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Users\kchristi\AppData\Local\Temp\wzbde5\"/>
    </mc:Choice>
  </mc:AlternateContent>
  <xr:revisionPtr revIDLastSave="0" documentId="13_ncr:1_{9967AC08-1F02-4CA1-B1B9-E3FC93A87AA8}" xr6:coauthVersionLast="47" xr6:coauthVersionMax="47" xr10:uidLastSave="{00000000-0000-0000-0000-000000000000}"/>
  <bookViews>
    <workbookView xWindow="-110" yWindow="-110" windowWidth="19420" windowHeight="10420" tabRatio="894" activeTab="1" xr2:uid="{00000000-000D-0000-FFFF-FFFF00000000}"/>
  </bookViews>
  <sheets>
    <sheet name="Instructions" sheetId="28" r:id="rId1"/>
    <sheet name="Definitions" sheetId="43" r:id="rId2"/>
    <sheet name="Projects - config#7039" sheetId="5" r:id="rId3"/>
    <sheet name="Monitoring Locations - cfg#7040" sheetId="7" r:id="rId4"/>
    <sheet name="Results - config#7047" sheetId="40" r:id="rId5"/>
    <sheet name="PeriodOfRecord - config#6588" sheetId="39" r:id="rId6"/>
    <sheet name="DailyByDay - config#6588" sheetId="8" r:id="rId7"/>
    <sheet name="MonthlyByMonth - config#6588" sheetId="32" r:id="rId8"/>
    <sheet name="Temperature7DADM - config#6588" sheetId="38" r:id="rId9"/>
    <sheet name="ALL SiteElements -config#7004" sheetId="42" r:id="rId10"/>
    <sheet name="ALL ResultElements -config#5838" sheetId="41" r:id="rId11"/>
    <sheet name="Allowed Values - Monitoring Loc" sheetId="15" r:id="rId12"/>
    <sheet name="Allowed Values - Results" sheetId="13" r:id="rId13"/>
    <sheet name="Characteristics" sheetId="16" r:id="rId14"/>
    <sheet name="Analytical Methods" sheetId="24" r:id="rId15"/>
    <sheet name="Units of Measure" sheetId="18" r:id="rId16"/>
    <sheet name="Analytical &amp; Collection Methods" sheetId="23"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14" hidden="1">'Analytical Methods'!$B$3:$D$3777</definedName>
    <definedName name="_xlnm._FilterDatabase" localSheetId="13" hidden="1">Characteristics!$B$3:$D$5166</definedName>
    <definedName name="_xlnm._FilterDatabase" localSheetId="6" hidden="1">'DailyByDay - config#6588'!$A$1:$AC$211</definedName>
    <definedName name="_xlnm._FilterDatabase" localSheetId="1" hidden="1">Definitions!$A$2:$G$283</definedName>
    <definedName name="_xlnm._FilterDatabase" localSheetId="3" hidden="1">'Monitoring Locations - cfg#7040'!$A$1:$H$1</definedName>
    <definedName name="_xlnm._FilterDatabase" localSheetId="7" hidden="1">'MonthlyByMonth - config#6588'!$A$1:$AC$2106</definedName>
    <definedName name="_xlnm._FilterDatabase" localSheetId="5" hidden="1">'PeriodOfRecord - config#6588'!$A$1:$AC$43</definedName>
    <definedName name="_xlnm._FilterDatabase" localSheetId="2" hidden="1">'Projects - config#7039'!$A$2:$A$6200</definedName>
    <definedName name="_xlnm._FilterDatabase" localSheetId="4" hidden="1">'Results - config#7047'!$A$1:$W$6</definedName>
    <definedName name="_xlnm._FilterDatabase" localSheetId="8" hidden="1">'Temperature7DADM - config#6588'!$A$1:$AC$268</definedName>
    <definedName name="Activity_Group_Type">'[1]Allowed Values - Results'!$B$85:$B$88</definedName>
    <definedName name="ActivityDepthHeightUnitsList">'[1]Allowed Values - Results'!$G$18:$G$19</definedName>
    <definedName name="ActivityMediaNameList">'[1]Allowed Values - Results'!$G$6:$G$13</definedName>
    <definedName name="ActivityTypeCodeList" localSheetId="1">'[1]Allowed Values - Results'!$C$6:$C$57</definedName>
    <definedName name="ActivityTypeCodeList">'Allowed Values - Results'!$C$6:$C$57</definedName>
    <definedName name="ActivityTypeCodeTable">'Allowed Values - Results'!$B$4:$E$57</definedName>
    <definedName name="AnalysisProcTable">'Analytical Methods'!$B$3:$D$8</definedName>
    <definedName name="AnalyticalMethodTable">'Analytical Methods'!$B$2:$D$3777</definedName>
    <definedName name="AssemblageSampedNameList" localSheetId="1">'[1]Allowed Values - Results'!$K$6:$K$20</definedName>
    <definedName name="AssemblageSampedNameList">'[2]Allowed Values - Results'!$K$6:$K$20</definedName>
    <definedName name="BiologicalIntentList">'[1]Allowed Values - Results'!$K$157:$K$164</definedName>
    <definedName name="CharacteristicsList" localSheetId="1">[1]Characteristics!$B$4:$B$15928</definedName>
    <definedName name="CharacteristicsList">OFFSET(Characteristics!$B$4,0,0,COUNTA(Characteristics!$B:$B)-2,1)</definedName>
    <definedName name="CharacteristicsTable">Characteristics!$B$2:$D$5166</definedName>
    <definedName name="CollectionDurationListList">'[1]Allowed Values - Results'!$K$24:$K$31</definedName>
    <definedName name="CountyList">'Allowed Values - Monitoring Loc'!$L$6:$L$3297</definedName>
    <definedName name="CountyTable">'Allowed Values - Monitoring Loc'!$L$4:$O$3297</definedName>
    <definedName name="DailyByDayCell">#REF!</definedName>
    <definedName name="DepthUnitsList">'Allowed Values - Results'!$G$18:$G$19</definedName>
    <definedName name="DepthUnitsTable">'Allowed Values - Results'!$G$16:$G$19</definedName>
    <definedName name="detection">'Allowed Values - Results'!$G$74:$G$88</definedName>
    <definedName name="DetectionQuantitationLimitTypeNameList">'[1]Allowed Values - Results'!$G$74:$G$88</definedName>
    <definedName name="DetQuanLim">'Allowed Values - Results'!$G$71:$G$87</definedName>
    <definedName name="DetQuanLimTable">'Allowed Values - Results'!$G$71:$G$88</definedName>
    <definedName name="ertffsdf">'[3]Allowed Values - Monitoring Loc'!$F$26:$F$27</definedName>
    <definedName name="ExportMonitoringLocationsFileNameCell">#REF!</definedName>
    <definedName name="ExportProjectFileNameCell">#REF!</definedName>
    <definedName name="FrequencyClassDescriptorList">'[1]Allowed Values - Results'!$K$49:$K$121</definedName>
    <definedName name="HorColl" localSheetId="10">'[4]Allowed Values - Monitoring Loc'!$D$6:$D$44</definedName>
    <definedName name="HorColl" localSheetId="9">'[4]Allowed Values - Monitoring Loc'!$D$6:$D$44</definedName>
    <definedName name="HorColl" localSheetId="1">'[4]Allowed Values - Monitoring Loc'!$D$6:$D$44</definedName>
    <definedName name="HorColl">'Allowed Values - Monitoring Loc'!$D$6:$D$44</definedName>
    <definedName name="HorCollTable">'Allowed Values - Monitoring Loc'!$D$4:$D$44</definedName>
    <definedName name="HorCoor" localSheetId="10">'[4]Allowed Values - Monitoring Loc'!$F$6:$F$22</definedName>
    <definedName name="HorCoor" localSheetId="9">'[4]Allowed Values - Monitoring Loc'!$F$6:$F$22</definedName>
    <definedName name="HorCoor" localSheetId="1">'[4]Allowed Values - Monitoring Loc'!$F$6:$F$22</definedName>
    <definedName name="HorCoor">'Allowed Values - Monitoring Loc'!$F$6:$F$22</definedName>
    <definedName name="HorCoorTable">'Allowed Values - Monitoring Loc'!$F$4:$G$22</definedName>
    <definedName name="HorizontalCollectionMethodList">'[1]Allowed Values - Monitoring Loc'!$D$6:$D$44</definedName>
    <definedName name="HorizontalCoordinateReferenceSystemList">'[1]Allowed Values - Monitoring Loc'!$F$6:$F$22</definedName>
    <definedName name="Mediums">'Allowed Values - Results'!$G$6:$G$13</definedName>
    <definedName name="MediumTable">'Allowed Values - Results'!$G$4:$G$13</definedName>
    <definedName name="Method_Identifier">'Analytical Methods'!$B$3:$B$3002</definedName>
    <definedName name="Method_Identifier_Context">'Analytical Methods'!$D$3:$D$3002</definedName>
    <definedName name="Method_Name">'Analytical Methods'!$C$3:$C$3002</definedName>
    <definedName name="Methods">'Analytical Methods'!$B$1:$D$3002</definedName>
    <definedName name="MethodSpeciationNameList">'Allowed Values - Results'!$G$152:$G$180</definedName>
    <definedName name="MethodSpeciationNameTable">'Allowed Values - Results'!$G$150:$G$180</definedName>
    <definedName name="MethSpec_Lookup">'Allowed Values - Results'!$G$119:$G$150</definedName>
    <definedName name="MonitoringLocationsList">OFFSET('[1]Monitoring Locations - cfg#7040'!#REF!,0,0,COUNTA('[1]Monitoring Locations - cfg#7040'!$A:$A)-1,1)</definedName>
    <definedName name="MonitoringLocationType" localSheetId="10">'[4]Allowed Values - Monitoring Loc'!$B$6:$B$101</definedName>
    <definedName name="MonitoringLocationType" localSheetId="9">'[4]Allowed Values - Monitoring Loc'!$B$6:$B$101</definedName>
    <definedName name="MonitoringLocationType" localSheetId="1">'[4]Allowed Values - Monitoring Loc'!$B$6:$B$101</definedName>
    <definedName name="MonitoringLocationType">'Allowed Values - Monitoring Loc'!$B$6:$B$99</definedName>
    <definedName name="MonitoringLocationTypeList">'[1]Allowed Values - Monitoring Loc'!$B$6:$B$99</definedName>
    <definedName name="MonitoringLocationTypeTable">'Allowed Values - Monitoring Loc'!$B$4:$B$99</definedName>
    <definedName name="MonLoc">'Monitoring Locations - cfg#7040'!$A$2:$A$1167</definedName>
    <definedName name="MonLocationSheetCountyList">OFFSET([5]MonLocationSheet!$M$2,0,0,COUNTA([5]MonLocationSheet!$M$1:$M$65536)-1,1)</definedName>
    <definedName name="MonthlyByMonthCell">#REF!</definedName>
    <definedName name="ProjectIDs">'Projects - config#7039'!$A:$A</definedName>
    <definedName name="ProjectsList" localSheetId="10">OFFSET([4]Projects!$A$2,0,0,COUNTA([4]Projects!$A:$A)-1,1)</definedName>
    <definedName name="ProjectsList" localSheetId="9">OFFSET([4]Projects!$A$2,0,0,COUNTA([4]Projects!$A:$A)-1,1)</definedName>
    <definedName name="ProjectsList" localSheetId="1">OFFSET('[1]Projects - config#7039'!#REF!,0,0,COUNTA('[1]Projects - config#7039'!$A:$A)-1,1)</definedName>
    <definedName name="ProjectsList">OFFSET('Projects - config#7039'!$A$2,0,0,COUNTA('Projects - config#7039'!$A:$A)-1,1)</definedName>
    <definedName name="ReachLengthWidthUnitsList">'[1]Allowed Values - Results'!$G$186:$G$187</definedName>
    <definedName name="ResDetCondTxt">'Allowed Values - Results'!$G$62:$G$68</definedName>
    <definedName name="ResDetCondTxtTable">'Allowed Values - Results'!$G$60:$G$68</definedName>
    <definedName name="Result_Weight_Basis">'Allowed Values - Results'!$E$182</definedName>
    <definedName name="ResultDetectionConditionList">'[1]Allowed Values - Results'!$G$62:$G$68</definedName>
    <definedName name="ResultMeasureUnitsList">'[1]Units of Measure'!$B$4:$B$353</definedName>
    <definedName name="ResultStatisticalBaseCodeList" localSheetId="1">'[1]Allowed Values - Results'!$G$111:$G$148</definedName>
    <definedName name="ResultStatisticalBaseCodeList">'Allowed Values - Results'!$G$110:$G$147</definedName>
    <definedName name="ResultStatisticalBaseCodeTable">'Allowed Values - Results'!$G$108:$G$147</definedName>
    <definedName name="ResultStatusIDList" localSheetId="1">'[1]Allowed Values - Results'!$G$102:$G$106</definedName>
    <definedName name="ResultStatusIdList">'Allowed Values - Results'!$G$102:$G$106</definedName>
    <definedName name="ResultStatusIdTable">'Allowed Values - Results'!$G$100:$G$106</definedName>
    <definedName name="ResultTimeBasisList">'Allowed Values - Results'!$G$184:$G$258</definedName>
    <definedName name="ResultTimeBasisTable">'Allowed Values - Results'!$G$182:$G$258</definedName>
    <definedName name="ResultUnitList">'Units of Measure'!$B$4:$B$353</definedName>
    <definedName name="ResultUnitsList">'[1]Units of Measure'!$B$4:$B$268</definedName>
    <definedName name="ResultUnitTable">'Units of Measure'!$B$2:$C$353</definedName>
    <definedName name="ResultValueTypeList">'[1]Allowed Values - Results'!$G$93:$G$97</definedName>
    <definedName name="ResultWeightBasisList">'[1]Allowed Values - Results'!$K$42:$K$45</definedName>
    <definedName name="ResValType" localSheetId="1">'[1]Allowed Values - Results'!$G$43:$G$59</definedName>
    <definedName name="ResValType">'Allowed Values - Results'!$G$93:$G$96</definedName>
    <definedName name="ResValTypeName">'Allowed Values - Results'!$G$91:$G$97</definedName>
    <definedName name="SampCollEquip">'Allowed Values - Results'!$I$6:$I$150</definedName>
    <definedName name="SampCollEquipTable">'Allowed Values - Results'!$I$4:$I$176</definedName>
    <definedName name="samplecollect">'[1]Allowed Values - Results'!$I$6:$I$185</definedName>
    <definedName name="samplecollection">'Allowed Values - Results'!$I$6:$I$176</definedName>
    <definedName name="samplefraction">'Allowed Values - Results'!$G$24:$G$57</definedName>
    <definedName name="SampleFractionList">'[1]Allowed Values - Results'!$G$24:$G$57</definedName>
    <definedName name="SampleFractions">'Allowed Values - Results'!$G$25:$G$42</definedName>
    <definedName name="SampleFractionTable">'Allowed Values - Results'!$G$22:$G$57</definedName>
    <definedName name="SampleTissueAnatomyNameList">'[1]Allowed Values - Results'!$N$6:$N$100</definedName>
    <definedName name="Stat1ColCell" localSheetId="5">#REF!</definedName>
    <definedName name="Stat1ColCell" localSheetId="4">#REF!</definedName>
    <definedName name="Stat1ColCell">#REF!</definedName>
    <definedName name="Stat2ColCell" localSheetId="5">[6]Export!#REF!</definedName>
    <definedName name="Stat2ColCell" localSheetId="4">[6]Export!#REF!</definedName>
    <definedName name="Stat2ColCell">[6]Export!#REF!</definedName>
    <definedName name="StatBaseCodeList">'[6]Allowed Values - Results'!$G$93:$G$113</definedName>
    <definedName name="State" localSheetId="10">'[4]Allowed Values - Monitoring Loc'!$I$6:$I$117</definedName>
    <definedName name="State" localSheetId="9">'[4]Allowed Values - Monitoring Loc'!$I$6:$I$117</definedName>
    <definedName name="State" localSheetId="1">'[4]Allowed Values - Monitoring Loc'!$I$6:$I$117</definedName>
    <definedName name="State">'Allowed Values - Monitoring Loc'!$I$6:$I$117</definedName>
    <definedName name="StateList" localSheetId="1">'[1]Allowed Values - Monitoring Loc'!$I$6:$I$117</definedName>
    <definedName name="StateList">'Allowed Values - Monitoring Loc'!$I$4:$J$117</definedName>
    <definedName name="StationIDs">'Monitoring Locations - cfg#7040'!$A:$A</definedName>
    <definedName name="statistics">'Allowed Values - Results'!$G$110:$G$130</definedName>
    <definedName name="SubjectTaxonomicNameList">OFFSET('[1]Subject Taxon'!$B$4,0,0,COUNTA('[1]Subject Taxon'!$B:$B),1)</definedName>
    <definedName name="TaxonCellFormList">'[1]Allowed Values - Results'!$K$125:$K$129</definedName>
    <definedName name="TaxonCellShapeList">'[1]Allowed Values - Results'!$K$134:$K$143</definedName>
    <definedName name="TaxonHabitList">'[1]Allowed Values - Results'!$K$168:$K$176</definedName>
    <definedName name="TaxonVoltinismList">'[1]Allowed Values - Results'!$K$148:$K$153</definedName>
    <definedName name="Temperature7DADM">#REF!</definedName>
    <definedName name="TimeZoneList">'Allowed Values - Results'!$B$61:$B$81</definedName>
    <definedName name="TimeZones">'[1]Allowed Values - Results'!$B$61:$B$81</definedName>
    <definedName name="TimeZoneTable">'Allowed Values - Results'!$B$59:$C$81</definedName>
    <definedName name="TribalLandIndicatorList" localSheetId="10">'[4]Allowed Values - Monitoring Loc'!$F$26:$F$27</definedName>
    <definedName name="TribalLandIndicatorList" localSheetId="9">'[4]Allowed Values - Monitoring Loc'!$F$26:$F$27</definedName>
    <definedName name="TribalLandIndicatorList" localSheetId="1">'[1]Allowed Values - Monitoring Loc'!$F$26:$F$27</definedName>
    <definedName name="TribalLandIndicatorList">'Allowed Values - Monitoring Loc'!$F$26:$F$27</definedName>
    <definedName name="TribalLandIndicatorTable">'Allowed Values - Monitoring Loc'!$F$24:$F$27</definedName>
    <definedName name="UniqueCntyList">'Allowed Values - Monitoring Loc'!$G$163:$G$2147</definedName>
    <definedName name="UniqueCountyNamesList" localSheetId="10">'[4]Allowed Values - Monitoring Loc'!$P$6:$P$1989</definedName>
    <definedName name="UniqueCountyNamesList" localSheetId="9">'[4]Allowed Values - Monitoring Loc'!$P$6:$P$1989</definedName>
    <definedName name="UniqueCountyNamesList" localSheetId="1">'[1]Allowed Values - Monitoring Loc'!$Q$6:$Q$1989</definedName>
    <definedName name="UniqueCountyNamesList">'Allowed Values - Monitoring Loc'!$Q$6:$Q$1989</definedName>
    <definedName name="valuetype">'Allowed Values - Results'!$G$93:$G$97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39" l="1"/>
  <c r="G26" i="39"/>
  <c r="C26" i="39"/>
  <c r="N26" i="39"/>
  <c r="N19" i="39"/>
  <c r="G19" i="39"/>
  <c r="C19" i="39"/>
  <c r="N18" i="39"/>
  <c r="G18" i="39"/>
  <c r="C18" i="39"/>
  <c r="N21" i="39"/>
  <c r="G21" i="39"/>
  <c r="M21" i="39"/>
  <c r="N20" i="39"/>
  <c r="G20" i="39"/>
  <c r="C20" i="39"/>
  <c r="N23" i="39"/>
  <c r="G23" i="39"/>
  <c r="M23" i="39"/>
  <c r="N22" i="39"/>
  <c r="G22" i="39"/>
  <c r="C22" i="39"/>
  <c r="N25" i="39"/>
  <c r="G25" i="39"/>
  <c r="M25" i="39"/>
  <c r="N24" i="39"/>
  <c r="G24" i="39"/>
  <c r="C24" i="39"/>
  <c r="N17" i="39"/>
  <c r="G17" i="39"/>
  <c r="M17" i="39"/>
  <c r="N16" i="39"/>
  <c r="G16" i="39"/>
  <c r="C16" i="39"/>
  <c r="N15" i="39"/>
  <c r="G15" i="39"/>
  <c r="M15" i="39"/>
  <c r="N14" i="39"/>
  <c r="G14" i="39"/>
  <c r="C14" i="39"/>
  <c r="N13" i="39"/>
  <c r="G13" i="39"/>
  <c r="M13" i="39"/>
  <c r="N12" i="39"/>
  <c r="G12" i="39"/>
  <c r="C12" i="39"/>
  <c r="N11" i="39"/>
  <c r="G11" i="39"/>
  <c r="M11" i="39"/>
  <c r="N10" i="39"/>
  <c r="G10" i="39"/>
  <c r="M10" i="39"/>
  <c r="N5" i="39"/>
  <c r="G5" i="39"/>
  <c r="M5" i="39"/>
  <c r="N4" i="39"/>
  <c r="G4" i="39"/>
  <c r="C4" i="39"/>
  <c r="N3" i="39"/>
  <c r="G3" i="39"/>
  <c r="C3" i="39"/>
  <c r="N2" i="39"/>
  <c r="G2" i="39"/>
  <c r="M2" i="39"/>
  <c r="N7" i="39"/>
  <c r="G7" i="39"/>
  <c r="M7" i="39"/>
  <c r="N6" i="39"/>
  <c r="G6" i="39"/>
  <c r="C6" i="39"/>
  <c r="N8" i="39"/>
  <c r="G8" i="39"/>
  <c r="M8" i="39"/>
  <c r="AV646" i="40"/>
  <c r="AV647" i="40"/>
  <c r="AV648" i="40"/>
  <c r="AV649" i="40"/>
  <c r="AV650" i="40"/>
  <c r="AV651" i="40"/>
  <c r="AV652" i="40"/>
  <c r="AV653" i="40"/>
  <c r="AV654" i="40"/>
  <c r="AV655" i="40"/>
  <c r="AV656" i="40"/>
  <c r="AV657" i="40"/>
  <c r="AV658" i="40"/>
  <c r="AV659" i="40"/>
  <c r="AV660" i="40"/>
  <c r="AV661" i="40"/>
  <c r="AV662" i="40"/>
  <c r="AV663" i="40"/>
  <c r="AV664" i="40"/>
  <c r="AV665" i="40"/>
  <c r="AV666" i="40"/>
  <c r="AV667" i="40"/>
  <c r="AV668" i="40"/>
  <c r="AV669" i="40"/>
  <c r="AV670" i="40"/>
  <c r="AV671" i="40"/>
  <c r="AV672" i="40"/>
  <c r="AV673" i="40"/>
  <c r="AV674" i="40"/>
  <c r="AV675" i="40"/>
  <c r="AV676" i="40"/>
  <c r="AV677" i="40"/>
  <c r="AV678" i="40"/>
  <c r="AV679" i="40"/>
  <c r="AV680" i="40"/>
  <c r="AV681" i="40"/>
  <c r="AV682" i="40"/>
  <c r="AV683" i="40"/>
  <c r="AV684" i="40"/>
  <c r="AV685" i="40"/>
  <c r="AV686" i="40"/>
  <c r="AV687" i="40"/>
  <c r="AV688" i="40"/>
  <c r="AV689" i="40"/>
  <c r="AV690" i="40"/>
  <c r="AV691" i="40"/>
  <c r="AV692" i="40"/>
  <c r="AV693" i="40"/>
  <c r="AV694" i="40"/>
  <c r="AV695" i="40"/>
  <c r="AV696" i="40"/>
  <c r="AV697" i="40"/>
  <c r="AV698" i="40"/>
  <c r="AV699" i="40"/>
  <c r="AV700" i="40"/>
  <c r="AV701" i="40"/>
  <c r="AV702" i="40"/>
  <c r="AV703" i="40"/>
  <c r="AV704" i="40"/>
  <c r="AV705" i="40"/>
  <c r="AV706" i="40"/>
  <c r="AV707" i="40"/>
  <c r="AV708" i="40"/>
  <c r="AV709" i="40"/>
  <c r="AV710" i="40"/>
  <c r="AV711" i="40"/>
  <c r="AV712" i="40"/>
  <c r="AV713" i="40"/>
  <c r="AV714" i="40"/>
  <c r="AV715" i="40"/>
  <c r="AV716" i="40"/>
  <c r="AV717" i="40"/>
  <c r="AV718" i="40"/>
  <c r="AV719" i="40"/>
  <c r="AV720" i="40"/>
  <c r="AV721" i="40"/>
  <c r="AV722" i="40"/>
  <c r="AV723" i="40"/>
  <c r="AV724" i="40"/>
  <c r="AV725" i="40"/>
  <c r="AV726" i="40"/>
  <c r="AV727" i="40"/>
  <c r="AV728" i="40"/>
  <c r="AV729" i="40"/>
  <c r="AV730" i="40"/>
  <c r="AV731" i="40"/>
  <c r="AV732" i="40"/>
  <c r="AV733" i="40"/>
  <c r="AV734" i="40"/>
  <c r="AV735" i="40"/>
  <c r="AV736" i="40"/>
  <c r="AV737" i="40"/>
  <c r="AV738" i="40"/>
  <c r="AV739" i="40"/>
  <c r="AV740" i="40"/>
  <c r="AV741" i="40"/>
  <c r="AV742" i="40"/>
  <c r="AV743" i="40"/>
  <c r="AV744" i="40"/>
  <c r="AV745" i="40"/>
  <c r="AV746" i="40"/>
  <c r="AV747" i="40"/>
  <c r="AV748" i="40"/>
  <c r="AV749" i="40"/>
  <c r="AV750" i="40"/>
  <c r="AV751" i="40"/>
  <c r="AV752" i="40"/>
  <c r="AV753" i="40"/>
  <c r="AV754" i="40"/>
  <c r="AV755" i="40"/>
  <c r="AV756" i="40"/>
  <c r="AV757" i="40"/>
  <c r="AV758" i="40"/>
  <c r="AV759" i="40"/>
  <c r="AV760" i="40"/>
  <c r="AV761" i="40"/>
  <c r="AV762" i="40"/>
  <c r="AV763" i="40"/>
  <c r="AV764" i="40"/>
  <c r="AV765" i="40"/>
  <c r="AV766" i="40"/>
  <c r="AV767" i="40"/>
  <c r="AV768" i="40"/>
  <c r="AV769" i="40"/>
  <c r="AV770" i="40"/>
  <c r="AV771" i="40"/>
  <c r="AV772" i="40"/>
  <c r="AV773" i="40"/>
  <c r="AV774" i="40"/>
  <c r="AV775" i="40"/>
  <c r="AV776" i="40"/>
  <c r="AV777" i="40"/>
  <c r="AV778" i="40"/>
  <c r="AV779" i="40"/>
  <c r="AV780" i="40"/>
  <c r="AV781" i="40"/>
  <c r="AV782" i="40"/>
  <c r="AV783" i="40"/>
  <c r="AV784" i="40"/>
  <c r="AV785" i="40"/>
  <c r="AV786" i="40"/>
  <c r="AV787" i="40"/>
  <c r="AV788" i="40"/>
  <c r="AV789" i="40"/>
  <c r="AV790" i="40"/>
  <c r="AV791" i="40"/>
  <c r="AV792" i="40"/>
  <c r="AV793" i="40"/>
  <c r="AV794" i="40"/>
  <c r="AV795" i="40"/>
  <c r="AV796" i="40"/>
  <c r="AV797" i="40"/>
  <c r="AV798" i="40"/>
  <c r="AV799" i="40"/>
  <c r="AV800" i="40"/>
  <c r="AV801" i="40"/>
  <c r="AV802" i="40"/>
  <c r="AV803" i="40"/>
  <c r="AV804" i="40"/>
  <c r="AV805" i="40"/>
  <c r="AV806" i="40"/>
  <c r="AV807" i="40"/>
  <c r="AV808" i="40"/>
  <c r="AV809" i="40"/>
  <c r="AV810" i="40"/>
  <c r="AV811" i="40"/>
  <c r="AV812" i="40"/>
  <c r="AV813" i="40"/>
  <c r="AV814" i="40"/>
  <c r="AV815" i="40"/>
  <c r="AV816" i="40"/>
  <c r="AV817" i="40"/>
  <c r="AV818" i="40"/>
  <c r="AV819" i="40"/>
  <c r="AV820" i="40"/>
  <c r="AV821" i="40"/>
  <c r="AV822" i="40"/>
  <c r="AV823" i="40"/>
  <c r="AV824" i="40"/>
  <c r="AV825" i="40"/>
  <c r="AV826" i="40"/>
  <c r="AV827" i="40"/>
  <c r="AV828" i="40"/>
  <c r="AV829" i="40"/>
  <c r="AV830" i="40"/>
  <c r="AV831" i="40"/>
  <c r="AV832" i="40"/>
  <c r="AV833" i="40"/>
  <c r="AV834" i="40"/>
  <c r="AV835" i="40"/>
  <c r="AV836" i="40"/>
  <c r="AV837" i="40"/>
  <c r="AV838" i="40"/>
  <c r="AV839" i="40"/>
  <c r="AV840" i="40"/>
  <c r="AV841" i="40"/>
  <c r="AV842" i="40"/>
  <c r="AV843" i="40"/>
  <c r="AV844" i="40"/>
  <c r="AV845" i="40"/>
  <c r="AV846" i="40"/>
  <c r="AV847" i="40"/>
  <c r="AV848" i="40"/>
  <c r="AV849" i="40"/>
  <c r="AV850" i="40"/>
  <c r="AV851" i="40"/>
  <c r="AV852" i="40"/>
  <c r="AV853" i="40"/>
  <c r="AV854" i="40"/>
  <c r="AV855" i="40"/>
  <c r="AV856" i="40"/>
  <c r="AV857" i="40"/>
  <c r="AV858" i="40"/>
  <c r="AV859" i="40"/>
  <c r="AV860" i="40"/>
  <c r="AV861" i="40"/>
  <c r="AV862" i="40"/>
  <c r="AV863" i="40"/>
  <c r="AV864" i="40"/>
  <c r="AV865" i="40"/>
  <c r="AV866" i="40"/>
  <c r="AV867" i="40"/>
  <c r="AV868" i="40"/>
  <c r="AV869" i="40"/>
  <c r="AV870" i="40"/>
  <c r="AV871" i="40"/>
  <c r="AV872" i="40"/>
  <c r="AV873" i="40"/>
  <c r="AV874" i="40"/>
  <c r="AV875" i="40"/>
  <c r="AV876" i="40"/>
  <c r="AV877" i="40"/>
  <c r="AV878" i="40"/>
  <c r="AV879" i="40"/>
  <c r="AV880" i="40"/>
  <c r="AV881" i="40"/>
  <c r="AV882" i="40"/>
  <c r="AV883" i="40"/>
  <c r="AV884" i="40"/>
  <c r="AV885" i="40"/>
  <c r="AV886" i="40"/>
  <c r="AV887" i="40"/>
  <c r="AV888" i="40"/>
  <c r="AV889" i="40"/>
  <c r="AV890" i="40"/>
  <c r="AV891" i="40"/>
  <c r="AV892" i="40"/>
  <c r="AV893" i="40"/>
  <c r="AV894" i="40"/>
  <c r="AV895" i="40"/>
  <c r="AV896" i="40"/>
  <c r="AV897" i="40"/>
  <c r="AV898" i="40"/>
  <c r="AV899" i="40"/>
  <c r="AV900" i="40"/>
  <c r="AV901" i="40"/>
  <c r="AV902" i="40"/>
  <c r="AV903" i="40"/>
  <c r="AV904" i="40"/>
  <c r="AV905" i="40"/>
  <c r="AV906" i="40"/>
  <c r="AV907" i="40"/>
  <c r="AV908" i="40"/>
  <c r="AV909" i="40"/>
  <c r="AV910" i="40"/>
  <c r="AV911" i="40"/>
  <c r="AV912" i="40"/>
  <c r="AV913" i="40"/>
  <c r="AV914" i="40"/>
  <c r="AV915" i="40"/>
  <c r="AV916" i="40"/>
  <c r="AV917" i="40"/>
  <c r="AV918" i="40"/>
  <c r="AV919" i="40"/>
  <c r="AV920" i="40"/>
  <c r="AV921" i="40"/>
  <c r="AV922" i="40"/>
  <c r="AV923" i="40"/>
  <c r="AV924" i="40"/>
  <c r="AV925" i="40"/>
  <c r="AV926" i="40"/>
  <c r="AV927" i="40"/>
  <c r="AV928" i="40"/>
  <c r="AV929" i="40"/>
  <c r="AV930" i="40"/>
  <c r="AV931" i="40"/>
  <c r="AV932" i="40"/>
  <c r="AV933" i="40"/>
  <c r="AV934" i="40"/>
  <c r="AV935" i="40"/>
  <c r="AV936" i="40"/>
  <c r="AV937" i="40"/>
  <c r="AV938" i="40"/>
  <c r="AV939" i="40"/>
  <c r="AV940" i="40"/>
  <c r="AV941" i="40"/>
  <c r="AV942" i="40"/>
  <c r="AV943" i="40"/>
  <c r="AV944" i="40"/>
  <c r="AV945" i="40"/>
  <c r="AV946" i="40"/>
  <c r="AV947" i="40"/>
  <c r="AV948" i="40"/>
  <c r="AV949" i="40"/>
  <c r="AV950" i="40"/>
  <c r="AV951" i="40"/>
  <c r="AV952" i="40"/>
  <c r="AV953" i="40"/>
  <c r="AV954" i="40"/>
  <c r="AV955" i="40"/>
  <c r="AV956" i="40"/>
  <c r="AV957" i="40"/>
  <c r="AV958" i="40"/>
  <c r="AV959" i="40"/>
  <c r="AV960" i="40"/>
  <c r="AV961" i="40"/>
  <c r="AV962" i="40"/>
  <c r="AV963" i="40"/>
  <c r="AV964" i="40"/>
  <c r="AV965" i="40"/>
  <c r="AV966" i="40"/>
  <c r="AV967" i="40"/>
  <c r="AV968" i="40"/>
  <c r="AV969" i="40"/>
  <c r="AV970" i="40"/>
  <c r="AV971" i="40"/>
  <c r="AV972" i="40"/>
  <c r="AV973" i="40"/>
  <c r="AV974" i="40"/>
  <c r="AV975" i="40"/>
  <c r="AV976" i="40"/>
  <c r="AV977" i="40"/>
  <c r="AV978" i="40"/>
  <c r="AV979" i="40"/>
  <c r="AV980" i="40"/>
  <c r="AV981" i="40"/>
  <c r="AV982" i="40"/>
  <c r="AV983" i="40"/>
  <c r="AV984" i="40"/>
  <c r="AV985" i="40"/>
  <c r="AV986" i="40"/>
  <c r="AV987" i="40"/>
  <c r="AV988" i="40"/>
  <c r="AV989" i="40"/>
  <c r="AV990" i="40"/>
  <c r="AV991" i="40"/>
  <c r="AV992" i="40"/>
  <c r="AV993" i="40"/>
  <c r="AV994" i="40"/>
  <c r="AV995" i="40"/>
  <c r="AV996" i="40"/>
  <c r="AV997" i="40"/>
  <c r="AV998" i="40"/>
  <c r="AV999" i="40"/>
  <c r="AV1000" i="40"/>
  <c r="AV1001" i="40"/>
  <c r="AV1002" i="40"/>
  <c r="AV1003" i="40"/>
  <c r="AV1004" i="40"/>
  <c r="AV1005" i="40"/>
  <c r="AV1006" i="40"/>
  <c r="AV1007" i="40"/>
  <c r="AV1008" i="40"/>
  <c r="AV1009" i="40"/>
  <c r="AV1010" i="40"/>
  <c r="AV1011" i="40"/>
  <c r="AV1012" i="40"/>
  <c r="AV1013" i="40"/>
  <c r="AV1014" i="40"/>
  <c r="AV1015" i="40"/>
  <c r="AV1016" i="40"/>
  <c r="AV1017" i="40"/>
  <c r="AV1018" i="40"/>
  <c r="AV1019" i="40"/>
  <c r="AV1020" i="40"/>
  <c r="AV1021" i="40"/>
  <c r="AV1022" i="40"/>
  <c r="AV1023" i="40"/>
  <c r="AV1024" i="40"/>
  <c r="AV1025" i="40"/>
  <c r="AV1026" i="40"/>
  <c r="AV1027" i="40"/>
  <c r="AV1028" i="40"/>
  <c r="AV1029" i="40"/>
  <c r="AV1030" i="40"/>
  <c r="AV1031" i="40"/>
  <c r="AV1032" i="40"/>
  <c r="AV1033" i="40"/>
  <c r="AV1034" i="40"/>
  <c r="AV1035" i="40"/>
  <c r="AV1036" i="40"/>
  <c r="AV1037" i="40"/>
  <c r="AV1038" i="40"/>
  <c r="AV1039" i="40"/>
  <c r="AV1040" i="40"/>
  <c r="AV1041" i="40"/>
  <c r="AV1042" i="40"/>
  <c r="AV1043" i="40"/>
  <c r="AV1044" i="40"/>
  <c r="AV1045" i="40"/>
  <c r="AV1046" i="40"/>
  <c r="AV1047" i="40"/>
  <c r="AV1048" i="40"/>
  <c r="AV1049" i="40"/>
  <c r="AV1050" i="40"/>
  <c r="AV1051" i="40"/>
  <c r="AV1052" i="40"/>
  <c r="AV1053" i="40"/>
  <c r="AV1054" i="40"/>
  <c r="AV1055" i="40"/>
  <c r="AV1056" i="40"/>
  <c r="AV1057" i="40"/>
  <c r="AV1058" i="40"/>
  <c r="AV1059" i="40"/>
  <c r="AV1060" i="40"/>
  <c r="AV1061" i="40"/>
  <c r="AV1062" i="40"/>
  <c r="AV1063" i="40"/>
  <c r="AV1064" i="40"/>
  <c r="AV1065" i="40"/>
  <c r="AV1066" i="40"/>
  <c r="AV1067" i="40"/>
  <c r="AV1068" i="40"/>
  <c r="AV1069" i="40"/>
  <c r="AV1070" i="40"/>
  <c r="AV1071" i="40"/>
  <c r="AV1072" i="40"/>
  <c r="AV1073" i="40"/>
  <c r="AV1074" i="40"/>
  <c r="AV1075" i="40"/>
  <c r="AV1076" i="40"/>
  <c r="AV1077" i="40"/>
  <c r="AV1078" i="40"/>
  <c r="AV1079" i="40"/>
  <c r="AV1080" i="40"/>
  <c r="AV1081" i="40"/>
  <c r="AV1082" i="40"/>
  <c r="AV1083" i="40"/>
  <c r="AV1084" i="40"/>
  <c r="AV1085" i="40"/>
  <c r="AV1086" i="40"/>
  <c r="AV1087" i="40"/>
  <c r="AV1088" i="40"/>
  <c r="AV1089" i="40"/>
  <c r="AV1090" i="40"/>
  <c r="AV1091" i="40"/>
  <c r="AV1092" i="40"/>
  <c r="AV1093" i="40"/>
  <c r="AV1094" i="40"/>
  <c r="AV1095" i="40"/>
  <c r="AV1096" i="40"/>
  <c r="AV1097" i="40"/>
  <c r="AV1098" i="40"/>
  <c r="AV1099" i="40"/>
  <c r="AV1100" i="40"/>
  <c r="AV1101" i="40"/>
  <c r="AV1102" i="40"/>
  <c r="AV1103" i="40"/>
  <c r="AV1104" i="40"/>
  <c r="AV1105" i="40"/>
  <c r="AV1106" i="40"/>
  <c r="AV1107" i="40"/>
  <c r="AV1108" i="40"/>
  <c r="AV1109" i="40"/>
  <c r="AV1110" i="40"/>
  <c r="AV1111" i="40"/>
  <c r="AV1112" i="40"/>
  <c r="AV1113" i="40"/>
  <c r="AV1114" i="40"/>
  <c r="AV1115" i="40"/>
  <c r="AV1116" i="40"/>
  <c r="AV1117" i="40"/>
  <c r="AV1118" i="40"/>
  <c r="AV1119" i="40"/>
  <c r="AV1120" i="40"/>
  <c r="AV1121" i="40"/>
  <c r="AV1122" i="40"/>
  <c r="AV1123" i="40"/>
  <c r="AV1124" i="40"/>
  <c r="AV1125" i="40"/>
  <c r="AV1126" i="40"/>
  <c r="AV1127" i="40"/>
  <c r="AV1128" i="40"/>
  <c r="AV1129" i="40"/>
  <c r="AV1130" i="40"/>
  <c r="AV1131" i="40"/>
  <c r="AV1132" i="40"/>
  <c r="AV1133" i="40"/>
  <c r="AV1134" i="40"/>
  <c r="AV1135" i="40"/>
  <c r="AV1136" i="40"/>
  <c r="AV1137" i="40"/>
  <c r="AV1138" i="40"/>
  <c r="AV1139" i="40"/>
  <c r="AV1140" i="40"/>
  <c r="AV1141" i="40"/>
  <c r="AV1142" i="40"/>
  <c r="AV1143" i="40"/>
  <c r="AV1144" i="40"/>
  <c r="AV1145" i="40"/>
  <c r="AV1146" i="40"/>
  <c r="AV1147" i="40"/>
  <c r="AV1148" i="40"/>
  <c r="AV1149" i="40"/>
  <c r="AV1150" i="40"/>
  <c r="AV1151" i="40"/>
  <c r="AV1152" i="40"/>
  <c r="AV1153" i="40"/>
  <c r="AV1154" i="40"/>
  <c r="AV1155" i="40"/>
  <c r="AV1156" i="40"/>
  <c r="AV1157" i="40"/>
  <c r="AV1158" i="40"/>
  <c r="AV1159" i="40"/>
  <c r="AV1160" i="40"/>
  <c r="AV1161" i="40"/>
  <c r="AV1162" i="40"/>
  <c r="AV1163" i="40"/>
  <c r="AV1164" i="40"/>
  <c r="AV1165" i="40"/>
  <c r="AV1166" i="40"/>
  <c r="AV1167" i="40"/>
  <c r="AV1168" i="40"/>
  <c r="AV1169" i="40"/>
  <c r="AV1170" i="40"/>
  <c r="AV1171" i="40"/>
  <c r="AV1172" i="40"/>
  <c r="AV1173" i="40"/>
  <c r="AV1174" i="40"/>
  <c r="AV1175" i="40"/>
  <c r="AV1176" i="40"/>
  <c r="AV1177" i="40"/>
  <c r="AV1178" i="40"/>
  <c r="AV1179" i="40"/>
  <c r="AV1180" i="40"/>
  <c r="AV1181" i="40"/>
  <c r="AV1182" i="40"/>
  <c r="AV1183" i="40"/>
  <c r="AV1184" i="40"/>
  <c r="AV1185" i="40"/>
  <c r="AV1186" i="40"/>
  <c r="AV1187" i="40"/>
  <c r="AV1188" i="40"/>
  <c r="AV1189" i="40"/>
  <c r="AV1190" i="40"/>
  <c r="AV1191" i="40"/>
  <c r="AV1192" i="40"/>
  <c r="AV1193" i="40"/>
  <c r="AV1194" i="40"/>
  <c r="AV1195" i="40"/>
  <c r="AV1196" i="40"/>
  <c r="AV1197" i="40"/>
  <c r="AV1198" i="40"/>
  <c r="AV1199" i="40"/>
  <c r="AV1200" i="40"/>
  <c r="AV1201" i="40"/>
  <c r="AV1202" i="40"/>
  <c r="AV1203" i="40"/>
  <c r="AV1204" i="40"/>
  <c r="AV1205" i="40"/>
  <c r="AV1206" i="40"/>
  <c r="AV1207" i="40"/>
  <c r="AV1208" i="40"/>
  <c r="AV1209" i="40"/>
  <c r="AV1210" i="40"/>
  <c r="AV1211" i="40"/>
  <c r="AV1212" i="40"/>
  <c r="AV1213" i="40"/>
  <c r="AV1214" i="40"/>
  <c r="AV1215" i="40"/>
  <c r="AV1216" i="40"/>
  <c r="AV1217" i="40"/>
  <c r="AV1218" i="40"/>
  <c r="AV1219" i="40"/>
  <c r="AV1220" i="40"/>
  <c r="AV1221" i="40"/>
  <c r="AV1222" i="40"/>
  <c r="AV1223" i="40"/>
  <c r="AV1224" i="40"/>
  <c r="AV1225" i="40"/>
  <c r="AV1226" i="40"/>
  <c r="AV1227" i="40"/>
  <c r="AV1228" i="40"/>
  <c r="AV1229" i="40"/>
  <c r="AV1230" i="40"/>
  <c r="AV1231" i="40"/>
  <c r="AV1232" i="40"/>
  <c r="AV1233" i="40"/>
  <c r="AV1234" i="40"/>
  <c r="AV1235" i="40"/>
  <c r="AV1236" i="40"/>
  <c r="AV1237" i="40"/>
  <c r="AV1238" i="40"/>
  <c r="AV1239" i="40"/>
  <c r="AV1240" i="40"/>
  <c r="AV1241" i="40"/>
  <c r="AV1242" i="40"/>
  <c r="AV1243" i="40"/>
  <c r="AV1244" i="40"/>
  <c r="AV1245" i="40"/>
  <c r="AV1246" i="40"/>
  <c r="AV1247" i="40"/>
  <c r="AV1248" i="40"/>
  <c r="AV1249" i="40"/>
  <c r="AV1250" i="40"/>
  <c r="AV1251" i="40"/>
  <c r="AV1252" i="40"/>
  <c r="AV1253" i="40"/>
  <c r="AV1254" i="40"/>
  <c r="AV1255" i="40"/>
  <c r="AV1256" i="40"/>
  <c r="AV1257" i="40"/>
  <c r="AV1258" i="40"/>
  <c r="AV1259" i="40"/>
  <c r="AV1260" i="40"/>
  <c r="AV1261" i="40"/>
  <c r="AV1262" i="40"/>
  <c r="AV1263" i="40"/>
  <c r="AV1264" i="40"/>
  <c r="AV1265" i="40"/>
  <c r="AV1266" i="40"/>
  <c r="AV1267" i="40"/>
  <c r="AV1268" i="40"/>
  <c r="AV1269" i="40"/>
  <c r="AV1270" i="40"/>
  <c r="AV1271" i="40"/>
  <c r="AV1272" i="40"/>
  <c r="AV1273" i="40"/>
  <c r="AV1274" i="40"/>
  <c r="AV1275" i="40"/>
  <c r="AV1276" i="40"/>
  <c r="AV1277" i="40"/>
  <c r="AV1278" i="40"/>
  <c r="AV1279" i="40"/>
  <c r="AV1280" i="40"/>
  <c r="AV1281" i="40"/>
  <c r="AV1282" i="40"/>
  <c r="AV1283" i="40"/>
  <c r="AV1284" i="40"/>
  <c r="AV1285" i="40"/>
  <c r="AV1286" i="40"/>
  <c r="AV1287" i="40"/>
  <c r="AV1288" i="40"/>
  <c r="AV1289" i="40"/>
  <c r="AV1290" i="40"/>
  <c r="AV1291" i="40"/>
  <c r="AV1292" i="40"/>
  <c r="AV1293" i="40"/>
  <c r="AV1294" i="40"/>
  <c r="AV1295" i="40"/>
  <c r="AV1296" i="40"/>
  <c r="AV1297" i="40"/>
  <c r="AV1298" i="40"/>
  <c r="AV1299" i="40"/>
  <c r="AV1300" i="40"/>
  <c r="AV1301" i="40"/>
  <c r="AV1302" i="40"/>
  <c r="AV1303" i="40"/>
  <c r="AV1304" i="40"/>
  <c r="AV1305" i="40"/>
  <c r="AV1306" i="40"/>
  <c r="AV1307" i="40"/>
  <c r="AV1308" i="40"/>
  <c r="AV1309" i="40"/>
  <c r="AV1310" i="40"/>
  <c r="AV1311" i="40"/>
  <c r="AV1312" i="40"/>
  <c r="AV1313" i="40"/>
  <c r="AV1314" i="40"/>
  <c r="AV1315" i="40"/>
  <c r="AV1316" i="40"/>
  <c r="AV1317" i="40"/>
  <c r="AV1318" i="40"/>
  <c r="AV1319" i="40"/>
  <c r="AV1320" i="40"/>
  <c r="AV1321" i="40"/>
  <c r="AV1322" i="40"/>
  <c r="AV1323" i="40"/>
  <c r="AV1324" i="40"/>
  <c r="AV1325" i="40"/>
  <c r="AV1326" i="40"/>
  <c r="AV1327" i="40"/>
  <c r="AV1328" i="40"/>
  <c r="AV1329" i="40"/>
  <c r="AV1330" i="40"/>
  <c r="AV1331" i="40"/>
  <c r="AV1332" i="40"/>
  <c r="AV1333" i="40"/>
  <c r="AV1334" i="40"/>
  <c r="AV1335" i="40"/>
  <c r="AV1336" i="40"/>
  <c r="AV1337" i="40"/>
  <c r="AV1338" i="40"/>
  <c r="AV1339" i="40"/>
  <c r="AV1340" i="40"/>
  <c r="AV1341" i="40"/>
  <c r="AV1342" i="40"/>
  <c r="AV1343" i="40"/>
  <c r="AV1344" i="40"/>
  <c r="AV1345" i="40"/>
  <c r="AV1346" i="40"/>
  <c r="AV1347" i="40"/>
  <c r="AV1348" i="40"/>
  <c r="AV1349" i="40"/>
  <c r="AV1350" i="40"/>
  <c r="AV1351" i="40"/>
  <c r="AV1352" i="40"/>
  <c r="AV1353" i="40"/>
  <c r="AV1354" i="40"/>
  <c r="AV1355" i="40"/>
  <c r="AV1356" i="40"/>
  <c r="AV1357" i="40"/>
  <c r="AV1358" i="40"/>
  <c r="AV1359" i="40"/>
  <c r="AV1360" i="40"/>
  <c r="AV1361" i="40"/>
  <c r="AV1362" i="40"/>
  <c r="AV1363" i="40"/>
  <c r="AV1364" i="40"/>
  <c r="AV1365" i="40"/>
  <c r="AV1366" i="40"/>
  <c r="AV1367" i="40"/>
  <c r="AV1368" i="40"/>
  <c r="AV1369" i="40"/>
  <c r="AV1370" i="40"/>
  <c r="AV1371" i="40"/>
  <c r="AV1372" i="40"/>
  <c r="AV1373" i="40"/>
  <c r="AV1374" i="40"/>
  <c r="AV1375" i="40"/>
  <c r="AV1376" i="40"/>
  <c r="AV1377" i="40"/>
  <c r="AV1378" i="40"/>
  <c r="AV1379" i="40"/>
  <c r="AV1380" i="40"/>
  <c r="AV1381" i="40"/>
  <c r="AV1382" i="40"/>
  <c r="AV1383" i="40"/>
  <c r="AV1384" i="40"/>
  <c r="AV1385" i="40"/>
  <c r="AV1386" i="40"/>
  <c r="AV1387" i="40"/>
  <c r="AV1388" i="40"/>
  <c r="AV1389" i="40"/>
  <c r="AV1390" i="40"/>
  <c r="AV1391" i="40"/>
  <c r="AV1392" i="40"/>
  <c r="AV1393" i="40"/>
  <c r="AV1394" i="40"/>
  <c r="AV1395" i="40"/>
  <c r="AV1396" i="40"/>
  <c r="AV1397" i="40"/>
  <c r="AV1398" i="40"/>
  <c r="AV1399" i="40"/>
  <c r="AV1400" i="40"/>
  <c r="AV1401" i="40"/>
  <c r="AV1402" i="40"/>
  <c r="AV1403" i="40"/>
  <c r="AV1404" i="40"/>
  <c r="AV1405" i="40"/>
  <c r="AV1406" i="40"/>
  <c r="AV1407" i="40"/>
  <c r="AV1408" i="40"/>
  <c r="AV1409" i="40"/>
  <c r="AV1410" i="40"/>
  <c r="AV1411" i="40"/>
  <c r="AV1412" i="40"/>
  <c r="AV1413" i="40"/>
  <c r="AV1414" i="40"/>
  <c r="AV1415" i="40"/>
  <c r="AV1416" i="40"/>
  <c r="AV1417" i="40"/>
  <c r="AV1418" i="40"/>
  <c r="AV1419" i="40"/>
  <c r="AV1420" i="40"/>
  <c r="AV1421" i="40"/>
  <c r="AV1422" i="40"/>
  <c r="AV1423" i="40"/>
  <c r="AV1424" i="40"/>
  <c r="AV1425" i="40"/>
  <c r="AV1426" i="40"/>
  <c r="AV1427" i="40"/>
  <c r="AV1428" i="40"/>
  <c r="AV1429" i="40"/>
  <c r="AV1430" i="40"/>
  <c r="AV1431" i="40"/>
  <c r="AV1432" i="40"/>
  <c r="AV1433" i="40"/>
  <c r="AV1434" i="40"/>
  <c r="AV1435" i="40"/>
  <c r="AV1436" i="40"/>
  <c r="AV1437" i="40"/>
  <c r="AV1438" i="40"/>
  <c r="AV1439" i="40"/>
  <c r="AV1440" i="40"/>
  <c r="AV1441" i="40"/>
  <c r="AV1442" i="40"/>
  <c r="AV1443" i="40"/>
  <c r="AV1444" i="40"/>
  <c r="AV1445" i="40"/>
  <c r="AV1446" i="40"/>
  <c r="AV1447" i="40"/>
  <c r="AV1448" i="40"/>
  <c r="AV1449" i="40"/>
  <c r="AV1450" i="40"/>
  <c r="AV1451" i="40"/>
  <c r="AV1452" i="40"/>
  <c r="AV1453" i="40"/>
  <c r="AV1454" i="40"/>
  <c r="AV1455" i="40"/>
  <c r="AV1456" i="40"/>
  <c r="AV1457" i="40"/>
  <c r="AV1458" i="40"/>
  <c r="AV1459" i="40"/>
  <c r="AV1460" i="40"/>
  <c r="AV1461" i="40"/>
  <c r="AV1462" i="40"/>
  <c r="AV1463" i="40"/>
  <c r="AV1464" i="40"/>
  <c r="AV1465" i="40"/>
  <c r="AV1466" i="40"/>
  <c r="AV1467" i="40"/>
  <c r="AV1468" i="40"/>
  <c r="AV1469" i="40"/>
  <c r="AV1470" i="40"/>
  <c r="AV1471" i="40"/>
  <c r="AV1472" i="40"/>
  <c r="AV1473" i="40"/>
  <c r="AV1474" i="40"/>
  <c r="AV1475" i="40"/>
  <c r="AV1476" i="40"/>
  <c r="AV1477" i="40"/>
  <c r="AV1478" i="40"/>
  <c r="AV1479" i="40"/>
  <c r="AV1480" i="40"/>
  <c r="AV1481" i="40"/>
  <c r="AV1482" i="40"/>
  <c r="AV1483" i="40"/>
  <c r="AV1484" i="40"/>
  <c r="AV1485" i="40"/>
  <c r="AV1486" i="40"/>
  <c r="AV1487" i="40"/>
  <c r="AV1488" i="40"/>
  <c r="AV1489" i="40"/>
  <c r="AV1490" i="40"/>
  <c r="AV1491" i="40"/>
  <c r="AV1492" i="40"/>
  <c r="AV1493" i="40"/>
  <c r="AV1494" i="40"/>
  <c r="AV1495" i="40"/>
  <c r="AV1496" i="40"/>
  <c r="AV1497" i="40"/>
  <c r="AV1498" i="40"/>
  <c r="AV1499" i="40"/>
  <c r="AV1500" i="40"/>
  <c r="AV1501" i="40"/>
  <c r="AV1502" i="40"/>
  <c r="AV1503" i="40"/>
  <c r="AV1504" i="40"/>
  <c r="AV1505" i="40"/>
  <c r="AV1506" i="40"/>
  <c r="AV1507" i="40"/>
  <c r="AV1508" i="40"/>
  <c r="AV1509" i="40"/>
  <c r="AV1510" i="40"/>
  <c r="AV1511" i="40"/>
  <c r="AV1512" i="40"/>
  <c r="AV1513" i="40"/>
  <c r="AV1514" i="40"/>
  <c r="AV1515" i="40"/>
  <c r="AV1516" i="40"/>
  <c r="AV1517" i="40"/>
  <c r="AV1518" i="40"/>
  <c r="AV1519" i="40"/>
  <c r="AV1520" i="40"/>
  <c r="AV1521" i="40"/>
  <c r="AV1522" i="40"/>
  <c r="AV1523" i="40"/>
  <c r="AV1524" i="40"/>
  <c r="AV1525" i="40"/>
  <c r="AV1526" i="40"/>
  <c r="AV1527" i="40"/>
  <c r="AV1528" i="40"/>
  <c r="AV1529" i="40"/>
  <c r="AV1530" i="40"/>
  <c r="AV1531" i="40"/>
  <c r="AV1532" i="40"/>
  <c r="AV1533" i="40"/>
  <c r="AV1534" i="40"/>
  <c r="AV1535" i="40"/>
  <c r="AV1536" i="40"/>
  <c r="AV1537" i="40"/>
  <c r="AV1538" i="40"/>
  <c r="AV1539" i="40"/>
  <c r="AV1540" i="40"/>
  <c r="AV1541" i="40"/>
  <c r="AV1542" i="40"/>
  <c r="AV1543" i="40"/>
  <c r="AV1544" i="40"/>
  <c r="AV1545" i="40"/>
  <c r="AV1546" i="40"/>
  <c r="AV1547" i="40"/>
  <c r="AV1548" i="40"/>
  <c r="AV1549" i="40"/>
  <c r="AV1550" i="40"/>
  <c r="AV1551" i="40"/>
  <c r="AV1552" i="40"/>
  <c r="AV1553" i="40"/>
  <c r="AV1554" i="40"/>
  <c r="AV1555" i="40"/>
  <c r="AV1556" i="40"/>
  <c r="AV1557" i="40"/>
  <c r="AV1558" i="40"/>
  <c r="AV1559" i="40"/>
  <c r="AV1560" i="40"/>
  <c r="AV1561" i="40"/>
  <c r="AV1562" i="40"/>
  <c r="AV1563" i="40"/>
  <c r="AV1564" i="40"/>
  <c r="AV1565" i="40"/>
  <c r="AV1566" i="40"/>
  <c r="AV1567" i="40"/>
  <c r="AV1568" i="40"/>
  <c r="AV1569" i="40"/>
  <c r="AV1570" i="40"/>
  <c r="AV1571" i="40"/>
  <c r="AV1572" i="40"/>
  <c r="AV1573" i="40"/>
  <c r="AV1574" i="40"/>
  <c r="AV1575" i="40"/>
  <c r="AV1576" i="40"/>
  <c r="AV1577" i="40"/>
  <c r="AV1578" i="40"/>
  <c r="AV1579" i="40"/>
  <c r="AV1580" i="40"/>
  <c r="AV1581" i="40"/>
  <c r="AV1582" i="40"/>
  <c r="AV1583" i="40"/>
  <c r="AV1584" i="40"/>
  <c r="AV1585" i="40"/>
  <c r="AV1586" i="40"/>
  <c r="AV1587" i="40"/>
  <c r="AV1588" i="40"/>
  <c r="AV1589" i="40"/>
  <c r="AV1590" i="40"/>
  <c r="AV1591" i="40"/>
  <c r="AV1592" i="40"/>
  <c r="AV1593" i="40"/>
  <c r="AV1594" i="40"/>
  <c r="AV1595" i="40"/>
  <c r="AV1596" i="40"/>
  <c r="AV1597" i="40"/>
  <c r="AV1598" i="40"/>
  <c r="AV1599" i="40"/>
  <c r="AV1600" i="40"/>
  <c r="AV1601" i="40"/>
  <c r="AV1602" i="40"/>
  <c r="AV1603" i="40"/>
  <c r="AV1604" i="40"/>
  <c r="AV1605" i="40"/>
  <c r="AV1606" i="40"/>
  <c r="AV1607" i="40"/>
  <c r="AV1608" i="40"/>
  <c r="AV1609" i="40"/>
  <c r="AV1610" i="40"/>
  <c r="AV1611" i="40"/>
  <c r="AV1612" i="40"/>
  <c r="AV1613" i="40"/>
  <c r="AV1614" i="40"/>
  <c r="AV1615" i="40"/>
  <c r="AV1616" i="40"/>
  <c r="AV1617" i="40"/>
  <c r="AV1618" i="40"/>
  <c r="AV1619" i="40"/>
  <c r="AV1620" i="40"/>
  <c r="AV1621" i="40"/>
  <c r="AV1622" i="40"/>
  <c r="AV1623" i="40"/>
  <c r="AV1624" i="40"/>
  <c r="AV1625" i="40"/>
  <c r="AV1626" i="40"/>
  <c r="AV1627" i="40"/>
  <c r="AV1628" i="40"/>
  <c r="AV1629" i="40"/>
  <c r="AV1630" i="40"/>
  <c r="AV1631" i="40"/>
  <c r="AV1632" i="40"/>
  <c r="AV1633" i="40"/>
  <c r="AV1634" i="40"/>
  <c r="AV1635" i="40"/>
  <c r="AV1636" i="40"/>
  <c r="AV1637" i="40"/>
  <c r="AV1638" i="40"/>
  <c r="AV1639" i="40"/>
  <c r="AV1640" i="40"/>
  <c r="AV1641" i="40"/>
  <c r="AV1642" i="40"/>
  <c r="AV1643" i="40"/>
  <c r="AV1644" i="40"/>
  <c r="AV1645" i="40"/>
  <c r="AV1646" i="40"/>
  <c r="AV1647" i="40"/>
  <c r="AV1648" i="40"/>
  <c r="AV1649" i="40"/>
  <c r="AV1650" i="40"/>
  <c r="AV1651" i="40"/>
  <c r="AV1652" i="40"/>
  <c r="AV1653" i="40"/>
  <c r="AV1654" i="40"/>
  <c r="AV1655" i="40"/>
  <c r="AV1656" i="40"/>
  <c r="AV1657" i="40"/>
  <c r="AV1658" i="40"/>
  <c r="AV1659" i="40"/>
  <c r="AV1660" i="40"/>
  <c r="AV1661" i="40"/>
  <c r="AV1662" i="40"/>
  <c r="AV1663" i="40"/>
  <c r="AV1664" i="40"/>
  <c r="AV1665" i="40"/>
  <c r="AV1666" i="40"/>
  <c r="AV1667" i="40"/>
  <c r="AV1668" i="40"/>
  <c r="AV1669" i="40"/>
  <c r="AV1670" i="40"/>
  <c r="AV1671" i="40"/>
  <c r="AV1672" i="40"/>
  <c r="AV1673" i="40"/>
  <c r="AV1674" i="40"/>
  <c r="AV1675" i="40"/>
  <c r="AV1676" i="40"/>
  <c r="AV1677" i="40"/>
  <c r="AV1678" i="40"/>
  <c r="AV1679" i="40"/>
  <c r="AV1680" i="40"/>
  <c r="AV1681" i="40"/>
  <c r="AV1682" i="40"/>
  <c r="AV1683" i="40"/>
  <c r="AV1684" i="40"/>
  <c r="AV1685" i="40"/>
  <c r="AV1686" i="40"/>
  <c r="AV1687" i="40"/>
  <c r="AV1688" i="40"/>
  <c r="AV1689" i="40"/>
  <c r="AV1690" i="40"/>
  <c r="AV1691" i="40"/>
  <c r="AV1692" i="40"/>
  <c r="AV1693" i="40"/>
  <c r="AV1694" i="40"/>
  <c r="AV1695" i="40"/>
  <c r="AV1696" i="40"/>
  <c r="AV1697" i="40"/>
  <c r="AV1698" i="40"/>
  <c r="AV1699" i="40"/>
  <c r="AV1700" i="40"/>
  <c r="AV1701" i="40"/>
  <c r="AV1702" i="40"/>
  <c r="AV1703" i="40"/>
  <c r="AV1704" i="40"/>
  <c r="AV1705" i="40"/>
  <c r="AV1706" i="40"/>
  <c r="AV1707" i="40"/>
  <c r="AV1708" i="40"/>
  <c r="AV1709" i="40"/>
  <c r="AV1710" i="40"/>
  <c r="AV1711" i="40"/>
  <c r="AV1712" i="40"/>
  <c r="AV1713" i="40"/>
  <c r="AV1714" i="40"/>
  <c r="AV1715" i="40"/>
  <c r="AV1716" i="40"/>
  <c r="AV1717" i="40"/>
  <c r="AV1718" i="40"/>
  <c r="AV1719" i="40"/>
  <c r="AV1720" i="40"/>
  <c r="AV1721" i="40"/>
  <c r="AV1722" i="40"/>
  <c r="AV1723" i="40"/>
  <c r="AV1724" i="40"/>
  <c r="AV1725" i="40"/>
  <c r="AV1726" i="40"/>
  <c r="AV1727" i="40"/>
  <c r="AV1728" i="40"/>
  <c r="AV1729" i="40"/>
  <c r="AV1730" i="40"/>
  <c r="AV1731" i="40"/>
  <c r="AV1732" i="40"/>
  <c r="AV1733" i="40"/>
  <c r="AV1734" i="40"/>
  <c r="AV1735" i="40"/>
  <c r="AV1736" i="40"/>
  <c r="AV1737" i="40"/>
  <c r="AV1738" i="40"/>
  <c r="AV1739" i="40"/>
  <c r="AV1740" i="40"/>
  <c r="AV1741" i="40"/>
  <c r="AV1742" i="40"/>
  <c r="AV1743" i="40"/>
  <c r="AV1744" i="40"/>
  <c r="AV1745" i="40"/>
  <c r="AV1746" i="40"/>
  <c r="AV1747" i="40"/>
  <c r="AV1748" i="40"/>
  <c r="AV1749" i="40"/>
  <c r="AV1750" i="40"/>
  <c r="AV1751" i="40"/>
  <c r="AV1752" i="40"/>
  <c r="AV1753" i="40"/>
  <c r="AV1754" i="40"/>
  <c r="AV1755" i="40"/>
  <c r="AV1756" i="40"/>
  <c r="AV1757" i="40"/>
  <c r="AV1758" i="40"/>
  <c r="AV1759" i="40"/>
  <c r="AV1760" i="40"/>
  <c r="AV1761" i="40"/>
  <c r="AV1762" i="40"/>
  <c r="AV1763" i="40"/>
  <c r="AV1764" i="40"/>
  <c r="AV1765" i="40"/>
  <c r="AV1766" i="40"/>
  <c r="AV1767" i="40"/>
  <c r="AV1768" i="40"/>
  <c r="AV1769" i="40"/>
  <c r="AV1770" i="40"/>
  <c r="AV1771" i="40"/>
  <c r="AV1772" i="40"/>
  <c r="AV1773" i="40"/>
  <c r="AV1774" i="40"/>
  <c r="AV1775" i="40"/>
  <c r="AV1776" i="40"/>
  <c r="AV1777" i="40"/>
  <c r="AV1778" i="40"/>
  <c r="AV1779" i="40"/>
  <c r="AV1780" i="40"/>
  <c r="AV1781" i="40"/>
  <c r="AV1782" i="40"/>
  <c r="AV1783" i="40"/>
  <c r="AV1784" i="40"/>
  <c r="AV1785" i="40"/>
  <c r="AV1786" i="40"/>
  <c r="AV1787" i="40"/>
  <c r="AV1788" i="40"/>
  <c r="AV1789" i="40"/>
  <c r="AV1790" i="40"/>
  <c r="AV1791" i="40"/>
  <c r="AV1792" i="40"/>
  <c r="AV1793" i="40"/>
  <c r="AV1794" i="40"/>
  <c r="AV1795" i="40"/>
  <c r="AV1796" i="40"/>
  <c r="AV1797" i="40"/>
  <c r="AV1798" i="40"/>
  <c r="AV1799" i="40"/>
  <c r="AV1800" i="40"/>
  <c r="AV1801" i="40"/>
  <c r="AV1802" i="40"/>
  <c r="AV1803" i="40"/>
  <c r="AV1804" i="40"/>
  <c r="AV1805" i="40"/>
  <c r="AV1806" i="40"/>
  <c r="AV1807" i="40"/>
  <c r="AV1808" i="40"/>
  <c r="AV1809" i="40"/>
  <c r="AV1810" i="40"/>
  <c r="AV1811" i="40"/>
  <c r="AV1812" i="40"/>
  <c r="AV1813" i="40"/>
  <c r="AV1814" i="40"/>
  <c r="AV1815" i="40"/>
  <c r="AV1816" i="40"/>
  <c r="AV1817" i="40"/>
  <c r="AV1818" i="40"/>
  <c r="AV1819" i="40"/>
  <c r="AV1820" i="40"/>
  <c r="AV1821" i="40"/>
  <c r="AV1822" i="40"/>
  <c r="AV1823" i="40"/>
  <c r="AV1824" i="40"/>
  <c r="AV1825" i="40"/>
  <c r="AV1826" i="40"/>
  <c r="AV1827" i="40"/>
  <c r="AV1828" i="40"/>
  <c r="AV1829" i="40"/>
  <c r="AV1830" i="40"/>
  <c r="AV1831" i="40"/>
  <c r="AV1832" i="40"/>
  <c r="AV1833" i="40"/>
  <c r="AV1834" i="40"/>
  <c r="AV1835" i="40"/>
  <c r="AV1836" i="40"/>
  <c r="AV1837" i="40"/>
  <c r="AV539" i="40"/>
  <c r="AV540" i="40"/>
  <c r="AV541" i="40"/>
  <c r="AV542" i="40"/>
  <c r="AV543" i="40"/>
  <c r="AV544" i="40"/>
  <c r="AV545" i="40"/>
  <c r="AV546" i="40"/>
  <c r="AV547" i="40"/>
  <c r="AV548" i="40"/>
  <c r="AV549" i="40"/>
  <c r="AV550" i="40"/>
  <c r="AV551" i="40"/>
  <c r="AV552" i="40"/>
  <c r="AV553" i="40"/>
  <c r="AV554" i="40"/>
  <c r="AV555" i="40"/>
  <c r="AV556" i="40"/>
  <c r="AV557" i="40"/>
  <c r="AV558" i="40"/>
  <c r="AV559" i="40"/>
  <c r="AV560" i="40"/>
  <c r="AV561" i="40"/>
  <c r="AV562" i="40"/>
  <c r="AV563" i="40"/>
  <c r="AV564" i="40"/>
  <c r="AV565" i="40"/>
  <c r="AV566" i="40"/>
  <c r="AV567" i="40"/>
  <c r="AV568" i="40"/>
  <c r="AV569" i="40"/>
  <c r="AV570" i="40"/>
  <c r="AV571" i="40"/>
  <c r="AV572" i="40"/>
  <c r="AV573" i="40"/>
  <c r="AV574" i="40"/>
  <c r="AV575" i="40"/>
  <c r="AV576" i="40"/>
  <c r="AV577" i="40"/>
  <c r="AV578" i="40"/>
  <c r="AV579" i="40"/>
  <c r="AV580" i="40"/>
  <c r="AV581" i="40"/>
  <c r="AV582" i="40"/>
  <c r="AV583" i="40"/>
  <c r="AV584" i="40"/>
  <c r="AV585" i="40"/>
  <c r="AV586" i="40"/>
  <c r="AV587" i="40"/>
  <c r="AV588" i="40"/>
  <c r="AV589" i="40"/>
  <c r="AV590" i="40"/>
  <c r="AV591" i="40"/>
  <c r="AV592" i="40"/>
  <c r="AV593" i="40"/>
  <c r="AV594" i="40"/>
  <c r="AV595" i="40"/>
  <c r="AV596" i="40"/>
  <c r="AV597" i="40"/>
  <c r="AV598" i="40"/>
  <c r="AV599" i="40"/>
  <c r="AV600" i="40"/>
  <c r="AV601" i="40"/>
  <c r="AV602" i="40"/>
  <c r="AV603" i="40"/>
  <c r="AV604" i="40"/>
  <c r="AV605" i="40"/>
  <c r="AV606" i="40"/>
  <c r="AV607" i="40"/>
  <c r="AV608" i="40"/>
  <c r="AV609" i="40"/>
  <c r="AV610" i="40"/>
  <c r="AV611" i="40"/>
  <c r="AV612" i="40"/>
  <c r="AV613" i="40"/>
  <c r="AV614" i="40"/>
  <c r="AV615" i="40"/>
  <c r="AV616" i="40"/>
  <c r="AV617" i="40"/>
  <c r="AV618" i="40"/>
  <c r="AV619" i="40"/>
  <c r="AV620" i="40"/>
  <c r="AV621" i="40"/>
  <c r="AV622" i="40"/>
  <c r="AV623" i="40"/>
  <c r="AV624" i="40"/>
  <c r="AV625" i="40"/>
  <c r="AV626" i="40"/>
  <c r="AV627" i="40"/>
  <c r="AV628" i="40"/>
  <c r="AV629" i="40"/>
  <c r="AV630" i="40"/>
  <c r="AV631" i="40"/>
  <c r="AV632" i="40"/>
  <c r="AV633" i="40"/>
  <c r="AV634" i="40"/>
  <c r="AV635" i="40"/>
  <c r="AV636" i="40"/>
  <c r="AV637" i="40"/>
  <c r="AV638" i="40"/>
  <c r="AV639" i="40"/>
  <c r="AV640" i="40"/>
  <c r="AV641" i="40"/>
  <c r="AV642" i="40"/>
  <c r="AV643" i="40"/>
  <c r="AV644" i="40"/>
  <c r="AV645" i="40"/>
  <c r="AV205" i="40"/>
  <c r="AV206" i="40"/>
  <c r="AV207" i="40"/>
  <c r="AV208" i="40"/>
  <c r="AV209" i="40"/>
  <c r="AV210" i="40"/>
  <c r="AV211" i="40"/>
  <c r="AV212" i="40"/>
  <c r="AV213" i="40"/>
  <c r="AV214" i="40"/>
  <c r="AV215" i="40"/>
  <c r="AV216" i="40"/>
  <c r="AV217" i="40"/>
  <c r="AV218" i="40"/>
  <c r="AV219" i="40"/>
  <c r="AV220" i="40"/>
  <c r="AV221" i="40"/>
  <c r="AV222" i="40"/>
  <c r="AV223" i="40"/>
  <c r="AV224" i="40"/>
  <c r="AV225" i="40"/>
  <c r="AV226" i="40"/>
  <c r="AV227" i="40"/>
  <c r="AV228" i="40"/>
  <c r="AV229" i="40"/>
  <c r="AV230" i="40"/>
  <c r="AV231" i="40"/>
  <c r="AV232" i="40"/>
  <c r="AV233" i="40"/>
  <c r="AV234" i="40"/>
  <c r="AV235" i="40"/>
  <c r="AV236" i="40"/>
  <c r="AV237" i="40"/>
  <c r="AV238" i="40"/>
  <c r="AV239" i="40"/>
  <c r="AV240" i="40"/>
  <c r="AV241" i="40"/>
  <c r="AV242" i="40"/>
  <c r="AV243" i="40"/>
  <c r="AV244" i="40"/>
  <c r="AV245" i="40"/>
  <c r="AV246" i="40"/>
  <c r="AV247" i="40"/>
  <c r="AV248" i="40"/>
  <c r="AV249" i="40"/>
  <c r="AV250" i="40"/>
  <c r="AV251" i="40"/>
  <c r="AV252" i="40"/>
  <c r="AV253" i="40"/>
  <c r="AV254" i="40"/>
  <c r="AV255" i="40"/>
  <c r="AV256" i="40"/>
  <c r="AV257" i="40"/>
  <c r="AV258" i="40"/>
  <c r="AV259" i="40"/>
  <c r="AV260" i="40"/>
  <c r="AV261" i="40"/>
  <c r="AV262" i="40"/>
  <c r="AV263" i="40"/>
  <c r="AV264" i="40"/>
  <c r="AV265" i="40"/>
  <c r="AV266" i="40"/>
  <c r="AV267" i="40"/>
  <c r="AV268" i="40"/>
  <c r="AV269" i="40"/>
  <c r="AV270" i="40"/>
  <c r="AV271" i="40"/>
  <c r="AV272" i="40"/>
  <c r="AV273" i="40"/>
  <c r="AV274" i="40"/>
  <c r="AV275" i="40"/>
  <c r="AV276" i="40"/>
  <c r="AV277" i="40"/>
  <c r="AV278" i="40"/>
  <c r="AV279" i="40"/>
  <c r="AV280" i="40"/>
  <c r="AV281" i="40"/>
  <c r="AV282" i="40"/>
  <c r="AV283" i="40"/>
  <c r="AV284" i="40"/>
  <c r="AV285" i="40"/>
  <c r="AV286" i="40"/>
  <c r="AV287" i="40"/>
  <c r="AV288" i="40"/>
  <c r="AV289" i="40"/>
  <c r="AV290" i="40"/>
  <c r="AV291" i="40"/>
  <c r="AV292" i="40"/>
  <c r="AV293" i="40"/>
  <c r="AV294" i="40"/>
  <c r="AV295" i="40"/>
  <c r="AV296" i="40"/>
  <c r="AV297" i="40"/>
  <c r="AV298" i="40"/>
  <c r="AV299" i="40"/>
  <c r="AV300" i="40"/>
  <c r="AV301" i="40"/>
  <c r="AV302" i="40"/>
  <c r="AV303" i="40"/>
  <c r="AV304" i="40"/>
  <c r="AV305" i="40"/>
  <c r="AV306" i="40"/>
  <c r="AV307" i="40"/>
  <c r="AV308" i="40"/>
  <c r="AV309" i="40"/>
  <c r="AV310" i="40"/>
  <c r="AV311" i="40"/>
  <c r="AV312" i="40"/>
  <c r="AV313" i="40"/>
  <c r="AV314" i="40"/>
  <c r="AV315" i="40"/>
  <c r="AV316" i="40"/>
  <c r="AV317" i="40"/>
  <c r="AV318" i="40"/>
  <c r="AV319" i="40"/>
  <c r="AV320" i="40"/>
  <c r="AV321" i="40"/>
  <c r="AV322" i="40"/>
  <c r="AV323" i="40"/>
  <c r="AV324" i="40"/>
  <c r="AV325" i="40"/>
  <c r="AV326" i="40"/>
  <c r="AV327" i="40"/>
  <c r="AV328" i="40"/>
  <c r="AV329" i="40"/>
  <c r="AV330" i="40"/>
  <c r="AV331" i="40"/>
  <c r="AV332" i="40"/>
  <c r="AV333" i="40"/>
  <c r="AV334" i="40"/>
  <c r="AV335" i="40"/>
  <c r="AV336" i="40"/>
  <c r="AV337" i="40"/>
  <c r="AV338" i="40"/>
  <c r="AV339" i="40"/>
  <c r="AV340" i="40"/>
  <c r="AV341" i="40"/>
  <c r="AV342" i="40"/>
  <c r="AV343" i="40"/>
  <c r="AV344" i="40"/>
  <c r="AV345" i="40"/>
  <c r="AV346" i="40"/>
  <c r="AV347" i="40"/>
  <c r="AV348" i="40"/>
  <c r="AV349" i="40"/>
  <c r="AV350" i="40"/>
  <c r="AV351" i="40"/>
  <c r="AV352" i="40"/>
  <c r="AV353" i="40"/>
  <c r="AV354" i="40"/>
  <c r="AV355" i="40"/>
  <c r="AV356" i="40"/>
  <c r="AV357" i="40"/>
  <c r="AV358" i="40"/>
  <c r="AV359" i="40"/>
  <c r="AV360" i="40"/>
  <c r="AV361" i="40"/>
  <c r="AV362" i="40"/>
  <c r="AV363" i="40"/>
  <c r="AV364" i="40"/>
  <c r="AV365" i="40"/>
  <c r="AV366" i="40"/>
  <c r="AV367" i="40"/>
  <c r="AV368" i="40"/>
  <c r="AV369" i="40"/>
  <c r="AV370" i="40"/>
  <c r="AV371" i="40"/>
  <c r="AV372" i="40"/>
  <c r="AV373" i="40"/>
  <c r="AV374" i="40"/>
  <c r="AV375" i="40"/>
  <c r="AV376" i="40"/>
  <c r="AV377" i="40"/>
  <c r="AV378" i="40"/>
  <c r="AV379" i="40"/>
  <c r="AV380" i="40"/>
  <c r="AV381" i="40"/>
  <c r="AV382" i="40"/>
  <c r="AV383" i="40"/>
  <c r="AV384" i="40"/>
  <c r="AV385" i="40"/>
  <c r="AV386" i="40"/>
  <c r="AV387" i="40"/>
  <c r="AV388" i="40"/>
  <c r="AV389" i="40"/>
  <c r="AV390" i="40"/>
  <c r="AV391" i="40"/>
  <c r="AV392" i="40"/>
  <c r="AV393" i="40"/>
  <c r="AV394" i="40"/>
  <c r="AV395" i="40"/>
  <c r="AV396" i="40"/>
  <c r="AV397" i="40"/>
  <c r="AV398" i="40"/>
  <c r="AV399" i="40"/>
  <c r="AV400" i="40"/>
  <c r="AV401" i="40"/>
  <c r="AV402" i="40"/>
  <c r="AV403" i="40"/>
  <c r="AV404" i="40"/>
  <c r="AV405" i="40"/>
  <c r="AV406" i="40"/>
  <c r="AV407" i="40"/>
  <c r="AV408" i="40"/>
  <c r="AV409" i="40"/>
  <c r="AV410" i="40"/>
  <c r="AV411" i="40"/>
  <c r="AV412" i="40"/>
  <c r="AV413" i="40"/>
  <c r="AV414" i="40"/>
  <c r="AV415" i="40"/>
  <c r="AV416" i="40"/>
  <c r="AV417" i="40"/>
  <c r="AV418" i="40"/>
  <c r="AV419" i="40"/>
  <c r="AV420" i="40"/>
  <c r="AV421" i="40"/>
  <c r="AV422" i="40"/>
  <c r="AV423" i="40"/>
  <c r="AV424" i="40"/>
  <c r="AV425" i="40"/>
  <c r="AV426" i="40"/>
  <c r="AV427" i="40"/>
  <c r="AV428" i="40"/>
  <c r="AV429" i="40"/>
  <c r="AV430" i="40"/>
  <c r="AV431" i="40"/>
  <c r="AV432" i="40"/>
  <c r="AV433" i="40"/>
  <c r="AV434" i="40"/>
  <c r="AV435" i="40"/>
  <c r="AV436" i="40"/>
  <c r="AV437" i="40"/>
  <c r="AV438" i="40"/>
  <c r="AV439" i="40"/>
  <c r="AV440" i="40"/>
  <c r="AV441" i="40"/>
  <c r="AV442" i="40"/>
  <c r="AV443" i="40"/>
  <c r="AV444" i="40"/>
  <c r="AV445" i="40"/>
  <c r="AV446" i="40"/>
  <c r="AV447" i="40"/>
  <c r="AV448" i="40"/>
  <c r="AV449" i="40"/>
  <c r="AV450" i="40"/>
  <c r="AV451" i="40"/>
  <c r="AV452" i="40"/>
  <c r="AV453" i="40"/>
  <c r="AV454" i="40"/>
  <c r="AV455" i="40"/>
  <c r="AV456" i="40"/>
  <c r="AV457" i="40"/>
  <c r="AV458" i="40"/>
  <c r="AV459" i="40"/>
  <c r="AV460" i="40"/>
  <c r="AV461" i="40"/>
  <c r="AV462" i="40"/>
  <c r="AV463" i="40"/>
  <c r="AV464" i="40"/>
  <c r="AV465" i="40"/>
  <c r="AV466" i="40"/>
  <c r="AV467" i="40"/>
  <c r="AV468" i="40"/>
  <c r="AV469" i="40"/>
  <c r="AV470" i="40"/>
  <c r="AV471" i="40"/>
  <c r="AV472" i="40"/>
  <c r="AV473" i="40"/>
  <c r="AV474" i="40"/>
  <c r="AV475" i="40"/>
  <c r="AV476" i="40"/>
  <c r="AV477" i="40"/>
  <c r="AV478" i="40"/>
  <c r="AV479" i="40"/>
  <c r="AV480" i="40"/>
  <c r="AV481" i="40"/>
  <c r="AV482" i="40"/>
  <c r="AV483" i="40"/>
  <c r="AV484" i="40"/>
  <c r="AV485" i="40"/>
  <c r="AV486" i="40"/>
  <c r="AV487" i="40"/>
  <c r="AV488" i="40"/>
  <c r="AV489" i="40"/>
  <c r="AV490" i="40"/>
  <c r="AV491" i="40"/>
  <c r="AV492" i="40"/>
  <c r="AV493" i="40"/>
  <c r="AV494" i="40"/>
  <c r="AV495" i="40"/>
  <c r="AV496" i="40"/>
  <c r="AV497" i="40"/>
  <c r="AV498" i="40"/>
  <c r="AV499" i="40"/>
  <c r="AV500" i="40"/>
  <c r="AV501" i="40"/>
  <c r="AV502" i="40"/>
  <c r="AV503" i="40"/>
  <c r="AV504" i="40"/>
  <c r="AV505" i="40"/>
  <c r="AV506" i="40"/>
  <c r="AV507" i="40"/>
  <c r="AV508" i="40"/>
  <c r="AV509" i="40"/>
  <c r="AV510" i="40"/>
  <c r="AV511" i="40"/>
  <c r="AV512" i="40"/>
  <c r="AV513" i="40"/>
  <c r="AV514" i="40"/>
  <c r="AV515" i="40"/>
  <c r="AV516" i="40"/>
  <c r="AV517" i="40"/>
  <c r="AV518" i="40"/>
  <c r="AV519" i="40"/>
  <c r="AV520" i="40"/>
  <c r="AV521" i="40"/>
  <c r="AV522" i="40"/>
  <c r="AV523" i="40"/>
  <c r="AV524" i="40"/>
  <c r="AV525" i="40"/>
  <c r="AV526" i="40"/>
  <c r="AV527" i="40"/>
  <c r="AV528" i="40"/>
  <c r="AV529" i="40"/>
  <c r="AV530" i="40"/>
  <c r="AV531" i="40"/>
  <c r="AV532" i="40"/>
  <c r="AV533" i="40"/>
  <c r="AV534" i="40"/>
  <c r="AV535" i="40"/>
  <c r="AV536" i="40"/>
  <c r="AV537" i="40"/>
  <c r="AV538" i="40"/>
  <c r="AV204" i="40"/>
  <c r="AV203" i="40"/>
  <c r="AV202" i="40"/>
  <c r="AV201" i="40"/>
  <c r="AV200" i="40"/>
  <c r="AV199" i="40"/>
  <c r="AV198" i="40"/>
  <c r="AV197" i="40"/>
  <c r="AV196" i="40"/>
  <c r="AV195" i="40"/>
  <c r="AV194" i="40"/>
  <c r="AV193" i="40"/>
  <c r="AV192" i="40"/>
  <c r="AV191" i="40"/>
  <c r="AV190" i="40"/>
  <c r="AV189" i="40"/>
  <c r="AV188" i="40"/>
  <c r="AV187" i="40"/>
  <c r="AV186" i="40"/>
  <c r="AV185" i="40"/>
  <c r="AV184" i="40"/>
  <c r="AV183" i="40"/>
  <c r="AV182" i="40"/>
  <c r="AV181" i="40"/>
  <c r="AV180" i="40"/>
  <c r="AV179" i="40"/>
  <c r="AV178" i="40"/>
  <c r="AV177" i="40"/>
  <c r="AV176" i="40"/>
  <c r="AV175" i="40"/>
  <c r="AV174" i="40"/>
  <c r="AV173" i="40"/>
  <c r="AV172" i="40"/>
  <c r="AV171" i="40"/>
  <c r="AV170" i="40"/>
  <c r="AV169" i="40"/>
  <c r="AV168" i="40"/>
  <c r="AV167" i="40"/>
  <c r="AV166" i="40"/>
  <c r="AV165" i="40"/>
  <c r="AV164" i="40"/>
  <c r="AV163" i="40"/>
  <c r="AV162" i="40"/>
  <c r="AV161" i="40"/>
  <c r="AV160" i="40"/>
  <c r="AV159" i="40"/>
  <c r="AV158" i="40"/>
  <c r="AV157" i="40"/>
  <c r="AV156" i="40"/>
  <c r="AV155" i="40"/>
  <c r="AV154" i="40"/>
  <c r="AV153" i="40"/>
  <c r="AV152" i="40"/>
  <c r="AV151" i="40"/>
  <c r="AV150" i="40"/>
  <c r="AV149" i="40"/>
  <c r="AV148" i="40"/>
  <c r="AV147" i="40"/>
  <c r="AV146" i="40"/>
  <c r="AV145" i="40"/>
  <c r="AV144" i="40"/>
  <c r="AV143" i="40"/>
  <c r="AV142" i="40"/>
  <c r="AV141" i="40"/>
  <c r="AV140" i="40"/>
  <c r="AV139" i="40"/>
  <c r="AV138" i="40"/>
  <c r="AV137" i="40"/>
  <c r="AV136" i="40"/>
  <c r="AV135" i="40"/>
  <c r="AV134" i="40"/>
  <c r="AV133" i="40"/>
  <c r="AV132" i="40"/>
  <c r="AV131" i="40"/>
  <c r="AV130" i="40"/>
  <c r="AV129" i="40"/>
  <c r="AV128" i="40"/>
  <c r="AV127" i="40"/>
  <c r="AV126" i="40"/>
  <c r="AV125" i="40"/>
  <c r="AV124" i="40"/>
  <c r="AV123" i="40"/>
  <c r="AV122" i="40"/>
  <c r="AV121" i="40"/>
  <c r="AV120" i="40"/>
  <c r="AV119" i="40"/>
  <c r="AV118" i="40"/>
  <c r="AV117" i="40"/>
  <c r="AV116" i="40"/>
  <c r="AV115" i="40"/>
  <c r="AV114" i="40"/>
  <c r="AV113" i="40"/>
  <c r="AV112" i="40"/>
  <c r="AV111" i="40"/>
  <c r="AV110" i="40"/>
  <c r="AV109" i="40"/>
  <c r="AV108" i="40"/>
  <c r="AV107" i="40"/>
  <c r="AV106" i="40"/>
  <c r="AV105" i="40"/>
  <c r="AV104" i="40"/>
  <c r="AV103" i="40"/>
  <c r="AV102" i="40"/>
  <c r="AV101" i="40"/>
  <c r="AV100" i="40"/>
  <c r="AV99" i="40"/>
  <c r="AV98" i="40"/>
  <c r="AV97" i="40"/>
  <c r="AV96" i="40"/>
  <c r="AV95" i="40"/>
  <c r="AV94" i="40"/>
  <c r="AV93" i="40"/>
  <c r="AV92" i="40"/>
  <c r="AV91" i="40"/>
  <c r="AV90" i="40"/>
  <c r="AV89" i="40"/>
  <c r="AV88" i="40"/>
  <c r="AV87" i="40"/>
  <c r="AV86" i="40"/>
  <c r="AV85" i="40"/>
  <c r="AV84" i="40"/>
  <c r="AV83" i="40"/>
  <c r="AV82" i="40"/>
  <c r="AV81" i="40"/>
  <c r="AV80" i="40"/>
  <c r="AV79" i="40"/>
  <c r="AV78" i="40"/>
  <c r="AV77" i="40"/>
  <c r="AV76" i="40"/>
  <c r="AV75" i="40"/>
  <c r="AV74" i="40"/>
  <c r="AV73" i="40"/>
  <c r="AV72" i="40"/>
  <c r="AV71" i="40"/>
  <c r="AV70" i="40"/>
  <c r="AV69" i="40"/>
  <c r="AV68" i="40"/>
  <c r="AV67" i="40"/>
  <c r="AV66" i="40"/>
  <c r="AV65" i="40"/>
  <c r="AV64" i="40"/>
  <c r="AV63" i="40"/>
  <c r="AV62" i="40"/>
  <c r="AV61" i="40"/>
  <c r="AV60" i="40"/>
  <c r="AV59" i="40"/>
  <c r="AV58" i="40"/>
  <c r="AV57" i="40"/>
  <c r="AV56" i="40"/>
  <c r="AV55" i="40"/>
  <c r="AV54" i="40"/>
  <c r="AV53" i="40"/>
  <c r="AV52" i="40"/>
  <c r="AV51" i="40"/>
  <c r="AV50" i="40"/>
  <c r="AV49" i="40"/>
  <c r="AV48" i="40"/>
  <c r="AV47" i="40"/>
  <c r="AV46" i="40"/>
  <c r="AV45" i="40"/>
  <c r="AV44" i="40"/>
  <c r="AV43" i="40"/>
  <c r="AV42" i="40"/>
  <c r="AV41" i="40"/>
  <c r="AV40" i="40"/>
  <c r="AV39" i="40"/>
  <c r="AV38" i="40"/>
  <c r="AV37" i="40"/>
  <c r="AV36" i="40"/>
  <c r="AV35" i="40"/>
  <c r="AV34" i="40"/>
  <c r="AV33" i="40"/>
  <c r="AV32" i="40"/>
  <c r="AV31" i="40"/>
  <c r="AV30" i="40"/>
  <c r="AV29" i="40"/>
  <c r="AV28" i="40"/>
  <c r="AV27" i="40"/>
  <c r="AV26" i="40"/>
  <c r="AV25" i="40"/>
  <c r="AV24" i="40"/>
  <c r="AV23" i="40"/>
  <c r="AV22" i="40"/>
  <c r="AV21" i="40"/>
  <c r="AV20" i="40"/>
  <c r="AV19" i="40"/>
  <c r="AV18" i="40"/>
  <c r="AV17" i="40"/>
  <c r="AV16" i="40"/>
  <c r="AV15" i="40"/>
  <c r="AV14" i="40"/>
  <c r="AV13" i="40"/>
  <c r="AV12" i="40"/>
  <c r="AV11" i="40"/>
  <c r="AV10" i="40"/>
  <c r="AV9" i="40"/>
  <c r="AV8" i="40"/>
  <c r="AV7" i="40"/>
  <c r="AV6" i="40"/>
  <c r="AV5" i="40"/>
  <c r="AV4" i="40"/>
  <c r="AV3" i="40"/>
  <c r="AV2" i="40"/>
  <c r="M26" i="39"/>
  <c r="C21" i="39"/>
  <c r="M19" i="39"/>
  <c r="M18" i="39"/>
  <c r="M20" i="39"/>
  <c r="M22" i="39"/>
  <c r="C10" i="39"/>
  <c r="C23" i="39"/>
  <c r="M24" i="39"/>
  <c r="C25" i="39"/>
  <c r="C17" i="39"/>
  <c r="M16" i="39"/>
  <c r="C15" i="39"/>
  <c r="M14" i="39"/>
  <c r="C13" i="39"/>
  <c r="M12" i="39"/>
  <c r="C11" i="39"/>
  <c r="M3" i="39"/>
  <c r="C2" i="39"/>
  <c r="M4" i="39"/>
  <c r="C5" i="39"/>
  <c r="M6" i="39"/>
  <c r="C7" i="39"/>
  <c r="H5" i="42"/>
  <c r="H4" i="42"/>
  <c r="H3" i="42"/>
  <c r="H2" i="42"/>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2" i="7"/>
  <c r="M11" i="7"/>
  <c r="M10" i="7"/>
  <c r="M9" i="7"/>
  <c r="M8" i="7"/>
  <c r="M7" i="7"/>
  <c r="M6" i="7"/>
  <c r="M5" i="7"/>
  <c r="M4" i="7"/>
  <c r="M3" i="7"/>
  <c r="M2" i="7"/>
  <c r="H1837" i="40"/>
  <c r="H1836" i="40"/>
  <c r="H1835" i="40"/>
  <c r="H1834" i="40"/>
  <c r="H1833" i="40"/>
  <c r="H1832" i="40"/>
  <c r="H1831" i="40"/>
  <c r="H1830" i="40"/>
  <c r="H1829" i="40"/>
  <c r="H1828" i="40"/>
  <c r="H1827" i="40"/>
  <c r="H1826" i="40"/>
  <c r="H1825" i="40"/>
  <c r="H1824" i="40"/>
  <c r="H1823" i="40"/>
  <c r="H1822" i="40"/>
  <c r="H1821" i="40"/>
  <c r="H1820" i="40"/>
  <c r="H1819" i="40"/>
  <c r="H1818" i="40"/>
  <c r="H1817" i="40"/>
  <c r="H1816" i="40"/>
  <c r="H1815" i="40"/>
  <c r="H1814" i="40"/>
  <c r="H1813" i="40"/>
  <c r="H1812" i="40"/>
  <c r="H1811" i="40"/>
  <c r="H1810" i="40"/>
  <c r="H1809" i="40"/>
  <c r="H1808" i="40"/>
  <c r="H1807" i="40"/>
  <c r="H1806" i="40"/>
  <c r="H1805" i="40"/>
  <c r="H1804" i="40"/>
  <c r="H1803" i="40"/>
  <c r="H1802" i="40"/>
  <c r="H1801" i="40"/>
  <c r="H1800" i="40"/>
  <c r="H1799" i="40"/>
  <c r="H1798" i="40"/>
  <c r="H1797" i="40"/>
  <c r="H1796" i="40"/>
  <c r="H1795" i="40"/>
  <c r="H1794" i="40"/>
  <c r="H1793" i="40"/>
  <c r="H1792" i="40"/>
  <c r="H1791" i="40"/>
  <c r="H1790" i="40"/>
  <c r="H1789" i="40"/>
  <c r="H1788" i="40"/>
  <c r="H1787" i="40"/>
  <c r="H1786" i="40"/>
  <c r="H1785" i="40"/>
  <c r="H1784" i="40"/>
  <c r="H1783" i="40"/>
  <c r="H1782" i="40"/>
  <c r="H1781" i="40"/>
  <c r="H1780" i="40"/>
  <c r="H1779" i="40"/>
  <c r="H1778" i="40"/>
  <c r="H1777" i="40"/>
  <c r="H1776" i="40"/>
  <c r="H1775" i="40"/>
  <c r="H1774" i="40"/>
  <c r="H1773" i="40"/>
  <c r="H1772" i="40"/>
  <c r="H1771" i="40"/>
  <c r="H1770" i="40"/>
  <c r="H1769" i="40"/>
  <c r="H1768" i="40"/>
  <c r="H1767" i="40"/>
  <c r="H1766" i="40"/>
  <c r="H1765" i="40"/>
  <c r="H1764" i="40"/>
  <c r="H1763" i="40"/>
  <c r="H1762" i="40"/>
  <c r="H1761" i="40"/>
  <c r="H1760" i="40"/>
  <c r="H1759" i="40"/>
  <c r="H1758" i="40"/>
  <c r="H1757" i="40"/>
  <c r="H1756" i="40"/>
  <c r="H1755" i="40"/>
  <c r="H1754" i="40"/>
  <c r="H1753" i="40"/>
  <c r="H1752" i="40"/>
  <c r="H1751" i="40"/>
  <c r="H1750" i="40"/>
  <c r="H1749" i="40"/>
  <c r="H1748" i="40"/>
  <c r="H1747" i="40"/>
  <c r="H1746" i="40"/>
  <c r="H1745" i="40"/>
  <c r="H1744" i="40"/>
  <c r="H1743" i="40"/>
  <c r="H1742" i="40"/>
  <c r="H1741" i="40"/>
  <c r="H1740" i="40"/>
  <c r="H1739" i="40"/>
  <c r="H1738" i="40"/>
  <c r="H1737" i="40"/>
  <c r="H1736" i="40"/>
  <c r="H1735" i="40"/>
  <c r="H1734" i="40"/>
  <c r="H1733" i="40"/>
  <c r="H1732" i="40"/>
  <c r="H1731" i="40"/>
  <c r="H1730" i="40"/>
  <c r="H1729" i="40"/>
  <c r="H1728" i="40"/>
  <c r="H1727" i="40"/>
  <c r="H1726" i="40"/>
  <c r="H1725" i="40"/>
  <c r="H1724" i="40"/>
  <c r="H1723" i="40"/>
  <c r="H1722" i="40"/>
  <c r="H1721" i="40"/>
  <c r="H1720" i="40"/>
  <c r="H1719" i="40"/>
  <c r="H1718" i="40"/>
  <c r="H1717" i="40"/>
  <c r="H1716" i="40"/>
  <c r="H1715" i="40"/>
  <c r="H1714" i="40"/>
  <c r="H1713" i="40"/>
  <c r="H1712" i="40"/>
  <c r="H1711" i="40"/>
  <c r="H1710" i="40"/>
  <c r="H1709" i="40"/>
  <c r="H1708" i="40"/>
  <c r="H1707" i="40"/>
  <c r="H1706" i="40"/>
  <c r="H1705" i="40"/>
  <c r="H1704" i="40"/>
  <c r="H1703" i="40"/>
  <c r="H1702" i="40"/>
  <c r="H1701" i="40"/>
  <c r="H1700" i="40"/>
  <c r="H1699" i="40"/>
  <c r="H1698" i="40"/>
  <c r="H1697" i="40"/>
  <c r="H1696" i="40"/>
  <c r="H1695" i="40"/>
  <c r="H1694" i="40"/>
  <c r="H1693" i="40"/>
  <c r="H1692" i="40"/>
  <c r="H1691" i="40"/>
  <c r="H1690" i="40"/>
  <c r="H1689" i="40"/>
  <c r="H1688" i="40"/>
  <c r="H1687" i="40"/>
  <c r="H1686" i="40"/>
  <c r="H1685" i="40"/>
  <c r="H1684" i="40"/>
  <c r="H1683" i="40"/>
  <c r="H1682" i="40"/>
  <c r="H1681" i="40"/>
  <c r="H1680" i="40"/>
  <c r="H1679" i="40"/>
  <c r="H1678" i="40"/>
  <c r="H1677" i="40"/>
  <c r="H1676" i="40"/>
  <c r="H1675" i="40"/>
  <c r="H1674" i="40"/>
  <c r="H1673" i="40"/>
  <c r="H1672" i="40"/>
  <c r="H1671" i="40"/>
  <c r="H1670" i="40"/>
  <c r="H1669" i="40"/>
  <c r="H1668" i="40"/>
  <c r="H1667" i="40"/>
  <c r="H1666" i="40"/>
  <c r="H1665" i="40"/>
  <c r="H1664" i="40"/>
  <c r="H1663" i="40"/>
  <c r="H1662" i="40"/>
  <c r="H1661" i="40"/>
  <c r="H1660" i="40"/>
  <c r="H1659" i="40"/>
  <c r="H1658" i="40"/>
  <c r="H1657" i="40"/>
  <c r="H1656" i="40"/>
  <c r="H1655" i="40"/>
  <c r="H1654" i="40"/>
  <c r="H1653" i="40"/>
  <c r="H1652" i="40"/>
  <c r="H1651" i="40"/>
  <c r="H1650" i="40"/>
  <c r="H1649" i="40"/>
  <c r="H1648" i="40"/>
  <c r="H1647" i="40"/>
  <c r="H1646" i="40"/>
  <c r="H1645" i="40"/>
  <c r="H1644" i="40"/>
  <c r="H1643" i="40"/>
  <c r="H1642" i="40"/>
  <c r="H1641" i="40"/>
  <c r="H1640" i="40"/>
  <c r="H1639" i="40"/>
  <c r="H1638" i="40"/>
  <c r="H1637" i="40"/>
  <c r="H1636" i="40"/>
  <c r="H1635" i="40"/>
  <c r="H1634" i="40"/>
  <c r="H1633" i="40"/>
  <c r="H1632" i="40"/>
  <c r="H1631" i="40"/>
  <c r="H1630" i="40"/>
  <c r="H1629" i="40"/>
  <c r="H1628" i="40"/>
  <c r="H1627" i="40"/>
  <c r="H1626" i="40"/>
  <c r="H1625" i="40"/>
  <c r="H1624" i="40"/>
  <c r="H1623" i="40"/>
  <c r="H1622" i="40"/>
  <c r="H1621" i="40"/>
  <c r="H1620" i="40"/>
  <c r="H1619" i="40"/>
  <c r="H1618" i="40"/>
  <c r="H1617" i="40"/>
  <c r="H1616" i="40"/>
  <c r="H1615" i="40"/>
  <c r="H1614" i="40"/>
  <c r="H1613" i="40"/>
  <c r="H1612" i="40"/>
  <c r="H1611" i="40"/>
  <c r="H1610" i="40"/>
  <c r="H1609" i="40"/>
  <c r="H1608" i="40"/>
  <c r="H1607" i="40"/>
  <c r="H1606" i="40"/>
  <c r="H1605" i="40"/>
  <c r="H1604" i="40"/>
  <c r="H1603" i="40"/>
  <c r="H1602" i="40"/>
  <c r="H1601" i="40"/>
  <c r="H1600" i="40"/>
  <c r="H1599" i="40"/>
  <c r="H1598" i="40"/>
  <c r="H1597" i="40"/>
  <c r="H1596" i="40"/>
  <c r="H1595" i="40"/>
  <c r="H1594" i="40"/>
  <c r="H1593" i="40"/>
  <c r="H1592" i="40"/>
  <c r="H1591" i="40"/>
  <c r="H1590" i="40"/>
  <c r="H1589" i="40"/>
  <c r="H1588" i="40"/>
  <c r="H1587" i="40"/>
  <c r="H1586" i="40"/>
  <c r="H1585" i="40"/>
  <c r="H1584" i="40"/>
  <c r="H1583" i="40"/>
  <c r="H1582" i="40"/>
  <c r="H1581" i="40"/>
  <c r="H1580" i="40"/>
  <c r="H1579" i="40"/>
  <c r="H1578" i="40"/>
  <c r="H1577" i="40"/>
  <c r="H1576" i="40"/>
  <c r="H1575" i="40"/>
  <c r="H1574" i="40"/>
  <c r="H1573" i="40"/>
  <c r="H1572" i="40"/>
  <c r="H1571" i="40"/>
  <c r="H1570" i="40"/>
  <c r="H1569" i="40"/>
  <c r="H1568" i="40"/>
  <c r="H1567" i="40"/>
  <c r="H1566" i="40"/>
  <c r="H1565" i="40"/>
  <c r="H1564" i="40"/>
  <c r="H1563" i="40"/>
  <c r="H1562" i="40"/>
  <c r="H1561" i="40"/>
  <c r="H1560" i="40"/>
  <c r="H1559" i="40"/>
  <c r="H1558" i="40"/>
  <c r="H1557" i="40"/>
  <c r="H1556" i="40"/>
  <c r="H1555" i="40"/>
  <c r="H1554" i="40"/>
  <c r="H1553" i="40"/>
  <c r="H1552" i="40"/>
  <c r="H1551" i="40"/>
  <c r="H1550" i="40"/>
  <c r="H1549" i="40"/>
  <c r="H1548" i="40"/>
  <c r="H1547" i="40"/>
  <c r="H1546" i="40"/>
  <c r="H1545" i="40"/>
  <c r="H1544" i="40"/>
  <c r="H1543" i="40"/>
  <c r="H1542" i="40"/>
  <c r="H1541" i="40"/>
  <c r="H1540" i="40"/>
  <c r="H1539" i="40"/>
  <c r="H1538" i="40"/>
  <c r="H1537" i="40"/>
  <c r="H1536" i="40"/>
  <c r="H1535" i="40"/>
  <c r="H1534" i="40"/>
  <c r="H1533" i="40"/>
  <c r="H1532" i="40"/>
  <c r="H1531" i="40"/>
  <c r="H1530" i="40"/>
  <c r="H1529" i="40"/>
  <c r="H1528" i="40"/>
  <c r="H1527" i="40"/>
  <c r="H1526" i="40"/>
  <c r="H1525" i="40"/>
  <c r="H1524" i="40"/>
  <c r="H1523" i="40"/>
  <c r="H1522" i="40"/>
  <c r="H1521" i="40"/>
  <c r="H1520" i="40"/>
  <c r="H1519" i="40"/>
  <c r="H1518" i="40"/>
  <c r="H1517" i="40"/>
  <c r="H1516" i="40"/>
  <c r="H1515" i="40"/>
  <c r="H1514" i="40"/>
  <c r="H1513" i="40"/>
  <c r="H1512" i="40"/>
  <c r="H1511" i="40"/>
  <c r="H1510" i="40"/>
  <c r="H1509" i="40"/>
  <c r="H1508" i="40"/>
  <c r="H1507" i="40"/>
  <c r="H1506" i="40"/>
  <c r="H1505" i="40"/>
  <c r="H1504" i="40"/>
  <c r="H1503" i="40"/>
  <c r="H1502" i="40"/>
  <c r="H1501" i="40"/>
  <c r="H1500" i="40"/>
  <c r="H1499" i="40"/>
  <c r="H1498" i="40"/>
  <c r="H1497" i="40"/>
  <c r="H1496" i="40"/>
  <c r="H1495" i="40"/>
  <c r="H1494" i="40"/>
  <c r="H1493" i="40"/>
  <c r="H1492" i="40"/>
  <c r="H1491" i="40"/>
  <c r="H1490" i="40"/>
  <c r="H1489" i="40"/>
  <c r="H1488" i="40"/>
  <c r="H1487" i="40"/>
  <c r="H1486" i="40"/>
  <c r="H1485" i="40"/>
  <c r="H1484" i="40"/>
  <c r="H1483" i="40"/>
  <c r="H1482" i="40"/>
  <c r="H1481" i="40"/>
  <c r="H1480" i="40"/>
  <c r="H1479" i="40"/>
  <c r="H1478" i="40"/>
  <c r="H1477" i="40"/>
  <c r="H1476" i="40"/>
  <c r="H1475" i="40"/>
  <c r="H1474" i="40"/>
  <c r="H1473" i="40"/>
  <c r="H1472" i="40"/>
  <c r="H1471" i="40"/>
  <c r="H1470" i="40"/>
  <c r="H1469" i="40"/>
  <c r="H1468" i="40"/>
  <c r="H1467" i="40"/>
  <c r="H1466" i="40"/>
  <c r="H1465" i="40"/>
  <c r="H1464" i="40"/>
  <c r="H1463" i="40"/>
  <c r="H1462" i="40"/>
  <c r="H1461" i="40"/>
  <c r="H1460" i="40"/>
  <c r="H1459" i="40"/>
  <c r="H1458" i="40"/>
  <c r="H1457" i="40"/>
  <c r="H1456" i="40"/>
  <c r="H1455" i="40"/>
  <c r="H1454" i="40"/>
  <c r="H1453" i="40"/>
  <c r="H1452" i="40"/>
  <c r="H1451" i="40"/>
  <c r="H1450" i="40"/>
  <c r="H1449" i="40"/>
  <c r="H1448" i="40"/>
  <c r="H1447" i="40"/>
  <c r="H1446" i="40"/>
  <c r="H1445" i="40"/>
  <c r="H1444" i="40"/>
  <c r="H1443" i="40"/>
  <c r="H1442" i="40"/>
  <c r="H1441" i="40"/>
  <c r="H1440" i="40"/>
  <c r="H1439" i="40"/>
  <c r="H1438" i="40"/>
  <c r="H1437" i="40"/>
  <c r="H1436" i="40"/>
  <c r="H1435" i="40"/>
  <c r="H1434" i="40"/>
  <c r="H1433" i="40"/>
  <c r="H1432" i="40"/>
  <c r="H1431" i="40"/>
  <c r="H1430" i="40"/>
  <c r="H1429" i="40"/>
  <c r="H1428" i="40"/>
  <c r="H1427" i="40"/>
  <c r="H1426" i="40"/>
  <c r="H1425" i="40"/>
  <c r="H1424" i="40"/>
  <c r="H1423" i="40"/>
  <c r="H1422" i="40"/>
  <c r="H1421" i="40"/>
  <c r="H1420" i="40"/>
  <c r="H1419" i="40"/>
  <c r="H1418" i="40"/>
  <c r="H1417" i="40"/>
  <c r="H1416" i="40"/>
  <c r="H1415" i="40"/>
  <c r="H1414" i="40"/>
  <c r="H1413" i="40"/>
  <c r="H1412" i="40"/>
  <c r="H1411" i="40"/>
  <c r="H1410" i="40"/>
  <c r="H1409" i="40"/>
  <c r="H1408" i="40"/>
  <c r="H1407" i="40"/>
  <c r="H1406" i="40"/>
  <c r="H1405" i="40"/>
  <c r="H1404" i="40"/>
  <c r="H1403" i="40"/>
  <c r="H1402" i="40"/>
  <c r="H1401" i="40"/>
  <c r="H1400" i="40"/>
  <c r="H1399" i="40"/>
  <c r="H1398" i="40"/>
  <c r="H1397" i="40"/>
  <c r="H1396" i="40"/>
  <c r="H1395" i="40"/>
  <c r="H1394" i="40"/>
  <c r="H1393" i="40"/>
  <c r="H1392" i="40"/>
  <c r="H1391" i="40"/>
  <c r="H1390" i="40"/>
  <c r="H1389" i="40"/>
  <c r="H1388" i="40"/>
  <c r="H1387" i="40"/>
  <c r="H1386" i="40"/>
  <c r="H1385" i="40"/>
  <c r="H1384" i="40"/>
  <c r="H1383" i="40"/>
  <c r="H1382" i="40"/>
  <c r="H1381" i="40"/>
  <c r="H1380" i="40"/>
  <c r="H1379" i="40"/>
  <c r="H1378" i="40"/>
  <c r="H1377" i="40"/>
  <c r="H1376" i="40"/>
  <c r="H1375" i="40"/>
  <c r="H1374" i="40"/>
  <c r="H1373" i="40"/>
  <c r="H1372" i="40"/>
  <c r="H1371" i="40"/>
  <c r="H1370" i="40"/>
  <c r="H1369" i="40"/>
  <c r="H1368" i="40"/>
  <c r="H1367" i="40"/>
  <c r="H1366" i="40"/>
  <c r="H1365" i="40"/>
  <c r="H1364" i="40"/>
  <c r="H1363" i="40"/>
  <c r="H1362" i="40"/>
  <c r="H1361" i="40"/>
  <c r="H1360" i="40"/>
  <c r="H1359" i="40"/>
  <c r="H1358" i="40"/>
  <c r="H1357" i="40"/>
  <c r="H1356" i="40"/>
  <c r="H1355" i="40"/>
  <c r="H1354" i="40"/>
  <c r="H1353" i="40"/>
  <c r="H1352" i="40"/>
  <c r="H1351" i="40"/>
  <c r="H1350" i="40"/>
  <c r="H1349" i="40"/>
  <c r="H1348" i="40"/>
  <c r="H1347" i="40"/>
  <c r="H1346" i="40"/>
  <c r="H1345" i="40"/>
  <c r="H1344" i="40"/>
  <c r="H1343" i="40"/>
  <c r="H1342" i="40"/>
  <c r="H1341" i="40"/>
  <c r="H1340" i="40"/>
  <c r="H1339" i="40"/>
  <c r="H1338" i="40"/>
  <c r="H1337" i="40"/>
  <c r="H1336" i="40"/>
  <c r="H1335" i="40"/>
  <c r="H1334" i="40"/>
  <c r="H1333" i="40"/>
  <c r="H1332" i="40"/>
  <c r="H1331" i="40"/>
  <c r="H1330" i="40"/>
  <c r="H1329" i="40"/>
  <c r="H1328" i="40"/>
  <c r="H1327" i="40"/>
  <c r="H1326" i="40"/>
  <c r="H1325" i="40"/>
  <c r="H1324" i="40"/>
  <c r="H1323" i="40"/>
  <c r="H1322" i="40"/>
  <c r="H1321" i="40"/>
  <c r="H1320" i="40"/>
  <c r="H1319" i="40"/>
  <c r="H1318" i="40"/>
  <c r="H1317" i="40"/>
  <c r="H1316" i="40"/>
  <c r="H1315" i="40"/>
  <c r="H1314" i="40"/>
  <c r="H1313" i="40"/>
  <c r="H1312" i="40"/>
  <c r="H1311" i="40"/>
  <c r="H1310" i="40"/>
  <c r="H1309" i="40"/>
  <c r="H1308" i="40"/>
  <c r="H1307" i="40"/>
  <c r="H1306" i="40"/>
  <c r="H1305" i="40"/>
  <c r="H1304" i="40"/>
  <c r="H1303" i="40"/>
  <c r="H1302" i="40"/>
  <c r="H1301" i="40"/>
  <c r="H1300" i="40"/>
  <c r="H1299" i="40"/>
  <c r="H1298" i="40"/>
  <c r="H1297" i="40"/>
  <c r="H1296" i="40"/>
  <c r="H1295" i="40"/>
  <c r="H1294" i="40"/>
  <c r="H1293" i="40"/>
  <c r="H1292" i="40"/>
  <c r="H1291" i="40"/>
  <c r="H1290" i="40"/>
  <c r="H1289" i="40"/>
  <c r="H1288" i="40"/>
  <c r="H1287" i="40"/>
  <c r="H1286" i="40"/>
  <c r="H1285" i="40"/>
  <c r="H1284" i="40"/>
  <c r="H1283" i="40"/>
  <c r="H1282" i="40"/>
  <c r="H1281" i="40"/>
  <c r="H1280" i="40"/>
  <c r="H1279" i="40"/>
  <c r="H1278" i="40"/>
  <c r="H1277" i="40"/>
  <c r="H1276" i="40"/>
  <c r="H1275" i="40"/>
  <c r="H1274" i="40"/>
  <c r="H1273" i="40"/>
  <c r="H1272" i="40"/>
  <c r="H1271" i="40"/>
  <c r="H1270" i="40"/>
  <c r="H1269" i="40"/>
  <c r="H1268" i="40"/>
  <c r="H1267" i="40"/>
  <c r="H1266" i="40"/>
  <c r="H1265" i="40"/>
  <c r="H1264" i="40"/>
  <c r="H1263" i="40"/>
  <c r="H1262" i="40"/>
  <c r="H1261" i="40"/>
  <c r="H1260" i="40"/>
  <c r="H1259" i="40"/>
  <c r="H1258" i="40"/>
  <c r="H1257" i="40"/>
  <c r="H1256" i="40"/>
  <c r="H1255" i="40"/>
  <c r="H1254" i="40"/>
  <c r="H1253" i="40"/>
  <c r="H1252" i="40"/>
  <c r="H1251" i="40"/>
  <c r="H1250" i="40"/>
  <c r="H1249" i="40"/>
  <c r="H1248" i="40"/>
  <c r="H1247" i="40"/>
  <c r="H1246" i="40"/>
  <c r="H1245" i="40"/>
  <c r="H1244" i="40"/>
  <c r="H1243" i="40"/>
  <c r="H1242" i="40"/>
  <c r="H1241" i="40"/>
  <c r="H1240" i="40"/>
  <c r="H1239" i="40"/>
  <c r="H1238" i="40"/>
  <c r="H1237" i="40"/>
  <c r="H1236" i="40"/>
  <c r="H1235" i="40"/>
  <c r="H1234" i="40"/>
  <c r="H1233" i="40"/>
  <c r="H1232" i="40"/>
  <c r="H1231" i="40"/>
  <c r="H1230" i="40"/>
  <c r="H1229" i="40"/>
  <c r="H1228" i="40"/>
  <c r="H1227" i="40"/>
  <c r="H1226" i="40"/>
  <c r="H1225" i="40"/>
  <c r="H1224" i="40"/>
  <c r="H1223" i="40"/>
  <c r="H1222" i="40"/>
  <c r="H1221" i="40"/>
  <c r="H1220" i="40"/>
  <c r="H1219" i="40"/>
  <c r="H1218" i="40"/>
  <c r="H1217" i="40"/>
  <c r="H1216" i="40"/>
  <c r="H1215" i="40"/>
  <c r="H1214" i="40"/>
  <c r="H1213" i="40"/>
  <c r="H1212" i="40"/>
  <c r="H1211" i="40"/>
  <c r="H1210" i="40"/>
  <c r="H1209" i="40"/>
  <c r="H1208" i="40"/>
  <c r="H1207" i="40"/>
  <c r="H1206" i="40"/>
  <c r="H1205" i="40"/>
  <c r="H1204" i="40"/>
  <c r="H1203" i="40"/>
  <c r="H1202" i="40"/>
  <c r="H1201" i="40"/>
  <c r="H1200" i="40"/>
  <c r="H1199" i="40"/>
  <c r="H1198" i="40"/>
  <c r="H1197" i="40"/>
  <c r="H1196" i="40"/>
  <c r="H1195" i="40"/>
  <c r="H1194" i="40"/>
  <c r="H1193" i="40"/>
  <c r="H1192" i="40"/>
  <c r="H1191" i="40"/>
  <c r="H1190" i="40"/>
  <c r="H1189" i="40"/>
  <c r="H1188" i="40"/>
  <c r="H1187" i="40"/>
  <c r="H1186" i="40"/>
  <c r="H1185" i="40"/>
  <c r="H1184" i="40"/>
  <c r="H1183" i="40"/>
  <c r="H1182" i="40"/>
  <c r="H1181" i="40"/>
  <c r="H1180" i="40"/>
  <c r="H1179" i="40"/>
  <c r="H1178" i="40"/>
  <c r="H1177" i="40"/>
  <c r="H1176" i="40"/>
  <c r="H1175" i="40"/>
  <c r="H1174" i="40"/>
  <c r="H1173" i="40"/>
  <c r="H1172" i="40"/>
  <c r="H1171" i="40"/>
  <c r="H1170" i="40"/>
  <c r="H1169" i="40"/>
  <c r="H1168" i="40"/>
  <c r="H1167" i="40"/>
  <c r="H1166" i="40"/>
  <c r="H1165" i="40"/>
  <c r="H1164" i="40"/>
  <c r="H1163" i="40"/>
  <c r="H1162" i="40"/>
  <c r="H1161" i="40"/>
  <c r="H1160" i="40"/>
  <c r="H1159" i="40"/>
  <c r="H1158" i="40"/>
  <c r="H1157" i="40"/>
  <c r="H1156" i="40"/>
  <c r="H1155" i="40"/>
  <c r="H1154" i="40"/>
  <c r="H1153" i="40"/>
  <c r="H1152" i="40"/>
  <c r="H1151" i="40"/>
  <c r="H1150" i="40"/>
  <c r="H1149" i="40"/>
  <c r="H1148" i="40"/>
  <c r="H1147" i="40"/>
  <c r="H1146" i="40"/>
  <c r="H1145" i="40"/>
  <c r="H1144" i="40"/>
  <c r="H1143" i="40"/>
  <c r="H1142" i="40"/>
  <c r="H1141" i="40"/>
  <c r="H1140" i="40"/>
  <c r="H1139" i="40"/>
  <c r="H1138" i="40"/>
  <c r="H1137" i="40"/>
  <c r="H1136" i="40"/>
  <c r="H1135" i="40"/>
  <c r="H1134" i="40"/>
  <c r="H1133" i="40"/>
  <c r="H1132" i="40"/>
  <c r="H1131" i="40"/>
  <c r="H1130" i="40"/>
  <c r="H1129" i="40"/>
  <c r="H1128" i="40"/>
  <c r="H1127" i="40"/>
  <c r="H1126" i="40"/>
  <c r="H1125" i="40"/>
  <c r="H1124" i="40"/>
  <c r="H1123" i="40"/>
  <c r="H1122" i="40"/>
  <c r="H1121" i="40"/>
  <c r="H1120" i="40"/>
  <c r="H1119" i="40"/>
  <c r="H1118" i="40"/>
  <c r="H1117" i="40"/>
  <c r="H1116" i="40"/>
  <c r="H1115" i="40"/>
  <c r="H1114" i="40"/>
  <c r="H1113" i="40"/>
  <c r="H1112" i="40"/>
  <c r="H1111" i="40"/>
  <c r="H1110" i="40"/>
  <c r="H1109" i="40"/>
  <c r="H1108" i="40"/>
  <c r="H1107" i="40"/>
  <c r="H1106" i="40"/>
  <c r="H1105" i="40"/>
  <c r="H1104" i="40"/>
  <c r="H1103" i="40"/>
  <c r="H1102" i="40"/>
  <c r="H1101" i="40"/>
  <c r="H1100" i="40"/>
  <c r="H1099" i="40"/>
  <c r="H1098" i="40"/>
  <c r="H1097" i="40"/>
  <c r="H1096" i="40"/>
  <c r="H1095" i="40"/>
  <c r="H1094" i="40"/>
  <c r="H1093" i="40"/>
  <c r="H1092" i="40"/>
  <c r="H1091" i="40"/>
  <c r="H1090" i="40"/>
  <c r="H1089" i="40"/>
  <c r="H1088" i="40"/>
  <c r="H1087" i="40"/>
  <c r="H1086" i="40"/>
  <c r="H1085" i="40"/>
  <c r="H1084" i="40"/>
  <c r="H1083" i="40"/>
  <c r="H1082" i="40"/>
  <c r="H1081" i="40"/>
  <c r="H1080" i="40"/>
  <c r="H1079" i="40"/>
  <c r="H1078" i="40"/>
  <c r="H1077" i="40"/>
  <c r="H1076" i="40"/>
  <c r="H1075" i="40"/>
  <c r="H1074" i="40"/>
  <c r="H1073" i="40"/>
  <c r="H1072" i="40"/>
  <c r="H1071" i="40"/>
  <c r="H1070" i="40"/>
  <c r="H1069" i="40"/>
  <c r="H1068" i="40"/>
  <c r="H1067" i="40"/>
  <c r="H1066" i="40"/>
  <c r="H1065" i="40"/>
  <c r="H1064" i="40"/>
  <c r="H1063" i="40"/>
  <c r="H1062" i="40"/>
  <c r="H1061" i="40"/>
  <c r="H1060" i="40"/>
  <c r="H1059" i="40"/>
  <c r="H1058" i="40"/>
  <c r="H1057" i="40"/>
  <c r="H1056" i="40"/>
  <c r="H1055" i="40"/>
  <c r="H1054" i="40"/>
  <c r="H1053" i="40"/>
  <c r="H1052" i="40"/>
  <c r="H1051" i="40"/>
  <c r="H1050" i="40"/>
  <c r="H1049" i="40"/>
  <c r="H1048" i="40"/>
  <c r="H1047" i="40"/>
  <c r="H1046" i="40"/>
  <c r="H1045" i="40"/>
  <c r="H1044" i="40"/>
  <c r="H1043" i="40"/>
  <c r="H1042" i="40"/>
  <c r="H1041" i="40"/>
  <c r="H1040" i="40"/>
  <c r="H1039" i="40"/>
  <c r="H1038" i="40"/>
  <c r="H1037" i="40"/>
  <c r="H1036" i="40"/>
  <c r="H1035" i="40"/>
  <c r="H1034" i="40"/>
  <c r="H1033" i="40"/>
  <c r="H1032" i="40"/>
  <c r="H1031" i="40"/>
  <c r="H1030" i="40"/>
  <c r="H1029" i="40"/>
  <c r="H1028" i="40"/>
  <c r="H1027" i="40"/>
  <c r="H1026" i="40"/>
  <c r="H1025" i="40"/>
  <c r="H1024" i="40"/>
  <c r="H1023" i="40"/>
  <c r="H1022" i="40"/>
  <c r="H1021" i="40"/>
  <c r="H1020" i="40"/>
  <c r="H1019" i="40"/>
  <c r="H1018" i="40"/>
  <c r="H1017" i="40"/>
  <c r="H1016" i="40"/>
  <c r="H1015" i="40"/>
  <c r="H1014" i="40"/>
  <c r="H1013" i="40"/>
  <c r="H1012" i="40"/>
  <c r="H1011" i="40"/>
  <c r="H1010" i="40"/>
  <c r="H1009" i="40"/>
  <c r="H1008" i="40"/>
  <c r="H1007" i="40"/>
  <c r="H1006" i="40"/>
  <c r="H1005" i="40"/>
  <c r="H1004" i="40"/>
  <c r="H1003" i="40"/>
  <c r="H1002" i="40"/>
  <c r="H1001" i="40"/>
  <c r="H1000" i="40"/>
  <c r="H999" i="40"/>
  <c r="H998" i="40"/>
  <c r="H997" i="40"/>
  <c r="H996" i="40"/>
  <c r="H995" i="40"/>
  <c r="H994" i="40"/>
  <c r="H993" i="40"/>
  <c r="H992" i="40"/>
  <c r="H991" i="40"/>
  <c r="H990" i="40"/>
  <c r="H989" i="40"/>
  <c r="H988" i="40"/>
  <c r="H987" i="40"/>
  <c r="H986" i="40"/>
  <c r="H985" i="40"/>
  <c r="H984" i="40"/>
  <c r="H983" i="40"/>
  <c r="H982" i="40"/>
  <c r="H981" i="40"/>
  <c r="H980" i="40"/>
  <c r="H979" i="40"/>
  <c r="H978" i="40"/>
  <c r="H977" i="40"/>
  <c r="H976" i="40"/>
  <c r="H975" i="40"/>
  <c r="H974" i="40"/>
  <c r="H973" i="40"/>
  <c r="H972" i="40"/>
  <c r="H971" i="40"/>
  <c r="H970" i="40"/>
  <c r="H969" i="40"/>
  <c r="H968" i="40"/>
  <c r="H967" i="40"/>
  <c r="H966" i="40"/>
  <c r="H965" i="40"/>
  <c r="H964" i="40"/>
  <c r="H963" i="40"/>
  <c r="H962" i="40"/>
  <c r="H961" i="40"/>
  <c r="H960" i="40"/>
  <c r="H959" i="40"/>
  <c r="H958" i="40"/>
  <c r="H957" i="40"/>
  <c r="H956" i="40"/>
  <c r="H955" i="40"/>
  <c r="H954" i="40"/>
  <c r="H953" i="40"/>
  <c r="H952" i="40"/>
  <c r="H951" i="40"/>
  <c r="H950" i="40"/>
  <c r="H949" i="40"/>
  <c r="H948" i="40"/>
  <c r="H947" i="40"/>
  <c r="H946" i="40"/>
  <c r="H945" i="40"/>
  <c r="H944" i="40"/>
  <c r="H943" i="40"/>
  <c r="H942" i="40"/>
  <c r="H941" i="40"/>
  <c r="H940" i="40"/>
  <c r="H939" i="40"/>
  <c r="H938" i="40"/>
  <c r="H937" i="40"/>
  <c r="H936" i="40"/>
  <c r="H935" i="40"/>
  <c r="H934" i="40"/>
  <c r="H933" i="40"/>
  <c r="H932" i="40"/>
  <c r="H931" i="40"/>
  <c r="H930" i="40"/>
  <c r="H929" i="40"/>
  <c r="H928" i="40"/>
  <c r="H927" i="40"/>
  <c r="H926" i="40"/>
  <c r="H925" i="40"/>
  <c r="H924" i="40"/>
  <c r="H923" i="40"/>
  <c r="H922" i="40"/>
  <c r="H921" i="40"/>
  <c r="H920" i="40"/>
  <c r="H919" i="40"/>
  <c r="H918" i="40"/>
  <c r="H917" i="40"/>
  <c r="H916" i="40"/>
  <c r="H915" i="40"/>
  <c r="H914" i="40"/>
  <c r="H913" i="40"/>
  <c r="H912" i="40"/>
  <c r="H911" i="40"/>
  <c r="H910" i="40"/>
  <c r="H909" i="40"/>
  <c r="H908" i="40"/>
  <c r="H907" i="40"/>
  <c r="H906" i="40"/>
  <c r="H905" i="40"/>
  <c r="H904" i="40"/>
  <c r="H903" i="40"/>
  <c r="H902" i="40"/>
  <c r="H901" i="40"/>
  <c r="H900" i="40"/>
  <c r="H899" i="40"/>
  <c r="H898" i="40"/>
  <c r="H897" i="40"/>
  <c r="H896" i="40"/>
  <c r="H895" i="40"/>
  <c r="H894" i="40"/>
  <c r="H893" i="40"/>
  <c r="H892" i="40"/>
  <c r="H891" i="40"/>
  <c r="H890" i="40"/>
  <c r="H889" i="40"/>
  <c r="H888" i="40"/>
  <c r="H887" i="40"/>
  <c r="H886" i="40"/>
  <c r="H885" i="40"/>
  <c r="H884" i="40"/>
  <c r="H883" i="40"/>
  <c r="H882" i="40"/>
  <c r="H881" i="40"/>
  <c r="H880" i="40"/>
  <c r="H879" i="40"/>
  <c r="H878" i="40"/>
  <c r="H877" i="40"/>
  <c r="H876" i="40"/>
  <c r="H875" i="40"/>
  <c r="H874" i="40"/>
  <c r="H873" i="40"/>
  <c r="H872" i="40"/>
  <c r="H871" i="40"/>
  <c r="H870" i="40"/>
  <c r="H869" i="40"/>
  <c r="H868" i="40"/>
  <c r="H867" i="40"/>
  <c r="H866" i="40"/>
  <c r="H865" i="40"/>
  <c r="H864" i="40"/>
  <c r="H863" i="40"/>
  <c r="H862" i="40"/>
  <c r="H861" i="40"/>
  <c r="H860" i="40"/>
  <c r="H859" i="40"/>
  <c r="H858" i="40"/>
  <c r="H857" i="40"/>
  <c r="H856" i="40"/>
  <c r="H855" i="40"/>
  <c r="H854" i="40"/>
  <c r="H853" i="40"/>
  <c r="H852" i="40"/>
  <c r="H851" i="40"/>
  <c r="H850" i="40"/>
  <c r="H849" i="40"/>
  <c r="H848" i="40"/>
  <c r="H847" i="40"/>
  <c r="H846" i="40"/>
  <c r="H845" i="40"/>
  <c r="H844" i="40"/>
  <c r="H843" i="40"/>
  <c r="H842" i="40"/>
  <c r="H841" i="40"/>
  <c r="H840" i="40"/>
  <c r="H839" i="40"/>
  <c r="H838" i="40"/>
  <c r="H837" i="40"/>
  <c r="H836" i="40"/>
  <c r="H835" i="40"/>
  <c r="H834" i="40"/>
  <c r="H833" i="40"/>
  <c r="H832" i="40"/>
  <c r="H831" i="40"/>
  <c r="H830" i="40"/>
  <c r="H829" i="40"/>
  <c r="H828" i="40"/>
  <c r="H827" i="40"/>
  <c r="H826" i="40"/>
  <c r="H825" i="40"/>
  <c r="H824" i="40"/>
  <c r="H823" i="40"/>
  <c r="H822" i="40"/>
  <c r="H821" i="40"/>
  <c r="H820" i="40"/>
  <c r="H819" i="40"/>
  <c r="H818" i="40"/>
  <c r="H817" i="40"/>
  <c r="H816" i="40"/>
  <c r="H815" i="40"/>
  <c r="H814" i="40"/>
  <c r="H813" i="40"/>
  <c r="H812" i="40"/>
  <c r="H811" i="40"/>
  <c r="H810" i="40"/>
  <c r="H809" i="40"/>
  <c r="H808" i="40"/>
  <c r="H807" i="40"/>
  <c r="H806" i="40"/>
  <c r="H805" i="40"/>
  <c r="H804" i="40"/>
  <c r="H803" i="40"/>
  <c r="H802" i="40"/>
  <c r="H801" i="40"/>
  <c r="H800" i="40"/>
  <c r="H799" i="40"/>
  <c r="H798" i="40"/>
  <c r="H797" i="40"/>
  <c r="H796" i="40"/>
  <c r="H795" i="40"/>
  <c r="H794" i="40"/>
  <c r="H793" i="40"/>
  <c r="H792" i="40"/>
  <c r="H791" i="40"/>
  <c r="H790" i="40"/>
  <c r="H789" i="40"/>
  <c r="H788" i="40"/>
  <c r="H787" i="40"/>
  <c r="H786" i="40"/>
  <c r="H785" i="40"/>
  <c r="H784" i="40"/>
  <c r="H783" i="40"/>
  <c r="H782" i="40"/>
  <c r="H781" i="40"/>
  <c r="H780" i="40"/>
  <c r="H779" i="40"/>
  <c r="H778" i="40"/>
  <c r="H777" i="40"/>
  <c r="H776" i="40"/>
  <c r="H775" i="40"/>
  <c r="H774" i="40"/>
  <c r="H773" i="40"/>
  <c r="H772" i="40"/>
  <c r="H771" i="40"/>
  <c r="H770" i="40"/>
  <c r="H769" i="40"/>
  <c r="H768" i="40"/>
  <c r="H767" i="40"/>
  <c r="H766" i="40"/>
  <c r="H765" i="40"/>
  <c r="H764" i="40"/>
  <c r="H763" i="40"/>
  <c r="H762" i="40"/>
  <c r="H761" i="40"/>
  <c r="H760" i="40"/>
  <c r="H759" i="40"/>
  <c r="H758" i="40"/>
  <c r="H757" i="40"/>
  <c r="H756" i="40"/>
  <c r="H755" i="40"/>
  <c r="H754" i="40"/>
  <c r="H753" i="40"/>
  <c r="H752" i="40"/>
  <c r="H751" i="40"/>
  <c r="H750" i="40"/>
  <c r="H749" i="40"/>
  <c r="H748" i="40"/>
  <c r="H747" i="40"/>
  <c r="H746" i="40"/>
  <c r="H745" i="40"/>
  <c r="H744" i="40"/>
  <c r="H743" i="40"/>
  <c r="H742" i="40"/>
  <c r="H741" i="40"/>
  <c r="H740" i="40"/>
  <c r="H739" i="40"/>
  <c r="H738" i="40"/>
  <c r="H737" i="40"/>
  <c r="H736" i="40"/>
  <c r="H735" i="40"/>
  <c r="H734" i="40"/>
  <c r="H733" i="40"/>
  <c r="H732" i="40"/>
  <c r="H731" i="40"/>
  <c r="H730" i="40"/>
  <c r="H729" i="40"/>
  <c r="H728" i="40"/>
  <c r="H727" i="40"/>
  <c r="H726" i="40"/>
  <c r="H725" i="40"/>
  <c r="H724" i="40"/>
  <c r="H723" i="40"/>
  <c r="H722" i="40"/>
  <c r="H721" i="40"/>
  <c r="H720" i="40"/>
  <c r="H719" i="40"/>
  <c r="H718" i="40"/>
  <c r="H717" i="40"/>
  <c r="H716" i="40"/>
  <c r="H715" i="40"/>
  <c r="H714" i="40"/>
  <c r="H713" i="40"/>
  <c r="H712" i="40"/>
  <c r="H711" i="40"/>
  <c r="H710" i="40"/>
  <c r="H709" i="40"/>
  <c r="H708" i="40"/>
  <c r="H707" i="40"/>
  <c r="H706" i="40"/>
  <c r="H705" i="40"/>
  <c r="H704" i="40"/>
  <c r="H703" i="40"/>
  <c r="H702" i="40"/>
  <c r="H701" i="40"/>
  <c r="H700" i="40"/>
  <c r="H699" i="40"/>
  <c r="H698" i="40"/>
  <c r="H697" i="40"/>
  <c r="H696" i="40"/>
  <c r="H695" i="40"/>
  <c r="H694" i="40"/>
  <c r="H693" i="40"/>
  <c r="H692" i="40"/>
  <c r="H691" i="40"/>
  <c r="H690" i="40"/>
  <c r="H689" i="40"/>
  <c r="H688" i="40"/>
  <c r="H687" i="40"/>
  <c r="H686" i="40"/>
  <c r="H685" i="40"/>
  <c r="H684" i="40"/>
  <c r="H683" i="40"/>
  <c r="H682" i="40"/>
  <c r="H681" i="40"/>
  <c r="H680" i="40"/>
  <c r="H679" i="40"/>
  <c r="H678" i="40"/>
  <c r="H677" i="40"/>
  <c r="H676" i="40"/>
  <c r="H675" i="40"/>
  <c r="H674" i="40"/>
  <c r="H673" i="40"/>
  <c r="H672" i="40"/>
  <c r="H671" i="40"/>
  <c r="H670" i="40"/>
  <c r="H669" i="40"/>
  <c r="H668" i="40"/>
  <c r="H667" i="40"/>
  <c r="H666" i="40"/>
  <c r="H665" i="40"/>
  <c r="H664" i="40"/>
  <c r="H663" i="40"/>
  <c r="H662" i="40"/>
  <c r="H661" i="40"/>
  <c r="H660" i="40"/>
  <c r="H659" i="40"/>
  <c r="H658" i="40"/>
  <c r="H657" i="40"/>
  <c r="H656" i="40"/>
  <c r="H655" i="40"/>
  <c r="H654" i="40"/>
  <c r="H653" i="40"/>
  <c r="H652" i="40"/>
  <c r="H651" i="40"/>
  <c r="H650" i="40"/>
  <c r="H649" i="40"/>
  <c r="H648" i="40"/>
  <c r="H647" i="40"/>
  <c r="H646" i="40"/>
  <c r="H645" i="40"/>
  <c r="H644" i="40"/>
  <c r="H643" i="40"/>
  <c r="H642" i="40"/>
  <c r="H641" i="40"/>
  <c r="H640" i="40"/>
  <c r="H639" i="40"/>
  <c r="H638" i="40"/>
  <c r="H637" i="40"/>
  <c r="H636" i="40"/>
  <c r="H635" i="40"/>
  <c r="H634" i="40"/>
  <c r="H633" i="40"/>
  <c r="H632" i="40"/>
  <c r="H631" i="40"/>
  <c r="H630" i="40"/>
  <c r="H629" i="40"/>
  <c r="H628" i="40"/>
  <c r="H627" i="40"/>
  <c r="H626" i="40"/>
  <c r="H625" i="40"/>
  <c r="H624" i="40"/>
  <c r="H623" i="40"/>
  <c r="H622" i="40"/>
  <c r="H621" i="40"/>
  <c r="H620" i="40"/>
  <c r="H619" i="40"/>
  <c r="H618" i="40"/>
  <c r="H617" i="40"/>
  <c r="H616" i="40"/>
  <c r="H615" i="40"/>
  <c r="H614" i="40"/>
  <c r="H613" i="40"/>
  <c r="H612" i="40"/>
  <c r="H611" i="40"/>
  <c r="H610" i="40"/>
  <c r="H609" i="40"/>
  <c r="H608" i="40"/>
  <c r="H607" i="40"/>
  <c r="H606" i="40"/>
  <c r="H605" i="40"/>
  <c r="H604" i="40"/>
  <c r="H603" i="40"/>
  <c r="H602" i="40"/>
  <c r="H601" i="40"/>
  <c r="H600" i="40"/>
  <c r="H599" i="40"/>
  <c r="H598" i="40"/>
  <c r="H597" i="40"/>
  <c r="H596" i="40"/>
  <c r="H595" i="40"/>
  <c r="H594" i="40"/>
  <c r="H593" i="40"/>
  <c r="H592" i="40"/>
  <c r="H591" i="40"/>
  <c r="H590" i="40"/>
  <c r="H589" i="40"/>
  <c r="H588" i="40"/>
  <c r="H587" i="40"/>
  <c r="H586" i="40"/>
  <c r="H585" i="40"/>
  <c r="H584" i="40"/>
  <c r="H583" i="40"/>
  <c r="H582" i="40"/>
  <c r="H581" i="40"/>
  <c r="H580" i="40"/>
  <c r="H579" i="40"/>
  <c r="H578" i="40"/>
  <c r="H577" i="40"/>
  <c r="H576" i="40"/>
  <c r="H575" i="40"/>
  <c r="H574" i="40"/>
  <c r="H573" i="40"/>
  <c r="H572" i="40"/>
  <c r="H571" i="40"/>
  <c r="H570" i="40"/>
  <c r="H569" i="40"/>
  <c r="H568" i="40"/>
  <c r="H567" i="40"/>
  <c r="H566" i="40"/>
  <c r="H565" i="40"/>
  <c r="H564" i="40"/>
  <c r="H563" i="40"/>
  <c r="H562" i="40"/>
  <c r="H561" i="40"/>
  <c r="H560" i="40"/>
  <c r="H559" i="40"/>
  <c r="H558" i="40"/>
  <c r="H557" i="40"/>
  <c r="H556" i="40"/>
  <c r="H555" i="40"/>
  <c r="H554" i="40"/>
  <c r="H553" i="40"/>
  <c r="H552" i="40"/>
  <c r="H551" i="40"/>
  <c r="H550" i="40"/>
  <c r="H549" i="40"/>
  <c r="H548" i="40"/>
  <c r="H547" i="40"/>
  <c r="H546" i="40"/>
  <c r="H545" i="40"/>
  <c r="H544" i="40"/>
  <c r="H543" i="40"/>
  <c r="H542" i="40"/>
  <c r="H541" i="40"/>
  <c r="H540" i="40"/>
  <c r="H539" i="40"/>
  <c r="H538" i="40"/>
  <c r="H537" i="40"/>
  <c r="H536" i="40"/>
  <c r="H535" i="40"/>
  <c r="H534" i="40"/>
  <c r="H533" i="40"/>
  <c r="H532" i="40"/>
  <c r="H531" i="40"/>
  <c r="H530" i="40"/>
  <c r="H529" i="40"/>
  <c r="H528" i="40"/>
  <c r="H527" i="40"/>
  <c r="H526" i="40"/>
  <c r="H525" i="40"/>
  <c r="H524" i="40"/>
  <c r="H523" i="40"/>
  <c r="H522" i="40"/>
  <c r="H521" i="40"/>
  <c r="H520" i="40"/>
  <c r="H519" i="40"/>
  <c r="H518" i="40"/>
  <c r="H517" i="40"/>
  <c r="H516" i="40"/>
  <c r="H515" i="40"/>
  <c r="H514" i="40"/>
  <c r="H513" i="40"/>
  <c r="H512" i="40"/>
  <c r="H511" i="40"/>
  <c r="H510" i="40"/>
  <c r="H509" i="40"/>
  <c r="H508" i="40"/>
  <c r="H507" i="40"/>
  <c r="H506" i="40"/>
  <c r="H505" i="40"/>
  <c r="H504" i="40"/>
  <c r="H503" i="40"/>
  <c r="H502" i="40"/>
  <c r="H501" i="40"/>
  <c r="H500" i="40"/>
  <c r="H499" i="40"/>
  <c r="H498" i="40"/>
  <c r="H497" i="40"/>
  <c r="H496" i="40"/>
  <c r="H495" i="40"/>
  <c r="H494" i="40"/>
  <c r="H493" i="40"/>
  <c r="H492" i="40"/>
  <c r="H491" i="40"/>
  <c r="H490" i="40"/>
  <c r="H489" i="40"/>
  <c r="H488" i="40"/>
  <c r="H487" i="40"/>
  <c r="H486" i="40"/>
  <c r="H485" i="40"/>
  <c r="H484" i="40"/>
  <c r="H483" i="40"/>
  <c r="H482" i="40"/>
  <c r="H481" i="40"/>
  <c r="H480" i="40"/>
  <c r="H479" i="40"/>
  <c r="H478" i="40"/>
  <c r="H477" i="40"/>
  <c r="H476" i="40"/>
  <c r="H475" i="40"/>
  <c r="H474" i="40"/>
  <c r="H473" i="40"/>
  <c r="H472" i="40"/>
  <c r="H471" i="40"/>
  <c r="H470" i="40"/>
  <c r="H469" i="40"/>
  <c r="H468" i="40"/>
  <c r="H467" i="40"/>
  <c r="H466" i="40"/>
  <c r="H465" i="40"/>
  <c r="H464" i="40"/>
  <c r="H463" i="40"/>
  <c r="H462" i="40"/>
  <c r="H461" i="40"/>
  <c r="H460" i="40"/>
  <c r="H459" i="40"/>
  <c r="H458" i="40"/>
  <c r="H457" i="40"/>
  <c r="H456" i="40"/>
  <c r="H455" i="40"/>
  <c r="H454" i="40"/>
  <c r="H453" i="40"/>
  <c r="H452" i="40"/>
  <c r="H451" i="40"/>
  <c r="H450" i="40"/>
  <c r="H449" i="40"/>
  <c r="H448" i="40"/>
  <c r="H447" i="40"/>
  <c r="H446" i="40"/>
  <c r="H445" i="40"/>
  <c r="H444" i="40"/>
  <c r="H443" i="40"/>
  <c r="H442" i="40"/>
  <c r="H441" i="40"/>
  <c r="H440" i="40"/>
  <c r="H439" i="40"/>
  <c r="H438" i="40"/>
  <c r="H437" i="40"/>
  <c r="H436" i="40"/>
  <c r="H435" i="40"/>
  <c r="H434" i="40"/>
  <c r="H433" i="40"/>
  <c r="H432" i="40"/>
  <c r="H431" i="40"/>
  <c r="H430" i="40"/>
  <c r="H429" i="40"/>
  <c r="H428" i="40"/>
  <c r="H427" i="40"/>
  <c r="H426" i="40"/>
  <c r="H425" i="40"/>
  <c r="H424" i="40"/>
  <c r="H423" i="40"/>
  <c r="H422" i="40"/>
  <c r="H421" i="40"/>
  <c r="H420" i="40"/>
  <c r="H419" i="40"/>
  <c r="H418" i="40"/>
  <c r="H417" i="40"/>
  <c r="H416" i="40"/>
  <c r="H415" i="40"/>
  <c r="H414" i="40"/>
  <c r="H413" i="40"/>
  <c r="H412" i="40"/>
  <c r="H411" i="40"/>
  <c r="H410" i="40"/>
  <c r="H409" i="40"/>
  <c r="H408" i="40"/>
  <c r="H407" i="40"/>
  <c r="H406" i="40"/>
  <c r="H405" i="40"/>
  <c r="H404" i="40"/>
  <c r="H403" i="40"/>
  <c r="H402" i="40"/>
  <c r="H401" i="40"/>
  <c r="H400" i="40"/>
  <c r="H399" i="40"/>
  <c r="H398" i="40"/>
  <c r="H397" i="40"/>
  <c r="H396" i="40"/>
  <c r="H395" i="40"/>
  <c r="H394" i="40"/>
  <c r="H393" i="40"/>
  <c r="H392" i="40"/>
  <c r="H391" i="40"/>
  <c r="H390" i="40"/>
  <c r="H389" i="40"/>
  <c r="H388" i="40"/>
  <c r="H387" i="40"/>
  <c r="H386" i="40"/>
  <c r="H385" i="40"/>
  <c r="H384" i="40"/>
  <c r="H383" i="40"/>
  <c r="H382" i="40"/>
  <c r="H381" i="40"/>
  <c r="H380" i="40"/>
  <c r="H379" i="40"/>
  <c r="H378" i="40"/>
  <c r="H377" i="40"/>
  <c r="H376" i="40"/>
  <c r="H375" i="40"/>
  <c r="H374" i="40"/>
  <c r="H373" i="40"/>
  <c r="H372" i="40"/>
  <c r="H371" i="40"/>
  <c r="H370" i="40"/>
  <c r="H369" i="40"/>
  <c r="H368" i="40"/>
  <c r="H367" i="40"/>
  <c r="H366" i="40"/>
  <c r="H365" i="40"/>
  <c r="H364" i="40"/>
  <c r="H363" i="40"/>
  <c r="H362" i="40"/>
  <c r="H361" i="40"/>
  <c r="H360" i="40"/>
  <c r="H359" i="40"/>
  <c r="H358" i="40"/>
  <c r="H357" i="40"/>
  <c r="H356" i="40"/>
  <c r="H355" i="40"/>
  <c r="H354" i="40"/>
  <c r="H353" i="40"/>
  <c r="H352" i="40"/>
  <c r="H351" i="40"/>
  <c r="H350" i="40"/>
  <c r="H349" i="40"/>
  <c r="H348" i="40"/>
  <c r="H347" i="40"/>
  <c r="H346" i="40"/>
  <c r="H345" i="40"/>
  <c r="H344" i="40"/>
  <c r="H343" i="40"/>
  <c r="H342" i="40"/>
  <c r="H341" i="40"/>
  <c r="H340" i="40"/>
  <c r="H339" i="40"/>
  <c r="H338" i="40"/>
  <c r="H337" i="40"/>
  <c r="H336" i="40"/>
  <c r="H335" i="40"/>
  <c r="H334" i="40"/>
  <c r="H333" i="40"/>
  <c r="H332" i="40"/>
  <c r="H331" i="40"/>
  <c r="H330" i="40"/>
  <c r="H329" i="40"/>
  <c r="H328" i="40"/>
  <c r="H327" i="40"/>
  <c r="H326" i="40"/>
  <c r="H325" i="40"/>
  <c r="H324" i="40"/>
  <c r="H323" i="40"/>
  <c r="H322" i="40"/>
  <c r="H321" i="40"/>
  <c r="H320" i="40"/>
  <c r="H319" i="40"/>
  <c r="H318" i="40"/>
  <c r="H317" i="40"/>
  <c r="H316" i="40"/>
  <c r="H315" i="40"/>
  <c r="H314" i="40"/>
  <c r="H313" i="40"/>
  <c r="H312" i="40"/>
  <c r="H311" i="40"/>
  <c r="H310" i="40"/>
  <c r="H309" i="40"/>
  <c r="H308" i="40"/>
  <c r="H307" i="40"/>
  <c r="H306" i="40"/>
  <c r="H305" i="40"/>
  <c r="H304" i="40"/>
  <c r="H303" i="40"/>
  <c r="H302" i="40"/>
  <c r="H301" i="40"/>
  <c r="H300" i="40"/>
  <c r="H299" i="40"/>
  <c r="H298" i="40"/>
  <c r="H297" i="40"/>
  <c r="H296" i="40"/>
  <c r="H295" i="40"/>
  <c r="H294" i="40"/>
  <c r="H293" i="40"/>
  <c r="H292" i="40"/>
  <c r="H291" i="40"/>
  <c r="H290" i="40"/>
  <c r="H289" i="40"/>
  <c r="H288" i="40"/>
  <c r="H287" i="40"/>
  <c r="H286" i="40"/>
  <c r="H285" i="40"/>
  <c r="H284" i="40"/>
  <c r="H283" i="40"/>
  <c r="H282" i="40"/>
  <c r="H281" i="40"/>
  <c r="H280" i="40"/>
  <c r="H279" i="40"/>
  <c r="H278" i="40"/>
  <c r="H277" i="40"/>
  <c r="H276" i="40"/>
  <c r="H275" i="40"/>
  <c r="H274" i="40"/>
  <c r="H273" i="40"/>
  <c r="H272" i="40"/>
  <c r="H271" i="40"/>
  <c r="H270" i="40"/>
  <c r="H269" i="40"/>
  <c r="H268" i="40"/>
  <c r="H267" i="40"/>
  <c r="H266" i="40"/>
  <c r="H265" i="40"/>
  <c r="H264" i="40"/>
  <c r="H263" i="40"/>
  <c r="H262" i="40"/>
  <c r="H261" i="40"/>
  <c r="H260" i="40"/>
  <c r="H259" i="40"/>
  <c r="H258" i="40"/>
  <c r="H257" i="40"/>
  <c r="H256" i="40"/>
  <c r="H255" i="40"/>
  <c r="H254" i="40"/>
  <c r="H253" i="40"/>
  <c r="H252" i="40"/>
  <c r="H251" i="40"/>
  <c r="H250" i="40"/>
  <c r="H249" i="40"/>
  <c r="H248" i="40"/>
  <c r="H247" i="40"/>
  <c r="H246" i="40"/>
  <c r="H245" i="40"/>
  <c r="H244" i="40"/>
  <c r="H243" i="40"/>
  <c r="H242" i="40"/>
  <c r="H241" i="40"/>
  <c r="H240" i="40"/>
  <c r="H239" i="40"/>
  <c r="H238" i="40"/>
  <c r="H237" i="40"/>
  <c r="H236" i="40"/>
  <c r="H235" i="40"/>
  <c r="H234" i="40"/>
  <c r="H233" i="40"/>
  <c r="H232" i="40"/>
  <c r="H231" i="40"/>
  <c r="H230" i="40"/>
  <c r="H229" i="40"/>
  <c r="H228" i="40"/>
  <c r="H227" i="40"/>
  <c r="H226" i="40"/>
  <c r="H225" i="40"/>
  <c r="H224" i="40"/>
  <c r="H223" i="40"/>
  <c r="H222" i="40"/>
  <c r="H221" i="40"/>
  <c r="H220" i="40"/>
  <c r="H219" i="40"/>
  <c r="H218" i="40"/>
  <c r="H217" i="40"/>
  <c r="H216" i="40"/>
  <c r="H215" i="40"/>
  <c r="H214" i="40"/>
  <c r="H213" i="40"/>
  <c r="H212" i="40"/>
  <c r="H211" i="40"/>
  <c r="H210" i="40"/>
  <c r="H209" i="40"/>
  <c r="H208" i="40"/>
  <c r="H207" i="40"/>
  <c r="H206" i="40"/>
  <c r="H205" i="40"/>
  <c r="H204" i="40"/>
  <c r="H203" i="40"/>
  <c r="H202" i="40"/>
  <c r="H201" i="40"/>
  <c r="H200" i="40"/>
  <c r="H199" i="40"/>
  <c r="H198" i="40"/>
  <c r="H197" i="40"/>
  <c r="H196" i="40"/>
  <c r="H195" i="40"/>
  <c r="H194" i="40"/>
  <c r="H193" i="40"/>
  <c r="H192" i="40"/>
  <c r="H191" i="40"/>
  <c r="H190" i="40"/>
  <c r="H189" i="40"/>
  <c r="H188" i="40"/>
  <c r="H187" i="40"/>
  <c r="H186" i="40"/>
  <c r="H185" i="40"/>
  <c r="H184" i="40"/>
  <c r="H183" i="40"/>
  <c r="H182" i="40"/>
  <c r="H181" i="40"/>
  <c r="H180" i="40"/>
  <c r="H179" i="40"/>
  <c r="H178" i="40"/>
  <c r="H177" i="40"/>
  <c r="H176" i="40"/>
  <c r="H175" i="40"/>
  <c r="H174" i="40"/>
  <c r="H173" i="40"/>
  <c r="H172" i="40"/>
  <c r="H171" i="40"/>
  <c r="H170" i="40"/>
  <c r="H169" i="40"/>
  <c r="H168" i="40"/>
  <c r="H167" i="40"/>
  <c r="H166" i="40"/>
  <c r="H165" i="40"/>
  <c r="H164" i="40"/>
  <c r="H163" i="40"/>
  <c r="H162" i="40"/>
  <c r="H161" i="40"/>
  <c r="H160" i="40"/>
  <c r="H159" i="40"/>
  <c r="H158" i="40"/>
  <c r="H157" i="40"/>
  <c r="H156" i="40"/>
  <c r="H155" i="40"/>
  <c r="H154" i="40"/>
  <c r="H153" i="40"/>
  <c r="H152" i="40"/>
  <c r="H151" i="40"/>
  <c r="H150" i="40"/>
  <c r="H149" i="40"/>
  <c r="H148" i="40"/>
  <c r="H147" i="40"/>
  <c r="H146" i="40"/>
  <c r="H145" i="40"/>
  <c r="H144" i="40"/>
  <c r="H143" i="40"/>
  <c r="H142" i="40"/>
  <c r="H141" i="40"/>
  <c r="H140" i="40"/>
  <c r="H139" i="40"/>
  <c r="H138" i="40"/>
  <c r="H137" i="40"/>
  <c r="H136" i="40"/>
  <c r="H135" i="40"/>
  <c r="H134" i="40"/>
  <c r="H133" i="40"/>
  <c r="H132" i="40"/>
  <c r="H131" i="40"/>
  <c r="H130" i="40"/>
  <c r="H129" i="40"/>
  <c r="H128" i="40"/>
  <c r="H127" i="40"/>
  <c r="H126" i="40"/>
  <c r="H125" i="40"/>
  <c r="H124" i="40"/>
  <c r="H123" i="40"/>
  <c r="H122" i="40"/>
  <c r="H121" i="40"/>
  <c r="H120" i="40"/>
  <c r="H119" i="40"/>
  <c r="H118" i="40"/>
  <c r="H117" i="40"/>
  <c r="H116" i="40"/>
  <c r="H115" i="40"/>
  <c r="H114" i="40"/>
  <c r="H113" i="40"/>
  <c r="H112" i="40"/>
  <c r="H111" i="40"/>
  <c r="H110" i="40"/>
  <c r="H109" i="40"/>
  <c r="H108" i="40"/>
  <c r="H107" i="40"/>
  <c r="H106" i="40"/>
  <c r="H105" i="40"/>
  <c r="H104" i="40"/>
  <c r="H103" i="40"/>
  <c r="H102" i="40"/>
  <c r="H101" i="40"/>
  <c r="H100" i="40"/>
  <c r="H99" i="40"/>
  <c r="H98" i="40"/>
  <c r="H97" i="40"/>
  <c r="H96" i="40"/>
  <c r="H95" i="40"/>
  <c r="H94" i="40"/>
  <c r="H93" i="40"/>
  <c r="H92" i="40"/>
  <c r="H91" i="40"/>
  <c r="H90" i="40"/>
  <c r="H89" i="40"/>
  <c r="H88" i="40"/>
  <c r="H87" i="40"/>
  <c r="H86" i="40"/>
  <c r="H85" i="40"/>
  <c r="H84" i="40"/>
  <c r="H83" i="40"/>
  <c r="H82" i="40"/>
  <c r="H81" i="40"/>
  <c r="H80" i="40"/>
  <c r="H79" i="40"/>
  <c r="H78" i="40"/>
  <c r="H77" i="40"/>
  <c r="H76" i="40"/>
  <c r="H75" i="40"/>
  <c r="H74" i="40"/>
  <c r="H73" i="40"/>
  <c r="H72" i="40"/>
  <c r="H71" i="40"/>
  <c r="H70" i="40"/>
  <c r="H69" i="40"/>
  <c r="H68" i="40"/>
  <c r="H67" i="40"/>
  <c r="H66" i="40"/>
  <c r="H65" i="40"/>
  <c r="H64" i="40"/>
  <c r="H63" i="40"/>
  <c r="H62" i="40"/>
  <c r="H61" i="40"/>
  <c r="H60" i="40"/>
  <c r="H59" i="40"/>
  <c r="H58" i="40"/>
  <c r="H57" i="40"/>
  <c r="H56" i="40"/>
  <c r="H55" i="40"/>
  <c r="H54" i="40"/>
  <c r="H53" i="40"/>
  <c r="H52" i="40"/>
  <c r="H51" i="40"/>
  <c r="H50" i="40"/>
  <c r="H49" i="40"/>
  <c r="H48" i="40"/>
  <c r="H47" i="40"/>
  <c r="H46" i="40"/>
  <c r="H45"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H7" i="40"/>
  <c r="H6" i="40"/>
  <c r="H5" i="40"/>
  <c r="H4" i="40"/>
  <c r="H3" i="40"/>
  <c r="H2" i="40"/>
  <c r="C1837" i="40"/>
  <c r="C1836" i="40"/>
  <c r="C1835" i="40"/>
  <c r="C1834" i="40"/>
  <c r="C1833" i="40"/>
  <c r="C1832" i="40"/>
  <c r="C1831" i="40"/>
  <c r="C1830" i="40"/>
  <c r="C1829" i="40"/>
  <c r="C1828" i="40"/>
  <c r="C1827" i="40"/>
  <c r="C1826" i="40"/>
  <c r="C1825" i="40"/>
  <c r="C1824" i="40"/>
  <c r="C1823" i="40"/>
  <c r="C1822" i="40"/>
  <c r="C1821" i="40"/>
  <c r="C1820" i="40"/>
  <c r="C1819" i="40"/>
  <c r="C1818" i="40"/>
  <c r="C1817" i="40"/>
  <c r="C1816" i="40"/>
  <c r="C1815" i="40"/>
  <c r="C1814" i="40"/>
  <c r="C1813" i="40"/>
  <c r="C1812" i="40"/>
  <c r="C1811" i="40"/>
  <c r="C1810" i="40"/>
  <c r="C1809" i="40"/>
  <c r="C1808" i="40"/>
  <c r="C1807" i="40"/>
  <c r="C1806" i="40"/>
  <c r="C1805" i="40"/>
  <c r="C1804" i="40"/>
  <c r="C1803" i="40"/>
  <c r="C1802" i="40"/>
  <c r="C1801" i="40"/>
  <c r="C1800" i="40"/>
  <c r="C1799" i="40"/>
  <c r="C1798" i="40"/>
  <c r="C1797" i="40"/>
  <c r="C1796" i="40"/>
  <c r="C1795" i="40"/>
  <c r="C1794" i="40"/>
  <c r="C1793" i="40"/>
  <c r="C1792" i="40"/>
  <c r="C1791" i="40"/>
  <c r="C1790" i="40"/>
  <c r="C1789" i="40"/>
  <c r="C1788" i="40"/>
  <c r="C1787" i="40"/>
  <c r="C1786" i="40"/>
  <c r="C1785" i="40"/>
  <c r="C1784" i="40"/>
  <c r="C1783" i="40"/>
  <c r="C1782" i="40"/>
  <c r="C1781" i="40"/>
  <c r="C1780" i="40"/>
  <c r="C1779" i="40"/>
  <c r="C1778" i="40"/>
  <c r="C1777" i="40"/>
  <c r="C1776" i="40"/>
  <c r="C1775" i="40"/>
  <c r="C1774" i="40"/>
  <c r="C1773" i="40"/>
  <c r="C1772" i="40"/>
  <c r="C1771" i="40"/>
  <c r="C1770" i="40"/>
  <c r="C1769" i="40"/>
  <c r="C1768" i="40"/>
  <c r="C1767" i="40"/>
  <c r="C1766" i="40"/>
  <c r="C1765" i="40"/>
  <c r="C1764" i="40"/>
  <c r="C1763" i="40"/>
  <c r="C1762" i="40"/>
  <c r="C1761" i="40"/>
  <c r="C1760" i="40"/>
  <c r="C1759" i="40"/>
  <c r="C1758" i="40"/>
  <c r="C1757" i="40"/>
  <c r="C1756" i="40"/>
  <c r="C1755" i="40"/>
  <c r="C1754" i="40"/>
  <c r="C1753" i="40"/>
  <c r="C1752" i="40"/>
  <c r="C1751" i="40"/>
  <c r="C1750" i="40"/>
  <c r="C1749" i="40"/>
  <c r="C1748" i="40"/>
  <c r="C1747" i="40"/>
  <c r="C1746" i="40"/>
  <c r="C1745" i="40"/>
  <c r="C1744" i="40"/>
  <c r="C1743" i="40"/>
  <c r="C1742" i="40"/>
  <c r="C1741" i="40"/>
  <c r="C1740" i="40"/>
  <c r="C1739" i="40"/>
  <c r="C1738" i="40"/>
  <c r="C1737" i="40"/>
  <c r="C1736" i="40"/>
  <c r="C1735" i="40"/>
  <c r="C1734" i="40"/>
  <c r="C1733" i="40"/>
  <c r="C1732" i="40"/>
  <c r="C1731" i="40"/>
  <c r="C1730" i="40"/>
  <c r="C1729" i="40"/>
  <c r="C1728" i="40"/>
  <c r="C1727" i="40"/>
  <c r="C1726" i="40"/>
  <c r="C1725" i="40"/>
  <c r="C1724" i="40"/>
  <c r="C1723" i="40"/>
  <c r="C1722" i="40"/>
  <c r="C1721" i="40"/>
  <c r="C1720" i="40"/>
  <c r="C1719" i="40"/>
  <c r="C1718" i="40"/>
  <c r="C1717" i="40"/>
  <c r="C1716" i="40"/>
  <c r="C1715" i="40"/>
  <c r="C1714" i="40"/>
  <c r="C1713" i="40"/>
  <c r="C1712" i="40"/>
  <c r="C1711" i="40"/>
  <c r="C1710" i="40"/>
  <c r="C1709" i="40"/>
  <c r="C1708" i="40"/>
  <c r="C1707" i="40"/>
  <c r="C1706" i="40"/>
  <c r="C1705" i="40"/>
  <c r="C1704" i="40"/>
  <c r="C1703" i="40"/>
  <c r="C1702" i="40"/>
  <c r="C1701" i="40"/>
  <c r="C1700" i="40"/>
  <c r="C1699" i="40"/>
  <c r="C1698" i="40"/>
  <c r="C1697" i="40"/>
  <c r="C1696" i="40"/>
  <c r="C1695" i="40"/>
  <c r="C1694" i="40"/>
  <c r="C1693" i="40"/>
  <c r="C1692" i="40"/>
  <c r="C1691" i="40"/>
  <c r="C1690" i="40"/>
  <c r="C1689" i="40"/>
  <c r="C1688" i="40"/>
  <c r="C1687" i="40"/>
  <c r="C1686" i="40"/>
  <c r="C1685" i="40"/>
  <c r="C1684" i="40"/>
  <c r="C1683" i="40"/>
  <c r="C1682" i="40"/>
  <c r="C1681" i="40"/>
  <c r="C1680" i="40"/>
  <c r="C1679" i="40"/>
  <c r="C1678" i="40"/>
  <c r="C1677" i="40"/>
  <c r="C1676" i="40"/>
  <c r="C1675" i="40"/>
  <c r="C1674" i="40"/>
  <c r="C1673" i="40"/>
  <c r="C1672" i="40"/>
  <c r="C1671" i="40"/>
  <c r="C1670" i="40"/>
  <c r="C1669" i="40"/>
  <c r="C1668" i="40"/>
  <c r="C1667" i="40"/>
  <c r="C1666" i="40"/>
  <c r="C1665" i="40"/>
  <c r="C1664" i="40"/>
  <c r="C1663" i="40"/>
  <c r="C1662" i="40"/>
  <c r="C1661" i="40"/>
  <c r="C1660" i="40"/>
  <c r="C1659" i="40"/>
  <c r="C1658" i="40"/>
  <c r="C1657" i="40"/>
  <c r="C1656" i="40"/>
  <c r="C1655" i="40"/>
  <c r="C1654" i="40"/>
  <c r="C1653" i="40"/>
  <c r="C1652" i="40"/>
  <c r="C1651" i="40"/>
  <c r="C1650" i="40"/>
  <c r="C1649" i="40"/>
  <c r="C1648" i="40"/>
  <c r="C1647" i="40"/>
  <c r="C1646" i="40"/>
  <c r="C1645" i="40"/>
  <c r="C1644" i="40"/>
  <c r="C1643" i="40"/>
  <c r="C1642" i="40"/>
  <c r="C1641" i="40"/>
  <c r="C1640" i="40"/>
  <c r="C1639" i="40"/>
  <c r="C1638" i="40"/>
  <c r="C1637" i="40"/>
  <c r="C1636" i="40"/>
  <c r="C1635" i="40"/>
  <c r="C1634" i="40"/>
  <c r="C1633" i="40"/>
  <c r="C1632" i="40"/>
  <c r="C1631" i="40"/>
  <c r="C1630" i="40"/>
  <c r="C1629" i="40"/>
  <c r="C1628" i="40"/>
  <c r="C1627" i="40"/>
  <c r="C1626" i="40"/>
  <c r="C1625" i="40"/>
  <c r="C1624" i="40"/>
  <c r="C1623" i="40"/>
  <c r="C1622" i="40"/>
  <c r="C1621" i="40"/>
  <c r="C1620" i="40"/>
  <c r="C1619" i="40"/>
  <c r="C1618" i="40"/>
  <c r="C1617" i="40"/>
  <c r="C1616" i="40"/>
  <c r="C1615" i="40"/>
  <c r="C1614" i="40"/>
  <c r="C1613" i="40"/>
  <c r="C1612" i="40"/>
  <c r="C1611" i="40"/>
  <c r="C1610" i="40"/>
  <c r="C1609" i="40"/>
  <c r="C1608" i="40"/>
  <c r="C1607" i="40"/>
  <c r="C1606" i="40"/>
  <c r="C1605" i="40"/>
  <c r="C1604" i="40"/>
  <c r="C1603" i="40"/>
  <c r="C1602" i="40"/>
  <c r="C1601" i="40"/>
  <c r="C1600" i="40"/>
  <c r="C1599" i="40"/>
  <c r="C1598" i="40"/>
  <c r="C1597" i="40"/>
  <c r="C1596" i="40"/>
  <c r="C1595" i="40"/>
  <c r="C1594" i="40"/>
  <c r="C1593" i="40"/>
  <c r="C1592" i="40"/>
  <c r="C1591" i="40"/>
  <c r="C1590" i="40"/>
  <c r="C1589" i="40"/>
  <c r="C1588" i="40"/>
  <c r="C1587" i="40"/>
  <c r="C1586" i="40"/>
  <c r="C1585" i="40"/>
  <c r="C1584" i="40"/>
  <c r="C1583" i="40"/>
  <c r="C1582" i="40"/>
  <c r="C1581" i="40"/>
  <c r="C1580" i="40"/>
  <c r="C1579" i="40"/>
  <c r="C1578" i="40"/>
  <c r="C1577" i="40"/>
  <c r="C1576" i="40"/>
  <c r="C1575" i="40"/>
  <c r="C1574" i="40"/>
  <c r="C1573" i="40"/>
  <c r="C1572" i="40"/>
  <c r="C1571" i="40"/>
  <c r="C1570" i="40"/>
  <c r="C1569" i="40"/>
  <c r="C1568" i="40"/>
  <c r="C1567" i="40"/>
  <c r="C1566" i="40"/>
  <c r="C1565" i="40"/>
  <c r="C1564" i="40"/>
  <c r="C1563" i="40"/>
  <c r="C1562" i="40"/>
  <c r="C1561" i="40"/>
  <c r="C1560" i="40"/>
  <c r="C1559" i="40"/>
  <c r="C1558" i="40"/>
  <c r="C1557" i="40"/>
  <c r="C1556" i="40"/>
  <c r="C1555" i="40"/>
  <c r="C1554" i="40"/>
  <c r="C1553" i="40"/>
  <c r="C1552" i="40"/>
  <c r="C1551" i="40"/>
  <c r="C1550" i="40"/>
  <c r="C1549" i="40"/>
  <c r="C1548" i="40"/>
  <c r="C1547" i="40"/>
  <c r="C1546" i="40"/>
  <c r="C1545" i="40"/>
  <c r="C1544" i="40"/>
  <c r="C1543" i="40"/>
  <c r="C1542" i="40"/>
  <c r="C1541" i="40"/>
  <c r="C1540" i="40"/>
  <c r="C1539" i="40"/>
  <c r="C1538" i="40"/>
  <c r="C1537" i="40"/>
  <c r="C1536" i="40"/>
  <c r="C1535" i="40"/>
  <c r="C1534" i="40"/>
  <c r="C1533" i="40"/>
  <c r="C1532" i="40"/>
  <c r="C1531" i="40"/>
  <c r="C1530" i="40"/>
  <c r="C1529" i="40"/>
  <c r="C1528" i="40"/>
  <c r="C1527" i="40"/>
  <c r="C1526" i="40"/>
  <c r="C1525" i="40"/>
  <c r="C1524" i="40"/>
  <c r="C1523" i="40"/>
  <c r="C1522" i="40"/>
  <c r="C1521" i="40"/>
  <c r="C1520" i="40"/>
  <c r="C1519" i="40"/>
  <c r="C1518" i="40"/>
  <c r="C1517" i="40"/>
  <c r="C1516" i="40"/>
  <c r="C1515" i="40"/>
  <c r="C1514" i="40"/>
  <c r="C1513" i="40"/>
  <c r="C1512" i="40"/>
  <c r="C1511" i="40"/>
  <c r="C1510" i="40"/>
  <c r="C1509" i="40"/>
  <c r="C1508" i="40"/>
  <c r="C1507" i="40"/>
  <c r="C1506" i="40"/>
  <c r="C1505" i="40"/>
  <c r="C1504" i="40"/>
  <c r="C1503" i="40"/>
  <c r="C1502" i="40"/>
  <c r="C1501" i="40"/>
  <c r="C1500" i="40"/>
  <c r="C1499" i="40"/>
  <c r="C1498" i="40"/>
  <c r="C1497" i="40"/>
  <c r="C1496" i="40"/>
  <c r="C1495" i="40"/>
  <c r="C1494" i="40"/>
  <c r="C1493" i="40"/>
  <c r="C1492" i="40"/>
  <c r="C1491" i="40"/>
  <c r="C1490" i="40"/>
  <c r="C1489" i="40"/>
  <c r="C1488" i="40"/>
  <c r="C1487" i="40"/>
  <c r="C1486" i="40"/>
  <c r="C1485" i="40"/>
  <c r="C1484" i="40"/>
  <c r="C1483" i="40"/>
  <c r="C1482" i="40"/>
  <c r="C1481" i="40"/>
  <c r="C1480" i="40"/>
  <c r="C1479" i="40"/>
  <c r="C1478" i="40"/>
  <c r="C1477" i="40"/>
  <c r="C1476" i="40"/>
  <c r="C1475" i="40"/>
  <c r="C1474" i="40"/>
  <c r="C1473" i="40"/>
  <c r="C1472" i="40"/>
  <c r="C1471" i="40"/>
  <c r="C1470" i="40"/>
  <c r="C1469" i="40"/>
  <c r="C1468" i="40"/>
  <c r="C1467" i="40"/>
  <c r="C1466" i="40"/>
  <c r="C1465" i="40"/>
  <c r="C1464" i="40"/>
  <c r="C1463" i="40"/>
  <c r="C1462" i="40"/>
  <c r="C1461" i="40"/>
  <c r="C1460" i="40"/>
  <c r="C1459" i="40"/>
  <c r="C1458" i="40"/>
  <c r="C1457" i="40"/>
  <c r="C1456" i="40"/>
  <c r="C1455" i="40"/>
  <c r="C1454" i="40"/>
  <c r="C1453" i="40"/>
  <c r="C1452" i="40"/>
  <c r="C1451" i="40"/>
  <c r="C1450" i="40"/>
  <c r="C1449" i="40"/>
  <c r="C1448" i="40"/>
  <c r="C1447" i="40"/>
  <c r="C1446" i="40"/>
  <c r="C1445" i="40"/>
  <c r="C1444" i="40"/>
  <c r="C1443" i="40"/>
  <c r="C1442" i="40"/>
  <c r="C1441" i="40"/>
  <c r="C1440" i="40"/>
  <c r="C1439" i="40"/>
  <c r="C1438" i="40"/>
  <c r="C1437" i="40"/>
  <c r="C1436" i="40"/>
  <c r="C1435" i="40"/>
  <c r="C1434" i="40"/>
  <c r="C1433" i="40"/>
  <c r="C1432" i="40"/>
  <c r="C1431" i="40"/>
  <c r="C1430" i="40"/>
  <c r="C1429" i="40"/>
  <c r="C1428" i="40"/>
  <c r="C1427" i="40"/>
  <c r="C1426" i="40"/>
  <c r="C1425" i="40"/>
  <c r="C1424" i="40"/>
  <c r="C1423" i="40"/>
  <c r="C1422" i="40"/>
  <c r="C1421" i="40"/>
  <c r="C1420" i="40"/>
  <c r="C1419" i="40"/>
  <c r="C1418" i="40"/>
  <c r="C1417" i="40"/>
  <c r="C1416" i="40"/>
  <c r="C1415" i="40"/>
  <c r="C1414" i="40"/>
  <c r="C1413" i="40"/>
  <c r="C1412" i="40"/>
  <c r="C1411" i="40"/>
  <c r="C1410" i="40"/>
  <c r="C1409" i="40"/>
  <c r="C1408" i="40"/>
  <c r="C1407" i="40"/>
  <c r="C1406" i="40"/>
  <c r="C1405" i="40"/>
  <c r="C1404" i="40"/>
  <c r="C1403" i="40"/>
  <c r="C1402" i="40"/>
  <c r="C1401" i="40"/>
  <c r="C1400" i="40"/>
  <c r="C1399" i="40"/>
  <c r="C1398" i="40"/>
  <c r="C1397" i="40"/>
  <c r="C1396" i="40"/>
  <c r="C1395" i="40"/>
  <c r="C1394" i="40"/>
  <c r="C1393" i="40"/>
  <c r="C1392" i="40"/>
  <c r="C1391" i="40"/>
  <c r="C1390" i="40"/>
  <c r="C1389" i="40"/>
  <c r="C1388" i="40"/>
  <c r="C1387" i="40"/>
  <c r="C1386" i="40"/>
  <c r="C1385" i="40"/>
  <c r="C1384" i="40"/>
  <c r="C1383" i="40"/>
  <c r="C1382" i="40"/>
  <c r="C1381" i="40"/>
  <c r="C1380" i="40"/>
  <c r="C1379" i="40"/>
  <c r="C1378" i="40"/>
  <c r="C1377" i="40"/>
  <c r="C1376" i="40"/>
  <c r="C1375" i="40"/>
  <c r="C1374" i="40"/>
  <c r="C1373" i="40"/>
  <c r="C1372" i="40"/>
  <c r="C1371" i="40"/>
  <c r="C1370" i="40"/>
  <c r="C1369" i="40"/>
  <c r="C1368" i="40"/>
  <c r="C1367" i="40"/>
  <c r="C1366" i="40"/>
  <c r="C1365" i="40"/>
  <c r="C1364" i="40"/>
  <c r="C1363" i="40"/>
  <c r="C1362" i="40"/>
  <c r="C1361" i="40"/>
  <c r="C1360" i="40"/>
  <c r="C1359" i="40"/>
  <c r="C1358" i="40"/>
  <c r="C1357" i="40"/>
  <c r="C1356" i="40"/>
  <c r="C1355" i="40"/>
  <c r="C1354" i="40"/>
  <c r="C1353" i="40"/>
  <c r="C1352" i="40"/>
  <c r="C1351" i="40"/>
  <c r="C1350" i="40"/>
  <c r="C1349" i="40"/>
  <c r="C1348" i="40"/>
  <c r="C1347" i="40"/>
  <c r="C1346" i="40"/>
  <c r="C1345" i="40"/>
  <c r="C1344" i="40"/>
  <c r="C1343" i="40"/>
  <c r="C1342" i="40"/>
  <c r="C1341" i="40"/>
  <c r="C1340" i="40"/>
  <c r="C1339" i="40"/>
  <c r="C1338" i="40"/>
  <c r="C1337" i="40"/>
  <c r="C1336" i="40"/>
  <c r="C1335" i="40"/>
  <c r="C1334" i="40"/>
  <c r="C1333" i="40"/>
  <c r="C1332" i="40"/>
  <c r="C1331" i="40"/>
  <c r="C1330" i="40"/>
  <c r="C1329" i="40"/>
  <c r="C1328" i="40"/>
  <c r="C1327" i="40"/>
  <c r="C1326" i="40"/>
  <c r="C1325" i="40"/>
  <c r="C1324" i="40"/>
  <c r="C1323" i="40"/>
  <c r="C1322" i="40"/>
  <c r="C1321" i="40"/>
  <c r="C1320" i="40"/>
  <c r="C1319" i="40"/>
  <c r="C1318" i="40"/>
  <c r="C1317" i="40"/>
  <c r="C1316" i="40"/>
  <c r="C1315" i="40"/>
  <c r="C1314" i="40"/>
  <c r="C1313" i="40"/>
  <c r="C1312" i="40"/>
  <c r="C1311" i="40"/>
  <c r="C1310" i="40"/>
  <c r="C1309" i="40"/>
  <c r="C1308" i="40"/>
  <c r="C1307" i="40"/>
  <c r="C1306" i="40"/>
  <c r="C1305" i="40"/>
  <c r="C1304" i="40"/>
  <c r="C1303" i="40"/>
  <c r="C1302" i="40"/>
  <c r="C1301" i="40"/>
  <c r="C1300" i="40"/>
  <c r="C1299" i="40"/>
  <c r="C1298" i="40"/>
  <c r="C1297" i="40"/>
  <c r="C1296" i="40"/>
  <c r="C1295" i="40"/>
  <c r="C1294" i="40"/>
  <c r="C1293" i="40"/>
  <c r="C1292" i="40"/>
  <c r="C1291" i="40"/>
  <c r="C1290" i="40"/>
  <c r="C1289" i="40"/>
  <c r="C1288" i="40"/>
  <c r="C1287" i="40"/>
  <c r="C1286" i="40"/>
  <c r="C1285" i="40"/>
  <c r="C1284" i="40"/>
  <c r="C1283" i="40"/>
  <c r="C1282" i="40"/>
  <c r="C1281" i="40"/>
  <c r="C1280" i="40"/>
  <c r="C1279" i="40"/>
  <c r="C1278" i="40"/>
  <c r="C1277" i="40"/>
  <c r="C1276" i="40"/>
  <c r="C1275" i="40"/>
  <c r="C1274" i="40"/>
  <c r="C1273" i="40"/>
  <c r="C1272" i="40"/>
  <c r="C1271" i="40"/>
  <c r="C1270" i="40"/>
  <c r="C1269" i="40"/>
  <c r="C1268" i="40"/>
  <c r="C1267" i="40"/>
  <c r="C1266" i="40"/>
  <c r="C1265" i="40"/>
  <c r="C1264" i="40"/>
  <c r="C1263" i="40"/>
  <c r="C1262" i="40"/>
  <c r="C1261" i="40"/>
  <c r="C1260" i="40"/>
  <c r="C1259" i="40"/>
  <c r="C1258" i="40"/>
  <c r="C1257" i="40"/>
  <c r="C1256" i="40"/>
  <c r="C1255" i="40"/>
  <c r="C1254" i="40"/>
  <c r="C1253" i="40"/>
  <c r="C1252" i="40"/>
  <c r="C1251" i="40"/>
  <c r="C1250" i="40"/>
  <c r="C1249" i="40"/>
  <c r="C1248" i="40"/>
  <c r="C1247" i="40"/>
  <c r="C1246" i="40"/>
  <c r="C1245" i="40"/>
  <c r="C1244" i="40"/>
  <c r="C1243" i="40"/>
  <c r="C1242" i="40"/>
  <c r="C1241" i="40"/>
  <c r="C1240" i="40"/>
  <c r="C1239" i="40"/>
  <c r="C1238" i="40"/>
  <c r="C1237" i="40"/>
  <c r="C1236" i="40"/>
  <c r="C1235" i="40"/>
  <c r="C1234" i="40"/>
  <c r="C1233" i="40"/>
  <c r="C1232" i="40"/>
  <c r="C1231" i="40"/>
  <c r="C1230" i="40"/>
  <c r="C1229" i="40"/>
  <c r="C1228" i="40"/>
  <c r="C1227" i="40"/>
  <c r="C1226" i="40"/>
  <c r="C1225" i="40"/>
  <c r="C1224" i="40"/>
  <c r="C1223" i="40"/>
  <c r="C1222" i="40"/>
  <c r="C1221" i="40"/>
  <c r="C1220" i="40"/>
  <c r="C1219" i="40"/>
  <c r="C1218" i="40"/>
  <c r="C1217" i="40"/>
  <c r="C1216" i="40"/>
  <c r="C1215" i="40"/>
  <c r="C1214" i="40"/>
  <c r="C1213" i="40"/>
  <c r="C1212" i="40"/>
  <c r="C1211" i="40"/>
  <c r="C1210" i="40"/>
  <c r="C1209" i="40"/>
  <c r="C1208" i="40"/>
  <c r="C1207" i="40"/>
  <c r="C1206" i="40"/>
  <c r="C1205" i="40"/>
  <c r="C1204" i="40"/>
  <c r="C1203" i="40"/>
  <c r="C1202" i="40"/>
  <c r="C1201" i="40"/>
  <c r="C1200" i="40"/>
  <c r="C1199" i="40"/>
  <c r="C1198" i="40"/>
  <c r="C1197" i="40"/>
  <c r="C1196" i="40"/>
  <c r="C1195" i="40"/>
  <c r="C1194" i="40"/>
  <c r="C1193" i="40"/>
  <c r="C1192" i="40"/>
  <c r="C1191" i="40"/>
  <c r="C1190" i="40"/>
  <c r="C1189" i="40"/>
  <c r="C1188" i="40"/>
  <c r="C1187" i="40"/>
  <c r="C1186" i="40"/>
  <c r="C1185" i="40"/>
  <c r="C1184" i="40"/>
  <c r="C1183" i="40"/>
  <c r="C1182" i="40"/>
  <c r="C1181" i="40"/>
  <c r="C1180" i="40"/>
  <c r="C1179" i="40"/>
  <c r="C1178" i="40"/>
  <c r="C1177" i="40"/>
  <c r="C1176" i="40"/>
  <c r="C1175" i="40"/>
  <c r="C1174" i="40"/>
  <c r="C1173" i="40"/>
  <c r="C1172" i="40"/>
  <c r="C1171" i="40"/>
  <c r="C1170" i="40"/>
  <c r="C1169" i="40"/>
  <c r="C1168" i="40"/>
  <c r="C1167" i="40"/>
  <c r="C1166" i="40"/>
  <c r="C1165" i="40"/>
  <c r="C1164" i="40"/>
  <c r="C1163" i="40"/>
  <c r="C1162" i="40"/>
  <c r="C1161" i="40"/>
  <c r="C1160" i="40"/>
  <c r="C1159" i="40"/>
  <c r="C1158" i="40"/>
  <c r="C1157" i="40"/>
  <c r="C1156" i="40"/>
  <c r="C1155" i="40"/>
  <c r="C1154" i="40"/>
  <c r="C1153" i="40"/>
  <c r="C1152" i="40"/>
  <c r="C1151" i="40"/>
  <c r="C1150" i="40"/>
  <c r="C1149" i="40"/>
  <c r="C1148" i="40"/>
  <c r="C1147" i="40"/>
  <c r="C1146" i="40"/>
  <c r="C1145" i="40"/>
  <c r="C1144" i="40"/>
  <c r="C1143" i="40"/>
  <c r="C1142" i="40"/>
  <c r="C1141" i="40"/>
  <c r="C1140" i="40"/>
  <c r="C1139" i="40"/>
  <c r="C1138" i="40"/>
  <c r="C1137" i="40"/>
  <c r="C1136" i="40"/>
  <c r="C1135" i="40"/>
  <c r="C1134" i="40"/>
  <c r="C1133" i="40"/>
  <c r="C1132" i="40"/>
  <c r="C1131" i="40"/>
  <c r="C1130" i="40"/>
  <c r="C1129" i="40"/>
  <c r="C1128" i="40"/>
  <c r="C1127" i="40"/>
  <c r="C1126" i="40"/>
  <c r="C1125" i="40"/>
  <c r="C1124" i="40"/>
  <c r="C1123" i="40"/>
  <c r="C1122" i="40"/>
  <c r="C1121" i="40"/>
  <c r="C1120" i="40"/>
  <c r="C1119" i="40"/>
  <c r="C1118" i="40"/>
  <c r="C1117" i="40"/>
  <c r="C1116" i="40"/>
  <c r="C1115" i="40"/>
  <c r="C1114" i="40"/>
  <c r="C1113" i="40"/>
  <c r="C1112" i="40"/>
  <c r="C1111" i="40"/>
  <c r="C1110" i="40"/>
  <c r="C1109" i="40"/>
  <c r="C1108" i="40"/>
  <c r="C1107" i="40"/>
  <c r="C1106" i="40"/>
  <c r="C1105" i="40"/>
  <c r="C1104" i="40"/>
  <c r="C1103" i="40"/>
  <c r="C1102" i="40"/>
  <c r="C1101" i="40"/>
  <c r="C1100" i="40"/>
  <c r="C1099" i="40"/>
  <c r="C1098" i="40"/>
  <c r="C1097" i="40"/>
  <c r="C1096" i="40"/>
  <c r="C1095" i="40"/>
  <c r="C1094" i="40"/>
  <c r="C1093" i="40"/>
  <c r="C1092" i="40"/>
  <c r="C1091" i="40"/>
  <c r="C1090" i="40"/>
  <c r="C1089" i="40"/>
  <c r="C1088" i="40"/>
  <c r="C1087" i="40"/>
  <c r="C1086" i="40"/>
  <c r="C1085" i="40"/>
  <c r="C1084" i="40"/>
  <c r="C1083" i="40"/>
  <c r="C1082" i="40"/>
  <c r="C1081" i="40"/>
  <c r="C1080" i="40"/>
  <c r="C1079" i="40"/>
  <c r="C1078" i="40"/>
  <c r="C1077" i="40"/>
  <c r="C1076" i="40"/>
  <c r="C1075" i="40"/>
  <c r="C1074" i="40"/>
  <c r="C1073" i="40"/>
  <c r="C1072" i="40"/>
  <c r="C1071" i="40"/>
  <c r="C1070" i="40"/>
  <c r="C1069" i="40"/>
  <c r="C1068" i="40"/>
  <c r="C1067" i="40"/>
  <c r="C1066" i="40"/>
  <c r="C1065" i="40"/>
  <c r="C1064" i="40"/>
  <c r="C1063" i="40"/>
  <c r="C1062" i="40"/>
  <c r="C1061" i="40"/>
  <c r="C1060" i="40"/>
  <c r="C1059" i="40"/>
  <c r="C1058" i="40"/>
  <c r="C1057" i="40"/>
  <c r="C1056" i="40"/>
  <c r="C1055" i="40"/>
  <c r="C1054" i="40"/>
  <c r="C1053" i="40"/>
  <c r="C1052" i="40"/>
  <c r="C1051" i="40"/>
  <c r="C1050" i="40"/>
  <c r="C1049" i="40"/>
  <c r="C1048" i="40"/>
  <c r="C1047" i="40"/>
  <c r="C1046" i="40"/>
  <c r="C1045" i="40"/>
  <c r="C1044" i="40"/>
  <c r="C1043" i="40"/>
  <c r="C1042" i="40"/>
  <c r="C1041" i="40"/>
  <c r="C1040" i="40"/>
  <c r="C1039" i="40"/>
  <c r="C1038" i="40"/>
  <c r="C1037" i="40"/>
  <c r="C1036" i="40"/>
  <c r="C1035" i="40"/>
  <c r="C1034" i="40"/>
  <c r="C1033" i="40"/>
  <c r="C1032" i="40"/>
  <c r="C1031" i="40"/>
  <c r="C1030" i="40"/>
  <c r="C1029" i="40"/>
  <c r="C1028" i="40"/>
  <c r="C1027" i="40"/>
  <c r="C1026" i="40"/>
  <c r="C1025" i="40"/>
  <c r="C1024" i="40"/>
  <c r="C1023" i="40"/>
  <c r="C1022" i="40"/>
  <c r="C1021" i="40"/>
  <c r="C1020" i="40"/>
  <c r="C1019" i="40"/>
  <c r="C1018" i="40"/>
  <c r="C1017" i="40"/>
  <c r="C1016" i="40"/>
  <c r="C1015" i="40"/>
  <c r="C1014" i="40"/>
  <c r="C1013" i="40"/>
  <c r="C1012" i="40"/>
  <c r="C1011" i="40"/>
  <c r="C1010" i="40"/>
  <c r="C1009" i="40"/>
  <c r="C1008" i="40"/>
  <c r="C1007" i="40"/>
  <c r="C1006" i="40"/>
  <c r="C1005" i="40"/>
  <c r="C1004" i="40"/>
  <c r="C1003" i="40"/>
  <c r="C1002" i="40"/>
  <c r="C1001" i="40"/>
  <c r="C1000" i="40"/>
  <c r="C999" i="40"/>
  <c r="C998" i="40"/>
  <c r="C997" i="40"/>
  <c r="C996" i="40"/>
  <c r="C995" i="40"/>
  <c r="C994" i="40"/>
  <c r="C993" i="40"/>
  <c r="C992" i="40"/>
  <c r="C991" i="40"/>
  <c r="C990" i="40"/>
  <c r="C989" i="40"/>
  <c r="C988" i="40"/>
  <c r="C987" i="40"/>
  <c r="C986" i="40"/>
  <c r="C985" i="40"/>
  <c r="C984" i="40"/>
  <c r="C983" i="40"/>
  <c r="C982" i="40"/>
  <c r="C981" i="40"/>
  <c r="C980" i="40"/>
  <c r="C979" i="40"/>
  <c r="C978" i="40"/>
  <c r="C977" i="40"/>
  <c r="C976" i="40"/>
  <c r="C975" i="40"/>
  <c r="C974" i="40"/>
  <c r="C973" i="40"/>
  <c r="C972" i="40"/>
  <c r="C971" i="40"/>
  <c r="C970" i="40"/>
  <c r="C969" i="40"/>
  <c r="C968" i="40"/>
  <c r="C967" i="40"/>
  <c r="C966" i="40"/>
  <c r="C965" i="40"/>
  <c r="C964" i="40"/>
  <c r="C963" i="40"/>
  <c r="C962" i="40"/>
  <c r="C961" i="40"/>
  <c r="C960" i="40"/>
  <c r="C959" i="40"/>
  <c r="C958" i="40"/>
  <c r="C957" i="40"/>
  <c r="C956" i="40"/>
  <c r="C955" i="40"/>
  <c r="C954" i="40"/>
  <c r="C953" i="40"/>
  <c r="C952" i="40"/>
  <c r="C951" i="40"/>
  <c r="C950" i="40"/>
  <c r="C949" i="40"/>
  <c r="C948" i="40"/>
  <c r="C947" i="40"/>
  <c r="C946" i="40"/>
  <c r="C945" i="40"/>
  <c r="C944" i="40"/>
  <c r="C943" i="40"/>
  <c r="C942" i="40"/>
  <c r="C941" i="40"/>
  <c r="C940" i="40"/>
  <c r="C939" i="40"/>
  <c r="C938" i="40"/>
  <c r="C937" i="40"/>
  <c r="C936" i="40"/>
  <c r="C935" i="40"/>
  <c r="C934" i="40"/>
  <c r="C933" i="40"/>
  <c r="C932" i="40"/>
  <c r="C931" i="40"/>
  <c r="C930" i="40"/>
  <c r="C929" i="40"/>
  <c r="C928" i="40"/>
  <c r="C927" i="40"/>
  <c r="C926" i="40"/>
  <c r="C925" i="40"/>
  <c r="C924" i="40"/>
  <c r="C923" i="40"/>
  <c r="C922" i="40"/>
  <c r="C921" i="40"/>
  <c r="C920" i="40"/>
  <c r="C919" i="40"/>
  <c r="C918" i="40"/>
  <c r="C917" i="40"/>
  <c r="C916" i="40"/>
  <c r="C915" i="40"/>
  <c r="C914" i="40"/>
  <c r="C913" i="40"/>
  <c r="C912" i="40"/>
  <c r="C911" i="40"/>
  <c r="C910" i="40"/>
  <c r="C909" i="40"/>
  <c r="C908" i="40"/>
  <c r="C907" i="40"/>
  <c r="C906" i="40"/>
  <c r="C905" i="40"/>
  <c r="C904" i="40"/>
  <c r="C903" i="40"/>
  <c r="C902" i="40"/>
  <c r="C901" i="40"/>
  <c r="C900" i="40"/>
  <c r="C899" i="40"/>
  <c r="C898" i="40"/>
  <c r="C897" i="40"/>
  <c r="C896" i="40"/>
  <c r="C895" i="40"/>
  <c r="C894" i="40"/>
  <c r="C893" i="40"/>
  <c r="C892" i="40"/>
  <c r="C891" i="40"/>
  <c r="C890" i="40"/>
  <c r="C889" i="40"/>
  <c r="C888" i="40"/>
  <c r="C887" i="40"/>
  <c r="C886" i="40"/>
  <c r="C885" i="40"/>
  <c r="C884" i="40"/>
  <c r="C883" i="40"/>
  <c r="C882" i="40"/>
  <c r="C881" i="40"/>
  <c r="C880" i="40"/>
  <c r="C879" i="40"/>
  <c r="C878" i="40"/>
  <c r="C877" i="40"/>
  <c r="C876" i="40"/>
  <c r="C875" i="40"/>
  <c r="C874" i="40"/>
  <c r="C873" i="40"/>
  <c r="C872" i="40"/>
  <c r="C871" i="40"/>
  <c r="C870" i="40"/>
  <c r="C869" i="40"/>
  <c r="C868" i="40"/>
  <c r="C867" i="40"/>
  <c r="C866" i="40"/>
  <c r="C865" i="40"/>
  <c r="C864" i="40"/>
  <c r="C863" i="40"/>
  <c r="C862" i="40"/>
  <c r="C861" i="40"/>
  <c r="C860" i="40"/>
  <c r="C859" i="40"/>
  <c r="C858" i="40"/>
  <c r="C857" i="40"/>
  <c r="C856" i="40"/>
  <c r="C855" i="40"/>
  <c r="C854" i="40"/>
  <c r="C853" i="40"/>
  <c r="C852" i="40"/>
  <c r="C851" i="40"/>
  <c r="C850" i="40"/>
  <c r="C849" i="40"/>
  <c r="C848" i="40"/>
  <c r="C847" i="40"/>
  <c r="C846" i="40"/>
  <c r="C845" i="40"/>
  <c r="C844" i="40"/>
  <c r="C843" i="40"/>
  <c r="C842" i="40"/>
  <c r="C841" i="40"/>
  <c r="C840" i="40"/>
  <c r="C839" i="40"/>
  <c r="C838" i="40"/>
  <c r="C837" i="40"/>
  <c r="C836" i="40"/>
  <c r="C835" i="40"/>
  <c r="C834" i="40"/>
  <c r="C833" i="40"/>
  <c r="C832" i="40"/>
  <c r="C831" i="40"/>
  <c r="C830" i="40"/>
  <c r="C829" i="40"/>
  <c r="C828" i="40"/>
  <c r="C827" i="40"/>
  <c r="C826" i="40"/>
  <c r="C825" i="40"/>
  <c r="C824" i="40"/>
  <c r="C823" i="40"/>
  <c r="C822" i="40"/>
  <c r="C821" i="40"/>
  <c r="C820" i="40"/>
  <c r="C819" i="40"/>
  <c r="C818" i="40"/>
  <c r="C817" i="40"/>
  <c r="C816" i="40"/>
  <c r="C815" i="40"/>
  <c r="C814" i="40"/>
  <c r="C813" i="40"/>
  <c r="C812" i="40"/>
  <c r="C811" i="40"/>
  <c r="C810" i="40"/>
  <c r="C809" i="40"/>
  <c r="C808" i="40"/>
  <c r="C807" i="40"/>
  <c r="C806" i="40"/>
  <c r="C805" i="40"/>
  <c r="C804" i="40"/>
  <c r="C803" i="40"/>
  <c r="C802" i="40"/>
  <c r="C801" i="40"/>
  <c r="C800" i="40"/>
  <c r="C799" i="40"/>
  <c r="C798" i="40"/>
  <c r="C797" i="40"/>
  <c r="C796" i="40"/>
  <c r="C795" i="40"/>
  <c r="C794" i="40"/>
  <c r="C793" i="40"/>
  <c r="C792" i="40"/>
  <c r="C791" i="40"/>
  <c r="C790" i="40"/>
  <c r="C789" i="40"/>
  <c r="C788" i="40"/>
  <c r="C787" i="40"/>
  <c r="C786" i="40"/>
  <c r="C785" i="40"/>
  <c r="C784" i="40"/>
  <c r="C783" i="40"/>
  <c r="C782" i="40"/>
  <c r="C781" i="40"/>
  <c r="C780" i="40"/>
  <c r="C779" i="40"/>
  <c r="C778" i="40"/>
  <c r="C777" i="40"/>
  <c r="C776" i="40"/>
  <c r="C775" i="40"/>
  <c r="C774" i="40"/>
  <c r="C773" i="40"/>
  <c r="C772" i="40"/>
  <c r="C771" i="40"/>
  <c r="C770" i="40"/>
  <c r="C769" i="40"/>
  <c r="C768" i="40"/>
  <c r="C767" i="40"/>
  <c r="C766" i="40"/>
  <c r="C765" i="40"/>
  <c r="C764" i="40"/>
  <c r="C763" i="40"/>
  <c r="C762" i="40"/>
  <c r="C761" i="40"/>
  <c r="C760" i="40"/>
  <c r="C759" i="40"/>
  <c r="C758" i="40"/>
  <c r="C757" i="40"/>
  <c r="C756" i="40"/>
  <c r="C755" i="40"/>
  <c r="C754" i="40"/>
  <c r="C753" i="40"/>
  <c r="C752" i="40"/>
  <c r="C751" i="40"/>
  <c r="C750" i="40"/>
  <c r="C749" i="40"/>
  <c r="C748" i="40"/>
  <c r="C747" i="40"/>
  <c r="C746" i="40"/>
  <c r="C745" i="40"/>
  <c r="C744" i="40"/>
  <c r="C743" i="40"/>
  <c r="C742" i="40"/>
  <c r="C741" i="40"/>
  <c r="C740" i="40"/>
  <c r="C739" i="40"/>
  <c r="C738" i="40"/>
  <c r="C737" i="40"/>
  <c r="C736" i="40"/>
  <c r="C735" i="40"/>
  <c r="C734" i="40"/>
  <c r="C733" i="40"/>
  <c r="C732" i="40"/>
  <c r="C731" i="40"/>
  <c r="C730" i="40"/>
  <c r="C729" i="40"/>
  <c r="C728" i="40"/>
  <c r="C727" i="40"/>
  <c r="C726" i="40"/>
  <c r="C725" i="40"/>
  <c r="C724" i="40"/>
  <c r="C723" i="40"/>
  <c r="C722" i="40"/>
  <c r="C721" i="40"/>
  <c r="C720" i="40"/>
  <c r="C719" i="40"/>
  <c r="C718" i="40"/>
  <c r="C717" i="40"/>
  <c r="C716" i="40"/>
  <c r="C715" i="40"/>
  <c r="C714" i="40"/>
  <c r="C713" i="40"/>
  <c r="C712" i="40"/>
  <c r="C711" i="40"/>
  <c r="C710" i="40"/>
  <c r="C709" i="40"/>
  <c r="C708" i="40"/>
  <c r="C707" i="40"/>
  <c r="C706" i="40"/>
  <c r="C705" i="40"/>
  <c r="C704" i="40"/>
  <c r="C703" i="40"/>
  <c r="C702" i="40"/>
  <c r="C701" i="40"/>
  <c r="C700" i="40"/>
  <c r="C699" i="40"/>
  <c r="C698" i="40"/>
  <c r="C697" i="40"/>
  <c r="C696" i="40"/>
  <c r="C695" i="40"/>
  <c r="C694" i="40"/>
  <c r="C693" i="40"/>
  <c r="C692" i="40"/>
  <c r="C691" i="40"/>
  <c r="C690" i="40"/>
  <c r="C689" i="40"/>
  <c r="C688" i="40"/>
  <c r="C687" i="40"/>
  <c r="C686" i="40"/>
  <c r="C685" i="40"/>
  <c r="C684" i="40"/>
  <c r="C683" i="40"/>
  <c r="C682" i="40"/>
  <c r="C681" i="40"/>
  <c r="C680" i="40"/>
  <c r="C679" i="40"/>
  <c r="C678" i="40"/>
  <c r="C677" i="40"/>
  <c r="C676" i="40"/>
  <c r="C675" i="40"/>
  <c r="C674" i="40"/>
  <c r="C673" i="40"/>
  <c r="C672" i="40"/>
  <c r="C671" i="40"/>
  <c r="C670" i="40"/>
  <c r="C669" i="40"/>
  <c r="C668" i="40"/>
  <c r="C667" i="40"/>
  <c r="C666" i="40"/>
  <c r="C665" i="40"/>
  <c r="C664" i="40"/>
  <c r="C663" i="40"/>
  <c r="C662" i="40"/>
  <c r="C661" i="40"/>
  <c r="C660" i="40"/>
  <c r="C659" i="40"/>
  <c r="C658" i="40"/>
  <c r="C657" i="40"/>
  <c r="C656" i="40"/>
  <c r="C655" i="40"/>
  <c r="C654" i="40"/>
  <c r="C653" i="40"/>
  <c r="C652" i="40"/>
  <c r="C651" i="40"/>
  <c r="C650" i="40"/>
  <c r="C649" i="40"/>
  <c r="C648" i="40"/>
  <c r="C647" i="40"/>
  <c r="C646" i="40"/>
  <c r="C645" i="40"/>
  <c r="C644" i="40"/>
  <c r="C643" i="40"/>
  <c r="C642" i="40"/>
  <c r="C641" i="40"/>
  <c r="C640" i="40"/>
  <c r="C639" i="40"/>
  <c r="C638" i="40"/>
  <c r="C637" i="40"/>
  <c r="C636" i="40"/>
  <c r="C635" i="40"/>
  <c r="C634" i="40"/>
  <c r="C633" i="40"/>
  <c r="C632" i="40"/>
  <c r="C631" i="40"/>
  <c r="C630" i="40"/>
  <c r="C629" i="40"/>
  <c r="C628" i="40"/>
  <c r="C627" i="40"/>
  <c r="C626" i="40"/>
  <c r="C625" i="40"/>
  <c r="C624" i="40"/>
  <c r="C623" i="40"/>
  <c r="C622" i="40"/>
  <c r="C621" i="40"/>
  <c r="C620" i="40"/>
  <c r="C619" i="40"/>
  <c r="C618" i="40"/>
  <c r="C617" i="40"/>
  <c r="C616" i="40"/>
  <c r="C615" i="40"/>
  <c r="C614"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06" i="40"/>
  <c r="C107" i="40"/>
  <c r="C108" i="40"/>
  <c r="C109" i="40"/>
  <c r="C110" i="40"/>
  <c r="C111" i="40"/>
  <c r="C112" i="40"/>
  <c r="C113" i="40"/>
  <c r="C114" i="40"/>
  <c r="C115" i="40"/>
  <c r="C116" i="40"/>
  <c r="C117" i="40"/>
  <c r="C118" i="40"/>
  <c r="C119" i="40"/>
  <c r="C120" i="40"/>
  <c r="C121" i="40"/>
  <c r="C122" i="40"/>
  <c r="C123" i="40"/>
  <c r="C124" i="40"/>
  <c r="C125" i="40"/>
  <c r="C126" i="40"/>
  <c r="C127" i="40"/>
  <c r="C128" i="40"/>
  <c r="C129" i="40"/>
  <c r="C130" i="40"/>
  <c r="C131" i="40"/>
  <c r="C132" i="40"/>
  <c r="C133" i="40"/>
  <c r="C134" i="40"/>
  <c r="C135" i="40"/>
  <c r="C136" i="40"/>
  <c r="C137" i="40"/>
  <c r="C138" i="40"/>
  <c r="C139" i="40"/>
  <c r="C140" i="40"/>
  <c r="C141" i="40"/>
  <c r="C142" i="40"/>
  <c r="C143" i="40"/>
  <c r="C144" i="40"/>
  <c r="C145" i="40"/>
  <c r="C146" i="40"/>
  <c r="C147" i="40"/>
  <c r="C148" i="40"/>
  <c r="C149" i="40"/>
  <c r="C150" i="40"/>
  <c r="C151" i="40"/>
  <c r="C152" i="40"/>
  <c r="C153" i="40"/>
  <c r="C154" i="40"/>
  <c r="C155" i="40"/>
  <c r="C156" i="40"/>
  <c r="C157" i="40"/>
  <c r="C158" i="40"/>
  <c r="C159" i="40"/>
  <c r="C160" i="40"/>
  <c r="C161" i="40"/>
  <c r="C162" i="40"/>
  <c r="C163" i="40"/>
  <c r="C164" i="40"/>
  <c r="C165" i="40"/>
  <c r="C166" i="40"/>
  <c r="C167" i="40"/>
  <c r="C168" i="40"/>
  <c r="C169" i="40"/>
  <c r="C170" i="40"/>
  <c r="C171" i="40"/>
  <c r="C172" i="40"/>
  <c r="C173" i="40"/>
  <c r="C174" i="40"/>
  <c r="C175" i="40"/>
  <c r="C176" i="40"/>
  <c r="C177" i="40"/>
  <c r="C178" i="40"/>
  <c r="C179" i="40"/>
  <c r="C180" i="40"/>
  <c r="C181" i="40"/>
  <c r="C182" i="40"/>
  <c r="C183" i="40"/>
  <c r="C184" i="40"/>
  <c r="C185" i="40"/>
  <c r="C186" i="40"/>
  <c r="C187" i="40"/>
  <c r="C188" i="40"/>
  <c r="C189" i="40"/>
  <c r="C190" i="40"/>
  <c r="C191" i="40"/>
  <c r="C192" i="40"/>
  <c r="C193" i="40"/>
  <c r="C194" i="40"/>
  <c r="C195" i="40"/>
  <c r="C196" i="40"/>
  <c r="C197" i="40"/>
  <c r="C198" i="40"/>
  <c r="C199" i="40"/>
  <c r="C200" i="40"/>
  <c r="C201" i="40"/>
  <c r="C202" i="40"/>
  <c r="C203" i="40"/>
  <c r="C204" i="40"/>
  <c r="C205" i="40"/>
  <c r="C206" i="40"/>
  <c r="C207" i="40"/>
  <c r="C208" i="40"/>
  <c r="C209" i="40"/>
  <c r="C210" i="40"/>
  <c r="C211" i="40"/>
  <c r="C212" i="40"/>
  <c r="C213" i="40"/>
  <c r="C214" i="40"/>
  <c r="C215" i="40"/>
  <c r="C216" i="40"/>
  <c r="C217" i="40"/>
  <c r="C218" i="40"/>
  <c r="C219" i="40"/>
  <c r="C220" i="40"/>
  <c r="C221" i="40"/>
  <c r="C222" i="40"/>
  <c r="C223" i="40"/>
  <c r="C224" i="40"/>
  <c r="C225" i="40"/>
  <c r="C226" i="40"/>
  <c r="C227" i="40"/>
  <c r="C228" i="40"/>
  <c r="C229" i="40"/>
  <c r="C230" i="40"/>
  <c r="C231" i="40"/>
  <c r="C232" i="40"/>
  <c r="C233" i="40"/>
  <c r="C234" i="40"/>
  <c r="C235" i="40"/>
  <c r="C236" i="40"/>
  <c r="C237" i="40"/>
  <c r="C238" i="40"/>
  <c r="C239" i="40"/>
  <c r="C240" i="40"/>
  <c r="C241" i="40"/>
  <c r="C242" i="40"/>
  <c r="C243" i="40"/>
  <c r="C244" i="40"/>
  <c r="C245" i="40"/>
  <c r="C246" i="40"/>
  <c r="C247" i="40"/>
  <c r="C248" i="40"/>
  <c r="C249" i="40"/>
  <c r="C250" i="40"/>
  <c r="C251" i="40"/>
  <c r="C252" i="40"/>
  <c r="C253" i="40"/>
  <c r="C254" i="40"/>
  <c r="C255" i="40"/>
  <c r="C256" i="40"/>
  <c r="C257" i="40"/>
  <c r="C258" i="40"/>
  <c r="C259" i="40"/>
  <c r="C260" i="40"/>
  <c r="C261" i="40"/>
  <c r="C262" i="40"/>
  <c r="C263" i="40"/>
  <c r="C264" i="40"/>
  <c r="C265" i="40"/>
  <c r="C266" i="40"/>
  <c r="C267" i="40"/>
  <c r="C268" i="40"/>
  <c r="C269" i="40"/>
  <c r="C270" i="40"/>
  <c r="C271" i="40"/>
  <c r="C272" i="40"/>
  <c r="C273" i="40"/>
  <c r="C274" i="40"/>
  <c r="C275" i="40"/>
  <c r="C276" i="40"/>
  <c r="C277" i="40"/>
  <c r="C278" i="40"/>
  <c r="C279" i="40"/>
  <c r="C280" i="40"/>
  <c r="C281" i="40"/>
  <c r="C282" i="40"/>
  <c r="C283" i="40"/>
  <c r="C284" i="40"/>
  <c r="C285" i="40"/>
  <c r="C286" i="40"/>
  <c r="C287" i="40"/>
  <c r="C288" i="40"/>
  <c r="C289" i="40"/>
  <c r="C290" i="40"/>
  <c r="C291" i="40"/>
  <c r="C292" i="40"/>
  <c r="C293" i="40"/>
  <c r="C294" i="40"/>
  <c r="C295" i="40"/>
  <c r="C296" i="40"/>
  <c r="C297" i="40"/>
  <c r="C298" i="40"/>
  <c r="C299" i="40"/>
  <c r="C300" i="40"/>
  <c r="C301" i="40"/>
  <c r="C302" i="40"/>
  <c r="C303" i="40"/>
  <c r="C304" i="40"/>
  <c r="C305" i="40"/>
  <c r="C306" i="40"/>
  <c r="C307" i="40"/>
  <c r="C308" i="40"/>
  <c r="C309" i="40"/>
  <c r="C310" i="40"/>
  <c r="C311" i="40"/>
  <c r="C312" i="40"/>
  <c r="C313" i="40"/>
  <c r="C314" i="40"/>
  <c r="C315" i="40"/>
  <c r="C316" i="40"/>
  <c r="C317" i="40"/>
  <c r="C318" i="40"/>
  <c r="C319" i="40"/>
  <c r="C320" i="40"/>
  <c r="C321" i="40"/>
  <c r="C322" i="40"/>
  <c r="C323" i="40"/>
  <c r="C324" i="40"/>
  <c r="C325" i="40"/>
  <c r="C326" i="40"/>
  <c r="C327" i="40"/>
  <c r="C328" i="40"/>
  <c r="C329" i="40"/>
  <c r="C330" i="40"/>
  <c r="C331" i="40"/>
  <c r="C332" i="40"/>
  <c r="C333" i="40"/>
  <c r="C334" i="40"/>
  <c r="C335" i="40"/>
  <c r="C336" i="40"/>
  <c r="C337" i="40"/>
  <c r="C338" i="40"/>
  <c r="C339" i="40"/>
  <c r="C340" i="40"/>
  <c r="C341" i="40"/>
  <c r="C342" i="40"/>
  <c r="C343" i="40"/>
  <c r="C344" i="40"/>
  <c r="C345" i="40"/>
  <c r="C346" i="40"/>
  <c r="C347" i="40"/>
  <c r="C348" i="40"/>
  <c r="C349" i="40"/>
  <c r="C350" i="40"/>
  <c r="C351" i="40"/>
  <c r="C352" i="40"/>
  <c r="C353" i="40"/>
  <c r="C354" i="40"/>
  <c r="C355" i="40"/>
  <c r="C356" i="40"/>
  <c r="C357" i="40"/>
  <c r="C358" i="40"/>
  <c r="C359" i="40"/>
  <c r="C360" i="40"/>
  <c r="C361" i="40"/>
  <c r="C362" i="40"/>
  <c r="C363" i="40"/>
  <c r="C364" i="40"/>
  <c r="C365" i="40"/>
  <c r="C366" i="40"/>
  <c r="C367" i="40"/>
  <c r="C368" i="40"/>
  <c r="C369" i="40"/>
  <c r="C370" i="40"/>
  <c r="C371" i="40"/>
  <c r="C372" i="40"/>
  <c r="C373" i="40"/>
  <c r="C374" i="40"/>
  <c r="C375" i="40"/>
  <c r="C376" i="40"/>
  <c r="C377" i="40"/>
  <c r="C378" i="40"/>
  <c r="C379" i="40"/>
  <c r="C380" i="40"/>
  <c r="C381" i="40"/>
  <c r="C382" i="40"/>
  <c r="C383" i="40"/>
  <c r="C384" i="40"/>
  <c r="C385" i="40"/>
  <c r="C386" i="40"/>
  <c r="C387" i="40"/>
  <c r="C388" i="40"/>
  <c r="C389" i="40"/>
  <c r="C390" i="40"/>
  <c r="C391" i="40"/>
  <c r="C392" i="40"/>
  <c r="C393" i="40"/>
  <c r="C394" i="40"/>
  <c r="C395" i="40"/>
  <c r="C396" i="40"/>
  <c r="C397" i="40"/>
  <c r="C398" i="40"/>
  <c r="C399" i="40"/>
  <c r="C400" i="40"/>
  <c r="C401" i="40"/>
  <c r="C402" i="40"/>
  <c r="C403" i="40"/>
  <c r="C404" i="40"/>
  <c r="C405" i="40"/>
  <c r="C406" i="40"/>
  <c r="C407" i="40"/>
  <c r="C408" i="40"/>
  <c r="C409" i="40"/>
  <c r="C410" i="40"/>
  <c r="C411" i="40"/>
  <c r="C412" i="40"/>
  <c r="C413" i="40"/>
  <c r="C414" i="40"/>
  <c r="C415" i="40"/>
  <c r="C416" i="40"/>
  <c r="C417" i="40"/>
  <c r="C418" i="40"/>
  <c r="C419" i="40"/>
  <c r="C420" i="40"/>
  <c r="C421" i="40"/>
  <c r="C422" i="40"/>
  <c r="C423" i="40"/>
  <c r="C424" i="40"/>
  <c r="C425" i="40"/>
  <c r="C426" i="40"/>
  <c r="C427" i="40"/>
  <c r="C428" i="40"/>
  <c r="C429" i="40"/>
  <c r="C430" i="40"/>
  <c r="C431" i="40"/>
  <c r="C432" i="40"/>
  <c r="C433" i="40"/>
  <c r="C434" i="40"/>
  <c r="C435" i="40"/>
  <c r="C436" i="40"/>
  <c r="C437" i="40"/>
  <c r="C438" i="40"/>
  <c r="C439" i="40"/>
  <c r="C440" i="40"/>
  <c r="C441" i="40"/>
  <c r="C442" i="40"/>
  <c r="C443" i="40"/>
  <c r="C444" i="40"/>
  <c r="C445" i="40"/>
  <c r="C446" i="40"/>
  <c r="C447" i="40"/>
  <c r="C448" i="40"/>
  <c r="C449" i="40"/>
  <c r="C450" i="40"/>
  <c r="C451" i="40"/>
  <c r="C452" i="40"/>
  <c r="C453" i="40"/>
  <c r="C454" i="40"/>
  <c r="C455" i="40"/>
  <c r="C456" i="40"/>
  <c r="C457" i="40"/>
  <c r="C458" i="40"/>
  <c r="C459" i="40"/>
  <c r="C460" i="40"/>
  <c r="C461" i="40"/>
  <c r="C462" i="40"/>
  <c r="C463" i="40"/>
  <c r="C464" i="40"/>
  <c r="C465" i="40"/>
  <c r="C466" i="40"/>
  <c r="C467" i="40"/>
  <c r="C468" i="40"/>
  <c r="C469" i="40"/>
  <c r="C470" i="40"/>
  <c r="C471" i="40"/>
  <c r="C472" i="40"/>
  <c r="C473" i="40"/>
  <c r="C474" i="40"/>
  <c r="C475" i="40"/>
  <c r="C476" i="40"/>
  <c r="C477" i="40"/>
  <c r="C478" i="40"/>
  <c r="C479" i="40"/>
  <c r="C480" i="40"/>
  <c r="C481" i="40"/>
  <c r="C482" i="40"/>
  <c r="C483" i="40"/>
  <c r="C484" i="40"/>
  <c r="C485" i="40"/>
  <c r="C486" i="40"/>
  <c r="C487" i="40"/>
  <c r="C488" i="40"/>
  <c r="C489" i="40"/>
  <c r="C490" i="40"/>
  <c r="C491" i="40"/>
  <c r="C492" i="40"/>
  <c r="C493" i="40"/>
  <c r="C494" i="40"/>
  <c r="C495" i="40"/>
  <c r="C496" i="40"/>
  <c r="C497" i="40"/>
  <c r="C498" i="40"/>
  <c r="C499" i="40"/>
  <c r="C500" i="40"/>
  <c r="C501" i="40"/>
  <c r="C502" i="40"/>
  <c r="C503" i="40"/>
  <c r="C504" i="40"/>
  <c r="C505" i="40"/>
  <c r="C506" i="40"/>
  <c r="C507" i="40"/>
  <c r="C508" i="40"/>
  <c r="C509" i="40"/>
  <c r="C510" i="40"/>
  <c r="C511" i="40"/>
  <c r="C512" i="40"/>
  <c r="C513" i="40"/>
  <c r="C514" i="40"/>
  <c r="C515" i="40"/>
  <c r="C516" i="40"/>
  <c r="C517" i="40"/>
  <c r="C518" i="40"/>
  <c r="C519" i="40"/>
  <c r="C520" i="40"/>
  <c r="C521" i="40"/>
  <c r="C522" i="40"/>
  <c r="C523" i="40"/>
  <c r="C524" i="40"/>
  <c r="C525" i="40"/>
  <c r="C526" i="40"/>
  <c r="C527" i="40"/>
  <c r="C528" i="40"/>
  <c r="C529" i="40"/>
  <c r="C530" i="40"/>
  <c r="C531" i="40"/>
  <c r="C532" i="40"/>
  <c r="C533" i="40"/>
  <c r="C534" i="40"/>
  <c r="C535" i="40"/>
  <c r="C536" i="40"/>
  <c r="C537" i="40"/>
  <c r="C538" i="40"/>
  <c r="C539" i="40"/>
  <c r="C540" i="40"/>
  <c r="C541" i="40"/>
  <c r="C542" i="40"/>
  <c r="C543" i="40"/>
  <c r="C544" i="40"/>
  <c r="C545" i="40"/>
  <c r="C546" i="40"/>
  <c r="C547" i="40"/>
  <c r="C548" i="40"/>
  <c r="C549" i="40"/>
  <c r="C550" i="40"/>
  <c r="C551" i="40"/>
  <c r="C552" i="40"/>
  <c r="C553" i="40"/>
  <c r="C554" i="40"/>
  <c r="C555" i="40"/>
  <c r="C556" i="40"/>
  <c r="C557" i="40"/>
  <c r="C558" i="40"/>
  <c r="C559" i="40"/>
  <c r="C560" i="40"/>
  <c r="C561" i="40"/>
  <c r="C562" i="40"/>
  <c r="C563" i="40"/>
  <c r="C564" i="40"/>
  <c r="C565" i="40"/>
  <c r="C566" i="40"/>
  <c r="C567" i="40"/>
  <c r="C568" i="40"/>
  <c r="C569" i="40"/>
  <c r="C570" i="40"/>
  <c r="C571" i="40"/>
  <c r="C572" i="40"/>
  <c r="C573" i="40"/>
  <c r="C574" i="40"/>
  <c r="C575" i="40"/>
  <c r="C576" i="40"/>
  <c r="C577" i="40"/>
  <c r="C578" i="40"/>
  <c r="C579" i="40"/>
  <c r="C580" i="40"/>
  <c r="C581" i="40"/>
  <c r="C582" i="40"/>
  <c r="C583" i="40"/>
  <c r="C584" i="40"/>
  <c r="C585" i="40"/>
  <c r="C586" i="40"/>
  <c r="C587" i="40"/>
  <c r="C588" i="40"/>
  <c r="C589" i="40"/>
  <c r="C590" i="40"/>
  <c r="C591" i="40"/>
  <c r="C592" i="40"/>
  <c r="C593" i="40"/>
  <c r="C594" i="40"/>
  <c r="C595" i="40"/>
  <c r="C596" i="40"/>
  <c r="C597" i="40"/>
  <c r="C598" i="40"/>
  <c r="C599" i="40"/>
  <c r="C600" i="40"/>
  <c r="C601" i="40"/>
  <c r="C602" i="40"/>
  <c r="C603" i="40"/>
  <c r="C604" i="40"/>
  <c r="C605" i="40"/>
  <c r="C606" i="40"/>
  <c r="C607" i="40"/>
  <c r="C608" i="40"/>
  <c r="C609" i="40"/>
  <c r="C610" i="40"/>
  <c r="C611" i="40"/>
  <c r="C612" i="40"/>
  <c r="C613" i="40"/>
  <c r="C3" i="40"/>
  <c r="C4" i="40"/>
  <c r="C5" i="40"/>
  <c r="C6" i="40"/>
  <c r="C7" i="40"/>
  <c r="C8" i="40"/>
  <c r="C9" i="40"/>
  <c r="C10" i="40"/>
  <c r="C11" i="40"/>
  <c r="C12" i="40"/>
  <c r="C13" i="40"/>
  <c r="C14" i="40"/>
  <c r="C15" i="40"/>
  <c r="C16" i="40"/>
  <c r="C17" i="40"/>
  <c r="C18" i="40"/>
  <c r="C19" i="40"/>
  <c r="C2" i="40"/>
  <c r="H16" i="8"/>
  <c r="G37" i="39"/>
  <c r="C37" i="39"/>
  <c r="N43" i="39"/>
  <c r="G43" i="39"/>
  <c r="M43" i="39"/>
  <c r="N42" i="39"/>
  <c r="G42" i="39"/>
  <c r="C42" i="39"/>
  <c r="N41" i="39"/>
  <c r="G41" i="39"/>
  <c r="C41" i="39"/>
  <c r="N40" i="39"/>
  <c r="G40" i="39"/>
  <c r="C40" i="39"/>
  <c r="N39" i="39"/>
  <c r="G39" i="39"/>
  <c r="C39" i="39"/>
  <c r="C33" i="39"/>
  <c r="N38" i="39"/>
  <c r="G38" i="39"/>
  <c r="M38" i="39"/>
  <c r="N37" i="39"/>
  <c r="N36" i="39"/>
  <c r="G36" i="39"/>
  <c r="C36" i="39"/>
  <c r="N35" i="39"/>
  <c r="G35" i="39"/>
  <c r="C35" i="39"/>
  <c r="N34" i="39"/>
  <c r="G34" i="39"/>
  <c r="M34" i="39"/>
  <c r="N33" i="39"/>
  <c r="M33" i="39"/>
  <c r="N32" i="39"/>
  <c r="G32" i="39"/>
  <c r="C32" i="39"/>
  <c r="N31" i="39"/>
  <c r="G31" i="39"/>
  <c r="C31" i="39"/>
  <c r="N30" i="39"/>
  <c r="G30" i="39"/>
  <c r="C30" i="39"/>
  <c r="N29" i="39"/>
  <c r="G29" i="39"/>
  <c r="M29" i="39"/>
  <c r="N28" i="39"/>
  <c r="G28" i="39"/>
  <c r="N27" i="39"/>
  <c r="G27" i="39"/>
  <c r="C27" i="39"/>
  <c r="N9" i="39"/>
  <c r="G9" i="39"/>
  <c r="M9" i="39"/>
  <c r="M16" i="32"/>
  <c r="C16" i="32"/>
  <c r="M15" i="32"/>
  <c r="C15" i="32"/>
  <c r="M14" i="32"/>
  <c r="C14" i="32"/>
  <c r="C13" i="32"/>
  <c r="C12" i="32"/>
  <c r="C11" i="32"/>
  <c r="N10" i="32"/>
  <c r="M10" i="32"/>
  <c r="C10" i="32"/>
  <c r="N9" i="32"/>
  <c r="M9" i="32"/>
  <c r="C9" i="32"/>
  <c r="N8" i="32"/>
  <c r="M8" i="32"/>
  <c r="C8" i="32"/>
  <c r="N7" i="32"/>
  <c r="M7" i="32"/>
  <c r="C7" i="32"/>
  <c r="N6" i="32"/>
  <c r="M6" i="32"/>
  <c r="C6" i="32"/>
  <c r="N5" i="32"/>
  <c r="M5" i="32"/>
  <c r="C5" i="32"/>
  <c r="N4" i="32"/>
  <c r="C4" i="32"/>
  <c r="N3" i="32"/>
  <c r="C3" i="32"/>
  <c r="N2" i="32"/>
  <c r="C2" i="32"/>
  <c r="M211" i="8"/>
  <c r="H211" i="8"/>
  <c r="G211" i="8"/>
  <c r="C211" i="8"/>
  <c r="M210" i="8"/>
  <c r="H210" i="8"/>
  <c r="G210" i="8"/>
  <c r="C210" i="8"/>
  <c r="M209" i="8"/>
  <c r="H209" i="8"/>
  <c r="G209" i="8"/>
  <c r="C209" i="8"/>
  <c r="M208" i="8"/>
  <c r="H208" i="8"/>
  <c r="G208" i="8"/>
  <c r="C208" i="8"/>
  <c r="M207" i="8"/>
  <c r="H207" i="8"/>
  <c r="G207" i="8"/>
  <c r="C207" i="8"/>
  <c r="M206" i="8"/>
  <c r="H206" i="8"/>
  <c r="G206" i="8"/>
  <c r="C206" i="8"/>
  <c r="M205" i="8"/>
  <c r="H205" i="8"/>
  <c r="G205" i="8"/>
  <c r="C205" i="8"/>
  <c r="M204" i="8"/>
  <c r="H204" i="8"/>
  <c r="G204" i="8"/>
  <c r="C204" i="8"/>
  <c r="M203" i="8"/>
  <c r="H203" i="8"/>
  <c r="G203" i="8"/>
  <c r="C203" i="8"/>
  <c r="M202" i="8"/>
  <c r="H202" i="8"/>
  <c r="G202" i="8"/>
  <c r="C202" i="8"/>
  <c r="M201" i="8"/>
  <c r="H201" i="8"/>
  <c r="G201" i="8"/>
  <c r="C201" i="8"/>
  <c r="M200" i="8"/>
  <c r="H200" i="8"/>
  <c r="G200" i="8"/>
  <c r="C200" i="8"/>
  <c r="M199" i="8"/>
  <c r="H199" i="8"/>
  <c r="G199" i="8"/>
  <c r="C199" i="8"/>
  <c r="M198" i="8"/>
  <c r="H198" i="8"/>
  <c r="G198" i="8"/>
  <c r="C198" i="8"/>
  <c r="M197" i="8"/>
  <c r="H197" i="8"/>
  <c r="G197" i="8"/>
  <c r="C197" i="8"/>
  <c r="M196" i="8"/>
  <c r="H196" i="8"/>
  <c r="G196" i="8"/>
  <c r="C196" i="8"/>
  <c r="M195" i="8"/>
  <c r="H195" i="8"/>
  <c r="G195" i="8"/>
  <c r="C195" i="8"/>
  <c r="M194" i="8"/>
  <c r="H194" i="8"/>
  <c r="G194" i="8"/>
  <c r="C194" i="8"/>
  <c r="M193" i="8"/>
  <c r="H193" i="8"/>
  <c r="G193" i="8"/>
  <c r="C193" i="8"/>
  <c r="M192" i="8"/>
  <c r="H192" i="8"/>
  <c r="G192" i="8"/>
  <c r="C192" i="8"/>
  <c r="M191" i="8"/>
  <c r="H191" i="8"/>
  <c r="G191" i="8"/>
  <c r="C191" i="8"/>
  <c r="M190" i="8"/>
  <c r="H190" i="8"/>
  <c r="G190" i="8"/>
  <c r="C190" i="8"/>
  <c r="M189" i="8"/>
  <c r="H189" i="8"/>
  <c r="G189" i="8"/>
  <c r="C189" i="8"/>
  <c r="M188" i="8"/>
  <c r="H188" i="8"/>
  <c r="G188" i="8"/>
  <c r="C188" i="8"/>
  <c r="M187" i="8"/>
  <c r="H187" i="8"/>
  <c r="G187" i="8"/>
  <c r="C187" i="8"/>
  <c r="M186" i="8"/>
  <c r="H186" i="8"/>
  <c r="G186" i="8"/>
  <c r="C186" i="8"/>
  <c r="M185" i="8"/>
  <c r="H185" i="8"/>
  <c r="G185" i="8"/>
  <c r="C185" i="8"/>
  <c r="M184" i="8"/>
  <c r="H184" i="8"/>
  <c r="G184" i="8"/>
  <c r="C184" i="8"/>
  <c r="M183" i="8"/>
  <c r="H183" i="8"/>
  <c r="G183" i="8"/>
  <c r="C183" i="8"/>
  <c r="M182" i="8"/>
  <c r="H182" i="8"/>
  <c r="G182" i="8"/>
  <c r="C182" i="8"/>
  <c r="M181" i="8"/>
  <c r="H181" i="8"/>
  <c r="G181" i="8"/>
  <c r="C181" i="8"/>
  <c r="M180" i="8"/>
  <c r="H180" i="8"/>
  <c r="G180" i="8"/>
  <c r="C180" i="8"/>
  <c r="M179" i="8"/>
  <c r="H179" i="8"/>
  <c r="G179" i="8"/>
  <c r="C179" i="8"/>
  <c r="M178" i="8"/>
  <c r="H178" i="8"/>
  <c r="G178" i="8"/>
  <c r="C178" i="8"/>
  <c r="M177" i="8"/>
  <c r="H177" i="8"/>
  <c r="G177" i="8"/>
  <c r="C177" i="8"/>
  <c r="M176" i="8"/>
  <c r="H176" i="8"/>
  <c r="G176" i="8"/>
  <c r="C176" i="8"/>
  <c r="M175" i="8"/>
  <c r="H175" i="8"/>
  <c r="G175" i="8"/>
  <c r="C175" i="8"/>
  <c r="M174" i="8"/>
  <c r="H174" i="8"/>
  <c r="G174" i="8"/>
  <c r="C174" i="8"/>
  <c r="M173" i="8"/>
  <c r="H173" i="8"/>
  <c r="G173" i="8"/>
  <c r="C173" i="8"/>
  <c r="M172" i="8"/>
  <c r="H172" i="8"/>
  <c r="G172" i="8"/>
  <c r="C172" i="8"/>
  <c r="M171" i="8"/>
  <c r="H171" i="8"/>
  <c r="G171" i="8"/>
  <c r="C171" i="8"/>
  <c r="M170" i="8"/>
  <c r="H170" i="8"/>
  <c r="G170" i="8"/>
  <c r="C170" i="8"/>
  <c r="M169" i="8"/>
  <c r="H169" i="8"/>
  <c r="G169" i="8"/>
  <c r="C169" i="8"/>
  <c r="M168" i="8"/>
  <c r="H168" i="8"/>
  <c r="G168" i="8"/>
  <c r="C168" i="8"/>
  <c r="M167" i="8"/>
  <c r="H167" i="8"/>
  <c r="G167" i="8"/>
  <c r="C167" i="8"/>
  <c r="M166" i="8"/>
  <c r="H166" i="8"/>
  <c r="G166" i="8"/>
  <c r="C166" i="8"/>
  <c r="M165" i="8"/>
  <c r="H165" i="8"/>
  <c r="G165" i="8"/>
  <c r="C165" i="8"/>
  <c r="M164" i="8"/>
  <c r="H164" i="8"/>
  <c r="G164" i="8"/>
  <c r="C164" i="8"/>
  <c r="M163" i="8"/>
  <c r="H163" i="8"/>
  <c r="G163" i="8"/>
  <c r="C163" i="8"/>
  <c r="M162" i="8"/>
  <c r="H162" i="8"/>
  <c r="G162" i="8"/>
  <c r="C162" i="8"/>
  <c r="M161" i="8"/>
  <c r="H161" i="8"/>
  <c r="G161" i="8"/>
  <c r="C161" i="8"/>
  <c r="M160" i="8"/>
  <c r="H160" i="8"/>
  <c r="G160" i="8"/>
  <c r="C160" i="8"/>
  <c r="M159" i="8"/>
  <c r="H159" i="8"/>
  <c r="G159" i="8"/>
  <c r="C159" i="8"/>
  <c r="M158" i="8"/>
  <c r="H158" i="8"/>
  <c r="G158" i="8"/>
  <c r="C158" i="8"/>
  <c r="M157" i="8"/>
  <c r="H157" i="8"/>
  <c r="G157" i="8"/>
  <c r="C157" i="8"/>
  <c r="M156" i="8"/>
  <c r="H156" i="8"/>
  <c r="G156" i="8"/>
  <c r="C156" i="8"/>
  <c r="M155" i="8"/>
  <c r="H155" i="8"/>
  <c r="G155" i="8"/>
  <c r="C155" i="8"/>
  <c r="M154" i="8"/>
  <c r="H154" i="8"/>
  <c r="G154" i="8"/>
  <c r="C154" i="8"/>
  <c r="M153" i="8"/>
  <c r="H153" i="8"/>
  <c r="G153" i="8"/>
  <c r="C153" i="8"/>
  <c r="M152" i="8"/>
  <c r="H152" i="8"/>
  <c r="G152" i="8"/>
  <c r="C152" i="8"/>
  <c r="M151" i="8"/>
  <c r="H151" i="8"/>
  <c r="G151" i="8"/>
  <c r="C151" i="8"/>
  <c r="M150" i="8"/>
  <c r="H150" i="8"/>
  <c r="G150" i="8"/>
  <c r="C150" i="8"/>
  <c r="M149" i="8"/>
  <c r="H149" i="8"/>
  <c r="G149" i="8"/>
  <c r="C149" i="8"/>
  <c r="M148" i="8"/>
  <c r="H148" i="8"/>
  <c r="G148" i="8"/>
  <c r="C148" i="8"/>
  <c r="M147" i="8"/>
  <c r="H147" i="8"/>
  <c r="G147" i="8"/>
  <c r="C147" i="8"/>
  <c r="M146" i="8"/>
  <c r="H146" i="8"/>
  <c r="G146" i="8"/>
  <c r="C146" i="8"/>
  <c r="M145" i="8"/>
  <c r="H145" i="8"/>
  <c r="G145" i="8"/>
  <c r="C145" i="8"/>
  <c r="M144" i="8"/>
  <c r="H144" i="8"/>
  <c r="G144" i="8"/>
  <c r="C144" i="8"/>
  <c r="M143" i="8"/>
  <c r="H143" i="8"/>
  <c r="G143" i="8"/>
  <c r="C143" i="8"/>
  <c r="M142" i="8"/>
  <c r="H142" i="8"/>
  <c r="G142" i="8"/>
  <c r="C142" i="8"/>
  <c r="M141" i="8"/>
  <c r="H141" i="8"/>
  <c r="G141" i="8"/>
  <c r="C141" i="8"/>
  <c r="M140" i="8"/>
  <c r="H140" i="8"/>
  <c r="G140" i="8"/>
  <c r="C140" i="8"/>
  <c r="M139" i="8"/>
  <c r="H139" i="8"/>
  <c r="G139" i="8"/>
  <c r="C139" i="8"/>
  <c r="M138" i="8"/>
  <c r="H138" i="8"/>
  <c r="G138" i="8"/>
  <c r="C138" i="8"/>
  <c r="M137" i="8"/>
  <c r="H137" i="8"/>
  <c r="G137" i="8"/>
  <c r="C137" i="8"/>
  <c r="M136" i="8"/>
  <c r="H136" i="8"/>
  <c r="G136" i="8"/>
  <c r="C136" i="8"/>
  <c r="M135" i="8"/>
  <c r="H135" i="8"/>
  <c r="G135" i="8"/>
  <c r="C135" i="8"/>
  <c r="M134" i="8"/>
  <c r="H134" i="8"/>
  <c r="G134" i="8"/>
  <c r="C134" i="8"/>
  <c r="M133" i="8"/>
  <c r="H133" i="8"/>
  <c r="G133" i="8"/>
  <c r="C133" i="8"/>
  <c r="M132" i="8"/>
  <c r="H132" i="8"/>
  <c r="G132" i="8"/>
  <c r="C132" i="8"/>
  <c r="M131" i="8"/>
  <c r="H131" i="8"/>
  <c r="G131" i="8"/>
  <c r="C131" i="8"/>
  <c r="M130" i="8"/>
  <c r="H130" i="8"/>
  <c r="G130" i="8"/>
  <c r="C130" i="8"/>
  <c r="M129" i="8"/>
  <c r="H129" i="8"/>
  <c r="G129" i="8"/>
  <c r="C129" i="8"/>
  <c r="M128" i="8"/>
  <c r="H128" i="8"/>
  <c r="G128" i="8"/>
  <c r="C128" i="8"/>
  <c r="M127" i="8"/>
  <c r="H127" i="8"/>
  <c r="G127" i="8"/>
  <c r="C127" i="8"/>
  <c r="M126" i="8"/>
  <c r="H126" i="8"/>
  <c r="G126" i="8"/>
  <c r="C126" i="8"/>
  <c r="M125" i="8"/>
  <c r="H125" i="8"/>
  <c r="G125" i="8"/>
  <c r="C125" i="8"/>
  <c r="M124" i="8"/>
  <c r="H124" i="8"/>
  <c r="G124" i="8"/>
  <c r="C124" i="8"/>
  <c r="M123" i="8"/>
  <c r="H123" i="8"/>
  <c r="G123" i="8"/>
  <c r="C123" i="8"/>
  <c r="M122" i="8"/>
  <c r="H122" i="8"/>
  <c r="G122" i="8"/>
  <c r="C122" i="8"/>
  <c r="M121" i="8"/>
  <c r="H121" i="8"/>
  <c r="G121" i="8"/>
  <c r="C121" i="8"/>
  <c r="M120" i="8"/>
  <c r="H120" i="8"/>
  <c r="G120" i="8"/>
  <c r="C120" i="8"/>
  <c r="M119" i="8"/>
  <c r="H119" i="8"/>
  <c r="G119" i="8"/>
  <c r="C119" i="8"/>
  <c r="M118" i="8"/>
  <c r="H118" i="8"/>
  <c r="G118" i="8"/>
  <c r="C118" i="8"/>
  <c r="M117" i="8"/>
  <c r="H117" i="8"/>
  <c r="G117" i="8"/>
  <c r="C117" i="8"/>
  <c r="M116" i="8"/>
  <c r="H116" i="8"/>
  <c r="G116" i="8"/>
  <c r="C116" i="8"/>
  <c r="M115" i="8"/>
  <c r="H115" i="8"/>
  <c r="G115" i="8"/>
  <c r="C115" i="8"/>
  <c r="M114" i="8"/>
  <c r="H114" i="8"/>
  <c r="G114" i="8"/>
  <c r="C114" i="8"/>
  <c r="M113" i="8"/>
  <c r="H113" i="8"/>
  <c r="G113" i="8"/>
  <c r="C113" i="8"/>
  <c r="M112" i="8"/>
  <c r="H112" i="8"/>
  <c r="G112" i="8"/>
  <c r="C112" i="8"/>
  <c r="M111" i="8"/>
  <c r="H111" i="8"/>
  <c r="G111" i="8"/>
  <c r="C111" i="8"/>
  <c r="M110" i="8"/>
  <c r="H110" i="8"/>
  <c r="G110" i="8"/>
  <c r="C110" i="8"/>
  <c r="M109" i="8"/>
  <c r="H109" i="8"/>
  <c r="G109" i="8"/>
  <c r="C109" i="8"/>
  <c r="M108" i="8"/>
  <c r="H108" i="8"/>
  <c r="G108" i="8"/>
  <c r="C108" i="8"/>
  <c r="M107" i="8"/>
  <c r="H107" i="8"/>
  <c r="G107" i="8"/>
  <c r="C107" i="8"/>
  <c r="M106" i="8"/>
  <c r="H106" i="8"/>
  <c r="G106" i="8"/>
  <c r="C106" i="8"/>
  <c r="M105" i="8"/>
  <c r="H105" i="8"/>
  <c r="G105" i="8"/>
  <c r="C105" i="8"/>
  <c r="M104" i="8"/>
  <c r="H104" i="8"/>
  <c r="G104" i="8"/>
  <c r="C104" i="8"/>
  <c r="M103" i="8"/>
  <c r="H103" i="8"/>
  <c r="G103" i="8"/>
  <c r="C103" i="8"/>
  <c r="M102" i="8"/>
  <c r="H102" i="8"/>
  <c r="G102" i="8"/>
  <c r="C102" i="8"/>
  <c r="M101" i="8"/>
  <c r="H101" i="8"/>
  <c r="G101" i="8"/>
  <c r="C101" i="8"/>
  <c r="M100" i="8"/>
  <c r="H100" i="8"/>
  <c r="G100" i="8"/>
  <c r="C100" i="8"/>
  <c r="M99" i="8"/>
  <c r="H99" i="8"/>
  <c r="G99" i="8"/>
  <c r="C99" i="8"/>
  <c r="M98" i="8"/>
  <c r="H98" i="8"/>
  <c r="G98" i="8"/>
  <c r="C98" i="8"/>
  <c r="M97" i="8"/>
  <c r="H97" i="8"/>
  <c r="G97" i="8"/>
  <c r="C97" i="8"/>
  <c r="M96" i="8"/>
  <c r="H96" i="8"/>
  <c r="G96" i="8"/>
  <c r="C96" i="8"/>
  <c r="M95" i="8"/>
  <c r="H95" i="8"/>
  <c r="G95" i="8"/>
  <c r="C95" i="8"/>
  <c r="M94" i="8"/>
  <c r="H94" i="8"/>
  <c r="G94" i="8"/>
  <c r="C94" i="8"/>
  <c r="M93" i="8"/>
  <c r="H93" i="8"/>
  <c r="G93" i="8"/>
  <c r="C93" i="8"/>
  <c r="M92" i="8"/>
  <c r="H92" i="8"/>
  <c r="G92" i="8"/>
  <c r="C92" i="8"/>
  <c r="M91" i="8"/>
  <c r="H91" i="8"/>
  <c r="G91" i="8"/>
  <c r="C91" i="8"/>
  <c r="M90" i="8"/>
  <c r="H90" i="8"/>
  <c r="G90" i="8"/>
  <c r="C90" i="8"/>
  <c r="M89" i="8"/>
  <c r="H89" i="8"/>
  <c r="G89" i="8"/>
  <c r="C89" i="8"/>
  <c r="M88" i="8"/>
  <c r="H88" i="8"/>
  <c r="G88" i="8"/>
  <c r="C88" i="8"/>
  <c r="M87" i="8"/>
  <c r="H87" i="8"/>
  <c r="G87" i="8"/>
  <c r="C87" i="8"/>
  <c r="M86" i="8"/>
  <c r="H86" i="8"/>
  <c r="G86" i="8"/>
  <c r="C86" i="8"/>
  <c r="M85" i="8"/>
  <c r="H85" i="8"/>
  <c r="G85" i="8"/>
  <c r="C85" i="8"/>
  <c r="M84" i="8"/>
  <c r="H84" i="8"/>
  <c r="G84" i="8"/>
  <c r="C84" i="8"/>
  <c r="M83" i="8"/>
  <c r="H83" i="8"/>
  <c r="G83" i="8"/>
  <c r="C83" i="8"/>
  <c r="M82" i="8"/>
  <c r="H82" i="8"/>
  <c r="G82" i="8"/>
  <c r="C82" i="8"/>
  <c r="M81" i="8"/>
  <c r="H81" i="8"/>
  <c r="G81" i="8"/>
  <c r="C81" i="8"/>
  <c r="M80" i="8"/>
  <c r="H80" i="8"/>
  <c r="G80" i="8"/>
  <c r="C80" i="8"/>
  <c r="M79" i="8"/>
  <c r="H79" i="8"/>
  <c r="G79" i="8"/>
  <c r="C79" i="8"/>
  <c r="M78" i="8"/>
  <c r="H78" i="8"/>
  <c r="G78" i="8"/>
  <c r="C78" i="8"/>
  <c r="M77" i="8"/>
  <c r="H77" i="8"/>
  <c r="G77" i="8"/>
  <c r="C77" i="8"/>
  <c r="M76" i="8"/>
  <c r="H76" i="8"/>
  <c r="G76" i="8"/>
  <c r="C76" i="8"/>
  <c r="M75" i="8"/>
  <c r="H75" i="8"/>
  <c r="G75" i="8"/>
  <c r="C75" i="8"/>
  <c r="M74" i="8"/>
  <c r="H74" i="8"/>
  <c r="G74" i="8"/>
  <c r="C74" i="8"/>
  <c r="M73" i="8"/>
  <c r="H73" i="8"/>
  <c r="G73" i="8"/>
  <c r="C73" i="8"/>
  <c r="M72" i="8"/>
  <c r="H72" i="8"/>
  <c r="G72" i="8"/>
  <c r="C72" i="8"/>
  <c r="M71" i="8"/>
  <c r="H71" i="8"/>
  <c r="G71" i="8"/>
  <c r="C71" i="8"/>
  <c r="M70" i="8"/>
  <c r="H70" i="8"/>
  <c r="G70" i="8"/>
  <c r="C70" i="8"/>
  <c r="M69" i="8"/>
  <c r="H69" i="8"/>
  <c r="G69" i="8"/>
  <c r="C69" i="8"/>
  <c r="M68" i="8"/>
  <c r="H68" i="8"/>
  <c r="G68" i="8"/>
  <c r="C68" i="8"/>
  <c r="M67" i="8"/>
  <c r="H67" i="8"/>
  <c r="G67" i="8"/>
  <c r="C67" i="8"/>
  <c r="M66" i="8"/>
  <c r="H66" i="8"/>
  <c r="G66" i="8"/>
  <c r="C66" i="8"/>
  <c r="M65" i="8"/>
  <c r="H65" i="8"/>
  <c r="G65" i="8"/>
  <c r="C65" i="8"/>
  <c r="M64" i="8"/>
  <c r="H64" i="8"/>
  <c r="G64" i="8"/>
  <c r="C64" i="8"/>
  <c r="M63" i="8"/>
  <c r="H63" i="8"/>
  <c r="G63" i="8"/>
  <c r="C63" i="8"/>
  <c r="M62" i="8"/>
  <c r="H62" i="8"/>
  <c r="G62" i="8"/>
  <c r="C62" i="8"/>
  <c r="M61" i="8"/>
  <c r="H61" i="8"/>
  <c r="G61" i="8"/>
  <c r="C61" i="8"/>
  <c r="M60" i="8"/>
  <c r="H60" i="8"/>
  <c r="G60" i="8"/>
  <c r="C60" i="8"/>
  <c r="M59" i="8"/>
  <c r="H59" i="8"/>
  <c r="G59" i="8"/>
  <c r="C59" i="8"/>
  <c r="M58" i="8"/>
  <c r="H58" i="8"/>
  <c r="G58" i="8"/>
  <c r="C58" i="8"/>
  <c r="M57" i="8"/>
  <c r="H57" i="8"/>
  <c r="G57" i="8"/>
  <c r="C57" i="8"/>
  <c r="M56" i="8"/>
  <c r="H56" i="8"/>
  <c r="G56" i="8"/>
  <c r="C56" i="8"/>
  <c r="M55" i="8"/>
  <c r="H55" i="8"/>
  <c r="G55" i="8"/>
  <c r="C55" i="8"/>
  <c r="M54" i="8"/>
  <c r="H54" i="8"/>
  <c r="G54" i="8"/>
  <c r="C54" i="8"/>
  <c r="M53" i="8"/>
  <c r="H53" i="8"/>
  <c r="G53" i="8"/>
  <c r="C53" i="8"/>
  <c r="M52" i="8"/>
  <c r="H52" i="8"/>
  <c r="G52" i="8"/>
  <c r="C52" i="8"/>
  <c r="M51" i="8"/>
  <c r="H51" i="8"/>
  <c r="G51" i="8"/>
  <c r="C51" i="8"/>
  <c r="M50" i="8"/>
  <c r="H50" i="8"/>
  <c r="G50" i="8"/>
  <c r="C50" i="8"/>
  <c r="M49" i="8"/>
  <c r="H49" i="8"/>
  <c r="G49" i="8"/>
  <c r="C49" i="8"/>
  <c r="M48" i="8"/>
  <c r="H48" i="8"/>
  <c r="G48" i="8"/>
  <c r="C48" i="8"/>
  <c r="M47" i="8"/>
  <c r="H47" i="8"/>
  <c r="G47" i="8"/>
  <c r="C47" i="8"/>
  <c r="M46" i="8"/>
  <c r="H46" i="8"/>
  <c r="G46" i="8"/>
  <c r="C46" i="8"/>
  <c r="M45" i="8"/>
  <c r="H45" i="8"/>
  <c r="G45" i="8"/>
  <c r="C45" i="8"/>
  <c r="M44" i="8"/>
  <c r="H44" i="8"/>
  <c r="G44" i="8"/>
  <c r="C44" i="8"/>
  <c r="M43" i="8"/>
  <c r="H43" i="8"/>
  <c r="G43" i="8"/>
  <c r="C43" i="8"/>
  <c r="M42" i="8"/>
  <c r="H42" i="8"/>
  <c r="G42" i="8"/>
  <c r="C42" i="8"/>
  <c r="M41" i="8"/>
  <c r="H41" i="8"/>
  <c r="G41" i="8"/>
  <c r="C41" i="8"/>
  <c r="M40" i="8"/>
  <c r="H40" i="8"/>
  <c r="G40" i="8"/>
  <c r="C40" i="8"/>
  <c r="M39" i="8"/>
  <c r="H39" i="8"/>
  <c r="G39" i="8"/>
  <c r="C39" i="8"/>
  <c r="M38" i="8"/>
  <c r="H38" i="8"/>
  <c r="G38" i="8"/>
  <c r="C38" i="8"/>
  <c r="M37" i="8"/>
  <c r="H37" i="8"/>
  <c r="G37" i="8"/>
  <c r="C37" i="8"/>
  <c r="M36" i="8"/>
  <c r="H36" i="8"/>
  <c r="G36" i="8"/>
  <c r="C36" i="8"/>
  <c r="M35" i="8"/>
  <c r="H35" i="8"/>
  <c r="G35" i="8"/>
  <c r="C35" i="8"/>
  <c r="M34" i="8"/>
  <c r="H34" i="8"/>
  <c r="G34" i="8"/>
  <c r="C34" i="8"/>
  <c r="M33" i="8"/>
  <c r="H33" i="8"/>
  <c r="G33" i="8"/>
  <c r="C33" i="8"/>
  <c r="M32" i="8"/>
  <c r="H32" i="8"/>
  <c r="G32" i="8"/>
  <c r="C32" i="8"/>
  <c r="M31" i="8"/>
  <c r="H31" i="8"/>
  <c r="G31" i="8"/>
  <c r="C31" i="8"/>
  <c r="M30" i="8"/>
  <c r="H30" i="8"/>
  <c r="G30" i="8"/>
  <c r="C30" i="8"/>
  <c r="M29" i="8"/>
  <c r="H29" i="8"/>
  <c r="G29" i="8"/>
  <c r="C29" i="8"/>
  <c r="M28" i="8"/>
  <c r="H28" i="8"/>
  <c r="G28" i="8"/>
  <c r="C28" i="8"/>
  <c r="M27" i="8"/>
  <c r="H27" i="8"/>
  <c r="G27" i="8"/>
  <c r="C27" i="8"/>
  <c r="M26" i="8"/>
  <c r="H26" i="8"/>
  <c r="G26" i="8"/>
  <c r="C26" i="8"/>
  <c r="M25" i="8"/>
  <c r="H25" i="8"/>
  <c r="G25" i="8"/>
  <c r="C25" i="8"/>
  <c r="M24" i="8"/>
  <c r="H24" i="8"/>
  <c r="G24" i="8"/>
  <c r="C24" i="8"/>
  <c r="M23" i="8"/>
  <c r="H23" i="8"/>
  <c r="G23" i="8"/>
  <c r="C23" i="8"/>
  <c r="M22" i="8"/>
  <c r="H22" i="8"/>
  <c r="G22" i="8"/>
  <c r="C22" i="8"/>
  <c r="M21" i="8"/>
  <c r="H21" i="8"/>
  <c r="G21" i="8"/>
  <c r="C21" i="8"/>
  <c r="M20" i="8"/>
  <c r="H20" i="8"/>
  <c r="G20" i="8"/>
  <c r="C20" i="8"/>
  <c r="M19" i="8"/>
  <c r="H19" i="8"/>
  <c r="G19" i="8"/>
  <c r="C19" i="8"/>
  <c r="M18" i="8"/>
  <c r="H18" i="8"/>
  <c r="G18" i="8"/>
  <c r="C18" i="8"/>
  <c r="M17" i="8"/>
  <c r="H17" i="8"/>
  <c r="G17" i="8"/>
  <c r="C17" i="8"/>
  <c r="M16" i="8"/>
  <c r="G16" i="8"/>
  <c r="C16" i="8"/>
  <c r="M15" i="8"/>
  <c r="H15" i="8"/>
  <c r="G15" i="8"/>
  <c r="C15" i="8"/>
  <c r="M14" i="8"/>
  <c r="H14" i="8"/>
  <c r="G14" i="8"/>
  <c r="C14" i="8"/>
  <c r="M13" i="8"/>
  <c r="H13" i="8"/>
  <c r="G13" i="8"/>
  <c r="C13" i="8"/>
  <c r="M12" i="8"/>
  <c r="H12" i="8"/>
  <c r="G12" i="8"/>
  <c r="C12" i="8"/>
  <c r="M11" i="8"/>
  <c r="H11" i="8"/>
  <c r="G11" i="8"/>
  <c r="C11" i="8"/>
  <c r="M10" i="8"/>
  <c r="H10" i="8"/>
  <c r="G10" i="8"/>
  <c r="C10" i="8"/>
  <c r="M9" i="8"/>
  <c r="H9" i="8"/>
  <c r="G9" i="8"/>
  <c r="C9" i="8"/>
  <c r="M8" i="8"/>
  <c r="H8" i="8"/>
  <c r="G8" i="8"/>
  <c r="C8" i="8"/>
  <c r="M7" i="8"/>
  <c r="H7" i="8"/>
  <c r="G7" i="8"/>
  <c r="C7" i="8"/>
  <c r="M6" i="8"/>
  <c r="H6" i="8"/>
  <c r="G6" i="8"/>
  <c r="C6" i="8"/>
  <c r="M5" i="8"/>
  <c r="H5" i="8"/>
  <c r="G5" i="8"/>
  <c r="C5" i="8"/>
  <c r="M4" i="8"/>
  <c r="H4" i="8"/>
  <c r="G4" i="8"/>
  <c r="C4" i="8"/>
  <c r="M3" i="8"/>
  <c r="H3" i="8"/>
  <c r="G3" i="8"/>
  <c r="C3" i="8"/>
  <c r="M2" i="8"/>
  <c r="H2" i="8"/>
  <c r="G2" i="8"/>
  <c r="C2" i="8"/>
  <c r="N268" i="38"/>
  <c r="M268" i="38"/>
  <c r="H268" i="38"/>
  <c r="G268" i="38"/>
  <c r="C268" i="38"/>
  <c r="N267" i="38"/>
  <c r="M267" i="38"/>
  <c r="H267" i="38"/>
  <c r="G267" i="38"/>
  <c r="C267" i="38"/>
  <c r="N266" i="38"/>
  <c r="M266" i="38"/>
  <c r="H266" i="38"/>
  <c r="G266" i="38"/>
  <c r="C266" i="38"/>
  <c r="N265" i="38"/>
  <c r="M265" i="38"/>
  <c r="H265" i="38"/>
  <c r="G265" i="38"/>
  <c r="C265" i="38"/>
  <c r="N264" i="38"/>
  <c r="M264" i="38"/>
  <c r="H264" i="38"/>
  <c r="G264" i="38"/>
  <c r="C264" i="38"/>
  <c r="N263" i="38"/>
  <c r="M263" i="38"/>
  <c r="H263" i="38"/>
  <c r="G263" i="38"/>
  <c r="C263" i="38"/>
  <c r="N262" i="38"/>
  <c r="M262" i="38"/>
  <c r="H262" i="38"/>
  <c r="G262" i="38"/>
  <c r="C262" i="38"/>
  <c r="N261" i="38"/>
  <c r="M261" i="38"/>
  <c r="H261" i="38"/>
  <c r="G261" i="38"/>
  <c r="C261" i="38"/>
  <c r="N260" i="38"/>
  <c r="M260" i="38"/>
  <c r="H260" i="38"/>
  <c r="G260" i="38"/>
  <c r="C260" i="38"/>
  <c r="N259" i="38"/>
  <c r="M259" i="38"/>
  <c r="H259" i="38"/>
  <c r="G259" i="38"/>
  <c r="C259" i="38"/>
  <c r="N258" i="38"/>
  <c r="M258" i="38"/>
  <c r="H258" i="38"/>
  <c r="G258" i="38"/>
  <c r="C258" i="38"/>
  <c r="N257" i="38"/>
  <c r="M257" i="38"/>
  <c r="H257" i="38"/>
  <c r="G257" i="38"/>
  <c r="C257" i="38"/>
  <c r="N256" i="38"/>
  <c r="M256" i="38"/>
  <c r="H256" i="38"/>
  <c r="G256" i="38"/>
  <c r="C256" i="38"/>
  <c r="N255" i="38"/>
  <c r="M255" i="38"/>
  <c r="H255" i="38"/>
  <c r="G255" i="38"/>
  <c r="C255" i="38"/>
  <c r="N254" i="38"/>
  <c r="M254" i="38"/>
  <c r="H254" i="38"/>
  <c r="G254" i="38"/>
  <c r="C254" i="38"/>
  <c r="N253" i="38"/>
  <c r="M253" i="38"/>
  <c r="H253" i="38"/>
  <c r="G253" i="38"/>
  <c r="C253" i="38"/>
  <c r="N252" i="38"/>
  <c r="M252" i="38"/>
  <c r="H252" i="38"/>
  <c r="G252" i="38"/>
  <c r="C252" i="38"/>
  <c r="N251" i="38"/>
  <c r="M251" i="38"/>
  <c r="H251" i="38"/>
  <c r="G251" i="38"/>
  <c r="C251" i="38"/>
  <c r="N250" i="38"/>
  <c r="M250" i="38"/>
  <c r="H250" i="38"/>
  <c r="G250" i="38"/>
  <c r="C250" i="38"/>
  <c r="N249" i="38"/>
  <c r="M249" i="38"/>
  <c r="H249" i="38"/>
  <c r="G249" i="38"/>
  <c r="C249" i="38"/>
  <c r="N248" i="38"/>
  <c r="M248" i="38"/>
  <c r="H248" i="38"/>
  <c r="G248" i="38"/>
  <c r="C248" i="38"/>
  <c r="N247" i="38"/>
  <c r="M247" i="38"/>
  <c r="H247" i="38"/>
  <c r="G247" i="38"/>
  <c r="C247" i="38"/>
  <c r="N246" i="38"/>
  <c r="M246" i="38"/>
  <c r="H246" i="38"/>
  <c r="G246" i="38"/>
  <c r="C246" i="38"/>
  <c r="N245" i="38"/>
  <c r="M245" i="38"/>
  <c r="H245" i="38"/>
  <c r="G245" i="38"/>
  <c r="C245" i="38"/>
  <c r="N244" i="38"/>
  <c r="M244" i="38"/>
  <c r="H244" i="38"/>
  <c r="G244" i="38"/>
  <c r="C244" i="38"/>
  <c r="N243" i="38"/>
  <c r="M243" i="38"/>
  <c r="H243" i="38"/>
  <c r="G243" i="38"/>
  <c r="C243" i="38"/>
  <c r="N242" i="38"/>
  <c r="M242" i="38"/>
  <c r="H242" i="38"/>
  <c r="G242" i="38"/>
  <c r="C242" i="38"/>
  <c r="N241" i="38"/>
  <c r="M241" i="38"/>
  <c r="H241" i="38"/>
  <c r="G241" i="38"/>
  <c r="C241" i="38"/>
  <c r="N240" i="38"/>
  <c r="M240" i="38"/>
  <c r="H240" i="38"/>
  <c r="G240" i="38"/>
  <c r="C240" i="38"/>
  <c r="N239" i="38"/>
  <c r="M239" i="38"/>
  <c r="H239" i="38"/>
  <c r="G239" i="38"/>
  <c r="C239" i="38"/>
  <c r="N238" i="38"/>
  <c r="M238" i="38"/>
  <c r="H238" i="38"/>
  <c r="G238" i="38"/>
  <c r="C238" i="38"/>
  <c r="N237" i="38"/>
  <c r="M237" i="38"/>
  <c r="H237" i="38"/>
  <c r="G237" i="38"/>
  <c r="C237" i="38"/>
  <c r="N236" i="38"/>
  <c r="M236" i="38"/>
  <c r="H236" i="38"/>
  <c r="G236" i="38"/>
  <c r="C236" i="38"/>
  <c r="N235" i="38"/>
  <c r="M235" i="38"/>
  <c r="H235" i="38"/>
  <c r="G235" i="38"/>
  <c r="C235" i="38"/>
  <c r="N234" i="38"/>
  <c r="M234" i="38"/>
  <c r="H234" i="38"/>
  <c r="G234" i="38"/>
  <c r="C234" i="38"/>
  <c r="N233" i="38"/>
  <c r="M233" i="38"/>
  <c r="H233" i="38"/>
  <c r="G233" i="38"/>
  <c r="C233" i="38"/>
  <c r="N232" i="38"/>
  <c r="M232" i="38"/>
  <c r="H232" i="38"/>
  <c r="G232" i="38"/>
  <c r="C232" i="38"/>
  <c r="N231" i="38"/>
  <c r="M231" i="38"/>
  <c r="H231" i="38"/>
  <c r="G231" i="38"/>
  <c r="C231" i="38"/>
  <c r="N230" i="38"/>
  <c r="M230" i="38"/>
  <c r="H230" i="38"/>
  <c r="G230" i="38"/>
  <c r="C230" i="38"/>
  <c r="N229" i="38"/>
  <c r="M229" i="38"/>
  <c r="H229" i="38"/>
  <c r="G229" i="38"/>
  <c r="C229" i="38"/>
  <c r="N228" i="38"/>
  <c r="M228" i="38"/>
  <c r="H228" i="38"/>
  <c r="G228" i="38"/>
  <c r="C228" i="38"/>
  <c r="N227" i="38"/>
  <c r="M227" i="38"/>
  <c r="H227" i="38"/>
  <c r="G227" i="38"/>
  <c r="C227" i="38"/>
  <c r="N226" i="38"/>
  <c r="M226" i="38"/>
  <c r="H226" i="38"/>
  <c r="G226" i="38"/>
  <c r="C226" i="38"/>
  <c r="N225" i="38"/>
  <c r="M225" i="38"/>
  <c r="H225" i="38"/>
  <c r="G225" i="38"/>
  <c r="C225" i="38"/>
  <c r="N224" i="38"/>
  <c r="M224" i="38"/>
  <c r="H224" i="38"/>
  <c r="G224" i="38"/>
  <c r="C224" i="38"/>
  <c r="N223" i="38"/>
  <c r="M223" i="38"/>
  <c r="H223" i="38"/>
  <c r="G223" i="38"/>
  <c r="C223" i="38"/>
  <c r="N222" i="38"/>
  <c r="M222" i="38"/>
  <c r="H222" i="38"/>
  <c r="G222" i="38"/>
  <c r="C222" i="38"/>
  <c r="N221" i="38"/>
  <c r="M221" i="38"/>
  <c r="H221" i="38"/>
  <c r="G221" i="38"/>
  <c r="C221" i="38"/>
  <c r="N220" i="38"/>
  <c r="M220" i="38"/>
  <c r="H220" i="38"/>
  <c r="G220" i="38"/>
  <c r="C220" i="38"/>
  <c r="N219" i="38"/>
  <c r="M219" i="38"/>
  <c r="H219" i="38"/>
  <c r="G219" i="38"/>
  <c r="C219" i="38"/>
  <c r="N218" i="38"/>
  <c r="M218" i="38"/>
  <c r="H218" i="38"/>
  <c r="G218" i="38"/>
  <c r="C218" i="38"/>
  <c r="N217" i="38"/>
  <c r="M217" i="38"/>
  <c r="H217" i="38"/>
  <c r="G217" i="38"/>
  <c r="C217" i="38"/>
  <c r="N216" i="38"/>
  <c r="M216" i="38"/>
  <c r="H216" i="38"/>
  <c r="G216" i="38"/>
  <c r="C216" i="38"/>
  <c r="N215" i="38"/>
  <c r="M215" i="38"/>
  <c r="H215" i="38"/>
  <c r="G215" i="38"/>
  <c r="C215" i="38"/>
  <c r="N214" i="38"/>
  <c r="M214" i="38"/>
  <c r="H214" i="38"/>
  <c r="G214" i="38"/>
  <c r="C214" i="38"/>
  <c r="N213" i="38"/>
  <c r="M213" i="38"/>
  <c r="H213" i="38"/>
  <c r="G213" i="38"/>
  <c r="C213" i="38"/>
  <c r="N212" i="38"/>
  <c r="M212" i="38"/>
  <c r="H212" i="38"/>
  <c r="G212" i="38"/>
  <c r="C212" i="38"/>
  <c r="N211" i="38"/>
  <c r="M211" i="38"/>
  <c r="H211" i="38"/>
  <c r="G211" i="38"/>
  <c r="C211" i="38"/>
  <c r="N210" i="38"/>
  <c r="M210" i="38"/>
  <c r="H210" i="38"/>
  <c r="G210" i="38"/>
  <c r="C210" i="38"/>
  <c r="N209" i="38"/>
  <c r="M209" i="38"/>
  <c r="H209" i="38"/>
  <c r="G209" i="38"/>
  <c r="C209" i="38"/>
  <c r="N208" i="38"/>
  <c r="M208" i="38"/>
  <c r="H208" i="38"/>
  <c r="G208" i="38"/>
  <c r="C208" i="38"/>
  <c r="N207" i="38"/>
  <c r="M207" i="38"/>
  <c r="H207" i="38"/>
  <c r="G207" i="38"/>
  <c r="C207" i="38"/>
  <c r="N206" i="38"/>
  <c r="M206" i="38"/>
  <c r="H206" i="38"/>
  <c r="G206" i="38"/>
  <c r="C206" i="38"/>
  <c r="N205" i="38"/>
  <c r="M205" i="38"/>
  <c r="H205" i="38"/>
  <c r="G205" i="38"/>
  <c r="C205" i="38"/>
  <c r="N204" i="38"/>
  <c r="M204" i="38"/>
  <c r="H204" i="38"/>
  <c r="G204" i="38"/>
  <c r="C204" i="38"/>
  <c r="N203" i="38"/>
  <c r="M203" i="38"/>
  <c r="H203" i="38"/>
  <c r="G203" i="38"/>
  <c r="C203" i="38"/>
  <c r="N202" i="38"/>
  <c r="M202" i="38"/>
  <c r="H202" i="38"/>
  <c r="G202" i="38"/>
  <c r="C202" i="38"/>
  <c r="N201" i="38"/>
  <c r="M201" i="38"/>
  <c r="H201" i="38"/>
  <c r="G201" i="38"/>
  <c r="C201" i="38"/>
  <c r="N200" i="38"/>
  <c r="M200" i="38"/>
  <c r="H200" i="38"/>
  <c r="G200" i="38"/>
  <c r="C200" i="38"/>
  <c r="N199" i="38"/>
  <c r="M199" i="38"/>
  <c r="H199" i="38"/>
  <c r="G199" i="38"/>
  <c r="C199" i="38"/>
  <c r="N198" i="38"/>
  <c r="M198" i="38"/>
  <c r="H198" i="38"/>
  <c r="G198" i="38"/>
  <c r="C198" i="38"/>
  <c r="N197" i="38"/>
  <c r="M197" i="38"/>
  <c r="H197" i="38"/>
  <c r="G197" i="38"/>
  <c r="C197" i="38"/>
  <c r="N196" i="38"/>
  <c r="M196" i="38"/>
  <c r="H196" i="38"/>
  <c r="G196" i="38"/>
  <c r="C196" i="38"/>
  <c r="N195" i="38"/>
  <c r="M195" i="38"/>
  <c r="H195" i="38"/>
  <c r="G195" i="38"/>
  <c r="C195" i="38"/>
  <c r="N194" i="38"/>
  <c r="M194" i="38"/>
  <c r="H194" i="38"/>
  <c r="G194" i="38"/>
  <c r="C194" i="38"/>
  <c r="N193" i="38"/>
  <c r="M193" i="38"/>
  <c r="H193" i="38"/>
  <c r="G193" i="38"/>
  <c r="C193" i="38"/>
  <c r="N192" i="38"/>
  <c r="M192" i="38"/>
  <c r="H192" i="38"/>
  <c r="G192" i="38"/>
  <c r="C192" i="38"/>
  <c r="N191" i="38"/>
  <c r="M191" i="38"/>
  <c r="H191" i="38"/>
  <c r="G191" i="38"/>
  <c r="C191" i="38"/>
  <c r="N190" i="38"/>
  <c r="M190" i="38"/>
  <c r="H190" i="38"/>
  <c r="G190" i="38"/>
  <c r="C190" i="38"/>
  <c r="N189" i="38"/>
  <c r="M189" i="38"/>
  <c r="H189" i="38"/>
  <c r="G189" i="38"/>
  <c r="C189" i="38"/>
  <c r="N188" i="38"/>
  <c r="M188" i="38"/>
  <c r="H188" i="38"/>
  <c r="G188" i="38"/>
  <c r="C188" i="38"/>
  <c r="N187" i="38"/>
  <c r="M187" i="38"/>
  <c r="H187" i="38"/>
  <c r="G187" i="38"/>
  <c r="C187" i="38"/>
  <c r="N186" i="38"/>
  <c r="M186" i="38"/>
  <c r="H186" i="38"/>
  <c r="G186" i="38"/>
  <c r="C186" i="38"/>
  <c r="N185" i="38"/>
  <c r="M185" i="38"/>
  <c r="H185" i="38"/>
  <c r="G185" i="38"/>
  <c r="C185" i="38"/>
  <c r="N184" i="38"/>
  <c r="M184" i="38"/>
  <c r="H184" i="38"/>
  <c r="G184" i="38"/>
  <c r="C184" i="38"/>
  <c r="N183" i="38"/>
  <c r="M183" i="38"/>
  <c r="H183" i="38"/>
  <c r="G183" i="38"/>
  <c r="C183" i="38"/>
  <c r="N182" i="38"/>
  <c r="M182" i="38"/>
  <c r="H182" i="38"/>
  <c r="G182" i="38"/>
  <c r="C182" i="38"/>
  <c r="N181" i="38"/>
  <c r="M181" i="38"/>
  <c r="H181" i="38"/>
  <c r="G181" i="38"/>
  <c r="C181" i="38"/>
  <c r="N180" i="38"/>
  <c r="M180" i="38"/>
  <c r="H180" i="38"/>
  <c r="G180" i="38"/>
  <c r="C180" i="38"/>
  <c r="N179" i="38"/>
  <c r="M179" i="38"/>
  <c r="H179" i="38"/>
  <c r="G179" i="38"/>
  <c r="C179" i="38"/>
  <c r="N178" i="38"/>
  <c r="M178" i="38"/>
  <c r="H178" i="38"/>
  <c r="G178" i="38"/>
  <c r="C178" i="38"/>
  <c r="N177" i="38"/>
  <c r="M177" i="38"/>
  <c r="H177" i="38"/>
  <c r="G177" i="38"/>
  <c r="C177" i="38"/>
  <c r="N176" i="38"/>
  <c r="M176" i="38"/>
  <c r="H176" i="38"/>
  <c r="G176" i="38"/>
  <c r="C176" i="38"/>
  <c r="N175" i="38"/>
  <c r="M175" i="38"/>
  <c r="H175" i="38"/>
  <c r="G175" i="38"/>
  <c r="C175" i="38"/>
  <c r="N174" i="38"/>
  <c r="M174" i="38"/>
  <c r="H174" i="38"/>
  <c r="G174" i="38"/>
  <c r="C174" i="38"/>
  <c r="N173" i="38"/>
  <c r="M173" i="38"/>
  <c r="H173" i="38"/>
  <c r="G173" i="38"/>
  <c r="C173" i="38"/>
  <c r="N172" i="38"/>
  <c r="M172" i="38"/>
  <c r="H172" i="38"/>
  <c r="G172" i="38"/>
  <c r="C172" i="38"/>
  <c r="N171" i="38"/>
  <c r="M171" i="38"/>
  <c r="H171" i="38"/>
  <c r="G171" i="38"/>
  <c r="C171" i="38"/>
  <c r="N170" i="38"/>
  <c r="M170" i="38"/>
  <c r="H170" i="38"/>
  <c r="G170" i="38"/>
  <c r="C170" i="38"/>
  <c r="N169" i="38"/>
  <c r="M169" i="38"/>
  <c r="H169" i="38"/>
  <c r="G169" i="38"/>
  <c r="C169" i="38"/>
  <c r="N168" i="38"/>
  <c r="M168" i="38"/>
  <c r="H168" i="38"/>
  <c r="G168" i="38"/>
  <c r="C168" i="38"/>
  <c r="N167" i="38"/>
  <c r="M167" i="38"/>
  <c r="H167" i="38"/>
  <c r="G167" i="38"/>
  <c r="C167" i="38"/>
  <c r="N166" i="38"/>
  <c r="M166" i="38"/>
  <c r="H166" i="38"/>
  <c r="G166" i="38"/>
  <c r="C166" i="38"/>
  <c r="N165" i="38"/>
  <c r="M165" i="38"/>
  <c r="H165" i="38"/>
  <c r="G165" i="38"/>
  <c r="C165" i="38"/>
  <c r="N164" i="38"/>
  <c r="M164" i="38"/>
  <c r="H164" i="38"/>
  <c r="G164" i="38"/>
  <c r="C164" i="38"/>
  <c r="N163" i="38"/>
  <c r="M163" i="38"/>
  <c r="H163" i="38"/>
  <c r="G163" i="38"/>
  <c r="C163" i="38"/>
  <c r="N162" i="38"/>
  <c r="M162" i="38"/>
  <c r="H162" i="38"/>
  <c r="G162" i="38"/>
  <c r="C162" i="38"/>
  <c r="N161" i="38"/>
  <c r="M161" i="38"/>
  <c r="H161" i="38"/>
  <c r="G161" i="38"/>
  <c r="C161" i="38"/>
  <c r="N160" i="38"/>
  <c r="M160" i="38"/>
  <c r="H160" i="38"/>
  <c r="G160" i="38"/>
  <c r="C160" i="38"/>
  <c r="N159" i="38"/>
  <c r="M159" i="38"/>
  <c r="H159" i="38"/>
  <c r="G159" i="38"/>
  <c r="C159" i="38"/>
  <c r="N158" i="38"/>
  <c r="M158" i="38"/>
  <c r="H158" i="38"/>
  <c r="G158" i="38"/>
  <c r="C158" i="38"/>
  <c r="N157" i="38"/>
  <c r="M157" i="38"/>
  <c r="H157" i="38"/>
  <c r="G157" i="38"/>
  <c r="C157" i="38"/>
  <c r="N156" i="38"/>
  <c r="M156" i="38"/>
  <c r="H156" i="38"/>
  <c r="G156" i="38"/>
  <c r="C156" i="38"/>
  <c r="N155" i="38"/>
  <c r="M155" i="38"/>
  <c r="H155" i="38"/>
  <c r="G155" i="38"/>
  <c r="C155" i="38"/>
  <c r="N154" i="38"/>
  <c r="M154" i="38"/>
  <c r="H154" i="38"/>
  <c r="G154" i="38"/>
  <c r="C154" i="38"/>
  <c r="N153" i="38"/>
  <c r="M153" i="38"/>
  <c r="H153" i="38"/>
  <c r="G153" i="38"/>
  <c r="C153" i="38"/>
  <c r="N152" i="38"/>
  <c r="M152" i="38"/>
  <c r="H152" i="38"/>
  <c r="G152" i="38"/>
  <c r="C152" i="38"/>
  <c r="N151" i="38"/>
  <c r="M151" i="38"/>
  <c r="H151" i="38"/>
  <c r="G151" i="38"/>
  <c r="C151" i="38"/>
  <c r="N150" i="38"/>
  <c r="M150" i="38"/>
  <c r="H150" i="38"/>
  <c r="G150" i="38"/>
  <c r="C150" i="38"/>
  <c r="N149" i="38"/>
  <c r="M149" i="38"/>
  <c r="H149" i="38"/>
  <c r="G149" i="38"/>
  <c r="C149" i="38"/>
  <c r="N148" i="38"/>
  <c r="M148" i="38"/>
  <c r="H148" i="38"/>
  <c r="G148" i="38"/>
  <c r="C148" i="38"/>
  <c r="N147" i="38"/>
  <c r="M147" i="38"/>
  <c r="H147" i="38"/>
  <c r="G147" i="38"/>
  <c r="C147" i="38"/>
  <c r="N146" i="38"/>
  <c r="M146" i="38"/>
  <c r="H146" i="38"/>
  <c r="G146" i="38"/>
  <c r="C146" i="38"/>
  <c r="N145" i="38"/>
  <c r="M145" i="38"/>
  <c r="H145" i="38"/>
  <c r="G145" i="38"/>
  <c r="C145" i="38"/>
  <c r="N144" i="38"/>
  <c r="M144" i="38"/>
  <c r="H144" i="38"/>
  <c r="G144" i="38"/>
  <c r="C144" i="38"/>
  <c r="N143" i="38"/>
  <c r="M143" i="38"/>
  <c r="H143" i="38"/>
  <c r="G143" i="38"/>
  <c r="C143" i="38"/>
  <c r="N142" i="38"/>
  <c r="M142" i="38"/>
  <c r="H142" i="38"/>
  <c r="G142" i="38"/>
  <c r="C142" i="38"/>
  <c r="N141" i="38"/>
  <c r="M141" i="38"/>
  <c r="H141" i="38"/>
  <c r="G141" i="38"/>
  <c r="C141" i="38"/>
  <c r="N140" i="38"/>
  <c r="M140" i="38"/>
  <c r="H140" i="38"/>
  <c r="G140" i="38"/>
  <c r="C140" i="38"/>
  <c r="N139" i="38"/>
  <c r="M139" i="38"/>
  <c r="H139" i="38"/>
  <c r="G139" i="38"/>
  <c r="C139" i="38"/>
  <c r="N138" i="38"/>
  <c r="M138" i="38"/>
  <c r="H138" i="38"/>
  <c r="G138" i="38"/>
  <c r="C138" i="38"/>
  <c r="N137" i="38"/>
  <c r="M137" i="38"/>
  <c r="H137" i="38"/>
  <c r="G137" i="38"/>
  <c r="C137" i="38"/>
  <c r="N136" i="38"/>
  <c r="M136" i="38"/>
  <c r="H136" i="38"/>
  <c r="G136" i="38"/>
  <c r="C136" i="38"/>
  <c r="N135" i="38"/>
  <c r="M135" i="38"/>
  <c r="H135" i="38"/>
  <c r="G135" i="38"/>
  <c r="C135" i="38"/>
  <c r="N134" i="38"/>
  <c r="M134" i="38"/>
  <c r="H134" i="38"/>
  <c r="G134" i="38"/>
  <c r="C134" i="38"/>
  <c r="N133" i="38"/>
  <c r="M133" i="38"/>
  <c r="H133" i="38"/>
  <c r="G133" i="38"/>
  <c r="C133" i="38"/>
  <c r="N132" i="38"/>
  <c r="M132" i="38"/>
  <c r="H132" i="38"/>
  <c r="G132" i="38"/>
  <c r="C132" i="38"/>
  <c r="N131" i="38"/>
  <c r="M131" i="38"/>
  <c r="H131" i="38"/>
  <c r="G131" i="38"/>
  <c r="C131" i="38"/>
  <c r="N130" i="38"/>
  <c r="M130" i="38"/>
  <c r="H130" i="38"/>
  <c r="G130" i="38"/>
  <c r="C130" i="38"/>
  <c r="N129" i="38"/>
  <c r="M129" i="38"/>
  <c r="H129" i="38"/>
  <c r="G129" i="38"/>
  <c r="C129" i="38"/>
  <c r="N128" i="38"/>
  <c r="M128" i="38"/>
  <c r="H128" i="38"/>
  <c r="G128" i="38"/>
  <c r="C128" i="38"/>
  <c r="N127" i="38"/>
  <c r="M127" i="38"/>
  <c r="H127" i="38"/>
  <c r="G127" i="38"/>
  <c r="C127" i="38"/>
  <c r="N126" i="38"/>
  <c r="M126" i="38"/>
  <c r="H126" i="38"/>
  <c r="G126" i="38"/>
  <c r="C126" i="38"/>
  <c r="N125" i="38"/>
  <c r="M125" i="38"/>
  <c r="H125" i="38"/>
  <c r="G125" i="38"/>
  <c r="C125" i="38"/>
  <c r="N124" i="38"/>
  <c r="M124" i="38"/>
  <c r="H124" i="38"/>
  <c r="G124" i="38"/>
  <c r="C124" i="38"/>
  <c r="N123" i="38"/>
  <c r="M123" i="38"/>
  <c r="H123" i="38"/>
  <c r="G123" i="38"/>
  <c r="C123" i="38"/>
  <c r="N122" i="38"/>
  <c r="M122" i="38"/>
  <c r="H122" i="38"/>
  <c r="G122" i="38"/>
  <c r="C122" i="38"/>
  <c r="N121" i="38"/>
  <c r="M121" i="38"/>
  <c r="H121" i="38"/>
  <c r="G121" i="38"/>
  <c r="C121" i="38"/>
  <c r="N120" i="38"/>
  <c r="M120" i="38"/>
  <c r="H120" i="38"/>
  <c r="G120" i="38"/>
  <c r="C120" i="38"/>
  <c r="N119" i="38"/>
  <c r="M119" i="38"/>
  <c r="H119" i="38"/>
  <c r="G119" i="38"/>
  <c r="C119" i="38"/>
  <c r="N118" i="38"/>
  <c r="M118" i="38"/>
  <c r="H118" i="38"/>
  <c r="G118" i="38"/>
  <c r="C118" i="38"/>
  <c r="N117" i="38"/>
  <c r="M117" i="38"/>
  <c r="H117" i="38"/>
  <c r="G117" i="38"/>
  <c r="C117" i="38"/>
  <c r="N116" i="38"/>
  <c r="M116" i="38"/>
  <c r="H116" i="38"/>
  <c r="G116" i="38"/>
  <c r="C116" i="38"/>
  <c r="N115" i="38"/>
  <c r="M115" i="38"/>
  <c r="H115" i="38"/>
  <c r="G115" i="38"/>
  <c r="C115" i="38"/>
  <c r="N114" i="38"/>
  <c r="M114" i="38"/>
  <c r="H114" i="38"/>
  <c r="G114" i="38"/>
  <c r="C114" i="38"/>
  <c r="N113" i="38"/>
  <c r="M113" i="38"/>
  <c r="H113" i="38"/>
  <c r="G113" i="38"/>
  <c r="C113" i="38"/>
  <c r="N112" i="38"/>
  <c r="M112" i="38"/>
  <c r="H112" i="38"/>
  <c r="G112" i="38"/>
  <c r="C112" i="38"/>
  <c r="N111" i="38"/>
  <c r="M111" i="38"/>
  <c r="H111" i="38"/>
  <c r="G111" i="38"/>
  <c r="C111" i="38"/>
  <c r="N110" i="38"/>
  <c r="M110" i="38"/>
  <c r="H110" i="38"/>
  <c r="G110" i="38"/>
  <c r="C110" i="38"/>
  <c r="N109" i="38"/>
  <c r="M109" i="38"/>
  <c r="H109" i="38"/>
  <c r="G109" i="38"/>
  <c r="C109" i="38"/>
  <c r="N108" i="38"/>
  <c r="M108" i="38"/>
  <c r="H108" i="38"/>
  <c r="G108" i="38"/>
  <c r="C108" i="38"/>
  <c r="N107" i="38"/>
  <c r="M107" i="38"/>
  <c r="H107" i="38"/>
  <c r="G107" i="38"/>
  <c r="C107" i="38"/>
  <c r="N106" i="38"/>
  <c r="M106" i="38"/>
  <c r="H106" i="38"/>
  <c r="G106" i="38"/>
  <c r="C106" i="38"/>
  <c r="N105" i="38"/>
  <c r="M105" i="38"/>
  <c r="H105" i="38"/>
  <c r="G105" i="38"/>
  <c r="C105" i="38"/>
  <c r="N104" i="38"/>
  <c r="M104" i="38"/>
  <c r="H104" i="38"/>
  <c r="G104" i="38"/>
  <c r="C104" i="38"/>
  <c r="N103" i="38"/>
  <c r="M103" i="38"/>
  <c r="H103" i="38"/>
  <c r="G103" i="38"/>
  <c r="C103" i="38"/>
  <c r="N102" i="38"/>
  <c r="M102" i="38"/>
  <c r="H102" i="38"/>
  <c r="G102" i="38"/>
  <c r="C102" i="38"/>
  <c r="N101" i="38"/>
  <c r="M101" i="38"/>
  <c r="H101" i="38"/>
  <c r="G101" i="38"/>
  <c r="C101" i="38"/>
  <c r="N100" i="38"/>
  <c r="M100" i="38"/>
  <c r="H100" i="38"/>
  <c r="G100" i="38"/>
  <c r="C100" i="38"/>
  <c r="N99" i="38"/>
  <c r="M99" i="38"/>
  <c r="H99" i="38"/>
  <c r="G99" i="38"/>
  <c r="C99" i="38"/>
  <c r="N98" i="38"/>
  <c r="M98" i="38"/>
  <c r="H98" i="38"/>
  <c r="G98" i="38"/>
  <c r="C98" i="38"/>
  <c r="N97" i="38"/>
  <c r="M97" i="38"/>
  <c r="H97" i="38"/>
  <c r="G97" i="38"/>
  <c r="C97" i="38"/>
  <c r="N96" i="38"/>
  <c r="M96" i="38"/>
  <c r="H96" i="38"/>
  <c r="G96" i="38"/>
  <c r="C96" i="38"/>
  <c r="N95" i="38"/>
  <c r="M95" i="38"/>
  <c r="H95" i="38"/>
  <c r="G95" i="38"/>
  <c r="C95" i="38"/>
  <c r="N94" i="38"/>
  <c r="M94" i="38"/>
  <c r="H94" i="38"/>
  <c r="G94" i="38"/>
  <c r="C94" i="38"/>
  <c r="N93" i="38"/>
  <c r="M93" i="38"/>
  <c r="H93" i="38"/>
  <c r="G93" i="38"/>
  <c r="C93" i="38"/>
  <c r="N92" i="38"/>
  <c r="M92" i="38"/>
  <c r="H92" i="38"/>
  <c r="G92" i="38"/>
  <c r="C92" i="38"/>
  <c r="N91" i="38"/>
  <c r="M91" i="38"/>
  <c r="H91" i="38"/>
  <c r="G91" i="38"/>
  <c r="C91" i="38"/>
  <c r="N90" i="38"/>
  <c r="M90" i="38"/>
  <c r="H90" i="38"/>
  <c r="G90" i="38"/>
  <c r="C90" i="38"/>
  <c r="N89" i="38"/>
  <c r="M89" i="38"/>
  <c r="H89" i="38"/>
  <c r="G89" i="38"/>
  <c r="C89" i="38"/>
  <c r="N88" i="38"/>
  <c r="M88" i="38"/>
  <c r="H88" i="38"/>
  <c r="G88" i="38"/>
  <c r="C88" i="38"/>
  <c r="N87" i="38"/>
  <c r="M87" i="38"/>
  <c r="H87" i="38"/>
  <c r="G87" i="38"/>
  <c r="C87" i="38"/>
  <c r="N86" i="38"/>
  <c r="M86" i="38"/>
  <c r="H86" i="38"/>
  <c r="G86" i="38"/>
  <c r="C86" i="38"/>
  <c r="N85" i="38"/>
  <c r="M85" i="38"/>
  <c r="H85" i="38"/>
  <c r="G85" i="38"/>
  <c r="C85" i="38"/>
  <c r="N84" i="38"/>
  <c r="M84" i="38"/>
  <c r="H84" i="38"/>
  <c r="G84" i="38"/>
  <c r="C84" i="38"/>
  <c r="N83" i="38"/>
  <c r="M83" i="38"/>
  <c r="H83" i="38"/>
  <c r="G83" i="38"/>
  <c r="C83" i="38"/>
  <c r="N82" i="38"/>
  <c r="M82" i="38"/>
  <c r="H82" i="38"/>
  <c r="G82" i="38"/>
  <c r="C82" i="38"/>
  <c r="N81" i="38"/>
  <c r="M81" i="38"/>
  <c r="H81" i="38"/>
  <c r="G81" i="38"/>
  <c r="C81" i="38"/>
  <c r="N80" i="38"/>
  <c r="M80" i="38"/>
  <c r="H80" i="38"/>
  <c r="G80" i="38"/>
  <c r="C80" i="38"/>
  <c r="N79" i="38"/>
  <c r="M79" i="38"/>
  <c r="H79" i="38"/>
  <c r="G79" i="38"/>
  <c r="C79" i="38"/>
  <c r="N78" i="38"/>
  <c r="M78" i="38"/>
  <c r="H78" i="38"/>
  <c r="G78" i="38"/>
  <c r="C78" i="38"/>
  <c r="N77" i="38"/>
  <c r="M77" i="38"/>
  <c r="H77" i="38"/>
  <c r="G77" i="38"/>
  <c r="C77" i="38"/>
  <c r="N76" i="38"/>
  <c r="M76" i="38"/>
  <c r="H76" i="38"/>
  <c r="G76" i="38"/>
  <c r="C76" i="38"/>
  <c r="N75" i="38"/>
  <c r="M75" i="38"/>
  <c r="H75" i="38"/>
  <c r="G75" i="38"/>
  <c r="C75" i="38"/>
  <c r="N74" i="38"/>
  <c r="M74" i="38"/>
  <c r="H74" i="38"/>
  <c r="G74" i="38"/>
  <c r="C74" i="38"/>
  <c r="N73" i="38"/>
  <c r="M73" i="38"/>
  <c r="H73" i="38"/>
  <c r="G73" i="38"/>
  <c r="C73" i="38"/>
  <c r="N72" i="38"/>
  <c r="M72" i="38"/>
  <c r="H72" i="38"/>
  <c r="G72" i="38"/>
  <c r="C72" i="38"/>
  <c r="N71" i="38"/>
  <c r="M71" i="38"/>
  <c r="H71" i="38"/>
  <c r="G71" i="38"/>
  <c r="C71" i="38"/>
  <c r="N70" i="38"/>
  <c r="M70" i="38"/>
  <c r="H70" i="38"/>
  <c r="G70" i="38"/>
  <c r="C70" i="38"/>
  <c r="N69" i="38"/>
  <c r="M69" i="38"/>
  <c r="H69" i="38"/>
  <c r="G69" i="38"/>
  <c r="C69" i="38"/>
  <c r="N68" i="38"/>
  <c r="M68" i="38"/>
  <c r="H68" i="38"/>
  <c r="G68" i="38"/>
  <c r="C68" i="38"/>
  <c r="N67" i="38"/>
  <c r="M67" i="38"/>
  <c r="H67" i="38"/>
  <c r="G67" i="38"/>
  <c r="C67" i="38"/>
  <c r="N66" i="38"/>
  <c r="M66" i="38"/>
  <c r="H66" i="38"/>
  <c r="G66" i="38"/>
  <c r="C66" i="38"/>
  <c r="N65" i="38"/>
  <c r="M65" i="38"/>
  <c r="H65" i="38"/>
  <c r="G65" i="38"/>
  <c r="C65" i="38"/>
  <c r="N64" i="38"/>
  <c r="M64" i="38"/>
  <c r="H64" i="38"/>
  <c r="G64" i="38"/>
  <c r="C64" i="38"/>
  <c r="N63" i="38"/>
  <c r="M63" i="38"/>
  <c r="H63" i="38"/>
  <c r="G63" i="38"/>
  <c r="C63" i="38"/>
  <c r="N62" i="38"/>
  <c r="M62" i="38"/>
  <c r="H62" i="38"/>
  <c r="G62" i="38"/>
  <c r="C62" i="38"/>
  <c r="N61" i="38"/>
  <c r="M61" i="38"/>
  <c r="H61" i="38"/>
  <c r="G61" i="38"/>
  <c r="C61" i="38"/>
  <c r="N60" i="38"/>
  <c r="M60" i="38"/>
  <c r="H60" i="38"/>
  <c r="G60" i="38"/>
  <c r="C60" i="38"/>
  <c r="N59" i="38"/>
  <c r="M59" i="38"/>
  <c r="H59" i="38"/>
  <c r="G59" i="38"/>
  <c r="C59" i="38"/>
  <c r="N58" i="38"/>
  <c r="M58" i="38"/>
  <c r="H58" i="38"/>
  <c r="G58" i="38"/>
  <c r="C58" i="38"/>
  <c r="N57" i="38"/>
  <c r="M57" i="38"/>
  <c r="H57" i="38"/>
  <c r="G57" i="38"/>
  <c r="C57" i="38"/>
  <c r="N56" i="38"/>
  <c r="M56" i="38"/>
  <c r="H56" i="38"/>
  <c r="G56" i="38"/>
  <c r="C56" i="38"/>
  <c r="N55" i="38"/>
  <c r="M55" i="38"/>
  <c r="H55" i="38"/>
  <c r="G55" i="38"/>
  <c r="C55" i="38"/>
  <c r="N54" i="38"/>
  <c r="M54" i="38"/>
  <c r="H54" i="38"/>
  <c r="G54" i="38"/>
  <c r="C54" i="38"/>
  <c r="N53" i="38"/>
  <c r="M53" i="38"/>
  <c r="H53" i="38"/>
  <c r="G53" i="38"/>
  <c r="C53" i="38"/>
  <c r="N52" i="38"/>
  <c r="M52" i="38"/>
  <c r="H52" i="38"/>
  <c r="G52" i="38"/>
  <c r="C52" i="38"/>
  <c r="N51" i="38"/>
  <c r="M51" i="38"/>
  <c r="H51" i="38"/>
  <c r="G51" i="38"/>
  <c r="C51" i="38"/>
  <c r="N50" i="38"/>
  <c r="M50" i="38"/>
  <c r="H50" i="38"/>
  <c r="G50" i="38"/>
  <c r="C50" i="38"/>
  <c r="N49" i="38"/>
  <c r="M49" i="38"/>
  <c r="H49" i="38"/>
  <c r="G49" i="38"/>
  <c r="C49" i="38"/>
  <c r="N48" i="38"/>
  <c r="M48" i="38"/>
  <c r="H48" i="38"/>
  <c r="G48" i="38"/>
  <c r="C48" i="38"/>
  <c r="N47" i="38"/>
  <c r="M47" i="38"/>
  <c r="H47" i="38"/>
  <c r="G47" i="38"/>
  <c r="C47" i="38"/>
  <c r="N46" i="38"/>
  <c r="M46" i="38"/>
  <c r="H46" i="38"/>
  <c r="G46" i="38"/>
  <c r="C46" i="38"/>
  <c r="N45" i="38"/>
  <c r="M45" i="38"/>
  <c r="H45" i="38"/>
  <c r="G45" i="38"/>
  <c r="C45" i="38"/>
  <c r="N44" i="38"/>
  <c r="M44" i="38"/>
  <c r="H44" i="38"/>
  <c r="G44" i="38"/>
  <c r="C44" i="38"/>
  <c r="N43" i="38"/>
  <c r="M43" i="38"/>
  <c r="H43" i="38"/>
  <c r="G43" i="38"/>
  <c r="C43" i="38"/>
  <c r="N42" i="38"/>
  <c r="M42" i="38"/>
  <c r="H42" i="38"/>
  <c r="G42" i="38"/>
  <c r="C42" i="38"/>
  <c r="N41" i="38"/>
  <c r="M41" i="38"/>
  <c r="H41" i="38"/>
  <c r="G41" i="38"/>
  <c r="C41" i="38"/>
  <c r="N40" i="38"/>
  <c r="M40" i="38"/>
  <c r="H40" i="38"/>
  <c r="G40" i="38"/>
  <c r="C40" i="38"/>
  <c r="N39" i="38"/>
  <c r="M39" i="38"/>
  <c r="H39" i="38"/>
  <c r="G39" i="38"/>
  <c r="C39" i="38"/>
  <c r="N38" i="38"/>
  <c r="M38" i="38"/>
  <c r="H38" i="38"/>
  <c r="G38" i="38"/>
  <c r="C38" i="38"/>
  <c r="N37" i="38"/>
  <c r="M37" i="38"/>
  <c r="H37" i="38"/>
  <c r="G37" i="38"/>
  <c r="C37" i="38"/>
  <c r="N36" i="38"/>
  <c r="M36" i="38"/>
  <c r="H36" i="38"/>
  <c r="G36" i="38"/>
  <c r="C36" i="38"/>
  <c r="N35" i="38"/>
  <c r="M35" i="38"/>
  <c r="H35" i="38"/>
  <c r="G35" i="38"/>
  <c r="C35" i="38"/>
  <c r="N34" i="38"/>
  <c r="M34" i="38"/>
  <c r="H34" i="38"/>
  <c r="G34" i="38"/>
  <c r="C34" i="38"/>
  <c r="N33" i="38"/>
  <c r="M33" i="38"/>
  <c r="H33" i="38"/>
  <c r="G33" i="38"/>
  <c r="C33" i="38"/>
  <c r="N32" i="38"/>
  <c r="M32" i="38"/>
  <c r="H32" i="38"/>
  <c r="G32" i="38"/>
  <c r="C32" i="38"/>
  <c r="N31" i="38"/>
  <c r="M31" i="38"/>
  <c r="H31" i="38"/>
  <c r="G31" i="38"/>
  <c r="C31" i="38"/>
  <c r="N30" i="38"/>
  <c r="M30" i="38"/>
  <c r="H30" i="38"/>
  <c r="G30" i="38"/>
  <c r="C30" i="38"/>
  <c r="N29" i="38"/>
  <c r="M29" i="38"/>
  <c r="H29" i="38"/>
  <c r="G29" i="38"/>
  <c r="C29" i="38"/>
  <c r="N28" i="38"/>
  <c r="M28" i="38"/>
  <c r="H28" i="38"/>
  <c r="G28" i="38"/>
  <c r="C28" i="38"/>
  <c r="N27" i="38"/>
  <c r="M27" i="38"/>
  <c r="H27" i="38"/>
  <c r="G27" i="38"/>
  <c r="C27" i="38"/>
  <c r="N26" i="38"/>
  <c r="M26" i="38"/>
  <c r="H26" i="38"/>
  <c r="G26" i="38"/>
  <c r="C26" i="38"/>
  <c r="N25" i="38"/>
  <c r="M25" i="38"/>
  <c r="H25" i="38"/>
  <c r="G25" i="38"/>
  <c r="C25" i="38"/>
  <c r="N24" i="38"/>
  <c r="M24" i="38"/>
  <c r="H24" i="38"/>
  <c r="G24" i="38"/>
  <c r="C24" i="38"/>
  <c r="N23" i="38"/>
  <c r="M23" i="38"/>
  <c r="H23" i="38"/>
  <c r="G23" i="38"/>
  <c r="C23" i="38"/>
  <c r="N22" i="38"/>
  <c r="M22" i="38"/>
  <c r="H22" i="38"/>
  <c r="G22" i="38"/>
  <c r="C22" i="38"/>
  <c r="N21" i="38"/>
  <c r="M21" i="38"/>
  <c r="H21" i="38"/>
  <c r="G21" i="38"/>
  <c r="C21" i="38"/>
  <c r="N20" i="38"/>
  <c r="M20" i="38"/>
  <c r="H20" i="38"/>
  <c r="G20" i="38"/>
  <c r="C20" i="38"/>
  <c r="N19" i="38"/>
  <c r="M19" i="38"/>
  <c r="H19" i="38"/>
  <c r="G19" i="38"/>
  <c r="C19" i="38"/>
  <c r="N18" i="38"/>
  <c r="M18" i="38"/>
  <c r="H18" i="38"/>
  <c r="G18" i="38"/>
  <c r="C18" i="38"/>
  <c r="N17" i="38"/>
  <c r="M17" i="38"/>
  <c r="H17" i="38"/>
  <c r="G17" i="38"/>
  <c r="C17" i="38"/>
  <c r="N16" i="38"/>
  <c r="M16" i="38"/>
  <c r="H16" i="38"/>
  <c r="G16" i="38"/>
  <c r="C16" i="38"/>
  <c r="N15" i="38"/>
  <c r="M15" i="38"/>
  <c r="H15" i="38"/>
  <c r="G15" i="38"/>
  <c r="C15" i="38"/>
  <c r="N14" i="38"/>
  <c r="M14" i="38"/>
  <c r="H14" i="38"/>
  <c r="G14" i="38"/>
  <c r="C14" i="38"/>
  <c r="N13" i="38"/>
  <c r="M13" i="38"/>
  <c r="H13" i="38"/>
  <c r="G13" i="38"/>
  <c r="C13" i="38"/>
  <c r="N12" i="38"/>
  <c r="M12" i="38"/>
  <c r="H12" i="38"/>
  <c r="G12" i="38"/>
  <c r="C12" i="38"/>
  <c r="N11" i="38"/>
  <c r="M11" i="38"/>
  <c r="H11" i="38"/>
  <c r="G11" i="38"/>
  <c r="C11" i="38"/>
  <c r="N10" i="38"/>
  <c r="M10" i="38"/>
  <c r="H10" i="38"/>
  <c r="G10" i="38"/>
  <c r="C10" i="38"/>
  <c r="N9" i="38"/>
  <c r="M9" i="38"/>
  <c r="H9" i="38"/>
  <c r="G9" i="38"/>
  <c r="C9" i="38"/>
  <c r="N8" i="38"/>
  <c r="M8" i="38"/>
  <c r="H8" i="38"/>
  <c r="G8" i="38"/>
  <c r="C8" i="38"/>
  <c r="N7" i="38"/>
  <c r="M7" i="38"/>
  <c r="H7" i="38"/>
  <c r="G7" i="38"/>
  <c r="C7" i="38"/>
  <c r="N6" i="38"/>
  <c r="M6" i="38"/>
  <c r="H6" i="38"/>
  <c r="G6" i="38"/>
  <c r="C6" i="38"/>
  <c r="N5" i="38"/>
  <c r="M5" i="38"/>
  <c r="H5" i="38"/>
  <c r="G5" i="38"/>
  <c r="C5" i="38"/>
  <c r="N4" i="38"/>
  <c r="M4" i="38"/>
  <c r="H4" i="38"/>
  <c r="G4" i="38"/>
  <c r="C4" i="38"/>
  <c r="N3" i="38"/>
  <c r="M3" i="38"/>
  <c r="H3" i="38"/>
  <c r="G3" i="38"/>
  <c r="C3" i="38"/>
  <c r="N2" i="38"/>
  <c r="M2" i="38"/>
  <c r="H2" i="38"/>
  <c r="G2" i="38"/>
  <c r="C2" i="38"/>
  <c r="N2106" i="32"/>
  <c r="M2106" i="32"/>
  <c r="H2106" i="32"/>
  <c r="G2106" i="32"/>
  <c r="C2106" i="32"/>
  <c r="N2105" i="32"/>
  <c r="M2105" i="32"/>
  <c r="H2105" i="32"/>
  <c r="G2105" i="32"/>
  <c r="C2105" i="32"/>
  <c r="N2104" i="32"/>
  <c r="M2104" i="32"/>
  <c r="H2104" i="32"/>
  <c r="G2104" i="32"/>
  <c r="C2104" i="32"/>
  <c r="N2103" i="32"/>
  <c r="M2103" i="32"/>
  <c r="H2103" i="32"/>
  <c r="G2103" i="32"/>
  <c r="C2103" i="32"/>
  <c r="N2102" i="32"/>
  <c r="M2102" i="32"/>
  <c r="H2102" i="32"/>
  <c r="G2102" i="32"/>
  <c r="C2102" i="32"/>
  <c r="N2101" i="32"/>
  <c r="M2101" i="32"/>
  <c r="H2101" i="32"/>
  <c r="G2101" i="32"/>
  <c r="C2101" i="32"/>
  <c r="N2100" i="32"/>
  <c r="M2100" i="32"/>
  <c r="H2100" i="32"/>
  <c r="G2100" i="32"/>
  <c r="C2100" i="32"/>
  <c r="N2099" i="32"/>
  <c r="M2099" i="32"/>
  <c r="H2099" i="32"/>
  <c r="G2099" i="32"/>
  <c r="C2099" i="32"/>
  <c r="N2098" i="32"/>
  <c r="M2098" i="32"/>
  <c r="H2098" i="32"/>
  <c r="G2098" i="32"/>
  <c r="C2098" i="32"/>
  <c r="N2097" i="32"/>
  <c r="M2097" i="32"/>
  <c r="H2097" i="32"/>
  <c r="G2097" i="32"/>
  <c r="C2097" i="32"/>
  <c r="N2096" i="32"/>
  <c r="M2096" i="32"/>
  <c r="H2096" i="32"/>
  <c r="G2096" i="32"/>
  <c r="C2096" i="32"/>
  <c r="N2095" i="32"/>
  <c r="M2095" i="32"/>
  <c r="H2095" i="32"/>
  <c r="G2095" i="32"/>
  <c r="C2095" i="32"/>
  <c r="N2094" i="32"/>
  <c r="M2094" i="32"/>
  <c r="H2094" i="32"/>
  <c r="G2094" i="32"/>
  <c r="C2094" i="32"/>
  <c r="N2093" i="32"/>
  <c r="M2093" i="32"/>
  <c r="H2093" i="32"/>
  <c r="G2093" i="32"/>
  <c r="C2093" i="32"/>
  <c r="N2092" i="32"/>
  <c r="M2092" i="32"/>
  <c r="H2092" i="32"/>
  <c r="G2092" i="32"/>
  <c r="C2092" i="32"/>
  <c r="N2091" i="32"/>
  <c r="M2091" i="32"/>
  <c r="H2091" i="32"/>
  <c r="G2091" i="32"/>
  <c r="C2091" i="32"/>
  <c r="N2090" i="32"/>
  <c r="M2090" i="32"/>
  <c r="H2090" i="32"/>
  <c r="G2090" i="32"/>
  <c r="C2090" i="32"/>
  <c r="N2089" i="32"/>
  <c r="M2089" i="32"/>
  <c r="H2089" i="32"/>
  <c r="G2089" i="32"/>
  <c r="C2089" i="32"/>
  <c r="N2088" i="32"/>
  <c r="M2088" i="32"/>
  <c r="H2088" i="32"/>
  <c r="G2088" i="32"/>
  <c r="C2088" i="32"/>
  <c r="N2087" i="32"/>
  <c r="M2087" i="32"/>
  <c r="H2087" i="32"/>
  <c r="G2087" i="32"/>
  <c r="C2087" i="32"/>
  <c r="N2086" i="32"/>
  <c r="M2086" i="32"/>
  <c r="H2086" i="32"/>
  <c r="G2086" i="32"/>
  <c r="C2086" i="32"/>
  <c r="N2085" i="32"/>
  <c r="M2085" i="32"/>
  <c r="H2085" i="32"/>
  <c r="G2085" i="32"/>
  <c r="C2085" i="32"/>
  <c r="N2084" i="32"/>
  <c r="M2084" i="32"/>
  <c r="H2084" i="32"/>
  <c r="G2084" i="32"/>
  <c r="C2084" i="32"/>
  <c r="N2083" i="32"/>
  <c r="M2083" i="32"/>
  <c r="H2083" i="32"/>
  <c r="G2083" i="32"/>
  <c r="C2083" i="32"/>
  <c r="N2082" i="32"/>
  <c r="M2082" i="32"/>
  <c r="H2082" i="32"/>
  <c r="G2082" i="32"/>
  <c r="C2082" i="32"/>
  <c r="N2081" i="32"/>
  <c r="M2081" i="32"/>
  <c r="H2081" i="32"/>
  <c r="G2081" i="32"/>
  <c r="C2081" i="32"/>
  <c r="N2080" i="32"/>
  <c r="M2080" i="32"/>
  <c r="H2080" i="32"/>
  <c r="G2080" i="32"/>
  <c r="C2080" i="32"/>
  <c r="N2079" i="32"/>
  <c r="M2079" i="32"/>
  <c r="H2079" i="32"/>
  <c r="G2079" i="32"/>
  <c r="C2079" i="32"/>
  <c r="N2078" i="32"/>
  <c r="M2078" i="32"/>
  <c r="H2078" i="32"/>
  <c r="G2078" i="32"/>
  <c r="C2078" i="32"/>
  <c r="N2077" i="32"/>
  <c r="M2077" i="32"/>
  <c r="H2077" i="32"/>
  <c r="G2077" i="32"/>
  <c r="C2077" i="32"/>
  <c r="N2076" i="32"/>
  <c r="M2076" i="32"/>
  <c r="H2076" i="32"/>
  <c r="G2076" i="32"/>
  <c r="C2076" i="32"/>
  <c r="N2075" i="32"/>
  <c r="M2075" i="32"/>
  <c r="H2075" i="32"/>
  <c r="G2075" i="32"/>
  <c r="C2075" i="32"/>
  <c r="N2074" i="32"/>
  <c r="M2074" i="32"/>
  <c r="H2074" i="32"/>
  <c r="G2074" i="32"/>
  <c r="C2074" i="32"/>
  <c r="N2073" i="32"/>
  <c r="M2073" i="32"/>
  <c r="H2073" i="32"/>
  <c r="G2073" i="32"/>
  <c r="C2073" i="32"/>
  <c r="N2072" i="32"/>
  <c r="M2072" i="32"/>
  <c r="H2072" i="32"/>
  <c r="G2072" i="32"/>
  <c r="C2072" i="32"/>
  <c r="N2071" i="32"/>
  <c r="M2071" i="32"/>
  <c r="H2071" i="32"/>
  <c r="G2071" i="32"/>
  <c r="C2071" i="32"/>
  <c r="N2070" i="32"/>
  <c r="M2070" i="32"/>
  <c r="H2070" i="32"/>
  <c r="G2070" i="32"/>
  <c r="C2070" i="32"/>
  <c r="N2069" i="32"/>
  <c r="M2069" i="32"/>
  <c r="H2069" i="32"/>
  <c r="G2069" i="32"/>
  <c r="C2069" i="32"/>
  <c r="N2068" i="32"/>
  <c r="M2068" i="32"/>
  <c r="H2068" i="32"/>
  <c r="G2068" i="32"/>
  <c r="C2068" i="32"/>
  <c r="N2067" i="32"/>
  <c r="M2067" i="32"/>
  <c r="H2067" i="32"/>
  <c r="G2067" i="32"/>
  <c r="C2067" i="32"/>
  <c r="N2066" i="32"/>
  <c r="M2066" i="32"/>
  <c r="H2066" i="32"/>
  <c r="G2066" i="32"/>
  <c r="C2066" i="32"/>
  <c r="N2065" i="32"/>
  <c r="M2065" i="32"/>
  <c r="H2065" i="32"/>
  <c r="G2065" i="32"/>
  <c r="C2065" i="32"/>
  <c r="N2064" i="32"/>
  <c r="M2064" i="32"/>
  <c r="H2064" i="32"/>
  <c r="G2064" i="32"/>
  <c r="C2064" i="32"/>
  <c r="N2063" i="32"/>
  <c r="M2063" i="32"/>
  <c r="H2063" i="32"/>
  <c r="G2063" i="32"/>
  <c r="C2063" i="32"/>
  <c r="N2062" i="32"/>
  <c r="M2062" i="32"/>
  <c r="H2062" i="32"/>
  <c r="G2062" i="32"/>
  <c r="C2062" i="32"/>
  <c r="N2061" i="32"/>
  <c r="M2061" i="32"/>
  <c r="H2061" i="32"/>
  <c r="G2061" i="32"/>
  <c r="C2061" i="32"/>
  <c r="N2060" i="32"/>
  <c r="M2060" i="32"/>
  <c r="H2060" i="32"/>
  <c r="G2060" i="32"/>
  <c r="C2060" i="32"/>
  <c r="N2059" i="32"/>
  <c r="M2059" i="32"/>
  <c r="H2059" i="32"/>
  <c r="G2059" i="32"/>
  <c r="C2059" i="32"/>
  <c r="N2058" i="32"/>
  <c r="M2058" i="32"/>
  <c r="H2058" i="32"/>
  <c r="G2058" i="32"/>
  <c r="C2058" i="32"/>
  <c r="N2057" i="32"/>
  <c r="M2057" i="32"/>
  <c r="H2057" i="32"/>
  <c r="G2057" i="32"/>
  <c r="C2057" i="32"/>
  <c r="N2056" i="32"/>
  <c r="M2056" i="32"/>
  <c r="H2056" i="32"/>
  <c r="G2056" i="32"/>
  <c r="C2056" i="32"/>
  <c r="N2055" i="32"/>
  <c r="M2055" i="32"/>
  <c r="H2055" i="32"/>
  <c r="G2055" i="32"/>
  <c r="C2055" i="32"/>
  <c r="N2054" i="32"/>
  <c r="M2054" i="32"/>
  <c r="H2054" i="32"/>
  <c r="G2054" i="32"/>
  <c r="C2054" i="32"/>
  <c r="N2053" i="32"/>
  <c r="M2053" i="32"/>
  <c r="H2053" i="32"/>
  <c r="G2053" i="32"/>
  <c r="C2053" i="32"/>
  <c r="N2052" i="32"/>
  <c r="M2052" i="32"/>
  <c r="H2052" i="32"/>
  <c r="G2052" i="32"/>
  <c r="C2052" i="32"/>
  <c r="N2051" i="32"/>
  <c r="M2051" i="32"/>
  <c r="H2051" i="32"/>
  <c r="G2051" i="32"/>
  <c r="C2051" i="32"/>
  <c r="N2050" i="32"/>
  <c r="M2050" i="32"/>
  <c r="H2050" i="32"/>
  <c r="G2050" i="32"/>
  <c r="C2050" i="32"/>
  <c r="N2049" i="32"/>
  <c r="M2049" i="32"/>
  <c r="H2049" i="32"/>
  <c r="G2049" i="32"/>
  <c r="C2049" i="32"/>
  <c r="N2048" i="32"/>
  <c r="M2048" i="32"/>
  <c r="H2048" i="32"/>
  <c r="G2048" i="32"/>
  <c r="C2048" i="32"/>
  <c r="N2047" i="32"/>
  <c r="M2047" i="32"/>
  <c r="H2047" i="32"/>
  <c r="G2047" i="32"/>
  <c r="C2047" i="32"/>
  <c r="N2046" i="32"/>
  <c r="M2046" i="32"/>
  <c r="H2046" i="32"/>
  <c r="G2046" i="32"/>
  <c r="C2046" i="32"/>
  <c r="N2045" i="32"/>
  <c r="M2045" i="32"/>
  <c r="H2045" i="32"/>
  <c r="G2045" i="32"/>
  <c r="C2045" i="32"/>
  <c r="N2044" i="32"/>
  <c r="M2044" i="32"/>
  <c r="H2044" i="32"/>
  <c r="G2044" i="32"/>
  <c r="C2044" i="32"/>
  <c r="N2043" i="32"/>
  <c r="M2043" i="32"/>
  <c r="H2043" i="32"/>
  <c r="G2043" i="32"/>
  <c r="C2043" i="32"/>
  <c r="N2042" i="32"/>
  <c r="M2042" i="32"/>
  <c r="H2042" i="32"/>
  <c r="G2042" i="32"/>
  <c r="C2042" i="32"/>
  <c r="N2041" i="32"/>
  <c r="M2041" i="32"/>
  <c r="H2041" i="32"/>
  <c r="G2041" i="32"/>
  <c r="C2041" i="32"/>
  <c r="N2040" i="32"/>
  <c r="M2040" i="32"/>
  <c r="H2040" i="32"/>
  <c r="G2040" i="32"/>
  <c r="C2040" i="32"/>
  <c r="N2039" i="32"/>
  <c r="M2039" i="32"/>
  <c r="H2039" i="32"/>
  <c r="G2039" i="32"/>
  <c r="C2039" i="32"/>
  <c r="N2038" i="32"/>
  <c r="M2038" i="32"/>
  <c r="H2038" i="32"/>
  <c r="G2038" i="32"/>
  <c r="C2038" i="32"/>
  <c r="N2037" i="32"/>
  <c r="M2037" i="32"/>
  <c r="H2037" i="32"/>
  <c r="G2037" i="32"/>
  <c r="C2037" i="32"/>
  <c r="N2036" i="32"/>
  <c r="M2036" i="32"/>
  <c r="H2036" i="32"/>
  <c r="G2036" i="32"/>
  <c r="C2036" i="32"/>
  <c r="N2035" i="32"/>
  <c r="M2035" i="32"/>
  <c r="H2035" i="32"/>
  <c r="G2035" i="32"/>
  <c r="C2035" i="32"/>
  <c r="N2034" i="32"/>
  <c r="M2034" i="32"/>
  <c r="H2034" i="32"/>
  <c r="G2034" i="32"/>
  <c r="C2034" i="32"/>
  <c r="N2033" i="32"/>
  <c r="M2033" i="32"/>
  <c r="H2033" i="32"/>
  <c r="G2033" i="32"/>
  <c r="C2033" i="32"/>
  <c r="N2032" i="32"/>
  <c r="M2032" i="32"/>
  <c r="H2032" i="32"/>
  <c r="G2032" i="32"/>
  <c r="C2032" i="32"/>
  <c r="N2031" i="32"/>
  <c r="M2031" i="32"/>
  <c r="H2031" i="32"/>
  <c r="G2031" i="32"/>
  <c r="C2031" i="32"/>
  <c r="N2030" i="32"/>
  <c r="M2030" i="32"/>
  <c r="H2030" i="32"/>
  <c r="G2030" i="32"/>
  <c r="C2030" i="32"/>
  <c r="N2029" i="32"/>
  <c r="M2029" i="32"/>
  <c r="H2029" i="32"/>
  <c r="G2029" i="32"/>
  <c r="C2029" i="32"/>
  <c r="N2028" i="32"/>
  <c r="M2028" i="32"/>
  <c r="H2028" i="32"/>
  <c r="G2028" i="32"/>
  <c r="C2028" i="32"/>
  <c r="N2027" i="32"/>
  <c r="M2027" i="32"/>
  <c r="H2027" i="32"/>
  <c r="G2027" i="32"/>
  <c r="C2027" i="32"/>
  <c r="N2026" i="32"/>
  <c r="M2026" i="32"/>
  <c r="H2026" i="32"/>
  <c r="G2026" i="32"/>
  <c r="C2026" i="32"/>
  <c r="N2025" i="32"/>
  <c r="M2025" i="32"/>
  <c r="H2025" i="32"/>
  <c r="G2025" i="32"/>
  <c r="C2025" i="32"/>
  <c r="N2024" i="32"/>
  <c r="M2024" i="32"/>
  <c r="H2024" i="32"/>
  <c r="G2024" i="32"/>
  <c r="C2024" i="32"/>
  <c r="N2023" i="32"/>
  <c r="M2023" i="32"/>
  <c r="H2023" i="32"/>
  <c r="G2023" i="32"/>
  <c r="C2023" i="32"/>
  <c r="N2022" i="32"/>
  <c r="M2022" i="32"/>
  <c r="H2022" i="32"/>
  <c r="G2022" i="32"/>
  <c r="C2022" i="32"/>
  <c r="N2021" i="32"/>
  <c r="M2021" i="32"/>
  <c r="H2021" i="32"/>
  <c r="G2021" i="32"/>
  <c r="C2021" i="32"/>
  <c r="N2020" i="32"/>
  <c r="M2020" i="32"/>
  <c r="H2020" i="32"/>
  <c r="G2020" i="32"/>
  <c r="C2020" i="32"/>
  <c r="N2019" i="32"/>
  <c r="M2019" i="32"/>
  <c r="H2019" i="32"/>
  <c r="G2019" i="32"/>
  <c r="C2019" i="32"/>
  <c r="N2018" i="32"/>
  <c r="M2018" i="32"/>
  <c r="H2018" i="32"/>
  <c r="G2018" i="32"/>
  <c r="C2018" i="32"/>
  <c r="N2017" i="32"/>
  <c r="M2017" i="32"/>
  <c r="H2017" i="32"/>
  <c r="G2017" i="32"/>
  <c r="C2017" i="32"/>
  <c r="N2016" i="32"/>
  <c r="M2016" i="32"/>
  <c r="H2016" i="32"/>
  <c r="G2016" i="32"/>
  <c r="C2016" i="32"/>
  <c r="N2015" i="32"/>
  <c r="M2015" i="32"/>
  <c r="H2015" i="32"/>
  <c r="G2015" i="32"/>
  <c r="C2015" i="32"/>
  <c r="N2014" i="32"/>
  <c r="M2014" i="32"/>
  <c r="H2014" i="32"/>
  <c r="G2014" i="32"/>
  <c r="C2014" i="32"/>
  <c r="N2013" i="32"/>
  <c r="M2013" i="32"/>
  <c r="H2013" i="32"/>
  <c r="G2013" i="32"/>
  <c r="C2013" i="32"/>
  <c r="N2012" i="32"/>
  <c r="M2012" i="32"/>
  <c r="H2012" i="32"/>
  <c r="G2012" i="32"/>
  <c r="C2012" i="32"/>
  <c r="N2011" i="32"/>
  <c r="M2011" i="32"/>
  <c r="H2011" i="32"/>
  <c r="G2011" i="32"/>
  <c r="C2011" i="32"/>
  <c r="N2010" i="32"/>
  <c r="M2010" i="32"/>
  <c r="H2010" i="32"/>
  <c r="G2010" i="32"/>
  <c r="C2010" i="32"/>
  <c r="N2009" i="32"/>
  <c r="M2009" i="32"/>
  <c r="H2009" i="32"/>
  <c r="G2009" i="32"/>
  <c r="C2009" i="32"/>
  <c r="N2008" i="32"/>
  <c r="M2008" i="32"/>
  <c r="H2008" i="32"/>
  <c r="G2008" i="32"/>
  <c r="C2008" i="32"/>
  <c r="N2007" i="32"/>
  <c r="M2007" i="32"/>
  <c r="H2007" i="32"/>
  <c r="G2007" i="32"/>
  <c r="C2007" i="32"/>
  <c r="N2006" i="32"/>
  <c r="M2006" i="32"/>
  <c r="H2006" i="32"/>
  <c r="G2006" i="32"/>
  <c r="C2006" i="32"/>
  <c r="N2005" i="32"/>
  <c r="M2005" i="32"/>
  <c r="H2005" i="32"/>
  <c r="G2005" i="32"/>
  <c r="C2005" i="32"/>
  <c r="N2004" i="32"/>
  <c r="M2004" i="32"/>
  <c r="H2004" i="32"/>
  <c r="G2004" i="32"/>
  <c r="C2004" i="32"/>
  <c r="N2003" i="32"/>
  <c r="M2003" i="32"/>
  <c r="H2003" i="32"/>
  <c r="G2003" i="32"/>
  <c r="C2003" i="32"/>
  <c r="N2002" i="32"/>
  <c r="M2002" i="32"/>
  <c r="H2002" i="32"/>
  <c r="G2002" i="32"/>
  <c r="C2002" i="32"/>
  <c r="N2001" i="32"/>
  <c r="M2001" i="32"/>
  <c r="H2001" i="32"/>
  <c r="G2001" i="32"/>
  <c r="C2001" i="32"/>
  <c r="N2000" i="32"/>
  <c r="M2000" i="32"/>
  <c r="H2000" i="32"/>
  <c r="G2000" i="32"/>
  <c r="C2000" i="32"/>
  <c r="N1999" i="32"/>
  <c r="M1999" i="32"/>
  <c r="H1999" i="32"/>
  <c r="G1999" i="32"/>
  <c r="C1999" i="32"/>
  <c r="N1998" i="32"/>
  <c r="M1998" i="32"/>
  <c r="H1998" i="32"/>
  <c r="G1998" i="32"/>
  <c r="C1998" i="32"/>
  <c r="N1997" i="32"/>
  <c r="M1997" i="32"/>
  <c r="H1997" i="32"/>
  <c r="G1997" i="32"/>
  <c r="C1997" i="32"/>
  <c r="N1996" i="32"/>
  <c r="M1996" i="32"/>
  <c r="H1996" i="32"/>
  <c r="G1996" i="32"/>
  <c r="C1996" i="32"/>
  <c r="N1995" i="32"/>
  <c r="M1995" i="32"/>
  <c r="H1995" i="32"/>
  <c r="G1995" i="32"/>
  <c r="C1995" i="32"/>
  <c r="N1994" i="32"/>
  <c r="M1994" i="32"/>
  <c r="H1994" i="32"/>
  <c r="G1994" i="32"/>
  <c r="C1994" i="32"/>
  <c r="N1993" i="32"/>
  <c r="M1993" i="32"/>
  <c r="H1993" i="32"/>
  <c r="G1993" i="32"/>
  <c r="C1993" i="32"/>
  <c r="N1992" i="32"/>
  <c r="M1992" i="32"/>
  <c r="H1992" i="32"/>
  <c r="G1992" i="32"/>
  <c r="C1992" i="32"/>
  <c r="N1991" i="32"/>
  <c r="M1991" i="32"/>
  <c r="H1991" i="32"/>
  <c r="G1991" i="32"/>
  <c r="C1991" i="32"/>
  <c r="N1990" i="32"/>
  <c r="M1990" i="32"/>
  <c r="H1990" i="32"/>
  <c r="G1990" i="32"/>
  <c r="C1990" i="32"/>
  <c r="N1989" i="32"/>
  <c r="M1989" i="32"/>
  <c r="H1989" i="32"/>
  <c r="G1989" i="32"/>
  <c r="C1989" i="32"/>
  <c r="N1988" i="32"/>
  <c r="M1988" i="32"/>
  <c r="H1988" i="32"/>
  <c r="G1988" i="32"/>
  <c r="C1988" i="32"/>
  <c r="N1987" i="32"/>
  <c r="M1987" i="32"/>
  <c r="H1987" i="32"/>
  <c r="G1987" i="32"/>
  <c r="C1987" i="32"/>
  <c r="N1986" i="32"/>
  <c r="M1986" i="32"/>
  <c r="H1986" i="32"/>
  <c r="G1986" i="32"/>
  <c r="C1986" i="32"/>
  <c r="N1985" i="32"/>
  <c r="M1985" i="32"/>
  <c r="H1985" i="32"/>
  <c r="G1985" i="32"/>
  <c r="C1985" i="32"/>
  <c r="N1984" i="32"/>
  <c r="M1984" i="32"/>
  <c r="H1984" i="32"/>
  <c r="G1984" i="32"/>
  <c r="C1984" i="32"/>
  <c r="N1983" i="32"/>
  <c r="M1983" i="32"/>
  <c r="H1983" i="32"/>
  <c r="G1983" i="32"/>
  <c r="C1983" i="32"/>
  <c r="N1982" i="32"/>
  <c r="M1982" i="32"/>
  <c r="H1982" i="32"/>
  <c r="G1982" i="32"/>
  <c r="C1982" i="32"/>
  <c r="N1981" i="32"/>
  <c r="M1981" i="32"/>
  <c r="H1981" i="32"/>
  <c r="G1981" i="32"/>
  <c r="C1981" i="32"/>
  <c r="N1980" i="32"/>
  <c r="M1980" i="32"/>
  <c r="H1980" i="32"/>
  <c r="G1980" i="32"/>
  <c r="C1980" i="32"/>
  <c r="N1979" i="32"/>
  <c r="M1979" i="32"/>
  <c r="H1979" i="32"/>
  <c r="G1979" i="32"/>
  <c r="C1979" i="32"/>
  <c r="N1978" i="32"/>
  <c r="M1978" i="32"/>
  <c r="H1978" i="32"/>
  <c r="G1978" i="32"/>
  <c r="C1978" i="32"/>
  <c r="N1977" i="32"/>
  <c r="M1977" i="32"/>
  <c r="H1977" i="32"/>
  <c r="G1977" i="32"/>
  <c r="C1977" i="32"/>
  <c r="N1976" i="32"/>
  <c r="M1976" i="32"/>
  <c r="H1976" i="32"/>
  <c r="G1976" i="32"/>
  <c r="C1976" i="32"/>
  <c r="N1975" i="32"/>
  <c r="M1975" i="32"/>
  <c r="H1975" i="32"/>
  <c r="G1975" i="32"/>
  <c r="C1975" i="32"/>
  <c r="N1974" i="32"/>
  <c r="M1974" i="32"/>
  <c r="H1974" i="32"/>
  <c r="G1974" i="32"/>
  <c r="C1974" i="32"/>
  <c r="N1973" i="32"/>
  <c r="M1973" i="32"/>
  <c r="H1973" i="32"/>
  <c r="G1973" i="32"/>
  <c r="C1973" i="32"/>
  <c r="N1972" i="32"/>
  <c r="M1972" i="32"/>
  <c r="H1972" i="32"/>
  <c r="G1972" i="32"/>
  <c r="C1972" i="32"/>
  <c r="N1971" i="32"/>
  <c r="M1971" i="32"/>
  <c r="H1971" i="32"/>
  <c r="G1971" i="32"/>
  <c r="C1971" i="32"/>
  <c r="N1970" i="32"/>
  <c r="M1970" i="32"/>
  <c r="H1970" i="32"/>
  <c r="G1970" i="32"/>
  <c r="C1970" i="32"/>
  <c r="N1969" i="32"/>
  <c r="M1969" i="32"/>
  <c r="H1969" i="32"/>
  <c r="G1969" i="32"/>
  <c r="C1969" i="32"/>
  <c r="N1968" i="32"/>
  <c r="M1968" i="32"/>
  <c r="H1968" i="32"/>
  <c r="G1968" i="32"/>
  <c r="C1968" i="32"/>
  <c r="N1967" i="32"/>
  <c r="M1967" i="32"/>
  <c r="H1967" i="32"/>
  <c r="G1967" i="32"/>
  <c r="C1967" i="32"/>
  <c r="N1966" i="32"/>
  <c r="M1966" i="32"/>
  <c r="H1966" i="32"/>
  <c r="G1966" i="32"/>
  <c r="C1966" i="32"/>
  <c r="N1965" i="32"/>
  <c r="M1965" i="32"/>
  <c r="H1965" i="32"/>
  <c r="G1965" i="32"/>
  <c r="C1965" i="32"/>
  <c r="N1964" i="32"/>
  <c r="M1964" i="32"/>
  <c r="H1964" i="32"/>
  <c r="G1964" i="32"/>
  <c r="C1964" i="32"/>
  <c r="N1963" i="32"/>
  <c r="M1963" i="32"/>
  <c r="H1963" i="32"/>
  <c r="G1963" i="32"/>
  <c r="C1963" i="32"/>
  <c r="N1962" i="32"/>
  <c r="M1962" i="32"/>
  <c r="H1962" i="32"/>
  <c r="G1962" i="32"/>
  <c r="C1962" i="32"/>
  <c r="N1961" i="32"/>
  <c r="M1961" i="32"/>
  <c r="H1961" i="32"/>
  <c r="G1961" i="32"/>
  <c r="C1961" i="32"/>
  <c r="N1960" i="32"/>
  <c r="M1960" i="32"/>
  <c r="H1960" i="32"/>
  <c r="G1960" i="32"/>
  <c r="C1960" i="32"/>
  <c r="N1959" i="32"/>
  <c r="M1959" i="32"/>
  <c r="H1959" i="32"/>
  <c r="G1959" i="32"/>
  <c r="C1959" i="32"/>
  <c r="N1958" i="32"/>
  <c r="M1958" i="32"/>
  <c r="H1958" i="32"/>
  <c r="G1958" i="32"/>
  <c r="C1958" i="32"/>
  <c r="N1957" i="32"/>
  <c r="M1957" i="32"/>
  <c r="H1957" i="32"/>
  <c r="G1957" i="32"/>
  <c r="C1957" i="32"/>
  <c r="N1956" i="32"/>
  <c r="M1956" i="32"/>
  <c r="H1956" i="32"/>
  <c r="G1956" i="32"/>
  <c r="C1956" i="32"/>
  <c r="N1955" i="32"/>
  <c r="M1955" i="32"/>
  <c r="H1955" i="32"/>
  <c r="G1955" i="32"/>
  <c r="C1955" i="32"/>
  <c r="N1954" i="32"/>
  <c r="M1954" i="32"/>
  <c r="H1954" i="32"/>
  <c r="G1954" i="32"/>
  <c r="C1954" i="32"/>
  <c r="N1953" i="32"/>
  <c r="M1953" i="32"/>
  <c r="H1953" i="32"/>
  <c r="G1953" i="32"/>
  <c r="C1953" i="32"/>
  <c r="N1952" i="32"/>
  <c r="M1952" i="32"/>
  <c r="H1952" i="32"/>
  <c r="G1952" i="32"/>
  <c r="C1952" i="32"/>
  <c r="N1951" i="32"/>
  <c r="M1951" i="32"/>
  <c r="H1951" i="32"/>
  <c r="G1951" i="32"/>
  <c r="C1951" i="32"/>
  <c r="N1950" i="32"/>
  <c r="M1950" i="32"/>
  <c r="H1950" i="32"/>
  <c r="G1950" i="32"/>
  <c r="C1950" i="32"/>
  <c r="N1949" i="32"/>
  <c r="M1949" i="32"/>
  <c r="H1949" i="32"/>
  <c r="G1949" i="32"/>
  <c r="C1949" i="32"/>
  <c r="N1948" i="32"/>
  <c r="M1948" i="32"/>
  <c r="H1948" i="32"/>
  <c r="G1948" i="32"/>
  <c r="C1948" i="32"/>
  <c r="N1947" i="32"/>
  <c r="M1947" i="32"/>
  <c r="H1947" i="32"/>
  <c r="G1947" i="32"/>
  <c r="C1947" i="32"/>
  <c r="N1946" i="32"/>
  <c r="M1946" i="32"/>
  <c r="H1946" i="32"/>
  <c r="G1946" i="32"/>
  <c r="C1946" i="32"/>
  <c r="N1945" i="32"/>
  <c r="M1945" i="32"/>
  <c r="H1945" i="32"/>
  <c r="G1945" i="32"/>
  <c r="C1945" i="32"/>
  <c r="N1944" i="32"/>
  <c r="M1944" i="32"/>
  <c r="H1944" i="32"/>
  <c r="G1944" i="32"/>
  <c r="C1944" i="32"/>
  <c r="N1943" i="32"/>
  <c r="M1943" i="32"/>
  <c r="H1943" i="32"/>
  <c r="G1943" i="32"/>
  <c r="C1943" i="32"/>
  <c r="N1942" i="32"/>
  <c r="M1942" i="32"/>
  <c r="H1942" i="32"/>
  <c r="G1942" i="32"/>
  <c r="C1942" i="32"/>
  <c r="N1941" i="32"/>
  <c r="M1941" i="32"/>
  <c r="H1941" i="32"/>
  <c r="G1941" i="32"/>
  <c r="C1941" i="32"/>
  <c r="N1940" i="32"/>
  <c r="M1940" i="32"/>
  <c r="H1940" i="32"/>
  <c r="G1940" i="32"/>
  <c r="C1940" i="32"/>
  <c r="N1939" i="32"/>
  <c r="M1939" i="32"/>
  <c r="H1939" i="32"/>
  <c r="G1939" i="32"/>
  <c r="C1939" i="32"/>
  <c r="N1938" i="32"/>
  <c r="M1938" i="32"/>
  <c r="H1938" i="32"/>
  <c r="G1938" i="32"/>
  <c r="C1938" i="32"/>
  <c r="N1937" i="32"/>
  <c r="M1937" i="32"/>
  <c r="H1937" i="32"/>
  <c r="G1937" i="32"/>
  <c r="C1937" i="32"/>
  <c r="N1936" i="32"/>
  <c r="M1936" i="32"/>
  <c r="H1936" i="32"/>
  <c r="G1936" i="32"/>
  <c r="C1936" i="32"/>
  <c r="N1935" i="32"/>
  <c r="M1935" i="32"/>
  <c r="H1935" i="32"/>
  <c r="G1935" i="32"/>
  <c r="C1935" i="32"/>
  <c r="N1934" i="32"/>
  <c r="M1934" i="32"/>
  <c r="H1934" i="32"/>
  <c r="G1934" i="32"/>
  <c r="C1934" i="32"/>
  <c r="N1933" i="32"/>
  <c r="M1933" i="32"/>
  <c r="H1933" i="32"/>
  <c r="G1933" i="32"/>
  <c r="C1933" i="32"/>
  <c r="N1932" i="32"/>
  <c r="M1932" i="32"/>
  <c r="H1932" i="32"/>
  <c r="G1932" i="32"/>
  <c r="C1932" i="32"/>
  <c r="N1931" i="32"/>
  <c r="M1931" i="32"/>
  <c r="H1931" i="32"/>
  <c r="G1931" i="32"/>
  <c r="C1931" i="32"/>
  <c r="N1930" i="32"/>
  <c r="M1930" i="32"/>
  <c r="H1930" i="32"/>
  <c r="G1930" i="32"/>
  <c r="C1930" i="32"/>
  <c r="N1929" i="32"/>
  <c r="M1929" i="32"/>
  <c r="H1929" i="32"/>
  <c r="G1929" i="32"/>
  <c r="C1929" i="32"/>
  <c r="N1928" i="32"/>
  <c r="M1928" i="32"/>
  <c r="H1928" i="32"/>
  <c r="G1928" i="32"/>
  <c r="C1928" i="32"/>
  <c r="N1927" i="32"/>
  <c r="M1927" i="32"/>
  <c r="H1927" i="32"/>
  <c r="G1927" i="32"/>
  <c r="C1927" i="32"/>
  <c r="N1926" i="32"/>
  <c r="M1926" i="32"/>
  <c r="H1926" i="32"/>
  <c r="G1926" i="32"/>
  <c r="C1926" i="32"/>
  <c r="N1925" i="32"/>
  <c r="M1925" i="32"/>
  <c r="H1925" i="32"/>
  <c r="G1925" i="32"/>
  <c r="C1925" i="32"/>
  <c r="N1924" i="32"/>
  <c r="M1924" i="32"/>
  <c r="H1924" i="32"/>
  <c r="G1924" i="32"/>
  <c r="C1924" i="32"/>
  <c r="N1923" i="32"/>
  <c r="M1923" i="32"/>
  <c r="H1923" i="32"/>
  <c r="G1923" i="32"/>
  <c r="C1923" i="32"/>
  <c r="N1922" i="32"/>
  <c r="M1922" i="32"/>
  <c r="H1922" i="32"/>
  <c r="G1922" i="32"/>
  <c r="C1922" i="32"/>
  <c r="N1921" i="32"/>
  <c r="M1921" i="32"/>
  <c r="H1921" i="32"/>
  <c r="G1921" i="32"/>
  <c r="C1921" i="32"/>
  <c r="N1920" i="32"/>
  <c r="M1920" i="32"/>
  <c r="H1920" i="32"/>
  <c r="G1920" i="32"/>
  <c r="C1920" i="32"/>
  <c r="N1919" i="32"/>
  <c r="M1919" i="32"/>
  <c r="H1919" i="32"/>
  <c r="G1919" i="32"/>
  <c r="C1919" i="32"/>
  <c r="N1918" i="32"/>
  <c r="M1918" i="32"/>
  <c r="H1918" i="32"/>
  <c r="G1918" i="32"/>
  <c r="C1918" i="32"/>
  <c r="N1917" i="32"/>
  <c r="M1917" i="32"/>
  <c r="H1917" i="32"/>
  <c r="G1917" i="32"/>
  <c r="C1917" i="32"/>
  <c r="N1916" i="32"/>
  <c r="M1916" i="32"/>
  <c r="H1916" i="32"/>
  <c r="G1916" i="32"/>
  <c r="C1916" i="32"/>
  <c r="N1915" i="32"/>
  <c r="M1915" i="32"/>
  <c r="H1915" i="32"/>
  <c r="G1915" i="32"/>
  <c r="C1915" i="32"/>
  <c r="N1914" i="32"/>
  <c r="M1914" i="32"/>
  <c r="H1914" i="32"/>
  <c r="G1914" i="32"/>
  <c r="C1914" i="32"/>
  <c r="N1913" i="32"/>
  <c r="M1913" i="32"/>
  <c r="H1913" i="32"/>
  <c r="G1913" i="32"/>
  <c r="C1913" i="32"/>
  <c r="N1912" i="32"/>
  <c r="M1912" i="32"/>
  <c r="H1912" i="32"/>
  <c r="G1912" i="32"/>
  <c r="C1912" i="32"/>
  <c r="N1911" i="32"/>
  <c r="M1911" i="32"/>
  <c r="H1911" i="32"/>
  <c r="G1911" i="32"/>
  <c r="C1911" i="32"/>
  <c r="N1910" i="32"/>
  <c r="M1910" i="32"/>
  <c r="H1910" i="32"/>
  <c r="G1910" i="32"/>
  <c r="C1910" i="32"/>
  <c r="N1909" i="32"/>
  <c r="M1909" i="32"/>
  <c r="H1909" i="32"/>
  <c r="G1909" i="32"/>
  <c r="C1909" i="32"/>
  <c r="N1908" i="32"/>
  <c r="M1908" i="32"/>
  <c r="H1908" i="32"/>
  <c r="G1908" i="32"/>
  <c r="C1908" i="32"/>
  <c r="N1907" i="32"/>
  <c r="M1907" i="32"/>
  <c r="H1907" i="32"/>
  <c r="G1907" i="32"/>
  <c r="C1907" i="32"/>
  <c r="N1906" i="32"/>
  <c r="M1906" i="32"/>
  <c r="H1906" i="32"/>
  <c r="G1906" i="32"/>
  <c r="C1906" i="32"/>
  <c r="N1905" i="32"/>
  <c r="M1905" i="32"/>
  <c r="H1905" i="32"/>
  <c r="G1905" i="32"/>
  <c r="C1905" i="32"/>
  <c r="N1904" i="32"/>
  <c r="M1904" i="32"/>
  <c r="H1904" i="32"/>
  <c r="G1904" i="32"/>
  <c r="C1904" i="32"/>
  <c r="N1903" i="32"/>
  <c r="M1903" i="32"/>
  <c r="H1903" i="32"/>
  <c r="G1903" i="32"/>
  <c r="C1903" i="32"/>
  <c r="N1902" i="32"/>
  <c r="M1902" i="32"/>
  <c r="H1902" i="32"/>
  <c r="G1902" i="32"/>
  <c r="C1902" i="32"/>
  <c r="N1901" i="32"/>
  <c r="M1901" i="32"/>
  <c r="H1901" i="32"/>
  <c r="G1901" i="32"/>
  <c r="C1901" i="32"/>
  <c r="N1900" i="32"/>
  <c r="M1900" i="32"/>
  <c r="H1900" i="32"/>
  <c r="G1900" i="32"/>
  <c r="C1900" i="32"/>
  <c r="N1899" i="32"/>
  <c r="M1899" i="32"/>
  <c r="H1899" i="32"/>
  <c r="G1899" i="32"/>
  <c r="C1899" i="32"/>
  <c r="N1898" i="32"/>
  <c r="M1898" i="32"/>
  <c r="H1898" i="32"/>
  <c r="G1898" i="32"/>
  <c r="C1898" i="32"/>
  <c r="N1897" i="32"/>
  <c r="M1897" i="32"/>
  <c r="H1897" i="32"/>
  <c r="G1897" i="32"/>
  <c r="C1897" i="32"/>
  <c r="N1896" i="32"/>
  <c r="M1896" i="32"/>
  <c r="H1896" i="32"/>
  <c r="G1896" i="32"/>
  <c r="C1896" i="32"/>
  <c r="N1895" i="32"/>
  <c r="M1895" i="32"/>
  <c r="H1895" i="32"/>
  <c r="G1895" i="32"/>
  <c r="C1895" i="32"/>
  <c r="N1894" i="32"/>
  <c r="M1894" i="32"/>
  <c r="H1894" i="32"/>
  <c r="G1894" i="32"/>
  <c r="C1894" i="32"/>
  <c r="N1893" i="32"/>
  <c r="M1893" i="32"/>
  <c r="H1893" i="32"/>
  <c r="G1893" i="32"/>
  <c r="C1893" i="32"/>
  <c r="N1892" i="32"/>
  <c r="M1892" i="32"/>
  <c r="H1892" i="32"/>
  <c r="G1892" i="32"/>
  <c r="C1892" i="32"/>
  <c r="N1891" i="32"/>
  <c r="M1891" i="32"/>
  <c r="H1891" i="32"/>
  <c r="G1891" i="32"/>
  <c r="C1891" i="32"/>
  <c r="N1890" i="32"/>
  <c r="M1890" i="32"/>
  <c r="H1890" i="32"/>
  <c r="G1890" i="32"/>
  <c r="C1890" i="32"/>
  <c r="N1889" i="32"/>
  <c r="M1889" i="32"/>
  <c r="H1889" i="32"/>
  <c r="G1889" i="32"/>
  <c r="C1889" i="32"/>
  <c r="N1888" i="32"/>
  <c r="M1888" i="32"/>
  <c r="H1888" i="32"/>
  <c r="G1888" i="32"/>
  <c r="C1888" i="32"/>
  <c r="N1887" i="32"/>
  <c r="M1887" i="32"/>
  <c r="H1887" i="32"/>
  <c r="G1887" i="32"/>
  <c r="C1887" i="32"/>
  <c r="N1886" i="32"/>
  <c r="M1886" i="32"/>
  <c r="H1886" i="32"/>
  <c r="G1886" i="32"/>
  <c r="C1886" i="32"/>
  <c r="N1885" i="32"/>
  <c r="M1885" i="32"/>
  <c r="H1885" i="32"/>
  <c r="G1885" i="32"/>
  <c r="C1885" i="32"/>
  <c r="N1884" i="32"/>
  <c r="M1884" i="32"/>
  <c r="H1884" i="32"/>
  <c r="G1884" i="32"/>
  <c r="C1884" i="32"/>
  <c r="N1883" i="32"/>
  <c r="M1883" i="32"/>
  <c r="H1883" i="32"/>
  <c r="G1883" i="32"/>
  <c r="C1883" i="32"/>
  <c r="N1882" i="32"/>
  <c r="M1882" i="32"/>
  <c r="H1882" i="32"/>
  <c r="G1882" i="32"/>
  <c r="C1882" i="32"/>
  <c r="N1881" i="32"/>
  <c r="M1881" i="32"/>
  <c r="H1881" i="32"/>
  <c r="G1881" i="32"/>
  <c r="C1881" i="32"/>
  <c r="N1880" i="32"/>
  <c r="M1880" i="32"/>
  <c r="H1880" i="32"/>
  <c r="G1880" i="32"/>
  <c r="C1880" i="32"/>
  <c r="N1879" i="32"/>
  <c r="M1879" i="32"/>
  <c r="H1879" i="32"/>
  <c r="G1879" i="32"/>
  <c r="C1879" i="32"/>
  <c r="N1878" i="32"/>
  <c r="M1878" i="32"/>
  <c r="H1878" i="32"/>
  <c r="G1878" i="32"/>
  <c r="C1878" i="32"/>
  <c r="N1877" i="32"/>
  <c r="M1877" i="32"/>
  <c r="H1877" i="32"/>
  <c r="G1877" i="32"/>
  <c r="C1877" i="32"/>
  <c r="N1876" i="32"/>
  <c r="M1876" i="32"/>
  <c r="H1876" i="32"/>
  <c r="G1876" i="32"/>
  <c r="C1876" i="32"/>
  <c r="N1875" i="32"/>
  <c r="M1875" i="32"/>
  <c r="H1875" i="32"/>
  <c r="G1875" i="32"/>
  <c r="C1875" i="32"/>
  <c r="N1874" i="32"/>
  <c r="M1874" i="32"/>
  <c r="H1874" i="32"/>
  <c r="G1874" i="32"/>
  <c r="C1874" i="32"/>
  <c r="N1873" i="32"/>
  <c r="M1873" i="32"/>
  <c r="H1873" i="32"/>
  <c r="G1873" i="32"/>
  <c r="C1873" i="32"/>
  <c r="N1872" i="32"/>
  <c r="M1872" i="32"/>
  <c r="H1872" i="32"/>
  <c r="G1872" i="32"/>
  <c r="C1872" i="32"/>
  <c r="N1871" i="32"/>
  <c r="M1871" i="32"/>
  <c r="H1871" i="32"/>
  <c r="G1871" i="32"/>
  <c r="C1871" i="32"/>
  <c r="N1870" i="32"/>
  <c r="M1870" i="32"/>
  <c r="H1870" i="32"/>
  <c r="G1870" i="32"/>
  <c r="C1870" i="32"/>
  <c r="N1869" i="32"/>
  <c r="M1869" i="32"/>
  <c r="H1869" i="32"/>
  <c r="G1869" i="32"/>
  <c r="C1869" i="32"/>
  <c r="N1868" i="32"/>
  <c r="M1868" i="32"/>
  <c r="H1868" i="32"/>
  <c r="G1868" i="32"/>
  <c r="C1868" i="32"/>
  <c r="N1867" i="32"/>
  <c r="M1867" i="32"/>
  <c r="H1867" i="32"/>
  <c r="G1867" i="32"/>
  <c r="C1867" i="32"/>
  <c r="N1866" i="32"/>
  <c r="M1866" i="32"/>
  <c r="H1866" i="32"/>
  <c r="G1866" i="32"/>
  <c r="C1866" i="32"/>
  <c r="N1865" i="32"/>
  <c r="M1865" i="32"/>
  <c r="H1865" i="32"/>
  <c r="G1865" i="32"/>
  <c r="C1865" i="32"/>
  <c r="N1864" i="32"/>
  <c r="M1864" i="32"/>
  <c r="H1864" i="32"/>
  <c r="G1864" i="32"/>
  <c r="C1864" i="32"/>
  <c r="N1863" i="32"/>
  <c r="M1863" i="32"/>
  <c r="H1863" i="32"/>
  <c r="G1863" i="32"/>
  <c r="C1863" i="32"/>
  <c r="N1862" i="32"/>
  <c r="M1862" i="32"/>
  <c r="H1862" i="32"/>
  <c r="G1862" i="32"/>
  <c r="C1862" i="32"/>
  <c r="N1861" i="32"/>
  <c r="M1861" i="32"/>
  <c r="H1861" i="32"/>
  <c r="G1861" i="32"/>
  <c r="C1861" i="32"/>
  <c r="N1860" i="32"/>
  <c r="M1860" i="32"/>
  <c r="H1860" i="32"/>
  <c r="G1860" i="32"/>
  <c r="C1860" i="32"/>
  <c r="N1859" i="32"/>
  <c r="M1859" i="32"/>
  <c r="H1859" i="32"/>
  <c r="G1859" i="32"/>
  <c r="C1859" i="32"/>
  <c r="N1858" i="32"/>
  <c r="M1858" i="32"/>
  <c r="H1858" i="32"/>
  <c r="G1858" i="32"/>
  <c r="C1858" i="32"/>
  <c r="N1857" i="32"/>
  <c r="M1857" i="32"/>
  <c r="H1857" i="32"/>
  <c r="G1857" i="32"/>
  <c r="C1857" i="32"/>
  <c r="N1856" i="32"/>
  <c r="M1856" i="32"/>
  <c r="H1856" i="32"/>
  <c r="G1856" i="32"/>
  <c r="C1856" i="32"/>
  <c r="N1855" i="32"/>
  <c r="M1855" i="32"/>
  <c r="H1855" i="32"/>
  <c r="G1855" i="32"/>
  <c r="C1855" i="32"/>
  <c r="N1854" i="32"/>
  <c r="M1854" i="32"/>
  <c r="H1854" i="32"/>
  <c r="G1854" i="32"/>
  <c r="C1854" i="32"/>
  <c r="N1853" i="32"/>
  <c r="M1853" i="32"/>
  <c r="H1853" i="32"/>
  <c r="G1853" i="32"/>
  <c r="C1853" i="32"/>
  <c r="N1852" i="32"/>
  <c r="M1852" i="32"/>
  <c r="H1852" i="32"/>
  <c r="G1852" i="32"/>
  <c r="C1852" i="32"/>
  <c r="N1851" i="32"/>
  <c r="M1851" i="32"/>
  <c r="H1851" i="32"/>
  <c r="G1851" i="32"/>
  <c r="C1851" i="32"/>
  <c r="N1850" i="32"/>
  <c r="M1850" i="32"/>
  <c r="H1850" i="32"/>
  <c r="G1850" i="32"/>
  <c r="C1850" i="32"/>
  <c r="N1849" i="32"/>
  <c r="M1849" i="32"/>
  <c r="H1849" i="32"/>
  <c r="G1849" i="32"/>
  <c r="C1849" i="32"/>
  <c r="N1848" i="32"/>
  <c r="M1848" i="32"/>
  <c r="H1848" i="32"/>
  <c r="G1848" i="32"/>
  <c r="C1848" i="32"/>
  <c r="N1847" i="32"/>
  <c r="M1847" i="32"/>
  <c r="H1847" i="32"/>
  <c r="G1847" i="32"/>
  <c r="C1847" i="32"/>
  <c r="N1846" i="32"/>
  <c r="M1846" i="32"/>
  <c r="H1846" i="32"/>
  <c r="G1846" i="32"/>
  <c r="C1846" i="32"/>
  <c r="N1845" i="32"/>
  <c r="M1845" i="32"/>
  <c r="H1845" i="32"/>
  <c r="G1845" i="32"/>
  <c r="C1845" i="32"/>
  <c r="N1844" i="32"/>
  <c r="M1844" i="32"/>
  <c r="H1844" i="32"/>
  <c r="G1844" i="32"/>
  <c r="C1844" i="32"/>
  <c r="N1843" i="32"/>
  <c r="M1843" i="32"/>
  <c r="H1843" i="32"/>
  <c r="G1843" i="32"/>
  <c r="C1843" i="32"/>
  <c r="N1842" i="32"/>
  <c r="M1842" i="32"/>
  <c r="H1842" i="32"/>
  <c r="G1842" i="32"/>
  <c r="C1842" i="32"/>
  <c r="N1841" i="32"/>
  <c r="M1841" i="32"/>
  <c r="H1841" i="32"/>
  <c r="G1841" i="32"/>
  <c r="C1841" i="32"/>
  <c r="N1840" i="32"/>
  <c r="M1840" i="32"/>
  <c r="H1840" i="32"/>
  <c r="G1840" i="32"/>
  <c r="C1840" i="32"/>
  <c r="N1839" i="32"/>
  <c r="M1839" i="32"/>
  <c r="H1839" i="32"/>
  <c r="G1839" i="32"/>
  <c r="C1839" i="32"/>
  <c r="N1838" i="32"/>
  <c r="M1838" i="32"/>
  <c r="H1838" i="32"/>
  <c r="G1838" i="32"/>
  <c r="C1838" i="32"/>
  <c r="N1837" i="32"/>
  <c r="M1837" i="32"/>
  <c r="H1837" i="32"/>
  <c r="G1837" i="32"/>
  <c r="C1837" i="32"/>
  <c r="N1836" i="32"/>
  <c r="M1836" i="32"/>
  <c r="H1836" i="32"/>
  <c r="G1836" i="32"/>
  <c r="C1836" i="32"/>
  <c r="N1835" i="32"/>
  <c r="M1835" i="32"/>
  <c r="H1835" i="32"/>
  <c r="G1835" i="32"/>
  <c r="C1835" i="32"/>
  <c r="N1834" i="32"/>
  <c r="M1834" i="32"/>
  <c r="H1834" i="32"/>
  <c r="G1834" i="32"/>
  <c r="C1834" i="32"/>
  <c r="N1833" i="32"/>
  <c r="M1833" i="32"/>
  <c r="H1833" i="32"/>
  <c r="G1833" i="32"/>
  <c r="C1833" i="32"/>
  <c r="N1832" i="32"/>
  <c r="M1832" i="32"/>
  <c r="H1832" i="32"/>
  <c r="G1832" i="32"/>
  <c r="C1832" i="32"/>
  <c r="N1831" i="32"/>
  <c r="M1831" i="32"/>
  <c r="H1831" i="32"/>
  <c r="G1831" i="32"/>
  <c r="C1831" i="32"/>
  <c r="N1830" i="32"/>
  <c r="M1830" i="32"/>
  <c r="H1830" i="32"/>
  <c r="G1830" i="32"/>
  <c r="C1830" i="32"/>
  <c r="N1829" i="32"/>
  <c r="M1829" i="32"/>
  <c r="H1829" i="32"/>
  <c r="G1829" i="32"/>
  <c r="C1829" i="32"/>
  <c r="N1828" i="32"/>
  <c r="M1828" i="32"/>
  <c r="H1828" i="32"/>
  <c r="G1828" i="32"/>
  <c r="C1828" i="32"/>
  <c r="N1827" i="32"/>
  <c r="M1827" i="32"/>
  <c r="H1827" i="32"/>
  <c r="G1827" i="32"/>
  <c r="C1827" i="32"/>
  <c r="N1826" i="32"/>
  <c r="M1826" i="32"/>
  <c r="H1826" i="32"/>
  <c r="G1826" i="32"/>
  <c r="C1826" i="32"/>
  <c r="N1825" i="32"/>
  <c r="M1825" i="32"/>
  <c r="H1825" i="32"/>
  <c r="G1825" i="32"/>
  <c r="C1825" i="32"/>
  <c r="N1824" i="32"/>
  <c r="M1824" i="32"/>
  <c r="H1824" i="32"/>
  <c r="G1824" i="32"/>
  <c r="C1824" i="32"/>
  <c r="N1823" i="32"/>
  <c r="M1823" i="32"/>
  <c r="H1823" i="32"/>
  <c r="G1823" i="32"/>
  <c r="C1823" i="32"/>
  <c r="N1822" i="32"/>
  <c r="M1822" i="32"/>
  <c r="H1822" i="32"/>
  <c r="G1822" i="32"/>
  <c r="C1822" i="32"/>
  <c r="N1821" i="32"/>
  <c r="M1821" i="32"/>
  <c r="H1821" i="32"/>
  <c r="G1821" i="32"/>
  <c r="C1821" i="32"/>
  <c r="N1820" i="32"/>
  <c r="M1820" i="32"/>
  <c r="H1820" i="32"/>
  <c r="G1820" i="32"/>
  <c r="C1820" i="32"/>
  <c r="N1819" i="32"/>
  <c r="M1819" i="32"/>
  <c r="H1819" i="32"/>
  <c r="G1819" i="32"/>
  <c r="C1819" i="32"/>
  <c r="N1818" i="32"/>
  <c r="M1818" i="32"/>
  <c r="H1818" i="32"/>
  <c r="G1818" i="32"/>
  <c r="C1818" i="32"/>
  <c r="N1817" i="32"/>
  <c r="M1817" i="32"/>
  <c r="H1817" i="32"/>
  <c r="G1817" i="32"/>
  <c r="C1817" i="32"/>
  <c r="N1816" i="32"/>
  <c r="M1816" i="32"/>
  <c r="H1816" i="32"/>
  <c r="G1816" i="32"/>
  <c r="C1816" i="32"/>
  <c r="N1815" i="32"/>
  <c r="M1815" i="32"/>
  <c r="H1815" i="32"/>
  <c r="G1815" i="32"/>
  <c r="C1815" i="32"/>
  <c r="N1814" i="32"/>
  <c r="M1814" i="32"/>
  <c r="H1814" i="32"/>
  <c r="G1814" i="32"/>
  <c r="C1814" i="32"/>
  <c r="N1813" i="32"/>
  <c r="M1813" i="32"/>
  <c r="H1813" i="32"/>
  <c r="G1813" i="32"/>
  <c r="C1813" i="32"/>
  <c r="N1812" i="32"/>
  <c r="M1812" i="32"/>
  <c r="H1812" i="32"/>
  <c r="G1812" i="32"/>
  <c r="C1812" i="32"/>
  <c r="N1811" i="32"/>
  <c r="M1811" i="32"/>
  <c r="H1811" i="32"/>
  <c r="G1811" i="32"/>
  <c r="C1811" i="32"/>
  <c r="N1810" i="32"/>
  <c r="M1810" i="32"/>
  <c r="H1810" i="32"/>
  <c r="G1810" i="32"/>
  <c r="C1810" i="32"/>
  <c r="N1809" i="32"/>
  <c r="M1809" i="32"/>
  <c r="H1809" i="32"/>
  <c r="G1809" i="32"/>
  <c r="C1809" i="32"/>
  <c r="N1808" i="32"/>
  <c r="M1808" i="32"/>
  <c r="H1808" i="32"/>
  <c r="G1808" i="32"/>
  <c r="C1808" i="32"/>
  <c r="N1807" i="32"/>
  <c r="M1807" i="32"/>
  <c r="H1807" i="32"/>
  <c r="G1807" i="32"/>
  <c r="C1807" i="32"/>
  <c r="N1806" i="32"/>
  <c r="M1806" i="32"/>
  <c r="H1806" i="32"/>
  <c r="G1806" i="32"/>
  <c r="C1806" i="32"/>
  <c r="N1805" i="32"/>
  <c r="M1805" i="32"/>
  <c r="H1805" i="32"/>
  <c r="G1805" i="32"/>
  <c r="C1805" i="32"/>
  <c r="N1804" i="32"/>
  <c r="M1804" i="32"/>
  <c r="H1804" i="32"/>
  <c r="G1804" i="32"/>
  <c r="C1804" i="32"/>
  <c r="N1803" i="32"/>
  <c r="M1803" i="32"/>
  <c r="H1803" i="32"/>
  <c r="G1803" i="32"/>
  <c r="C1803" i="32"/>
  <c r="N1802" i="32"/>
  <c r="M1802" i="32"/>
  <c r="H1802" i="32"/>
  <c r="G1802" i="32"/>
  <c r="C1802" i="32"/>
  <c r="N1801" i="32"/>
  <c r="M1801" i="32"/>
  <c r="H1801" i="32"/>
  <c r="G1801" i="32"/>
  <c r="C1801" i="32"/>
  <c r="N1800" i="32"/>
  <c r="M1800" i="32"/>
  <c r="H1800" i="32"/>
  <c r="G1800" i="32"/>
  <c r="C1800" i="32"/>
  <c r="N1799" i="32"/>
  <c r="M1799" i="32"/>
  <c r="H1799" i="32"/>
  <c r="G1799" i="32"/>
  <c r="C1799" i="32"/>
  <c r="N1798" i="32"/>
  <c r="M1798" i="32"/>
  <c r="H1798" i="32"/>
  <c r="G1798" i="32"/>
  <c r="C1798" i="32"/>
  <c r="N1797" i="32"/>
  <c r="M1797" i="32"/>
  <c r="H1797" i="32"/>
  <c r="G1797" i="32"/>
  <c r="C1797" i="32"/>
  <c r="N1796" i="32"/>
  <c r="M1796" i="32"/>
  <c r="H1796" i="32"/>
  <c r="G1796" i="32"/>
  <c r="C1796" i="32"/>
  <c r="N1795" i="32"/>
  <c r="M1795" i="32"/>
  <c r="H1795" i="32"/>
  <c r="G1795" i="32"/>
  <c r="C1795" i="32"/>
  <c r="N1794" i="32"/>
  <c r="M1794" i="32"/>
  <c r="H1794" i="32"/>
  <c r="G1794" i="32"/>
  <c r="C1794" i="32"/>
  <c r="N1793" i="32"/>
  <c r="M1793" i="32"/>
  <c r="H1793" i="32"/>
  <c r="G1793" i="32"/>
  <c r="C1793" i="32"/>
  <c r="N1792" i="32"/>
  <c r="M1792" i="32"/>
  <c r="H1792" i="32"/>
  <c r="G1792" i="32"/>
  <c r="C1792" i="32"/>
  <c r="N1791" i="32"/>
  <c r="M1791" i="32"/>
  <c r="H1791" i="32"/>
  <c r="G1791" i="32"/>
  <c r="C1791" i="32"/>
  <c r="N1790" i="32"/>
  <c r="M1790" i="32"/>
  <c r="H1790" i="32"/>
  <c r="G1790" i="32"/>
  <c r="C1790" i="32"/>
  <c r="N1789" i="32"/>
  <c r="M1789" i="32"/>
  <c r="H1789" i="32"/>
  <c r="G1789" i="32"/>
  <c r="C1789" i="32"/>
  <c r="N1788" i="32"/>
  <c r="M1788" i="32"/>
  <c r="H1788" i="32"/>
  <c r="G1788" i="32"/>
  <c r="C1788" i="32"/>
  <c r="N1787" i="32"/>
  <c r="M1787" i="32"/>
  <c r="H1787" i="32"/>
  <c r="G1787" i="32"/>
  <c r="C1787" i="32"/>
  <c r="N1786" i="32"/>
  <c r="M1786" i="32"/>
  <c r="H1786" i="32"/>
  <c r="G1786" i="32"/>
  <c r="C1786" i="32"/>
  <c r="N1785" i="32"/>
  <c r="M1785" i="32"/>
  <c r="H1785" i="32"/>
  <c r="G1785" i="32"/>
  <c r="C1785" i="32"/>
  <c r="N1784" i="32"/>
  <c r="M1784" i="32"/>
  <c r="H1784" i="32"/>
  <c r="G1784" i="32"/>
  <c r="C1784" i="32"/>
  <c r="N1783" i="32"/>
  <c r="M1783" i="32"/>
  <c r="H1783" i="32"/>
  <c r="G1783" i="32"/>
  <c r="C1783" i="32"/>
  <c r="N1782" i="32"/>
  <c r="M1782" i="32"/>
  <c r="H1782" i="32"/>
  <c r="G1782" i="32"/>
  <c r="C1782" i="32"/>
  <c r="N1781" i="32"/>
  <c r="M1781" i="32"/>
  <c r="H1781" i="32"/>
  <c r="G1781" i="32"/>
  <c r="C1781" i="32"/>
  <c r="N1780" i="32"/>
  <c r="M1780" i="32"/>
  <c r="H1780" i="32"/>
  <c r="G1780" i="32"/>
  <c r="C1780" i="32"/>
  <c r="N1779" i="32"/>
  <c r="M1779" i="32"/>
  <c r="H1779" i="32"/>
  <c r="G1779" i="32"/>
  <c r="C1779" i="32"/>
  <c r="N1778" i="32"/>
  <c r="M1778" i="32"/>
  <c r="H1778" i="32"/>
  <c r="G1778" i="32"/>
  <c r="C1778" i="32"/>
  <c r="N1777" i="32"/>
  <c r="M1777" i="32"/>
  <c r="H1777" i="32"/>
  <c r="G1777" i="32"/>
  <c r="C1777" i="32"/>
  <c r="N1776" i="32"/>
  <c r="M1776" i="32"/>
  <c r="H1776" i="32"/>
  <c r="G1776" i="32"/>
  <c r="C1776" i="32"/>
  <c r="N1775" i="32"/>
  <c r="M1775" i="32"/>
  <c r="H1775" i="32"/>
  <c r="G1775" i="32"/>
  <c r="C1775" i="32"/>
  <c r="N1774" i="32"/>
  <c r="M1774" i="32"/>
  <c r="H1774" i="32"/>
  <c r="G1774" i="32"/>
  <c r="C1774" i="32"/>
  <c r="N1773" i="32"/>
  <c r="M1773" i="32"/>
  <c r="H1773" i="32"/>
  <c r="G1773" i="32"/>
  <c r="C1773" i="32"/>
  <c r="N1772" i="32"/>
  <c r="M1772" i="32"/>
  <c r="H1772" i="32"/>
  <c r="G1772" i="32"/>
  <c r="C1772" i="32"/>
  <c r="N1771" i="32"/>
  <c r="M1771" i="32"/>
  <c r="H1771" i="32"/>
  <c r="G1771" i="32"/>
  <c r="C1771" i="32"/>
  <c r="N1770" i="32"/>
  <c r="M1770" i="32"/>
  <c r="H1770" i="32"/>
  <c r="G1770" i="32"/>
  <c r="C1770" i="32"/>
  <c r="N1769" i="32"/>
  <c r="M1769" i="32"/>
  <c r="H1769" i="32"/>
  <c r="G1769" i="32"/>
  <c r="C1769" i="32"/>
  <c r="N1768" i="32"/>
  <c r="M1768" i="32"/>
  <c r="H1768" i="32"/>
  <c r="G1768" i="32"/>
  <c r="C1768" i="32"/>
  <c r="N1767" i="32"/>
  <c r="M1767" i="32"/>
  <c r="H1767" i="32"/>
  <c r="G1767" i="32"/>
  <c r="C1767" i="32"/>
  <c r="N1766" i="32"/>
  <c r="M1766" i="32"/>
  <c r="H1766" i="32"/>
  <c r="G1766" i="32"/>
  <c r="C1766" i="32"/>
  <c r="N1765" i="32"/>
  <c r="M1765" i="32"/>
  <c r="H1765" i="32"/>
  <c r="G1765" i="32"/>
  <c r="C1765" i="32"/>
  <c r="N1764" i="32"/>
  <c r="M1764" i="32"/>
  <c r="H1764" i="32"/>
  <c r="G1764" i="32"/>
  <c r="C1764" i="32"/>
  <c r="N1763" i="32"/>
  <c r="M1763" i="32"/>
  <c r="H1763" i="32"/>
  <c r="G1763" i="32"/>
  <c r="C1763" i="32"/>
  <c r="N1762" i="32"/>
  <c r="M1762" i="32"/>
  <c r="H1762" i="32"/>
  <c r="G1762" i="32"/>
  <c r="C1762" i="32"/>
  <c r="N1761" i="32"/>
  <c r="M1761" i="32"/>
  <c r="H1761" i="32"/>
  <c r="G1761" i="32"/>
  <c r="C1761" i="32"/>
  <c r="N1760" i="32"/>
  <c r="M1760" i="32"/>
  <c r="H1760" i="32"/>
  <c r="G1760" i="32"/>
  <c r="C1760" i="32"/>
  <c r="N1759" i="32"/>
  <c r="M1759" i="32"/>
  <c r="H1759" i="32"/>
  <c r="G1759" i="32"/>
  <c r="C1759" i="32"/>
  <c r="N1758" i="32"/>
  <c r="M1758" i="32"/>
  <c r="H1758" i="32"/>
  <c r="G1758" i="32"/>
  <c r="C1758" i="32"/>
  <c r="N1757" i="32"/>
  <c r="M1757" i="32"/>
  <c r="H1757" i="32"/>
  <c r="G1757" i="32"/>
  <c r="C1757" i="32"/>
  <c r="N1756" i="32"/>
  <c r="M1756" i="32"/>
  <c r="H1756" i="32"/>
  <c r="G1756" i="32"/>
  <c r="C1756" i="32"/>
  <c r="N1755" i="32"/>
  <c r="M1755" i="32"/>
  <c r="H1755" i="32"/>
  <c r="G1755" i="32"/>
  <c r="C1755" i="32"/>
  <c r="N1754" i="32"/>
  <c r="M1754" i="32"/>
  <c r="H1754" i="32"/>
  <c r="G1754" i="32"/>
  <c r="C1754" i="32"/>
  <c r="N1753" i="32"/>
  <c r="M1753" i="32"/>
  <c r="H1753" i="32"/>
  <c r="G1753" i="32"/>
  <c r="C1753" i="32"/>
  <c r="N1752" i="32"/>
  <c r="M1752" i="32"/>
  <c r="H1752" i="32"/>
  <c r="G1752" i="32"/>
  <c r="C1752" i="32"/>
  <c r="N1751" i="32"/>
  <c r="M1751" i="32"/>
  <c r="H1751" i="32"/>
  <c r="G1751" i="32"/>
  <c r="C1751" i="32"/>
  <c r="N1750" i="32"/>
  <c r="M1750" i="32"/>
  <c r="H1750" i="32"/>
  <c r="G1750" i="32"/>
  <c r="C1750" i="32"/>
  <c r="N1749" i="32"/>
  <c r="M1749" i="32"/>
  <c r="H1749" i="32"/>
  <c r="G1749" i="32"/>
  <c r="C1749" i="32"/>
  <c r="N1748" i="32"/>
  <c r="M1748" i="32"/>
  <c r="H1748" i="32"/>
  <c r="G1748" i="32"/>
  <c r="C1748" i="32"/>
  <c r="N1747" i="32"/>
  <c r="M1747" i="32"/>
  <c r="H1747" i="32"/>
  <c r="G1747" i="32"/>
  <c r="C1747" i="32"/>
  <c r="N1746" i="32"/>
  <c r="M1746" i="32"/>
  <c r="H1746" i="32"/>
  <c r="G1746" i="32"/>
  <c r="C1746" i="32"/>
  <c r="N1745" i="32"/>
  <c r="M1745" i="32"/>
  <c r="H1745" i="32"/>
  <c r="G1745" i="32"/>
  <c r="C1745" i="32"/>
  <c r="N1744" i="32"/>
  <c r="M1744" i="32"/>
  <c r="H1744" i="32"/>
  <c r="G1744" i="32"/>
  <c r="C1744" i="32"/>
  <c r="N1743" i="32"/>
  <c r="M1743" i="32"/>
  <c r="H1743" i="32"/>
  <c r="G1743" i="32"/>
  <c r="C1743" i="32"/>
  <c r="N1742" i="32"/>
  <c r="M1742" i="32"/>
  <c r="H1742" i="32"/>
  <c r="G1742" i="32"/>
  <c r="C1742" i="32"/>
  <c r="N1741" i="32"/>
  <c r="M1741" i="32"/>
  <c r="H1741" i="32"/>
  <c r="G1741" i="32"/>
  <c r="C1741" i="32"/>
  <c r="N1740" i="32"/>
  <c r="M1740" i="32"/>
  <c r="H1740" i="32"/>
  <c r="G1740" i="32"/>
  <c r="C1740" i="32"/>
  <c r="N1739" i="32"/>
  <c r="M1739" i="32"/>
  <c r="H1739" i="32"/>
  <c r="G1739" i="32"/>
  <c r="C1739" i="32"/>
  <c r="N1738" i="32"/>
  <c r="M1738" i="32"/>
  <c r="H1738" i="32"/>
  <c r="G1738" i="32"/>
  <c r="C1738" i="32"/>
  <c r="N1737" i="32"/>
  <c r="M1737" i="32"/>
  <c r="H1737" i="32"/>
  <c r="G1737" i="32"/>
  <c r="C1737" i="32"/>
  <c r="N1736" i="32"/>
  <c r="M1736" i="32"/>
  <c r="H1736" i="32"/>
  <c r="G1736" i="32"/>
  <c r="C1736" i="32"/>
  <c r="N1735" i="32"/>
  <c r="M1735" i="32"/>
  <c r="H1735" i="32"/>
  <c r="G1735" i="32"/>
  <c r="C1735" i="32"/>
  <c r="N1734" i="32"/>
  <c r="M1734" i="32"/>
  <c r="H1734" i="32"/>
  <c r="G1734" i="32"/>
  <c r="C1734" i="32"/>
  <c r="N1733" i="32"/>
  <c r="M1733" i="32"/>
  <c r="H1733" i="32"/>
  <c r="G1733" i="32"/>
  <c r="C1733" i="32"/>
  <c r="N1732" i="32"/>
  <c r="M1732" i="32"/>
  <c r="H1732" i="32"/>
  <c r="G1732" i="32"/>
  <c r="C1732" i="32"/>
  <c r="N1731" i="32"/>
  <c r="M1731" i="32"/>
  <c r="H1731" i="32"/>
  <c r="G1731" i="32"/>
  <c r="C1731" i="32"/>
  <c r="N1730" i="32"/>
  <c r="M1730" i="32"/>
  <c r="H1730" i="32"/>
  <c r="G1730" i="32"/>
  <c r="C1730" i="32"/>
  <c r="N1729" i="32"/>
  <c r="M1729" i="32"/>
  <c r="H1729" i="32"/>
  <c r="G1729" i="32"/>
  <c r="C1729" i="32"/>
  <c r="N1728" i="32"/>
  <c r="M1728" i="32"/>
  <c r="H1728" i="32"/>
  <c r="G1728" i="32"/>
  <c r="C1728" i="32"/>
  <c r="N1727" i="32"/>
  <c r="M1727" i="32"/>
  <c r="H1727" i="32"/>
  <c r="G1727" i="32"/>
  <c r="C1727" i="32"/>
  <c r="N1726" i="32"/>
  <c r="M1726" i="32"/>
  <c r="H1726" i="32"/>
  <c r="G1726" i="32"/>
  <c r="C1726" i="32"/>
  <c r="N1725" i="32"/>
  <c r="M1725" i="32"/>
  <c r="H1725" i="32"/>
  <c r="G1725" i="32"/>
  <c r="C1725" i="32"/>
  <c r="N1724" i="32"/>
  <c r="M1724" i="32"/>
  <c r="H1724" i="32"/>
  <c r="G1724" i="32"/>
  <c r="C1724" i="32"/>
  <c r="N1723" i="32"/>
  <c r="M1723" i="32"/>
  <c r="H1723" i="32"/>
  <c r="G1723" i="32"/>
  <c r="C1723" i="32"/>
  <c r="N1722" i="32"/>
  <c r="M1722" i="32"/>
  <c r="H1722" i="32"/>
  <c r="G1722" i="32"/>
  <c r="C1722" i="32"/>
  <c r="N1721" i="32"/>
  <c r="M1721" i="32"/>
  <c r="H1721" i="32"/>
  <c r="G1721" i="32"/>
  <c r="C1721" i="32"/>
  <c r="N1720" i="32"/>
  <c r="M1720" i="32"/>
  <c r="H1720" i="32"/>
  <c r="G1720" i="32"/>
  <c r="C1720" i="32"/>
  <c r="N1719" i="32"/>
  <c r="M1719" i="32"/>
  <c r="H1719" i="32"/>
  <c r="G1719" i="32"/>
  <c r="C1719" i="32"/>
  <c r="N1718" i="32"/>
  <c r="M1718" i="32"/>
  <c r="H1718" i="32"/>
  <c r="G1718" i="32"/>
  <c r="C1718" i="32"/>
  <c r="N1717" i="32"/>
  <c r="M1717" i="32"/>
  <c r="H1717" i="32"/>
  <c r="G1717" i="32"/>
  <c r="C1717" i="32"/>
  <c r="N1716" i="32"/>
  <c r="M1716" i="32"/>
  <c r="H1716" i="32"/>
  <c r="G1716" i="32"/>
  <c r="C1716" i="32"/>
  <c r="N1715" i="32"/>
  <c r="M1715" i="32"/>
  <c r="H1715" i="32"/>
  <c r="G1715" i="32"/>
  <c r="C1715" i="32"/>
  <c r="N1714" i="32"/>
  <c r="M1714" i="32"/>
  <c r="H1714" i="32"/>
  <c r="G1714" i="32"/>
  <c r="C1714" i="32"/>
  <c r="N1713" i="32"/>
  <c r="M1713" i="32"/>
  <c r="H1713" i="32"/>
  <c r="G1713" i="32"/>
  <c r="C1713" i="32"/>
  <c r="N1712" i="32"/>
  <c r="M1712" i="32"/>
  <c r="H1712" i="32"/>
  <c r="G1712" i="32"/>
  <c r="C1712" i="32"/>
  <c r="N1711" i="32"/>
  <c r="M1711" i="32"/>
  <c r="H1711" i="32"/>
  <c r="G1711" i="32"/>
  <c r="C1711" i="32"/>
  <c r="N1710" i="32"/>
  <c r="M1710" i="32"/>
  <c r="H1710" i="32"/>
  <c r="G1710" i="32"/>
  <c r="C1710" i="32"/>
  <c r="N1709" i="32"/>
  <c r="M1709" i="32"/>
  <c r="H1709" i="32"/>
  <c r="G1709" i="32"/>
  <c r="C1709" i="32"/>
  <c r="N1708" i="32"/>
  <c r="M1708" i="32"/>
  <c r="H1708" i="32"/>
  <c r="G1708" i="32"/>
  <c r="C1708" i="32"/>
  <c r="N1707" i="32"/>
  <c r="M1707" i="32"/>
  <c r="H1707" i="32"/>
  <c r="G1707" i="32"/>
  <c r="C1707" i="32"/>
  <c r="N1706" i="32"/>
  <c r="M1706" i="32"/>
  <c r="H1706" i="32"/>
  <c r="G1706" i="32"/>
  <c r="C1706" i="32"/>
  <c r="N1705" i="32"/>
  <c r="M1705" i="32"/>
  <c r="H1705" i="32"/>
  <c r="G1705" i="32"/>
  <c r="C1705" i="32"/>
  <c r="N1704" i="32"/>
  <c r="M1704" i="32"/>
  <c r="H1704" i="32"/>
  <c r="G1704" i="32"/>
  <c r="C1704" i="32"/>
  <c r="N1703" i="32"/>
  <c r="M1703" i="32"/>
  <c r="H1703" i="32"/>
  <c r="G1703" i="32"/>
  <c r="C1703" i="32"/>
  <c r="N1702" i="32"/>
  <c r="M1702" i="32"/>
  <c r="H1702" i="32"/>
  <c r="G1702" i="32"/>
  <c r="C1702" i="32"/>
  <c r="N1701" i="32"/>
  <c r="M1701" i="32"/>
  <c r="H1701" i="32"/>
  <c r="G1701" i="32"/>
  <c r="C1701" i="32"/>
  <c r="N1700" i="32"/>
  <c r="M1700" i="32"/>
  <c r="H1700" i="32"/>
  <c r="G1700" i="32"/>
  <c r="C1700" i="32"/>
  <c r="N1699" i="32"/>
  <c r="M1699" i="32"/>
  <c r="H1699" i="32"/>
  <c r="G1699" i="32"/>
  <c r="C1699" i="32"/>
  <c r="N1698" i="32"/>
  <c r="M1698" i="32"/>
  <c r="H1698" i="32"/>
  <c r="G1698" i="32"/>
  <c r="C1698" i="32"/>
  <c r="N1697" i="32"/>
  <c r="M1697" i="32"/>
  <c r="H1697" i="32"/>
  <c r="G1697" i="32"/>
  <c r="C1697" i="32"/>
  <c r="N1696" i="32"/>
  <c r="M1696" i="32"/>
  <c r="H1696" i="32"/>
  <c r="G1696" i="32"/>
  <c r="C1696" i="32"/>
  <c r="N1695" i="32"/>
  <c r="M1695" i="32"/>
  <c r="H1695" i="32"/>
  <c r="G1695" i="32"/>
  <c r="C1695" i="32"/>
  <c r="N1694" i="32"/>
  <c r="M1694" i="32"/>
  <c r="H1694" i="32"/>
  <c r="G1694" i="32"/>
  <c r="C1694" i="32"/>
  <c r="N1693" i="32"/>
  <c r="M1693" i="32"/>
  <c r="H1693" i="32"/>
  <c r="G1693" i="32"/>
  <c r="C1693" i="32"/>
  <c r="N1692" i="32"/>
  <c r="M1692" i="32"/>
  <c r="H1692" i="32"/>
  <c r="G1692" i="32"/>
  <c r="C1692" i="32"/>
  <c r="N1691" i="32"/>
  <c r="M1691" i="32"/>
  <c r="H1691" i="32"/>
  <c r="G1691" i="32"/>
  <c r="C1691" i="32"/>
  <c r="N1690" i="32"/>
  <c r="M1690" i="32"/>
  <c r="H1690" i="32"/>
  <c r="G1690" i="32"/>
  <c r="C1690" i="32"/>
  <c r="N1689" i="32"/>
  <c r="M1689" i="32"/>
  <c r="H1689" i="32"/>
  <c r="G1689" i="32"/>
  <c r="C1689" i="32"/>
  <c r="N1688" i="32"/>
  <c r="M1688" i="32"/>
  <c r="H1688" i="32"/>
  <c r="G1688" i="32"/>
  <c r="C1688" i="32"/>
  <c r="N1687" i="32"/>
  <c r="M1687" i="32"/>
  <c r="H1687" i="32"/>
  <c r="G1687" i="32"/>
  <c r="C1687" i="32"/>
  <c r="N1686" i="32"/>
  <c r="M1686" i="32"/>
  <c r="H1686" i="32"/>
  <c r="G1686" i="32"/>
  <c r="C1686" i="32"/>
  <c r="N1685" i="32"/>
  <c r="M1685" i="32"/>
  <c r="H1685" i="32"/>
  <c r="G1685" i="32"/>
  <c r="C1685" i="32"/>
  <c r="N1684" i="32"/>
  <c r="M1684" i="32"/>
  <c r="H1684" i="32"/>
  <c r="G1684" i="32"/>
  <c r="C1684" i="32"/>
  <c r="N1683" i="32"/>
  <c r="M1683" i="32"/>
  <c r="H1683" i="32"/>
  <c r="G1683" i="32"/>
  <c r="C1683" i="32"/>
  <c r="N1682" i="32"/>
  <c r="M1682" i="32"/>
  <c r="H1682" i="32"/>
  <c r="G1682" i="32"/>
  <c r="C1682" i="32"/>
  <c r="N1681" i="32"/>
  <c r="M1681" i="32"/>
  <c r="H1681" i="32"/>
  <c r="G1681" i="32"/>
  <c r="C1681" i="32"/>
  <c r="N1680" i="32"/>
  <c r="M1680" i="32"/>
  <c r="H1680" i="32"/>
  <c r="G1680" i="32"/>
  <c r="C1680" i="32"/>
  <c r="N1679" i="32"/>
  <c r="M1679" i="32"/>
  <c r="H1679" i="32"/>
  <c r="G1679" i="32"/>
  <c r="C1679" i="32"/>
  <c r="N1678" i="32"/>
  <c r="M1678" i="32"/>
  <c r="H1678" i="32"/>
  <c r="G1678" i="32"/>
  <c r="C1678" i="32"/>
  <c r="N1677" i="32"/>
  <c r="M1677" i="32"/>
  <c r="H1677" i="32"/>
  <c r="G1677" i="32"/>
  <c r="C1677" i="32"/>
  <c r="N1676" i="32"/>
  <c r="M1676" i="32"/>
  <c r="H1676" i="32"/>
  <c r="G1676" i="32"/>
  <c r="C1676" i="32"/>
  <c r="N1675" i="32"/>
  <c r="M1675" i="32"/>
  <c r="H1675" i="32"/>
  <c r="G1675" i="32"/>
  <c r="C1675" i="32"/>
  <c r="N1674" i="32"/>
  <c r="M1674" i="32"/>
  <c r="H1674" i="32"/>
  <c r="G1674" i="32"/>
  <c r="C1674" i="32"/>
  <c r="N1673" i="32"/>
  <c r="M1673" i="32"/>
  <c r="H1673" i="32"/>
  <c r="G1673" i="32"/>
  <c r="C1673" i="32"/>
  <c r="N1672" i="32"/>
  <c r="M1672" i="32"/>
  <c r="H1672" i="32"/>
  <c r="G1672" i="32"/>
  <c r="C1672" i="32"/>
  <c r="N1671" i="32"/>
  <c r="M1671" i="32"/>
  <c r="H1671" i="32"/>
  <c r="G1671" i="32"/>
  <c r="C1671" i="32"/>
  <c r="N1670" i="32"/>
  <c r="M1670" i="32"/>
  <c r="H1670" i="32"/>
  <c r="G1670" i="32"/>
  <c r="C1670" i="32"/>
  <c r="N1669" i="32"/>
  <c r="M1669" i="32"/>
  <c r="H1669" i="32"/>
  <c r="G1669" i="32"/>
  <c r="C1669" i="32"/>
  <c r="N1668" i="32"/>
  <c r="M1668" i="32"/>
  <c r="H1668" i="32"/>
  <c r="G1668" i="32"/>
  <c r="C1668" i="32"/>
  <c r="N1667" i="32"/>
  <c r="M1667" i="32"/>
  <c r="H1667" i="32"/>
  <c r="G1667" i="32"/>
  <c r="C1667" i="32"/>
  <c r="N1666" i="32"/>
  <c r="M1666" i="32"/>
  <c r="H1666" i="32"/>
  <c r="G1666" i="32"/>
  <c r="C1666" i="32"/>
  <c r="N1665" i="32"/>
  <c r="M1665" i="32"/>
  <c r="H1665" i="32"/>
  <c r="G1665" i="32"/>
  <c r="C1665" i="32"/>
  <c r="N1664" i="32"/>
  <c r="M1664" i="32"/>
  <c r="H1664" i="32"/>
  <c r="G1664" i="32"/>
  <c r="C1664" i="32"/>
  <c r="N1663" i="32"/>
  <c r="M1663" i="32"/>
  <c r="H1663" i="32"/>
  <c r="G1663" i="32"/>
  <c r="C1663" i="32"/>
  <c r="N1662" i="32"/>
  <c r="M1662" i="32"/>
  <c r="H1662" i="32"/>
  <c r="G1662" i="32"/>
  <c r="C1662" i="32"/>
  <c r="N1661" i="32"/>
  <c r="M1661" i="32"/>
  <c r="H1661" i="32"/>
  <c r="G1661" i="32"/>
  <c r="C1661" i="32"/>
  <c r="N1660" i="32"/>
  <c r="M1660" i="32"/>
  <c r="H1660" i="32"/>
  <c r="G1660" i="32"/>
  <c r="C1660" i="32"/>
  <c r="N1659" i="32"/>
  <c r="M1659" i="32"/>
  <c r="H1659" i="32"/>
  <c r="G1659" i="32"/>
  <c r="C1659" i="32"/>
  <c r="N1658" i="32"/>
  <c r="M1658" i="32"/>
  <c r="H1658" i="32"/>
  <c r="G1658" i="32"/>
  <c r="C1658" i="32"/>
  <c r="N1657" i="32"/>
  <c r="M1657" i="32"/>
  <c r="H1657" i="32"/>
  <c r="G1657" i="32"/>
  <c r="C1657" i="32"/>
  <c r="N1656" i="32"/>
  <c r="M1656" i="32"/>
  <c r="H1656" i="32"/>
  <c r="G1656" i="32"/>
  <c r="C1656" i="32"/>
  <c r="N1655" i="32"/>
  <c r="M1655" i="32"/>
  <c r="H1655" i="32"/>
  <c r="G1655" i="32"/>
  <c r="C1655" i="32"/>
  <c r="N1654" i="32"/>
  <c r="M1654" i="32"/>
  <c r="H1654" i="32"/>
  <c r="G1654" i="32"/>
  <c r="C1654" i="32"/>
  <c r="N1653" i="32"/>
  <c r="M1653" i="32"/>
  <c r="H1653" i="32"/>
  <c r="G1653" i="32"/>
  <c r="C1653" i="32"/>
  <c r="N1652" i="32"/>
  <c r="M1652" i="32"/>
  <c r="H1652" i="32"/>
  <c r="G1652" i="32"/>
  <c r="C1652" i="32"/>
  <c r="N1651" i="32"/>
  <c r="M1651" i="32"/>
  <c r="H1651" i="32"/>
  <c r="G1651" i="32"/>
  <c r="C1651" i="32"/>
  <c r="N1650" i="32"/>
  <c r="M1650" i="32"/>
  <c r="H1650" i="32"/>
  <c r="G1650" i="32"/>
  <c r="C1650" i="32"/>
  <c r="N1649" i="32"/>
  <c r="M1649" i="32"/>
  <c r="H1649" i="32"/>
  <c r="G1649" i="32"/>
  <c r="C1649" i="32"/>
  <c r="N1648" i="32"/>
  <c r="M1648" i="32"/>
  <c r="H1648" i="32"/>
  <c r="G1648" i="32"/>
  <c r="C1648" i="32"/>
  <c r="N1647" i="32"/>
  <c r="M1647" i="32"/>
  <c r="H1647" i="32"/>
  <c r="G1647" i="32"/>
  <c r="C1647" i="32"/>
  <c r="N1646" i="32"/>
  <c r="M1646" i="32"/>
  <c r="H1646" i="32"/>
  <c r="G1646" i="32"/>
  <c r="C1646" i="32"/>
  <c r="N1645" i="32"/>
  <c r="M1645" i="32"/>
  <c r="H1645" i="32"/>
  <c r="G1645" i="32"/>
  <c r="C1645" i="32"/>
  <c r="N1644" i="32"/>
  <c r="M1644" i="32"/>
  <c r="H1644" i="32"/>
  <c r="G1644" i="32"/>
  <c r="C1644" i="32"/>
  <c r="N1643" i="32"/>
  <c r="M1643" i="32"/>
  <c r="H1643" i="32"/>
  <c r="G1643" i="32"/>
  <c r="C1643" i="32"/>
  <c r="N1642" i="32"/>
  <c r="M1642" i="32"/>
  <c r="H1642" i="32"/>
  <c r="G1642" i="32"/>
  <c r="C1642" i="32"/>
  <c r="N1641" i="32"/>
  <c r="M1641" i="32"/>
  <c r="H1641" i="32"/>
  <c r="G1641" i="32"/>
  <c r="C1641" i="32"/>
  <c r="N1640" i="32"/>
  <c r="M1640" i="32"/>
  <c r="H1640" i="32"/>
  <c r="G1640" i="32"/>
  <c r="C1640" i="32"/>
  <c r="N1639" i="32"/>
  <c r="M1639" i="32"/>
  <c r="H1639" i="32"/>
  <c r="G1639" i="32"/>
  <c r="C1639" i="32"/>
  <c r="N1638" i="32"/>
  <c r="M1638" i="32"/>
  <c r="H1638" i="32"/>
  <c r="G1638" i="32"/>
  <c r="C1638" i="32"/>
  <c r="N1637" i="32"/>
  <c r="M1637" i="32"/>
  <c r="H1637" i="32"/>
  <c r="G1637" i="32"/>
  <c r="C1637" i="32"/>
  <c r="N1636" i="32"/>
  <c r="M1636" i="32"/>
  <c r="H1636" i="32"/>
  <c r="G1636" i="32"/>
  <c r="C1636" i="32"/>
  <c r="N1635" i="32"/>
  <c r="M1635" i="32"/>
  <c r="H1635" i="32"/>
  <c r="G1635" i="32"/>
  <c r="C1635" i="32"/>
  <c r="N1634" i="32"/>
  <c r="M1634" i="32"/>
  <c r="H1634" i="32"/>
  <c r="G1634" i="32"/>
  <c r="C1634" i="32"/>
  <c r="N1633" i="32"/>
  <c r="M1633" i="32"/>
  <c r="H1633" i="32"/>
  <c r="G1633" i="32"/>
  <c r="C1633" i="32"/>
  <c r="N1632" i="32"/>
  <c r="M1632" i="32"/>
  <c r="H1632" i="32"/>
  <c r="G1632" i="32"/>
  <c r="C1632" i="32"/>
  <c r="N1631" i="32"/>
  <c r="M1631" i="32"/>
  <c r="H1631" i="32"/>
  <c r="G1631" i="32"/>
  <c r="C1631" i="32"/>
  <c r="N1630" i="32"/>
  <c r="M1630" i="32"/>
  <c r="H1630" i="32"/>
  <c r="G1630" i="32"/>
  <c r="C1630" i="32"/>
  <c r="N1629" i="32"/>
  <c r="M1629" i="32"/>
  <c r="H1629" i="32"/>
  <c r="G1629" i="32"/>
  <c r="C1629" i="32"/>
  <c r="N1628" i="32"/>
  <c r="M1628" i="32"/>
  <c r="H1628" i="32"/>
  <c r="G1628" i="32"/>
  <c r="C1628" i="32"/>
  <c r="N1627" i="32"/>
  <c r="M1627" i="32"/>
  <c r="H1627" i="32"/>
  <c r="G1627" i="32"/>
  <c r="C1627" i="32"/>
  <c r="N1626" i="32"/>
  <c r="M1626" i="32"/>
  <c r="H1626" i="32"/>
  <c r="G1626" i="32"/>
  <c r="C1626" i="32"/>
  <c r="N1625" i="32"/>
  <c r="M1625" i="32"/>
  <c r="H1625" i="32"/>
  <c r="G1625" i="32"/>
  <c r="C1625" i="32"/>
  <c r="N1624" i="32"/>
  <c r="M1624" i="32"/>
  <c r="H1624" i="32"/>
  <c r="G1624" i="32"/>
  <c r="C1624" i="32"/>
  <c r="N1623" i="32"/>
  <c r="M1623" i="32"/>
  <c r="H1623" i="32"/>
  <c r="G1623" i="32"/>
  <c r="C1623" i="32"/>
  <c r="N1622" i="32"/>
  <c r="M1622" i="32"/>
  <c r="H1622" i="32"/>
  <c r="G1622" i="32"/>
  <c r="C1622" i="32"/>
  <c r="N1621" i="32"/>
  <c r="M1621" i="32"/>
  <c r="H1621" i="32"/>
  <c r="G1621" i="32"/>
  <c r="C1621" i="32"/>
  <c r="N1620" i="32"/>
  <c r="M1620" i="32"/>
  <c r="H1620" i="32"/>
  <c r="G1620" i="32"/>
  <c r="C1620" i="32"/>
  <c r="N1619" i="32"/>
  <c r="M1619" i="32"/>
  <c r="H1619" i="32"/>
  <c r="G1619" i="32"/>
  <c r="C1619" i="32"/>
  <c r="N1618" i="32"/>
  <c r="M1618" i="32"/>
  <c r="H1618" i="32"/>
  <c r="G1618" i="32"/>
  <c r="C1618" i="32"/>
  <c r="N1617" i="32"/>
  <c r="M1617" i="32"/>
  <c r="H1617" i="32"/>
  <c r="G1617" i="32"/>
  <c r="C1617" i="32"/>
  <c r="N1616" i="32"/>
  <c r="M1616" i="32"/>
  <c r="H1616" i="32"/>
  <c r="G1616" i="32"/>
  <c r="C1616" i="32"/>
  <c r="N1615" i="32"/>
  <c r="M1615" i="32"/>
  <c r="H1615" i="32"/>
  <c r="G1615" i="32"/>
  <c r="C1615" i="32"/>
  <c r="N1614" i="32"/>
  <c r="M1614" i="32"/>
  <c r="H1614" i="32"/>
  <c r="G1614" i="32"/>
  <c r="C1614" i="32"/>
  <c r="N1613" i="32"/>
  <c r="M1613" i="32"/>
  <c r="H1613" i="32"/>
  <c r="G1613" i="32"/>
  <c r="C1613" i="32"/>
  <c r="N1612" i="32"/>
  <c r="M1612" i="32"/>
  <c r="H1612" i="32"/>
  <c r="G1612" i="32"/>
  <c r="C1612" i="32"/>
  <c r="N1611" i="32"/>
  <c r="M1611" i="32"/>
  <c r="H1611" i="32"/>
  <c r="G1611" i="32"/>
  <c r="C1611" i="32"/>
  <c r="N1610" i="32"/>
  <c r="M1610" i="32"/>
  <c r="H1610" i="32"/>
  <c r="G1610" i="32"/>
  <c r="C1610" i="32"/>
  <c r="N1609" i="32"/>
  <c r="M1609" i="32"/>
  <c r="H1609" i="32"/>
  <c r="G1609" i="32"/>
  <c r="C1609" i="32"/>
  <c r="N1608" i="32"/>
  <c r="M1608" i="32"/>
  <c r="H1608" i="32"/>
  <c r="G1608" i="32"/>
  <c r="C1608" i="32"/>
  <c r="N1607" i="32"/>
  <c r="M1607" i="32"/>
  <c r="H1607" i="32"/>
  <c r="G1607" i="32"/>
  <c r="C1607" i="32"/>
  <c r="N1606" i="32"/>
  <c r="M1606" i="32"/>
  <c r="H1606" i="32"/>
  <c r="G1606" i="32"/>
  <c r="C1606" i="32"/>
  <c r="N1605" i="32"/>
  <c r="M1605" i="32"/>
  <c r="H1605" i="32"/>
  <c r="G1605" i="32"/>
  <c r="C1605" i="32"/>
  <c r="N1604" i="32"/>
  <c r="M1604" i="32"/>
  <c r="H1604" i="32"/>
  <c r="G1604" i="32"/>
  <c r="C1604" i="32"/>
  <c r="N1603" i="32"/>
  <c r="M1603" i="32"/>
  <c r="H1603" i="32"/>
  <c r="G1603" i="32"/>
  <c r="C1603" i="32"/>
  <c r="N1602" i="32"/>
  <c r="M1602" i="32"/>
  <c r="H1602" i="32"/>
  <c r="G1602" i="32"/>
  <c r="C1602" i="32"/>
  <c r="N1601" i="32"/>
  <c r="M1601" i="32"/>
  <c r="H1601" i="32"/>
  <c r="G1601" i="32"/>
  <c r="C1601" i="32"/>
  <c r="N1600" i="32"/>
  <c r="M1600" i="32"/>
  <c r="H1600" i="32"/>
  <c r="G1600" i="32"/>
  <c r="C1600" i="32"/>
  <c r="N1599" i="32"/>
  <c r="M1599" i="32"/>
  <c r="H1599" i="32"/>
  <c r="G1599" i="32"/>
  <c r="C1599" i="32"/>
  <c r="N1598" i="32"/>
  <c r="M1598" i="32"/>
  <c r="H1598" i="32"/>
  <c r="G1598" i="32"/>
  <c r="C1598" i="32"/>
  <c r="N1597" i="32"/>
  <c r="M1597" i="32"/>
  <c r="H1597" i="32"/>
  <c r="G1597" i="32"/>
  <c r="C1597" i="32"/>
  <c r="N1596" i="32"/>
  <c r="M1596" i="32"/>
  <c r="H1596" i="32"/>
  <c r="G1596" i="32"/>
  <c r="C1596" i="32"/>
  <c r="N1595" i="32"/>
  <c r="M1595" i="32"/>
  <c r="H1595" i="32"/>
  <c r="G1595" i="32"/>
  <c r="C1595" i="32"/>
  <c r="N1594" i="32"/>
  <c r="M1594" i="32"/>
  <c r="H1594" i="32"/>
  <c r="G1594" i="32"/>
  <c r="C1594" i="32"/>
  <c r="N1593" i="32"/>
  <c r="M1593" i="32"/>
  <c r="H1593" i="32"/>
  <c r="G1593" i="32"/>
  <c r="C1593" i="32"/>
  <c r="N1592" i="32"/>
  <c r="M1592" i="32"/>
  <c r="H1592" i="32"/>
  <c r="G1592" i="32"/>
  <c r="C1592" i="32"/>
  <c r="N1591" i="32"/>
  <c r="M1591" i="32"/>
  <c r="H1591" i="32"/>
  <c r="G1591" i="32"/>
  <c r="C1591" i="32"/>
  <c r="N1590" i="32"/>
  <c r="M1590" i="32"/>
  <c r="H1590" i="32"/>
  <c r="G1590" i="32"/>
  <c r="C1590" i="32"/>
  <c r="N1589" i="32"/>
  <c r="M1589" i="32"/>
  <c r="H1589" i="32"/>
  <c r="G1589" i="32"/>
  <c r="C1589" i="32"/>
  <c r="N1588" i="32"/>
  <c r="M1588" i="32"/>
  <c r="H1588" i="32"/>
  <c r="G1588" i="32"/>
  <c r="C1588" i="32"/>
  <c r="N1587" i="32"/>
  <c r="M1587" i="32"/>
  <c r="H1587" i="32"/>
  <c r="G1587" i="32"/>
  <c r="C1587" i="32"/>
  <c r="N1586" i="32"/>
  <c r="M1586" i="32"/>
  <c r="H1586" i="32"/>
  <c r="G1586" i="32"/>
  <c r="C1586" i="32"/>
  <c r="N1585" i="32"/>
  <c r="M1585" i="32"/>
  <c r="H1585" i="32"/>
  <c r="G1585" i="32"/>
  <c r="C1585" i="32"/>
  <c r="N1584" i="32"/>
  <c r="M1584" i="32"/>
  <c r="H1584" i="32"/>
  <c r="G1584" i="32"/>
  <c r="C1584" i="32"/>
  <c r="N1583" i="32"/>
  <c r="M1583" i="32"/>
  <c r="H1583" i="32"/>
  <c r="G1583" i="32"/>
  <c r="C1583" i="32"/>
  <c r="N1582" i="32"/>
  <c r="M1582" i="32"/>
  <c r="H1582" i="32"/>
  <c r="G1582" i="32"/>
  <c r="C1582" i="32"/>
  <c r="N1581" i="32"/>
  <c r="M1581" i="32"/>
  <c r="H1581" i="32"/>
  <c r="G1581" i="32"/>
  <c r="C1581" i="32"/>
  <c r="N1580" i="32"/>
  <c r="M1580" i="32"/>
  <c r="H1580" i="32"/>
  <c r="G1580" i="32"/>
  <c r="C1580" i="32"/>
  <c r="N1579" i="32"/>
  <c r="M1579" i="32"/>
  <c r="H1579" i="32"/>
  <c r="G1579" i="32"/>
  <c r="C1579" i="32"/>
  <c r="N1578" i="32"/>
  <c r="M1578" i="32"/>
  <c r="H1578" i="32"/>
  <c r="G1578" i="32"/>
  <c r="C1578" i="32"/>
  <c r="N1577" i="32"/>
  <c r="M1577" i="32"/>
  <c r="H1577" i="32"/>
  <c r="G1577" i="32"/>
  <c r="C1577" i="32"/>
  <c r="N1576" i="32"/>
  <c r="M1576" i="32"/>
  <c r="H1576" i="32"/>
  <c r="G1576" i="32"/>
  <c r="C1576" i="32"/>
  <c r="N1575" i="32"/>
  <c r="M1575" i="32"/>
  <c r="H1575" i="32"/>
  <c r="G1575" i="32"/>
  <c r="C1575" i="32"/>
  <c r="N1574" i="32"/>
  <c r="M1574" i="32"/>
  <c r="H1574" i="32"/>
  <c r="G1574" i="32"/>
  <c r="C1574" i="32"/>
  <c r="N1573" i="32"/>
  <c r="M1573" i="32"/>
  <c r="H1573" i="32"/>
  <c r="G1573" i="32"/>
  <c r="C1573" i="32"/>
  <c r="N1572" i="32"/>
  <c r="M1572" i="32"/>
  <c r="H1572" i="32"/>
  <c r="G1572" i="32"/>
  <c r="C1572" i="32"/>
  <c r="N1571" i="32"/>
  <c r="M1571" i="32"/>
  <c r="H1571" i="32"/>
  <c r="G1571" i="32"/>
  <c r="C1571" i="32"/>
  <c r="N1570" i="32"/>
  <c r="M1570" i="32"/>
  <c r="H1570" i="32"/>
  <c r="G1570" i="32"/>
  <c r="C1570" i="32"/>
  <c r="N1569" i="32"/>
  <c r="M1569" i="32"/>
  <c r="H1569" i="32"/>
  <c r="G1569" i="32"/>
  <c r="C1569" i="32"/>
  <c r="N1568" i="32"/>
  <c r="M1568" i="32"/>
  <c r="H1568" i="32"/>
  <c r="G1568" i="32"/>
  <c r="C1568" i="32"/>
  <c r="N1567" i="32"/>
  <c r="M1567" i="32"/>
  <c r="H1567" i="32"/>
  <c r="G1567" i="32"/>
  <c r="C1567" i="32"/>
  <c r="N1566" i="32"/>
  <c r="M1566" i="32"/>
  <c r="H1566" i="32"/>
  <c r="G1566" i="32"/>
  <c r="C1566" i="32"/>
  <c r="N1565" i="32"/>
  <c r="M1565" i="32"/>
  <c r="H1565" i="32"/>
  <c r="G1565" i="32"/>
  <c r="C1565" i="32"/>
  <c r="N1564" i="32"/>
  <c r="M1564" i="32"/>
  <c r="H1564" i="32"/>
  <c r="G1564" i="32"/>
  <c r="C1564" i="32"/>
  <c r="N1563" i="32"/>
  <c r="M1563" i="32"/>
  <c r="H1563" i="32"/>
  <c r="G1563" i="32"/>
  <c r="C1563" i="32"/>
  <c r="N1562" i="32"/>
  <c r="M1562" i="32"/>
  <c r="H1562" i="32"/>
  <c r="G1562" i="32"/>
  <c r="C1562" i="32"/>
  <c r="N1561" i="32"/>
  <c r="M1561" i="32"/>
  <c r="H1561" i="32"/>
  <c r="G1561" i="32"/>
  <c r="C1561" i="32"/>
  <c r="N1560" i="32"/>
  <c r="M1560" i="32"/>
  <c r="H1560" i="32"/>
  <c r="G1560" i="32"/>
  <c r="C1560" i="32"/>
  <c r="N1559" i="32"/>
  <c r="M1559" i="32"/>
  <c r="H1559" i="32"/>
  <c r="G1559" i="32"/>
  <c r="C1559" i="32"/>
  <c r="N1558" i="32"/>
  <c r="M1558" i="32"/>
  <c r="H1558" i="32"/>
  <c r="G1558" i="32"/>
  <c r="C1558" i="32"/>
  <c r="N1557" i="32"/>
  <c r="M1557" i="32"/>
  <c r="H1557" i="32"/>
  <c r="G1557" i="32"/>
  <c r="C1557" i="32"/>
  <c r="N1556" i="32"/>
  <c r="M1556" i="32"/>
  <c r="H1556" i="32"/>
  <c r="G1556" i="32"/>
  <c r="C1556" i="32"/>
  <c r="N1555" i="32"/>
  <c r="M1555" i="32"/>
  <c r="H1555" i="32"/>
  <c r="G1555" i="32"/>
  <c r="C1555" i="32"/>
  <c r="N1554" i="32"/>
  <c r="M1554" i="32"/>
  <c r="H1554" i="32"/>
  <c r="G1554" i="32"/>
  <c r="C1554" i="32"/>
  <c r="N1553" i="32"/>
  <c r="M1553" i="32"/>
  <c r="H1553" i="32"/>
  <c r="G1553" i="32"/>
  <c r="C1553" i="32"/>
  <c r="N1552" i="32"/>
  <c r="M1552" i="32"/>
  <c r="H1552" i="32"/>
  <c r="G1552" i="32"/>
  <c r="C1552" i="32"/>
  <c r="N1551" i="32"/>
  <c r="M1551" i="32"/>
  <c r="H1551" i="32"/>
  <c r="G1551" i="32"/>
  <c r="C1551" i="32"/>
  <c r="N1550" i="32"/>
  <c r="M1550" i="32"/>
  <c r="H1550" i="32"/>
  <c r="G1550" i="32"/>
  <c r="C1550" i="32"/>
  <c r="N1549" i="32"/>
  <c r="M1549" i="32"/>
  <c r="H1549" i="32"/>
  <c r="G1549" i="32"/>
  <c r="C1549" i="32"/>
  <c r="N1548" i="32"/>
  <c r="M1548" i="32"/>
  <c r="H1548" i="32"/>
  <c r="G1548" i="32"/>
  <c r="C1548" i="32"/>
  <c r="N1547" i="32"/>
  <c r="M1547" i="32"/>
  <c r="H1547" i="32"/>
  <c r="G1547" i="32"/>
  <c r="C1547" i="32"/>
  <c r="N1546" i="32"/>
  <c r="M1546" i="32"/>
  <c r="H1546" i="32"/>
  <c r="G1546" i="32"/>
  <c r="C1546" i="32"/>
  <c r="N1545" i="32"/>
  <c r="M1545" i="32"/>
  <c r="H1545" i="32"/>
  <c r="G1545" i="32"/>
  <c r="C1545" i="32"/>
  <c r="N1544" i="32"/>
  <c r="M1544" i="32"/>
  <c r="H1544" i="32"/>
  <c r="G1544" i="32"/>
  <c r="C1544" i="32"/>
  <c r="N1543" i="32"/>
  <c r="M1543" i="32"/>
  <c r="H1543" i="32"/>
  <c r="G1543" i="32"/>
  <c r="C1543" i="32"/>
  <c r="N1542" i="32"/>
  <c r="M1542" i="32"/>
  <c r="H1542" i="32"/>
  <c r="G1542" i="32"/>
  <c r="C1542" i="32"/>
  <c r="N1541" i="32"/>
  <c r="M1541" i="32"/>
  <c r="H1541" i="32"/>
  <c r="G1541" i="32"/>
  <c r="C1541" i="32"/>
  <c r="N1540" i="32"/>
  <c r="M1540" i="32"/>
  <c r="H1540" i="32"/>
  <c r="G1540" i="32"/>
  <c r="C1540" i="32"/>
  <c r="N1539" i="32"/>
  <c r="M1539" i="32"/>
  <c r="H1539" i="32"/>
  <c r="G1539" i="32"/>
  <c r="C1539" i="32"/>
  <c r="N1538" i="32"/>
  <c r="M1538" i="32"/>
  <c r="H1538" i="32"/>
  <c r="G1538" i="32"/>
  <c r="C1538" i="32"/>
  <c r="N1537" i="32"/>
  <c r="M1537" i="32"/>
  <c r="H1537" i="32"/>
  <c r="G1537" i="32"/>
  <c r="C1537" i="32"/>
  <c r="N1536" i="32"/>
  <c r="M1536" i="32"/>
  <c r="H1536" i="32"/>
  <c r="G1536" i="32"/>
  <c r="C1536" i="32"/>
  <c r="N1535" i="32"/>
  <c r="M1535" i="32"/>
  <c r="H1535" i="32"/>
  <c r="G1535" i="32"/>
  <c r="C1535" i="32"/>
  <c r="N1534" i="32"/>
  <c r="M1534" i="32"/>
  <c r="H1534" i="32"/>
  <c r="G1534" i="32"/>
  <c r="C1534" i="32"/>
  <c r="N1533" i="32"/>
  <c r="M1533" i="32"/>
  <c r="H1533" i="32"/>
  <c r="G1533" i="32"/>
  <c r="C1533" i="32"/>
  <c r="N1532" i="32"/>
  <c r="M1532" i="32"/>
  <c r="H1532" i="32"/>
  <c r="G1532" i="32"/>
  <c r="C1532" i="32"/>
  <c r="N1531" i="32"/>
  <c r="M1531" i="32"/>
  <c r="H1531" i="32"/>
  <c r="G1531" i="32"/>
  <c r="C1531" i="32"/>
  <c r="N1530" i="32"/>
  <c r="M1530" i="32"/>
  <c r="H1530" i="32"/>
  <c r="G1530" i="32"/>
  <c r="C1530" i="32"/>
  <c r="N1529" i="32"/>
  <c r="M1529" i="32"/>
  <c r="H1529" i="32"/>
  <c r="G1529" i="32"/>
  <c r="C1529" i="32"/>
  <c r="N1528" i="32"/>
  <c r="M1528" i="32"/>
  <c r="H1528" i="32"/>
  <c r="G1528" i="32"/>
  <c r="C1528" i="32"/>
  <c r="N1527" i="32"/>
  <c r="M1527" i="32"/>
  <c r="H1527" i="32"/>
  <c r="G1527" i="32"/>
  <c r="C1527" i="32"/>
  <c r="N1526" i="32"/>
  <c r="M1526" i="32"/>
  <c r="H1526" i="32"/>
  <c r="G1526" i="32"/>
  <c r="C1526" i="32"/>
  <c r="N1525" i="32"/>
  <c r="M1525" i="32"/>
  <c r="H1525" i="32"/>
  <c r="G1525" i="32"/>
  <c r="C1525" i="32"/>
  <c r="N1524" i="32"/>
  <c r="M1524" i="32"/>
  <c r="H1524" i="32"/>
  <c r="G1524" i="32"/>
  <c r="C1524" i="32"/>
  <c r="N1523" i="32"/>
  <c r="M1523" i="32"/>
  <c r="H1523" i="32"/>
  <c r="G1523" i="32"/>
  <c r="C1523" i="32"/>
  <c r="N1522" i="32"/>
  <c r="M1522" i="32"/>
  <c r="H1522" i="32"/>
  <c r="G1522" i="32"/>
  <c r="C1522" i="32"/>
  <c r="N1521" i="32"/>
  <c r="M1521" i="32"/>
  <c r="H1521" i="32"/>
  <c r="G1521" i="32"/>
  <c r="C1521" i="32"/>
  <c r="N1520" i="32"/>
  <c r="M1520" i="32"/>
  <c r="H1520" i="32"/>
  <c r="G1520" i="32"/>
  <c r="C1520" i="32"/>
  <c r="N1519" i="32"/>
  <c r="M1519" i="32"/>
  <c r="H1519" i="32"/>
  <c r="G1519" i="32"/>
  <c r="C1519" i="32"/>
  <c r="N1518" i="32"/>
  <c r="M1518" i="32"/>
  <c r="H1518" i="32"/>
  <c r="G1518" i="32"/>
  <c r="C1518" i="32"/>
  <c r="N1517" i="32"/>
  <c r="M1517" i="32"/>
  <c r="H1517" i="32"/>
  <c r="G1517" i="32"/>
  <c r="C1517" i="32"/>
  <c r="N1516" i="32"/>
  <c r="M1516" i="32"/>
  <c r="H1516" i="32"/>
  <c r="G1516" i="32"/>
  <c r="C1516" i="32"/>
  <c r="N1515" i="32"/>
  <c r="M1515" i="32"/>
  <c r="H1515" i="32"/>
  <c r="G1515" i="32"/>
  <c r="C1515" i="32"/>
  <c r="N1514" i="32"/>
  <c r="M1514" i="32"/>
  <c r="H1514" i="32"/>
  <c r="G1514" i="32"/>
  <c r="C1514" i="32"/>
  <c r="N1513" i="32"/>
  <c r="M1513" i="32"/>
  <c r="H1513" i="32"/>
  <c r="G1513" i="32"/>
  <c r="C1513" i="32"/>
  <c r="N1512" i="32"/>
  <c r="M1512" i="32"/>
  <c r="H1512" i="32"/>
  <c r="G1512" i="32"/>
  <c r="C1512" i="32"/>
  <c r="N1511" i="32"/>
  <c r="M1511" i="32"/>
  <c r="H1511" i="32"/>
  <c r="G1511" i="32"/>
  <c r="C1511" i="32"/>
  <c r="N1510" i="32"/>
  <c r="M1510" i="32"/>
  <c r="H1510" i="32"/>
  <c r="G1510" i="32"/>
  <c r="C1510" i="32"/>
  <c r="N1509" i="32"/>
  <c r="M1509" i="32"/>
  <c r="H1509" i="32"/>
  <c r="G1509" i="32"/>
  <c r="C1509" i="32"/>
  <c r="N1508" i="32"/>
  <c r="M1508" i="32"/>
  <c r="H1508" i="32"/>
  <c r="G1508" i="32"/>
  <c r="C1508" i="32"/>
  <c r="N1507" i="32"/>
  <c r="M1507" i="32"/>
  <c r="H1507" i="32"/>
  <c r="G1507" i="32"/>
  <c r="C1507" i="32"/>
  <c r="N1506" i="32"/>
  <c r="M1506" i="32"/>
  <c r="H1506" i="32"/>
  <c r="G1506" i="32"/>
  <c r="C1506" i="32"/>
  <c r="N1505" i="32"/>
  <c r="M1505" i="32"/>
  <c r="H1505" i="32"/>
  <c r="G1505" i="32"/>
  <c r="C1505" i="32"/>
  <c r="N1504" i="32"/>
  <c r="M1504" i="32"/>
  <c r="H1504" i="32"/>
  <c r="G1504" i="32"/>
  <c r="C1504" i="32"/>
  <c r="N1503" i="32"/>
  <c r="M1503" i="32"/>
  <c r="H1503" i="32"/>
  <c r="G1503" i="32"/>
  <c r="C1503" i="32"/>
  <c r="N1502" i="32"/>
  <c r="M1502" i="32"/>
  <c r="H1502" i="32"/>
  <c r="G1502" i="32"/>
  <c r="C1502" i="32"/>
  <c r="N1501" i="32"/>
  <c r="M1501" i="32"/>
  <c r="H1501" i="32"/>
  <c r="G1501" i="32"/>
  <c r="C1501" i="32"/>
  <c r="N1500" i="32"/>
  <c r="M1500" i="32"/>
  <c r="H1500" i="32"/>
  <c r="G1500" i="32"/>
  <c r="C1500" i="32"/>
  <c r="N1499" i="32"/>
  <c r="M1499" i="32"/>
  <c r="H1499" i="32"/>
  <c r="G1499" i="32"/>
  <c r="C1499" i="32"/>
  <c r="N1498" i="32"/>
  <c r="M1498" i="32"/>
  <c r="H1498" i="32"/>
  <c r="G1498" i="32"/>
  <c r="C1498" i="32"/>
  <c r="N1497" i="32"/>
  <c r="M1497" i="32"/>
  <c r="H1497" i="32"/>
  <c r="G1497" i="32"/>
  <c r="C1497" i="32"/>
  <c r="N1496" i="32"/>
  <c r="M1496" i="32"/>
  <c r="H1496" i="32"/>
  <c r="G1496" i="32"/>
  <c r="C1496" i="32"/>
  <c r="N1495" i="32"/>
  <c r="M1495" i="32"/>
  <c r="H1495" i="32"/>
  <c r="G1495" i="32"/>
  <c r="C1495" i="32"/>
  <c r="N1494" i="32"/>
  <c r="M1494" i="32"/>
  <c r="H1494" i="32"/>
  <c r="G1494" i="32"/>
  <c r="C1494" i="32"/>
  <c r="N1493" i="32"/>
  <c r="M1493" i="32"/>
  <c r="H1493" i="32"/>
  <c r="G1493" i="32"/>
  <c r="C1493" i="32"/>
  <c r="N1492" i="32"/>
  <c r="M1492" i="32"/>
  <c r="H1492" i="32"/>
  <c r="G1492" i="32"/>
  <c r="C1492" i="32"/>
  <c r="N1491" i="32"/>
  <c r="M1491" i="32"/>
  <c r="H1491" i="32"/>
  <c r="G1491" i="32"/>
  <c r="C1491" i="32"/>
  <c r="N1490" i="32"/>
  <c r="M1490" i="32"/>
  <c r="H1490" i="32"/>
  <c r="G1490" i="32"/>
  <c r="C1490" i="32"/>
  <c r="N1489" i="32"/>
  <c r="M1489" i="32"/>
  <c r="H1489" i="32"/>
  <c r="G1489" i="32"/>
  <c r="C1489" i="32"/>
  <c r="N1488" i="32"/>
  <c r="M1488" i="32"/>
  <c r="H1488" i="32"/>
  <c r="G1488" i="32"/>
  <c r="C1488" i="32"/>
  <c r="N1487" i="32"/>
  <c r="M1487" i="32"/>
  <c r="H1487" i="32"/>
  <c r="G1487" i="32"/>
  <c r="C1487" i="32"/>
  <c r="N1486" i="32"/>
  <c r="M1486" i="32"/>
  <c r="H1486" i="32"/>
  <c r="G1486" i="32"/>
  <c r="C1486" i="32"/>
  <c r="N1485" i="32"/>
  <c r="M1485" i="32"/>
  <c r="H1485" i="32"/>
  <c r="G1485" i="32"/>
  <c r="C1485" i="32"/>
  <c r="N1484" i="32"/>
  <c r="M1484" i="32"/>
  <c r="H1484" i="32"/>
  <c r="G1484" i="32"/>
  <c r="C1484" i="32"/>
  <c r="N1483" i="32"/>
  <c r="M1483" i="32"/>
  <c r="H1483" i="32"/>
  <c r="G1483" i="32"/>
  <c r="C1483" i="32"/>
  <c r="N1482" i="32"/>
  <c r="M1482" i="32"/>
  <c r="H1482" i="32"/>
  <c r="G1482" i="32"/>
  <c r="C1482" i="32"/>
  <c r="N1481" i="32"/>
  <c r="M1481" i="32"/>
  <c r="H1481" i="32"/>
  <c r="G1481" i="32"/>
  <c r="C1481" i="32"/>
  <c r="N1480" i="32"/>
  <c r="M1480" i="32"/>
  <c r="H1480" i="32"/>
  <c r="G1480" i="32"/>
  <c r="C1480" i="32"/>
  <c r="N1479" i="32"/>
  <c r="M1479" i="32"/>
  <c r="H1479" i="32"/>
  <c r="G1479" i="32"/>
  <c r="C1479" i="32"/>
  <c r="N1478" i="32"/>
  <c r="M1478" i="32"/>
  <c r="H1478" i="32"/>
  <c r="G1478" i="32"/>
  <c r="C1478" i="32"/>
  <c r="N1477" i="32"/>
  <c r="M1477" i="32"/>
  <c r="H1477" i="32"/>
  <c r="G1477" i="32"/>
  <c r="C1477" i="32"/>
  <c r="N1476" i="32"/>
  <c r="M1476" i="32"/>
  <c r="H1476" i="32"/>
  <c r="G1476" i="32"/>
  <c r="C1476" i="32"/>
  <c r="N1475" i="32"/>
  <c r="M1475" i="32"/>
  <c r="H1475" i="32"/>
  <c r="G1475" i="32"/>
  <c r="C1475" i="32"/>
  <c r="N1474" i="32"/>
  <c r="M1474" i="32"/>
  <c r="H1474" i="32"/>
  <c r="G1474" i="32"/>
  <c r="C1474" i="32"/>
  <c r="N1473" i="32"/>
  <c r="M1473" i="32"/>
  <c r="H1473" i="32"/>
  <c r="G1473" i="32"/>
  <c r="C1473" i="32"/>
  <c r="N1472" i="32"/>
  <c r="M1472" i="32"/>
  <c r="H1472" i="32"/>
  <c r="G1472" i="32"/>
  <c r="C1472" i="32"/>
  <c r="N1471" i="32"/>
  <c r="M1471" i="32"/>
  <c r="H1471" i="32"/>
  <c r="G1471" i="32"/>
  <c r="C1471" i="32"/>
  <c r="N1470" i="32"/>
  <c r="M1470" i="32"/>
  <c r="H1470" i="32"/>
  <c r="G1470" i="32"/>
  <c r="C1470" i="32"/>
  <c r="N1469" i="32"/>
  <c r="M1469" i="32"/>
  <c r="H1469" i="32"/>
  <c r="G1469" i="32"/>
  <c r="C1469" i="32"/>
  <c r="N1468" i="32"/>
  <c r="M1468" i="32"/>
  <c r="H1468" i="32"/>
  <c r="G1468" i="32"/>
  <c r="C1468" i="32"/>
  <c r="N1467" i="32"/>
  <c r="M1467" i="32"/>
  <c r="H1467" i="32"/>
  <c r="G1467" i="32"/>
  <c r="C1467" i="32"/>
  <c r="N1466" i="32"/>
  <c r="M1466" i="32"/>
  <c r="H1466" i="32"/>
  <c r="G1466" i="32"/>
  <c r="C1466" i="32"/>
  <c r="N1465" i="32"/>
  <c r="M1465" i="32"/>
  <c r="H1465" i="32"/>
  <c r="G1465" i="32"/>
  <c r="C1465" i="32"/>
  <c r="N1464" i="32"/>
  <c r="M1464" i="32"/>
  <c r="H1464" i="32"/>
  <c r="G1464" i="32"/>
  <c r="C1464" i="32"/>
  <c r="N1463" i="32"/>
  <c r="M1463" i="32"/>
  <c r="H1463" i="32"/>
  <c r="G1463" i="32"/>
  <c r="C1463" i="32"/>
  <c r="N1462" i="32"/>
  <c r="M1462" i="32"/>
  <c r="H1462" i="32"/>
  <c r="G1462" i="32"/>
  <c r="C1462" i="32"/>
  <c r="N1461" i="32"/>
  <c r="M1461" i="32"/>
  <c r="H1461" i="32"/>
  <c r="G1461" i="32"/>
  <c r="C1461" i="32"/>
  <c r="N1460" i="32"/>
  <c r="M1460" i="32"/>
  <c r="H1460" i="32"/>
  <c r="G1460" i="32"/>
  <c r="C1460" i="32"/>
  <c r="N1459" i="32"/>
  <c r="M1459" i="32"/>
  <c r="H1459" i="32"/>
  <c r="G1459" i="32"/>
  <c r="C1459" i="32"/>
  <c r="N1458" i="32"/>
  <c r="M1458" i="32"/>
  <c r="H1458" i="32"/>
  <c r="G1458" i="32"/>
  <c r="C1458" i="32"/>
  <c r="N1457" i="32"/>
  <c r="M1457" i="32"/>
  <c r="H1457" i="32"/>
  <c r="G1457" i="32"/>
  <c r="C1457" i="32"/>
  <c r="N1456" i="32"/>
  <c r="M1456" i="32"/>
  <c r="H1456" i="32"/>
  <c r="G1456" i="32"/>
  <c r="C1456" i="32"/>
  <c r="N1455" i="32"/>
  <c r="M1455" i="32"/>
  <c r="H1455" i="32"/>
  <c r="G1455" i="32"/>
  <c r="C1455" i="32"/>
  <c r="N1454" i="32"/>
  <c r="M1454" i="32"/>
  <c r="H1454" i="32"/>
  <c r="G1454" i="32"/>
  <c r="C1454" i="32"/>
  <c r="N1453" i="32"/>
  <c r="M1453" i="32"/>
  <c r="H1453" i="32"/>
  <c r="G1453" i="32"/>
  <c r="C1453" i="32"/>
  <c r="N1452" i="32"/>
  <c r="M1452" i="32"/>
  <c r="H1452" i="32"/>
  <c r="G1452" i="32"/>
  <c r="C1452" i="32"/>
  <c r="N1451" i="32"/>
  <c r="M1451" i="32"/>
  <c r="H1451" i="32"/>
  <c r="G1451" i="32"/>
  <c r="C1451" i="32"/>
  <c r="N1450" i="32"/>
  <c r="M1450" i="32"/>
  <c r="H1450" i="32"/>
  <c r="G1450" i="32"/>
  <c r="C1450" i="32"/>
  <c r="N1449" i="32"/>
  <c r="M1449" i="32"/>
  <c r="H1449" i="32"/>
  <c r="G1449" i="32"/>
  <c r="C1449" i="32"/>
  <c r="N1448" i="32"/>
  <c r="M1448" i="32"/>
  <c r="H1448" i="32"/>
  <c r="G1448" i="32"/>
  <c r="C1448" i="32"/>
  <c r="N1447" i="32"/>
  <c r="M1447" i="32"/>
  <c r="H1447" i="32"/>
  <c r="G1447" i="32"/>
  <c r="C1447" i="32"/>
  <c r="N1446" i="32"/>
  <c r="M1446" i="32"/>
  <c r="H1446" i="32"/>
  <c r="G1446" i="32"/>
  <c r="C1446" i="32"/>
  <c r="N1445" i="32"/>
  <c r="M1445" i="32"/>
  <c r="H1445" i="32"/>
  <c r="G1445" i="32"/>
  <c r="C1445" i="32"/>
  <c r="N1444" i="32"/>
  <c r="M1444" i="32"/>
  <c r="H1444" i="32"/>
  <c r="G1444" i="32"/>
  <c r="C1444" i="32"/>
  <c r="N1443" i="32"/>
  <c r="M1443" i="32"/>
  <c r="H1443" i="32"/>
  <c r="G1443" i="32"/>
  <c r="C1443" i="32"/>
  <c r="N1442" i="32"/>
  <c r="M1442" i="32"/>
  <c r="H1442" i="32"/>
  <c r="G1442" i="32"/>
  <c r="C1442" i="32"/>
  <c r="N1441" i="32"/>
  <c r="M1441" i="32"/>
  <c r="H1441" i="32"/>
  <c r="G1441" i="32"/>
  <c r="C1441" i="32"/>
  <c r="N1440" i="32"/>
  <c r="M1440" i="32"/>
  <c r="H1440" i="32"/>
  <c r="G1440" i="32"/>
  <c r="C1440" i="32"/>
  <c r="N1439" i="32"/>
  <c r="M1439" i="32"/>
  <c r="H1439" i="32"/>
  <c r="G1439" i="32"/>
  <c r="C1439" i="32"/>
  <c r="N1438" i="32"/>
  <c r="M1438" i="32"/>
  <c r="H1438" i="32"/>
  <c r="G1438" i="32"/>
  <c r="C1438" i="32"/>
  <c r="N1437" i="32"/>
  <c r="M1437" i="32"/>
  <c r="H1437" i="32"/>
  <c r="G1437" i="32"/>
  <c r="C1437" i="32"/>
  <c r="N1436" i="32"/>
  <c r="M1436" i="32"/>
  <c r="H1436" i="32"/>
  <c r="G1436" i="32"/>
  <c r="C1436" i="32"/>
  <c r="N1435" i="32"/>
  <c r="M1435" i="32"/>
  <c r="H1435" i="32"/>
  <c r="G1435" i="32"/>
  <c r="C1435" i="32"/>
  <c r="N1434" i="32"/>
  <c r="M1434" i="32"/>
  <c r="H1434" i="32"/>
  <c r="G1434" i="32"/>
  <c r="C1434" i="32"/>
  <c r="N1433" i="32"/>
  <c r="M1433" i="32"/>
  <c r="H1433" i="32"/>
  <c r="G1433" i="32"/>
  <c r="C1433" i="32"/>
  <c r="N1432" i="32"/>
  <c r="M1432" i="32"/>
  <c r="H1432" i="32"/>
  <c r="G1432" i="32"/>
  <c r="C1432" i="32"/>
  <c r="N1431" i="32"/>
  <c r="M1431" i="32"/>
  <c r="H1431" i="32"/>
  <c r="G1431" i="32"/>
  <c r="C1431" i="32"/>
  <c r="N1430" i="32"/>
  <c r="M1430" i="32"/>
  <c r="H1430" i="32"/>
  <c r="G1430" i="32"/>
  <c r="C1430" i="32"/>
  <c r="N1429" i="32"/>
  <c r="M1429" i="32"/>
  <c r="H1429" i="32"/>
  <c r="G1429" i="32"/>
  <c r="C1429" i="32"/>
  <c r="N1428" i="32"/>
  <c r="M1428" i="32"/>
  <c r="H1428" i="32"/>
  <c r="G1428" i="32"/>
  <c r="C1428" i="32"/>
  <c r="N1427" i="32"/>
  <c r="M1427" i="32"/>
  <c r="H1427" i="32"/>
  <c r="G1427" i="32"/>
  <c r="C1427" i="32"/>
  <c r="N1426" i="32"/>
  <c r="M1426" i="32"/>
  <c r="H1426" i="32"/>
  <c r="G1426" i="32"/>
  <c r="C1426" i="32"/>
  <c r="N1425" i="32"/>
  <c r="M1425" i="32"/>
  <c r="H1425" i="32"/>
  <c r="G1425" i="32"/>
  <c r="C1425" i="32"/>
  <c r="N1424" i="32"/>
  <c r="M1424" i="32"/>
  <c r="H1424" i="32"/>
  <c r="G1424" i="32"/>
  <c r="C1424" i="32"/>
  <c r="N1423" i="32"/>
  <c r="M1423" i="32"/>
  <c r="H1423" i="32"/>
  <c r="G1423" i="32"/>
  <c r="C1423" i="32"/>
  <c r="N1422" i="32"/>
  <c r="M1422" i="32"/>
  <c r="H1422" i="32"/>
  <c r="G1422" i="32"/>
  <c r="C1422" i="32"/>
  <c r="N1421" i="32"/>
  <c r="M1421" i="32"/>
  <c r="H1421" i="32"/>
  <c r="G1421" i="32"/>
  <c r="C1421" i="32"/>
  <c r="N1420" i="32"/>
  <c r="M1420" i="32"/>
  <c r="H1420" i="32"/>
  <c r="G1420" i="32"/>
  <c r="C1420" i="32"/>
  <c r="N1419" i="32"/>
  <c r="M1419" i="32"/>
  <c r="H1419" i="32"/>
  <c r="G1419" i="32"/>
  <c r="C1419" i="32"/>
  <c r="N1418" i="32"/>
  <c r="M1418" i="32"/>
  <c r="H1418" i="32"/>
  <c r="G1418" i="32"/>
  <c r="C1418" i="32"/>
  <c r="N1417" i="32"/>
  <c r="M1417" i="32"/>
  <c r="H1417" i="32"/>
  <c r="G1417" i="32"/>
  <c r="C1417" i="32"/>
  <c r="N1416" i="32"/>
  <c r="M1416" i="32"/>
  <c r="H1416" i="32"/>
  <c r="G1416" i="32"/>
  <c r="C1416" i="32"/>
  <c r="N1415" i="32"/>
  <c r="M1415" i="32"/>
  <c r="H1415" i="32"/>
  <c r="G1415" i="32"/>
  <c r="C1415" i="32"/>
  <c r="N1414" i="32"/>
  <c r="M1414" i="32"/>
  <c r="H1414" i="32"/>
  <c r="G1414" i="32"/>
  <c r="C1414" i="32"/>
  <c r="N1413" i="32"/>
  <c r="M1413" i="32"/>
  <c r="H1413" i="32"/>
  <c r="G1413" i="32"/>
  <c r="C1413" i="32"/>
  <c r="N1412" i="32"/>
  <c r="M1412" i="32"/>
  <c r="H1412" i="32"/>
  <c r="G1412" i="32"/>
  <c r="C1412" i="32"/>
  <c r="N1411" i="32"/>
  <c r="M1411" i="32"/>
  <c r="H1411" i="32"/>
  <c r="G1411" i="32"/>
  <c r="C1411" i="32"/>
  <c r="N1410" i="32"/>
  <c r="M1410" i="32"/>
  <c r="H1410" i="32"/>
  <c r="G1410" i="32"/>
  <c r="C1410" i="32"/>
  <c r="N1409" i="32"/>
  <c r="M1409" i="32"/>
  <c r="H1409" i="32"/>
  <c r="G1409" i="32"/>
  <c r="C1409" i="32"/>
  <c r="N1408" i="32"/>
  <c r="M1408" i="32"/>
  <c r="H1408" i="32"/>
  <c r="G1408" i="32"/>
  <c r="C1408" i="32"/>
  <c r="N1407" i="32"/>
  <c r="M1407" i="32"/>
  <c r="H1407" i="32"/>
  <c r="G1407" i="32"/>
  <c r="C1407" i="32"/>
  <c r="N1406" i="32"/>
  <c r="M1406" i="32"/>
  <c r="H1406" i="32"/>
  <c r="G1406" i="32"/>
  <c r="C1406" i="32"/>
  <c r="N1405" i="32"/>
  <c r="M1405" i="32"/>
  <c r="H1405" i="32"/>
  <c r="G1405" i="32"/>
  <c r="C1405" i="32"/>
  <c r="N1404" i="32"/>
  <c r="M1404" i="32"/>
  <c r="H1404" i="32"/>
  <c r="G1404" i="32"/>
  <c r="C1404" i="32"/>
  <c r="N1403" i="32"/>
  <c r="M1403" i="32"/>
  <c r="H1403" i="32"/>
  <c r="G1403" i="32"/>
  <c r="C1403" i="32"/>
  <c r="N1402" i="32"/>
  <c r="M1402" i="32"/>
  <c r="H1402" i="32"/>
  <c r="G1402" i="32"/>
  <c r="C1402" i="32"/>
  <c r="N1401" i="32"/>
  <c r="M1401" i="32"/>
  <c r="H1401" i="32"/>
  <c r="G1401" i="32"/>
  <c r="C1401" i="32"/>
  <c r="N1400" i="32"/>
  <c r="M1400" i="32"/>
  <c r="H1400" i="32"/>
  <c r="G1400" i="32"/>
  <c r="C1400" i="32"/>
  <c r="N1399" i="32"/>
  <c r="M1399" i="32"/>
  <c r="H1399" i="32"/>
  <c r="G1399" i="32"/>
  <c r="C1399" i="32"/>
  <c r="N1398" i="32"/>
  <c r="M1398" i="32"/>
  <c r="H1398" i="32"/>
  <c r="G1398" i="32"/>
  <c r="C1398" i="32"/>
  <c r="N1397" i="32"/>
  <c r="M1397" i="32"/>
  <c r="H1397" i="32"/>
  <c r="G1397" i="32"/>
  <c r="C1397" i="32"/>
  <c r="N1396" i="32"/>
  <c r="M1396" i="32"/>
  <c r="H1396" i="32"/>
  <c r="G1396" i="32"/>
  <c r="C1396" i="32"/>
  <c r="N1395" i="32"/>
  <c r="M1395" i="32"/>
  <c r="H1395" i="32"/>
  <c r="G1395" i="32"/>
  <c r="C1395" i="32"/>
  <c r="N1394" i="32"/>
  <c r="M1394" i="32"/>
  <c r="H1394" i="32"/>
  <c r="G1394" i="32"/>
  <c r="C1394" i="32"/>
  <c r="N1393" i="32"/>
  <c r="M1393" i="32"/>
  <c r="H1393" i="32"/>
  <c r="G1393" i="32"/>
  <c r="C1393" i="32"/>
  <c r="N1392" i="32"/>
  <c r="M1392" i="32"/>
  <c r="H1392" i="32"/>
  <c r="G1392" i="32"/>
  <c r="C1392" i="32"/>
  <c r="N1391" i="32"/>
  <c r="M1391" i="32"/>
  <c r="H1391" i="32"/>
  <c r="G1391" i="32"/>
  <c r="C1391" i="32"/>
  <c r="N1390" i="32"/>
  <c r="M1390" i="32"/>
  <c r="H1390" i="32"/>
  <c r="G1390" i="32"/>
  <c r="C1390" i="32"/>
  <c r="N1389" i="32"/>
  <c r="M1389" i="32"/>
  <c r="H1389" i="32"/>
  <c r="G1389" i="32"/>
  <c r="C1389" i="32"/>
  <c r="N1388" i="32"/>
  <c r="M1388" i="32"/>
  <c r="H1388" i="32"/>
  <c r="G1388" i="32"/>
  <c r="C1388" i="32"/>
  <c r="N1387" i="32"/>
  <c r="M1387" i="32"/>
  <c r="H1387" i="32"/>
  <c r="G1387" i="32"/>
  <c r="C1387" i="32"/>
  <c r="N1386" i="32"/>
  <c r="M1386" i="32"/>
  <c r="H1386" i="32"/>
  <c r="G1386" i="32"/>
  <c r="C1386" i="32"/>
  <c r="N1385" i="32"/>
  <c r="M1385" i="32"/>
  <c r="H1385" i="32"/>
  <c r="G1385" i="32"/>
  <c r="C1385" i="32"/>
  <c r="N1384" i="32"/>
  <c r="M1384" i="32"/>
  <c r="H1384" i="32"/>
  <c r="G1384" i="32"/>
  <c r="C1384" i="32"/>
  <c r="N1383" i="32"/>
  <c r="M1383" i="32"/>
  <c r="H1383" i="32"/>
  <c r="G1383" i="32"/>
  <c r="C1383" i="32"/>
  <c r="N1382" i="32"/>
  <c r="M1382" i="32"/>
  <c r="H1382" i="32"/>
  <c r="G1382" i="32"/>
  <c r="C1382" i="32"/>
  <c r="N1381" i="32"/>
  <c r="M1381" i="32"/>
  <c r="H1381" i="32"/>
  <c r="G1381" i="32"/>
  <c r="C1381" i="32"/>
  <c r="N1380" i="32"/>
  <c r="M1380" i="32"/>
  <c r="H1380" i="32"/>
  <c r="G1380" i="32"/>
  <c r="C1380" i="32"/>
  <c r="N1379" i="32"/>
  <c r="M1379" i="32"/>
  <c r="H1379" i="32"/>
  <c r="G1379" i="32"/>
  <c r="C1379" i="32"/>
  <c r="N1378" i="32"/>
  <c r="M1378" i="32"/>
  <c r="H1378" i="32"/>
  <c r="G1378" i="32"/>
  <c r="C1378" i="32"/>
  <c r="N1377" i="32"/>
  <c r="M1377" i="32"/>
  <c r="H1377" i="32"/>
  <c r="G1377" i="32"/>
  <c r="C1377" i="32"/>
  <c r="N1376" i="32"/>
  <c r="M1376" i="32"/>
  <c r="H1376" i="32"/>
  <c r="G1376" i="32"/>
  <c r="C1376" i="32"/>
  <c r="N1375" i="32"/>
  <c r="M1375" i="32"/>
  <c r="H1375" i="32"/>
  <c r="G1375" i="32"/>
  <c r="C1375" i="32"/>
  <c r="N1374" i="32"/>
  <c r="M1374" i="32"/>
  <c r="H1374" i="32"/>
  <c r="G1374" i="32"/>
  <c r="C1374" i="32"/>
  <c r="N1373" i="32"/>
  <c r="M1373" i="32"/>
  <c r="H1373" i="32"/>
  <c r="G1373" i="32"/>
  <c r="C1373" i="32"/>
  <c r="N1372" i="32"/>
  <c r="M1372" i="32"/>
  <c r="H1372" i="32"/>
  <c r="G1372" i="32"/>
  <c r="C1372" i="32"/>
  <c r="N1371" i="32"/>
  <c r="M1371" i="32"/>
  <c r="H1371" i="32"/>
  <c r="G1371" i="32"/>
  <c r="C1371" i="32"/>
  <c r="N1370" i="32"/>
  <c r="M1370" i="32"/>
  <c r="H1370" i="32"/>
  <c r="G1370" i="32"/>
  <c r="C1370" i="32"/>
  <c r="N1369" i="32"/>
  <c r="M1369" i="32"/>
  <c r="H1369" i="32"/>
  <c r="G1369" i="32"/>
  <c r="C1369" i="32"/>
  <c r="N1368" i="32"/>
  <c r="M1368" i="32"/>
  <c r="H1368" i="32"/>
  <c r="G1368" i="32"/>
  <c r="C1368" i="32"/>
  <c r="N1367" i="32"/>
  <c r="M1367" i="32"/>
  <c r="H1367" i="32"/>
  <c r="G1367" i="32"/>
  <c r="C1367" i="32"/>
  <c r="N1366" i="32"/>
  <c r="M1366" i="32"/>
  <c r="H1366" i="32"/>
  <c r="G1366" i="32"/>
  <c r="C1366" i="32"/>
  <c r="N1365" i="32"/>
  <c r="M1365" i="32"/>
  <c r="H1365" i="32"/>
  <c r="G1365" i="32"/>
  <c r="C1365" i="32"/>
  <c r="N1364" i="32"/>
  <c r="M1364" i="32"/>
  <c r="H1364" i="32"/>
  <c r="G1364" i="32"/>
  <c r="C1364" i="32"/>
  <c r="N1363" i="32"/>
  <c r="M1363" i="32"/>
  <c r="H1363" i="32"/>
  <c r="G1363" i="32"/>
  <c r="C1363" i="32"/>
  <c r="N1362" i="32"/>
  <c r="M1362" i="32"/>
  <c r="H1362" i="32"/>
  <c r="G1362" i="32"/>
  <c r="C1362" i="32"/>
  <c r="N1361" i="32"/>
  <c r="M1361" i="32"/>
  <c r="H1361" i="32"/>
  <c r="G1361" i="32"/>
  <c r="C1361" i="32"/>
  <c r="N1360" i="32"/>
  <c r="M1360" i="32"/>
  <c r="H1360" i="32"/>
  <c r="G1360" i="32"/>
  <c r="C1360" i="32"/>
  <c r="N1359" i="32"/>
  <c r="M1359" i="32"/>
  <c r="H1359" i="32"/>
  <c r="G1359" i="32"/>
  <c r="C1359" i="32"/>
  <c r="N1358" i="32"/>
  <c r="M1358" i="32"/>
  <c r="H1358" i="32"/>
  <c r="G1358" i="32"/>
  <c r="C1358" i="32"/>
  <c r="N1357" i="32"/>
  <c r="M1357" i="32"/>
  <c r="H1357" i="32"/>
  <c r="G1357" i="32"/>
  <c r="C1357" i="32"/>
  <c r="N1356" i="32"/>
  <c r="M1356" i="32"/>
  <c r="H1356" i="32"/>
  <c r="G1356" i="32"/>
  <c r="C1356" i="32"/>
  <c r="N1355" i="32"/>
  <c r="M1355" i="32"/>
  <c r="H1355" i="32"/>
  <c r="G1355" i="32"/>
  <c r="C1355" i="32"/>
  <c r="N1354" i="32"/>
  <c r="M1354" i="32"/>
  <c r="H1354" i="32"/>
  <c r="G1354" i="32"/>
  <c r="C1354" i="32"/>
  <c r="N1353" i="32"/>
  <c r="M1353" i="32"/>
  <c r="H1353" i="32"/>
  <c r="G1353" i="32"/>
  <c r="C1353" i="32"/>
  <c r="N1352" i="32"/>
  <c r="M1352" i="32"/>
  <c r="H1352" i="32"/>
  <c r="G1352" i="32"/>
  <c r="C1352" i="32"/>
  <c r="N1351" i="32"/>
  <c r="M1351" i="32"/>
  <c r="H1351" i="32"/>
  <c r="G1351" i="32"/>
  <c r="C1351" i="32"/>
  <c r="N1350" i="32"/>
  <c r="M1350" i="32"/>
  <c r="H1350" i="32"/>
  <c r="G1350" i="32"/>
  <c r="C1350" i="32"/>
  <c r="N1349" i="32"/>
  <c r="M1349" i="32"/>
  <c r="H1349" i="32"/>
  <c r="G1349" i="32"/>
  <c r="C1349" i="32"/>
  <c r="N1348" i="32"/>
  <c r="M1348" i="32"/>
  <c r="H1348" i="32"/>
  <c r="G1348" i="32"/>
  <c r="C1348" i="32"/>
  <c r="N1347" i="32"/>
  <c r="M1347" i="32"/>
  <c r="H1347" i="32"/>
  <c r="G1347" i="32"/>
  <c r="C1347" i="32"/>
  <c r="N1346" i="32"/>
  <c r="M1346" i="32"/>
  <c r="H1346" i="32"/>
  <c r="G1346" i="32"/>
  <c r="C1346" i="32"/>
  <c r="N1345" i="32"/>
  <c r="M1345" i="32"/>
  <c r="H1345" i="32"/>
  <c r="G1345" i="32"/>
  <c r="C1345" i="32"/>
  <c r="N1344" i="32"/>
  <c r="M1344" i="32"/>
  <c r="H1344" i="32"/>
  <c r="G1344" i="32"/>
  <c r="C1344" i="32"/>
  <c r="N1343" i="32"/>
  <c r="M1343" i="32"/>
  <c r="H1343" i="32"/>
  <c r="G1343" i="32"/>
  <c r="C1343" i="32"/>
  <c r="N1342" i="32"/>
  <c r="M1342" i="32"/>
  <c r="H1342" i="32"/>
  <c r="G1342" i="32"/>
  <c r="C1342" i="32"/>
  <c r="N1341" i="32"/>
  <c r="M1341" i="32"/>
  <c r="H1341" i="32"/>
  <c r="G1341" i="32"/>
  <c r="C1341" i="32"/>
  <c r="N1340" i="32"/>
  <c r="M1340" i="32"/>
  <c r="H1340" i="32"/>
  <c r="G1340" i="32"/>
  <c r="C1340" i="32"/>
  <c r="N1339" i="32"/>
  <c r="M1339" i="32"/>
  <c r="H1339" i="32"/>
  <c r="G1339" i="32"/>
  <c r="C1339" i="32"/>
  <c r="N1338" i="32"/>
  <c r="M1338" i="32"/>
  <c r="H1338" i="32"/>
  <c r="G1338" i="32"/>
  <c r="C1338" i="32"/>
  <c r="N1337" i="32"/>
  <c r="M1337" i="32"/>
  <c r="H1337" i="32"/>
  <c r="G1337" i="32"/>
  <c r="C1337" i="32"/>
  <c r="N1336" i="32"/>
  <c r="M1336" i="32"/>
  <c r="H1336" i="32"/>
  <c r="G1336" i="32"/>
  <c r="C1336" i="32"/>
  <c r="N1335" i="32"/>
  <c r="M1335" i="32"/>
  <c r="H1335" i="32"/>
  <c r="G1335" i="32"/>
  <c r="C1335" i="32"/>
  <c r="N1334" i="32"/>
  <c r="M1334" i="32"/>
  <c r="H1334" i="32"/>
  <c r="G1334" i="32"/>
  <c r="C1334" i="32"/>
  <c r="N1333" i="32"/>
  <c r="M1333" i="32"/>
  <c r="H1333" i="32"/>
  <c r="G1333" i="32"/>
  <c r="C1333" i="32"/>
  <c r="N1332" i="32"/>
  <c r="M1332" i="32"/>
  <c r="H1332" i="32"/>
  <c r="G1332" i="32"/>
  <c r="C1332" i="32"/>
  <c r="N1331" i="32"/>
  <c r="M1331" i="32"/>
  <c r="H1331" i="32"/>
  <c r="G1331" i="32"/>
  <c r="C1331" i="32"/>
  <c r="N1330" i="32"/>
  <c r="M1330" i="32"/>
  <c r="H1330" i="32"/>
  <c r="G1330" i="32"/>
  <c r="C1330" i="32"/>
  <c r="N1329" i="32"/>
  <c r="M1329" i="32"/>
  <c r="H1329" i="32"/>
  <c r="G1329" i="32"/>
  <c r="C1329" i="32"/>
  <c r="N1328" i="32"/>
  <c r="M1328" i="32"/>
  <c r="H1328" i="32"/>
  <c r="G1328" i="32"/>
  <c r="C1328" i="32"/>
  <c r="N1327" i="32"/>
  <c r="M1327" i="32"/>
  <c r="H1327" i="32"/>
  <c r="G1327" i="32"/>
  <c r="C1327" i="32"/>
  <c r="N1326" i="32"/>
  <c r="M1326" i="32"/>
  <c r="H1326" i="32"/>
  <c r="G1326" i="32"/>
  <c r="C1326" i="32"/>
  <c r="N1325" i="32"/>
  <c r="M1325" i="32"/>
  <c r="H1325" i="32"/>
  <c r="G1325" i="32"/>
  <c r="C1325" i="32"/>
  <c r="N1324" i="32"/>
  <c r="M1324" i="32"/>
  <c r="H1324" i="32"/>
  <c r="G1324" i="32"/>
  <c r="C1324" i="32"/>
  <c r="N1323" i="32"/>
  <c r="M1323" i="32"/>
  <c r="H1323" i="32"/>
  <c r="G1323" i="32"/>
  <c r="C1323" i="32"/>
  <c r="N1322" i="32"/>
  <c r="M1322" i="32"/>
  <c r="H1322" i="32"/>
  <c r="G1322" i="32"/>
  <c r="C1322" i="32"/>
  <c r="N1321" i="32"/>
  <c r="M1321" i="32"/>
  <c r="H1321" i="32"/>
  <c r="G1321" i="32"/>
  <c r="C1321" i="32"/>
  <c r="N1320" i="32"/>
  <c r="M1320" i="32"/>
  <c r="H1320" i="32"/>
  <c r="G1320" i="32"/>
  <c r="C1320" i="32"/>
  <c r="N1319" i="32"/>
  <c r="M1319" i="32"/>
  <c r="H1319" i="32"/>
  <c r="G1319" i="32"/>
  <c r="C1319" i="32"/>
  <c r="N1318" i="32"/>
  <c r="M1318" i="32"/>
  <c r="H1318" i="32"/>
  <c r="G1318" i="32"/>
  <c r="C1318" i="32"/>
  <c r="N1317" i="32"/>
  <c r="M1317" i="32"/>
  <c r="H1317" i="32"/>
  <c r="G1317" i="32"/>
  <c r="C1317" i="32"/>
  <c r="N1316" i="32"/>
  <c r="M1316" i="32"/>
  <c r="H1316" i="32"/>
  <c r="G1316" i="32"/>
  <c r="C1316" i="32"/>
  <c r="N1315" i="32"/>
  <c r="M1315" i="32"/>
  <c r="H1315" i="32"/>
  <c r="G1315" i="32"/>
  <c r="C1315" i="32"/>
  <c r="N1314" i="32"/>
  <c r="M1314" i="32"/>
  <c r="H1314" i="32"/>
  <c r="G1314" i="32"/>
  <c r="C1314" i="32"/>
  <c r="N1313" i="32"/>
  <c r="M1313" i="32"/>
  <c r="H1313" i="32"/>
  <c r="G1313" i="32"/>
  <c r="C1313" i="32"/>
  <c r="N1312" i="32"/>
  <c r="M1312" i="32"/>
  <c r="H1312" i="32"/>
  <c r="G1312" i="32"/>
  <c r="C1312" i="32"/>
  <c r="N1311" i="32"/>
  <c r="M1311" i="32"/>
  <c r="H1311" i="32"/>
  <c r="G1311" i="32"/>
  <c r="C1311" i="32"/>
  <c r="N1310" i="32"/>
  <c r="M1310" i="32"/>
  <c r="H1310" i="32"/>
  <c r="G1310" i="32"/>
  <c r="C1310" i="32"/>
  <c r="N1309" i="32"/>
  <c r="M1309" i="32"/>
  <c r="H1309" i="32"/>
  <c r="G1309" i="32"/>
  <c r="C1309" i="32"/>
  <c r="N1308" i="32"/>
  <c r="M1308" i="32"/>
  <c r="H1308" i="32"/>
  <c r="G1308" i="32"/>
  <c r="C1308" i="32"/>
  <c r="N1307" i="32"/>
  <c r="M1307" i="32"/>
  <c r="H1307" i="32"/>
  <c r="G1307" i="32"/>
  <c r="C1307" i="32"/>
  <c r="N1306" i="32"/>
  <c r="M1306" i="32"/>
  <c r="H1306" i="32"/>
  <c r="G1306" i="32"/>
  <c r="C1306" i="32"/>
  <c r="N1305" i="32"/>
  <c r="M1305" i="32"/>
  <c r="H1305" i="32"/>
  <c r="G1305" i="32"/>
  <c r="C1305" i="32"/>
  <c r="N1304" i="32"/>
  <c r="M1304" i="32"/>
  <c r="H1304" i="32"/>
  <c r="G1304" i="32"/>
  <c r="C1304" i="32"/>
  <c r="N1303" i="32"/>
  <c r="M1303" i="32"/>
  <c r="H1303" i="32"/>
  <c r="G1303" i="32"/>
  <c r="C1303" i="32"/>
  <c r="N1302" i="32"/>
  <c r="M1302" i="32"/>
  <c r="H1302" i="32"/>
  <c r="G1302" i="32"/>
  <c r="C1302" i="32"/>
  <c r="N1301" i="32"/>
  <c r="M1301" i="32"/>
  <c r="H1301" i="32"/>
  <c r="G1301" i="32"/>
  <c r="C1301" i="32"/>
  <c r="N1300" i="32"/>
  <c r="M1300" i="32"/>
  <c r="H1300" i="32"/>
  <c r="G1300" i="32"/>
  <c r="C1300" i="32"/>
  <c r="N1299" i="32"/>
  <c r="M1299" i="32"/>
  <c r="H1299" i="32"/>
  <c r="G1299" i="32"/>
  <c r="C1299" i="32"/>
  <c r="N1298" i="32"/>
  <c r="M1298" i="32"/>
  <c r="H1298" i="32"/>
  <c r="G1298" i="32"/>
  <c r="C1298" i="32"/>
  <c r="N1297" i="32"/>
  <c r="M1297" i="32"/>
  <c r="H1297" i="32"/>
  <c r="G1297" i="32"/>
  <c r="C1297" i="32"/>
  <c r="N1296" i="32"/>
  <c r="M1296" i="32"/>
  <c r="H1296" i="32"/>
  <c r="G1296" i="32"/>
  <c r="C1296" i="32"/>
  <c r="N1295" i="32"/>
  <c r="M1295" i="32"/>
  <c r="H1295" i="32"/>
  <c r="G1295" i="32"/>
  <c r="C1295" i="32"/>
  <c r="N1294" i="32"/>
  <c r="M1294" i="32"/>
  <c r="H1294" i="32"/>
  <c r="G1294" i="32"/>
  <c r="C1294" i="32"/>
  <c r="N1293" i="32"/>
  <c r="M1293" i="32"/>
  <c r="H1293" i="32"/>
  <c r="G1293" i="32"/>
  <c r="C1293" i="32"/>
  <c r="N1292" i="32"/>
  <c r="M1292" i="32"/>
  <c r="H1292" i="32"/>
  <c r="G1292" i="32"/>
  <c r="C1292" i="32"/>
  <c r="N1291" i="32"/>
  <c r="M1291" i="32"/>
  <c r="H1291" i="32"/>
  <c r="G1291" i="32"/>
  <c r="C1291" i="32"/>
  <c r="N1290" i="32"/>
  <c r="M1290" i="32"/>
  <c r="H1290" i="32"/>
  <c r="G1290" i="32"/>
  <c r="C1290" i="32"/>
  <c r="N1289" i="32"/>
  <c r="M1289" i="32"/>
  <c r="H1289" i="32"/>
  <c r="G1289" i="32"/>
  <c r="C1289" i="32"/>
  <c r="N1288" i="32"/>
  <c r="M1288" i="32"/>
  <c r="H1288" i="32"/>
  <c r="G1288" i="32"/>
  <c r="C1288" i="32"/>
  <c r="N1287" i="32"/>
  <c r="M1287" i="32"/>
  <c r="H1287" i="32"/>
  <c r="G1287" i="32"/>
  <c r="C1287" i="32"/>
  <c r="N1286" i="32"/>
  <c r="M1286" i="32"/>
  <c r="H1286" i="32"/>
  <c r="G1286" i="32"/>
  <c r="C1286" i="32"/>
  <c r="N1285" i="32"/>
  <c r="M1285" i="32"/>
  <c r="H1285" i="32"/>
  <c r="G1285" i="32"/>
  <c r="C1285" i="32"/>
  <c r="N1284" i="32"/>
  <c r="M1284" i="32"/>
  <c r="H1284" i="32"/>
  <c r="G1284" i="32"/>
  <c r="C1284" i="32"/>
  <c r="N1283" i="32"/>
  <c r="M1283" i="32"/>
  <c r="H1283" i="32"/>
  <c r="G1283" i="32"/>
  <c r="C1283" i="32"/>
  <c r="N1282" i="32"/>
  <c r="M1282" i="32"/>
  <c r="H1282" i="32"/>
  <c r="G1282" i="32"/>
  <c r="C1282" i="32"/>
  <c r="N1281" i="32"/>
  <c r="M1281" i="32"/>
  <c r="H1281" i="32"/>
  <c r="G1281" i="32"/>
  <c r="C1281" i="32"/>
  <c r="N1280" i="32"/>
  <c r="M1280" i="32"/>
  <c r="H1280" i="32"/>
  <c r="G1280" i="32"/>
  <c r="C1280" i="32"/>
  <c r="N1279" i="32"/>
  <c r="M1279" i="32"/>
  <c r="H1279" i="32"/>
  <c r="G1279" i="32"/>
  <c r="C1279" i="32"/>
  <c r="N1278" i="32"/>
  <c r="M1278" i="32"/>
  <c r="H1278" i="32"/>
  <c r="G1278" i="32"/>
  <c r="C1278" i="32"/>
  <c r="N1277" i="32"/>
  <c r="M1277" i="32"/>
  <c r="H1277" i="32"/>
  <c r="G1277" i="32"/>
  <c r="C1277" i="32"/>
  <c r="N1276" i="32"/>
  <c r="M1276" i="32"/>
  <c r="H1276" i="32"/>
  <c r="G1276" i="32"/>
  <c r="C1276" i="32"/>
  <c r="N1275" i="32"/>
  <c r="M1275" i="32"/>
  <c r="H1275" i="32"/>
  <c r="G1275" i="32"/>
  <c r="C1275" i="32"/>
  <c r="N1274" i="32"/>
  <c r="M1274" i="32"/>
  <c r="H1274" i="32"/>
  <c r="G1274" i="32"/>
  <c r="C1274" i="32"/>
  <c r="N1273" i="32"/>
  <c r="M1273" i="32"/>
  <c r="H1273" i="32"/>
  <c r="G1273" i="32"/>
  <c r="C1273" i="32"/>
  <c r="N1272" i="32"/>
  <c r="M1272" i="32"/>
  <c r="H1272" i="32"/>
  <c r="G1272" i="32"/>
  <c r="C1272" i="32"/>
  <c r="N1271" i="32"/>
  <c r="M1271" i="32"/>
  <c r="H1271" i="32"/>
  <c r="G1271" i="32"/>
  <c r="C1271" i="32"/>
  <c r="N1270" i="32"/>
  <c r="M1270" i="32"/>
  <c r="H1270" i="32"/>
  <c r="G1270" i="32"/>
  <c r="C1270" i="32"/>
  <c r="N1269" i="32"/>
  <c r="M1269" i="32"/>
  <c r="H1269" i="32"/>
  <c r="G1269" i="32"/>
  <c r="C1269" i="32"/>
  <c r="N1268" i="32"/>
  <c r="M1268" i="32"/>
  <c r="H1268" i="32"/>
  <c r="G1268" i="32"/>
  <c r="C1268" i="32"/>
  <c r="N1267" i="32"/>
  <c r="M1267" i="32"/>
  <c r="H1267" i="32"/>
  <c r="G1267" i="32"/>
  <c r="C1267" i="32"/>
  <c r="N1266" i="32"/>
  <c r="M1266" i="32"/>
  <c r="H1266" i="32"/>
  <c r="G1266" i="32"/>
  <c r="C1266" i="32"/>
  <c r="N1265" i="32"/>
  <c r="M1265" i="32"/>
  <c r="H1265" i="32"/>
  <c r="G1265" i="32"/>
  <c r="C1265" i="32"/>
  <c r="N1264" i="32"/>
  <c r="M1264" i="32"/>
  <c r="H1264" i="32"/>
  <c r="G1264" i="32"/>
  <c r="C1264" i="32"/>
  <c r="N1263" i="32"/>
  <c r="M1263" i="32"/>
  <c r="H1263" i="32"/>
  <c r="G1263" i="32"/>
  <c r="C1263" i="32"/>
  <c r="N1262" i="32"/>
  <c r="M1262" i="32"/>
  <c r="H1262" i="32"/>
  <c r="G1262" i="32"/>
  <c r="C1262" i="32"/>
  <c r="N1261" i="32"/>
  <c r="M1261" i="32"/>
  <c r="H1261" i="32"/>
  <c r="G1261" i="32"/>
  <c r="C1261" i="32"/>
  <c r="N1260" i="32"/>
  <c r="M1260" i="32"/>
  <c r="H1260" i="32"/>
  <c r="G1260" i="32"/>
  <c r="C1260" i="32"/>
  <c r="N1259" i="32"/>
  <c r="M1259" i="32"/>
  <c r="H1259" i="32"/>
  <c r="G1259" i="32"/>
  <c r="C1259" i="32"/>
  <c r="N1258" i="32"/>
  <c r="M1258" i="32"/>
  <c r="H1258" i="32"/>
  <c r="G1258" i="32"/>
  <c r="C1258" i="32"/>
  <c r="N1257" i="32"/>
  <c r="M1257" i="32"/>
  <c r="H1257" i="32"/>
  <c r="G1257" i="32"/>
  <c r="C1257" i="32"/>
  <c r="N1256" i="32"/>
  <c r="M1256" i="32"/>
  <c r="H1256" i="32"/>
  <c r="G1256" i="32"/>
  <c r="C1256" i="32"/>
  <c r="N1255" i="32"/>
  <c r="M1255" i="32"/>
  <c r="H1255" i="32"/>
  <c r="G1255" i="32"/>
  <c r="C1255" i="32"/>
  <c r="N1254" i="32"/>
  <c r="M1254" i="32"/>
  <c r="H1254" i="32"/>
  <c r="G1254" i="32"/>
  <c r="C1254" i="32"/>
  <c r="N1253" i="32"/>
  <c r="M1253" i="32"/>
  <c r="H1253" i="32"/>
  <c r="G1253" i="32"/>
  <c r="C1253" i="32"/>
  <c r="N1252" i="32"/>
  <c r="M1252" i="32"/>
  <c r="H1252" i="32"/>
  <c r="G1252" i="32"/>
  <c r="C1252" i="32"/>
  <c r="N1251" i="32"/>
  <c r="M1251" i="32"/>
  <c r="H1251" i="32"/>
  <c r="G1251" i="32"/>
  <c r="C1251" i="32"/>
  <c r="N1250" i="32"/>
  <c r="M1250" i="32"/>
  <c r="H1250" i="32"/>
  <c r="G1250" i="32"/>
  <c r="C1250" i="32"/>
  <c r="N1249" i="32"/>
  <c r="M1249" i="32"/>
  <c r="H1249" i="32"/>
  <c r="G1249" i="32"/>
  <c r="C1249" i="32"/>
  <c r="N1248" i="32"/>
  <c r="M1248" i="32"/>
  <c r="H1248" i="32"/>
  <c r="G1248" i="32"/>
  <c r="C1248" i="32"/>
  <c r="N1247" i="32"/>
  <c r="M1247" i="32"/>
  <c r="H1247" i="32"/>
  <c r="G1247" i="32"/>
  <c r="C1247" i="32"/>
  <c r="N1246" i="32"/>
  <c r="M1246" i="32"/>
  <c r="H1246" i="32"/>
  <c r="G1246" i="32"/>
  <c r="C1246" i="32"/>
  <c r="N1245" i="32"/>
  <c r="M1245" i="32"/>
  <c r="H1245" i="32"/>
  <c r="G1245" i="32"/>
  <c r="C1245" i="32"/>
  <c r="N1244" i="32"/>
  <c r="M1244" i="32"/>
  <c r="H1244" i="32"/>
  <c r="G1244" i="32"/>
  <c r="C1244" i="32"/>
  <c r="N1243" i="32"/>
  <c r="M1243" i="32"/>
  <c r="H1243" i="32"/>
  <c r="G1243" i="32"/>
  <c r="C1243" i="32"/>
  <c r="N1242" i="32"/>
  <c r="M1242" i="32"/>
  <c r="H1242" i="32"/>
  <c r="G1242" i="32"/>
  <c r="C1242" i="32"/>
  <c r="N1241" i="32"/>
  <c r="M1241" i="32"/>
  <c r="H1241" i="32"/>
  <c r="G1241" i="32"/>
  <c r="C1241" i="32"/>
  <c r="N1240" i="32"/>
  <c r="M1240" i="32"/>
  <c r="H1240" i="32"/>
  <c r="G1240" i="32"/>
  <c r="C1240" i="32"/>
  <c r="N1239" i="32"/>
  <c r="M1239" i="32"/>
  <c r="H1239" i="32"/>
  <c r="G1239" i="32"/>
  <c r="C1239" i="32"/>
  <c r="N1238" i="32"/>
  <c r="M1238" i="32"/>
  <c r="H1238" i="32"/>
  <c r="G1238" i="32"/>
  <c r="C1238" i="32"/>
  <c r="N1237" i="32"/>
  <c r="M1237" i="32"/>
  <c r="H1237" i="32"/>
  <c r="G1237" i="32"/>
  <c r="C1237" i="32"/>
  <c r="N1236" i="32"/>
  <c r="M1236" i="32"/>
  <c r="H1236" i="32"/>
  <c r="G1236" i="32"/>
  <c r="C1236" i="32"/>
  <c r="N1235" i="32"/>
  <c r="M1235" i="32"/>
  <c r="H1235" i="32"/>
  <c r="G1235" i="32"/>
  <c r="C1235" i="32"/>
  <c r="N1234" i="32"/>
  <c r="M1234" i="32"/>
  <c r="H1234" i="32"/>
  <c r="G1234" i="32"/>
  <c r="C1234" i="32"/>
  <c r="N1233" i="32"/>
  <c r="M1233" i="32"/>
  <c r="H1233" i="32"/>
  <c r="G1233" i="32"/>
  <c r="C1233" i="32"/>
  <c r="N1232" i="32"/>
  <c r="M1232" i="32"/>
  <c r="H1232" i="32"/>
  <c r="G1232" i="32"/>
  <c r="C1232" i="32"/>
  <c r="N1231" i="32"/>
  <c r="M1231" i="32"/>
  <c r="H1231" i="32"/>
  <c r="G1231" i="32"/>
  <c r="C1231" i="32"/>
  <c r="N1230" i="32"/>
  <c r="M1230" i="32"/>
  <c r="H1230" i="32"/>
  <c r="G1230" i="32"/>
  <c r="C1230" i="32"/>
  <c r="N1229" i="32"/>
  <c r="M1229" i="32"/>
  <c r="H1229" i="32"/>
  <c r="G1229" i="32"/>
  <c r="C1229" i="32"/>
  <c r="N1228" i="32"/>
  <c r="M1228" i="32"/>
  <c r="H1228" i="32"/>
  <c r="G1228" i="32"/>
  <c r="C1228" i="32"/>
  <c r="N1227" i="32"/>
  <c r="M1227" i="32"/>
  <c r="H1227" i="32"/>
  <c r="G1227" i="32"/>
  <c r="C1227" i="32"/>
  <c r="N1226" i="32"/>
  <c r="M1226" i="32"/>
  <c r="H1226" i="32"/>
  <c r="G1226" i="32"/>
  <c r="C1226" i="32"/>
  <c r="N1225" i="32"/>
  <c r="M1225" i="32"/>
  <c r="H1225" i="32"/>
  <c r="G1225" i="32"/>
  <c r="C1225" i="32"/>
  <c r="N1224" i="32"/>
  <c r="M1224" i="32"/>
  <c r="H1224" i="32"/>
  <c r="G1224" i="32"/>
  <c r="C1224" i="32"/>
  <c r="N1223" i="32"/>
  <c r="M1223" i="32"/>
  <c r="H1223" i="32"/>
  <c r="G1223" i="32"/>
  <c r="C1223" i="32"/>
  <c r="N1222" i="32"/>
  <c r="M1222" i="32"/>
  <c r="H1222" i="32"/>
  <c r="G1222" i="32"/>
  <c r="C1222" i="32"/>
  <c r="N1221" i="32"/>
  <c r="M1221" i="32"/>
  <c r="H1221" i="32"/>
  <c r="G1221" i="32"/>
  <c r="C1221" i="32"/>
  <c r="N1220" i="32"/>
  <c r="M1220" i="32"/>
  <c r="H1220" i="32"/>
  <c r="G1220" i="32"/>
  <c r="C1220" i="32"/>
  <c r="N1219" i="32"/>
  <c r="M1219" i="32"/>
  <c r="H1219" i="32"/>
  <c r="G1219" i="32"/>
  <c r="C1219" i="32"/>
  <c r="N1218" i="32"/>
  <c r="M1218" i="32"/>
  <c r="H1218" i="32"/>
  <c r="G1218" i="32"/>
  <c r="C1218" i="32"/>
  <c r="N1217" i="32"/>
  <c r="M1217" i="32"/>
  <c r="H1217" i="32"/>
  <c r="G1217" i="32"/>
  <c r="C1217" i="32"/>
  <c r="N1216" i="32"/>
  <c r="M1216" i="32"/>
  <c r="H1216" i="32"/>
  <c r="G1216" i="32"/>
  <c r="C1216" i="32"/>
  <c r="N1215" i="32"/>
  <c r="M1215" i="32"/>
  <c r="H1215" i="32"/>
  <c r="G1215" i="32"/>
  <c r="C1215" i="32"/>
  <c r="N1214" i="32"/>
  <c r="M1214" i="32"/>
  <c r="H1214" i="32"/>
  <c r="G1214" i="32"/>
  <c r="C1214" i="32"/>
  <c r="N1213" i="32"/>
  <c r="M1213" i="32"/>
  <c r="H1213" i="32"/>
  <c r="G1213" i="32"/>
  <c r="C1213" i="32"/>
  <c r="N1212" i="32"/>
  <c r="M1212" i="32"/>
  <c r="H1212" i="32"/>
  <c r="G1212" i="32"/>
  <c r="C1212" i="32"/>
  <c r="N1211" i="32"/>
  <c r="M1211" i="32"/>
  <c r="H1211" i="32"/>
  <c r="G1211" i="32"/>
  <c r="C1211" i="32"/>
  <c r="N1210" i="32"/>
  <c r="M1210" i="32"/>
  <c r="H1210" i="32"/>
  <c r="G1210" i="32"/>
  <c r="C1210" i="32"/>
  <c r="N1209" i="32"/>
  <c r="M1209" i="32"/>
  <c r="H1209" i="32"/>
  <c r="G1209" i="32"/>
  <c r="C1209" i="32"/>
  <c r="N1208" i="32"/>
  <c r="M1208" i="32"/>
  <c r="H1208" i="32"/>
  <c r="G1208" i="32"/>
  <c r="C1208" i="32"/>
  <c r="N1207" i="32"/>
  <c r="M1207" i="32"/>
  <c r="H1207" i="32"/>
  <c r="G1207" i="32"/>
  <c r="C1207" i="32"/>
  <c r="N1206" i="32"/>
  <c r="M1206" i="32"/>
  <c r="H1206" i="32"/>
  <c r="G1206" i="32"/>
  <c r="C1206" i="32"/>
  <c r="N1205" i="32"/>
  <c r="M1205" i="32"/>
  <c r="H1205" i="32"/>
  <c r="G1205" i="32"/>
  <c r="C1205" i="32"/>
  <c r="N1204" i="32"/>
  <c r="M1204" i="32"/>
  <c r="H1204" i="32"/>
  <c r="G1204" i="32"/>
  <c r="C1204" i="32"/>
  <c r="N1203" i="32"/>
  <c r="M1203" i="32"/>
  <c r="H1203" i="32"/>
  <c r="G1203" i="32"/>
  <c r="C1203" i="32"/>
  <c r="N1202" i="32"/>
  <c r="M1202" i="32"/>
  <c r="H1202" i="32"/>
  <c r="G1202" i="32"/>
  <c r="C1202" i="32"/>
  <c r="N1201" i="32"/>
  <c r="M1201" i="32"/>
  <c r="H1201" i="32"/>
  <c r="G1201" i="32"/>
  <c r="C1201" i="32"/>
  <c r="N1200" i="32"/>
  <c r="M1200" i="32"/>
  <c r="H1200" i="32"/>
  <c r="G1200" i="32"/>
  <c r="C1200" i="32"/>
  <c r="N1199" i="32"/>
  <c r="M1199" i="32"/>
  <c r="H1199" i="32"/>
  <c r="G1199" i="32"/>
  <c r="C1199" i="32"/>
  <c r="N1198" i="32"/>
  <c r="M1198" i="32"/>
  <c r="H1198" i="32"/>
  <c r="G1198" i="32"/>
  <c r="C1198" i="32"/>
  <c r="N1197" i="32"/>
  <c r="M1197" i="32"/>
  <c r="H1197" i="32"/>
  <c r="G1197" i="32"/>
  <c r="C1197" i="32"/>
  <c r="N1196" i="32"/>
  <c r="M1196" i="32"/>
  <c r="H1196" i="32"/>
  <c r="G1196" i="32"/>
  <c r="C1196" i="32"/>
  <c r="N1195" i="32"/>
  <c r="M1195" i="32"/>
  <c r="H1195" i="32"/>
  <c r="G1195" i="32"/>
  <c r="C1195" i="32"/>
  <c r="N1194" i="32"/>
  <c r="M1194" i="32"/>
  <c r="H1194" i="32"/>
  <c r="G1194" i="32"/>
  <c r="C1194" i="32"/>
  <c r="N1193" i="32"/>
  <c r="M1193" i="32"/>
  <c r="H1193" i="32"/>
  <c r="G1193" i="32"/>
  <c r="C1193" i="32"/>
  <c r="N1192" i="32"/>
  <c r="M1192" i="32"/>
  <c r="H1192" i="32"/>
  <c r="G1192" i="32"/>
  <c r="C1192" i="32"/>
  <c r="N1191" i="32"/>
  <c r="M1191" i="32"/>
  <c r="H1191" i="32"/>
  <c r="G1191" i="32"/>
  <c r="C1191" i="32"/>
  <c r="N1190" i="32"/>
  <c r="M1190" i="32"/>
  <c r="H1190" i="32"/>
  <c r="G1190" i="32"/>
  <c r="C1190" i="32"/>
  <c r="N1189" i="32"/>
  <c r="M1189" i="32"/>
  <c r="H1189" i="32"/>
  <c r="G1189" i="32"/>
  <c r="C1189" i="32"/>
  <c r="N1188" i="32"/>
  <c r="M1188" i="32"/>
  <c r="H1188" i="32"/>
  <c r="G1188" i="32"/>
  <c r="C1188" i="32"/>
  <c r="N1187" i="32"/>
  <c r="M1187" i="32"/>
  <c r="H1187" i="32"/>
  <c r="G1187" i="32"/>
  <c r="C1187" i="32"/>
  <c r="N1186" i="32"/>
  <c r="M1186" i="32"/>
  <c r="H1186" i="32"/>
  <c r="G1186" i="32"/>
  <c r="C1186" i="32"/>
  <c r="N1185" i="32"/>
  <c r="M1185" i="32"/>
  <c r="H1185" i="32"/>
  <c r="G1185" i="32"/>
  <c r="C1185" i="32"/>
  <c r="N1184" i="32"/>
  <c r="M1184" i="32"/>
  <c r="H1184" i="32"/>
  <c r="G1184" i="32"/>
  <c r="C1184" i="32"/>
  <c r="N1183" i="32"/>
  <c r="M1183" i="32"/>
  <c r="H1183" i="32"/>
  <c r="G1183" i="32"/>
  <c r="C1183" i="32"/>
  <c r="N1182" i="32"/>
  <c r="M1182" i="32"/>
  <c r="H1182" i="32"/>
  <c r="G1182" i="32"/>
  <c r="C1182" i="32"/>
  <c r="N1181" i="32"/>
  <c r="M1181" i="32"/>
  <c r="H1181" i="32"/>
  <c r="G1181" i="32"/>
  <c r="C1181" i="32"/>
  <c r="N1180" i="32"/>
  <c r="M1180" i="32"/>
  <c r="H1180" i="32"/>
  <c r="G1180" i="32"/>
  <c r="C1180" i="32"/>
  <c r="N1179" i="32"/>
  <c r="M1179" i="32"/>
  <c r="H1179" i="32"/>
  <c r="G1179" i="32"/>
  <c r="C1179" i="32"/>
  <c r="N1178" i="32"/>
  <c r="M1178" i="32"/>
  <c r="H1178" i="32"/>
  <c r="G1178" i="32"/>
  <c r="C1178" i="32"/>
  <c r="N1177" i="32"/>
  <c r="M1177" i="32"/>
  <c r="H1177" i="32"/>
  <c r="G1177" i="32"/>
  <c r="C1177" i="32"/>
  <c r="N1176" i="32"/>
  <c r="M1176" i="32"/>
  <c r="H1176" i="32"/>
  <c r="G1176" i="32"/>
  <c r="C1176" i="32"/>
  <c r="N1175" i="32"/>
  <c r="M1175" i="32"/>
  <c r="H1175" i="32"/>
  <c r="G1175" i="32"/>
  <c r="C1175" i="32"/>
  <c r="N1174" i="32"/>
  <c r="M1174" i="32"/>
  <c r="H1174" i="32"/>
  <c r="G1174" i="32"/>
  <c r="C1174" i="32"/>
  <c r="N1173" i="32"/>
  <c r="M1173" i="32"/>
  <c r="H1173" i="32"/>
  <c r="G1173" i="32"/>
  <c r="C1173" i="32"/>
  <c r="N1172" i="32"/>
  <c r="M1172" i="32"/>
  <c r="H1172" i="32"/>
  <c r="G1172" i="32"/>
  <c r="C1172" i="32"/>
  <c r="N1171" i="32"/>
  <c r="M1171" i="32"/>
  <c r="H1171" i="32"/>
  <c r="G1171" i="32"/>
  <c r="C1171" i="32"/>
  <c r="N1170" i="32"/>
  <c r="M1170" i="32"/>
  <c r="H1170" i="32"/>
  <c r="G1170" i="32"/>
  <c r="C1170" i="32"/>
  <c r="N1169" i="32"/>
  <c r="M1169" i="32"/>
  <c r="H1169" i="32"/>
  <c r="G1169" i="32"/>
  <c r="C1169" i="32"/>
  <c r="N1168" i="32"/>
  <c r="M1168" i="32"/>
  <c r="H1168" i="32"/>
  <c r="G1168" i="32"/>
  <c r="C1168" i="32"/>
  <c r="N1167" i="32"/>
  <c r="M1167" i="32"/>
  <c r="H1167" i="32"/>
  <c r="G1167" i="32"/>
  <c r="C1167" i="32"/>
  <c r="N1166" i="32"/>
  <c r="M1166" i="32"/>
  <c r="H1166" i="32"/>
  <c r="G1166" i="32"/>
  <c r="C1166" i="32"/>
  <c r="N1165" i="32"/>
  <c r="M1165" i="32"/>
  <c r="H1165" i="32"/>
  <c r="G1165" i="32"/>
  <c r="C1165" i="32"/>
  <c r="N1164" i="32"/>
  <c r="M1164" i="32"/>
  <c r="H1164" i="32"/>
  <c r="G1164" i="32"/>
  <c r="C1164" i="32"/>
  <c r="N1163" i="32"/>
  <c r="M1163" i="32"/>
  <c r="H1163" i="32"/>
  <c r="G1163" i="32"/>
  <c r="C1163" i="32"/>
  <c r="N1162" i="32"/>
  <c r="M1162" i="32"/>
  <c r="H1162" i="32"/>
  <c r="G1162" i="32"/>
  <c r="C1162" i="32"/>
  <c r="N1161" i="32"/>
  <c r="M1161" i="32"/>
  <c r="H1161" i="32"/>
  <c r="G1161" i="32"/>
  <c r="C1161" i="32"/>
  <c r="N1160" i="32"/>
  <c r="M1160" i="32"/>
  <c r="H1160" i="32"/>
  <c r="G1160" i="32"/>
  <c r="C1160" i="32"/>
  <c r="N1159" i="32"/>
  <c r="M1159" i="32"/>
  <c r="H1159" i="32"/>
  <c r="G1159" i="32"/>
  <c r="C1159" i="32"/>
  <c r="N1158" i="32"/>
  <c r="M1158" i="32"/>
  <c r="H1158" i="32"/>
  <c r="G1158" i="32"/>
  <c r="C1158" i="32"/>
  <c r="N1157" i="32"/>
  <c r="M1157" i="32"/>
  <c r="H1157" i="32"/>
  <c r="G1157" i="32"/>
  <c r="C1157" i="32"/>
  <c r="N1156" i="32"/>
  <c r="M1156" i="32"/>
  <c r="H1156" i="32"/>
  <c r="G1156" i="32"/>
  <c r="C1156" i="32"/>
  <c r="N1155" i="32"/>
  <c r="M1155" i="32"/>
  <c r="H1155" i="32"/>
  <c r="G1155" i="32"/>
  <c r="C1155" i="32"/>
  <c r="N1154" i="32"/>
  <c r="M1154" i="32"/>
  <c r="H1154" i="32"/>
  <c r="G1154" i="32"/>
  <c r="C1154" i="32"/>
  <c r="N1153" i="32"/>
  <c r="M1153" i="32"/>
  <c r="H1153" i="32"/>
  <c r="G1153" i="32"/>
  <c r="C1153" i="32"/>
  <c r="N1152" i="32"/>
  <c r="M1152" i="32"/>
  <c r="H1152" i="32"/>
  <c r="G1152" i="32"/>
  <c r="C1152" i="32"/>
  <c r="N1151" i="32"/>
  <c r="M1151" i="32"/>
  <c r="H1151" i="32"/>
  <c r="G1151" i="32"/>
  <c r="C1151" i="32"/>
  <c r="N1150" i="32"/>
  <c r="M1150" i="32"/>
  <c r="H1150" i="32"/>
  <c r="G1150" i="32"/>
  <c r="C1150" i="32"/>
  <c r="N1149" i="32"/>
  <c r="M1149" i="32"/>
  <c r="H1149" i="32"/>
  <c r="G1149" i="32"/>
  <c r="C1149" i="32"/>
  <c r="N1148" i="32"/>
  <c r="M1148" i="32"/>
  <c r="H1148" i="32"/>
  <c r="G1148" i="32"/>
  <c r="C1148" i="32"/>
  <c r="N1147" i="32"/>
  <c r="M1147" i="32"/>
  <c r="H1147" i="32"/>
  <c r="G1147" i="32"/>
  <c r="C1147" i="32"/>
  <c r="N1146" i="32"/>
  <c r="M1146" i="32"/>
  <c r="H1146" i="32"/>
  <c r="G1146" i="32"/>
  <c r="C1146" i="32"/>
  <c r="N1145" i="32"/>
  <c r="M1145" i="32"/>
  <c r="H1145" i="32"/>
  <c r="G1145" i="32"/>
  <c r="C1145" i="32"/>
  <c r="N1144" i="32"/>
  <c r="M1144" i="32"/>
  <c r="H1144" i="32"/>
  <c r="G1144" i="32"/>
  <c r="C1144" i="32"/>
  <c r="N1143" i="32"/>
  <c r="M1143" i="32"/>
  <c r="H1143" i="32"/>
  <c r="G1143" i="32"/>
  <c r="C1143" i="32"/>
  <c r="N1142" i="32"/>
  <c r="M1142" i="32"/>
  <c r="H1142" i="32"/>
  <c r="G1142" i="32"/>
  <c r="C1142" i="32"/>
  <c r="N1141" i="32"/>
  <c r="M1141" i="32"/>
  <c r="H1141" i="32"/>
  <c r="G1141" i="32"/>
  <c r="C1141" i="32"/>
  <c r="N1140" i="32"/>
  <c r="M1140" i="32"/>
  <c r="H1140" i="32"/>
  <c r="G1140" i="32"/>
  <c r="C1140" i="32"/>
  <c r="N1139" i="32"/>
  <c r="M1139" i="32"/>
  <c r="H1139" i="32"/>
  <c r="G1139" i="32"/>
  <c r="C1139" i="32"/>
  <c r="N1138" i="32"/>
  <c r="M1138" i="32"/>
  <c r="H1138" i="32"/>
  <c r="G1138" i="32"/>
  <c r="C1138" i="32"/>
  <c r="N1137" i="32"/>
  <c r="M1137" i="32"/>
  <c r="H1137" i="32"/>
  <c r="G1137" i="32"/>
  <c r="C1137" i="32"/>
  <c r="N1136" i="32"/>
  <c r="M1136" i="32"/>
  <c r="H1136" i="32"/>
  <c r="G1136" i="32"/>
  <c r="C1136" i="32"/>
  <c r="N1135" i="32"/>
  <c r="M1135" i="32"/>
  <c r="H1135" i="32"/>
  <c r="G1135" i="32"/>
  <c r="C1135" i="32"/>
  <c r="N1134" i="32"/>
  <c r="M1134" i="32"/>
  <c r="H1134" i="32"/>
  <c r="G1134" i="32"/>
  <c r="C1134" i="32"/>
  <c r="N1133" i="32"/>
  <c r="M1133" i="32"/>
  <c r="H1133" i="32"/>
  <c r="G1133" i="32"/>
  <c r="C1133" i="32"/>
  <c r="N1132" i="32"/>
  <c r="M1132" i="32"/>
  <c r="H1132" i="32"/>
  <c r="G1132" i="32"/>
  <c r="C1132" i="32"/>
  <c r="N1131" i="32"/>
  <c r="M1131" i="32"/>
  <c r="H1131" i="32"/>
  <c r="G1131" i="32"/>
  <c r="C1131" i="32"/>
  <c r="N1130" i="32"/>
  <c r="M1130" i="32"/>
  <c r="H1130" i="32"/>
  <c r="G1130" i="32"/>
  <c r="C1130" i="32"/>
  <c r="N1129" i="32"/>
  <c r="M1129" i="32"/>
  <c r="H1129" i="32"/>
  <c r="G1129" i="32"/>
  <c r="C1129" i="32"/>
  <c r="N1128" i="32"/>
  <c r="M1128" i="32"/>
  <c r="H1128" i="32"/>
  <c r="G1128" i="32"/>
  <c r="C1128" i="32"/>
  <c r="N1127" i="32"/>
  <c r="M1127" i="32"/>
  <c r="H1127" i="32"/>
  <c r="G1127" i="32"/>
  <c r="C1127" i="32"/>
  <c r="N1126" i="32"/>
  <c r="M1126" i="32"/>
  <c r="H1126" i="32"/>
  <c r="G1126" i="32"/>
  <c r="C1126" i="32"/>
  <c r="N1125" i="32"/>
  <c r="M1125" i="32"/>
  <c r="H1125" i="32"/>
  <c r="G1125" i="32"/>
  <c r="C1125" i="32"/>
  <c r="N1124" i="32"/>
  <c r="M1124" i="32"/>
  <c r="H1124" i="32"/>
  <c r="G1124" i="32"/>
  <c r="C1124" i="32"/>
  <c r="N1123" i="32"/>
  <c r="M1123" i="32"/>
  <c r="H1123" i="32"/>
  <c r="G1123" i="32"/>
  <c r="C1123" i="32"/>
  <c r="N1122" i="32"/>
  <c r="M1122" i="32"/>
  <c r="H1122" i="32"/>
  <c r="G1122" i="32"/>
  <c r="C1122" i="32"/>
  <c r="N1121" i="32"/>
  <c r="M1121" i="32"/>
  <c r="H1121" i="32"/>
  <c r="G1121" i="32"/>
  <c r="C1121" i="32"/>
  <c r="N1120" i="32"/>
  <c r="M1120" i="32"/>
  <c r="H1120" i="32"/>
  <c r="G1120" i="32"/>
  <c r="C1120" i="32"/>
  <c r="N1119" i="32"/>
  <c r="M1119" i="32"/>
  <c r="H1119" i="32"/>
  <c r="G1119" i="32"/>
  <c r="C1119" i="32"/>
  <c r="N1118" i="32"/>
  <c r="M1118" i="32"/>
  <c r="H1118" i="32"/>
  <c r="G1118" i="32"/>
  <c r="C1118" i="32"/>
  <c r="N1117" i="32"/>
  <c r="M1117" i="32"/>
  <c r="H1117" i="32"/>
  <c r="G1117" i="32"/>
  <c r="C1117" i="32"/>
  <c r="N1116" i="32"/>
  <c r="M1116" i="32"/>
  <c r="H1116" i="32"/>
  <c r="G1116" i="32"/>
  <c r="C1116" i="32"/>
  <c r="N1115" i="32"/>
  <c r="M1115" i="32"/>
  <c r="H1115" i="32"/>
  <c r="G1115" i="32"/>
  <c r="C1115" i="32"/>
  <c r="N1114" i="32"/>
  <c r="M1114" i="32"/>
  <c r="H1114" i="32"/>
  <c r="G1114" i="32"/>
  <c r="C1114" i="32"/>
  <c r="N1113" i="32"/>
  <c r="M1113" i="32"/>
  <c r="H1113" i="32"/>
  <c r="G1113" i="32"/>
  <c r="C1113" i="32"/>
  <c r="N1112" i="32"/>
  <c r="M1112" i="32"/>
  <c r="H1112" i="32"/>
  <c r="G1112" i="32"/>
  <c r="C1112" i="32"/>
  <c r="N1111" i="32"/>
  <c r="M1111" i="32"/>
  <c r="H1111" i="32"/>
  <c r="G1111" i="32"/>
  <c r="C1111" i="32"/>
  <c r="N1110" i="32"/>
  <c r="M1110" i="32"/>
  <c r="H1110" i="32"/>
  <c r="G1110" i="32"/>
  <c r="C1110" i="32"/>
  <c r="N1109" i="32"/>
  <c r="M1109" i="32"/>
  <c r="H1109" i="32"/>
  <c r="G1109" i="32"/>
  <c r="C1109" i="32"/>
  <c r="N1108" i="32"/>
  <c r="M1108" i="32"/>
  <c r="H1108" i="32"/>
  <c r="G1108" i="32"/>
  <c r="C1108" i="32"/>
  <c r="N1107" i="32"/>
  <c r="M1107" i="32"/>
  <c r="H1107" i="32"/>
  <c r="G1107" i="32"/>
  <c r="C1107" i="32"/>
  <c r="N1106" i="32"/>
  <c r="M1106" i="32"/>
  <c r="H1106" i="32"/>
  <c r="G1106" i="32"/>
  <c r="C1106" i="32"/>
  <c r="N1105" i="32"/>
  <c r="M1105" i="32"/>
  <c r="H1105" i="32"/>
  <c r="G1105" i="32"/>
  <c r="C1105" i="32"/>
  <c r="N1104" i="32"/>
  <c r="M1104" i="32"/>
  <c r="H1104" i="32"/>
  <c r="G1104" i="32"/>
  <c r="C1104" i="32"/>
  <c r="N1103" i="32"/>
  <c r="M1103" i="32"/>
  <c r="H1103" i="32"/>
  <c r="G1103" i="32"/>
  <c r="C1103" i="32"/>
  <c r="N1102" i="32"/>
  <c r="M1102" i="32"/>
  <c r="H1102" i="32"/>
  <c r="G1102" i="32"/>
  <c r="C1102" i="32"/>
  <c r="N1101" i="32"/>
  <c r="M1101" i="32"/>
  <c r="H1101" i="32"/>
  <c r="G1101" i="32"/>
  <c r="C1101" i="32"/>
  <c r="N1100" i="32"/>
  <c r="M1100" i="32"/>
  <c r="H1100" i="32"/>
  <c r="G1100" i="32"/>
  <c r="C1100" i="32"/>
  <c r="N1099" i="32"/>
  <c r="M1099" i="32"/>
  <c r="H1099" i="32"/>
  <c r="G1099" i="32"/>
  <c r="C1099" i="32"/>
  <c r="N1098" i="32"/>
  <c r="M1098" i="32"/>
  <c r="H1098" i="32"/>
  <c r="G1098" i="32"/>
  <c r="C1098" i="32"/>
  <c r="N1097" i="32"/>
  <c r="M1097" i="32"/>
  <c r="H1097" i="32"/>
  <c r="G1097" i="32"/>
  <c r="C1097" i="32"/>
  <c r="N1096" i="32"/>
  <c r="M1096" i="32"/>
  <c r="H1096" i="32"/>
  <c r="G1096" i="32"/>
  <c r="C1096" i="32"/>
  <c r="N1095" i="32"/>
  <c r="M1095" i="32"/>
  <c r="H1095" i="32"/>
  <c r="G1095" i="32"/>
  <c r="C1095" i="32"/>
  <c r="N1094" i="32"/>
  <c r="M1094" i="32"/>
  <c r="H1094" i="32"/>
  <c r="G1094" i="32"/>
  <c r="C1094" i="32"/>
  <c r="N1093" i="32"/>
  <c r="M1093" i="32"/>
  <c r="H1093" i="32"/>
  <c r="G1093" i="32"/>
  <c r="C1093" i="32"/>
  <c r="N1092" i="32"/>
  <c r="M1092" i="32"/>
  <c r="H1092" i="32"/>
  <c r="G1092" i="32"/>
  <c r="C1092" i="32"/>
  <c r="N1091" i="32"/>
  <c r="M1091" i="32"/>
  <c r="H1091" i="32"/>
  <c r="G1091" i="32"/>
  <c r="C1091" i="32"/>
  <c r="N1090" i="32"/>
  <c r="M1090" i="32"/>
  <c r="H1090" i="32"/>
  <c r="G1090" i="32"/>
  <c r="C1090" i="32"/>
  <c r="N1089" i="32"/>
  <c r="M1089" i="32"/>
  <c r="H1089" i="32"/>
  <c r="G1089" i="32"/>
  <c r="C1089" i="32"/>
  <c r="N1088" i="32"/>
  <c r="M1088" i="32"/>
  <c r="H1088" i="32"/>
  <c r="G1088" i="32"/>
  <c r="C1088" i="32"/>
  <c r="N1087" i="32"/>
  <c r="M1087" i="32"/>
  <c r="H1087" i="32"/>
  <c r="G1087" i="32"/>
  <c r="C1087" i="32"/>
  <c r="N1086" i="32"/>
  <c r="M1086" i="32"/>
  <c r="H1086" i="32"/>
  <c r="G1086" i="32"/>
  <c r="C1086" i="32"/>
  <c r="N1085" i="32"/>
  <c r="M1085" i="32"/>
  <c r="H1085" i="32"/>
  <c r="G1085" i="32"/>
  <c r="C1085" i="32"/>
  <c r="N1084" i="32"/>
  <c r="M1084" i="32"/>
  <c r="H1084" i="32"/>
  <c r="G1084" i="32"/>
  <c r="C1084" i="32"/>
  <c r="N1083" i="32"/>
  <c r="M1083" i="32"/>
  <c r="H1083" i="32"/>
  <c r="G1083" i="32"/>
  <c r="C1083" i="32"/>
  <c r="N1082" i="32"/>
  <c r="M1082" i="32"/>
  <c r="H1082" i="32"/>
  <c r="G1082" i="32"/>
  <c r="C1082" i="32"/>
  <c r="N1081" i="32"/>
  <c r="M1081" i="32"/>
  <c r="H1081" i="32"/>
  <c r="G1081" i="32"/>
  <c r="C1081" i="32"/>
  <c r="N1080" i="32"/>
  <c r="M1080" i="32"/>
  <c r="H1080" i="32"/>
  <c r="G1080" i="32"/>
  <c r="C1080" i="32"/>
  <c r="N1079" i="32"/>
  <c r="M1079" i="32"/>
  <c r="H1079" i="32"/>
  <c r="G1079" i="32"/>
  <c r="C1079" i="32"/>
  <c r="N1078" i="32"/>
  <c r="M1078" i="32"/>
  <c r="H1078" i="32"/>
  <c r="G1078" i="32"/>
  <c r="C1078" i="32"/>
  <c r="N1077" i="32"/>
  <c r="M1077" i="32"/>
  <c r="H1077" i="32"/>
  <c r="G1077" i="32"/>
  <c r="C1077" i="32"/>
  <c r="N1076" i="32"/>
  <c r="M1076" i="32"/>
  <c r="H1076" i="32"/>
  <c r="G1076" i="32"/>
  <c r="C1076" i="32"/>
  <c r="N1075" i="32"/>
  <c r="M1075" i="32"/>
  <c r="H1075" i="32"/>
  <c r="G1075" i="32"/>
  <c r="C1075" i="32"/>
  <c r="N1074" i="32"/>
  <c r="M1074" i="32"/>
  <c r="H1074" i="32"/>
  <c r="G1074" i="32"/>
  <c r="C1074" i="32"/>
  <c r="N1073" i="32"/>
  <c r="M1073" i="32"/>
  <c r="H1073" i="32"/>
  <c r="G1073" i="32"/>
  <c r="C1073" i="32"/>
  <c r="N1072" i="32"/>
  <c r="M1072" i="32"/>
  <c r="H1072" i="32"/>
  <c r="G1072" i="32"/>
  <c r="C1072" i="32"/>
  <c r="N1071" i="32"/>
  <c r="M1071" i="32"/>
  <c r="H1071" i="32"/>
  <c r="G1071" i="32"/>
  <c r="C1071" i="32"/>
  <c r="N1070" i="32"/>
  <c r="M1070" i="32"/>
  <c r="H1070" i="32"/>
  <c r="G1070" i="32"/>
  <c r="C1070" i="32"/>
  <c r="N1069" i="32"/>
  <c r="M1069" i="32"/>
  <c r="H1069" i="32"/>
  <c r="G1069" i="32"/>
  <c r="C1069" i="32"/>
  <c r="N1068" i="32"/>
  <c r="M1068" i="32"/>
  <c r="H1068" i="32"/>
  <c r="G1068" i="32"/>
  <c r="C1068" i="32"/>
  <c r="N1067" i="32"/>
  <c r="M1067" i="32"/>
  <c r="H1067" i="32"/>
  <c r="G1067" i="32"/>
  <c r="C1067" i="32"/>
  <c r="N1066" i="32"/>
  <c r="M1066" i="32"/>
  <c r="H1066" i="32"/>
  <c r="G1066" i="32"/>
  <c r="C1066" i="32"/>
  <c r="N1065" i="32"/>
  <c r="M1065" i="32"/>
  <c r="H1065" i="32"/>
  <c r="G1065" i="32"/>
  <c r="C1065" i="32"/>
  <c r="N1064" i="32"/>
  <c r="M1064" i="32"/>
  <c r="H1064" i="32"/>
  <c r="G1064" i="32"/>
  <c r="C1064" i="32"/>
  <c r="N1063" i="32"/>
  <c r="M1063" i="32"/>
  <c r="H1063" i="32"/>
  <c r="G1063" i="32"/>
  <c r="C1063" i="32"/>
  <c r="N1062" i="32"/>
  <c r="M1062" i="32"/>
  <c r="H1062" i="32"/>
  <c r="G1062" i="32"/>
  <c r="C1062" i="32"/>
  <c r="N1061" i="32"/>
  <c r="M1061" i="32"/>
  <c r="H1061" i="32"/>
  <c r="G1061" i="32"/>
  <c r="C1061" i="32"/>
  <c r="N1060" i="32"/>
  <c r="M1060" i="32"/>
  <c r="H1060" i="32"/>
  <c r="G1060" i="32"/>
  <c r="C1060" i="32"/>
  <c r="N1059" i="32"/>
  <c r="M1059" i="32"/>
  <c r="H1059" i="32"/>
  <c r="G1059" i="32"/>
  <c r="C1059" i="32"/>
  <c r="N1058" i="32"/>
  <c r="M1058" i="32"/>
  <c r="H1058" i="32"/>
  <c r="G1058" i="32"/>
  <c r="C1058" i="32"/>
  <c r="N1057" i="32"/>
  <c r="M1057" i="32"/>
  <c r="H1057" i="32"/>
  <c r="G1057" i="32"/>
  <c r="C1057" i="32"/>
  <c r="N1056" i="32"/>
  <c r="M1056" i="32"/>
  <c r="H1056" i="32"/>
  <c r="G1056" i="32"/>
  <c r="C1056" i="32"/>
  <c r="N1055" i="32"/>
  <c r="M1055" i="32"/>
  <c r="H1055" i="32"/>
  <c r="G1055" i="32"/>
  <c r="C1055" i="32"/>
  <c r="N1054" i="32"/>
  <c r="M1054" i="32"/>
  <c r="H1054" i="32"/>
  <c r="G1054" i="32"/>
  <c r="C1054" i="32"/>
  <c r="N1053" i="32"/>
  <c r="M1053" i="32"/>
  <c r="H1053" i="32"/>
  <c r="G1053" i="32"/>
  <c r="C1053" i="32"/>
  <c r="N1052" i="32"/>
  <c r="M1052" i="32"/>
  <c r="H1052" i="32"/>
  <c r="G1052" i="32"/>
  <c r="C1052" i="32"/>
  <c r="N1051" i="32"/>
  <c r="M1051" i="32"/>
  <c r="H1051" i="32"/>
  <c r="G1051" i="32"/>
  <c r="C1051" i="32"/>
  <c r="N1050" i="32"/>
  <c r="M1050" i="32"/>
  <c r="H1050" i="32"/>
  <c r="G1050" i="32"/>
  <c r="C1050" i="32"/>
  <c r="N1049" i="32"/>
  <c r="M1049" i="32"/>
  <c r="H1049" i="32"/>
  <c r="G1049" i="32"/>
  <c r="C1049" i="32"/>
  <c r="N1048" i="32"/>
  <c r="M1048" i="32"/>
  <c r="H1048" i="32"/>
  <c r="G1048" i="32"/>
  <c r="C1048" i="32"/>
  <c r="N1047" i="32"/>
  <c r="M1047" i="32"/>
  <c r="H1047" i="32"/>
  <c r="G1047" i="32"/>
  <c r="C1047" i="32"/>
  <c r="N1046" i="32"/>
  <c r="M1046" i="32"/>
  <c r="H1046" i="32"/>
  <c r="G1046" i="32"/>
  <c r="C1046" i="32"/>
  <c r="N1045" i="32"/>
  <c r="M1045" i="32"/>
  <c r="H1045" i="32"/>
  <c r="G1045" i="32"/>
  <c r="C1045" i="32"/>
  <c r="N1044" i="32"/>
  <c r="M1044" i="32"/>
  <c r="H1044" i="32"/>
  <c r="G1044" i="32"/>
  <c r="C1044" i="32"/>
  <c r="N1043" i="32"/>
  <c r="M1043" i="32"/>
  <c r="H1043" i="32"/>
  <c r="G1043" i="32"/>
  <c r="C1043" i="32"/>
  <c r="N1042" i="32"/>
  <c r="M1042" i="32"/>
  <c r="H1042" i="32"/>
  <c r="G1042" i="32"/>
  <c r="C1042" i="32"/>
  <c r="N1041" i="32"/>
  <c r="M1041" i="32"/>
  <c r="H1041" i="32"/>
  <c r="G1041" i="32"/>
  <c r="C1041" i="32"/>
  <c r="N1040" i="32"/>
  <c r="M1040" i="32"/>
  <c r="H1040" i="32"/>
  <c r="G1040" i="32"/>
  <c r="C1040" i="32"/>
  <c r="N1039" i="32"/>
  <c r="M1039" i="32"/>
  <c r="H1039" i="32"/>
  <c r="G1039" i="32"/>
  <c r="C1039" i="32"/>
  <c r="N1038" i="32"/>
  <c r="M1038" i="32"/>
  <c r="H1038" i="32"/>
  <c r="G1038" i="32"/>
  <c r="C1038" i="32"/>
  <c r="N1037" i="32"/>
  <c r="M1037" i="32"/>
  <c r="H1037" i="32"/>
  <c r="G1037" i="32"/>
  <c r="C1037" i="32"/>
  <c r="N1036" i="32"/>
  <c r="M1036" i="32"/>
  <c r="H1036" i="32"/>
  <c r="G1036" i="32"/>
  <c r="C1036" i="32"/>
  <c r="N1035" i="32"/>
  <c r="M1035" i="32"/>
  <c r="H1035" i="32"/>
  <c r="G1035" i="32"/>
  <c r="C1035" i="32"/>
  <c r="N1034" i="32"/>
  <c r="M1034" i="32"/>
  <c r="H1034" i="32"/>
  <c r="G1034" i="32"/>
  <c r="C1034" i="32"/>
  <c r="N1033" i="32"/>
  <c r="M1033" i="32"/>
  <c r="H1033" i="32"/>
  <c r="G1033" i="32"/>
  <c r="C1033" i="32"/>
  <c r="N1032" i="32"/>
  <c r="M1032" i="32"/>
  <c r="H1032" i="32"/>
  <c r="G1032" i="32"/>
  <c r="C1032" i="32"/>
  <c r="N1031" i="32"/>
  <c r="M1031" i="32"/>
  <c r="H1031" i="32"/>
  <c r="G1031" i="32"/>
  <c r="C1031" i="32"/>
  <c r="N1030" i="32"/>
  <c r="M1030" i="32"/>
  <c r="H1030" i="32"/>
  <c r="G1030" i="32"/>
  <c r="C1030" i="32"/>
  <c r="N1029" i="32"/>
  <c r="M1029" i="32"/>
  <c r="H1029" i="32"/>
  <c r="G1029" i="32"/>
  <c r="C1029" i="32"/>
  <c r="N1028" i="32"/>
  <c r="M1028" i="32"/>
  <c r="H1028" i="32"/>
  <c r="G1028" i="32"/>
  <c r="C1028" i="32"/>
  <c r="N1027" i="32"/>
  <c r="M1027" i="32"/>
  <c r="H1027" i="32"/>
  <c r="G1027" i="32"/>
  <c r="C1027" i="32"/>
  <c r="N1026" i="32"/>
  <c r="M1026" i="32"/>
  <c r="H1026" i="32"/>
  <c r="G1026" i="32"/>
  <c r="C1026" i="32"/>
  <c r="N1025" i="32"/>
  <c r="M1025" i="32"/>
  <c r="H1025" i="32"/>
  <c r="G1025" i="32"/>
  <c r="C1025" i="32"/>
  <c r="N1024" i="32"/>
  <c r="M1024" i="32"/>
  <c r="H1024" i="32"/>
  <c r="G1024" i="32"/>
  <c r="C1024" i="32"/>
  <c r="N1023" i="32"/>
  <c r="M1023" i="32"/>
  <c r="H1023" i="32"/>
  <c r="G1023" i="32"/>
  <c r="C1023" i="32"/>
  <c r="N1022" i="32"/>
  <c r="M1022" i="32"/>
  <c r="H1022" i="32"/>
  <c r="G1022" i="32"/>
  <c r="C1022" i="32"/>
  <c r="N1021" i="32"/>
  <c r="M1021" i="32"/>
  <c r="H1021" i="32"/>
  <c r="G1021" i="32"/>
  <c r="C1021" i="32"/>
  <c r="N1020" i="32"/>
  <c r="M1020" i="32"/>
  <c r="H1020" i="32"/>
  <c r="G1020" i="32"/>
  <c r="C1020" i="32"/>
  <c r="N1019" i="32"/>
  <c r="M1019" i="32"/>
  <c r="H1019" i="32"/>
  <c r="G1019" i="32"/>
  <c r="C1019" i="32"/>
  <c r="N1018" i="32"/>
  <c r="M1018" i="32"/>
  <c r="H1018" i="32"/>
  <c r="G1018" i="32"/>
  <c r="C1018" i="32"/>
  <c r="N1017" i="32"/>
  <c r="M1017" i="32"/>
  <c r="H1017" i="32"/>
  <c r="G1017" i="32"/>
  <c r="C1017" i="32"/>
  <c r="N1016" i="32"/>
  <c r="M1016" i="32"/>
  <c r="H1016" i="32"/>
  <c r="G1016" i="32"/>
  <c r="C1016" i="32"/>
  <c r="N1015" i="32"/>
  <c r="M1015" i="32"/>
  <c r="H1015" i="32"/>
  <c r="G1015" i="32"/>
  <c r="C1015" i="32"/>
  <c r="N1014" i="32"/>
  <c r="M1014" i="32"/>
  <c r="H1014" i="32"/>
  <c r="G1014" i="32"/>
  <c r="C1014" i="32"/>
  <c r="N1013" i="32"/>
  <c r="M1013" i="32"/>
  <c r="H1013" i="32"/>
  <c r="G1013" i="32"/>
  <c r="C1013" i="32"/>
  <c r="N1012" i="32"/>
  <c r="M1012" i="32"/>
  <c r="H1012" i="32"/>
  <c r="G1012" i="32"/>
  <c r="C1012" i="32"/>
  <c r="N1011" i="32"/>
  <c r="M1011" i="32"/>
  <c r="H1011" i="32"/>
  <c r="G1011" i="32"/>
  <c r="C1011" i="32"/>
  <c r="N1010" i="32"/>
  <c r="M1010" i="32"/>
  <c r="H1010" i="32"/>
  <c r="G1010" i="32"/>
  <c r="C1010" i="32"/>
  <c r="N1009" i="32"/>
  <c r="M1009" i="32"/>
  <c r="H1009" i="32"/>
  <c r="G1009" i="32"/>
  <c r="C1009" i="32"/>
  <c r="N1008" i="32"/>
  <c r="M1008" i="32"/>
  <c r="H1008" i="32"/>
  <c r="G1008" i="32"/>
  <c r="C1008" i="32"/>
  <c r="N1007" i="32"/>
  <c r="M1007" i="32"/>
  <c r="H1007" i="32"/>
  <c r="G1007" i="32"/>
  <c r="C1007" i="32"/>
  <c r="N1006" i="32"/>
  <c r="M1006" i="32"/>
  <c r="H1006" i="32"/>
  <c r="G1006" i="32"/>
  <c r="C1006" i="32"/>
  <c r="N1005" i="32"/>
  <c r="M1005" i="32"/>
  <c r="H1005" i="32"/>
  <c r="G1005" i="32"/>
  <c r="C1005" i="32"/>
  <c r="N1004" i="32"/>
  <c r="M1004" i="32"/>
  <c r="H1004" i="32"/>
  <c r="G1004" i="32"/>
  <c r="C1004" i="32"/>
  <c r="N1003" i="32"/>
  <c r="M1003" i="32"/>
  <c r="H1003" i="32"/>
  <c r="G1003" i="32"/>
  <c r="C1003" i="32"/>
  <c r="N1002" i="32"/>
  <c r="M1002" i="32"/>
  <c r="H1002" i="32"/>
  <c r="G1002" i="32"/>
  <c r="C1002" i="32"/>
  <c r="N1001" i="32"/>
  <c r="M1001" i="32"/>
  <c r="H1001" i="32"/>
  <c r="G1001" i="32"/>
  <c r="C1001" i="32"/>
  <c r="N1000" i="32"/>
  <c r="M1000" i="32"/>
  <c r="H1000" i="32"/>
  <c r="G1000" i="32"/>
  <c r="C1000" i="32"/>
  <c r="N999" i="32"/>
  <c r="M999" i="32"/>
  <c r="H999" i="32"/>
  <c r="G999" i="32"/>
  <c r="C999" i="32"/>
  <c r="N998" i="32"/>
  <c r="M998" i="32"/>
  <c r="H998" i="32"/>
  <c r="G998" i="32"/>
  <c r="C998" i="32"/>
  <c r="N997" i="32"/>
  <c r="M997" i="32"/>
  <c r="H997" i="32"/>
  <c r="G997" i="32"/>
  <c r="C997" i="32"/>
  <c r="N996" i="32"/>
  <c r="M996" i="32"/>
  <c r="H996" i="32"/>
  <c r="G996" i="32"/>
  <c r="C996" i="32"/>
  <c r="N995" i="32"/>
  <c r="M995" i="32"/>
  <c r="H995" i="32"/>
  <c r="G995" i="32"/>
  <c r="C995" i="32"/>
  <c r="N994" i="32"/>
  <c r="M994" i="32"/>
  <c r="H994" i="32"/>
  <c r="G994" i="32"/>
  <c r="C994" i="32"/>
  <c r="N993" i="32"/>
  <c r="M993" i="32"/>
  <c r="H993" i="32"/>
  <c r="G993" i="32"/>
  <c r="C993" i="32"/>
  <c r="N992" i="32"/>
  <c r="M992" i="32"/>
  <c r="H992" i="32"/>
  <c r="G992" i="32"/>
  <c r="C992" i="32"/>
  <c r="N991" i="32"/>
  <c r="M991" i="32"/>
  <c r="H991" i="32"/>
  <c r="G991" i="32"/>
  <c r="C991" i="32"/>
  <c r="N990" i="32"/>
  <c r="M990" i="32"/>
  <c r="H990" i="32"/>
  <c r="G990" i="32"/>
  <c r="C990" i="32"/>
  <c r="N989" i="32"/>
  <c r="M989" i="32"/>
  <c r="H989" i="32"/>
  <c r="G989" i="32"/>
  <c r="C989" i="32"/>
  <c r="N988" i="32"/>
  <c r="M988" i="32"/>
  <c r="H988" i="32"/>
  <c r="G988" i="32"/>
  <c r="C988" i="32"/>
  <c r="N987" i="32"/>
  <c r="M987" i="32"/>
  <c r="H987" i="32"/>
  <c r="G987" i="32"/>
  <c r="C987" i="32"/>
  <c r="N986" i="32"/>
  <c r="M986" i="32"/>
  <c r="H986" i="32"/>
  <c r="G986" i="32"/>
  <c r="C986" i="32"/>
  <c r="N985" i="32"/>
  <c r="M985" i="32"/>
  <c r="H985" i="32"/>
  <c r="G985" i="32"/>
  <c r="C985" i="32"/>
  <c r="N984" i="32"/>
  <c r="M984" i="32"/>
  <c r="H984" i="32"/>
  <c r="G984" i="32"/>
  <c r="C984" i="32"/>
  <c r="N983" i="32"/>
  <c r="M983" i="32"/>
  <c r="H983" i="32"/>
  <c r="G983" i="32"/>
  <c r="C983" i="32"/>
  <c r="N982" i="32"/>
  <c r="M982" i="32"/>
  <c r="H982" i="32"/>
  <c r="G982" i="32"/>
  <c r="C982" i="32"/>
  <c r="N981" i="32"/>
  <c r="M981" i="32"/>
  <c r="H981" i="32"/>
  <c r="G981" i="32"/>
  <c r="C981" i="32"/>
  <c r="N980" i="32"/>
  <c r="M980" i="32"/>
  <c r="H980" i="32"/>
  <c r="G980" i="32"/>
  <c r="C980" i="32"/>
  <c r="N979" i="32"/>
  <c r="M979" i="32"/>
  <c r="H979" i="32"/>
  <c r="G979" i="32"/>
  <c r="C979" i="32"/>
  <c r="N978" i="32"/>
  <c r="M978" i="32"/>
  <c r="H978" i="32"/>
  <c r="G978" i="32"/>
  <c r="C978" i="32"/>
  <c r="N977" i="32"/>
  <c r="M977" i="32"/>
  <c r="H977" i="32"/>
  <c r="G977" i="32"/>
  <c r="C977" i="32"/>
  <c r="N976" i="32"/>
  <c r="M976" i="32"/>
  <c r="H976" i="32"/>
  <c r="G976" i="32"/>
  <c r="C976" i="32"/>
  <c r="N975" i="32"/>
  <c r="M975" i="32"/>
  <c r="H975" i="32"/>
  <c r="G975" i="32"/>
  <c r="C975" i="32"/>
  <c r="N974" i="32"/>
  <c r="M974" i="32"/>
  <c r="H974" i="32"/>
  <c r="G974" i="32"/>
  <c r="C974" i="32"/>
  <c r="N973" i="32"/>
  <c r="M973" i="32"/>
  <c r="H973" i="32"/>
  <c r="G973" i="32"/>
  <c r="C973" i="32"/>
  <c r="N972" i="32"/>
  <c r="M972" i="32"/>
  <c r="H972" i="32"/>
  <c r="G972" i="32"/>
  <c r="C972" i="32"/>
  <c r="N971" i="32"/>
  <c r="M971" i="32"/>
  <c r="H971" i="32"/>
  <c r="G971" i="32"/>
  <c r="C971" i="32"/>
  <c r="N970" i="32"/>
  <c r="M970" i="32"/>
  <c r="H970" i="32"/>
  <c r="G970" i="32"/>
  <c r="C970" i="32"/>
  <c r="N969" i="32"/>
  <c r="M969" i="32"/>
  <c r="H969" i="32"/>
  <c r="G969" i="32"/>
  <c r="C969" i="32"/>
  <c r="N968" i="32"/>
  <c r="M968" i="32"/>
  <c r="H968" i="32"/>
  <c r="G968" i="32"/>
  <c r="C968" i="32"/>
  <c r="N967" i="32"/>
  <c r="M967" i="32"/>
  <c r="H967" i="32"/>
  <c r="G967" i="32"/>
  <c r="C967" i="32"/>
  <c r="N966" i="32"/>
  <c r="M966" i="32"/>
  <c r="H966" i="32"/>
  <c r="G966" i="32"/>
  <c r="C966" i="32"/>
  <c r="N965" i="32"/>
  <c r="M965" i="32"/>
  <c r="H965" i="32"/>
  <c r="G965" i="32"/>
  <c r="C965" i="32"/>
  <c r="N964" i="32"/>
  <c r="M964" i="32"/>
  <c r="H964" i="32"/>
  <c r="G964" i="32"/>
  <c r="C964" i="32"/>
  <c r="N963" i="32"/>
  <c r="M963" i="32"/>
  <c r="H963" i="32"/>
  <c r="G963" i="32"/>
  <c r="C963" i="32"/>
  <c r="N962" i="32"/>
  <c r="M962" i="32"/>
  <c r="H962" i="32"/>
  <c r="G962" i="32"/>
  <c r="C962" i="32"/>
  <c r="N961" i="32"/>
  <c r="M961" i="32"/>
  <c r="H961" i="32"/>
  <c r="G961" i="32"/>
  <c r="C961" i="32"/>
  <c r="N960" i="32"/>
  <c r="M960" i="32"/>
  <c r="H960" i="32"/>
  <c r="G960" i="32"/>
  <c r="C960" i="32"/>
  <c r="N959" i="32"/>
  <c r="M959" i="32"/>
  <c r="H959" i="32"/>
  <c r="G959" i="32"/>
  <c r="C959" i="32"/>
  <c r="N958" i="32"/>
  <c r="M958" i="32"/>
  <c r="H958" i="32"/>
  <c r="G958" i="32"/>
  <c r="C958" i="32"/>
  <c r="N957" i="32"/>
  <c r="M957" i="32"/>
  <c r="H957" i="32"/>
  <c r="G957" i="32"/>
  <c r="C957" i="32"/>
  <c r="N956" i="32"/>
  <c r="M956" i="32"/>
  <c r="H956" i="32"/>
  <c r="G956" i="32"/>
  <c r="C956" i="32"/>
  <c r="N955" i="32"/>
  <c r="M955" i="32"/>
  <c r="H955" i="32"/>
  <c r="G955" i="32"/>
  <c r="C955" i="32"/>
  <c r="N954" i="32"/>
  <c r="M954" i="32"/>
  <c r="H954" i="32"/>
  <c r="G954" i="32"/>
  <c r="C954" i="32"/>
  <c r="N953" i="32"/>
  <c r="M953" i="32"/>
  <c r="H953" i="32"/>
  <c r="G953" i="32"/>
  <c r="C953" i="32"/>
  <c r="N952" i="32"/>
  <c r="M952" i="32"/>
  <c r="H952" i="32"/>
  <c r="G952" i="32"/>
  <c r="C952" i="32"/>
  <c r="N951" i="32"/>
  <c r="M951" i="32"/>
  <c r="H951" i="32"/>
  <c r="G951" i="32"/>
  <c r="C951" i="32"/>
  <c r="N950" i="32"/>
  <c r="M950" i="32"/>
  <c r="H950" i="32"/>
  <c r="G950" i="32"/>
  <c r="C950" i="32"/>
  <c r="N949" i="32"/>
  <c r="M949" i="32"/>
  <c r="H949" i="32"/>
  <c r="G949" i="32"/>
  <c r="C949" i="32"/>
  <c r="N948" i="32"/>
  <c r="M948" i="32"/>
  <c r="H948" i="32"/>
  <c r="G948" i="32"/>
  <c r="C948" i="32"/>
  <c r="N947" i="32"/>
  <c r="M947" i="32"/>
  <c r="H947" i="32"/>
  <c r="G947" i="32"/>
  <c r="C947" i="32"/>
  <c r="N946" i="32"/>
  <c r="M946" i="32"/>
  <c r="H946" i="32"/>
  <c r="G946" i="32"/>
  <c r="C946" i="32"/>
  <c r="N945" i="32"/>
  <c r="M945" i="32"/>
  <c r="H945" i="32"/>
  <c r="G945" i="32"/>
  <c r="C945" i="32"/>
  <c r="N944" i="32"/>
  <c r="M944" i="32"/>
  <c r="H944" i="32"/>
  <c r="G944" i="32"/>
  <c r="C944" i="32"/>
  <c r="N943" i="32"/>
  <c r="M943" i="32"/>
  <c r="H943" i="32"/>
  <c r="G943" i="32"/>
  <c r="C943" i="32"/>
  <c r="N942" i="32"/>
  <c r="M942" i="32"/>
  <c r="H942" i="32"/>
  <c r="G942" i="32"/>
  <c r="C942" i="32"/>
  <c r="N941" i="32"/>
  <c r="M941" i="32"/>
  <c r="H941" i="32"/>
  <c r="G941" i="32"/>
  <c r="C941" i="32"/>
  <c r="N940" i="32"/>
  <c r="M940" i="32"/>
  <c r="H940" i="32"/>
  <c r="G940" i="32"/>
  <c r="C940" i="32"/>
  <c r="N939" i="32"/>
  <c r="M939" i="32"/>
  <c r="H939" i="32"/>
  <c r="G939" i="32"/>
  <c r="C939" i="32"/>
  <c r="N938" i="32"/>
  <c r="M938" i="32"/>
  <c r="H938" i="32"/>
  <c r="G938" i="32"/>
  <c r="C938" i="32"/>
  <c r="N937" i="32"/>
  <c r="M937" i="32"/>
  <c r="H937" i="32"/>
  <c r="G937" i="32"/>
  <c r="C937" i="32"/>
  <c r="N936" i="32"/>
  <c r="M936" i="32"/>
  <c r="H936" i="32"/>
  <c r="G936" i="32"/>
  <c r="C936" i="32"/>
  <c r="N935" i="32"/>
  <c r="M935" i="32"/>
  <c r="H935" i="32"/>
  <c r="G935" i="32"/>
  <c r="C935" i="32"/>
  <c r="N934" i="32"/>
  <c r="M934" i="32"/>
  <c r="H934" i="32"/>
  <c r="G934" i="32"/>
  <c r="C934" i="32"/>
  <c r="N933" i="32"/>
  <c r="M933" i="32"/>
  <c r="H933" i="32"/>
  <c r="G933" i="32"/>
  <c r="C933" i="32"/>
  <c r="N932" i="32"/>
  <c r="M932" i="32"/>
  <c r="H932" i="32"/>
  <c r="G932" i="32"/>
  <c r="C932" i="32"/>
  <c r="N931" i="32"/>
  <c r="M931" i="32"/>
  <c r="H931" i="32"/>
  <c r="G931" i="32"/>
  <c r="C931" i="32"/>
  <c r="N930" i="32"/>
  <c r="M930" i="32"/>
  <c r="H930" i="32"/>
  <c r="G930" i="32"/>
  <c r="C930" i="32"/>
  <c r="N929" i="32"/>
  <c r="M929" i="32"/>
  <c r="H929" i="32"/>
  <c r="G929" i="32"/>
  <c r="C929" i="32"/>
  <c r="N928" i="32"/>
  <c r="M928" i="32"/>
  <c r="H928" i="32"/>
  <c r="G928" i="32"/>
  <c r="C928" i="32"/>
  <c r="N927" i="32"/>
  <c r="M927" i="32"/>
  <c r="H927" i="32"/>
  <c r="G927" i="32"/>
  <c r="C927" i="32"/>
  <c r="N926" i="32"/>
  <c r="M926" i="32"/>
  <c r="H926" i="32"/>
  <c r="G926" i="32"/>
  <c r="C926" i="32"/>
  <c r="N925" i="32"/>
  <c r="M925" i="32"/>
  <c r="H925" i="32"/>
  <c r="G925" i="32"/>
  <c r="C925" i="32"/>
  <c r="N924" i="32"/>
  <c r="M924" i="32"/>
  <c r="H924" i="32"/>
  <c r="G924" i="32"/>
  <c r="C924" i="32"/>
  <c r="N923" i="32"/>
  <c r="M923" i="32"/>
  <c r="H923" i="32"/>
  <c r="G923" i="32"/>
  <c r="C923" i="32"/>
  <c r="N922" i="32"/>
  <c r="M922" i="32"/>
  <c r="H922" i="32"/>
  <c r="G922" i="32"/>
  <c r="C922" i="32"/>
  <c r="N921" i="32"/>
  <c r="M921" i="32"/>
  <c r="H921" i="32"/>
  <c r="G921" i="32"/>
  <c r="C921" i="32"/>
  <c r="N920" i="32"/>
  <c r="M920" i="32"/>
  <c r="H920" i="32"/>
  <c r="G920" i="32"/>
  <c r="C920" i="32"/>
  <c r="N919" i="32"/>
  <c r="M919" i="32"/>
  <c r="H919" i="32"/>
  <c r="G919" i="32"/>
  <c r="C919" i="32"/>
  <c r="N918" i="32"/>
  <c r="M918" i="32"/>
  <c r="H918" i="32"/>
  <c r="G918" i="32"/>
  <c r="C918" i="32"/>
  <c r="N917" i="32"/>
  <c r="M917" i="32"/>
  <c r="H917" i="32"/>
  <c r="G917" i="32"/>
  <c r="C917" i="32"/>
  <c r="N916" i="32"/>
  <c r="M916" i="32"/>
  <c r="H916" i="32"/>
  <c r="G916" i="32"/>
  <c r="C916" i="32"/>
  <c r="N915" i="32"/>
  <c r="M915" i="32"/>
  <c r="H915" i="32"/>
  <c r="G915" i="32"/>
  <c r="C915" i="32"/>
  <c r="N914" i="32"/>
  <c r="M914" i="32"/>
  <c r="H914" i="32"/>
  <c r="G914" i="32"/>
  <c r="C914" i="32"/>
  <c r="N913" i="32"/>
  <c r="M913" i="32"/>
  <c r="H913" i="32"/>
  <c r="G913" i="32"/>
  <c r="C913" i="32"/>
  <c r="N912" i="32"/>
  <c r="M912" i="32"/>
  <c r="H912" i="32"/>
  <c r="G912" i="32"/>
  <c r="C912" i="32"/>
  <c r="N911" i="32"/>
  <c r="M911" i="32"/>
  <c r="H911" i="32"/>
  <c r="G911" i="32"/>
  <c r="C911" i="32"/>
  <c r="N910" i="32"/>
  <c r="M910" i="32"/>
  <c r="H910" i="32"/>
  <c r="G910" i="32"/>
  <c r="C910" i="32"/>
  <c r="N909" i="32"/>
  <c r="M909" i="32"/>
  <c r="H909" i="32"/>
  <c r="G909" i="32"/>
  <c r="C909" i="32"/>
  <c r="N908" i="32"/>
  <c r="M908" i="32"/>
  <c r="H908" i="32"/>
  <c r="G908" i="32"/>
  <c r="C908" i="32"/>
  <c r="N907" i="32"/>
  <c r="M907" i="32"/>
  <c r="H907" i="32"/>
  <c r="G907" i="32"/>
  <c r="C907" i="32"/>
  <c r="N906" i="32"/>
  <c r="M906" i="32"/>
  <c r="H906" i="32"/>
  <c r="G906" i="32"/>
  <c r="C906" i="32"/>
  <c r="N905" i="32"/>
  <c r="M905" i="32"/>
  <c r="H905" i="32"/>
  <c r="G905" i="32"/>
  <c r="C905" i="32"/>
  <c r="N904" i="32"/>
  <c r="M904" i="32"/>
  <c r="H904" i="32"/>
  <c r="G904" i="32"/>
  <c r="C904" i="32"/>
  <c r="N903" i="32"/>
  <c r="M903" i="32"/>
  <c r="H903" i="32"/>
  <c r="G903" i="32"/>
  <c r="C903" i="32"/>
  <c r="N902" i="32"/>
  <c r="M902" i="32"/>
  <c r="H902" i="32"/>
  <c r="G902" i="32"/>
  <c r="C902" i="32"/>
  <c r="N901" i="32"/>
  <c r="M901" i="32"/>
  <c r="H901" i="32"/>
  <c r="G901" i="32"/>
  <c r="C901" i="32"/>
  <c r="N900" i="32"/>
  <c r="M900" i="32"/>
  <c r="H900" i="32"/>
  <c r="G900" i="32"/>
  <c r="C900" i="32"/>
  <c r="N899" i="32"/>
  <c r="M899" i="32"/>
  <c r="H899" i="32"/>
  <c r="G899" i="32"/>
  <c r="C899" i="32"/>
  <c r="N898" i="32"/>
  <c r="M898" i="32"/>
  <c r="H898" i="32"/>
  <c r="G898" i="32"/>
  <c r="C898" i="32"/>
  <c r="N897" i="32"/>
  <c r="M897" i="32"/>
  <c r="H897" i="32"/>
  <c r="G897" i="32"/>
  <c r="C897" i="32"/>
  <c r="N896" i="32"/>
  <c r="M896" i="32"/>
  <c r="H896" i="32"/>
  <c r="G896" i="32"/>
  <c r="C896" i="32"/>
  <c r="N895" i="32"/>
  <c r="M895" i="32"/>
  <c r="H895" i="32"/>
  <c r="G895" i="32"/>
  <c r="C895" i="32"/>
  <c r="N894" i="32"/>
  <c r="M894" i="32"/>
  <c r="H894" i="32"/>
  <c r="G894" i="32"/>
  <c r="C894" i="32"/>
  <c r="N893" i="32"/>
  <c r="M893" i="32"/>
  <c r="H893" i="32"/>
  <c r="G893" i="32"/>
  <c r="C893" i="32"/>
  <c r="N892" i="32"/>
  <c r="M892" i="32"/>
  <c r="H892" i="32"/>
  <c r="G892" i="32"/>
  <c r="C892" i="32"/>
  <c r="N891" i="32"/>
  <c r="M891" i="32"/>
  <c r="H891" i="32"/>
  <c r="G891" i="32"/>
  <c r="C891" i="32"/>
  <c r="N890" i="32"/>
  <c r="M890" i="32"/>
  <c r="H890" i="32"/>
  <c r="G890" i="32"/>
  <c r="C890" i="32"/>
  <c r="N889" i="32"/>
  <c r="M889" i="32"/>
  <c r="H889" i="32"/>
  <c r="G889" i="32"/>
  <c r="C889" i="32"/>
  <c r="N888" i="32"/>
  <c r="M888" i="32"/>
  <c r="H888" i="32"/>
  <c r="G888" i="32"/>
  <c r="C888" i="32"/>
  <c r="N887" i="32"/>
  <c r="M887" i="32"/>
  <c r="H887" i="32"/>
  <c r="G887" i="32"/>
  <c r="C887" i="32"/>
  <c r="N886" i="32"/>
  <c r="M886" i="32"/>
  <c r="H886" i="32"/>
  <c r="G886" i="32"/>
  <c r="C886" i="32"/>
  <c r="N885" i="32"/>
  <c r="M885" i="32"/>
  <c r="H885" i="32"/>
  <c r="G885" i="32"/>
  <c r="C885" i="32"/>
  <c r="N884" i="32"/>
  <c r="M884" i="32"/>
  <c r="H884" i="32"/>
  <c r="G884" i="32"/>
  <c r="C884" i="32"/>
  <c r="N883" i="32"/>
  <c r="M883" i="32"/>
  <c r="H883" i="32"/>
  <c r="G883" i="32"/>
  <c r="C883" i="32"/>
  <c r="N882" i="32"/>
  <c r="M882" i="32"/>
  <c r="H882" i="32"/>
  <c r="G882" i="32"/>
  <c r="C882" i="32"/>
  <c r="N881" i="32"/>
  <c r="M881" i="32"/>
  <c r="H881" i="32"/>
  <c r="G881" i="32"/>
  <c r="C881" i="32"/>
  <c r="N880" i="32"/>
  <c r="M880" i="32"/>
  <c r="H880" i="32"/>
  <c r="G880" i="32"/>
  <c r="C880" i="32"/>
  <c r="N879" i="32"/>
  <c r="M879" i="32"/>
  <c r="H879" i="32"/>
  <c r="G879" i="32"/>
  <c r="C879" i="32"/>
  <c r="N878" i="32"/>
  <c r="M878" i="32"/>
  <c r="H878" i="32"/>
  <c r="G878" i="32"/>
  <c r="C878" i="32"/>
  <c r="N877" i="32"/>
  <c r="M877" i="32"/>
  <c r="H877" i="32"/>
  <c r="G877" i="32"/>
  <c r="C877" i="32"/>
  <c r="N876" i="32"/>
  <c r="M876" i="32"/>
  <c r="H876" i="32"/>
  <c r="G876" i="32"/>
  <c r="C876" i="32"/>
  <c r="N875" i="32"/>
  <c r="M875" i="32"/>
  <c r="H875" i="32"/>
  <c r="G875" i="32"/>
  <c r="C875" i="32"/>
  <c r="N874" i="32"/>
  <c r="M874" i="32"/>
  <c r="H874" i="32"/>
  <c r="G874" i="32"/>
  <c r="C874" i="32"/>
  <c r="N873" i="32"/>
  <c r="M873" i="32"/>
  <c r="H873" i="32"/>
  <c r="G873" i="32"/>
  <c r="C873" i="32"/>
  <c r="N872" i="32"/>
  <c r="M872" i="32"/>
  <c r="H872" i="32"/>
  <c r="G872" i="32"/>
  <c r="C872" i="32"/>
  <c r="N871" i="32"/>
  <c r="M871" i="32"/>
  <c r="H871" i="32"/>
  <c r="G871" i="32"/>
  <c r="C871" i="32"/>
  <c r="N870" i="32"/>
  <c r="M870" i="32"/>
  <c r="H870" i="32"/>
  <c r="G870" i="32"/>
  <c r="C870" i="32"/>
  <c r="N869" i="32"/>
  <c r="M869" i="32"/>
  <c r="H869" i="32"/>
  <c r="G869" i="32"/>
  <c r="C869" i="32"/>
  <c r="N868" i="32"/>
  <c r="M868" i="32"/>
  <c r="H868" i="32"/>
  <c r="G868" i="32"/>
  <c r="C868" i="32"/>
  <c r="N867" i="32"/>
  <c r="M867" i="32"/>
  <c r="H867" i="32"/>
  <c r="G867" i="32"/>
  <c r="C867" i="32"/>
  <c r="N866" i="32"/>
  <c r="M866" i="32"/>
  <c r="H866" i="32"/>
  <c r="G866" i="32"/>
  <c r="C866" i="32"/>
  <c r="N865" i="32"/>
  <c r="M865" i="32"/>
  <c r="H865" i="32"/>
  <c r="G865" i="32"/>
  <c r="C865" i="32"/>
  <c r="N864" i="32"/>
  <c r="M864" i="32"/>
  <c r="H864" i="32"/>
  <c r="G864" i="32"/>
  <c r="C864" i="32"/>
  <c r="N863" i="32"/>
  <c r="M863" i="32"/>
  <c r="H863" i="32"/>
  <c r="G863" i="32"/>
  <c r="C863" i="32"/>
  <c r="N862" i="32"/>
  <c r="M862" i="32"/>
  <c r="H862" i="32"/>
  <c r="G862" i="32"/>
  <c r="C862" i="32"/>
  <c r="N861" i="32"/>
  <c r="M861" i="32"/>
  <c r="H861" i="32"/>
  <c r="G861" i="32"/>
  <c r="C861" i="32"/>
  <c r="N860" i="32"/>
  <c r="M860" i="32"/>
  <c r="H860" i="32"/>
  <c r="G860" i="32"/>
  <c r="C860" i="32"/>
  <c r="N859" i="32"/>
  <c r="M859" i="32"/>
  <c r="H859" i="32"/>
  <c r="G859" i="32"/>
  <c r="C859" i="32"/>
  <c r="N858" i="32"/>
  <c r="M858" i="32"/>
  <c r="H858" i="32"/>
  <c r="G858" i="32"/>
  <c r="C858" i="32"/>
  <c r="N857" i="32"/>
  <c r="M857" i="32"/>
  <c r="H857" i="32"/>
  <c r="G857" i="32"/>
  <c r="C857" i="32"/>
  <c r="N856" i="32"/>
  <c r="M856" i="32"/>
  <c r="H856" i="32"/>
  <c r="G856" i="32"/>
  <c r="C856" i="32"/>
  <c r="N855" i="32"/>
  <c r="M855" i="32"/>
  <c r="H855" i="32"/>
  <c r="G855" i="32"/>
  <c r="C855" i="32"/>
  <c r="N854" i="32"/>
  <c r="M854" i="32"/>
  <c r="H854" i="32"/>
  <c r="G854" i="32"/>
  <c r="C854" i="32"/>
  <c r="N853" i="32"/>
  <c r="M853" i="32"/>
  <c r="H853" i="32"/>
  <c r="G853" i="32"/>
  <c r="C853" i="32"/>
  <c r="N852" i="32"/>
  <c r="M852" i="32"/>
  <c r="H852" i="32"/>
  <c r="G852" i="32"/>
  <c r="C852" i="32"/>
  <c r="N851" i="32"/>
  <c r="M851" i="32"/>
  <c r="H851" i="32"/>
  <c r="G851" i="32"/>
  <c r="C851" i="32"/>
  <c r="N850" i="32"/>
  <c r="M850" i="32"/>
  <c r="H850" i="32"/>
  <c r="G850" i="32"/>
  <c r="C850" i="32"/>
  <c r="N849" i="32"/>
  <c r="M849" i="32"/>
  <c r="H849" i="32"/>
  <c r="G849" i="32"/>
  <c r="C849" i="32"/>
  <c r="N848" i="32"/>
  <c r="M848" i="32"/>
  <c r="H848" i="32"/>
  <c r="G848" i="32"/>
  <c r="C848" i="32"/>
  <c r="N847" i="32"/>
  <c r="M847" i="32"/>
  <c r="H847" i="32"/>
  <c r="G847" i="32"/>
  <c r="C847" i="32"/>
  <c r="N846" i="32"/>
  <c r="M846" i="32"/>
  <c r="H846" i="32"/>
  <c r="G846" i="32"/>
  <c r="C846" i="32"/>
  <c r="N845" i="32"/>
  <c r="M845" i="32"/>
  <c r="H845" i="32"/>
  <c r="G845" i="32"/>
  <c r="C845" i="32"/>
  <c r="N844" i="32"/>
  <c r="M844" i="32"/>
  <c r="H844" i="32"/>
  <c r="G844" i="32"/>
  <c r="C844" i="32"/>
  <c r="N843" i="32"/>
  <c r="M843" i="32"/>
  <c r="H843" i="32"/>
  <c r="G843" i="32"/>
  <c r="C843" i="32"/>
  <c r="N842" i="32"/>
  <c r="M842" i="32"/>
  <c r="H842" i="32"/>
  <c r="G842" i="32"/>
  <c r="C842" i="32"/>
  <c r="N841" i="32"/>
  <c r="M841" i="32"/>
  <c r="H841" i="32"/>
  <c r="G841" i="32"/>
  <c r="C841" i="32"/>
  <c r="N840" i="32"/>
  <c r="M840" i="32"/>
  <c r="H840" i="32"/>
  <c r="G840" i="32"/>
  <c r="C840" i="32"/>
  <c r="N839" i="32"/>
  <c r="M839" i="32"/>
  <c r="H839" i="32"/>
  <c r="G839" i="32"/>
  <c r="C839" i="32"/>
  <c r="N838" i="32"/>
  <c r="M838" i="32"/>
  <c r="H838" i="32"/>
  <c r="G838" i="32"/>
  <c r="C838" i="32"/>
  <c r="N837" i="32"/>
  <c r="M837" i="32"/>
  <c r="H837" i="32"/>
  <c r="G837" i="32"/>
  <c r="C837" i="32"/>
  <c r="N836" i="32"/>
  <c r="M836" i="32"/>
  <c r="H836" i="32"/>
  <c r="G836" i="32"/>
  <c r="C836" i="32"/>
  <c r="N835" i="32"/>
  <c r="M835" i="32"/>
  <c r="H835" i="32"/>
  <c r="G835" i="32"/>
  <c r="C835" i="32"/>
  <c r="N834" i="32"/>
  <c r="M834" i="32"/>
  <c r="H834" i="32"/>
  <c r="G834" i="32"/>
  <c r="C834" i="32"/>
  <c r="N833" i="32"/>
  <c r="M833" i="32"/>
  <c r="H833" i="32"/>
  <c r="G833" i="32"/>
  <c r="C833" i="32"/>
  <c r="N832" i="32"/>
  <c r="M832" i="32"/>
  <c r="H832" i="32"/>
  <c r="G832" i="32"/>
  <c r="C832" i="32"/>
  <c r="N831" i="32"/>
  <c r="M831" i="32"/>
  <c r="H831" i="32"/>
  <c r="G831" i="32"/>
  <c r="C831" i="32"/>
  <c r="N830" i="32"/>
  <c r="M830" i="32"/>
  <c r="H830" i="32"/>
  <c r="G830" i="32"/>
  <c r="C830" i="32"/>
  <c r="N829" i="32"/>
  <c r="M829" i="32"/>
  <c r="H829" i="32"/>
  <c r="G829" i="32"/>
  <c r="C829" i="32"/>
  <c r="N828" i="32"/>
  <c r="M828" i="32"/>
  <c r="H828" i="32"/>
  <c r="G828" i="32"/>
  <c r="C828" i="32"/>
  <c r="N827" i="32"/>
  <c r="M827" i="32"/>
  <c r="H827" i="32"/>
  <c r="G827" i="32"/>
  <c r="C827" i="32"/>
  <c r="N826" i="32"/>
  <c r="M826" i="32"/>
  <c r="H826" i="32"/>
  <c r="G826" i="32"/>
  <c r="C826" i="32"/>
  <c r="N825" i="32"/>
  <c r="M825" i="32"/>
  <c r="H825" i="32"/>
  <c r="G825" i="32"/>
  <c r="C825" i="32"/>
  <c r="N824" i="32"/>
  <c r="M824" i="32"/>
  <c r="H824" i="32"/>
  <c r="G824" i="32"/>
  <c r="C824" i="32"/>
  <c r="N823" i="32"/>
  <c r="M823" i="32"/>
  <c r="H823" i="32"/>
  <c r="G823" i="32"/>
  <c r="C823" i="32"/>
  <c r="N822" i="32"/>
  <c r="M822" i="32"/>
  <c r="H822" i="32"/>
  <c r="G822" i="32"/>
  <c r="C822" i="32"/>
  <c r="N821" i="32"/>
  <c r="M821" i="32"/>
  <c r="H821" i="32"/>
  <c r="G821" i="32"/>
  <c r="C821" i="32"/>
  <c r="N820" i="32"/>
  <c r="M820" i="32"/>
  <c r="H820" i="32"/>
  <c r="G820" i="32"/>
  <c r="C820" i="32"/>
  <c r="N819" i="32"/>
  <c r="M819" i="32"/>
  <c r="H819" i="32"/>
  <c r="G819" i="32"/>
  <c r="C819" i="32"/>
  <c r="N818" i="32"/>
  <c r="M818" i="32"/>
  <c r="H818" i="32"/>
  <c r="G818" i="32"/>
  <c r="C818" i="32"/>
  <c r="N817" i="32"/>
  <c r="M817" i="32"/>
  <c r="H817" i="32"/>
  <c r="G817" i="32"/>
  <c r="C817" i="32"/>
  <c r="N816" i="32"/>
  <c r="M816" i="32"/>
  <c r="H816" i="32"/>
  <c r="G816" i="32"/>
  <c r="C816" i="32"/>
  <c r="N815" i="32"/>
  <c r="M815" i="32"/>
  <c r="H815" i="32"/>
  <c r="G815" i="32"/>
  <c r="C815" i="32"/>
  <c r="N814" i="32"/>
  <c r="M814" i="32"/>
  <c r="H814" i="32"/>
  <c r="G814" i="32"/>
  <c r="C814" i="32"/>
  <c r="N813" i="32"/>
  <c r="M813" i="32"/>
  <c r="H813" i="32"/>
  <c r="G813" i="32"/>
  <c r="C813" i="32"/>
  <c r="N812" i="32"/>
  <c r="M812" i="32"/>
  <c r="H812" i="32"/>
  <c r="G812" i="32"/>
  <c r="C812" i="32"/>
  <c r="N811" i="32"/>
  <c r="M811" i="32"/>
  <c r="H811" i="32"/>
  <c r="G811" i="32"/>
  <c r="C811" i="32"/>
  <c r="N810" i="32"/>
  <c r="M810" i="32"/>
  <c r="H810" i="32"/>
  <c r="G810" i="32"/>
  <c r="C810" i="32"/>
  <c r="N809" i="32"/>
  <c r="M809" i="32"/>
  <c r="H809" i="32"/>
  <c r="G809" i="32"/>
  <c r="C809" i="32"/>
  <c r="N808" i="32"/>
  <c r="M808" i="32"/>
  <c r="H808" i="32"/>
  <c r="G808" i="32"/>
  <c r="C808" i="32"/>
  <c r="N807" i="32"/>
  <c r="M807" i="32"/>
  <c r="H807" i="32"/>
  <c r="G807" i="32"/>
  <c r="C807" i="32"/>
  <c r="N806" i="32"/>
  <c r="M806" i="32"/>
  <c r="H806" i="32"/>
  <c r="G806" i="32"/>
  <c r="C806" i="32"/>
  <c r="N805" i="32"/>
  <c r="M805" i="32"/>
  <c r="H805" i="32"/>
  <c r="G805" i="32"/>
  <c r="C805" i="32"/>
  <c r="N804" i="32"/>
  <c r="M804" i="32"/>
  <c r="H804" i="32"/>
  <c r="G804" i="32"/>
  <c r="C804" i="32"/>
  <c r="N803" i="32"/>
  <c r="M803" i="32"/>
  <c r="H803" i="32"/>
  <c r="G803" i="32"/>
  <c r="C803" i="32"/>
  <c r="N802" i="32"/>
  <c r="M802" i="32"/>
  <c r="H802" i="32"/>
  <c r="G802" i="32"/>
  <c r="C802" i="32"/>
  <c r="N801" i="32"/>
  <c r="M801" i="32"/>
  <c r="H801" i="32"/>
  <c r="G801" i="32"/>
  <c r="C801" i="32"/>
  <c r="N800" i="32"/>
  <c r="M800" i="32"/>
  <c r="H800" i="32"/>
  <c r="G800" i="32"/>
  <c r="C800" i="32"/>
  <c r="N799" i="32"/>
  <c r="M799" i="32"/>
  <c r="H799" i="32"/>
  <c r="G799" i="32"/>
  <c r="C799" i="32"/>
  <c r="N798" i="32"/>
  <c r="M798" i="32"/>
  <c r="H798" i="32"/>
  <c r="G798" i="32"/>
  <c r="C798" i="32"/>
  <c r="N797" i="32"/>
  <c r="M797" i="32"/>
  <c r="H797" i="32"/>
  <c r="G797" i="32"/>
  <c r="C797" i="32"/>
  <c r="N796" i="32"/>
  <c r="M796" i="32"/>
  <c r="H796" i="32"/>
  <c r="G796" i="32"/>
  <c r="C796" i="32"/>
  <c r="N795" i="32"/>
  <c r="M795" i="32"/>
  <c r="H795" i="32"/>
  <c r="G795" i="32"/>
  <c r="C795" i="32"/>
  <c r="N794" i="32"/>
  <c r="M794" i="32"/>
  <c r="H794" i="32"/>
  <c r="G794" i="32"/>
  <c r="C794" i="32"/>
  <c r="N793" i="32"/>
  <c r="M793" i="32"/>
  <c r="H793" i="32"/>
  <c r="G793" i="32"/>
  <c r="C793" i="32"/>
  <c r="N792" i="32"/>
  <c r="M792" i="32"/>
  <c r="H792" i="32"/>
  <c r="G792" i="32"/>
  <c r="C792" i="32"/>
  <c r="N791" i="32"/>
  <c r="M791" i="32"/>
  <c r="H791" i="32"/>
  <c r="G791" i="32"/>
  <c r="C791" i="32"/>
  <c r="N790" i="32"/>
  <c r="M790" i="32"/>
  <c r="H790" i="32"/>
  <c r="G790" i="32"/>
  <c r="C790" i="32"/>
  <c r="N789" i="32"/>
  <c r="M789" i="32"/>
  <c r="H789" i="32"/>
  <c r="G789" i="32"/>
  <c r="C789" i="32"/>
  <c r="N788" i="32"/>
  <c r="M788" i="32"/>
  <c r="H788" i="32"/>
  <c r="G788" i="32"/>
  <c r="C788" i="32"/>
  <c r="N787" i="32"/>
  <c r="M787" i="32"/>
  <c r="H787" i="32"/>
  <c r="G787" i="32"/>
  <c r="C787" i="32"/>
  <c r="N786" i="32"/>
  <c r="M786" i="32"/>
  <c r="H786" i="32"/>
  <c r="G786" i="32"/>
  <c r="C786" i="32"/>
  <c r="N785" i="32"/>
  <c r="M785" i="32"/>
  <c r="H785" i="32"/>
  <c r="G785" i="32"/>
  <c r="C785" i="32"/>
  <c r="N784" i="32"/>
  <c r="M784" i="32"/>
  <c r="H784" i="32"/>
  <c r="G784" i="32"/>
  <c r="C784" i="32"/>
  <c r="N783" i="32"/>
  <c r="M783" i="32"/>
  <c r="H783" i="32"/>
  <c r="G783" i="32"/>
  <c r="C783" i="32"/>
  <c r="N782" i="32"/>
  <c r="M782" i="32"/>
  <c r="H782" i="32"/>
  <c r="G782" i="32"/>
  <c r="C782" i="32"/>
  <c r="N781" i="32"/>
  <c r="M781" i="32"/>
  <c r="H781" i="32"/>
  <c r="G781" i="32"/>
  <c r="C781" i="32"/>
  <c r="N780" i="32"/>
  <c r="M780" i="32"/>
  <c r="H780" i="32"/>
  <c r="G780" i="32"/>
  <c r="C780" i="32"/>
  <c r="N779" i="32"/>
  <c r="M779" i="32"/>
  <c r="H779" i="32"/>
  <c r="G779" i="32"/>
  <c r="C779" i="32"/>
  <c r="N778" i="32"/>
  <c r="M778" i="32"/>
  <c r="H778" i="32"/>
  <c r="G778" i="32"/>
  <c r="C778" i="32"/>
  <c r="N777" i="32"/>
  <c r="M777" i="32"/>
  <c r="H777" i="32"/>
  <c r="G777" i="32"/>
  <c r="C777" i="32"/>
  <c r="N776" i="32"/>
  <c r="M776" i="32"/>
  <c r="H776" i="32"/>
  <c r="G776" i="32"/>
  <c r="C776" i="32"/>
  <c r="N775" i="32"/>
  <c r="M775" i="32"/>
  <c r="H775" i="32"/>
  <c r="G775" i="32"/>
  <c r="C775" i="32"/>
  <c r="N774" i="32"/>
  <c r="M774" i="32"/>
  <c r="H774" i="32"/>
  <c r="G774" i="32"/>
  <c r="C774" i="32"/>
  <c r="N773" i="32"/>
  <c r="M773" i="32"/>
  <c r="H773" i="32"/>
  <c r="G773" i="32"/>
  <c r="C773" i="32"/>
  <c r="N772" i="32"/>
  <c r="M772" i="32"/>
  <c r="H772" i="32"/>
  <c r="G772" i="32"/>
  <c r="C772" i="32"/>
  <c r="N771" i="32"/>
  <c r="M771" i="32"/>
  <c r="H771" i="32"/>
  <c r="G771" i="32"/>
  <c r="C771" i="32"/>
  <c r="N770" i="32"/>
  <c r="M770" i="32"/>
  <c r="H770" i="32"/>
  <c r="G770" i="32"/>
  <c r="C770" i="32"/>
  <c r="N769" i="32"/>
  <c r="M769" i="32"/>
  <c r="H769" i="32"/>
  <c r="G769" i="32"/>
  <c r="C769" i="32"/>
  <c r="N768" i="32"/>
  <c r="M768" i="32"/>
  <c r="H768" i="32"/>
  <c r="G768" i="32"/>
  <c r="C768" i="32"/>
  <c r="N767" i="32"/>
  <c r="M767" i="32"/>
  <c r="H767" i="32"/>
  <c r="G767" i="32"/>
  <c r="C767" i="32"/>
  <c r="N766" i="32"/>
  <c r="M766" i="32"/>
  <c r="H766" i="32"/>
  <c r="G766" i="32"/>
  <c r="C766" i="32"/>
  <c r="N765" i="32"/>
  <c r="M765" i="32"/>
  <c r="H765" i="32"/>
  <c r="G765" i="32"/>
  <c r="C765" i="32"/>
  <c r="N764" i="32"/>
  <c r="M764" i="32"/>
  <c r="H764" i="32"/>
  <c r="G764" i="32"/>
  <c r="C764" i="32"/>
  <c r="N763" i="32"/>
  <c r="M763" i="32"/>
  <c r="H763" i="32"/>
  <c r="G763" i="32"/>
  <c r="C763" i="32"/>
  <c r="N762" i="32"/>
  <c r="M762" i="32"/>
  <c r="H762" i="32"/>
  <c r="G762" i="32"/>
  <c r="C762" i="32"/>
  <c r="N761" i="32"/>
  <c r="M761" i="32"/>
  <c r="H761" i="32"/>
  <c r="G761" i="32"/>
  <c r="C761" i="32"/>
  <c r="N760" i="32"/>
  <c r="M760" i="32"/>
  <c r="H760" i="32"/>
  <c r="G760" i="32"/>
  <c r="C760" i="32"/>
  <c r="N759" i="32"/>
  <c r="M759" i="32"/>
  <c r="H759" i="32"/>
  <c r="G759" i="32"/>
  <c r="C759" i="32"/>
  <c r="N758" i="32"/>
  <c r="M758" i="32"/>
  <c r="H758" i="32"/>
  <c r="G758" i="32"/>
  <c r="C758" i="32"/>
  <c r="N757" i="32"/>
  <c r="M757" i="32"/>
  <c r="H757" i="32"/>
  <c r="G757" i="32"/>
  <c r="C757" i="32"/>
  <c r="N756" i="32"/>
  <c r="M756" i="32"/>
  <c r="H756" i="32"/>
  <c r="G756" i="32"/>
  <c r="C756" i="32"/>
  <c r="N755" i="32"/>
  <c r="M755" i="32"/>
  <c r="H755" i="32"/>
  <c r="G755" i="32"/>
  <c r="C755" i="32"/>
  <c r="N754" i="32"/>
  <c r="M754" i="32"/>
  <c r="H754" i="32"/>
  <c r="G754" i="32"/>
  <c r="C754" i="32"/>
  <c r="N753" i="32"/>
  <c r="M753" i="32"/>
  <c r="H753" i="32"/>
  <c r="G753" i="32"/>
  <c r="C753" i="32"/>
  <c r="N752" i="32"/>
  <c r="M752" i="32"/>
  <c r="H752" i="32"/>
  <c r="G752" i="32"/>
  <c r="C752" i="32"/>
  <c r="N751" i="32"/>
  <c r="M751" i="32"/>
  <c r="H751" i="32"/>
  <c r="G751" i="32"/>
  <c r="C751" i="32"/>
  <c r="N750" i="32"/>
  <c r="M750" i="32"/>
  <c r="H750" i="32"/>
  <c r="G750" i="32"/>
  <c r="C750" i="32"/>
  <c r="N749" i="32"/>
  <c r="M749" i="32"/>
  <c r="H749" i="32"/>
  <c r="G749" i="32"/>
  <c r="C749" i="32"/>
  <c r="N748" i="32"/>
  <c r="M748" i="32"/>
  <c r="H748" i="32"/>
  <c r="G748" i="32"/>
  <c r="C748" i="32"/>
  <c r="N747" i="32"/>
  <c r="M747" i="32"/>
  <c r="H747" i="32"/>
  <c r="G747" i="32"/>
  <c r="C747" i="32"/>
  <c r="N746" i="32"/>
  <c r="M746" i="32"/>
  <c r="H746" i="32"/>
  <c r="G746" i="32"/>
  <c r="C746" i="32"/>
  <c r="N745" i="32"/>
  <c r="M745" i="32"/>
  <c r="H745" i="32"/>
  <c r="G745" i="32"/>
  <c r="C745" i="32"/>
  <c r="N744" i="32"/>
  <c r="M744" i="32"/>
  <c r="H744" i="32"/>
  <c r="G744" i="32"/>
  <c r="C744" i="32"/>
  <c r="N743" i="32"/>
  <c r="M743" i="32"/>
  <c r="H743" i="32"/>
  <c r="G743" i="32"/>
  <c r="C743" i="32"/>
  <c r="N742" i="32"/>
  <c r="M742" i="32"/>
  <c r="H742" i="32"/>
  <c r="G742" i="32"/>
  <c r="C742" i="32"/>
  <c r="N741" i="32"/>
  <c r="M741" i="32"/>
  <c r="H741" i="32"/>
  <c r="G741" i="32"/>
  <c r="C741" i="32"/>
  <c r="N740" i="32"/>
  <c r="M740" i="32"/>
  <c r="H740" i="32"/>
  <c r="G740" i="32"/>
  <c r="C740" i="32"/>
  <c r="N739" i="32"/>
  <c r="M739" i="32"/>
  <c r="H739" i="32"/>
  <c r="G739" i="32"/>
  <c r="C739" i="32"/>
  <c r="N738" i="32"/>
  <c r="M738" i="32"/>
  <c r="H738" i="32"/>
  <c r="G738" i="32"/>
  <c r="C738" i="32"/>
  <c r="N737" i="32"/>
  <c r="M737" i="32"/>
  <c r="H737" i="32"/>
  <c r="G737" i="32"/>
  <c r="C737" i="32"/>
  <c r="N736" i="32"/>
  <c r="M736" i="32"/>
  <c r="H736" i="32"/>
  <c r="G736" i="32"/>
  <c r="C736" i="32"/>
  <c r="N735" i="32"/>
  <c r="M735" i="32"/>
  <c r="H735" i="32"/>
  <c r="G735" i="32"/>
  <c r="C735" i="32"/>
  <c r="N734" i="32"/>
  <c r="M734" i="32"/>
  <c r="H734" i="32"/>
  <c r="G734" i="32"/>
  <c r="C734" i="32"/>
  <c r="N733" i="32"/>
  <c r="M733" i="32"/>
  <c r="H733" i="32"/>
  <c r="G733" i="32"/>
  <c r="C733" i="32"/>
  <c r="N732" i="32"/>
  <c r="M732" i="32"/>
  <c r="H732" i="32"/>
  <c r="G732" i="32"/>
  <c r="C732" i="32"/>
  <c r="N731" i="32"/>
  <c r="M731" i="32"/>
  <c r="H731" i="32"/>
  <c r="G731" i="32"/>
  <c r="C731" i="32"/>
  <c r="N730" i="32"/>
  <c r="M730" i="32"/>
  <c r="H730" i="32"/>
  <c r="G730" i="32"/>
  <c r="C730" i="32"/>
  <c r="N729" i="32"/>
  <c r="M729" i="32"/>
  <c r="H729" i="32"/>
  <c r="G729" i="32"/>
  <c r="C729" i="32"/>
  <c r="N728" i="32"/>
  <c r="M728" i="32"/>
  <c r="H728" i="32"/>
  <c r="G728" i="32"/>
  <c r="C728" i="32"/>
  <c r="N727" i="32"/>
  <c r="M727" i="32"/>
  <c r="H727" i="32"/>
  <c r="G727" i="32"/>
  <c r="C727" i="32"/>
  <c r="N726" i="32"/>
  <c r="M726" i="32"/>
  <c r="H726" i="32"/>
  <c r="G726" i="32"/>
  <c r="C726" i="32"/>
  <c r="N725" i="32"/>
  <c r="M725" i="32"/>
  <c r="H725" i="32"/>
  <c r="G725" i="32"/>
  <c r="C725" i="32"/>
  <c r="N724" i="32"/>
  <c r="M724" i="32"/>
  <c r="H724" i="32"/>
  <c r="G724" i="32"/>
  <c r="C724" i="32"/>
  <c r="N723" i="32"/>
  <c r="M723" i="32"/>
  <c r="H723" i="32"/>
  <c r="G723" i="32"/>
  <c r="C723" i="32"/>
  <c r="N722" i="32"/>
  <c r="M722" i="32"/>
  <c r="H722" i="32"/>
  <c r="G722" i="32"/>
  <c r="C722" i="32"/>
  <c r="N721" i="32"/>
  <c r="M721" i="32"/>
  <c r="H721" i="32"/>
  <c r="G721" i="32"/>
  <c r="C721" i="32"/>
  <c r="N720" i="32"/>
  <c r="M720" i="32"/>
  <c r="H720" i="32"/>
  <c r="G720" i="32"/>
  <c r="C720" i="32"/>
  <c r="N719" i="32"/>
  <c r="M719" i="32"/>
  <c r="H719" i="32"/>
  <c r="G719" i="32"/>
  <c r="C719" i="32"/>
  <c r="N718" i="32"/>
  <c r="M718" i="32"/>
  <c r="H718" i="32"/>
  <c r="G718" i="32"/>
  <c r="C718" i="32"/>
  <c r="N717" i="32"/>
  <c r="M717" i="32"/>
  <c r="H717" i="32"/>
  <c r="G717" i="32"/>
  <c r="C717" i="32"/>
  <c r="N716" i="32"/>
  <c r="M716" i="32"/>
  <c r="H716" i="32"/>
  <c r="G716" i="32"/>
  <c r="C716" i="32"/>
  <c r="N715" i="32"/>
  <c r="M715" i="32"/>
  <c r="H715" i="32"/>
  <c r="G715" i="32"/>
  <c r="C715" i="32"/>
  <c r="N714" i="32"/>
  <c r="M714" i="32"/>
  <c r="H714" i="32"/>
  <c r="G714" i="32"/>
  <c r="C714" i="32"/>
  <c r="N713" i="32"/>
  <c r="M713" i="32"/>
  <c r="H713" i="32"/>
  <c r="G713" i="32"/>
  <c r="C713" i="32"/>
  <c r="N712" i="32"/>
  <c r="M712" i="32"/>
  <c r="H712" i="32"/>
  <c r="G712" i="32"/>
  <c r="C712" i="32"/>
  <c r="N711" i="32"/>
  <c r="M711" i="32"/>
  <c r="H711" i="32"/>
  <c r="G711" i="32"/>
  <c r="C711" i="32"/>
  <c r="N710" i="32"/>
  <c r="M710" i="32"/>
  <c r="H710" i="32"/>
  <c r="G710" i="32"/>
  <c r="C710" i="32"/>
  <c r="N709" i="32"/>
  <c r="M709" i="32"/>
  <c r="H709" i="32"/>
  <c r="G709" i="32"/>
  <c r="C709" i="32"/>
  <c r="N708" i="32"/>
  <c r="M708" i="32"/>
  <c r="H708" i="32"/>
  <c r="G708" i="32"/>
  <c r="C708" i="32"/>
  <c r="N707" i="32"/>
  <c r="M707" i="32"/>
  <c r="H707" i="32"/>
  <c r="G707" i="32"/>
  <c r="C707" i="32"/>
  <c r="N706" i="32"/>
  <c r="M706" i="32"/>
  <c r="H706" i="32"/>
  <c r="G706" i="32"/>
  <c r="C706" i="32"/>
  <c r="N705" i="32"/>
  <c r="M705" i="32"/>
  <c r="H705" i="32"/>
  <c r="G705" i="32"/>
  <c r="C705" i="32"/>
  <c r="N704" i="32"/>
  <c r="M704" i="32"/>
  <c r="H704" i="32"/>
  <c r="G704" i="32"/>
  <c r="C704" i="32"/>
  <c r="N703" i="32"/>
  <c r="M703" i="32"/>
  <c r="H703" i="32"/>
  <c r="G703" i="32"/>
  <c r="C703" i="32"/>
  <c r="N702" i="32"/>
  <c r="M702" i="32"/>
  <c r="H702" i="32"/>
  <c r="G702" i="32"/>
  <c r="C702" i="32"/>
  <c r="N701" i="32"/>
  <c r="M701" i="32"/>
  <c r="H701" i="32"/>
  <c r="G701" i="32"/>
  <c r="C701" i="32"/>
  <c r="N700" i="32"/>
  <c r="M700" i="32"/>
  <c r="H700" i="32"/>
  <c r="G700" i="32"/>
  <c r="C700" i="32"/>
  <c r="N699" i="32"/>
  <c r="M699" i="32"/>
  <c r="H699" i="32"/>
  <c r="G699" i="32"/>
  <c r="C699" i="32"/>
  <c r="N698" i="32"/>
  <c r="M698" i="32"/>
  <c r="H698" i="32"/>
  <c r="G698" i="32"/>
  <c r="C698" i="32"/>
  <c r="N697" i="32"/>
  <c r="M697" i="32"/>
  <c r="H697" i="32"/>
  <c r="G697" i="32"/>
  <c r="C697" i="32"/>
  <c r="N696" i="32"/>
  <c r="M696" i="32"/>
  <c r="H696" i="32"/>
  <c r="G696" i="32"/>
  <c r="C696" i="32"/>
  <c r="N695" i="32"/>
  <c r="M695" i="32"/>
  <c r="H695" i="32"/>
  <c r="G695" i="32"/>
  <c r="C695" i="32"/>
  <c r="N694" i="32"/>
  <c r="M694" i="32"/>
  <c r="H694" i="32"/>
  <c r="G694" i="32"/>
  <c r="C694" i="32"/>
  <c r="N693" i="32"/>
  <c r="M693" i="32"/>
  <c r="H693" i="32"/>
  <c r="G693" i="32"/>
  <c r="C693" i="32"/>
  <c r="N692" i="32"/>
  <c r="M692" i="32"/>
  <c r="H692" i="32"/>
  <c r="G692" i="32"/>
  <c r="C692" i="32"/>
  <c r="N691" i="32"/>
  <c r="M691" i="32"/>
  <c r="H691" i="32"/>
  <c r="G691" i="32"/>
  <c r="C691" i="32"/>
  <c r="N690" i="32"/>
  <c r="M690" i="32"/>
  <c r="H690" i="32"/>
  <c r="G690" i="32"/>
  <c r="C690" i="32"/>
  <c r="N689" i="32"/>
  <c r="M689" i="32"/>
  <c r="H689" i="32"/>
  <c r="G689" i="32"/>
  <c r="C689" i="32"/>
  <c r="N688" i="32"/>
  <c r="M688" i="32"/>
  <c r="H688" i="32"/>
  <c r="G688" i="32"/>
  <c r="C688" i="32"/>
  <c r="N687" i="32"/>
  <c r="M687" i="32"/>
  <c r="H687" i="32"/>
  <c r="G687" i="32"/>
  <c r="C687" i="32"/>
  <c r="N686" i="32"/>
  <c r="M686" i="32"/>
  <c r="H686" i="32"/>
  <c r="G686" i="32"/>
  <c r="C686" i="32"/>
  <c r="N685" i="32"/>
  <c r="M685" i="32"/>
  <c r="H685" i="32"/>
  <c r="G685" i="32"/>
  <c r="C685" i="32"/>
  <c r="N684" i="32"/>
  <c r="M684" i="32"/>
  <c r="H684" i="32"/>
  <c r="G684" i="32"/>
  <c r="C684" i="32"/>
  <c r="N683" i="32"/>
  <c r="M683" i="32"/>
  <c r="H683" i="32"/>
  <c r="G683" i="32"/>
  <c r="C683" i="32"/>
  <c r="N682" i="32"/>
  <c r="M682" i="32"/>
  <c r="H682" i="32"/>
  <c r="G682" i="32"/>
  <c r="C682" i="32"/>
  <c r="N681" i="32"/>
  <c r="M681" i="32"/>
  <c r="H681" i="32"/>
  <c r="G681" i="32"/>
  <c r="C681" i="32"/>
  <c r="N680" i="32"/>
  <c r="M680" i="32"/>
  <c r="H680" i="32"/>
  <c r="G680" i="32"/>
  <c r="C680" i="32"/>
  <c r="N679" i="32"/>
  <c r="M679" i="32"/>
  <c r="H679" i="32"/>
  <c r="G679" i="32"/>
  <c r="C679" i="32"/>
  <c r="N678" i="32"/>
  <c r="M678" i="32"/>
  <c r="H678" i="32"/>
  <c r="G678" i="32"/>
  <c r="C678" i="32"/>
  <c r="N677" i="32"/>
  <c r="M677" i="32"/>
  <c r="H677" i="32"/>
  <c r="G677" i="32"/>
  <c r="C677" i="32"/>
  <c r="N676" i="32"/>
  <c r="M676" i="32"/>
  <c r="H676" i="32"/>
  <c r="G676" i="32"/>
  <c r="C676" i="32"/>
  <c r="N675" i="32"/>
  <c r="M675" i="32"/>
  <c r="H675" i="32"/>
  <c r="G675" i="32"/>
  <c r="C675" i="32"/>
  <c r="N674" i="32"/>
  <c r="M674" i="32"/>
  <c r="H674" i="32"/>
  <c r="G674" i="32"/>
  <c r="C674" i="32"/>
  <c r="N673" i="32"/>
  <c r="M673" i="32"/>
  <c r="H673" i="32"/>
  <c r="G673" i="32"/>
  <c r="C673" i="32"/>
  <c r="N672" i="32"/>
  <c r="M672" i="32"/>
  <c r="H672" i="32"/>
  <c r="G672" i="32"/>
  <c r="C672" i="32"/>
  <c r="N671" i="32"/>
  <c r="M671" i="32"/>
  <c r="H671" i="32"/>
  <c r="G671" i="32"/>
  <c r="C671" i="32"/>
  <c r="N670" i="32"/>
  <c r="M670" i="32"/>
  <c r="H670" i="32"/>
  <c r="G670" i="32"/>
  <c r="C670" i="32"/>
  <c r="N669" i="32"/>
  <c r="M669" i="32"/>
  <c r="H669" i="32"/>
  <c r="G669" i="32"/>
  <c r="C669" i="32"/>
  <c r="N668" i="32"/>
  <c r="M668" i="32"/>
  <c r="H668" i="32"/>
  <c r="G668" i="32"/>
  <c r="C668" i="32"/>
  <c r="N667" i="32"/>
  <c r="M667" i="32"/>
  <c r="H667" i="32"/>
  <c r="G667" i="32"/>
  <c r="C667" i="32"/>
  <c r="N666" i="32"/>
  <c r="M666" i="32"/>
  <c r="H666" i="32"/>
  <c r="G666" i="32"/>
  <c r="C666" i="32"/>
  <c r="N665" i="32"/>
  <c r="M665" i="32"/>
  <c r="H665" i="32"/>
  <c r="G665" i="32"/>
  <c r="C665" i="32"/>
  <c r="N664" i="32"/>
  <c r="M664" i="32"/>
  <c r="H664" i="32"/>
  <c r="G664" i="32"/>
  <c r="C664" i="32"/>
  <c r="N663" i="32"/>
  <c r="M663" i="32"/>
  <c r="H663" i="32"/>
  <c r="G663" i="32"/>
  <c r="C663" i="32"/>
  <c r="N662" i="32"/>
  <c r="M662" i="32"/>
  <c r="H662" i="32"/>
  <c r="G662" i="32"/>
  <c r="C662" i="32"/>
  <c r="N661" i="32"/>
  <c r="M661" i="32"/>
  <c r="H661" i="32"/>
  <c r="G661" i="32"/>
  <c r="C661" i="32"/>
  <c r="N660" i="32"/>
  <c r="M660" i="32"/>
  <c r="H660" i="32"/>
  <c r="G660" i="32"/>
  <c r="C660" i="32"/>
  <c r="N659" i="32"/>
  <c r="M659" i="32"/>
  <c r="H659" i="32"/>
  <c r="G659" i="32"/>
  <c r="C659" i="32"/>
  <c r="N658" i="32"/>
  <c r="M658" i="32"/>
  <c r="H658" i="32"/>
  <c r="G658" i="32"/>
  <c r="C658" i="32"/>
  <c r="N657" i="32"/>
  <c r="M657" i="32"/>
  <c r="H657" i="32"/>
  <c r="G657" i="32"/>
  <c r="C657" i="32"/>
  <c r="N656" i="32"/>
  <c r="M656" i="32"/>
  <c r="H656" i="32"/>
  <c r="G656" i="32"/>
  <c r="C656" i="32"/>
  <c r="N655" i="32"/>
  <c r="M655" i="32"/>
  <c r="H655" i="32"/>
  <c r="G655" i="32"/>
  <c r="C655" i="32"/>
  <c r="N654" i="32"/>
  <c r="M654" i="32"/>
  <c r="H654" i="32"/>
  <c r="G654" i="32"/>
  <c r="C654" i="32"/>
  <c r="N653" i="32"/>
  <c r="M653" i="32"/>
  <c r="H653" i="32"/>
  <c r="G653" i="32"/>
  <c r="C653" i="32"/>
  <c r="N652" i="32"/>
  <c r="M652" i="32"/>
  <c r="H652" i="32"/>
  <c r="G652" i="32"/>
  <c r="C652" i="32"/>
  <c r="N651" i="32"/>
  <c r="M651" i="32"/>
  <c r="H651" i="32"/>
  <c r="G651" i="32"/>
  <c r="C651" i="32"/>
  <c r="N650" i="32"/>
  <c r="M650" i="32"/>
  <c r="H650" i="32"/>
  <c r="G650" i="32"/>
  <c r="C650" i="32"/>
  <c r="N649" i="32"/>
  <c r="M649" i="32"/>
  <c r="H649" i="32"/>
  <c r="G649" i="32"/>
  <c r="C649" i="32"/>
  <c r="N648" i="32"/>
  <c r="M648" i="32"/>
  <c r="H648" i="32"/>
  <c r="G648" i="32"/>
  <c r="C648" i="32"/>
  <c r="N647" i="32"/>
  <c r="M647" i="32"/>
  <c r="H647" i="32"/>
  <c r="G647" i="32"/>
  <c r="C647" i="32"/>
  <c r="N646" i="32"/>
  <c r="M646" i="32"/>
  <c r="H646" i="32"/>
  <c r="G646" i="32"/>
  <c r="C646" i="32"/>
  <c r="N645" i="32"/>
  <c r="M645" i="32"/>
  <c r="H645" i="32"/>
  <c r="G645" i="32"/>
  <c r="C645" i="32"/>
  <c r="N644" i="32"/>
  <c r="M644" i="32"/>
  <c r="H644" i="32"/>
  <c r="G644" i="32"/>
  <c r="C644" i="32"/>
  <c r="N643" i="32"/>
  <c r="M643" i="32"/>
  <c r="H643" i="32"/>
  <c r="G643" i="32"/>
  <c r="C643" i="32"/>
  <c r="N642" i="32"/>
  <c r="M642" i="32"/>
  <c r="H642" i="32"/>
  <c r="G642" i="32"/>
  <c r="C642" i="32"/>
  <c r="N641" i="32"/>
  <c r="M641" i="32"/>
  <c r="H641" i="32"/>
  <c r="G641" i="32"/>
  <c r="C641" i="32"/>
  <c r="N640" i="32"/>
  <c r="M640" i="32"/>
  <c r="H640" i="32"/>
  <c r="G640" i="32"/>
  <c r="C640" i="32"/>
  <c r="N639" i="32"/>
  <c r="M639" i="32"/>
  <c r="H639" i="32"/>
  <c r="G639" i="32"/>
  <c r="C639" i="32"/>
  <c r="N638" i="32"/>
  <c r="M638" i="32"/>
  <c r="H638" i="32"/>
  <c r="G638" i="32"/>
  <c r="C638" i="32"/>
  <c r="N637" i="32"/>
  <c r="M637" i="32"/>
  <c r="H637" i="32"/>
  <c r="G637" i="32"/>
  <c r="C637" i="32"/>
  <c r="N636" i="32"/>
  <c r="M636" i="32"/>
  <c r="H636" i="32"/>
  <c r="G636" i="32"/>
  <c r="C636" i="32"/>
  <c r="N635" i="32"/>
  <c r="M635" i="32"/>
  <c r="H635" i="32"/>
  <c r="G635" i="32"/>
  <c r="C635" i="32"/>
  <c r="N634" i="32"/>
  <c r="M634" i="32"/>
  <c r="H634" i="32"/>
  <c r="G634" i="32"/>
  <c r="C634" i="32"/>
  <c r="N633" i="32"/>
  <c r="M633" i="32"/>
  <c r="H633" i="32"/>
  <c r="G633" i="32"/>
  <c r="C633" i="32"/>
  <c r="N632" i="32"/>
  <c r="M632" i="32"/>
  <c r="H632" i="32"/>
  <c r="G632" i="32"/>
  <c r="C632" i="32"/>
  <c r="N631" i="32"/>
  <c r="M631" i="32"/>
  <c r="H631" i="32"/>
  <c r="G631" i="32"/>
  <c r="C631" i="32"/>
  <c r="N630" i="32"/>
  <c r="M630" i="32"/>
  <c r="H630" i="32"/>
  <c r="G630" i="32"/>
  <c r="C630" i="32"/>
  <c r="N629" i="32"/>
  <c r="M629" i="32"/>
  <c r="H629" i="32"/>
  <c r="G629" i="32"/>
  <c r="C629" i="32"/>
  <c r="N628" i="32"/>
  <c r="M628" i="32"/>
  <c r="H628" i="32"/>
  <c r="G628" i="32"/>
  <c r="C628" i="32"/>
  <c r="N627" i="32"/>
  <c r="M627" i="32"/>
  <c r="H627" i="32"/>
  <c r="G627" i="32"/>
  <c r="C627" i="32"/>
  <c r="N626" i="32"/>
  <c r="M626" i="32"/>
  <c r="H626" i="32"/>
  <c r="G626" i="32"/>
  <c r="C626" i="32"/>
  <c r="N625" i="32"/>
  <c r="M625" i="32"/>
  <c r="H625" i="32"/>
  <c r="G625" i="32"/>
  <c r="C625" i="32"/>
  <c r="N624" i="32"/>
  <c r="M624" i="32"/>
  <c r="H624" i="32"/>
  <c r="G624" i="32"/>
  <c r="C624" i="32"/>
  <c r="N623" i="32"/>
  <c r="M623" i="32"/>
  <c r="H623" i="32"/>
  <c r="G623" i="32"/>
  <c r="C623" i="32"/>
  <c r="N622" i="32"/>
  <c r="M622" i="32"/>
  <c r="H622" i="32"/>
  <c r="G622" i="32"/>
  <c r="C622" i="32"/>
  <c r="N621" i="32"/>
  <c r="M621" i="32"/>
  <c r="H621" i="32"/>
  <c r="G621" i="32"/>
  <c r="C621" i="32"/>
  <c r="N620" i="32"/>
  <c r="M620" i="32"/>
  <c r="H620" i="32"/>
  <c r="G620" i="32"/>
  <c r="C620" i="32"/>
  <c r="N619" i="32"/>
  <c r="M619" i="32"/>
  <c r="H619" i="32"/>
  <c r="G619" i="32"/>
  <c r="C619" i="32"/>
  <c r="N618" i="32"/>
  <c r="M618" i="32"/>
  <c r="H618" i="32"/>
  <c r="G618" i="32"/>
  <c r="C618" i="32"/>
  <c r="N617" i="32"/>
  <c r="M617" i="32"/>
  <c r="H617" i="32"/>
  <c r="G617" i="32"/>
  <c r="C617" i="32"/>
  <c r="N616" i="32"/>
  <c r="M616" i="32"/>
  <c r="H616" i="32"/>
  <c r="G616" i="32"/>
  <c r="C616" i="32"/>
  <c r="N615" i="32"/>
  <c r="M615" i="32"/>
  <c r="H615" i="32"/>
  <c r="G615" i="32"/>
  <c r="C615" i="32"/>
  <c r="N614" i="32"/>
  <c r="M614" i="32"/>
  <c r="H614" i="32"/>
  <c r="G614" i="32"/>
  <c r="C614" i="32"/>
  <c r="N613" i="32"/>
  <c r="M613" i="32"/>
  <c r="H613" i="32"/>
  <c r="G613" i="32"/>
  <c r="C613" i="32"/>
  <c r="N612" i="32"/>
  <c r="M612" i="32"/>
  <c r="H612" i="32"/>
  <c r="G612" i="32"/>
  <c r="C612" i="32"/>
  <c r="N611" i="32"/>
  <c r="M611" i="32"/>
  <c r="H611" i="32"/>
  <c r="G611" i="32"/>
  <c r="C611" i="32"/>
  <c r="N610" i="32"/>
  <c r="M610" i="32"/>
  <c r="H610" i="32"/>
  <c r="G610" i="32"/>
  <c r="C610" i="32"/>
  <c r="N609" i="32"/>
  <c r="M609" i="32"/>
  <c r="H609" i="32"/>
  <c r="G609" i="32"/>
  <c r="C609" i="32"/>
  <c r="N608" i="32"/>
  <c r="M608" i="32"/>
  <c r="H608" i="32"/>
  <c r="G608" i="32"/>
  <c r="C608" i="32"/>
  <c r="N607" i="32"/>
  <c r="M607" i="32"/>
  <c r="H607" i="32"/>
  <c r="G607" i="32"/>
  <c r="C607" i="32"/>
  <c r="N606" i="32"/>
  <c r="M606" i="32"/>
  <c r="H606" i="32"/>
  <c r="G606" i="32"/>
  <c r="C606" i="32"/>
  <c r="N605" i="32"/>
  <c r="M605" i="32"/>
  <c r="H605" i="32"/>
  <c r="G605" i="32"/>
  <c r="C605" i="32"/>
  <c r="N604" i="32"/>
  <c r="M604" i="32"/>
  <c r="H604" i="32"/>
  <c r="G604" i="32"/>
  <c r="C604" i="32"/>
  <c r="N603" i="32"/>
  <c r="M603" i="32"/>
  <c r="H603" i="32"/>
  <c r="G603" i="32"/>
  <c r="C603" i="32"/>
  <c r="N602" i="32"/>
  <c r="M602" i="32"/>
  <c r="H602" i="32"/>
  <c r="G602" i="32"/>
  <c r="C602" i="32"/>
  <c r="N601" i="32"/>
  <c r="M601" i="32"/>
  <c r="H601" i="32"/>
  <c r="G601" i="32"/>
  <c r="C601" i="32"/>
  <c r="N600" i="32"/>
  <c r="M600" i="32"/>
  <c r="H600" i="32"/>
  <c r="G600" i="32"/>
  <c r="C600" i="32"/>
  <c r="N599" i="32"/>
  <c r="M599" i="32"/>
  <c r="H599" i="32"/>
  <c r="G599" i="32"/>
  <c r="C599" i="32"/>
  <c r="N598" i="32"/>
  <c r="M598" i="32"/>
  <c r="H598" i="32"/>
  <c r="G598" i="32"/>
  <c r="C598" i="32"/>
  <c r="N597" i="32"/>
  <c r="M597" i="32"/>
  <c r="H597" i="32"/>
  <c r="G597" i="32"/>
  <c r="C597" i="32"/>
  <c r="N596" i="32"/>
  <c r="M596" i="32"/>
  <c r="H596" i="32"/>
  <c r="G596" i="32"/>
  <c r="C596" i="32"/>
  <c r="N595" i="32"/>
  <c r="M595" i="32"/>
  <c r="H595" i="32"/>
  <c r="G595" i="32"/>
  <c r="C595" i="32"/>
  <c r="N594" i="32"/>
  <c r="M594" i="32"/>
  <c r="H594" i="32"/>
  <c r="G594" i="32"/>
  <c r="C594" i="32"/>
  <c r="N593" i="32"/>
  <c r="M593" i="32"/>
  <c r="H593" i="32"/>
  <c r="G593" i="32"/>
  <c r="C593" i="32"/>
  <c r="N592" i="32"/>
  <c r="M592" i="32"/>
  <c r="H592" i="32"/>
  <c r="G592" i="32"/>
  <c r="C592" i="32"/>
  <c r="N591" i="32"/>
  <c r="M591" i="32"/>
  <c r="H591" i="32"/>
  <c r="G591" i="32"/>
  <c r="C591" i="32"/>
  <c r="N590" i="32"/>
  <c r="M590" i="32"/>
  <c r="H590" i="32"/>
  <c r="G590" i="32"/>
  <c r="C590" i="32"/>
  <c r="N589" i="32"/>
  <c r="M589" i="32"/>
  <c r="H589" i="32"/>
  <c r="G589" i="32"/>
  <c r="C589" i="32"/>
  <c r="N588" i="32"/>
  <c r="M588" i="32"/>
  <c r="H588" i="32"/>
  <c r="G588" i="32"/>
  <c r="C588" i="32"/>
  <c r="N587" i="32"/>
  <c r="M587" i="32"/>
  <c r="H587" i="32"/>
  <c r="G587" i="32"/>
  <c r="C587" i="32"/>
  <c r="N586" i="32"/>
  <c r="M586" i="32"/>
  <c r="H586" i="32"/>
  <c r="G586" i="32"/>
  <c r="C586" i="32"/>
  <c r="N585" i="32"/>
  <c r="M585" i="32"/>
  <c r="H585" i="32"/>
  <c r="G585" i="32"/>
  <c r="C585" i="32"/>
  <c r="N584" i="32"/>
  <c r="M584" i="32"/>
  <c r="H584" i="32"/>
  <c r="G584" i="32"/>
  <c r="C584" i="32"/>
  <c r="N583" i="32"/>
  <c r="M583" i="32"/>
  <c r="H583" i="32"/>
  <c r="G583" i="32"/>
  <c r="C583" i="32"/>
  <c r="N582" i="32"/>
  <c r="M582" i="32"/>
  <c r="H582" i="32"/>
  <c r="G582" i="32"/>
  <c r="C582" i="32"/>
  <c r="N581" i="32"/>
  <c r="M581" i="32"/>
  <c r="H581" i="32"/>
  <c r="G581" i="32"/>
  <c r="C581" i="32"/>
  <c r="N580" i="32"/>
  <c r="M580" i="32"/>
  <c r="H580" i="32"/>
  <c r="G580" i="32"/>
  <c r="C580" i="32"/>
  <c r="N579" i="32"/>
  <c r="M579" i="32"/>
  <c r="H579" i="32"/>
  <c r="G579" i="32"/>
  <c r="C579" i="32"/>
  <c r="N578" i="32"/>
  <c r="M578" i="32"/>
  <c r="H578" i="32"/>
  <c r="G578" i="32"/>
  <c r="C578" i="32"/>
  <c r="N577" i="32"/>
  <c r="M577" i="32"/>
  <c r="H577" i="32"/>
  <c r="G577" i="32"/>
  <c r="C577" i="32"/>
  <c r="N576" i="32"/>
  <c r="M576" i="32"/>
  <c r="H576" i="32"/>
  <c r="G576" i="32"/>
  <c r="C576" i="32"/>
  <c r="N575" i="32"/>
  <c r="M575" i="32"/>
  <c r="H575" i="32"/>
  <c r="G575" i="32"/>
  <c r="C575" i="32"/>
  <c r="N574" i="32"/>
  <c r="M574" i="32"/>
  <c r="H574" i="32"/>
  <c r="G574" i="32"/>
  <c r="C574" i="32"/>
  <c r="N573" i="32"/>
  <c r="M573" i="32"/>
  <c r="H573" i="32"/>
  <c r="G573" i="32"/>
  <c r="C573" i="32"/>
  <c r="N572" i="32"/>
  <c r="M572" i="32"/>
  <c r="H572" i="32"/>
  <c r="G572" i="32"/>
  <c r="C572" i="32"/>
  <c r="N571" i="32"/>
  <c r="M571" i="32"/>
  <c r="H571" i="32"/>
  <c r="G571" i="32"/>
  <c r="C571" i="32"/>
  <c r="N570" i="32"/>
  <c r="M570" i="32"/>
  <c r="H570" i="32"/>
  <c r="G570" i="32"/>
  <c r="C570" i="32"/>
  <c r="N569" i="32"/>
  <c r="M569" i="32"/>
  <c r="H569" i="32"/>
  <c r="G569" i="32"/>
  <c r="C569" i="32"/>
  <c r="N568" i="32"/>
  <c r="M568" i="32"/>
  <c r="H568" i="32"/>
  <c r="G568" i="32"/>
  <c r="C568" i="32"/>
  <c r="N567" i="32"/>
  <c r="M567" i="32"/>
  <c r="H567" i="32"/>
  <c r="G567" i="32"/>
  <c r="C567" i="32"/>
  <c r="N566" i="32"/>
  <c r="M566" i="32"/>
  <c r="H566" i="32"/>
  <c r="G566" i="32"/>
  <c r="C566" i="32"/>
  <c r="N565" i="32"/>
  <c r="M565" i="32"/>
  <c r="H565" i="32"/>
  <c r="G565" i="32"/>
  <c r="C565" i="32"/>
  <c r="N564" i="32"/>
  <c r="M564" i="32"/>
  <c r="H564" i="32"/>
  <c r="G564" i="32"/>
  <c r="C564" i="32"/>
  <c r="N563" i="32"/>
  <c r="M563" i="32"/>
  <c r="H563" i="32"/>
  <c r="G563" i="32"/>
  <c r="C563" i="32"/>
  <c r="N562" i="32"/>
  <c r="M562" i="32"/>
  <c r="H562" i="32"/>
  <c r="G562" i="32"/>
  <c r="C562" i="32"/>
  <c r="N561" i="32"/>
  <c r="M561" i="32"/>
  <c r="H561" i="32"/>
  <c r="G561" i="32"/>
  <c r="C561" i="32"/>
  <c r="N560" i="32"/>
  <c r="M560" i="32"/>
  <c r="H560" i="32"/>
  <c r="G560" i="32"/>
  <c r="C560" i="32"/>
  <c r="N559" i="32"/>
  <c r="M559" i="32"/>
  <c r="H559" i="32"/>
  <c r="G559" i="32"/>
  <c r="C559" i="32"/>
  <c r="N558" i="32"/>
  <c r="M558" i="32"/>
  <c r="H558" i="32"/>
  <c r="G558" i="32"/>
  <c r="C558" i="32"/>
  <c r="N557" i="32"/>
  <c r="M557" i="32"/>
  <c r="H557" i="32"/>
  <c r="G557" i="32"/>
  <c r="C557" i="32"/>
  <c r="N556" i="32"/>
  <c r="M556" i="32"/>
  <c r="H556" i="32"/>
  <c r="G556" i="32"/>
  <c r="C556" i="32"/>
  <c r="N555" i="32"/>
  <c r="M555" i="32"/>
  <c r="H555" i="32"/>
  <c r="G555" i="32"/>
  <c r="C555" i="32"/>
  <c r="N554" i="32"/>
  <c r="M554" i="32"/>
  <c r="H554" i="32"/>
  <c r="G554" i="32"/>
  <c r="C554" i="32"/>
  <c r="N553" i="32"/>
  <c r="M553" i="32"/>
  <c r="H553" i="32"/>
  <c r="G553" i="32"/>
  <c r="C553" i="32"/>
  <c r="N552" i="32"/>
  <c r="M552" i="32"/>
  <c r="H552" i="32"/>
  <c r="G552" i="32"/>
  <c r="C552" i="32"/>
  <c r="N551" i="32"/>
  <c r="M551" i="32"/>
  <c r="H551" i="32"/>
  <c r="G551" i="32"/>
  <c r="C551" i="32"/>
  <c r="N550" i="32"/>
  <c r="M550" i="32"/>
  <c r="H550" i="32"/>
  <c r="G550" i="32"/>
  <c r="C550" i="32"/>
  <c r="N549" i="32"/>
  <c r="M549" i="32"/>
  <c r="H549" i="32"/>
  <c r="G549" i="32"/>
  <c r="C549" i="32"/>
  <c r="N548" i="32"/>
  <c r="M548" i="32"/>
  <c r="H548" i="32"/>
  <c r="G548" i="32"/>
  <c r="C548" i="32"/>
  <c r="N547" i="32"/>
  <c r="M547" i="32"/>
  <c r="H547" i="32"/>
  <c r="G547" i="32"/>
  <c r="C547" i="32"/>
  <c r="N546" i="32"/>
  <c r="M546" i="32"/>
  <c r="H546" i="32"/>
  <c r="G546" i="32"/>
  <c r="C546" i="32"/>
  <c r="N545" i="32"/>
  <c r="M545" i="32"/>
  <c r="H545" i="32"/>
  <c r="G545" i="32"/>
  <c r="C545" i="32"/>
  <c r="N544" i="32"/>
  <c r="M544" i="32"/>
  <c r="H544" i="32"/>
  <c r="G544" i="32"/>
  <c r="C544" i="32"/>
  <c r="N543" i="32"/>
  <c r="M543" i="32"/>
  <c r="H543" i="32"/>
  <c r="G543" i="32"/>
  <c r="C543" i="32"/>
  <c r="N542" i="32"/>
  <c r="M542" i="32"/>
  <c r="H542" i="32"/>
  <c r="G542" i="32"/>
  <c r="C542" i="32"/>
  <c r="N541" i="32"/>
  <c r="M541" i="32"/>
  <c r="H541" i="32"/>
  <c r="G541" i="32"/>
  <c r="C541" i="32"/>
  <c r="N540" i="32"/>
  <c r="M540" i="32"/>
  <c r="H540" i="32"/>
  <c r="G540" i="32"/>
  <c r="C540" i="32"/>
  <c r="N539" i="32"/>
  <c r="M539" i="32"/>
  <c r="H539" i="32"/>
  <c r="G539" i="32"/>
  <c r="C539" i="32"/>
  <c r="N538" i="32"/>
  <c r="M538" i="32"/>
  <c r="H538" i="32"/>
  <c r="G538" i="32"/>
  <c r="C538" i="32"/>
  <c r="N537" i="32"/>
  <c r="M537" i="32"/>
  <c r="H537" i="32"/>
  <c r="G537" i="32"/>
  <c r="C537" i="32"/>
  <c r="N536" i="32"/>
  <c r="M536" i="32"/>
  <c r="H536" i="32"/>
  <c r="G536" i="32"/>
  <c r="C536" i="32"/>
  <c r="N535" i="32"/>
  <c r="M535" i="32"/>
  <c r="H535" i="32"/>
  <c r="G535" i="32"/>
  <c r="C535" i="32"/>
  <c r="N534" i="32"/>
  <c r="M534" i="32"/>
  <c r="H534" i="32"/>
  <c r="G534" i="32"/>
  <c r="C534" i="32"/>
  <c r="N533" i="32"/>
  <c r="M533" i="32"/>
  <c r="H533" i="32"/>
  <c r="G533" i="32"/>
  <c r="C533" i="32"/>
  <c r="N532" i="32"/>
  <c r="M532" i="32"/>
  <c r="H532" i="32"/>
  <c r="G532" i="32"/>
  <c r="C532" i="32"/>
  <c r="N531" i="32"/>
  <c r="M531" i="32"/>
  <c r="H531" i="32"/>
  <c r="G531" i="32"/>
  <c r="C531" i="32"/>
  <c r="N530" i="32"/>
  <c r="M530" i="32"/>
  <c r="H530" i="32"/>
  <c r="G530" i="32"/>
  <c r="C530" i="32"/>
  <c r="N529" i="32"/>
  <c r="M529" i="32"/>
  <c r="H529" i="32"/>
  <c r="G529" i="32"/>
  <c r="C529" i="32"/>
  <c r="N528" i="32"/>
  <c r="M528" i="32"/>
  <c r="H528" i="32"/>
  <c r="G528" i="32"/>
  <c r="C528" i="32"/>
  <c r="N527" i="32"/>
  <c r="M527" i="32"/>
  <c r="H527" i="32"/>
  <c r="G527" i="32"/>
  <c r="C527" i="32"/>
  <c r="N526" i="32"/>
  <c r="M526" i="32"/>
  <c r="H526" i="32"/>
  <c r="G526" i="32"/>
  <c r="C526" i="32"/>
  <c r="N525" i="32"/>
  <c r="M525" i="32"/>
  <c r="H525" i="32"/>
  <c r="G525" i="32"/>
  <c r="C525" i="32"/>
  <c r="N524" i="32"/>
  <c r="M524" i="32"/>
  <c r="H524" i="32"/>
  <c r="G524" i="32"/>
  <c r="C524" i="32"/>
  <c r="N523" i="32"/>
  <c r="M523" i="32"/>
  <c r="H523" i="32"/>
  <c r="G523" i="32"/>
  <c r="C523" i="32"/>
  <c r="N522" i="32"/>
  <c r="M522" i="32"/>
  <c r="H522" i="32"/>
  <c r="G522" i="32"/>
  <c r="C522" i="32"/>
  <c r="N521" i="32"/>
  <c r="M521" i="32"/>
  <c r="H521" i="32"/>
  <c r="G521" i="32"/>
  <c r="C521" i="32"/>
  <c r="N520" i="32"/>
  <c r="M520" i="32"/>
  <c r="H520" i="32"/>
  <c r="G520" i="32"/>
  <c r="C520" i="32"/>
  <c r="N519" i="32"/>
  <c r="M519" i="32"/>
  <c r="H519" i="32"/>
  <c r="G519" i="32"/>
  <c r="C519" i="32"/>
  <c r="N518" i="32"/>
  <c r="M518" i="32"/>
  <c r="H518" i="32"/>
  <c r="G518" i="32"/>
  <c r="C518" i="32"/>
  <c r="N517" i="32"/>
  <c r="M517" i="32"/>
  <c r="H517" i="32"/>
  <c r="G517" i="32"/>
  <c r="C517" i="32"/>
  <c r="N516" i="32"/>
  <c r="M516" i="32"/>
  <c r="H516" i="32"/>
  <c r="G516" i="32"/>
  <c r="C516" i="32"/>
  <c r="N515" i="32"/>
  <c r="M515" i="32"/>
  <c r="H515" i="32"/>
  <c r="G515" i="32"/>
  <c r="C515" i="32"/>
  <c r="N514" i="32"/>
  <c r="M514" i="32"/>
  <c r="H514" i="32"/>
  <c r="G514" i="32"/>
  <c r="C514" i="32"/>
  <c r="N513" i="32"/>
  <c r="M513" i="32"/>
  <c r="H513" i="32"/>
  <c r="G513" i="32"/>
  <c r="C513" i="32"/>
  <c r="N512" i="32"/>
  <c r="M512" i="32"/>
  <c r="H512" i="32"/>
  <c r="G512" i="32"/>
  <c r="C512" i="32"/>
  <c r="N511" i="32"/>
  <c r="M511" i="32"/>
  <c r="H511" i="32"/>
  <c r="G511" i="32"/>
  <c r="C511" i="32"/>
  <c r="N510" i="32"/>
  <c r="M510" i="32"/>
  <c r="H510" i="32"/>
  <c r="G510" i="32"/>
  <c r="C510" i="32"/>
  <c r="N509" i="32"/>
  <c r="M509" i="32"/>
  <c r="H509" i="32"/>
  <c r="G509" i="32"/>
  <c r="C509" i="32"/>
  <c r="N508" i="32"/>
  <c r="M508" i="32"/>
  <c r="H508" i="32"/>
  <c r="G508" i="32"/>
  <c r="C508" i="32"/>
  <c r="N507" i="32"/>
  <c r="M507" i="32"/>
  <c r="H507" i="32"/>
  <c r="G507" i="32"/>
  <c r="C507" i="32"/>
  <c r="N506" i="32"/>
  <c r="M506" i="32"/>
  <c r="H506" i="32"/>
  <c r="G506" i="32"/>
  <c r="C506" i="32"/>
  <c r="N505" i="32"/>
  <c r="M505" i="32"/>
  <c r="H505" i="32"/>
  <c r="G505" i="32"/>
  <c r="C505" i="32"/>
  <c r="N504" i="32"/>
  <c r="M504" i="32"/>
  <c r="H504" i="32"/>
  <c r="G504" i="32"/>
  <c r="C504" i="32"/>
  <c r="N503" i="32"/>
  <c r="M503" i="32"/>
  <c r="H503" i="32"/>
  <c r="G503" i="32"/>
  <c r="C503" i="32"/>
  <c r="N502" i="32"/>
  <c r="M502" i="32"/>
  <c r="H502" i="32"/>
  <c r="G502" i="32"/>
  <c r="C502" i="32"/>
  <c r="N501" i="32"/>
  <c r="M501" i="32"/>
  <c r="H501" i="32"/>
  <c r="G501" i="32"/>
  <c r="C501" i="32"/>
  <c r="M500" i="32"/>
  <c r="G500" i="32"/>
  <c r="H500" i="32"/>
  <c r="C500" i="32"/>
  <c r="M499" i="32"/>
  <c r="H499" i="32"/>
  <c r="G499" i="32"/>
  <c r="C499" i="32"/>
  <c r="M498" i="32"/>
  <c r="H498" i="32"/>
  <c r="G498" i="32"/>
  <c r="C498" i="32"/>
  <c r="M497" i="32"/>
  <c r="H497" i="32"/>
  <c r="G497" i="32"/>
  <c r="C497" i="32"/>
  <c r="M496" i="32"/>
  <c r="H496" i="32"/>
  <c r="G496" i="32"/>
  <c r="C496" i="32"/>
  <c r="M495" i="32"/>
  <c r="H495" i="32"/>
  <c r="G495" i="32"/>
  <c r="C495" i="32"/>
  <c r="M494" i="32"/>
  <c r="H494" i="32"/>
  <c r="G494" i="32"/>
  <c r="C494" i="32"/>
  <c r="M493" i="32"/>
  <c r="H493" i="32"/>
  <c r="G493" i="32"/>
  <c r="C493" i="32"/>
  <c r="M492" i="32"/>
  <c r="H492" i="32"/>
  <c r="G492" i="32"/>
  <c r="C492" i="32"/>
  <c r="M491" i="32"/>
  <c r="H491" i="32"/>
  <c r="G491" i="32"/>
  <c r="C491" i="32"/>
  <c r="M490" i="32"/>
  <c r="H490" i="32"/>
  <c r="G490" i="32"/>
  <c r="C490" i="32"/>
  <c r="M489" i="32"/>
  <c r="H489" i="32"/>
  <c r="G489" i="32"/>
  <c r="C489" i="32"/>
  <c r="M488" i="32"/>
  <c r="H488" i="32"/>
  <c r="G488" i="32"/>
  <c r="C488" i="32"/>
  <c r="M487" i="32"/>
  <c r="H487" i="32"/>
  <c r="G487" i="32"/>
  <c r="C487" i="32"/>
  <c r="M486" i="32"/>
  <c r="H486" i="32"/>
  <c r="G486" i="32"/>
  <c r="C486" i="32"/>
  <c r="M485" i="32"/>
  <c r="H485" i="32"/>
  <c r="G485" i="32"/>
  <c r="C485" i="32"/>
  <c r="M484" i="32"/>
  <c r="H484" i="32"/>
  <c r="G484" i="32"/>
  <c r="C484" i="32"/>
  <c r="M483" i="32"/>
  <c r="H483" i="32"/>
  <c r="G483" i="32"/>
  <c r="C483" i="32"/>
  <c r="M482" i="32"/>
  <c r="H482" i="32"/>
  <c r="G482" i="32"/>
  <c r="C482" i="32"/>
  <c r="M481" i="32"/>
  <c r="H481" i="32"/>
  <c r="G481" i="32"/>
  <c r="C481" i="32"/>
  <c r="M480" i="32"/>
  <c r="H480" i="32"/>
  <c r="G480" i="32"/>
  <c r="C480" i="32"/>
  <c r="M479" i="32"/>
  <c r="H479" i="32"/>
  <c r="G479" i="32"/>
  <c r="C479" i="32"/>
  <c r="M478" i="32"/>
  <c r="H478" i="32"/>
  <c r="G478" i="32"/>
  <c r="C478" i="32"/>
  <c r="M477" i="32"/>
  <c r="H477" i="32"/>
  <c r="G477" i="32"/>
  <c r="C477" i="32"/>
  <c r="M476" i="32"/>
  <c r="H476" i="32"/>
  <c r="G476" i="32"/>
  <c r="C476" i="32"/>
  <c r="M475" i="32"/>
  <c r="H475" i="32"/>
  <c r="G475" i="32"/>
  <c r="C475" i="32"/>
  <c r="M474" i="32"/>
  <c r="H474" i="32"/>
  <c r="G474" i="32"/>
  <c r="C474" i="32"/>
  <c r="M473" i="32"/>
  <c r="H473" i="32"/>
  <c r="G473" i="32"/>
  <c r="C473" i="32"/>
  <c r="M472" i="32"/>
  <c r="H472" i="32"/>
  <c r="G472" i="32"/>
  <c r="C472" i="32"/>
  <c r="M471" i="32"/>
  <c r="H471" i="32"/>
  <c r="G471" i="32"/>
  <c r="C471" i="32"/>
  <c r="M470" i="32"/>
  <c r="H470" i="32"/>
  <c r="G470" i="32"/>
  <c r="C470" i="32"/>
  <c r="M469" i="32"/>
  <c r="H469" i="32"/>
  <c r="G469" i="32"/>
  <c r="C469" i="32"/>
  <c r="M468" i="32"/>
  <c r="H468" i="32"/>
  <c r="G468" i="32"/>
  <c r="C468" i="32"/>
  <c r="M467" i="32"/>
  <c r="H467" i="32"/>
  <c r="G467" i="32"/>
  <c r="C467" i="32"/>
  <c r="M466" i="32"/>
  <c r="H466" i="32"/>
  <c r="G466" i="32"/>
  <c r="C466" i="32"/>
  <c r="M465" i="32"/>
  <c r="H465" i="32"/>
  <c r="G465" i="32"/>
  <c r="C465" i="32"/>
  <c r="M464" i="32"/>
  <c r="H464" i="32"/>
  <c r="G464" i="32"/>
  <c r="C464" i="32"/>
  <c r="M463" i="32"/>
  <c r="H463" i="32"/>
  <c r="G463" i="32"/>
  <c r="C463" i="32"/>
  <c r="M462" i="32"/>
  <c r="H462" i="32"/>
  <c r="G462" i="32"/>
  <c r="C462" i="32"/>
  <c r="M461" i="32"/>
  <c r="H461" i="32"/>
  <c r="G461" i="32"/>
  <c r="C461" i="32"/>
  <c r="M460" i="32"/>
  <c r="H460" i="32"/>
  <c r="G460" i="32"/>
  <c r="C460" i="32"/>
  <c r="M459" i="32"/>
  <c r="H459" i="32"/>
  <c r="G459" i="32"/>
  <c r="C459" i="32"/>
  <c r="M458" i="32"/>
  <c r="H458" i="32"/>
  <c r="G458" i="32"/>
  <c r="C458" i="32"/>
  <c r="M457" i="32"/>
  <c r="H457" i="32"/>
  <c r="G457" i="32"/>
  <c r="C457" i="32"/>
  <c r="M456" i="32"/>
  <c r="H456" i="32"/>
  <c r="G456" i="32"/>
  <c r="C456" i="32"/>
  <c r="M455" i="32"/>
  <c r="H455" i="32"/>
  <c r="G455" i="32"/>
  <c r="C455" i="32"/>
  <c r="M454" i="32"/>
  <c r="H454" i="32"/>
  <c r="G454" i="32"/>
  <c r="C454" i="32"/>
  <c r="M453" i="32"/>
  <c r="H453" i="32"/>
  <c r="G453" i="32"/>
  <c r="C453" i="32"/>
  <c r="M452" i="32"/>
  <c r="H452" i="32"/>
  <c r="G452" i="32"/>
  <c r="C452" i="32"/>
  <c r="M451" i="32"/>
  <c r="H451" i="32"/>
  <c r="G451" i="32"/>
  <c r="C451" i="32"/>
  <c r="M450" i="32"/>
  <c r="H450" i="32"/>
  <c r="G450" i="32"/>
  <c r="C450" i="32"/>
  <c r="M449" i="32"/>
  <c r="H449" i="32"/>
  <c r="G449" i="32"/>
  <c r="C449" i="32"/>
  <c r="M448" i="32"/>
  <c r="H448" i="32"/>
  <c r="G448" i="32"/>
  <c r="C448" i="32"/>
  <c r="M447" i="32"/>
  <c r="H447" i="32"/>
  <c r="G447" i="32"/>
  <c r="C447" i="32"/>
  <c r="M446" i="32"/>
  <c r="H446" i="32"/>
  <c r="G446" i="32"/>
  <c r="C446" i="32"/>
  <c r="M445" i="32"/>
  <c r="H445" i="32"/>
  <c r="G445" i="32"/>
  <c r="C445" i="32"/>
  <c r="M444" i="32"/>
  <c r="H444" i="32"/>
  <c r="G444" i="32"/>
  <c r="C444" i="32"/>
  <c r="M443" i="32"/>
  <c r="H443" i="32"/>
  <c r="G443" i="32"/>
  <c r="C443" i="32"/>
  <c r="M442" i="32"/>
  <c r="H442" i="32"/>
  <c r="G442" i="32"/>
  <c r="C442" i="32"/>
  <c r="M441" i="32"/>
  <c r="H441" i="32"/>
  <c r="G441" i="32"/>
  <c r="C441" i="32"/>
  <c r="M440" i="32"/>
  <c r="H440" i="32"/>
  <c r="G440" i="32"/>
  <c r="C440" i="32"/>
  <c r="M439" i="32"/>
  <c r="H439" i="32"/>
  <c r="G439" i="32"/>
  <c r="C439" i="32"/>
  <c r="M438" i="32"/>
  <c r="H438" i="32"/>
  <c r="G438" i="32"/>
  <c r="C438" i="32"/>
  <c r="M437" i="32"/>
  <c r="H437" i="32"/>
  <c r="G437" i="32"/>
  <c r="C437" i="32"/>
  <c r="M436" i="32"/>
  <c r="H436" i="32"/>
  <c r="G436" i="32"/>
  <c r="C436" i="32"/>
  <c r="M435" i="32"/>
  <c r="H435" i="32"/>
  <c r="G435" i="32"/>
  <c r="C435" i="32"/>
  <c r="M434" i="32"/>
  <c r="H434" i="32"/>
  <c r="G434" i="32"/>
  <c r="C434" i="32"/>
  <c r="M433" i="32"/>
  <c r="H433" i="32"/>
  <c r="G433" i="32"/>
  <c r="C433" i="32"/>
  <c r="M432" i="32"/>
  <c r="H432" i="32"/>
  <c r="G432" i="32"/>
  <c r="C432" i="32"/>
  <c r="M431" i="32"/>
  <c r="H431" i="32"/>
  <c r="G431" i="32"/>
  <c r="C431" i="32"/>
  <c r="M430" i="32"/>
  <c r="H430" i="32"/>
  <c r="G430" i="32"/>
  <c r="C430" i="32"/>
  <c r="M429" i="32"/>
  <c r="H429" i="32"/>
  <c r="G429" i="32"/>
  <c r="C429" i="32"/>
  <c r="M428" i="32"/>
  <c r="H428" i="32"/>
  <c r="G428" i="32"/>
  <c r="C428" i="32"/>
  <c r="M427" i="32"/>
  <c r="H427" i="32"/>
  <c r="G427" i="32"/>
  <c r="C427" i="32"/>
  <c r="M426" i="32"/>
  <c r="H426" i="32"/>
  <c r="G426" i="32"/>
  <c r="C426" i="32"/>
  <c r="M425" i="32"/>
  <c r="H425" i="32"/>
  <c r="G425" i="32"/>
  <c r="C425" i="32"/>
  <c r="M424" i="32"/>
  <c r="H424" i="32"/>
  <c r="G424" i="32"/>
  <c r="C424" i="32"/>
  <c r="M423" i="32"/>
  <c r="H423" i="32"/>
  <c r="G423" i="32"/>
  <c r="C423" i="32"/>
  <c r="M422" i="32"/>
  <c r="H422" i="32"/>
  <c r="G422" i="32"/>
  <c r="C422" i="32"/>
  <c r="M421" i="32"/>
  <c r="H421" i="32"/>
  <c r="G421" i="32"/>
  <c r="C421" i="32"/>
  <c r="M420" i="32"/>
  <c r="H420" i="32"/>
  <c r="G420" i="32"/>
  <c r="C420" i="32"/>
  <c r="M419" i="32"/>
  <c r="H419" i="32"/>
  <c r="G419" i="32"/>
  <c r="C419" i="32"/>
  <c r="M418" i="32"/>
  <c r="H418" i="32"/>
  <c r="G418" i="32"/>
  <c r="C418" i="32"/>
  <c r="M417" i="32"/>
  <c r="H417" i="32"/>
  <c r="G417" i="32"/>
  <c r="C417" i="32"/>
  <c r="M416" i="32"/>
  <c r="H416" i="32"/>
  <c r="G416" i="32"/>
  <c r="C416" i="32"/>
  <c r="M415" i="32"/>
  <c r="H415" i="32"/>
  <c r="G415" i="32"/>
  <c r="C415" i="32"/>
  <c r="M414" i="32"/>
  <c r="H414" i="32"/>
  <c r="G414" i="32"/>
  <c r="C414" i="32"/>
  <c r="M413" i="32"/>
  <c r="H413" i="32"/>
  <c r="G413" i="32"/>
  <c r="C413" i="32"/>
  <c r="M412" i="32"/>
  <c r="H412" i="32"/>
  <c r="G412" i="32"/>
  <c r="C412" i="32"/>
  <c r="M411" i="32"/>
  <c r="H411" i="32"/>
  <c r="G411" i="32"/>
  <c r="C411" i="32"/>
  <c r="M410" i="32"/>
  <c r="H410" i="32"/>
  <c r="G410" i="32"/>
  <c r="C410" i="32"/>
  <c r="M409" i="32"/>
  <c r="H409" i="32"/>
  <c r="G409" i="32"/>
  <c r="C409" i="32"/>
  <c r="M408" i="32"/>
  <c r="H408" i="32"/>
  <c r="G408" i="32"/>
  <c r="C408" i="32"/>
  <c r="M407" i="32"/>
  <c r="H407" i="32"/>
  <c r="G407" i="32"/>
  <c r="C407" i="32"/>
  <c r="M406" i="32"/>
  <c r="H406" i="32"/>
  <c r="G406" i="32"/>
  <c r="C406" i="32"/>
  <c r="M405" i="32"/>
  <c r="H405" i="32"/>
  <c r="G405" i="32"/>
  <c r="C405" i="32"/>
  <c r="M404" i="32"/>
  <c r="H404" i="32"/>
  <c r="G404" i="32"/>
  <c r="C404" i="32"/>
  <c r="M403" i="32"/>
  <c r="H403" i="32"/>
  <c r="G403" i="32"/>
  <c r="C403" i="32"/>
  <c r="M402" i="32"/>
  <c r="H402" i="32"/>
  <c r="G402" i="32"/>
  <c r="C402" i="32"/>
  <c r="M401" i="32"/>
  <c r="H401" i="32"/>
  <c r="G401" i="32"/>
  <c r="C401" i="32"/>
  <c r="M400" i="32"/>
  <c r="H400" i="32"/>
  <c r="G400" i="32"/>
  <c r="C400" i="32"/>
  <c r="M399" i="32"/>
  <c r="H399" i="32"/>
  <c r="G399" i="32"/>
  <c r="C399" i="32"/>
  <c r="M398" i="32"/>
  <c r="H398" i="32"/>
  <c r="G398" i="32"/>
  <c r="C398" i="32"/>
  <c r="M397" i="32"/>
  <c r="H397" i="32"/>
  <c r="G397" i="32"/>
  <c r="C397" i="32"/>
  <c r="M396" i="32"/>
  <c r="H396" i="32"/>
  <c r="G396" i="32"/>
  <c r="C396" i="32"/>
  <c r="M395" i="32"/>
  <c r="H395" i="32"/>
  <c r="G395" i="32"/>
  <c r="C395" i="32"/>
  <c r="M394" i="32"/>
  <c r="H394" i="32"/>
  <c r="G394" i="32"/>
  <c r="C394" i="32"/>
  <c r="M393" i="32"/>
  <c r="H393" i="32"/>
  <c r="G393" i="32"/>
  <c r="C393" i="32"/>
  <c r="M392" i="32"/>
  <c r="H392" i="32"/>
  <c r="G392" i="32"/>
  <c r="C392" i="32"/>
  <c r="M391" i="32"/>
  <c r="H391" i="32"/>
  <c r="G391" i="32"/>
  <c r="C391" i="32"/>
  <c r="M390" i="32"/>
  <c r="H390" i="32"/>
  <c r="G390" i="32"/>
  <c r="C390" i="32"/>
  <c r="M389" i="32"/>
  <c r="H389" i="32"/>
  <c r="G389" i="32"/>
  <c r="C389" i="32"/>
  <c r="M388" i="32"/>
  <c r="H388" i="32"/>
  <c r="G388" i="32"/>
  <c r="C388" i="32"/>
  <c r="M387" i="32"/>
  <c r="H387" i="32"/>
  <c r="G387" i="32"/>
  <c r="C387" i="32"/>
  <c r="M386" i="32"/>
  <c r="H386" i="32"/>
  <c r="G386" i="32"/>
  <c r="C386" i="32"/>
  <c r="M385" i="32"/>
  <c r="H385" i="32"/>
  <c r="G385" i="32"/>
  <c r="C385" i="32"/>
  <c r="M384" i="32"/>
  <c r="H384" i="32"/>
  <c r="G384" i="32"/>
  <c r="C384" i="32"/>
  <c r="M383" i="32"/>
  <c r="H383" i="32"/>
  <c r="G383" i="32"/>
  <c r="C383" i="32"/>
  <c r="M382" i="32"/>
  <c r="H382" i="32"/>
  <c r="G382" i="32"/>
  <c r="C382" i="32"/>
  <c r="M381" i="32"/>
  <c r="H381" i="32"/>
  <c r="G381" i="32"/>
  <c r="C381" i="32"/>
  <c r="M380" i="32"/>
  <c r="H380" i="32"/>
  <c r="G380" i="32"/>
  <c r="C380" i="32"/>
  <c r="M379" i="32"/>
  <c r="H379" i="32"/>
  <c r="G379" i="32"/>
  <c r="C379" i="32"/>
  <c r="M378" i="32"/>
  <c r="H378" i="32"/>
  <c r="G378" i="32"/>
  <c r="C378" i="32"/>
  <c r="M377" i="32"/>
  <c r="H377" i="32"/>
  <c r="G377" i="32"/>
  <c r="C377" i="32"/>
  <c r="M376" i="32"/>
  <c r="H376" i="32"/>
  <c r="G376" i="32"/>
  <c r="C376" i="32"/>
  <c r="M375" i="32"/>
  <c r="H375" i="32"/>
  <c r="G375" i="32"/>
  <c r="C375" i="32"/>
  <c r="M374" i="32"/>
  <c r="H374" i="32"/>
  <c r="G374" i="32"/>
  <c r="C374" i="32"/>
  <c r="M373" i="32"/>
  <c r="H373" i="32"/>
  <c r="G373" i="32"/>
  <c r="C373" i="32"/>
  <c r="M372" i="32"/>
  <c r="H372" i="32"/>
  <c r="G372" i="32"/>
  <c r="C372" i="32"/>
  <c r="M371" i="32"/>
  <c r="H371" i="32"/>
  <c r="G371" i="32"/>
  <c r="C371" i="32"/>
  <c r="M370" i="32"/>
  <c r="H370" i="32"/>
  <c r="G370" i="32"/>
  <c r="C370" i="32"/>
  <c r="M369" i="32"/>
  <c r="H369" i="32"/>
  <c r="G369" i="32"/>
  <c r="C369" i="32"/>
  <c r="M368" i="32"/>
  <c r="H368" i="32"/>
  <c r="G368" i="32"/>
  <c r="C368" i="32"/>
  <c r="M367" i="32"/>
  <c r="H367" i="32"/>
  <c r="G367" i="32"/>
  <c r="C367" i="32"/>
  <c r="M366" i="32"/>
  <c r="H366" i="32"/>
  <c r="G366" i="32"/>
  <c r="C366" i="32"/>
  <c r="M365" i="32"/>
  <c r="H365" i="32"/>
  <c r="G365" i="32"/>
  <c r="C365" i="32"/>
  <c r="M364" i="32"/>
  <c r="H364" i="32"/>
  <c r="G364" i="32"/>
  <c r="C364" i="32"/>
  <c r="M363" i="32"/>
  <c r="H363" i="32"/>
  <c r="G363" i="32"/>
  <c r="C363" i="32"/>
  <c r="M362" i="32"/>
  <c r="H362" i="32"/>
  <c r="G362" i="32"/>
  <c r="C362" i="32"/>
  <c r="M361" i="32"/>
  <c r="H361" i="32"/>
  <c r="G361" i="32"/>
  <c r="C361" i="32"/>
  <c r="M360" i="32"/>
  <c r="H360" i="32"/>
  <c r="G360" i="32"/>
  <c r="C360" i="32"/>
  <c r="M359" i="32"/>
  <c r="H359" i="32"/>
  <c r="G359" i="32"/>
  <c r="C359" i="32"/>
  <c r="M358" i="32"/>
  <c r="H358" i="32"/>
  <c r="G358" i="32"/>
  <c r="C358" i="32"/>
  <c r="M357" i="32"/>
  <c r="H357" i="32"/>
  <c r="G357" i="32"/>
  <c r="C357" i="32"/>
  <c r="M356" i="32"/>
  <c r="H356" i="32"/>
  <c r="G356" i="32"/>
  <c r="C356" i="32"/>
  <c r="M355" i="32"/>
  <c r="H355" i="32"/>
  <c r="G355" i="32"/>
  <c r="C355" i="32"/>
  <c r="M354" i="32"/>
  <c r="H354" i="32"/>
  <c r="G354" i="32"/>
  <c r="C354" i="32"/>
  <c r="M353" i="32"/>
  <c r="H353" i="32"/>
  <c r="G353" i="32"/>
  <c r="C353" i="32"/>
  <c r="M352" i="32"/>
  <c r="H352" i="32"/>
  <c r="G352" i="32"/>
  <c r="C352" i="32"/>
  <c r="M351" i="32"/>
  <c r="H351" i="32"/>
  <c r="G351" i="32"/>
  <c r="C351" i="32"/>
  <c r="M350" i="32"/>
  <c r="H350" i="32"/>
  <c r="G350" i="32"/>
  <c r="C350" i="32"/>
  <c r="M349" i="32"/>
  <c r="H349" i="32"/>
  <c r="G349" i="32"/>
  <c r="C349" i="32"/>
  <c r="M348" i="32"/>
  <c r="H348" i="32"/>
  <c r="G348" i="32"/>
  <c r="C348" i="32"/>
  <c r="M347" i="32"/>
  <c r="H347" i="32"/>
  <c r="G347" i="32"/>
  <c r="C347" i="32"/>
  <c r="M346" i="32"/>
  <c r="H346" i="32"/>
  <c r="G346" i="32"/>
  <c r="C346" i="32"/>
  <c r="M345" i="32"/>
  <c r="H345" i="32"/>
  <c r="G345" i="32"/>
  <c r="C345" i="32"/>
  <c r="M344" i="32"/>
  <c r="H344" i="32"/>
  <c r="G344" i="32"/>
  <c r="C344" i="32"/>
  <c r="M343" i="32"/>
  <c r="H343" i="32"/>
  <c r="G343" i="32"/>
  <c r="C343" i="32"/>
  <c r="M342" i="32"/>
  <c r="H342" i="32"/>
  <c r="G342" i="32"/>
  <c r="C342" i="32"/>
  <c r="M341" i="32"/>
  <c r="H341" i="32"/>
  <c r="G341" i="32"/>
  <c r="C341" i="32"/>
  <c r="M340" i="32"/>
  <c r="H340" i="32"/>
  <c r="G340" i="32"/>
  <c r="C340" i="32"/>
  <c r="M339" i="32"/>
  <c r="H339" i="32"/>
  <c r="G339" i="32"/>
  <c r="C339" i="32"/>
  <c r="M338" i="32"/>
  <c r="H338" i="32"/>
  <c r="G338" i="32"/>
  <c r="C338" i="32"/>
  <c r="M337" i="32"/>
  <c r="H337" i="32"/>
  <c r="G337" i="32"/>
  <c r="C337" i="32"/>
  <c r="M336" i="32"/>
  <c r="H336" i="32"/>
  <c r="G336" i="32"/>
  <c r="C336" i="32"/>
  <c r="M335" i="32"/>
  <c r="H335" i="32"/>
  <c r="G335" i="32"/>
  <c r="C335" i="32"/>
  <c r="M334" i="32"/>
  <c r="H334" i="32"/>
  <c r="G334" i="32"/>
  <c r="C334" i="32"/>
  <c r="M333" i="32"/>
  <c r="H333" i="32"/>
  <c r="G333" i="32"/>
  <c r="C333" i="32"/>
  <c r="M332" i="32"/>
  <c r="H332" i="32"/>
  <c r="G332" i="32"/>
  <c r="C332" i="32"/>
  <c r="M331" i="32"/>
  <c r="H331" i="32"/>
  <c r="G331" i="32"/>
  <c r="C331" i="32"/>
  <c r="M330" i="32"/>
  <c r="H330" i="32"/>
  <c r="G330" i="32"/>
  <c r="C330" i="32"/>
  <c r="M329" i="32"/>
  <c r="H329" i="32"/>
  <c r="G329" i="32"/>
  <c r="C329" i="32"/>
  <c r="M328" i="32"/>
  <c r="H328" i="32"/>
  <c r="G328" i="32"/>
  <c r="C328" i="32"/>
  <c r="M327" i="32"/>
  <c r="H327" i="32"/>
  <c r="G327" i="32"/>
  <c r="C327" i="32"/>
  <c r="M326" i="32"/>
  <c r="H326" i="32"/>
  <c r="G326" i="32"/>
  <c r="C326" i="32"/>
  <c r="M325" i="32"/>
  <c r="H325" i="32"/>
  <c r="G325" i="32"/>
  <c r="C325" i="32"/>
  <c r="M324" i="32"/>
  <c r="H324" i="32"/>
  <c r="G324" i="32"/>
  <c r="C324" i="32"/>
  <c r="M323" i="32"/>
  <c r="H323" i="32"/>
  <c r="G323" i="32"/>
  <c r="C323" i="32"/>
  <c r="M322" i="32"/>
  <c r="H322" i="32"/>
  <c r="G322" i="32"/>
  <c r="C322" i="32"/>
  <c r="M321" i="32"/>
  <c r="H321" i="32"/>
  <c r="G321" i="32"/>
  <c r="C321" i="32"/>
  <c r="M320" i="32"/>
  <c r="H320" i="32"/>
  <c r="G320" i="32"/>
  <c r="C320" i="32"/>
  <c r="M319" i="32"/>
  <c r="H319" i="32"/>
  <c r="G319" i="32"/>
  <c r="C319" i="32"/>
  <c r="M318" i="32"/>
  <c r="H318" i="32"/>
  <c r="G318" i="32"/>
  <c r="C318" i="32"/>
  <c r="M317" i="32"/>
  <c r="H317" i="32"/>
  <c r="G317" i="32"/>
  <c r="C317" i="32"/>
  <c r="M316" i="32"/>
  <c r="H316" i="32"/>
  <c r="G316" i="32"/>
  <c r="C316" i="32"/>
  <c r="M315" i="32"/>
  <c r="H315" i="32"/>
  <c r="G315" i="32"/>
  <c r="C315" i="32"/>
  <c r="M314" i="32"/>
  <c r="H314" i="32"/>
  <c r="G314" i="32"/>
  <c r="C314" i="32"/>
  <c r="M313" i="32"/>
  <c r="H313" i="32"/>
  <c r="G313" i="32"/>
  <c r="C313" i="32"/>
  <c r="M312" i="32"/>
  <c r="H312" i="32"/>
  <c r="G312" i="32"/>
  <c r="C312" i="32"/>
  <c r="M311" i="32"/>
  <c r="H311" i="32"/>
  <c r="G311" i="32"/>
  <c r="C311" i="32"/>
  <c r="M310" i="32"/>
  <c r="H310" i="32"/>
  <c r="G310" i="32"/>
  <c r="C310" i="32"/>
  <c r="M309" i="32"/>
  <c r="H309" i="32"/>
  <c r="G309" i="32"/>
  <c r="C309" i="32"/>
  <c r="M308" i="32"/>
  <c r="H308" i="32"/>
  <c r="G308" i="32"/>
  <c r="C308" i="32"/>
  <c r="M307" i="32"/>
  <c r="H307" i="32"/>
  <c r="G307" i="32"/>
  <c r="C307" i="32"/>
  <c r="M306" i="32"/>
  <c r="H306" i="32"/>
  <c r="G306" i="32"/>
  <c r="C306" i="32"/>
  <c r="M305" i="32"/>
  <c r="H305" i="32"/>
  <c r="G305" i="32"/>
  <c r="C305" i="32"/>
  <c r="M304" i="32"/>
  <c r="H304" i="32"/>
  <c r="G304" i="32"/>
  <c r="C304" i="32"/>
  <c r="M303" i="32"/>
  <c r="H303" i="32"/>
  <c r="G303" i="32"/>
  <c r="C303" i="32"/>
  <c r="M302" i="32"/>
  <c r="H302" i="32"/>
  <c r="G302" i="32"/>
  <c r="C302" i="32"/>
  <c r="M301" i="32"/>
  <c r="H301" i="32"/>
  <c r="G301" i="32"/>
  <c r="C301" i="32"/>
  <c r="M300" i="32"/>
  <c r="H300" i="32"/>
  <c r="G300" i="32"/>
  <c r="C300" i="32"/>
  <c r="M299" i="32"/>
  <c r="H299" i="32"/>
  <c r="G299" i="32"/>
  <c r="C299" i="32"/>
  <c r="M298" i="32"/>
  <c r="H298" i="32"/>
  <c r="G298" i="32"/>
  <c r="C298" i="32"/>
  <c r="M297" i="32"/>
  <c r="H297" i="32"/>
  <c r="G297" i="32"/>
  <c r="C297" i="32"/>
  <c r="M296" i="32"/>
  <c r="H296" i="32"/>
  <c r="G296" i="32"/>
  <c r="C296" i="32"/>
  <c r="M295" i="32"/>
  <c r="H295" i="32"/>
  <c r="G295" i="32"/>
  <c r="C295" i="32"/>
  <c r="M294" i="32"/>
  <c r="H294" i="32"/>
  <c r="G294" i="32"/>
  <c r="C294" i="32"/>
  <c r="M293" i="32"/>
  <c r="H293" i="32"/>
  <c r="G293" i="32"/>
  <c r="C293" i="32"/>
  <c r="M292" i="32"/>
  <c r="H292" i="32"/>
  <c r="G292" i="32"/>
  <c r="C292" i="32"/>
  <c r="M291" i="32"/>
  <c r="H291" i="32"/>
  <c r="G291" i="32"/>
  <c r="C291" i="32"/>
  <c r="M290" i="32"/>
  <c r="H290" i="32"/>
  <c r="G290" i="32"/>
  <c r="C290" i="32"/>
  <c r="M289" i="32"/>
  <c r="H289" i="32"/>
  <c r="G289" i="32"/>
  <c r="C289" i="32"/>
  <c r="M288" i="32"/>
  <c r="H288" i="32"/>
  <c r="G288" i="32"/>
  <c r="C288" i="32"/>
  <c r="M287" i="32"/>
  <c r="H287" i="32"/>
  <c r="G287" i="32"/>
  <c r="C287" i="32"/>
  <c r="M286" i="32"/>
  <c r="H286" i="32"/>
  <c r="G286" i="32"/>
  <c r="C286" i="32"/>
  <c r="M285" i="32"/>
  <c r="H285" i="32"/>
  <c r="G285" i="32"/>
  <c r="C285" i="32"/>
  <c r="M284" i="32"/>
  <c r="H284" i="32"/>
  <c r="G284" i="32"/>
  <c r="C284" i="32"/>
  <c r="N283" i="32"/>
  <c r="M283" i="32"/>
  <c r="H283" i="32"/>
  <c r="G283" i="32"/>
  <c r="C283" i="32"/>
  <c r="N282" i="32"/>
  <c r="M282" i="32"/>
  <c r="H282" i="32"/>
  <c r="G282" i="32"/>
  <c r="C282" i="32"/>
  <c r="N281" i="32"/>
  <c r="M281" i="32"/>
  <c r="H281" i="32"/>
  <c r="G281" i="32"/>
  <c r="C281" i="32"/>
  <c r="N280" i="32"/>
  <c r="M280" i="32"/>
  <c r="H280" i="32"/>
  <c r="G280" i="32"/>
  <c r="C280" i="32"/>
  <c r="N279" i="32"/>
  <c r="M279" i="32"/>
  <c r="H279" i="32"/>
  <c r="G279" i="32"/>
  <c r="C279" i="32"/>
  <c r="N278" i="32"/>
  <c r="M278" i="32"/>
  <c r="H278" i="32"/>
  <c r="G278" i="32"/>
  <c r="C278" i="32"/>
  <c r="N277" i="32"/>
  <c r="M277" i="32"/>
  <c r="H277" i="32"/>
  <c r="G277" i="32"/>
  <c r="C277" i="32"/>
  <c r="N276" i="32"/>
  <c r="M276" i="32"/>
  <c r="H276" i="32"/>
  <c r="G276" i="32"/>
  <c r="C276" i="32"/>
  <c r="N275" i="32"/>
  <c r="M275" i="32"/>
  <c r="H275" i="32"/>
  <c r="G275" i="32"/>
  <c r="C275" i="32"/>
  <c r="N274" i="32"/>
  <c r="M274" i="32"/>
  <c r="H274" i="32"/>
  <c r="G274" i="32"/>
  <c r="C274" i="32"/>
  <c r="N273" i="32"/>
  <c r="M273" i="32"/>
  <c r="H273" i="32"/>
  <c r="G273" i="32"/>
  <c r="C273" i="32"/>
  <c r="N272" i="32"/>
  <c r="M272" i="32"/>
  <c r="H272" i="32"/>
  <c r="G272" i="32"/>
  <c r="C272" i="32"/>
  <c r="N271" i="32"/>
  <c r="M271" i="32"/>
  <c r="H271" i="32"/>
  <c r="G271" i="32"/>
  <c r="C271" i="32"/>
  <c r="N270" i="32"/>
  <c r="M270" i="32"/>
  <c r="H270" i="32"/>
  <c r="G270" i="32"/>
  <c r="C270" i="32"/>
  <c r="N269" i="32"/>
  <c r="M269" i="32"/>
  <c r="H269" i="32"/>
  <c r="G269" i="32"/>
  <c r="C269" i="32"/>
  <c r="N268" i="32"/>
  <c r="M268" i="32"/>
  <c r="H268" i="32"/>
  <c r="G268" i="32"/>
  <c r="C268" i="32"/>
  <c r="N267" i="32"/>
  <c r="M267" i="32"/>
  <c r="H267" i="32"/>
  <c r="G267" i="32"/>
  <c r="C267" i="32"/>
  <c r="N266" i="32"/>
  <c r="M266" i="32"/>
  <c r="H266" i="32"/>
  <c r="G266" i="32"/>
  <c r="C266" i="32"/>
  <c r="N265" i="32"/>
  <c r="M265" i="32"/>
  <c r="H265" i="32"/>
  <c r="G265" i="32"/>
  <c r="C265" i="32"/>
  <c r="N264" i="32"/>
  <c r="M264" i="32"/>
  <c r="H264" i="32"/>
  <c r="G264" i="32"/>
  <c r="C264" i="32"/>
  <c r="N263" i="32"/>
  <c r="M263" i="32"/>
  <c r="H263" i="32"/>
  <c r="G263" i="32"/>
  <c r="C263" i="32"/>
  <c r="N262" i="32"/>
  <c r="M262" i="32"/>
  <c r="H262" i="32"/>
  <c r="G262" i="32"/>
  <c r="C262" i="32"/>
  <c r="N261" i="32"/>
  <c r="M261" i="32"/>
  <c r="H261" i="32"/>
  <c r="G261" i="32"/>
  <c r="C261" i="32"/>
  <c r="N260" i="32"/>
  <c r="M260" i="32"/>
  <c r="H260" i="32"/>
  <c r="G260" i="32"/>
  <c r="C260" i="32"/>
  <c r="N259" i="32"/>
  <c r="M259" i="32"/>
  <c r="H259" i="32"/>
  <c r="G259" i="32"/>
  <c r="C259" i="32"/>
  <c r="N258" i="32"/>
  <c r="M258" i="32"/>
  <c r="H258" i="32"/>
  <c r="G258" i="32"/>
  <c r="C258" i="32"/>
  <c r="N257" i="32"/>
  <c r="M257" i="32"/>
  <c r="H257" i="32"/>
  <c r="G257" i="32"/>
  <c r="C257" i="32"/>
  <c r="N256" i="32"/>
  <c r="M256" i="32"/>
  <c r="H256" i="32"/>
  <c r="G256" i="32"/>
  <c r="C256" i="32"/>
  <c r="N255" i="32"/>
  <c r="M255" i="32"/>
  <c r="H255" i="32"/>
  <c r="G255" i="32"/>
  <c r="C255" i="32"/>
  <c r="N254" i="32"/>
  <c r="M254" i="32"/>
  <c r="H254" i="32"/>
  <c r="G254" i="32"/>
  <c r="C254" i="32"/>
  <c r="N253" i="32"/>
  <c r="M253" i="32"/>
  <c r="H253" i="32"/>
  <c r="G253" i="32"/>
  <c r="C253" i="32"/>
  <c r="N252" i="32"/>
  <c r="M252" i="32"/>
  <c r="H252" i="32"/>
  <c r="G252" i="32"/>
  <c r="C252" i="32"/>
  <c r="N251" i="32"/>
  <c r="M251" i="32"/>
  <c r="H251" i="32"/>
  <c r="G251" i="32"/>
  <c r="C251" i="32"/>
  <c r="N250" i="32"/>
  <c r="M250" i="32"/>
  <c r="H250" i="32"/>
  <c r="G250" i="32"/>
  <c r="C250" i="32"/>
  <c r="N249" i="32"/>
  <c r="M249" i="32"/>
  <c r="H249" i="32"/>
  <c r="G249" i="32"/>
  <c r="C249" i="32"/>
  <c r="N248" i="32"/>
  <c r="M248" i="32"/>
  <c r="H248" i="32"/>
  <c r="G248" i="32"/>
  <c r="C248" i="32"/>
  <c r="N247" i="32"/>
  <c r="M247" i="32"/>
  <c r="H247" i="32"/>
  <c r="G247" i="32"/>
  <c r="C247" i="32"/>
  <c r="N246" i="32"/>
  <c r="M246" i="32"/>
  <c r="H246" i="32"/>
  <c r="G246" i="32"/>
  <c r="C246" i="32"/>
  <c r="N245" i="32"/>
  <c r="M245" i="32"/>
  <c r="H245" i="32"/>
  <c r="G245" i="32"/>
  <c r="C245" i="32"/>
  <c r="N244" i="32"/>
  <c r="M244" i="32"/>
  <c r="H244" i="32"/>
  <c r="G244" i="32"/>
  <c r="C244" i="32"/>
  <c r="N243" i="32"/>
  <c r="M243" i="32"/>
  <c r="H243" i="32"/>
  <c r="G243" i="32"/>
  <c r="C243" i="32"/>
  <c r="N242" i="32"/>
  <c r="M242" i="32"/>
  <c r="H242" i="32"/>
  <c r="G242" i="32"/>
  <c r="C242" i="32"/>
  <c r="N241" i="32"/>
  <c r="M241" i="32"/>
  <c r="H241" i="32"/>
  <c r="G241" i="32"/>
  <c r="C241" i="32"/>
  <c r="N240" i="32"/>
  <c r="M240" i="32"/>
  <c r="H240" i="32"/>
  <c r="G240" i="32"/>
  <c r="C240" i="32"/>
  <c r="N239" i="32"/>
  <c r="M239" i="32"/>
  <c r="H239" i="32"/>
  <c r="G239" i="32"/>
  <c r="C239" i="32"/>
  <c r="N238" i="32"/>
  <c r="M238" i="32"/>
  <c r="H238" i="32"/>
  <c r="G238" i="32"/>
  <c r="C238" i="32"/>
  <c r="N237" i="32"/>
  <c r="M237" i="32"/>
  <c r="H237" i="32"/>
  <c r="G237" i="32"/>
  <c r="C237" i="32"/>
  <c r="N236" i="32"/>
  <c r="M236" i="32"/>
  <c r="H236" i="32"/>
  <c r="G236" i="32"/>
  <c r="C236" i="32"/>
  <c r="N235" i="32"/>
  <c r="M235" i="32"/>
  <c r="H235" i="32"/>
  <c r="G235" i="32"/>
  <c r="C235" i="32"/>
  <c r="N234" i="32"/>
  <c r="M234" i="32"/>
  <c r="H234" i="32"/>
  <c r="G234" i="32"/>
  <c r="C234" i="32"/>
  <c r="N233" i="32"/>
  <c r="M233" i="32"/>
  <c r="H233" i="32"/>
  <c r="G233" i="32"/>
  <c r="C233" i="32"/>
  <c r="N232" i="32"/>
  <c r="M232" i="32"/>
  <c r="H232" i="32"/>
  <c r="G232" i="32"/>
  <c r="C232" i="32"/>
  <c r="N231" i="32"/>
  <c r="M231" i="32"/>
  <c r="H231" i="32"/>
  <c r="G231" i="32"/>
  <c r="C231" i="32"/>
  <c r="N230" i="32"/>
  <c r="M230" i="32"/>
  <c r="H230" i="32"/>
  <c r="G230" i="32"/>
  <c r="C230" i="32"/>
  <c r="N229" i="32"/>
  <c r="M229" i="32"/>
  <c r="H229" i="32"/>
  <c r="G229" i="32"/>
  <c r="C229" i="32"/>
  <c r="N228" i="32"/>
  <c r="M228" i="32"/>
  <c r="H228" i="32"/>
  <c r="G228" i="32"/>
  <c r="C228" i="32"/>
  <c r="N227" i="32"/>
  <c r="M227" i="32"/>
  <c r="H227" i="32"/>
  <c r="G227" i="32"/>
  <c r="C227" i="32"/>
  <c r="N226" i="32"/>
  <c r="M226" i="32"/>
  <c r="H226" i="32"/>
  <c r="G226" i="32"/>
  <c r="C226" i="32"/>
  <c r="N225" i="32"/>
  <c r="M225" i="32"/>
  <c r="H225" i="32"/>
  <c r="G225" i="32"/>
  <c r="C225" i="32"/>
  <c r="N224" i="32"/>
  <c r="M224" i="32"/>
  <c r="H224" i="32"/>
  <c r="G224" i="32"/>
  <c r="C224" i="32"/>
  <c r="N223" i="32"/>
  <c r="M223" i="32"/>
  <c r="H223" i="32"/>
  <c r="G223" i="32"/>
  <c r="C223" i="32"/>
  <c r="N222" i="32"/>
  <c r="M222" i="32"/>
  <c r="H222" i="32"/>
  <c r="G222" i="32"/>
  <c r="C222" i="32"/>
  <c r="N221" i="32"/>
  <c r="M221" i="32"/>
  <c r="H221" i="32"/>
  <c r="G221" i="32"/>
  <c r="C221" i="32"/>
  <c r="N220" i="32"/>
  <c r="M220" i="32"/>
  <c r="H220" i="32"/>
  <c r="G220" i="32"/>
  <c r="C220" i="32"/>
  <c r="N219" i="32"/>
  <c r="M219" i="32"/>
  <c r="H219" i="32"/>
  <c r="G219" i="32"/>
  <c r="C219" i="32"/>
  <c r="N218" i="32"/>
  <c r="M218" i="32"/>
  <c r="H218" i="32"/>
  <c r="G218" i="32"/>
  <c r="C218" i="32"/>
  <c r="N217" i="32"/>
  <c r="M217" i="32"/>
  <c r="H217" i="32"/>
  <c r="G217" i="32"/>
  <c r="C217" i="32"/>
  <c r="N216" i="32"/>
  <c r="M216" i="32"/>
  <c r="H216" i="32"/>
  <c r="G216" i="32"/>
  <c r="C216" i="32"/>
  <c r="N215" i="32"/>
  <c r="M215" i="32"/>
  <c r="H215" i="32"/>
  <c r="G215" i="32"/>
  <c r="C215" i="32"/>
  <c r="N214" i="32"/>
  <c r="M214" i="32"/>
  <c r="H214" i="32"/>
  <c r="G214" i="32"/>
  <c r="C214" i="32"/>
  <c r="N213" i="32"/>
  <c r="M213" i="32"/>
  <c r="H213" i="32"/>
  <c r="G213" i="32"/>
  <c r="C213" i="32"/>
  <c r="N212" i="32"/>
  <c r="M212" i="32"/>
  <c r="H212" i="32"/>
  <c r="G212" i="32"/>
  <c r="C212" i="32"/>
  <c r="N211" i="32"/>
  <c r="M211" i="32"/>
  <c r="H211" i="32"/>
  <c r="G211" i="32"/>
  <c r="C211" i="32"/>
  <c r="N210" i="32"/>
  <c r="M210" i="32"/>
  <c r="H210" i="32"/>
  <c r="G210" i="32"/>
  <c r="C210" i="32"/>
  <c r="N209" i="32"/>
  <c r="M209" i="32"/>
  <c r="H209" i="32"/>
  <c r="G209" i="32"/>
  <c r="C209" i="32"/>
  <c r="N208" i="32"/>
  <c r="M208" i="32"/>
  <c r="H208" i="32"/>
  <c r="G208" i="32"/>
  <c r="C208" i="32"/>
  <c r="N207" i="32"/>
  <c r="M207" i="32"/>
  <c r="H207" i="32"/>
  <c r="G207" i="32"/>
  <c r="C207" i="32"/>
  <c r="N206" i="32"/>
  <c r="M206" i="32"/>
  <c r="H206" i="32"/>
  <c r="G206" i="32"/>
  <c r="C206" i="32"/>
  <c r="N205" i="32"/>
  <c r="M205" i="32"/>
  <c r="H205" i="32"/>
  <c r="G205" i="32"/>
  <c r="C205" i="32"/>
  <c r="N204" i="32"/>
  <c r="M204" i="32"/>
  <c r="H204" i="32"/>
  <c r="G204" i="32"/>
  <c r="C204" i="32"/>
  <c r="N203" i="32"/>
  <c r="M203" i="32"/>
  <c r="H203" i="32"/>
  <c r="G203" i="32"/>
  <c r="C203" i="32"/>
  <c r="N202" i="32"/>
  <c r="M202" i="32"/>
  <c r="H202" i="32"/>
  <c r="G202" i="32"/>
  <c r="C202" i="32"/>
  <c r="N201" i="32"/>
  <c r="M201" i="32"/>
  <c r="H201" i="32"/>
  <c r="G201" i="32"/>
  <c r="C201" i="32"/>
  <c r="N200" i="32"/>
  <c r="M200" i="32"/>
  <c r="H200" i="32"/>
  <c r="G200" i="32"/>
  <c r="C200" i="32"/>
  <c r="N199" i="32"/>
  <c r="M199" i="32"/>
  <c r="H199" i="32"/>
  <c r="G199" i="32"/>
  <c r="C199" i="32"/>
  <c r="N198" i="32"/>
  <c r="M198" i="32"/>
  <c r="H198" i="32"/>
  <c r="G198" i="32"/>
  <c r="C198" i="32"/>
  <c r="N197" i="32"/>
  <c r="M197" i="32"/>
  <c r="H197" i="32"/>
  <c r="G197" i="32"/>
  <c r="C197" i="32"/>
  <c r="N196" i="32"/>
  <c r="M196" i="32"/>
  <c r="H196" i="32"/>
  <c r="G196" i="32"/>
  <c r="C196" i="32"/>
  <c r="N195" i="32"/>
  <c r="M195" i="32"/>
  <c r="H195" i="32"/>
  <c r="G195" i="32"/>
  <c r="C195" i="32"/>
  <c r="N194" i="32"/>
  <c r="M194" i="32"/>
  <c r="H194" i="32"/>
  <c r="G194" i="32"/>
  <c r="C194" i="32"/>
  <c r="N193" i="32"/>
  <c r="M193" i="32"/>
  <c r="H193" i="32"/>
  <c r="G193" i="32"/>
  <c r="C193" i="32"/>
  <c r="N192" i="32"/>
  <c r="M192" i="32"/>
  <c r="H192" i="32"/>
  <c r="G192" i="32"/>
  <c r="C192" i="32"/>
  <c r="N191" i="32"/>
  <c r="M191" i="32"/>
  <c r="H191" i="32"/>
  <c r="G191" i="32"/>
  <c r="C191" i="32"/>
  <c r="N190" i="32"/>
  <c r="M190" i="32"/>
  <c r="H190" i="32"/>
  <c r="G190" i="32"/>
  <c r="C190" i="32"/>
  <c r="N189" i="32"/>
  <c r="M189" i="32"/>
  <c r="H189" i="32"/>
  <c r="G189" i="32"/>
  <c r="C189" i="32"/>
  <c r="N188" i="32"/>
  <c r="M188" i="32"/>
  <c r="H188" i="32"/>
  <c r="G188" i="32"/>
  <c r="C188" i="32"/>
  <c r="N187" i="32"/>
  <c r="M187" i="32"/>
  <c r="H187" i="32"/>
  <c r="G187" i="32"/>
  <c r="C187" i="32"/>
  <c r="N186" i="32"/>
  <c r="M186" i="32"/>
  <c r="H186" i="32"/>
  <c r="G186" i="32"/>
  <c r="C186" i="32"/>
  <c r="N185" i="32"/>
  <c r="M185" i="32"/>
  <c r="H185" i="32"/>
  <c r="G185" i="32"/>
  <c r="C185" i="32"/>
  <c r="N184" i="32"/>
  <c r="M184" i="32"/>
  <c r="H184" i="32"/>
  <c r="G184" i="32"/>
  <c r="C184" i="32"/>
  <c r="N183" i="32"/>
  <c r="M183" i="32"/>
  <c r="H183" i="32"/>
  <c r="G183" i="32"/>
  <c r="C183" i="32"/>
  <c r="N182" i="32"/>
  <c r="M182" i="32"/>
  <c r="H182" i="32"/>
  <c r="G182" i="32"/>
  <c r="C182" i="32"/>
  <c r="N181" i="32"/>
  <c r="M181" i="32"/>
  <c r="H181" i="32"/>
  <c r="G181" i="32"/>
  <c r="C181" i="32"/>
  <c r="N180" i="32"/>
  <c r="M180" i="32"/>
  <c r="H180" i="32"/>
  <c r="G180" i="32"/>
  <c r="C180" i="32"/>
  <c r="N179" i="32"/>
  <c r="M179" i="32"/>
  <c r="H179" i="32"/>
  <c r="G179" i="32"/>
  <c r="C179" i="32"/>
  <c r="N178" i="32"/>
  <c r="M178" i="32"/>
  <c r="H178" i="32"/>
  <c r="G178" i="32"/>
  <c r="C178" i="32"/>
  <c r="N177" i="32"/>
  <c r="M177" i="32"/>
  <c r="H177" i="32"/>
  <c r="G177" i="32"/>
  <c r="C177" i="32"/>
  <c r="N176" i="32"/>
  <c r="M176" i="32"/>
  <c r="H176" i="32"/>
  <c r="G176" i="32"/>
  <c r="C176" i="32"/>
  <c r="N175" i="32"/>
  <c r="M175" i="32"/>
  <c r="H175" i="32"/>
  <c r="G175" i="32"/>
  <c r="C175" i="32"/>
  <c r="N174" i="32"/>
  <c r="M174" i="32"/>
  <c r="H174" i="32"/>
  <c r="G174" i="32"/>
  <c r="C174" i="32"/>
  <c r="N173" i="32"/>
  <c r="M173" i="32"/>
  <c r="H173" i="32"/>
  <c r="G173" i="32"/>
  <c r="C173" i="32"/>
  <c r="N172" i="32"/>
  <c r="M172" i="32"/>
  <c r="H172" i="32"/>
  <c r="G172" i="32"/>
  <c r="C172" i="32"/>
  <c r="N171" i="32"/>
  <c r="M171" i="32"/>
  <c r="H171" i="32"/>
  <c r="G171" i="32"/>
  <c r="C171" i="32"/>
  <c r="N170" i="32"/>
  <c r="M170" i="32"/>
  <c r="H170" i="32"/>
  <c r="G170" i="32"/>
  <c r="C170" i="32"/>
  <c r="N169" i="32"/>
  <c r="M169" i="32"/>
  <c r="H169" i="32"/>
  <c r="G169" i="32"/>
  <c r="C169" i="32"/>
  <c r="N168" i="32"/>
  <c r="M168" i="32"/>
  <c r="H168" i="32"/>
  <c r="G168" i="32"/>
  <c r="C168" i="32"/>
  <c r="N167" i="32"/>
  <c r="M167" i="32"/>
  <c r="H167" i="32"/>
  <c r="G167" i="32"/>
  <c r="C167" i="32"/>
  <c r="N166" i="32"/>
  <c r="M166" i="32"/>
  <c r="H166" i="32"/>
  <c r="G166" i="32"/>
  <c r="C166" i="32"/>
  <c r="N165" i="32"/>
  <c r="M165" i="32"/>
  <c r="H165" i="32"/>
  <c r="G165" i="32"/>
  <c r="C165" i="32"/>
  <c r="N164" i="32"/>
  <c r="M164" i="32"/>
  <c r="H164" i="32"/>
  <c r="G164" i="32"/>
  <c r="C164" i="32"/>
  <c r="N163" i="32"/>
  <c r="M163" i="32"/>
  <c r="H163" i="32"/>
  <c r="G163" i="32"/>
  <c r="C163" i="32"/>
  <c r="N162" i="32"/>
  <c r="M162" i="32"/>
  <c r="H162" i="32"/>
  <c r="G162" i="32"/>
  <c r="C162" i="32"/>
  <c r="N161" i="32"/>
  <c r="M161" i="32"/>
  <c r="H161" i="32"/>
  <c r="G161" i="32"/>
  <c r="C161" i="32"/>
  <c r="N160" i="32"/>
  <c r="M160" i="32"/>
  <c r="H160" i="32"/>
  <c r="G160" i="32"/>
  <c r="C160" i="32"/>
  <c r="N159" i="32"/>
  <c r="M159" i="32"/>
  <c r="H159" i="32"/>
  <c r="G159" i="32"/>
  <c r="C159" i="32"/>
  <c r="N158" i="32"/>
  <c r="M158" i="32"/>
  <c r="H158" i="32"/>
  <c r="G158" i="32"/>
  <c r="C158" i="32"/>
  <c r="N157" i="32"/>
  <c r="M157" i="32"/>
  <c r="H157" i="32"/>
  <c r="G157" i="32"/>
  <c r="C157" i="32"/>
  <c r="N156" i="32"/>
  <c r="M156" i="32"/>
  <c r="H156" i="32"/>
  <c r="G156" i="32"/>
  <c r="C156" i="32"/>
  <c r="N155" i="32"/>
  <c r="M155" i="32"/>
  <c r="H155" i="32"/>
  <c r="G155" i="32"/>
  <c r="C155" i="32"/>
  <c r="N154" i="32"/>
  <c r="M154" i="32"/>
  <c r="H154" i="32"/>
  <c r="G154" i="32"/>
  <c r="C154" i="32"/>
  <c r="N153" i="32"/>
  <c r="M153" i="32"/>
  <c r="H153" i="32"/>
  <c r="G153" i="32"/>
  <c r="C153" i="32"/>
  <c r="N152" i="32"/>
  <c r="M152" i="32"/>
  <c r="H152" i="32"/>
  <c r="G152" i="32"/>
  <c r="C152" i="32"/>
  <c r="N151" i="32"/>
  <c r="M151" i="32"/>
  <c r="H151" i="32"/>
  <c r="G151" i="32"/>
  <c r="C151" i="32"/>
  <c r="N150" i="32"/>
  <c r="M150" i="32"/>
  <c r="H150" i="32"/>
  <c r="G150" i="32"/>
  <c r="C150" i="32"/>
  <c r="N149" i="32"/>
  <c r="M149" i="32"/>
  <c r="H149" i="32"/>
  <c r="G149" i="32"/>
  <c r="C149" i="32"/>
  <c r="N148" i="32"/>
  <c r="M148" i="32"/>
  <c r="H148" i="32"/>
  <c r="G148" i="32"/>
  <c r="C148" i="32"/>
  <c r="N147" i="32"/>
  <c r="M147" i="32"/>
  <c r="H147" i="32"/>
  <c r="G147" i="32"/>
  <c r="C147" i="32"/>
  <c r="N146" i="32"/>
  <c r="M146" i="32"/>
  <c r="H146" i="32"/>
  <c r="G146" i="32"/>
  <c r="C146" i="32"/>
  <c r="N145" i="32"/>
  <c r="M145" i="32"/>
  <c r="H145" i="32"/>
  <c r="G145" i="32"/>
  <c r="C145" i="32"/>
  <c r="N144" i="32"/>
  <c r="M144" i="32"/>
  <c r="H144" i="32"/>
  <c r="G144" i="32"/>
  <c r="C144" i="32"/>
  <c r="N143" i="32"/>
  <c r="M143" i="32"/>
  <c r="H143" i="32"/>
  <c r="G143" i="32"/>
  <c r="C143" i="32"/>
  <c r="N142" i="32"/>
  <c r="M142" i="32"/>
  <c r="H142" i="32"/>
  <c r="G142" i="32"/>
  <c r="C142" i="32"/>
  <c r="N141" i="32"/>
  <c r="M141" i="32"/>
  <c r="H141" i="32"/>
  <c r="G141" i="32"/>
  <c r="C141" i="32"/>
  <c r="N140" i="32"/>
  <c r="M140" i="32"/>
  <c r="H140" i="32"/>
  <c r="G140" i="32"/>
  <c r="C140" i="32"/>
  <c r="N139" i="32"/>
  <c r="M139" i="32"/>
  <c r="H139" i="32"/>
  <c r="G139" i="32"/>
  <c r="C139" i="32"/>
  <c r="N138" i="32"/>
  <c r="M138" i="32"/>
  <c r="H138" i="32"/>
  <c r="G138" i="32"/>
  <c r="C138" i="32"/>
  <c r="N137" i="32"/>
  <c r="M137" i="32"/>
  <c r="H137" i="32"/>
  <c r="G137" i="32"/>
  <c r="C137" i="32"/>
  <c r="N136" i="32"/>
  <c r="M136" i="32"/>
  <c r="H136" i="32"/>
  <c r="G136" i="32"/>
  <c r="C136" i="32"/>
  <c r="N135" i="32"/>
  <c r="M135" i="32"/>
  <c r="H135" i="32"/>
  <c r="G135" i="32"/>
  <c r="C135" i="32"/>
  <c r="N134" i="32"/>
  <c r="M134" i="32"/>
  <c r="H134" i="32"/>
  <c r="G134" i="32"/>
  <c r="C134" i="32"/>
  <c r="N133" i="32"/>
  <c r="M133" i="32"/>
  <c r="H133" i="32"/>
  <c r="G133" i="32"/>
  <c r="C133" i="32"/>
  <c r="N132" i="32"/>
  <c r="M132" i="32"/>
  <c r="H132" i="32"/>
  <c r="G132" i="32"/>
  <c r="C132" i="32"/>
  <c r="N131" i="32"/>
  <c r="M131" i="32"/>
  <c r="H131" i="32"/>
  <c r="G131" i="32"/>
  <c r="C131" i="32"/>
  <c r="N130" i="32"/>
  <c r="M130" i="32"/>
  <c r="H130" i="32"/>
  <c r="G130" i="32"/>
  <c r="C130" i="32"/>
  <c r="N129" i="32"/>
  <c r="M129" i="32"/>
  <c r="H129" i="32"/>
  <c r="G129" i="32"/>
  <c r="C129" i="32"/>
  <c r="N128" i="32"/>
  <c r="M128" i="32"/>
  <c r="H128" i="32"/>
  <c r="G128" i="32"/>
  <c r="C128" i="32"/>
  <c r="N127" i="32"/>
  <c r="M127" i="32"/>
  <c r="H127" i="32"/>
  <c r="G127" i="32"/>
  <c r="C127" i="32"/>
  <c r="N126" i="32"/>
  <c r="M126" i="32"/>
  <c r="H126" i="32"/>
  <c r="G126" i="32"/>
  <c r="C126" i="32"/>
  <c r="N125" i="32"/>
  <c r="M125" i="32"/>
  <c r="H125" i="32"/>
  <c r="G125" i="32"/>
  <c r="C125" i="32"/>
  <c r="N124" i="32"/>
  <c r="M124" i="32"/>
  <c r="H124" i="32"/>
  <c r="G124" i="32"/>
  <c r="C124" i="32"/>
  <c r="N123" i="32"/>
  <c r="M123" i="32"/>
  <c r="H123" i="32"/>
  <c r="G123" i="32"/>
  <c r="C123" i="32"/>
  <c r="N122" i="32"/>
  <c r="M122" i="32"/>
  <c r="H122" i="32"/>
  <c r="G122" i="32"/>
  <c r="C122" i="32"/>
  <c r="N121" i="32"/>
  <c r="M121" i="32"/>
  <c r="H121" i="32"/>
  <c r="G121" i="32"/>
  <c r="C121" i="32"/>
  <c r="N120" i="32"/>
  <c r="M120" i="32"/>
  <c r="H120" i="32"/>
  <c r="G120" i="32"/>
  <c r="C120" i="32"/>
  <c r="N119" i="32"/>
  <c r="M119" i="32"/>
  <c r="H119" i="32"/>
  <c r="G119" i="32"/>
  <c r="C119" i="32"/>
  <c r="N118" i="32"/>
  <c r="M118" i="32"/>
  <c r="H118" i="32"/>
  <c r="G118" i="32"/>
  <c r="C118" i="32"/>
  <c r="N117" i="32"/>
  <c r="M117" i="32"/>
  <c r="H117" i="32"/>
  <c r="G117" i="32"/>
  <c r="C117" i="32"/>
  <c r="N116" i="32"/>
  <c r="M116" i="32"/>
  <c r="H116" i="32"/>
  <c r="G116" i="32"/>
  <c r="C116" i="32"/>
  <c r="N115" i="32"/>
  <c r="M115" i="32"/>
  <c r="H115" i="32"/>
  <c r="G115" i="32"/>
  <c r="C115" i="32"/>
  <c r="N114" i="32"/>
  <c r="M114" i="32"/>
  <c r="H114" i="32"/>
  <c r="G114" i="32"/>
  <c r="C114" i="32"/>
  <c r="N113" i="32"/>
  <c r="M113" i="32"/>
  <c r="H113" i="32"/>
  <c r="G113" i="32"/>
  <c r="C113" i="32"/>
  <c r="N112" i="32"/>
  <c r="M112" i="32"/>
  <c r="H112" i="32"/>
  <c r="G112" i="32"/>
  <c r="C112" i="32"/>
  <c r="N111" i="32"/>
  <c r="M111" i="32"/>
  <c r="H111" i="32"/>
  <c r="G111" i="32"/>
  <c r="C111" i="32"/>
  <c r="N110" i="32"/>
  <c r="M110" i="32"/>
  <c r="H110" i="32"/>
  <c r="G110" i="32"/>
  <c r="C110" i="32"/>
  <c r="N109" i="32"/>
  <c r="M109" i="32"/>
  <c r="H109" i="32"/>
  <c r="G109" i="32"/>
  <c r="C109" i="32"/>
  <c r="N108" i="32"/>
  <c r="M108" i="32"/>
  <c r="H108" i="32"/>
  <c r="G108" i="32"/>
  <c r="C108" i="32"/>
  <c r="N107" i="32"/>
  <c r="M107" i="32"/>
  <c r="H107" i="32"/>
  <c r="G107" i="32"/>
  <c r="C107" i="32"/>
  <c r="N106" i="32"/>
  <c r="M106" i="32"/>
  <c r="H106" i="32"/>
  <c r="G106" i="32"/>
  <c r="C106" i="32"/>
  <c r="N105" i="32"/>
  <c r="M105" i="32"/>
  <c r="H105" i="32"/>
  <c r="G105" i="32"/>
  <c r="C105" i="32"/>
  <c r="N104" i="32"/>
  <c r="M104" i="32"/>
  <c r="H104" i="32"/>
  <c r="G104" i="32"/>
  <c r="C104" i="32"/>
  <c r="N103" i="32"/>
  <c r="M103" i="32"/>
  <c r="H103" i="32"/>
  <c r="G103" i="32"/>
  <c r="C103" i="32"/>
  <c r="N102" i="32"/>
  <c r="M102" i="32"/>
  <c r="H102" i="32"/>
  <c r="G102" i="32"/>
  <c r="C102" i="32"/>
  <c r="N101" i="32"/>
  <c r="M101" i="32"/>
  <c r="H101" i="32"/>
  <c r="G101" i="32"/>
  <c r="C101" i="32"/>
  <c r="N100" i="32"/>
  <c r="M100" i="32"/>
  <c r="H100" i="32"/>
  <c r="G100" i="32"/>
  <c r="C100" i="32"/>
  <c r="N99" i="32"/>
  <c r="M99" i="32"/>
  <c r="H99" i="32"/>
  <c r="G99" i="32"/>
  <c r="C99" i="32"/>
  <c r="N98" i="32"/>
  <c r="M98" i="32"/>
  <c r="H98" i="32"/>
  <c r="G98" i="32"/>
  <c r="C98" i="32"/>
  <c r="N97" i="32"/>
  <c r="M97" i="32"/>
  <c r="H97" i="32"/>
  <c r="G97" i="32"/>
  <c r="C97" i="32"/>
  <c r="N96" i="32"/>
  <c r="M96" i="32"/>
  <c r="H96" i="32"/>
  <c r="G96" i="32"/>
  <c r="C96" i="32"/>
  <c r="N95" i="32"/>
  <c r="M95" i="32"/>
  <c r="H95" i="32"/>
  <c r="G95" i="32"/>
  <c r="C95" i="32"/>
  <c r="N94" i="32"/>
  <c r="M94" i="32"/>
  <c r="H94" i="32"/>
  <c r="G94" i="32"/>
  <c r="C94" i="32"/>
  <c r="N93" i="32"/>
  <c r="M93" i="32"/>
  <c r="H93" i="32"/>
  <c r="G93" i="32"/>
  <c r="C93" i="32"/>
  <c r="N92" i="32"/>
  <c r="M92" i="32"/>
  <c r="H92" i="32"/>
  <c r="G92" i="32"/>
  <c r="C92" i="32"/>
  <c r="N91" i="32"/>
  <c r="M91" i="32"/>
  <c r="H91" i="32"/>
  <c r="G91" i="32"/>
  <c r="C91" i="32"/>
  <c r="N90" i="32"/>
  <c r="M90" i="32"/>
  <c r="H90" i="32"/>
  <c r="G90" i="32"/>
  <c r="C90" i="32"/>
  <c r="N89" i="32"/>
  <c r="M89" i="32"/>
  <c r="H89" i="32"/>
  <c r="G89" i="32"/>
  <c r="C89" i="32"/>
  <c r="N88" i="32"/>
  <c r="M88" i="32"/>
  <c r="H88" i="32"/>
  <c r="G88" i="32"/>
  <c r="C88" i="32"/>
  <c r="N87" i="32"/>
  <c r="M87" i="32"/>
  <c r="H87" i="32"/>
  <c r="G87" i="32"/>
  <c r="C87" i="32"/>
  <c r="N86" i="32"/>
  <c r="M86" i="32"/>
  <c r="H86" i="32"/>
  <c r="G86" i="32"/>
  <c r="C86" i="32"/>
  <c r="N85" i="32"/>
  <c r="M85" i="32"/>
  <c r="H85" i="32"/>
  <c r="G85" i="32"/>
  <c r="C85" i="32"/>
  <c r="N84" i="32"/>
  <c r="M84" i="32"/>
  <c r="H84" i="32"/>
  <c r="G84" i="32"/>
  <c r="C84" i="32"/>
  <c r="N83" i="32"/>
  <c r="M83" i="32"/>
  <c r="H83" i="32"/>
  <c r="G83" i="32"/>
  <c r="C83" i="32"/>
  <c r="N82" i="32"/>
  <c r="M82" i="32"/>
  <c r="H82" i="32"/>
  <c r="G82" i="32"/>
  <c r="C82" i="32"/>
  <c r="N81" i="32"/>
  <c r="M81" i="32"/>
  <c r="H81" i="32"/>
  <c r="G81" i="32"/>
  <c r="C81" i="32"/>
  <c r="N80" i="32"/>
  <c r="M80" i="32"/>
  <c r="H80" i="32"/>
  <c r="G80" i="32"/>
  <c r="C80" i="32"/>
  <c r="N79" i="32"/>
  <c r="M79" i="32"/>
  <c r="H79" i="32"/>
  <c r="G79" i="32"/>
  <c r="C79" i="32"/>
  <c r="N78" i="32"/>
  <c r="M78" i="32"/>
  <c r="H78" i="32"/>
  <c r="G78" i="32"/>
  <c r="C78" i="32"/>
  <c r="N77" i="32"/>
  <c r="M77" i="32"/>
  <c r="H77" i="32"/>
  <c r="G77" i="32"/>
  <c r="C77" i="32"/>
  <c r="N76" i="32"/>
  <c r="M76" i="32"/>
  <c r="H76" i="32"/>
  <c r="G76" i="32"/>
  <c r="C76" i="32"/>
  <c r="N75" i="32"/>
  <c r="M75" i="32"/>
  <c r="H75" i="32"/>
  <c r="G75" i="32"/>
  <c r="C75" i="32"/>
  <c r="N74" i="32"/>
  <c r="M74" i="32"/>
  <c r="H74" i="32"/>
  <c r="G74" i="32"/>
  <c r="C74" i="32"/>
  <c r="N73" i="32"/>
  <c r="M73" i="32"/>
  <c r="H73" i="32"/>
  <c r="G73" i="32"/>
  <c r="C73" i="32"/>
  <c r="N72" i="32"/>
  <c r="M72" i="32"/>
  <c r="H72" i="32"/>
  <c r="G72" i="32"/>
  <c r="C72" i="32"/>
  <c r="N71" i="32"/>
  <c r="M71" i="32"/>
  <c r="H71" i="32"/>
  <c r="G71" i="32"/>
  <c r="C71" i="32"/>
  <c r="N70" i="32"/>
  <c r="M70" i="32"/>
  <c r="H70" i="32"/>
  <c r="G70" i="32"/>
  <c r="C70" i="32"/>
  <c r="N69" i="32"/>
  <c r="M69" i="32"/>
  <c r="H69" i="32"/>
  <c r="G69" i="32"/>
  <c r="C69" i="32"/>
  <c r="N68" i="32"/>
  <c r="M68" i="32"/>
  <c r="H68" i="32"/>
  <c r="G68" i="32"/>
  <c r="C68" i="32"/>
  <c r="N67" i="32"/>
  <c r="M67" i="32"/>
  <c r="H67" i="32"/>
  <c r="G67" i="32"/>
  <c r="C67" i="32"/>
  <c r="N66" i="32"/>
  <c r="M66" i="32"/>
  <c r="H66" i="32"/>
  <c r="G66" i="32"/>
  <c r="C66" i="32"/>
  <c r="N65" i="32"/>
  <c r="M65" i="32"/>
  <c r="H65" i="32"/>
  <c r="G65" i="32"/>
  <c r="C65" i="32"/>
  <c r="N64" i="32"/>
  <c r="M64" i="32"/>
  <c r="H64" i="32"/>
  <c r="G64" i="32"/>
  <c r="C64" i="32"/>
  <c r="N63" i="32"/>
  <c r="M63" i="32"/>
  <c r="H63" i="32"/>
  <c r="G63" i="32"/>
  <c r="C63" i="32"/>
  <c r="N62" i="32"/>
  <c r="M62" i="32"/>
  <c r="H62" i="32"/>
  <c r="G62" i="32"/>
  <c r="C62" i="32"/>
  <c r="N61" i="32"/>
  <c r="M61" i="32"/>
  <c r="H61" i="32"/>
  <c r="G61" i="32"/>
  <c r="C61" i="32"/>
  <c r="N60" i="32"/>
  <c r="M60" i="32"/>
  <c r="H60" i="32"/>
  <c r="G60" i="32"/>
  <c r="C60" i="32"/>
  <c r="N59" i="32"/>
  <c r="M59" i="32"/>
  <c r="H59" i="32"/>
  <c r="G59" i="32"/>
  <c r="C59" i="32"/>
  <c r="N58" i="32"/>
  <c r="M58" i="32"/>
  <c r="H58" i="32"/>
  <c r="G58" i="32"/>
  <c r="C58" i="32"/>
  <c r="N57" i="32"/>
  <c r="M57" i="32"/>
  <c r="H57" i="32"/>
  <c r="G57" i="32"/>
  <c r="C57" i="32"/>
  <c r="N56" i="32"/>
  <c r="M56" i="32"/>
  <c r="H56" i="32"/>
  <c r="G56" i="32"/>
  <c r="C56" i="32"/>
  <c r="N55" i="32"/>
  <c r="M55" i="32"/>
  <c r="H55" i="32"/>
  <c r="G55" i="32"/>
  <c r="C55" i="32"/>
  <c r="N54" i="32"/>
  <c r="M54" i="32"/>
  <c r="H54" i="32"/>
  <c r="G54" i="32"/>
  <c r="C54" i="32"/>
  <c r="N53" i="32"/>
  <c r="M53" i="32"/>
  <c r="H53" i="32"/>
  <c r="G53" i="32"/>
  <c r="C53" i="32"/>
  <c r="N52" i="32"/>
  <c r="M52" i="32"/>
  <c r="H52" i="32"/>
  <c r="G52" i="32"/>
  <c r="C52" i="32"/>
  <c r="N51" i="32"/>
  <c r="M51" i="32"/>
  <c r="H51" i="32"/>
  <c r="G51" i="32"/>
  <c r="C51" i="32"/>
  <c r="N50" i="32"/>
  <c r="M50" i="32"/>
  <c r="H50" i="32"/>
  <c r="G50" i="32"/>
  <c r="C50" i="32"/>
  <c r="N49" i="32"/>
  <c r="M49" i="32"/>
  <c r="H49" i="32"/>
  <c r="G49" i="32"/>
  <c r="C49" i="32"/>
  <c r="N48" i="32"/>
  <c r="M48" i="32"/>
  <c r="H48" i="32"/>
  <c r="G48" i="32"/>
  <c r="C48" i="32"/>
  <c r="N47" i="32"/>
  <c r="M47" i="32"/>
  <c r="H47" i="32"/>
  <c r="G47" i="32"/>
  <c r="C47" i="32"/>
  <c r="N46" i="32"/>
  <c r="M46" i="32"/>
  <c r="H46" i="32"/>
  <c r="G46" i="32"/>
  <c r="C46" i="32"/>
  <c r="N45" i="32"/>
  <c r="M45" i="32"/>
  <c r="H45" i="32"/>
  <c r="G45" i="32"/>
  <c r="C45" i="32"/>
  <c r="N44" i="32"/>
  <c r="M44" i="32"/>
  <c r="H44" i="32"/>
  <c r="G44" i="32"/>
  <c r="C44" i="32"/>
  <c r="N43" i="32"/>
  <c r="M43" i="32"/>
  <c r="H43" i="32"/>
  <c r="G43" i="32"/>
  <c r="C43" i="32"/>
  <c r="N42" i="32"/>
  <c r="M42" i="32"/>
  <c r="H42" i="32"/>
  <c r="G42" i="32"/>
  <c r="C42" i="32"/>
  <c r="N41" i="32"/>
  <c r="M41" i="32"/>
  <c r="H41" i="32"/>
  <c r="G41" i="32"/>
  <c r="C41" i="32"/>
  <c r="N40" i="32"/>
  <c r="M40" i="32"/>
  <c r="H40" i="32"/>
  <c r="G40" i="32"/>
  <c r="C40" i="32"/>
  <c r="N39" i="32"/>
  <c r="M39" i="32"/>
  <c r="H39" i="32"/>
  <c r="G39" i="32"/>
  <c r="C39" i="32"/>
  <c r="N38" i="32"/>
  <c r="M38" i="32"/>
  <c r="H38" i="32"/>
  <c r="G38" i="32"/>
  <c r="C38" i="32"/>
  <c r="N37" i="32"/>
  <c r="M37" i="32"/>
  <c r="H37" i="32"/>
  <c r="G37" i="32"/>
  <c r="C37" i="32"/>
  <c r="N36" i="32"/>
  <c r="M36" i="32"/>
  <c r="H36" i="32"/>
  <c r="G36" i="32"/>
  <c r="C36" i="32"/>
  <c r="N35" i="32"/>
  <c r="M35" i="32"/>
  <c r="H35" i="32"/>
  <c r="G35" i="32"/>
  <c r="C35" i="32"/>
  <c r="N34" i="32"/>
  <c r="M34" i="32"/>
  <c r="H34" i="32"/>
  <c r="G34" i="32"/>
  <c r="C34" i="32"/>
  <c r="N33" i="32"/>
  <c r="M33" i="32"/>
  <c r="H33" i="32"/>
  <c r="G33" i="32"/>
  <c r="C33" i="32"/>
  <c r="N32" i="32"/>
  <c r="M32" i="32"/>
  <c r="H32" i="32"/>
  <c r="G32" i="32"/>
  <c r="C32" i="32"/>
  <c r="N31" i="32"/>
  <c r="M31" i="32"/>
  <c r="H31" i="32"/>
  <c r="G31" i="32"/>
  <c r="C31" i="32"/>
  <c r="N30" i="32"/>
  <c r="M30" i="32"/>
  <c r="H30" i="32"/>
  <c r="G30" i="32"/>
  <c r="C30" i="32"/>
  <c r="N29" i="32"/>
  <c r="M29" i="32"/>
  <c r="H29" i="32"/>
  <c r="G29" i="32"/>
  <c r="C29" i="32"/>
  <c r="N28" i="32"/>
  <c r="M28" i="32"/>
  <c r="H28" i="32"/>
  <c r="G28" i="32"/>
  <c r="C28" i="32"/>
  <c r="N27" i="32"/>
  <c r="M27" i="32"/>
  <c r="H27" i="32"/>
  <c r="G27" i="32"/>
  <c r="C27" i="32"/>
  <c r="N26" i="32"/>
  <c r="M26" i="32"/>
  <c r="H26" i="32"/>
  <c r="G26" i="32"/>
  <c r="C26" i="32"/>
  <c r="N25" i="32"/>
  <c r="M25" i="32"/>
  <c r="H25" i="32"/>
  <c r="G25" i="32"/>
  <c r="C25" i="32"/>
  <c r="N24" i="32"/>
  <c r="M24" i="32"/>
  <c r="H24" i="32"/>
  <c r="G24" i="32"/>
  <c r="C24" i="32"/>
  <c r="N23" i="32"/>
  <c r="M23" i="32"/>
  <c r="H23" i="32"/>
  <c r="G23" i="32"/>
  <c r="C23" i="32"/>
  <c r="N22" i="32"/>
  <c r="M22" i="32"/>
  <c r="H22" i="32"/>
  <c r="G22" i="32"/>
  <c r="C22" i="32"/>
  <c r="N21" i="32"/>
  <c r="M21" i="32"/>
  <c r="H21" i="32"/>
  <c r="G21" i="32"/>
  <c r="C21" i="32"/>
  <c r="N20" i="32"/>
  <c r="M20" i="32"/>
  <c r="H20" i="32"/>
  <c r="G20" i="32"/>
  <c r="C20" i="32"/>
  <c r="N19" i="32"/>
  <c r="M19" i="32"/>
  <c r="H19" i="32"/>
  <c r="G19" i="32"/>
  <c r="C19" i="32"/>
  <c r="N18" i="32"/>
  <c r="M18" i="32"/>
  <c r="H18" i="32"/>
  <c r="G18" i="32"/>
  <c r="C18" i="32"/>
  <c r="N17" i="32"/>
  <c r="M17" i="32"/>
  <c r="H17" i="32"/>
  <c r="G17" i="32"/>
  <c r="C17" i="32"/>
  <c r="M42" i="39"/>
  <c r="C34" i="39"/>
  <c r="M36" i="39"/>
  <c r="M27" i="39"/>
  <c r="C29" i="39"/>
  <c r="C20" i="40"/>
  <c r="C9" i="39"/>
  <c r="M32" i="39"/>
  <c r="M35" i="39"/>
  <c r="M30" i="39"/>
  <c r="M39" i="39"/>
  <c r="C38" i="39"/>
  <c r="M40" i="39"/>
  <c r="C28" i="39"/>
  <c r="M28" i="39"/>
  <c r="M31" i="39"/>
  <c r="M41" i="39"/>
  <c r="C43" i="39"/>
</calcChain>
</file>

<file path=xl/sharedStrings.xml><?xml version="1.0" encoding="utf-8"?>
<sst xmlns="http://schemas.openxmlformats.org/spreadsheetml/2006/main" count="139149" uniqueCount="19233">
  <si>
    <t>Particle Counting by Electrical Sensing</t>
  </si>
  <si>
    <t>AB</t>
  </si>
  <si>
    <t>Alberta</t>
  </si>
  <si>
    <t>BC</t>
  </si>
  <si>
    <t>British Columbia</t>
  </si>
  <si>
    <t>MB</t>
  </si>
  <si>
    <t>Manitoba</t>
  </si>
  <si>
    <t>NB</t>
  </si>
  <si>
    <t>New Brunswick</t>
  </si>
  <si>
    <t>NF</t>
  </si>
  <si>
    <t>Newfoundland</t>
  </si>
  <si>
    <t>NS</t>
  </si>
  <si>
    <t>Nova Scotia</t>
  </si>
  <si>
    <t>NT</t>
  </si>
  <si>
    <t>Northwest Territorie</t>
  </si>
  <si>
    <t>ON</t>
  </si>
  <si>
    <t>PE</t>
  </si>
  <si>
    <t>Prince Edward Island</t>
  </si>
  <si>
    <t>Quebec</t>
  </si>
  <si>
    <t>SK</t>
  </si>
  <si>
    <t>Saskatchewan</t>
  </si>
  <si>
    <t>YT</t>
  </si>
  <si>
    <t>Yukon Territory</t>
  </si>
  <si>
    <t>Aguascalientes</t>
  </si>
  <si>
    <t>Baja California</t>
  </si>
  <si>
    <t>Baja California Sur</t>
  </si>
  <si>
    <t>Campeche</t>
  </si>
  <si>
    <t>Chiapas</t>
  </si>
  <si>
    <t>Chihuahua</t>
  </si>
  <si>
    <t>Coahuila de Zaragoza</t>
  </si>
  <si>
    <t>Colima</t>
  </si>
  <si>
    <t>Distrito Federal</t>
  </si>
  <si>
    <t>Durango</t>
  </si>
  <si>
    <t>Guanajuato</t>
  </si>
  <si>
    <t>Guerrero</t>
  </si>
  <si>
    <t>Jalisco</t>
  </si>
  <si>
    <t>Mexico</t>
  </si>
  <si>
    <t>Michoacan de Ocampo</t>
  </si>
  <si>
    <t>Morelos</t>
  </si>
  <si>
    <t>Nayarit</t>
  </si>
  <si>
    <t>Nuevo Leon</t>
  </si>
  <si>
    <t>Oaxaca</t>
  </si>
  <si>
    <t>Puebla</t>
  </si>
  <si>
    <t>Queretaro de Arteaga</t>
  </si>
  <si>
    <t>Quintana Roo</t>
  </si>
  <si>
    <t>San Luis Potosi</t>
  </si>
  <si>
    <t>Sinaloa</t>
  </si>
  <si>
    <t>Sonora</t>
  </si>
  <si>
    <t>Tabasco</t>
  </si>
  <si>
    <t>Tamaulipas</t>
  </si>
  <si>
    <t>Tlaxcala</t>
  </si>
  <si>
    <t>Veracruz-Llave</t>
  </si>
  <si>
    <t>Yucatan</t>
  </si>
  <si>
    <t>Zacatecas</t>
  </si>
  <si>
    <t>Johnston Atoll</t>
  </si>
  <si>
    <t>Midway Islands</t>
  </si>
  <si>
    <t>Navassa Island</t>
  </si>
  <si>
    <t>Wake Island</t>
  </si>
  <si>
    <t>Baker Island</t>
  </si>
  <si>
    <t>Howland Island</t>
  </si>
  <si>
    <t>Jarvis Island</t>
  </si>
  <si>
    <t>Kingman Reef</t>
  </si>
  <si>
    <t>Quality Control Field Replicate Portable Data Logger</t>
  </si>
  <si>
    <t>Quality Control Field Sample Equipment Rinsate Blank</t>
  </si>
  <si>
    <t>Quality Control Field Calibration Check</t>
  </si>
  <si>
    <t>Quality Control Sample-Field Spike</t>
  </si>
  <si>
    <t>Quality Control Sample-Field Blank</t>
  </si>
  <si>
    <t>Quality Control Sample-Field Replicate</t>
  </si>
  <si>
    <t>Quality Control Sample-Field Ambient Conditions Blank</t>
  </si>
  <si>
    <t>Quality Control Sample-Lab Duplicate</t>
  </si>
  <si>
    <t>Quality Control Sample-Field Surrogate Spike</t>
  </si>
  <si>
    <t>Quality Control Sample-Trip Blank</t>
  </si>
  <si>
    <t>Quality Control Sample-Reagent Blank</t>
  </si>
  <si>
    <t>Quality Control Sample-Equipment Blank</t>
  </si>
  <si>
    <t>Quality Control Sample-Pre-preservative Blank</t>
  </si>
  <si>
    <t>Quality Control Sample-Post-preservative Blank</t>
  </si>
  <si>
    <t>Quality Control Sample-Reference Sample</t>
  </si>
  <si>
    <t>Quality Control Sample-Measurement Precision Sample</t>
  </si>
  <si>
    <t>Quality Control Sample-Blind Duplicate</t>
  </si>
  <si>
    <t>Quality Control Sample-Inter-lab Split</t>
  </si>
  <si>
    <t>Quality Control Sample-Other</t>
  </si>
  <si>
    <t xml:space="preserve">Activity Type  </t>
  </si>
  <si>
    <t>QC</t>
  </si>
  <si>
    <t>Sample-Other</t>
  </si>
  <si>
    <t>Sample-Depletion Replicate</t>
  </si>
  <si>
    <t>Sample-Composite With Parents</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</si>
  <si>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</si>
  <si>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</si>
  <si>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</si>
  <si>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</si>
  <si>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</si>
  <si>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</si>
  <si>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</si>
  <si>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Alkalinity, total</t>
  </si>
  <si>
    <t>Alkane mix C10-C34</t>
  </si>
  <si>
    <t>Alkanes, total</t>
  </si>
  <si>
    <t>Alpha particle</t>
  </si>
  <si>
    <t>Aluminum, Organic + Inorganic Monomeric (reactive aluminum)</t>
  </si>
  <si>
    <t>Aluminum, Organic Monomeric (reactive aluminum)</t>
  </si>
  <si>
    <t>Ametryn</t>
  </si>
  <si>
    <t>Amitrole</t>
  </si>
  <si>
    <t>Ammonia-nitrogen</t>
  </si>
  <si>
    <t>Ammonium</t>
  </si>
  <si>
    <t>Amoxicillin trihydrate</t>
  </si>
  <si>
    <t>Amylbenzene</t>
  </si>
  <si>
    <t>Anatoxin</t>
  </si>
  <si>
    <t>Anion/cation ratio</t>
  </si>
  <si>
    <t>Anise oil</t>
  </si>
  <si>
    <t>Anisole</t>
  </si>
  <si>
    <t>Anthraquinone</t>
  </si>
  <si>
    <t>Antimony potassium tartrate</t>
  </si>
  <si>
    <t>Apparent color</t>
  </si>
  <si>
    <t>Aroclor (unspecified)</t>
  </si>
  <si>
    <t>Aroclor 1016</t>
  </si>
  <si>
    <t>Aroclor 1016 mixt. with Aroclor 1221</t>
  </si>
  <si>
    <t>Carbon Dioxide in Water by Nomography</t>
  </si>
  <si>
    <t>4500-CN(M)</t>
  </si>
  <si>
    <t>4500-CN(L)</t>
  </si>
  <si>
    <t>Cyanates in Waste Using an ISE</t>
  </si>
  <si>
    <t>4500-CN(K)</t>
  </si>
  <si>
    <t>Spot Test for Cyanides for Screening</t>
  </si>
  <si>
    <t>4500-CN(J)</t>
  </si>
  <si>
    <t>4500-CN(I)</t>
  </si>
  <si>
    <t>Weak Acid Dissociable Cyanide in Water</t>
  </si>
  <si>
    <t>4500-CN(H)</t>
  </si>
  <si>
    <t>Cyanides Amenable to Chlorination without Distallation</t>
  </si>
  <si>
    <t>MC_PEST(S)</t>
  </si>
  <si>
    <t>LC_VOA</t>
  </si>
  <si>
    <t>Volatile Organics in Low Concentration Water</t>
  </si>
  <si>
    <t>LC_SV</t>
  </si>
  <si>
    <t>Semivolatiles in Low Concentration Water</t>
  </si>
  <si>
    <t>LC_PEST</t>
  </si>
  <si>
    <t>Low Concentration Water for Pesticides</t>
  </si>
  <si>
    <t>ICP-AES</t>
  </si>
  <si>
    <t>Inductively Coupled Plasma</t>
  </si>
  <si>
    <t>DIOX(W)</t>
  </si>
  <si>
    <t>PCDD and PCDF in Water by CGC/MS</t>
  </si>
  <si>
    <t>220.1_M</t>
  </si>
  <si>
    <t>219.2_M</t>
  </si>
  <si>
    <t>219.1_M</t>
  </si>
  <si>
    <t>PMD-THN</t>
  </si>
  <si>
    <t>Thiophanate by UV Spectroscopy</t>
  </si>
  <si>
    <t>PMD-TFZ</t>
  </si>
  <si>
    <t>Thiabendazole by GC/FID</t>
  </si>
  <si>
    <t>Alpha Emitting Radium Isotopes in Water</t>
  </si>
  <si>
    <t>Gross Alpha and Beta</t>
  </si>
  <si>
    <t>Chloride in Water and Waste by Titration</t>
  </si>
  <si>
    <t>9252A</t>
  </si>
  <si>
    <t>Chloride by Automated Colorimetry</t>
  </si>
  <si>
    <t>Extractable Organic Halides in Solids</t>
  </si>
  <si>
    <t>Chloride in Water by ISE</t>
  </si>
  <si>
    <t>Bromide in Water by ISE</t>
  </si>
  <si>
    <t>PMD-EPT</t>
  </si>
  <si>
    <t>EPTC by HPLC</t>
  </si>
  <si>
    <t>PMD-EPI</t>
  </si>
  <si>
    <t>Epichlorohydrin by GC</t>
  </si>
  <si>
    <t>PMD-ENB(TITR)</t>
  </si>
  <si>
    <t>Endothall by Titration</t>
  </si>
  <si>
    <t>PMD-ENB(GC)</t>
  </si>
  <si>
    <t>Endothall by GC</t>
  </si>
  <si>
    <t>D5392</t>
  </si>
  <si>
    <t>Isolation and Enumeration of E. coli Bacteria</t>
  </si>
  <si>
    <t>D5391</t>
  </si>
  <si>
    <t>Electrical Conductivity and Resistivity</t>
  </si>
  <si>
    <t>D5390</t>
  </si>
  <si>
    <t>Open-Channel Flow Measurement by Palmer-Bowlus Flumes</t>
  </si>
  <si>
    <t>D5389</t>
  </si>
  <si>
    <t>Open-Channel Flow Measurement by Acoustic Velocity Meter</t>
  </si>
  <si>
    <t>D5317</t>
  </si>
  <si>
    <t>Chlorinated Organic Acid Compounds by GC</t>
  </si>
  <si>
    <t>D5316</t>
  </si>
  <si>
    <t>Nitrogen and Phosphorus Pesticides in Water</t>
  </si>
  <si>
    <t>D5465(C)</t>
  </si>
  <si>
    <t>Microbial Counts from Water by Plating</t>
  </si>
  <si>
    <t>D4130</t>
  </si>
  <si>
    <t>Fluoride in Urine by ISE</t>
  </si>
  <si>
    <t>Benzidine in Urine by GC/ECD</t>
  </si>
  <si>
    <t>D4478(B)</t>
  </si>
  <si>
    <t>Total Oxygen Uptake</t>
  </si>
  <si>
    <t>PMD-AZN</t>
  </si>
  <si>
    <t>Azinphos-Methyl by IR Spectroscopy</t>
  </si>
  <si>
    <t>PMD-ATR(LC)</t>
  </si>
  <si>
    <t>Atrazine by HPLC</t>
  </si>
  <si>
    <t>PMD-EZN</t>
  </si>
  <si>
    <t>Ethiozin by HPLC</t>
  </si>
  <si>
    <t>3500-SB(C)</t>
  </si>
  <si>
    <t>Antimony in Water - ICP</t>
  </si>
  <si>
    <t>3500-SB(B)</t>
  </si>
  <si>
    <t>E. coli in Drinking Water/EC Medium with Mug Tub</t>
  </si>
  <si>
    <t>Bis(2-chloro-1-methylethyl) ether</t>
  </si>
  <si>
    <t>Bis(2-chloroethoxy)methane</t>
  </si>
  <si>
    <t>Bis(2-chloroethyl) ether</t>
  </si>
  <si>
    <t>Calcium in Water by ICP</t>
  </si>
  <si>
    <t>3500-SE(C)</t>
  </si>
  <si>
    <t>Statistical Base Code</t>
  </si>
  <si>
    <t>pg/kg</t>
  </si>
  <si>
    <t>picograms per kilogram</t>
  </si>
  <si>
    <t>pg/l</t>
  </si>
  <si>
    <t>picograms per liter</t>
  </si>
  <si>
    <t>pg/m2</t>
  </si>
  <si>
    <t>picograms per square meter</t>
  </si>
  <si>
    <t>pg/m3</t>
  </si>
  <si>
    <t>picograms per cubic meter</t>
  </si>
  <si>
    <t>ppb</t>
  </si>
  <si>
    <t>parts per billion</t>
  </si>
  <si>
    <t>ppm</t>
  </si>
  <si>
    <t>parts per million</t>
  </si>
  <si>
    <t>ppt</t>
  </si>
  <si>
    <t>parts per thousand</t>
  </si>
  <si>
    <t>psi</t>
  </si>
  <si>
    <t>Pressure, pounds per square inch</t>
  </si>
  <si>
    <t>pt</t>
  </si>
  <si>
    <t>Fluid pints</t>
  </si>
  <si>
    <t>qt</t>
  </si>
  <si>
    <t>Fluid quarts</t>
  </si>
  <si>
    <t>seconds</t>
  </si>
  <si>
    <t>Seconds</t>
  </si>
  <si>
    <t>tCaCO3/Kt</t>
  </si>
  <si>
    <t>Tons of calcium carbonate per kiloton</t>
  </si>
  <si>
    <t>tons</t>
  </si>
  <si>
    <t>short tons</t>
  </si>
  <si>
    <t>tons/ac ft</t>
  </si>
  <si>
    <t>Tons per acre feet</t>
  </si>
  <si>
    <t>tons/day</t>
  </si>
  <si>
    <t>Tons per day</t>
  </si>
  <si>
    <t>uE/m2/sec</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</si>
  <si>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</si>
  <si>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</si>
  <si>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</si>
  <si>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</si>
  <si>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</si>
  <si>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LWD (m2)</t>
  </si>
  <si>
    <t>670</t>
  </si>
  <si>
    <t>223</t>
  </si>
  <si>
    <t>225</t>
  </si>
  <si>
    <t>227</t>
  </si>
  <si>
    <t>229</t>
  </si>
  <si>
    <t>231</t>
  </si>
  <si>
    <t>233</t>
  </si>
  <si>
    <t>235</t>
  </si>
  <si>
    <t>110</t>
  </si>
  <si>
    <t>237</t>
  </si>
  <si>
    <t>239</t>
  </si>
  <si>
    <t>120</t>
  </si>
  <si>
    <t>241</t>
  </si>
  <si>
    <t>243</t>
  </si>
  <si>
    <t>245</t>
  </si>
  <si>
    <t>130</t>
  </si>
  <si>
    <t>247</t>
  </si>
  <si>
    <t>249</t>
  </si>
  <si>
    <t>251</t>
  </si>
  <si>
    <t>253</t>
  </si>
  <si>
    <t>255</t>
  </si>
  <si>
    <t>257</t>
  </si>
  <si>
    <t>122</t>
  </si>
  <si>
    <t>259</t>
  </si>
  <si>
    <t>261</t>
  </si>
  <si>
    <t>263</t>
  </si>
  <si>
    <t>265</t>
  </si>
  <si>
    <t>140</t>
  </si>
  <si>
    <t>267</t>
  </si>
  <si>
    <t>269</t>
  </si>
  <si>
    <t>271</t>
  </si>
  <si>
    <t>273</t>
  </si>
  <si>
    <t>275</t>
  </si>
  <si>
    <t>150</t>
  </si>
  <si>
    <t>tert-Butyl acetate</t>
  </si>
  <si>
    <t>tert-Butylbenzene</t>
  </si>
  <si>
    <t>trans-1,2-Dichlorocyclohexane</t>
  </si>
  <si>
    <t>trans-1,3-Dichloropropene</t>
  </si>
  <si>
    <t>Zinc in Water by Spectrophotometry</t>
  </si>
  <si>
    <t>3500-ZN(C)</t>
  </si>
  <si>
    <t>Zinc in Water by ICP</t>
  </si>
  <si>
    <t>Redwood</t>
  </si>
  <si>
    <t>Reeves</t>
  </si>
  <si>
    <t>Refugio</t>
  </si>
  <si>
    <t>Reno</t>
  </si>
  <si>
    <t>Rensselaer</t>
  </si>
  <si>
    <t>Renville</t>
  </si>
  <si>
    <t>Republic</t>
  </si>
  <si>
    <t>Reynolds</t>
  </si>
  <si>
    <t>Rhea</t>
  </si>
  <si>
    <t>Rice</t>
  </si>
  <si>
    <t>Rich</t>
  </si>
  <si>
    <t>Richardson</t>
  </si>
  <si>
    <t>Richland</t>
  </si>
  <si>
    <t>Richmond</t>
  </si>
  <si>
    <t>Riley</t>
  </si>
  <si>
    <t>Rincon</t>
  </si>
  <si>
    <t>Ringgold</t>
  </si>
  <si>
    <t>Rio Arriba</t>
  </si>
  <si>
    <t>Rio Blanco</t>
  </si>
  <si>
    <t>Rio Grande</t>
  </si>
  <si>
    <t>Ripley</t>
  </si>
  <si>
    <t>Ritchie</t>
  </si>
  <si>
    <t>Riverside</t>
  </si>
  <si>
    <t>Roane</t>
  </si>
  <si>
    <t>Roanoke</t>
  </si>
  <si>
    <t>Roanoke City</t>
  </si>
  <si>
    <t>Roberts</t>
  </si>
  <si>
    <t>Robertson</t>
  </si>
  <si>
    <t>Robeson</t>
  </si>
  <si>
    <t>Rock</t>
  </si>
  <si>
    <t>Rock Island</t>
  </si>
  <si>
    <t>Rockbridge</t>
  </si>
  <si>
    <t>Rockcastle</t>
  </si>
  <si>
    <t>Rockdale</t>
  </si>
  <si>
    <t>Rockingham</t>
  </si>
  <si>
    <t>Rockland</t>
  </si>
  <si>
    <t>Rockwall</t>
  </si>
  <si>
    <t>Roger Mills</t>
  </si>
  <si>
    <t>Rogers</t>
  </si>
  <si>
    <t>Rolette</t>
  </si>
  <si>
    <t>Rongelap</t>
  </si>
  <si>
    <t>Rongrik</t>
  </si>
  <si>
    <t>Rooks</t>
  </si>
  <si>
    <t>Simpson Taxonomic Diversity Index</t>
  </si>
  <si>
    <t>2,2',3,3',4,4',5,5'-Octachlorobiphenyl</t>
  </si>
  <si>
    <t>2,2',3,3',4,4',5,6'-Octachlorobiphenyl</t>
  </si>
  <si>
    <t>2,2',3,3',4,4',5,6,6'-Nonachlorobiphenyl</t>
  </si>
  <si>
    <t>2,2',3,3',4,4',5,6-Octachlorobiphenyl</t>
  </si>
  <si>
    <t>2,2',3,3',4,4',5-Heptachlorobiphenyl</t>
  </si>
  <si>
    <t>2,2',3,3',4,4',6,6'-Octachlorobiphenyl</t>
  </si>
  <si>
    <t>2,2',3,3',4,4',6-Heptachlorobiphenyl</t>
  </si>
  <si>
    <t>2,2',3,3',4,4'-Hexachlorobiphenyl</t>
  </si>
  <si>
    <t>2,2',3,3',4,5',6'-Heptachlorobiphenyl</t>
  </si>
  <si>
    <t>2,2',3,3',4,5',6,6'-Octachlorobiphenyl</t>
  </si>
  <si>
    <t>2,2',3,3',4,5',6-Heptachlorobiphenyl</t>
  </si>
  <si>
    <t>2,2',3,3',4,5'-Hexachlorobiphenyl</t>
  </si>
  <si>
    <t>2,2',3,3',4,5,5',6'-Octachlorobiphenyl</t>
  </si>
  <si>
    <t>2,2',3,3',4,5,5',6,6'-Nonachlorobiphenyl</t>
  </si>
  <si>
    <t>2,2',3,3',4,5,5',6-Octachlorobiphenyl</t>
  </si>
  <si>
    <t>2,2',3,3',4,5,5'-Heptachlorobiphenyl</t>
  </si>
  <si>
    <t>2,2',3,3',4,5,6'-Heptachlorobiphenyl</t>
  </si>
  <si>
    <t>2,2',3,3',4,5,6-Heptachlorobiphenyl</t>
  </si>
  <si>
    <t>2,2',3,3',4,5-Hexachlorobiphenyl</t>
  </si>
  <si>
    <t>2,2',3,3',4,6'-Hexachlorobiphenyl</t>
  </si>
  <si>
    <t>2,2',3,3',4,6,6'-Heptachlorobiphenyl</t>
  </si>
  <si>
    <t>2,2',3,3',4,6-Hexachlorobiphenyl</t>
  </si>
  <si>
    <t>2,2',3,3',4-Pentachlorobiphenyl</t>
  </si>
  <si>
    <t>2,2',3,3',5,5',6,6'-Octachlorobiphenyl</t>
  </si>
  <si>
    <t>2,2',3,3',5,5',6-Heptachlorobiphenyl</t>
  </si>
  <si>
    <t>2,2',3,3',5,5'-Hexachlorobiphenyl</t>
  </si>
  <si>
    <t>2,2',3,3',5,6'-Hexachlorobiphenyl</t>
  </si>
  <si>
    <t>2,2',3,3',5,6,6'-Heptachlorobiphenyl</t>
  </si>
  <si>
    <t>2,2',3,3',5,6-Hexachlorobiphenyl</t>
  </si>
  <si>
    <t>2,2',3,3',5-Pentachlorobiphenyl</t>
  </si>
  <si>
    <t>2,2',3,3',6,6'-Hexachlorobiphenyl</t>
  </si>
  <si>
    <t>2,2',3,3',6-Pentachlorobiphenyl</t>
  </si>
  <si>
    <t>2,2',3,3'-Tetrachlorobiphenyl</t>
  </si>
  <si>
    <t>2,2',3,4',5',6-Hexachlorobiphenyl</t>
  </si>
  <si>
    <t>2,2',3,4',5'-Pentachlorobiphenyl</t>
  </si>
  <si>
    <t>2,2',3,4',5,5',6-Heptachlorobiphenyl</t>
  </si>
  <si>
    <t>3.2-B</t>
  </si>
  <si>
    <t>Dissolved Gas Supersaturation</t>
  </si>
  <si>
    <t>Oxidation-Reduction Potential of Water</t>
  </si>
  <si>
    <t>Calcium in Water</t>
  </si>
  <si>
    <t>Microchemical Determination of Oxygen</t>
  </si>
  <si>
    <t>PAH-012</t>
  </si>
  <si>
    <t>Analysis of PAHs in Soil by HPLC</t>
  </si>
  <si>
    <t>PAH-011</t>
  </si>
  <si>
    <t>Organohalide Pesticides and PCBs</t>
  </si>
  <si>
    <t>C, H, O Containing Pesticides in Water</t>
  </si>
  <si>
    <t>1-Chloropropane</t>
  </si>
  <si>
    <t>1-Decanol</t>
  </si>
  <si>
    <t>1-Dodecanol</t>
  </si>
  <si>
    <t>Ioxynil</t>
  </si>
  <si>
    <t>Iprodione</t>
  </si>
  <si>
    <t>Iridium</t>
  </si>
  <si>
    <t>Iron</t>
  </si>
  <si>
    <t>Iron-59</t>
  </si>
  <si>
    <t>Isobutane</t>
  </si>
  <si>
    <t>Isobutyl acetate</t>
  </si>
  <si>
    <t>Isobutyraldehyde</t>
  </si>
  <si>
    <t>Isodrin</t>
  </si>
  <si>
    <t>Isofenphos</t>
  </si>
  <si>
    <t>Isophorone</t>
  </si>
  <si>
    <t>Isopropalin</t>
  </si>
  <si>
    <t>Isopropenyl acetate</t>
  </si>
  <si>
    <t>Isopropyl acetate</t>
  </si>
  <si>
    <t>Isopropyl myristate</t>
  </si>
  <si>
    <t>Isopropyl palmitate</t>
  </si>
  <si>
    <t>Isopropyl stearate</t>
  </si>
  <si>
    <t>Isoquinoline</t>
  </si>
  <si>
    <t>Isosafrole</t>
  </si>
  <si>
    <t>Isothiocyanate</t>
  </si>
  <si>
    <t>Kerosene</t>
  </si>
  <si>
    <t>Klebsiella</t>
  </si>
  <si>
    <t>Lake condition (choice list)</t>
  </si>
  <si>
    <t>Lake suitability for recreation (choice list)</t>
  </si>
  <si>
    <t>Lanthanum</t>
  </si>
  <si>
    <t>Larkspur alkaloid</t>
  </si>
  <si>
    <t>Lauric acid</t>
  </si>
  <si>
    <t>Lead</t>
  </si>
  <si>
    <t>Lead-210</t>
  </si>
  <si>
    <t>Lead-212</t>
  </si>
  <si>
    <t>Lead-214</t>
  </si>
  <si>
    <t>Length, total</t>
  </si>
  <si>
    <t>Light attenuation at measurement depth</t>
  </si>
  <si>
    <t>Light attenuation, depth at 10%</t>
  </si>
  <si>
    <t>Light attenuation, depth at 50%</t>
  </si>
  <si>
    <t>2,4',6-Trichlorobiphenyl</t>
  </si>
  <si>
    <t>2,4'-Dichlorobiphenyl</t>
  </si>
  <si>
    <t>2,4,4',5-Tetrachlorobiphenyl</t>
  </si>
  <si>
    <t>2,4,4',6-Tetrachlorobiphenyl</t>
  </si>
  <si>
    <t>2,4,4'-Trichlorobiphenyl</t>
  </si>
  <si>
    <t>2,4,5-T</t>
  </si>
  <si>
    <t>2,4,5-T isooctyl ester</t>
  </si>
  <si>
    <t>2,4,5-T isopropyl ester</t>
  </si>
  <si>
    <t>2,4,5-TB</t>
  </si>
  <si>
    <t>Particle size, Sieve No. 70, 65 mesh, (0.212mm)</t>
  </si>
  <si>
    <t>Particle size, Sieve No. 80, 80 mesh, (0.180mm)</t>
  </si>
  <si>
    <t>Pendimethalin</t>
  </si>
  <si>
    <t>Penicillin G sodium</t>
  </si>
  <si>
    <t>Pentachloro-1,3-butadiene</t>
  </si>
  <si>
    <t>Pentachloronitrobenzene</t>
  </si>
  <si>
    <t>Pentachlorophenol</t>
  </si>
  <si>
    <t>Pentachlorophenol dehydroabietylamine salt</t>
  </si>
  <si>
    <t>Pentacosane</t>
  </si>
  <si>
    <t>Pentadecane</t>
  </si>
  <si>
    <t>Pentadecanoic acid</t>
  </si>
  <si>
    <t>Pentadecylbenzene</t>
  </si>
  <si>
    <t>Pentafluorobenzene</t>
  </si>
  <si>
    <t>Pentafluorophenol</t>
  </si>
  <si>
    <t>Pentanal</t>
  </si>
  <si>
    <t>Periphyton, substrate rock/bank encrustation (choice list)</t>
  </si>
  <si>
    <t>Pesticide mix, unspecified</t>
  </si>
  <si>
    <t>Petroleum phenols</t>
  </si>
  <si>
    <t>Petroleum spirits</t>
  </si>
  <si>
    <t>Phenanthrene + anthracene(C1-C4) mix, unspecified</t>
  </si>
  <si>
    <t>Phenol dehydroabietylamine salt</t>
  </si>
  <si>
    <t>Phenol, 2,6-dibromo-</t>
  </si>
  <si>
    <t>Phenyl ether</t>
  </si>
  <si>
    <t>Phenyl isocyanate</t>
  </si>
  <si>
    <t>Phenylacetaldehyde</t>
  </si>
  <si>
    <t>Phenylacetic acid</t>
  </si>
  <si>
    <t>Pheophytin a</t>
  </si>
  <si>
    <t>Phosmet</t>
  </si>
  <si>
    <t>Phosphate-phosphorus</t>
  </si>
  <si>
    <t>Phytoactin</t>
  </si>
  <si>
    <t>Picloram triethylamine salt</t>
  </si>
  <si>
    <t>Picloram triisopropanolamine salt</t>
  </si>
  <si>
    <t>Picloram-isooctyl</t>
  </si>
  <si>
    <t>Picloram-potassium</t>
  </si>
  <si>
    <t>Pinacolone</t>
  </si>
  <si>
    <t>Piperonyl butoxide</t>
  </si>
  <si>
    <t>Polybrominated biphenyls</t>
  </si>
  <si>
    <t>ICP-AES For Trace Element Analysis</t>
  </si>
  <si>
    <t>Carbaryl Pesticide Residue - Qualitative</t>
  </si>
  <si>
    <t>Metals by Anodic Stripping Voltammetry</t>
  </si>
  <si>
    <t>2540-G</t>
  </si>
  <si>
    <t>Total, Fixed and Volatile Solids</t>
  </si>
  <si>
    <t>SFSAS_25</t>
  </si>
  <si>
    <t>Permeability of Soil</t>
  </si>
  <si>
    <t>SFSAS_24</t>
  </si>
  <si>
    <t>Permeability of Cohesionless Soil</t>
  </si>
  <si>
    <t>SFSAS_23</t>
  </si>
  <si>
    <t>Flow of Water Through Soil</t>
  </si>
  <si>
    <t>SFSAS_22</t>
  </si>
  <si>
    <t>Valeric acid</t>
  </si>
  <si>
    <t>Velocity-discharge</t>
  </si>
  <si>
    <t>Vinyltoluene</t>
  </si>
  <si>
    <t>Water level in well during pumping, MSL</t>
  </si>
  <si>
    <t>Water level in well, MSL</t>
  </si>
  <si>
    <t>Weather comments (text)</t>
  </si>
  <si>
    <t>Weather condition (WMO code 4501) (choice list)</t>
  </si>
  <si>
    <t>Wood creosote</t>
  </si>
  <si>
    <t>Xanthacridinum</t>
  </si>
  <si>
    <t>Xylene</t>
  </si>
  <si>
    <t>Zircon (Zr(SiO4))</t>
  </si>
  <si>
    <t>ar,ar'-Dimethylbiphenyl</t>
  </si>
  <si>
    <t>bis(3-Methylcyclohexyl) peroxide</t>
  </si>
  <si>
    <t>cis-1-Bromo-2-chlorocyclohexane</t>
  </si>
  <si>
    <t>cis-2-Bromocyclohexanol</t>
  </si>
  <si>
    <t>cis-2-Phenyl-2-butene</t>
  </si>
  <si>
    <t>cis-Captafol</t>
  </si>
  <si>
    <t>d-trans-Allethrin</t>
  </si>
  <si>
    <t>m-Chloroaniline</t>
  </si>
  <si>
    <t>m-Chloronitrobenzene</t>
  </si>
  <si>
    <t>m-Chlorophenol</t>
  </si>
  <si>
    <t>MH</t>
  </si>
  <si>
    <t>FM</t>
  </si>
  <si>
    <t>MP</t>
  </si>
  <si>
    <t xml:space="preserve">State </t>
  </si>
  <si>
    <t>2,2',3,4',5,6-Hexachlorobiphenyl</t>
  </si>
  <si>
    <t>2,2',3,4',5-Pentachlorobiphenyl</t>
  </si>
  <si>
    <t>2,2',3,4',6'-Pentachlorobiphenyl</t>
  </si>
  <si>
    <t>2,2',3,4',6,6'-Hexachlorobiphenyl</t>
  </si>
  <si>
    <t>2,2',3,4',6-Pentachlorobiphenyl</t>
  </si>
  <si>
    <t>2,2',3,4'-Tetrachlorobiphenyl</t>
  </si>
  <si>
    <t>2,2',3,4,4',5',6-Heptachlorobiphenyl</t>
  </si>
  <si>
    <t>2,2',3,4,4',5'-Hexachlorobiphenyl</t>
  </si>
  <si>
    <t>Please Consult the Template Data Dictionary for Explanations of Data Elements</t>
  </si>
  <si>
    <t>Nickel by FLAA</t>
  </si>
  <si>
    <t>Molybdenum by GFAA</t>
  </si>
  <si>
    <t>Molybdenum by FLAA</t>
  </si>
  <si>
    <t>Mercury by ASV</t>
  </si>
  <si>
    <t>7471A</t>
  </si>
  <si>
    <t>Mercury in Solid or Semisolid Waste</t>
  </si>
  <si>
    <t>8040A(FID)</t>
  </si>
  <si>
    <t>Phenols by Gas Chromatography</t>
  </si>
  <si>
    <t>8040A(ECD)</t>
  </si>
  <si>
    <t>PMD-PFH(TD)</t>
  </si>
  <si>
    <t>Phenols and Chlorophenols Technical Data</t>
  </si>
  <si>
    <t>PMD-PFH(GC)</t>
  </si>
  <si>
    <t>Phenols and Chlorophenols by GC/TCD</t>
  </si>
  <si>
    <t>TO-13</t>
  </si>
  <si>
    <t>Benzo(a)Pyrene and PAHs - Ambient Air</t>
  </si>
  <si>
    <t>TO-12</t>
  </si>
  <si>
    <t>Non-Methane Organic in Ambient Air</t>
  </si>
  <si>
    <t>TO-11</t>
  </si>
  <si>
    <t>Formaldehyde in Ambient Air</t>
  </si>
  <si>
    <t>TO-10</t>
  </si>
  <si>
    <t>Organochlorine Pesticides in Air</t>
  </si>
  <si>
    <t>TO-1</t>
  </si>
  <si>
    <t>PMD-PAR(LC)</t>
  </si>
  <si>
    <t>Parathion by HPLC</t>
  </si>
  <si>
    <t>201</t>
  </si>
  <si>
    <t>203</t>
  </si>
  <si>
    <t>660</t>
  </si>
  <si>
    <t>205</t>
  </si>
  <si>
    <t>207</t>
  </si>
  <si>
    <t>209</t>
  </si>
  <si>
    <t>211</t>
  </si>
  <si>
    <t>213</t>
  </si>
  <si>
    <t>215</t>
  </si>
  <si>
    <t>217</t>
  </si>
  <si>
    <t>219</t>
  </si>
  <si>
    <t>221</t>
  </si>
  <si>
    <t>2,4,6-Trimethylbenzoic acid</t>
  </si>
  <si>
    <t>2,4,6-Trimethylphenol</t>
  </si>
  <si>
    <t>2,4-D 2-ethylhexyl ester</t>
  </si>
  <si>
    <t>2,4-D isopropyl ester</t>
  </si>
  <si>
    <t>2,4-D sec-butyl ester</t>
  </si>
  <si>
    <t>Minocycline</t>
  </si>
  <si>
    <t>Mirex</t>
  </si>
  <si>
    <t>Moisture content</t>
  </si>
  <si>
    <t>Molinate</t>
  </si>
  <si>
    <t>Molybdenum</t>
  </si>
  <si>
    <t>Monochlorobiphenyl</t>
  </si>
  <si>
    <t>Monuron</t>
  </si>
  <si>
    <t>Motor oil</t>
  </si>
  <si>
    <t>Moxifloxacin</t>
  </si>
  <si>
    <t>Mycobacterium</t>
  </si>
  <si>
    <t>N,N-Dimethylstearamide</t>
  </si>
  <si>
    <t>Nabam</t>
  </si>
  <si>
    <t>Naegleria</t>
  </si>
  <si>
    <t>Naled</t>
  </si>
  <si>
    <t>Nalidixic acid</t>
  </si>
  <si>
    <t>Naphtha</t>
  </si>
  <si>
    <t>Naphthalene</t>
  </si>
  <si>
    <t>Naphthol</t>
  </si>
  <si>
    <t>Napropamide</t>
  </si>
  <si>
    <t>Neburon</t>
  </si>
  <si>
    <t>Neodymium</t>
  </si>
  <si>
    <t>Neomycin</t>
  </si>
  <si>
    <t>Neomycin sulfate</t>
  </si>
  <si>
    <t>Neptunium-237</t>
  </si>
  <si>
    <t>Neutrals</t>
  </si>
  <si>
    <t>Nickel</t>
  </si>
  <si>
    <t>Nicosulfuron</t>
  </si>
  <si>
    <t>n-Propylbenzene</t>
  </si>
  <si>
    <t>o,p'-Methoxychlor</t>
  </si>
  <si>
    <t>o-Cresol</t>
  </si>
  <si>
    <t>o-Cymene</t>
  </si>
  <si>
    <t>o-Terphenyl</t>
  </si>
  <si>
    <t>o-Xylene</t>
  </si>
  <si>
    <t>p-Cresol</t>
  </si>
  <si>
    <t>p-Ethylacetophenone</t>
  </si>
  <si>
    <t>p-Terphenyl</t>
  </si>
  <si>
    <t>p-Xylene</t>
  </si>
  <si>
    <t>pH</t>
  </si>
  <si>
    <t>sec-Butylbenzene</t>
  </si>
  <si>
    <t>tert-Amylbenzene</t>
  </si>
  <si>
    <t>Bethel (C)</t>
  </si>
  <si>
    <t>Bexar</t>
  </si>
  <si>
    <t>Bibb</t>
  </si>
  <si>
    <t>Bienville</t>
  </si>
  <si>
    <t>Big Horn</t>
  </si>
  <si>
    <t>Big Stone</t>
  </si>
  <si>
    <t>Bikar</t>
  </si>
  <si>
    <t>Bikini</t>
  </si>
  <si>
    <t>Billings</t>
  </si>
  <si>
    <t>Bingham</t>
  </si>
  <si>
    <t>Black Hawk</t>
  </si>
  <si>
    <t>Blackford</t>
  </si>
  <si>
    <t>Bladen</t>
  </si>
  <si>
    <t>Blaine</t>
  </si>
  <si>
    <t>Blair</t>
  </si>
  <si>
    <t>Blanco</t>
  </si>
  <si>
    <t>Bland</t>
  </si>
  <si>
    <t>Bleckley</t>
  </si>
  <si>
    <t>Bledsoe</t>
  </si>
  <si>
    <t>Blount</t>
  </si>
  <si>
    <t>Blue Earth</t>
  </si>
  <si>
    <t>Boise</t>
  </si>
  <si>
    <t>Bokak</t>
  </si>
  <si>
    <t>Bolivar</t>
  </si>
  <si>
    <t>Bollinger</t>
  </si>
  <si>
    <t>Bon Homme</t>
  </si>
  <si>
    <t>Bond</t>
  </si>
  <si>
    <t>Bonner</t>
  </si>
  <si>
    <t>Bonneville</t>
  </si>
  <si>
    <t>Boone</t>
  </si>
  <si>
    <t>Borden</t>
  </si>
  <si>
    <t>Bosque</t>
  </si>
  <si>
    <t>Bossier</t>
  </si>
  <si>
    <t>Botetourt</t>
  </si>
  <si>
    <t>Bottineau</t>
  </si>
  <si>
    <t>Boulder</t>
  </si>
  <si>
    <t>Boundary</t>
  </si>
  <si>
    <t>Bourbon</t>
  </si>
  <si>
    <t>Bowie</t>
  </si>
  <si>
    <t>Bowman</t>
  </si>
  <si>
    <t>Box Butte</t>
  </si>
  <si>
    <t>Box Elder</t>
  </si>
  <si>
    <t>Boyd</t>
  </si>
  <si>
    <t>Boyle</t>
  </si>
  <si>
    <t>Bracken</t>
  </si>
  <si>
    <t>Bradford</t>
  </si>
  <si>
    <t>Bradley</t>
  </si>
  <si>
    <t>Branch</t>
  </si>
  <si>
    <t>Brantley</t>
  </si>
  <si>
    <t>Braxton</t>
  </si>
  <si>
    <t>HFC-365mfc</t>
  </si>
  <si>
    <t>Hafnium</t>
  </si>
  <si>
    <t>Halogen</t>
  </si>
  <si>
    <t>Hardness, carbonate</t>
  </si>
  <si>
    <t>Hardness, non-carbonate</t>
  </si>
  <si>
    <t>Hartmannella</t>
  </si>
  <si>
    <t>Hartmannella limax</t>
  </si>
  <si>
    <t>Hartmannella vermiformis</t>
  </si>
  <si>
    <t>Helium</t>
  </si>
  <si>
    <t>Thallium</t>
  </si>
  <si>
    <t>Thallium-208</t>
  </si>
  <si>
    <t>Thecamoeba</t>
  </si>
  <si>
    <t>Thecamoeba munda</t>
  </si>
  <si>
    <t>Thecamoeba orbis</t>
  </si>
  <si>
    <t>Thecamoebidae</t>
  </si>
  <si>
    <t>Thickness, supernatant layer</t>
  </si>
  <si>
    <t>Boron in Bottom Material by Colorimetry</t>
  </si>
  <si>
    <t>I5095</t>
  </si>
  <si>
    <t>Catechol</t>
  </si>
  <si>
    <t>Chemical oxygen demand</t>
  </si>
  <si>
    <t>Chloramben-methyl</t>
  </si>
  <si>
    <t>Chloramines mixture, unspecified</t>
  </si>
  <si>
    <t>Chloramphenicol</t>
  </si>
  <si>
    <t>Chlordecone</t>
  </si>
  <si>
    <t>Chlorfenson</t>
  </si>
  <si>
    <t>Chlorinated naphthalenes</t>
  </si>
  <si>
    <t>Chloroacetic acid</t>
  </si>
  <si>
    <t>Chloroaniline</t>
  </si>
  <si>
    <t>Chloromethane</t>
  </si>
  <si>
    <t>Chloronaphthalene</t>
  </si>
  <si>
    <t>Chlorophyll</t>
  </si>
  <si>
    <t>Chlorophyll a</t>
  </si>
  <si>
    <t>Chlorothalonil</t>
  </si>
  <si>
    <t>Chlorpyrifos</t>
  </si>
  <si>
    <t>Chlorsulfuron</t>
  </si>
  <si>
    <t>Chlortetracycline</t>
  </si>
  <si>
    <t>Chlorthal-dimethyl</t>
  </si>
  <si>
    <t>Chlorthion</t>
  </si>
  <si>
    <t>Chromium(III)</t>
  </si>
  <si>
    <t>Chromium(VI)</t>
  </si>
  <si>
    <t>Chrysotile asbestos</t>
  </si>
  <si>
    <t>Clomazone</t>
  </si>
  <si>
    <t>Clonitralid</t>
  </si>
  <si>
    <t>Colored dissolved organic matter (CDOM)</t>
  </si>
  <si>
    <t>Coprosterol</t>
  </si>
  <si>
    <t>Corrosion &amp; scaling control, Ryznar Stability Index</t>
  </si>
  <si>
    <t>Cotinine</t>
  </si>
  <si>
    <t>Cyanides amenable to chlorination (HCN &amp; CN)</t>
  </si>
  <si>
    <t>Cyclohexylamine</t>
  </si>
  <si>
    <t>Cyclonite</t>
  </si>
  <si>
    <t>Cyclotetramethylenetetranitramine</t>
  </si>
  <si>
    <t>D-Gluconic acid</t>
  </si>
  <si>
    <t>D-Limonene</t>
  </si>
  <si>
    <t>D-gluconic acid sodium salt</t>
  </si>
  <si>
    <t>Dalapon</t>
  </si>
  <si>
    <t>Decachlorobiphenyl</t>
  </si>
  <si>
    <t>Decanoic acid</t>
  </si>
  <si>
    <t>Decylbenzene</t>
  </si>
  <si>
    <t>Demeton-O</t>
  </si>
  <si>
    <t>Demeton-S</t>
  </si>
  <si>
    <t>Demeton-methyl</t>
  </si>
  <si>
    <t>Deoxygenation constant-carbon</t>
  </si>
  <si>
    <t>Deoxygenation constant-nitrogen</t>
  </si>
  <si>
    <t>Depth, Secchi disk depth</t>
  </si>
  <si>
    <t>Depth, Secchi disk depth (choice list)</t>
  </si>
  <si>
    <t>Depth, from ground surface to well water level</t>
  </si>
  <si>
    <t>Detergent, severity (choice list)</t>
  </si>
  <si>
    <t>Dextronorgestrel (choice list)</t>
  </si>
  <si>
    <t>Di(2-ethylhexyl) adipate</t>
  </si>
  <si>
    <t>Di(2-ethylhexyl) phthalate</t>
  </si>
  <si>
    <t>Di-n-octyl phthalate</t>
  </si>
  <si>
    <t>Di-tert-butyl ketone</t>
  </si>
  <si>
    <t>Dibenz[a,h]anthracene</t>
  </si>
  <si>
    <t>Dibenz[a,j]acridine</t>
  </si>
  <si>
    <t>Dibenzo[b,k]fluoranthene</t>
  </si>
  <si>
    <t>Dibenzothiophene (C1-C3)</t>
  </si>
  <si>
    <t>Dibromoacetic acid</t>
  </si>
  <si>
    <t>Dibutyl azelate</t>
  </si>
  <si>
    <t>Dissolved Silica by Colorimetry</t>
  </si>
  <si>
    <t>Orthophosphate in Water by Colorimetry</t>
  </si>
  <si>
    <t>Total Phosphorus After Block Digestion</t>
  </si>
  <si>
    <t>Phosphorus by Two Reagent Colorimetry</t>
  </si>
  <si>
    <t>Phosphorus by Single Reagent Colorimetry</t>
  </si>
  <si>
    <t>Phosphorus by Colorimetry</t>
  </si>
  <si>
    <t>Dissolved Oxygen by Winkler Technique</t>
  </si>
  <si>
    <t>Dissolved Oxygen Using an ISE</t>
  </si>
  <si>
    <t>Determination of Particulate Emission</t>
  </si>
  <si>
    <t>201(EGR)</t>
  </si>
  <si>
    <t>Sulfate by Colorimetry With Chloranilate</t>
  </si>
  <si>
    <t>200.7(S)</t>
  </si>
  <si>
    <t>Metals in Soil by ICP-AES</t>
  </si>
  <si>
    <t>Metals in Water by Nebulization and ICP-AES</t>
  </si>
  <si>
    <t>Elements in Water by Chelation with GFAA</t>
  </si>
  <si>
    <t>Elements in Water by Temperature GFAA</t>
  </si>
  <si>
    <t>Metals in Fish Tissue by ICP-AES</t>
  </si>
  <si>
    <t>200.1(ICP)</t>
  </si>
  <si>
    <t>Acid Soluble Metals - ICP</t>
  </si>
  <si>
    <t>200.1(GFAA)</t>
  </si>
  <si>
    <t>Acid Soluble Metals in Water by GFAA</t>
  </si>
  <si>
    <t>200.1(FLAA)</t>
  </si>
  <si>
    <t>Acid Soluble Metals in Water by FLAA</t>
  </si>
  <si>
    <t>I5425</t>
  </si>
  <si>
    <t>Lithium in Bottom Material by FLAA</t>
  </si>
  <si>
    <t>I5399</t>
  </si>
  <si>
    <t>Lead in Bottom Material by FLAA</t>
  </si>
  <si>
    <t>I7327</t>
  </si>
  <si>
    <t>I7325</t>
  </si>
  <si>
    <t>O7105</t>
  </si>
  <si>
    <t>Chlorophenoxy Acids in Sediment</t>
  </si>
  <si>
    <t>O7104</t>
  </si>
  <si>
    <t>Organochlorine and -phosphorous in Solid</t>
  </si>
  <si>
    <t>Osmium by GFAA</t>
  </si>
  <si>
    <t>Osmium by FLAA</t>
  </si>
  <si>
    <t>I7425</t>
  </si>
  <si>
    <t>Radionuclide Emissions</t>
  </si>
  <si>
    <t>Polonium-210 Emissions</t>
  </si>
  <si>
    <t>Particulate and Gaseous Arsenic</t>
  </si>
  <si>
    <t>107A</t>
  </si>
  <si>
    <t>2-Cyclohexen-1-one</t>
  </si>
  <si>
    <t>2-Cyclohexylidenecyclohexanone</t>
  </si>
  <si>
    <t>2-Ethyl-2-methyl-1,3-dioxolane</t>
  </si>
  <si>
    <t>2-Ethyl-m-xylene</t>
  </si>
  <si>
    <t>2-Ethyl-p-xylene</t>
  </si>
  <si>
    <t>2-Ethylhexanol</t>
  </si>
  <si>
    <t>2-Ethylhexyl diphenyl phosphate</t>
  </si>
  <si>
    <t>Fixed suspended solids</t>
  </si>
  <si>
    <t>Resmethrin in Aerosols by HPLC</t>
  </si>
  <si>
    <t>PMD-MGU(IR)</t>
  </si>
  <si>
    <t>Metobromuron by IR Spectroscopy</t>
  </si>
  <si>
    <t>PMD-MGU(GC)</t>
  </si>
  <si>
    <t>Metobromuron by GC/TCD</t>
  </si>
  <si>
    <t>PMD-MGC</t>
  </si>
  <si>
    <t>Methyl Nonyl Ketone (MNK) by GC/TCD</t>
  </si>
  <si>
    <t>I1238</t>
  </si>
  <si>
    <t>Chromium in Water by Chelation and FLAA</t>
  </si>
  <si>
    <t>I1236</t>
  </si>
  <si>
    <t>Chromium in Water by FLAA</t>
  </si>
  <si>
    <t>I1235</t>
  </si>
  <si>
    <t>Chromium in Water by GFAA</t>
  </si>
  <si>
    <t>I1232</t>
  </si>
  <si>
    <t>Hexavalent Chromium in Water by FLAA</t>
  </si>
  <si>
    <t>I1230</t>
  </si>
  <si>
    <t>Fecal Streptococcal Bacteria- Presumptive/Confirmation- MPN Metho</t>
  </si>
  <si>
    <t>D5173</t>
  </si>
  <si>
    <t>Carbon Compounds in Water</t>
  </si>
  <si>
    <t>920.193(C)</t>
  </si>
  <si>
    <t>Solids in Water by Ignition</t>
  </si>
  <si>
    <t>920.193(B)</t>
  </si>
  <si>
    <t>Solids in Solution in Water</t>
  </si>
  <si>
    <t>Aluminum in Water</t>
  </si>
  <si>
    <t>920.197(B)</t>
  </si>
  <si>
    <t>Iron in Water</t>
  </si>
  <si>
    <t>Chlorophyll a-b-c in Phytoplankton by Spectroscopy</t>
  </si>
  <si>
    <t>B6020</t>
  </si>
  <si>
    <t>Aquatic Vertebrates- Life History (quantitative method)</t>
  </si>
  <si>
    <t>3500-MG(C)</t>
  </si>
  <si>
    <t>Magnesium in Water by ICP</t>
  </si>
  <si>
    <t>351.3(B)</t>
  </si>
  <si>
    <t>Total Kjeldahl Nitrogen - Nesslerization</t>
  </si>
  <si>
    <t>Ethylene Thiourea by Visible Absorption</t>
  </si>
  <si>
    <t>Bromoxynil and Bromoxynil Octanoate</t>
  </si>
  <si>
    <t>Ethylene Oxide by GC/ECD</t>
  </si>
  <si>
    <t>Pyridine by GC/FID</t>
  </si>
  <si>
    <t>Propylene Oxide by GC/FID</t>
  </si>
  <si>
    <t>Methylal by GC/FID</t>
  </si>
  <si>
    <t>Ethyl Ether by GC/FID</t>
  </si>
  <si>
    <t>B0050</t>
  </si>
  <si>
    <t>Fecal Coliform Bacteria- Immediate Incubation Test</t>
  </si>
  <si>
    <t>B0045</t>
  </si>
  <si>
    <t>Total Coliform Bacteria- Confirmation Test- MPN Method</t>
  </si>
  <si>
    <t>B0040</t>
  </si>
  <si>
    <t>Total Coliform Bacteria- Presumptive Onsite Test- MPN Method</t>
  </si>
  <si>
    <t>E318</t>
  </si>
  <si>
    <t>Uranium in Aqueous Solutions</t>
  </si>
  <si>
    <t>D934(B)</t>
  </si>
  <si>
    <t>Crystalline Compounds in Water Deposits</t>
  </si>
  <si>
    <t>4500-CL(E)</t>
  </si>
  <si>
    <t>Residual Chlorine in Water by Titration- Low-Level Amperometric M</t>
  </si>
  <si>
    <t>3500-AS(B)</t>
  </si>
  <si>
    <t>1656(ECD)</t>
  </si>
  <si>
    <t>Polynuclear Aromatic Hydrocarbons in Oil</t>
  </si>
  <si>
    <t>Chlorinated Phenolics by GC/MS</t>
  </si>
  <si>
    <t>Copper by GFAA</t>
  </si>
  <si>
    <t>Copper by FLAA</t>
  </si>
  <si>
    <t>Cobalt by GFAA</t>
  </si>
  <si>
    <t>Cobalt by FLAA</t>
  </si>
  <si>
    <t>I2187</t>
  </si>
  <si>
    <t>Chloride in Water by Automated Colorimetry</t>
  </si>
  <si>
    <t>I3765</t>
  </si>
  <si>
    <t>I3750</t>
  </si>
  <si>
    <t>I3736</t>
  </si>
  <si>
    <t>I3631</t>
  </si>
  <si>
    <t>I3562(W)</t>
  </si>
  <si>
    <t>Chemical Oxygen Demand by Titration</t>
  </si>
  <si>
    <t>I3562(S)</t>
  </si>
  <si>
    <t>Crystalline Silica by Infra-Red Absorption</t>
  </si>
  <si>
    <t>25E</t>
  </si>
  <si>
    <t>Vapor Phase Organic Concentration in Waste</t>
  </si>
  <si>
    <t>25D</t>
  </si>
  <si>
    <t>Volatile Organic Concentration in Waste</t>
  </si>
  <si>
    <t>50APP-J</t>
  </si>
  <si>
    <t>Suspended Particulate Matter (PM10)</t>
  </si>
  <si>
    <t>50APP-G</t>
  </si>
  <si>
    <t>Lead in Particulate Matter</t>
  </si>
  <si>
    <t>50APP-F</t>
  </si>
  <si>
    <t>NO2 in Atmosphere - Chemiluminescense</t>
  </si>
  <si>
    <t>50APP-E</t>
  </si>
  <si>
    <t>Hydrocarbons in Atmosphere</t>
  </si>
  <si>
    <t>50APP-D</t>
  </si>
  <si>
    <t>ANION-01</t>
  </si>
  <si>
    <t>Anions - Ion Chromatography</t>
  </si>
  <si>
    <t>AM-03(W)</t>
  </si>
  <si>
    <t>Americium-241 in Water</t>
  </si>
  <si>
    <t>AM-03(T)</t>
  </si>
  <si>
    <t>Americium-241 in Tissue</t>
  </si>
  <si>
    <t>AM-03(A)</t>
  </si>
  <si>
    <t>Americium-241 in Air Filters</t>
  </si>
  <si>
    <t>Anion Chromatography Method</t>
  </si>
  <si>
    <t>Aliphatics fraction</t>
  </si>
  <si>
    <t>Alkaline phosphatase</t>
  </si>
  <si>
    <t>Alkalinity, Phenolphthalein (total hydroxide+1/2 carbonate)</t>
  </si>
  <si>
    <t>Field Use of Photovac Portable GC</t>
  </si>
  <si>
    <t>OA-004-1</t>
  </si>
  <si>
    <t>P-006-1</t>
  </si>
  <si>
    <t>Organophosphorus Pesticides in Soil</t>
  </si>
  <si>
    <t>P-005-1</t>
  </si>
  <si>
    <t>Organophosphorus Pesticides in Water</t>
  </si>
  <si>
    <t>VG-006-1</t>
  </si>
  <si>
    <t>VOCs in Soil Gas by Purge and Trap GC</t>
  </si>
  <si>
    <t>PCBs in Soil as Decachlorobiphenyl by GC</t>
  </si>
  <si>
    <t>PCBs and Pesticide in Soil</t>
  </si>
  <si>
    <t>Screening for PCBs in Water</t>
  </si>
  <si>
    <t>Gold by FLAA</t>
  </si>
  <si>
    <t>Calcium by Atomic Absorption</t>
  </si>
  <si>
    <t>Aluminum and Compounds</t>
  </si>
  <si>
    <t>Promethium-147 in Feces Ash</t>
  </si>
  <si>
    <t>PM-01</t>
  </si>
  <si>
    <t>Promethium-147 in Aqueous and Urine Samples</t>
  </si>
  <si>
    <t>Phenoxy-Acid Herbicides in Wastewater</t>
  </si>
  <si>
    <t>RP501(1)</t>
  </si>
  <si>
    <t>Strontium in High Level Samples</t>
  </si>
  <si>
    <t>RP450</t>
  </si>
  <si>
    <t>Radium-226 in Aqueous Samples</t>
  </si>
  <si>
    <t>RP330</t>
  </si>
  <si>
    <t>Niobium-93m and 94 in Aqueous Solutions</t>
  </si>
  <si>
    <t>RP300</t>
  </si>
  <si>
    <t>6210-C</t>
  </si>
  <si>
    <t>Volatile Organics by Purge and Trap GC</t>
  </si>
  <si>
    <t>6210-B</t>
  </si>
  <si>
    <t>Simultaneously extracted metals/acid volatile sulfides</t>
  </si>
  <si>
    <t>Sodium C14-16-alkane hydroxy and C14-16-olefin sulfonates</t>
  </si>
  <si>
    <t>Sodium adsorption ratio [(Na)/(sq root of 1/2 Ca + Mg)]</t>
  </si>
  <si>
    <t>Sodium cacodylate</t>
  </si>
  <si>
    <t>Sodium chromate(VI)</t>
  </si>
  <si>
    <t>Sodium methyldithiocarbamate</t>
  </si>
  <si>
    <t>Soluble Reactive Phosphorus (SRP)</t>
  </si>
  <si>
    <t>Stearonitrile</t>
  </si>
  <si>
    <t>Stigmastan-3.beta.-ol</t>
  </si>
  <si>
    <t>Stream Physical Appearance, Minnesota (choice list)</t>
  </si>
  <si>
    <t>Stream physical appearance (choice list)</t>
  </si>
  <si>
    <t>Stream recreational suitability (choice list)</t>
  </si>
  <si>
    <t>Stream stage</t>
  </si>
  <si>
    <t>Strontium-Yttrium-90, beta</t>
  </si>
  <si>
    <t>Substrate - submerged vegetation</t>
  </si>
  <si>
    <t>Substrate-bedrock</t>
  </si>
  <si>
    <t>Sucrose</t>
  </si>
  <si>
    <t>Sulfate</t>
  </si>
  <si>
    <t>Sulfite</t>
  </si>
  <si>
    <t>Sulfotep</t>
  </si>
  <si>
    <t>Sulprofos</t>
  </si>
  <si>
    <t>Sum of anions</t>
  </si>
  <si>
    <t>Sum of cations</t>
  </si>
  <si>
    <t>Surfactants, ionic mix (anionic + cationic)</t>
  </si>
  <si>
    <t>Syringaldehyde</t>
  </si>
  <si>
    <t>Tau-fluvalinate</t>
  </si>
  <si>
    <t>Taxonomic Diversity, Shannon-Weaver Index</t>
  </si>
  <si>
    <t>Terbuthylazine</t>
  </si>
  <si>
    <t>Terphenyl</t>
  </si>
  <si>
    <t>Tetrabutyltin</t>
  </si>
  <si>
    <t>Tetrachloro-1,3-butadiene</t>
  </si>
  <si>
    <t>Tetrachloroguaiacol</t>
  </si>
  <si>
    <t>Tetrachlorvinphos (mixed isomers)</t>
  </si>
  <si>
    <t>Tetracosane</t>
  </si>
  <si>
    <t>Tetradecane</t>
  </si>
  <si>
    <t>Tetradecylbenzene</t>
  </si>
  <si>
    <t>Tetradifon</t>
  </si>
  <si>
    <t>Tetraethyl ammonium hydroxide</t>
  </si>
  <si>
    <t>Tetraethyl pyrophosphate</t>
  </si>
  <si>
    <t>Tetrahydropyran</t>
  </si>
  <si>
    <t>Tetramethylpyrazine</t>
  </si>
  <si>
    <t>Tetratetracontane</t>
  </si>
  <si>
    <t>Tetrodotoxin</t>
  </si>
  <si>
    <t>Thermal discharge</t>
  </si>
  <si>
    <t>Thidiazuron</t>
  </si>
  <si>
    <t>pH in Waste - pH Meter</t>
  </si>
  <si>
    <t>D4980(A)</t>
  </si>
  <si>
    <t>pH in Waste - pH Paper</t>
  </si>
  <si>
    <t>D4978(B)</t>
  </si>
  <si>
    <t>Sulfides in Wastes - Gas Tube</t>
  </si>
  <si>
    <t>4500-CL-(F)</t>
  </si>
  <si>
    <t>Chloride in Water by Ion Chromatography</t>
  </si>
  <si>
    <t>4500-CL-(E)</t>
  </si>
  <si>
    <t>Chloride in Water by Colorimetry- Automated Ferricyanide Method</t>
  </si>
  <si>
    <t>P-008-1</t>
  </si>
  <si>
    <t>Phenoxyherbicides in Water</t>
  </si>
  <si>
    <t>P-007-1</t>
  </si>
  <si>
    <t>Phenoxyherbicides in Soil/Sediment</t>
  </si>
  <si>
    <t>Thiophosphate Pesticides in Wastewater</t>
  </si>
  <si>
    <t>Organophosphorus Pesticides III by GC</t>
  </si>
  <si>
    <t>Carbamate Pesticides - TLC</t>
  </si>
  <si>
    <t>B6501</t>
  </si>
  <si>
    <t>Lithium-7/Lithium-6 ratio</t>
  </si>
  <si>
    <t>Lloyd - Zar - Karr Species Diversity Index</t>
  </si>
  <si>
    <t>Lorazepam</t>
  </si>
  <si>
    <t>Lutetium</t>
  </si>
  <si>
    <t>Macroinvertebrates</t>
  </si>
  <si>
    <t>Magnesium</t>
  </si>
  <si>
    <t>Malathion</t>
  </si>
  <si>
    <t>Maleic anhydride</t>
  </si>
  <si>
    <t>Mancozeb</t>
  </si>
  <si>
    <t>Maneb</t>
  </si>
  <si>
    <t>Manganese</t>
  </si>
  <si>
    <t>Manganese-54</t>
  </si>
  <si>
    <t>Margalef Taxonomic Diversity Index</t>
  </si>
  <si>
    <t>Megestrol acetate</t>
  </si>
  <si>
    <t>Mercury</t>
  </si>
  <si>
    <t>Meropenem</t>
  </si>
  <si>
    <t>Merphos</t>
  </si>
  <si>
    <t>Mestranol</t>
  </si>
  <si>
    <t>Metalaxyl</t>
  </si>
  <si>
    <t>Methacrylic acid</t>
  </si>
  <si>
    <t>Methamidophos</t>
  </si>
  <si>
    <t>Methane</t>
  </si>
  <si>
    <t>Methanol</t>
  </si>
  <si>
    <t>RBP Channel Sinuosity (choice list)</t>
  </si>
  <si>
    <t>RBP Channelized Y/N (choice list)</t>
  </si>
  <si>
    <t>RBP Embeddedness (choice list)</t>
  </si>
  <si>
    <t>B8100</t>
  </si>
  <si>
    <t>Productivity &amp; Community Matabolism by Diel O2-Curve Stratified W</t>
  </si>
  <si>
    <t>I1239</t>
  </si>
  <si>
    <t>Poliovirus 1 in Oysters</t>
  </si>
  <si>
    <t>N-Methylcarb. Insecticide/Metabolite Residue</t>
  </si>
  <si>
    <t>920.193(A)</t>
  </si>
  <si>
    <t>Total Solids in Water</t>
  </si>
  <si>
    <t>Inorganic and Organometallic Pesticides</t>
  </si>
  <si>
    <t>Strontium in Water</t>
  </si>
  <si>
    <t>F60</t>
  </si>
  <si>
    <t>Detection of Microbiological Contaminant</t>
  </si>
  <si>
    <t>F488</t>
  </si>
  <si>
    <t>Bacterial Count in Water</t>
  </si>
  <si>
    <t>SFSAS_2</t>
  </si>
  <si>
    <t>PCBs in Transformer Fluid and Waste Oil</t>
  </si>
  <si>
    <t>SFSAS_19</t>
  </si>
  <si>
    <t>160.2_M</t>
  </si>
  <si>
    <t>Total Suspended Solids</t>
  </si>
  <si>
    <t>160.1_M</t>
  </si>
  <si>
    <t>Total Dissolved Solids</t>
  </si>
  <si>
    <t>150.2_M</t>
  </si>
  <si>
    <t>pH in Industrial Waste Materials</t>
  </si>
  <si>
    <t>245.5_M</t>
  </si>
  <si>
    <t>Mercury in Soil and Sediment by CVAA</t>
  </si>
  <si>
    <t>PMD-NIC</t>
  </si>
  <si>
    <t>Nicotine by HPLC</t>
  </si>
  <si>
    <t>PMD-NEB(UV)</t>
  </si>
  <si>
    <t>Neburon by UV Spectroscopy</t>
  </si>
  <si>
    <t>PMD-NEB(IR)</t>
  </si>
  <si>
    <t>Neburon by IR Spectroscopy</t>
  </si>
  <si>
    <t>PMD-NCS</t>
  </si>
  <si>
    <t>Nicosulfuron by HPLC</t>
  </si>
  <si>
    <t>PMD-NBL</t>
  </si>
  <si>
    <t>PMD-BYA(GC1)</t>
  </si>
  <si>
    <t>PMD-BRO</t>
  </si>
  <si>
    <t>Bromacil by GC</t>
  </si>
  <si>
    <t>Fish Anomalies - Multiples</t>
  </si>
  <si>
    <t>Fish Anomalies - Tumors</t>
  </si>
  <si>
    <t>Flavobacterium</t>
  </si>
  <si>
    <t>Floating debris - severity (choice list)</t>
  </si>
  <si>
    <t>Solar irradiation, local</t>
  </si>
  <si>
    <t>Sorbitol</t>
  </si>
  <si>
    <t>Species Rank</t>
  </si>
  <si>
    <t>Species Relative Density</t>
  </si>
  <si>
    <t>Specific conductance</t>
  </si>
  <si>
    <t xml:space="preserve">Monitoring Location County </t>
  </si>
  <si>
    <t>N-Nitrosomethylethylamine</t>
  </si>
  <si>
    <t>N-Nitrosomorpholine</t>
  </si>
  <si>
    <t>N-Nitrosonornicotine</t>
  </si>
  <si>
    <t>N-Nitrosopiperidine</t>
  </si>
  <si>
    <t>N-Nitrosopyrrolidine</t>
  </si>
  <si>
    <t>Naphthalene (C1-C4)</t>
  </si>
  <si>
    <t>Neosaxitoxin</t>
  </si>
  <si>
    <t>Nitrate</t>
  </si>
  <si>
    <t>Nitrite</t>
  </si>
  <si>
    <t>Nitrobenzene</t>
  </si>
  <si>
    <t>Nitrogen</t>
  </si>
  <si>
    <t>Nitrogen plus argon</t>
  </si>
  <si>
    <t>Aroclor 1268</t>
  </si>
  <si>
    <t>Aroclor 5442</t>
  </si>
  <si>
    <t>Arsenic ion (3+)</t>
  </si>
  <si>
    <t>Arsenic ion (5+)</t>
  </si>
  <si>
    <t>Arsenic(V) pentoxide</t>
  </si>
  <si>
    <t>Azide</t>
  </si>
  <si>
    <t>BHC, .beta.-BHC &amp; .gamma.-BHC mix, unspecified</t>
  </si>
  <si>
    <t>Bacteria mix, unspecified</t>
  </si>
  <si>
    <t>Barium-lanthanum</t>
  </si>
  <si>
    <t>Benfluralin</t>
  </si>
  <si>
    <t>Bensulide</t>
  </si>
  <si>
    <t>Bentazon</t>
  </si>
  <si>
    <t>Benz[a]anthracene</t>
  </si>
  <si>
    <t>Benzal chloride</t>
  </si>
  <si>
    <t>Benzene, (1-ethyldecyl)-</t>
  </si>
  <si>
    <t>Benzene, C6-12-alkyl derivs.</t>
  </si>
  <si>
    <t>Benzene, nonyl-</t>
  </si>
  <si>
    <t>Benzene, toluene, ethyl benzene, xylenes mix</t>
  </si>
  <si>
    <t>Benzeneacetonitrile</t>
  </si>
  <si>
    <t>Benzeneethanol</t>
  </si>
  <si>
    <t>Benzenesulfonic acid, C10-13-alkyl derivs., sodium salts</t>
  </si>
  <si>
    <t>Benzo(b)fluoranthene</t>
  </si>
  <si>
    <t>Benzo[c]cinnoline</t>
  </si>
  <si>
    <t>Benzo[e]pyrene</t>
  </si>
  <si>
    <t>Benzo[ghi]perylene</t>
  </si>
  <si>
    <t>Benzofuran</t>
  </si>
  <si>
    <t>Beta particle</t>
  </si>
  <si>
    <t>Bio-toxin</t>
  </si>
  <si>
    <t>Biochemical oxygen demand, non-standard conditions</t>
  </si>
  <si>
    <t>Biochemical oxygen demand, standard conditions</t>
  </si>
  <si>
    <t>Biomass/chlorophyll ratio</t>
  </si>
  <si>
    <t>RBP2, Watershed, Local Erosion (choice list)</t>
  </si>
  <si>
    <t>RBP2, Watershed, Local NPS Pollution (choice list)</t>
  </si>
  <si>
    <t>RBP2, Watershed, Predominant Surrounding Landuse (choice list)</t>
  </si>
  <si>
    <t>RBP2, Weather Condition, Heavy Rain in Last 7 Days, Y/N (choice list)</t>
  </si>
  <si>
    <t>RBP2, Weather Condition, Now (choice list)</t>
  </si>
  <si>
    <t>RBP2, Weather Condition, Past 24 Hours (choice list)</t>
  </si>
  <si>
    <t>RBP2, weather condition, general observation (text)</t>
  </si>
  <si>
    <t>Radioactivity, gross</t>
  </si>
  <si>
    <t>Refined used lubricating oils</t>
  </si>
  <si>
    <t>Residence/flushing time, waterbody</t>
  </si>
  <si>
    <t>River/stream channel slope</t>
  </si>
  <si>
    <t>S-Ethyl dipropylthiocarbamate</t>
  </si>
  <si>
    <t>Saxitoxin</t>
  </si>
  <si>
    <t>Sediment, inorganic, classification (choice list)</t>
  </si>
  <si>
    <t>Sediment, organic, classification (choice list)</t>
  </si>
  <si>
    <t>Sethoxydim</t>
  </si>
  <si>
    <t>Settleable solids</t>
  </si>
  <si>
    <t>Silicate/dissolved inorganic nitrogen ratio</t>
  </si>
  <si>
    <t>Silicon</t>
  </si>
  <si>
    <t>Silvex isooctyl ester</t>
  </si>
  <si>
    <t>Simultaneously extracted metals</t>
  </si>
  <si>
    <t>Rubidium</t>
  </si>
  <si>
    <t>Ruthenium</t>
  </si>
  <si>
    <t>Ruthenium-103</t>
  </si>
  <si>
    <t>Ruthenium-103/106</t>
  </si>
  <si>
    <t>Ruthenium-106</t>
  </si>
  <si>
    <t>Ruthenium-106/Rhodium-106</t>
  </si>
  <si>
    <t>Safrole</t>
  </si>
  <si>
    <t>Salicylaldehyde</t>
  </si>
  <si>
    <t>Salinity</t>
  </si>
  <si>
    <t>Salmonella</t>
  </si>
  <si>
    <t>Samarium</t>
  </si>
  <si>
    <t>Sand</t>
  </si>
  <si>
    <t>Ethyl cinnamate</t>
  </si>
  <si>
    <t>Ethyl ether</t>
  </si>
  <si>
    <t>Ethyl isobutyrate</t>
  </si>
  <si>
    <t>Ethyl methacrylate</t>
  </si>
  <si>
    <t>Ethyl methanesulfonate</t>
  </si>
  <si>
    <t>Ethyl methyl sulfide</t>
  </si>
  <si>
    <t>6231-B</t>
  </si>
  <si>
    <t>Cyanide in Waste by Colorimetry</t>
  </si>
  <si>
    <t>335.2_MC(W)</t>
  </si>
  <si>
    <t>Total Cyanide in Water by Colorimetry</t>
  </si>
  <si>
    <t>335.2_MB(W)</t>
  </si>
  <si>
    <t>335.2_MA(W)</t>
  </si>
  <si>
    <t>335.2_M(S)</t>
  </si>
  <si>
    <t>Total Cyanide in Soils and Sediments</t>
  </si>
  <si>
    <t>335.2(MIDI)</t>
  </si>
  <si>
    <t>Cyanide Analysis by MIDI Distillation</t>
  </si>
  <si>
    <t>5041A</t>
  </si>
  <si>
    <t>Desorption of Sorbent Cartridge by GC/MS</t>
  </si>
  <si>
    <t>Analysis of Sorbent Cartridges</t>
  </si>
  <si>
    <t>5040A</t>
  </si>
  <si>
    <t>Analysis of VOST Sorbent Cartridges</t>
  </si>
  <si>
    <t>Volatiles by Vacuum Distillation</t>
  </si>
  <si>
    <t>I2598</t>
  </si>
  <si>
    <t>I2558</t>
  </si>
  <si>
    <t>Total Fluoride by Colorimetric Analysis</t>
  </si>
  <si>
    <t>RP550</t>
  </si>
  <si>
    <t>Technetium-99 Using Liquid Scintillation</t>
  </si>
  <si>
    <t>B6700</t>
  </si>
  <si>
    <t>Adenosine triphosphate (ATP) Determination in Water Sample</t>
  </si>
  <si>
    <t>B6660</t>
  </si>
  <si>
    <t>Biomass/Chlorophyll Ratio in Periphyton</t>
  </si>
  <si>
    <t>B6640</t>
  </si>
  <si>
    <t>9041A</t>
  </si>
  <si>
    <t>Chlorotoluene</t>
  </si>
  <si>
    <t>D3871</t>
  </si>
  <si>
    <t>1-Phenylnaphthalene</t>
  </si>
  <si>
    <t>1-Propanol</t>
  </si>
  <si>
    <t>1-Tetradecanol</t>
  </si>
  <si>
    <t>2,2',3,3',4,4',5,5',6-Nonachlorobiphenyl</t>
  </si>
  <si>
    <t>Butyl benzyl phthalate</t>
  </si>
  <si>
    <t>Butyl stearate</t>
  </si>
  <si>
    <t>Butylate</t>
  </si>
  <si>
    <t>Butyraldehyde</t>
  </si>
  <si>
    <t>C1-C3 Fluorenes</t>
  </si>
  <si>
    <t>C1-C4 Chrysenes</t>
  </si>
  <si>
    <t>C1-C4 Fluoranthenes</t>
  </si>
  <si>
    <t>C1-C4 Phenanthrenes</t>
  </si>
  <si>
    <t>Cadmium</t>
  </si>
  <si>
    <t>Caffeine</t>
  </si>
  <si>
    <t>Calcium</t>
  </si>
  <si>
    <t>Calcium oxide</t>
  </si>
  <si>
    <t>2,2-Dimethylpropane</t>
  </si>
  <si>
    <t>2,3,4,5-Tetrachlorophenol</t>
  </si>
  <si>
    <t>2,3,4,6,7,8-Hexachlorodibenzofuran</t>
  </si>
  <si>
    <t>Hexachlorocyclopentadiene</t>
  </si>
  <si>
    <t>Hexachlorodibenzo-p-dioxin</t>
  </si>
  <si>
    <t>Hexachloroethane</t>
  </si>
  <si>
    <t>Hexachlorophene</t>
  </si>
  <si>
    <t>Hexaldehyde</t>
  </si>
  <si>
    <t>Tiamulin</t>
  </si>
  <si>
    <t>Tide cycle duration</t>
  </si>
  <si>
    <t>Tide cycle time</t>
  </si>
  <si>
    <t>Tide range</t>
  </si>
  <si>
    <t>Tide rate</t>
  </si>
  <si>
    <t>Tide stage</t>
  </si>
  <si>
    <t>Tide stage (choice list)</t>
  </si>
  <si>
    <t>Activity Type Code</t>
  </si>
  <si>
    <t>Field Msr/Obs-Portable Data Logger</t>
  </si>
  <si>
    <t>Field Msr/Obs-Habitat Assessment</t>
  </si>
  <si>
    <t>Sample-Routine</t>
  </si>
  <si>
    <t>Sample-Integrated Time Series</t>
  </si>
  <si>
    <t>Sample-Integrated Vertical Profile</t>
  </si>
  <si>
    <t>Sample-Integrated Cross-Sectional Profile</t>
  </si>
  <si>
    <t>Sample-Composite Without Parents</t>
  </si>
  <si>
    <t>Sample-Positive Control</t>
  </si>
  <si>
    <t>Sample-Negative Control</t>
  </si>
  <si>
    <t>Sample-Field Subsample</t>
  </si>
  <si>
    <t>Quitman</t>
  </si>
  <si>
    <t>Rabun</t>
  </si>
  <si>
    <t>Racine</t>
  </si>
  <si>
    <t>Radford</t>
  </si>
  <si>
    <t>Rains</t>
  </si>
  <si>
    <t>Raleigh</t>
  </si>
  <si>
    <t>Ralls</t>
  </si>
  <si>
    <t>Ramsey</t>
  </si>
  <si>
    <t>Randall</t>
  </si>
  <si>
    <t>Randolph</t>
  </si>
  <si>
    <t>Rankin</t>
  </si>
  <si>
    <t>Ransom</t>
  </si>
  <si>
    <t>Rapides</t>
  </si>
  <si>
    <t>Benthic Invertebrates- Faunal Survey (qualitative method)</t>
  </si>
  <si>
    <t>B4520</t>
  </si>
  <si>
    <t>Macrophytes- Distribution and Abundance (quantitative method)</t>
  </si>
  <si>
    <t>B3545</t>
  </si>
  <si>
    <t>Periphyton Enumberation- Inverted-Microscope Method</t>
  </si>
  <si>
    <t>RA-02</t>
  </si>
  <si>
    <t>Radium-226 in Urine</t>
  </si>
  <si>
    <t>D857</t>
  </si>
  <si>
    <t>D854</t>
  </si>
  <si>
    <t>Specific Gravity of Soils</t>
  </si>
  <si>
    <t>D698</t>
  </si>
  <si>
    <t>Compaction Characteristics of Soil</t>
  </si>
  <si>
    <t>1620(B)</t>
  </si>
  <si>
    <t>Metals by GFAA</t>
  </si>
  <si>
    <t>1620(A)</t>
  </si>
  <si>
    <t>Metals by Calibrated ICP</t>
  </si>
  <si>
    <t>Pesticides and Herbicides</t>
  </si>
  <si>
    <t>1613(W)</t>
  </si>
  <si>
    <t>Dioxins and Furans - Water</t>
  </si>
  <si>
    <t>1613(S)</t>
  </si>
  <si>
    <t>cis-1,2-Dichloroethylene</t>
  </si>
  <si>
    <t>cis-1,3-Dichloropropene</t>
  </si>
  <si>
    <t>cis-1,3-Dimethylcyclopentane</t>
  </si>
  <si>
    <t>cis-Chlordane</t>
  </si>
  <si>
    <t>Methylindene</t>
  </si>
  <si>
    <t>Methylnaphthalene</t>
  </si>
  <si>
    <t>Methylphenanthrene</t>
  </si>
  <si>
    <t>Metolachlor</t>
  </si>
  <si>
    <t>Metribuzin</t>
  </si>
  <si>
    <t>Metsulfuron</t>
  </si>
  <si>
    <t>n-Butyl lactate</t>
  </si>
  <si>
    <t>Differentiation of Oil by GC/FID</t>
  </si>
  <si>
    <t>I1447</t>
  </si>
  <si>
    <t>Magnesium in Water by FLAA</t>
  </si>
  <si>
    <t>I1425</t>
  </si>
  <si>
    <t>Lithium in Water by FLAA</t>
  </si>
  <si>
    <t>I1401</t>
  </si>
  <si>
    <t>I1400</t>
  </si>
  <si>
    <t>I1399</t>
  </si>
  <si>
    <t>I1800(W)</t>
  </si>
  <si>
    <t>Nowata</t>
  </si>
  <si>
    <t>Noxubee</t>
  </si>
  <si>
    <t>Nuckolls</t>
  </si>
  <si>
    <t>Nueces</t>
  </si>
  <si>
    <t>Nye</t>
  </si>
  <si>
    <t>O Brien</t>
  </si>
  <si>
    <t>Oakland</t>
  </si>
  <si>
    <t>Obion</t>
  </si>
  <si>
    <t>Oceana</t>
  </si>
  <si>
    <t>Ochiltree</t>
  </si>
  <si>
    <t>Oconee</t>
  </si>
  <si>
    <t>Oconto</t>
  </si>
  <si>
    <t>Ogemaw</t>
  </si>
  <si>
    <t>Ogle</t>
  </si>
  <si>
    <t>Oglethorpe</t>
  </si>
  <si>
    <t>Okaloosa</t>
  </si>
  <si>
    <t>Okanogan</t>
  </si>
  <si>
    <t>Okeechobee</t>
  </si>
  <si>
    <t>Okfuskee</t>
  </si>
  <si>
    <t>Okmulgee</t>
  </si>
  <si>
    <t>Oktibbeha</t>
  </si>
  <si>
    <t>Oldham</t>
  </si>
  <si>
    <t>Oliver</t>
  </si>
  <si>
    <t>Olmsted</t>
  </si>
  <si>
    <t>Oneida</t>
  </si>
  <si>
    <t>Onondaga</t>
  </si>
  <si>
    <t>Onslow</t>
  </si>
  <si>
    <t>Ontario</t>
  </si>
  <si>
    <t>Ontonagon</t>
  </si>
  <si>
    <t>Orange</t>
  </si>
  <si>
    <t>Orangeburg</t>
  </si>
  <si>
    <t>Orleans</t>
  </si>
  <si>
    <t>Orocovis</t>
  </si>
  <si>
    <t>Osage</t>
  </si>
  <si>
    <t>Osborne</t>
  </si>
  <si>
    <t>Osceola</t>
  </si>
  <si>
    <t>Oscoda</t>
  </si>
  <si>
    <t>Oswego</t>
  </si>
  <si>
    <t>Otero</t>
  </si>
  <si>
    <t>Otoe</t>
  </si>
  <si>
    <t>Otsego</t>
  </si>
  <si>
    <t>Ottawa</t>
  </si>
  <si>
    <t>Otter Tail</t>
  </si>
  <si>
    <t>Ouachita</t>
  </si>
  <si>
    <t>Ouray</t>
  </si>
  <si>
    <t>Outagamie</t>
  </si>
  <si>
    <t>Overton</t>
  </si>
  <si>
    <t>Owen</t>
  </si>
  <si>
    <t>Owsley</t>
  </si>
  <si>
    <t>Owyhee</t>
  </si>
  <si>
    <t>Oxford</t>
  </si>
  <si>
    <t>Ozark</t>
  </si>
  <si>
    <t>Ozaukee</t>
  </si>
  <si>
    <t>Pacific</t>
  </si>
  <si>
    <t>Page</t>
  </si>
  <si>
    <t>Palau-Unorg.</t>
  </si>
  <si>
    <t>Palm Beach</t>
  </si>
  <si>
    <t>Palo Alto</t>
  </si>
  <si>
    <t>Palo Pinto</t>
  </si>
  <si>
    <t>Pamlico</t>
  </si>
  <si>
    <t>Panola</t>
  </si>
  <si>
    <t>Park</t>
  </si>
  <si>
    <t>Parke</t>
  </si>
  <si>
    <t>3,4,4'-Trichlorobiphenyl</t>
  </si>
  <si>
    <t>3,4,5-Trichlorobiphenyl</t>
  </si>
  <si>
    <t>3,4-Dichlorobiphenyl</t>
  </si>
  <si>
    <t>3,5-Dichlorobiphenyl</t>
  </si>
  <si>
    <t>3-Chloro-4-methylaniline</t>
  </si>
  <si>
    <t>3-Chlorobicyclo[3.2.1]oct-2-ene</t>
  </si>
  <si>
    <t>3-Chlorobiphenyl</t>
  </si>
  <si>
    <t>3-Cyclohexene-1-carboxylic acid</t>
  </si>
  <si>
    <t>3-Methyl-1-indanone</t>
  </si>
  <si>
    <t>3-Methylbiphenyl</t>
  </si>
  <si>
    <t>3-Methylindole</t>
  </si>
  <si>
    <t>3-Pentanol, 3-ethyl-</t>
  </si>
  <si>
    <t>3-Phenyldecane</t>
  </si>
  <si>
    <t>3-Trifluoromethyl-4-nitrophenol</t>
  </si>
  <si>
    <t>4,4'-Dichlorobiphenyl</t>
  </si>
  <si>
    <t>4,4'-Isopropylidenediphenol</t>
  </si>
  <si>
    <t>4,4'-Methylenebis(2-chloroaniline)</t>
  </si>
  <si>
    <t>4,4-Dimethyl-1,3-dioxane</t>
  </si>
  <si>
    <t>4,6-Dimethylindan</t>
  </si>
  <si>
    <t>4,6-Dinitro-o-cresol</t>
  </si>
  <si>
    <t>4,7-Dimethylindan</t>
  </si>
  <si>
    <t>4-Amino-2,6-dinitrotoluene</t>
  </si>
  <si>
    <t>4-Aminobiphenyl</t>
  </si>
  <si>
    <t>4-Chloro-2-methylphenol</t>
  </si>
  <si>
    <t>4-Chlorobiphenyl</t>
  </si>
  <si>
    <t>4-Ethyl-4H-1,2,4-triazole-3-amine</t>
  </si>
  <si>
    <t>4-Methyl-2-pentanol</t>
  </si>
  <si>
    <t>4-Methyl-3-nitroaniline</t>
  </si>
  <si>
    <t>4-Methylindan</t>
  </si>
  <si>
    <t>4H-Cyclopenta[def]phenanthrene</t>
  </si>
  <si>
    <t>5-Hydroxydicamba</t>
  </si>
  <si>
    <t>5-Methylindan</t>
  </si>
  <si>
    <t>5-Tolyltriazole</t>
  </si>
  <si>
    <t>6-Acetyl-1,1,2,4,4,7-hexamethyltetralin</t>
  </si>
  <si>
    <t>7,12-Dimethylbenz[a]anthracene</t>
  </si>
  <si>
    <t>7-Phenyltetradecane + 6-phenyltridecane mix</t>
  </si>
  <si>
    <t>Acephate</t>
  </si>
  <si>
    <t>Acequincyl</t>
  </si>
  <si>
    <t>Acetic acid, octadecyl ester</t>
  </si>
  <si>
    <t>Acetovanillone</t>
  </si>
  <si>
    <t>Acid Volatile Sulfides</t>
  </si>
  <si>
    <t>Acidity, hydrogen ion (H+)</t>
  </si>
  <si>
    <t>Adenosine triphosphate</t>
  </si>
  <si>
    <t>Aflatoxins</t>
  </si>
  <si>
    <t>Age, Otoliths (Fish)</t>
  </si>
  <si>
    <t>Age, Scales (Fish)</t>
  </si>
  <si>
    <t>Age, Spines (Fish)</t>
  </si>
  <si>
    <t>Age, Vertebra (Fish)</t>
  </si>
  <si>
    <t>Aldrin + dieldrin mix, unspecified</t>
  </si>
  <si>
    <t>Algae, all groups, density</t>
  </si>
  <si>
    <t>Particle Counting by Light-Blockage</t>
  </si>
  <si>
    <t>VW-002-1</t>
  </si>
  <si>
    <t>VOCs in Water by Automated Headspace GC</t>
  </si>
  <si>
    <t>VW-001-1</t>
  </si>
  <si>
    <t>VS-006-1</t>
  </si>
  <si>
    <t>VS-005-1</t>
  </si>
  <si>
    <t>VOCs in Soil by Headspace GC/PID</t>
  </si>
  <si>
    <t>VS-004-1</t>
  </si>
  <si>
    <t>VOCs in Soil by GC/FID of CS2 Extracts</t>
  </si>
  <si>
    <t>R-007-1</t>
  </si>
  <si>
    <t>Gross Alpha/Beta Activity in Biota</t>
  </si>
  <si>
    <t>VW-004-1</t>
  </si>
  <si>
    <t>VOCs in Water by Manual Headspace GC</t>
  </si>
  <si>
    <t>VW-003-1</t>
  </si>
  <si>
    <t>PMD-HXO(GC)</t>
  </si>
  <si>
    <t>Hexazinone by GC/TCD</t>
  </si>
  <si>
    <t>PMD-HXE</t>
  </si>
  <si>
    <t>Hexachlorophene by HPLC</t>
  </si>
  <si>
    <t>3500-SE(I)</t>
  </si>
  <si>
    <t>Cyromazine in Armor by GC</t>
  </si>
  <si>
    <t>SFSAS_10</t>
  </si>
  <si>
    <t>Phenols in Sediment</t>
  </si>
  <si>
    <t>I3110</t>
  </si>
  <si>
    <t>Boron in Water by Colorimetry</t>
  </si>
  <si>
    <t>I3095</t>
  </si>
  <si>
    <t>Beryllium in Water by FLAA</t>
  </si>
  <si>
    <t>I3084</t>
  </si>
  <si>
    <t>Barium in Water by FLAA</t>
  </si>
  <si>
    <t>Endothall in Water by Gas Chromatography</t>
  </si>
  <si>
    <t>PMD-CAP(GC2)</t>
  </si>
  <si>
    <t>Captan, Carbaryl and Naled by GC</t>
  </si>
  <si>
    <t>PMD-PIX</t>
  </si>
  <si>
    <t>Pendimethalin by GC/TCD</t>
  </si>
  <si>
    <t>PMD-PIO</t>
  </si>
  <si>
    <t>Piperonyl Butoxide Qualitative Test</t>
  </si>
  <si>
    <t>PMD-PIE(UV)</t>
  </si>
  <si>
    <t>Pindone by UV Spectroscopy</t>
  </si>
  <si>
    <t>PMD-DNZ(TITR)</t>
  </si>
  <si>
    <t>Dinocap by TKN and Titration</t>
  </si>
  <si>
    <t>Hutchinson</t>
  </si>
  <si>
    <t>Hyde</t>
  </si>
  <si>
    <t>Water level in well, depth from a reference point</t>
  </si>
  <si>
    <t>Water level reference point elevation</t>
  </si>
  <si>
    <t>Method Speciation Name</t>
  </si>
  <si>
    <t>VW-008-1</t>
  </si>
  <si>
    <t>VOCs in Water by Purge and Trap GC</t>
  </si>
  <si>
    <t>VW-007-1</t>
  </si>
  <si>
    <t>VOCs in Water by Headspace GC/PID</t>
  </si>
  <si>
    <t>VW-006-1</t>
  </si>
  <si>
    <t>VOCs in Water by GC/FID of CS2 Extracts</t>
  </si>
  <si>
    <t>VW-005-1</t>
  </si>
  <si>
    <t>VOCs in Water by GC/ECD of Extracts</t>
  </si>
  <si>
    <t>C-013-1</t>
  </si>
  <si>
    <t>Soil pH</t>
  </si>
  <si>
    <t>201(CSR)</t>
  </si>
  <si>
    <t>TRPH by Infrared Spectrophotometry</t>
  </si>
  <si>
    <t>PMD-CYZ(GC1)</t>
  </si>
  <si>
    <t>Cyromazine in Trigard 75W by GC</t>
  </si>
  <si>
    <t>PMD-CUC</t>
  </si>
  <si>
    <t>Cyanazine by IR Spectroscopy</t>
  </si>
  <si>
    <t>PMD-CU-S</t>
  </si>
  <si>
    <t>Cupric Ion by Ion Chromatography</t>
  </si>
  <si>
    <t>PMD-CRO</t>
  </si>
  <si>
    <t>Crotoxyphos by GC</t>
  </si>
  <si>
    <t>PMD-CPH</t>
  </si>
  <si>
    <t>Chlorophenoxy Herbicide Technical Data</t>
  </si>
  <si>
    <t>MS100</t>
  </si>
  <si>
    <t>Reflectometry-Based Instrument</t>
  </si>
  <si>
    <t>I2539</t>
  </si>
  <si>
    <t>Nitrite-Nitrogen in Water by Colorimetry</t>
  </si>
  <si>
    <t>Settleable Matter</t>
  </si>
  <si>
    <t>Volatile Residue</t>
  </si>
  <si>
    <t>Total Residue</t>
  </si>
  <si>
    <t>Non-Filterable Residue - TSS</t>
  </si>
  <si>
    <t>Bentonite</t>
  </si>
  <si>
    <t>Soil</t>
  </si>
  <si>
    <t>MPN</t>
  </si>
  <si>
    <t>Unknown</t>
  </si>
  <si>
    <t>Water</t>
  </si>
  <si>
    <t>Estuary</t>
  </si>
  <si>
    <t>Air</t>
  </si>
  <si>
    <t>Sediment</t>
  </si>
  <si>
    <t>Other</t>
  </si>
  <si>
    <t>ADT</t>
  </si>
  <si>
    <t>AST</t>
  </si>
  <si>
    <t>Atlantic Standard Time</t>
  </si>
  <si>
    <t>MDT</t>
  </si>
  <si>
    <t>MST</t>
  </si>
  <si>
    <t>Mountain Standard Time</t>
  </si>
  <si>
    <t>CDT</t>
  </si>
  <si>
    <t>CST</t>
  </si>
  <si>
    <t>Central Standard Time</t>
  </si>
  <si>
    <t>EDT</t>
  </si>
  <si>
    <t>EST</t>
  </si>
  <si>
    <t>Eastern Standard Time</t>
  </si>
  <si>
    <t>PDT</t>
  </si>
  <si>
    <t>PST</t>
  </si>
  <si>
    <t>Pacific Standard Time</t>
  </si>
  <si>
    <t>AK</t>
  </si>
  <si>
    <t>Alaska Standard Time</t>
  </si>
  <si>
    <t>HI</t>
  </si>
  <si>
    <t>GU</t>
  </si>
  <si>
    <t>Nitrite Nitrogen in Seawater</t>
  </si>
  <si>
    <t>NITRO-10</t>
  </si>
  <si>
    <t>Nitrite Nitrogen in Saline Water</t>
  </si>
  <si>
    <t>NITRO-1</t>
  </si>
  <si>
    <t>Ammonia in Water - AutoAnalyzer</t>
  </si>
  <si>
    <t>R1182</t>
  </si>
  <si>
    <t>Uranium - Alpha Spectroscopy</t>
  </si>
  <si>
    <t>R1181</t>
  </si>
  <si>
    <t>Uranium - Fluorometric, Extraction</t>
  </si>
  <si>
    <t>Polychlorinated PCDDs and PCDFs by HRGC/HRMS</t>
  </si>
  <si>
    <t>Mid-Level Chemical Oxygen Demand</t>
  </si>
  <si>
    <t>Chlorinated Acids in Water by CGC/ECD</t>
  </si>
  <si>
    <t>Vinyl Chloride - Solvent/Resin</t>
  </si>
  <si>
    <t>Vinyl Chloride - Wastewater</t>
  </si>
  <si>
    <t>Vinyl Chloride in Stack Gas</t>
  </si>
  <si>
    <t>Mercury in Sewage Sludge</t>
  </si>
  <si>
    <t>Beryllium in Air</t>
  </si>
  <si>
    <t>Beryllium Screening in Air</t>
  </si>
  <si>
    <t>8015B</t>
  </si>
  <si>
    <t>Non-Halogenated Organics Using GC/FID</t>
  </si>
  <si>
    <t>8015A</t>
  </si>
  <si>
    <t>Non-Halogenated Volatile Organics</t>
  </si>
  <si>
    <t>Metals by Atomic Absorption</t>
  </si>
  <si>
    <t>Turbidity by Nephelometry</t>
  </si>
  <si>
    <t>Total Dissolved Oxygen by Membrane Electrode Method</t>
  </si>
  <si>
    <t>PMD-STM(VIS)</t>
  </si>
  <si>
    <t>Streptomycin by Visible Spectroscopy</t>
  </si>
  <si>
    <t>PMD-STM(UV)</t>
  </si>
  <si>
    <t>Streptomycin by UV Spectroscopy</t>
  </si>
  <si>
    <t>PMD-SN</t>
  </si>
  <si>
    <t>Soil % Moisture by Gravimetry</t>
  </si>
  <si>
    <t>C-010-1</t>
  </si>
  <si>
    <t>Soil Extractable Organics by Gravimetry</t>
  </si>
  <si>
    <t>C-008-1</t>
  </si>
  <si>
    <t>C-007-1</t>
  </si>
  <si>
    <t>C-006-1</t>
  </si>
  <si>
    <t>C-005-1</t>
  </si>
  <si>
    <t>Oil and Grease by Extraction/Gravimetry</t>
  </si>
  <si>
    <t>Potassium by FLAA</t>
  </si>
  <si>
    <t>Acetonitrile by GC/NPD</t>
  </si>
  <si>
    <t>White Phosphorous by GC</t>
  </si>
  <si>
    <t>Osmium in Various Matrices by FLAA</t>
  </si>
  <si>
    <t>Nickel by GFAA</t>
  </si>
  <si>
    <t>Azelaic Acid by GC/FID</t>
  </si>
  <si>
    <t>2,4,7-Trinitrofluoren-9-one HPLC/UV</t>
  </si>
  <si>
    <t>Dibutyl Phosphate by GC/FPD</t>
  </si>
  <si>
    <t>Strychnine by HPLC/UV</t>
  </si>
  <si>
    <t>3500-ZN(F)</t>
  </si>
  <si>
    <t>Zinc in Water by Spectrophotometry- Dithizone Method II</t>
  </si>
  <si>
    <t>3500-ZN(E)</t>
  </si>
  <si>
    <t>Zinc in Water by Spectrophotometry- Dithizone Method</t>
  </si>
  <si>
    <t>3500-ZN(D)</t>
  </si>
  <si>
    <t>Total Gaseous Nonmethane Organic Emissions</t>
  </si>
  <si>
    <t>Acidity by Titration Using a pH Meter</t>
  </si>
  <si>
    <t>I7552</t>
  </si>
  <si>
    <t>I7500</t>
  </si>
  <si>
    <t>Phenolic Compounds in Water</t>
  </si>
  <si>
    <t>D1783(A)</t>
  </si>
  <si>
    <t>D1704</t>
  </si>
  <si>
    <t>Particulate Matter in Atmosphere</t>
  </si>
  <si>
    <t>D1691(B)</t>
  </si>
  <si>
    <t>Zinc in Water by Chelation and FLAA</t>
  </si>
  <si>
    <t>D1691(A)</t>
  </si>
  <si>
    <t>Zinc in Water By FLAA</t>
  </si>
  <si>
    <t>8260A</t>
  </si>
  <si>
    <t>Volatile Organics in Waste by CGC/MS</t>
  </si>
  <si>
    <t>8250A</t>
  </si>
  <si>
    <t>8240B(W)</t>
  </si>
  <si>
    <t>Volatile Organics in Water by GC/MS</t>
  </si>
  <si>
    <t>8240B(S)</t>
  </si>
  <si>
    <t>Volatile Organics in Soil by GC/MS</t>
  </si>
  <si>
    <t>8151(W)</t>
  </si>
  <si>
    <t>Chlorinated Herbicides in Water by GC</t>
  </si>
  <si>
    <t>8151(S)</t>
  </si>
  <si>
    <t>Chlorinated Herbicides in Soils by GC</t>
  </si>
  <si>
    <t>8150B</t>
  </si>
  <si>
    <t>Chlorinated Herbicides by GC</t>
  </si>
  <si>
    <t>8325(LLE)</t>
  </si>
  <si>
    <t>Non-Volatile Compounds by HPLC/PB/MS</t>
  </si>
  <si>
    <t>8325(DSK)</t>
  </si>
  <si>
    <t>8325(CRT)</t>
  </si>
  <si>
    <t>O3117</t>
  </si>
  <si>
    <t>Palmyra Atoll</t>
  </si>
  <si>
    <t>410_M(B)</t>
  </si>
  <si>
    <t>410_M(A)</t>
  </si>
  <si>
    <t>375_M(B)</t>
  </si>
  <si>
    <t>Sulfate in Water by Turbidity</t>
  </si>
  <si>
    <t>375_M(A)</t>
  </si>
  <si>
    <t>Sulfate by Colorimetry</t>
  </si>
  <si>
    <t>365_M</t>
  </si>
  <si>
    <t>Phosphorus in Water by Colorimetry</t>
  </si>
  <si>
    <t>Conductivity in Water</t>
  </si>
  <si>
    <t>2350-E</t>
  </si>
  <si>
    <t>Ozone Demand or Requirement of Water- Semi-Batch Method</t>
  </si>
  <si>
    <t>2350-D</t>
  </si>
  <si>
    <t>Ozone Demand or Requirement of Water- Batch Method</t>
  </si>
  <si>
    <t>2350-C</t>
  </si>
  <si>
    <t>Silica in Water by Colorimetry</t>
  </si>
  <si>
    <t>B8040</t>
  </si>
  <si>
    <t>Productivity- Oxygen Light/Dark-Enclosure Method for Periphyton</t>
  </si>
  <si>
    <t>B8020</t>
  </si>
  <si>
    <t>Productivity- Carbon-14 Light/Dark-Bottle Method for Phytoplankto</t>
  </si>
  <si>
    <t>Biphenyl Pesticide Residues in Citrus</t>
  </si>
  <si>
    <t>Organo Pesticide Residue - Sweep Codist.</t>
  </si>
  <si>
    <t>Motile Salmonella in Foods</t>
  </si>
  <si>
    <t>I2522</t>
  </si>
  <si>
    <t>Ammonia Nitrogen in Water by Colorimetry</t>
  </si>
  <si>
    <t>I2521</t>
  </si>
  <si>
    <t>I2462</t>
  </si>
  <si>
    <t>Mercury in Water by CVAA</t>
  </si>
  <si>
    <t>I2327</t>
  </si>
  <si>
    <t>Fluoride in Water Using an ISE</t>
  </si>
  <si>
    <t>I2302</t>
  </si>
  <si>
    <t>Cyanide in Water by Colorimetry</t>
  </si>
  <si>
    <t>I2188</t>
  </si>
  <si>
    <t>Chloride in Water by Colorimetry</t>
  </si>
  <si>
    <t>Nickel in Water</t>
  </si>
  <si>
    <t>Manganese in Water</t>
  </si>
  <si>
    <t>Lead in Water</t>
  </si>
  <si>
    <t>Ozone in the Atmosphere</t>
  </si>
  <si>
    <t>Reactive Phosphorus in Water</t>
  </si>
  <si>
    <t>D4856</t>
  </si>
  <si>
    <t>Sulfuric Acid Mist in Atmosphere</t>
  </si>
  <si>
    <t>Light, underwater incident + reflected</t>
  </si>
  <si>
    <t>Light, underwater reflected</t>
  </si>
  <si>
    <t>Lignin</t>
  </si>
  <si>
    <t>Lignosulfonic acid</t>
  </si>
  <si>
    <t>Limonene</t>
  </si>
  <si>
    <t>Lincomycin</t>
  </si>
  <si>
    <t>Linoleic acid</t>
  </si>
  <si>
    <t>Linuron</t>
  </si>
  <si>
    <t>Lithium</t>
  </si>
  <si>
    <t>Lithium-6</t>
  </si>
  <si>
    <t>Lithium-7</t>
  </si>
  <si>
    <t>Iodine</t>
  </si>
  <si>
    <t>Iodine-131</t>
  </si>
  <si>
    <t>Aroclor 1242 mixt. with Aroclor 1254</t>
  </si>
  <si>
    <t>Aroclor 1242 mixt. with Aroclor 1254 and Aroclor 1260</t>
  </si>
  <si>
    <t>Aroclor 1242 mixt. with Aroclor 1260</t>
  </si>
  <si>
    <t>Aroclor 1248</t>
  </si>
  <si>
    <t>Aroclor 1248 mixt. with Aroclor 1254</t>
  </si>
  <si>
    <t>Aroclor 1248 mixt. with Aroclor 1254 and Aroclor 1260</t>
  </si>
  <si>
    <t>Aroclor 1248 mixt. with Aroclor 1260</t>
  </si>
  <si>
    <t>Aroclor 1250</t>
  </si>
  <si>
    <t>Export</t>
  </si>
  <si>
    <t>Result Statistical Base Code</t>
  </si>
  <si>
    <t>Pemiscot</t>
  </si>
  <si>
    <t>Pend Oreille</t>
  </si>
  <si>
    <t>Pender</t>
  </si>
  <si>
    <t>Pendleton</t>
  </si>
  <si>
    <t>Pennington</t>
  </si>
  <si>
    <t>Penobscot</t>
  </si>
  <si>
    <t>Penuelas</t>
  </si>
  <si>
    <t>Peoria</t>
  </si>
  <si>
    <t>Pepin</t>
  </si>
  <si>
    <t>Perkins</t>
  </si>
  <si>
    <t>Perquimans</t>
  </si>
  <si>
    <t>Perry</t>
  </si>
  <si>
    <t>Pershing</t>
  </si>
  <si>
    <t>Person</t>
  </si>
  <si>
    <t>Petersburg</t>
  </si>
  <si>
    <t>Petroleum</t>
  </si>
  <si>
    <t>Pettis</t>
  </si>
  <si>
    <t>Phelps</t>
  </si>
  <si>
    <t>Philadelphia</t>
  </si>
  <si>
    <t>Phillips</t>
  </si>
  <si>
    <t>Piatt</t>
  </si>
  <si>
    <t>Pickaway</t>
  </si>
  <si>
    <t>Pickens</t>
  </si>
  <si>
    <t>Pickett</t>
  </si>
  <si>
    <t>Pierce</t>
  </si>
  <si>
    <t>Pike</t>
  </si>
  <si>
    <t>Pima</t>
  </si>
  <si>
    <t>Pinal</t>
  </si>
  <si>
    <t>Pine</t>
  </si>
  <si>
    <t>Pinellas</t>
  </si>
  <si>
    <t>Pipestone</t>
  </si>
  <si>
    <t>Piscataquis</t>
  </si>
  <si>
    <t>Pitkin</t>
  </si>
  <si>
    <t>Pitt</t>
  </si>
  <si>
    <t>Pittsburg</t>
  </si>
  <si>
    <t>Pittsylvania</t>
  </si>
  <si>
    <t>Piute</t>
  </si>
  <si>
    <t>Placer</t>
  </si>
  <si>
    <t>Plaquemines</t>
  </si>
  <si>
    <t>Platte</t>
  </si>
  <si>
    <t>Pleasants</t>
  </si>
  <si>
    <t>Plumas</t>
  </si>
  <si>
    <t>Plymouth</t>
  </si>
  <si>
    <t>Pocahontas</t>
  </si>
  <si>
    <t>Poinsett</t>
  </si>
  <si>
    <t>Pointe Coupee</t>
  </si>
  <si>
    <t>Polk</t>
  </si>
  <si>
    <t>Ponape</t>
  </si>
  <si>
    <t>Ponce</t>
  </si>
  <si>
    <t>Pondera</t>
  </si>
  <si>
    <t>Pontotoc</t>
  </si>
  <si>
    <t>Pope</t>
  </si>
  <si>
    <t>Poquoson</t>
  </si>
  <si>
    <t>Portage</t>
  </si>
  <si>
    <t>Porter</t>
  </si>
  <si>
    <t>Portsmouth</t>
  </si>
  <si>
    <t>Posey</t>
  </si>
  <si>
    <t>Pottawatomie</t>
  </si>
  <si>
    <t>Pottawattamie</t>
  </si>
  <si>
    <t>Potter</t>
  </si>
  <si>
    <t>Powder River</t>
  </si>
  <si>
    <t>Powell</t>
  </si>
  <si>
    <t>Power</t>
  </si>
  <si>
    <t>Poweshiek</t>
  </si>
  <si>
    <t>Powhatan</t>
  </si>
  <si>
    <t>Pr Of Wales-Out Ketc (C)</t>
  </si>
  <si>
    <t>Prairie</t>
  </si>
  <si>
    <t>Pratt</t>
  </si>
  <si>
    <t>Preble</t>
  </si>
  <si>
    <t>1,2-Dibromo-3-chloropropane</t>
  </si>
  <si>
    <t>1,2-Dimethyl-3-ethylbenzene</t>
  </si>
  <si>
    <t>1,2-Epithiocyclohexane</t>
  </si>
  <si>
    <t>1,2-Propadienylbenzene</t>
  </si>
  <si>
    <t>1,3,4,6,7,8-Hexahydro-4,6,6,7,8,8-hexamethylcyclopenta[g]-2-benzopyran</t>
  </si>
  <si>
    <t>1,3,5-Triazine-2,4-diamine</t>
  </si>
  <si>
    <t>1,3,5-Trinitrobenzene</t>
  </si>
  <si>
    <t>1,3-Butadiene</t>
  </si>
  <si>
    <t>1,3-Dichloro-2-propanol</t>
  </si>
  <si>
    <t>1,3-Dimethyl-4-ethylbenzene</t>
  </si>
  <si>
    <t>1,3-Dimethyl-5-ethylbenzene</t>
  </si>
  <si>
    <t>1,3-Dimethylindan</t>
  </si>
  <si>
    <t>1,3-Dioxolane</t>
  </si>
  <si>
    <t>1,4-Dichloro-2-butene</t>
  </si>
  <si>
    <t>1,4-Naphthoquinone</t>
  </si>
  <si>
    <t>1,6,7-Trimethylnaphthalene</t>
  </si>
  <si>
    <t>1,6-Dimethylindan</t>
  </si>
  <si>
    <t>1-Bromo-2-chloroethane</t>
  </si>
  <si>
    <t>1-Bromo-3-chloro-5,5-dimethyl-2,4-imidazolidinedione</t>
  </si>
  <si>
    <t>1-Butanol</t>
  </si>
  <si>
    <t>1-Chloro-2,2-dimethylpropane</t>
  </si>
  <si>
    <t>1-Chloroanthraquinone</t>
  </si>
  <si>
    <t>1-Chlorohexane</t>
  </si>
  <si>
    <t>1-Chloronaphthalene</t>
  </si>
  <si>
    <t>1-Eicosanol</t>
  </si>
  <si>
    <t>1-Hexadecanol</t>
  </si>
  <si>
    <t>1-Hexanol</t>
  </si>
  <si>
    <t>1-Methoxy-2-butanol</t>
  </si>
  <si>
    <t>1-Methylfluorene</t>
  </si>
  <si>
    <t>1-Methylindan</t>
  </si>
  <si>
    <t>1-Naphthalenamine</t>
  </si>
  <si>
    <t>Benthic Dredge (Other)</t>
  </si>
  <si>
    <t>Pipe Dredge</t>
  </si>
  <si>
    <t>Divinylbenzene</t>
  </si>
  <si>
    <t>Docosane</t>
  </si>
  <si>
    <t>Dodecylbenzene</t>
  </si>
  <si>
    <t>Sample-Field Split</t>
  </si>
  <si>
    <t>Quality Control Field Replicate Habitat Assessment</t>
  </si>
  <si>
    <t>Quality Control Field Replicate Msr/Obs</t>
  </si>
  <si>
    <t>RBP2, High G, Channel Flow Status (choice list)</t>
  </si>
  <si>
    <t>RBP2, High G, Embeddedness (choice list)</t>
  </si>
  <si>
    <t>RBP2, High G, Epifaunal Substrate/Available Cover (choice list)</t>
  </si>
  <si>
    <t>RBP2, High G, Frequency of Riffles (or bends) (choice list)</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</si>
  <si>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</si>
  <si>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</si>
  <si>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</si>
  <si>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</si>
  <si>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</si>
  <si>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</si>
  <si>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High G, habitat assessment total score</t>
  </si>
  <si>
    <t>RBP2, Instream Features, Canopy Cover (choice list)</t>
  </si>
  <si>
    <t>Total Reduced Sulfur Emissions in Air</t>
  </si>
  <si>
    <t>16A</t>
  </si>
  <si>
    <t>Sulfur Emissions from Stationary Sources</t>
  </si>
  <si>
    <t>PMD-AM-S</t>
  </si>
  <si>
    <t>AMS by Sodium Nitrate Titration</t>
  </si>
  <si>
    <t>PMD-AKY(GC2)</t>
  </si>
  <si>
    <t>Calaveras</t>
  </si>
  <si>
    <t>Calcasieu</t>
  </si>
  <si>
    <t>Caldwell</t>
  </si>
  <si>
    <t>Caledonia</t>
  </si>
  <si>
    <t>Calhoun</t>
  </si>
  <si>
    <t>Callahan</t>
  </si>
  <si>
    <t>Callaway</t>
  </si>
  <si>
    <t>Calloway</t>
  </si>
  <si>
    <t>Calumet</t>
  </si>
  <si>
    <t>Calvert</t>
  </si>
  <si>
    <t>Camas</t>
  </si>
  <si>
    <t>Cambria</t>
  </si>
  <si>
    <t>Camden</t>
  </si>
  <si>
    <t>Cameron</t>
  </si>
  <si>
    <t>Camp</t>
  </si>
  <si>
    <t>Campbell</t>
  </si>
  <si>
    <t>Camuy</t>
  </si>
  <si>
    <t>Canadian</t>
  </si>
  <si>
    <t>Candler</t>
  </si>
  <si>
    <t>Cannon</t>
  </si>
  <si>
    <t>Canovanas</t>
  </si>
  <si>
    <t>Canyon</t>
  </si>
  <si>
    <t>Cape Girardeau</t>
  </si>
  <si>
    <t>Cape May</t>
  </si>
  <si>
    <t>Carbon</t>
  </si>
  <si>
    <t>Caribou</t>
  </si>
  <si>
    <t>Carlisle</t>
  </si>
  <si>
    <t>Carlton</t>
  </si>
  <si>
    <t>Carolina</t>
  </si>
  <si>
    <t>Caroline</t>
  </si>
  <si>
    <t>Carroll</t>
  </si>
  <si>
    <t>Carson</t>
  </si>
  <si>
    <t>Carson City</t>
  </si>
  <si>
    <t>Carter</t>
  </si>
  <si>
    <t>Carteret</t>
  </si>
  <si>
    <t>Carver</t>
  </si>
  <si>
    <t>Cascade</t>
  </si>
  <si>
    <t>Casey</t>
  </si>
  <si>
    <t>Cass</t>
  </si>
  <si>
    <t>Cassia</t>
  </si>
  <si>
    <t>Castro</t>
  </si>
  <si>
    <t>Caswell</t>
  </si>
  <si>
    <t>Catahoula</t>
  </si>
  <si>
    <t>Catano</t>
  </si>
  <si>
    <t>Catawba</t>
  </si>
  <si>
    <t>Catoosa</t>
  </si>
  <si>
    <t>Catron</t>
  </si>
  <si>
    <t>Cattaraugus</t>
  </si>
  <si>
    <t>Cavalier</t>
  </si>
  <si>
    <t>Cayey</t>
  </si>
  <si>
    <t>Cayuga</t>
  </si>
  <si>
    <t>Aroclor 1016 mixt. with Aroclor 1242</t>
  </si>
  <si>
    <t>Aroclor 1210</t>
  </si>
  <si>
    <t>Aroclor 1216</t>
  </si>
  <si>
    <t>Aroclor 1221</t>
  </si>
  <si>
    <t>Aroclor 1231</t>
  </si>
  <si>
    <t>Aroclor 1232</t>
  </si>
  <si>
    <t>Aroclor 1240</t>
  </si>
  <si>
    <t>Nansen Bottle</t>
  </si>
  <si>
    <t>Niskin Bottle</t>
  </si>
  <si>
    <t>Pump/Air Lift</t>
  </si>
  <si>
    <t>Pump/Bailer</t>
  </si>
  <si>
    <t>Pump/Centrifugal</t>
  </si>
  <si>
    <t>Pump/Jet</t>
  </si>
  <si>
    <t>Pump/Non-Submersible</t>
  </si>
  <si>
    <t>Pump/Piston</t>
  </si>
  <si>
    <t>Pump/Rotary</t>
  </si>
  <si>
    <t>Pump/Submersible</t>
  </si>
  <si>
    <t>Pump/Turbine</t>
  </si>
  <si>
    <t>Ship Sea Chest</t>
  </si>
  <si>
    <t>2-Methyl-2-butanol</t>
  </si>
  <si>
    <t>2-Methyl-3-butyn-2-ol</t>
  </si>
  <si>
    <t>2-Methyl-5-nitroaniline</t>
  </si>
  <si>
    <t>2-Methylfuran</t>
  </si>
  <si>
    <t>2-Methylpyridine</t>
  </si>
  <si>
    <t>2-Naphthalenamine</t>
  </si>
  <si>
    <t>2-Nitro-1,1-bis(p-chlorophenyl)propane</t>
  </si>
  <si>
    <t>2-Phenyl-2-propanol</t>
  </si>
  <si>
    <t>2-Piperidone</t>
  </si>
  <si>
    <t>2-Propen-1-ol</t>
  </si>
  <si>
    <t>2-[2-[4-(1,1,3,3-Tetramethylbutyl)phenoxy]ethoxy]ethanol</t>
  </si>
  <si>
    <t>2-[4-(1,1,3,3-Tetramethylbutyl)phenoxy]ethanol</t>
  </si>
  <si>
    <t>2-tert-Butylthiophene</t>
  </si>
  <si>
    <t>Bis(2-chloroisopropyl) ether</t>
  </si>
  <si>
    <t>Pond-Stormwater</t>
  </si>
  <si>
    <t>River/Stream Ephemeral</t>
  </si>
  <si>
    <t>Settleable Matter Solids in Wastewater</t>
  </si>
  <si>
    <t>Volatile Nonfilterable Solids in Water</t>
  </si>
  <si>
    <t>Nitrite in Water by Ion Chromatography</t>
  </si>
  <si>
    <t>Volatile Pesticides in Water by GC</t>
  </si>
  <si>
    <t>2,4-Dibromophenol</t>
  </si>
  <si>
    <t>2,4-Dichloronitrobenzene</t>
  </si>
  <si>
    <t>2,4-Dichlorophenol</t>
  </si>
  <si>
    <t>2,4-D</t>
  </si>
  <si>
    <t>2,4-DB</t>
  </si>
  <si>
    <t>2,4-Dimethylphenol</t>
  </si>
  <si>
    <t>2,4-Dinitrophenol</t>
  </si>
  <si>
    <t>2,4-Dinitrotoluene</t>
  </si>
  <si>
    <t>2,4-Toluenediamine</t>
  </si>
  <si>
    <t>2,5-Dichlorophenol</t>
  </si>
  <si>
    <t>2,5-Diethyltetrahydrofuran</t>
  </si>
  <si>
    <t>2,5-Dimethylfuran</t>
  </si>
  <si>
    <t>2,5-Dimethylthiophene</t>
  </si>
  <si>
    <t>2,6-Dichlorophenol</t>
  </si>
  <si>
    <t>2,6-Dichlorotoluene</t>
  </si>
  <si>
    <t>2,6-Diethylaniline</t>
  </si>
  <si>
    <t>2,6-Dimethylnaphthalene</t>
  </si>
  <si>
    <t>2,6-Dinitro-p-cresol</t>
  </si>
  <si>
    <t>2,6-Dinitrotoluene</t>
  </si>
  <si>
    <t>2,7-Dimethylnaphthalene</t>
  </si>
  <si>
    <t>Opacity of Emission - Instantaneous Regs.</t>
  </si>
  <si>
    <t>203B</t>
  </si>
  <si>
    <t>Opacity of Emission - Time Exception Regs.</t>
  </si>
  <si>
    <t>203A</t>
  </si>
  <si>
    <t>Time-Averaged Opacity of Emissions</t>
  </si>
  <si>
    <t>PMD-CYZ(GC3)</t>
  </si>
  <si>
    <t>Cyromazine in Armor Premix by GC</t>
  </si>
  <si>
    <t>5F</t>
  </si>
  <si>
    <t>Non-Sulfate Particulate Matter in Air</t>
  </si>
  <si>
    <t>PMD-AS(ATE)</t>
  </si>
  <si>
    <t>Arsenate by Titration</t>
  </si>
  <si>
    <t>PMD-ANY</t>
  </si>
  <si>
    <t>ANTU by UV Spectroscopy</t>
  </si>
  <si>
    <t>PMD-ANT</t>
  </si>
  <si>
    <t>Antimycin A by UV Spectroscopy</t>
  </si>
  <si>
    <t>PMD-ANF(IR)</t>
  </si>
  <si>
    <t>Anilazine by IR Spectroscopy</t>
  </si>
  <si>
    <t>PMD-ANF(GC)</t>
  </si>
  <si>
    <t>Anilazine by GC</t>
  </si>
  <si>
    <t>RS100</t>
  </si>
  <si>
    <t>Radionuclides by Borehole Logging</t>
  </si>
  <si>
    <t>PMD-MAL(LC)</t>
  </si>
  <si>
    <t>Malathion by HPLC</t>
  </si>
  <si>
    <t>Beryllium by FLAA</t>
  </si>
  <si>
    <t>Precipitation during activity (choice list)</t>
  </si>
  <si>
    <t>Precipitation event duration</t>
  </si>
  <si>
    <t>Precipitation, time since event</t>
  </si>
  <si>
    <t>Prednisone</t>
  </si>
  <si>
    <t>Primary productivity</t>
  </si>
  <si>
    <t>Pristane</t>
  </si>
  <si>
    <t>Profluralin</t>
  </si>
  <si>
    <t>Progesterone</t>
  </si>
  <si>
    <t>Prometryn</t>
  </si>
  <si>
    <t>Pronamide</t>
  </si>
  <si>
    <t>Propachlor</t>
  </si>
  <si>
    <t>Propane</t>
  </si>
  <si>
    <t>Propanil</t>
  </si>
  <si>
    <t>Propargite</t>
  </si>
  <si>
    <t>Propargyl alcohol</t>
  </si>
  <si>
    <t>Propazine</t>
  </si>
  <si>
    <t>Propetamphos</t>
  </si>
  <si>
    <t>Propham</t>
  </si>
  <si>
    <t>Phthalic acid</t>
  </si>
  <si>
    <t>Phthalic anhydride</t>
  </si>
  <si>
    <t>Phthalide</t>
  </si>
  <si>
    <t>Phytane</t>
  </si>
  <si>
    <t>Phytoplankton</t>
  </si>
  <si>
    <t>Phytoplankton biovolume</t>
  </si>
  <si>
    <t>Phytoplankton productivity</t>
  </si>
  <si>
    <t>Phytoplankton, settling volume</t>
  </si>
  <si>
    <t>Picloram</t>
  </si>
  <si>
    <t>Substrate - sand</t>
  </si>
  <si>
    <t>Substrate - sand, coarse</t>
  </si>
  <si>
    <t>Substrate - sand, fine</t>
  </si>
  <si>
    <t>Victoria</t>
  </si>
  <si>
    <t>Vieques</t>
  </si>
  <si>
    <t>Vigo</t>
  </si>
  <si>
    <t>Vilas</t>
  </si>
  <si>
    <t>Villalba</t>
  </si>
  <si>
    <t>Vinton</t>
  </si>
  <si>
    <t>Virginia Beach</t>
  </si>
  <si>
    <t>Volusia</t>
  </si>
  <si>
    <t>Wabash</t>
  </si>
  <si>
    <t>Wabasha</t>
  </si>
  <si>
    <t>Wabaunsee</t>
  </si>
  <si>
    <t>Wade Hampton (C)</t>
  </si>
  <si>
    <t>Wadena</t>
  </si>
  <si>
    <t>Arsenic in Bottom Material by Colorimetry</t>
  </si>
  <si>
    <t>I5055</t>
  </si>
  <si>
    <t>I1371</t>
  </si>
  <si>
    <t>Organochlorine Pesticides in Water</t>
  </si>
  <si>
    <t>8321A</t>
  </si>
  <si>
    <t>Non-Volatile Compounds by HPLC/TS/MS</t>
  </si>
  <si>
    <t>Bis(2-Chloroethyl)Ether Products by GC/FTIR</t>
  </si>
  <si>
    <t>8410(BN)</t>
  </si>
  <si>
    <t>Semivolatile Organics by GC/FTIR, B/N Extrct</t>
  </si>
  <si>
    <t>8410(A)</t>
  </si>
  <si>
    <t>Semivolatile Organics by GC/FTIR</t>
  </si>
  <si>
    <t>umol</t>
  </si>
  <si>
    <t>micro mole</t>
  </si>
  <si>
    <t>umol/S/m2</t>
  </si>
  <si>
    <t>micro moles per siemen per square meter</t>
  </si>
  <si>
    <t>umol/m2/s</t>
  </si>
  <si>
    <t>micro moles per square meter per second</t>
  </si>
  <si>
    <t>units/cm</t>
  </si>
  <si>
    <t>Units per centimeter, for UV absorbance</t>
  </si>
  <si>
    <t>volts</t>
  </si>
  <si>
    <t>Electro-motive force, volts</t>
  </si>
  <si>
    <t>weeks</t>
  </si>
  <si>
    <t>Weeks</t>
  </si>
  <si>
    <t>yd</t>
  </si>
  <si>
    <t>yards</t>
  </si>
  <si>
    <t>yd2</t>
  </si>
  <si>
    <t>Square yards</t>
  </si>
  <si>
    <t>yd3</t>
  </si>
  <si>
    <t>Cubic yards</t>
  </si>
  <si>
    <t>years</t>
  </si>
  <si>
    <t>Years</t>
  </si>
  <si>
    <t>6252-B</t>
  </si>
  <si>
    <t>Disinfection By-Products:  Aldehydes</t>
  </si>
  <si>
    <t>6251-B</t>
  </si>
  <si>
    <t>3500-V-D</t>
  </si>
  <si>
    <t>Vanadium in Water by Spectrophotometry</t>
  </si>
  <si>
    <t>3500-V-C</t>
  </si>
  <si>
    <t>Vanadium in Water by ICP</t>
  </si>
  <si>
    <t>3500-V-B</t>
  </si>
  <si>
    <t>Vanadium in Water by FLAA</t>
  </si>
  <si>
    <t>4500-I-(B)</t>
  </si>
  <si>
    <t>Iodide in Water by Spectrophotometry- Leuco Crystal Violet Method</t>
  </si>
  <si>
    <t>4500-H</t>
  </si>
  <si>
    <t>pH in Water</t>
  </si>
  <si>
    <t>4500-F-F</t>
  </si>
  <si>
    <t>Fluoride in Water by Ion Chromatography</t>
  </si>
  <si>
    <t>PMD-MOK(GC)</t>
  </si>
  <si>
    <t>Monocrotophos by GC/FID</t>
  </si>
  <si>
    <t>PMD-MHY(UV)</t>
  </si>
  <si>
    <t>Maleic Hydrazide by UV Spectroscopy</t>
  </si>
  <si>
    <t>PMD-MHY(LC)</t>
  </si>
  <si>
    <t>Mercer</t>
  </si>
  <si>
    <t>Meriwether</t>
  </si>
  <si>
    <t>Merrick</t>
  </si>
  <si>
    <t>Merrimack</t>
  </si>
  <si>
    <t>Mesa</t>
  </si>
  <si>
    <t>Metcalfe</t>
  </si>
  <si>
    <t>Miami</t>
  </si>
  <si>
    <t>Middlesex</t>
  </si>
  <si>
    <t>Midland</t>
  </si>
  <si>
    <t>Mifflin</t>
  </si>
  <si>
    <t>Milam</t>
  </si>
  <si>
    <t>Mili</t>
  </si>
  <si>
    <t>Millard</t>
  </si>
  <si>
    <t>Mille Lacs</t>
  </si>
  <si>
    <t>Miller</t>
  </si>
  <si>
    <t>Mills</t>
  </si>
  <si>
    <t>Milwaukee</t>
  </si>
  <si>
    <t>Miner</t>
  </si>
  <si>
    <t>Mineral</t>
  </si>
  <si>
    <t>Mingo</t>
  </si>
  <si>
    <t>Minidoka</t>
  </si>
  <si>
    <t>Minnehaha</t>
  </si>
  <si>
    <t>Missaukee</t>
  </si>
  <si>
    <t>Missoula</t>
  </si>
  <si>
    <t>Mitchell</t>
  </si>
  <si>
    <t>Mobile</t>
  </si>
  <si>
    <t>Moca</t>
  </si>
  <si>
    <t>Modoc</t>
  </si>
  <si>
    <t>Moffat</t>
  </si>
  <si>
    <t>Mohave</t>
  </si>
  <si>
    <t>Moniteau</t>
  </si>
  <si>
    <t>Monmouth</t>
  </si>
  <si>
    <t>Mono</t>
  </si>
  <si>
    <t>Monona</t>
  </si>
  <si>
    <t>Monongalia</t>
  </si>
  <si>
    <t>Monroe</t>
  </si>
  <si>
    <t>Montague</t>
  </si>
  <si>
    <t>Montcalm</t>
  </si>
  <si>
    <t>Monterey</t>
  </si>
  <si>
    <t>Montezuma</t>
  </si>
  <si>
    <t>Montgomery</t>
  </si>
  <si>
    <t>Montmorency</t>
  </si>
  <si>
    <t>Montour</t>
  </si>
  <si>
    <t>Montrose</t>
  </si>
  <si>
    <t>Moody</t>
  </si>
  <si>
    <t>Chlorodibromomethane</t>
  </si>
  <si>
    <t>Chloroethane</t>
  </si>
  <si>
    <t>Activity ID</t>
  </si>
  <si>
    <t>Characteristic Name</t>
  </si>
  <si>
    <t>Sample Fraction</t>
  </si>
  <si>
    <t>Description</t>
  </si>
  <si>
    <t>Particle size, Sieve No. 08, 8 mesh, (2.36mm)</t>
  </si>
  <si>
    <t>Particle size, Sieve No. 10, 9 mesh, (2.00mm)</t>
  </si>
  <si>
    <t>Particle size, Sieve No. 12, 10 mesh, (1.70mm)</t>
  </si>
  <si>
    <t>Particle size, Sieve No. 14, 12 mesh, (1.40mm)</t>
  </si>
  <si>
    <t>Particle size, Sieve No. 16, 14 mesh, (1.18mm)</t>
  </si>
  <si>
    <t>Particle size, Sieve No. 18, 16 mesh, (1.00mm)</t>
  </si>
  <si>
    <t>Particle size, Sieve No. 20, 20 mesh, (0.850mm)</t>
  </si>
  <si>
    <t>Particle size, Sieve No. 25, 24 mesh, (0.710mm)</t>
  </si>
  <si>
    <t>Particle size, Sieve No. 30, 28 mesh, (0.600mm)</t>
  </si>
  <si>
    <t>Particle size, Sieve No. 40, 35 mesh, (0.425mm)</t>
  </si>
  <si>
    <t>Particle size, Sieve No. 45, 42 mesh, (0.355mm)</t>
  </si>
  <si>
    <t>Particle size, Sieve No. 50, 48 mesh, (0.300mm)</t>
  </si>
  <si>
    <t>Particle size, Sieve No. 60, 60 mesh, (0.250mm)</t>
  </si>
  <si>
    <t>Fluorides in the Atmosphere</t>
  </si>
  <si>
    <t>D1385</t>
  </si>
  <si>
    <t>Hydrazine in Water</t>
  </si>
  <si>
    <t>D1293(B)</t>
  </si>
  <si>
    <t>pH of Water By Routine Measurement</t>
  </si>
  <si>
    <t>D1293(A)</t>
  </si>
  <si>
    <t>pH of Water By Precise Lab Measurement</t>
  </si>
  <si>
    <t>D1292</t>
  </si>
  <si>
    <t>Odor in Water</t>
  </si>
  <si>
    <t>I7135</t>
  </si>
  <si>
    <t>I7112</t>
  </si>
  <si>
    <t>I7110</t>
  </si>
  <si>
    <t>350.2(B)</t>
  </si>
  <si>
    <t>N-Methylcarb.s in Drinking Water</t>
  </si>
  <si>
    <t>Aerobic Plate Count in Foods</t>
  </si>
  <si>
    <t>Precipitation 48hr prior to monitoring event amount</t>
  </si>
  <si>
    <t>Triflumizole by HPLC</t>
  </si>
  <si>
    <t>PMD-TFK</t>
  </si>
  <si>
    <t>Tetramethrin by GC/FID</t>
  </si>
  <si>
    <t>PMD-TFB</t>
  </si>
  <si>
    <t>Tetrachlorvinphos by GC/FID</t>
  </si>
  <si>
    <t>PMD-TEI</t>
  </si>
  <si>
    <t>Terbacil by UV Spectroscopy</t>
  </si>
  <si>
    <t>Lead in Suspended Particulate Matter</t>
  </si>
  <si>
    <t>Carbon Monoxide in the Atmosphere</t>
  </si>
  <si>
    <t>Nitrogen Dioxide in the Atmosphere</t>
  </si>
  <si>
    <t>I1901</t>
  </si>
  <si>
    <t>Zinc in Water by GFAA</t>
  </si>
  <si>
    <t>6010A</t>
  </si>
  <si>
    <t>ICP Spectroscopy</t>
  </si>
  <si>
    <t>Organic Phase Vapor Pressure in Waste</t>
  </si>
  <si>
    <t>Acidity of Water</t>
  </si>
  <si>
    <t>pH of Water</t>
  </si>
  <si>
    <t>Endosulfan/Tetrasul Pesticide Residues</t>
  </si>
  <si>
    <t>Virus in Beef (Ground)</t>
  </si>
  <si>
    <t>3500-K-B</t>
  </si>
  <si>
    <t>3500-IR</t>
  </si>
  <si>
    <t>Iridium in Water by FLAA</t>
  </si>
  <si>
    <t>3500-HG(C)</t>
  </si>
  <si>
    <t>Mercury in Water by Spectrophotometry</t>
  </si>
  <si>
    <t>3500-HG(B)</t>
  </si>
  <si>
    <t>3500-CR(B)</t>
  </si>
  <si>
    <t>Chromium in Water by FLAA or GFAA</t>
  </si>
  <si>
    <t>3500-CO(C)</t>
  </si>
  <si>
    <t>Cobalt in Water by ICP</t>
  </si>
  <si>
    <t>3500-CO(B)</t>
  </si>
  <si>
    <t>Cobalt in Water by FLAA or GFAA</t>
  </si>
  <si>
    <t>3500-CD(D)</t>
  </si>
  <si>
    <t>Cadmium in Water by Spectrophotometry</t>
  </si>
  <si>
    <t>3500-CD(C)</t>
  </si>
  <si>
    <t>Cadmium in Water by ICP</t>
  </si>
  <si>
    <t>Gallons per second</t>
  </si>
  <si>
    <t>gpg</t>
  </si>
  <si>
    <t>grains per gallon</t>
  </si>
  <si>
    <t>gpm/ft</t>
  </si>
  <si>
    <t>Drawdown capacity, gallons per minute per foot</t>
  </si>
  <si>
    <t>ha</t>
  </si>
  <si>
    <t>trans-1,4-Dichlorocyclohexane</t>
  </si>
  <si>
    <t>trans-Chlordane</t>
  </si>
  <si>
    <t>Sludge, substrate rock/bank cover - severity (choice list)</t>
  </si>
  <si>
    <t>Sodium</t>
  </si>
  <si>
    <t>Specific drawdown capacity</t>
  </si>
  <si>
    <t>Specific gravity</t>
  </si>
  <si>
    <t>Spirillum</t>
  </si>
  <si>
    <t>Snohomish</t>
  </si>
  <si>
    <t>Snyder</t>
  </si>
  <si>
    <t>Socorro</t>
  </si>
  <si>
    <t>Solano</t>
  </si>
  <si>
    <t>Somerset</t>
  </si>
  <si>
    <t>Somervell</t>
  </si>
  <si>
    <t>Sonoma</t>
  </si>
  <si>
    <t>Sonsorol</t>
  </si>
  <si>
    <t>Southampton</t>
  </si>
  <si>
    <t>Southeast Fairbanks (C)</t>
  </si>
  <si>
    <t>Spalding</t>
  </si>
  <si>
    <t>Spartanburg</t>
  </si>
  <si>
    <t>Spencer</t>
  </si>
  <si>
    <t>Spink</t>
  </si>
  <si>
    <t>Spokane</t>
  </si>
  <si>
    <t>Spotsylvania</t>
  </si>
  <si>
    <t>St Bernard</t>
  </si>
  <si>
    <t>St Charles</t>
  </si>
  <si>
    <t>St Clair</t>
  </si>
  <si>
    <t>St Croix</t>
  </si>
  <si>
    <t>St Francis</t>
  </si>
  <si>
    <t>St Francois</t>
  </si>
  <si>
    <t>St Helena</t>
  </si>
  <si>
    <t>St James</t>
  </si>
  <si>
    <t>St John The Baptist</t>
  </si>
  <si>
    <t>St Johns</t>
  </si>
  <si>
    <t>St Joseph</t>
  </si>
  <si>
    <t>St Landry</t>
  </si>
  <si>
    <t>St Lawrence</t>
  </si>
  <si>
    <t>St Louis</t>
  </si>
  <si>
    <t>St Louis City</t>
  </si>
  <si>
    <t>St Lucie</t>
  </si>
  <si>
    <t>St Martin</t>
  </si>
  <si>
    <t>St Mary</t>
  </si>
  <si>
    <t>St Mary'S</t>
  </si>
  <si>
    <t>St Tammany</t>
  </si>
  <si>
    <t>St. Croix</t>
  </si>
  <si>
    <t>St. John</t>
  </si>
  <si>
    <t>St. Thomas</t>
  </si>
  <si>
    <t>Stafford</t>
  </si>
  <si>
    <t>Stanislaus</t>
  </si>
  <si>
    <t>Stanley</t>
  </si>
  <si>
    <t>Stanly</t>
  </si>
  <si>
    <t>Stanton</t>
  </si>
  <si>
    <t>Stark</t>
  </si>
  <si>
    <t>Starke</t>
  </si>
  <si>
    <t>Starr</t>
  </si>
  <si>
    <t>Staunton</t>
  </si>
  <si>
    <t>Ste Genevieve</t>
  </si>
  <si>
    <t>Stearns</t>
  </si>
  <si>
    <t>Steele</t>
  </si>
  <si>
    <t>Stephens</t>
  </si>
  <si>
    <t>Stephenson</t>
  </si>
  <si>
    <t>Sterling</t>
  </si>
  <si>
    <t>Steuben</t>
  </si>
  <si>
    <t>Stevens</t>
  </si>
  <si>
    <t>Stewart</t>
  </si>
  <si>
    <t>Stillwater</t>
  </si>
  <si>
    <t>Stoddard</t>
  </si>
  <si>
    <t>Stokes</t>
  </si>
  <si>
    <t>Stone</t>
  </si>
  <si>
    <t>Stonewall</t>
  </si>
  <si>
    <t>Storey</t>
  </si>
  <si>
    <t>Story</t>
  </si>
  <si>
    <t>Strafford</t>
  </si>
  <si>
    <t>Stutsman</t>
  </si>
  <si>
    <t>Sublette</t>
  </si>
  <si>
    <t>Suffolk</t>
  </si>
  <si>
    <t>Sullivan</t>
  </si>
  <si>
    <t>Sully</t>
  </si>
  <si>
    <t>Summers</t>
  </si>
  <si>
    <t>Summit</t>
  </si>
  <si>
    <t>Sumner</t>
  </si>
  <si>
    <t>Sumter</t>
  </si>
  <si>
    <t>Sunflower</t>
  </si>
  <si>
    <t>Surry</t>
  </si>
  <si>
    <t>Susquehanna</t>
  </si>
  <si>
    <t>Sussex</t>
  </si>
  <si>
    <t>Sutter</t>
  </si>
  <si>
    <t>Sutton</t>
  </si>
  <si>
    <t>Suwannee</t>
  </si>
  <si>
    <t>Swain</t>
  </si>
  <si>
    <t>Swains Island</t>
  </si>
  <si>
    <t>Sweet Grass</t>
  </si>
  <si>
    <t>Sweetwater</t>
  </si>
  <si>
    <t>Swift</t>
  </si>
  <si>
    <t>Swisher</t>
  </si>
  <si>
    <t>Switzerland</t>
  </si>
  <si>
    <t>Talbot</t>
  </si>
  <si>
    <t>Taliaferro</t>
  </si>
  <si>
    <t>Talladega</t>
  </si>
  <si>
    <t>Tallahatchie</t>
  </si>
  <si>
    <t>Tallapoosa</t>
  </si>
  <si>
    <t>Tama</t>
  </si>
  <si>
    <t>Taney</t>
  </si>
  <si>
    <t>Tangipahoa</t>
  </si>
  <si>
    <t>Taos</t>
  </si>
  <si>
    <t>Tarrant</t>
  </si>
  <si>
    <t>Tate</t>
  </si>
  <si>
    <t>Tattnall</t>
  </si>
  <si>
    <t>Taylor</t>
  </si>
  <si>
    <t>Tazewell</t>
  </si>
  <si>
    <t>Tehama</t>
  </si>
  <si>
    <t>Telfair</t>
  </si>
  <si>
    <t>Teller</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</si>
  <si>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</si>
  <si>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</si>
  <si>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</si>
  <si>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</si>
  <si>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</si>
  <si>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</si>
  <si>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</si>
  <si>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</si>
  <si>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</si>
  <si>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</si>
  <si>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</si>
  <si>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</si>
  <si>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</si>
  <si>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Productivity &amp; Community Metabolism by Diel O2-Curve Streams</t>
  </si>
  <si>
    <t>Leptophos</t>
  </si>
  <si>
    <t>M-Diethylbenzene</t>
  </si>
  <si>
    <t>Malaoxon</t>
  </si>
  <si>
    <t>Microcystin LR</t>
  </si>
  <si>
    <t>Nicotine</t>
  </si>
  <si>
    <t>Nitrobenzene-D5</t>
  </si>
  <si>
    <t>O-Dinitrobenzene</t>
  </si>
  <si>
    <t>p-Chlorobenzotrifluoride</t>
  </si>
  <si>
    <t>P-Chlorophenol</t>
  </si>
  <si>
    <t>p-Cymene</t>
  </si>
  <si>
    <t>P-Diethylbenzene</t>
  </si>
  <si>
    <t>p-Nitrotoluene</t>
  </si>
  <si>
    <t>Paclobutrazol</t>
  </si>
  <si>
    <t>Particulate Matter - Pm10</t>
  </si>
  <si>
    <t>Particulate Matter - Pm2.5</t>
  </si>
  <si>
    <t>PMD-BRA</t>
  </si>
  <si>
    <t>Bromadiolone by HPLC</t>
  </si>
  <si>
    <t>PMD-BOR</t>
  </si>
  <si>
    <t>Boron Compounds by Ignition and Titration</t>
  </si>
  <si>
    <t>PMD-BIN</t>
  </si>
  <si>
    <t>Binapacryl by IR Spectroscopy</t>
  </si>
  <si>
    <t>PMD-CMN</t>
  </si>
  <si>
    <t>Cinmethalin by GC</t>
  </si>
  <si>
    <t>D4490</t>
  </si>
  <si>
    <t>Gases/Vapors by Detector Tubes</t>
  </si>
  <si>
    <t>3500-OS</t>
  </si>
  <si>
    <t>Osmium in Water by FLAA</t>
  </si>
  <si>
    <t>3500-NI(C)</t>
  </si>
  <si>
    <t>Nickel in Water by ICP</t>
  </si>
  <si>
    <t>3500-NI(B)</t>
  </si>
  <si>
    <t>Nickel in Water by FLAA or GFAA</t>
  </si>
  <si>
    <t>3500-NA(D)</t>
  </si>
  <si>
    <t>Sodium in Water by Flame Photometry</t>
  </si>
  <si>
    <t>3500-NA(C)</t>
  </si>
  <si>
    <t>Sodium in Water by ICP</t>
  </si>
  <si>
    <t>3500-NA(B)</t>
  </si>
  <si>
    <t>3500-MO(C)</t>
  </si>
  <si>
    <t>Molybdenum in Water by ICP</t>
  </si>
  <si>
    <t>D516</t>
  </si>
  <si>
    <t>Sulfate in Water by Turbidimeter</t>
  </si>
  <si>
    <t>D515(B)</t>
  </si>
  <si>
    <t>Phosphorus in Water by Digestion/Colorimetric Reduction</t>
  </si>
  <si>
    <t>D515(A)</t>
  </si>
  <si>
    <t>Phosphorus in Water by Colorimetric Reduction</t>
  </si>
  <si>
    <t>D4107</t>
  </si>
  <si>
    <t>D4012</t>
  </si>
  <si>
    <t>ATP Content of Microorganisms in Water</t>
  </si>
  <si>
    <t>D3328(B)</t>
  </si>
  <si>
    <t>Waterborne Petroleum Oils by GC</t>
  </si>
  <si>
    <t>Total Phenolics by Automated Colorimetry</t>
  </si>
  <si>
    <t>Total Phenolics by Spectroscopy</t>
  </si>
  <si>
    <t>Total Organic Carbon in Water and Waste</t>
  </si>
  <si>
    <t>Impinger Solutions for Cl- by ICP</t>
  </si>
  <si>
    <t>I2667(W)</t>
  </si>
  <si>
    <t>Selenium in Water by HYDAA</t>
  </si>
  <si>
    <t>I3454</t>
  </si>
  <si>
    <t>Manganese in Water by FLAA</t>
  </si>
  <si>
    <t>I3448</t>
  </si>
  <si>
    <t>Beryllium in Bottom Material by FLAA</t>
  </si>
  <si>
    <t>I5084</t>
  </si>
  <si>
    <t>1,1,2-Trichloro-1,2,2-Trifluoroethane</t>
  </si>
  <si>
    <t>PB-01(B)</t>
  </si>
  <si>
    <t>Lead-210 in Bone</t>
  </si>
  <si>
    <t>PB-01(A)</t>
  </si>
  <si>
    <t>Lead-210 in Air filters</t>
  </si>
  <si>
    <t>Lead by GFAAS</t>
  </si>
  <si>
    <t>2,3',4,4',5'-Pentachlorobiphenyl</t>
  </si>
  <si>
    <t>2,3',4,4',5,5'-Hexachlorobiphenyl</t>
  </si>
  <si>
    <t>012</t>
  </si>
  <si>
    <t>283</t>
  </si>
  <si>
    <t>160</t>
  </si>
  <si>
    <t>164</t>
  </si>
  <si>
    <t>277</t>
  </si>
  <si>
    <t>279</t>
  </si>
  <si>
    <t>281</t>
  </si>
  <si>
    <t>285</t>
  </si>
  <si>
    <t>287</t>
  </si>
  <si>
    <t>289</t>
  </si>
  <si>
    <t>678</t>
  </si>
  <si>
    <t>170</t>
  </si>
  <si>
    <t>291</t>
  </si>
  <si>
    <t>180</t>
  </si>
  <si>
    <t>293</t>
  </si>
  <si>
    <t>295</t>
  </si>
  <si>
    <t>297</t>
  </si>
  <si>
    <t>299</t>
  </si>
  <si>
    <t>028</t>
  </si>
  <si>
    <t>301</t>
  </si>
  <si>
    <t>303</t>
  </si>
  <si>
    <t>680</t>
  </si>
  <si>
    <t>305</t>
  </si>
  <si>
    <t>313</t>
  </si>
  <si>
    <t>190</t>
  </si>
  <si>
    <t>300</t>
  </si>
  <si>
    <t>683</t>
  </si>
  <si>
    <t>685</t>
  </si>
  <si>
    <t>315</t>
  </si>
  <si>
    <t>Aroclor 1242</t>
  </si>
  <si>
    <t>Aroclor 1242 mixt. with Aroclor 1248</t>
  </si>
  <si>
    <t>Aroclor 1242 mixt. with Aroclor 1248 and Aroclor 1260</t>
  </si>
  <si>
    <t>2,3',4',5-Tetrachlorobiphenyl</t>
  </si>
  <si>
    <t>2,3',4',6-Tetrachlorobiphenyl</t>
  </si>
  <si>
    <t>2,3',4'-Trichlorobiphenyl</t>
  </si>
  <si>
    <t>2,3',4,4',5',6-Hexachlorobiphenyl</t>
  </si>
  <si>
    <t>Specific Conductance</t>
  </si>
  <si>
    <t>I-004-1</t>
  </si>
  <si>
    <t>Digestion/Analysis of Waters by FLAA</t>
  </si>
  <si>
    <t>I-003-1</t>
  </si>
  <si>
    <t>Hexavalent Chromium</t>
  </si>
  <si>
    <t>I-002-1</t>
  </si>
  <si>
    <t>Digestion/Analysis of Soil by Flame AA</t>
  </si>
  <si>
    <t>I-001-1</t>
  </si>
  <si>
    <t>Metals in Soil by XRF</t>
  </si>
  <si>
    <t>C-019-1</t>
  </si>
  <si>
    <t>Slug Test for Hydraulic Conductivity</t>
  </si>
  <si>
    <t>D3557(B)</t>
  </si>
  <si>
    <t>Cadmium in Water by Chelation and FLAA</t>
  </si>
  <si>
    <t>D1426(B)</t>
  </si>
  <si>
    <t>Ammonia Nitrogen in Water by Ion Electrode</t>
  </si>
  <si>
    <t>D1426(A)</t>
  </si>
  <si>
    <t>Ammonia Nitrogen in Water by NESSLR</t>
  </si>
  <si>
    <t>PMD-FOL</t>
  </si>
  <si>
    <t>Folpet by IR Spectroscopy</t>
  </si>
  <si>
    <t>PMD-FLM(UV)</t>
  </si>
  <si>
    <t>Fluometuron by UV Spectroscopy</t>
  </si>
  <si>
    <t>PMD-FLM(IR)</t>
  </si>
  <si>
    <t>Fluometuron by IR Spectroscopy</t>
  </si>
  <si>
    <t>PMD-FLM</t>
  </si>
  <si>
    <t>Atrazine and Metolachlor by GC</t>
  </si>
  <si>
    <t>PMD-NA-D</t>
  </si>
  <si>
    <t>Sodium Chlorate and Metaborate by Titration</t>
  </si>
  <si>
    <t>PU_10</t>
  </si>
  <si>
    <t>PU_09</t>
  </si>
  <si>
    <t>Plutonium in Vegetation Samples</t>
  </si>
  <si>
    <t>PU_08</t>
  </si>
  <si>
    <t>PU_07</t>
  </si>
  <si>
    <t>Plutonium in Large Urine Samples</t>
  </si>
  <si>
    <t>PU_06</t>
  </si>
  <si>
    <t>Plutonium in Urine</t>
  </si>
  <si>
    <t>PU_05</t>
  </si>
  <si>
    <t>Plutonium in Tissue</t>
  </si>
  <si>
    <t>PU_04</t>
  </si>
  <si>
    <t>PU_03</t>
  </si>
  <si>
    <t>Plutonium in Soil Residue</t>
  </si>
  <si>
    <t>B0100</t>
  </si>
  <si>
    <t>Salmonella and Shigella- Plate Count</t>
  </si>
  <si>
    <t>B0065</t>
  </si>
  <si>
    <t>Nitrogen, ammonium/ammonia ratio</t>
  </si>
  <si>
    <t>Nitrogen-15/14 ratio</t>
  </si>
  <si>
    <t>Nitrogenous biochemical oxygen demand</t>
  </si>
  <si>
    <t>Nitrophenol</t>
  </si>
  <si>
    <t>Nodularin</t>
  </si>
  <si>
    <t>Nonacosane</t>
  </si>
  <si>
    <t>Nonadecane</t>
  </si>
  <si>
    <t>Nonanoic acid</t>
  </si>
  <si>
    <t>Norethisterone</t>
  </si>
  <si>
    <t>Nortriptyline</t>
  </si>
  <si>
    <t>Nutrient-nitrogen</t>
  </si>
  <si>
    <t>O,O-Diethyl dithiophosphate</t>
  </si>
  <si>
    <t>O,O-Dimethyl dithiophosphate</t>
  </si>
  <si>
    <t>O-(2,4-Dichlorophenyl) O-methyl isopropylphosphoramidothioate</t>
  </si>
  <si>
    <t>O-Ethyl O-(p-nitrophenyl) phenylphosphonothioate</t>
  </si>
  <si>
    <t>Octacosane</t>
  </si>
  <si>
    <t>Octadecane</t>
  </si>
  <si>
    <t>Octamethylcyclotetrasiloxane</t>
  </si>
  <si>
    <t>Octane</t>
  </si>
  <si>
    <t>Octyl decyl phthalate</t>
  </si>
  <si>
    <t>Octyl diphenyl phosphate</t>
  </si>
  <si>
    <t>Odor threshold number</t>
  </si>
  <si>
    <t>OM500R</t>
  </si>
  <si>
    <t>Organic Acids in Mixed Hazard Waste by LC/MS</t>
  </si>
  <si>
    <t>OH100R</t>
  </si>
  <si>
    <t>TCLP Acidic Semivolatiles Using HPLC</t>
  </si>
  <si>
    <t>D3865</t>
  </si>
  <si>
    <t>Plutonium in Water</t>
  </si>
  <si>
    <t>8280A(O)</t>
  </si>
  <si>
    <t>9077(B)</t>
  </si>
  <si>
    <t>Total Chlorine in Petroleum Products</t>
  </si>
  <si>
    <t>9077(A)</t>
  </si>
  <si>
    <t>Substituted Urea Herbicides</t>
  </si>
  <si>
    <t>Glyphosate in Drinking Water by HPLC</t>
  </si>
  <si>
    <t>N-Methylcarbamates in Water by HPLC</t>
  </si>
  <si>
    <t>Organics in Water by Gas Chromatography</t>
  </si>
  <si>
    <t>Purgeable Organics in Water by CGC/MS</t>
  </si>
  <si>
    <t>Purgeable Organics in Water by GC/MS</t>
  </si>
  <si>
    <t>Chlorinated Acids in Water by GC</t>
  </si>
  <si>
    <t>609(B)</t>
  </si>
  <si>
    <t>Nitroaromatics and Isophorone</t>
  </si>
  <si>
    <t>Determination of Oryzalin in Wastewater</t>
  </si>
  <si>
    <t>OP010R</t>
  </si>
  <si>
    <t>VOAs in High-Level Radioactive Wastes</t>
  </si>
  <si>
    <t>7500-RA(B)</t>
  </si>
  <si>
    <t>Radium in Water by Precipitation</t>
  </si>
  <si>
    <t>7500-I-D</t>
  </si>
  <si>
    <t>NITRO-2</t>
  </si>
  <si>
    <t>Ammonia in Water - Phenate</t>
  </si>
  <si>
    <t>NITRO-19</t>
  </si>
  <si>
    <t>Reactive Nitrate in Seawater</t>
  </si>
  <si>
    <t>NITRO-18</t>
  </si>
  <si>
    <t>Ammonia Plus Amino Acids</t>
  </si>
  <si>
    <t>NITRO-17</t>
  </si>
  <si>
    <t>Ammonia in Saline Water</t>
  </si>
  <si>
    <t>NITRO-16</t>
  </si>
  <si>
    <t>Total Kjehdahl Nitrogen</t>
  </si>
  <si>
    <t>NITRO-15</t>
  </si>
  <si>
    <t>Nitrate plus Nitrite in Sediment</t>
  </si>
  <si>
    <t>NITRO-14</t>
  </si>
  <si>
    <t>Nitrite Nitrogen in Water</t>
  </si>
  <si>
    <t>Monitoring for Radon-222</t>
  </si>
  <si>
    <t>Phenyl Ether by GC/FID</t>
  </si>
  <si>
    <t>n-Butyl Glycidyl Ether by GC/FID</t>
  </si>
  <si>
    <t>Methyl tert-Butyl Ether by GC/FID</t>
  </si>
  <si>
    <t>Chloroacetaldehyde by GC/ECD</t>
  </si>
  <si>
    <t>Colorimetric Method for TNT in Soil</t>
  </si>
  <si>
    <t>Selenium in Various Matrices by GFAA</t>
  </si>
  <si>
    <t>PMD-TFU</t>
  </si>
  <si>
    <t>Lamprecid by UV Spectroscopy</t>
  </si>
  <si>
    <t>PMD-TFM</t>
  </si>
  <si>
    <t>Butyltin trichloride</t>
  </si>
  <si>
    <t>Butyric acid</t>
  </si>
  <si>
    <t>C1-Fluoranthenes/pyrenes</t>
  </si>
  <si>
    <t>C1-Phenanthrenes/anthracenes</t>
  </si>
  <si>
    <t>C10 Hydrocarbons</t>
  </si>
  <si>
    <t>C10-16-Alkyldimethylamines oxides</t>
  </si>
  <si>
    <t>C12 Hydrocarbons</t>
  </si>
  <si>
    <t>C14 Hydrocarbons</t>
  </si>
  <si>
    <t>C16 Hydrocarbons</t>
  </si>
  <si>
    <t>C18 Hydrocarbons</t>
  </si>
  <si>
    <t>C2-Chrysenes</t>
  </si>
  <si>
    <t>C2-Dibenzothiophenes</t>
  </si>
  <si>
    <t>C2-Fluoranthenes/pyrenes</t>
  </si>
  <si>
    <t>C2-Fluorenes</t>
  </si>
  <si>
    <t>C2-Naphthalenes</t>
  </si>
  <si>
    <t>C2-Phenanthrenes/anthracenes</t>
  </si>
  <si>
    <t>C20 Hydrocarbons</t>
  </si>
  <si>
    <t>Acetaldehyde by HPLC</t>
  </si>
  <si>
    <t>Acetic Anhydride</t>
  </si>
  <si>
    <t>Tetramethyl Thiourea by Visible Absorption</t>
  </si>
  <si>
    <t>Hydrazine by Visible Absorption Spec.</t>
  </si>
  <si>
    <t>Formaldehyde by Visible Absorption Spec.</t>
  </si>
  <si>
    <t>I7095</t>
  </si>
  <si>
    <t>I7084</t>
  </si>
  <si>
    <t>I7062</t>
  </si>
  <si>
    <t>I7060</t>
  </si>
  <si>
    <t>O5104</t>
  </si>
  <si>
    <t>Tetraethyl Pyrophosphate by GC/FPD</t>
  </si>
  <si>
    <t>Hydroquinone by HPLC</t>
  </si>
  <si>
    <t>Methyl-, Ethyl- and n-Butyl Mercaptans</t>
  </si>
  <si>
    <t>Formaldehyde by GC/FID</t>
  </si>
  <si>
    <t>Organics by HPLC/UV</t>
  </si>
  <si>
    <t>Aldehydes, Screening</t>
  </si>
  <si>
    <t>Acetaldehyde by GC</t>
  </si>
  <si>
    <t>Methyl Methacrylate by GC/FID</t>
  </si>
  <si>
    <t>Cobalt-60</t>
  </si>
  <si>
    <t>Coliform/Streptococcus ratio, fecal</t>
  </si>
  <si>
    <t>Coliphage, Male Specific (F+) Group I</t>
  </si>
  <si>
    <t>Coliphage, Male Specific (F+) Group II + Group III</t>
  </si>
  <si>
    <t>Coliphage, Male Specific (F+) Group IV</t>
  </si>
  <si>
    <t>Coliphage, Male Specific (F+) all Groups</t>
  </si>
  <si>
    <t>Coliphage, Somatic</t>
  </si>
  <si>
    <t>Crenshaw</t>
  </si>
  <si>
    <t>Crisp</t>
  </si>
  <si>
    <t>Crittenden</t>
  </si>
  <si>
    <t>Hydrogen Chloride from Stationary Sources</t>
  </si>
  <si>
    <t>(E,E)-Farnesol</t>
  </si>
  <si>
    <t>(Z)-Chloro-1-propene</t>
  </si>
  <si>
    <t>(Z,Z)-11,13-Hexadecadienal</t>
  </si>
  <si>
    <t>.alpha.,.alpha.-Dimethylphenethylamine</t>
  </si>
  <si>
    <t>.alpha.-Amino-2,3-dihydro-5-methyl-3-oxo-4-isoxazolepropanoic acid</t>
  </si>
  <si>
    <t>.alpha.-Chlordene</t>
  </si>
  <si>
    <t>.alpha.-Endosulfan</t>
  </si>
  <si>
    <t>.alpha.-Hexachlorocyclohexane</t>
  </si>
  <si>
    <t>.alpha.-Methylstyrene</t>
  </si>
  <si>
    <t>.alpha.-Naphthylthiourea</t>
  </si>
  <si>
    <t>.alpha.-Nitrotoluene</t>
  </si>
  <si>
    <t>.alpha.-Terpineol</t>
  </si>
  <si>
    <t>.beta.-Chlordene</t>
  </si>
  <si>
    <t>.beta.-Endosulfan</t>
  </si>
  <si>
    <t>.beta.-Hexachlorocyclohexane</t>
  </si>
  <si>
    <t>.beta.-Sitosterol</t>
  </si>
  <si>
    <t>.delta.-Hexachlorocyclohexane</t>
  </si>
  <si>
    <t>.gamma.-Butyrolactone</t>
  </si>
  <si>
    <t>.gamma.-Chlordene</t>
  </si>
  <si>
    <t>1,1'-Binaphthalene</t>
  </si>
  <si>
    <t>1,1'-Oxybis[3-chloropropane]</t>
  </si>
  <si>
    <t>1,1,1-Trichloro-2-propanone</t>
  </si>
  <si>
    <t>1,1,1-trichloropentane</t>
  </si>
  <si>
    <t>1,1,3-Trimethyl-3-(2-methallyl)cyclopentane</t>
  </si>
  <si>
    <t>1,1,4,6-Tetramethylindan</t>
  </si>
  <si>
    <t>1,1,4,7-Tetramethylindan</t>
  </si>
  <si>
    <t>1,1-Dichloroethylene</t>
  </si>
  <si>
    <t>1,1-Dichloropropanone</t>
  </si>
  <si>
    <t>1,1-Dimethoxyethane</t>
  </si>
  <si>
    <t>1,1-Dimethyl-2-octylcyclobutane</t>
  </si>
  <si>
    <t>1,1-Dimethylcyclopropane</t>
  </si>
  <si>
    <t>1,1-Dimethylindan</t>
  </si>
  <si>
    <t>1,2,3,4,5,6-Hexachlorocyclohexane</t>
  </si>
  <si>
    <t>1,2,3,4,5,7,7-Heptachloro-2-norbornene</t>
  </si>
  <si>
    <t>1,2,3,4,6,7,8,9-Octachlorodibenzo-p-dioxin</t>
  </si>
  <si>
    <t>1,2,3,4,6,7,8,9-Octachlorodibenzofuran</t>
  </si>
  <si>
    <t>1,2,3,4,6,7,8-Heptachlorodibenzo-p-dioxin</t>
  </si>
  <si>
    <t>1,2,3,4,7,7-Hexachloronorbornadiene</t>
  </si>
  <si>
    <t>1,2,3,4-Tetrahydronaphthalene</t>
  </si>
  <si>
    <t>1,2,3,4-Tetramethylbenzene</t>
  </si>
  <si>
    <t>1,2,3,4-Tetramethylphenanthrene</t>
  </si>
  <si>
    <t>1,2-Bis(2-chloroethoxy)ethane</t>
  </si>
  <si>
    <t>1,2-Butylene oxide</t>
  </si>
  <si>
    <t>nanograms</t>
  </si>
  <si>
    <t>ng/cm3</t>
  </si>
  <si>
    <t>nanograms per cubic centimeter</t>
  </si>
  <si>
    <t>ng/g</t>
  </si>
  <si>
    <t>nanograms per gram</t>
  </si>
  <si>
    <t>ng/kg</t>
  </si>
  <si>
    <t>nanograms per kilogram</t>
  </si>
  <si>
    <t>ng/l</t>
  </si>
  <si>
    <t>nanograms per liter</t>
  </si>
  <si>
    <t>ng/m2</t>
  </si>
  <si>
    <t>nanograms per square meter</t>
  </si>
  <si>
    <t>ng/m3</t>
  </si>
  <si>
    <t>nanograms per cubic meter</t>
  </si>
  <si>
    <t>nm</t>
  </si>
  <si>
    <t>nanometers</t>
  </si>
  <si>
    <t>nautical miles</t>
  </si>
  <si>
    <t>nmi2</t>
  </si>
  <si>
    <t>Square nautical miles</t>
  </si>
  <si>
    <t>nmol/kg</t>
  </si>
  <si>
    <t>Nano-moles per Kilogram</t>
  </si>
  <si>
    <t>nu</t>
  </si>
  <si>
    <t>number or gage</t>
  </si>
  <si>
    <t>ounces</t>
  </si>
  <si>
    <t>pCi/L</t>
  </si>
  <si>
    <t>pico-Curies per Liter</t>
  </si>
  <si>
    <t>pCi/g</t>
  </si>
  <si>
    <t>pico-Curies per gram</t>
  </si>
  <si>
    <t>pCi/m2</t>
  </si>
  <si>
    <t>pico-Curies per square meter</t>
  </si>
  <si>
    <t>pCi/m3</t>
  </si>
  <si>
    <t>pico-Curies per cubic meter</t>
  </si>
  <si>
    <t>pCi/ml</t>
  </si>
  <si>
    <t>pico-Curies per milliliter</t>
  </si>
  <si>
    <t>per m</t>
  </si>
  <si>
    <t>per meter</t>
  </si>
  <si>
    <t>pfu/100ml</t>
  </si>
  <si>
    <t>Plaque Forming Units per 100 Milliliters</t>
  </si>
  <si>
    <t>pg</t>
  </si>
  <si>
    <t>picograms</t>
  </si>
  <si>
    <t>pg/cm3</t>
  </si>
  <si>
    <t>440(W)</t>
  </si>
  <si>
    <t>Determination of Carbon and Nitrogen</t>
  </si>
  <si>
    <t>6010B</t>
  </si>
  <si>
    <t>Inductively Coupled Plasma AES</t>
  </si>
  <si>
    <t>Total Phosphorus in Water</t>
  </si>
  <si>
    <t>Total Chlorine in Water by Titration</t>
  </si>
  <si>
    <t>Total Chlorine in Water by DPD</t>
  </si>
  <si>
    <t>3500-ZN(B)</t>
  </si>
  <si>
    <t>Zinc in Water by FLAA</t>
  </si>
  <si>
    <t>Nitrate in Water- Titanous Chloride Reduction</t>
  </si>
  <si>
    <t>5520-C</t>
  </si>
  <si>
    <t>Oil and Grease by Infrared Spectroscopy</t>
  </si>
  <si>
    <t>3500-SE(D)</t>
  </si>
  <si>
    <t>Selenium in Water by Colorimetry</t>
  </si>
  <si>
    <t>4500-CL(G)</t>
  </si>
  <si>
    <t>Residual Chlorine by Colorimetry- DPD Colorimetric Method</t>
  </si>
  <si>
    <t>4500-CL(F)</t>
  </si>
  <si>
    <t>Biomass, cyanophycota</t>
  </si>
  <si>
    <t>Biomass, drift macroinvertebrates</t>
  </si>
  <si>
    <t>Biomass, euglenophycota</t>
  </si>
  <si>
    <t>Biomass, periphyton</t>
  </si>
  <si>
    <t>Biomass, phytoplankton</t>
  </si>
  <si>
    <t>Harding</t>
  </si>
  <si>
    <t>Hardy</t>
  </si>
  <si>
    <t>Harford</t>
  </si>
  <si>
    <t>Harlan</t>
  </si>
  <si>
    <t>Harmon</t>
  </si>
  <si>
    <t>Harnett</t>
  </si>
  <si>
    <t>Harney</t>
  </si>
  <si>
    <t>Harper</t>
  </si>
  <si>
    <t>Harris</t>
  </si>
  <si>
    <t>Harrison</t>
  </si>
  <si>
    <t>Harrisonburg</t>
  </si>
  <si>
    <t>Hart</t>
  </si>
  <si>
    <t>Hartford</t>
  </si>
  <si>
    <t>Hartley</t>
  </si>
  <si>
    <t>Harvey</t>
  </si>
  <si>
    <t>Haskell</t>
  </si>
  <si>
    <t>Hawkins</t>
  </si>
  <si>
    <t>Hayes</t>
  </si>
  <si>
    <t>Hays</t>
  </si>
  <si>
    <t>Haywood</t>
  </si>
  <si>
    <t>Heard</t>
  </si>
  <si>
    <t>Hemphill</t>
  </si>
  <si>
    <t>Hempstead</t>
  </si>
  <si>
    <t>Henderson</t>
  </si>
  <si>
    <t>Hendricks</t>
  </si>
  <si>
    <t>Hendry</t>
  </si>
  <si>
    <t>Hennepin</t>
  </si>
  <si>
    <t>Henrico</t>
  </si>
  <si>
    <t>Henry</t>
  </si>
  <si>
    <t>Herkimer</t>
  </si>
  <si>
    <t>Aromatic Hydrocarbons by GC/FID</t>
  </si>
  <si>
    <t>Hydrocarbons, BP 36-126 C by GC/FID</t>
  </si>
  <si>
    <t>4500-SI(E)</t>
  </si>
  <si>
    <t>Silica in Water by Spectrophotometry- Heteropoly Blue Method</t>
  </si>
  <si>
    <t>4500-SI(D)</t>
  </si>
  <si>
    <t>Silica in Water by Spectrophotometry- Molybdosilicate Method</t>
  </si>
  <si>
    <t>6040-C</t>
  </si>
  <si>
    <t>Organics in Water by Purge and Trap GC</t>
  </si>
  <si>
    <t>6040-B</t>
  </si>
  <si>
    <t>Organics by Closed Loop Stripping</t>
  </si>
  <si>
    <t>5710-D</t>
  </si>
  <si>
    <t>5710-C</t>
  </si>
  <si>
    <t>6630-C</t>
  </si>
  <si>
    <t>4500-SO4(B)</t>
  </si>
  <si>
    <t>Sulfate in Water by Ion Chromatography</t>
  </si>
  <si>
    <t>7500-RA(C)</t>
  </si>
  <si>
    <t>Radium in Water by Emanation</t>
  </si>
  <si>
    <t>4500-NH3(F)</t>
  </si>
  <si>
    <t>Ammonia in Water Using Phenate Method</t>
  </si>
  <si>
    <t>4500-NH3(E)</t>
  </si>
  <si>
    <t>Ammonia in Water by Selective Electrode Method (Known Addition)</t>
  </si>
  <si>
    <t>4500-NH3(D)</t>
  </si>
  <si>
    <t>Ammonia in Water by Selective Electrode Method</t>
  </si>
  <si>
    <t>1,2,3,7,8-Pentachlorodibenzofuran</t>
  </si>
  <si>
    <t>1,2,3-Trichlorobenzene</t>
  </si>
  <si>
    <t>1,2,3-Trichloropropane</t>
  </si>
  <si>
    <t>1,2,3-Trimethylbenzene</t>
  </si>
  <si>
    <t>1,2,4,5-Tetrachlorobenzene</t>
  </si>
  <si>
    <t>1,2,4,5-Tetramethylbenzene</t>
  </si>
  <si>
    <t>1,2,4-Trichlorobenzene</t>
  </si>
  <si>
    <t>1,2,4-Trimethylbenzene</t>
  </si>
  <si>
    <t>1,2-Benzisothiazole</t>
  </si>
  <si>
    <t>B0420</t>
  </si>
  <si>
    <t>Nitrifying Bacteria- MPN Method</t>
  </si>
  <si>
    <t>B0400</t>
  </si>
  <si>
    <t>Sulfate-Reducing Bacteria- MPN Method</t>
  </si>
  <si>
    <t>B0105</t>
  </si>
  <si>
    <t>Pseudomonas aeruginosa- Plate Count</t>
  </si>
  <si>
    <t>B5050</t>
  </si>
  <si>
    <t>Benthic Invertebrate Drift Determination</t>
  </si>
  <si>
    <t>B5040</t>
  </si>
  <si>
    <t>Benthic Invertebrates- Distribution and Abundance (quantitative m</t>
  </si>
  <si>
    <t>Magnesium in Water</t>
  </si>
  <si>
    <t>B3520</t>
  </si>
  <si>
    <t>Periphyton- Gravimetric Method for Biomass Determination</t>
  </si>
  <si>
    <t>B3501</t>
  </si>
  <si>
    <t>Periphyton Enumberation- Sedgwick-Rafter Method</t>
  </si>
  <si>
    <t>I1051</t>
  </si>
  <si>
    <t>I1370</t>
  </si>
  <si>
    <t>I1327</t>
  </si>
  <si>
    <t>Herbicides (Ester Forms)</t>
  </si>
  <si>
    <t>N-Methylcarbamate Insecticide Residues</t>
  </si>
  <si>
    <t>Iberia</t>
  </si>
  <si>
    <t>Iberville</t>
  </si>
  <si>
    <t>Ida</t>
  </si>
  <si>
    <t>Imperial</t>
  </si>
  <si>
    <t>Independence</t>
  </si>
  <si>
    <t>Indian River</t>
  </si>
  <si>
    <t>Ingham</t>
  </si>
  <si>
    <t>Inyo</t>
  </si>
  <si>
    <t>Ionia</t>
  </si>
  <si>
    <t>Iosco</t>
  </si>
  <si>
    <t>Iredell</t>
  </si>
  <si>
    <t>Irion</t>
  </si>
  <si>
    <t>Iroquois</t>
  </si>
  <si>
    <t>Irwin</t>
  </si>
  <si>
    <t>Isabela</t>
  </si>
  <si>
    <t>Isabella</t>
  </si>
  <si>
    <t>Isanti</t>
  </si>
  <si>
    <t>Island</t>
  </si>
  <si>
    <t>Isle Of Wight</t>
  </si>
  <si>
    <t>Issaquena</t>
  </si>
  <si>
    <t>Itasca</t>
  </si>
  <si>
    <t>Itawamba</t>
  </si>
  <si>
    <t>Izard</t>
  </si>
  <si>
    <t>Jabat</t>
  </si>
  <si>
    <t>Jack</t>
  </si>
  <si>
    <t>Jackson</t>
  </si>
  <si>
    <t>Jaluit</t>
  </si>
  <si>
    <t>James City</t>
  </si>
  <si>
    <t>Jasper</t>
  </si>
  <si>
    <t>Jay</t>
  </si>
  <si>
    <t>Jayuya</t>
  </si>
  <si>
    <t>Jeff Davis</t>
  </si>
  <si>
    <t>Jefferson</t>
  </si>
  <si>
    <t>Jefferson Davis</t>
  </si>
  <si>
    <t>Jemo Island</t>
  </si>
  <si>
    <t>Jenkins</t>
  </si>
  <si>
    <t>Jennings</t>
  </si>
  <si>
    <t>Jerauld</t>
  </si>
  <si>
    <t>Wave height</t>
  </si>
  <si>
    <t>Wave height (WMO code 1555) (choice list)</t>
  </si>
  <si>
    <t>Weak acids</t>
  </si>
  <si>
    <t>Weather condition (WMO code 4677) (choice list)</t>
  </si>
  <si>
    <t>Weight</t>
  </si>
  <si>
    <t>Triisopropanolamine</t>
  </si>
  <si>
    <t>Triisopropylamine</t>
  </si>
  <si>
    <t>Trimethoprim</t>
  </si>
  <si>
    <t>Floating sewage - severity (choice list)</t>
  </si>
  <si>
    <t>Floating solids, unspecified mix (choice list)</t>
  </si>
  <si>
    <t>Flow</t>
  </si>
  <si>
    <t>Flow, runoff</t>
  </si>
  <si>
    <t>Flow, severity (choice list)</t>
  </si>
  <si>
    <t>Flow, stream class (choice list)</t>
  </si>
  <si>
    <t>Flow, stream stage (choice list)</t>
  </si>
  <si>
    <t>Fluchloralin</t>
  </si>
  <si>
    <t>Fluometuron</t>
  </si>
  <si>
    <t>Fluoranthene</t>
  </si>
  <si>
    <t>Fluorene</t>
  </si>
  <si>
    <t>Fluorine</t>
  </si>
  <si>
    <t>Fluorobenzene</t>
  </si>
  <si>
    <t>Fluridone</t>
  </si>
  <si>
    <t>Folpet</t>
  </si>
  <si>
    <t>Fonofos</t>
  </si>
  <si>
    <t>Formaldehyde</t>
  </si>
  <si>
    <t>Formic acid</t>
  </si>
  <si>
    <t>mg/kg</t>
  </si>
  <si>
    <t>milligrams per kilogram</t>
  </si>
  <si>
    <t>mg/l</t>
  </si>
  <si>
    <t>milligrams per liter</t>
  </si>
  <si>
    <t>mg/l CaCO3</t>
  </si>
  <si>
    <t>Milligrams per liter calcium carbonate</t>
  </si>
  <si>
    <t>mg/m2</t>
  </si>
  <si>
    <t>milligrams per square meter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</si>
  <si>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</si>
  <si>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</si>
  <si>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</si>
  <si>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</si>
  <si>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</si>
  <si>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</si>
  <si>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</si>
  <si>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</si>
  <si>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</si>
  <si>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</si>
  <si>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</si>
  <si>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</si>
  <si>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</si>
  <si>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</si>
  <si>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</si>
  <si>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</si>
  <si>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mgal/mnth</t>
  </si>
  <si>
    <t>Millions of gallons per month</t>
  </si>
  <si>
    <t>mgal/year</t>
  </si>
  <si>
    <t>Millions of gallons per year</t>
  </si>
  <si>
    <t>mgd</t>
  </si>
  <si>
    <t>Millions of gallons per day</t>
  </si>
  <si>
    <t>mho/cm</t>
  </si>
  <si>
    <t>Electrical conductivity, mhos per centimeter</t>
  </si>
  <si>
    <t>miles</t>
  </si>
  <si>
    <t>mi2</t>
  </si>
  <si>
    <t>Square miles</t>
  </si>
  <si>
    <t>minutes</t>
  </si>
  <si>
    <t>Minutes</t>
  </si>
  <si>
    <t>ml</t>
  </si>
  <si>
    <t>Milliliters</t>
  </si>
  <si>
    <t>ml/l</t>
  </si>
  <si>
    <t>Milliliters per liter</t>
  </si>
  <si>
    <t>mm</t>
  </si>
  <si>
    <t>millimeters</t>
  </si>
  <si>
    <t>Pressure, millimeters of water</t>
  </si>
  <si>
    <t>Pressure, millimeters of mercury</t>
  </si>
  <si>
    <t>mm2</t>
  </si>
  <si>
    <t>Square millimeters</t>
  </si>
  <si>
    <t>mm3/l</t>
  </si>
  <si>
    <t>cubic millimeters per liter</t>
  </si>
  <si>
    <t>mmol/kg</t>
  </si>
  <si>
    <t>Millimoles per kilogram</t>
  </si>
  <si>
    <t>mmol/m2/dy</t>
  </si>
  <si>
    <t>Millimoles per square meter per day</t>
  </si>
  <si>
    <t>mmol/m2/hr</t>
  </si>
  <si>
    <t>MCPA</t>
  </si>
  <si>
    <t>Gold</t>
  </si>
  <si>
    <t>Gross alpha radioactivity, (Americium-241 ref std)</t>
  </si>
  <si>
    <t>Gross alpha radioactivity, (Plutonium-239 ref std)</t>
  </si>
  <si>
    <t>Gross alpha radioactivity, (nat-Uranium ref std)</t>
  </si>
  <si>
    <t>2,2',3,3',4,5,6,6'-Octachlorobiphenyl</t>
  </si>
  <si>
    <t>2,2'-Biquinoline</t>
  </si>
  <si>
    <t>2,2'-Dichlorobenzophenone</t>
  </si>
  <si>
    <t>2,2,6-Trimethylcyclohexanone</t>
  </si>
  <si>
    <t>2,2-Dibromo-3-nitrilopropionamide</t>
  </si>
  <si>
    <t>2,2-Dichloropropane</t>
  </si>
  <si>
    <t>Power plant load</t>
  </si>
  <si>
    <t>Power plant production</t>
  </si>
  <si>
    <t>Praseodymium</t>
  </si>
  <si>
    <t>Precipitation</t>
  </si>
  <si>
    <t>Permethrin</t>
  </si>
  <si>
    <t>Perylene</t>
  </si>
  <si>
    <t>Phosphamidon</t>
  </si>
  <si>
    <t>Phosphated pesticides</t>
  </si>
  <si>
    <t>Phosphoric acid, diethyl ester</t>
  </si>
  <si>
    <t>Phosphorus</t>
  </si>
  <si>
    <t>PCB-156/157</t>
  </si>
  <si>
    <t>Total and Amenable Cyanide (Auto UV)</t>
  </si>
  <si>
    <t>Total and Amenable Cyanides</t>
  </si>
  <si>
    <t>9010A(B)</t>
  </si>
  <si>
    <t>Total and Amenable Cyanides by Titration</t>
  </si>
  <si>
    <t>Acidity by Titration with a pH Meter</t>
  </si>
  <si>
    <t>O7100</t>
  </si>
  <si>
    <t>Suspended Organic Carbon in Water</t>
  </si>
  <si>
    <t>O5108</t>
  </si>
  <si>
    <t>Extractable Oil and Grease</t>
  </si>
  <si>
    <t>O5105</t>
  </si>
  <si>
    <t>Chlorophenoxy Acids in Bottom Material</t>
  </si>
  <si>
    <t>Nicotine by GC/NPD</t>
  </si>
  <si>
    <t>Hexachlorobutadiene by GC/ECD</t>
  </si>
  <si>
    <t>Methylene Chloride by GC/FID</t>
  </si>
  <si>
    <t>Dichloroethyl Ether by GC/FID</t>
  </si>
  <si>
    <t>Halogenated Hydrocarbons by GC/FID</t>
  </si>
  <si>
    <t>Total Nitrogen in Water</t>
  </si>
  <si>
    <t>Calcium Hardness in Water</t>
  </si>
  <si>
    <t>Alkalinity by Buret Titration</t>
  </si>
  <si>
    <t>Acidity in Water</t>
  </si>
  <si>
    <t>IP-7-B</t>
  </si>
  <si>
    <t>B(a)P and PAHs in Air by HPLC</t>
  </si>
  <si>
    <t>IP-7-A</t>
  </si>
  <si>
    <t>B(a)P in Air by GC/FID and GC/MS</t>
  </si>
  <si>
    <t>Bacterial and Coliforms in Dairy Products</t>
  </si>
  <si>
    <t>Lithium, Potassium and Sodium</t>
  </si>
  <si>
    <t>Method ID</t>
  </si>
  <si>
    <t>RBP Substrate - Detritus - Coarse Particulate</t>
  </si>
  <si>
    <t>Newport News</t>
  </si>
  <si>
    <t>Newton</t>
  </si>
  <si>
    <t>Nez Perce</t>
  </si>
  <si>
    <t>Ngaraard</t>
  </si>
  <si>
    <t>Ngarchelong</t>
  </si>
  <si>
    <t>Ngardmau</t>
  </si>
  <si>
    <t>Ngaremlengui</t>
  </si>
  <si>
    <t>Ngatpang</t>
  </si>
  <si>
    <t>Ngchesar</t>
  </si>
  <si>
    <t>Ngiwal</t>
  </si>
  <si>
    <t>Niagara</t>
  </si>
  <si>
    <t>Nicholas</t>
  </si>
  <si>
    <t>Nicollet</t>
  </si>
  <si>
    <t>Niobrara</t>
  </si>
  <si>
    <t>Noble</t>
  </si>
  <si>
    <t>Nobles</t>
  </si>
  <si>
    <t>Nodaway</t>
  </si>
  <si>
    <t>Nolan</t>
  </si>
  <si>
    <t>Nome (C)</t>
  </si>
  <si>
    <t>Norfolk</t>
  </si>
  <si>
    <t>Norman</t>
  </si>
  <si>
    <t>North Slope (B)</t>
  </si>
  <si>
    <t>Northampton</t>
  </si>
  <si>
    <t>Northumberland</t>
  </si>
  <si>
    <t>Northwest Arctic (B)</t>
  </si>
  <si>
    <t>Norton</t>
  </si>
  <si>
    <t>Nottoway</t>
  </si>
  <si>
    <t>Colony Forming Units per 100 Milliliters</t>
  </si>
  <si>
    <t>centimeters</t>
  </si>
  <si>
    <t>cm/sec</t>
  </si>
  <si>
    <t>Centimeters per second</t>
  </si>
  <si>
    <t>cm2</t>
  </si>
  <si>
    <t>Square centimeters</t>
  </si>
  <si>
    <t>cm3</t>
  </si>
  <si>
    <t>Cubic centimeters</t>
  </si>
  <si>
    <t>cm3/hr</t>
  </si>
  <si>
    <t>Cubic centimeters per hour</t>
  </si>
  <si>
    <t>cm3/l</t>
  </si>
  <si>
    <t>cubic centimeters per liter</t>
  </si>
  <si>
    <t>cm3/min</t>
  </si>
  <si>
    <t>2-Fluoro-4-nitrophenol potassium salt</t>
  </si>
  <si>
    <t>RBP2, Substrate, Inorganic, Silt, 0.004-0.06 mm</t>
  </si>
  <si>
    <t>Radium</t>
  </si>
  <si>
    <t>Radium-223</t>
  </si>
  <si>
    <t>Radium-224</t>
  </si>
  <si>
    <t>Radium-226</t>
  </si>
  <si>
    <t>Radium-226/228</t>
  </si>
  <si>
    <t>Radium-228</t>
  </si>
  <si>
    <t>Radon-222</t>
  </si>
  <si>
    <t>Relative humidity</t>
  </si>
  <si>
    <t>Scandium</t>
  </si>
  <si>
    <t>Sea waves severity (choice list)</t>
  </si>
  <si>
    <t>Secbumeton</t>
  </si>
  <si>
    <t>Secondary productivity</t>
  </si>
  <si>
    <t>Selenium</t>
  </si>
  <si>
    <t>Selenium-75</t>
  </si>
  <si>
    <t>Serratia</t>
  </si>
  <si>
    <t>Sertraline</t>
  </si>
  <si>
    <t>Seston</t>
  </si>
  <si>
    <t>Sex (choice list)</t>
  </si>
  <si>
    <t>Siduron</t>
  </si>
  <si>
    <t>Silica</t>
  </si>
  <si>
    <t>Silicate</t>
  </si>
  <si>
    <t>Dissolved oxygen uptake</t>
  </si>
  <si>
    <t>Distance from/to</t>
  </si>
  <si>
    <t>Disulfoton</t>
  </si>
  <si>
    <t>Fenchone</t>
  </si>
  <si>
    <t>Fensulfothion</t>
  </si>
  <si>
    <t>Fenthion</t>
  </si>
  <si>
    <t>Fenuron</t>
  </si>
  <si>
    <t>Fenvalerate</t>
  </si>
  <si>
    <t>Ferbam</t>
  </si>
  <si>
    <t>Fipronil</t>
  </si>
  <si>
    <t>Fish Anomalies - Deformities</t>
  </si>
  <si>
    <t>Fish Anomalies - Erosions</t>
  </si>
  <si>
    <t>Fish Anomalies - Lesions</t>
  </si>
  <si>
    <t>Rhodium</t>
  </si>
  <si>
    <t>Rhodium-106</t>
  </si>
  <si>
    <t>Ronnel</t>
  </si>
  <si>
    <t>Rotenone</t>
  </si>
  <si>
    <t>Barium by FLAA</t>
  </si>
  <si>
    <t>Arsenic Digestion for HYDAA</t>
  </si>
  <si>
    <t>Arsenic by Spectrophotometric Analysis</t>
  </si>
  <si>
    <t>Alcohols I by GC/FID</t>
  </si>
  <si>
    <t>Ketone II by GC/FID</t>
  </si>
  <si>
    <t>Ketone I by GC/FID</t>
  </si>
  <si>
    <t>Chlorotoluron, Chloroxuron, or Metoxuron</t>
  </si>
  <si>
    <t>Staphylococcal Enterotoxin in Foods</t>
  </si>
  <si>
    <t>PMD-COR(LC)</t>
  </si>
  <si>
    <t>Coumaphos by HPLC</t>
  </si>
  <si>
    <t>PMD-COR(IR)</t>
  </si>
  <si>
    <t>Coumaphos by IR Spectroscopy</t>
  </si>
  <si>
    <t>Ozone in Water</t>
  </si>
  <si>
    <t>Total Volatile and Fixed Solids</t>
  </si>
  <si>
    <t>Lead Sulfide by X-Ray Powder Diffraction</t>
  </si>
  <si>
    <t>Vanadium Oxides by X-Ray Powder Fraction</t>
  </si>
  <si>
    <t>Zinc Oxide by X-Ray Powder Diffraction</t>
  </si>
  <si>
    <t>Amorphous silica by X-Ray Diffraction</t>
  </si>
  <si>
    <t>D5086</t>
  </si>
  <si>
    <t>Ca, Mg, K and Na in Atmospheric Wet Dep.</t>
  </si>
  <si>
    <t>D5085</t>
  </si>
  <si>
    <t>Chloride, Nitrate and Sulfate</t>
  </si>
  <si>
    <t>D5084</t>
  </si>
  <si>
    <t>Measurement of Radioactivity, Beta</t>
  </si>
  <si>
    <t>Phenol and p-Cresol in Urine by GC/FID</t>
  </si>
  <si>
    <t>I3062</t>
  </si>
  <si>
    <t>I3060</t>
  </si>
  <si>
    <t>Arsenic in Water by Colorimetry</t>
  </si>
  <si>
    <t>I3055</t>
  </si>
  <si>
    <t>Antimony in Water by Hydride AA</t>
  </si>
  <si>
    <t>I3054</t>
  </si>
  <si>
    <t>Aluminum by D-C Plasma Spectrometry</t>
  </si>
  <si>
    <t>I3052</t>
  </si>
  <si>
    <t>Aluminum in Water by Chelation and FLAA</t>
  </si>
  <si>
    <t>RP230</t>
  </si>
  <si>
    <t>Iodine-129 in Aqueous Solutions</t>
  </si>
  <si>
    <t>Name</t>
  </si>
  <si>
    <t>Length</t>
  </si>
  <si>
    <t>Great Lake</t>
  </si>
  <si>
    <t>6232-C</t>
  </si>
  <si>
    <t>Trihalomethanes in Water by CGC/MS</t>
  </si>
  <si>
    <t>D3328(A)</t>
  </si>
  <si>
    <t>D3327</t>
  </si>
  <si>
    <t>Purgeable Organics in Water</t>
  </si>
  <si>
    <t>D3869(D)</t>
  </si>
  <si>
    <t>Bromide in Saline Water by Colorimetry</t>
  </si>
  <si>
    <t>D4478(A)</t>
  </si>
  <si>
    <t>Immediate Oxygen Uptake</t>
  </si>
  <si>
    <t>D4458</t>
  </si>
  <si>
    <t>Chloride Ions in Saline Waters</t>
  </si>
  <si>
    <t>D4455</t>
  </si>
  <si>
    <t>Aquatic Bacteria by Epifluorescence</t>
  </si>
  <si>
    <t>D4454</t>
  </si>
  <si>
    <t>Total and Respiring Bacteria</t>
  </si>
  <si>
    <t>D4413</t>
  </si>
  <si>
    <t>Ethylene Oxide in Atmosphere</t>
  </si>
  <si>
    <t>OS030</t>
  </si>
  <si>
    <t>Chlorinated VOCs in Water and Air</t>
  </si>
  <si>
    <t>PMD-ETN(GC)</t>
  </si>
  <si>
    <t>Ethoprop by GC</t>
  </si>
  <si>
    <t>PMD-ETI(IR)</t>
  </si>
  <si>
    <t>Ethion by IR Spectroscopy</t>
  </si>
  <si>
    <t>PMD-MBT(UV)</t>
  </si>
  <si>
    <t>2-Mercaptobenzothiazole by UV Spectroscopy</t>
  </si>
  <si>
    <t>Triazine Pesticides in Wastewater</t>
  </si>
  <si>
    <t>I3524</t>
  </si>
  <si>
    <t>Ammonia Nitrogen in Water Using an ISE</t>
  </si>
  <si>
    <t>1,1,2-Tetrachloro-2,2-Difluoroethane</t>
  </si>
  <si>
    <t>Vinylidene Chloride by GC/FID</t>
  </si>
  <si>
    <t>Methyl Iodide by GC/FID</t>
  </si>
  <si>
    <t>Chlorinated Diphenyl Oxide by GC/ECD</t>
  </si>
  <si>
    <t>Chromium by Flame Atomic Absorption</t>
  </si>
  <si>
    <t>D3650</t>
  </si>
  <si>
    <t>Waterborne Petroleum Oil by Fluorescence</t>
  </si>
  <si>
    <t>D3649</t>
  </si>
  <si>
    <t>High Resolution Gamma-Ray Spectrometry</t>
  </si>
  <si>
    <t>D3648(C)</t>
  </si>
  <si>
    <t>Measurement of Radioactivity, Gamma</t>
  </si>
  <si>
    <t>D3648(B)</t>
  </si>
  <si>
    <t>Prentiss</t>
  </si>
  <si>
    <t>Presidio</t>
  </si>
  <si>
    <t>Presque Isle</t>
  </si>
  <si>
    <t>Preston</t>
  </si>
  <si>
    <t>Price</t>
  </si>
  <si>
    <t>Prince Edward</t>
  </si>
  <si>
    <t>Prince George</t>
  </si>
  <si>
    <t>Prince George'S</t>
  </si>
  <si>
    <t>Prince William</t>
  </si>
  <si>
    <t>Providence</t>
  </si>
  <si>
    <t>Prowers</t>
  </si>
  <si>
    <t>Pueblo</t>
  </si>
  <si>
    <t>Pulaski</t>
  </si>
  <si>
    <t>Pushmataha</t>
  </si>
  <si>
    <t>Putnam</t>
  </si>
  <si>
    <t>Quay</t>
  </si>
  <si>
    <t>Quebradillas</t>
  </si>
  <si>
    <t>Queen Anne'S</t>
  </si>
  <si>
    <t>Queens</t>
  </si>
  <si>
    <t>Benthic Invertebrates- Numerical Assessment</t>
  </si>
  <si>
    <t>PMD-DNZ(IR)</t>
  </si>
  <si>
    <t>Dinocap by IR Spectroscopy</t>
  </si>
  <si>
    <t>PMD-DNR</t>
  </si>
  <si>
    <t>Dinitramine by GC</t>
  </si>
  <si>
    <t>B0060</t>
  </si>
  <si>
    <t>Fecal Streptococcal Bacteria- Confirmation Test</t>
  </si>
  <si>
    <t>B0055</t>
  </si>
  <si>
    <t>Fecal Streptococcal Bacteria- Immediate Incubation Test</t>
  </si>
  <si>
    <t>B0051</t>
  </si>
  <si>
    <t>Norbormide by UV Spectroscopy</t>
  </si>
  <si>
    <t>I5060</t>
  </si>
  <si>
    <t>Dibutyl terephthalate</t>
  </si>
  <si>
    <t>Dibutyltin dichloride</t>
  </si>
  <si>
    <t>Dichloroacetic acid</t>
  </si>
  <si>
    <t>Dichlorobutane</t>
  </si>
  <si>
    <t>Dichlorobutene</t>
  </si>
  <si>
    <t>Dichloroethylene</t>
  </si>
  <si>
    <t>Dichloropropene</t>
  </si>
  <si>
    <t>Dichlorvos</t>
  </si>
  <si>
    <t>2-Chloro-1-phenylethanol</t>
  </si>
  <si>
    <t>2-Chloro-4,6-diamino-s-triazine</t>
  </si>
  <si>
    <t>2-Chloro-4-isopropylamino-6-amino-s-triazine</t>
  </si>
  <si>
    <t>2-Chlorobiphenyl</t>
  </si>
  <si>
    <t>2-Chloroethanol</t>
  </si>
  <si>
    <t>2-Chlorosyringaldehyde</t>
  </si>
  <si>
    <t>2-Choro-6-ethylamino-4-amino-s-triazine</t>
  </si>
  <si>
    <t>Toxicity, sediment, Ampelisca abdita, significant (choice list)</t>
  </si>
  <si>
    <t>Toxicity, sediment, Ampelisca verrilli, significant (choice list)</t>
  </si>
  <si>
    <t>Toxicity, sediment, Eohaustorius estuarius, significant (choice list)</t>
  </si>
  <si>
    <t>Toxicity, sediment, Leptocheirus plumulosus, significant (choice list)</t>
  </si>
  <si>
    <t>Toxicity, sediment, Rhepoxynius abronius, significant (choice list)</t>
  </si>
  <si>
    <t>Toxicity, sediment, microtox, Vibrio fischeri, significant (choice list)</t>
  </si>
  <si>
    <t>EDB and DBCP by Microextraction and GC</t>
  </si>
  <si>
    <t>3500-CA(D)</t>
  </si>
  <si>
    <t>Calcium in Water by Titration Using EDTA</t>
  </si>
  <si>
    <t>3500-CA(C)</t>
  </si>
  <si>
    <t>Methoprene by Internal Standard GC</t>
  </si>
  <si>
    <t>PMD-MER</t>
  </si>
  <si>
    <t>Methomyl by HPLC</t>
  </si>
  <si>
    <t>PMD-MEM</t>
  </si>
  <si>
    <t>Methiocarb by IR Spectroscopy</t>
  </si>
  <si>
    <t>PMD-MFX</t>
  </si>
  <si>
    <t>Metalaxyl by Internal Standard GC</t>
  </si>
  <si>
    <t>PMD-TRC(GC1)</t>
  </si>
  <si>
    <t>Trichlorfon by GC/FID</t>
  </si>
  <si>
    <t>PMD-TQO</t>
  </si>
  <si>
    <t>bis(Tri-n-butyltin) Oxide by GC</t>
  </si>
  <si>
    <t>PMD-TQA</t>
  </si>
  <si>
    <t>Triallate by GC/FID</t>
  </si>
  <si>
    <t>PMD-TPR</t>
  </si>
  <si>
    <t>Triclopyr by HPLC</t>
  </si>
  <si>
    <t>PMD-TLL</t>
  </si>
  <si>
    <t>Triadimenol by GC/FID</t>
  </si>
  <si>
    <t>PMD-TLC(TLC2)</t>
  </si>
  <si>
    <t>PMD-PIE(LC)</t>
  </si>
  <si>
    <t>Pindone by HPLC</t>
  </si>
  <si>
    <t>PMD-PGM</t>
  </si>
  <si>
    <t>Phorate by IR Spectroscopy</t>
  </si>
  <si>
    <t>PMD-PFI</t>
  </si>
  <si>
    <t>Phenothiazine by IR Spectroscopy</t>
  </si>
  <si>
    <t>PO_02(W)</t>
  </si>
  <si>
    <t>Polonium in Water and Vegetation</t>
  </si>
  <si>
    <t>PO_02(S)</t>
  </si>
  <si>
    <t>Polonium in Soil and Air Filters</t>
  </si>
  <si>
    <t>PO_01</t>
  </si>
  <si>
    <t>3500-BE(D)</t>
  </si>
  <si>
    <t>Beryllium in Water by Spectrophotometry</t>
  </si>
  <si>
    <t>3500-BE(C)</t>
  </si>
  <si>
    <t>Beryllium in Water by ICP</t>
  </si>
  <si>
    <t>0010(B)</t>
  </si>
  <si>
    <t>Total Chromatographable Organic Material</t>
  </si>
  <si>
    <t>OSW-B</t>
  </si>
  <si>
    <t>Hexavalent Chromium in Stack Emissions</t>
  </si>
  <si>
    <t>8141(W)</t>
  </si>
  <si>
    <t>8141(S)</t>
  </si>
  <si>
    <t>Organophosphorus Pesticides by GC</t>
  </si>
  <si>
    <t>Aniline by GC: Capillary Column</t>
  </si>
  <si>
    <t>Total Oganic Halides, Neutron Activation</t>
  </si>
  <si>
    <t>SFSAS_28</t>
  </si>
  <si>
    <t>Gold in Water by FLAA</t>
  </si>
  <si>
    <t>3500-AS(D)</t>
  </si>
  <si>
    <t>Arsenic in Water by ICP</t>
  </si>
  <si>
    <t>3500-AS(C)</t>
  </si>
  <si>
    <t>Arsenic in Water by Spectrophotometry</t>
  </si>
  <si>
    <t>4500-B-D</t>
  </si>
  <si>
    <t>Boron in Water by ICP</t>
  </si>
  <si>
    <t>4500-B-C</t>
  </si>
  <si>
    <t>Manganese in Water by GFAA</t>
  </si>
  <si>
    <t>I1454</t>
  </si>
  <si>
    <t>Formaldehyde in Air - Colorimetric</t>
  </si>
  <si>
    <t>IP-6A</t>
  </si>
  <si>
    <t>Formaldehyde - Indoor Air, HPLC</t>
  </si>
  <si>
    <t>IP-5C</t>
  </si>
  <si>
    <t>Nitrogen Dioxide - Air, IONCHR</t>
  </si>
  <si>
    <t>IP-5B</t>
  </si>
  <si>
    <t>Nitrogen Dioxide - Air, Palmes Tubes</t>
  </si>
  <si>
    <t>IP-5A</t>
  </si>
  <si>
    <t>Nitrogen Dioxide - Air, Luminescence</t>
  </si>
  <si>
    <t>IP-3C</t>
  </si>
  <si>
    <t>Carbon Monoxide in Air - ECO</t>
  </si>
  <si>
    <t>IP-8</t>
  </si>
  <si>
    <t>Organochlorine Pesticides - Indoor Air</t>
  </si>
  <si>
    <t>VA-006-1</t>
  </si>
  <si>
    <t>VOCs in Ambient Air by Portable GC/PID</t>
  </si>
  <si>
    <t>8070A</t>
  </si>
  <si>
    <t>Nitrosamines by Gas Chromatography</t>
  </si>
  <si>
    <t>2,2',3,4',5,6'-Hexachlorobiphenyl</t>
  </si>
  <si>
    <t>2,2',3,4',5,6,6'-Heptachlorobiphenyl</t>
  </si>
  <si>
    <t>Rhenium by GFAA</t>
  </si>
  <si>
    <t>Rhenium by FLAA</t>
  </si>
  <si>
    <t>Platinum by GFAA</t>
  </si>
  <si>
    <t>O1105</t>
  </si>
  <si>
    <t>Dissolved Chlorophenoxy Acids in Water</t>
  </si>
  <si>
    <t>Isopropanol</t>
  </si>
  <si>
    <t>Isopropyl ether</t>
  </si>
  <si>
    <t>Isovaleraldehyde</t>
  </si>
  <si>
    <t>Kjeldahl nitrogen</t>
  </si>
  <si>
    <t>Kojic acid</t>
  </si>
  <si>
    <t>L-Proline</t>
  </si>
  <si>
    <t>Lake physical appearance (choice list)</t>
  </si>
  <si>
    <t>Lake recreational suitability (choice list)</t>
  </si>
  <si>
    <t>Rappahannock</t>
  </si>
  <si>
    <t>Ravalli</t>
  </si>
  <si>
    <t>Rawlins</t>
  </si>
  <si>
    <t>Ray</t>
  </si>
  <si>
    <t>Reagan</t>
  </si>
  <si>
    <t>Real</t>
  </si>
  <si>
    <t>Red Lake</t>
  </si>
  <si>
    <t>Red River</t>
  </si>
  <si>
    <t>Red Willow</t>
  </si>
  <si>
    <t>Ethyl Bromide by GC/FID</t>
  </si>
  <si>
    <t>Epichlorohydrin by GC/FID</t>
  </si>
  <si>
    <t>Vinyl Bromide by GC/FID</t>
  </si>
  <si>
    <t>Ethylene Dibromide by GC/ECD</t>
  </si>
  <si>
    <t>PMD-QAC(TD)</t>
  </si>
  <si>
    <t>Bromoxynil in Wastewater by HPLC/UV</t>
  </si>
  <si>
    <t>PMD-POT(GC)</t>
  </si>
  <si>
    <t>Propargite by GC/TCD</t>
  </si>
  <si>
    <t>PMD-POJ</t>
  </si>
  <si>
    <t>Propylene Glycol by GC/TCD</t>
  </si>
  <si>
    <t>PMD-DSN(IR)</t>
  </si>
  <si>
    <t>Disulfoton by IR Spectroscopy</t>
  </si>
  <si>
    <t>PMD-DSN(GC)</t>
  </si>
  <si>
    <t>Disulfoton and Fensulfothion by GC/FID</t>
  </si>
  <si>
    <t>D5257</t>
  </si>
  <si>
    <t>D5246</t>
  </si>
  <si>
    <t>Pseudomonas aeruginosa</t>
  </si>
  <si>
    <t>D5244</t>
  </si>
  <si>
    <t>Recovery of Enteroviruses from Waters</t>
  </si>
  <si>
    <t>D5243</t>
  </si>
  <si>
    <t>Open-Channel Flow of Water at Culverts</t>
  </si>
  <si>
    <t>D5176</t>
  </si>
  <si>
    <t>Nitrogen in Water by Pyrolysis Detection</t>
  </si>
  <si>
    <t>D5175</t>
  </si>
  <si>
    <t>Organohalide Pesticides and PCBs by GC</t>
  </si>
  <si>
    <t>D5174</t>
  </si>
  <si>
    <t>Uranium in Water by Phosphorimetry</t>
  </si>
  <si>
    <t>3500-SR(B)</t>
  </si>
  <si>
    <t>3500-SN</t>
  </si>
  <si>
    <t>Tin in Water by FLAA or GFAA</t>
  </si>
  <si>
    <t>3500-CA(B)</t>
  </si>
  <si>
    <t>3500-BI</t>
  </si>
  <si>
    <t>Bismuth in Water by FLAA</t>
  </si>
  <si>
    <t>Atomic Absorption - FLAA</t>
  </si>
  <si>
    <t>I1084</t>
  </si>
  <si>
    <t>I1062</t>
  </si>
  <si>
    <t>I1060</t>
  </si>
  <si>
    <t>I1055</t>
  </si>
  <si>
    <t>I1054</t>
  </si>
  <si>
    <t>I1052</t>
  </si>
  <si>
    <t>I1381</t>
  </si>
  <si>
    <t>I1586</t>
  </si>
  <si>
    <t>Water pH</t>
  </si>
  <si>
    <t>I1667(W)</t>
  </si>
  <si>
    <t>I1667(S)</t>
  </si>
  <si>
    <t>8000(A2)</t>
  </si>
  <si>
    <t>Chemical Oxygen Demand</t>
  </si>
  <si>
    <t>8000(A1)</t>
  </si>
  <si>
    <t>D859</t>
  </si>
  <si>
    <t>Coliform and E. coli Counts in Foods</t>
  </si>
  <si>
    <t>Salmonella, E. coli, Enterobac. in Foods</t>
  </si>
  <si>
    <t>Munition Residues in Soil by HPLC</t>
  </si>
  <si>
    <t>3111-D</t>
  </si>
  <si>
    <t>Metals in Water by FLAA- Direct Nitrous Oxide-Acetylene Flame</t>
  </si>
  <si>
    <t>3111-C</t>
  </si>
  <si>
    <t>Metals in Water by FLAA- Extraction/Air-Acetylene Flame</t>
  </si>
  <si>
    <t>3111-B</t>
  </si>
  <si>
    <t>Metals in Water by FLAA- Direct Air-Acetylene Flame</t>
  </si>
  <si>
    <t>I2062</t>
  </si>
  <si>
    <t>I2058</t>
  </si>
  <si>
    <t>I2057</t>
  </si>
  <si>
    <t>I1152</t>
  </si>
  <si>
    <t>I1137</t>
  </si>
  <si>
    <t>I1136</t>
  </si>
  <si>
    <t>973.49(F)</t>
  </si>
  <si>
    <t>Nitrogen (Ammonia) in Water</t>
  </si>
  <si>
    <t>973.49(E)</t>
  </si>
  <si>
    <t>Organo Pesticide Residues - GC</t>
  </si>
  <si>
    <t>E. coli Enterotoxins</t>
  </si>
  <si>
    <t>E. coli Producing Heat-Labile Enterotoxin</t>
  </si>
  <si>
    <t>Organochlorine Pesticide Residues in Fats</t>
  </si>
  <si>
    <t>Differentiation of Bacillus cereus Group</t>
  </si>
  <si>
    <t>6440-B</t>
  </si>
  <si>
    <t>6431-C</t>
  </si>
  <si>
    <t>Aroclor 1252</t>
  </si>
  <si>
    <t>Aroclor 1254</t>
  </si>
  <si>
    <t>Aroclor 1254 mixt. with Aroclor 1260</t>
  </si>
  <si>
    <t>Aroclor 1260</t>
  </si>
  <si>
    <t>Aroclor 1262</t>
  </si>
  <si>
    <t>Hexachlorophene and Dichlorophen</t>
  </si>
  <si>
    <t>Acrolein and Acrylonitrile in Wastewater</t>
  </si>
  <si>
    <t>CTM-006</t>
  </si>
  <si>
    <t>Chromium Emissions from Electroplaters</t>
  </si>
  <si>
    <t>CTM-005</t>
  </si>
  <si>
    <t>Determination of Condensable Emissions</t>
  </si>
  <si>
    <t>5D</t>
  </si>
  <si>
    <t>D3269(SPEC)</t>
  </si>
  <si>
    <t>D4657</t>
  </si>
  <si>
    <t>2,2',3,4',5,5'-Hexachlorobiphenyl</t>
  </si>
  <si>
    <t>Metals in Aqueous Solutions</t>
  </si>
  <si>
    <t>M-02-MTL(AAS)</t>
  </si>
  <si>
    <t>M-02-CON</t>
  </si>
  <si>
    <t>Conductivity Measurements</t>
  </si>
  <si>
    <t>M-01</t>
  </si>
  <si>
    <t>Cadmium and Lead by GFAA</t>
  </si>
  <si>
    <t>HG-01</t>
  </si>
  <si>
    <t>Mercury - AA Spectroscopy</t>
  </si>
  <si>
    <t>G-01</t>
  </si>
  <si>
    <t>Electrodeposition of the Actinides</t>
  </si>
  <si>
    <t>U-04</t>
  </si>
  <si>
    <t>U-03</t>
  </si>
  <si>
    <t>Monofluoroacetic Acid Pesticide Residues</t>
  </si>
  <si>
    <t>D5465(B)</t>
  </si>
  <si>
    <t>Microbial Counts from Waters by Plating</t>
  </si>
  <si>
    <t>D5465(A)</t>
  </si>
  <si>
    <t>D5464(B)</t>
  </si>
  <si>
    <t>D5464(A)</t>
  </si>
  <si>
    <t>PM-02</t>
  </si>
  <si>
    <t>Captan Pesticide Residues</t>
  </si>
  <si>
    <t>Microchemical Determination of Alkoxyl Group</t>
  </si>
  <si>
    <t>Microchemical Determination of Sulfur</t>
  </si>
  <si>
    <t>2,4,5-Trichlorobiphenyl</t>
  </si>
  <si>
    <t>2,4,5-Trichlorophenoxypropanoic acid</t>
  </si>
  <si>
    <t>2,4,5-Trimethylbenzoic acid</t>
  </si>
  <si>
    <t>2,4,6-Trichlorobiphenyl</t>
  </si>
  <si>
    <t>2,4,6-Trichlorophenol</t>
  </si>
  <si>
    <t>2,4,6-Tris(tert-butyl)phenol</t>
  </si>
  <si>
    <t>2,4-D isobutyl ester</t>
  </si>
  <si>
    <t>2,4-Dichlorobiphenyl</t>
  </si>
  <si>
    <t>2,5-Dichlorobiphenyl</t>
  </si>
  <si>
    <t>2,6-Di-tert-butyl-p-cresol</t>
  </si>
  <si>
    <t>2,6-Dichloro-4-methylphenol</t>
  </si>
  <si>
    <t>2,6-Dichlorobiphenyl</t>
  </si>
  <si>
    <t>2-(Methylthio)benzothiazole</t>
  </si>
  <si>
    <t>2-(Nonylphenoxy)ethanol</t>
  </si>
  <si>
    <t>2-Bromo-1-chloropropane</t>
  </si>
  <si>
    <t>2-Butanol</t>
  </si>
  <si>
    <t>2-Butoxy-2-oxoethyl butyl phthalate</t>
  </si>
  <si>
    <t>I1820</t>
  </si>
  <si>
    <t>Sulfate in Water by Titration</t>
  </si>
  <si>
    <t>I3300</t>
  </si>
  <si>
    <t>4500-F-C</t>
  </si>
  <si>
    <t>4500-F-B</t>
  </si>
  <si>
    <t>Preliminary Distillation of Fluoride</t>
  </si>
  <si>
    <t>4500-CO2(C)</t>
  </si>
  <si>
    <t>Carbon Dioxide in Water by Titration</t>
  </si>
  <si>
    <t>4500-CO2(B)</t>
  </si>
  <si>
    <t>2,4-D and 2,4,5-T Esters by GC</t>
  </si>
  <si>
    <t>PMD-DAL</t>
  </si>
  <si>
    <t>Dalapon by IR Spectroscopy</t>
  </si>
  <si>
    <t>D3559(C)</t>
  </si>
  <si>
    <t>Lead in Water by Polarography</t>
  </si>
  <si>
    <t>D3559(B)</t>
  </si>
  <si>
    <t>Lead in Water by Chelation and FLAA</t>
  </si>
  <si>
    <t>D3559(A)</t>
  </si>
  <si>
    <t>Lead in Water by FLAA</t>
  </si>
  <si>
    <t>D3558(C)</t>
  </si>
  <si>
    <t>Cobalt in Water by GFAA</t>
  </si>
  <si>
    <t>PMD-CKR(GC)</t>
  </si>
  <si>
    <t>Chloroxuron by GC</t>
  </si>
  <si>
    <t>PMD-CKL(IR)</t>
  </si>
  <si>
    <t>Chlorothalonil by IR Spectroscopy</t>
  </si>
  <si>
    <t>PMD-CKL(GC)</t>
  </si>
  <si>
    <t>TCDD and TCDF by Mass Spectrometry</t>
  </si>
  <si>
    <t>6630-D</t>
  </si>
  <si>
    <t>Organochlorine Pesticides in Water by GC</t>
  </si>
  <si>
    <t>9711-B</t>
  </si>
  <si>
    <t>Immunofluorescence Method for Giarda &amp; Crytosporidium</t>
  </si>
  <si>
    <t>E-SPEC(CMPX)</t>
  </si>
  <si>
    <t>Minor Elements by Complexing</t>
  </si>
  <si>
    <t>Haloacetic Acids in Water by GC</t>
  </si>
  <si>
    <t>D5475</t>
  </si>
  <si>
    <t>Thiocyanic acid</t>
  </si>
  <si>
    <t>Thiodicarb</t>
  </si>
  <si>
    <t>Thiophene</t>
  </si>
  <si>
    <t>Thiosulfate</t>
  </si>
  <si>
    <t>Thiourea</t>
  </si>
  <si>
    <t>Thorium-228</t>
  </si>
  <si>
    <t>Thorium-230</t>
  </si>
  <si>
    <t>Thorium-234</t>
  </si>
  <si>
    <t>Threshold Odor Number</t>
  </si>
  <si>
    <t>Thulium</t>
  </si>
  <si>
    <t>Thuringiensin</t>
  </si>
  <si>
    <t>Thuringiensin, calcium salt</t>
  </si>
  <si>
    <t>Microchemical Determination of Br, Cl, or I</t>
  </si>
  <si>
    <t>PMD-ENA</t>
  </si>
  <si>
    <t>Endosulfan by IR Spectroscopy</t>
  </si>
  <si>
    <t>PMD-EDF</t>
  </si>
  <si>
    <t>Edifenphos by GC</t>
  </si>
  <si>
    <t>PMD-DUR(LC)</t>
  </si>
  <si>
    <t>Diuron by HPLC</t>
  </si>
  <si>
    <t>PMD-DUR(IR)</t>
  </si>
  <si>
    <t>Diuron by IR Spectroscopy</t>
  </si>
  <si>
    <t>PMD-MAL(IR)</t>
  </si>
  <si>
    <t>Malathion by IR Spectroscopy</t>
  </si>
  <si>
    <t>PMD-LTF(LC2)</t>
  </si>
  <si>
    <t>Lactofen by HPLC</t>
  </si>
  <si>
    <t>PMD-LTF(LC1)</t>
  </si>
  <si>
    <t>U-02</t>
  </si>
  <si>
    <t>Isotopic Uranium</t>
  </si>
  <si>
    <t>U-01(F)</t>
  </si>
  <si>
    <t>Uranium in Urine</t>
  </si>
  <si>
    <t>U-01(ASP)</t>
  </si>
  <si>
    <t>TH-01</t>
  </si>
  <si>
    <t>Thorium in Urine</t>
  </si>
  <si>
    <t>TC-01</t>
  </si>
  <si>
    <t>7074(INSL)</t>
  </si>
  <si>
    <t>Barium, soluble compounds</t>
  </si>
  <si>
    <t>Benzoyl Peroxide by HPLC/UV</t>
  </si>
  <si>
    <t>Pyrethrum by HPLC/UV</t>
  </si>
  <si>
    <t>Rotenone by HPLC/UV</t>
  </si>
  <si>
    <t>Carbaryl by Visible Absorption Spec.</t>
  </si>
  <si>
    <t>Thiram by HPLC/UV</t>
  </si>
  <si>
    <t>Kepone by GC/ECD</t>
  </si>
  <si>
    <t>Polynuclear Aromatic Hydrocarbons, HPLC</t>
  </si>
  <si>
    <t>D2334(A)</t>
  </si>
  <si>
    <t>Radioactive Iodine - Ion-Exchange</t>
  </si>
  <si>
    <t>D2332</t>
  </si>
  <si>
    <t>Water-formed Deposits by XRF</t>
  </si>
  <si>
    <t>R1180</t>
  </si>
  <si>
    <t>Uranium - Fluorometric</t>
  </si>
  <si>
    <t>PMD-ATR(IR)</t>
  </si>
  <si>
    <t>Atrazine by IR Spectroscopy</t>
  </si>
  <si>
    <t>Mercury Emissions - Hydrogen Streams</t>
  </si>
  <si>
    <t>Nitromethane GC/ECD</t>
  </si>
  <si>
    <t>Sulfur Dioxide by Ion Chromatography</t>
  </si>
  <si>
    <t>Phosphine by UV-VIS Spectrometer</t>
  </si>
  <si>
    <t>Crotonaldehyde by Differential Pulse Polar.</t>
  </si>
  <si>
    <t>1,1-Dimethylhydrazine by Visible Spec.</t>
  </si>
  <si>
    <t>Ethylenimine by HPLC/UV</t>
  </si>
  <si>
    <t>Tetranitromethane by GC/NPD</t>
  </si>
  <si>
    <t>Maleic Anhydride by HPLC/UV</t>
  </si>
  <si>
    <t>Monomethylaniline by GC/FID</t>
  </si>
  <si>
    <t>Diborane by Plasma Emission Spectrometry</t>
  </si>
  <si>
    <t>Iodine by Ion Chromatography</t>
  </si>
  <si>
    <t>RP530</t>
  </si>
  <si>
    <t>Selenium-79 in Aqueous Samples</t>
  </si>
  <si>
    <t>RP520</t>
  </si>
  <si>
    <t>Strontium-90 in Soil, Water and Filter</t>
  </si>
  <si>
    <t>RP510</t>
  </si>
  <si>
    <t>Strontium-90 in Dissolved Samples</t>
  </si>
  <si>
    <t>Elements by ICP</t>
  </si>
  <si>
    <t>Nickel Carbonyl AA Graphite Furnace</t>
  </si>
  <si>
    <t>PCDDs and PCDFs in Air Emissions</t>
  </si>
  <si>
    <t>203C</t>
  </si>
  <si>
    <t>D4839</t>
  </si>
  <si>
    <t>Total Carbon and Organic Carbon in Water</t>
  </si>
  <si>
    <t>D4785</t>
  </si>
  <si>
    <t>Low Level Iodine-131 in Water</t>
  </si>
  <si>
    <t>D4779</t>
  </si>
  <si>
    <t>Total, Organic and Inorganic Carbon</t>
  </si>
  <si>
    <t>D4766</t>
  </si>
  <si>
    <t>Vinyl Chloride in Atmosphere</t>
  </si>
  <si>
    <t>D4980(B)</t>
  </si>
  <si>
    <t>Bis(2-hydroxypropyl) ether</t>
  </si>
  <si>
    <t>Bis(4-chlorophenyl)methane</t>
  </si>
  <si>
    <t>Bis(chloromethyl) ether</t>
  </si>
  <si>
    <t>Boric acid esters mixture, unspecified</t>
  </si>
  <si>
    <t>Bromoacetic acid</t>
  </si>
  <si>
    <t>Bromobenzene</t>
  </si>
  <si>
    <t>Bromochloroacetic acid</t>
  </si>
  <si>
    <t>Bromochloroiodomethane</t>
  </si>
  <si>
    <t>Bulan mixt. with 2-nitro-1,1-bis(p-chlorophenyl)propane</t>
  </si>
  <si>
    <t>Butyl benzoate</t>
  </si>
  <si>
    <t>Butylamine</t>
  </si>
  <si>
    <t>Butylated hydroxyanisole</t>
  </si>
  <si>
    <t>Butyltin</t>
  </si>
  <si>
    <t>C22 Hydrocarbons</t>
  </si>
  <si>
    <t>C24 Hydrocarbons</t>
  </si>
  <si>
    <t>C26 Hydrocarbons</t>
  </si>
  <si>
    <t>C28 Hydrocarbons</t>
  </si>
  <si>
    <t>C29 Hydrocarbons</t>
  </si>
  <si>
    <t>C3-Chrysenes</t>
  </si>
  <si>
    <t>C3-Dibenzothiophenes</t>
  </si>
  <si>
    <t>C3-Fluoranthenes/pyrenes</t>
  </si>
  <si>
    <t>C3-Fluorenes</t>
  </si>
  <si>
    <t>C3-Naphthalenes</t>
  </si>
  <si>
    <t>C3-Phenanthrenes/anthracenes</t>
  </si>
  <si>
    <t>C30 Hydrocarbons</t>
  </si>
  <si>
    <t>C31 Hydrocarbons</t>
  </si>
  <si>
    <t>C32 Hydrocarbons</t>
  </si>
  <si>
    <t>C33 Hydrocarbons</t>
  </si>
  <si>
    <t>C34 Hydrocarbons</t>
  </si>
  <si>
    <t>C35 Hydrocarbons</t>
  </si>
  <si>
    <t>C4-Chrysenes</t>
  </si>
  <si>
    <t>C4-Naphthalenes</t>
  </si>
  <si>
    <t>C4-Phenanthrenes/anthracenes</t>
  </si>
  <si>
    <t>C8 Hydrocarbons</t>
  </si>
  <si>
    <t>CFC-11</t>
  </si>
  <si>
    <t>CFC-113</t>
  </si>
  <si>
    <t>CFC-113a</t>
  </si>
  <si>
    <t>CFC-114</t>
  </si>
  <si>
    <t>CFC-12</t>
  </si>
  <si>
    <t>Cacodylic acid</t>
  </si>
  <si>
    <t>Carbaryl</t>
  </si>
  <si>
    <t>Carbonaceous biochemical oxygen demand, non-standard conditions</t>
  </si>
  <si>
    <t>Carbonaceous biochemical oxygen demand, standard conditions</t>
  </si>
  <si>
    <t>Carbonate</t>
  </si>
  <si>
    <t>Carbophenothion</t>
  </si>
  <si>
    <t>Carbophenothion-methyl</t>
  </si>
  <si>
    <t>Diesel Oil in Muds by GC/FID</t>
  </si>
  <si>
    <t>M-03</t>
  </si>
  <si>
    <t>Trace Metals</t>
  </si>
  <si>
    <t>D5413(B)</t>
  </si>
  <si>
    <t>Water Levels Using Recording Devices</t>
  </si>
  <si>
    <t>D5413(A)</t>
  </si>
  <si>
    <t>Water Levels Using Nonrecording Devices</t>
  </si>
  <si>
    <t>D5130</t>
  </si>
  <si>
    <t>Flow of Water Indirectly by Slope Area</t>
  </si>
  <si>
    <t>D513(B)</t>
  </si>
  <si>
    <t>Total and Dissolved CO2 - Coulometric Titration</t>
  </si>
  <si>
    <t>D513(A)</t>
  </si>
  <si>
    <t>Total and Dissolved CO2 - Gas Sensing Electrode</t>
  </si>
  <si>
    <t>D858(C)</t>
  </si>
  <si>
    <t>D858(B)</t>
  </si>
  <si>
    <t>Manganese in Water by Chelation and FLAA</t>
  </si>
  <si>
    <t>Methapyrilene</t>
  </si>
  <si>
    <t>Methidathion</t>
  </si>
  <si>
    <t>Methomyl</t>
  </si>
  <si>
    <t>Methoxychlor</t>
  </si>
  <si>
    <t>Cadmium in Bottom Material by FLAA</t>
  </si>
  <si>
    <t>I5110</t>
  </si>
  <si>
    <t>1,2-Benzisothiazolin-3-one</t>
  </si>
  <si>
    <t>1,2-Dichlorobutane</t>
  </si>
  <si>
    <t>1,2-Dichloroethane</t>
  </si>
  <si>
    <t>1,2-Dichloroethylene</t>
  </si>
  <si>
    <t>1,2-Dichloropropane</t>
  </si>
  <si>
    <t>1,2-Dichloropropene</t>
  </si>
  <si>
    <t>1,2-Dimethylhydrazine</t>
  </si>
  <si>
    <t>1,2-Dimethylnaphthalene</t>
  </si>
  <si>
    <t>1,2-Diphenylhydrazine</t>
  </si>
  <si>
    <t>1,3,5-Trichlorobenzene</t>
  </si>
  <si>
    <t>1,3,5-Trimethylbenzene</t>
  </si>
  <si>
    <t>1,3-Dibromo-5,5-dimethylhydantoin</t>
  </si>
  <si>
    <t>#/100 gal</t>
  </si>
  <si>
    <t>Number per 100 gallons</t>
  </si>
  <si>
    <t>#/100ml</t>
  </si>
  <si>
    <t>Number per hundred milliliters</t>
  </si>
  <si>
    <t>#/500 ml</t>
  </si>
  <si>
    <t>Number per 500 milliters</t>
  </si>
  <si>
    <t>#/acre</t>
  </si>
  <si>
    <t>Number per acre</t>
  </si>
  <si>
    <t>#/cm2</t>
  </si>
  <si>
    <t>Number per square centimeter</t>
  </si>
  <si>
    <t>#/cm3</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</si>
  <si>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</si>
  <si>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</si>
  <si>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</si>
  <si>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</si>
  <si>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</si>
  <si>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</si>
  <si>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</si>
  <si>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</si>
  <si>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</si>
  <si>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</si>
  <si>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</si>
  <si>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</si>
  <si>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</si>
  <si>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</si>
  <si>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</si>
  <si>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</si>
  <si>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</si>
  <si>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</si>
  <si>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RBP Water Odors (choice list)</t>
  </si>
  <si>
    <t>RBP Water Surface Oils (choice list)</t>
  </si>
  <si>
    <t>RBP2, Aquatic Vegetation, Dominant Type &amp; Species (choice list)</t>
  </si>
  <si>
    <t>RBP2, Aquatic vegetation, portion of reach with AV (%)</t>
  </si>
  <si>
    <t>RBP2, Habitat type, bedrock (%)</t>
  </si>
  <si>
    <t>RBP2, Habitat type, canopy (%)</t>
  </si>
  <si>
    <t>RBP2, Habitat type, general comments</t>
  </si>
  <si>
    <t>RBP2, Habitat type, gravel-cobble (%)</t>
  </si>
  <si>
    <t>RBP2, Habitat type, large woody debris (%)</t>
  </si>
  <si>
    <t>RBP2, Habitat type, other (%)</t>
  </si>
  <si>
    <t>RBP2, Habitat type, plants, roots (%)</t>
  </si>
  <si>
    <t>Light, underwater extinction coefficient (K)</t>
  </si>
  <si>
    <t>Lindane</t>
  </si>
  <si>
    <t>Lipids</t>
  </si>
  <si>
    <t>MBAS</t>
  </si>
  <si>
    <t>MIOX micaceous iron oxide</t>
  </si>
  <si>
    <t>Magnetite (Fe3O4)</t>
  </si>
  <si>
    <t>Manganese dimethyldithiocarbamate</t>
  </si>
  <si>
    <t>Maple lactone</t>
  </si>
  <si>
    <t>Mecoprop</t>
  </si>
  <si>
    <t>Medroxyprogesterone</t>
  </si>
  <si>
    <t>Menadione</t>
  </si>
  <si>
    <t>Mesityl oxide</t>
  </si>
  <si>
    <t>Metaldehyde</t>
  </si>
  <si>
    <t>Methacrylonitrile</t>
  </si>
  <si>
    <t>Methiocarb</t>
  </si>
  <si>
    <t>Methyl arachidate</t>
  </si>
  <si>
    <t>Methyl dehydroabietate</t>
  </si>
  <si>
    <t>Methyl disulfide</t>
  </si>
  <si>
    <t>Methyl hexanoate</t>
  </si>
  <si>
    <t>Methyl hydrazine</t>
  </si>
  <si>
    <t>Methyl linoleate</t>
  </si>
  <si>
    <t>Methyl myristate</t>
  </si>
  <si>
    <t>Methyl nonyl ketone</t>
  </si>
  <si>
    <t>Methyl o-benzoylbenzoate</t>
  </si>
  <si>
    <t>Methyl oleate</t>
  </si>
  <si>
    <t>Methyl palmitate</t>
  </si>
  <si>
    <t>Methyl paraoxon</t>
  </si>
  <si>
    <t>Methyl salicylate</t>
  </si>
  <si>
    <t>Methyl stearate</t>
  </si>
  <si>
    <t>Methyl tert-butyl ether</t>
  </si>
  <si>
    <t>Methyl toluate</t>
  </si>
  <si>
    <t>Methyl trans-crotonate</t>
  </si>
  <si>
    <t>Methylanthracene</t>
  </si>
  <si>
    <t>Methylarsonic acid</t>
  </si>
  <si>
    <t>Methylchrysene</t>
  </si>
  <si>
    <t>Methylcyclohexane</t>
  </si>
  <si>
    <t>Methylcyclohexane-d14</t>
  </si>
  <si>
    <t>Methyldibenzothiophene</t>
  </si>
  <si>
    <t>Methylene chloride</t>
  </si>
  <si>
    <t>Methylene dithiocyanate</t>
  </si>
  <si>
    <t>Methylfluorene</t>
  </si>
  <si>
    <t>Methylindan</t>
  </si>
  <si>
    <t>Methylmercury(1+)</t>
  </si>
  <si>
    <t>Methylpyridine</t>
  </si>
  <si>
    <t>Metiram</t>
  </si>
  <si>
    <t>Mevinphos</t>
  </si>
  <si>
    <t>Mexacarbate</t>
  </si>
  <si>
    <t>Mica group minerals</t>
  </si>
  <si>
    <t>Microcystin</t>
  </si>
  <si>
    <t>Monocrotophos</t>
  </si>
  <si>
    <t>Musk moskine</t>
  </si>
  <si>
    <t>Myclobutanil</t>
  </si>
  <si>
    <t>Myristic acid</t>
  </si>
  <si>
    <t>N,N-Diethyl-m-toluamide</t>
  </si>
  <si>
    <t>N,N-Diethylaniline</t>
  </si>
  <si>
    <t>N,N-Dimethylformamide</t>
  </si>
  <si>
    <t>N-2-Ethylhexylbicycloheptenedicarboximide</t>
  </si>
  <si>
    <t>N-Butylacetanilide</t>
  </si>
  <si>
    <t>N-Methyl-2-pyrrolidone</t>
  </si>
  <si>
    <t>N-Nitroso-N-ethylurea</t>
  </si>
  <si>
    <t>N-Nitroso-N-methylurea</t>
  </si>
  <si>
    <t>N-Nitrosodi-n-butylamine</t>
  </si>
  <si>
    <t>Cobalt in Water by FLAA</t>
  </si>
  <si>
    <t>D3557(D)</t>
  </si>
  <si>
    <t>Cadmium in Water by GFAA</t>
  </si>
  <si>
    <t>D3557(C)</t>
  </si>
  <si>
    <t>Cadmium in Water by Polarography</t>
  </si>
  <si>
    <t>D3986</t>
  </si>
  <si>
    <t>Barium in Water by DCAPS</t>
  </si>
  <si>
    <t>D3977</t>
  </si>
  <si>
    <t>Suspended-Sediment in Water</t>
  </si>
  <si>
    <t>D3973</t>
  </si>
  <si>
    <t>Organics by Fluorescence Spectroscopy</t>
  </si>
  <si>
    <t>D4744</t>
  </si>
  <si>
    <t>M-02-PH</t>
  </si>
  <si>
    <t>pH Measurements</t>
  </si>
  <si>
    <t>M-02-MTL(AES)</t>
  </si>
  <si>
    <t>TPH in Soil by GC/FID of CH2Cl2 Extracts</t>
  </si>
  <si>
    <t>I1800(S)</t>
  </si>
  <si>
    <t>Strontium in Bottom Material by FLAA</t>
  </si>
  <si>
    <t>I1780</t>
  </si>
  <si>
    <t>Amitrole by Visible Spectroscopy</t>
  </si>
  <si>
    <t>PMD-DJG</t>
  </si>
  <si>
    <t>Dicrotophos by IR Spectroscopy</t>
  </si>
  <si>
    <t>PMD-DJA</t>
  </si>
  <si>
    <t>Dichloran in Dusts by IR Spectroscopy</t>
  </si>
  <si>
    <t>PMD-BEB(UV)</t>
  </si>
  <si>
    <t>Bendiocarb by UV Spectroscopy</t>
  </si>
  <si>
    <t>Rotenone by HPLC</t>
  </si>
  <si>
    <t>PMD-RES(LC)</t>
  </si>
  <si>
    <t>Verticillium lecanii</t>
  </si>
  <si>
    <t>Vibrio</t>
  </si>
  <si>
    <t>Vinclozolin</t>
  </si>
  <si>
    <t>Vinyl acetate</t>
  </si>
  <si>
    <t>Vinyl bromide</t>
  </si>
  <si>
    <t>Vinyl chloride</t>
  </si>
  <si>
    <t>Virus</t>
  </si>
  <si>
    <t>Waste well annulus pressure</t>
  </si>
  <si>
    <t>Waste well injection pressure</t>
  </si>
  <si>
    <t>Water appearance (text)</t>
  </si>
  <si>
    <t>Water content of snow</t>
  </si>
  <si>
    <t>Water level (probe)</t>
  </si>
  <si>
    <t>Yersinia</t>
  </si>
  <si>
    <t>Ytterbium</t>
  </si>
  <si>
    <t>Yttrium</t>
  </si>
  <si>
    <t>Yttrium-90</t>
  </si>
  <si>
    <t>Zinc</t>
  </si>
  <si>
    <t>Zinc bacitracin</t>
  </si>
  <si>
    <t>Zinc dehydroabietylammonium 2-ethylhexanoate</t>
  </si>
  <si>
    <t>Zinc phosphide</t>
  </si>
  <si>
    <t>Zinc-65</t>
  </si>
  <si>
    <t>Zineb</t>
  </si>
  <si>
    <t>Ziram</t>
  </si>
  <si>
    <t>Zirconium</t>
  </si>
  <si>
    <t>Zirconium-95</t>
  </si>
  <si>
    <t>Zirconium/Niobium-95</t>
  </si>
  <si>
    <t>Zooplankton</t>
  </si>
  <si>
    <t>2-Acetylaminofluorene</t>
  </si>
  <si>
    <t>2-Amino-4,6-dinitrotoluene</t>
  </si>
  <si>
    <t>2-Butyloctanol</t>
  </si>
  <si>
    <t>2-Chlorobenzothiazole</t>
  </si>
  <si>
    <t>2-Chlorocyclohexanol</t>
  </si>
  <si>
    <t>2-Chloroethyl vinyl ether</t>
  </si>
  <si>
    <t>2-Chloronaphthalene</t>
  </si>
  <si>
    <t>2-Chloropropane</t>
  </si>
  <si>
    <t>2-Cyclohexen-1-ol</t>
  </si>
  <si>
    <t>2-Decanone</t>
  </si>
  <si>
    <t>2-Ethoxyethanol</t>
  </si>
  <si>
    <t>2-Ethyl-1,3-hexanediol</t>
  </si>
  <si>
    <t>2-Ethyl-4-methyl-1,3-dioxolane</t>
  </si>
  <si>
    <t>2-Ethylhexanoic acid</t>
  </si>
  <si>
    <t>Hexavalent Chromium by Colorimetry</t>
  </si>
  <si>
    <t>I1187</t>
  </si>
  <si>
    <t>I1184</t>
  </si>
  <si>
    <t>Crystalline Silica by VIS</t>
  </si>
  <si>
    <t>Cyanide by Ion Specific Electrode</t>
  </si>
  <si>
    <t>Acids, inorganic</t>
  </si>
  <si>
    <t>Fluorides, Aerosol and Gas, by ISE</t>
  </si>
  <si>
    <t>Arsenic Trioxide</t>
  </si>
  <si>
    <t>OS040(S)</t>
  </si>
  <si>
    <t>Volatile Organics in Soil</t>
  </si>
  <si>
    <t>D3920</t>
  </si>
  <si>
    <t>Strontium in Water by FLAA</t>
  </si>
  <si>
    <t>D3919</t>
  </si>
  <si>
    <t>Trace Elements in Water Using GFAA</t>
  </si>
  <si>
    <t>D3875</t>
  </si>
  <si>
    <t>Alkalinity in Water</t>
  </si>
  <si>
    <t>4500-NH3(C)</t>
  </si>
  <si>
    <t>Ammonia in Water by Titrimetric Method</t>
  </si>
  <si>
    <t>PHOS-4</t>
  </si>
  <si>
    <t>Phosphorus - Colorimetric</t>
  </si>
  <si>
    <t>I3500</t>
  </si>
  <si>
    <t>Dichlorofluoromethane by GC/FID</t>
  </si>
  <si>
    <t>Diazomethane by GC/FID</t>
  </si>
  <si>
    <t>Methyl Ethyl Ketone Peroxide by VA Spec.</t>
  </si>
  <si>
    <t>Wind direction (direction from, expressed 0-360 deg)</t>
  </si>
  <si>
    <t>Wind force, Beaufort scale</t>
  </si>
  <si>
    <t>Wind velocity</t>
  </si>
  <si>
    <t>Withdrawal rate of ground water</t>
  </si>
  <si>
    <t>Trimethylnaphthalene</t>
  </si>
  <si>
    <t>Trimipramine maleate</t>
  </si>
  <si>
    <t>Triphenyl phosphate</t>
  </si>
  <si>
    <t>Tritium</t>
  </si>
  <si>
    <t>Tungsten</t>
  </si>
  <si>
    <t>Turbidity</t>
  </si>
  <si>
    <t>Turbidity severity (choice list)</t>
  </si>
  <si>
    <t>Tylosin</t>
  </si>
  <si>
    <t>Tyrothricin</t>
  </si>
  <si>
    <t>Methyl laurate</t>
  </si>
  <si>
    <t>Methyl m-chlorobenzoate</t>
  </si>
  <si>
    <t>Roosevelt</t>
  </si>
  <si>
    <t>Roscommon</t>
  </si>
  <si>
    <t>Rose Island</t>
  </si>
  <si>
    <t>Roseau</t>
  </si>
  <si>
    <t>Rosebud</t>
  </si>
  <si>
    <t>Ross</t>
  </si>
  <si>
    <t>Routt</t>
  </si>
  <si>
    <t>Rowan</t>
  </si>
  <si>
    <t>Runnels</t>
  </si>
  <si>
    <t>Rush</t>
  </si>
  <si>
    <t>Rusk</t>
  </si>
  <si>
    <t>Russell</t>
  </si>
  <si>
    <t>Rutherford</t>
  </si>
  <si>
    <t>Rutland</t>
  </si>
  <si>
    <t>Sabana Grande</t>
  </si>
  <si>
    <t>Sabine</t>
  </si>
  <si>
    <t>Sac</t>
  </si>
  <si>
    <t>Sacramento</t>
  </si>
  <si>
    <t>Sagadahoc</t>
  </si>
  <si>
    <t>Saginaw</t>
  </si>
  <si>
    <t>Saguache</t>
  </si>
  <si>
    <t>Saipan</t>
  </si>
  <si>
    <t>Salem</t>
  </si>
  <si>
    <t>Salinas</t>
  </si>
  <si>
    <t>Saline</t>
  </si>
  <si>
    <t>Salt Lake</t>
  </si>
  <si>
    <t>Saluda</t>
  </si>
  <si>
    <t>Sampson</t>
  </si>
  <si>
    <t>San Augustine</t>
  </si>
  <si>
    <t>San Benito</t>
  </si>
  <si>
    <t>San Bernardino</t>
  </si>
  <si>
    <t>San Diego</t>
  </si>
  <si>
    <t>San Francisco</t>
  </si>
  <si>
    <t>San German</t>
  </si>
  <si>
    <t>San Jacinto</t>
  </si>
  <si>
    <t>San Joaquin</t>
  </si>
  <si>
    <t>San Juan</t>
  </si>
  <si>
    <t>San Lorenzo</t>
  </si>
  <si>
    <t>San Luis Obispo</t>
  </si>
  <si>
    <t>San Mateo</t>
  </si>
  <si>
    <t>San Miguel</t>
  </si>
  <si>
    <t>San Patricio</t>
  </si>
  <si>
    <t>Carbon-14 in Aqueous Samples</t>
  </si>
  <si>
    <t>Americium-241 in Ashed Samples</t>
  </si>
  <si>
    <t>9060AM</t>
  </si>
  <si>
    <t>Total Volatile Organic Carbon</t>
  </si>
  <si>
    <t>PEG-600 by Derivatization and HPLC</t>
  </si>
  <si>
    <t>VOCs by GC/FID</t>
  </si>
  <si>
    <t>Hexavalent Chromium in Ambient Water by Ion Chromatography</t>
  </si>
  <si>
    <t>Chlorinated Pest., Herb. and Organohalide</t>
  </si>
  <si>
    <t>Chlorinated Pesticides in Water by GC</t>
  </si>
  <si>
    <t>Nitrogen and Phosphorus Pesticides</t>
  </si>
  <si>
    <t>Phthalate and Adipate Esters in Water</t>
  </si>
  <si>
    <t>Santa Fe</t>
  </si>
  <si>
    <t>Santa Isabel</t>
  </si>
  <si>
    <t>Santa Rosa</t>
  </si>
  <si>
    <t>Sarasota</t>
  </si>
  <si>
    <t>Saratoga</t>
  </si>
  <si>
    <t>Sargent</t>
  </si>
  <si>
    <t>Sarpy</t>
  </si>
  <si>
    <t>Sauk</t>
  </si>
  <si>
    <t>Saunders</t>
  </si>
  <si>
    <t>Sawyer</t>
  </si>
  <si>
    <t>Schenectady</t>
  </si>
  <si>
    <t>Schleicher</t>
  </si>
  <si>
    <t>Schley</t>
  </si>
  <si>
    <t>Valeraldehyde by GC/FID</t>
  </si>
  <si>
    <t>D1889</t>
  </si>
  <si>
    <t>Turbidity of Water</t>
  </si>
  <si>
    <t>O3115</t>
  </si>
  <si>
    <t>Purgeable Organic Compounds in Water</t>
  </si>
  <si>
    <t>O3114</t>
  </si>
  <si>
    <t>Ethylene and Propane in Water</t>
  </si>
  <si>
    <t>Calcium carbonate</t>
  </si>
  <si>
    <t>Calcium hydroxide</t>
  </si>
  <si>
    <t>Chemical Oxygen Demand by Colorimetry- Closed Reflux</t>
  </si>
  <si>
    <t>4500-CN(D)</t>
  </si>
  <si>
    <t>Cyanide in Water by Titration</t>
  </si>
  <si>
    <t>4500-CN(C)</t>
  </si>
  <si>
    <t>Cyanide in Water after Distillation</t>
  </si>
  <si>
    <t>4500-CLO(E)</t>
  </si>
  <si>
    <t>Chlorine Dioxide in Water by Titration- Amperometric Method II</t>
  </si>
  <si>
    <t>4500-CLO(D)</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</si>
  <si>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</si>
  <si>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</si>
  <si>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</si>
  <si>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</si>
  <si>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</si>
  <si>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</si>
  <si>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</si>
  <si>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</si>
  <si>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</si>
  <si>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</si>
  <si>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</si>
  <si>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</si>
  <si>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</si>
  <si>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</si>
  <si>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</si>
  <si>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</si>
  <si>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</si>
  <si>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</si>
  <si>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</si>
  <si>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</si>
  <si>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</si>
  <si>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Residual Chlorine in Water by Titration- DPD Ferrous Method</t>
  </si>
  <si>
    <t>Temperature of Water by Thermometer</t>
  </si>
  <si>
    <t>10400-E</t>
  </si>
  <si>
    <t>Macrophyton Productivity</t>
  </si>
  <si>
    <t>10400-D</t>
  </si>
  <si>
    <t>Macrophyton Population Estimates</t>
  </si>
  <si>
    <t>10300-D</t>
  </si>
  <si>
    <t>Periphyton Primary Productivity</t>
  </si>
  <si>
    <t>10300-C</t>
  </si>
  <si>
    <t>Periphyton Sample Analysis</t>
  </si>
  <si>
    <t>10200-J</t>
  </si>
  <si>
    <t>Metabolic Rate Measurements</t>
  </si>
  <si>
    <t>10200-I</t>
  </si>
  <si>
    <t>Determination of Biomass (Standing Crop)</t>
  </si>
  <si>
    <t>10200-H</t>
  </si>
  <si>
    <t>Chlorophyll a-b-c Determination</t>
  </si>
  <si>
    <t>C-001-1</t>
  </si>
  <si>
    <t>Alkalinity of Water by Titration</t>
  </si>
  <si>
    <t>XENO</t>
  </si>
  <si>
    <t>Xenobiotic Contaminants in Fish</t>
  </si>
  <si>
    <t>9 (TRITIUM)</t>
  </si>
  <si>
    <t>Low Level Tritium in Water</t>
  </si>
  <si>
    <t>7 (SR-89/90)</t>
  </si>
  <si>
    <t>Strontium-89 and Strontium-90 in Milk</t>
  </si>
  <si>
    <t>6 (PO-210)</t>
  </si>
  <si>
    <t>Polonium-210 in Soil and Air Filters</t>
  </si>
  <si>
    <t>258.1_M</t>
  </si>
  <si>
    <t>249.2_M</t>
  </si>
  <si>
    <t>249.1_M</t>
  </si>
  <si>
    <t>PAH-002</t>
  </si>
  <si>
    <t>PAHs in Water by GC/FID</t>
  </si>
  <si>
    <t>PAH-001(W)</t>
  </si>
  <si>
    <t>Analysis of PAHs in Soil by GC/FID</t>
  </si>
  <si>
    <t>PAH-009</t>
  </si>
  <si>
    <t>Analysis of PAHs by GC/FID and GC/PID</t>
  </si>
  <si>
    <t>PAH-008</t>
  </si>
  <si>
    <t>Total PAHs in Soil</t>
  </si>
  <si>
    <t>PAH-006</t>
  </si>
  <si>
    <t>Polycyclic Aromatic Hydrocarbons in Water</t>
  </si>
  <si>
    <t>PAH-005</t>
  </si>
  <si>
    <t>Polycyclic Aromatic Hydrocarbons in Soil</t>
  </si>
  <si>
    <t>VA-003-1</t>
  </si>
  <si>
    <t>VOCs in Air by Portable GC/PID</t>
  </si>
  <si>
    <t>VA-002-1</t>
  </si>
  <si>
    <t>Halogenated VOCs in Air by GC/ELCD</t>
  </si>
  <si>
    <t>PMD-DQT</t>
  </si>
  <si>
    <t>Diquat (Dibromide) by HPLC</t>
  </si>
  <si>
    <t>PMD-DPF</t>
  </si>
  <si>
    <t>Diphenylamine by GC</t>
  </si>
  <si>
    <t>PMD-DPA(IR)</t>
  </si>
  <si>
    <t>Diphenamid by IR Spectroscopy</t>
  </si>
  <si>
    <t>PMD-DPA(GC)</t>
  </si>
  <si>
    <t>Diphenamid by GC</t>
  </si>
  <si>
    <t>PMD-DOZ(UV)</t>
  </si>
  <si>
    <t>Diphacinone in Baits by UV Spectroscopy</t>
  </si>
  <si>
    <t>PMD-DOZ(LC2)</t>
  </si>
  <si>
    <t>Diphacinone by HPLC</t>
  </si>
  <si>
    <t>PMD-DOZ(LC1)</t>
  </si>
  <si>
    <t>PMD-DOG</t>
  </si>
  <si>
    <t>Dinoseb by IR Spectroscopy</t>
  </si>
  <si>
    <t>PMD-INB</t>
  </si>
  <si>
    <t>Indolebutyric Acid by UV Spectroscopy</t>
  </si>
  <si>
    <t>Clostridium perfringens in Foods</t>
  </si>
  <si>
    <t>Odor in Water by Threshold Testing</t>
  </si>
  <si>
    <t>Turbidity in Water</t>
  </si>
  <si>
    <t>2120-E</t>
  </si>
  <si>
    <t>Color in Water Using the ADMI Method</t>
  </si>
  <si>
    <t>2120-D</t>
  </si>
  <si>
    <t>Color in Water Using Tristimulus Filters</t>
  </si>
  <si>
    <t>2120-C</t>
  </si>
  <si>
    <t>Color in Water by Spectrophotometry</t>
  </si>
  <si>
    <t>C-012-1</t>
  </si>
  <si>
    <t>Free Liquid in Wastes by Filtration</t>
  </si>
  <si>
    <t>C-011-1</t>
  </si>
  <si>
    <t>N-Nitrosodi-n-propylamine</t>
  </si>
  <si>
    <t>N-Nitrosodiethylamine</t>
  </si>
  <si>
    <t>N-Nitrosodimethylamine</t>
  </si>
  <si>
    <t>N-Nitrosodiphenylamine</t>
  </si>
  <si>
    <t>Nitrate-Nitrite Nitrogen by Colorimetry</t>
  </si>
  <si>
    <t>Nitrate Nitrogen by Colorimetry</t>
  </si>
  <si>
    <t>Total Kjeldahl Nitrogen Using an ISE</t>
  </si>
  <si>
    <t>351.3(C)</t>
  </si>
  <si>
    <t>Total Kjeldahl Nitrogen - Potentiometric</t>
  </si>
  <si>
    <t>Cadmium by FLAA</t>
  </si>
  <si>
    <t>Sodium by FLAA</t>
  </si>
  <si>
    <t>Silver by GFAA</t>
  </si>
  <si>
    <t>7760A</t>
  </si>
  <si>
    <t>Silver by FLAA</t>
  </si>
  <si>
    <t>Selenium by Gaseous Borohydride AA</t>
  </si>
  <si>
    <t>7741A</t>
  </si>
  <si>
    <t>Selenium in Water by Gaseous Hydride</t>
  </si>
  <si>
    <t>8081(S)</t>
  </si>
  <si>
    <t>Organochlorine Pesticides and PCBs</t>
  </si>
  <si>
    <t>8080A</t>
  </si>
  <si>
    <t>PMD-TBU</t>
  </si>
  <si>
    <t>Tribenuron Methyl Ester by HPLC</t>
  </si>
  <si>
    <t>PMD-STY(UV)</t>
  </si>
  <si>
    <t>Strychnine by UV Spectroscopy</t>
  </si>
  <si>
    <t>PMD-STY(LC)</t>
  </si>
  <si>
    <t>Strychnine by HPLC</t>
  </si>
  <si>
    <t>PMD-STY(GRAV)</t>
  </si>
  <si>
    <t>Strychnine by Acid Precipitation</t>
  </si>
  <si>
    <t>TO-2</t>
  </si>
  <si>
    <t>Highly Volatile Nonpolar Organics</t>
  </si>
  <si>
    <t>Color Analysis Using Platinum/Cobalt</t>
  </si>
  <si>
    <t>Color by Calculating ADMI Values</t>
  </si>
  <si>
    <t>HERL_030</t>
  </si>
  <si>
    <t>Infrared Spectroscopy</t>
  </si>
  <si>
    <t>HERL_026</t>
  </si>
  <si>
    <t>Pesticides in Human Tissue and Milk</t>
  </si>
  <si>
    <t>I1455</t>
  </si>
  <si>
    <t>Millimoles per square meter per hour</t>
  </si>
  <si>
    <t>months</t>
  </si>
  <si>
    <t>Months</t>
  </si>
  <si>
    <t>Methyl cyclohexanecarboxylate</t>
  </si>
  <si>
    <t>Methyl decanoate</t>
  </si>
  <si>
    <t>Methyl ethyl ketone</t>
  </si>
  <si>
    <t>Methyl ethyl ketone peroxide</t>
  </si>
  <si>
    <t>picograms per cubic centimeter</t>
  </si>
  <si>
    <t>pg/g</t>
  </si>
  <si>
    <t>picograms per gram</t>
  </si>
  <si>
    <t>Butylate by GC</t>
  </si>
  <si>
    <t>m-Chlorotoluene</t>
  </si>
  <si>
    <t>m-Dichlorobenzene</t>
  </si>
  <si>
    <t>m-Ethyltoluene</t>
  </si>
  <si>
    <t>m-Hydroxybenzoic acid</t>
  </si>
  <si>
    <t>m-Nitroaniline</t>
  </si>
  <si>
    <t>m-Nitrotoluene</t>
  </si>
  <si>
    <t>meta &amp; para Xylene mix</t>
  </si>
  <si>
    <t>Triacontane</t>
  </si>
  <si>
    <t>Triadimefon</t>
  </si>
  <si>
    <t>Triazines mixture, unspecified</t>
  </si>
  <si>
    <t>Tribromomethane</t>
  </si>
  <si>
    <t>Tribufos</t>
  </si>
  <si>
    <t>Tributlytin</t>
  </si>
  <si>
    <t>Tributyl phosphate</t>
  </si>
  <si>
    <t>Tributyltin chloride</t>
  </si>
  <si>
    <t>Tricalcium phosphate</t>
  </si>
  <si>
    <t>Tricamba</t>
  </si>
  <si>
    <t>Trichlorfon</t>
  </si>
  <si>
    <t>Trichloro-1,3-butadiene</t>
  </si>
  <si>
    <t>Trichloroacetic acid</t>
  </si>
  <si>
    <t>Trichlorobiphenyl</t>
  </si>
  <si>
    <t>Triclosan</t>
  </si>
  <si>
    <t>Tricosane</t>
  </si>
  <si>
    <t>Triethyl citrate</t>
  </si>
  <si>
    <t>Trifluralin</t>
  </si>
  <si>
    <t>Trihalomethanes</t>
  </si>
  <si>
    <t>Triisopropyl orthoborate</t>
  </si>
  <si>
    <t>Trimethylbenzene</t>
  </si>
  <si>
    <t>Trimethylcyclohexene</t>
  </si>
  <si>
    <t>Trimethylpyrazine</t>
  </si>
  <si>
    <t>Trinitrotoluene</t>
  </si>
  <si>
    <t>Tris(1,3-dichloro-2-propyl)phosphate</t>
  </si>
  <si>
    <t>Tris(2-butoxyethyl) phosphate</t>
  </si>
  <si>
    <t>Tris(2-chloroethyl) phosphate</t>
  </si>
  <si>
    <t>Tritriacontane</t>
  </si>
  <si>
    <t>True color</t>
  </si>
  <si>
    <t>Undecanoic acid</t>
  </si>
  <si>
    <t>Uranium-238</t>
  </si>
  <si>
    <t>2,2',3,5-Tetrachlorobiphenyl</t>
  </si>
  <si>
    <t>2,2',3,6'-Tetrachlorobiphenyl</t>
  </si>
  <si>
    <t>2,2',3,6,6'-Pentachlorobiphenyl</t>
  </si>
  <si>
    <t>2,2',3,6-Tetrachlorobiphenyl</t>
  </si>
  <si>
    <t>2,2',3-Trichlorobiphenyl</t>
  </si>
  <si>
    <t>2,2',4,4',5,5'-Hexachlorobiphenyl</t>
  </si>
  <si>
    <t>2,2',4,4',5,6'-Hexachlorobiphenyl</t>
  </si>
  <si>
    <t>2,2',4,4',5-Pentachlorobiphenyl</t>
  </si>
  <si>
    <t>2,2',4,4',6,6'-Hexachlorobiphenyl</t>
  </si>
  <si>
    <t>2,2',4,4',6-Pentachlorobiphenyl</t>
  </si>
  <si>
    <t>2,2',4,4'-Tetrachlorobiphenyl</t>
  </si>
  <si>
    <t>2,2',4,5',6-Pentachlorobiphenyl</t>
  </si>
  <si>
    <t>2,2',4,5'-Tetrachlorobiphenyl</t>
  </si>
  <si>
    <t>2,2',4,5,5'-Pentachlorobiphenyl</t>
  </si>
  <si>
    <t>2,2',4,5,6'-Pentachlorobiphenyl</t>
  </si>
  <si>
    <t>2,2',4,5-Tetrachlorobiphenyl</t>
  </si>
  <si>
    <t>2,2',4,6'-Tetrachlorobiphenyl</t>
  </si>
  <si>
    <t>2,2',4,6,6'-Pentachlorobiphenyl</t>
  </si>
  <si>
    <t>2,2',4,6-Tetrachlorobiphenyl</t>
  </si>
  <si>
    <t>2,2',4-Trichlorobiphenyl</t>
  </si>
  <si>
    <t>2,2',5,5'-Tetrachlorobiphenyl</t>
  </si>
  <si>
    <t>2,2',5,6'-Tetrachlorobiphenyl</t>
  </si>
  <si>
    <t>2,2',5-Trichlorobiphenyl</t>
  </si>
  <si>
    <t>2,2',6,6'-Tetrachlorobiphenyl</t>
  </si>
  <si>
    <t>2,2',6-Trichlorobiphenyl</t>
  </si>
  <si>
    <t>2,2'-Dichlorobiphenyl</t>
  </si>
  <si>
    <t>2,2,4,5,6,7,8,8-Octachloro-2,3,3a,4,7,7a-hexahydro-4,7-methano-1H-indene</t>
  </si>
  <si>
    <t>2,2,4-Trimethylpentane</t>
  </si>
  <si>
    <t>2,3 Dimethyloctane</t>
  </si>
  <si>
    <t>2,3',4',5',6-Pentachlorobiphenyl</t>
  </si>
  <si>
    <t>2,3',4',5'-Tetrachlorobiphenyl</t>
  </si>
  <si>
    <t>2,3',4',5,5'-Pentachlorobiphenyl</t>
  </si>
  <si>
    <t>175</t>
  </si>
  <si>
    <t>177</t>
  </si>
  <si>
    <t>179</t>
  </si>
  <si>
    <t>181</t>
  </si>
  <si>
    <t>183</t>
  </si>
  <si>
    <t>185</t>
  </si>
  <si>
    <t>187</t>
  </si>
  <si>
    <t>189</t>
  </si>
  <si>
    <t>191</t>
  </si>
  <si>
    <t>193</t>
  </si>
  <si>
    <t>650</t>
  </si>
  <si>
    <t>195</t>
  </si>
  <si>
    <t>197</t>
  </si>
  <si>
    <t>199</t>
  </si>
  <si>
    <t>Bear Lake</t>
  </si>
  <si>
    <t>Beaufort</t>
  </si>
  <si>
    <t>Beauregard</t>
  </si>
  <si>
    <t>Beaver</t>
  </si>
  <si>
    <t>Beaverhead</t>
  </si>
  <si>
    <t>Becker</t>
  </si>
  <si>
    <t>Beckham</t>
  </si>
  <si>
    <t>Bedford</t>
  </si>
  <si>
    <t>Bedford City</t>
  </si>
  <si>
    <t>Bee</t>
  </si>
  <si>
    <t>Belknap</t>
  </si>
  <si>
    <t>Bell</t>
  </si>
  <si>
    <t>Belmont</t>
  </si>
  <si>
    <t>Beltrami</t>
  </si>
  <si>
    <t>Ben Hill</t>
  </si>
  <si>
    <t>Benewah</t>
  </si>
  <si>
    <t>Bennett</t>
  </si>
  <si>
    <t>Bennington</t>
  </si>
  <si>
    <t>Benson</t>
  </si>
  <si>
    <t>Bent</t>
  </si>
  <si>
    <t>Benton</t>
  </si>
  <si>
    <t>Benzie</t>
  </si>
  <si>
    <t>Bergen</t>
  </si>
  <si>
    <t>Berkeley</t>
  </si>
  <si>
    <t>Berks</t>
  </si>
  <si>
    <t>Berkshire</t>
  </si>
  <si>
    <t>Bernalillo</t>
  </si>
  <si>
    <t>Berrien</t>
  </si>
  <si>
    <t>Bertie</t>
  </si>
  <si>
    <t>Activity Media Name</t>
  </si>
  <si>
    <t>NDT</t>
  </si>
  <si>
    <t>Newfoundland Daylight Time</t>
  </si>
  <si>
    <t>NST</t>
  </si>
  <si>
    <t>Newfoundland Standard Time</t>
  </si>
  <si>
    <t>Pacific Daylight Time</t>
  </si>
  <si>
    <t>YST</t>
  </si>
  <si>
    <t>Yukon Standard Time: U.S.-Yukatat (*retired: &gt;1983 use AKST)</t>
  </si>
  <si>
    <t>AKDT</t>
  </si>
  <si>
    <t>Alaska Daylight Time</t>
  </si>
  <si>
    <t>AKST</t>
  </si>
  <si>
    <t>AHST</t>
  </si>
  <si>
    <t>Alaska-Hawaii Standard Time (*retired: &gt;1983 use AKST)</t>
  </si>
  <si>
    <t>SST</t>
  </si>
  <si>
    <t>American Samoa Standard Time</t>
  </si>
  <si>
    <t>Atlantic Daylight Time</t>
  </si>
  <si>
    <t>BST</t>
  </si>
  <si>
    <t>Bering Standard Time (*retired: &gt;1983 use HAST)</t>
  </si>
  <si>
    <t>Central Daylight Time</t>
  </si>
  <si>
    <t>Eastern Daylight Time</t>
  </si>
  <si>
    <t>GST</t>
  </si>
  <si>
    <t>Guam Standard Time Zone (also Chamorro Standard Time)</t>
  </si>
  <si>
    <t>HADT</t>
  </si>
  <si>
    <t>Hawaii-Aleutian Daylight Time</t>
  </si>
  <si>
    <t>HAST</t>
  </si>
  <si>
    <t>Hawaii-Aleutian Standard Time</t>
  </si>
  <si>
    <t>Mountain Daylight Time</t>
  </si>
  <si>
    <t>Time Zone Code</t>
  </si>
  <si>
    <t>Measure Unit Code</t>
  </si>
  <si>
    <t>Most Probable Number per 100 milliliters</t>
  </si>
  <si>
    <t>ppth</t>
  </si>
  <si>
    <t>Parts per trillion</t>
  </si>
  <si>
    <t>Detected Not Quantified</t>
  </si>
  <si>
    <t>Barium in Bottom Material by FLAA</t>
  </si>
  <si>
    <t>I5062</t>
  </si>
  <si>
    <t>D3372</t>
  </si>
  <si>
    <t>Quaternary Ammonium Compound Technical Data</t>
  </si>
  <si>
    <t>PMD-THR(UV)</t>
  </si>
  <si>
    <t>Thiram by UV Spectroscopy</t>
  </si>
  <si>
    <t>PMD-RES(IR)</t>
  </si>
  <si>
    <t>Resmethrin by IR Spectroscopy</t>
  </si>
  <si>
    <t>PMD-RES(GC2)</t>
  </si>
  <si>
    <t>Resmethrin by GC/FID</t>
  </si>
  <si>
    <t>B8001</t>
  </si>
  <si>
    <t>Productivity- Oxygen Light/Dark-Bottle Method for Phytoplankton</t>
  </si>
  <si>
    <t>I2129</t>
  </si>
  <si>
    <t>Bromide in Water by Colorimetry</t>
  </si>
  <si>
    <t>I2128</t>
  </si>
  <si>
    <t>I2115</t>
  </si>
  <si>
    <t>Boron in Water by Automated Colorimetry</t>
  </si>
  <si>
    <t>Sodium in Water</t>
  </si>
  <si>
    <t>Potassium in Water</t>
  </si>
  <si>
    <t>B0025</t>
  </si>
  <si>
    <t>Total Coliform Bacteria- Immediate Incubation Test</t>
  </si>
  <si>
    <t>7080A</t>
  </si>
  <si>
    <t>D888(B)</t>
  </si>
  <si>
    <t>Floating Detergent/Soap - Severity (choice list)</t>
  </si>
  <si>
    <t>Floating Garbage Severity (choice List)</t>
  </si>
  <si>
    <t>Floating algae mat - severity (choice list)</t>
  </si>
  <si>
    <t>Floating sludge - severity (choice list)</t>
  </si>
  <si>
    <t>Floating solids or foam</t>
  </si>
  <si>
    <t>Fluazifop-P-butyl</t>
  </si>
  <si>
    <t>Flucythrinate</t>
  </si>
  <si>
    <t>Fluoride</t>
  </si>
  <si>
    <t>Fluoroboric acid</t>
  </si>
  <si>
    <t>Fluorotrimethylsilane</t>
  </si>
  <si>
    <t>Fluoxetine hydrochloride</t>
  </si>
  <si>
    <t>Fluvalinate</t>
  </si>
  <si>
    <t>Formetanate hydrochloride</t>
  </si>
  <si>
    <t>Fosamine-ammonium</t>
  </si>
  <si>
    <t>Free mineral acidity (FMA)</t>
  </si>
  <si>
    <t>Fuel oil no. 1</t>
  </si>
  <si>
    <t>Fuel oil no. 2</t>
  </si>
  <si>
    <t>General observation (text)</t>
  </si>
  <si>
    <t>General pathology (text)</t>
  </si>
  <si>
    <t>Glycine</t>
  </si>
  <si>
    <t>Glyphosate</t>
  </si>
  <si>
    <t>Gran acid neutralizing capacity</t>
  </si>
  <si>
    <t>Guaiacol</t>
  </si>
  <si>
    <t>HCFC-123</t>
  </si>
  <si>
    <t>HCFC-21</t>
  </si>
  <si>
    <t>HCFC-22</t>
  </si>
  <si>
    <t>HCFC-31</t>
  </si>
  <si>
    <t>HFC-152a</t>
  </si>
  <si>
    <t>Halides</t>
  </si>
  <si>
    <t>Haloacetic acids</t>
  </si>
  <si>
    <t>Halogenated organics</t>
  </si>
  <si>
    <t>Halon 1011</t>
  </si>
  <si>
    <t>Hardness, Ca, Mg</t>
  </si>
  <si>
    <t>Hardness, magnesium</t>
  </si>
  <si>
    <t>Height</t>
  </si>
  <si>
    <t>Helleborein</t>
  </si>
  <si>
    <t>Heneicosane</t>
  </si>
  <si>
    <t>Hentriacontane</t>
  </si>
  <si>
    <t>Heptachloro-2-norbornene</t>
  </si>
  <si>
    <t>Heptacosane</t>
  </si>
  <si>
    <t>Heptadecane</t>
  </si>
  <si>
    <t>Heptanoic acid</t>
  </si>
  <si>
    <t>Heptene</t>
  </si>
  <si>
    <t>Herbicide mix, unspecified</t>
  </si>
  <si>
    <t>Hexabromobenzene</t>
  </si>
  <si>
    <t>Hexachlorobenzine</t>
  </si>
  <si>
    <t>Hexachloropropene</t>
  </si>
  <si>
    <t>Hexacosane</t>
  </si>
  <si>
    <t>Hexadecane</t>
  </si>
  <si>
    <t>Hexafluoropropene</t>
  </si>
  <si>
    <t>Hexasulfur</t>
  </si>
  <si>
    <t>Hydrocarbons</t>
  </si>
  <si>
    <t>Hydrocarbons, Chlorinated (Unspecified Mix)</t>
  </si>
  <si>
    <t>Hydrocarbons, petroleum</t>
  </si>
  <si>
    <t>Hydrocinnamic acid</t>
  </si>
  <si>
    <t>Hydrogen</t>
  </si>
  <si>
    <t>Hydrograph limb (choice list)</t>
  </si>
  <si>
    <t>Imazalil</t>
  </si>
  <si>
    <t>Indan</t>
  </si>
  <si>
    <t>Inorganic carbon</t>
  </si>
  <si>
    <t>Inorganic monomeric aluminum</t>
  </si>
  <si>
    <t>Inorganic nitrogen (nitrate and nitrite)</t>
  </si>
  <si>
    <t>Iodide</t>
  </si>
  <si>
    <t>Ionic strength</t>
  </si>
  <si>
    <t>Iron + aluminum mix</t>
  </si>
  <si>
    <t>Iron + manganese mix</t>
  </si>
  <si>
    <t>Iron sulfide (FeS)</t>
  </si>
  <si>
    <t>Isazofos</t>
  </si>
  <si>
    <t>Isobenzan</t>
  </si>
  <si>
    <t>Isoborneol</t>
  </si>
  <si>
    <t>Isobutanol</t>
  </si>
  <si>
    <t>Isobutene</t>
  </si>
  <si>
    <t>Isobutyl benzoate</t>
  </si>
  <si>
    <t>Biomass, plankton</t>
  </si>
  <si>
    <t>Biomass, pyrrophycophyta</t>
  </si>
  <si>
    <t>Biomass, zooplankton</t>
  </si>
  <si>
    <t>Biphenyl</t>
  </si>
  <si>
    <t>Bismuth</t>
  </si>
  <si>
    <t>Bismuth-212</t>
  </si>
  <si>
    <t>Bismuth-214</t>
  </si>
  <si>
    <t>Blasticidin S</t>
  </si>
  <si>
    <t>Boric acid</t>
  </si>
  <si>
    <t>Boron</t>
  </si>
  <si>
    <t>Brillouin Taxonomic Diversity Index</t>
  </si>
  <si>
    <t>Bromacil</t>
  </si>
  <si>
    <t>Bromide</t>
  </si>
  <si>
    <t>Bromine</t>
  </si>
  <si>
    <t>Bromine chloride</t>
  </si>
  <si>
    <t>Bromochloroacetonitrile</t>
  </si>
  <si>
    <t>Bromoxynil</t>
  </si>
  <si>
    <t>Bulan</t>
  </si>
  <si>
    <t>Butachlor</t>
  </si>
  <si>
    <t>Butane</t>
  </si>
  <si>
    <t>Butanedinitrile</t>
  </si>
  <si>
    <t>Butene</t>
  </si>
  <si>
    <t>Butyl 2-ethylhexyl phthalate</t>
  </si>
  <si>
    <t>dl</t>
  </si>
  <si>
    <t>Deciliters</t>
  </si>
  <si>
    <t>dm</t>
  </si>
  <si>
    <t>decimeters</t>
  </si>
  <si>
    <t>dm2</t>
  </si>
  <si>
    <t>Square decimeters</t>
  </si>
  <si>
    <t>drips/min</t>
  </si>
  <si>
    <t>Drips per minute</t>
  </si>
  <si>
    <t>drops</t>
  </si>
  <si>
    <t>Drops</t>
  </si>
  <si>
    <t>fc/ft2</t>
  </si>
  <si>
    <t>Light Intensity, foot candles per square foot</t>
  </si>
  <si>
    <t>fibers/l</t>
  </si>
  <si>
    <t>Fibers per liter</t>
  </si>
  <si>
    <t>feet</t>
  </si>
  <si>
    <t>ft-candles</t>
  </si>
  <si>
    <t>Light Intensity, foot candles</t>
  </si>
  <si>
    <t>ft-lbs</t>
  </si>
  <si>
    <t>Energy, foot pounds</t>
  </si>
  <si>
    <t>ft/day</t>
  </si>
  <si>
    <t>Feet per day</t>
  </si>
  <si>
    <t>ft/min</t>
  </si>
  <si>
    <t>Feet per minute</t>
  </si>
  <si>
    <t>ft/sec</t>
  </si>
  <si>
    <t>Feet per second</t>
  </si>
  <si>
    <t>ft2</t>
  </si>
  <si>
    <t>Square feet</t>
  </si>
  <si>
    <t>ft3</t>
  </si>
  <si>
    <t>Cubic feet</t>
  </si>
  <si>
    <t>ft3/day</t>
  </si>
  <si>
    <t>Cubic feet per day</t>
  </si>
  <si>
    <t>grams</t>
  </si>
  <si>
    <t>g/cm3</t>
  </si>
  <si>
    <t>grams per cubic centimeter</t>
  </si>
  <si>
    <t>g/day</t>
  </si>
  <si>
    <t>Grams per day</t>
  </si>
  <si>
    <t>g/hr</t>
  </si>
  <si>
    <t>Grams per hour</t>
  </si>
  <si>
    <t>g/kg</t>
  </si>
  <si>
    <t>grams per kilogram</t>
  </si>
  <si>
    <t>g/l</t>
  </si>
  <si>
    <t>Grams per liter</t>
  </si>
  <si>
    <t>g/m2</t>
  </si>
  <si>
    <t>grams per square meter</t>
  </si>
  <si>
    <t>g/m2/day</t>
  </si>
  <si>
    <t>grams per square meter per day</t>
  </si>
  <si>
    <t>g/m2/hr</t>
  </si>
  <si>
    <t>grams per square meter per hour</t>
  </si>
  <si>
    <t>Hernando</t>
  </si>
  <si>
    <t>Hertford</t>
  </si>
  <si>
    <t>Hettinger</t>
  </si>
  <si>
    <t>Hickman</t>
  </si>
  <si>
    <t>Hickory</t>
  </si>
  <si>
    <t>Hidalgo</t>
  </si>
  <si>
    <t>Highland</t>
  </si>
  <si>
    <t>Highlands</t>
  </si>
  <si>
    <t>Hill</t>
  </si>
  <si>
    <t>Hillsborough</t>
  </si>
  <si>
    <t>Hillsdale</t>
  </si>
  <si>
    <t>Hinds</t>
  </si>
  <si>
    <t>Hinsdale</t>
  </si>
  <si>
    <t>Hitchcock</t>
  </si>
  <si>
    <t>Hocking</t>
  </si>
  <si>
    <t>Hockley</t>
  </si>
  <si>
    <t>Hodgeman</t>
  </si>
  <si>
    <t>Hoke</t>
  </si>
  <si>
    <t>Holmes</t>
  </si>
  <si>
    <t>Holt</t>
  </si>
  <si>
    <t>Honolulu</t>
  </si>
  <si>
    <t>Hood</t>
  </si>
  <si>
    <t>Hood River</t>
  </si>
  <si>
    <t>Hooker</t>
  </si>
  <si>
    <t>Hopewell</t>
  </si>
  <si>
    <t>Hopkins</t>
  </si>
  <si>
    <t>Hormigueros</t>
  </si>
  <si>
    <t>Horry</t>
  </si>
  <si>
    <t>Hot Spring</t>
  </si>
  <si>
    <t>Hot Springs</t>
  </si>
  <si>
    <t>Houghton</t>
  </si>
  <si>
    <t>Houston</t>
  </si>
  <si>
    <t>Howard</t>
  </si>
  <si>
    <t>Howell</t>
  </si>
  <si>
    <t>Hubbard</t>
  </si>
  <si>
    <t>Hudson</t>
  </si>
  <si>
    <t>Hudspeth</t>
  </si>
  <si>
    <t>Huerfano</t>
  </si>
  <si>
    <t>Hughes</t>
  </si>
  <si>
    <t>Humacao</t>
  </si>
  <si>
    <t>Humboldt</t>
  </si>
  <si>
    <t>Humphreys</t>
  </si>
  <si>
    <t>Hunt</t>
  </si>
  <si>
    <t>Hunterdon</t>
  </si>
  <si>
    <t>Huntingdon</t>
  </si>
  <si>
    <t>Huntington</t>
  </si>
  <si>
    <t>Huron</t>
  </si>
  <si>
    <t>RBP2, Instream features, est. stream width</t>
  </si>
  <si>
    <t>RBP2, Instream features, high water mark</t>
  </si>
  <si>
    <t>RBP2, Instream features, morphology, pools (%)</t>
  </si>
  <si>
    <t>Nonsulfuric Acid Particulate Matter</t>
  </si>
  <si>
    <t>5A</t>
  </si>
  <si>
    <t>Moisture Content in Stack Gases</t>
  </si>
  <si>
    <t>D3651</t>
  </si>
  <si>
    <t>D1429(C)</t>
  </si>
  <si>
    <t>Specific Gravity of Water Using Flask</t>
  </si>
  <si>
    <t>D1429(B)</t>
  </si>
  <si>
    <t>Specific Gravity of Water Using Balance</t>
  </si>
  <si>
    <t>D1429(A)</t>
  </si>
  <si>
    <t>Specific Gravity of Water by Pyncnometer</t>
  </si>
  <si>
    <t>RBP2, Large woody debris, density of LWD (LWD/reach area)</t>
  </si>
  <si>
    <t>RBP2, Low G, Bank Stability, Left Bank (choice list)</t>
  </si>
  <si>
    <t>RBP2, Low G, Bank Stability, Right Bank (choice list)</t>
  </si>
  <si>
    <t>RBP2, Low G, Channel Alteration (choice list)</t>
  </si>
  <si>
    <t>RBP2, Low G, Channel Flow Status (choice list)</t>
  </si>
  <si>
    <t>RBP2, Low G, Channel Sinuosity (choice list)</t>
  </si>
  <si>
    <t>RBP2, Low G, Epifaunal Substrate/Available Cover (choice list)</t>
  </si>
  <si>
    <t>RBP2, Low G, Pool Substrate Characterization (choice list)</t>
  </si>
  <si>
    <t>RBP2, Low G, Pool Variability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</si>
  <si>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</si>
  <si>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</si>
  <si>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</si>
  <si>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</si>
  <si>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Cloud cover</t>
  </si>
  <si>
    <t>Cloud cover (choice list)</t>
  </si>
  <si>
    <t>Cloud type (choice list)</t>
  </si>
  <si>
    <t>Coal</t>
  </si>
  <si>
    <t>Cobalt</t>
  </si>
  <si>
    <t>Cobalt-58</t>
  </si>
  <si>
    <t>VW-011-1</t>
  </si>
  <si>
    <t>VW-010-1(W)</t>
  </si>
  <si>
    <t>VOCs in Water/Soil by Headspace GC/PID</t>
  </si>
  <si>
    <t>VW-010-1(S)</t>
  </si>
  <si>
    <t>CERCLA Superfund Site Spigot / Faucet</t>
  </si>
  <si>
    <t>CERCLA Superfund Site Survey Monument</t>
  </si>
  <si>
    <t>CERCLA Superfund Site Test Pit</t>
  </si>
  <si>
    <t>Channelized Stream</t>
  </si>
  <si>
    <t>Combined Sewer</t>
  </si>
  <si>
    <t>Facility Industrial</t>
  </si>
  <si>
    <t>Facility Municipal Sewage (POTW)</t>
  </si>
  <si>
    <t>Facility Other</t>
  </si>
  <si>
    <t>Facility Privately Owned Non-industrial</t>
  </si>
  <si>
    <t>Facility Public Water Supply (PWS)</t>
  </si>
  <si>
    <t>Land Flood Plain</t>
  </si>
  <si>
    <t>Land Runoff</t>
  </si>
  <si>
    <t>Mine/Mine Discharge</t>
  </si>
  <si>
    <t>Mine/Mine Discharge Adit (Mine Entrance)</t>
  </si>
  <si>
    <t>Mine/Mine Discharge Tailings Pile</t>
  </si>
  <si>
    <t>Mine/Mine Discharge Waste Rock Pile</t>
  </si>
  <si>
    <t>National Air Monitoring Station</t>
  </si>
  <si>
    <t>Other-Ground Water</t>
  </si>
  <si>
    <t>Other-Surface Water</t>
  </si>
  <si>
    <t>Playa</t>
  </si>
  <si>
    <t>River/Stream Intermittent</t>
  </si>
  <si>
    <t>River/Stream Perennial</t>
  </si>
  <si>
    <t>Riverine Impoundment</t>
  </si>
  <si>
    <t>Seep</t>
  </si>
  <si>
    <t>State/Local Air Monitoring Station</t>
  </si>
  <si>
    <t>Storm Sewer</t>
  </si>
  <si>
    <t>Waste Pit</t>
  </si>
  <si>
    <t>Waste Sewer</t>
  </si>
  <si>
    <t>Wetland Estuarine-Emergent</t>
  </si>
  <si>
    <t>Wetland Estuarine-Forested</t>
  </si>
  <si>
    <t>Wetland Estuarine-Scrub-Shrub</t>
  </si>
  <si>
    <t>Wetland Lacustrine-Emergent</t>
  </si>
  <si>
    <t>Wetland Palustrine-Emergent</t>
  </si>
  <si>
    <t>Wetland Palustrine-Forested</t>
  </si>
  <si>
    <t>Wetland Palustrine-Moss-Lichen</t>
  </si>
  <si>
    <t>Wetland Palustrine-Shrub-Scrub</t>
  </si>
  <si>
    <t>Wetland Riverine-Emergent</t>
  </si>
  <si>
    <t>Wetland Undifferentiated</t>
  </si>
  <si>
    <t>South Boston (Pre-1995)</t>
  </si>
  <si>
    <t>City Of Richmond</t>
  </si>
  <si>
    <t>Clifton Forge (Pre 2001)</t>
  </si>
  <si>
    <t>Rota</t>
  </si>
  <si>
    <t>Nothern Islands</t>
  </si>
  <si>
    <t>Naranjito</t>
  </si>
  <si>
    <t>Hatillo</t>
  </si>
  <si>
    <t>Guaynabo</t>
  </si>
  <si>
    <t>Miami-Dade</t>
  </si>
  <si>
    <t>Tetrachlorodibenzo-p-dioxin in Water</t>
  </si>
  <si>
    <t>Ethylene Thiourea in Water by GC</t>
  </si>
  <si>
    <t>609(A)</t>
  </si>
  <si>
    <t>Address Matching-House Number</t>
  </si>
  <si>
    <t>American Samoa Datum</t>
  </si>
  <si>
    <t>Address Matching-Block Face</t>
  </si>
  <si>
    <t>Midway Astro 1961</t>
  </si>
  <si>
    <t>Address Matching-Street Centerline</t>
  </si>
  <si>
    <t>Guam 1963</t>
  </si>
  <si>
    <t>Address Matching-Nearest Intersection</t>
  </si>
  <si>
    <t>Johnson Island 1961</t>
  </si>
  <si>
    <t>Address Matching-Primary Name</t>
  </si>
  <si>
    <t>North American Datum 1927</t>
  </si>
  <si>
    <t>Address Matching-Digitized</t>
  </si>
  <si>
    <t>North American Datum 1983</t>
  </si>
  <si>
    <t>Address Matching-Other</t>
  </si>
  <si>
    <t>Old Hawaiian Datum</t>
  </si>
  <si>
    <t>Census Block-1990-Centroid</t>
  </si>
  <si>
    <t>Census Block/Group-1990-Centroid</t>
  </si>
  <si>
    <t>Puerto Rico Datum</t>
  </si>
  <si>
    <t>Census Block/Tract-1990-Centroid</t>
  </si>
  <si>
    <t>St. George Island Datum</t>
  </si>
  <si>
    <t>Census-Other</t>
  </si>
  <si>
    <t>Acid Extractable Compounds in Water</t>
  </si>
  <si>
    <t>Calcium by EDTA Titrimetric Analysis</t>
  </si>
  <si>
    <t>9223-B</t>
  </si>
  <si>
    <t>9222-F</t>
  </si>
  <si>
    <t>Klebsiella- Membrane Filter Procedure</t>
  </si>
  <si>
    <t>9222-E</t>
  </si>
  <si>
    <t>Sulfate Ion in Water by Spectroscopy</t>
  </si>
  <si>
    <t>D4129</t>
  </si>
  <si>
    <t>D4128</t>
  </si>
  <si>
    <t>Organic Compounds in Water by GC/MS</t>
  </si>
  <si>
    <t>Organic Carbon in Water</t>
  </si>
  <si>
    <t>973.46(G)</t>
  </si>
  <si>
    <t>Chemical Oxygen Demand of Water</t>
  </si>
  <si>
    <t>973.46(F)</t>
  </si>
  <si>
    <t>973.46(E)</t>
  </si>
  <si>
    <t>9045B</t>
  </si>
  <si>
    <t>Methyl isobutyl ketone</t>
  </si>
  <si>
    <t>Methyl isopropyl ketone</t>
  </si>
  <si>
    <t>Methyl isothiocyanate</t>
  </si>
  <si>
    <t>I1750</t>
  </si>
  <si>
    <t>Residue by Evaporation and Gravimetric</t>
  </si>
  <si>
    <t>R1174</t>
  </si>
  <si>
    <t>Tritium - Electrolytic, Reston Lab</t>
  </si>
  <si>
    <t>Methyl mercaptan</t>
  </si>
  <si>
    <t>Methyl methacrylate</t>
  </si>
  <si>
    <t>Methyl methanesulfonate</t>
  </si>
  <si>
    <t>2,3,5,6-Tetrachlorophenol</t>
  </si>
  <si>
    <t>MN</t>
  </si>
  <si>
    <t>Cook</t>
  </si>
  <si>
    <t>Silt</t>
  </si>
  <si>
    <t>Silver</t>
  </si>
  <si>
    <t>Silver-110</t>
  </si>
  <si>
    <t>Silvex</t>
  </si>
  <si>
    <t xml:space="preserve">Project Description </t>
  </si>
  <si>
    <t>Parker</t>
  </si>
  <si>
    <t>Parmer</t>
  </si>
  <si>
    <t>Pasco</t>
  </si>
  <si>
    <t>Pasquotank</t>
  </si>
  <si>
    <t>Passaic</t>
  </si>
  <si>
    <t>Patillas</t>
  </si>
  <si>
    <t>Patrick</t>
  </si>
  <si>
    <t>Paulding</t>
  </si>
  <si>
    <t>Pawnee</t>
  </si>
  <si>
    <t>Payette</t>
  </si>
  <si>
    <t>Payne</t>
  </si>
  <si>
    <t>Peach</t>
  </si>
  <si>
    <t>Pearl River</t>
  </si>
  <si>
    <t>Pecos</t>
  </si>
  <si>
    <t>Peleliu</t>
  </si>
  <si>
    <t>Pembina</t>
  </si>
  <si>
    <t>Direction or angle, minutes</t>
  </si>
  <si>
    <t>Molal</t>
  </si>
  <si>
    <t>Molar</t>
  </si>
  <si>
    <t>Mole/l</t>
  </si>
  <si>
    <t>Moles per liter</t>
  </si>
  <si>
    <t>NTU</t>
  </si>
  <si>
    <t>Turbidity, Nephelometric Turbidity Units</t>
  </si>
  <si>
    <t>None</t>
  </si>
  <si>
    <t>Normal</t>
  </si>
  <si>
    <t>PCU</t>
  </si>
  <si>
    <t>Platinum Cobalt Units (color)</t>
  </si>
  <si>
    <t>PSS</t>
  </si>
  <si>
    <t>Practical Salinity Scale</t>
  </si>
  <si>
    <t>Pascal</t>
  </si>
  <si>
    <t>Pressure, Pascal units</t>
  </si>
  <si>
    <t>Plate cnt</t>
  </si>
  <si>
    <t>Plate Count</t>
  </si>
  <si>
    <t>S/m</t>
  </si>
  <si>
    <t>siemens per meter</t>
  </si>
  <si>
    <t>Sec</t>
  </si>
  <si>
    <t>Direction or angle, seconds</t>
  </si>
  <si>
    <t>T.U.</t>
  </si>
  <si>
    <t>Tritium Unit</t>
  </si>
  <si>
    <t>TON</t>
  </si>
  <si>
    <t>TU</t>
  </si>
  <si>
    <t>Toxic Units, dividing 100% by the LC50 (% effluent</t>
  </si>
  <si>
    <t>Torr</t>
  </si>
  <si>
    <t>Pressure, Torr units(vacuum)</t>
  </si>
  <si>
    <t>Watts</t>
  </si>
  <si>
    <t>Power, Watts</t>
  </si>
  <si>
    <t>ac</t>
  </si>
  <si>
    <t>Acres</t>
  </si>
  <si>
    <t>ac-ft</t>
  </si>
  <si>
    <t>Acre-feet</t>
  </si>
  <si>
    <t>Chlorine Demand/Requirement of Water</t>
  </si>
  <si>
    <t>243.1_M</t>
  </si>
  <si>
    <t>Manganese by FLAA</t>
  </si>
  <si>
    <t>242.1_M</t>
  </si>
  <si>
    <t>Magnesium by FLAA</t>
  </si>
  <si>
    <t>239.2_M</t>
  </si>
  <si>
    <t>Lead by GFAA</t>
  </si>
  <si>
    <t>239.1_M</t>
  </si>
  <si>
    <t>Lead by FLAA</t>
  </si>
  <si>
    <t>236.2_M</t>
  </si>
  <si>
    <t>Iron by GFAA</t>
  </si>
  <si>
    <t>236.1_M</t>
  </si>
  <si>
    <t>Iron by FLAA</t>
  </si>
  <si>
    <t>220.2_M</t>
  </si>
  <si>
    <t>245.2_M</t>
  </si>
  <si>
    <t>Mercury in Water by Automated CVAA</t>
  </si>
  <si>
    <t>C-004-1</t>
  </si>
  <si>
    <t>Total Hardness by Colorimetry</t>
  </si>
  <si>
    <t>3.2-C</t>
  </si>
  <si>
    <t>Coliforms in Seawater and Shellfish</t>
  </si>
  <si>
    <t>Nickel in Water by Chelation and FLAA</t>
  </si>
  <si>
    <t>I7499</t>
  </si>
  <si>
    <t>Nickel in Water by FLAA</t>
  </si>
  <si>
    <t>I7490</t>
  </si>
  <si>
    <t>I7462</t>
  </si>
  <si>
    <t>I7454</t>
  </si>
  <si>
    <t>NITRO-25</t>
  </si>
  <si>
    <t>TKN - Phenate, AutoAnalyzer</t>
  </si>
  <si>
    <t>88.01(S)</t>
  </si>
  <si>
    <t>TB_253</t>
  </si>
  <si>
    <t>Measurement of Water Color</t>
  </si>
  <si>
    <t>CP-86.01</t>
  </si>
  <si>
    <t>Chlorinated Phenolics in Water</t>
  </si>
  <si>
    <t>Ethyl Acetate by GC/FID</t>
  </si>
  <si>
    <t>Isopropyl Acetate by GC/FID</t>
  </si>
  <si>
    <t>Simazine</t>
  </si>
  <si>
    <t>Simetone</t>
  </si>
  <si>
    <t>Simetryn</t>
  </si>
  <si>
    <t>Diuron</t>
  </si>
  <si>
    <t>Docosanoic acid</t>
  </si>
  <si>
    <t>Docosanoic acid, methyl ester</t>
  </si>
  <si>
    <t>Dodecane</t>
  </si>
  <si>
    <t>Dodecyl mercaptan</t>
  </si>
  <si>
    <t>Doxepin</t>
  </si>
  <si>
    <t>Dried blood, glyoxal-denatured</t>
  </si>
  <si>
    <t>Dry period preceding precipitation</t>
  </si>
  <si>
    <t>Durenol</t>
  </si>
  <si>
    <t>Dysprosium</t>
  </si>
  <si>
    <t>Elevation, MSL</t>
  </si>
  <si>
    <t>Elevation, aquifer top, MSL</t>
  </si>
  <si>
    <t>Sodium N-lauroylsarcosinate</t>
  </si>
  <si>
    <t>Sodium carbonate</t>
  </si>
  <si>
    <t>Sodium chlorate</t>
  </si>
  <si>
    <t>Sodium chloride</t>
  </si>
  <si>
    <t>Sodium dichromate</t>
  </si>
  <si>
    <t>Sodium dimethyldithiocarbamate</t>
  </si>
  <si>
    <t>Sodium glycolate</t>
  </si>
  <si>
    <t>Sodium nitrite</t>
  </si>
  <si>
    <t>Sodium pentachlorophenate</t>
  </si>
  <si>
    <t>Sodium plus potassium</t>
  </si>
  <si>
    <t>Sodium sulfate</t>
  </si>
  <si>
    <t>Sodium-22</t>
  </si>
  <si>
    <t>Transparency, tube with disk</t>
  </si>
  <si>
    <t>Triallate</t>
  </si>
  <si>
    <t>Triazophos</t>
  </si>
  <si>
    <t>Tributylphosphine oxide</t>
  </si>
  <si>
    <t>Trichloroacetonitrile</t>
  </si>
  <si>
    <t>Edwards</t>
  </si>
  <si>
    <t>Effingham</t>
  </si>
  <si>
    <t>El Dorado</t>
  </si>
  <si>
    <t>El Paso</t>
  </si>
  <si>
    <t>Elbert</t>
  </si>
  <si>
    <t>Elk</t>
  </si>
  <si>
    <t>Elkhart</t>
  </si>
  <si>
    <t>Elko</t>
  </si>
  <si>
    <t>Elliott</t>
  </si>
  <si>
    <t>Ellis</t>
  </si>
  <si>
    <t>Ellsworth</t>
  </si>
  <si>
    <t>Vinyl Acetate by GC/FID</t>
  </si>
  <si>
    <t>Ethyl Formate by GC/FID</t>
  </si>
  <si>
    <t>Methyl Cellosolve Acetate by GC/FID</t>
  </si>
  <si>
    <t>Esters I by GC/FID</t>
  </si>
  <si>
    <t>Methylcyclohexane by GC/FID</t>
  </si>
  <si>
    <t>Mercury in Tissue by CVAA</t>
  </si>
  <si>
    <t>Cresol and Phenol by GC/FID</t>
  </si>
  <si>
    <t>Non-Volatile Compounds by HPLC</t>
  </si>
  <si>
    <t>8318(W)</t>
  </si>
  <si>
    <t>8315A(LSE)</t>
  </si>
  <si>
    <t>8315A(LLE)</t>
  </si>
  <si>
    <t>Total Cyanide in Water</t>
  </si>
  <si>
    <t>Determination of Nitrite and Nitrate</t>
  </si>
  <si>
    <t>Nitrate-Nitrite Nitrogen by Cd Reduction</t>
  </si>
  <si>
    <t>Soil and Waste pH</t>
  </si>
  <si>
    <t>R1173</t>
  </si>
  <si>
    <t>Tritium - Liquid Scintillation, Reston Lab</t>
  </si>
  <si>
    <t>R1172</t>
  </si>
  <si>
    <t>Solar irradiation, global</t>
  </si>
  <si>
    <t>Trichlorobenzene</t>
  </si>
  <si>
    <t>Trichloroethane</t>
  </si>
  <si>
    <t>Trichloroethylene</t>
  </si>
  <si>
    <t>Trichloronaphthalene</t>
  </si>
  <si>
    <t>Trichloronate</t>
  </si>
  <si>
    <t>Trichlorophenol</t>
  </si>
  <si>
    <t>Trichloropropane</t>
  </si>
  <si>
    <t>Trichlorotrifluoroethane</t>
  </si>
  <si>
    <t>Triclopyr</t>
  </si>
  <si>
    <t>Tricyclazole</t>
  </si>
  <si>
    <t>Tridecane</t>
  </si>
  <si>
    <t>D1886(C)</t>
  </si>
  <si>
    <t>Nickel in Water by GFAA</t>
  </si>
  <si>
    <t>6431-B</t>
  </si>
  <si>
    <t>Polychorinated Biphenyls in Water by GC</t>
  </si>
  <si>
    <t>6420-C</t>
  </si>
  <si>
    <t>Phenols in Water by Gas Chromatography</t>
  </si>
  <si>
    <t>6420-BB</t>
  </si>
  <si>
    <t>6420-BA</t>
  </si>
  <si>
    <t>6410-B</t>
  </si>
  <si>
    <t>Extractable Semivolatile Organics by GC</t>
  </si>
  <si>
    <t>6233-B</t>
  </si>
  <si>
    <t>Haloacetic Acids and Trichlorphenol</t>
  </si>
  <si>
    <t>6232-D</t>
  </si>
  <si>
    <t>Trihalomethanes in Water by CGC</t>
  </si>
  <si>
    <t>Phosphorus in Water by Colorimetry- Ascorbic Acid Method</t>
  </si>
  <si>
    <t>4500-P-D</t>
  </si>
  <si>
    <t>Phosphorus in Water by Stannous Chloride Titration</t>
  </si>
  <si>
    <t>4500-P-C</t>
  </si>
  <si>
    <t>Phosphorus in Water by Vanadomolybdophosphoric Acid Colorimetry</t>
  </si>
  <si>
    <t>9012A</t>
  </si>
  <si>
    <t>Zooplankton Counting Techniques</t>
  </si>
  <si>
    <t>9221-D</t>
  </si>
  <si>
    <t>Estimation of Bacterial Density- MPN Determination</t>
  </si>
  <si>
    <t>9221-C</t>
  </si>
  <si>
    <t>9221-B</t>
  </si>
  <si>
    <t>9216-B</t>
  </si>
  <si>
    <t>Direct Total Microbial Count- Epifluorescence Method</t>
  </si>
  <si>
    <t>9215-D</t>
  </si>
  <si>
    <t>Heterotrophic Plate Count- Membrane Filter Method</t>
  </si>
  <si>
    <t>9215-C</t>
  </si>
  <si>
    <t>Heterotrophic Plate Count- Spread Plate Method</t>
  </si>
  <si>
    <t>Organic Halides by Coulometry</t>
  </si>
  <si>
    <t>PB-01</t>
  </si>
  <si>
    <t>Lead-210 in Water and Solid Samples</t>
  </si>
  <si>
    <t>Acrylamide, Acetonitrile and Acrolein</t>
  </si>
  <si>
    <t>Furfural Gas Chromatography/FID</t>
  </si>
  <si>
    <t>Cecil</t>
  </si>
  <si>
    <t>Cedar</t>
  </si>
  <si>
    <t>Ceiba</t>
  </si>
  <si>
    <t>Centre</t>
  </si>
  <si>
    <t>Cerro Gordo</t>
  </si>
  <si>
    <t>Chaffee</t>
  </si>
  <si>
    <t>Chambers</t>
  </si>
  <si>
    <t>Set (Passive) Gill Net</t>
  </si>
  <si>
    <t>Square-Mouth Net</t>
  </si>
  <si>
    <t>Stationary Drop Net</t>
  </si>
  <si>
    <t>Stop Net</t>
  </si>
  <si>
    <t>Birge Closing Net</t>
  </si>
  <si>
    <t>Clarke-Bumpus Net</t>
  </si>
  <si>
    <t>Net Vertical Tow (Other)</t>
  </si>
  <si>
    <t>Plankton Net</t>
  </si>
  <si>
    <t>Simple Conical Net</t>
  </si>
  <si>
    <t>Activity Trap</t>
  </si>
  <si>
    <t>Artificial Substrate</t>
  </si>
  <si>
    <t>Black Light Trap</t>
  </si>
  <si>
    <t>Box Sampler</t>
  </si>
  <si>
    <t>Emergence Trap</t>
  </si>
  <si>
    <t>Fish Weir</t>
  </si>
  <si>
    <t>Fry Trap</t>
  </si>
  <si>
    <t>Funnel Trap</t>
  </si>
  <si>
    <t>Glass Slide</t>
  </si>
  <si>
    <t>Moore</t>
  </si>
  <si>
    <t>Mora</t>
  </si>
  <si>
    <t>Morehouse</t>
  </si>
  <si>
    <t>Morgan</t>
  </si>
  <si>
    <t>Morovis</t>
  </si>
  <si>
    <t>Morrill</t>
  </si>
  <si>
    <t>Morris</t>
  </si>
  <si>
    <t>Morrison</t>
  </si>
  <si>
    <t>Morrow</t>
  </si>
  <si>
    <t>Morton</t>
  </si>
  <si>
    <t>Motley</t>
  </si>
  <si>
    <t>Moultrie</t>
  </si>
  <si>
    <t>Mountrail</t>
  </si>
  <si>
    <t>Mower</t>
  </si>
  <si>
    <t>Muhlenberg</t>
  </si>
  <si>
    <t>Multnomah</t>
  </si>
  <si>
    <t>Murray</t>
  </si>
  <si>
    <t>Muscatine</t>
  </si>
  <si>
    <t>Muscogee</t>
  </si>
  <si>
    <t>Muskegon</t>
  </si>
  <si>
    <t>Muskingum</t>
  </si>
  <si>
    <t>Muskogee</t>
  </si>
  <si>
    <t>Musselshell</t>
  </si>
  <si>
    <t>Nacogdoches</t>
  </si>
  <si>
    <t>Naguabo</t>
  </si>
  <si>
    <t>Namorik</t>
  </si>
  <si>
    <t>Namu</t>
  </si>
  <si>
    <t>Nance</t>
  </si>
  <si>
    <t>Nantucket</t>
  </si>
  <si>
    <t>Napa</t>
  </si>
  <si>
    <t>Nash</t>
  </si>
  <si>
    <t>Nassau</t>
  </si>
  <si>
    <t>3,3',4,4',5,5'-Hexachlorobiphenyl</t>
  </si>
  <si>
    <t>3,3',4,4',5-Pentachlorobiphenyl</t>
  </si>
  <si>
    <t>3,3',4,4'-Tetrachlorobiphenyl</t>
  </si>
  <si>
    <t>3,3',4,5'-Tetrachlorobiphenyl</t>
  </si>
  <si>
    <t>3,3',4,5,5'-Pentachlorobiphenyl</t>
  </si>
  <si>
    <t>3,3',4,5-Tetrachlorobiphenyl</t>
  </si>
  <si>
    <t>3,3',4-Trichlorobiphenyl</t>
  </si>
  <si>
    <t>3,3',5,5'-Tetrachlorobiphenyl</t>
  </si>
  <si>
    <t>3,3',5-Trichlorobiphenyl</t>
  </si>
  <si>
    <t>3,3'-Dichlorobiphenyl</t>
  </si>
  <si>
    <t>3,3'-Dimethoxybenzidine</t>
  </si>
  <si>
    <t>3,3'-Dimethylbenzidine</t>
  </si>
  <si>
    <t>3,4',5-Trichlorobiphenyl</t>
  </si>
  <si>
    <t>3,4'-Dichlorobiphenyl</t>
  </si>
  <si>
    <t>3,4,4',5-Tetrachlorobiphenyl</t>
  </si>
  <si>
    <t>Total Filterable Solids</t>
  </si>
  <si>
    <t>Conductivity in Water by Direct Measurement</t>
  </si>
  <si>
    <t>Total Nonfilterable Residue Solids</t>
  </si>
  <si>
    <t>Sulfide in Water</t>
  </si>
  <si>
    <t>6230-E</t>
  </si>
  <si>
    <t>Volatile Halocarbons in Water by GC/MS</t>
  </si>
  <si>
    <t>6230-D</t>
  </si>
  <si>
    <t>6230-C</t>
  </si>
  <si>
    <t>4500-O-G</t>
  </si>
  <si>
    <t>Filterable Residue - TDS</t>
  </si>
  <si>
    <t>PMD-THR(LC)</t>
  </si>
  <si>
    <t>Thiram by HPLC</t>
  </si>
  <si>
    <t>PMD-THR(IR)</t>
  </si>
  <si>
    <t>Thiram by IR Spectroscopy</t>
  </si>
  <si>
    <t>PMD-THO</t>
  </si>
  <si>
    <t>Thiophanate-Methyl by UV Spectroscopy</t>
  </si>
  <si>
    <t>I1630(W)</t>
  </si>
  <si>
    <t>I1630(S)</t>
  </si>
  <si>
    <t>Potassium in Bottom Material by FLAA</t>
  </si>
  <si>
    <t>I1602</t>
  </si>
  <si>
    <t>Orthophosphate plus Hydrolyzable Phosphorous</t>
  </si>
  <si>
    <t>I1601</t>
  </si>
  <si>
    <t>Orthophosphate-Phosphorus by Colorimetry</t>
  </si>
  <si>
    <t>I1600</t>
  </si>
  <si>
    <t>Dissolved Phosphorus by Colorimetry</t>
  </si>
  <si>
    <t>I2667(S)</t>
  </si>
  <si>
    <t>Selenium in Bottom Material by HYDAA</t>
  </si>
  <si>
    <t>I2602</t>
  </si>
  <si>
    <t>Hydrolyzable plus Orthophosphate-Phosphorous</t>
  </si>
  <si>
    <t>I2601</t>
  </si>
  <si>
    <t>I2030</t>
  </si>
  <si>
    <t>Alkalinity in Water by Titration</t>
  </si>
  <si>
    <t>Settleable Solids in Water</t>
  </si>
  <si>
    <t>Naphthyleneacetic Pesticide Residues</t>
  </si>
  <si>
    <t>9050A</t>
  </si>
  <si>
    <t>MBTS and TCMTB in Wastewater by HPLC</t>
  </si>
  <si>
    <t>Bensulide in Wastewater by HPLC/UV</t>
  </si>
  <si>
    <t>Rotenone in Wastewater by HPLC</t>
  </si>
  <si>
    <t>Thiocarbate Pesticides in Wastewaters</t>
  </si>
  <si>
    <t>Farnesol</t>
  </si>
  <si>
    <t>Fecal Coliform</t>
  </si>
  <si>
    <t>Fecal Streptococcus Group Bacteria</t>
  </si>
  <si>
    <t>Fenamiphos</t>
  </si>
  <si>
    <t>Fenarimol</t>
  </si>
  <si>
    <t>Radium-226 - Chromate Method</t>
  </si>
  <si>
    <t>RA-01</t>
  </si>
  <si>
    <t>Radium-226 in Bone Ash</t>
  </si>
  <si>
    <t>E. Coli in Chilled/Frozen Food</t>
  </si>
  <si>
    <t>Salmonella in Low Moisture Foods</t>
  </si>
  <si>
    <t>B0035</t>
  </si>
  <si>
    <t>Total Coliform Bacteria- Presumptive Test- MPN Method</t>
  </si>
  <si>
    <t>VS-003-1</t>
  </si>
  <si>
    <t>VOCs in Soil by GC/ECD of Extract</t>
  </si>
  <si>
    <t>VS-002-1</t>
  </si>
  <si>
    <t>VOCs in Soil by Automated Headspace GC</t>
  </si>
  <si>
    <t>C-003-1</t>
  </si>
  <si>
    <t>Anions by Ion Chromatography</t>
  </si>
  <si>
    <t>C-002-1</t>
  </si>
  <si>
    <t>COD by Open Reflux</t>
  </si>
  <si>
    <t>PMD-MON(UV)</t>
  </si>
  <si>
    <t>Monuron by UV Spectroscopy</t>
  </si>
  <si>
    <t>PMD-MON(TITR)</t>
  </si>
  <si>
    <t>Conductivity - Laboratory Method</t>
  </si>
  <si>
    <t>4500-N-C</t>
  </si>
  <si>
    <t>Persufate Method for Total Nitrogen</t>
  </si>
  <si>
    <t>4500-NH3(H)</t>
  </si>
  <si>
    <t>Ammonia in Water - Flow Injection Analysis</t>
  </si>
  <si>
    <t>4500-NO3(I)</t>
  </si>
  <si>
    <t>Nitrate in Water- Cadmium Reduction Flow Injection</t>
  </si>
  <si>
    <t>4500-P-H</t>
  </si>
  <si>
    <t>Manual Digestion and Flow Injection Analysis for Total Phosphorus</t>
  </si>
  <si>
    <t>4500-P-J</t>
  </si>
  <si>
    <t>Persulfate Method for Simultaneous Determination of Total Nitrogen and Total Phosphorus</t>
  </si>
  <si>
    <t>7500-RN(B)</t>
  </si>
  <si>
    <t>Radon Analysis by liquid scintillation method</t>
  </si>
  <si>
    <t>9213-D</t>
  </si>
  <si>
    <t>E. coli method</t>
  </si>
  <si>
    <t>9221-B.1</t>
  </si>
  <si>
    <t>Escherichia coli Fermentation Technique, Multi-tube Fermentation Technique</t>
  </si>
  <si>
    <t>9221-E.1</t>
  </si>
  <si>
    <t>Fecal Coliform Procedure-Multiple-Tube Proc using EC medium and prior enrichment</t>
  </si>
  <si>
    <t>9221-E.2</t>
  </si>
  <si>
    <t>Fecal Coliform Procedure-Multiple-Tube Proc using A-1 medium without prior enrichment</t>
  </si>
  <si>
    <t>9221-F</t>
  </si>
  <si>
    <t>Escherichia coli, Multi-tube Fermentation Technique</t>
  </si>
  <si>
    <t>9222-(B+B.5c)</t>
  </si>
  <si>
    <t>Total Coliform Fermentation Technique, Multi-tube Fermentation with Enrichment Technique</t>
  </si>
  <si>
    <t>APHA_SM20ED</t>
  </si>
  <si>
    <t>Persulfate Method for Total Nitrogen</t>
  </si>
  <si>
    <t>4500-SIO2-C</t>
  </si>
  <si>
    <t>Silica Molybdosilicate Method</t>
  </si>
  <si>
    <t>APHA_SM21ED</t>
  </si>
  <si>
    <t>4500-H+B</t>
  </si>
  <si>
    <t>pH in Water by Potentiometry, pH Value in Water by Potentiometry Using a Standard Hydrogen Electrode</t>
  </si>
  <si>
    <t>5021A</t>
  </si>
  <si>
    <t>VOC Using Equilibrium Headspace Analysis Rev1, 6/2003</t>
  </si>
  <si>
    <t>D6503</t>
  </si>
  <si>
    <t>Standard Test Method for Enterococci in Water Using Enterolert</t>
  </si>
  <si>
    <t>D6503-99</t>
  </si>
  <si>
    <t>D6919-03</t>
  </si>
  <si>
    <t>Dissolved Alkali, Alkaline Earth Cations and Ammonium by Ion Chromatography</t>
  </si>
  <si>
    <t>D888(C)</t>
  </si>
  <si>
    <t>Dissolved Oxygen by Luminescence-based Senor</t>
  </si>
  <si>
    <t>D93-07</t>
  </si>
  <si>
    <t>Standard Test Methods for Flash Point by Pensky-Martens Closed Cup Tester</t>
  </si>
  <si>
    <t>Nitrogen, Ammonia, Electrode</t>
  </si>
  <si>
    <t>Nitrogen, Ammonia, Electrode, Known Addition</t>
  </si>
  <si>
    <t>Determination of Lead, for use in Lead and Copper Rule compliance monitoring</t>
  </si>
  <si>
    <t>Total and Fecal Coliforms, E. Coli, P/A</t>
  </si>
  <si>
    <t>Fecal Coliforms, MPN (sludges)</t>
  </si>
  <si>
    <t>m-ColiBlue24 Method of the Determination of Total Coliforms and E. coli</t>
  </si>
  <si>
    <t>Wagoner</t>
  </si>
  <si>
    <t>Wahkiakum</t>
  </si>
  <si>
    <t>Wake</t>
  </si>
  <si>
    <t>Wakulla</t>
  </si>
  <si>
    <t>Waldo</t>
  </si>
  <si>
    <t>Walker</t>
  </si>
  <si>
    <t>Walla Walla</t>
  </si>
  <si>
    <t>Wallace</t>
  </si>
  <si>
    <t>Waller</t>
  </si>
  <si>
    <t>Wallowa</t>
  </si>
  <si>
    <t>Walsh</t>
  </si>
  <si>
    <t>Walthall</t>
  </si>
  <si>
    <t>Iodide in Water by Colorimetry</t>
  </si>
  <si>
    <t>OM510R</t>
  </si>
  <si>
    <t>Chelators in Mixed Hazardous Waste by GC/MS</t>
  </si>
  <si>
    <t>Mercury in Sediment by CVAA</t>
  </si>
  <si>
    <t>Mercury in Water by HPLC</t>
  </si>
  <si>
    <t>Nitroglycerine by HPLC</t>
  </si>
  <si>
    <t>8331(W)</t>
  </si>
  <si>
    <t>Tetrazene in Water by HPLC</t>
  </si>
  <si>
    <t>8331(S)</t>
  </si>
  <si>
    <t>Tetrazene in Soil by HPLC</t>
  </si>
  <si>
    <t>8330(W)</t>
  </si>
  <si>
    <t>Nitroaromatics and Nitramines by HPLC</t>
  </si>
  <si>
    <t>1,1,2,2-Tetrabromoethane by GC/FID</t>
  </si>
  <si>
    <t>Amines, Aromatics by GC/FID</t>
  </si>
  <si>
    <t>Methanol by GC/FID</t>
  </si>
  <si>
    <t>Isopropyl Glycidyl Ether by GC/FID</t>
  </si>
  <si>
    <t>Phenyl Glycidyl Ether by GC/FID</t>
  </si>
  <si>
    <t>Isopropyl Ether by GC/FID</t>
  </si>
  <si>
    <t>D3269(ISE)</t>
  </si>
  <si>
    <t>D3268</t>
  </si>
  <si>
    <t>p-Dichlorobenzene by IR Spectroscopy</t>
  </si>
  <si>
    <t>PMD-PAD(GC)</t>
  </si>
  <si>
    <t>p-Dichlorobenzene by GC</t>
  </si>
  <si>
    <t>PMD-P-HS</t>
  </si>
  <si>
    <t>Not Reported</t>
  </si>
  <si>
    <t>Present Above Quantification Limit</t>
  </si>
  <si>
    <t>Not Detected</t>
  </si>
  <si>
    <t>Mercury in Fish</t>
  </si>
  <si>
    <t>On-Line Measurement of Low Level DO</t>
  </si>
  <si>
    <t>D5413(C)</t>
  </si>
  <si>
    <t>Water Levels Using Remote Interrogation</t>
  </si>
  <si>
    <t>Selenium by FLAA</t>
  </si>
  <si>
    <t>I7055</t>
  </si>
  <si>
    <t>D3266</t>
  </si>
  <si>
    <t>D3223</t>
  </si>
  <si>
    <t>Total Mercury in Water by CVAA</t>
  </si>
  <si>
    <t>D3162</t>
  </si>
  <si>
    <t>D3113(B)</t>
  </si>
  <si>
    <t>Sodium Salts of EDTA in Water</t>
  </si>
  <si>
    <t>D3113(A)</t>
  </si>
  <si>
    <t>D3086</t>
  </si>
  <si>
    <t>Wexford</t>
  </si>
  <si>
    <t>Wharton</t>
  </si>
  <si>
    <t>Substrate - submerged logs</t>
  </si>
  <si>
    <t>Sulfamethoxazole</t>
  </si>
  <si>
    <t>Sulfathiazole</t>
  </si>
  <si>
    <t>Sulfide</t>
  </si>
  <si>
    <t>Sulfur</t>
  </si>
  <si>
    <t>Sulfur dioxide</t>
  </si>
  <si>
    <t>Sulfur, pyritic</t>
  </si>
  <si>
    <t>Sulfur-32</t>
  </si>
  <si>
    <t>Sulfur-34</t>
  </si>
  <si>
    <t>Sulfur-34/Sulfur-32 ratio</t>
  </si>
  <si>
    <t>Surface area</t>
  </si>
  <si>
    <t>Surface tension</t>
  </si>
  <si>
    <t>Surfactants, anionic</t>
  </si>
  <si>
    <t>Surfactants, cationic</t>
  </si>
  <si>
    <t>Surfactants, nonionic mix</t>
  </si>
  <si>
    <t>Tetraacetylethylenediamine</t>
  </si>
  <si>
    <t>Tetrabromobisphenol A</t>
  </si>
  <si>
    <t>Tetrachlorobiphenyl</t>
  </si>
  <si>
    <t>Tetrachloroethane</t>
  </si>
  <si>
    <t>Tetrachloroethylene</t>
  </si>
  <si>
    <t>Tetrachlorophenol</t>
  </si>
  <si>
    <t>Tetrachlorvinphos</t>
  </si>
  <si>
    <t>Tetracycline</t>
  </si>
  <si>
    <t>Tetracycline hydrochloride</t>
  </si>
  <si>
    <t>Tetradecanenitrile</t>
  </si>
  <si>
    <t>Tetradecanol</t>
  </si>
  <si>
    <t>Tetrahydroabietylamine acetate</t>
  </si>
  <si>
    <t>Tetrahydrofuran</t>
  </si>
  <si>
    <t>RBP Substrate - Silt 0.004-0.06 mm</t>
  </si>
  <si>
    <t>D4983</t>
  </si>
  <si>
    <t>Volatile Amines in Water</t>
  </si>
  <si>
    <t>D5049(D)</t>
  </si>
  <si>
    <t>Cyanides in Waste - Gas Detector Tube</t>
  </si>
  <si>
    <t>D5049(C)</t>
  </si>
  <si>
    <t>Cyanides in Waste - Cyantesmo Paper</t>
  </si>
  <si>
    <t>D5049(B)</t>
  </si>
  <si>
    <t>Cyanides in Waste - Prussian Blue</t>
  </si>
  <si>
    <t>D5049(A)</t>
  </si>
  <si>
    <t>Cyanides in Waste - Chloramine T</t>
  </si>
  <si>
    <t>Color by Spectrophotometric Analysis</t>
  </si>
  <si>
    <t>PMD-TDZ</t>
  </si>
  <si>
    <t>Technazene by GC/FID</t>
  </si>
  <si>
    <t>PMD-TDU</t>
  </si>
  <si>
    <t>Tebuthiuron by UV Spectroscopy</t>
  </si>
  <si>
    <t>3500-CD(B)</t>
  </si>
  <si>
    <t>Cadmium in Water by FLAA/GFAA</t>
  </si>
  <si>
    <t>Nitrate in Water by ISE</t>
  </si>
  <si>
    <t>9200A</t>
  </si>
  <si>
    <t>Nitrate in Water by Spectrophotometry</t>
  </si>
  <si>
    <t>Total Coliform by Membrane Filter</t>
  </si>
  <si>
    <t>Total Coliform by Multiple Tube Fermentation</t>
  </si>
  <si>
    <t>6610-B</t>
  </si>
  <si>
    <t>Carbamate Pesticides in Water by HPLC</t>
  </si>
  <si>
    <t>6440-C</t>
  </si>
  <si>
    <t>9020B</t>
  </si>
  <si>
    <t>Total Organic Halides by Coulometry</t>
  </si>
  <si>
    <t>Cyanide Extraction for Solids and Oils</t>
  </si>
  <si>
    <t>R1141</t>
  </si>
  <si>
    <t>Methyl Acrylate by GC/FID</t>
  </si>
  <si>
    <t>Methyl Acetate by GC/FID</t>
  </si>
  <si>
    <t>Nitroethane by GC/FID</t>
  </si>
  <si>
    <t>Dimethyl Sulfate by GC/ECD</t>
  </si>
  <si>
    <t>1,3-Cyclopentadiene by GC/FID</t>
  </si>
  <si>
    <t>Nitrosamine by GC/TEA</t>
  </si>
  <si>
    <t>Methylcyclohexanone by GC/FID</t>
  </si>
  <si>
    <t>Hectares</t>
  </si>
  <si>
    <t>hours</t>
  </si>
  <si>
    <t>Hours</t>
  </si>
  <si>
    <t>hp</t>
  </si>
  <si>
    <t>Power, horsepower</t>
  </si>
  <si>
    <t>inches</t>
  </si>
  <si>
    <t>Pressure, inches of water</t>
  </si>
  <si>
    <t>Diclofop methyl</t>
  </si>
  <si>
    <t>Diethatyl ethyl</t>
  </si>
  <si>
    <t>Diethyl sulfide</t>
  </si>
  <si>
    <t>Diethylene glycol monobutyl ether</t>
  </si>
  <si>
    <t>Diethylene glycol monobutyl ether acetate</t>
  </si>
  <si>
    <t>Diethylene glycol monomethyl ether</t>
  </si>
  <si>
    <t>Diethylene glycol nonylphenol ether</t>
  </si>
  <si>
    <t>Diethylstilbestrol</t>
  </si>
  <si>
    <t>Diflufenzopyr</t>
  </si>
  <si>
    <t>Diflufenzopyr-sodium</t>
  </si>
  <si>
    <t>Diisopropyl adipate</t>
  </si>
  <si>
    <t>Dimethyl L-malate</t>
  </si>
  <si>
    <t>Dimethyl ether</t>
  </si>
  <si>
    <t>Dimethyl sulfoxide</t>
  </si>
  <si>
    <t>Dimethyl terephthalate</t>
  </si>
  <si>
    <t>Dimethylacetamide</t>
  </si>
  <si>
    <t>Dimethylphenanthrene</t>
  </si>
  <si>
    <t>Dimethylstyrene</t>
  </si>
  <si>
    <t>Dimethylvinyl chloride</t>
  </si>
  <si>
    <t>Dinoseb</t>
  </si>
  <si>
    <t>Dioctyl adipate</t>
  </si>
  <si>
    <t>Diphenyl disulfide</t>
  </si>
  <si>
    <t>Diphenylamine</t>
  </si>
  <si>
    <t>Diphenylsulfone</t>
  </si>
  <si>
    <t>Diquat</t>
  </si>
  <si>
    <t>Diquat dibromide</t>
  </si>
  <si>
    <t>Dissolved inorganic nitrogen/soluble reactive phosphorus ratio</t>
  </si>
  <si>
    <t>Disulfoton sulfone</t>
  </si>
  <si>
    <t>PMD-LMG</t>
  </si>
  <si>
    <t>Lemongrass Oil by GC/TCD</t>
  </si>
  <si>
    <t>SR-02</t>
  </si>
  <si>
    <t>Sulfide by Titration with Iodine</t>
  </si>
  <si>
    <t>Sulfate by Gravimetric Determination</t>
  </si>
  <si>
    <t>I3499</t>
  </si>
  <si>
    <t>I3490</t>
  </si>
  <si>
    <t>I3462</t>
  </si>
  <si>
    <t>I7271</t>
  </si>
  <si>
    <t>I7270</t>
  </si>
  <si>
    <t>I7240</t>
  </si>
  <si>
    <t>I7239</t>
  </si>
  <si>
    <t>I7238</t>
  </si>
  <si>
    <t>I7236</t>
  </si>
  <si>
    <t>I5447</t>
  </si>
  <si>
    <t>Magnesium in Bottom Material by FLAA</t>
  </si>
  <si>
    <t>O9104</t>
  </si>
  <si>
    <t>Organochlorine Compounds in Fish Tissue</t>
  </si>
  <si>
    <t>CTM-004</t>
  </si>
  <si>
    <t>Determination of HCl Emissions</t>
  </si>
  <si>
    <t>CTM-002</t>
  </si>
  <si>
    <t>Determination of Particulate Matter</t>
  </si>
  <si>
    <t>CTM-001</t>
  </si>
  <si>
    <t>Current direction</t>
  </si>
  <si>
    <t>Current speed</t>
  </si>
  <si>
    <t>Cyanazine</t>
  </si>
  <si>
    <t>Cyanic acid</t>
  </si>
  <si>
    <t>Cyanide</t>
  </si>
  <si>
    <t>Cyanogen chloride</t>
  </si>
  <si>
    <t>Cyclethrin</t>
  </si>
  <si>
    <t>Cycloate</t>
  </si>
  <si>
    <t>Cyclododecane</t>
  </si>
  <si>
    <t>Cyclohexane</t>
  </si>
  <si>
    <t>Cyclohexanecarboxylic acid</t>
  </si>
  <si>
    <t>Cyclohexanol</t>
  </si>
  <si>
    <t>Cyclohexanone</t>
  </si>
  <si>
    <t>Cyclohexene</t>
  </si>
  <si>
    <t>Cyclopentane</t>
  </si>
  <si>
    <t>Cyclopropylbenzene</t>
  </si>
  <si>
    <t>Pressure, atmospheres</t>
  </si>
  <si>
    <t>cal</t>
  </si>
  <si>
    <t>Energy, calories</t>
  </si>
  <si>
    <t>cfm</t>
  </si>
  <si>
    <t>PMD-OVO</t>
  </si>
  <si>
    <t>Ovex by IR Spectroscopy</t>
  </si>
  <si>
    <t>Boron by Colorimetric Analysis</t>
  </si>
  <si>
    <t>RP735</t>
  </si>
  <si>
    <t>Determination of Total Fissile Content</t>
  </si>
  <si>
    <t>RP730</t>
  </si>
  <si>
    <t>Cubic centimeters per minute</t>
  </si>
  <si>
    <t>cm3/sec</t>
  </si>
  <si>
    <t>Cubic centimeters per second</t>
  </si>
  <si>
    <t>count</t>
  </si>
  <si>
    <t>Halofenozide</t>
  </si>
  <si>
    <t>HCFC-123A</t>
  </si>
  <si>
    <t>Imidacloprid</t>
  </si>
  <si>
    <t>Isoprene</t>
  </si>
  <si>
    <t>Lactic Acid</t>
  </si>
  <si>
    <t>Chlorinated Acidic Residues in Water</t>
  </si>
  <si>
    <t>Ethylene Thiourea Residues in Water</t>
  </si>
  <si>
    <t>Fluoride in Water</t>
  </si>
  <si>
    <t>Cyanide in Water</t>
  </si>
  <si>
    <t>PCBs in Water</t>
  </si>
  <si>
    <t>VG-010-1(ECD)</t>
  </si>
  <si>
    <t>VOCs in Soil Gas by Portable GC</t>
  </si>
  <si>
    <t>SFSAS_12</t>
  </si>
  <si>
    <t>Nitrogen-Containing Pesticides in Water</t>
  </si>
  <si>
    <t>Mercury in Water by Oxidation, Purge and Trap, and CVAFS</t>
  </si>
  <si>
    <t>1625(S)</t>
  </si>
  <si>
    <t>Semivolatiles - Soil, GC/MS</t>
  </si>
  <si>
    <t>1625(BNW)</t>
  </si>
  <si>
    <t>Semivolatiles - Base/Neutrals, GC/MS</t>
  </si>
  <si>
    <t>1625(AW)</t>
  </si>
  <si>
    <t>Semivolatiles - Acids, GC/MS</t>
  </si>
  <si>
    <t>1624(W)</t>
  </si>
  <si>
    <t>Volatiles by Isotope Dilution - Water</t>
  </si>
  <si>
    <t>1624(S)</t>
  </si>
  <si>
    <t>Volatiles by Isotope Dilution - Soil</t>
  </si>
  <si>
    <t>1620(D)</t>
  </si>
  <si>
    <t>Metals by Semi-quantitative ICP Screen</t>
  </si>
  <si>
    <t>Organochlorine Pesticides in Wastewater</t>
  </si>
  <si>
    <t>Magnesium in Water by Direct EPA FLAA</t>
  </si>
  <si>
    <t>I1110</t>
  </si>
  <si>
    <t>I1095</t>
  </si>
  <si>
    <t>Calcium sulfate</t>
  </si>
  <si>
    <t>Calcium sulfate dihydrate</t>
  </si>
  <si>
    <t>Calcium-45</t>
  </si>
  <si>
    <t>Camphor</t>
  </si>
  <si>
    <t>Candida</t>
  </si>
  <si>
    <t>Candida albicans</t>
  </si>
  <si>
    <t>Caprolactam</t>
  </si>
  <si>
    <t>Captan</t>
  </si>
  <si>
    <t>Carbazole</t>
  </si>
  <si>
    <t>Carbendazim</t>
  </si>
  <si>
    <t>Carbofuran</t>
  </si>
  <si>
    <t>Carbon dioxide</t>
  </si>
  <si>
    <t>Carbon disulfide</t>
  </si>
  <si>
    <t>Carbon monoxide</t>
  </si>
  <si>
    <t>Carbon tetrachloride</t>
  </si>
  <si>
    <t>Carbon-13/Carbon-12 ratio</t>
  </si>
  <si>
    <t>Carbon-14</t>
  </si>
  <si>
    <t>Carboxin</t>
  </si>
  <si>
    <t>Cations-Anions</t>
  </si>
  <si>
    <t>Bifenazate</t>
  </si>
  <si>
    <t>Biomass</t>
  </si>
  <si>
    <t>Biomass, benthic</t>
  </si>
  <si>
    <t>Biomass, chlorophycota</t>
  </si>
  <si>
    <t>Picric acid</t>
  </si>
  <si>
    <t>Picrotoxin</t>
  </si>
  <si>
    <t>Plankton</t>
  </si>
  <si>
    <t>Platinum</t>
  </si>
  <si>
    <t>Plutonium-238</t>
  </si>
  <si>
    <t>Plutonium-239</t>
  </si>
  <si>
    <t>Polonium-210</t>
  </si>
  <si>
    <t>Polyethylene</t>
  </si>
  <si>
    <t>Polymyxin</t>
  </si>
  <si>
    <t>Polypropylene</t>
  </si>
  <si>
    <t>Population diversity, fish, # of species</t>
  </si>
  <si>
    <t>Population diversity, macroinvertebrates, # of species</t>
  </si>
  <si>
    <t>Population diversity, phytoplankton, # of species</t>
  </si>
  <si>
    <t>Population diversity, zooplankton, # of species</t>
  </si>
  <si>
    <t>Potassium</t>
  </si>
  <si>
    <t>Potassium bisulfate</t>
  </si>
  <si>
    <t>Potassium bitartrate</t>
  </si>
  <si>
    <t>Potassium glycolate</t>
  </si>
  <si>
    <t>Potassium sulfate</t>
  </si>
  <si>
    <t>Potassium-40</t>
  </si>
  <si>
    <t>BEACH Program Site-River/Stream</t>
  </si>
  <si>
    <t>BEACH Program Site-Storm sewer</t>
  </si>
  <si>
    <t>BEACH Program Site-Waste sewer</t>
  </si>
  <si>
    <t>Pipe, Unspecified Source</t>
  </si>
  <si>
    <t>10200H(2)</t>
  </si>
  <si>
    <t>Chlorophyll a-b-c Determination by spectrophotometer</t>
  </si>
  <si>
    <t>10200H(3)</t>
  </si>
  <si>
    <t>Chlorophyll a-b-c Determination by fluorometer</t>
  </si>
  <si>
    <t>2130-B</t>
  </si>
  <si>
    <t>Nephelometric Method</t>
  </si>
  <si>
    <t>2320-B</t>
  </si>
  <si>
    <t>Alkalinity by Gran Titration</t>
  </si>
  <si>
    <t>2340B</t>
  </si>
  <si>
    <t>2510B</t>
  </si>
  <si>
    <t>005(BT)</t>
  </si>
  <si>
    <t>Plutonium, Uranium and Thorium in Tissue</t>
  </si>
  <si>
    <t>005(A)</t>
  </si>
  <si>
    <t>Plutonium, Uranium and Thorium in Air</t>
  </si>
  <si>
    <t>004(W)</t>
  </si>
  <si>
    <t>Radium-226 and Radium-228 in Water</t>
  </si>
  <si>
    <t>PMD-HXO(LC)</t>
  </si>
  <si>
    <t>Hexazinone by HPLC</t>
  </si>
  <si>
    <t>I1325</t>
  </si>
  <si>
    <t>Strontium-89 and -90 in Milk</t>
  </si>
  <si>
    <t>Cd, Cr, Cu, Fe, Pb, Mg, Mn, Ag, Zn in Water</t>
  </si>
  <si>
    <t>Coliforms in Dairy Products</t>
  </si>
  <si>
    <t>200.62(C)</t>
  </si>
  <si>
    <t>Hydride Generation ICP Analysis</t>
  </si>
  <si>
    <t>200.62(B)</t>
  </si>
  <si>
    <t>Pneumatic Nebulization ICP Analysis</t>
  </si>
  <si>
    <t>HERL_025</t>
  </si>
  <si>
    <t>Insecticides in Bottom Sediment</t>
  </si>
  <si>
    <t>HERL_024</t>
  </si>
  <si>
    <t>Insecticides in Soils and Housedust</t>
  </si>
  <si>
    <t>HERL_023</t>
  </si>
  <si>
    <t>Analysis of Water for Herbicides</t>
  </si>
  <si>
    <t>HERL_022</t>
  </si>
  <si>
    <t>Analysis of Water for Pesticides</t>
  </si>
  <si>
    <t>HERL_021</t>
  </si>
  <si>
    <t>TCDD Residues</t>
  </si>
  <si>
    <t>HERL_020</t>
  </si>
  <si>
    <t>PCBs in Adipose Tissue</t>
  </si>
  <si>
    <t>PMD-SIM</t>
  </si>
  <si>
    <t>Simazine by UV Spectroscopy</t>
  </si>
  <si>
    <t>PMD-SEU</t>
  </si>
  <si>
    <t>Siduron by UV Spectroscopy</t>
  </si>
  <si>
    <t>PMD-SAE</t>
  </si>
  <si>
    <t>Salicylanilide by UV Spectroscopy</t>
  </si>
  <si>
    <t>4500-CLO(B)</t>
  </si>
  <si>
    <t>Chlorine Dioxide in Water by Titration- Iodometric Method</t>
  </si>
  <si>
    <t>206.2_M</t>
  </si>
  <si>
    <t>204.2_M</t>
  </si>
  <si>
    <t>204.1_M</t>
  </si>
  <si>
    <t>004(S)</t>
  </si>
  <si>
    <t>Radium-226 and Radium-228 in Soil</t>
  </si>
  <si>
    <t>004(A)</t>
  </si>
  <si>
    <t>Radium-226 and Radium-228 in Air</t>
  </si>
  <si>
    <t>002(W)</t>
  </si>
  <si>
    <t>D2036(B)</t>
  </si>
  <si>
    <t>Cyanides in Water by Colorimetry</t>
  </si>
  <si>
    <t>SR-03</t>
  </si>
  <si>
    <t>RBP Substrate - Marl - Gray, Shell Fragments</t>
  </si>
  <si>
    <t>RBP Substrate - Muck/Mud - Very Fine Particles</t>
  </si>
  <si>
    <t>Brazoria</t>
  </si>
  <si>
    <t>Brazos</t>
  </si>
  <si>
    <t>Breathitt</t>
  </si>
  <si>
    <t>Breckinridge</t>
  </si>
  <si>
    <t>Bremer</t>
  </si>
  <si>
    <t>Brevard</t>
  </si>
  <si>
    <t>Brewster</t>
  </si>
  <si>
    <t>Bristol</t>
  </si>
  <si>
    <t>Bristol Bay (B)</t>
  </si>
  <si>
    <t>Broadwater</t>
  </si>
  <si>
    <t>Bronx</t>
  </si>
  <si>
    <t>Brooke</t>
  </si>
  <si>
    <t>Brookings</t>
  </si>
  <si>
    <t>Brooks</t>
  </si>
  <si>
    <t>Broome</t>
  </si>
  <si>
    <t>Broward</t>
  </si>
  <si>
    <t>Brown</t>
  </si>
  <si>
    <t>Brule</t>
  </si>
  <si>
    <t>Brunswick</t>
  </si>
  <si>
    <t>Bryan</t>
  </si>
  <si>
    <t>Buchanan</t>
  </si>
  <si>
    <t>Buckingham</t>
  </si>
  <si>
    <t>Bucks</t>
  </si>
  <si>
    <t>Buena Vista</t>
  </si>
  <si>
    <t>Buffalo</t>
  </si>
  <si>
    <t>Bullitt</t>
  </si>
  <si>
    <t>Bulloch</t>
  </si>
  <si>
    <t>Bullock</t>
  </si>
  <si>
    <t>Buncombe</t>
  </si>
  <si>
    <t>Bureau</t>
  </si>
  <si>
    <t>Burke</t>
  </si>
  <si>
    <t>Burleigh</t>
  </si>
  <si>
    <t>Burleson</t>
  </si>
  <si>
    <t>Burlington</t>
  </si>
  <si>
    <t>Burnet</t>
  </si>
  <si>
    <t>Burnett</t>
  </si>
  <si>
    <t>Burt</t>
  </si>
  <si>
    <t>Butler</t>
  </si>
  <si>
    <t>Butte</t>
  </si>
  <si>
    <t>Butts</t>
  </si>
  <si>
    <t>Cabarrus</t>
  </si>
  <si>
    <t>Cabell</t>
  </si>
  <si>
    <t>Cabo Rojo</t>
  </si>
  <si>
    <t>Cache</t>
  </si>
  <si>
    <t>Caddo</t>
  </si>
  <si>
    <t>Caguas</t>
  </si>
  <si>
    <t>Polychlorinated biphenyls</t>
  </si>
  <si>
    <t>Polycyclic aromatic hydrocarbons</t>
  </si>
  <si>
    <t>Polyethylene glycol mono-tert-butylphenyl ether</t>
  </si>
  <si>
    <t>Polyphosphate</t>
  </si>
  <si>
    <t>Potassium permanganate</t>
  </si>
  <si>
    <t>Pregna-1,4-diene-3,20-dione, 11,17,21-trihydroxy-6-methyl-, (6.alpha.,11.beta.)-</t>
  </si>
  <si>
    <t>Productivity, photosynthetic rate, carbon production</t>
  </si>
  <si>
    <t>Profenofos</t>
  </si>
  <si>
    <t>Prometon</t>
  </si>
  <si>
    <t>Propanenitrile</t>
  </si>
  <si>
    <t>Propiconazole</t>
  </si>
  <si>
    <t>Propionic acid</t>
  </si>
  <si>
    <t>Propoxyphene</t>
  </si>
  <si>
    <t>Propyl acetate</t>
  </si>
  <si>
    <t>Propyl ether</t>
  </si>
  <si>
    <t>Propylamine</t>
  </si>
  <si>
    <t>Propylthiouracil</t>
  </si>
  <si>
    <t>Prothiofos</t>
  </si>
  <si>
    <t>Pyrazon</t>
  </si>
  <si>
    <t>RBP Bank Stability, Left (choice list)</t>
  </si>
  <si>
    <t>RBP Bank Stability, Right (choice list)</t>
  </si>
  <si>
    <t>RBP Bank Vegetative Protection, Left (choice list)</t>
  </si>
  <si>
    <t>RBP Bank Vegetative Protection, Right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</si>
  <si>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</si>
  <si>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</si>
  <si>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</si>
  <si>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</si>
  <si>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</si>
  <si>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</si>
  <si>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Floating foam/suds - severity (choice list)</t>
  </si>
  <si>
    <t>Kilometers per second</t>
  </si>
  <si>
    <t>km2</t>
  </si>
  <si>
    <t>Square kilometers</t>
  </si>
  <si>
    <t>knots</t>
  </si>
  <si>
    <t>Nautical miles per hour</t>
  </si>
  <si>
    <t>kw</t>
  </si>
  <si>
    <t>Power, kilowatts</t>
  </si>
  <si>
    <t>l</t>
  </si>
  <si>
    <t>Liters</t>
  </si>
  <si>
    <t>l/day</t>
  </si>
  <si>
    <t>Liters per day</t>
  </si>
  <si>
    <t>l/hr</t>
  </si>
  <si>
    <t>liters per hour</t>
  </si>
  <si>
    <t>l/min</t>
  </si>
  <si>
    <t>liters per minute</t>
  </si>
  <si>
    <t>l/sec</t>
  </si>
  <si>
    <t>liters per second</t>
  </si>
  <si>
    <t>pounds</t>
  </si>
  <si>
    <t>lb/acre/yr</t>
  </si>
  <si>
    <t>pounds per acre per year</t>
  </si>
  <si>
    <t>lb/day</t>
  </si>
  <si>
    <t>Pounds per day</t>
  </si>
  <si>
    <t>lb/hr</t>
  </si>
  <si>
    <t>Pounds per hour</t>
  </si>
  <si>
    <t>lb/in</t>
  </si>
  <si>
    <t>Tension, pounds per inch displacement</t>
  </si>
  <si>
    <t>lb/min</t>
  </si>
  <si>
    <t>Pounds per minute</t>
  </si>
  <si>
    <t>lb/sec</t>
  </si>
  <si>
    <t>Pounds per second</t>
  </si>
  <si>
    <t>Light attenuation, depth at 99%</t>
  </si>
  <si>
    <t>Light, incident</t>
  </si>
  <si>
    <t>Light, incident + reflected (ambient)</t>
  </si>
  <si>
    <t>Light, reflected</t>
  </si>
  <si>
    <t>Light, transmissivity</t>
  </si>
  <si>
    <t>Light, underwater incident</t>
  </si>
  <si>
    <t>Imipenem</t>
  </si>
  <si>
    <t>Imipramine</t>
  </si>
  <si>
    <t>Indene</t>
  </si>
  <si>
    <t>Indeno[1,2,3-cd]pyrene</t>
  </si>
  <si>
    <t>Indium</t>
  </si>
  <si>
    <t>Indole</t>
  </si>
  <si>
    <t>Inert gases</t>
  </si>
  <si>
    <t>(+)-cis-Permethrin</t>
  </si>
  <si>
    <t>(2-Methyl-1-propenyl)benzene</t>
  </si>
  <si>
    <t>(3-Bromopropyl)benzene</t>
  </si>
  <si>
    <t>(E)-6-Methyl-3-undecene</t>
  </si>
  <si>
    <t>Sample Collection Equipment Name</t>
  </si>
  <si>
    <t>Boomerang Corer</t>
  </si>
  <si>
    <t>Box Corer</t>
  </si>
  <si>
    <t>Dart Corer (Gravity)</t>
  </si>
  <si>
    <t>Drilled Sampler</t>
  </si>
  <si>
    <t>Drive Sampler (Generic)</t>
  </si>
  <si>
    <t>Erwin Piston Corer</t>
  </si>
  <si>
    <t>Ewing Gravity Corer</t>
  </si>
  <si>
    <t>Gravity Corer (Generic)</t>
  </si>
  <si>
    <t>Hand Corer</t>
  </si>
  <si>
    <t>Hydroplastic (PVC) Corer</t>
  </si>
  <si>
    <t>Kullenberg Gravity Corer</t>
  </si>
  <si>
    <t>Benthic Corer (Other)</t>
  </si>
  <si>
    <t>Pamatmat Multiple Quartz Corer</t>
  </si>
  <si>
    <t>Phleger Corer (Gravity)</t>
  </si>
  <si>
    <t>Piston Corer (Generic)</t>
  </si>
  <si>
    <t>Anchor Box Dredge</t>
  </si>
  <si>
    <t>Bod Dredge</t>
  </si>
  <si>
    <t>Brail</t>
  </si>
  <si>
    <t>Burrell Epibenthic Sled</t>
  </si>
  <si>
    <t>Chain Dredge</t>
  </si>
  <si>
    <t>Experimental Brail</t>
  </si>
  <si>
    <t>Day</t>
  </si>
  <si>
    <t>De Baca</t>
  </si>
  <si>
    <t>De Kalb</t>
  </si>
  <si>
    <t>De Soto</t>
  </si>
  <si>
    <t>De Witt</t>
  </si>
  <si>
    <t>Deaf Smith</t>
  </si>
  <si>
    <t>Pull Sled</t>
  </si>
  <si>
    <t>Suction Dredge</t>
  </si>
  <si>
    <t>Boomerang Grab</t>
  </si>
  <si>
    <t>Campbell Grab</t>
  </si>
  <si>
    <t>Clam-Shell Grab</t>
  </si>
  <si>
    <t>Dietz-Lafond Grab</t>
  </si>
  <si>
    <t>Ekman Grab</t>
  </si>
  <si>
    <t>Free Fall Grab</t>
  </si>
  <si>
    <t>Hydraulic Grab</t>
  </si>
  <si>
    <t>Orange-Peel Grab</t>
  </si>
  <si>
    <t>Benthic Grab (Other)</t>
  </si>
  <si>
    <t>Peterson Grab</t>
  </si>
  <si>
    <t>Dotriacontane</t>
  </si>
  <si>
    <t>Dyphylline</t>
  </si>
  <si>
    <t>Eicosane</t>
  </si>
  <si>
    <t>Endosulfan sulfate</t>
  </si>
  <si>
    <t>Endrin aldehyde</t>
  </si>
  <si>
    <t>Enterococcus</t>
  </si>
  <si>
    <t>Equilenin</t>
  </si>
  <si>
    <t>Erythromycin</t>
  </si>
  <si>
    <t>Ethane, isothiocyanato-</t>
  </si>
  <si>
    <t>Ethanol</t>
  </si>
  <si>
    <t>Ethanol-d</t>
  </si>
  <si>
    <t>Ethanone, 1-(2,5-dichlorophenyl)-</t>
  </si>
  <si>
    <t>Ethinyl estradiol</t>
  </si>
  <si>
    <t>Ethoxylated abietylamine</t>
  </si>
  <si>
    <t>Ethoxylated dehydroabietylamine</t>
  </si>
  <si>
    <t>Ethoxylated rosin acids</t>
  </si>
  <si>
    <t>Ethyl mercaptan</t>
  </si>
  <si>
    <t>Ethylan</t>
  </si>
  <si>
    <t>Ethylbenzene</t>
  </si>
  <si>
    <t>Ethylene dibromide</t>
  </si>
  <si>
    <t>Ethylene glycol monobutyl ether</t>
  </si>
  <si>
    <t>Ethylene glycol monoethyl ether acetate</t>
  </si>
  <si>
    <t>Ethylene thiourea</t>
  </si>
  <si>
    <t>Ethylenediaminetetraacetic acid</t>
  </si>
  <si>
    <t>Ethyltoluene</t>
  </si>
  <si>
    <t>Eucalyptol</t>
  </si>
  <si>
    <t>Ferric ion</t>
  </si>
  <si>
    <t>Ferrous ion</t>
  </si>
  <si>
    <t>FireMaster BP 6</t>
  </si>
  <si>
    <t>Fish Kill, Severity (choice list)</t>
  </si>
  <si>
    <t>Fish condition factor</t>
  </si>
  <si>
    <t>Fish fork length</t>
  </si>
  <si>
    <t>Fish kill observation</t>
  </si>
  <si>
    <t>Fish standard length</t>
  </si>
  <si>
    <t>SFSAS_13</t>
  </si>
  <si>
    <t>Metals in Sediment</t>
  </si>
  <si>
    <t>120.1_M</t>
  </si>
  <si>
    <t>Conductivity in Industrial Waste</t>
  </si>
  <si>
    <t>OHC</t>
  </si>
  <si>
    <t>Organics Analysis, Multi-Media, Hi-Conc</t>
  </si>
  <si>
    <t>mph</t>
  </si>
  <si>
    <t>Miles per hour</t>
  </si>
  <si>
    <t>mrem/day</t>
  </si>
  <si>
    <t>millirems per day</t>
  </si>
  <si>
    <t>mrem/yr</t>
  </si>
  <si>
    <t>millirems per year</t>
  </si>
  <si>
    <t>ms</t>
  </si>
  <si>
    <t>Milliseconds</t>
  </si>
  <si>
    <t>mw</t>
  </si>
  <si>
    <t>Power, megawatts</t>
  </si>
  <si>
    <t>nCi/L</t>
  </si>
  <si>
    <t>Nanocuries per liter</t>
  </si>
  <si>
    <t>ng</t>
  </si>
  <si>
    <t>Marmap Neuston Net</t>
  </si>
  <si>
    <t>Minnow Seine Net</t>
  </si>
  <si>
    <t>Mochness Net</t>
  </si>
  <si>
    <t>MTD Net</t>
  </si>
  <si>
    <t>Norpac Net</t>
  </si>
  <si>
    <t>Net/Non Tow (Other)</t>
  </si>
  <si>
    <t>Plummet Net</t>
  </si>
  <si>
    <t>Pound Net</t>
  </si>
  <si>
    <t>Purse Seine Net</t>
  </si>
  <si>
    <t>Rectangular Net</t>
  </si>
  <si>
    <t>Roving Drop Net</t>
  </si>
  <si>
    <t>Seine Net</t>
  </si>
  <si>
    <t>Organohalide Pesticides and PCB in Water</t>
  </si>
  <si>
    <t>EDB, DBCP and 123TCP in Water by GC</t>
  </si>
  <si>
    <t>EDB and DBCP in Water by GC</t>
  </si>
  <si>
    <t>Volatile Aromatics in Water by GC</t>
  </si>
  <si>
    <t>502.2(PID)</t>
  </si>
  <si>
    <t>Volatile Organic Compounds in Water</t>
  </si>
  <si>
    <t>Tributyl Phosphate by GC/FPD</t>
  </si>
  <si>
    <t>p-Nitroaniline by HPLC</t>
  </si>
  <si>
    <t>D2036(A)</t>
  </si>
  <si>
    <t>Cyanides in Water After Distillation</t>
  </si>
  <si>
    <t>D2035</t>
  </si>
  <si>
    <t>11-Tricosene</t>
  </si>
  <si>
    <t>Biomass, chrysophyta</t>
  </si>
  <si>
    <t>Biomass, cryptophycophyta</t>
  </si>
  <si>
    <t>7-Phenyltetradecane</t>
  </si>
  <si>
    <t>9-Hexadecenoic acid</t>
  </si>
  <si>
    <t>PCB-110/115</t>
  </si>
  <si>
    <t>PCB-123/149</t>
  </si>
  <si>
    <t>PCB-123/153</t>
  </si>
  <si>
    <t>PCB-128/166</t>
  </si>
  <si>
    <t>PCB-129/138/160/163</t>
  </si>
  <si>
    <t>PCB-147/149</t>
  </si>
  <si>
    <t>PCB-153/168</t>
  </si>
  <si>
    <t>PCB-153/173/201</t>
  </si>
  <si>
    <t>days</t>
  </si>
  <si>
    <t>Days</t>
  </si>
  <si>
    <t>deg C</t>
  </si>
  <si>
    <t>Degrees Celsius (Centigrade)</t>
  </si>
  <si>
    <t>deg F</t>
  </si>
  <si>
    <t>Degrees Fahrenheit</t>
  </si>
  <si>
    <t>deg K</t>
  </si>
  <si>
    <t>Degrees Kelvin</t>
  </si>
  <si>
    <t>Guayanilla</t>
  </si>
  <si>
    <t>Guernsey</t>
  </si>
  <si>
    <t>Guilford</t>
  </si>
  <si>
    <t>Gulf</t>
  </si>
  <si>
    <t>Gunnison</t>
  </si>
  <si>
    <t>Gurabo</t>
  </si>
  <si>
    <t>Guthrie</t>
  </si>
  <si>
    <t>Gwinnett</t>
  </si>
  <si>
    <t>Haakon</t>
  </si>
  <si>
    <t>Habersham</t>
  </si>
  <si>
    <t>Haines (B)</t>
  </si>
  <si>
    <t>Hale</t>
  </si>
  <si>
    <t>Halifax</t>
  </si>
  <si>
    <t>Hall</t>
  </si>
  <si>
    <t>Hamblen</t>
  </si>
  <si>
    <t>Hamilton</t>
  </si>
  <si>
    <t>Hamlin</t>
  </si>
  <si>
    <t>Hampden</t>
  </si>
  <si>
    <t>Hampshire</t>
  </si>
  <si>
    <t>Hampton</t>
  </si>
  <si>
    <t>Hancock</t>
  </si>
  <si>
    <t>Hand</t>
  </si>
  <si>
    <t>Hanover</t>
  </si>
  <si>
    <t>Hansford</t>
  </si>
  <si>
    <t>Hanson</t>
  </si>
  <si>
    <t>Haralson</t>
  </si>
  <si>
    <t>Hardee</t>
  </si>
  <si>
    <t>Hardeman</t>
  </si>
  <si>
    <t>Hardin</t>
  </si>
  <si>
    <t>Odor in Water Using a Consistent Series</t>
  </si>
  <si>
    <t>Total Hardness</t>
  </si>
  <si>
    <t>Conductance</t>
  </si>
  <si>
    <t>6630-B</t>
  </si>
  <si>
    <t>D3645(A)</t>
  </si>
  <si>
    <t>D3608</t>
  </si>
  <si>
    <t>Nitrogen Oxides in Atmosphere</t>
  </si>
  <si>
    <t>D3590(B)</t>
  </si>
  <si>
    <t>TKN by AutoAnalyzer</t>
  </si>
  <si>
    <t>Inorganic Arsenic in Water by Hydride Generation Quartz Furnace</t>
  </si>
  <si>
    <t>I2851(S)</t>
  </si>
  <si>
    <t>1,2,3,4,7,8-Hexachlorodibenzo-p-dioxin</t>
  </si>
  <si>
    <t>Strobane</t>
  </si>
  <si>
    <t>Strong acids</t>
  </si>
  <si>
    <t>Strontium</t>
  </si>
  <si>
    <t>Strontium-89</t>
  </si>
  <si>
    <t>Strontium-90</t>
  </si>
  <si>
    <t>Styrene</t>
  </si>
  <si>
    <t>Styrene oxide</t>
  </si>
  <si>
    <t>Substrate - boulders</t>
  </si>
  <si>
    <t>Substrate - boulders, large</t>
  </si>
  <si>
    <t>Substrate - boulders, medium</t>
  </si>
  <si>
    <t>Substrate - boulders, small</t>
  </si>
  <si>
    <t>Substrate - clay</t>
  </si>
  <si>
    <t>Fungi</t>
  </si>
  <si>
    <t>Furan</t>
  </si>
  <si>
    <t>Furancarboxylic acid</t>
  </si>
  <si>
    <t>Furfural</t>
  </si>
  <si>
    <t>Gadolinium</t>
  </si>
  <si>
    <t>Gage height</t>
  </si>
  <si>
    <t>Gallium</t>
  </si>
  <si>
    <t>Gas bubble severity (choice list)</t>
  </si>
  <si>
    <t>Gasoline</t>
  </si>
  <si>
    <t>Gasoline range organics</t>
  </si>
  <si>
    <t>Gentamicin</t>
  </si>
  <si>
    <t>Germanium</t>
  </si>
  <si>
    <t>Giardia</t>
  </si>
  <si>
    <t>Giardia lamblia</t>
  </si>
  <si>
    <t>Girth</t>
  </si>
  <si>
    <t>Glycolic acid</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</si>
  <si>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</si>
  <si>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</si>
  <si>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</si>
  <si>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</si>
  <si>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</si>
  <si>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</si>
  <si>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</si>
  <si>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</si>
  <si>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</si>
  <si>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</si>
  <si>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1,2,3,4,6,7,8-Heptachlorodibenzofuran</t>
  </si>
  <si>
    <t>1,2,3,4,7,8,9-Heptachlorodibenzofuran</t>
  </si>
  <si>
    <t>Tribal Land Indicator</t>
  </si>
  <si>
    <t>D3352</t>
  </si>
  <si>
    <t>Strontium Ion in Water</t>
  </si>
  <si>
    <t>D3454</t>
  </si>
  <si>
    <t>Radium-226 in Water by Radon Scintillation</t>
  </si>
  <si>
    <t>D3858</t>
  </si>
  <si>
    <t>Open-Channel Flow Measurement by Area</t>
  </si>
  <si>
    <t>D1498</t>
  </si>
  <si>
    <t>Oxidation-Reduction Potential for Water</t>
  </si>
  <si>
    <t>D1429(D)</t>
  </si>
  <si>
    <t>Specific Gravity of Water by Hydrometer</t>
  </si>
  <si>
    <t>D1067(B)</t>
  </si>
  <si>
    <t>Acidity or Alkalinity of Water</t>
  </si>
  <si>
    <t>D1067(A)</t>
  </si>
  <si>
    <t>9711-C</t>
  </si>
  <si>
    <t>Protozoa: Entamoeba histolytica in Water</t>
  </si>
  <si>
    <t>D1688(A)</t>
  </si>
  <si>
    <t>Copper in Water By FLAA</t>
  </si>
  <si>
    <t>D2186(D)</t>
  </si>
  <si>
    <t>Deposit-Forming Impurities in Steam</t>
  </si>
  <si>
    <t>D2186(C)</t>
  </si>
  <si>
    <t>D2186(B)</t>
  </si>
  <si>
    <t>4500-I-(C)</t>
  </si>
  <si>
    <t>Iodide in Water by Spectrophotometry- Catalytic Reduction Method</t>
  </si>
  <si>
    <t>Metals in Water by ICP</t>
  </si>
  <si>
    <t>3114-C</t>
  </si>
  <si>
    <t>Haloethers in Wastewater by GC</t>
  </si>
  <si>
    <t>Determination of Bendiocarb in Water</t>
  </si>
  <si>
    <t>O3110</t>
  </si>
  <si>
    <t>Total Recoverable Phenols in Water</t>
  </si>
  <si>
    <t>O3109</t>
  </si>
  <si>
    <t>Light Fuel Oils in Water</t>
  </si>
  <si>
    <t>O3108</t>
  </si>
  <si>
    <t>Extractable Oil and Grease in Water</t>
  </si>
  <si>
    <t>O3107</t>
  </si>
  <si>
    <t>Trimethoprim/Sulfamethoxazole (unspecified mix)</t>
  </si>
  <si>
    <t>Tilmicosin</t>
  </si>
  <si>
    <t>Tin</t>
  </si>
  <si>
    <t>Titanium</t>
  </si>
  <si>
    <t>Toluene</t>
  </si>
  <si>
    <t>Toluidine</t>
  </si>
  <si>
    <t>Total Coliform</t>
  </si>
  <si>
    <t>Toxaphene</t>
  </si>
  <si>
    <t>Particle size, Sieve No. 450, 450 mesh, (0.032mm)</t>
  </si>
  <si>
    <t>Particle size, Sieve No. 500, 500 mesh, (0.025mm)</t>
  </si>
  <si>
    <t>PCB-105/132/153</t>
  </si>
  <si>
    <t>PCB-107/124</t>
  </si>
  <si>
    <t>PCB-141/179</t>
  </si>
  <si>
    <t>PCB-180/193</t>
  </si>
  <si>
    <t>RBP Epifaunal Substrate (choice list)</t>
  </si>
  <si>
    <t>RBP Frequency of Riffles (choice list)</t>
  </si>
  <si>
    <t>RBP High water mark</t>
  </si>
  <si>
    <t>RBP Instream Cover (choice list)</t>
  </si>
  <si>
    <t>RBP Local Watershed Erosion (choice list)</t>
  </si>
  <si>
    <t>RBP Local Watershed NPS Pollution (choice list)</t>
  </si>
  <si>
    <t>RBP Pool Substrate (choice list)</t>
  </si>
  <si>
    <t>RBP Pool Variability (choice list)</t>
  </si>
  <si>
    <t>RBP Predominant Surrounding Land Use (choice list)</t>
  </si>
  <si>
    <t>RBP Sediment Deposition (choice list)</t>
  </si>
  <si>
    <t>RBP Sediment Odors (choice list)</t>
  </si>
  <si>
    <t>RBP Sediment Oils (choice list)</t>
  </si>
  <si>
    <t>RBP Stream Type (choice list)</t>
  </si>
  <si>
    <t>RBP Stream depth - pool</t>
  </si>
  <si>
    <t>RBP Stream width</t>
  </si>
  <si>
    <t>RBP Substrate - Gravel 2-64 mm</t>
  </si>
  <si>
    <t>RBP Substrate - Sand 0.06-2.0 mm</t>
  </si>
  <si>
    <t>RBP Turbidity Code (choice list)</t>
  </si>
  <si>
    <t>RBP Undersides of Loose Stones Black Y/N (choice list)</t>
  </si>
  <si>
    <t>Lead monoxide</t>
  </si>
  <si>
    <t>Lead(II) chromate</t>
  </si>
  <si>
    <t>Length, Total (Fish)</t>
  </si>
  <si>
    <t>Life stage (choice list)</t>
  </si>
  <si>
    <t>Light attenuation coefficient</t>
  </si>
  <si>
    <t>Light, (PAR at depth/PAR at surface) x 100</t>
  </si>
  <si>
    <t>Light, photosynthetic active radiation (PAR)</t>
  </si>
  <si>
    <t>Light, photosynthetic active radiation at depth (PAR)</t>
  </si>
  <si>
    <t>PMD-PAR(GC)</t>
  </si>
  <si>
    <t>Parathion in Carbaryl by GC/FID</t>
  </si>
  <si>
    <t>PMD-PAP</t>
  </si>
  <si>
    <t>Paraquat by HPLC</t>
  </si>
  <si>
    <t>B0005</t>
  </si>
  <si>
    <t>Total Bacteria- Epifluorescence Method</t>
  </si>
  <si>
    <t>I1749</t>
  </si>
  <si>
    <t>I1735(W)</t>
  </si>
  <si>
    <t>I1735(S)</t>
  </si>
  <si>
    <t>Sodium in Bottom Material by FLAA</t>
  </si>
  <si>
    <t>I1720</t>
  </si>
  <si>
    <t>Silver in Water by Chelation and FLAA</t>
  </si>
  <si>
    <t>I1702</t>
  </si>
  <si>
    <t>Silica in Water by FLAA</t>
  </si>
  <si>
    <t>I1700</t>
  </si>
  <si>
    <t>Oleandomycin phosphate</t>
  </si>
  <si>
    <t>Organic Nitrogen</t>
  </si>
  <si>
    <t>Organic carbon</t>
  </si>
  <si>
    <t>Organic phosphorus</t>
  </si>
  <si>
    <t>Organics mix, unspecified</t>
  </si>
  <si>
    <t>Organics semivolatile mix, unspecified</t>
  </si>
  <si>
    <t>Organics volatile mix, unspecified</t>
  </si>
  <si>
    <t>Orthophosphate</t>
  </si>
  <si>
    <t>Oxetane</t>
  </si>
  <si>
    <t>Oxyfluorfen</t>
  </si>
  <si>
    <t>Oxygen</t>
  </si>
  <si>
    <t>Oxygen 18/oxygen 16 ratio in sulfate</t>
  </si>
  <si>
    <t>Oxytetracycline calcium</t>
  </si>
  <si>
    <t>Oxytetracycline hydrochloride</t>
  </si>
  <si>
    <t>P-Aminohippuric acid</t>
  </si>
  <si>
    <t>PCB-12/13</t>
  </si>
  <si>
    <t>PCB-15/17</t>
  </si>
  <si>
    <t>PCB-16/32</t>
  </si>
  <si>
    <t>PCB-17/18</t>
  </si>
  <si>
    <t>PCB-18/30</t>
  </si>
  <si>
    <t>PCB-20/28</t>
  </si>
  <si>
    <t>PCB-20/33</t>
  </si>
  <si>
    <t>PCB-21/33</t>
  </si>
  <si>
    <t>PCB-22/51</t>
  </si>
  <si>
    <t>PCB-24/27</t>
  </si>
  <si>
    <t>PCB-26/29</t>
  </si>
  <si>
    <t>PCB-28/31</t>
  </si>
  <si>
    <t>PCB-37/42</t>
  </si>
  <si>
    <t>PCB-37/42/59</t>
  </si>
  <si>
    <t>PCB-4/10</t>
  </si>
  <si>
    <t>PCB-40/41/71</t>
  </si>
  <si>
    <t>PCB-41/64</t>
  </si>
  <si>
    <t>PCB-41/64/71</t>
  </si>
  <si>
    <t>PCB-41/64/72</t>
  </si>
  <si>
    <t>PCB-44/47/65</t>
  </si>
  <si>
    <t>PCB-45/51</t>
  </si>
  <si>
    <t>PCB-47/48</t>
  </si>
  <si>
    <t>PCB-47/75</t>
  </si>
  <si>
    <t>PCB-49/69</t>
  </si>
  <si>
    <t>PCB-5/8</t>
  </si>
  <si>
    <t>PCB-50/53</t>
  </si>
  <si>
    <t>PCB-55/91</t>
  </si>
  <si>
    <t>PCB-56/60</t>
  </si>
  <si>
    <t>PCB-59/62/75</t>
  </si>
  <si>
    <t>PCB-61/70/74/76</t>
  </si>
  <si>
    <t>PCB-61/74</t>
  </si>
  <si>
    <t>PCB-66/95</t>
  </si>
  <si>
    <t>PCB-7/9</t>
  </si>
  <si>
    <t>PCB-70/76</t>
  </si>
  <si>
    <t>PCB-77/110</t>
  </si>
  <si>
    <t>PCB-80/95</t>
  </si>
  <si>
    <t>PCB-83/99</t>
  </si>
  <si>
    <t>PCB-84/92</t>
  </si>
  <si>
    <t>PCB-85/116/117</t>
  </si>
  <si>
    <t>PCB-86/87/97/108/119/125</t>
  </si>
  <si>
    <t>PCB-87/115</t>
  </si>
  <si>
    <t>PCB-88/91</t>
  </si>
  <si>
    <t>PCB-90/101</t>
  </si>
  <si>
    <t>PCB-90/101/113</t>
  </si>
  <si>
    <t>PCB-93/95/98/100/102</t>
  </si>
  <si>
    <t>Palmitonitrile</t>
  </si>
  <si>
    <t>Paraffin oils</t>
  </si>
  <si>
    <t>Particle size</t>
  </si>
  <si>
    <t>Particle size (size/range in result Particle Size Basis)</t>
  </si>
  <si>
    <t>Particle size, Sieve No. 04, 4 mesh, (4.75mm)</t>
  </si>
  <si>
    <t>Particle size, Sieve No. 05, 5 mesh, (4.00mm)</t>
  </si>
  <si>
    <t>Particle size, Sieve No. 06, 6 mesh, (3.35mm)</t>
  </si>
  <si>
    <t>Particle size, Sieve No. 07, 7 mesh, (2.80mm)</t>
  </si>
  <si>
    <t>Tridecanoic acid</t>
  </si>
  <si>
    <t>Triethanolamine</t>
  </si>
  <si>
    <t>Triethylene glycol dimethyl ether</t>
  </si>
  <si>
    <t>Triethylene glycol monobutyl ether</t>
  </si>
  <si>
    <t>Cymene</t>
  </si>
  <si>
    <t>Cyprazine</t>
  </si>
  <si>
    <t>Data-logger operating voltage</t>
  </si>
  <si>
    <t>Methyl acetate</t>
  </si>
  <si>
    <t>Methyl benzoate</t>
  </si>
  <si>
    <t>Methyl bromide</t>
  </si>
  <si>
    <t>Cubic feet per minute</t>
  </si>
  <si>
    <t>cfs</t>
  </si>
  <si>
    <t>Cubic feet per second</t>
  </si>
  <si>
    <t>cfu/100ml</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</si>
  <si>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</si>
  <si>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</si>
  <si>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</si>
  <si>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</si>
  <si>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</si>
  <si>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RBP2, Stream Character, Stream Origin (choice list)</t>
  </si>
  <si>
    <t>RBP2, Stream Character, Stream Subsystem (choice list)</t>
  </si>
  <si>
    <t>RBP2, Stream Character, Stream Type (choice list)</t>
  </si>
  <si>
    <t>RBP2, Stream character, catchment area</t>
  </si>
  <si>
    <t>RBP2, Substrate, Inorganic, boulder, &gt;256 mm</t>
  </si>
  <si>
    <t>RBP2, Substrate, inorganic, bedrock</t>
  </si>
  <si>
    <t>RBP2, Substrate, inorganic, clay, &lt;0.004 mm</t>
  </si>
  <si>
    <t>RBP2, Substrate, inorganic, cobble, 64-256 mm</t>
  </si>
  <si>
    <t>RBP2, Substrate, inorganic, gravel, 2-64 mm</t>
  </si>
  <si>
    <t>RBP2, Substrate, inorganic, sand, 0.06-2.0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</si>
  <si>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</si>
  <si>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</si>
  <si>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</si>
  <si>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</si>
  <si>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</si>
  <si>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</si>
  <si>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Diisobutylphenoxyethanol</t>
  </si>
  <si>
    <t>Diisooctyl phthalate</t>
  </si>
  <si>
    <t>Reoxygenation constant</t>
  </si>
  <si>
    <t>Reservoir volume</t>
  </si>
  <si>
    <t>Resorcinol</t>
  </si>
  <si>
    <t>Respiration</t>
  </si>
  <si>
    <t>Respiration, planktonic</t>
  </si>
  <si>
    <t>Retene</t>
  </si>
  <si>
    <t>Rhenium</t>
  </si>
  <si>
    <t>Rhodamine WT</t>
  </si>
  <si>
    <t>Rhodamine WT (probe)</t>
  </si>
  <si>
    <t>TLC Systems for Pesticide Identification</t>
  </si>
  <si>
    <t>PMD-TLC(OTP)</t>
  </si>
  <si>
    <t>Organothiophosphates by TLC</t>
  </si>
  <si>
    <t>Hardness of Water</t>
  </si>
  <si>
    <t>Chloride in Water</t>
  </si>
  <si>
    <t>Nitrogen (Nitrate) in Water</t>
  </si>
  <si>
    <t>2520-C</t>
  </si>
  <si>
    <t>Salinity in Water- Density Method</t>
  </si>
  <si>
    <t>2520-B</t>
  </si>
  <si>
    <t>Salinity in Water- Electrical Conductivity Method</t>
  </si>
  <si>
    <t>4500-B-B</t>
  </si>
  <si>
    <t>Boron in Water by Spectrophotometry- Curcumin Method</t>
  </si>
  <si>
    <t>4500-CL(D)</t>
  </si>
  <si>
    <t>Residual Chlorine in Water by Titration- Amperometric Method</t>
  </si>
  <si>
    <t>4500-CL(C)</t>
  </si>
  <si>
    <t>Residual Chlorine in Water by Titration- Iodometric Method II</t>
  </si>
  <si>
    <t>4500-CL(B)</t>
  </si>
  <si>
    <t>Residual Chlorine in Water by Titration- Iodometric Method I</t>
  </si>
  <si>
    <t>4500-BR(C)</t>
  </si>
  <si>
    <t>Bromide in Water by Ion Chromatography</t>
  </si>
  <si>
    <t>4500-BR(B)</t>
  </si>
  <si>
    <t>Bromide in Water by Spectrophotometry</t>
  </si>
  <si>
    <t>MC_VOA(W)</t>
  </si>
  <si>
    <t>Volatile Organics in Multi-Conc. Waters</t>
  </si>
  <si>
    <t>MC_VOA(MS)</t>
  </si>
  <si>
    <t>Volatile Organics in Medium Conc. Soils</t>
  </si>
  <si>
    <t>MC_VOA(LS)</t>
  </si>
  <si>
    <t>Volatile Organics in Low Concentration Soils</t>
  </si>
  <si>
    <t>MC_VOA</t>
  </si>
  <si>
    <t>Screening of Hexadecane Extracts</t>
  </si>
  <si>
    <t>MC_SVOA(W)</t>
  </si>
  <si>
    <t>Semivolatile Organics in Waters</t>
  </si>
  <si>
    <t>MC_SVOA(MS)</t>
  </si>
  <si>
    <t>Semivolatile Organics in Medium Conc. Soil</t>
  </si>
  <si>
    <t>GPS Code (Pseudo Range) Standard Position (SA Off)</t>
  </si>
  <si>
    <t>Tin in Organotins by Titration</t>
  </si>
  <si>
    <t>PMD-ZIR</t>
  </si>
  <si>
    <t>Ziram by UV Spectroscopy</t>
  </si>
  <si>
    <t>PMD-WTY</t>
  </si>
  <si>
    <t>N, S, Ni and V in Waterborne Oils</t>
  </si>
  <si>
    <t>D3270</t>
  </si>
  <si>
    <t>Fluorides in Plants/Atmosphere</t>
  </si>
  <si>
    <t>D3269(TITR)</t>
  </si>
  <si>
    <t>Sulfate by Automated Colorimetry</t>
  </si>
  <si>
    <t>RP710</t>
  </si>
  <si>
    <t>Gross Alpha and Beta Activity</t>
  </si>
  <si>
    <t>D5149</t>
  </si>
  <si>
    <t>Ozone in Atmosphere - Chemiluminescence</t>
  </si>
  <si>
    <t>Trace Elements in Water by GFAA</t>
  </si>
  <si>
    <t>Trace Elements in Water by ICP/MS</t>
  </si>
  <si>
    <t>Trace Elements in Water by Chelation Preconcentration and GFAA</t>
  </si>
  <si>
    <t>Carbonyl Compounds by HPLC</t>
  </si>
  <si>
    <t>Organochlorine Pesticide in Water by GC</t>
  </si>
  <si>
    <t>Bromide and Iodide in Water</t>
  </si>
  <si>
    <t>Mn, I, Br, As and Boric Acid in Water</t>
  </si>
  <si>
    <t>Barium in Water</t>
  </si>
  <si>
    <t>3500-PT</t>
  </si>
  <si>
    <t>Platinum in Water by FLAA</t>
  </si>
  <si>
    <t>3500-PD</t>
  </si>
  <si>
    <t>Palladium in Water</t>
  </si>
  <si>
    <t>3500-PB(D)</t>
  </si>
  <si>
    <t>Lead in Water by Spectrophotometry</t>
  </si>
  <si>
    <t>3500-FE(D)</t>
  </si>
  <si>
    <t>Iron in Water by Colorimetry</t>
  </si>
  <si>
    <t>3500-FE(C)</t>
  </si>
  <si>
    <t>Iron in Water by ICP</t>
  </si>
  <si>
    <t>3500-FE(B)</t>
  </si>
  <si>
    <t>B5001</t>
  </si>
  <si>
    <t>B2501</t>
  </si>
  <si>
    <t>Zooplankton Enumberation- Counting Cell Method</t>
  </si>
  <si>
    <t>D5315</t>
  </si>
  <si>
    <t>D5259</t>
  </si>
  <si>
    <t>Isolation and Enumeration of Enterococci</t>
  </si>
  <si>
    <t>Lime Sulfur Solution and Dry Lime Sulfur</t>
  </si>
  <si>
    <t>Screening for PCBs in Soil</t>
  </si>
  <si>
    <t>9077(C)</t>
  </si>
  <si>
    <t>3500-MG(B)</t>
  </si>
  <si>
    <t>Coliforms- Plate Count</t>
  </si>
  <si>
    <t>Radium-226 in Solids</t>
  </si>
  <si>
    <t>PU-02</t>
  </si>
  <si>
    <t>Plutonium-236 Tracer Solution</t>
  </si>
  <si>
    <t>PU-01</t>
  </si>
  <si>
    <t>Plutonium in Water and Ashed Samples</t>
  </si>
  <si>
    <t>Extractable Sulfides by Titration</t>
  </si>
  <si>
    <t>9030A</t>
  </si>
  <si>
    <t>Acid Soluble and Acid Insoluble Sulfides</t>
  </si>
  <si>
    <t>Radium-228 in Water Samples</t>
  </si>
  <si>
    <t>Radium-226 De-emanation Procedure</t>
  </si>
  <si>
    <t>Dithiocarbamate Pesticides in Water</t>
  </si>
  <si>
    <t>Dithiocarbamate Pesticides in Wastewater</t>
  </si>
  <si>
    <t>Cyanazine in Wastewater by HPLC</t>
  </si>
  <si>
    <t>Dinitroaniline Pesticides in Wastewater</t>
  </si>
  <si>
    <t>PMD-ORY</t>
  </si>
  <si>
    <t>Oryazlin by UV Spectroscopy</t>
  </si>
  <si>
    <t>PMD-MET</t>
  </si>
  <si>
    <t>Aeromonas in Finished Water Membrane Filtration Using Ampicillin-Dextrin Agar with Vancomycin (ADA-V)</t>
  </si>
  <si>
    <t>Crytosporidium in Water by Filtration/IMS/FA - April 2001 Update</t>
  </si>
  <si>
    <t>Cryptosporidium and Giardia in Water by Filtration/IMS/FA - April 2001 Update</t>
  </si>
  <si>
    <t>Mercury in water by cold-vapor atomic fluorescence spectrometry</t>
  </si>
  <si>
    <t>Determination of Inorganic Anions by Ion Chromatography</t>
  </si>
  <si>
    <t>Determination of Inorganic Anions in Drinking Water by Ion Chromatography</t>
  </si>
  <si>
    <t>Triazine Herbicides as Atrazine in Water By Quantitative Immunoassay, EPA SW-846 1998</t>
  </si>
  <si>
    <t>Chlorinated Acids by GC/ECD</t>
  </si>
  <si>
    <t>Diquat and Paraquat in Water Using HPLC/UV</t>
  </si>
  <si>
    <t>Chlorinated Compounds in Water Using GC-ECD</t>
  </si>
  <si>
    <t>Haloacetic Acids and Dalapon in Water Using GCECD</t>
  </si>
  <si>
    <t>Mercury in solids and solutions by thermal decomposition</t>
  </si>
  <si>
    <t>8081A</t>
  </si>
  <si>
    <t>8240B</t>
  </si>
  <si>
    <t>Volatile Organics by GC/MS</t>
  </si>
  <si>
    <t>8270C</t>
  </si>
  <si>
    <t>EPA_CLP_INOR</t>
  </si>
  <si>
    <t>Inorganic Analytical Services provided under the EPA Contract Lab Program</t>
  </si>
  <si>
    <t>EPA_CLP_ORG</t>
  </si>
  <si>
    <t>Organic Analytical Services provided under the EPA Contract Lab Program</t>
  </si>
  <si>
    <t>TO15</t>
  </si>
  <si>
    <t>Determination Of Volatile Organic Compounds In Air, Specially-PreparedCanisters(GC/MS)</t>
  </si>
  <si>
    <t>Gross Gamma Screening for Matrices</t>
  </si>
  <si>
    <t>RP725</t>
  </si>
  <si>
    <t>Group Actinide Screening by Extraction</t>
  </si>
  <si>
    <t>RP720</t>
  </si>
  <si>
    <t>3500-BE(B)</t>
  </si>
  <si>
    <t>Beryllium in Water by FLAA or GFAA</t>
  </si>
  <si>
    <t>3500-BA(C)</t>
  </si>
  <si>
    <t>Barium in Water by ICP</t>
  </si>
  <si>
    <t>3500-BA(B)</t>
  </si>
  <si>
    <t>Barium in Water by FLAA or GFAA</t>
  </si>
  <si>
    <t>VA-001-1</t>
  </si>
  <si>
    <t>VOCs in Air by GC of Sorbent Tubes</t>
  </si>
  <si>
    <t>S-004-1</t>
  </si>
  <si>
    <t>Field Screening Semivolatiles in Soil</t>
  </si>
  <si>
    <t>S-003-1</t>
  </si>
  <si>
    <t>Semivolatiles in Soil (MeCl2 Extraction)</t>
  </si>
  <si>
    <t>S-002-1</t>
  </si>
  <si>
    <t>Field Screening Semivolatiles in Water</t>
  </si>
  <si>
    <t>S-001-1</t>
  </si>
  <si>
    <t>Semivolatiles in Water by CS2 Extraction</t>
  </si>
  <si>
    <t>R-008-1</t>
  </si>
  <si>
    <t>Gross Alpha/Beta Activity in Biota, Extended</t>
  </si>
  <si>
    <t>5E</t>
  </si>
  <si>
    <t>2,4- and 2,6-Toluenediamine by HPLC/UV</t>
  </si>
  <si>
    <t>Cadmium by Atomic Absorption</t>
  </si>
  <si>
    <t>Zinc and Compounds by FLAA</t>
  </si>
  <si>
    <t>Copper by Flame Atomic Absorption</t>
  </si>
  <si>
    <t>Cobalt by Flame Atomic Absorption</t>
  </si>
  <si>
    <t>BEACH Program Site-Land runoff</t>
  </si>
  <si>
    <t>BEACH Program Site-Ocean</t>
  </si>
  <si>
    <t>HUC Eight-Digit Code</t>
  </si>
  <si>
    <t>Tribal Land Name</t>
  </si>
  <si>
    <t xml:space="preserve">Monitoring Location Source Map Scale </t>
  </si>
  <si>
    <t>Monitoring Location Horizontal Collection Method</t>
  </si>
  <si>
    <t>Cryptomonas pusilla</t>
  </si>
  <si>
    <t>Yoakum</t>
  </si>
  <si>
    <t>Yolo</t>
  </si>
  <si>
    <t>York</t>
  </si>
  <si>
    <t>Young</t>
  </si>
  <si>
    <t>Yuba</t>
  </si>
  <si>
    <t>Yukon-Koyukuk (C)</t>
  </si>
  <si>
    <t>Yuma</t>
  </si>
  <si>
    <t>Zapata</t>
  </si>
  <si>
    <t>Zavala</t>
  </si>
  <si>
    <t>Ziebach</t>
  </si>
  <si>
    <t>Walton</t>
  </si>
  <si>
    <t>Walworth</t>
  </si>
  <si>
    <t>Wapello</t>
  </si>
  <si>
    <t>Ward</t>
  </si>
  <si>
    <t>Ware</t>
  </si>
  <si>
    <t>Warren</t>
  </si>
  <si>
    <t>Warrick</t>
  </si>
  <si>
    <t>Wasatch</t>
  </si>
  <si>
    <t>Wasco</t>
  </si>
  <si>
    <t>Waseca</t>
  </si>
  <si>
    <t>Washakie</t>
  </si>
  <si>
    <t>Washburn</t>
  </si>
  <si>
    <t>Washita</t>
  </si>
  <si>
    <t>Washoe</t>
  </si>
  <si>
    <t>Washtenaw</t>
  </si>
  <si>
    <t>Watauga</t>
  </si>
  <si>
    <t>Watonwan</t>
  </si>
  <si>
    <t>Waukesha</t>
  </si>
  <si>
    <t>Waupaca</t>
  </si>
  <si>
    <t>Waushara</t>
  </si>
  <si>
    <t>Wayne</t>
  </si>
  <si>
    <t>Waynesboro</t>
  </si>
  <si>
    <t>Weakley</t>
  </si>
  <si>
    <t>Webb</t>
  </si>
  <si>
    <t>Weber</t>
  </si>
  <si>
    <t>Webster</t>
  </si>
  <si>
    <t>Weld</t>
  </si>
  <si>
    <t>Wells</t>
  </si>
  <si>
    <t>West Baton Rouge</t>
  </si>
  <si>
    <t>West Carroll</t>
  </si>
  <si>
    <t>West Feliciana</t>
  </si>
  <si>
    <t>Westchester</t>
  </si>
  <si>
    <t>Western</t>
  </si>
  <si>
    <t>Westmoreland</t>
  </si>
  <si>
    <t>Weston</t>
  </si>
  <si>
    <t>Wetzel</t>
  </si>
  <si>
    <t>Acrylonitrile by Gas Chromatography</t>
  </si>
  <si>
    <t>8030A</t>
  </si>
  <si>
    <t>Acrolein and Acrylonitrile by GC</t>
  </si>
  <si>
    <t>8021A(PID)</t>
  </si>
  <si>
    <t>Halo and Aromatic Volatiles - CGC/PID</t>
  </si>
  <si>
    <t>8021A(ELCD)</t>
  </si>
  <si>
    <t>Halogenated and Aromatic Volatiles</t>
  </si>
  <si>
    <t>8020A</t>
  </si>
  <si>
    <t>Aromatic Volatile Organics by GC</t>
  </si>
  <si>
    <t>8081A(WWB)</t>
  </si>
  <si>
    <t>Metals in Marine Waters by ICP/MS</t>
  </si>
  <si>
    <t>Platinum by FLAA</t>
  </si>
  <si>
    <t>Palladium by GFAA</t>
  </si>
  <si>
    <t>Palladium by FLAA</t>
  </si>
  <si>
    <t>NITRO-3</t>
  </si>
  <si>
    <t>Ammonia - AutoAnalyzer</t>
  </si>
  <si>
    <t>CTM-010</t>
  </si>
  <si>
    <t>Perchloroethylene of Wet Waste Materials</t>
  </si>
  <si>
    <t>MM800</t>
  </si>
  <si>
    <t>ICP/MS of Uranium in Water</t>
  </si>
  <si>
    <t>MM210</t>
  </si>
  <si>
    <t>ICP/MS of Th230, Tc99 and U234</t>
  </si>
  <si>
    <t>MM100</t>
  </si>
  <si>
    <t>ICP/MS Radionuclide Analyses</t>
  </si>
  <si>
    <t>Polychlorobiphenyls by GC/ECD</t>
  </si>
  <si>
    <t>Aldrin by GC/ECD</t>
  </si>
  <si>
    <t>Chlorinated Camphene by GC/ECD</t>
  </si>
  <si>
    <t>Triphenyl Phosphate GC/FPD</t>
  </si>
  <si>
    <t>Triorthocresyl Phosphate GC/FPD</t>
  </si>
  <si>
    <t>Trimellitic Anhydride by GC/FID</t>
  </si>
  <si>
    <t>Super Absorbent Polymers by ICP</t>
  </si>
  <si>
    <t>D3371</t>
  </si>
  <si>
    <t>Bacterial and Coliform Counts in Milk</t>
  </si>
  <si>
    <t>TNT, RDX, HMX and 2,4-DNT in Wastewater</t>
  </si>
  <si>
    <t>10200-G</t>
  </si>
  <si>
    <t>Acifluorfen</t>
  </si>
  <si>
    <t>Acifluorfen, sodium salt</t>
  </si>
  <si>
    <t>Acinetobacter</t>
  </si>
  <si>
    <t>Acridine</t>
  </si>
  <si>
    <t>Acrolein</t>
  </si>
  <si>
    <t>Acrylamide</t>
  </si>
  <si>
    <t>Acrylonitrile</t>
  </si>
  <si>
    <t>Actinium-228</t>
  </si>
  <si>
    <t>Actual Number of Individuals Examined</t>
  </si>
  <si>
    <t>Actual Number of Individuals Measured</t>
  </si>
  <si>
    <t>Base/Neutral and Acid Organics in Wastewater</t>
  </si>
  <si>
    <t>PMD-TRC(IR)</t>
  </si>
  <si>
    <t>PAHs in Water by HPLC/UV</t>
  </si>
  <si>
    <t>D4517</t>
  </si>
  <si>
    <t>00-03</t>
  </si>
  <si>
    <t>Lead-210 and Polonium-210 in Dried Samples</t>
  </si>
  <si>
    <t>00-02</t>
  </si>
  <si>
    <t>Gross Alpha Activity in Drinking Water by Coprecipitation</t>
  </si>
  <si>
    <t>Organonitrogen Pesticides in Wastewater</t>
  </si>
  <si>
    <t>Carbamate Pesticides by HPLC/UV</t>
  </si>
  <si>
    <t>2,3',4,4',5-Pentachlorobiphenyl</t>
  </si>
  <si>
    <t>2,3',4,4',6-Pentachlorobiphenyl</t>
  </si>
  <si>
    <t>2,3',4,4'-Tetrachlorobiphenyl</t>
  </si>
  <si>
    <t>2,3',4,5',6-Pentachlorobiphenyl</t>
  </si>
  <si>
    <t>2,3',4,5'-Tetrachlorobiphenyl</t>
  </si>
  <si>
    <t>2,3',4,5,5'-Pentachlorobiphenyl</t>
  </si>
  <si>
    <t>2,3',4,5-Tetrachlorobiphenyl</t>
  </si>
  <si>
    <t>2,3',4,6-Tetrachlorobiphenyl</t>
  </si>
  <si>
    <t>2,3',4-Trichlorobiphenyl</t>
  </si>
  <si>
    <t>2,3',5',6-Tetrachlorobiphenyl</t>
  </si>
  <si>
    <t>2,3',5'-Trichlorobiphenyl</t>
  </si>
  <si>
    <t>2,3',5,5'-Tetrachlorobiphenyl</t>
  </si>
  <si>
    <t>2,3',5-Trichlorobiphenyl</t>
  </si>
  <si>
    <t>2,3',6-Trichlorobiphenyl</t>
  </si>
  <si>
    <t>2,3'-Dichlorobiphenyl</t>
  </si>
  <si>
    <t>2,3,3',4',5',6-Hexachlorobiphenyl</t>
  </si>
  <si>
    <t>2,3,3',4',5'-Pentachlorobiphenyl</t>
  </si>
  <si>
    <t>Specific Conductance of Water</t>
  </si>
  <si>
    <t>Organo Pesticide Residue - Carbon Column</t>
  </si>
  <si>
    <t>2560-B</t>
  </si>
  <si>
    <t>2,3,3',5',6-Pentachlorobiphenyl</t>
  </si>
  <si>
    <t>2,3,3',5'-Tetrachlorobiphenyl</t>
  </si>
  <si>
    <t>2,3,3',5,5',6-Hexachlorobiphenyl</t>
  </si>
  <si>
    <t>2,3,3',5,5'-Pentachlorobiphenyl</t>
  </si>
  <si>
    <t>2,3,3',5,6-Pentachlorobiphenyl</t>
  </si>
  <si>
    <t>2,3,3',5-Tetrachlorobiphenyl</t>
  </si>
  <si>
    <t>2,3,3',6-Tetrachlorobiphenyl</t>
  </si>
  <si>
    <t>2,3,3'-Trichlorobiphenyl</t>
  </si>
  <si>
    <t>2,3,4',5,6-Pentachlorobiphenyl</t>
  </si>
  <si>
    <t>2,3,4',5-Tetrachlorobiphenyl</t>
  </si>
  <si>
    <t>2,3,4',6-Tetrachlorobiphenyl</t>
  </si>
  <si>
    <t>2,3,4'-Trichlorobiphenyl</t>
  </si>
  <si>
    <t>2,3,4,4',5,6-Hexachlorobiphenyl</t>
  </si>
  <si>
    <t>2,3,4,4',5-Pentachlorobiphenyl</t>
  </si>
  <si>
    <t>2,3,4,4',6-Pentachlorobiphenyl</t>
  </si>
  <si>
    <t>2,3,4,4'-Tetrachlorobiphenyl</t>
  </si>
  <si>
    <t>2,3,4,5,6-Pentachlorobiphenyl</t>
  </si>
  <si>
    <t>2,3,4,5-Tetrachlorobiphenyl</t>
  </si>
  <si>
    <t>2,3,4,6-Tetrachlorobiphenyl</t>
  </si>
  <si>
    <t>2,3,4-Trichlorobiphenyl</t>
  </si>
  <si>
    <t>2,3,5,6-Tetrachlorobiphenyl</t>
  </si>
  <si>
    <t>2,3,5-Trichlorobiphenyl</t>
  </si>
  <si>
    <t>2,3,6-Trichlorobiphenyl</t>
  </si>
  <si>
    <t>2,3,6-Trichlorophenol</t>
  </si>
  <si>
    <t>2,3,7,8-Tetrachlorodibenzo-p-dioxin</t>
  </si>
  <si>
    <t>2,3-Dichlorobiphenyl</t>
  </si>
  <si>
    <t>2,4',5-Trichlorobiphenyl</t>
  </si>
  <si>
    <t>TPH in Soil by IR of Freon Extract</t>
  </si>
  <si>
    <t>VG-005-1</t>
  </si>
  <si>
    <t>Halogenated VOCs in Soil Gas by GC/PID</t>
  </si>
  <si>
    <t>VG-004-1</t>
  </si>
  <si>
    <t>Halogenated VOCs in Soil Gas by GC/ECD</t>
  </si>
  <si>
    <t>VG-003-1</t>
  </si>
  <si>
    <t>Halogenated VOCs in Soil Gas by GC/EC</t>
  </si>
  <si>
    <t>VG-002-1</t>
  </si>
  <si>
    <t>Halogenated VOCs in Soil Gas by GC/ELCD</t>
  </si>
  <si>
    <t>VG-001-1</t>
  </si>
  <si>
    <t>VOCs in Soil Gas by Adsorbent Tube</t>
  </si>
  <si>
    <t>VA-008-1</t>
  </si>
  <si>
    <t>VOCs in Air by Automated Portable GC</t>
  </si>
  <si>
    <t>VA-007-1</t>
  </si>
  <si>
    <t>VOCs in Ambient Air by Direct GC/PID</t>
  </si>
  <si>
    <t>PMD-DCA(GC1)</t>
  </si>
  <si>
    <t>Strontium in Water by ICP</t>
  </si>
  <si>
    <t>IM-003-1</t>
  </si>
  <si>
    <t>Metals by Flame AA</t>
  </si>
  <si>
    <t>Field Screening of PCBs in Soil</t>
  </si>
  <si>
    <t>PMD-GLP</t>
  </si>
  <si>
    <t>Glyphosate by HPLC</t>
  </si>
  <si>
    <t>PMD-FON</t>
  </si>
  <si>
    <t>Fonofos by IR Spectroscopy</t>
  </si>
  <si>
    <t>D3859(B)</t>
  </si>
  <si>
    <t>Benomyl and Carbendazim in Wastewater</t>
  </si>
  <si>
    <t>7C</t>
  </si>
  <si>
    <t>7B</t>
  </si>
  <si>
    <t>7A</t>
  </si>
  <si>
    <t>7 (ATM NOX)</t>
  </si>
  <si>
    <t>Organophos. Pesticide Residues - Sweep Osc.</t>
  </si>
  <si>
    <t>Organo Pesticide Residues - Multiresidue</t>
  </si>
  <si>
    <t>Phenyl Ether-Diphenyl Mixture by GC/FID</t>
  </si>
  <si>
    <t>n-Butylamine by GC/FID</t>
  </si>
  <si>
    <t>Formic Acid by Ion Chromatography</t>
  </si>
  <si>
    <t>Amines, Aliphatic by GC/FID</t>
  </si>
  <si>
    <t>D1252(A)</t>
  </si>
  <si>
    <t>D1246</t>
  </si>
  <si>
    <t>Bromide Ion in Water</t>
  </si>
  <si>
    <t>D1179(B)</t>
  </si>
  <si>
    <t>Fluoride Ion in Water Using ISE</t>
  </si>
  <si>
    <t>D1291</t>
  </si>
  <si>
    <t>Chlorine Requirement or Demand of Water</t>
  </si>
  <si>
    <t>D1253</t>
  </si>
  <si>
    <t>Residual Chlorine in Water</t>
  </si>
  <si>
    <t>D1252(B)</t>
  </si>
  <si>
    <t>COD by Spectrophotometry</t>
  </si>
  <si>
    <t>Lithium by FLAA</t>
  </si>
  <si>
    <t>8330(S)</t>
  </si>
  <si>
    <t>7470A</t>
  </si>
  <si>
    <t>Mercury in Liquid Wastes by CVAA</t>
  </si>
  <si>
    <t>O5101</t>
  </si>
  <si>
    <t>Total Carbon in Bottom Material</t>
  </si>
  <si>
    <t>O3118</t>
  </si>
  <si>
    <t>Base/Neutral Extractable Compounds</t>
  </si>
  <si>
    <t>6C</t>
  </si>
  <si>
    <t>Trace Elements in Water by Chelation Preconcentration and ICP/MS</t>
  </si>
  <si>
    <t>D1886(B)</t>
  </si>
  <si>
    <t>D1886(A)</t>
  </si>
  <si>
    <t>D1783(B)</t>
  </si>
  <si>
    <t>Methane in Water by Combustable Gas</t>
  </si>
  <si>
    <t>6210-D</t>
  </si>
  <si>
    <t>Volatile Organics by Purge and Trap CGC</t>
  </si>
  <si>
    <t>I-005-1</t>
  </si>
  <si>
    <t xml:space="preserve">Monitoring Location Latitude </t>
  </si>
  <si>
    <t xml:space="preserve">Monitoring Location Type </t>
  </si>
  <si>
    <t>Present Below Quantification Limit</t>
  </si>
  <si>
    <t>2-Ethylnaphthalene</t>
  </si>
  <si>
    <t>2-Fluoro-6-nitrophenol</t>
  </si>
  <si>
    <t>2-Fluorobiphenyl</t>
  </si>
  <si>
    <t>2-Hexanone</t>
  </si>
  <si>
    <t>2-Hydroxy-4-methoxybenzophenone</t>
  </si>
  <si>
    <t>2-Methoxyethanol</t>
  </si>
  <si>
    <t>2-Methyl-1,3-dioxolane</t>
  </si>
  <si>
    <t>2-Methyl-1-phenyl-1-butene</t>
  </si>
  <si>
    <t>2-Methyl-3-pentanol</t>
  </si>
  <si>
    <t>2-Methyl-3-pentanone</t>
  </si>
  <si>
    <t>2-Methyl-4-octanone</t>
  </si>
  <si>
    <t>2-Methylanthracene</t>
  </si>
  <si>
    <t>2-Methylbutanal</t>
  </si>
  <si>
    <t>2-Methylbutane</t>
  </si>
  <si>
    <t>2-Methylcyclohexanone</t>
  </si>
  <si>
    <t>2-Methylcyclopentanone</t>
  </si>
  <si>
    <t>2-Methylhexane</t>
  </si>
  <si>
    <t>2-Methylnaphthalene</t>
  </si>
  <si>
    <t>2-Methylpentane</t>
  </si>
  <si>
    <t>2-Pentanone</t>
  </si>
  <si>
    <t>2-Phenyldecane</t>
  </si>
  <si>
    <t>2-Phenyldodecane</t>
  </si>
  <si>
    <t>2-Phenyltetradecane</t>
  </si>
  <si>
    <t>2-Phenyltridecane</t>
  </si>
  <si>
    <t>2-Phenylundecane</t>
  </si>
  <si>
    <t>2-Piperidinecarboxylic acid</t>
  </si>
  <si>
    <t>2-Thiophenecarboxylic acid</t>
  </si>
  <si>
    <t>2-Thiophenemethylamine</t>
  </si>
  <si>
    <t>Acetic acid</t>
  </si>
  <si>
    <t>Acetochlor</t>
  </si>
  <si>
    <t>Acetone</t>
  </si>
  <si>
    <t>Acetophenone</t>
  </si>
  <si>
    <t>Acid - Base Potential</t>
  </si>
  <si>
    <t>Acid Generation Potential</t>
  </si>
  <si>
    <t>Acid Neutralization Potential Acidity (ANPA)</t>
  </si>
  <si>
    <t>amps</t>
  </si>
  <si>
    <t>Cryptomonas stigmatica</t>
  </si>
  <si>
    <t>Cryptosporidiidae</t>
  </si>
  <si>
    <t>Cryptosporidium</t>
  </si>
  <si>
    <t>Cryptosporidium parvum</t>
  </si>
  <si>
    <t>Cumene</t>
  </si>
  <si>
    <t>Curium-244</t>
  </si>
  <si>
    <t>Ethyl oleate</t>
  </si>
  <si>
    <t>Ethyl tert-butyl ether</t>
  </si>
  <si>
    <t>Ethyl ziram</t>
  </si>
  <si>
    <t>Ethylene</t>
  </si>
  <si>
    <t>Ethylene glycol</t>
  </si>
  <si>
    <t>Ethylene glycol diethyl ether</t>
  </si>
  <si>
    <t>Ethylene glycol dinitrate</t>
  </si>
  <si>
    <t>Ethylene oxide</t>
  </si>
  <si>
    <t>Ethylenediamine</t>
  </si>
  <si>
    <t>Etridiazole</t>
  </si>
  <si>
    <t>Euamoebida</t>
  </si>
  <si>
    <t>Europium</t>
  </si>
  <si>
    <t>Europium-152</t>
  </si>
  <si>
    <t>Europium-154</t>
  </si>
  <si>
    <t>Europium-155</t>
  </si>
  <si>
    <t>Evaporation</t>
  </si>
  <si>
    <t>Famphur</t>
  </si>
  <si>
    <t>Lead-210 in Water</t>
  </si>
  <si>
    <t>PB-01(F)</t>
  </si>
  <si>
    <t>Lead-210 in Food</t>
  </si>
  <si>
    <t>R1142</t>
  </si>
  <si>
    <t>Total Hardness in Water</t>
  </si>
  <si>
    <t>Chloride by Titration</t>
  </si>
  <si>
    <t>D512(A)</t>
  </si>
  <si>
    <t>Chloride in Water by Mercurimetric Titration</t>
  </si>
  <si>
    <t>D511(B)</t>
  </si>
  <si>
    <t>Calcium and Magnesium in Water by FLAA</t>
  </si>
  <si>
    <t>D511(A)</t>
  </si>
  <si>
    <t>Calcium and Magnesium in Water by Titration</t>
  </si>
  <si>
    <t>D5089</t>
  </si>
  <si>
    <t>Velocity of Water,electromagnetic meters</t>
  </si>
  <si>
    <t>625-S</t>
  </si>
  <si>
    <t>Organics in Sludge - Base/Neutral and Acid</t>
  </si>
  <si>
    <t>26A</t>
  </si>
  <si>
    <t>Hydrogen Halide/Halogen by Isokinetic</t>
  </si>
  <si>
    <t>pH using Paper</t>
  </si>
  <si>
    <t>Chromium by Chelation Extraction FLAA</t>
  </si>
  <si>
    <t>Chromium by GFAA</t>
  </si>
  <si>
    <t>9510-G</t>
  </si>
  <si>
    <t>Assay and Identification of Viruses in Sample Concentrates</t>
  </si>
  <si>
    <t>9250-B</t>
  </si>
  <si>
    <t>Actinomycete Plate Count</t>
  </si>
  <si>
    <t>9240-B</t>
  </si>
  <si>
    <t>Enumberation-Enrichment &amp; Isolation of Iron and Sulfur Bacteria</t>
  </si>
  <si>
    <t>8318(S)</t>
  </si>
  <si>
    <t>n-Methylcarbamates by HPLC</t>
  </si>
  <si>
    <t>PCDD and PCDF in Chemical Waste by CGC/MS</t>
  </si>
  <si>
    <t>Metals in Wastes by ICP/MS</t>
  </si>
  <si>
    <t>200.7(W)</t>
  </si>
  <si>
    <t>Metals in Water by ICP-AES</t>
  </si>
  <si>
    <t>I2851(W)</t>
  </si>
  <si>
    <t>Tin in Water by HYDAA</t>
  </si>
  <si>
    <t>I5553</t>
  </si>
  <si>
    <t>Ammonia plus Organic Nitrogen in Solids</t>
  </si>
  <si>
    <t>I5499</t>
  </si>
  <si>
    <t>Nickel in Bottom Material by FLAA</t>
  </si>
  <si>
    <t>I5490</t>
  </si>
  <si>
    <t>Organophosphorous Residue for Fatty Food</t>
  </si>
  <si>
    <t>Chlorophenoxy Acid and Pentachlorophenol</t>
  </si>
  <si>
    <t>Organochlorine Residues for Fatty Foods</t>
  </si>
  <si>
    <t>00-09</t>
  </si>
  <si>
    <t>Plutonium and Uranium in Milk</t>
  </si>
  <si>
    <t>00-07</t>
  </si>
  <si>
    <t>Thorium and Uranium in Water Samples</t>
  </si>
  <si>
    <t>00-06</t>
  </si>
  <si>
    <t>Thorium and Uranium in Ashed Samples</t>
  </si>
  <si>
    <t>D1590</t>
  </si>
  <si>
    <t>Surface Tension of Water</t>
  </si>
  <si>
    <t>8280A(W)</t>
  </si>
  <si>
    <t>8280A(S)</t>
  </si>
  <si>
    <t>Acidity by Titration</t>
  </si>
  <si>
    <t>SFSAS_1</t>
  </si>
  <si>
    <t>I1524</t>
  </si>
  <si>
    <t>I1520</t>
  </si>
  <si>
    <t>Ammonia Nitrogen by Nesslerization</t>
  </si>
  <si>
    <t>I1501</t>
  </si>
  <si>
    <t>Interpolation-Satellite</t>
  </si>
  <si>
    <t>Interpolation-Other</t>
  </si>
  <si>
    <t>Loran C</t>
  </si>
  <si>
    <t>Public Land Survey-Quarter Section</t>
  </si>
  <si>
    <t>Public Land Survey-Section</t>
  </si>
  <si>
    <t>Classical Surveying Techniques</t>
  </si>
  <si>
    <t>GPS-Unspecified</t>
  </si>
  <si>
    <t>Interpolation-MSS</t>
  </si>
  <si>
    <t>Interpolation-TM</t>
  </si>
  <si>
    <t>Public Land Survey-Eighth Section</t>
  </si>
  <si>
    <t>Public Land Survey-Sixteenth Section</t>
  </si>
  <si>
    <t>Public Land Survey-Footing</t>
  </si>
  <si>
    <t>Cave</t>
  </si>
  <si>
    <t>Lake</t>
  </si>
  <si>
    <t>Land</t>
  </si>
  <si>
    <t>Ocean</t>
  </si>
  <si>
    <t>River/Stream</t>
  </si>
  <si>
    <t>Spring</t>
  </si>
  <si>
    <t>Constructed Wetland</t>
  </si>
  <si>
    <t>Gallery</t>
  </si>
  <si>
    <t>Landfill</t>
  </si>
  <si>
    <t>Reservoir</t>
  </si>
  <si>
    <t>Well</t>
  </si>
  <si>
    <t>km</t>
  </si>
  <si>
    <t>mi</t>
  </si>
  <si>
    <t>nmi</t>
  </si>
  <si>
    <t>cm</t>
  </si>
  <si>
    <t>in</t>
  </si>
  <si>
    <t>g</t>
  </si>
  <si>
    <t>lb</t>
  </si>
  <si>
    <t>mg</t>
  </si>
  <si>
    <t>oz</t>
  </si>
  <si>
    <t>(-)-cis-Permethrin</t>
  </si>
  <si>
    <t>(-)-trans-Permethrin</t>
  </si>
  <si>
    <t>1,1,1,2-Tetrachloroethane</t>
  </si>
  <si>
    <t>1,1,1-Trichloroethane</t>
  </si>
  <si>
    <t>1,1,1-Trichloropropane</t>
  </si>
  <si>
    <t>1,1,2,2-Tetrabromoethane</t>
  </si>
  <si>
    <t>1,1,2,2-Tetrachloroethane</t>
  </si>
  <si>
    <t>1,1,2-Trichloroethane</t>
  </si>
  <si>
    <t>1,1-Dichloroethane</t>
  </si>
  <si>
    <t>1,1-Dichloropropane</t>
  </si>
  <si>
    <t>1,1-Dichloropropene</t>
  </si>
  <si>
    <t>Polynuclear Aromatic Hydrocarbons by GC</t>
  </si>
  <si>
    <t>Nitroaromatics and Cyclic Ketones</t>
  </si>
  <si>
    <t>8090(FID)</t>
  </si>
  <si>
    <t>8090(ECD)</t>
  </si>
  <si>
    <t>8082(W)</t>
  </si>
  <si>
    <t>PCBs as Aroclors by Capillary Column GC</t>
  </si>
  <si>
    <t>8082(S)</t>
  </si>
  <si>
    <t>Purgeable Organic Halides in Water</t>
  </si>
  <si>
    <t>Chloride by Colorimetric Analysis I</t>
  </si>
  <si>
    <t>Number per square mile</t>
  </si>
  <si>
    <t>#/ml</t>
  </si>
  <si>
    <t>Metals in Water by Continuous HYDAA</t>
  </si>
  <si>
    <t>3114-B</t>
  </si>
  <si>
    <t>Metals in Water by Manual HYDAA</t>
  </si>
  <si>
    <t>3113-B</t>
  </si>
  <si>
    <t>Metals in Water by GFAA</t>
  </si>
  <si>
    <t>3112-B</t>
  </si>
  <si>
    <t>3111-E</t>
  </si>
  <si>
    <t>Metals in Water by FLAA- Extraction/Nitrous Oxide-Acetylene Flame</t>
  </si>
  <si>
    <t>PMD-RES(GC1)</t>
  </si>
  <si>
    <t>Resmethrin in Aerosols by GC</t>
  </si>
  <si>
    <t>PMD-QAC(TIT3)</t>
  </si>
  <si>
    <t>Quaternary Ammonium Cl and Br by Titration</t>
  </si>
  <si>
    <t>IP-1B</t>
  </si>
  <si>
    <t>Volatiles in Air - Adsorbent Tubes</t>
  </si>
  <si>
    <t>IP-1A-C</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</si>
  <si>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</si>
  <si>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</si>
  <si>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</si>
  <si>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</si>
  <si>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</si>
  <si>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</si>
  <si>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</si>
  <si>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</si>
  <si>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</si>
  <si>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RBP2, High G, Bank Stability, Left Bank (choice list)</t>
  </si>
  <si>
    <t>RBP2, High G, Bank Stability, Right Bank (choice list)</t>
  </si>
  <si>
    <t>RBP2, High G, Channel Alteration (choice list)</t>
  </si>
  <si>
    <t>Total Cyanide by Colorimetric Analysis</t>
  </si>
  <si>
    <t>I7054</t>
  </si>
  <si>
    <t>I7052</t>
  </si>
  <si>
    <t>I7051</t>
  </si>
  <si>
    <t>I6552</t>
  </si>
  <si>
    <t>Ammonia Plus Organic Nitrogen in Solids</t>
  </si>
  <si>
    <t>I6523</t>
  </si>
  <si>
    <t>Ammonia Nitrogen by Colorimetry in Solid</t>
  </si>
  <si>
    <t>I6522</t>
  </si>
  <si>
    <t>I6302</t>
  </si>
  <si>
    <t>CN in Bottom Material by Colorimetry</t>
  </si>
  <si>
    <t>I6062</t>
  </si>
  <si>
    <t>Arsenic in Bottom Material by HYDAA</t>
  </si>
  <si>
    <t>Determination of Opacity of Emissions</t>
  </si>
  <si>
    <t>Trichloroethylene by portable GC</t>
  </si>
  <si>
    <t>Benzene by portable GC</t>
  </si>
  <si>
    <t>Phenylhydrazine by Visible Absorption</t>
  </si>
  <si>
    <t>Nitriles in Aqueous Solution</t>
  </si>
  <si>
    <t>5B</t>
  </si>
  <si>
    <t>P-001-1</t>
  </si>
  <si>
    <t>Chlorinated Pesticides in Soil</t>
  </si>
  <si>
    <t>P-004-1</t>
  </si>
  <si>
    <t>Field Screen for Chlorinated Pesticides</t>
  </si>
  <si>
    <t>P-003-1</t>
  </si>
  <si>
    <t>Chlorinated Pesticides in Water</t>
  </si>
  <si>
    <t>P-002-1</t>
  </si>
  <si>
    <t>VG-009-1</t>
  </si>
  <si>
    <t>VOCs in Soil Gas by Direct GC/PID</t>
  </si>
  <si>
    <t>VG-008-1</t>
  </si>
  <si>
    <t>VOCs in Soil Gas by GC of Sorbent Tubes</t>
  </si>
  <si>
    <t>O-008-1</t>
  </si>
  <si>
    <t>Pentachlorophenol in Soil by GC/ECD</t>
  </si>
  <si>
    <t>O-006-1</t>
  </si>
  <si>
    <t>TPH by Headspace GC/PID</t>
  </si>
  <si>
    <t>O-005-1</t>
  </si>
  <si>
    <t>Phenols in Water and Soil by GC</t>
  </si>
  <si>
    <t>O-004-1</t>
  </si>
  <si>
    <t>Demeton</t>
  </si>
  <si>
    <t>Density</t>
  </si>
  <si>
    <t>Deoxygenation constant</t>
  </si>
  <si>
    <t>Depth</t>
  </si>
  <si>
    <t>Depth, below bottom surface</t>
  </si>
  <si>
    <t>Depth, bottom</t>
  </si>
  <si>
    <t>Depth, data-logger (non-ported)</t>
  </si>
  <si>
    <t>Depth, data-logger (ported)</t>
  </si>
  <si>
    <t>Depth, snow cover</t>
  </si>
  <si>
    <t>Desipramine</t>
  </si>
  <si>
    <t>Deuterium/Hydrogen ratio</t>
  </si>
  <si>
    <t>D3557(A)</t>
  </si>
  <si>
    <t>Cadmium in Water by FLAA</t>
  </si>
  <si>
    <t>D3534(ELCD)</t>
  </si>
  <si>
    <t>PCBs in Water by Gas Chromatography</t>
  </si>
  <si>
    <t>D3534(ECD)</t>
  </si>
  <si>
    <t>D3478</t>
  </si>
  <si>
    <t>Chlorinated Phenoxy-Acid Herbicides</t>
  </si>
  <si>
    <t>50APP-C</t>
  </si>
  <si>
    <t>Carbon Monoxide in Atmosphere - NDIR</t>
  </si>
  <si>
    <t>X_89_176(N)</t>
  </si>
  <si>
    <t>Uranium in Drinking Water</t>
  </si>
  <si>
    <t>Actinides in Drinking Water</t>
  </si>
  <si>
    <t>Tritium in Drinking Water</t>
  </si>
  <si>
    <t>PMD-AMT</t>
  </si>
  <si>
    <t>UV Absorption, relative conc. of organic constituents</t>
  </si>
  <si>
    <t>Undecane</t>
  </si>
  <si>
    <t>Uranium</t>
  </si>
  <si>
    <t>Uranium 238/234 ratio</t>
  </si>
  <si>
    <t>Uranium-234</t>
  </si>
  <si>
    <t>Uranium-234/235/238</t>
  </si>
  <si>
    <t>Uranium-235</t>
  </si>
  <si>
    <t>Uranium-236</t>
  </si>
  <si>
    <t>Urea</t>
  </si>
  <si>
    <t>Vahlkampfia</t>
  </si>
  <si>
    <t>Vahlkampfia limax</t>
  </si>
  <si>
    <t>Vanadium</t>
  </si>
  <si>
    <t>Vannella</t>
  </si>
  <si>
    <t>Vannellidae</t>
  </si>
  <si>
    <t>Velocity - stream</t>
  </si>
  <si>
    <t>Vermicasts</t>
  </si>
  <si>
    <t>Vernolate</t>
  </si>
  <si>
    <t>Alcohols IV by GC/FID</t>
  </si>
  <si>
    <t>Amides by GC/FID</t>
  </si>
  <si>
    <t>Methyl Ethyl Ketone by GC/FID</t>
  </si>
  <si>
    <t>8032A</t>
  </si>
  <si>
    <t>Acrylamide by Gas Chromatography</t>
  </si>
  <si>
    <t>Yakutat (B)</t>
  </si>
  <si>
    <t>Kobuk (Pre 1992)</t>
  </si>
  <si>
    <t>Fairbanks-North Star (B)</t>
  </si>
  <si>
    <t>Denali (B)</t>
  </si>
  <si>
    <t>Aleutian Is. ( Pre 1992)</t>
  </si>
  <si>
    <t>Manu'a</t>
  </si>
  <si>
    <t>Broomfield</t>
  </si>
  <si>
    <t>Chloride in Water by Titration</t>
  </si>
  <si>
    <t>I1183</t>
  </si>
  <si>
    <t>PU_02</t>
  </si>
  <si>
    <t>Plutonium in Soil Samples</t>
  </si>
  <si>
    <t>PU_01</t>
  </si>
  <si>
    <t>Plutonium in Air Filters</t>
  </si>
  <si>
    <t>D934(A)</t>
  </si>
  <si>
    <t>D932</t>
  </si>
  <si>
    <t>Iron Bacteria in Water and Deposits</t>
  </si>
  <si>
    <t>Tetrahydrofuran by GC/FID</t>
  </si>
  <si>
    <t>Glycidol by GC/FID</t>
  </si>
  <si>
    <t>Acetonitrile</t>
  </si>
  <si>
    <t>D3084</t>
  </si>
  <si>
    <t>Alpha Spectrometry of Water</t>
  </si>
  <si>
    <t>D3082</t>
  </si>
  <si>
    <t>Boron in Water Using Spectrometry</t>
  </si>
  <si>
    <t>9221-E</t>
  </si>
  <si>
    <t>Titanium by GFAA</t>
  </si>
  <si>
    <t>Titanium by FLAA</t>
  </si>
  <si>
    <t>Tin by GFAA</t>
  </si>
  <si>
    <t>Tin by FLAA</t>
  </si>
  <si>
    <t>Sodium by GFAA</t>
  </si>
  <si>
    <t>PHOS-3</t>
  </si>
  <si>
    <t>Phosphorus - AutoAnalyzer</t>
  </si>
  <si>
    <t>PHOS-2</t>
  </si>
  <si>
    <t>Phosphorus - Ascorbic Acid</t>
  </si>
  <si>
    <t>PHOS-1</t>
  </si>
  <si>
    <t>Phosphorus - Colorimetric, Automated</t>
  </si>
  <si>
    <t>NITRO-9</t>
  </si>
  <si>
    <t>Nitrate plus Nitrite Nitrogen</t>
  </si>
  <si>
    <t>NITRO-8</t>
  </si>
  <si>
    <t>Nitrate-Nitrite in Water</t>
  </si>
  <si>
    <t>6640-B</t>
  </si>
  <si>
    <t>Chlorinated Phenoxy Herbicides in Water</t>
  </si>
  <si>
    <t>5550-B</t>
  </si>
  <si>
    <t>Tannin and Lignin by Colorimetry</t>
  </si>
  <si>
    <t>5540-D</t>
  </si>
  <si>
    <t>Nonionic Surfactants as CTAS</t>
  </si>
  <si>
    <t>5540-C</t>
  </si>
  <si>
    <t>Anionic Surfactants in Water as MBAS</t>
  </si>
  <si>
    <t>5530-D</t>
  </si>
  <si>
    <t>Phenols in Water by Spectrophotometry- Direct Photometric Method</t>
  </si>
  <si>
    <t>5530-C</t>
  </si>
  <si>
    <t>Phenols in Water by Spectrophotometry- Chloroform Extraction Meth</t>
  </si>
  <si>
    <t>5520-F</t>
  </si>
  <si>
    <t>Hydrocarbons by Gravimetric Analysis</t>
  </si>
  <si>
    <t>5520-D</t>
  </si>
  <si>
    <t>Oil and Grease by Gravimetric Analysis</t>
  </si>
  <si>
    <t>8081A(WNB)</t>
  </si>
  <si>
    <t>Organochlorine Pesticides and PCBs by GC</t>
  </si>
  <si>
    <t>8280(W)</t>
  </si>
  <si>
    <t>Polychlorinated Dioxins and Furans</t>
  </si>
  <si>
    <t>8280(S)</t>
  </si>
  <si>
    <t>Polychorinated Dioxins and Furans</t>
  </si>
  <si>
    <t>NITRO-5</t>
  </si>
  <si>
    <t>TKN - Block Digestor, Automated</t>
  </si>
  <si>
    <t>NITRO-4</t>
  </si>
  <si>
    <t>Ammonia - Colorimetric</t>
  </si>
  <si>
    <t>I7136</t>
  </si>
  <si>
    <t>8275A</t>
  </si>
  <si>
    <t>PAHs and PCBs in Soils/Wastes: TE/GC/MS</t>
  </si>
  <si>
    <t>Screening Semivolatile Organics</t>
  </si>
  <si>
    <t>8270C(W)</t>
  </si>
  <si>
    <t>Semivolatile Organic Compounds by CGC/MS</t>
  </si>
  <si>
    <t>8270C(S)</t>
  </si>
  <si>
    <t>8270B(W)</t>
  </si>
  <si>
    <t>Semivolatile Organics in Water by GC/MS</t>
  </si>
  <si>
    <t>Hexavalent Chromium by GFAA</t>
  </si>
  <si>
    <t>Hexavalent Chromium by FLAA</t>
  </si>
  <si>
    <t>I7400</t>
  </si>
  <si>
    <t>I7399</t>
  </si>
  <si>
    <t>I7381</t>
  </si>
  <si>
    <t>Iron in Water by FLAA</t>
  </si>
  <si>
    <t>NITRO-7</t>
  </si>
  <si>
    <t>TKN - Spectrophotometric</t>
  </si>
  <si>
    <t>NITRO-6</t>
  </si>
  <si>
    <t>TKN - Colorimetric</t>
  </si>
  <si>
    <t>Allyl Chlorine by GC/FID</t>
  </si>
  <si>
    <t>88.01(W)</t>
  </si>
  <si>
    <t>Methyl heptadecanoate</t>
  </si>
  <si>
    <t>Methyl heptanoate</t>
  </si>
  <si>
    <t>Methyl heptenone</t>
  </si>
  <si>
    <t>Methyl iodide</t>
  </si>
  <si>
    <t>Weight, volatile portion</t>
  </si>
  <si>
    <t>Width</t>
  </si>
  <si>
    <t>Beck Biotic Index</t>
  </si>
  <si>
    <t>Bendiocarb phenol</t>
  </si>
  <si>
    <t>Benomyl</t>
  </si>
  <si>
    <t>Benzaldehyde</t>
  </si>
  <si>
    <t>Benzene</t>
  </si>
  <si>
    <t>1-Heptadecanol</t>
  </si>
  <si>
    <t>1-Hydroxychlordene</t>
  </si>
  <si>
    <t>1-Methylnaphthalene</t>
  </si>
  <si>
    <t>1-Methylphenanthrene</t>
  </si>
  <si>
    <t>1-Methylpyrene</t>
  </si>
  <si>
    <t>1-Naphthol</t>
  </si>
  <si>
    <t>1-Octadecene</t>
  </si>
  <si>
    <t>1-Pentene</t>
  </si>
  <si>
    <t>Calcium - AA Spectrometry</t>
  </si>
  <si>
    <t>D4412</t>
  </si>
  <si>
    <t>Electrical current, amperes</t>
  </si>
  <si>
    <t>atm</t>
  </si>
  <si>
    <t>I1300</t>
  </si>
  <si>
    <t>I1272</t>
  </si>
  <si>
    <t>Copper in Water by GFAA</t>
  </si>
  <si>
    <t>I1271</t>
  </si>
  <si>
    <t>Copper in Water by Chelation and FLAA</t>
  </si>
  <si>
    <t>I1270</t>
  </si>
  <si>
    <t>Copper in Water by FLAA</t>
  </si>
  <si>
    <t>I1250</t>
  </si>
  <si>
    <t>Color in Water by Visual Comparison</t>
  </si>
  <si>
    <t>I1241</t>
  </si>
  <si>
    <t>I1240</t>
  </si>
  <si>
    <t>Allyl Glycidyl Ether by GC/FID</t>
  </si>
  <si>
    <t>5710-B</t>
  </si>
  <si>
    <t>Trihalomethane Formation Potential</t>
  </si>
  <si>
    <t>5560-B</t>
  </si>
  <si>
    <t>Non-Volatile and Volatile Organic Acids</t>
  </si>
  <si>
    <t>4500-SO4(F)</t>
  </si>
  <si>
    <t>Sulfate in Water by Colorimetry</t>
  </si>
  <si>
    <t>4500-SO4(E)</t>
  </si>
  <si>
    <t>Sulfate by Turbidimetric Analysis</t>
  </si>
  <si>
    <t>4500-SO4(D)</t>
  </si>
  <si>
    <t>Sulfate in Water by Gravimetric Analysis</t>
  </si>
  <si>
    <t>4500-SO4(C)</t>
  </si>
  <si>
    <t>Chlorine Dioxide in Water by Colorimetry- DPD Method</t>
  </si>
  <si>
    <t>4500-CLO(C)</t>
  </si>
  <si>
    <t>Chlorine Dioxide in Water by Titration- Amperometric Method I</t>
  </si>
  <si>
    <t>D514</t>
  </si>
  <si>
    <t>Hydroxide Ion in Water(discontinued 05/96)</t>
  </si>
  <si>
    <t>D858(A)</t>
  </si>
  <si>
    <t>D857(C)</t>
  </si>
  <si>
    <t>Aluminum in Water by FLAA (discontinued 1988)</t>
  </si>
  <si>
    <t>D857(B)</t>
  </si>
  <si>
    <t>Schoharie</t>
  </si>
  <si>
    <t>O3113</t>
  </si>
  <si>
    <t>O3112</t>
  </si>
  <si>
    <t>TNT, RDX and Picric Acid in Water</t>
  </si>
  <si>
    <t>O3111</t>
  </si>
  <si>
    <t>Methylene Blue Active Substance in Water</t>
  </si>
  <si>
    <t>NITRO-24</t>
  </si>
  <si>
    <t>Ammonia in Water - Ion Selective</t>
  </si>
  <si>
    <t>Arsenic, organo-</t>
  </si>
  <si>
    <t>o-Terphenyl by Gas Chromatography</t>
  </si>
  <si>
    <t>Phthalates by GC/FID</t>
  </si>
  <si>
    <t>CP-85.01</t>
  </si>
  <si>
    <t>NITRO-23</t>
  </si>
  <si>
    <t>Ammonia in Water - Distillation</t>
  </si>
  <si>
    <t>NITRO-20</t>
  </si>
  <si>
    <t>Reactive Nitrite in Seawater</t>
  </si>
  <si>
    <t>D3857</t>
  </si>
  <si>
    <t>Water Velocity in Open Channels</t>
  </si>
  <si>
    <t>D3824(B)</t>
  </si>
  <si>
    <t>Workplace NOx by Chemiluminescence</t>
  </si>
  <si>
    <t>D3824(A)</t>
  </si>
  <si>
    <t>Ambient NOx by Chemiluminescence</t>
  </si>
  <si>
    <t>D3697</t>
  </si>
  <si>
    <t>Antimony in Water by FLAA</t>
  </si>
  <si>
    <t>D3695</t>
  </si>
  <si>
    <t>Volatile Alcohols in Water by GC</t>
  </si>
  <si>
    <t>D3686</t>
  </si>
  <si>
    <t>Charcoal Tube Adsorption of Organic Vapors</t>
  </si>
  <si>
    <t>H-02</t>
  </si>
  <si>
    <t>Tritium in Water</t>
  </si>
  <si>
    <t>H-01</t>
  </si>
  <si>
    <t>Tritium in Milk, Soil, Urine and Biota</t>
  </si>
  <si>
    <t>FE-01</t>
  </si>
  <si>
    <t>Iron-55 in Water Samples</t>
  </si>
  <si>
    <t>CR-01</t>
  </si>
  <si>
    <t>Chromium-51 in Water Samples</t>
  </si>
  <si>
    <t>C-01</t>
  </si>
  <si>
    <t>Thifensulfuron-methyl</t>
  </si>
  <si>
    <t>Thiophanate ethyl</t>
  </si>
  <si>
    <t>Thiophenol</t>
  </si>
  <si>
    <t>Thorium-232</t>
  </si>
  <si>
    <t>lm/ft2</t>
  </si>
  <si>
    <t>Light Intensity, lumens per square foot</t>
  </si>
  <si>
    <t>lumens</t>
  </si>
  <si>
    <t>Light Intensity, lumens</t>
  </si>
  <si>
    <t>meters</t>
  </si>
  <si>
    <t>m/sec</t>
  </si>
  <si>
    <t>Meters per second</t>
  </si>
  <si>
    <t>m2</t>
  </si>
  <si>
    <t>Square meters</t>
  </si>
  <si>
    <t>m3</t>
  </si>
  <si>
    <t>Cubic meters</t>
  </si>
  <si>
    <t>m3/hr</t>
  </si>
  <si>
    <t>Cubic meters per hour</t>
  </si>
  <si>
    <t>m3/min</t>
  </si>
  <si>
    <t>Cubic meters per min</t>
  </si>
  <si>
    <t>m3/sec</t>
  </si>
  <si>
    <t>Cubic meters per second</t>
  </si>
  <si>
    <t>mS/cm</t>
  </si>
  <si>
    <t>Milli-Siemens per Centimeter</t>
  </si>
  <si>
    <t>mV</t>
  </si>
  <si>
    <t>Millivolts</t>
  </si>
  <si>
    <t>meq/L</t>
  </si>
  <si>
    <t>Milli-equivalents per Liter</t>
  </si>
  <si>
    <t>metric ton</t>
  </si>
  <si>
    <t>metric tons</t>
  </si>
  <si>
    <t>milligrams</t>
  </si>
  <si>
    <t>mg/cm3</t>
  </si>
  <si>
    <t>milligrams per cubic centimeter</t>
  </si>
  <si>
    <t>mg/day</t>
  </si>
  <si>
    <t>Milligrams per day</t>
  </si>
  <si>
    <t>mg/g</t>
  </si>
  <si>
    <t>milligrams per gram</t>
  </si>
  <si>
    <t>mg/hr</t>
  </si>
  <si>
    <t>Milligrams per hour</t>
  </si>
  <si>
    <t>O3100</t>
  </si>
  <si>
    <t>PMD-AMN</t>
  </si>
  <si>
    <t>4-Aminopyridine by UV Spectroscopy</t>
  </si>
  <si>
    <t>NITRO-13</t>
  </si>
  <si>
    <t>Determination of Ammonium Nitrogen</t>
  </si>
  <si>
    <t>Acrylonitrile by GC/FID</t>
  </si>
  <si>
    <t>Organotin Compounds (as Sn) by HPLC/GFAA</t>
  </si>
  <si>
    <t>Toluene-2,4-Diisocyanate by HPLC/UV</t>
  </si>
  <si>
    <t>Tetramethyl Lead (as Pb) by GC/PID</t>
  </si>
  <si>
    <t>Tetraethyl Lead (as Pb) by GC/PID</t>
  </si>
  <si>
    <t>Glutaraldehyde by HPLC/UV</t>
  </si>
  <si>
    <t>Diphenyl by GC/FID</t>
  </si>
  <si>
    <t>Beta Particle Radioactivity of Water</t>
  </si>
  <si>
    <t>9071A</t>
  </si>
  <si>
    <t>Oil and Grease in Sludge and Sediment</t>
  </si>
  <si>
    <t>Total Recoverable Oil and Grease</t>
  </si>
  <si>
    <t>Total Phenolics by Spectrophotometry</t>
  </si>
  <si>
    <t>3500-AL(C)</t>
  </si>
  <si>
    <t>Aluminum in Water by ICP</t>
  </si>
  <si>
    <t>3500-AL(B)</t>
  </si>
  <si>
    <t>Aluminum in Water by FLAA or GFAA</t>
  </si>
  <si>
    <t>3500-AG(D)</t>
  </si>
  <si>
    <t>Silver in Water by Spectrophotometry</t>
  </si>
  <si>
    <t>3500-AG(C)</t>
  </si>
  <si>
    <t>Silver in Water by ICP</t>
  </si>
  <si>
    <t>3500-AG(B)</t>
  </si>
  <si>
    <t>Silver in Water by FLAA or GFAA</t>
  </si>
  <si>
    <t>R-004-1</t>
  </si>
  <si>
    <t>Gross Alpha/Beta Activity in Water</t>
  </si>
  <si>
    <t>R-002-1</t>
  </si>
  <si>
    <t>Gross Alpha/Beta Activity in Soil</t>
  </si>
  <si>
    <t>R-001-1</t>
  </si>
  <si>
    <t>QC for Alpha/Beta Sample Analysis</t>
  </si>
  <si>
    <t>PAH-001(S)</t>
  </si>
  <si>
    <t>Field Analysis of PAHs by GC/FID</t>
  </si>
  <si>
    <t>P-011-1</t>
  </si>
  <si>
    <t>Chlorinated Pesticides in Soil by GC/ECD</t>
  </si>
  <si>
    <t>P-009-1</t>
  </si>
  <si>
    <t>CLP Pesticide/PCB in Water/Soil by GC/EC</t>
  </si>
  <si>
    <t>SFSAS_18</t>
  </si>
  <si>
    <t>Total Organic Carbon in Water</t>
  </si>
  <si>
    <t>SFSAS_17</t>
  </si>
  <si>
    <t>Ethylene Glycol in Water</t>
  </si>
  <si>
    <t>SFSAS_16</t>
  </si>
  <si>
    <t>Organics in Sediment</t>
  </si>
  <si>
    <t>SFSAS_15</t>
  </si>
  <si>
    <t>Arsenic and Selenium in Sediment</t>
  </si>
  <si>
    <t>SFSAS_14</t>
  </si>
  <si>
    <t>Metals in Fish</t>
  </si>
  <si>
    <t>R-006-1</t>
  </si>
  <si>
    <t>Gross Alpha and Beta Activity in Soil</t>
  </si>
  <si>
    <t>R-005-1</t>
  </si>
  <si>
    <t>PMD-DNE</t>
  </si>
  <si>
    <t>Dimethyl Phthalate by GC</t>
  </si>
  <si>
    <t>PMD-DMF</t>
  </si>
  <si>
    <t>Dioxins in 2,4-D and 2,4,5-T by GC/MS</t>
  </si>
  <si>
    <t>PMD-DME</t>
  </si>
  <si>
    <t>Dimethoate by GC</t>
  </si>
  <si>
    <t>PMD-BYA(LC1)</t>
  </si>
  <si>
    <t>Butylate by HPLC</t>
  </si>
  <si>
    <t>PMD-BYA(GC2)</t>
  </si>
  <si>
    <t>o-Nitroanisole</t>
  </si>
  <si>
    <t>o-Nitrophenol</t>
  </si>
  <si>
    <t>o-Nitrotoluene</t>
  </si>
  <si>
    <t>o-Toluidine</t>
  </si>
  <si>
    <t>o-Toluidine hydrochloride</t>
  </si>
  <si>
    <t>o-Vinyltoluene</t>
  </si>
  <si>
    <t>ortho &amp; para Xylene mix</t>
  </si>
  <si>
    <t>p,p'-DDD</t>
  </si>
  <si>
    <t>p,p'-DDE</t>
  </si>
  <si>
    <t>p,p'-DDT</t>
  </si>
  <si>
    <t>p-(1,1,3,3-Tetramethylbutyl)phenol</t>
  </si>
  <si>
    <t>p-Bromofluorobenzene</t>
  </si>
  <si>
    <t>p-Bromophenyl phenyl ether</t>
  </si>
  <si>
    <t>p-Chloro-m-cresol</t>
  </si>
  <si>
    <t>p-Chloroaniline</t>
  </si>
  <si>
    <t>p-Chlorophenyl methyl sulfide</t>
  </si>
  <si>
    <t>p-Chlorophenyl phenyl ether</t>
  </si>
  <si>
    <t>p-Chlorophenylacetic acid</t>
  </si>
  <si>
    <t>n-Amyl acetate</t>
  </si>
  <si>
    <t>n-Butyl acetate</t>
  </si>
  <si>
    <t>n-Butylbenzene</t>
  </si>
  <si>
    <t>o,p'-DDD</t>
  </si>
  <si>
    <t>o,p'-DDE</t>
  </si>
  <si>
    <t>o,p'-DDT</t>
  </si>
  <si>
    <t>o-Chloroaniline</t>
  </si>
  <si>
    <t>o-Chloronitrobenzene</t>
  </si>
  <si>
    <t>o-Chlorophenol</t>
  </si>
  <si>
    <t>o-Chlorotoluene</t>
  </si>
  <si>
    <t>2,2',3,4,4',5,5',6-Octachlorobiphenyl</t>
  </si>
  <si>
    <t>2,2',3,4,4',5,5'-Heptachlorobiphenyl</t>
  </si>
  <si>
    <t>2,2',3,4,4',5,6'-Heptachlorobiphenyl</t>
  </si>
  <si>
    <t>2,2',3,4,4',5,6,6'-Octachlorobiphenyl</t>
  </si>
  <si>
    <t>2,2',3,4,4',5,6-Heptachlorobiphenyl</t>
  </si>
  <si>
    <t>2,2',3,4,4',5-Hexachlorobiphenyl</t>
  </si>
  <si>
    <t>2,2',3,4,4',6'-Hexachlorobiphenyl</t>
  </si>
  <si>
    <t>2,2',3,4,4',6,6'-Heptachlorobiphenyl</t>
  </si>
  <si>
    <t>2,2',3,4,4',6-Hexachlorobiphenyl</t>
  </si>
  <si>
    <t>2,2',3,4,4'-Pentachlorobiphenyl</t>
  </si>
  <si>
    <t>2,2',3,4,5',6-Hexachlorobiphenyl</t>
  </si>
  <si>
    <t>2,2',3,4,5'-Pentachlorobiphenyl</t>
  </si>
  <si>
    <t>2,2',3,4,5,5',6-Heptachlorobiphenyl</t>
  </si>
  <si>
    <t>2,2',3,4,5,5'-Hexachlorobiphenyl</t>
  </si>
  <si>
    <t>2,2',3,4,5,6'-Hexachlorobiphenyl</t>
  </si>
  <si>
    <t>2,2',3,4,5,6,6'-Heptachlorobiphenyl</t>
  </si>
  <si>
    <t>2,2',3,4,5,6-Hexachlorobiphenyl</t>
  </si>
  <si>
    <t>2,2',3,4,5-Pentachlorobiphenyl</t>
  </si>
  <si>
    <t>2,2',3,4,6'-Pentachlorobiphenyl</t>
  </si>
  <si>
    <t>2,2',3,4,6,6'-Hexachlorobiphenyl</t>
  </si>
  <si>
    <t>2,2',3,4,6-Pentachlorobiphenyl</t>
  </si>
  <si>
    <t>2,2',3,4-Tetrachlorobiphenyl</t>
  </si>
  <si>
    <t>2,2',3,5',6-Pentachlorobiphenyl</t>
  </si>
  <si>
    <t>2,2',3,5'-Tetrachlorobiphenyl</t>
  </si>
  <si>
    <t>2,2',3,5,5',6-Hexachlorobiphenyl</t>
  </si>
  <si>
    <t>2,2',3,5,5'-Pentachlorobiphenyl</t>
  </si>
  <si>
    <t>2,2',3,5,6'-Pentachlorobiphenyl</t>
  </si>
  <si>
    <t>2,2',3,5,6,6'-Hexachlorobiphenyl</t>
  </si>
  <si>
    <t>2,2',3,5,6-Pentachlorobiphenyl</t>
  </si>
  <si>
    <t>059</t>
  </si>
  <si>
    <t>061</t>
  </si>
  <si>
    <t>063</t>
  </si>
  <si>
    <t>065</t>
  </si>
  <si>
    <t>067</t>
  </si>
  <si>
    <t>069</t>
  </si>
  <si>
    <t>071</t>
  </si>
  <si>
    <t>036</t>
  </si>
  <si>
    <t>540</t>
  </si>
  <si>
    <t>550</t>
  </si>
  <si>
    <t>075</t>
  </si>
  <si>
    <t>006</t>
  </si>
  <si>
    <t>760</t>
  </si>
  <si>
    <t>077</t>
  </si>
  <si>
    <t>560</t>
  </si>
  <si>
    <t>079</t>
  </si>
  <si>
    <t>081</t>
  </si>
  <si>
    <t>083</t>
  </si>
  <si>
    <t>085</t>
  </si>
  <si>
    <t>087</t>
  </si>
  <si>
    <t>570</t>
  </si>
  <si>
    <t>089</t>
  </si>
  <si>
    <t>091</t>
  </si>
  <si>
    <t>093</t>
  </si>
  <si>
    <t>095</t>
  </si>
  <si>
    <t>097</t>
  </si>
  <si>
    <t>099</t>
  </si>
  <si>
    <t>101</t>
  </si>
  <si>
    <t>580</t>
  </si>
  <si>
    <t>103</t>
  </si>
  <si>
    <t>105</t>
  </si>
  <si>
    <t>107</t>
  </si>
  <si>
    <t>109</t>
  </si>
  <si>
    <t>111</t>
  </si>
  <si>
    <t>113</t>
  </si>
  <si>
    <t>590</t>
  </si>
  <si>
    <t>115</t>
  </si>
  <si>
    <t>123</t>
  </si>
  <si>
    <t>117</t>
  </si>
  <si>
    <t>119</t>
  </si>
  <si>
    <t>068</t>
  </si>
  <si>
    <t>121</t>
  </si>
  <si>
    <t>125</t>
  </si>
  <si>
    <t>127</t>
  </si>
  <si>
    <t>129</t>
  </si>
  <si>
    <t>131</t>
  </si>
  <si>
    <t>133</t>
  </si>
  <si>
    <t>080</t>
  </si>
  <si>
    <t>135</t>
  </si>
  <si>
    <t>137</t>
  </si>
  <si>
    <t>141</t>
  </si>
  <si>
    <t>139</t>
  </si>
  <si>
    <t>595</t>
  </si>
  <si>
    <t>090</t>
  </si>
  <si>
    <t>143</t>
  </si>
  <si>
    <t>100</t>
  </si>
  <si>
    <t>600</t>
  </si>
  <si>
    <t>145</t>
  </si>
  <si>
    <t>610</t>
  </si>
  <si>
    <t>147</t>
  </si>
  <si>
    <t>149</t>
  </si>
  <si>
    <t>151</t>
  </si>
  <si>
    <t>054</t>
  </si>
  <si>
    <t>153</t>
  </si>
  <si>
    <t>155</t>
  </si>
  <si>
    <t>157</t>
  </si>
  <si>
    <t>159</t>
  </si>
  <si>
    <t>620</t>
  </si>
  <si>
    <t>630</t>
  </si>
  <si>
    <t>161</t>
  </si>
  <si>
    <t>163</t>
  </si>
  <si>
    <t>165</t>
  </si>
  <si>
    <t>640</t>
  </si>
  <si>
    <t>167</t>
  </si>
  <si>
    <t>169</t>
  </si>
  <si>
    <t>171</t>
  </si>
  <si>
    <t>173</t>
  </si>
  <si>
    <t>Atchison</t>
  </si>
  <si>
    <t>Athens</t>
  </si>
  <si>
    <t>Atkinson</t>
  </si>
  <si>
    <t>Atlantic</t>
  </si>
  <si>
    <t>Atoka</t>
  </si>
  <si>
    <t>Attala</t>
  </si>
  <si>
    <t>Audrain</t>
  </si>
  <si>
    <t>Audubon</t>
  </si>
  <si>
    <t>Auglaize</t>
  </si>
  <si>
    <t>Augusta</t>
  </si>
  <si>
    <t>Aur</t>
  </si>
  <si>
    <t>Aurora</t>
  </si>
  <si>
    <t>Austin</t>
  </si>
  <si>
    <t>Autauga</t>
  </si>
  <si>
    <t>Avery</t>
  </si>
  <si>
    <t>Avoyelles</t>
  </si>
  <si>
    <t>Baca</t>
  </si>
  <si>
    <t>Bacon</t>
  </si>
  <si>
    <t>Bailey</t>
  </si>
  <si>
    <t>Baker</t>
  </si>
  <si>
    <t>Baldwin</t>
  </si>
  <si>
    <t>Ballard</t>
  </si>
  <si>
    <t>Baltimore</t>
  </si>
  <si>
    <t>Baltimore City</t>
  </si>
  <si>
    <t>Bamberg</t>
  </si>
  <si>
    <t>Bandera</t>
  </si>
  <si>
    <t>Banks</t>
  </si>
  <si>
    <t>Banner</t>
  </si>
  <si>
    <t>Bannock</t>
  </si>
  <si>
    <t>Baraga</t>
  </si>
  <si>
    <t>Barber</t>
  </si>
  <si>
    <t>Barbour</t>
  </si>
  <si>
    <t>Barceloneta</t>
  </si>
  <si>
    <t>Barnes</t>
  </si>
  <si>
    <t>Barnstable</t>
  </si>
  <si>
    <t>Barnwell</t>
  </si>
  <si>
    <t>Barranquitas</t>
  </si>
  <si>
    <t>Barren</t>
  </si>
  <si>
    <t>Barron</t>
  </si>
  <si>
    <t>Barrow</t>
  </si>
  <si>
    <t>Barry</t>
  </si>
  <si>
    <t>Bartholomew</t>
  </si>
  <si>
    <t>Barton</t>
  </si>
  <si>
    <t>Bartow</t>
  </si>
  <si>
    <t>Bastrop</t>
  </si>
  <si>
    <t>Bates</t>
  </si>
  <si>
    <t>Bath</t>
  </si>
  <si>
    <t>Baxter</t>
  </si>
  <si>
    <t>Bay</t>
  </si>
  <si>
    <t>Bayamon</t>
  </si>
  <si>
    <t>Bayfield</t>
  </si>
  <si>
    <t>Baylor</t>
  </si>
  <si>
    <t>Beadle</t>
  </si>
  <si>
    <t>Organic Halides by Neutron Activation</t>
  </si>
  <si>
    <t>KR-01</t>
  </si>
  <si>
    <t>Krypton-85 in Environmental Air Samples</t>
  </si>
  <si>
    <t>Determination of Bentazon in Wastewater</t>
  </si>
  <si>
    <t>Biphenyl and Ortho Phenylphenol in Water</t>
  </si>
  <si>
    <t>Thiabendazole in Wastewater by HPLC</t>
  </si>
  <si>
    <t>Mercaptobenzothiazole in Wastewaters</t>
  </si>
  <si>
    <t>008(S)</t>
  </si>
  <si>
    <t>Strontium-89 and Strontium-90 in Soil</t>
  </si>
  <si>
    <t>008(BT)</t>
  </si>
  <si>
    <t>Strontium-89 and Strontium-90 in Tissue</t>
  </si>
  <si>
    <t>PMD-ATR</t>
  </si>
  <si>
    <t>Atrazine and Metolachlor by GC/FID</t>
  </si>
  <si>
    <t>PMD-ASU</t>
  </si>
  <si>
    <t>Asulam by UV Spectroscopy</t>
  </si>
  <si>
    <t>PMD-AS(TIT5)</t>
  </si>
  <si>
    <t>Arsenic in Organic Compounds by Titration</t>
  </si>
  <si>
    <t>Glyphosate and AMPA in Environmental Water</t>
  </si>
  <si>
    <t>Nitrogen and Phosphorus in Drinking Water</t>
  </si>
  <si>
    <t>8001(2)</t>
  </si>
  <si>
    <t>8001(1)</t>
  </si>
  <si>
    <t>8001(A3)</t>
  </si>
  <si>
    <t>MC_SVOA(LS)</t>
  </si>
  <si>
    <t>Semivolatile Organics in Low Conc. Soils</t>
  </si>
  <si>
    <t>MC_SVOA</t>
  </si>
  <si>
    <t>Screening Semivolatile Organic Extracts</t>
  </si>
  <si>
    <t>MC_PEST(W)</t>
  </si>
  <si>
    <t>Organic Analysis For Pesticides/Aroclors</t>
  </si>
  <si>
    <t>IP-6C</t>
  </si>
  <si>
    <t>Formaldehyde in Air - Passive Sampling</t>
  </si>
  <si>
    <t>Temperature</t>
  </si>
  <si>
    <t>PMD-PCP(LC)</t>
  </si>
  <si>
    <t>Pentachlorophenol by HPLC</t>
  </si>
  <si>
    <t>PMD-PCP(GC)</t>
  </si>
  <si>
    <t>Pentachlorophenol by GC/FID</t>
  </si>
  <si>
    <t>PMD-PBS</t>
  </si>
  <si>
    <t>Polybrominated Salicylanilides by UV</t>
  </si>
  <si>
    <t>Nitrite Nitrogen by Spectophotometry</t>
  </si>
  <si>
    <t>I7152</t>
  </si>
  <si>
    <t>Calcium in Water by FLAA</t>
  </si>
  <si>
    <t>Anisidine</t>
  </si>
  <si>
    <t>Dissolved Oxygen by Instrumental Probe</t>
  </si>
  <si>
    <t>D888(A)</t>
  </si>
  <si>
    <t>High Level Dissolved Oxygen by Titration</t>
  </si>
  <si>
    <t>Bacillus cereus in Foods</t>
  </si>
  <si>
    <t>4500-F-E</t>
  </si>
  <si>
    <t>4500-F-D</t>
  </si>
  <si>
    <t>Fluoride in Water by Spectrophotometry</t>
  </si>
  <si>
    <t>Beryllium and compounds</t>
  </si>
  <si>
    <t>Lead by Flame AAS</t>
  </si>
  <si>
    <t>D4185</t>
  </si>
  <si>
    <t>Metals in Workplace Atmosphere by AAS</t>
  </si>
  <si>
    <t>D4183(B)</t>
  </si>
  <si>
    <t>Total Recoverable Organic Phosphorus</t>
  </si>
  <si>
    <t>D4183(A)</t>
  </si>
  <si>
    <t>D4165</t>
  </si>
  <si>
    <t>Cyanogen Chloride in Water</t>
  </si>
  <si>
    <t>D4240</t>
  </si>
  <si>
    <t>Asbestos in Atmosphere</t>
  </si>
  <si>
    <t>D4947</t>
  </si>
  <si>
    <t>Chlordane and Heptachlor Residues</t>
  </si>
  <si>
    <t>D4922</t>
  </si>
  <si>
    <t>Radioactive Iron in Water</t>
  </si>
  <si>
    <t>D4913</t>
  </si>
  <si>
    <t>Hydrogen Sulfide in Air</t>
  </si>
  <si>
    <t>D4861</t>
  </si>
  <si>
    <t>Krypton, Xenon and Tritiated Methane</t>
  </si>
  <si>
    <t>Chlorinated Solvents in Water by GC</t>
  </si>
  <si>
    <t>Polycyclic Aromatic Hydrocarbons by HPLC</t>
  </si>
  <si>
    <t>Diquat and Paraquat in Water by HPLC</t>
  </si>
  <si>
    <t>Arsenic pentafluoride</t>
  </si>
  <si>
    <t>Asbestos</t>
  </si>
  <si>
    <t>317</t>
  </si>
  <si>
    <t>690</t>
  </si>
  <si>
    <t>319</t>
  </si>
  <si>
    <t>321</t>
  </si>
  <si>
    <t>323</t>
  </si>
  <si>
    <t>307</t>
  </si>
  <si>
    <t>309</t>
  </si>
  <si>
    <t>311</t>
  </si>
  <si>
    <t>325</t>
  </si>
  <si>
    <t>310</t>
  </si>
  <si>
    <t>212</t>
  </si>
  <si>
    <t>327</t>
  </si>
  <si>
    <t>078</t>
  </si>
  <si>
    <t>086</t>
  </si>
  <si>
    <t>329</t>
  </si>
  <si>
    <t>331</t>
  </si>
  <si>
    <t>320</t>
  </si>
  <si>
    <t>333</t>
  </si>
  <si>
    <t>335</t>
  </si>
  <si>
    <t>337</t>
  </si>
  <si>
    <t>339</t>
  </si>
  <si>
    <t>341</t>
  </si>
  <si>
    <t>343</t>
  </si>
  <si>
    <t>345</t>
  </si>
  <si>
    <t>347</t>
  </si>
  <si>
    <t>330</t>
  </si>
  <si>
    <t>340</t>
  </si>
  <si>
    <t>349</t>
  </si>
  <si>
    <t>700</t>
  </si>
  <si>
    <t>351</t>
  </si>
  <si>
    <t>214</t>
  </si>
  <si>
    <t>218</t>
  </si>
  <si>
    <t>222</t>
  </si>
  <si>
    <t>224</t>
  </si>
  <si>
    <t>226</t>
  </si>
  <si>
    <t>228</t>
  </si>
  <si>
    <t>353</t>
  </si>
  <si>
    <t>710</t>
  </si>
  <si>
    <t>188</t>
  </si>
  <si>
    <t>720</t>
  </si>
  <si>
    <t>355</t>
  </si>
  <si>
    <t>357</t>
  </si>
  <si>
    <t>359</t>
  </si>
  <si>
    <t>361</t>
  </si>
  <si>
    <t>363</t>
  </si>
  <si>
    <t>365</t>
  </si>
  <si>
    <t>367</t>
  </si>
  <si>
    <t>369</t>
  </si>
  <si>
    <t>371</t>
  </si>
  <si>
    <t>350</t>
  </si>
  <si>
    <t>730</t>
  </si>
  <si>
    <t>373</t>
  </si>
  <si>
    <t>735</t>
  </si>
  <si>
    <t>740</t>
  </si>
  <si>
    <t>375</t>
  </si>
  <si>
    <t>377</t>
  </si>
  <si>
    <t>750</t>
  </si>
  <si>
    <t>379</t>
  </si>
  <si>
    <t>381</t>
  </si>
  <si>
    <t>383</t>
  </si>
  <si>
    <t>385</t>
  </si>
  <si>
    <t>387</t>
  </si>
  <si>
    <t>389</t>
  </si>
  <si>
    <t>391</t>
  </si>
  <si>
    <t>770</t>
  </si>
  <si>
    <t>393</t>
  </si>
  <si>
    <t>395</t>
  </si>
  <si>
    <t>397</t>
  </si>
  <si>
    <t>360</t>
  </si>
  <si>
    <t>399</t>
  </si>
  <si>
    <t>401</t>
  </si>
  <si>
    <t>403</t>
  </si>
  <si>
    <t>775</t>
  </si>
  <si>
    <t>405</t>
  </si>
  <si>
    <t>407</t>
  </si>
  <si>
    <t>409</t>
  </si>
  <si>
    <t>411</t>
  </si>
  <si>
    <t>413</t>
  </si>
  <si>
    <t>415</t>
  </si>
  <si>
    <t>417</t>
  </si>
  <si>
    <t>419</t>
  </si>
  <si>
    <t>421</t>
  </si>
  <si>
    <t>220</t>
  </si>
  <si>
    <t>232</t>
  </si>
  <si>
    <t>423</t>
  </si>
  <si>
    <t>425</t>
  </si>
  <si>
    <t>370</t>
  </si>
  <si>
    <t>780</t>
  </si>
  <si>
    <t>240</t>
  </si>
  <si>
    <t>427</t>
  </si>
  <si>
    <t>790</t>
  </si>
  <si>
    <t>429</t>
  </si>
  <si>
    <t>431</t>
  </si>
  <si>
    <t>433</t>
  </si>
  <si>
    <t>800</t>
  </si>
  <si>
    <t>435</t>
  </si>
  <si>
    <t>437</t>
  </si>
  <si>
    <t>439</t>
  </si>
  <si>
    <t>441</t>
  </si>
  <si>
    <t>443</t>
  </si>
  <si>
    <t>445</t>
  </si>
  <si>
    <t>447</t>
  </si>
  <si>
    <t>449</t>
  </si>
  <si>
    <t>380</t>
  </si>
  <si>
    <t>451</t>
  </si>
  <si>
    <t>453</t>
  </si>
  <si>
    <t>455</t>
  </si>
  <si>
    <t>457</t>
  </si>
  <si>
    <t>390</t>
  </si>
  <si>
    <t>400</t>
  </si>
  <si>
    <t>459</t>
  </si>
  <si>
    <t>461</t>
  </si>
  <si>
    <t>Actual Number of Individuals Weighed</t>
  </si>
  <si>
    <t>Aeromonas hydrophila</t>
  </si>
  <si>
    <t>Age</t>
  </si>
  <si>
    <t>Air entrained</t>
  </si>
  <si>
    <t>Alachlor</t>
  </si>
  <si>
    <t>Aldicarb</t>
  </si>
  <si>
    <t>Aldicarb sulfone</t>
  </si>
  <si>
    <t>Aldicarb sulfoxide</t>
  </si>
  <si>
    <t>Aldrin</t>
  </si>
  <si>
    <t>Algal growth potential</t>
  </si>
  <si>
    <t>PCB-132/153</t>
  </si>
  <si>
    <t>PCB-134/143</t>
  </si>
  <si>
    <t>PCB-135/144</t>
  </si>
  <si>
    <t>PCB-135/151/154</t>
  </si>
  <si>
    <t>PCB-137/176</t>
  </si>
  <si>
    <t>PCB-138/160</t>
  </si>
  <si>
    <t>PCB-138/163</t>
  </si>
  <si>
    <t>PCB-139/140</t>
  </si>
  <si>
    <t>Allethrin</t>
  </si>
  <si>
    <t>Allyl chloride</t>
  </si>
  <si>
    <t>Allyl isothiocyanate</t>
  </si>
  <si>
    <t>Altitude</t>
  </si>
  <si>
    <t>Aluminum</t>
  </si>
  <si>
    <t>Aluminum sulfate</t>
  </si>
  <si>
    <t>Americium-241</t>
  </si>
  <si>
    <t>Amikacin</t>
  </si>
  <si>
    <t>Aminocarb</t>
  </si>
  <si>
    <t>Aminomethylphosphonic acid</t>
  </si>
  <si>
    <t>Amitriptyline</t>
  </si>
  <si>
    <t>Halogenated Hydrocarbons in Water</t>
  </si>
  <si>
    <t>D3972</t>
  </si>
  <si>
    <t>Uranium by Radiochemistry</t>
  </si>
  <si>
    <t>D3921</t>
  </si>
  <si>
    <t>Oil and Grease and Petroleum Hydrocarbons</t>
  </si>
  <si>
    <t>Hexavalent Chromium by Ion Chromatograph</t>
  </si>
  <si>
    <t>Crystalline Silica in Coal Mine Dust</t>
  </si>
  <si>
    <t>Chloride by Buret Titration</t>
  </si>
  <si>
    <t>1,3 Butadiene by GC/FID</t>
  </si>
  <si>
    <t>Trichloroethylene by GC/FID</t>
  </si>
  <si>
    <t>Project ID</t>
  </si>
  <si>
    <t>Monitoring Location ID</t>
  </si>
  <si>
    <t>Monitoring Location Longitude</t>
  </si>
  <si>
    <t>Monitoring Location Horizontal Coordinate Reference System</t>
  </si>
  <si>
    <t>Result Status ID</t>
  </si>
  <si>
    <t>RBP2, Instream Features, Channelized (Y/N) (choice list)</t>
  </si>
  <si>
    <t>RBP2, Instream Features, Dam Present (Y/N) (choice list)</t>
  </si>
  <si>
    <t>RBP2, Instream features, est. reach length</t>
  </si>
  <si>
    <t>RBP2, Instream features, est. stream depth</t>
  </si>
  <si>
    <t>Hexavalent Chromium (Colorimetric)</t>
  </si>
  <si>
    <t>Hexavalent Chromium (Coprecipitation)</t>
  </si>
  <si>
    <t>200.7_M</t>
  </si>
  <si>
    <t>Lindane by IR Spectroscopy</t>
  </si>
  <si>
    <t>PMD-KAR(LC)</t>
  </si>
  <si>
    <t>Karbutilate by HPLC</t>
  </si>
  <si>
    <t>PMD-KAR(IR)</t>
  </si>
  <si>
    <t>Karbutilate by IR Spectroscopy</t>
  </si>
  <si>
    <t>PMD-NTP(TIT2)</t>
  </si>
  <si>
    <t>Nitrophenols by Titration</t>
  </si>
  <si>
    <t>PMD-NTP(TIT1)</t>
  </si>
  <si>
    <t>B6540</t>
  </si>
  <si>
    <t>Chlorophyll a-b in Phytoplankton by Chromatography/Fluorometry</t>
  </si>
  <si>
    <t>B6530</t>
  </si>
  <si>
    <t>Chlorophyll a-b in Phytoplankton by HP Liquid Chromatography</t>
  </si>
  <si>
    <t>B6520</t>
  </si>
  <si>
    <t>Soil Volume by Displacement Method</t>
  </si>
  <si>
    <t>VS-001-1</t>
  </si>
  <si>
    <t>VOCs in Soil by Purge and Trap GC</t>
  </si>
  <si>
    <t>VG-011-1</t>
  </si>
  <si>
    <t>VOCs in Gas by Purge and Trap GC/ELCD/PID</t>
  </si>
  <si>
    <t>PMD-FBP</t>
  </si>
  <si>
    <t>Fenamiphos by GC/FID</t>
  </si>
  <si>
    <t>PMD-S-UF(GRV3</t>
  </si>
  <si>
    <t>Sulfur by CS2 Extraction and Gravimetry</t>
  </si>
  <si>
    <t>Arsenic by ASV</t>
  </si>
  <si>
    <t>Antimony and Arsenic by GBAA</t>
  </si>
  <si>
    <t>7061A</t>
  </si>
  <si>
    <t>Arsenic by Gaseous Hydride AA</t>
  </si>
  <si>
    <t>7060A</t>
  </si>
  <si>
    <t>Arsenic by GFAA</t>
  </si>
  <si>
    <t>Iodine-131 in Milk</t>
  </si>
  <si>
    <t>P-02</t>
  </si>
  <si>
    <t>Stable Phosphorous in Biological Samples</t>
  </si>
  <si>
    <t>P-01</t>
  </si>
  <si>
    <t>Phosphorus-32 in Fish Muscle</t>
  </si>
  <si>
    <t>Sulfide in Water by ISE</t>
  </si>
  <si>
    <t>351.3(A)</t>
  </si>
  <si>
    <t>Total Kjeldahl Nitrogen by Titration</t>
  </si>
  <si>
    <t>Chlorinated Herbicides in Wastewater</t>
  </si>
  <si>
    <t>Organophosphorus Pesticides II</t>
  </si>
  <si>
    <t>Organophosphorus Pesticides I</t>
  </si>
  <si>
    <t>Tetrachlorodibenzo-p-dioxin by GC/MS</t>
  </si>
  <si>
    <t>Chlorinated Hydrocarbons by GC</t>
  </si>
  <si>
    <t>Dinitro Aromatic Pesticides in Water</t>
  </si>
  <si>
    <t>Amine Pesticides and Lethane in Water</t>
  </si>
  <si>
    <t>I2552</t>
  </si>
  <si>
    <t>I2545(W)</t>
  </si>
  <si>
    <t>Nitrite- Plus Nitrate-Nitrogen in Water</t>
  </si>
  <si>
    <t>I2545(S)</t>
  </si>
  <si>
    <t>Nitrite- Plus Nitrate-Nitrogen in Solids</t>
  </si>
  <si>
    <t>I2543</t>
  </si>
  <si>
    <t>Nitrite- plus Nitrate-Nitrogen in Water</t>
  </si>
  <si>
    <t>I3240</t>
  </si>
  <si>
    <t>I3239</t>
  </si>
  <si>
    <t>8074(B)</t>
  </si>
  <si>
    <t>8074(A)</t>
  </si>
  <si>
    <t>Hexachlorobenzene/Mirex Residue in Adipose</t>
  </si>
  <si>
    <t>Somatic Cells in Milk</t>
  </si>
  <si>
    <t>Salmonella sp. in Foods</t>
  </si>
  <si>
    <t>Fecal Coliforms in Shellfish Waters</t>
  </si>
  <si>
    <t>Ethylenethiourea Pesticide Residues - GC</t>
  </si>
  <si>
    <t>Clostridium botulinum and Toxins in Food</t>
  </si>
  <si>
    <t>Mercury in Water</t>
  </si>
  <si>
    <t>4500-NO3(H)</t>
  </si>
  <si>
    <t>Nitrate in Water- Automated Hydrazine Reduction</t>
  </si>
  <si>
    <t>4500-NO3(G)</t>
  </si>
  <si>
    <t>Lead in Water by FLAA or GFAA</t>
  </si>
  <si>
    <t>3500-CU(D)</t>
  </si>
  <si>
    <t>Copper in Water by Spectrophotometry- Neocuproine Method</t>
  </si>
  <si>
    <t>3500-CU(C)</t>
  </si>
  <si>
    <t>Copper in Water by ICP</t>
  </si>
  <si>
    <t>3500-CU(B)</t>
  </si>
  <si>
    <t>Copper in Water by FLAA or GFAA</t>
  </si>
  <si>
    <t>VW-012-1</t>
  </si>
  <si>
    <t>VOCs in Water/Soil by Purge and Trap GC</t>
  </si>
  <si>
    <t>Chloride in Water by ISE-Cl</t>
  </si>
  <si>
    <t>D3559(D)</t>
  </si>
  <si>
    <t>Lead in Water by GFAA</t>
  </si>
  <si>
    <t>CERCLA Superfund Site</t>
  </si>
  <si>
    <t>CERCLA Superfund Site Borehole</t>
  </si>
  <si>
    <t>Radium-226 in Water Samples</t>
  </si>
  <si>
    <t>RA010</t>
  </si>
  <si>
    <t>EIC for Gross Alpha Emission from Indoor</t>
  </si>
  <si>
    <t>OS040(W)</t>
  </si>
  <si>
    <t>Volatile Organics in Water</t>
  </si>
  <si>
    <t>SR-01(A)</t>
  </si>
  <si>
    <t>SR-01(SCN)</t>
  </si>
  <si>
    <t>B3401</t>
  </si>
  <si>
    <t>Seston- Glass-fiber Filter Method</t>
  </si>
  <si>
    <t>B6601</t>
  </si>
  <si>
    <t>Chlorophyll a-b-c in Periphyton by Spectroscopy</t>
  </si>
  <si>
    <t>B6560</t>
  </si>
  <si>
    <t>Molybdenum by Chelation and FLAA</t>
  </si>
  <si>
    <t>7500-U-B</t>
  </si>
  <si>
    <t>Uranium in Water by GPC or Scintillation</t>
  </si>
  <si>
    <t>4500-SO3(C)</t>
  </si>
  <si>
    <t>Sulfite in Water by Colorimetry</t>
  </si>
  <si>
    <t>4500-SO3(B)</t>
  </si>
  <si>
    <t>Sulfite in Water by Titration</t>
  </si>
  <si>
    <t>8111(S)</t>
  </si>
  <si>
    <t>Boron in Water by Spectrophotometry- Carmine Method</t>
  </si>
  <si>
    <t>4500-I-B</t>
  </si>
  <si>
    <t>Iodine in Water by Spectrophotometry</t>
  </si>
  <si>
    <t>Organic Halides in Water</t>
  </si>
  <si>
    <t>PART_2</t>
  </si>
  <si>
    <t>Trihalomethanes in Drinking Water by GC</t>
  </si>
  <si>
    <t>PART_1</t>
  </si>
  <si>
    <t>Trihalomethanes in Water by Purge and Trap</t>
  </si>
  <si>
    <t>PMD-MEL</t>
  </si>
  <si>
    <t>Monitoring Location Required</t>
  </si>
  <si>
    <t>Analytical Method Required</t>
  </si>
  <si>
    <t>Yes</t>
  </si>
  <si>
    <t>No</t>
  </si>
  <si>
    <t>Dioxins and Furans - Solids</t>
  </si>
  <si>
    <t>EV-025</t>
  </si>
  <si>
    <t>Tin and Triorganotin in Wastewater</t>
  </si>
  <si>
    <t>EV-024</t>
  </si>
  <si>
    <t>PART_3</t>
  </si>
  <si>
    <t>Maximum Total Trihalomethane Potential</t>
  </si>
  <si>
    <t>Purgeable Aromatics in Wastewater by GC</t>
  </si>
  <si>
    <t>% target/clean sed mix which produces response</t>
  </si>
  <si>
    <t>0/00</t>
  </si>
  <si>
    <t>Parts per thousand</t>
  </si>
  <si>
    <t>ADMI value</t>
  </si>
  <si>
    <t>American Dye Manufacturers Institute Color Value</t>
  </si>
  <si>
    <t>Angst</t>
  </si>
  <si>
    <t>Angstroms</t>
  </si>
  <si>
    <t>BTU</t>
  </si>
  <si>
    <t>Energy, British Thermal Units</t>
  </si>
  <si>
    <t>CFU</t>
  </si>
  <si>
    <t>Colony Forming Units</t>
  </si>
  <si>
    <t>Deg</t>
  </si>
  <si>
    <t>Direction or angle, degrees</t>
  </si>
  <si>
    <t>FTU</t>
  </si>
  <si>
    <t>Turbidity, Formazin Turbidity Units</t>
  </si>
  <si>
    <t>Nonmethane Organics in Landfill Gases</t>
  </si>
  <si>
    <t>25B</t>
  </si>
  <si>
    <t>Total Gaseous Organic Emissions</t>
  </si>
  <si>
    <t>25A</t>
  </si>
  <si>
    <t>1-Octanethiol by GC/FPD</t>
  </si>
  <si>
    <t>Isophorone by GC/FID</t>
  </si>
  <si>
    <t>Nitroglycerin GC/ECD</t>
  </si>
  <si>
    <t>Acetone Cyanohydrin</t>
  </si>
  <si>
    <t>Furfuryl Alcohol by GC/FID</t>
  </si>
  <si>
    <t>6651-B</t>
  </si>
  <si>
    <t>Glyphosate Herbicide in Water</t>
  </si>
  <si>
    <t>Turbidity, Jackson Turbidity Units</t>
  </si>
  <si>
    <t>Joules</t>
  </si>
  <si>
    <t>Energy, Joules</t>
  </si>
  <si>
    <t>Langleys</t>
  </si>
  <si>
    <t>Energy Intensity, Langleys (cal/sq cm)</t>
  </si>
  <si>
    <t>Most Probable Number</t>
  </si>
  <si>
    <t>MT/km2/yr</t>
  </si>
  <si>
    <t>metric tons per square kilometer per year</t>
  </si>
  <si>
    <t>Min</t>
  </si>
  <si>
    <t>Phenols in Water</t>
  </si>
  <si>
    <t>Biological Oxygen Demand in Water</t>
  </si>
  <si>
    <t>VG-010-1(PID)</t>
  </si>
  <si>
    <t>SFSAS_20</t>
  </si>
  <si>
    <t>Total Phosphates in Water</t>
  </si>
  <si>
    <t>IP-1A</t>
  </si>
  <si>
    <t>Volatiles in Air - SUMMA Canister</t>
  </si>
  <si>
    <t>Sulfur Dioxide in the Atmosphere</t>
  </si>
  <si>
    <t>Cyanides without Distillation</t>
  </si>
  <si>
    <t>D2036(C)</t>
  </si>
  <si>
    <t>D2330</t>
  </si>
  <si>
    <t>D3442</t>
  </si>
  <si>
    <t>Tritium in Atmosphere</t>
  </si>
  <si>
    <t>D3416</t>
  </si>
  <si>
    <t>Carbon Monoxide in Atmosphere - GC/FID</t>
  </si>
  <si>
    <t>D3415</t>
  </si>
  <si>
    <t>Waterborne Oils by GC, IRSPEC or FLSPEC</t>
  </si>
  <si>
    <t>D3414</t>
  </si>
  <si>
    <t>Waterborne Petroleum Oils by IR</t>
  </si>
  <si>
    <t>D3373</t>
  </si>
  <si>
    <t>Vanadium in Water by GFAA</t>
  </si>
  <si>
    <t>PMD-WAR(UV)</t>
  </si>
  <si>
    <t>Warfarin by UV Spectroscopy</t>
  </si>
  <si>
    <t>I3238</t>
  </si>
  <si>
    <t>I3236</t>
  </si>
  <si>
    <t>I3153</t>
  </si>
  <si>
    <t>I3152</t>
  </si>
  <si>
    <t>I3136</t>
  </si>
  <si>
    <t>I3135</t>
  </si>
  <si>
    <t>I3112</t>
  </si>
  <si>
    <t>I5239</t>
  </si>
  <si>
    <t>Cobalt in Bottom Material by FLAA</t>
  </si>
  <si>
    <t>I5236</t>
  </si>
  <si>
    <t>Chromium in Bottom Material by FLAA</t>
  </si>
  <si>
    <t>I5152</t>
  </si>
  <si>
    <t>Calcium in Bottom Material by FLAA</t>
  </si>
  <si>
    <t>Hexachlorobenzene/Mirex Residues in Fat</t>
  </si>
  <si>
    <t>Salmonella sp./E. coli in Foods</t>
  </si>
  <si>
    <t>5320-B</t>
  </si>
  <si>
    <t>Dissolved Organic Halogen in Water</t>
  </si>
  <si>
    <t>5310-D</t>
  </si>
  <si>
    <t>Total Organic Carbon in Water- Wet-Oxidation Method</t>
  </si>
  <si>
    <t>5310-C</t>
  </si>
  <si>
    <t>Total Organic Carbon in Water- Ultraviolet Oxidation Method</t>
  </si>
  <si>
    <t>SFSAS_8</t>
  </si>
  <si>
    <t>Cyanide in Sediment</t>
  </si>
  <si>
    <t>SFSAS_7</t>
  </si>
  <si>
    <t>Purgeable Organics in Sediment</t>
  </si>
  <si>
    <t>SFSAS_6</t>
  </si>
  <si>
    <t>Organics in Fish</t>
  </si>
  <si>
    <t>SFSAS_5</t>
  </si>
  <si>
    <t>Purgeable Organics in Fish</t>
  </si>
  <si>
    <t>SFSAS_4</t>
  </si>
  <si>
    <t>Chlorinated Pesticides in Fish</t>
  </si>
  <si>
    <t>202.62(D)</t>
  </si>
  <si>
    <t>KOH Fusion Samples by GFAA</t>
  </si>
  <si>
    <t>202.2_M</t>
  </si>
  <si>
    <t>202.2_M/HG)</t>
  </si>
  <si>
    <t>Mercury in Industrial Wastes by CVAA</t>
  </si>
  <si>
    <t>202.1_M</t>
  </si>
  <si>
    <t>325_M(B)</t>
  </si>
  <si>
    <t>325_M(A)</t>
  </si>
  <si>
    <t>310.1_M</t>
  </si>
  <si>
    <t>PMD-WAR(LC)</t>
  </si>
  <si>
    <t>Warfarin by HPLC</t>
  </si>
  <si>
    <t>PMD-WAR</t>
  </si>
  <si>
    <t>Warfarin and Sulfaquinoxaline by HPLC</t>
  </si>
  <si>
    <t>PMD-VER(LC)</t>
  </si>
  <si>
    <t>Vernolate by HPLC</t>
  </si>
  <si>
    <t>PMD-VER(IR)</t>
  </si>
  <si>
    <t>Vernolate by IR Spectroscopy</t>
  </si>
  <si>
    <t>PMD-VAE</t>
  </si>
  <si>
    <t>PMP by UV Spectroscopy</t>
  </si>
  <si>
    <t>East Baton Rouge</t>
  </si>
  <si>
    <t>East Carroll</t>
  </si>
  <si>
    <t>East Feliciana</t>
  </si>
  <si>
    <t>Eastern</t>
  </si>
  <si>
    <t>Eastland</t>
  </si>
  <si>
    <t>Eaton</t>
  </si>
  <si>
    <t>Eau Claire</t>
  </si>
  <si>
    <t>Ebon</t>
  </si>
  <si>
    <t>Echols</t>
  </si>
  <si>
    <t>Ector</t>
  </si>
  <si>
    <t>Eddy</t>
  </si>
  <si>
    <t>Edgar</t>
  </si>
  <si>
    <t>Edgecombe</t>
  </si>
  <si>
    <t>Edgefield</t>
  </si>
  <si>
    <t>Edmonson</t>
  </si>
  <si>
    <t>Edmunds</t>
  </si>
  <si>
    <t>Acid Neutralization Potential As %CaCO3</t>
  </si>
  <si>
    <t>Density as sigma-t</t>
  </si>
  <si>
    <t>Fixed dissolved solids</t>
  </si>
  <si>
    <t>2-Nitropropane GC/FID</t>
  </si>
  <si>
    <t>9215-B</t>
  </si>
  <si>
    <t>Heterotrophic Plate Count- Pour Plate Method</t>
  </si>
  <si>
    <t>7500-3H(B)</t>
  </si>
  <si>
    <t>Tritium in Water by Liquid Scintillation</t>
  </si>
  <si>
    <t>D1179(A)</t>
  </si>
  <si>
    <t>Fluoride Ion in Water Using Distillation</t>
  </si>
  <si>
    <t>D1126</t>
  </si>
  <si>
    <t>Hardness in Water</t>
  </si>
  <si>
    <t>D1125(B)</t>
  </si>
  <si>
    <t>Conductivity and Resistivity in Water</t>
  </si>
  <si>
    <t>D1125(A)</t>
  </si>
  <si>
    <t>D1068(D)</t>
  </si>
  <si>
    <t>Iron in Water Using Photometry</t>
  </si>
  <si>
    <t>D1068(C)</t>
  </si>
  <si>
    <t>Iron in Water Using GFAA</t>
  </si>
  <si>
    <t>10200-F</t>
  </si>
  <si>
    <t>Phytoplankton Counting Techniques</t>
  </si>
  <si>
    <t>PMD-S-UF(GRV2</t>
  </si>
  <si>
    <t>Sulfur by Oxidation and Gravimetry</t>
  </si>
  <si>
    <t>PMD-S-UF(GRV1</t>
  </si>
  <si>
    <t>PMD-ROT</t>
  </si>
  <si>
    <t>Determination of PM10 Emissions</t>
  </si>
  <si>
    <t>Nitrogen Oxides and Sulfur Dioxide in Air</t>
  </si>
  <si>
    <t>Gaseous Organic Compound Emission in Air</t>
  </si>
  <si>
    <t>16B</t>
  </si>
  <si>
    <t>Collingsworth</t>
  </si>
  <si>
    <t>Colonial Heights</t>
  </si>
  <si>
    <t>Colquitt</t>
  </si>
  <si>
    <t>Columbia</t>
  </si>
  <si>
    <t>Columbiana</t>
  </si>
  <si>
    <t>Columbus</t>
  </si>
  <si>
    <t>Colusa</t>
  </si>
  <si>
    <t>Comal</t>
  </si>
  <si>
    <t>Comanche</t>
  </si>
  <si>
    <t>Comerio</t>
  </si>
  <si>
    <t>Concho</t>
  </si>
  <si>
    <t>Concordia</t>
  </si>
  <si>
    <t>Natchitoches</t>
  </si>
  <si>
    <t>Natrona</t>
  </si>
  <si>
    <t>Navajo</t>
  </si>
  <si>
    <t>Navarro</t>
  </si>
  <si>
    <t>Nelson</t>
  </si>
  <si>
    <t>Nemaha</t>
  </si>
  <si>
    <t>Neosho</t>
  </si>
  <si>
    <t>Neshoba</t>
  </si>
  <si>
    <t>Ness</t>
  </si>
  <si>
    <t>New Castle</t>
  </si>
  <si>
    <t>New Hanover</t>
  </si>
  <si>
    <t>New Haven</t>
  </si>
  <si>
    <t>New Kent</t>
  </si>
  <si>
    <t>New London</t>
  </si>
  <si>
    <t>New Madrid</t>
  </si>
  <si>
    <t>Newaygo</t>
  </si>
  <si>
    <t>Newberry</t>
  </si>
  <si>
    <t>Newport</t>
  </si>
  <si>
    <t>Bucket</t>
  </si>
  <si>
    <t>Kemmerer Bottle</t>
  </si>
  <si>
    <t>Monomeric Isocyanates by HPLC/UV</t>
  </si>
  <si>
    <t>Endrin by GC/ECD</t>
  </si>
  <si>
    <t>alpha and beta Naphthylamines by GC/FID</t>
  </si>
  <si>
    <t>Polychlorobenzenes by GC/ECD</t>
  </si>
  <si>
    <t>00-05</t>
  </si>
  <si>
    <t>00-04</t>
  </si>
  <si>
    <t>Plutonium, Thorium &amp; Uranium in Air Filters</t>
  </si>
  <si>
    <t>H-03</t>
  </si>
  <si>
    <t>SFSAS_3</t>
  </si>
  <si>
    <t>Chlorinated Pesticides in Sediments</t>
  </si>
  <si>
    <t>SFSAS_29</t>
  </si>
  <si>
    <t>Organics in Biological Tissue</t>
  </si>
  <si>
    <t>208.2_M</t>
  </si>
  <si>
    <t>208.1_M</t>
  </si>
  <si>
    <t>2560-D</t>
  </si>
  <si>
    <t>Particle Counting by Light-Scattering</t>
  </si>
  <si>
    <t>2560-C</t>
  </si>
  <si>
    <t>Sulfate-Reducing Bacteria</t>
  </si>
  <si>
    <t>D4409</t>
  </si>
  <si>
    <t>Open-Channel Flow by RECM</t>
  </si>
  <si>
    <t>D4408</t>
  </si>
  <si>
    <t>Open-Channel Flow by Acoustic Means</t>
  </si>
  <si>
    <t>D4382</t>
  </si>
  <si>
    <t>Barium in Water by GFAA</t>
  </si>
  <si>
    <t>D512(B)</t>
  </si>
  <si>
    <t>Chloride in Water by Silver Nitrate Titration</t>
  </si>
  <si>
    <t>Carbon Dioxide by GC/TCD</t>
  </si>
  <si>
    <t>Sulfur Hexafluoride by Portable GC</t>
  </si>
  <si>
    <t>Oxygen by Electrochemical Sensor</t>
  </si>
  <si>
    <t>Polonium in Water and Urine</t>
  </si>
  <si>
    <t>I1135</t>
  </si>
  <si>
    <t>I1125</t>
  </si>
  <si>
    <t>Bromide in Water by Titration</t>
  </si>
  <si>
    <t>I1114</t>
  </si>
  <si>
    <t>Boron in Water by DC Plasma Spectrometry</t>
  </si>
  <si>
    <t>I1112</t>
  </si>
  <si>
    <t>B0030</t>
  </si>
  <si>
    <t>Total Coliform Bacteria- Delayed Incubation Test</t>
  </si>
  <si>
    <t>2540-F</t>
  </si>
  <si>
    <t>Stovepipe Sampler</t>
  </si>
  <si>
    <t>Surber Sampler</t>
  </si>
  <si>
    <t>Arsine</t>
  </si>
  <si>
    <t>Respirable Particulates by Gravimetric</t>
  </si>
  <si>
    <t>Formaldehyde On Dust by HPLC/UV</t>
  </si>
  <si>
    <t>Organophosphorus Pesticides by GC/FPD</t>
  </si>
  <si>
    <t>Allowed Values - Results</t>
  </si>
  <si>
    <t>Projects</t>
  </si>
  <si>
    <t>Units of Measure</t>
  </si>
  <si>
    <t>Particle size, Sieve No. 270, 270 mesh, (0.053mm)</t>
  </si>
  <si>
    <t>Particle size, Sieve No. 325, 325 mesh, (0.045mm)</t>
  </si>
  <si>
    <t>Particle size, Sieve No. 400, 400 mesh, (0.038mm)</t>
  </si>
  <si>
    <t>6-Phenyltetradecane</t>
  </si>
  <si>
    <t>6-Phenyltridecane</t>
  </si>
  <si>
    <t>6-Phenylundecane</t>
  </si>
  <si>
    <t>SFSAS_9</t>
  </si>
  <si>
    <t>Cyanide in Fish</t>
  </si>
  <si>
    <t>State Code</t>
  </si>
  <si>
    <t>County Code</t>
  </si>
  <si>
    <t>Oil and Grease, surface slick/sheen - severity (choice list)</t>
  </si>
  <si>
    <t>Oleamide</t>
  </si>
  <si>
    <t>Oleic acid</t>
  </si>
  <si>
    <t>Organic anions</t>
  </si>
  <si>
    <t>Oryzalin</t>
  </si>
  <si>
    <t>Osmium</t>
  </si>
  <si>
    <t>Osmotic pressure</t>
  </si>
  <si>
    <t>Oxadiazon</t>
  </si>
  <si>
    <t>Oxamyl</t>
  </si>
  <si>
    <t>3-Methyl-2-pentanone</t>
  </si>
  <si>
    <t>3-Methylcholanthrene</t>
  </si>
  <si>
    <t>3-Methylhexane</t>
  </si>
  <si>
    <t>3-Methylpentane</t>
  </si>
  <si>
    <t>3-Methylsalicylic acid</t>
  </si>
  <si>
    <t>3-Phenyltetradecane</t>
  </si>
  <si>
    <t>3-Phenyltridecane</t>
  </si>
  <si>
    <t>3-Phenylundecane</t>
  </si>
  <si>
    <t>4,4'-Dichlorobenzil</t>
  </si>
  <si>
    <t>4,5-Dichlorocatechol</t>
  </si>
  <si>
    <t>4,5-Dimethyl-1,2-dithiol-3-one</t>
  </si>
  <si>
    <t>4,6-Dichloro-o-cresol</t>
  </si>
  <si>
    <t>MCPB</t>
  </si>
  <si>
    <t>4-Chloro-3,5-dimethylphenol</t>
  </si>
  <si>
    <t>4-Dimethylaminoazobenzene</t>
  </si>
  <si>
    <t>Acetaminophen</t>
  </si>
  <si>
    <t>Standard Total Coliform- Fermentation Technique</t>
  </si>
  <si>
    <t>Multiple-Tube Fermentation for Coliform</t>
  </si>
  <si>
    <t>Naptalam by UV Spectroscopy</t>
  </si>
  <si>
    <t>PMD-NAP</t>
  </si>
  <si>
    <t>Naphthaleneacetic Acid by HPLC</t>
  </si>
  <si>
    <t>PMD-NA-H</t>
  </si>
  <si>
    <t>Sodium Fluoride by Ion Chromatography</t>
  </si>
  <si>
    <t>PMD-PYR(LC2)</t>
  </si>
  <si>
    <t>PMD-PYR(LC1)</t>
  </si>
  <si>
    <t>Pyrethrins by HPLC</t>
  </si>
  <si>
    <t>SE-01</t>
  </si>
  <si>
    <t>Isotopic Uranium and Radium-226</t>
  </si>
  <si>
    <t>RN-01</t>
  </si>
  <si>
    <t>Radon-222 in Air and Breath Samples</t>
  </si>
  <si>
    <t>RA-07</t>
  </si>
  <si>
    <t>RA-06</t>
  </si>
  <si>
    <t>RA-05</t>
  </si>
  <si>
    <t>RA-04</t>
  </si>
  <si>
    <t>Radium-226 - Emanation Procedure</t>
  </si>
  <si>
    <t>B2520</t>
  </si>
  <si>
    <t>Zooplankton- Gravimetric Method for Biomass Determination</t>
  </si>
  <si>
    <t>Bromide by Titration with Iodine</t>
  </si>
  <si>
    <t>Alkalinity by Colorimetric Analysis</t>
  </si>
  <si>
    <t>Alkalinity by Titration</t>
  </si>
  <si>
    <t>PMD-QAC(TIT1)</t>
  </si>
  <si>
    <t>Quaternary Ammonium Compounds Ferricyanide</t>
  </si>
  <si>
    <t>B1520</t>
  </si>
  <si>
    <t>Phytoplankton Enumberation- Inverted-Microscope Method</t>
  </si>
  <si>
    <t>B1505</t>
  </si>
  <si>
    <t>Phytoplankton Enumberation- Counting Cell Method</t>
  </si>
  <si>
    <t>B0430</t>
  </si>
  <si>
    <t>Denitrifying and Nitrate-reducing Bacteria- MPN Method</t>
  </si>
  <si>
    <t>Sample</t>
  </si>
  <si>
    <t>Field Msr/Obs</t>
  </si>
  <si>
    <t>Acid Soluble</t>
  </si>
  <si>
    <t>Dimethenamid</t>
  </si>
  <si>
    <t>Dimethoate</t>
  </si>
  <si>
    <t>Dimethoxane</t>
  </si>
  <si>
    <t>Dimethoxymethane</t>
  </si>
  <si>
    <t>Dimethyl phthalate</t>
  </si>
  <si>
    <t>Dimethyl sulfate</t>
  </si>
  <si>
    <t>Dimethyl sulfide</t>
  </si>
  <si>
    <t>Dimethylamine</t>
  </si>
  <si>
    <t>Dimethylnaphthalene</t>
  </si>
  <si>
    <t>Dinex</t>
  </si>
  <si>
    <t>Dinitrotoluene</t>
  </si>
  <si>
    <t>Dioxathion</t>
  </si>
  <si>
    <t>Diphenamid</t>
  </si>
  <si>
    <t>Diphenylhydrazine</t>
  </si>
  <si>
    <t>Diphenylstibene 2-ethylhexanoate</t>
  </si>
  <si>
    <t>Dipropyl sulfide</t>
  </si>
  <si>
    <t>Dissolved gases</t>
  </si>
  <si>
    <t>Dissolved oxygen (DO)</t>
  </si>
  <si>
    <t>Dissolved oxygen saturation</t>
  </si>
  <si>
    <t>Elevation, groundwater surface, MSL</t>
  </si>
  <si>
    <t>Elevation, land surface, MSL</t>
  </si>
  <si>
    <t>Elevation, tailwater surface, MSL</t>
  </si>
  <si>
    <t>Elevation, water surface, MSL</t>
  </si>
  <si>
    <t>Embeddedness</t>
  </si>
  <si>
    <t>Endosulfan</t>
  </si>
  <si>
    <t>Endothall</t>
  </si>
  <si>
    <t>Endrin</t>
  </si>
  <si>
    <t>Endrin ketone</t>
  </si>
  <si>
    <t>Enflurane</t>
  </si>
  <si>
    <t>Epichlorohydrin</t>
  </si>
  <si>
    <t>Equilin</t>
  </si>
  <si>
    <t>Erbium</t>
  </si>
  <si>
    <t>Escherichia</t>
  </si>
  <si>
    <t>Escherichia coli</t>
  </si>
  <si>
    <t>Esfenvalerate</t>
  </si>
  <si>
    <t>Estradiol</t>
  </si>
  <si>
    <t>Estrone</t>
  </si>
  <si>
    <t>Ethalfluralin</t>
  </si>
  <si>
    <t>Ethane</t>
  </si>
  <si>
    <t>Ethion</t>
  </si>
  <si>
    <t>Ethofumesate</t>
  </si>
  <si>
    <t>Ethoprop</t>
  </si>
  <si>
    <t>Ethyl acetate</t>
  </si>
  <si>
    <t>Imp gal</t>
  </si>
  <si>
    <t>Imperial gallons</t>
  </si>
  <si>
    <t>JCU</t>
  </si>
  <si>
    <t>Light Intensity, Jackson Candle Units</t>
  </si>
  <si>
    <t>JTU</t>
  </si>
  <si>
    <t>PMD-TSU</t>
  </si>
  <si>
    <t>Trifluralin by IR Spectroscopy</t>
  </si>
  <si>
    <t>HERL_001</t>
  </si>
  <si>
    <t>Organchlorine Pesticides in Tissue</t>
  </si>
  <si>
    <t>TO-9</t>
  </si>
  <si>
    <t>Dioxin in Air by HRGC/HRMS</t>
  </si>
  <si>
    <t>TO-8</t>
  </si>
  <si>
    <t>Cresols and Phenols in Air by HPLC</t>
  </si>
  <si>
    <t>TO-7</t>
  </si>
  <si>
    <t>N-Nitrosodimethylamine in Air</t>
  </si>
  <si>
    <t>I5135</t>
  </si>
  <si>
    <t>Total Coliform and E. coli in Foods</t>
  </si>
  <si>
    <t>Metals in Solid Wastes by ICP</t>
  </si>
  <si>
    <t>PCBs (Aroclor 1254) in Serum by GC</t>
  </si>
  <si>
    <t>SFSAS_21</t>
  </si>
  <si>
    <t>Soil Volume by Volumetric Method</t>
  </si>
  <si>
    <t>245.1_M</t>
  </si>
  <si>
    <t>Mercury in Water by Manual CVAA</t>
  </si>
  <si>
    <t>243.2_M</t>
  </si>
  <si>
    <t>Manganese by GFAA</t>
  </si>
  <si>
    <t>PMD-PAD(IR)</t>
  </si>
  <si>
    <t>Perfluorobutanoate</t>
  </si>
  <si>
    <t>Chlorthal</t>
  </si>
  <si>
    <t>Captafol</t>
  </si>
  <si>
    <t>Tetrachlorocatechol</t>
  </si>
  <si>
    <t>Grid count</t>
  </si>
  <si>
    <t>Tributylstannylium</t>
  </si>
  <si>
    <t>3,5-Dichlorophenol</t>
  </si>
  <si>
    <t>1,4-Difluorobenzene</t>
  </si>
  <si>
    <t>Bromoethane</t>
  </si>
  <si>
    <t>Butylbenzene</t>
  </si>
  <si>
    <t>Dibutylstannanediylium</t>
  </si>
  <si>
    <t>Chlorinated dioxins and furans -- 2,3,7,8 congeners only</t>
  </si>
  <si>
    <t>Slow Riffle</t>
  </si>
  <si>
    <t>Fast Riffle</t>
  </si>
  <si>
    <t>Submerged Vegetation Habitat Type (%)</t>
  </si>
  <si>
    <t>Water Column Habitat Type (%)</t>
  </si>
  <si>
    <t>Sand/Substrate Habitat Type (%)</t>
  </si>
  <si>
    <t>Cross-section Depth</t>
  </si>
  <si>
    <t>Sandy Substrate (Choice List)</t>
  </si>
  <si>
    <t>Rocky Substrate (Choice List)</t>
  </si>
  <si>
    <t>Kick Time</t>
  </si>
  <si>
    <t>Kick Depth</t>
  </si>
  <si>
    <t>Aluminum in Water by Chelation and FLAA (discontinued 1988)</t>
  </si>
  <si>
    <t>D857(A)</t>
  </si>
  <si>
    <t>Aldehydes by Derivatization and HPLC</t>
  </si>
  <si>
    <t>VOCs by Isotope Dilution GC/MS</t>
  </si>
  <si>
    <t>Semivolatiles by Isotope Dilution GC/MS</t>
  </si>
  <si>
    <t>Extractable Material in Oil and Grease</t>
  </si>
  <si>
    <t>Suspended Particulates in the Atmosphere</t>
  </si>
  <si>
    <t>Method Name</t>
  </si>
  <si>
    <t>Analytical &amp; Collection Methods</t>
  </si>
  <si>
    <t>Sequatchie</t>
  </si>
  <si>
    <t>Sequoyah</t>
  </si>
  <si>
    <t>Sevier</t>
  </si>
  <si>
    <t>Seward</t>
  </si>
  <si>
    <t>Shackelford</t>
  </si>
  <si>
    <t>Shannon</t>
  </si>
  <si>
    <t>Sharkey</t>
  </si>
  <si>
    <t>Sharp</t>
  </si>
  <si>
    <t>Shasta</t>
  </si>
  <si>
    <t>Shawano</t>
  </si>
  <si>
    <t>Shawnee</t>
  </si>
  <si>
    <t>Sheboygan</t>
  </si>
  <si>
    <t>Shelby</t>
  </si>
  <si>
    <t>Shenandoah</t>
  </si>
  <si>
    <t>Sherburne</t>
  </si>
  <si>
    <t>Sheridan</t>
  </si>
  <si>
    <t>Sherman</t>
  </si>
  <si>
    <t>Shiawassee</t>
  </si>
  <si>
    <t>Shoshone</t>
  </si>
  <si>
    <t>Sibley</t>
  </si>
  <si>
    <t>Sierra</t>
  </si>
  <si>
    <t>Silver Bow</t>
  </si>
  <si>
    <t>Simpson</t>
  </si>
  <si>
    <t>Sioux</t>
  </si>
  <si>
    <t>Siskiyou</t>
  </si>
  <si>
    <t>Sitka (B)</t>
  </si>
  <si>
    <t>Skagit</t>
  </si>
  <si>
    <t>Skagway-Hoonah-Angoon(C)</t>
  </si>
  <si>
    <t>Skamania</t>
  </si>
  <si>
    <t>Slope</t>
  </si>
  <si>
    <t>Smith</t>
  </si>
  <si>
    <t>Smyth</t>
  </si>
  <si>
    <t>Tensas</t>
  </si>
  <si>
    <t>Terrebonne</t>
  </si>
  <si>
    <t>Terrell</t>
  </si>
  <si>
    <t>Terry</t>
  </si>
  <si>
    <t>Teton</t>
  </si>
  <si>
    <t>Thayer</t>
  </si>
  <si>
    <t>Thomas</t>
  </si>
  <si>
    <t>Throckmorton</t>
  </si>
  <si>
    <t>Thurston</t>
  </si>
  <si>
    <t>Tift</t>
  </si>
  <si>
    <t>Tillamook</t>
  </si>
  <si>
    <t>Tillman</t>
  </si>
  <si>
    <t>Tinian</t>
  </si>
  <si>
    <t>Tioga</t>
  </si>
  <si>
    <t>Tippah</t>
  </si>
  <si>
    <t>Tippecanoe</t>
  </si>
  <si>
    <t>Tipton</t>
  </si>
  <si>
    <t>Tishomingo</t>
  </si>
  <si>
    <t>Titus</t>
  </si>
  <si>
    <t>Toa Alta</t>
  </si>
  <si>
    <t>Toa Baja</t>
  </si>
  <si>
    <t>Tobi</t>
  </si>
  <si>
    <t>Todd</t>
  </si>
  <si>
    <t>Toke</t>
  </si>
  <si>
    <t>Tolland</t>
  </si>
  <si>
    <t>Tom Green</t>
  </si>
  <si>
    <t>Tompkins</t>
  </si>
  <si>
    <t>Tooele</t>
  </si>
  <si>
    <t>Toole</t>
  </si>
  <si>
    <t>Toombs</t>
  </si>
  <si>
    <t>Torrance</t>
  </si>
  <si>
    <t>Towner</t>
  </si>
  <si>
    <t>Towns</t>
  </si>
  <si>
    <t>Traill</t>
  </si>
  <si>
    <t>Transylvania</t>
  </si>
  <si>
    <t>Traverse</t>
  </si>
  <si>
    <t>Travis</t>
  </si>
  <si>
    <t>Treasure</t>
  </si>
  <si>
    <t>Trego</t>
  </si>
  <si>
    <t>Trempealeau</t>
  </si>
  <si>
    <t>Treutlen</t>
  </si>
  <si>
    <t>Trigg</t>
  </si>
  <si>
    <t>Trimble</t>
  </si>
  <si>
    <t>Trinity</t>
  </si>
  <si>
    <t>Tripp</t>
  </si>
  <si>
    <t>Troup</t>
  </si>
  <si>
    <t>Trousdale</t>
  </si>
  <si>
    <t>Trujillo Alto</t>
  </si>
  <si>
    <t>Truk</t>
  </si>
  <si>
    <t>Trumbull</t>
  </si>
  <si>
    <t>Tucker</t>
  </si>
  <si>
    <t>Tulare</t>
  </si>
  <si>
    <t>Tulsa</t>
  </si>
  <si>
    <t>Tunica</t>
  </si>
  <si>
    <t>Tuolumne</t>
  </si>
  <si>
    <t>Turner</t>
  </si>
  <si>
    <t>Tuscaloosa</t>
  </si>
  <si>
    <t>Tuscarawas</t>
  </si>
  <si>
    <t>Tuscola</t>
  </si>
  <si>
    <t>Twiggs</t>
  </si>
  <si>
    <t>Twin Falls</t>
  </si>
  <si>
    <t>Tyler</t>
  </si>
  <si>
    <t>Tyrrell</t>
  </si>
  <si>
    <t>Uinta</t>
  </si>
  <si>
    <t>Uintah</t>
  </si>
  <si>
    <t>Ujae</t>
  </si>
  <si>
    <t>Ujelang</t>
  </si>
  <si>
    <t>Ulster</t>
  </si>
  <si>
    <t>Umatilla</t>
  </si>
  <si>
    <t>Unicoi</t>
  </si>
  <si>
    <t>Union</t>
  </si>
  <si>
    <t>Upshur</t>
  </si>
  <si>
    <t>Upson</t>
  </si>
  <si>
    <t>Upton</t>
  </si>
  <si>
    <t>Utrik</t>
  </si>
  <si>
    <t>Utuado</t>
  </si>
  <si>
    <t>Uvalde</t>
  </si>
  <si>
    <t>Val Verde</t>
  </si>
  <si>
    <t>Valdez-Cordova (C)</t>
  </si>
  <si>
    <t>Valencia</t>
  </si>
  <si>
    <t>Valley</t>
  </si>
  <si>
    <t>Van Buren</t>
  </si>
  <si>
    <t>Van Wert</t>
  </si>
  <si>
    <t>Van Zandt</t>
  </si>
  <si>
    <t>Vance</t>
  </si>
  <si>
    <t>Vanderburgh</t>
  </si>
  <si>
    <t>Vega Alta</t>
  </si>
  <si>
    <t>Vega Baja</t>
  </si>
  <si>
    <t>Venango</t>
  </si>
  <si>
    <t>Ventura</t>
  </si>
  <si>
    <t>Vermilion</t>
  </si>
  <si>
    <t>Vermillion</t>
  </si>
  <si>
    <t>Vernon</t>
  </si>
  <si>
    <t>Whatcom</t>
  </si>
  <si>
    <t>Wheatland</t>
  </si>
  <si>
    <t>Wheeler</t>
  </si>
  <si>
    <t>White</t>
  </si>
  <si>
    <t>White Pine</t>
  </si>
  <si>
    <t>Whiteside</t>
  </si>
  <si>
    <t>Whitfield</t>
  </si>
  <si>
    <t>Whitley</t>
  </si>
  <si>
    <t>Whitman</t>
  </si>
  <si>
    <t>Wibaux</t>
  </si>
  <si>
    <t>Wichita</t>
  </si>
  <si>
    <t>Wicomico</t>
  </si>
  <si>
    <t>Wilbarger</t>
  </si>
  <si>
    <t>Wilcox</t>
  </si>
  <si>
    <t>Wilkes</t>
  </si>
  <si>
    <t>Wilkin</t>
  </si>
  <si>
    <t>Wilkinson</t>
  </si>
  <si>
    <t>Will</t>
  </si>
  <si>
    <t>Willacy</t>
  </si>
  <si>
    <t>Williams</t>
  </si>
  <si>
    <t>Williamsburg</t>
  </si>
  <si>
    <t>Williamson</t>
  </si>
  <si>
    <t>Wilson</t>
  </si>
  <si>
    <t>Winchester</t>
  </si>
  <si>
    <t>Windham</t>
  </si>
  <si>
    <t>Windsor</t>
  </si>
  <si>
    <t>Winkler</t>
  </si>
  <si>
    <t>Winn</t>
  </si>
  <si>
    <t>Winnebago</t>
  </si>
  <si>
    <t>Winneshiek</t>
  </si>
  <si>
    <t>Winona</t>
  </si>
  <si>
    <t>Winston</t>
  </si>
  <si>
    <t>Wirt</t>
  </si>
  <si>
    <t>Wise</t>
  </si>
  <si>
    <t>Wolfe</t>
  </si>
  <si>
    <t>Wood</t>
  </si>
  <si>
    <t>Woodbury</t>
  </si>
  <si>
    <t>Woodford</t>
  </si>
  <si>
    <t>Woodruff</t>
  </si>
  <si>
    <t>Woods</t>
  </si>
  <si>
    <t>Woodson</t>
  </si>
  <si>
    <t>Woodward</t>
  </si>
  <si>
    <t>Worcester</t>
  </si>
  <si>
    <t>Worth</t>
  </si>
  <si>
    <t>Wotho</t>
  </si>
  <si>
    <t>Wotje</t>
  </si>
  <si>
    <t>Wrangell-Petersburg (C)</t>
  </si>
  <si>
    <t>o-Dichlorobenzene</t>
  </si>
  <si>
    <t>o-Ethyltoluene</t>
  </si>
  <si>
    <t>o-Fluorophenatole</t>
  </si>
  <si>
    <t>o-Fluorophenol</t>
  </si>
  <si>
    <t>o-Nitroaniline</t>
  </si>
  <si>
    <t>Diallyl phthalate</t>
  </si>
  <si>
    <t>Diameter</t>
  </si>
  <si>
    <t>Diatoms</t>
  </si>
  <si>
    <t>Diazinon</t>
  </si>
  <si>
    <t>Dibenzofuran</t>
  </si>
  <si>
    <t>Dibenzothiophene</t>
  </si>
  <si>
    <t>Dibenzylamine</t>
  </si>
  <si>
    <t>Dibromoacetonitrile</t>
  </si>
  <si>
    <t>Dibromochloroethane</t>
  </si>
  <si>
    <t>Dibromodichloromethane</t>
  </si>
  <si>
    <t>Dibromomethane</t>
  </si>
  <si>
    <t>Dibutyl phthalate</t>
  </si>
  <si>
    <t>Dibutyltin</t>
  </si>
  <si>
    <t>Dicamba</t>
  </si>
  <si>
    <t>Dicapthon</t>
  </si>
  <si>
    <t>p-Chlorotoluene</t>
  </si>
  <si>
    <t>p-Cumylphenol</t>
  </si>
  <si>
    <t>p-Dichlorobenzene</t>
  </si>
  <si>
    <t>p-Ethyltoluene</t>
  </si>
  <si>
    <t>p-Hydroxybenzoic acid</t>
  </si>
  <si>
    <t>p-Hydroxycinnamic acid</t>
  </si>
  <si>
    <t>p-Isopropenylacetophenone</t>
  </si>
  <si>
    <t>p-Methoxyphenol</t>
  </si>
  <si>
    <t>p-Nitroaniline</t>
  </si>
  <si>
    <t>p-Nitroanisole</t>
  </si>
  <si>
    <t>p-Nitrophenol</t>
  </si>
  <si>
    <t>p-Nonylphenol</t>
  </si>
  <si>
    <t>p-Octylphenol</t>
  </si>
  <si>
    <t>p-Phenylenediamine</t>
  </si>
  <si>
    <t>p-Quaterphenyl</t>
  </si>
  <si>
    <t>p-Toluidine</t>
  </si>
  <si>
    <t>p-tert-Butylbenzoic acid</t>
  </si>
  <si>
    <t>p-tert-Butylphenol</t>
  </si>
  <si>
    <t>sec-Butylamine</t>
  </si>
  <si>
    <t>tert-Amyl methyl ether</t>
  </si>
  <si>
    <t>tert-Butanol</t>
  </si>
  <si>
    <t>trans-1,2-Cyclohexanediol</t>
  </si>
  <si>
    <t>trans-1,2-Dichloroethylene</t>
  </si>
  <si>
    <t>trans-1,4-Dichloro-2-butene</t>
  </si>
  <si>
    <t>trans-2-Methylcrotonaldehyde</t>
  </si>
  <si>
    <t>trans-2-Phenyl-2-butene</t>
  </si>
  <si>
    <t>Characteristics</t>
  </si>
  <si>
    <t>Nitrosamines in Wastewater by GC</t>
  </si>
  <si>
    <t>Phthalate Esters in Wastewater by GC</t>
  </si>
  <si>
    <t>RP580</t>
  </si>
  <si>
    <t>Tritium by Distillation of Waters and Soils</t>
  </si>
  <si>
    <t>RP570</t>
  </si>
  <si>
    <t>Thorium Isotopes by Radiochemistry</t>
  </si>
  <si>
    <t>206.3_M</t>
  </si>
  <si>
    <t>Hydride Generation ICP</t>
  </si>
  <si>
    <t>I2599</t>
  </si>
  <si>
    <t>Phosphorus by Auto-Discrete Colorimetry</t>
  </si>
  <si>
    <t>PMD-S-UO</t>
  </si>
  <si>
    <t>Sulfur Dioxide by Titration</t>
  </si>
  <si>
    <t>200.10_M</t>
  </si>
  <si>
    <t>Hexavalent Chromium in Water by IC</t>
  </si>
  <si>
    <t>Hexavalent Chromium by Polarography</t>
  </si>
  <si>
    <t>8081A(SNB)</t>
  </si>
  <si>
    <t>8081(W)</t>
  </si>
  <si>
    <t>273.1_M</t>
  </si>
  <si>
    <t>272.2_M</t>
  </si>
  <si>
    <t>272.1_M</t>
  </si>
  <si>
    <t>HERL_014</t>
  </si>
  <si>
    <t>1-Naphthol in Urine</t>
  </si>
  <si>
    <t>HERL_013</t>
  </si>
  <si>
    <t>Cholinesterase Activity in Blood</t>
  </si>
  <si>
    <t>HERL_012</t>
  </si>
  <si>
    <t>para-Nitrophenol in Urine</t>
  </si>
  <si>
    <t>HERL_011</t>
  </si>
  <si>
    <t>Metabolites or Hydrolysis Products</t>
  </si>
  <si>
    <t>HERL_010</t>
  </si>
  <si>
    <t>Pesticides and Metabolites in Tissue</t>
  </si>
  <si>
    <t>HERL_009</t>
  </si>
  <si>
    <t>Kepone in Blood and Environmental Samples</t>
  </si>
  <si>
    <t>PMD-TRC(LC)</t>
  </si>
  <si>
    <t>Trichlorfon by HPLC</t>
  </si>
  <si>
    <t>Enteric Viruses</t>
  </si>
  <si>
    <t>4500-S2(G)</t>
  </si>
  <si>
    <t>Sulfide in Water by Ion-Selective Electrode Method</t>
  </si>
  <si>
    <t>Silica in Water</t>
  </si>
  <si>
    <t>Carbonate and Bicarbonate in Water</t>
  </si>
  <si>
    <t>Ethylan Pesticide Residues - GC</t>
  </si>
  <si>
    <t>3500-AU</t>
  </si>
  <si>
    <t>Nitrate Nitrogen in Saline Water</t>
  </si>
  <si>
    <t>NITRO-11</t>
  </si>
  <si>
    <t>pH by Continuous Monitoring</t>
  </si>
  <si>
    <t>I1540</t>
  </si>
  <si>
    <t>I3271</t>
  </si>
  <si>
    <t>I3270</t>
  </si>
  <si>
    <t>I3447</t>
  </si>
  <si>
    <t>218.2_M</t>
  </si>
  <si>
    <t>218.1_M</t>
  </si>
  <si>
    <t>Chromium by FLAA</t>
  </si>
  <si>
    <t>215.1_M</t>
  </si>
  <si>
    <t>.Alpha.-Pinene</t>
  </si>
  <si>
    <t>1,2-Dimethyl-4-ethylbenzene</t>
  </si>
  <si>
    <t>1,3-Dinitropyrene</t>
  </si>
  <si>
    <t>1-Butene</t>
  </si>
  <si>
    <t>1-Nitropyrene</t>
  </si>
  <si>
    <t>1rs Cis-Permethrin</t>
  </si>
  <si>
    <t>2,3-Dichlorophenol</t>
  </si>
  <si>
    <t>2,4,6-Trichloronitrobenzene</t>
  </si>
  <si>
    <t>2-Nitro-M-Xylene</t>
  </si>
  <si>
    <t>2-Phenylphenol</t>
  </si>
  <si>
    <t>3-Nitrofluoranthene</t>
  </si>
  <si>
    <t>Acetylene</t>
  </si>
  <si>
    <t>Aggressive index</t>
  </si>
  <si>
    <t>Amosite Asbestos</t>
  </si>
  <si>
    <t>Azoxystrobin</t>
  </si>
  <si>
    <t>Azulene</t>
  </si>
  <si>
    <t>Bendiocarb</t>
  </si>
  <si>
    <t>BOD, Sediment Load</t>
  </si>
  <si>
    <t>Bromate</t>
  </si>
  <si>
    <t>Bromodichloroacetic acid</t>
  </si>
  <si>
    <t>Carbon, isotope of mass 13</t>
  </si>
  <si>
    <t>Chlorate</t>
  </si>
  <si>
    <t>Chlordane, technical, and/or chlordane metabolites</t>
  </si>
  <si>
    <t>Chlorfenvinphos</t>
  </si>
  <si>
    <t>Chlorite</t>
  </si>
  <si>
    <t>Chlorophyll a, corrected for pheophytin</t>
  </si>
  <si>
    <t>Chlorotrifluoroethylene</t>
  </si>
  <si>
    <t>Chlorthal monoacid and diacid degradates</t>
  </si>
  <si>
    <t>Chlorthal-Monomethyl</t>
  </si>
  <si>
    <t>Chrysotile</t>
  </si>
  <si>
    <t>Cis-2-Butene</t>
  </si>
  <si>
    <t>Cis-2-Pentene</t>
  </si>
  <si>
    <t>Conductivity</t>
  </si>
  <si>
    <t>Copper Sulfate Pentahydrate</t>
  </si>
  <si>
    <t>Total Chlorophenoxy Acids in Water</t>
  </si>
  <si>
    <t>Monomethylhydrazine by Visible Spec.</t>
  </si>
  <si>
    <t>D1067(C)</t>
  </si>
  <si>
    <t>D2688(B)</t>
  </si>
  <si>
    <t>Corrosivity of Water Using Pipe Inserts</t>
  </si>
  <si>
    <t>D2688(A)</t>
  </si>
  <si>
    <t>Corrosivity of Water Using Metal Coupons</t>
  </si>
  <si>
    <t>D2580</t>
  </si>
  <si>
    <t>Phenols in Water by Gas-Liquid Chromatograph</t>
  </si>
  <si>
    <t>D2579</t>
  </si>
  <si>
    <t>D2476</t>
  </si>
  <si>
    <t>D2460</t>
  </si>
  <si>
    <t>Radionuclides of Radium in Water</t>
  </si>
  <si>
    <t>D2334(C)</t>
  </si>
  <si>
    <t>Radioactive Iodine - Extraction</t>
  </si>
  <si>
    <t>D2334(B)</t>
  </si>
  <si>
    <t>Radioactive Iodine - Distillation</t>
  </si>
  <si>
    <t>Screening for PCBs in Transformer Oil</t>
  </si>
  <si>
    <t>PMD-PNM(GC)</t>
  </si>
  <si>
    <t>Prochloraz by GC/FID</t>
  </si>
  <si>
    <t>PMD-PJM</t>
  </si>
  <si>
    <t>Pirimiphos-Methyl by GC/FID</t>
  </si>
  <si>
    <t>PMD-PJE(GC)</t>
  </si>
  <si>
    <t>Pirimiphos-Ethyl by GC/FID</t>
  </si>
  <si>
    <t>B8502</t>
  </si>
  <si>
    <t>Algal Growth Potential (AGP) Spikes for Nutrient Limitation</t>
  </si>
  <si>
    <t>B8120</t>
  </si>
  <si>
    <t>3500-K-D</t>
  </si>
  <si>
    <t>Potassium in Water by Flame Photometry</t>
  </si>
  <si>
    <t>3500-K-C</t>
  </si>
  <si>
    <t>Potassium in Water by ICP</t>
  </si>
  <si>
    <t>1656(HSD)</t>
  </si>
  <si>
    <t>Organohalide Pesticides in Wastewater</t>
  </si>
  <si>
    <t>Hexavalent Chromium in Water</t>
  </si>
  <si>
    <t>Free Chlorine in Water by DPD</t>
  </si>
  <si>
    <t>Arsenic in Water</t>
  </si>
  <si>
    <t>Strontium-90 in Urine</t>
  </si>
  <si>
    <t>Radiostrontium in Milk</t>
  </si>
  <si>
    <t>SR-01</t>
  </si>
  <si>
    <t>Radiostrontium in Food Ash and Solids</t>
  </si>
  <si>
    <t>005(W)</t>
  </si>
  <si>
    <t>Plutonium, Uranium and Thorium in Water</t>
  </si>
  <si>
    <t>005(S)</t>
  </si>
  <si>
    <t>Plutonium, Uranium and Thorium in Soil</t>
  </si>
  <si>
    <t>Demeton by GC/FPD</t>
  </si>
  <si>
    <t>Pentachlorophenol by HPLC/UV</t>
  </si>
  <si>
    <t>Chlordane by GC/ECD</t>
  </si>
  <si>
    <t>3,3-Dichlorobenzidine and Benzidine HPLC</t>
  </si>
  <si>
    <t>D3558(B)</t>
  </si>
  <si>
    <t>Cobalt in Water by Chelation and FLAA</t>
  </si>
  <si>
    <t>D3558(A)</t>
  </si>
  <si>
    <t>Vibrio cholerae in Oysters</t>
  </si>
  <si>
    <t>6B</t>
  </si>
  <si>
    <t>Sulfur Dioxide and Carbon Dioxide in Air</t>
  </si>
  <si>
    <t>6A</t>
  </si>
  <si>
    <t>Sulfur Dioxide, Carbon Dioxide, Moisture</t>
  </si>
  <si>
    <t>6 (ATM SO2)</t>
  </si>
  <si>
    <t>4500-NO3(F)</t>
  </si>
  <si>
    <t>Nitrate in Water- Automated Cadmium Reduction</t>
  </si>
  <si>
    <t>4500-NO3(E)</t>
  </si>
  <si>
    <t>Nitrate in Water- Cadmium Reduction</t>
  </si>
  <si>
    <t>4500-NO3(D)</t>
  </si>
  <si>
    <t>Nitrate in Water Using an ISE</t>
  </si>
  <si>
    <t>4500-NO3(C)</t>
  </si>
  <si>
    <t>Nitrate in Water by Ion Chromatography</t>
  </si>
  <si>
    <t>4500-NO3(B)</t>
  </si>
  <si>
    <t>Nitrate in Water by Ultraviolet Spectrophotometry</t>
  </si>
  <si>
    <t>C-015-1</t>
  </si>
  <si>
    <t>Total Carbon in Soil by Combustion</t>
  </si>
  <si>
    <t>Iridium by GFAA</t>
  </si>
  <si>
    <t>Iridium by FLAA</t>
  </si>
  <si>
    <t>Gold by GFAA</t>
  </si>
  <si>
    <t>PMD-MEY(LC)</t>
  </si>
  <si>
    <t>Methoxychlor by HPLC</t>
  </si>
  <si>
    <t>PMD-MEY(IR)</t>
  </si>
  <si>
    <t>Methoxychlor by IR Spectroscopy</t>
  </si>
  <si>
    <t>PMD-MEY(GC)</t>
  </si>
  <si>
    <t>Methoxychlor by GC/FID</t>
  </si>
  <si>
    <t>PMD-CYZ(GC2)</t>
  </si>
  <si>
    <t>Diquat and Paraquat in Water by HPLC/UV</t>
  </si>
  <si>
    <t>Endothall in Drinking Water</t>
  </si>
  <si>
    <t>1,1,2,2-Tetrachloroethane by GC/FID</t>
  </si>
  <si>
    <t>Organics by GC/FID</t>
  </si>
  <si>
    <t>Trifluorobromomethane by GC/FID</t>
  </si>
  <si>
    <t>Chlordimeform</t>
  </si>
  <si>
    <t>Chloride</t>
  </si>
  <si>
    <t>Chlorimuron-ethyl</t>
  </si>
  <si>
    <t>Chlorine</t>
  </si>
  <si>
    <t>Chlorine demand</t>
  </si>
  <si>
    <t>Chlorine dioxide</t>
  </si>
  <si>
    <t>Chloroacetaldehyde</t>
  </si>
  <si>
    <t>Fecal Coliform Bacteria- Presumptive Test- MPN Method</t>
  </si>
  <si>
    <t>410</t>
  </si>
  <si>
    <t>463</t>
  </si>
  <si>
    <t>465</t>
  </si>
  <si>
    <t>467</t>
  </si>
  <si>
    <t>469</t>
  </si>
  <si>
    <t>810</t>
  </si>
  <si>
    <t>270</t>
  </si>
  <si>
    <t>471</t>
  </si>
  <si>
    <t>473</t>
  </si>
  <si>
    <t>475</t>
  </si>
  <si>
    <t>477</t>
  </si>
  <si>
    <t>820</t>
  </si>
  <si>
    <t>479</t>
  </si>
  <si>
    <t>481</t>
  </si>
  <si>
    <t>483</t>
  </si>
  <si>
    <t>485</t>
  </si>
  <si>
    <t>487</t>
  </si>
  <si>
    <t>489</t>
  </si>
  <si>
    <t>830</t>
  </si>
  <si>
    <t>491</t>
  </si>
  <si>
    <t>493</t>
  </si>
  <si>
    <t>840</t>
  </si>
  <si>
    <t>495</t>
  </si>
  <si>
    <t>497</t>
  </si>
  <si>
    <t>499</t>
  </si>
  <si>
    <t>420</t>
  </si>
  <si>
    <t>430</t>
  </si>
  <si>
    <t>280</t>
  </si>
  <si>
    <t>282</t>
  </si>
  <si>
    <t>501</t>
  </si>
  <si>
    <t>503</t>
  </si>
  <si>
    <t>290</t>
  </si>
  <si>
    <t>505</t>
  </si>
  <si>
    <t>507</t>
  </si>
  <si>
    <t>AOAC</t>
  </si>
  <si>
    <t>APHA</t>
  </si>
  <si>
    <t>ASTM</t>
  </si>
  <si>
    <t>HACH</t>
  </si>
  <si>
    <t>ISO</t>
  </si>
  <si>
    <t>NCASI</t>
  </si>
  <si>
    <t>NIOSH</t>
  </si>
  <si>
    <t>USDOC/NOAA</t>
  </si>
  <si>
    <t>USDOE/ASD</t>
  </si>
  <si>
    <t>USDOE/EML</t>
  </si>
  <si>
    <t>USDOI/USGS</t>
  </si>
  <si>
    <t>Atrazine by GC</t>
  </si>
  <si>
    <t>D2036(D)</t>
  </si>
  <si>
    <t>Sulfur Dioxide from Stationary Sources</t>
  </si>
  <si>
    <t>PMD-CAP(GC1)</t>
  </si>
  <si>
    <t>Captan by GC</t>
  </si>
  <si>
    <t>Pentachlorophenol in Blood by GC/ECD</t>
  </si>
  <si>
    <t>Fluorides, Aerosol and Gas, by IC</t>
  </si>
  <si>
    <t>Phosphorus by GC/FPD</t>
  </si>
  <si>
    <t>Asbestos by KLP</t>
  </si>
  <si>
    <t>Asbestos, Chrysotile by XRD</t>
  </si>
  <si>
    <t>Metals in Urine by ICP</t>
  </si>
  <si>
    <t>D4978(A)</t>
  </si>
  <si>
    <t>Sulfides in Wastes - Lead Acetate Paper</t>
  </si>
  <si>
    <t>306A</t>
  </si>
  <si>
    <t>Chromium Emissions from Electroplating</t>
  </si>
  <si>
    <t>Total and Fecal Coliforms in Foods</t>
  </si>
  <si>
    <t>Organochlorine Pesticide/PCB Residues</t>
  </si>
  <si>
    <t>Determination of Picloram in Wastewater</t>
  </si>
  <si>
    <t>Cefoxitin</t>
  </si>
  <si>
    <t>Ceftriaxone</t>
  </si>
  <si>
    <t>Cell Volume</t>
  </si>
  <si>
    <t>Cephalothin</t>
  </si>
  <si>
    <t>Cerium</t>
  </si>
  <si>
    <t>Cerium-144</t>
  </si>
  <si>
    <t>Cesium</t>
  </si>
  <si>
    <t>Cesium-134</t>
  </si>
  <si>
    <t>Cesium-137</t>
  </si>
  <si>
    <t>Channel alteration (text)</t>
  </si>
  <si>
    <t>Channel vegetative cover</t>
  </si>
  <si>
    <t>Chloral</t>
  </si>
  <si>
    <t>Chloral hydrate</t>
  </si>
  <si>
    <t>Chloramben</t>
  </si>
  <si>
    <t>Chloramine</t>
  </si>
  <si>
    <t>Chlorbenside</t>
  </si>
  <si>
    <t>Chlordane</t>
  </si>
  <si>
    <t>Chlordene</t>
  </si>
  <si>
    <t>Pyrene</t>
  </si>
  <si>
    <t>Pyrethrins</t>
  </si>
  <si>
    <t>Pyridine</t>
  </si>
  <si>
    <t>Pyrite</t>
  </si>
  <si>
    <t>Pyrogallol</t>
  </si>
  <si>
    <t>Quinoline</t>
  </si>
  <si>
    <t>Quinone</t>
  </si>
  <si>
    <t>Chloroform</t>
  </si>
  <si>
    <t>Chloromethyl methyl ether</t>
  </si>
  <si>
    <t>Chloroneb</t>
  </si>
  <si>
    <t>Chloronitrobenzene</t>
  </si>
  <si>
    <t>Chlorophenol</t>
  </si>
  <si>
    <t>Chlorophyll a (probe relative fluorescence)</t>
  </si>
  <si>
    <t>Chlorophyll a (probe)</t>
  </si>
  <si>
    <t>Chlorophyll a, free of pheophytin</t>
  </si>
  <si>
    <t>Chlorophyll a, uncorrected for pheophytin</t>
  </si>
  <si>
    <t>Chlorophyll b</t>
  </si>
  <si>
    <t>Chlorophyll c</t>
  </si>
  <si>
    <t>Chlorophyll/Pheophytin ratio</t>
  </si>
  <si>
    <t>Chloropicrin</t>
  </si>
  <si>
    <t>Chloroprene</t>
  </si>
  <si>
    <t>Precipitation 24hr prior to monitoring event (choice list)</t>
  </si>
  <si>
    <t>Precipitation 24hr prior to monitoring event amount</t>
  </si>
  <si>
    <t>Precipitation 48hr prior to monitoring event (choice list)</t>
  </si>
  <si>
    <t>Benzonitrile</t>
  </si>
  <si>
    <t>Benzophenone</t>
  </si>
  <si>
    <t>Benzothiazole</t>
  </si>
  <si>
    <t>Benzoyl chloride</t>
  </si>
  <si>
    <t>Benzyl alcohol</t>
  </si>
  <si>
    <t>Benzyl chloride</t>
  </si>
  <si>
    <t>Benzyl ethyl ether</t>
  </si>
  <si>
    <t>Beryllium</t>
  </si>
  <si>
    <t>Beryllium-7</t>
  </si>
  <si>
    <t>Bi-2-cyclohexen-1-yl</t>
  </si>
  <si>
    <t>Bibenzyl</t>
  </si>
  <si>
    <t>Bicarbonate</t>
  </si>
  <si>
    <t>Phosphorus-32</t>
  </si>
  <si>
    <t>Photomirex</t>
  </si>
  <si>
    <t>PCB-171/173</t>
  </si>
  <si>
    <t>PCB-171/202</t>
  </si>
  <si>
    <t>PCB-172/197</t>
  </si>
  <si>
    <t>Cumberland</t>
  </si>
  <si>
    <t>Cuming</t>
  </si>
  <si>
    <t>Currituck</t>
  </si>
  <si>
    <t>Curry</t>
  </si>
  <si>
    <t>Custer</t>
  </si>
  <si>
    <t>Cuyahoga</t>
  </si>
  <si>
    <t>Dade</t>
  </si>
  <si>
    <t>Daggett</t>
  </si>
  <si>
    <t>Dakota</t>
  </si>
  <si>
    <t>Dale</t>
  </si>
  <si>
    <t>Dallam</t>
  </si>
  <si>
    <t>Dallas</t>
  </si>
  <si>
    <t>Dane</t>
  </si>
  <si>
    <t>Daniels</t>
  </si>
  <si>
    <t>Danville</t>
  </si>
  <si>
    <t>Dare</t>
  </si>
  <si>
    <t>Darke</t>
  </si>
  <si>
    <t>Darlington</t>
  </si>
  <si>
    <t>Dauphin</t>
  </si>
  <si>
    <t>Davidson</t>
  </si>
  <si>
    <t>Davie</t>
  </si>
  <si>
    <t>Daviess</t>
  </si>
  <si>
    <t>Davis</t>
  </si>
  <si>
    <t>Davison</t>
  </si>
  <si>
    <t>Dawes</t>
  </si>
  <si>
    <t>Dawson</t>
  </si>
  <si>
    <t>Falls</t>
  </si>
  <si>
    <t>Falls Church</t>
  </si>
  <si>
    <t>Fannin</t>
  </si>
  <si>
    <t>Faribault</t>
  </si>
  <si>
    <t>Faulk</t>
  </si>
  <si>
    <t>Faulkner</t>
  </si>
  <si>
    <t>Fauquier</t>
  </si>
  <si>
    <t>Fayette</t>
  </si>
  <si>
    <t>Fentress</t>
  </si>
  <si>
    <t>Fergus</t>
  </si>
  <si>
    <t>Ferry</t>
  </si>
  <si>
    <t>Fillmore</t>
  </si>
  <si>
    <t>Finney</t>
  </si>
  <si>
    <t>Fisher</t>
  </si>
  <si>
    <t>Flagler</t>
  </si>
  <si>
    <t>Flathead</t>
  </si>
  <si>
    <t>Fleming</t>
  </si>
  <si>
    <t>Florence</t>
  </si>
  <si>
    <t>Floyd</t>
  </si>
  <si>
    <t>Fluvanna</t>
  </si>
  <si>
    <t>Foard</t>
  </si>
  <si>
    <t>Fond Du Lac</t>
  </si>
  <si>
    <t>Ford</t>
  </si>
  <si>
    <t>Forest</t>
  </si>
  <si>
    <t>Forrest</t>
  </si>
  <si>
    <t>Forsyth</t>
  </si>
  <si>
    <t>Fort Bend</t>
  </si>
  <si>
    <t>Foster</t>
  </si>
  <si>
    <t>Fountain</t>
  </si>
  <si>
    <t>Franklin</t>
  </si>
  <si>
    <t>Franklin City</t>
  </si>
  <si>
    <t>Frederick</t>
  </si>
  <si>
    <t>Fredericksburg</t>
  </si>
  <si>
    <t>Freeborn</t>
  </si>
  <si>
    <t>Freestone</t>
  </si>
  <si>
    <t>Fremont</t>
  </si>
  <si>
    <t>Petite Ponar Grab</t>
  </si>
  <si>
    <t>Ponar Grab</t>
  </si>
  <si>
    <t>Scoop Fish Grab</t>
  </si>
  <si>
    <t>Shipek Grab</t>
  </si>
  <si>
    <t>Smith-McIntire Grab</t>
  </si>
  <si>
    <t>Glass Slide Device</t>
  </si>
  <si>
    <t>Plexiglass Slide Device</t>
  </si>
  <si>
    <t>Backpack Electroshock</t>
  </si>
  <si>
    <t>Boat-Mounted Electroshock</t>
  </si>
  <si>
    <t>Electric Seine</t>
  </si>
  <si>
    <t>Electroshock (Other)</t>
  </si>
  <si>
    <t>Pram Electroshock</t>
  </si>
  <si>
    <t>Stream-Side Electroshock</t>
  </si>
  <si>
    <t>Concussion</t>
  </si>
  <si>
    <t>Creel Survey</t>
  </si>
  <si>
    <t>Draw Down</t>
  </si>
  <si>
    <t>Hook And Line</t>
  </si>
  <si>
    <t>Hydroacoustics</t>
  </si>
  <si>
    <t>Long Line</t>
  </si>
  <si>
    <t>Miscellaneous (Other)</t>
  </si>
  <si>
    <t>Other Toxicant</t>
  </si>
  <si>
    <t>Remotely Operated Vehicle</t>
  </si>
  <si>
    <t>Sodium Cyanide</t>
  </si>
  <si>
    <t>Spear/Gun</t>
  </si>
  <si>
    <t>Spear/Hand</t>
  </si>
  <si>
    <t>Spear/Hawaiian Sling</t>
  </si>
  <si>
    <t>Still Camera</t>
  </si>
  <si>
    <t>Beam Trawl</t>
  </si>
  <si>
    <t>Bongo Net</t>
  </si>
  <si>
    <t>Herring Trawl</t>
  </si>
  <si>
    <t>Isaacs-Kidd Trawl</t>
  </si>
  <si>
    <t>Net/Horizontal Tow (Other)</t>
  </si>
  <si>
    <t>Otter Trawl</t>
  </si>
  <si>
    <t>Pair Trawl</t>
  </si>
  <si>
    <t>Push Net</t>
  </si>
  <si>
    <t>Roller Frame Trawl</t>
  </si>
  <si>
    <t>Shrimp Trawl</t>
  </si>
  <si>
    <t>Single-Vessel Operated Tow Net</t>
  </si>
  <si>
    <t>A-Frame Net</t>
  </si>
  <si>
    <t>Beach Seine Net</t>
  </si>
  <si>
    <t>Block Net</t>
  </si>
  <si>
    <t>Center Bag</t>
  </si>
  <si>
    <t>Danish Seine Net</t>
  </si>
  <si>
    <t>D-Frame Net</t>
  </si>
  <si>
    <t>Dip Net</t>
  </si>
  <si>
    <t>Drift Gill Net</t>
  </si>
  <si>
    <t>Drop Net</t>
  </si>
  <si>
    <t>English Umbrella Net</t>
  </si>
  <si>
    <t>Experimental Gill Net</t>
  </si>
  <si>
    <t>Fyke Net</t>
  </si>
  <si>
    <t>Kick Net</t>
  </si>
  <si>
    <t>Alabama</t>
  </si>
  <si>
    <t>Alaska</t>
  </si>
  <si>
    <t>American Samoa</t>
  </si>
  <si>
    <t>Arkansas</t>
  </si>
  <si>
    <t>Colorado</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</si>
  <si>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</si>
  <si>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</si>
  <si>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</si>
  <si>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</si>
  <si>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</si>
  <si>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</si>
  <si>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</si>
  <si>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</si>
  <si>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</si>
  <si>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</si>
  <si>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</si>
  <si>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</si>
  <si>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</si>
  <si>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</si>
  <si>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</si>
  <si>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</si>
  <si>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</si>
  <si>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</si>
  <si>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</si>
  <si>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</si>
  <si>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</si>
  <si>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</si>
  <si>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</si>
  <si>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</si>
  <si>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</si>
  <si>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</si>
  <si>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</si>
  <si>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</si>
  <si>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</si>
  <si>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</si>
  <si>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</si>
  <si>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</si>
  <si>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</si>
  <si>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Palau</t>
  </si>
  <si>
    <t>Pennsylvania</t>
  </si>
  <si>
    <t>Puerto Rico</t>
  </si>
  <si>
    <t>Rhode Island</t>
  </si>
  <si>
    <t>South Carolina</t>
  </si>
  <si>
    <t>South Dakota</t>
  </si>
  <si>
    <t>Tennessee</t>
  </si>
  <si>
    <t>Texas</t>
  </si>
  <si>
    <t>Utah</t>
  </si>
  <si>
    <t>Vermont</t>
  </si>
  <si>
    <t>Virgin Islands</t>
  </si>
  <si>
    <t>Washington</t>
  </si>
  <si>
    <t>West Virginia</t>
  </si>
  <si>
    <t>Wisconsin</t>
  </si>
  <si>
    <t>Wyoming</t>
  </si>
  <si>
    <t>Abbeville</t>
  </si>
  <si>
    <t>Acadia</t>
  </si>
  <si>
    <t>Accomack</t>
  </si>
  <si>
    <t>Ada</t>
  </si>
  <si>
    <t>Adair</t>
  </si>
  <si>
    <t>Adams</t>
  </si>
  <si>
    <t>Addison</t>
  </si>
  <si>
    <t>Adjuntas</t>
  </si>
  <si>
    <t>Aguada</t>
  </si>
  <si>
    <t>Aguadilla</t>
  </si>
  <si>
    <t>Aguas Buenas</t>
  </si>
  <si>
    <t>Aibonito</t>
  </si>
  <si>
    <t>Aiken</t>
  </si>
  <si>
    <t>Ailinginae</t>
  </si>
  <si>
    <t>Ailinglaplap</t>
  </si>
  <si>
    <t>Ailuk</t>
  </si>
  <si>
    <t>Aimeliik</t>
  </si>
  <si>
    <t>Airai</t>
  </si>
  <si>
    <t>Aitkin</t>
  </si>
  <si>
    <t>Alachua</t>
  </si>
  <si>
    <t>Alamance</t>
  </si>
  <si>
    <t>Alameda</t>
  </si>
  <si>
    <t>Alamosa</t>
  </si>
  <si>
    <t>Albany</t>
  </si>
  <si>
    <t>Albemarle</t>
  </si>
  <si>
    <t>Alcona</t>
  </si>
  <si>
    <t>Alcorn</t>
  </si>
  <si>
    <t>Aleutians East (B)</t>
  </si>
  <si>
    <t>Aleutians West (C)</t>
  </si>
  <si>
    <t>Alexander</t>
  </si>
  <si>
    <t>Alexandria</t>
  </si>
  <si>
    <t>Alfalfa</t>
  </si>
  <si>
    <t>Alger</t>
  </si>
  <si>
    <t>Allamakee</t>
  </si>
  <si>
    <t>Allegan</t>
  </si>
  <si>
    <t>Allegany</t>
  </si>
  <si>
    <t>Alleghany</t>
  </si>
  <si>
    <t>Allegheny</t>
  </si>
  <si>
    <t>Allen</t>
  </si>
  <si>
    <t>Allendale</t>
  </si>
  <si>
    <t>Alpena</t>
  </si>
  <si>
    <t>Alpine</t>
  </si>
  <si>
    <t>Amador</t>
  </si>
  <si>
    <t>Amelia</t>
  </si>
  <si>
    <t>Amherst</t>
  </si>
  <si>
    <t>Amite</t>
  </si>
  <si>
    <t>Anasco</t>
  </si>
  <si>
    <t>Anchorage (B)</t>
  </si>
  <si>
    <t>Anderson</t>
  </si>
  <si>
    <t>Andrew</t>
  </si>
  <si>
    <t>Andrews</t>
  </si>
  <si>
    <t>Androscoggin</t>
  </si>
  <si>
    <t>Angaur</t>
  </si>
  <si>
    <t>Angelina</t>
  </si>
  <si>
    <t>Anne Arundel</t>
  </si>
  <si>
    <t>Anoka</t>
  </si>
  <si>
    <t>Anson</t>
  </si>
  <si>
    <t>Antelope</t>
  </si>
  <si>
    <t>Antrim</t>
  </si>
  <si>
    <t>Apache</t>
  </si>
  <si>
    <t>Appanoose</t>
  </si>
  <si>
    <t>Appling</t>
  </si>
  <si>
    <t>Appomattox</t>
  </si>
  <si>
    <t>Aransas</t>
  </si>
  <si>
    <t>Arapahoe</t>
  </si>
  <si>
    <t>Archer</t>
  </si>
  <si>
    <t>Archuleta</t>
  </si>
  <si>
    <t>Arecibo</t>
  </si>
  <si>
    <t>Arenac</t>
  </si>
  <si>
    <t>Arlington</t>
  </si>
  <si>
    <t>Armstrong</t>
  </si>
  <si>
    <t>Arno</t>
  </si>
  <si>
    <t>Aroostook</t>
  </si>
  <si>
    <t>Arroyo</t>
  </si>
  <si>
    <t>Arthur</t>
  </si>
  <si>
    <t>Ascension</t>
  </si>
  <si>
    <t>Ashe</t>
  </si>
  <si>
    <t>Ashland</t>
  </si>
  <si>
    <t>Ashley</t>
  </si>
  <si>
    <t>Ashtabula</t>
  </si>
  <si>
    <t>Asotin</t>
  </si>
  <si>
    <t>Assumption</t>
  </si>
  <si>
    <t>Atascosa</t>
  </si>
  <si>
    <t>Di(dehydroabietyl)amine acetate</t>
  </si>
  <si>
    <t>Diallate</t>
  </si>
  <si>
    <t>Carbamate Pesticides in Water</t>
  </si>
  <si>
    <t>O3106</t>
  </si>
  <si>
    <t>Total Recoverable Triazines in Water</t>
  </si>
  <si>
    <t>O3105</t>
  </si>
  <si>
    <t>Piperonyl Butoxide Residues</t>
  </si>
  <si>
    <t>960.14(B)</t>
  </si>
  <si>
    <t>Quaternary Ammonium Compounds</t>
  </si>
  <si>
    <t>960.14(A)</t>
  </si>
  <si>
    <t>3500-CS</t>
  </si>
  <si>
    <t>Cesium in Water by FLAA</t>
  </si>
  <si>
    <t>3500-CR(E)</t>
  </si>
  <si>
    <t>Chromium in Water by Ion Chromatography</t>
  </si>
  <si>
    <t>3500-PB(C)</t>
  </si>
  <si>
    <t>Lead in Water by ICP</t>
  </si>
  <si>
    <t>3500-PB(B)</t>
  </si>
  <si>
    <t>1,2,3,6,7,8-Hexachlorodibenzo-p-dioxin</t>
  </si>
  <si>
    <t>1,2,3,6,7,8-Hexachlorodibenzofuran</t>
  </si>
  <si>
    <t>Jerome</t>
  </si>
  <si>
    <t>Jersey</t>
  </si>
  <si>
    <t>Jessamine</t>
  </si>
  <si>
    <t>Jewell</t>
  </si>
  <si>
    <t>Jim Hogg</t>
  </si>
  <si>
    <t>Jim Wells</t>
  </si>
  <si>
    <t>Jo Daviess</t>
  </si>
  <si>
    <t>Johnson</t>
  </si>
  <si>
    <t>Johnston</t>
  </si>
  <si>
    <t>Jones</t>
  </si>
  <si>
    <t>Josephine</t>
  </si>
  <si>
    <t>Juab</t>
  </si>
  <si>
    <t>Juana Diaz</t>
  </si>
  <si>
    <t>Judith Basin</t>
  </si>
  <si>
    <t>Juncos</t>
  </si>
  <si>
    <t>Juneau</t>
  </si>
  <si>
    <t>Juneau (B)</t>
  </si>
  <si>
    <t>Juniata</t>
  </si>
  <si>
    <t>Kalamazoo</t>
  </si>
  <si>
    <t>Kalawao</t>
  </si>
  <si>
    <t>Kalkaska</t>
  </si>
  <si>
    <t>Kanabec</t>
  </si>
  <si>
    <t>Kanawha</t>
  </si>
  <si>
    <t>Kandiyohi</t>
  </si>
  <si>
    <t>Kane</t>
  </si>
  <si>
    <t>PCB-182/187</t>
  </si>
  <si>
    <t>PCB-183/185</t>
  </si>
  <si>
    <t>PCB-195/208</t>
  </si>
  <si>
    <t>PCB-196/203</t>
  </si>
  <si>
    <t>PCB-197/200</t>
  </si>
  <si>
    <t>PCB-198/199</t>
  </si>
  <si>
    <t>PCB-002</t>
  </si>
  <si>
    <t>PCB-004</t>
  </si>
  <si>
    <t>PCB-005</t>
  </si>
  <si>
    <t>PCB-006</t>
  </si>
  <si>
    <t>cis-Nonachlor</t>
  </si>
  <si>
    <t>d-cis-trans-Allethrin</t>
  </si>
  <si>
    <t>m-Chlorofluorobenzene</t>
  </si>
  <si>
    <t>m-Cresol</t>
  </si>
  <si>
    <t>m-Cymene</t>
  </si>
  <si>
    <t>m-Dinitrobenzene</t>
  </si>
  <si>
    <t>m-Terphenyl</t>
  </si>
  <si>
    <t>m-Xylene</t>
  </si>
  <si>
    <t>RBP Stream Depth - Riffle</t>
  </si>
  <si>
    <t>RBP Stream Depth - Run</t>
  </si>
  <si>
    <t>RBP Stream Velocity</t>
  </si>
  <si>
    <t>RBP Substrate - Bedrock</t>
  </si>
  <si>
    <t>RBP Substrate - Boulders &gt;256 mm</t>
  </si>
  <si>
    <t>RBP Substrate - Cobbles 64-256 mm</t>
  </si>
  <si>
    <t>Kenedy</t>
  </si>
  <si>
    <t>Kennebec</t>
  </si>
  <si>
    <t>Kenosha</t>
  </si>
  <si>
    <t>Kent</t>
  </si>
  <si>
    <t>Kenton</t>
  </si>
  <si>
    <t>Keokuk</t>
  </si>
  <si>
    <t>Kern</t>
  </si>
  <si>
    <t>Kerr</t>
  </si>
  <si>
    <t>Kershaw</t>
  </si>
  <si>
    <t>Ketchikan Gateway (B)</t>
  </si>
  <si>
    <t>Kewaunee</t>
  </si>
  <si>
    <t>Keweenaw</t>
  </si>
  <si>
    <t>Keya Paha</t>
  </si>
  <si>
    <t>Kidder</t>
  </si>
  <si>
    <t>Kiki</t>
  </si>
  <si>
    <t>Kimball</t>
  </si>
  <si>
    <t>Kimble</t>
  </si>
  <si>
    <t>King</t>
  </si>
  <si>
    <t>King And Queen</t>
  </si>
  <si>
    <t>King George</t>
  </si>
  <si>
    <t>King William</t>
  </si>
  <si>
    <t>Kingfisher</t>
  </si>
  <si>
    <t>Kingman</t>
  </si>
  <si>
    <t>Kings</t>
  </si>
  <si>
    <t>Kingsbury</t>
  </si>
  <si>
    <t>Kinney</t>
  </si>
  <si>
    <t>Kiowa</t>
  </si>
  <si>
    <t>Kit Carson</t>
  </si>
  <si>
    <t>Kitsap</t>
  </si>
  <si>
    <t>Kittitas</t>
  </si>
  <si>
    <t>Kittson</t>
  </si>
  <si>
    <t>Klamath</t>
  </si>
  <si>
    <t>Kleberg</t>
  </si>
  <si>
    <t>Klickitat</t>
  </si>
  <si>
    <t>Knott</t>
  </si>
  <si>
    <t>Knox</t>
  </si>
  <si>
    <t>Kodiak Island (B)</t>
  </si>
  <si>
    <t>Koochiching</t>
  </si>
  <si>
    <t>Kootenai</t>
  </si>
  <si>
    <t>Koror</t>
  </si>
  <si>
    <t>Kosciusko</t>
  </si>
  <si>
    <t>Kosrae</t>
  </si>
  <si>
    <t>Kossuth</t>
  </si>
  <si>
    <t>Kwajalein</t>
  </si>
  <si>
    <t>La Crosse</t>
  </si>
  <si>
    <t>La Moure</t>
  </si>
  <si>
    <t>La Paz</t>
  </si>
  <si>
    <t>La Plata</t>
  </si>
  <si>
    <t>La Porte</t>
  </si>
  <si>
    <t>La Salle</t>
  </si>
  <si>
    <t>Labette</t>
  </si>
  <si>
    <t>Lac Qui Parle</t>
  </si>
  <si>
    <t>Lackawanna</t>
  </si>
  <si>
    <t>Laclede</t>
  </si>
  <si>
    <t>Lae</t>
  </si>
  <si>
    <t>Lafayette</t>
  </si>
  <si>
    <t>Lafourche</t>
  </si>
  <si>
    <t>Lagrange</t>
  </si>
  <si>
    <t>Lajas</t>
  </si>
  <si>
    <t>Lake And Peninsula (B)</t>
  </si>
  <si>
    <t>Lake Of The Woods</t>
  </si>
  <si>
    <t>Lamar</t>
  </si>
  <si>
    <t>Lamb</t>
  </si>
  <si>
    <t>Lamoille</t>
  </si>
  <si>
    <t>Lampasas</t>
  </si>
  <si>
    <t>Lancaster</t>
  </si>
  <si>
    <t>Lander</t>
  </si>
  <si>
    <t>Lane</t>
  </si>
  <si>
    <t>Langlade</t>
  </si>
  <si>
    <t>Lanier</t>
  </si>
  <si>
    <t>Lapeer</t>
  </si>
  <si>
    <t>Laramie</t>
  </si>
  <si>
    <t>Lares</t>
  </si>
  <si>
    <t>Larimer</t>
  </si>
  <si>
    <t>Larue</t>
  </si>
  <si>
    <t>Las Animas</t>
  </si>
  <si>
    <t>Las Marias</t>
  </si>
  <si>
    <t>Las Piedras</t>
  </si>
  <si>
    <t>Lassen</t>
  </si>
  <si>
    <t>Latah</t>
  </si>
  <si>
    <t>Latimer</t>
  </si>
  <si>
    <t>Lauderdale</t>
  </si>
  <si>
    <t>Laurel</t>
  </si>
  <si>
    <t>Laurens</t>
  </si>
  <si>
    <t>Lavaca</t>
  </si>
  <si>
    <t>Lawrence</t>
  </si>
  <si>
    <t>Le Flore</t>
  </si>
  <si>
    <t>Le Sueur</t>
  </si>
  <si>
    <t>Photosynth. radiation,micro-Einsteins/sq.meter/sec</t>
  </si>
  <si>
    <t>uS/cm</t>
  </si>
  <si>
    <t>Micro-Siemens per Centimeter</t>
  </si>
  <si>
    <t>ueq/L</t>
  </si>
  <si>
    <t>Micro-equivalents per Liter</t>
  </si>
  <si>
    <t>ug</t>
  </si>
  <si>
    <t>micrograms</t>
  </si>
  <si>
    <t>ug/cm2/day</t>
  </si>
  <si>
    <t>Micrograms per square centimeter per day</t>
  </si>
  <si>
    <t>ug/cm3</t>
  </si>
  <si>
    <t>micrograms per cubic centimeter</t>
  </si>
  <si>
    <t>ug/g</t>
  </si>
  <si>
    <t>micrograms per gram</t>
  </si>
  <si>
    <t>ug/kg</t>
  </si>
  <si>
    <t>micrograms per kilogram</t>
  </si>
  <si>
    <t>ug/l</t>
  </si>
  <si>
    <t>micrograms per liter</t>
  </si>
  <si>
    <t>ug/m2</t>
  </si>
  <si>
    <t>micrograms per square meter</t>
  </si>
  <si>
    <t>ug/m3</t>
  </si>
  <si>
    <t>micrograms per cubic meter</t>
  </si>
  <si>
    <t>um3/l</t>
  </si>
  <si>
    <t>Pyrethrins and Pyrethroids in Water</t>
  </si>
  <si>
    <t>Dazomet in Wastewater</t>
  </si>
  <si>
    <t>1620(C)</t>
  </si>
  <si>
    <t>Mercury - CVAA</t>
  </si>
  <si>
    <t>0010(W)</t>
  </si>
  <si>
    <t>502.2(ELCD)</t>
  </si>
  <si>
    <t>Volatile Halogenated Organics</t>
  </si>
  <si>
    <t>Total Organic Halide</t>
  </si>
  <si>
    <t>In-Vitro Determination of Chlorophyll</t>
  </si>
  <si>
    <t>2,3,4,6,7-Pentachlorodibenzofuran</t>
  </si>
  <si>
    <t>2,3,4,6-Tetrachlorophenol</t>
  </si>
  <si>
    <t>2,3,4,7,8-Pentachlorodibenzofuran</t>
  </si>
  <si>
    <t>cubic microns per liter</t>
  </si>
  <si>
    <t>umho/cm</t>
  </si>
  <si>
    <t>Electrical conductivity, micro-mhos per centimeter</t>
  </si>
  <si>
    <t>Mariana Islands</t>
  </si>
  <si>
    <t>Maricao</t>
  </si>
  <si>
    <t>Maricopa</t>
  </si>
  <si>
    <t>Maries</t>
  </si>
  <si>
    <t>Marin</t>
  </si>
  <si>
    <t>Marinette</t>
  </si>
  <si>
    <t>Marion</t>
  </si>
  <si>
    <t>RBP2, Low G, Vegetative Protection, Right Bank (choice list)</t>
  </si>
  <si>
    <t>RBP2, Low G, habitat assessment total score</t>
  </si>
  <si>
    <t>Lucas</t>
  </si>
  <si>
    <t>Luce</t>
  </si>
  <si>
    <t>Lumpkin</t>
  </si>
  <si>
    <t>Luna</t>
  </si>
  <si>
    <t>Lunenburg</t>
  </si>
  <si>
    <t>Luquillo</t>
  </si>
  <si>
    <t>Luzerne</t>
  </si>
  <si>
    <t>Lycoming</t>
  </si>
  <si>
    <t>Lyman</t>
  </si>
  <si>
    <t>Lynchburg</t>
  </si>
  <si>
    <t>Lynn</t>
  </si>
  <si>
    <t>Lyon</t>
  </si>
  <si>
    <t>Mackinac</t>
  </si>
  <si>
    <t>Macomb</t>
  </si>
  <si>
    <t>Macon</t>
  </si>
  <si>
    <t>Macoupin</t>
  </si>
  <si>
    <t>Madera</t>
  </si>
  <si>
    <t>Madison</t>
  </si>
  <si>
    <t>Magoffin</t>
  </si>
  <si>
    <t>Mahaska</t>
  </si>
  <si>
    <t>Mahnomen</t>
  </si>
  <si>
    <t>Mahoning</t>
  </si>
  <si>
    <t>Major</t>
  </si>
  <si>
    <t>Majuro</t>
  </si>
  <si>
    <t>Malheur</t>
  </si>
  <si>
    <t>Maloelap</t>
  </si>
  <si>
    <t>Manassas</t>
  </si>
  <si>
    <t>Manassas Park</t>
  </si>
  <si>
    <t>Manatee</t>
  </si>
  <si>
    <t>Manati</t>
  </si>
  <si>
    <t>Manistee</t>
  </si>
  <si>
    <t>Manitowoc</t>
  </si>
  <si>
    <t>Marathon</t>
  </si>
  <si>
    <t>Marengo</t>
  </si>
  <si>
    <t>Monuron by Hydrolysis and Titration</t>
  </si>
  <si>
    <t>PMD-MON(IR)</t>
  </si>
  <si>
    <t>Monuron by IR Spectroscopy</t>
  </si>
  <si>
    <t>PMD-MOK(IR)</t>
  </si>
  <si>
    <t>Monocrotophos by IR Spectroscopy</t>
  </si>
  <si>
    <t>Ammonia Nitrogen in Water</t>
  </si>
  <si>
    <t>5310-B</t>
  </si>
  <si>
    <t>Total Organic Carbon by Combustion-Infrared Method</t>
  </si>
  <si>
    <t>5220-D</t>
  </si>
  <si>
    <t>Particulate Matter as PM10 in Atmosphere</t>
  </si>
  <si>
    <t>2.1A</t>
  </si>
  <si>
    <t>2.1 (PART.PM10)</t>
  </si>
  <si>
    <t>2.1 (ATM SO2)</t>
  </si>
  <si>
    <t>PMD-ZN-T(TITR</t>
  </si>
  <si>
    <t>Zinc Phosphide by Titration</t>
  </si>
  <si>
    <t>PMD-ZN-T(GC)</t>
  </si>
  <si>
    <t>Zinc Phosphide by GC/FPD</t>
  </si>
  <si>
    <t>O-001-1</t>
  </si>
  <si>
    <t>Pentachlorophenol in Soil</t>
  </si>
  <si>
    <t>Mariposa</t>
  </si>
  <si>
    <t>Marlboro</t>
  </si>
  <si>
    <t>Marquette</t>
  </si>
  <si>
    <t>Marshall</t>
  </si>
  <si>
    <t>Martin</t>
  </si>
  <si>
    <t>Martinsville</t>
  </si>
  <si>
    <t>Mason</t>
  </si>
  <si>
    <t>Massac</t>
  </si>
  <si>
    <t>Matagorda</t>
  </si>
  <si>
    <t>Matanuska-Susitna (B)</t>
  </si>
  <si>
    <t>Mathews</t>
  </si>
  <si>
    <t>Maui</t>
  </si>
  <si>
    <t>Maunabo</t>
  </si>
  <si>
    <t>Maury</t>
  </si>
  <si>
    <t>Maverick</t>
  </si>
  <si>
    <t>Mayaguez</t>
  </si>
  <si>
    <t>Mayes</t>
  </si>
  <si>
    <t>Mcclain</t>
  </si>
  <si>
    <t>Mccone</t>
  </si>
  <si>
    <t>Mccook</t>
  </si>
  <si>
    <t>Mccormick</t>
  </si>
  <si>
    <t>Mccracken</t>
  </si>
  <si>
    <t>Mccreary</t>
  </si>
  <si>
    <t>Mcculloch</t>
  </si>
  <si>
    <t>Mccurtain</t>
  </si>
  <si>
    <t>Mcdonald</t>
  </si>
  <si>
    <t>Mcdonough</t>
  </si>
  <si>
    <t>Mcdowell</t>
  </si>
  <si>
    <t>Mcduffie</t>
  </si>
  <si>
    <t>Mchenry</t>
  </si>
  <si>
    <t>Mcintosh</t>
  </si>
  <si>
    <t>Mckean</t>
  </si>
  <si>
    <t>Mckenzie</t>
  </si>
  <si>
    <t>Mckinley</t>
  </si>
  <si>
    <t>Mclean</t>
  </si>
  <si>
    <t>Mclennan</t>
  </si>
  <si>
    <t>Mcleod</t>
  </si>
  <si>
    <t>Mcminn</t>
  </si>
  <si>
    <t>Mcmullen</t>
  </si>
  <si>
    <t>Mcnairy</t>
  </si>
  <si>
    <t>Mcpherson</t>
  </si>
  <si>
    <t>Meade</t>
  </si>
  <si>
    <t>Meagher</t>
  </si>
  <si>
    <t>Mecklenburg</t>
  </si>
  <si>
    <t>Mecosta</t>
  </si>
  <si>
    <t>Medina</t>
  </si>
  <si>
    <t>Meeker</t>
  </si>
  <si>
    <t>Meigs</t>
  </si>
  <si>
    <t>Mejit</t>
  </si>
  <si>
    <t>Melekeiok</t>
  </si>
  <si>
    <t>Mellette</t>
  </si>
  <si>
    <t>Menard</t>
  </si>
  <si>
    <t>Mendocino</t>
  </si>
  <si>
    <t>Menifee</t>
  </si>
  <si>
    <t>Menominee</t>
  </si>
  <si>
    <t>Merced</t>
  </si>
  <si>
    <t>Gaseous Mercury in Air by CVAA</t>
  </si>
  <si>
    <t>I2523</t>
  </si>
  <si>
    <t>NH3-01</t>
  </si>
  <si>
    <t>Ammonium in Water</t>
  </si>
  <si>
    <t>PMD-ETN(IR)</t>
  </si>
  <si>
    <t>Ethoprop by IR Spectroscopy</t>
  </si>
  <si>
    <t>PMD-CBX(IR)</t>
  </si>
  <si>
    <t>Carboxin by IR Spectroscopy</t>
  </si>
  <si>
    <t>PMD-CBF</t>
  </si>
  <si>
    <t>Carbofuran by IR Spectroscopy</t>
  </si>
  <si>
    <t>PMD-CAV(UV)</t>
  </si>
  <si>
    <t>Carbaryl by UV Spectroscopy</t>
  </si>
  <si>
    <t>PMD-CAV(LC)</t>
  </si>
  <si>
    <t>Carbaryl by HPLC</t>
  </si>
  <si>
    <t>PMD-CAP(LC)</t>
  </si>
  <si>
    <t>Captan by HPLC</t>
  </si>
  <si>
    <t>PMD-CAP(IR)</t>
  </si>
  <si>
    <t>Captan by IR Spectroscopy</t>
  </si>
  <si>
    <t>7074(SOL)</t>
  </si>
  <si>
    <t>Tungsten by Flame Atomic Absorption</t>
  </si>
  <si>
    <t>MS110</t>
  </si>
  <si>
    <t>Colorimetric Test for CrO4+</t>
  </si>
  <si>
    <t>Phosphorus in Water - Automated</t>
  </si>
  <si>
    <t>Phosphorus in Water - Photometric</t>
  </si>
  <si>
    <t>2540-E</t>
  </si>
  <si>
    <t>Fixed and Volatile Solids in Water</t>
  </si>
  <si>
    <t>2540-D</t>
  </si>
  <si>
    <t>Total Suspended Solids in Water</t>
  </si>
  <si>
    <t>2540-C</t>
  </si>
  <si>
    <t>Total Dissolved Solids in Water</t>
  </si>
  <si>
    <t>2540-B</t>
  </si>
  <si>
    <t>Total Solids Dried 103-105C in Water</t>
  </si>
  <si>
    <t>2530-C</t>
  </si>
  <si>
    <t>Floatable Oil and Grease in Water</t>
  </si>
  <si>
    <t>2530-B</t>
  </si>
  <si>
    <t>Particulate Floatables in Water</t>
  </si>
  <si>
    <t>2520-D</t>
  </si>
  <si>
    <t>Salinity in Water- Algorithm of Practical Salinity</t>
  </si>
  <si>
    <t>Diethyl disulfide</t>
  </si>
  <si>
    <t>Diethyl phthalate</t>
  </si>
  <si>
    <t>Diethyl terephthalate</t>
  </si>
  <si>
    <t>Diethylbenzene</t>
  </si>
  <si>
    <t>Diethylene glycol monoethyl ether</t>
  </si>
  <si>
    <t>Diheptyl phthalate</t>
  </si>
  <si>
    <t>Dihydroabietylamine acetate</t>
  </si>
  <si>
    <t>Dihydrocholesterol</t>
  </si>
  <si>
    <t>Diisobutyl phthalate</t>
  </si>
  <si>
    <t>PMD-TLC(TLC1)</t>
  </si>
  <si>
    <t>Methylamine</t>
  </si>
  <si>
    <t>Methylbiphenyl</t>
  </si>
  <si>
    <t>Methylcyclohexanol</t>
  </si>
  <si>
    <t>Methylcyclopentane</t>
  </si>
  <si>
    <t>2,3-Dichloropropene</t>
  </si>
  <si>
    <t>2,3-Dimethyl-3-hexanol</t>
  </si>
  <si>
    <t>2,4,5-T + Silvex</t>
  </si>
  <si>
    <t>2,4,5-Trichlorophenol</t>
  </si>
  <si>
    <t>2,4,6-Tribromophenol</t>
  </si>
  <si>
    <t>Probe/Sensor</t>
  </si>
  <si>
    <t>Tritium - Electrolytic, Denver Lab</t>
  </si>
  <si>
    <t>R1171</t>
  </si>
  <si>
    <t>Tritium - Liquid Scintillation, Denver Lab</t>
  </si>
  <si>
    <t>8060(ECD)</t>
  </si>
  <si>
    <t>Phthalate Esters by Gas Chromatography</t>
  </si>
  <si>
    <t>4500-NO2(B)</t>
  </si>
  <si>
    <t>Nitrite in Water by Colorimetry</t>
  </si>
  <si>
    <t>O-003-1</t>
  </si>
  <si>
    <t>TPH in Soil by GC/PID of Methanol Extract</t>
  </si>
  <si>
    <t>Hydrochloric acid</t>
  </si>
  <si>
    <t>Hydrocortisone</t>
  </si>
  <si>
    <t>Hydrogen cyanide</t>
  </si>
  <si>
    <t>Hydrogen peroxide</t>
  </si>
  <si>
    <t>Hydrogen sulfide</t>
  </si>
  <si>
    <t>1-Bromobutane</t>
  </si>
  <si>
    <t>1-Butoxy-2-propanol</t>
  </si>
  <si>
    <t>1-Chlorobutane</t>
  </si>
  <si>
    <t>1-Chlorocyclohexene</t>
  </si>
  <si>
    <t>Heptachlor</t>
  </si>
  <si>
    <t>Heptachlor epoxide</t>
  </si>
  <si>
    <t>Heptachlorobiphenyl</t>
  </si>
  <si>
    <t>Iron in Water by FLAA or GFAA</t>
  </si>
  <si>
    <t>3500-CU(E)</t>
  </si>
  <si>
    <t>Copper in Water by Spectrophotometry- Bathocuproine Method</t>
  </si>
  <si>
    <t>D5412</t>
  </si>
  <si>
    <t>Polycyclic Aromatic Hydrocarbon Mixtures</t>
  </si>
  <si>
    <t>B5020</t>
  </si>
  <si>
    <t>Enterococci in Water by Membrane Filtration Using membrane-Enterococcus-Esculin Iron Agar (mE-EIA)</t>
  </si>
  <si>
    <t>Enterococci in Water by Membrane Filtration Using membrane-Enterococcus Indoxyl-B-D-Glucoside Agar (mEl)</t>
  </si>
  <si>
    <t>Male-specific (F+) and Somatic Coliphage in Water by Two-step Enrichment Procedure</t>
  </si>
  <si>
    <t>Male-specific (F+) and Somatic Coliphage in Water by Single Agar Layer (SAL) Procedure</t>
  </si>
  <si>
    <t>Escherichia coli in Water by Membrane Filtration Using Modified membrane-Thermotolerant E. coli Agar (Modified mTEC)</t>
  </si>
  <si>
    <t>Total Coliforms and E. coli in Water by Membrane Filtration Using a Simultaneous Detection Technique (MI Medium)</t>
  </si>
  <si>
    <t>Fluoride in Water by Colorimetry</t>
  </si>
  <si>
    <t>508A</t>
  </si>
  <si>
    <t>PCB Screen by Perchlorination and GC</t>
  </si>
  <si>
    <t>NITRO-12</t>
  </si>
  <si>
    <t>Propionaldehyde</t>
  </si>
  <si>
    <t>Propoxur</t>
  </si>
  <si>
    <t>Propylene glycol</t>
  </si>
  <si>
    <t>Chloropropylate</t>
  </si>
  <si>
    <t>Ammonia uptake</t>
  </si>
  <si>
    <t>Ammonium bromide</t>
  </si>
  <si>
    <t>Ammonium hydroxide</t>
  </si>
  <si>
    <t>Ammonium perchlorate</t>
  </si>
  <si>
    <t>Ammonium picrate</t>
  </si>
  <si>
    <t>Ammonium sulfamate</t>
  </si>
  <si>
    <t>Amobam oxidation products</t>
  </si>
  <si>
    <t>Amoeba</t>
  </si>
  <si>
    <t>Amoebidae</t>
  </si>
  <si>
    <t>Ampicillin</t>
  </si>
  <si>
    <t>Anabasine</t>
  </si>
  <si>
    <t>Anilazine</t>
  </si>
  <si>
    <t>Phenol, 2-Chloro-5-Methyl-</t>
  </si>
  <si>
    <t>Phenol-D6</t>
  </si>
  <si>
    <t>Phenols</t>
  </si>
  <si>
    <t>Phosmetoxon</t>
  </si>
  <si>
    <t>Phosphorus, Particulate Organic</t>
  </si>
  <si>
    <t>Propanoic Acid, 2-Oxo-</t>
  </si>
  <si>
    <t>Propylene</t>
  </si>
  <si>
    <t>Pyriproxyfen</t>
  </si>
  <si>
    <t>Rhodamine B</t>
  </si>
  <si>
    <t>Significant(choice list)</t>
  </si>
  <si>
    <t>Strontium-87/Strontium-86, ratio</t>
  </si>
  <si>
    <t>Survival</t>
  </si>
  <si>
    <t>Tebuconazole</t>
  </si>
  <si>
    <t>Technetium</t>
  </si>
  <si>
    <t>Temperature difference</t>
  </si>
  <si>
    <t>Tetrapropyl dithiopyrophosphate</t>
  </si>
  <si>
    <t>Thiabendazole</t>
  </si>
  <si>
    <t>Thionazin</t>
  </si>
  <si>
    <t>Total Sample Volume</t>
  </si>
  <si>
    <t>Total Sample Weight</t>
  </si>
  <si>
    <t>trans-1,2-Dichloropropene</t>
  </si>
  <si>
    <t>Trans-2-Butene</t>
  </si>
  <si>
    <t>Trans-2-Pentene</t>
  </si>
  <si>
    <t>Tribromoacetic acid</t>
  </si>
  <si>
    <t>Trinexapac-Ethyl</t>
  </si>
  <si>
    <t>Arizona</t>
  </si>
  <si>
    <t>California</t>
  </si>
  <si>
    <t>District of Columbia</t>
  </si>
  <si>
    <t>Micronesia</t>
  </si>
  <si>
    <t>Marshall Islands</t>
  </si>
  <si>
    <t>N. Mariana Islands</t>
  </si>
  <si>
    <t>Virginia</t>
  </si>
  <si>
    <t>Sample-Integrated Flow Proportioned</t>
  </si>
  <si>
    <t>Sample-Integrated Horizontal Profile</t>
  </si>
  <si>
    <t>Quality Control-Negative Control</t>
  </si>
  <si>
    <t>Biological</t>
  </si>
  <si>
    <t>Habitat</t>
  </si>
  <si>
    <t>Tissue</t>
  </si>
  <si>
    <t>MPN/100ml</t>
  </si>
  <si>
    <t>g/cm2</t>
  </si>
  <si>
    <t>grams per square centimeters</t>
  </si>
  <si>
    <t>mosm/kg</t>
  </si>
  <si>
    <t>milliosmole per kg</t>
  </si>
  <si>
    <t>umol/g</t>
  </si>
  <si>
    <t>micromoles per gram</t>
  </si>
  <si>
    <t>GPS, With Canadian Active Control System</t>
  </si>
  <si>
    <t>Interpolation-Digital Map Srce (Tiger)</t>
  </si>
  <si>
    <t>Interpolation-Spot</t>
  </si>
  <si>
    <t>Zip Code-Centroid</t>
  </si>
  <si>
    <t>Zip+2 Centroid</t>
  </si>
  <si>
    <t>Zip+4 Centroid</t>
  </si>
  <si>
    <t>AMSMA</t>
  </si>
  <si>
    <t>ASTRO</t>
  </si>
  <si>
    <t>GUAM</t>
  </si>
  <si>
    <t>JHNSN</t>
  </si>
  <si>
    <t>NAD27</t>
  </si>
  <si>
    <t>NAD83</t>
  </si>
  <si>
    <t>OLDHI</t>
  </si>
  <si>
    <t>OTHER</t>
  </si>
  <si>
    <t>SGEOR</t>
  </si>
  <si>
    <t>SLAWR</t>
  </si>
  <si>
    <t>SPAUL</t>
  </si>
  <si>
    <t>UNKWN</t>
  </si>
  <si>
    <t>WAKE</t>
  </si>
  <si>
    <t>WGS72</t>
  </si>
  <si>
    <t>WGS84</t>
  </si>
  <si>
    <t>BEACH Program Site-Channelized stream</t>
  </si>
  <si>
    <t>BEACH Program Site-Estuary</t>
  </si>
  <si>
    <t>BEACH Program Site-Great Lake</t>
  </si>
  <si>
    <t>BEACH Program Site-Lake</t>
  </si>
  <si>
    <t>BEACH Program Site-Land</t>
  </si>
  <si>
    <t>Zone of Influence</t>
  </si>
  <si>
    <t>Disruptive Pressures</t>
  </si>
  <si>
    <t>Dominant Habitat Type</t>
  </si>
  <si>
    <t>Longitudinal Distribution (choice list)</t>
  </si>
  <si>
    <t>Pool Count</t>
  </si>
  <si>
    <t>Stream Order</t>
  </si>
  <si>
    <t>Rosgen Stream Type</t>
  </si>
  <si>
    <t>Cation exchange capacity</t>
  </si>
  <si>
    <t>Lime (chemical), dolomitic</t>
  </si>
  <si>
    <t>2,4-D dimethylamine salt</t>
  </si>
  <si>
    <t>2,4-D 2-butoxyethyl ester</t>
  </si>
  <si>
    <t>Perfluorooctane sulfonic acid</t>
  </si>
  <si>
    <t>Perfluorooctanoic acid</t>
  </si>
  <si>
    <t>1-Heptanesulfonic acid, 1,1,2,2,3,3,4,4,5,5,6,6,7,7,7-pentadecafluoro-</t>
  </si>
  <si>
    <t>1-Decanesulfonic acid, 1,1,2,2,3,3,4,4,5,5,6,6,7,7,8,8,9,9,10,10,10-heneicosafluoro-</t>
  </si>
  <si>
    <t>Heptafluorobutyric acid</t>
  </si>
  <si>
    <t>Perfluorolauric acid</t>
  </si>
  <si>
    <t>Perfluoromyristic acid</t>
  </si>
  <si>
    <t>Perfluorodecanoic acid</t>
  </si>
  <si>
    <t>UV 254</t>
  </si>
  <si>
    <t>Bifenthrin</t>
  </si>
  <si>
    <t>Nitrogen, mixed forms (NH3), (NH4), organic, (NO2) and (NO3)</t>
  </si>
  <si>
    <t>Fenoxaprop-ethyl</t>
  </si>
  <si>
    <t>Total carbon</t>
  </si>
  <si>
    <t>Nitrogen ion</t>
  </si>
  <si>
    <t>Fertilization</t>
  </si>
  <si>
    <t>Reproduction</t>
  </si>
  <si>
    <t>Volume Storage</t>
  </si>
  <si>
    <t>4-MUB-a-D-galactoside</t>
  </si>
  <si>
    <t>4-MUB-a-D-glucoside</t>
  </si>
  <si>
    <t>L-Alanine-7-amido-4-methylcoumarin</t>
  </si>
  <si>
    <t>L-Arginine-7-amido-4-methylcoumarin</t>
  </si>
  <si>
    <t>4-MUB-b-D-galactoside</t>
  </si>
  <si>
    <t>4-MUB-b-D-glucoside</t>
  </si>
  <si>
    <t>2-(p-iodophenyl)-3-(p-nitrophenyl)-5-phenyltetrazolium chloride</t>
  </si>
  <si>
    <t>Glycine-7-amido-4-methylcoumarin</t>
  </si>
  <si>
    <t>L-Leucine 7-amido-4-methylcoumarin</t>
  </si>
  <si>
    <t>4-MUB-N-acetyl-b-glucosaminide</t>
  </si>
  <si>
    <t>4-MUB-phosphate</t>
  </si>
  <si>
    <t>4-MUB-sulfate</t>
  </si>
  <si>
    <t>4-MUB-b-D-xylopyranoside</t>
  </si>
  <si>
    <t>a-D-galactosidase (corrected for carbon content)</t>
  </si>
  <si>
    <t>a-D-glucosidase (corrected for carbon content)</t>
  </si>
  <si>
    <t>L-alanine (corrected for carbon content)</t>
  </si>
  <si>
    <t>L-arginine aminopeptidase (corrected for carbon content)</t>
  </si>
  <si>
    <t>b-D-galactosidase (corrected for carbon content)</t>
  </si>
  <si>
    <t>b-D-glucosidase (corrected for carbon content)</t>
  </si>
  <si>
    <t>Dehydrogenase (corrected for carbon content)</t>
  </si>
  <si>
    <t>L-glycine aminopeptidase (corrected for carbon content)</t>
  </si>
  <si>
    <t>L-leucine aminopeptidase (corrected for carbon content)</t>
  </si>
  <si>
    <t>b-N-acetylglucosaminidase (corrected for carbon content)</t>
  </si>
  <si>
    <t>phosphatase (corrected for carbon content)</t>
  </si>
  <si>
    <t>Trichlorfon by IR Spectroscopy</t>
  </si>
  <si>
    <t>PMD-TRC(GC2)</t>
  </si>
  <si>
    <t>Ethyl Chloride by GC/FID</t>
  </si>
  <si>
    <t>Hexachloro-1,3-Cyclopentadiene by GC/ECD</t>
  </si>
  <si>
    <t>Pentachloroethane by GC/ECD</t>
  </si>
  <si>
    <t>7500-RA(D)</t>
  </si>
  <si>
    <t>Radium in Water by Sequential Precipitation</t>
  </si>
  <si>
    <t>300(B)</t>
  </si>
  <si>
    <t>Inorganic Anions by Ion Chromatography</t>
  </si>
  <si>
    <t>300(A)</t>
  </si>
  <si>
    <t>Zinc by GFAA</t>
  </si>
  <si>
    <t>R1140</t>
  </si>
  <si>
    <t>R1130</t>
  </si>
  <si>
    <t>R1110</t>
  </si>
  <si>
    <t>Cesium-137 and 134, Dissolved</t>
  </si>
  <si>
    <t>Cation-Exchange Capacity of Soils</t>
  </si>
  <si>
    <t>VA-005-1</t>
  </si>
  <si>
    <t>VOCs in Air by Purge and Trap GC</t>
  </si>
  <si>
    <t>VA-004-1</t>
  </si>
  <si>
    <t>Halogenated VOCs in Air by Direct GC/EC</t>
  </si>
  <si>
    <t>VW-014-1</t>
  </si>
  <si>
    <t>VW-013-1</t>
  </si>
  <si>
    <t>VOCs in Water/Soil by Headspace GC/FID</t>
  </si>
  <si>
    <t>Hydraulic Conductivity</t>
  </si>
  <si>
    <t>3,4-Dichloroaniline</t>
  </si>
  <si>
    <t>2,3,3',4',5,5',6-Heptachlorobiphenyl</t>
  </si>
  <si>
    <t>2,3,3',4',5,5'-Hexachlorobiphenyl</t>
  </si>
  <si>
    <t>2,3,3',4',5,6-Hexachlorobiphenyl</t>
  </si>
  <si>
    <t>Maleic Hydrazide (MH) by HPLC</t>
  </si>
  <si>
    <t>PMD-MHX</t>
  </si>
  <si>
    <t>Mexacarbate by GC/TCD</t>
  </si>
  <si>
    <t>PMD-POD</t>
  </si>
  <si>
    <t>Prometon and Simazine by GC/FID</t>
  </si>
  <si>
    <t>PMD-PNM(LC)</t>
  </si>
  <si>
    <t>Prochloraz by HPLC</t>
  </si>
  <si>
    <t>Microchemical Deter. of Carbon, H and N</t>
  </si>
  <si>
    <t>Thiram Pesticide Residues</t>
  </si>
  <si>
    <t>Lead in Fish</t>
  </si>
  <si>
    <t>Microchemical Determination of Phosphorus</t>
  </si>
  <si>
    <t>2,3,3',4,5,6-Hexachlorobiphenyl</t>
  </si>
  <si>
    <t>2,3,3',4,5-Pentachlorobiphenyl</t>
  </si>
  <si>
    <t>2,3,3',4,6-Pentachlorobiphenyl</t>
  </si>
  <si>
    <t>2,3,3',4-Tetrachlorobiphenyl</t>
  </si>
  <si>
    <t>PMD-FCL(GC)</t>
  </si>
  <si>
    <t>Ronnel by GC/FID</t>
  </si>
  <si>
    <t>PMD-FBR</t>
  </si>
  <si>
    <t>Fenarimol by GC/FID</t>
  </si>
  <si>
    <t>I1020</t>
  </si>
  <si>
    <t>E-SPEC(UV)</t>
  </si>
  <si>
    <t>Minor Elements by Residue-UV</t>
  </si>
  <si>
    <t>E-SPEC(PRCP)</t>
  </si>
  <si>
    <t>Minor Elements by Precipitation</t>
  </si>
  <si>
    <t>E-SPEC(IR)</t>
  </si>
  <si>
    <t>Minor Elements by Residue-IR</t>
  </si>
  <si>
    <t>2120-B</t>
  </si>
  <si>
    <t>10500-C</t>
  </si>
  <si>
    <t>Benthic Macroinvertebrate Sample Processing and Analysis</t>
  </si>
  <si>
    <t>3500-CR(D)</t>
  </si>
  <si>
    <t>Total Hexavalent Chromium in Water</t>
  </si>
  <si>
    <t>3500-CR(C)</t>
  </si>
  <si>
    <t>Chromium in Water by ICP</t>
  </si>
  <si>
    <t>3500-TL(C)</t>
  </si>
  <si>
    <t>Thallium in Water by ICP</t>
  </si>
  <si>
    <t>3500-TL(B)</t>
  </si>
  <si>
    <t>Thallium in Water by FLAA</t>
  </si>
  <si>
    <t>3500-TI</t>
  </si>
  <si>
    <t>Titanium in Water by FLAA</t>
  </si>
  <si>
    <t>3500-TH</t>
  </si>
  <si>
    <t>Thorium in Water by FLAA</t>
  </si>
  <si>
    <t>3500-SR(D)</t>
  </si>
  <si>
    <t>Strontium in Water by Flame Photometry</t>
  </si>
  <si>
    <t>3500-SR(C)</t>
  </si>
  <si>
    <t>Acenaphthene</t>
  </si>
  <si>
    <t>Acenaphthylene</t>
  </si>
  <si>
    <t>Acetaldehyde</t>
  </si>
  <si>
    <t>Acetaldol</t>
  </si>
  <si>
    <t>Acetamide</t>
  </si>
  <si>
    <t>Nitrous Oxide by Infrared Spectrophotometry</t>
  </si>
  <si>
    <t>Salmonella in Foods</t>
  </si>
  <si>
    <t>Metals Emissions from Stationary Sources</t>
  </si>
  <si>
    <t>Mineral Oil Mist by Infrared Spec.</t>
  </si>
  <si>
    <t>9-Methylanthracene</t>
  </si>
  <si>
    <t>9-Nitroso-9H-carbazole</t>
  </si>
  <si>
    <t>9-Octadecenal</t>
  </si>
  <si>
    <t>9-Octadecene</t>
  </si>
  <si>
    <t>Abietylamine</t>
  </si>
  <si>
    <t>Staphylococcus</t>
  </si>
  <si>
    <t>Staphylococcus aureus</t>
  </si>
  <si>
    <t>Stearic acid</t>
  </si>
  <si>
    <t>Stendomycin salicylate</t>
  </si>
  <si>
    <t>Stream condition (text)</t>
  </si>
  <si>
    <t>Stream width measure</t>
  </si>
  <si>
    <t>Streptococcus</t>
  </si>
  <si>
    <t>Streptomycin</t>
  </si>
  <si>
    <t>Streptomycin nitrate</t>
  </si>
  <si>
    <t>Streptomycin sulfate</t>
  </si>
  <si>
    <t>Streptozotocin</t>
  </si>
  <si>
    <t>Alachlor by GC</t>
  </si>
  <si>
    <t>D2820</t>
  </si>
  <si>
    <t>C1 - C5 Hydrocarbons by GC</t>
  </si>
  <si>
    <t>D2791</t>
  </si>
  <si>
    <t>Sodium in Water by ISE-Na</t>
  </si>
  <si>
    <t>D2776</t>
  </si>
  <si>
    <t>Corrosivity</t>
  </si>
  <si>
    <t>7500-U-C</t>
  </si>
  <si>
    <t>Uranium in Water by Isotopic Analysis</t>
  </si>
  <si>
    <t>D1687(C)</t>
  </si>
  <si>
    <t>Chromium in Water By GFAA</t>
  </si>
  <si>
    <t>D1687(B)</t>
  </si>
  <si>
    <t>Chromium in Water By FLAA</t>
  </si>
  <si>
    <t>D1687(A)</t>
  </si>
  <si>
    <t>Chromium VI in Water</t>
  </si>
  <si>
    <t>D1608</t>
  </si>
  <si>
    <t>Nitrogen Dioxide in Atmosphere</t>
  </si>
  <si>
    <t>D1607</t>
  </si>
  <si>
    <t>D2972(C)</t>
  </si>
  <si>
    <t>Arsenic in Water by GFAA</t>
  </si>
  <si>
    <t>D2972(B)</t>
  </si>
  <si>
    <t>Arsenic in Water Using HYDAA</t>
  </si>
  <si>
    <t>D2972(A)</t>
  </si>
  <si>
    <t>Arsenic in Water Using Spectrophotometry</t>
  </si>
  <si>
    <t>D2914</t>
  </si>
  <si>
    <t>D2908</t>
  </si>
  <si>
    <t>Volatile Organics in Water by GC</t>
  </si>
  <si>
    <t>D2907(B)</t>
  </si>
  <si>
    <t>Uranium in Water by Extraction &amp; Fluorometry</t>
  </si>
  <si>
    <t>D2907(A)</t>
  </si>
  <si>
    <t>Uranium in Water by Direct Fluorometry</t>
  </si>
  <si>
    <t>Polynuclear Aromatic Hydrocarbons</t>
  </si>
  <si>
    <t>Champaign</t>
  </si>
  <si>
    <t>Chariton</t>
  </si>
  <si>
    <t>Charles</t>
  </si>
  <si>
    <t>Charles City</t>
  </si>
  <si>
    <t>Charles Mix</t>
  </si>
  <si>
    <t>Charleston</t>
  </si>
  <si>
    <t>Charlevoix</t>
  </si>
  <si>
    <t>Charlotte</t>
  </si>
  <si>
    <t>Charlottesville</t>
  </si>
  <si>
    <t>Charlton</t>
  </si>
  <si>
    <t>Chase</t>
  </si>
  <si>
    <t>Chatham</t>
  </si>
  <si>
    <t>Chattahoochee</t>
  </si>
  <si>
    <t>Chattooga</t>
  </si>
  <si>
    <t>Chautauqua</t>
  </si>
  <si>
    <t>Chaves</t>
  </si>
  <si>
    <t>Cheatham</t>
  </si>
  <si>
    <t>Cheboygan</t>
  </si>
  <si>
    <t>Chelan</t>
  </si>
  <si>
    <t>Chemung</t>
  </si>
  <si>
    <t>Chenango</t>
  </si>
  <si>
    <t>Cherokee</t>
  </si>
  <si>
    <t>Cherry</t>
  </si>
  <si>
    <t>Chesapeake</t>
  </si>
  <si>
    <t>Cheshire</t>
  </si>
  <si>
    <t>Chester</t>
  </si>
  <si>
    <t>Chesterfield</t>
  </si>
  <si>
    <t>Cheyenne</t>
  </si>
  <si>
    <t>Chickasaw</t>
  </si>
  <si>
    <t>Chicot</t>
  </si>
  <si>
    <t>Childress</t>
  </si>
  <si>
    <t>Chilton</t>
  </si>
  <si>
    <t>Chippewa</t>
  </si>
  <si>
    <t>Chisago</t>
  </si>
  <si>
    <t>Chittenden</t>
  </si>
  <si>
    <t>Choctaw</t>
  </si>
  <si>
    <t>Chouteau</t>
  </si>
  <si>
    <t>Chowan</t>
  </si>
  <si>
    <t>Christian</t>
  </si>
  <si>
    <t>Churchill</t>
  </si>
  <si>
    <t>Ciales</t>
  </si>
  <si>
    <t>Cibola</t>
  </si>
  <si>
    <t>Cidra</t>
  </si>
  <si>
    <t>Cimarron</t>
  </si>
  <si>
    <t>Citrus</t>
  </si>
  <si>
    <t>Clackamas</t>
  </si>
  <si>
    <t>Claiborne</t>
  </si>
  <si>
    <t>Clallam</t>
  </si>
  <si>
    <t>Clare</t>
  </si>
  <si>
    <t>Clarendon</t>
  </si>
  <si>
    <t>Clarion</t>
  </si>
  <si>
    <t>Clark</t>
  </si>
  <si>
    <t>Clarke</t>
  </si>
  <si>
    <t>Clatsop</t>
  </si>
  <si>
    <t>Clay</t>
  </si>
  <si>
    <t>Clayton</t>
  </si>
  <si>
    <t>Clear Creek</t>
  </si>
  <si>
    <t>Clearfield</t>
  </si>
  <si>
    <t>Clearwater</t>
  </si>
  <si>
    <t>Cleburne</t>
  </si>
  <si>
    <t>Clermont</t>
  </si>
  <si>
    <t>Cleveland</t>
  </si>
  <si>
    <t>Clinch</t>
  </si>
  <si>
    <t>Clinton</t>
  </si>
  <si>
    <t>Cloud</t>
  </si>
  <si>
    <t>Coahoma</t>
  </si>
  <si>
    <t>Coamo</t>
  </si>
  <si>
    <t>Cobb</t>
  </si>
  <si>
    <t>Cochise</t>
  </si>
  <si>
    <t>Cochran</t>
  </si>
  <si>
    <t>Cocke</t>
  </si>
  <si>
    <t>Coconino</t>
  </si>
  <si>
    <t>Codington</t>
  </si>
  <si>
    <t>Coffee</t>
  </si>
  <si>
    <t>Coffey</t>
  </si>
  <si>
    <t>Coke</t>
  </si>
  <si>
    <t>Colbert</t>
  </si>
  <si>
    <t>Cole</t>
  </si>
  <si>
    <t>Coleman</t>
  </si>
  <si>
    <t>Coles</t>
  </si>
  <si>
    <t>Colfax</t>
  </si>
  <si>
    <t>Colleton</t>
  </si>
  <si>
    <t>Collier</t>
  </si>
  <si>
    <t>Collin</t>
  </si>
  <si>
    <t>Phosphorus by Digestion and Gravimetry</t>
  </si>
  <si>
    <t>PMD-QAC(TIT2)</t>
  </si>
  <si>
    <t>Quaternary Ammonium Compounds, Epton Titr.</t>
  </si>
  <si>
    <t>Vinyl Chloride by GC/FID</t>
  </si>
  <si>
    <t>4500-S2(F)</t>
  </si>
  <si>
    <t>Sulfide by Calculation</t>
  </si>
  <si>
    <t>4500-S2(E)</t>
  </si>
  <si>
    <t>Sulfide in Water by Titration</t>
  </si>
  <si>
    <t>4500-S2(D)</t>
  </si>
  <si>
    <t>Sulfide in Water by Spectrophotometry</t>
  </si>
  <si>
    <t>4500-CL-(C)</t>
  </si>
  <si>
    <t>Chloride in Water by Titration- Mercuric Nitrate Method</t>
  </si>
  <si>
    <t>4500-CL-(B)</t>
  </si>
  <si>
    <t>Chloride in Water by Titration- Argentometric Method</t>
  </si>
  <si>
    <t>4500-CL(I)</t>
  </si>
  <si>
    <t>Residual Chlorine by Iodometirc Electrode Technique</t>
  </si>
  <si>
    <t>4500-CL(H)</t>
  </si>
  <si>
    <t>Residual Chlorine by FACTS- Syringaldazine Method</t>
  </si>
  <si>
    <t>4500-I-C</t>
  </si>
  <si>
    <t>Iodine in Water by Titration</t>
  </si>
  <si>
    <t>4500-SI(G)</t>
  </si>
  <si>
    <t>Silica in Water by ICP</t>
  </si>
  <si>
    <t>4500-SI(F)</t>
  </si>
  <si>
    <t>Silica in Water by Automated Colorimetry</t>
  </si>
  <si>
    <t>HERL_008</t>
  </si>
  <si>
    <t>2,4-D and 2,4,5-T in Urine</t>
  </si>
  <si>
    <t>HERL_007</t>
  </si>
  <si>
    <t>Bis(p-Chlorophenyl) Acetic Acid in Urine</t>
  </si>
  <si>
    <t>Antimony by GFAA</t>
  </si>
  <si>
    <t>Antimony by FLAA</t>
  </si>
  <si>
    <t>Aluminum by GFAA</t>
  </si>
  <si>
    <t>Aluminum by FLAA</t>
  </si>
  <si>
    <t>Metals by Temperature Stabilized GFAA</t>
  </si>
  <si>
    <t>200.8(W)</t>
  </si>
  <si>
    <t>Metals in Waters by ICP/MS</t>
  </si>
  <si>
    <t>200.8(S)</t>
  </si>
  <si>
    <t>Chlorinated Biphenyl Congeners in Water, Soil, Sediment, Biosolids, and Tissue by HRGC/HRMS inter-lab QC</t>
  </si>
  <si>
    <t>8151A</t>
  </si>
  <si>
    <t>Chlorinated Herbicides by GC using Methylation or Pentafluorobenzylation Derivatization</t>
  </si>
  <si>
    <t>Chlorophyll a and b in phytoplankton by HPLC/UV</t>
  </si>
  <si>
    <t>Chlorophylls and Pheopigments in Phytoplankton by Spectrophotometry</t>
  </si>
  <si>
    <t>Chromium, Hexavalent, 1,5-Diphenylcarbohydrazide Method</t>
  </si>
  <si>
    <t>Chromium, Total, 1,5-Diphenylcarbohydrazide Method</t>
  </si>
  <si>
    <t>ME355.01</t>
  </si>
  <si>
    <t>Cyanide in Drinking Water by GC/MS</t>
  </si>
  <si>
    <t>Leck Mitchell</t>
  </si>
  <si>
    <t>9222C</t>
  </si>
  <si>
    <t>Delayed Incubation Total Coliform Procedure</t>
  </si>
  <si>
    <t>3640A</t>
  </si>
  <si>
    <t>Determination of Percent Solids (Context = SW-846)</t>
  </si>
  <si>
    <t>9213D</t>
  </si>
  <si>
    <t>E. coli by Membrane filtration plating on mTEC agar</t>
  </si>
  <si>
    <t>6010C</t>
  </si>
  <si>
    <t>Inductively Coupled Plasma - Atomic Emission Spectroscopy (ICP-AES)</t>
  </si>
  <si>
    <t>4500-N-B</t>
  </si>
  <si>
    <t>In-Line UV/Persulfate Digestion and Oxidation and Flow Injection Analysis</t>
  </si>
  <si>
    <t>KELADA-01</t>
  </si>
  <si>
    <t>Kelada Automated Test Methods for Total Cyanide, Acid Dissociable Cyanide, and Thiocyanate</t>
  </si>
  <si>
    <t>Lead, PAR Method</t>
  </si>
  <si>
    <t>4500-P-G</t>
  </si>
  <si>
    <t>Manual Digestion and Flow Injection Analysis for Orthophosphate</t>
  </si>
  <si>
    <t>9222A</t>
  </si>
  <si>
    <t>Membrane Filter Technique for Members of the Coliform Group</t>
  </si>
  <si>
    <t>600-R-00-013</t>
  </si>
  <si>
    <t>Membrane filtration plating of coliform bacteria on MI agar</t>
  </si>
  <si>
    <t>1103.1 (modified)</t>
  </si>
  <si>
    <t>Membrane filtration plating of E. coli on modified mTEC agar</t>
  </si>
  <si>
    <t>9222G</t>
  </si>
  <si>
    <t>Membrane filtration plating of E. coli with MUG-fluorescent detection</t>
  </si>
  <si>
    <t>9222D</t>
  </si>
  <si>
    <t>Membrane filtration test for fecal coliforms</t>
  </si>
  <si>
    <t>7471B</t>
  </si>
  <si>
    <t>Mercury in Solid or Semisolid Waste (Manual Cold Vapor Technique)</t>
  </si>
  <si>
    <t>D2974(A)</t>
  </si>
  <si>
    <t>Moisture, Ash, and Organic Matter of Peat and Other Organic Soils</t>
  </si>
  <si>
    <t>1664A</t>
  </si>
  <si>
    <t>N-Hexane Extractable Material (HEM; Oil and Grease) and (SGT-HEM; Non-Polar Material) by Extraction and Gravimetry</t>
  </si>
  <si>
    <t>Nickel, Dimethylglyoxime Method</t>
  </si>
  <si>
    <t>Nitrate, Dimethylphenol Method</t>
  </si>
  <si>
    <t>Nitrite, Diazotization Method</t>
  </si>
  <si>
    <t>I-2540-90</t>
  </si>
  <si>
    <t>I-4540-85</t>
  </si>
  <si>
    <t>Nitrogen, nitrite, total, in water by colorimetric, diazotization, automated-segmented flow</t>
  </si>
  <si>
    <t>Nitrogen, Total Persulfate Digestion Method</t>
  </si>
  <si>
    <t>Organophosphorus Compounds by Gas Chromatography: Capillary Column Technique</t>
  </si>
  <si>
    <t>Phenolphthalein and Total Alkalinity by Digital Titrator</t>
  </si>
  <si>
    <t>Phosphorus, Reactive (Orthophosphate) Ascorbic Acid Method</t>
  </si>
  <si>
    <t>Phosphorus, Total Ascorbic Acid Method</t>
  </si>
  <si>
    <t>Polychlorinated Biphenyls (PCBs) by Gas Chromatography</t>
  </si>
  <si>
    <t>8270D</t>
  </si>
  <si>
    <t>Semivolatile Organic Compounds by GC/MS</t>
  </si>
  <si>
    <t>1625(T)</t>
  </si>
  <si>
    <t>Semivolatiles - Fish tissue, GC/MS</t>
  </si>
  <si>
    <t>4500-SIO2(F)</t>
  </si>
  <si>
    <t>Silica by Flow Injection Analysis for Molybdate-Reactive Silicate</t>
  </si>
  <si>
    <t>9222B</t>
  </si>
  <si>
    <t>Standard Total Coliform Membrane Filter Procedure</t>
  </si>
  <si>
    <t>MPN/100g</t>
  </si>
  <si>
    <t>Most Probable Number per 100 grams</t>
  </si>
  <si>
    <t>MPN/g</t>
  </si>
  <si>
    <t>Most Probable Number per gram</t>
  </si>
  <si>
    <t>TUc</t>
  </si>
  <si>
    <t>Toxic Unit chronic</t>
  </si>
  <si>
    <t>beaufort</t>
  </si>
  <si>
    <t>wind force (beaufort unit)</t>
  </si>
  <si>
    <t>cfu/100g</t>
  </si>
  <si>
    <t>Colony Forming Units per 100 grams</t>
  </si>
  <si>
    <t>cfu/10ml</t>
  </si>
  <si>
    <t>Colony Forming Units per 10 Milliliters</t>
  </si>
  <si>
    <t>d/h/m/s</t>
  </si>
  <si>
    <t>days/hours/minutes/seconds</t>
  </si>
  <si>
    <t>dpm/g</t>
  </si>
  <si>
    <t>decay per minute per gram</t>
  </si>
  <si>
    <t>eq/L</t>
  </si>
  <si>
    <t>equivalents per Liter</t>
  </si>
  <si>
    <t>fraction</t>
  </si>
  <si>
    <t>fraction of sample total</t>
  </si>
  <si>
    <t>ft3/sec</t>
  </si>
  <si>
    <t>cubic feet per second</t>
  </si>
  <si>
    <t>in/day</t>
  </si>
  <si>
    <t>inches per day</t>
  </si>
  <si>
    <t>inH2O</t>
  </si>
  <si>
    <t>inHg</t>
  </si>
  <si>
    <t>m/y</t>
  </si>
  <si>
    <t>month/year</t>
  </si>
  <si>
    <t>m2/km2</t>
  </si>
  <si>
    <t>Square meters per square kilometers</t>
  </si>
  <si>
    <t>mg/cm2</t>
  </si>
  <si>
    <t>Milligrams per square centimeters</t>
  </si>
  <si>
    <t>micron</t>
  </si>
  <si>
    <t>mmH2O</t>
  </si>
  <si>
    <t>mmHg</t>
  </si>
  <si>
    <t>ng/ml</t>
  </si>
  <si>
    <t>nanograms per milliliter</t>
  </si>
  <si>
    <t>nm-1</t>
  </si>
  <si>
    <t>inverse nanometers</t>
  </si>
  <si>
    <t>nmol/g DW/h</t>
  </si>
  <si>
    <t>nanomoles per gram dry weight per hour</t>
  </si>
  <si>
    <t>nmol/hr/g</t>
  </si>
  <si>
    <t>nanomoles per hour per gram</t>
  </si>
  <si>
    <t>ug/cart</t>
  </si>
  <si>
    <t>microgram per cartridge</t>
  </si>
  <si>
    <t>ug/g DW/hr</t>
  </si>
  <si>
    <t>micrograms per gram dry weight per hour</t>
  </si>
  <si>
    <t>ug/hr/g</t>
  </si>
  <si>
    <t>micrograms per hour per gram</t>
  </si>
  <si>
    <t>um3/cm2</t>
  </si>
  <si>
    <t>cubic microns per square cm</t>
  </si>
  <si>
    <t>um3/ml</t>
  </si>
  <si>
    <t>cubic microns per ml</t>
  </si>
  <si>
    <t>y/m/d</t>
  </si>
  <si>
    <t>year/month/day</t>
  </si>
  <si>
    <t>Total Organic Carbon in Sediment</t>
  </si>
  <si>
    <t>Trace Elements in Waters and Wastewaters</t>
  </si>
  <si>
    <t>Listeria monocytogenes in Milk</t>
  </si>
  <si>
    <t>Bacterial Counts in Raw/Pasteurized Milk</t>
  </si>
  <si>
    <t>Dissolved Oxygen in Water</t>
  </si>
  <si>
    <t>4500-CL-(D)</t>
  </si>
  <si>
    <t>Chloride in Water by Potentiometry</t>
  </si>
  <si>
    <t>6230-B</t>
  </si>
  <si>
    <t>Volatile Halocarbons in Water by GC</t>
  </si>
  <si>
    <t>6220-E</t>
  </si>
  <si>
    <t>Volatile Aromatic Organics in Water</t>
  </si>
  <si>
    <t>6220-D</t>
  </si>
  <si>
    <t>6220-C</t>
  </si>
  <si>
    <t>6220-B</t>
  </si>
  <si>
    <t>6211-C</t>
  </si>
  <si>
    <t>Methane in Water by Volumetric Analysis</t>
  </si>
  <si>
    <t>6211-B</t>
  </si>
  <si>
    <t>Bacillus thuringiensis tenebrionis</t>
  </si>
  <si>
    <t>Bacitracin</t>
  </si>
  <si>
    <t>Bacteria, denitrifiers</t>
  </si>
  <si>
    <t>Bacteria, iron+sulfur fixers</t>
  </si>
  <si>
    <t>Bacteria, nitrifiers</t>
  </si>
  <si>
    <t>Bank erosion stability (choice list)</t>
  </si>
  <si>
    <t>Bank vegetative stability (choice list)</t>
  </si>
  <si>
    <t>Barban</t>
  </si>
  <si>
    <t>Barite</t>
  </si>
  <si>
    <t>Barium</t>
  </si>
  <si>
    <t>Barium-140</t>
  </si>
  <si>
    <t>Barometric pressure</t>
  </si>
  <si>
    <t>Bases</t>
  </si>
  <si>
    <t>Asbestos by TEM</t>
  </si>
  <si>
    <t>Alkaline Dusts by Titration</t>
  </si>
  <si>
    <t>Asbestos by PCM</t>
  </si>
  <si>
    <t>C-018-1</t>
  </si>
  <si>
    <t>Controlled Pumping Test in Wells</t>
  </si>
  <si>
    <t>C-017-1</t>
  </si>
  <si>
    <t>Water Level Measurement in Wells</t>
  </si>
  <si>
    <t>I5051</t>
  </si>
  <si>
    <t>Aluminum in Bottom Material by FLAA</t>
  </si>
  <si>
    <t>I3561</t>
  </si>
  <si>
    <t>Chemical Oxygen Demand by Colorimetry</t>
  </si>
  <si>
    <t>I4552</t>
  </si>
  <si>
    <t>Yellowstone Np (Pre 1999)</t>
  </si>
  <si>
    <t>Chlorine Dioxide Demand/Requirement of Water</t>
  </si>
  <si>
    <t>2350-B</t>
  </si>
  <si>
    <t>920.197(A)</t>
  </si>
  <si>
    <t>Aluminum and Iron in Water</t>
  </si>
  <si>
    <t>D3866(A)</t>
  </si>
  <si>
    <t>D4374</t>
  </si>
  <si>
    <t>Cyanide in Water by Automated Methods</t>
  </si>
  <si>
    <t>D4327</t>
  </si>
  <si>
    <t>D4323</t>
  </si>
  <si>
    <t>Hydrogen Sulfide in Atmosphere</t>
  </si>
  <si>
    <t>D4282</t>
  </si>
  <si>
    <t>Free Cyanide in Water by Microdiffusion</t>
  </si>
  <si>
    <t>D4281(B)</t>
  </si>
  <si>
    <t>Oil and Grease by Soxhlet Extraction</t>
  </si>
  <si>
    <t>PMD-CHP</t>
  </si>
  <si>
    <t>Chlorflurecol-Methyl Ester by UV Spec.</t>
  </si>
  <si>
    <t>PMD-CGV</t>
  </si>
  <si>
    <t>Chlorbromuron by GC</t>
  </si>
  <si>
    <t>PMD-CD</t>
  </si>
  <si>
    <t>Cadmium by AAS</t>
  </si>
  <si>
    <t>PMD-CBX(UV)</t>
  </si>
  <si>
    <t>Carboxin by UV Spectroscopy</t>
  </si>
  <si>
    <t>25C</t>
  </si>
  <si>
    <t>Trichlorfon by Derivatization and GC/FID</t>
  </si>
  <si>
    <t>270.2_M</t>
  </si>
  <si>
    <t>Selenium by GFAA</t>
  </si>
  <si>
    <t>Strontium by FLAA</t>
  </si>
  <si>
    <t>8081A(SWB)</t>
  </si>
  <si>
    <t>8120A</t>
  </si>
  <si>
    <t>7131A</t>
  </si>
  <si>
    <t>5520-B</t>
  </si>
  <si>
    <t>5510-C</t>
  </si>
  <si>
    <t>Aquatic Humic Substances in Water</t>
  </si>
  <si>
    <t>5510-B</t>
  </si>
  <si>
    <t>I1500</t>
  </si>
  <si>
    <t>I1499</t>
  </si>
  <si>
    <t>I1490</t>
  </si>
  <si>
    <t>I1472</t>
  </si>
  <si>
    <t>I2600(W)</t>
  </si>
  <si>
    <t>I2600(S)</t>
  </si>
  <si>
    <t>SFSAS_11</t>
  </si>
  <si>
    <t>Mercury in Sediment</t>
  </si>
  <si>
    <t>D4254</t>
  </si>
  <si>
    <t>Index Density and Unit Weight of Soils</t>
  </si>
  <si>
    <t>D4249</t>
  </si>
  <si>
    <t>Enumeration of Candida albicans in Water</t>
  </si>
  <si>
    <t>D4962</t>
  </si>
  <si>
    <t>NaI(Tl) Gamma-Ray Spectrometry of Water</t>
  </si>
  <si>
    <t>Furnas</t>
  </si>
  <si>
    <t>Gadsden</t>
  </si>
  <si>
    <t>Gage</t>
  </si>
  <si>
    <t>Gaines</t>
  </si>
  <si>
    <t>Galax</t>
  </si>
  <si>
    <t>Gallatin</t>
  </si>
  <si>
    <t>Gallia</t>
  </si>
  <si>
    <t>Galveston</t>
  </si>
  <si>
    <t>Garden</t>
  </si>
  <si>
    <t>Garfield</t>
  </si>
  <si>
    <t>Garland</t>
  </si>
  <si>
    <t>Garrard</t>
  </si>
  <si>
    <t>Garrett</t>
  </si>
  <si>
    <t>Garvin</t>
  </si>
  <si>
    <t>Garza</t>
  </si>
  <si>
    <t>Gasconade</t>
  </si>
  <si>
    <t>Gaston</t>
  </si>
  <si>
    <t>Gates</t>
  </si>
  <si>
    <t>Geary</t>
  </si>
  <si>
    <t>Geauga</t>
  </si>
  <si>
    <t>Gem</t>
  </si>
  <si>
    <t>Genesee</t>
  </si>
  <si>
    <t>Geneva</t>
  </si>
  <si>
    <t>Gentry</t>
  </si>
  <si>
    <t>George</t>
  </si>
  <si>
    <t>Georgetown</t>
  </si>
  <si>
    <t>Gibson</t>
  </si>
  <si>
    <t>Gila</t>
  </si>
  <si>
    <t>Gilchrist</t>
  </si>
  <si>
    <t>Giles</t>
  </si>
  <si>
    <t>Gillespie</t>
  </si>
  <si>
    <t>Gilliam</t>
  </si>
  <si>
    <t>Gilmer</t>
  </si>
  <si>
    <t>Gilpin</t>
  </si>
  <si>
    <t>Glacier</t>
  </si>
  <si>
    <t>Glades</t>
  </si>
  <si>
    <t>Gladwin</t>
  </si>
  <si>
    <t>Glascock</t>
  </si>
  <si>
    <t>Glasscock</t>
  </si>
  <si>
    <t>Glenn</t>
  </si>
  <si>
    <t>Gloucester</t>
  </si>
  <si>
    <t>Glynn</t>
  </si>
  <si>
    <t>Gogebic</t>
  </si>
  <si>
    <t>Golden Valley</t>
  </si>
  <si>
    <t>Goliad</t>
  </si>
  <si>
    <t>Gonzales</t>
  </si>
  <si>
    <t>Goochland</t>
  </si>
  <si>
    <t>Goodhue</t>
  </si>
  <si>
    <t>Gooding</t>
  </si>
  <si>
    <t>Gordon</t>
  </si>
  <si>
    <t>Goshen</t>
  </si>
  <si>
    <t>Gosper</t>
  </si>
  <si>
    <t>Gove</t>
  </si>
  <si>
    <t>Grady</t>
  </si>
  <si>
    <t>Grafton</t>
  </si>
  <si>
    <t>Graham</t>
  </si>
  <si>
    <t>Grainger</t>
  </si>
  <si>
    <t>Grand</t>
  </si>
  <si>
    <t>Grand Forks</t>
  </si>
  <si>
    <t>Grand Isle</t>
  </si>
  <si>
    <t>Grand Traverse</t>
  </si>
  <si>
    <t>Granite</t>
  </si>
  <si>
    <t>Grant</t>
  </si>
  <si>
    <t>Granville</t>
  </si>
  <si>
    <t>Gratiot</t>
  </si>
  <si>
    <t>Graves</t>
  </si>
  <si>
    <t>Gray</t>
  </si>
  <si>
    <t>Grays Harbor</t>
  </si>
  <si>
    <t>Grayson</t>
  </si>
  <si>
    <t>Greeley</t>
  </si>
  <si>
    <t>Green</t>
  </si>
  <si>
    <t>Green Lake</t>
  </si>
  <si>
    <t>Greenbrier</t>
  </si>
  <si>
    <t>Greene</t>
  </si>
  <si>
    <t>Greenlee</t>
  </si>
  <si>
    <t>Greensville</t>
  </si>
  <si>
    <t>Greenup</t>
  </si>
  <si>
    <t>Greenville</t>
  </si>
  <si>
    <t>Greenwood</t>
  </si>
  <si>
    <t>Greer</t>
  </si>
  <si>
    <t>Gregg</t>
  </si>
  <si>
    <t>Gregory</t>
  </si>
  <si>
    <t>Grenada</t>
  </si>
  <si>
    <t>Griggs</t>
  </si>
  <si>
    <t>Grimes</t>
  </si>
  <si>
    <t>Grundy</t>
  </si>
  <si>
    <t>Guadalupe</t>
  </si>
  <si>
    <t>Guanica</t>
  </si>
  <si>
    <t>Guayama</t>
  </si>
  <si>
    <t>Methidathion by GC/FID</t>
  </si>
  <si>
    <t>PMD-MEA(IR)</t>
  </si>
  <si>
    <t>Metaldehyde by IR Spectroscopy</t>
  </si>
  <si>
    <t>PMD-MEA(GC)</t>
  </si>
  <si>
    <t>Metaldehyde by GC/TCD</t>
  </si>
  <si>
    <t>PMD-MDZ</t>
  </si>
  <si>
    <t>Merphos by Internal Standard GC</t>
  </si>
  <si>
    <t>PMD-QAC(COLR)</t>
  </si>
  <si>
    <t>Quaternary Ammonium Compounds Qualitative</t>
  </si>
  <si>
    <t>PMD-PYR(TITR)</t>
  </si>
  <si>
    <t>Pyrethrins I and II by Titration</t>
  </si>
  <si>
    <t>PMD-PYR(TD)</t>
  </si>
  <si>
    <t>Pyrethrins, Technical Data</t>
  </si>
  <si>
    <t>PMD-ETI(GC)</t>
  </si>
  <si>
    <t>Ethion by GC</t>
  </si>
  <si>
    <t>PMD-ETF</t>
  </si>
  <si>
    <t>Ethofumesate by GC</t>
  </si>
  <si>
    <t>I7447</t>
  </si>
  <si>
    <t>Fluorotrichloromethane by GC/FID</t>
  </si>
  <si>
    <t>Acetic acid by GC/FID</t>
  </si>
  <si>
    <t>Dioxane by GC/FID</t>
  </si>
  <si>
    <t>1,1-Dichloro-1-Nitroethane by GC/FID</t>
  </si>
  <si>
    <t>Carbon Disulfide by GC/FPD</t>
  </si>
  <si>
    <t>Turpentine by GC/FID</t>
  </si>
  <si>
    <t>Naphthas by GC/FID</t>
  </si>
  <si>
    <t>Hydroquinone</t>
  </si>
  <si>
    <t>Hydroxide</t>
  </si>
  <si>
    <t>Ice cover, floating or solid - severity (choice list)</t>
  </si>
  <si>
    <t>Ice thickness</t>
  </si>
  <si>
    <t>Methyl Ethyl Ketone, Ethanol and Toluene</t>
  </si>
  <si>
    <t>D3590(A)</t>
  </si>
  <si>
    <t>PMD-AS(TIT3)</t>
  </si>
  <si>
    <t>Inorganic Arsenic Compounds by Titration</t>
  </si>
  <si>
    <t>PMD-AS(TIT2)</t>
  </si>
  <si>
    <t>Total Arsenic by Titration</t>
  </si>
  <si>
    <t>PMD-AS(TIT1)</t>
  </si>
  <si>
    <t>PMD-AS(ITE)</t>
  </si>
  <si>
    <t>Sodium Arsenite by Titration</t>
  </si>
  <si>
    <t>PMD-FKN</t>
  </si>
  <si>
    <t>1,2,3,7,8,9-Hexachlorodibenzo-p-dioxin</t>
  </si>
  <si>
    <t>1,2,3,7,8,9-Hexachlorodibenzofuran</t>
  </si>
  <si>
    <t>1,2,3,7,8-Pentachlorodibenzo-p-dioxin</t>
  </si>
  <si>
    <t>Hexamethylbenzene</t>
  </si>
  <si>
    <t>Hexamethylcyclotrisiloxane</t>
  </si>
  <si>
    <t>Hexamethylphosphoramide</t>
  </si>
  <si>
    <t>Hexane</t>
  </si>
  <si>
    <t>Hexanoic acid</t>
  </si>
  <si>
    <t>Hexanol</t>
  </si>
  <si>
    <t>Hexanone</t>
  </si>
  <si>
    <t>Hexazinone</t>
  </si>
  <si>
    <t>Aniline</t>
  </si>
  <si>
    <t>Anion deficit</t>
  </si>
  <si>
    <t>Schoolcraft</t>
  </si>
  <si>
    <t>Schuyler</t>
  </si>
  <si>
    <t>Schuylkill</t>
  </si>
  <si>
    <t>Scioto</t>
  </si>
  <si>
    <t>Scotland</t>
  </si>
  <si>
    <t>Scott</t>
  </si>
  <si>
    <t>Scotts Bluff</t>
  </si>
  <si>
    <t>Screven</t>
  </si>
  <si>
    <t>Scurry</t>
  </si>
  <si>
    <t>Searcy</t>
  </si>
  <si>
    <t>Sebastian</t>
  </si>
  <si>
    <t>Sedgwick</t>
  </si>
  <si>
    <t>Seminole</t>
  </si>
  <si>
    <t>Seneca</t>
  </si>
  <si>
    <t>Tin-San</t>
  </si>
  <si>
    <t>Toluene diisocyanate</t>
  </si>
  <si>
    <t>Toluene-d8</t>
  </si>
  <si>
    <t>Toluenediamine</t>
  </si>
  <si>
    <t>Toluic acid</t>
  </si>
  <si>
    <t>Total Nitrogen/Total Phosphorus Ratio (TN:TP)</t>
  </si>
  <si>
    <t>Total dissolved solids</t>
  </si>
  <si>
    <t>Total fixed solids</t>
  </si>
  <si>
    <t>Total nonfecal coliform</t>
  </si>
  <si>
    <t>Total solids</t>
  </si>
  <si>
    <t>Total suspended solids</t>
  </si>
  <si>
    <t>Total volatile solids</t>
  </si>
  <si>
    <t>Determination of Butadiene Emissions</t>
  </si>
  <si>
    <t>PHOS-5</t>
  </si>
  <si>
    <t>Chloride by Mercuric Nitrate Titration</t>
  </si>
  <si>
    <t>Chloride by Colorimetric Analysis II</t>
  </si>
  <si>
    <t>5 Day Biochemical Oxygen Demand</t>
  </si>
  <si>
    <t>Sulfide by Colorimetric Determination</t>
  </si>
  <si>
    <t>6020_M</t>
  </si>
  <si>
    <t>Inductively Coupled Plasma - Mass Spec.</t>
  </si>
  <si>
    <t>415.2_M</t>
  </si>
  <si>
    <t>IP-10A</t>
  </si>
  <si>
    <t>Respirable Particulates in Indoor Air</t>
  </si>
  <si>
    <t>IP-6B</t>
  </si>
  <si>
    <t>Coagulation-Flocculation Test of Water</t>
  </si>
  <si>
    <t>D1976</t>
  </si>
  <si>
    <t>Elements in Water by ICP</t>
  </si>
  <si>
    <t>D1943</t>
  </si>
  <si>
    <t>Alpha Particle Radioactivity of Water</t>
  </si>
  <si>
    <t>D1941</t>
  </si>
  <si>
    <t>Open Channel Flow Measurement by Flume</t>
  </si>
  <si>
    <t>D1890</t>
  </si>
  <si>
    <t>Total Dissolved Oxygen by Titration- Azide Modification</t>
  </si>
  <si>
    <t>4500-O-B</t>
  </si>
  <si>
    <t>Total Dissolved Oxygen by Titration- Iodometric Method</t>
  </si>
  <si>
    <t>Volatiles by Azeotropic Distillation</t>
  </si>
  <si>
    <t>VOC Using Equilibrium Headspace Analysis</t>
  </si>
  <si>
    <t>Hexadecane Screening for Volatiles</t>
  </si>
  <si>
    <t>Headspace Technique for Volatiles</t>
  </si>
  <si>
    <t>Metals in Oils, Greases and Wax</t>
  </si>
  <si>
    <t>0023A</t>
  </si>
  <si>
    <t>Sampling for PCDD and PCDF Emissions</t>
  </si>
  <si>
    <t>DIOX(S)</t>
  </si>
  <si>
    <t>PCDD and PCDF in Soil by CGC/MS</t>
  </si>
  <si>
    <t>DIOX(O)</t>
  </si>
  <si>
    <t>PMD-AS(TIT4)</t>
  </si>
  <si>
    <t>Organic Arsenic by Digestion and Titration</t>
  </si>
  <si>
    <t>Polychlorinated Biphenyls in Water by GC</t>
  </si>
  <si>
    <t>4500-SI(C)</t>
  </si>
  <si>
    <t>Silica in Water by Gravimetric Analysis</t>
  </si>
  <si>
    <t>4500-SI(B)</t>
  </si>
  <si>
    <t>4500-P-F</t>
  </si>
  <si>
    <t>Phosphorus in Water by Colorimetry- Automated Ascorbic Acid Metho</t>
  </si>
  <si>
    <t>4500-P-E</t>
  </si>
  <si>
    <t>Ni-59 and Ni-63 in Aqueous Samples</t>
  </si>
  <si>
    <t>RP280</t>
  </si>
  <si>
    <t>Determination of Lead-210 in Water</t>
  </si>
  <si>
    <t>Benzidines in Wastewater by HPLC</t>
  </si>
  <si>
    <t>604(B)</t>
  </si>
  <si>
    <t>Phenols in Wastewater by GC/ECD</t>
  </si>
  <si>
    <t>604(A)</t>
  </si>
  <si>
    <t>Phenols in Wastewater by GC/FID</t>
  </si>
  <si>
    <t>Listeria in Dairy, Seafood and Meats</t>
  </si>
  <si>
    <t>VG-007-1</t>
  </si>
  <si>
    <t>VOCs in Air by Thermal Desorption GC</t>
  </si>
  <si>
    <t>C-014-1</t>
  </si>
  <si>
    <t>Specific Gravity of Soil</t>
  </si>
  <si>
    <t>OA-003-1</t>
  </si>
  <si>
    <t>Field Survey with PID Vapor Detector</t>
  </si>
  <si>
    <t>OA-002-1</t>
  </si>
  <si>
    <t>VOCs by GC/MS of Cartridges/Cylinders</t>
  </si>
  <si>
    <t>OA-001-1</t>
  </si>
  <si>
    <t>Field Use of Sentex Scentograph GC</t>
  </si>
  <si>
    <t>O-009-1</t>
  </si>
  <si>
    <t>OP040R</t>
  </si>
  <si>
    <t>ZHE Extraction for TCLP Volatiles</t>
  </si>
  <si>
    <t>Phosphorus Trichloride by Visible Spec.</t>
  </si>
  <si>
    <t>Ammonia</t>
  </si>
  <si>
    <t>50APP-B</t>
  </si>
  <si>
    <t>Suspended Particulate Matter</t>
  </si>
  <si>
    <t>50APP-A</t>
  </si>
  <si>
    <t>Sulfur Dioxide in Atmosphere</t>
  </si>
  <si>
    <t>5H</t>
  </si>
  <si>
    <t>Particulate Emissions in Air</t>
  </si>
  <si>
    <t>5G</t>
  </si>
  <si>
    <t>PMD-BIL</t>
  </si>
  <si>
    <t>Bitertanol by GC</t>
  </si>
  <si>
    <t>PMD-BEO</t>
  </si>
  <si>
    <t>Thiobencarb by GC/FID</t>
  </si>
  <si>
    <t>PMD-BEN(UV)</t>
  </si>
  <si>
    <t>Bentazon by UV Spectroscopy</t>
  </si>
  <si>
    <t>PMD-BEN(LC)</t>
  </si>
  <si>
    <t>Bentazon by HPLC</t>
  </si>
  <si>
    <t>PMD-BEL(LC)</t>
  </si>
  <si>
    <t>Bensulide by HPLC</t>
  </si>
  <si>
    <t>Crystalline Silica by X-Ray Diffraction</t>
  </si>
  <si>
    <t>2,3,3',4',5-Pentachlorobiphenyl</t>
  </si>
  <si>
    <t>2,3,3',4',6-Pentachlorobiphenyl</t>
  </si>
  <si>
    <t>2,3,3',4'-Tetrachlorobiphenyl</t>
  </si>
  <si>
    <t>2,3,3',4,4',5',6-Heptachlorobiphenyl</t>
  </si>
  <si>
    <t>2,3,3',4,4',5'-Hexachlorobiphenyl</t>
  </si>
  <si>
    <t>2,3,3',4,4',5,5',6-Octachlorobiphenyl</t>
  </si>
  <si>
    <t>2,3,3',4,4',5,5'-Heptachlorobiphenyl</t>
  </si>
  <si>
    <t>2,3,3',4,4',5,6-Heptachlorobiphenyl</t>
  </si>
  <si>
    <t>2,3,3',4,4',5-Hexachlorobiphenyl</t>
  </si>
  <si>
    <t>2,3,3',4,4',6-Hexachlorobiphenyl</t>
  </si>
  <si>
    <t>2,3,3',4,4'-Pentachlorobiphenyl</t>
  </si>
  <si>
    <t>2,3,3',4,5',6-Hexachlorobiphenyl</t>
  </si>
  <si>
    <t>2,3,3',4,5'-Pentachlorobiphenyl</t>
  </si>
  <si>
    <t>2,3,3',4,5,5',6-Heptachlorobiphenyl</t>
  </si>
  <si>
    <t>2,3,3',4,5,5'-Hexachlorobiphenyl</t>
  </si>
  <si>
    <t>Fluchloralin by GC/TCD</t>
  </si>
  <si>
    <t>PMD-FCL(IR)</t>
  </si>
  <si>
    <t>Ronnel by IR Spectroscopy</t>
  </si>
  <si>
    <t>Anthracene</t>
  </si>
  <si>
    <t>Antimony</t>
  </si>
  <si>
    <t>Antimony-125</t>
  </si>
  <si>
    <t>Antimycin A</t>
  </si>
  <si>
    <t>Apramycin</t>
  </si>
  <si>
    <t>Argon</t>
  </si>
  <si>
    <t>Aromatics fraction</t>
  </si>
  <si>
    <t>Arsenic</t>
  </si>
  <si>
    <t>PCB-003</t>
  </si>
  <si>
    <t>Benalaxyl by GC</t>
  </si>
  <si>
    <t>D5037</t>
  </si>
  <si>
    <t>Waterborne Petroleum Oils by HPLC</t>
  </si>
  <si>
    <t>D5015</t>
  </si>
  <si>
    <t>pH of Atmosphere</t>
  </si>
  <si>
    <t>D5014</t>
  </si>
  <si>
    <t>Formaldehyde - Indoor Air, MBTH</t>
  </si>
  <si>
    <t>D4994(B)</t>
  </si>
  <si>
    <t>Recovery of Viruses by Sonication</t>
  </si>
  <si>
    <t>D4994(A)</t>
  </si>
  <si>
    <t>Recovery of Viruses by Adsorption</t>
  </si>
  <si>
    <t>D4193</t>
  </si>
  <si>
    <t>Thiocyanate in Water</t>
  </si>
  <si>
    <t>D4192</t>
  </si>
  <si>
    <t>Potassium in Water by FLAA</t>
  </si>
  <si>
    <t>D4191</t>
  </si>
  <si>
    <t>Sodium in Water by FLAA</t>
  </si>
  <si>
    <t>D4190</t>
  </si>
  <si>
    <t>Metals by Argon Emission Spectroscopy</t>
  </si>
  <si>
    <t>D4189</t>
  </si>
  <si>
    <t>Silt Density Index of Water</t>
  </si>
  <si>
    <t>Radioactive Strontium in Water</t>
  </si>
  <si>
    <t>Radium-228 in Drinking Water</t>
  </si>
  <si>
    <t>Total Recoverable Phenolics in Water</t>
  </si>
  <si>
    <t>Total Recoverable Petroleum Hydrocarbons</t>
  </si>
  <si>
    <t>Low Level Total Organic Carbon in Water</t>
  </si>
  <si>
    <t>Total Organic Carbon by Combustion</t>
  </si>
  <si>
    <t>D3867(B)</t>
  </si>
  <si>
    <t>Nitrite-Nitrate by Manual Cd Reduction</t>
  </si>
  <si>
    <t>D3867(A)</t>
  </si>
  <si>
    <t>Nitrite-Nitrate Automated Cd Reduction</t>
  </si>
  <si>
    <t>D3866(C)</t>
  </si>
  <si>
    <t>Silver in Water by GFAA</t>
  </si>
  <si>
    <t>OP020R</t>
  </si>
  <si>
    <t>VOA in Solid RMW by Ultrasonic Extract</t>
  </si>
  <si>
    <t>Total Chromium in Water</t>
  </si>
  <si>
    <t>Bacillus thuringiensis israelensis</t>
  </si>
  <si>
    <t>PCB-008</t>
  </si>
  <si>
    <t>PCB-009</t>
  </si>
  <si>
    <t>Azobenzene</t>
  </si>
  <si>
    <t>Bacillus thuringiensis (Berliner)</t>
  </si>
  <si>
    <t>Bacillus thuringiensis NB357M</t>
  </si>
  <si>
    <t>Bacillus thuringiensis aizawai</t>
  </si>
  <si>
    <t>Bacillus thuringiensis aizawai GC-91</t>
  </si>
  <si>
    <t>Pentachloroethane</t>
  </si>
  <si>
    <t>Pentachloronaphthalene</t>
  </si>
  <si>
    <t>Pebulate</t>
  </si>
  <si>
    <t>Pentachloroanisole</t>
  </si>
  <si>
    <t>Pentachlorobenzene</t>
  </si>
  <si>
    <t>Pentachlorobiphenyl</t>
  </si>
  <si>
    <t>Chromium-51</t>
  </si>
  <si>
    <t>Chrysene</t>
  </si>
  <si>
    <t>Cinerin I</t>
  </si>
  <si>
    <t>Cinnamic acid</t>
  </si>
  <si>
    <t>Ciprofloxacin</t>
  </si>
  <si>
    <t>Citrobacter</t>
  </si>
  <si>
    <t>Clavibacter xyli cynodontis, producing BTK D-Endotoxin</t>
  </si>
  <si>
    <t>Clopyralid</t>
  </si>
  <si>
    <t>Clostridium</t>
  </si>
  <si>
    <t>Clostridium perfringens</t>
  </si>
  <si>
    <t>Compass / Tilt (probe)</t>
  </si>
  <si>
    <t>Copper</t>
  </si>
  <si>
    <t>Corrosion &amp; scaling control, Langelier Saturation Index</t>
  </si>
  <si>
    <t>Coumaphos</t>
  </si>
  <si>
    <t>Creosote</t>
  </si>
  <si>
    <t>Cresol</t>
  </si>
  <si>
    <t>Cryptomonas</t>
  </si>
  <si>
    <t>Cryptomonas acuta</t>
  </si>
  <si>
    <t>Cryptomonas erosa</t>
  </si>
  <si>
    <t>Cryptomonas irregularis</t>
  </si>
  <si>
    <t>Cryptomonas ovata</t>
  </si>
  <si>
    <t>PMD-PYR(GC2)</t>
  </si>
  <si>
    <t>Pyrethrins, MGK-264 and PBTO by HPLC</t>
  </si>
  <si>
    <t>PMD-PYR(GC1)</t>
  </si>
  <si>
    <t>Pyrethrins by GC/FID</t>
  </si>
  <si>
    <t>PMD-PYA(UV)</t>
  </si>
  <si>
    <t>Pyrazon by UV Spectroscopy</t>
  </si>
  <si>
    <t>PMD-PYA(IR)</t>
  </si>
  <si>
    <t>Pyrazon by IR Spectroscopy</t>
  </si>
  <si>
    <t>PMD-PPD</t>
  </si>
  <si>
    <t>Propionic Acid by GC/FID</t>
  </si>
  <si>
    <t>PMD-POT(IR)</t>
  </si>
  <si>
    <t>Propargite by IR Spectroscopy</t>
  </si>
  <si>
    <t>Nitroaromatics and Isopherone by GC</t>
  </si>
  <si>
    <t>101A</t>
  </si>
  <si>
    <t>Gaseous Mercury from Sewage/Sludge Incinerators</t>
  </si>
  <si>
    <t>Barium by GFAA</t>
  </si>
  <si>
    <t>Zinc in Water</t>
  </si>
  <si>
    <t>Total Iron in Water</t>
  </si>
  <si>
    <t>Oil and Grease in Water</t>
  </si>
  <si>
    <t>Nitrite in Water</t>
  </si>
  <si>
    <t>Copper in Water</t>
  </si>
  <si>
    <t>Free Chlorine in Water by Titration</t>
  </si>
  <si>
    <t>OG100R</t>
  </si>
  <si>
    <t>PCBs in Solid Radioactive Wastes</t>
  </si>
  <si>
    <t>OG015R</t>
  </si>
  <si>
    <t>Volatile Organics in Radioactive Liquids</t>
  </si>
  <si>
    <t>MU012R</t>
  </si>
  <si>
    <t>Cyanide by Microdistillation and Argento</t>
  </si>
  <si>
    <t>MS410(W)</t>
  </si>
  <si>
    <t>Colorimetric Test for Nickel in Water</t>
  </si>
  <si>
    <t>AM-02</t>
  </si>
  <si>
    <t>Americium-241 in Soil</t>
  </si>
  <si>
    <t>AM-01</t>
  </si>
  <si>
    <t>Americium in Soil</t>
  </si>
  <si>
    <t>SA011</t>
  </si>
  <si>
    <t>VOCs in Headspace Gas using SUMMA Canisters</t>
  </si>
  <si>
    <t>SA010</t>
  </si>
  <si>
    <t>VOCs in Headspace Gas with Manifold</t>
  </si>
  <si>
    <t>RS551</t>
  </si>
  <si>
    <t>Isolation of Technetium-99 by Anion Exchange</t>
  </si>
  <si>
    <t>Total Recoverable Oil and Grease by IR</t>
  </si>
  <si>
    <t>PMD-EUX(TITR)</t>
  </si>
  <si>
    <t>Ethylene Chlorohydrin by GC/FID</t>
  </si>
  <si>
    <t>Wright</t>
  </si>
  <si>
    <t>Wyandot</t>
  </si>
  <si>
    <t>Wyandotte</t>
  </si>
  <si>
    <t>Wythe</t>
  </si>
  <si>
    <t>Yabucoa</t>
  </si>
  <si>
    <t>Yadkin</t>
  </si>
  <si>
    <t>Yakima</t>
  </si>
  <si>
    <t>Yalobusha</t>
  </si>
  <si>
    <t>Yamhill</t>
  </si>
  <si>
    <t>Yancey</t>
  </si>
  <si>
    <t>Yankton</t>
  </si>
  <si>
    <t>Yap</t>
  </si>
  <si>
    <t>Yates</t>
  </si>
  <si>
    <t>Yauco</t>
  </si>
  <si>
    <t>Yavapai</t>
  </si>
  <si>
    <t>Yazoo</t>
  </si>
  <si>
    <t>Yell</t>
  </si>
  <si>
    <t>Yellow Medicine</t>
  </si>
  <si>
    <t>Yellowstone</t>
  </si>
  <si>
    <t>Nitrogen-15</t>
  </si>
  <si>
    <t>Nitroglycerin</t>
  </si>
  <si>
    <t>Nitrosamine</t>
  </si>
  <si>
    <t>Nitrous oxide</t>
  </si>
  <si>
    <t>Non-plankton algae severity (choice list)</t>
  </si>
  <si>
    <t>Nonachlor</t>
  </si>
  <si>
    <t>Nonachlorobiphenyl</t>
  </si>
  <si>
    <t>Nonane</t>
  </si>
  <si>
    <t>Nonene</t>
  </si>
  <si>
    <t>Nonylphenol</t>
  </si>
  <si>
    <t>Nordoxepin</t>
  </si>
  <si>
    <t>Norethynodrel</t>
  </si>
  <si>
    <t>Norflurazon</t>
  </si>
  <si>
    <t>North Carolina Biotic Index</t>
  </si>
  <si>
    <t>Octachlorobiphenyl</t>
  </si>
  <si>
    <t>Octachlorocyclopentene</t>
  </si>
  <si>
    <t>Octachloronaphthalene</t>
  </si>
  <si>
    <t>Octachlorostyrene</t>
  </si>
  <si>
    <t>Octadecenoic acid</t>
  </si>
  <si>
    <t>Octanoic acid</t>
  </si>
  <si>
    <t>Octasulfur</t>
  </si>
  <si>
    <t>Odor severity (choice list)</t>
  </si>
  <si>
    <t>Ofloxacin</t>
  </si>
  <si>
    <t>Oil and Grease</t>
  </si>
  <si>
    <t>Oxidation reduction potential (ORP)</t>
  </si>
  <si>
    <t>Oxychlordane</t>
  </si>
  <si>
    <t>Oxygen uptake, day</t>
  </si>
  <si>
    <t>Oxygen uptake, night</t>
  </si>
  <si>
    <t>Oxygen-18</t>
  </si>
  <si>
    <t>Oxygen-18/Oxygen-16 ratio</t>
  </si>
  <si>
    <t>Oxytetracycline</t>
  </si>
  <si>
    <t>Ozone</t>
  </si>
  <si>
    <t>Palladium</t>
  </si>
  <si>
    <t>Palmitic acid</t>
  </si>
  <si>
    <t>Paraldehyde</t>
  </si>
  <si>
    <t>Paraoxon</t>
  </si>
  <si>
    <t>Paraquat</t>
  </si>
  <si>
    <t>Parathion</t>
  </si>
  <si>
    <t>Paroxetine</t>
  </si>
  <si>
    <t>Partial pressure of dissolved gases</t>
  </si>
  <si>
    <t>Particle distribution</t>
  </si>
  <si>
    <t>Particle size, Sieve No. 100, 100 mesh, (0.150mm)</t>
  </si>
  <si>
    <t>Particle size, Sieve No. 120, 115 mesh, (0.125mm)</t>
  </si>
  <si>
    <t>Particle size, Sieve No. 140, 150 mesh, (0.106mm)</t>
  </si>
  <si>
    <t>Particle size, Sieve No. 170, 170 mesh, (0.090mm)</t>
  </si>
  <si>
    <t>Particle size, Sieve No. 200, 200 mesh, (0.075mm)</t>
  </si>
  <si>
    <t>Particle size, Sieve No. 230, 250 mesh, (0.063mm)</t>
  </si>
  <si>
    <t>5-Phenylundecane</t>
  </si>
  <si>
    <t>6-Phenyldodecane</t>
  </si>
  <si>
    <t>353.2_M</t>
  </si>
  <si>
    <t>Nitrate and Nitrite by Colorimetry</t>
  </si>
  <si>
    <t>350_M(C)</t>
  </si>
  <si>
    <t>7000A(GFAA)</t>
  </si>
  <si>
    <t>Atomic Absorption - GFAA</t>
  </si>
  <si>
    <t>7000A(FLAA)</t>
  </si>
  <si>
    <t>AL</t>
  </si>
  <si>
    <t>AS</t>
  </si>
  <si>
    <t>AZ</t>
  </si>
  <si>
    <t>AR</t>
  </si>
  <si>
    <t>CA</t>
  </si>
  <si>
    <t>CO</t>
  </si>
  <si>
    <t>CT</t>
  </si>
  <si>
    <t>DE</t>
  </si>
  <si>
    <t>DC</t>
  </si>
  <si>
    <t>FL</t>
  </si>
  <si>
    <t>GA</t>
  </si>
  <si>
    <t>ID</t>
  </si>
  <si>
    <t>IL</t>
  </si>
  <si>
    <t>Atmospheric deposition, dry fall</t>
  </si>
  <si>
    <t>Atmospheric deposition, wet fall</t>
  </si>
  <si>
    <t>Atraton</t>
  </si>
  <si>
    <t>Atrazine</t>
  </si>
  <si>
    <t>Azinphos-ethyl</t>
  </si>
  <si>
    <t>Azinphos-methyl</t>
  </si>
  <si>
    <t>Azithromycin</t>
  </si>
  <si>
    <t>PMD-BEB(LC)</t>
  </si>
  <si>
    <t>Bendiocarb by HPLC</t>
  </si>
  <si>
    <t>PMD-BEB(IR)</t>
  </si>
  <si>
    <t>Bendiocarb by IR Spectroscopy</t>
  </si>
  <si>
    <t>PMD-BDX</t>
  </si>
  <si>
    <t>Chlorobenzene</t>
  </si>
  <si>
    <t>Chlorobenzilate</t>
  </si>
  <si>
    <t>IA</t>
  </si>
  <si>
    <t>KS</t>
  </si>
  <si>
    <t>KY</t>
  </si>
  <si>
    <t>LA</t>
  </si>
  <si>
    <t>ME</t>
  </si>
  <si>
    <t>MD</t>
  </si>
  <si>
    <t>MA</t>
  </si>
  <si>
    <t>MI</t>
  </si>
  <si>
    <t>MS</t>
  </si>
  <si>
    <t>MO</t>
  </si>
  <si>
    <t>MT</t>
  </si>
  <si>
    <t>NE</t>
  </si>
  <si>
    <t>NV</t>
  </si>
  <si>
    <t>NH</t>
  </si>
  <si>
    <t>NJ</t>
  </si>
  <si>
    <t>NM</t>
  </si>
  <si>
    <t>NY</t>
  </si>
  <si>
    <t>NC</t>
  </si>
  <si>
    <t>ND</t>
  </si>
  <si>
    <t>OH</t>
  </si>
  <si>
    <t>OK</t>
  </si>
  <si>
    <t>OR</t>
  </si>
  <si>
    <t>PW</t>
  </si>
  <si>
    <t>PA</t>
  </si>
  <si>
    <t>PR</t>
  </si>
  <si>
    <t>RI</t>
  </si>
  <si>
    <t>SC</t>
  </si>
  <si>
    <t>SD</t>
  </si>
  <si>
    <t>TN</t>
  </si>
  <si>
    <t>TX</t>
  </si>
  <si>
    <t>UT</t>
  </si>
  <si>
    <t>VT</t>
  </si>
  <si>
    <t>VI</t>
  </si>
  <si>
    <t>VA</t>
  </si>
  <si>
    <t>WA</t>
  </si>
  <si>
    <t>WV</t>
  </si>
  <si>
    <t>WI</t>
  </si>
  <si>
    <t>WY</t>
  </si>
  <si>
    <t>Selenium in Water by ICP</t>
  </si>
  <si>
    <t>3500-SE(H)</t>
  </si>
  <si>
    <t>3500-SE(G)</t>
  </si>
  <si>
    <t>Nonvolatile Organic Selenium in Water</t>
  </si>
  <si>
    <t>3500-SE(F)</t>
  </si>
  <si>
    <t>Volatile Selenium in Water</t>
  </si>
  <si>
    <t>3500-SE(E)</t>
  </si>
  <si>
    <t>Selenium in Water by Fluorimetry</t>
  </si>
  <si>
    <t>D4658</t>
  </si>
  <si>
    <t>Sulfide Ion in Water by ISE</t>
  </si>
  <si>
    <t>D5462</t>
  </si>
  <si>
    <t>Pressure, inches of mercury</t>
  </si>
  <si>
    <t>in2</t>
  </si>
  <si>
    <t>Square inches</t>
  </si>
  <si>
    <t>in3</t>
  </si>
  <si>
    <t>Cubic inches</t>
  </si>
  <si>
    <t>kcal</t>
  </si>
  <si>
    <t>Energy, kilocalories</t>
  </si>
  <si>
    <t>kg</t>
  </si>
  <si>
    <t>kilograms</t>
  </si>
  <si>
    <t>kg/m2</t>
  </si>
  <si>
    <t>kilograms per square meter</t>
  </si>
  <si>
    <t>kg/m3</t>
  </si>
  <si>
    <t>kilograms per cubic meter</t>
  </si>
  <si>
    <t>kg/t CaCO3</t>
  </si>
  <si>
    <t>Kilograms per Ton calcium carbonate</t>
  </si>
  <si>
    <t>kilometers</t>
  </si>
  <si>
    <t>km/hr</t>
  </si>
  <si>
    <t>Kilometers per hour</t>
  </si>
  <si>
    <t>km/sec</t>
  </si>
  <si>
    <t>Extractable Material in Mud by SDS</t>
  </si>
  <si>
    <t>Chlorinated Terphenyl by GC/ECD</t>
  </si>
  <si>
    <t>Dyes, Benzidine, o-Tolidine, o-Dianisidi</t>
  </si>
  <si>
    <t>EPN by GC/FPD</t>
  </si>
  <si>
    <t>D1688(C)</t>
  </si>
  <si>
    <t>Copper in Water By GFAA</t>
  </si>
  <si>
    <t>D1688(B)</t>
  </si>
  <si>
    <t>Copper in Water By Chelation and FLAA</t>
  </si>
  <si>
    <t>D3267</t>
  </si>
  <si>
    <t>O3104</t>
  </si>
  <si>
    <t>Organochlorine and -phosphorous in Water</t>
  </si>
  <si>
    <t>Permeability of Soil Using Constant-Head</t>
  </si>
  <si>
    <t>SFSAS_27</t>
  </si>
  <si>
    <t>Permeability of Soil with Consolidometer</t>
  </si>
  <si>
    <t>SFSAS_26</t>
  </si>
  <si>
    <t>Permeability of Soil with Back Pressure</t>
  </si>
  <si>
    <t>OSW-A</t>
  </si>
  <si>
    <t>Metals in Incinerator Exhausts</t>
  </si>
  <si>
    <t>INTERIM2</t>
  </si>
  <si>
    <t>Hydrogen Sulfide Released from Wastes</t>
  </si>
  <si>
    <t>INTERIM1</t>
  </si>
  <si>
    <t>Hydrogen Cyanide Released from Wastes</t>
  </si>
  <si>
    <t>7196A</t>
  </si>
  <si>
    <t>Dent</t>
  </si>
  <si>
    <t>Denton</t>
  </si>
  <si>
    <t>Denver</t>
  </si>
  <si>
    <t>Des Moines</t>
  </si>
  <si>
    <t>Deschutes</t>
  </si>
  <si>
    <t>Desha</t>
  </si>
  <si>
    <t>Deuel</t>
  </si>
  <si>
    <t>Dewey</t>
  </si>
  <si>
    <t>Dickens</t>
  </si>
  <si>
    <t>Dickenson</t>
  </si>
  <si>
    <t>Dickey</t>
  </si>
  <si>
    <t>Dickinson</t>
  </si>
  <si>
    <t>Dickson</t>
  </si>
  <si>
    <t>Dillingham (C)</t>
  </si>
  <si>
    <t>Dillon</t>
  </si>
  <si>
    <t>Dimmit</t>
  </si>
  <si>
    <t>Dinwiddie</t>
  </si>
  <si>
    <t>Divide</t>
  </si>
  <si>
    <t>Dixie</t>
  </si>
  <si>
    <t>Dixon</t>
  </si>
  <si>
    <t>Doddridge</t>
  </si>
  <si>
    <t>Dodge</t>
  </si>
  <si>
    <t>Dolores</t>
  </si>
  <si>
    <t>Dona Ana</t>
  </si>
  <si>
    <t>Doniphan</t>
  </si>
  <si>
    <t>Donley</t>
  </si>
  <si>
    <t>Dooly</t>
  </si>
  <si>
    <t>Door</t>
  </si>
  <si>
    <t>Dorado</t>
  </si>
  <si>
    <t>Dorchester</t>
  </si>
  <si>
    <t>Dougherty</t>
  </si>
  <si>
    <t>Douglas</t>
  </si>
  <si>
    <t>Drew</t>
  </si>
  <si>
    <t>Du Page</t>
  </si>
  <si>
    <t>Dubois</t>
  </si>
  <si>
    <t>Dubuque</t>
  </si>
  <si>
    <t>Duchesne</t>
  </si>
  <si>
    <t>Dukes</t>
  </si>
  <si>
    <t>Dundy</t>
  </si>
  <si>
    <t>Dunklin</t>
  </si>
  <si>
    <t>Dunn</t>
  </si>
  <si>
    <t>Duplin</t>
  </si>
  <si>
    <t>Durham</t>
  </si>
  <si>
    <t>Dutchess</t>
  </si>
  <si>
    <t>Duval</t>
  </si>
  <si>
    <t>Dyer</t>
  </si>
  <si>
    <t>Eagle</t>
  </si>
  <si>
    <t>Early</t>
  </si>
  <si>
    <t>Arsenic in Water by GFAA or HYDAA</t>
  </si>
  <si>
    <t>3500-AL(E)</t>
  </si>
  <si>
    <t>Aluminum in Water with an AutoAnalyzer</t>
  </si>
  <si>
    <t>3500-AL(D)</t>
  </si>
  <si>
    <t>Aluminum in Water by Colorimetry</t>
  </si>
  <si>
    <t>Bacillus thuringiensis kurstaki</t>
  </si>
  <si>
    <t>Bacillus thuringiensis kurstaki BMP123</t>
  </si>
  <si>
    <t>Bacillus thuringiensis kurstaki EG2348</t>
  </si>
  <si>
    <t>Bacillus thuringiensis kurstaki EG2371</t>
  </si>
  <si>
    <t>Bacillus thuringiensis kurstaki EG2424</t>
  </si>
  <si>
    <t>Bacillus thuringiensis kurstaki HD1, D-endotoxin, cry1A(b)</t>
  </si>
  <si>
    <t>Bacillus thuringiensis morrisoni, lepidopteran active</t>
  </si>
  <si>
    <t>Pfiesteria</t>
  </si>
  <si>
    <t>Pfiesteria piscicida</t>
  </si>
  <si>
    <t>Phenacetin</t>
  </si>
  <si>
    <t>Phenanthrene</t>
  </si>
  <si>
    <t>Phenanthridine</t>
  </si>
  <si>
    <t>Phenkapton</t>
  </si>
  <si>
    <t>Phenol</t>
  </si>
  <si>
    <t>Phenol, 2-(methylthio)-</t>
  </si>
  <si>
    <t>Phenytoin</t>
  </si>
  <si>
    <t>Pheophytin ratio</t>
  </si>
  <si>
    <t>Pheophytin/Chlorophyll ratio</t>
  </si>
  <si>
    <t>Phorate</t>
  </si>
  <si>
    <t>Phorate sulfone</t>
  </si>
  <si>
    <t>Phosalone</t>
  </si>
  <si>
    <t>Benzidine</t>
  </si>
  <si>
    <t>Benzo[a]pyrene</t>
  </si>
  <si>
    <t>Benzo[b]naphtho[2,3-d]thiophene</t>
  </si>
  <si>
    <t>Benzo[b]thiophene</t>
  </si>
  <si>
    <t>Benzo[j]fluoranthene</t>
  </si>
  <si>
    <t>Benzo[k]fluoranthene</t>
  </si>
  <si>
    <t>Benzofluoranthene</t>
  </si>
  <si>
    <t>Benzofluorene</t>
  </si>
  <si>
    <t>Benzoic acid</t>
  </si>
  <si>
    <t>1-Tetradecene</t>
  </si>
  <si>
    <t>Pentadecanoic acid, methyl ester</t>
  </si>
  <si>
    <t>Pentane</t>
  </si>
  <si>
    <t>Pentene</t>
  </si>
  <si>
    <t>Perchlorate</t>
  </si>
  <si>
    <t>Perchloric acid</t>
  </si>
  <si>
    <t>Perfluorohexane</t>
  </si>
  <si>
    <t>Periphyton</t>
  </si>
  <si>
    <t>Periphyton productivity</t>
  </si>
  <si>
    <t>trans-Nonachlor</t>
  </si>
  <si>
    <t>IN</t>
  </si>
  <si>
    <t>Biomass/Chlorophyll Ratio for Phytoplankton</t>
  </si>
  <si>
    <t>Nicotine Residues</t>
  </si>
  <si>
    <t>Dodine Pesticide Residues</t>
  </si>
  <si>
    <t>Carbaryl Pesticide Residue - Colorimetric</t>
  </si>
  <si>
    <t>Maleic Hydrazide Pesticide Residues</t>
  </si>
  <si>
    <t>Glyodin Pesticide Residues</t>
  </si>
  <si>
    <t>Microchemical Determination of Fluorine</t>
  </si>
  <si>
    <t>Microchemical Determination of Nitrogen</t>
  </si>
  <si>
    <t>PMD-NOB</t>
  </si>
  <si>
    <t>Antimony in Water by FLAA or GFAA</t>
  </si>
  <si>
    <t>3500-RU</t>
  </si>
  <si>
    <t>Ruthenium in Water by FLAA</t>
  </si>
  <si>
    <t>3500-RH</t>
  </si>
  <si>
    <t>Rhodium in Water by FLAA</t>
  </si>
  <si>
    <t>3500-RE</t>
  </si>
  <si>
    <t>Rhenium in Water by FLAA</t>
  </si>
  <si>
    <t>PMD-LIU(UV)</t>
  </si>
  <si>
    <t>Linuron by UV Spectroscopy</t>
  </si>
  <si>
    <t>PMD-LIU(LC)</t>
  </si>
  <si>
    <t>Linuron by HPLC</t>
  </si>
  <si>
    <t>PMD-LIU(IR)</t>
  </si>
  <si>
    <t>Linuron by IR Spectroscopy</t>
  </si>
  <si>
    <t>PMD-LIN</t>
  </si>
  <si>
    <t>1,2,3,4,7,8-Hexachlorodibenzofuran</t>
  </si>
  <si>
    <t>1,2,3,4-Tetrachlorobenzene</t>
  </si>
  <si>
    <t>1,2,3,5-Tetrachlorobenzene</t>
  </si>
  <si>
    <t>1,2,3,5-Tetramethylbenzene</t>
  </si>
  <si>
    <t>Heptanal</t>
  </si>
  <si>
    <t>Heptane</t>
  </si>
  <si>
    <t>Heptanol</t>
  </si>
  <si>
    <t>Heterotrophic bacteria</t>
  </si>
  <si>
    <t>Hexachlorobenzene</t>
  </si>
  <si>
    <t>Hexachlorobiphenyl</t>
  </si>
  <si>
    <t>Hexachlorobutadiene</t>
  </si>
  <si>
    <t>Hexachlorobutene</t>
  </si>
  <si>
    <t>Hexachlorocyclohexane</t>
  </si>
  <si>
    <t>Surfactants, unspecified mix</t>
  </si>
  <si>
    <t>Suspended Sediment Concentration (SSC)</t>
  </si>
  <si>
    <t>Suspended Sediment Discharge</t>
  </si>
  <si>
    <t>Swep</t>
  </si>
  <si>
    <t>Tamoxifen</t>
  </si>
  <si>
    <t>Tannic acid</t>
  </si>
  <si>
    <t>Tannin and Lignin</t>
  </si>
  <si>
    <t>Tantalum</t>
  </si>
  <si>
    <t>Taxonomic Redundancy</t>
  </si>
  <si>
    <t>Taxonomic Richness</t>
  </si>
  <si>
    <t>Taxonomic Richness, Ephemeroptera, Plecoptera, Tricoptera</t>
  </si>
  <si>
    <t>Tebuthiuron</t>
  </si>
  <si>
    <t>Technetium-99</t>
  </si>
  <si>
    <t>Tefluthrin</t>
  </si>
  <si>
    <t>Tellurium</t>
  </si>
  <si>
    <t>Temephos</t>
  </si>
  <si>
    <t>Temperature, air</t>
  </si>
  <si>
    <t>Temperature, sample</t>
  </si>
  <si>
    <t>Temperature, sediment</t>
  </si>
  <si>
    <t>Temperature, soil</t>
  </si>
  <si>
    <t>Temperature, tissue</t>
  </si>
  <si>
    <t>Temperature, water</t>
  </si>
  <si>
    <t>Temperature, wet bulb</t>
  </si>
  <si>
    <t>Terbacil</t>
  </si>
  <si>
    <t>Terbium</t>
  </si>
  <si>
    <t>Terbufos</t>
  </si>
  <si>
    <t>Terbufos sulfone</t>
  </si>
  <si>
    <t>Terbumeton</t>
  </si>
  <si>
    <t>Terbutryn</t>
  </si>
  <si>
    <t>Terpineol</t>
  </si>
  <si>
    <t>3,3'-Dichlorobenzidine</t>
  </si>
  <si>
    <t>3,3'-Dichlorobenzophenone</t>
  </si>
  <si>
    <t>3,3-Dimethylhexane</t>
  </si>
  <si>
    <t>Nicotinamide</t>
  </si>
  <si>
    <t>Nicotinic acid</t>
  </si>
  <si>
    <t>Niobium</t>
  </si>
  <si>
    <t>Niobium-95</t>
  </si>
  <si>
    <t>Nitrilotriacetic acid</t>
  </si>
  <si>
    <t>Nitrocyclohexane</t>
  </si>
  <si>
    <t>Purgeable Halocarbons in Wastewater</t>
  </si>
  <si>
    <t>6 (FORMALDEHYD)</t>
  </si>
  <si>
    <t>Formaldehyde in Wastewater by GC</t>
  </si>
  <si>
    <t>Chlorinated Acids in Water by HPLC</t>
  </si>
  <si>
    <t>Carbonyl Compounds in Water by HPLC</t>
  </si>
  <si>
    <t>553(LSE)</t>
  </si>
  <si>
    <t>Benzidines and Pesticides in Water</t>
  </si>
  <si>
    <t>553(LLE)</t>
  </si>
  <si>
    <t>10B</t>
  </si>
  <si>
    <t>Carbon Monoxide Emissions in Air</t>
  </si>
  <si>
    <t>10A</t>
  </si>
  <si>
    <t>1A</t>
  </si>
  <si>
    <t>Sample and Velocity Traverses</t>
  </si>
  <si>
    <t>ITM-001</t>
  </si>
  <si>
    <t>CTM-011</t>
  </si>
  <si>
    <t>Determination of Halogenated Organics</t>
  </si>
  <si>
    <t>289.1_M</t>
  </si>
  <si>
    <t>Zinc by FLAA</t>
  </si>
  <si>
    <t>286.2_M</t>
  </si>
  <si>
    <t>Vanadium by GFAA</t>
  </si>
  <si>
    <t>286.1_M</t>
  </si>
  <si>
    <t>Vanadium by FLAA</t>
  </si>
  <si>
    <t>279.2_M</t>
  </si>
  <si>
    <t>Thallium by GFAA</t>
  </si>
  <si>
    <t>279.1_M</t>
  </si>
  <si>
    <t>Thallium by FLAA</t>
  </si>
  <si>
    <t>0011A</t>
  </si>
  <si>
    <t>Analysis of Aldehydes/Ketones by HPLC</t>
  </si>
  <si>
    <t>0011-0</t>
  </si>
  <si>
    <t>Sampling for Formaldehyde Emissions</t>
  </si>
  <si>
    <t>TO-6</t>
  </si>
  <si>
    <t>Phosgene Determination in Air</t>
  </si>
  <si>
    <t>TO-5</t>
  </si>
  <si>
    <t>Aldehydes and Ketones in Air</t>
  </si>
  <si>
    <t>TO-4</t>
  </si>
  <si>
    <t>O-C Pesticides and PCB - Ambient Air</t>
  </si>
  <si>
    <t>TO-3</t>
  </si>
  <si>
    <t>Volatile Nonpolar Organics in Air</t>
  </si>
  <si>
    <t>Inorganic Anions in Water</t>
  </si>
  <si>
    <t>Dissolved Hexavalent Chromium in Water</t>
  </si>
  <si>
    <t>1,2-Dibromoethane and DBCP in Water</t>
  </si>
  <si>
    <t>3,4-Dichlorophenol</t>
  </si>
  <si>
    <t>3,4-Dimethylbenzoic acid</t>
  </si>
  <si>
    <t>3,4-Dimethylhexane</t>
  </si>
  <si>
    <t>3,4-Dimethylphenol</t>
  </si>
  <si>
    <t>3,5-Dichlorobenzoic acid</t>
  </si>
  <si>
    <t>3,5-Dimethylphenol</t>
  </si>
  <si>
    <t>3,5-Dinitroaniline</t>
  </si>
  <si>
    <t>3-Fluoro-4-nitrophenol</t>
  </si>
  <si>
    <t>3-Hydroxycarbofuran</t>
  </si>
  <si>
    <t>Diphenylamine in Wastewater by GC</t>
  </si>
  <si>
    <t>MS310(W)</t>
  </si>
  <si>
    <t>Colorimetric Test for NO3+ in Water</t>
  </si>
  <si>
    <t>MS310(S)</t>
  </si>
  <si>
    <t>Colorimetric Test for NO3+ in Soil</t>
  </si>
  <si>
    <t>MS210</t>
  </si>
  <si>
    <t>Colorimetric Test for Lead in Water</t>
  </si>
  <si>
    <t>OA-006-1</t>
  </si>
  <si>
    <t>Photovac Portable GC for Soil/Water/Air</t>
  </si>
  <si>
    <t>PMD-DCA(GC2)</t>
  </si>
  <si>
    <t>2,4-D and Silvex by Derivatization GC</t>
  </si>
  <si>
    <t>I4521</t>
  </si>
  <si>
    <t>I4327</t>
  </si>
  <si>
    <t>I4302</t>
  </si>
  <si>
    <t>I4062</t>
  </si>
  <si>
    <t>Arsenic in Water by HYDAA</t>
  </si>
  <si>
    <t>I3860</t>
  </si>
  <si>
    <t>Nephelometric Turbidity in Water</t>
  </si>
  <si>
    <t>PMD-MAU(GC1)</t>
  </si>
  <si>
    <t>Ethylenethiourea by GC/TCD</t>
  </si>
  <si>
    <t>PMD-OXB</t>
  </si>
  <si>
    <t>Oxamyl by HPLC</t>
  </si>
  <si>
    <t>Count</t>
  </si>
  <si>
    <t>Crocidolite Asbestos</t>
  </si>
  <si>
    <t>Crotoxyphos</t>
  </si>
  <si>
    <t>Dibromochloroacetic acid</t>
  </si>
  <si>
    <t>Dibromofluoromethane</t>
  </si>
  <si>
    <t>Dinitrophenol</t>
  </si>
  <si>
    <t>Fenitrothion</t>
  </si>
  <si>
    <t>Fluorescein</t>
  </si>
  <si>
    <t>Total Monochloro Biphenyls</t>
  </si>
  <si>
    <t>Total Dichloro Biphenyls</t>
  </si>
  <si>
    <t>Total Trichloro Biphenyls</t>
  </si>
  <si>
    <t>Total Tetrachloro Biphenyls</t>
  </si>
  <si>
    <t>Total Pentachloro Biphenyls</t>
  </si>
  <si>
    <t>Total Hexachloro Biphenyls</t>
  </si>
  <si>
    <t>Total Heptachloro Biphenyls</t>
  </si>
  <si>
    <t>Total Octachloro Biphenyls</t>
  </si>
  <si>
    <t>Total Nonachloro Biphenyls</t>
  </si>
  <si>
    <t>Transpermethrin</t>
  </si>
  <si>
    <t>Branched p-nonylphenol</t>
  </si>
  <si>
    <t>Benzene, 1,2,4-tribromo-5-(2,4-dibromophenoxy)-</t>
  </si>
  <si>
    <t>Tetrachlorodibenzofuran</t>
  </si>
  <si>
    <t>Pentachlorodibenzofuran</t>
  </si>
  <si>
    <t>Pentachlorodibenzo-p-dioxin</t>
  </si>
  <si>
    <t>Heptachlorodibenzofuran</t>
  </si>
  <si>
    <t>Tetrachlorodibenzo-p-dioxin</t>
  </si>
  <si>
    <t>Hexachlorodibenzofuran</t>
  </si>
  <si>
    <t>High-temperature coal tar pitch</t>
  </si>
  <si>
    <t>Distillates (petroleum), hydrofined lubricating-oil</t>
  </si>
  <si>
    <t>Polycyclic aromatic hydrocarbons as benzo[a]pyrene TEQ</t>
  </si>
  <si>
    <t>Carcinogenic polycyclic aromatic hydrocarbons</t>
  </si>
  <si>
    <t>DDD, o,p'- and p,p'- isomers</t>
  </si>
  <si>
    <t>DDE, o,p'- and p,p'- isomers</t>
  </si>
  <si>
    <t>DDT, o,p'- and p,p'- isomers</t>
  </si>
  <si>
    <t>Polycyclic aromatic hydrocarbons, high molecular weight</t>
  </si>
  <si>
    <t>Polycyclic aromatic hydrocarbons, low molecular weight</t>
  </si>
  <si>
    <t>DDD, o,o'-, o,p'-, and p,p'- isomers</t>
  </si>
  <si>
    <t>DDE, o,o'-, o,p'-, and p,p'- isomers</t>
  </si>
  <si>
    <t>2,3,7,8-Tetrachlorodibenzo-p-dioxin, TEQ</t>
  </si>
  <si>
    <t>Valley Width Index</t>
  </si>
  <si>
    <t>Channel form (choice list)</t>
  </si>
  <si>
    <t>Active channel width</t>
  </si>
  <si>
    <t>Active channel height</t>
  </si>
  <si>
    <t>Wood class (choice list)</t>
  </si>
  <si>
    <t>Terrace width</t>
  </si>
  <si>
    <t>Terrace height</t>
  </si>
  <si>
    <t>Aspect</t>
  </si>
  <si>
    <t>Land form (choice list)</t>
  </si>
  <si>
    <t>% undercut bank</t>
  </si>
  <si>
    <t>Shade, Left</t>
  </si>
  <si>
    <t>Shade, Right</t>
  </si>
  <si>
    <t>Bank class (choice list)</t>
  </si>
  <si>
    <t>Bank class, Left (choice list)</t>
  </si>
  <si>
    <t>Bank class, Right (choice list)</t>
  </si>
  <si>
    <t>Bank Stability, Right</t>
  </si>
  <si>
    <t>Bank Stability, Left</t>
  </si>
  <si>
    <t>Submerged Cover (%)</t>
  </si>
  <si>
    <t>Undercut Banks (%)</t>
  </si>
  <si>
    <t>Overhead Cover</t>
  </si>
  <si>
    <t>Pool Substrate</t>
  </si>
  <si>
    <t>Residual Depth</t>
  </si>
  <si>
    <t>Max Pool Width</t>
  </si>
  <si>
    <t>Pool Length</t>
  </si>
  <si>
    <t>Tail Out Depth</t>
  </si>
  <si>
    <t>Canopy Measure Right Bank</t>
  </si>
  <si>
    <t>Canopy Measure Center Down</t>
  </si>
  <si>
    <t>Canopy Measure Center Upstream</t>
  </si>
  <si>
    <t>Canopy Measure Left Bank</t>
  </si>
  <si>
    <t>Horiz.Dist.Undercut Banks</t>
  </si>
  <si>
    <t>Habitat Type</t>
  </si>
  <si>
    <t>DDT/DDD/DDE, sum of p,p' isomers</t>
  </si>
  <si>
    <t>Gravimetric water content</t>
  </si>
  <si>
    <t>PCB-40/71</t>
  </si>
  <si>
    <t>PCB-41/64/71/72</t>
  </si>
  <si>
    <t>PCB-42/59</t>
  </si>
  <si>
    <t>PCB-43/49</t>
  </si>
  <si>
    <t>PCB-48/75</t>
  </si>
  <si>
    <t>PCB-52/69</t>
  </si>
  <si>
    <t>PCB-66/76</t>
  </si>
  <si>
    <t>PCB-87/117/125</t>
  </si>
  <si>
    <t>PCB-93/100</t>
  </si>
  <si>
    <t>PCB-95/98/102</t>
  </si>
  <si>
    <t>PCB-98/102</t>
  </si>
  <si>
    <t>PCB-106/118</t>
  </si>
  <si>
    <t>PCB-107/109</t>
  </si>
  <si>
    <t>PCB-108/112</t>
  </si>
  <si>
    <t>PCB-111/115</t>
  </si>
  <si>
    <t>PCB-128/162</t>
  </si>
  <si>
    <t>PCB-132/161</t>
  </si>
  <si>
    <t>PCB-133/142</t>
  </si>
  <si>
    <t>PCB-138/163/164</t>
  </si>
  <si>
    <t>PCB-139/149</t>
  </si>
  <si>
    <t>PCB-146/165</t>
  </si>
  <si>
    <t>PCB-158/160</t>
  </si>
  <si>
    <t>2,2',3,4,4',5'-HXBDE/2,3,4,4',5,6-HxBDE</t>
  </si>
  <si>
    <t>Diesel and residual range hydrocarbons</t>
  </si>
  <si>
    <t>Straight run wide cut kerosene (petroleum)</t>
  </si>
  <si>
    <t>C4-Dibenzothiophenes</t>
  </si>
  <si>
    <t>Non-lipid organic matter</t>
  </si>
  <si>
    <t>2,3,4,6-Tetrachlorophenol/2,3,5,6-Tetrachlorophenol</t>
  </si>
  <si>
    <t>3-Methylphenol/4-Methylphenol coelution</t>
  </si>
  <si>
    <t>C4-C6 Aliphatics</t>
  </si>
  <si>
    <t>C5-C6 Aliphatics</t>
  </si>
  <si>
    <t>C6-C8 Aliphatics</t>
  </si>
  <si>
    <t>C8-C10 Aliphatics</t>
  </si>
  <si>
    <t>C8-C10 Aromatics</t>
  </si>
  <si>
    <t>C10-C12 Aliphatics</t>
  </si>
  <si>
    <t>C10-C12 Aromatics</t>
  </si>
  <si>
    <t>C12-C13 Aromatics</t>
  </si>
  <si>
    <t>C12-C16 Aliphatics</t>
  </si>
  <si>
    <t>C12-C16 Aromatics</t>
  </si>
  <si>
    <t>C16-C21 Aliphatics</t>
  </si>
  <si>
    <t>C16-C21 Aromatics</t>
  </si>
  <si>
    <t>C21-C34 Aliphatics</t>
  </si>
  <si>
    <t>C21-C34 Aromatics</t>
  </si>
  <si>
    <t>Aluminum Chromazurol S Method</t>
  </si>
  <si>
    <t>Ammonia Salicylate Method</t>
  </si>
  <si>
    <t>8021B</t>
  </si>
  <si>
    <t>Aromatic and Halogenated Volatiles by Gas Chromatography</t>
  </si>
  <si>
    <t>OIA-1677</t>
  </si>
  <si>
    <t>Available Cyanide by Flow Injection, Ligand Exchange, and Amperometry</t>
  </si>
  <si>
    <t>Cadmium, Cadion Method</t>
  </si>
  <si>
    <t>4500-CL-(G)</t>
  </si>
  <si>
    <t>Chloride by Mercuric Thiocyanate Flow Injection Analysis</t>
  </si>
  <si>
    <t>1668A</t>
  </si>
  <si>
    <t>Chlorinated Biphenyl Congeners in Water, Soil, Sediment, and Tissue by HRGC/HRMS  single-lab QC</t>
  </si>
  <si>
    <t>1668B</t>
  </si>
  <si>
    <t>Conecuh</t>
  </si>
  <si>
    <t>Conejos</t>
  </si>
  <si>
    <t>Contra Costa</t>
  </si>
  <si>
    <t>Converse</t>
  </si>
  <si>
    <t>Conway</t>
  </si>
  <si>
    <t>Cooke</t>
  </si>
  <si>
    <t>Cooper</t>
  </si>
  <si>
    <t>Coos</t>
  </si>
  <si>
    <t>Coosa</t>
  </si>
  <si>
    <t>Copiah</t>
  </si>
  <si>
    <t>Corozal</t>
  </si>
  <si>
    <t>Corson</t>
  </si>
  <si>
    <t>Cortland</t>
  </si>
  <si>
    <t>Coryell</t>
  </si>
  <si>
    <t>Coshocton</t>
  </si>
  <si>
    <t>Costilla</t>
  </si>
  <si>
    <t>Cottle</t>
  </si>
  <si>
    <t>Cotton</t>
  </si>
  <si>
    <t>Cottonwood</t>
  </si>
  <si>
    <t>Covington</t>
  </si>
  <si>
    <t>Coweta</t>
  </si>
  <si>
    <t>Cowley</t>
  </si>
  <si>
    <t>Cowlitz</t>
  </si>
  <si>
    <t>Craig</t>
  </si>
  <si>
    <t>Craighead</t>
  </si>
  <si>
    <t>Crane</t>
  </si>
  <si>
    <t>Craven</t>
  </si>
  <si>
    <t>Crawford</t>
  </si>
  <si>
    <t>Creek</t>
  </si>
  <si>
    <t>Sulfate in Water</t>
  </si>
  <si>
    <t>Adsorbable Organic Halogens</t>
  </si>
  <si>
    <t>Alcohols III by GC/FID</t>
  </si>
  <si>
    <t>Alcohols II by GC/FID</t>
  </si>
  <si>
    <t>OA-005-1</t>
  </si>
  <si>
    <t>Chlorophyll a-b in Periphyton by Chromatography/Fluorometry</t>
  </si>
  <si>
    <t>B6630</t>
  </si>
  <si>
    <t>Chlorophyll a-b in Periphyton by HP Liquid Chromatography</t>
  </si>
  <si>
    <t>B6620</t>
  </si>
  <si>
    <t>Chlorophyll a-b in Periphyton by Chromatography/Spectroscopy</t>
  </si>
  <si>
    <t>Oxygen (Dissolved) in Water</t>
  </si>
  <si>
    <t>Biochemical Oxygen Demand of Water</t>
  </si>
  <si>
    <t>Alkalinity of Water</t>
  </si>
  <si>
    <t>D4765</t>
  </si>
  <si>
    <t>Fluorides in the Workplace Atmospheres</t>
  </si>
  <si>
    <t>D4763</t>
  </si>
  <si>
    <t>Hess Sampler</t>
  </si>
  <si>
    <t>Hester-Dendy</t>
  </si>
  <si>
    <t>Insect Trap</t>
  </si>
  <si>
    <t>Juday Trap</t>
  </si>
  <si>
    <t>Larval Light Fish Trap</t>
  </si>
  <si>
    <t>Modified Surber Sampler</t>
  </si>
  <si>
    <t>Natural Substrate</t>
  </si>
  <si>
    <t>Original Surber Sampler</t>
  </si>
  <si>
    <t>Plexiglass Trap</t>
  </si>
  <si>
    <t>Rock Basket</t>
  </si>
  <si>
    <t>Sediment Trap</t>
  </si>
  <si>
    <t>sulfatase (corrected for carbon content)</t>
  </si>
  <si>
    <t>b-D-xylosidase (corrected for carbon content)</t>
  </si>
  <si>
    <t>Dehydrogenase</t>
  </si>
  <si>
    <t>Periphyton biovolume</t>
  </si>
  <si>
    <t>relative biovolume</t>
  </si>
  <si>
    <t>algal entity density</t>
  </si>
  <si>
    <t>relative entity density</t>
  </si>
  <si>
    <t>Mortality</t>
  </si>
  <si>
    <t>RBP3, Riffle/Run, Epifaunal Substrate (choice list)</t>
  </si>
  <si>
    <t>RBP3, Glide/Pool, Epifaunal Substrate (choice list)</t>
  </si>
  <si>
    <t>RBP3, Riffle/Run, Instream Cover (choice list)</t>
  </si>
  <si>
    <t>RBP3, Glide/Pool, Instream Cover (choice list)</t>
  </si>
  <si>
    <t>RBP3, Riffle/Run, Embeddedness (choice list)</t>
  </si>
  <si>
    <t>RBP3, Glide/Pool, Pool Substrate Characterization (choice list)</t>
  </si>
  <si>
    <t>RBP3, Riffle/Run, Velocity/ Depth Regimes (choice list)</t>
  </si>
  <si>
    <t>RBP3, Glide/Pool, Pool Variability (choice list)</t>
  </si>
  <si>
    <t>RBP3, Riffle/Run, Sediment Deposition (choice list)</t>
  </si>
  <si>
    <t>RBP3, Glide/Pool, Sediment Deposition (choice list)</t>
  </si>
  <si>
    <t>Arsenide</t>
  </si>
  <si>
    <t>Volatile suspended solids</t>
  </si>
  <si>
    <t>Benzene,1,1'-(chloroethenylidene)bis(4-chloro-</t>
  </si>
  <si>
    <t>Pyrazine, 2-methoxy-5-methyl-</t>
  </si>
  <si>
    <t>O,O,O-Triethyl phosphorothioate</t>
  </si>
  <si>
    <t>Tin-113</t>
  </si>
  <si>
    <t>Scandium-46</t>
  </si>
  <si>
    <t>Strontium-85</t>
  </si>
  <si>
    <t>Cerium-141</t>
  </si>
  <si>
    <t>Lanthanum-140</t>
  </si>
  <si>
    <t>Nickel-63</t>
  </si>
  <si>
    <t>Barium-133</t>
  </si>
  <si>
    <t>Cobalt-57</t>
  </si>
  <si>
    <t>Sodium-24</t>
  </si>
  <si>
    <t>Molybdenum-99</t>
  </si>
  <si>
    <t>Cesium-136</t>
  </si>
  <si>
    <t>Silver-108</t>
  </si>
  <si>
    <t>Niobium-94</t>
  </si>
  <si>
    <t>Antimony-124</t>
  </si>
  <si>
    <t>Iodine-129</t>
  </si>
  <si>
    <t>Curium-245</t>
  </si>
  <si>
    <t>Curium-243</t>
  </si>
  <si>
    <t>2,3,4-Trichlorophenol</t>
  </si>
  <si>
    <t>Phenol, 4-chloro-2-methoxy-</t>
  </si>
  <si>
    <t>Dibutyl chlorendate</t>
  </si>
  <si>
    <t>Benzaldehyde, 2,3-dichloro-4-hydroxy-5-methoxy-</t>
  </si>
  <si>
    <t>Benzaldehyde, 2-chloro-4-hydroxy-5-methoxy-</t>
  </si>
  <si>
    <t>Dibenzo[a,h]pyrene</t>
  </si>
  <si>
    <t>Glycine, N-(aminoiminomethyl)-N-methyl-</t>
  </si>
  <si>
    <t>Phenol, 4,5-dichloro-2-methoxy-</t>
  </si>
  <si>
    <t>2-Methylphenanthrene</t>
  </si>
  <si>
    <t>Trichlorosyringol</t>
  </si>
  <si>
    <t>4,5,6-Trichloroguaiacol</t>
  </si>
  <si>
    <t>Pentabromodiphenyl ether</t>
  </si>
  <si>
    <t>Hexabromodiphenyl ether</t>
  </si>
  <si>
    <t>Tetrabromodiphenyl ether</t>
  </si>
  <si>
    <t>3,4,5-Trichlorocatechol</t>
  </si>
  <si>
    <t>Tox</t>
  </si>
  <si>
    <t>Stannanetriylium, butyl-</t>
  </si>
  <si>
    <t>Methanone, bis(4-chlorophenyl)-</t>
  </si>
  <si>
    <t>Eugenol</t>
  </si>
  <si>
    <t>Isoeugenol</t>
  </si>
  <si>
    <t>Plutonium</t>
  </si>
  <si>
    <t>PCB-93/98/100/102</t>
  </si>
  <si>
    <t>PCB-129/138/163</t>
  </si>
  <si>
    <t>PCB-135/151</t>
  </si>
  <si>
    <t>Testosterone</t>
  </si>
  <si>
    <t>2,2',3,3',4,5,5',6,6'-NOBDE</t>
  </si>
  <si>
    <t>2,2',3,4,4',5,5',6-OCBDE</t>
  </si>
  <si>
    <t>Benzene, 1,2,3-tribromo-4-(2,4,5-tribromophenoxy)-</t>
  </si>
  <si>
    <t>Benzene, 1,2,3-tribromo-4-(2,4,6-tribromophenoxy)-</t>
  </si>
  <si>
    <t>Benzene, 1,2,3-tribromo-4-(2,4-dibromophenoxy)-</t>
  </si>
  <si>
    <t>Benzene, 1,1'-oxybis[2,4,5-tribromo-</t>
  </si>
  <si>
    <t>Benzene, 1,3,5-tribromo-2-(2,4,5-tribromophenoxy)-</t>
  </si>
  <si>
    <t>2,2',4,4',6,6'-HXBDE</t>
  </si>
  <si>
    <t>Benzene, 1,3,5-tribromo-2-(2,4-dibromophenoxy)-</t>
  </si>
  <si>
    <t>Benzene, 1,1'-oxybis[2,4-dibromo-</t>
  </si>
  <si>
    <t>2,2',4,5'-TEBDE</t>
  </si>
  <si>
    <t>2,2',4-TRBDE</t>
  </si>
  <si>
    <t>2,3,3',4,4',5,5',6-OCBDE</t>
  </si>
  <si>
    <t>2,3,3',4,4',5,6-HPBDE</t>
  </si>
  <si>
    <t>2,3,3',4,4'-PEBDE</t>
  </si>
  <si>
    <t>Benzene, pentabromo(4-bromophenoxy)-</t>
  </si>
  <si>
    <t>2,3',4,4',5-PEBDE</t>
  </si>
  <si>
    <t>2,3',4,4',6-PEBDE</t>
  </si>
  <si>
    <t>Benzene, 1,2-dibromo-4-(2,4-dibromophenoxy)-</t>
  </si>
  <si>
    <t>2,3',4,5,5'-PEBDE</t>
  </si>
  <si>
    <t>2,3,4,5,6-PEBDE</t>
  </si>
  <si>
    <t>2,3',4',6-TEBDE</t>
  </si>
  <si>
    <t>2,3',4-TRBDE</t>
  </si>
  <si>
    <t>2,4,4',6-TEBDE</t>
  </si>
  <si>
    <t>Benzene, 2,4-dibromo-1-(4-bromophenoxy)-</t>
  </si>
  <si>
    <t>2,4',6-TRBDE</t>
  </si>
  <si>
    <t>2,4,6-TRBDE</t>
  </si>
  <si>
    <t>2,4'-DIBDE</t>
  </si>
  <si>
    <t>2,4-DIBDE</t>
  </si>
  <si>
    <t>2,6-DIBDE</t>
  </si>
  <si>
    <t>2-MOBDE</t>
  </si>
  <si>
    <t>3,3',4,4',5-PEBDE</t>
  </si>
  <si>
    <t>3,3',4,4'-TEBDE</t>
  </si>
  <si>
    <t>3,3',4,5'-TEBDE</t>
  </si>
  <si>
    <t>3,3',4-TRBDE</t>
  </si>
  <si>
    <t>3,4,4'-TRBDE</t>
  </si>
  <si>
    <t>3,4'-DIBDE</t>
  </si>
  <si>
    <t>3,4-DIBDE</t>
  </si>
  <si>
    <t>3-MOBDE</t>
  </si>
  <si>
    <t>BDE-119/120</t>
  </si>
  <si>
    <t>BDE-12/13</t>
  </si>
  <si>
    <t>BDE-28/33</t>
  </si>
  <si>
    <t>BDE-8/11</t>
  </si>
  <si>
    <t>BDE-208</t>
  </si>
  <si>
    <t>2,2',4,4',5',6-HXBDE</t>
  </si>
  <si>
    <t>Perfluorooctanesulfonamide</t>
  </si>
  <si>
    <t>Perfluorooctanesulfonate</t>
  </si>
  <si>
    <t>Perfluorohexanesulfonate</t>
  </si>
  <si>
    <t>Perfluorobutanesulfonate</t>
  </si>
  <si>
    <t>Perfluorododecanoate</t>
  </si>
  <si>
    <t>Perfluoroundecanoate</t>
  </si>
  <si>
    <t>Ammonia Plus Organic Nitrogen in Water</t>
  </si>
  <si>
    <t>I4523</t>
  </si>
  <si>
    <t>I4522</t>
  </si>
  <si>
    <t>R1160</t>
  </si>
  <si>
    <t>R1150</t>
  </si>
  <si>
    <t>Radioruthenium</t>
  </si>
  <si>
    <t>Nitric Oxide and Nitrogen Dioxide</t>
  </si>
  <si>
    <t>Hydrogen Sulfide by Ion Chromatography</t>
  </si>
  <si>
    <t>Sulfuryl Fluoride by Ion Chromatography</t>
  </si>
  <si>
    <t>Hexavalent Chromium by UV-Visible Spec.</t>
  </si>
  <si>
    <t>Boron Carbide</t>
  </si>
  <si>
    <t>OS010</t>
  </si>
  <si>
    <t>Total Organic Chlorine in Oil</t>
  </si>
  <si>
    <t>OP130R</t>
  </si>
  <si>
    <t>TCLP for Semivolatiles and Pesticides</t>
  </si>
  <si>
    <t>OP100R</t>
  </si>
  <si>
    <t>PCBs in Radioactive Wastes Using GC-ECD</t>
  </si>
  <si>
    <t>8005(T)</t>
  </si>
  <si>
    <t>Elements in blood or tissue by ICP</t>
  </si>
  <si>
    <t>8005(B)</t>
  </si>
  <si>
    <t>F-01</t>
  </si>
  <si>
    <t>Fluoride in Soil and Sediment</t>
  </si>
  <si>
    <t>CA-02</t>
  </si>
  <si>
    <t>Calcium - Titration</t>
  </si>
  <si>
    <t>CA-01</t>
  </si>
  <si>
    <t>Fecal Coliform- Delayed-Incubation Procedure</t>
  </si>
  <si>
    <t>9222-D</t>
  </si>
  <si>
    <t>EDB and DBCP by Gas Chromatography</t>
  </si>
  <si>
    <t>8010B</t>
  </si>
  <si>
    <t>Halogenated Volatile Organics by GC</t>
  </si>
  <si>
    <t>8000B</t>
  </si>
  <si>
    <t>Organic Compounds by Gas Chromatography</t>
  </si>
  <si>
    <t>8000A</t>
  </si>
  <si>
    <t>8270B(S)</t>
  </si>
  <si>
    <t>Semivolatile Organics in Soil by GC/MS</t>
  </si>
  <si>
    <t>8260B</t>
  </si>
  <si>
    <t>Volatile Organics by CGC/MS</t>
  </si>
  <si>
    <t>I1900(W)</t>
  </si>
  <si>
    <t>I1900(S)</t>
  </si>
  <si>
    <t>Zinc in Bottom Material by FLAA</t>
  </si>
  <si>
    <t>I1880</t>
  </si>
  <si>
    <t>I1866</t>
  </si>
  <si>
    <t>Thallium in Water by GFAA</t>
  </si>
  <si>
    <t>Phosphorus in Solids by Colorimetry</t>
  </si>
  <si>
    <t>Clostridium perfringens from Shellfish</t>
  </si>
  <si>
    <t>PMD-MBT(TITR)</t>
  </si>
  <si>
    <t>2-Mercaptobenzothiazole by Titration</t>
  </si>
  <si>
    <t>PMD-MBL</t>
  </si>
  <si>
    <t>Myclobutanil by GC/FID</t>
  </si>
  <si>
    <t>PMD-MAU(GC2)</t>
  </si>
  <si>
    <t>Ethylenethiourea by GC/FID</t>
  </si>
  <si>
    <t>O-002-1</t>
  </si>
  <si>
    <t>2,3,6-Trimethylnaphthalene</t>
  </si>
  <si>
    <t>2,3,7,8-Tetrachlorodibenzofuran</t>
  </si>
  <si>
    <t>2,3-Dibromopropionic acid</t>
  </si>
  <si>
    <t>Disinfection By-Products: Haloacetic Acids and Trichlorophenol</t>
  </si>
  <si>
    <t>9230-C</t>
  </si>
  <si>
    <t>9230-B</t>
  </si>
  <si>
    <t>5910-B</t>
  </si>
  <si>
    <t>UV - Absorbing Organic Compounds</t>
  </si>
  <si>
    <t>Perchlorate in Drinking Water using Ion Chromatography</t>
  </si>
  <si>
    <t>Confirmed Total Coliform/E. coli in Food</t>
  </si>
  <si>
    <t>Listeria Species</t>
  </si>
  <si>
    <t>4500-NO2(C)</t>
  </si>
  <si>
    <t>Selenium in Water by GFAA</t>
  </si>
  <si>
    <t>D3859(A)</t>
  </si>
  <si>
    <t>D422</t>
  </si>
  <si>
    <t>Particle-Size Analysis of Soils</t>
  </si>
  <si>
    <t>D4201</t>
  </si>
  <si>
    <t>Coliphages in Water by Counting</t>
  </si>
  <si>
    <t>D3869(C)</t>
  </si>
  <si>
    <t>Iodide in Saline Water by ISE-I</t>
  </si>
  <si>
    <t>D3869(B)</t>
  </si>
  <si>
    <t>Iodide in Saline Water by Colorimetry</t>
  </si>
  <si>
    <t>D3869(A)</t>
  </si>
  <si>
    <t>Iodide and Bromide in Saline Water</t>
  </si>
  <si>
    <t>D3868</t>
  </si>
  <si>
    <t>Fluoride Ions in Saline Water</t>
  </si>
  <si>
    <t>PMD-BEL(IR)</t>
  </si>
  <si>
    <t>Bensulide by IR Spectroscopy</t>
  </si>
  <si>
    <t>PMD-BEH(UV)</t>
  </si>
  <si>
    <t>Benomyl by UV Spectroscopy</t>
  </si>
  <si>
    <t>PMD-BEH(IR)</t>
  </si>
  <si>
    <t>Benomyl by IR Spectroscopy</t>
  </si>
  <si>
    <t>PMD-BEE(IR)</t>
  </si>
  <si>
    <t>Benefin by IR Spectroscopy</t>
  </si>
  <si>
    <t>PMD-BEE(GC)</t>
  </si>
  <si>
    <t>Benefin by GC</t>
  </si>
  <si>
    <t>PMD-CJO(UV2)</t>
  </si>
  <si>
    <t>Chlorophacinone by UV Spectroscopy</t>
  </si>
  <si>
    <t>PMD-CJO(UV1)</t>
  </si>
  <si>
    <t>PMD-CJO(LC)</t>
  </si>
  <si>
    <t>Chlorophacinone by HPLC</t>
  </si>
  <si>
    <t>PMD-CJL</t>
  </si>
  <si>
    <t>Chloroneb by UV Spectroscopy</t>
  </si>
  <si>
    <t>PMD-CIB</t>
  </si>
  <si>
    <t>Chlorobenzilate by GC</t>
  </si>
  <si>
    <t>Hydrogen Cyanide by Visible Absorption</t>
  </si>
  <si>
    <t>Mercury by Cold Vapor Atomic Absorption</t>
  </si>
  <si>
    <t>Stibine by Visible Spectrophotometry</t>
  </si>
  <si>
    <t>D3866(B)</t>
  </si>
  <si>
    <t>Silver in Water by FLAA</t>
  </si>
  <si>
    <t>7110-C</t>
  </si>
  <si>
    <t>Gross Alpha Radioactivity in Water</t>
  </si>
  <si>
    <t>7110-B</t>
  </si>
  <si>
    <t>Gross Alpha and Beta Radioactivity</t>
  </si>
  <si>
    <t>Hydrogen Sulfide, Carbonyl Sulfide</t>
  </si>
  <si>
    <t>13B</t>
  </si>
  <si>
    <t>Total Fluoride Emissions in Air</t>
  </si>
  <si>
    <t>13A</t>
  </si>
  <si>
    <t>12 (ATM PB)</t>
  </si>
  <si>
    <t>Inorganic Lead Emissions in Air</t>
  </si>
  <si>
    <t>Gross Alpha, Beta and Tritium in Water</t>
  </si>
  <si>
    <t>Chlorine and Bromine by IC</t>
  </si>
  <si>
    <t>0010(BT)</t>
  </si>
  <si>
    <t>Tritium in Biological Tissue</t>
  </si>
  <si>
    <t>X_89_176(P)</t>
  </si>
  <si>
    <t>Chlorinated Herbicides by LC/MS</t>
  </si>
  <si>
    <t>4-Ethylresorcinol</t>
  </si>
  <si>
    <t>4-Fluoro-2-nitrophenol</t>
  </si>
  <si>
    <t>4-Hydroxy-4-methyl-2-pentanone</t>
  </si>
  <si>
    <t>Polychlorobiphenyls in Serum by GC/ECD</t>
  </si>
  <si>
    <t>Lead in Blood and Urine by FLAA</t>
  </si>
  <si>
    <t>8061A</t>
  </si>
  <si>
    <t>Phthalate Esters by Capillary GC/ECD</t>
  </si>
  <si>
    <t>8060(FID)</t>
  </si>
  <si>
    <t>I5475</t>
  </si>
  <si>
    <t>Metals in Sediment by HYDAA</t>
  </si>
  <si>
    <t>I5474</t>
  </si>
  <si>
    <t>Metals in Sediment by FLAA</t>
  </si>
  <si>
    <t>I5473</t>
  </si>
  <si>
    <t>I5462</t>
  </si>
  <si>
    <t>Mercury in Bottom Material by CVAA</t>
  </si>
  <si>
    <t>I5454</t>
  </si>
  <si>
    <t>Manganese in Bottom Material by FLAA</t>
  </si>
  <si>
    <t>I3840</t>
  </si>
  <si>
    <t>Difluorodibromomethane by GC/FID</t>
  </si>
  <si>
    <t>Phenols by Capillary Column GC</t>
  </si>
  <si>
    <t>7500-SR(B)</t>
  </si>
  <si>
    <t>Total Radioactive Strontium in Water</t>
  </si>
  <si>
    <t>Arsenic by HYDAA</t>
  </si>
  <si>
    <t>Ruthenium by GFAA</t>
  </si>
  <si>
    <t>Ruthenium by FLAA</t>
  </si>
  <si>
    <t>Rhodium by GFAA</t>
  </si>
  <si>
    <t>Rhodium by FLAA</t>
  </si>
  <si>
    <t>3500-MN(D)</t>
  </si>
  <si>
    <t>Manganese in Water by Spectrophotometry</t>
  </si>
  <si>
    <t>3500-MN(C)</t>
  </si>
  <si>
    <t>Manganese in Water by ICP</t>
  </si>
  <si>
    <t>3500-MN(B)</t>
  </si>
  <si>
    <t>Manganese in Water by FLAA or GFAA</t>
  </si>
  <si>
    <t>3500-MG(E)</t>
  </si>
  <si>
    <t>Magnesium in Water by Calculation</t>
  </si>
  <si>
    <t>3500-MG(D)</t>
  </si>
  <si>
    <t>Magnesium in Water by Gravimetric Analysis</t>
  </si>
  <si>
    <t>IP-3B</t>
  </si>
  <si>
    <t>Carbon Monoxide in Air - GFC</t>
  </si>
  <si>
    <t>IP-3A</t>
  </si>
  <si>
    <t>Carbon Monoxide in Air - NDIR</t>
  </si>
  <si>
    <t>I3425</t>
  </si>
  <si>
    <t>I3400</t>
  </si>
  <si>
    <t>I3399</t>
  </si>
  <si>
    <t>I3381</t>
  </si>
  <si>
    <t>I3325</t>
  </si>
  <si>
    <t>I5381</t>
  </si>
  <si>
    <t>Iron in Bottom Material by FLAA</t>
  </si>
  <si>
    <t>I5300</t>
  </si>
  <si>
    <t>I5270</t>
  </si>
  <si>
    <t>Copper in Bottom Material by FLAA</t>
  </si>
  <si>
    <t>I1550</t>
  </si>
  <si>
    <t>Ammonia plus Organic Nitrogen in Water</t>
  </si>
  <si>
    <t>4500-O-F</t>
  </si>
  <si>
    <t>Total Dissolved Oxygen by Titration- Copper/Sulfate-Sulfamic Acid</t>
  </si>
  <si>
    <t>4500-O-E</t>
  </si>
  <si>
    <t>Total Dissolved Oxygen by Titration- Alum Flocculation Modificati</t>
  </si>
  <si>
    <t>4500-O-D</t>
  </si>
  <si>
    <t>Total Dissolved Oxygen by Titration- Permanganate Modification</t>
  </si>
  <si>
    <t>4500-O-C</t>
  </si>
  <si>
    <t>001</t>
  </si>
  <si>
    <t>003</t>
  </si>
  <si>
    <t>005</t>
  </si>
  <si>
    <t>007</t>
  </si>
  <si>
    <t>009</t>
  </si>
  <si>
    <t>010</t>
  </si>
  <si>
    <t>030</t>
  </si>
  <si>
    <t>002</t>
  </si>
  <si>
    <t>004</t>
  </si>
  <si>
    <t>013</t>
  </si>
  <si>
    <t>016</t>
  </si>
  <si>
    <t>510</t>
  </si>
  <si>
    <t>011</t>
  </si>
  <si>
    <t>020</t>
  </si>
  <si>
    <t>040</t>
  </si>
  <si>
    <t>015</t>
  </si>
  <si>
    <t>050</t>
  </si>
  <si>
    <t>017</t>
  </si>
  <si>
    <t>019</t>
  </si>
  <si>
    <t>021</t>
  </si>
  <si>
    <t>023</t>
  </si>
  <si>
    <t>515</t>
  </si>
  <si>
    <t>025</t>
  </si>
  <si>
    <t>027</t>
  </si>
  <si>
    <t>029</t>
  </si>
  <si>
    <t>060</t>
  </si>
  <si>
    <t>070</t>
  </si>
  <si>
    <t>031</t>
  </si>
  <si>
    <t>073</t>
  </si>
  <si>
    <t>033</t>
  </si>
  <si>
    <t>035</t>
  </si>
  <si>
    <t>037</t>
  </si>
  <si>
    <t>039</t>
  </si>
  <si>
    <t>041</t>
  </si>
  <si>
    <t>043</t>
  </si>
  <si>
    <t>045</t>
  </si>
  <si>
    <t>520</t>
  </si>
  <si>
    <t>047</t>
  </si>
  <si>
    <t>014</t>
  </si>
  <si>
    <t>049</t>
  </si>
  <si>
    <t>530</t>
  </si>
  <si>
    <t>051</t>
  </si>
  <si>
    <t>053</t>
  </si>
  <si>
    <t>055</t>
  </si>
  <si>
    <t>057</t>
  </si>
  <si>
    <t>Elmore</t>
  </si>
  <si>
    <t>Emanuel</t>
  </si>
  <si>
    <t>Emery</t>
  </si>
  <si>
    <t>Emmet</t>
  </si>
  <si>
    <t>Emmons</t>
  </si>
  <si>
    <t>Emporia</t>
  </si>
  <si>
    <t>Enewetak</t>
  </si>
  <si>
    <t>Erath</t>
  </si>
  <si>
    <t>Erie</t>
  </si>
  <si>
    <t>Erikub</t>
  </si>
  <si>
    <t>Escambia</t>
  </si>
  <si>
    <t>Esmeralda</t>
  </si>
  <si>
    <t>Essex</t>
  </si>
  <si>
    <t>Estill</t>
  </si>
  <si>
    <t>Etowah</t>
  </si>
  <si>
    <t>Eureka</t>
  </si>
  <si>
    <t>Evangeline</t>
  </si>
  <si>
    <t>Evans</t>
  </si>
  <si>
    <t>Fairfax</t>
  </si>
  <si>
    <t>Fairfax City</t>
  </si>
  <si>
    <t>Fairfield</t>
  </si>
  <si>
    <t>Fajardo</t>
  </si>
  <si>
    <t>Fall River</t>
  </si>
  <si>
    <t>Fallon</t>
  </si>
  <si>
    <t>Triethylene Glycol by GC/TCD</t>
  </si>
  <si>
    <t>beta-Chloroprene by GC/FID</t>
  </si>
  <si>
    <t>Methyl Chloride by GC/FID</t>
  </si>
  <si>
    <t>4500-O3</t>
  </si>
  <si>
    <t>Residual Ozone by Indigo Colorimetric Method</t>
  </si>
  <si>
    <t>9010A(A)</t>
  </si>
  <si>
    <t>Total and Amenable Cyanides by Colorimetry</t>
  </si>
  <si>
    <t>440(S)</t>
  </si>
  <si>
    <t>NTA by Automated Colorimetric Analysis</t>
  </si>
  <si>
    <t>NTA by Manual Colorimetric Determination</t>
  </si>
  <si>
    <t>Methylene Blue Active Substances</t>
  </si>
  <si>
    <t>PMD-CLV</t>
  </si>
  <si>
    <t>Chlorsulfuron by HPLC</t>
  </si>
  <si>
    <t>PMD-CLD(UV)</t>
  </si>
  <si>
    <t>Chlorpyrifos by UV Spectroscopy</t>
  </si>
  <si>
    <t>PMD-CLD(IR)</t>
  </si>
  <si>
    <t>Chlorpyrifos by IR Spectroscopy</t>
  </si>
  <si>
    <t>PMD-CLD(GC)</t>
  </si>
  <si>
    <t>Chlorpyrifos by GC</t>
  </si>
  <si>
    <t>PMD-CKR(IR)</t>
  </si>
  <si>
    <t>Chloroxuron in Dust by IR Spectroscopy</t>
  </si>
  <si>
    <t>B0001</t>
  </si>
  <si>
    <t>Standard Plate Count- Membrane Filter Method</t>
  </si>
  <si>
    <t>3H-03</t>
  </si>
  <si>
    <t>Organically Labeled Tritium</t>
  </si>
  <si>
    <t>3H-02</t>
  </si>
  <si>
    <t>3H-01</t>
  </si>
  <si>
    <t>00-01</t>
  </si>
  <si>
    <t>U-01</t>
  </si>
  <si>
    <t>Uranium-232 Tracer Solution</t>
  </si>
  <si>
    <t>Thorium-234 Tracer Solution</t>
  </si>
  <si>
    <t>SR-04</t>
  </si>
  <si>
    <t>Radiostrontium in Aqueous Media</t>
  </si>
  <si>
    <t>D4691</t>
  </si>
  <si>
    <t>Elements in Water Using FLAA</t>
  </si>
  <si>
    <t>IP-2B</t>
  </si>
  <si>
    <t>Nicotine in Indoor Air-Cassette</t>
  </si>
  <si>
    <t>IP-2A</t>
  </si>
  <si>
    <t>Nicotine in Indoor Air - XAD-4</t>
  </si>
  <si>
    <t>IP-10B</t>
  </si>
  <si>
    <t>HERL_006</t>
  </si>
  <si>
    <t>Pentachlorophenol and Salts in Urine</t>
  </si>
  <si>
    <t>HERL_005</t>
  </si>
  <si>
    <t>Pentachlorophenol in Blood</t>
  </si>
  <si>
    <t>HERL_004</t>
  </si>
  <si>
    <t>Pesticides in Blood or Serum</t>
  </si>
  <si>
    <t>HERL_003</t>
  </si>
  <si>
    <t>Pesticides in Tissue and Human Milk</t>
  </si>
  <si>
    <t>HERL_002</t>
  </si>
  <si>
    <t>HCB and Mirex in Tissue</t>
  </si>
  <si>
    <t>Radioactive Iodine by Distillation</t>
  </si>
  <si>
    <t>7500-I-C</t>
  </si>
  <si>
    <t>Radioactive Iodine by Ion-Exchange</t>
  </si>
  <si>
    <t>7500-I-B</t>
  </si>
  <si>
    <t>Radioactive Iodine by Precipitation</t>
  </si>
  <si>
    <t>7500-CS(B)</t>
  </si>
  <si>
    <t>Radioactive Cesium</t>
  </si>
  <si>
    <t>D1068(B)</t>
  </si>
  <si>
    <t>Iron in Water by Chelation and FLAA</t>
  </si>
  <si>
    <t>D1068(A)</t>
  </si>
  <si>
    <t>Iron in Water Using Direct FLAA</t>
  </si>
  <si>
    <t>Fluoride in Water by ISE</t>
  </si>
  <si>
    <t>Cyanide in Water by ISE</t>
  </si>
  <si>
    <t>Installation and Operation Procedure</t>
  </si>
  <si>
    <t>IP-1A-B</t>
  </si>
  <si>
    <t>Volatiles in Air - Portable GC/PID</t>
  </si>
  <si>
    <t>8001(A2)</t>
  </si>
  <si>
    <t>8001(A1)</t>
  </si>
  <si>
    <t>Hardness in Water by EDTA Titration</t>
  </si>
  <si>
    <t>Acidity in Water by Titration</t>
  </si>
  <si>
    <t>Taste and Odor by Profile Analysis</t>
  </si>
  <si>
    <t>4110-C</t>
  </si>
  <si>
    <t>Single Column Ion Chromatography</t>
  </si>
  <si>
    <t>4110-B</t>
  </si>
  <si>
    <t>Anions in Water by Ion Chromatography</t>
  </si>
  <si>
    <t>D2186(A)</t>
  </si>
  <si>
    <t>PMD-AKY(GC1)</t>
  </si>
  <si>
    <t>PMD-ACG(LC2)</t>
  </si>
  <si>
    <t>Triforine by HPLC</t>
  </si>
  <si>
    <t>Cyanide by Semi-Automated Colorimetry</t>
  </si>
  <si>
    <t>Staphylococcus aureus in Foods</t>
  </si>
  <si>
    <t>Salmonella in Foods by Photometer</t>
  </si>
  <si>
    <t>Enterotoxigenic E. coli</t>
  </si>
  <si>
    <t>D5075</t>
  </si>
  <si>
    <t>Nicotine in Indoor Air - GC/NPD</t>
  </si>
  <si>
    <t>D5072</t>
  </si>
  <si>
    <t>Radon in Drinking Water</t>
  </si>
  <si>
    <t>Chemical Oxygen Demand in Water</t>
  </si>
  <si>
    <t>PMD-DFN</t>
  </si>
  <si>
    <t>Diazinon by HPLC</t>
  </si>
  <si>
    <t>PMD-DEE(LC)</t>
  </si>
  <si>
    <t>DEET by HPLC</t>
  </si>
  <si>
    <t>PMD-DEE(GC)</t>
  </si>
  <si>
    <t>DEET by GC</t>
  </si>
  <si>
    <t>PCBs in Soil and Oil</t>
  </si>
  <si>
    <t>Field Analysis of PCBs in Soil</t>
  </si>
  <si>
    <t>Radium-226 in Drinking Water</t>
  </si>
  <si>
    <t>Radium in Drinking Water</t>
  </si>
  <si>
    <t>Radioactive Iodine in Water</t>
  </si>
  <si>
    <t>Gamma Emitters in Drinking Water</t>
  </si>
  <si>
    <t>Radioactive Cesium in Drinking Water</t>
  </si>
  <si>
    <t>Gross Alpha and Beta Activity in Water</t>
  </si>
  <si>
    <t>Pesticides and PCBs</t>
  </si>
  <si>
    <t>IM-002-1</t>
  </si>
  <si>
    <t>Field Screening by Portable XRF</t>
  </si>
  <si>
    <t>I-006-1</t>
  </si>
  <si>
    <t>Mercury by CVAA</t>
  </si>
  <si>
    <t>12 (ISOTOPES)</t>
  </si>
  <si>
    <t>Isotopic Analysis by NaI(Tl) Detector</t>
  </si>
  <si>
    <t>Isotopic Analysis by Ge(Li) Detector</t>
  </si>
  <si>
    <t>Beta Activity in Airborne Particulates</t>
  </si>
  <si>
    <t>008(W)</t>
  </si>
  <si>
    <t>Strontium-89 and Strontium-90 in Water</t>
  </si>
  <si>
    <t>008(V)</t>
  </si>
  <si>
    <t>Strontium-89 and Strontium-90 in Plants</t>
  </si>
  <si>
    <t>St. Lawrence Island Datum</t>
  </si>
  <si>
    <t>GPS Carrier Phase Static Relative Position</t>
  </si>
  <si>
    <t>St. Paul Island Datum</t>
  </si>
  <si>
    <t>GPS Carrier Phase Kinematic Relative Position</t>
  </si>
  <si>
    <t>GPS Code (Pseudo Range) Differential</t>
  </si>
  <si>
    <t>Wake-Eniwetok 1960</t>
  </si>
  <si>
    <t>GPS Code (Pseudo Range) Precise Position</t>
  </si>
  <si>
    <t>World Geodetic System 1972</t>
  </si>
  <si>
    <t>Decafluorobiphenyl</t>
  </si>
  <si>
    <t>Decahydronaphthalene</t>
  </si>
  <si>
    <t>Decamethylcyclopentasiloxane</t>
  </si>
  <si>
    <t>Decane</t>
  </si>
  <si>
    <t>Decyne</t>
  </si>
  <si>
    <t>Dehydroabietic acid</t>
  </si>
  <si>
    <t>Dehydroabietylamine</t>
  </si>
  <si>
    <t>Dehydroabietylamine acetate</t>
  </si>
  <si>
    <t>PCB-170/190</t>
  </si>
  <si>
    <t>Substrate - gravel, very fine</t>
  </si>
  <si>
    <t>Substrate - miscellaneous other</t>
  </si>
  <si>
    <t>Crockett</t>
  </si>
  <si>
    <t>Crook</t>
  </si>
  <si>
    <t>Crosby</t>
  </si>
  <si>
    <t>Cross</t>
  </si>
  <si>
    <t>Crow Wing</t>
  </si>
  <si>
    <t>Crowley</t>
  </si>
  <si>
    <t>Culberson</t>
  </si>
  <si>
    <t>Culebra</t>
  </si>
  <si>
    <t>Cullman</t>
  </si>
  <si>
    <t>Culpeper</t>
  </si>
  <si>
    <t>USFDA</t>
  </si>
  <si>
    <t>USEPA</t>
  </si>
  <si>
    <t>Methyl octanoate</t>
  </si>
  <si>
    <t>Methyl parathion</t>
  </si>
  <si>
    <t>Methyl propyl disulfide</t>
  </si>
  <si>
    <t>Methyl tridecanoate</t>
  </si>
  <si>
    <t>Radon-222 in Water</t>
  </si>
  <si>
    <t>002(A)</t>
  </si>
  <si>
    <t>Radon-222 in Air</t>
  </si>
  <si>
    <t>PMD-CAO</t>
  </si>
  <si>
    <t>Captafol by IR Spectroscopy</t>
  </si>
  <si>
    <t>PMD-BYA(LC2)</t>
  </si>
  <si>
    <t>PMD-ACG(LC1)</t>
  </si>
  <si>
    <t>Dicofol by HPLC</t>
  </si>
  <si>
    <t>PMD-ACG(GC)</t>
  </si>
  <si>
    <t>Acephate, Dicofol and Triforine by GC</t>
  </si>
  <si>
    <t>PMD-ACA</t>
  </si>
  <si>
    <t>Acifluorfen by HPLC</t>
  </si>
  <si>
    <t>9 (OPACITY)</t>
  </si>
  <si>
    <t>Opacity of Air Emissions</t>
  </si>
  <si>
    <t>7E</t>
  </si>
  <si>
    <t>Nitrogen Oxide from Stationary Sources</t>
  </si>
  <si>
    <t>7D</t>
  </si>
  <si>
    <t>PMD-ATR(GC2)</t>
  </si>
  <si>
    <t>PMD-ATR(GC1)</t>
  </si>
  <si>
    <t>Ethyl Hexanediol by Acetylation &amp; Titration</t>
  </si>
  <si>
    <t>PMD-EUX(GC)</t>
  </si>
  <si>
    <t>Ethyl Hexanediol by GC/TCD</t>
  </si>
  <si>
    <t>D4281(A)</t>
  </si>
  <si>
    <t>Oil and Grease by Liquid-Liquid Extraction</t>
  </si>
  <si>
    <t>Beryllium by GFAA</t>
  </si>
  <si>
    <t>I3051</t>
  </si>
  <si>
    <t>Aluminum in Water by FLAA</t>
  </si>
  <si>
    <t>I2880</t>
  </si>
  <si>
    <t>Vanadium in Water by Colorimetry</t>
  </si>
  <si>
    <t>TO-14B</t>
  </si>
  <si>
    <t>Volatile Organics by Portable GC</t>
  </si>
  <si>
    <t>TO-14</t>
  </si>
  <si>
    <t>Volatile Organics in Air by GC</t>
  </si>
  <si>
    <t>8111(W)</t>
  </si>
  <si>
    <t>Haloethers by Gas Chromatography</t>
  </si>
  <si>
    <t>HERL_018</t>
  </si>
  <si>
    <t>PCBs in Human Milk by Micro Method</t>
  </si>
  <si>
    <t>HERL_017</t>
  </si>
  <si>
    <t>PCBs in Human Milk by Macro Method</t>
  </si>
  <si>
    <t>HERL_016</t>
  </si>
  <si>
    <t>Pesticides in Air</t>
  </si>
  <si>
    <t>Cyanides Amenable to Chlorination</t>
  </si>
  <si>
    <t>Chlorine by Spectrophotometry with DPD</t>
  </si>
  <si>
    <t>Total Residual Chlorine by Titration</t>
  </si>
  <si>
    <t>Total Coliforms and E. coli in Water</t>
  </si>
  <si>
    <t>Amioethanol compound II</t>
  </si>
  <si>
    <t>8001(3)</t>
  </si>
  <si>
    <t>Total, Fecal and E. Coli Coliform</t>
  </si>
  <si>
    <t>Propylene Dichloride by GC/ECD</t>
  </si>
  <si>
    <t>Diquat and Paraquat Residues in Potatoes</t>
  </si>
  <si>
    <t>PMD-COR(GC)</t>
  </si>
  <si>
    <t>Coumaphos by GC</t>
  </si>
  <si>
    <t>PMD-COQ</t>
  </si>
  <si>
    <t>Coumafuryl by UV Spectroscopy</t>
  </si>
  <si>
    <t>PMD-DIC</t>
  </si>
  <si>
    <t>DICA by HPLC</t>
  </si>
  <si>
    <t>PMD-DGV</t>
  </si>
  <si>
    <t>Dichlone by IR Spectroscopy</t>
  </si>
  <si>
    <t>PMD-DGL</t>
  </si>
  <si>
    <t>Dibutyl Succinate by Titration</t>
  </si>
  <si>
    <t>Chloroacetic Acid by Ion Chromatography</t>
  </si>
  <si>
    <t>Amioethanol compound I</t>
  </si>
  <si>
    <t>Nitrobenzenes by GC/FID</t>
  </si>
  <si>
    <t>Paraquat by HPLC/UV</t>
  </si>
  <si>
    <t>Warfarin by HPLC/UV</t>
  </si>
  <si>
    <t>2,4-D by HPLC/UV</t>
  </si>
  <si>
    <t>Carbon Black by Gravimetric Technique</t>
  </si>
  <si>
    <t>Total Particulates by Gravimetric Technique</t>
  </si>
  <si>
    <t>Toluene by GC/FID</t>
  </si>
  <si>
    <t>Ethylene Oxide by portable GC</t>
  </si>
  <si>
    <t>9222-C</t>
  </si>
  <si>
    <t>Standard Total Coliform- Delayed-Incubation Procedure</t>
  </si>
  <si>
    <t>9222-B</t>
  </si>
  <si>
    <t>RI100</t>
  </si>
  <si>
    <t>Liquid Scintillation Instrumentation</t>
  </si>
  <si>
    <t>RI010</t>
  </si>
  <si>
    <t>Gamma-Ray Spectrometry</t>
  </si>
  <si>
    <t>RA020</t>
  </si>
  <si>
    <t>Alpha Track Detectors for Alpha Emission</t>
  </si>
  <si>
    <t>9040A</t>
  </si>
  <si>
    <t>pH in Water by Electrometric Measurement</t>
  </si>
  <si>
    <t>Sulfate by Turbidimetric Determination</t>
  </si>
  <si>
    <t>Microchemical Deter. of Carbon and Hydrogen</t>
  </si>
  <si>
    <t>3500-MO(B)</t>
  </si>
  <si>
    <t>Molybdenum in Water by FLAA</t>
  </si>
  <si>
    <t>Fecal Coliform Procedure- Multiple-Tube Procedure</t>
  </si>
  <si>
    <t>Standard Total Coliform- Membrane Filter Procedure</t>
  </si>
  <si>
    <t>Fecal Coliform- Membrane Filter Procedure</t>
  </si>
  <si>
    <t>Total Coliform- Chromogenic Substrate Test</t>
  </si>
  <si>
    <t>Fecal Streptococcus and Enterococcus Groups, Multiple Tube Technique</t>
  </si>
  <si>
    <t>Fecal Streptococcus and Enterococcus Groups, Membrane Filter Techniques</t>
  </si>
  <si>
    <t>Project Name</t>
  </si>
  <si>
    <t>Monitoring Locations</t>
  </si>
  <si>
    <t>Monitoring Location Name</t>
  </si>
  <si>
    <t>Monitoring Location Type</t>
  </si>
  <si>
    <t>Canal Drainage</t>
  </si>
  <si>
    <t>Canal Irrigation</t>
  </si>
  <si>
    <t>Canal Transport</t>
  </si>
  <si>
    <t>Color, APHA Platinum-Cobalt</t>
  </si>
  <si>
    <t>Fecal Streptococci, MPN</t>
  </si>
  <si>
    <t>Silica, Colorimetric</t>
  </si>
  <si>
    <t>Determination of Turbidity</t>
  </si>
  <si>
    <t>Heterotrophic Bacteria, Pour Plate</t>
  </si>
  <si>
    <t>Residue, Total Solids</t>
  </si>
  <si>
    <t>Residue, Volatile, Filterable (dissolved)</t>
  </si>
  <si>
    <t>Fluoride, Electrode</t>
  </si>
  <si>
    <t>Coliform Bacteria, Fecal MPN</t>
  </si>
  <si>
    <t>Temperature, Thermometric</t>
  </si>
  <si>
    <t>Colilert</t>
  </si>
  <si>
    <t>Coliform/E. coli Enzyme substrate test; ONPG-MUG test</t>
  </si>
  <si>
    <t>IDEXX</t>
  </si>
  <si>
    <t>Colilert-18</t>
  </si>
  <si>
    <t>Colilert-182000</t>
  </si>
  <si>
    <t>Colilert/2000</t>
  </si>
  <si>
    <t>Enterolert</t>
  </si>
  <si>
    <t>Enterolert Test Kit Procedure</t>
  </si>
  <si>
    <t>Enterolert2000</t>
  </si>
  <si>
    <t>I-4650-03</t>
  </si>
  <si>
    <t>Nitrogen and Phosphorus, Total, Whole-water, Alkaline Persulfate Digest</t>
  </si>
  <si>
    <t>I6600</t>
  </si>
  <si>
    <t>Phosphorous by Auto-Discrete Colorimetry</t>
  </si>
  <si>
    <t>O-1126-95</t>
  </si>
  <si>
    <t>Pesticides in Water by C-18 Solid-Phase Extraction and GC-MS</t>
  </si>
  <si>
    <t>O-1131-95</t>
  </si>
  <si>
    <t>Pesticides in Water by Solid Phase Extraction and High Performance Liquid Chromatography (HPLC)</t>
  </si>
  <si>
    <t>Escherichia coli in Water by Membrane Filtration Using membrane-Thermotolerant E. coli Agar (mTEC)</t>
  </si>
  <si>
    <t>Fresno</t>
  </si>
  <si>
    <t>Frio</t>
  </si>
  <si>
    <t>Frontier</t>
  </si>
  <si>
    <t>Fulton</t>
  </si>
  <si>
    <t>Dearborn</t>
  </si>
  <si>
    <t>Decatur</t>
  </si>
  <si>
    <t>Deer Lodge</t>
  </si>
  <si>
    <t>Defiance</t>
  </si>
  <si>
    <t>Del Norte</t>
  </si>
  <si>
    <t>Delta</t>
  </si>
  <si>
    <t>Group Name</t>
  </si>
  <si>
    <t xml:space="preserve">Use </t>
  </si>
  <si>
    <t>A template for submission  of water quality monitoring data. Projects, Monitoring Locations and Results templates are provided for users</t>
  </si>
  <si>
    <t>4500-CN(G)</t>
  </si>
  <si>
    <t>Cyanides Amenable to Chlorination after Distillation</t>
  </si>
  <si>
    <t>4500-CN(F)</t>
  </si>
  <si>
    <t>Cyanide in Water Using ISE</t>
  </si>
  <si>
    <t>4500-CN(E)</t>
  </si>
  <si>
    <t>2160-C</t>
  </si>
  <si>
    <t>Taste in Water by Flavor Rating</t>
  </si>
  <si>
    <t>2160-B</t>
  </si>
  <si>
    <t>Taste in Water by Flavor Threshold Test</t>
  </si>
  <si>
    <t>6232-B</t>
  </si>
  <si>
    <t>6231-D</t>
  </si>
  <si>
    <t>EDB and DBCP in Water by CGC</t>
  </si>
  <si>
    <t>6231-C</t>
  </si>
  <si>
    <t>EDB and DBCP in Water by CGC/MS</t>
  </si>
  <si>
    <t>2570-B</t>
  </si>
  <si>
    <t>Asbestos in Water by TEM</t>
  </si>
  <si>
    <t>I1030</t>
  </si>
  <si>
    <t>Iodine-131, Ba-140 and Cs-137 in Milk</t>
  </si>
  <si>
    <t>Strontium-90 in Water</t>
  </si>
  <si>
    <t>TKN by Ion Selective Electrode</t>
  </si>
  <si>
    <t>D3561</t>
  </si>
  <si>
    <t>World Geodetic System 1984</t>
  </si>
  <si>
    <t>GPS Code (Pseudo Range) Standard Position (SA On)</t>
  </si>
  <si>
    <t>Interpolation-Map</t>
  </si>
  <si>
    <t>Interpolation-Photo</t>
  </si>
  <si>
    <t>Dichlobenil</t>
  </si>
  <si>
    <t>Dichlofenthion</t>
  </si>
  <si>
    <t>Dichlone</t>
  </si>
  <si>
    <t>Dichloran</t>
  </si>
  <si>
    <t>Dichloroacetonitrile</t>
  </si>
  <si>
    <t>Dichloroacetylene</t>
  </si>
  <si>
    <t>Dichloroanisole</t>
  </si>
  <si>
    <t>Dichlorobenzene</t>
  </si>
  <si>
    <t>Dichlorobiphenyl</t>
  </si>
  <si>
    <t>Dichlorobromofluoromethane</t>
  </si>
  <si>
    <t>ft</t>
  </si>
  <si>
    <t>Code</t>
  </si>
  <si>
    <t>m</t>
  </si>
  <si>
    <t>Dichlorobromomethane</t>
  </si>
  <si>
    <t>Dichloroethane</t>
  </si>
  <si>
    <t>Dichloroiodomethane</t>
  </si>
  <si>
    <t>Dichloropentane</t>
  </si>
  <si>
    <t>Dichlorophenol</t>
  </si>
  <si>
    <t>Dichloropropane</t>
  </si>
  <si>
    <t>Dichlorotoluene</t>
  </si>
  <si>
    <t>Dichlorotrifluoroethane</t>
  </si>
  <si>
    <t>Dichlorprop</t>
  </si>
  <si>
    <t>Dicofol</t>
  </si>
  <si>
    <t>Dicrotophos</t>
  </si>
  <si>
    <t>Dicyclohexyl phthalate</t>
  </si>
  <si>
    <t>Dicyclopentadiene</t>
  </si>
  <si>
    <t>Dieldrin</t>
  </si>
  <si>
    <t>Diesel fuel</t>
  </si>
  <si>
    <t>Diesel range organics</t>
  </si>
  <si>
    <t>Organochlorine Pesticide Contamination</t>
  </si>
  <si>
    <t>Dichlone Pesticide Residues</t>
  </si>
  <si>
    <t>Coliforms- Membrane Filter</t>
  </si>
  <si>
    <t>3.3-C</t>
  </si>
  <si>
    <t>Coliforms - IMViC</t>
  </si>
  <si>
    <t>3.3-B</t>
  </si>
  <si>
    <t>Coliforms - Cytochrome Oxidase</t>
  </si>
  <si>
    <t>3.2-D</t>
  </si>
  <si>
    <t>Coliforms in Shellfish</t>
  </si>
  <si>
    <t>3500-LI(D)</t>
  </si>
  <si>
    <t>Lithium in Water by Flame Photometry</t>
  </si>
  <si>
    <t>3500-LI(C)</t>
  </si>
  <si>
    <t>Lithium in Water by ICP</t>
  </si>
  <si>
    <t>3500-LI(B)</t>
  </si>
  <si>
    <t>3500-K-E</t>
  </si>
  <si>
    <t>Potassium in Water Using an ISE</t>
  </si>
  <si>
    <t>4-Methyl-1,3-dioxolane</t>
  </si>
  <si>
    <t>4-Methyl-2-pentene</t>
  </si>
  <si>
    <t>4-Methyldecane</t>
  </si>
  <si>
    <t>4-Penten-2-ol</t>
  </si>
  <si>
    <t>4-Phenylbutyric acid</t>
  </si>
  <si>
    <t>4-Phenyldecane</t>
  </si>
  <si>
    <t>4-Phenyldodecane</t>
  </si>
  <si>
    <t>4-Phenylpyridine</t>
  </si>
  <si>
    <t>4-Phenyltetradecane</t>
  </si>
  <si>
    <t>4-Phenyltridecane</t>
  </si>
  <si>
    <t>4-Phenylundecane</t>
  </si>
  <si>
    <t>5,6-Dibutyl-5,6-bis(4-tert-butylphenyl)decane</t>
  </si>
  <si>
    <t>5-Nitrovanillin</t>
  </si>
  <si>
    <t>5-Phenyldecane</t>
  </si>
  <si>
    <t>5-Phenyldodecane</t>
  </si>
  <si>
    <t>5-Phenyltetradecane</t>
  </si>
  <si>
    <t>5-Phenyltridecane</t>
  </si>
  <si>
    <t>Chlorothalonil by GC</t>
  </si>
  <si>
    <t>PMD-CKA</t>
  </si>
  <si>
    <t>Chloropicrin and 1,3-DCPs by GC</t>
  </si>
  <si>
    <t>Emissions of Volatiles in Waste</t>
  </si>
  <si>
    <t>304B</t>
  </si>
  <si>
    <t>Biodegredation Rates (Scrubber Option)</t>
  </si>
  <si>
    <t>304A</t>
  </si>
  <si>
    <t>Biodegredation Rates (Vent Option)</t>
  </si>
  <si>
    <t>3A</t>
  </si>
  <si>
    <t>Oxygen and Carbon Dioxide in Air</t>
  </si>
  <si>
    <t>Kankakee</t>
  </si>
  <si>
    <t>Karnes</t>
  </si>
  <si>
    <t>Kauai</t>
  </si>
  <si>
    <t>Kaufman</t>
  </si>
  <si>
    <t>Kay</t>
  </si>
  <si>
    <t>Kayangel</t>
  </si>
  <si>
    <t>Kearney</t>
  </si>
  <si>
    <t>Kearny</t>
  </si>
  <si>
    <t>Keith</t>
  </si>
  <si>
    <t>Kemper</t>
  </si>
  <si>
    <t>Kenai Peninsula (B)</t>
  </si>
  <si>
    <t>Kendall</t>
  </si>
  <si>
    <t>Hexene</t>
  </si>
  <si>
    <t>Hilsenhoff Biotic Index</t>
  </si>
  <si>
    <t>Holmium</t>
  </si>
  <si>
    <t>Hydrazine</t>
  </si>
  <si>
    <t>1,3-Dichloropropane</t>
  </si>
  <si>
    <t>1,3-Dichloropropene</t>
  </si>
  <si>
    <t>1,4-Cyclohexanedione</t>
  </si>
  <si>
    <t>1,4-Dichloro-2-butyne</t>
  </si>
  <si>
    <t>1,4-Dichlorobutane</t>
  </si>
  <si>
    <t>1,4-Dimethoxyanthracene</t>
  </si>
  <si>
    <t>1,4-Dimethylnaphthalene</t>
  </si>
  <si>
    <t>1,4-Dioxane</t>
  </si>
  <si>
    <t>1,6-Dimethylnaphthalene</t>
  </si>
  <si>
    <t>1,8-Naphthalic anhydride</t>
  </si>
  <si>
    <t>1,9-Nonanediol</t>
  </si>
  <si>
    <t>1-(2-Butoxyethoxy)ethanol</t>
  </si>
  <si>
    <t>Number per milliliter</t>
  </si>
  <si>
    <t>#/yd2</t>
  </si>
  <si>
    <t>Number per square yard</t>
  </si>
  <si>
    <t>%</t>
  </si>
  <si>
    <t>Percent</t>
  </si>
  <si>
    <t>% CaCO3</t>
  </si>
  <si>
    <t>Percent calcium carbonate</t>
  </si>
  <si>
    <t>% Cover</t>
  </si>
  <si>
    <t>Percent Cover</t>
  </si>
  <si>
    <t>% by vol</t>
  </si>
  <si>
    <t>Percent by volume</t>
  </si>
  <si>
    <t>% by wt</t>
  </si>
  <si>
    <t>Percent by weight</t>
  </si>
  <si>
    <t>% sediment</t>
  </si>
  <si>
    <t>Lea</t>
  </si>
  <si>
    <t>Leake</t>
  </si>
  <si>
    <t>Leavenworth</t>
  </si>
  <si>
    <t>Lebanon</t>
  </si>
  <si>
    <t>Lee</t>
  </si>
  <si>
    <t>Leelanau</t>
  </si>
  <si>
    <t>Leflore</t>
  </si>
  <si>
    <t>Lehigh</t>
  </si>
  <si>
    <t>Lemhi</t>
  </si>
  <si>
    <t>Lenawee</t>
  </si>
  <si>
    <t>Lenoir</t>
  </si>
  <si>
    <t>Leon</t>
  </si>
  <si>
    <t>Leslie</t>
  </si>
  <si>
    <t>Letcher</t>
  </si>
  <si>
    <t>Levy</t>
  </si>
  <si>
    <t>Lewis</t>
  </si>
  <si>
    <t>Lewis And Clark</t>
  </si>
  <si>
    <t>Lexington</t>
  </si>
  <si>
    <t>Lib</t>
  </si>
  <si>
    <t>Liberty</t>
  </si>
  <si>
    <t>Licking</t>
  </si>
  <si>
    <t>Likiep</t>
  </si>
  <si>
    <t>Limestone</t>
  </si>
  <si>
    <t>Lincoln</t>
  </si>
  <si>
    <t>Linn</t>
  </si>
  <si>
    <t>Lipscomb</t>
  </si>
  <si>
    <t>Litchfield</t>
  </si>
  <si>
    <t>Little River</t>
  </si>
  <si>
    <t>Live Oak</t>
  </si>
  <si>
    <t>Livingston</t>
  </si>
  <si>
    <t>Llano</t>
  </si>
  <si>
    <t>Logan</t>
  </si>
  <si>
    <t>Loiza</t>
  </si>
  <si>
    <t>Long</t>
  </si>
  <si>
    <t>Lonoke</t>
  </si>
  <si>
    <t>Lorain</t>
  </si>
  <si>
    <t>Los Alamos</t>
  </si>
  <si>
    <t>Los Angeles</t>
  </si>
  <si>
    <t>Loudon</t>
  </si>
  <si>
    <t>Loudoun</t>
  </si>
  <si>
    <t>Louisa</t>
  </si>
  <si>
    <t>Loup</t>
  </si>
  <si>
    <t>Love</t>
  </si>
  <si>
    <t>Loving</t>
  </si>
  <si>
    <t>Lowndes</t>
  </si>
  <si>
    <t>Lubbock</t>
  </si>
  <si>
    <t>Nitrofen</t>
  </si>
  <si>
    <t>Nitrofurantoin</t>
  </si>
  <si>
    <t>Nitrogen dioxide</t>
  </si>
  <si>
    <t>624-S</t>
  </si>
  <si>
    <t>Organics in Sludge - Volatiles</t>
  </si>
  <si>
    <t>Purgeable Organics in Wastewater</t>
  </si>
  <si>
    <t>PB-01(W)</t>
  </si>
  <si>
    <t>Chlorophyll a-b in Phytoplankton by Chromatography/Spectroscopy</t>
  </si>
  <si>
    <t>Antimony in Bottom Material by HYDAA</t>
  </si>
  <si>
    <t>I1462</t>
  </si>
  <si>
    <t>I1456</t>
  </si>
  <si>
    <t>300_M</t>
  </si>
  <si>
    <t>Determination of Anions by IC</t>
  </si>
  <si>
    <t>289.2_M</t>
  </si>
  <si>
    <t>PMD-PJB</t>
  </si>
  <si>
    <t>Pirimicarb by UV Spectroscopy</t>
  </si>
  <si>
    <t>p-Chlorophenol by HPLC/UV</t>
  </si>
  <si>
    <t>I-03</t>
  </si>
  <si>
    <t>Low Level Iodine-131 in Milk</t>
  </si>
  <si>
    <t>I-02</t>
  </si>
  <si>
    <t>Calcium by FLAA</t>
  </si>
  <si>
    <t>213.2_M</t>
  </si>
  <si>
    <t>Cadmium by GFAA</t>
  </si>
  <si>
    <t>213.1_M</t>
  </si>
  <si>
    <t>210.2_M</t>
  </si>
  <si>
    <t>210.1_M</t>
  </si>
  <si>
    <t>350_M(B)</t>
  </si>
  <si>
    <t>Ammonia Nitrogen in Water by Titration</t>
  </si>
  <si>
    <t>350_M(A)</t>
  </si>
  <si>
    <t>Propylene glycol allyl ether</t>
  </si>
  <si>
    <t>Propylene oxide</t>
  </si>
  <si>
    <t>Protactinium-231</t>
  </si>
  <si>
    <t>Protactinium-233</t>
  </si>
  <si>
    <t>Protactinium-234</t>
  </si>
  <si>
    <t>Protriptyline</t>
  </si>
  <si>
    <t>Pseudomonas</t>
  </si>
  <si>
    <t>Pseudomonas cepacia type Wisconsin</t>
  </si>
  <si>
    <t>Pseudomonas fluorescens</t>
  </si>
  <si>
    <t>Pseudomonas fluorescens 112-12, (MON 11740)</t>
  </si>
  <si>
    <t>Pseudomonas fluorescens 112-12, (MON 11750)</t>
  </si>
  <si>
    <t>Pseudomonas fluorescens 112-12, (MON 11760)</t>
  </si>
  <si>
    <t>Pseudomonas fluorescens NCIB 12089</t>
  </si>
  <si>
    <t>Pseudomonas fluorescens PS 3732-3-7, (MON 11710)</t>
  </si>
  <si>
    <t>Pseudomonas fluorescens PS 3732-3-7, (MON 11720)</t>
  </si>
  <si>
    <t>Pseudomonas fluorescens PS 3732-3-7, (MON 11730)</t>
  </si>
  <si>
    <t>Pump efficiency</t>
  </si>
  <si>
    <t>Pump pressure head</t>
  </si>
  <si>
    <t>Pumping rate</t>
  </si>
  <si>
    <t>Chloroxuron</t>
  </si>
  <si>
    <t>Chlorpropham</t>
  </si>
  <si>
    <t>Chlorpyrifos-methyl</t>
  </si>
  <si>
    <t>Cholesterol</t>
  </si>
  <si>
    <t>Chromium</t>
  </si>
  <si>
    <t>Chemical Oxygen Demand in Saline Waters</t>
  </si>
  <si>
    <t>Low Level Chemical Oxygen Demand</t>
  </si>
  <si>
    <t>I-01</t>
  </si>
  <si>
    <t>Iodine-131 in Drinking Water</t>
  </si>
  <si>
    <t>8141A(W)</t>
  </si>
  <si>
    <t>Organophosphorus Compounds in Water</t>
  </si>
  <si>
    <t>8141A(S)</t>
  </si>
  <si>
    <t>Organophosphorus Compounds in Soil by GC</t>
  </si>
  <si>
    <t>Total Kjeldahl Nitrogen by Colorimetry</t>
  </si>
  <si>
    <t>Ammonia Nitrogen Using an ISE</t>
  </si>
  <si>
    <t>350.2(C)</t>
  </si>
  <si>
    <t>Ammonia Nitrogen by Titration</t>
  </si>
  <si>
    <t>Pentachlorophenol in Urine by GC/ECD</t>
  </si>
  <si>
    <t>MBOCA in Urine by GC/ECD</t>
  </si>
  <si>
    <t>Hippuric and Methyl Hippuric Acids</t>
  </si>
  <si>
    <t>Hippuric Acid in Urine by Visible Absorption</t>
  </si>
  <si>
    <t>Pentamidine Isethionate by HPLC</t>
  </si>
  <si>
    <t>Aspartamine by HPLC/UV</t>
  </si>
  <si>
    <t>Cyanuric Acid by HPLC/UV</t>
  </si>
  <si>
    <t>4,4'-Methylenedianiline by HPLC</t>
  </si>
  <si>
    <t>Ribavirin by HPLC/UV</t>
  </si>
  <si>
    <t>D3648(A)</t>
  </si>
  <si>
    <t>Measurement of Radioactivity, Alpha</t>
  </si>
  <si>
    <t>D3645(B)</t>
  </si>
  <si>
    <t>Beryllium in Water by GFAA</t>
  </si>
  <si>
    <t>D5129</t>
  </si>
  <si>
    <t>Flow of Water by Width Contractions</t>
  </si>
  <si>
    <t>D5128</t>
  </si>
  <si>
    <t>pH of Water of Low Conductivity</t>
  </si>
  <si>
    <t>D512(C)</t>
  </si>
  <si>
    <t>RA-03</t>
  </si>
  <si>
    <t>Heptachlorodibenzo-p-dioxin</t>
  </si>
  <si>
    <t>Thiobencarb</t>
  </si>
  <si>
    <t>San Saba</t>
  </si>
  <si>
    <t>San Sebastian</t>
  </si>
  <si>
    <t>Sanborn</t>
  </si>
  <si>
    <t>Sanders</t>
  </si>
  <si>
    <t>Sandoval</t>
  </si>
  <si>
    <t>Sandusky</t>
  </si>
  <si>
    <t>Sangamon</t>
  </si>
  <si>
    <t>Sanilac</t>
  </si>
  <si>
    <t>Sanpete</t>
  </si>
  <si>
    <t>Santa Barbara</t>
  </si>
  <si>
    <t>Santa Clara</t>
  </si>
  <si>
    <t>Santa Cruz</t>
  </si>
  <si>
    <t>Tin in Bottom Material by HYDAA</t>
  </si>
  <si>
    <t>I2823</t>
  </si>
  <si>
    <t>Sulfate in Water by Turbidimetry</t>
  </si>
  <si>
    <t>I2822</t>
  </si>
  <si>
    <t>I2700</t>
  </si>
  <si>
    <t>Pesticides and Metabolites in Water</t>
  </si>
  <si>
    <t>Motile and Nonmotile Salmonella in Foods</t>
  </si>
  <si>
    <t>4500-NOR(C)</t>
  </si>
  <si>
    <t>Total Kjeldahl Nitrogen in Water</t>
  </si>
  <si>
    <t>4500-NOR(B)</t>
  </si>
  <si>
    <t>4500-NH3(G)</t>
  </si>
  <si>
    <t>Ammonia in Water Using Automated Phenate Method</t>
  </si>
  <si>
    <t>5220-C</t>
  </si>
  <si>
    <t>Chemical Oxygen Demand by Titration- Closed Reflux Method</t>
  </si>
  <si>
    <t>5220-B</t>
  </si>
  <si>
    <t>Chemical Oxygen Demand by Titration- Open Reflux Method</t>
  </si>
  <si>
    <t>5210-C</t>
  </si>
  <si>
    <t>Ultimate Biochemical Oxygen Test</t>
  </si>
  <si>
    <t>5210-B</t>
  </si>
  <si>
    <t>5-Day Biochemical Oxygen Demand</t>
  </si>
  <si>
    <t>Ammonia Nitrogen by Colorimetry</t>
  </si>
  <si>
    <t>350.2(A)</t>
  </si>
  <si>
    <t>Iodide in Water by Titration</t>
  </si>
  <si>
    <t>Final</t>
  </si>
  <si>
    <t>Dissolved</t>
  </si>
  <si>
    <t>Water Bottle</t>
  </si>
  <si>
    <t>Total</t>
  </si>
  <si>
    <t>186</t>
  </si>
  <si>
    <t>Quality Control Alternative Measurement Sensitivity</t>
  </si>
  <si>
    <t>Quality Control Alternative Measurement Sensitivity Plus</t>
  </si>
  <si>
    <t>Quality Control Sample-Lab Blank</t>
  </si>
  <si>
    <t>Quality Control Sample-Lab Matrix Spike</t>
  </si>
  <si>
    <t>Quality Control Sample-Lab Re-Analysis</t>
  </si>
  <si>
    <t>Quality Control Sample-Lab Spike</t>
  </si>
  <si>
    <t>Quality Control Sample-Lab Split</t>
  </si>
  <si>
    <t>Bioavailable</t>
  </si>
  <si>
    <t>Comb Available</t>
  </si>
  <si>
    <t>Extractable</t>
  </si>
  <si>
    <t>Filterable</t>
  </si>
  <si>
    <t>Fixed</t>
  </si>
  <si>
    <t>Free Available</t>
  </si>
  <si>
    <t>Inorganic</t>
  </si>
  <si>
    <t>Non-filterable</t>
  </si>
  <si>
    <t>Non-settleable</t>
  </si>
  <si>
    <t>Non-volatile</t>
  </si>
  <si>
    <t>Organic</t>
  </si>
  <si>
    <t>Pot. Dissolved</t>
  </si>
  <si>
    <t>Settleable</t>
  </si>
  <si>
    <t>Supernate</t>
  </si>
  <si>
    <t>Suspended</t>
  </si>
  <si>
    <t>Total Recoverable</t>
  </si>
  <si>
    <t>Total Residual</t>
  </si>
  <si>
    <t>Vapor</t>
  </si>
  <si>
    <t>Volatile</t>
  </si>
  <si>
    <t>Result Detection Condition Text</t>
  </si>
  <si>
    <t>Detection Quantitation Limit Type Name</t>
  </si>
  <si>
    <t>Drinking Water Maximum</t>
  </si>
  <si>
    <t>Estimated Detection Level</t>
  </si>
  <si>
    <t>Instrument Detection Level</t>
  </si>
  <si>
    <t>Long Term Method Detection Level</t>
  </si>
  <si>
    <t>Lower Quantitation Limit</t>
  </si>
  <si>
    <t>Lower Reporting Limit</t>
  </si>
  <si>
    <t>Method Detection Level</t>
  </si>
  <si>
    <t>Practical Quantitation Limit</t>
  </si>
  <si>
    <t>Sample-specific min detect conc</t>
  </si>
  <si>
    <t>Upper Quantitation Limit</t>
  </si>
  <si>
    <t>Upper Reporting Limit</t>
  </si>
  <si>
    <t>Water Quality Standard or Criteria</t>
  </si>
  <si>
    <t>Result Value Type Name</t>
  </si>
  <si>
    <t>Actual</t>
  </si>
  <si>
    <t>Blank Corrected Calc</t>
  </si>
  <si>
    <t>Calculated</t>
  </si>
  <si>
    <t>Control Adjusted</t>
  </si>
  <si>
    <t>Estimated</t>
  </si>
  <si>
    <t>Accepted</t>
  </si>
  <si>
    <t>Preliminary</t>
  </si>
  <si>
    <t>Rejected</t>
  </si>
  <si>
    <t>Validated</t>
  </si>
  <si>
    <t>10 Pctl</t>
  </si>
  <si>
    <t>15 Pctl</t>
  </si>
  <si>
    <t>20 Pctl</t>
  </si>
  <si>
    <t>25 Pctl</t>
  </si>
  <si>
    <t>75 Pctl</t>
  </si>
  <si>
    <t>7DADM</t>
  </si>
  <si>
    <t>80 Pctl</t>
  </si>
  <si>
    <t>85 Pctl</t>
  </si>
  <si>
    <t>90 Pctl</t>
  </si>
  <si>
    <t>95 Pctl</t>
  </si>
  <si>
    <t>AMS</t>
  </si>
  <si>
    <t>AMS+</t>
  </si>
  <si>
    <t>Geometric Mean</t>
  </si>
  <si>
    <t>Maximum</t>
  </si>
  <si>
    <t>Mean</t>
  </si>
  <si>
    <t>Median</t>
  </si>
  <si>
    <t>Minimum</t>
  </si>
  <si>
    <t>Mode</t>
  </si>
  <si>
    <t>Standard Deviation</t>
  </si>
  <si>
    <t>as CaCO3</t>
  </si>
  <si>
    <t>as CO3</t>
  </si>
  <si>
    <t>as HCO3</t>
  </si>
  <si>
    <t>as N</t>
  </si>
  <si>
    <t>as NH3</t>
  </si>
  <si>
    <t>as NH4</t>
  </si>
  <si>
    <t>as NO2</t>
  </si>
  <si>
    <t>as NO3</t>
  </si>
  <si>
    <t>as P</t>
  </si>
  <si>
    <t>as PO4</t>
  </si>
  <si>
    <t>as S</t>
  </si>
  <si>
    <t>as Si</t>
  </si>
  <si>
    <t>as SiO2</t>
  </si>
  <si>
    <t>as SO3</t>
  </si>
  <si>
    <t>as SO4</t>
  </si>
  <si>
    <t>Syringe</t>
  </si>
  <si>
    <t>T-Sampler</t>
  </si>
  <si>
    <t>Terminal Bag</t>
  </si>
  <si>
    <t>Tile Plate</t>
  </si>
  <si>
    <t>Tow Net</t>
  </si>
  <si>
    <t>Towed Dredge</t>
  </si>
  <si>
    <t>Trammel Net</t>
  </si>
  <si>
    <t>Trap Net</t>
  </si>
  <si>
    <t>Trap Substrate (Other)</t>
  </si>
  <si>
    <t>Traveling Screen</t>
  </si>
  <si>
    <t>Trot Line</t>
  </si>
  <si>
    <t>Tucker Net</t>
  </si>
  <si>
    <t>Two-Vessel Operated Tow Net</t>
  </si>
  <si>
    <t>Van Dorn Bottle</t>
  </si>
  <si>
    <t>Van Veen Grab</t>
  </si>
  <si>
    <t>Variable Mesh Gill Net</t>
  </si>
  <si>
    <t>Vibrating Corer</t>
  </si>
  <si>
    <t>Video Camera</t>
  </si>
  <si>
    <t>Vinyl Tube</t>
  </si>
  <si>
    <t>Visual Sighting</t>
  </si>
  <si>
    <t>Water Sampler (Other)</t>
  </si>
  <si>
    <t>Whirl-pak bag</t>
  </si>
  <si>
    <t>Wisconsin-Style Net</t>
  </si>
  <si>
    <t>Yankee Trawl</t>
  </si>
  <si>
    <t>Young Grab</t>
  </si>
  <si>
    <t xml:space="preserve">Method Context </t>
  </si>
  <si>
    <t>ACUTE TOXICITY TESTS FOR WATERS USING FATHEAD MINNOWS</t>
  </si>
  <si>
    <t>ACUTE TOXICITY TESTS WITH EFFLUENTS AND RECIEVING WATERS USING CERIODAPHNIA DUBIA</t>
  </si>
  <si>
    <t>Analytical Method For Determination Of Asbestos Fibers In Water</t>
  </si>
  <si>
    <t>1030-E</t>
  </si>
  <si>
    <t>Anion-Cation Balance</t>
  </si>
  <si>
    <t>DAPHNID, CERIODAPHNIA DUBIA, SURVIVAL AND REPRODUCTION TEST</t>
  </si>
  <si>
    <t>2340C</t>
  </si>
  <si>
    <t>EDTA Titrimetric Method (Hardness)</t>
  </si>
  <si>
    <t>Fathead Minnow, PIMEPHALES PROMELAS, LARVAL SURVIVAL AND GROWTH TEST</t>
  </si>
  <si>
    <t>Acetamiprid</t>
  </si>
  <si>
    <t>Acibenzolar-S-methyl</t>
  </si>
  <si>
    <t>Amount of Refuse on Banks (choice list)</t>
  </si>
  <si>
    <t>Bacteria,Sulfate reducing</t>
  </si>
  <si>
    <t>Bismuth-211</t>
  </si>
  <si>
    <t>Carfentrazone-ethyl</t>
  </si>
  <si>
    <t>Channel Type (choice list)</t>
  </si>
  <si>
    <t>Crayfish presence (choice list)</t>
  </si>
  <si>
    <t>Dimethomorph</t>
  </si>
  <si>
    <t>Emamectin benzoate</t>
  </si>
  <si>
    <t>Embeddedness, riffle (%)</t>
  </si>
  <si>
    <t>Filamentous Algae covering streambed (choice list)</t>
  </si>
  <si>
    <t>Fines &lt; 2 mm, reach pebble count (%)</t>
  </si>
  <si>
    <t>Fines &lt; 2 mm, riffle pebble count (%)</t>
  </si>
  <si>
    <t>Fish presence (choice list)</t>
  </si>
  <si>
    <t>Flufenacet</t>
  </si>
  <si>
    <t>Flutolanil</t>
  </si>
  <si>
    <t>Gross beta radioactivity, (Cesium-137 ref std)</t>
  </si>
  <si>
    <t>Gross beta radioactivity, (Strontium-Yttrium-90 ref std)</t>
  </si>
  <si>
    <t>Growth</t>
  </si>
  <si>
    <t>Habitat rating (choice list)</t>
  </si>
  <si>
    <t>Habitat rating, % of ideal</t>
  </si>
  <si>
    <t>Halosulfuron-methyl</t>
  </si>
  <si>
    <t>Imazamox</t>
  </si>
  <si>
    <t>Imazapic</t>
  </si>
  <si>
    <t>Instream feature, stream substrate (choice list)</t>
  </si>
  <si>
    <t>Kresoxim-methyl</t>
  </si>
  <si>
    <t>Land form, Left (choice list)</t>
  </si>
  <si>
    <t>Land Form, Right (choice list)</t>
  </si>
  <si>
    <t>Macrophytes covering streambed (emergent and submerged) (choice list)</t>
  </si>
  <si>
    <t>Mesosulfuron-methyl</t>
  </si>
  <si>
    <t>Metalaxyl-M</t>
  </si>
  <si>
    <t>Methoxyfenozide</t>
  </si>
  <si>
    <t>p-Dinitrobenzene</t>
  </si>
  <si>
    <t>pH Saturated Paste</t>
  </si>
  <si>
    <t>Primary/ Secondary surrounding landuse (choice list)</t>
  </si>
  <si>
    <t>Pymetrozine</t>
  </si>
  <si>
    <t>Pyraflufen-ethyl</t>
  </si>
  <si>
    <t>Riparian vegetation composition (choice list)</t>
  </si>
  <si>
    <t>Salt Appearance at Waters Edge (choice list)</t>
  </si>
  <si>
    <t>Sediment/ Substrate Odors (choice list)</t>
  </si>
  <si>
    <t>Stream Bed Color (choice list)</t>
  </si>
  <si>
    <t>Stream Cross-Sectional Area</t>
  </si>
  <si>
    <t>Stream Unit Type (choice list)</t>
  </si>
  <si>
    <t>Subsystem classification stream type (choice list)</t>
  </si>
  <si>
    <t>Sulfur HCl Residue</t>
  </si>
  <si>
    <t>Sulfur HNO3 Residue</t>
  </si>
  <si>
    <t>Sulfur Organic Residual Mod</t>
  </si>
  <si>
    <t>Sulfur Sulfate</t>
  </si>
  <si>
    <t>Sulfur Total</t>
  </si>
  <si>
    <t>Tebufenozide</t>
  </si>
  <si>
    <t>Thiacloprid</t>
  </si>
  <si>
    <t>Thorium-227</t>
  </si>
  <si>
    <t>Total Sulfur minus Sulfate</t>
  </si>
  <si>
    <t>Trifloxysulfuron-sodium</t>
  </si>
  <si>
    <t>4-Nitrobiphenyl</t>
  </si>
  <si>
    <t>5-Nitroacenaphthene</t>
  </si>
  <si>
    <t>Chlordane, technical</t>
  </si>
  <si>
    <t>Measured reach length</t>
  </si>
  <si>
    <t>Oxydisulfoton</t>
  </si>
  <si>
    <t>Tecnazene</t>
  </si>
  <si>
    <t>Tetrachlorobenzene</t>
  </si>
  <si>
    <t>Monitoring Location State</t>
  </si>
  <si>
    <t>State</t>
  </si>
  <si>
    <t>Please Consult the WQXWeb Template Dictionary for Explanations of Data Elements</t>
  </si>
  <si>
    <t>Sample Fraction Required</t>
  </si>
  <si>
    <t>(1R,2S,5R)-Menthol</t>
  </si>
  <si>
    <t>1,2-Dichloroethane-d4</t>
  </si>
  <si>
    <t>1,4-Dichlorobenzene-d4</t>
  </si>
  <si>
    <t>1,7-Dimethylxanthine</t>
  </si>
  <si>
    <t>17.alpha.-Estradiol</t>
  </si>
  <si>
    <t>2-Nitropropane</t>
  </si>
  <si>
    <t>3,3-Dimethyl-1-butanol</t>
  </si>
  <si>
    <t>4-Androstenedione</t>
  </si>
  <si>
    <t>Alprazolam</t>
  </si>
  <si>
    <t>Amphetamine</t>
  </si>
  <si>
    <t>Androsterone</t>
  </si>
  <si>
    <t>ashes</t>
  </si>
  <si>
    <t>Bensulfuron-methyl</t>
  </si>
  <si>
    <t>Benzaldehyde, 3-methyl-</t>
  </si>
  <si>
    <t>Benzeneacetic acid, .alpha.-methyl-4-(2-methylpropyl)-</t>
  </si>
  <si>
    <t>Benzenepropanenitrile, .alpha.-(cyclopropylcarbonyl)- 2-(methylsulfonyl)-.beta.- oxo-4-(trifluoromethyl)-</t>
  </si>
  <si>
    <t>Benzotrifluoride</t>
  </si>
  <si>
    <t>Carbamazepine</t>
  </si>
  <si>
    <t>Carbamazepine-d10</t>
  </si>
  <si>
    <t>Chlordiazepoxide</t>
  </si>
  <si>
    <t>Chloroacetonitrile</t>
  </si>
  <si>
    <t>Chlorobenzene-d5</t>
  </si>
  <si>
    <t>Cimetidine</t>
  </si>
  <si>
    <t>Cocaine</t>
  </si>
  <si>
    <t>Codeine</t>
  </si>
  <si>
    <t>Dehydronifedipine</t>
  </si>
  <si>
    <t>Dexamethasone</t>
  </si>
  <si>
    <t>Diazepam</t>
  </si>
  <si>
    <t>Diesel fuels no. 2</t>
  </si>
  <si>
    <t>Dihydrotestosterone</t>
  </si>
  <si>
    <t>Diltiazem</t>
  </si>
  <si>
    <t>Dimethylmercury</t>
  </si>
  <si>
    <t>Doxycycline</t>
  </si>
  <si>
    <t>Edifenphos</t>
  </si>
  <si>
    <t>Enrofloxacin</t>
  </si>
  <si>
    <t>Epi-chlorotetracycline</t>
  </si>
  <si>
    <t>Epi-iso-chlorotetracycline</t>
  </si>
  <si>
    <t>Epi-oxytetracycline</t>
  </si>
  <si>
    <t>Epi-tetracycline</t>
  </si>
  <si>
    <t>Epitestosterone</t>
  </si>
  <si>
    <t>Erythromycin-H20</t>
  </si>
  <si>
    <t>Estriol</t>
  </si>
  <si>
    <t>Ethanamine, 2-(diphenylmethoxy)-N,N-dimethyl-</t>
  </si>
  <si>
    <t>Ethyl nicotinate-d4</t>
  </si>
  <si>
    <t>Flash point</t>
  </si>
  <si>
    <t>Flufenacet OA</t>
  </si>
  <si>
    <t>Furosemide</t>
  </si>
  <si>
    <t>Hexatriacontane</t>
  </si>
  <si>
    <t>HFC-134a</t>
  </si>
  <si>
    <t>Hydrochlorothiazide</t>
  </si>
  <si>
    <t>Imazamethabenz acid</t>
  </si>
  <si>
    <t>Imazamethabenz-methyl</t>
  </si>
  <si>
    <t>Imazapyr</t>
  </si>
  <si>
    <t>Imazaquin</t>
  </si>
  <si>
    <t>Imazethapyr</t>
  </si>
  <si>
    <t>Iso-chlorotetracycline</t>
  </si>
  <si>
    <t>Isoxaflutole</t>
  </si>
  <si>
    <t>Lomefloxacin</t>
  </si>
  <si>
    <t>m,p-Xylene</t>
  </si>
  <si>
    <t>Mesotrione</t>
  </si>
  <si>
    <t>Methyl Acrylate</t>
  </si>
  <si>
    <t>Methylparaben</t>
  </si>
  <si>
    <t>Metsulfuron-methyl</t>
  </si>
  <si>
    <t>Monensin</t>
  </si>
  <si>
    <t>Nifedipine</t>
  </si>
  <si>
    <t>Nonmethane organic compounds</t>
  </si>
  <si>
    <t>Nonylphenol diethoxylate</t>
  </si>
  <si>
    <t>Norfloxacin</t>
  </si>
  <si>
    <t>Norgestrel</t>
  </si>
  <si>
    <t>Octadecane, 1-chloro-</t>
  </si>
  <si>
    <t>Octylphenol diethoxylate</t>
  </si>
  <si>
    <t>Octylphenol monoethoxylate</t>
  </si>
  <si>
    <t>Ormetoprim</t>
  </si>
  <si>
    <t>Oxazepam</t>
  </si>
  <si>
    <t>Perylene-d12</t>
  </si>
  <si>
    <t>Phenol-d5</t>
  </si>
  <si>
    <t>Phenylpropanolamine</t>
  </si>
  <si>
    <t>Polychlorinated terphenyls</t>
  </si>
  <si>
    <t>Prednisolone</t>
  </si>
  <si>
    <t>Promethazine</t>
  </si>
  <si>
    <t>Propachlor ESA</t>
  </si>
  <si>
    <t>Propachlor OA</t>
  </si>
  <si>
    <t>Pyrene-d10</t>
  </si>
  <si>
    <t>Resmethrin</t>
  </si>
  <si>
    <t>Roxithromycin</t>
  </si>
  <si>
    <t>Saflufenacil</t>
  </si>
  <si>
    <t>Sarafloxacin</t>
  </si>
  <si>
    <t>Silanol, trimethyl-</t>
  </si>
  <si>
    <t>Sulfachloropyridazine</t>
  </si>
  <si>
    <t>Sulfadimethoxine</t>
  </si>
  <si>
    <t>Sulfamerazine</t>
  </si>
  <si>
    <t>Sulfamethazine</t>
  </si>
  <si>
    <t>Sulfaquinoxaline</t>
  </si>
  <si>
    <t>Sulfometuron methyl</t>
  </si>
  <si>
    <t>Temazepam</t>
  </si>
  <si>
    <t>Tembotrione</t>
  </si>
  <si>
    <t>tert-Butyl formate</t>
  </si>
  <si>
    <t>Theophylline</t>
  </si>
  <si>
    <t>Total PCBs + PCTs</t>
  </si>
  <si>
    <t>Triamterene</t>
  </si>
  <si>
    <t>Triazolam</t>
  </si>
  <si>
    <t>Triclocarban</t>
  </si>
  <si>
    <t>Verapamil</t>
  </si>
  <si>
    <t>Virginiamycin</t>
  </si>
  <si>
    <t>Warfarin</t>
  </si>
  <si>
    <t>Result Units</t>
  </si>
  <si>
    <t>Organization Specific Result Analytical and Sample Collection Methods</t>
  </si>
  <si>
    <t>Qualifier Type</t>
  </si>
  <si>
    <t>Organization ID</t>
  </si>
  <si>
    <t>Please Consult the WQXWeb Template Data Dictionary for Explanations of Data Elements</t>
  </si>
  <si>
    <t>Analytical Methods</t>
  </si>
  <si>
    <t>Activity Depth/Height Units</t>
  </si>
  <si>
    <t>For assistance with using this template, please refer to the US EPA STORET/WQX online resources at http://www.epa.gov/storet/</t>
  </si>
  <si>
    <t>If you have questions or comments about this template, please send email to the STORET Help Desk at STORET@epa.gov</t>
  </si>
  <si>
    <t xml:space="preserve">Worksheets are color coded by function.  The single pink tab contains buttons used to export data, the three yellow tabs are used to enter data, and the green tabs are reference lists for data columns that allow only specific values. </t>
  </si>
  <si>
    <t>Use buttons on this tab convert Data Entry Worksheets (yellow tabs) to .txt files</t>
  </si>
  <si>
    <t>The Export tab contains buttons to automatically export data from each of the data entry worksheets into tab delimited files ready to be imported into WQXWeb.</t>
  </si>
  <si>
    <t>Data Entry Worksheets</t>
  </si>
  <si>
    <t>Allowable Values/ Look-up Lists/ Domain Values</t>
  </si>
  <si>
    <t xml:space="preserve">This tab contains multiple tables of listing the values that can be entered in particular columns in the Monitoring Locations tab. </t>
  </si>
  <si>
    <t xml:space="preserve">This tab contains multiple tables of listing the values that can be entered in particular columns in the Results tab. </t>
  </si>
  <si>
    <t>This tab contains a table of all Characteristics in STORET that can be used in the Characteristic Name field in the Results tab.  The table also has fields to indicate if a particular Characteristic requires a Sample Fraction or Field/Lab Analytical Procedure (or both) for a particular characteristic.</t>
  </si>
  <si>
    <t>This tab contains a list of all nationally available result analytical methods.  Additional methods can be defined by an organization in the "Analytical &amp; Collection Methods" tab.</t>
  </si>
  <si>
    <t>This tab contains a single table listing all result units of measure available in WQX.</t>
  </si>
  <si>
    <t>This tab can be used to record organization specific Result Analytical Methods and Sample Collection Methods.  Data entered in this tab is not exported to WQXWeb.</t>
  </si>
  <si>
    <t xml:space="preserve"> </t>
  </si>
  <si>
    <t>Allowed Values - Monitoring Locs</t>
  </si>
  <si>
    <t>USDA Soil Texture Classification</t>
  </si>
  <si>
    <t>Worksheet Name</t>
  </si>
  <si>
    <t>• This template serves as a guide to assist water quality data providers in the process of importing their data into WQXWeb.</t>
  </si>
  <si>
    <t xml:space="preserve">• The columns available in each Data Entry worksheet are a subset of all data that can be imported to WQXWeb. </t>
  </si>
  <si>
    <t>• There is a separate Dictionary available for this Template that contains the same Allowable Values worksheets and worksheets expaining all the columns in each Data Entry Worksheet.</t>
  </si>
  <si>
    <t>The most recent copy of this template and corresponding dictionary can be downloaded from http://www.epa.gov/storet/wqx/wqxweb_downloads.html</t>
  </si>
  <si>
    <t>This is a list of all 'National' Result Analytical Methods. Users can use these by entering the 'Method ID' and 'Method Context' in the appropriate column in the Results data entry worksheet.  Users who need to create result analytical methods for their own organization should enter the information in the 'Analytical &amp; Collection Methods' worksheet</t>
  </si>
  <si>
    <t>Pick
List</t>
  </si>
  <si>
    <t>Result Analytical Method</t>
  </si>
  <si>
    <t>Result Detection Condition</t>
  </si>
  <si>
    <t>Result Value</t>
  </si>
  <si>
    <t>Result Unit</t>
  </si>
  <si>
    <t>Result Value Type</t>
  </si>
  <si>
    <t>USEPA makes changes to the characteristics and other allowed values based on users' requests and changes in the USEPA's Substance Registry System.  The list of Characteristics available in WQXWeb might contain new items added after this template was created.  Consult WQXWeb for the complete list.</t>
  </si>
  <si>
    <t>Unique
County Names</t>
  </si>
  <si>
    <t>• Users can add new columns, or delete non-required columns from any of the Data Entry worksheets.  If any changes are made to a worksheet then the related WQXWeb Import Configuration will have to be modified to reflect that change.  See the WQXWeb documentation and training materials for adding or deleting columns.</t>
  </si>
  <si>
    <t>You can record any Organization specific Result Analytical Methods or Sample Collection Methods here.  You still need to enter this same information into WQXWeb manually using the "Lookup Tables" menu option in WQXWeb, and then clicking the Edit link by the appropriate Method, selecting the appropriate Org ID (Context) and then entering the information.  Consult the WQXWeb tutorial for additional information.</t>
  </si>
  <si>
    <t>Tables of allowable values for specific columns in the Data Entry worksheets.  All green-colored cells contain the values that should be used in the worksheets.  Others cells are included for additional reference.</t>
  </si>
  <si>
    <t>The green colored cells contain the values that should be used in the Data Input worksheets</t>
  </si>
  <si>
    <t>TEMPLATE_CONTINUOUS</t>
  </si>
  <si>
    <t>Template Example for Continuous Data</t>
  </si>
  <si>
    <t>Project for testing submission of continuous data using various types of summation</t>
  </si>
  <si>
    <t>38.94978</t>
  </si>
  <si>
    <t>-77.12764</t>
  </si>
  <si>
    <t>Deg C</t>
  </si>
  <si>
    <t>ResultTimeBasis</t>
  </si>
  <si>
    <t>Monthly</t>
  </si>
  <si>
    <t>2000-01</t>
  </si>
  <si>
    <t>2000-02</t>
  </si>
  <si>
    <t>2000-03</t>
  </si>
  <si>
    <t>2000-04</t>
  </si>
  <si>
    <t>2000-05</t>
  </si>
  <si>
    <t>2000-06</t>
  </si>
  <si>
    <t>2000-07</t>
  </si>
  <si>
    <t>2000-08</t>
  </si>
  <si>
    <t>2000-09</t>
  </si>
  <si>
    <t>2000-10</t>
  </si>
  <si>
    <t>2000-11</t>
  </si>
  <si>
    <t>2000-12</t>
  </si>
  <si>
    <t>2001-01</t>
  </si>
  <si>
    <t>2001-02</t>
  </si>
  <si>
    <t>2001-03</t>
  </si>
  <si>
    <t>2001-04</t>
  </si>
  <si>
    <t>2001-05</t>
  </si>
  <si>
    <t>2001-06</t>
  </si>
  <si>
    <t>2001-07</t>
  </si>
  <si>
    <t>2001-08</t>
  </si>
  <si>
    <t>2001-09</t>
  </si>
  <si>
    <t>2001-10</t>
  </si>
  <si>
    <t>2001-11</t>
  </si>
  <si>
    <t>2001-12</t>
  </si>
  <si>
    <t>2002-01</t>
  </si>
  <si>
    <t>2002-02</t>
  </si>
  <si>
    <t>2002-03</t>
  </si>
  <si>
    <t>2002-04</t>
  </si>
  <si>
    <t>2002-05</t>
  </si>
  <si>
    <t>2002-06</t>
  </si>
  <si>
    <t>2002-07</t>
  </si>
  <si>
    <t>2002-08</t>
  </si>
  <si>
    <t>2002-09</t>
  </si>
  <si>
    <t>2002-10</t>
  </si>
  <si>
    <t>2002-11</t>
  </si>
  <si>
    <t>2002-12</t>
  </si>
  <si>
    <t>2003-01</t>
  </si>
  <si>
    <t>2003-02</t>
  </si>
  <si>
    <t>2003-03</t>
  </si>
  <si>
    <t>2003-04</t>
  </si>
  <si>
    <t>2003-05</t>
  </si>
  <si>
    <t>2003-06</t>
  </si>
  <si>
    <t>2003-07</t>
  </si>
  <si>
    <t>2003-08</t>
  </si>
  <si>
    <t>2003-09</t>
  </si>
  <si>
    <t>2003-10</t>
  </si>
  <si>
    <t>2003-11</t>
  </si>
  <si>
    <t>2003-12</t>
  </si>
  <si>
    <t>2004-01</t>
  </si>
  <si>
    <t>2004-02</t>
  </si>
  <si>
    <t>2004-03</t>
  </si>
  <si>
    <t>2004-04</t>
  </si>
  <si>
    <t>2004-05</t>
  </si>
  <si>
    <t>2004-06</t>
  </si>
  <si>
    <t>2004-07</t>
  </si>
  <si>
    <t>2004-08</t>
  </si>
  <si>
    <t>2004-09</t>
  </si>
  <si>
    <t>2004-10</t>
  </si>
  <si>
    <t>2004-11</t>
  </si>
  <si>
    <t>2004-12</t>
  </si>
  <si>
    <t>2005-01</t>
  </si>
  <si>
    <t>2005-02</t>
  </si>
  <si>
    <t>2005-03</t>
  </si>
  <si>
    <t>2005-04</t>
  </si>
  <si>
    <t>2005-05</t>
  </si>
  <si>
    <t>2005-06</t>
  </si>
  <si>
    <t>2005-07</t>
  </si>
  <si>
    <t>2005-08</t>
  </si>
  <si>
    <t>2005-09</t>
  </si>
  <si>
    <t>2005-10</t>
  </si>
  <si>
    <t>2005-11</t>
  </si>
  <si>
    <t>2005-12</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</si>
  <si>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</si>
  <si>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</si>
  <si>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</si>
  <si>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</si>
  <si>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</si>
  <si>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</si>
  <si>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</si>
  <si>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</si>
  <si>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</si>
  <si>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</si>
  <si>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</si>
  <si>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</si>
  <si>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</si>
  <si>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</si>
  <si>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</si>
  <si>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</si>
  <si>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</si>
  <si>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</si>
  <si>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</si>
  <si>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</si>
  <si>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</si>
  <si>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</si>
  <si>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</si>
  <si>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</si>
  <si>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</si>
  <si>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</si>
  <si>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</si>
  <si>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</si>
  <si>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</si>
  <si>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</si>
  <si>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</si>
  <si>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</si>
  <si>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</si>
  <si>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</si>
  <si>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</si>
  <si>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</si>
  <si>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</si>
  <si>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</si>
  <si>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</si>
  <si>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</si>
  <si>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</si>
  <si>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</si>
  <si>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</si>
  <si>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</si>
  <si>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</si>
  <si>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</si>
  <si>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</si>
  <si>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</si>
  <si>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</si>
  <si>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</si>
  <si>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</si>
  <si>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</si>
  <si>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</si>
  <si>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</si>
  <si>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</si>
  <si>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</si>
  <si>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</si>
  <si>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Daily by Day</t>
  </si>
  <si>
    <t>WQXTEST16465</t>
  </si>
  <si>
    <t>WQXTEST 16465 POTOMAC RIVER NEAR WASHINGTON, DC LITTLE FALLS PUMP STA</t>
  </si>
  <si>
    <t>WQXTEST27576</t>
  </si>
  <si>
    <t>WQXTEST 27576 FAKE RIVER, NOWHERE, MD</t>
  </si>
  <si>
    <t>05 Pctl</t>
  </si>
  <si>
    <t>Daily Geometric Mean</t>
  </si>
  <si>
    <t>30-day Geometric Mean</t>
  </si>
  <si>
    <t>Single Sample Maximum</t>
  </si>
  <si>
    <t>DH-81</t>
  </si>
  <si>
    <t>DH-95</t>
  </si>
  <si>
    <t>Polar Orga. Chem. Integrative Sampler</t>
  </si>
  <si>
    <t>Semipermeable Membrane Device</t>
  </si>
  <si>
    <t>SHOVEL</t>
  </si>
  <si>
    <t>WBH-96</t>
  </si>
  <si>
    <t>Result Time Basis</t>
  </si>
  <si>
    <t>24 Hours</t>
  </si>
  <si>
    <t>96 Hours</t>
  </si>
  <si>
    <t>1 Day</t>
  </si>
  <si>
    <t>2 Day</t>
  </si>
  <si>
    <t>3 Day</t>
  </si>
  <si>
    <t>4 Day</t>
  </si>
  <si>
    <t>5 Day</t>
  </si>
  <si>
    <t>6 Day</t>
  </si>
  <si>
    <t>7 Day</t>
  </si>
  <si>
    <t>8 Day</t>
  </si>
  <si>
    <t>9 Day</t>
  </si>
  <si>
    <t>10 Day</t>
  </si>
  <si>
    <t>11 Day</t>
  </si>
  <si>
    <t>12 Day</t>
  </si>
  <si>
    <t>13 Day</t>
  </si>
  <si>
    <t>14 Day</t>
  </si>
  <si>
    <t>15 Day</t>
  </si>
  <si>
    <t>16 Day</t>
  </si>
  <si>
    <t>17 Day</t>
  </si>
  <si>
    <t>18 Day</t>
  </si>
  <si>
    <t>19 Day</t>
  </si>
  <si>
    <t>20 Day</t>
  </si>
  <si>
    <t>21 Day</t>
  </si>
  <si>
    <t>22 Day</t>
  </si>
  <si>
    <t>23 Day</t>
  </si>
  <si>
    <t>24 Day</t>
  </si>
  <si>
    <t>25 Day</t>
  </si>
  <si>
    <t>26 Day</t>
  </si>
  <si>
    <t>27 Day</t>
  </si>
  <si>
    <t>28 Day</t>
  </si>
  <si>
    <t>29 Day</t>
  </si>
  <si>
    <t>30 Day</t>
  </si>
  <si>
    <t>60 Day</t>
  </si>
  <si>
    <t>90 Day</t>
  </si>
  <si>
    <t>120 Day</t>
  </si>
  <si>
    <t>6 Month</t>
  </si>
  <si>
    <t>1 Year</t>
  </si>
  <si>
    <t>Yearly</t>
  </si>
  <si>
    <t>Quarterly</t>
  </si>
  <si>
    <t>Daily</t>
  </si>
  <si>
    <t>Ultimate</t>
  </si>
  <si>
    <t>Temperature7DADM</t>
  </si>
  <si>
    <t>Sample Collection Method ID</t>
  </si>
  <si>
    <t>Sample Collection Equipment Comment</t>
  </si>
  <si>
    <t>USEPA WQXWeb Continuous Computed Data Example Template</t>
  </si>
  <si>
    <t>Activity Attachment File Name</t>
  </si>
  <si>
    <t>Activity Attachment Type</t>
  </si>
  <si>
    <t>YSI 6600 V2-4  data sonde water quality monitoring equipment with simultaneous measurement of conductivity (salinity), temperature, water depth, and pH. Flow computed using rating curve. Nominal 15-minute readings</t>
  </si>
  <si>
    <t>YSI6600V2SondeGauge</t>
  </si>
  <si>
    <t>Monthly by Month</t>
  </si>
  <si>
    <t>txt</t>
  </si>
  <si>
    <t>yearly_data_example.txt</t>
  </si>
  <si>
    <t>Winter</t>
  </si>
  <si>
    <t>Summer</t>
  </si>
  <si>
    <t>Fall/Autumn</t>
  </si>
  <si>
    <t>Activity Start Date (monitoring period)</t>
  </si>
  <si>
    <t>Activity End Date (monitoring period)</t>
  </si>
  <si>
    <t>Continuous_data_example.txt</t>
  </si>
  <si>
    <t>2013-05</t>
  </si>
  <si>
    <t>2013-06</t>
  </si>
  <si>
    <t>2013-07</t>
  </si>
  <si>
    <t>Analysis Start Date (measuring cycle)</t>
  </si>
  <si>
    <t>Analysis End Date (measuring cycle)</t>
  </si>
  <si>
    <t>Quality Control Sample-Lab Control Sample/Blank Spike</t>
  </si>
  <si>
    <t>Quality Control Sample-Lab Spike of a Lab Blank</t>
  </si>
  <si>
    <t>Quality Control Sample-Lab Matrix Spike Duplicate</t>
  </si>
  <si>
    <t>Quality Control Sample-Lab Control Sample/Blank Spike Duplicate</t>
  </si>
  <si>
    <t>Field Msr/Obs-Incidental</t>
  </si>
  <si>
    <t>Chironomus tentans 10-d Survival and Growth test for sediments</t>
  </si>
  <si>
    <t>Total Iron - TPTZ Method</t>
  </si>
  <si>
    <t>4500-S2(I)</t>
  </si>
  <si>
    <t>Sulfide by Distillation, Methylene Blue Flow Injection Analysis Method</t>
  </si>
  <si>
    <t>4500-S2(J)</t>
  </si>
  <si>
    <t>Sulfide by Acid-Volatile Analysis</t>
  </si>
  <si>
    <t>D6317</t>
  </si>
  <si>
    <t>Carbon (all forms) in Water</t>
  </si>
  <si>
    <t>Titrimetric and manual Spectrophotometric Determinative methods for Cyanide</t>
  </si>
  <si>
    <t>4500-NORG D</t>
  </si>
  <si>
    <t>Block Digestion and Flow Injection Analysis</t>
  </si>
  <si>
    <t>8000C</t>
  </si>
  <si>
    <t>DETERMINATIVE CHROMATOGRAPHIC SEPARATIONS</t>
  </si>
  <si>
    <t>Capillary gas chromatography analysis for organic contaminates in marine sediments.</t>
  </si>
  <si>
    <t>Organic contaminates in marine animal tissues by GC-FPD</t>
  </si>
  <si>
    <t>Organic contaminants in marine sediments by GC-ECD</t>
  </si>
  <si>
    <t>Organic contaminants in marine animal tissues by GC-ECD</t>
  </si>
  <si>
    <t>Dioxins and Furans in marine sediments by GC-MS</t>
  </si>
  <si>
    <t>Dioxins and Furans in marine bivalve tissues by GC-MS</t>
  </si>
  <si>
    <t>Organic contaminants in marine sediments by GC-MS</t>
  </si>
  <si>
    <t>Organic contaminants in marine animal tissues by GC-MS</t>
  </si>
  <si>
    <t>Trace mercury in marine sediments by CVAA</t>
  </si>
  <si>
    <t>Trace mercury in marine animal tissues by CVAA</t>
  </si>
  <si>
    <t>Trace metals in marine sediment by neutron activation</t>
  </si>
  <si>
    <t>Trace metals in marine animal tissue by neutron activation</t>
  </si>
  <si>
    <t>135-00 (QUALITATIVE)</t>
  </si>
  <si>
    <t>Benthic Macroinvertebrate Sample Processing: Qualitative Visual Sort Method</t>
  </si>
  <si>
    <t>1367-99</t>
  </si>
  <si>
    <t>Sediment Toxicity Test Using Leptocheirus plumulosus</t>
  </si>
  <si>
    <t>Trace metals in marine sediment by GFAA</t>
  </si>
  <si>
    <t>Trace metals in marine animal tissues by GFAA</t>
  </si>
  <si>
    <t>Trace metals in marine sediment by FAA</t>
  </si>
  <si>
    <t>Trace metals in marine animal tissue by FAA</t>
  </si>
  <si>
    <t>Trace metals in marine animal tissues by X-ray fluorescence</t>
  </si>
  <si>
    <t>Trace metals in marine sediments by X-ray fluorescence</t>
  </si>
  <si>
    <t>Dioxins and Furans by HRGC/HRMS</t>
  </si>
  <si>
    <t>Volatile Organic Compounds by GC/MS</t>
  </si>
  <si>
    <t>Semivolatiles - Base/Neutrals, Acid Extractable, GC/MS</t>
  </si>
  <si>
    <t>1668A (TISSUE)</t>
  </si>
  <si>
    <t>Chlorinated Biphenyls in Tissue by HRGC/HRMS</t>
  </si>
  <si>
    <t>1668A (WATER)</t>
  </si>
  <si>
    <t>Chlorinated Biphenyls in Aqueous Samples by HRGC/HRMS</t>
  </si>
  <si>
    <t>Salmonella in Sewage Sludge (Biosolids) by MSRV Medium</t>
  </si>
  <si>
    <t>Steroids and hormones in water, soil, sediment, and biosolids by HRGC/HRMS</t>
  </si>
  <si>
    <t>Pesticides in water, soil, sediment, biosolids, and tissue by HRGC/HRMS</t>
  </si>
  <si>
    <t>Trace metals in marine sediments by ICP/MS</t>
  </si>
  <si>
    <t>Trace metals in marine animal tissues by ICP/MS</t>
  </si>
  <si>
    <t>Trace elements in water by AVICP-AES</t>
  </si>
  <si>
    <t>2150 B</t>
  </si>
  <si>
    <t>Threshold Odor Test</t>
  </si>
  <si>
    <t>2310 B</t>
  </si>
  <si>
    <t>2550 B</t>
  </si>
  <si>
    <t>Temperature of Water, Laboratory and Field Methods</t>
  </si>
  <si>
    <t>28000-88</t>
  </si>
  <si>
    <t>Arsenic Test Strip</t>
  </si>
  <si>
    <t>Bromate in Drinking Water Using 2-D IC With Suppressed Conductivity Detection</t>
  </si>
  <si>
    <t>3030 E</t>
  </si>
  <si>
    <t>Nitric Acid Digestion of Metals</t>
  </si>
  <si>
    <t>3030 F</t>
  </si>
  <si>
    <t>Nitric and Hydrochloric Acid Digestion</t>
  </si>
  <si>
    <t>3030 G</t>
  </si>
  <si>
    <t>Nitric and Sulfuric Acid Digestion</t>
  </si>
  <si>
    <t>3030 H</t>
  </si>
  <si>
    <t>Nitric and Perchloric Acid Digestion</t>
  </si>
  <si>
    <t>3030 I</t>
  </si>
  <si>
    <t>Nitric, Perchloric and Hydrofluoric Acid</t>
  </si>
  <si>
    <t>3030 J</t>
  </si>
  <si>
    <t>Dry Ashing of Metals Samples</t>
  </si>
  <si>
    <t>3030 K</t>
  </si>
  <si>
    <t>Microwave Assisted Digestion of Metals</t>
  </si>
  <si>
    <t>3030B</t>
  </si>
  <si>
    <t>Preliminary Filtration of Metals Samples</t>
  </si>
  <si>
    <t>3030C</t>
  </si>
  <si>
    <t>Treatment for Acid-Extractable Metals</t>
  </si>
  <si>
    <t>3030D</t>
  </si>
  <si>
    <t>Preliminary Digestion for Metals</t>
  </si>
  <si>
    <t>3120 B (TOTAL)</t>
  </si>
  <si>
    <t>Metals (total recoverable) in Water by ICP</t>
  </si>
  <si>
    <t>Metals in Water by ICP/MS</t>
  </si>
  <si>
    <t>3135.2I</t>
  </si>
  <si>
    <t>Cyanide in Water and Soil by Colorimetry</t>
  </si>
  <si>
    <t>Perchlorate in water using inline column IC</t>
  </si>
  <si>
    <t>Oxyhalide DPBs and Bromide by IC</t>
  </si>
  <si>
    <t>317.0REV2.0</t>
  </si>
  <si>
    <t>Inorganic Oxyhalide DBPs in Drinking Water By Ion Chromatography With Conductivity Detection and Trace Bromate Using Pos</t>
  </si>
  <si>
    <t>Bromate by IC/ICP-MS</t>
  </si>
  <si>
    <t>Inorganic Oxyhalide Disinfection By-products in Drinking Water by Ion Chromatography with Postcolumn Reagent for Trace B</t>
  </si>
  <si>
    <t>327.0 REV1.1</t>
  </si>
  <si>
    <t>Chlorine Dioxide and Chlorite in Drinking Water by Visible Spectrophotometry</t>
  </si>
  <si>
    <t>Perchlorate in water by LC/EMI/MS</t>
  </si>
  <si>
    <t>Perchlorate in drinking water by IC-ESI/MS</t>
  </si>
  <si>
    <t>Residual Chlorine in Drinking Water Using an On-Line Chlorine Analyzer</t>
  </si>
  <si>
    <t>Ammonia in Estuarine and Coastal Waters by Colorimetry</t>
  </si>
  <si>
    <t>35-00 (QUANTITATIVE)</t>
  </si>
  <si>
    <t>Benthic Macroinvertebrate Sample Processing: Quantitative Fixed-Count Method</t>
  </si>
  <si>
    <t>35-00 (TAXONOMIC ID)</t>
  </si>
  <si>
    <t>Benthic Macroinvertebrate Sample Processing: Taxonomic Identification</t>
  </si>
  <si>
    <t>350.2 (TITRATION)</t>
  </si>
  <si>
    <t>Ammonia by Titrimetry</t>
  </si>
  <si>
    <t>350.2 NESSLERIZATION</t>
  </si>
  <si>
    <t>Ammonia by Colorimetry (Nesslerization)</t>
  </si>
  <si>
    <t>351.3 (ELECTRODE)</t>
  </si>
  <si>
    <t>Total Kjeldahl Nitrogen by Potentiometry</t>
  </si>
  <si>
    <t>351.3 (TITRATION)</t>
  </si>
  <si>
    <t>Total Kjeldahl Nitrogen by Titirmetry</t>
  </si>
  <si>
    <t>351.3 NESSLERIZATION</t>
  </si>
  <si>
    <t>3520C</t>
  </si>
  <si>
    <t>Continuous Liquid-Liquid Extraction of Organics</t>
  </si>
  <si>
    <t>3535A</t>
  </si>
  <si>
    <t>Solid-phase extraction for organic analytes.</t>
  </si>
  <si>
    <t>Organic Compounds from Solids by Microscale Solvent Extraction</t>
  </si>
  <si>
    <t>Silicate by Colorimetry</t>
  </si>
  <si>
    <t>Acid Volatile Sulfide (AVS) in Sediment by Acidification and Gravimetry.</t>
  </si>
  <si>
    <t>3H-04-RC</t>
  </si>
  <si>
    <t>Tritium in Water - Liquid Scintillation Counting</t>
  </si>
  <si>
    <t>4110D</t>
  </si>
  <si>
    <t>Elemental C and N by Combustion and Thermal Conductivity</t>
  </si>
  <si>
    <t>4500-CLO2 C</t>
  </si>
  <si>
    <t>Chlorine Dioxide by Amperometry</t>
  </si>
  <si>
    <t>4500-CLO2 E</t>
  </si>
  <si>
    <t>Chlorine by Amperometry</t>
  </si>
  <si>
    <t>4500-CN-B</t>
  </si>
  <si>
    <t>Cyanide: Preliminary Treatment of samples</t>
  </si>
  <si>
    <t>4500-KMNO4</t>
  </si>
  <si>
    <t>Potassium Permanganate in Water by Spectrophotometry</t>
  </si>
  <si>
    <t>4500-N(ORG) C</t>
  </si>
  <si>
    <t>Organic Nitrogen/Semi-Micro-Kjeldahl</t>
  </si>
  <si>
    <t>4500-NH3 B</t>
  </si>
  <si>
    <t>Ammonia by Titration</t>
  </si>
  <si>
    <t>4500-NH3 B PRE</t>
  </si>
  <si>
    <t>Ammonia: Preliminary Distillation Step</t>
  </si>
  <si>
    <t>4500-NH3 C</t>
  </si>
  <si>
    <t>4500-NH3 D</t>
  </si>
  <si>
    <t>Ammonia by Selective Electrode</t>
  </si>
  <si>
    <t>4500-NH3 E</t>
  </si>
  <si>
    <t>Ammonia by Selective Electrode Methods Using Known Addition</t>
  </si>
  <si>
    <t>4500-NH3 G</t>
  </si>
  <si>
    <t>Ammonia by Automated Phenate</t>
  </si>
  <si>
    <t>4500-NH3 H</t>
  </si>
  <si>
    <t>Ammonia by Flow Injection Analysis</t>
  </si>
  <si>
    <t>4500-NO3 D</t>
  </si>
  <si>
    <t>Nitrogen (Nitrate) in Water by Nitrate Electrode Method</t>
  </si>
  <si>
    <t>4500-NORGB</t>
  </si>
  <si>
    <t>Nitrogen, organic, in Water by Macro-Kjeldahl</t>
  </si>
  <si>
    <t>4500-NORG C</t>
  </si>
  <si>
    <t>Nitrogen, organic, in Water by Semi-Micro-Kjeldahl Method</t>
  </si>
  <si>
    <t>4500-O3 B</t>
  </si>
  <si>
    <t>Ozone by Indigo Colorimetric Method</t>
  </si>
  <si>
    <t>4500-P B</t>
  </si>
  <si>
    <t>Phosphorus, sample preparation method</t>
  </si>
  <si>
    <t>4500-S-2 E</t>
  </si>
  <si>
    <t>Sulfide in Water Gas Dialysis, Automated Methylene Blue Method</t>
  </si>
  <si>
    <t>4500-S-2 F</t>
  </si>
  <si>
    <t>Sulfide in Water by Iodometric Method</t>
  </si>
  <si>
    <t>4500-SIO2 C</t>
  </si>
  <si>
    <t>Silica by Molybdosilicate Method</t>
  </si>
  <si>
    <t>4500-SIO2 D</t>
  </si>
  <si>
    <t>Silica by Heteropoly Blue Method</t>
  </si>
  <si>
    <t>4500-SIO2 E</t>
  </si>
  <si>
    <t>Silica, Automated Method for Molybdate-Reactive Silica</t>
  </si>
  <si>
    <t>4500-SO32- B</t>
  </si>
  <si>
    <t>Sulfite by Iodometry</t>
  </si>
  <si>
    <t>4500-SO42- C</t>
  </si>
  <si>
    <t>Sulfate by Gravimetric Analysis with Ignition of Residue</t>
  </si>
  <si>
    <t>4500-SO42- D</t>
  </si>
  <si>
    <t>Sulfate in Water by Gravimetry with Drying of Residue</t>
  </si>
  <si>
    <t>Atrazine by Immunoassay, Magnetic Particle</t>
  </si>
  <si>
    <t>ABRAXIS LLC</t>
  </si>
  <si>
    <t>Atrazine by Immunoassay, High Sensitivity, Magnetic Particle</t>
  </si>
  <si>
    <t>Acetochlor by Immunoassay, Magnetic Particle</t>
  </si>
  <si>
    <t>Metolachlor by Immunoassay, Magnetic Particle</t>
  </si>
  <si>
    <t>Metolachlor by Immunoassay, Microtiter Plate</t>
  </si>
  <si>
    <t>Alachlor by Immunoassay, Magnetic Particle</t>
  </si>
  <si>
    <t>Alachlor by Immunoassay, Microtiter Plate</t>
  </si>
  <si>
    <t>Glyphosate by Immunoassay, Magnetic Particle</t>
  </si>
  <si>
    <t>Glyphosate by Immunoassay, Microtiter Plate</t>
  </si>
  <si>
    <t>PBDEs in water by Immunoassay, Magnetic Particle</t>
  </si>
  <si>
    <t>Pyrethroid by Immunoassay, Magnetic Particle</t>
  </si>
  <si>
    <t>50020B</t>
  </si>
  <si>
    <t>Spinosyn in water by Immunoassay, Coated Tube</t>
  </si>
  <si>
    <t>Penoxsulam by Immunoassay, Magnetic Particle</t>
  </si>
  <si>
    <t>Fluridone by Immunoassay, Magnetic Particle</t>
  </si>
  <si>
    <t>502.2 (BY ELCD)</t>
  </si>
  <si>
    <t>VOCs in Water by GC/PID/ELCD</t>
  </si>
  <si>
    <t>502.2 (BY PID)</t>
  </si>
  <si>
    <t>5030C</t>
  </si>
  <si>
    <t>Purge-and-Trap for Aqueous Samples</t>
  </si>
  <si>
    <t>5077 (SUSP SED COLL)</t>
  </si>
  <si>
    <t>Introduction to Suspended-Sediment Sampling</t>
  </si>
  <si>
    <t>51 INVERT COLLECTION</t>
  </si>
  <si>
    <t>Invertebrate Qualitative Survey Protocols for Wadable Streams and Rivers in Michigan</t>
  </si>
  <si>
    <t>MI DEQ SURFACE WATER</t>
  </si>
  <si>
    <t>Sulfmethazine by Immunoassay, Magnetic Particle</t>
  </si>
  <si>
    <t>Sulfamethazine by Immunoassay, Microtiter Plate</t>
  </si>
  <si>
    <t>Cotinine by Immunoassay, Microtiter Plate</t>
  </si>
  <si>
    <t>Caffeine by Immunoassay, Microtiter Plate</t>
  </si>
  <si>
    <t>Carbamazepine by Immunoassay, Microtiter Plate</t>
  </si>
  <si>
    <t>Diuron by Immunoassay, Microtiter Plate</t>
  </si>
  <si>
    <t>Atrazine by Immunoassay, Microtiter Plate</t>
  </si>
  <si>
    <t>Triazine Metabolite by Immunoassay, Microtiter Plate</t>
  </si>
  <si>
    <t>Nitrosamines in water by SPE and GC/MS/MS</t>
  </si>
  <si>
    <t>Sulfamethoxazole(SMX) by Immunoassay, Microtiter Plate</t>
  </si>
  <si>
    <t>Cylindrospermopsin in water by Immunoassay, Microtiter Plate</t>
  </si>
  <si>
    <t>52250B</t>
  </si>
  <si>
    <t>Fluoroquinolone by Immunoassay, Microtiter Plate</t>
  </si>
  <si>
    <t>52255B</t>
  </si>
  <si>
    <t>Saxitoxin in water by Immunoassay, Microtiter Plate</t>
  </si>
  <si>
    <t>52256B</t>
  </si>
  <si>
    <t>Tylosin by Immunoassay, Microtiter Plate</t>
  </si>
  <si>
    <t>Purgeable Organic Compounds in Water by GCMS</t>
  </si>
  <si>
    <t>SVOCs in Water by GCMS</t>
  </si>
  <si>
    <t>Pesticides and flame retardants in water by SPE and capillary column GC/MS</t>
  </si>
  <si>
    <t>Phenols in Water by GC/MS</t>
  </si>
  <si>
    <t>Explosives and Related Compounds in Water by SPE and Capillary Column GC/MS</t>
  </si>
  <si>
    <t>PCBs by Immunoassay, Higher Chlorinated, Magnetic Particle</t>
  </si>
  <si>
    <t>Coplanar PCBs by Immunoassay, Microtiter Plate</t>
  </si>
  <si>
    <t>PCBs by Immunoassay, Lower Chlorinated, Magnetic Particle</t>
  </si>
  <si>
    <t>Benzo(a)Pyrene by Immunoassay, Microtiter Plate</t>
  </si>
  <si>
    <t>Triclosan by Immunoassay, Magnetic Particle</t>
  </si>
  <si>
    <t>Triclosan by Immunoassay, Microtiter Plate</t>
  </si>
  <si>
    <t>N-Methylcarbamoyloximes and N-Methylcarbamates in Water by HPLC with Post Column Derivitization</t>
  </si>
  <si>
    <t>Phenylurea Compounds in Water by HPLCUV</t>
  </si>
  <si>
    <t>535 (ITMS)</t>
  </si>
  <si>
    <t>Chloroacetanilide and other acetamide herbicide degradates by solid phase extraction and liquid chromatography with tand</t>
  </si>
  <si>
    <t>535 (TQMS)</t>
  </si>
  <si>
    <t>Organic contaminants in drinking water by direct aqueous injection-liquid chromatography/tandem mass spectrometry</t>
  </si>
  <si>
    <t>Cyclodienes by Immunoassay, Microtiter Plate</t>
  </si>
  <si>
    <t>54002B</t>
  </si>
  <si>
    <t>Benomyl and Carbendazim in water by Immunoassay, Microtiter Plate</t>
  </si>
  <si>
    <t>54003B</t>
  </si>
  <si>
    <t>2,4-D by Immunoassay, Microtiter Plate</t>
  </si>
  <si>
    <t>DDE/DDT by Immunoassay, Microtiter Plate</t>
  </si>
  <si>
    <t>54004B</t>
  </si>
  <si>
    <t>2,4-D in water by Immunoassay, Coated Tube</t>
  </si>
  <si>
    <t>548.1 (BY FID)</t>
  </si>
  <si>
    <t>Endothall in Water Using GCMS</t>
  </si>
  <si>
    <t>548.1 (BY MS)</t>
  </si>
  <si>
    <t>Organophosphate and Carbamate Pesticides by Cholinesterase Inhibition, Tube</t>
  </si>
  <si>
    <t>OP/Carbamate by Immunoassay, Microtiter Plate</t>
  </si>
  <si>
    <t>552.3REV1.0</t>
  </si>
  <si>
    <t>Haloacetic Acids and Dalapon in Drinking Water by Microextraction, Derivitization, and GC-ECD</t>
  </si>
  <si>
    <t>Carbonyls by GC/ECD</t>
  </si>
  <si>
    <t>Carbonyls by Fast GC/ECD</t>
  </si>
  <si>
    <t>Haloacetic Acids, Bromate, and Dalapon in Drinking Water by IC-ESI-MS/MS</t>
  </si>
  <si>
    <t>17-B Estradiol by Immunoassay, Microtiter Plate</t>
  </si>
  <si>
    <t>6020A</t>
  </si>
  <si>
    <t>ICP-MS</t>
  </si>
  <si>
    <t>Phenols in Water Using GCECD/FID</t>
  </si>
  <si>
    <t>6040D</t>
  </si>
  <si>
    <t>Solid-Phase Microextraction (SPME)</t>
  </si>
  <si>
    <t>Nitroaromatics and Isophorone via GC with Flame Ionization Detector (FID) and Electron Capture Detector (ECD)</t>
  </si>
  <si>
    <t>6200B</t>
  </si>
  <si>
    <t>Volatile organic compounds in Water by Purge and Trap Capillary-Column GC/MS Method</t>
  </si>
  <si>
    <t>6200C</t>
  </si>
  <si>
    <t>Volatile organic compounds in Water by Purge and Trap Capillary-Column GC Method</t>
  </si>
  <si>
    <t>6420B</t>
  </si>
  <si>
    <t>Phenols in Water by Liquid-Liquid Extraction GC</t>
  </si>
  <si>
    <t>PCP (pentachlorophenol) in soils/sediment by immunoassay</t>
  </si>
  <si>
    <t>MWI</t>
  </si>
  <si>
    <t>PAH in soils/sediment by immunoassay</t>
  </si>
  <si>
    <t>PAH in water by immunoassay</t>
  </si>
  <si>
    <t>Silvex (2,4,5-TP) in soils/sediment by immunoassay</t>
  </si>
  <si>
    <t>7120B</t>
  </si>
  <si>
    <t>Gamma-emitting isotopes by Gamma Spectroscopic Method</t>
  </si>
  <si>
    <t>2,4-D in Water by Immunoassay</t>
  </si>
  <si>
    <t>DDT in soils/sediment by immunoassay</t>
  </si>
  <si>
    <t>Chlordane (cyclodiene) in soils/sediment by immunoassay</t>
  </si>
  <si>
    <t>Chlordane (cyclodiene) in water by immunoassay</t>
  </si>
  <si>
    <t>Toxaphene in soils/sediment by immunoassay</t>
  </si>
  <si>
    <t>Endosulfan in water by immunoassay</t>
  </si>
  <si>
    <t>Lindane in soils/sediment by immunoassay</t>
  </si>
  <si>
    <t>Picloram in water by Immunoassay</t>
  </si>
  <si>
    <t>Aluminum in water by Aluminon Indicator</t>
  </si>
  <si>
    <t>8015C</t>
  </si>
  <si>
    <t>Nonhalogenated Organics by GC-FID</t>
  </si>
  <si>
    <t>8021B (BY GC-ELCD)</t>
  </si>
  <si>
    <t>Aromatic and Halogenated Volatiles by GC-ELCD</t>
  </si>
  <si>
    <t>8021B (BY GC-PID)</t>
  </si>
  <si>
    <t>Aromatic and Halogenated Volatiles by GC-PID</t>
  </si>
  <si>
    <t>8041A</t>
  </si>
  <si>
    <t>8081B</t>
  </si>
  <si>
    <t>Organochlorine Pesticides by GC-ECD</t>
  </si>
  <si>
    <t>8082A</t>
  </si>
  <si>
    <t>8091 (BY GC-ECD)</t>
  </si>
  <si>
    <t>Nitroaromatics and Cyclic Ketones in Water, Soil, and Waste by GC-ECD or GC-NPD</t>
  </si>
  <si>
    <t>8091 (BY GC-NPD)</t>
  </si>
  <si>
    <t>Nitroaromatics and Cyclic Ketones in Water, Soil, and Waste by GC-NPD</t>
  </si>
  <si>
    <t>Haloethers in Water, Soil, and Waste Samples by Chromatography and Electron Capture Detection</t>
  </si>
  <si>
    <t>8141B (BY GC-FPD)</t>
  </si>
  <si>
    <t>Organophosphorus Compounds in Water, Soil, and Waste Samples by GC-FPD</t>
  </si>
  <si>
    <t>8141B (BY GC-NPD)</t>
  </si>
  <si>
    <t>Organophosphorus Compounds in Water, Soil, and Waste Samples by GC-NPD</t>
  </si>
  <si>
    <t>Phenolphthalein (Total) Acidity of Water</t>
  </si>
  <si>
    <t>Acid/Base Milliequivalent Determination Using Sodium Hydroxide</t>
  </si>
  <si>
    <t>Acid/Base Milliequivalent Determination Using Sulfuric Acid</t>
  </si>
  <si>
    <t>8321B</t>
  </si>
  <si>
    <t>Nonvolatiles by HPLC-MS</t>
  </si>
  <si>
    <t>8330B</t>
  </si>
  <si>
    <t>Explosives by HPLC</t>
  </si>
  <si>
    <t>8A (SOIL / SEDIMENT)</t>
  </si>
  <si>
    <t>Chlorinated Biphenyls in Soil, Sediment, and Mixed Samples by HRGC/HRMS</t>
  </si>
  <si>
    <t>9040 B</t>
  </si>
  <si>
    <t>9056A</t>
  </si>
  <si>
    <t>9060A</t>
  </si>
  <si>
    <t>Total Organic Carbon in water and wastes by Carbonaceous Analyzer</t>
  </si>
  <si>
    <t>9213B</t>
  </si>
  <si>
    <t>Staphylococcus aureus in water by Tube Culture</t>
  </si>
  <si>
    <t>9221A,B,C,F</t>
  </si>
  <si>
    <t>Coliform bacteria by Multiple-tube test using lauryl-tryptose and EC-MUG broth</t>
  </si>
  <si>
    <t>9222A,B,C</t>
  </si>
  <si>
    <t>Coliforms, total, by Membrane Filtration (MF) Plating</t>
  </si>
  <si>
    <t>9222B,G</t>
  </si>
  <si>
    <t>9260 I</t>
  </si>
  <si>
    <t>Leptospira spp. in water by Tube Culture</t>
  </si>
  <si>
    <t>973.52B</t>
  </si>
  <si>
    <t>Staphylococcal Enterotoxins by Enzyme Immunoassay</t>
  </si>
  <si>
    <t>A00070</t>
  </si>
  <si>
    <t>Aldicarb in water by Immunoassay</t>
  </si>
  <si>
    <t>A00071</t>
  </si>
  <si>
    <t>Atrazine in water by Immunoassay</t>
  </si>
  <si>
    <t>A00072</t>
  </si>
  <si>
    <t>Alachlor in water by Immunoassay</t>
  </si>
  <si>
    <t>A00073</t>
  </si>
  <si>
    <t>Cyanazine in water by Immunoassay</t>
  </si>
  <si>
    <t>A00074</t>
  </si>
  <si>
    <t>Carbofuran in water by Immunoassay</t>
  </si>
  <si>
    <t>A00080</t>
  </si>
  <si>
    <t>Metolachlor in water by Immunoassay</t>
  </si>
  <si>
    <t>A00081</t>
  </si>
  <si>
    <t>Captan in water by Immunoassay</t>
  </si>
  <si>
    <t>A00082</t>
  </si>
  <si>
    <t>A00088</t>
  </si>
  <si>
    <t>Procymidone in water by Immunoassay</t>
  </si>
  <si>
    <t>A00093</t>
  </si>
  <si>
    <t>Benomyl/Carbendazim in water by Immunoassay</t>
  </si>
  <si>
    <t>A00097</t>
  </si>
  <si>
    <t>Carbaryl in water by Immunoassay</t>
  </si>
  <si>
    <t>A00105</t>
  </si>
  <si>
    <t>Chlorothalonil in water by Immunoassay</t>
  </si>
  <si>
    <t>A00111</t>
  </si>
  <si>
    <t>PCP (pentachlorophenol) in water by immunoassay</t>
  </si>
  <si>
    <t>A00111/A00128</t>
  </si>
  <si>
    <t>A00134</t>
  </si>
  <si>
    <t>PCB (polychlorinated biphenyl) in water by immunoassay</t>
  </si>
  <si>
    <t>A00134/A00137</t>
  </si>
  <si>
    <t>PCB (polychlorinated biphenyl) in soils/sediment by immunoassay</t>
  </si>
  <si>
    <t>A00143</t>
  </si>
  <si>
    <t>Chlorpyrifos in water by Immunoassay</t>
  </si>
  <si>
    <t>A00147</t>
  </si>
  <si>
    <t>Paraquat in water by Immunoassay</t>
  </si>
  <si>
    <t>A00151</t>
  </si>
  <si>
    <t>Atrazine in water by Immunoassay, High Sensitivity</t>
  </si>
  <si>
    <t>A00157</t>
  </si>
  <si>
    <t>A00157/A00160</t>
  </si>
  <si>
    <t>A00171</t>
  </si>
  <si>
    <t>Triclopyr in water by Immunoassay</t>
  </si>
  <si>
    <t>A00178</t>
  </si>
  <si>
    <t>Spinosad in water by Immunoassay</t>
  </si>
  <si>
    <t>A00196</t>
  </si>
  <si>
    <t>Methomyl in water by Immunoassay</t>
  </si>
  <si>
    <t>A00201</t>
  </si>
  <si>
    <t>A00201/A00204</t>
  </si>
  <si>
    <t>A00208</t>
  </si>
  <si>
    <t>TCP in water by Immunoassay</t>
  </si>
  <si>
    <t>A00212</t>
  </si>
  <si>
    <t>Silvex (2,4,5-TP) in water by immunoassay</t>
  </si>
  <si>
    <t>A00216</t>
  </si>
  <si>
    <t>Dieldrin (cyclodiene) in water by immunoassay</t>
  </si>
  <si>
    <t>A00216/A00256</t>
  </si>
  <si>
    <t>Dieldrin (cyclodiene) in soils/sediment by immunoassay</t>
  </si>
  <si>
    <t>A00224</t>
  </si>
  <si>
    <t>Metribuzin in water by Immunoassay</t>
  </si>
  <si>
    <t>A00243</t>
  </si>
  <si>
    <t>Nitrate in water by colorimetric assay</t>
  </si>
  <si>
    <t>A00246</t>
  </si>
  <si>
    <t>Simazine in water by Immunoassay</t>
  </si>
  <si>
    <t>AFS SD TROUT</t>
  </si>
  <si>
    <t>Trout collection in wadeable trout streams by backpack electrofishing</t>
  </si>
  <si>
    <t>AFS</t>
  </si>
  <si>
    <t>AFS-WWSTC</t>
  </si>
  <si>
    <t>Fish collection in warmwater streams by electrofishing</t>
  </si>
  <si>
    <t>AG-625</t>
  </si>
  <si>
    <t>Atrazine by Immunoassay</t>
  </si>
  <si>
    <t>SYNGENTA</t>
  </si>
  <si>
    <t>AM-04-RC</t>
  </si>
  <si>
    <t>Americium and Plutonium by Ion Exchange and Alpha Spectrometry</t>
  </si>
  <si>
    <t>AQ4500</t>
  </si>
  <si>
    <t>Turbidity of Water by LED Nephelometry</t>
  </si>
  <si>
    <t>THERMO-SCIENTIFIC</t>
  </si>
  <si>
    <t>ASTM 3972-02</t>
  </si>
  <si>
    <t>Uranium isotopes in water by chemical separations and alpha pulse-height analysis.</t>
  </si>
  <si>
    <t>ASTRORT-PCR</t>
  </si>
  <si>
    <t>Astrovirus serotypes by real-time reverse transcription-PCR</t>
  </si>
  <si>
    <t>ATP D05-0035</t>
  </si>
  <si>
    <t>E. coli and other Total Coliforms in Water using Modified Colitag Medium</t>
  </si>
  <si>
    <t>MODIFIED COLITAG</t>
  </si>
  <si>
    <t>B-3520-85</t>
  </si>
  <si>
    <t>Periphyton, Biomass, Dry Weight, total and Ash Weight</t>
  </si>
  <si>
    <t>B-9001-95 (CV-AAS)</t>
  </si>
  <si>
    <t>Trace Metals in Aquatic Biological Material by CV-AAS</t>
  </si>
  <si>
    <t>B-9001-95 (ICP-AES)</t>
  </si>
  <si>
    <t>Trace Metals in Aquatic Biological Material by ICP-AES</t>
  </si>
  <si>
    <t>B-9001-95 (ICP-MS)</t>
  </si>
  <si>
    <t>Trace Metals in Aquatic Biological Material by ICP-MS</t>
  </si>
  <si>
    <t>B-9135-00 SLIDE PREP</t>
  </si>
  <si>
    <t>Benthic Macroinvertebrate Slide Preparation</t>
  </si>
  <si>
    <t>BACANTR-SG</t>
  </si>
  <si>
    <t>Bacillus anthracis - Sentinel Procedure</t>
  </si>
  <si>
    <t>BIOO-1018</t>
  </si>
  <si>
    <t>Malachite Green Water Test - column-based</t>
  </si>
  <si>
    <t>BIOO</t>
  </si>
  <si>
    <t>BREVELCMS</t>
  </si>
  <si>
    <t>Brevetoxin in water by LCMS</t>
  </si>
  <si>
    <t>CAB-EC-1-2001</t>
  </si>
  <si>
    <t>Benthic Invertebrate sample collection; 3 minute kicknet in wadeable streams</t>
  </si>
  <si>
    <t>ENVCANADA-NWRI</t>
  </si>
  <si>
    <t>CDC - S. TYPHI</t>
  </si>
  <si>
    <t>Salmonella Typhi in Isolates by Real-time Polymerase Chain Reaction.</t>
  </si>
  <si>
    <t>CDC</t>
  </si>
  <si>
    <t>CDC - V. CHOLERAE</t>
  </si>
  <si>
    <t>V. cholerae in Isolates by Real-time Polymerase Chain Reaction</t>
  </si>
  <si>
    <t>CENSOR STATS</t>
  </si>
  <si>
    <t>Statistics for Censored Environmental Data Using Minitab and R</t>
  </si>
  <si>
    <t>PRACTICAL STATS</t>
  </si>
  <si>
    <t>CENSORED DATA STATS</t>
  </si>
  <si>
    <t>Nondetects and Data Analysis: Statistics for Censored Environmental Data</t>
  </si>
  <si>
    <t>CHEM-TP-A.1</t>
  </si>
  <si>
    <t>Actinides in Small Environmental Samples by Sequential Determination</t>
  </si>
  <si>
    <t>USDOE/RESL</t>
  </si>
  <si>
    <t>CHEM-TP-A.20</t>
  </si>
  <si>
    <t>Actinide Separations for Alpha Spectrometry Using Neodymium Fluoride Coprecipitation</t>
  </si>
  <si>
    <t>CHEM-TP-FE.1</t>
  </si>
  <si>
    <t>Fe-55 in Water by Liquid Scintillation Counting</t>
  </si>
  <si>
    <t>CHEM-TP-GA/B.1</t>
  </si>
  <si>
    <t>Gross Alpha and Beta in Water</t>
  </si>
  <si>
    <t>CHEM-TP-GA/B.2</t>
  </si>
  <si>
    <t>Gross Alpha and Beta in Water and Waste Water</t>
  </si>
  <si>
    <t>CHEM-TP-H3.1</t>
  </si>
  <si>
    <t>Tritium in Water, Wastewater, Milk, and Urine by Liquid Scintillation Counting</t>
  </si>
  <si>
    <t>CHEM-TP-NI.1</t>
  </si>
  <si>
    <t>Ni-63 in Water by Liquid Scintillation Counting</t>
  </si>
  <si>
    <t>CHEM-TP-SP.2</t>
  </si>
  <si>
    <t>Sample Reconstitution</t>
  </si>
  <si>
    <t>CHEM-TP-SR.06</t>
  </si>
  <si>
    <t>Sr-89 and Sr-90 in Liquid Radioactive Wastes or Waters by Beta Counting</t>
  </si>
  <si>
    <t>CHEM-TP-SR.1</t>
  </si>
  <si>
    <t>Strontium-90 in Soil, Water, and Filter Samples</t>
  </si>
  <si>
    <t>CHEM-TP-SR.7</t>
  </si>
  <si>
    <t>Sr-90 Carbonate Method</t>
  </si>
  <si>
    <t>COLISCAN</t>
  </si>
  <si>
    <t>E. coli and other coliform bacteria by Coliscan MF</t>
  </si>
  <si>
    <t>MICROLOGY LABS</t>
  </si>
  <si>
    <t>CONTINUOUS DATA</t>
  </si>
  <si>
    <t>Guidelines and Standard Procedures for Continuous Water-Quality Monitors</t>
  </si>
  <si>
    <t>CSRS GW</t>
  </si>
  <si>
    <t>Computerized Stratified Random Site-Selection Approaches for Design of a Ground-Water-Quality Sampling Network</t>
  </si>
  <si>
    <t>D1067</t>
  </si>
  <si>
    <t>Acidity or Alkalinity of water by electrometric titration</t>
  </si>
  <si>
    <t>D1246 C</t>
  </si>
  <si>
    <t>Bromide Ion in Water by Ion Selective Electrode</t>
  </si>
  <si>
    <t>D1452-07A</t>
  </si>
  <si>
    <t>Standard Practice for Soil Investigation and Sampling by Auger Borings</t>
  </si>
  <si>
    <t>D2972</t>
  </si>
  <si>
    <t>Total Arsenic in Water by AA gaseous hydride</t>
  </si>
  <si>
    <t>D3645</t>
  </si>
  <si>
    <t>Beryllium in Water by AAS</t>
  </si>
  <si>
    <t>D3856</t>
  </si>
  <si>
    <t>Good Laboratory Practices</t>
  </si>
  <si>
    <t>D3867</t>
  </si>
  <si>
    <t>Nitrate-Nitrite in Water by Automated Cadmium Reduction</t>
  </si>
  <si>
    <t>D512 D</t>
  </si>
  <si>
    <t>Chloride Ion In Water by Ion-Selective Electrode Method</t>
  </si>
  <si>
    <t>D515</t>
  </si>
  <si>
    <t>Phosphorus in Water by manual single reagent</t>
  </si>
  <si>
    <t>D5388</t>
  </si>
  <si>
    <t>Discharge, Indirect, by Step-Backwater</t>
  </si>
  <si>
    <t>D5543A</t>
  </si>
  <si>
    <t>Color Comparator Test Method Using Self-Filling Glass Ampoules (Test Method A)</t>
  </si>
  <si>
    <t>D5543B</t>
  </si>
  <si>
    <t>Instrument Test Method Using Self-Filling Glass Ampoules (Test Method B)</t>
  </si>
  <si>
    <t>D5544</t>
  </si>
  <si>
    <t>Residue in Water</t>
  </si>
  <si>
    <t>D5613</t>
  </si>
  <si>
    <t>Travel Time</t>
  </si>
  <si>
    <t>D5614</t>
  </si>
  <si>
    <t>Open Channel Flow Measurement of Water</t>
  </si>
  <si>
    <t>D5673</t>
  </si>
  <si>
    <t>Elements in Water by ICP-MS</t>
  </si>
  <si>
    <t>D5790</t>
  </si>
  <si>
    <t>D5811</t>
  </si>
  <si>
    <t>D5812</t>
  </si>
  <si>
    <t>Organochlorine Pesticides in Water by Capillary Column by GC/ECD</t>
  </si>
  <si>
    <t>D5904</t>
  </si>
  <si>
    <t>D5907</t>
  </si>
  <si>
    <t>Matter, Filterable and Nonfilterable, in Water</t>
  </si>
  <si>
    <t>D5916</t>
  </si>
  <si>
    <t>Clostridium perfringens from Water and Extracted Sediments</t>
  </si>
  <si>
    <t>D5996</t>
  </si>
  <si>
    <t>Anionic Contaminants in High-Purity Water by On-Line Ion Chromatography</t>
  </si>
  <si>
    <t>D5997</t>
  </si>
  <si>
    <t>Carbon (all forms), On-Line Measurement in Water</t>
  </si>
  <si>
    <t>D6071</t>
  </si>
  <si>
    <t>D6238</t>
  </si>
  <si>
    <t>Oxygen Demand in Water</t>
  </si>
  <si>
    <t>D6239</t>
  </si>
  <si>
    <t>D6303</t>
  </si>
  <si>
    <t>Formaldehyde in Water</t>
  </si>
  <si>
    <t>D6501</t>
  </si>
  <si>
    <t>Phosphonates in Brines</t>
  </si>
  <si>
    <t>D6502</t>
  </si>
  <si>
    <t>Particulate and Dissolved Matter by XRF</t>
  </si>
  <si>
    <t>D6508</t>
  </si>
  <si>
    <t>Anions in Water by CIE-UV</t>
  </si>
  <si>
    <t>D6569</t>
  </si>
  <si>
    <t>pH, On-Line Measurement</t>
  </si>
  <si>
    <t>D6581</t>
  </si>
  <si>
    <t>Oxyhalides in Water</t>
  </si>
  <si>
    <t>D6592</t>
  </si>
  <si>
    <t>Water Quality by Chemiluminesence</t>
  </si>
  <si>
    <t>D6888</t>
  </si>
  <si>
    <t>Available Cyanide in water with Ligand Displacement and FIA Utilizing Gas Diffusion Separation and Amperometric Detectio</t>
  </si>
  <si>
    <t>D6919</t>
  </si>
  <si>
    <t>Dissolved Alkali and Alkaline Earth Cations and Ammonium in Water and Wastewater by IC</t>
  </si>
  <si>
    <t>DATA QUALITY (DEFT)</t>
  </si>
  <si>
    <t>Data Quality Objectives Decision Error Feasibility Trials (DEFT) Software</t>
  </si>
  <si>
    <t>DATA QUALITY GUIDE</t>
  </si>
  <si>
    <t>U.S. Environmental Protection Agency</t>
  </si>
  <si>
    <t>DATA QUALITY SYS PLN</t>
  </si>
  <si>
    <t>Guidance on Systematic Planning Using the Data Quality Objectives Process</t>
  </si>
  <si>
    <t>DATA STABLE ISOTOPES</t>
  </si>
  <si>
    <t>Phillips, Donald L.</t>
  </si>
  <si>
    <t>DECISION INFO SYSTEM</t>
  </si>
  <si>
    <t>U.S. Environmental Protection Agency Office of Research and Development</t>
  </si>
  <si>
    <t>E-1192-97</t>
  </si>
  <si>
    <t>Acute Toxicity Tests for Water with Fishes, Macroinvertebrates, and Amphibians</t>
  </si>
  <si>
    <t>E. COLI AND SHIGELLA</t>
  </si>
  <si>
    <t>E. coli and Shigella in Isolates by Real-time Polymerase Chain Reaction</t>
  </si>
  <si>
    <t>E1367-99</t>
  </si>
  <si>
    <t>Sediment Toxicity Test Using Marine and Estuarine Amphipods</t>
  </si>
  <si>
    <t>EASYGEL</t>
  </si>
  <si>
    <t>E. coli and other coliform bacteria by Coliscan Easygel method</t>
  </si>
  <si>
    <t>ECO METHOD</t>
  </si>
  <si>
    <t>Ecological Methodology ~ ; Krebs, C.J.</t>
  </si>
  <si>
    <t>UBC</t>
  </si>
  <si>
    <t>ENVIRONMENT STANDARD</t>
  </si>
  <si>
    <t>Barnett, Vic and O'Hagan, A.</t>
  </si>
  <si>
    <t>NTU UK</t>
  </si>
  <si>
    <t>ENVIRONMENTAL STATS</t>
  </si>
  <si>
    <t>Barnett, Vic</t>
  </si>
  <si>
    <t>EP 010</t>
  </si>
  <si>
    <t>Chlordane (cyclodiene) immunoassay</t>
  </si>
  <si>
    <t>ENVIROLOGIX</t>
  </si>
  <si>
    <t>EP 020</t>
  </si>
  <si>
    <t>DDT immunoassay</t>
  </si>
  <si>
    <t>EPA RBP (INVERTS)</t>
  </si>
  <si>
    <t>Benthic Macroinvertebrate RBP, single habitat, 1m kick net</t>
  </si>
  <si>
    <t>ET013</t>
  </si>
  <si>
    <t>PCB (polychlorinated biphenyl) immunoassay</t>
  </si>
  <si>
    <t>FMG</t>
  </si>
  <si>
    <t>Fish inventory and monitoring technical guide, USDA-FS</t>
  </si>
  <si>
    <t>USDA</t>
  </si>
  <si>
    <t>FOR SMALL WATERSHEDS</t>
  </si>
  <si>
    <t>Cumulative uncertainty in measured streamflow and water quality data for small watersheds</t>
  </si>
  <si>
    <t>FT-SG</t>
  </si>
  <si>
    <t>Francisella tularensis plate count method</t>
  </si>
  <si>
    <t>G-03</t>
  </si>
  <si>
    <t>Microprecipitation Source Preparation for Alpha Spectrometry</t>
  </si>
  <si>
    <t>GWPD 1</t>
  </si>
  <si>
    <t>GWPD 1-Measuring water levels by use of a graduated steel tape</t>
  </si>
  <si>
    <t>GWPD 17</t>
  </si>
  <si>
    <t>GWPD 17-Conducting an instantaneous change in head (slug) test with a mechanical slug and submersible pressure transduce</t>
  </si>
  <si>
    <t>GWPD 2</t>
  </si>
  <si>
    <t>GWPD 2-Identifying a minimum set of data elements to establish a groundwater site</t>
  </si>
  <si>
    <t>GWPD 3</t>
  </si>
  <si>
    <t>GWPD 3-Establishing a permanent measuring point and other reference marks</t>
  </si>
  <si>
    <t>GWPD WELL</t>
  </si>
  <si>
    <t>Method to estimate discharge from a pumped well by use of a circular orifice weir</t>
  </si>
  <si>
    <t>GWTP</t>
  </si>
  <si>
    <t>Groundwater technical procedures of the U.S. Geological Survey</t>
  </si>
  <si>
    <t>HBSL</t>
  </si>
  <si>
    <t>Health Based Screening Levels (HBSLs)</t>
  </si>
  <si>
    <t>I-1030-85</t>
  </si>
  <si>
    <t>Alkalinity in water by electrometric titration</t>
  </si>
  <si>
    <t>I-1125-85</t>
  </si>
  <si>
    <t>Bromide, dissolved, in water by titrimetric, hypochlorite oxidation</t>
  </si>
  <si>
    <t>I-1183-85</t>
  </si>
  <si>
    <t>Chloride, dissolved, in water by titrimetric, Mohr method</t>
  </si>
  <si>
    <t>I-1184-85</t>
  </si>
  <si>
    <t>Chloride, dissolved, in water by titrimetric, mercurimetric</t>
  </si>
  <si>
    <t>I-1187-85</t>
  </si>
  <si>
    <t>Chloride, dissolved, in water by colorimetric, ferric thiocyanate</t>
  </si>
  <si>
    <t>I-1190-02</t>
  </si>
  <si>
    <t>Arsenic, dissolved, field speciation, solid-phase extraction, ICP-MS</t>
  </si>
  <si>
    <t>I-1229-87</t>
  </si>
  <si>
    <t>Chromium, dissolved, in water by atomic emission</t>
  </si>
  <si>
    <t>I-1230-85</t>
  </si>
  <si>
    <t>Chromium, hexavalent, dissovled, in water by colorimetric, diphenylcarbazide</t>
  </si>
  <si>
    <t>I-1233</t>
  </si>
  <si>
    <t>Chromium, dissolved, water, GFAA</t>
  </si>
  <si>
    <t>I-1300-85</t>
  </si>
  <si>
    <t>Cyanide, Colorimetric, Pyridine-Pyrazolone, Dissolved</t>
  </si>
  <si>
    <t>I-1312</t>
  </si>
  <si>
    <t>Density, dissolved, water by gravimetry</t>
  </si>
  <si>
    <t>I-1338</t>
  </si>
  <si>
    <t>Hardness in water by colorimetric titration</t>
  </si>
  <si>
    <t>I-1472-85</t>
  </si>
  <si>
    <t>Metals, dissolved, water, ICP-AES (Archive method)</t>
  </si>
  <si>
    <t>I-1472-87</t>
  </si>
  <si>
    <t>I-1472-95</t>
  </si>
  <si>
    <t>Aluminum and Boron, dissolved, in water by ICP-AES</t>
  </si>
  <si>
    <t>I-1492-96</t>
  </si>
  <si>
    <t>Molybdenum in Water by Graphite Furnace Atomic Absorption Spectrophotometry, Filtered</t>
  </si>
  <si>
    <t>I-1575-78</t>
  </si>
  <si>
    <t>Oxygen, dissolved, in water by Winkler titrimetric methods</t>
  </si>
  <si>
    <t>I-1576-78</t>
  </si>
  <si>
    <t>Oxygen, dissolved, in water by electrometric, polarographic probe</t>
  </si>
  <si>
    <t>I-1578-78</t>
  </si>
  <si>
    <t>Oxygen demand, biochemical, in water by 5-day titrimetric methods at 20&lt;sup&gt;o&lt;/sup&gt;C</t>
  </si>
  <si>
    <t>I-1586-85</t>
  </si>
  <si>
    <t>pH of Water Samples by Ion Selective Electrode</t>
  </si>
  <si>
    <t>I-1601-85</t>
  </si>
  <si>
    <t>Phosphorus, orthophosphate, dissolved in water by colorimetry, phosphomolybdate</t>
  </si>
  <si>
    <t>I-1630-85</t>
  </si>
  <si>
    <t>Potassium, dissolved, in Water by Atomic Absorption Spectrometry</t>
  </si>
  <si>
    <t>I-1700-85</t>
  </si>
  <si>
    <t>Silica, dissolved, in water by colorimetric, molybdate blue</t>
  </si>
  <si>
    <t>I-1735</t>
  </si>
  <si>
    <t>Sodium, dissolved, atomic absorption spectrometric</t>
  </si>
  <si>
    <t>I-1750-85</t>
  </si>
  <si>
    <t>Solids, dissolved, residue on evaporation at 180 degrees C, gravimetric</t>
  </si>
  <si>
    <t>I-1753</t>
  </si>
  <si>
    <t>Solids, dissolved, volatile-on-ignition, gravimetric</t>
  </si>
  <si>
    <t>I-1780-85</t>
  </si>
  <si>
    <t>Specific Conductance of Water, Manual</t>
  </si>
  <si>
    <t>I-1800</t>
  </si>
  <si>
    <t>Strontium, dissolved, atomic absorption spectrometric</t>
  </si>
  <si>
    <t>I-1900</t>
  </si>
  <si>
    <t>Zinc, dissolved, atomic absorption spectrometric</t>
  </si>
  <si>
    <t>I-2020-05</t>
  </si>
  <si>
    <t>Elements (filtered) in water by cICP-MS</t>
  </si>
  <si>
    <t>I-2030-85</t>
  </si>
  <si>
    <t>Alkalinity of water samples</t>
  </si>
  <si>
    <t>I-2030-89</t>
  </si>
  <si>
    <t>I-2063-98</t>
  </si>
  <si>
    <t>Arsenic in water by graphite furnace-atomic absorption spectrometry, dissolved</t>
  </si>
  <si>
    <t>I-2129-85</t>
  </si>
  <si>
    <t>I-2138-89</t>
  </si>
  <si>
    <t>Cadmium in Water by GFAA, Dissolved</t>
  </si>
  <si>
    <t>I-2187-85</t>
  </si>
  <si>
    <t>Chloride, dissolved, in water by colorimetric, ferric thiocyanate, automated-segmented flow</t>
  </si>
  <si>
    <t>I-2191-02</t>
  </si>
  <si>
    <t>Laboratory arsenic speciation, phosphate mobile phase, arsine generation, ICP-MS detection, dissolved</t>
  </si>
  <si>
    <t>I-2192-02</t>
  </si>
  <si>
    <t>Laboratory arsenic speciation, malonate/acetate mobile phase, ICP-MS detection, dissolved</t>
  </si>
  <si>
    <t>I-2193-02</t>
  </si>
  <si>
    <t>Laboratory arsenic speciation, nitric acid mobile phase, ICP-MS detection, dissolved</t>
  </si>
  <si>
    <t>I-2243</t>
  </si>
  <si>
    <t>Cobalt, dissolved, water, GFAA</t>
  </si>
  <si>
    <t>I-2274</t>
  </si>
  <si>
    <t>Copper, dissolved in water by GFAA</t>
  </si>
  <si>
    <t>I-2327-85</t>
  </si>
  <si>
    <t>Fluoride Ion in Water by Ion-Selective Electrode, Dissolved</t>
  </si>
  <si>
    <t>I-2371</t>
  </si>
  <si>
    <t>Iodide, dissolved in water by colorimetry</t>
  </si>
  <si>
    <t>I-2403</t>
  </si>
  <si>
    <t>Lead, dissolved in water by GFAA</t>
  </si>
  <si>
    <t>I-2464-01</t>
  </si>
  <si>
    <t>Organic plus Inorganic Mercury in Filtered Natural Water by Cold-Vapor AFS</t>
  </si>
  <si>
    <t>I-2477-92</t>
  </si>
  <si>
    <t>Determination of metals in Water by ICP-MS</t>
  </si>
  <si>
    <t>I-2503</t>
  </si>
  <si>
    <t>Nickel, dissolved, GFAA</t>
  </si>
  <si>
    <t>I-2515-91</t>
  </si>
  <si>
    <t>Ammonium plus organic nitrogen, dissolved</t>
  </si>
  <si>
    <t>I-2522-90</t>
  </si>
  <si>
    <t>Ammonia in Water by Colorimetry</t>
  </si>
  <si>
    <t>I-2525</t>
  </si>
  <si>
    <t>Nitrogen, ammonia, dissolved, low ionic-strength, colorimetric, ASF</t>
  </si>
  <si>
    <t>I-2542</t>
  </si>
  <si>
    <t>Nitrogen, nitrite, dissolved, colorimetric, ASF, low ionic-strength</t>
  </si>
  <si>
    <t>I-2545</t>
  </si>
  <si>
    <t>Nitrogen, nitrite plus nitrate, dissolved, colorimetric, ASF</t>
  </si>
  <si>
    <t>I-2546-91</t>
  </si>
  <si>
    <t>Nitrate and Nitrite in Low Ionic-Strength Water by Colorimetry</t>
  </si>
  <si>
    <t>I-2587-85</t>
  </si>
  <si>
    <t>pH of Water Samples, Automated</t>
  </si>
  <si>
    <t>I-2598-85</t>
  </si>
  <si>
    <t>Phosphorus, orthoposphate in water by automated discrete colorimetry, phosphomolybdate</t>
  </si>
  <si>
    <t>I-2601-90</t>
  </si>
  <si>
    <t>Phosphorus, Orthophosphate in Water by Colorimetry</t>
  </si>
  <si>
    <t>I-2606</t>
  </si>
  <si>
    <t>Phosphorus, orthophosphate plus hydrolyzable, dissolved, colorimetric, ASF</t>
  </si>
  <si>
    <t>I-2607</t>
  </si>
  <si>
    <t>Phosphorus, dissolved, low ionic-strength, colorimetric, ASF</t>
  </si>
  <si>
    <t>I-2610-91</t>
  </si>
  <si>
    <t>Phosphorus in Water by Kjeldahl Digestion and Colorimetric Finish, Filtered</t>
  </si>
  <si>
    <t>I-2650-03</t>
  </si>
  <si>
    <t>Nitrogen and Phosphorus, Dissolved, in water by Alkaline Persulfate Digestion</t>
  </si>
  <si>
    <t>I-2667-85</t>
  </si>
  <si>
    <t>Selenium in water by atomic absorption, hydride, dissolved</t>
  </si>
  <si>
    <t>I-2668-98</t>
  </si>
  <si>
    <t>Selenium in water by graphite furnace-atomic absorption spectrometry, dissolved</t>
  </si>
  <si>
    <t>I-2700-85</t>
  </si>
  <si>
    <t>Silica, Colorimetric, Dissolved</t>
  </si>
  <si>
    <t>I-2724</t>
  </si>
  <si>
    <t>Silver, dissolved, GFAA</t>
  </si>
  <si>
    <t>I-2725</t>
  </si>
  <si>
    <t>Silver, atomic absorption spectrophotometry, graphite furnace, LIS</t>
  </si>
  <si>
    <t>I-2725-93 (HGA)</t>
  </si>
  <si>
    <t>Silver in Water by Atomic Absorption Spectrophotmetry, Graphite Furnace, Low Ionic Strength</t>
  </si>
  <si>
    <t>I-2725-93 (THGA)</t>
  </si>
  <si>
    <t>I-2781-85</t>
  </si>
  <si>
    <t>Specific Conductance of Water, Automated</t>
  </si>
  <si>
    <t>I-3051-85</t>
  </si>
  <si>
    <t>Aluminum in water by atomic absorption spectrometric, direct aspiration</t>
  </si>
  <si>
    <t>I-3060-85</t>
  </si>
  <si>
    <t>Arsenic, total, in water by colorimetric, silver diethyldithiocarbamate</t>
  </si>
  <si>
    <t>I-3062-85</t>
  </si>
  <si>
    <t>Arsenic, total, in water by atomic absorption spectrometric, hydride</t>
  </si>
  <si>
    <t>I-3112-85</t>
  </si>
  <si>
    <t>Boron in water by colorimetric, curcumin</t>
  </si>
  <si>
    <t>I-3136-85</t>
  </si>
  <si>
    <t>Cadmium in water by AAS, chelation-extraction</t>
  </si>
  <si>
    <t>I-3229-87</t>
  </si>
  <si>
    <t>Chromium in Water by Atomic Emission, Whole Water Recoverable</t>
  </si>
  <si>
    <t>I-3233</t>
  </si>
  <si>
    <t>Chromium, whole-water-recoverable, water, GFAA</t>
  </si>
  <si>
    <t>I-3236-85</t>
  </si>
  <si>
    <t>Chromium, total recoverable, in water by atomic absorption spectrometric, direct aspiration</t>
  </si>
  <si>
    <t>I-3271-85</t>
  </si>
  <si>
    <t>Copper, total recoverable, in water by atomic absorption spectrometric, chelation-extraction</t>
  </si>
  <si>
    <t>I-3300-85</t>
  </si>
  <si>
    <t>Cyanide, Colorimetric, Pyridine-Pyrazolone, Total</t>
  </si>
  <si>
    <t>I-3486-95</t>
  </si>
  <si>
    <t>Extraction Procedure for Metals in Water by In-Bottle Acid Digestion</t>
  </si>
  <si>
    <t>I-3487-98</t>
  </si>
  <si>
    <t>Comparison of In-Bottle and Other Whole-Water Digestion Procedures</t>
  </si>
  <si>
    <t>I-3490-85</t>
  </si>
  <si>
    <t>Molybdenum , total recoverable, in water by atomic absorption spectrometric, chelation-extraction</t>
  </si>
  <si>
    <t>I-3492-96</t>
  </si>
  <si>
    <t>Molybdenum in Water by Graphite Furnace Atomic Absorption Spectrophotometry, unfiltered</t>
  </si>
  <si>
    <t>I-3520-85</t>
  </si>
  <si>
    <t>Nitrogen, ammonia in water by colorimetric, distillation-nesslerization</t>
  </si>
  <si>
    <t>I-3560-85</t>
  </si>
  <si>
    <t>Chemical oxygen demand (COD), total, in water by titrimetric, dichromate oxidation</t>
  </si>
  <si>
    <t>I-3630-85</t>
  </si>
  <si>
    <t>Potassium in Water by Atomic Absorption Spectrometry, Total Recoverable</t>
  </si>
  <si>
    <t>I-3667-85</t>
  </si>
  <si>
    <t>Selenium, total, in water by atomic absorption spectrometric, hydride</t>
  </si>
  <si>
    <t>I-3720-85</t>
  </si>
  <si>
    <t>Silver in water by AAS, chelation-extraction</t>
  </si>
  <si>
    <t>I-3735</t>
  </si>
  <si>
    <t>Sodium, total recoverable, atomic absorption spectrometric</t>
  </si>
  <si>
    <t>I-3753</t>
  </si>
  <si>
    <t>Solids, volatile-on-ignition, total, gravimetric</t>
  </si>
  <si>
    <t>I-3767</t>
  </si>
  <si>
    <t>Solids, volatile-on-ignition, suspended, gravimetric</t>
  </si>
  <si>
    <t>I-3800</t>
  </si>
  <si>
    <t>Strontium, total recoverable, atomic absorption spectrometric</t>
  </si>
  <si>
    <t>I-3850-78</t>
  </si>
  <si>
    <t>Tin, total recoverable, in water by direct atomic absorption spectrometric</t>
  </si>
  <si>
    <t>I-3900</t>
  </si>
  <si>
    <t>Zinc, total recoverable, atomic absorption spectrometric</t>
  </si>
  <si>
    <t>I-4020-05</t>
  </si>
  <si>
    <t>Elements (unfiltered) in water by cICP-MS</t>
  </si>
  <si>
    <t>I-4063-98</t>
  </si>
  <si>
    <t>Arsenic in water by graphite furnace-atomic absorption spectrometry, whole-water recoverable</t>
  </si>
  <si>
    <t>I-4138-89</t>
  </si>
  <si>
    <t>Cadmium in Water by GFAA, Whole Water Recoverable</t>
  </si>
  <si>
    <t>I-4243</t>
  </si>
  <si>
    <t>Cobalt, whole-water-recoverable, water, GFAA</t>
  </si>
  <si>
    <t>I-4274</t>
  </si>
  <si>
    <t>Copper, whole water recoverable by GFAA</t>
  </si>
  <si>
    <t>I-4327-85</t>
  </si>
  <si>
    <t>Fluoride Ion in Water by Ion-Selective Electrode, Total</t>
  </si>
  <si>
    <t>I-4403</t>
  </si>
  <si>
    <t>Lead, whole water recoverable, GFAA</t>
  </si>
  <si>
    <t>I-4464-01</t>
  </si>
  <si>
    <t>Organic plus Inorganic Mercury in Unfiltered Natural Water by Cold-Vapor AFS</t>
  </si>
  <si>
    <t>I-4472-97</t>
  </si>
  <si>
    <t>Metals in Water by Inductively Coupled Plasma/Mass Spectrometer, Whole-Water Recoverable</t>
  </si>
  <si>
    <t>I-4503</t>
  </si>
  <si>
    <t>Nickel, whole water recoverable, GFAA</t>
  </si>
  <si>
    <t>I-4515-91</t>
  </si>
  <si>
    <t>Ammonium plus organic nitrogen, total</t>
  </si>
  <si>
    <t>I-4523-85</t>
  </si>
  <si>
    <t>Nitrogen, ammonia, total, in water by colorimetric, indophenol, automated-segmented flow</t>
  </si>
  <si>
    <t>I-4545-85</t>
  </si>
  <si>
    <t>Nitrogen, nitrite plus nitrate, total, in water by colorimetric, cadmium reduction-diazotization, automated-segmented fl</t>
  </si>
  <si>
    <t>I-4551-78</t>
  </si>
  <si>
    <t>Nitrogen, ammonia plus organic, total, in water by automated, colorimetric, digestion-distillation-indophenol</t>
  </si>
  <si>
    <t>I-4600-85</t>
  </si>
  <si>
    <t>Phosphorus, total, in water by colorimetric, phosphomolybdate, automated-segmented flow</t>
  </si>
  <si>
    <t>I-4601-85</t>
  </si>
  <si>
    <t>Phosphorus, orthophosphate, total, in water by colorimetric, phosphomolybdate, automated-segmented flow</t>
  </si>
  <si>
    <t>I-4602</t>
  </si>
  <si>
    <t>Phosphorus, orthophosphate plus hydrolyzable, total, colorimetric, ASF</t>
  </si>
  <si>
    <t>I-4607</t>
  </si>
  <si>
    <t>Phosphorus, total, colorimetric, ASF</t>
  </si>
  <si>
    <t>I-4610-91</t>
  </si>
  <si>
    <t>Phosphorus in Water by Kjeldahl Digestion and Colorimetric Finish, Unfiltered</t>
  </si>
  <si>
    <t>I-4667-85</t>
  </si>
  <si>
    <t>Selenium in water by atomic absorption, hydride, total</t>
  </si>
  <si>
    <t>I-4668-98</t>
  </si>
  <si>
    <t>Selenium in water by graphite furnace-atomic absorption spectrometry, whole-water recoverable</t>
  </si>
  <si>
    <t>I-4724</t>
  </si>
  <si>
    <t>Silver, whole water recoverable, GFAA</t>
  </si>
  <si>
    <t>I-5020-05</t>
  </si>
  <si>
    <t>Elements in sediment or soil (recoverable) by cICP-MS</t>
  </si>
  <si>
    <t>I-5300-85</t>
  </si>
  <si>
    <t>Cyanide, Colorimetric, Pyridine-Pyrazolone, Bottom material</t>
  </si>
  <si>
    <t>I-5735</t>
  </si>
  <si>
    <t>Sodium, recoverable-from-bottom-material, dry wt, atomic absorption spectrometric</t>
  </si>
  <si>
    <t>I-5753</t>
  </si>
  <si>
    <t>Solids, volatile-on-ignition, total-in-bottom-material, dry wt, gravimetric</t>
  </si>
  <si>
    <t>I-5800</t>
  </si>
  <si>
    <t>Strontium, recoverable-from-bottom-material, dry wt, atomic absorption spectrometric</t>
  </si>
  <si>
    <t>I-5830-85</t>
  </si>
  <si>
    <t>Postassium in Bottom Materials by Atomic Absorption Spectrometry, Total Recoverable, Bottom Material</t>
  </si>
  <si>
    <t>I-5900</t>
  </si>
  <si>
    <t>Zinc, recoverable-from-bottom-material, dry wt, atomic absorption spectrometric</t>
  </si>
  <si>
    <t>I-6063-98</t>
  </si>
  <si>
    <t>Arsenic, total-recoverable in bed-sediment, dry weight, by graphite furnace-atomic absorption spectrometry</t>
  </si>
  <si>
    <t>I-6463-86</t>
  </si>
  <si>
    <t>Mercury, Total-in-Sediment, Atomic Absorption, Spectrophotometry, Flameless, Direct</t>
  </si>
  <si>
    <t>I-6522-90</t>
  </si>
  <si>
    <t>Ammonia in Sediment by Colorimetry</t>
  </si>
  <si>
    <t>I-6545</t>
  </si>
  <si>
    <t>Nitrogen, nitrite plus nitrate, total-in-bottom-material, dry weight, colorimetric, ASF</t>
  </si>
  <si>
    <t>I-6600-88</t>
  </si>
  <si>
    <t>Phosphorus, Total-in-Bottom Material, by Colorimetry</t>
  </si>
  <si>
    <t>I-6667-85</t>
  </si>
  <si>
    <t>Selenium in bottom materials by atomic absorption spectrometric, hydride, bottom materials</t>
  </si>
  <si>
    <t>I-6668-98</t>
  </si>
  <si>
    <t>Selenium, total-recoverable in bed-sediment, dry weight, by graphite furnace-atomic absorption spectrometry</t>
  </si>
  <si>
    <t>I-7229-87</t>
  </si>
  <si>
    <t>Chromium in Suspend Sediment by Atomic Emission (Calculation)</t>
  </si>
  <si>
    <t>I-7327-85</t>
  </si>
  <si>
    <t>Fluoride Ion in Sediment by Ion-Selective Electrode, Suspended Total (Calculation)</t>
  </si>
  <si>
    <t>I-7667-85</t>
  </si>
  <si>
    <t>Selenium in Water by Atomic Absorption, Hydride, Suspended, Total (Calculation)</t>
  </si>
  <si>
    <t>I-7800</t>
  </si>
  <si>
    <t>Strontium, suspended recoverable, atomic absorption spectrometric</t>
  </si>
  <si>
    <t>I-7900</t>
  </si>
  <si>
    <t>Zinc, suspended recoverable, atomic absorption spectrometric</t>
  </si>
  <si>
    <t>I-9020-05</t>
  </si>
  <si>
    <t>Elements in biota by cICP-MS</t>
  </si>
  <si>
    <t>INDEX VELOCITY</t>
  </si>
  <si>
    <t>Computing Discharge Using the Index Velocity Method</t>
  </si>
  <si>
    <t>IO-3.3</t>
  </si>
  <si>
    <t>Metals in Ambient Particulate Matter Using X-Ray Fluorescence (XRF) Spectroscopy</t>
  </si>
  <si>
    <t>LOADEST</t>
  </si>
  <si>
    <t>Load Estimator (LOADEST): A FORTRAN Program for Estimating Constituent Loads in Streams and Rivers</t>
  </si>
  <si>
    <t>M5271</t>
  </si>
  <si>
    <t>Turbidity of Water by Laser Nephelometry</t>
  </si>
  <si>
    <t>LECK MITCHELL</t>
  </si>
  <si>
    <t>M5331</t>
  </si>
  <si>
    <t>MD DNR MBSS</t>
  </si>
  <si>
    <t>Benthic Sampling Protocols for Maryland Streams</t>
  </si>
  <si>
    <t>MD DNR</t>
  </si>
  <si>
    <t>MEASURE SENSITIVITY</t>
  </si>
  <si>
    <t>Thoma, D.P., Irwin, R.J., and Penoyer, P.E.</t>
  </si>
  <si>
    <t>NPS</t>
  </si>
  <si>
    <t>MLM ASSEMBLAGE</t>
  </si>
  <si>
    <t>Maximum Likelihood Method for Predicting Environmental Conditions from Assemblage Composition</t>
  </si>
  <si>
    <t>MS310</t>
  </si>
  <si>
    <t>Nitrate in Water by Colorimetric Test</t>
  </si>
  <si>
    <t>MULTI-METRIC INDICES</t>
  </si>
  <si>
    <t>Process for Creating Multi-Metric Indices for Large-Scale Aquatic Surveys</t>
  </si>
  <si>
    <t>NAWQA GW TRENDS</t>
  </si>
  <si>
    <t>US Geological Survey</t>
  </si>
  <si>
    <t>NFM 4.1.1.A EWI</t>
  </si>
  <si>
    <t>Collection of stream samples using the equal-width-increment (EWI) method</t>
  </si>
  <si>
    <t>NFM 4.1.3.A EDI</t>
  </si>
  <si>
    <t>Collection of isokinetic, depth-integrated stream samples using the equal-discharge-increment (EDI) method</t>
  </si>
  <si>
    <t>NFM 4.1.3.A EWI</t>
  </si>
  <si>
    <t>Collection of isokinetic, depth-integrated stream samples using equal-width-increments (EWI)</t>
  </si>
  <si>
    <t>NFM 4.1.3.A VCF</t>
  </si>
  <si>
    <t>Collection of stream samples using the single vertical at centroid-of-flow (VCF) method</t>
  </si>
  <si>
    <t>NFM 4.2</t>
  </si>
  <si>
    <t>Collection of ground-water samples at supply and monitoring wells</t>
  </si>
  <si>
    <t>NFM 6.1.3.B</t>
  </si>
  <si>
    <t>Temperature measurement of surface water</t>
  </si>
  <si>
    <t>NFM 6.1.3.C</t>
  </si>
  <si>
    <t>Temperature measurement of ground water</t>
  </si>
  <si>
    <t>NFM 6.2.1-AMP</t>
  </si>
  <si>
    <t>Dissolved-oxygen concentration, field measurement by amperometric method</t>
  </si>
  <si>
    <t>NFM 6.2.1-LUM</t>
  </si>
  <si>
    <t>Dissolved-oxygen concentration, field measurement by luminescent sensor</t>
  </si>
  <si>
    <t>NFM 6.2.2-SPEC</t>
  </si>
  <si>
    <t>Dissolved-oxygen concentrations, field measurement by spectrophotometry</t>
  </si>
  <si>
    <t>NFM 6.2.3-IODO</t>
  </si>
  <si>
    <t>Dissolved-oxygen concentrations in water by iodometric (Winkler) method</t>
  </si>
  <si>
    <t>NFM 6.3.3.A-SW</t>
  </si>
  <si>
    <t>Specific conductance of surface water, electrometric measurement</t>
  </si>
  <si>
    <t>NFM 6.3.3.B-GW</t>
  </si>
  <si>
    <t>Specific conductance of ground water, electrometric measurement</t>
  </si>
  <si>
    <t>NFM 6.4.3.A-SW</t>
  </si>
  <si>
    <t>pH (hydronium-ion activity) of surface water, in-situ electrometric method</t>
  </si>
  <si>
    <t>NFM 6.4.3.B-GW</t>
  </si>
  <si>
    <t>pH (hydronium-ion activity) of ground water, in-situ electrometric method</t>
  </si>
  <si>
    <t>NFM 6.4.3.C</t>
  </si>
  <si>
    <t>pH (hydronium-ion activity) of environmental water subsamples, on-site electrometric method</t>
  </si>
  <si>
    <t>NFM 6.5</t>
  </si>
  <si>
    <t>Reduction-oxidation potential, electrometric field measurement by platinum electrode</t>
  </si>
  <si>
    <t>NFM 6.6.4.B</t>
  </si>
  <si>
    <t>Alkalinity and ANC field determination by Inflection Point Titration</t>
  </si>
  <si>
    <t>NFM 6.6.4.C</t>
  </si>
  <si>
    <t>Alkalinity and ANC field determination by Gran Function Plot</t>
  </si>
  <si>
    <t>NITRATE V(III) REDUC</t>
  </si>
  <si>
    <t>Nitrate via manual vanadium(III) reduction</t>
  </si>
  <si>
    <t>UC-DAVIS</t>
  </si>
  <si>
    <t>NO3 EASYCHEM</t>
  </si>
  <si>
    <t>Nitrate in Water by Colorimetry</t>
  </si>
  <si>
    <t>SYSTEA SCIENTIFIC</t>
  </si>
  <si>
    <t>NUM ECOLOGY</t>
  </si>
  <si>
    <t>Legendre, P. and Legendre, L.</t>
  </si>
  <si>
    <t>O-1104</t>
  </si>
  <si>
    <t>Organochlorine and organophosphorous compounds, dissolved</t>
  </si>
  <si>
    <t>O-1121-91</t>
  </si>
  <si>
    <t>Organonitrogen Herbicides in Water by Solid Phase Extraction, GC/MS</t>
  </si>
  <si>
    <t>O-1122-92</t>
  </si>
  <si>
    <t>Dissolved Organic Carbon in Water by Persulfate Oxidation and Infrared Spectrometry</t>
  </si>
  <si>
    <t>O-1124-94</t>
  </si>
  <si>
    <t>Nitroaromatic compunds in water by HPLC</t>
  </si>
  <si>
    <t>O-1126-02</t>
  </si>
  <si>
    <t>O-1402-01</t>
  </si>
  <si>
    <t>Organophosphate Pesticides, Filtered Water, Gas Chromatography</t>
  </si>
  <si>
    <t>O-1433-01</t>
  </si>
  <si>
    <t>Wastewater compounds in water by SPE and GC/MS</t>
  </si>
  <si>
    <t>O-2002-01</t>
  </si>
  <si>
    <t>Pesticides and Selected Degradates in Water by C-18 Solid-Phase Extraction and GC/MS</t>
  </si>
  <si>
    <t>O-2060-01</t>
  </si>
  <si>
    <t>Pesticides in Water by SPE and HPLC-MS</t>
  </si>
  <si>
    <t>O-2080-08</t>
  </si>
  <si>
    <t>Pharmaceuticals in Water by SPE and HPLC-MS</t>
  </si>
  <si>
    <t>O-2136-01</t>
  </si>
  <si>
    <t>Glyphosate, Aminomethylphosphonic Acid, and Glufosinate in Water by Liquid Chromatography/Mass Spectrometry</t>
  </si>
  <si>
    <t>O-3106-93</t>
  </si>
  <si>
    <t>Triazines in Water by Gas Chromatography</t>
  </si>
  <si>
    <t>O-3116-87</t>
  </si>
  <si>
    <t>Base/neutral and acid extractable compounds, whole water recoverable, in water by GC/MS</t>
  </si>
  <si>
    <t>O-3118-83</t>
  </si>
  <si>
    <t>Base/Neutral Extractable Compounds in Water by GC-MS</t>
  </si>
  <si>
    <t>O-3120-90</t>
  </si>
  <si>
    <t>1,2-Dibromomethane (EDB) and 1,2-dibromo-3-chloropropane (DBCP) in Water by Gas Chromatography</t>
  </si>
  <si>
    <t>O-3128-95</t>
  </si>
  <si>
    <t>Methylene Blue Active Substances in Water by Spectrophotometry, Whole Water Recoverable</t>
  </si>
  <si>
    <t>O-3402-03</t>
  </si>
  <si>
    <t>Organophosphate pesticides, Whole water, Gas Chromatography</t>
  </si>
  <si>
    <t>O-4024-03</t>
  </si>
  <si>
    <t>Volatile organic compounds, whole water, gas chromatography/mass spectrometry, heated purge and trap</t>
  </si>
  <si>
    <t>O-4127-96</t>
  </si>
  <si>
    <t>Volatile Organic Compounds in Water by GC-MS</t>
  </si>
  <si>
    <t>O-5101-83</t>
  </si>
  <si>
    <t>Carbon in Bottom Material by Induction Furnace, Dry Weight</t>
  </si>
  <si>
    <t>O-5129-95</t>
  </si>
  <si>
    <t>Organochlorine Pesticides and Gross Polychlorinated Biphenyls in Bottom Sediment by Gas Chromatography</t>
  </si>
  <si>
    <t>O-5130-95</t>
  </si>
  <si>
    <t>Semivolatile organic compounds in Bottom Sediment by High-performance Gel Permeation Chromatography, Capillary-column GC</t>
  </si>
  <si>
    <t>O-5404-02</t>
  </si>
  <si>
    <t>Organophosphate pesticides, bottom sediment, high-performance gel-permeation chromatography, gas chromatography</t>
  </si>
  <si>
    <t>O-5504-03</t>
  </si>
  <si>
    <t>Organochlorine Pesticides and Polychlorinated Biphenyls in Bottom and Suspended Sediment by Gas Chromatography with Elec</t>
  </si>
  <si>
    <t>O-5505-03</t>
  </si>
  <si>
    <t>Polycyclic aromatic hydrocarbons, sediment, capillary-column gas chromatography/mass spectrometry</t>
  </si>
  <si>
    <t>O-7100-83</t>
  </si>
  <si>
    <t>Suspended Organic Carbon (SOC) in Water</t>
  </si>
  <si>
    <t>O-7504-03</t>
  </si>
  <si>
    <t>Determination of Organochlorine Pesticides and Polychlorinated Biphenyls in Bottom and Suspended Sediment by Gas Chromat</t>
  </si>
  <si>
    <t>OAQPS-101</t>
  </si>
  <si>
    <t>Mercury in Air Emissions by Atomic Absorption</t>
  </si>
  <si>
    <t>OAQPS-12</t>
  </si>
  <si>
    <t>Lead in Air Emissions by Flame Atomic Absorption</t>
  </si>
  <si>
    <t>OAQPS-18</t>
  </si>
  <si>
    <t>Gaseous Organic Compounds in Air Emissions by Gas Chromatography</t>
  </si>
  <si>
    <t>OAQPS-23</t>
  </si>
  <si>
    <t>Dioxins and Furans in Air Emission Combustor Wastes by HRGC-HRMS</t>
  </si>
  <si>
    <t>OAQPS-26</t>
  </si>
  <si>
    <t>Hydrogen Halides in Air Emissions by Ion Chromatography</t>
  </si>
  <si>
    <t>OFR 02-150 ALGAE</t>
  </si>
  <si>
    <t>Algal community sampling by revised NAWQA protocols</t>
  </si>
  <si>
    <t>OFR 02-150 FISH</t>
  </si>
  <si>
    <t>Fish community sampling by revised NAWQA protocol</t>
  </si>
  <si>
    <t>OFR 02-150 INVERTS</t>
  </si>
  <si>
    <t>NAWQA Invertebrate Sampling Protocols</t>
  </si>
  <si>
    <t>OFR_01-445</t>
  </si>
  <si>
    <t>Methyl Mercury in Water</t>
  </si>
  <si>
    <t>Cyanide by Amperometry</t>
  </si>
  <si>
    <t>O-I-ANALYTICAL</t>
  </si>
  <si>
    <t>OM100R</t>
  </si>
  <si>
    <t>Semi-volatile Organic Compounds in Multi-media Samples by Capillary Column Ion Trap MS</t>
  </si>
  <si>
    <t>ORNL-01</t>
  </si>
  <si>
    <t>Toxins in Water by Chlorophyll Fluorescence</t>
  </si>
  <si>
    <t>ORNL</t>
  </si>
  <si>
    <t>PALINTEST CHLOROSENS</t>
  </si>
  <si>
    <t>Chlorine, free and total, in drinking water by Amperometry</t>
  </si>
  <si>
    <t>PALINTEST LTD</t>
  </si>
  <si>
    <t>PB-01-RC</t>
  </si>
  <si>
    <t>Lead-210 in Bone, Food, Urine, Feces, Blood, Air, and Water</t>
  </si>
  <si>
    <t>PO-01-RC</t>
  </si>
  <si>
    <t>PO-02-RC</t>
  </si>
  <si>
    <t>Polonium in Water, Vegetation, Soil, and Air Filters</t>
  </si>
  <si>
    <t>POCIS</t>
  </si>
  <si>
    <t>Polar Organic Chemical Integrative Sampler (POCIS)</t>
  </si>
  <si>
    <t>PREDICTIVE MODELING</t>
  </si>
  <si>
    <t>Van Sickle, J.</t>
  </si>
  <si>
    <t>PTI FOR FRESHWATER</t>
  </si>
  <si>
    <t>Pesticide Toxicity Index (PTI) for Freshwater Aquatic Organisms</t>
  </si>
  <si>
    <t>PV2072</t>
  </si>
  <si>
    <t>Rhodamine B by HPCL-UV-FL</t>
  </si>
  <si>
    <t>QUALITY ASSESSMENT</t>
  </si>
  <si>
    <t>RA-02-RC</t>
  </si>
  <si>
    <t>RA-04-RC</t>
  </si>
  <si>
    <t>Radium-226 in Tap Water, Urine, and Feces</t>
  </si>
  <si>
    <t>RA-06-RC</t>
  </si>
  <si>
    <t>Radium-226 in Urine and Water</t>
  </si>
  <si>
    <t>RBP</t>
  </si>
  <si>
    <t>Barbour, M.T., Gerritsen, J., Snyder, B., and Stribling, J.B.</t>
  </si>
  <si>
    <t>REDOX GW</t>
  </si>
  <si>
    <t>Jurgens, Bryant C., McMahon, Peter B., Chapelle, Francis H., and Eberts, Sandra M.</t>
  </si>
  <si>
    <t>SAGWMD</t>
  </si>
  <si>
    <t>Statistical Analysis of Groundwater Monitoring Data at RCRA Facilities - Unified Guidance</t>
  </si>
  <si>
    <t>SAMP-U,RA</t>
  </si>
  <si>
    <t>Uranium and Radium in Water</t>
  </si>
  <si>
    <t>SE-03</t>
  </si>
  <si>
    <t>Americium, Plutonium and Uranium in Water</t>
  </si>
  <si>
    <t>SIMILARITY ANALYSIS</t>
  </si>
  <si>
    <t>Mean Similarity Analysis ~ EPA ; Van Sickle, J.</t>
  </si>
  <si>
    <t>SIMPLATE</t>
  </si>
  <si>
    <t>SimPlate for HPC</t>
  </si>
  <si>
    <t>SMWR</t>
  </si>
  <si>
    <t>Statistical Methods in Water Resources ~ USGS ; Helsel, D.R. and Hirsch, R.M.</t>
  </si>
  <si>
    <t>SPARROW (SOFT)</t>
  </si>
  <si>
    <t>SPARROW, SPAtially Referenced Regression on Watershed (software)</t>
  </si>
  <si>
    <t>SPARROW (WEB)</t>
  </si>
  <si>
    <t>SPARROW, SPAtially Referenced Regression on Watershed (website)</t>
  </si>
  <si>
    <t>SPATIAL SURVEY</t>
  </si>
  <si>
    <t>spsurvey: Spatial Survey Design and Analysis ~ EPA ; Kincaid, T. and Olsen, A.R.</t>
  </si>
  <si>
    <t>SPMD DATA COLLECTION</t>
  </si>
  <si>
    <t>Passive monitoring for organic contaminants in water using semipermeable membrane devices (SPMDs)</t>
  </si>
  <si>
    <t>SPMDS</t>
  </si>
  <si>
    <t>Passive sampling of organic compounds in water, air, and soil/sediment by SPMDs</t>
  </si>
  <si>
    <t>SR-03-RC</t>
  </si>
  <si>
    <t>Strontium-90 in Environmental Matrices</t>
  </si>
  <si>
    <t>SR-04-RC</t>
  </si>
  <si>
    <t>Strontium-90 in Water Containing Other Radioisotopes by Cerenkov Counting</t>
  </si>
  <si>
    <t>STATISTICAL METHODS</t>
  </si>
  <si>
    <t>Using Statistical Methods for Water Quality Management ~ NIWA ; McBride, Graham B.</t>
  </si>
  <si>
    <t>NIWA</t>
  </si>
  <si>
    <t>STATISTICAL PRIMER</t>
  </si>
  <si>
    <t>Statistical Primer ~ EPA ; U.S. Environmental Protection and Leska Fore</t>
  </si>
  <si>
    <t>STATISTICS (PROGRAM)</t>
  </si>
  <si>
    <t>OPR-PPR, a Computer Program for Assessing Data Importance to Model Predictions Using Linear Statistics (program)</t>
  </si>
  <si>
    <t>STATISTICS (REPORT)</t>
  </si>
  <si>
    <t>OPR-PPR, a Computer Program for Assessing Data Importance to Model Predictions Using Linear Statistics (report)</t>
  </si>
  <si>
    <t>STATISTICS FOR ESM</t>
  </si>
  <si>
    <t>Statistics for Environmental Science and Management ~ WEST Inc</t>
  </si>
  <si>
    <t>WEST INC</t>
  </si>
  <si>
    <t>STORM DISCHARGE EST</t>
  </si>
  <si>
    <t>Estimating storm discharge and water quality data uncertainty: A software tool</t>
  </si>
  <si>
    <t>STREAM HABITAT</t>
  </si>
  <si>
    <t>Revised Methods for Characterizing Stream Habitat in the National Water-Quality Assessment Program</t>
  </si>
  <si>
    <t>STREAM METABOLISM</t>
  </si>
  <si>
    <t>Automated Routines for Calculating Whole-Stream Metabolism: Theoretical Background and User Guide</t>
  </si>
  <si>
    <t>STREAM METABOLSM PRG</t>
  </si>
  <si>
    <t>Stream Metabolism Program</t>
  </si>
  <si>
    <t>SWAN AMI TURBIWELL</t>
  </si>
  <si>
    <t>Turbidity of water by Turbidimeter</t>
  </si>
  <si>
    <t>SWAN ANALYTISCHE</t>
  </si>
  <si>
    <t>T2 MYCO</t>
  </si>
  <si>
    <t>Mycotoxin (T-2) by LC/APCI-MS</t>
  </si>
  <si>
    <t>TC-02-RC</t>
  </si>
  <si>
    <t>Technetium-99 in Water - TEVA Resin</t>
  </si>
  <si>
    <t>TEST METHOD 100.1</t>
  </si>
  <si>
    <t>10-d Survival and Growth Test for Sediments using Hyallela azteca</t>
  </si>
  <si>
    <t>TEST METHOD 100.3</t>
  </si>
  <si>
    <t>Bioaccumulation Test for Sediments Using Lumbriculus variegatus</t>
  </si>
  <si>
    <t>TEST METHOD 100.5</t>
  </si>
  <si>
    <t>Life Cycle Test for Measuring the Effects of Sediment-associated Contaminants on Midge (Chironomus tentans)</t>
  </si>
  <si>
    <t>TEST METHOD 1000.0</t>
  </si>
  <si>
    <t>Larval Survival and Growth Test using Fathead Minnow</t>
  </si>
  <si>
    <t>TEST METHOD 1002.0</t>
  </si>
  <si>
    <t>Survival and Reproduction Test using Daphnids</t>
  </si>
  <si>
    <t>TEST METHOD 1003.0</t>
  </si>
  <si>
    <t>Green Algae, Selenastrum capricornutum, Growth Test.</t>
  </si>
  <si>
    <t>TEST METHOD 1004.0</t>
  </si>
  <si>
    <t>Larval Survival and Growth Test using Sheepshead Minnow</t>
  </si>
  <si>
    <t>TEST METHOD 1006.0</t>
  </si>
  <si>
    <t>Larval Survival and Growth Test for Waters Using Inland Silverside</t>
  </si>
  <si>
    <t>TEST METHOD 2000.0</t>
  </si>
  <si>
    <t>Acute Toxicity Test for Waters Using Fathead Minnow</t>
  </si>
  <si>
    <t>TEST METHOD 2002.0</t>
  </si>
  <si>
    <t>Acute Toxicity Tests with Effluents and Receiving Waters using Ceriodaphnia dubia</t>
  </si>
  <si>
    <t>TEST METHOD 2004.0</t>
  </si>
  <si>
    <t>Acute Toxicity Tests with Effluents and Receiving Waters using Sheepshead minnow</t>
  </si>
  <si>
    <t>TEST METHOD 2006.0</t>
  </si>
  <si>
    <t>Acute Toxicity Tests with Effluents and Receiving Waters using the Silverside</t>
  </si>
  <si>
    <t>TEST METHOD 2019.0</t>
  </si>
  <si>
    <t>Acute Toxicity Tests for Waters Using Rainbow Trout and Brook Trout</t>
  </si>
  <si>
    <t>TEST METHOD 2021.0</t>
  </si>
  <si>
    <t>Acute Toxicity Tests with Effluents and Receiving Waters using Daphnia</t>
  </si>
  <si>
    <t>THODS FOR ECOLOGISTS</t>
  </si>
  <si>
    <t>Ordination Methods for Ecologists ~ Ok St U ; Palmer, M.</t>
  </si>
  <si>
    <t>OK ST U</t>
  </si>
  <si>
    <t>TOXG</t>
  </si>
  <si>
    <t>Toxoplasma gondii (ToxG) by Real-Time-PCR</t>
  </si>
  <si>
    <t>TWRI (SUSP SED CONC)</t>
  </si>
  <si>
    <t>Suspended-sediment concentration in water by filtration or evaporation</t>
  </si>
  <si>
    <t>TWRI (SUSP SED FINE)</t>
  </si>
  <si>
    <t>Suspended sediment particle size distribution in water by pipet and BW tube</t>
  </si>
  <si>
    <t>TWRI (SUSP SED SAND)</t>
  </si>
  <si>
    <t>Suspended sediment particle size distribution in water by sieve and VA tube analysis</t>
  </si>
  <si>
    <t>U-02-RC</t>
  </si>
  <si>
    <t>Isotopic Uranium in Biological and Environmental Materials</t>
  </si>
  <si>
    <t>UII</t>
  </si>
  <si>
    <t>Urban Intensity Index (UII)</t>
  </si>
  <si>
    <t>USDA HWQ1</t>
  </si>
  <si>
    <t>Cumulative Uncertainty in Discharge and Water Quality Data</t>
  </si>
  <si>
    <t>USDA HWQ2</t>
  </si>
  <si>
    <t>Discharge and Water Quality Data Collection on Small Watersheds</t>
  </si>
  <si>
    <t>USDA HWQ3</t>
  </si>
  <si>
    <t>Automated Storm Water Sampling</t>
  </si>
  <si>
    <t>USDA HWQ4</t>
  </si>
  <si>
    <t>Estimating Uncertainty in Measured Discharge and Water Quality Data</t>
  </si>
  <si>
    <t>WARP</t>
  </si>
  <si>
    <t>Watershed Regressions for Pesticides (WARP)</t>
  </si>
  <si>
    <t>WI DNR BMI KICK</t>
  </si>
  <si>
    <t>Guidelines for Collecting Macroinvertebrate Samples from Wadable Streams in Wisconsin</t>
  </si>
  <si>
    <t>WDNR FISH HABITAT</t>
  </si>
  <si>
    <t>WRTDS</t>
  </si>
  <si>
    <t>Weighted Regressions on Time, Discharge, and Season (WRTDS), with an Application to Chesapeake Bay River Inputs</t>
  </si>
  <si>
    <t>Sample preparation procedure for spectrochemical determination of total recoverable elements</t>
  </si>
  <si>
    <t>7000B</t>
  </si>
  <si>
    <t>Flame Atomic Absorption</t>
  </si>
  <si>
    <t>I-2547-11</t>
  </si>
  <si>
    <t>Colorimetric Determination of Nitrate Plus Nitrite in Water by Enzymatic Reduction</t>
  </si>
  <si>
    <t>Residual Chlorine in Water by Titration- Low-Level Amperometric Method</t>
  </si>
  <si>
    <t>Total Dissolved Oxygen by Titration- Alum Flocculation Modification</t>
  </si>
  <si>
    <t>Total Dissolved Oxygen by Titration- Copper/Sulfate-Sulfamic Acid Flocculation Modification</t>
  </si>
  <si>
    <t>Phenols in Water by Spectrophotometry- Chloroform Extraction Method</t>
  </si>
  <si>
    <t>Fecal Streptococcal Bacteria- Presumptive/Confirmation- most probable number (MPN) method</t>
  </si>
  <si>
    <t>Benthic Invertebrates- Distribution and Abundance (quantitative method)</t>
  </si>
  <si>
    <t>Productivity- Carbon-14 Light/Dark-Bottle Method for Phytoplankton</t>
  </si>
  <si>
    <t>Productivity &amp; Community Metabolism by Diel Oxygen-Curve Method in Stratified Water</t>
  </si>
  <si>
    <t>D93-08</t>
  </si>
  <si>
    <t>D6919-09</t>
  </si>
  <si>
    <t>Determination of Diss. Alkali and Ammonium in Water and Wastewater by Ion Chromatography</t>
  </si>
  <si>
    <t>I-1752-85</t>
  </si>
  <si>
    <t>Dissolved Solids, Fixed</t>
  </si>
  <si>
    <t>I-3752-85</t>
  </si>
  <si>
    <t>Fixed Solids</t>
  </si>
  <si>
    <t>I-3766-85</t>
  </si>
  <si>
    <t>Solids, nonvolatile-on-ignition, suspended, calculation</t>
  </si>
  <si>
    <t>I-3767-85</t>
  </si>
  <si>
    <t>TWRI Book 9</t>
  </si>
  <si>
    <t>Techniques of Water-Resources Investigations Reports</t>
  </si>
  <si>
    <t>380-75WE</t>
  </si>
  <si>
    <t>Fluoride in Water and Wastewater</t>
  </si>
  <si>
    <t>Technicon</t>
  </si>
  <si>
    <t>I-1753-85</t>
  </si>
  <si>
    <t>Solids, volatile-on-ignition, dissolved, gravimetric</t>
  </si>
  <si>
    <t>I-3765-85</t>
  </si>
  <si>
    <t>Solids, residue at 105°C</t>
  </si>
  <si>
    <t>Luminescence Measurement of Dissolved Oxygen in Water and Wastewater and for Use in the Determination of BOD5 and cBOD5</t>
  </si>
  <si>
    <t>I-2548-11</t>
  </si>
  <si>
    <t>Nitrate Plus Nitrite in Water by Enzymatic Reduction, Low Level, Auto Analyzer</t>
  </si>
  <si>
    <t>NAWQA ALGAL DTH</t>
  </si>
  <si>
    <t>Algal Sample Collection at Depositional-Targeted Habitat (DTH) in wadeable streams by SG-92 (and other instruments)</t>
  </si>
  <si>
    <t>NAWQA ALGAL QMH</t>
  </si>
  <si>
    <t>Algal Sample Collection at Qualitative Multihabitat (QMH) in wadeable streams by SG-92 (and other instruments)</t>
  </si>
  <si>
    <t>NAWQA ALGAL RTH</t>
  </si>
  <si>
    <t>Algal Sample Collection at Richest-Targeted Habitat (RTH) in wadeable streams by SG-92 (and other instruments)</t>
  </si>
  <si>
    <t>NAWQA FISH</t>
  </si>
  <si>
    <t>Fish Sample Collection in Wadeable Streams by Electrofishing and Seine</t>
  </si>
  <si>
    <t>NAWQA INVERT QMH</t>
  </si>
  <si>
    <t>Invertebrate Sample Collection at Qualitiative Multiple Habitat (QMH) in wadeable streams by D-net</t>
  </si>
  <si>
    <t>NAWQA INVERT RTH</t>
  </si>
  <si>
    <t>Invertebrate Sample Collection at Richest Targeted Habitat (RTH) in wadeable streams by Slack sampler</t>
  </si>
  <si>
    <t>NAWQA PHYTOPLANKTON</t>
  </si>
  <si>
    <t>Algal phytoplankton sample collection in wadeable streams by SG-92 (and other instruments)</t>
  </si>
  <si>
    <t>NRSA FISH (BOAT)</t>
  </si>
  <si>
    <t>Electrofishing procedures for large non-wadeable rivers</t>
  </si>
  <si>
    <t>NRSA FISH (WADE)</t>
  </si>
  <si>
    <t>Electrofishing procedures in small wadeable streams</t>
  </si>
  <si>
    <t>TEST METHOD 1001.0</t>
  </si>
  <si>
    <t>Embryo-larval survival and teratogenicity test using Fathead minnow &lt;i&gt;Pimephales promelas&lt;/i&gt;</t>
  </si>
  <si>
    <t>9230-D</t>
  </si>
  <si>
    <t>Fluorogenic Substrate Enterococcus Test</t>
  </si>
  <si>
    <t>TOTAL PETROLEUM HYDROCARBONS TNRCC Method 1005 Revision 03</t>
  </si>
  <si>
    <t>TNRCC</t>
  </si>
  <si>
    <t>OLM4.2</t>
  </si>
  <si>
    <t>Organic Compounds in Water,sediment,soil by purge and trap Gas Chromatography/Mass Spectrometry (GC/MS) and (GC/EC)</t>
  </si>
  <si>
    <t>D3867-04</t>
  </si>
  <si>
    <t>Standard Test Methods for Nitrite-Nitrate in Water</t>
  </si>
  <si>
    <t>10-107-04-1-A</t>
  </si>
  <si>
    <t>Determination of Nitrate/Nitrite in Surface and Wastewaters by Flow Injection Analysis</t>
  </si>
  <si>
    <t>LACHAT</t>
  </si>
  <si>
    <t>10-107-04-1-J</t>
  </si>
  <si>
    <t>Ultra Low Flow Methods</t>
  </si>
  <si>
    <t>10-308-00-1-A</t>
  </si>
  <si>
    <t>Determination of Color in Water</t>
  </si>
  <si>
    <t>10AU</t>
  </si>
  <si>
    <t>Field fluorometer with fluorescence brightener PTSA400 for determining optical brightener</t>
  </si>
  <si>
    <t>Turner Designs</t>
  </si>
  <si>
    <t>8260C</t>
  </si>
  <si>
    <t>10-107-04-1-O</t>
  </si>
  <si>
    <t>Nitrate and Nitrite Cadmium Reduction Method (Sulfanilamide/NED)</t>
  </si>
  <si>
    <t>10-107-06-2-M</t>
  </si>
  <si>
    <t>Kjeldahl Nitrogen with Copper Catalyst</t>
  </si>
  <si>
    <t>10-115-01-2-B</t>
  </si>
  <si>
    <t>Kjeldahl Phosphorus with Copper Catalyst</t>
  </si>
  <si>
    <t>10-107-06-2-O</t>
  </si>
  <si>
    <t>Ammonia - Sodium salicylate-based method</t>
  </si>
  <si>
    <t>10-115-01-1-O</t>
  </si>
  <si>
    <t>Orthophosphate - Molybdate-based method</t>
  </si>
  <si>
    <t>Nitrite, Diazotization Method, Low Range, Test N Tube</t>
  </si>
  <si>
    <t>4500-P-I</t>
  </si>
  <si>
    <t>In-line UV/Persulfate Digestion and Flow Injection Analysis for Total Phosphorus</t>
  </si>
  <si>
    <t>RSK-175</t>
  </si>
  <si>
    <t>Analysis for Dissolved Methane, Ethane, and Ethylene in Ground Water</t>
  </si>
  <si>
    <t>10-107-06-2-B</t>
  </si>
  <si>
    <t>Ammonia - Sodium Salicylate-based method</t>
  </si>
  <si>
    <t>15-5</t>
  </si>
  <si>
    <t>Particle-Size Analysis</t>
  </si>
  <si>
    <t>ASA(2ND ED.)</t>
  </si>
  <si>
    <t>10-107-04-3-P</t>
  </si>
  <si>
    <t>Total Nitrogen by In-Line UV/Persulfate Digestion and Oxidation with Flow Injection Analysis</t>
  </si>
  <si>
    <t>10-107-06-1-K</t>
  </si>
  <si>
    <t>Ammonia - Alkaline Phenol‐based method; Low‐flow method</t>
  </si>
  <si>
    <t>Nitrogen, Kjeldahl - Simplified Spectrophotometric Measurement of Total Kjeldahl Nitrogen in Water and Wastewater</t>
  </si>
  <si>
    <t>4024-01</t>
  </si>
  <si>
    <t>Phosphorus, Total - Ascorbic Acid Reduction with Persulfate Digestion method</t>
  </si>
  <si>
    <t>LaMOTTE</t>
  </si>
  <si>
    <t>4026-01</t>
  </si>
  <si>
    <t>Nitrogen, Total - Chromotropic Acid with Persulfate Block Digestion Method</t>
  </si>
  <si>
    <t>NO3NO2 EASYCHEM</t>
  </si>
  <si>
    <t>Nitrate-Nitrite in Water by Colorimetry</t>
  </si>
  <si>
    <t>10-107-04-4-B</t>
  </si>
  <si>
    <t>Total Nitrogen using Persulfate Block Digestion and Cadmium Reduction</t>
  </si>
  <si>
    <t>10-107-06-3-D</t>
  </si>
  <si>
    <t>Ammonia - Automated Colorimetric (Sodium Salycilate-based method)</t>
  </si>
  <si>
    <t>10-115-01-4-B</t>
  </si>
  <si>
    <t>Total Phosphorus by Block Digestion and Flow Injection Analysis (Molybdate-based method)</t>
  </si>
  <si>
    <t>10-107-06-2-H</t>
  </si>
  <si>
    <t>Kjeldahl Nitrogen Methods (TKN) for Automated Ion Analyzers</t>
  </si>
  <si>
    <t>209C</t>
  </si>
  <si>
    <t>Residue Non- filterable (TSS)</t>
  </si>
  <si>
    <t>APHA_SM19ED</t>
  </si>
  <si>
    <t>314-B</t>
  </si>
  <si>
    <t>Hardness (total)</t>
  </si>
  <si>
    <t>Alkalinity (CaCO3)</t>
  </si>
  <si>
    <t>Biochemical Oxygen Demand (BOD(5))</t>
  </si>
  <si>
    <t>Standard Total Coliform Fermentation Technique</t>
  </si>
  <si>
    <t>Fecal Coliform Procedure</t>
  </si>
  <si>
    <t>D3731-79</t>
  </si>
  <si>
    <t>Analysis of Chlorophyll in Periphyton and Plankton</t>
  </si>
  <si>
    <t>Persulfate Digestion Method</t>
  </si>
  <si>
    <t>Direct Measurement Method</t>
  </si>
  <si>
    <t>YSI</t>
  </si>
  <si>
    <t>2540 C</t>
  </si>
  <si>
    <t>Solids in Water</t>
  </si>
  <si>
    <t>APHA_SM22ED</t>
  </si>
  <si>
    <t>Mercuric Thiocyanate Method</t>
  </si>
  <si>
    <t>Buret Titration Method</t>
  </si>
  <si>
    <t>Absorptometric Method</t>
  </si>
  <si>
    <t>9222 D</t>
  </si>
  <si>
    <t>Membrane Filtration</t>
  </si>
  <si>
    <t>HILSENHOFF BIOTIC</t>
  </si>
  <si>
    <t>Enzyme Substrate Test</t>
  </si>
  <si>
    <t>A2540G</t>
  </si>
  <si>
    <t>Percent Moisture</t>
  </si>
  <si>
    <t>10-107-04-4-A</t>
  </si>
  <si>
    <t>Total Nitrogen; manual alkaline persulfate digestion; low-flow method. Cadmium reduction. Sulfanilamide/NED 520nm.</t>
  </si>
  <si>
    <t>818-87T</t>
  </si>
  <si>
    <t>Total Nitrogen (BRAN AND LUEBBE METHOD 1987)</t>
  </si>
  <si>
    <t>BL</t>
  </si>
  <si>
    <t>600/4-87/26 5.5.1</t>
  </si>
  <si>
    <t>ANC PH (HANDBOOK OF METHODS FOR ACID DEPOSITION STUDIES)</t>
  </si>
  <si>
    <t>600/4-87/26 5.5.3</t>
  </si>
  <si>
    <t>AIR EQUILBRATED PH (HANDBOOK OF METHODS FOR ACID DEPOSITION STUDIES)</t>
  </si>
  <si>
    <t>D2216</t>
  </si>
  <si>
    <t>Standard Test Methods for Laboratory Determination of Water (Moisture) Content of Soil and Rock by Mass</t>
  </si>
  <si>
    <t>3550C</t>
  </si>
  <si>
    <t>Determination of Percent Solids by Ultrasonic Extraction</t>
  </si>
  <si>
    <t>3550A</t>
  </si>
  <si>
    <t>Ultrasonic Extraction of Nonvolatile and Semivolatile Organic Compounds form Soils, Sludges, and Wastes</t>
  </si>
  <si>
    <t>I-1751-85</t>
  </si>
  <si>
    <t>Solids, Sum of constituents, calculation</t>
  </si>
  <si>
    <t>Pesticide Scan by LC/MS/MS</t>
  </si>
  <si>
    <t>NCL</t>
  </si>
  <si>
    <t>600/3-79-091</t>
  </si>
  <si>
    <t>Aqueous Ammonia Equilibrium-Tabulation of Percent Un-Ionized Ammonia</t>
  </si>
  <si>
    <t>8015DRO</t>
  </si>
  <si>
    <t>Total petroleum hydrocarbons by GC-FID</t>
  </si>
  <si>
    <t>RM8-10</t>
  </si>
  <si>
    <t>Diquat and Paraquat in sediment by spectrophotometry</t>
  </si>
  <si>
    <t>CHEVRON</t>
  </si>
  <si>
    <t>Pb-01-RC</t>
  </si>
  <si>
    <t>DOE</t>
  </si>
  <si>
    <t>Ammonia-001</t>
  </si>
  <si>
    <t>Determination of Inorganic Ammonia by Continuous Flow Gas Diffusion and Conductivity Cell Analysis</t>
  </si>
  <si>
    <t>TIMBERLINE</t>
  </si>
  <si>
    <t>4500-N D</t>
  </si>
  <si>
    <t>Conductimetric Determination of Inorganic Nitrogen</t>
  </si>
  <si>
    <t>Liquid chromatography-fluorescence detection method for the determination of paralytic shellfish toxins in scallops</t>
  </si>
  <si>
    <t>NRSA13Microcys(Boat)</t>
  </si>
  <si>
    <t>Microcystin (alga toxin) sample collection in large non-wadeable rivers</t>
  </si>
  <si>
    <t>NRSA13Microcys(Wade)</t>
  </si>
  <si>
    <t>Microcystin (alga toxin) sample collection in small wadeable streams</t>
  </si>
  <si>
    <t>NRSA13 Fish (Wade)</t>
  </si>
  <si>
    <t>Fish sampling in small wadeable streams by electrofishing</t>
  </si>
  <si>
    <t>Interim Reporting Level</t>
  </si>
  <si>
    <t>Laboratory Reporting Level</t>
  </si>
  <si>
    <t>Minimum Reporting Level</t>
  </si>
  <si>
    <t>Interpolation - Digital Map Source</t>
  </si>
  <si>
    <t>HARN</t>
  </si>
  <si>
    <t>High Accuracy Reference Network for NAD83</t>
  </si>
  <si>
    <t>#/10l</t>
  </si>
  <si>
    <t>Number per 10 liters</t>
  </si>
  <si>
    <t>bbl</t>
  </si>
  <si>
    <t>Barrel equals 31.50 gallons, 119.24 liters</t>
  </si>
  <si>
    <t>lm/m2</t>
  </si>
  <si>
    <t>Light Intensity, lumens per square meter</t>
  </si>
  <si>
    <t>mCi/km2</t>
  </si>
  <si>
    <t>milliCuries per square kilometer</t>
  </si>
  <si>
    <t>mm3</t>
  </si>
  <si>
    <t>Cubic millimeter</t>
  </si>
  <si>
    <t>kgal</t>
  </si>
  <si>
    <t>1000 gallons</t>
  </si>
  <si>
    <t>Mgal</t>
  </si>
  <si>
    <t>Million gallons</t>
  </si>
  <si>
    <t>mmol/L</t>
  </si>
  <si>
    <t>millimoles per liter</t>
  </si>
  <si>
    <t>umol/L</t>
  </si>
  <si>
    <t>micromoles per liter</t>
  </si>
  <si>
    <t>mEq/100g</t>
  </si>
  <si>
    <t>milli-equivalents per 100 gram</t>
  </si>
  <si>
    <t>lbs/kgal</t>
  </si>
  <si>
    <t>pounds/kilogallon</t>
  </si>
  <si>
    <t>ohm</t>
  </si>
  <si>
    <t>ohm meter</t>
  </si>
  <si>
    <t>pmc</t>
  </si>
  <si>
    <t>percent modern carbon</t>
  </si>
  <si>
    <t>cal/cm2/hr</t>
  </si>
  <si>
    <t>calories per square centimeter per hour</t>
  </si>
  <si>
    <t>dpm/100l</t>
  </si>
  <si>
    <t>disintegrations per minute per 100 liters</t>
  </si>
  <si>
    <t>grains</t>
  </si>
  <si>
    <t>Grains</t>
  </si>
  <si>
    <t>Granules</t>
  </si>
  <si>
    <t>Granule count of substance in pan or tailings</t>
  </si>
  <si>
    <t>umho</t>
  </si>
  <si>
    <t>Electrical conductance, micro-mhos</t>
  </si>
  <si>
    <t>% recovery</t>
  </si>
  <si>
    <t>percent of recovery</t>
  </si>
  <si>
    <t>cfu/gdw</t>
  </si>
  <si>
    <t>Colony Forming Units per gram dryweight</t>
  </si>
  <si>
    <t>ng/cm2</t>
  </si>
  <si>
    <t>nanograms per square centimeter</t>
  </si>
  <si>
    <t>Millimolar</t>
  </si>
  <si>
    <t>umol/kg</t>
  </si>
  <si>
    <t>micromoles per kilogram</t>
  </si>
  <si>
    <t>KOhm/cm</t>
  </si>
  <si>
    <t>Kilo ohm per centimeter</t>
  </si>
  <si>
    <t>PSU</t>
  </si>
  <si>
    <t>millibar</t>
  </si>
  <si>
    <t>decibar</t>
  </si>
  <si>
    <t>bar</t>
  </si>
  <si>
    <t>MSC</t>
  </si>
  <si>
    <t>Mean Standing Crop</t>
  </si>
  <si>
    <t>uW/cm2</t>
  </si>
  <si>
    <t>micro-watts per square centimeter</t>
  </si>
  <si>
    <t>CCE/100ml</t>
  </si>
  <si>
    <t>Calibrator Cell Equivalents per 100 Milliliters</t>
  </si>
  <si>
    <t>#/cm</t>
  </si>
  <si>
    <t>number per centimeter</t>
  </si>
  <si>
    <t>L/mg-cm</t>
  </si>
  <si>
    <t>Liters per milligram-centimeter</t>
  </si>
  <si>
    <t>phi</t>
  </si>
  <si>
    <t>Krumbein Phi Scale</t>
  </si>
  <si>
    <t>fg/kg</t>
  </si>
  <si>
    <t>femtogram/kilogram</t>
  </si>
  <si>
    <t>Kg/m3-1000</t>
  </si>
  <si>
    <t>Kilograms per cubic meter minus one thousand</t>
  </si>
  <si>
    <t>mmol/mg</t>
  </si>
  <si>
    <t>millimoles per milligram</t>
  </si>
  <si>
    <t>ug/m2-hr</t>
  </si>
  <si>
    <t>micrograms per squared meter per hour</t>
  </si>
  <si>
    <t>mg/m2-hr</t>
  </si>
  <si>
    <t>milligrams per squared meter per hour</t>
  </si>
  <si>
    <t>mg/m2-day</t>
  </si>
  <si>
    <t>milligrams per squared meter per day</t>
  </si>
  <si>
    <t>ug/cm2-day</t>
  </si>
  <si>
    <t>micrograms per squared centimeter per day</t>
  </si>
  <si>
    <t>#/100L</t>
  </si>
  <si>
    <t>number per 100 liters</t>
  </si>
  <si>
    <t>ng/m2-day</t>
  </si>
  <si>
    <t>nanograms per squared meter per day</t>
  </si>
  <si>
    <t>pmol/mg/min</t>
  </si>
  <si>
    <t>picomoles per milligram per minute</t>
  </si>
  <si>
    <t>% passing</t>
  </si>
  <si>
    <t>percent passing seive</t>
  </si>
  <si>
    <t>per mil</t>
  </si>
  <si>
    <t>per million</t>
  </si>
  <si>
    <t>counts/sec</t>
  </si>
  <si>
    <t>counts per second</t>
  </si>
  <si>
    <t>code</t>
  </si>
  <si>
    <t>Please see http://waterdata.usgs.gov/nwis/qwdata?codes_table26_help#62955</t>
  </si>
  <si>
    <t>% saturatn</t>
  </si>
  <si>
    <t>% saturation</t>
  </si>
  <si>
    <t>gpm</t>
  </si>
  <si>
    <t>gallons per minute</t>
  </si>
  <si>
    <t>RmV</t>
  </si>
  <si>
    <t>Relative millivolts</t>
  </si>
  <si>
    <t>ml/min</t>
  </si>
  <si>
    <t>milliliters per minute</t>
  </si>
  <si>
    <t>cfu/ml</t>
  </si>
  <si>
    <t>Colony Forming Units per Milliliters</t>
  </si>
  <si>
    <t>ml/l/hr</t>
  </si>
  <si>
    <t>Milliliters per liter per hour</t>
  </si>
  <si>
    <t>% solids</t>
  </si>
  <si>
    <t>percent of solids</t>
  </si>
  <si>
    <t>uL</t>
  </si>
  <si>
    <t>Microliters</t>
  </si>
  <si>
    <t>ohm-cm</t>
  </si>
  <si>
    <t>resistivity, ohms - centimeter (Ω⋅cm)</t>
  </si>
  <si>
    <t>as Na</t>
  </si>
  <si>
    <t>as H</t>
  </si>
  <si>
    <t>as B</t>
  </si>
  <si>
    <t>as Cl</t>
  </si>
  <si>
    <t>as F</t>
  </si>
  <si>
    <t>as O2</t>
  </si>
  <si>
    <t>as As</t>
  </si>
  <si>
    <t>as LAS</t>
  </si>
  <si>
    <t>as DPA</t>
  </si>
  <si>
    <t>as Se</t>
  </si>
  <si>
    <t>as C3H6O2</t>
  </si>
  <si>
    <t>as U3O8</t>
  </si>
  <si>
    <t>as Ra226</t>
  </si>
  <si>
    <t>as OH</t>
  </si>
  <si>
    <t>Floodwater Urban</t>
  </si>
  <si>
    <t>Floodwater non-Urban</t>
  </si>
  <si>
    <t>River/stream Effluent-Dominated</t>
  </si>
  <si>
    <t>Leachate-Head Well</t>
  </si>
  <si>
    <t>Leachate-SamplePoint</t>
  </si>
  <si>
    <t>Leachate-Extraction</t>
  </si>
  <si>
    <t>Gas-Temporary</t>
  </si>
  <si>
    <t>Gas-Passive Vent</t>
  </si>
  <si>
    <t>Gas-Monitoring Probe</t>
  </si>
  <si>
    <t>Pond-Wastewater</t>
  </si>
  <si>
    <t>Gas-Condensate</t>
  </si>
  <si>
    <t>Gas-Engine</t>
  </si>
  <si>
    <t>Gas-Extraction</t>
  </si>
  <si>
    <t>Gas-Flare</t>
  </si>
  <si>
    <t>Constructed Tunnel</t>
  </si>
  <si>
    <t>Constructed Diversion Dam</t>
  </si>
  <si>
    <t>Atmosphere</t>
  </si>
  <si>
    <t>Constructed Water Transport Structure</t>
  </si>
  <si>
    <t>Oil and Gas Well</t>
  </si>
  <si>
    <t>Local Air Monitoring Station</t>
  </si>
  <si>
    <t>Gas-Subslab</t>
  </si>
  <si>
    <t>Pond-Sediment</t>
  </si>
  <si>
    <t>Pond-Stock</t>
  </si>
  <si>
    <t>Mine Pit</t>
  </si>
  <si>
    <t>Wetland Palustrine Pond</t>
  </si>
  <si>
    <t>Reported in Raw Data (attached)</t>
  </si>
  <si>
    <t>Trace</t>
  </si>
  <si>
    <t>Daily Minimum</t>
  </si>
  <si>
    <t>Daily Maximum</t>
  </si>
  <si>
    <t>BAV</t>
  </si>
  <si>
    <t>STV</t>
  </si>
  <si>
    <t>RAD Error</t>
  </si>
  <si>
    <t>Standard Error</t>
  </si>
  <si>
    <t>Sum</t>
  </si>
  <si>
    <t>Hourly Minimum</t>
  </si>
  <si>
    <t>Hourly Maximum</t>
  </si>
  <si>
    <t>BNT</t>
  </si>
  <si>
    <t>99 Pctl</t>
  </si>
  <si>
    <t>2-Sigma CSU</t>
  </si>
  <si>
    <t>Stainless Steel Spoon</t>
  </si>
  <si>
    <t>Split Spoon</t>
  </si>
  <si>
    <t>Shelby Tube</t>
  </si>
  <si>
    <t>Storm Water Sampler</t>
  </si>
  <si>
    <t>Cast Net</t>
  </si>
  <si>
    <t>Radiello</t>
  </si>
  <si>
    <t>Summa</t>
  </si>
  <si>
    <t>Push Point Sampler</t>
  </si>
  <si>
    <t>Pump/Peristaltic</t>
  </si>
  <si>
    <t>BP</t>
  </si>
  <si>
    <t>Week 1</t>
  </si>
  <si>
    <t>Week 0</t>
  </si>
  <si>
    <t>Week 6</t>
  </si>
  <si>
    <t>Week 5</t>
  </si>
  <si>
    <t>Week 7</t>
  </si>
  <si>
    <t>Week 8</t>
  </si>
  <si>
    <t>Week 4</t>
  </si>
  <si>
    <t>Week 10</t>
  </si>
  <si>
    <t>Week 11</t>
  </si>
  <si>
    <t>Week 12</t>
  </si>
  <si>
    <t>Week 13</t>
  </si>
  <si>
    <t>Week 2</t>
  </si>
  <si>
    <t>Week 3</t>
  </si>
  <si>
    <t>Week 9</t>
  </si>
  <si>
    <t>Week 19</t>
  </si>
  <si>
    <t>Week 18</t>
  </si>
  <si>
    <t>Week 17</t>
  </si>
  <si>
    <t>Week 16</t>
  </si>
  <si>
    <t>Week 15</t>
  </si>
  <si>
    <t>Week 14</t>
  </si>
  <si>
    <t>Daily-night</t>
  </si>
  <si>
    <t>Daily-noon</t>
  </si>
  <si>
    <t>Daily-morn</t>
  </si>
  <si>
    <t>Daily-even</t>
  </si>
  <si>
    <t>97 Day</t>
  </si>
  <si>
    <t>99 Day</t>
  </si>
  <si>
    <t>98 Day</t>
  </si>
  <si>
    <t>Weak Acid Diss</t>
  </si>
  <si>
    <t>Non-Filterable (Particle)</t>
  </si>
  <si>
    <t>Strong Acid Diss</t>
  </si>
  <si>
    <t>Total Soluble</t>
  </si>
  <si>
    <t>Bed Sediment</t>
  </si>
  <si>
    <t>Bedload</t>
  </si>
  <si>
    <t>2,4,5-Trimethylphenol</t>
  </si>
  <si>
    <t>(+/-)11-nor-9-carboxy-delta-THC</t>
  </si>
  <si>
    <t>(E)-Dimethomorph</t>
  </si>
  <si>
    <t>(RS)-AMPA (Aminomethyl phosphonic acid)</t>
  </si>
  <si>
    <t>(S)-Norfluoxetine</t>
  </si>
  <si>
    <t>(Z)-Dimethomorph</t>
  </si>
  <si>
    <t>.alpha.-1,2,3,4,5,6-Hexachlorocyclohexane-D6 or alpha-HCH D6</t>
  </si>
  <si>
    <t>.beta.-Methylstyrene</t>
  </si>
  <si>
    <t>.gamma.-Terpinene</t>
  </si>
  <si>
    <t>.lambda.-Cyhalothrin</t>
  </si>
  <si>
    <t>1,1'-(1-Pentene-3,5-diyl)dibenzene</t>
  </si>
  <si>
    <t>1,1'-(2-chloroethylidene)bis(4-chlorobenzene)</t>
  </si>
  <si>
    <t>1,1,3,3-Tetramethyl-1,3,5-trisilacyclohexane</t>
  </si>
  <si>
    <t>1,1,3-Trimethylcyclopentane</t>
  </si>
  <si>
    <t>1,1-Dimethylbiguanide</t>
  </si>
  <si>
    <t>1,1-Dimethylcyclopentane</t>
  </si>
  <si>
    <t>1,16-hexadecalactone</t>
  </si>
  <si>
    <t>1,2,3,4,5,6-Hexachloronaphthalene</t>
  </si>
  <si>
    <t>1,2,3,4,5,8-Hexachloronaphthalene</t>
  </si>
  <si>
    <t>1,2,3,4,6,7,8-Heptabromodibenzofuran</t>
  </si>
  <si>
    <t>1,2,3,4,7,8-Hexabromodibenzo-p-dioxin</t>
  </si>
  <si>
    <t>1,2,3,5,7,8-Hexachloronaphthalene</t>
  </si>
  <si>
    <t>1,2,3,6,7,8-Hexachloronaphthalene</t>
  </si>
  <si>
    <t>1,2,3,6,7-Pentachloronaphthalene</t>
  </si>
  <si>
    <t>1,2,3,7,8-Pentachloronaphthalene</t>
  </si>
  <si>
    <t>1,2,3,8-Tetrachloronaphthalene</t>
  </si>
  <si>
    <t>1,2,3-Benzotriazole</t>
  </si>
  <si>
    <t>1,2,3-Trimethylcyclopentane</t>
  </si>
  <si>
    <t>1,2,4,5,6-Pentachloronaphthalene</t>
  </si>
  <si>
    <t>1,2,4,5,7-Pentachloronaphthalene</t>
  </si>
  <si>
    <t>1,2,4,5,8-Pentachloronaphthalene</t>
  </si>
  <si>
    <t>1,2,4,5-Tetrachloronaphthalene</t>
  </si>
  <si>
    <t>1,2,4,6,8-Pentachloronaphthalene</t>
  </si>
  <si>
    <t>1,2,4,7,8-Pentachloronaphthalene</t>
  </si>
  <si>
    <t>1,2,4-Trimethylcyclopentane</t>
  </si>
  <si>
    <t>1,2,5-Trichloronaphthalene</t>
  </si>
  <si>
    <t>1,2,6-Trichloronaphthalene</t>
  </si>
  <si>
    <t>1,2,6-Trimethylphenanthrene</t>
  </si>
  <si>
    <t>1,2,7,8-Tetrachloronaphthalene</t>
  </si>
  <si>
    <t>1,2,8-Trichloronaphthalene</t>
  </si>
  <si>
    <t>1,2-Benzenedicarboxylic acid, 4,4'-carbonylbis-, tricesium salt</t>
  </si>
  <si>
    <t>1,2-Dehydro-3-methylcholanthrene</t>
  </si>
  <si>
    <t>1,2-Dichlorobenzene-d4</t>
  </si>
  <si>
    <t>1,2-Dichloronaphthalene</t>
  </si>
  <si>
    <t>1,2-Octanediol</t>
  </si>
  <si>
    <t>1,3,5,7-Tetrachloronaphthalene</t>
  </si>
  <si>
    <t>1,3,6,7-Tetrachloronaphthalene</t>
  </si>
  <si>
    <t>1,3,6-Trioxocane</t>
  </si>
  <si>
    <t>1,3,7-Trichloronaphthalene</t>
  </si>
  <si>
    <t>1,3,8-Trichloronaphthalene</t>
  </si>
  <si>
    <t>1,3-Dimethylnaphthalene</t>
  </si>
  <si>
    <t>1,4,5,8-Tetrachloronaphthalene</t>
  </si>
  <si>
    <t>1,4,5-Trichloronaphthalene</t>
  </si>
  <si>
    <t>1,4,6,7-Tetrachloronaphthalene</t>
  </si>
  <si>
    <t>1,4,6,7-Tetramethylnaphthalene</t>
  </si>
  <si>
    <t>1,4-Cineole</t>
  </si>
  <si>
    <t>1,4-Dichloronaphthalene</t>
  </si>
  <si>
    <t>1,5-Dichloronaphthalene</t>
  </si>
  <si>
    <t>1,5-Dimethylnaphthalene</t>
  </si>
  <si>
    <t>1,7-Dimethylfluorene</t>
  </si>
  <si>
    <t>1,7-Dimethylphenanthrene</t>
  </si>
  <si>
    <t>1,8-Dichloronaphthalene</t>
  </si>
  <si>
    <t>1,8-Dimethylnaphthalene</t>
  </si>
  <si>
    <t>1,8-Dimethylphenanthrene</t>
  </si>
  <si>
    <t>1-(3,4-dichlorophenyl)-3-methyl urea</t>
  </si>
  <si>
    <t>1-(Aminomethyl)cyclohexaneacetic acid</t>
  </si>
  <si>
    <t>1-Cyclopentyl-4-n-octyldodecane</t>
  </si>
  <si>
    <t>1-Ethylnaphthalene</t>
  </si>
  <si>
    <t>1-Hexadecene</t>
  </si>
  <si>
    <t>1-methyl-2-propyl-Cyclohexane</t>
  </si>
  <si>
    <t>1-Methylanthracene</t>
  </si>
  <si>
    <t>1-Methylchrysene</t>
  </si>
  <si>
    <t>1-Methylnaphthalene-D10</t>
  </si>
  <si>
    <t>1-Nonadecene</t>
  </si>
  <si>
    <t>1-Octanol</t>
  </si>
  <si>
    <t>1-Pentanol</t>
  </si>
  <si>
    <t>1-Phenethyl-4-(phenylpropionylamino)piperidine</t>
  </si>
  <si>
    <t>1-phenyl-1H-Indene</t>
  </si>
  <si>
    <t>1-Tailed Critical (H)</t>
  </si>
  <si>
    <t>1-Tailed Critical (W)</t>
  </si>
  <si>
    <t>10,11-Dihydro-10-hydroxy Carbamazepine</t>
  </si>
  <si>
    <t>11-KetoTestosterone</t>
  </si>
  <si>
    <t>11H-Benzo[a]fluorene</t>
  </si>
  <si>
    <t>11H-Benzo[b]fluorene</t>
  </si>
  <si>
    <t>12-Chlorodehydroabietic acid</t>
  </si>
  <si>
    <t>13-C12-2,2',3,3',4,4',5,5',6,6'-DeCB</t>
  </si>
  <si>
    <t>13-C12-2,2',3,3',4,4',5,5',6-NoCB</t>
  </si>
  <si>
    <t>13-C12-2,2',3,3',5,5',6,6'-OcCB</t>
  </si>
  <si>
    <t>13-C12-2,2',3,4,4',5,5'-HpCB</t>
  </si>
  <si>
    <t>13-C12-2,2',4,5,5'-PeCB</t>
  </si>
  <si>
    <t>13-C12-2,3',4,4',5-PeCB</t>
  </si>
  <si>
    <t>13-C12-2,4'-DiCB</t>
  </si>
  <si>
    <t>13-C12-2,4,4'-TriCB</t>
  </si>
  <si>
    <t>13-C12-4-MoCB</t>
  </si>
  <si>
    <t>14-Chlorodehydroabietic acid</t>
  </si>
  <si>
    <t>16-Epiestriol-d2</t>
  </si>
  <si>
    <t>17.alpha.-Dihydroequilin</t>
  </si>
  <si>
    <t>17.beta.-Estradiol-13C6</t>
  </si>
  <si>
    <t>17.beta.-Estradiol-d4</t>
  </si>
  <si>
    <t>19-Norpregna-1,3,5(10)-trien-20-yne-3,17-diol,(17.alpha.)-***retired***use Ethinyl estradiol</t>
  </si>
  <si>
    <t>1H-Benzotriazole, 5-chloro-</t>
  </si>
  <si>
    <t>1H-Inden-1-one, 2,3-dihydro-3,3-dimethyl</t>
  </si>
  <si>
    <t>1H-Indene, 2,3-dihydro-1,2-dimethyl-</t>
  </si>
  <si>
    <t>1H-Indol-4-ol</t>
  </si>
  <si>
    <t>1H-Indol-5-ol</t>
  </si>
  <si>
    <t>1H-Pyrazole-3-carbonitrile, 5-amino-1-[2,6-dichloro-4-(trifluoromethyl)phenyl]-4-(trifluoromethyl)-</t>
  </si>
  <si>
    <t>2(3H)-Benzothiazolone</t>
  </si>
  <si>
    <t>2,2',3',4,5-Pentabromodiphenyl ether</t>
  </si>
  <si>
    <t>2,2',3',4,6-Pentabromodiphenyl ether</t>
  </si>
  <si>
    <t>2,2',3,3',4',5,6-Heptabromodiphenyl ether</t>
  </si>
  <si>
    <t>2,2',3,3',4,4',5,5',6-NOBDE***retired***use Nonabromophenoxybenzene</t>
  </si>
  <si>
    <t>2,2',3,3',4,4',5,5'-Octabromodiphenyl ether</t>
  </si>
  <si>
    <t>2,2',3,3',4,4',5,6,6'-NOBDE***retired***use BDE-207</t>
  </si>
  <si>
    <t>2,2',3,3',4,4',5-Heptabromodiphenyl ether</t>
  </si>
  <si>
    <t>2,2',3,3',4,4',6-Heptabromodiphenyl ether</t>
  </si>
  <si>
    <t>2,2',3,3',4,4'-HXBDE***retired*** use Hexabromodiphenyl ether</t>
  </si>
  <si>
    <t>2,2',3,3',4,5',6,6'-Octabromodiphenyl ether</t>
  </si>
  <si>
    <t>2,2',3,3',4,5',6-Heptabromodiphenyl ether</t>
  </si>
  <si>
    <t>2,2',3,3',4,5'-Hexabromodiphenyl ether</t>
  </si>
  <si>
    <t>2,2',3,3',4,5,5',6'-Octabromodiphenyl ether</t>
  </si>
  <si>
    <t>2,2',3,3',4,5,5',6-Octabromodiphenyl ether</t>
  </si>
  <si>
    <t>2,2',3,3',4,5,5'-Heptabromodiphenyl ether</t>
  </si>
  <si>
    <t>2,2',3,3',4,5,6'-Heptabromodiphenyl ether</t>
  </si>
  <si>
    <t>2,2',3,3',4,5,6,6'-Octabromodiphenyl ether</t>
  </si>
  <si>
    <t>2,2',3,3',4,5,6-Heptabromodiphenyl ether</t>
  </si>
  <si>
    <t>2,2',3,3',4,5-Hexabromodiphenyl ether</t>
  </si>
  <si>
    <t>2,2',3,3',4,6'-Hexabromodiphenyl ether</t>
  </si>
  <si>
    <t>2,2',3,3',4,6,6'-Heptabromodiphenyl ether</t>
  </si>
  <si>
    <t>2,2',3,3',4,6-Hexabromodiphenyl ether</t>
  </si>
  <si>
    <t>2,2',3,3',4-PEBDE</t>
  </si>
  <si>
    <t>2,2',3,3',4-Pentabromodiphenyl ether</t>
  </si>
  <si>
    <t>2,2',3,3',5,5',6,6'-Octabromodiphenyl ether</t>
  </si>
  <si>
    <t>2,2',3,3',5,5',6-Heptabromodiphenyl ether</t>
  </si>
  <si>
    <t>2,2',3,3',5,5'-Hexabromodiphenyl ether</t>
  </si>
  <si>
    <t>2,2',3,3',5,6'-Hexabromodiphenyl ether</t>
  </si>
  <si>
    <t>2,2',3,3',5,6,6'-Heptabromodiphenyl ether</t>
  </si>
  <si>
    <t>2,2',3,3',5,6-Hexabromodiphenyl ether</t>
  </si>
  <si>
    <t>2,2',3,3',5-Pentabromodiphenyl ether</t>
  </si>
  <si>
    <t>2,2',3,3',6,6'-Hexabromodiphenyl ether</t>
  </si>
  <si>
    <t>2,2',3,3'-TEBDE</t>
  </si>
  <si>
    <t>2,2',3,3'-Tetrabromodiphenyl ether</t>
  </si>
  <si>
    <t>2,2',3,4',5',6-Hexabromodiphenyl ether</t>
  </si>
  <si>
    <t>2,2',3,4',5,5',6-Heptabromodiphenyl ether</t>
  </si>
  <si>
    <t>2,2',3,4',5,5'-Hexabromodiphenyl ether</t>
  </si>
  <si>
    <t>2,2',3,4',5,6'-Hexabromodiphenyl ether</t>
  </si>
  <si>
    <t>2,2',3,4',5,6,6'-Heptabromodiphenyl ether</t>
  </si>
  <si>
    <t>2,2',3,4',5,6-Hexabromodiphenyl ether</t>
  </si>
  <si>
    <t>2,2',3,4',5-Pentabromodiphenyl ether</t>
  </si>
  <si>
    <t>2,2',3,4',6,6'-Hexabromodiphenyl ether</t>
  </si>
  <si>
    <t>2,2',3,4',6-Pentabromodiphenyl ether</t>
  </si>
  <si>
    <t>2,2',3,4'-Tetrabromodiphenyl ether</t>
  </si>
  <si>
    <t>2,2',3,4,4',5',6-Heptabromodiphenyl ether</t>
  </si>
  <si>
    <t>2,2',3,4,4',5,5'-Heptabromodiphenyl ether</t>
  </si>
  <si>
    <t>2,2',3,4,4',5,6'-Heptabromodiphenyl ether</t>
  </si>
  <si>
    <t>2,2',3,4,4',5,6,6'-Octabromodiphenyl ether</t>
  </si>
  <si>
    <t>2,2',3,4,4',5,6-Heptabromodiphenyl ether</t>
  </si>
  <si>
    <t>2,2',3,4,4',6-Hexabromodiphenyl ether</t>
  </si>
  <si>
    <t>2,2',3,4,5',6-Hexabromodiphenyl ether</t>
  </si>
  <si>
    <t>2,2',3,4,5'-Pentabromodiphenyl ether</t>
  </si>
  <si>
    <t>2,2',3,4,5,5',6-Heptabromodiphenyl ether</t>
  </si>
  <si>
    <t>2,2',3,4,5,5'-Hexabromodiphenyl ether</t>
  </si>
  <si>
    <t>2,2',3,4,5,6'-Hexabromodiphenyl ether</t>
  </si>
  <si>
    <t>2,2',3,4,5,6,6'-Heptabromodiphenyl ether</t>
  </si>
  <si>
    <t>2,2',3,4,5,6-Hexabromodiphenyl ether</t>
  </si>
  <si>
    <t>2,2',3,4,5-Pentabromodiphenyl ether</t>
  </si>
  <si>
    <t>2,2',3,4,6'-Pentabromodiphenyl ether</t>
  </si>
  <si>
    <t>2,2',3,4,6,6'-Hexabromodiphenyl ether</t>
  </si>
  <si>
    <t>2,2',3,4,6-Pentabromodiphenyl ether</t>
  </si>
  <si>
    <t>2,2',3,4-Tetrabromodiphenyl ether</t>
  </si>
  <si>
    <t>2,2',3,5',6-Pentabromodiphenyl ether</t>
  </si>
  <si>
    <t>2,2',3,5'-Tetrabromodiphenyl ether</t>
  </si>
  <si>
    <t>2,2',3,5,5',6-Hexabromodiphenyl ether</t>
  </si>
  <si>
    <t>2,2',3,5,5'-Pentabromodiphenyl ether</t>
  </si>
  <si>
    <t>2,2',3,5,6'-Pentabromodiphenyl ether</t>
  </si>
  <si>
    <t>2,2',3,5,6,6'-Hexabromodiphenyl ether</t>
  </si>
  <si>
    <t>2,2',3,5-Tetrabromodiphenyl ether</t>
  </si>
  <si>
    <t>2,2',3,6'-Tetrabromodiphenyl ether</t>
  </si>
  <si>
    <t>2,2',3,6,6'-Pentabromodiphenyl ether</t>
  </si>
  <si>
    <t>2,2',3,6-Tetrabromodiphenyl ether</t>
  </si>
  <si>
    <t>2,2',4,4',5,5'-Hexabromobiphenyl</t>
  </si>
  <si>
    <t>2,2',4,6'-Tetrabromodiphenyl ether</t>
  </si>
  <si>
    <t>2,2'-[1,2 ethanediylbis(oxy)]bis-ethanol diacetate</t>
  </si>
  <si>
    <t>2,2,'3,3',6-Pentabromodiphenyl ether</t>
  </si>
  <si>
    <t>2,2-Dimethylbutane</t>
  </si>
  <si>
    <t>2,2-Dimethylhexane</t>
  </si>
  <si>
    <t>2,3',4,4',6-PEBDE/2,3',4,5,5'-PEBDE***retired***use BDE-119/120</t>
  </si>
  <si>
    <t>2,3,3-Trimethylpentane</t>
  </si>
  <si>
    <t>2,3,4,5-Tetrachlorobenzenamine</t>
  </si>
  <si>
    <t>2,3,4-Trimethylpentane</t>
  </si>
  <si>
    <t>2,3,5-trimethyl-Phenanthrene</t>
  </si>
  <si>
    <t>2,3,5-Trimethylnaphthalene***retired***use 1,6,7-Trimethylnaphthalene</t>
  </si>
  <si>
    <t>2,3,6-Trichloronaphthalene</t>
  </si>
  <si>
    <t>2,3-Dichloronaphthalene</t>
  </si>
  <si>
    <t>2,3-Dimethylbutane</t>
  </si>
  <si>
    <t>2,3-Dimethylnaphthalene</t>
  </si>
  <si>
    <t>2,3-Dimethylpentane</t>
  </si>
  <si>
    <t>2,3-Dimethylphenanthrene</t>
  </si>
  <si>
    <t>2,3-Dimethylpyridine</t>
  </si>
  <si>
    <t>2,4,4'-TRBDE/2',3,4-TRBDE***retired***use BDE-28/33</t>
  </si>
  <si>
    <t>2,4,5-Trimethylaniline</t>
  </si>
  <si>
    <t>2,4,6-Tribromoanisole</t>
  </si>
  <si>
    <t>2,4,6-Trichloroanisole</t>
  </si>
  <si>
    <t>2,4,6-Trinitrophenylmethylnitramine***retired*** use Tetryl</t>
  </si>
  <si>
    <t>2,4-D methyl ester</t>
  </si>
  <si>
    <t>2,4-D, triisopropanolamine salt</t>
  </si>
  <si>
    <t>2,4-D-13C6</t>
  </si>
  <si>
    <t>2,4-Dichlorophenylacetic acid</t>
  </si>
  <si>
    <t>2,4-Dimethyldibenzothiophene</t>
  </si>
  <si>
    <t>2,4-Dimethylpentane</t>
  </si>
  <si>
    <t>2,4-Dimethylpyridine</t>
  </si>
  <si>
    <t>2,5,2',5'-Tetrachlorobiphenyl</t>
  </si>
  <si>
    <t>2,5-Dichloroaniline</t>
  </si>
  <si>
    <t>2,5-Dimethyl phenanthrene</t>
  </si>
  <si>
    <t>2,5-dimethyl-Undecane</t>
  </si>
  <si>
    <t>2,5-Dimethylheptane</t>
  </si>
  <si>
    <t>2,6,11-trimethyl-Dodecane</t>
  </si>
  <si>
    <t>2,6-Di-tert-butylbenzoquinone</t>
  </si>
  <si>
    <t>2,6-Di-tert-butylphenol</t>
  </si>
  <si>
    <t>2,6-Dichlorobenzamide</t>
  </si>
  <si>
    <t>2,6-Dimethylnaphthalene-D12</t>
  </si>
  <si>
    <t>2,6-dimethyloct-7-en-2-ol</t>
  </si>
  <si>
    <t>2,6-Dimethylphenanthrene</t>
  </si>
  <si>
    <t>2,6-Dimethylpyridine</t>
  </si>
  <si>
    <t>2,7+2,6-Dimethylnaphthalene</t>
  </si>
  <si>
    <t>2,7,8-trimethyl-2-(4,8,12-trimethyltridecyl)chroma</t>
  </si>
  <si>
    <t>2,7-Dimethylphenanthrene</t>
  </si>
  <si>
    <t>2,8-Dimethyldibenzothiophene</t>
  </si>
  <si>
    <t>2-(p-tert-Butylphenoxy)cyclohexanol</t>
  </si>
  <si>
    <t>2-Amino-5-Methylbenzoic Acid</t>
  </si>
  <si>
    <t>2-Aminoanthraquinone</t>
  </si>
  <si>
    <t>2-Aminobenzothiazole</t>
  </si>
  <si>
    <t>2-Chloro-2',6'-diethylacetanilide</t>
  </si>
  <si>
    <t>2-Chlorobenzaldehyde</t>
  </si>
  <si>
    <t>2-Chloronaphthalene-D7</t>
  </si>
  <si>
    <t>2-Chlorophenol-d4</t>
  </si>
  <si>
    <t>2-Ethoxy-d5-phenol</t>
  </si>
  <si>
    <t>2-Ethyl-4-methyl-1-pentanol</t>
  </si>
  <si>
    <t>2-Ethyl-6-methylaniline</t>
  </si>
  <si>
    <t>2-Heptanone</t>
  </si>
  <si>
    <t>2-Hexanol</t>
  </si>
  <si>
    <t>2-Hydroxyatrazine</t>
  </si>
  <si>
    <t>2-Isopropylnaphthalene</t>
  </si>
  <si>
    <t>2-Methyl-1,3-pentanediol</t>
  </si>
  <si>
    <t>2-Methyl-1-butanol</t>
  </si>
  <si>
    <t>2-Methyl-3-nitroaniline</t>
  </si>
  <si>
    <t>2-methyl-Pentanal</t>
  </si>
  <si>
    <t>2-Methylbiphenyl</t>
  </si>
  <si>
    <t>2-Methyldecane</t>
  </si>
  <si>
    <t>2-Methyldibenzothiophene</t>
  </si>
  <si>
    <t>2-Methyldibenzothiophenes/3-Methyldibenzothiophenes</t>
  </si>
  <si>
    <t>2-Methyleicosane</t>
  </si>
  <si>
    <t>2-Methylfluoranthene</t>
  </si>
  <si>
    <t>2-Methylfluorene</t>
  </si>
  <si>
    <t>2-Methylisoborneol</t>
  </si>
  <si>
    <t>2-Methylnaphthalene-D10</t>
  </si>
  <si>
    <t>2-Methylpyrene</t>
  </si>
  <si>
    <t>2-Methyltetradecane</t>
  </si>
  <si>
    <t>2-Nitrodiphenylamine</t>
  </si>
  <si>
    <t>2-Pentanol</t>
  </si>
  <si>
    <t>2-Pentene</t>
  </si>
  <si>
    <t>2-Pentene, 2,4,4-trimethyl-</t>
  </si>
  <si>
    <t>2-Phenylnaphthalene</t>
  </si>
  <si>
    <t>2-Propanone, 1-cyclohexyl-</t>
  </si>
  <si>
    <t>2-Propen-1-one, 1-cyclopropyl-</t>
  </si>
  <si>
    <t>2-[(2-Ethyl-6-methylphenyl)-amino]-1-propanol</t>
  </si>
  <si>
    <t>2-[2-[2-[2-[2-[4-(1,1,3,3-Tetramethylbutyl)phenoxy]ethoxy]ethoxy]ethoxy]ethoxy]ethanol</t>
  </si>
  <si>
    <t>2-[2-[2-[2-[4-(1,1,3,3-Tetramethylbutyl)phenoxy]ethoxy]ethoxy]ethoxy]ethanol</t>
  </si>
  <si>
    <t>2-[2-[2-[4-(1,1,3,3-Tetramethylbutyl)phenoxy]ethoxy]ethoxy]ethanol</t>
  </si>
  <si>
    <t>3,3'-DIBDE***retired***use 3,3'-Dibromodiphenyl ether</t>
  </si>
  <si>
    <t>3,3'-Dibromodiphenyl ether</t>
  </si>
  <si>
    <t>3,4,5-Trichloroguaiacol</t>
  </si>
  <si>
    <t>3,4,6-Trichloroguaiacol</t>
  </si>
  <si>
    <t>3,4-Dichloroguaiacol</t>
  </si>
  <si>
    <t>3,4-Dichlorophenyl isocyanate</t>
  </si>
  <si>
    <t>3,5-Dichloroaniline</t>
  </si>
  <si>
    <t>3,6-Dimethylphenanthrene</t>
  </si>
  <si>
    <t>3-(Chloromethyl)pyridine Hydrochloride</t>
  </si>
  <si>
    <t>3-Carboxy mefenamic acid</t>
  </si>
  <si>
    <t>3-Chlorobenzaldehyde</t>
  </si>
  <si>
    <t>3-Heptene, 2,2,4,6,6-pentamethyl-</t>
  </si>
  <si>
    <t>3-Hexen-2-one, 5-methyl-</t>
  </si>
  <si>
    <t>3-Hexene-2,5-dione</t>
  </si>
  <si>
    <t>3-Ketocarbofuran</t>
  </si>
  <si>
    <t>3-Methyl decane</t>
  </si>
  <si>
    <t>3-Methyl-1-butanol</t>
  </si>
  <si>
    <t>3-Methyldibenzothiophene</t>
  </si>
  <si>
    <t>3-Methylfluoranthene/Benzo[a]fluorene</t>
  </si>
  <si>
    <t>3-Methylnonane</t>
  </si>
  <si>
    <t>3-Methylphenanthrene</t>
  </si>
  <si>
    <t>3-Phenoxybenzenemethanol</t>
  </si>
  <si>
    <t>4(3H)-Quinazolinone, 2-methyl-3-(2-methylphenyl)-</t>
  </si>
  <si>
    <t>4,4'-DDE-D8</t>
  </si>
  <si>
    <t>4,4'-Dibromo-2,2',3,3',5,5',6,6'-octafluorobiphenyl</t>
  </si>
  <si>
    <t>4,4'-Oxydianiline</t>
  </si>
  <si>
    <t>4,5-dimethyl-Phenanthrene</t>
  </si>
  <si>
    <t>4,6-Dichloroguaiacol</t>
  </si>
  <si>
    <t>4,6-Dimethyldibenzothiophene</t>
  </si>
  <si>
    <t>4,6-Dimethyldodecane</t>
  </si>
  <si>
    <t>4-(2-phenylethenyl)aniline</t>
  </si>
  <si>
    <t>4-(Hydroxymethyl) pendimethalin</t>
  </si>
  <si>
    <t>4-Aminopyridine</t>
  </si>
  <si>
    <t>4-Bromo-3,5-dimethylphenyl N-Methylcarbamate</t>
  </si>
  <si>
    <t>4-Chlorophenyl ether</t>
  </si>
  <si>
    <t>4-Epianhydrochlortetracycline</t>
  </si>
  <si>
    <t>4-Epianhydrotetracycline</t>
  </si>
  <si>
    <t>4-Hydroxybenzotriazole</t>
  </si>
  <si>
    <t>4-Methylbenzotriazole</t>
  </si>
  <si>
    <t>4-Methylchrysene</t>
  </si>
  <si>
    <t>4-Methyldibenzofuran</t>
  </si>
  <si>
    <t>4-Methylphenanthrene</t>
  </si>
  <si>
    <t>4-Methylphenol-d8</t>
  </si>
  <si>
    <t>4-Terphenyl-d14***retired***use p-Terphenyl-d14</t>
  </si>
  <si>
    <t>4H-1-Benzopyran-4-one, 5,7-dihydroxy-3-(4-hydroxyphenyl)-</t>
  </si>
  <si>
    <t>4H-1-Benzopyran-4-one, 5,7-dihydroxy-3-(4-methoxyphenyl)-</t>
  </si>
  <si>
    <t>5,6-Dimethylbenzotriazole</t>
  </si>
  <si>
    <t>5,9-Dimethylchrysene</t>
  </si>
  <si>
    <t>5-Amino-1-[2,6-dichloro-4-(trifluoromethyl)phenyl]-4-[(trifluoromethyl)thio]pyrazole-3-carbonitrile</t>
  </si>
  <si>
    <t>5-Chloro-2-methylaniline</t>
  </si>
  <si>
    <t>5-Hexen-2-one</t>
  </si>
  <si>
    <t>5-Hexen-2-one, 5-methyl-</t>
  </si>
  <si>
    <t>5-Hydroxyimidacloprid</t>
  </si>
  <si>
    <t>5-Methylchrysene</t>
  </si>
  <si>
    <t>5-Methylchrysene/6-Methylchrysene</t>
  </si>
  <si>
    <t>5-Nitro-o-anisidine</t>
  </si>
  <si>
    <t>6-Acetylmorphine</t>
  </si>
  <si>
    <t>6-Methyltridecane</t>
  </si>
  <si>
    <t>7-Hydroxyquetiapine</t>
  </si>
  <si>
    <t>7-Methylbenzo[a]pyrene</t>
  </si>
  <si>
    <t>9,10-Dichlorostearic Acid</t>
  </si>
  <si>
    <t>9,10-Dimethylanthracene</t>
  </si>
  <si>
    <t>9,10-Diphenylanthracene</t>
  </si>
  <si>
    <t>9-ethyl-9-borabicyclo[3.3.1]nonane</t>
  </si>
  <si>
    <t>9-Methylphenanthrene</t>
  </si>
  <si>
    <t>9-Methylphenanthrene/4-Methylphenanthrene</t>
  </si>
  <si>
    <t>9-n-Dodecyl[tetradecahydroanthracene]</t>
  </si>
  <si>
    <t>Abacavir</t>
  </si>
  <si>
    <t>Abamectin</t>
  </si>
  <si>
    <t>Absolute Humidity</t>
  </si>
  <si>
    <t>Acanthamoeba astronyxis***retired***use Acanthamoeba astronyxis (Protozoa)</t>
  </si>
  <si>
    <t>Acanthamoeba castellanii***retired***use Acanthamoeba castellani (Protozoa)</t>
  </si>
  <si>
    <t>Acanthamoeba comandoni***retired***use Acanthamoeba comandoni (Protozoa)</t>
  </si>
  <si>
    <t>Acanthamoeba culbertsoni***retired***use Acanthamoeba culbertson (Protozoa)</t>
  </si>
  <si>
    <t>Acanthamoeba griffini***retired***use Acanthamoeba griffini (Protozoa)</t>
  </si>
  <si>
    <t>Acanthamoeba hatchetti***retired***use Acanthamoeba hatchetti (Protozoa)</t>
  </si>
  <si>
    <t>Acanthamoeba hyalina***retired***use Acanthamoeba hyalina (Protozoa)</t>
  </si>
  <si>
    <t>Acanthamoeba lenticulata***retired***use Acanthamoeba lenticulata (Protozoa)</t>
  </si>
  <si>
    <t>Acanthamoeba palestinensis***retired***use Acanthamoeba palestinensis (Protozoa)</t>
  </si>
  <si>
    <t>Acanthamoeba polyphaga***retired***use Acanthamoeba polyphaga (Protozoa)</t>
  </si>
  <si>
    <t>Acanthamoeba rhysodes***retired***use Acanthamoeba rhysodes (Protozoa)</t>
  </si>
  <si>
    <t>Acanthamoeba royreba***retired***use Acanthamoeba royreba (Protozoa)</t>
  </si>
  <si>
    <t>Acanthamoeba terricola***retired***use Acanthamoeba terricola (Protozoa)</t>
  </si>
  <si>
    <t>Acanthamoeba tubiashi***retired***use Acanthamoeba tubiashi (Protozoa)</t>
  </si>
  <si>
    <t>Acanthamoeba***retired***use Acanthamoeba (Protozoa)</t>
  </si>
  <si>
    <t>Acebutolol</t>
  </si>
  <si>
    <t>Acenaphthene-d10</t>
  </si>
  <si>
    <t>Acenaphthylene-d8</t>
  </si>
  <si>
    <t>Acesulfame</t>
  </si>
  <si>
    <t>Acetamide, 2-(diethylamino)-N-(2,6-dimethylphenyl)-</t>
  </si>
  <si>
    <t>Acetamide, N-(aminothioxomethyl)-</t>
  </si>
  <si>
    <t>Acetaminophen-13C2-15N</t>
  </si>
  <si>
    <t>Acetaminophen-d3</t>
  </si>
  <si>
    <t>Acetic acid, 2-(4-nonylphenoxy)-</t>
  </si>
  <si>
    <t>Acetic acid, 2-[2-(4-nonylphenoxy)ethoxy]-</t>
  </si>
  <si>
    <t>Acetic acid, 2-[2-[2-(4-nonylphenoxy)ethoxy]ethoxy]-</t>
  </si>
  <si>
    <t>Acetic acid, 2-[2-[2-[2-(4-nonylphenoxy)ethoxy]ethoxy]ethoxy]-</t>
  </si>
  <si>
    <t>Acetochlor ESA</t>
  </si>
  <si>
    <t>Acetochlor OA</t>
  </si>
  <si>
    <t>Acidity</t>
  </si>
  <si>
    <t>Actinolite Asbestos</t>
  </si>
  <si>
    <t>Acyclovir</t>
  </si>
  <si>
    <t>Adjusted gross alpha activity</t>
  </si>
  <si>
    <t>AHTN</t>
  </si>
  <si>
    <t>Alachlor ESA</t>
  </si>
  <si>
    <t>Alachlor OA</t>
  </si>
  <si>
    <t>Alanine aka L-alanine</t>
  </si>
  <si>
    <t>Albuterol-d3</t>
  </si>
  <si>
    <t>Albuterol-d9</t>
  </si>
  <si>
    <t>Alkalinity, bicarbonate</t>
  </si>
  <si>
    <t>Alkalinity, carbonate</t>
  </si>
  <si>
    <t>Alkalinity, Hydroxide</t>
  </si>
  <si>
    <t>Alkanes, Petroleum</t>
  </si>
  <si>
    <t>Alkanes, Plant Wax</t>
  </si>
  <si>
    <t>Allyl trenbolone</t>
  </si>
  <si>
    <t>Allyl-sec-butyl-barbituric acid</t>
  </si>
  <si>
    <t>Alprazolam-D5</t>
  </si>
  <si>
    <t>Aminoazobenzene</t>
  </si>
  <si>
    <t>Aminocyclopyrachlor</t>
  </si>
  <si>
    <t>Aminopyralid</t>
  </si>
  <si>
    <t>Amitriptyline (+/-)-E-10-hydroxylated</t>
  </si>
  <si>
    <t>Amitriptyline-d6</t>
  </si>
  <si>
    <t>Amlodipine</t>
  </si>
  <si>
    <t>Ammonia and ammonium</t>
  </si>
  <si>
    <t>Ammonium fluoride</t>
  </si>
  <si>
    <t>AMPA (glyphosate metabolite)</t>
  </si>
  <si>
    <t>Amphetamine-d6</t>
  </si>
  <si>
    <t>Amphiboles</t>
  </si>
  <si>
    <t>Amsacrine</t>
  </si>
  <si>
    <t>Anatoxin-A</t>
  </si>
  <si>
    <t>Androstane</t>
  </si>
  <si>
    <t>Androstenedione-d7</t>
  </si>
  <si>
    <t>Anhydrochlortetracycline</t>
  </si>
  <si>
    <t>Anhydrotetracycline</t>
  </si>
  <si>
    <t>Anthanthrene</t>
  </si>
  <si>
    <t>Anthophyllite asbestos</t>
  </si>
  <si>
    <t>Anthracene-d10</t>
  </si>
  <si>
    <t>Antipyrine</t>
  </si>
  <si>
    <t>Apatite inorganic phosphorus</t>
  </si>
  <si>
    <t>Aramite</t>
  </si>
  <si>
    <t>Aripiprazole</t>
  </si>
  <si>
    <t>Aroclor 1242 mixt. with Aroclor 1248 and Aroclor 1254</t>
  </si>
  <si>
    <t>Aroclor 1264</t>
  </si>
  <si>
    <t>Aroclor 5460</t>
  </si>
  <si>
    <t>Arsenic(III) trioxide</t>
  </si>
  <si>
    <t>Arsenic(V) oxide hydrate</t>
  </si>
  <si>
    <t>Arsenic, Inorganic</t>
  </si>
  <si>
    <t>Artifical substrate, redundacy index</t>
  </si>
  <si>
    <t>ASB + Cation</t>
  </si>
  <si>
    <t>Ash Free Dry Mass</t>
  </si>
  <si>
    <t>Atenolol</t>
  </si>
  <si>
    <t>Atenolol-D7</t>
  </si>
  <si>
    <t>Atorvastatin</t>
  </si>
  <si>
    <t>Atorvastatin calcium</t>
  </si>
  <si>
    <t>Atrazine-d5 (ethyl-d5)</t>
  </si>
  <si>
    <t>Atterberg Classification</t>
  </si>
  <si>
    <t>Azathioprine</t>
  </si>
  <si>
    <t>Azathioprine-13C4</t>
  </si>
  <si>
    <t>Azinphos-methyl oxygen analog</t>
  </si>
  <si>
    <t>Bacteria, iron oxidizing</t>
  </si>
  <si>
    <t>Bacteria, iron reducing</t>
  </si>
  <si>
    <t>Bacteria, slime-forming</t>
  </si>
  <si>
    <t>Bank Erosion, Left</t>
  </si>
  <si>
    <t>Bank Erosion, Right</t>
  </si>
  <si>
    <t>Bank Slope, Left</t>
  </si>
  <si>
    <t>Bank Slope, Right</t>
  </si>
  <si>
    <t>BDE 100L</t>
  </si>
  <si>
    <t>BDE 101L</t>
  </si>
  <si>
    <t>BDE 118L</t>
  </si>
  <si>
    <t>BDE 126L</t>
  </si>
  <si>
    <t>BDE 153L</t>
  </si>
  <si>
    <t>BDE 154L</t>
  </si>
  <si>
    <t>BDE 15L</t>
  </si>
  <si>
    <t>BDE 180L</t>
  </si>
  <si>
    <t>BDE 183L</t>
  </si>
  <si>
    <t>BDE 202L</t>
  </si>
  <si>
    <t>BDE 206L</t>
  </si>
  <si>
    <t>BDE 209L</t>
  </si>
  <si>
    <t>BDE 28L</t>
  </si>
  <si>
    <t>BDE 3L</t>
  </si>
  <si>
    <t>BDE 47L</t>
  </si>
  <si>
    <t>BDE 77L</t>
  </si>
  <si>
    <t>BDE 8L</t>
  </si>
  <si>
    <t>BDE 99L</t>
  </si>
  <si>
    <t>BDE-003</t>
  </si>
  <si>
    <t>BDE-004</t>
  </si>
  <si>
    <t>BDE-005</t>
  </si>
  <si>
    <t>BDE-006</t>
  </si>
  <si>
    <t>BDE-009</t>
  </si>
  <si>
    <t>BDE-014</t>
  </si>
  <si>
    <t>BDE-016</t>
  </si>
  <si>
    <t>BDE-018</t>
  </si>
  <si>
    <t>BDE-019</t>
  </si>
  <si>
    <t>BDE-020</t>
  </si>
  <si>
    <t>BDE-021</t>
  </si>
  <si>
    <t>BDE-022</t>
  </si>
  <si>
    <t>BDE-023</t>
  </si>
  <si>
    <t>BDE-024</t>
  </si>
  <si>
    <t>BDE-026</t>
  </si>
  <si>
    <t>BDE-027</t>
  </si>
  <si>
    <t>BDE-029</t>
  </si>
  <si>
    <t>BDE-031</t>
  </si>
  <si>
    <t>BDE-033</t>
  </si>
  <si>
    <t>BDE-034</t>
  </si>
  <si>
    <t>BDE-036</t>
  </si>
  <si>
    <t>BDE-038</t>
  </si>
  <si>
    <t>BDE-039</t>
  </si>
  <si>
    <t>BDE-041</t>
  </si>
  <si>
    <t>BDE-042</t>
  </si>
  <si>
    <t>BDE-043</t>
  </si>
  <si>
    <t>BDE-044</t>
  </si>
  <si>
    <t>BDE-045</t>
  </si>
  <si>
    <t>BDE-046</t>
  </si>
  <si>
    <t>BDE-048</t>
  </si>
  <si>
    <t>BDE-050</t>
  </si>
  <si>
    <t>BDE-052</t>
  </si>
  <si>
    <t>BDE-053</t>
  </si>
  <si>
    <t>BDE-054</t>
  </si>
  <si>
    <t>BDE-055</t>
  </si>
  <si>
    <t>BDE-056</t>
  </si>
  <si>
    <t>BDE-057</t>
  </si>
  <si>
    <t>BDE-058</t>
  </si>
  <si>
    <t>BDE-059</t>
  </si>
  <si>
    <t>BDE-060</t>
  </si>
  <si>
    <t>BDE-061</t>
  </si>
  <si>
    <t>BDE-062</t>
  </si>
  <si>
    <t>BDE-063</t>
  </si>
  <si>
    <t>BDE-064</t>
  </si>
  <si>
    <t>BDE-065</t>
  </si>
  <si>
    <t>BDE-066</t>
  </si>
  <si>
    <t>BDE-067</t>
  </si>
  <si>
    <t>BDE-068</t>
  </si>
  <si>
    <t>BDE-069</t>
  </si>
  <si>
    <t>BDE-070</t>
  </si>
  <si>
    <t>BDE-072</t>
  </si>
  <si>
    <t>BDE-073</t>
  </si>
  <si>
    <t>BDE-074</t>
  </si>
  <si>
    <t>BDE-076</t>
  </si>
  <si>
    <t>BDE-078</t>
  </si>
  <si>
    <t>BDE-080</t>
  </si>
  <si>
    <t>BDE-081</t>
  </si>
  <si>
    <t>BDE-083</t>
  </si>
  <si>
    <t>BDE-084</t>
  </si>
  <si>
    <t>BDE-085</t>
  </si>
  <si>
    <t>BDE-086</t>
  </si>
  <si>
    <t>BDE-087</t>
  </si>
  <si>
    <t>BDE-088</t>
  </si>
  <si>
    <t>BDE-089</t>
  </si>
  <si>
    <t>BDE-090</t>
  </si>
  <si>
    <t>BDE-091</t>
  </si>
  <si>
    <t>BDE-092</t>
  </si>
  <si>
    <t>BDE-093</t>
  </si>
  <si>
    <t>BDE-094</t>
  </si>
  <si>
    <t>BDE-095</t>
  </si>
  <si>
    <t>BDE-096</t>
  </si>
  <si>
    <t>BDE-097</t>
  </si>
  <si>
    <t>BDE-098</t>
  </si>
  <si>
    <t>BDE-101</t>
  </si>
  <si>
    <t>BDE-102</t>
  </si>
  <si>
    <t>BDE-103</t>
  </si>
  <si>
    <t>BDE-104</t>
  </si>
  <si>
    <t>BDE-106</t>
  </si>
  <si>
    <t>BDE-107</t>
  </si>
  <si>
    <t>BDE-108</t>
  </si>
  <si>
    <t>BDE-109</t>
  </si>
  <si>
    <t>BDE-110</t>
  </si>
  <si>
    <t>BDE-111</t>
  </si>
  <si>
    <t>BDE-112</t>
  </si>
  <si>
    <t>BDE-113</t>
  </si>
  <si>
    <t>BDE-114</t>
  </si>
  <si>
    <t>BDE-115</t>
  </si>
  <si>
    <t>BDE-117</t>
  </si>
  <si>
    <t>BDE-119</t>
  </si>
  <si>
    <t>BDE-121</t>
  </si>
  <si>
    <t>BDE-122</t>
  </si>
  <si>
    <t>BDE-123</t>
  </si>
  <si>
    <t>BDE-124</t>
  </si>
  <si>
    <t>BDE-125</t>
  </si>
  <si>
    <t>BDE-127</t>
  </si>
  <si>
    <t>BDE-129</t>
  </si>
  <si>
    <t>BDE-130</t>
  </si>
  <si>
    <t>BDE-131</t>
  </si>
  <si>
    <t>BDE-132</t>
  </si>
  <si>
    <t>BDE-133</t>
  </si>
  <si>
    <t>BDE-134</t>
  </si>
  <si>
    <t>BDE-135</t>
  </si>
  <si>
    <t>BDE-136</t>
  </si>
  <si>
    <t>BDE-137</t>
  </si>
  <si>
    <t>BDE-138/166</t>
  </si>
  <si>
    <t>BDE-139</t>
  </si>
  <si>
    <t>BDE-141</t>
  </si>
  <si>
    <t>BDE-142</t>
  </si>
  <si>
    <t>BDE-143</t>
  </si>
  <si>
    <t>BDE-144</t>
  </si>
  <si>
    <t>BDE-145</t>
  </si>
  <si>
    <t>BDE-146</t>
  </si>
  <si>
    <t>BDE-147</t>
  </si>
  <si>
    <t>BDE-148</t>
  </si>
  <si>
    <t>BDE-149</t>
  </si>
  <si>
    <t>BDE-150</t>
  </si>
  <si>
    <t>BDE-151</t>
  </si>
  <si>
    <t>BDE-152</t>
  </si>
  <si>
    <t>BDE-153</t>
  </si>
  <si>
    <t>BDE-155</t>
  </si>
  <si>
    <t>BDE-156</t>
  </si>
  <si>
    <t>BDE-157</t>
  </si>
  <si>
    <t>BDE-158</t>
  </si>
  <si>
    <t>BDE-159</t>
  </si>
  <si>
    <t>BDE-160</t>
  </si>
  <si>
    <t>BDE-161</t>
  </si>
  <si>
    <t>BDE-162</t>
  </si>
  <si>
    <t>BDE-163</t>
  </si>
  <si>
    <t>BDE-164</t>
  </si>
  <si>
    <t>BDE-165</t>
  </si>
  <si>
    <t>BDE-166</t>
  </si>
  <si>
    <t>BDE-167</t>
  </si>
  <si>
    <t>BDE-168</t>
  </si>
  <si>
    <t>BDE-169</t>
  </si>
  <si>
    <t>BDE-17/25</t>
  </si>
  <si>
    <t>BDE-170</t>
  </si>
  <si>
    <t>BDE-171</t>
  </si>
  <si>
    <t>BDE-172</t>
  </si>
  <si>
    <t>BDE-173</t>
  </si>
  <si>
    <t>BDE-174</t>
  </si>
  <si>
    <t>BDE-175</t>
  </si>
  <si>
    <t>BDE-176</t>
  </si>
  <si>
    <t>BDE-177</t>
  </si>
  <si>
    <t>BDE-178</t>
  </si>
  <si>
    <t>BDE-179</t>
  </si>
  <si>
    <t>BDE-180</t>
  </si>
  <si>
    <t>BDE-182</t>
  </si>
  <si>
    <t>BDE-184</t>
  </si>
  <si>
    <t>BDE-185</t>
  </si>
  <si>
    <t>BDE-186</t>
  </si>
  <si>
    <t>BDE-187</t>
  </si>
  <si>
    <t>BDE-188</t>
  </si>
  <si>
    <t>BDE-189</t>
  </si>
  <si>
    <t>BDE-191</t>
  </si>
  <si>
    <t>BDE-192</t>
  </si>
  <si>
    <t>BDE-193</t>
  </si>
  <si>
    <t>BDE-194</t>
  </si>
  <si>
    <t>BDE-195</t>
  </si>
  <si>
    <t>BDE-196</t>
  </si>
  <si>
    <t>BDE-197</t>
  </si>
  <si>
    <t>BDE-198</t>
  </si>
  <si>
    <t>BDE-199</t>
  </si>
  <si>
    <t>BDE-200</t>
  </si>
  <si>
    <t>BDE-200/203</t>
  </si>
  <si>
    <t>BDE-201</t>
  </si>
  <si>
    <t>BDE-202</t>
  </si>
  <si>
    <t>BDE-204</t>
  </si>
  <si>
    <t>BDE-207</t>
  </si>
  <si>
    <t>BDE-85/155</t>
  </si>
  <si>
    <t>Bentazon methyl</t>
  </si>
  <si>
    <t>Benzamide, 2-amino-N-(1-methylethyl)-</t>
  </si>
  <si>
    <t>Benzamide, 5-chloro-N-[2-[4-[[[(cyclohexylamino)carbonyl]amino]sulfonyl]phenyl]ethyl]-2-methoxy-</t>
  </si>
  <si>
    <t>Benzene Hexachloride, Alpha (BHC)</t>
  </si>
  <si>
    <t>Benzene Hexachloride, Beta (BHC)</t>
  </si>
  <si>
    <t>Benzene Hexachloride, Delta (BHC)</t>
  </si>
  <si>
    <t>Benzene, 1,1'-(1,2-ethanediyl)bis[2,3,4,5,6-pentabromo-</t>
  </si>
  <si>
    <t>Benzene, 1,1'-[1,2-ethanediylbis(oxy)]bis[2,4,6-tribromo-</t>
  </si>
  <si>
    <t>Benzene, 1,1-oxybis[3,4-dibromo-</t>
  </si>
  <si>
    <t>Benzene, 1,2,3,4,5,6-hexabromo- ***retired**use Hexabromobenzene</t>
  </si>
  <si>
    <t>Benzene, 1,2,3,4,5-pentabromo-6-(2,3,4,5-tetrabromophenoxy)-***retired***use Nonabromophenoxybenzene</t>
  </si>
  <si>
    <t>Benzene, 1,2,3,4,5-pentabromo-6-(2,3,4,6-tetrabromophenoxy)-***retired***use BDE-207</t>
  </si>
  <si>
    <t>Benzene, 1,2,3,4,5-pentabromo-6-(2,3,5,6-tetrabromophenoxy)-</t>
  </si>
  <si>
    <t>Benzene, 1,2,3,4,5-pentabromo-6-(2,4,5-tribromophenoxy)-</t>
  </si>
  <si>
    <t>Benzene, 1,2,3,4,5-pentabromo-6-(2,4-dibromophenoxy)-***retired***use 2,2',3,4,4',5,6-Heptabromodiphenyl ether</t>
  </si>
  <si>
    <t>Benzene, 1,2,3,4,5-pentabromo-6-(3,4-dibromophenoxy)-</t>
  </si>
  <si>
    <t>Benzene, 1,2,3,4,5-pentabromo-6-ethyl-</t>
  </si>
  <si>
    <t>Benzene, 1,2,3,5-tetrabromo-4-(2,3,4,5-tetrabromophenoxy)-</t>
  </si>
  <si>
    <t>Benzene, 1,2,3,5-tetrabromo-4-(2,3,4,6-tetrabromophenoxy)-</t>
  </si>
  <si>
    <t>Benzene, 1,2,3,5-tetrabromo-4-(2,4,5-tribromophenoxy)-***retired***use 2,2',3,4,4',5',6-Heptabromodiphenyl ether</t>
  </si>
  <si>
    <t>Benzene, 1,2,3,5-tetrabromo-4-(3,4,5-tribromophenoxy)-</t>
  </si>
  <si>
    <t>Benzene, 1,2,3,5-tetrabromo-6-(2,4,6-tribromophenoxy)-</t>
  </si>
  <si>
    <t>Benzene, 1,2,3-tribromo-4-(2,3,4-tribromophenoxy)-</t>
  </si>
  <si>
    <t>Benzene, 1,2,3-tribromo-4-(3,4-dibromophenoxy)-</t>
  </si>
  <si>
    <t>Benzene, 1,2,3-tribromo-5-(3,4-dibromophenoxy)-</t>
  </si>
  <si>
    <t>Benzene, 1,2,4,5-tetrachloro- and/or 1,2,3,5-Tetrachlorobenzene</t>
  </si>
  <si>
    <t>Benzene, 1,2,4-tribromo-5-(3,4-dibromophenoxy)-</t>
  </si>
  <si>
    <t>Benzene, 1,2,4-tribromo-5-(3,5-dibromophenoxy)-</t>
  </si>
  <si>
    <t>Benzene, 1,2-dibromo-4-(2-bromophenoxy)-</t>
  </si>
  <si>
    <t>Benzene, 1,2-dibromo-4-(3,5-dibromophenoxy)-</t>
  </si>
  <si>
    <t>Benzene, 1,2-dibromo-4-(3-bromophenoxy)-</t>
  </si>
  <si>
    <t>Benzene, 1,2-dibromo-4-(4-bromophenoxy)-</t>
  </si>
  <si>
    <t>Benzene, 1,2-dibromo-4-phenoxy-</t>
  </si>
  <si>
    <t>Benzene, 1,3,5-tribromo-2-(2,4,6-tribromophenoxy)-</t>
  </si>
  <si>
    <t>Benzene, 1,3,5-tribromo-2-(3,4-dibromophenoxy)-</t>
  </si>
  <si>
    <t>Benzene, 1,3,5-tribromo-2-(4-bromophenoxy)-</t>
  </si>
  <si>
    <t>Benzene, 1,3,5-tribromo-2-phenoxy-</t>
  </si>
  <si>
    <t>Benzene, 1,3-dibromo-2-(2,4-dibromophenoxy)-***retired***use 2,2',4,6'-Tetrabromodiphenyl ether</t>
  </si>
  <si>
    <t>Benzene, 1,3-dibromo-2-(3,4-dibromophenoxy)-</t>
  </si>
  <si>
    <t>Benzene, 1,3-dibromo-2-(4-bromophenoxy)-</t>
  </si>
  <si>
    <t>Benzene, 1,3-dibromo-2-phenoxy-</t>
  </si>
  <si>
    <t>Benzene, 1,3-dibromo-4-(2-bromophenoxy)-</t>
  </si>
  <si>
    <t>Benzene, 1,3-dibromo-4-(3-bromophenoxy)-</t>
  </si>
  <si>
    <t>Benzene, 1,4-dibromo-2-(2,4-dibromophenoxy)-</t>
  </si>
  <si>
    <t>Benzene, 1,4-dichloro-2-isocyanato-</t>
  </si>
  <si>
    <t>Benzene, 1-bromo-2-(4-bromophenoxy)-</t>
  </si>
  <si>
    <t>Benzene, 1-bromo-3-(4-bromophenoxy)-</t>
  </si>
  <si>
    <t>Benzene, 1-bromo-4-phenoxy-***retired***use p-Bromophenyl phenyl ether</t>
  </si>
  <si>
    <t>Benzene, 1-chloro-2-isocyanato-</t>
  </si>
  <si>
    <t>Benzene, 1-chloro-4-(methylsulfonyl)-</t>
  </si>
  <si>
    <t>Benzene, 1-ethyl-3-(1-methylethyl)-</t>
  </si>
  <si>
    <t>Benzene, 2,4-dibromo-1-phenoxy-</t>
  </si>
  <si>
    <t>Benzene, pentabromophenoxy-</t>
  </si>
  <si>
    <t>Benzene-d5, ethyl-d5-</t>
  </si>
  <si>
    <t>Benzeneethanamine, .alpha.-methyl-, (.alpha.S)-, sulfate (2:1)</t>
  </si>
  <si>
    <t>Benzenemethanol, .alpha.-[(1R)-1-aminoethyl]-, hydrochloride (1:1), (.alpha.S)-rel-</t>
  </si>
  <si>
    <t>Benzenemethanol, .alpha.-[(1S)-1-(methylamino)ethyl]-, (.alpha.S)-</t>
  </si>
  <si>
    <t>Benzenesulfonamide, 4-amino-N-2-pyrimidinyl-</t>
  </si>
  <si>
    <t>Benzo(a)anthracene-D12</t>
  </si>
  <si>
    <t>Benzo(b)fluoranthene-D12</t>
  </si>
  <si>
    <t>Benzo(e)pyrene-D12</t>
  </si>
  <si>
    <t>Benzo(g,h,i)perylene-D12</t>
  </si>
  <si>
    <t>Benzo(j+k)fluoranthene</t>
  </si>
  <si>
    <t>Benzonaphthothiophene</t>
  </si>
  <si>
    <t>Benzoylecgonine hydrate</t>
  </si>
  <si>
    <t>Benzoylecgonine-D3</t>
  </si>
  <si>
    <t>Benzoylecgonine-d8</t>
  </si>
  <si>
    <t>Benzo[a]pyrene-d12</t>
  </si>
  <si>
    <t>Benzo[b,k]fluoranthene</t>
  </si>
  <si>
    <t>Benzo[b]naphtho[2,1-d]thiophene</t>
  </si>
  <si>
    <t>Benzo[c]fluorene</t>
  </si>
  <si>
    <t>Benzo[c]phenanthrene</t>
  </si>
  <si>
    <t>Benzphetamine hydrochloride</t>
  </si>
  <si>
    <t>Benztropine</t>
  </si>
  <si>
    <t>Benztropine-d3</t>
  </si>
  <si>
    <t>Benz[j+e]aceanthrylene</t>
  </si>
  <si>
    <t>Beta Cypermethrin</t>
  </si>
  <si>
    <t>beta-Pinene</t>
  </si>
  <si>
    <t>Betamethasone</t>
  </si>
  <si>
    <t>Bezafibrate</t>
  </si>
  <si>
    <t>Bicyclo[2.2.1]heptan-2-one, 1,3,3-trimethyl-, (1R,4S)-</t>
  </si>
  <si>
    <t>Bicyclo[4.2.0]octa-1,3,5-triene</t>
  </si>
  <si>
    <t>Biogenic Silica</t>
  </si>
  <si>
    <t>Bioluminescence (%)</t>
  </si>
  <si>
    <t>Biphenyl-2,2',3,3',4,4',5,5',6,6'-d10</t>
  </si>
  <si>
    <t>Bisphenol A-d16</t>
  </si>
  <si>
    <t>Bisphenol A-d3</t>
  </si>
  <si>
    <t>Bisphenol A-d6</t>
  </si>
  <si>
    <t>Bisphenol S</t>
  </si>
  <si>
    <t>Blank</t>
  </si>
  <si>
    <t>Borneol</t>
  </si>
  <si>
    <t>Boscalid</t>
  </si>
  <si>
    <t>Braun-Blanquet Abundance (choice list)</t>
  </si>
  <si>
    <t>Bromadiolone</t>
  </si>
  <si>
    <t>Brombuterol hydrochloride</t>
  </si>
  <si>
    <t>Bromodichloropropane</t>
  </si>
  <si>
    <t>Bromomethoxynaphthalene</t>
  </si>
  <si>
    <t>Bromoxynil octanoate</t>
  </si>
  <si>
    <t>Bromoxynil-13C6</t>
  </si>
  <si>
    <t>Buprenorphine hydrochloride</t>
  </si>
  <si>
    <t>Bupropion</t>
  </si>
  <si>
    <t>Busulfan</t>
  </si>
  <si>
    <t>Busulfan-d8</t>
  </si>
  <si>
    <t>Butachlor ESA</t>
  </si>
  <si>
    <t>Butalbital</t>
  </si>
  <si>
    <t>Butane, 1-isothiocyanato-</t>
  </si>
  <si>
    <t>Butralin</t>
  </si>
  <si>
    <t>Butylparaben</t>
  </si>
  <si>
    <t>C1-Acenaphthenes</t>
  </si>
  <si>
    <t>C1-Benzofluoranthenes/benzopyrenes</t>
  </si>
  <si>
    <t>C1-Benzo[a]anthracenes/chrysenes</t>
  </si>
  <si>
    <t>C1-Biphenyls</t>
  </si>
  <si>
    <t>C1-Fluorenes***retired***use Methylfluorene</t>
  </si>
  <si>
    <t>C2-Benzofluoranthenes/benzopyrenes</t>
  </si>
  <si>
    <t>C2-Benzo[a]anthracenes/chrysenes</t>
  </si>
  <si>
    <t>C2-Biphenyls</t>
  </si>
  <si>
    <t>C23-C32 Hydrocarbons</t>
  </si>
  <si>
    <t>C24-C36 Hydrocarbons</t>
  </si>
  <si>
    <t>C3-Benzo[a]anthracenes/chrysenes</t>
  </si>
  <si>
    <t>C4-Benzo[a]anthracenes/chrysenes</t>
  </si>
  <si>
    <t>C4-Fluoranthenes/pyrenes</t>
  </si>
  <si>
    <t>C8-Alkylphenols</t>
  </si>
  <si>
    <t>Caffeine-13C</t>
  </si>
  <si>
    <t>Caffeine-trimethyl-13C3</t>
  </si>
  <si>
    <t>Calcareous green algae</t>
  </si>
  <si>
    <t>Calcareous red algae</t>
  </si>
  <si>
    <t>Camphene</t>
  </si>
  <si>
    <t>Cannabidiol</t>
  </si>
  <si>
    <t>Cannabinol</t>
  </si>
  <si>
    <t>Canopy Cover, Left Bank</t>
  </si>
  <si>
    <t>Canopy Cover, Right Bank</t>
  </si>
  <si>
    <t>Capsaicin</t>
  </si>
  <si>
    <t>Carbadox</t>
  </si>
  <si>
    <t>Carbamazepine 10,11 epoxide</t>
  </si>
  <si>
    <t>Carbofuran-D3</t>
  </si>
  <si>
    <t>Carbon Dioxide, fixed CO2</t>
  </si>
  <si>
    <t>Carbon Dioxide, free CO2</t>
  </si>
  <si>
    <t>Carbon fraction, particulate organic material</t>
  </si>
  <si>
    <t>Carbon Preference Index (CPI), Odd/Even Carbon Alkane Ratio</t>
  </si>
  <si>
    <t>Carbon/Nitrogen molar ratio</t>
  </si>
  <si>
    <t>Carbon/Phosphorus molar ratio</t>
  </si>
  <si>
    <t>Carisoprodol</t>
  </si>
  <si>
    <t>Carmustine</t>
  </si>
  <si>
    <t>Cefotaxime</t>
  </si>
  <si>
    <t>Celecoxib</t>
  </si>
  <si>
    <t>Chemical oxygen demand, (high level)</t>
  </si>
  <si>
    <t>Chlorambucil</t>
  </si>
  <si>
    <t>Chlorantraniliprole</t>
  </si>
  <si>
    <t>Chlordiazepoxide hydrochloride</t>
  </si>
  <si>
    <t>Chlorinated paraffins</t>
  </si>
  <si>
    <t>Chlorinated paraffins, long-chain, C18-C20</t>
  </si>
  <si>
    <t>Chlorinated paraffins, medium-chain, C14-C17</t>
  </si>
  <si>
    <t>Chlorinated paraffins, short-chain, C10-C13</t>
  </si>
  <si>
    <t>Chlorophacinone</t>
  </si>
  <si>
    <t>Chlorophyll a - Periphyton (attached)</t>
  </si>
  <si>
    <t>Chlorophyll a - Phytoplankton (suspended)</t>
  </si>
  <si>
    <t>Chlorotoluron</t>
  </si>
  <si>
    <t>Chlorpheniramine</t>
  </si>
  <si>
    <t>Chlorpyrifos O.A.</t>
  </si>
  <si>
    <t>Cholest-5-en-3-one</t>
  </si>
  <si>
    <t>Cholestane</t>
  </si>
  <si>
    <t>Cholesterol-d7</t>
  </si>
  <si>
    <t>Chrysene + Triphenylene</t>
  </si>
  <si>
    <t>Chrysene-d12</t>
  </si>
  <si>
    <t>Cimetidine-d3</t>
  </si>
  <si>
    <t>Cinerin II</t>
  </si>
  <si>
    <t>Cinnamaldehyde</t>
  </si>
  <si>
    <t>Ciprofloxacin-13C3-15N</t>
  </si>
  <si>
    <t>cis-(-)-2-[(Dimethylamino)methyl]-1[3-methoxyphenyl]-cyclohexanol</t>
  </si>
  <si>
    <t>cis-1,2-Dimethylcyclopropane</t>
  </si>
  <si>
    <t>cis-1,4-Dichloro-2-butene</t>
  </si>
  <si>
    <t>cis-Propiconazole</t>
  </si>
  <si>
    <t>Citalopram</t>
  </si>
  <si>
    <t>Citalopram-d6</t>
  </si>
  <si>
    <t>Clarithromycin</t>
  </si>
  <si>
    <t>Clenbuterol</t>
  </si>
  <si>
    <t>Clethodim</t>
  </si>
  <si>
    <t>Clinafloxacin</t>
  </si>
  <si>
    <t>Clobazam</t>
  </si>
  <si>
    <t>Clodinafop-propargyl</t>
  </si>
  <si>
    <t>Clonazepam</t>
  </si>
  <si>
    <t>Clonidine</t>
  </si>
  <si>
    <t>Clonidine hydrochloride</t>
  </si>
  <si>
    <t>Clonidine-d4</t>
  </si>
  <si>
    <t>Clopidogrel carboxylic acid</t>
  </si>
  <si>
    <t>Clothianidin</t>
  </si>
  <si>
    <t>Clotrimazole</t>
  </si>
  <si>
    <t>Clotrimazole-d5</t>
  </si>
  <si>
    <t>Cloxacillin</t>
  </si>
  <si>
    <t>Cocaethylene</t>
  </si>
  <si>
    <t>Cocaethylene-D3</t>
  </si>
  <si>
    <t>Cocaine hydrochloride</t>
  </si>
  <si>
    <t>Cocaine-D3</t>
  </si>
  <si>
    <t>Codeine-d6</t>
  </si>
  <si>
    <t>Colchicine</t>
  </si>
  <si>
    <t>Colchicine-d6</t>
  </si>
  <si>
    <t>compound "C" (part of chlordane total)</t>
  </si>
  <si>
    <t>compound "K" (part of chlordane total)</t>
  </si>
  <si>
    <t>Coprostan-3-one</t>
  </si>
  <si>
    <t>Coral Bleached Cover</t>
  </si>
  <si>
    <t>Coral Diseased Cover</t>
  </si>
  <si>
    <t>Coral Percent Cover</t>
  </si>
  <si>
    <t>Coral Percent Live</t>
  </si>
  <si>
    <t>Coronene</t>
  </si>
  <si>
    <t>Cotinine-d3</t>
  </si>
  <si>
    <t>Coumestrol</t>
  </si>
  <si>
    <t>Count%</t>
  </si>
  <si>
    <t>Cube Resins other than rotenone</t>
  </si>
  <si>
    <t>Cumulative Precipitation Since Last Measurement</t>
  </si>
  <si>
    <t>Current (choice list)</t>
  </si>
  <si>
    <t>Cyanazine-amide</t>
  </si>
  <si>
    <t>Cyantraniliprole</t>
  </si>
  <si>
    <t>Cyclanilide</t>
  </si>
  <si>
    <t>Cyclohexane, diethyl-</t>
  </si>
  <si>
    <t>Cyclohexene oxide</t>
  </si>
  <si>
    <t>Cyclohexyl isothiocyanate</t>
  </si>
  <si>
    <t>Cyclopenta[cd]pyrene</t>
  </si>
  <si>
    <t>Cyclophosphamide</t>
  </si>
  <si>
    <t>Cyclophosphamide-d4</t>
  </si>
  <si>
    <t>Cyclopropanecarboxylic acid, 3-(2,2-dichloroethenyl)-2,2-dimethyl-, methyl ester, (1R,3R)-rel-</t>
  </si>
  <si>
    <t>Cyfluthrin</t>
  </si>
  <si>
    <t>Cylindrospermopsin</t>
  </si>
  <si>
    <t>Cypermethrin***retired***use Beta Cypermethrin</t>
  </si>
  <si>
    <t>Cyproconazole</t>
  </si>
  <si>
    <t>D9 (+/-)11-nor-9-carboxy-delta-THC</t>
  </si>
  <si>
    <t>Daidzein</t>
  </si>
  <si>
    <t>Daunomycin</t>
  </si>
  <si>
    <t>Daunorubicin-13C-d3</t>
  </si>
  <si>
    <t>DDMU (part of DDT total)</t>
  </si>
  <si>
    <t>DDT/DDD/DDE, sum of o,p' isomers</t>
  </si>
  <si>
    <t>DDT/DDD/DDE, sum of p,p' &amp; o,p' isomers</t>
  </si>
  <si>
    <t>Decabromobiphenyl ether</t>
  </si>
  <si>
    <t>Decabromodiphenyl ether</t>
  </si>
  <si>
    <t>Decabromodiphenyl oxide</t>
  </si>
  <si>
    <t>DEET-d7</t>
  </si>
  <si>
    <t>Dehydroaripiprazole hydrochloride</t>
  </si>
  <si>
    <t>Deltamethrin</t>
  </si>
  <si>
    <t>Deltamethrin mixt. with Tralomethrin</t>
  </si>
  <si>
    <t>Demeclocycline</t>
  </si>
  <si>
    <t>Depth of water column</t>
  </si>
  <si>
    <t>Depth, from below top of casing to water level</t>
  </si>
  <si>
    <t>Depth, total, from below top of casing</t>
  </si>
  <si>
    <t>Desethyl-desisopropyl Atrazine</t>
  </si>
  <si>
    <t>Desethylatrazine</t>
  </si>
  <si>
    <t>Desisopropyl atrazine</t>
  </si>
  <si>
    <t>Desmedipham</t>
  </si>
  <si>
    <t>Desmethylcitalopram</t>
  </si>
  <si>
    <t>Desmethyldiltiazem</t>
  </si>
  <si>
    <t>Desmethylnorflurazon</t>
  </si>
  <si>
    <t>Desmethylvenlafaxine</t>
  </si>
  <si>
    <t>Desogestrel</t>
  </si>
  <si>
    <t>Desulfinylfipronil</t>
  </si>
  <si>
    <t>Desulfinylfipronil amide</t>
  </si>
  <si>
    <t>Deuterium</t>
  </si>
  <si>
    <t>Dextromethorphan</t>
  </si>
  <si>
    <t>Dextromethorphan hydrobromide</t>
  </si>
  <si>
    <t>Dialifor</t>
  </si>
  <si>
    <t>Diatrizoic acid</t>
  </si>
  <si>
    <t>Diatrizoic acid-d6</t>
  </si>
  <si>
    <t>Diazepam-D5</t>
  </si>
  <si>
    <t>Diazinon (Diethyl-D10)***retired***use Diazinon-D10</t>
  </si>
  <si>
    <t>Diazinon-D10</t>
  </si>
  <si>
    <t>Diazoxon</t>
  </si>
  <si>
    <t>Dibenzo(a,h)anthraene-D14</t>
  </si>
  <si>
    <t>Dibenzothiophene, 4-methyl-</t>
  </si>
  <si>
    <t>Dibenzothiophene-D8</t>
  </si>
  <si>
    <t>Dibenzo[a,e]pyrene</t>
  </si>
  <si>
    <t>Dibenz[a,c]anthracene</t>
  </si>
  <si>
    <t>Dibenz[a,h]acridine</t>
  </si>
  <si>
    <t>Dibromodifluoromethane</t>
  </si>
  <si>
    <t>Dicamba-methyl</t>
  </si>
  <si>
    <t>Dichlorodifluoromethane</t>
  </si>
  <si>
    <t>Dichlorodimethylmethoxybenzene</t>
  </si>
  <si>
    <t>Dichloromethyldiphenylether</t>
  </si>
  <si>
    <t>Dichloroprop</t>
  </si>
  <si>
    <t>Diclofenac</t>
  </si>
  <si>
    <t>Diclofenac, 4-hydroxy</t>
  </si>
  <si>
    <t>Diclofop-methyl</t>
  </si>
  <si>
    <t>Dicyclohexyl adipate</t>
  </si>
  <si>
    <t>Diethyl Sulfate</t>
  </si>
  <si>
    <t>Difenoconazole</t>
  </si>
  <si>
    <t>Diflubenzuron</t>
  </si>
  <si>
    <t>Digoxigenin</t>
  </si>
  <si>
    <t>Digoxin</t>
  </si>
  <si>
    <t>Dihydromorphine</t>
  </si>
  <si>
    <t>Dihydrotestosterone-d4</t>
  </si>
  <si>
    <t>Diltiazem hydrochloride</t>
  </si>
  <si>
    <t>Diltiazem-d3</t>
  </si>
  <si>
    <t>Dimerin</t>
  </si>
  <si>
    <t>Dimethachlor</t>
  </si>
  <si>
    <t>Dimethachlor ESA</t>
  </si>
  <si>
    <t>Dimethenamid ESA</t>
  </si>
  <si>
    <t>Dimethenamid OA</t>
  </si>
  <si>
    <t>Dimethenamid-P</t>
  </si>
  <si>
    <t>Dimethyl 1,4-dihydro-2,6-dimethyl-4-(2-nitrophenyl)-3,5-pyridinedicarboxylate***retired***use Nifedipine</t>
  </si>
  <si>
    <t>Dimethylpolysiloxane</t>
  </si>
  <si>
    <t>Dinitrobenzene (All Isomers)</t>
  </si>
  <si>
    <t>Dinocap</t>
  </si>
  <si>
    <t>Dinotefuran</t>
  </si>
  <si>
    <t>Dinotefuran DN</t>
  </si>
  <si>
    <t>Dinotefuran UF</t>
  </si>
  <si>
    <t>Dioxin and furan mixture, unspecified</t>
  </si>
  <si>
    <t>Dioxin-like PCB cogeners as 2,3,7,8-TCDD TEQs</t>
  </si>
  <si>
    <t>Dioxins and furans as 2,3,7,8-TCDD TEQs</t>
  </si>
  <si>
    <t>Dioxins, furans, and dioxin-like PCB cogeners as 2,3,7,8-TCDD TEQs</t>
  </si>
  <si>
    <t>Diphacinone</t>
  </si>
  <si>
    <t>Diphenhydramine-D3</t>
  </si>
  <si>
    <t>Diphenyl ether</t>
  </si>
  <si>
    <t>Dipropyl adipate</t>
  </si>
  <si>
    <t>Dipropyl isocinchomeronate</t>
  </si>
  <si>
    <t>Dipropylene glycol monomethyl ether</t>
  </si>
  <si>
    <t>Discharge, Mine</t>
  </si>
  <si>
    <t>Discharge, River/Stream</t>
  </si>
  <si>
    <t>Discoloration (Y/N) (choice list)</t>
  </si>
  <si>
    <t>Disopyramide</t>
  </si>
  <si>
    <t>Dissolved Gases - Saturation</t>
  </si>
  <si>
    <t>Dissolved Inorganic Nitrogen/Total Phosphorus ratio</t>
  </si>
  <si>
    <t>Diuron Metabolite</t>
  </si>
  <si>
    <t>DL-Amphetamine-D5</t>
  </si>
  <si>
    <t>Dodecamethylcyclohexasiloxane</t>
  </si>
  <si>
    <t>Dominant Wolman Pebble Size/Range</t>
  </si>
  <si>
    <t>Donepezil</t>
  </si>
  <si>
    <t>Doxorubicin</t>
  </si>
  <si>
    <t>Drospirenone</t>
  </si>
  <si>
    <t>Drospirenone-13C3</t>
  </si>
  <si>
    <t>Duloxetine</t>
  </si>
  <si>
    <t>Duration of discharge</t>
  </si>
  <si>
    <t>Ecgonine methyl ester hydrochloride</t>
  </si>
  <si>
    <t>Ecgonine Methyl Ester-D3</t>
  </si>
  <si>
    <t>EDDP perchlorate</t>
  </si>
  <si>
    <t>Eggs in Ovaries or Attached to Abdomen</t>
  </si>
  <si>
    <t>Elapsed Time Since Last Measurement</t>
  </si>
  <si>
    <t>Enalapril</t>
  </si>
  <si>
    <t>Enalapril-d5</t>
  </si>
  <si>
    <t>Endosulfan ether</t>
  </si>
  <si>
    <t>Enterobacter aerogenes***retired***use Enterobacter aerogenes (Monera)</t>
  </si>
  <si>
    <t>Enterobacter cloacae***retired***use Enterobacter cloacae (Monera)</t>
  </si>
  <si>
    <t>Enterobacter***retired***use Enterobacter (Monera)</t>
  </si>
  <si>
    <t>Equilin-d4</t>
  </si>
  <si>
    <t>Equol</t>
  </si>
  <si>
    <t>Erythromycin-anhydro</t>
  </si>
  <si>
    <t>Erythromycin-H2O-13C2</t>
  </si>
  <si>
    <t>Escherichia coli proportional contribution by human (%)</t>
  </si>
  <si>
    <t>Escherichia coli proportional contribution by livestock (%)</t>
  </si>
  <si>
    <t>Escherichia coli proportional contribution by pet (%)</t>
  </si>
  <si>
    <t>Escherichia coli proportional contribution by wildlife (%)</t>
  </si>
  <si>
    <t>Escitalopram</t>
  </si>
  <si>
    <t>Estriol-d3</t>
  </si>
  <si>
    <t>Estriol-d4</t>
  </si>
  <si>
    <t>Estrone-13C6</t>
  </si>
  <si>
    <t>Estrone-d4</t>
  </si>
  <si>
    <t>Ethanol, 2-(4-nonylphenoxy)-</t>
  </si>
  <si>
    <t>Ethanol, 2-[2-[2-(4-nonylphenoxy)ethoxy]ethoxy]-</t>
  </si>
  <si>
    <t>Ethanol, 2-[2-[2-[2-(4-nonylphenoxy)ethoxy]ethoxy]ethoxy]-</t>
  </si>
  <si>
    <t>Ethanone, 1-(2,3-dihydro-1,1,2,3,3,6-hexamethyl-1H-inden-5-yl)-</t>
  </si>
  <si>
    <t>Ethanone, 1-(2,4-dichlorophenyl)-</t>
  </si>
  <si>
    <t>Ethanone, 1-[6-(1,1-dimethylethyl)-2,3-dihydro-1,1-dimethyl-1H-inden-4-yl]-</t>
  </si>
  <si>
    <t>Ethion monooxon</t>
  </si>
  <si>
    <t>Ethoxyresorufin-O-de-ethylase</t>
  </si>
  <si>
    <t>Ethyl butyrate</t>
  </si>
  <si>
    <t>Ethyl carbamate</t>
  </si>
  <si>
    <t>Ethyl hexanoate</t>
  </si>
  <si>
    <t>Ethyl octanoate</t>
  </si>
  <si>
    <t>Ethyl propionate</t>
  </si>
  <si>
    <t>Ethylcyclohexane</t>
  </si>
  <si>
    <t>Ethylparaben</t>
  </si>
  <si>
    <t>Ethynylestradiol-d4</t>
  </si>
  <si>
    <t>Etoposide</t>
  </si>
  <si>
    <t>Etoposide-d3</t>
  </si>
  <si>
    <t>Exchangeable phosphorus</t>
  </si>
  <si>
    <t>Extractable fuel hydrocarbons (C13-C22 DRO)</t>
  </si>
  <si>
    <t>Ezetimibe</t>
  </si>
  <si>
    <t>Fadrozole</t>
  </si>
  <si>
    <t>Famotidine</t>
  </si>
  <si>
    <t>FBDE-69</t>
  </si>
  <si>
    <t>Fenamiphos Sulfone</t>
  </si>
  <si>
    <t>Fenamiphos sulfoxide</t>
  </si>
  <si>
    <t>Fenbendazole</t>
  </si>
  <si>
    <t>Fenbuconazole</t>
  </si>
  <si>
    <t>Fenbutatin-oxide</t>
  </si>
  <si>
    <t>Fenofibrate</t>
  </si>
  <si>
    <t>Fenpropathrin</t>
  </si>
  <si>
    <t>Fenthion sulfoxide</t>
  </si>
  <si>
    <t>Fexofenadine</t>
  </si>
  <si>
    <t>Fipronil Desulfinyl</t>
  </si>
  <si>
    <t>Fipronil Sulfide</t>
  </si>
  <si>
    <t>Fipronil Sulfone</t>
  </si>
  <si>
    <t>Flazasulfuron</t>
  </si>
  <si>
    <t>Floating debris (Y/N) (choice list)</t>
  </si>
  <si>
    <t>Floating foam/suds (Y/N) (choice list)</t>
  </si>
  <si>
    <t>Floating sewage (Y/N) (choice list)</t>
  </si>
  <si>
    <t>Flonicamid</t>
  </si>
  <si>
    <t>Fluazifop-butyl</t>
  </si>
  <si>
    <t>Flubendiamide</t>
  </si>
  <si>
    <t>Flucarbazon-sodium</t>
  </si>
  <si>
    <t>Flucarbazone</t>
  </si>
  <si>
    <t>Fluconazole</t>
  </si>
  <si>
    <t>Fludioxonil</t>
  </si>
  <si>
    <t>Flumequine</t>
  </si>
  <si>
    <t>Flumetsulam</t>
  </si>
  <si>
    <t>Flunitrazepam</t>
  </si>
  <si>
    <t>Fluocinonide</t>
  </si>
  <si>
    <t>Fluoranthene-1,2,3,4,5,6,7,8,9,10-d10</t>
  </si>
  <si>
    <t>Fluoranthene-d10</t>
  </si>
  <si>
    <t>Fluoranthenes and pyrenes, total</t>
  </si>
  <si>
    <t>Fluorene,2,4A-Dihydro-</t>
  </si>
  <si>
    <t>Fluorene-d10</t>
  </si>
  <si>
    <t>Fluoroethyldiaminotriazine (FDAT)</t>
  </si>
  <si>
    <t>Fluorotrichloromethane</t>
  </si>
  <si>
    <t>Fluoxastrobin</t>
  </si>
  <si>
    <t>Fluoxetine</t>
  </si>
  <si>
    <t>Fluoxetine-d5</t>
  </si>
  <si>
    <t>Fluoxetine-D6</t>
  </si>
  <si>
    <t>Flurazepam</t>
  </si>
  <si>
    <t>Fluroxypyr</t>
  </si>
  <si>
    <t>Fluroxypyr 1-methylheptyl ester</t>
  </si>
  <si>
    <t>Fluthiacet-methyl</t>
  </si>
  <si>
    <t>Fluticasone propionate</t>
  </si>
  <si>
    <t>Flutriafol</t>
  </si>
  <si>
    <t>Fluvoxamine</t>
  </si>
  <si>
    <t>Fluxapyroxad</t>
  </si>
  <si>
    <t>Fonofos oxon</t>
  </si>
  <si>
    <t>Foramsulfuron</t>
  </si>
  <si>
    <t>Formation code</t>
  </si>
  <si>
    <t>Formononetin</t>
  </si>
  <si>
    <t>Fucoxanthin</t>
  </si>
  <si>
    <t>Fuel, Diesel Range (C10 - C32)</t>
  </si>
  <si>
    <t>Fuel, Diesel Range (C10-C22)</t>
  </si>
  <si>
    <t>Fuel, Diesel Range (C10-C28)</t>
  </si>
  <si>
    <t>Fuel, Diesel Range (C22-C32)</t>
  </si>
  <si>
    <t>Fuel, Gasoline Range (C10-C28)</t>
  </si>
  <si>
    <t>Fuel, Gasoline Range (C6-C10)</t>
  </si>
  <si>
    <t>Gallium-67</t>
  </si>
  <si>
    <t>Gasoline blending pyrolyzate derived naphtha raffinate distillates (petroleum)</t>
  </si>
  <si>
    <t>Gasoline range organics (C6-C12 GRO)</t>
  </si>
  <si>
    <t>Gemfibrozil</t>
  </si>
  <si>
    <t>Gemfibrozil-D6</t>
  </si>
  <si>
    <t>Geosmin</t>
  </si>
  <si>
    <t>Glipizide</t>
  </si>
  <si>
    <t>Glipizide-d11</t>
  </si>
  <si>
    <t>Glyburide</t>
  </si>
  <si>
    <t>Glyburide-d3</t>
  </si>
  <si>
    <t>Glycitein</t>
  </si>
  <si>
    <t>Glycoprotein (ZP3 and PZP)</t>
  </si>
  <si>
    <t>Glyphosate-isopropylammonium</t>
  </si>
  <si>
    <t>Gonadotropin Releasing Hormone (GnRH)</t>
  </si>
  <si>
    <t>Grazing or other Habitat Disruptive Pressure (choice list)</t>
  </si>
  <si>
    <t>Gross alpha radioactivity, (Thorium-230 ref std)</t>
  </si>
  <si>
    <t>Gross-Uranium</t>
  </si>
  <si>
    <t>Hardness, Calcium</t>
  </si>
  <si>
    <t>HBDE-139L</t>
  </si>
  <si>
    <t>HCFC-122a</t>
  </si>
  <si>
    <t>Height (From Surface)</t>
  </si>
  <si>
    <t>heptachlor epoxide A</t>
  </si>
  <si>
    <t>Heptanoic acid, 2-ethyl-</t>
  </si>
  <si>
    <t>Heptanoic acid, ethyl ester</t>
  </si>
  <si>
    <t>Hexabromocyclododecane, alpha-</t>
  </si>
  <si>
    <t>Hexabromocyclododecane, beta-</t>
  </si>
  <si>
    <t>Hexabromocyclododecane, gamma-</t>
  </si>
  <si>
    <t>Hexadecane, 2,6,11,15-tetramethyl-</t>
  </si>
  <si>
    <t>Hexaflumuron</t>
  </si>
  <si>
    <t>Hexane extraction percent fat</t>
  </si>
  <si>
    <t>Hornblende amphibole</t>
  </si>
  <si>
    <t>Hydrocarbons, volatile</t>
  </si>
  <si>
    <t>Hydrocodone</t>
  </si>
  <si>
    <t>Hydrocodone bitartrate</t>
  </si>
  <si>
    <t>Hydrocodone-d3</t>
  </si>
  <si>
    <t>Hydrocodone-D6</t>
  </si>
  <si>
    <t>Hydrocortisone-d4</t>
  </si>
  <si>
    <t>Hydrogen phosphate</t>
  </si>
  <si>
    <t>Hydromorphone hydrochloride</t>
  </si>
  <si>
    <t>Hydroxy-amitriptyline, 10-</t>
  </si>
  <si>
    <t>Hydroxybupropion</t>
  </si>
  <si>
    <t>Hydroxyzine</t>
  </si>
  <si>
    <t>Ibuprofen-13C3</t>
  </si>
  <si>
    <t>Ice thickness, submerged</t>
  </si>
  <si>
    <t>Ignitability</t>
  </si>
  <si>
    <t>Imidacloprid desnitro-olefin</t>
  </si>
  <si>
    <t>Imidacloprid desnitro-olefin hydrochloride</t>
  </si>
  <si>
    <t>Imidacloprid-olefin</t>
  </si>
  <si>
    <t>Imidacloprid-urea</t>
  </si>
  <si>
    <t>Iminostilbene</t>
  </si>
  <si>
    <t>Immediate oxygen demand</t>
  </si>
  <si>
    <t>Indaziflam</t>
  </si>
  <si>
    <t>Indium-111</t>
  </si>
  <si>
    <t>Inorganic nitrogen (ammonia, nitrate and nitrite)</t>
  </si>
  <si>
    <t>Instream Snags</t>
  </si>
  <si>
    <t>Iodine-123</t>
  </si>
  <si>
    <t>Iodine-132</t>
  </si>
  <si>
    <t>Iodine-133</t>
  </si>
  <si>
    <t>Iopamidol</t>
  </si>
  <si>
    <t>Iopamidol-d8</t>
  </si>
  <si>
    <t>Isoamyl acetate</t>
  </si>
  <si>
    <t>Isobutyric acid</t>
  </si>
  <si>
    <t>Isopimaric acid</t>
  </si>
  <si>
    <t>Isopropylparaben</t>
  </si>
  <si>
    <t>Isoproturon</t>
  </si>
  <si>
    <t>Isovaleric acid</t>
  </si>
  <si>
    <t>Isoxaben</t>
  </si>
  <si>
    <t>Jasmolin I</t>
  </si>
  <si>
    <t>Jasmolin II</t>
  </si>
  <si>
    <t>Jet propulsion fuel - 4</t>
  </si>
  <si>
    <t>Ketoconazole</t>
  </si>
  <si>
    <t>Ketoprofen</t>
  </si>
  <si>
    <t>Lamivudine</t>
  </si>
  <si>
    <t>Lamotrigine</t>
  </si>
  <si>
    <t>Lanthanum-138</t>
  </si>
  <si>
    <t>Larvae in Gill Chambers or Attached to Abdomen</t>
  </si>
  <si>
    <t>Lead-211</t>
  </si>
  <si>
    <t>Lederfen</t>
  </si>
  <si>
    <t>Levorphanol</t>
  </si>
  <si>
    <t>Life style/habitat</t>
  </si>
  <si>
    <t>Light transmissivity at measurement depth</t>
  </si>
  <si>
    <t>Lindane-D6</t>
  </si>
  <si>
    <t>Liquid limit</t>
  </si>
  <si>
    <t>Lithology code</t>
  </si>
  <si>
    <t>Lomustine</t>
  </si>
  <si>
    <t>Loperamide</t>
  </si>
  <si>
    <t>Loratadine</t>
  </si>
  <si>
    <t>Lorazepam glucuronide</t>
  </si>
  <si>
    <t>Lorazepam-D4</t>
  </si>
  <si>
    <t>m,p-Cresol</t>
  </si>
  <si>
    <t>m-(Trifluoromethyl)aniline</t>
  </si>
  <si>
    <t>m-Hydroxybenzoylecgonine</t>
  </si>
  <si>
    <t>Magnesium phosphide</t>
  </si>
  <si>
    <t>Malathion-D10</t>
  </si>
  <si>
    <t>Mandipropamid</t>
  </si>
  <si>
    <t>Maximum total trihalomethane potential</t>
  </si>
  <si>
    <t>MC 1 (part of chlordane total)</t>
  </si>
  <si>
    <t>MC 2 (part of chlordane total)</t>
  </si>
  <si>
    <t>MC 3 (part of chlordane total)</t>
  </si>
  <si>
    <t>MC 4 (part of chlordane total)</t>
  </si>
  <si>
    <t>MC 5 (part of chlordane total)</t>
  </si>
  <si>
    <t>MC 6 (part of chlordane total)</t>
  </si>
  <si>
    <t>MC 7 (part of chlordane total)</t>
  </si>
  <si>
    <t>MC 8 (part of chlordane total)</t>
  </si>
  <si>
    <t>MCPA Methyl Ester (MCPA Ester)</t>
  </si>
  <si>
    <t>MDA</t>
  </si>
  <si>
    <t>MDEA</t>
  </si>
  <si>
    <t>MDMA</t>
  </si>
  <si>
    <t>Mecoprop-p (mcpp-p)</t>
  </si>
  <si>
    <t>Medroxyprogesterone acetate</t>
  </si>
  <si>
    <t>Medroxyprogesterone acetate-d6</t>
  </si>
  <si>
    <t>Medroxyprogesterone-d3</t>
  </si>
  <si>
    <t>Mefenamic acid</t>
  </si>
  <si>
    <t>Mefenamic acid 3-hydroxy methyl</t>
  </si>
  <si>
    <t>Melphalan</t>
  </si>
  <si>
    <t>Melphalan-d8</t>
  </si>
  <si>
    <t>Menthol</t>
  </si>
  <si>
    <t>Meperidine</t>
  </si>
  <si>
    <t>Mephobarbital</t>
  </si>
  <si>
    <t>Meprobamate</t>
  </si>
  <si>
    <t>Mestranol-d4</t>
  </si>
  <si>
    <t>Metaxalone</t>
  </si>
  <si>
    <t>Metformin</t>
  </si>
  <si>
    <t>Metformin-d6</t>
  </si>
  <si>
    <t>Methadone</t>
  </si>
  <si>
    <t>Methadone-d9</t>
  </si>
  <si>
    <t>Methamphetamine</t>
  </si>
  <si>
    <t>Methamphetamine hydrochloride</t>
  </si>
  <si>
    <t>Methiocarb sulfone</t>
  </si>
  <si>
    <t>Methiocarb sulfoxide</t>
  </si>
  <si>
    <t>Methocarbamol</t>
  </si>
  <si>
    <t>Methoprene</t>
  </si>
  <si>
    <t>Methotrexate</t>
  </si>
  <si>
    <t>Methoxone sodium salt</t>
  </si>
  <si>
    <t>Methylene chloride + Chlorobenzene</t>
  </si>
  <si>
    <t>Methylphenidate</t>
  </si>
  <si>
    <t>Methylprednisolone-d3</t>
  </si>
  <si>
    <t>Metolachlor ESA</t>
  </si>
  <si>
    <t>Metolachlor OA</t>
  </si>
  <si>
    <t>Metoprolol</t>
  </si>
  <si>
    <t>Metoprolol-d7</t>
  </si>
  <si>
    <t>Metribuzin DA</t>
  </si>
  <si>
    <t>Metribuzin DADK</t>
  </si>
  <si>
    <t>Metribuzin DK</t>
  </si>
  <si>
    <t>Metronidazole</t>
  </si>
  <si>
    <t>Metronidazole-d4</t>
  </si>
  <si>
    <t>Mevastatin</t>
  </si>
  <si>
    <t>Miconazole</t>
  </si>
  <si>
    <t>Microcystin LA</t>
  </si>
  <si>
    <t>Microcystin RR</t>
  </si>
  <si>
    <t>Microcystin YR</t>
  </si>
  <si>
    <t>Modafinil</t>
  </si>
  <si>
    <t>Modafinil acid</t>
  </si>
  <si>
    <t>Mono(2-ethylhexyl) adipate</t>
  </si>
  <si>
    <t>Monoethylglycinexylidide</t>
  </si>
  <si>
    <t>Monomethylarsonic Acid</t>
  </si>
  <si>
    <t>Montelukast</t>
  </si>
  <si>
    <t>Morphinan-6-one, 4,5-epoxy-14-hydroxy-3-methoxy-17-methyl-, (5.alpha.)-</t>
  </si>
  <si>
    <t>Morphine</t>
  </si>
  <si>
    <t>Morpholine, 3-methyl-2-phenyl-</t>
  </si>
  <si>
    <t>Moxifloxacin-13C-d3</t>
  </si>
  <si>
    <t>Musk ketone</t>
  </si>
  <si>
    <t>Mussels observed (choice list)</t>
  </si>
  <si>
    <t>N,N'-Diethylcarbanilide</t>
  </si>
  <si>
    <t>N,N-Dimethyloctadecylamine</t>
  </si>
  <si>
    <t>N,N-Dimethyloctylamine</t>
  </si>
  <si>
    <t>N-(4-Chlorophenyl)-N'-methylurea</t>
  </si>
  <si>
    <t>N-Phenyl-N-(4-piperidinyl)propanamide</t>
  </si>
  <si>
    <t>Nadolol</t>
  </si>
  <si>
    <t>Nandrolone-d3</t>
  </si>
  <si>
    <t>Naphthacene</t>
  </si>
  <si>
    <t>Naphthalene, 2-methylnaphthalene mix</t>
  </si>
  <si>
    <t>Naphthalene,1,2,3-trimethyl-4-(1E)-1-propen-1-yl-</t>
  </si>
  <si>
    <t>Naphthalene,2-methyl-1-propyl-</t>
  </si>
  <si>
    <t>Naphthalene-d8</t>
  </si>
  <si>
    <t>Naphtho[1,2-b]furan, 2,3-dihydro-2-(1-methylethenyl)-</t>
  </si>
  <si>
    <t>Naphtho[2,3-B]thiophene,4,9-D</t>
  </si>
  <si>
    <t>Naproxen</t>
  </si>
  <si>
    <t>Naproxen-13C-d3</t>
  </si>
  <si>
    <t>Naptalam</t>
  </si>
  <si>
    <t>Neoabietic acid</t>
  </si>
  <si>
    <t>Neodymium-147</t>
  </si>
  <si>
    <t>Neptunium-239</t>
  </si>
  <si>
    <t>Nevirapine</t>
  </si>
  <si>
    <t>Niclosamide</t>
  </si>
  <si>
    <t>Nithiazine</t>
  </si>
  <si>
    <t>Nitrazepam</t>
  </si>
  <si>
    <t>Nitrogen Delta 15</t>
  </si>
  <si>
    <t>Nitrogen/Phosphorus molar ratio</t>
  </si>
  <si>
    <t>Nitroquinoline-1-oxide</t>
  </si>
  <si>
    <t>Nizatidine</t>
  </si>
  <si>
    <t>NOA 407854</t>
  </si>
  <si>
    <t>NOA 447204</t>
  </si>
  <si>
    <t>Non-apatite inorganic phosphorus</t>
  </si>
  <si>
    <t>Non-Asbestos Fiber/Material</t>
  </si>
  <si>
    <t>Non-viable seed count</t>
  </si>
  <si>
    <t>Non-viable seed weight</t>
  </si>
  <si>
    <t>Nonabromophenoxybenzene</t>
  </si>
  <si>
    <t>Noncarcinogenic polycyclic aromatic hydrocarbons</t>
  </si>
  <si>
    <t>Norbuprenorphine</t>
  </si>
  <si>
    <t>Nordiazepam</t>
  </si>
  <si>
    <t>Norethindrone-d6</t>
  </si>
  <si>
    <t>Norfluoxetine</t>
  </si>
  <si>
    <t>Norfluoxetine oxalate</t>
  </si>
  <si>
    <t>Norfluoxetine-d5</t>
  </si>
  <si>
    <t>Norfluoxetine-D6</t>
  </si>
  <si>
    <t>Norgestimate</t>
  </si>
  <si>
    <t>Norgestrel-d6</t>
  </si>
  <si>
    <t>Normeperidine</t>
  </si>
  <si>
    <t>Normorphine</t>
  </si>
  <si>
    <t>Norquetiapine</t>
  </si>
  <si>
    <t>Norsertraline</t>
  </si>
  <si>
    <t>Norsertraline hydrochloride</t>
  </si>
  <si>
    <t>Norverapamil</t>
  </si>
  <si>
    <t>Norverapamil hydrochloride</t>
  </si>
  <si>
    <t>NPS POLLUTION - Domestic Pets Present (Y/N)</t>
  </si>
  <si>
    <t>NPS POLLUTION - Livestock Present (Y/N)</t>
  </si>
  <si>
    <t>NPS POLLUTION - Other (Y/N)</t>
  </si>
  <si>
    <t>NPS POLLUTION - Wildlife Present (Y/N)</t>
  </si>
  <si>
    <t>Number of individuals</t>
  </si>
  <si>
    <t>Number of pedicels per sample plant</t>
  </si>
  <si>
    <t>Number of sampling points</t>
  </si>
  <si>
    <t>Number of seeds with ergots</t>
  </si>
  <si>
    <t>Number of seeds with worm holes</t>
  </si>
  <si>
    <t>Number of stalks per sample plant</t>
  </si>
  <si>
    <t>o-Anisidine</t>
  </si>
  <si>
    <t>o-chlorobenzoic acid</t>
  </si>
  <si>
    <t>o-Xylene, mixt. with m-xylene and p-xylene</t>
  </si>
  <si>
    <t>Observed Recreational Use - Boating (Y/N)</t>
  </si>
  <si>
    <t>Observed Recreational Use - Fishing (Y/N)</t>
  </si>
  <si>
    <t>Observed Recreational Use - Other (Y/N)</t>
  </si>
  <si>
    <t>Observed Recreational Use - Swimming (Y/N)</t>
  </si>
  <si>
    <t>octadecan-1-ol</t>
  </si>
  <si>
    <t>Octamethyl Pyrophosphoramide</t>
  </si>
  <si>
    <t>Octylphenol</t>
  </si>
  <si>
    <t>Odor (adverse or offensive) (Y/N) (choice list)</t>
  </si>
  <si>
    <t>Oil and Grease surface slick/sheen (Y/N) (choice list)</t>
  </si>
  <si>
    <t>Oil range organics</t>
  </si>
  <si>
    <t>Omeprazole</t>
  </si>
  <si>
    <t>Omeprazole/Esomeprazole mix</t>
  </si>
  <si>
    <t>Omethoate</t>
  </si>
  <si>
    <t>Optical Brighteners (choice list)</t>
  </si>
  <si>
    <t>Optical brighteners fluorescent whitening agents by fluorescence</t>
  </si>
  <si>
    <t>Orlistat</t>
  </si>
  <si>
    <t>Oseltamivir</t>
  </si>
  <si>
    <t>Oxacillin</t>
  </si>
  <si>
    <t>Oxazepam glucuronide</t>
  </si>
  <si>
    <t>Oxazepam-d5</t>
  </si>
  <si>
    <t>Oxcarbazepine</t>
  </si>
  <si>
    <t>Oxidized Nifedipine</t>
  </si>
  <si>
    <t>Oxolinic acid</t>
  </si>
  <si>
    <t>Oxycodone-d3</t>
  </si>
  <si>
    <t>Oxycodone-d6</t>
  </si>
  <si>
    <t>Oxydemeton-methyl</t>
  </si>
  <si>
    <t>Oxygen Delta 18</t>
  </si>
  <si>
    <t>Oxymorphone</t>
  </si>
  <si>
    <t>Oxymorphone glucuronide</t>
  </si>
  <si>
    <t>p,p'-Dibromodiphenyl ether</t>
  </si>
  <si>
    <t>p-Chlorobenzaldehyde</t>
  </si>
  <si>
    <t>p-Cresidine</t>
  </si>
  <si>
    <t>p-Ethylphenol</t>
  </si>
  <si>
    <t>p-Propylphenol</t>
  </si>
  <si>
    <t>p-Terphenyl-d14</t>
  </si>
  <si>
    <t>p-tert-Amylphenol</t>
  </si>
  <si>
    <t>Palustric acid</t>
  </si>
  <si>
    <t>Paraquat dichloride</t>
  </si>
  <si>
    <t>Paroxetine-d6</t>
  </si>
  <si>
    <t>Partial Pressure CO2</t>
  </si>
  <si>
    <t>Particle size, 0.002.mm</t>
  </si>
  <si>
    <t>Particle size, 0.5 inch (12.5mm)</t>
  </si>
  <si>
    <t>Particle size, 1 inch (25.0mm)</t>
  </si>
  <si>
    <t>Particle size, 1 inch (25.40mm)</t>
  </si>
  <si>
    <t>Particle size, 1.5 inch (37.5mm)</t>
  </si>
  <si>
    <t>Particle size, 1.5 inch (38.1mm)</t>
  </si>
  <si>
    <t>Particle size, 1/2 inch (12.5mm)</t>
  </si>
  <si>
    <t>Particle size, 2 inch, (50.80mm)</t>
  </si>
  <si>
    <t>Particle size, 2 inch, (50mm)</t>
  </si>
  <si>
    <t>Particle size, 3 inch, (75.0mm)</t>
  </si>
  <si>
    <t>Particle size, 3 inch, (76.20mm)</t>
  </si>
  <si>
    <t>Particle size, 3/4 inch (19.05mm)</t>
  </si>
  <si>
    <t>Particle size, 3/4 inch (19.0mm)</t>
  </si>
  <si>
    <t>Particle size, 3/8 inch (9.525mm)</t>
  </si>
  <si>
    <t>Particle size, 3/8 inch (9.5mm)</t>
  </si>
  <si>
    <t>Particle size, 5/16 inch (8.0mm)</t>
  </si>
  <si>
    <t>Particle size, Hydrometer (.008 mm)</t>
  </si>
  <si>
    <t>Particle size, Hydrometer (.011 mm)</t>
  </si>
  <si>
    <t>Particle size, Hydrometer (.015 mm)</t>
  </si>
  <si>
    <t>Particle size, Hydrometer (.026 mm)</t>
  </si>
  <si>
    <t>Particle size, Hydrometer (.040 mm)</t>
  </si>
  <si>
    <t>Particle size, Hydrometer (0.001mm)</t>
  </si>
  <si>
    <t>Particle size, Hydrometer (0.004mm)</t>
  </si>
  <si>
    <t>Particle size, Hydrometer (0.007mm)</t>
  </si>
  <si>
    <t>Particle size, Hydrometer (0.010mm)</t>
  </si>
  <si>
    <t>Particle size, Hydrometer (0.014mm)</t>
  </si>
  <si>
    <t>Particle size, Hydrometer (0.023mm)</t>
  </si>
  <si>
    <t>Particle size, Hydrometer (0.036mm)</t>
  </si>
  <si>
    <t>Particle Size, Sieve No. 35, 32 Mesh, (0.425mm)</t>
  </si>
  <si>
    <t>Particulate Inorganic Carbon</t>
  </si>
  <si>
    <t>PCB-100/194</t>
  </si>
  <si>
    <t>PCB-107/108</t>
  </si>
  <si>
    <t>PCB-110 + 2,4-DDD</t>
  </si>
  <si>
    <t>PCB-112/119</t>
  </si>
  <si>
    <t>PCB-116/125</t>
  </si>
  <si>
    <t>PCB-118/149</t>
  </si>
  <si>
    <t>PCB-119 + Nonachlor, trans-</t>
  </si>
  <si>
    <t>PCB-121/131 + Nonachlor, cis-</t>
  </si>
  <si>
    <t>PCB-122/131</t>
  </si>
  <si>
    <t>PCB-122/131 + Nonachlor, cis-</t>
  </si>
  <si>
    <t>PCB-128/167</t>
  </si>
  <si>
    <t>PCB-129/178</t>
  </si>
  <si>
    <t>PCB-131/146</t>
  </si>
  <si>
    <t>PCB-132/168</t>
  </si>
  <si>
    <t>PCB-133/149</t>
  </si>
  <si>
    <t>PCB-134 + 4,4'-DDD</t>
  </si>
  <si>
    <t>PCB-136/148</t>
  </si>
  <si>
    <t>PCB-137/176 + 4,4'-DDD</t>
  </si>
  <si>
    <t>PCB-138/158</t>
  </si>
  <si>
    <t>PCB-146 + Nonachlor,cis-</t>
  </si>
  <si>
    <t>PCB-156 + Unknown tetra-BDE</t>
  </si>
  <si>
    <t>PCB-157/173/201</t>
  </si>
  <si>
    <t>PCB-157/200</t>
  </si>
  <si>
    <t>PCB-163/164</t>
  </si>
  <si>
    <t>PCB-171/156</t>
  </si>
  <si>
    <t>PCB-171/156 + Unknown tetra-BDE</t>
  </si>
  <si>
    <t>PCB-20/21/33</t>
  </si>
  <si>
    <t>PCB-20/33 + Chlordene, alpha-</t>
  </si>
  <si>
    <t>PCB-21/33/53</t>
  </si>
  <si>
    <t>PCB-35 + Chlordene, gamma-</t>
  </si>
  <si>
    <t>PCB-37/59</t>
  </si>
  <si>
    <t>PCB-41/71</t>
  </si>
  <si>
    <t>PCB-47/48/75</t>
  </si>
  <si>
    <t>PCB-47/78/74</t>
  </si>
  <si>
    <t>PCB-56/60/92 + Chlordane, trans-</t>
  </si>
  <si>
    <t>PCB-56/61 + Chlordane, trans-</t>
  </si>
  <si>
    <t>PCB-61/70</t>
  </si>
  <si>
    <t>PCB-64/72</t>
  </si>
  <si>
    <t>PCB-65/75</t>
  </si>
  <si>
    <t>PCB-66/70/95</t>
  </si>
  <si>
    <t>PCB-67/100</t>
  </si>
  <si>
    <t>PCB-67/101 + Chlordane(1)</t>
  </si>
  <si>
    <t>PCB-74 + Heptachlor epoxide</t>
  </si>
  <si>
    <t>PCB-77/136</t>
  </si>
  <si>
    <t>PCB-81/87</t>
  </si>
  <si>
    <t>PCB-82/151</t>
  </si>
  <si>
    <t>PCB-84 + Chlordane(5)</t>
  </si>
  <si>
    <t>PCB-85 + 4,4'-DDE</t>
  </si>
  <si>
    <t>PCB-85/110</t>
  </si>
  <si>
    <t>PCB-85/110/120</t>
  </si>
  <si>
    <t>PCB-85/116</t>
  </si>
  <si>
    <t>PCB-86/97</t>
  </si>
  <si>
    <t>PCB-86/97/117</t>
  </si>
  <si>
    <t>PCB-87/111</t>
  </si>
  <si>
    <t>PCB-87/111/115</t>
  </si>
  <si>
    <t>PCB-90/101 + Chlordane(5)</t>
  </si>
  <si>
    <t>PCB-93/98/102</t>
  </si>
  <si>
    <t>PCB-97 + Chlordane(7)</t>
  </si>
  <si>
    <t>PCB-99 +Chlordane, cis-</t>
  </si>
  <si>
    <t>Penciclovir</t>
  </si>
  <si>
    <t>Penicillin G</t>
  </si>
  <si>
    <t>Penicillin V</t>
  </si>
  <si>
    <t>Pentabromoethylbenzene</t>
  </si>
  <si>
    <t>Pentacene</t>
  </si>
  <si>
    <t>Pentachlorophenol-13C6</t>
  </si>
  <si>
    <t>Pentanedioic acid</t>
  </si>
  <si>
    <t>Pentanoic acid, ethyl ester</t>
  </si>
  <si>
    <t>Pentazocine</t>
  </si>
  <si>
    <t>Pentoxifylline</t>
  </si>
  <si>
    <t>Percent abundance</t>
  </si>
  <si>
    <t>Percent Solids</t>
  </si>
  <si>
    <t>Perfluoro-1-hexane [18O2]sulfonate</t>
  </si>
  <si>
    <t>Perfluorobutanesulfonic acid</t>
  </si>
  <si>
    <t>Perfluorodecanoate***retired***use Perfluorodecanoic acid</t>
  </si>
  <si>
    <t>Perfluoroheptanoate***retired***use Perfluoroheptanoic acid</t>
  </si>
  <si>
    <t>Perfluoroheptanoic acid</t>
  </si>
  <si>
    <t>Perfluorohexanesulfonic acid</t>
  </si>
  <si>
    <t>Perfluorohexanoate***retired*** use Perfluorohexanoic acid</t>
  </si>
  <si>
    <t>Perfluorohexanoic acid</t>
  </si>
  <si>
    <t>Perfluorononanoate***retired***use Perfluorononanoic acid</t>
  </si>
  <si>
    <t>Perfluorononanoic acid</t>
  </si>
  <si>
    <t>Perfluorooctanoate***retired***use Perfluorooctanoic acid</t>
  </si>
  <si>
    <t>Perfluoropentanoate***retired*** use Perfluorovaleric acid</t>
  </si>
  <si>
    <t>Perfluorotridecanoic acid</t>
  </si>
  <si>
    <t>Perfluorovaleric acid</t>
  </si>
  <si>
    <t>Phaeophyton - Periphyton (attached)</t>
  </si>
  <si>
    <t>Phaeophyton - Phytoplankton (suspended)</t>
  </si>
  <si>
    <t>Phenanthrene-d10</t>
  </si>
  <si>
    <t>Phenazopyridine</t>
  </si>
  <si>
    <t>Phencyclidine hydrochloride***retired***use Piperidine, 1-(1-phenylcyclohexyl)-, hydrochloride</t>
  </si>
  <si>
    <t>Phendimetrazine</t>
  </si>
  <si>
    <t>Phenobarbital</t>
  </si>
  <si>
    <t>Phenobarbital-D5</t>
  </si>
  <si>
    <t>Phenol, 2,4-bis(1,1-dimethylethyl)-6-methyl-</t>
  </si>
  <si>
    <t>Phenol, 2-(1,1-dimethylethyl)-4-methoxy-</t>
  </si>
  <si>
    <t>Phenothrin</t>
  </si>
  <si>
    <t>Phenylnaphthalene</t>
  </si>
  <si>
    <t>Phenylpropanolamine hydrochloride</t>
  </si>
  <si>
    <t>Phorate O.A.</t>
  </si>
  <si>
    <t>Phorate sulfoxide</t>
  </si>
  <si>
    <t>Phosphine</t>
  </si>
  <si>
    <t>Phosphorothioic acid, O-ethyl O-methyl S-propyl ester</t>
  </si>
  <si>
    <t>Phosphorus, hydrolyzable</t>
  </si>
  <si>
    <t>Phosphorus, hydrolyzable plus orthophosphate</t>
  </si>
  <si>
    <t>Phostebupirim</t>
  </si>
  <si>
    <t>Phycocyanin</t>
  </si>
  <si>
    <t>Phytol</t>
  </si>
  <si>
    <t>Phytoplankton Density</t>
  </si>
  <si>
    <t>Phytoplankton Relative Density</t>
  </si>
  <si>
    <t>Picoxystrobin</t>
  </si>
  <si>
    <t>Pimaric acid</t>
  </si>
  <si>
    <t>Pindolol</t>
  </si>
  <si>
    <t>Pioglitazone</t>
  </si>
  <si>
    <t>Piperidine, 1-(1-phenylcyclohexyl)-, hydrochloride</t>
  </si>
  <si>
    <t>Piperonyl Sulfoxide</t>
  </si>
  <si>
    <t>Pirimiphos-methyl</t>
  </si>
  <si>
    <t>Plant height (Above water)</t>
  </si>
  <si>
    <t>Plant height (Total)</t>
  </si>
  <si>
    <t>Plastic limit</t>
  </si>
  <si>
    <t>Plasticity index</t>
  </si>
  <si>
    <t>Plutonium-239 and/or plutonium-240</t>
  </si>
  <si>
    <t>Point Source Pollution - Outfall Pipe Discharging (Y/N)</t>
  </si>
  <si>
    <t>Point Source Pollution - Outfall Pipe Present (Y/N)</t>
  </si>
  <si>
    <t>Polybrominated diphenyl ethers</t>
  </si>
  <si>
    <t>Polystyrene</t>
  </si>
  <si>
    <t>Pool Depth</t>
  </si>
  <si>
    <t>Power, stream</t>
  </si>
  <si>
    <t>Prallethrin</t>
  </si>
  <si>
    <t>Pravastatin</t>
  </si>
  <si>
    <t>Prazepam</t>
  </si>
  <si>
    <t>Pregabalin</t>
  </si>
  <si>
    <t>Pressure</t>
  </si>
  <si>
    <t>Primidone</t>
  </si>
  <si>
    <t>Pristane/Phytane Ratio</t>
  </si>
  <si>
    <t>Prodiamine</t>
  </si>
  <si>
    <t>Productivity, Bacterial Carbon Production</t>
  </si>
  <si>
    <t>Progesterone-13C3</t>
  </si>
  <si>
    <t>Progesterone-d9</t>
  </si>
  <si>
    <t>Promethazine-d4</t>
  </si>
  <si>
    <t>Promethium-147</t>
  </si>
  <si>
    <t>Propane-1-thiol</t>
  </si>
  <si>
    <t>Propiconazole isomer a</t>
  </si>
  <si>
    <t>Propiconazole isomer b</t>
  </si>
  <si>
    <t>Propoxycarbazone</t>
  </si>
  <si>
    <t>Propoxycarbazone-sodium</t>
  </si>
  <si>
    <t>Propoxyphene-d5</t>
  </si>
  <si>
    <t>Propranol</t>
  </si>
  <si>
    <t>Propranolol-d7</t>
  </si>
  <si>
    <t>Propylparaben</t>
  </si>
  <si>
    <t>Propyzamide</t>
  </si>
  <si>
    <t>Prosulfuron</t>
  </si>
  <si>
    <t>Protactinium-234m</t>
  </si>
  <si>
    <t>Prunetin</t>
  </si>
  <si>
    <t>Pseudoephedrine-d3</t>
  </si>
  <si>
    <t>Pseudoephedrine/Ephedrine mix</t>
  </si>
  <si>
    <t>Pseudomonas syringae 742RS***retired***use Pseudomonas</t>
  </si>
  <si>
    <t>psi,psi-Carotene, 7,7,8,8,11,11,12,12,15,15-decahydro-</t>
  </si>
  <si>
    <t>Pump hours</t>
  </si>
  <si>
    <t>Pumping head</t>
  </si>
  <si>
    <t>Purge Volume</t>
  </si>
  <si>
    <t>Pyraclostrobin</t>
  </si>
  <si>
    <t>Pyrasulfotole</t>
  </si>
  <si>
    <t>Pyrasulfotole Technical</t>
  </si>
  <si>
    <t>Pyrethrin I</t>
  </si>
  <si>
    <t>Pyrethrin II</t>
  </si>
  <si>
    <t>Pyrithiobac Sodium</t>
  </si>
  <si>
    <t>Pyroxasulfone</t>
  </si>
  <si>
    <t>Pyroxsulam</t>
  </si>
  <si>
    <t>Quetiapine fumarate</t>
  </si>
  <si>
    <t>Quinclorac</t>
  </si>
  <si>
    <t>Quinine</t>
  </si>
  <si>
    <t>Quinoline, 2-methyl-</t>
  </si>
  <si>
    <t>Radium isotopes, alpha emitting</t>
  </si>
  <si>
    <t>Radon-219</t>
  </si>
  <si>
    <t>Raloxifene</t>
  </si>
  <si>
    <t>Ranitidine</t>
  </si>
  <si>
    <t>Rank Sum</t>
  </si>
  <si>
    <t>RBP Bank Stability, Sum of L/R Bank Scores (choice list)</t>
  </si>
  <si>
    <t>RBP Bank Vegetative Protection, Sum of L/R Bank Scores (choice list)</t>
  </si>
  <si>
    <t>RBP Riparian Vegetative Zone Width, Sum of L/R Bank Scores (choice list)</t>
  </si>
  <si>
    <t>RBP Total score</t>
  </si>
  <si>
    <t>RBP2, High G, habitat assessment total rating</t>
  </si>
  <si>
    <t>RBP2, Low G, Bank Stability, Sum of L/R Bank Scores (choice list)</t>
  </si>
  <si>
    <t>RBP2, Low G, habitat assessment total rating</t>
  </si>
  <si>
    <t>RBP2, Low G, Riparian Veg. Zone Width, Sum of L/R Bank (choice list)</t>
  </si>
  <si>
    <t>RBP2, Low G, Vegetative Protection, Sum of L/R Bank Scores (choice list)</t>
  </si>
  <si>
    <t>RBP2, Mid G, Bank Stability, Left Bank (choice list)</t>
  </si>
  <si>
    <t>RBP2, Mid G, Bank Stability, Right Bank (choice list)</t>
  </si>
  <si>
    <t>RBP2, Mid G, Channel Alteration (choice list)</t>
  </si>
  <si>
    <t>RBP2, Mid G, Channel Flow Status (choice list)</t>
  </si>
  <si>
    <t>RBP2, Mid G, Epifaunal Substrate/Available Cover (choice list)</t>
  </si>
  <si>
    <t>RBP2, Mid G, Frequency of Riffles (choice list)</t>
  </si>
  <si>
    <t>RBP2, Mid G, habitat assessment total score</t>
  </si>
  <si>
    <t>RBP2, Mid G, Pool Substrate Characterization (choice list)</t>
  </si>
  <si>
    <t>RBP2, Mid G, Riparian Vegetative Zone Width, Left Bank (choice list)</t>
  </si>
  <si>
    <t>RBP2, Mid G, Riparian Vegetative Zone Width, Right Bank (choice list)</t>
  </si>
  <si>
    <t>RBP2, Mid G, Sediment Deposition (choice list)</t>
  </si>
  <si>
    <t>RBP2, Mid G, Vegetative Protection, Left Bank (choice list)</t>
  </si>
  <si>
    <t>RBP2, Mid G, Vegetative Protection, Right Bank (choice list)</t>
  </si>
  <si>
    <t>RBP2, Mid G, Velocity/Depth Regime (choice list)</t>
  </si>
  <si>
    <t>Relative Air Temperature (choice list)</t>
  </si>
  <si>
    <t>Relative Density Species</t>
  </si>
  <si>
    <t>Resistivity</t>
  </si>
  <si>
    <t>Ritalinic acid</t>
  </si>
  <si>
    <t>Root weight</t>
  </si>
  <si>
    <t>Rosuvastatin</t>
  </si>
  <si>
    <t>Rosuvastatin-d6</t>
  </si>
  <si>
    <t>S-Ethyl dipropylthiocarbamate (EPTC)</t>
  </si>
  <si>
    <t>S-Metolachlor</t>
  </si>
  <si>
    <t>Saccharin</t>
  </si>
  <si>
    <t>Salbutamol</t>
  </si>
  <si>
    <t>Salicylic acid</t>
  </si>
  <si>
    <t>Sandaracopimaric acid</t>
  </si>
  <si>
    <t>Saturation Index Aragonite</t>
  </si>
  <si>
    <t>Saturation Index Calcite</t>
  </si>
  <si>
    <t>Saturation Index Chalcedony</t>
  </si>
  <si>
    <t>Saturation Index Dolomite</t>
  </si>
  <si>
    <t>Saturation Index Gypsum</t>
  </si>
  <si>
    <t>Saturation Index Opal</t>
  </si>
  <si>
    <t>Saturation Index Quartz</t>
  </si>
  <si>
    <t>Seagrass coverage</t>
  </si>
  <si>
    <t>Seagrass height</t>
  </si>
  <si>
    <t>Secbutabarbital</t>
  </si>
  <si>
    <t>Secchi Reading Condition (choice list)</t>
  </si>
  <si>
    <t>Seconal</t>
  </si>
  <si>
    <t>Sedaxane</t>
  </si>
  <si>
    <t>Shannon &amp; Wiener Macroinvert Taxonomic Diversity Index</t>
  </si>
  <si>
    <t>Shoot weight</t>
  </si>
  <si>
    <t>Sildenafil</t>
  </si>
  <si>
    <t>Silica gel treated n-hexane extractable material</t>
  </si>
  <si>
    <t>Simvastatin</t>
  </si>
  <si>
    <t>Sitagliptin</t>
  </si>
  <si>
    <t>Sodium cyanide</t>
  </si>
  <si>
    <t>Sodium fluoroacetate</t>
  </si>
  <si>
    <t>Sodium, Percent Total Cations</t>
  </si>
  <si>
    <t>Soil Water</t>
  </si>
  <si>
    <t>Sotalol</t>
  </si>
  <si>
    <t>Specific Conductance, Calculated/Measured Ratio</t>
  </si>
  <si>
    <t>Specific UV Absorbance at 254 nm</t>
  </si>
  <si>
    <t>Specific UV Absorbance at 254 nm, corrected for Fe</t>
  </si>
  <si>
    <t>Spike Recovery</t>
  </si>
  <si>
    <t>Spinacene</t>
  </si>
  <si>
    <t>Starlicide</t>
  </si>
  <si>
    <t>Storage transaction date</t>
  </si>
  <si>
    <t>Stream bankfull width</t>
  </si>
  <si>
    <t>Stream wetted width</t>
  </si>
  <si>
    <t>Strychnine</t>
  </si>
  <si>
    <t>Substrate Dominant, Channel (choice list)</t>
  </si>
  <si>
    <t>Substrate Dominant, Transect (choice list)</t>
  </si>
  <si>
    <t>Substrate Subdominant, Transect (choice list)</t>
  </si>
  <si>
    <t>Substrate Type (choice list)</t>
  </si>
  <si>
    <t>Substrate, clay, medium</t>
  </si>
  <si>
    <t>Sucralose</t>
  </si>
  <si>
    <t>Sulfallate</t>
  </si>
  <si>
    <t>Sulfamethazine-13C6</t>
  </si>
  <si>
    <t>Sulfamethizole</t>
  </si>
  <si>
    <t>Sulfamethoxazole-13C6</t>
  </si>
  <si>
    <t>Sulfanilamide</t>
  </si>
  <si>
    <t>Sulfentrazone</t>
  </si>
  <si>
    <t>Sulfosulfuron</t>
  </si>
  <si>
    <t>Sulfur hexafluoride</t>
  </si>
  <si>
    <t>Sulfur, organic</t>
  </si>
  <si>
    <t>Sumatriptan</t>
  </si>
  <si>
    <t>Surrogate Recovery</t>
  </si>
  <si>
    <t>t-Stat</t>
  </si>
  <si>
    <t>Tadalafil</t>
  </si>
  <si>
    <t>Tamoxifen-d5</t>
  </si>
  <si>
    <t>Taxon Present (Y/N) (choice list)</t>
  </si>
  <si>
    <t>Tebupirimphos oxon</t>
  </si>
  <si>
    <t>Tefluthrin acid benzyl ester</t>
  </si>
  <si>
    <t>Tefluthrin acid pentafluorobenzyl ester</t>
  </si>
  <si>
    <t>Temazepam-d5</t>
  </si>
  <si>
    <t>Temperature, dew point air</t>
  </si>
  <si>
    <t>Temperature, hyporheic</t>
  </si>
  <si>
    <t>Teniposide</t>
  </si>
  <si>
    <t>Terbufos oxygen analog sulfone</t>
  </si>
  <si>
    <t>Terphenyl-d14</t>
  </si>
  <si>
    <t>tert-Butylhydroquinone</t>
  </si>
  <si>
    <t>Testosterone-d5</t>
  </si>
  <si>
    <t>Tetrachloro-m-xylene</t>
  </si>
  <si>
    <t>Tetrachloroanisole</t>
  </si>
  <si>
    <t>Tetrachloroethene</t>
  </si>
  <si>
    <t>Tetraconazole</t>
  </si>
  <si>
    <t>Tetrahydrocannabinol</t>
  </si>
  <si>
    <t>Tetramethrin</t>
  </si>
  <si>
    <t>Tetratriacontane</t>
  </si>
  <si>
    <t>Tetryl</t>
  </si>
  <si>
    <t>Thallium-201</t>
  </si>
  <si>
    <t>Thebaine</t>
  </si>
  <si>
    <t>Theobromine</t>
  </si>
  <si>
    <t>Theophylline-13C1-15N2</t>
  </si>
  <si>
    <t>Thiabendazole-d4</t>
  </si>
  <si>
    <t>Thiabendazole-d6</t>
  </si>
  <si>
    <t>Thiamethoxam</t>
  </si>
  <si>
    <t>Thiazopyr</t>
  </si>
  <si>
    <t>Thiencarbazone-methyl</t>
  </si>
  <si>
    <t>Thifensulfuron</t>
  </si>
  <si>
    <t>Thiophanate Methyl</t>
  </si>
  <si>
    <t>Thiram</t>
  </si>
  <si>
    <t>Thorium-231</t>
  </si>
  <si>
    <t>Tiller Count</t>
  </si>
  <si>
    <t>Tiotropium</t>
  </si>
  <si>
    <t>Tolerance index</t>
  </si>
  <si>
    <t>Tolfenpyrad</t>
  </si>
  <si>
    <t>Tolyl triazole</t>
  </si>
  <si>
    <t>Tonalide***retired***use 6-Acetyl-1,1,2,4,4,7-hexamethyltetralin</t>
  </si>
  <si>
    <t>Topramezone</t>
  </si>
  <si>
    <t>Total BHCs + Lindane</t>
  </si>
  <si>
    <t>Total Differential Diagnosis</t>
  </si>
  <si>
    <t>Total hardness</t>
  </si>
  <si>
    <t>Total Particulate Carbon</t>
  </si>
  <si>
    <t>Total Particulate Nitrogen</t>
  </si>
  <si>
    <t>Total Particulate Organic Carbon</t>
  </si>
  <si>
    <t>Total Particulate Organic Nitrogen</t>
  </si>
  <si>
    <t>Total Particulate Phosphorus</t>
  </si>
  <si>
    <t>Total Petroleum Hydrocarbons (C6-C32 TPH)</t>
  </si>
  <si>
    <t>Toxicity acute</t>
  </si>
  <si>
    <t>Toxicity chronic</t>
  </si>
  <si>
    <t>Toxicity coefficient of variation</t>
  </si>
  <si>
    <t>Toxicity sediment control survival</t>
  </si>
  <si>
    <t>Toxicity sediment survival</t>
  </si>
  <si>
    <t>Toxicity sediment survival significant</t>
  </si>
  <si>
    <t>Toxicity water 100%/ LC50 (% effluent)</t>
  </si>
  <si>
    <t>Toxicity water LC50</t>
  </si>
  <si>
    <t>Toxicity water microtox</t>
  </si>
  <si>
    <t>Toxicity water norm embryo</t>
  </si>
  <si>
    <t>Toxicity, A. abdita, coefficient of variation**retired**useBiologicalSample,SubjectTaxon,IntentToxicity</t>
  </si>
  <si>
    <t>Toxicity, A. verrilli, coefficient of variation**retired**useBiologicalSample,SubjectTaxon,IntentToxicity</t>
  </si>
  <si>
    <t>Toxicity, Daphnia magna acute**retired**useBiologicalSample,SubjectTaxon,IntentToxicity</t>
  </si>
  <si>
    <t>Toxicity, E. estuarius, coefficient of variation**retired**useBiologicalSample,SubjectTaxon,IntentToxicity</t>
  </si>
  <si>
    <t>Toxicity, L. plumulosus, coefficient of variation**retired**useBiologicalSample,SubjectTaxon,IntentToxicity</t>
  </si>
  <si>
    <t>Toxicity, R. abronius, coefficient of variation**retired**useBiologicalSample,SubjectTaxon,IntentToxicity</t>
  </si>
  <si>
    <t>Toxicity, sediment, Ampelisca abdita, control survival**retired**useBiologicalSample,SubjectTaxon,IntentToxicity</t>
  </si>
  <si>
    <t>Toxicity, sediment, Ampelisca abdita, survival**retired**useBiologicalSample,SubjectTaxon,IntentToxicity</t>
  </si>
  <si>
    <t>Toxicity, sediment, Ampelisca verrilli, control survival**retired**useBiologicalSample,SubjectTaxon,IntentToxicity</t>
  </si>
  <si>
    <t>Toxicity, sediment, Ampelisca verrilli, survival**retired**useBiologicalSample,SubjectTaxon,IntentToxicity</t>
  </si>
  <si>
    <t>Toxicity, sediment, Arbacia punctulata, survival**retired**useBiologicalSample,SubjectTaxon,IntentToxicity</t>
  </si>
  <si>
    <t>Toxicity, sediment, Eohaustorius estuarius, control survival**retired**useBiologicalSample,SubjectTaxon,IntentToxicity</t>
  </si>
  <si>
    <t>Toxicity, sediment, Eohaustorius estuarius, survival**retired**useBiologicalSample,SubjectTaxon,IntentToxicity</t>
  </si>
  <si>
    <t>Toxicity, sediment, Hyalella azteca, survival**retired**useBiologicalSample,SubjectTaxon,IntentToxicity</t>
  </si>
  <si>
    <t>Toxicity, sediment, L.plumulosus, control survival**retired**useBiologicalSample,SubjectTaxon,IntentToxicity</t>
  </si>
  <si>
    <t>Toxicity, sediment, Leptocheirus plumulosus, survival**retired**useBiologicalSample,SubjectTaxon,IntentToxicity</t>
  </si>
  <si>
    <t>Toxicity, sediment, microtox, Vibrio fischeri, EC50**retired**useBiologicalSample,SubjectTaxon,IntentToxicity</t>
  </si>
  <si>
    <t>Toxicity, sediment, Rhepoxynius abronius, survival**retired**useBiologicalSample,SubjectTaxon,IntentToxicity</t>
  </si>
  <si>
    <t>Toxicity, sediment, Strongylocentrotus purpuratus, survival**retired**useBiologicalSample,SubjectTaxon,IntentToxicity</t>
  </si>
  <si>
    <t>Toxicity, water, 100%/ LC50 (% effluent) for Ceriodaphnia**retired**useBiologicalSample,SubjectTaxon,IntentToxicity</t>
  </si>
  <si>
    <t>Toxicity, water, Ceriodaphnia dubia, LC50**retired**useBiologicalSample,SubjectTaxon,IntentToxicity</t>
  </si>
  <si>
    <t>Toxicity, water, microtox, Vibrio fischeri, EC50**retired**useBiologicalSample,SubjectTaxon,IntentToxicity</t>
  </si>
  <si>
    <t>Toxicity, water, Strongylocentrotus purpuratus, norm. embryo**retired**useBiologicalSample,SubjectTaxon,IntentToxicity</t>
  </si>
  <si>
    <t>Tralkoxydim</t>
  </si>
  <si>
    <t>Tralkoxydim acid</t>
  </si>
  <si>
    <t>Tralomethrin</t>
  </si>
  <si>
    <t>Tramadol</t>
  </si>
  <si>
    <t>trans-1,2-Dichloroethene***retired***use trans-1,2-Dichloroethylene</t>
  </si>
  <si>
    <t>trans-1,2-Dimethylcyclohexane</t>
  </si>
  <si>
    <t>trans-1,3-Dimethylcyclopentane</t>
  </si>
  <si>
    <t>trans-Diethyl-1,1,1',1'-d4-stilbestrol-3,3',5,5'-d4</t>
  </si>
  <si>
    <t>trans-Propiconazole</t>
  </si>
  <si>
    <t>Transit Rate, sampler</t>
  </si>
  <si>
    <t>Transparency, Secchi tube with disk</t>
  </si>
  <si>
    <t>Trazodone</t>
  </si>
  <si>
    <t>Tremolite asbestos</t>
  </si>
  <si>
    <t>Trenbolone</t>
  </si>
  <si>
    <t>Trenbolone acetate</t>
  </si>
  <si>
    <t>Tri-p-tolyl Phosphate</t>
  </si>
  <si>
    <t>Triasulfuron</t>
  </si>
  <si>
    <t>Trichlorodimethylmethoxybenzene</t>
  </si>
  <si>
    <t>Trichloroethene (TCE)</t>
  </si>
  <si>
    <t>Trichloropropene sulfonic acid ethyl ester</t>
  </si>
  <si>
    <t>Triclocarban-13C6</t>
  </si>
  <si>
    <t>Triclosan methyl ether</t>
  </si>
  <si>
    <t>Triclosan,C13H10Cl2O- derivative</t>
  </si>
  <si>
    <t>Triclosan-13C12</t>
  </si>
  <si>
    <t>Tricosanol</t>
  </si>
  <si>
    <t>Trifloxystrobin</t>
  </si>
  <si>
    <t>Trimethoprim-13C3</t>
  </si>
  <si>
    <t>Trimethoprim-d9</t>
  </si>
  <si>
    <t>Trimethyl Phosphate</t>
  </si>
  <si>
    <t>Tripentyltin chloride</t>
  </si>
  <si>
    <t>Triphenylene</t>
  </si>
  <si>
    <t>Tripropyltin chloride</t>
  </si>
  <si>
    <t>Tris(2,3-dibromopropyl) Phosphate</t>
  </si>
  <si>
    <t>Triticonazole</t>
  </si>
  <si>
    <t>Undecane, tridecane, pentadecane mix</t>
  </si>
  <si>
    <t>Unknown Arsenic Species</t>
  </si>
  <si>
    <t>Uranium-233/234</t>
  </si>
  <si>
    <t>Uric acid</t>
  </si>
  <si>
    <t>UV Absorbance at 440 nm</t>
  </si>
  <si>
    <t>Valacyclovir</t>
  </si>
  <si>
    <t>Valsartan</t>
  </si>
  <si>
    <t>Vanillin</t>
  </si>
  <si>
    <t>Vegetation Density, Nudds Board Left</t>
  </si>
  <si>
    <t>Vegetation Density, Nudds Board Right</t>
  </si>
  <si>
    <t>Venlafaxine</t>
  </si>
  <si>
    <t>Venlafaxine hydrochloride</t>
  </si>
  <si>
    <t>Venlafaxine-d6</t>
  </si>
  <si>
    <t>Viable seed count</t>
  </si>
  <si>
    <t>Viable seed weight</t>
  </si>
  <si>
    <t>Violaxanthin</t>
  </si>
  <si>
    <t>Virginiamycin M1</t>
  </si>
  <si>
    <t>Visibility</t>
  </si>
  <si>
    <t>Visible Fat Blobs</t>
  </si>
  <si>
    <t>Vitamin E</t>
  </si>
  <si>
    <t>Volatile Dissolved Solids</t>
  </si>
  <si>
    <t>Warfarin-d5</t>
  </si>
  <si>
    <t>Water level in relation to reference point</t>
  </si>
  <si>
    <t>Water Odor (choice list)</t>
  </si>
  <si>
    <t>Water Pressure</t>
  </si>
  <si>
    <t>Water Taste (choice list)</t>
  </si>
  <si>
    <t>Water usage</t>
  </si>
  <si>
    <t>Watercraft Observed</t>
  </si>
  <si>
    <t>Watershed, predominant surrounding land use</t>
  </si>
  <si>
    <t>Well condition (choice list)</t>
  </si>
  <si>
    <t>Wind Condition</t>
  </si>
  <si>
    <t>Wind Speed Severity (choice list)</t>
  </si>
  <si>
    <t>Xylachlor</t>
  </si>
  <si>
    <t>Xylenes, m- &amp; p- Mix</t>
  </si>
  <si>
    <t>Ytterbium-169</t>
  </si>
  <si>
    <t>Zeaxanthin</t>
  </si>
  <si>
    <t>Zidovudine</t>
  </si>
  <si>
    <t>Zidovudine-d3</t>
  </si>
  <si>
    <t>Zolpidem</t>
  </si>
  <si>
    <t>Zolpidem phenyl-4-carboxylic acid</t>
  </si>
  <si>
    <t>Zooplankton Density</t>
  </si>
  <si>
    <t>Zooplankton Relative Density</t>
  </si>
  <si>
    <t>Result Sample Fraction</t>
  </si>
  <si>
    <t>Unfiltered</t>
  </si>
  <si>
    <t>PeriodOfRec</t>
  </si>
  <si>
    <t>ResultTemperatureBasis</t>
  </si>
  <si>
    <t>25 Deg C</t>
  </si>
  <si>
    <t>Method Speciation</t>
  </si>
  <si>
    <t>Result Comment</t>
  </si>
  <si>
    <t>http://waterdata.usgs.gov/oh/nwis/dv?&amp;site_no=04188496</t>
  </si>
  <si>
    <t>zip</t>
  </si>
  <si>
    <t>Dissolved Oxygen (DO)</t>
  </si>
  <si>
    <t>FNU</t>
  </si>
  <si>
    <t>Result Detection/Quantitation Limit Type</t>
  </si>
  <si>
    <t>Result Detection/Quantitation Limit Measure</t>
  </si>
  <si>
    <t>Result Detection/Quantitation Limit Unit</t>
  </si>
  <si>
    <t>Data Logger Line</t>
  </si>
  <si>
    <t>Option #1</t>
  </si>
  <si>
    <t>Option #1: http://waterdata.usgs.gov/oh/nwis/dv?&amp;site_no=04188496</t>
  </si>
  <si>
    <t>Option #2: http://waterdata.usgs.gov/oh/nwis/dv?&amp;site_no=04188496</t>
  </si>
  <si>
    <t>Option #2</t>
  </si>
  <si>
    <t>DailyByDay</t>
  </si>
  <si>
    <t>TT1</t>
  </si>
  <si>
    <t>TT2</t>
  </si>
  <si>
    <t>TT1 POTOMAC RIVER NEAR WASHINGTON, DC LITTLE FALLS PUMP STA</t>
  </si>
  <si>
    <t>TT2 FAKE RIVER, NOWHERE, MD</t>
  </si>
  <si>
    <t>Discrete summary actual results</t>
  </si>
  <si>
    <t>Result Depth/Height Measure</t>
  </si>
  <si>
    <t>Result Depth/Height Unit</t>
  </si>
  <si>
    <t>Activity Comment</t>
  </si>
  <si>
    <t>Analysis Start Time</t>
  </si>
  <si>
    <t>Analysis Start Time Zone</t>
  </si>
  <si>
    <t>Analysis End Time</t>
  </si>
  <si>
    <t>Analysis End Time Zone</t>
  </si>
  <si>
    <t>Activity Start Time</t>
  </si>
  <si>
    <t>Activity Start Time Zone</t>
  </si>
  <si>
    <t>Activity Depth/Height Measure</t>
  </si>
  <si>
    <t>Activity Depth/Height Unit</t>
  </si>
  <si>
    <t>HUC Twelve-Digit Code</t>
  </si>
  <si>
    <t>02070008</t>
  </si>
  <si>
    <t>Result Analytical Method ID</t>
  </si>
  <si>
    <t>Result Analytical Method Context</t>
  </si>
  <si>
    <t>Project Attachment File Name</t>
  </si>
  <si>
    <t>Project Attachment Type</t>
  </si>
  <si>
    <t>QAPP Approved Indicator</t>
  </si>
  <si>
    <t>Sample Collection Method Context</t>
  </si>
  <si>
    <t>Characteristic Name User Supplied</t>
  </si>
  <si>
    <t>Continuous_data_example_periodic_summary.zip</t>
  </si>
  <si>
    <t>Auto-Generated County Code</t>
  </si>
  <si>
    <t>CountyState</t>
  </si>
  <si>
    <t>AbbevilleSC</t>
  </si>
  <si>
    <t>AcadiaLA</t>
  </si>
  <si>
    <t>AccomackVA</t>
  </si>
  <si>
    <t>AdaID</t>
  </si>
  <si>
    <t>AdairOK</t>
  </si>
  <si>
    <t>AdairIA</t>
  </si>
  <si>
    <t>AdairKY</t>
  </si>
  <si>
    <t>AdairMO</t>
  </si>
  <si>
    <t>AdamsIN</t>
  </si>
  <si>
    <t>AdamsWA</t>
  </si>
  <si>
    <t>AdamsWI</t>
  </si>
  <si>
    <t>AdamsND</t>
  </si>
  <si>
    <t>AdamsOH</t>
  </si>
  <si>
    <t>AdamsPA</t>
  </si>
  <si>
    <t>AdamsMS</t>
  </si>
  <si>
    <t>AdamsNE</t>
  </si>
  <si>
    <t>AdamsCO</t>
  </si>
  <si>
    <t>AdamsIL</t>
  </si>
  <si>
    <t>AdamsIA</t>
  </si>
  <si>
    <t>AdamsID</t>
  </si>
  <si>
    <t>AddisonVT</t>
  </si>
  <si>
    <t>AdjuntasPR</t>
  </si>
  <si>
    <t>AguadaPR</t>
  </si>
  <si>
    <t>AguadillaPR</t>
  </si>
  <si>
    <t>Aguas BuenasPR</t>
  </si>
  <si>
    <t>AibonitoPR</t>
  </si>
  <si>
    <t>AikenSC</t>
  </si>
  <si>
    <t>AilinginaeMH</t>
  </si>
  <si>
    <t>AilinglaplapMH</t>
  </si>
  <si>
    <t>AilukMH</t>
  </si>
  <si>
    <t>AimeliikPW</t>
  </si>
  <si>
    <t>AiraiPW</t>
  </si>
  <si>
    <t>AitkinMN</t>
  </si>
  <si>
    <t>AlachuaFL</t>
  </si>
  <si>
    <t>AlamanceNC</t>
  </si>
  <si>
    <t>AlamedaCA</t>
  </si>
  <si>
    <t>AlamosaCO</t>
  </si>
  <si>
    <t>AlbanyWY</t>
  </si>
  <si>
    <t>AlbanyNY</t>
  </si>
  <si>
    <t>AlbemarleVA</t>
  </si>
  <si>
    <t>AlconaMI</t>
  </si>
  <si>
    <t>AlcornMS</t>
  </si>
  <si>
    <t>Aleutian Is. ( Pre 1992)AK</t>
  </si>
  <si>
    <t>Aleutians East (B)AK</t>
  </si>
  <si>
    <t>Aleutians West (C)AK</t>
  </si>
  <si>
    <t>AlexanderNC</t>
  </si>
  <si>
    <t>AlexanderIL</t>
  </si>
  <si>
    <t>AlexandriaVA</t>
  </si>
  <si>
    <t>AlfalfaOK</t>
  </si>
  <si>
    <t>AlgerMI</t>
  </si>
  <si>
    <t>AllamakeeIA</t>
  </si>
  <si>
    <t>AlleganMI</t>
  </si>
  <si>
    <t>AlleganyMD</t>
  </si>
  <si>
    <t>AlleganyNY</t>
  </si>
  <si>
    <t>AlleghanyVA</t>
  </si>
  <si>
    <t>AlleghanyNC</t>
  </si>
  <si>
    <t>AlleghenyPA</t>
  </si>
  <si>
    <t>AllenKS</t>
  </si>
  <si>
    <t>AllenOH</t>
  </si>
  <si>
    <t>AllenKY</t>
  </si>
  <si>
    <t>AllenLA</t>
  </si>
  <si>
    <t>AllenIN</t>
  </si>
  <si>
    <t>AllendaleSC</t>
  </si>
  <si>
    <t>AlpenaMI</t>
  </si>
  <si>
    <t>AlpineCA</t>
  </si>
  <si>
    <t>AmadorCA</t>
  </si>
  <si>
    <t>AmeliaVA</t>
  </si>
  <si>
    <t>AmherstVA</t>
  </si>
  <si>
    <t>AmiteMS</t>
  </si>
  <si>
    <t>AnascoPR</t>
  </si>
  <si>
    <t>Anchorage (B)AK</t>
  </si>
  <si>
    <t>AndersonTN</t>
  </si>
  <si>
    <t>AndersonTX</t>
  </si>
  <si>
    <t>AndersonKS</t>
  </si>
  <si>
    <t>AndersonKY</t>
  </si>
  <si>
    <t>AndersonSC</t>
  </si>
  <si>
    <t>AndrewMO</t>
  </si>
  <si>
    <t>AndrewsTX</t>
  </si>
  <si>
    <t>AndroscogginME</t>
  </si>
  <si>
    <t>AngaurPW</t>
  </si>
  <si>
    <t>AngelinaTX</t>
  </si>
  <si>
    <t>Anne ArundelMD</t>
  </si>
  <si>
    <t>AnokaMN</t>
  </si>
  <si>
    <t>AnsonNC</t>
  </si>
  <si>
    <t>AntelopeNE</t>
  </si>
  <si>
    <t>AntrimMI</t>
  </si>
  <si>
    <t>ApacheAZ</t>
  </si>
  <si>
    <t>AppanooseIA</t>
  </si>
  <si>
    <t>ApplingGA</t>
  </si>
  <si>
    <t>AppomattoxVA</t>
  </si>
  <si>
    <t>AransasTX</t>
  </si>
  <si>
    <t>ArapahoeCO</t>
  </si>
  <si>
    <t>ArcherTX</t>
  </si>
  <si>
    <t>ArchuletaCO</t>
  </si>
  <si>
    <t>AreciboPR</t>
  </si>
  <si>
    <t>ArenacMI</t>
  </si>
  <si>
    <t>ArkansasAR</t>
  </si>
  <si>
    <t>ArlingtonVA</t>
  </si>
  <si>
    <t>ArmstrongPA</t>
  </si>
  <si>
    <t>ArmstrongTX</t>
  </si>
  <si>
    <t>ArnoMH</t>
  </si>
  <si>
    <t>AroostookME</t>
  </si>
  <si>
    <t>ArroyoPR</t>
  </si>
  <si>
    <t>ArthurNE</t>
  </si>
  <si>
    <t>AscensionLA</t>
  </si>
  <si>
    <t>AsheNC</t>
  </si>
  <si>
    <t>AshlandWI</t>
  </si>
  <si>
    <t>AshlandOH</t>
  </si>
  <si>
    <t>AshleyAR</t>
  </si>
  <si>
    <t>AshtabulaOH</t>
  </si>
  <si>
    <t>AsotinWA</t>
  </si>
  <si>
    <t>AssumptionLA</t>
  </si>
  <si>
    <t>AtascosaTX</t>
  </si>
  <si>
    <t>AtchisonKS</t>
  </si>
  <si>
    <t>AtchisonMO</t>
  </si>
  <si>
    <t>AthensOH</t>
  </si>
  <si>
    <t>AtkinsonGA</t>
  </si>
  <si>
    <t>AtlanticNJ</t>
  </si>
  <si>
    <t>AtokaOK</t>
  </si>
  <si>
    <t>AttalaMS</t>
  </si>
  <si>
    <t>AudrainMO</t>
  </si>
  <si>
    <t>AudubonIA</t>
  </si>
  <si>
    <t>AuglaizeOH</t>
  </si>
  <si>
    <t>AugustaVA</t>
  </si>
  <si>
    <t>AurMH</t>
  </si>
  <si>
    <t>AuroraSD</t>
  </si>
  <si>
    <t>AustinTX</t>
  </si>
  <si>
    <t>AutaugaAL</t>
  </si>
  <si>
    <t>AveryNC</t>
  </si>
  <si>
    <t>AvoyellesLA</t>
  </si>
  <si>
    <t>BacaCO</t>
  </si>
  <si>
    <t>BaconGA</t>
  </si>
  <si>
    <t>BaileyTX</t>
  </si>
  <si>
    <t>BakerOR</t>
  </si>
  <si>
    <t>BakerFL</t>
  </si>
  <si>
    <t>BakerGA</t>
  </si>
  <si>
    <t>BaldwinAL</t>
  </si>
  <si>
    <t>BaldwinGA</t>
  </si>
  <si>
    <t>BallardKY</t>
  </si>
  <si>
    <t>BaltimoreMD</t>
  </si>
  <si>
    <t>Baltimore CityMD</t>
  </si>
  <si>
    <t>BambergSC</t>
  </si>
  <si>
    <t>BanderaTX</t>
  </si>
  <si>
    <t>BanksGA</t>
  </si>
  <si>
    <t>BannerNE</t>
  </si>
  <si>
    <t>BannockID</t>
  </si>
  <si>
    <t>BaragaMI</t>
  </si>
  <si>
    <t>BarberKS</t>
  </si>
  <si>
    <t>BarbourWV</t>
  </si>
  <si>
    <t>BarbourAL</t>
  </si>
  <si>
    <t>BarcelonetaPR</t>
  </si>
  <si>
    <t>BarnesND</t>
  </si>
  <si>
    <t>BarnstableMA</t>
  </si>
  <si>
    <t>BarnwellSC</t>
  </si>
  <si>
    <t>BarranquitasPR</t>
  </si>
  <si>
    <t>BarrenKY</t>
  </si>
  <si>
    <t>BarronWI</t>
  </si>
  <si>
    <t>BarrowGA</t>
  </si>
  <si>
    <t>BarryMO</t>
  </si>
  <si>
    <t>BarryMI</t>
  </si>
  <si>
    <t>BartholomewIN</t>
  </si>
  <si>
    <t>BartonKS</t>
  </si>
  <si>
    <t>BartonMO</t>
  </si>
  <si>
    <t>BartowGA</t>
  </si>
  <si>
    <t>BastropTX</t>
  </si>
  <si>
    <t>BatesMO</t>
  </si>
  <si>
    <t>BathKY</t>
  </si>
  <si>
    <t>BathVA</t>
  </si>
  <si>
    <t>BaxterAR</t>
  </si>
  <si>
    <t>BayFL</t>
  </si>
  <si>
    <t>BayMI</t>
  </si>
  <si>
    <t>BayamonPR</t>
  </si>
  <si>
    <t>BayfieldWI</t>
  </si>
  <si>
    <t>BaylorTX</t>
  </si>
  <si>
    <t>BeadleSD</t>
  </si>
  <si>
    <t>Bear LakeID</t>
  </si>
  <si>
    <t>BeaufortNC</t>
  </si>
  <si>
    <t>BeaufortSC</t>
  </si>
  <si>
    <t>BeauregardLA</t>
  </si>
  <si>
    <t>BeaverUT</t>
  </si>
  <si>
    <t>BeaverOK</t>
  </si>
  <si>
    <t>BeaverPA</t>
  </si>
  <si>
    <t>BeaverheadMT</t>
  </si>
  <si>
    <t>BeckerMN</t>
  </si>
  <si>
    <t>BeckhamOK</t>
  </si>
  <si>
    <t>BedfordTN</t>
  </si>
  <si>
    <t>BedfordPA</t>
  </si>
  <si>
    <t>BedfordVA</t>
  </si>
  <si>
    <t>Bedford CityVA</t>
  </si>
  <si>
    <t>BeeTX</t>
  </si>
  <si>
    <t>BelknapNH</t>
  </si>
  <si>
    <t>BellKY</t>
  </si>
  <si>
    <t>BellTX</t>
  </si>
  <si>
    <t>BelmontOH</t>
  </si>
  <si>
    <t>BeltramiMN</t>
  </si>
  <si>
    <t>Ben HillGA</t>
  </si>
  <si>
    <t>BenewahID</t>
  </si>
  <si>
    <t>BennettSD</t>
  </si>
  <si>
    <t>BenningtonVT</t>
  </si>
  <si>
    <t>BensonND</t>
  </si>
  <si>
    <t>BentCO</t>
  </si>
  <si>
    <t>BentonOR</t>
  </si>
  <si>
    <t>BentonWA</t>
  </si>
  <si>
    <t>BentonTN</t>
  </si>
  <si>
    <t>BentonIN</t>
  </si>
  <si>
    <t>BentonAR</t>
  </si>
  <si>
    <t>BentonMN</t>
  </si>
  <si>
    <t>BentonMS</t>
  </si>
  <si>
    <t>BentonIA</t>
  </si>
  <si>
    <t>BentonMO</t>
  </si>
  <si>
    <t>BenzieMI</t>
  </si>
  <si>
    <t>BergenNJ</t>
  </si>
  <si>
    <t>BerkeleyWV</t>
  </si>
  <si>
    <t>BerkeleySC</t>
  </si>
  <si>
    <t>BerksPA</t>
  </si>
  <si>
    <t>BerkshireMA</t>
  </si>
  <si>
    <t>BernalilloNM</t>
  </si>
  <si>
    <t>BerrienGA</t>
  </si>
  <si>
    <t>BerrienMI</t>
  </si>
  <si>
    <t>BertieNC</t>
  </si>
  <si>
    <t>Bethel (C)AK</t>
  </si>
  <si>
    <t>BexarTX</t>
  </si>
  <si>
    <t>BibbAL</t>
  </si>
  <si>
    <t>BibbGA</t>
  </si>
  <si>
    <t>BienvilleLA</t>
  </si>
  <si>
    <t>Big HornWY</t>
  </si>
  <si>
    <t>Big HornMT</t>
  </si>
  <si>
    <t>Big StoneMN</t>
  </si>
  <si>
    <t>BikarMH</t>
  </si>
  <si>
    <t>BikiniMH</t>
  </si>
  <si>
    <t>BillingsND</t>
  </si>
  <si>
    <t>BinghamID</t>
  </si>
  <si>
    <t>Black HawkIA</t>
  </si>
  <si>
    <t>BlackfordIN</t>
  </si>
  <si>
    <t>BladenNC</t>
  </si>
  <si>
    <t>BlaineMT</t>
  </si>
  <si>
    <t>BlaineNE</t>
  </si>
  <si>
    <t>BlaineOK</t>
  </si>
  <si>
    <t>BlaineID</t>
  </si>
  <si>
    <t>BlairPA</t>
  </si>
  <si>
    <t>BlancoTX</t>
  </si>
  <si>
    <t>BlandVA</t>
  </si>
  <si>
    <t>BleckleyGA</t>
  </si>
  <si>
    <t>BledsoeTN</t>
  </si>
  <si>
    <t>BlountTN</t>
  </si>
  <si>
    <t>BlountAL</t>
  </si>
  <si>
    <t>Blue EarthMN</t>
  </si>
  <si>
    <t>BoiseID</t>
  </si>
  <si>
    <t>BokakMH</t>
  </si>
  <si>
    <t>BolivarMS</t>
  </si>
  <si>
    <t>BollingerMO</t>
  </si>
  <si>
    <t>Bon HommeSD</t>
  </si>
  <si>
    <t>BondIL</t>
  </si>
  <si>
    <t>BonnerID</t>
  </si>
  <si>
    <t>BonnevilleID</t>
  </si>
  <si>
    <t>BooneWV</t>
  </si>
  <si>
    <t>BooneIL</t>
  </si>
  <si>
    <t>BooneAR</t>
  </si>
  <si>
    <t>BooneNE</t>
  </si>
  <si>
    <t>BooneIN</t>
  </si>
  <si>
    <t>BooneIA</t>
  </si>
  <si>
    <t>BooneKY</t>
  </si>
  <si>
    <t>BooneMO</t>
  </si>
  <si>
    <t>BordenTX</t>
  </si>
  <si>
    <t>BosqueTX</t>
  </si>
  <si>
    <t>BossierLA</t>
  </si>
  <si>
    <t>BotetourtVA</t>
  </si>
  <si>
    <t>BottineauND</t>
  </si>
  <si>
    <t>BoulderCO</t>
  </si>
  <si>
    <t>BoundaryID</t>
  </si>
  <si>
    <t>BourbonKS</t>
  </si>
  <si>
    <t>BourbonKY</t>
  </si>
  <si>
    <t>BowieTX</t>
  </si>
  <si>
    <t>BowmanND</t>
  </si>
  <si>
    <t>Box ButteNE</t>
  </si>
  <si>
    <t>Box ElderUT</t>
  </si>
  <si>
    <t>BoydNE</t>
  </si>
  <si>
    <t>BoydKY</t>
  </si>
  <si>
    <t>BoyleKY</t>
  </si>
  <si>
    <t>BrackenKY</t>
  </si>
  <si>
    <t>BradfordFL</t>
  </si>
  <si>
    <t>BradfordPA</t>
  </si>
  <si>
    <t>BradleyTN</t>
  </si>
  <si>
    <t>BradleyAR</t>
  </si>
  <si>
    <t>BranchMI</t>
  </si>
  <si>
    <t>BrantleyGA</t>
  </si>
  <si>
    <t>BraxtonWV</t>
  </si>
  <si>
    <t>BrazoriaTX</t>
  </si>
  <si>
    <t>BrazosTX</t>
  </si>
  <si>
    <t>BreathittKY</t>
  </si>
  <si>
    <t>BreckinridgeKY</t>
  </si>
  <si>
    <t>BremerIA</t>
  </si>
  <si>
    <t>BrevardFL</t>
  </si>
  <si>
    <t>BrewsterTX</t>
  </si>
  <si>
    <t>BristolRI</t>
  </si>
  <si>
    <t>BristolMA</t>
  </si>
  <si>
    <t>BristolVA</t>
  </si>
  <si>
    <t>Bristol Bay (B)AK</t>
  </si>
  <si>
    <t>BroadwaterMT</t>
  </si>
  <si>
    <t>BronxNY</t>
  </si>
  <si>
    <t>BrookeWV</t>
  </si>
  <si>
    <t>BrookingsSD</t>
  </si>
  <si>
    <t>BrooksGA</t>
  </si>
  <si>
    <t>BrooksTX</t>
  </si>
  <si>
    <t>BroomeNY</t>
  </si>
  <si>
    <t>BroomfieldCO</t>
  </si>
  <si>
    <t>BrowardFL</t>
  </si>
  <si>
    <t>BrownWI</t>
  </si>
  <si>
    <t>BrownIL</t>
  </si>
  <si>
    <t>BrownSD</t>
  </si>
  <si>
    <t>BrownKS</t>
  </si>
  <si>
    <t>BrownIN</t>
  </si>
  <si>
    <t>BrownOH</t>
  </si>
  <si>
    <t>BrownMN</t>
  </si>
  <si>
    <t>BrownNE</t>
  </si>
  <si>
    <t>BrownTX</t>
  </si>
  <si>
    <t>BruleSD</t>
  </si>
  <si>
    <t>BrunswickNC</t>
  </si>
  <si>
    <t>BrunswickVA</t>
  </si>
  <si>
    <t>BryanOK</t>
  </si>
  <si>
    <t>BryanGA</t>
  </si>
  <si>
    <t>BuchananIA</t>
  </si>
  <si>
    <t>BuchananMO</t>
  </si>
  <si>
    <t>BuchananVA</t>
  </si>
  <si>
    <t>BuckinghamVA</t>
  </si>
  <si>
    <t>BucksPA</t>
  </si>
  <si>
    <t>Buena VistaIA</t>
  </si>
  <si>
    <t>Buena VistaVA</t>
  </si>
  <si>
    <t>BuffaloWI</t>
  </si>
  <si>
    <t>BuffaloSD</t>
  </si>
  <si>
    <t>BuffaloNE</t>
  </si>
  <si>
    <t>BullittKY</t>
  </si>
  <si>
    <t>BullochGA</t>
  </si>
  <si>
    <t>BullockAL</t>
  </si>
  <si>
    <t>BuncombeNC</t>
  </si>
  <si>
    <t>BureauIL</t>
  </si>
  <si>
    <t>BurkeND</t>
  </si>
  <si>
    <t>BurkeNC</t>
  </si>
  <si>
    <t>BurkeGA</t>
  </si>
  <si>
    <t>BurleighND</t>
  </si>
  <si>
    <t>BurlesonTX</t>
  </si>
  <si>
    <t>BurlingtonNJ</t>
  </si>
  <si>
    <t>BurnetTX</t>
  </si>
  <si>
    <t>BurnettWI</t>
  </si>
  <si>
    <t>BurtNE</t>
  </si>
  <si>
    <t>ButlerAL</t>
  </si>
  <si>
    <t>ButlerKS</t>
  </si>
  <si>
    <t>ButlerOH</t>
  </si>
  <si>
    <t>ButlerPA</t>
  </si>
  <si>
    <t>ButlerMO</t>
  </si>
  <si>
    <t>ButlerNE</t>
  </si>
  <si>
    <t>ButlerIA</t>
  </si>
  <si>
    <t>ButlerKY</t>
  </si>
  <si>
    <t>ButteCA</t>
  </si>
  <si>
    <t>ButteSD</t>
  </si>
  <si>
    <t>ButteID</t>
  </si>
  <si>
    <t>ButtsGA</t>
  </si>
  <si>
    <t>CabarrusNC</t>
  </si>
  <si>
    <t>CabellWV</t>
  </si>
  <si>
    <t>Cabo RojoPR</t>
  </si>
  <si>
    <t>CacheUT</t>
  </si>
  <si>
    <t>CaddoOK</t>
  </si>
  <si>
    <t>CaddoLA</t>
  </si>
  <si>
    <t>CaguasPR</t>
  </si>
  <si>
    <t>CalaverasCA</t>
  </si>
  <si>
    <t>CalcasieuLA</t>
  </si>
  <si>
    <t>CaldwellLA</t>
  </si>
  <si>
    <t>CaldwellMO</t>
  </si>
  <si>
    <t>CaldwellNC</t>
  </si>
  <si>
    <t>CaldwellKY</t>
  </si>
  <si>
    <t>CaldwellTX</t>
  </si>
  <si>
    <t>CaledoniaVT</t>
  </si>
  <si>
    <t>CalhounWV</t>
  </si>
  <si>
    <t>CalhounMS</t>
  </si>
  <si>
    <t>CalhounAR</t>
  </si>
  <si>
    <t>CalhounFL</t>
  </si>
  <si>
    <t>CalhounIL</t>
  </si>
  <si>
    <t>CalhounAL</t>
  </si>
  <si>
    <t>CalhounSC</t>
  </si>
  <si>
    <t>CalhounMI</t>
  </si>
  <si>
    <t>CalhounIA</t>
  </si>
  <si>
    <t>CalhounGA</t>
  </si>
  <si>
    <t>CalhounTX</t>
  </si>
  <si>
    <t>CallahanTX</t>
  </si>
  <si>
    <t>CallawayMO</t>
  </si>
  <si>
    <t>CallowayKY</t>
  </si>
  <si>
    <t>CalumetWI</t>
  </si>
  <si>
    <t>CalvertMD</t>
  </si>
  <si>
    <t>CamasID</t>
  </si>
  <si>
    <t>CambriaPA</t>
  </si>
  <si>
    <t>CamdenNJ</t>
  </si>
  <si>
    <t>CamdenNC</t>
  </si>
  <si>
    <t>CamdenMO</t>
  </si>
  <si>
    <t>CamdenGA</t>
  </si>
  <si>
    <t>CameronPA</t>
  </si>
  <si>
    <t>CameronLA</t>
  </si>
  <si>
    <t>CameronTX</t>
  </si>
  <si>
    <t>CampTX</t>
  </si>
  <si>
    <t>CampbellWY</t>
  </si>
  <si>
    <t>CampbellTN</t>
  </si>
  <si>
    <t>CampbellSD</t>
  </si>
  <si>
    <t>CampbellVA</t>
  </si>
  <si>
    <t>CampbellKY</t>
  </si>
  <si>
    <t>CamuyPR</t>
  </si>
  <si>
    <t>CanadianOK</t>
  </si>
  <si>
    <t>CandlerGA</t>
  </si>
  <si>
    <t>CannonTN</t>
  </si>
  <si>
    <t>CanovanasPR</t>
  </si>
  <si>
    <t>CanyonID</t>
  </si>
  <si>
    <t>Cape GirardeauMO</t>
  </si>
  <si>
    <t>Cape MayNJ</t>
  </si>
  <si>
    <t>CarbonUT</t>
  </si>
  <si>
    <t>CarbonWY</t>
  </si>
  <si>
    <t>CarbonMT</t>
  </si>
  <si>
    <t>CarbonPA</t>
  </si>
  <si>
    <t>CaribouID</t>
  </si>
  <si>
    <t>CarlisleKY</t>
  </si>
  <si>
    <t>CarltonMN</t>
  </si>
  <si>
    <t>CarolinaPR</t>
  </si>
  <si>
    <t>CarolineMD</t>
  </si>
  <si>
    <t>CarolineVA</t>
  </si>
  <si>
    <t>CarrollNH</t>
  </si>
  <si>
    <t>CarrollMD</t>
  </si>
  <si>
    <t>CarrollMS</t>
  </si>
  <si>
    <t>CarrollAR</t>
  </si>
  <si>
    <t>CarrollIL</t>
  </si>
  <si>
    <t>CarrollIN</t>
  </si>
  <si>
    <t>CarrollTN</t>
  </si>
  <si>
    <t>CarrollOH</t>
  </si>
  <si>
    <t>CarrollIA</t>
  </si>
  <si>
    <t>CarrollMO</t>
  </si>
  <si>
    <t>CarrollVA</t>
  </si>
  <si>
    <t>CarrollKY</t>
  </si>
  <si>
    <t>CarrollGA</t>
  </si>
  <si>
    <t>CarsonTX</t>
  </si>
  <si>
    <t>Carson CityNV</t>
  </si>
  <si>
    <t>CarterMT</t>
  </si>
  <si>
    <t>CarterTN</t>
  </si>
  <si>
    <t>CarterOK</t>
  </si>
  <si>
    <t>CarterMO</t>
  </si>
  <si>
    <t>CarterKY</t>
  </si>
  <si>
    <t>CarteretNC</t>
  </si>
  <si>
    <t>CarverMN</t>
  </si>
  <si>
    <t>CascadeMT</t>
  </si>
  <si>
    <t>CaseyKY</t>
  </si>
  <si>
    <t>CassND</t>
  </si>
  <si>
    <t>CassIL</t>
  </si>
  <si>
    <t>CassIN</t>
  </si>
  <si>
    <t>CassMN</t>
  </si>
  <si>
    <t>CassNE</t>
  </si>
  <si>
    <t>CassMI</t>
  </si>
  <si>
    <t>CassIA</t>
  </si>
  <si>
    <t>CassMO</t>
  </si>
  <si>
    <t>CassTX</t>
  </si>
  <si>
    <t>CassiaID</t>
  </si>
  <si>
    <t>CastroTX</t>
  </si>
  <si>
    <t>CaswellNC</t>
  </si>
  <si>
    <t>CatahoulaLA</t>
  </si>
  <si>
    <t>CatanoPR</t>
  </si>
  <si>
    <t>CatawbaNC</t>
  </si>
  <si>
    <t>CatoosaGA</t>
  </si>
  <si>
    <t>CatronNM</t>
  </si>
  <si>
    <t>CattaraugusNY</t>
  </si>
  <si>
    <t>CavalierND</t>
  </si>
  <si>
    <t>CayeyPR</t>
  </si>
  <si>
    <t>CayugaNY</t>
  </si>
  <si>
    <t>CecilMD</t>
  </si>
  <si>
    <t>CedarNE</t>
  </si>
  <si>
    <t>CedarIA</t>
  </si>
  <si>
    <t>CedarMO</t>
  </si>
  <si>
    <t>CeibaPR</t>
  </si>
  <si>
    <t>CentrePA</t>
  </si>
  <si>
    <t>Cerro GordoIA</t>
  </si>
  <si>
    <t>ChaffeeCO</t>
  </si>
  <si>
    <t>ChambersAL</t>
  </si>
  <si>
    <t>ChambersTX</t>
  </si>
  <si>
    <t>ChampaignIL</t>
  </si>
  <si>
    <t>ChampaignOH</t>
  </si>
  <si>
    <t>CharitonMO</t>
  </si>
  <si>
    <t>CharlesMD</t>
  </si>
  <si>
    <t>Charles CityVA</t>
  </si>
  <si>
    <t>Charles MixSD</t>
  </si>
  <si>
    <t>CharlestonSC</t>
  </si>
  <si>
    <t>CharlevoixMI</t>
  </si>
  <si>
    <t>CharlotteFL</t>
  </si>
  <si>
    <t>CharlotteVA</t>
  </si>
  <si>
    <t>CharlottesvilleVA</t>
  </si>
  <si>
    <t>CharltonGA</t>
  </si>
  <si>
    <t>ChaseKS</t>
  </si>
  <si>
    <t>ChaseNE</t>
  </si>
  <si>
    <t>ChathamNC</t>
  </si>
  <si>
    <t>ChathamGA</t>
  </si>
  <si>
    <t>ChattahoocheeGA</t>
  </si>
  <si>
    <t>ChattoogaGA</t>
  </si>
  <si>
    <t>ChautauquaNY</t>
  </si>
  <si>
    <t>ChautauquaKS</t>
  </si>
  <si>
    <t>ChavesNM</t>
  </si>
  <si>
    <t>CheathamTN</t>
  </si>
  <si>
    <t>CheboyganMI</t>
  </si>
  <si>
    <t>ChelanWA</t>
  </si>
  <si>
    <t>ChemungNY</t>
  </si>
  <si>
    <t>ChenangoNY</t>
  </si>
  <si>
    <t>CherokeeAL</t>
  </si>
  <si>
    <t>CherokeeOK</t>
  </si>
  <si>
    <t>CherokeeSC</t>
  </si>
  <si>
    <t>CherokeeKS</t>
  </si>
  <si>
    <t>CherokeeIA</t>
  </si>
  <si>
    <t>CherokeeNC</t>
  </si>
  <si>
    <t>CherokeeGA</t>
  </si>
  <si>
    <t>CherokeeTX</t>
  </si>
  <si>
    <t>CherryNE</t>
  </si>
  <si>
    <t>ChesapeakeVA</t>
  </si>
  <si>
    <t>CheshireNH</t>
  </si>
  <si>
    <t>ChesterSC</t>
  </si>
  <si>
    <t>ChesterTN</t>
  </si>
  <si>
    <t>ChesterPA</t>
  </si>
  <si>
    <t>ChesterfieldSC</t>
  </si>
  <si>
    <t>ChesterfieldVA</t>
  </si>
  <si>
    <t>CheyenneCO</t>
  </si>
  <si>
    <t>CheyenneKS</t>
  </si>
  <si>
    <t>CheyenneNE</t>
  </si>
  <si>
    <t>ChickasawMS</t>
  </si>
  <si>
    <t>ChickasawIA</t>
  </si>
  <si>
    <t>ChicotAR</t>
  </si>
  <si>
    <t>ChildressTX</t>
  </si>
  <si>
    <t>ChiltonAL</t>
  </si>
  <si>
    <t>ChippewaWI</t>
  </si>
  <si>
    <t>ChippewaMN</t>
  </si>
  <si>
    <t>ChippewaMI</t>
  </si>
  <si>
    <t>ChisagoMN</t>
  </si>
  <si>
    <t>ChittendenVT</t>
  </si>
  <si>
    <t>ChoctawMS</t>
  </si>
  <si>
    <t>ChoctawOK</t>
  </si>
  <si>
    <t>ChoctawAL</t>
  </si>
  <si>
    <t>ChouteauMT</t>
  </si>
  <si>
    <t>ChowanNC</t>
  </si>
  <si>
    <t>ChristianIL</t>
  </si>
  <si>
    <t>ChristianMO</t>
  </si>
  <si>
    <t>ChristianKY</t>
  </si>
  <si>
    <t>ChurchillNV</t>
  </si>
  <si>
    <t>CialesPR</t>
  </si>
  <si>
    <t>CibolaNM</t>
  </si>
  <si>
    <t>CidraPR</t>
  </si>
  <si>
    <t>CimarronOK</t>
  </si>
  <si>
    <t>CitrusFL</t>
  </si>
  <si>
    <t>City Of RichmondVA</t>
  </si>
  <si>
    <t>ClackamasOR</t>
  </si>
  <si>
    <t>ClaiborneMS</t>
  </si>
  <si>
    <t>ClaiborneTN</t>
  </si>
  <si>
    <t>ClaiborneLA</t>
  </si>
  <si>
    <t>ClallamWA</t>
  </si>
  <si>
    <t>ClareMI</t>
  </si>
  <si>
    <t>ClarendonSC</t>
  </si>
  <si>
    <t>ClarionPA</t>
  </si>
  <si>
    <t>ClarkNV</t>
  </si>
  <si>
    <t>ClarkWA</t>
  </si>
  <si>
    <t>ClarkWI</t>
  </si>
  <si>
    <t>ClarkAR</t>
  </si>
  <si>
    <t>ClarkIN</t>
  </si>
  <si>
    <t>ClarkOH</t>
  </si>
  <si>
    <t>ClarkIL</t>
  </si>
  <si>
    <t>ClarkSD</t>
  </si>
  <si>
    <t>ClarkKS</t>
  </si>
  <si>
    <t>ClarkID</t>
  </si>
  <si>
    <t>ClarkMO</t>
  </si>
  <si>
    <t>ClarkKY</t>
  </si>
  <si>
    <t>ClarkeMS</t>
  </si>
  <si>
    <t>ClarkeAL</t>
  </si>
  <si>
    <t>ClarkeIA</t>
  </si>
  <si>
    <t>ClarkeVA</t>
  </si>
  <si>
    <t>ClarkeGA</t>
  </si>
  <si>
    <t>ClatsopOR</t>
  </si>
  <si>
    <t>ClayWV</t>
  </si>
  <si>
    <t>ClayFL</t>
  </si>
  <si>
    <t>ClayAR</t>
  </si>
  <si>
    <t>ClayIN</t>
  </si>
  <si>
    <t>ClayMS</t>
  </si>
  <si>
    <t>ClayIL</t>
  </si>
  <si>
    <t>ClayKS</t>
  </si>
  <si>
    <t>ClaySD</t>
  </si>
  <si>
    <t>ClayTN</t>
  </si>
  <si>
    <t>ClayMN</t>
  </si>
  <si>
    <t>ClayAL</t>
  </si>
  <si>
    <t>ClayNE</t>
  </si>
  <si>
    <t>ClayIA</t>
  </si>
  <si>
    <t>ClayNC</t>
  </si>
  <si>
    <t>ClayMO</t>
  </si>
  <si>
    <t>ClayKY</t>
  </si>
  <si>
    <t>ClayGA</t>
  </si>
  <si>
    <t>ClayTX</t>
  </si>
  <si>
    <t>ClaytonIA</t>
  </si>
  <si>
    <t>ClaytonGA</t>
  </si>
  <si>
    <t>Clear CreekCO</t>
  </si>
  <si>
    <t>ClearfieldPA</t>
  </si>
  <si>
    <t>ClearwaterMN</t>
  </si>
  <si>
    <t>ClearwaterID</t>
  </si>
  <si>
    <t>CleburneAR</t>
  </si>
  <si>
    <t>CleburneAL</t>
  </si>
  <si>
    <t>ClermontOH</t>
  </si>
  <si>
    <t>ClevelandAR</t>
  </si>
  <si>
    <t>ClevelandOK</t>
  </si>
  <si>
    <t>ClevelandNC</t>
  </si>
  <si>
    <t>Clifton Forge (Pre 2001)VA</t>
  </si>
  <si>
    <t>ClinchGA</t>
  </si>
  <si>
    <t>ClintonNY</t>
  </si>
  <si>
    <t>ClintonIN</t>
  </si>
  <si>
    <t>ClintonOH</t>
  </si>
  <si>
    <t>ClintonIL</t>
  </si>
  <si>
    <t>ClintonPA</t>
  </si>
  <si>
    <t>ClintonMI</t>
  </si>
  <si>
    <t>ClintonIA</t>
  </si>
  <si>
    <t>ClintonMO</t>
  </si>
  <si>
    <t>ClintonKY</t>
  </si>
  <si>
    <t>CloudKS</t>
  </si>
  <si>
    <t>CoahomaMS</t>
  </si>
  <si>
    <t>CoalOK</t>
  </si>
  <si>
    <t>CoamoPR</t>
  </si>
  <si>
    <t>CobbGA</t>
  </si>
  <si>
    <t>CochiseAZ</t>
  </si>
  <si>
    <t>CochranTX</t>
  </si>
  <si>
    <t>CockeTN</t>
  </si>
  <si>
    <t>CoconinoAZ</t>
  </si>
  <si>
    <t>CodingtonSD</t>
  </si>
  <si>
    <t>CoffeeTN</t>
  </si>
  <si>
    <t>CoffeeAL</t>
  </si>
  <si>
    <t>CoffeeGA</t>
  </si>
  <si>
    <t>CoffeyKS</t>
  </si>
  <si>
    <t>CokeTX</t>
  </si>
  <si>
    <t>ColbertAL</t>
  </si>
  <si>
    <t>ColeMO</t>
  </si>
  <si>
    <t>ColemanTX</t>
  </si>
  <si>
    <t>ColesIL</t>
  </si>
  <si>
    <t>ColfaxNM</t>
  </si>
  <si>
    <t>ColfaxNE</t>
  </si>
  <si>
    <t>ColletonSC</t>
  </si>
  <si>
    <t>CollierFL</t>
  </si>
  <si>
    <t>CollinTX</t>
  </si>
  <si>
    <t>CollingsworthTX</t>
  </si>
  <si>
    <t>Colonial HeightsVA</t>
  </si>
  <si>
    <t>ColoradoTX</t>
  </si>
  <si>
    <t>ColquittGA</t>
  </si>
  <si>
    <t>ColumbiaOR</t>
  </si>
  <si>
    <t>ColumbiaWA</t>
  </si>
  <si>
    <t>ColumbiaWI</t>
  </si>
  <si>
    <t>ColumbiaNY</t>
  </si>
  <si>
    <t>ColumbiaFL</t>
  </si>
  <si>
    <t>ColumbiaAR</t>
  </si>
  <si>
    <t>ColumbiaPA</t>
  </si>
  <si>
    <t>ColumbiaGA</t>
  </si>
  <si>
    <t>ColumbianaOH</t>
  </si>
  <si>
    <t>ColumbusNC</t>
  </si>
  <si>
    <t>ColusaCA</t>
  </si>
  <si>
    <t>ComalTX</t>
  </si>
  <si>
    <t>ComancheOK</t>
  </si>
  <si>
    <t>ComancheKS</t>
  </si>
  <si>
    <t>ComancheTX</t>
  </si>
  <si>
    <t>ComerioPR</t>
  </si>
  <si>
    <t>ConchoTX</t>
  </si>
  <si>
    <t>ConcordiaLA</t>
  </si>
  <si>
    <t>ConecuhAL</t>
  </si>
  <si>
    <t>ConejosCO</t>
  </si>
  <si>
    <t>Contra CostaCA</t>
  </si>
  <si>
    <t>ConverseWY</t>
  </si>
  <si>
    <t>ConwayAR</t>
  </si>
  <si>
    <t>CookMN</t>
  </si>
  <si>
    <t>CookIL</t>
  </si>
  <si>
    <t>CookGA</t>
  </si>
  <si>
    <t>CookeTX</t>
  </si>
  <si>
    <t>CooperMO</t>
  </si>
  <si>
    <t>CoosNH</t>
  </si>
  <si>
    <t>CoosOR</t>
  </si>
  <si>
    <t>CoosaAL</t>
  </si>
  <si>
    <t>CopiahMS</t>
  </si>
  <si>
    <t>CorozalPR</t>
  </si>
  <si>
    <t>CorsonSD</t>
  </si>
  <si>
    <t>CortlandNY</t>
  </si>
  <si>
    <t>CoryellTX</t>
  </si>
  <si>
    <t>CoshoctonOH</t>
  </si>
  <si>
    <t>CostillaCO</t>
  </si>
  <si>
    <t>CottleTX</t>
  </si>
  <si>
    <t>CottonOK</t>
  </si>
  <si>
    <t>CottonwoodMN</t>
  </si>
  <si>
    <t>CovingtonMS</t>
  </si>
  <si>
    <t>CovingtonAL</t>
  </si>
  <si>
    <t>CovingtonVA</t>
  </si>
  <si>
    <t>CowetaGA</t>
  </si>
  <si>
    <t>CowleyKS</t>
  </si>
  <si>
    <t>CowlitzWA</t>
  </si>
  <si>
    <t>CraigOK</t>
  </si>
  <si>
    <t>CraigVA</t>
  </si>
  <si>
    <t>CraigheadAR</t>
  </si>
  <si>
    <t>CraneTX</t>
  </si>
  <si>
    <t>CravenNC</t>
  </si>
  <si>
    <t>CrawfordWI</t>
  </si>
  <si>
    <t>CrawfordIN</t>
  </si>
  <si>
    <t>CrawfordOH</t>
  </si>
  <si>
    <t>CrawfordAR</t>
  </si>
  <si>
    <t>CrawfordIL</t>
  </si>
  <si>
    <t>CrawfordKS</t>
  </si>
  <si>
    <t>CrawfordPA</t>
  </si>
  <si>
    <t>CrawfordMI</t>
  </si>
  <si>
    <t>CrawfordIA</t>
  </si>
  <si>
    <t>CrawfordMO</t>
  </si>
  <si>
    <t>CrawfordGA</t>
  </si>
  <si>
    <t>CreekOK</t>
  </si>
  <si>
    <t>CrenshawAL</t>
  </si>
  <si>
    <t>CrispGA</t>
  </si>
  <si>
    <t>CrittendenAR</t>
  </si>
  <si>
    <t>CrittendenKY</t>
  </si>
  <si>
    <t>CrockettTN</t>
  </si>
  <si>
    <t>CrockettTX</t>
  </si>
  <si>
    <t>CrookWY</t>
  </si>
  <si>
    <t>CrookOR</t>
  </si>
  <si>
    <t>CrosbyTX</t>
  </si>
  <si>
    <t>CrossAR</t>
  </si>
  <si>
    <t>Crow WingMN</t>
  </si>
  <si>
    <t>CrowleyCO</t>
  </si>
  <si>
    <t>CulbersonTX</t>
  </si>
  <si>
    <t>CulebraPR</t>
  </si>
  <si>
    <t>CullmanAL</t>
  </si>
  <si>
    <t>CulpeperVA</t>
  </si>
  <si>
    <t>CumberlandME</t>
  </si>
  <si>
    <t>CumberlandNJ</t>
  </si>
  <si>
    <t>CumberlandTN</t>
  </si>
  <si>
    <t>CumberlandIL</t>
  </si>
  <si>
    <t>CumberlandPA</t>
  </si>
  <si>
    <t>CumberlandVA</t>
  </si>
  <si>
    <t>CumberlandNC</t>
  </si>
  <si>
    <t>CumberlandKY</t>
  </si>
  <si>
    <t>CumingNE</t>
  </si>
  <si>
    <t>CurrituckNC</t>
  </si>
  <si>
    <t>CurryNM</t>
  </si>
  <si>
    <t>CurryOR</t>
  </si>
  <si>
    <t>CusterMT</t>
  </si>
  <si>
    <t>CusterCO</t>
  </si>
  <si>
    <t>CusterSD</t>
  </si>
  <si>
    <t>CusterID</t>
  </si>
  <si>
    <t>CusterOK</t>
  </si>
  <si>
    <t>CusterNE</t>
  </si>
  <si>
    <t>CuyahogaOH</t>
  </si>
  <si>
    <t>DadeFL</t>
  </si>
  <si>
    <t>DadeMO</t>
  </si>
  <si>
    <t>DadeGA</t>
  </si>
  <si>
    <t>DaggettUT</t>
  </si>
  <si>
    <t>DakotaMN</t>
  </si>
  <si>
    <t>DakotaNE</t>
  </si>
  <si>
    <t>DaleAL</t>
  </si>
  <si>
    <t>DallamTX</t>
  </si>
  <si>
    <t>DallasAR</t>
  </si>
  <si>
    <t>DallasAL</t>
  </si>
  <si>
    <t>DallasIA</t>
  </si>
  <si>
    <t>DallasMO</t>
  </si>
  <si>
    <t>DallasTX</t>
  </si>
  <si>
    <t>DaneWI</t>
  </si>
  <si>
    <t>DanielsMT</t>
  </si>
  <si>
    <t>DanvilleVA</t>
  </si>
  <si>
    <t>DareNC</t>
  </si>
  <si>
    <t>DarkeOH</t>
  </si>
  <si>
    <t>DarlingtonSC</t>
  </si>
  <si>
    <t>DauphinPA</t>
  </si>
  <si>
    <t>DavidsonTN</t>
  </si>
  <si>
    <t>DavidsonNC</t>
  </si>
  <si>
    <t>DavieNC</t>
  </si>
  <si>
    <t>DaviessIN</t>
  </si>
  <si>
    <t>DaviessKY</t>
  </si>
  <si>
    <t>DaviessMO</t>
  </si>
  <si>
    <t>DavisUT</t>
  </si>
  <si>
    <t>DavisIA</t>
  </si>
  <si>
    <t>DavisonSD</t>
  </si>
  <si>
    <t>DawesNE</t>
  </si>
  <si>
    <t>DawsonMT</t>
  </si>
  <si>
    <t>DawsonNE</t>
  </si>
  <si>
    <t>DawsonGA</t>
  </si>
  <si>
    <t>DawsonTX</t>
  </si>
  <si>
    <t>DaySD</t>
  </si>
  <si>
    <t>De BacaNM</t>
  </si>
  <si>
    <t>De KalbIN</t>
  </si>
  <si>
    <t>De KalbIL</t>
  </si>
  <si>
    <t>De KalbTN</t>
  </si>
  <si>
    <t>De KalbAL</t>
  </si>
  <si>
    <t>De KalbMO</t>
  </si>
  <si>
    <t>De KalbGA</t>
  </si>
  <si>
    <t>De SotoFL</t>
  </si>
  <si>
    <t>De SotoLA</t>
  </si>
  <si>
    <t>De SotoMS</t>
  </si>
  <si>
    <t>De WittIL</t>
  </si>
  <si>
    <t>De WittTX</t>
  </si>
  <si>
    <t>Deaf SmithTX</t>
  </si>
  <si>
    <t>DearbornIN</t>
  </si>
  <si>
    <t>DecaturIN</t>
  </si>
  <si>
    <t>DecaturTN</t>
  </si>
  <si>
    <t>DecaturKS</t>
  </si>
  <si>
    <t>DecaturIA</t>
  </si>
  <si>
    <t>DecaturGA</t>
  </si>
  <si>
    <t>Deer LodgeMT</t>
  </si>
  <si>
    <t>DefianceOH</t>
  </si>
  <si>
    <t>Del NorteCA</t>
  </si>
  <si>
    <t>DelawareNY</t>
  </si>
  <si>
    <t>DelawareIN</t>
  </si>
  <si>
    <t>DelawareOH</t>
  </si>
  <si>
    <t>DelawareOK</t>
  </si>
  <si>
    <t>DelawarePA</t>
  </si>
  <si>
    <t>DelawareIA</t>
  </si>
  <si>
    <t>DeltaCO</t>
  </si>
  <si>
    <t>DeltaMI</t>
  </si>
  <si>
    <t>DeltaTX</t>
  </si>
  <si>
    <t>Denali (B)AK</t>
  </si>
  <si>
    <t>DentMO</t>
  </si>
  <si>
    <t>DentonTX</t>
  </si>
  <si>
    <t>DenverCO</t>
  </si>
  <si>
    <t>Des MoinesIA</t>
  </si>
  <si>
    <t>DeschutesOR</t>
  </si>
  <si>
    <t>DeshaAR</t>
  </si>
  <si>
    <t>DeuelSD</t>
  </si>
  <si>
    <t>DeuelNE</t>
  </si>
  <si>
    <t>DeweySD</t>
  </si>
  <si>
    <t>DeweyOK</t>
  </si>
  <si>
    <t>DickensTX</t>
  </si>
  <si>
    <t>DickensonVA</t>
  </si>
  <si>
    <t>DickeyND</t>
  </si>
  <si>
    <t>DickinsonKS</t>
  </si>
  <si>
    <t>DickinsonMI</t>
  </si>
  <si>
    <t>DickinsonIA</t>
  </si>
  <si>
    <t>DicksonTN</t>
  </si>
  <si>
    <t>Dillingham (C)AK</t>
  </si>
  <si>
    <t>DillonSC</t>
  </si>
  <si>
    <t>DimmitTX</t>
  </si>
  <si>
    <t>DinwiddieVA</t>
  </si>
  <si>
    <t>District Of ColumbiaDC</t>
  </si>
  <si>
    <t>DivideND</t>
  </si>
  <si>
    <t>DixieFL</t>
  </si>
  <si>
    <t>DixonNE</t>
  </si>
  <si>
    <t>DoddridgeWV</t>
  </si>
  <si>
    <t>DodgeWI</t>
  </si>
  <si>
    <t>DodgeMN</t>
  </si>
  <si>
    <t>DodgeNE</t>
  </si>
  <si>
    <t>DodgeGA</t>
  </si>
  <si>
    <t>DoloresCO</t>
  </si>
  <si>
    <t>Dona AnaNM</t>
  </si>
  <si>
    <t>DoniphanKS</t>
  </si>
  <si>
    <t>DonleyTX</t>
  </si>
  <si>
    <t>DoolyGA</t>
  </si>
  <si>
    <t>DoorWI</t>
  </si>
  <si>
    <t>DoradoPR</t>
  </si>
  <si>
    <t>DorchesterMD</t>
  </si>
  <si>
    <t>DorchesterSC</t>
  </si>
  <si>
    <t>DoughertyGA</t>
  </si>
  <si>
    <t>DouglasNV</t>
  </si>
  <si>
    <t>DouglasWA</t>
  </si>
  <si>
    <t>DouglasOR</t>
  </si>
  <si>
    <t>DouglasWI</t>
  </si>
  <si>
    <t>DouglasCO</t>
  </si>
  <si>
    <t>DouglasMN</t>
  </si>
  <si>
    <t>DouglasIL</t>
  </si>
  <si>
    <t>DouglasSD</t>
  </si>
  <si>
    <t>DouglasKS</t>
  </si>
  <si>
    <t>DouglasNE</t>
  </si>
  <si>
    <t>DouglasMO</t>
  </si>
  <si>
    <t>DouglasGA</t>
  </si>
  <si>
    <t>DrewAR</t>
  </si>
  <si>
    <t>Du PageIL</t>
  </si>
  <si>
    <t>DuboisIN</t>
  </si>
  <si>
    <t>DubuqueIA</t>
  </si>
  <si>
    <t>DuchesneUT</t>
  </si>
  <si>
    <t>DukesMA</t>
  </si>
  <si>
    <t>DundyNE</t>
  </si>
  <si>
    <t>DunklinMO</t>
  </si>
  <si>
    <t>DunnND</t>
  </si>
  <si>
    <t>DunnWI</t>
  </si>
  <si>
    <t>DuplinNC</t>
  </si>
  <si>
    <t>DurhamNC</t>
  </si>
  <si>
    <t>DutchessNY</t>
  </si>
  <si>
    <t>DuvalFL</t>
  </si>
  <si>
    <t>DuvalTX</t>
  </si>
  <si>
    <t>DyerTN</t>
  </si>
  <si>
    <t>EagleCO</t>
  </si>
  <si>
    <t>EarlyGA</t>
  </si>
  <si>
    <t>East Baton RougeLA</t>
  </si>
  <si>
    <t>East CarrollLA</t>
  </si>
  <si>
    <t>East FelicianaLA</t>
  </si>
  <si>
    <t>EasternAS</t>
  </si>
  <si>
    <t>EastlandTX</t>
  </si>
  <si>
    <t>EatonMI</t>
  </si>
  <si>
    <t>Eau ClaireWI</t>
  </si>
  <si>
    <t>EbonMH</t>
  </si>
  <si>
    <t>EcholsGA</t>
  </si>
  <si>
    <t>EctorTX</t>
  </si>
  <si>
    <t>EddyNM</t>
  </si>
  <si>
    <t>EddyND</t>
  </si>
  <si>
    <t>EdgarIL</t>
  </si>
  <si>
    <t>EdgecombeNC</t>
  </si>
  <si>
    <t>EdgefieldSC</t>
  </si>
  <si>
    <t>EdmonsonKY</t>
  </si>
  <si>
    <t>EdmundsSD</t>
  </si>
  <si>
    <t>EdwardsIL</t>
  </si>
  <si>
    <t>EdwardsKS</t>
  </si>
  <si>
    <t>EdwardsTX</t>
  </si>
  <si>
    <t>EffinghamIL</t>
  </si>
  <si>
    <t>EffinghamGA</t>
  </si>
  <si>
    <t>El DoradoCA</t>
  </si>
  <si>
    <t>El PasoCO</t>
  </si>
  <si>
    <t>El PasoTX</t>
  </si>
  <si>
    <t>ElbertCO</t>
  </si>
  <si>
    <t>ElbertGA</t>
  </si>
  <si>
    <t>ElkPA</t>
  </si>
  <si>
    <t>ElkKS</t>
  </si>
  <si>
    <t>ElkhartIN</t>
  </si>
  <si>
    <t>ElkoNV</t>
  </si>
  <si>
    <t>ElliottKY</t>
  </si>
  <si>
    <t>EllisOK</t>
  </si>
  <si>
    <t>EllisKS</t>
  </si>
  <si>
    <t>EllisTX</t>
  </si>
  <si>
    <t>EllsworthKS</t>
  </si>
  <si>
    <t>ElmoreID</t>
  </si>
  <si>
    <t>ElmoreAL</t>
  </si>
  <si>
    <t>EmanuelGA</t>
  </si>
  <si>
    <t>EmeryUT</t>
  </si>
  <si>
    <t>EmmetMI</t>
  </si>
  <si>
    <t>EmmetIA</t>
  </si>
  <si>
    <t>EmmonsND</t>
  </si>
  <si>
    <t>EmporiaVA</t>
  </si>
  <si>
    <t>EnewetakMH</t>
  </si>
  <si>
    <t>ErathTX</t>
  </si>
  <si>
    <t>ErieNY</t>
  </si>
  <si>
    <t>ErieOH</t>
  </si>
  <si>
    <t>EriePA</t>
  </si>
  <si>
    <t>ErikubMH</t>
  </si>
  <si>
    <t>EscambiaFL</t>
  </si>
  <si>
    <t>EscambiaAL</t>
  </si>
  <si>
    <t>EsmeraldaNV</t>
  </si>
  <si>
    <t>EssexVT</t>
  </si>
  <si>
    <t>EssexMA</t>
  </si>
  <si>
    <t>EssexNJ</t>
  </si>
  <si>
    <t>EssexNY</t>
  </si>
  <si>
    <t>EssexVA</t>
  </si>
  <si>
    <t>EstillKY</t>
  </si>
  <si>
    <t>EtowahAL</t>
  </si>
  <si>
    <t>EurekaNV</t>
  </si>
  <si>
    <t>EvangelineLA</t>
  </si>
  <si>
    <t>EvansGA</t>
  </si>
  <si>
    <t>Fairbanks-North Star (B)AK</t>
  </si>
  <si>
    <t>FairfaxVA</t>
  </si>
  <si>
    <t>Fairfax CityVA</t>
  </si>
  <si>
    <t>FairfieldCT</t>
  </si>
  <si>
    <t>FairfieldSC</t>
  </si>
  <si>
    <t>FairfieldOH</t>
  </si>
  <si>
    <t>FajardoPR</t>
  </si>
  <si>
    <t>Fall RiverSD</t>
  </si>
  <si>
    <t>FallonMT</t>
  </si>
  <si>
    <t>FallsTX</t>
  </si>
  <si>
    <t>Falls ChurchVA</t>
  </si>
  <si>
    <t>FanninGA</t>
  </si>
  <si>
    <t>FanninTX</t>
  </si>
  <si>
    <t>FaribaultMN</t>
  </si>
  <si>
    <t>FaulkSD</t>
  </si>
  <si>
    <t>FaulknerAR</t>
  </si>
  <si>
    <t>FauquierVA</t>
  </si>
  <si>
    <t>FayetteWV</t>
  </si>
  <si>
    <t>FayetteIN</t>
  </si>
  <si>
    <t>FayetteTN</t>
  </si>
  <si>
    <t>FayetteOH</t>
  </si>
  <si>
    <t>FayettePA</t>
  </si>
  <si>
    <t>FayetteIL</t>
  </si>
  <si>
    <t>FayetteAL</t>
  </si>
  <si>
    <t>FayetteIA</t>
  </si>
  <si>
    <t>FayetteKY</t>
  </si>
  <si>
    <t>FayetteGA</t>
  </si>
  <si>
    <t>FayetteTX</t>
  </si>
  <si>
    <t>FentressTN</t>
  </si>
  <si>
    <t>FergusMT</t>
  </si>
  <si>
    <t>FerryWA</t>
  </si>
  <si>
    <t>FillmoreMN</t>
  </si>
  <si>
    <t>FillmoreNE</t>
  </si>
  <si>
    <t>FinneyKS</t>
  </si>
  <si>
    <t>FisherTX</t>
  </si>
  <si>
    <t>FlaglerFL</t>
  </si>
  <si>
    <t>FlatheadMT</t>
  </si>
  <si>
    <t>FlemingKY</t>
  </si>
  <si>
    <t>FlorenceWI</t>
  </si>
  <si>
    <t>FlorenceSC</t>
  </si>
  <si>
    <t>FloridaPR</t>
  </si>
  <si>
    <t>FloydIN</t>
  </si>
  <si>
    <t>FloydVA</t>
  </si>
  <si>
    <t>FloydIA</t>
  </si>
  <si>
    <t>FloydKY</t>
  </si>
  <si>
    <t>FloydGA</t>
  </si>
  <si>
    <t>FloydTX</t>
  </si>
  <si>
    <t>FluvannaVA</t>
  </si>
  <si>
    <t>FoardTX</t>
  </si>
  <si>
    <t>Fond Du LacWI</t>
  </si>
  <si>
    <t>FordIL</t>
  </si>
  <si>
    <t>FordKS</t>
  </si>
  <si>
    <t>ForestWI</t>
  </si>
  <si>
    <t>ForestPA</t>
  </si>
  <si>
    <t>ForrestMS</t>
  </si>
  <si>
    <t>ForsythNC</t>
  </si>
  <si>
    <t>ForsythGA</t>
  </si>
  <si>
    <t>Fort BendTX</t>
  </si>
  <si>
    <t>FosterND</t>
  </si>
  <si>
    <t>FountainIN</t>
  </si>
  <si>
    <t>FranklinME</t>
  </si>
  <si>
    <t>FranklinMA</t>
  </si>
  <si>
    <t>FranklinVT</t>
  </si>
  <si>
    <t>FranklinWA</t>
  </si>
  <si>
    <t>FranklinNY</t>
  </si>
  <si>
    <t>FranklinMS</t>
  </si>
  <si>
    <t>FranklinFL</t>
  </si>
  <si>
    <t>FranklinLA</t>
  </si>
  <si>
    <t>FranklinID</t>
  </si>
  <si>
    <t>FranklinAR</t>
  </si>
  <si>
    <t>FranklinIN</t>
  </si>
  <si>
    <t>FranklinOH</t>
  </si>
  <si>
    <t>FranklinTN</t>
  </si>
  <si>
    <t>FranklinPA</t>
  </si>
  <si>
    <t>FranklinIL</t>
  </si>
  <si>
    <t>FranklinAL</t>
  </si>
  <si>
    <t>FranklinKS</t>
  </si>
  <si>
    <t>FranklinNE</t>
  </si>
  <si>
    <t>FranklinVA</t>
  </si>
  <si>
    <t>FranklinNC</t>
  </si>
  <si>
    <t>FranklinIA</t>
  </si>
  <si>
    <t>FranklinMO</t>
  </si>
  <si>
    <t>FranklinKY</t>
  </si>
  <si>
    <t>FranklinGA</t>
  </si>
  <si>
    <t>FranklinTX</t>
  </si>
  <si>
    <t>Franklin CityVA</t>
  </si>
  <si>
    <t>FrederickMD</t>
  </si>
  <si>
    <t>FrederickVA</t>
  </si>
  <si>
    <t>FredericksburgVA</t>
  </si>
  <si>
    <t>FreebornMN</t>
  </si>
  <si>
    <t>FreestoneTX</t>
  </si>
  <si>
    <t>FremontWY</t>
  </si>
  <si>
    <t>FremontCO</t>
  </si>
  <si>
    <t>FremontID</t>
  </si>
  <si>
    <t>FremontIA</t>
  </si>
  <si>
    <t>FresnoCA</t>
  </si>
  <si>
    <t>FrioTX</t>
  </si>
  <si>
    <t>FrontierNE</t>
  </si>
  <si>
    <t>FultonNY</t>
  </si>
  <si>
    <t>FultonAR</t>
  </si>
  <si>
    <t>FultonIN</t>
  </si>
  <si>
    <t>FultonOH</t>
  </si>
  <si>
    <t>FultonIL</t>
  </si>
  <si>
    <t>FultonPA</t>
  </si>
  <si>
    <t>FultonKY</t>
  </si>
  <si>
    <t>FultonGA</t>
  </si>
  <si>
    <t>FurnasNE</t>
  </si>
  <si>
    <t>GadsdenFL</t>
  </si>
  <si>
    <t>GageNE</t>
  </si>
  <si>
    <t>GainesTX</t>
  </si>
  <si>
    <t>GalaxVA</t>
  </si>
  <si>
    <t>GallatinMT</t>
  </si>
  <si>
    <t>GallatinIL</t>
  </si>
  <si>
    <t>GallatinKY</t>
  </si>
  <si>
    <t>GalliaOH</t>
  </si>
  <si>
    <t>GalvestonTX</t>
  </si>
  <si>
    <t>GardenNE</t>
  </si>
  <si>
    <t>GarfieldUT</t>
  </si>
  <si>
    <t>GarfieldWA</t>
  </si>
  <si>
    <t>GarfieldMT</t>
  </si>
  <si>
    <t>GarfieldCO</t>
  </si>
  <si>
    <t>GarfieldOK</t>
  </si>
  <si>
    <t>GarfieldNE</t>
  </si>
  <si>
    <t>GarlandAR</t>
  </si>
  <si>
    <t>GarrardKY</t>
  </si>
  <si>
    <t>GarrettMD</t>
  </si>
  <si>
    <t>GarvinOK</t>
  </si>
  <si>
    <t>GarzaTX</t>
  </si>
  <si>
    <t>GasconadeMO</t>
  </si>
  <si>
    <t>GastonNC</t>
  </si>
  <si>
    <t>GatesNC</t>
  </si>
  <si>
    <t>GearyKS</t>
  </si>
  <si>
    <t>GeaugaOH</t>
  </si>
  <si>
    <t>GemID</t>
  </si>
  <si>
    <t>GeneseeNY</t>
  </si>
  <si>
    <t>GeneseeMI</t>
  </si>
  <si>
    <t>GenevaAL</t>
  </si>
  <si>
    <t>GentryMO</t>
  </si>
  <si>
    <t>GeorgeMS</t>
  </si>
  <si>
    <t>GeorgetownSC</t>
  </si>
  <si>
    <t>GibsonIN</t>
  </si>
  <si>
    <t>GibsonTN</t>
  </si>
  <si>
    <t>GilaAZ</t>
  </si>
  <si>
    <t>GilchristFL</t>
  </si>
  <si>
    <t>GilesTN</t>
  </si>
  <si>
    <t>GilesVA</t>
  </si>
  <si>
    <t>GillespieTX</t>
  </si>
  <si>
    <t>GilliamOR</t>
  </si>
  <si>
    <t>GilmerWV</t>
  </si>
  <si>
    <t>GilmerGA</t>
  </si>
  <si>
    <t>GilpinCO</t>
  </si>
  <si>
    <t>GlacierMT</t>
  </si>
  <si>
    <t>GladesFL</t>
  </si>
  <si>
    <t>GladwinMI</t>
  </si>
  <si>
    <t>GlascockGA</t>
  </si>
  <si>
    <t>GlasscockTX</t>
  </si>
  <si>
    <t>GlennCA</t>
  </si>
  <si>
    <t>GloucesterNJ</t>
  </si>
  <si>
    <t>GloucesterVA</t>
  </si>
  <si>
    <t>GlynnGA</t>
  </si>
  <si>
    <t>GogebicMI</t>
  </si>
  <si>
    <t>Golden ValleyND</t>
  </si>
  <si>
    <t>Golden ValleyMT</t>
  </si>
  <si>
    <t>GoliadTX</t>
  </si>
  <si>
    <t>GonzalesTX</t>
  </si>
  <si>
    <t>GoochlandVA</t>
  </si>
  <si>
    <t>GoodhueMN</t>
  </si>
  <si>
    <t>GoodingID</t>
  </si>
  <si>
    <t>GordonGA</t>
  </si>
  <si>
    <t>GoshenWY</t>
  </si>
  <si>
    <t>GosperNE</t>
  </si>
  <si>
    <t>GoveKS</t>
  </si>
  <si>
    <t>GradyOK</t>
  </si>
  <si>
    <t>GradyGA</t>
  </si>
  <si>
    <t>GraftonNH</t>
  </si>
  <si>
    <t>GrahamAZ</t>
  </si>
  <si>
    <t>GrahamKS</t>
  </si>
  <si>
    <t>GrahamNC</t>
  </si>
  <si>
    <t>GraingerTN</t>
  </si>
  <si>
    <t>GrandUT</t>
  </si>
  <si>
    <t>GrandCO</t>
  </si>
  <si>
    <t>Grand ForksND</t>
  </si>
  <si>
    <t>Grand IsleVT</t>
  </si>
  <si>
    <t>Grand TraverseMI</t>
  </si>
  <si>
    <t>GraniteMT</t>
  </si>
  <si>
    <t>GrantNM</t>
  </si>
  <si>
    <t>GrantWV</t>
  </si>
  <si>
    <t>GrantOR</t>
  </si>
  <si>
    <t>GrantWA</t>
  </si>
  <si>
    <t>GrantND</t>
  </si>
  <si>
    <t>GrantLA</t>
  </si>
  <si>
    <t>GrantWI</t>
  </si>
  <si>
    <t>GrantSD</t>
  </si>
  <si>
    <t>GrantMN</t>
  </si>
  <si>
    <t>GrantOK</t>
  </si>
  <si>
    <t>GrantAR</t>
  </si>
  <si>
    <t>GrantIN</t>
  </si>
  <si>
    <t>GrantKS</t>
  </si>
  <si>
    <t>GrantNE</t>
  </si>
  <si>
    <t>GrantKY</t>
  </si>
  <si>
    <t>GranvilleNC</t>
  </si>
  <si>
    <t>GratiotMI</t>
  </si>
  <si>
    <t>GravesKY</t>
  </si>
  <si>
    <t>GrayKS</t>
  </si>
  <si>
    <t>GrayTX</t>
  </si>
  <si>
    <t>Grays HarborWA</t>
  </si>
  <si>
    <t>GraysonVA</t>
  </si>
  <si>
    <t>GraysonKY</t>
  </si>
  <si>
    <t>GraysonTX</t>
  </si>
  <si>
    <t>GreeleyKS</t>
  </si>
  <si>
    <t>GreeleyNE</t>
  </si>
  <si>
    <t>GreenWI</t>
  </si>
  <si>
    <t>GreenKY</t>
  </si>
  <si>
    <t>Green LakeWI</t>
  </si>
  <si>
    <t>GreenbrierWV</t>
  </si>
  <si>
    <t>GreeneNY</t>
  </si>
  <si>
    <t>GreeneMS</t>
  </si>
  <si>
    <t>GreeneAR</t>
  </si>
  <si>
    <t>GreeneIN</t>
  </si>
  <si>
    <t>GreeneOH</t>
  </si>
  <si>
    <t>GreeneTN</t>
  </si>
  <si>
    <t>GreenePA</t>
  </si>
  <si>
    <t>GreeneIL</t>
  </si>
  <si>
    <t>GreeneAL</t>
  </si>
  <si>
    <t>GreeneIA</t>
  </si>
  <si>
    <t>GreeneMO</t>
  </si>
  <si>
    <t>GreeneVA</t>
  </si>
  <si>
    <t>GreeneNC</t>
  </si>
  <si>
    <t>GreeneGA</t>
  </si>
  <si>
    <t>GreenleeAZ</t>
  </si>
  <si>
    <t>GreensvilleVA</t>
  </si>
  <si>
    <t>GreenupKY</t>
  </si>
  <si>
    <t>GreenvilleSC</t>
  </si>
  <si>
    <t>GreenwoodSC</t>
  </si>
  <si>
    <t>GreenwoodKS</t>
  </si>
  <si>
    <t>GreerOK</t>
  </si>
  <si>
    <t>GreggTX</t>
  </si>
  <si>
    <t>GregorySD</t>
  </si>
  <si>
    <t>GrenadaMS</t>
  </si>
  <si>
    <t>GriggsND</t>
  </si>
  <si>
    <t>GrimesTX</t>
  </si>
  <si>
    <t>GrundyTN</t>
  </si>
  <si>
    <t>GrundyIL</t>
  </si>
  <si>
    <t>GrundyIA</t>
  </si>
  <si>
    <t>GrundyMO</t>
  </si>
  <si>
    <t>GuadalupeNM</t>
  </si>
  <si>
    <t>GuadalupeTX</t>
  </si>
  <si>
    <t>GuamGU</t>
  </si>
  <si>
    <t>GuanicaPR</t>
  </si>
  <si>
    <t>GuayamaPR</t>
  </si>
  <si>
    <t>GuayanillaPR</t>
  </si>
  <si>
    <t>GuaynaboPR</t>
  </si>
  <si>
    <t>GuernseyOH</t>
  </si>
  <si>
    <t>GuilfordNC</t>
  </si>
  <si>
    <t>GulfFL</t>
  </si>
  <si>
    <t>GunnisonCO</t>
  </si>
  <si>
    <t>GuraboPR</t>
  </si>
  <si>
    <t>GuthrieIA</t>
  </si>
  <si>
    <t>GwinnettGA</t>
  </si>
  <si>
    <t>HaakonSD</t>
  </si>
  <si>
    <t>HabershamGA</t>
  </si>
  <si>
    <t>Haines (B)AK</t>
  </si>
  <si>
    <t>HaleAL</t>
  </si>
  <si>
    <t>HaleTX</t>
  </si>
  <si>
    <t>HalifaxVA</t>
  </si>
  <si>
    <t>HalifaxNC</t>
  </si>
  <si>
    <t>HallNE</t>
  </si>
  <si>
    <t>HallGA</t>
  </si>
  <si>
    <t>HallTX</t>
  </si>
  <si>
    <t>HamblenTN</t>
  </si>
  <si>
    <t>HamiltonNY</t>
  </si>
  <si>
    <t>HamiltonFL</t>
  </si>
  <si>
    <t>HamiltonIN</t>
  </si>
  <si>
    <t>HamiltonOH</t>
  </si>
  <si>
    <t>HamiltonTN</t>
  </si>
  <si>
    <t>HamiltonIL</t>
  </si>
  <si>
    <t>HamiltonKS</t>
  </si>
  <si>
    <t>HamiltonIA</t>
  </si>
  <si>
    <t>HamiltonNE</t>
  </si>
  <si>
    <t>HamiltonTX</t>
  </si>
  <si>
    <t>HamlinSD</t>
  </si>
  <si>
    <t>HampdenMA</t>
  </si>
  <si>
    <t>HampshireMA</t>
  </si>
  <si>
    <t>HampshireWV</t>
  </si>
  <si>
    <t>HamptonSC</t>
  </si>
  <si>
    <t>HamptonVA</t>
  </si>
  <si>
    <t>HancockME</t>
  </si>
  <si>
    <t>HancockWV</t>
  </si>
  <si>
    <t>HancockMS</t>
  </si>
  <si>
    <t>HancockIN</t>
  </si>
  <si>
    <t>HancockOH</t>
  </si>
  <si>
    <t>HancockTN</t>
  </si>
  <si>
    <t>HancockIL</t>
  </si>
  <si>
    <t>HancockIA</t>
  </si>
  <si>
    <t>HancockKY</t>
  </si>
  <si>
    <t>HancockGA</t>
  </si>
  <si>
    <t>HandSD</t>
  </si>
  <si>
    <t>HanoverVA</t>
  </si>
  <si>
    <t>HansfordTX</t>
  </si>
  <si>
    <t>HansonSD</t>
  </si>
  <si>
    <t>HaralsonGA</t>
  </si>
  <si>
    <t>HardeeFL</t>
  </si>
  <si>
    <t>HardemanTN</t>
  </si>
  <si>
    <t>HardemanTX</t>
  </si>
  <si>
    <t>HardinOH</t>
  </si>
  <si>
    <t>HardinIL</t>
  </si>
  <si>
    <t>HardinTN</t>
  </si>
  <si>
    <t>HardinIA</t>
  </si>
  <si>
    <t>HardinKY</t>
  </si>
  <si>
    <t>HardinTX</t>
  </si>
  <si>
    <t>HardingNM</t>
  </si>
  <si>
    <t>HardingSD</t>
  </si>
  <si>
    <t>HardyWV</t>
  </si>
  <si>
    <t>HarfordMD</t>
  </si>
  <si>
    <t>HarlanNE</t>
  </si>
  <si>
    <t>HarlanKY</t>
  </si>
  <si>
    <t>HarmonOK</t>
  </si>
  <si>
    <t>HarnettNC</t>
  </si>
  <si>
    <t>HarneyOR</t>
  </si>
  <si>
    <t>HarperOK</t>
  </si>
  <si>
    <t>HarperKS</t>
  </si>
  <si>
    <t>HarrisGA</t>
  </si>
  <si>
    <t>HarrisTX</t>
  </si>
  <si>
    <t>HarrisonWV</t>
  </si>
  <si>
    <t>HarrisonMS</t>
  </si>
  <si>
    <t>HarrisonIN</t>
  </si>
  <si>
    <t>HarrisonOH</t>
  </si>
  <si>
    <t>HarrisonMO</t>
  </si>
  <si>
    <t>HarrisonIA</t>
  </si>
  <si>
    <t>HarrisonKY</t>
  </si>
  <si>
    <t>HarrisonTX</t>
  </si>
  <si>
    <t>HarrisonburgVA</t>
  </si>
  <si>
    <t>HartKY</t>
  </si>
  <si>
    <t>HartGA</t>
  </si>
  <si>
    <t>HartfordCT</t>
  </si>
  <si>
    <t>HartleyTX</t>
  </si>
  <si>
    <t>HarveyKS</t>
  </si>
  <si>
    <t>HaskellOK</t>
  </si>
  <si>
    <t>HaskellKS</t>
  </si>
  <si>
    <t>HaskellTX</t>
  </si>
  <si>
    <t>HatilloPR</t>
  </si>
  <si>
    <t>HawaiiHI</t>
  </si>
  <si>
    <t>HawkinsTN</t>
  </si>
  <si>
    <t>HayesNE</t>
  </si>
  <si>
    <t>HaysTX</t>
  </si>
  <si>
    <t>HaywoodTN</t>
  </si>
  <si>
    <t>HaywoodNC</t>
  </si>
  <si>
    <t>HeardGA</t>
  </si>
  <si>
    <t>HemphillTX</t>
  </si>
  <si>
    <t>HempsteadAR</t>
  </si>
  <si>
    <t>HendersonIL</t>
  </si>
  <si>
    <t>HendersonTN</t>
  </si>
  <si>
    <t>HendersonNC</t>
  </si>
  <si>
    <t>HendersonKY</t>
  </si>
  <si>
    <t>HendersonTX</t>
  </si>
  <si>
    <t>HendricksIN</t>
  </si>
  <si>
    <t>HendryFL</t>
  </si>
  <si>
    <t>HennepinMN</t>
  </si>
  <si>
    <t>HenricoVA</t>
  </si>
  <si>
    <t>HenryIN</t>
  </si>
  <si>
    <t>HenryAL</t>
  </si>
  <si>
    <t>HenryOH</t>
  </si>
  <si>
    <t>HenryIL</t>
  </si>
  <si>
    <t>HenryTN</t>
  </si>
  <si>
    <t>HenryMO</t>
  </si>
  <si>
    <t>HenryIA</t>
  </si>
  <si>
    <t>HenryVA</t>
  </si>
  <si>
    <t>HenryKY</t>
  </si>
  <si>
    <t>HenryGA</t>
  </si>
  <si>
    <t>HerkimerNY</t>
  </si>
  <si>
    <t>HernandoFL</t>
  </si>
  <si>
    <t>HertfordNC</t>
  </si>
  <si>
    <t>HettingerND</t>
  </si>
  <si>
    <t>HickmanTN</t>
  </si>
  <si>
    <t>HickmanKY</t>
  </si>
  <si>
    <t>HickoryMO</t>
  </si>
  <si>
    <t>HidalgoNM</t>
  </si>
  <si>
    <t>HidalgoTX</t>
  </si>
  <si>
    <t>HighlandOH</t>
  </si>
  <si>
    <t>HighlandVA</t>
  </si>
  <si>
    <t>HighlandsFL</t>
  </si>
  <si>
    <t>HillMT</t>
  </si>
  <si>
    <t>HillTX</t>
  </si>
  <si>
    <t>HillsboroughNH</t>
  </si>
  <si>
    <t>HillsboroughFL</t>
  </si>
  <si>
    <t>HillsdaleMI</t>
  </si>
  <si>
    <t>HindsMS</t>
  </si>
  <si>
    <t>HinsdaleCO</t>
  </si>
  <si>
    <t>HitchcockNE</t>
  </si>
  <si>
    <t>HockingOH</t>
  </si>
  <si>
    <t>HockleyTX</t>
  </si>
  <si>
    <t>HodgemanKS</t>
  </si>
  <si>
    <t>HokeNC</t>
  </si>
  <si>
    <t>HolmesMS</t>
  </si>
  <si>
    <t>HolmesFL</t>
  </si>
  <si>
    <t>HolmesOH</t>
  </si>
  <si>
    <t>HoltMO</t>
  </si>
  <si>
    <t>HoltNE</t>
  </si>
  <si>
    <t>HonoluluHI</t>
  </si>
  <si>
    <t>HoodTX</t>
  </si>
  <si>
    <t>Hood RiverOR</t>
  </si>
  <si>
    <t>HookerNE</t>
  </si>
  <si>
    <t>HopewellVA</t>
  </si>
  <si>
    <t>HopkinsKY</t>
  </si>
  <si>
    <t>HopkinsTX</t>
  </si>
  <si>
    <t>HormiguerosPR</t>
  </si>
  <si>
    <t>HorrySC</t>
  </si>
  <si>
    <t>Hot SpringAR</t>
  </si>
  <si>
    <t>Hot SpringsWY</t>
  </si>
  <si>
    <t>HoughtonMI</t>
  </si>
  <si>
    <t>HoustonMN</t>
  </si>
  <si>
    <t>HoustonAL</t>
  </si>
  <si>
    <t>HoustonTN</t>
  </si>
  <si>
    <t>HoustonGA</t>
  </si>
  <si>
    <t>HoustonTX</t>
  </si>
  <si>
    <t>HowardMD</t>
  </si>
  <si>
    <t>HowardAR</t>
  </si>
  <si>
    <t>HowardIN</t>
  </si>
  <si>
    <t>HowardIA</t>
  </si>
  <si>
    <t>HowardMO</t>
  </si>
  <si>
    <t>HowardNE</t>
  </si>
  <si>
    <t>HowardTX</t>
  </si>
  <si>
    <t>HowellMO</t>
  </si>
  <si>
    <t>HubbardMN</t>
  </si>
  <si>
    <t>HudsonNJ</t>
  </si>
  <si>
    <t>HudspethTX</t>
  </si>
  <si>
    <t>HuerfanoCO</t>
  </si>
  <si>
    <t>HughesOK</t>
  </si>
  <si>
    <t>HughesSD</t>
  </si>
  <si>
    <t>HumacaoPR</t>
  </si>
  <si>
    <t>HumboldtNV</t>
  </si>
  <si>
    <t>HumboldtCA</t>
  </si>
  <si>
    <t>HumboldtIA</t>
  </si>
  <si>
    <t>HumphreysMS</t>
  </si>
  <si>
    <t>HumphreysTN</t>
  </si>
  <si>
    <t>HuntTX</t>
  </si>
  <si>
    <t>HunterdonNJ</t>
  </si>
  <si>
    <t>HuntingdonPA</t>
  </si>
  <si>
    <t>HuntingtonIN</t>
  </si>
  <si>
    <t>HuronMI</t>
  </si>
  <si>
    <t>HuronOH</t>
  </si>
  <si>
    <t>HutchinsonSD</t>
  </si>
  <si>
    <t>HutchinsonTX</t>
  </si>
  <si>
    <t>HydeSD</t>
  </si>
  <si>
    <t>HydeNC</t>
  </si>
  <si>
    <t>IberiaLA</t>
  </si>
  <si>
    <t>IbervilleLA</t>
  </si>
  <si>
    <t>IdaIA</t>
  </si>
  <si>
    <t>IdahoID</t>
  </si>
  <si>
    <t>ImperialCA</t>
  </si>
  <si>
    <t>IndependenceAR</t>
  </si>
  <si>
    <t>Indian RiverFL</t>
  </si>
  <si>
    <t>IndianaPA</t>
  </si>
  <si>
    <t>InghamMI</t>
  </si>
  <si>
    <t>InyoCA</t>
  </si>
  <si>
    <t>IoniaMI</t>
  </si>
  <si>
    <t>IoscoMI</t>
  </si>
  <si>
    <t>IowaWI</t>
  </si>
  <si>
    <t>IowaIA</t>
  </si>
  <si>
    <t>IredellNC</t>
  </si>
  <si>
    <t>IrionTX</t>
  </si>
  <si>
    <t>IronUT</t>
  </si>
  <si>
    <t>IronWI</t>
  </si>
  <si>
    <t>IronMI</t>
  </si>
  <si>
    <t>IronMO</t>
  </si>
  <si>
    <t>IroquoisIL</t>
  </si>
  <si>
    <t>IrwinGA</t>
  </si>
  <si>
    <t>IsabelaPR</t>
  </si>
  <si>
    <t>IsabellaMI</t>
  </si>
  <si>
    <t>IsantiMN</t>
  </si>
  <si>
    <t>IslandWA</t>
  </si>
  <si>
    <t>Isle Of WightVA</t>
  </si>
  <si>
    <t>IssaquenaMS</t>
  </si>
  <si>
    <t>ItascaMN</t>
  </si>
  <si>
    <t>ItawambaMS</t>
  </si>
  <si>
    <t>IzardAR</t>
  </si>
  <si>
    <t>JabatMH</t>
  </si>
  <si>
    <t>JackTX</t>
  </si>
  <si>
    <t>JacksonOR</t>
  </si>
  <si>
    <t>JacksonWV</t>
  </si>
  <si>
    <t>JacksonLA</t>
  </si>
  <si>
    <t>JacksonWI</t>
  </si>
  <si>
    <t>JacksonCO</t>
  </si>
  <si>
    <t>JacksonMS</t>
  </si>
  <si>
    <t>JacksonMN</t>
  </si>
  <si>
    <t>JacksonFL</t>
  </si>
  <si>
    <t>JacksonOK</t>
  </si>
  <si>
    <t>JacksonAR</t>
  </si>
  <si>
    <t>JacksonSD</t>
  </si>
  <si>
    <t>JacksonAL</t>
  </si>
  <si>
    <t>JacksonIN</t>
  </si>
  <si>
    <t>JacksonMI</t>
  </si>
  <si>
    <t>JacksonIL</t>
  </si>
  <si>
    <t>JacksonOH</t>
  </si>
  <si>
    <t>JacksonKS</t>
  </si>
  <si>
    <t>JacksonTN</t>
  </si>
  <si>
    <t>JacksonMO</t>
  </si>
  <si>
    <t>JacksonIA</t>
  </si>
  <si>
    <t>JacksonNC</t>
  </si>
  <si>
    <t>JacksonKY</t>
  </si>
  <si>
    <t>JacksonGA</t>
  </si>
  <si>
    <t>JacksonTX</t>
  </si>
  <si>
    <t>JaluitMH</t>
  </si>
  <si>
    <t>James CityVA</t>
  </si>
  <si>
    <t>JasperSC</t>
  </si>
  <si>
    <t>JasperMS</t>
  </si>
  <si>
    <t>JasperIN</t>
  </si>
  <si>
    <t>JasperIL</t>
  </si>
  <si>
    <t>JasperMO</t>
  </si>
  <si>
    <t>JasperIA</t>
  </si>
  <si>
    <t>JasperGA</t>
  </si>
  <si>
    <t>JasperTX</t>
  </si>
  <si>
    <t>JayIN</t>
  </si>
  <si>
    <t>JayuyaPR</t>
  </si>
  <si>
    <t>Jeff DavisGA</t>
  </si>
  <si>
    <t>Jeff DavisTX</t>
  </si>
  <si>
    <t>JeffersonOR</t>
  </si>
  <si>
    <t>JeffersonWA</t>
  </si>
  <si>
    <t>JeffersonWV</t>
  </si>
  <si>
    <t>JeffersonMT</t>
  </si>
  <si>
    <t>JeffersonNY</t>
  </si>
  <si>
    <t>JeffersonLA</t>
  </si>
  <si>
    <t>JeffersonID</t>
  </si>
  <si>
    <t>JeffersonWI</t>
  </si>
  <si>
    <t>JeffersonCO</t>
  </si>
  <si>
    <t>JeffersonMS</t>
  </si>
  <si>
    <t>JeffersonPA</t>
  </si>
  <si>
    <t>JeffersonFL</t>
  </si>
  <si>
    <t>JeffersonOK</t>
  </si>
  <si>
    <t>JeffersonAR</t>
  </si>
  <si>
    <t>JeffersonAL</t>
  </si>
  <si>
    <t>JeffersonIN</t>
  </si>
  <si>
    <t>JeffersonOH</t>
  </si>
  <si>
    <t>JeffersonIL</t>
  </si>
  <si>
    <t>JeffersonKS</t>
  </si>
  <si>
    <t>JeffersonTN</t>
  </si>
  <si>
    <t>JeffersonNE</t>
  </si>
  <si>
    <t>JeffersonMO</t>
  </si>
  <si>
    <t>JeffersonIA</t>
  </si>
  <si>
    <t>JeffersonKY</t>
  </si>
  <si>
    <t>JeffersonGA</t>
  </si>
  <si>
    <t>JeffersonTX</t>
  </si>
  <si>
    <t>Jefferson DavisLA</t>
  </si>
  <si>
    <t>Jefferson DavisMS</t>
  </si>
  <si>
    <t>Jemo IslandMH</t>
  </si>
  <si>
    <t>JenkinsGA</t>
  </si>
  <si>
    <t>JenningsIN</t>
  </si>
  <si>
    <t>JerauldSD</t>
  </si>
  <si>
    <t>JeromeID</t>
  </si>
  <si>
    <t>JerseyIL</t>
  </si>
  <si>
    <t>JessamineKY</t>
  </si>
  <si>
    <t>JewellKS</t>
  </si>
  <si>
    <t>Jim HoggTX</t>
  </si>
  <si>
    <t>Jim WellsTX</t>
  </si>
  <si>
    <t>Jo DaviessIL</t>
  </si>
  <si>
    <t>JohnsonWY</t>
  </si>
  <si>
    <t>JohnsonAR</t>
  </si>
  <si>
    <t>JohnsonIN</t>
  </si>
  <si>
    <t>JohnsonIL</t>
  </si>
  <si>
    <t>JohnsonKS</t>
  </si>
  <si>
    <t>JohnsonTN</t>
  </si>
  <si>
    <t>JohnsonNE</t>
  </si>
  <si>
    <t>JohnsonMO</t>
  </si>
  <si>
    <t>JohnsonIA</t>
  </si>
  <si>
    <t>JohnsonKY</t>
  </si>
  <si>
    <t>JohnsonGA</t>
  </si>
  <si>
    <t>JohnsonTX</t>
  </si>
  <si>
    <t>JohnstonOK</t>
  </si>
  <si>
    <t>JohnstonNC</t>
  </si>
  <si>
    <t>JonesMS</t>
  </si>
  <si>
    <t>JonesSD</t>
  </si>
  <si>
    <t>JonesNC</t>
  </si>
  <si>
    <t>JonesIA</t>
  </si>
  <si>
    <t>JonesGA</t>
  </si>
  <si>
    <t>JonesTX</t>
  </si>
  <si>
    <t>JosephineOR</t>
  </si>
  <si>
    <t>JuabUT</t>
  </si>
  <si>
    <t>Juana DiazPR</t>
  </si>
  <si>
    <t>Judith BasinMT</t>
  </si>
  <si>
    <t>JuncosPR</t>
  </si>
  <si>
    <t>JuneauWI</t>
  </si>
  <si>
    <t>Juneau (B)AK</t>
  </si>
  <si>
    <t>JuniataPA</t>
  </si>
  <si>
    <t>KalamazooMI</t>
  </si>
  <si>
    <t>KalawaoHI</t>
  </si>
  <si>
    <t>KalkaskaMI</t>
  </si>
  <si>
    <t>KanabecMN</t>
  </si>
  <si>
    <t>KanawhaWV</t>
  </si>
  <si>
    <t>KandiyohiMN</t>
  </si>
  <si>
    <t>KaneUT</t>
  </si>
  <si>
    <t>KaneIL</t>
  </si>
  <si>
    <t>KankakeeIL</t>
  </si>
  <si>
    <t>KarnesTX</t>
  </si>
  <si>
    <t>KauaiHI</t>
  </si>
  <si>
    <t>KaufmanTX</t>
  </si>
  <si>
    <t>KayOK</t>
  </si>
  <si>
    <t>KayangelPW</t>
  </si>
  <si>
    <t>KearneyNE</t>
  </si>
  <si>
    <t>KearnyKS</t>
  </si>
  <si>
    <t>KeithNE</t>
  </si>
  <si>
    <t>KemperMS</t>
  </si>
  <si>
    <t>Kenai Peninsula (B)AK</t>
  </si>
  <si>
    <t>KendallIL</t>
  </si>
  <si>
    <t>KendallTX</t>
  </si>
  <si>
    <t>KenedyTX</t>
  </si>
  <si>
    <t>KennebecME</t>
  </si>
  <si>
    <t>KenoshaWI</t>
  </si>
  <si>
    <t>KentDE</t>
  </si>
  <si>
    <t>KentRI</t>
  </si>
  <si>
    <t>KentMD</t>
  </si>
  <si>
    <t>KentMI</t>
  </si>
  <si>
    <t>KentTX</t>
  </si>
  <si>
    <t>KentonKY</t>
  </si>
  <si>
    <t>KeokukIA</t>
  </si>
  <si>
    <t>KernCA</t>
  </si>
  <si>
    <t>KerrTX</t>
  </si>
  <si>
    <t>KershawSC</t>
  </si>
  <si>
    <t>Ketchikan Gateway (B)AK</t>
  </si>
  <si>
    <t>KewauneeWI</t>
  </si>
  <si>
    <t>KeweenawMI</t>
  </si>
  <si>
    <t>Keya PahaNE</t>
  </si>
  <si>
    <t>KidderND</t>
  </si>
  <si>
    <t>KikiMH</t>
  </si>
  <si>
    <t>KimballNE</t>
  </si>
  <si>
    <t>KimbleTX</t>
  </si>
  <si>
    <t>KingWA</t>
  </si>
  <si>
    <t>KingTX</t>
  </si>
  <si>
    <t>King And QueenVA</t>
  </si>
  <si>
    <t>King GeorgeVA</t>
  </si>
  <si>
    <t>King WilliamVA</t>
  </si>
  <si>
    <t>KingfisherOK</t>
  </si>
  <si>
    <t>KingmanKS</t>
  </si>
  <si>
    <t>KingsCA</t>
  </si>
  <si>
    <t>KingsNY</t>
  </si>
  <si>
    <t>KingsburySD</t>
  </si>
  <si>
    <t>KinneyTX</t>
  </si>
  <si>
    <t>KiowaCO</t>
  </si>
  <si>
    <t>KiowaOK</t>
  </si>
  <si>
    <t>KiowaKS</t>
  </si>
  <si>
    <t>Kit CarsonCO</t>
  </si>
  <si>
    <t>KitsapWA</t>
  </si>
  <si>
    <t>KittitasWA</t>
  </si>
  <si>
    <t>KittsonMN</t>
  </si>
  <si>
    <t>KlamathOR</t>
  </si>
  <si>
    <t>KlebergTX</t>
  </si>
  <si>
    <t>KlickitatWA</t>
  </si>
  <si>
    <t>KnottKY</t>
  </si>
  <si>
    <t>KnoxME</t>
  </si>
  <si>
    <t>KnoxOH</t>
  </si>
  <si>
    <t>KnoxIN</t>
  </si>
  <si>
    <t>KnoxTN</t>
  </si>
  <si>
    <t>KnoxIL</t>
  </si>
  <si>
    <t>KnoxMO</t>
  </si>
  <si>
    <t>KnoxNE</t>
  </si>
  <si>
    <t>KnoxKY</t>
  </si>
  <si>
    <t>KnoxTX</t>
  </si>
  <si>
    <t>Kobuk (Pre 1992)AK</t>
  </si>
  <si>
    <t>Kodiak Island (B)AK</t>
  </si>
  <si>
    <t>KoochichingMN</t>
  </si>
  <si>
    <t>KootenaiID</t>
  </si>
  <si>
    <t>KororPW</t>
  </si>
  <si>
    <t>KosciuskoIN</t>
  </si>
  <si>
    <t>KosraeFM</t>
  </si>
  <si>
    <t>KossuthIA</t>
  </si>
  <si>
    <t>KwajaleinMH</t>
  </si>
  <si>
    <t>La CrosseWI</t>
  </si>
  <si>
    <t>La MoureND</t>
  </si>
  <si>
    <t>La PazAZ</t>
  </si>
  <si>
    <t>La PlataCO</t>
  </si>
  <si>
    <t>La PorteIN</t>
  </si>
  <si>
    <t>La SalleLA</t>
  </si>
  <si>
    <t>La SalleIL</t>
  </si>
  <si>
    <t>La SalleTX</t>
  </si>
  <si>
    <t>LabetteKS</t>
  </si>
  <si>
    <t>Lac Qui ParleMN</t>
  </si>
  <si>
    <t>LackawannaPA</t>
  </si>
  <si>
    <t>LacledeMO</t>
  </si>
  <si>
    <t>LaeMH</t>
  </si>
  <si>
    <t>LafayetteLA</t>
  </si>
  <si>
    <t>LafayetteWI</t>
  </si>
  <si>
    <t>LafayetteFL</t>
  </si>
  <si>
    <t>LafayetteMS</t>
  </si>
  <si>
    <t>LafayetteAR</t>
  </si>
  <si>
    <t>LafayetteMO</t>
  </si>
  <si>
    <t>LafourcheLA</t>
  </si>
  <si>
    <t>LagrangeIN</t>
  </si>
  <si>
    <t>LajasPR</t>
  </si>
  <si>
    <t>LakeCA</t>
  </si>
  <si>
    <t>LakeOR</t>
  </si>
  <si>
    <t>LakeMT</t>
  </si>
  <si>
    <t>LakeCO</t>
  </si>
  <si>
    <t>LakeFL</t>
  </si>
  <si>
    <t>LakeMN</t>
  </si>
  <si>
    <t>LakeSD</t>
  </si>
  <si>
    <t>LakeOH</t>
  </si>
  <si>
    <t>LakeMI</t>
  </si>
  <si>
    <t>LakeIN</t>
  </si>
  <si>
    <t>LakeTN</t>
  </si>
  <si>
    <t>LakeIL</t>
  </si>
  <si>
    <t>Lake And Peninsula (B)AK</t>
  </si>
  <si>
    <t>Lake Of The WoodsMN</t>
  </si>
  <si>
    <t>LamarMS</t>
  </si>
  <si>
    <t>LamarAL</t>
  </si>
  <si>
    <t>LamarGA</t>
  </si>
  <si>
    <t>LamarTX</t>
  </si>
  <si>
    <t>LambTX</t>
  </si>
  <si>
    <t>LamoilleVT</t>
  </si>
  <si>
    <t>LampasasTX</t>
  </si>
  <si>
    <t>LancasterSC</t>
  </si>
  <si>
    <t>LancasterPA</t>
  </si>
  <si>
    <t>LancasterVA</t>
  </si>
  <si>
    <t>LancasterNE</t>
  </si>
  <si>
    <t>LanderNV</t>
  </si>
  <si>
    <t>LaneOR</t>
  </si>
  <si>
    <t>LaneKS</t>
  </si>
  <si>
    <t>LangladeWI</t>
  </si>
  <si>
    <t>LanierGA</t>
  </si>
  <si>
    <t>LapeerMI</t>
  </si>
  <si>
    <t>LaramieWY</t>
  </si>
  <si>
    <t>LaresPR</t>
  </si>
  <si>
    <t>LarimerCO</t>
  </si>
  <si>
    <t>LarueKY</t>
  </si>
  <si>
    <t>Las AnimasCO</t>
  </si>
  <si>
    <t>Las MariasPR</t>
  </si>
  <si>
    <t>Las PiedrasPR</t>
  </si>
  <si>
    <t>LassenCA</t>
  </si>
  <si>
    <t>LatahID</t>
  </si>
  <si>
    <t>LatimerOK</t>
  </si>
  <si>
    <t>LauderdaleMS</t>
  </si>
  <si>
    <t>LauderdaleAL</t>
  </si>
  <si>
    <t>LauderdaleTN</t>
  </si>
  <si>
    <t>LaurelKY</t>
  </si>
  <si>
    <t>LaurensSC</t>
  </si>
  <si>
    <t>LaurensGA</t>
  </si>
  <si>
    <t>LavacaTX</t>
  </si>
  <si>
    <t>LawrencePA</t>
  </si>
  <si>
    <t>LawrenceAR</t>
  </si>
  <si>
    <t>LawrenceMS</t>
  </si>
  <si>
    <t>LawrenceAL</t>
  </si>
  <si>
    <t>LawrenceSD</t>
  </si>
  <si>
    <t>LawrenceOH</t>
  </si>
  <si>
    <t>LawrenceIN</t>
  </si>
  <si>
    <t>LawrenceTN</t>
  </si>
  <si>
    <t>LawrenceIL</t>
  </si>
  <si>
    <t>LawrenceMO</t>
  </si>
  <si>
    <t>LawrenceKY</t>
  </si>
  <si>
    <t>Le FloreOK</t>
  </si>
  <si>
    <t>Le SueurMN</t>
  </si>
  <si>
    <t>LeaNM</t>
  </si>
  <si>
    <t>LeakeMS</t>
  </si>
  <si>
    <t>LeavenworthKS</t>
  </si>
  <si>
    <t>LebanonPA</t>
  </si>
  <si>
    <t>LeeSC</t>
  </si>
  <si>
    <t>LeeFL</t>
  </si>
  <si>
    <t>LeeAR</t>
  </si>
  <si>
    <t>LeeMS</t>
  </si>
  <si>
    <t>LeeAL</t>
  </si>
  <si>
    <t>LeeIL</t>
  </si>
  <si>
    <t>LeeNC</t>
  </si>
  <si>
    <t>LeeVA</t>
  </si>
  <si>
    <t>LeeIA</t>
  </si>
  <si>
    <t>LeeKY</t>
  </si>
  <si>
    <t>LeeGA</t>
  </si>
  <si>
    <t>LeeTX</t>
  </si>
  <si>
    <t>LeelanauMI</t>
  </si>
  <si>
    <t>LefloreMS</t>
  </si>
  <si>
    <t>LehighPA</t>
  </si>
  <si>
    <t>LemhiID</t>
  </si>
  <si>
    <t>LenaweeMI</t>
  </si>
  <si>
    <t>LenoirNC</t>
  </si>
  <si>
    <t>LeonFL</t>
  </si>
  <si>
    <t>LeonTX</t>
  </si>
  <si>
    <t>LeslieKY</t>
  </si>
  <si>
    <t>LetcherKY</t>
  </si>
  <si>
    <t>LevyFL</t>
  </si>
  <si>
    <t>LewisWA</t>
  </si>
  <si>
    <t>LewisWV</t>
  </si>
  <si>
    <t>LewisNY</t>
  </si>
  <si>
    <t>LewisID</t>
  </si>
  <si>
    <t>LewisTN</t>
  </si>
  <si>
    <t>LewisMO</t>
  </si>
  <si>
    <t>LewisKY</t>
  </si>
  <si>
    <t>Lewis And ClarkMT</t>
  </si>
  <si>
    <t>LexingtonSC</t>
  </si>
  <si>
    <t>LexingtonVA</t>
  </si>
  <si>
    <t>LibMH</t>
  </si>
  <si>
    <t>LibertyMT</t>
  </si>
  <si>
    <t>LibertyFL</t>
  </si>
  <si>
    <t>LibertyGA</t>
  </si>
  <si>
    <t>LibertyTX</t>
  </si>
  <si>
    <t>LickingOH</t>
  </si>
  <si>
    <t>LikiepMH</t>
  </si>
  <si>
    <t>LimestoneAL</t>
  </si>
  <si>
    <t>LimestoneTX</t>
  </si>
  <si>
    <t>LincolnME</t>
  </si>
  <si>
    <t>LincolnNV</t>
  </si>
  <si>
    <t>LincolnWY</t>
  </si>
  <si>
    <t>LincolnNM</t>
  </si>
  <si>
    <t>LincolnOR</t>
  </si>
  <si>
    <t>LincolnWA</t>
  </si>
  <si>
    <t>LincolnWV</t>
  </si>
  <si>
    <t>LincolnMT</t>
  </si>
  <si>
    <t>LincolnLA</t>
  </si>
  <si>
    <t>LincolnID</t>
  </si>
  <si>
    <t>LincolnWI</t>
  </si>
  <si>
    <t>LincolnCO</t>
  </si>
  <si>
    <t>LincolnAR</t>
  </si>
  <si>
    <t>LincolnOK</t>
  </si>
  <si>
    <t>LincolnMN</t>
  </si>
  <si>
    <t>LincolnSD</t>
  </si>
  <si>
    <t>LincolnMS</t>
  </si>
  <si>
    <t>LincolnTN</t>
  </si>
  <si>
    <t>LincolnKS</t>
  </si>
  <si>
    <t>LincolnNC</t>
  </si>
  <si>
    <t>LincolnNE</t>
  </si>
  <si>
    <t>LincolnMO</t>
  </si>
  <si>
    <t>LincolnKY</t>
  </si>
  <si>
    <t>LincolnGA</t>
  </si>
  <si>
    <t>LinnOR</t>
  </si>
  <si>
    <t>LinnKS</t>
  </si>
  <si>
    <t>LinnIA</t>
  </si>
  <si>
    <t>LinnMO</t>
  </si>
  <si>
    <t>LipscombTX</t>
  </si>
  <si>
    <t>LitchfieldCT</t>
  </si>
  <si>
    <t>Little RiverAR</t>
  </si>
  <si>
    <t>Live OakTX</t>
  </si>
  <si>
    <t>LivingstonNY</t>
  </si>
  <si>
    <t>LivingstonLA</t>
  </si>
  <si>
    <t>LivingstonMI</t>
  </si>
  <si>
    <t>LivingstonIL</t>
  </si>
  <si>
    <t>LivingstonMO</t>
  </si>
  <si>
    <t>LivingstonKY</t>
  </si>
  <si>
    <t>LlanoTX</t>
  </si>
  <si>
    <t>LoganWV</t>
  </si>
  <si>
    <t>LoganND</t>
  </si>
  <si>
    <t>LoganCO</t>
  </si>
  <si>
    <t>LoganOK</t>
  </si>
  <si>
    <t>LoganAR</t>
  </si>
  <si>
    <t>LoganOH</t>
  </si>
  <si>
    <t>LoganIL</t>
  </si>
  <si>
    <t>LoganKS</t>
  </si>
  <si>
    <t>LoganNE</t>
  </si>
  <si>
    <t>LoganKY</t>
  </si>
  <si>
    <t>LoizaPR</t>
  </si>
  <si>
    <t>LongGA</t>
  </si>
  <si>
    <t>LonokeAR</t>
  </si>
  <si>
    <t>LorainOH</t>
  </si>
  <si>
    <t>Los AlamosNM</t>
  </si>
  <si>
    <t>Los AngelesCA</t>
  </si>
  <si>
    <t>LoudonTN</t>
  </si>
  <si>
    <t>LoudounVA</t>
  </si>
  <si>
    <t>LouisaVA</t>
  </si>
  <si>
    <t>LouisaIA</t>
  </si>
  <si>
    <t>LoupNE</t>
  </si>
  <si>
    <t>LoveOK</t>
  </si>
  <si>
    <t>LovingTX</t>
  </si>
  <si>
    <t>LowndesAL</t>
  </si>
  <si>
    <t>LowndesMS</t>
  </si>
  <si>
    <t>LowndesGA</t>
  </si>
  <si>
    <t>LubbockTX</t>
  </si>
  <si>
    <t>LucasOH</t>
  </si>
  <si>
    <t>LucasIA</t>
  </si>
  <si>
    <t>LuceMI</t>
  </si>
  <si>
    <t>LumpkinGA</t>
  </si>
  <si>
    <t>LunaNM</t>
  </si>
  <si>
    <t>LunenburgVA</t>
  </si>
  <si>
    <t>LuquilloPR</t>
  </si>
  <si>
    <t>LuzernePA</t>
  </si>
  <si>
    <t>LycomingPA</t>
  </si>
  <si>
    <t>LymanSD</t>
  </si>
  <si>
    <t>LynchburgVA</t>
  </si>
  <si>
    <t>LynnTX</t>
  </si>
  <si>
    <t>LyonNV</t>
  </si>
  <si>
    <t>LyonMN</t>
  </si>
  <si>
    <t>LyonKS</t>
  </si>
  <si>
    <t>LyonIA</t>
  </si>
  <si>
    <t>LyonKY</t>
  </si>
  <si>
    <t>MackinacMI</t>
  </si>
  <si>
    <t>MacombMI</t>
  </si>
  <si>
    <t>MaconAL</t>
  </si>
  <si>
    <t>MaconTN</t>
  </si>
  <si>
    <t>MaconNC</t>
  </si>
  <si>
    <t>MaconIL</t>
  </si>
  <si>
    <t>MaconMO</t>
  </si>
  <si>
    <t>MaconGA</t>
  </si>
  <si>
    <t>MacoupinIL</t>
  </si>
  <si>
    <t>MaderaCA</t>
  </si>
  <si>
    <t>MadisonNY</t>
  </si>
  <si>
    <t>MadisonMT</t>
  </si>
  <si>
    <t>MadisonLA</t>
  </si>
  <si>
    <t>MadisonID</t>
  </si>
  <si>
    <t>MadisonFL</t>
  </si>
  <si>
    <t>MadisonAR</t>
  </si>
  <si>
    <t>MadisonAL</t>
  </si>
  <si>
    <t>MadisonMS</t>
  </si>
  <si>
    <t>MadisonIN</t>
  </si>
  <si>
    <t>MadisonOH</t>
  </si>
  <si>
    <t>MadisonTN</t>
  </si>
  <si>
    <t>MadisonVA</t>
  </si>
  <si>
    <t>MadisonNC</t>
  </si>
  <si>
    <t>MadisonIL</t>
  </si>
  <si>
    <t>MadisonNE</t>
  </si>
  <si>
    <t>MadisonIA</t>
  </si>
  <si>
    <t>MadisonMO</t>
  </si>
  <si>
    <t>MadisonKY</t>
  </si>
  <si>
    <t>MadisonGA</t>
  </si>
  <si>
    <t>MadisonTX</t>
  </si>
  <si>
    <t>MagoffinKY</t>
  </si>
  <si>
    <t>MahaskaIA</t>
  </si>
  <si>
    <t>MahnomenMN</t>
  </si>
  <si>
    <t>MahoningOH</t>
  </si>
  <si>
    <t>MajorOK</t>
  </si>
  <si>
    <t>MajuroMH</t>
  </si>
  <si>
    <t>MalheurOR</t>
  </si>
  <si>
    <t>MaloelapMH</t>
  </si>
  <si>
    <t>ManassasVA</t>
  </si>
  <si>
    <t>Manassas ParkVA</t>
  </si>
  <si>
    <t>ManateeFL</t>
  </si>
  <si>
    <t>ManatiPR</t>
  </si>
  <si>
    <t>ManisteeMI</t>
  </si>
  <si>
    <t>ManitowocWI</t>
  </si>
  <si>
    <t>Manu'aAS</t>
  </si>
  <si>
    <t>MarathonWI</t>
  </si>
  <si>
    <t>MarengoAL</t>
  </si>
  <si>
    <t>Mariana IslandsMP</t>
  </si>
  <si>
    <t>MaricaoPR</t>
  </si>
  <si>
    <t>MaricopaAZ</t>
  </si>
  <si>
    <t>MariesMO</t>
  </si>
  <si>
    <t>MarinCA</t>
  </si>
  <si>
    <t>MarinetteWI</t>
  </si>
  <si>
    <t>MarionOR</t>
  </si>
  <si>
    <t>MarionWV</t>
  </si>
  <si>
    <t>MarionSC</t>
  </si>
  <si>
    <t>MarionFL</t>
  </si>
  <si>
    <t>MarionAR</t>
  </si>
  <si>
    <t>MarionMS</t>
  </si>
  <si>
    <t>MarionAL</t>
  </si>
  <si>
    <t>MarionIN</t>
  </si>
  <si>
    <t>MarionOH</t>
  </si>
  <si>
    <t>MarionKS</t>
  </si>
  <si>
    <t>MarionTN</t>
  </si>
  <si>
    <t>MarionIL</t>
  </si>
  <si>
    <t>MarionIA</t>
  </si>
  <si>
    <t>MarionMO</t>
  </si>
  <si>
    <t>MarionKY</t>
  </si>
  <si>
    <t>MarionGA</t>
  </si>
  <si>
    <t>MarionTX</t>
  </si>
  <si>
    <t>MariposaCA</t>
  </si>
  <si>
    <t>MarlboroSC</t>
  </si>
  <si>
    <t>MarquetteWI</t>
  </si>
  <si>
    <t>MarquetteMI</t>
  </si>
  <si>
    <t>MarshallWV</t>
  </si>
  <si>
    <t>MarshallMN</t>
  </si>
  <si>
    <t>MarshallSD</t>
  </si>
  <si>
    <t>MarshallMS</t>
  </si>
  <si>
    <t>MarshallAL</t>
  </si>
  <si>
    <t>MarshallOK</t>
  </si>
  <si>
    <t>MarshallIN</t>
  </si>
  <si>
    <t>MarshallKS</t>
  </si>
  <si>
    <t>MarshallTN</t>
  </si>
  <si>
    <t>MarshallIL</t>
  </si>
  <si>
    <t>MarshallIA</t>
  </si>
  <si>
    <t>MarshallKY</t>
  </si>
  <si>
    <t>MartinFL</t>
  </si>
  <si>
    <t>MartinMN</t>
  </si>
  <si>
    <t>MartinIN</t>
  </si>
  <si>
    <t>MartinNC</t>
  </si>
  <si>
    <t>MartinKY</t>
  </si>
  <si>
    <t>MartinTX</t>
  </si>
  <si>
    <t>MartinsvilleVA</t>
  </si>
  <si>
    <t>MasonWA</t>
  </si>
  <si>
    <t>MasonWV</t>
  </si>
  <si>
    <t>MasonMI</t>
  </si>
  <si>
    <t>MasonIL</t>
  </si>
  <si>
    <t>MasonKY</t>
  </si>
  <si>
    <t>MasonTX</t>
  </si>
  <si>
    <t>MassacIL</t>
  </si>
  <si>
    <t>MatagordaTX</t>
  </si>
  <si>
    <t>Matanuska-Susitna (B)AK</t>
  </si>
  <si>
    <t>MathewsVA</t>
  </si>
  <si>
    <t>MauiHI</t>
  </si>
  <si>
    <t>MaunaboPR</t>
  </si>
  <si>
    <t>MauryTN</t>
  </si>
  <si>
    <t>MaverickTX</t>
  </si>
  <si>
    <t>MayaguezPR</t>
  </si>
  <si>
    <t>MayesOK</t>
  </si>
  <si>
    <t>McclainOK</t>
  </si>
  <si>
    <t>McconeMT</t>
  </si>
  <si>
    <t>MccookSD</t>
  </si>
  <si>
    <t>MccormickSC</t>
  </si>
  <si>
    <t>MccrackenKY</t>
  </si>
  <si>
    <t>MccrearyKY</t>
  </si>
  <si>
    <t>MccullochTX</t>
  </si>
  <si>
    <t>MccurtainOK</t>
  </si>
  <si>
    <t>McdonaldMO</t>
  </si>
  <si>
    <t>McdonoughIL</t>
  </si>
  <si>
    <t>McdowellWV</t>
  </si>
  <si>
    <t>McdowellNC</t>
  </si>
  <si>
    <t>McduffieGA</t>
  </si>
  <si>
    <t>MchenryND</t>
  </si>
  <si>
    <t>MchenryIL</t>
  </si>
  <si>
    <t>McintoshND</t>
  </si>
  <si>
    <t>McintoshOK</t>
  </si>
  <si>
    <t>McintoshGA</t>
  </si>
  <si>
    <t>MckeanPA</t>
  </si>
  <si>
    <t>MckenzieND</t>
  </si>
  <si>
    <t>MckinleyNM</t>
  </si>
  <si>
    <t>McleanND</t>
  </si>
  <si>
    <t>McleanIL</t>
  </si>
  <si>
    <t>McleanKY</t>
  </si>
  <si>
    <t>MclennanTX</t>
  </si>
  <si>
    <t>McleodMN</t>
  </si>
  <si>
    <t>McminnTN</t>
  </si>
  <si>
    <t>McmullenTX</t>
  </si>
  <si>
    <t>McnairyTN</t>
  </si>
  <si>
    <t>McphersonSD</t>
  </si>
  <si>
    <t>McphersonKS</t>
  </si>
  <si>
    <t>McphersonNE</t>
  </si>
  <si>
    <t>MeadeSD</t>
  </si>
  <si>
    <t>MeadeKS</t>
  </si>
  <si>
    <t>MeadeKY</t>
  </si>
  <si>
    <t>MeagherMT</t>
  </si>
  <si>
    <t>MecklenburgVA</t>
  </si>
  <si>
    <t>MecklenburgNC</t>
  </si>
  <si>
    <t>MecostaMI</t>
  </si>
  <si>
    <t>MedinaOH</t>
  </si>
  <si>
    <t>MedinaTX</t>
  </si>
  <si>
    <t>MeekerMN</t>
  </si>
  <si>
    <t>MeigsOH</t>
  </si>
  <si>
    <t>MeigsTN</t>
  </si>
  <si>
    <t>MejitMH</t>
  </si>
  <si>
    <t>MelekeiokPW</t>
  </si>
  <si>
    <t>MelletteSD</t>
  </si>
  <si>
    <t>MenardIL</t>
  </si>
  <si>
    <t>MenardTX</t>
  </si>
  <si>
    <t>MendocinoCA</t>
  </si>
  <si>
    <t>MenifeeKY</t>
  </si>
  <si>
    <t>MenomineeWI</t>
  </si>
  <si>
    <t>MenomineeMI</t>
  </si>
  <si>
    <t>MercedCA</t>
  </si>
  <si>
    <t>MercerNJ</t>
  </si>
  <si>
    <t>MercerWV</t>
  </si>
  <si>
    <t>MercerND</t>
  </si>
  <si>
    <t>MercerPA</t>
  </si>
  <si>
    <t>MercerOH</t>
  </si>
  <si>
    <t>MercerMO</t>
  </si>
  <si>
    <t>MercerIL</t>
  </si>
  <si>
    <t>MercerKY</t>
  </si>
  <si>
    <t>MeriwetherGA</t>
  </si>
  <si>
    <t>MerrickNE</t>
  </si>
  <si>
    <t>MerrimackNH</t>
  </si>
  <si>
    <t>MesaCO</t>
  </si>
  <si>
    <t>MetcalfeKY</t>
  </si>
  <si>
    <t>MiamiIN</t>
  </si>
  <si>
    <t>MiamiOH</t>
  </si>
  <si>
    <t>MiamiKS</t>
  </si>
  <si>
    <t>Miami-DadeFL</t>
  </si>
  <si>
    <t>MiddlesexCT</t>
  </si>
  <si>
    <t>MiddlesexMA</t>
  </si>
  <si>
    <t>MiddlesexNJ</t>
  </si>
  <si>
    <t>MiddlesexVA</t>
  </si>
  <si>
    <t>MidlandMI</t>
  </si>
  <si>
    <t>MidlandTX</t>
  </si>
  <si>
    <t>MifflinPA</t>
  </si>
  <si>
    <t>MilamTX</t>
  </si>
  <si>
    <t>MiliMH</t>
  </si>
  <si>
    <t>MillardUT</t>
  </si>
  <si>
    <t>Mille LacsMN</t>
  </si>
  <si>
    <t>MillerAR</t>
  </si>
  <si>
    <t>MillerMO</t>
  </si>
  <si>
    <t>MillerGA</t>
  </si>
  <si>
    <t>MillsIA</t>
  </si>
  <si>
    <t>MillsTX</t>
  </si>
  <si>
    <t>MilwaukeeWI</t>
  </si>
  <si>
    <t>MinerSD</t>
  </si>
  <si>
    <t>MineralNV</t>
  </si>
  <si>
    <t>MineralWV</t>
  </si>
  <si>
    <t>MineralMT</t>
  </si>
  <si>
    <t>MineralCO</t>
  </si>
  <si>
    <t>MingoWV</t>
  </si>
  <si>
    <t>MinidokaID</t>
  </si>
  <si>
    <t>MinnehahaSD</t>
  </si>
  <si>
    <t>MissaukeeMI</t>
  </si>
  <si>
    <t>MississippiAR</t>
  </si>
  <si>
    <t>MississippiMO</t>
  </si>
  <si>
    <t>MissoulaMT</t>
  </si>
  <si>
    <t>MitchellNC</t>
  </si>
  <si>
    <t>MitchellKS</t>
  </si>
  <si>
    <t>MitchellIA</t>
  </si>
  <si>
    <t>MitchellGA</t>
  </si>
  <si>
    <t>MitchellTX</t>
  </si>
  <si>
    <t>MobileAL</t>
  </si>
  <si>
    <t>MocaPR</t>
  </si>
  <si>
    <t>ModocCA</t>
  </si>
  <si>
    <t>MoffatCO</t>
  </si>
  <si>
    <t>MohaveAZ</t>
  </si>
  <si>
    <t>MoniteauMO</t>
  </si>
  <si>
    <t>MonmouthNJ</t>
  </si>
  <si>
    <t>MonoCA</t>
  </si>
  <si>
    <t>MononaIA</t>
  </si>
  <si>
    <t>MonongaliaWV</t>
  </si>
  <si>
    <t>MonroeNY</t>
  </si>
  <si>
    <t>MonroeWV</t>
  </si>
  <si>
    <t>MonroeWI</t>
  </si>
  <si>
    <t>MonroeFL</t>
  </si>
  <si>
    <t>MonroePA</t>
  </si>
  <si>
    <t>MonroeAR</t>
  </si>
  <si>
    <t>MonroeMS</t>
  </si>
  <si>
    <t>MonroeAL</t>
  </si>
  <si>
    <t>MonroeIN</t>
  </si>
  <si>
    <t>MonroeOH</t>
  </si>
  <si>
    <t>MonroeMI</t>
  </si>
  <si>
    <t>MonroeTN</t>
  </si>
  <si>
    <t>MonroeIL</t>
  </si>
  <si>
    <t>MonroeIA</t>
  </si>
  <si>
    <t>MonroeMO</t>
  </si>
  <si>
    <t>MonroeKY</t>
  </si>
  <si>
    <t>MonroeGA</t>
  </si>
  <si>
    <t>MontagueTX</t>
  </si>
  <si>
    <t>MontcalmMI</t>
  </si>
  <si>
    <t>MontereyCA</t>
  </si>
  <si>
    <t>MontezumaCO</t>
  </si>
  <si>
    <t>MontgomeryMD</t>
  </si>
  <si>
    <t>MontgomeryNY</t>
  </si>
  <si>
    <t>MontgomeryPA</t>
  </si>
  <si>
    <t>MontgomeryAR</t>
  </si>
  <si>
    <t>MontgomeryMS</t>
  </si>
  <si>
    <t>MontgomeryAL</t>
  </si>
  <si>
    <t>MontgomeryIN</t>
  </si>
  <si>
    <t>MontgomeryOH</t>
  </si>
  <si>
    <t>MontgomeryVA</t>
  </si>
  <si>
    <t>MontgomeryNC</t>
  </si>
  <si>
    <t>MontgomeryTN</t>
  </si>
  <si>
    <t>MontgomeryKS</t>
  </si>
  <si>
    <t>MontgomeryIL</t>
  </si>
  <si>
    <t>MontgomeryIA</t>
  </si>
  <si>
    <t>MontgomeryMO</t>
  </si>
  <si>
    <t>MontgomeryKY</t>
  </si>
  <si>
    <t>MontgomeryGA</t>
  </si>
  <si>
    <t>MontgomeryTX</t>
  </si>
  <si>
    <t>MontmorencyMI</t>
  </si>
  <si>
    <t>MontourPA</t>
  </si>
  <si>
    <t>MontroseCO</t>
  </si>
  <si>
    <t>MoodySD</t>
  </si>
  <si>
    <t>MooreNC</t>
  </si>
  <si>
    <t>MooreTN</t>
  </si>
  <si>
    <t>MooreTX</t>
  </si>
  <si>
    <t>MoraNM</t>
  </si>
  <si>
    <t>MorehouseLA</t>
  </si>
  <si>
    <t>MorganUT</t>
  </si>
  <si>
    <t>MorganWV</t>
  </si>
  <si>
    <t>MorganCO</t>
  </si>
  <si>
    <t>MorganAL</t>
  </si>
  <si>
    <t>MorganIN</t>
  </si>
  <si>
    <t>MorganOH</t>
  </si>
  <si>
    <t>MorganTN</t>
  </si>
  <si>
    <t>MorganIL</t>
  </si>
  <si>
    <t>MorganMO</t>
  </si>
  <si>
    <t>MorganKY</t>
  </si>
  <si>
    <t>MorganGA</t>
  </si>
  <si>
    <t>MorovisPR</t>
  </si>
  <si>
    <t>MorrillNE</t>
  </si>
  <si>
    <t>MorrisNJ</t>
  </si>
  <si>
    <t>MorrisKS</t>
  </si>
  <si>
    <t>MorrisTX</t>
  </si>
  <si>
    <t>MorrisonMN</t>
  </si>
  <si>
    <t>MorrowOR</t>
  </si>
  <si>
    <t>MorrowOH</t>
  </si>
  <si>
    <t>MortonND</t>
  </si>
  <si>
    <t>MortonKS</t>
  </si>
  <si>
    <t>MotleyTX</t>
  </si>
  <si>
    <t>MoultrieIL</t>
  </si>
  <si>
    <t>MountrailND</t>
  </si>
  <si>
    <t>MowerMN</t>
  </si>
  <si>
    <t>MuhlenbergKY</t>
  </si>
  <si>
    <t>MultnomahOR</t>
  </si>
  <si>
    <t>MurrayOK</t>
  </si>
  <si>
    <t>MurrayMN</t>
  </si>
  <si>
    <t>MurrayGA</t>
  </si>
  <si>
    <t>MuscatineIA</t>
  </si>
  <si>
    <t>MuscogeeGA</t>
  </si>
  <si>
    <t>MuskegonMI</t>
  </si>
  <si>
    <t>MuskingumOH</t>
  </si>
  <si>
    <t>MuskogeeOK</t>
  </si>
  <si>
    <t>MusselshellMT</t>
  </si>
  <si>
    <t>NacogdochesTX</t>
  </si>
  <si>
    <t>NaguaboPR</t>
  </si>
  <si>
    <t>NamorikMH</t>
  </si>
  <si>
    <t>NamuMH</t>
  </si>
  <si>
    <t>NanceNE</t>
  </si>
  <si>
    <t>NantucketMA</t>
  </si>
  <si>
    <t>NapaCA</t>
  </si>
  <si>
    <t>NaranjitoPR</t>
  </si>
  <si>
    <t>NashNC</t>
  </si>
  <si>
    <t>NassauNY</t>
  </si>
  <si>
    <t>NassauFL</t>
  </si>
  <si>
    <t>NatchitochesLA</t>
  </si>
  <si>
    <t>NatronaWY</t>
  </si>
  <si>
    <t>NavajoAZ</t>
  </si>
  <si>
    <t>NavarroTX</t>
  </si>
  <si>
    <t>NelsonND</t>
  </si>
  <si>
    <t>NelsonVA</t>
  </si>
  <si>
    <t>NelsonKY</t>
  </si>
  <si>
    <t>NemahaNE</t>
  </si>
  <si>
    <t>NemahaKS</t>
  </si>
  <si>
    <t>NeoshoKS</t>
  </si>
  <si>
    <t>NeshobaMS</t>
  </si>
  <si>
    <t>NessKS</t>
  </si>
  <si>
    <t>NevadaCA</t>
  </si>
  <si>
    <t>NevadaAR</t>
  </si>
  <si>
    <t>New CastleDE</t>
  </si>
  <si>
    <t>New HanoverNC</t>
  </si>
  <si>
    <t>New HavenCT</t>
  </si>
  <si>
    <t>New KentVA</t>
  </si>
  <si>
    <t>New LondonCT</t>
  </si>
  <si>
    <t>New MadridMO</t>
  </si>
  <si>
    <t>New YorkNY</t>
  </si>
  <si>
    <t>NewaygoMI</t>
  </si>
  <si>
    <t>NewberrySC</t>
  </si>
  <si>
    <t>NewportRI</t>
  </si>
  <si>
    <t>Newport NewsVA</t>
  </si>
  <si>
    <t>NewtonMS</t>
  </si>
  <si>
    <t>NewtonAR</t>
  </si>
  <si>
    <t>NewtonIN</t>
  </si>
  <si>
    <t>NewtonMO</t>
  </si>
  <si>
    <t>NewtonGA</t>
  </si>
  <si>
    <t>NewtonTX</t>
  </si>
  <si>
    <t>Nez PerceID</t>
  </si>
  <si>
    <t>NgaraardPW</t>
  </si>
  <si>
    <t>NgarchelongPW</t>
  </si>
  <si>
    <t>NgardmauPW</t>
  </si>
  <si>
    <t>NgaremlenguiPW</t>
  </si>
  <si>
    <t>NgatpangPW</t>
  </si>
  <si>
    <t>NgchesarPW</t>
  </si>
  <si>
    <t>NgiwalPW</t>
  </si>
  <si>
    <t>NiagaraNY</t>
  </si>
  <si>
    <t>NicholasWV</t>
  </si>
  <si>
    <t>NicholasKY</t>
  </si>
  <si>
    <t>NicolletMN</t>
  </si>
  <si>
    <t>NiobraraWY</t>
  </si>
  <si>
    <t>NobleOK</t>
  </si>
  <si>
    <t>NobleIN</t>
  </si>
  <si>
    <t>NobleOH</t>
  </si>
  <si>
    <t>NoblesMN</t>
  </si>
  <si>
    <t>NodawayMO</t>
  </si>
  <si>
    <t>NolanTX</t>
  </si>
  <si>
    <t>Nome (C)AK</t>
  </si>
  <si>
    <t>NorfolkMA</t>
  </si>
  <si>
    <t>NorfolkVA</t>
  </si>
  <si>
    <t>NormanMN</t>
  </si>
  <si>
    <t>North Slope (B)AK</t>
  </si>
  <si>
    <t>NorthamptonPA</t>
  </si>
  <si>
    <t>NorthamptonNC</t>
  </si>
  <si>
    <t>NorthamptonVA</t>
  </si>
  <si>
    <t>NorthumberlandPA</t>
  </si>
  <si>
    <t>NorthumberlandVA</t>
  </si>
  <si>
    <t>Northwest Arctic (B)AK</t>
  </si>
  <si>
    <t>NortonKS</t>
  </si>
  <si>
    <t>NortonVA</t>
  </si>
  <si>
    <t>Nothern IslandsMP</t>
  </si>
  <si>
    <t>NottowayVA</t>
  </si>
  <si>
    <t>NowataOK</t>
  </si>
  <si>
    <t>NoxubeeMS</t>
  </si>
  <si>
    <t>NuckollsNE</t>
  </si>
  <si>
    <t>NuecesTX</t>
  </si>
  <si>
    <t>NyeNV</t>
  </si>
  <si>
    <t>O BrienIA</t>
  </si>
  <si>
    <t>OaklandMI</t>
  </si>
  <si>
    <t>ObionTN</t>
  </si>
  <si>
    <t>OceanNJ</t>
  </si>
  <si>
    <t>OceanaMI</t>
  </si>
  <si>
    <t>OchiltreeTX</t>
  </si>
  <si>
    <t>OconeeSC</t>
  </si>
  <si>
    <t>OconeeGA</t>
  </si>
  <si>
    <t>OcontoWI</t>
  </si>
  <si>
    <t>OgemawMI</t>
  </si>
  <si>
    <t>OgleIL</t>
  </si>
  <si>
    <t>OglethorpeGA</t>
  </si>
  <si>
    <t>OhioWV</t>
  </si>
  <si>
    <t>OhioIN</t>
  </si>
  <si>
    <t>OhioKY</t>
  </si>
  <si>
    <t>OkaloosaFL</t>
  </si>
  <si>
    <t>OkanoganWA</t>
  </si>
  <si>
    <t>OkeechobeeFL</t>
  </si>
  <si>
    <t>OkfuskeeOK</t>
  </si>
  <si>
    <t>OklahomaOK</t>
  </si>
  <si>
    <t>OkmulgeeOK</t>
  </si>
  <si>
    <t>OktibbehaMS</t>
  </si>
  <si>
    <t>OldhamKY</t>
  </si>
  <si>
    <t>OldhamTX</t>
  </si>
  <si>
    <t>OliverND</t>
  </si>
  <si>
    <t>OlmstedMN</t>
  </si>
  <si>
    <t>OneidaNY</t>
  </si>
  <si>
    <t>OneidaID</t>
  </si>
  <si>
    <t>OneidaWI</t>
  </si>
  <si>
    <t>OnondagaNY</t>
  </si>
  <si>
    <t>OnslowNC</t>
  </si>
  <si>
    <t>OntarioNY</t>
  </si>
  <si>
    <t>OntonagonMI</t>
  </si>
  <si>
    <t>OrangeVT</t>
  </si>
  <si>
    <t>OrangeCA</t>
  </si>
  <si>
    <t>OrangeNY</t>
  </si>
  <si>
    <t>OrangeFL</t>
  </si>
  <si>
    <t>OrangeIN</t>
  </si>
  <si>
    <t>OrangeNC</t>
  </si>
  <si>
    <t>OrangeVA</t>
  </si>
  <si>
    <t>OrangeTX</t>
  </si>
  <si>
    <t>OrangeburgSC</t>
  </si>
  <si>
    <t>OregonMO</t>
  </si>
  <si>
    <t>OrleansVT</t>
  </si>
  <si>
    <t>OrleansLA</t>
  </si>
  <si>
    <t>OrleansNY</t>
  </si>
  <si>
    <t>OrocovisPR</t>
  </si>
  <si>
    <t>OsageOK</t>
  </si>
  <si>
    <t>OsageKS</t>
  </si>
  <si>
    <t>OsageMO</t>
  </si>
  <si>
    <t>OsborneKS</t>
  </si>
  <si>
    <t>OsceolaFL</t>
  </si>
  <si>
    <t>OsceolaMI</t>
  </si>
  <si>
    <t>OsceolaIA</t>
  </si>
  <si>
    <t>OscodaMI</t>
  </si>
  <si>
    <t>OswegoNY</t>
  </si>
  <si>
    <t>OteroNM</t>
  </si>
  <si>
    <t>OteroCO</t>
  </si>
  <si>
    <t>OtoeNE</t>
  </si>
  <si>
    <t>OtsegoNY</t>
  </si>
  <si>
    <t>OtsegoMI</t>
  </si>
  <si>
    <t>OttawaOK</t>
  </si>
  <si>
    <t>OttawaOH</t>
  </si>
  <si>
    <t>OttawaMI</t>
  </si>
  <si>
    <t>OttawaKS</t>
  </si>
  <si>
    <t>Otter TailMN</t>
  </si>
  <si>
    <t>OuachitaLA</t>
  </si>
  <si>
    <t>OuachitaAR</t>
  </si>
  <si>
    <t>OurayCO</t>
  </si>
  <si>
    <t>OutagamieWI</t>
  </si>
  <si>
    <t>OvertonTN</t>
  </si>
  <si>
    <t>OwenIN</t>
  </si>
  <si>
    <t>OwenKY</t>
  </si>
  <si>
    <t>OwsleyKY</t>
  </si>
  <si>
    <t>OwyheeID</t>
  </si>
  <si>
    <t>OxfordME</t>
  </si>
  <si>
    <t>OzarkMO</t>
  </si>
  <si>
    <t>OzaukeeWI</t>
  </si>
  <si>
    <t>PacificWA</t>
  </si>
  <si>
    <t>PageVA</t>
  </si>
  <si>
    <t>PageIA</t>
  </si>
  <si>
    <t>Palau-Unorg.PW</t>
  </si>
  <si>
    <t>Palm BeachFL</t>
  </si>
  <si>
    <t>Palo AltoIA</t>
  </si>
  <si>
    <t>Palo PintoTX</t>
  </si>
  <si>
    <t>PamlicoNC</t>
  </si>
  <si>
    <t>PanolaMS</t>
  </si>
  <si>
    <t>PanolaTX</t>
  </si>
  <si>
    <t>ParkWY</t>
  </si>
  <si>
    <t>ParkMT</t>
  </si>
  <si>
    <t>ParkCO</t>
  </si>
  <si>
    <t>ParkeIN</t>
  </si>
  <si>
    <t>ParkerTX</t>
  </si>
  <si>
    <t>ParmerTX</t>
  </si>
  <si>
    <t>PascoFL</t>
  </si>
  <si>
    <t>PasquotankNC</t>
  </si>
  <si>
    <t>PassaicNJ</t>
  </si>
  <si>
    <t>PatillasPR</t>
  </si>
  <si>
    <t>PatrickVA</t>
  </si>
  <si>
    <t>PauldingOH</t>
  </si>
  <si>
    <t>PauldingGA</t>
  </si>
  <si>
    <t>PawneeOK</t>
  </si>
  <si>
    <t>PawneeNE</t>
  </si>
  <si>
    <t>PawneeKS</t>
  </si>
  <si>
    <t>PayetteID</t>
  </si>
  <si>
    <t>PayneOK</t>
  </si>
  <si>
    <t>PeachGA</t>
  </si>
  <si>
    <t>Pearl RiverMS</t>
  </si>
  <si>
    <t>PecosTX</t>
  </si>
  <si>
    <t>PeleliuPW</t>
  </si>
  <si>
    <t>PembinaND</t>
  </si>
  <si>
    <t>PemiscotMO</t>
  </si>
  <si>
    <t>Pend OreilleWA</t>
  </si>
  <si>
    <t>PenderNC</t>
  </si>
  <si>
    <t>PendletonWV</t>
  </si>
  <si>
    <t>PendletonKY</t>
  </si>
  <si>
    <t>PenningtonSD</t>
  </si>
  <si>
    <t>PenningtonMN</t>
  </si>
  <si>
    <t>PenobscotME</t>
  </si>
  <si>
    <t>PenuelasPR</t>
  </si>
  <si>
    <t>PeoriaIL</t>
  </si>
  <si>
    <t>PepinWI</t>
  </si>
  <si>
    <t>PerkinsSD</t>
  </si>
  <si>
    <t>PerkinsNE</t>
  </si>
  <si>
    <t>PerquimansNC</t>
  </si>
  <si>
    <t>PerryPA</t>
  </si>
  <si>
    <t>PerryAL</t>
  </si>
  <si>
    <t>PerryAR</t>
  </si>
  <si>
    <t>PerryMS</t>
  </si>
  <si>
    <t>PerryIN</t>
  </si>
  <si>
    <t>PerryOH</t>
  </si>
  <si>
    <t>PerryTN</t>
  </si>
  <si>
    <t>PerryIL</t>
  </si>
  <si>
    <t>PerryMO</t>
  </si>
  <si>
    <t>PerryKY</t>
  </si>
  <si>
    <t>PershingNV</t>
  </si>
  <si>
    <t>PersonNC</t>
  </si>
  <si>
    <t>PetersburgVA</t>
  </si>
  <si>
    <t>PetroleumMT</t>
  </si>
  <si>
    <t>PettisMO</t>
  </si>
  <si>
    <t>PhelpsNE</t>
  </si>
  <si>
    <t>PhelpsMO</t>
  </si>
  <si>
    <t>PhiladelphiaPA</t>
  </si>
  <si>
    <t>PhillipsMT</t>
  </si>
  <si>
    <t>PhillipsCO</t>
  </si>
  <si>
    <t>PhillipsAR</t>
  </si>
  <si>
    <t>PhillipsKS</t>
  </si>
  <si>
    <t>PiattIL</t>
  </si>
  <si>
    <t>PickawayOH</t>
  </si>
  <si>
    <t>PickensSC</t>
  </si>
  <si>
    <t>PickensAL</t>
  </si>
  <si>
    <t>PickensGA</t>
  </si>
  <si>
    <t>PickettTN</t>
  </si>
  <si>
    <t>PierceWA</t>
  </si>
  <si>
    <t>PierceND</t>
  </si>
  <si>
    <t>PierceWI</t>
  </si>
  <si>
    <t>PierceNE</t>
  </si>
  <si>
    <t>PierceGA</t>
  </si>
  <si>
    <t>PikePA</t>
  </si>
  <si>
    <t>PikeAL</t>
  </si>
  <si>
    <t>PikeAR</t>
  </si>
  <si>
    <t>PikeMS</t>
  </si>
  <si>
    <t>PikeIN</t>
  </si>
  <si>
    <t>PikeOH</t>
  </si>
  <si>
    <t>PikeIL</t>
  </si>
  <si>
    <t>PikeMO</t>
  </si>
  <si>
    <t>PikeKY</t>
  </si>
  <si>
    <t>PikeGA</t>
  </si>
  <si>
    <t>PimaAZ</t>
  </si>
  <si>
    <t>PinalAZ</t>
  </si>
  <si>
    <t>PineMN</t>
  </si>
  <si>
    <t>PinellasFL</t>
  </si>
  <si>
    <t>PipestoneMN</t>
  </si>
  <si>
    <t>PiscataquisME</t>
  </si>
  <si>
    <t>PitkinCO</t>
  </si>
  <si>
    <t>PittNC</t>
  </si>
  <si>
    <t>PittsburgOK</t>
  </si>
  <si>
    <t>PittsylvaniaVA</t>
  </si>
  <si>
    <t>PiuteUT</t>
  </si>
  <si>
    <t>PlacerCA</t>
  </si>
  <si>
    <t>PlaqueminesLA</t>
  </si>
  <si>
    <t>PlatteWY</t>
  </si>
  <si>
    <t>PlatteNE</t>
  </si>
  <si>
    <t>PlatteMO</t>
  </si>
  <si>
    <t>PleasantsWV</t>
  </si>
  <si>
    <t>PlumasCA</t>
  </si>
  <si>
    <t>PlymouthMA</t>
  </si>
  <si>
    <t>PlymouthIA</t>
  </si>
  <si>
    <t>PocahontasWV</t>
  </si>
  <si>
    <t>PocahontasIA</t>
  </si>
  <si>
    <t>PoinsettAR</t>
  </si>
  <si>
    <t>Pointe CoupeeLA</t>
  </si>
  <si>
    <t>PolkOR</t>
  </si>
  <si>
    <t>PolkWI</t>
  </si>
  <si>
    <t>PolkFL</t>
  </si>
  <si>
    <t>PolkAR</t>
  </si>
  <si>
    <t>PolkMN</t>
  </si>
  <si>
    <t>PolkTN</t>
  </si>
  <si>
    <t>PolkNE</t>
  </si>
  <si>
    <t>PolkNC</t>
  </si>
  <si>
    <t>PolkIA</t>
  </si>
  <si>
    <t>PolkMO</t>
  </si>
  <si>
    <t>PolkGA</t>
  </si>
  <si>
    <t>PolkTX</t>
  </si>
  <si>
    <t>PonapeFM</t>
  </si>
  <si>
    <t>PoncePR</t>
  </si>
  <si>
    <t>PonderaMT</t>
  </si>
  <si>
    <t>PontotocMS</t>
  </si>
  <si>
    <t>PontotocOK</t>
  </si>
  <si>
    <t>PopeAR</t>
  </si>
  <si>
    <t>PopeMN</t>
  </si>
  <si>
    <t>PopeIL</t>
  </si>
  <si>
    <t>PoquosonVA</t>
  </si>
  <si>
    <t>PortageWI</t>
  </si>
  <si>
    <t>PortageOH</t>
  </si>
  <si>
    <t>PorterIN</t>
  </si>
  <si>
    <t>PortsmouthVA</t>
  </si>
  <si>
    <t>PoseyIN</t>
  </si>
  <si>
    <t>PottawatomieOK</t>
  </si>
  <si>
    <t>PottawatomieKS</t>
  </si>
  <si>
    <t>PottawattamieIA</t>
  </si>
  <si>
    <t>PotterPA</t>
  </si>
  <si>
    <t>PotterSD</t>
  </si>
  <si>
    <t>PotterTX</t>
  </si>
  <si>
    <t>Powder RiverMT</t>
  </si>
  <si>
    <t>PowellMT</t>
  </si>
  <si>
    <t>PowellKY</t>
  </si>
  <si>
    <t>PowerID</t>
  </si>
  <si>
    <t>PoweshiekIA</t>
  </si>
  <si>
    <t>PowhatanVA</t>
  </si>
  <si>
    <t>Pr Of Wales-Out Ketc (C)AK</t>
  </si>
  <si>
    <t>PrairieMT</t>
  </si>
  <si>
    <t>PrairieAR</t>
  </si>
  <si>
    <t>PrattKS</t>
  </si>
  <si>
    <t>PrebleOH</t>
  </si>
  <si>
    <t>PrentissMS</t>
  </si>
  <si>
    <t>PresidioTX</t>
  </si>
  <si>
    <t>Presque IsleMI</t>
  </si>
  <si>
    <t>PrestonWV</t>
  </si>
  <si>
    <t>PriceWI</t>
  </si>
  <si>
    <t>Prince EdwardVA</t>
  </si>
  <si>
    <t>Prince GeorgeVA</t>
  </si>
  <si>
    <t>Prince George'SMD</t>
  </si>
  <si>
    <t>Prince WilliamVA</t>
  </si>
  <si>
    <t>ProvidenceRI</t>
  </si>
  <si>
    <t>ProwersCO</t>
  </si>
  <si>
    <t>PuebloCO</t>
  </si>
  <si>
    <t>PulaskiAR</t>
  </si>
  <si>
    <t>PulaskiIN</t>
  </si>
  <si>
    <t>PulaskiIL</t>
  </si>
  <si>
    <t>PulaskiVA</t>
  </si>
  <si>
    <t>PulaskiMO</t>
  </si>
  <si>
    <t>PulaskiKY</t>
  </si>
  <si>
    <t>PulaskiGA</t>
  </si>
  <si>
    <t>PushmatahaOK</t>
  </si>
  <si>
    <t>PutnamNY</t>
  </si>
  <si>
    <t>PutnamWV</t>
  </si>
  <si>
    <t>PutnamFL</t>
  </si>
  <si>
    <t>PutnamIN</t>
  </si>
  <si>
    <t>PutnamOH</t>
  </si>
  <si>
    <t>PutnamTN</t>
  </si>
  <si>
    <t>PutnamIL</t>
  </si>
  <si>
    <t>PutnamMO</t>
  </si>
  <si>
    <t>PutnamGA</t>
  </si>
  <si>
    <t>QuayNM</t>
  </si>
  <si>
    <t>QuebradillasPR</t>
  </si>
  <si>
    <t>Queen Anne'SMD</t>
  </si>
  <si>
    <t>QueensNY</t>
  </si>
  <si>
    <t>QuitmanMS</t>
  </si>
  <si>
    <t>QuitmanGA</t>
  </si>
  <si>
    <t>RabunGA</t>
  </si>
  <si>
    <t>RacineWI</t>
  </si>
  <si>
    <t>RadfordVA</t>
  </si>
  <si>
    <t>RainsTX</t>
  </si>
  <si>
    <t>RaleighWV</t>
  </si>
  <si>
    <t>RallsMO</t>
  </si>
  <si>
    <t>RamseyND</t>
  </si>
  <si>
    <t>RamseyMN</t>
  </si>
  <si>
    <t>RandallTX</t>
  </si>
  <si>
    <t>RandolphWV</t>
  </si>
  <si>
    <t>RandolphAL</t>
  </si>
  <si>
    <t>RandolphAR</t>
  </si>
  <si>
    <t>RandolphIN</t>
  </si>
  <si>
    <t>RandolphNC</t>
  </si>
  <si>
    <t>RandolphIL</t>
  </si>
  <si>
    <t>RandolphMO</t>
  </si>
  <si>
    <t>RandolphGA</t>
  </si>
  <si>
    <t>RankinMS</t>
  </si>
  <si>
    <t>RansomND</t>
  </si>
  <si>
    <t>RapidesLA</t>
  </si>
  <si>
    <t>RappahannockVA</t>
  </si>
  <si>
    <t>RavalliMT</t>
  </si>
  <si>
    <t>RawlinsKS</t>
  </si>
  <si>
    <t>RayMO</t>
  </si>
  <si>
    <t>ReaganTX</t>
  </si>
  <si>
    <t>RealTX</t>
  </si>
  <si>
    <t>Red LakeMN</t>
  </si>
  <si>
    <t>Red RiverLA</t>
  </si>
  <si>
    <t>Red RiverTX</t>
  </si>
  <si>
    <t>Red WillowNE</t>
  </si>
  <si>
    <t>RedwoodMN</t>
  </si>
  <si>
    <t>ReevesTX</t>
  </si>
  <si>
    <t>RefugioTX</t>
  </si>
  <si>
    <t>RenoKS</t>
  </si>
  <si>
    <t>RensselaerNY</t>
  </si>
  <si>
    <t>RenvilleND</t>
  </si>
  <si>
    <t>RenvilleMN</t>
  </si>
  <si>
    <t>RepublicKS</t>
  </si>
  <si>
    <t>ReynoldsMO</t>
  </si>
  <si>
    <t>RheaTN</t>
  </si>
  <si>
    <t>RiceMN</t>
  </si>
  <si>
    <t>RiceKS</t>
  </si>
  <si>
    <t>RichUT</t>
  </si>
  <si>
    <t>RichardsonNE</t>
  </si>
  <si>
    <t>RichlandND</t>
  </si>
  <si>
    <t>RichlandSC</t>
  </si>
  <si>
    <t>RichlandLA</t>
  </si>
  <si>
    <t>RichlandMT</t>
  </si>
  <si>
    <t>RichlandWI</t>
  </si>
  <si>
    <t>RichlandOH</t>
  </si>
  <si>
    <t>RichlandIL</t>
  </si>
  <si>
    <t>RichmondNY</t>
  </si>
  <si>
    <t>RichmondNC</t>
  </si>
  <si>
    <t>RichmondVA</t>
  </si>
  <si>
    <t>RichmondGA</t>
  </si>
  <si>
    <t>RileyKS</t>
  </si>
  <si>
    <t>RinconPR</t>
  </si>
  <si>
    <t>RinggoldIA</t>
  </si>
  <si>
    <t>Rio ArribaNM</t>
  </si>
  <si>
    <t>Rio BlancoCO</t>
  </si>
  <si>
    <t>Rio GrandeCO</t>
  </si>
  <si>
    <t>Rio GrandePR</t>
  </si>
  <si>
    <t>RipleyIN</t>
  </si>
  <si>
    <t>RipleyMO</t>
  </si>
  <si>
    <t>RitchieWV</t>
  </si>
  <si>
    <t>RiversideCA</t>
  </si>
  <si>
    <t>RoaneWV</t>
  </si>
  <si>
    <t>RoaneTN</t>
  </si>
  <si>
    <t>RoanokeVA</t>
  </si>
  <si>
    <t>Roanoke CityVA</t>
  </si>
  <si>
    <t>RobertsSD</t>
  </si>
  <si>
    <t>RobertsTX</t>
  </si>
  <si>
    <t>RobertsonTN</t>
  </si>
  <si>
    <t>RobertsonKY</t>
  </si>
  <si>
    <t>RobertsonTX</t>
  </si>
  <si>
    <t>RobesonNC</t>
  </si>
  <si>
    <t>RockWI</t>
  </si>
  <si>
    <t>RockMN</t>
  </si>
  <si>
    <t>RockNE</t>
  </si>
  <si>
    <t>Rock IslandIL</t>
  </si>
  <si>
    <t>RockbridgeVA</t>
  </si>
  <si>
    <t>RockcastleKY</t>
  </si>
  <si>
    <t>RockdaleGA</t>
  </si>
  <si>
    <t>RockinghamNH</t>
  </si>
  <si>
    <t>RockinghamNC</t>
  </si>
  <si>
    <t>RockinghamVA</t>
  </si>
  <si>
    <t>RocklandNY</t>
  </si>
  <si>
    <t>RockwallTX</t>
  </si>
  <si>
    <t>Roger MillsOK</t>
  </si>
  <si>
    <t>RogersOK</t>
  </si>
  <si>
    <t>RoletteND</t>
  </si>
  <si>
    <t>RongelapMH</t>
  </si>
  <si>
    <t>RongrikMH</t>
  </si>
  <si>
    <t>RooksKS</t>
  </si>
  <si>
    <t>RooseveltNM</t>
  </si>
  <si>
    <t>RooseveltMT</t>
  </si>
  <si>
    <t>RoscommonMI</t>
  </si>
  <si>
    <t>Rose IslandAS</t>
  </si>
  <si>
    <t>RoseauMN</t>
  </si>
  <si>
    <t>RosebudMT</t>
  </si>
  <si>
    <t>RossOH</t>
  </si>
  <si>
    <t>RotaMP</t>
  </si>
  <si>
    <t>RouttCO</t>
  </si>
  <si>
    <t>RowanNC</t>
  </si>
  <si>
    <t>RowanKY</t>
  </si>
  <si>
    <t>RunnelsTX</t>
  </si>
  <si>
    <t>RushIN</t>
  </si>
  <si>
    <t>RushKS</t>
  </si>
  <si>
    <t>RuskWI</t>
  </si>
  <si>
    <t>RuskTX</t>
  </si>
  <si>
    <t>RussellAL</t>
  </si>
  <si>
    <t>RussellVA</t>
  </si>
  <si>
    <t>RussellKS</t>
  </si>
  <si>
    <t>RussellKY</t>
  </si>
  <si>
    <t>RutherfordTN</t>
  </si>
  <si>
    <t>RutherfordNC</t>
  </si>
  <si>
    <t>RutlandVT</t>
  </si>
  <si>
    <t>Sabana GrandePR</t>
  </si>
  <si>
    <t>SabineLA</t>
  </si>
  <si>
    <t>SabineTX</t>
  </si>
  <si>
    <t>SacIA</t>
  </si>
  <si>
    <t>SacramentoCA</t>
  </si>
  <si>
    <t>SagadahocME</t>
  </si>
  <si>
    <t>SaginawMI</t>
  </si>
  <si>
    <t>SaguacheCO</t>
  </si>
  <si>
    <t>SaipanMP</t>
  </si>
  <si>
    <t>SalemNJ</t>
  </si>
  <si>
    <t>SalemVA</t>
  </si>
  <si>
    <t>SalinasPR</t>
  </si>
  <si>
    <t>SalineAR</t>
  </si>
  <si>
    <t>SalineNE</t>
  </si>
  <si>
    <t>SalineIL</t>
  </si>
  <si>
    <t>SalineKS</t>
  </si>
  <si>
    <t>SalineMO</t>
  </si>
  <si>
    <t>Salt LakeUT</t>
  </si>
  <si>
    <t>SaludaSC</t>
  </si>
  <si>
    <t>SampsonNC</t>
  </si>
  <si>
    <t>San AugustineTX</t>
  </si>
  <si>
    <t>San BenitoCA</t>
  </si>
  <si>
    <t>San BernardinoCA</t>
  </si>
  <si>
    <t>San DiegoCA</t>
  </si>
  <si>
    <t>San FranciscoCA</t>
  </si>
  <si>
    <t>San GermanPR</t>
  </si>
  <si>
    <t>San JacintoTX</t>
  </si>
  <si>
    <t>San JoaquinCA</t>
  </si>
  <si>
    <t>San JuanUT</t>
  </si>
  <si>
    <t>San JuanNM</t>
  </si>
  <si>
    <t>San JuanWA</t>
  </si>
  <si>
    <t>San JuanCO</t>
  </si>
  <si>
    <t>San JuanPR</t>
  </si>
  <si>
    <t>San LorenzoPR</t>
  </si>
  <si>
    <t>San Luis ObispoCA</t>
  </si>
  <si>
    <t>San MateoCA</t>
  </si>
  <si>
    <t>San MiguelNM</t>
  </si>
  <si>
    <t>San MiguelCO</t>
  </si>
  <si>
    <t>San PatricioTX</t>
  </si>
  <si>
    <t>San SabaTX</t>
  </si>
  <si>
    <t>San SebastianPR</t>
  </si>
  <si>
    <t>SanbornSD</t>
  </si>
  <si>
    <t>SandersMT</t>
  </si>
  <si>
    <t>SandovalNM</t>
  </si>
  <si>
    <t>SanduskyOH</t>
  </si>
  <si>
    <t>SangamonIL</t>
  </si>
  <si>
    <t>SanilacMI</t>
  </si>
  <si>
    <t>SanpeteUT</t>
  </si>
  <si>
    <t>Santa BarbaraCA</t>
  </si>
  <si>
    <t>Santa ClaraCA</t>
  </si>
  <si>
    <t>Santa CruzAZ</t>
  </si>
  <si>
    <t>Santa CruzCA</t>
  </si>
  <si>
    <t>Santa FeNM</t>
  </si>
  <si>
    <t>Santa IsabelPR</t>
  </si>
  <si>
    <t>Santa RosaFL</t>
  </si>
  <si>
    <t>SarasotaFL</t>
  </si>
  <si>
    <t>SaratogaNY</t>
  </si>
  <si>
    <t>SargentND</t>
  </si>
  <si>
    <t>SarpyNE</t>
  </si>
  <si>
    <t>SaukWI</t>
  </si>
  <si>
    <t>SaundersNE</t>
  </si>
  <si>
    <t>SawyerWI</t>
  </si>
  <si>
    <t>SchenectadyNY</t>
  </si>
  <si>
    <t>SchleicherTX</t>
  </si>
  <si>
    <t>SchleyGA</t>
  </si>
  <si>
    <t>SchoharieNY</t>
  </si>
  <si>
    <t>SchoolcraftMI</t>
  </si>
  <si>
    <t>SchuylerNY</t>
  </si>
  <si>
    <t>SchuylerIL</t>
  </si>
  <si>
    <t>SchuylerMO</t>
  </si>
  <si>
    <t>SchuylkillPA</t>
  </si>
  <si>
    <t>SciotoOH</t>
  </si>
  <si>
    <t>ScotlandNC</t>
  </si>
  <si>
    <t>ScotlandMO</t>
  </si>
  <si>
    <t>ScottMS</t>
  </si>
  <si>
    <t>ScottAR</t>
  </si>
  <si>
    <t>ScottMN</t>
  </si>
  <si>
    <t>ScottIN</t>
  </si>
  <si>
    <t>ScottTN</t>
  </si>
  <si>
    <t>ScottIA</t>
  </si>
  <si>
    <t>ScottVA</t>
  </si>
  <si>
    <t>ScottIL</t>
  </si>
  <si>
    <t>ScottKS</t>
  </si>
  <si>
    <t>ScottMO</t>
  </si>
  <si>
    <t>ScottKY</t>
  </si>
  <si>
    <t>Scotts BluffNE</t>
  </si>
  <si>
    <t>ScrevenGA</t>
  </si>
  <si>
    <t>ScurryTX</t>
  </si>
  <si>
    <t>SearcyAR</t>
  </si>
  <si>
    <t>SebastianAR</t>
  </si>
  <si>
    <t>SedgwickCO</t>
  </si>
  <si>
    <t>SedgwickKS</t>
  </si>
  <si>
    <t>SeminoleFL</t>
  </si>
  <si>
    <t>SeminoleOK</t>
  </si>
  <si>
    <t>SeminoleGA</t>
  </si>
  <si>
    <t>SenecaNY</t>
  </si>
  <si>
    <t>SenecaOH</t>
  </si>
  <si>
    <t>SequatchieTN</t>
  </si>
  <si>
    <t>SequoyahOK</t>
  </si>
  <si>
    <t>SevierUT</t>
  </si>
  <si>
    <t>SevierAR</t>
  </si>
  <si>
    <t>SevierTN</t>
  </si>
  <si>
    <t>SewardNE</t>
  </si>
  <si>
    <t>SewardKS</t>
  </si>
  <si>
    <t>ShackelfordTX</t>
  </si>
  <si>
    <t>ShannonSD</t>
  </si>
  <si>
    <t>ShannonMO</t>
  </si>
  <si>
    <t>SharkeyMS</t>
  </si>
  <si>
    <t>SharpAR</t>
  </si>
  <si>
    <t>ShastaCA</t>
  </si>
  <si>
    <t>ShawanoWI</t>
  </si>
  <si>
    <t>ShawneeKS</t>
  </si>
  <si>
    <t>SheboyganWI</t>
  </si>
  <si>
    <t>ShelbyAL</t>
  </si>
  <si>
    <t>ShelbyIN</t>
  </si>
  <si>
    <t>ShelbyOH</t>
  </si>
  <si>
    <t>ShelbyTN</t>
  </si>
  <si>
    <t>ShelbyIA</t>
  </si>
  <si>
    <t>ShelbyIL</t>
  </si>
  <si>
    <t>ShelbyMO</t>
  </si>
  <si>
    <t>ShelbyKY</t>
  </si>
  <si>
    <t>ShelbyTX</t>
  </si>
  <si>
    <t>ShenandoahVA</t>
  </si>
  <si>
    <t>SherburneMN</t>
  </si>
  <si>
    <t>SheridanWY</t>
  </si>
  <si>
    <t>SheridanND</t>
  </si>
  <si>
    <t>SheridanMT</t>
  </si>
  <si>
    <t>SheridanNE</t>
  </si>
  <si>
    <t>SheridanKS</t>
  </si>
  <si>
    <t>ShermanOR</t>
  </si>
  <si>
    <t>ShermanNE</t>
  </si>
  <si>
    <t>ShermanKS</t>
  </si>
  <si>
    <t>ShermanTX</t>
  </si>
  <si>
    <t>ShiawasseeMI</t>
  </si>
  <si>
    <t>ShoshoneID</t>
  </si>
  <si>
    <t>SibleyMN</t>
  </si>
  <si>
    <t>SierraNM</t>
  </si>
  <si>
    <t>SierraCA</t>
  </si>
  <si>
    <t>Silver BowMT</t>
  </si>
  <si>
    <t>SimpsonMS</t>
  </si>
  <si>
    <t>SimpsonKY</t>
  </si>
  <si>
    <t>SiouxND</t>
  </si>
  <si>
    <t>SiouxNE</t>
  </si>
  <si>
    <t>SiouxIA</t>
  </si>
  <si>
    <t>SiskiyouCA</t>
  </si>
  <si>
    <t>Sitka (B)AK</t>
  </si>
  <si>
    <t>SkagitWA</t>
  </si>
  <si>
    <t>Skagway-Hoonah-Angoon(C)AK</t>
  </si>
  <si>
    <t>SkamaniaWA</t>
  </si>
  <si>
    <t>SlopeND</t>
  </si>
  <si>
    <t>SmithMS</t>
  </si>
  <si>
    <t>SmithTN</t>
  </si>
  <si>
    <t>SmithKS</t>
  </si>
  <si>
    <t>SmithTX</t>
  </si>
  <si>
    <t>SmythVA</t>
  </si>
  <si>
    <t>SnohomishWA</t>
  </si>
  <si>
    <t>SnyderPA</t>
  </si>
  <si>
    <t>SocorroNM</t>
  </si>
  <si>
    <t>SolanoCA</t>
  </si>
  <si>
    <t>SomersetME</t>
  </si>
  <si>
    <t>SomersetNJ</t>
  </si>
  <si>
    <t>SomersetMD</t>
  </si>
  <si>
    <t>SomersetPA</t>
  </si>
  <si>
    <t>SomervellTX</t>
  </si>
  <si>
    <t>SonomaCA</t>
  </si>
  <si>
    <t>SonsorolPW</t>
  </si>
  <si>
    <t>South Boston (Pre-1995)VA</t>
  </si>
  <si>
    <t>SouthamptonVA</t>
  </si>
  <si>
    <t>Southeast Fairbanks (C)AK</t>
  </si>
  <si>
    <t>SpaldingGA</t>
  </si>
  <si>
    <t>SpartanburgSC</t>
  </si>
  <si>
    <t>SpencerIN</t>
  </si>
  <si>
    <t>SpencerKY</t>
  </si>
  <si>
    <t>SpinkSD</t>
  </si>
  <si>
    <t>SpokaneWA</t>
  </si>
  <si>
    <t>SpotsylvaniaVA</t>
  </si>
  <si>
    <t>St BernardLA</t>
  </si>
  <si>
    <t>St CharlesLA</t>
  </si>
  <si>
    <t>St CharlesMO</t>
  </si>
  <si>
    <t>St ClairAL</t>
  </si>
  <si>
    <t>St ClairMI</t>
  </si>
  <si>
    <t>St ClairIL</t>
  </si>
  <si>
    <t>St ClairMO</t>
  </si>
  <si>
    <t>St CroixWI</t>
  </si>
  <si>
    <t>St FrancisAR</t>
  </si>
  <si>
    <t>St FrancoisMO</t>
  </si>
  <si>
    <t>St HelenaLA</t>
  </si>
  <si>
    <t>St JamesLA</t>
  </si>
  <si>
    <t>St John The BaptistLA</t>
  </si>
  <si>
    <t>St JohnsFL</t>
  </si>
  <si>
    <t>St JosephIN</t>
  </si>
  <si>
    <t>St JosephMI</t>
  </si>
  <si>
    <t>St LandryLA</t>
  </si>
  <si>
    <t>St LawrenceNY</t>
  </si>
  <si>
    <t>St LouisMN</t>
  </si>
  <si>
    <t>St LouisMO</t>
  </si>
  <si>
    <t>St Louis CityMO</t>
  </si>
  <si>
    <t>St LucieFL</t>
  </si>
  <si>
    <t>St MartinLA</t>
  </si>
  <si>
    <t>St MaryLA</t>
  </si>
  <si>
    <t>St Mary'SMD</t>
  </si>
  <si>
    <t>St TammanyLA</t>
  </si>
  <si>
    <t>St. CroixVI</t>
  </si>
  <si>
    <t>St. JohnVI</t>
  </si>
  <si>
    <t>St. ThomasVI</t>
  </si>
  <si>
    <t>StaffordVA</t>
  </si>
  <si>
    <t>StaffordKS</t>
  </si>
  <si>
    <t>StanislausCA</t>
  </si>
  <si>
    <t>StanleySD</t>
  </si>
  <si>
    <t>StanlyNC</t>
  </si>
  <si>
    <t>StantonNE</t>
  </si>
  <si>
    <t>StantonKS</t>
  </si>
  <si>
    <t>StarkND</t>
  </si>
  <si>
    <t>StarkOH</t>
  </si>
  <si>
    <t>StarkIL</t>
  </si>
  <si>
    <t>StarkeIN</t>
  </si>
  <si>
    <t>StarrTX</t>
  </si>
  <si>
    <t>StauntonVA</t>
  </si>
  <si>
    <t>Ste GenevieveMO</t>
  </si>
  <si>
    <t>StearnsMN</t>
  </si>
  <si>
    <t>SteeleND</t>
  </si>
  <si>
    <t>SteeleMN</t>
  </si>
  <si>
    <t>StephensOK</t>
  </si>
  <si>
    <t>StephensGA</t>
  </si>
  <si>
    <t>StephensTX</t>
  </si>
  <si>
    <t>StephensonIL</t>
  </si>
  <si>
    <t>SterlingTX</t>
  </si>
  <si>
    <t>SteubenNY</t>
  </si>
  <si>
    <t>SteubenIN</t>
  </si>
  <si>
    <t>StevensWA</t>
  </si>
  <si>
    <t>StevensMN</t>
  </si>
  <si>
    <t>StevensKS</t>
  </si>
  <si>
    <t>StewartTN</t>
  </si>
  <si>
    <t>StewartGA</t>
  </si>
  <si>
    <t>StillwaterMT</t>
  </si>
  <si>
    <t>StoddardMO</t>
  </si>
  <si>
    <t>StokesNC</t>
  </si>
  <si>
    <t>StoneMS</t>
  </si>
  <si>
    <t>StoneAR</t>
  </si>
  <si>
    <t>StoneMO</t>
  </si>
  <si>
    <t>StonewallTX</t>
  </si>
  <si>
    <t>StoreyNV</t>
  </si>
  <si>
    <t>StoryIA</t>
  </si>
  <si>
    <t>StraffordNH</t>
  </si>
  <si>
    <t>StutsmanND</t>
  </si>
  <si>
    <t>SubletteWY</t>
  </si>
  <si>
    <t>SuffolkMA</t>
  </si>
  <si>
    <t>SuffolkNY</t>
  </si>
  <si>
    <t>SuffolkVA</t>
  </si>
  <si>
    <t>SullivanNH</t>
  </si>
  <si>
    <t>SullivanNY</t>
  </si>
  <si>
    <t>SullivanPA</t>
  </si>
  <si>
    <t>SullivanIN</t>
  </si>
  <si>
    <t>SullivanTN</t>
  </si>
  <si>
    <t>SullivanMO</t>
  </si>
  <si>
    <t>SullySD</t>
  </si>
  <si>
    <t>SummersWV</t>
  </si>
  <si>
    <t>SummitUT</t>
  </si>
  <si>
    <t>SummitCO</t>
  </si>
  <si>
    <t>SummitOH</t>
  </si>
  <si>
    <t>SumnerTN</t>
  </si>
  <si>
    <t>SumnerKS</t>
  </si>
  <si>
    <t>SumterSC</t>
  </si>
  <si>
    <t>SumterFL</t>
  </si>
  <si>
    <t>SumterAL</t>
  </si>
  <si>
    <t>SumterGA</t>
  </si>
  <si>
    <t>SunflowerMS</t>
  </si>
  <si>
    <t>SurryNC</t>
  </si>
  <si>
    <t>SurryVA</t>
  </si>
  <si>
    <t>SusquehannaPA</t>
  </si>
  <si>
    <t>SussexDE</t>
  </si>
  <si>
    <t>SussexNJ</t>
  </si>
  <si>
    <t>SussexVA</t>
  </si>
  <si>
    <t>SutterCA</t>
  </si>
  <si>
    <t>SuttonTX</t>
  </si>
  <si>
    <t>SuwanneeFL</t>
  </si>
  <si>
    <t>SwainNC</t>
  </si>
  <si>
    <t>Swains IslandAS</t>
  </si>
  <si>
    <t>Sweet GrassMT</t>
  </si>
  <si>
    <t>SweetwaterWY</t>
  </si>
  <si>
    <t>SwiftMN</t>
  </si>
  <si>
    <t>SwisherTX</t>
  </si>
  <si>
    <t>SwitzerlandIN</t>
  </si>
  <si>
    <t>TalbotMD</t>
  </si>
  <si>
    <t>TalbotGA</t>
  </si>
  <si>
    <t>TaliaferroGA</t>
  </si>
  <si>
    <t>TalladegaAL</t>
  </si>
  <si>
    <t>TallahatchieMS</t>
  </si>
  <si>
    <t>TallapoosaAL</t>
  </si>
  <si>
    <t>TamaIA</t>
  </si>
  <si>
    <t>TaneyMO</t>
  </si>
  <si>
    <t>TangipahoaLA</t>
  </si>
  <si>
    <t>TaosNM</t>
  </si>
  <si>
    <t>TarrantTX</t>
  </si>
  <si>
    <t>TateMS</t>
  </si>
  <si>
    <t>TattnallGA</t>
  </si>
  <si>
    <t>TaylorWV</t>
  </si>
  <si>
    <t>TaylorWI</t>
  </si>
  <si>
    <t>TaylorFL</t>
  </si>
  <si>
    <t>TaylorIA</t>
  </si>
  <si>
    <t>TaylorKY</t>
  </si>
  <si>
    <t>TaylorGA</t>
  </si>
  <si>
    <t>TaylorTX</t>
  </si>
  <si>
    <t>TazewellIL</t>
  </si>
  <si>
    <t>TazewellVA</t>
  </si>
  <si>
    <t>TehamaCA</t>
  </si>
  <si>
    <t>TelfairGA</t>
  </si>
  <si>
    <t>TellerCO</t>
  </si>
  <si>
    <t>TensasLA</t>
  </si>
  <si>
    <t>TerrebonneLA</t>
  </si>
  <si>
    <t>TerrellGA</t>
  </si>
  <si>
    <t>TerrellTX</t>
  </si>
  <si>
    <t>TerryTX</t>
  </si>
  <si>
    <t>TetonWY</t>
  </si>
  <si>
    <t>TetonID</t>
  </si>
  <si>
    <t>TetonMT</t>
  </si>
  <si>
    <t>TexasOK</t>
  </si>
  <si>
    <t>TexasMO</t>
  </si>
  <si>
    <t>ThayerNE</t>
  </si>
  <si>
    <t>ThomasNE</t>
  </si>
  <si>
    <t>ThomasKS</t>
  </si>
  <si>
    <t>ThomasGA</t>
  </si>
  <si>
    <t>ThrockmortonTX</t>
  </si>
  <si>
    <t>ThurstonWA</t>
  </si>
  <si>
    <t>ThurstonNE</t>
  </si>
  <si>
    <t>TiftGA</t>
  </si>
  <si>
    <t>TillamookOR</t>
  </si>
  <si>
    <t>TillmanOK</t>
  </si>
  <si>
    <t>TinianMP</t>
  </si>
  <si>
    <t>TiogaNY</t>
  </si>
  <si>
    <t>TiogaPA</t>
  </si>
  <si>
    <t>TippahMS</t>
  </si>
  <si>
    <t>TippecanoeIN</t>
  </si>
  <si>
    <t>TiptonIN</t>
  </si>
  <si>
    <t>TiptonTN</t>
  </si>
  <si>
    <t>TishomingoMS</t>
  </si>
  <si>
    <t>TitusTX</t>
  </si>
  <si>
    <t>Toa AltaPR</t>
  </si>
  <si>
    <t>Toa BajaPR</t>
  </si>
  <si>
    <t>TobiPW</t>
  </si>
  <si>
    <t>ToddSD</t>
  </si>
  <si>
    <t>ToddMN</t>
  </si>
  <si>
    <t>ToddKY</t>
  </si>
  <si>
    <t>TokeMH</t>
  </si>
  <si>
    <t>TollandCT</t>
  </si>
  <si>
    <t>Tom GreenTX</t>
  </si>
  <si>
    <t>TompkinsNY</t>
  </si>
  <si>
    <t>TooeleUT</t>
  </si>
  <si>
    <t>TooleMT</t>
  </si>
  <si>
    <t>ToombsGA</t>
  </si>
  <si>
    <t>TorranceNM</t>
  </si>
  <si>
    <t>TownerND</t>
  </si>
  <si>
    <t>TownsGA</t>
  </si>
  <si>
    <t>TraillND</t>
  </si>
  <si>
    <t>TransylvaniaNC</t>
  </si>
  <si>
    <t>TraverseMN</t>
  </si>
  <si>
    <t>TravisTX</t>
  </si>
  <si>
    <t>TreasureMT</t>
  </si>
  <si>
    <t>TregoKS</t>
  </si>
  <si>
    <t>TrempealeauWI</t>
  </si>
  <si>
    <t>TreutlenGA</t>
  </si>
  <si>
    <t>TriggKY</t>
  </si>
  <si>
    <t>TrimbleKY</t>
  </si>
  <si>
    <t>TrinityCA</t>
  </si>
  <si>
    <t>TrinityTX</t>
  </si>
  <si>
    <t>TrippSD</t>
  </si>
  <si>
    <t>TroupGA</t>
  </si>
  <si>
    <t>TrousdaleTN</t>
  </si>
  <si>
    <t>Trujillo AltoPR</t>
  </si>
  <si>
    <t>TrukFM</t>
  </si>
  <si>
    <t>TrumbullOH</t>
  </si>
  <si>
    <t>TuckerWV</t>
  </si>
  <si>
    <t>TulareCA</t>
  </si>
  <si>
    <t>TulsaOK</t>
  </si>
  <si>
    <t>TunicaMS</t>
  </si>
  <si>
    <t>TuolumneCA</t>
  </si>
  <si>
    <t>TurnerSD</t>
  </si>
  <si>
    <t>TurnerGA</t>
  </si>
  <si>
    <t>TuscaloosaAL</t>
  </si>
  <si>
    <t>TuscarawasOH</t>
  </si>
  <si>
    <t>TuscolaMI</t>
  </si>
  <si>
    <t>TwiggsGA</t>
  </si>
  <si>
    <t>Twin FallsID</t>
  </si>
  <si>
    <t>TylerWV</t>
  </si>
  <si>
    <t>TylerTX</t>
  </si>
  <si>
    <t>TyrrellNC</t>
  </si>
  <si>
    <t>UintaWY</t>
  </si>
  <si>
    <t>UintahUT</t>
  </si>
  <si>
    <t>UjaeMH</t>
  </si>
  <si>
    <t>UjelangMH</t>
  </si>
  <si>
    <t>UlsterNY</t>
  </si>
  <si>
    <t>UmatillaOR</t>
  </si>
  <si>
    <t>UnicoiTN</t>
  </si>
  <si>
    <t>UnionNJ</t>
  </si>
  <si>
    <t>UnionNM</t>
  </si>
  <si>
    <t>UnionOR</t>
  </si>
  <si>
    <t>UnionSC</t>
  </si>
  <si>
    <t>UnionLA</t>
  </si>
  <si>
    <t>UnionPA</t>
  </si>
  <si>
    <t>UnionFL</t>
  </si>
  <si>
    <t>UnionSD</t>
  </si>
  <si>
    <t>UnionAR</t>
  </si>
  <si>
    <t>UnionMS</t>
  </si>
  <si>
    <t>UnionOH</t>
  </si>
  <si>
    <t>UnionIN</t>
  </si>
  <si>
    <t>UnionTN</t>
  </si>
  <si>
    <t>UnionIA</t>
  </si>
  <si>
    <t>UnionNC</t>
  </si>
  <si>
    <t>UnionIL</t>
  </si>
  <si>
    <t>UnionKY</t>
  </si>
  <si>
    <t>UnionGA</t>
  </si>
  <si>
    <t>UpshurWV</t>
  </si>
  <si>
    <t>UpshurTX</t>
  </si>
  <si>
    <t>UpsonGA</t>
  </si>
  <si>
    <t>UptonTX</t>
  </si>
  <si>
    <t>UtahUT</t>
  </si>
  <si>
    <t>UtrikMH</t>
  </si>
  <si>
    <t>UtuadoPR</t>
  </si>
  <si>
    <t>UvaldeTX</t>
  </si>
  <si>
    <t>Val VerdeTX</t>
  </si>
  <si>
    <t>Valdez-Cordova (C)AK</t>
  </si>
  <si>
    <t>ValenciaNM</t>
  </si>
  <si>
    <t>ValleyID</t>
  </si>
  <si>
    <t>ValleyMT</t>
  </si>
  <si>
    <t>ValleyNE</t>
  </si>
  <si>
    <t>Van BurenAR</t>
  </si>
  <si>
    <t>Van BurenMI</t>
  </si>
  <si>
    <t>Van BurenTN</t>
  </si>
  <si>
    <t>Van BurenIA</t>
  </si>
  <si>
    <t>Van WertOH</t>
  </si>
  <si>
    <t>Van ZandtTX</t>
  </si>
  <si>
    <t>VanceNC</t>
  </si>
  <si>
    <t>VanderburghIN</t>
  </si>
  <si>
    <t>Vega AltaPR</t>
  </si>
  <si>
    <t>Vega BajaPR</t>
  </si>
  <si>
    <t>VenangoPA</t>
  </si>
  <si>
    <t>VenturaCA</t>
  </si>
  <si>
    <t>VermilionLA</t>
  </si>
  <si>
    <t>VermilionIL</t>
  </si>
  <si>
    <t>VermillionIN</t>
  </si>
  <si>
    <t>VernonLA</t>
  </si>
  <si>
    <t>VernonWI</t>
  </si>
  <si>
    <t>VernonMO</t>
  </si>
  <si>
    <t>VictoriaTX</t>
  </si>
  <si>
    <t>ViequesPR</t>
  </si>
  <si>
    <t>VigoIN</t>
  </si>
  <si>
    <t>VilasWI</t>
  </si>
  <si>
    <t>VillalbaPR</t>
  </si>
  <si>
    <t>VintonOH</t>
  </si>
  <si>
    <t>Virginia BeachVA</t>
  </si>
  <si>
    <t>VolusiaFL</t>
  </si>
  <si>
    <t>WabashIN</t>
  </si>
  <si>
    <t>WabashIL</t>
  </si>
  <si>
    <t>WabashaMN</t>
  </si>
  <si>
    <t>WabaunseeKS</t>
  </si>
  <si>
    <t>Wade Hampton (C)AK</t>
  </si>
  <si>
    <t>WadenaMN</t>
  </si>
  <si>
    <t>WagonerOK</t>
  </si>
  <si>
    <t>WahkiakumWA</t>
  </si>
  <si>
    <t>WakeNC</t>
  </si>
  <si>
    <t>WakullaFL</t>
  </si>
  <si>
    <t>WaldoME</t>
  </si>
  <si>
    <t>WalkerAL</t>
  </si>
  <si>
    <t>WalkerGA</t>
  </si>
  <si>
    <t>WalkerTX</t>
  </si>
  <si>
    <t>Walla WallaWA</t>
  </si>
  <si>
    <t>WallaceKS</t>
  </si>
  <si>
    <t>WallerTX</t>
  </si>
  <si>
    <t>WallowaOR</t>
  </si>
  <si>
    <t>WalshND</t>
  </si>
  <si>
    <t>WalthallMS</t>
  </si>
  <si>
    <t>WaltonFL</t>
  </si>
  <si>
    <t>WaltonGA</t>
  </si>
  <si>
    <t>WalworthWI</t>
  </si>
  <si>
    <t>WalworthSD</t>
  </si>
  <si>
    <t>WapelloIA</t>
  </si>
  <si>
    <t>WardND</t>
  </si>
  <si>
    <t>WardTX</t>
  </si>
  <si>
    <t>WareGA</t>
  </si>
  <si>
    <t>WarrenNJ</t>
  </si>
  <si>
    <t>WarrenNY</t>
  </si>
  <si>
    <t>WarrenPA</t>
  </si>
  <si>
    <t>WarrenMS</t>
  </si>
  <si>
    <t>WarrenOH</t>
  </si>
  <si>
    <t>WarrenIN</t>
  </si>
  <si>
    <t>WarrenTN</t>
  </si>
  <si>
    <t>WarrenIA</t>
  </si>
  <si>
    <t>WarrenNC</t>
  </si>
  <si>
    <t>WarrenVA</t>
  </si>
  <si>
    <t>WarrenIL</t>
  </si>
  <si>
    <t>WarrenMO</t>
  </si>
  <si>
    <t>WarrenKY</t>
  </si>
  <si>
    <t>WarrenGA</t>
  </si>
  <si>
    <t>WarrickIN</t>
  </si>
  <si>
    <t>WasatchUT</t>
  </si>
  <si>
    <t>WascoOR</t>
  </si>
  <si>
    <t>WasecaMN</t>
  </si>
  <si>
    <t>WashakieWY</t>
  </si>
  <si>
    <t>WashburnWI</t>
  </si>
  <si>
    <t>WashingtonRI</t>
  </si>
  <si>
    <t>WashingtonVT</t>
  </si>
  <si>
    <t>WashingtonME</t>
  </si>
  <si>
    <t>WashingtonMD</t>
  </si>
  <si>
    <t>WashingtonUT</t>
  </si>
  <si>
    <t>WashingtonOR</t>
  </si>
  <si>
    <t>WashingtonID</t>
  </si>
  <si>
    <t>WashingtonNY</t>
  </si>
  <si>
    <t>WashingtonLA</t>
  </si>
  <si>
    <t>WashingtonCO</t>
  </si>
  <si>
    <t>WashingtonPA</t>
  </si>
  <si>
    <t>WashingtonAL</t>
  </si>
  <si>
    <t>WashingtonWI</t>
  </si>
  <si>
    <t>WashingtonFL</t>
  </si>
  <si>
    <t>WashingtonAR</t>
  </si>
  <si>
    <t>WashingtonOK</t>
  </si>
  <si>
    <t>WashingtonMS</t>
  </si>
  <si>
    <t>WashingtonMN</t>
  </si>
  <si>
    <t>WashingtonOH</t>
  </si>
  <si>
    <t>WashingtonIN</t>
  </si>
  <si>
    <t>WashingtonNE</t>
  </si>
  <si>
    <t>WashingtonTN</t>
  </si>
  <si>
    <t>WashingtonIA</t>
  </si>
  <si>
    <t>WashingtonNC</t>
  </si>
  <si>
    <t>WashingtonIL</t>
  </si>
  <si>
    <t>WashingtonVA</t>
  </si>
  <si>
    <t>WashingtonKS</t>
  </si>
  <si>
    <t>WashingtonMO</t>
  </si>
  <si>
    <t>WashingtonKY</t>
  </si>
  <si>
    <t>WashingtonGA</t>
  </si>
  <si>
    <t>WashingtonTX</t>
  </si>
  <si>
    <t>WashitaOK</t>
  </si>
  <si>
    <t>WashoeNV</t>
  </si>
  <si>
    <t>WashtenawMI</t>
  </si>
  <si>
    <t>WataugaNC</t>
  </si>
  <si>
    <t>WatonwanMN</t>
  </si>
  <si>
    <t>WaukeshaWI</t>
  </si>
  <si>
    <t>WaupacaWI</t>
  </si>
  <si>
    <t>WausharaWI</t>
  </si>
  <si>
    <t>WayneUT</t>
  </si>
  <si>
    <t>WayneWV</t>
  </si>
  <si>
    <t>WayneNY</t>
  </si>
  <si>
    <t>WaynePA</t>
  </si>
  <si>
    <t>WayneMS</t>
  </si>
  <si>
    <t>WayneMI</t>
  </si>
  <si>
    <t>WayneOH</t>
  </si>
  <si>
    <t>WayneIN</t>
  </si>
  <si>
    <t>WayneNE</t>
  </si>
  <si>
    <t>WayneTN</t>
  </si>
  <si>
    <t>WayneIA</t>
  </si>
  <si>
    <t>WayneIL</t>
  </si>
  <si>
    <t>WayneNC</t>
  </si>
  <si>
    <t>WayneMO</t>
  </si>
  <si>
    <t>WayneKY</t>
  </si>
  <si>
    <t>WayneGA</t>
  </si>
  <si>
    <t>WaynesboroVA</t>
  </si>
  <si>
    <t>WeakleyTN</t>
  </si>
  <si>
    <t>WebbTX</t>
  </si>
  <si>
    <t>WeberUT</t>
  </si>
  <si>
    <t>WebsterWV</t>
  </si>
  <si>
    <t>WebsterLA</t>
  </si>
  <si>
    <t>WebsterMS</t>
  </si>
  <si>
    <t>WebsterNE</t>
  </si>
  <si>
    <t>WebsterIA</t>
  </si>
  <si>
    <t>WebsterMO</t>
  </si>
  <si>
    <t>WebsterKY</t>
  </si>
  <si>
    <t>WebsterGA</t>
  </si>
  <si>
    <t>WeldCO</t>
  </si>
  <si>
    <t>WellsND</t>
  </si>
  <si>
    <t>WellsIN</t>
  </si>
  <si>
    <t>West Baton RougeLA</t>
  </si>
  <si>
    <t>West CarrollLA</t>
  </si>
  <si>
    <t>West FelicianaLA</t>
  </si>
  <si>
    <t>WestchesterNY</t>
  </si>
  <si>
    <t>WesternAS</t>
  </si>
  <si>
    <t>WestmorelandPA</t>
  </si>
  <si>
    <t>WestmorelandVA</t>
  </si>
  <si>
    <t>WestonWY</t>
  </si>
  <si>
    <t>WetzelWV</t>
  </si>
  <si>
    <t>WexfordMI</t>
  </si>
  <si>
    <t>WhartonTX</t>
  </si>
  <si>
    <t>WhatcomWA</t>
  </si>
  <si>
    <t>WheatlandMT</t>
  </si>
  <si>
    <t>WheelerOR</t>
  </si>
  <si>
    <t>WheelerNE</t>
  </si>
  <si>
    <t>WheelerGA</t>
  </si>
  <si>
    <t>WheelerTX</t>
  </si>
  <si>
    <t>WhiteAR</t>
  </si>
  <si>
    <t>WhiteIN</t>
  </si>
  <si>
    <t>WhiteTN</t>
  </si>
  <si>
    <t>WhiteIL</t>
  </si>
  <si>
    <t>WhiteGA</t>
  </si>
  <si>
    <t>White PineNV</t>
  </si>
  <si>
    <t>WhitesideIL</t>
  </si>
  <si>
    <t>WhitfieldGA</t>
  </si>
  <si>
    <t>WhitleyIN</t>
  </si>
  <si>
    <t>WhitleyKY</t>
  </si>
  <si>
    <t>WhitmanWA</t>
  </si>
  <si>
    <t>WibauxMT</t>
  </si>
  <si>
    <t>WichitaKS</t>
  </si>
  <si>
    <t>WichitaTX</t>
  </si>
  <si>
    <t>WicomicoMD</t>
  </si>
  <si>
    <t>WilbargerTX</t>
  </si>
  <si>
    <t>WilcoxAL</t>
  </si>
  <si>
    <t>WilcoxGA</t>
  </si>
  <si>
    <t>WilkesNC</t>
  </si>
  <si>
    <t>WilkesGA</t>
  </si>
  <si>
    <t>WilkinMN</t>
  </si>
  <si>
    <t>WilkinsonMS</t>
  </si>
  <si>
    <t>WilkinsonGA</t>
  </si>
  <si>
    <t>WillIL</t>
  </si>
  <si>
    <t>WillacyTX</t>
  </si>
  <si>
    <t>WilliamsND</t>
  </si>
  <si>
    <t>WilliamsOH</t>
  </si>
  <si>
    <t>WilliamsburgSC</t>
  </si>
  <si>
    <t>WilliamsburgVA</t>
  </si>
  <si>
    <t>WilliamsonTN</t>
  </si>
  <si>
    <t>WilliamsonIL</t>
  </si>
  <si>
    <t>WilliamsonTX</t>
  </si>
  <si>
    <t>WilsonTN</t>
  </si>
  <si>
    <t>WilsonNC</t>
  </si>
  <si>
    <t>WilsonKS</t>
  </si>
  <si>
    <t>WilsonTX</t>
  </si>
  <si>
    <t>WinchesterVA</t>
  </si>
  <si>
    <t>WindhamCT</t>
  </si>
  <si>
    <t>WindhamVT</t>
  </si>
  <si>
    <t>WindsorVT</t>
  </si>
  <si>
    <t>WinklerTX</t>
  </si>
  <si>
    <t>WinnLA</t>
  </si>
  <si>
    <t>WinnebagoWI</t>
  </si>
  <si>
    <t>WinnebagoIA</t>
  </si>
  <si>
    <t>WinnebagoIL</t>
  </si>
  <si>
    <t>WinneshiekIA</t>
  </si>
  <si>
    <t>WinonaMN</t>
  </si>
  <si>
    <t>WinstonAL</t>
  </si>
  <si>
    <t>WinstonMS</t>
  </si>
  <si>
    <t>WirtWV</t>
  </si>
  <si>
    <t>WiseVA</t>
  </si>
  <si>
    <t>WiseTX</t>
  </si>
  <si>
    <t>WolfeKY</t>
  </si>
  <si>
    <t>WoodWV</t>
  </si>
  <si>
    <t>WoodWI</t>
  </si>
  <si>
    <t>WoodOH</t>
  </si>
  <si>
    <t>WoodTX</t>
  </si>
  <si>
    <t>WoodburyIA</t>
  </si>
  <si>
    <t>WoodfordIL</t>
  </si>
  <si>
    <t>WoodfordKY</t>
  </si>
  <si>
    <t>WoodruffAR</t>
  </si>
  <si>
    <t>WoodsOK</t>
  </si>
  <si>
    <t>WoodsonKS</t>
  </si>
  <si>
    <t>WoodwardOK</t>
  </si>
  <si>
    <t>WorcesterMA</t>
  </si>
  <si>
    <t>WorcesterMD</t>
  </si>
  <si>
    <t>WorthIA</t>
  </si>
  <si>
    <t>WorthMO</t>
  </si>
  <si>
    <t>WorthGA</t>
  </si>
  <si>
    <t>WothoMH</t>
  </si>
  <si>
    <t>WotjeMH</t>
  </si>
  <si>
    <t>Wrangell-Petersburg (C)AK</t>
  </si>
  <si>
    <t>WrightMN</t>
  </si>
  <si>
    <t>WrightIA</t>
  </si>
  <si>
    <t>WrightMO</t>
  </si>
  <si>
    <t>WyandotOH</t>
  </si>
  <si>
    <t>WyandotteKS</t>
  </si>
  <si>
    <t>WyomingWV</t>
  </si>
  <si>
    <t>WyomingNY</t>
  </si>
  <si>
    <t>WyomingPA</t>
  </si>
  <si>
    <t>WytheVA</t>
  </si>
  <si>
    <t>YabucoaPR</t>
  </si>
  <si>
    <t>YadkinNC</t>
  </si>
  <si>
    <t>YakimaWA</t>
  </si>
  <si>
    <t>Yakutat (B)AK</t>
  </si>
  <si>
    <t>YalobushaMS</t>
  </si>
  <si>
    <t>YamhillOR</t>
  </si>
  <si>
    <t>YanceyNC</t>
  </si>
  <si>
    <t>YanktonSD</t>
  </si>
  <si>
    <t>YapFM</t>
  </si>
  <si>
    <t>YatesNY</t>
  </si>
  <si>
    <t>YaucoPR</t>
  </si>
  <si>
    <t>YavapaiAZ</t>
  </si>
  <si>
    <t>YazooMS</t>
  </si>
  <si>
    <t>YellAR</t>
  </si>
  <si>
    <t>Yellow MedicineMN</t>
  </si>
  <si>
    <t>YellowstoneMT</t>
  </si>
  <si>
    <t>Yellowstone Np (Pre 1999)MT</t>
  </si>
  <si>
    <t>YoakumTX</t>
  </si>
  <si>
    <t>YoloCA</t>
  </si>
  <si>
    <t>YorkME</t>
  </si>
  <si>
    <t>YorkSC</t>
  </si>
  <si>
    <t>YorkPA</t>
  </si>
  <si>
    <t>YorkNE</t>
  </si>
  <si>
    <t>YorkVA</t>
  </si>
  <si>
    <t>YoungTX</t>
  </si>
  <si>
    <t>YubaCA</t>
  </si>
  <si>
    <t>Yukon-Koyukuk (C)AK</t>
  </si>
  <si>
    <t>YumaAZ</t>
  </si>
  <si>
    <t>YumaCO</t>
  </si>
  <si>
    <t>ZapataTX</t>
  </si>
  <si>
    <t>ZavalaTX</t>
  </si>
  <si>
    <t>ZiebachSD</t>
  </si>
  <si>
    <t>Activity Bottom Depth/Height Measure</t>
  </si>
  <si>
    <t>Activity Bottom Depth/Height Unit</t>
  </si>
  <si>
    <t>Activity Depth Altitude Reference Point</t>
  </si>
  <si>
    <t>Activity End Date (MM/DD/YYYY)</t>
  </si>
  <si>
    <t>Activity End Time (HH24:MI)</t>
  </si>
  <si>
    <t>Activity End Time Zone</t>
  </si>
  <si>
    <t>Activity Horizontal Accuracy Measure</t>
  </si>
  <si>
    <t>Activity Horizontal Accuracy Unit</t>
  </si>
  <si>
    <t>Activity Horizontal Collection Method</t>
  </si>
  <si>
    <t>Activity Horizontal Reference Datum</t>
  </si>
  <si>
    <r>
      <t xml:space="preserve">Activity ID User Supplied </t>
    </r>
    <r>
      <rPr>
        <b/>
        <sz val="10"/>
        <color rgb="FFFF0000"/>
        <rFont val="Arial"/>
        <family val="2"/>
      </rPr>
      <t>(PARENTs)</t>
    </r>
  </si>
  <si>
    <t>Activity Latitude (DD.DDDD)</t>
  </si>
  <si>
    <t>Activity Location Description Text</t>
  </si>
  <si>
    <t>Activity Longitude (-DDD.DDDD)</t>
  </si>
  <si>
    <t>Activity Media Subdivision Name</t>
  </si>
  <si>
    <t>Activity Relative Depth Name</t>
  </si>
  <si>
    <t>Activity Source Map Scale</t>
  </si>
  <si>
    <t>Activity Start Date (MM/DD/YYYY)</t>
  </si>
  <si>
    <t>Activity Start Time (HH24:MI)</t>
  </si>
  <si>
    <t>Activity Top Depth/Height Measure</t>
  </si>
  <si>
    <t>Activity Top Depth/Height Unit</t>
  </si>
  <si>
    <t>Activity Type</t>
  </si>
  <si>
    <t>Assemblage Sampled Name</t>
  </si>
  <si>
    <t>Boat Speed Measure</t>
  </si>
  <si>
    <t>Boat Speed Unit</t>
  </si>
  <si>
    <t>Chemical Preservative Used</t>
  </si>
  <si>
    <t>Collection Area Measure</t>
  </si>
  <si>
    <t>Collection Area Unit</t>
  </si>
  <si>
    <t>Collection Description Text</t>
  </si>
  <si>
    <t>Collection Duration Measure</t>
  </si>
  <si>
    <t>Collection Duration Unit</t>
  </si>
  <si>
    <t>Collection Effort Gear Procedure Unit</t>
  </si>
  <si>
    <t>Collection Effort Measure</t>
  </si>
  <si>
    <t>Current Speed Measure</t>
  </si>
  <si>
    <t>Current Speed Unit</t>
  </si>
  <si>
    <t>Habitat Selection Method</t>
  </si>
  <si>
    <t>Hydrologic Condition</t>
  </si>
  <si>
    <t>Hydrologic Event</t>
  </si>
  <si>
    <t>Net Mesh Size Measure</t>
  </si>
  <si>
    <t>Net Mesh Size Unit</t>
  </si>
  <si>
    <t>Net Surface Area Measure</t>
  </si>
  <si>
    <t>Net Surface Area Unit</t>
  </si>
  <si>
    <t>Net Type</t>
  </si>
  <si>
    <t>Pass Count</t>
  </si>
  <si>
    <t>Reach Length Measure</t>
  </si>
  <si>
    <t>Reach Length Unit</t>
  </si>
  <si>
    <t>Reach Width Measure</t>
  </si>
  <si>
    <t>Reach Width Unit</t>
  </si>
  <si>
    <t>Sample Container Color</t>
  </si>
  <si>
    <t>Sample Container Label Name</t>
  </si>
  <si>
    <t>Sample Container Type</t>
  </si>
  <si>
    <t>Sample Preparation Method ID</t>
  </si>
  <si>
    <t>Sample Transport Storage Description</t>
  </si>
  <si>
    <t>Sampling Component Name</t>
  </si>
  <si>
    <t>Thermal Preservative Used</t>
  </si>
  <si>
    <t>Toxicity Test Type</t>
  </si>
  <si>
    <t>Activity Conducting Organization(s)</t>
  </si>
  <si>
    <t>Activity Group ID</t>
  </si>
  <si>
    <t>Activity Group Name</t>
  </si>
  <si>
    <t>Activity Group Type</t>
  </si>
  <si>
    <t>Analysis End Date (MM/DD/YYYY)</t>
  </si>
  <si>
    <t>Analysis End Time (HH24:MI:SS)</t>
  </si>
  <si>
    <t>Analysis Start Date (MM/DD/YYYY)</t>
  </si>
  <si>
    <t>Analysis Start Time (HH24:MI:SS)</t>
  </si>
  <si>
    <t>Bias</t>
  </si>
  <si>
    <t>Biological Individual ID</t>
  </si>
  <si>
    <t>Biological Intent</t>
  </si>
  <si>
    <r>
      <t xml:space="preserve">Characteristic Name </t>
    </r>
    <r>
      <rPr>
        <b/>
        <sz val="10"/>
        <color rgb="FFFF0000"/>
        <rFont val="Arial"/>
        <family val="2"/>
      </rPr>
      <t>User Supplied</t>
    </r>
  </si>
  <si>
    <t>Confidence Interval</t>
  </si>
  <si>
    <t>Group Summary Count</t>
  </si>
  <si>
    <t>Group Summary Weight Measure</t>
  </si>
  <si>
    <t>Group Summary Weight Unit</t>
  </si>
  <si>
    <t>Laboratory Accreditation Authority</t>
  </si>
  <si>
    <t>Laboratory Accreditation Indicator (Yes/No)</t>
  </si>
  <si>
    <t>Laboratory Comment Text</t>
  </si>
  <si>
    <t>Laboratory Name</t>
  </si>
  <si>
    <t>Laboratory Sample Split Ratio</t>
  </si>
  <si>
    <t>Lower Confidence Limit</t>
  </si>
  <si>
    <t>Precision</t>
  </si>
  <si>
    <t>Proportion Sample Processed Numeric</t>
  </si>
  <si>
    <t>Record Identifier User Supplied</t>
  </si>
  <si>
    <t>Result Analytical Comparable Method Context</t>
  </si>
  <si>
    <t>Result Analytical Comparable Method ID</t>
  </si>
  <si>
    <t>Result Analytical Comparable Method Modification Text</t>
  </si>
  <si>
    <t>Result Depth/Altitude Reference Point</t>
  </si>
  <si>
    <t>Result Particle Size Basis</t>
  </si>
  <si>
    <t>Result Sampling Point Comment Text</t>
  </si>
  <si>
    <t>Result Sampling Point Name</t>
  </si>
  <si>
    <t>Result Sampling Point Place In Series</t>
  </si>
  <si>
    <t>Result Sampling Point Type</t>
  </si>
  <si>
    <t>Result Temperature Basis</t>
  </si>
  <si>
    <t>Result Weight Basis</t>
  </si>
  <si>
    <t>Sample Tissue Anatomy</t>
  </si>
  <si>
    <t>Statistical N Value Numeric</t>
  </si>
  <si>
    <t>Subject Taxonomic Name</t>
  </si>
  <si>
    <t>Subject Taxonomic Name User Supplied</t>
  </si>
  <si>
    <t>Subject Taxonomic Name User Supplied Reference Text</t>
  </si>
  <si>
    <t>Target Count</t>
  </si>
  <si>
    <t>Taxonomist Accreditation Authority</t>
  </si>
  <si>
    <t>Taxonomist Accreditation Indicator (Yes/No)</t>
  </si>
  <si>
    <t>Unidentified Species ID</t>
  </si>
  <si>
    <t>Upper Confidence Limit</t>
  </si>
  <si>
    <t>Result Attachment File Name</t>
  </si>
  <si>
    <t>Result Attachment Type</t>
  </si>
  <si>
    <t>Result Detection Limit Comment</t>
  </si>
  <si>
    <t>Result Detection Limit Type</t>
  </si>
  <si>
    <t>Result Detection Limit Unit</t>
  </si>
  <si>
    <t>Result Detection  Limit Value</t>
  </si>
  <si>
    <t>Frequency Class Descriptor</t>
  </si>
  <si>
    <t>Frequency Class Lower Bound</t>
  </si>
  <si>
    <t>Frequency Class Unit</t>
  </si>
  <si>
    <t>Frequency Class Upper Bound</t>
  </si>
  <si>
    <t>Lab Sample Preparation End Date (MM/DD/YYYY)</t>
  </si>
  <si>
    <t>Lab Sample Preparation End Time (HH24:MI)</t>
  </si>
  <si>
    <t>Lab Sample Preparation End Time Zone</t>
  </si>
  <si>
    <t>Lab Sample Preparation Method ID</t>
  </si>
  <si>
    <t>Lab Sample Preparation Start Date (MM/DD/YYYY)</t>
  </si>
  <si>
    <t>Lab Sample Preparation Start Time (HH24:MI)</t>
  </si>
  <si>
    <t>Lab Sample Preparation Start Time Zone</t>
  </si>
  <si>
    <t>Substance Dilution Factor</t>
  </si>
  <si>
    <t>Result  Qualifier</t>
  </si>
  <si>
    <t>Taxon Cell Form</t>
  </si>
  <si>
    <t>Taxon Cell Shape</t>
  </si>
  <si>
    <t>Taxon Citation ID</t>
  </si>
  <si>
    <t>Taxon Pollution Tolerance</t>
  </si>
  <si>
    <t>Taxon Pollution Tolerance Scale</t>
  </si>
  <si>
    <t>Taxon Trophic Level</t>
  </si>
  <si>
    <t>Taxon Voltinism</t>
  </si>
  <si>
    <t>Taxon Functional Feeding Group</t>
  </si>
  <si>
    <t>Taxon Habit</t>
  </si>
  <si>
    <t>All - The Entire Domain Lists (ZIP)</t>
  </si>
  <si>
    <t>GetDomainValues</t>
  </si>
  <si>
    <t>Contributing Drainage Area Measure Unit</t>
  </si>
  <si>
    <t>Contributing Drainage Area Measure Value</t>
  </si>
  <si>
    <t>Drainage Area Measure Unit</t>
  </si>
  <si>
    <t>Drainage Area Measure Value</t>
  </si>
  <si>
    <t>HUC 12</t>
  </si>
  <si>
    <t>HUC 8</t>
  </si>
  <si>
    <t>County Name</t>
  </si>
  <si>
    <t>Monitoring Location County Code (Auto-Generated)</t>
  </si>
  <si>
    <t>Monitoring Location Description</t>
  </si>
  <si>
    <t>Monitoring Location Horizontal Accuracy Measure Value</t>
  </si>
  <si>
    <t>Monitoring Location Horizontal Accuracy Unit</t>
  </si>
  <si>
    <t>Monitoring Location Horizontal Reference Datum</t>
  </si>
  <si>
    <t>Monitoring Location Latitude (DD.DDDD)</t>
  </si>
  <si>
    <t>Monitoring Location Longitude (-DDD.DDDD)</t>
  </si>
  <si>
    <t>Monitoring Location Source Map Scale</t>
  </si>
  <si>
    <t>Vertical Accuracy Measure Unit</t>
  </si>
  <si>
    <t>Vertical Accuracy Measure Value</t>
  </si>
  <si>
    <t>Vertical Collection Method</t>
  </si>
  <si>
    <t>Vertical Measure</t>
  </si>
  <si>
    <t>Vertical Reference Datum</t>
  </si>
  <si>
    <t>Vertical Unit</t>
  </si>
  <si>
    <t>Alternate Monitoring Location Context</t>
  </si>
  <si>
    <t>Alternate Monitoring Location ID</t>
  </si>
  <si>
    <t>Monitoring Location Attachment File Name</t>
  </si>
  <si>
    <t>Monitoring Location Attachment Type</t>
  </si>
  <si>
    <t>Aquifer Type Name</t>
  </si>
  <si>
    <t>Construction Date</t>
  </si>
  <si>
    <t>Local Aquifer Code</t>
  </si>
  <si>
    <t>Local Aquifer Code Context</t>
  </si>
  <si>
    <t>National Aquifer Code</t>
  </si>
  <si>
    <t>Well Depth Measure Unit</t>
  </si>
  <si>
    <t>Well Depth Measure Value</t>
  </si>
  <si>
    <t>Well Formation Type</t>
  </si>
  <si>
    <t>Well Hole Depth Measure Value</t>
  </si>
  <si>
    <t>Well Hole Depth Unit</t>
  </si>
  <si>
    <t>Well Type</t>
  </si>
  <si>
    <t>READINGS_TT1_M2013-5_2013-8</t>
  </si>
  <si>
    <t>How do I prepare my data for submission? </t>
  </si>
  <si>
    <t>Data owners may find the template and domain value services helpful when preparing their data sets.</t>
  </si>
  <si>
    <t>Download the Data Exchange Template (excel file) - data directory and element definition.</t>
  </si>
  <si>
    <t>Download the WQX Flow Configuration document - data validation rules, services and schema.  The principle document which captures the detailed data exchange processing rules governing WQX using narrative text, diagrams and examples. </t>
  </si>
  <si>
    <t>WQX Domain Values tables provide data elements to assist data owners and users in conforming to a consistent nomenclature and can be queried to determine the EPA-supplied values.</t>
  </si>
  <si>
    <t>The following is a glossary of some of the acronyms or terms used in the WQX Web Application or User Guide.  </t>
  </si>
  <si>
    <t>If a definition includes a term that is also in the glossary, it is displayed like this.</t>
  </si>
  <si>
    <t>Glossary of Terms</t>
  </si>
  <si>
    <t>How do I prepare my data for submission to WQX Web</t>
  </si>
  <si>
    <t>The interface allows you to create Import Configurations that WQX web uses to translate your data files into WQX format and enables you to upload your file. Data is formatted into rows and columns that contain the information or metadata supporting the data result, including: where was it collected, when was it collected, how was it analyzed, and other description fields.</t>
  </si>
  <si>
    <t>Quick WQX Web User guide</t>
  </si>
  <si>
    <t>Full WQX Web 3.0 User Guide</t>
  </si>
  <si>
    <t>WQX Web Template – Contains the Excel spreadsheets only</t>
  </si>
  <si>
    <t>WQX / WQX Web Data Element Descriptions</t>
  </si>
  <si>
    <t>Tab in Spreadsheet</t>
  </si>
  <si>
    <t>WQX Definition</t>
  </si>
  <si>
    <t>Required for submission?</t>
  </si>
  <si>
    <t>Data Type</t>
  </si>
  <si>
    <t>General comments concerning the activity.</t>
  </si>
  <si>
    <t>Optional</t>
  </si>
  <si>
    <t>String max 4000</t>
  </si>
  <si>
    <t>A name of the Organization conducting an activity.</t>
  </si>
  <si>
    <t>string max 120</t>
  </si>
  <si>
    <t>The reference used to indicate the datum or reference used to establish the depth/altitude of an activity.</t>
  </si>
  <si>
    <t>string max 125</t>
  </si>
  <si>
    <t>Designator that uniquely identifies an activity within an organization.</t>
  </si>
  <si>
    <t>Mandatory</t>
  </si>
  <si>
    <t>string min 1
string max 55</t>
  </si>
  <si>
    <t>User Supplied designator that uniquely identifies an activity within an organization..</t>
  </si>
  <si>
    <t>string max 55</t>
  </si>
  <si>
    <t>Text description of the activity location.</t>
  </si>
  <si>
    <t>string max 4000</t>
  </si>
  <si>
    <t>Name or code indicating the environmental medium where the sample was taken.</t>
  </si>
  <si>
    <t>From domain values
string min 1
string max 20</t>
  </si>
  <si>
    <t>Name or code indicating the environmental matrix as a subdivision of the sample media.</t>
  </si>
  <si>
    <t>From domain values
string max 60</t>
  </si>
  <si>
    <t xml:space="preserve">The name that indicates the approximate location within the water column at which the activity occurred. </t>
  </si>
  <si>
    <t>From domain values
string max 30</t>
  </si>
  <si>
    <t>The calendar date on which the field activity was started.</t>
  </si>
  <si>
    <t>Date
(YYYY-MM-DD)</t>
  </si>
  <si>
    <t>The text describing the type of activity.</t>
  </si>
  <si>
    <t>From domain values
string min 1
string max 70</t>
  </si>
  <si>
    <t>An association of interacting populations of organisms in a given waterbody.</t>
  </si>
  <si>
    <t>From domain values
string max 50</t>
  </si>
  <si>
    <t>Free text with general comments concerning the collection.</t>
  </si>
  <si>
    <t>The name that identifies the method used to determine the latitude and longitude coordinates for a point on the earth.</t>
  </si>
  <si>
    <t>Conditional 
(see business rule)</t>
  </si>
  <si>
    <t>The name that describes the reference datum used in determining latitude and longitude coordinates.</t>
  </si>
  <si>
    <t>From domain values
string min 1
string max 6</t>
  </si>
  <si>
    <t>Hydrologic condition is the hydrologic condition that is represented by the sample collected (i.e. ? normal, falling, rising, peak stage).</t>
  </si>
  <si>
    <t>A hydrologic event that is represented by the sample collected (i.e. - storm, drought, snowmelt).</t>
  </si>
  <si>
    <t>A designator used to describe the unique name, number, or code assigned to identify the monitoring location.</t>
  </si>
  <si>
    <t>Conditional (see business rules)</t>
  </si>
  <si>
    <t>The text describing the type of net.</t>
  </si>
  <si>
    <t>From domain values
string min 1
string max 60</t>
  </si>
  <si>
    <t>The number of passes through the water from which the sample was collected.</t>
  </si>
  <si>
    <t>string max 60</t>
  </si>
  <si>
    <t>A designator used to uniquely identify a data collection project within a context of an organization.</t>
  </si>
  <si>
    <t>Free text with general comments further describing the sample collection equipment.</t>
  </si>
  <si>
    <t>The name that represents equipment used in collecting the sample.</t>
  </si>
  <si>
    <t>Single entity within a sampling frame at which a collection procedure or protocol was performed.</t>
  </si>
  <si>
    <t>The code that represents the unit for measuring the item.</t>
  </si>
  <si>
    <t>From domain values
string max 12</t>
  </si>
  <si>
    <t>The recorded dimension, capacity, quality, or amount of something ascertained by measuring or observing.</t>
  </si>
  <si>
    <t>The calendar date when the field activity was completed.</t>
  </si>
  <si>
    <t>The time of day that is reported.</t>
  </si>
  <si>
    <t>Time - 
(hh:mm:ss)</t>
  </si>
  <si>
    <t>The time zone for which the time of day is reported. Any of the longitudinal divisions of the earth's surface in which a standard time is kept.</t>
  </si>
  <si>
    <t>From domain values
string min 1
string max 4</t>
  </si>
  <si>
    <t>The text describing the descriptive name used to represent the file, including file extension.</t>
  </si>
  <si>
    <t>string min 1
string max 255</t>
  </si>
  <si>
    <t>The text or acronym describing the binary content type of a file.</t>
  </si>
  <si>
    <t>string min 1
string max 6</t>
  </si>
  <si>
    <t>Designator that uniquely identifies a grouping of activities within an organization.</t>
  </si>
  <si>
    <t>A name of an activity group.</t>
  </si>
  <si>
    <t>Identifies the type of grouping of a set of activities</t>
  </si>
  <si>
    <t>From domain values
string min 1
string max 50</t>
  </si>
  <si>
    <t>FormulaDescriptionText</t>
  </si>
  <si>
    <t>Provides a description of the formula used to calculate the activity metric score.</t>
  </si>
  <si>
    <t>A unique designator used to identify a unique index record that the activity metric is associated with.</t>
  </si>
  <si>
    <t>Free text with general comments concerning the metric.</t>
  </si>
  <si>
    <t>The order in which a single point within a sampling frame was visited in relation to other components.</t>
  </si>
  <si>
    <t>String max 60</t>
  </si>
  <si>
    <t>Provides the scaled or calculated score for the activity metric.</t>
  </si>
  <si>
    <t>A designator used to describe the unique name, number, or code assigned to identify the metric (Organization specific).</t>
  </si>
  <si>
    <t>string max 50</t>
  </si>
  <si>
    <t>MetricTypeIdentifierContext</t>
  </si>
  <si>
    <t>Identifies the source or data system that created or defined the metric.</t>
  </si>
  <si>
    <t>MetricTypeName</t>
  </si>
  <si>
    <t>Name of the activity metric.</t>
  </si>
  <si>
    <t>string max 100</t>
  </si>
  <si>
    <t>MetricTypeScaleText</t>
  </si>
  <si>
    <t>Provides a description of the scale used for the activity metric.</t>
  </si>
  <si>
    <t>An entity primarily responible for making the content of the resource.</t>
  </si>
  <si>
    <t>A date of an event in the lifecycle of the resource.</t>
  </si>
  <si>
    <t>date
(YYYY-MM-DD)</t>
  </si>
  <si>
    <t>An unambiguous reference to the resource within a given context.</t>
  </si>
  <si>
    <t>An entity responsible for making the resource available.</t>
  </si>
  <si>
    <t>A topic of the content of the resource.</t>
  </si>
  <si>
    <t>A name given to the resource</t>
  </si>
  <si>
    <t>string min 1
string max 120</t>
  </si>
  <si>
    <t>The measure of the angular distance on a meridian north or south of the equator.</t>
  </si>
  <si>
    <t>Decimal; up to 12 digits</t>
  </si>
  <si>
    <t>The measure of the angular distance on a meridian east or west of the prime meridian.</t>
  </si>
  <si>
    <t>Decimal; up to 14 digits</t>
  </si>
  <si>
    <t>The relationship or ratio between distance on a map and corresponding distance on the ground. Example 1:100,000 where 1 cm = 1 km</t>
  </si>
  <si>
    <t>The monitoring approach by which each habitat was chosen to sample. (e.g. random)</t>
  </si>
  <si>
    <t>From domain values string max 35</t>
  </si>
  <si>
    <t>Identifies the type of toxicity as either Acute or Chronic.</t>
  </si>
  <si>
    <t>The procedural code  or equipment that represents the unit for measuring the effort.</t>
  </si>
  <si>
    <t>From domain values
 string max 35</t>
  </si>
  <si>
    <t>Date on which the index was calculated.</t>
  </si>
  <si>
    <t>Free text with general comments concerning the index.</t>
  </si>
  <si>
    <t>A designator used to describe the unique name, number, or code assigned to identify the index record.</t>
  </si>
  <si>
    <t>A code used to identify any qualifying issues that affect the index.</t>
  </si>
  <si>
    <t>string max 35</t>
  </si>
  <si>
    <t>Provides the score for the  index.</t>
  </si>
  <si>
    <t>A designator used to describe the unique name, number, or code assigned to identify the index (Organization specific).</t>
  </si>
  <si>
    <t>string min 1
string max 50</t>
  </si>
  <si>
    <t>IndexTypeIdentifierContext</t>
  </si>
  <si>
    <t>Identifies the source or data system that created or defined the index.</t>
  </si>
  <si>
    <t>IndexTypeName</t>
  </si>
  <si>
    <t>Name of the habitat or biotic integrity index.</t>
  </si>
  <si>
    <t>IndexTypeScaleText</t>
  </si>
  <si>
    <t>Provides a description of the scale used for the index.</t>
  </si>
  <si>
    <t>boolean</t>
  </si>
  <si>
    <t>string max 255</t>
  </si>
  <si>
    <t>From domain values
string max 255</t>
  </si>
  <si>
    <t xml:space="preserve">General comments about the project monitoring location weighting. </t>
  </si>
  <si>
    <t>Free text describing a category of naturally similar site types, such as high-gradient.</t>
  </si>
  <si>
    <t>String max 50</t>
  </si>
  <si>
    <t>Indicates whether this site is active and available for sampling.</t>
  </si>
  <si>
    <t>string max 15</t>
  </si>
  <si>
    <t>The calendar date on which the monitoring location stopped being used as a reference site.</t>
  </si>
  <si>
    <t>The calendar date on which the monitoring location started being used as a reference site.</t>
  </si>
  <si>
    <t>Identifies whether this site is a reference or control site by specifying the reference location type</t>
  </si>
  <si>
    <t>From domain values
string max 20</t>
  </si>
  <si>
    <t>StatisticalStratumText</t>
  </si>
  <si>
    <t>Identifies the statistical stratum applied to this site.</t>
  </si>
  <si>
    <t>The identification number or code assigned by the method publisher.</t>
  </si>
  <si>
    <t>string min 1
string max 35</t>
  </si>
  <si>
    <t>Identifies the source or data system that created or defined the identifier.</t>
  </si>
  <si>
    <t>A brief summary that provides general information about the modification of the method.</t>
  </si>
  <si>
    <t>A brief summary that provides general information about the method.</t>
  </si>
  <si>
    <t>The title that appears on the method from the method publisher.</t>
  </si>
  <si>
    <t>string min 1
string max 250</t>
  </si>
  <si>
    <t>Identifier of type of method that identifies it as reference, equivalent, or other.</t>
  </si>
  <si>
    <t>string max 25</t>
  </si>
  <si>
    <t>The systematic or persistent distortion of a measurement process which causes error in one direction.</t>
  </si>
  <si>
    <t>A number uniquely identifying the individual in accordance with the total number of individuals reported by the user.</t>
  </si>
  <si>
    <t>The primary reason the biological monitoring has occurred.</t>
  </si>
  <si>
    <t>Conditional</t>
  </si>
  <si>
    <t>From domain values
string max 35</t>
  </si>
  <si>
    <t>The object, property, or substance which is evaluated or enumerated by either a direct field measurement, a direct field observation, or by laboratory analysis of material collected in the field.</t>
  </si>
  <si>
    <t xml:space="preserve">Conditional:
(see business rule)
</t>
  </si>
  <si>
    <t>The user supplied object, property, or substance which is evaluated or enumerated by either a direct field measurement, a direct field observation, or by laboratory analysis of material collected in the field.</t>
  </si>
  <si>
    <t>String max 255</t>
  </si>
  <si>
    <t>A range of values constructed so that this range has a specified probability of including the true population mean.</t>
  </si>
  <si>
    <t>The unique line identifier from a data logger result text file, normally a date/time format but could be any user defined name, e.g. "surface", "midwinter", and or "bottom".)</t>
  </si>
  <si>
    <t>Captures the total count for a Group Summary</t>
  </si>
  <si>
    <t>Value of the lower end of the confidence interval.</t>
  </si>
  <si>
    <t>Identifies the chemical speciation in which the measured result is expressed.</t>
  </si>
  <si>
    <t>A measure of mutual agreement among individual measurements of
the same property usually under prescribed similar conditions.</t>
  </si>
  <si>
    <t>This field captures the proportion of the sample processed. Proportion is stored as a number between 0 and 1. Large/rare count would be documented as 1 (100%).</t>
  </si>
  <si>
    <t>Conditionally required for benthic assemblages (see business rule).</t>
  </si>
  <si>
    <t>decimal</t>
  </si>
  <si>
    <t>The user supplied record  identifier that is  unquely associated with data entered.</t>
  </si>
  <si>
    <t>Free text with general comments concerning the result.</t>
  </si>
  <si>
    <t>The reference used to indicate the datum or reference used to establish the depth/altitude of a result.</t>
  </si>
  <si>
    <t>The textual descriptor of a result.</t>
  </si>
  <si>
    <t>A code used to identify any qualifying issues that affect the results.</t>
  </si>
  <si>
    <t>Optional; 
may have 0 to 6.</t>
  </si>
  <si>
    <t>The code that represents the unit for measuring the chemical substance, microbiological substance or other characteristic.</t>
  </si>
  <si>
    <t>From domain values
string max 12
(Measure Unit Code)</t>
  </si>
  <si>
    <t>The reportable measure of the result for the chemical, microbiological or other characteristic being analyzed.</t>
  </si>
  <si>
    <t xml:space="preserve">User defined free text describing the particle size class for which the associated result is defined.  </t>
  </si>
  <si>
    <t>string max 40</t>
  </si>
  <si>
    <t>The text name of the portion of the sample associated with results obtained from a physically-partitioned sample.</t>
  </si>
  <si>
    <t>From domain values
string max 25</t>
  </si>
  <si>
    <t>Text description of a single point within a sampling frame for the result.</t>
  </si>
  <si>
    <t>Single point name within a sampling frame or protocol that is associated with the reported result.</t>
  </si>
  <si>
    <t>String max 120</t>
  </si>
  <si>
    <t xml:space="preserve">The order in which a single point within a sampling frame was visited in relation to other components. </t>
  </si>
  <si>
    <t>Location of a Single point within a sampling frame or position that is associated with the reported result.</t>
  </si>
  <si>
    <t>Indicates acceptability of the result with respect to QA/QC criteria.</t>
  </si>
  <si>
    <t xml:space="preserve">The name that represents the controlled temperature at which the sample was maintained during analysis, e.g. 25 deg BOD analysis. </t>
  </si>
  <si>
    <t>The period of time (in days) over which a measurement was made. For example, BOD can be measured as 5 day or 20 day BOD.</t>
  </si>
  <si>
    <t>A name that qualifies the process which was used in the determination of the result value (e.g., actual, estimated, calculated).</t>
  </si>
  <si>
    <t xml:space="preserve">The name that represents the form of the sample or portion of the sample which is associated with the result value (e.g., wet weight, dry weight, ash-free dry weight). </t>
  </si>
  <si>
    <t>The name of the anatomy from which a tissue sample was taken.</t>
  </si>
  <si>
    <t>The code for the method used to calculate derived results.</t>
  </si>
  <si>
    <t>The number of repeated measurements taken to calculate the result value as an average.</t>
  </si>
  <si>
    <t>nonNegativeInteger</t>
  </si>
  <si>
    <t>The name of the organism sampled as part of a biological sample.</t>
  </si>
  <si>
    <t>The user supplied name of the organism sampled as part of a biological sample.</t>
  </si>
  <si>
    <t>A code used to identify the intended count that the sorter was aiming for.</t>
  </si>
  <si>
    <t>Conditionally required for benthic assemblages (see business rule)</t>
  </si>
  <si>
    <t>A number or name assigned as a part of a taxonomic identification. Used with a valid genus name to indicate a unique species has been observed but not taxonomically identified.</t>
  </si>
  <si>
    <t>Value of the upper end of the confidence interval.</t>
  </si>
  <si>
    <t>Text providing further description and comment on the detection and/or quantitation limits.</t>
  </si>
  <si>
    <t>Text describing the type of detection or quantitation limit used in the analysis of a characteristic.</t>
  </si>
  <si>
    <t xml:space="preserve">A code that describes the frequency class, either as a life stage, abnormality, gender, or measurable characteristic (i.e. length, weight) used to categorize a biological population count. </t>
  </si>
  <si>
    <t>domain list
string max 50</t>
  </si>
  <si>
    <t>This described the lower bound for a frequency class descriptor.</t>
  </si>
  <si>
    <t>This described the upper bound for a frequency class descriptor.</t>
  </si>
  <si>
    <t>The calendar date on which the analysis was finished.</t>
  </si>
  <si>
    <t>The calendar date on which the analysis began.</t>
  </si>
  <si>
    <t>An outside accreditation authority identifier.</t>
  </si>
  <si>
    <t>string max 20</t>
  </si>
  <si>
    <t xml:space="preserve">Indicates whether the laboratory is accredited. </t>
  </si>
  <si>
    <t>Remarks which further describe the laboratory procedures which produced the result.</t>
  </si>
  <si>
    <t>The name of the Lab responsible for the result</t>
  </si>
  <si>
    <t>The proportion of all of the material collected that was sent to lab for analysis.</t>
  </si>
  <si>
    <t>An outside accreditation authority identifier for the taxonomist.</t>
  </si>
  <si>
    <t xml:space="preserve">Indicates whether the taxonomist is accredited. </t>
  </si>
  <si>
    <t>The calendar date when on which the preparation/extraction of the sample for analysis was finished.</t>
  </si>
  <si>
    <t>The calendar date when on which the preparation/extraction of the sample for analysis began.</t>
  </si>
  <si>
    <t>The overall dilution of the substance subjected to this analysis.</t>
  </si>
  <si>
    <t>The name of the cell form for phytoplankton organisms expressed as a result. A single phytoplankton species may have a result value for any or all of these cell forms.</t>
  </si>
  <si>
    <t>From domain values
string max 11</t>
  </si>
  <si>
    <t>The cell shape of the phytoplankton organism.</t>
  </si>
  <si>
    <t>From domain values
string max 18</t>
  </si>
  <si>
    <t xml:space="preserve">For entries representing taxa, a code representing the functional feeding group with which the reported taxon is typically associated. </t>
  </si>
  <si>
    <t>Optional
May have 0 to 3 instances for each TaxonomicDetails</t>
  </si>
  <si>
    <t>string max 30</t>
  </si>
  <si>
    <t>The position that the characteristic occupies in a food chain</t>
  </si>
  <si>
    <t>From domain values
string max 15</t>
  </si>
  <si>
    <t xml:space="preserve">For entries representing taxa, a code representing the ability of the reported taxon to tolerate pollution. </t>
  </si>
  <si>
    <t>Provides a description of the scale used for the taxonomic pollution tolerance value.</t>
  </si>
  <si>
    <t xml:space="preserve">For entries representing taxa, a code representing the trophic level with which the reported taxon is typically assigned. </t>
  </si>
  <si>
    <t>The number of broods or generations of the characteristic in a year</t>
  </si>
  <si>
    <t>Information describing the chemical means to preserve the sample.</t>
  </si>
  <si>
    <t>string max 250</t>
  </si>
  <si>
    <t>The text describing the sample container color.</t>
  </si>
  <si>
    <t>The identification number or code assigned by the LAB or data collector.. Sample Identification Codes and Labeling</t>
  </si>
  <si>
    <t>The text describing the sample container type.</t>
  </si>
  <si>
    <t>The text describing sample handling and transport procedures used.</t>
  </si>
  <si>
    <t>string max 1999</t>
  </si>
  <si>
    <t>Information describing the temperature means used to preserve the sample.</t>
  </si>
  <si>
    <t>From domain values
string max 250</t>
  </si>
  <si>
    <t>Ash Weight</t>
  </si>
  <si>
    <t>Ash-Free Dry</t>
  </si>
  <si>
    <t>Bulk Weight</t>
  </si>
  <si>
    <t>Dead</t>
  </si>
  <si>
    <t>Drained Weight</t>
  </si>
  <si>
    <t>Dry</t>
  </si>
  <si>
    <t>Duplicate</t>
  </si>
  <si>
    <t>Escaped</t>
  </si>
  <si>
    <t>Freeze-Dried Wt</t>
  </si>
  <si>
    <t>Gravimetric Dry</t>
  </si>
  <si>
    <t>Interstitial</t>
  </si>
  <si>
    <t>Lipid</t>
  </si>
  <si>
    <t>Not Sampled</t>
  </si>
  <si>
    <t>Recaptured</t>
  </si>
  <si>
    <t>Sampled</t>
  </si>
  <si>
    <t>Sieved Weight</t>
  </si>
  <si>
    <t>TSP</t>
  </si>
  <si>
    <t>Wet</t>
  </si>
  <si>
    <t>high wt</t>
  </si>
  <si>
    <t>low wt</t>
  </si>
  <si>
    <t>Header Row</t>
  </si>
  <si>
    <r>
      <t xml:space="preserve">RESULT </t>
    </r>
    <r>
      <rPr>
        <sz val="8"/>
        <color theme="9"/>
        <rFont val="Calibri"/>
        <family val="2"/>
        <scheme val="minor"/>
      </rPr>
      <t>(activity elements same)</t>
    </r>
    <r>
      <rPr>
        <sz val="8"/>
        <rFont val="Calibri"/>
        <family val="2"/>
        <scheme val="minor"/>
      </rPr>
      <t xml:space="preserve"> - desc</t>
    </r>
  </si>
  <si>
    <t>Activity Bottom Depth Height Measure  (ActivityBottomDepthHeightMeasureValue)</t>
  </si>
  <si>
    <r>
      <t xml:space="preserve">RESULT </t>
    </r>
    <r>
      <rPr>
        <sz val="8"/>
        <color theme="9"/>
        <rFont val="Calibri"/>
        <family val="2"/>
        <scheme val="minor"/>
      </rPr>
      <t>(activity elements same)</t>
    </r>
  </si>
  <si>
    <t>Activity Depth Height Measure  (ActivityDepthHeightMeasureValue)</t>
  </si>
  <si>
    <t>Activity Depth Height Unit (ActivityDepthHeightMeasureUnitCode)</t>
  </si>
  <si>
    <t>Activity End Date(ActivityEndDate)</t>
  </si>
  <si>
    <r>
      <t xml:space="preserve">RESULT </t>
    </r>
    <r>
      <rPr>
        <sz val="8"/>
        <color theme="9"/>
        <rFont val="Calibri"/>
        <family val="2"/>
        <scheme val="minor"/>
      </rPr>
      <t>(activity elements same)</t>
    </r>
    <r>
      <rPr>
        <sz val="8"/>
        <rFont val="Calibri"/>
        <family val="2"/>
        <scheme val="minor"/>
      </rPr>
      <t xml:space="preserve"> - location</t>
    </r>
  </si>
  <si>
    <t>Activity Horizontal Accuracy Measure  (HorizontalAccuracyMeasureValue)</t>
  </si>
  <si>
    <t>Activity Location Description Text (ActivityLocationDescriptionText)</t>
  </si>
  <si>
    <t>Activity Relative Depth Name (ActivityRelativeDepthName)</t>
  </si>
  <si>
    <t>Source Map Scale (SourceMapScale)</t>
  </si>
  <si>
    <t>Activity Top Depth Height Measure (ActivityTopDepthHeightMeasureValue)</t>
  </si>
  <si>
    <t>Activity Top Depth Height Unit (ActivityTopDepthHeightMeasureUnitCode)</t>
  </si>
  <si>
    <t>Activity Type(ActivityTypeCode) (Activity Type(ActivityTypeCode)</t>
  </si>
  <si>
    <t>Assemblage Sampled Name (AssemblageSampledName)</t>
  </si>
  <si>
    <r>
      <t xml:space="preserve">RESULT </t>
    </r>
    <r>
      <rPr>
        <sz val="8"/>
        <color theme="9"/>
        <rFont val="Calibri"/>
        <family val="2"/>
        <scheme val="minor"/>
      </rPr>
      <t>(activity elements same)</t>
    </r>
    <r>
      <rPr>
        <sz val="8"/>
        <rFont val="Calibri"/>
        <family val="2"/>
        <scheme val="minor"/>
      </rPr>
      <t xml:space="preserve"> - bio net</t>
    </r>
  </si>
  <si>
    <t>Boat Speed Measure (BoatSpeedMeasureValue)</t>
  </si>
  <si>
    <t>Boat Speed Unit (BoatSpeedMeasureUnitCode)</t>
  </si>
  <si>
    <r>
      <t xml:space="preserve">RESULT </t>
    </r>
    <r>
      <rPr>
        <sz val="8"/>
        <color theme="9"/>
        <rFont val="Calibri"/>
        <family val="2"/>
        <scheme val="minor"/>
      </rPr>
      <t>(activity elements same)</t>
    </r>
    <r>
      <rPr>
        <sz val="10"/>
        <rFont val="Calibri"/>
        <family val="2"/>
        <scheme val="minor"/>
      </rPr>
      <t xml:space="preserve"> </t>
    </r>
    <r>
      <rPr>
        <sz val="8"/>
        <rFont val="Calibri"/>
        <family val="2"/>
        <scheme val="minor"/>
      </rPr>
      <t>prep</t>
    </r>
  </si>
  <si>
    <r>
      <t xml:space="preserve">RESULT </t>
    </r>
    <r>
      <rPr>
        <sz val="8"/>
        <color theme="9"/>
        <rFont val="Calibri"/>
        <family val="2"/>
        <scheme val="minor"/>
      </rPr>
      <t>(activity elements same)</t>
    </r>
    <r>
      <rPr>
        <sz val="8"/>
        <rFont val="Calibri"/>
        <family val="2"/>
        <scheme val="minor"/>
      </rPr>
      <t xml:space="preserve"> - bio hab</t>
    </r>
  </si>
  <si>
    <t>Collection Area Measure (CollectionAreaMeasureValue)</t>
  </si>
  <si>
    <t>Collection Area Unit (CollectionAreaMeasureUnitCode)</t>
  </si>
  <si>
    <t>Collection Description Text (CollectionDescriptionText)</t>
  </si>
  <si>
    <r>
      <t xml:space="preserve">RESULT </t>
    </r>
    <r>
      <rPr>
        <sz val="8"/>
        <color theme="9"/>
        <rFont val="Calibri"/>
        <family val="2"/>
        <scheme val="minor"/>
      </rPr>
      <t>(activity elements same)</t>
    </r>
    <r>
      <rPr>
        <sz val="8"/>
        <rFont val="Calibri"/>
        <family val="2"/>
        <scheme val="minor"/>
      </rPr>
      <t xml:space="preserve"> </t>
    </r>
  </si>
  <si>
    <t>Collection Duration Measure (CollectionDurationMeasureValue)</t>
  </si>
  <si>
    <t>Collection Duration Unit (CollectionDurationMeasureUnitCode)</t>
  </si>
  <si>
    <t>Collection Effort Gear Procedure Unit (CollectionEffortGearProcedureUnitCode)</t>
  </si>
  <si>
    <t>Collection Effort Measure (CollectionEffortMeasureValue)</t>
  </si>
  <si>
    <t>Current Speed Measure (CurrentSpeedMeasureValue)</t>
  </si>
  <si>
    <t>Current Speed Unit (CurrentSpeedMeasureUnitCode)</t>
  </si>
  <si>
    <r>
      <t xml:space="preserve">RESULT </t>
    </r>
    <r>
      <rPr>
        <sz val="8"/>
        <color theme="9"/>
        <rFont val="Calibri"/>
        <family val="2"/>
        <scheme val="minor"/>
      </rPr>
      <t>(activity elements same)</t>
    </r>
    <r>
      <rPr>
        <sz val="8"/>
        <rFont val="Calibri"/>
        <family val="2"/>
        <scheme val="minor"/>
      </rPr>
      <t xml:space="preserve"> - bio</t>
    </r>
  </si>
  <si>
    <t>Habitat Selection Method (HabitatSelectionMethod)</t>
  </si>
  <si>
    <t>Hydrologic Condition (HydrologicCondition)</t>
  </si>
  <si>
    <t>Hydrologic Event (HydrologicEvent)</t>
  </si>
  <si>
    <t>Monitoring Location ID (MonitoringLocationIdentifier)</t>
  </si>
  <si>
    <t>Net Mesh Size Measure (NetMeshSizeMeasureValue)</t>
  </si>
  <si>
    <t>Net Mesh Size Unit (NetMeshSizeMeasureUnitCode)</t>
  </si>
  <si>
    <t>Net Surface Area Measure  (NetSurfaceAreaMeasureValue)</t>
  </si>
  <si>
    <t>Net Surface Area Unit (NetSurfaceAreaMeasureUnitCode)</t>
  </si>
  <si>
    <t>Pass Count (PassCount)</t>
  </si>
  <si>
    <t>Reach Length Measure (ReachLengthMeasureValue)</t>
  </si>
  <si>
    <t>Reach Length Unit (ReachLengthMeasureUnitCode)</t>
  </si>
  <si>
    <t>Reach Width Measure (ReachWidthMeasureValue)</t>
  </si>
  <si>
    <t>Reach Width Unit (ReachWidthMeasureUnitCode)</t>
  </si>
  <si>
    <t>Sample Collection Equipment Comment  (SampleCollectionEquipmentCommentText)</t>
  </si>
  <si>
    <t>Sample Collection Equipment Name (SampleCollectionEquipmentName)</t>
  </si>
  <si>
    <r>
      <t xml:space="preserve">RESULT </t>
    </r>
    <r>
      <rPr>
        <sz val="8"/>
        <color theme="9"/>
        <rFont val="Calibri"/>
        <family val="2"/>
        <scheme val="minor"/>
      </rPr>
      <t>(activity elements same)</t>
    </r>
    <r>
      <rPr>
        <sz val="10"/>
        <rFont val="Calibri"/>
        <family val="2"/>
        <scheme val="minor"/>
      </rPr>
      <t xml:space="preserve"> </t>
    </r>
    <r>
      <rPr>
        <sz val="8"/>
        <rFont val="Calibri"/>
        <family val="2"/>
        <scheme val="minor"/>
      </rPr>
      <t>coll</t>
    </r>
  </si>
  <si>
    <t>Method Identifier Context (MethodIdentifierContext)</t>
  </si>
  <si>
    <t>Method Name (MethodName)</t>
  </si>
  <si>
    <t>Method Qualifier Type Name (MethodQualifierTypeName)</t>
  </si>
  <si>
    <t>Method Description  (MethodDescriptionText)</t>
  </si>
  <si>
    <t>Sample Container Label Name (SampleContainerLabelName)</t>
  </si>
  <si>
    <t>Method Description Text (MethodDescriptionText)</t>
  </si>
  <si>
    <t>Sample Transport Storage Description (SampleTransportStorageDescription)</t>
  </si>
  <si>
    <r>
      <t xml:space="preserve">RESULT </t>
    </r>
    <r>
      <rPr>
        <sz val="8"/>
        <color theme="9"/>
        <rFont val="Calibri"/>
        <family val="2"/>
        <scheme val="minor"/>
      </rPr>
      <t>(activity elements same)</t>
    </r>
    <r>
      <rPr>
        <sz val="10"/>
        <rFont val="Calibri"/>
        <family val="2"/>
        <scheme val="minor"/>
      </rPr>
      <t xml:space="preserve"> </t>
    </r>
  </si>
  <si>
    <t>Thermal Preservative Used Name (ThermalPreservativeUsedName)</t>
  </si>
  <si>
    <r>
      <t xml:space="preserve">RESULT </t>
    </r>
    <r>
      <rPr>
        <sz val="8"/>
        <color theme="9"/>
        <rFont val="Calibri"/>
        <family val="2"/>
        <scheme val="minor"/>
      </rPr>
      <t>(activity elements same)</t>
    </r>
    <r>
      <rPr>
        <sz val="10"/>
        <rFont val="Calibri"/>
        <family val="2"/>
        <scheme val="minor"/>
      </rPr>
      <t xml:space="preserve"> </t>
    </r>
    <r>
      <rPr>
        <sz val="8"/>
        <rFont val="Calibri"/>
        <family val="2"/>
        <scheme val="minor"/>
      </rPr>
      <t>file</t>
    </r>
  </si>
  <si>
    <t>Project ID (ProjectIdentifier)</t>
  </si>
  <si>
    <r>
      <t xml:space="preserve">RESULT </t>
    </r>
    <r>
      <rPr>
        <sz val="8"/>
        <color theme="9"/>
        <rFont val="Calibri"/>
        <family val="2"/>
        <scheme val="minor"/>
      </rPr>
      <t>lab</t>
    </r>
  </si>
  <si>
    <t>Analysis End Date (AnalysisEndDate)</t>
  </si>
  <si>
    <t>Analysis End Time (AnalysisEndTime)</t>
  </si>
  <si>
    <t>Analysis End Time Zone (AnalysisEndTimeZoneCode)</t>
  </si>
  <si>
    <t>Analysis Start Date (AnalysisStartDate)</t>
  </si>
  <si>
    <t>Analysis Start Time (AnalysisStartTime)</t>
  </si>
  <si>
    <t>Analysis Start Time Zone (AnalysisStartTimeZoneCode)</t>
  </si>
  <si>
    <t xml:space="preserve">RESULT </t>
  </si>
  <si>
    <t>Biological Individual ID (BiologicalIndividualIdentifier)</t>
  </si>
  <si>
    <t>Characteristic Name (CharacteristicName)</t>
  </si>
  <si>
    <t>Characteristic Name User Supplied (CharacteristicNameUserSupplied)</t>
  </si>
  <si>
    <t>Group Summary Count (GroupSummaryCount)</t>
  </si>
  <si>
    <t>Group Summary Weight Measure (GroupSummaryWeightMeasureValue)</t>
  </si>
  <si>
    <t>Laboratory Accreditation Indicator (LaboratoryAccreditationIndicator)</t>
  </si>
  <si>
    <t>Laboratory Comment Text (LaboratoryCommentText)</t>
  </si>
  <si>
    <t>Laboratory Name (LaboratoryName)</t>
  </si>
  <si>
    <t>Laboratory Sample Split Ratio (LaboratorySampleSplitRatio)</t>
  </si>
  <si>
    <t>Precision Value (PrecisionValue)</t>
  </si>
  <si>
    <t>Proportion Sample Processed Numeric (ProportionSampleProcessedNumeric)</t>
  </si>
  <si>
    <t>Record Identifier User Supplied (RecordIdentifierUserSupplied)</t>
  </si>
  <si>
    <r>
      <t xml:space="preserve">RESULT  </t>
    </r>
    <r>
      <rPr>
        <sz val="8"/>
        <color theme="9"/>
        <rFont val="Calibri"/>
        <family val="2"/>
        <scheme val="minor"/>
      </rPr>
      <t>CompM</t>
    </r>
    <r>
      <rPr>
        <sz val="10"/>
        <rFont val="Calibri"/>
        <family val="2"/>
        <scheme val="minor"/>
      </rPr>
      <t xml:space="preserve"> </t>
    </r>
  </si>
  <si>
    <t>Result Analytical Comparable Method Context (ComparableAnalyticalMethodIdentifier)</t>
  </si>
  <si>
    <t>Result Analytical Comparable Method ID (ComparableAnalyticalMethodIdentifierContext)</t>
  </si>
  <si>
    <t>Result Analytical Comparable Method Modification Text (ComparableAnalyticalMethodModificationText)</t>
  </si>
  <si>
    <r>
      <t xml:space="preserve">RESULT  </t>
    </r>
    <r>
      <rPr>
        <sz val="8"/>
        <color theme="9"/>
        <rFont val="Calibri"/>
        <family val="2"/>
        <scheme val="minor"/>
      </rPr>
      <t>M</t>
    </r>
    <r>
      <rPr>
        <sz val="10"/>
        <rFont val="Calibri"/>
        <family val="2"/>
        <scheme val="minor"/>
      </rPr>
      <t xml:space="preserve"> </t>
    </r>
  </si>
  <si>
    <t>Result Analytical Method Context (ResultAnalyticalMethodContext)</t>
  </si>
  <si>
    <t>Result Analytical Method ID (ResultAnalyticalMethodIdentifier)</t>
  </si>
  <si>
    <t>Result Comment (ResultCommentText)</t>
  </si>
  <si>
    <t>Result Depth Altitude Reference Point  (ResultDepthAltitudeReferencePointText)</t>
  </si>
  <si>
    <t>Result Depth Height Measure (ResultDepthHeightMeasureValue)</t>
  </si>
  <si>
    <t>Result Depth Height Unit (ResultDepthHeightMeasureUnitCode)</t>
  </si>
  <si>
    <t>Result Detection Condition  (ResultDetectionConditionText)</t>
  </si>
  <si>
    <t>Result Particle Size Basis (ResultParticleSizeBasisText)</t>
  </si>
  <si>
    <t>Result Sample Fraction (ResultSampleFractionText)</t>
  </si>
  <si>
    <t>Result Sampling Point Comment Text (ResultSamplingPointCommentText)</t>
  </si>
  <si>
    <t>Result Sampling Point Name (ResultSamplingPointName)</t>
  </si>
  <si>
    <t>Result Sampling Point Place In Series (ResultSamplingPointPlaceInSeries)</t>
  </si>
  <si>
    <t>Result Sampling Point Type (ResultSamplingPointType)</t>
  </si>
  <si>
    <t>Result Status ID (ResultStatusIdentifier)</t>
  </si>
  <si>
    <t>Result Temperature Basis (ResultTemperatureBasisText)</t>
  </si>
  <si>
    <t>Result Time Basis (ResultTimeBasisText)</t>
  </si>
  <si>
    <t>Result Unit (ResultMeasureUnitCode)</t>
  </si>
  <si>
    <t>Result Weight Basis (ResultWeightBasisText)</t>
  </si>
  <si>
    <t>Statistical Base Code (StatisticalBaseCode)</t>
  </si>
  <si>
    <t>Statistical N Value Numeric (StatisticalNValueNumeric)</t>
  </si>
  <si>
    <t>Subject Taxonomic Name (SubjectTaxonomicName)</t>
  </si>
  <si>
    <t>Subject Taxonomic Name User Supplied (SubjectTaxonomicNameUserSupplied)</t>
  </si>
  <si>
    <t>Subject Taxonomic Name User Supplied Reference Text (SubjectTaxonomicNameUserSuppliedReferenceText)</t>
  </si>
  <si>
    <t>Target Count (TargetCount)</t>
  </si>
  <si>
    <t>Taxonomist Accreditation Indicator (TaxonomistAccreditationIndicator)</t>
  </si>
  <si>
    <t>Unidentified Species ID (UnidentifiedSpeciesIdentifier)</t>
  </si>
  <si>
    <r>
      <t xml:space="preserve">RESULT </t>
    </r>
    <r>
      <rPr>
        <sz val="8"/>
        <color theme="9"/>
        <rFont val="Calibri"/>
        <family val="2"/>
        <scheme val="minor"/>
      </rPr>
      <t>file</t>
    </r>
  </si>
  <si>
    <r>
      <t xml:space="preserve">RESULT </t>
    </r>
    <r>
      <rPr>
        <sz val="8"/>
        <color theme="9"/>
        <rFont val="Calibri"/>
        <family val="2"/>
        <scheme val="minor"/>
      </rPr>
      <t>Limit</t>
    </r>
  </si>
  <si>
    <t>Result Detection Limit Comment (DetectionQuantitationLimitCommentText)</t>
  </si>
  <si>
    <t>Result Detection Limit Type  (DetectionQuantitationLimitTypeName)</t>
  </si>
  <si>
    <t>Result Detection Limit Unit (DetectionQuantitationLimitMeasureUnitCode)</t>
  </si>
  <si>
    <t>Result Detection Limit Value   (DetectionQuantitationLimitMeasureValue)</t>
  </si>
  <si>
    <r>
      <t xml:space="preserve">RESULT </t>
    </r>
    <r>
      <rPr>
        <sz val="8"/>
        <color theme="9"/>
        <rFont val="Calibri"/>
        <family val="2"/>
        <scheme val="minor"/>
      </rPr>
      <t>class</t>
    </r>
  </si>
  <si>
    <t>Frequency Class Descriptor (FrequencyClassDescriptorCode)</t>
  </si>
  <si>
    <r>
      <t xml:space="preserve">RESULT </t>
    </r>
    <r>
      <rPr>
        <sz val="8"/>
        <color theme="9"/>
        <rFont val="Calibri"/>
        <family val="2"/>
        <scheme val="minor"/>
      </rPr>
      <t>lab</t>
    </r>
    <r>
      <rPr>
        <sz val="8"/>
        <rFont val="Calibri"/>
        <family val="2"/>
        <scheme val="minor"/>
      </rPr>
      <t xml:space="preserve"> </t>
    </r>
    <r>
      <rPr>
        <sz val="8"/>
        <color theme="9"/>
        <rFont val="Calibri"/>
        <family val="2"/>
        <scheme val="minor"/>
      </rPr>
      <t>prep</t>
    </r>
  </si>
  <si>
    <t>Substance Dilution Factor (SubstanceDilutionFactor)</t>
  </si>
  <si>
    <t>Result Qualifier  (ResultMeasureQualifierCode)</t>
  </si>
  <si>
    <r>
      <t xml:space="preserve">RESULT </t>
    </r>
    <r>
      <rPr>
        <sz val="8"/>
        <color theme="9"/>
        <rFont val="Calibri"/>
        <family val="2"/>
        <scheme val="minor"/>
      </rPr>
      <t>tax</t>
    </r>
  </si>
  <si>
    <t>Taxon Cell Form (CellFormName)</t>
  </si>
  <si>
    <t>Taxon Cell Shape (CellShapeName)</t>
  </si>
  <si>
    <t>IndexTypeCitationResourceIdentifier</t>
  </si>
  <si>
    <t>Metric Type ID</t>
  </si>
  <si>
    <t>Activity Metric Value</t>
  </si>
  <si>
    <t>Activity Metric Value Unit</t>
  </si>
  <si>
    <t>Activity Metric Score</t>
  </si>
  <si>
    <t>Activity Metric Sampling Point Place In Series</t>
  </si>
  <si>
    <t>Activity Metric Comment</t>
  </si>
  <si>
    <t>Weighting Factor Measure</t>
  </si>
  <si>
    <t>Weighting Factor Unit</t>
  </si>
  <si>
    <t>Category Name</t>
  </si>
  <si>
    <t>Status Name</t>
  </si>
  <si>
    <t>Reference Location Type</t>
  </si>
  <si>
    <t>Reference Location Start Date</t>
  </si>
  <si>
    <t>Reference Location End Date</t>
  </si>
  <si>
    <r>
      <t xml:space="preserve">Data Element </t>
    </r>
    <r>
      <rPr>
        <sz val="11"/>
        <color rgb="FFFF0000"/>
        <rFont val="Calibri"/>
        <family val="2"/>
        <scheme val="minor"/>
      </rPr>
      <t>(mandatory)</t>
    </r>
  </si>
  <si>
    <t>sortKEY</t>
  </si>
  <si>
    <t>PROJECT</t>
  </si>
  <si>
    <t>Project Name (ProjectName)</t>
  </si>
  <si>
    <t>The name assigned by the Organization (project leader or principal investigator) to the project.</t>
  </si>
  <si>
    <t>string min 1
string max 512</t>
  </si>
  <si>
    <t>Project Description (ProjectDescriptionText)</t>
  </si>
  <si>
    <t>Project description, which may include a description of the project purpose, summary of the objectives, or brief summary of the results of the project.</t>
  </si>
  <si>
    <t>Project Description</t>
  </si>
  <si>
    <t>A code used to identify the type of sampling design employed for this project to ensure that sampling activities can support project objectives.</t>
  </si>
  <si>
    <t>QAPP Approval Agency Name</t>
  </si>
  <si>
    <t>QAPP Approved Indicator (QAPPApprovedIndicator)</t>
  </si>
  <si>
    <t>Indicates whether a Quality Assurance Project Plan (QAPP) has been approved for the submitted project.</t>
  </si>
  <si>
    <t>An outside approval authority identifier for the QAPP (e.g. EPA or State Organization).</t>
  </si>
  <si>
    <t>Sampling Design Type</t>
  </si>
  <si>
    <t>MONITORING LOCATION</t>
  </si>
  <si>
    <t>Contributing Drainage Area Measure Unit (MeasureUnitCode)</t>
  </si>
  <si>
    <t>Contributing Drainage Area Measure Value (MeasureValue)</t>
  </si>
  <si>
    <t>Drainage Area Measure Unit (MeasureUnitCode)</t>
  </si>
  <si>
    <t>Drainage Area Measure Value (MeasureValue)</t>
  </si>
  <si>
    <t>HUC 12 (HUCTwelveDigitCode)</t>
  </si>
  <si>
    <t>The 12 digit federal code used to identify the hydrologic unit of the monitoring location to the subwatershed level of precision.</t>
  </si>
  <si>
    <t>string max 12</t>
  </si>
  <si>
    <t>HUC 8 (HUCEightDigitCode)</t>
  </si>
  <si>
    <t>The 8 digit federal code used to identify the hydrologic unit of the monitoring location to the cataloging unit level of precision.</t>
  </si>
  <si>
    <t>string max 8</t>
  </si>
  <si>
    <t>County Name (CountyCode)</t>
  </si>
  <si>
    <t>A code designator used to identify a U.S. county or county equivalent.</t>
  </si>
  <si>
    <t>From domain values
string max 3</t>
  </si>
  <si>
    <t>Monitoring Location Description (MonitoringLocationDescriptionText)</t>
  </si>
  <si>
    <t>Text description of the monitoring location.</t>
  </si>
  <si>
    <t>Monitoring Location Horizontal Accuracy Measure Value (MeasureValue)</t>
  </si>
  <si>
    <t>Monitoring Location Horizontal Accuracy Unit (MeasureUnitCode)</t>
  </si>
  <si>
    <t>Monitoring Location Horizontal Collection Method (HorizontalCollectionMethodName)</t>
  </si>
  <si>
    <t>Monitoring Location Horizontal Reference Datum (HorizontalCoordinateReferenceSystemDatumName)</t>
  </si>
  <si>
    <t>Monitoring Location Latitude (LatitudeMeasure)</t>
  </si>
  <si>
    <t>Monitoring Location Longitude (LongitudeMeasure)</t>
  </si>
  <si>
    <t>Monitoring Location Name (MonitoringLocationName)</t>
  </si>
  <si>
    <t>The designator specified by the sampling organization for the site at which sampling or other activities are conducted.</t>
  </si>
  <si>
    <t>Monitoring Location Source Map Scale (SourceMapScale)</t>
  </si>
  <si>
    <t>Monitoring Location State (StateCode)</t>
  </si>
  <si>
    <t>A code designator used to identify a principal administrative subdivision of the United States, Canada, or Mexico.</t>
  </si>
  <si>
    <t>From domain values
string max 2</t>
  </si>
  <si>
    <t>Monitoring Location Type (MonitoringLocationTypeName)</t>
  </si>
  <si>
    <t>The descriptive name for a type of monitoring location.</t>
  </si>
  <si>
    <t>From domain values
string min 1
string max 45</t>
  </si>
  <si>
    <t>Tribal Land Indicator (TribalLandIndicator)</t>
  </si>
  <si>
    <t>An indicator denoting whether the location is on a tribal land.</t>
  </si>
  <si>
    <t>Tribal Land Name (TribalLandName)</t>
  </si>
  <si>
    <t>The name of an American Indian or Alaskan native area where the location exists.</t>
  </si>
  <si>
    <t>string max 512</t>
  </si>
  <si>
    <t>Vertical Collection Method (VerticalCollectionMethodName)</t>
  </si>
  <si>
    <t>The name that identifies the method used to collect the vertical measure (i.e. the altitude) of a reference point.</t>
  </si>
  <si>
    <t>Vertical Reference Datum (VerticalCoordinateReferenceSystemDatumName)</t>
  </si>
  <si>
    <t>The name of the reference datum used to determine the vertical measure (i.e., the altitude).</t>
  </si>
  <si>
    <t>From domain values
string max 10</t>
  </si>
  <si>
    <t>From domain values 
string max 12</t>
  </si>
  <si>
    <t>Alternate Monitoring Location Context (MonitoringLocationIdentifierContext)</t>
  </si>
  <si>
    <t>Identifies the source or data system that created or defined the monitoring location identifier</t>
  </si>
  <si>
    <t>Alternate Monitoring Location ID (MonitoringLocationIdentifier)</t>
  </si>
  <si>
    <t>Aquifer Type Name (AquiferTypeName)</t>
  </si>
  <si>
    <t>The type of aquifer, such as confined or unconfined.</t>
  </si>
  <si>
    <t>From domain values 
string max 255</t>
  </si>
  <si>
    <t>Construction Date (ConstructionDate)</t>
  </si>
  <si>
    <t>The date of construction when well was completed.</t>
  </si>
  <si>
    <t>Date</t>
  </si>
  <si>
    <t>Local Aquifer Code (LocalAquiferCode)</t>
  </si>
  <si>
    <t>A code that designates the local aquifer associated with groundwater.</t>
  </si>
  <si>
    <t>Local Aquifer Code Context (LocalAquiferCodeContext)</t>
  </si>
  <si>
    <t>The code that Identifies the source or data system that created or defined the identifier</t>
  </si>
  <si>
    <t>From domain values 
string max 35</t>
  </si>
  <si>
    <t>National Aquifer Code (NationalAquiferCode)</t>
  </si>
  <si>
    <t>A code that designates the principal aquifer associated with groundwater.</t>
  </si>
  <si>
    <t>From domain values 
string max 120</t>
  </si>
  <si>
    <t>Well Depth Measure Unit (MeasureUnitCode)</t>
  </si>
  <si>
    <t>Well Depth Measure Value (MeasureValue)</t>
  </si>
  <si>
    <t>Well Formation Type (FormationTypeText)</t>
  </si>
  <si>
    <t>Name of the primary formation or soils unit, in which the well is completed.</t>
  </si>
  <si>
    <t>Well Hole Depth Measure Value (MeasureValue)</t>
  </si>
  <si>
    <t>Well Hole Depth Unit (MeasureUnitCode)</t>
  </si>
  <si>
    <t>Well Type (WellTypeText)</t>
  </si>
  <si>
    <t>Identifies the primary well type.</t>
  </si>
  <si>
    <t>Activity Bottom Depth Height Unit (ActivityBottomDepthHeightMeasureUnitCode)</t>
  </si>
  <si>
    <r>
      <t>Activity ID</t>
    </r>
    <r>
      <rPr>
        <b/>
        <sz val="11"/>
        <color rgb="FFFF0000"/>
        <rFont val="Calibri"/>
        <family val="2"/>
        <scheme val="minor"/>
      </rPr>
      <t xml:space="preserve"> </t>
    </r>
    <r>
      <rPr>
        <b/>
        <sz val="11"/>
        <rFont val="Calibri"/>
        <family val="2"/>
        <scheme val="minor"/>
      </rPr>
      <t>(CHILD-subset)</t>
    </r>
  </si>
  <si>
    <t>Bias (Bias)</t>
  </si>
  <si>
    <t>Taxon Citation Resource Creator Name (TaxonCitationResourceCreatorName)</t>
  </si>
  <si>
    <t>Taxon Citation Resource Date (TaxonCitationResourceDate)</t>
  </si>
  <si>
    <t>Taxon Citation Resource Publisher Name (TaxonCitationResourcePublisherName)</t>
  </si>
  <si>
    <t>Taxon Citation Resource Subject Text (TaxonCitationResourceSubjectText)</t>
  </si>
  <si>
    <t>Taxon Citation Resource Title Name (TaxonCitationResourceTitleName)</t>
  </si>
  <si>
    <t>INDEX</t>
  </si>
  <si>
    <t>Index ID</t>
  </si>
  <si>
    <t>Index Type ID</t>
  </si>
  <si>
    <t>IndexTypeCitationResourceTitleName</t>
  </si>
  <si>
    <t>IndexTypeCitationResourceCreatorName</t>
  </si>
  <si>
    <t>IndexTypeCitationResourceSubjectText</t>
  </si>
  <si>
    <t>IndexTypeCitationResourcePublisherName</t>
  </si>
  <si>
    <t>IndexTypeCitationResourceDate</t>
  </si>
  <si>
    <t>Index Score</t>
  </si>
  <si>
    <t>Index Qualifier Code</t>
  </si>
  <si>
    <t>Index Commment</t>
  </si>
  <si>
    <t>Index Date</t>
  </si>
  <si>
    <t>METRICs</t>
  </si>
  <si>
    <t>MetricTypeCitationResourceTitleName</t>
  </si>
  <si>
    <t>MetricTypeCitationResourceCreatorName</t>
  </si>
  <si>
    <t>MetricTypeCitationResourceSubjectText</t>
  </si>
  <si>
    <t>MetricTypeCitationResourcePublisherName</t>
  </si>
  <si>
    <t>MetricTypeCitationResourceDate</t>
  </si>
  <si>
    <t>MetricTypeCitationResourceIdentifier</t>
  </si>
  <si>
    <t>MONITORING LOCATION WEIGHTs</t>
  </si>
  <si>
    <t>ReferenceLocationCitationResourceTitleName</t>
  </si>
  <si>
    <t>ReferenceLocationCitationResourceCreatorName</t>
  </si>
  <si>
    <t>ReferenceLocationCitationResourceSubjectText</t>
  </si>
  <si>
    <t>ReferenceLocationCitationResourcePublisherName</t>
  </si>
  <si>
    <t>ReferenceLocationCitationResourceDate</t>
  </si>
  <si>
    <t>ReferenceLocationCitationResourceIdentifier</t>
  </si>
  <si>
    <t>Weighting Factor Comment</t>
  </si>
  <si>
    <t>see ActivityFileURL</t>
  </si>
  <si>
    <t>N/A</t>
  </si>
  <si>
    <r>
      <t xml:space="preserve">Activity ID </t>
    </r>
    <r>
      <rPr>
        <b/>
        <sz val="10"/>
        <rFont val="Arial"/>
        <family val="2"/>
      </rPr>
      <t>(CHILD-subset)</t>
    </r>
  </si>
  <si>
    <t>Activity ID User Supplied (PARENTs)</t>
  </si>
  <si>
    <r>
      <t xml:space="preserve">Start Date - </t>
    </r>
    <r>
      <rPr>
        <b/>
        <sz val="10"/>
        <color rgb="FF00B050"/>
        <rFont val="Arial"/>
        <family val="2"/>
      </rPr>
      <t>COPY / PASTE</t>
    </r>
    <r>
      <rPr>
        <b/>
        <sz val="10"/>
        <rFont val="Arial"/>
        <family val="2"/>
      </rPr>
      <t xml:space="preserve"> not imported</t>
    </r>
  </si>
  <si>
    <r>
      <t xml:space="preserve">Activity End Date </t>
    </r>
    <r>
      <rPr>
        <b/>
        <sz val="10"/>
        <color rgb="FF00B050"/>
        <rFont val="Arial"/>
        <family val="2"/>
      </rPr>
      <t>COPY / PASTE</t>
    </r>
    <r>
      <rPr>
        <b/>
        <sz val="10"/>
        <color indexed="10"/>
        <rFont val="Arial"/>
        <family val="2"/>
      </rPr>
      <t xml:space="preserve"> </t>
    </r>
    <r>
      <rPr>
        <b/>
        <sz val="10"/>
        <rFont val="Arial"/>
        <family val="2"/>
      </rPr>
      <t>(monitoring period)</t>
    </r>
  </si>
  <si>
    <t>Taxon Citation ID (TaxonCitationResourceIdentifier)</t>
  </si>
  <si>
    <t>Taxon Voltinism (VoltinismName)</t>
  </si>
  <si>
    <t>Taxon Functional Feeding Group (FunctionalFeedingGroupName)</t>
  </si>
  <si>
    <t>Taxon Habit (HabitName)</t>
  </si>
  <si>
    <t>Index ID (IndexIdentifier)</t>
  </si>
  <si>
    <t>Index Type ID (IndexTypeIdentifier)</t>
  </si>
  <si>
    <t>Index Score (IndexScore)</t>
  </si>
  <si>
    <t>Index Qualifier Code (IndexQualifierCode)</t>
  </si>
  <si>
    <t>Index Commment (IndexCommentText)</t>
  </si>
  <si>
    <t>Index Date (IndexCalculatedDate)</t>
  </si>
  <si>
    <t>Metric Type ID (MetricTypeIdentifier)</t>
  </si>
  <si>
    <t>Activity Metric Comment (MetricCommentText)</t>
  </si>
  <si>
    <t>Weighting Factor Measure (LocationWeightingFactorMeasureValue)</t>
  </si>
  <si>
    <t>Weighting Factor Unit (LocationWeightingFactorMeasureUnitCode)</t>
  </si>
  <si>
    <t>Category Name (LocationCategoryName)</t>
  </si>
  <si>
    <t>Status Name (LocationStatusName)</t>
  </si>
  <si>
    <t>Reference Location Type (ReferenceLocationTypeCode)</t>
  </si>
  <si>
    <t>Reference Location Start Date (ReferenceLocationStartDate)</t>
  </si>
  <si>
    <t>Reference Location End Date (ReferenceLocationEndDate)</t>
  </si>
  <si>
    <t>Weighting Factor Comment (CommentText)</t>
  </si>
  <si>
    <t>Activity Metric Sampling Point Place In Series (MetricSamplingPointPlaceInSeries)</t>
  </si>
  <si>
    <t>Activity Metric Score (MetricScore)</t>
  </si>
  <si>
    <t>Activity Metric Value (MetricMeasureValue)</t>
  </si>
  <si>
    <t>Activity Metric Value Unit (MetricMeasureUnitCode)</t>
  </si>
  <si>
    <t>Taxon Trophic Level (TrophicLevelName)</t>
  </si>
  <si>
    <t>Taxon Pollution Tolerance Scale (TaxonomicPollutionToleranceScaleText)</t>
  </si>
  <si>
    <t>Taxon Pollution Tolerance (TaxonomicPollutionTolerance)</t>
  </si>
  <si>
    <t>Lab Sample Preparation Start Time Zone (PreparationStartTimeZoneCode)</t>
  </si>
  <si>
    <t>Lab Sample Preparation Start Time (PreparationStartTime)</t>
  </si>
  <si>
    <t>Lab Sample Preparation Start Date (PreparationStartDate)</t>
  </si>
  <si>
    <t>Lab Sample Preparation Method ID (MethodIdentifier)</t>
  </si>
  <si>
    <t>Lab Sample Preparation End Time Zone (PreparationEndTimeZoneCode)</t>
  </si>
  <si>
    <t>Lab Sample Preparation End Time (PreparationEndTime)</t>
  </si>
  <si>
    <t>Lab Sample Preparation End Time (PreparationEndDate)</t>
  </si>
  <si>
    <t>Frequency Class Upper Bound (UpperClassBoundValue)</t>
  </si>
  <si>
    <t>Frequency Class Unit (FrequencyClassDescriptorUnitCode)</t>
  </si>
  <si>
    <t>Frequency Class Lower Bound (LowerClassBoundValue)</t>
  </si>
  <si>
    <t>Result Attachment Type (ResultAttachedBinaryObjectFileTypeCode)</t>
  </si>
  <si>
    <t>Result Attachment File Name (ResultAttachedBinaryObjectFileName)</t>
  </si>
  <si>
    <t>Upper Confidence Limit (UpperConfidenceLimitValue)</t>
  </si>
  <si>
    <t>Taxonomist Accreditation Authority  (TaxonomistAccreditationAuthorityName)</t>
  </si>
  <si>
    <t>Sample Tissue Anatomy  (SampleTissueAnatomyName)</t>
  </si>
  <si>
    <t>Result Value Type  (ResultValueTypeName)</t>
  </si>
  <si>
    <t>Result Value (ResultMeasureValue)</t>
  </si>
  <si>
    <t>Method Speciation  (MethodSpeciationName)</t>
  </si>
  <si>
    <t>Lower Confidence Limit  (LowerConfidenceLimitValue)</t>
  </si>
  <si>
    <t>Laboratory Accreditation Authority  (LaboratoryAccreditationAuthorityName)</t>
  </si>
  <si>
    <t>Group Summary Weight Unit (GroupSummaryWeightMeasureUnitCode)</t>
  </si>
  <si>
    <t>Data Logger Line (DataLoggerLineName)</t>
  </si>
  <si>
    <t>Confidence Interval  (ConfidenceIntervalValue)</t>
  </si>
  <si>
    <t>Biological Intent (BiologicalIntentName)</t>
  </si>
  <si>
    <t>Activity Group Type (ActivityGroupTypeCode)</t>
  </si>
  <si>
    <t>Activity Group Name (ActivityGroupName)</t>
  </si>
  <si>
    <t>Activity Group ID (ActivityGroupIdentifier)</t>
  </si>
  <si>
    <t>Activity Conducting Organization(s)(ActivityConductingOrganizationText)</t>
  </si>
  <si>
    <t>Activity Attachment Type (ActivityAttachedBinaryObjectFileTypeCode)</t>
  </si>
  <si>
    <t>Activity Attachment File Name (ActivityAttachedBinaryObjectFileName)</t>
  </si>
  <si>
    <t>Toxicity Test Type (ToxicityTestType)</t>
  </si>
  <si>
    <t>Sampling Component Name (SamplingComponentName)</t>
  </si>
  <si>
    <t>Sample Preparation Method ID (MethodIdentifier)</t>
  </si>
  <si>
    <t>Sample Container Type  (SampleContainerTypeName)</t>
  </si>
  <si>
    <t>Sample Container Color  (SampleContainerColorName)</t>
  </si>
  <si>
    <t>Sample Collection Method ID (MethodIdentifier)</t>
  </si>
  <si>
    <t>Sample Collection Method Context (MethodIdentifierContext)</t>
  </si>
  <si>
    <t>Net Type (NetTypeName)</t>
  </si>
  <si>
    <t>Chemical Preservative Used (ChemicalPreservativeUsedName)</t>
  </si>
  <si>
    <t>Activity Start Time Zone (ActivityStartTimeZoneCode)</t>
  </si>
  <si>
    <t>Activity Start Time (ActivityStartTime)</t>
  </si>
  <si>
    <t xml:space="preserve">Activity Start Date (ActivityStartDate) </t>
  </si>
  <si>
    <t xml:space="preserve">Activity Media Subdivision Name (ActivityMediaSubDivisionName) </t>
  </si>
  <si>
    <t xml:space="preserve">Activity Media Name (ActivityMediaName) </t>
  </si>
  <si>
    <t>Activity Longitude (LongitudeMeasure)</t>
  </si>
  <si>
    <t>Activity Latitude (LatitudeMeasure)</t>
  </si>
  <si>
    <t>Activity ID User Supplied (ActivityIdentifierUserSupplied)</t>
  </si>
  <si>
    <t xml:space="preserve">Activity ID (ActivityIdentifier) </t>
  </si>
  <si>
    <t>Activity Horizontal Reference Datum (HorizontalCoordinateReferenceSystemDatumName)</t>
  </si>
  <si>
    <t>Activity Horizontal Collection Method (HorizontalCollectionMethodName)</t>
  </si>
  <si>
    <t>Activity Horizontal Accuracy Unit (HorizontalAccuracyMeasureUnitCode)</t>
  </si>
  <si>
    <t>Activity Horizontal Accuracy Unit+C60:E60 (HorizontalAccuracyMeasureUnitCode)</t>
  </si>
  <si>
    <t>Activity End Time (ActivityEndTime)</t>
  </si>
  <si>
    <t>Activity End Time Zone (ActivityEndTimeZoneCode)</t>
  </si>
  <si>
    <t>Activity Depth Altitude Reference Point (ActivityDepthAltitudeReferencePointText)</t>
  </si>
  <si>
    <t xml:space="preserve">Activity Comment (ActivityCommentText) </t>
  </si>
  <si>
    <t>Monitoring Location Attachment File Name (MonitoringLocationBinaryObjectFileName)</t>
  </si>
  <si>
    <t>Monitoring Location Attachment Type (MonitoringLocationBinaryObjectFileTypeCode)</t>
  </si>
  <si>
    <t>Vertical Accuracy Measure Unit (VerticalAccuracyMeasureUnitCode)</t>
  </si>
  <si>
    <t>Vertical Accuracy Measure Value (VerticalAccuracyMeasureValue)</t>
  </si>
  <si>
    <t>Vertical Measure (VerticalMeasureValue)</t>
  </si>
  <si>
    <t>Vertical Unit (VerticalMeasureUnitCode)</t>
  </si>
  <si>
    <t>Project Attachment Type (ProjectBinaryObjectFileTypeCode)</t>
  </si>
  <si>
    <t>Project Attachment File Name (ProjectBinaryObjectFileName)</t>
  </si>
  <si>
    <t>QAPP Approval Agency Name (QAPPApprovalAgencyName)</t>
  </si>
  <si>
    <t>Sampling Design Type (SamplingDesignTypeCode)</t>
  </si>
  <si>
    <t>Line1</t>
  </si>
  <si>
    <t>Portal</t>
  </si>
  <si>
    <t>WQX Web bugfix BOLD picklist</t>
  </si>
  <si>
    <t>Activity End Date COPY / PASTE (monitoring period)</t>
  </si>
  <si>
    <t>Domain values last updated:  03/16/2019  03:45:00 PM</t>
  </si>
  <si>
    <t>Version 3.0</t>
  </si>
  <si>
    <t>The Project tab contains information about the water quality data collection program. Import Configuration# 7039</t>
  </si>
  <si>
    <t>The Monitoring Locations tab contains information about the sites were water quality data is being collected. Import Configuration# 7040</t>
  </si>
  <si>
    <t>Results</t>
  </si>
  <si>
    <t>ALL Monitoring Locations elements</t>
  </si>
  <si>
    <t>The Monitoring Locations tab contains information about the sites were water quality data is being collected. (alphabetical elements). Import Configuration# 7004</t>
  </si>
  <si>
    <t>ALL Results elelments</t>
  </si>
  <si>
    <t>The Results tab contains the field and laboratory water quality data collected.  (alphabetical elements) Import Configuration# 5838</t>
  </si>
  <si>
    <t>PeriodOfRecord</t>
  </si>
  <si>
    <t>Yearly data stored 1-activity per year (Optional DataLoggerLine). Import Configuration# 6588 Generated values: Activity Type, Activity Media elements</t>
  </si>
  <si>
    <t>Daily data stored 1-activity per day (Optional DataLoggerLine). Import Configuration# 6588 Generated values: Activity Type, Activity Media elements</t>
  </si>
  <si>
    <t>Monthly data stored 1-activity per Month (Optional DataLoggerLine). Import Configuration# 6588 Generated values: Activity Type, Activity Media elements</t>
  </si>
  <si>
    <t>7-day Moving average of daily maximum water temperature (Optional DataLoggerLine). Import Configuration# 6588 Generated values: Activity Type, Activity Media elements</t>
  </si>
  <si>
    <t>The Results tab contains the field and laboratory water quality data collected. Import Configuration# 7047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</si>
</sst>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h:mm;@"/>
  </numFmts>
  <fonts count="57" x14ac:knownFonts="1">
    <font>
      <sz val="10"/>
      <name val="Arial"/>
    </font>
    <font>
      <sz val="11"/>
      <color theme="1"/>
      <name val="Calibri"/>
      <family val="2"/>
      <scheme val="minor"/>
    </font>
    <font>
      <sz val="10"/>
      <name val="Arial"/>
      <family val="2"/>
    </font>
    <font>
      <sz val="8"/>
      <name val="Arial"/>
      <family val="2"/>
    </font>
    <font>
      <b/>
      <sz val="10"/>
      <name val="Arial"/>
      <family val="2"/>
    </font>
    <font>
      <sz val="10"/>
      <color indexed="8"/>
      <name val="Arial"/>
      <family val="2"/>
    </font>
    <font>
      <sz val="10"/>
      <name val="Arial"/>
      <family val="2"/>
    </font>
    <font>
      <sz val="10"/>
      <color indexed="8"/>
      <name val="Arial"/>
      <family val="2"/>
    </font>
    <font>
      <b/>
      <sz val="12"/>
      <name val="Arial"/>
      <family val="2"/>
    </font>
    <font>
      <b/>
      <sz val="9"/>
      <name val="Arial"/>
      <family val="2"/>
    </font>
    <font>
      <b/>
      <sz val="11"/>
      <name val="Arial"/>
      <family val="2"/>
    </font>
    <font>
      <sz val="11"/>
      <name val="Arial"/>
      <family val="2"/>
    </font>
    <font>
      <b/>
      <u/>
      <sz val="10"/>
      <color indexed="12"/>
      <name val="Arial"/>
      <family val="2"/>
    </font>
    <font>
      <i/>
      <sz val="10"/>
      <name val="Arial"/>
      <family val="2"/>
    </font>
    <font>
      <sz val="16"/>
      <name val="Arial"/>
      <family val="2"/>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sz val="10"/>
      <color indexed="10"/>
      <name val="Arial"/>
      <family val="2"/>
    </font>
    <font>
      <b/>
      <u/>
      <sz val="10"/>
      <color rgb="FF3333CC"/>
      <name val="Arial"/>
      <family val="2"/>
    </font>
    <font>
      <sz val="11"/>
      <color theme="1"/>
      <name val="Calibri"/>
      <family val="2"/>
      <scheme val="minor"/>
    </font>
    <font>
      <sz val="10"/>
      <color theme="1"/>
      <name val="Arial"/>
      <family val="2"/>
    </font>
    <font>
      <b/>
      <sz val="11"/>
      <color theme="8" tint="-0.499984740745262"/>
      <name val="Arial"/>
      <family val="2"/>
    </font>
    <font>
      <sz val="9"/>
      <color rgb="FF000000"/>
      <name val="Verdana"/>
      <family val="2"/>
    </font>
    <font>
      <b/>
      <sz val="10"/>
      <color rgb="FFFF0000"/>
      <name val="Arial"/>
      <family val="2"/>
    </font>
    <font>
      <b/>
      <sz val="11"/>
      <color rgb="FFFF0000"/>
      <name val="Calibri"/>
      <family val="2"/>
      <scheme val="minor"/>
    </font>
    <font>
      <sz val="11"/>
      <name val="Calibri"/>
      <family val="2"/>
      <scheme val="minor"/>
    </font>
    <font>
      <sz val="13"/>
      <color rgb="FF1B1B1B"/>
      <name val="Arial"/>
      <family val="2"/>
    </font>
    <font>
      <b/>
      <sz val="13"/>
      <color rgb="FF1B1B1B"/>
      <name val="Arial"/>
      <family val="2"/>
    </font>
    <font>
      <sz val="14"/>
      <color rgb="FF000000"/>
      <name val="Times New Roman"/>
      <family val="1"/>
    </font>
    <font>
      <b/>
      <u/>
      <sz val="22"/>
      <color rgb="FF3333CC"/>
      <name val="Arial"/>
      <family val="2"/>
    </font>
    <font>
      <b/>
      <sz val="16"/>
      <name val="Calibri"/>
      <family val="2"/>
      <scheme val="minor"/>
    </font>
    <font>
      <b/>
      <sz val="11"/>
      <name val="Calibri"/>
      <family val="2"/>
      <scheme val="minor"/>
    </font>
    <font>
      <sz val="10"/>
      <name val="Calibri"/>
      <family val="2"/>
      <scheme val="minor"/>
    </font>
    <font>
      <sz val="8"/>
      <color theme="9"/>
      <name val="Calibri"/>
      <family val="2"/>
      <scheme val="minor"/>
    </font>
    <font>
      <sz val="8"/>
      <name val="Calibri"/>
      <family val="2"/>
      <scheme val="minor"/>
    </font>
    <font>
      <sz val="11"/>
      <color rgb="FFFF0000"/>
      <name val="Calibri"/>
      <family val="2"/>
      <scheme val="minor"/>
    </font>
    <font>
      <sz val="10"/>
      <color rgb="FFFF0000"/>
      <name val="Arial"/>
      <family val="2"/>
    </font>
    <font>
      <b/>
      <u/>
      <sz val="10"/>
      <color rgb="FFFF0000"/>
      <name val="Arial"/>
      <family val="2"/>
    </font>
    <font>
      <sz val="10"/>
      <color rgb="FFFF0000"/>
      <name val="Calibri"/>
      <family val="2"/>
      <scheme val="minor"/>
    </font>
    <font>
      <b/>
      <sz val="10"/>
      <color rgb="FF00B050"/>
      <name val="Arial"/>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2"/>
        <bgColor indexed="8"/>
      </patternFill>
    </fill>
    <fill>
      <patternFill patternType="solid">
        <fgColor indexed="9"/>
        <bgColor indexed="64"/>
      </patternFill>
    </fill>
    <fill>
      <patternFill patternType="solid">
        <fgColor indexed="45"/>
        <bgColor indexed="64"/>
      </patternFill>
    </fill>
    <fill>
      <patternFill patternType="solid">
        <fgColor indexed="43"/>
        <bgColor indexed="64"/>
      </patternFill>
    </fill>
    <fill>
      <patternFill patternType="solid">
        <fgColor rgb="FFFFFFCC"/>
      </patternFill>
    </fill>
    <fill>
      <patternFill patternType="solid">
        <fgColor rgb="FFCCFFC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99"/>
        <bgColor indexed="64"/>
      </patternFill>
    </fill>
    <fill>
      <patternFill patternType="solid">
        <fgColor rgb="FFFFC000"/>
        <bgColor indexed="64"/>
      </patternFill>
    </fill>
    <fill>
      <patternFill patternType="solid">
        <fgColor theme="6"/>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8"/>
        <bgColor indexed="64"/>
      </patternFill>
    </fill>
    <fill>
      <patternFill patternType="solid">
        <fgColor theme="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FFFF00"/>
        <bgColor indexed="8"/>
      </patternFill>
    </fill>
    <fill>
      <patternFill patternType="solid">
        <fgColor theme="5"/>
        <bgColor indexed="64"/>
      </patternFill>
    </fill>
    <fill>
      <patternFill patternType="solid">
        <fgColor theme="7"/>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39997558519241921"/>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style="medium">
        <color indexed="12"/>
      </top>
      <bottom style="thin">
        <color indexed="12"/>
      </bottom>
      <diagonal/>
    </border>
    <border>
      <left/>
      <right style="thin">
        <color indexed="22"/>
      </right>
      <top style="thin">
        <color indexed="22"/>
      </top>
      <bottom style="thin">
        <color indexed="22"/>
      </bottom>
      <diagonal/>
    </border>
    <border>
      <left/>
      <right/>
      <top style="medium">
        <color indexed="64"/>
      </top>
      <bottom style="medium">
        <color indexed="64"/>
      </bottom>
      <diagonal/>
    </border>
    <border>
      <left style="medium">
        <color indexed="12"/>
      </left>
      <right style="medium">
        <color indexed="12"/>
      </right>
      <top style="thin">
        <color indexed="12"/>
      </top>
      <bottom style="medium">
        <color indexed="12"/>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medium">
        <color indexed="12"/>
      </bottom>
      <diagonal/>
    </border>
    <border>
      <left style="thin">
        <color indexed="12"/>
      </left>
      <right style="thin">
        <color indexed="12"/>
      </right>
      <top/>
      <bottom/>
      <diagonal/>
    </border>
    <border>
      <left style="thin">
        <color indexed="22"/>
      </left>
      <right style="thin">
        <color indexed="22"/>
      </right>
      <top/>
      <bottom style="thin">
        <color indexed="22"/>
      </bottom>
      <diagonal/>
    </border>
    <border>
      <left style="medium">
        <color indexed="12"/>
      </left>
      <right style="medium">
        <color indexed="12"/>
      </right>
      <top style="medium">
        <color indexed="12"/>
      </top>
      <bottom/>
      <diagonal/>
    </border>
    <border>
      <left style="medium">
        <color indexed="12"/>
      </left>
      <right style="medium">
        <color indexed="12"/>
      </right>
      <top/>
      <bottom style="thin">
        <color indexed="12"/>
      </bottom>
      <diagonal/>
    </border>
    <border>
      <left style="medium">
        <color indexed="12"/>
      </left>
      <right style="medium">
        <color indexed="12"/>
      </right>
      <top style="medium">
        <color indexed="12"/>
      </top>
      <bottom style="medium">
        <color indexed="12"/>
      </bottom>
      <diagonal/>
    </border>
    <border>
      <left style="medium">
        <color indexed="12"/>
      </left>
      <right style="medium">
        <color indexed="12"/>
      </right>
      <top/>
      <bottom/>
      <diagonal/>
    </border>
    <border>
      <left style="medium">
        <color indexed="64"/>
      </left>
      <right style="medium">
        <color indexed="64"/>
      </right>
      <top style="medium">
        <color indexed="64"/>
      </top>
      <bottom style="medium">
        <color indexed="64"/>
      </bottom>
      <diagonal/>
    </border>
    <border>
      <left style="medium">
        <color indexed="12"/>
      </left>
      <right/>
      <top style="thin">
        <color indexed="12"/>
      </top>
      <bottom style="thin">
        <color indexed="12"/>
      </bottom>
      <diagonal/>
    </border>
    <border>
      <left style="medium">
        <color indexed="64"/>
      </left>
      <right style="medium">
        <color indexed="64"/>
      </right>
      <top/>
      <bottom style="medium">
        <color indexed="64"/>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medium">
        <color indexed="64"/>
      </left>
      <right style="medium">
        <color indexed="64"/>
      </right>
      <top style="medium">
        <color indexed="64"/>
      </top>
      <bottom/>
      <diagonal/>
    </border>
    <border>
      <left style="medium">
        <color indexed="12"/>
      </left>
      <right/>
      <top/>
      <bottom style="thin">
        <color indexed="12"/>
      </bottom>
      <diagonal/>
    </border>
    <border>
      <left/>
      <right style="medium">
        <color indexed="12"/>
      </right>
      <top style="thin">
        <color indexed="12"/>
      </top>
      <bottom style="thin">
        <color indexed="1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12"/>
      </top>
      <bottom style="thin">
        <color indexed="12"/>
      </bottom>
      <diagonal/>
    </border>
    <border>
      <left style="medium">
        <color indexed="64"/>
      </left>
      <right style="medium">
        <color indexed="64"/>
      </right>
      <top style="thin">
        <color indexed="12"/>
      </top>
      <bottom style="medium">
        <color indexed="64"/>
      </bottom>
      <diagonal/>
    </border>
    <border>
      <left style="medium">
        <color indexed="64"/>
      </left>
      <right style="medium">
        <color indexed="64"/>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style="thin">
        <color indexed="12"/>
      </right>
      <top style="medium">
        <color indexed="12"/>
      </top>
      <bottom style="medium">
        <color indexed="12"/>
      </bottom>
      <diagonal/>
    </border>
    <border>
      <left/>
      <right/>
      <top style="medium">
        <color indexed="12"/>
      </top>
      <bottom style="medium">
        <color indexed="12"/>
      </bottom>
      <diagonal/>
    </border>
    <border>
      <left style="thin">
        <color indexed="12"/>
      </left>
      <right style="medium">
        <color indexed="12"/>
      </right>
      <top style="medium">
        <color indexed="12"/>
      </top>
      <bottom style="medium">
        <color indexed="12"/>
      </bottom>
      <diagonal/>
    </border>
    <border>
      <left style="medium">
        <color indexed="12"/>
      </left>
      <right/>
      <top style="medium">
        <color indexed="12"/>
      </top>
      <bottom style="thin">
        <color indexed="12"/>
      </bottom>
      <diagonal/>
    </border>
    <border>
      <left/>
      <right style="medium">
        <color indexed="12"/>
      </right>
      <top style="medium">
        <color indexed="12"/>
      </top>
      <bottom style="thin">
        <color indexed="12"/>
      </bottom>
      <diagonal/>
    </border>
    <border>
      <left/>
      <right/>
      <top style="medium">
        <color indexed="12"/>
      </top>
      <bottom style="thin">
        <color indexed="12"/>
      </bottom>
      <diagonal/>
    </border>
    <border>
      <left/>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medium">
        <color rgb="FF0000FF"/>
      </left>
      <right style="medium">
        <color rgb="FF0000FF"/>
      </right>
      <top style="thin">
        <color rgb="FF0000FF"/>
      </top>
      <bottom style="thin">
        <color rgb="FF0000FF"/>
      </bottom>
      <diagonal/>
    </border>
    <border>
      <left style="medium">
        <color rgb="FF0000FF"/>
      </left>
      <right style="medium">
        <color rgb="FF0000FF"/>
      </right>
      <top/>
      <bottom/>
      <diagonal/>
    </border>
    <border>
      <left style="medium">
        <color rgb="FF0000FF"/>
      </left>
      <right style="medium">
        <color rgb="FF0000FF"/>
      </right>
      <top style="thin">
        <color rgb="FF0000FF"/>
      </top>
      <bottom style="medium">
        <color rgb="FF0000FF"/>
      </bottom>
      <diagonal/>
    </border>
    <border>
      <left style="medium">
        <color rgb="FF0070C0"/>
      </left>
      <right style="medium">
        <color indexed="64"/>
      </right>
      <top style="medium">
        <color indexed="64"/>
      </top>
      <bottom/>
      <diagonal/>
    </border>
    <border>
      <left style="medium">
        <color indexed="64"/>
      </left>
      <right style="medium">
        <color rgb="FF0070C0"/>
      </right>
      <top style="medium">
        <color indexed="64"/>
      </top>
      <bottom/>
      <diagonal/>
    </border>
    <border>
      <left style="medium">
        <color rgb="FF0070C0"/>
      </left>
      <right style="thin">
        <color indexed="12"/>
      </right>
      <top style="thin">
        <color indexed="12"/>
      </top>
      <bottom style="thin">
        <color indexed="12"/>
      </bottom>
      <diagonal/>
    </border>
    <border>
      <left style="thin">
        <color indexed="12"/>
      </left>
      <right style="medium">
        <color rgb="FF0070C0"/>
      </right>
      <top style="thin">
        <color indexed="12"/>
      </top>
      <bottom style="thin">
        <color indexed="12"/>
      </bottom>
      <diagonal/>
    </border>
    <border>
      <left style="medium">
        <color rgb="FF0070C0"/>
      </left>
      <right style="thin">
        <color indexed="12"/>
      </right>
      <top style="thin">
        <color indexed="12"/>
      </top>
      <bottom style="medium">
        <color rgb="FF0070C0"/>
      </bottom>
      <diagonal/>
    </border>
    <border>
      <left style="thin">
        <color indexed="12"/>
      </left>
      <right style="thin">
        <color indexed="12"/>
      </right>
      <top style="thin">
        <color indexed="12"/>
      </top>
      <bottom style="medium">
        <color rgb="FF0070C0"/>
      </bottom>
      <diagonal/>
    </border>
    <border>
      <left style="thin">
        <color indexed="12"/>
      </left>
      <right style="medium">
        <color rgb="FF0070C0"/>
      </right>
      <top style="thin">
        <color indexed="12"/>
      </top>
      <bottom style="medium">
        <color rgb="FF0070C0"/>
      </bottom>
      <diagonal/>
    </border>
    <border>
      <left style="thin">
        <color rgb="FF0070C0"/>
      </left>
      <right style="thin">
        <color rgb="FF0070C0"/>
      </right>
      <top style="thin">
        <color rgb="FF0070C0"/>
      </top>
      <bottom style="thin">
        <color rgb="FF0070C0"/>
      </bottom>
      <diagonal/>
    </border>
    <border>
      <left style="medium">
        <color indexed="64"/>
      </left>
      <right style="medium">
        <color rgb="FF0070C0"/>
      </right>
      <top style="medium">
        <color indexed="64"/>
      </top>
      <bottom style="medium">
        <color indexed="64"/>
      </bottom>
      <diagonal/>
    </border>
    <border>
      <left style="medium">
        <color rgb="FF0070C0"/>
      </left>
      <right style="thin">
        <color rgb="FF0000FF"/>
      </right>
      <top style="medium">
        <color rgb="FF0000FF"/>
      </top>
      <bottom style="thin">
        <color rgb="FF0000FF"/>
      </bottom>
      <diagonal/>
    </border>
    <border>
      <left style="thin">
        <color rgb="FF0000FF"/>
      </left>
      <right style="medium">
        <color rgb="FF0070C0"/>
      </right>
      <top style="medium">
        <color rgb="FF0000FF"/>
      </top>
      <bottom style="thin">
        <color rgb="FF0000FF"/>
      </bottom>
      <diagonal/>
    </border>
    <border>
      <left style="medium">
        <color rgb="FF0070C0"/>
      </left>
      <right style="thin">
        <color rgb="FF0000FF"/>
      </right>
      <top style="thin">
        <color rgb="FF0000FF"/>
      </top>
      <bottom style="thin">
        <color rgb="FF0000FF"/>
      </bottom>
      <diagonal/>
    </border>
    <border>
      <left style="thin">
        <color rgb="FF0000FF"/>
      </left>
      <right style="medium">
        <color rgb="FF0070C0"/>
      </right>
      <top style="thin">
        <color rgb="FF0000FF"/>
      </top>
      <bottom style="thin">
        <color rgb="FF0000FF"/>
      </bottom>
      <diagonal/>
    </border>
    <border>
      <left style="medium">
        <color rgb="FF0070C0"/>
      </left>
      <right style="thin">
        <color rgb="FF0000FF"/>
      </right>
      <top style="thin">
        <color rgb="FF0000FF"/>
      </top>
      <bottom style="medium">
        <color rgb="FF0070C0"/>
      </bottom>
      <diagonal/>
    </border>
    <border>
      <left style="medium">
        <color indexed="64"/>
      </left>
      <right style="medium">
        <color indexed="64"/>
      </right>
      <top style="thin">
        <color indexed="64"/>
      </top>
      <bottom style="medium">
        <color rgb="FF0070C0"/>
      </bottom>
      <diagonal/>
    </border>
    <border>
      <left style="medium">
        <color rgb="FF0070C0"/>
      </left>
      <right/>
      <top/>
      <bottom/>
      <diagonal/>
    </border>
    <border>
      <left style="medium">
        <color theme="4" tint="-0.24994659260841701"/>
      </left>
      <right style="medium">
        <color rgb="FF0070C0"/>
      </right>
      <top style="medium">
        <color theme="4" tint="-0.24994659260841701"/>
      </top>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rgb="FF0070C0"/>
      </left>
      <right style="medium">
        <color theme="4" tint="-0.24994659260841701"/>
      </right>
      <top/>
      <bottom/>
      <diagonal/>
    </border>
    <border>
      <left style="medium">
        <color theme="4" tint="-0.24994659260841701"/>
      </left>
      <right style="medium">
        <color indexed="64"/>
      </right>
      <top/>
      <bottom style="medium">
        <color indexed="64"/>
      </bottom>
      <diagonal/>
    </border>
    <border>
      <left style="medium">
        <color indexed="64"/>
      </left>
      <right style="medium">
        <color theme="4" tint="-0.24994659260841701"/>
      </right>
      <top/>
      <bottom style="medium">
        <color indexed="64"/>
      </bottom>
      <diagonal/>
    </border>
    <border>
      <left style="medium">
        <color indexed="64"/>
      </left>
      <right style="medium">
        <color theme="4" tint="-0.24994659260841701"/>
      </right>
      <top style="medium">
        <color indexed="64"/>
      </top>
      <bottom style="medium">
        <color indexed="64"/>
      </bottom>
      <diagonal/>
    </border>
    <border>
      <left style="medium">
        <color indexed="64"/>
      </left>
      <right style="medium">
        <color theme="4" tint="-0.24994659260841701"/>
      </right>
      <top style="medium">
        <color indexed="64"/>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theme="4" tint="-0.24994659260841701"/>
      </right>
      <top style="thin">
        <color indexed="64"/>
      </top>
      <bottom style="medium">
        <color rgb="FF0070C0"/>
      </bottom>
      <diagonal/>
    </border>
    <border>
      <left style="medium">
        <color indexed="64"/>
      </left>
      <right style="medium">
        <color theme="4" tint="-0.24994659260841701"/>
      </right>
      <top style="thin">
        <color indexed="64"/>
      </top>
      <bottom/>
      <diagonal/>
    </border>
    <border>
      <left style="thin">
        <color rgb="FF0000FF"/>
      </left>
      <right style="medium">
        <color rgb="FF0070C0"/>
      </right>
      <top style="thin">
        <color rgb="FF0000FF"/>
      </top>
      <bottom style="medium">
        <color rgb="FF0070C0"/>
      </bottom>
      <diagonal/>
    </border>
    <border>
      <left style="medium">
        <color theme="4" tint="-0.24994659260841701"/>
      </left>
      <right style="medium">
        <color indexed="64"/>
      </right>
      <top style="medium">
        <color indexed="64"/>
      </top>
      <bottom/>
      <diagonal/>
    </border>
    <border>
      <left style="medium">
        <color theme="4" tint="-0.24994659260841701"/>
      </left>
      <right style="medium">
        <color indexed="64"/>
      </right>
      <top/>
      <bottom/>
      <diagonal/>
    </border>
    <border>
      <left style="medium">
        <color theme="4" tint="-0.24994659260841701"/>
      </left>
      <right/>
      <top/>
      <bottom style="medium">
        <color theme="4" tint="-0.24994659260841701"/>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
      <left style="medium">
        <color theme="4" tint="-0.24994659260841701"/>
      </left>
      <right/>
      <top style="medium">
        <color rgb="FF0070C0"/>
      </top>
      <bottom style="medium">
        <color rgb="FF0070C0"/>
      </bottom>
      <diagonal/>
    </border>
    <border>
      <left/>
      <right/>
      <top style="medium">
        <color rgb="FF0070C0"/>
      </top>
      <bottom style="medium">
        <color rgb="FF0070C0"/>
      </bottom>
      <diagonal/>
    </border>
    <border>
      <left/>
      <right style="medium">
        <color theme="4" tint="-0.24994659260841701"/>
      </right>
      <top style="medium">
        <color rgb="FF0070C0"/>
      </top>
      <bottom style="medium">
        <color rgb="FF0070C0"/>
      </bottom>
      <diagonal/>
    </border>
    <border>
      <left style="medium">
        <color theme="4" tint="-0.24994659260841701"/>
      </left>
      <right style="medium">
        <color indexed="64"/>
      </right>
      <top/>
      <bottom style="medium">
        <color rgb="FF0070C0"/>
      </bottom>
      <diagonal/>
    </border>
    <border>
      <left style="medium">
        <color indexed="64"/>
      </left>
      <right style="medium">
        <color indexed="64"/>
      </right>
      <top/>
      <bottom style="medium">
        <color rgb="FF0070C0"/>
      </bottom>
      <diagonal/>
    </border>
    <border>
      <left style="medium">
        <color rgb="FF0070C0"/>
      </left>
      <right/>
      <top style="medium">
        <color rgb="FF0070C0"/>
      </top>
      <bottom style="medium">
        <color indexed="12"/>
      </bottom>
      <diagonal/>
    </border>
    <border>
      <left/>
      <right/>
      <top style="medium">
        <color rgb="FF0070C0"/>
      </top>
      <bottom style="medium">
        <color indexed="12"/>
      </bottom>
      <diagonal/>
    </border>
    <border>
      <left/>
      <right style="medium">
        <color rgb="FF0070C0"/>
      </right>
      <top style="medium">
        <color rgb="FF0070C0"/>
      </top>
      <bottom style="medium">
        <color indexed="12"/>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style="thin">
        <color indexed="12"/>
      </right>
      <top style="thin">
        <color indexed="12"/>
      </top>
      <bottom style="thin">
        <color indexed="12"/>
      </bottom>
      <diagonal/>
    </border>
    <border>
      <left/>
      <right style="thin">
        <color indexed="12"/>
      </right>
      <top style="thin">
        <color indexed="12"/>
      </top>
      <bottom style="medium">
        <color indexed="12"/>
      </bottom>
      <diagonal/>
    </border>
    <border>
      <left style="thin">
        <color indexed="64"/>
      </left>
      <right/>
      <top style="thin">
        <color indexed="64"/>
      </top>
      <bottom style="thin">
        <color indexed="64"/>
      </bottom>
      <diagonal/>
    </border>
    <border>
      <left style="thin">
        <color indexed="64"/>
      </left>
      <right/>
      <top/>
      <bottom/>
      <diagonal/>
    </border>
  </borders>
  <cellStyleXfs count="53">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0" fontId="21" fillId="0" borderId="0" applyNumberFormat="0" applyFill="0" applyBorder="0" applyAlignment="0" applyProtection="0"/>
    <xf numFmtId="0" fontId="35" fillId="0" borderId="0" applyNumberFormat="0" applyFill="0" applyBorder="0" applyAlignment="0" applyProtection="0">
      <alignment vertical="top"/>
      <protection locked="0"/>
    </xf>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35" fillId="0" borderId="0" applyNumberFormat="0" applyFill="0" applyBorder="0" applyAlignment="0" applyProtection="0">
      <alignment vertical="top"/>
      <protection locked="0"/>
    </xf>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36" fillId="0" borderId="0"/>
    <xf numFmtId="0" fontId="6" fillId="0" borderId="0"/>
    <xf numFmtId="0" fontId="6" fillId="0" borderId="0"/>
    <xf numFmtId="0" fontId="5" fillId="0" borderId="0"/>
    <xf numFmtId="0" fontId="5" fillId="0" borderId="0"/>
    <xf numFmtId="0" fontId="5" fillId="0" borderId="0"/>
    <xf numFmtId="0" fontId="2" fillId="23" borderId="7" applyNumberFormat="0" applyFont="0" applyAlignment="0" applyProtection="0"/>
    <xf numFmtId="0" fontId="36" fillId="29" borderId="50" applyNumberFormat="0" applyFont="0" applyAlignment="0" applyProtection="0"/>
    <xf numFmtId="0" fontId="29" fillId="20" borderId="8" applyNumberFormat="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1" fillId="0" borderId="0"/>
    <xf numFmtId="0" fontId="2" fillId="0" borderId="0"/>
  </cellStyleXfs>
  <cellXfs count="426">
    <xf numFmtId="0" fontId="0" fillId="0" borderId="0" xfId="0"/>
    <xf numFmtId="0" fontId="0" fillId="0" borderId="0" xfId="0" applyAlignment="1"/>
    <xf numFmtId="0" fontId="6" fillId="0" borderId="0" xfId="0" applyFont="1" applyAlignment="1">
      <alignment horizontal="left" indent="6"/>
    </xf>
    <xf numFmtId="0" fontId="7" fillId="0" borderId="0" xfId="0" applyFont="1" applyAlignment="1">
      <alignment vertical="top" wrapText="1"/>
    </xf>
    <xf numFmtId="0" fontId="6" fillId="0" borderId="0" xfId="0" applyFont="1" applyAlignment="1">
      <alignment horizontal="left" indent="2"/>
    </xf>
    <xf numFmtId="0" fontId="8" fillId="0" borderId="0" xfId="0" applyFont="1"/>
    <xf numFmtId="0" fontId="6" fillId="0" borderId="0" xfId="0" applyFont="1"/>
    <xf numFmtId="0" fontId="4" fillId="0" borderId="0" xfId="0" applyFont="1" applyAlignment="1">
      <alignment horizontal="center"/>
    </xf>
    <xf numFmtId="0" fontId="0" fillId="0" borderId="0" xfId="0" applyAlignment="1">
      <alignment horizontal="left" vertical="center" wrapText="1"/>
    </xf>
    <xf numFmtId="49" fontId="4" fillId="0" borderId="0" xfId="0" quotePrefix="1"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0" fillId="0" borderId="10" xfId="0" applyBorder="1"/>
    <xf numFmtId="0" fontId="0" fillId="0" borderId="11" xfId="0" applyBorder="1"/>
    <xf numFmtId="0" fontId="0" fillId="0" borderId="0" xfId="0" applyBorder="1" applyAlignment="1">
      <alignment horizontal="left" vertical="center" wrapText="1"/>
    </xf>
    <xf numFmtId="0" fontId="6" fillId="0" borderId="0" xfId="0" applyFont="1" applyBorder="1" applyAlignment="1">
      <alignment horizontal="left" indent="2"/>
    </xf>
    <xf numFmtId="0" fontId="8" fillId="0" borderId="0" xfId="0" applyFont="1" applyAlignment="1">
      <alignment horizontal="left"/>
    </xf>
    <xf numFmtId="0" fontId="0" fillId="0" borderId="0" xfId="0" applyAlignment="1">
      <alignment vertical="center" wrapText="1"/>
    </xf>
    <xf numFmtId="0" fontId="6" fillId="0" borderId="10" xfId="0" applyFont="1" applyBorder="1"/>
    <xf numFmtId="0" fontId="6" fillId="0" borderId="11" xfId="0" applyFont="1" applyBorder="1"/>
    <xf numFmtId="0" fontId="6" fillId="0" borderId="0" xfId="0" applyFont="1" applyBorder="1"/>
    <xf numFmtId="0" fontId="10" fillId="0" borderId="0" xfId="0" applyFont="1" applyBorder="1"/>
    <xf numFmtId="0" fontId="6" fillId="0" borderId="0" xfId="0" applyFont="1" applyBorder="1" applyAlignment="1">
      <alignment horizontal="left" indent="6"/>
    </xf>
    <xf numFmtId="0" fontId="0" fillId="0" borderId="0" xfId="0" applyBorder="1" applyAlignment="1">
      <alignment vertical="center"/>
    </xf>
    <xf numFmtId="0" fontId="0" fillId="0" borderId="0" xfId="0" applyAlignment="1">
      <alignment vertical="center"/>
    </xf>
    <xf numFmtId="49" fontId="0" fillId="0" borderId="0" xfId="0" applyNumberFormat="1" applyAlignment="1">
      <alignment vertical="center"/>
    </xf>
    <xf numFmtId="0" fontId="0" fillId="24" borderId="12" xfId="0" applyFill="1" applyBorder="1" applyAlignment="1">
      <alignment horizontal="left" indent="1"/>
    </xf>
    <xf numFmtId="0" fontId="0" fillId="24" borderId="13" xfId="0" applyFill="1" applyBorder="1" applyAlignment="1">
      <alignment horizontal="left" indent="1"/>
    </xf>
    <xf numFmtId="49" fontId="4" fillId="0" borderId="7" xfId="0" applyNumberFormat="1" applyFont="1" applyBorder="1"/>
    <xf numFmtId="49" fontId="0" fillId="0" borderId="7" xfId="0" applyNumberFormat="1" applyBorder="1"/>
    <xf numFmtId="49" fontId="9" fillId="0" borderId="7" xfId="0" applyNumberFormat="1" applyFont="1" applyBorder="1" applyAlignment="1">
      <alignment horizontal="center" vertical="center" wrapText="1"/>
    </xf>
    <xf numFmtId="0" fontId="0" fillId="24" borderId="14" xfId="0" applyFill="1" applyBorder="1"/>
    <xf numFmtId="0" fontId="6" fillId="0" borderId="0" xfId="0" applyFont="1" applyAlignment="1"/>
    <xf numFmtId="0" fontId="6" fillId="0" borderId="0" xfId="0" applyFont="1" applyBorder="1" applyAlignment="1"/>
    <xf numFmtId="0" fontId="6" fillId="0" borderId="10" xfId="0" applyFont="1" applyFill="1" applyBorder="1" applyAlignment="1"/>
    <xf numFmtId="49" fontId="0" fillId="0" borderId="7" xfId="0" applyNumberFormat="1" applyBorder="1" applyAlignment="1">
      <alignment horizontal="center"/>
    </xf>
    <xf numFmtId="15" fontId="5" fillId="0" borderId="7" xfId="43" applyNumberFormat="1" applyFont="1" applyFill="1" applyBorder="1" applyAlignment="1">
      <alignment horizontal="right" wrapText="1"/>
    </xf>
    <xf numFmtId="0" fontId="0" fillId="0" borderId="0" xfId="0" applyBorder="1"/>
    <xf numFmtId="0" fontId="10" fillId="0" borderId="0" xfId="0" applyFont="1" applyFill="1" applyBorder="1" applyAlignment="1">
      <alignment horizontal="left" vertical="center"/>
    </xf>
    <xf numFmtId="0" fontId="11" fillId="0" borderId="0" xfId="0" applyFont="1" applyFill="1" applyBorder="1" applyAlignment="1">
      <alignment horizontal="left" vertical="center"/>
    </xf>
    <xf numFmtId="0" fontId="4" fillId="0" borderId="0" xfId="0" applyFont="1" applyFill="1" applyBorder="1" applyAlignment="1">
      <alignment horizontal="left"/>
    </xf>
    <xf numFmtId="0" fontId="0" fillId="0" borderId="0" xfId="0" applyFill="1" applyBorder="1"/>
    <xf numFmtId="49" fontId="0" fillId="0" borderId="0" xfId="0" applyNumberFormat="1" applyFill="1" applyBorder="1"/>
    <xf numFmtId="0" fontId="0" fillId="0" borderId="0" xfId="0" applyFill="1" applyBorder="1" applyAlignment="1">
      <alignment horizontal="left" indent="1"/>
    </xf>
    <xf numFmtId="0" fontId="6" fillId="0" borderId="0" xfId="0" applyFont="1" applyAlignment="1">
      <alignment horizontal="left"/>
    </xf>
    <xf numFmtId="0" fontId="4" fillId="0" borderId="15" xfId="0" applyFont="1" applyBorder="1" applyAlignment="1">
      <alignment wrapText="1"/>
    </xf>
    <xf numFmtId="0" fontId="4" fillId="0" borderId="15" xfId="0" applyFont="1" applyFill="1" applyBorder="1" applyAlignment="1">
      <alignment horizontal="justify"/>
    </xf>
    <xf numFmtId="49" fontId="0" fillId="0" borderId="16" xfId="0" applyNumberFormat="1" applyBorder="1"/>
    <xf numFmtId="49" fontId="9" fillId="0" borderId="16" xfId="0" applyNumberFormat="1" applyFont="1" applyBorder="1" applyAlignment="1">
      <alignment horizontal="center" vertical="center" wrapText="1"/>
    </xf>
    <xf numFmtId="0" fontId="0" fillId="24" borderId="12" xfId="0" applyFill="1" applyBorder="1"/>
    <xf numFmtId="0" fontId="13" fillId="0" borderId="0" xfId="0" applyFont="1"/>
    <xf numFmtId="0" fontId="4" fillId="0" borderId="15" xfId="0" applyNumberFormat="1" applyFont="1" applyFill="1" applyBorder="1" applyAlignment="1">
      <alignment horizontal="left"/>
    </xf>
    <xf numFmtId="0" fontId="14" fillId="0" borderId="0" xfId="0" applyFont="1"/>
    <xf numFmtId="0" fontId="4" fillId="0" borderId="17" xfId="0" applyFont="1" applyFill="1" applyBorder="1" applyAlignment="1">
      <alignment horizontal="center" vertical="center" wrapText="1"/>
    </xf>
    <xf numFmtId="0" fontId="4" fillId="0" borderId="0" xfId="0" applyFont="1" applyAlignment="1">
      <alignment horizontal="center" vertical="center" wrapText="1"/>
    </xf>
    <xf numFmtId="0" fontId="4" fillId="0" borderId="15" xfId="0" applyFont="1" applyFill="1" applyBorder="1" applyAlignment="1"/>
    <xf numFmtId="0" fontId="0" fillId="24" borderId="18" xfId="0" applyFill="1" applyBorder="1"/>
    <xf numFmtId="0" fontId="0" fillId="24" borderId="12" xfId="0" applyFill="1" applyBorder="1" applyAlignment="1">
      <alignment horizontal="left"/>
    </xf>
    <xf numFmtId="0" fontId="0" fillId="24" borderId="13" xfId="0" applyFill="1" applyBorder="1" applyAlignment="1">
      <alignment horizontal="left"/>
    </xf>
    <xf numFmtId="0" fontId="6" fillId="24" borderId="14" xfId="0" applyFont="1" applyFill="1" applyBorder="1" applyAlignment="1">
      <alignment horizontal="left"/>
    </xf>
    <xf numFmtId="0" fontId="6" fillId="24" borderId="18" xfId="0" applyFont="1" applyFill="1" applyBorder="1" applyAlignment="1">
      <alignment horizontal="left"/>
    </xf>
    <xf numFmtId="0" fontId="5" fillId="25" borderId="12" xfId="42" applyFont="1" applyFill="1" applyBorder="1" applyAlignment="1">
      <alignment wrapText="1"/>
    </xf>
    <xf numFmtId="0" fontId="36" fillId="0" borderId="12" xfId="39" applyBorder="1"/>
    <xf numFmtId="0" fontId="36" fillId="0" borderId="19" xfId="39" applyBorder="1"/>
    <xf numFmtId="49" fontId="36" fillId="30" borderId="10" xfId="39" applyNumberFormat="1" applyFill="1" applyBorder="1"/>
    <xf numFmtId="0" fontId="36" fillId="0" borderId="13" xfId="39" applyBorder="1"/>
    <xf numFmtId="0" fontId="36" fillId="0" borderId="20" xfId="39" applyBorder="1"/>
    <xf numFmtId="49" fontId="36" fillId="30" borderId="11" xfId="39" applyNumberFormat="1" applyFill="1" applyBorder="1"/>
    <xf numFmtId="0" fontId="0" fillId="0" borderId="0" xfId="0" applyAlignment="1">
      <alignment horizontal="center"/>
    </xf>
    <xf numFmtId="14" fontId="0" fillId="0" borderId="0" xfId="0" applyNumberFormat="1" applyAlignment="1">
      <alignment vertical="center"/>
    </xf>
    <xf numFmtId="14" fontId="6" fillId="0" borderId="0" xfId="0" applyNumberFormat="1" applyFont="1" applyAlignment="1">
      <alignment vertical="center"/>
    </xf>
    <xf numFmtId="0" fontId="37" fillId="0" borderId="19" xfId="39" applyFont="1" applyBorder="1" applyAlignment="1">
      <alignment horizontal="center"/>
    </xf>
    <xf numFmtId="0" fontId="37" fillId="0" borderId="10" xfId="39" applyFont="1" applyBorder="1" applyAlignment="1">
      <alignment horizontal="center"/>
    </xf>
    <xf numFmtId="0" fontId="37" fillId="0" borderId="21" xfId="39" applyFont="1" applyFill="1" applyBorder="1" applyAlignment="1">
      <alignment horizontal="center"/>
    </xf>
    <xf numFmtId="0" fontId="37" fillId="0" borderId="20" xfId="39" applyFont="1" applyBorder="1" applyAlignment="1">
      <alignment horizontal="center"/>
    </xf>
    <xf numFmtId="0" fontId="37" fillId="0" borderId="11" xfId="39" applyFont="1" applyBorder="1" applyAlignment="1">
      <alignment horizontal="center"/>
    </xf>
    <xf numFmtId="0" fontId="37" fillId="30" borderId="19" xfId="39" applyFont="1" applyFill="1" applyBorder="1"/>
    <xf numFmtId="0" fontId="37" fillId="30" borderId="20" xfId="39" applyFont="1" applyFill="1" applyBorder="1"/>
    <xf numFmtId="49" fontId="0" fillId="0" borderId="22" xfId="0" applyNumberFormat="1" applyBorder="1"/>
    <xf numFmtId="0" fontId="10" fillId="0" borderId="23" xfId="0" applyFont="1" applyBorder="1" applyAlignment="1">
      <alignment horizontal="center" vertical="center" wrapText="1"/>
    </xf>
    <xf numFmtId="0" fontId="0" fillId="24" borderId="24" xfId="0" applyFill="1" applyBorder="1"/>
    <xf numFmtId="0" fontId="4" fillId="0" borderId="25" xfId="0" applyFont="1" applyFill="1" applyBorder="1" applyAlignment="1">
      <alignment horizontal="center" vertical="center"/>
    </xf>
    <xf numFmtId="0" fontId="11" fillId="0" borderId="26" xfId="0" applyFont="1" applyBorder="1" applyAlignment="1">
      <alignment vertical="center" wrapText="1"/>
    </xf>
    <xf numFmtId="0" fontId="4" fillId="31" borderId="27" xfId="0" applyFont="1" applyFill="1" applyBorder="1" applyAlignment="1">
      <alignment horizontal="center"/>
    </xf>
    <xf numFmtId="0" fontId="0" fillId="24" borderId="14" xfId="0" applyFill="1" applyBorder="1" applyAlignment="1">
      <alignment horizontal="left"/>
    </xf>
    <xf numFmtId="0" fontId="0" fillId="24" borderId="18" xfId="0" applyFill="1" applyBorder="1" applyAlignment="1">
      <alignment horizontal="left"/>
    </xf>
    <xf numFmtId="0" fontId="37" fillId="30" borderId="51" xfId="39" applyFont="1" applyFill="1" applyBorder="1" applyAlignment="1">
      <alignment horizontal="left"/>
    </xf>
    <xf numFmtId="0" fontId="37" fillId="30" borderId="52" xfId="39" applyFont="1" applyFill="1" applyBorder="1" applyAlignment="1">
      <alignment horizontal="left"/>
    </xf>
    <xf numFmtId="0" fontId="37" fillId="30" borderId="53" xfId="39" applyFont="1" applyFill="1" applyBorder="1" applyAlignment="1">
      <alignment horizontal="left"/>
    </xf>
    <xf numFmtId="0" fontId="10" fillId="0" borderId="15" xfId="0" applyFont="1" applyBorder="1" applyAlignment="1">
      <alignment horizontal="center" vertical="center"/>
    </xf>
    <xf numFmtId="0" fontId="10" fillId="0" borderId="0" xfId="0" applyFont="1" applyBorder="1" applyAlignment="1">
      <alignment horizontal="center"/>
    </xf>
    <xf numFmtId="0" fontId="37" fillId="30" borderId="14" xfId="39" applyFont="1" applyFill="1" applyBorder="1" applyAlignment="1">
      <alignment horizontal="left"/>
    </xf>
    <xf numFmtId="0" fontId="37" fillId="30" borderId="18" xfId="39" applyFont="1" applyFill="1" applyBorder="1" applyAlignment="1">
      <alignment horizontal="left"/>
    </xf>
    <xf numFmtId="0" fontId="5" fillId="25" borderId="14" xfId="42" applyFont="1" applyFill="1" applyBorder="1" applyAlignment="1">
      <alignment horizontal="left" wrapText="1"/>
    </xf>
    <xf numFmtId="0" fontId="5" fillId="25" borderId="18" xfId="42" applyFont="1" applyFill="1" applyBorder="1" applyAlignment="1">
      <alignment horizontal="left" wrapText="1"/>
    </xf>
    <xf numFmtId="0" fontId="6" fillId="24" borderId="12" xfId="0" applyFont="1" applyFill="1" applyBorder="1" applyAlignment="1"/>
    <xf numFmtId="0" fontId="6" fillId="24" borderId="13" xfId="0" applyFont="1" applyFill="1" applyBorder="1" applyAlignment="1"/>
    <xf numFmtId="0" fontId="6" fillId="0" borderId="28" xfId="0" applyFont="1" applyBorder="1" applyAlignment="1">
      <alignment horizontal="left" vertical="center"/>
    </xf>
    <xf numFmtId="0" fontId="0" fillId="0" borderId="28" xfId="0" applyBorder="1" applyAlignment="1">
      <alignment horizontal="left" vertical="center"/>
    </xf>
    <xf numFmtId="0" fontId="0" fillId="0" borderId="12" xfId="0" applyBorder="1" applyAlignment="1">
      <alignment horizontal="left" vertical="center"/>
    </xf>
    <xf numFmtId="0" fontId="4" fillId="31" borderId="27" xfId="0" applyFont="1" applyFill="1" applyBorder="1" applyAlignment="1">
      <alignment horizontal="center" wrapText="1"/>
    </xf>
    <xf numFmtId="0" fontId="10" fillId="0" borderId="23" xfId="0" applyFont="1" applyBorder="1" applyAlignment="1">
      <alignment horizontal="center" vertical="center"/>
    </xf>
    <xf numFmtId="0" fontId="4" fillId="0" borderId="15" xfId="0" applyFont="1" applyBorder="1" applyAlignment="1">
      <alignment horizontal="center" vertical="center"/>
    </xf>
    <xf numFmtId="0" fontId="4" fillId="31" borderId="29" xfId="0" applyFont="1" applyFill="1" applyBorder="1" applyAlignment="1">
      <alignment horizontal="center"/>
    </xf>
    <xf numFmtId="49" fontId="0" fillId="0" borderId="0" xfId="0" applyNumberFormat="1" applyBorder="1"/>
    <xf numFmtId="49" fontId="0" fillId="0" borderId="0" xfId="0" applyNumberFormat="1" applyBorder="1" applyAlignment="1">
      <alignment horizontal="center"/>
    </xf>
    <xf numFmtId="49" fontId="9" fillId="0" borderId="0" xfId="0" applyNumberFormat="1" applyFont="1" applyBorder="1" applyAlignment="1">
      <alignment horizontal="center" vertical="center" wrapText="1"/>
    </xf>
    <xf numFmtId="0" fontId="9" fillId="0" borderId="16" xfId="0" applyNumberFormat="1" applyFont="1" applyBorder="1" applyAlignment="1">
      <alignment horizontal="center" vertical="center" wrapText="1"/>
    </xf>
    <xf numFmtId="49" fontId="0" fillId="0" borderId="30" xfId="0" applyNumberFormat="1" applyBorder="1"/>
    <xf numFmtId="49" fontId="0" fillId="0" borderId="31" xfId="0" applyNumberFormat="1" applyBorder="1"/>
    <xf numFmtId="0" fontId="4" fillId="31" borderId="32" xfId="0" applyFont="1" applyFill="1" applyBorder="1" applyAlignment="1">
      <alignment horizontal="center" wrapText="1"/>
    </xf>
    <xf numFmtId="0" fontId="4" fillId="31" borderId="54" xfId="0" applyFont="1" applyFill="1" applyBorder="1" applyAlignment="1">
      <alignment horizontal="center"/>
    </xf>
    <xf numFmtId="0" fontId="4" fillId="31" borderId="55" xfId="0" applyFont="1" applyFill="1" applyBorder="1" applyAlignment="1">
      <alignment horizontal="center" wrapText="1"/>
    </xf>
    <xf numFmtId="0" fontId="37" fillId="30" borderId="56" xfId="39" applyFont="1" applyFill="1" applyBorder="1"/>
    <xf numFmtId="0" fontId="37" fillId="0" borderId="57" xfId="39" applyFont="1" applyBorder="1" applyAlignment="1">
      <alignment horizontal="center"/>
    </xf>
    <xf numFmtId="0" fontId="37" fillId="30" borderId="58" xfId="39" applyFont="1" applyFill="1" applyBorder="1"/>
    <xf numFmtId="0" fontId="37" fillId="0" borderId="59" xfId="39" applyFont="1" applyBorder="1" applyAlignment="1">
      <alignment horizontal="center"/>
    </xf>
    <xf numFmtId="0" fontId="37" fillId="0" borderId="60" xfId="39" applyFont="1" applyBorder="1" applyAlignment="1">
      <alignment horizontal="center"/>
    </xf>
    <xf numFmtId="0" fontId="36" fillId="30" borderId="10" xfId="39" applyFill="1" applyBorder="1" applyAlignment="1">
      <alignment horizontal="left"/>
    </xf>
    <xf numFmtId="0" fontId="36" fillId="30" borderId="12" xfId="39" applyFill="1" applyBorder="1" applyAlignment="1">
      <alignment horizontal="left"/>
    </xf>
    <xf numFmtId="0" fontId="36" fillId="30" borderId="33" xfId="39" applyFill="1" applyBorder="1" applyAlignment="1">
      <alignment horizontal="left"/>
    </xf>
    <xf numFmtId="0" fontId="36" fillId="30" borderId="34" xfId="39" applyFill="1" applyBorder="1" applyAlignment="1">
      <alignment horizontal="left"/>
    </xf>
    <xf numFmtId="0" fontId="36" fillId="0" borderId="61" xfId="39" applyBorder="1" applyAlignment="1">
      <alignment horizontal="left"/>
    </xf>
    <xf numFmtId="0" fontId="4" fillId="31" borderId="54" xfId="0" applyFont="1" applyFill="1" applyBorder="1" applyAlignment="1">
      <alignment horizontal="center" wrapText="1"/>
    </xf>
    <xf numFmtId="0" fontId="4" fillId="31" borderId="62" xfId="0" applyFont="1" applyFill="1" applyBorder="1" applyAlignment="1">
      <alignment horizontal="center" wrapText="1"/>
    </xf>
    <xf numFmtId="0" fontId="36" fillId="30" borderId="63" xfId="39" applyFill="1" applyBorder="1" applyAlignment="1">
      <alignment horizontal="left"/>
    </xf>
    <xf numFmtId="0" fontId="36" fillId="0" borderId="64" xfId="39" applyFill="1" applyBorder="1" applyAlignment="1">
      <alignment horizontal="left"/>
    </xf>
    <xf numFmtId="0" fontId="36" fillId="30" borderId="65" xfId="39" applyFill="1" applyBorder="1" applyAlignment="1">
      <alignment horizontal="left"/>
    </xf>
    <xf numFmtId="0" fontId="36" fillId="0" borderId="66" xfId="39" applyFill="1" applyBorder="1" applyAlignment="1">
      <alignment horizontal="left"/>
    </xf>
    <xf numFmtId="0" fontId="36" fillId="30" borderId="67" xfId="39" applyFill="1" applyBorder="1" applyAlignment="1">
      <alignment horizontal="left"/>
    </xf>
    <xf numFmtId="0" fontId="4" fillId="31" borderId="29" xfId="0" applyFont="1" applyFill="1" applyBorder="1" applyAlignment="1">
      <alignment horizontal="center" wrapText="1"/>
    </xf>
    <xf numFmtId="0" fontId="10" fillId="0" borderId="0" xfId="0" applyFont="1" applyFill="1" applyBorder="1" applyAlignment="1">
      <alignment horizontal="center" vertical="center"/>
    </xf>
    <xf numFmtId="0" fontId="37" fillId="0" borderId="0" xfId="39" applyFont="1" applyBorder="1" applyAlignment="1">
      <alignment horizontal="center"/>
    </xf>
    <xf numFmtId="0" fontId="36" fillId="0" borderId="0" xfId="39" applyFill="1" applyBorder="1" applyAlignment="1">
      <alignment horizontal="left"/>
    </xf>
    <xf numFmtId="0" fontId="6" fillId="0" borderId="0" xfId="40"/>
    <xf numFmtId="0" fontId="6" fillId="0" borderId="0" xfId="40" applyBorder="1"/>
    <xf numFmtId="0" fontId="6" fillId="26" borderId="0" xfId="40" applyFill="1" applyBorder="1"/>
    <xf numFmtId="0" fontId="38" fillId="32" borderId="29" xfId="40" applyFont="1" applyFill="1" applyBorder="1" applyAlignment="1">
      <alignment horizontal="center"/>
    </xf>
    <xf numFmtId="0" fontId="6" fillId="27" borderId="29" xfId="40" applyFont="1" applyFill="1" applyBorder="1" applyAlignment="1">
      <alignment horizontal="left" vertical="top" wrapText="1"/>
    </xf>
    <xf numFmtId="0" fontId="6" fillId="27" borderId="29" xfId="40" applyFill="1" applyBorder="1" applyAlignment="1">
      <alignment vertical="top"/>
    </xf>
    <xf numFmtId="0" fontId="6" fillId="24" borderId="35" xfId="40" applyFill="1" applyBorder="1" applyAlignment="1">
      <alignment vertical="top"/>
    </xf>
    <xf numFmtId="0" fontId="6" fillId="24" borderId="36" xfId="40" applyFill="1" applyBorder="1" applyAlignment="1">
      <alignment vertical="top"/>
    </xf>
    <xf numFmtId="0" fontId="6" fillId="24" borderId="36" xfId="40" applyFont="1" applyFill="1" applyBorder="1" applyAlignment="1">
      <alignment vertical="top"/>
    </xf>
    <xf numFmtId="0" fontId="6" fillId="24" borderId="68" xfId="40" applyFill="1" applyBorder="1" applyAlignment="1">
      <alignment vertical="top"/>
    </xf>
    <xf numFmtId="0" fontId="6" fillId="0" borderId="0" xfId="40" applyFill="1" applyBorder="1"/>
    <xf numFmtId="0" fontId="4" fillId="33" borderId="37" xfId="0" applyFont="1" applyFill="1" applyBorder="1" applyAlignment="1">
      <alignment horizontal="center" vertical="center" wrapText="1"/>
    </xf>
    <xf numFmtId="0" fontId="35" fillId="33" borderId="37" xfId="35" applyFill="1" applyBorder="1" applyAlignment="1" applyProtection="1">
      <alignment horizontal="center" vertical="center" wrapText="1"/>
    </xf>
    <xf numFmtId="49" fontId="4" fillId="33" borderId="37" xfId="0" quotePrefix="1" applyNumberFormat="1" applyFont="1" applyFill="1" applyBorder="1" applyAlignment="1">
      <alignment horizontal="center" vertical="center" wrapText="1"/>
    </xf>
    <xf numFmtId="49" fontId="4" fillId="33" borderId="37" xfId="0" applyNumberFormat="1" applyFont="1" applyFill="1" applyBorder="1" applyAlignment="1">
      <alignment horizontal="center" vertical="center" wrapText="1"/>
    </xf>
    <xf numFmtId="49" fontId="12" fillId="33" borderId="37" xfId="35" applyNumberFormat="1" applyFont="1" applyFill="1" applyBorder="1" applyAlignment="1" applyProtection="1">
      <alignment horizontal="center" vertical="center" wrapText="1"/>
    </xf>
    <xf numFmtId="14" fontId="4" fillId="33" borderId="37" xfId="0" quotePrefix="1" applyNumberFormat="1" applyFont="1" applyFill="1" applyBorder="1" applyAlignment="1">
      <alignment horizontal="center" vertical="center" wrapText="1"/>
    </xf>
    <xf numFmtId="49" fontId="35" fillId="33" borderId="37" xfId="35" applyNumberFormat="1" applyFill="1" applyBorder="1" applyAlignment="1" applyProtection="1">
      <alignment horizontal="center" vertical="center" wrapText="1"/>
    </xf>
    <xf numFmtId="0" fontId="33" fillId="0" borderId="0" xfId="40" applyFont="1" applyBorder="1" applyAlignment="1">
      <alignment horizontal="left"/>
    </xf>
    <xf numFmtId="0" fontId="10" fillId="0" borderId="0" xfId="40" applyFont="1" applyBorder="1" applyAlignment="1">
      <alignment horizontal="right"/>
    </xf>
    <xf numFmtId="0" fontId="4" fillId="31" borderId="27" xfId="0" applyFont="1" applyFill="1" applyBorder="1" applyAlignment="1">
      <alignment horizontal="center" vertical="center"/>
    </xf>
    <xf numFmtId="0" fontId="4" fillId="0" borderId="69" xfId="40" applyFont="1" applyBorder="1" applyAlignment="1">
      <alignment horizontal="left" vertical="top" indent="1"/>
    </xf>
    <xf numFmtId="0" fontId="33" fillId="0" borderId="70" xfId="40" applyFont="1" applyBorder="1"/>
    <xf numFmtId="0" fontId="6" fillId="0" borderId="71" xfId="40" applyBorder="1"/>
    <xf numFmtId="0" fontId="8" fillId="0" borderId="72" xfId="40" applyFont="1" applyBorder="1" applyAlignment="1">
      <alignment horizontal="right" vertical="center"/>
    </xf>
    <xf numFmtId="0" fontId="33" fillId="0" borderId="73" xfId="40" applyFont="1" applyBorder="1" applyAlignment="1">
      <alignment horizontal="right"/>
    </xf>
    <xf numFmtId="22" fontId="10" fillId="0" borderId="74" xfId="40" applyNumberFormat="1" applyFont="1" applyBorder="1" applyAlignment="1">
      <alignment horizontal="left"/>
    </xf>
    <xf numFmtId="0" fontId="6" fillId="0" borderId="73" xfId="40" applyBorder="1"/>
    <xf numFmtId="0" fontId="6" fillId="0" borderId="74" xfId="40" applyBorder="1"/>
    <xf numFmtId="0" fontId="4" fillId="0" borderId="73" xfId="40" applyFont="1" applyBorder="1" applyAlignment="1">
      <alignment horizontal="left" vertical="top" indent="1"/>
    </xf>
    <xf numFmtId="0" fontId="4" fillId="0" borderId="75" xfId="40" applyFont="1" applyBorder="1" applyAlignment="1">
      <alignment horizontal="left" vertical="top" indent="1"/>
    </xf>
    <xf numFmtId="0" fontId="38" fillId="32" borderId="76" xfId="40" applyFont="1" applyFill="1" applyBorder="1" applyAlignment="1">
      <alignment horizontal="center"/>
    </xf>
    <xf numFmtId="0" fontId="38" fillId="32" borderId="77" xfId="40" applyFont="1" applyFill="1" applyBorder="1" applyAlignment="1">
      <alignment horizontal="center"/>
    </xf>
    <xf numFmtId="0" fontId="6" fillId="27" borderId="76" xfId="40" applyFill="1" applyBorder="1" applyAlignment="1">
      <alignment horizontal="left" vertical="top"/>
    </xf>
    <xf numFmtId="0" fontId="6" fillId="27" borderId="78" xfId="40" applyFont="1" applyFill="1" applyBorder="1" applyAlignment="1">
      <alignment vertical="top" wrapText="1"/>
    </xf>
    <xf numFmtId="0" fontId="6" fillId="24" borderId="79" xfId="40" applyFont="1" applyFill="1" applyBorder="1" applyAlignment="1">
      <alignment vertical="top" wrapText="1"/>
    </xf>
    <xf numFmtId="0" fontId="6" fillId="24" borderId="80" xfId="40" applyFont="1" applyFill="1" applyBorder="1" applyAlignment="1">
      <alignment vertical="top" wrapText="1"/>
    </xf>
    <xf numFmtId="0" fontId="6" fillId="24" borderId="81" xfId="40" applyFont="1" applyFill="1" applyBorder="1" applyAlignment="1">
      <alignment vertical="top" wrapText="1"/>
    </xf>
    <xf numFmtId="0" fontId="6" fillId="0" borderId="0" xfId="0" applyFont="1" applyAlignment="1">
      <alignment vertical="center"/>
    </xf>
    <xf numFmtId="49" fontId="6" fillId="0" borderId="7" xfId="0" applyNumberFormat="1" applyFont="1" applyBorder="1"/>
    <xf numFmtId="0" fontId="6" fillId="24" borderId="38" xfId="0" applyFont="1" applyFill="1" applyBorder="1" applyAlignment="1">
      <alignment horizontal="left"/>
    </xf>
    <xf numFmtId="0" fontId="6" fillId="24" borderId="39" xfId="0" applyFont="1" applyFill="1" applyBorder="1" applyAlignment="1">
      <alignment horizontal="left"/>
    </xf>
    <xf numFmtId="49" fontId="6" fillId="0" borderId="0" xfId="0" applyNumberFormat="1" applyFont="1" applyAlignment="1">
      <alignment vertical="center"/>
    </xf>
    <xf numFmtId="0" fontId="0" fillId="0" borderId="0" xfId="0" applyAlignment="1">
      <alignment horizontal="left"/>
    </xf>
    <xf numFmtId="0" fontId="11" fillId="0" borderId="0" xfId="0" applyFont="1"/>
    <xf numFmtId="0" fontId="6" fillId="0" borderId="0" xfId="0" applyNumberFormat="1" applyFont="1" applyAlignment="1">
      <alignment vertical="center"/>
    </xf>
    <xf numFmtId="0" fontId="0" fillId="0" borderId="0" xfId="0" applyNumberFormat="1" applyAlignment="1">
      <alignment vertical="center"/>
    </xf>
    <xf numFmtId="14" fontId="4" fillId="33" borderId="37" xfId="0" applyNumberFormat="1" applyFont="1" applyFill="1" applyBorder="1" applyAlignment="1">
      <alignment horizontal="center" vertical="center" wrapText="1"/>
    </xf>
    <xf numFmtId="14" fontId="0" fillId="0" borderId="0" xfId="0" applyNumberFormat="1"/>
    <xf numFmtId="0" fontId="39" fillId="0" borderId="0" xfId="0" applyFont="1"/>
    <xf numFmtId="0" fontId="4" fillId="33" borderId="37" xfId="0" quotePrefix="1" applyNumberFormat="1" applyFont="1" applyFill="1" applyBorder="1" applyAlignment="1">
      <alignment horizontal="center" vertical="center" wrapText="1"/>
    </xf>
    <xf numFmtId="14" fontId="0" fillId="0" borderId="0" xfId="0" applyNumberFormat="1" applyFont="1"/>
    <xf numFmtId="14" fontId="4" fillId="34" borderId="37" xfId="0" applyNumberFormat="1" applyFont="1" applyFill="1" applyBorder="1" applyAlignment="1">
      <alignment horizontal="center" vertical="center" wrapText="1"/>
    </xf>
    <xf numFmtId="0" fontId="6" fillId="28" borderId="82" xfId="40" applyFont="1" applyFill="1" applyBorder="1" applyAlignment="1">
      <alignment vertical="top" wrapText="1"/>
    </xf>
    <xf numFmtId="164" fontId="0" fillId="0" borderId="0" xfId="0" applyNumberFormat="1"/>
    <xf numFmtId="164" fontId="0" fillId="0" borderId="0" xfId="0" applyNumberFormat="1" applyAlignment="1">
      <alignment vertical="center"/>
    </xf>
    <xf numFmtId="14" fontId="35" fillId="33" borderId="37" xfId="35" applyNumberFormat="1" applyFill="1" applyBorder="1" applyAlignment="1" applyProtection="1">
      <alignment horizontal="center" vertical="center" wrapText="1"/>
    </xf>
    <xf numFmtId="49" fontId="6" fillId="35" borderId="0" xfId="0" applyNumberFormat="1" applyFont="1" applyFill="1" applyAlignment="1">
      <alignment vertical="center"/>
    </xf>
    <xf numFmtId="0" fontId="0" fillId="35" borderId="0" xfId="0" applyFill="1"/>
    <xf numFmtId="0" fontId="0" fillId="35" borderId="0" xfId="0" applyNumberFormat="1" applyFill="1" applyAlignment="1">
      <alignment vertical="center"/>
    </xf>
    <xf numFmtId="0" fontId="6" fillId="35" borderId="0" xfId="0" applyNumberFormat="1" applyFont="1" applyFill="1" applyAlignment="1">
      <alignment vertical="center"/>
    </xf>
    <xf numFmtId="14" fontId="0" fillId="35" borderId="0" xfId="0" applyNumberFormat="1" applyFill="1"/>
    <xf numFmtId="0" fontId="6" fillId="35" borderId="0" xfId="0" applyFont="1" applyFill="1"/>
    <xf numFmtId="14" fontId="6" fillId="36" borderId="0" xfId="0" applyNumberFormat="1" applyFont="1" applyFill="1" applyAlignment="1">
      <alignment vertical="center"/>
    </xf>
    <xf numFmtId="0" fontId="6" fillId="37" borderId="0" xfId="0" applyFont="1" applyFill="1"/>
    <xf numFmtId="14" fontId="6" fillId="37" borderId="0" xfId="0" applyNumberFormat="1" applyFont="1" applyFill="1" applyAlignment="1">
      <alignment vertical="center"/>
    </xf>
    <xf numFmtId="49" fontId="6" fillId="38" borderId="0" xfId="0" applyNumberFormat="1" applyFont="1" applyFill="1" applyAlignment="1">
      <alignment vertical="center"/>
    </xf>
    <xf numFmtId="0" fontId="0" fillId="38" borderId="0" xfId="0" applyFill="1"/>
    <xf numFmtId="0" fontId="0" fillId="38" borderId="0" xfId="0" applyNumberFormat="1" applyFill="1" applyAlignment="1">
      <alignment vertical="center"/>
    </xf>
    <xf numFmtId="0" fontId="6" fillId="38" borderId="0" xfId="0" applyNumberFormat="1" applyFont="1" applyFill="1" applyAlignment="1">
      <alignment vertical="center"/>
    </xf>
    <xf numFmtId="14" fontId="0" fillId="38" borderId="0" xfId="0" applyNumberFormat="1" applyFill="1"/>
    <xf numFmtId="49" fontId="0" fillId="38" borderId="0" xfId="0" applyNumberFormat="1" applyFill="1" applyAlignment="1">
      <alignment vertical="center"/>
    </xf>
    <xf numFmtId="0" fontId="6" fillId="38" borderId="0" xfId="0" applyFont="1" applyFill="1"/>
    <xf numFmtId="164" fontId="0" fillId="38" borderId="0" xfId="0" applyNumberFormat="1" applyFill="1"/>
    <xf numFmtId="49" fontId="6" fillId="39" borderId="0" xfId="0" applyNumberFormat="1" applyFont="1" applyFill="1" applyAlignment="1">
      <alignment vertical="center"/>
    </xf>
    <xf numFmtId="0" fontId="0" fillId="39" borderId="0" xfId="0" applyFill="1"/>
    <xf numFmtId="0" fontId="0" fillId="39" borderId="0" xfId="0" applyNumberFormat="1" applyFill="1" applyAlignment="1">
      <alignment vertical="center"/>
    </xf>
    <xf numFmtId="0" fontId="6" fillId="39" borderId="0" xfId="0" applyNumberFormat="1" applyFont="1" applyFill="1" applyAlignment="1">
      <alignment vertical="center"/>
    </xf>
    <xf numFmtId="14" fontId="0" fillId="39" borderId="0" xfId="0" applyNumberFormat="1" applyFill="1"/>
    <xf numFmtId="49" fontId="0" fillId="39" borderId="0" xfId="0" applyNumberFormat="1" applyFill="1" applyAlignment="1">
      <alignment vertical="center"/>
    </xf>
    <xf numFmtId="0" fontId="6" fillId="39" borderId="0" xfId="0" applyFont="1" applyFill="1"/>
    <xf numFmtId="14" fontId="6" fillId="35" borderId="0" xfId="0" applyNumberFormat="1" applyFont="1" applyFill="1" applyAlignment="1">
      <alignment vertical="center"/>
    </xf>
    <xf numFmtId="0" fontId="6" fillId="40" borderId="0" xfId="0" applyFont="1" applyFill="1"/>
    <xf numFmtId="14" fontId="6" fillId="40" borderId="0" xfId="0" applyNumberFormat="1" applyFont="1" applyFill="1" applyAlignment="1">
      <alignment vertical="center"/>
    </xf>
    <xf numFmtId="0" fontId="6" fillId="41" borderId="0" xfId="0" applyFont="1" applyFill="1"/>
    <xf numFmtId="14" fontId="6" fillId="41" borderId="0" xfId="0" applyNumberFormat="1" applyFont="1" applyFill="1" applyAlignment="1">
      <alignment vertical="center"/>
    </xf>
    <xf numFmtId="0" fontId="6" fillId="42" borderId="0" xfId="0" applyFont="1" applyFill="1"/>
    <xf numFmtId="14" fontId="6" fillId="42" borderId="0" xfId="0" applyNumberFormat="1" applyFont="1" applyFill="1" applyAlignment="1">
      <alignment vertical="center"/>
    </xf>
    <xf numFmtId="0" fontId="6" fillId="43" borderId="0" xfId="0" applyFont="1" applyFill="1"/>
    <xf numFmtId="14" fontId="6" fillId="43" borderId="0" xfId="0" applyNumberFormat="1" applyFont="1" applyFill="1" applyAlignment="1">
      <alignment vertical="center"/>
    </xf>
    <xf numFmtId="0" fontId="6" fillId="44" borderId="0" xfId="0" applyFont="1" applyFill="1"/>
    <xf numFmtId="14" fontId="6" fillId="44" borderId="0" xfId="0" applyNumberFormat="1" applyFont="1" applyFill="1" applyAlignment="1">
      <alignment vertical="center"/>
    </xf>
    <xf numFmtId="0" fontId="6" fillId="41" borderId="37" xfId="0" applyFont="1" applyFill="1" applyBorder="1"/>
    <xf numFmtId="14" fontId="6" fillId="41" borderId="37" xfId="0" applyNumberFormat="1" applyFont="1" applyFill="1" applyBorder="1" applyAlignment="1">
      <alignment vertical="center"/>
    </xf>
    <xf numFmtId="0" fontId="6" fillId="41" borderId="0" xfId="0" applyFont="1" applyFill="1" applyBorder="1"/>
    <xf numFmtId="14" fontId="6" fillId="41" borderId="0" xfId="0" applyNumberFormat="1" applyFont="1" applyFill="1" applyBorder="1" applyAlignment="1">
      <alignment vertical="center"/>
    </xf>
    <xf numFmtId="0" fontId="6" fillId="37" borderId="37" xfId="0" applyFont="1" applyFill="1" applyBorder="1"/>
    <xf numFmtId="14" fontId="6" fillId="37" borderId="37" xfId="0" applyNumberFormat="1" applyFont="1" applyFill="1" applyBorder="1" applyAlignment="1">
      <alignment vertical="center"/>
    </xf>
    <xf numFmtId="0" fontId="6" fillId="40" borderId="37" xfId="0" applyFont="1" applyFill="1" applyBorder="1"/>
    <xf numFmtId="14" fontId="6" fillId="40" borderId="37" xfId="0" applyNumberFormat="1" applyFont="1" applyFill="1" applyBorder="1" applyAlignment="1">
      <alignment vertical="center"/>
    </xf>
    <xf numFmtId="0" fontId="6" fillId="42" borderId="37" xfId="0" applyFont="1" applyFill="1" applyBorder="1"/>
    <xf numFmtId="14" fontId="6" fillId="42" borderId="37" xfId="0" applyNumberFormat="1" applyFont="1" applyFill="1" applyBorder="1" applyAlignment="1">
      <alignment vertical="center"/>
    </xf>
    <xf numFmtId="0" fontId="6" fillId="43" borderId="37" xfId="0" applyFont="1" applyFill="1" applyBorder="1"/>
    <xf numFmtId="14" fontId="6" fillId="43" borderId="37" xfId="0" applyNumberFormat="1" applyFont="1" applyFill="1" applyBorder="1" applyAlignment="1">
      <alignment vertical="center"/>
    </xf>
    <xf numFmtId="0" fontId="0" fillId="0" borderId="0" xfId="0" applyFill="1"/>
    <xf numFmtId="0" fontId="0" fillId="0" borderId="0" xfId="0" applyNumberFormat="1" applyFill="1" applyAlignment="1">
      <alignment vertical="center"/>
    </xf>
    <xf numFmtId="14" fontId="0" fillId="0" borderId="0" xfId="0" applyNumberFormat="1" applyFill="1"/>
    <xf numFmtId="14" fontId="6" fillId="0" borderId="0" xfId="0" applyNumberFormat="1" applyFont="1" applyFill="1" applyAlignment="1">
      <alignment vertical="center"/>
    </xf>
    <xf numFmtId="2" fontId="0" fillId="0" borderId="0" xfId="0" applyNumberFormat="1" applyBorder="1"/>
    <xf numFmtId="164" fontId="0" fillId="0" borderId="0" xfId="0" applyNumberFormat="1" applyBorder="1"/>
    <xf numFmtId="14" fontId="6" fillId="36" borderId="0" xfId="0" applyNumberFormat="1" applyFont="1" applyFill="1"/>
    <xf numFmtId="0" fontId="6" fillId="0" borderId="0" xfId="0" applyFont="1" applyFill="1"/>
    <xf numFmtId="164" fontId="36" fillId="0" borderId="0" xfId="39" applyNumberFormat="1" applyBorder="1" applyAlignment="1">
      <alignment horizontal="center"/>
    </xf>
    <xf numFmtId="164" fontId="36" fillId="0" borderId="0" xfId="39" applyNumberFormat="1" applyFill="1" applyBorder="1" applyAlignment="1">
      <alignment horizontal="center"/>
    </xf>
    <xf numFmtId="14" fontId="0" fillId="36" borderId="0" xfId="0" applyNumberFormat="1" applyFill="1" applyAlignment="1">
      <alignment vertical="center"/>
    </xf>
    <xf numFmtId="0" fontId="0" fillId="40" borderId="28" xfId="0" applyFill="1" applyBorder="1" applyAlignment="1">
      <alignment horizontal="left" vertical="center"/>
    </xf>
    <xf numFmtId="0" fontId="0" fillId="40" borderId="12" xfId="0" applyFill="1" applyBorder="1" applyAlignment="1">
      <alignment horizontal="left" vertical="center"/>
    </xf>
    <xf numFmtId="0" fontId="36" fillId="40" borderId="61" xfId="39" applyFill="1" applyBorder="1" applyAlignment="1">
      <alignment horizontal="left"/>
    </xf>
    <xf numFmtId="0" fontId="6" fillId="40" borderId="14" xfId="0" applyFont="1" applyFill="1" applyBorder="1" applyAlignment="1">
      <alignment horizontal="left"/>
    </xf>
    <xf numFmtId="0" fontId="6" fillId="40" borderId="18" xfId="0" applyFont="1" applyFill="1" applyBorder="1" applyAlignment="1">
      <alignment horizontal="left"/>
    </xf>
    <xf numFmtId="0" fontId="0" fillId="40" borderId="18" xfId="0" applyFill="1" applyBorder="1"/>
    <xf numFmtId="0" fontId="36" fillId="40" borderId="66" xfId="39" applyFill="1" applyBorder="1" applyAlignment="1">
      <alignment horizontal="left"/>
    </xf>
    <xf numFmtId="0" fontId="36" fillId="40" borderId="83" xfId="39" applyFill="1" applyBorder="1" applyAlignment="1">
      <alignment horizontal="left"/>
    </xf>
    <xf numFmtId="0" fontId="0" fillId="40" borderId="14" xfId="0" applyFill="1" applyBorder="1" applyAlignment="1">
      <alignment horizontal="left"/>
    </xf>
    <xf numFmtId="0" fontId="0" fillId="40" borderId="18" xfId="0" applyFill="1" applyBorder="1" applyAlignment="1">
      <alignment horizontal="left"/>
    </xf>
    <xf numFmtId="0" fontId="0" fillId="40" borderId="14" xfId="0" applyFill="1" applyBorder="1"/>
    <xf numFmtId="0" fontId="5" fillId="45" borderId="14" xfId="42" applyFont="1" applyFill="1" applyBorder="1" applyAlignment="1">
      <alignment horizontal="left" wrapText="1"/>
    </xf>
    <xf numFmtId="0" fontId="5" fillId="45" borderId="18" xfId="42" applyFont="1" applyFill="1" applyBorder="1" applyAlignment="1">
      <alignment horizontal="left" wrapText="1"/>
    </xf>
    <xf numFmtId="0" fontId="37" fillId="40" borderId="14" xfId="39" applyFont="1" applyFill="1" applyBorder="1" applyAlignment="1">
      <alignment horizontal="left"/>
    </xf>
    <xf numFmtId="0" fontId="37" fillId="40" borderId="51" xfId="39" applyFont="1" applyFill="1" applyBorder="1" applyAlignment="1">
      <alignment horizontal="left"/>
    </xf>
    <xf numFmtId="0" fontId="37" fillId="40" borderId="52" xfId="39" applyFont="1" applyFill="1" applyBorder="1" applyAlignment="1">
      <alignment horizontal="left"/>
    </xf>
    <xf numFmtId="0" fontId="37" fillId="40" borderId="53" xfId="39" applyFont="1" applyFill="1" applyBorder="1" applyAlignment="1">
      <alignment horizontal="left"/>
    </xf>
    <xf numFmtId="0" fontId="6" fillId="0" borderId="0" xfId="0" applyNumberFormat="1" applyFont="1" applyFill="1" applyAlignment="1">
      <alignment vertical="center"/>
    </xf>
    <xf numFmtId="2" fontId="12" fillId="33" borderId="37" xfId="35" quotePrefix="1" applyNumberFormat="1" applyFont="1" applyFill="1" applyBorder="1" applyAlignment="1" applyProtection="1">
      <alignment horizontal="center" vertical="center" wrapText="1"/>
    </xf>
    <xf numFmtId="0" fontId="6" fillId="46" borderId="0" xfId="0" applyNumberFormat="1" applyFont="1" applyFill="1" applyAlignment="1">
      <alignment vertical="center"/>
    </xf>
    <xf numFmtId="49" fontId="6" fillId="46" borderId="0" xfId="0" applyNumberFormat="1" applyFont="1" applyFill="1" applyAlignment="1">
      <alignment vertical="center"/>
    </xf>
    <xf numFmtId="0" fontId="6" fillId="46" borderId="0" xfId="0" applyFont="1" applyFill="1"/>
    <xf numFmtId="0" fontId="0" fillId="46" borderId="0" xfId="0" applyNumberFormat="1" applyFill="1" applyAlignment="1">
      <alignment vertical="center"/>
    </xf>
    <xf numFmtId="49" fontId="0" fillId="0" borderId="0" xfId="0" applyNumberFormat="1" applyFill="1" applyAlignment="1">
      <alignment vertical="center"/>
    </xf>
    <xf numFmtId="49" fontId="6" fillId="47" borderId="0" xfId="0" applyNumberFormat="1" applyFont="1" applyFill="1" applyAlignment="1">
      <alignment vertical="center"/>
    </xf>
    <xf numFmtId="0" fontId="6" fillId="47" borderId="0" xfId="0" applyFont="1" applyFill="1"/>
    <xf numFmtId="0" fontId="0" fillId="47" borderId="0" xfId="0" applyNumberFormat="1" applyFill="1" applyAlignment="1">
      <alignment vertical="center"/>
    </xf>
    <xf numFmtId="0" fontId="6" fillId="47" borderId="0" xfId="0" applyNumberFormat="1" applyFont="1" applyFill="1" applyAlignment="1">
      <alignment vertical="center"/>
    </xf>
    <xf numFmtId="14" fontId="0" fillId="34" borderId="0" xfId="0" applyNumberFormat="1" applyFill="1"/>
    <xf numFmtId="14" fontId="0" fillId="34" borderId="0" xfId="0" applyNumberFormat="1" applyFill="1" applyAlignment="1">
      <alignment vertical="center"/>
    </xf>
    <xf numFmtId="0" fontId="0" fillId="34" borderId="0" xfId="0" applyFill="1"/>
    <xf numFmtId="0" fontId="6" fillId="34" borderId="0" xfId="0" applyFont="1" applyFill="1"/>
    <xf numFmtId="49" fontId="6" fillId="0" borderId="0" xfId="0" applyNumberFormat="1" applyFont="1" applyFill="1" applyAlignment="1">
      <alignment vertical="center"/>
    </xf>
    <xf numFmtId="14" fontId="6" fillId="34" borderId="0" xfId="0" applyNumberFormat="1" applyFont="1" applyFill="1" applyAlignment="1">
      <alignment vertical="center"/>
    </xf>
    <xf numFmtId="49" fontId="0" fillId="34" borderId="0" xfId="0" applyNumberFormat="1" applyFill="1" applyAlignment="1">
      <alignment vertical="center"/>
    </xf>
    <xf numFmtId="49" fontId="6" fillId="48" borderId="0" xfId="0" applyNumberFormat="1" applyFont="1" applyFill="1" applyAlignment="1">
      <alignment vertical="center"/>
    </xf>
    <xf numFmtId="0" fontId="6" fillId="48" borderId="0" xfId="0" applyFont="1" applyFill="1"/>
    <xf numFmtId="0" fontId="0" fillId="48" borderId="0" xfId="0" applyNumberFormat="1" applyFill="1" applyAlignment="1">
      <alignment vertical="center"/>
    </xf>
    <xf numFmtId="0" fontId="6" fillId="48" borderId="0" xfId="0" applyNumberFormat="1" applyFont="1" applyFill="1" applyAlignment="1">
      <alignment vertical="center"/>
    </xf>
    <xf numFmtId="14" fontId="0" fillId="48" borderId="0" xfId="0" applyNumberFormat="1" applyFill="1"/>
    <xf numFmtId="14" fontId="6" fillId="48" borderId="0" xfId="0" applyNumberFormat="1" applyFont="1" applyFill="1"/>
    <xf numFmtId="14" fontId="0" fillId="48" borderId="0" xfId="0" applyNumberFormat="1" applyFill="1" applyAlignment="1">
      <alignment vertical="center"/>
    </xf>
    <xf numFmtId="49" fontId="0" fillId="48" borderId="0" xfId="0" applyNumberFormat="1" applyFill="1" applyAlignment="1">
      <alignment vertical="center"/>
    </xf>
    <xf numFmtId="0" fontId="0" fillId="48" borderId="0" xfId="0" applyFill="1"/>
    <xf numFmtId="20" fontId="0" fillId="0" borderId="0" xfId="0" applyNumberFormat="1"/>
    <xf numFmtId="49" fontId="40" fillId="33" borderId="61" xfId="0" quotePrefix="1" applyNumberFormat="1" applyFont="1" applyFill="1" applyBorder="1" applyAlignment="1">
      <alignment horizontal="center" vertical="center" wrapText="1"/>
    </xf>
    <xf numFmtId="0" fontId="0" fillId="40" borderId="0" xfId="0" applyFill="1"/>
    <xf numFmtId="49" fontId="4" fillId="33" borderId="37" xfId="40" applyNumberFormat="1" applyFont="1" applyFill="1" applyBorder="1" applyAlignment="1">
      <alignment horizontal="center" vertical="center" wrapText="1"/>
    </xf>
    <xf numFmtId="49" fontId="6" fillId="0" borderId="0" xfId="40" applyNumberFormat="1" applyAlignment="1">
      <alignment vertical="center"/>
    </xf>
    <xf numFmtId="49" fontId="2" fillId="0" borderId="0" xfId="40" applyNumberFormat="1" applyFont="1" applyAlignment="1">
      <alignment vertical="center"/>
    </xf>
    <xf numFmtId="0" fontId="2" fillId="0" borderId="0" xfId="0" applyFont="1"/>
    <xf numFmtId="49" fontId="40" fillId="33" borderId="37" xfId="0" quotePrefix="1" applyNumberFormat="1" applyFont="1" applyFill="1" applyBorder="1" applyAlignment="1">
      <alignment horizontal="center" vertical="center" wrapText="1"/>
    </xf>
    <xf numFmtId="49" fontId="40" fillId="33" borderId="37" xfId="0" applyNumberFormat="1" applyFont="1" applyFill="1" applyBorder="1" applyAlignment="1">
      <alignment horizontal="center" vertical="center" wrapText="1"/>
    </xf>
    <xf numFmtId="0" fontId="2" fillId="0" borderId="0" xfId="0" applyNumberFormat="1" applyFont="1" applyFill="1" applyAlignment="1">
      <alignment vertical="center"/>
    </xf>
    <xf numFmtId="49" fontId="4" fillId="33" borderId="37" xfId="35" applyNumberFormat="1" applyFont="1" applyFill="1" applyBorder="1" applyAlignment="1" applyProtection="1">
      <alignment horizontal="center" vertical="center" wrapText="1"/>
    </xf>
    <xf numFmtId="0" fontId="35" fillId="33" borderId="61" xfId="35" applyFill="1" applyBorder="1" applyAlignment="1" applyProtection="1">
      <alignment horizontal="center" vertical="center" wrapText="1"/>
    </xf>
    <xf numFmtId="0" fontId="36" fillId="0" borderId="99" xfId="39" applyBorder="1"/>
    <xf numFmtId="0" fontId="36" fillId="0" borderId="100" xfId="39" applyBorder="1"/>
    <xf numFmtId="0" fontId="4" fillId="31" borderId="27" xfId="40" applyFont="1" applyFill="1" applyBorder="1" applyAlignment="1">
      <alignment horizontal="center"/>
    </xf>
    <xf numFmtId="49" fontId="4" fillId="49" borderId="37" xfId="51" applyNumberFormat="1" applyFont="1" applyFill="1" applyBorder="1" applyAlignment="1">
      <alignment horizontal="center" vertical="center" wrapText="1"/>
    </xf>
    <xf numFmtId="49" fontId="35" fillId="49" borderId="37" xfId="35" applyNumberFormat="1" applyFill="1" applyBorder="1" applyAlignment="1" applyProtection="1">
      <alignment horizontal="center" vertical="center" wrapText="1"/>
    </xf>
    <xf numFmtId="14" fontId="4" fillId="49" borderId="37" xfId="51" applyNumberFormat="1" applyFont="1" applyFill="1" applyBorder="1" applyAlignment="1">
      <alignment horizontal="center" vertical="center" wrapText="1"/>
    </xf>
    <xf numFmtId="0" fontId="4" fillId="40" borderId="37" xfId="51" applyFont="1" applyFill="1" applyBorder="1" applyAlignment="1">
      <alignment horizontal="center" vertical="center" wrapText="1"/>
    </xf>
    <xf numFmtId="0" fontId="35" fillId="40" borderId="37" xfId="35" applyFill="1" applyBorder="1" applyAlignment="1" applyProtection="1">
      <alignment horizontal="center" vertical="center" wrapText="1"/>
    </xf>
    <xf numFmtId="0" fontId="35" fillId="0" borderId="0" xfId="35" applyAlignment="1" applyProtection="1">
      <alignment horizontal="left" vertical="center" wrapText="1"/>
    </xf>
    <xf numFmtId="0" fontId="35" fillId="0" borderId="0" xfId="35" applyAlignment="1" applyProtection="1">
      <alignment horizontal="left" vertical="center" wrapText="1" indent="1"/>
    </xf>
    <xf numFmtId="0" fontId="1" fillId="0" borderId="0" xfId="51"/>
    <xf numFmtId="49" fontId="42" fillId="49" borderId="37" xfId="51" applyNumberFormat="1" applyFont="1" applyFill="1" applyBorder="1" applyAlignment="1">
      <alignment horizontal="left" vertical="center"/>
    </xf>
    <xf numFmtId="14" fontId="1" fillId="0" borderId="0" xfId="51" applyNumberFormat="1"/>
    <xf numFmtId="165" fontId="1" fillId="0" borderId="0" xfId="51" applyNumberFormat="1"/>
    <xf numFmtId="0" fontId="1" fillId="40" borderId="0" xfId="51" applyFill="1"/>
    <xf numFmtId="0" fontId="15" fillId="49" borderId="37" xfId="44" applyFont="1" applyFill="1" applyBorder="1" applyAlignment="1">
      <alignment horizontal="center" vertical="center" wrapText="1"/>
    </xf>
    <xf numFmtId="0" fontId="15" fillId="40" borderId="37" xfId="44" applyFont="1" applyFill="1" applyBorder="1" applyAlignment="1">
      <alignment horizontal="center" vertical="center" wrapText="1"/>
    </xf>
    <xf numFmtId="0" fontId="1" fillId="0" borderId="0" xfId="51" applyAlignment="1">
      <alignment vertical="center"/>
    </xf>
    <xf numFmtId="14" fontId="0" fillId="0" borderId="0" xfId="0" applyNumberFormat="1" applyFill="1" applyAlignment="1">
      <alignment vertical="center"/>
    </xf>
    <xf numFmtId="0" fontId="44" fillId="0" borderId="0" xfId="0" applyFont="1" applyAlignment="1">
      <alignment vertical="center"/>
    </xf>
    <xf numFmtId="0" fontId="43" fillId="0" borderId="0" xfId="0" applyFont="1" applyAlignment="1">
      <alignment vertical="center"/>
    </xf>
    <xf numFmtId="0" fontId="0" fillId="0" borderId="0" xfId="0" applyAlignment="1">
      <alignment horizontal="left" vertical="center"/>
    </xf>
    <xf numFmtId="0" fontId="35" fillId="0" borderId="0" xfId="35" applyAlignment="1" applyProtection="1">
      <alignment horizontal="left" vertical="center"/>
    </xf>
    <xf numFmtId="0" fontId="45" fillId="0" borderId="0" xfId="0" applyFont="1" applyAlignment="1">
      <alignment vertical="center"/>
    </xf>
    <xf numFmtId="0" fontId="46" fillId="0" borderId="0" xfId="35" applyFont="1" applyAlignment="1" applyProtection="1">
      <alignment vertical="center"/>
    </xf>
    <xf numFmtId="0" fontId="35" fillId="49" borderId="37" xfId="35" applyFill="1" applyBorder="1" applyAlignment="1" applyProtection="1">
      <alignment horizontal="center" vertical="center" wrapText="1"/>
    </xf>
    <xf numFmtId="0" fontId="4" fillId="33" borderId="37" xfId="0" quotePrefix="1" applyFont="1" applyFill="1" applyBorder="1" applyAlignment="1">
      <alignment horizontal="center" vertical="center" wrapText="1"/>
    </xf>
    <xf numFmtId="14" fontId="2" fillId="36" borderId="0" xfId="0" applyNumberFormat="1" applyFont="1" applyFill="1"/>
    <xf numFmtId="0" fontId="49" fillId="0" borderId="37" xfId="0" applyFont="1" applyBorder="1" applyAlignment="1">
      <alignment vertical="top" wrapText="1"/>
    </xf>
    <xf numFmtId="0" fontId="49" fillId="40" borderId="37" xfId="0" applyFont="1" applyFill="1" applyBorder="1" applyAlignment="1">
      <alignment vertical="top" wrapText="1"/>
    </xf>
    <xf numFmtId="0" fontId="48" fillId="50" borderId="37" xfId="0" applyFont="1" applyFill="1" applyBorder="1" applyAlignment="1">
      <alignment horizontal="center" wrapText="1"/>
    </xf>
    <xf numFmtId="0" fontId="48" fillId="50" borderId="37" xfId="0" applyFont="1" applyFill="1" applyBorder="1" applyAlignment="1">
      <alignment horizontal="center"/>
    </xf>
    <xf numFmtId="0" fontId="48" fillId="50" borderId="101" xfId="0" applyFont="1" applyFill="1" applyBorder="1" applyAlignment="1">
      <alignment horizontal="center"/>
    </xf>
    <xf numFmtId="0" fontId="48" fillId="50" borderId="37" xfId="0" applyFont="1" applyFill="1" applyBorder="1" applyAlignment="1">
      <alignment horizontal="center" vertical="center"/>
    </xf>
    <xf numFmtId="0" fontId="0" fillId="0" borderId="37" xfId="0" applyBorder="1"/>
    <xf numFmtId="0" fontId="53" fillId="0" borderId="37" xfId="0" applyFont="1" applyBorder="1" applyAlignment="1">
      <alignment horizontal="center" vertical="center" wrapText="1"/>
    </xf>
    <xf numFmtId="0" fontId="51" fillId="0" borderId="0" xfId="0" applyFont="1" applyAlignment="1">
      <alignment horizontal="left" vertical="top" wrapText="1"/>
    </xf>
    <xf numFmtId="0" fontId="0" fillId="0" borderId="37" xfId="0" applyBorder="1" applyAlignment="1">
      <alignment horizontal="center" vertical="center" wrapText="1"/>
    </xf>
    <xf numFmtId="0" fontId="54" fillId="49" borderId="37" xfId="35" applyFont="1" applyFill="1" applyBorder="1" applyAlignment="1" applyProtection="1">
      <alignment horizontal="center" vertical="center" wrapText="1"/>
    </xf>
    <xf numFmtId="0" fontId="40" fillId="49" borderId="37" xfId="44" applyFont="1" applyFill="1" applyBorder="1" applyAlignment="1">
      <alignment horizontal="center" vertical="center" wrapText="1"/>
    </xf>
    <xf numFmtId="0" fontId="49" fillId="0" borderId="101" xfId="0" applyFont="1" applyBorder="1" applyAlignment="1">
      <alignment vertical="top" wrapText="1"/>
    </xf>
    <xf numFmtId="0" fontId="55" fillId="0" borderId="37" xfId="0" applyFont="1" applyBorder="1" applyAlignment="1">
      <alignment vertical="top" wrapText="1"/>
    </xf>
    <xf numFmtId="0" fontId="55" fillId="0" borderId="101" xfId="0" applyFont="1" applyBorder="1" applyAlignment="1">
      <alignment vertical="top" wrapText="1"/>
    </xf>
    <xf numFmtId="49" fontId="40" fillId="49" borderId="37" xfId="51" applyNumberFormat="1" applyFont="1" applyFill="1" applyBorder="1" applyAlignment="1">
      <alignment horizontal="center" vertical="center" wrapText="1"/>
    </xf>
    <xf numFmtId="49" fontId="54" fillId="49" borderId="37" xfId="35" applyNumberFormat="1" applyFont="1" applyFill="1" applyBorder="1" applyAlignment="1" applyProtection="1">
      <alignment horizontal="center" vertical="center" wrapText="1"/>
    </xf>
    <xf numFmtId="14" fontId="40" fillId="49" borderId="37" xfId="51" applyNumberFormat="1" applyFont="1" applyFill="1" applyBorder="1" applyAlignment="1">
      <alignment horizontal="center" vertical="center" wrapText="1"/>
    </xf>
    <xf numFmtId="0" fontId="54" fillId="40" borderId="37" xfId="35" applyFont="1" applyFill="1" applyBorder="1" applyAlignment="1" applyProtection="1">
      <alignment horizontal="center" vertical="center" wrapText="1"/>
    </xf>
    <xf numFmtId="0" fontId="40" fillId="40" borderId="37" xfId="51" applyFont="1" applyFill="1" applyBorder="1" applyAlignment="1">
      <alignment horizontal="center" vertical="center" wrapText="1"/>
    </xf>
    <xf numFmtId="0" fontId="0" fillId="0" borderId="101" xfId="0" applyBorder="1"/>
    <xf numFmtId="0" fontId="35" fillId="0" borderId="37" xfId="35" applyBorder="1" applyAlignment="1" applyProtection="1">
      <alignment horizontal="center" vertical="center" wrapText="1"/>
    </xf>
    <xf numFmtId="0" fontId="0" fillId="0" borderId="0" xfId="0" applyAlignment="1">
      <alignment horizontal="center" vertical="center" wrapText="1"/>
    </xf>
    <xf numFmtId="0" fontId="40" fillId="33" borderId="37" xfId="44" applyFont="1" applyFill="1" applyBorder="1" applyAlignment="1">
      <alignment horizontal="center" vertical="center" wrapText="1"/>
    </xf>
    <xf numFmtId="0" fontId="54" fillId="33" borderId="37" xfId="35" applyFont="1" applyFill="1" applyBorder="1" applyAlignment="1" applyProtection="1">
      <alignment horizontal="center" vertical="center" wrapText="1"/>
    </xf>
    <xf numFmtId="0" fontId="40" fillId="33" borderId="37" xfId="0" applyFont="1" applyFill="1" applyBorder="1" applyAlignment="1">
      <alignment horizontal="center" vertical="center" wrapText="1"/>
    </xf>
    <xf numFmtId="0" fontId="54" fillId="33" borderId="37" xfId="29" applyFont="1" applyFill="1" applyBorder="1" applyAlignment="1" applyProtection="1">
      <alignment horizontal="center" vertical="center" wrapText="1"/>
    </xf>
    <xf numFmtId="49" fontId="56" fillId="33" borderId="61" xfId="0" quotePrefix="1" applyNumberFormat="1" applyFont="1" applyFill="1" applyBorder="1" applyAlignment="1">
      <alignment horizontal="center" vertical="center" wrapText="1"/>
    </xf>
    <xf numFmtId="49" fontId="56" fillId="33" borderId="37" xfId="0" quotePrefix="1" applyNumberFormat="1" applyFont="1" applyFill="1" applyBorder="1" applyAlignment="1">
      <alignment horizontal="center" vertical="center" wrapText="1"/>
    </xf>
    <xf numFmtId="49" fontId="56" fillId="33" borderId="37" xfId="0" applyNumberFormat="1" applyFont="1" applyFill="1" applyBorder="1" applyAlignment="1">
      <alignment horizontal="center" vertical="center" wrapText="1"/>
    </xf>
    <xf numFmtId="49" fontId="54" fillId="33" borderId="37" xfId="35" quotePrefix="1" applyNumberFormat="1" applyFont="1" applyFill="1" applyBorder="1" applyAlignment="1" applyProtection="1">
      <alignment horizontal="center" vertical="center" wrapText="1"/>
    </xf>
    <xf numFmtId="49" fontId="54" fillId="33" borderId="37" xfId="35" applyNumberFormat="1" applyFont="1" applyFill="1" applyBorder="1" applyAlignment="1" applyProtection="1">
      <alignment horizontal="center" vertical="center" wrapText="1"/>
    </xf>
    <xf numFmtId="14" fontId="40" fillId="33" borderId="37" xfId="0" quotePrefix="1" applyNumberFormat="1" applyFont="1" applyFill="1" applyBorder="1" applyAlignment="1">
      <alignment horizontal="center" vertical="center" wrapText="1"/>
    </xf>
    <xf numFmtId="0" fontId="40" fillId="33" borderId="37" xfId="0" quotePrefix="1" applyNumberFormat="1" applyFont="1" applyFill="1" applyBorder="1" applyAlignment="1">
      <alignment horizontal="center" vertical="center" wrapText="1"/>
    </xf>
    <xf numFmtId="0" fontId="55" fillId="0" borderId="37" xfId="0" applyFont="1" applyBorder="1" applyAlignment="1">
      <alignment horizontal="left" vertical="top" wrapText="1"/>
    </xf>
    <xf numFmtId="0" fontId="55" fillId="0" borderId="101" xfId="0" applyFont="1" applyBorder="1" applyAlignment="1">
      <alignment horizontal="left" vertical="top" wrapText="1"/>
    </xf>
    <xf numFmtId="0" fontId="49" fillId="0" borderId="37" xfId="0" applyFont="1" applyBorder="1" applyAlignment="1">
      <alignment horizontal="left" vertical="top" wrapText="1"/>
    </xf>
    <xf numFmtId="0" fontId="49" fillId="0" borderId="101" xfId="0" applyFont="1" applyBorder="1" applyAlignment="1">
      <alignment horizontal="left" vertical="top" wrapText="1"/>
    </xf>
    <xf numFmtId="164" fontId="49" fillId="0" borderId="37" xfId="0" applyNumberFormat="1" applyFont="1" applyBorder="1" applyAlignment="1">
      <alignment horizontal="left" vertical="top" wrapText="1"/>
    </xf>
    <xf numFmtId="49" fontId="2" fillId="0" borderId="0" xfId="0" applyNumberFormat="1" applyFont="1" applyAlignment="1">
      <alignment vertical="center"/>
    </xf>
    <xf numFmtId="0" fontId="55" fillId="0" borderId="102" xfId="0" applyFont="1" applyBorder="1" applyAlignment="1">
      <alignment vertical="top" wrapText="1"/>
    </xf>
    <xf numFmtId="14" fontId="40" fillId="34" borderId="37" xfId="0" applyNumberFormat="1" applyFont="1" applyFill="1" applyBorder="1" applyAlignment="1">
      <alignment horizontal="center" vertical="center" wrapText="1"/>
    </xf>
    <xf numFmtId="49" fontId="56" fillId="49" borderId="37" xfId="51" applyNumberFormat="1" applyFont="1" applyFill="1" applyBorder="1" applyAlignment="1">
      <alignment horizontal="center" vertical="center" wrapText="1"/>
    </xf>
    <xf numFmtId="0" fontId="56" fillId="40" borderId="37" xfId="51" applyFont="1" applyFill="1" applyBorder="1" applyAlignment="1">
      <alignment horizontal="center" vertical="center" wrapText="1"/>
    </xf>
    <xf numFmtId="0" fontId="2" fillId="28" borderId="82" xfId="40" applyFont="1" applyFill="1" applyBorder="1" applyAlignment="1">
      <alignment vertical="top" wrapText="1"/>
    </xf>
    <xf numFmtId="0" fontId="2" fillId="35" borderId="0" xfId="0" applyNumberFormat="1" applyFont="1" applyFill="1" applyAlignment="1">
      <alignment vertical="center"/>
    </xf>
    <xf numFmtId="0" fontId="6" fillId="28" borderId="84" xfId="40" applyFont="1" applyFill="1" applyBorder="1" applyAlignment="1">
      <alignment horizontal="left" vertical="top" wrapText="1"/>
    </xf>
    <xf numFmtId="0" fontId="6" fillId="28" borderId="85" xfId="40" applyFont="1" applyFill="1" applyBorder="1" applyAlignment="1">
      <alignment horizontal="left" vertical="top" wrapText="1"/>
    </xf>
    <xf numFmtId="0" fontId="6" fillId="28" borderId="32" xfId="40" applyFont="1" applyFill="1" applyBorder="1" applyAlignment="1">
      <alignment horizontal="left" vertical="top" wrapText="1"/>
    </xf>
    <xf numFmtId="0" fontId="6" fillId="28" borderId="40" xfId="40" applyFont="1" applyFill="1" applyBorder="1" applyAlignment="1">
      <alignment horizontal="left" vertical="top" wrapText="1"/>
    </xf>
    <xf numFmtId="0" fontId="6" fillId="0" borderId="86" xfId="40" applyBorder="1" applyAlignment="1">
      <alignment horizontal="left" wrapText="1"/>
    </xf>
    <xf numFmtId="0" fontId="6" fillId="0" borderId="87" xfId="40" applyBorder="1" applyAlignment="1">
      <alignment horizontal="left" wrapText="1"/>
    </xf>
    <xf numFmtId="0" fontId="6" fillId="0" borderId="88" xfId="40" applyBorder="1" applyAlignment="1">
      <alignment horizontal="left" wrapText="1"/>
    </xf>
    <xf numFmtId="0" fontId="4" fillId="0" borderId="73" xfId="40" applyFont="1" applyBorder="1" applyAlignment="1">
      <alignment horizontal="left" vertical="top" wrapText="1" indent="1"/>
    </xf>
    <xf numFmtId="0" fontId="4" fillId="0" borderId="0" xfId="40" applyFont="1" applyBorder="1" applyAlignment="1">
      <alignment horizontal="left" vertical="top" wrapText="1" indent="1"/>
    </xf>
    <xf numFmtId="0" fontId="4" fillId="0" borderId="74" xfId="40" applyFont="1" applyBorder="1" applyAlignment="1">
      <alignment horizontal="left" vertical="top" wrapText="1" indent="1"/>
    </xf>
    <xf numFmtId="0" fontId="6" fillId="26" borderId="89" xfId="40" applyFill="1" applyBorder="1" applyAlignment="1">
      <alignment horizontal="left" vertical="top" wrapText="1"/>
    </xf>
    <xf numFmtId="0" fontId="6" fillId="26" borderId="90" xfId="40" applyFill="1" applyBorder="1" applyAlignment="1">
      <alignment horizontal="left" vertical="top" wrapText="1"/>
    </xf>
    <xf numFmtId="0" fontId="6" fillId="26" borderId="91" xfId="40" applyFill="1" applyBorder="1" applyAlignment="1">
      <alignment horizontal="left" vertical="top" wrapText="1"/>
    </xf>
    <xf numFmtId="0" fontId="6" fillId="0" borderId="73" xfId="40" applyBorder="1" applyAlignment="1">
      <alignment horizontal="left" wrapText="1"/>
    </xf>
    <xf numFmtId="0" fontId="6" fillId="0" borderId="0" xfId="40" applyBorder="1" applyAlignment="1">
      <alignment horizontal="left" wrapText="1"/>
    </xf>
    <xf numFmtId="0" fontId="6" fillId="0" borderId="74" xfId="40" applyBorder="1" applyAlignment="1">
      <alignment horizontal="left" wrapText="1"/>
    </xf>
    <xf numFmtId="0" fontId="6" fillId="24" borderId="84" xfId="40" applyFont="1" applyFill="1" applyBorder="1" applyAlignment="1">
      <alignment horizontal="left" vertical="top" wrapText="1"/>
    </xf>
    <xf numFmtId="0" fontId="6" fillId="0" borderId="85" xfId="40" applyBorder="1" applyAlignment="1">
      <alignment horizontal="left" vertical="top" wrapText="1"/>
    </xf>
    <xf numFmtId="0" fontId="6" fillId="0" borderId="92" xfId="40" applyBorder="1" applyAlignment="1">
      <alignment horizontal="left" vertical="top" wrapText="1"/>
    </xf>
    <xf numFmtId="0" fontId="6" fillId="24" borderId="32" xfId="40" applyFont="1" applyFill="1" applyBorder="1" applyAlignment="1">
      <alignment horizontal="left" vertical="top" wrapText="1"/>
    </xf>
    <xf numFmtId="0" fontId="6" fillId="24" borderId="40" xfId="40" applyFont="1" applyFill="1" applyBorder="1" applyAlignment="1">
      <alignment horizontal="left" vertical="top" wrapText="1"/>
    </xf>
    <xf numFmtId="0" fontId="6" fillId="24" borderId="93" xfId="40" applyFont="1" applyFill="1" applyBorder="1" applyAlignment="1">
      <alignment horizontal="left" vertical="top" wrapText="1"/>
    </xf>
    <xf numFmtId="0" fontId="47" fillId="50" borderId="37" xfId="0" applyFont="1" applyFill="1" applyBorder="1" applyAlignment="1">
      <alignment horizontal="center"/>
    </xf>
    <xf numFmtId="0" fontId="10" fillId="0" borderId="41" xfId="0" applyFont="1" applyBorder="1" applyAlignment="1">
      <alignment horizontal="center" vertical="center" wrapText="1"/>
    </xf>
    <xf numFmtId="0" fontId="11" fillId="0" borderId="42" xfId="0" applyFont="1" applyBorder="1" applyAlignment="1">
      <alignment horizontal="center" vertical="center" wrapText="1"/>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26" borderId="46" xfId="0" applyFont="1" applyFill="1" applyBorder="1" applyAlignment="1">
      <alignment horizontal="center" vertical="center"/>
    </xf>
    <xf numFmtId="0" fontId="4" fillId="26" borderId="47" xfId="0" applyFont="1" applyFill="1" applyBorder="1" applyAlignment="1">
      <alignment horizontal="center" vertical="center"/>
    </xf>
    <xf numFmtId="0" fontId="10" fillId="0" borderId="46" xfId="0" applyFont="1" applyBorder="1" applyAlignment="1">
      <alignment horizontal="center" vertical="center"/>
    </xf>
    <xf numFmtId="0" fontId="10" fillId="0" borderId="48" xfId="0" applyFont="1" applyBorder="1" applyAlignment="1">
      <alignment horizontal="center" vertical="center"/>
    </xf>
    <xf numFmtId="0" fontId="10" fillId="0" borderId="47" xfId="0" applyFont="1" applyBorder="1" applyAlignment="1">
      <alignment horizontal="center" vertical="center"/>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10" fillId="0" borderId="94" xfId="0" applyFont="1" applyFill="1" applyBorder="1" applyAlignment="1">
      <alignment horizontal="center" vertical="center"/>
    </xf>
    <xf numFmtId="0" fontId="10" fillId="0" borderId="95" xfId="0" applyFont="1" applyFill="1" applyBorder="1" applyAlignment="1">
      <alignment horizontal="center" vertical="center"/>
    </xf>
    <xf numFmtId="0" fontId="10" fillId="0" borderId="96" xfId="0" applyFont="1" applyFill="1" applyBorder="1" applyAlignment="1">
      <alignment horizontal="center" vertical="center"/>
    </xf>
    <xf numFmtId="0" fontId="6" fillId="0" borderId="31" xfId="0" applyNumberFormat="1" applyFont="1" applyBorder="1" applyAlignment="1">
      <alignment horizontal="left" vertical="center" wrapText="1"/>
    </xf>
    <xf numFmtId="0" fontId="6" fillId="0" borderId="49" xfId="0" applyNumberFormat="1" applyFont="1" applyBorder="1" applyAlignment="1">
      <alignment horizontal="left" vertical="center" wrapText="1"/>
    </xf>
    <xf numFmtId="0" fontId="6" fillId="0" borderId="16" xfId="0" applyNumberFormat="1" applyFont="1" applyBorder="1" applyAlignment="1">
      <alignment horizontal="left" vertical="center" wrapText="1"/>
    </xf>
    <xf numFmtId="0" fontId="10" fillId="0" borderId="41"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42" xfId="0" applyFont="1" applyFill="1" applyBorder="1" applyAlignment="1">
      <alignment horizontal="center" vertical="center"/>
    </xf>
    <xf numFmtId="0" fontId="6" fillId="0" borderId="0" xfId="0" applyFont="1" applyAlignment="1">
      <alignment horizontal="left" vertical="top" wrapText="1"/>
    </xf>
    <xf numFmtId="0" fontId="10" fillId="0" borderId="97" xfId="0" applyFont="1" applyFill="1" applyBorder="1" applyAlignment="1">
      <alignment horizontal="center" vertical="center"/>
    </xf>
    <xf numFmtId="0" fontId="10" fillId="0" borderId="90" xfId="0" applyFont="1" applyFill="1" applyBorder="1" applyAlignment="1">
      <alignment horizontal="center" vertical="center"/>
    </xf>
    <xf numFmtId="0" fontId="10" fillId="0" borderId="98" xfId="0" applyFont="1" applyFill="1" applyBorder="1" applyAlignment="1">
      <alignment horizontal="center" vertical="center"/>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Followed Hyperlink" xfId="29" builtinId="9"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ustomBuiltin="1"/>
    <cellStyle name="Input" xfId="36" builtinId="20" customBuiltin="1"/>
    <cellStyle name="Linked Cell" xfId="37" builtinId="24" customBuiltin="1"/>
    <cellStyle name="Neutral" xfId="38" builtinId="28" customBuiltin="1"/>
    <cellStyle name="Normal" xfId="0" builtinId="0"/>
    <cellStyle name="Normal 2" xfId="39" xr:uid="{00000000-0005-0000-0000-000027000000}"/>
    <cellStyle name="Normal 3" xfId="40" xr:uid="{00000000-0005-0000-0000-000028000000}"/>
    <cellStyle name="Normal 4" xfId="41" xr:uid="{00000000-0005-0000-0000-000029000000}"/>
    <cellStyle name="Normal 5" xfId="51" xr:uid="{CC40EAFF-0B0F-4911-968D-3AE93F9BA359}"/>
    <cellStyle name="Normal 6" xfId="52" xr:uid="{9E91DDFA-5250-4844-BC77-D9B74EBCAAC8}"/>
    <cellStyle name="Normal_Allowed Values - Results" xfId="42" xr:uid="{00000000-0005-0000-0000-00002A000000}"/>
    <cellStyle name="Normal_Analytical &amp; Collection Methods" xfId="43" xr:uid="{00000000-0005-0000-0000-00002B000000}"/>
    <cellStyle name="Normal_Station Columns" xfId="44" xr:uid="{00000000-0005-0000-0000-00002C000000}"/>
    <cellStyle name="Note" xfId="45" builtinId="10" customBuiltin="1"/>
    <cellStyle name="Note 2" xfId="46" xr:uid="{00000000-0005-0000-0000-00002E000000}"/>
    <cellStyle name="Output" xfId="47" builtinId="21" customBuiltin="1"/>
    <cellStyle name="Title" xfId="48" builtinId="15" customBuiltin="1"/>
    <cellStyle name="Total" xfId="49" builtinId="25" customBuiltin="1"/>
    <cellStyle name="Warning Text" xfId="50"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my.sharepoint.com/personal/christian_kevin_epa_gov/Documents/Downloads/WQX/Biological%20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sepa-my.sharepoint.com/Users/KChristi/Documents/Biological%20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Client-Projects\Commercial\Attain\Attain-01\Tasks\WQX%20Web%20Template%20Update\Physical-Chemical%20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Client-Projects\Commercial\Attain\Attain-01\Tasks\WQX%20Web%20Template%20Update\UPDATED%20Physical-Chemical%20Template.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MonLocation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sepa-my.sharepoint.com/Users/Mrs/Downloads/wqxweb_continuous_package_v2/Continuous-Instantaneous%20Templ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usepa-my.sharepoint.com/Users/Mrs/Downloads/wqxweb3_habitat_package/Habitat%20Templat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sepa-my.sharepoint.com/Users/KChristi/Downloads/wqx_before_after/wqxweb3_physical_chemical_package_0/Physical%20Chemical%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 config#7039"/>
      <sheetName val="Monitoring Locations - cfg#7040"/>
      <sheetName val="Results - config#7045"/>
      <sheetName val="ALL SiteElements -config#7004"/>
      <sheetName val="ALL ResultElements -config#5838"/>
      <sheetName val="Allowed Values - Monitoring Loc"/>
      <sheetName val="Allowed Values - Results"/>
      <sheetName val="Characteristics"/>
      <sheetName val="Subject Taxon"/>
      <sheetName val="Analytical Methods"/>
      <sheetName val="Units of Measure"/>
      <sheetName val="Analytical &amp; Collection Methods"/>
    </sheetNames>
    <sheetDataSet>
      <sheetData sheetId="0"/>
      <sheetData sheetId="1"/>
      <sheetData sheetId="2">
        <row r="1">
          <cell r="A1" t="str">
            <v>Project</v>
          </cell>
        </row>
        <row r="2">
          <cell r="A2" t="str">
            <v>TEMPLATE_BIO</v>
          </cell>
        </row>
      </sheetData>
      <sheetData sheetId="3">
        <row r="1">
          <cell r="A1" t="str">
            <v>Monitoring Location ID</v>
          </cell>
        </row>
        <row r="2">
          <cell r="A2" t="str">
            <v>TT 21</v>
          </cell>
        </row>
        <row r="3">
          <cell r="A3" t="str">
            <v>TT 22</v>
          </cell>
        </row>
        <row r="4">
          <cell r="A4" t="str">
            <v>TT 23</v>
          </cell>
        </row>
        <row r="5">
          <cell r="A5" t="str">
            <v>TT 24</v>
          </cell>
        </row>
      </sheetData>
      <sheetData sheetId="4"/>
      <sheetData sheetId="5"/>
      <sheetData sheetId="6"/>
      <sheetData sheetId="7">
        <row r="6">
          <cell r="B6" t="str">
            <v>BEACH Program Site-Channelized stream</v>
          </cell>
          <cell r="D6" t="str">
            <v>Address Matching-Block Face</v>
          </cell>
          <cell r="F6" t="str">
            <v>AMSMA</v>
          </cell>
          <cell r="I6" t="str">
            <v>AB</v>
          </cell>
          <cell r="Q6" t="str">
            <v>Abbeville</v>
          </cell>
        </row>
        <row r="7">
          <cell r="B7" t="str">
            <v>BEACH Program Site-Estuary</v>
          </cell>
          <cell r="D7" t="str">
            <v>Address Matching-Digitized</v>
          </cell>
          <cell r="F7" t="str">
            <v>ASTRO</v>
          </cell>
          <cell r="I7" t="str">
            <v>AK</v>
          </cell>
          <cell r="Q7" t="str">
            <v>Acadia</v>
          </cell>
        </row>
        <row r="8">
          <cell r="B8" t="str">
            <v>BEACH Program Site-Great Lake</v>
          </cell>
          <cell r="D8" t="str">
            <v>Address Matching-House Number</v>
          </cell>
          <cell r="F8" t="str">
            <v>GUAM</v>
          </cell>
          <cell r="I8" t="str">
            <v>AL</v>
          </cell>
          <cell r="Q8" t="str">
            <v>Accomack</v>
          </cell>
        </row>
        <row r="9">
          <cell r="B9" t="str">
            <v>BEACH Program Site-Lake</v>
          </cell>
          <cell r="D9" t="str">
            <v>Address Matching-Nearest Intersection</v>
          </cell>
          <cell r="F9" t="str">
            <v>JHNSN</v>
          </cell>
          <cell r="I9" t="str">
            <v>AR</v>
          </cell>
          <cell r="Q9" t="str">
            <v>Ada</v>
          </cell>
        </row>
        <row r="10">
          <cell r="B10" t="str">
            <v>BEACH Program Site-Land</v>
          </cell>
          <cell r="D10" t="str">
            <v>Address Matching-Other</v>
          </cell>
          <cell r="F10" t="str">
            <v>NAD27</v>
          </cell>
          <cell r="I10" t="str">
            <v>AS</v>
          </cell>
          <cell r="Q10" t="str">
            <v>Adair</v>
          </cell>
        </row>
        <row r="11">
          <cell r="B11" t="str">
            <v>BEACH Program Site-Land runoff</v>
          </cell>
          <cell r="D11" t="str">
            <v>Address Matching-Primary Name</v>
          </cell>
          <cell r="F11" t="str">
            <v>NAD83</v>
          </cell>
          <cell r="I11" t="str">
            <v>AZ</v>
          </cell>
          <cell r="Q11" t="str">
            <v>Adams</v>
          </cell>
        </row>
        <row r="12">
          <cell r="B12" t="str">
            <v>BEACH Program Site-Ocean</v>
          </cell>
          <cell r="D12" t="str">
            <v>Address Matching-Street Centerline</v>
          </cell>
          <cell r="F12" t="str">
            <v>OLDHI</v>
          </cell>
          <cell r="I12" t="str">
            <v>BC</v>
          </cell>
          <cell r="Q12" t="str">
            <v>Addison</v>
          </cell>
        </row>
        <row r="13">
          <cell r="B13" t="str">
            <v>BEACH Program Site-River/Stream</v>
          </cell>
          <cell r="D13" t="str">
            <v>Census Block-1990-Centroid</v>
          </cell>
          <cell r="F13" t="str">
            <v>OTHER</v>
          </cell>
          <cell r="I13" t="str">
            <v>CA</v>
          </cell>
          <cell r="Q13" t="str">
            <v>Adjuntas</v>
          </cell>
        </row>
        <row r="14">
          <cell r="B14" t="str">
            <v>BEACH Program Site-Storm sewer</v>
          </cell>
          <cell r="D14" t="str">
            <v>Census Block/Group-1990-Centroid</v>
          </cell>
          <cell r="F14" t="str">
            <v>PR</v>
          </cell>
          <cell r="I14" t="str">
            <v>CO</v>
          </cell>
          <cell r="Q14" t="str">
            <v>Aguada</v>
          </cell>
        </row>
        <row r="15">
          <cell r="B15" t="str">
            <v>BEACH Program Site-Waste sewer</v>
          </cell>
          <cell r="D15" t="str">
            <v>Census Block/Tract-1990-Centroid</v>
          </cell>
          <cell r="F15" t="str">
            <v>SGEOR</v>
          </cell>
          <cell r="I15" t="str">
            <v>CT</v>
          </cell>
          <cell r="Q15" t="str">
            <v>Aguadilla</v>
          </cell>
        </row>
        <row r="16">
          <cell r="B16" t="str">
            <v>CERCLA Superfund Site</v>
          </cell>
          <cell r="D16" t="str">
            <v>Census-Other</v>
          </cell>
          <cell r="F16" t="str">
            <v>SLAWR</v>
          </cell>
          <cell r="I16" t="str">
            <v>DC</v>
          </cell>
          <cell r="Q16" t="str">
            <v>Aguas Buenas</v>
          </cell>
        </row>
        <row r="17">
          <cell r="B17" t="str">
            <v>CERCLA Superfund Site Borehole</v>
          </cell>
          <cell r="D17" t="str">
            <v>Classical Surveying Techniques</v>
          </cell>
          <cell r="F17" t="str">
            <v>SPAUL</v>
          </cell>
          <cell r="I17" t="str">
            <v>DE</v>
          </cell>
          <cell r="Q17" t="str">
            <v>Aibonito</v>
          </cell>
        </row>
        <row r="18">
          <cell r="B18" t="str">
            <v>CERCLA Superfund Site Spigot / Faucet</v>
          </cell>
          <cell r="D18" t="str">
            <v>GPS Carrier Phase Kinematic Relative Position</v>
          </cell>
          <cell r="F18" t="str">
            <v>UNKWN</v>
          </cell>
          <cell r="I18" t="str">
            <v>FL</v>
          </cell>
          <cell r="Q18" t="str">
            <v>Aiken</v>
          </cell>
        </row>
        <row r="19">
          <cell r="B19" t="str">
            <v>CERCLA Superfund Site Survey Monument</v>
          </cell>
          <cell r="D19" t="str">
            <v>GPS Carrier Phase Static Relative Position</v>
          </cell>
          <cell r="F19" t="str">
            <v>WAKE</v>
          </cell>
          <cell r="I19" t="str">
            <v>FM</v>
          </cell>
          <cell r="Q19" t="str">
            <v>Ailinginae</v>
          </cell>
        </row>
        <row r="20">
          <cell r="B20" t="str">
            <v>CERCLA Superfund Site Test Pit</v>
          </cell>
          <cell r="D20" t="str">
            <v>GPS Code (Pseudo Range) Differential</v>
          </cell>
          <cell r="F20" t="str">
            <v>WGS72</v>
          </cell>
          <cell r="I20" t="str">
            <v>GA</v>
          </cell>
          <cell r="Q20" t="str">
            <v>Ailinglaplap</v>
          </cell>
        </row>
        <row r="21">
          <cell r="B21" t="str">
            <v>Canal Drainage</v>
          </cell>
          <cell r="D21" t="str">
            <v>GPS Code (Pseudo Range) Precise Position</v>
          </cell>
          <cell r="F21" t="str">
            <v>WGS84</v>
          </cell>
          <cell r="I21" t="str">
            <v>GU</v>
          </cell>
          <cell r="Q21" t="str">
            <v>Ailuk</v>
          </cell>
        </row>
        <row r="22">
          <cell r="B22" t="str">
            <v>Canal Irrigation</v>
          </cell>
          <cell r="D22" t="str">
            <v>GPS Code (Pseudo Range) Standard Position (SA Off)</v>
          </cell>
          <cell r="F22" t="str">
            <v>HARN</v>
          </cell>
          <cell r="I22" t="str">
            <v>HI</v>
          </cell>
          <cell r="Q22" t="str">
            <v>Aimeliik</v>
          </cell>
        </row>
        <row r="23">
          <cell r="B23" t="str">
            <v>Canal Transport</v>
          </cell>
          <cell r="D23" t="str">
            <v>GPS Code (Pseudo Range) Standard Position (SA On)</v>
          </cell>
          <cell r="I23" t="str">
            <v>IA</v>
          </cell>
          <cell r="Q23" t="str">
            <v>Airai</v>
          </cell>
        </row>
        <row r="24">
          <cell r="B24" t="str">
            <v>Cave</v>
          </cell>
          <cell r="D24" t="str">
            <v>GPS, With Canadian Active Control System</v>
          </cell>
          <cell r="I24" t="str">
            <v>ID</v>
          </cell>
          <cell r="Q24" t="str">
            <v>Aitkin</v>
          </cell>
        </row>
        <row r="25">
          <cell r="B25" t="str">
            <v>Channelized Stream</v>
          </cell>
          <cell r="D25" t="str">
            <v>GPS-Unspecified</v>
          </cell>
          <cell r="I25" t="str">
            <v>IL</v>
          </cell>
          <cell r="Q25" t="str">
            <v>Alachua</v>
          </cell>
        </row>
        <row r="26">
          <cell r="B26" t="str">
            <v>Combined Sewer</v>
          </cell>
          <cell r="D26" t="str">
            <v>Interpolation-Digital Map Srce (Tiger)</v>
          </cell>
          <cell r="F26" t="str">
            <v>Yes</v>
          </cell>
          <cell r="I26" t="str">
            <v>IN</v>
          </cell>
          <cell r="Q26" t="str">
            <v>Alamance</v>
          </cell>
        </row>
        <row r="27">
          <cell r="B27" t="str">
            <v>Constructed Wetland</v>
          </cell>
          <cell r="D27" t="str">
            <v>Interpolation-MSS</v>
          </cell>
          <cell r="F27" t="str">
            <v>No</v>
          </cell>
          <cell r="I27" t="str">
            <v>KS</v>
          </cell>
          <cell r="Q27" t="str">
            <v>Alameda</v>
          </cell>
        </row>
        <row r="28">
          <cell r="B28" t="str">
            <v>Estuary</v>
          </cell>
          <cell r="D28" t="str">
            <v>Interpolation-Map</v>
          </cell>
          <cell r="I28" t="str">
            <v>KY</v>
          </cell>
          <cell r="Q28" t="str">
            <v>Alamosa</v>
          </cell>
        </row>
        <row r="29">
          <cell r="B29" t="str">
            <v>Facility Industrial</v>
          </cell>
          <cell r="D29" t="str">
            <v>Interpolation-Other</v>
          </cell>
          <cell r="I29" t="str">
            <v>LA</v>
          </cell>
          <cell r="Q29" t="str">
            <v>Albany</v>
          </cell>
        </row>
        <row r="30">
          <cell r="B30" t="str">
            <v>Facility Municipal Sewage (POTW)</v>
          </cell>
          <cell r="D30" t="str">
            <v>Interpolation-Photo</v>
          </cell>
          <cell r="I30" t="str">
            <v>MA</v>
          </cell>
          <cell r="Q30" t="str">
            <v>Albemarle</v>
          </cell>
        </row>
        <row r="31">
          <cell r="B31" t="str">
            <v>Facility Other</v>
          </cell>
          <cell r="D31" t="str">
            <v>Interpolation-Satellite</v>
          </cell>
          <cell r="I31" t="str">
            <v>MB</v>
          </cell>
          <cell r="Q31" t="str">
            <v>Alcona</v>
          </cell>
        </row>
        <row r="32">
          <cell r="B32" t="str">
            <v>Facility Privately Owned Non-industrial</v>
          </cell>
          <cell r="D32" t="str">
            <v>Interpolation-Spot</v>
          </cell>
          <cell r="I32" t="str">
            <v>MD</v>
          </cell>
          <cell r="Q32" t="str">
            <v>Alcorn</v>
          </cell>
        </row>
        <row r="33">
          <cell r="B33" t="str">
            <v>Facility Public Water Supply (PWS)</v>
          </cell>
          <cell r="D33" t="str">
            <v>Interpolation-TM</v>
          </cell>
          <cell r="I33" t="str">
            <v>ME</v>
          </cell>
          <cell r="Q33" t="str">
            <v>Aleutian Is. ( Pre 1992)</v>
          </cell>
        </row>
        <row r="34">
          <cell r="B34" t="str">
            <v>Gallery</v>
          </cell>
          <cell r="D34" t="str">
            <v>Loran C</v>
          </cell>
          <cell r="I34" t="str">
            <v>MH</v>
          </cell>
          <cell r="Q34" t="str">
            <v>Aleutians East (B)</v>
          </cell>
        </row>
        <row r="35">
          <cell r="B35" t="str">
            <v>Great Lake</v>
          </cell>
          <cell r="D35" t="str">
            <v>Public Land Survey-Eighth Section</v>
          </cell>
          <cell r="I35" t="str">
            <v>MI</v>
          </cell>
          <cell r="Q35" t="str">
            <v>Aleutians West (C)</v>
          </cell>
        </row>
        <row r="36">
          <cell r="B36" t="str">
            <v>Lake</v>
          </cell>
          <cell r="D36" t="str">
            <v>Public Land Survey-Footing</v>
          </cell>
          <cell r="I36" t="str">
            <v>MN</v>
          </cell>
          <cell r="Q36" t="str">
            <v>Alexander</v>
          </cell>
        </row>
        <row r="37">
          <cell r="B37" t="str">
            <v>Land</v>
          </cell>
          <cell r="D37" t="str">
            <v>Public Land Survey-Quarter Section</v>
          </cell>
          <cell r="I37" t="str">
            <v>MO</v>
          </cell>
          <cell r="Q37" t="str">
            <v>Alexandria</v>
          </cell>
        </row>
        <row r="38">
          <cell r="B38" t="str">
            <v>Land Flood Plain</v>
          </cell>
          <cell r="D38" t="str">
            <v>Public Land Survey-Section</v>
          </cell>
          <cell r="I38" t="str">
            <v>MP</v>
          </cell>
          <cell r="Q38" t="str">
            <v>Alfalfa</v>
          </cell>
        </row>
        <row r="39">
          <cell r="B39" t="str">
            <v>Land Runoff</v>
          </cell>
          <cell r="D39" t="str">
            <v>Public Land Survey-Sixteenth Section</v>
          </cell>
          <cell r="I39" t="str">
            <v>MS</v>
          </cell>
          <cell r="Q39" t="str">
            <v>Alger</v>
          </cell>
        </row>
        <row r="40">
          <cell r="B40" t="str">
            <v>Landfill</v>
          </cell>
          <cell r="D40" t="str">
            <v>Unknown</v>
          </cell>
          <cell r="I40" t="str">
            <v>MT</v>
          </cell>
          <cell r="Q40" t="str">
            <v>Allamakee</v>
          </cell>
        </row>
        <row r="41">
          <cell r="B41" t="str">
            <v>Mine/Mine Discharge</v>
          </cell>
          <cell r="D41" t="str">
            <v>Zip Code-Centroid</v>
          </cell>
          <cell r="I41" t="str">
            <v>NB</v>
          </cell>
          <cell r="Q41" t="str">
            <v>Allegan</v>
          </cell>
        </row>
        <row r="42">
          <cell r="B42" t="str">
            <v>Mine/Mine Discharge Adit (Mine Entrance)</v>
          </cell>
          <cell r="D42" t="str">
            <v>Zip+2 Centroid</v>
          </cell>
          <cell r="I42" t="str">
            <v>NC</v>
          </cell>
          <cell r="Q42" t="str">
            <v>Allegany</v>
          </cell>
        </row>
        <row r="43">
          <cell r="B43" t="str">
            <v>Mine/Mine Discharge Tailings Pile</v>
          </cell>
          <cell r="D43" t="str">
            <v>Zip+4 Centroid</v>
          </cell>
          <cell r="I43" t="str">
            <v>ND</v>
          </cell>
          <cell r="Q43" t="str">
            <v>Alleghany</v>
          </cell>
        </row>
        <row r="44">
          <cell r="B44" t="str">
            <v>Mine/Mine Discharge Waste Rock Pile</v>
          </cell>
          <cell r="D44" t="str">
            <v>Interpolation - Digital Map Source</v>
          </cell>
          <cell r="I44" t="str">
            <v>NE</v>
          </cell>
          <cell r="Q44" t="str">
            <v>Allegheny</v>
          </cell>
        </row>
        <row r="45">
          <cell r="B45" t="str">
            <v>National Air Monitoring Station</v>
          </cell>
          <cell r="I45" t="str">
            <v>NF</v>
          </cell>
          <cell r="Q45" t="str">
            <v>Allen</v>
          </cell>
        </row>
        <row r="46">
          <cell r="B46" t="str">
            <v>Ocean</v>
          </cell>
          <cell r="I46" t="str">
            <v>NH</v>
          </cell>
          <cell r="Q46" t="str">
            <v>Allendale</v>
          </cell>
        </row>
        <row r="47">
          <cell r="B47" t="str">
            <v>Other-Ground Water</v>
          </cell>
          <cell r="I47" t="str">
            <v>NJ</v>
          </cell>
          <cell r="Q47" t="str">
            <v>Alpena</v>
          </cell>
        </row>
        <row r="48">
          <cell r="B48" t="str">
            <v>Other-Surface Water</v>
          </cell>
          <cell r="I48" t="str">
            <v>NM</v>
          </cell>
          <cell r="Q48" t="str">
            <v>Alpine</v>
          </cell>
        </row>
        <row r="49">
          <cell r="B49" t="str">
            <v>Pipe, Unspecified Source</v>
          </cell>
          <cell r="I49" t="str">
            <v>NS</v>
          </cell>
          <cell r="Q49" t="str">
            <v>Amador</v>
          </cell>
        </row>
        <row r="50">
          <cell r="B50" t="str">
            <v>Playa</v>
          </cell>
          <cell r="I50" t="str">
            <v>NT</v>
          </cell>
          <cell r="Q50" t="str">
            <v>Amelia</v>
          </cell>
        </row>
        <row r="51">
          <cell r="B51" t="str">
            <v>Pond-Stormwater</v>
          </cell>
          <cell r="I51" t="str">
            <v>NV</v>
          </cell>
          <cell r="Q51" t="str">
            <v>Amherst</v>
          </cell>
        </row>
        <row r="52">
          <cell r="B52" t="str">
            <v>Reservoir</v>
          </cell>
          <cell r="I52" t="str">
            <v>NY</v>
          </cell>
          <cell r="Q52" t="str">
            <v>Amite</v>
          </cell>
        </row>
        <row r="53">
          <cell r="B53" t="str">
            <v>River/Stream</v>
          </cell>
          <cell r="I53" t="str">
            <v>OH</v>
          </cell>
          <cell r="Q53" t="str">
            <v>Anasco</v>
          </cell>
        </row>
        <row r="54">
          <cell r="B54" t="str">
            <v>River/Stream Ephemeral</v>
          </cell>
          <cell r="I54" t="str">
            <v>OK</v>
          </cell>
          <cell r="Q54" t="str">
            <v>Anchorage (B)</v>
          </cell>
        </row>
        <row r="55">
          <cell r="B55" t="str">
            <v>River/Stream Intermittent</v>
          </cell>
          <cell r="I55" t="str">
            <v>ON</v>
          </cell>
          <cell r="Q55" t="str">
            <v>Anderson</v>
          </cell>
        </row>
        <row r="56">
          <cell r="B56" t="str">
            <v>River/Stream Perennial</v>
          </cell>
          <cell r="I56" t="str">
            <v>OR</v>
          </cell>
          <cell r="Q56" t="str">
            <v>Andrew</v>
          </cell>
        </row>
        <row r="57">
          <cell r="B57" t="str">
            <v>Riverine Impoundment</v>
          </cell>
          <cell r="I57" t="str">
            <v>PA</v>
          </cell>
          <cell r="Q57" t="str">
            <v>Andrews</v>
          </cell>
        </row>
        <row r="58">
          <cell r="B58" t="str">
            <v>Seep</v>
          </cell>
          <cell r="I58" t="str">
            <v>PE</v>
          </cell>
          <cell r="Q58" t="str">
            <v>Androscoggin</v>
          </cell>
        </row>
        <row r="59">
          <cell r="B59" t="str">
            <v>Spring</v>
          </cell>
          <cell r="I59" t="str">
            <v>PR</v>
          </cell>
          <cell r="Q59" t="str">
            <v>Angaur</v>
          </cell>
        </row>
        <row r="60">
          <cell r="B60" t="str">
            <v>State/Local Air Monitoring Station</v>
          </cell>
          <cell r="I60" t="str">
            <v>PW</v>
          </cell>
          <cell r="Q60" t="str">
            <v>Angelina</v>
          </cell>
        </row>
        <row r="61">
          <cell r="B61" t="str">
            <v>Storm Sewer</v>
          </cell>
          <cell r="I61" t="str">
            <v>QC</v>
          </cell>
          <cell r="Q61" t="str">
            <v>Anne Arundel</v>
          </cell>
        </row>
        <row r="62">
          <cell r="B62" t="str">
            <v>Waste Pit</v>
          </cell>
          <cell r="I62" t="str">
            <v>RI</v>
          </cell>
          <cell r="Q62" t="str">
            <v>Anoka</v>
          </cell>
        </row>
        <row r="63">
          <cell r="B63" t="str">
            <v>Waste Sewer</v>
          </cell>
          <cell r="I63" t="str">
            <v>SC</v>
          </cell>
          <cell r="Q63" t="str">
            <v>Anson</v>
          </cell>
        </row>
        <row r="64">
          <cell r="B64" t="str">
            <v>Well</v>
          </cell>
          <cell r="I64" t="str">
            <v>SD</v>
          </cell>
          <cell r="Q64" t="str">
            <v>Antelope</v>
          </cell>
        </row>
        <row r="65">
          <cell r="B65" t="str">
            <v>Wetland Estuarine-Emergent</v>
          </cell>
          <cell r="I65" t="str">
            <v>SK</v>
          </cell>
          <cell r="Q65" t="str">
            <v>Antrim</v>
          </cell>
        </row>
        <row r="66">
          <cell r="B66" t="str">
            <v>Wetland Estuarine-Forested</v>
          </cell>
          <cell r="I66" t="str">
            <v>TN</v>
          </cell>
          <cell r="Q66" t="str">
            <v>Apache</v>
          </cell>
        </row>
        <row r="67">
          <cell r="B67" t="str">
            <v>Wetland Estuarine-Scrub-Shrub</v>
          </cell>
          <cell r="I67" t="str">
            <v>TX</v>
          </cell>
          <cell r="Q67" t="str">
            <v>Appanoose</v>
          </cell>
        </row>
        <row r="68">
          <cell r="B68" t="str">
            <v>Wetland Lacustrine-Emergent</v>
          </cell>
          <cell r="I68" t="str">
            <v>UT</v>
          </cell>
          <cell r="Q68" t="str">
            <v>Appling</v>
          </cell>
        </row>
        <row r="69">
          <cell r="B69" t="str">
            <v>Wetland Palustrine-Emergent</v>
          </cell>
          <cell r="I69" t="str">
            <v>VA</v>
          </cell>
          <cell r="Q69" t="str">
            <v>Appomattox</v>
          </cell>
        </row>
        <row r="70">
          <cell r="B70" t="str">
            <v>Wetland Palustrine-Forested</v>
          </cell>
          <cell r="I70" t="str">
            <v>VI</v>
          </cell>
          <cell r="Q70" t="str">
            <v>Aransas</v>
          </cell>
        </row>
        <row r="71">
          <cell r="B71" t="str">
            <v>Wetland Palustrine-Moss-Lichen</v>
          </cell>
          <cell r="I71" t="str">
            <v>VT</v>
          </cell>
          <cell r="Q71" t="str">
            <v>Arapahoe</v>
          </cell>
        </row>
        <row r="72">
          <cell r="B72" t="str">
            <v>Wetland Palustrine-Shrub-Scrub</v>
          </cell>
          <cell r="I72" t="str">
            <v>WA</v>
          </cell>
          <cell r="Q72" t="str">
            <v>Archer</v>
          </cell>
        </row>
        <row r="73">
          <cell r="B73" t="str">
            <v>Wetland Riverine-Emergent</v>
          </cell>
          <cell r="I73" t="str">
            <v>WI</v>
          </cell>
          <cell r="Q73" t="str">
            <v>Archuleta</v>
          </cell>
        </row>
        <row r="74">
          <cell r="B74" t="str">
            <v>Wetland Undifferentiated</v>
          </cell>
          <cell r="I74" t="str">
            <v>WV</v>
          </cell>
          <cell r="Q74" t="str">
            <v>Arecibo</v>
          </cell>
        </row>
        <row r="75">
          <cell r="B75" t="str">
            <v>Floodwater Urban</v>
          </cell>
          <cell r="I75" t="str">
            <v>WY</v>
          </cell>
          <cell r="Q75" t="str">
            <v>Arenac</v>
          </cell>
        </row>
        <row r="76">
          <cell r="B76" t="str">
            <v>Floodwater non-Urban</v>
          </cell>
          <cell r="I76" t="str">
            <v>YT</v>
          </cell>
          <cell r="Q76" t="str">
            <v>Arkansas</v>
          </cell>
        </row>
        <row r="77">
          <cell r="B77" t="str">
            <v>River/stream Effluent-Dominated</v>
          </cell>
          <cell r="I77">
            <v>1</v>
          </cell>
          <cell r="Q77" t="str">
            <v>Arlington</v>
          </cell>
        </row>
        <row r="78">
          <cell r="B78" t="str">
            <v>Leachate-Head Well</v>
          </cell>
          <cell r="I78">
            <v>2</v>
          </cell>
          <cell r="Q78" t="str">
            <v>Armstrong</v>
          </cell>
        </row>
        <row r="79">
          <cell r="B79" t="str">
            <v>Leachate-SamplePoint</v>
          </cell>
          <cell r="I79">
            <v>3</v>
          </cell>
          <cell r="Q79" t="str">
            <v>Arno</v>
          </cell>
        </row>
        <row r="80">
          <cell r="B80" t="str">
            <v>Leachate-Extraction</v>
          </cell>
          <cell r="I80">
            <v>4</v>
          </cell>
          <cell r="Q80" t="str">
            <v>Aroostook</v>
          </cell>
        </row>
        <row r="81">
          <cell r="B81" t="str">
            <v>Gas-Temporary</v>
          </cell>
          <cell r="I81">
            <v>5</v>
          </cell>
          <cell r="Q81" t="str">
            <v>Arroyo</v>
          </cell>
        </row>
        <row r="82">
          <cell r="B82" t="str">
            <v>Gas-Passive Vent</v>
          </cell>
          <cell r="I82">
            <v>6</v>
          </cell>
          <cell r="Q82" t="str">
            <v>Arthur</v>
          </cell>
        </row>
        <row r="83">
          <cell r="B83" t="str">
            <v>Gas-Monitoring Probe</v>
          </cell>
          <cell r="I83">
            <v>7</v>
          </cell>
          <cell r="Q83" t="str">
            <v>Ascension</v>
          </cell>
        </row>
        <row r="84">
          <cell r="B84" t="str">
            <v>Pond-Wastewater</v>
          </cell>
          <cell r="I84">
            <v>8</v>
          </cell>
          <cell r="Q84" t="str">
            <v>Ashe</v>
          </cell>
        </row>
        <row r="85">
          <cell r="B85" t="str">
            <v>Gas-Condensate</v>
          </cell>
          <cell r="I85">
            <v>9</v>
          </cell>
          <cell r="Q85" t="str">
            <v>Ashland</v>
          </cell>
        </row>
        <row r="86">
          <cell r="B86" t="str">
            <v>Gas-Engine</v>
          </cell>
          <cell r="I86">
            <v>10</v>
          </cell>
          <cell r="Q86" t="str">
            <v>Ashley</v>
          </cell>
        </row>
        <row r="87">
          <cell r="B87" t="str">
            <v>Gas-Extraction</v>
          </cell>
          <cell r="I87">
            <v>11</v>
          </cell>
          <cell r="Q87" t="str">
            <v>Ashtabula</v>
          </cell>
        </row>
        <row r="88">
          <cell r="B88" t="str">
            <v>Gas-Flare</v>
          </cell>
          <cell r="I88">
            <v>12</v>
          </cell>
          <cell r="Q88" t="str">
            <v>Asotin</v>
          </cell>
        </row>
        <row r="89">
          <cell r="B89" t="str">
            <v>Constructed Tunnel</v>
          </cell>
          <cell r="I89">
            <v>13</v>
          </cell>
          <cell r="Q89" t="str">
            <v>Assumption</v>
          </cell>
        </row>
        <row r="90">
          <cell r="B90" t="str">
            <v>Constructed Diversion Dam</v>
          </cell>
          <cell r="I90">
            <v>14</v>
          </cell>
          <cell r="Q90" t="str">
            <v>Atascosa</v>
          </cell>
        </row>
        <row r="91">
          <cell r="B91" t="str">
            <v>Atmosphere</v>
          </cell>
          <cell r="I91">
            <v>15</v>
          </cell>
          <cell r="Q91" t="str">
            <v>Atchison</v>
          </cell>
        </row>
        <row r="92">
          <cell r="B92" t="str">
            <v>Constructed Water Transport Structure</v>
          </cell>
          <cell r="I92">
            <v>16</v>
          </cell>
          <cell r="Q92" t="str">
            <v>Athens</v>
          </cell>
        </row>
        <row r="93">
          <cell r="B93" t="str">
            <v>Oil and Gas Well</v>
          </cell>
          <cell r="I93">
            <v>17</v>
          </cell>
          <cell r="Q93" t="str">
            <v>Atkinson</v>
          </cell>
        </row>
        <row r="94">
          <cell r="B94" t="str">
            <v>Local Air Monitoring Station</v>
          </cell>
          <cell r="I94">
            <v>18</v>
          </cell>
          <cell r="Q94" t="str">
            <v>Atlantic</v>
          </cell>
        </row>
        <row r="95">
          <cell r="B95" t="str">
            <v>Gas-Subslab</v>
          </cell>
          <cell r="I95">
            <v>19</v>
          </cell>
          <cell r="Q95" t="str">
            <v>Atoka</v>
          </cell>
        </row>
        <row r="96">
          <cell r="B96" t="str">
            <v>Pond-Sediment</v>
          </cell>
          <cell r="I96">
            <v>20</v>
          </cell>
          <cell r="Q96" t="str">
            <v>Attala</v>
          </cell>
        </row>
        <row r="97">
          <cell r="B97" t="str">
            <v>Pond-Stock</v>
          </cell>
          <cell r="I97">
            <v>21</v>
          </cell>
          <cell r="Q97" t="str">
            <v>Audrain</v>
          </cell>
        </row>
        <row r="98">
          <cell r="B98" t="str">
            <v>Mine Pit</v>
          </cell>
          <cell r="I98">
            <v>22</v>
          </cell>
          <cell r="Q98" t="str">
            <v>Audubon</v>
          </cell>
        </row>
        <row r="99">
          <cell r="B99" t="str">
            <v>Wetland Palustrine Pond</v>
          </cell>
          <cell r="I99">
            <v>23</v>
          </cell>
          <cell r="Q99" t="str">
            <v>Auglaize</v>
          </cell>
        </row>
        <row r="100">
          <cell r="I100">
            <v>24</v>
          </cell>
          <cell r="Q100" t="str">
            <v>Augusta</v>
          </cell>
        </row>
        <row r="101">
          <cell r="I101">
            <v>25</v>
          </cell>
          <cell r="Q101" t="str">
            <v>Aur</v>
          </cell>
        </row>
        <row r="102">
          <cell r="I102">
            <v>26</v>
          </cell>
          <cell r="Q102" t="str">
            <v>Aurora</v>
          </cell>
        </row>
        <row r="103">
          <cell r="I103">
            <v>27</v>
          </cell>
          <cell r="Q103" t="str">
            <v>Austin</v>
          </cell>
        </row>
        <row r="104">
          <cell r="I104">
            <v>28</v>
          </cell>
          <cell r="Q104" t="str">
            <v>Autauga</v>
          </cell>
        </row>
        <row r="105">
          <cell r="I105">
            <v>29</v>
          </cell>
          <cell r="Q105" t="str">
            <v>Avery</v>
          </cell>
        </row>
        <row r="106">
          <cell r="I106">
            <v>30</v>
          </cell>
          <cell r="Q106" t="str">
            <v>Avoyelles</v>
          </cell>
        </row>
        <row r="107">
          <cell r="I107">
            <v>31</v>
          </cell>
          <cell r="Q107" t="str">
            <v>Baca</v>
          </cell>
        </row>
        <row r="108">
          <cell r="I108">
            <v>32</v>
          </cell>
          <cell r="Q108" t="str">
            <v>Bacon</v>
          </cell>
        </row>
        <row r="109">
          <cell r="I109">
            <v>67</v>
          </cell>
          <cell r="Q109" t="str">
            <v>Bailey</v>
          </cell>
        </row>
        <row r="110">
          <cell r="I110">
            <v>71</v>
          </cell>
          <cell r="Q110" t="str">
            <v>Baker</v>
          </cell>
        </row>
        <row r="111">
          <cell r="I111">
            <v>76</v>
          </cell>
          <cell r="Q111" t="str">
            <v>Baldwin</v>
          </cell>
        </row>
        <row r="112">
          <cell r="I112">
            <v>79</v>
          </cell>
          <cell r="Q112" t="str">
            <v>Ballard</v>
          </cell>
        </row>
        <row r="113">
          <cell r="I113">
            <v>81</v>
          </cell>
          <cell r="Q113" t="str">
            <v>Baltimore</v>
          </cell>
        </row>
        <row r="114">
          <cell r="I114">
            <v>84</v>
          </cell>
          <cell r="Q114" t="str">
            <v>Baltimore City</v>
          </cell>
        </row>
        <row r="115">
          <cell r="I115">
            <v>86</v>
          </cell>
          <cell r="Q115" t="str">
            <v>Bamberg</v>
          </cell>
        </row>
        <row r="116">
          <cell r="I116">
            <v>89</v>
          </cell>
          <cell r="Q116" t="str">
            <v>Bandera</v>
          </cell>
        </row>
        <row r="117">
          <cell r="I117">
            <v>95</v>
          </cell>
          <cell r="Q117" t="str">
            <v>Banks</v>
          </cell>
        </row>
        <row r="118">
          <cell r="Q118" t="str">
            <v>Banner</v>
          </cell>
        </row>
        <row r="119">
          <cell r="Q119" t="str">
            <v>Bannock</v>
          </cell>
        </row>
        <row r="120">
          <cell r="Q120" t="str">
            <v>Baraga</v>
          </cell>
        </row>
        <row r="121">
          <cell r="Q121" t="str">
            <v>Barber</v>
          </cell>
        </row>
        <row r="122">
          <cell r="Q122" t="str">
            <v>Barbour</v>
          </cell>
        </row>
        <row r="123">
          <cell r="Q123" t="str">
            <v>Barceloneta</v>
          </cell>
        </row>
        <row r="124">
          <cell r="Q124" t="str">
            <v>Barnes</v>
          </cell>
        </row>
        <row r="125">
          <cell r="Q125" t="str">
            <v>Barnstable</v>
          </cell>
        </row>
        <row r="126">
          <cell r="Q126" t="str">
            <v>Barnwell</v>
          </cell>
        </row>
        <row r="127">
          <cell r="Q127" t="str">
            <v>Barranquitas</v>
          </cell>
        </row>
        <row r="128">
          <cell r="Q128" t="str">
            <v>Barren</v>
          </cell>
        </row>
        <row r="129">
          <cell r="Q129" t="str">
            <v>Barron</v>
          </cell>
        </row>
        <row r="130">
          <cell r="Q130" t="str">
            <v>Barrow</v>
          </cell>
        </row>
        <row r="131">
          <cell r="Q131" t="str">
            <v>Barry</v>
          </cell>
        </row>
        <row r="132">
          <cell r="Q132" t="str">
            <v>Bartholomew</v>
          </cell>
        </row>
        <row r="133">
          <cell r="Q133" t="str">
            <v>Barton</v>
          </cell>
        </row>
        <row r="134">
          <cell r="Q134" t="str">
            <v>Bartow</v>
          </cell>
        </row>
        <row r="135">
          <cell r="Q135" t="str">
            <v>Bastrop</v>
          </cell>
        </row>
        <row r="136">
          <cell r="Q136" t="str">
            <v>Bates</v>
          </cell>
        </row>
        <row r="137">
          <cell r="Q137" t="str">
            <v>Bath</v>
          </cell>
        </row>
        <row r="138">
          <cell r="Q138" t="str">
            <v>Baxter</v>
          </cell>
        </row>
        <row r="139">
          <cell r="Q139" t="str">
            <v>Bay</v>
          </cell>
        </row>
        <row r="140">
          <cell r="Q140" t="str">
            <v>Bayamon</v>
          </cell>
        </row>
        <row r="141">
          <cell r="Q141" t="str">
            <v>Bayfield</v>
          </cell>
        </row>
        <row r="142">
          <cell r="Q142" t="str">
            <v>Baylor</v>
          </cell>
        </row>
        <row r="143">
          <cell r="Q143" t="str">
            <v>Beadle</v>
          </cell>
        </row>
        <row r="144">
          <cell r="Q144" t="str">
            <v>Bear Lake</v>
          </cell>
        </row>
        <row r="145">
          <cell r="Q145" t="str">
            <v>Beaufort</v>
          </cell>
        </row>
        <row r="146">
          <cell r="Q146" t="str">
            <v>Beauregard</v>
          </cell>
        </row>
        <row r="147">
          <cell r="Q147" t="str">
            <v>Beaver</v>
          </cell>
        </row>
        <row r="148">
          <cell r="Q148" t="str">
            <v>Beaverhead</v>
          </cell>
        </row>
        <row r="149">
          <cell r="Q149" t="str">
            <v>Becker</v>
          </cell>
        </row>
        <row r="150">
          <cell r="Q150" t="str">
            <v>Beckham</v>
          </cell>
        </row>
        <row r="151">
          <cell r="Q151" t="str">
            <v>Bedford</v>
          </cell>
        </row>
        <row r="152">
          <cell r="Q152" t="str">
            <v>Bedford City</v>
          </cell>
        </row>
        <row r="153">
          <cell r="Q153" t="str">
            <v>Bee</v>
          </cell>
        </row>
        <row r="154">
          <cell r="Q154" t="str">
            <v>Belknap</v>
          </cell>
        </row>
        <row r="155">
          <cell r="Q155" t="str">
            <v>Bell</v>
          </cell>
        </row>
        <row r="156">
          <cell r="Q156" t="str">
            <v>Belmont</v>
          </cell>
        </row>
        <row r="157">
          <cell r="Q157" t="str">
            <v>Beltrami</v>
          </cell>
        </row>
        <row r="158">
          <cell r="Q158" t="str">
            <v>Ben Hill</v>
          </cell>
        </row>
        <row r="159">
          <cell r="Q159" t="str">
            <v>Benewah</v>
          </cell>
        </row>
        <row r="160">
          <cell r="Q160" t="str">
            <v>Bennett</v>
          </cell>
        </row>
        <row r="161">
          <cell r="Q161" t="str">
            <v>Bennington</v>
          </cell>
        </row>
        <row r="162">
          <cell r="Q162" t="str">
            <v>Benson</v>
          </cell>
        </row>
        <row r="163">
          <cell r="Q163" t="str">
            <v>Bent</v>
          </cell>
        </row>
        <row r="164">
          <cell r="Q164" t="str">
            <v>Benton</v>
          </cell>
        </row>
        <row r="165">
          <cell r="Q165" t="str">
            <v>Benzie</v>
          </cell>
        </row>
        <row r="166">
          <cell r="Q166" t="str">
            <v>Bergen</v>
          </cell>
        </row>
        <row r="167">
          <cell r="Q167" t="str">
            <v>Berkeley</v>
          </cell>
        </row>
        <row r="168">
          <cell r="Q168" t="str">
            <v>Berks</v>
          </cell>
        </row>
        <row r="169">
          <cell r="Q169" t="str">
            <v>Berkshire</v>
          </cell>
        </row>
        <row r="170">
          <cell r="Q170" t="str">
            <v>Bernalillo</v>
          </cell>
        </row>
        <row r="171">
          <cell r="Q171" t="str">
            <v>Berrien</v>
          </cell>
        </row>
        <row r="172">
          <cell r="Q172" t="str">
            <v>Bertie</v>
          </cell>
        </row>
        <row r="173">
          <cell r="Q173" t="str">
            <v>Bethel (C)</v>
          </cell>
        </row>
        <row r="174">
          <cell r="Q174" t="str">
            <v>Bexar</v>
          </cell>
        </row>
        <row r="175">
          <cell r="Q175" t="str">
            <v>Bibb</v>
          </cell>
        </row>
        <row r="176">
          <cell r="Q176" t="str">
            <v>Bienville</v>
          </cell>
        </row>
        <row r="177">
          <cell r="Q177" t="str">
            <v>Big Horn</v>
          </cell>
        </row>
        <row r="178">
          <cell r="Q178" t="str">
            <v>Big Stone</v>
          </cell>
        </row>
        <row r="179">
          <cell r="Q179" t="str">
            <v>Bikar</v>
          </cell>
        </row>
        <row r="180">
          <cell r="Q180" t="str">
            <v>Bikini</v>
          </cell>
        </row>
        <row r="181">
          <cell r="Q181" t="str">
            <v>Billings</v>
          </cell>
        </row>
        <row r="182">
          <cell r="Q182" t="str">
            <v>Bingham</v>
          </cell>
        </row>
        <row r="183">
          <cell r="Q183" t="str">
            <v>Black Hawk</v>
          </cell>
        </row>
        <row r="184">
          <cell r="Q184" t="str">
            <v>Blackford</v>
          </cell>
        </row>
        <row r="185">
          <cell r="Q185" t="str">
            <v>Bladen</v>
          </cell>
        </row>
        <row r="186">
          <cell r="Q186" t="str">
            <v>Blaine</v>
          </cell>
        </row>
        <row r="187">
          <cell r="Q187" t="str">
            <v>Blair</v>
          </cell>
        </row>
        <row r="188">
          <cell r="Q188" t="str">
            <v>Blanco</v>
          </cell>
        </row>
        <row r="189">
          <cell r="Q189" t="str">
            <v>Bland</v>
          </cell>
        </row>
        <row r="190">
          <cell r="Q190" t="str">
            <v>Bleckley</v>
          </cell>
        </row>
        <row r="191">
          <cell r="Q191" t="str">
            <v>Bledsoe</v>
          </cell>
        </row>
        <row r="192">
          <cell r="Q192" t="str">
            <v>Blount</v>
          </cell>
        </row>
        <row r="193">
          <cell r="Q193" t="str">
            <v>Blue Earth</v>
          </cell>
        </row>
        <row r="194">
          <cell r="Q194" t="str">
            <v>Boise</v>
          </cell>
        </row>
        <row r="195">
          <cell r="Q195" t="str">
            <v>Bokak</v>
          </cell>
        </row>
        <row r="196">
          <cell r="Q196" t="str">
            <v>Bolivar</v>
          </cell>
        </row>
        <row r="197">
          <cell r="Q197" t="str">
            <v>Bollinger</v>
          </cell>
        </row>
        <row r="198">
          <cell r="Q198" t="str">
            <v>Bon Homme</v>
          </cell>
        </row>
        <row r="199">
          <cell r="Q199" t="str">
            <v>Bond</v>
          </cell>
        </row>
        <row r="200">
          <cell r="Q200" t="str">
            <v>Bonner</v>
          </cell>
        </row>
        <row r="201">
          <cell r="Q201" t="str">
            <v>Bonneville</v>
          </cell>
        </row>
        <row r="202">
          <cell r="Q202" t="str">
            <v>Boone</v>
          </cell>
        </row>
        <row r="203">
          <cell r="Q203" t="str">
            <v>Borden</v>
          </cell>
        </row>
        <row r="204">
          <cell r="Q204" t="str">
            <v>Bosque</v>
          </cell>
        </row>
        <row r="205">
          <cell r="Q205" t="str">
            <v>Bossier</v>
          </cell>
        </row>
        <row r="206">
          <cell r="Q206" t="str">
            <v>Botetourt</v>
          </cell>
        </row>
        <row r="207">
          <cell r="Q207" t="str">
            <v>Bottineau</v>
          </cell>
        </row>
        <row r="208">
          <cell r="Q208" t="str">
            <v>Boulder</v>
          </cell>
        </row>
        <row r="209">
          <cell r="Q209" t="str">
            <v>Boundary</v>
          </cell>
        </row>
        <row r="210">
          <cell r="Q210" t="str">
            <v>Bourbon</v>
          </cell>
        </row>
        <row r="211">
          <cell r="Q211" t="str">
            <v>Bowie</v>
          </cell>
        </row>
        <row r="212">
          <cell r="Q212" t="str">
            <v>Bowman</v>
          </cell>
        </row>
        <row r="213">
          <cell r="Q213" t="str">
            <v>Box Butte</v>
          </cell>
        </row>
        <row r="214">
          <cell r="Q214" t="str">
            <v>Box Elder</v>
          </cell>
        </row>
        <row r="215">
          <cell r="Q215" t="str">
            <v>Boyd</v>
          </cell>
        </row>
        <row r="216">
          <cell r="Q216" t="str">
            <v>Boyle</v>
          </cell>
        </row>
        <row r="217">
          <cell r="Q217" t="str">
            <v>Bracken</v>
          </cell>
        </row>
        <row r="218">
          <cell r="Q218" t="str">
            <v>Bradford</v>
          </cell>
        </row>
        <row r="219">
          <cell r="Q219" t="str">
            <v>Bradley</v>
          </cell>
        </row>
        <row r="220">
          <cell r="Q220" t="str">
            <v>Branch</v>
          </cell>
        </row>
        <row r="221">
          <cell r="Q221" t="str">
            <v>Brantley</v>
          </cell>
        </row>
        <row r="222">
          <cell r="Q222" t="str">
            <v>Braxton</v>
          </cell>
        </row>
        <row r="223">
          <cell r="Q223" t="str">
            <v>Brazoria</v>
          </cell>
        </row>
        <row r="224">
          <cell r="Q224" t="str">
            <v>Brazos</v>
          </cell>
        </row>
        <row r="225">
          <cell r="Q225" t="str">
            <v>Breathitt</v>
          </cell>
        </row>
        <row r="226">
          <cell r="Q226" t="str">
            <v>Breckinridge</v>
          </cell>
        </row>
        <row r="227">
          <cell r="Q227" t="str">
            <v>Bremer</v>
          </cell>
        </row>
        <row r="228">
          <cell r="Q228" t="str">
            <v>Brevard</v>
          </cell>
        </row>
        <row r="229">
          <cell r="Q229" t="str">
            <v>Brewster</v>
          </cell>
        </row>
        <row r="230">
          <cell r="Q230" t="str">
            <v>Bristol</v>
          </cell>
        </row>
        <row r="231">
          <cell r="Q231" t="str">
            <v>Bristol Bay (B)</v>
          </cell>
        </row>
        <row r="232">
          <cell r="Q232" t="str">
            <v>Broadwater</v>
          </cell>
        </row>
        <row r="233">
          <cell r="Q233" t="str">
            <v>Bronx</v>
          </cell>
        </row>
        <row r="234">
          <cell r="Q234" t="str">
            <v>Brooke</v>
          </cell>
        </row>
        <row r="235">
          <cell r="Q235" t="str">
            <v>Brookings</v>
          </cell>
        </row>
        <row r="236">
          <cell r="Q236" t="str">
            <v>Brooks</v>
          </cell>
        </row>
        <row r="237">
          <cell r="Q237" t="str">
            <v>Broome</v>
          </cell>
        </row>
        <row r="238">
          <cell r="Q238" t="str">
            <v>Broomfield</v>
          </cell>
        </row>
        <row r="239">
          <cell r="Q239" t="str">
            <v>Broward</v>
          </cell>
        </row>
        <row r="240">
          <cell r="Q240" t="str">
            <v>Brown</v>
          </cell>
        </row>
        <row r="241">
          <cell r="Q241" t="str">
            <v>Brule</v>
          </cell>
        </row>
        <row r="242">
          <cell r="Q242" t="str">
            <v>Brunswick</v>
          </cell>
        </row>
        <row r="243">
          <cell r="Q243" t="str">
            <v>Bryan</v>
          </cell>
        </row>
        <row r="244">
          <cell r="Q244" t="str">
            <v>Buchanan</v>
          </cell>
        </row>
        <row r="245">
          <cell r="Q245" t="str">
            <v>Buckingham</v>
          </cell>
        </row>
        <row r="246">
          <cell r="Q246" t="str">
            <v>Bucks</v>
          </cell>
        </row>
        <row r="247">
          <cell r="Q247" t="str">
            <v>Buena Vista</v>
          </cell>
        </row>
        <row r="248">
          <cell r="Q248" t="str">
            <v>Buffalo</v>
          </cell>
        </row>
        <row r="249">
          <cell r="Q249" t="str">
            <v>Bullitt</v>
          </cell>
        </row>
        <row r="250">
          <cell r="Q250" t="str">
            <v>Bulloch</v>
          </cell>
        </row>
        <row r="251">
          <cell r="Q251" t="str">
            <v>Bullock</v>
          </cell>
        </row>
        <row r="252">
          <cell r="Q252" t="str">
            <v>Buncombe</v>
          </cell>
        </row>
        <row r="253">
          <cell r="Q253" t="str">
            <v>Bureau</v>
          </cell>
        </row>
        <row r="254">
          <cell r="Q254" t="str">
            <v>Burke</v>
          </cell>
        </row>
        <row r="255">
          <cell r="Q255" t="str">
            <v>Burleigh</v>
          </cell>
        </row>
        <row r="256">
          <cell r="Q256" t="str">
            <v>Burleson</v>
          </cell>
        </row>
        <row r="257">
          <cell r="Q257" t="str">
            <v>Burlington</v>
          </cell>
        </row>
        <row r="258">
          <cell r="Q258" t="str">
            <v>Burnet</v>
          </cell>
        </row>
        <row r="259">
          <cell r="Q259" t="str">
            <v>Burnett</v>
          </cell>
        </row>
        <row r="260">
          <cell r="Q260" t="str">
            <v>Burt</v>
          </cell>
        </row>
        <row r="261">
          <cell r="Q261" t="str">
            <v>Butler</v>
          </cell>
        </row>
        <row r="262">
          <cell r="Q262" t="str">
            <v>Butte</v>
          </cell>
        </row>
        <row r="263">
          <cell r="Q263" t="str">
            <v>Butts</v>
          </cell>
        </row>
        <row r="264">
          <cell r="Q264" t="str">
            <v>Cabarrus</v>
          </cell>
        </row>
        <row r="265">
          <cell r="Q265" t="str">
            <v>Cabell</v>
          </cell>
        </row>
        <row r="266">
          <cell r="Q266" t="str">
            <v>Cabo Rojo</v>
          </cell>
        </row>
        <row r="267">
          <cell r="Q267" t="str">
            <v>Cache</v>
          </cell>
        </row>
        <row r="268">
          <cell r="Q268" t="str">
            <v>Caddo</v>
          </cell>
        </row>
        <row r="269">
          <cell r="Q269" t="str">
            <v>Caguas</v>
          </cell>
        </row>
        <row r="270">
          <cell r="Q270" t="str">
            <v>Calaveras</v>
          </cell>
        </row>
        <row r="271">
          <cell r="Q271" t="str">
            <v>Calcasieu</v>
          </cell>
        </row>
        <row r="272">
          <cell r="Q272" t="str">
            <v>Caldwell</v>
          </cell>
        </row>
        <row r="273">
          <cell r="Q273" t="str">
            <v>Caledonia</v>
          </cell>
        </row>
        <row r="274">
          <cell r="Q274" t="str">
            <v>Calhoun</v>
          </cell>
        </row>
        <row r="275">
          <cell r="Q275" t="str">
            <v>Callahan</v>
          </cell>
        </row>
        <row r="276">
          <cell r="Q276" t="str">
            <v>Callaway</v>
          </cell>
        </row>
        <row r="277">
          <cell r="Q277" t="str">
            <v>Calloway</v>
          </cell>
        </row>
        <row r="278">
          <cell r="Q278" t="str">
            <v>Calumet</v>
          </cell>
        </row>
        <row r="279">
          <cell r="Q279" t="str">
            <v>Calvert</v>
          </cell>
        </row>
        <row r="280">
          <cell r="Q280" t="str">
            <v>Camas</v>
          </cell>
        </row>
        <row r="281">
          <cell r="Q281" t="str">
            <v>Cambria</v>
          </cell>
        </row>
        <row r="282">
          <cell r="Q282" t="str">
            <v>Camden</v>
          </cell>
        </row>
        <row r="283">
          <cell r="Q283" t="str">
            <v>Cameron</v>
          </cell>
        </row>
        <row r="284">
          <cell r="Q284" t="str">
            <v>Camp</v>
          </cell>
        </row>
        <row r="285">
          <cell r="Q285" t="str">
            <v>Campbell</v>
          </cell>
        </row>
        <row r="286">
          <cell r="Q286" t="str">
            <v>Camuy</v>
          </cell>
        </row>
        <row r="287">
          <cell r="Q287" t="str">
            <v>Canadian</v>
          </cell>
        </row>
        <row r="288">
          <cell r="Q288" t="str">
            <v>Candler</v>
          </cell>
        </row>
        <row r="289">
          <cell r="Q289" t="str">
            <v>Cannon</v>
          </cell>
        </row>
        <row r="290">
          <cell r="Q290" t="str">
            <v>Canovanas</v>
          </cell>
        </row>
        <row r="291">
          <cell r="Q291" t="str">
            <v>Canyon</v>
          </cell>
        </row>
        <row r="292">
          <cell r="Q292" t="str">
            <v>Cape Girardeau</v>
          </cell>
        </row>
        <row r="293">
          <cell r="Q293" t="str">
            <v>Cape May</v>
          </cell>
        </row>
        <row r="294">
          <cell r="Q294" t="str">
            <v>Carbon</v>
          </cell>
        </row>
        <row r="295">
          <cell r="Q295" t="str">
            <v>Caribou</v>
          </cell>
        </row>
        <row r="296">
          <cell r="Q296" t="str">
            <v>Carlisle</v>
          </cell>
        </row>
        <row r="297">
          <cell r="Q297" t="str">
            <v>Carlton</v>
          </cell>
        </row>
        <row r="298">
          <cell r="Q298" t="str">
            <v>Carolina</v>
          </cell>
        </row>
        <row r="299">
          <cell r="Q299" t="str">
            <v>Caroline</v>
          </cell>
        </row>
        <row r="300">
          <cell r="Q300" t="str">
            <v>Carroll</v>
          </cell>
        </row>
        <row r="301">
          <cell r="Q301" t="str">
            <v>Carson</v>
          </cell>
        </row>
        <row r="302">
          <cell r="Q302" t="str">
            <v>Carson City</v>
          </cell>
        </row>
        <row r="303">
          <cell r="Q303" t="str">
            <v>Carter</v>
          </cell>
        </row>
        <row r="304">
          <cell r="Q304" t="str">
            <v>Carteret</v>
          </cell>
        </row>
        <row r="305">
          <cell r="Q305" t="str">
            <v>Carver</v>
          </cell>
        </row>
        <row r="306">
          <cell r="Q306" t="str">
            <v>Cascade</v>
          </cell>
        </row>
        <row r="307">
          <cell r="Q307" t="str">
            <v>Casey</v>
          </cell>
        </row>
        <row r="308">
          <cell r="Q308" t="str">
            <v>Cass</v>
          </cell>
        </row>
        <row r="309">
          <cell r="Q309" t="str">
            <v>Cassia</v>
          </cell>
        </row>
        <row r="310">
          <cell r="Q310" t="str">
            <v>Castro</v>
          </cell>
        </row>
        <row r="311">
          <cell r="Q311" t="str">
            <v>Caswell</v>
          </cell>
        </row>
        <row r="312">
          <cell r="Q312" t="str">
            <v>Catahoula</v>
          </cell>
        </row>
        <row r="313">
          <cell r="Q313" t="str">
            <v>Catano</v>
          </cell>
        </row>
        <row r="314">
          <cell r="Q314" t="str">
            <v>Catawba</v>
          </cell>
        </row>
        <row r="315">
          <cell r="Q315" t="str">
            <v>Catoosa</v>
          </cell>
        </row>
        <row r="316">
          <cell r="Q316" t="str">
            <v>Catron</v>
          </cell>
        </row>
        <row r="317">
          <cell r="Q317" t="str">
            <v>Cattaraugus</v>
          </cell>
        </row>
        <row r="318">
          <cell r="Q318" t="str">
            <v>Cavalier</v>
          </cell>
        </row>
        <row r="319">
          <cell r="Q319" t="str">
            <v>Cayey</v>
          </cell>
        </row>
        <row r="320">
          <cell r="Q320" t="str">
            <v>Cayuga</v>
          </cell>
        </row>
        <row r="321">
          <cell r="Q321" t="str">
            <v>Cecil</v>
          </cell>
        </row>
        <row r="322">
          <cell r="Q322" t="str">
            <v>Cedar</v>
          </cell>
        </row>
        <row r="323">
          <cell r="Q323" t="str">
            <v>Ceiba</v>
          </cell>
        </row>
        <row r="324">
          <cell r="Q324" t="str">
            <v>Centre</v>
          </cell>
        </row>
        <row r="325">
          <cell r="Q325" t="str">
            <v>Cerro Gordo</v>
          </cell>
        </row>
        <row r="326">
          <cell r="Q326" t="str">
            <v>Chaffee</v>
          </cell>
        </row>
        <row r="327">
          <cell r="Q327" t="str">
            <v>Chambers</v>
          </cell>
        </row>
        <row r="328">
          <cell r="Q328" t="str">
            <v>Champaign</v>
          </cell>
        </row>
        <row r="329">
          <cell r="Q329" t="str">
            <v>Chariton</v>
          </cell>
        </row>
        <row r="330">
          <cell r="Q330" t="str">
            <v>Charles</v>
          </cell>
        </row>
        <row r="331">
          <cell r="Q331" t="str">
            <v>Charles City</v>
          </cell>
        </row>
        <row r="332">
          <cell r="Q332" t="str">
            <v>Charles Mix</v>
          </cell>
        </row>
        <row r="333">
          <cell r="Q333" t="str">
            <v>Charleston</v>
          </cell>
        </row>
        <row r="334">
          <cell r="Q334" t="str">
            <v>Charlevoix</v>
          </cell>
        </row>
        <row r="335">
          <cell r="Q335" t="str">
            <v>Charlotte</v>
          </cell>
        </row>
        <row r="336">
          <cell r="Q336" t="str">
            <v>Charlottesville</v>
          </cell>
        </row>
        <row r="337">
          <cell r="Q337" t="str">
            <v>Charlton</v>
          </cell>
        </row>
        <row r="338">
          <cell r="Q338" t="str">
            <v>Chase</v>
          </cell>
        </row>
        <row r="339">
          <cell r="Q339" t="str">
            <v>Chatham</v>
          </cell>
        </row>
        <row r="340">
          <cell r="Q340" t="str">
            <v>Chattahoochee</v>
          </cell>
        </row>
        <row r="341">
          <cell r="Q341" t="str">
            <v>Chattooga</v>
          </cell>
        </row>
        <row r="342">
          <cell r="Q342" t="str">
            <v>Chautauqua</v>
          </cell>
        </row>
        <row r="343">
          <cell r="Q343" t="str">
            <v>Chaves</v>
          </cell>
        </row>
        <row r="344">
          <cell r="Q344" t="str">
            <v>Cheatham</v>
          </cell>
        </row>
        <row r="345">
          <cell r="Q345" t="str">
            <v>Cheboygan</v>
          </cell>
        </row>
        <row r="346">
          <cell r="Q346" t="str">
            <v>Chelan</v>
          </cell>
        </row>
        <row r="347">
          <cell r="Q347" t="str">
            <v>Chemung</v>
          </cell>
        </row>
        <row r="348">
          <cell r="Q348" t="str">
            <v>Chenango</v>
          </cell>
        </row>
        <row r="349">
          <cell r="Q349" t="str">
            <v>Cherokee</v>
          </cell>
        </row>
        <row r="350">
          <cell r="Q350" t="str">
            <v>Cherry</v>
          </cell>
        </row>
        <row r="351">
          <cell r="Q351" t="str">
            <v>Chesapeake</v>
          </cell>
        </row>
        <row r="352">
          <cell r="Q352" t="str">
            <v>Cheshire</v>
          </cell>
        </row>
        <row r="353">
          <cell r="Q353" t="str">
            <v>Chester</v>
          </cell>
        </row>
        <row r="354">
          <cell r="Q354" t="str">
            <v>Chesterfield</v>
          </cell>
        </row>
        <row r="355">
          <cell r="Q355" t="str">
            <v>Cheyenne</v>
          </cell>
        </row>
        <row r="356">
          <cell r="Q356" t="str">
            <v>Chickasaw</v>
          </cell>
        </row>
        <row r="357">
          <cell r="Q357" t="str">
            <v>Chicot</v>
          </cell>
        </row>
        <row r="358">
          <cell r="Q358" t="str">
            <v>Childress</v>
          </cell>
        </row>
        <row r="359">
          <cell r="Q359" t="str">
            <v>Chilton</v>
          </cell>
        </row>
        <row r="360">
          <cell r="Q360" t="str">
            <v>Chippewa</v>
          </cell>
        </row>
        <row r="361">
          <cell r="Q361" t="str">
            <v>Chisago</v>
          </cell>
        </row>
        <row r="362">
          <cell r="Q362" t="str">
            <v>Chittenden</v>
          </cell>
        </row>
        <row r="363">
          <cell r="Q363" t="str">
            <v>Choctaw</v>
          </cell>
        </row>
        <row r="364">
          <cell r="Q364" t="str">
            <v>Chouteau</v>
          </cell>
        </row>
        <row r="365">
          <cell r="Q365" t="str">
            <v>Chowan</v>
          </cell>
        </row>
        <row r="366">
          <cell r="Q366" t="str">
            <v>Christian</v>
          </cell>
        </row>
        <row r="367">
          <cell r="Q367" t="str">
            <v>Churchill</v>
          </cell>
        </row>
        <row r="368">
          <cell r="Q368" t="str">
            <v>Ciales</v>
          </cell>
        </row>
        <row r="369">
          <cell r="Q369" t="str">
            <v>Cibola</v>
          </cell>
        </row>
        <row r="370">
          <cell r="Q370" t="str">
            <v>Cidra</v>
          </cell>
        </row>
        <row r="371">
          <cell r="Q371" t="str">
            <v>Cimarron</v>
          </cell>
        </row>
        <row r="372">
          <cell r="Q372" t="str">
            <v>Citrus</v>
          </cell>
        </row>
        <row r="373">
          <cell r="Q373" t="str">
            <v>City Of Richmond</v>
          </cell>
        </row>
        <row r="374">
          <cell r="Q374" t="str">
            <v>Clackamas</v>
          </cell>
        </row>
        <row r="375">
          <cell r="Q375" t="str">
            <v>Claiborne</v>
          </cell>
        </row>
        <row r="376">
          <cell r="Q376" t="str">
            <v>Clallam</v>
          </cell>
        </row>
        <row r="377">
          <cell r="Q377" t="str">
            <v>Clare</v>
          </cell>
        </row>
        <row r="378">
          <cell r="Q378" t="str">
            <v>Clarendon</v>
          </cell>
        </row>
        <row r="379">
          <cell r="Q379" t="str">
            <v>Clarion</v>
          </cell>
        </row>
        <row r="380">
          <cell r="Q380" t="str">
            <v>Clark</v>
          </cell>
        </row>
        <row r="381">
          <cell r="Q381" t="str">
            <v>Clarke</v>
          </cell>
        </row>
        <row r="382">
          <cell r="Q382" t="str">
            <v>Clatsop</v>
          </cell>
        </row>
        <row r="383">
          <cell r="Q383" t="str">
            <v>Clay</v>
          </cell>
        </row>
        <row r="384">
          <cell r="Q384" t="str">
            <v>Clayton</v>
          </cell>
        </row>
        <row r="385">
          <cell r="Q385" t="str">
            <v>Clear Creek</v>
          </cell>
        </row>
        <row r="386">
          <cell r="Q386" t="str">
            <v>Clearfield</v>
          </cell>
        </row>
        <row r="387">
          <cell r="Q387" t="str">
            <v>Clearwater</v>
          </cell>
        </row>
        <row r="388">
          <cell r="Q388" t="str">
            <v>Cleburne</v>
          </cell>
        </row>
        <row r="389">
          <cell r="Q389" t="str">
            <v>Clermont</v>
          </cell>
        </row>
        <row r="390">
          <cell r="Q390" t="str">
            <v>Cleveland</v>
          </cell>
        </row>
        <row r="391">
          <cell r="Q391" t="str">
            <v>Clifton Forge (Pre 2001)</v>
          </cell>
        </row>
        <row r="392">
          <cell r="Q392" t="str">
            <v>Clinch</v>
          </cell>
        </row>
        <row r="393">
          <cell r="Q393" t="str">
            <v>Clinton</v>
          </cell>
        </row>
        <row r="394">
          <cell r="Q394" t="str">
            <v>Cloud</v>
          </cell>
        </row>
        <row r="395">
          <cell r="Q395" t="str">
            <v>Coahoma</v>
          </cell>
        </row>
        <row r="396">
          <cell r="Q396" t="str">
            <v>Coal</v>
          </cell>
        </row>
        <row r="397">
          <cell r="Q397" t="str">
            <v>Coamo</v>
          </cell>
        </row>
        <row r="398">
          <cell r="Q398" t="str">
            <v>Cobb</v>
          </cell>
        </row>
        <row r="399">
          <cell r="Q399" t="str">
            <v>Cochise</v>
          </cell>
        </row>
        <row r="400">
          <cell r="Q400" t="str">
            <v>Cochran</v>
          </cell>
        </row>
        <row r="401">
          <cell r="Q401" t="str">
            <v>Cocke</v>
          </cell>
        </row>
        <row r="402">
          <cell r="Q402" t="str">
            <v>Coconino</v>
          </cell>
        </row>
        <row r="403">
          <cell r="Q403" t="str">
            <v>Codington</v>
          </cell>
        </row>
        <row r="404">
          <cell r="Q404" t="str">
            <v>Coffee</v>
          </cell>
        </row>
        <row r="405">
          <cell r="Q405" t="str">
            <v>Coffey</v>
          </cell>
        </row>
        <row r="406">
          <cell r="Q406" t="str">
            <v>Coke</v>
          </cell>
        </row>
        <row r="407">
          <cell r="Q407" t="str">
            <v>Colbert</v>
          </cell>
        </row>
        <row r="408">
          <cell r="Q408" t="str">
            <v>Cole</v>
          </cell>
        </row>
        <row r="409">
          <cell r="Q409" t="str">
            <v>Coleman</v>
          </cell>
        </row>
        <row r="410">
          <cell r="Q410" t="str">
            <v>Coles</v>
          </cell>
        </row>
        <row r="411">
          <cell r="Q411" t="str">
            <v>Colfax</v>
          </cell>
        </row>
        <row r="412">
          <cell r="Q412" t="str">
            <v>Colleton</v>
          </cell>
        </row>
        <row r="413">
          <cell r="Q413" t="str">
            <v>Collier</v>
          </cell>
        </row>
        <row r="414">
          <cell r="Q414" t="str">
            <v>Collin</v>
          </cell>
        </row>
        <row r="415">
          <cell r="Q415" t="str">
            <v>Collingsworth</v>
          </cell>
        </row>
        <row r="416">
          <cell r="Q416" t="str">
            <v>Colonial Heights</v>
          </cell>
        </row>
        <row r="417">
          <cell r="Q417" t="str">
            <v>Colorado</v>
          </cell>
        </row>
        <row r="418">
          <cell r="Q418" t="str">
            <v>Colquitt</v>
          </cell>
        </row>
        <row r="419">
          <cell r="Q419" t="str">
            <v>Columbia</v>
          </cell>
        </row>
        <row r="420">
          <cell r="Q420" t="str">
            <v>Columbiana</v>
          </cell>
        </row>
        <row r="421">
          <cell r="Q421" t="str">
            <v>Columbus</v>
          </cell>
        </row>
        <row r="422">
          <cell r="Q422" t="str">
            <v>Colusa</v>
          </cell>
        </row>
        <row r="423">
          <cell r="Q423" t="str">
            <v>Comal</v>
          </cell>
        </row>
        <row r="424">
          <cell r="Q424" t="str">
            <v>Comanche</v>
          </cell>
        </row>
        <row r="425">
          <cell r="Q425" t="str">
            <v>Comerio</v>
          </cell>
        </row>
        <row r="426">
          <cell r="Q426" t="str">
            <v>Concho</v>
          </cell>
        </row>
        <row r="427">
          <cell r="Q427" t="str">
            <v>Concordia</v>
          </cell>
        </row>
        <row r="428">
          <cell r="Q428" t="str">
            <v>Conecuh</v>
          </cell>
        </row>
        <row r="429">
          <cell r="Q429" t="str">
            <v>Conejos</v>
          </cell>
        </row>
        <row r="430">
          <cell r="Q430" t="str">
            <v>Contra Costa</v>
          </cell>
        </row>
        <row r="431">
          <cell r="Q431" t="str">
            <v>Converse</v>
          </cell>
        </row>
        <row r="432">
          <cell r="Q432" t="str">
            <v>Conway</v>
          </cell>
        </row>
        <row r="433">
          <cell r="Q433" t="str">
            <v>Cook</v>
          </cell>
        </row>
        <row r="434">
          <cell r="Q434" t="str">
            <v>Cooke</v>
          </cell>
        </row>
        <row r="435">
          <cell r="Q435" t="str">
            <v>Cooper</v>
          </cell>
        </row>
        <row r="436">
          <cell r="Q436" t="str">
            <v>Coos</v>
          </cell>
        </row>
        <row r="437">
          <cell r="Q437" t="str">
            <v>Coosa</v>
          </cell>
        </row>
        <row r="438">
          <cell r="Q438" t="str">
            <v>Copiah</v>
          </cell>
        </row>
        <row r="439">
          <cell r="Q439" t="str">
            <v>Corozal</v>
          </cell>
        </row>
        <row r="440">
          <cell r="Q440" t="str">
            <v>Corson</v>
          </cell>
        </row>
        <row r="441">
          <cell r="Q441" t="str">
            <v>Cortland</v>
          </cell>
        </row>
        <row r="442">
          <cell r="Q442" t="str">
            <v>Coryell</v>
          </cell>
        </row>
        <row r="443">
          <cell r="Q443" t="str">
            <v>Coshocton</v>
          </cell>
        </row>
        <row r="444">
          <cell r="Q444" t="str">
            <v>Costilla</v>
          </cell>
        </row>
        <row r="445">
          <cell r="Q445" t="str">
            <v>Cottle</v>
          </cell>
        </row>
        <row r="446">
          <cell r="Q446" t="str">
            <v>Cotton</v>
          </cell>
        </row>
        <row r="447">
          <cell r="Q447" t="str">
            <v>Cottonwood</v>
          </cell>
        </row>
        <row r="448">
          <cell r="Q448" t="str">
            <v>Covington</v>
          </cell>
        </row>
        <row r="449">
          <cell r="Q449" t="str">
            <v>Coweta</v>
          </cell>
        </row>
        <row r="450">
          <cell r="Q450" t="str">
            <v>Cowley</v>
          </cell>
        </row>
        <row r="451">
          <cell r="Q451" t="str">
            <v>Cowlitz</v>
          </cell>
        </row>
        <row r="452">
          <cell r="Q452" t="str">
            <v>Craig</v>
          </cell>
        </row>
        <row r="453">
          <cell r="Q453" t="str">
            <v>Craighead</v>
          </cell>
        </row>
        <row r="454">
          <cell r="Q454" t="str">
            <v>Crane</v>
          </cell>
        </row>
        <row r="455">
          <cell r="Q455" t="str">
            <v>Craven</v>
          </cell>
        </row>
        <row r="456">
          <cell r="Q456" t="str">
            <v>Crawford</v>
          </cell>
        </row>
        <row r="457">
          <cell r="Q457" t="str">
            <v>Creek</v>
          </cell>
        </row>
        <row r="458">
          <cell r="Q458" t="str">
            <v>Crenshaw</v>
          </cell>
        </row>
        <row r="459">
          <cell r="Q459" t="str">
            <v>Crisp</v>
          </cell>
        </row>
        <row r="460">
          <cell r="Q460" t="str">
            <v>Crittenden</v>
          </cell>
        </row>
        <row r="461">
          <cell r="Q461" t="str">
            <v>Crockett</v>
          </cell>
        </row>
        <row r="462">
          <cell r="Q462" t="str">
            <v>Crook</v>
          </cell>
        </row>
        <row r="463">
          <cell r="Q463" t="str">
            <v>Crosby</v>
          </cell>
        </row>
        <row r="464">
          <cell r="Q464" t="str">
            <v>Cross</v>
          </cell>
        </row>
        <row r="465">
          <cell r="Q465" t="str">
            <v>Crow Wing</v>
          </cell>
        </row>
        <row r="466">
          <cell r="Q466" t="str">
            <v>Crowley</v>
          </cell>
        </row>
        <row r="467">
          <cell r="Q467" t="str">
            <v>Culberson</v>
          </cell>
        </row>
        <row r="468">
          <cell r="Q468" t="str">
            <v>Culebra</v>
          </cell>
        </row>
        <row r="469">
          <cell r="Q469" t="str">
            <v>Cullman</v>
          </cell>
        </row>
        <row r="470">
          <cell r="Q470" t="str">
            <v>Culpeper</v>
          </cell>
        </row>
        <row r="471">
          <cell r="Q471" t="str">
            <v>Cumberland</v>
          </cell>
        </row>
        <row r="472">
          <cell r="Q472" t="str">
            <v>Cuming</v>
          </cell>
        </row>
        <row r="473">
          <cell r="Q473" t="str">
            <v>Currituck</v>
          </cell>
        </row>
        <row r="474">
          <cell r="Q474" t="str">
            <v>Curry</v>
          </cell>
        </row>
        <row r="475">
          <cell r="Q475" t="str">
            <v>Custer</v>
          </cell>
        </row>
        <row r="476">
          <cell r="Q476" t="str">
            <v>Cuyahoga</v>
          </cell>
        </row>
        <row r="477">
          <cell r="Q477" t="str">
            <v>Dade</v>
          </cell>
        </row>
        <row r="478">
          <cell r="Q478" t="str">
            <v>Daggett</v>
          </cell>
        </row>
        <row r="479">
          <cell r="Q479" t="str">
            <v>Dakota</v>
          </cell>
        </row>
        <row r="480">
          <cell r="Q480" t="str">
            <v>Dale</v>
          </cell>
        </row>
        <row r="481">
          <cell r="Q481" t="str">
            <v>Dallam</v>
          </cell>
        </row>
        <row r="482">
          <cell r="Q482" t="str">
            <v>Dallas</v>
          </cell>
        </row>
        <row r="483">
          <cell r="Q483" t="str">
            <v>Dane</v>
          </cell>
        </row>
        <row r="484">
          <cell r="Q484" t="str">
            <v>Daniels</v>
          </cell>
        </row>
        <row r="485">
          <cell r="Q485" t="str">
            <v>Danville</v>
          </cell>
        </row>
        <row r="486">
          <cell r="Q486" t="str">
            <v>Dare</v>
          </cell>
        </row>
        <row r="487">
          <cell r="Q487" t="str">
            <v>Darke</v>
          </cell>
        </row>
        <row r="488">
          <cell r="Q488" t="str">
            <v>Darlington</v>
          </cell>
        </row>
        <row r="489">
          <cell r="Q489" t="str">
            <v>Dauphin</v>
          </cell>
        </row>
        <row r="490">
          <cell r="Q490" t="str">
            <v>Davidson</v>
          </cell>
        </row>
        <row r="491">
          <cell r="Q491" t="str">
            <v>Davie</v>
          </cell>
        </row>
        <row r="492">
          <cell r="Q492" t="str">
            <v>Daviess</v>
          </cell>
        </row>
        <row r="493">
          <cell r="Q493" t="str">
            <v>Davis</v>
          </cell>
        </row>
        <row r="494">
          <cell r="Q494" t="str">
            <v>Davison</v>
          </cell>
        </row>
        <row r="495">
          <cell r="Q495" t="str">
            <v>Dawes</v>
          </cell>
        </row>
        <row r="496">
          <cell r="Q496" t="str">
            <v>Dawson</v>
          </cell>
        </row>
        <row r="497">
          <cell r="Q497" t="str">
            <v>Day</v>
          </cell>
        </row>
        <row r="498">
          <cell r="Q498" t="str">
            <v>De Baca</v>
          </cell>
        </row>
        <row r="499">
          <cell r="Q499" t="str">
            <v>De Kalb</v>
          </cell>
        </row>
        <row r="500">
          <cell r="Q500" t="str">
            <v>De Soto</v>
          </cell>
        </row>
        <row r="501">
          <cell r="Q501" t="str">
            <v>De Witt</v>
          </cell>
        </row>
        <row r="502">
          <cell r="Q502" t="str">
            <v>Deaf Smith</v>
          </cell>
        </row>
        <row r="503">
          <cell r="Q503" t="str">
            <v>Dearborn</v>
          </cell>
        </row>
        <row r="504">
          <cell r="Q504" t="str">
            <v>Decatur</v>
          </cell>
        </row>
        <row r="505">
          <cell r="Q505" t="str">
            <v>Deer Lodge</v>
          </cell>
        </row>
        <row r="506">
          <cell r="Q506" t="str">
            <v>Defiance</v>
          </cell>
        </row>
        <row r="507">
          <cell r="Q507" t="str">
            <v>Del Norte</v>
          </cell>
        </row>
        <row r="508">
          <cell r="Q508" t="str">
            <v>Delaware</v>
          </cell>
        </row>
        <row r="509">
          <cell r="Q509" t="str">
            <v>Delta</v>
          </cell>
        </row>
        <row r="510">
          <cell r="Q510" t="str">
            <v>Denali (B)</v>
          </cell>
        </row>
        <row r="511">
          <cell r="Q511" t="str">
            <v>Dent</v>
          </cell>
        </row>
        <row r="512">
          <cell r="Q512" t="str">
            <v>Denton</v>
          </cell>
        </row>
        <row r="513">
          <cell r="Q513" t="str">
            <v>Denver</v>
          </cell>
        </row>
        <row r="514">
          <cell r="Q514" t="str">
            <v>Des Moines</v>
          </cell>
        </row>
        <row r="515">
          <cell r="Q515" t="str">
            <v>Deschutes</v>
          </cell>
        </row>
        <row r="516">
          <cell r="Q516" t="str">
            <v>Desha</v>
          </cell>
        </row>
        <row r="517">
          <cell r="Q517" t="str">
            <v>Deuel</v>
          </cell>
        </row>
        <row r="518">
          <cell r="Q518" t="str">
            <v>Dewey</v>
          </cell>
        </row>
        <row r="519">
          <cell r="Q519" t="str">
            <v>Dickens</v>
          </cell>
        </row>
        <row r="520">
          <cell r="Q520" t="str">
            <v>Dickenson</v>
          </cell>
        </row>
        <row r="521">
          <cell r="Q521" t="str">
            <v>Dickey</v>
          </cell>
        </row>
        <row r="522">
          <cell r="Q522" t="str">
            <v>Dickinson</v>
          </cell>
        </row>
        <row r="523">
          <cell r="Q523" t="str">
            <v>Dickson</v>
          </cell>
        </row>
        <row r="524">
          <cell r="Q524" t="str">
            <v>Dillingham (C)</v>
          </cell>
        </row>
        <row r="525">
          <cell r="Q525" t="str">
            <v>Dillon</v>
          </cell>
        </row>
        <row r="526">
          <cell r="Q526" t="str">
            <v>Dimmit</v>
          </cell>
        </row>
        <row r="527">
          <cell r="Q527" t="str">
            <v>Dinwiddie</v>
          </cell>
        </row>
        <row r="528">
          <cell r="Q528" t="str">
            <v>District Of Columbia</v>
          </cell>
        </row>
        <row r="529">
          <cell r="Q529" t="str">
            <v>Divide</v>
          </cell>
        </row>
        <row r="530">
          <cell r="Q530" t="str">
            <v>Dixie</v>
          </cell>
        </row>
        <row r="531">
          <cell r="Q531" t="str">
            <v>Dixon</v>
          </cell>
        </row>
        <row r="532">
          <cell r="Q532" t="str">
            <v>Doddridge</v>
          </cell>
        </row>
        <row r="533">
          <cell r="Q533" t="str">
            <v>Dodge</v>
          </cell>
        </row>
        <row r="534">
          <cell r="Q534" t="str">
            <v>Dolores</v>
          </cell>
        </row>
        <row r="535">
          <cell r="Q535" t="str">
            <v>Dona Ana</v>
          </cell>
        </row>
        <row r="536">
          <cell r="Q536" t="str">
            <v>Doniphan</v>
          </cell>
        </row>
        <row r="537">
          <cell r="Q537" t="str">
            <v>Donley</v>
          </cell>
        </row>
        <row r="538">
          <cell r="Q538" t="str">
            <v>Dooly</v>
          </cell>
        </row>
        <row r="539">
          <cell r="Q539" t="str">
            <v>Door</v>
          </cell>
        </row>
        <row r="540">
          <cell r="Q540" t="str">
            <v>Dorado</v>
          </cell>
        </row>
        <row r="541">
          <cell r="Q541" t="str">
            <v>Dorchester</v>
          </cell>
        </row>
        <row r="542">
          <cell r="Q542" t="str">
            <v>Dougherty</v>
          </cell>
        </row>
        <row r="543">
          <cell r="Q543" t="str">
            <v>Douglas</v>
          </cell>
        </row>
        <row r="544">
          <cell r="Q544" t="str">
            <v>Drew</v>
          </cell>
        </row>
        <row r="545">
          <cell r="Q545" t="str">
            <v>Du Page</v>
          </cell>
        </row>
        <row r="546">
          <cell r="Q546" t="str">
            <v>Dubois</v>
          </cell>
        </row>
        <row r="547">
          <cell r="Q547" t="str">
            <v>Dubuque</v>
          </cell>
        </row>
        <row r="548">
          <cell r="Q548" t="str">
            <v>Duchesne</v>
          </cell>
        </row>
        <row r="549">
          <cell r="Q549" t="str">
            <v>Dukes</v>
          </cell>
        </row>
        <row r="550">
          <cell r="Q550" t="str">
            <v>Dundy</v>
          </cell>
        </row>
        <row r="551">
          <cell r="Q551" t="str">
            <v>Dunklin</v>
          </cell>
        </row>
        <row r="552">
          <cell r="Q552" t="str">
            <v>Dunn</v>
          </cell>
        </row>
        <row r="553">
          <cell r="Q553" t="str">
            <v>Duplin</v>
          </cell>
        </row>
        <row r="554">
          <cell r="Q554" t="str">
            <v>Durham</v>
          </cell>
        </row>
        <row r="555">
          <cell r="Q555" t="str">
            <v>Dutchess</v>
          </cell>
        </row>
        <row r="556">
          <cell r="Q556" t="str">
            <v>Duval</v>
          </cell>
        </row>
        <row r="557">
          <cell r="Q557" t="str">
            <v>Dyer</v>
          </cell>
        </row>
        <row r="558">
          <cell r="Q558" t="str">
            <v>Eagle</v>
          </cell>
        </row>
        <row r="559">
          <cell r="Q559" t="str">
            <v>Early</v>
          </cell>
        </row>
        <row r="560">
          <cell r="Q560" t="str">
            <v>East Baton Rouge</v>
          </cell>
        </row>
        <row r="561">
          <cell r="Q561" t="str">
            <v>East Carroll</v>
          </cell>
        </row>
        <row r="562">
          <cell r="Q562" t="str">
            <v>East Feliciana</v>
          </cell>
        </row>
        <row r="563">
          <cell r="Q563" t="str">
            <v>Eastern</v>
          </cell>
        </row>
        <row r="564">
          <cell r="Q564" t="str">
            <v>Eastland</v>
          </cell>
        </row>
        <row r="565">
          <cell r="Q565" t="str">
            <v>Eaton</v>
          </cell>
        </row>
        <row r="566">
          <cell r="Q566" t="str">
            <v>Eau Claire</v>
          </cell>
        </row>
        <row r="567">
          <cell r="Q567" t="str">
            <v>Ebon</v>
          </cell>
        </row>
        <row r="568">
          <cell r="Q568" t="str">
            <v>Echols</v>
          </cell>
        </row>
        <row r="569">
          <cell r="Q569" t="str">
            <v>Ector</v>
          </cell>
        </row>
        <row r="570">
          <cell r="Q570" t="str">
            <v>Eddy</v>
          </cell>
        </row>
        <row r="571">
          <cell r="Q571" t="str">
            <v>Edgar</v>
          </cell>
        </row>
        <row r="572">
          <cell r="Q572" t="str">
            <v>Edgecombe</v>
          </cell>
        </row>
        <row r="573">
          <cell r="Q573" t="str">
            <v>Edgefield</v>
          </cell>
        </row>
        <row r="574">
          <cell r="Q574" t="str">
            <v>Edmonson</v>
          </cell>
        </row>
        <row r="575">
          <cell r="Q575" t="str">
            <v>Edmunds</v>
          </cell>
        </row>
        <row r="576">
          <cell r="Q576" t="str">
            <v>Edwards</v>
          </cell>
        </row>
        <row r="577">
          <cell r="Q577" t="str">
            <v>Effingham</v>
          </cell>
        </row>
        <row r="578">
          <cell r="Q578" t="str">
            <v>El Dorado</v>
          </cell>
        </row>
        <row r="579">
          <cell r="Q579" t="str">
            <v>El Paso</v>
          </cell>
        </row>
        <row r="580">
          <cell r="Q580" t="str">
            <v>Elbert</v>
          </cell>
        </row>
        <row r="581">
          <cell r="Q581" t="str">
            <v>Elk</v>
          </cell>
        </row>
        <row r="582">
          <cell r="Q582" t="str">
            <v>Elkhart</v>
          </cell>
        </row>
        <row r="583">
          <cell r="Q583" t="str">
            <v>Elko</v>
          </cell>
        </row>
        <row r="584">
          <cell r="Q584" t="str">
            <v>Elliott</v>
          </cell>
        </row>
        <row r="585">
          <cell r="Q585" t="str">
            <v>Ellis</v>
          </cell>
        </row>
        <row r="586">
          <cell r="Q586" t="str">
            <v>Ellsworth</v>
          </cell>
        </row>
        <row r="587">
          <cell r="Q587" t="str">
            <v>Elmore</v>
          </cell>
        </row>
        <row r="588">
          <cell r="Q588" t="str">
            <v>Emanuel</v>
          </cell>
        </row>
        <row r="589">
          <cell r="Q589" t="str">
            <v>Emery</v>
          </cell>
        </row>
        <row r="590">
          <cell r="Q590" t="str">
            <v>Emmet</v>
          </cell>
        </row>
        <row r="591">
          <cell r="Q591" t="str">
            <v>Emmons</v>
          </cell>
        </row>
        <row r="592">
          <cell r="Q592" t="str">
            <v>Emporia</v>
          </cell>
        </row>
        <row r="593">
          <cell r="Q593" t="str">
            <v>Enewetak</v>
          </cell>
        </row>
        <row r="594">
          <cell r="Q594" t="str">
            <v>Erath</v>
          </cell>
        </row>
        <row r="595">
          <cell r="Q595" t="str">
            <v>Erie</v>
          </cell>
        </row>
        <row r="596">
          <cell r="Q596" t="str">
            <v>Erikub</v>
          </cell>
        </row>
        <row r="597">
          <cell r="Q597" t="str">
            <v>Escambia</v>
          </cell>
        </row>
        <row r="598">
          <cell r="Q598" t="str">
            <v>Esmeralda</v>
          </cell>
        </row>
        <row r="599">
          <cell r="Q599" t="str">
            <v>Essex</v>
          </cell>
        </row>
        <row r="600">
          <cell r="Q600" t="str">
            <v>Estill</v>
          </cell>
        </row>
        <row r="601">
          <cell r="Q601" t="str">
            <v>Etowah</v>
          </cell>
        </row>
        <row r="602">
          <cell r="Q602" t="str">
            <v>Eureka</v>
          </cell>
        </row>
        <row r="603">
          <cell r="Q603" t="str">
            <v>Evangeline</v>
          </cell>
        </row>
        <row r="604">
          <cell r="Q604" t="str">
            <v>Evans</v>
          </cell>
        </row>
        <row r="605">
          <cell r="Q605" t="str">
            <v>Fairbanks-North Star (B)</v>
          </cell>
        </row>
        <row r="606">
          <cell r="Q606" t="str">
            <v>Fairfax</v>
          </cell>
        </row>
        <row r="607">
          <cell r="Q607" t="str">
            <v>Fairfax City</v>
          </cell>
        </row>
        <row r="608">
          <cell r="Q608" t="str">
            <v>Fairfield</v>
          </cell>
        </row>
        <row r="609">
          <cell r="Q609" t="str">
            <v>Fajardo</v>
          </cell>
        </row>
        <row r="610">
          <cell r="Q610" t="str">
            <v>Fall River</v>
          </cell>
        </row>
        <row r="611">
          <cell r="Q611" t="str">
            <v>Fallon</v>
          </cell>
        </row>
        <row r="612">
          <cell r="Q612" t="str">
            <v>Falls</v>
          </cell>
        </row>
        <row r="613">
          <cell r="Q613" t="str">
            <v>Falls Church</v>
          </cell>
        </row>
        <row r="614">
          <cell r="Q614" t="str">
            <v>Fannin</v>
          </cell>
        </row>
        <row r="615">
          <cell r="Q615" t="str">
            <v>Faribault</v>
          </cell>
        </row>
        <row r="616">
          <cell r="Q616" t="str">
            <v>Faulk</v>
          </cell>
        </row>
        <row r="617">
          <cell r="Q617" t="str">
            <v>Faulkner</v>
          </cell>
        </row>
        <row r="618">
          <cell r="Q618" t="str">
            <v>Fauquier</v>
          </cell>
        </row>
        <row r="619">
          <cell r="Q619" t="str">
            <v>Fayette</v>
          </cell>
        </row>
        <row r="620">
          <cell r="Q620" t="str">
            <v>Fentress</v>
          </cell>
        </row>
        <row r="621">
          <cell r="Q621" t="str">
            <v>Fergus</v>
          </cell>
        </row>
        <row r="622">
          <cell r="Q622" t="str">
            <v>Ferry</v>
          </cell>
        </row>
        <row r="623">
          <cell r="Q623" t="str">
            <v>Fillmore</v>
          </cell>
        </row>
        <row r="624">
          <cell r="Q624" t="str">
            <v>Finney</v>
          </cell>
        </row>
        <row r="625">
          <cell r="Q625" t="str">
            <v>Fisher</v>
          </cell>
        </row>
        <row r="626">
          <cell r="Q626" t="str">
            <v>Flagler</v>
          </cell>
        </row>
        <row r="627">
          <cell r="Q627" t="str">
            <v>Flathead</v>
          </cell>
        </row>
        <row r="628">
          <cell r="Q628" t="str">
            <v>Fleming</v>
          </cell>
        </row>
        <row r="629">
          <cell r="Q629" t="str">
            <v>Florence</v>
          </cell>
        </row>
        <row r="630">
          <cell r="Q630" t="str">
            <v>Florida</v>
          </cell>
        </row>
        <row r="631">
          <cell r="Q631" t="str">
            <v>Floyd</v>
          </cell>
        </row>
        <row r="632">
          <cell r="Q632" t="str">
            <v>Fluvanna</v>
          </cell>
        </row>
        <row r="633">
          <cell r="Q633" t="str">
            <v>Foard</v>
          </cell>
        </row>
        <row r="634">
          <cell r="Q634" t="str">
            <v>Fond Du Lac</v>
          </cell>
        </row>
        <row r="635">
          <cell r="Q635" t="str">
            <v>Ford</v>
          </cell>
        </row>
        <row r="636">
          <cell r="Q636" t="str">
            <v>Forest</v>
          </cell>
        </row>
        <row r="637">
          <cell r="Q637" t="str">
            <v>Forrest</v>
          </cell>
        </row>
        <row r="638">
          <cell r="Q638" t="str">
            <v>Forsyth</v>
          </cell>
        </row>
        <row r="639">
          <cell r="Q639" t="str">
            <v>Fort Bend</v>
          </cell>
        </row>
        <row r="640">
          <cell r="Q640" t="str">
            <v>Foster</v>
          </cell>
        </row>
        <row r="641">
          <cell r="Q641" t="str">
            <v>Fountain</v>
          </cell>
        </row>
        <row r="642">
          <cell r="Q642" t="str">
            <v>Franklin</v>
          </cell>
        </row>
        <row r="643">
          <cell r="Q643" t="str">
            <v>Franklin City</v>
          </cell>
        </row>
        <row r="644">
          <cell r="Q644" t="str">
            <v>Frederick</v>
          </cell>
        </row>
        <row r="645">
          <cell r="Q645" t="str">
            <v>Fredericksburg</v>
          </cell>
        </row>
        <row r="646">
          <cell r="Q646" t="str">
            <v>Freeborn</v>
          </cell>
        </row>
        <row r="647">
          <cell r="Q647" t="str">
            <v>Freestone</v>
          </cell>
        </row>
        <row r="648">
          <cell r="Q648" t="str">
            <v>Fremont</v>
          </cell>
        </row>
        <row r="649">
          <cell r="Q649" t="str">
            <v>Fresno</v>
          </cell>
        </row>
        <row r="650">
          <cell r="Q650" t="str">
            <v>Frio</v>
          </cell>
        </row>
        <row r="651">
          <cell r="Q651" t="str">
            <v>Frontier</v>
          </cell>
        </row>
        <row r="652">
          <cell r="Q652" t="str">
            <v>Fulton</v>
          </cell>
        </row>
        <row r="653">
          <cell r="Q653" t="str">
            <v>Furnas</v>
          </cell>
        </row>
        <row r="654">
          <cell r="Q654" t="str">
            <v>Gadsden</v>
          </cell>
        </row>
        <row r="655">
          <cell r="Q655" t="str">
            <v>Gage</v>
          </cell>
        </row>
        <row r="656">
          <cell r="Q656" t="str">
            <v>Gaines</v>
          </cell>
        </row>
        <row r="657">
          <cell r="Q657" t="str">
            <v>Galax</v>
          </cell>
        </row>
        <row r="658">
          <cell r="Q658" t="str">
            <v>Gallatin</v>
          </cell>
        </row>
        <row r="659">
          <cell r="Q659" t="str">
            <v>Gallia</v>
          </cell>
        </row>
        <row r="660">
          <cell r="Q660" t="str">
            <v>Galveston</v>
          </cell>
        </row>
        <row r="661">
          <cell r="Q661" t="str">
            <v>Garden</v>
          </cell>
        </row>
        <row r="662">
          <cell r="Q662" t="str">
            <v>Garfield</v>
          </cell>
        </row>
        <row r="663">
          <cell r="Q663" t="str">
            <v>Garland</v>
          </cell>
        </row>
        <row r="664">
          <cell r="Q664" t="str">
            <v>Garrard</v>
          </cell>
        </row>
        <row r="665">
          <cell r="Q665" t="str">
            <v>Garrett</v>
          </cell>
        </row>
        <row r="666">
          <cell r="Q666" t="str">
            <v>Garvin</v>
          </cell>
        </row>
        <row r="667">
          <cell r="Q667" t="str">
            <v>Garza</v>
          </cell>
        </row>
        <row r="668">
          <cell r="Q668" t="str">
            <v>Gasconade</v>
          </cell>
        </row>
        <row r="669">
          <cell r="Q669" t="str">
            <v>Gaston</v>
          </cell>
        </row>
        <row r="670">
          <cell r="Q670" t="str">
            <v>Gates</v>
          </cell>
        </row>
        <row r="671">
          <cell r="Q671" t="str">
            <v>Geary</v>
          </cell>
        </row>
        <row r="672">
          <cell r="Q672" t="str">
            <v>Geauga</v>
          </cell>
        </row>
        <row r="673">
          <cell r="Q673" t="str">
            <v>Gem</v>
          </cell>
        </row>
        <row r="674">
          <cell r="Q674" t="str">
            <v>Genesee</v>
          </cell>
        </row>
        <row r="675">
          <cell r="Q675" t="str">
            <v>Geneva</v>
          </cell>
        </row>
        <row r="676">
          <cell r="Q676" t="str">
            <v>Gentry</v>
          </cell>
        </row>
        <row r="677">
          <cell r="Q677" t="str">
            <v>George</v>
          </cell>
        </row>
        <row r="678">
          <cell r="Q678" t="str">
            <v>Georgetown</v>
          </cell>
        </row>
        <row r="679">
          <cell r="Q679" t="str">
            <v>Gibson</v>
          </cell>
        </row>
        <row r="680">
          <cell r="Q680" t="str">
            <v>Gila</v>
          </cell>
        </row>
        <row r="681">
          <cell r="Q681" t="str">
            <v>Gilchrist</v>
          </cell>
        </row>
        <row r="682">
          <cell r="Q682" t="str">
            <v>Giles</v>
          </cell>
        </row>
        <row r="683">
          <cell r="Q683" t="str">
            <v>Gillespie</v>
          </cell>
        </row>
        <row r="684">
          <cell r="Q684" t="str">
            <v>Gilliam</v>
          </cell>
        </row>
        <row r="685">
          <cell r="Q685" t="str">
            <v>Gilmer</v>
          </cell>
        </row>
        <row r="686">
          <cell r="Q686" t="str">
            <v>Gilpin</v>
          </cell>
        </row>
        <row r="687">
          <cell r="Q687" t="str">
            <v>Glacier</v>
          </cell>
        </row>
        <row r="688">
          <cell r="Q688" t="str">
            <v>Glades</v>
          </cell>
        </row>
        <row r="689">
          <cell r="Q689" t="str">
            <v>Gladwin</v>
          </cell>
        </row>
        <row r="690">
          <cell r="Q690" t="str">
            <v>Glascock</v>
          </cell>
        </row>
        <row r="691">
          <cell r="Q691" t="str">
            <v>Glasscock</v>
          </cell>
        </row>
        <row r="692">
          <cell r="Q692" t="str">
            <v>Glenn</v>
          </cell>
        </row>
        <row r="693">
          <cell r="Q693" t="str">
            <v>Gloucester</v>
          </cell>
        </row>
        <row r="694">
          <cell r="Q694" t="str">
            <v>Glynn</v>
          </cell>
        </row>
        <row r="695">
          <cell r="Q695" t="str">
            <v>Gogebic</v>
          </cell>
        </row>
        <row r="696">
          <cell r="Q696" t="str">
            <v>Golden Valley</v>
          </cell>
        </row>
        <row r="697">
          <cell r="Q697" t="str">
            <v>Goliad</v>
          </cell>
        </row>
        <row r="698">
          <cell r="Q698" t="str">
            <v>Gonzales</v>
          </cell>
        </row>
        <row r="699">
          <cell r="Q699" t="str">
            <v>Goochland</v>
          </cell>
        </row>
        <row r="700">
          <cell r="Q700" t="str">
            <v>Goodhue</v>
          </cell>
        </row>
        <row r="701">
          <cell r="Q701" t="str">
            <v>Gooding</v>
          </cell>
        </row>
        <row r="702">
          <cell r="Q702" t="str">
            <v>Gordon</v>
          </cell>
        </row>
        <row r="703">
          <cell r="Q703" t="str">
            <v>Goshen</v>
          </cell>
        </row>
        <row r="704">
          <cell r="Q704" t="str">
            <v>Gosper</v>
          </cell>
        </row>
        <row r="705">
          <cell r="Q705" t="str">
            <v>Gove</v>
          </cell>
        </row>
        <row r="706">
          <cell r="Q706" t="str">
            <v>Grady</v>
          </cell>
        </row>
        <row r="707">
          <cell r="Q707" t="str">
            <v>Grafton</v>
          </cell>
        </row>
        <row r="708">
          <cell r="Q708" t="str">
            <v>Graham</v>
          </cell>
        </row>
        <row r="709">
          <cell r="Q709" t="str">
            <v>Grainger</v>
          </cell>
        </row>
        <row r="710">
          <cell r="Q710" t="str">
            <v>Grand</v>
          </cell>
        </row>
        <row r="711">
          <cell r="Q711" t="str">
            <v>Grand Forks</v>
          </cell>
        </row>
        <row r="712">
          <cell r="Q712" t="str">
            <v>Grand Isle</v>
          </cell>
        </row>
        <row r="713">
          <cell r="Q713" t="str">
            <v>Grand Traverse</v>
          </cell>
        </row>
        <row r="714">
          <cell r="Q714" t="str">
            <v>Granite</v>
          </cell>
        </row>
        <row r="715">
          <cell r="Q715" t="str">
            <v>Grant</v>
          </cell>
        </row>
        <row r="716">
          <cell r="Q716" t="str">
            <v>Granville</v>
          </cell>
        </row>
        <row r="717">
          <cell r="Q717" t="str">
            <v>Gratiot</v>
          </cell>
        </row>
        <row r="718">
          <cell r="Q718" t="str">
            <v>Graves</v>
          </cell>
        </row>
        <row r="719">
          <cell r="Q719" t="str">
            <v>Gray</v>
          </cell>
        </row>
        <row r="720">
          <cell r="Q720" t="str">
            <v>Grays Harbor</v>
          </cell>
        </row>
        <row r="721">
          <cell r="Q721" t="str">
            <v>Grayson</v>
          </cell>
        </row>
        <row r="722">
          <cell r="Q722" t="str">
            <v>Greeley</v>
          </cell>
        </row>
        <row r="723">
          <cell r="Q723" t="str">
            <v>Green</v>
          </cell>
        </row>
        <row r="724">
          <cell r="Q724" t="str">
            <v>Green Lake</v>
          </cell>
        </row>
        <row r="725">
          <cell r="Q725" t="str">
            <v>Greenbrier</v>
          </cell>
        </row>
        <row r="726">
          <cell r="Q726" t="str">
            <v>Greene</v>
          </cell>
        </row>
        <row r="727">
          <cell r="Q727" t="str">
            <v>Greenlee</v>
          </cell>
        </row>
        <row r="728">
          <cell r="Q728" t="str">
            <v>Greensville</v>
          </cell>
        </row>
        <row r="729">
          <cell r="Q729" t="str">
            <v>Greenup</v>
          </cell>
        </row>
        <row r="730">
          <cell r="Q730" t="str">
            <v>Greenville</v>
          </cell>
        </row>
        <row r="731">
          <cell r="Q731" t="str">
            <v>Greenwood</v>
          </cell>
        </row>
        <row r="732">
          <cell r="Q732" t="str">
            <v>Greer</v>
          </cell>
        </row>
        <row r="733">
          <cell r="Q733" t="str">
            <v>Gregg</v>
          </cell>
        </row>
        <row r="734">
          <cell r="Q734" t="str">
            <v>Gregory</v>
          </cell>
        </row>
        <row r="735">
          <cell r="Q735" t="str">
            <v>Grenada</v>
          </cell>
        </row>
        <row r="736">
          <cell r="Q736" t="str">
            <v>Griggs</v>
          </cell>
        </row>
        <row r="737">
          <cell r="Q737" t="str">
            <v>Grimes</v>
          </cell>
        </row>
        <row r="738">
          <cell r="Q738" t="str">
            <v>Grundy</v>
          </cell>
        </row>
        <row r="739">
          <cell r="Q739" t="str">
            <v>Guadalupe</v>
          </cell>
        </row>
        <row r="740">
          <cell r="Q740" t="str">
            <v>Guam</v>
          </cell>
        </row>
        <row r="741">
          <cell r="Q741" t="str">
            <v>Guanica</v>
          </cell>
        </row>
        <row r="742">
          <cell r="Q742" t="str">
            <v>Guayama</v>
          </cell>
        </row>
        <row r="743">
          <cell r="Q743" t="str">
            <v>Guayanilla</v>
          </cell>
        </row>
        <row r="744">
          <cell r="Q744" t="str">
            <v>Guaynabo</v>
          </cell>
        </row>
        <row r="745">
          <cell r="Q745" t="str">
            <v>Guernsey</v>
          </cell>
        </row>
        <row r="746">
          <cell r="Q746" t="str">
            <v>Guilford</v>
          </cell>
        </row>
        <row r="747">
          <cell r="Q747" t="str">
            <v>Gulf</v>
          </cell>
        </row>
        <row r="748">
          <cell r="Q748" t="str">
            <v>Gunnison</v>
          </cell>
        </row>
        <row r="749">
          <cell r="Q749" t="str">
            <v>Gurabo</v>
          </cell>
        </row>
        <row r="750">
          <cell r="Q750" t="str">
            <v>Guthrie</v>
          </cell>
        </row>
        <row r="751">
          <cell r="Q751" t="str">
            <v>Gwinnett</v>
          </cell>
        </row>
        <row r="752">
          <cell r="Q752" t="str">
            <v>Haakon</v>
          </cell>
        </row>
        <row r="753">
          <cell r="Q753" t="str">
            <v>Habersham</v>
          </cell>
        </row>
        <row r="754">
          <cell r="Q754" t="str">
            <v>Haines (B)</v>
          </cell>
        </row>
        <row r="755">
          <cell r="Q755" t="str">
            <v>Hale</v>
          </cell>
        </row>
        <row r="756">
          <cell r="Q756" t="str">
            <v>Halifax</v>
          </cell>
        </row>
        <row r="757">
          <cell r="Q757" t="str">
            <v>Hall</v>
          </cell>
        </row>
        <row r="758">
          <cell r="Q758" t="str">
            <v>Hamblen</v>
          </cell>
        </row>
        <row r="759">
          <cell r="Q759" t="str">
            <v>Hamilton</v>
          </cell>
        </row>
        <row r="760">
          <cell r="Q760" t="str">
            <v>Hamlin</v>
          </cell>
        </row>
        <row r="761">
          <cell r="Q761" t="str">
            <v>Hampden</v>
          </cell>
        </row>
        <row r="762">
          <cell r="Q762" t="str">
            <v>Hampshire</v>
          </cell>
        </row>
        <row r="763">
          <cell r="Q763" t="str">
            <v>Hampton</v>
          </cell>
        </row>
        <row r="764">
          <cell r="Q764" t="str">
            <v>Hancock</v>
          </cell>
        </row>
        <row r="765">
          <cell r="Q765" t="str">
            <v>Hand</v>
          </cell>
        </row>
        <row r="766">
          <cell r="Q766" t="str">
            <v>Hanover</v>
          </cell>
        </row>
        <row r="767">
          <cell r="Q767" t="str">
            <v>Hansford</v>
          </cell>
        </row>
        <row r="768">
          <cell r="Q768" t="str">
            <v>Hanson</v>
          </cell>
        </row>
        <row r="769">
          <cell r="Q769" t="str">
            <v>Haralson</v>
          </cell>
        </row>
        <row r="770">
          <cell r="Q770" t="str">
            <v>Hardee</v>
          </cell>
        </row>
        <row r="771">
          <cell r="Q771" t="str">
            <v>Hardeman</v>
          </cell>
        </row>
        <row r="772">
          <cell r="Q772" t="str">
            <v>Hardin</v>
          </cell>
        </row>
        <row r="773">
          <cell r="Q773" t="str">
            <v>Harding</v>
          </cell>
        </row>
        <row r="774">
          <cell r="Q774" t="str">
            <v>Hardy</v>
          </cell>
        </row>
        <row r="775">
          <cell r="Q775" t="str">
            <v>Harford</v>
          </cell>
        </row>
        <row r="776">
          <cell r="Q776" t="str">
            <v>Harlan</v>
          </cell>
        </row>
        <row r="777">
          <cell r="Q777" t="str">
            <v>Harmon</v>
          </cell>
        </row>
        <row r="778">
          <cell r="Q778" t="str">
            <v>Harnett</v>
          </cell>
        </row>
        <row r="779">
          <cell r="Q779" t="str">
            <v>Harney</v>
          </cell>
        </row>
        <row r="780">
          <cell r="Q780" t="str">
            <v>Harper</v>
          </cell>
        </row>
        <row r="781">
          <cell r="Q781" t="str">
            <v>Harris</v>
          </cell>
        </row>
        <row r="782">
          <cell r="Q782" t="str">
            <v>Harrison</v>
          </cell>
        </row>
        <row r="783">
          <cell r="Q783" t="str">
            <v>Harrisonburg</v>
          </cell>
        </row>
        <row r="784">
          <cell r="Q784" t="str">
            <v>Hart</v>
          </cell>
        </row>
        <row r="785">
          <cell r="Q785" t="str">
            <v>Hartford</v>
          </cell>
        </row>
        <row r="786">
          <cell r="Q786" t="str">
            <v>Hartley</v>
          </cell>
        </row>
        <row r="787">
          <cell r="Q787" t="str">
            <v>Harvey</v>
          </cell>
        </row>
        <row r="788">
          <cell r="Q788" t="str">
            <v>Haskell</v>
          </cell>
        </row>
        <row r="789">
          <cell r="Q789" t="str">
            <v>Hatillo</v>
          </cell>
        </row>
        <row r="790">
          <cell r="Q790" t="str">
            <v>Hawaii</v>
          </cell>
        </row>
        <row r="791">
          <cell r="Q791" t="str">
            <v>Hawkins</v>
          </cell>
        </row>
        <row r="792">
          <cell r="Q792" t="str">
            <v>Hayes</v>
          </cell>
        </row>
        <row r="793">
          <cell r="Q793" t="str">
            <v>Hays</v>
          </cell>
        </row>
        <row r="794">
          <cell r="Q794" t="str">
            <v>Haywood</v>
          </cell>
        </row>
        <row r="795">
          <cell r="Q795" t="str">
            <v>Heard</v>
          </cell>
        </row>
        <row r="796">
          <cell r="Q796" t="str">
            <v>Hemphill</v>
          </cell>
        </row>
        <row r="797">
          <cell r="Q797" t="str">
            <v>Hempstead</v>
          </cell>
        </row>
        <row r="798">
          <cell r="Q798" t="str">
            <v>Henderson</v>
          </cell>
        </row>
        <row r="799">
          <cell r="Q799" t="str">
            <v>Hendricks</v>
          </cell>
        </row>
        <row r="800">
          <cell r="Q800" t="str">
            <v>Hendry</v>
          </cell>
        </row>
        <row r="801">
          <cell r="Q801" t="str">
            <v>Hennepin</v>
          </cell>
        </row>
        <row r="802">
          <cell r="Q802" t="str">
            <v>Henrico</v>
          </cell>
        </row>
        <row r="803">
          <cell r="Q803" t="str">
            <v>Henry</v>
          </cell>
        </row>
        <row r="804">
          <cell r="Q804" t="str">
            <v>Herkimer</v>
          </cell>
        </row>
        <row r="805">
          <cell r="Q805" t="str">
            <v>Hernando</v>
          </cell>
        </row>
        <row r="806">
          <cell r="Q806" t="str">
            <v>Hertford</v>
          </cell>
        </row>
        <row r="807">
          <cell r="Q807" t="str">
            <v>Hettinger</v>
          </cell>
        </row>
        <row r="808">
          <cell r="Q808" t="str">
            <v>Hickman</v>
          </cell>
        </row>
        <row r="809">
          <cell r="Q809" t="str">
            <v>Hickory</v>
          </cell>
        </row>
        <row r="810">
          <cell r="Q810" t="str">
            <v>Hidalgo</v>
          </cell>
        </row>
        <row r="811">
          <cell r="Q811" t="str">
            <v>Highland</v>
          </cell>
        </row>
        <row r="812">
          <cell r="Q812" t="str">
            <v>Highlands</v>
          </cell>
        </row>
        <row r="813">
          <cell r="Q813" t="str">
            <v>Hill</v>
          </cell>
        </row>
        <row r="814">
          <cell r="Q814" t="str">
            <v>Hillsborough</v>
          </cell>
        </row>
        <row r="815">
          <cell r="Q815" t="str">
            <v>Hillsdale</v>
          </cell>
        </row>
        <row r="816">
          <cell r="Q816" t="str">
            <v>Hinds</v>
          </cell>
        </row>
        <row r="817">
          <cell r="Q817" t="str">
            <v>Hinsdale</v>
          </cell>
        </row>
        <row r="818">
          <cell r="Q818" t="str">
            <v>Hitchcock</v>
          </cell>
        </row>
        <row r="819">
          <cell r="Q819" t="str">
            <v>Hocking</v>
          </cell>
        </row>
        <row r="820">
          <cell r="Q820" t="str">
            <v>Hockley</v>
          </cell>
        </row>
        <row r="821">
          <cell r="Q821" t="str">
            <v>Hodgeman</v>
          </cell>
        </row>
        <row r="822">
          <cell r="Q822" t="str">
            <v>Hoke</v>
          </cell>
        </row>
        <row r="823">
          <cell r="Q823" t="str">
            <v>Holmes</v>
          </cell>
        </row>
        <row r="824">
          <cell r="Q824" t="str">
            <v>Holt</v>
          </cell>
        </row>
        <row r="825">
          <cell r="Q825" t="str">
            <v>Honolulu</v>
          </cell>
        </row>
        <row r="826">
          <cell r="Q826" t="str">
            <v>Hood</v>
          </cell>
        </row>
        <row r="827">
          <cell r="Q827" t="str">
            <v>Hood River</v>
          </cell>
        </row>
        <row r="828">
          <cell r="Q828" t="str">
            <v>Hooker</v>
          </cell>
        </row>
        <row r="829">
          <cell r="Q829" t="str">
            <v>Hopewell</v>
          </cell>
        </row>
        <row r="830">
          <cell r="Q830" t="str">
            <v>Hopkins</v>
          </cell>
        </row>
        <row r="831">
          <cell r="Q831" t="str">
            <v>Hormigueros</v>
          </cell>
        </row>
        <row r="832">
          <cell r="Q832" t="str">
            <v>Horry</v>
          </cell>
        </row>
        <row r="833">
          <cell r="Q833" t="str">
            <v>Hot Spring</v>
          </cell>
        </row>
        <row r="834">
          <cell r="Q834" t="str">
            <v>Hot Springs</v>
          </cell>
        </row>
        <row r="835">
          <cell r="Q835" t="str">
            <v>Houghton</v>
          </cell>
        </row>
        <row r="836">
          <cell r="Q836" t="str">
            <v>Houston</v>
          </cell>
        </row>
        <row r="837">
          <cell r="Q837" t="str">
            <v>Howard</v>
          </cell>
        </row>
        <row r="838">
          <cell r="Q838" t="str">
            <v>Howell</v>
          </cell>
        </row>
        <row r="839">
          <cell r="Q839" t="str">
            <v>Hubbard</v>
          </cell>
        </row>
        <row r="840">
          <cell r="Q840" t="str">
            <v>Hudson</v>
          </cell>
        </row>
        <row r="841">
          <cell r="Q841" t="str">
            <v>Hudspeth</v>
          </cell>
        </row>
        <row r="842">
          <cell r="Q842" t="str">
            <v>Huerfano</v>
          </cell>
        </row>
        <row r="843">
          <cell r="Q843" t="str">
            <v>Hughes</v>
          </cell>
        </row>
        <row r="844">
          <cell r="Q844" t="str">
            <v>Humacao</v>
          </cell>
        </row>
        <row r="845">
          <cell r="Q845" t="str">
            <v>Humboldt</v>
          </cell>
        </row>
        <row r="846">
          <cell r="Q846" t="str">
            <v>Humphreys</v>
          </cell>
        </row>
        <row r="847">
          <cell r="Q847" t="str">
            <v>Hunt</v>
          </cell>
        </row>
        <row r="848">
          <cell r="Q848" t="str">
            <v>Hunterdon</v>
          </cell>
        </row>
        <row r="849">
          <cell r="Q849" t="str">
            <v>Huntingdon</v>
          </cell>
        </row>
        <row r="850">
          <cell r="Q850" t="str">
            <v>Huntington</v>
          </cell>
        </row>
        <row r="851">
          <cell r="Q851" t="str">
            <v>Huron</v>
          </cell>
        </row>
        <row r="852">
          <cell r="Q852" t="str">
            <v>Hutchinson</v>
          </cell>
        </row>
        <row r="853">
          <cell r="Q853" t="str">
            <v>Hyde</v>
          </cell>
        </row>
        <row r="854">
          <cell r="Q854" t="str">
            <v>Iberia</v>
          </cell>
        </row>
        <row r="855">
          <cell r="Q855" t="str">
            <v>Iberville</v>
          </cell>
        </row>
        <row r="856">
          <cell r="Q856" t="str">
            <v>Ida</v>
          </cell>
        </row>
        <row r="857">
          <cell r="Q857" t="str">
            <v>Idaho</v>
          </cell>
        </row>
        <row r="858">
          <cell r="Q858" t="str">
            <v>Imperial</v>
          </cell>
        </row>
        <row r="859">
          <cell r="Q859" t="str">
            <v>Independence</v>
          </cell>
        </row>
        <row r="860">
          <cell r="Q860" t="str">
            <v>Indian River</v>
          </cell>
        </row>
        <row r="861">
          <cell r="Q861" t="str">
            <v>Indiana</v>
          </cell>
        </row>
        <row r="862">
          <cell r="Q862" t="str">
            <v>Ingham</v>
          </cell>
        </row>
        <row r="863">
          <cell r="Q863" t="str">
            <v>Inyo</v>
          </cell>
        </row>
        <row r="864">
          <cell r="Q864" t="str">
            <v>Ionia</v>
          </cell>
        </row>
        <row r="865">
          <cell r="Q865" t="str">
            <v>Iosco</v>
          </cell>
        </row>
        <row r="866">
          <cell r="Q866" t="str">
            <v>Iowa</v>
          </cell>
        </row>
        <row r="867">
          <cell r="Q867" t="str">
            <v>Iredell</v>
          </cell>
        </row>
        <row r="868">
          <cell r="Q868" t="str">
            <v>Irion</v>
          </cell>
        </row>
        <row r="869">
          <cell r="Q869" t="str">
            <v>Iron</v>
          </cell>
        </row>
        <row r="870">
          <cell r="Q870" t="str">
            <v>Iroquois</v>
          </cell>
        </row>
        <row r="871">
          <cell r="Q871" t="str">
            <v>Irwin</v>
          </cell>
        </row>
        <row r="872">
          <cell r="Q872" t="str">
            <v>Isabela</v>
          </cell>
        </row>
        <row r="873">
          <cell r="Q873" t="str">
            <v>Isabella</v>
          </cell>
        </row>
        <row r="874">
          <cell r="Q874" t="str">
            <v>Isanti</v>
          </cell>
        </row>
        <row r="875">
          <cell r="Q875" t="str">
            <v>Island</v>
          </cell>
        </row>
        <row r="876">
          <cell r="Q876" t="str">
            <v>Isle Of Wight</v>
          </cell>
        </row>
        <row r="877">
          <cell r="Q877" t="str">
            <v>Issaquena</v>
          </cell>
        </row>
        <row r="878">
          <cell r="Q878" t="str">
            <v>Itasca</v>
          </cell>
        </row>
        <row r="879">
          <cell r="Q879" t="str">
            <v>Itawamba</v>
          </cell>
        </row>
        <row r="880">
          <cell r="Q880" t="str">
            <v>Izard</v>
          </cell>
        </row>
        <row r="881">
          <cell r="Q881" t="str">
            <v>Jabat</v>
          </cell>
        </row>
        <row r="882">
          <cell r="Q882" t="str">
            <v>Jack</v>
          </cell>
        </row>
        <row r="883">
          <cell r="Q883" t="str">
            <v>Jackson</v>
          </cell>
        </row>
        <row r="884">
          <cell r="Q884" t="str">
            <v>Jaluit</v>
          </cell>
        </row>
        <row r="885">
          <cell r="Q885" t="str">
            <v>James City</v>
          </cell>
        </row>
        <row r="886">
          <cell r="Q886" t="str">
            <v>Jasper</v>
          </cell>
        </row>
        <row r="887">
          <cell r="Q887" t="str">
            <v>Jay</v>
          </cell>
        </row>
        <row r="888">
          <cell r="Q888" t="str">
            <v>Jayuya</v>
          </cell>
        </row>
        <row r="889">
          <cell r="Q889" t="str">
            <v>Jeff Davis</v>
          </cell>
        </row>
        <row r="890">
          <cell r="Q890" t="str">
            <v>Jefferson</v>
          </cell>
        </row>
        <row r="891">
          <cell r="Q891" t="str">
            <v>Jefferson Davis</v>
          </cell>
        </row>
        <row r="892">
          <cell r="Q892" t="str">
            <v>Jemo Island</v>
          </cell>
        </row>
        <row r="893">
          <cell r="Q893" t="str">
            <v>Jenkins</v>
          </cell>
        </row>
        <row r="894">
          <cell r="Q894" t="str">
            <v>Jennings</v>
          </cell>
        </row>
        <row r="895">
          <cell r="Q895" t="str">
            <v>Jerauld</v>
          </cell>
        </row>
        <row r="896">
          <cell r="Q896" t="str">
            <v>Jerome</v>
          </cell>
        </row>
        <row r="897">
          <cell r="Q897" t="str">
            <v>Jersey</v>
          </cell>
        </row>
        <row r="898">
          <cell r="Q898" t="str">
            <v>Jessamine</v>
          </cell>
        </row>
        <row r="899">
          <cell r="Q899" t="str">
            <v>Jewell</v>
          </cell>
        </row>
        <row r="900">
          <cell r="Q900" t="str">
            <v>Jim Hogg</v>
          </cell>
        </row>
        <row r="901">
          <cell r="Q901" t="str">
            <v>Jim Wells</v>
          </cell>
        </row>
        <row r="902">
          <cell r="Q902" t="str">
            <v>Jo Daviess</v>
          </cell>
        </row>
        <row r="903">
          <cell r="Q903" t="str">
            <v>Johnson</v>
          </cell>
        </row>
        <row r="904">
          <cell r="Q904" t="str">
            <v>Johnston</v>
          </cell>
        </row>
        <row r="905">
          <cell r="Q905" t="str">
            <v>Jones</v>
          </cell>
        </row>
        <row r="906">
          <cell r="Q906" t="str">
            <v>Josephine</v>
          </cell>
        </row>
        <row r="907">
          <cell r="Q907" t="str">
            <v>Juab</v>
          </cell>
        </row>
        <row r="908">
          <cell r="Q908" t="str">
            <v>Juana Diaz</v>
          </cell>
        </row>
        <row r="909">
          <cell r="Q909" t="str">
            <v>Judith Basin</v>
          </cell>
        </row>
        <row r="910">
          <cell r="Q910" t="str">
            <v>Juncos</v>
          </cell>
        </row>
        <row r="911">
          <cell r="Q911" t="str">
            <v>Juneau</v>
          </cell>
        </row>
        <row r="912">
          <cell r="Q912" t="str">
            <v>Juneau (B)</v>
          </cell>
        </row>
        <row r="913">
          <cell r="Q913" t="str">
            <v>Juniata</v>
          </cell>
        </row>
        <row r="914">
          <cell r="Q914" t="str">
            <v>Kalamazoo</v>
          </cell>
        </row>
        <row r="915">
          <cell r="Q915" t="str">
            <v>Kalawao</v>
          </cell>
        </row>
        <row r="916">
          <cell r="Q916" t="str">
            <v>Kalkaska</v>
          </cell>
        </row>
        <row r="917">
          <cell r="Q917" t="str">
            <v>Kanabec</v>
          </cell>
        </row>
        <row r="918">
          <cell r="Q918" t="str">
            <v>Kanawha</v>
          </cell>
        </row>
        <row r="919">
          <cell r="Q919" t="str">
            <v>Kandiyohi</v>
          </cell>
        </row>
        <row r="920">
          <cell r="Q920" t="str">
            <v>Kane</v>
          </cell>
        </row>
        <row r="921">
          <cell r="Q921" t="str">
            <v>Kankakee</v>
          </cell>
        </row>
        <row r="922">
          <cell r="Q922" t="str">
            <v>Karnes</v>
          </cell>
        </row>
        <row r="923">
          <cell r="Q923" t="str">
            <v>Kauai</v>
          </cell>
        </row>
        <row r="924">
          <cell r="Q924" t="str">
            <v>Kaufman</v>
          </cell>
        </row>
        <row r="925">
          <cell r="Q925" t="str">
            <v>Kay</v>
          </cell>
        </row>
        <row r="926">
          <cell r="Q926" t="str">
            <v>Kayangel</v>
          </cell>
        </row>
        <row r="927">
          <cell r="Q927" t="str">
            <v>Kearney</v>
          </cell>
        </row>
        <row r="928">
          <cell r="Q928" t="str">
            <v>Kearny</v>
          </cell>
        </row>
        <row r="929">
          <cell r="Q929" t="str">
            <v>Keith</v>
          </cell>
        </row>
        <row r="930">
          <cell r="Q930" t="str">
            <v>Kemper</v>
          </cell>
        </row>
        <row r="931">
          <cell r="Q931" t="str">
            <v>Kenai Peninsula (B)</v>
          </cell>
        </row>
        <row r="932">
          <cell r="Q932" t="str">
            <v>Kendall</v>
          </cell>
        </row>
        <row r="933">
          <cell r="Q933" t="str">
            <v>Kenedy</v>
          </cell>
        </row>
        <row r="934">
          <cell r="Q934" t="str">
            <v>Kennebec</v>
          </cell>
        </row>
        <row r="935">
          <cell r="Q935" t="str">
            <v>Kenosha</v>
          </cell>
        </row>
        <row r="936">
          <cell r="Q936" t="str">
            <v>Kent</v>
          </cell>
        </row>
        <row r="937">
          <cell r="Q937" t="str">
            <v>Kenton</v>
          </cell>
        </row>
        <row r="938">
          <cell r="Q938" t="str">
            <v>Keokuk</v>
          </cell>
        </row>
        <row r="939">
          <cell r="Q939" t="str">
            <v>Kern</v>
          </cell>
        </row>
        <row r="940">
          <cell r="Q940" t="str">
            <v>Kerr</v>
          </cell>
        </row>
        <row r="941">
          <cell r="Q941" t="str">
            <v>Kershaw</v>
          </cell>
        </row>
        <row r="942">
          <cell r="Q942" t="str">
            <v>Ketchikan Gateway (B)</v>
          </cell>
        </row>
        <row r="943">
          <cell r="Q943" t="str">
            <v>Kewaunee</v>
          </cell>
        </row>
        <row r="944">
          <cell r="Q944" t="str">
            <v>Keweenaw</v>
          </cell>
        </row>
        <row r="945">
          <cell r="Q945" t="str">
            <v>Keya Paha</v>
          </cell>
        </row>
        <row r="946">
          <cell r="Q946" t="str">
            <v>Kidder</v>
          </cell>
        </row>
        <row r="947">
          <cell r="Q947" t="str">
            <v>Kiki</v>
          </cell>
        </row>
        <row r="948">
          <cell r="Q948" t="str">
            <v>Kimball</v>
          </cell>
        </row>
        <row r="949">
          <cell r="Q949" t="str">
            <v>Kimble</v>
          </cell>
        </row>
        <row r="950">
          <cell r="Q950" t="str">
            <v>King</v>
          </cell>
        </row>
        <row r="951">
          <cell r="Q951" t="str">
            <v>King And Queen</v>
          </cell>
        </row>
        <row r="952">
          <cell r="Q952" t="str">
            <v>King George</v>
          </cell>
        </row>
        <row r="953">
          <cell r="Q953" t="str">
            <v>King William</v>
          </cell>
        </row>
        <row r="954">
          <cell r="Q954" t="str">
            <v>Kingfisher</v>
          </cell>
        </row>
        <row r="955">
          <cell r="Q955" t="str">
            <v>Kingman</v>
          </cell>
        </row>
        <row r="956">
          <cell r="Q956" t="str">
            <v>Kings</v>
          </cell>
        </row>
        <row r="957">
          <cell r="Q957" t="str">
            <v>Kingsbury</v>
          </cell>
        </row>
        <row r="958">
          <cell r="Q958" t="str">
            <v>Kinney</v>
          </cell>
        </row>
        <row r="959">
          <cell r="Q959" t="str">
            <v>Kiowa</v>
          </cell>
        </row>
        <row r="960">
          <cell r="Q960" t="str">
            <v>Kit Carson</v>
          </cell>
        </row>
        <row r="961">
          <cell r="Q961" t="str">
            <v>Kitsap</v>
          </cell>
        </row>
        <row r="962">
          <cell r="Q962" t="str">
            <v>Kittitas</v>
          </cell>
        </row>
        <row r="963">
          <cell r="Q963" t="str">
            <v>Kittson</v>
          </cell>
        </row>
        <row r="964">
          <cell r="Q964" t="str">
            <v>Klamath</v>
          </cell>
        </row>
        <row r="965">
          <cell r="Q965" t="str">
            <v>Kleberg</v>
          </cell>
        </row>
        <row r="966">
          <cell r="Q966" t="str">
            <v>Klickitat</v>
          </cell>
        </row>
        <row r="967">
          <cell r="Q967" t="str">
            <v>Knott</v>
          </cell>
        </row>
        <row r="968">
          <cell r="Q968" t="str">
            <v>Knox</v>
          </cell>
        </row>
        <row r="969">
          <cell r="Q969" t="str">
            <v>Kobuk (Pre 1992)</v>
          </cell>
        </row>
        <row r="970">
          <cell r="Q970" t="str">
            <v>Kodiak Island (B)</v>
          </cell>
        </row>
        <row r="971">
          <cell r="Q971" t="str">
            <v>Koochiching</v>
          </cell>
        </row>
        <row r="972">
          <cell r="Q972" t="str">
            <v>Kootenai</v>
          </cell>
        </row>
        <row r="973">
          <cell r="Q973" t="str">
            <v>Koror</v>
          </cell>
        </row>
        <row r="974">
          <cell r="Q974" t="str">
            <v>Kosciusko</v>
          </cell>
        </row>
        <row r="975">
          <cell r="Q975" t="str">
            <v>Kosrae</v>
          </cell>
        </row>
        <row r="976">
          <cell r="Q976" t="str">
            <v>Kossuth</v>
          </cell>
        </row>
        <row r="977">
          <cell r="Q977" t="str">
            <v>Kwajalein</v>
          </cell>
        </row>
        <row r="978">
          <cell r="Q978" t="str">
            <v>La Crosse</v>
          </cell>
        </row>
        <row r="979">
          <cell r="Q979" t="str">
            <v>La Moure</v>
          </cell>
        </row>
        <row r="980">
          <cell r="Q980" t="str">
            <v>La Paz</v>
          </cell>
        </row>
        <row r="981">
          <cell r="Q981" t="str">
            <v>La Plata</v>
          </cell>
        </row>
        <row r="982">
          <cell r="Q982" t="str">
            <v>La Porte</v>
          </cell>
        </row>
        <row r="983">
          <cell r="Q983" t="str">
            <v>La Salle</v>
          </cell>
        </row>
        <row r="984">
          <cell r="Q984" t="str">
            <v>Labette</v>
          </cell>
        </row>
        <row r="985">
          <cell r="Q985" t="str">
            <v>Lac Qui Parle</v>
          </cell>
        </row>
        <row r="986">
          <cell r="Q986" t="str">
            <v>Lackawanna</v>
          </cell>
        </row>
        <row r="987">
          <cell r="Q987" t="str">
            <v>Laclede</v>
          </cell>
        </row>
        <row r="988">
          <cell r="Q988" t="str">
            <v>Lae</v>
          </cell>
        </row>
        <row r="989">
          <cell r="Q989" t="str">
            <v>Lafayette</v>
          </cell>
        </row>
        <row r="990">
          <cell r="Q990" t="str">
            <v>Lafourche</v>
          </cell>
        </row>
        <row r="991">
          <cell r="Q991" t="str">
            <v>Lagrange</v>
          </cell>
        </row>
        <row r="992">
          <cell r="Q992" t="str">
            <v>Lajas</v>
          </cell>
        </row>
        <row r="993">
          <cell r="Q993" t="str">
            <v>Lake</v>
          </cell>
        </row>
        <row r="994">
          <cell r="Q994" t="str">
            <v>Lake And Peninsula (B)</v>
          </cell>
        </row>
        <row r="995">
          <cell r="Q995" t="str">
            <v>Lake Of The Woods</v>
          </cell>
        </row>
        <row r="996">
          <cell r="Q996" t="str">
            <v>Lamar</v>
          </cell>
        </row>
        <row r="997">
          <cell r="Q997" t="str">
            <v>Lamb</v>
          </cell>
        </row>
        <row r="998">
          <cell r="Q998" t="str">
            <v>Lamoille</v>
          </cell>
        </row>
        <row r="999">
          <cell r="Q999" t="str">
            <v>Lampasas</v>
          </cell>
        </row>
        <row r="1000">
          <cell r="Q1000" t="str">
            <v>Lancaster</v>
          </cell>
        </row>
        <row r="1001">
          <cell r="Q1001" t="str">
            <v>Lander</v>
          </cell>
        </row>
        <row r="1002">
          <cell r="Q1002" t="str">
            <v>Lane</v>
          </cell>
        </row>
        <row r="1003">
          <cell r="Q1003" t="str">
            <v>Langlade</v>
          </cell>
        </row>
        <row r="1004">
          <cell r="Q1004" t="str">
            <v>Lanier</v>
          </cell>
        </row>
        <row r="1005">
          <cell r="Q1005" t="str">
            <v>Lapeer</v>
          </cell>
        </row>
        <row r="1006">
          <cell r="Q1006" t="str">
            <v>Laramie</v>
          </cell>
        </row>
        <row r="1007">
          <cell r="Q1007" t="str">
            <v>Lares</v>
          </cell>
        </row>
        <row r="1008">
          <cell r="Q1008" t="str">
            <v>Larimer</v>
          </cell>
        </row>
        <row r="1009">
          <cell r="Q1009" t="str">
            <v>Larue</v>
          </cell>
        </row>
        <row r="1010">
          <cell r="Q1010" t="str">
            <v>Las Animas</v>
          </cell>
        </row>
        <row r="1011">
          <cell r="Q1011" t="str">
            <v>Las Marias</v>
          </cell>
        </row>
        <row r="1012">
          <cell r="Q1012" t="str">
            <v>Las Piedras</v>
          </cell>
        </row>
        <row r="1013">
          <cell r="Q1013" t="str">
            <v>Lassen</v>
          </cell>
        </row>
        <row r="1014">
          <cell r="Q1014" t="str">
            <v>Latah</v>
          </cell>
        </row>
        <row r="1015">
          <cell r="Q1015" t="str">
            <v>Latimer</v>
          </cell>
        </row>
        <row r="1016">
          <cell r="Q1016" t="str">
            <v>Lauderdale</v>
          </cell>
        </row>
        <row r="1017">
          <cell r="Q1017" t="str">
            <v>Laurel</v>
          </cell>
        </row>
        <row r="1018">
          <cell r="Q1018" t="str">
            <v>Laurens</v>
          </cell>
        </row>
        <row r="1019">
          <cell r="Q1019" t="str">
            <v>Lavaca</v>
          </cell>
        </row>
        <row r="1020">
          <cell r="Q1020" t="str">
            <v>Lawrence</v>
          </cell>
        </row>
        <row r="1021">
          <cell r="Q1021" t="str">
            <v>Le Flore</v>
          </cell>
        </row>
        <row r="1022">
          <cell r="Q1022" t="str">
            <v>Le Sueur</v>
          </cell>
        </row>
        <row r="1023">
          <cell r="Q1023" t="str">
            <v>Lea</v>
          </cell>
        </row>
        <row r="1024">
          <cell r="Q1024" t="str">
            <v>Leake</v>
          </cell>
        </row>
        <row r="1025">
          <cell r="Q1025" t="str">
            <v>Leavenworth</v>
          </cell>
        </row>
        <row r="1026">
          <cell r="Q1026" t="str">
            <v>Lebanon</v>
          </cell>
        </row>
        <row r="1027">
          <cell r="Q1027" t="str">
            <v>Lee</v>
          </cell>
        </row>
        <row r="1028">
          <cell r="Q1028" t="str">
            <v>Leelanau</v>
          </cell>
        </row>
        <row r="1029">
          <cell r="Q1029" t="str">
            <v>Leflore</v>
          </cell>
        </row>
        <row r="1030">
          <cell r="Q1030" t="str">
            <v>Lehigh</v>
          </cell>
        </row>
        <row r="1031">
          <cell r="Q1031" t="str">
            <v>Lemhi</v>
          </cell>
        </row>
        <row r="1032">
          <cell r="Q1032" t="str">
            <v>Lenawee</v>
          </cell>
        </row>
        <row r="1033">
          <cell r="Q1033" t="str">
            <v>Lenoir</v>
          </cell>
        </row>
        <row r="1034">
          <cell r="Q1034" t="str">
            <v>Leon</v>
          </cell>
        </row>
        <row r="1035">
          <cell r="Q1035" t="str">
            <v>Leslie</v>
          </cell>
        </row>
        <row r="1036">
          <cell r="Q1036" t="str">
            <v>Letcher</v>
          </cell>
        </row>
        <row r="1037">
          <cell r="Q1037" t="str">
            <v>Levy</v>
          </cell>
        </row>
        <row r="1038">
          <cell r="Q1038" t="str">
            <v>Lewis</v>
          </cell>
        </row>
        <row r="1039">
          <cell r="Q1039" t="str">
            <v>Lewis And Clark</v>
          </cell>
        </row>
        <row r="1040">
          <cell r="Q1040" t="str">
            <v>Lexington</v>
          </cell>
        </row>
        <row r="1041">
          <cell r="Q1041" t="str">
            <v>Lib</v>
          </cell>
        </row>
        <row r="1042">
          <cell r="Q1042" t="str">
            <v>Liberty</v>
          </cell>
        </row>
        <row r="1043">
          <cell r="Q1043" t="str">
            <v>Licking</v>
          </cell>
        </row>
        <row r="1044">
          <cell r="Q1044" t="str">
            <v>Likiep</v>
          </cell>
        </row>
        <row r="1045">
          <cell r="Q1045" t="str">
            <v>Limestone</v>
          </cell>
        </row>
        <row r="1046">
          <cell r="Q1046" t="str">
            <v>Lincoln</v>
          </cell>
        </row>
        <row r="1047">
          <cell r="Q1047" t="str">
            <v>Linn</v>
          </cell>
        </row>
        <row r="1048">
          <cell r="Q1048" t="str">
            <v>Lipscomb</v>
          </cell>
        </row>
        <row r="1049">
          <cell r="Q1049" t="str">
            <v>Litchfield</v>
          </cell>
        </row>
        <row r="1050">
          <cell r="Q1050" t="str">
            <v>Little River</v>
          </cell>
        </row>
        <row r="1051">
          <cell r="Q1051" t="str">
            <v>Live Oak</v>
          </cell>
        </row>
        <row r="1052">
          <cell r="Q1052" t="str">
            <v>Livingston</v>
          </cell>
        </row>
        <row r="1053">
          <cell r="Q1053" t="str">
            <v>Llano</v>
          </cell>
        </row>
        <row r="1054">
          <cell r="Q1054" t="str">
            <v>Logan</v>
          </cell>
        </row>
        <row r="1055">
          <cell r="Q1055" t="str">
            <v>Loiza</v>
          </cell>
        </row>
        <row r="1056">
          <cell r="Q1056" t="str">
            <v>Long</v>
          </cell>
        </row>
        <row r="1057">
          <cell r="Q1057" t="str">
            <v>Lonoke</v>
          </cell>
        </row>
        <row r="1058">
          <cell r="Q1058" t="str">
            <v>Lorain</v>
          </cell>
        </row>
        <row r="1059">
          <cell r="Q1059" t="str">
            <v>Los Alamos</v>
          </cell>
        </row>
        <row r="1060">
          <cell r="Q1060" t="str">
            <v>Los Angeles</v>
          </cell>
        </row>
        <row r="1061">
          <cell r="Q1061" t="str">
            <v>Loudon</v>
          </cell>
        </row>
        <row r="1062">
          <cell r="Q1062" t="str">
            <v>Loudoun</v>
          </cell>
        </row>
        <row r="1063">
          <cell r="Q1063" t="str">
            <v>Louisa</v>
          </cell>
        </row>
        <row r="1064">
          <cell r="Q1064" t="str">
            <v>Loup</v>
          </cell>
        </row>
        <row r="1065">
          <cell r="Q1065" t="str">
            <v>Love</v>
          </cell>
        </row>
        <row r="1066">
          <cell r="Q1066" t="str">
            <v>Loving</v>
          </cell>
        </row>
        <row r="1067">
          <cell r="Q1067" t="str">
            <v>Lowndes</v>
          </cell>
        </row>
        <row r="1068">
          <cell r="Q1068" t="str">
            <v>Lubbock</v>
          </cell>
        </row>
        <row r="1069">
          <cell r="Q1069" t="str">
            <v>Lucas</v>
          </cell>
        </row>
        <row r="1070">
          <cell r="Q1070" t="str">
            <v>Luce</v>
          </cell>
        </row>
        <row r="1071">
          <cell r="Q1071" t="str">
            <v>Lumpkin</v>
          </cell>
        </row>
        <row r="1072">
          <cell r="Q1072" t="str">
            <v>Luna</v>
          </cell>
        </row>
        <row r="1073">
          <cell r="Q1073" t="str">
            <v>Lunenburg</v>
          </cell>
        </row>
        <row r="1074">
          <cell r="Q1074" t="str">
            <v>Luquillo</v>
          </cell>
        </row>
        <row r="1075">
          <cell r="Q1075" t="str">
            <v>Luzerne</v>
          </cell>
        </row>
        <row r="1076">
          <cell r="Q1076" t="str">
            <v>Lycoming</v>
          </cell>
        </row>
        <row r="1077">
          <cell r="Q1077" t="str">
            <v>Lyman</v>
          </cell>
        </row>
        <row r="1078">
          <cell r="Q1078" t="str">
            <v>Lynchburg</v>
          </cell>
        </row>
        <row r="1079">
          <cell r="Q1079" t="str">
            <v>Lynn</v>
          </cell>
        </row>
        <row r="1080">
          <cell r="Q1080" t="str">
            <v>Lyon</v>
          </cell>
        </row>
        <row r="1081">
          <cell r="Q1081" t="str">
            <v>Mackinac</v>
          </cell>
        </row>
        <row r="1082">
          <cell r="Q1082" t="str">
            <v>Macomb</v>
          </cell>
        </row>
        <row r="1083">
          <cell r="Q1083" t="str">
            <v>Macon</v>
          </cell>
        </row>
        <row r="1084">
          <cell r="Q1084" t="str">
            <v>Macoupin</v>
          </cell>
        </row>
        <row r="1085">
          <cell r="Q1085" t="str">
            <v>Madera</v>
          </cell>
        </row>
        <row r="1086">
          <cell r="Q1086" t="str">
            <v>Madison</v>
          </cell>
        </row>
        <row r="1087">
          <cell r="Q1087" t="str">
            <v>Magoffin</v>
          </cell>
        </row>
        <row r="1088">
          <cell r="Q1088" t="str">
            <v>Mahaska</v>
          </cell>
        </row>
        <row r="1089">
          <cell r="Q1089" t="str">
            <v>Mahnomen</v>
          </cell>
        </row>
        <row r="1090">
          <cell r="Q1090" t="str">
            <v>Mahoning</v>
          </cell>
        </row>
        <row r="1091">
          <cell r="Q1091" t="str">
            <v>Major</v>
          </cell>
        </row>
        <row r="1092">
          <cell r="Q1092" t="str">
            <v>Majuro</v>
          </cell>
        </row>
        <row r="1093">
          <cell r="Q1093" t="str">
            <v>Malheur</v>
          </cell>
        </row>
        <row r="1094">
          <cell r="Q1094" t="str">
            <v>Maloelap</v>
          </cell>
        </row>
        <row r="1095">
          <cell r="Q1095" t="str">
            <v>Manassas</v>
          </cell>
        </row>
        <row r="1096">
          <cell r="Q1096" t="str">
            <v>Manassas Park</v>
          </cell>
        </row>
        <row r="1097">
          <cell r="Q1097" t="str">
            <v>Manatee</v>
          </cell>
        </row>
        <row r="1098">
          <cell r="Q1098" t="str">
            <v>Manati</v>
          </cell>
        </row>
        <row r="1099">
          <cell r="Q1099" t="str">
            <v>Manistee</v>
          </cell>
        </row>
        <row r="1100">
          <cell r="Q1100" t="str">
            <v>Manitowoc</v>
          </cell>
        </row>
        <row r="1101">
          <cell r="Q1101" t="str">
            <v>Manu'a</v>
          </cell>
        </row>
        <row r="1102">
          <cell r="Q1102" t="str">
            <v>Marathon</v>
          </cell>
        </row>
        <row r="1103">
          <cell r="Q1103" t="str">
            <v>Marengo</v>
          </cell>
        </row>
        <row r="1104">
          <cell r="Q1104" t="str">
            <v>Mariana Islands</v>
          </cell>
        </row>
        <row r="1105">
          <cell r="Q1105" t="str">
            <v>Maricao</v>
          </cell>
        </row>
        <row r="1106">
          <cell r="Q1106" t="str">
            <v>Maricopa</v>
          </cell>
        </row>
        <row r="1107">
          <cell r="Q1107" t="str">
            <v>Maries</v>
          </cell>
        </row>
        <row r="1108">
          <cell r="Q1108" t="str">
            <v>Marin</v>
          </cell>
        </row>
        <row r="1109">
          <cell r="Q1109" t="str">
            <v>Marinette</v>
          </cell>
        </row>
        <row r="1110">
          <cell r="Q1110" t="str">
            <v>Marion</v>
          </cell>
        </row>
        <row r="1111">
          <cell r="Q1111" t="str">
            <v>Mariposa</v>
          </cell>
        </row>
        <row r="1112">
          <cell r="Q1112" t="str">
            <v>Marlboro</v>
          </cell>
        </row>
        <row r="1113">
          <cell r="Q1113" t="str">
            <v>Marquette</v>
          </cell>
        </row>
        <row r="1114">
          <cell r="Q1114" t="str">
            <v>Marshall</v>
          </cell>
        </row>
        <row r="1115">
          <cell r="Q1115" t="str">
            <v>Martin</v>
          </cell>
        </row>
        <row r="1116">
          <cell r="Q1116" t="str">
            <v>Martinsville</v>
          </cell>
        </row>
        <row r="1117">
          <cell r="Q1117" t="str">
            <v>Mason</v>
          </cell>
        </row>
        <row r="1118">
          <cell r="Q1118" t="str">
            <v>Massac</v>
          </cell>
        </row>
        <row r="1119">
          <cell r="Q1119" t="str">
            <v>Matagorda</v>
          </cell>
        </row>
        <row r="1120">
          <cell r="Q1120" t="str">
            <v>Matanuska-Susitna (B)</v>
          </cell>
        </row>
        <row r="1121">
          <cell r="Q1121" t="str">
            <v>Mathews</v>
          </cell>
        </row>
        <row r="1122">
          <cell r="Q1122" t="str">
            <v>Maui</v>
          </cell>
        </row>
        <row r="1123">
          <cell r="Q1123" t="str">
            <v>Maunabo</v>
          </cell>
        </row>
        <row r="1124">
          <cell r="Q1124" t="str">
            <v>Maury</v>
          </cell>
        </row>
        <row r="1125">
          <cell r="Q1125" t="str">
            <v>Maverick</v>
          </cell>
        </row>
        <row r="1126">
          <cell r="Q1126" t="str">
            <v>Mayaguez</v>
          </cell>
        </row>
        <row r="1127">
          <cell r="Q1127" t="str">
            <v>Mayes</v>
          </cell>
        </row>
        <row r="1128">
          <cell r="Q1128" t="str">
            <v>Mcclain</v>
          </cell>
        </row>
        <row r="1129">
          <cell r="Q1129" t="str">
            <v>Mccone</v>
          </cell>
        </row>
        <row r="1130">
          <cell r="Q1130" t="str">
            <v>Mccook</v>
          </cell>
        </row>
        <row r="1131">
          <cell r="Q1131" t="str">
            <v>Mccormick</v>
          </cell>
        </row>
        <row r="1132">
          <cell r="Q1132" t="str">
            <v>Mccracken</v>
          </cell>
        </row>
        <row r="1133">
          <cell r="Q1133" t="str">
            <v>Mccreary</v>
          </cell>
        </row>
        <row r="1134">
          <cell r="Q1134" t="str">
            <v>Mcculloch</v>
          </cell>
        </row>
        <row r="1135">
          <cell r="Q1135" t="str">
            <v>Mccurtain</v>
          </cell>
        </row>
        <row r="1136">
          <cell r="Q1136" t="str">
            <v>Mcdonald</v>
          </cell>
        </row>
        <row r="1137">
          <cell r="Q1137" t="str">
            <v>Mcdonough</v>
          </cell>
        </row>
        <row r="1138">
          <cell r="Q1138" t="str">
            <v>Mcdowell</v>
          </cell>
        </row>
        <row r="1139">
          <cell r="Q1139" t="str">
            <v>Mcduffie</v>
          </cell>
        </row>
        <row r="1140">
          <cell r="Q1140" t="str">
            <v>Mchenry</v>
          </cell>
        </row>
        <row r="1141">
          <cell r="Q1141" t="str">
            <v>Mcintosh</v>
          </cell>
        </row>
        <row r="1142">
          <cell r="Q1142" t="str">
            <v>Mckean</v>
          </cell>
        </row>
        <row r="1143">
          <cell r="Q1143" t="str">
            <v>Mckenzie</v>
          </cell>
        </row>
        <row r="1144">
          <cell r="Q1144" t="str">
            <v>Mckinley</v>
          </cell>
        </row>
        <row r="1145">
          <cell r="Q1145" t="str">
            <v>Mclean</v>
          </cell>
        </row>
        <row r="1146">
          <cell r="Q1146" t="str">
            <v>Mclennan</v>
          </cell>
        </row>
        <row r="1147">
          <cell r="Q1147" t="str">
            <v>Mcleod</v>
          </cell>
        </row>
        <row r="1148">
          <cell r="Q1148" t="str">
            <v>Mcminn</v>
          </cell>
        </row>
        <row r="1149">
          <cell r="Q1149" t="str">
            <v>Mcmullen</v>
          </cell>
        </row>
        <row r="1150">
          <cell r="Q1150" t="str">
            <v>Mcnairy</v>
          </cell>
        </row>
        <row r="1151">
          <cell r="Q1151" t="str">
            <v>Mcpherson</v>
          </cell>
        </row>
        <row r="1152">
          <cell r="Q1152" t="str">
            <v>Meade</v>
          </cell>
        </row>
        <row r="1153">
          <cell r="Q1153" t="str">
            <v>Meagher</v>
          </cell>
        </row>
        <row r="1154">
          <cell r="Q1154" t="str">
            <v>Mecklenburg</v>
          </cell>
        </row>
        <row r="1155">
          <cell r="Q1155" t="str">
            <v>Mecosta</v>
          </cell>
        </row>
        <row r="1156">
          <cell r="Q1156" t="str">
            <v>Medina</v>
          </cell>
        </row>
        <row r="1157">
          <cell r="Q1157" t="str">
            <v>Meeker</v>
          </cell>
        </row>
        <row r="1158">
          <cell r="Q1158" t="str">
            <v>Meigs</v>
          </cell>
        </row>
        <row r="1159">
          <cell r="Q1159" t="str">
            <v>Mejit</v>
          </cell>
        </row>
        <row r="1160">
          <cell r="Q1160" t="str">
            <v>Melekeiok</v>
          </cell>
        </row>
        <row r="1161">
          <cell r="Q1161" t="str">
            <v>Mellette</v>
          </cell>
        </row>
        <row r="1162">
          <cell r="Q1162" t="str">
            <v>Menard</v>
          </cell>
        </row>
        <row r="1163">
          <cell r="Q1163" t="str">
            <v>Mendocino</v>
          </cell>
        </row>
        <row r="1164">
          <cell r="Q1164" t="str">
            <v>Menifee</v>
          </cell>
        </row>
        <row r="1165">
          <cell r="Q1165" t="str">
            <v>Menominee</v>
          </cell>
        </row>
        <row r="1166">
          <cell r="Q1166" t="str">
            <v>Merced</v>
          </cell>
        </row>
        <row r="1167">
          <cell r="Q1167" t="str">
            <v>Mercer</v>
          </cell>
        </row>
        <row r="1168">
          <cell r="Q1168" t="str">
            <v>Meriwether</v>
          </cell>
        </row>
        <row r="1169">
          <cell r="Q1169" t="str">
            <v>Merrick</v>
          </cell>
        </row>
        <row r="1170">
          <cell r="Q1170" t="str">
            <v>Merrimack</v>
          </cell>
        </row>
        <row r="1171">
          <cell r="Q1171" t="str">
            <v>Mesa</v>
          </cell>
        </row>
        <row r="1172">
          <cell r="Q1172" t="str">
            <v>Metcalfe</v>
          </cell>
        </row>
        <row r="1173">
          <cell r="Q1173" t="str">
            <v>Miami</v>
          </cell>
        </row>
        <row r="1174">
          <cell r="Q1174" t="str">
            <v>Miami-Dade</v>
          </cell>
        </row>
        <row r="1175">
          <cell r="Q1175" t="str">
            <v>Middlesex</v>
          </cell>
        </row>
        <row r="1176">
          <cell r="Q1176" t="str">
            <v>Midland</v>
          </cell>
        </row>
        <row r="1177">
          <cell r="Q1177" t="str">
            <v>Mifflin</v>
          </cell>
        </row>
        <row r="1178">
          <cell r="Q1178" t="str">
            <v>Milam</v>
          </cell>
        </row>
        <row r="1179">
          <cell r="Q1179" t="str">
            <v>Mili</v>
          </cell>
        </row>
        <row r="1180">
          <cell r="Q1180" t="str">
            <v>Millard</v>
          </cell>
        </row>
        <row r="1181">
          <cell r="Q1181" t="str">
            <v>Mille Lacs</v>
          </cell>
        </row>
        <row r="1182">
          <cell r="Q1182" t="str">
            <v>Miller</v>
          </cell>
        </row>
        <row r="1183">
          <cell r="Q1183" t="str">
            <v>Mills</v>
          </cell>
        </row>
        <row r="1184">
          <cell r="Q1184" t="str">
            <v>Milwaukee</v>
          </cell>
        </row>
        <row r="1185">
          <cell r="Q1185" t="str">
            <v>Miner</v>
          </cell>
        </row>
        <row r="1186">
          <cell r="Q1186" t="str">
            <v>Mineral</v>
          </cell>
        </row>
        <row r="1187">
          <cell r="Q1187" t="str">
            <v>Mingo</v>
          </cell>
        </row>
        <row r="1188">
          <cell r="Q1188" t="str">
            <v>Minidoka</v>
          </cell>
        </row>
        <row r="1189">
          <cell r="Q1189" t="str">
            <v>Minnehaha</v>
          </cell>
        </row>
        <row r="1190">
          <cell r="Q1190" t="str">
            <v>Missaukee</v>
          </cell>
        </row>
        <row r="1191">
          <cell r="Q1191" t="str">
            <v>Mississippi</v>
          </cell>
        </row>
        <row r="1192">
          <cell r="Q1192" t="str">
            <v>Missoula</v>
          </cell>
        </row>
        <row r="1193">
          <cell r="Q1193" t="str">
            <v>Mitchell</v>
          </cell>
        </row>
        <row r="1194">
          <cell r="Q1194" t="str">
            <v>Mobile</v>
          </cell>
        </row>
        <row r="1195">
          <cell r="Q1195" t="str">
            <v>Moca</v>
          </cell>
        </row>
        <row r="1196">
          <cell r="Q1196" t="str">
            <v>Modoc</v>
          </cell>
        </row>
        <row r="1197">
          <cell r="Q1197" t="str">
            <v>Moffat</v>
          </cell>
        </row>
        <row r="1198">
          <cell r="Q1198" t="str">
            <v>Mohave</v>
          </cell>
        </row>
        <row r="1199">
          <cell r="Q1199" t="str">
            <v>Moniteau</v>
          </cell>
        </row>
        <row r="1200">
          <cell r="Q1200" t="str">
            <v>Monmouth</v>
          </cell>
        </row>
        <row r="1201">
          <cell r="Q1201" t="str">
            <v>Mono</v>
          </cell>
        </row>
        <row r="1202">
          <cell r="Q1202" t="str">
            <v>Monona</v>
          </cell>
        </row>
        <row r="1203">
          <cell r="Q1203" t="str">
            <v>Monongalia</v>
          </cell>
        </row>
        <row r="1204">
          <cell r="Q1204" t="str">
            <v>Monroe</v>
          </cell>
        </row>
        <row r="1205">
          <cell r="Q1205" t="str">
            <v>Montague</v>
          </cell>
        </row>
        <row r="1206">
          <cell r="Q1206" t="str">
            <v>Montcalm</v>
          </cell>
        </row>
        <row r="1207">
          <cell r="Q1207" t="str">
            <v>Monterey</v>
          </cell>
        </row>
        <row r="1208">
          <cell r="Q1208" t="str">
            <v>Montezuma</v>
          </cell>
        </row>
        <row r="1209">
          <cell r="Q1209" t="str">
            <v>Montgomery</v>
          </cell>
        </row>
        <row r="1210">
          <cell r="Q1210" t="str">
            <v>Montmorency</v>
          </cell>
        </row>
        <row r="1211">
          <cell r="Q1211" t="str">
            <v>Montour</v>
          </cell>
        </row>
        <row r="1212">
          <cell r="Q1212" t="str">
            <v>Montrose</v>
          </cell>
        </row>
        <row r="1213">
          <cell r="Q1213" t="str">
            <v>Moody</v>
          </cell>
        </row>
        <row r="1214">
          <cell r="Q1214" t="str">
            <v>Moore</v>
          </cell>
        </row>
        <row r="1215">
          <cell r="Q1215" t="str">
            <v>Mora</v>
          </cell>
        </row>
        <row r="1216">
          <cell r="Q1216" t="str">
            <v>Morehouse</v>
          </cell>
        </row>
        <row r="1217">
          <cell r="Q1217" t="str">
            <v>Morgan</v>
          </cell>
        </row>
        <row r="1218">
          <cell r="Q1218" t="str">
            <v>Morovis</v>
          </cell>
        </row>
        <row r="1219">
          <cell r="Q1219" t="str">
            <v>Morrill</v>
          </cell>
        </row>
        <row r="1220">
          <cell r="Q1220" t="str">
            <v>Morris</v>
          </cell>
        </row>
        <row r="1221">
          <cell r="Q1221" t="str">
            <v>Morrison</v>
          </cell>
        </row>
        <row r="1222">
          <cell r="Q1222" t="str">
            <v>Morrow</v>
          </cell>
        </row>
        <row r="1223">
          <cell r="Q1223" t="str">
            <v>Morton</v>
          </cell>
        </row>
        <row r="1224">
          <cell r="Q1224" t="str">
            <v>Motley</v>
          </cell>
        </row>
        <row r="1225">
          <cell r="Q1225" t="str">
            <v>Moultrie</v>
          </cell>
        </row>
        <row r="1226">
          <cell r="Q1226" t="str">
            <v>Mountrail</v>
          </cell>
        </row>
        <row r="1227">
          <cell r="Q1227" t="str">
            <v>Mower</v>
          </cell>
        </row>
        <row r="1228">
          <cell r="Q1228" t="str">
            <v>Muhlenberg</v>
          </cell>
        </row>
        <row r="1229">
          <cell r="Q1229" t="str">
            <v>Multnomah</v>
          </cell>
        </row>
        <row r="1230">
          <cell r="Q1230" t="str">
            <v>Murray</v>
          </cell>
        </row>
        <row r="1231">
          <cell r="Q1231" t="str">
            <v>Muscatine</v>
          </cell>
        </row>
        <row r="1232">
          <cell r="Q1232" t="str">
            <v>Muscogee</v>
          </cell>
        </row>
        <row r="1233">
          <cell r="Q1233" t="str">
            <v>Muskegon</v>
          </cell>
        </row>
        <row r="1234">
          <cell r="Q1234" t="str">
            <v>Muskingum</v>
          </cell>
        </row>
        <row r="1235">
          <cell r="Q1235" t="str">
            <v>Muskogee</v>
          </cell>
        </row>
        <row r="1236">
          <cell r="Q1236" t="str">
            <v>Musselshell</v>
          </cell>
        </row>
        <row r="1237">
          <cell r="Q1237" t="str">
            <v>Nacogdoches</v>
          </cell>
        </row>
        <row r="1238">
          <cell r="Q1238" t="str">
            <v>Naguabo</v>
          </cell>
        </row>
        <row r="1239">
          <cell r="Q1239" t="str">
            <v>Namorik</v>
          </cell>
        </row>
        <row r="1240">
          <cell r="Q1240" t="str">
            <v>Namu</v>
          </cell>
        </row>
        <row r="1241">
          <cell r="Q1241" t="str">
            <v>Nance</v>
          </cell>
        </row>
        <row r="1242">
          <cell r="Q1242" t="str">
            <v>Nantucket</v>
          </cell>
        </row>
        <row r="1243">
          <cell r="Q1243" t="str">
            <v>Napa</v>
          </cell>
        </row>
        <row r="1244">
          <cell r="Q1244" t="str">
            <v>Naranjito</v>
          </cell>
        </row>
        <row r="1245">
          <cell r="Q1245" t="str">
            <v>Nash</v>
          </cell>
        </row>
        <row r="1246">
          <cell r="Q1246" t="str">
            <v>Nassau</v>
          </cell>
        </row>
        <row r="1247">
          <cell r="Q1247" t="str">
            <v>Natchitoches</v>
          </cell>
        </row>
        <row r="1248">
          <cell r="Q1248" t="str">
            <v>Natrona</v>
          </cell>
        </row>
        <row r="1249">
          <cell r="Q1249" t="str">
            <v>Navajo</v>
          </cell>
        </row>
        <row r="1250">
          <cell r="Q1250" t="str">
            <v>Navarro</v>
          </cell>
        </row>
        <row r="1251">
          <cell r="Q1251" t="str">
            <v>Nelson</v>
          </cell>
        </row>
        <row r="1252">
          <cell r="Q1252" t="str">
            <v>Nemaha</v>
          </cell>
        </row>
        <row r="1253">
          <cell r="Q1253" t="str">
            <v>Neosho</v>
          </cell>
        </row>
        <row r="1254">
          <cell r="Q1254" t="str">
            <v>Neshoba</v>
          </cell>
        </row>
        <row r="1255">
          <cell r="Q1255" t="str">
            <v>Ness</v>
          </cell>
        </row>
        <row r="1256">
          <cell r="Q1256" t="str">
            <v>Nevada</v>
          </cell>
        </row>
        <row r="1257">
          <cell r="Q1257" t="str">
            <v>New Castle</v>
          </cell>
        </row>
        <row r="1258">
          <cell r="Q1258" t="str">
            <v>New Hanover</v>
          </cell>
        </row>
        <row r="1259">
          <cell r="Q1259" t="str">
            <v>New Haven</v>
          </cell>
        </row>
        <row r="1260">
          <cell r="Q1260" t="str">
            <v>New Kent</v>
          </cell>
        </row>
        <row r="1261">
          <cell r="Q1261" t="str">
            <v>New London</v>
          </cell>
        </row>
        <row r="1262">
          <cell r="Q1262" t="str">
            <v>New Madrid</v>
          </cell>
        </row>
        <row r="1263">
          <cell r="Q1263" t="str">
            <v>New York</v>
          </cell>
        </row>
        <row r="1264">
          <cell r="Q1264" t="str">
            <v>Newaygo</v>
          </cell>
        </row>
        <row r="1265">
          <cell r="Q1265" t="str">
            <v>Newberry</v>
          </cell>
        </row>
        <row r="1266">
          <cell r="Q1266" t="str">
            <v>Newport</v>
          </cell>
        </row>
        <row r="1267">
          <cell r="Q1267" t="str">
            <v>Newport News</v>
          </cell>
        </row>
        <row r="1268">
          <cell r="Q1268" t="str">
            <v>Newton</v>
          </cell>
        </row>
        <row r="1269">
          <cell r="Q1269" t="str">
            <v>Nez Perce</v>
          </cell>
        </row>
        <row r="1270">
          <cell r="Q1270" t="str">
            <v>Ngaraard</v>
          </cell>
        </row>
        <row r="1271">
          <cell r="Q1271" t="str">
            <v>Ngarchelong</v>
          </cell>
        </row>
        <row r="1272">
          <cell r="Q1272" t="str">
            <v>Ngardmau</v>
          </cell>
        </row>
        <row r="1273">
          <cell r="Q1273" t="str">
            <v>Ngaremlengui</v>
          </cell>
        </row>
        <row r="1274">
          <cell r="Q1274" t="str">
            <v>Ngatpang</v>
          </cell>
        </row>
        <row r="1275">
          <cell r="Q1275" t="str">
            <v>Ngchesar</v>
          </cell>
        </row>
        <row r="1276">
          <cell r="Q1276" t="str">
            <v>Ngiwal</v>
          </cell>
        </row>
        <row r="1277">
          <cell r="Q1277" t="str">
            <v>Niagara</v>
          </cell>
        </row>
        <row r="1278">
          <cell r="Q1278" t="str">
            <v>Nicholas</v>
          </cell>
        </row>
        <row r="1279">
          <cell r="Q1279" t="str">
            <v>Nicollet</v>
          </cell>
        </row>
        <row r="1280">
          <cell r="Q1280" t="str">
            <v>Niobrara</v>
          </cell>
        </row>
        <row r="1281">
          <cell r="Q1281" t="str">
            <v>Noble</v>
          </cell>
        </row>
        <row r="1282">
          <cell r="Q1282" t="str">
            <v>Nobles</v>
          </cell>
        </row>
        <row r="1283">
          <cell r="Q1283" t="str">
            <v>Nodaway</v>
          </cell>
        </row>
        <row r="1284">
          <cell r="Q1284" t="str">
            <v>Nolan</v>
          </cell>
        </row>
        <row r="1285">
          <cell r="Q1285" t="str">
            <v>Nome (C)</v>
          </cell>
        </row>
        <row r="1286">
          <cell r="Q1286" t="str">
            <v>Norfolk</v>
          </cell>
        </row>
        <row r="1287">
          <cell r="Q1287" t="str">
            <v>Norman</v>
          </cell>
        </row>
        <row r="1288">
          <cell r="Q1288" t="str">
            <v>North Slope (B)</v>
          </cell>
        </row>
        <row r="1289">
          <cell r="Q1289" t="str">
            <v>Northampton</v>
          </cell>
        </row>
        <row r="1290">
          <cell r="Q1290" t="str">
            <v>Northumberland</v>
          </cell>
        </row>
        <row r="1291">
          <cell r="Q1291" t="str">
            <v>Northwest Arctic (B)</v>
          </cell>
        </row>
        <row r="1292">
          <cell r="Q1292" t="str">
            <v>Norton</v>
          </cell>
        </row>
        <row r="1293">
          <cell r="Q1293" t="str">
            <v>Nothern Islands</v>
          </cell>
        </row>
        <row r="1294">
          <cell r="Q1294" t="str">
            <v>Nottoway</v>
          </cell>
        </row>
        <row r="1295">
          <cell r="Q1295" t="str">
            <v>Nowata</v>
          </cell>
        </row>
        <row r="1296">
          <cell r="Q1296" t="str">
            <v>Noxubee</v>
          </cell>
        </row>
        <row r="1297">
          <cell r="Q1297" t="str">
            <v>Nuckolls</v>
          </cell>
        </row>
        <row r="1298">
          <cell r="Q1298" t="str">
            <v>Nueces</v>
          </cell>
        </row>
        <row r="1299">
          <cell r="Q1299" t="str">
            <v>Nye</v>
          </cell>
        </row>
        <row r="1300">
          <cell r="Q1300" t="str">
            <v>O Brien</v>
          </cell>
        </row>
        <row r="1301">
          <cell r="Q1301" t="str">
            <v>Oakland</v>
          </cell>
        </row>
        <row r="1302">
          <cell r="Q1302" t="str">
            <v>Obion</v>
          </cell>
        </row>
        <row r="1303">
          <cell r="Q1303" t="str">
            <v>Ocean</v>
          </cell>
        </row>
        <row r="1304">
          <cell r="Q1304" t="str">
            <v>Oceana</v>
          </cell>
        </row>
        <row r="1305">
          <cell r="Q1305" t="str">
            <v>Ochiltree</v>
          </cell>
        </row>
        <row r="1306">
          <cell r="Q1306" t="str">
            <v>Oconee</v>
          </cell>
        </row>
        <row r="1307">
          <cell r="Q1307" t="str">
            <v>Oconto</v>
          </cell>
        </row>
        <row r="1308">
          <cell r="Q1308" t="str">
            <v>Ogemaw</v>
          </cell>
        </row>
        <row r="1309">
          <cell r="Q1309" t="str">
            <v>Ogle</v>
          </cell>
        </row>
        <row r="1310">
          <cell r="Q1310" t="str">
            <v>Oglethorpe</v>
          </cell>
        </row>
        <row r="1311">
          <cell r="Q1311" t="str">
            <v>Ohio</v>
          </cell>
        </row>
        <row r="1312">
          <cell r="Q1312" t="str">
            <v>Okaloosa</v>
          </cell>
        </row>
        <row r="1313">
          <cell r="Q1313" t="str">
            <v>Okanogan</v>
          </cell>
        </row>
        <row r="1314">
          <cell r="Q1314" t="str">
            <v>Okeechobee</v>
          </cell>
        </row>
        <row r="1315">
          <cell r="Q1315" t="str">
            <v>Okfuskee</v>
          </cell>
        </row>
        <row r="1316">
          <cell r="Q1316" t="str">
            <v>Oklahoma</v>
          </cell>
        </row>
        <row r="1317">
          <cell r="Q1317" t="str">
            <v>Okmulgee</v>
          </cell>
        </row>
        <row r="1318">
          <cell r="Q1318" t="str">
            <v>Oktibbeha</v>
          </cell>
        </row>
        <row r="1319">
          <cell r="Q1319" t="str">
            <v>Oldham</v>
          </cell>
        </row>
        <row r="1320">
          <cell r="Q1320" t="str">
            <v>Oliver</v>
          </cell>
        </row>
        <row r="1321">
          <cell r="Q1321" t="str">
            <v>Olmsted</v>
          </cell>
        </row>
        <row r="1322">
          <cell r="Q1322" t="str">
            <v>Oneida</v>
          </cell>
        </row>
        <row r="1323">
          <cell r="Q1323" t="str">
            <v>Onondaga</v>
          </cell>
        </row>
        <row r="1324">
          <cell r="Q1324" t="str">
            <v>Onslow</v>
          </cell>
        </row>
        <row r="1325">
          <cell r="Q1325" t="str">
            <v>Ontario</v>
          </cell>
        </row>
        <row r="1326">
          <cell r="Q1326" t="str">
            <v>Ontonagon</v>
          </cell>
        </row>
        <row r="1327">
          <cell r="Q1327" t="str">
            <v>Orange</v>
          </cell>
        </row>
        <row r="1328">
          <cell r="Q1328" t="str">
            <v>Orangeburg</v>
          </cell>
        </row>
        <row r="1329">
          <cell r="Q1329" t="str">
            <v>Oregon</v>
          </cell>
        </row>
        <row r="1330">
          <cell r="Q1330" t="str">
            <v>Orleans</v>
          </cell>
        </row>
        <row r="1331">
          <cell r="Q1331" t="str">
            <v>Orocovis</v>
          </cell>
        </row>
        <row r="1332">
          <cell r="Q1332" t="str">
            <v>Osage</v>
          </cell>
        </row>
        <row r="1333">
          <cell r="Q1333" t="str">
            <v>Osborne</v>
          </cell>
        </row>
        <row r="1334">
          <cell r="Q1334" t="str">
            <v>Osceola</v>
          </cell>
        </row>
        <row r="1335">
          <cell r="Q1335" t="str">
            <v>Oscoda</v>
          </cell>
        </row>
        <row r="1336">
          <cell r="Q1336" t="str">
            <v>Oswego</v>
          </cell>
        </row>
        <row r="1337">
          <cell r="Q1337" t="str">
            <v>Otero</v>
          </cell>
        </row>
        <row r="1338">
          <cell r="Q1338" t="str">
            <v>Otoe</v>
          </cell>
        </row>
        <row r="1339">
          <cell r="Q1339" t="str">
            <v>Otsego</v>
          </cell>
        </row>
        <row r="1340">
          <cell r="Q1340" t="str">
            <v>Ottawa</v>
          </cell>
        </row>
        <row r="1341">
          <cell r="Q1341" t="str">
            <v>Otter Tail</v>
          </cell>
        </row>
        <row r="1342">
          <cell r="Q1342" t="str">
            <v>Ouachita</v>
          </cell>
        </row>
        <row r="1343">
          <cell r="Q1343" t="str">
            <v>Ouray</v>
          </cell>
        </row>
        <row r="1344">
          <cell r="Q1344" t="str">
            <v>Outagamie</v>
          </cell>
        </row>
        <row r="1345">
          <cell r="Q1345" t="str">
            <v>Overton</v>
          </cell>
        </row>
        <row r="1346">
          <cell r="Q1346" t="str">
            <v>Owen</v>
          </cell>
        </row>
        <row r="1347">
          <cell r="Q1347" t="str">
            <v>Owsley</v>
          </cell>
        </row>
        <row r="1348">
          <cell r="Q1348" t="str">
            <v>Owyhee</v>
          </cell>
        </row>
        <row r="1349">
          <cell r="Q1349" t="str">
            <v>Oxford</v>
          </cell>
        </row>
        <row r="1350">
          <cell r="Q1350" t="str">
            <v>Ozark</v>
          </cell>
        </row>
        <row r="1351">
          <cell r="Q1351" t="str">
            <v>Ozaukee</v>
          </cell>
        </row>
        <row r="1352">
          <cell r="Q1352" t="str">
            <v>Pacific</v>
          </cell>
        </row>
        <row r="1353">
          <cell r="Q1353" t="str">
            <v>Page</v>
          </cell>
        </row>
        <row r="1354">
          <cell r="Q1354" t="str">
            <v>Palau-Unorg.</v>
          </cell>
        </row>
        <row r="1355">
          <cell r="Q1355" t="str">
            <v>Palm Beach</v>
          </cell>
        </row>
        <row r="1356">
          <cell r="Q1356" t="str">
            <v>Palo Alto</v>
          </cell>
        </row>
        <row r="1357">
          <cell r="Q1357" t="str">
            <v>Palo Pinto</v>
          </cell>
        </row>
        <row r="1358">
          <cell r="Q1358" t="str">
            <v>Pamlico</v>
          </cell>
        </row>
        <row r="1359">
          <cell r="Q1359" t="str">
            <v>Panola</v>
          </cell>
        </row>
        <row r="1360">
          <cell r="Q1360" t="str">
            <v>Park</v>
          </cell>
        </row>
        <row r="1361">
          <cell r="Q1361" t="str">
            <v>Parke</v>
          </cell>
        </row>
        <row r="1362">
          <cell r="Q1362" t="str">
            <v>Parker</v>
          </cell>
        </row>
        <row r="1363">
          <cell r="Q1363" t="str">
            <v>Parmer</v>
          </cell>
        </row>
        <row r="1364">
          <cell r="Q1364" t="str">
            <v>Pasco</v>
          </cell>
        </row>
        <row r="1365">
          <cell r="Q1365" t="str">
            <v>Pasquotank</v>
          </cell>
        </row>
        <row r="1366">
          <cell r="Q1366" t="str">
            <v>Passaic</v>
          </cell>
        </row>
        <row r="1367">
          <cell r="Q1367" t="str">
            <v>Patillas</v>
          </cell>
        </row>
        <row r="1368">
          <cell r="Q1368" t="str">
            <v>Patrick</v>
          </cell>
        </row>
        <row r="1369">
          <cell r="Q1369" t="str">
            <v>Paulding</v>
          </cell>
        </row>
        <row r="1370">
          <cell r="Q1370" t="str">
            <v>Pawnee</v>
          </cell>
        </row>
        <row r="1371">
          <cell r="Q1371" t="str">
            <v>Payette</v>
          </cell>
        </row>
        <row r="1372">
          <cell r="Q1372" t="str">
            <v>Payne</v>
          </cell>
        </row>
        <row r="1373">
          <cell r="Q1373" t="str">
            <v>Peach</v>
          </cell>
        </row>
        <row r="1374">
          <cell r="Q1374" t="str">
            <v>Pearl River</v>
          </cell>
        </row>
        <row r="1375">
          <cell r="Q1375" t="str">
            <v>Pecos</v>
          </cell>
        </row>
        <row r="1376">
          <cell r="Q1376" t="str">
            <v>Peleliu</v>
          </cell>
        </row>
        <row r="1377">
          <cell r="Q1377" t="str">
            <v>Pembina</v>
          </cell>
        </row>
        <row r="1378">
          <cell r="Q1378" t="str">
            <v>Pemiscot</v>
          </cell>
        </row>
        <row r="1379">
          <cell r="Q1379" t="str">
            <v>Pend Oreille</v>
          </cell>
        </row>
        <row r="1380">
          <cell r="Q1380" t="str">
            <v>Pender</v>
          </cell>
        </row>
        <row r="1381">
          <cell r="Q1381" t="str">
            <v>Pendleton</v>
          </cell>
        </row>
        <row r="1382">
          <cell r="Q1382" t="str">
            <v>Pennington</v>
          </cell>
        </row>
        <row r="1383">
          <cell r="Q1383" t="str">
            <v>Penobscot</v>
          </cell>
        </row>
        <row r="1384">
          <cell r="Q1384" t="str">
            <v>Penuelas</v>
          </cell>
        </row>
        <row r="1385">
          <cell r="Q1385" t="str">
            <v>Peoria</v>
          </cell>
        </row>
        <row r="1386">
          <cell r="Q1386" t="str">
            <v>Pepin</v>
          </cell>
        </row>
        <row r="1387">
          <cell r="Q1387" t="str">
            <v>Perkins</v>
          </cell>
        </row>
        <row r="1388">
          <cell r="Q1388" t="str">
            <v>Perquimans</v>
          </cell>
        </row>
        <row r="1389">
          <cell r="Q1389" t="str">
            <v>Perry</v>
          </cell>
        </row>
        <row r="1390">
          <cell r="Q1390" t="str">
            <v>Pershing</v>
          </cell>
        </row>
        <row r="1391">
          <cell r="Q1391" t="str">
            <v>Person</v>
          </cell>
        </row>
        <row r="1392">
          <cell r="Q1392" t="str">
            <v>Petersburg</v>
          </cell>
        </row>
        <row r="1393">
          <cell r="Q1393" t="str">
            <v>Petroleum</v>
          </cell>
        </row>
        <row r="1394">
          <cell r="Q1394" t="str">
            <v>Pettis</v>
          </cell>
        </row>
        <row r="1395">
          <cell r="Q1395" t="str">
            <v>Phelps</v>
          </cell>
        </row>
        <row r="1396">
          <cell r="Q1396" t="str">
            <v>Philadelphia</v>
          </cell>
        </row>
        <row r="1397">
          <cell r="Q1397" t="str">
            <v>Phillips</v>
          </cell>
        </row>
        <row r="1398">
          <cell r="Q1398" t="str">
            <v>Piatt</v>
          </cell>
        </row>
        <row r="1399">
          <cell r="Q1399" t="str">
            <v>Pickaway</v>
          </cell>
        </row>
        <row r="1400">
          <cell r="Q1400" t="str">
            <v>Pickens</v>
          </cell>
        </row>
        <row r="1401">
          <cell r="Q1401" t="str">
            <v>Pickett</v>
          </cell>
        </row>
        <row r="1402">
          <cell r="Q1402" t="str">
            <v>Pierce</v>
          </cell>
        </row>
        <row r="1403">
          <cell r="Q1403" t="str">
            <v>Pike</v>
          </cell>
        </row>
        <row r="1404">
          <cell r="Q1404" t="str">
            <v>Pima</v>
          </cell>
        </row>
        <row r="1405">
          <cell r="Q1405" t="str">
            <v>Pinal</v>
          </cell>
        </row>
        <row r="1406">
          <cell r="Q1406" t="str">
            <v>Pine</v>
          </cell>
        </row>
        <row r="1407">
          <cell r="Q1407" t="str">
            <v>Pinellas</v>
          </cell>
        </row>
        <row r="1408">
          <cell r="Q1408" t="str">
            <v>Pipestone</v>
          </cell>
        </row>
        <row r="1409">
          <cell r="Q1409" t="str">
            <v>Piscataquis</v>
          </cell>
        </row>
        <row r="1410">
          <cell r="Q1410" t="str">
            <v>Pitkin</v>
          </cell>
        </row>
        <row r="1411">
          <cell r="Q1411" t="str">
            <v>Pitt</v>
          </cell>
        </row>
        <row r="1412">
          <cell r="Q1412" t="str">
            <v>Pittsburg</v>
          </cell>
        </row>
        <row r="1413">
          <cell r="Q1413" t="str">
            <v>Pittsylvania</v>
          </cell>
        </row>
        <row r="1414">
          <cell r="Q1414" t="str">
            <v>Piute</v>
          </cell>
        </row>
        <row r="1415">
          <cell r="Q1415" t="str">
            <v>Placer</v>
          </cell>
        </row>
        <row r="1416">
          <cell r="Q1416" t="str">
            <v>Plaquemines</v>
          </cell>
        </row>
        <row r="1417">
          <cell r="Q1417" t="str">
            <v>Platte</v>
          </cell>
        </row>
        <row r="1418">
          <cell r="Q1418" t="str">
            <v>Pleasants</v>
          </cell>
        </row>
        <row r="1419">
          <cell r="Q1419" t="str">
            <v>Plumas</v>
          </cell>
        </row>
        <row r="1420">
          <cell r="Q1420" t="str">
            <v>Plymouth</v>
          </cell>
        </row>
        <row r="1421">
          <cell r="Q1421" t="str">
            <v>Pocahontas</v>
          </cell>
        </row>
        <row r="1422">
          <cell r="Q1422" t="str">
            <v>Poinsett</v>
          </cell>
        </row>
        <row r="1423">
          <cell r="Q1423" t="str">
            <v>Pointe Coupee</v>
          </cell>
        </row>
        <row r="1424">
          <cell r="Q1424" t="str">
            <v>Polk</v>
          </cell>
        </row>
        <row r="1425">
          <cell r="Q1425" t="str">
            <v>Ponape</v>
          </cell>
        </row>
        <row r="1426">
          <cell r="Q1426" t="str">
            <v>Ponce</v>
          </cell>
        </row>
        <row r="1427">
          <cell r="Q1427" t="str">
            <v>Pondera</v>
          </cell>
        </row>
        <row r="1428">
          <cell r="Q1428" t="str">
            <v>Pontotoc</v>
          </cell>
        </row>
        <row r="1429">
          <cell r="Q1429" t="str">
            <v>Pope</v>
          </cell>
        </row>
        <row r="1430">
          <cell r="Q1430" t="str">
            <v>Poquoson</v>
          </cell>
        </row>
        <row r="1431">
          <cell r="Q1431" t="str">
            <v>Portage</v>
          </cell>
        </row>
        <row r="1432">
          <cell r="Q1432" t="str">
            <v>Porter</v>
          </cell>
        </row>
        <row r="1433">
          <cell r="Q1433" t="str">
            <v>Portsmouth</v>
          </cell>
        </row>
        <row r="1434">
          <cell r="Q1434" t="str">
            <v>Posey</v>
          </cell>
        </row>
        <row r="1435">
          <cell r="Q1435" t="str">
            <v>Pottawatomie</v>
          </cell>
        </row>
        <row r="1436">
          <cell r="Q1436" t="str">
            <v>Pottawattamie</v>
          </cell>
        </row>
        <row r="1437">
          <cell r="Q1437" t="str">
            <v>Potter</v>
          </cell>
        </row>
        <row r="1438">
          <cell r="Q1438" t="str">
            <v>Powder River</v>
          </cell>
        </row>
        <row r="1439">
          <cell r="Q1439" t="str">
            <v>Powell</v>
          </cell>
        </row>
        <row r="1440">
          <cell r="Q1440" t="str">
            <v>Power</v>
          </cell>
        </row>
        <row r="1441">
          <cell r="Q1441" t="str">
            <v>Poweshiek</v>
          </cell>
        </row>
        <row r="1442">
          <cell r="Q1442" t="str">
            <v>Powhatan</v>
          </cell>
        </row>
        <row r="1443">
          <cell r="Q1443" t="str">
            <v>Pr Of Wales-Out Ketc (C)</v>
          </cell>
        </row>
        <row r="1444">
          <cell r="Q1444" t="str">
            <v>Prairie</v>
          </cell>
        </row>
        <row r="1445">
          <cell r="Q1445" t="str">
            <v>Pratt</v>
          </cell>
        </row>
        <row r="1446">
          <cell r="Q1446" t="str">
            <v>Preble</v>
          </cell>
        </row>
        <row r="1447">
          <cell r="Q1447" t="str">
            <v>Prentiss</v>
          </cell>
        </row>
        <row r="1448">
          <cell r="Q1448" t="str">
            <v>Presidio</v>
          </cell>
        </row>
        <row r="1449">
          <cell r="Q1449" t="str">
            <v>Presque Isle</v>
          </cell>
        </row>
        <row r="1450">
          <cell r="Q1450" t="str">
            <v>Preston</v>
          </cell>
        </row>
        <row r="1451">
          <cell r="Q1451" t="str">
            <v>Price</v>
          </cell>
        </row>
        <row r="1452">
          <cell r="Q1452" t="str">
            <v>Prince Edward</v>
          </cell>
        </row>
        <row r="1453">
          <cell r="Q1453" t="str">
            <v>Prince George</v>
          </cell>
        </row>
        <row r="1454">
          <cell r="Q1454" t="str">
            <v>Prince George'S</v>
          </cell>
        </row>
        <row r="1455">
          <cell r="Q1455" t="str">
            <v>Prince William</v>
          </cell>
        </row>
        <row r="1456">
          <cell r="Q1456" t="str">
            <v>Providence</v>
          </cell>
        </row>
        <row r="1457">
          <cell r="Q1457" t="str">
            <v>Prowers</v>
          </cell>
        </row>
        <row r="1458">
          <cell r="Q1458" t="str">
            <v>Pueblo</v>
          </cell>
        </row>
        <row r="1459">
          <cell r="Q1459" t="str">
            <v>Pulaski</v>
          </cell>
        </row>
        <row r="1460">
          <cell r="Q1460" t="str">
            <v>Pushmataha</v>
          </cell>
        </row>
        <row r="1461">
          <cell r="Q1461" t="str">
            <v>Putnam</v>
          </cell>
        </row>
        <row r="1462">
          <cell r="Q1462" t="str">
            <v>Quay</v>
          </cell>
        </row>
        <row r="1463">
          <cell r="Q1463" t="str">
            <v>Quebradillas</v>
          </cell>
        </row>
        <row r="1464">
          <cell r="Q1464" t="str">
            <v>Queen Anne'S</v>
          </cell>
        </row>
        <row r="1465">
          <cell r="Q1465" t="str">
            <v>Queens</v>
          </cell>
        </row>
        <row r="1466">
          <cell r="Q1466" t="str">
            <v>Quitman</v>
          </cell>
        </row>
        <row r="1467">
          <cell r="Q1467" t="str">
            <v>Rabun</v>
          </cell>
        </row>
        <row r="1468">
          <cell r="Q1468" t="str">
            <v>Racine</v>
          </cell>
        </row>
        <row r="1469">
          <cell r="Q1469" t="str">
            <v>Radford</v>
          </cell>
        </row>
        <row r="1470">
          <cell r="Q1470" t="str">
            <v>Rains</v>
          </cell>
        </row>
        <row r="1471">
          <cell r="Q1471" t="str">
            <v>Raleigh</v>
          </cell>
        </row>
        <row r="1472">
          <cell r="Q1472" t="str">
            <v>Ralls</v>
          </cell>
        </row>
        <row r="1473">
          <cell r="Q1473" t="str">
            <v>Ramsey</v>
          </cell>
        </row>
        <row r="1474">
          <cell r="Q1474" t="str">
            <v>Randall</v>
          </cell>
        </row>
        <row r="1475">
          <cell r="Q1475" t="str">
            <v>Randolph</v>
          </cell>
        </row>
        <row r="1476">
          <cell r="Q1476" t="str">
            <v>Rankin</v>
          </cell>
        </row>
        <row r="1477">
          <cell r="Q1477" t="str">
            <v>Ransom</v>
          </cell>
        </row>
        <row r="1478">
          <cell r="Q1478" t="str">
            <v>Rapides</v>
          </cell>
        </row>
        <row r="1479">
          <cell r="Q1479" t="str">
            <v>Rappahannock</v>
          </cell>
        </row>
        <row r="1480">
          <cell r="Q1480" t="str">
            <v>Ravalli</v>
          </cell>
        </row>
        <row r="1481">
          <cell r="Q1481" t="str">
            <v>Rawlins</v>
          </cell>
        </row>
        <row r="1482">
          <cell r="Q1482" t="str">
            <v>Ray</v>
          </cell>
        </row>
        <row r="1483">
          <cell r="Q1483" t="str">
            <v>Reagan</v>
          </cell>
        </row>
        <row r="1484">
          <cell r="Q1484" t="str">
            <v>Real</v>
          </cell>
        </row>
        <row r="1485">
          <cell r="Q1485" t="str">
            <v>Red Lake</v>
          </cell>
        </row>
        <row r="1486">
          <cell r="Q1486" t="str">
            <v>Red River</v>
          </cell>
        </row>
        <row r="1487">
          <cell r="Q1487" t="str">
            <v>Red Willow</v>
          </cell>
        </row>
        <row r="1488">
          <cell r="Q1488" t="str">
            <v>Redwood</v>
          </cell>
        </row>
        <row r="1489">
          <cell r="Q1489" t="str">
            <v>Reeves</v>
          </cell>
        </row>
        <row r="1490">
          <cell r="Q1490" t="str">
            <v>Refugio</v>
          </cell>
        </row>
        <row r="1491">
          <cell r="Q1491" t="str">
            <v>Reno</v>
          </cell>
        </row>
        <row r="1492">
          <cell r="Q1492" t="str">
            <v>Rensselaer</v>
          </cell>
        </row>
        <row r="1493">
          <cell r="Q1493" t="str">
            <v>Renville</v>
          </cell>
        </row>
        <row r="1494">
          <cell r="Q1494" t="str">
            <v>Republic</v>
          </cell>
        </row>
        <row r="1495">
          <cell r="Q1495" t="str">
            <v>Reynolds</v>
          </cell>
        </row>
        <row r="1496">
          <cell r="Q1496" t="str">
            <v>Rhea</v>
          </cell>
        </row>
        <row r="1497">
          <cell r="Q1497" t="str">
            <v>Rice</v>
          </cell>
        </row>
        <row r="1498">
          <cell r="Q1498" t="str">
            <v>Rich</v>
          </cell>
        </row>
        <row r="1499">
          <cell r="Q1499" t="str">
            <v>Richardson</v>
          </cell>
        </row>
        <row r="1500">
          <cell r="Q1500" t="str">
            <v>Richland</v>
          </cell>
        </row>
        <row r="1501">
          <cell r="Q1501" t="str">
            <v>Richmond</v>
          </cell>
        </row>
        <row r="1502">
          <cell r="Q1502" t="str">
            <v>Riley</v>
          </cell>
        </row>
        <row r="1503">
          <cell r="Q1503" t="str">
            <v>Rincon</v>
          </cell>
        </row>
        <row r="1504">
          <cell r="Q1504" t="str">
            <v>Ringgold</v>
          </cell>
        </row>
        <row r="1505">
          <cell r="Q1505" t="str">
            <v>Rio Arriba</v>
          </cell>
        </row>
        <row r="1506">
          <cell r="Q1506" t="str">
            <v>Rio Blanco</v>
          </cell>
        </row>
        <row r="1507">
          <cell r="Q1507" t="str">
            <v>Rio Grande</v>
          </cell>
        </row>
        <row r="1508">
          <cell r="Q1508" t="str">
            <v>Ripley</v>
          </cell>
        </row>
        <row r="1509">
          <cell r="Q1509" t="str">
            <v>Ritchie</v>
          </cell>
        </row>
        <row r="1510">
          <cell r="Q1510" t="str">
            <v>Riverside</v>
          </cell>
        </row>
        <row r="1511">
          <cell r="Q1511" t="str">
            <v>Roane</v>
          </cell>
        </row>
        <row r="1512">
          <cell r="Q1512" t="str">
            <v>Roanoke</v>
          </cell>
        </row>
        <row r="1513">
          <cell r="Q1513" t="str">
            <v>Roanoke City</v>
          </cell>
        </row>
        <row r="1514">
          <cell r="Q1514" t="str">
            <v>Roberts</v>
          </cell>
        </row>
        <row r="1515">
          <cell r="Q1515" t="str">
            <v>Robertson</v>
          </cell>
        </row>
        <row r="1516">
          <cell r="Q1516" t="str">
            <v>Robeson</v>
          </cell>
        </row>
        <row r="1517">
          <cell r="Q1517" t="str">
            <v>Rock</v>
          </cell>
        </row>
        <row r="1518">
          <cell r="Q1518" t="str">
            <v>Rock Island</v>
          </cell>
        </row>
        <row r="1519">
          <cell r="Q1519" t="str">
            <v>Rockbridge</v>
          </cell>
        </row>
        <row r="1520">
          <cell r="Q1520" t="str">
            <v>Rockcastle</v>
          </cell>
        </row>
        <row r="1521">
          <cell r="Q1521" t="str">
            <v>Rockdale</v>
          </cell>
        </row>
        <row r="1522">
          <cell r="Q1522" t="str">
            <v>Rockingham</v>
          </cell>
        </row>
        <row r="1523">
          <cell r="Q1523" t="str">
            <v>Rockland</v>
          </cell>
        </row>
        <row r="1524">
          <cell r="Q1524" t="str">
            <v>Rockwall</v>
          </cell>
        </row>
        <row r="1525">
          <cell r="Q1525" t="str">
            <v>Roger Mills</v>
          </cell>
        </row>
        <row r="1526">
          <cell r="Q1526" t="str">
            <v>Rogers</v>
          </cell>
        </row>
        <row r="1527">
          <cell r="Q1527" t="str">
            <v>Rolette</v>
          </cell>
        </row>
        <row r="1528">
          <cell r="Q1528" t="str">
            <v>Rongelap</v>
          </cell>
        </row>
        <row r="1529">
          <cell r="Q1529" t="str">
            <v>Rongrik</v>
          </cell>
        </row>
        <row r="1530">
          <cell r="Q1530" t="str">
            <v>Rooks</v>
          </cell>
        </row>
        <row r="1531">
          <cell r="Q1531" t="str">
            <v>Roosevelt</v>
          </cell>
        </row>
        <row r="1532">
          <cell r="Q1532" t="str">
            <v>Roscommon</v>
          </cell>
        </row>
        <row r="1533">
          <cell r="Q1533" t="str">
            <v>Rose Island</v>
          </cell>
        </row>
        <row r="1534">
          <cell r="Q1534" t="str">
            <v>Roseau</v>
          </cell>
        </row>
        <row r="1535">
          <cell r="Q1535" t="str">
            <v>Rosebud</v>
          </cell>
        </row>
        <row r="1536">
          <cell r="Q1536" t="str">
            <v>Ross</v>
          </cell>
        </row>
        <row r="1537">
          <cell r="Q1537" t="str">
            <v>Rota</v>
          </cell>
        </row>
        <row r="1538">
          <cell r="Q1538" t="str">
            <v>Routt</v>
          </cell>
        </row>
        <row r="1539">
          <cell r="Q1539" t="str">
            <v>Rowan</v>
          </cell>
        </row>
        <row r="1540">
          <cell r="Q1540" t="str">
            <v>Runnels</v>
          </cell>
        </row>
        <row r="1541">
          <cell r="Q1541" t="str">
            <v>Rush</v>
          </cell>
        </row>
        <row r="1542">
          <cell r="Q1542" t="str">
            <v>Rusk</v>
          </cell>
        </row>
        <row r="1543">
          <cell r="Q1543" t="str">
            <v>Russell</v>
          </cell>
        </row>
        <row r="1544">
          <cell r="Q1544" t="str">
            <v>Rutherford</v>
          </cell>
        </row>
        <row r="1545">
          <cell r="Q1545" t="str">
            <v>Rutland</v>
          </cell>
        </row>
        <row r="1546">
          <cell r="Q1546" t="str">
            <v>Sabana Grande</v>
          </cell>
        </row>
        <row r="1547">
          <cell r="Q1547" t="str">
            <v>Sabine</v>
          </cell>
        </row>
        <row r="1548">
          <cell r="Q1548" t="str">
            <v>Sac</v>
          </cell>
        </row>
        <row r="1549">
          <cell r="Q1549" t="str">
            <v>Sacramento</v>
          </cell>
        </row>
        <row r="1550">
          <cell r="Q1550" t="str">
            <v>Sagadahoc</v>
          </cell>
        </row>
        <row r="1551">
          <cell r="Q1551" t="str">
            <v>Saginaw</v>
          </cell>
        </row>
        <row r="1552">
          <cell r="Q1552" t="str">
            <v>Saguache</v>
          </cell>
        </row>
        <row r="1553">
          <cell r="Q1553" t="str">
            <v>Saipan</v>
          </cell>
        </row>
        <row r="1554">
          <cell r="Q1554" t="str">
            <v>Salem</v>
          </cell>
        </row>
        <row r="1555">
          <cell r="Q1555" t="str">
            <v>Salinas</v>
          </cell>
        </row>
        <row r="1556">
          <cell r="Q1556" t="str">
            <v>Saline</v>
          </cell>
        </row>
        <row r="1557">
          <cell r="Q1557" t="str">
            <v>Salt Lake</v>
          </cell>
        </row>
        <row r="1558">
          <cell r="Q1558" t="str">
            <v>Saluda</v>
          </cell>
        </row>
        <row r="1559">
          <cell r="Q1559" t="str">
            <v>Sampson</v>
          </cell>
        </row>
        <row r="1560">
          <cell r="Q1560" t="str">
            <v>San Augustine</v>
          </cell>
        </row>
        <row r="1561">
          <cell r="Q1561" t="str">
            <v>San Benito</v>
          </cell>
        </row>
        <row r="1562">
          <cell r="Q1562" t="str">
            <v>San Bernardino</v>
          </cell>
        </row>
        <row r="1563">
          <cell r="Q1563" t="str">
            <v>San Diego</v>
          </cell>
        </row>
        <row r="1564">
          <cell r="Q1564" t="str">
            <v>San Francisco</v>
          </cell>
        </row>
        <row r="1565">
          <cell r="Q1565" t="str">
            <v>San German</v>
          </cell>
        </row>
        <row r="1566">
          <cell r="Q1566" t="str">
            <v>San Jacinto</v>
          </cell>
        </row>
        <row r="1567">
          <cell r="Q1567" t="str">
            <v>San Joaquin</v>
          </cell>
        </row>
        <row r="1568">
          <cell r="Q1568" t="str">
            <v>San Juan</v>
          </cell>
        </row>
        <row r="1569">
          <cell r="Q1569" t="str">
            <v>San Lorenzo</v>
          </cell>
        </row>
        <row r="1570">
          <cell r="Q1570" t="str">
            <v>San Luis Obispo</v>
          </cell>
        </row>
        <row r="1571">
          <cell r="Q1571" t="str">
            <v>San Mateo</v>
          </cell>
        </row>
        <row r="1572">
          <cell r="Q1572" t="str">
            <v>San Miguel</v>
          </cell>
        </row>
        <row r="1573">
          <cell r="Q1573" t="str">
            <v>San Patricio</v>
          </cell>
        </row>
        <row r="1574">
          <cell r="Q1574" t="str">
            <v>San Saba</v>
          </cell>
        </row>
        <row r="1575">
          <cell r="Q1575" t="str">
            <v>San Sebastian</v>
          </cell>
        </row>
        <row r="1576">
          <cell r="Q1576" t="str">
            <v>Sanborn</v>
          </cell>
        </row>
        <row r="1577">
          <cell r="Q1577" t="str">
            <v>Sanders</v>
          </cell>
        </row>
        <row r="1578">
          <cell r="Q1578" t="str">
            <v>Sandoval</v>
          </cell>
        </row>
        <row r="1579">
          <cell r="Q1579" t="str">
            <v>Sandusky</v>
          </cell>
        </row>
        <row r="1580">
          <cell r="Q1580" t="str">
            <v>Sangamon</v>
          </cell>
        </row>
        <row r="1581">
          <cell r="Q1581" t="str">
            <v>Sanilac</v>
          </cell>
        </row>
        <row r="1582">
          <cell r="Q1582" t="str">
            <v>Sanpete</v>
          </cell>
        </row>
        <row r="1583">
          <cell r="Q1583" t="str">
            <v>Santa Barbara</v>
          </cell>
        </row>
        <row r="1584">
          <cell r="Q1584" t="str">
            <v>Santa Clara</v>
          </cell>
        </row>
        <row r="1585">
          <cell r="Q1585" t="str">
            <v>Santa Cruz</v>
          </cell>
        </row>
        <row r="1586">
          <cell r="Q1586" t="str">
            <v>Santa Fe</v>
          </cell>
        </row>
        <row r="1587">
          <cell r="Q1587" t="str">
            <v>Santa Isabel</v>
          </cell>
        </row>
        <row r="1588">
          <cell r="Q1588" t="str">
            <v>Santa Rosa</v>
          </cell>
        </row>
        <row r="1589">
          <cell r="Q1589" t="str">
            <v>Sarasota</v>
          </cell>
        </row>
        <row r="1590">
          <cell r="Q1590" t="str">
            <v>Saratoga</v>
          </cell>
        </row>
        <row r="1591">
          <cell r="Q1591" t="str">
            <v>Sargent</v>
          </cell>
        </row>
        <row r="1592">
          <cell r="Q1592" t="str">
            <v>Sarpy</v>
          </cell>
        </row>
        <row r="1593">
          <cell r="Q1593" t="str">
            <v>Sauk</v>
          </cell>
        </row>
        <row r="1594">
          <cell r="Q1594" t="str">
            <v>Saunders</v>
          </cell>
        </row>
        <row r="1595">
          <cell r="Q1595" t="str">
            <v>Sawyer</v>
          </cell>
        </row>
        <row r="1596">
          <cell r="Q1596" t="str">
            <v>Schenectady</v>
          </cell>
        </row>
        <row r="1597">
          <cell r="Q1597" t="str">
            <v>Schleicher</v>
          </cell>
        </row>
        <row r="1598">
          <cell r="Q1598" t="str">
            <v>Schley</v>
          </cell>
        </row>
        <row r="1599">
          <cell r="Q1599" t="str">
            <v>Schoharie</v>
          </cell>
        </row>
        <row r="1600">
          <cell r="Q1600" t="str">
            <v>Schoolcraft</v>
          </cell>
        </row>
        <row r="1601">
          <cell r="Q1601" t="str">
            <v>Schuyler</v>
          </cell>
        </row>
        <row r="1602">
          <cell r="Q1602" t="str">
            <v>Schuylkill</v>
          </cell>
        </row>
        <row r="1603">
          <cell r="Q1603" t="str">
            <v>Scioto</v>
          </cell>
        </row>
        <row r="1604">
          <cell r="Q1604" t="str">
            <v>Scotland</v>
          </cell>
        </row>
        <row r="1605">
          <cell r="Q1605" t="str">
            <v>Scott</v>
          </cell>
        </row>
        <row r="1606">
          <cell r="Q1606" t="str">
            <v>Scotts Bluff</v>
          </cell>
        </row>
        <row r="1607">
          <cell r="Q1607" t="str">
            <v>Screven</v>
          </cell>
        </row>
        <row r="1608">
          <cell r="Q1608" t="str">
            <v>Scurry</v>
          </cell>
        </row>
        <row r="1609">
          <cell r="Q1609" t="str">
            <v>Searcy</v>
          </cell>
        </row>
        <row r="1610">
          <cell r="Q1610" t="str">
            <v>Sebastian</v>
          </cell>
        </row>
        <row r="1611">
          <cell r="Q1611" t="str">
            <v>Sedgwick</v>
          </cell>
        </row>
        <row r="1612">
          <cell r="Q1612" t="str">
            <v>Seminole</v>
          </cell>
        </row>
        <row r="1613">
          <cell r="Q1613" t="str">
            <v>Seneca</v>
          </cell>
        </row>
        <row r="1614">
          <cell r="Q1614" t="str">
            <v>Sequatchie</v>
          </cell>
        </row>
        <row r="1615">
          <cell r="Q1615" t="str">
            <v>Sequoyah</v>
          </cell>
        </row>
        <row r="1616">
          <cell r="Q1616" t="str">
            <v>Sevier</v>
          </cell>
        </row>
        <row r="1617">
          <cell r="Q1617" t="str">
            <v>Seward</v>
          </cell>
        </row>
        <row r="1618">
          <cell r="Q1618" t="str">
            <v>Shackelford</v>
          </cell>
        </row>
        <row r="1619">
          <cell r="Q1619" t="str">
            <v>Shannon</v>
          </cell>
        </row>
        <row r="1620">
          <cell r="Q1620" t="str">
            <v>Sharkey</v>
          </cell>
        </row>
        <row r="1621">
          <cell r="Q1621" t="str">
            <v>Sharp</v>
          </cell>
        </row>
        <row r="1622">
          <cell r="Q1622" t="str">
            <v>Shasta</v>
          </cell>
        </row>
        <row r="1623">
          <cell r="Q1623" t="str">
            <v>Shawano</v>
          </cell>
        </row>
        <row r="1624">
          <cell r="Q1624" t="str">
            <v>Shawnee</v>
          </cell>
        </row>
        <row r="1625">
          <cell r="Q1625" t="str">
            <v>Sheboygan</v>
          </cell>
        </row>
        <row r="1626">
          <cell r="Q1626" t="str">
            <v>Shelby</v>
          </cell>
        </row>
        <row r="1627">
          <cell r="Q1627" t="str">
            <v>Shenandoah</v>
          </cell>
        </row>
        <row r="1628">
          <cell r="Q1628" t="str">
            <v>Sherburne</v>
          </cell>
        </row>
        <row r="1629">
          <cell r="Q1629" t="str">
            <v>Sheridan</v>
          </cell>
        </row>
        <row r="1630">
          <cell r="Q1630" t="str">
            <v>Sherman</v>
          </cell>
        </row>
        <row r="1631">
          <cell r="Q1631" t="str">
            <v>Shiawassee</v>
          </cell>
        </row>
        <row r="1632">
          <cell r="Q1632" t="str">
            <v>Shoshone</v>
          </cell>
        </row>
        <row r="1633">
          <cell r="Q1633" t="str">
            <v>Sibley</v>
          </cell>
        </row>
        <row r="1634">
          <cell r="Q1634" t="str">
            <v>Sierra</v>
          </cell>
        </row>
        <row r="1635">
          <cell r="Q1635" t="str">
            <v>Silver Bow</v>
          </cell>
        </row>
        <row r="1636">
          <cell r="Q1636" t="str">
            <v>Simpson</v>
          </cell>
        </row>
        <row r="1637">
          <cell r="Q1637" t="str">
            <v>Sioux</v>
          </cell>
        </row>
        <row r="1638">
          <cell r="Q1638" t="str">
            <v>Siskiyou</v>
          </cell>
        </row>
        <row r="1639">
          <cell r="Q1639" t="str">
            <v>Sitka (B)</v>
          </cell>
        </row>
        <row r="1640">
          <cell r="Q1640" t="str">
            <v>Skagit</v>
          </cell>
        </row>
        <row r="1641">
          <cell r="Q1641" t="str">
            <v>Skagway-Hoonah-Angoon(C)</v>
          </cell>
        </row>
        <row r="1642">
          <cell r="Q1642" t="str">
            <v>Skamania</v>
          </cell>
        </row>
        <row r="1643">
          <cell r="Q1643" t="str">
            <v>Slope</v>
          </cell>
        </row>
        <row r="1644">
          <cell r="Q1644" t="str">
            <v>Smith</v>
          </cell>
        </row>
        <row r="1645">
          <cell r="Q1645" t="str">
            <v>Smyth</v>
          </cell>
        </row>
        <row r="1646">
          <cell r="Q1646" t="str">
            <v>Snohomish</v>
          </cell>
        </row>
        <row r="1647">
          <cell r="Q1647" t="str">
            <v>Snyder</v>
          </cell>
        </row>
        <row r="1648">
          <cell r="Q1648" t="str">
            <v>Socorro</v>
          </cell>
        </row>
        <row r="1649">
          <cell r="Q1649" t="str">
            <v>Solano</v>
          </cell>
        </row>
        <row r="1650">
          <cell r="Q1650" t="str">
            <v>Somerset</v>
          </cell>
        </row>
        <row r="1651">
          <cell r="Q1651" t="str">
            <v>Somervell</v>
          </cell>
        </row>
        <row r="1652">
          <cell r="Q1652" t="str">
            <v>Sonoma</v>
          </cell>
        </row>
        <row r="1653">
          <cell r="Q1653" t="str">
            <v>Sonsorol</v>
          </cell>
        </row>
        <row r="1654">
          <cell r="Q1654" t="str">
            <v>South Boston (Pre-1995)</v>
          </cell>
        </row>
        <row r="1655">
          <cell r="Q1655" t="str">
            <v>Southampton</v>
          </cell>
        </row>
        <row r="1656">
          <cell r="Q1656" t="str">
            <v>Southeast Fairbanks (C)</v>
          </cell>
        </row>
        <row r="1657">
          <cell r="Q1657" t="str">
            <v>Spalding</v>
          </cell>
        </row>
        <row r="1658">
          <cell r="Q1658" t="str">
            <v>Spartanburg</v>
          </cell>
        </row>
        <row r="1659">
          <cell r="Q1659" t="str">
            <v>Spencer</v>
          </cell>
        </row>
        <row r="1660">
          <cell r="Q1660" t="str">
            <v>Spink</v>
          </cell>
        </row>
        <row r="1661">
          <cell r="Q1661" t="str">
            <v>Spokane</v>
          </cell>
        </row>
        <row r="1662">
          <cell r="Q1662" t="str">
            <v>Spotsylvania</v>
          </cell>
        </row>
        <row r="1663">
          <cell r="Q1663" t="str">
            <v>St Bernard</v>
          </cell>
        </row>
        <row r="1664">
          <cell r="Q1664" t="str">
            <v>St Charles</v>
          </cell>
        </row>
        <row r="1665">
          <cell r="Q1665" t="str">
            <v>St Clair</v>
          </cell>
        </row>
        <row r="1666">
          <cell r="Q1666" t="str">
            <v>St Croix</v>
          </cell>
        </row>
        <row r="1667">
          <cell r="Q1667" t="str">
            <v>St Francis</v>
          </cell>
        </row>
        <row r="1668">
          <cell r="Q1668" t="str">
            <v>St Francois</v>
          </cell>
        </row>
        <row r="1669">
          <cell r="Q1669" t="str">
            <v>St Helena</v>
          </cell>
        </row>
        <row r="1670">
          <cell r="Q1670" t="str">
            <v>St James</v>
          </cell>
        </row>
        <row r="1671">
          <cell r="Q1671" t="str">
            <v>St John The Baptist</v>
          </cell>
        </row>
        <row r="1672">
          <cell r="Q1672" t="str">
            <v>St Johns</v>
          </cell>
        </row>
        <row r="1673">
          <cell r="Q1673" t="str">
            <v>St Joseph</v>
          </cell>
        </row>
        <row r="1674">
          <cell r="Q1674" t="str">
            <v>St Landry</v>
          </cell>
        </row>
        <row r="1675">
          <cell r="Q1675" t="str">
            <v>St Lawrence</v>
          </cell>
        </row>
        <row r="1676">
          <cell r="Q1676" t="str">
            <v>St Louis</v>
          </cell>
        </row>
        <row r="1677">
          <cell r="Q1677" t="str">
            <v>St Louis City</v>
          </cell>
        </row>
        <row r="1678">
          <cell r="Q1678" t="str">
            <v>St Lucie</v>
          </cell>
        </row>
        <row r="1679">
          <cell r="Q1679" t="str">
            <v>St Martin</v>
          </cell>
        </row>
        <row r="1680">
          <cell r="Q1680" t="str">
            <v>St Mary</v>
          </cell>
        </row>
        <row r="1681">
          <cell r="Q1681" t="str">
            <v>St Mary'S</v>
          </cell>
        </row>
        <row r="1682">
          <cell r="Q1682" t="str">
            <v>St Tammany</v>
          </cell>
        </row>
        <row r="1683">
          <cell r="Q1683" t="str">
            <v>St. Croix</v>
          </cell>
        </row>
        <row r="1684">
          <cell r="Q1684" t="str">
            <v>St. John</v>
          </cell>
        </row>
        <row r="1685">
          <cell r="Q1685" t="str">
            <v>St. Thomas</v>
          </cell>
        </row>
        <row r="1686">
          <cell r="Q1686" t="str">
            <v>Stafford</v>
          </cell>
        </row>
        <row r="1687">
          <cell r="Q1687" t="str">
            <v>Stanislaus</v>
          </cell>
        </row>
        <row r="1688">
          <cell r="Q1688" t="str">
            <v>Stanley</v>
          </cell>
        </row>
        <row r="1689">
          <cell r="Q1689" t="str">
            <v>Stanly</v>
          </cell>
        </row>
        <row r="1690">
          <cell r="Q1690" t="str">
            <v>Stanton</v>
          </cell>
        </row>
        <row r="1691">
          <cell r="Q1691" t="str">
            <v>Stark</v>
          </cell>
        </row>
        <row r="1692">
          <cell r="Q1692" t="str">
            <v>Starke</v>
          </cell>
        </row>
        <row r="1693">
          <cell r="Q1693" t="str">
            <v>Starr</v>
          </cell>
        </row>
        <row r="1694">
          <cell r="Q1694" t="str">
            <v>Staunton</v>
          </cell>
        </row>
        <row r="1695">
          <cell r="Q1695" t="str">
            <v>Ste Genevieve</v>
          </cell>
        </row>
        <row r="1696">
          <cell r="Q1696" t="str">
            <v>Stearns</v>
          </cell>
        </row>
        <row r="1697">
          <cell r="Q1697" t="str">
            <v>Steele</v>
          </cell>
        </row>
        <row r="1698">
          <cell r="Q1698" t="str">
            <v>Stephens</v>
          </cell>
        </row>
        <row r="1699">
          <cell r="Q1699" t="str">
            <v>Stephenson</v>
          </cell>
        </row>
        <row r="1700">
          <cell r="Q1700" t="str">
            <v>Sterling</v>
          </cell>
        </row>
        <row r="1701">
          <cell r="Q1701" t="str">
            <v>Steuben</v>
          </cell>
        </row>
        <row r="1702">
          <cell r="Q1702" t="str">
            <v>Stevens</v>
          </cell>
        </row>
        <row r="1703">
          <cell r="Q1703" t="str">
            <v>Stewart</v>
          </cell>
        </row>
        <row r="1704">
          <cell r="Q1704" t="str">
            <v>Stillwater</v>
          </cell>
        </row>
        <row r="1705">
          <cell r="Q1705" t="str">
            <v>Stoddard</v>
          </cell>
        </row>
        <row r="1706">
          <cell r="Q1706" t="str">
            <v>Stokes</v>
          </cell>
        </row>
        <row r="1707">
          <cell r="Q1707" t="str">
            <v>Stone</v>
          </cell>
        </row>
        <row r="1708">
          <cell r="Q1708" t="str">
            <v>Stonewall</v>
          </cell>
        </row>
        <row r="1709">
          <cell r="Q1709" t="str">
            <v>Storey</v>
          </cell>
        </row>
        <row r="1710">
          <cell r="Q1710" t="str">
            <v>Story</v>
          </cell>
        </row>
        <row r="1711">
          <cell r="Q1711" t="str">
            <v>Strafford</v>
          </cell>
        </row>
        <row r="1712">
          <cell r="Q1712" t="str">
            <v>Stutsman</v>
          </cell>
        </row>
        <row r="1713">
          <cell r="Q1713" t="str">
            <v>Sublette</v>
          </cell>
        </row>
        <row r="1714">
          <cell r="Q1714" t="str">
            <v>Suffolk</v>
          </cell>
        </row>
        <row r="1715">
          <cell r="Q1715" t="str">
            <v>Sullivan</v>
          </cell>
        </row>
        <row r="1716">
          <cell r="Q1716" t="str">
            <v>Sully</v>
          </cell>
        </row>
        <row r="1717">
          <cell r="Q1717" t="str">
            <v>Summers</v>
          </cell>
        </row>
        <row r="1718">
          <cell r="Q1718" t="str">
            <v>Summit</v>
          </cell>
        </row>
        <row r="1719">
          <cell r="Q1719" t="str">
            <v>Sumner</v>
          </cell>
        </row>
        <row r="1720">
          <cell r="Q1720" t="str">
            <v>Sumter</v>
          </cell>
        </row>
        <row r="1721">
          <cell r="Q1721" t="str">
            <v>Sunflower</v>
          </cell>
        </row>
        <row r="1722">
          <cell r="Q1722" t="str">
            <v>Surry</v>
          </cell>
        </row>
        <row r="1723">
          <cell r="Q1723" t="str">
            <v>Susquehanna</v>
          </cell>
        </row>
        <row r="1724">
          <cell r="Q1724" t="str">
            <v>Sussex</v>
          </cell>
        </row>
        <row r="1725">
          <cell r="Q1725" t="str">
            <v>Sutter</v>
          </cell>
        </row>
        <row r="1726">
          <cell r="Q1726" t="str">
            <v>Sutton</v>
          </cell>
        </row>
        <row r="1727">
          <cell r="Q1727" t="str">
            <v>Suwannee</v>
          </cell>
        </row>
        <row r="1728">
          <cell r="Q1728" t="str">
            <v>Swain</v>
          </cell>
        </row>
        <row r="1729">
          <cell r="Q1729" t="str">
            <v>Swains Island</v>
          </cell>
        </row>
        <row r="1730">
          <cell r="Q1730" t="str">
            <v>Sweet Grass</v>
          </cell>
        </row>
        <row r="1731">
          <cell r="Q1731" t="str">
            <v>Sweetwater</v>
          </cell>
        </row>
        <row r="1732">
          <cell r="Q1732" t="str">
            <v>Swift</v>
          </cell>
        </row>
        <row r="1733">
          <cell r="Q1733" t="str">
            <v>Swisher</v>
          </cell>
        </row>
        <row r="1734">
          <cell r="Q1734" t="str">
            <v>Switzerland</v>
          </cell>
        </row>
        <row r="1735">
          <cell r="Q1735" t="str">
            <v>Talbot</v>
          </cell>
        </row>
        <row r="1736">
          <cell r="Q1736" t="str">
            <v>Taliaferro</v>
          </cell>
        </row>
        <row r="1737">
          <cell r="Q1737" t="str">
            <v>Talladega</v>
          </cell>
        </row>
        <row r="1738">
          <cell r="Q1738" t="str">
            <v>Tallahatchie</v>
          </cell>
        </row>
        <row r="1739">
          <cell r="Q1739" t="str">
            <v>Tallapoosa</v>
          </cell>
        </row>
        <row r="1740">
          <cell r="Q1740" t="str">
            <v>Tama</v>
          </cell>
        </row>
        <row r="1741">
          <cell r="Q1741" t="str">
            <v>Taney</v>
          </cell>
        </row>
        <row r="1742">
          <cell r="Q1742" t="str">
            <v>Tangipahoa</v>
          </cell>
        </row>
        <row r="1743">
          <cell r="Q1743" t="str">
            <v>Taos</v>
          </cell>
        </row>
        <row r="1744">
          <cell r="Q1744" t="str">
            <v>Tarrant</v>
          </cell>
        </row>
        <row r="1745">
          <cell r="Q1745" t="str">
            <v>Tate</v>
          </cell>
        </row>
        <row r="1746">
          <cell r="Q1746" t="str">
            <v>Tattnall</v>
          </cell>
        </row>
        <row r="1747">
          <cell r="Q1747" t="str">
            <v>Taylor</v>
          </cell>
        </row>
        <row r="1748">
          <cell r="Q1748" t="str">
            <v>Tazewell</v>
          </cell>
        </row>
        <row r="1749">
          <cell r="Q1749" t="str">
            <v>Tehama</v>
          </cell>
        </row>
        <row r="1750">
          <cell r="Q1750" t="str">
            <v>Telfair</v>
          </cell>
        </row>
        <row r="1751">
          <cell r="Q1751" t="str">
            <v>Teller</v>
          </cell>
        </row>
        <row r="1752">
          <cell r="Q1752" t="str">
            <v>Tensas</v>
          </cell>
        </row>
        <row r="1753">
          <cell r="Q1753" t="str">
            <v>Terrebonne</v>
          </cell>
        </row>
        <row r="1754">
          <cell r="Q1754" t="str">
            <v>Terrell</v>
          </cell>
        </row>
        <row r="1755">
          <cell r="Q1755" t="str">
            <v>Terry</v>
          </cell>
        </row>
        <row r="1756">
          <cell r="Q1756" t="str">
            <v>Teton</v>
          </cell>
        </row>
        <row r="1757">
          <cell r="Q1757" t="str">
            <v>Texas</v>
          </cell>
        </row>
        <row r="1758">
          <cell r="Q1758" t="str">
            <v>Thayer</v>
          </cell>
        </row>
        <row r="1759">
          <cell r="Q1759" t="str">
            <v>Thomas</v>
          </cell>
        </row>
        <row r="1760">
          <cell r="Q1760" t="str">
            <v>Throckmorton</v>
          </cell>
        </row>
        <row r="1761">
          <cell r="Q1761" t="str">
            <v>Thurston</v>
          </cell>
        </row>
        <row r="1762">
          <cell r="Q1762" t="str">
            <v>Tift</v>
          </cell>
        </row>
        <row r="1763">
          <cell r="Q1763" t="str">
            <v>Tillamook</v>
          </cell>
        </row>
        <row r="1764">
          <cell r="Q1764" t="str">
            <v>Tillman</v>
          </cell>
        </row>
        <row r="1765">
          <cell r="Q1765" t="str">
            <v>Tinian</v>
          </cell>
        </row>
        <row r="1766">
          <cell r="Q1766" t="str">
            <v>Tioga</v>
          </cell>
        </row>
        <row r="1767">
          <cell r="Q1767" t="str">
            <v>Tippah</v>
          </cell>
        </row>
        <row r="1768">
          <cell r="Q1768" t="str">
            <v>Tippecanoe</v>
          </cell>
        </row>
        <row r="1769">
          <cell r="Q1769" t="str">
            <v>Tipton</v>
          </cell>
        </row>
        <row r="1770">
          <cell r="Q1770" t="str">
            <v>Tishomingo</v>
          </cell>
        </row>
        <row r="1771">
          <cell r="Q1771" t="str">
            <v>Titus</v>
          </cell>
        </row>
        <row r="1772">
          <cell r="Q1772" t="str">
            <v>Toa Alta</v>
          </cell>
        </row>
        <row r="1773">
          <cell r="Q1773" t="str">
            <v>Toa Baja</v>
          </cell>
        </row>
        <row r="1774">
          <cell r="Q1774" t="str">
            <v>Tobi</v>
          </cell>
        </row>
        <row r="1775">
          <cell r="Q1775" t="str">
            <v>Todd</v>
          </cell>
        </row>
        <row r="1776">
          <cell r="Q1776" t="str">
            <v>Toke</v>
          </cell>
        </row>
        <row r="1777">
          <cell r="Q1777" t="str">
            <v>Tolland</v>
          </cell>
        </row>
        <row r="1778">
          <cell r="Q1778" t="str">
            <v>Tom Green</v>
          </cell>
        </row>
        <row r="1779">
          <cell r="Q1779" t="str">
            <v>Tompkins</v>
          </cell>
        </row>
        <row r="1780">
          <cell r="Q1780" t="str">
            <v>Tooele</v>
          </cell>
        </row>
        <row r="1781">
          <cell r="Q1781" t="str">
            <v>Toole</v>
          </cell>
        </row>
        <row r="1782">
          <cell r="Q1782" t="str">
            <v>Toombs</v>
          </cell>
        </row>
        <row r="1783">
          <cell r="Q1783" t="str">
            <v>Torrance</v>
          </cell>
        </row>
        <row r="1784">
          <cell r="Q1784" t="str">
            <v>Towner</v>
          </cell>
        </row>
        <row r="1785">
          <cell r="Q1785" t="str">
            <v>Towns</v>
          </cell>
        </row>
        <row r="1786">
          <cell r="Q1786" t="str">
            <v>Traill</v>
          </cell>
        </row>
        <row r="1787">
          <cell r="Q1787" t="str">
            <v>Transylvania</v>
          </cell>
        </row>
        <row r="1788">
          <cell r="Q1788" t="str">
            <v>Traverse</v>
          </cell>
        </row>
        <row r="1789">
          <cell r="Q1789" t="str">
            <v>Travis</v>
          </cell>
        </row>
        <row r="1790">
          <cell r="Q1790" t="str">
            <v>Treasure</v>
          </cell>
        </row>
        <row r="1791">
          <cell r="Q1791" t="str">
            <v>Trego</v>
          </cell>
        </row>
        <row r="1792">
          <cell r="Q1792" t="str">
            <v>Trempealeau</v>
          </cell>
        </row>
        <row r="1793">
          <cell r="Q1793" t="str">
            <v>Treutlen</v>
          </cell>
        </row>
        <row r="1794">
          <cell r="Q1794" t="str">
            <v>Trigg</v>
          </cell>
        </row>
        <row r="1795">
          <cell r="Q1795" t="str">
            <v>Trimble</v>
          </cell>
        </row>
        <row r="1796">
          <cell r="Q1796" t="str">
            <v>Trinity</v>
          </cell>
        </row>
        <row r="1797">
          <cell r="Q1797" t="str">
            <v>Tripp</v>
          </cell>
        </row>
        <row r="1798">
          <cell r="Q1798" t="str">
            <v>Troup</v>
          </cell>
        </row>
        <row r="1799">
          <cell r="Q1799" t="str">
            <v>Trousdale</v>
          </cell>
        </row>
        <row r="1800">
          <cell r="Q1800" t="str">
            <v>Trujillo Alto</v>
          </cell>
        </row>
        <row r="1801">
          <cell r="Q1801" t="str">
            <v>Truk</v>
          </cell>
        </row>
        <row r="1802">
          <cell r="Q1802" t="str">
            <v>Trumbull</v>
          </cell>
        </row>
        <row r="1803">
          <cell r="Q1803" t="str">
            <v>Tucker</v>
          </cell>
        </row>
        <row r="1804">
          <cell r="Q1804" t="str">
            <v>Tulare</v>
          </cell>
        </row>
        <row r="1805">
          <cell r="Q1805" t="str">
            <v>Tulsa</v>
          </cell>
        </row>
        <row r="1806">
          <cell r="Q1806" t="str">
            <v>Tunica</v>
          </cell>
        </row>
        <row r="1807">
          <cell r="Q1807" t="str">
            <v>Tuolumne</v>
          </cell>
        </row>
        <row r="1808">
          <cell r="Q1808" t="str">
            <v>Turner</v>
          </cell>
        </row>
        <row r="1809">
          <cell r="Q1809" t="str">
            <v>Tuscaloosa</v>
          </cell>
        </row>
        <row r="1810">
          <cell r="Q1810" t="str">
            <v>Tuscarawas</v>
          </cell>
        </row>
        <row r="1811">
          <cell r="Q1811" t="str">
            <v>Tuscola</v>
          </cell>
        </row>
        <row r="1812">
          <cell r="Q1812" t="str">
            <v>Twiggs</v>
          </cell>
        </row>
        <row r="1813">
          <cell r="Q1813" t="str">
            <v>Twin Falls</v>
          </cell>
        </row>
        <row r="1814">
          <cell r="Q1814" t="str">
            <v>Tyler</v>
          </cell>
        </row>
        <row r="1815">
          <cell r="Q1815" t="str">
            <v>Tyrrell</v>
          </cell>
        </row>
        <row r="1816">
          <cell r="Q1816" t="str">
            <v>Uinta</v>
          </cell>
        </row>
        <row r="1817">
          <cell r="Q1817" t="str">
            <v>Uintah</v>
          </cell>
        </row>
        <row r="1818">
          <cell r="Q1818" t="str">
            <v>Ujae</v>
          </cell>
        </row>
        <row r="1819">
          <cell r="Q1819" t="str">
            <v>Ujelang</v>
          </cell>
        </row>
        <row r="1820">
          <cell r="Q1820" t="str">
            <v>Ulster</v>
          </cell>
        </row>
        <row r="1821">
          <cell r="Q1821" t="str">
            <v>Umatilla</v>
          </cell>
        </row>
        <row r="1822">
          <cell r="Q1822" t="str">
            <v>Unicoi</v>
          </cell>
        </row>
        <row r="1823">
          <cell r="Q1823" t="str">
            <v>Union</v>
          </cell>
        </row>
        <row r="1824">
          <cell r="Q1824" t="str">
            <v>Upshur</v>
          </cell>
        </row>
        <row r="1825">
          <cell r="Q1825" t="str">
            <v>Upson</v>
          </cell>
        </row>
        <row r="1826">
          <cell r="Q1826" t="str">
            <v>Upton</v>
          </cell>
        </row>
        <row r="1827">
          <cell r="Q1827" t="str">
            <v>Utah</v>
          </cell>
        </row>
        <row r="1828">
          <cell r="Q1828" t="str">
            <v>Utrik</v>
          </cell>
        </row>
        <row r="1829">
          <cell r="Q1829" t="str">
            <v>Utuado</v>
          </cell>
        </row>
        <row r="1830">
          <cell r="Q1830" t="str">
            <v>Uvalde</v>
          </cell>
        </row>
        <row r="1831">
          <cell r="Q1831" t="str">
            <v>Val Verde</v>
          </cell>
        </row>
        <row r="1832">
          <cell r="Q1832" t="str">
            <v>Valdez-Cordova (C)</v>
          </cell>
        </row>
        <row r="1833">
          <cell r="Q1833" t="str">
            <v>Valencia</v>
          </cell>
        </row>
        <row r="1834">
          <cell r="Q1834" t="str">
            <v>Valley</v>
          </cell>
        </row>
        <row r="1835">
          <cell r="Q1835" t="str">
            <v>Van Buren</v>
          </cell>
        </row>
        <row r="1836">
          <cell r="Q1836" t="str">
            <v>Van Wert</v>
          </cell>
        </row>
        <row r="1837">
          <cell r="Q1837" t="str">
            <v>Van Zandt</v>
          </cell>
        </row>
        <row r="1838">
          <cell r="Q1838" t="str">
            <v>Vance</v>
          </cell>
        </row>
        <row r="1839">
          <cell r="Q1839" t="str">
            <v>Vanderburgh</v>
          </cell>
        </row>
        <row r="1840">
          <cell r="Q1840" t="str">
            <v>Vega Alta</v>
          </cell>
        </row>
        <row r="1841">
          <cell r="Q1841" t="str">
            <v>Vega Baja</v>
          </cell>
        </row>
        <row r="1842">
          <cell r="Q1842" t="str">
            <v>Venango</v>
          </cell>
        </row>
        <row r="1843">
          <cell r="Q1843" t="str">
            <v>Ventura</v>
          </cell>
        </row>
        <row r="1844">
          <cell r="Q1844" t="str">
            <v>Vermilion</v>
          </cell>
        </row>
        <row r="1845">
          <cell r="Q1845" t="str">
            <v>Vermillion</v>
          </cell>
        </row>
        <row r="1846">
          <cell r="Q1846" t="str">
            <v>Vernon</v>
          </cell>
        </row>
        <row r="1847">
          <cell r="Q1847" t="str">
            <v>Victoria</v>
          </cell>
        </row>
        <row r="1848">
          <cell r="Q1848" t="str">
            <v>Vieques</v>
          </cell>
        </row>
        <row r="1849">
          <cell r="Q1849" t="str">
            <v>Vigo</v>
          </cell>
        </row>
        <row r="1850">
          <cell r="Q1850" t="str">
            <v>Vilas</v>
          </cell>
        </row>
        <row r="1851">
          <cell r="Q1851" t="str">
            <v>Villalba</v>
          </cell>
        </row>
        <row r="1852">
          <cell r="Q1852" t="str">
            <v>Vinton</v>
          </cell>
        </row>
        <row r="1853">
          <cell r="Q1853" t="str">
            <v>Virginia Beach</v>
          </cell>
        </row>
        <row r="1854">
          <cell r="Q1854" t="str">
            <v>Volusia</v>
          </cell>
        </row>
        <row r="1855">
          <cell r="Q1855" t="str">
            <v>Wabash</v>
          </cell>
        </row>
        <row r="1856">
          <cell r="Q1856" t="str">
            <v>Wabasha</v>
          </cell>
        </row>
        <row r="1857">
          <cell r="Q1857" t="str">
            <v>Wabaunsee</v>
          </cell>
        </row>
        <row r="1858">
          <cell r="Q1858" t="str">
            <v>Wade Hampton (C)</v>
          </cell>
        </row>
        <row r="1859">
          <cell r="Q1859" t="str">
            <v>Wadena</v>
          </cell>
        </row>
        <row r="1860">
          <cell r="Q1860" t="str">
            <v>Wagoner</v>
          </cell>
        </row>
        <row r="1861">
          <cell r="Q1861" t="str">
            <v>Wahkiakum</v>
          </cell>
        </row>
        <row r="1862">
          <cell r="Q1862" t="str">
            <v>Wake</v>
          </cell>
        </row>
        <row r="1863">
          <cell r="Q1863" t="str">
            <v>Wakulla</v>
          </cell>
        </row>
        <row r="1864">
          <cell r="Q1864" t="str">
            <v>Waldo</v>
          </cell>
        </row>
        <row r="1865">
          <cell r="Q1865" t="str">
            <v>Walker</v>
          </cell>
        </row>
        <row r="1866">
          <cell r="Q1866" t="str">
            <v>Walla Walla</v>
          </cell>
        </row>
        <row r="1867">
          <cell r="Q1867" t="str">
            <v>Wallace</v>
          </cell>
        </row>
        <row r="1868">
          <cell r="Q1868" t="str">
            <v>Waller</v>
          </cell>
        </row>
        <row r="1869">
          <cell r="Q1869" t="str">
            <v>Wallowa</v>
          </cell>
        </row>
        <row r="1870">
          <cell r="Q1870" t="str">
            <v>Walsh</v>
          </cell>
        </row>
        <row r="1871">
          <cell r="Q1871" t="str">
            <v>Walthall</v>
          </cell>
        </row>
        <row r="1872">
          <cell r="Q1872" t="str">
            <v>Walton</v>
          </cell>
        </row>
        <row r="1873">
          <cell r="Q1873" t="str">
            <v>Walworth</v>
          </cell>
        </row>
        <row r="1874">
          <cell r="Q1874" t="str">
            <v>Wapello</v>
          </cell>
        </row>
        <row r="1875">
          <cell r="Q1875" t="str">
            <v>Ward</v>
          </cell>
        </row>
        <row r="1876">
          <cell r="Q1876" t="str">
            <v>Ware</v>
          </cell>
        </row>
        <row r="1877">
          <cell r="Q1877" t="str">
            <v>Warren</v>
          </cell>
        </row>
        <row r="1878">
          <cell r="Q1878" t="str">
            <v>Warrick</v>
          </cell>
        </row>
        <row r="1879">
          <cell r="Q1879" t="str">
            <v>Wasatch</v>
          </cell>
        </row>
        <row r="1880">
          <cell r="Q1880" t="str">
            <v>Wasco</v>
          </cell>
        </row>
        <row r="1881">
          <cell r="Q1881" t="str">
            <v>Waseca</v>
          </cell>
        </row>
        <row r="1882">
          <cell r="Q1882" t="str">
            <v>Washakie</v>
          </cell>
        </row>
        <row r="1883">
          <cell r="Q1883" t="str">
            <v>Washburn</v>
          </cell>
        </row>
        <row r="1884">
          <cell r="Q1884" t="str">
            <v>Washington</v>
          </cell>
        </row>
        <row r="1885">
          <cell r="Q1885" t="str">
            <v>Washita</v>
          </cell>
        </row>
        <row r="1886">
          <cell r="Q1886" t="str">
            <v>Washoe</v>
          </cell>
        </row>
        <row r="1887">
          <cell r="Q1887" t="str">
            <v>Washtenaw</v>
          </cell>
        </row>
        <row r="1888">
          <cell r="Q1888" t="str">
            <v>Watauga</v>
          </cell>
        </row>
        <row r="1889">
          <cell r="Q1889" t="str">
            <v>Watonwan</v>
          </cell>
        </row>
        <row r="1890">
          <cell r="Q1890" t="str">
            <v>Waukesha</v>
          </cell>
        </row>
        <row r="1891">
          <cell r="Q1891" t="str">
            <v>Waupaca</v>
          </cell>
        </row>
        <row r="1892">
          <cell r="Q1892" t="str">
            <v>Waushara</v>
          </cell>
        </row>
        <row r="1893">
          <cell r="Q1893" t="str">
            <v>Wayne</v>
          </cell>
        </row>
        <row r="1894">
          <cell r="Q1894" t="str">
            <v>Waynesboro</v>
          </cell>
        </row>
        <row r="1895">
          <cell r="Q1895" t="str">
            <v>Weakley</v>
          </cell>
        </row>
        <row r="1896">
          <cell r="Q1896" t="str">
            <v>Webb</v>
          </cell>
        </row>
        <row r="1897">
          <cell r="Q1897" t="str">
            <v>Weber</v>
          </cell>
        </row>
        <row r="1898">
          <cell r="Q1898" t="str">
            <v>Webster</v>
          </cell>
        </row>
        <row r="1899">
          <cell r="Q1899" t="str">
            <v>Weld</v>
          </cell>
        </row>
        <row r="1900">
          <cell r="Q1900" t="str">
            <v>Wells</v>
          </cell>
        </row>
        <row r="1901">
          <cell r="Q1901" t="str">
            <v>West Baton Rouge</v>
          </cell>
        </row>
        <row r="1902">
          <cell r="Q1902" t="str">
            <v>West Carroll</v>
          </cell>
        </row>
        <row r="1903">
          <cell r="Q1903" t="str">
            <v>West Feliciana</v>
          </cell>
        </row>
        <row r="1904">
          <cell r="Q1904" t="str">
            <v>Westchester</v>
          </cell>
        </row>
        <row r="1905">
          <cell r="Q1905" t="str">
            <v>Western</v>
          </cell>
        </row>
        <row r="1906">
          <cell r="Q1906" t="str">
            <v>Westmoreland</v>
          </cell>
        </row>
        <row r="1907">
          <cell r="Q1907" t="str">
            <v>Weston</v>
          </cell>
        </row>
        <row r="1908">
          <cell r="Q1908" t="str">
            <v>Wetzel</v>
          </cell>
        </row>
        <row r="1909">
          <cell r="Q1909" t="str">
            <v>Wexford</v>
          </cell>
        </row>
        <row r="1910">
          <cell r="Q1910" t="str">
            <v>Wharton</v>
          </cell>
        </row>
        <row r="1911">
          <cell r="Q1911" t="str">
            <v>Whatcom</v>
          </cell>
        </row>
        <row r="1912">
          <cell r="Q1912" t="str">
            <v>Wheatland</v>
          </cell>
        </row>
        <row r="1913">
          <cell r="Q1913" t="str">
            <v>Wheeler</v>
          </cell>
        </row>
        <row r="1914">
          <cell r="Q1914" t="str">
            <v>White</v>
          </cell>
        </row>
        <row r="1915">
          <cell r="Q1915" t="str">
            <v>White Pine</v>
          </cell>
        </row>
        <row r="1916">
          <cell r="Q1916" t="str">
            <v>Whiteside</v>
          </cell>
        </row>
        <row r="1917">
          <cell r="Q1917" t="str">
            <v>Whitfield</v>
          </cell>
        </row>
        <row r="1918">
          <cell r="Q1918" t="str">
            <v>Whitley</v>
          </cell>
        </row>
        <row r="1919">
          <cell r="Q1919" t="str">
            <v>Whitman</v>
          </cell>
        </row>
        <row r="1920">
          <cell r="Q1920" t="str">
            <v>Wibaux</v>
          </cell>
        </row>
        <row r="1921">
          <cell r="Q1921" t="str">
            <v>Wichita</v>
          </cell>
        </row>
        <row r="1922">
          <cell r="Q1922" t="str">
            <v>Wicomico</v>
          </cell>
        </row>
        <row r="1923">
          <cell r="Q1923" t="str">
            <v>Wilbarger</v>
          </cell>
        </row>
        <row r="1924">
          <cell r="Q1924" t="str">
            <v>Wilcox</v>
          </cell>
        </row>
        <row r="1925">
          <cell r="Q1925" t="str">
            <v>Wilkes</v>
          </cell>
        </row>
        <row r="1926">
          <cell r="Q1926" t="str">
            <v>Wilkin</v>
          </cell>
        </row>
        <row r="1927">
          <cell r="Q1927" t="str">
            <v>Wilkinson</v>
          </cell>
        </row>
        <row r="1928">
          <cell r="Q1928" t="str">
            <v>Will</v>
          </cell>
        </row>
        <row r="1929">
          <cell r="Q1929" t="str">
            <v>Willacy</v>
          </cell>
        </row>
        <row r="1930">
          <cell r="Q1930" t="str">
            <v>Williams</v>
          </cell>
        </row>
        <row r="1931">
          <cell r="Q1931" t="str">
            <v>Williamsburg</v>
          </cell>
        </row>
        <row r="1932">
          <cell r="Q1932" t="str">
            <v>Williamson</v>
          </cell>
        </row>
        <row r="1933">
          <cell r="Q1933" t="str">
            <v>Wilson</v>
          </cell>
        </row>
        <row r="1934">
          <cell r="Q1934" t="str">
            <v>Winchester</v>
          </cell>
        </row>
        <row r="1935">
          <cell r="Q1935" t="str">
            <v>Windham</v>
          </cell>
        </row>
        <row r="1936">
          <cell r="Q1936" t="str">
            <v>Windsor</v>
          </cell>
        </row>
        <row r="1937">
          <cell r="Q1937" t="str">
            <v>Winkler</v>
          </cell>
        </row>
        <row r="1938">
          <cell r="Q1938" t="str">
            <v>Winn</v>
          </cell>
        </row>
        <row r="1939">
          <cell r="Q1939" t="str">
            <v>Winnebago</v>
          </cell>
        </row>
        <row r="1940">
          <cell r="Q1940" t="str">
            <v>Winneshiek</v>
          </cell>
        </row>
        <row r="1941">
          <cell r="Q1941" t="str">
            <v>Winona</v>
          </cell>
        </row>
        <row r="1942">
          <cell r="Q1942" t="str">
            <v>Winston</v>
          </cell>
        </row>
        <row r="1943">
          <cell r="Q1943" t="str">
            <v>Wirt</v>
          </cell>
        </row>
        <row r="1944">
          <cell r="Q1944" t="str">
            <v>Wise</v>
          </cell>
        </row>
        <row r="1945">
          <cell r="Q1945" t="str">
            <v>Wolfe</v>
          </cell>
        </row>
        <row r="1946">
          <cell r="Q1946" t="str">
            <v>Wood</v>
          </cell>
        </row>
        <row r="1947">
          <cell r="Q1947" t="str">
            <v>Woodbury</v>
          </cell>
        </row>
        <row r="1948">
          <cell r="Q1948" t="str">
            <v>Woodford</v>
          </cell>
        </row>
        <row r="1949">
          <cell r="Q1949" t="str">
            <v>Woodruff</v>
          </cell>
        </row>
        <row r="1950">
          <cell r="Q1950" t="str">
            <v>Woods</v>
          </cell>
        </row>
        <row r="1951">
          <cell r="Q1951" t="str">
            <v>Woodson</v>
          </cell>
        </row>
        <row r="1952">
          <cell r="Q1952" t="str">
            <v>Woodward</v>
          </cell>
        </row>
        <row r="1953">
          <cell r="Q1953" t="str">
            <v>Worcester</v>
          </cell>
        </row>
        <row r="1954">
          <cell r="Q1954" t="str">
            <v>Worth</v>
          </cell>
        </row>
        <row r="1955">
          <cell r="Q1955" t="str">
            <v>Wotho</v>
          </cell>
        </row>
        <row r="1956">
          <cell r="Q1956" t="str">
            <v>Wotje</v>
          </cell>
        </row>
        <row r="1957">
          <cell r="Q1957" t="str">
            <v>Wrangell-Petersburg (C)</v>
          </cell>
        </row>
        <row r="1958">
          <cell r="Q1958" t="str">
            <v>Wright</v>
          </cell>
        </row>
        <row r="1959">
          <cell r="Q1959" t="str">
            <v>Wyandot</v>
          </cell>
        </row>
        <row r="1960">
          <cell r="Q1960" t="str">
            <v>Wyandotte</v>
          </cell>
        </row>
        <row r="1961">
          <cell r="Q1961" t="str">
            <v>Wyoming</v>
          </cell>
        </row>
        <row r="1962">
          <cell r="Q1962" t="str">
            <v>Wythe</v>
          </cell>
        </row>
        <row r="1963">
          <cell r="Q1963" t="str">
            <v>Yabucoa</v>
          </cell>
        </row>
        <row r="1964">
          <cell r="Q1964" t="str">
            <v>Yadkin</v>
          </cell>
        </row>
        <row r="1965">
          <cell r="Q1965" t="str">
            <v>Yakima</v>
          </cell>
        </row>
        <row r="1966">
          <cell r="Q1966" t="str">
            <v>Yakutat (B)</v>
          </cell>
        </row>
        <row r="1967">
          <cell r="Q1967" t="str">
            <v>Yalobusha</v>
          </cell>
        </row>
        <row r="1968">
          <cell r="Q1968" t="str">
            <v>Yamhill</v>
          </cell>
        </row>
        <row r="1969">
          <cell r="Q1969" t="str">
            <v>Yancey</v>
          </cell>
        </row>
        <row r="1970">
          <cell r="Q1970" t="str">
            <v>Yankton</v>
          </cell>
        </row>
        <row r="1971">
          <cell r="Q1971" t="str">
            <v>Yap</v>
          </cell>
        </row>
        <row r="1972">
          <cell r="Q1972" t="str">
            <v>Yates</v>
          </cell>
        </row>
        <row r="1973">
          <cell r="Q1973" t="str">
            <v>Yauco</v>
          </cell>
        </row>
        <row r="1974">
          <cell r="Q1974" t="str">
            <v>Yavapai</v>
          </cell>
        </row>
        <row r="1975">
          <cell r="Q1975" t="str">
            <v>Yazoo</v>
          </cell>
        </row>
        <row r="1976">
          <cell r="Q1976" t="str">
            <v>Yell</v>
          </cell>
        </row>
        <row r="1977">
          <cell r="Q1977" t="str">
            <v>Yellow Medicine</v>
          </cell>
        </row>
        <row r="1978">
          <cell r="Q1978" t="str">
            <v>Yellowstone</v>
          </cell>
        </row>
        <row r="1979">
          <cell r="Q1979" t="str">
            <v>Yellowstone Np (Pre 1999)</v>
          </cell>
        </row>
        <row r="1980">
          <cell r="Q1980" t="str">
            <v>Yoakum</v>
          </cell>
        </row>
        <row r="1981">
          <cell r="Q1981" t="str">
            <v>Yolo</v>
          </cell>
        </row>
        <row r="1982">
          <cell r="Q1982" t="str">
            <v>York</v>
          </cell>
        </row>
        <row r="1983">
          <cell r="Q1983" t="str">
            <v>Young</v>
          </cell>
        </row>
        <row r="1984">
          <cell r="Q1984" t="str">
            <v>Yuba</v>
          </cell>
        </row>
        <row r="1985">
          <cell r="Q1985" t="str">
            <v>Yukon-Koyukuk (C)</v>
          </cell>
        </row>
        <row r="1986">
          <cell r="Q1986" t="str">
            <v>Yuma</v>
          </cell>
        </row>
        <row r="1987">
          <cell r="Q1987" t="str">
            <v>Zapata</v>
          </cell>
        </row>
        <row r="1988">
          <cell r="Q1988" t="str">
            <v>Zavala</v>
          </cell>
        </row>
        <row r="1989">
          <cell r="Q1989" t="str">
            <v>Ziebach</v>
          </cell>
        </row>
      </sheetData>
      <sheetData sheetId="8">
        <row r="6">
          <cell r="C6" t="str">
            <v>Field Msr/Obs</v>
          </cell>
          <cell r="G6" t="str">
            <v>Air</v>
          </cell>
          <cell r="I6" t="str">
            <v>A-Frame Net</v>
          </cell>
          <cell r="K6" t="str">
            <v>Amphibians</v>
          </cell>
          <cell r="N6" t="str">
            <v>Abdomen</v>
          </cell>
        </row>
        <row r="7">
          <cell r="C7" t="str">
            <v>Field Msr/Obs-Habitat Assessment</v>
          </cell>
          <cell r="G7" t="str">
            <v>Biological</v>
          </cell>
          <cell r="I7" t="str">
            <v>Activity Trap</v>
          </cell>
          <cell r="K7" t="str">
            <v>Aquatic Vegetation</v>
          </cell>
          <cell r="N7" t="str">
            <v>Adrenal</v>
          </cell>
        </row>
        <row r="8">
          <cell r="C8" t="str">
            <v>Field Msr/Obs-Portable Data Logger</v>
          </cell>
          <cell r="G8" t="str">
            <v>Habitat</v>
          </cell>
          <cell r="I8" t="str">
            <v>Anchor Box Dredge</v>
          </cell>
          <cell r="K8" t="str">
            <v>Bacteria/Virus</v>
          </cell>
          <cell r="N8" t="str">
            <v>Arm</v>
          </cell>
        </row>
        <row r="9">
          <cell r="C9" t="str">
            <v>Quality Control Alternative Measurement Sensitivity</v>
          </cell>
          <cell r="G9" t="str">
            <v>Other</v>
          </cell>
          <cell r="I9" t="str">
            <v>Artificial Substrate</v>
          </cell>
          <cell r="K9" t="str">
            <v>Benthic Macroinvertebrates</v>
          </cell>
          <cell r="N9" t="str">
            <v>Bark</v>
          </cell>
        </row>
        <row r="10">
          <cell r="C10" t="str">
            <v>Quality Control Alternative Measurement Sensitivity Plus</v>
          </cell>
          <cell r="G10" t="str">
            <v>Sediment</v>
          </cell>
          <cell r="I10" t="str">
            <v>Backpack Electroshock</v>
          </cell>
          <cell r="K10" t="str">
            <v>Birds</v>
          </cell>
          <cell r="N10" t="str">
            <v>Bile</v>
          </cell>
        </row>
        <row r="11">
          <cell r="C11" t="str">
            <v>Quality Control Field Calibration Check</v>
          </cell>
          <cell r="G11" t="str">
            <v>Soil</v>
          </cell>
          <cell r="I11" t="str">
            <v>Beach Seine Net</v>
          </cell>
          <cell r="K11" t="str">
            <v>Corals</v>
          </cell>
          <cell r="N11" t="str">
            <v>Blood</v>
          </cell>
        </row>
        <row r="12">
          <cell r="C12" t="str">
            <v>Quality Control Field Replicate Habitat Assessment</v>
          </cell>
          <cell r="G12" t="str">
            <v>Tissue</v>
          </cell>
          <cell r="I12" t="str">
            <v>Beam Trawl</v>
          </cell>
          <cell r="K12" t="str">
            <v>Fish/Nekton</v>
          </cell>
          <cell r="N12" t="str">
            <v>Blood Plasma</v>
          </cell>
        </row>
        <row r="13">
          <cell r="C13" t="str">
            <v>Quality Control Field Replicate Msr/Obs</v>
          </cell>
          <cell r="G13" t="str">
            <v>Water</v>
          </cell>
          <cell r="I13" t="str">
            <v>Benthic Corer (Other)</v>
          </cell>
          <cell r="K13" t="str">
            <v>Fungi</v>
          </cell>
          <cell r="N13" t="str">
            <v>Body</v>
          </cell>
        </row>
        <row r="14">
          <cell r="C14" t="str">
            <v>Quality Control Field Replicate Portable Data Logger</v>
          </cell>
          <cell r="I14" t="str">
            <v>Benthic Dredge (Other)</v>
          </cell>
          <cell r="K14" t="str">
            <v>Ichthyoplankton</v>
          </cell>
          <cell r="N14" t="str">
            <v>Body Wall</v>
          </cell>
        </row>
        <row r="15">
          <cell r="C15" t="str">
            <v>Quality Control Field Sample Equipment Rinsate Blank</v>
          </cell>
          <cell r="I15" t="str">
            <v>Benthic Grab (Other)</v>
          </cell>
          <cell r="K15" t="str">
            <v>Invertebrates</v>
          </cell>
          <cell r="N15" t="str">
            <v>Bone Tissue</v>
          </cell>
        </row>
        <row r="16">
          <cell r="C16" t="str">
            <v>Quality Control Sample-Blind Duplicate</v>
          </cell>
          <cell r="I16" t="str">
            <v>Birge Closing Net</v>
          </cell>
          <cell r="K16" t="str">
            <v>Mammals</v>
          </cell>
          <cell r="N16" t="str">
            <v>Bone, Acellular</v>
          </cell>
        </row>
        <row r="17">
          <cell r="C17" t="str">
            <v>Quality Control Sample-Equipment Blank</v>
          </cell>
          <cell r="I17" t="str">
            <v>Black Light Trap</v>
          </cell>
          <cell r="K17" t="str">
            <v>Periphyton</v>
          </cell>
          <cell r="N17" t="str">
            <v>Bone, Cellular</v>
          </cell>
        </row>
        <row r="18">
          <cell r="C18" t="str">
            <v>Quality Control Sample-Field Ambient Conditions Blank</v>
          </cell>
          <cell r="G18" t="str">
            <v>ft</v>
          </cell>
          <cell r="I18" t="str">
            <v>Block Net</v>
          </cell>
          <cell r="K18" t="str">
            <v>Phytoplankton/Zooplankton</v>
          </cell>
          <cell r="N18" t="str">
            <v>Bone, Marrow</v>
          </cell>
        </row>
        <row r="19">
          <cell r="C19" t="str">
            <v>Quality Control Sample-Field Blank</v>
          </cell>
          <cell r="G19" t="str">
            <v>m</v>
          </cell>
          <cell r="I19" t="str">
            <v>Boat-Mounted Electroshock</v>
          </cell>
          <cell r="K19" t="str">
            <v>Reptiles</v>
          </cell>
          <cell r="N19" t="str">
            <v>Brain</v>
          </cell>
        </row>
        <row r="20">
          <cell r="C20" t="str">
            <v>Quality Control Sample-Field Replicate</v>
          </cell>
          <cell r="I20" t="str">
            <v>Bod Dredge</v>
          </cell>
          <cell r="K20" t="str">
            <v>Terrestrial Vegetation</v>
          </cell>
          <cell r="N20" t="str">
            <v>Carapace</v>
          </cell>
        </row>
        <row r="21">
          <cell r="C21" t="str">
            <v>Quality Control Sample-Field Spike</v>
          </cell>
          <cell r="I21" t="str">
            <v>Bongo Net</v>
          </cell>
          <cell r="N21" t="str">
            <v>Connective Tissue</v>
          </cell>
        </row>
        <row r="22">
          <cell r="C22" t="str">
            <v>Quality Control Sample-Field Surrogate Spike</v>
          </cell>
          <cell r="I22" t="str">
            <v>Boomerang Corer</v>
          </cell>
          <cell r="N22" t="str">
            <v>Digestive Gland</v>
          </cell>
        </row>
        <row r="23">
          <cell r="C23" t="str">
            <v>Quality Control Sample-Inter-lab Split</v>
          </cell>
          <cell r="I23" t="str">
            <v>Boomerang Grab</v>
          </cell>
          <cell r="N23" t="str">
            <v>Ear</v>
          </cell>
        </row>
        <row r="24">
          <cell r="C24" t="str">
            <v>Quality Control Sample-Lab Blank</v>
          </cell>
          <cell r="G24" t="str">
            <v>Acid Soluble</v>
          </cell>
          <cell r="I24" t="str">
            <v>Box Corer</v>
          </cell>
          <cell r="K24" t="str">
            <v>days</v>
          </cell>
          <cell r="N24" t="str">
            <v>Edible Portion</v>
          </cell>
        </row>
        <row r="25">
          <cell r="C25" t="str">
            <v>Quality Control Sample-Lab Duplicate</v>
          </cell>
          <cell r="G25" t="str">
            <v>Bioavailable</v>
          </cell>
          <cell r="I25" t="str">
            <v>Box Sampler</v>
          </cell>
          <cell r="K25" t="str">
            <v>hours</v>
          </cell>
          <cell r="N25" t="str">
            <v>Egg/Ovum</v>
          </cell>
        </row>
        <row r="26">
          <cell r="C26" t="str">
            <v>Quality Control Sample-Lab Matrix Spike</v>
          </cell>
          <cell r="G26" t="str">
            <v>Comb Available</v>
          </cell>
          <cell r="I26" t="str">
            <v>Brail</v>
          </cell>
          <cell r="K26" t="str">
            <v>minutes</v>
          </cell>
          <cell r="N26" t="str">
            <v>Eye</v>
          </cell>
        </row>
        <row r="27">
          <cell r="C27" t="str">
            <v>Quality Control Sample-Lab Re-Analysis</v>
          </cell>
          <cell r="G27" t="str">
            <v>Dissolved</v>
          </cell>
          <cell r="I27" t="str">
            <v>Bucket</v>
          </cell>
          <cell r="K27" t="str">
            <v>months</v>
          </cell>
          <cell r="N27" t="str">
            <v>Fat/Adipose Tissue</v>
          </cell>
        </row>
        <row r="28">
          <cell r="C28" t="str">
            <v>Quality Control Sample-Lab Spike</v>
          </cell>
          <cell r="G28" t="str">
            <v>Extractable</v>
          </cell>
          <cell r="I28" t="str">
            <v>Burrell Epibenthic Sled</v>
          </cell>
          <cell r="K28" t="str">
            <v>ms</v>
          </cell>
          <cell r="N28" t="str">
            <v>Feather</v>
          </cell>
        </row>
        <row r="29">
          <cell r="C29" t="str">
            <v>Quality Control Sample-Lab Split</v>
          </cell>
          <cell r="G29" t="str">
            <v>Filterable</v>
          </cell>
          <cell r="I29" t="str">
            <v>Campbell Grab</v>
          </cell>
          <cell r="K29" t="str">
            <v>seconds</v>
          </cell>
          <cell r="N29" t="str">
            <v>Feces</v>
          </cell>
        </row>
        <row r="30">
          <cell r="C30" t="str">
            <v>Quality Control Sample-Measurement Precision Sample</v>
          </cell>
          <cell r="G30" t="str">
            <v>Fixed</v>
          </cell>
          <cell r="I30" t="str">
            <v>Center Bag</v>
          </cell>
          <cell r="K30" t="str">
            <v>weeks</v>
          </cell>
          <cell r="N30" t="str">
            <v>Fin</v>
          </cell>
        </row>
        <row r="31">
          <cell r="C31" t="str">
            <v>Quality Control Sample-Other</v>
          </cell>
          <cell r="G31" t="str">
            <v>Free Available</v>
          </cell>
          <cell r="I31" t="str">
            <v>Chain Dredge</v>
          </cell>
          <cell r="K31" t="str">
            <v>years</v>
          </cell>
          <cell r="N31" t="str">
            <v>Fish Fillet, Homog., Skin Off</v>
          </cell>
        </row>
        <row r="32">
          <cell r="C32" t="str">
            <v>Quality Control Sample-Post-preservative Blank</v>
          </cell>
          <cell r="G32" t="str">
            <v>Inorganic</v>
          </cell>
          <cell r="I32" t="str">
            <v>Clam-Shell Grab</v>
          </cell>
          <cell r="N32" t="str">
            <v>Fish Fillet, Homog., Skin On</v>
          </cell>
        </row>
        <row r="33">
          <cell r="C33" t="str">
            <v>Quality Control Sample-Pre-preservative Blank</v>
          </cell>
          <cell r="G33" t="str">
            <v>Non-filterable</v>
          </cell>
          <cell r="I33" t="str">
            <v>Clarke-Bumpus Net</v>
          </cell>
          <cell r="N33" t="str">
            <v>Fish Fillet, Left, Skin Off</v>
          </cell>
        </row>
        <row r="34">
          <cell r="C34" t="str">
            <v>Quality Control Sample-Reagent Blank</v>
          </cell>
          <cell r="G34" t="str">
            <v>Non-settleable</v>
          </cell>
          <cell r="I34" t="str">
            <v>Concussion</v>
          </cell>
          <cell r="N34" t="str">
            <v>Fish Fillet, Left, Skin On</v>
          </cell>
        </row>
        <row r="35">
          <cell r="C35" t="str">
            <v>Quality Control Sample-Reference Sample</v>
          </cell>
          <cell r="G35" t="str">
            <v>Non-volatile</v>
          </cell>
          <cell r="I35" t="str">
            <v>Creel Survey</v>
          </cell>
          <cell r="N35" t="str">
            <v>Fish Fillet, Right, Skin Off</v>
          </cell>
        </row>
        <row r="36">
          <cell r="C36" t="str">
            <v>Quality Control Sample-Trip Blank</v>
          </cell>
          <cell r="G36" t="str">
            <v>Organic</v>
          </cell>
          <cell r="I36" t="str">
            <v>D-Frame Net</v>
          </cell>
          <cell r="N36" t="str">
            <v>Fish Fillet, Right, Skin On</v>
          </cell>
        </row>
        <row r="37">
          <cell r="C37" t="str">
            <v>Quality Control-Negative Control</v>
          </cell>
          <cell r="G37" t="str">
            <v>Pot. Dissolved</v>
          </cell>
          <cell r="I37" t="str">
            <v>Danish Seine Net</v>
          </cell>
          <cell r="N37" t="str">
            <v>Fish Fillet, Whole, Skin Off</v>
          </cell>
        </row>
        <row r="38">
          <cell r="C38" t="str">
            <v>Sample-Composite With Parents</v>
          </cell>
          <cell r="G38" t="str">
            <v>Settleable</v>
          </cell>
          <cell r="I38" t="str">
            <v>Dart Corer (Gravity)</v>
          </cell>
          <cell r="N38" t="str">
            <v>Fish Fillet, Whole, Skin On</v>
          </cell>
        </row>
        <row r="39">
          <cell r="C39" t="str">
            <v>Sample-Composite Without Parents</v>
          </cell>
          <cell r="G39" t="str">
            <v>Supernate</v>
          </cell>
          <cell r="I39" t="str">
            <v>Dietz-Lafond Grab</v>
          </cell>
          <cell r="N39" t="str">
            <v>Fish Fillet, With Belly Flap</v>
          </cell>
        </row>
        <row r="40">
          <cell r="C40" t="str">
            <v>Sample-Depletion Replicate</v>
          </cell>
          <cell r="G40" t="str">
            <v>Suspended</v>
          </cell>
          <cell r="I40" t="str">
            <v>Dip Net</v>
          </cell>
          <cell r="N40" t="str">
            <v>Fish Scales</v>
          </cell>
        </row>
        <row r="41">
          <cell r="C41" t="str">
            <v>Sample-Field Subsample</v>
          </cell>
          <cell r="G41" t="str">
            <v>Total</v>
          </cell>
          <cell r="I41" t="str">
            <v>Draw Down</v>
          </cell>
          <cell r="N41" t="str">
            <v>Flower</v>
          </cell>
        </row>
        <row r="42">
          <cell r="C42" t="str">
            <v>Sample-Integrated Cross-Sectional Profile</v>
          </cell>
          <cell r="G42" t="str">
            <v>Total Recoverable</v>
          </cell>
          <cell r="I42" t="str">
            <v>Drift Gill Net</v>
          </cell>
          <cell r="K42" t="str">
            <v>Recaptured</v>
          </cell>
          <cell r="N42" t="str">
            <v>Foot</v>
          </cell>
        </row>
        <row r="43">
          <cell r="C43" t="str">
            <v>Sample-Integrated Flow Proportioned</v>
          </cell>
          <cell r="G43" t="str">
            <v>Total Residual</v>
          </cell>
          <cell r="I43" t="str">
            <v>Drilled Sampler</v>
          </cell>
          <cell r="K43" t="str">
            <v>Duplicate</v>
          </cell>
          <cell r="N43" t="str">
            <v>Fore Gut</v>
          </cell>
        </row>
        <row r="44">
          <cell r="C44" t="str">
            <v>Sample-Integrated Horizontal Profile</v>
          </cell>
          <cell r="G44" t="str">
            <v>Vapor</v>
          </cell>
          <cell r="I44" t="str">
            <v>Drive Sampler (Generic)</v>
          </cell>
          <cell r="K44" t="str">
            <v>Escaped</v>
          </cell>
          <cell r="N44" t="str">
            <v>Fruit</v>
          </cell>
        </row>
        <row r="45">
          <cell r="C45" t="str">
            <v>Sample-Integrated Time Series</v>
          </cell>
          <cell r="G45" t="str">
            <v>Volatile</v>
          </cell>
          <cell r="I45" t="str">
            <v>Drop Net</v>
          </cell>
          <cell r="K45" t="str">
            <v>Dead</v>
          </cell>
          <cell r="N45" t="str">
            <v>Gall Bladder</v>
          </cell>
        </row>
        <row r="46">
          <cell r="C46" t="str">
            <v>Sample-Integrated Vertical Profile</v>
          </cell>
          <cell r="G46" t="str">
            <v>Weak Acid Diss</v>
          </cell>
          <cell r="I46" t="str">
            <v>Ekman Grab</v>
          </cell>
          <cell r="N46" t="str">
            <v>Gill Rakers</v>
          </cell>
        </row>
        <row r="47">
          <cell r="C47" t="str">
            <v>Sample-Negative Control</v>
          </cell>
          <cell r="G47" t="str">
            <v>Non-Filterable (Particle)</v>
          </cell>
          <cell r="I47" t="str">
            <v>Electric Seine</v>
          </cell>
          <cell r="N47" t="str">
            <v>Gills</v>
          </cell>
        </row>
        <row r="48">
          <cell r="C48" t="str">
            <v>Sample-Positive Control</v>
          </cell>
          <cell r="G48" t="str">
            <v>Filterable</v>
          </cell>
          <cell r="I48" t="str">
            <v>Electroshock (Other)</v>
          </cell>
          <cell r="N48" t="str">
            <v>Gut</v>
          </cell>
        </row>
        <row r="49">
          <cell r="C49" t="str">
            <v>Sample-Routine</v>
          </cell>
          <cell r="G49" t="str">
            <v>Pot. Dissolved</v>
          </cell>
          <cell r="I49" t="str">
            <v>Emergence Trap</v>
          </cell>
          <cell r="K49" t="str">
            <v>Adult</v>
          </cell>
          <cell r="N49" t="str">
            <v>Head</v>
          </cell>
        </row>
        <row r="50">
          <cell r="C50" t="str">
            <v>Sample-Other</v>
          </cell>
          <cell r="G50" t="str">
            <v>Free Available</v>
          </cell>
          <cell r="I50" t="str">
            <v>English Umbrella Net</v>
          </cell>
          <cell r="K50" t="str">
            <v>Age</v>
          </cell>
          <cell r="N50" t="str">
            <v>Heart</v>
          </cell>
        </row>
        <row r="51">
          <cell r="C51" t="str">
            <v>Sample-Field Split</v>
          </cell>
          <cell r="G51" t="str">
            <v>Total Residual</v>
          </cell>
          <cell r="I51" t="str">
            <v>Erwin Piston Corer</v>
          </cell>
          <cell r="K51" t="str">
            <v>Age, Otoliths (Fish)</v>
          </cell>
          <cell r="N51" t="str">
            <v>Heptaopancreas</v>
          </cell>
        </row>
        <row r="52">
          <cell r="C52" t="str">
            <v>Quality Control Sample-Lab Control Sample/Blank Spike</v>
          </cell>
          <cell r="G52" t="str">
            <v>Comb Available</v>
          </cell>
          <cell r="I52" t="str">
            <v>Ewing Gravity Corer</v>
          </cell>
          <cell r="K52" t="str">
            <v>Age, Scales (Fish)</v>
          </cell>
          <cell r="N52" t="str">
            <v>Hind Gut</v>
          </cell>
        </row>
        <row r="53">
          <cell r="C53" t="str">
            <v>Quality Control Sample-Lab Spike of a Lab Blank</v>
          </cell>
          <cell r="G53" t="str">
            <v>Total Recoverable</v>
          </cell>
          <cell r="I53" t="str">
            <v>Experimental Brail</v>
          </cell>
          <cell r="K53" t="str">
            <v>Age, Spines (Fish)</v>
          </cell>
          <cell r="N53" t="str">
            <v>Intestine</v>
          </cell>
        </row>
        <row r="54">
          <cell r="C54" t="str">
            <v>Quality Control Sample-Lab Matrix Spike Duplicate</v>
          </cell>
          <cell r="G54" t="str">
            <v>Strong Acid Diss</v>
          </cell>
          <cell r="I54" t="str">
            <v>Experimental Gill Net</v>
          </cell>
          <cell r="K54" t="str">
            <v>Age, Vertebra (Fish)</v>
          </cell>
          <cell r="N54" t="str">
            <v>Kidney</v>
          </cell>
        </row>
        <row r="55">
          <cell r="C55" t="str">
            <v>Quality Control Sample-Lab Control Sample/Blank Spike Duplicate</v>
          </cell>
          <cell r="G55" t="str">
            <v>Total Soluble</v>
          </cell>
          <cell r="I55" t="str">
            <v>Fish Weir</v>
          </cell>
          <cell r="K55" t="str">
            <v>Budded</v>
          </cell>
          <cell r="N55" t="str">
            <v>Leaf</v>
          </cell>
        </row>
        <row r="56">
          <cell r="C56" t="str">
            <v>Quality Control Field Sample Equipment Rinsate Blank</v>
          </cell>
          <cell r="G56" t="str">
            <v>Bed Sediment</v>
          </cell>
          <cell r="I56" t="str">
            <v>Free Fall Grab</v>
          </cell>
          <cell r="K56" t="str">
            <v>Deformities</v>
          </cell>
          <cell r="N56" t="str">
            <v>Liver</v>
          </cell>
        </row>
        <row r="57">
          <cell r="C57" t="str">
            <v>Field Msr/Obs-Incidental</v>
          </cell>
          <cell r="G57" t="str">
            <v>Bedload</v>
          </cell>
          <cell r="I57" t="str">
            <v>Fry Trap</v>
          </cell>
          <cell r="K57" t="str">
            <v>Diameter</v>
          </cell>
          <cell r="N57" t="str">
            <v>Liver, Edible Portion</v>
          </cell>
        </row>
        <row r="58">
          <cell r="I58" t="str">
            <v>Funnel Trap</v>
          </cell>
          <cell r="K58" t="str">
            <v>Egg</v>
          </cell>
          <cell r="N58" t="str">
            <v>Lung</v>
          </cell>
        </row>
        <row r="59">
          <cell r="I59" t="str">
            <v>Fyke Net</v>
          </cell>
          <cell r="K59" t="str">
            <v>Emaciated</v>
          </cell>
          <cell r="N59" t="str">
            <v>Milk</v>
          </cell>
        </row>
        <row r="60">
          <cell r="I60" t="str">
            <v>Glass Slide</v>
          </cell>
          <cell r="K60" t="str">
            <v>Eroded Fins</v>
          </cell>
          <cell r="N60" t="str">
            <v>Mixed Parts</v>
          </cell>
        </row>
        <row r="61">
          <cell r="B61" t="str">
            <v>ADT</v>
          </cell>
          <cell r="I61" t="str">
            <v>Glass Slide Device</v>
          </cell>
          <cell r="K61" t="str">
            <v>Exfoliate</v>
          </cell>
          <cell r="N61" t="str">
            <v>Muscle, Somatic</v>
          </cell>
        </row>
        <row r="62">
          <cell r="B62" t="str">
            <v>AHST</v>
          </cell>
          <cell r="G62" t="str">
            <v>Detected Not Quantified</v>
          </cell>
          <cell r="I62" t="str">
            <v>Gravity Corer (Generic)</v>
          </cell>
          <cell r="K62" t="str">
            <v>Female</v>
          </cell>
          <cell r="N62" t="str">
            <v>Muscle, Visceral</v>
          </cell>
        </row>
        <row r="63">
          <cell r="B63" t="str">
            <v>AKDT</v>
          </cell>
          <cell r="G63" t="str">
            <v>Not Reported</v>
          </cell>
          <cell r="I63" t="str">
            <v>Hand Corer</v>
          </cell>
          <cell r="K63" t="str">
            <v>First Form</v>
          </cell>
          <cell r="N63" t="str">
            <v>Muscle/Muscle Tissue</v>
          </cell>
        </row>
        <row r="64">
          <cell r="B64" t="str">
            <v>AKST</v>
          </cell>
          <cell r="G64" t="str">
            <v>Present Above Quantification Limit</v>
          </cell>
          <cell r="I64" t="str">
            <v>Herring Trawl</v>
          </cell>
          <cell r="K64" t="str">
            <v>First Instar</v>
          </cell>
          <cell r="N64" t="str">
            <v>Nerve Tissue</v>
          </cell>
        </row>
        <row r="65">
          <cell r="B65" t="str">
            <v>AST</v>
          </cell>
          <cell r="G65" t="str">
            <v>Not Detected</v>
          </cell>
          <cell r="I65" t="str">
            <v>Hess Sampler</v>
          </cell>
          <cell r="K65" t="str">
            <v>Flowering</v>
          </cell>
          <cell r="N65" t="str">
            <v>Otoliths</v>
          </cell>
        </row>
        <row r="66">
          <cell r="B66" t="str">
            <v>BST</v>
          </cell>
          <cell r="G66" t="str">
            <v>Present Below Quantification Limit</v>
          </cell>
          <cell r="I66" t="str">
            <v>Hester-Dendy</v>
          </cell>
          <cell r="K66" t="str">
            <v>Foliate</v>
          </cell>
          <cell r="N66" t="str">
            <v>Ovary</v>
          </cell>
        </row>
        <row r="67">
          <cell r="B67" t="str">
            <v>CDT</v>
          </cell>
          <cell r="G67" t="str">
            <v>Reported in Raw Data (attached)</v>
          </cell>
          <cell r="I67" t="str">
            <v>Hook And Line</v>
          </cell>
          <cell r="K67" t="str">
            <v>Fruited</v>
          </cell>
          <cell r="N67" t="str">
            <v>Pancreas</v>
          </cell>
        </row>
        <row r="68">
          <cell r="B68" t="str">
            <v>CST</v>
          </cell>
          <cell r="G68" t="str">
            <v>Trace</v>
          </cell>
          <cell r="I68" t="str">
            <v>Hydraulic Grab</v>
          </cell>
          <cell r="K68" t="str">
            <v>Fungus</v>
          </cell>
          <cell r="N68" t="str">
            <v>Pistil</v>
          </cell>
        </row>
        <row r="69">
          <cell r="B69" t="str">
            <v>EDT</v>
          </cell>
          <cell r="I69" t="str">
            <v>Hydroacoustics</v>
          </cell>
          <cell r="K69" t="str">
            <v>Girth</v>
          </cell>
          <cell r="N69" t="str">
            <v>Root</v>
          </cell>
        </row>
        <row r="70">
          <cell r="B70" t="str">
            <v>EST</v>
          </cell>
          <cell r="I70" t="str">
            <v>Hydroplastic (PVC) Corer</v>
          </cell>
          <cell r="K70" t="str">
            <v>Gravid</v>
          </cell>
          <cell r="N70" t="str">
            <v>Root/Tuber</v>
          </cell>
        </row>
        <row r="71">
          <cell r="B71" t="str">
            <v>GST</v>
          </cell>
          <cell r="I71" t="str">
            <v>Insect Trap</v>
          </cell>
          <cell r="K71" t="str">
            <v>Height</v>
          </cell>
          <cell r="N71" t="str">
            <v>Saliva</v>
          </cell>
        </row>
        <row r="72">
          <cell r="B72" t="str">
            <v>HADT</v>
          </cell>
          <cell r="I72" t="str">
            <v>Isaacs-Kidd Trawl</v>
          </cell>
          <cell r="K72" t="str">
            <v>Hermaphrodite</v>
          </cell>
          <cell r="N72" t="str">
            <v>Seed</v>
          </cell>
        </row>
        <row r="73">
          <cell r="B73" t="str">
            <v>HAST</v>
          </cell>
          <cell r="I73" t="str">
            <v>Juday Trap</v>
          </cell>
          <cell r="K73" t="str">
            <v>Hybrid</v>
          </cell>
          <cell r="N73" t="str">
            <v>Skeleton</v>
          </cell>
        </row>
        <row r="74">
          <cell r="B74" t="str">
            <v>MDT</v>
          </cell>
          <cell r="G74" t="str">
            <v>Drinking Water Maximum</v>
          </cell>
          <cell r="I74" t="str">
            <v>Kemmerer Bottle</v>
          </cell>
          <cell r="K74" t="str">
            <v>Imwcap</v>
          </cell>
          <cell r="N74" t="str">
            <v>Skin</v>
          </cell>
        </row>
        <row r="75">
          <cell r="B75" t="str">
            <v>MST</v>
          </cell>
          <cell r="G75" t="str">
            <v>Estimated Detection Level</v>
          </cell>
          <cell r="I75" t="str">
            <v>Kick Net</v>
          </cell>
          <cell r="K75" t="str">
            <v>Indeterminate</v>
          </cell>
          <cell r="N75" t="str">
            <v>Spleen</v>
          </cell>
        </row>
        <row r="76">
          <cell r="B76" t="str">
            <v>NDT</v>
          </cell>
          <cell r="G76" t="str">
            <v>Instrument Detection Level</v>
          </cell>
          <cell r="I76" t="str">
            <v>Kullenberg Gravity Corer</v>
          </cell>
          <cell r="K76" t="str">
            <v>Juvenile</v>
          </cell>
          <cell r="N76" t="str">
            <v>Stamen</v>
          </cell>
        </row>
        <row r="77">
          <cell r="B77" t="str">
            <v>NST</v>
          </cell>
          <cell r="G77" t="str">
            <v>Long Term Method Detection Level</v>
          </cell>
          <cell r="I77" t="str">
            <v>Larval Light Fish Trap</v>
          </cell>
          <cell r="K77" t="str">
            <v>Larva</v>
          </cell>
          <cell r="N77" t="str">
            <v>Stem</v>
          </cell>
        </row>
        <row r="78">
          <cell r="B78" t="str">
            <v>PDT</v>
          </cell>
          <cell r="G78" t="str">
            <v>Lower Quantitation Limit</v>
          </cell>
          <cell r="I78" t="str">
            <v>Long Line</v>
          </cell>
          <cell r="K78" t="str">
            <v>Larva Exuvia</v>
          </cell>
          <cell r="N78" t="str">
            <v>Stomach</v>
          </cell>
        </row>
        <row r="79">
          <cell r="B79" t="str">
            <v>PST</v>
          </cell>
          <cell r="G79" t="str">
            <v>Lower Reporting Limit</v>
          </cell>
          <cell r="I79" t="str">
            <v>MTD Net</v>
          </cell>
          <cell r="K79" t="str">
            <v>Late Instar</v>
          </cell>
          <cell r="N79" t="str">
            <v>Tentacles</v>
          </cell>
        </row>
        <row r="80">
          <cell r="B80" t="str">
            <v>SST</v>
          </cell>
          <cell r="G80" t="str">
            <v>Method Detection Level</v>
          </cell>
          <cell r="I80" t="str">
            <v>Marmap Neuston Net</v>
          </cell>
          <cell r="K80" t="str">
            <v>Length</v>
          </cell>
          <cell r="N80" t="str">
            <v>Testes</v>
          </cell>
        </row>
        <row r="81">
          <cell r="B81" t="str">
            <v>YST</v>
          </cell>
          <cell r="G81" t="str">
            <v>Practical Quantitation Limit</v>
          </cell>
          <cell r="I81" t="str">
            <v>Minnow Seine Net</v>
          </cell>
          <cell r="K81" t="str">
            <v>Length, Fork (Fish)</v>
          </cell>
          <cell r="N81" t="str">
            <v>Thymus</v>
          </cell>
        </row>
        <row r="82">
          <cell r="G82" t="str">
            <v>Sample-specific min detect conc</v>
          </cell>
          <cell r="I82" t="str">
            <v>Miscellaneous (Other)</v>
          </cell>
          <cell r="K82" t="str">
            <v>Length, Standard (Fish)</v>
          </cell>
          <cell r="N82" t="str">
            <v>Urine</v>
          </cell>
        </row>
        <row r="83">
          <cell r="G83" t="str">
            <v>Upper Quantitation Limit</v>
          </cell>
          <cell r="I83" t="str">
            <v>Mochness Net</v>
          </cell>
          <cell r="K83" t="str">
            <v>Length, Total (Fish)</v>
          </cell>
          <cell r="N83" t="str">
            <v>Whole Fish, Homog., Skin Off</v>
          </cell>
        </row>
        <row r="84">
          <cell r="G84" t="str">
            <v>Upper Reporting Limit</v>
          </cell>
          <cell r="I84" t="str">
            <v>Modified Surber Sampler</v>
          </cell>
          <cell r="K84" t="str">
            <v>Lesions</v>
          </cell>
          <cell r="N84" t="str">
            <v>Whole Fish, Homog., Skin On</v>
          </cell>
        </row>
        <row r="85">
          <cell r="B85" t="str">
            <v>Field Set</v>
          </cell>
          <cell r="G85" t="str">
            <v>Water Quality Standard or Criteria</v>
          </cell>
          <cell r="I85" t="str">
            <v>Nansen Bottle</v>
          </cell>
          <cell r="K85" t="str">
            <v>Male</v>
          </cell>
          <cell r="N85" t="str">
            <v>Whole Organism</v>
          </cell>
        </row>
        <row r="86">
          <cell r="B86" t="str">
            <v>QC Sample</v>
          </cell>
          <cell r="G86" t="str">
            <v>Interim Reporting Level</v>
          </cell>
          <cell r="I86" t="str">
            <v>Natural Substrate</v>
          </cell>
          <cell r="K86" t="str">
            <v>Mid Instar</v>
          </cell>
          <cell r="N86" t="str">
            <v>Whole, Not Gut</v>
          </cell>
        </row>
        <row r="87">
          <cell r="B87" t="str">
            <v>Replicate</v>
          </cell>
          <cell r="G87" t="str">
            <v>Laboratory Reporting Level</v>
          </cell>
          <cell r="I87" t="str">
            <v>Net Vertical Tow (Other)</v>
          </cell>
          <cell r="K87" t="str">
            <v>Mixed</v>
          </cell>
          <cell r="N87" t="str">
            <v>Wing</v>
          </cell>
        </row>
        <row r="88">
          <cell r="B88" t="str">
            <v>Subsample</v>
          </cell>
          <cell r="G88" t="str">
            <v>Minimum Reporting Level</v>
          </cell>
          <cell r="I88" t="str">
            <v>Net/Horizontal Tow (Other)</v>
          </cell>
          <cell r="K88" t="str">
            <v>Naiad</v>
          </cell>
          <cell r="N88" t="str">
            <v>Wood</v>
          </cell>
        </row>
        <row r="89">
          <cell r="I89" t="str">
            <v>Net/Non Tow (Other)</v>
          </cell>
          <cell r="K89" t="str">
            <v>Nongravid</v>
          </cell>
          <cell r="N89" t="str">
            <v>Gonads</v>
          </cell>
        </row>
        <row r="90">
          <cell r="I90" t="str">
            <v>Niskin Bottle</v>
          </cell>
          <cell r="K90" t="str">
            <v>Nymph.</v>
          </cell>
          <cell r="N90" t="str">
            <v>Non-Lethal Fish Tissue Plug</v>
          </cell>
        </row>
        <row r="91">
          <cell r="I91" t="str">
            <v>Norpac Net</v>
          </cell>
          <cell r="K91" t="str">
            <v>Other</v>
          </cell>
          <cell r="N91" t="str">
            <v>Blood,Jugular,prim coll site</v>
          </cell>
        </row>
        <row r="92">
          <cell r="I92" t="str">
            <v>Orange-Peel Grab</v>
          </cell>
          <cell r="K92" t="str">
            <v>Parasites</v>
          </cell>
          <cell r="N92" t="str">
            <v>Blood,Metatarsal,prim coll sit</v>
          </cell>
        </row>
        <row r="93">
          <cell r="G93" t="str">
            <v>Actual</v>
          </cell>
          <cell r="I93" t="str">
            <v>Original Surber Sampler</v>
          </cell>
          <cell r="K93" t="str">
            <v>Post Larva</v>
          </cell>
          <cell r="N93" t="str">
            <v>Blood,Brachial,prim coll site</v>
          </cell>
        </row>
        <row r="94">
          <cell r="G94" t="str">
            <v>Blank Corrected Calc</v>
          </cell>
          <cell r="I94" t="str">
            <v>Other Toxicant</v>
          </cell>
          <cell r="K94" t="str">
            <v>Pupa</v>
          </cell>
          <cell r="N94" t="str">
            <v>Blood,Jugular+Metatarsal, pcs</v>
          </cell>
        </row>
        <row r="95">
          <cell r="G95" t="str">
            <v>Calculated</v>
          </cell>
          <cell r="I95" t="str">
            <v>Otter Trawl</v>
          </cell>
          <cell r="K95" t="str">
            <v>Pupal Exuvia</v>
          </cell>
          <cell r="N95" t="str">
            <v>Blood,Metatarsal+Brachial, pcs</v>
          </cell>
        </row>
        <row r="96">
          <cell r="G96" t="str">
            <v>Control Adjusted</v>
          </cell>
          <cell r="I96" t="str">
            <v>Pair Trawl</v>
          </cell>
          <cell r="K96" t="str">
            <v>Roe Present</v>
          </cell>
          <cell r="N96" t="str">
            <v>Whole Bird, Feathers, Skin On</v>
          </cell>
        </row>
        <row r="97">
          <cell r="G97" t="str">
            <v>Estimated</v>
          </cell>
          <cell r="I97" t="str">
            <v>Pamatmat Multiple Quartz Corer</v>
          </cell>
          <cell r="K97" t="str">
            <v>Second Form</v>
          </cell>
          <cell r="N97" t="str">
            <v>Whole Bird, Featherless,SkinOn</v>
          </cell>
        </row>
        <row r="98">
          <cell r="I98" t="str">
            <v>Peterson Grab</v>
          </cell>
          <cell r="K98" t="str">
            <v>Seed</v>
          </cell>
          <cell r="N98" t="str">
            <v>Whole Bird, Feathers, Skin Off</v>
          </cell>
        </row>
        <row r="99">
          <cell r="I99" t="str">
            <v>Petite Ponar Grab</v>
          </cell>
          <cell r="K99" t="str">
            <v>Seedling</v>
          </cell>
          <cell r="N99" t="str">
            <v>Whole Bird, Featherless,SkinOf</v>
          </cell>
        </row>
        <row r="100">
          <cell r="I100" t="str">
            <v>Phleger Corer (Gravity)</v>
          </cell>
          <cell r="K100" t="str">
            <v>Spent</v>
          </cell>
          <cell r="N100" t="str">
            <v>Fish Fillet,Scaleless, Skin On</v>
          </cell>
        </row>
        <row r="101">
          <cell r="I101" t="str">
            <v>Pipe Dredge</v>
          </cell>
          <cell r="K101" t="str">
            <v>Subadult</v>
          </cell>
        </row>
        <row r="102">
          <cell r="G102" t="str">
            <v>Accepted</v>
          </cell>
          <cell r="I102" t="str">
            <v>Piston Corer (Generic)</v>
          </cell>
          <cell r="K102" t="str">
            <v>Subimago</v>
          </cell>
        </row>
        <row r="103">
          <cell r="G103" t="str">
            <v>Final</v>
          </cell>
          <cell r="I103" t="str">
            <v>Plankton Net</v>
          </cell>
          <cell r="K103" t="str">
            <v>Temperature, Tissue</v>
          </cell>
        </row>
        <row r="104">
          <cell r="G104" t="str">
            <v>Preliminary</v>
          </cell>
          <cell r="I104" t="str">
            <v>Plexiglass Slide Device</v>
          </cell>
          <cell r="K104" t="str">
            <v>Total Abnormalities</v>
          </cell>
        </row>
        <row r="105">
          <cell r="G105" t="str">
            <v>Rejected</v>
          </cell>
          <cell r="I105" t="str">
            <v>Plexiglass Trap</v>
          </cell>
          <cell r="K105" t="str">
            <v>Tumors</v>
          </cell>
        </row>
        <row r="106">
          <cell r="G106" t="str">
            <v>Validated</v>
          </cell>
          <cell r="I106" t="str">
            <v>Plummet Net</v>
          </cell>
          <cell r="K106" t="str">
            <v>Weight</v>
          </cell>
        </row>
        <row r="107">
          <cell r="I107" t="str">
            <v>Ponar Grab</v>
          </cell>
          <cell r="K107" t="str">
            <v>Width</v>
          </cell>
        </row>
        <row r="108">
          <cell r="I108" t="str">
            <v>Pound Net</v>
          </cell>
          <cell r="K108" t="str">
            <v>Y.O.Y.</v>
          </cell>
        </row>
        <row r="109">
          <cell r="I109" t="str">
            <v>Pram Electroshock</v>
          </cell>
          <cell r="K109" t="str">
            <v>Yolk Larva</v>
          </cell>
        </row>
        <row r="110">
          <cell r="I110" t="str">
            <v>Probe/Sensor</v>
          </cell>
          <cell r="K110" t="str">
            <v>Parr</v>
          </cell>
        </row>
        <row r="111">
          <cell r="G111" t="str">
            <v>Maximum</v>
          </cell>
          <cell r="I111" t="str">
            <v>Pull Sled</v>
          </cell>
          <cell r="K111" t="str">
            <v>Smolt</v>
          </cell>
        </row>
        <row r="112">
          <cell r="G112" t="str">
            <v>Mean</v>
          </cell>
          <cell r="I112" t="str">
            <v>Pump/Air Lift</v>
          </cell>
          <cell r="K112" t="str">
            <v>Adult, Female</v>
          </cell>
        </row>
        <row r="113">
          <cell r="G113" t="str">
            <v>Median</v>
          </cell>
          <cell r="I113" t="str">
            <v>Pump/Bailer</v>
          </cell>
          <cell r="K113" t="str">
            <v>Adult, Male</v>
          </cell>
        </row>
        <row r="114">
          <cell r="G114" t="str">
            <v>Minimum</v>
          </cell>
          <cell r="I114" t="str">
            <v>Pump/Centrifugal</v>
          </cell>
          <cell r="K114" t="str">
            <v>Juvenile, Male</v>
          </cell>
        </row>
        <row r="115">
          <cell r="G115" t="str">
            <v>Mode</v>
          </cell>
          <cell r="I115" t="str">
            <v>Pump/Jet</v>
          </cell>
          <cell r="K115" t="str">
            <v>Juvenile, Female</v>
          </cell>
        </row>
        <row r="116">
          <cell r="G116" t="str">
            <v>05 Pctl</v>
          </cell>
          <cell r="I116" t="str">
            <v>Pump/Non-Submersible</v>
          </cell>
          <cell r="K116" t="str">
            <v>Feeding</v>
          </cell>
        </row>
        <row r="117">
          <cell r="G117" t="str">
            <v>10 Pctl</v>
          </cell>
          <cell r="I117" t="str">
            <v>Pump/Piston</v>
          </cell>
          <cell r="K117" t="str">
            <v>Resting</v>
          </cell>
        </row>
        <row r="118">
          <cell r="G118" t="str">
            <v>15 Pctl</v>
          </cell>
          <cell r="I118" t="str">
            <v>Pump/Rotary</v>
          </cell>
          <cell r="K118" t="str">
            <v>Loafing</v>
          </cell>
        </row>
        <row r="119">
          <cell r="G119" t="str">
            <v>20 Pctl</v>
          </cell>
          <cell r="I119" t="str">
            <v>Pump/Submersible</v>
          </cell>
          <cell r="K119" t="str">
            <v>Nesting</v>
          </cell>
        </row>
        <row r="120">
          <cell r="G120" t="str">
            <v>25 Pctl</v>
          </cell>
          <cell r="I120" t="str">
            <v>Pump/Turbine</v>
          </cell>
          <cell r="K120" t="str">
            <v>ill</v>
          </cell>
        </row>
        <row r="121">
          <cell r="G121" t="str">
            <v>75 Pctl</v>
          </cell>
          <cell r="I121" t="str">
            <v>Purse Seine Net</v>
          </cell>
          <cell r="K121" t="str">
            <v>N/A</v>
          </cell>
        </row>
        <row r="122">
          <cell r="G122" t="str">
            <v>80 Pctl</v>
          </cell>
          <cell r="I122" t="str">
            <v>Push Net</v>
          </cell>
        </row>
        <row r="123">
          <cell r="G123" t="str">
            <v>85 Pctl</v>
          </cell>
          <cell r="I123" t="str">
            <v>Rectangular Net</v>
          </cell>
        </row>
        <row r="124">
          <cell r="G124" t="str">
            <v>90 Pctl</v>
          </cell>
          <cell r="I124" t="str">
            <v>Remotely Operated Vehicle</v>
          </cell>
        </row>
        <row r="125">
          <cell r="G125" t="str">
            <v>95 Pctl</v>
          </cell>
          <cell r="I125" t="str">
            <v>Rock Basket</v>
          </cell>
          <cell r="K125" t="str">
            <v>Coccoids</v>
          </cell>
        </row>
        <row r="126">
          <cell r="G126" t="str">
            <v>AMS</v>
          </cell>
          <cell r="I126" t="str">
            <v>Roller Frame Trawl</v>
          </cell>
          <cell r="K126" t="str">
            <v>Diatom</v>
          </cell>
        </row>
        <row r="127">
          <cell r="G127" t="str">
            <v>AMS+</v>
          </cell>
          <cell r="I127" t="str">
            <v>Rotenone</v>
          </cell>
          <cell r="K127" t="str">
            <v>Filaments</v>
          </cell>
        </row>
        <row r="128">
          <cell r="G128" t="str">
            <v>7DADM</v>
          </cell>
          <cell r="I128" t="str">
            <v>Roving Drop Net</v>
          </cell>
          <cell r="K128" t="str">
            <v>Flagellates</v>
          </cell>
        </row>
        <row r="129">
          <cell r="G129" t="str">
            <v>Daily Geometric Mean</v>
          </cell>
          <cell r="I129" t="str">
            <v>Scoop Fish Grab</v>
          </cell>
          <cell r="K129" t="str">
            <v>Haptophytes</v>
          </cell>
        </row>
        <row r="130">
          <cell r="G130" t="str">
            <v>Geometric Mean</v>
          </cell>
          <cell r="I130" t="str">
            <v>Sediment Trap</v>
          </cell>
        </row>
        <row r="131">
          <cell r="G131" t="str">
            <v>30-day Geometric Mean</v>
          </cell>
          <cell r="I131" t="str">
            <v>Seine Net</v>
          </cell>
        </row>
        <row r="132">
          <cell r="G132" t="str">
            <v>MPN</v>
          </cell>
          <cell r="I132" t="str">
            <v>Set (Passive) Gill Net</v>
          </cell>
        </row>
        <row r="133">
          <cell r="G133" t="str">
            <v>Single Sample Maximum</v>
          </cell>
          <cell r="I133" t="str">
            <v>Ship Sea Chest</v>
          </cell>
        </row>
        <row r="134">
          <cell r="G134" t="str">
            <v>Standard Deviation</v>
          </cell>
          <cell r="I134" t="str">
            <v>Shipek Grab</v>
          </cell>
          <cell r="K134" t="str">
            <v>Arcuate</v>
          </cell>
        </row>
        <row r="135">
          <cell r="G135" t="str">
            <v>Daily Minimum</v>
          </cell>
          <cell r="I135" t="str">
            <v>Shrimp Trawl</v>
          </cell>
          <cell r="K135" t="str">
            <v>Cylindrical</v>
          </cell>
        </row>
        <row r="136">
          <cell r="G136" t="str">
            <v>Daily Maximum</v>
          </cell>
          <cell r="I136" t="str">
            <v>Simple Conical Net</v>
          </cell>
          <cell r="K136" t="str">
            <v>Fusiform</v>
          </cell>
        </row>
        <row r="137">
          <cell r="G137" t="str">
            <v>BAV</v>
          </cell>
          <cell r="I137" t="str">
            <v>Single-Vessel Operated Tow Net</v>
          </cell>
          <cell r="K137" t="str">
            <v>Lunate</v>
          </cell>
        </row>
        <row r="138">
          <cell r="G138" t="str">
            <v>STV</v>
          </cell>
          <cell r="I138" t="str">
            <v>Smith-McIntire Grab</v>
          </cell>
          <cell r="K138" t="str">
            <v>Oval Box</v>
          </cell>
        </row>
        <row r="139">
          <cell r="G139" t="str">
            <v>RAD Error</v>
          </cell>
          <cell r="I139" t="str">
            <v>Sodium Cyanide</v>
          </cell>
          <cell r="K139" t="str">
            <v>Ovoid</v>
          </cell>
        </row>
        <row r="140">
          <cell r="G140" t="str">
            <v>Delta</v>
          </cell>
          <cell r="I140" t="str">
            <v>Spear/Gun</v>
          </cell>
          <cell r="K140" t="str">
            <v>Rectangular Box</v>
          </cell>
        </row>
        <row r="141">
          <cell r="G141" t="str">
            <v>Standard Error</v>
          </cell>
          <cell r="I141" t="str">
            <v>Spear/Hand</v>
          </cell>
          <cell r="K141" t="str">
            <v>Rod</v>
          </cell>
        </row>
        <row r="142">
          <cell r="G142" t="str">
            <v>Sum</v>
          </cell>
          <cell r="I142" t="str">
            <v>Spear/Hawaiian Sling</v>
          </cell>
          <cell r="K142" t="str">
            <v>Sphere</v>
          </cell>
        </row>
        <row r="143">
          <cell r="G143" t="str">
            <v>Count</v>
          </cell>
          <cell r="I143" t="str">
            <v>Square-Mouth Net</v>
          </cell>
          <cell r="K143" t="str">
            <v>Teardrop</v>
          </cell>
        </row>
        <row r="144">
          <cell r="G144" t="str">
            <v>Hourly Minimum</v>
          </cell>
          <cell r="I144" t="str">
            <v>Stationary Drop Net</v>
          </cell>
        </row>
        <row r="145">
          <cell r="G145" t="str">
            <v>Hourly Maximum</v>
          </cell>
          <cell r="I145" t="str">
            <v>Still Camera</v>
          </cell>
        </row>
        <row r="146">
          <cell r="G146" t="str">
            <v>BNT</v>
          </cell>
          <cell r="I146" t="str">
            <v>Stop Net</v>
          </cell>
        </row>
        <row r="147">
          <cell r="G147" t="str">
            <v>99 Pctl</v>
          </cell>
          <cell r="I147" t="str">
            <v>Stovepipe Sampler</v>
          </cell>
        </row>
        <row r="148">
          <cell r="G148" t="str">
            <v>2-Sigma CSU</v>
          </cell>
          <cell r="I148" t="str">
            <v>Stream-Side Electroshock</v>
          </cell>
          <cell r="K148" t="str">
            <v>Facultative Multivoltine</v>
          </cell>
        </row>
        <row r="149">
          <cell r="I149" t="str">
            <v>Suction Dredge</v>
          </cell>
          <cell r="K149" t="str">
            <v>Facultative Semivoltine</v>
          </cell>
        </row>
        <row r="150">
          <cell r="I150" t="str">
            <v>Surber Sampler</v>
          </cell>
          <cell r="K150" t="str">
            <v>Multivoltine</v>
          </cell>
        </row>
        <row r="151">
          <cell r="I151" t="str">
            <v>Syringe</v>
          </cell>
          <cell r="K151" t="str">
            <v>Semivoltine</v>
          </cell>
        </row>
        <row r="152">
          <cell r="I152" t="str">
            <v>T-Sampler</v>
          </cell>
          <cell r="K152" t="str">
            <v>Univoltine</v>
          </cell>
        </row>
        <row r="153">
          <cell r="I153" t="str">
            <v>Terminal Bag</v>
          </cell>
          <cell r="K153" t="str">
            <v>Bivoltine</v>
          </cell>
        </row>
        <row r="154">
          <cell r="I154" t="str">
            <v>Tile Plate</v>
          </cell>
        </row>
        <row r="155">
          <cell r="I155" t="str">
            <v>Tow Net</v>
          </cell>
        </row>
        <row r="156">
          <cell r="I156" t="str">
            <v>Towed Dredge</v>
          </cell>
        </row>
        <row r="157">
          <cell r="I157" t="str">
            <v>Trammel Net</v>
          </cell>
          <cell r="K157" t="str">
            <v>Frequency Class</v>
          </cell>
        </row>
        <row r="158">
          <cell r="I158" t="str">
            <v>Trap Net</v>
          </cell>
          <cell r="K158" t="str">
            <v>Group Summary</v>
          </cell>
        </row>
        <row r="159">
          <cell r="I159" t="str">
            <v>Trap Substrate (Other)</v>
          </cell>
          <cell r="K159" t="str">
            <v>Individual</v>
          </cell>
        </row>
        <row r="160">
          <cell r="I160" t="str">
            <v>Traveling Screen</v>
          </cell>
          <cell r="K160" t="str">
            <v>Population Census</v>
          </cell>
        </row>
        <row r="161">
          <cell r="I161" t="str">
            <v>Trot Line</v>
          </cell>
          <cell r="K161" t="str">
            <v>Tissue</v>
          </cell>
        </row>
        <row r="162">
          <cell r="I162" t="str">
            <v>Tucker Net</v>
          </cell>
          <cell r="K162" t="str">
            <v>Toxicity</v>
          </cell>
        </row>
        <row r="163">
          <cell r="I163" t="str">
            <v>Two-Vessel Operated Tow Net</v>
          </cell>
          <cell r="K163" t="str">
            <v>Species Density</v>
          </cell>
        </row>
        <row r="164">
          <cell r="I164" t="str">
            <v>Van Dorn Bottle</v>
          </cell>
          <cell r="K164" t="str">
            <v>Targeted Sampling</v>
          </cell>
        </row>
        <row r="165">
          <cell r="I165" t="str">
            <v>Van Veen Grab</v>
          </cell>
        </row>
        <row r="166">
          <cell r="I166" t="str">
            <v>Variable Mesh Gill Net</v>
          </cell>
        </row>
        <row r="167">
          <cell r="I167" t="str">
            <v>Vibrating Corer</v>
          </cell>
        </row>
        <row r="168">
          <cell r="I168" t="str">
            <v>Video Camera</v>
          </cell>
          <cell r="K168" t="str">
            <v>Burrower</v>
          </cell>
        </row>
        <row r="169">
          <cell r="I169" t="str">
            <v>Vinyl Tube</v>
          </cell>
          <cell r="K169" t="str">
            <v>Climber</v>
          </cell>
        </row>
        <row r="170">
          <cell r="I170" t="str">
            <v>Visual Sighting</v>
          </cell>
          <cell r="K170" t="str">
            <v>Clinger</v>
          </cell>
        </row>
        <row r="171">
          <cell r="I171" t="str">
            <v>Water Bottle</v>
          </cell>
          <cell r="K171" t="str">
            <v>Other</v>
          </cell>
        </row>
        <row r="172">
          <cell r="I172" t="str">
            <v>Water Sampler (Other)</v>
          </cell>
          <cell r="K172" t="str">
            <v>Skater</v>
          </cell>
        </row>
        <row r="173">
          <cell r="I173" t="str">
            <v>Whirl-pak bag</v>
          </cell>
          <cell r="K173" t="str">
            <v>Sprawler</v>
          </cell>
        </row>
        <row r="174">
          <cell r="I174" t="str">
            <v>Wisconsin-Style Net</v>
          </cell>
          <cell r="K174" t="str">
            <v>Swimmer</v>
          </cell>
        </row>
        <row r="175">
          <cell r="I175" t="str">
            <v>Yankee Trawl</v>
          </cell>
          <cell r="K175" t="str">
            <v>Unidentified</v>
          </cell>
        </row>
        <row r="176">
          <cell r="I176" t="str">
            <v>Young Grab</v>
          </cell>
          <cell r="K176" t="str">
            <v>Unknown</v>
          </cell>
        </row>
        <row r="177">
          <cell r="I177" t="str">
            <v>Stainless Steel Spoon</v>
          </cell>
        </row>
        <row r="178">
          <cell r="I178" t="str">
            <v>Split Spoon</v>
          </cell>
        </row>
        <row r="179">
          <cell r="I179" t="str">
            <v>Shelby Tube</v>
          </cell>
        </row>
        <row r="180">
          <cell r="I180" t="str">
            <v>Storm Water Sampler</v>
          </cell>
        </row>
        <row r="181">
          <cell r="I181" t="str">
            <v>Cast Net</v>
          </cell>
        </row>
        <row r="182">
          <cell r="I182" t="str">
            <v>Radiello</v>
          </cell>
        </row>
        <row r="183">
          <cell r="I183" t="str">
            <v>Summa</v>
          </cell>
        </row>
        <row r="184">
          <cell r="I184" t="str">
            <v>Push Point Sampler</v>
          </cell>
        </row>
        <row r="185">
          <cell r="I185" t="str">
            <v>Pump/Peristaltic</v>
          </cell>
        </row>
        <row r="186">
          <cell r="G186" t="str">
            <v>ft</v>
          </cell>
        </row>
        <row r="187">
          <cell r="G187" t="str">
            <v>m</v>
          </cell>
        </row>
      </sheetData>
      <sheetData sheetId="9">
        <row r="4">
          <cell r="B4" t="str">
            <v xml:space="preserve">	
1,3-Butanediol, 1-(p-anisyl)-2-methyl-4,4,4-trifluoro-3-(trifluoromethyl)-</v>
          </cell>
        </row>
        <row r="5">
          <cell r="B5" t="str">
            <v xml:space="preserve">	
1,3-Butanediol, 1-(p-bromophenyl)-2-methyl-3-trifluoromethyl-4,4,4-trifluoro-</v>
          </cell>
        </row>
        <row r="6">
          <cell r="B6" t="str">
            <v xml:space="preserve"> Biphenyldiol, 2,2'-dibromohexafluoro-</v>
          </cell>
        </row>
        <row r="7">
          <cell r="B7" t="str">
            <v xml:space="preserve"> Copper, (1,1,2,2,2-pentafluoroethyl)</v>
          </cell>
        </row>
        <row r="8">
          <cell r="B8" t="str">
            <v>% undercut bank</v>
          </cell>
        </row>
        <row r="9">
          <cell r="B9" t="str">
            <v>((2,2,3,3-Tetrafluoropropoxy)methyl)oxirane</v>
          </cell>
        </row>
        <row r="10">
          <cell r="B10" t="str">
            <v>((Perfluoro-11-methyldodecyl)ethyl) dihydrogen phosphate</v>
          </cell>
        </row>
        <row r="11">
          <cell r="B11" t="str">
            <v>((Perfluoro-13-methyltetradecyl)ethyl) acrylate</v>
          </cell>
        </row>
        <row r="12">
          <cell r="B12" t="str">
            <v>((Perfluoro-13-methyltetradecyl)ethyl) methacrylate</v>
          </cell>
        </row>
        <row r="13">
          <cell r="B13" t="str">
            <v>((Perfluoro-9-methyldecyl)methyl)oxirane</v>
          </cell>
        </row>
        <row r="14">
          <cell r="B14" t="str">
            <v>((Perfluorobutyl)ethyl)trimethoxysilane</v>
          </cell>
        </row>
        <row r="15">
          <cell r="B15" t="str">
            <v>((Perfluorodecyl)methyl)oxirane</v>
          </cell>
        </row>
        <row r="16">
          <cell r="B16" t="str">
            <v>((Perfluorododecyl)methyl)oxirane</v>
          </cell>
        </row>
        <row r="17">
          <cell r="B17" t="str">
            <v>((Perfluorohexadecyl)methyl)oxirane</v>
          </cell>
        </row>
        <row r="18">
          <cell r="B18" t="str">
            <v>((Perfluorohexyl)ethyl)-2-chloropropenoate</v>
          </cell>
        </row>
        <row r="19">
          <cell r="B19" t="str">
            <v>((Perfluorooctyl)-2-hydroxypropyl)trimethylammonium iodide</v>
          </cell>
        </row>
        <row r="20">
          <cell r="B20" t="str">
            <v>((Perfluorooctyl)ethyl)di(propan-2-yl)silane</v>
          </cell>
        </row>
        <row r="21">
          <cell r="B21" t="str">
            <v>((Perfluorooctyl)ethyl)phosphonic acid</v>
          </cell>
        </row>
        <row r="22">
          <cell r="B22" t="str">
            <v>((Perfluorooctyl)ethyl)silanetriol</v>
          </cell>
        </row>
        <row r="23">
          <cell r="B23" t="str">
            <v>((Perfluorotetradecyl)methyl)oxirane</v>
          </cell>
        </row>
        <row r="24">
          <cell r="B24" t="str">
            <v>(+)-cis-Permethrin</v>
          </cell>
        </row>
        <row r="25">
          <cell r="B25" t="str">
            <v>(+/-)11-nor-9-carboxy-delta-THC</v>
          </cell>
        </row>
        <row r="26">
          <cell r="B26" t="str">
            <v>(-)-1-Perfluoropropylethanol</v>
          </cell>
        </row>
        <row r="27">
          <cell r="B27" t="str">
            <v>(-)-cis-Permethrin</v>
          </cell>
        </row>
        <row r="28">
          <cell r="B28" t="str">
            <v>(-)-trans-Permethrin</v>
          </cell>
        </row>
        <row r="29">
          <cell r="B29" t="str">
            <v>(.alpha.R,7.alpha.)-3-Hydroxy-.alpha.-((perfluorobutyl)propyl)-17-oxo-estra-1,3,5(10)-triene-7-decanoic acid</v>
          </cell>
        </row>
        <row r="30">
          <cell r="B30" t="str">
            <v>(1,1,1,2,3,3,3-Heptafluoropropan-2-yl)(phenyl)iodanium trifluoromethanesulfonate</v>
          </cell>
        </row>
        <row r="31">
          <cell r="B31" t="str">
            <v>(1,1,1,2,3,3,3-Heptafluoropropan-2-yl)benzene</v>
          </cell>
        </row>
        <row r="32">
          <cell r="B32" t="str">
            <v>(1,1,1,2,3,3,4,5,5,5-Decafluoropentan-2-yl)benzene</v>
          </cell>
        </row>
        <row r="33">
          <cell r="B33" t="str">
            <v>(1,1,1,2,3,3-Hexafluoropropan-2-yl)(trimethyl)silane</v>
          </cell>
        </row>
        <row r="34">
          <cell r="B34" t="str">
            <v>(1,1,1,5,5,6,6,7,7,7-Decafluorohept-3-yn-2-ylidene)cyclopentane</v>
          </cell>
        </row>
        <row r="35">
          <cell r="B35" t="str">
            <v>(1,1,2,2,3,3,4,4,4-Nonafluorobutane-1-sulfonyl)acetonitrile</v>
          </cell>
        </row>
        <row r="36">
          <cell r="B36" t="str">
            <v>(1,1,2,2,3,3,4,4-Octafluoro-4-iodobutyl)benzene</v>
          </cell>
        </row>
        <row r="37">
          <cell r="B37" t="str">
            <v>(1,1,2,2-Tetrafluoro-2-iodoethoxy)benzene</v>
          </cell>
        </row>
        <row r="38">
          <cell r="B38" t="str">
            <v>(1,1,2,2-Tetrafluoroethane-1,2-diyl)bis(phenylphosphane)</v>
          </cell>
        </row>
        <row r="39">
          <cell r="B39" t="str">
            <v>(1,1,3,3,4,4,4-Heptafluorobut-1-en-2-yl)benzene</v>
          </cell>
        </row>
        <row r="40">
          <cell r="B40" t="str">
            <v>(1,2,3,3,4,4,4-Heptafluorobut-1-en-1-yl)benzene</v>
          </cell>
        </row>
        <row r="41">
          <cell r="B41" t="str">
            <v>(1,2-Dibromo-1,2,2-trifluoroethyl)benzene</v>
          </cell>
        </row>
        <row r="42">
          <cell r="B42" t="str">
            <v>(1,2-Dichloro-1,2,2-trifluoroethoxy)benzene</v>
          </cell>
        </row>
        <row r="43">
          <cell r="B43" t="str">
            <v>(1,4-Dibromo-3,3,4,4-tetrafluorobutyl)(trimethyl)silane</v>
          </cell>
        </row>
        <row r="44">
          <cell r="B44" t="str">
            <v>(1,4-Dibromo-3-chloro-3,4,4-trifluorobut-1-en-1-yl)(trimethyl)silane</v>
          </cell>
        </row>
        <row r="45">
          <cell r="B45" t="str">
            <v>(1,4-Dibromo-3-chloro-3,4,4-trifluorobutyl)(trimethyl)silane</v>
          </cell>
        </row>
        <row r="46">
          <cell r="B46" t="str">
            <v>(1-butoxy-1-oxobutan-2-yl) 2,2,3,3,4,4,4-heptafluorobutanoate</v>
          </cell>
        </row>
        <row r="47">
          <cell r="B47" t="str">
            <v>(1-Chloro)tetrafluoro-1-iodoethane</v>
          </cell>
        </row>
        <row r="48">
          <cell r="B48" t="str">
            <v>(1-Chloro-1,2,2,2-tetrafluoroethyl)benzene</v>
          </cell>
        </row>
        <row r="49">
          <cell r="B49" t="str">
            <v>(1-Propanamine, 2-(trimethoxysilyl)-, reaction products with reduced methanol-peroxidized poly(tetrafluoroethylene)</v>
          </cell>
        </row>
        <row r="50">
          <cell r="B50" t="str">
            <v>(10E)-12,12,13,13,14,14,15,15,16,16,17,17,17-Tridecafluoroheptadec-10-en-1-ol</v>
          </cell>
        </row>
        <row r="51">
          <cell r="B51" t="str">
            <v>(10E)-12,12,13,13,14,14,15,15,16,16,17,17,18,18,19,19,19-Heptadecafluorononadec-10-en-1-ol</v>
          </cell>
        </row>
        <row r="52">
          <cell r="B52" t="str">
            <v>(11-(F-Hexyl)undecyl) dimorpholinophosphoramidate</v>
          </cell>
        </row>
        <row r="53">
          <cell r="B53" t="str">
            <v>(11-(F-Octyl)undecyl) dimorpholinophosphoramidate</v>
          </cell>
        </row>
        <row r="54">
          <cell r="B54" t="str">
            <v>(17?)-3-[(Trimethylsilyl)oxy]estra-1,3,5(10)-trien-17-ol perfluorobutanoate</v>
          </cell>
        </row>
        <row r="55">
          <cell r="B55" t="str">
            <v>(1E)-1,2,3,3,3-Pentafluoro-1-(trifluoromethoxy)prop-1-ene</v>
          </cell>
        </row>
        <row r="56">
          <cell r="B56" t="str">
            <v>(1E)-1,2,3,3,4,4,5,5,6,6,6-Undecafluoro-1-methoxyhex-1-ene</v>
          </cell>
        </row>
        <row r="57">
          <cell r="B57" t="str">
            <v>(1E)-1,2,3,3,4,4,5,5,6,6,6-Undecafluorohex-1-ene</v>
          </cell>
        </row>
        <row r="58">
          <cell r="B58" t="str">
            <v>(1E)-1,2,3,4,4,4-Hexafluoro-1-iodo-3-(trifluoromethyl)but-1-ene</v>
          </cell>
        </row>
        <row r="59">
          <cell r="B59" t="str">
            <v>(1E)-1,3,4,4,4-Pentafluoro-3-(trifluoromethyl)but-1-ene</v>
          </cell>
        </row>
        <row r="60">
          <cell r="B60" t="str">
            <v>(1E)-1-Ethoxy-4,4,5,5,6,6,6-heptafluorohex-1-en-3-one</v>
          </cell>
        </row>
        <row r="61">
          <cell r="B61" t="str">
            <v>(1E)-2,2,3,3,3-Pentafluoro-N-(4-methoxyphenyl)propan-1-imine</v>
          </cell>
        </row>
        <row r="62">
          <cell r="B62" t="str">
            <v>(1E)-2,2,3,3,4,4,4-Heptafluoro-N-(2-phenylethyl)butan-1-imine</v>
          </cell>
        </row>
        <row r="63">
          <cell r="B63" t="str">
            <v>(1E)-2,2,3,3,4,4,4-Heptafluoro-N-phenylbutan-1-imine</v>
          </cell>
        </row>
        <row r="64">
          <cell r="B64" t="str">
            <v>(1E)-3,3,4,4,5,5,5-Heptafluoro-1-iodopent-1-ene</v>
          </cell>
        </row>
        <row r="65">
          <cell r="B65" t="str">
            <v>(1E)-3,3,4,4,5,5,6,6,7,7,8,8,8-Tridecafluoro-1-iodooct-1-ene</v>
          </cell>
        </row>
        <row r="66">
          <cell r="B66" t="str">
            <v>(1E)-3,4,4,4-Tetrafluoro-1-iodo-3-(trifluoromethyl)but-1-ene</v>
          </cell>
        </row>
        <row r="67">
          <cell r="B67" t="str">
            <v>(1H,1H,2H,2H-perfluorooctyl)triacetoxysilane</v>
          </cell>
        </row>
        <row r="68">
          <cell r="B68" t="str">
            <v>(1H,1H,7H-perfluoroheptyl)-2-sulfohexadecanoate sodium salt</v>
          </cell>
        </row>
        <row r="69">
          <cell r="B69" t="str">
            <v>(1H,1H-Perfluoro-12-methyltridecyl)oxirane</v>
          </cell>
        </row>
        <row r="70">
          <cell r="B70" t="str">
            <v>(1H,1H-Perfluoro-14-methylpentadecyl)oxirane</v>
          </cell>
        </row>
        <row r="71">
          <cell r="B71" t="str">
            <v>(1H,1H-Perfluoro-16-methylheptadecyl)oxirane</v>
          </cell>
        </row>
        <row r="72">
          <cell r="B72" t="str">
            <v>(1R)-1-(4-Ethoxyphenyl)-2,2,3,3-tetrafluorocyclobutane-1-carboxylic acid</v>
          </cell>
        </row>
        <row r="73">
          <cell r="B73" t="str">
            <v>(1R,2R)-N,N'-bis(Perfluorooctanoyl)-1,2-cyclohexanediamine</v>
          </cell>
        </row>
        <row r="74">
          <cell r="B74" t="str">
            <v>(1R,2R,5S,6S)-3,3,4,4-Tetrafluoro-9-oxatricyclo[4.2.1.0~2,5~]non-7-ene</v>
          </cell>
        </row>
        <row r="75">
          <cell r="B75" t="str">
            <v>(1R,2S)-1,2-Dimethyl-3-methylidenecyclopropane</v>
          </cell>
        </row>
        <row r="76">
          <cell r="B76" t="str">
            <v>(1R,2S)-1-Iodo-2-(pentafluoroethyl)cyclohexane</v>
          </cell>
        </row>
        <row r="77">
          <cell r="B77" t="str">
            <v>(1R,2S,5R)-Menthol</v>
          </cell>
        </row>
        <row r="78">
          <cell r="B78" t="str">
            <v>(1R,4R)-3-(Heptafluorobutyryl)-camphor</v>
          </cell>
        </row>
        <row r="79">
          <cell r="B79" t="str">
            <v>(1R,4R)-4-(Heptafluoropropyl)cyclohexane-1-carboxamide</v>
          </cell>
        </row>
        <row r="80">
          <cell r="B80" t="str">
            <v>(1R,4R)-4-(Heptafluoropropyl)cyclohexane-1-carboxylic acid</v>
          </cell>
        </row>
        <row r="81">
          <cell r="B81" t="str">
            <v>(1R,4R)-4-(Nonafluorobutyl)cyclohexane-1-carboxamide</v>
          </cell>
        </row>
        <row r="82">
          <cell r="B82" t="str">
            <v>(1R,4R)-4-(Nonafluorobutyl)cyclohexane-1-carboxylic acid</v>
          </cell>
        </row>
        <row r="83">
          <cell r="B83" t="str">
            <v>(1R-trans)-N,N'-1,2-Cyclohexanediylbis(perfluorobutanamide)</v>
          </cell>
        </row>
        <row r="84">
          <cell r="B84" t="str">
            <v>(1S,2R)-1-(Heptafluoropropyl)-2-iodocyclohexane</v>
          </cell>
        </row>
        <row r="85">
          <cell r="B85" t="str">
            <v>(1S,3R)-Cyclopent-4-ene-1,3-diol</v>
          </cell>
        </row>
        <row r="86">
          <cell r="B86" t="str">
            <v>(1S,4S)-3-(Heptafluorobutyryl)camphor</v>
          </cell>
        </row>
        <row r="87">
          <cell r="B87" t="str">
            <v>(1S,4S)-4-(Heptafluoropropy+A487l)cyclohexane-1-carboxylic acid</v>
          </cell>
        </row>
        <row r="88">
          <cell r="B88" t="str">
            <v>(1S,4S)-4-(Heptafluoropropyl)cyclohexane-1-carboxamide</v>
          </cell>
        </row>
        <row r="89">
          <cell r="B89" t="str">
            <v>(1S,4S)-4-(Nonafluorobutyl)cyclohexane-1-carboxamide</v>
          </cell>
        </row>
        <row r="90">
          <cell r="B90" t="str">
            <v>(1S,4S)-4-(Nonafluorobutyl)cyclohexane-1-carboxylic acid</v>
          </cell>
        </row>
        <row r="91">
          <cell r="B91" t="str">
            <v>(1Z)-1,2,3,3,3-Pentafluoro-1-(trifluoromethoxy)prop-1-ene</v>
          </cell>
        </row>
        <row r="92">
          <cell r="B92" t="str">
            <v>(1Z)-1,2,3,3,4,4,5,5,6,6,6-Undecafluorohex-1-ene</v>
          </cell>
        </row>
        <row r="93">
          <cell r="B93" t="str">
            <v>(1Z)-1,2,3,3,4,4,5,5,6,6,7,7,8,8,8-Pentadecafluorooct-1-ene</v>
          </cell>
        </row>
        <row r="94">
          <cell r="B94" t="str">
            <v>(1Z)-1,2,3,3,4,4,5,5,6,6,7,7,8,8,9,9,10,10,10-Nonadecafluoro-1-iododec-1-ene</v>
          </cell>
        </row>
        <row r="95">
          <cell r="B95" t="str">
            <v>(1Z)-1,2,3,4,4,4-Hexafluoro-1-iodo-3-(trifluoromethyl)but-1-ene</v>
          </cell>
        </row>
        <row r="96">
          <cell r="B96" t="str">
            <v>(1Z)-1,2-Dibromo-3,3,4,4,5,5,6,6,7,7,8,8,8-tridecafluorooct-1-ene</v>
          </cell>
        </row>
        <row r="97">
          <cell r="B97" t="str">
            <v>(1Z)-1,3,4,4,4-Pentafluoro-3-(trifluoromethyl)but-1-ene</v>
          </cell>
        </row>
        <row r="98">
          <cell r="B98" t="str">
            <v>(1Z)-2,2,3,3,4,4,4-Heptafluoro-N'-(2,2,3,3,4,4,4-heptafluorobutanimidoyl)butanimidamide</v>
          </cell>
        </row>
        <row r="99">
          <cell r="B99" t="str">
            <v>(1Z)-2,2,3,3,4,4,4-Heptafluoro-N-(4-methoxy-2-methylphenyl)butanimidoyl chloride</v>
          </cell>
        </row>
        <row r="100">
          <cell r="B100" t="str">
            <v>(1Z)-N-[2-(Bromomethyl)-4-methoxyphenyl]-2,2,3,3,4,4,4-heptafluorobutanimidoyl chloride</v>
          </cell>
        </row>
        <row r="101">
          <cell r="B101" t="str">
            <v>(1Z,4Z,9Z,12E)-2,10-Di-tert-butyl-4,12-bis(heptafluoropropyl)-1,5,9,13-tetraazacyclohexadeca-1,4,9,12-tetraene</v>
          </cell>
        </row>
        <row r="102">
          <cell r="B102" t="str">
            <v>(1z,6z)-2,2,3,3,4,4,5,5-octafluorohexanediimidamide</v>
          </cell>
        </row>
        <row r="103">
          <cell r="B103" t="str">
            <v>(2,2,2-Tris((acryloyloxy)methyl)ethoxy)((perfluorohexyl)ethyl)dimethylsilane</v>
          </cell>
        </row>
        <row r="104">
          <cell r="B104" t="str">
            <v>(2,2,3,3,4,4,4-Heptafluorobutyl)benzene</v>
          </cell>
        </row>
        <row r="105">
          <cell r="B105" t="str">
            <v>(2,2,3,3,4,4,5,5,6,6,7,7,8,9,9,9-Hexadecafluoro-8-(trifluoromethyl)nonyl)oxirane</v>
          </cell>
        </row>
        <row r="106">
          <cell r="B106" t="str">
            <v>(2,2,3,3,4,4,5,5,6,6-Decafluorocyclohexane-1,1-diyl)dimethanol</v>
          </cell>
        </row>
        <row r="107">
          <cell r="B107" t="str">
            <v>(2,2,3,3,4,4,5,5-Octafluoropentyl)propanedinitrile</v>
          </cell>
        </row>
        <row r="108">
          <cell r="B108" t="str">
            <v>(2,2-Dichloro-1,1,2-trifluoroethoxy)(difluoro)acetyl fluoride</v>
          </cell>
        </row>
        <row r="109">
          <cell r="B109" t="str">
            <v>(2,2-Dichloro-1,1,2-trifluoroethyl)carbonimidoyl</v>
          </cell>
        </row>
        <row r="110">
          <cell r="B110" t="str">
            <v>(2,3,3,5,5,6,6-Heptafluoro-1,4-dioxan-2-yl)(trimethyl)silane</v>
          </cell>
        </row>
        <row r="111">
          <cell r="B111" t="str">
            <v>(2,3,3,5,5,6,6-Heptafluoro-1,4-dioxan-2-yl)methanol</v>
          </cell>
        </row>
        <row r="112">
          <cell r="B112" t="str">
            <v>(2,5-Dimethoxy-4-methylphenyl)methyl heptafluorobutanoate</v>
          </cell>
        </row>
        <row r="113">
          <cell r="B113" t="str">
            <v>(2,6-Dinitrophenyl)methyl tridecafluoroheptanoate</v>
          </cell>
        </row>
        <row r="114">
          <cell r="B114" t="str">
            <v>(2-Bromo-1,1,2,2-tetrafluoroethoxy)(difluoro)acetic acid</v>
          </cell>
        </row>
        <row r="115">
          <cell r="B115" t="str">
            <v>(2-Bromo-2-chloro-1,1,2-trifluoroethyl)carbonimidoyl</v>
          </cell>
        </row>
        <row r="116">
          <cell r="B116" t="str">
            <v>(2-Carboxyethyl)-3-(((perfluoro-7-methyloctyl)2-hydroxypropyl)amino)propyldimethylammonium hydroxide</v>
          </cell>
        </row>
        <row r="117">
          <cell r="B117" t="str">
            <v>(2-Carboxyethyl)-3-((perfluorooctyl)-2-hydroxypropyl)aminopropyldimethylammonium hydroxide</v>
          </cell>
        </row>
        <row r="118">
          <cell r="B118" t="str">
            <v>(2-Carboxyethyl)dimethyl[3-(perfluorooctanamido)propyl]ammonium</v>
          </cell>
        </row>
        <row r="119">
          <cell r="B119" t="str">
            <v>(2-Carboxylatoethyl)-3-((perfluoro-11-methyldodecyl)-2-hydroxypropyl)aminopropyldimethylammonium</v>
          </cell>
        </row>
        <row r="120">
          <cell r="B120" t="str">
            <v>(2-Carboxylatoethyl)-3-((perfluoro-9-methyldecyl)-2-hydroxypropyl)aminopropyldimethylammonium</v>
          </cell>
        </row>
        <row r="121">
          <cell r="B121" t="str">
            <v>(2-Carboxylatoethyl)-3-((perfluorodecyl)-2-hydroxypropyl)aminopropyldimethylammonium</v>
          </cell>
        </row>
        <row r="122">
          <cell r="B122" t="str">
            <v>(2-Carboxylatoethyl)dimethyl(((perfluorododecyl)-2-hydroxypropyl)amino)propylammonium</v>
          </cell>
        </row>
        <row r="123">
          <cell r="B123" t="str">
            <v>(2-Chloro-1,1,2,2-tetrafluoroethoxy)(difluoro)acetic acid</v>
          </cell>
        </row>
        <row r="124">
          <cell r="B124" t="str">
            <v>(2-Chloro-1,1,2,2-tetrafluoroethoxy)trifluoroethylene</v>
          </cell>
        </row>
        <row r="125">
          <cell r="B125" t="str">
            <v>(2-Chloro-1,1,2-trifluoro-2-iodoethoxy)benzene</v>
          </cell>
        </row>
        <row r="126">
          <cell r="B126" t="str">
            <v>(2-Chloro-2,3,3-trifluorocyclobutyl)benzene</v>
          </cell>
        </row>
        <row r="127">
          <cell r="B127" t="str">
            <v>(2-Chloroethenyl)bis(2,2,3,3-tetrafluorocyclobutyl)silane</v>
          </cell>
        </row>
        <row r="128">
          <cell r="B128" t="str">
            <v>(2-Cyclohexyl-1,1,2,2-tetrafluoroethyl)benzene</v>
          </cell>
        </row>
        <row r="129">
          <cell r="B129" t="str">
            <v>(2-Methyl-1-propenyl)benzene</v>
          </cell>
        </row>
        <row r="130">
          <cell r="B130" t="str">
            <v>(2-Naphthalenyl)perfluorobutanamide</v>
          </cell>
        </row>
        <row r="131">
          <cell r="B131" t="str">
            <v>(2-Perfluorooctylethyl)isopropoxycarbonyloxyiminophenylacetonitrile</v>
          </cell>
        </row>
        <row r="132">
          <cell r="B132" t="str">
            <v>(2E)-1,1,1,2,3,4,4,5,5,6,6,6-Dodecafluorohex-2-ene</v>
          </cell>
        </row>
        <row r="133">
          <cell r="B133" t="str">
            <v>(2E)-1,1,1,2,3,4,4,5,5,6,6,7,7,7-Tetradecafluorohept-2-ene</v>
          </cell>
        </row>
        <row r="134">
          <cell r="B134" t="str">
            <v>(2E)-1,1,1,2,3,4,4,5,5,6,6,7,7,8,8,8-Hexadecafluorooct-2-ene</v>
          </cell>
        </row>
        <row r="135">
          <cell r="B135" t="str">
            <v>(2E)-1,1,1,2,4,4,5,5,5-Nonafluoro-3-(1,1,1,2,3,3,3-heptafluoropropan-2-yl)pent-2-ene</v>
          </cell>
        </row>
        <row r="136">
          <cell r="B136" t="str">
            <v>(2E)-1,1,1,4,4,5,5,6,6,6-Decafluorohex-2-ene</v>
          </cell>
        </row>
        <row r="137">
          <cell r="B137" t="str">
            <v>(2E)-1,1,2,3,4,5,5,5-Octafluoro-1-iodo-4-(trifluoromethyl)-2-pentene</v>
          </cell>
        </row>
        <row r="138">
          <cell r="B138" t="str">
            <v>(2E)-3,4,4,5,5,6,6,7,7,8,8,8-Dodecafluoro-2-octenoic acid</v>
          </cell>
        </row>
        <row r="139">
          <cell r="B139" t="str">
            <v>(2E)-4,4,5,5,6,6,6-Heptafluorohex-2-en-1-ol</v>
          </cell>
        </row>
        <row r="140">
          <cell r="B140" t="str">
            <v>(2E)-4,4,5,5,6,6,6-Heptafluorohex-2-ene</v>
          </cell>
        </row>
        <row r="141">
          <cell r="B141" t="str">
            <v>(2E)-4,4,5,5,6,6,6-Heptafluorohex-2-enoic acid</v>
          </cell>
        </row>
        <row r="142">
          <cell r="B142" t="str">
            <v>(2E)-4,4,5,5,6,6,7,7,7-Nonafluorohept-2-en-1-ol</v>
          </cell>
        </row>
        <row r="143">
          <cell r="B143" t="str">
            <v>(2E)-4,4,5,5,6,6,7,7,8,8,9,9,10,10,10-Pentadecafluorodec-2-ene</v>
          </cell>
        </row>
        <row r="144">
          <cell r="B144" t="str">
            <v>(2E)-4,4,5,5,6,6,7,7,8,8,9,9,9-Tridecafluoro-2-nonen-1-ol</v>
          </cell>
        </row>
        <row r="145">
          <cell r="B145" t="str">
            <v>(2E)-4,4,5,5,6,6,7,7,8,8,9,9,9-Tridecafluoro-2-nonene</v>
          </cell>
        </row>
        <row r="146">
          <cell r="B146" t="str">
            <v>(2E)-4,5,5,5-Tetrafluoro-4-(trifluoromethyl)pent-2-en-1-ol</v>
          </cell>
        </row>
        <row r="147">
          <cell r="B147" t="str">
            <v>(2H-Perfluoroethoxy)methyloxirane</v>
          </cell>
        </row>
        <row r="148">
          <cell r="B148" t="str">
            <v>(2H-Perfluoroethyl)(1H,1H,3H-perfluoropropyl)ether</v>
          </cell>
        </row>
        <row r="149">
          <cell r="B149" t="str">
            <v>(2R)-2-(Acetyloxy)-3-(hexadecyloxy)propyl heptafluorobutanoate</v>
          </cell>
        </row>
        <row r="150">
          <cell r="B150" t="str">
            <v>(2R,4R)-1,1,2,3,3,4-Hexafluoro-2,4-bis(trifluoromethyl)cyclobutane</v>
          </cell>
        </row>
        <row r="151">
          <cell r="B151" t="str">
            <v>(2S)-1-(2,2,3,3,3-Pentafluoropropoxy)propan-2-ol</v>
          </cell>
        </row>
        <row r="152">
          <cell r="B152" t="str">
            <v>(2S)-2-(Nonafluorobutyl)octan-1-ol</v>
          </cell>
        </row>
        <row r="153">
          <cell r="B153" t="str">
            <v>(2S)-2-Pyrrolidinyl-bis(4-(perfluorohexyl)phenyl)methanol</v>
          </cell>
        </row>
        <row r="154">
          <cell r="B154" t="str">
            <v>(2S)-2-Pyrrolidinyl-bis(4-(perfluorooctyl)phenyl)methanol</v>
          </cell>
        </row>
        <row r="155">
          <cell r="B155" t="str">
            <v>(2S)-2-{Bis[4-(heptadecafluorooctyl)phenyl][(triethylsilyl)oxy]methyl}pyrrolidine</v>
          </cell>
        </row>
        <row r="156">
          <cell r="B156" t="str">
            <v>(2S)-2-{Bis[4-(heptadecafluorooctyl)phenyl][(trimethylsilyl)oxy]methyl}pyrrolidine</v>
          </cell>
        </row>
        <row r="157">
          <cell r="B157" t="str">
            <v>(2S)-3,3,4,4,5,5,5-Heptafluoropentan-2-ol</v>
          </cell>
        </row>
        <row r="158">
          <cell r="B158" t="str">
            <v>(2Z)-1,1,1,2,4,4,5,5,5-Nonafluoro-3-(1,1,1,2,3,3,3-heptafluoropropan-2-yl)pent-2-ene</v>
          </cell>
        </row>
        <row r="159">
          <cell r="B159" t="str">
            <v>(2Z)-3,4,4,5,5,6,6,7,7,8,8,9,9,10,10,10-Hexadecafluorodec-2-enal</v>
          </cell>
        </row>
        <row r="160">
          <cell r="B160" t="str">
            <v>(2Z)-3,4,4,5,5,6,6,7,7,8,8,9,9,10,10,11,11,12,12,12-Icosafluorododec-2-enal</v>
          </cell>
        </row>
        <row r="161">
          <cell r="B161" t="str">
            <v>(2Z)-4,4,5,5,6,6,6-Heptafluoro-2-iodohex-2-en-1-ol</v>
          </cell>
        </row>
        <row r="162">
          <cell r="B162" t="str">
            <v>(2Z)-4,4,5,5,6,6,6-Heptafluoro-3-phenylhex-2-enoic acid</v>
          </cell>
        </row>
        <row r="163">
          <cell r="B163" t="str">
            <v>(2Z)-4,4,5,5,6,6,7,7,8,8,9,9,9-Tridecafluoro-2-iodonon-2-en-1-ol</v>
          </cell>
        </row>
        <row r="164">
          <cell r="B164" t="str">
            <v>(2Z)-4,4,5,5,6,6,7,7,8,8,9,9,9-Tridecafluoronon-2-en-1-ol</v>
          </cell>
        </row>
        <row r="165">
          <cell r="B165" t="str">
            <v>(2Z)-4,5,5,5-Tetrafluoro-2-iodo-4-(trifluoromethyl)pent-2-en-1-ol</v>
          </cell>
        </row>
        <row r="166">
          <cell r="B166" t="str">
            <v>(2Z)-4,5,5,5-Tetrafluoro-4-(trifluoromethyl)pent-2-en-1-ol</v>
          </cell>
        </row>
        <row r="167">
          <cell r="B167" t="str">
            <v>(3,3,4,4,4-Pentafluorobutyl)benzene</v>
          </cell>
        </row>
        <row r="168">
          <cell r="B168" t="str">
            <v>(3,3,4,4,5,5,5-Heptafluoro-1-iodopent-1-ene-1,2-diyl)bis(trimethylsilane)</v>
          </cell>
        </row>
        <row r="169">
          <cell r="B169" t="str">
            <v>(3,3,4,4,5,5,5-Heptafluoro-1-iodopentyl)(trimethyl)silane</v>
          </cell>
        </row>
        <row r="170">
          <cell r="B170" t="str">
            <v>(3,3,4,4,5,5,5-Heptafluoropent-1-yn-1-yl)benzene</v>
          </cell>
        </row>
        <row r="171">
          <cell r="B171" t="str">
            <v>(3,3,4,4,5,5,5-Heptafluoropentyl)(trimethoxy)silane</v>
          </cell>
        </row>
        <row r="172">
          <cell r="B172" t="str">
            <v>(3,3,4,4,5,5,6,6,6-Nonafluoro-1-iodohex-1-en-1-yl)benzene</v>
          </cell>
        </row>
        <row r="173">
          <cell r="B173" t="str">
            <v>(3,3,4,4,5,5,6,6,6-Nonafluoro-1-iodohexyl)cyclohexane</v>
          </cell>
        </row>
        <row r="174">
          <cell r="B174" t="str">
            <v>(3,3,4,4,5,5,6,6,6-Nonafluorohex-1-yn-1-yl)benzene</v>
          </cell>
        </row>
        <row r="175">
          <cell r="B175" t="str">
            <v>(3,3,4,4,5,5,6,6,6-Nonafluorohexyl)(triphenyl)phosphanium iodide</v>
          </cell>
        </row>
        <row r="176">
          <cell r="B176" t="str">
            <v>(3,3,4,4,5,5,6,6,6-Nonafluorohexyl)carbonimidoyl</v>
          </cell>
        </row>
        <row r="177">
          <cell r="B177" t="str">
            <v>(3,3,4,4,5,5,6,6,6-Nonafluorohexyl)di(propan-2-yl)silane</v>
          </cell>
        </row>
        <row r="178">
          <cell r="B178" t="str">
            <v>(3,3,4,4,5,5,6,6,6-Nonafluorohexyl)phosphonic acid</v>
          </cell>
        </row>
        <row r="179">
          <cell r="B179" t="str">
            <v>(3,3,4,4,5,5,6,6,6-Nonafluorohexyl)propanedioic acid</v>
          </cell>
        </row>
        <row r="180">
          <cell r="B180" t="str">
            <v>(3,3,4,4,5,5,6,6,7,7,8,8,8-Tridecafluorooctyl)phosphonic acid diethyl ester</v>
          </cell>
        </row>
        <row r="181">
          <cell r="B181" t="str">
            <v>(3,3,4,4,5,5,6,6,7,7,8,8,8-Tridecafluorooctyl)propanedioic acid</v>
          </cell>
        </row>
        <row r="182">
          <cell r="B182" t="str">
            <v>(3,3,4,4,5,5,6,6,7,7,8,8,8-Tridecafluorooctyl)silane</v>
          </cell>
        </row>
        <row r="183">
          <cell r="B183" t="str">
            <v>(3,3,4,4,5,5,6,6,7,7,8,8,8-Tridecafluorooctyl)silanetriol</v>
          </cell>
        </row>
        <row r="184">
          <cell r="B184" t="str">
            <v>(3,3,4,4,5,5,6,6,7,7,8,8,9,9,10,10,10-Heptadecafluorodecyl) hydrogen maleate</v>
          </cell>
        </row>
        <row r="185">
          <cell r="B185" t="str">
            <v>(3,3,4,4,5,5,6,6,7,7,8,8,9,9,10,10,10-Heptadecafluorodecyl)(tripropoxy)silane</v>
          </cell>
        </row>
        <row r="186">
          <cell r="B186" t="str">
            <v>(3,3,4,4,5,5,6,6,7,7,8,8,9,9,10,10,10-Heptadecafluorodecyl)phosphinic acid</v>
          </cell>
        </row>
        <row r="187">
          <cell r="B187" t="str">
            <v>(3,3,4,4,5,5,6,6,7,7,8,8,9,9,10,10,10-Heptadecafluorodecyl)propanedioic acid</v>
          </cell>
        </row>
        <row r="188">
          <cell r="B188" t="str">
            <v>(3,3,4,4,5,5,6,6,7,7,8,8,9,9,10,10,11,11,12,12,12-Henicosafluorododecyl)(trimethoxy)silane</v>
          </cell>
        </row>
        <row r="189">
          <cell r="B189" t="str">
            <v>(3,3,4,4,5,5,6,6,7,7,8,8,9,9,10,10,11,11,12,12,12-Henicosafluorododecyl)di(propan-2-yl)silane</v>
          </cell>
        </row>
        <row r="190">
          <cell r="B190" t="str">
            <v>(3,3,4,4,5,5,6,6,7,7,8,8,9,9,10,10,11,11,12,12,12-Henicosafluorododecyl)phosphinic acid</v>
          </cell>
        </row>
        <row r="191">
          <cell r="B191" t="str">
            <v>(3,3,4,4,5,5,6,6,7,7,8,8,9,9,10,10,11,11,12,12,12-Henicosafluorododecyl)phosphonic acid</v>
          </cell>
        </row>
        <row r="192">
          <cell r="B192" t="str">
            <v>(3,3,4,4,5,5,6,6,7,7,8,8,9,9,10,10,11,11,12,12,13,13,14,14,14-Pentacosafluorotetradecyl)phosphonic acid</v>
          </cell>
        </row>
        <row r="193">
          <cell r="B193" t="str">
            <v>(3,3,4,4,5,5,6,6,7,7,8,8,9,9,10,10-Hexadecafluorododecane-1,12-diyl)bis(trichlorosilane)</v>
          </cell>
        </row>
        <row r="194">
          <cell r="B194" t="str">
            <v>(3,3,4,4,5,5,6,6,7,7,8,8,9,9,9-pentadecafluorononyl)phosphonic acid</v>
          </cell>
        </row>
        <row r="195">
          <cell r="B195" t="str">
            <v>(3,3,4,4,5,5,6,6-Octafluorooctane-1,8-diyl)bis(trichlorosilane)</v>
          </cell>
        </row>
        <row r="196">
          <cell r="B196" t="str">
            <v>(3,3,4,4-Tetrafluorocyclobut-1-en-1-yl)benzene</v>
          </cell>
        </row>
        <row r="197">
          <cell r="B197" t="str">
            <v>(3,3,4,4-Tetrafluorohexane-1,6-diyl)bis[(dichloromethyl)silane]</v>
          </cell>
        </row>
        <row r="198">
          <cell r="B198" t="str">
            <v>(3,4-Dichloro-3,4,4-trifluoro-1-iodobutyl)(trimethyl)silane</v>
          </cell>
        </row>
        <row r="199">
          <cell r="B199" t="str">
            <v>(3,5-Ditert-butylphenyl) 1,1,2,2,3,3,4,4,4-nonafluorobutane-1-sulfonate</v>
          </cell>
        </row>
        <row r="200">
          <cell r="B200" t="str">
            <v>(3-(((Heptadecafluorooctyl)sulphonyl)amino)propyl)trimethylammonium hydroxide</v>
          </cell>
        </row>
        <row r="201">
          <cell r="B201" t="str">
            <v>(3-Bromopropyl)benzene</v>
          </cell>
        </row>
        <row r="202">
          <cell r="B202" t="str">
            <v>(3.beta.)-25,26,26,26,27,27,27-Heptafluoro-3-hydroxycholest-5-en-7-one</v>
          </cell>
        </row>
        <row r="203">
          <cell r="B203" t="str">
            <v>(3.beta.)-25,26,26,26,27,27,27-Heptafluoro-cholest-5-en-3-ol</v>
          </cell>
        </row>
        <row r="204">
          <cell r="B204" t="str">
            <v>(3.beta.,5.alpha.)-Cholestan-3-ol 2,3,3,4,4,5,5,6,6,7,7,8,8,8-tetradecafluorooctanoate</v>
          </cell>
        </row>
        <row r="205">
          <cell r="B205" t="str">
            <v>(3E)-1,1,1,2,2,3,4,5,5,6,6,7,7,7-Tetradecafluorohept-3-ene</v>
          </cell>
        </row>
        <row r="206">
          <cell r="B206" t="str">
            <v>(3E)-5,5,6,6,7,7,8,8,9,9,10,10,10-Tridecafluorodeca-1,3-diene</v>
          </cell>
        </row>
        <row r="207">
          <cell r="B207" t="str">
            <v>(3R,4S)-1,1,2,2,3,4-Hexafluorocyclobutane</v>
          </cell>
        </row>
        <row r="208">
          <cell r="B208" t="str">
            <v>(3S)-1,1,1,2,2-Pentafluorododecan-3-ol</v>
          </cell>
        </row>
        <row r="209">
          <cell r="B209" t="str">
            <v>(3Z)-4,5,5,6,6,7,7,8,8,9,9,10,10,11,11,11-Hexadecafluoroundec-3-en-2-one</v>
          </cell>
        </row>
        <row r="210">
          <cell r="B210" t="str">
            <v>(3Z)-Hexa-1,3,5-triene</v>
          </cell>
        </row>
        <row r="211">
          <cell r="B211" t="str">
            <v>(4,4,5,5,6,6,6-Heptafluoro-2-iodohex-2-en-1-yl)(trimethyl)silane</v>
          </cell>
        </row>
        <row r="212">
          <cell r="B212" t="str">
            <v>(4,4,5,5,6,6,7,7,7-Nonafluoro-2-iodoheptyl)benzene</v>
          </cell>
        </row>
        <row r="213">
          <cell r="B213" t="str">
            <v>(4,4,5,5,6,6,7,7,7-Nonafluorohept-1-en-1-yl)benzene</v>
          </cell>
        </row>
        <row r="214">
          <cell r="B214" t="str">
            <v>(4-Bromo-3,3,4,4-tetrafluoro-1-iodobutyl)(trimethyl)silane</v>
          </cell>
        </row>
        <row r="215">
          <cell r="B215" t="str">
            <v>(4-Bromophenyl){5-[difluoro(trifluoromethoxy)methyl]-5-hydroxy-3-methyl-4,5-dihydro-1H-pyrazol-1-yl}methanone</v>
          </cell>
        </row>
        <row r="216">
          <cell r="B216" t="str">
            <v>(4-Chlorophenyl) 1,1,2,2,3,3,4,4,4-nonafluorobutane-1-sulfonate</v>
          </cell>
        </row>
        <row r="217">
          <cell r="B217" t="str">
            <v>(4-Cyclohexylphenyl)(diphenyl)sulfanium nonafluorobutane-1-sulfonate</v>
          </cell>
        </row>
        <row r="218">
          <cell r="B218" t="str">
            <v>(4-Fluorophenyl)(heptadecafluorooctyl)iodanium</v>
          </cell>
        </row>
        <row r="219">
          <cell r="B219" t="str">
            <v>(4-Fluorophenyl)(heptadecafluorooctyl)iodanium hydrogen sulfate</v>
          </cell>
        </row>
        <row r="220">
          <cell r="B220" t="str">
            <v>(4-Propan-2-ylphenyl) 1,1,2,2,3,3,4,4,4-nonafluorobutane-1-sulfonate</v>
          </cell>
        </row>
        <row r="221">
          <cell r="B221" t="str">
            <v>(4E)-1,1,1,2,2,3,3,6,6,7,7,8,8,8-Tetradecafluorooct-4-ene</v>
          </cell>
        </row>
        <row r="222">
          <cell r="B222" t="str">
            <v>(4E)-1,1,1,2,2,3,3-Heptafluorodec-4-ene</v>
          </cell>
        </row>
        <row r="223">
          <cell r="B223" t="str">
            <v>(4E)-1,1,1,2,2,4,5,6,7,7,7-Undecafluoro-6-(trifluoromethyl)hept-4-en-3-one</v>
          </cell>
        </row>
        <row r="224">
          <cell r="B224" t="str">
            <v>(4E)-1,1,1,2,4,5,6,7,7,7-Decafluoro-2,6-bis(trifluoromethyl)hept-4-en-3-one</v>
          </cell>
        </row>
        <row r="225">
          <cell r="B225" t="str">
            <v>(4E)-2,3-Dimethylhexa-1,4-diene</v>
          </cell>
        </row>
        <row r="226">
          <cell r="B226" t="str">
            <v>(4S)-4-Benzyl-2-(heptafluoropropyl)-4,5-dihydro-1,3-oxazole</v>
          </cell>
        </row>
        <row r="227">
          <cell r="B227" t="str">
            <v>(4S,5R)-4-(Propan-2-yl)-5-(3,3,4,4,5,5,6,6,7,7,8,8,8-tridecafluorooctyl)-1,3-oxazolidin-2-one</v>
          </cell>
        </row>
        <row r="228">
          <cell r="B228" t="str">
            <v>(4Z)-1,1,1,2,2,4,5,6,7,7,7-Undecafluoro-6-(trifluoromethyl)hept-4-en-3-one</v>
          </cell>
        </row>
        <row r="229">
          <cell r="B229" t="str">
            <v>(4Z)-1,1,1,2,4,5,6,7,7,7-Decafluoro-2,6-bis(trifluoromethyl)hept-4-en-3-one</v>
          </cell>
        </row>
        <row r="230">
          <cell r="B230" t="str">
            <v>(5,5,6,6,7,7,8,8,9,9,10,10,11,11,11-pentadecafluoroundecane-1,3-diyl)bis(phosphonic acid)</v>
          </cell>
        </row>
        <row r="231">
          <cell r="B231" t="str">
            <v>(5E)-1,1,1,2,2,3,3,4,4,7,7,8,8,9,9,10,10,11,11,12,12,12-Docosafluorododec-5-ene</v>
          </cell>
        </row>
        <row r="232">
          <cell r="B232" t="str">
            <v>(5E)-1,1,1,2,2,3,3,4,4,7,7,8,8,9,9,10,10,11,11,12,12,13,13,14,14,14-Hexacosafluorotetradec-5-ene</v>
          </cell>
        </row>
        <row r="233">
          <cell r="B233" t="str">
            <v>(5E)-1,1,1,2,2,3,3,4,4-Nonafluoro-6-iodododec-5-ene</v>
          </cell>
        </row>
        <row r="234">
          <cell r="B234" t="str">
            <v>(5E)-1,1,1,2,2,3,3,4,4-Nonafluorodec-5-ene</v>
          </cell>
        </row>
        <row r="235">
          <cell r="B235" t="str">
            <v>(5E)-1,1,1,2,2,3,3,4,4-Nonafluorododec-5-ene</v>
          </cell>
        </row>
        <row r="236">
          <cell r="B236" t="str">
            <v>(5E)-1,1,1,2,2,3,3,4,4-Nonafluorotetradec-5-ene</v>
          </cell>
        </row>
        <row r="237">
          <cell r="B237" t="str">
            <v>(5E)-7,7,8,8,9,9,10,10,10-Nonafluoro-5-iododec-5-en-1-ol</v>
          </cell>
        </row>
        <row r="238">
          <cell r="B238" t="str">
            <v>(5E)-7,7,8,8,9,9,10,10,11,11,12,12,13,13,14,14,14-Heptadecafluorotetradec-5-ene</v>
          </cell>
        </row>
        <row r="239">
          <cell r="B239" t="str">
            <v>(5Z)-1,1,1,2,2,3,3,4,4-Nonafluoro-6-iododec-5-ene</v>
          </cell>
        </row>
        <row r="240">
          <cell r="B240" t="str">
            <v>(6-carboxy-1,1,2,2,3,3,4,4,5,5,6,6-dodecafluorohexyl)pentafluorosulfur</v>
          </cell>
        </row>
        <row r="241">
          <cell r="B241" t="str">
            <v>(6-Chloro-1,1,2,2,3,3,4,4,5,5,6,6-dodecafluorohexyl)benzene</v>
          </cell>
        </row>
        <row r="242">
          <cell r="B242" t="str">
            <v>(6E)-1,1,1,2,2,3,3,10,10,11,11,12,12,12-Tetradecafluoro-4,4,9,9-tetrakis(trifluoromethyl)dodec-6-ene</v>
          </cell>
        </row>
        <row r="243">
          <cell r="B243" t="str">
            <v>(6E)-8,8,9,9,10,10,11,11,12,12,13,13,13-Tridecafluorotridec-6-ene</v>
          </cell>
        </row>
        <row r="244">
          <cell r="B244" t="str">
            <v>(6E)-8,8,9,9,10,10,11,11,12,12,13,13,14,14,15,15,15-Heptadecafluoropentadec-6-ene</v>
          </cell>
        </row>
        <row r="245">
          <cell r="B245" t="str">
            <v>(6H-Perfluorohexyl)methyl acrylate</v>
          </cell>
        </row>
        <row r="246">
          <cell r="B246" t="str">
            <v>(6H-Perfluorohexyl)methyl methacrylate</v>
          </cell>
        </row>
        <row r="247">
          <cell r="B247" t="str">
            <v>(7-(2,2,3,3,4,4,4-heptafluorobutanoylamino)-9H-fluoren-4-yl) 2,2,3,3,4,4,4-heptafluorobutanoate</v>
          </cell>
        </row>
        <row r="248">
          <cell r="B248" t="str">
            <v>(7.alpha.)-3-hydroxy-7-[9-[(4,4,5,5,5-pentafluoropentyl)sulfinyl]nonyl]-estra-1,3,5(10)-trien-17-one</v>
          </cell>
        </row>
        <row r="249">
          <cell r="B249" t="str">
            <v>(7.alpha.,17.beta.)-17-(acetyloxy)-7-[9-[(4,4,5,5,5-pentafluoropentyl)thio]nonyl]-estr-4-en-3-one</v>
          </cell>
        </row>
        <row r="250">
          <cell r="B250" t="str">
            <v>(7alpha,17beta)-3,17-Bis[(oxan-2-yl)oxy]-7-{9-[(4,4,5,5,5-pentafluoropentyl)sulfanyl]nonyl}estra-1,3,5(10)-trien-6-one</v>
          </cell>
        </row>
        <row r="251">
          <cell r="B251" t="str">
            <v>(7alpha,17beta)-3,17-Dihydroxy-7-{9-[(4,4,5,5,5-pentafluoropentyl)sulfanyl]nonyl}estra-1,3,5(10)-trien-6-one</v>
          </cell>
        </row>
        <row r="252">
          <cell r="B252" t="str">
            <v>(7alpha,17beta)-3-Hydroxy-7-[9-(4,4,5,5,5-pentafluoropentane-1-sulfinyl)nonyl]estra-1,3,5(10)-trien-17-yl beta-D-glucopyranosiduronic acid</v>
          </cell>
        </row>
        <row r="253">
          <cell r="B253" t="str">
            <v>(7alpha,17beta)-3-Hydroxy-7-{9-[(4,4,5,5,5-pentafluoropentyl)sulfanyl]nonyl}estra-1,3,5(10)-trien-17-yl acetate</v>
          </cell>
        </row>
        <row r="254">
          <cell r="B254" t="str">
            <v>(7E)-1,1,1,2,2,3,3,4,4,5,5,6,6,9,9,10,10,11,11,12,12,13,13,14,14,15,15,16,16,16-Triacontafluorohexadec-7-ene</v>
          </cell>
        </row>
        <row r="255">
          <cell r="B255" t="str">
            <v>(7E)-1,1,1,2,2,3,3,4,4,5,5,6,6-Tridecafluorohexadec-7-ene</v>
          </cell>
        </row>
        <row r="256">
          <cell r="B256" t="str">
            <v>(7E)-1,1,1,2,2,3,3,4,4,5,5,6,6-Tridecafluorooctadec-7-ene</v>
          </cell>
        </row>
        <row r="257">
          <cell r="B257" t="str">
            <v>(7E)-9,9,10,10,11,11,12,12,13,13,14,14,15,15,16,16,16-Heptadecafluorohexadec-7-ene</v>
          </cell>
        </row>
        <row r="258">
          <cell r="B258" t="str">
            <v>(8E)-1,1,1,2,2,3,3,4,4,5,5,6,6,7,7,10,10,11,11,12,12,13,13,14,14,15,15,16,16,16-Triacontafluorohexadec-8-ene</v>
          </cell>
        </row>
        <row r="259">
          <cell r="B259" t="str">
            <v>(9E)-1,1,1,2,2,3,3,4,4,5,5,6,6,7,7,8,8,11,11,12,12,13,13,14,14,15,15,16,16,17,17,18,18,18-Tetratriacontafluorooctadec-9-ene</v>
          </cell>
        </row>
        <row r="260">
          <cell r="B260" t="str">
            <v>(9E)-1,1,1,2,2,3,3,4,4,5,5,6,6,7,7,8,8-Heptadecafluoroicos-9-ene</v>
          </cell>
        </row>
        <row r="261">
          <cell r="B261" t="str">
            <v>(9E)-1,1,1,2,2,3,3,4,4,5,5,6,6,7,7,8,8-Heptadecafluorooctadec-9-ene</v>
          </cell>
        </row>
        <row r="262">
          <cell r="B262" t="str">
            <v>(Chloromethyl)(pentafluoroethyl)phosphinic chloride</v>
          </cell>
        </row>
        <row r="263">
          <cell r="B263" t="str">
            <v>(Dichloromethyl)(3,3,4,4,4-pentafluorobutan-2-yl)silane</v>
          </cell>
        </row>
        <row r="264">
          <cell r="B264" t="str">
            <v>(Dimethoxymethyl)(3,3,4,4,5,5,6,6,6-nonafluorohexyl)silane</v>
          </cell>
        </row>
        <row r="265">
          <cell r="B265" t="str">
            <v>(E)-(Dimethylamino)-N,N,N-trimethyl(methylimino)methanaminium pentafluoroethan-1-olate</v>
          </cell>
        </row>
        <row r="266">
          <cell r="B266" t="str">
            <v>(E)-1-(1,3,3,4,4,4-Hexafluorobut-1-en-1-yl)-2-phenyldiazene</v>
          </cell>
        </row>
        <row r="267">
          <cell r="B267" t="str">
            <v>(E)-1-(4-Methoxyphenyl)-N-[4-(nonafluorobutyl)phenyl]methanimine</v>
          </cell>
        </row>
        <row r="268">
          <cell r="B268" t="str">
            <v>(E)-1-[(1,1,2,2,3,3,4,4,4-Nonafluorobutane-1-sulfonyl)oxy]-1-oxo-2-phenyl-1lambda~5~-diazene</v>
          </cell>
        </row>
        <row r="269">
          <cell r="B269" t="str">
            <v>(E)-3-Methylpent-2-ene</v>
          </cell>
        </row>
        <row r="270">
          <cell r="B270" t="str">
            <v>(E)-6-Methyl-3-undecene</v>
          </cell>
        </row>
        <row r="271">
          <cell r="B271" t="str">
            <v>(E)-Dimethomorph</v>
          </cell>
        </row>
        <row r="272">
          <cell r="B272" t="str">
            <v>(E)-Hex-2-en-4-yne</v>
          </cell>
        </row>
        <row r="273">
          <cell r="B273" t="str">
            <v>(E)-Oct-2-ene</v>
          </cell>
        </row>
        <row r="274">
          <cell r="B274" t="str">
            <v>(E)-Oct-3-ene</v>
          </cell>
        </row>
        <row r="275">
          <cell r="B275" t="str">
            <v>(E)-Perfluoro(4-methyl-2-pentene)</v>
          </cell>
        </row>
        <row r="276">
          <cell r="B276" t="str">
            <v>(E)-Perfluoro-4-methylpent-2-enoyl fluoride</v>
          </cell>
        </row>
        <row r="277">
          <cell r="B277" t="str">
            <v>(E,E)-Farnesol</v>
          </cell>
        </row>
        <row r="278">
          <cell r="B278" t="str">
            <v>(Ethyl{3-[(1,1,2,2,3,3,4,4,5,5,6,6,6-tridecafluorohexane-1-sulfonyl)amino]propyl}amino)oxidanide</v>
          </cell>
        </row>
        <row r="279">
          <cell r="B279" t="str">
            <v>(Ethyl{3-[(1,1,2,2,3,3,4,4,5,5,6,6,7,7,8,8,8-heptadecafluorooctane-1-sulfonyl)amino]propyl}amino)oxidanide</v>
          </cell>
        </row>
        <row r="280">
          <cell r="B280" t="str">
            <v>(Heptadecafluorooctyl)(dimethyl)silane</v>
          </cell>
        </row>
        <row r="281">
          <cell r="B281" t="str">
            <v>(Heptadecafluorooctyl)(phenyl)iodanium trifluoromethanesulfonate</v>
          </cell>
        </row>
        <row r="282">
          <cell r="B282" t="str">
            <v>(Heptadecafluorooctyl)(tridecafluorohexyl)phosphinic acid</v>
          </cell>
        </row>
        <row r="283">
          <cell r="B283" t="str">
            <v>(Heptadecafluorooctyl)cycloheptane</v>
          </cell>
        </row>
        <row r="284">
          <cell r="B284" t="str">
            <v>(Heptadecafluorooctyl)phosphonic acid</v>
          </cell>
        </row>
        <row r="285">
          <cell r="B285" t="str">
            <v>(Heptadecafluorooctyl)phosphonic acid-4-methylaniline (1:1)</v>
          </cell>
        </row>
        <row r="286">
          <cell r="B286" t="str">
            <v>(Heptadecafluorooctyl)silane</v>
          </cell>
        </row>
        <row r="287">
          <cell r="B287" t="str">
            <v>(Heptafluoropropoxy)acetic acid</v>
          </cell>
        </row>
        <row r="288">
          <cell r="B288" t="str">
            <v>(Heptafluoropropyl)(phenyl)iodanium trifluoromethanesulfonate</v>
          </cell>
        </row>
        <row r="289">
          <cell r="B289" t="str">
            <v>(Heptafluoropropyl)(trimethoxy)silane</v>
          </cell>
        </row>
        <row r="290">
          <cell r="B290" t="str">
            <v>(Heptafluoropropyl)benzene</v>
          </cell>
        </row>
        <row r="291">
          <cell r="B291" t="str">
            <v>(Heptafluoropropyl)carbonimidoyl</v>
          </cell>
        </row>
        <row r="292">
          <cell r="B292" t="str">
            <v>(Heptafluoropropyl)trimethylsilane</v>
          </cell>
        </row>
        <row r="293">
          <cell r="B293" t="str">
            <v>(Nonafluorobutoxy)acetic acid</v>
          </cell>
        </row>
        <row r="294">
          <cell r="B294" t="str">
            <v>(Nonafluorobutyl)carbonimidoyl</v>
          </cell>
        </row>
        <row r="295">
          <cell r="B295" t="str">
            <v>(Nonafluorobutyl)phosphonic acid</v>
          </cell>
        </row>
        <row r="296">
          <cell r="B296" t="str">
            <v>(Nonafluorobutyl)propanedioyl dichloride</v>
          </cell>
        </row>
        <row r="297">
          <cell r="B297" t="str">
            <v>(Pentadecafluoroheptyl)benzene</v>
          </cell>
        </row>
        <row r="298">
          <cell r="B298" t="str">
            <v>(Pentafluoroethyl)(diphenyl)phosphane</v>
          </cell>
        </row>
        <row r="299">
          <cell r="B299" t="str">
            <v>(Pentafluoroethyl)(phenyl)iodanium hydrogen sulfate</v>
          </cell>
        </row>
        <row r="300">
          <cell r="B300" t="str">
            <v>(PENTAFLUOROETHYL)BENZENE</v>
          </cell>
        </row>
        <row r="301">
          <cell r="B301" t="str">
            <v>(Pentafluoroethyl)boronic acid</v>
          </cell>
        </row>
        <row r="302">
          <cell r="B302" t="str">
            <v>(Pentafluoroethyl)carbonimidoyl</v>
          </cell>
        </row>
        <row r="303">
          <cell r="B303" t="str">
            <v>(Pentafluoroethyl)phosphonous dichloride</v>
          </cell>
        </row>
        <row r="304">
          <cell r="B304" t="str">
            <v>(Pentafluoroethyl)trimethylsilane</v>
          </cell>
        </row>
        <row r="305">
          <cell r="B305" t="str">
            <v>(Perfluoro-1-butyl)butane-1,3-dione</v>
          </cell>
        </row>
        <row r="306">
          <cell r="B306" t="str">
            <v>(Perfluoro-11-methyldodecyl)ethyl methacrylate</v>
          </cell>
        </row>
        <row r="307">
          <cell r="B307" t="str">
            <v>(Perfluoro-13-methyltetradecyl)ethyl dihydrogen phosphate</v>
          </cell>
        </row>
        <row r="308">
          <cell r="B308" t="str">
            <v>(Perfluoro-15-methylhexadecyl)ethyl acrylate</v>
          </cell>
        </row>
        <row r="309">
          <cell r="B309" t="str">
            <v>(Perfluoro-15-methylhexadecyl)ethyl dihydrogen phosphate</v>
          </cell>
        </row>
        <row r="310">
          <cell r="B310" t="str">
            <v>(Perfluoro-15-methylhexadecyl)ethyl methacrylate</v>
          </cell>
        </row>
        <row r="311">
          <cell r="B311" t="str">
            <v>(Perfluoro-3-methylbutyl)-2-hydroxypropyl acrylate</v>
          </cell>
        </row>
        <row r="312">
          <cell r="B312" t="str">
            <v>(Perfluoro-5-methylhexyl)ethyl 2-methylprop-2-enoate</v>
          </cell>
        </row>
        <row r="313">
          <cell r="B313" t="str">
            <v>(Perfluoro-7-methyloctyl)-2-hydroxypropyl 2-methylprop-2-enoate</v>
          </cell>
        </row>
        <row r="314">
          <cell r="B314" t="str">
            <v>(Perfluoro-7-methyloctyl)-2-hydroxypropyl dihydrogen phosphate</v>
          </cell>
        </row>
        <row r="315">
          <cell r="B315" t="str">
            <v>(Perfluoro-9-methyldecyl)ethyl acrylate</v>
          </cell>
        </row>
        <row r="316">
          <cell r="B316" t="str">
            <v>(Perfluoro-9-methyldecyl)ethyl dihydrogen phosphate</v>
          </cell>
        </row>
        <row r="317">
          <cell r="B317" t="str">
            <v>(Perfluoro-9-methyldecyl)ethyl methacrylate</v>
          </cell>
        </row>
        <row r="318">
          <cell r="B318" t="str">
            <v>(Perfluoro-n-octyl)ethane</v>
          </cell>
        </row>
        <row r="319">
          <cell r="B319" t="str">
            <v>(Perfluorobutyl)-4-bromophenylmethanol</v>
          </cell>
        </row>
        <row r="320">
          <cell r="B320" t="str">
            <v>(Perfluorocyclohexyl)methyl methacrylate</v>
          </cell>
        </row>
        <row r="321">
          <cell r="B321" t="str">
            <v>(Perfluorocyclopentyl)phenyldiazene</v>
          </cell>
        </row>
        <row r="322">
          <cell r="B322" t="str">
            <v>(Perfluorodecyl)ethylene</v>
          </cell>
        </row>
        <row r="323">
          <cell r="B323" t="str">
            <v>(Perfluorododecyl)ethylene</v>
          </cell>
        </row>
        <row r="324">
          <cell r="B324" t="str">
            <v>(Perfluoroheptanoyl)acetone</v>
          </cell>
        </row>
        <row r="325">
          <cell r="B325" t="str">
            <v>(Perfluoroheptyl)ethanoic acid</v>
          </cell>
        </row>
        <row r="326">
          <cell r="B326" t="str">
            <v>(Perfluoroheptyl)ethene</v>
          </cell>
        </row>
        <row r="327">
          <cell r="B327" t="str">
            <v>(Perfluorohexyl)methyl methacrylate</v>
          </cell>
        </row>
        <row r="328">
          <cell r="B328" t="str">
            <v>(Perfluorononyloxy)benzoate sodium</v>
          </cell>
        </row>
        <row r="329">
          <cell r="B329" t="str">
            <v>(Perfluorooctane)-1-carbaldehydle</v>
          </cell>
        </row>
        <row r="330">
          <cell r="B330" t="str">
            <v>(Perfluorooctyl)-2-hydroxypropyl dihydrogen phosphate</v>
          </cell>
        </row>
        <row r="331">
          <cell r="B331" t="str">
            <v>(Perfluorooctyl)ethyl hydrogen fumarate</v>
          </cell>
        </row>
        <row r="332">
          <cell r="B332" t="str">
            <v>(Perfluorooctyl)phenylmethanol</v>
          </cell>
        </row>
        <row r="333">
          <cell r="B333" t="str">
            <v>(Perfluorooctyl)propanoyl chloride</v>
          </cell>
        </row>
        <row r="334">
          <cell r="B334" t="str">
            <v>(Perfluorooctyl)propyl acetate</v>
          </cell>
        </row>
        <row r="335">
          <cell r="B335" t="str">
            <v>(Perfluoropropyl)(perfluorophenyl)methanol</v>
          </cell>
        </row>
        <row r="336">
          <cell r="B336" t="str">
            <v>(Perfluoropropyl)-2-(2-phenylhydrazinylidene)ethanal phenylhydrazone</v>
          </cell>
        </row>
        <row r="337">
          <cell r="B337" t="str">
            <v>(Perfluoropropyl)chloromethyl-2,4-difluorophenylmethanol</v>
          </cell>
        </row>
        <row r="338">
          <cell r="B338" t="str">
            <v>(Perfluoropropyl)difluoroamine</v>
          </cell>
        </row>
        <row r="339">
          <cell r="B339" t="str">
            <v>(Perfluoropropyl)phenylmethanol</v>
          </cell>
        </row>
        <row r="340">
          <cell r="B340" t="str">
            <v>(R)-Dichlorprop</v>
          </cell>
        </row>
        <row r="341">
          <cell r="B341" t="str">
            <v>(R*,S*)-1,1,2,3,4,4-Hexafluoro-1,2,3,4-tetrakis(heptafluoropropoxy)butane</v>
          </cell>
        </row>
        <row r="342">
          <cell r="B342" t="str">
            <v>(RS)-AMPA (Aminomethyl phosphonic acid)</v>
          </cell>
        </row>
        <row r="343">
          <cell r="B343" t="str">
            <v>(S)-(Perfluoropropyl)phenylmethanol</v>
          </cell>
        </row>
        <row r="344">
          <cell r="B344" t="str">
            <v>(S)-Norfluoxetine</v>
          </cell>
        </row>
        <row r="345">
          <cell r="B345" t="str">
            <v>(S)-Perfluorobutanesulfinamide</v>
          </cell>
        </row>
        <row r="346">
          <cell r="B346" t="str">
            <v>(Thiophen-3-yl)methyl heptafluorobutanoate</v>
          </cell>
        </row>
        <row r="347">
          <cell r="B347" t="str">
            <v>(Tridecafluorohexyl)benzene</v>
          </cell>
        </row>
        <row r="348">
          <cell r="B348" t="str">
            <v>(Tridecafluorohexyl)phosphonic acid-4-methylaniline (1:1)</v>
          </cell>
        </row>
        <row r="349">
          <cell r="B349" t="str">
            <v>(Z)-(Perfluorodecyl)ethyl 9-octadecenoate</v>
          </cell>
        </row>
        <row r="350">
          <cell r="B350" t="str">
            <v>(Z)-(Perfluorohexyl)ethyl 9-octadecenoate</v>
          </cell>
        </row>
        <row r="351">
          <cell r="B351" t="str">
            <v>(Z)-(Perfluorooctyl)ethyl 9-octadecenoate</v>
          </cell>
        </row>
        <row r="352">
          <cell r="B352" t="str">
            <v>(Z)-Chloro-1-propene</v>
          </cell>
        </row>
        <row r="353">
          <cell r="B353" t="str">
            <v>(Z)-Dimethomorph</v>
          </cell>
        </row>
        <row r="354">
          <cell r="B354" t="str">
            <v>(Z)-Octadec-9-enyl (5-(((2-(((perfluorooctyl)sulphonyl)methylamino)ethoxy)carbonyl)amino)-o-tolyl)carbamate</v>
          </cell>
        </row>
        <row r="355">
          <cell r="B355" t="str">
            <v>(Z,Z)-11,13-Hexadecadienal</v>
          </cell>
        </row>
        <row r="356">
          <cell r="B356" t="str">
            <v>({4-[(1,2,3,3,4,4,5,5,6,6,6-Undecafluorohex-1-en-1-yl)oxy]phenyl}methyl)phosphonic acid</v>
          </cell>
        </row>
        <row r="357">
          <cell r="B357" t="str">
            <v>.alpha.,.alpha.-Dimethylphenethylamine</v>
          </cell>
        </row>
        <row r="358">
          <cell r="B358" t="str">
            <v>.alpha.-1,2,3,4,5,6-Hexachlorocyclohexane-D6 or alpha-HCH D6</v>
          </cell>
        </row>
        <row r="359">
          <cell r="B359" t="str">
            <v>.alpha.-Amino-2,3-dihydro-5-methyl-3-oxo-4-isoxazolepropanoic acid</v>
          </cell>
        </row>
        <row r="360">
          <cell r="B360" t="str">
            <v>.alpha.-Chlordene</v>
          </cell>
        </row>
        <row r="361">
          <cell r="B361" t="str">
            <v>.alpha.-Endosulfan</v>
          </cell>
        </row>
        <row r="362">
          <cell r="B362" t="str">
            <v>.alpha.-Heptachlor-2,3-exo-epoxide</v>
          </cell>
        </row>
        <row r="363">
          <cell r="B363" t="str">
            <v>.alpha.-Hexachlorocyclohexane</v>
          </cell>
        </row>
        <row r="364">
          <cell r="B364" t="str">
            <v>.alpha.-Methylstyrene</v>
          </cell>
        </row>
        <row r="365">
          <cell r="B365" t="str">
            <v>.alpha.-Naphthylthiourea</v>
          </cell>
        </row>
        <row r="366">
          <cell r="B366" t="str">
            <v>.alpha.-Nitrotoluene</v>
          </cell>
        </row>
        <row r="367">
          <cell r="B367" t="str">
            <v>.Alpha.-Pinene</v>
          </cell>
        </row>
        <row r="368">
          <cell r="B368" t="str">
            <v>.alpha.-Terpineol</v>
          </cell>
        </row>
        <row r="369">
          <cell r="B369" t="str">
            <v>.alpha.-[2-Hydroxy-3-[.alpha.-perfluoroisopropylpoly(degree of polymerization 7-15)(difluoromethylene)]propyl]-.omega.-methoxy-poly(degree of polymerization 1-25)(oxyethylene)</v>
          </cell>
        </row>
        <row r="370">
          <cell r="B370" t="str">
            <v>.beta.-Chlordene</v>
          </cell>
        </row>
        <row r="371">
          <cell r="B371" t="str">
            <v>.beta.-Endosulfan</v>
          </cell>
        </row>
        <row r="372">
          <cell r="B372" t="str">
            <v>.beta.-Heptachlor epoxide</v>
          </cell>
        </row>
        <row r="373">
          <cell r="B373" t="str">
            <v>.beta.-Hexachlorocyclohexane</v>
          </cell>
        </row>
        <row r="374">
          <cell r="B374" t="str">
            <v>.beta.-Sitosterol</v>
          </cell>
        </row>
        <row r="375">
          <cell r="B375" t="str">
            <v>.delta.-Hexachlorocyclohexane</v>
          </cell>
        </row>
        <row r="376">
          <cell r="B376" t="str">
            <v>.gamma.-Butyrolactone</v>
          </cell>
        </row>
        <row r="377">
          <cell r="B377" t="str">
            <v>.gamma.-Chlordene</v>
          </cell>
        </row>
        <row r="378">
          <cell r="B378" t="str">
            <v>.gamma.-Cyhalothrin</v>
          </cell>
        </row>
        <row r="379">
          <cell r="B379" t="str">
            <v>.gamma.-Terpinene</v>
          </cell>
        </row>
        <row r="380">
          <cell r="B380" t="str">
            <v>.lambda.-Cyhalothrin</v>
          </cell>
        </row>
        <row r="381">
          <cell r="B381" t="str">
            <v>1',2,2',2',3,3,3',3',4,4,4',4'-Dodecafluoro[1,1'-bi(cyclobutan)]-1-ene</v>
          </cell>
        </row>
        <row r="382">
          <cell r="B382" t="str">
            <v>1,1'(3H,3'H)-Spirobi[2,1-benzoxasilole], 3,3,3',3'-tetrakis(trifluoromethyl)-</v>
          </cell>
        </row>
        <row r="383">
          <cell r="B383" t="str">
            <v>1,1',1'',1'''-[(5,5,6,6,7,7,8,8,9,9,10,10,11,11,11-pentadecafluoroundecane-1,3-diyl)diphosphoryl]tetraaziridine</v>
          </cell>
        </row>
        <row r="384">
          <cell r="B384" t="str">
            <v>1,1',1''-{[(Heptafluorocyclobutyl)oxy]methanetriyl}tribenzene</v>
          </cell>
        </row>
        <row r="385">
          <cell r="B385" t="str">
            <v>1,1',2,2',2',3,3',3',4,4,4',4',5,5,5',5',6,6,6',6'-Icosafluoro[1,1'-bi(cyclohexan)]-2-ene</v>
          </cell>
        </row>
        <row r="386">
          <cell r="B386" t="str">
            <v>1,1'-((1,1,2,2-Tetrafluoroethylene)bis(oxy))bis(1,2,2-trifluoroethylene)</v>
          </cell>
        </row>
        <row r="387">
          <cell r="B387" t="str">
            <v>1,1'-(1,1,2,2,3,3-Hexafluoropropane-1,3-diyl)dibenzene</v>
          </cell>
        </row>
        <row r="388">
          <cell r="B388" t="str">
            <v>1,1'-(1,1,2,2-Tetrafluoroethane-1,2-diyl)bis(2-bromobenzene)</v>
          </cell>
        </row>
        <row r="389">
          <cell r="B389" t="str">
            <v>1,1'-(1,1,2,2-Tetrafluoroethane-1,2-diyl)bis(4-fluorobenzene)</v>
          </cell>
        </row>
        <row r="390">
          <cell r="B390" t="str">
            <v>1,1'-(1,1,2,2-Tetrafluoroethane-1,2-diyl)bis[3-(trifluoromethyl)benzene]</v>
          </cell>
        </row>
        <row r="391">
          <cell r="B391" t="str">
            <v>1,1'-(1,1,2,2-Tetrafluoroethane-1,2-diyl)di(pyrrolidin-2-one)</v>
          </cell>
        </row>
        <row r="392">
          <cell r="B392" t="str">
            <v>1,1'-(1,1,2,2-Tetrafluoroethane-1,2-diyl)dibenzene</v>
          </cell>
        </row>
        <row r="393">
          <cell r="B393" t="str">
            <v>1,1'-(1,2,3,3,4,4-Hexafluorocyclobutane-1,2-diyl)bis(4-bromobenzene)</v>
          </cell>
        </row>
        <row r="394">
          <cell r="B394" t="str">
            <v>1,1'-(1-Pentene-3,5-diyl)dibenzene</v>
          </cell>
        </row>
        <row r="395">
          <cell r="B395" t="str">
            <v>1,1'-(2,2,3,3,4,4,5,5-Octafluorocyclopentane-1,1-diyl)bis(3,4-dimethylbenzene)</v>
          </cell>
        </row>
        <row r="396">
          <cell r="B396" t="str">
            <v>1,1'-(2,2,3,4,4,4-Hexafluorobutane-1,3-diyl)dibenzene</v>
          </cell>
        </row>
        <row r="397">
          <cell r="B397" t="str">
            <v>1,1'-(2-chloroethylidene)bis(4-chlorobenzene)</v>
          </cell>
        </row>
        <row r="398">
          <cell r="B398" t="str">
            <v>1,1'-(Oxybis((1-methylethylene)oxy))bis(3-(perfluoro-11-methyldodecyl)propan-2-ol)</v>
          </cell>
        </row>
        <row r="399">
          <cell r="B399" t="str">
            <v>1,1'-(Oxybis((1-methylethylene)oxy))bis(3-(perfluorododecyl)propan-2-ol)</v>
          </cell>
        </row>
        <row r="400">
          <cell r="B400" t="str">
            <v>1,1'-(Oxybis((2-methylethylene)oxy))bis(3-(perfluoro-9-methyldecyl)propan-2-ol)</v>
          </cell>
        </row>
        <row r="401">
          <cell r="B401" t="str">
            <v>1,1'-(Oxybis(ethane-1,2-diyloxy))bis(heptadecafluorononene)</v>
          </cell>
        </row>
        <row r="402">
          <cell r="B402" t="str">
            <v>1,1'-(Oxybis(propyleneoxy))bis(3-(perfluoro-7-methyloctyl)propan-2-ol)</v>
          </cell>
        </row>
        <row r="403">
          <cell r="B403" t="str">
            <v>1,1'-(Oxybis(propyleneoxy))bis(3-(perfluorooctyl)propan-2-ol)</v>
          </cell>
        </row>
        <row r="404">
          <cell r="B404" t="str">
            <v>1,1'-(Piperazine-1,4-diyl)bis(heptafluorobutan-1-one)</v>
          </cell>
        </row>
        <row r="405">
          <cell r="B405" t="str">
            <v>1,1'-Binaphthalene</v>
          </cell>
        </row>
        <row r="406">
          <cell r="B406" t="str">
            <v>1,1'-Biphenyl, 4-(1,1,2,2-tetrafluoroethoxy)-</v>
          </cell>
        </row>
        <row r="407">
          <cell r="B407" t="str">
            <v>1,1'-Biphenyl, 4-(1,1,2,3,3,3-hexafluoropropoxy)-</v>
          </cell>
        </row>
        <row r="408">
          <cell r="B408" t="str">
            <v>1,1'-Oxybis(1,1,2,2,3,3,4,4,5,5,5-undecafluoropentane)</v>
          </cell>
        </row>
        <row r="409">
          <cell r="B409" t="str">
            <v>1,1'-Oxybis[3-chloropropane]</v>
          </cell>
        </row>
        <row r="410">
          <cell r="B410" t="str">
            <v>1,1'-Oxybis[4-(tridecafluorohexyl)benzene]</v>
          </cell>
        </row>
        <row r="411">
          <cell r="B411" t="str">
            <v>1,1'-Spirobi[3H-2,1-benzoxatellurole],3,3,3',3'-tetrakis(trifluoromethyl)-</v>
          </cell>
        </row>
        <row r="412">
          <cell r="B412" t="str">
            <v>1,1'-Spirobi[3H-2,1-benzoxathiole], 3,3,3',3'-tetrakis(trifluoromethyl)-, 1-oxide</v>
          </cell>
        </row>
        <row r="413">
          <cell r="B413" t="str">
            <v>1,1'-[1,3-Phenylenebis(oxy)]bis[3-(tridecafluorohexyl)benzene]</v>
          </cell>
        </row>
        <row r="414">
          <cell r="B414" t="str">
            <v>1,1'-[Oxybis(1,1,2,3,3,3-hexafluoropropane-1,2-diyl)]bis(4-bromo-2,6-difluorobenzene)</v>
          </cell>
        </row>
        <row r="415">
          <cell r="B415" t="str">
            <v>1,1'-[Oxybis(1,1,2,3,3,3-hexafluoropropane-1,2-diyl)]bis(4-bromo-2-chloro-6-fluorobenzene)</v>
          </cell>
        </row>
        <row r="416">
          <cell r="B416" t="str">
            <v>1,1'-[Oxybis[(1-methyl-2,1-ethanediyl)oxy]]bis[3-(perfluorodecyl)propan-2-ol]</v>
          </cell>
        </row>
        <row r="417">
          <cell r="B417" t="str">
            <v>1,1'-[Peroxybis(carbonyloxy)]bis(2,2,3,3,4,4,5,5-octafluoropentane)</v>
          </cell>
        </row>
        <row r="418">
          <cell r="B418" t="str">
            <v>1,1'-{(1,1,2,2-Tetrafluoroethane-1,2-diyl)bis[(4,1-phenylene)oxy]}dibenzene</v>
          </cell>
        </row>
        <row r="419">
          <cell r="B419" t="str">
            <v>1,1,1,1,2,2,3,3,4,4,5,5-Dodecafluoro-1lambda~6~-thiepane</v>
          </cell>
        </row>
        <row r="420">
          <cell r="B420" t="str">
            <v>1,1,1,2,2,3,3,10,10,11,11,12,12,12-Tetradecafluoro-5,8-diiodododecane</v>
          </cell>
        </row>
        <row r="421">
          <cell r="B421" t="str">
            <v>1,1,1,2,2,3,3,10,10,11,11,12,12,12-Tetradecafluorododecane</v>
          </cell>
        </row>
        <row r="422">
          <cell r="B422" t="str">
            <v>1,1,1,2,2,3,3,11,11,12,12,13,13,13-Tetradecafluoro-5,9-diiodotridecane</v>
          </cell>
        </row>
        <row r="423">
          <cell r="B423" t="str">
            <v>1,1,1,2,2,3,3,12,12,13,13,14,14,14-Tetradecafluorotetradecane</v>
          </cell>
        </row>
        <row r="424">
          <cell r="B424" t="str">
            <v>1,1,1,2,2,3,3,14,14,15,15,16,16,16-Tetradecafluorohexadecane</v>
          </cell>
        </row>
        <row r="425">
          <cell r="B425" t="str">
            <v>1,1,1,2,2,3,3,4,4,10,10,11,11,12,12,13,13,13-Octadecafluoro-6,8-diiodotridecane</v>
          </cell>
        </row>
        <row r="426">
          <cell r="B426" t="str">
            <v>1,1,1,2,2,3,3,4,4,11,11,12,12,13,13,14,14,14-Octadecafluoro-6,9-diiodotetradecane</v>
          </cell>
        </row>
        <row r="427">
          <cell r="B427" t="str">
            <v>1,1,1,2,2,3,3,4,4,11,11,12,12,13,13,14,14,14-Octadecafluorotetradecane</v>
          </cell>
        </row>
        <row r="428">
          <cell r="B428" t="str">
            <v>1,1,1,2,2,3,3,4,4,12,12,13,13,14,14,15,15,15-Octadecafluoro-6,10-diiodopentadecane</v>
          </cell>
        </row>
        <row r="429">
          <cell r="B429" t="str">
            <v>1,1,1,2,2,3,3,4,4,13,13,14,14,15,15,16,16,16-Octadecafluoro-6,11-diiodohexadecane</v>
          </cell>
        </row>
        <row r="430">
          <cell r="B430" t="str">
            <v>1,1,1,2,2,3,3,4,4,13,13,14,14,15,15,16,16,16-Octadecafluorohexadecane</v>
          </cell>
        </row>
        <row r="431">
          <cell r="B431" t="str">
            <v>1,1,1,2,2,3,3,4,4,15,15,16,16,17,17,18,18,18-Octadecafluorooctadecane</v>
          </cell>
        </row>
        <row r="432">
          <cell r="B432" t="str">
            <v>1,1,1,2,2,3,3,4,4,5,5,12,12,13,13,14,14,15,15,16,16,16-Docosafluorohexadecane</v>
          </cell>
        </row>
        <row r="433">
          <cell r="B433" t="str">
            <v>1,1,1,2,2,3,3,4,4,5,5,14,14,15,15,16,16,17,17,18,18,18-Docosafluorooctadecane</v>
          </cell>
        </row>
        <row r="434">
          <cell r="B434" t="str">
            <v>1,1,1,2,2,3,3,4,4,5,5,16,16,17,17,18,18,19,19,20,20,20-Docosafluoroicosane</v>
          </cell>
        </row>
        <row r="435">
          <cell r="B435" t="str">
            <v>1,1,1,2,2,3,3,4,4,5,5,19,19,20,20,21,21,22,22,23,23,23-Docosafluorotricosane</v>
          </cell>
        </row>
        <row r="436">
          <cell r="B436" t="str">
            <v>1,1,1,2,2,3,3,4,4,5,5,6,6,12,12,13,13,14,14,15,15,16,16,17,17,17-Hexacosafluoro-8,10-diiodoheptadecane</v>
          </cell>
        </row>
        <row r="437">
          <cell r="B437" t="str">
            <v>1,1,1,2,2,3,3,4,4,5,5,6,6,13,13,14,14,15,15,16,16,17,17,18,18,18-Hexacosafluoro-8,11-diiodooctadecane</v>
          </cell>
        </row>
        <row r="438">
          <cell r="B438" t="str">
            <v>1,1,1,2,2,3,3,4,4,5,5,6,6,13,13,14,14,15,15,16,16,17,17,18,18,18-Hexacosafluorooctadecane</v>
          </cell>
        </row>
        <row r="439">
          <cell r="B439" t="str">
            <v>1,1,1,2,2,3,3,4,4,5,5,6,6,15,15,16,16,17,17,18,18,19,19,20,20,20-Hexacosafluoro-8,13-diiodoicosane</v>
          </cell>
        </row>
        <row r="440">
          <cell r="B440" t="str">
            <v>1,1,1,2,2,3,3,4,4,5,5,6,6,17,17,18,18,19,19,20,20,21,21,22,22,22-Hexacosafluorodocosane</v>
          </cell>
        </row>
        <row r="441">
          <cell r="B441" t="str">
            <v>1,1,1,2,2,3,3,4,4,5,5,6,6,7,7,14,14,15,15,16,16,17,17,18,18,19,19,20,20,20-Triacontafluoro-9,12-diiodoicosane</v>
          </cell>
        </row>
        <row r="442">
          <cell r="B442" t="str">
            <v>1,1,1,2,2,3,3,4,4,5,5,6,6,7,7,8,8,10-Octadecafluoro-10-iododecane</v>
          </cell>
        </row>
        <row r="443">
          <cell r="B443" t="str">
            <v>1,1,1,2,2,3,3,4,4,5,5,6,6,7,7,8,8,11,11,12,12,12-Docosafluoro-9-iodododecane</v>
          </cell>
        </row>
        <row r="444">
          <cell r="B444" t="str">
            <v>1,1,1,2,2,3,3,4,4,5,5,6,6,7,7,8,8,11,11,12,12,13,13,14,14,14-Hexacosafluoro-9-iodotetradecane</v>
          </cell>
        </row>
        <row r="445">
          <cell r="B445" t="str">
            <v>1,1,1,2,2,3,3,4,4,5,5,6,6,7,7,8,8,11,11,12,12,13,13,14,14,14-Hexacosafluorotetradecane</v>
          </cell>
        </row>
        <row r="446">
          <cell r="B446" t="str">
            <v>1,1,1,2,2,3,3,4,4,5,5,6,6,7,7,8,8,11,11,12,12,13,13,14,14,15,15,16,16,16-Triacontafluoro-9-iodohexadecane</v>
          </cell>
        </row>
        <row r="447">
          <cell r="B447" t="str">
            <v>1,1,1,2,2,3,3,4,4,5,5,6,6,7,7,8,8,11,11,12,12,13,13,14,14,15,15,16,16,17,17,18,18,18-Tetratriacontafluoro-9-iodooctadecane</v>
          </cell>
        </row>
        <row r="448">
          <cell r="B448" t="str">
            <v>1,1,1,2,2,3,3,4,4,5,5,6,6,7,7,8,8,11,11,12,12,13,13,14,14,15,15,16,16,17,17,18,18,18-Tetratriacontafluorooctadecane</v>
          </cell>
        </row>
        <row r="449">
          <cell r="B449" t="str">
            <v>1,1,1,2,2,3,3,4,4,5,5,6,6,7,7,8,8,13,13,14,14,15,15,16,16,17,17,18,18,19,19,20,20,20-Tetratriacontafluoroicosane</v>
          </cell>
        </row>
        <row r="450">
          <cell r="B450" t="str">
            <v>1,1,1,2,2,3,3,4,4,5,5,6,6,7,7,8,8,14,14,15,15,16,16,17,17,18,18,19,19,20,20,21,21,21-Tetratriacontafluoro-10,12-diiodohenicosane</v>
          </cell>
        </row>
        <row r="451">
          <cell r="B451" t="str">
            <v>1,1,1,2,2,3,3,4,4,5,5,6,6,7,7,8,8,15,15,16,16,17,17,18,18,19,19,20,20,21,21,22,22,22-Tetratriacontafluoro-10,13-diiododocosane</v>
          </cell>
        </row>
        <row r="452">
          <cell r="B452" t="str">
            <v>1,1,1,2,2,3,3,4,4,5,5,6,6,7,7,8,8,15,15,16,16,17,17,18,18,19,19,20,20,21,21,22,22,22-Tetratriacontafluorodocosane</v>
          </cell>
        </row>
        <row r="453">
          <cell r="B453" t="str">
            <v>1,1,1,2,2,3,3,4,4,5,5,6,6,7,7,8,8,17,17,18,18,19,19,20,20,21,21,22,22,23,23,24,24,24-Tetratriacontafluoro-10,15-diiodotetracosane</v>
          </cell>
        </row>
        <row r="454">
          <cell r="B454" t="str">
            <v>1,1,1,2,2,3,3,4,4,5,5,6,6,7,7,8,8,17,17,18,18,19,19,20,20,21,21,22,22,23,23,24,24,24-Tetratriacontafluorotetracosane</v>
          </cell>
        </row>
        <row r="455">
          <cell r="B455" t="str">
            <v>1,1,1,2,2,3,3,4,4,5,5,6,6,7,7,8,8,9,9,10,10,11,11,12,12,13,13,14,14,15,15-Hentriacontafluoropentadecane</v>
          </cell>
        </row>
        <row r="456">
          <cell r="B456" t="str">
            <v>1,1,1,2,2,3,3,4,4,5,5,6,6,7,7,8,8,9,9,10,10,11,11,12,12,13,13,14,14-Nonacosafluorotetradecane</v>
          </cell>
        </row>
        <row r="457">
          <cell r="B457" t="str">
            <v>1,1,1,2,2,3,3,4,4,5,5,6,6,7,7,8,8,9,9,10,10,11,11,12,12,13,13,14,14-Nonacosafluorotriacontane</v>
          </cell>
        </row>
        <row r="458">
          <cell r="B458" t="str">
            <v>1,1,1,2,2,3,3,4,4,5,5,6,6,7,7,8,8,9,9,10,10,11,11,12,12,13,13-Heptacosafluoro-15-iodopentadecane</v>
          </cell>
        </row>
        <row r="459">
          <cell r="B459" t="str">
            <v>1,1,1,2,2,3,3,4,4,5,5,6,6,7,7,8,8,9,9,10,10,11,11,12,12,13,13-Heptacosafluorodocosane</v>
          </cell>
        </row>
        <row r="460">
          <cell r="B460" t="str">
            <v>1,1,1,2,2,3,3,4,4,5,5,6,6,7,7,8,8,9,9,10,10,11,11,12,12,13,13-Heptacosafluoropentacosane</v>
          </cell>
        </row>
        <row r="461">
          <cell r="B461" t="str">
            <v>1,1,1,2,2,3,3,4,4,5,5,6,6,7,7,8,8,9,9,10,10,11,11,12,12,13,13-Heptacosafluorotridecane</v>
          </cell>
        </row>
        <row r="462">
          <cell r="B462" t="str">
            <v>1,1,1,2,2,3,3,4,4,5,5,6,6,7,7,8,8,9,9,10,10,11,11,12,12,19,19,20,20,21,21,22,22,23,23,24,24,25,25,26,26,27,27,28,28,29,29,30,30,30-Pentacontafluoro-14,17-diiodotriacontane</v>
          </cell>
        </row>
        <row r="463">
          <cell r="B463" t="str">
            <v>1,1,1,2,2,3,3,4,4,5,5,6,6,7,7,8,8,9,9,10,10,11,11,12,12,19,19,20,20,21,21,22,22,23,23,24,24,25,25,26,26,27,27,28,28,29,29,30,30,30-Pentacontafluorotriacontane</v>
          </cell>
        </row>
        <row r="464">
          <cell r="B464" t="str">
            <v>1,1,1,2,2,3,3,4,4,5,5,6,6,7,7,8,8,9,9,10,10,11,11,12,12,21,21,22,22,23,23,24,24,25,25,26,26,27,27,28,28,29,29,30,30,31,31,32,32,32-Pentacontafluorodotriacontane</v>
          </cell>
        </row>
        <row r="465">
          <cell r="B465" t="str">
            <v>1,1,1,2,2,3,3,4,4,5,5,6,6,7,7,8,8,9,9,10,10,11,11,12,12,23,23,24,24,25,25,26,26,27,27,28,28,29,29,30,30,31,31,32,32,33,33,34,34,34-Pentacontafluorotetratriacontane</v>
          </cell>
        </row>
        <row r="466">
          <cell r="B466" t="str">
            <v>1,1,1,2,2,3,3,4,4,5,5,6,6,7,7,8,8,9,9,10,10,11,11,12,12,25,25,26,26,27,27,28,28,29,29,30,30,31,31,32,32,33,33,34,34,35,35,36,36,36-Pentacontafluoro-14,23-diiodohexatriacontane</v>
          </cell>
        </row>
        <row r="467">
          <cell r="B467" t="str">
            <v>1,1,1,2,2,3,3,4,4,5,5,6,6,7,7,8,8,9,9,10,10,11,11,12,12,25,25,26,26,27,27,28,28,29,29,30,30,31,31,32,32,33,33,34,34,35,35,36,36,36-Pentacontafluorohexatriacontane</v>
          </cell>
        </row>
        <row r="468">
          <cell r="B468" t="str">
            <v>1,1,1,2,2,3,3,4,4,5,5,6,6,7,7,8,8,9,9,10,10,11,11,12,12,33,33,34,34,35,35,36,36,37,37,38,38,39,39,40,40,41,41,42,42,43,43,44,44,44-Pentacontafluorotetratetracontane</v>
          </cell>
        </row>
        <row r="469">
          <cell r="B469" t="str">
            <v>1,1,1,2,2,3,3,4,4,5,5,6,6,7,7,8,8,9,9,10,10,11,11,12,12,35,35,36,36,37,37,38,38,39,39,40,40,41,41,42,42,43,43,44,44,45,45,46,46,46-Pentacontafluoro-14,33-diiodohexatetracontane</v>
          </cell>
        </row>
        <row r="470">
          <cell r="B470" t="str">
            <v>1,1,1,2,2,3,3,4,4,5,5,6,6,7,7,8,8,9,9,10,10,11,11,12,12,35,35,36,36,37,37,38,38,39,39,40,40,41,41,42,42,43,43,44,44,45,45,46,46,46-Pentacontafluorohexatetracontane</v>
          </cell>
        </row>
        <row r="471">
          <cell r="B471" t="str">
            <v>1,1,1,2,2,3,3,4,4,5,5,6,6,7,7,8,8,9,9,10,10,11,11,12,12-Pentacosafluoro-14-iodoicosane</v>
          </cell>
        </row>
        <row r="472">
          <cell r="B472" t="str">
            <v>1,1,1,2,2,3,3,4,4,5,5,6,6,7,7,8,8,9,9,10,10,11,11,12,12-Pentacosafluorodocosane</v>
          </cell>
        </row>
        <row r="473">
          <cell r="B473" t="str">
            <v>1,1,1,2,2,3,3,4,4,5,5,6,6,7,7,8,8,9,9,10,10,11,11,12,12-Pentacosafluorododecane</v>
          </cell>
        </row>
        <row r="474">
          <cell r="B474" t="str">
            <v>1,1,1,2,2,3,3,4,4,5,5,6,6,7,7,8,8,9,9,10,10,11,11,12,12-Pentacosafluorodotriacontane</v>
          </cell>
        </row>
        <row r="475">
          <cell r="B475" t="str">
            <v>1,1,1,2,2,3,3,4,4,5,5,6,6,7,7,8,8,9,9,10,10,11,11,12,12-Pentacosafluorohenicosane</v>
          </cell>
        </row>
        <row r="476">
          <cell r="B476" t="str">
            <v>1,1,1,2,2,3,3,4,4,5,5,6,6,7,7,8,8,9,9,10,10,11,11,12,12-Pentacosafluorohentriacontane</v>
          </cell>
        </row>
        <row r="477">
          <cell r="B477" t="str">
            <v>1,1,1,2,2,3,3,4,4,5,5,6,6,7,7,8,8,9,9,10,10,11,11,12,12-Pentacosafluoroheptacosane</v>
          </cell>
        </row>
        <row r="478">
          <cell r="B478" t="str">
            <v>1,1,1,2,2,3,3,4,4,5,5,6,6,7,7,8,8,9,9,10,10,11,11,12,12-Pentacosafluorohexacosane</v>
          </cell>
        </row>
        <row r="479">
          <cell r="B479" t="str">
            <v>1,1,1,2,2,3,3,4,4,5,5,6,6,7,7,8,8,9,9,10,10,11,11,12,12-Pentacosafluorohexadecane</v>
          </cell>
        </row>
        <row r="480">
          <cell r="B480" t="str">
            <v>1,1,1,2,2,3,3,4,4,5,5,6,6,7,7,8,8,9,9,10,10,11,11,12,12-Pentacosafluoroicosane</v>
          </cell>
        </row>
        <row r="481">
          <cell r="B481" t="str">
            <v>1,1,1,2,2,3,3,4,4,5,5,6,6,7,7,8,8,9,9,10,10,11,11,12,12-Pentacosafluorononacosane</v>
          </cell>
        </row>
        <row r="482">
          <cell r="B482" t="str">
            <v>1,1,1,2,2,3,3,4,4,5,5,6,6,7,7,8,8,9,9,10,10,11,11,12,12-Pentacosafluorooctacos-13-ene</v>
          </cell>
        </row>
        <row r="483">
          <cell r="B483" t="str">
            <v>1,1,1,2,2,3,3,4,4,5,5,6,6,7,7,8,8,9,9,10,10,11,11,12,12-Pentacosafluorooctacosane</v>
          </cell>
        </row>
        <row r="484">
          <cell r="B484" t="str">
            <v>1,1,1,2,2,3,3,4,4,5,5,6,6,7,7,8,8,9,9,10,10,11,11,12,12-Pentacosafluorooctadecane</v>
          </cell>
        </row>
        <row r="485">
          <cell r="B485" t="str">
            <v>1,1,1,2,2,3,3,4,4,5,5,6,6,7,7,8,8,9,9,10,10,11,11,12,12-Pentacosafluoropentacosane</v>
          </cell>
        </row>
        <row r="486">
          <cell r="B486" t="str">
            <v>1,1,1,2,2,3,3,4,4,5,5,6,6,7,7,8,8,9,9,10,10,11,11,12,12-Pentacosafluorotetracosane</v>
          </cell>
        </row>
        <row r="487">
          <cell r="B487" t="str">
            <v>1,1,1,2,2,3,3,4,4,5,5,6,6,7,7,8,8,9,9,10,10,11,11,12,12-Pentacosafluorotetradecane</v>
          </cell>
        </row>
        <row r="488">
          <cell r="B488" t="str">
            <v>1,1,1,2,2,3,3,4,4,5,5,6,6,7,7,8,8,9,9,10,10,11,11,12,12-Pentacosafluorotriacontane</v>
          </cell>
        </row>
        <row r="489">
          <cell r="B489" t="str">
            <v>1,1,1,2,2,3,3,4,4,5,5,6,6,7,7,8,8,9,9,10,10,11,11,12,12-Pentacosafluorotricosane</v>
          </cell>
        </row>
        <row r="490">
          <cell r="B490" t="str">
            <v>1,1,1,2,2,3,3,4,4,5,5,6,6,7,7,8,8,9,9,10,10,11,11-Tricosafluoro-13-iodotridecane</v>
          </cell>
        </row>
        <row r="491">
          <cell r="B491" t="str">
            <v>1,1,1,2,2,3,3,4,4,5,5,6,6,7,7,8,8,9,9,10,10,11,11-Tricosafluoroheptacosane</v>
          </cell>
        </row>
        <row r="492">
          <cell r="B492" t="str">
            <v>1,1,1,2,2,3,3,4,4,5,5,6,6,7,7,8,8,9,9,10,10,11,11-Tricosafluorotricosane</v>
          </cell>
        </row>
        <row r="493">
          <cell r="B493" t="str">
            <v>1,1,1,2,2,3,3,4,4,5,5,6,6,7,7,8,8,9,9,10,10,11,11-Tricosafluoroundecane</v>
          </cell>
        </row>
        <row r="494">
          <cell r="B494" t="str">
            <v>1,1,1,2,2,3,3,4,4,5,5,6,6,7,7,8,8,9,9,10,10,17,17,18,18,19,19,20,20,21,21,22,22,23,23,24,24,25,25,26,26,26-Dotetracontafluoro-12,15-diiodohexacosane</v>
          </cell>
        </row>
        <row r="495">
          <cell r="B495" t="str">
            <v>1,1,1,2,2,3,3,4,4,5,5,6,6,7,7,8,8,9,9,10,10,17,17,18,18,19,19,20,20,21,21,22,22,23,23,24,24,25,25,26,26,26-Dotetracontafluorohexacosane</v>
          </cell>
        </row>
        <row r="496">
          <cell r="B496" t="str">
            <v>1,1,1,2,2,3,3,4,4,5,5,6,6,7,7,8,8,9,9,10,10,18,18,19,19,20,20,21,21,22,22,23,23,24,24,25,25,26,26,27,27,27-Dotetracontafluoro-12,16-diiodoheptacosane</v>
          </cell>
        </row>
        <row r="497">
          <cell r="B497" t="str">
            <v>1,1,1,2,2,3,3,4,4,5,5,6,6,7,7,8,8,9,9,10,10,19,19,20,20,21,21,22,22,23,23,24,24,25,25,26,26,27,27,28,28,28-Dotetracontafluoro-12,17-diiodooctacosane</v>
          </cell>
        </row>
        <row r="498">
          <cell r="B498" t="str">
            <v>1,1,1,2,2,3,3,4,4,5,5,6,6,7,7,8,8,9,9,10,10,19,19,20,20,21,21,22,22,23,23,24,24,25,25,26,26,27,27,28,28,28-Dotetracontafluorooctacosane</v>
          </cell>
        </row>
        <row r="499">
          <cell r="B499" t="str">
            <v>1,1,1,2,2,3,3,4,4,5,5,6,6,7,7,8,8,9,9,10,10,21,21,22,22,23,23,24,24,25,25,26,26,27,27,28,28,29,29,30,30,30-Dotetracontafluorotriacontane</v>
          </cell>
        </row>
        <row r="500">
          <cell r="B500" t="str">
            <v>1,1,1,2,2,3,3,4,4,5,5,6,6,7,7,8,8,9,9,10,10-Henicosafluoro-12-iododocosane</v>
          </cell>
        </row>
        <row r="501">
          <cell r="B501" t="str">
            <v>1,1,1,2,2,3,3,4,4,5,5,6,6,7,7,8,8,9,9,10,10-Henicosafluoro-12-iodohenicosane</v>
          </cell>
        </row>
        <row r="502">
          <cell r="B502" t="str">
            <v>1,1,1,2,2,3,3,4,4,5,5,6,6,7,7,8,8,9,9,10,10-Henicosafluoro-12-iodoheptadecane</v>
          </cell>
        </row>
        <row r="503">
          <cell r="B503" t="str">
            <v>1,1,1,2,2,3,3,4,4,5,5,6,6,7,7,8,8,9,9,10,10-Henicosafluoro-12-iodohexacosane</v>
          </cell>
        </row>
        <row r="504">
          <cell r="B504" t="str">
            <v>1,1,1,2,2,3,3,4,4,5,5,6,6,7,7,8,8,9,9,10,10-Henicosafluoro-12-iodohexadecane</v>
          </cell>
        </row>
        <row r="505">
          <cell r="B505" t="str">
            <v>1,1,1,2,2,3,3,4,4,5,5,6,6,7,7,8,8,9,9,10,10-Henicosafluoro-12-iodoicosane</v>
          </cell>
        </row>
        <row r="506">
          <cell r="B506" t="str">
            <v>1,1,1,2,2,3,3,4,4,5,5,6,6,7,7,8,8,9,9,10,10-Henicosafluoro-12-iodononadecane</v>
          </cell>
        </row>
        <row r="507">
          <cell r="B507" t="str">
            <v>1,1,1,2,2,3,3,4,4,5,5,6,6,7,7,8,8,9,9,10,10-Henicosafluoro-12-iodooctacosane</v>
          </cell>
        </row>
        <row r="508">
          <cell r="B508" t="str">
            <v>1,1,1,2,2,3,3,4,4,5,5,6,6,7,7,8,8,9,9,10,10-Henicosafluoro-12-iodooctadecane</v>
          </cell>
        </row>
        <row r="509">
          <cell r="B509" t="str">
            <v>1,1,1,2,2,3,3,4,4,5,5,6,6,7,7,8,8,9,9,10,10-Henicosafluoro-12-iodotetracosane</v>
          </cell>
        </row>
        <row r="510">
          <cell r="B510" t="str">
            <v>1,1,1,2,2,3,3,4,4,5,5,6,6,7,7,8,8,9,9,10,10-Henicosafluoro-12-iodotriacontane</v>
          </cell>
        </row>
        <row r="511">
          <cell r="B511" t="str">
            <v>1,1,1,2,2,3,3,4,4,5,5,6,6,7,7,8,8,9,9,10,10-Henicosafluoro-12-iodotridecane</v>
          </cell>
        </row>
        <row r="512">
          <cell r="B512" t="str">
            <v>1,1,1,2,2,3,3,4,4,5,5,6,6,7,7,8,8,9,9,10,10-Henicosafluoro-13-iodotridecane</v>
          </cell>
        </row>
        <row r="513">
          <cell r="B513" t="str">
            <v>1,1,1,2,2,3,3,4,4,5,5,6,6,7,7,8,8,9,9,10,10-Henicosafluorodocosane</v>
          </cell>
        </row>
        <row r="514">
          <cell r="B514" t="str">
            <v>1,1,1,2,2,3,3,4,4,5,5,6,6,7,7,8,8,9,9,10,10-Henicosafluorododecane</v>
          </cell>
        </row>
        <row r="515">
          <cell r="B515" t="str">
            <v>1,1,1,2,2,3,3,4,4,5,5,6,6,7,7,8,8,9,9,10,10-Henicosafluorohenicosane</v>
          </cell>
        </row>
        <row r="516">
          <cell r="B516" t="str">
            <v>1,1,1,2,2,3,3,4,4,5,5,6,6,7,7,8,8,9,9,10,10-Henicosafluoroheptacosane</v>
          </cell>
        </row>
        <row r="517">
          <cell r="B517" t="str">
            <v>1,1,1,2,2,3,3,4,4,5,5,6,6,7,7,8,8,9,9,10,10-Henicosafluoroheptadecane</v>
          </cell>
        </row>
        <row r="518">
          <cell r="B518" t="str">
            <v>1,1,1,2,2,3,3,4,4,5,5,6,6,7,7,8,8,9,9,10,10-Henicosafluorohexacos-11-ene</v>
          </cell>
        </row>
        <row r="519">
          <cell r="B519" t="str">
            <v>1,1,1,2,2,3,3,4,4,5,5,6,6,7,7,8,8,9,9,10,10-Henicosafluorohexacosane</v>
          </cell>
        </row>
        <row r="520">
          <cell r="B520" t="str">
            <v>1,1,1,2,2,3,3,4,4,5,5,6,6,7,7,8,8,9,9,10,10-Henicosafluorohexadecane</v>
          </cell>
        </row>
        <row r="521">
          <cell r="B521" t="str">
            <v>1,1,1,2,2,3,3,4,4,5,5,6,6,7,7,8,8,9,9,10,10-Henicosafluoroicosane</v>
          </cell>
        </row>
        <row r="522">
          <cell r="B522" t="str">
            <v>1,1,1,2,2,3,3,4,4,5,5,6,6,7,7,8,8,9,9,10,10-Henicosafluorononacosane</v>
          </cell>
        </row>
        <row r="523">
          <cell r="B523" t="str">
            <v>1,1,1,2,2,3,3,4,4,5,5,6,6,7,7,8,8,9,9,10,10-Henicosafluorononadecane</v>
          </cell>
        </row>
        <row r="524">
          <cell r="B524" t="str">
            <v>1,1,1,2,2,3,3,4,4,5,5,6,6,7,7,8,8,9,9,10,10-Henicosafluorooctacosane</v>
          </cell>
        </row>
        <row r="525">
          <cell r="B525" t="str">
            <v>1,1,1,2,2,3,3,4,4,5,5,6,6,7,7,8,8,9,9,10,10-Henicosafluorooctadecane</v>
          </cell>
        </row>
        <row r="526">
          <cell r="B526" t="str">
            <v>1,1,1,2,2,3,3,4,4,5,5,6,6,7,7,8,8,9,9,10,10-Henicosafluoropentacosane</v>
          </cell>
        </row>
        <row r="527">
          <cell r="B527" t="str">
            <v>1,1,1,2,2,3,3,4,4,5,5,6,6,7,7,8,8,9,9,10,10-Henicosafluoropentadecane</v>
          </cell>
        </row>
        <row r="528">
          <cell r="B528" t="str">
            <v>1,1,1,2,2,3,3,4,4,5,5,6,6,7,7,8,8,9,9,10,10-Henicosafluorotetracosane</v>
          </cell>
        </row>
        <row r="529">
          <cell r="B529" t="str">
            <v>1,1,1,2,2,3,3,4,4,5,5,6,6,7,7,8,8,9,9,10,10-Henicosafluorotetradecane</v>
          </cell>
        </row>
        <row r="530">
          <cell r="B530" t="str">
            <v>1,1,1,2,2,3,3,4,4,5,5,6,6,7,7,8,8,9,9,10,10-Henicosafluorotriacontane</v>
          </cell>
        </row>
        <row r="531">
          <cell r="B531" t="str">
            <v>1,1,1,2,2,3,3,4,4,5,5,6,6,7,7,8,8,9,9,10,10-Henicosafluorotricosane</v>
          </cell>
        </row>
        <row r="532">
          <cell r="B532" t="str">
            <v>1,1,1,2,2,3,3,4,4,5,5,6,6,7,7,8,8,9,9,10,10-Henicosafluorotridecane</v>
          </cell>
        </row>
        <row r="533">
          <cell r="B533" t="str">
            <v>1,1,1,2,2,3,3,4,4,5,5,6,6,7,7,8,8,9,9-Nonadecafluorohenicosane</v>
          </cell>
        </row>
        <row r="534">
          <cell r="B534" t="str">
            <v>1,1,1,2,2,3,3,4,4,5,5,6,6,7,7,8,8,9,9-Nonadecafluoroheptacosane</v>
          </cell>
        </row>
        <row r="535">
          <cell r="B535" t="str">
            <v>1,1,1,2,2,3,3,4,4,5,5,6,6,7,7,8,8,9,9-Nonadecafluorononacosane</v>
          </cell>
        </row>
        <row r="536">
          <cell r="B536" t="str">
            <v>1,1,1,2,2,3,3,4,4,5,5,6,6,7,7,8,8,9,9-Nonadecafluorooctadecane</v>
          </cell>
        </row>
        <row r="537">
          <cell r="B537" t="str">
            <v>1,1,1,2,2,3,3,4,4,5,5,6,6,7,7,8,8,9,9-Nonadecafluorotetracosane</v>
          </cell>
        </row>
        <row r="538">
          <cell r="B538" t="str">
            <v>1,1,1,2,2,3,3,4,4,5,5,6,6,7,7,8,8-Heptadecafluoro-10-iododocosane</v>
          </cell>
        </row>
        <row r="539">
          <cell r="B539" t="str">
            <v>1,1,1,2,2,3,3,4,4,5,5,6,6,7,7,8,8-Heptadecafluoro-10-iodododecane</v>
          </cell>
        </row>
        <row r="540">
          <cell r="B540" t="str">
            <v>1,1,1,2,2,3,3,4,4,5,5,6,6,7,7,8,8-Heptadecafluoro-10-iodohexacosane</v>
          </cell>
        </row>
        <row r="541">
          <cell r="B541" t="str">
            <v>1,1,1,2,2,3,3,4,4,5,5,6,6,7,7,8,8-Heptadecafluoro-10-iodohexadecane</v>
          </cell>
        </row>
        <row r="542">
          <cell r="B542" t="str">
            <v>1,1,1,2,2,3,3,4,4,5,5,6,6,7,7,8,8-Heptadecafluoro-10-iodoicosane</v>
          </cell>
        </row>
        <row r="543">
          <cell r="B543" t="str">
            <v>1,1,1,2,2,3,3,4,4,5,5,6,6,7,7,8,8-Heptadecafluoro-10-iodooctacosane</v>
          </cell>
        </row>
        <row r="544">
          <cell r="B544" t="str">
            <v>1,1,1,2,2,3,3,4,4,5,5,6,6,7,7,8,8-Heptadecafluoro-10-iodooctadecane</v>
          </cell>
        </row>
        <row r="545">
          <cell r="B545" t="str">
            <v>1,1,1,2,2,3,3,4,4,5,5,6,6,7,7,8,8-Heptadecafluoro-10-iodotetracosane</v>
          </cell>
        </row>
        <row r="546">
          <cell r="B546" t="str">
            <v>1,1,1,2,2,3,3,4,4,5,5,6,6,7,7,8,8-Heptadecafluoro-10-iodotetradecane</v>
          </cell>
        </row>
        <row r="547">
          <cell r="B547" t="str">
            <v>1,1,1,2,2,3,3,4,4,5,5,6,6,7,7,8,8-Heptadecafluoro-10-iodoundecane</v>
          </cell>
        </row>
        <row r="548">
          <cell r="B548" t="str">
            <v>1,1,1,2,2,3,3,4,4,5,5,6,6,7,7,8,8-Heptadecafluoro-10-isocyanatodecane</v>
          </cell>
        </row>
        <row r="549">
          <cell r="B549" t="str">
            <v>1,1,1,2,2,3,3,4,4,5,5,6,6,7,7,8,8-Heptadecafluoro-10-[(3,3,4,4,5,5,6,6,7,7,8,8,9,9,10,10,10-heptadecafluorodecyl)sulfanyl]decane</v>
          </cell>
        </row>
        <row r="550">
          <cell r="B550" t="str">
            <v>1,1,1,2,2,3,3,4,4,5,5,6,6,7,7,8,8-Heptadecafluoro-10-[(prop-2-en-1-yl)sulfanyl]decane</v>
          </cell>
        </row>
        <row r="551">
          <cell r="B551" t="str">
            <v>1,1,1,2,2,3,3,4,4,5,5,6,6,7,7,8,8-Heptadecafluoro-12-iodododecane</v>
          </cell>
        </row>
        <row r="552">
          <cell r="B552" t="str">
            <v>1,1,1,2,2,3,3,4,4,5,5,6,6,7,7,8,8-Heptadecafluorodocos-9-ene</v>
          </cell>
        </row>
        <row r="553">
          <cell r="B553" t="str">
            <v>1,1,1,2,2,3,3,4,4,5,5,6,6,7,7,8,8-Heptadecafluorododecane</v>
          </cell>
        </row>
        <row r="554">
          <cell r="B554" t="str">
            <v>1,1,1,2,2,3,3,4,4,5,5,6,6,7,7,8,8-Heptadecafluorodotriacontane</v>
          </cell>
        </row>
        <row r="555">
          <cell r="B555" t="str">
            <v>1,1,1,2,2,3,3,4,4,5,5,6,6,7,7,8,8-Heptadecafluorohenicosane</v>
          </cell>
        </row>
        <row r="556">
          <cell r="B556" t="str">
            <v>1,1,1,2,2,3,3,4,4,5,5,6,6,7,7,8,8-Heptadecafluoroheptacosane</v>
          </cell>
        </row>
        <row r="557">
          <cell r="B557" t="str">
            <v>1,1,1,2,2,3,3,4,4,5,5,6,6,7,7,8,8-Heptadecafluoroheptadecane</v>
          </cell>
        </row>
        <row r="558">
          <cell r="B558" t="str">
            <v>1,1,1,2,2,3,3,4,4,5,5,6,6,7,7,8,8-Heptadecafluorohexacos-9-ene</v>
          </cell>
        </row>
        <row r="559">
          <cell r="B559" t="str">
            <v>1,1,1,2,2,3,3,4,4,5,5,6,6,7,7,8,8-Heptadecafluorohexacosane</v>
          </cell>
        </row>
        <row r="560">
          <cell r="B560" t="str">
            <v>1,1,1,2,2,3,3,4,4,5,5,6,6,7,7,8,8-Heptadecafluorononacosane</v>
          </cell>
        </row>
        <row r="561">
          <cell r="B561" t="str">
            <v>1,1,1,2,2,3,3,4,4,5,5,6,6,7,7,8,8-Heptadecafluorononadecane</v>
          </cell>
        </row>
        <row r="562">
          <cell r="B562" t="str">
            <v>1,1,1,2,2,3,3,4,4,5,5,6,6,7,7,8,8-Heptadecafluorooctacosane</v>
          </cell>
        </row>
        <row r="563">
          <cell r="B563" t="str">
            <v>1,1,1,2,2,3,3,4,4,5,5,6,6,7,7,8,8-Heptadecafluoropentacosane</v>
          </cell>
        </row>
        <row r="564">
          <cell r="B564" t="str">
            <v>1,1,1,2,2,3,3,4,4,5,5,6,6,7,7,8,8-Heptadecafluoropentadecane</v>
          </cell>
        </row>
        <row r="565">
          <cell r="B565" t="str">
            <v>1,1,1,2,2,3,3,4,4,5,5,6,6,7,7,8,8-Heptadecafluorotetracos-9-ene</v>
          </cell>
        </row>
        <row r="566">
          <cell r="B566" t="str">
            <v>1,1,1,2,2,3,3,4,4,5,5,6,6,7,7,8,8-Heptadecafluorotetradecane</v>
          </cell>
        </row>
        <row r="567">
          <cell r="B567" t="str">
            <v>1,1,1,2,2,3,3,4,4,5,5,6,6,7,7,8,8-Heptadecafluorotriacontane</v>
          </cell>
        </row>
        <row r="568">
          <cell r="B568" t="str">
            <v>1,1,1,2,2,3,3,4,4,5,5,6,6,7,7,8,8-Heptadecafluorotricosane</v>
          </cell>
        </row>
        <row r="569">
          <cell r="B569" t="str">
            <v>1,1,1,2,2,3,3,4,4,5,5,6,6,7,7,8,8-Heptadecafluorotridecane</v>
          </cell>
        </row>
        <row r="570">
          <cell r="B570" t="str">
            <v>1,1,1,2,2,3,3,4,4,5,5,6,6,7,7,8,8-Heptadecafluoroundecane</v>
          </cell>
        </row>
        <row r="571">
          <cell r="B571" t="str">
            <v>1,1,1,2,2,3,3,4,4,5,5,6,6,7,7,8-Hexadecafluorooctane</v>
          </cell>
        </row>
        <row r="572">
          <cell r="B572" t="str">
            <v>1,1,1,2,2,3,3,4,4,5,5,6,6,7,7,9,9,9-Octadecafluoro-8-iodononane</v>
          </cell>
        </row>
        <row r="573">
          <cell r="B573" t="str">
            <v>1,1,1,2,2,3,3,4,4,5,5,6,6,7,7-Pentadecafluoro-7-isocyanatoheptane</v>
          </cell>
        </row>
        <row r="574">
          <cell r="B574" t="str">
            <v>1,1,1,2,2,3,3,4,4,5,5,6,6,7,7-Pentadecafluoro-9-iodododecane</v>
          </cell>
        </row>
        <row r="575">
          <cell r="B575" t="str">
            <v>1,1,1,2,2,3,3,4,4,5,5,6,6,7,7-Pentadecafluoro-9-iodononadecane</v>
          </cell>
        </row>
        <row r="576">
          <cell r="B576" t="str">
            <v>1,1,1,2,2,3,3,4,4,5,5,6,6,7,7-Pentadecafluoro-9-iodopentacosane</v>
          </cell>
        </row>
        <row r="577">
          <cell r="B577" t="str">
            <v>1,1,1,2,2,3,3,4,4,5,5,6,6,7,7-Pentadecafluoro-9-iodopentadecane</v>
          </cell>
        </row>
        <row r="578">
          <cell r="B578" t="str">
            <v>1,1,1,2,2,3,3,4,4,5,5,6,6,7,7-Pentadecafluoro-9-iodotetradecane</v>
          </cell>
        </row>
        <row r="579">
          <cell r="B579" t="str">
            <v>1,1,1,2,2,3,3,4,4,5,5,6,6,7,7-Pentadecafluoro-9-iodotricosane</v>
          </cell>
        </row>
        <row r="580">
          <cell r="B580" t="str">
            <v>1,1,1,2,2,3,3,4,4,5,5,6,6,7,7-Pentadecafluoroheptacosane</v>
          </cell>
        </row>
        <row r="581">
          <cell r="B581" t="str">
            <v>1,1,1,2,2,3,3,4,4,5,5,6,6,7,7-Pentadecafluoroheptadec-8-ene</v>
          </cell>
        </row>
        <row r="582">
          <cell r="B582" t="str">
            <v>1,1,1,2,2,3,3,4,4,5,5,6,6,7,7-Pentadecafluorohexacosane</v>
          </cell>
        </row>
        <row r="583">
          <cell r="B583" t="str">
            <v>1,1,1,2,2,3,3,4,4,5,5,6,6,7,7-Pentadecafluorononacosane</v>
          </cell>
        </row>
        <row r="584">
          <cell r="B584" t="str">
            <v>1,1,1,2,2,3,3,4,4,5,5,6,6,7,7-Pentadecafluorononadecane</v>
          </cell>
        </row>
        <row r="585">
          <cell r="B585" t="str">
            <v>1,1,1,2,2,3,3,4,4,5,5,6,6,7,7-Pentadecafluorooctacosane</v>
          </cell>
        </row>
        <row r="586">
          <cell r="B586" t="str">
            <v>1,1,1,2,2,3,3,4,4,5,5,6,6,7,7-Pentadecafluoropentacosane</v>
          </cell>
        </row>
        <row r="587">
          <cell r="B587" t="str">
            <v>1,1,1,2,2,3,3,4,4,5,5,6,6,7,7-Pentadecafluorotetradecane</v>
          </cell>
        </row>
        <row r="588">
          <cell r="B588" t="str">
            <v>1,1,1,2,2,3,3,4,4,5,5,6,6,7,7-Pentadecafluorotricosane</v>
          </cell>
        </row>
        <row r="589">
          <cell r="B589" t="str">
            <v>1,1,1,2,2,3,3,4,4,5,5,6,6,7,7-Pentadecafluorotridecane</v>
          </cell>
        </row>
        <row r="590">
          <cell r="B590" t="str">
            <v>1,1,1,2,2,3,3,4,4,5,5,6,6,8,8-Pentadecafluoro-10-iododecane</v>
          </cell>
        </row>
        <row r="591">
          <cell r="B591" t="str">
            <v>1,1,1,2,2,3,3,4,4,5,5,6,6,8,8-Pentadecafluoro-8-iodooctane</v>
          </cell>
        </row>
        <row r="592">
          <cell r="B592" t="str">
            <v>1,1,1,2,2,3,3,4,4,5,5,6,6,8-Tetradecafluorooctane</v>
          </cell>
        </row>
        <row r="593">
          <cell r="B593" t="str">
            <v>1,1,1,2,2,3,3,4,4,5,5,6,6,9,9,10,10,11,11,11-Icosafluoroundecane</v>
          </cell>
        </row>
        <row r="594">
          <cell r="B594" t="str">
            <v>1,1,1,2,2,3,3,4,4,5,5,6,6,9,9,10,10,11,11,12,12,13,13,14,14,14-Hexacosafluoro-7-iodotetradecane</v>
          </cell>
        </row>
        <row r="595">
          <cell r="B595" t="str">
            <v>1,1,1,2,2,3,3,4,4,5,5,6,6,9,9,10,10,11,11,12,12,13,13,14,14,14-Hexacosafluorotetradec-7-ene</v>
          </cell>
        </row>
        <row r="596">
          <cell r="B596" t="str">
            <v>1,1,1,2,2,3,3,4,4,5,5,6,6,9,9,10,10,11,11,12,12,13,13,14,14,14-Hexacosafluorotetradecane</v>
          </cell>
        </row>
        <row r="597">
          <cell r="B597" t="str">
            <v>1,1,1,2,2,3,3,4,4,5,5,6,6,9,9,9-Hexadecafluoro-8-iodononane</v>
          </cell>
        </row>
        <row r="598">
          <cell r="B598" t="str">
            <v>1,1,1,2,2,3,3,4,4,5,5,6,6-Tridecafluoro-10-iododecane</v>
          </cell>
        </row>
        <row r="599">
          <cell r="B599" t="str">
            <v>1,1,1,2,2,3,3,4,4,5,5,6,6-Tridecafluoro-6-methoxyhexane</v>
          </cell>
        </row>
        <row r="600">
          <cell r="B600" t="str">
            <v>1,1,1,2,2,3,3,4,4,5,5,6,6-tridecafluoro-6-[(tridecafluorohexyl)oxy]hexane</v>
          </cell>
        </row>
        <row r="601">
          <cell r="B601" t="str">
            <v>1,1,1,2,2,3,3,4,4,5,5,6,6-Tridecafluoro-6-[(trifluoroethenyl)oxy]hexane</v>
          </cell>
        </row>
        <row r="602">
          <cell r="B602" t="str">
            <v>1,1,1,2,2,3,3,4,4,5,5,6,6-Tridecafluoro-7-methyl-7-nitrooctane</v>
          </cell>
        </row>
        <row r="603">
          <cell r="B603" t="str">
            <v>1,1,1,2,2,3,3,4,4,5,5,6,6-Tridecafluoro-8,8-dimethoxyoctane</v>
          </cell>
        </row>
        <row r="604">
          <cell r="B604" t="str">
            <v>1,1,1,2,2,3,3,4,4,5,5,6,6-Tridecafluoro-8-(octyldisulfanyl)octane</v>
          </cell>
        </row>
        <row r="605">
          <cell r="B605" t="str">
            <v>1,1,1,2,2,3,3,4,4,5,5,6,6-Tridecafluoro-8-(pentyloxy)octane</v>
          </cell>
        </row>
        <row r="606">
          <cell r="B606" t="str">
            <v>1,1,1,2,2,3,3,4,4,5,5,6,6-Tridecafluoro-8-iodododecane</v>
          </cell>
        </row>
        <row r="607">
          <cell r="B607" t="str">
            <v>1,1,1,2,2,3,3,4,4,5,5,6,6-Tridecafluoro-8-iodoheptadecane</v>
          </cell>
        </row>
        <row r="608">
          <cell r="B608" t="str">
            <v>1,1,1,2,2,3,3,4,4,5,5,6,6-Tridecafluoro-8-iodohexadecane</v>
          </cell>
        </row>
        <row r="609">
          <cell r="B609" t="str">
            <v>1,1,1,2,2,3,3,4,4,5,5,6,6-Tridecafluoro-8-iodooctadecane</v>
          </cell>
        </row>
        <row r="610">
          <cell r="B610" t="str">
            <v>1,1,1,2,2,3,3,4,4,5,5,6,6-Tridecafluoro-8-iodotetradecane</v>
          </cell>
        </row>
        <row r="611">
          <cell r="B611" t="str">
            <v>1,1,1,2,2,3,3,4,4,5,5,6,6-Tridecafluoro-8-isocyanatooctane</v>
          </cell>
        </row>
        <row r="612">
          <cell r="B612" t="str">
            <v>1,1,1,2,2,3,3,4,4,5,5,6,6-Tridecafluoro-8-propoxyoctane</v>
          </cell>
        </row>
        <row r="613">
          <cell r="B613" t="str">
            <v>1,1,1,2,2,3,3,4,4,5,5,6,6-Tridecafluoro-8-[(prop-2-en-1-yl)oxy]octane</v>
          </cell>
        </row>
        <row r="614">
          <cell r="B614" t="str">
            <v>1,1,1,2,2,3,3,4,4,5,5,6,6-Tridecafluoro-8-[(prop-2-yn-1-yl)oxy]octane</v>
          </cell>
        </row>
        <row r="615">
          <cell r="B615" t="str">
            <v>1,1,1,2,2,3,3,4,4,5,5,6,6-Tridecafluoro-9-iodononane</v>
          </cell>
        </row>
        <row r="616">
          <cell r="B616" t="str">
            <v>1,1,1,2,2,3,3,4,4,5,5,6,6-Tridecafluorodecane</v>
          </cell>
        </row>
        <row r="617">
          <cell r="B617" t="str">
            <v>1,1,1,2,2,3,3,4,4,5,5,6,6-Tridecafluorodocos-7-ene</v>
          </cell>
        </row>
        <row r="618">
          <cell r="B618" t="str">
            <v>1,1,1,2,2,3,3,4,4,5,5,6,6-Tridecafluorododecane</v>
          </cell>
        </row>
        <row r="619">
          <cell r="B619" t="str">
            <v>1,1,1,2,2,3,3,4,4,5,5,6,6-Tridecafluorohexacosane</v>
          </cell>
        </row>
        <row r="620">
          <cell r="B620" t="str">
            <v>1,1,1,2,2,3,3,4,4,5,5,6,6-tridecafluorohexadec-7-ene</v>
          </cell>
        </row>
        <row r="621">
          <cell r="B621" t="str">
            <v>1,1,1,2,2,3,3,4,4,5,5,6,6-Tridecafluorohexadecane</v>
          </cell>
        </row>
        <row r="622">
          <cell r="B622" t="str">
            <v>1,1,1,2,2,3,3,4,4,5,5,6,6-Tridecafluoroicos-7-ene</v>
          </cell>
        </row>
        <row r="623">
          <cell r="B623" t="str">
            <v>1,1,1,2,2,3,3,4,4,5,5,6,6-Tridecafluoroicosane</v>
          </cell>
        </row>
        <row r="624">
          <cell r="B624" t="str">
            <v>1,1,1,2,2,3,3,4,4,5,5,6,6-Tridecafluorononane</v>
          </cell>
        </row>
        <row r="625">
          <cell r="B625" t="str">
            <v>1,1,1,2,2,3,3,4,4,5,5,6,6-Tridecafluoropentacosane</v>
          </cell>
        </row>
        <row r="626">
          <cell r="B626" t="str">
            <v>1,1,1,2,2,3,3,4,4,5,5,6,6-Tridecafluoropentadec-7-ene</v>
          </cell>
        </row>
        <row r="627">
          <cell r="B627" t="str">
            <v>1,1,1,2,2,3,3,4,4,5,5,6,6-Tridecafluoropentadec-8-en-7-one</v>
          </cell>
        </row>
        <row r="628">
          <cell r="B628" t="str">
            <v>1,1,1,2,2,3,3,4,4,5,5,6,6-Tridecafluoropentadecane</v>
          </cell>
        </row>
        <row r="629">
          <cell r="B629" t="str">
            <v>1,1,1,2,2,3,3,4,4,5,5,6,6-Tridecafluorotetracosane</v>
          </cell>
        </row>
        <row r="630">
          <cell r="B630" t="str">
            <v>1,1,1,2,2,3,3,4,4,5,5,6,6-Tridecafluorotetradec-7-ene</v>
          </cell>
        </row>
        <row r="631">
          <cell r="B631" t="str">
            <v>1,1,1,2,2,3,3,4,4,5,5,6,6-Tridecafluorotricosane</v>
          </cell>
        </row>
        <row r="632">
          <cell r="B632" t="str">
            <v>1,1,1,2,2,3,3,4,4,5,5,6,6-Tridecafluorotridecane</v>
          </cell>
        </row>
        <row r="633">
          <cell r="B633" t="str">
            <v>1,1,1,2,2,3,3,4,4,5,5,6,6-Tridecafluoroundecane</v>
          </cell>
        </row>
        <row r="634">
          <cell r="B634" t="str">
            <v>1,1,1,2,2,3,3,4,4,5,5,6,7,7-Tetradecafluoro-7-methoxyheptane</v>
          </cell>
        </row>
        <row r="635">
          <cell r="B635" t="str">
            <v>1,1,1,2,2,3,3,4,4,5,5,6,7,7-Tetradecafluoro-8-[(prop-2-en-1-yl)oxy]octane</v>
          </cell>
        </row>
        <row r="636">
          <cell r="B636" t="str">
            <v>1,1,1,2,2,3,3,4,4,5,5,6-Dodecafluorododec-6-ene</v>
          </cell>
        </row>
        <row r="637">
          <cell r="B637" t="str">
            <v>1,1,1,2,2,3,3,4,4,5,5,6-Dodecafluorohexane</v>
          </cell>
        </row>
        <row r="638">
          <cell r="B638" t="str">
            <v>1,1,1,2,2,3,3,4,4,5,5,8,8,9,9,10,10,11,11,12,12,12-Docosafluorododecane</v>
          </cell>
        </row>
        <row r="639">
          <cell r="B639" t="str">
            <v>1,1,1,2,2,3,3,4,4,5,5-Undecafluoro-5-methoxypentane</v>
          </cell>
        </row>
        <row r="640">
          <cell r="B640" t="str">
            <v>1,1,1,2,2,3,3,4,4,5,5-Undecafluoro-5-[1,1,2,3,3,3-hexafluoro-2-(trifluoromethyl)propoxy]pentane</v>
          </cell>
        </row>
        <row r="641">
          <cell r="B641" t="str">
            <v>1,1,1,2,2,3,3,4,4,5,5-Undecafluoro-6-[(prop-2-en-1-yl)oxy]hexane</v>
          </cell>
        </row>
        <row r="642">
          <cell r="B642" t="str">
            <v>1,1,1,2,2,3,3,4,4,5,5-Undecafluorodecane</v>
          </cell>
        </row>
        <row r="643">
          <cell r="B643" t="str">
            <v>1,1,1,2,2,3,3,4,4,5,5-Undecafluoroheptane</v>
          </cell>
        </row>
        <row r="644">
          <cell r="B644" t="str">
            <v>1,1,1,2,2,3,3,4,4,5,5-Undecafluorohexane</v>
          </cell>
        </row>
        <row r="645">
          <cell r="B645" t="str">
            <v>1,1,1,2,2,3,3,4,4,5,5-Undecafluorononadecane</v>
          </cell>
        </row>
        <row r="646">
          <cell r="B646" t="str">
            <v>1,1,1,2,2,3,3,4,4,5,5-Undecafluorooctane</v>
          </cell>
        </row>
        <row r="647">
          <cell r="B647" t="str">
            <v>1,1,1,2,2,3,3,4,4,5,5-Undecafluoropentane</v>
          </cell>
        </row>
        <row r="648">
          <cell r="B648" t="str">
            <v>1,1,1,2,2,3,3,4,4,5,5-Undecafluoroundecane</v>
          </cell>
        </row>
        <row r="649">
          <cell r="B649" t="str">
            <v>1,1,1,2,2,3,3,4,4,5,6,6,6-Tridecafluoro-5-iodohexane</v>
          </cell>
        </row>
        <row r="650">
          <cell r="B650" t="str">
            <v>1,1,1,2,2,3,3,4,4,5,6,7,7,7-Tetradecafluoroheptane</v>
          </cell>
        </row>
        <row r="651">
          <cell r="B651" t="str">
            <v>1,1,1,2,2,3,3,4,4,5-Decafluorohexane</v>
          </cell>
        </row>
        <row r="652">
          <cell r="B652" t="str">
            <v>1,1,1,2,2,3,3,4,4,5-Decafluoropentane</v>
          </cell>
        </row>
        <row r="653">
          <cell r="B653" t="str">
            <v>1,1,1,2,2,3,3,4,4,6,6,8,8-Tridecafluoro-10-iododecane</v>
          </cell>
        </row>
        <row r="654">
          <cell r="B654" t="str">
            <v>1,1,1,2,2,3,3,4,4,6,6,8,8-Tridecafluoro-8-iodooctane</v>
          </cell>
        </row>
        <row r="655">
          <cell r="B655" t="str">
            <v>1,1,1,2,2,3,3,4,4,6,6-Undecafluoro-8-iodooctane</v>
          </cell>
        </row>
        <row r="656">
          <cell r="B656" t="str">
            <v>1,1,1,2,2,3,3,4,4,7,7,7-Dodecafluoro-6-iodoheptane</v>
          </cell>
        </row>
        <row r="657">
          <cell r="B657" t="str">
            <v>1,1,1,2,2,3,3,4,4,7,7,7-Dodecafluoroheptane</v>
          </cell>
        </row>
        <row r="658">
          <cell r="B658" t="str">
            <v>1,1,1,2,2,3,3,4,4,7,7,8,8,8-Tetradecafluoro-5-iodooctane</v>
          </cell>
        </row>
        <row r="659">
          <cell r="B659" t="str">
            <v>1,1,1,2,2,3,3,4,4,7,7,8,8,8-Tetradecafluorooctane</v>
          </cell>
        </row>
        <row r="660">
          <cell r="B660" t="str">
            <v>1,1,1,2,2,3,3,4,4,7,7,8,8,9,9,10,10,10-Octadecafluorodec-5-ene</v>
          </cell>
        </row>
        <row r="661">
          <cell r="B661" t="str">
            <v>1,1,1,2,2,3,3,4,4,7,7,8,8,9,9,10,10,11,11,11-Icosafluoroundec-5-ene</v>
          </cell>
        </row>
        <row r="662">
          <cell r="B662" t="str">
            <v>1,1,1,2,2,3,3,4,4,7,8,8,9,9,10,10,11,11,12,12,13,13,14,14,14-Pentacosafluorotetradec-6-ene</v>
          </cell>
        </row>
        <row r="663">
          <cell r="B663" t="str">
            <v>1,1,1,2,2,3,3,4,4,8,8,9,9,10,10,11,11,11-Octadecafluoroundecane-5,7-dione</v>
          </cell>
        </row>
        <row r="664">
          <cell r="B664" t="str">
            <v>1,1,1,2,2,3,3,4,4-Nonafluoro-4-(methanesulfonyl)butane</v>
          </cell>
        </row>
        <row r="665">
          <cell r="B665" t="str">
            <v>1,1,1,2,2,3,3,4,4-Nonafluoro-4-(prop-1-ene-1-sulfonyl)butane</v>
          </cell>
        </row>
        <row r="666">
          <cell r="B666" t="str">
            <v>1,1,1,2,2,3,3,4,4-Nonafluoro-4-propoxybutane</v>
          </cell>
        </row>
        <row r="667">
          <cell r="B667" t="str">
            <v>1,1,1,2,2,3,3,4,4-Nonafluoro-4-[(1,1,2,2,3,3,4,4,4-nonafluorobutane-1-sulfonyl)methanesulfonyl]butane</v>
          </cell>
        </row>
        <row r="668">
          <cell r="B668" t="str">
            <v>1,1,1,2,2,3,3,4,4-Nonafluoro-4-[(trifluoroethenyl)oxy]butane</v>
          </cell>
        </row>
        <row r="669">
          <cell r="B669" t="str">
            <v>1,1,1,2,2,3,3,4,4-Nonafluoro-5-methylundec-5-ene</v>
          </cell>
        </row>
        <row r="670">
          <cell r="B670" t="str">
            <v>1,1,1,2,2,3,3,4,4-Nonafluoro-5-[(prop-2-en-1-yl)oxy]pentane</v>
          </cell>
        </row>
        <row r="671">
          <cell r="B671" t="str">
            <v>1,1,1,2,2,3,3,4,4-Nonafluoro-6-(methanesulfinyl)hexane</v>
          </cell>
        </row>
        <row r="672">
          <cell r="B672" t="str">
            <v>1,1,1,2,2,3,3,4,4-Nonafluoro-6-(pentyloxy)hexane</v>
          </cell>
        </row>
        <row r="673">
          <cell r="B673" t="str">
            <v>1,1,1,2,2,3,3,4,4-Nonafluoro-6-iodo-7,7-dimethyloctane</v>
          </cell>
        </row>
        <row r="674">
          <cell r="B674" t="str">
            <v>1,1,1,2,2,3,3,4,4-Nonafluoro-6-iododecane</v>
          </cell>
        </row>
        <row r="675">
          <cell r="B675" t="str">
            <v>1,1,1,2,2,3,3,4,4-Nonafluoro-6-iodoheptane</v>
          </cell>
        </row>
        <row r="676">
          <cell r="B676" t="str">
            <v>1,1,1,2,2,3,3,4,4-Nonafluoro-6-iodohexadecane</v>
          </cell>
        </row>
        <row r="677">
          <cell r="B677" t="str">
            <v>1,1,1,2,2,3,3,4,4-Nonafluoro-6-iodoundecane</v>
          </cell>
        </row>
        <row r="678">
          <cell r="B678" t="str">
            <v>1,1,1,2,2,3,3,4,4-Nonafluoro-6-propoxyhexane</v>
          </cell>
        </row>
        <row r="679">
          <cell r="B679" t="str">
            <v>1,1,1,2,2,3,3,4,4-Nonafluoro-6-[(prop-2-en-1-yl)oxy]hexane</v>
          </cell>
        </row>
        <row r="680">
          <cell r="B680" t="str">
            <v>1,1,1,2,2,3,3,4,4-Nonafluoro-7,7-diisocyanatoheptane</v>
          </cell>
        </row>
        <row r="681">
          <cell r="B681" t="str">
            <v>1,1,1,2,2,3,3,4,4-Nonafluoro-8-iodooctane</v>
          </cell>
        </row>
        <row r="682">
          <cell r="B682" t="str">
            <v>1,1,1,2,2,3,3,4,4-Nonafluorodecane</v>
          </cell>
        </row>
        <row r="683">
          <cell r="B683" t="str">
            <v>1,1,1,2,2,3,3,4,4-Nonafluorodocosane</v>
          </cell>
        </row>
        <row r="684">
          <cell r="B684" t="str">
            <v>1,1,1,2,2,3,3,4,4-Nonafluorododecan-5-ol</v>
          </cell>
        </row>
        <row r="685">
          <cell r="B685" t="str">
            <v>1,1,1,2,2,3,3,4,4-Nonafluorododecane</v>
          </cell>
        </row>
        <row r="686">
          <cell r="B686" t="str">
            <v>1,1,1,2,2,3,3,4,4-Nonafluoroheptane</v>
          </cell>
        </row>
        <row r="687">
          <cell r="B687" t="str">
            <v>1,1,1,2,2,3,3,4,4-Nonafluorohexadec-5-ene</v>
          </cell>
        </row>
        <row r="688">
          <cell r="B688" t="str">
            <v>1,1,1,2,2,3,3,4,4-Nonafluorohexadecane</v>
          </cell>
        </row>
        <row r="689">
          <cell r="B689" t="str">
            <v>1,1,1,2,2,3,3,4,4-Nonafluorohexane</v>
          </cell>
        </row>
        <row r="690">
          <cell r="B690" t="str">
            <v>1,1,1,2,2,3,3,4,4-Nonafluoroicosane</v>
          </cell>
        </row>
        <row r="691">
          <cell r="B691" t="str">
            <v>1,1,1,2,2,3,3,4,4-Nonafluorononane</v>
          </cell>
        </row>
        <row r="692">
          <cell r="B692" t="str">
            <v>1,1,1,2,2,3,3,4,4-Nonafluorooctadec-5-ene</v>
          </cell>
        </row>
        <row r="693">
          <cell r="B693" t="str">
            <v>1,1,1,2,2,3,3,4,4-Nonafluorooctadecane</v>
          </cell>
        </row>
        <row r="694">
          <cell r="B694" t="str">
            <v>1,1,1,2,2,3,3,4,4-Nonafluorooctane</v>
          </cell>
        </row>
        <row r="695">
          <cell r="B695" t="str">
            <v>1,1,1,2,2,3,3,4,4-Nonafluoropentane</v>
          </cell>
        </row>
        <row r="696">
          <cell r="B696" t="str">
            <v>1,1,1,2,2,3,3,4,4-Nonafluorotetracosane</v>
          </cell>
        </row>
        <row r="697">
          <cell r="B697" t="str">
            <v>1,1,1,2,2,3,3,4,4-Nonafluorotetradecane</v>
          </cell>
        </row>
        <row r="698">
          <cell r="B698" t="str">
            <v>1,1,1,2,2,3,3,4,4-Nonafluorotridecane</v>
          </cell>
        </row>
        <row r="699">
          <cell r="B699" t="str">
            <v>1,1,1,2,2,3,3,4,4-Nonafluoroundec-5-ene</v>
          </cell>
        </row>
        <row r="700">
          <cell r="B700" t="str">
            <v>1,1,1,2,2,3,3,4,4-Nonafluoroundecane</v>
          </cell>
        </row>
        <row r="701">
          <cell r="B701" t="str">
            <v>1,1,1,2,2,3,3,4,5,5,5-Undecafluoro-4-(pentafluoroethoxy)pentane</v>
          </cell>
        </row>
        <row r="702">
          <cell r="B702" t="str">
            <v>1,1,1,2,2,3,3,4,5,5,5-Undecafluoro-4-iodopentane</v>
          </cell>
        </row>
        <row r="703">
          <cell r="B703" t="str">
            <v>1,1,1,2,2,3,3,4,5,5,6,6,6-Tridecafluorohexane</v>
          </cell>
        </row>
        <row r="704">
          <cell r="B704" t="str">
            <v>1,1,1,2,2,3,3,4,5,6,6,7,7,8,8,8-Hexadecafluorooct-4-ene</v>
          </cell>
        </row>
        <row r="705">
          <cell r="B705" t="str">
            <v>1,1,1,2,2,3,3,4,7,7,8,8,8-Tridecafluorooct-4-ene</v>
          </cell>
        </row>
        <row r="706">
          <cell r="B706" t="str">
            <v>1,1,1,2,2,3,3,4-Octafluoro-7,7-dimethyloct-4-ene</v>
          </cell>
        </row>
        <row r="707">
          <cell r="B707" t="str">
            <v>1,1,1,2,2,3,3,4-Octafluoro-7-methyl-7-nitrooct-4-ene</v>
          </cell>
        </row>
        <row r="708">
          <cell r="B708" t="str">
            <v>1,1,1,2,2,3,3,4-octafluorobutane</v>
          </cell>
        </row>
        <row r="709">
          <cell r="B709" t="str">
            <v>1,1,1,2,2,3,3,4-Octafluorodec-4-ene</v>
          </cell>
        </row>
        <row r="710">
          <cell r="B710" t="str">
            <v>1,1,1,2,2,3,3,4-Octafluorohexane</v>
          </cell>
        </row>
        <row r="711">
          <cell r="B711" t="str">
            <v>1,1,1,2,2,3,3,4-Octafluoropentane</v>
          </cell>
        </row>
        <row r="712">
          <cell r="B712" t="str">
            <v>1,1,1,2,2,3,3,5,5,5-Decafluoro-4,4-bis(trifluoromethyl)pentane</v>
          </cell>
        </row>
        <row r="713">
          <cell r="B713" t="str">
            <v>1,1,1,2,2,3,3,5,5,5-Decafluoro-4-iodo-4-(trifluoromethyl)pentane</v>
          </cell>
        </row>
        <row r="714">
          <cell r="B714" t="str">
            <v>1,1,1,2,2,3,3,5,5,5-Decafluoro-4-nitroso-4-(trifluoromethyl)pentane</v>
          </cell>
        </row>
        <row r="715">
          <cell r="B715" t="str">
            <v>1,1,1,2,2,3,3,5,6,6,6-Undecafluoro-4,4,5-tris(trifluoromethyl)hexane</v>
          </cell>
        </row>
        <row r="716">
          <cell r="B716" t="str">
            <v>1,1,1,2,2,3,3,5,6,6,8,9,11,11,12,14,14,15,15,16,16,16-Docosafluoro-5,8,9,12-tetrakis(trifluoromethyl)-4,7,10,13-tetraoxa</v>
          </cell>
        </row>
        <row r="717">
          <cell r="B717" t="str">
            <v>1,1,1,2,2,3,3,5,6,6,8,9,11,11,12,14,14,15,15,16,16,16-Docosafluoro-5,8,9,12-tetrakis(trifluoromethyl)-4,7,10,13-tetraoxahexadecane</v>
          </cell>
        </row>
        <row r="718">
          <cell r="B718" t="str">
            <v>1,1,1,2,2,3,3,5,6,6,8,9,9,11,12,14,14,15,15,16,16,16-Docosafluoro-5,8,11,12-tetrakis(trifluoromethyl)-4,7,10,13-tetraoxahexadecane</v>
          </cell>
        </row>
        <row r="719">
          <cell r="B719" t="str">
            <v>1,1,1,2,2,3,3,5,6,6,8,9,9,11,12,14,14,15,17,17,18,20,20,21,21,22,22,22-Octacosafluoro-5,8,11,12,15,18-hexakis(trifluoromethyl)-4,7,10,13,16,19-hexaoxadocosane</v>
          </cell>
        </row>
        <row r="720">
          <cell r="B720" t="str">
            <v>1,1,1,2,2,3,3,6,6,6-Decafluorohexane</v>
          </cell>
        </row>
        <row r="721">
          <cell r="B721" t="str">
            <v>1,1,1,2,2,3,3,6,6,7,7,8,8,8-Tetradecafluorooct-4-ene</v>
          </cell>
        </row>
        <row r="722">
          <cell r="B722" t="str">
            <v>1,1,1,2,2,3,3,6,6,7,7,8,8,8-Tetradecafluorooctane</v>
          </cell>
        </row>
        <row r="723">
          <cell r="B723" t="str">
            <v>1,1,1,2,2,3,3,6,6,7,7,8,8,9,9,10,10,10-Octadecafluorodec-4-ene</v>
          </cell>
        </row>
        <row r="724">
          <cell r="B724" t="str">
            <v>1,1,1,2,2,3,3,6,6,7,7,8,8,9,9,10,10,11,11,11-Icosafluoroundec-4-ene</v>
          </cell>
        </row>
        <row r="725">
          <cell r="B725" t="str">
            <v>1,1,1,2,2,3,3,6,6,7,7,8,8,9,9,9-Hexadecafluoronon-4-ene</v>
          </cell>
        </row>
        <row r="726">
          <cell r="B726" t="str">
            <v>1,1,1,2,2,3,3-Heptafluoro-3-(1,2,2,2-tetrafluoro-1-iodoethoxy)propane</v>
          </cell>
        </row>
        <row r="727">
          <cell r="B727" t="str">
            <v>1,1,1,2,2,3,3-Heptafluoro-3-(2,2,3,3-tetrafluoropropoxy)propane</v>
          </cell>
        </row>
        <row r="728">
          <cell r="B728" t="str">
            <v>1,1,1,2,2,3,3-Heptafluoro-3-(fluoromethoxy)propane</v>
          </cell>
        </row>
        <row r="729">
          <cell r="B729" t="str">
            <v>1,1,1,2,2,3,3-Heptafluoro-3-(heptafluoropropoxy)propane</v>
          </cell>
        </row>
        <row r="730">
          <cell r="B730" t="str">
            <v>1,1,1,2,2,3,3-Heptafluoro-3-(trifluoromethoxy)propane</v>
          </cell>
        </row>
        <row r="731">
          <cell r="B731" t="str">
            <v>1,1,1,2,2,3,3-Heptafluoro-3-methoxypropane-(E)-1,2-dichloroethene (1:1)</v>
          </cell>
        </row>
        <row r="732">
          <cell r="B732" t="str">
            <v>1,1,1,2,2,3,3-Heptafluoro-3-[(1,1,1,2,3,3-hexafluoro-3-{[1,1,1,2,3,3-hexafluoro-3-(pentafluoroethoxy)propan-2-yl]oxy}propan-2-yl)oxy]propane</v>
          </cell>
        </row>
        <row r="733">
          <cell r="B733" t="str">
            <v>1,1,1,2,2,3,3-Heptafluoro-3-[[1,1,1,2,3,3-hexafluoro-3-([1,1,1,2,3,3-hexafluoro-3-[(trifluoroethenyl)oxy]propan-2-yl]oxy)propan-2-yl]oxy]propane</v>
          </cell>
        </row>
        <row r="734">
          <cell r="B734" t="str">
            <v>1,1,1,2,2,3,3-Heptafluoro-4,4-bis(trifluoromethyl)hexane</v>
          </cell>
        </row>
        <row r="735">
          <cell r="B735" t="str">
            <v>1,1,1,2,2,3,3-Heptafluoro-4-(1,1,2,3,3,3-hexafluoropropoxy)butane</v>
          </cell>
        </row>
        <row r="736">
          <cell r="B736" t="str">
            <v>1,1,1,2,2,3,3-Heptafluoro-4-(2,2,3,3,4,4,4-heptafluorobutoxy)butane</v>
          </cell>
        </row>
        <row r="737">
          <cell r="B737" t="str">
            <v>1,1,1,2,2,3,3-Heptafluoro-4-chlorobutane</v>
          </cell>
        </row>
        <row r="738">
          <cell r="B738" t="str">
            <v>1,1,1,2,2,3,3-Heptafluoro-5-iododecane</v>
          </cell>
        </row>
        <row r="739">
          <cell r="B739" t="str">
            <v>1,1,1,2,2,3,3-heptafluoro-5-iodononane</v>
          </cell>
        </row>
        <row r="740">
          <cell r="B740" t="str">
            <v>1,1,1,2,2,3,3-Heptafluoro-5-iodoundecane</v>
          </cell>
        </row>
        <row r="741">
          <cell r="B741" t="str">
            <v>1,1,1,2,2,3,3-heptafluoro-5-nitro-4-(nitromethyl)pentane</v>
          </cell>
        </row>
        <row r="742">
          <cell r="B742" t="str">
            <v>1,1,1,2,2,3,3-Heptafluoro-5-nitroheptan-4-ol</v>
          </cell>
        </row>
        <row r="743">
          <cell r="B743" t="str">
            <v>1,1,1,2,2,3,3-heptafluoro-5-nitroheptane</v>
          </cell>
        </row>
        <row r="744">
          <cell r="B744" t="str">
            <v>1,1,1,2,2,3,3-heptafluoro-6-hydroxy-7,7-dimethyloct-5-en-4-one</v>
          </cell>
        </row>
        <row r="745">
          <cell r="B745" t="str">
            <v>1,1,1,2,2,3,3-Heptafluoro-6-hydroxy-7,7-dimethyloct-5-en-4-one-copper (2:1)</v>
          </cell>
        </row>
        <row r="746">
          <cell r="B746" t="str">
            <v>1,1,1,2,2,3,3-Heptafluoro-6-iodo-4,4-bis(trifluoromethyl)decane</v>
          </cell>
        </row>
        <row r="747">
          <cell r="B747" t="str">
            <v>1,1,1,2,2,3,3-heptafluoro-6-iodo-4,4-bis(trifluoromethyl)hexane</v>
          </cell>
        </row>
        <row r="748">
          <cell r="B748" t="str">
            <v>1,1,1,2,2,3,3-Heptafluoro-7-iodoheptane</v>
          </cell>
        </row>
        <row r="749">
          <cell r="B749" t="str">
            <v>1,1,1,2,2,3,3-heptafluoro-8-methylnonane-4,6-dione</v>
          </cell>
        </row>
        <row r="750">
          <cell r="B750" t="str">
            <v>1,1,1,2,2,3,3-heptafluorobutane</v>
          </cell>
        </row>
        <row r="751">
          <cell r="B751" t="str">
            <v>1,1,1,2,2,3,3-Heptafluorododecane</v>
          </cell>
        </row>
        <row r="752">
          <cell r="B752" t="str">
            <v>1,1,1,2,2,3,3-heptafluoroheptan-4-ol</v>
          </cell>
        </row>
        <row r="753">
          <cell r="B753" t="str">
            <v>1,1,1,2,2,3,3-Heptafluoroheptan-4-one</v>
          </cell>
        </row>
        <row r="754">
          <cell r="B754" t="str">
            <v>1,1,1,2,2,3,3-Heptafluoroheptane</v>
          </cell>
        </row>
        <row r="755">
          <cell r="B755" t="str">
            <v>1,1,1,2,2,3,3-Heptafluorohexane</v>
          </cell>
        </row>
        <row r="756">
          <cell r="B756" t="str">
            <v>1,1,1,2,2,3,3-heptafluoronon-4-ene</v>
          </cell>
        </row>
        <row r="757">
          <cell r="B757" t="str">
            <v>1,1,1,2,2,3,3-Heptafluorononane</v>
          </cell>
        </row>
        <row r="758">
          <cell r="B758" t="str">
            <v>1,1,1,2,2,3,3-Heptafluorooct-4-ene</v>
          </cell>
        </row>
        <row r="759">
          <cell r="B759" t="str">
            <v>1,1,1,2,2,3,3-Heptafluorooctane</v>
          </cell>
        </row>
        <row r="760">
          <cell r="B760" t="str">
            <v>1,1,1,2,2,3,3-Heptafluoropentadecane</v>
          </cell>
        </row>
        <row r="761">
          <cell r="B761" t="str">
            <v>1,1,1,2,2,3,3-Heptafluoropentane</v>
          </cell>
        </row>
        <row r="762">
          <cell r="B762" t="str">
            <v>1,1,1,2,2,3,3-heptafluoropropane;1,2,3,4,5-pentamethylcyclopentane;rhodium(3+);trimethylphosphanium</v>
          </cell>
        </row>
        <row r="763">
          <cell r="B763" t="str">
            <v>1,1,1,2,2,3,3-Heptafluoroundecane</v>
          </cell>
        </row>
        <row r="764">
          <cell r="B764" t="str">
            <v>1,1,1,2,2,3,4,4,5,5,5-Undecafluoro-3-(fluoroperoxy)pentane</v>
          </cell>
        </row>
        <row r="765">
          <cell r="B765" t="str">
            <v>1,1,1,2,2,3,4,4,5,5,5-Undecafluoro-3-(trifluoromethyl)pentane</v>
          </cell>
        </row>
        <row r="766">
          <cell r="B766" t="str">
            <v>1,1,1,2,2,3,4,4,5,5,5-Undecafluoropentane</v>
          </cell>
        </row>
        <row r="767">
          <cell r="B767" t="str">
            <v>1,1,1,2,2,3,4,4-Octafluorobutane</v>
          </cell>
        </row>
        <row r="768">
          <cell r="B768" t="str">
            <v>1,1,1,2,2,3,4,5,5,6,6,7,7,7-Tetradecafluorohept-3-ene</v>
          </cell>
        </row>
        <row r="769">
          <cell r="B769" t="str">
            <v>1,1,1,2,2,3,4,5,5,6,6,7,7,8,8,8-Hexadecafluorooct-3-ene</v>
          </cell>
        </row>
        <row r="770">
          <cell r="B770" t="str">
            <v>1,1,1,2,2,3,4,5,6,7,7,8,8,8-Tetradecafluoroocta-3,5-diene</v>
          </cell>
        </row>
        <row r="771">
          <cell r="B771" t="str">
            <v>1,1,1,2,2,3,5,5,5-Nonafluoro-4-(trifluoromethyl)pentane</v>
          </cell>
        </row>
        <row r="772">
          <cell r="B772" t="str">
            <v>1,1,1,2,2,3,5,5,6,6,7,7,7-Tridecafluorohept-3-ene</v>
          </cell>
        </row>
        <row r="773">
          <cell r="B773" t="str">
            <v>1,1,1,2,2,3-Hexachloro-3,4,4,4-tetrafluorobutane</v>
          </cell>
        </row>
        <row r="774">
          <cell r="B774" t="str">
            <v>1,1,1,2,2,3-Hexafluorobutane</v>
          </cell>
        </row>
        <row r="775">
          <cell r="B775" t="str">
            <v>1,1,1,2,2,3-Hexafluorodecan-4-one</v>
          </cell>
        </row>
        <row r="776">
          <cell r="B776" t="str">
            <v>1,1,1,2,2,4,4,4-Octafluoro-3,3-bis(trifluoromethyl)butane</v>
          </cell>
        </row>
        <row r="777">
          <cell r="B777" t="str">
            <v>1,1,1,2,2,4,4,5,5,5-Decafluoro-3-methyl-3-(trifluoromethyl)pentane</v>
          </cell>
        </row>
        <row r="778">
          <cell r="B778" t="str">
            <v>1,1,1,2,2,4,4,5,5,5-Decafluoro-3-pentanone</v>
          </cell>
        </row>
        <row r="779">
          <cell r="B779" t="str">
            <v>1,1,1,2,2,4,4-Heptafluoro-4-iodobutane</v>
          </cell>
        </row>
        <row r="780">
          <cell r="B780" t="str">
            <v>1,1,1,2,2,4,4-Heptafluorobutane</v>
          </cell>
        </row>
        <row r="781">
          <cell r="B781" t="str">
            <v>1,1,1,2,2,4,5,5-Octafluoropentan-3-one</v>
          </cell>
        </row>
        <row r="782">
          <cell r="B782" t="str">
            <v>1,1,1,2,2,4,5,6,7,7,7-Undecafluoro-6-(trifluoromethyl)hept-4-en-3-one</v>
          </cell>
        </row>
        <row r="783">
          <cell r="B783" t="str">
            <v>1,1,1,2,2,4-Hexafluorobutane</v>
          </cell>
        </row>
        <row r="784">
          <cell r="B784" t="str">
            <v>1,1,1,2,2,5,5,5-Octafluoro-4-(trifluoromethyl)pentan-3-one</v>
          </cell>
        </row>
        <row r="785">
          <cell r="B785" t="str">
            <v>1,1,1,2,2,5,5,5-Octafluoro-4-(trifluoromethyl)pentane</v>
          </cell>
        </row>
        <row r="786">
          <cell r="B786" t="str">
            <v>1,1,1,2,2,5,5,5-Octafluoro-4-iodopentane</v>
          </cell>
        </row>
        <row r="787">
          <cell r="B787" t="str">
            <v>1,1,1,2,2,5,5,5-Octafluoropentan-3-one</v>
          </cell>
        </row>
        <row r="788">
          <cell r="B788" t="str">
            <v>1,1,1,2,2,5,5,6,6,6-Decafluoro-3,4-bis(trifluoromethyl)hex-3-ene</v>
          </cell>
        </row>
        <row r="789">
          <cell r="B789" t="str">
            <v>1,1,1,2,2,5,5,6,6,6-Decafluorohexane</v>
          </cell>
        </row>
        <row r="790">
          <cell r="B790" t="str">
            <v>1,1,1,2,2,5,5,6,6,7,7,7-Dodecafluorohept-3-ene</v>
          </cell>
        </row>
        <row r="791">
          <cell r="B791" t="str">
            <v>1,1,1,2,2,5,5,6,6,7,7,8,8,8-Tetradecafluorooct-3-ene</v>
          </cell>
        </row>
        <row r="792">
          <cell r="B792" t="str">
            <v>1,1,1,2,2,5,5,6,6,7,7,8,8,9,9,10,10,10-Octadecafluorodec-3-ene</v>
          </cell>
        </row>
        <row r="793">
          <cell r="B793" t="str">
            <v>1,1,1,2,2,5,5,6,6,7,7,8,8,9,9,9-Hexadecafluoronon-3-ene</v>
          </cell>
        </row>
        <row r="794">
          <cell r="B794" t="str">
            <v>1,1,1,2,2,5,5,6,6,9,9,10,10,10-Tetradecafluorodec-3-ene</v>
          </cell>
        </row>
        <row r="795">
          <cell r="B795" t="str">
            <v>1,1,1,2,2,5,6,6,9,9,10,10,10-Tridecafluorodec-4-ene</v>
          </cell>
        </row>
        <row r="796">
          <cell r="B796" t="str">
            <v>1,1,1,2,2,5-Hexafluoropentan-3-one</v>
          </cell>
        </row>
        <row r="797">
          <cell r="B797" t="str">
            <v>1,1,1,2,2-Pentachloro-3,3,4,4,4-pentafluorobutane</v>
          </cell>
        </row>
        <row r="798">
          <cell r="B798" t="str">
            <v>1,1,1,2,2-Pentafluoro-2-(trifluoromethoxy)ethane</v>
          </cell>
        </row>
        <row r="799">
          <cell r="B799" t="str">
            <v>1,1,1,2,2-Pentafluoro-2-nitrosoethane</v>
          </cell>
        </row>
        <row r="800">
          <cell r="B800" t="str">
            <v>1,1,1,2,2-Pentafluoro-2-[(pentafluoroethyl)selanyl]ethane</v>
          </cell>
        </row>
        <row r="801">
          <cell r="B801" t="str">
            <v>1,1,1,2,2-Pentafluoro-2-[(pentafluoroethyl)tellanyl]ethane</v>
          </cell>
        </row>
        <row r="802">
          <cell r="B802" t="str">
            <v>1,1,1,2,2-Pentafluoro-2-[(trifluoromethyl)disulfanyl]ethane</v>
          </cell>
        </row>
        <row r="803">
          <cell r="B803" t="str">
            <v>1,1,1,2,2-Pentafluoro-2-[1,1,2,2-tetrafluoro-2-(pentafluoroethoxy)ethoxy]ethane</v>
          </cell>
        </row>
        <row r="804">
          <cell r="B804" t="str">
            <v>1,1,1,2,2-Pentafluoro-2-{fluoro[bis(pentafluoroethoxy)]methoxy}ethane</v>
          </cell>
        </row>
        <row r="805">
          <cell r="B805" t="str">
            <v>1,1,1,2,2-Pentafluoro-3,3-dimethylbutane</v>
          </cell>
        </row>
        <row r="806">
          <cell r="B806" t="str">
            <v>1,1,1,2,2-Pentafluoro-3-(trifluoromethoxy)propane</v>
          </cell>
        </row>
        <row r="807">
          <cell r="B807" t="str">
            <v>1,1,1,2,2-Pentafluoro-3-[(trifluorovinyl)oxy]propane</v>
          </cell>
        </row>
        <row r="808">
          <cell r="B808" t="str">
            <v>1,1,1,2,2-Pentafluoro-4-iodooctane</v>
          </cell>
        </row>
        <row r="809">
          <cell r="B809" t="str">
            <v>1,1,1,2,2-Pentafluoro-4-methyl-pentan-3-one</v>
          </cell>
        </row>
        <row r="810">
          <cell r="B810" t="str">
            <v>1,1,1,2,2-Pentafluoro-5-hydroxyhexan-3-one</v>
          </cell>
        </row>
        <row r="811">
          <cell r="B811" t="str">
            <v>1,1,1,2,2-pentafluoro-6-iodohexane</v>
          </cell>
        </row>
        <row r="812">
          <cell r="B812" t="str">
            <v>1,1,1,2,2-Pentafluoro-6-methylhept-4-en-3-one</v>
          </cell>
        </row>
        <row r="813">
          <cell r="B813" t="str">
            <v>1,1,1,2,2-Pentafluoro-6-methylheptane-3,5-dione</v>
          </cell>
        </row>
        <row r="814">
          <cell r="B814" t="str">
            <v>1,1,1,2,2-Pentafluoro-7-phenylheptan-3-one</v>
          </cell>
        </row>
        <row r="815">
          <cell r="B815" t="str">
            <v>1,1,1,2,2-Pentafluoroethane</v>
          </cell>
        </row>
        <row r="816">
          <cell r="B816" t="str">
            <v>1,1,1,2,2-pentafluoroheptan-3-one</v>
          </cell>
        </row>
        <row r="817">
          <cell r="B817" t="str">
            <v>1,1,1,2,2-pentafluorohexan-3-one</v>
          </cell>
        </row>
        <row r="818">
          <cell r="B818" t="str">
            <v>1,1,1,2,2-Pentafluorohexane</v>
          </cell>
        </row>
        <row r="819">
          <cell r="B819" t="str">
            <v>1,1,1,2,2-Pentafluorooct-4-en-3-one</v>
          </cell>
        </row>
        <row r="820">
          <cell r="B820" t="str">
            <v>1,1,1,2,2-Pentafluoroocta-4,6-dien-3-one</v>
          </cell>
        </row>
        <row r="821">
          <cell r="B821" t="str">
            <v>1,1,1,2,2-Pentafluorooctan-3-one</v>
          </cell>
        </row>
        <row r="822">
          <cell r="B822" t="str">
            <v>1,1,1,2,2-Pentafluoropentan-3-one</v>
          </cell>
        </row>
        <row r="823">
          <cell r="B823" t="str">
            <v>1,1,1,2,2-Pentafluoropentan-3-yl carbonate</v>
          </cell>
        </row>
        <row r="824">
          <cell r="B824" t="str">
            <v>1,1,1,2,2-Pentafluoroundec-4-en-3-one</v>
          </cell>
        </row>
        <row r="825">
          <cell r="B825" t="str">
            <v>1,1,1,2,3,3,3-Heptafluoro-2-((trifluorovinyl)oxy)propane</v>
          </cell>
        </row>
        <row r="826">
          <cell r="B826" t="str">
            <v>1,1,1,2,3,3,3-Heptafluoro-2-(1,1,2,2-tetrafluoro-2-iodoethoxy)propane</v>
          </cell>
        </row>
        <row r="827">
          <cell r="B827" t="str">
            <v>1,1,1,2,3,3,3-Heptafluoro-2-(1,1,2,3,3,3-hexafluoro-2-iodopropoxy)propane</v>
          </cell>
        </row>
        <row r="828">
          <cell r="B828" t="str">
            <v>1,1,1,2,3,3,3-Heptafluoro-2-isocyanatopropane</v>
          </cell>
        </row>
        <row r="829">
          <cell r="B829" t="str">
            <v>1,1,1,2,3,3,3-Heptafluoro-2-nitrosopropane</v>
          </cell>
        </row>
        <row r="830">
          <cell r="B830" t="str">
            <v>1,1,1,2,3,3,3-Heptafluoropropan-2-yl 2-methylprop-2-enoate</v>
          </cell>
        </row>
        <row r="831">
          <cell r="B831" t="str">
            <v>1,1,1,2,3,3,3-Heptafluoropropan-2-yl benzoate</v>
          </cell>
        </row>
        <row r="832">
          <cell r="B832" t="str">
            <v>1,1,1,2,3,3,4,4,5,5,6,6,7,7,8,8,8-Heptadecafluorooctan-2-yl carbamate</v>
          </cell>
        </row>
        <row r="833">
          <cell r="B833" t="str">
            <v>1,1,1,2,3,3,4,4,5,5,6,6,7,7,8,8,9,9,10,10,11,12,12,12-tetracosafluoro-2,11-bis(trifluoromethyl)dodecane</v>
          </cell>
        </row>
        <row r="834">
          <cell r="B834" t="str">
            <v>1,1,1,2,3,3,4,4,5,5,6,6,7,7,8,8,9,9,10,10-Icosafluoro-12-iodo-2-(trifluoromethyl)dodecane</v>
          </cell>
        </row>
        <row r="835">
          <cell r="B835" t="str">
            <v>1,1,1,2,3,3,4,4,5,5,6,6-dodecafluoro-8-iodo-2-(trifluoromethyl)octane</v>
          </cell>
        </row>
        <row r="836">
          <cell r="B836" t="str">
            <v>1,1,1,2,3,3,4,4-Octafluoro-4-[1,1,2,2,3,4,4,4-octafluoro-3-(trifluoromethyl)butoxy]-2-(trifluoromethyl)butane</v>
          </cell>
        </row>
        <row r="837">
          <cell r="B837" t="str">
            <v>1,1,1,2,3,3,4,4-Octafluoro-6-iodo-2-(trifluoromethyl)hexane</v>
          </cell>
        </row>
        <row r="838">
          <cell r="B838" t="str">
            <v>1,1,1,2,3,3,5,5,5-Nonafluoro-4-iodo-2-(trifluoromethyl)pentane</v>
          </cell>
        </row>
        <row r="839">
          <cell r="B839" t="str">
            <v>1,1,1,2,3,3,5,5,7,7,7-Undecafluoro-6-iodo-2,4-bis(trifluoromethyl)heptane</v>
          </cell>
        </row>
        <row r="840">
          <cell r="B840" t="str">
            <v>1,1,1,2,3,3-Hexafluoro-2,3-bis(pentafluoroethoxy)propane</v>
          </cell>
        </row>
        <row r="841">
          <cell r="B841" t="str">
            <v>1,1,1,2,3,3-Hexafluoro-2,3-bis(trifluoromethoxy)propane</v>
          </cell>
        </row>
        <row r="842">
          <cell r="B842" t="str">
            <v>1,1,1,2,3,3-Hexafluoro-3-(trifluoromethoxy)-2-(trifluoromethyl)propane</v>
          </cell>
        </row>
        <row r="843">
          <cell r="B843" t="str">
            <v>1,1,1,2,3,3-Hexafluoropropan-2-yl but-2-enoate</v>
          </cell>
        </row>
        <row r="844">
          <cell r="B844" t="str">
            <v>1,1,1,2,3,4,4,4-Octafluoro-2,3-bis(trifluoromethoxy)butane</v>
          </cell>
        </row>
        <row r="845">
          <cell r="B845" t="str">
            <v>1,1,1,2,3,4,4,5,5,6,6,7,7,7-Tetradecafluorohept-2-ene</v>
          </cell>
        </row>
        <row r="846">
          <cell r="B846" t="str">
            <v>1,1,1,2,3,4,4,5,5,6,6,7,7,8,8,8-Hexadecafluorooct-2-ene</v>
          </cell>
        </row>
        <row r="847">
          <cell r="B847" t="str">
            <v>1,1,1,2,3,4,5,5,5-(or1,1,1,3,4,4,5,5,5)Nonafluoro-4(or2)-(trifluoromethyl)pent-2-ene</v>
          </cell>
        </row>
        <row r="848">
          <cell r="B848" t="str">
            <v>1,1,1,2,3,4,5,5,5-Nonafluoro-2-(trifluoromethyl)pentane</v>
          </cell>
        </row>
        <row r="849">
          <cell r="B849" t="str">
            <v>1,1,1,2,3,4,5,5,6,6,6-Undecafluoro-4-(trifluoromethyl)hex-2-ene</v>
          </cell>
        </row>
        <row r="850">
          <cell r="B850" t="str">
            <v>1,1,1,2,4,4,4-Heptafluoro-2-iodobutane</v>
          </cell>
        </row>
        <row r="851">
          <cell r="B851" t="str">
            <v>1,1,1,2,4,4,5,5,6,6,7,7-Dodecafluoro-2-(trifluoromethyl)heptan-3-ol</v>
          </cell>
        </row>
        <row r="852">
          <cell r="B852" t="str">
            <v>1,1,1,2,4,4,5,5,6,6,7,7-Dodecafluoro-2-(trifluoromethyl)heptan-3-one</v>
          </cell>
        </row>
        <row r="853">
          <cell r="B853" t="str">
            <v>1,1,1,2,4,4,5,5-Octafluoro-5-iodo-2-(trifluoromethyl)pentan-3-one</v>
          </cell>
        </row>
        <row r="854">
          <cell r="B854" t="str">
            <v>1,1,1,2,4,5,5,5-Octafluoro-2-(heptafluoropropoxy)-4-(trifluoromethyl)pentan-3-one</v>
          </cell>
        </row>
        <row r="855">
          <cell r="B855" t="str">
            <v>1,1,1,2,4,5,5,6,6,7,7,7-dodecafluoro-2,4-bis(trifluoromethyl)heptan-3-one</v>
          </cell>
        </row>
        <row r="856">
          <cell r="B856" t="str">
            <v>1,1,1,2,4,5,6,7,7,7-Decafluoro-2,6-bis(trifluoromethyl)hept-4-en-3-one</v>
          </cell>
        </row>
        <row r="857">
          <cell r="B857" t="str">
            <v>1,1,1,2,5,5,5-Heptafluoro-4-iodo-2-(trifluoromethyl)pentane</v>
          </cell>
        </row>
        <row r="858">
          <cell r="B858" t="str">
            <v>1,1,1,2,5,5,6,6,6-Nonafluoro-3,4-bis(trifluoromethyl)hex-2-ene</v>
          </cell>
        </row>
        <row r="859">
          <cell r="B859" t="str">
            <v>1,1,1,2,5,6,6,6-Octafluoro-2,5-bis(trifluoromethyl)hex-3-ene</v>
          </cell>
        </row>
        <row r="860">
          <cell r="B860" t="str">
            <v>1,1,1,2,5,6,6,6-Octafluoro-2,5-bis(trifluoromethyl)hexane-3,4-dione</v>
          </cell>
        </row>
        <row r="861">
          <cell r="B861" t="str">
            <v>1,1,1,2,5,6,6,6-Octafluoro-3-iodo-2,5-bis(trifluoromethyl)hexane</v>
          </cell>
        </row>
        <row r="862">
          <cell r="B862" t="str">
            <v>1,1,1,2,6,7,7,7-Octafluoro-2,6-bis(heptafluoropropoxy)heptane-3,5-dione</v>
          </cell>
        </row>
        <row r="863">
          <cell r="B863" t="str">
            <v>1,1,1,2,7,7,7-Heptafluoro-6-iodo-2,4-bis(trifluoromethyl)heptane</v>
          </cell>
        </row>
        <row r="864">
          <cell r="B864" t="str">
            <v>1,1,1,2-Tetrachloroethane</v>
          </cell>
        </row>
        <row r="865">
          <cell r="B865" t="str">
            <v>1,1,1,2-Tetrafluoro-2,2-diiodoethane</v>
          </cell>
        </row>
        <row r="866">
          <cell r="B866" t="str">
            <v>1,1,1,2-Tetrafluoro-2,2-dimethoxyethane</v>
          </cell>
        </row>
        <row r="867">
          <cell r="B867" t="str">
            <v>1,1,1,2-Tetrafluoro-2-(heptafluoropropoxy)-4-iodobutane</v>
          </cell>
        </row>
        <row r="868">
          <cell r="B868" t="str">
            <v>1,1,1,2-Tetrafluoro-2-(trifluoromethoxy)butane</v>
          </cell>
        </row>
        <row r="869">
          <cell r="B869" t="str">
            <v>1,1,1,2-Tetrafluoro-2-(trifluoromethyl)hex-4-en-3-one</v>
          </cell>
        </row>
        <row r="870">
          <cell r="B870" t="str">
            <v>1,1,1,2-Tetrafluoro-2-iodo-2-(trifluoromethoxy)ethane</v>
          </cell>
        </row>
        <row r="871">
          <cell r="B871" t="str">
            <v>1,1,1,2-tetrafluoro-4-iodo-2-(trifluoromethoxy)butane</v>
          </cell>
        </row>
        <row r="872">
          <cell r="B872" t="str">
            <v>1,1,1,2-tetrafluoro-4-iodo-2-(trifluoromethoxy)pentane</v>
          </cell>
        </row>
        <row r="873">
          <cell r="B873" t="str">
            <v>1,1,1,2-tetrafluoro-4-iodo-2-(trifluoromethyl)hexane</v>
          </cell>
        </row>
        <row r="874">
          <cell r="B874" t="str">
            <v>1,1,1,2-Tetrafluoro-4-iodo-2-(trifluoromethyl)nonane</v>
          </cell>
        </row>
        <row r="875">
          <cell r="B875" t="str">
            <v>1,1,1,2-Tetrafluoro-4-iodo-2-(trifluoromethyl)octane</v>
          </cell>
        </row>
        <row r="876">
          <cell r="B876" t="str">
            <v>1,1,1,2-Tetrafluoro-4-methyl-2-(trifluoromethyl)pentan-3-one</v>
          </cell>
        </row>
        <row r="877">
          <cell r="B877" t="str">
            <v>1,1,1,2-Tetrafluoro-6-iodo-2-(trifluoromethyl)hexane</v>
          </cell>
        </row>
        <row r="878">
          <cell r="B878" t="str">
            <v>1,1,1,3,3,3-Hexafluoro-2-(trifluoromethyl)propan-2-yl heptafluorobutanoate</v>
          </cell>
        </row>
        <row r="879">
          <cell r="B879" t="str">
            <v>1,1,1,3,3,3-Hexafluoro-2-propanol</v>
          </cell>
        </row>
        <row r="880">
          <cell r="B880" t="str">
            <v>1,1,1,3,3,3-hexafluoropropan-2-yl (3a,5b,6a,7a,20R)-3,6,7-tris[(trifluoroacetyl)oxy]cholan-24-oate</v>
          </cell>
        </row>
        <row r="881">
          <cell r="B881" t="str">
            <v>1,1,1,3,3,3-hexafluoropropan-2-yl (3a,5b,6b,20R)-3,6-bis[(trifluoroacetyl)oxy]cholan-24-oate</v>
          </cell>
        </row>
        <row r="882">
          <cell r="B882" t="str">
            <v>1,1,1,3,3,3-hexafluoropropan-2-yl (3b,5a,20R)-3-[(trifluoroacetyl)oxy]cholan-24-oate</v>
          </cell>
        </row>
        <row r="883">
          <cell r="B883" t="str">
            <v>1,1,1,3,3,3-hexafluoropropan-2-yl (3b,5b,20R)-3-[(trifluoroacetyl)oxy]cholan-24-oate</v>
          </cell>
        </row>
        <row r="884">
          <cell r="B884" t="str">
            <v>1,1,1,3,3,3-Hexafluoropropan-2-yl heptafluorobutanoate</v>
          </cell>
        </row>
        <row r="885">
          <cell r="B885" t="str">
            <v>1,1,1,3,3,3-Hexafluoropropan-2-yl nonafluorobutane-1-sulfonate</v>
          </cell>
        </row>
        <row r="886">
          <cell r="B886" t="str">
            <v>1,1,1,3,3,4,4,4-Octafluoro-2-(trifluoromethyl)-2-butanol</v>
          </cell>
        </row>
        <row r="887">
          <cell r="B887" t="str">
            <v>1,1,1,3,3,4,4,4-Octafluoro-2-(trifluoromethyl)butan-2-yl 2-methylprop-2-enoate</v>
          </cell>
        </row>
        <row r="888">
          <cell r="B888" t="str">
            <v>1,1,1,3,3,4,4,4-Octafluoro-2-butanol</v>
          </cell>
        </row>
        <row r="889">
          <cell r="B889" t="str">
            <v>1,1,1,3,3,4,4,5,5,6,6,7,7,8,8-Pentadecafluorooctan-2-one</v>
          </cell>
        </row>
        <row r="890">
          <cell r="B890" t="str">
            <v>1,1,1,3,3,4,4,5,5,6,6-Undecafluorohexan-2-one</v>
          </cell>
        </row>
        <row r="891">
          <cell r="B891" t="str">
            <v>1,1,1,3,3,4,4,6,6,6-Decafluoro-2,5-bis(trifluoromethyl)hexane-2,5-diol</v>
          </cell>
        </row>
        <row r="892">
          <cell r="B892" t="str">
            <v>1,1,1,3,3,4,4,6,6,7,7,9,9,10,10,12,12,13,13,15,15,15-Docosafluoro-2,5,8,11,14-pentaoxapentadecane</v>
          </cell>
        </row>
        <row r="893">
          <cell r="B893" t="str">
            <v>1,1,1,3,3,4,5,5,5-Nonafluoro-4-(trifluoromethyl)pentan-2-one</v>
          </cell>
        </row>
        <row r="894">
          <cell r="B894" t="str">
            <v>1,1,1,3,3,5,5,5-Octafluoro-2,2,4,4-tetrakis(trifluoromethyl)pentane</v>
          </cell>
        </row>
        <row r="895">
          <cell r="B895" t="str">
            <v>1,1,1,3,3,5,5,7,7,8,8,10,11,11-Tetradecafluoro-2,4,6,9-tetraoxaundec-10-ene</v>
          </cell>
        </row>
        <row r="896">
          <cell r="B896" t="str">
            <v>1,1,1,3,3,5-Hexafluoro-5-(heptadecafluorooctyl)-5-(pentafluoroethyl)trisiloxane</v>
          </cell>
        </row>
        <row r="897">
          <cell r="B897" t="str">
            <v>1,1,1,3,4,4,4-Heptafluoro-2,3-bis(trifluoromethyl)butan-2-ol</v>
          </cell>
        </row>
        <row r="898">
          <cell r="B898" t="str">
            <v>1,1,1,3,4,4,4-Heptafluoro-3-(heptafluoropropoxy)-2-(trifluoromethyl)butan-2-yl prop-2-enoate</v>
          </cell>
        </row>
        <row r="899">
          <cell r="B899" t="str">
            <v>1,1,1,3,4,4,4-Heptafluoro-3-(trifluoromethyl)butan-2-yl prop-2-enoate</v>
          </cell>
        </row>
        <row r="900">
          <cell r="B900" t="str">
            <v>1,1,1,3,4,4,5,5,5-Nonafluoropent-2-ene</v>
          </cell>
        </row>
        <row r="901">
          <cell r="B901" t="str">
            <v>1,1,1,3,4,4,5,5,6,6-Decafluoro-2-(trifluoromethyl)hex-2-ene</v>
          </cell>
        </row>
        <row r="902">
          <cell r="B902" t="str">
            <v>1,1,1,3,4-Pentachloro-2,2,3,4,4-pentafluorobutane</v>
          </cell>
        </row>
        <row r="903">
          <cell r="B903" t="str">
            <v>1,1,1,3,5,5,5-Heptachloro-2,2,3,4,4-pentafluoropentane</v>
          </cell>
        </row>
        <row r="904">
          <cell r="B904" t="str">
            <v>1,1,1,3,5,5,5-Heptamethyl-3-(3,3,4,4,5,5,6,6,7,7,8,8,8-tridecafluorooctyl)trisiloxane</v>
          </cell>
        </row>
        <row r="905">
          <cell r="B905" t="str">
            <v>1,1,1,3,5,5,6,6,7,7,7-Undecafluoro-2,4-bis(trifluoromethyl)hept-3-ene</v>
          </cell>
        </row>
        <row r="906">
          <cell r="B906" t="str">
            <v>1,1,1,3,5,6-Hexachloro-2,2,3,4,4,5,6,6-octafluorohexane</v>
          </cell>
        </row>
        <row r="907">
          <cell r="B907" t="str">
            <v>1,1,1,3,5,7,7,7-Octachloro-2,2,3,4,4,5,6,6-octafluoroheptane</v>
          </cell>
        </row>
        <row r="908">
          <cell r="B908" t="str">
            <v>1,1,1,3,5,7,7-Heptachloro-2,2,3,4,4,5,6,6,7-nonafluoroheptane</v>
          </cell>
        </row>
        <row r="909">
          <cell r="B909" t="str">
            <v>1,1,1,3,5,7-Hexachloro-2,2,3,4,4,5,6,6,7-nonafluoro-7-iodoheptane</v>
          </cell>
        </row>
        <row r="910">
          <cell r="B910" t="str">
            <v>1,1,1,3-Tetrachloro-2,2,3-trifluoro-3-iodopropane</v>
          </cell>
        </row>
        <row r="911">
          <cell r="B911" t="str">
            <v>1,1,1,3-Tetramethyl-3,3-bis(1,1,2,2,3,3,6,6,6-nonafluorohexyl)disiloxane</v>
          </cell>
        </row>
        <row r="912">
          <cell r="B912" t="str">
            <v>1,1,1,4,4,5,5,5-Octafluoro-2,3-bis(trifluoromethyl)pent-2-ene</v>
          </cell>
        </row>
        <row r="913">
          <cell r="B913" t="str">
            <v>1,1,1,4,4,5,5,5-Octafluoro-2-(trifluoromethyl)pent-2-ene-3-thiol</v>
          </cell>
        </row>
        <row r="914">
          <cell r="B914" t="str">
            <v>1,1,1,4,4,5,5,5-Octafluoro-2-pentyne</v>
          </cell>
        </row>
        <row r="915">
          <cell r="B915" t="str">
            <v>1,1,1,4,4,5,5,5-Octafluoro-2-trifluoromethylpentane-3-thione</v>
          </cell>
        </row>
        <row r="916">
          <cell r="B916" t="str">
            <v>1,1,1,4,4,5,5,6,6,7,7,7-Dodecafluorohept-2-ene</v>
          </cell>
        </row>
        <row r="917">
          <cell r="B917" t="str">
            <v>1,1,1,4,4,5,5,6,6,7,7,8,8,8-Tetradecafluorooct-2-ene</v>
          </cell>
        </row>
        <row r="918">
          <cell r="B918" t="str">
            <v>1,1,1,4,4,5,5,6,6,7,7,8,8,9,9,9-Hexadecafluoronon-2-ene</v>
          </cell>
        </row>
        <row r="919">
          <cell r="B919" t="str">
            <v>1,1,1,4,4,5,6,6,6-Nonafluoro-2,2,5-tris(trifluoromethyl)hexan-3-one</v>
          </cell>
        </row>
        <row r="920">
          <cell r="B920" t="str">
            <v>1,1,1,4,5,5,5-Heptafluoro-2,3,4-tris(trifluoromethyl)pent-2-ene</v>
          </cell>
        </row>
        <row r="921">
          <cell r="B921" t="str">
            <v>1,1,1,4,5,5,5-Heptafluoro-4-(trifluoromethyl)pentane-2,3-dione</v>
          </cell>
        </row>
        <row r="922">
          <cell r="B922" t="str">
            <v>1,1,1,4,5,6,6,6-Octafluoro-2,3,4,5-tetrakis(trifluoromethyl)hex-2-ene</v>
          </cell>
        </row>
        <row r="923">
          <cell r="B923" t="str">
            <v>1,1,1,5,5,6,6,10,10,10-Decafluoro-3,3,8,8-tetrakis(trifluoromethyl)-2,4,7,9-tetraoxadecane</v>
          </cell>
        </row>
        <row r="924">
          <cell r="B924" t="str">
            <v>1,1,1,5,5,6,6,7,7,8,8,8-Dodecafluorooctane-2,4-dione</v>
          </cell>
        </row>
        <row r="925">
          <cell r="B925" t="str">
            <v>1,1,1,5,5,6,6,7,7,8,8,9,9,10,10,10-hexadecafluorodecane-2,4-dione</v>
          </cell>
        </row>
        <row r="926">
          <cell r="B926" t="str">
            <v>1,1,1,7-Tetrachloro-2,2,3,3,4,4,5,5,6,6,7,7-dodecafluoroheptane</v>
          </cell>
        </row>
        <row r="927">
          <cell r="B927" t="str">
            <v>1,1,1-Trichloro-2,2,3,3,4,4,5,5,5-nonafluoropentane</v>
          </cell>
        </row>
        <row r="928">
          <cell r="B928" t="str">
            <v>1,1,1-Trichloro-2,2,3,3,4,4,5,5,6,6,7,7,7-tridecafluoroheptane</v>
          </cell>
        </row>
        <row r="929">
          <cell r="B929" t="str">
            <v>1,1,1-Trichloro-2,2,3,3,4,4,5,5,6,6,7,7,8,8,8-pentadecafluorooctane</v>
          </cell>
        </row>
        <row r="930">
          <cell r="B930" t="str">
            <v>1,1,1-Trichloro-2,2,3,3,4,5,5,5-octafluoro-4-(trifluoromethyl)pentane</v>
          </cell>
        </row>
        <row r="931">
          <cell r="B931" t="str">
            <v>1,1,1-Trichloro-2-propanone</v>
          </cell>
        </row>
        <row r="932">
          <cell r="B932" t="str">
            <v>1,1,1-Trichloro-3,3,4,4,4-pentafluorobutan-2-one</v>
          </cell>
        </row>
        <row r="933">
          <cell r="B933" t="str">
            <v>1,1,1-Trichloroethane</v>
          </cell>
        </row>
        <row r="934">
          <cell r="B934" t="str">
            <v>1,1,1-trichloropentane</v>
          </cell>
        </row>
        <row r="935">
          <cell r="B935" t="str">
            <v>1,1,1-Trichloropropane</v>
          </cell>
        </row>
        <row r="936">
          <cell r="B936" t="str">
            <v>1,1,1-Trifluoro-N-(pentafluoroethyl)methanesulfinimidoyl fluoride</v>
          </cell>
        </row>
        <row r="937">
          <cell r="B937" t="str">
            <v>1,1,1-Trifluoropropan-2-yl nonafluorobutane-1-sulfonate</v>
          </cell>
        </row>
        <row r="938">
          <cell r="B938" t="str">
            <v>1,1,2,2,2-Pentafluoro-N,N-bis(trifluoromethyl)ethan-1-amine</v>
          </cell>
        </row>
        <row r="939">
          <cell r="B939" t="str">
            <v>1,1,2,2,2-Pentafluoro-N-(trifluoromethyl)ethan-1-amine</v>
          </cell>
        </row>
        <row r="940">
          <cell r="B940" t="str">
            <v>1,1,2,2,3,3,3-Heptafluoro-N,N-bis(pentafluoroethyl)propan-1-aminato(2-)</v>
          </cell>
        </row>
        <row r="941">
          <cell r="B941" t="str">
            <v>1,1,2,2,3,3,4,4,4-Nonafluoro-N,N-bis(2-hydroxyethyl)butane-1-sulphonamide</v>
          </cell>
        </row>
        <row r="942">
          <cell r="B942" t="str">
            <v>1,1,2,2,3,3,4,4,4-Nonafluoro-N,N-bis(2-methoxyethyl)butane-1-sulfonamide</v>
          </cell>
        </row>
        <row r="943">
          <cell r="B943" t="str">
            <v>1,1,2,2,3,3,4,4,4-Nonafluoro-N,N-bis(trimethylstannyl)butane-1-sulfonamide</v>
          </cell>
        </row>
        <row r="944">
          <cell r="B944" t="str">
            <v>1,1,2,2,3,3,4,4,4-nonafluoro-N-(2-hydroxyethyl)-1-Butanesulfonamide</v>
          </cell>
        </row>
        <row r="945">
          <cell r="B945" t="str">
            <v>1,1,2,2,3,3,4,4,4-Nonafluoro-N-methyl-N-(trimethylstannyl)butane-1-sulfinamide</v>
          </cell>
        </row>
        <row r="946">
          <cell r="B946" t="str">
            <v>1,1,2,2,3,3,4,4,4-nonafluoro-N-[(trifluoromethyl)sulfonyl]-1-Butanesulfonamide</v>
          </cell>
        </row>
        <row r="947">
          <cell r="B947" t="str">
            <v>1,1,2,2,3,3,4,4,4-Nonafluoro-N-[1-(morpholin-4-yl)ethylidene]butane-1-sulfonamide</v>
          </cell>
        </row>
        <row r="948">
          <cell r="B948" t="str">
            <v>1,1,2,2,3,3,4,4,4-Nonafluoro-N-[2-methyl-1-(pyrrolidin-1-yl)propylidene]butane-1-sulfonamide</v>
          </cell>
        </row>
        <row r="949">
          <cell r="B949" t="str">
            <v>1,1,2,2,3,3,4,4,4a,5,5,6,6,7,7,8a-Hexadecafluoro-8,8-bis(trifluoromethyl)decahydronaphthalene</v>
          </cell>
        </row>
        <row r="950">
          <cell r="B950" t="str">
            <v>1,1,2,2,3,3,4,4,5,5,6,6,10,10,10-Pentadecafluorodecyl prop-2-enoate</v>
          </cell>
        </row>
        <row r="951">
          <cell r="B951" t="str">
            <v>1,1,2,2,3,3,4,4,5,5,6,6,6-Tridecafluoro-N,N-bis(2-methoxyethyl)hexane-1-sulfonamide</v>
          </cell>
        </row>
        <row r="952">
          <cell r="B952" t="str">
            <v>1,1,2,2,3,3,4,4,5,5,6,6,6-Tridecafluoro-N,N-dimethylhexane-1-sulfonamide</v>
          </cell>
        </row>
        <row r="953">
          <cell r="B953" t="str">
            <v>1,1,2,2,3,3,4,4,5,5,6,6,6-Tridecafluorohexane-1-sulphonyl chloride</v>
          </cell>
        </row>
        <row r="954">
          <cell r="B954" t="str">
            <v>1,1,2,2,3,3,4,4,5,5,6,6,7,7,10,10,10-Heptadecafluorodecyl 2-methylprop-2-enoate</v>
          </cell>
        </row>
        <row r="955">
          <cell r="B955" t="str">
            <v>1,1,2,2,3,3,4,4,5,5,6,6,7,7,8,8,8-Heptadecafluoro-N-(2-oxocyclooctyl)octane-1-sulfonamide</v>
          </cell>
        </row>
        <row r="956">
          <cell r="B956" t="str">
            <v>1,1,2,2,3,3,4,4,5,5,6,6,7,7,8,8,8-Heptadecafluoro-N-[(oxiran-2-yl)methyl]-N-propyloctane-1-sulfonamide</v>
          </cell>
        </row>
        <row r="957">
          <cell r="B957" t="str">
            <v>1,1,2,2,3,3,4,4,5,5,6,6,7,7,8,8,8-Heptadecafluoro-N-[3-(triethoxysilyl)propyl]octane-1-sulfonamide</v>
          </cell>
        </row>
        <row r="958">
          <cell r="B958" t="str">
            <v>1,1,2,2,3,3,4,4,5,5,6,6,7,7,8,8,8-Heptadecafluorooctane-1-(~2~H_2_)sulfonamide</v>
          </cell>
        </row>
        <row r="959">
          <cell r="B959" t="str">
            <v>1,1,2,2,3,3,4,4,5,5,6,6,7,7,8,8,8-heptadecafluorooctane-1-sulfinic Acid</v>
          </cell>
        </row>
        <row r="960">
          <cell r="B960" t="str">
            <v>1,1,2,2,3,3,4,4,5,5,6,6,7,7,8,8,9,9,10,10-Icosafluoro-11-(vinyloxy)undecane</v>
          </cell>
        </row>
        <row r="961">
          <cell r="B961" t="str">
            <v>1,1,2,2,3,3,4,4,5,5,6,6,7,7,8,8,9,9,10-Nonadecafluorodecan-1-amine</v>
          </cell>
        </row>
        <row r="962">
          <cell r="B962" t="str">
            <v>1,1,2,2,3,3,4,4,5,5,6,6,7,7,8,8,9,9-Octadecafluoro-1,9-diiodononane</v>
          </cell>
        </row>
        <row r="963">
          <cell r="B963" t="str">
            <v>1,1,2,2,3,3,4,4,5,5,6,6,7,7,8,8-Hexadecafluoro-1-[(1,1,1,2,3,3,3-heptafluoropropan-2-yl)oxy]-8-iodooctane</v>
          </cell>
        </row>
        <row r="964">
          <cell r="B964" t="str">
            <v>1,1,2,2,3,3,4,4,5,5,6,6,7,7,8,8-Hexadecafluoro-9-(vinyloxy)nonane</v>
          </cell>
        </row>
        <row r="965">
          <cell r="B965" t="str">
            <v>1,1,2,2,3,3,4,4,5,5,6,6,7,7-Tetradecafluoroheptan-1-ol</v>
          </cell>
        </row>
        <row r="966">
          <cell r="B966" t="str">
            <v>1,1,2,2,3,3,4,4,5,5,6,6,7,7-Tetradecafluoroheptane</v>
          </cell>
        </row>
        <row r="967">
          <cell r="B967" t="str">
            <v>1,1,2,2,3,3,4,4,5,5,6,6,7-Tridecafluorooctan-1-ol</v>
          </cell>
        </row>
        <row r="968">
          <cell r="B968" t="str">
            <v>1,1,2,2,3,3,4,4,5,5,6,6,8,8,8-Pentadecafluorooctyl prop-2-enoate</v>
          </cell>
        </row>
        <row r="969">
          <cell r="B969" t="str">
            <v>1,1,2,2,3,3,4,4,5,5,6,6-Dodecafluoro-1,6-bis[(trifluoroethenyl)oxy]hexane</v>
          </cell>
        </row>
        <row r="970">
          <cell r="B970" t="str">
            <v>1,1,2,2,3,3,4,4,5,5,6,6-dodecafluoro-1-iodohexane</v>
          </cell>
        </row>
        <row r="971">
          <cell r="B971" t="str">
            <v>1,1,2,2,3,3,4,4,5,5,6,6-Dodecafluoro-1-[(1,1,1,2,3,3,3-heptafluoropropan-2-yl)oxy]-8-iodooctane</v>
          </cell>
        </row>
        <row r="972">
          <cell r="B972" t="str">
            <v>1,1,2,2,3,3,4,4,5,5,6,6-Dodecafluoro-1-[(trifluoromethyl)sulfanyl]hexane</v>
          </cell>
        </row>
        <row r="973">
          <cell r="B973" t="str">
            <v>1,1,2,2,3,3,4,4,5,5,6,6-Dodecafluoro-7-(2-methoxyethoxy)heptane</v>
          </cell>
        </row>
        <row r="974">
          <cell r="B974" t="str">
            <v>1,1,2,2,3,3,4,4,5,5,6,6-Dodecafluoro-7-(trifluoromethoxy)heptane</v>
          </cell>
        </row>
        <row r="975">
          <cell r="B975" t="str">
            <v>1,1,2,2,3,3,4,4,5,5,6,6-Dodecafluoro-7-(vinyloxy)heptane</v>
          </cell>
        </row>
        <row r="976">
          <cell r="B976" t="str">
            <v>1,1,2,2,3,3,4,4,5,5,6,6-dodecafluoro-7-iodoheptane</v>
          </cell>
        </row>
        <row r="977">
          <cell r="B977" t="str">
            <v>1,1,2,2,3,3,4,4,5,5,6,6-Dodecafluoro-7-[(prop-2-en-1-yl)oxy]heptane</v>
          </cell>
        </row>
        <row r="978">
          <cell r="B978" t="str">
            <v>1,1,2,2,3,3,4,4,5,5-Decafluoro-1-((trifluorovinyl)oxy)pentane</v>
          </cell>
        </row>
        <row r="979">
          <cell r="B979" t="str">
            <v>1,1,2,2,3,3,4,4,5,5-Decafluoro-1-(nonafluorobutoxy)pentane</v>
          </cell>
        </row>
        <row r="980">
          <cell r="B980" t="str">
            <v>1,1,2,2,3,3,4,4,5,5-Decafluoro-6-(heptafluoropropyl)-6-(trifluoromethyl)cyclohexane</v>
          </cell>
        </row>
        <row r="981">
          <cell r="B981" t="str">
            <v>1,1,2,2,3,3,4,4,5,6-Decafluoro-5,6-bis(pentafluoroethyl)cyclohexane</v>
          </cell>
        </row>
        <row r="982">
          <cell r="B982" t="str">
            <v>1,1,2,2,3,3,4,4,5,7,7,7-Dodecafluoroheptyl 2-methylprop-2-enoate</v>
          </cell>
        </row>
        <row r="983">
          <cell r="B983" t="str">
            <v>1,1,2,2,3,3,4,4,5,7,7,7-Dodecafluoroheptyl prop-2-enoate</v>
          </cell>
        </row>
        <row r="984">
          <cell r="B984" t="str">
            <v>1,1,2,2,3,3,4,4,5-Nonafluoro-5,6,6-tris(trifluoromethyl)cyclohexane</v>
          </cell>
        </row>
        <row r="985">
          <cell r="B985" t="str">
            <v>1,1,2,2,3,3,4,4,5-Nonafluoro-5-(pentafluoroethyl)-6,6-bis(trifluoromethyl)cyclohexane</v>
          </cell>
        </row>
        <row r="986">
          <cell r="B986" t="str">
            <v>1,1,2,2,3,3,4,4,5-Nonafluorocyclohexane</v>
          </cell>
        </row>
        <row r="987">
          <cell r="B987" t="str">
            <v>1,1,2,2,3,3,4,4,5-Nonafluoropentane</v>
          </cell>
        </row>
        <row r="988">
          <cell r="B988" t="str">
            <v>1,1,2,2,3,3,4,4,6,6,7,7,8,8,9,9,10,10,10a-Nonadecafluorodecahydropyrido[1,2-a]azepine</v>
          </cell>
        </row>
        <row r="989">
          <cell r="B989" t="str">
            <v>1,1,2,2,3,3,4,4,7,7,8,8,9,9,10,10-Hexadecafluorodecane</v>
          </cell>
        </row>
        <row r="990">
          <cell r="B990" t="str">
            <v>1,1,2,2,3,3,4,4-Octafluoro-1,4-bis[(1,1,1,2,3,3,3-heptafluoropropan-2-yl)oxy]butane</v>
          </cell>
        </row>
        <row r="991">
          <cell r="B991" t="str">
            <v>1,1,2,2,3,3,4,4-octafluoro-1-iodobutane</v>
          </cell>
        </row>
        <row r="992">
          <cell r="B992" t="str">
            <v>1,1,2,2,3,3,4,4-Octafluoro-1-[(1,1,1,2,3,3,3-heptafluoropropan-2-yl)oxy]-4-iodobutane</v>
          </cell>
        </row>
        <row r="993">
          <cell r="B993" t="str">
            <v>1,1,2,2,3,3,4,4-Octafluoro-1-[(1,1,1,2,3,3,3-heptafluoropropan-2-yl)oxy]-6-iodohexane</v>
          </cell>
        </row>
        <row r="994">
          <cell r="B994" t="str">
            <v>1,1,2,2,3,3,4,4-Octafluoro-1-[(trifluoroethenyl)oxy]-4-(trifluoromethoxy)butane</v>
          </cell>
        </row>
        <row r="995">
          <cell r="B995" t="str">
            <v>1,1,2,2,3,3,4,4-Octafluoro-4-iodobutyl sulfurofluoridate</v>
          </cell>
        </row>
        <row r="996">
          <cell r="B996" t="str">
            <v>1,1,2,2,3,3,4,4-Octafluoro-5,5,6,6-tetrakis(trifluoromethyl)cyclohexane</v>
          </cell>
        </row>
        <row r="997">
          <cell r="B997" t="str">
            <v>1,1,2,2,3,3,4,4-Octafluoro-5-(vinyloxy)pentane</v>
          </cell>
        </row>
        <row r="998">
          <cell r="B998" t="str">
            <v>1,1,2,2,3,3,4,4-octafluoro-5-iodo-5-(trifluoromethyl)cyclopentane</v>
          </cell>
        </row>
        <row r="999">
          <cell r="B999" t="str">
            <v>1,1,2,2,3,3,4,4-Octafluoro-5-iodopentane</v>
          </cell>
        </row>
        <row r="1000">
          <cell r="B1000" t="str">
            <v>1,1,2,2,3,3,4,4-Octafluoro-N,N-bis(2-hydroxyethyl)butane-1-sulphonamide</v>
          </cell>
        </row>
        <row r="1001">
          <cell r="B1001" t="str">
            <v>1,1,2,2,3,3,4,4-Octafluoro-N-(2-hydroxyethyl)-N-methylbutane-1-sulphonamide</v>
          </cell>
        </row>
        <row r="1002">
          <cell r="B1002" t="str">
            <v>1,1,2,2,3,3,4,4-Octafluorobutane-1-sulphonic acid</v>
          </cell>
        </row>
        <row r="1003">
          <cell r="B1003" t="str">
            <v>1,1,2,2,3,3,4,4-Octafluorobutane-1-sulphonic anhydride</v>
          </cell>
        </row>
        <row r="1004">
          <cell r="B1004" t="str">
            <v>1,1,2,2,3,3,4,4-Octafluoropentan-1-ol</v>
          </cell>
        </row>
        <row r="1005">
          <cell r="B1005" t="str">
            <v>1,1,2,2,3,3,4,4-Octafluoropentane</v>
          </cell>
        </row>
        <row r="1006">
          <cell r="B1006" t="str">
            <v>1,1,2,2,3,3,4,4-Octafluoroundecane-5,6-dione</v>
          </cell>
        </row>
        <row r="1007">
          <cell r="B1007" t="str">
            <v>1,1,2,2,3,3,4,5,5,6-Decafluoro-4,6-dimethylcyclohexane</v>
          </cell>
        </row>
        <row r="1008">
          <cell r="B1008" t="str">
            <v>1,1,2,2,3,3,4,5,6,7-Decafluoro-2,3-dihydro-1H-indene</v>
          </cell>
        </row>
        <row r="1009">
          <cell r="B1009" t="str">
            <v>1,1,2,2,3,3,4,5,6-Nonafluoro-7-(trifluoromethyl)-2,3-dihydro-1H-indene</v>
          </cell>
        </row>
        <row r="1010">
          <cell r="B1010" t="str">
            <v>1,1,2,2,3,3,4,5-Octafluorocyclopentane</v>
          </cell>
        </row>
        <row r="1011">
          <cell r="B1011" t="str">
            <v>1,1,2,2,3,3,4-Heptafluoro-4-iodobutane</v>
          </cell>
        </row>
        <row r="1012">
          <cell r="B1012" t="str">
            <v>1,1,2,2,3,3,6,6,6-Nonafluorohexyl prop-2-enoate</v>
          </cell>
        </row>
        <row r="1013">
          <cell r="B1013" t="str">
            <v>1,1,2,2,3,3-Hexafluoro-1,3-bis((trifluorovinyl)oxy)propane</v>
          </cell>
        </row>
        <row r="1014">
          <cell r="B1014" t="str">
            <v>1,1,2,2,3,3-Hexafluoro-1-((trifluorovinyl)oxy)propane</v>
          </cell>
        </row>
        <row r="1015">
          <cell r="B1015" t="str">
            <v>1,1,2,2,3,3-Hexafluoro-1-(trifluoromethoxy)propane</v>
          </cell>
        </row>
        <row r="1016">
          <cell r="B1016" t="str">
            <v>1,1,2,2,3,3-Hexafluoro-1-iodobutane</v>
          </cell>
        </row>
        <row r="1017">
          <cell r="B1017" t="str">
            <v>1,1,2,2,3,3-Hexafluoro-1-iodopropane</v>
          </cell>
        </row>
        <row r="1018">
          <cell r="B1018" t="str">
            <v>1,1,2,2,3,3-Hexafluoro-1-methoxy-3-[(trifluoroethenyl)oxy]propane</v>
          </cell>
        </row>
        <row r="1019">
          <cell r="B1019" t="str">
            <v>1,1,2,2,3,3-Hexafluoro-1-[(propan-2-yl)oxy]propane</v>
          </cell>
        </row>
        <row r="1020">
          <cell r="B1020" t="str">
            <v>1,1,2,2,3,3-Hexafluoro-1-[(trifluoroethenyl)oxy]-3-(trifluoromethoxy)propane</v>
          </cell>
        </row>
        <row r="1021">
          <cell r="B1021" t="str">
            <v>1,1,2,2,3,3-Hexafluoro-2,3-dihydro-1H-inden-4-amine</v>
          </cell>
        </row>
        <row r="1022">
          <cell r="B1022" t="str">
            <v>1,1,2,2,3,3-Hexafluoro-2,3-dihydro-1H-indene</v>
          </cell>
        </row>
        <row r="1023">
          <cell r="B1023" t="str">
            <v>1,1,2,2,3,3-Hexafluoro-2,3-dihydrobenzo[f]azulen-9(1H)-one</v>
          </cell>
        </row>
        <row r="1024">
          <cell r="B1024" t="str">
            <v>1,1,2,2,3,3-Hexafluorobutan-1-ol</v>
          </cell>
        </row>
        <row r="1025">
          <cell r="B1025" t="str">
            <v>1,1,2,2,3,3-Hexafluorobutane</v>
          </cell>
        </row>
        <row r="1026">
          <cell r="B1026" t="str">
            <v>1,1,2,2,3,3-Hexafluorocyclobutane</v>
          </cell>
        </row>
        <row r="1027">
          <cell r="B1027" t="str">
            <v>1,1,2,2,3,3-Hexafluoropropane-1,3-disulfonyldifluoride</v>
          </cell>
        </row>
        <row r="1028">
          <cell r="B1028" t="str">
            <v>1,1,2,2,3,4,4,5,5,6-Decafluoro-3,6-bis(trifluoromethyl)cyclohexane</v>
          </cell>
        </row>
        <row r="1029">
          <cell r="B1029" t="str">
            <v>1,1,2,2,3,4,4,5,6-Nonafluorocyclohexane</v>
          </cell>
        </row>
        <row r="1030">
          <cell r="B1030" t="str">
            <v>1,1,2,2,3,4,4,5-Octafluorocyclopentane</v>
          </cell>
        </row>
        <row r="1031">
          <cell r="B1031" t="str">
            <v>1,1,2,2,3,4,4-Heptafluorobut-3-ene-1-sulfonyl fluoride</v>
          </cell>
        </row>
        <row r="1032">
          <cell r="B1032" t="str">
            <v>1,1,2,2,3,4,5,6,7-Nonafluoro-2,3-dihydro-1H-indene</v>
          </cell>
        </row>
        <row r="1033">
          <cell r="B1033" t="str">
            <v>1,1,2,2,3,4,5,6,7-Nonafluoro-3-(trifluoromethyl)-2,3-dihydro-1H-indene</v>
          </cell>
        </row>
        <row r="1034">
          <cell r="B1034" t="str">
            <v>1,1,2,2,3,5,6,7,8-Nonafluoro-4-methyl-1,2-dihydronaphthalene</v>
          </cell>
        </row>
        <row r="1035">
          <cell r="B1035" t="str">
            <v>1,1,2,2,3-Pentafluoro-3-(trifluoromethyl)cyclobutane</v>
          </cell>
        </row>
        <row r="1036">
          <cell r="B1036" t="str">
            <v>1,1,2,2,3-pentafluorocyclobutane</v>
          </cell>
        </row>
        <row r="1037">
          <cell r="B1037" t="str">
            <v>1,1,2,2,3-Pentafluorocyclopentane</v>
          </cell>
        </row>
        <row r="1038">
          <cell r="B1038" t="str">
            <v>1,1,2,2,3-Pentafluorodecan-1-ol</v>
          </cell>
        </row>
        <row r="1039">
          <cell r="B1039" t="str">
            <v>1,1,2,2,3-Pentafluoropropan-1-amine</v>
          </cell>
        </row>
        <row r="1040">
          <cell r="B1040" t="str">
            <v>1,1,2,2,3-Pentafluoropropane-1-sulfonic acid</v>
          </cell>
        </row>
        <row r="1041">
          <cell r="B1041" t="str">
            <v>1,1,2,2,4,4,4-Heptafluoro-3-(iodomethyl)-1-(1,2,2,2-tetrafluoroethoxy)butane</v>
          </cell>
        </row>
        <row r="1042">
          <cell r="B1042" t="str">
            <v>1,1,2,2,4,4,4-Heptafluorobutyl prop-2-enoate</v>
          </cell>
        </row>
        <row r="1043">
          <cell r="B1043" t="str">
            <v>1,1,2,2-Tetrabromoethane</v>
          </cell>
        </row>
        <row r="1044">
          <cell r="B1044" t="str">
            <v>1,1,2,2-Tetrachloro-3,3,4,4-tetrafluorocyclobutane</v>
          </cell>
        </row>
        <row r="1045">
          <cell r="B1045" t="str">
            <v>1,1,2,2-Tetrachloroethane</v>
          </cell>
        </row>
        <row r="1046">
          <cell r="B1046" t="str">
            <v>1,1,2,2-Tetrachloroethane-d2</v>
          </cell>
        </row>
        <row r="1047">
          <cell r="B1047" t="str">
            <v>1,1,2,2-Tetrafluoro-1,2-bis(1,1,2,2-tetrafluoro-2-iodoethoxy)ethane</v>
          </cell>
        </row>
        <row r="1048">
          <cell r="B1048" t="str">
            <v>1,1,2,2-Tetrafluoro-1,2-bis(trifluoromethoxy)ethane</v>
          </cell>
        </row>
        <row r="1049">
          <cell r="B1049" t="str">
            <v>1,1,2,2-Tetrafluoro-1-iodo-2-(1,1,2,2-tetrafluoro-2-iodoethoxy)ethane</v>
          </cell>
        </row>
        <row r="1050">
          <cell r="B1050" t="str">
            <v>1,1,2,2-Tetrafluoro-1-iodo-2-(trifluoromethoxy)ethane</v>
          </cell>
        </row>
        <row r="1051">
          <cell r="B1051" t="str">
            <v>1,1,2,2-Tetrafluoro-1-nitro-2-nitrosoethane</v>
          </cell>
        </row>
        <row r="1052">
          <cell r="B1052" t="str">
            <v>1,1,2,2-Tetrafluoro-1-[1,1,2,2-tetrafluoro-2-(trifluoromethoxy)ethoxy]-2-(trifluoromethoxy)ethane</v>
          </cell>
        </row>
        <row r="1053">
          <cell r="B1053" t="str">
            <v>1,1,2,2-Tetrafluoro-2,3-dihydro-1H-indene</v>
          </cell>
        </row>
        <row r="1054">
          <cell r="B1054" t="str">
            <v>1,1,2,2-Tetrafluoro-2-(1,1,2,2,3,3,4,4-octafluoro-4-iodobutoxy)ethane-1-sulfonamide</v>
          </cell>
        </row>
        <row r="1055">
          <cell r="B1055" t="str">
            <v>1,1,2,2-Tetrafluoro-2-(1,1,2,2,3,3,4,4-octafluoro-4-iodobutoxy)ethane-1-sulfonyl fluoride</v>
          </cell>
        </row>
        <row r="1056">
          <cell r="B1056" t="str">
            <v>1,1,2,2-Tetrafluoro-2-(1,1,2,2-tetrafluoro-2-iodoethoxy)ethane-1-sulfonamide</v>
          </cell>
        </row>
        <row r="1057">
          <cell r="B1057" t="str">
            <v>1,1,2,2-Tetrafluoro-2-(1,1,2,2-tetrafluoro-4-iodobutoxy)ethane-1-sulfonyl fluoride</v>
          </cell>
        </row>
        <row r="1058">
          <cell r="B1058" t="str">
            <v>1,1,2,2-Tetrafluoro-2-(1,1,2,2-tetrafluoroethoxy)ethane-1-sulfinic acid</v>
          </cell>
        </row>
        <row r="1059">
          <cell r="B1059" t="str">
            <v>1,1,2,2-Tetrafluoro-2-(1,1,2,2-tetrafluoroethoxy)ethane-1-sulfonamide</v>
          </cell>
        </row>
        <row r="1060">
          <cell r="B1060" t="str">
            <v>1,1,2,2-Tetrafluoro-2-(1,1,2,2-tetrafluoroethoxy)ethane-1-sulfonic acid</v>
          </cell>
        </row>
        <row r="1061">
          <cell r="B1061" t="str">
            <v>1,1,2,2-Tetrafluoro-2-(1,1,2,2-tetrafluoroethoxy)ethane-1-sulfonyl azide</v>
          </cell>
        </row>
        <row r="1062">
          <cell r="B1062" t="str">
            <v>1,1,2,2-Tetrafluoro-2-(1,1,2,2-tetrafluoroethoxy)ethane-1-sulfonyl chloride</v>
          </cell>
        </row>
        <row r="1063">
          <cell r="B1063" t="str">
            <v>1,1,2,2-Tetrafluoro-2-(1,1,2,2-tetrafluoroethoxy)ethane-1-sulfonyl fluoride</v>
          </cell>
        </row>
        <row r="1064">
          <cell r="B1064" t="str">
            <v>1,1,2,2-Tetrafluoro-2-(1,2,2,2-tetrafluoroethoxy)ethane-1-sulfonyl fluoride</v>
          </cell>
        </row>
        <row r="1065">
          <cell r="B1065" t="str">
            <v>1,1,2,2-Tetrafluoro-2-(1,2,2,2-tetrafluoroethoxy)ethanesulfonic acid</v>
          </cell>
        </row>
        <row r="1066">
          <cell r="B1066" t="str">
            <v>1,1,2,2-Tetrafluoro-2-(2,2,2-trifluoroethoxy)ethane-1-sulfonic acid</v>
          </cell>
        </row>
        <row r="1067">
          <cell r="B1067" t="str">
            <v>1,1,2,2-Tetrafluoro-2-(nonafluorobutoxy)ethane-1-sulfonyl fluoride</v>
          </cell>
        </row>
        <row r="1068">
          <cell r="B1068" t="str">
            <v>1,1,2,2-Tetrafluoro-2-(pentafluoroethoxy)ethane-1-sulfonyl fluoride</v>
          </cell>
        </row>
        <row r="1069">
          <cell r="B1069" t="str">
            <v>1,1,2,2-Tetrafluoro-2-(trifluoromethoxy)-N,N-bis(trifluoromethyl)ethanamine</v>
          </cell>
        </row>
        <row r="1070">
          <cell r="B1070" t="str">
            <v>1,1,2,2-Tetrafluoro-2-(trifluoromethoxy)ethane-1-sulfonyl fluoride</v>
          </cell>
        </row>
        <row r="1071">
          <cell r="B1071" t="str">
            <v>1,1,2,2-Tetrafluoro-2-hydroxyethane-1-sulfonyl fluoride</v>
          </cell>
        </row>
        <row r="1072">
          <cell r="B1072" t="str">
            <v>1,1,2,2-Tetrafluoro-2-iodo-N,N-bis(trifluoromethyl)ethan-1-amine</v>
          </cell>
        </row>
        <row r="1073">
          <cell r="B1073" t="str">
            <v>1,1,2,2-Tetrafluoro-2-iodoethyl sulfurofluoridate</v>
          </cell>
        </row>
        <row r="1074">
          <cell r="B1074" t="str">
            <v>1,1,2,2-Tetrafluoro-2-[(1,1,2,2-tetrafluoro-4-iodobut-3-en-1-yl)oxy]ethane-1-sulfonyl fluoride</v>
          </cell>
        </row>
        <row r="1075">
          <cell r="B1075" t="str">
            <v>1,1,2,2-Tetrafluoro-2-[(oxiran-2-yl)methoxy]ethane-1-sulfonyl fluoride</v>
          </cell>
        </row>
        <row r="1076">
          <cell r="B1076" t="str">
            <v>1,1,2,2-Tetrafluoro-2-[(tridecafluorohexyl)oxy]ethane-1-sulfonyl fluoride</v>
          </cell>
        </row>
        <row r="1077">
          <cell r="B1077" t="str">
            <v>1,1,2,2-Tetrafluoro-2-[(tridecafluorohexyl)oxy]ethanesulfonic acid</v>
          </cell>
        </row>
        <row r="1078">
          <cell r="B1078" t="str">
            <v>1,1,2,2-Tetrafluoro-2-[[1,1,1,2,3,3-hexafluoro-3-(pentafluoroethoxy)propan-2-yl]oxy]ethane-1-sulfonyl fluoride</v>
          </cell>
        </row>
        <row r="1079">
          <cell r="B1079" t="str">
            <v>1,1,2,2-Tetrafluoro-2-{[1,1,1,2,3,3-hexafluoro-3-(1,1,2,2-tetrafluoroethoxy)propan-2-yl]oxy}ethane-1-sulfonic acid</v>
          </cell>
        </row>
        <row r="1080">
          <cell r="B1080" t="str">
            <v>1,1,2,2-Tetrafluoro-2-{[1,1,1,2,3,3-hexafluoro-3-(1,2,2-trifluoro-2-sulfoethoxy)propan-2-yl]oxy}ethane-1-sulfonic acid</v>
          </cell>
        </row>
        <row r="1081">
          <cell r="B1081" t="str">
            <v>1,1,2,2-Tetrafluoro-3,4-dimethylcyclobutane</v>
          </cell>
        </row>
        <row r="1082">
          <cell r="B1082" t="str">
            <v>1,1,2,2-Tetrafluoro-3,4-dimethylidenecyclobutane</v>
          </cell>
        </row>
        <row r="1083">
          <cell r="B1083" t="str">
            <v>1,1,2,2-Tetrafluoro-3-(1,1,2,2-tetrafluorobutyl)cyclobutane</v>
          </cell>
        </row>
        <row r="1084">
          <cell r="B1084" t="str">
            <v>1,1,2,2-Tetrafluoro-3-iodopropane</v>
          </cell>
        </row>
        <row r="1085">
          <cell r="B1085" t="str">
            <v>1,1,2,2-Tetrafluoro-5-methyl-2,3-dihydro-1H-indene</v>
          </cell>
        </row>
        <row r="1086">
          <cell r="B1086" t="str">
            <v>1,1,2,2-Tetrafluoro-6-methyl-2,3-dihydro-1H-indene</v>
          </cell>
        </row>
        <row r="1087">
          <cell r="B1087" t="str">
            <v>1,1,2,2-tetrafluoro-7,7a-dihydro-2aH-cyclobuta[a]indene</v>
          </cell>
        </row>
        <row r="1088">
          <cell r="B1088" t="str">
            <v>1,1,2,2-Tetrafluoro-7-methyl-2,3-dihydro-1H-indene</v>
          </cell>
        </row>
        <row r="1089">
          <cell r="B1089" t="str">
            <v>1,1,2,2-Tetrafluoropropan-1-ol</v>
          </cell>
        </row>
        <row r="1090">
          <cell r="B1090" t="str">
            <v>1,1,2,2-Tetrahydroperfluorodecyl acrylate</v>
          </cell>
        </row>
        <row r="1091">
          <cell r="B1091" t="str">
            <v>1,1,2,2-Tetrahydroperfluorododecanethiol</v>
          </cell>
        </row>
        <row r="1092">
          <cell r="B1092" t="str">
            <v>1,1,2,2-Tetrahydroperfluorododecyl acrylate</v>
          </cell>
        </row>
        <row r="1093">
          <cell r="B1093" t="str">
            <v>1,1,2,2-Tetrahydroperfluorohexadecyl acrylate</v>
          </cell>
        </row>
        <row r="1094">
          <cell r="B1094" t="str">
            <v>1,1,2,2-Tetrahydroperfluorotetradecyl acrylate</v>
          </cell>
        </row>
        <row r="1095">
          <cell r="B1095" t="str">
            <v>1,1,2,3,3,3-Hexafluoro-2-(trifluoromethyl)propane-1-sulphonic anhydride</v>
          </cell>
        </row>
        <row r="1096">
          <cell r="B1096" t="str">
            <v>1,1,2,3,3,3-Hexafluoro-2-iodopropyl sulfurofluoridate</v>
          </cell>
        </row>
        <row r="1097">
          <cell r="B1097" t="str">
            <v>1,1,2,3,3,3-Hexafluoro-2-nitropropyl sulfurofluoridate</v>
          </cell>
        </row>
        <row r="1098">
          <cell r="B1098" t="str">
            <v>1,1,2,3,3,3-Hexafluoro-N,N-bis(2-hydroxyethyl)-2-(trifluoromethyl)propane-1-sulphonamide</v>
          </cell>
        </row>
        <row r="1099">
          <cell r="B1099" t="str">
            <v>1,1,2,3,3,4,4,5,5,6,6,7,7,8,8,9,9,10,10,11,11,11-Docosafluoroundec-1-ene</v>
          </cell>
        </row>
        <row r="1100">
          <cell r="B1100" t="str">
            <v>1,1,2,3,3,4,4,5,5,6,6,7,7,8,8,9,9,10,10,11,11,12,12,12-Tetracosafluorododec-1-ene</v>
          </cell>
        </row>
        <row r="1101">
          <cell r="B1101" t="str">
            <v>1,1,2,3,3,4,4,5,5,6,6,7,7,8,8,9,9,10,10,11,11,12,12,13,13,13-Hexacosafluorotridec-1-ene</v>
          </cell>
        </row>
        <row r="1102">
          <cell r="B1102" t="str">
            <v>1,1,2,3,3,4,4,5,5,6,6,7,7-Tridecafluoro-2-(trifluoromethyl)-2,3,4,5,6,7-hexahydro-1H-indene</v>
          </cell>
        </row>
        <row r="1103">
          <cell r="B1103" t="str">
            <v>1,1,2,3,3,4,4,5,5,6,6,7,8,8-Tetradecafluoroocta-1,7-diene</v>
          </cell>
        </row>
        <row r="1104">
          <cell r="B1104" t="str">
            <v>1,1,2,3,3,4,4,5,5-Nonafluorohex-1-ene</v>
          </cell>
        </row>
        <row r="1105">
          <cell r="B1105" t="str">
            <v>1,1,2,3,3,4,4,5,6,6-Decafluorohexa-1,5-diene</v>
          </cell>
        </row>
        <row r="1106">
          <cell r="B1106" t="str">
            <v>1,1,2,3,3,4,5,5,5-Nonafluoro-4-(trifluoromethyl)pent-1-ene</v>
          </cell>
        </row>
        <row r="1107">
          <cell r="B1107" t="str">
            <v>1,1,2,3,4,4,4-Heptafluoro-3-(trifluoromethyl)but-1-ene</v>
          </cell>
        </row>
        <row r="1108">
          <cell r="B1108" t="str">
            <v>1,1,2,3,4,4,5,5,6,6,6-Undecafluorohex-2-en-1-yl sulfurofluoridate</v>
          </cell>
        </row>
        <row r="1109">
          <cell r="B1109" t="str">
            <v>1,1,2,3,4,4,5,6-octafluoro-2,3,5,6-tetrakis(trifluoromethyl)cyclohexane</v>
          </cell>
        </row>
        <row r="1110">
          <cell r="B1110" t="str">
            <v>1,1,2,3,4,4-Hexafluoro-1,2,3,4-tetrakis(heptafluoropropoxy)butane</v>
          </cell>
        </row>
        <row r="1111">
          <cell r="B1111" t="str">
            <v>1,1,2,3,4,5,5,5-Octafluoro-1-iodo-4-(trifluoromethyl)-2-pentene</v>
          </cell>
        </row>
        <row r="1112">
          <cell r="B1112" t="str">
            <v>1,1,2,3,4,5,6-Heptafluoro-2,4-bis(trifluoromethyl)cyclohexane</v>
          </cell>
        </row>
        <row r="1113">
          <cell r="B1113" t="str">
            <v>1,1,2,7,8,8-Hexachloro-1,2,3,4,4,5,5,6,8-nonafluorooctane</v>
          </cell>
        </row>
        <row r="1114">
          <cell r="B1114" t="str">
            <v>1,1,2-Tribromo-1-(nonafluorobutyl)ethane</v>
          </cell>
        </row>
        <row r="1115">
          <cell r="B1115" t="str">
            <v>1,1,2-TRIBROMOPENTAFLUOROCYCLOBUTANE</v>
          </cell>
        </row>
        <row r="1116">
          <cell r="B1116" t="str">
            <v>1,1,2-Tribromotrifluoroethane</v>
          </cell>
        </row>
        <row r="1117">
          <cell r="B1117" t="str">
            <v>1,1,2-Trichloro-2,3,3,4,5,6,7-heptafluoro-2,3-dihydro-1H-indene</v>
          </cell>
        </row>
        <row r="1118">
          <cell r="B1118" t="str">
            <v>1,1,2-Trichloro-2,3,3-trifluorocyclobutane</v>
          </cell>
        </row>
        <row r="1119">
          <cell r="B1119" t="str">
            <v>1,1,2-Trichloroethane</v>
          </cell>
        </row>
        <row r="1120">
          <cell r="B1120" t="str">
            <v>1,1,2-Trichlorotrifluoroethane***retired***use CFC-113</v>
          </cell>
        </row>
        <row r="1121">
          <cell r="B1121" t="str">
            <v>1,1,2-Trifluoro-2-(heptafluoropropoxy)ethane-1-sulfonic acid</v>
          </cell>
        </row>
        <row r="1122">
          <cell r="B1122" t="str">
            <v>1,1,2-Trifluoro-2-(trifluoromethyl)cyclopropane</v>
          </cell>
        </row>
        <row r="1123">
          <cell r="B1123" t="str">
            <v>1,1,2-Trifluoro-2-chloro-3-methyl-3-vinylcyclobutane</v>
          </cell>
        </row>
        <row r="1124">
          <cell r="B1124" t="str">
            <v>1,1,2-Trifluorotrinitroethane</v>
          </cell>
        </row>
        <row r="1125">
          <cell r="B1125" t="str">
            <v>1,1,2-Trimethyl-3-methylidenecyclopropane</v>
          </cell>
        </row>
        <row r="1126">
          <cell r="B1126" t="str">
            <v>1,1,3,3,4,4,4-Heptafluorobutan-2-one</v>
          </cell>
        </row>
        <row r="1127">
          <cell r="B1127" t="str">
            <v>1,1,3,3,4,4,4a,5,5,6,6,7,7,8,8,8a-Hexadecafluoro-2-(trifluoromethyl)decahydroisoquinoline</v>
          </cell>
        </row>
        <row r="1128">
          <cell r="B1128" t="str">
            <v>1,1,3,3,4,4,5,5,6,6,6-Undecafluoro-1-methoxyhexan-2-one</v>
          </cell>
        </row>
        <row r="1129">
          <cell r="B1129" t="str">
            <v>1,1,3,3,4,4,5,5,6,6,7,7,8,8,8-Pentadecafluorooct-1-ene</v>
          </cell>
        </row>
        <row r="1130">
          <cell r="B1130" t="str">
            <v>1,1,3,3,5,5-Hexachloro-1,2,2,4,4,5-hexafluoropentane</v>
          </cell>
        </row>
        <row r="1131">
          <cell r="B1131" t="str">
            <v>1,1,3,3-Tetramethyl-1,3,5-trisilacyclohexane</v>
          </cell>
        </row>
        <row r="1132">
          <cell r="B1132" t="str">
            <v>1,1,3,3-Tetramethyl-1,3-bis((perfluorohexyl)ethyl)disiloxane</v>
          </cell>
        </row>
        <row r="1133">
          <cell r="B1133" t="str">
            <v>1,1,3,4,4,4-Hexafluoro-3-(trifluoromethyl)but-1-ene</v>
          </cell>
        </row>
        <row r="1134">
          <cell r="B1134" t="str">
            <v>1,1,3,4,4,4-Hexafluoro-3-(trifluoromethyl)butan-2-one</v>
          </cell>
        </row>
        <row r="1135">
          <cell r="B1135" t="str">
            <v>1,1,3,4,4,5,5,5-Octafluoro-3-methoxy-2-(trifluoromethyl)pent-1-ene</v>
          </cell>
        </row>
        <row r="1136">
          <cell r="B1136" t="str">
            <v>1,1,3,5,5-Pentamethyl-1,5-bis(3,3,4,4,5,5,6,6,6-nonafluorohexyl)trisiloxane</v>
          </cell>
        </row>
        <row r="1137">
          <cell r="B1137" t="str">
            <v>1,1,3,5,5-Pentamethyl-1,5-bis(3,3,4,4,5,5,6,6,7,7,8,8,8-tridecafluorooctyl)trisiloxane</v>
          </cell>
        </row>
        <row r="1138">
          <cell r="B1138" t="str">
            <v>1,1,3,5,6-Pentachloro-1,2,2,3,4,4,5,6,6-nonafluorohexane</v>
          </cell>
        </row>
        <row r="1139">
          <cell r="B1139" t="str">
            <v>1,1,3,5,7,8-Hexachloro-1,2,2,3,4,4,5,6,6,7,8,8-dodecafluorooctane</v>
          </cell>
        </row>
        <row r="1140">
          <cell r="B1140" t="str">
            <v>1,1,3,5,7,9,10-Heptachloro-1,2,2,3,4,4,5,6,6,7,8,8,9,10,10-pentadecafluorodecane</v>
          </cell>
        </row>
        <row r="1141">
          <cell r="B1141" t="str">
            <v>1,1,3-Trichloro-2,2,3,4,5,6,7-heptafluoro-2,3-dihydro-1H-indene</v>
          </cell>
        </row>
        <row r="1142">
          <cell r="B1142" t="str">
            <v>1,1,3-Trihydroperfluoropropyl acrylate-Styrene copolymer</v>
          </cell>
        </row>
        <row r="1143">
          <cell r="B1143" t="str">
            <v>1,1,3-Trimethyl-3-(2-methallyl)cyclopentane</v>
          </cell>
        </row>
        <row r="1144">
          <cell r="B1144" t="str">
            <v>1,1,3-Trimethylcyclohexane</v>
          </cell>
        </row>
        <row r="1145">
          <cell r="B1145" t="str">
            <v>1,1,3-Trimethylcyclopentane</v>
          </cell>
        </row>
        <row r="1146">
          <cell r="B1146" t="str">
            <v>1,1,4,4,5,5,5-Heptafluoro-2-(trifluoromethyl)-1-pentene</v>
          </cell>
        </row>
        <row r="1147">
          <cell r="B1147" t="str">
            <v>1,1,4,4,5,5,5-Heptafluoro-2-(trifluoromethyl)pent-1-en-3-one</v>
          </cell>
        </row>
        <row r="1148">
          <cell r="B1148" t="str">
            <v>1,1,4,4,5,5,5-Heptafluoro-2-methoxy-3-(trifluoromethyl)pent-1-ene</v>
          </cell>
        </row>
        <row r="1149">
          <cell r="B1149" t="str">
            <v>1,1,4,4,5,5,5-Heptafluoro-2-methylpent-1-ene</v>
          </cell>
        </row>
        <row r="1150">
          <cell r="B1150" t="str">
            <v>1,1,4,4-Tetrachloro-1,2,2,3,3,4-hexafluorobutane</v>
          </cell>
        </row>
        <row r="1151">
          <cell r="B1151" t="str">
            <v>1,1,4,6-Tetramethylindan</v>
          </cell>
        </row>
        <row r="1152">
          <cell r="B1152" t="str">
            <v>1,1,4,7-Tetramethylindan</v>
          </cell>
        </row>
        <row r="1153">
          <cell r="B1153" t="str">
            <v>1,1,5-Trichloro-2,2,3,3,4,6,7-heptafluoro-2,3-dihydro-1H-indene</v>
          </cell>
        </row>
        <row r="1154">
          <cell r="B1154" t="str">
            <v>1,1,6-Trichloro-2,2,3,3,4,5,7-heptafluoro-2,3-dihydro-1H-indene</v>
          </cell>
        </row>
        <row r="1155">
          <cell r="B1155" t="str">
            <v>1,1-Bis((perfluoro-1-nonyl)ethyloxy)-N-(2-hydroxyethyl)-2-oxa-3-aza-1-phosphapentan-5-ol 1-oxide</v>
          </cell>
        </row>
        <row r="1156">
          <cell r="B1156" t="str">
            <v>1,1-Di-(4-methoxyphenyl)-1-[4-(1H,1H,2H,2H-perfluorodecyl)phenyl]methyl chloride</v>
          </cell>
        </row>
        <row r="1157">
          <cell r="B1157" t="str">
            <v>1,1-Dibromo-1,2,2,3,3,4,4,4-octafluorobutane</v>
          </cell>
        </row>
        <row r="1158">
          <cell r="B1158" t="str">
            <v>1,1-Dibromo-2-chloro-1,2,2-trifluoroethane</v>
          </cell>
        </row>
        <row r="1159">
          <cell r="B1159" t="str">
            <v>1,1-dibromo-3,3,4,4,4-pentafluorobutan-2-one</v>
          </cell>
        </row>
        <row r="1160">
          <cell r="B1160" t="str">
            <v>1,1-Dichloro-1,2,2,3,3,4,4,4-octafluorobutane</v>
          </cell>
        </row>
        <row r="1161">
          <cell r="B1161" t="str">
            <v>1,1-Dichloro-1,2,2-trifluoro-2-(1,2,2,2-tetrafluoroethoxy)ethane</v>
          </cell>
        </row>
        <row r="1162">
          <cell r="B1162" t="str">
            <v>1,1-Dichloro-1,2,2-trifluoro-2-(2,2,2-trifluoroethoxy)ethane</v>
          </cell>
        </row>
        <row r="1163">
          <cell r="B1163" t="str">
            <v>1,1-dichloro-1,2,2-trifluoro-2-(trifluoromethylperoxy)ethane</v>
          </cell>
        </row>
        <row r="1164">
          <cell r="B1164" t="str">
            <v>1,1-Dichloro-1,2,2-trifluoro-2-iodoethane</v>
          </cell>
        </row>
        <row r="1165">
          <cell r="B1165" t="str">
            <v>1,1-Dichloro-1,3,3,4,4,4-hexafluorobutan-2-one</v>
          </cell>
        </row>
        <row r="1166">
          <cell r="B1166" t="str">
            <v>1,1-Dichloro-2,3,3,4,4,4-hexafluorobut-1-ene</v>
          </cell>
        </row>
        <row r="1167">
          <cell r="B1167" t="str">
            <v>1,1-Dichloro-2-(dichloromethoxy)-1,2,2-trifluoroethane</v>
          </cell>
        </row>
        <row r="1168">
          <cell r="B1168" t="str">
            <v>1,1-Dichloro-3,3,3-trimethyl((perfluorohexyl)ethyl)disiloxane</v>
          </cell>
        </row>
        <row r="1169">
          <cell r="B1169" t="str">
            <v>1,1-Dichloroethane</v>
          </cell>
        </row>
        <row r="1170">
          <cell r="B1170" t="str">
            <v>1,1-Dichloroethene</v>
          </cell>
        </row>
        <row r="1171">
          <cell r="B1171" t="str">
            <v>1,1-Dichloroethene-d2</v>
          </cell>
        </row>
        <row r="1172">
          <cell r="B1172" t="str">
            <v>1,1-Dichloroethylene</v>
          </cell>
        </row>
        <row r="1173">
          <cell r="B1173" t="str">
            <v>1,1-Dichloropropane</v>
          </cell>
        </row>
        <row r="1174">
          <cell r="B1174" t="str">
            <v>1,1-Dichloropropanone</v>
          </cell>
        </row>
        <row r="1175">
          <cell r="B1175" t="str">
            <v>1,1-Dichloropropene</v>
          </cell>
        </row>
        <row r="1176">
          <cell r="B1176" t="str">
            <v>1,1-Difluoroethene, polymer with tetrafluoroethene, perfluoro(3-methoxypropyl vinyl ether), and bromotrifluoroethene</v>
          </cell>
        </row>
        <row r="1177">
          <cell r="B1177" t="str">
            <v>1,1-Dihydroperfluoroheptyl acrylate</v>
          </cell>
        </row>
        <row r="1178">
          <cell r="B1178" t="str">
            <v>1,1-Dimethoxyethane</v>
          </cell>
        </row>
        <row r="1179">
          <cell r="B1179" t="str">
            <v>1,1-Dimethyl-2-octylcyclobutane</v>
          </cell>
        </row>
        <row r="1180">
          <cell r="B1180" t="str">
            <v>1,1-Dimethyl-2-[(1E)-3-methylbuta-1,3-dienyl]cyclopropane</v>
          </cell>
        </row>
        <row r="1181">
          <cell r="B1181" t="str">
            <v>1,1-Dimethylbiguanide***retired***use Metformin</v>
          </cell>
        </row>
        <row r="1182">
          <cell r="B1182" t="str">
            <v>1,1-Dimethylcyclopentane</v>
          </cell>
        </row>
        <row r="1183">
          <cell r="B1183" t="str">
            <v>1,1-Dimethylcyclopropane</v>
          </cell>
        </row>
        <row r="1184">
          <cell r="B1184" t="str">
            <v>1,1-Dimethylhydrazine</v>
          </cell>
        </row>
        <row r="1185">
          <cell r="B1185" t="str">
            <v>1,1-Dimethylindan</v>
          </cell>
        </row>
        <row r="1186">
          <cell r="B1186" t="str">
            <v>1,1-Dioxo-6-(pentafluoroethyl)-1,2-dihydro-1lambda~6~,2,4-benzothiadiazine-7-sulfonamide</v>
          </cell>
        </row>
        <row r="1187">
          <cell r="B1187" t="str">
            <v>1,1-Nonanediol, 2,2,3,3,4,4,5,5,6,6,7,7,8,8,9,9,9-heptadecafluoro-</v>
          </cell>
        </row>
        <row r="1188">
          <cell r="B1188" t="str">
            <v>1,1-Octanediol, 2,2,3,3,4,4,5,5,6,6,7,7,8,8,8-pentadecafluoro-</v>
          </cell>
        </row>
        <row r="1189">
          <cell r="B1189" t="str">
            <v>1,1-Propanediol, 2,2,3,3,3-pentafluoro-</v>
          </cell>
        </row>
        <row r="1190">
          <cell r="B1190" t="str">
            <v>1,10-Decanediol</v>
          </cell>
        </row>
        <row r="1191">
          <cell r="B1191" t="str">
            <v>1,10-Dichloro-1,1,2,3,3,4,4,5,5,6,6,7,7,8,8,9,10,10-octadecafluoro-2,9-dimethyldecane</v>
          </cell>
        </row>
        <row r="1192">
          <cell r="B1192" t="str">
            <v>1,10-Dichloroperfluorodecane</v>
          </cell>
        </row>
        <row r="1193">
          <cell r="B1193" t="str">
            <v>1,10-Phenanthroline, 5,5,6,6-tetrafluoro-5,6-dihydro-</v>
          </cell>
        </row>
        <row r="1194">
          <cell r="B1194" t="str">
            <v>1,11-Dodecadiene, 4,4,5,5,6,6,7,7,8,8,9,9-dodecafluoro-</v>
          </cell>
        </row>
        <row r="1195">
          <cell r="B1195" t="str">
            <v>1,12-Bis(perfluorodecyl)-2,11-diiodododecane</v>
          </cell>
        </row>
        <row r="1196">
          <cell r="B1196" t="str">
            <v>1,12-Bis(perfluorodecyl)-n-dodecane</v>
          </cell>
        </row>
        <row r="1197">
          <cell r="B1197" t="str">
            <v>1,12-Dodecanediamine</v>
          </cell>
        </row>
        <row r="1198">
          <cell r="B1198" t="str">
            <v>1,12-Dodecanediol, 4,4,5,5,6,6,7,7,8,8,9,9-dodecafluoro-2,11-diiodo-</v>
          </cell>
        </row>
        <row r="1199">
          <cell r="B1199" t="str">
            <v>1,16-hexadecalactone</v>
          </cell>
        </row>
        <row r="1200">
          <cell r="B1200" t="str">
            <v>1,2,2,2-Tetrafluoro-1-(triethoxysilyl)ethane-1-sulfonyl fluoride</v>
          </cell>
        </row>
        <row r="1201">
          <cell r="B1201" t="str">
            <v>1,2,2,3,3,3-Hexafluoropropane-1,1-diyl dihypofluorite</v>
          </cell>
        </row>
        <row r="1202">
          <cell r="B1202" t="str">
            <v>1,2,2,3,3,4,4,4a,5,5,6,6,7,7,8,8,8a-Heptadecafluorodecahydronaphthalene-1-carboxylic acid</v>
          </cell>
        </row>
        <row r="1203">
          <cell r="B1203" t="str">
            <v>1,2,2,3,3,4,4,5,5,6,6,7,7,8,8-Pentadecafluorocyclooctan-1-ol</v>
          </cell>
        </row>
        <row r="1204">
          <cell r="B1204" t="str">
            <v>1,2,2,3,3,4,4,5,5,6,6-Undecafluoro-N,N-bis(pentafluoroethyl)cyclohexan-1-amine</v>
          </cell>
        </row>
        <row r="1205">
          <cell r="B1205" t="str">
            <v>1,2,2,3,3,4,4,5,5,6,6-Undecafluorocyclohexane-1-carbonitrile</v>
          </cell>
        </row>
        <row r="1206">
          <cell r="B1206" t="str">
            <v>1,2,2,3,3,4,4,5,5,6,6-Undecafluorocyclohexane-1-carbonyl chloride</v>
          </cell>
        </row>
        <row r="1207">
          <cell r="B1207" t="str">
            <v>1,2,2,3,3,4,4,5,5,6,6-Undecafluorocyclohexane-1-carboxylic acid</v>
          </cell>
        </row>
        <row r="1208">
          <cell r="B1208" t="str">
            <v>1,2,2,3,3,4,4,5,5,6,7,7-Dodecafluorohept-6-ene-1-sulfonyl fluoride</v>
          </cell>
        </row>
        <row r="1209">
          <cell r="B1209" t="str">
            <v>1,2,2,3,3,4,4,5,5,6-Decafluorohexane-1,6-disulfonyl difluoride</v>
          </cell>
        </row>
        <row r="1210">
          <cell r="B1210" t="str">
            <v>1,2,2,3,3,4,4,5,6,6,7,7,8,8-Tetradecafluorobicyclo[3.2.1]octane</v>
          </cell>
        </row>
        <row r="1211">
          <cell r="B1211" t="str">
            <v>1,2,2,3,3,4,4,5-Octafluoro-6-oxabicyclo[3.1.0]hexane</v>
          </cell>
        </row>
        <row r="1212">
          <cell r="B1212" t="str">
            <v>1,2,2,3,3,4,4,5-Octafluoropentan-1-ol</v>
          </cell>
        </row>
        <row r="1213">
          <cell r="B1213" t="str">
            <v>1,2,2,3,3,4,4,6,7,7,8,8,9,9-Tetradecafluoro-5,6-bis(trifluoromethyl)bicyclo[3.3.1]nonane</v>
          </cell>
        </row>
        <row r="1214">
          <cell r="B1214" t="str">
            <v>1,2,2,3,3,4,4,7,7,8,8,9,9-Tridecafluoro-5,6,6-tris(trifluoromethyl)bicyclo[3.3.1]nonane</v>
          </cell>
        </row>
        <row r="1215">
          <cell r="B1215" t="str">
            <v>1,2,2,3,3,4,4a,5,5,6,6,7,7,8-Tetradecafluoro-4-(trifluoromethyl)-1,2,3,4,4a,5,6,7-octahydroquinoline</v>
          </cell>
        </row>
        <row r="1216">
          <cell r="B1216" t="str">
            <v>1,2,2,3,3,4,5,5,6,6-Decafluoro-4-(trifluoromethyl)cyclohexanesulfonic acid</v>
          </cell>
        </row>
        <row r="1217">
          <cell r="B1217" t="str">
            <v>1,2,2,3,3,4,5,5,6-nonafluoro-4,6-bis(trifluoromethyl)cyclohexane-1-sulfonic acid</v>
          </cell>
        </row>
        <row r="1218">
          <cell r="B1218" t="str">
            <v>1,2,2,3,3,4-Hexafluorobutane</v>
          </cell>
        </row>
        <row r="1219">
          <cell r="B1219" t="str">
            <v>1,2,2,3,3,4-Hexafluorobutane-1,4-disulfonyl difluoride</v>
          </cell>
        </row>
        <row r="1220">
          <cell r="B1220" t="str">
            <v>1,2,2,3,3,5,5,6,6,7,7-Undecafluorobicyclo[2.2.1]heptane</v>
          </cell>
        </row>
        <row r="1221">
          <cell r="B1221" t="str">
            <v>1,2,2,4,4,5-Hexafluoro-3,6-dioxabicyclo[3.1.0]hexane</v>
          </cell>
        </row>
        <row r="1222">
          <cell r="B1222" t="str">
            <v>1,2,2-Trifluoro-1-(trifluoromethyl)-2,3-dihydro-1H-indene</v>
          </cell>
        </row>
        <row r="1223">
          <cell r="B1223" t="str">
            <v>1,2,2-Trifluoro-2-nitro-1-(trifluoromethoxy)ethyl sulfurofluoridate</v>
          </cell>
        </row>
        <row r="1224">
          <cell r="B1224" t="str">
            <v>1,2,3,3,4,4,4-Heptafluoro-1-iodobut-1-ene</v>
          </cell>
        </row>
        <row r="1225">
          <cell r="B1225" t="str">
            <v>1,2,3,3,4,4,5,5,5-Nonafluoropent-1-ene</v>
          </cell>
        </row>
        <row r="1226">
          <cell r="B1226" t="str">
            <v>1,2,3,3,4,4,5,5,6,6,6-Undecafluorohex-1-ene</v>
          </cell>
        </row>
        <row r="1227">
          <cell r="B1227" t="str">
            <v>1,2,3,3,4,4,5,5,6,6,7,7,8,8,8-Pentadecafluorooct-1-ene</v>
          </cell>
        </row>
        <row r="1228">
          <cell r="B1228" t="str">
            <v>1,2,3,3,4,4,5,5,6,6,7,7,8,8,9,9,9-Heptadecafluoronon-1-en-1-ol</v>
          </cell>
        </row>
        <row r="1229">
          <cell r="B1229" t="str">
            <v>1,2,3,3,4,4,5,5,6,6,7,7,8,8,9,9,9-Heptadecafluoronon-1-ene-1-sulfonic acid</v>
          </cell>
        </row>
        <row r="1230">
          <cell r="B1230" t="str">
            <v>1,2,3,3,4,4,5,5,6,7,7-Undecafluorocyclohept-1-ene</v>
          </cell>
        </row>
        <row r="1231">
          <cell r="B1231" t="str">
            <v>1,2,3,3,4,4,5,6,6,7,7-Undecafluorocyclohept-1-ene</v>
          </cell>
        </row>
        <row r="1232">
          <cell r="B1232" t="str">
            <v>1,2,3,3,4-Pentafluoro-4-(trifluoromethyl)cyclobut-1-ene</v>
          </cell>
        </row>
        <row r="1233">
          <cell r="B1233" t="str">
            <v>1,2,3,4,4,4-Hexafluoro-1-iodo-3-(trifluoromethyl)but-1-ene</v>
          </cell>
        </row>
        <row r="1234">
          <cell r="B1234" t="str">
            <v>1,2,3,4,4,4-Hexafluoro-3-(heptafluoropropoxy)but-1-ene</v>
          </cell>
        </row>
        <row r="1235">
          <cell r="B1235" t="str">
            <v>1,2,3,4,4,5,6,7-Octafluorobicyclo[3.2.0]hepta-2,6-diene</v>
          </cell>
        </row>
        <row r="1236">
          <cell r="B1236" t="str">
            <v>1,2,3,4,5,5,6,6-Octafluoro-1,3-cyclohexadiene</v>
          </cell>
        </row>
        <row r="1237">
          <cell r="B1237" t="str">
            <v>1,2,3,4,5,5,6,6-Octafluorobicyclo[2.2.0]hex-2-ene</v>
          </cell>
        </row>
        <row r="1238">
          <cell r="B1238" t="str">
            <v>1,2,3,4,5,5,6,6-Octafluorobicyclo[2.2.2]oct-2-ene</v>
          </cell>
        </row>
        <row r="1239">
          <cell r="B1239" t="str">
            <v>1,2,3,4,5,6-Hexachloro-1,1,2,3,4,5,6,6-octafluorohexane</v>
          </cell>
        </row>
        <row r="1240">
          <cell r="B1240" t="str">
            <v>1,2,3,4,5,6-Hexachlorocyclohexane</v>
          </cell>
        </row>
        <row r="1241">
          <cell r="B1241" t="str">
            <v>1,2,3,4,5,6-Hexachloronaphthalene</v>
          </cell>
        </row>
        <row r="1242">
          <cell r="B1242" t="str">
            <v>1,2,3,4,5,7,7-Heptachloro-2-norbornene</v>
          </cell>
        </row>
        <row r="1243">
          <cell r="B1243" t="str">
            <v>1,2,3,4,5,8-Hexachloronaphthalene</v>
          </cell>
        </row>
        <row r="1244">
          <cell r="B1244" t="str">
            <v>1,2,3,4,5-Pentafluoro-6-(1,1,1,2,3,3,3-heptafluoropropan-2-yl)benzene</v>
          </cell>
        </row>
        <row r="1245">
          <cell r="B1245" t="str">
            <v>1,2,3,4,5-Pentafluoro-6-(heptadecafluorooctyl)benzene</v>
          </cell>
        </row>
        <row r="1246">
          <cell r="B1246" t="str">
            <v>1,2,3,4,5-Pentafluoro-6-(heptafluoropropyl)benzene</v>
          </cell>
        </row>
        <row r="1247">
          <cell r="B1247" t="str">
            <v>1,2,3,4,5-Pentafluoro-6-(nonafluorobutyl)benzene</v>
          </cell>
        </row>
        <row r="1248">
          <cell r="B1248" t="str">
            <v>1,2,3,4,5-Pentafluoro-6-(pentafluoroethoxy)benzene</v>
          </cell>
        </row>
        <row r="1249">
          <cell r="B1249" t="str">
            <v>1,2,3,4,6,7,8,9-Octachlorodibenzo-p-dioxin</v>
          </cell>
        </row>
        <row r="1250">
          <cell r="B1250" t="str">
            <v>1,2,3,4,6,7,8,9-Octachlorodibenzofuran</v>
          </cell>
        </row>
        <row r="1251">
          <cell r="B1251" t="str">
            <v>1,2,3,4,6,7,8-Heptabromodibenzofuran</v>
          </cell>
        </row>
        <row r="1252">
          <cell r="B1252" t="str">
            <v>1,2,3,4,6,7,8-Heptachlorodibenzo-p-dioxin</v>
          </cell>
        </row>
        <row r="1253">
          <cell r="B1253" t="str">
            <v>1,2,3,4,6,7,8-Heptachlorodibenzo-p-dioxin-C13</v>
          </cell>
        </row>
        <row r="1254">
          <cell r="B1254" t="str">
            <v>1,2,3,4,6,7,8-Heptachlorodibenzofuran</v>
          </cell>
        </row>
        <row r="1255">
          <cell r="B1255" t="str">
            <v>1,2,3,4,6,7,8-Heptachlorodibenzofuran-C13</v>
          </cell>
        </row>
        <row r="1256">
          <cell r="B1256" t="str">
            <v>1,2,3,4,6,7/1,2,3,5,6,7-Hexachloronaphthalene</v>
          </cell>
        </row>
        <row r="1257">
          <cell r="B1257" t="str">
            <v>1,2,3,4,7,7-Hexachloro-5-(2,2,3,3-tetrafluorocyclobutyl)bicyclo[2.2.1]hept-2-ene</v>
          </cell>
        </row>
        <row r="1258">
          <cell r="B1258" t="str">
            <v>1,2,3,4,7,7-Hexachloronorbornadiene</v>
          </cell>
        </row>
        <row r="1259">
          <cell r="B1259" t="str">
            <v>1,2,3,4,7,7-Hexafluoro-5-vinylbicyclo[2.2.1]hept-2-ene</v>
          </cell>
        </row>
        <row r="1260">
          <cell r="B1260" t="str">
            <v>1,2,3,4,7,7-Hexafluorobicyclo[2.2.1]hept-2-ene</v>
          </cell>
        </row>
        <row r="1261">
          <cell r="B1261" t="str">
            <v>1,2,3,4,7,7-Hexafluorobicyclo[2.2.1]hepta-2,5-diene</v>
          </cell>
        </row>
        <row r="1262">
          <cell r="B1262" t="str">
            <v>1,2,3,4,7,8,9-Heptachlorodibenzofuran</v>
          </cell>
        </row>
        <row r="1263">
          <cell r="B1263" t="str">
            <v>1,2,3,4,7,8-Hexabromodibenzo-p-dioxin</v>
          </cell>
        </row>
        <row r="1264">
          <cell r="B1264" t="str">
            <v>1,2,3,4,7,8-Hexachlorodibenzo-p-dioxin</v>
          </cell>
        </row>
        <row r="1265">
          <cell r="B1265" t="str">
            <v>1,2,3,4,7,8-Hexachlorodibenzo-p-dioxin-C13</v>
          </cell>
        </row>
        <row r="1266">
          <cell r="B1266" t="str">
            <v>1,2,3,4,7,8-Hexachlorodibenzofuran</v>
          </cell>
        </row>
        <row r="1267">
          <cell r="B1267" t="str">
            <v>1,2,3,4,7,8-Hexachlorodibenzofuran-C13</v>
          </cell>
        </row>
        <row r="1268">
          <cell r="B1268" t="str">
            <v>1,2,3,4-Tetrachloro-1,1,2,3,4,4-hexafluorobutane</v>
          </cell>
        </row>
        <row r="1269">
          <cell r="B1269" t="str">
            <v>1,2,3,4-Tetrachloro-1,2,3,4,5,5-hexafluorocyclopentane</v>
          </cell>
        </row>
        <row r="1270">
          <cell r="B1270" t="str">
            <v>1,2,3,4-Tetrachlorobenzene</v>
          </cell>
        </row>
        <row r="1271">
          <cell r="B1271" t="str">
            <v>1,2,3,4-Tetrachlorodibenzo-p-dioxin-C13</v>
          </cell>
        </row>
        <row r="1272">
          <cell r="B1272" t="str">
            <v>1,2,3,4-Tetrachloronaphthalene</v>
          </cell>
        </row>
        <row r="1273">
          <cell r="B1273" t="str">
            <v>1,2,3,4-Tetrafluoro-5,6-bis(pentafluoroethyl)benzene</v>
          </cell>
        </row>
        <row r="1274">
          <cell r="B1274" t="str">
            <v>1,2,3,4-Tetrafluoro-5-(1,1,1,2,3,3,3-heptafluoropropan-2-yl)-6-(trifluoromethyl)benzene</v>
          </cell>
        </row>
        <row r="1275">
          <cell r="B1275" t="str">
            <v>1,2,3,4-Tetrafluoro-5-(1,1,1,2,4,4,5,5,5-nonafluoropent-2-en-3-yl)-6-(trifluoromethyl)benzene</v>
          </cell>
        </row>
        <row r="1276">
          <cell r="B1276" t="str">
            <v>1,2,3,4-Tetrafluoro-5-(pentafluoroethyl)-6-(trifluoromethyl)benzene</v>
          </cell>
        </row>
        <row r="1277">
          <cell r="B1277" t="str">
            <v>1,2,3,4-Tetrafluoro-5-(pentafluoroethyl)benzene</v>
          </cell>
        </row>
        <row r="1278">
          <cell r="B1278" t="str">
            <v>1,2,3,4-Tetrahydronaphthalene</v>
          </cell>
        </row>
        <row r="1279">
          <cell r="B1279" t="str">
            <v>1,2,3,4-Tetramethylbenzene</v>
          </cell>
        </row>
        <row r="1280">
          <cell r="B1280" t="str">
            <v>1,2,3,4-Tetramethylphenanthrene</v>
          </cell>
        </row>
        <row r="1281">
          <cell r="B1281" t="str">
            <v>1,2,3,4/2,3,6,7-Tetrachloronaphthalene</v>
          </cell>
        </row>
        <row r="1282">
          <cell r="B1282" t="str">
            <v>1,2,3,5,5,6,6,7,7-Nonafluorobicyclo[2.2.1]hept-2-ene</v>
          </cell>
        </row>
        <row r="1283">
          <cell r="B1283" t="str">
            <v>1,2,3,5,6,8-Hexachloronaphthalene</v>
          </cell>
        </row>
        <row r="1284">
          <cell r="B1284" t="str">
            <v>1,2,3,5,6-Pentachloro-1,1,2,3,4,4,5,6,6-nonafluorohexane</v>
          </cell>
        </row>
        <row r="1285">
          <cell r="B1285" t="str">
            <v>1,2,3,5,7,8-Hexachloronaphthalene</v>
          </cell>
        </row>
        <row r="1286">
          <cell r="B1286" t="str">
            <v>1,2,3,5-Tetrachlorobenzene</v>
          </cell>
        </row>
        <row r="1287">
          <cell r="B1287" t="str">
            <v>1,2,3,5-Tetramethylbenzene</v>
          </cell>
        </row>
        <row r="1288">
          <cell r="B1288" t="str">
            <v>1,2,3,6,7,8-Hexachlorodibenzo-p-dioxin</v>
          </cell>
        </row>
        <row r="1289">
          <cell r="B1289" t="str">
            <v>1,2,3,6,7,8-Hexachlorodibenzo-p-dioxin-C13</v>
          </cell>
        </row>
        <row r="1290">
          <cell r="B1290" t="str">
            <v>1,2,3,6,7,8-Hexachlorodibenzofuran</v>
          </cell>
        </row>
        <row r="1291">
          <cell r="B1291" t="str">
            <v>1,2,3,6,7,8-Hexachlorodibenzofuran-C13</v>
          </cell>
        </row>
        <row r="1292">
          <cell r="B1292" t="str">
            <v>1,2,3,6,7,8-Hexachloronaphthalene</v>
          </cell>
        </row>
        <row r="1293">
          <cell r="B1293" t="str">
            <v>1,2,3,6,7-Pentachloronaphthalene</v>
          </cell>
        </row>
        <row r="1294">
          <cell r="B1294" t="str">
            <v>1,2,3,7,8,9-Hexachlorodibenzo-p-dioxin</v>
          </cell>
        </row>
        <row r="1295">
          <cell r="B1295" t="str">
            <v>1,2,3,7,8,9-Hexachlorodibenzo-p-dioxin-C13</v>
          </cell>
        </row>
        <row r="1296">
          <cell r="B1296" t="str">
            <v>1,2,3,7,8,9-Hexachlorodibenzofuran</v>
          </cell>
        </row>
        <row r="1297">
          <cell r="B1297" t="str">
            <v>1,2,3,7,8,9-Hexachlorodibenzofuran-C13</v>
          </cell>
        </row>
        <row r="1298">
          <cell r="B1298" t="str">
            <v>1,2,3,7,8-Pentachlorodibenzo-p-dioxin</v>
          </cell>
        </row>
        <row r="1299">
          <cell r="B1299" t="str">
            <v>1,2,3,7,8-Pentachlorodibenzo-p-dioxin-C13</v>
          </cell>
        </row>
        <row r="1300">
          <cell r="B1300" t="str">
            <v>1,2,3,7,8-Pentachlorodibenzofuran</v>
          </cell>
        </row>
        <row r="1301">
          <cell r="B1301" t="str">
            <v>1,2,3,7,8-Pentachlorodibenzofuran-C13</v>
          </cell>
        </row>
        <row r="1302">
          <cell r="B1302" t="str">
            <v>1,2,3,7,8-Pentachloronaphthalene</v>
          </cell>
        </row>
        <row r="1303">
          <cell r="B1303" t="str">
            <v>1,2,3,8-Tetrachloronaphthalene</v>
          </cell>
        </row>
        <row r="1304">
          <cell r="B1304" t="str">
            <v>1,2,3-Benzotriazole</v>
          </cell>
        </row>
        <row r="1305">
          <cell r="B1305" t="str">
            <v>1,2,3-Propanetricarboxylic acid, 2-hydroxy-, 1,2-bis(2-octyldodecyl) 3-(3,3,4,4,5,5,6,6,7,7,7-undecafluoroheptyl) ester</v>
          </cell>
        </row>
        <row r="1306">
          <cell r="B1306" t="str">
            <v>1,2,3-Trichloro-3,4,4,5,5-pentafluorocyclopent-1-ene</v>
          </cell>
        </row>
        <row r="1307">
          <cell r="B1307" t="str">
            <v>1,2,3-Trichloro-4-nitrobenzene</v>
          </cell>
        </row>
        <row r="1308">
          <cell r="B1308" t="str">
            <v>1,2,3-Trichlorobenzene</v>
          </cell>
        </row>
        <row r="1309">
          <cell r="B1309" t="str">
            <v>1,2,3-Trichloropropane</v>
          </cell>
        </row>
        <row r="1310">
          <cell r="B1310" t="str">
            <v>1,2,3-Trimethylbenzene</v>
          </cell>
        </row>
        <row r="1311">
          <cell r="B1311" t="str">
            <v>1,2,3-Trimethylcyclopentane</v>
          </cell>
        </row>
        <row r="1312">
          <cell r="B1312" t="str">
            <v>1,2,3-Trimethylcyclopentene</v>
          </cell>
        </row>
        <row r="1313">
          <cell r="B1313" t="str">
            <v>1,2,4,5,5,6,6,7,7-Nonafluorocyclohepta-1,3-diene</v>
          </cell>
        </row>
        <row r="1314">
          <cell r="B1314" t="str">
            <v>1,2,4,5,6,8/1,2,4,5,7,8-Hexachloronaphthalene</v>
          </cell>
        </row>
        <row r="1315">
          <cell r="B1315" t="str">
            <v>1,2,4,5,6-Pentachloronaphthalene</v>
          </cell>
        </row>
        <row r="1316">
          <cell r="B1316" t="str">
            <v>1,2,4,5,7,8-Hexachloro-1,1,2,3,3,4,5,6,6,7,8,8-dodecafluorooctane</v>
          </cell>
        </row>
        <row r="1317">
          <cell r="B1317" t="str">
            <v>1,2,4,5,7-Pentachloronaphthalene</v>
          </cell>
        </row>
        <row r="1318">
          <cell r="B1318" t="str">
            <v>1,2,4,5,8-Pentachloronaphthalene</v>
          </cell>
        </row>
        <row r="1319">
          <cell r="B1319" t="str">
            <v>1,2,4,5-Benzenetetracarboxylic acid, 1,4-bis(3-chloro-2-hydroxypropyl) 2,5-bis[2-[[(1,1,2,2,3,3,4,4,5,5,6,6,7,7,8,8,8-heptadecafluorooctyl)sulfonyl]propylamino]ethyl] ester</v>
          </cell>
        </row>
        <row r="1320">
          <cell r="B1320" t="str">
            <v>1,2,4,5-Benzenetetracarboxylic acid, 3,6-bis(1,1,2,2,3,3,4,4,5,5,6,6,6-tridecafluorohexyl)-</v>
          </cell>
        </row>
        <row r="1321">
          <cell r="B1321" t="str">
            <v>1,2,4,5-Benzenetetracarboxylic acid, mixed 3-chloro-2-hydroxypropyl and .gamma.-.omega.-perfluoro-C8-14-alkyl esters</v>
          </cell>
        </row>
        <row r="1322">
          <cell r="B1322" t="str">
            <v>1,2,4,5-Tetrachlorobenzene</v>
          </cell>
        </row>
        <row r="1323">
          <cell r="B1323" t="str">
            <v>1,2,4,5-Tetrachloronaphthalene</v>
          </cell>
        </row>
        <row r="1324">
          <cell r="B1324" t="str">
            <v>1,2,4,5-Tetrafluoro-3-(1,1,1,2,3,3,3-heptafluoropropan-2-yl)-6-(trichloromethyl)benzene</v>
          </cell>
        </row>
        <row r="1325">
          <cell r="B1325" t="str">
            <v>1,2,4,5-Tetrafluoro-3-(1,1,1,2,3,3,3-heptafluoropropan-2-yl)-6-nitrobenzene</v>
          </cell>
        </row>
        <row r="1326">
          <cell r="B1326" t="str">
            <v>1,2,4,5-Tetrafluoro-3-(heptafluoropropyl)benzene</v>
          </cell>
        </row>
        <row r="1327">
          <cell r="B1327" t="str">
            <v>1,2,4,5-Tetramethylbenzene</v>
          </cell>
        </row>
        <row r="1328">
          <cell r="B1328" t="str">
            <v>1,2,4,6,8-Pentachloronaphthalene</v>
          </cell>
        </row>
        <row r="1329">
          <cell r="B1329" t="str">
            <v>1,2,4,7,8-Pentachloronaphthalene</v>
          </cell>
        </row>
        <row r="1330">
          <cell r="B1330" t="str">
            <v>1,2,4-Oxadiazol-5(2H)-one, 3-(1,1,2,2,3,3,3-heptafluoropropyl)-</v>
          </cell>
        </row>
        <row r="1331">
          <cell r="B1331" t="str">
            <v>1,2,4-Oxadiazole, 5-(pentadecafluoroheptyl)-3-phenyl-</v>
          </cell>
        </row>
        <row r="1332">
          <cell r="B1332" t="str">
            <v>1,2,4-Triazine-3,5(2H,4H)-dione, 6-[(1,1,2,2,3,3,3-heptafluoropropyl)thio]-2-?-D-ribofuranosyl-</v>
          </cell>
        </row>
        <row r="1333">
          <cell r="B1333" t="str">
            <v>1,2,4-Triazolo(4,3-b)pyridazine, 8-(p-fluorophenyl)-6-(pentafluoroethyl)-</v>
          </cell>
        </row>
        <row r="1334">
          <cell r="B1334" t="str">
            <v>1,2,4-tribromo-1,1,2-trifluorobutane</v>
          </cell>
        </row>
        <row r="1335">
          <cell r="B1335" t="str">
            <v>1,2,4-trichloro-1,1,2-trifluorobutane</v>
          </cell>
        </row>
        <row r="1336">
          <cell r="B1336" t="str">
            <v>1,2,4-Trichloro-1,1,2-trifluorodecane</v>
          </cell>
        </row>
        <row r="1337">
          <cell r="B1337" t="str">
            <v>1,2,4-Trichlorobenzene</v>
          </cell>
        </row>
        <row r="1338">
          <cell r="B1338" t="str">
            <v>1,2,4-Triethylbenzene</v>
          </cell>
        </row>
        <row r="1339">
          <cell r="B1339" t="str">
            <v>1,2,4-Trifluoro-3,5-bis(1,1,1,2,3,3,3-heptafluoropropan-2-yl)-6-nitrobenzene</v>
          </cell>
        </row>
        <row r="1340">
          <cell r="B1340" t="str">
            <v>1,2,4-Trimethylbenzene</v>
          </cell>
        </row>
        <row r="1341">
          <cell r="B1341" t="str">
            <v>1,2,4-Trimethylbenzene &amp; .beta.-pinene</v>
          </cell>
        </row>
        <row r="1342">
          <cell r="B1342" t="str">
            <v>1,2,4-Trimethylbenzene &amp; sec-butylbenzene</v>
          </cell>
        </row>
        <row r="1343">
          <cell r="B1343" t="str">
            <v>1,2,4-Trimethylcyclopentane</v>
          </cell>
        </row>
        <row r="1344">
          <cell r="B1344" t="str">
            <v>1,2,5,5,6,6-Hexafluoro-3,4-dimethyl-1,3-cyclohexadiene</v>
          </cell>
        </row>
        <row r="1345">
          <cell r="B1345" t="str">
            <v>1,2,5,6-Tetrachloronaphthalene</v>
          </cell>
        </row>
        <row r="1346">
          <cell r="B1346" t="str">
            <v>1,2,5-Trichloronaphthalene</v>
          </cell>
        </row>
        <row r="1347">
          <cell r="B1347" t="str">
            <v>1,2,6,7-tetrachlorodibenzofuran</v>
          </cell>
        </row>
        <row r="1348">
          <cell r="B1348" t="str">
            <v>1,2,6-Trichloronaphthalene</v>
          </cell>
        </row>
        <row r="1349">
          <cell r="B1349" t="str">
            <v>1,2,6-Trimethylphenanthrene</v>
          </cell>
        </row>
        <row r="1350">
          <cell r="B1350" t="str">
            <v>1,2,7,8-Tetrachloronaphthalene</v>
          </cell>
        </row>
        <row r="1351">
          <cell r="B1351" t="str">
            <v>1,2,8-Trichloronaphthalene</v>
          </cell>
        </row>
        <row r="1352">
          <cell r="B1352" t="str">
            <v>1,2-B+D850is(1,1,2,2-Tetrafluoroethoxy)ethane</v>
          </cell>
        </row>
        <row r="1353">
          <cell r="B1353" t="str">
            <v>1,2-Benzenediamine,4-[(2,2,3,3-tetrafluoropropyl)thio]-</v>
          </cell>
        </row>
        <row r="1354">
          <cell r="B1354" t="str">
            <v>1,2-Benzenedicarbonitrile, 3-(1,1,2,2-tetrafluoroethoxy)-</v>
          </cell>
        </row>
        <row r="1355">
          <cell r="B1355" t="str">
            <v>1,2-Benzenedicarbonitrile, 4-(2,2,3,3-tetrafluoropropoxy)-</v>
          </cell>
        </row>
        <row r="1356">
          <cell r="B1356" t="str">
            <v>1,2-Benzenedicarbonitrile, 4-[(2,2,3,3,4,4,5,5-octafluoropentyl)oxy]-</v>
          </cell>
        </row>
        <row r="1357">
          <cell r="B1357" t="str">
            <v>1,2-Benzenedicarboxamide, N2-[1,1-dimethyl-2-(methylsulfonyl)ethyl]-3-iodo-N1-[2-methyl-4-[1,2,2,2-tetrafluoro-1-(trifluoromethyl)ethyl]phenyl]-</v>
          </cell>
        </row>
        <row r="1358">
          <cell r="B1358" t="str">
            <v>1,2-Benzenedicarboxylic acid, 4,4'-carbonylbis-, tricesium salt</v>
          </cell>
        </row>
        <row r="1359">
          <cell r="B1359" t="str">
            <v>1,2-Benzenedicarboxylic acid, 4,4'-[2,2,2-trifluoro-1-(trifluoromethyl)ethylidene]bis-</v>
          </cell>
        </row>
        <row r="1360">
          <cell r="B1360" t="str">
            <v>1,2-Benzenedicarboxylic acid, 4,4'-[2,2,2-trifluoro-1-(trifluoromethyl)ethylidene]bis-, 1,1',2,2'-tetraethyl ester</v>
          </cell>
        </row>
        <row r="1361">
          <cell r="B1361" t="str">
            <v>1,2-Benzenedicarboxylic acid, 4,4'-[2,2,2-trifluoro-1-(trifluoromethyl)ethylidene]bis-, 1,2-dimethyl ester</v>
          </cell>
        </row>
        <row r="1362">
          <cell r="B1362" t="str">
            <v>1,2-Benzenedicarboxylic acid, 4,4'-[2,2,2-trifluoro-1-(trifluoromethyl)ethylidene]bis-, ar,ar'-dimethyl ester</v>
          </cell>
        </row>
        <row r="1363">
          <cell r="B1363" t="str">
            <v>1,2-Benzenedicarboxylic acid, 4,4'-[2,2,2-trifluoro-1-(trifluoromethyl)ethylidene]bis-, diethyl ester</v>
          </cell>
        </row>
        <row r="1364">
          <cell r="B1364" t="str">
            <v>1,2-Benzisothiazole</v>
          </cell>
        </row>
        <row r="1365">
          <cell r="B1365" t="str">
            <v>1,2-Benzisothiazolin-3-one</v>
          </cell>
        </row>
        <row r="1366">
          <cell r="B1366" t="str">
            <v>1,2-Bis(2,4-dimethyl-5-phenyl-3-thienyl)-3,3,4,4,5,5-hexafluoro-1-cyclopentene</v>
          </cell>
        </row>
        <row r="1367">
          <cell r="B1367" t="str">
            <v>1,2-Bis(2-chloroethoxy)ethane</v>
          </cell>
        </row>
        <row r="1368">
          <cell r="B1368" t="str">
            <v>1,2-Bis(chlorosulfanyl)-1,1,2,2-tetrafluoroethane</v>
          </cell>
        </row>
        <row r="1369">
          <cell r="B1369" t="str">
            <v>1,2-bis(Heptafluorobutyryl)hydrazine hydrazone</v>
          </cell>
        </row>
        <row r="1370">
          <cell r="B1370" t="str">
            <v>1,2-bis[bromo(difluoro)methoxy]-1,1,2,2-tetrafluoroethane</v>
          </cell>
        </row>
        <row r="1371">
          <cell r="B1371" t="str">
            <v>1,2-Bis[di(propan-2-yloxy)phosphoryl]-3,3,4,4,5,5-hexafluorocyclopentene</v>
          </cell>
        </row>
        <row r="1372">
          <cell r="B1372" t="str">
            <v>1,2-Butadiene</v>
          </cell>
        </row>
        <row r="1373">
          <cell r="B1373" t="str">
            <v>1,2-Butadiene, 1-ethoxy-1-(ethylthio)-4,4,4-trifluoro-3-(trifluoromethyl)-</v>
          </cell>
        </row>
        <row r="1374">
          <cell r="B1374" t="str">
            <v>1,2-Butadiene-1-diazonium, 4,4,4-trifluoro-3-(trifluoromethyl)-</v>
          </cell>
        </row>
        <row r="1375">
          <cell r="B1375" t="str">
            <v>1,2-Butylene oxide</v>
          </cell>
        </row>
        <row r="1376">
          <cell r="B1376" t="str">
            <v>1,2-Cyclohexanedione, 3,3,4,4,5,5,6,6-octafluoro-</v>
          </cell>
        </row>
        <row r="1377">
          <cell r="B1377" t="str">
            <v>1,2-Decanediol, 5,5,6,6,7,7,8,8,9,9,10,10,10-tridecafluoro-</v>
          </cell>
        </row>
        <row r="1378">
          <cell r="B1378" t="str">
            <v>1,2-Dehydro-3-methylcholanthrene</v>
          </cell>
        </row>
        <row r="1379">
          <cell r="B1379" t="str">
            <v>1,2-Dibromo-1,1,2,3,3,3-hexafluoropropane</v>
          </cell>
        </row>
        <row r="1380">
          <cell r="B1380" t="str">
            <v>1,2-Dibromo-1,1,2,3,3-pentafluoro-3-(trifluoromethoxy)propane</v>
          </cell>
        </row>
        <row r="1381">
          <cell r="B1381" t="str">
            <v>1,2-dibromo-1,2,3,3,3-pentafluoro-1-(2,2,2-trifluoroethoxy)propane</v>
          </cell>
        </row>
        <row r="1382">
          <cell r="B1382" t="str">
            <v>1,2-dibromo-1,2,3,3,3-pentafluoro-1-(2,2,3,3,3-pentafluoropropoxy)propane</v>
          </cell>
        </row>
        <row r="1383">
          <cell r="B1383" t="str">
            <v>1,2-dibromo-1,2,3,3,3-pentafluoro-1-(2,2,3,3-tetrafluoropropoxy)propane</v>
          </cell>
        </row>
        <row r="1384">
          <cell r="B1384" t="str">
            <v>1,2-Dibromo-1,2,3,3,4,4,5,5,6,6-decafluorocyclohexane</v>
          </cell>
        </row>
        <row r="1385">
          <cell r="B1385" t="str">
            <v>1,2-Dibromo-1,2,3,3,4,4-hexafluorocyclobutane</v>
          </cell>
        </row>
        <row r="1386">
          <cell r="B1386" t="str">
            <v>1,2-Dibromo-1,2,3,3,4,5,6,7-octafluoro-2,3-dihydro-1H-indene</v>
          </cell>
        </row>
        <row r="1387">
          <cell r="B1387" t="str">
            <v>1,2-Dibromo-1-chloro-1,2,2-trifluoroethane</v>
          </cell>
        </row>
        <row r="1388">
          <cell r="B1388" t="str">
            <v>1,2-Dibromo-1-iodotrifluoroethane</v>
          </cell>
        </row>
        <row r="1389">
          <cell r="B1389" t="str">
            <v>1,2-Dibromo-3,4-dichloro-1,1,2,3,4,4-hexafluorobutane</v>
          </cell>
        </row>
        <row r="1390">
          <cell r="B1390" t="str">
            <v>1,2-Dibromo-3-chloropropane</v>
          </cell>
        </row>
        <row r="1391">
          <cell r="B1391" t="str">
            <v>1,2-dibromo-4-chloro-1,1,2-trifluorobutane</v>
          </cell>
        </row>
        <row r="1392">
          <cell r="B1392" t="str">
            <v>1,2-Dibromoperfluoroheptane</v>
          </cell>
        </row>
        <row r="1393">
          <cell r="B1393" t="str">
            <v>1,2-Dichloro(perfluoro-1-(ethoxymethoxy)ethane)</v>
          </cell>
        </row>
        <row r="1394">
          <cell r="B1394" t="str">
            <v>1,2-dichloro(perfluoro-1-(methoxymethoxy)ethane)</v>
          </cell>
        </row>
        <row r="1395">
          <cell r="B1395" t="str">
            <v>1,2-Dichloro(perfluoro-1-[(2-methoxyethoxy)methoxy]ethane)</v>
          </cell>
        </row>
        <row r="1396">
          <cell r="B1396" t="str">
            <v>1,2-Dichloro-1,1,2,3,3,4,4-heptafluorobutane</v>
          </cell>
        </row>
        <row r="1397">
          <cell r="B1397" t="str">
            <v>1,2-Dichloro-1,1,2,3-tetrafluoropropane</v>
          </cell>
        </row>
        <row r="1398">
          <cell r="B1398" t="str">
            <v>1,2-Dichloro-1,1,2,4,4,6,6-heptafluoro-6-iodohexane</v>
          </cell>
        </row>
        <row r="1399">
          <cell r="B1399" t="str">
            <v>1,2-Dichloro-1,1,2,4,4-pentafluoro-4-iodobutane</v>
          </cell>
        </row>
        <row r="1400">
          <cell r="B1400" t="str">
            <v>1,2-Dichloro-1,1,2-trifluoro-2-(trifluoromethoxy)ethane</v>
          </cell>
        </row>
        <row r="1401">
          <cell r="B1401" t="str">
            <v>1,2-dichloro-1,1,2-trifluoro-2-nitrosoethane</v>
          </cell>
        </row>
        <row r="1402">
          <cell r="B1402" t="str">
            <v>1,2-dichloro-1,1,2-trifluoro-4-iodobutane</v>
          </cell>
        </row>
        <row r="1403">
          <cell r="B1403" t="str">
            <v>1,2-Dichloro-1,2,2-trifluoroethane-1-sulfonyl chloride</v>
          </cell>
        </row>
        <row r="1404">
          <cell r="B1404" t="str">
            <v>1,2-Dichloro-1,2,2-trifluoroethane-1-sulfonyl fluoride</v>
          </cell>
        </row>
        <row r="1405">
          <cell r="B1405" t="str">
            <v>1,2-Dichloro-1,2,2-trifluoroethyl heptafluoropropyl ether</v>
          </cell>
        </row>
        <row r="1406">
          <cell r="B1406" t="str">
            <v>1,2-Dichloro-1,2,3,3,4,5,6,7-octafluoro-2,3-dihydro-1H-indene</v>
          </cell>
        </row>
        <row r="1407">
          <cell r="B1407" t="str">
            <v>1,2-Dichloro-1-(chlorosulfanyl)-1,2,2-trifluoroethane</v>
          </cell>
        </row>
        <row r="1408">
          <cell r="B1408" t="str">
            <v>1,2-Dichloro-4-iodoperfluorobutane</v>
          </cell>
        </row>
        <row r="1409">
          <cell r="B1409" t="str">
            <v>1,2-Dichlorobenzene-d4</v>
          </cell>
        </row>
        <row r="1410">
          <cell r="B1410" t="str">
            <v>1,2-Dichlorobutane</v>
          </cell>
        </row>
        <row r="1411">
          <cell r="B1411" t="str">
            <v>1,2-Dichlorodecafluorocyclohexane</v>
          </cell>
        </row>
        <row r="1412">
          <cell r="B1412" t="str">
            <v>1,2-Dichloroethane</v>
          </cell>
        </row>
        <row r="1413">
          <cell r="B1413" t="str">
            <v>1,2-Dichloroethane-d4</v>
          </cell>
        </row>
        <row r="1414">
          <cell r="B1414" t="str">
            <v>1,2-Dichloroethylene</v>
          </cell>
        </row>
        <row r="1415">
          <cell r="B1415" t="str">
            <v>1,2-Dichloronaphthalene</v>
          </cell>
        </row>
        <row r="1416">
          <cell r="B1416" t="str">
            <v>1,2-Dichloroperfluorocyclohexene</v>
          </cell>
        </row>
        <row r="1417">
          <cell r="B1417" t="str">
            <v>1,2-Dichloropropane</v>
          </cell>
        </row>
        <row r="1418">
          <cell r="B1418" t="str">
            <v>1,2-Dichloropropane-d6</v>
          </cell>
        </row>
        <row r="1419">
          <cell r="B1419" t="str">
            <v>1,2-Dichloropropene</v>
          </cell>
        </row>
        <row r="1420">
          <cell r="B1420" t="str">
            <v>1,2-Dichlorotetrafluorocyclobutene-1</v>
          </cell>
        </row>
        <row r="1421">
          <cell r="B1421" t="str">
            <v>1,2-Dimethyl-3-ethylbenzene</v>
          </cell>
        </row>
        <row r="1422">
          <cell r="B1422" t="str">
            <v>1,2-Dimethyl-4-(pentafluoroethyl)benzene</v>
          </cell>
        </row>
        <row r="1423">
          <cell r="B1423" t="str">
            <v>1,2-Dimethyl-4-ethylbenzene</v>
          </cell>
        </row>
        <row r="1424">
          <cell r="B1424" t="str">
            <v>1,2-Dimethylhydrazine</v>
          </cell>
        </row>
        <row r="1425">
          <cell r="B1425" t="str">
            <v>1,2-Dimethylnaphthalene</v>
          </cell>
        </row>
        <row r="1426">
          <cell r="B1426" t="str">
            <v>1,2-Diphenylhydrazine</v>
          </cell>
        </row>
        <row r="1427">
          <cell r="B1427" t="str">
            <v>1,2-Dithiolane, 5-ethoxy-3,3-bis(trifluoromethyl)-</v>
          </cell>
        </row>
        <row r="1428">
          <cell r="B1428" t="str">
            <v>1,2-Dithiolane, 5-methoxy-3,3-bis(trifluoromethyl)-</v>
          </cell>
        </row>
        <row r="1429">
          <cell r="B1429" t="str">
            <v>1,2-Epithiocyclohexane</v>
          </cell>
        </row>
        <row r="1430">
          <cell r="B1430" t="str">
            <v>1,2-Ethanediamine, compounds, reaction products with Me esters of reduced polymd. oxidized tetrafluoroethylene</v>
          </cell>
        </row>
        <row r="1431">
          <cell r="B1431" t="str">
            <v>1,2-Ethanediamine, N,N'-bis(2-aminoethyl)-, reaction products with trifluoro(trifluoromethyl)oxirane</v>
          </cell>
        </row>
        <row r="1432">
          <cell r="B1432" t="str">
            <v>1,2-Ethanediamine, N,N-dichloro-N',N',1,1,2,2-hexafluoro-</v>
          </cell>
        </row>
        <row r="1433">
          <cell r="B1433" t="str">
            <v>1,2-Ethanediamine, N-(2-aminoethyl)-, reaction products with trifluoro(trifluoromethyl)oxirane</v>
          </cell>
        </row>
        <row r="1434">
          <cell r="B1434" t="str">
            <v>1,2-Ethanediamine,N1,N1,N2-trimethyl-N2-(2,2,3,3-tetrafluoropropyl)-</v>
          </cell>
        </row>
        <row r="1435">
          <cell r="B1435" t="str">
            <v>1,2-Ethanediol, reaction products with .alpha.-fluoro-.omega.-(2-hydroxyethyl)poly(difluoromethylene), hexakis(methoxymethyl)melamine and polyethylene glycol</v>
          </cell>
        </row>
        <row r="1436">
          <cell r="B1436" t="str">
            <v>1,2-Ethanediyl bis(perfluorobutanesulfonate)</v>
          </cell>
        </row>
        <row r="1437">
          <cell r="B1437" t="str">
            <v>1,2-Naphthoquinone</v>
          </cell>
        </row>
        <row r="1438">
          <cell r="B1438" t="str">
            <v>1,2-Octanediol</v>
          </cell>
        </row>
        <row r="1439">
          <cell r="B1439" t="str">
            <v>1,2-Oxathietane, 3,3,4,4-tetrafluoro-, 2,2-dioxide</v>
          </cell>
        </row>
        <row r="1440">
          <cell r="B1440" t="str">
            <v>1,2-Oxazetidine, 3,3,4,4-tetrafluoro-2-(pentafluoroethyl)-</v>
          </cell>
        </row>
        <row r="1441">
          <cell r="B1441" t="str">
            <v>1,2-Pentadiene</v>
          </cell>
        </row>
        <row r="1442">
          <cell r="B1442" t="str">
            <v>1,2-Pentanediol, 3,3,4,5,5,5-hexafluoro-</v>
          </cell>
        </row>
        <row r="1443">
          <cell r="B1443" t="str">
            <v>1,2-Pentanedione, 3,3,4,4,5,5,5-heptafluoro-1-phenyl-</v>
          </cell>
        </row>
        <row r="1444">
          <cell r="B1444" t="str">
            <v>1,2-Propadienylbenzene</v>
          </cell>
        </row>
        <row r="1445">
          <cell r="B1445" t="str">
            <v>1,2-Propanediol, 3,3,3-trifluoro-2-(trifluoromethyl)-</v>
          </cell>
        </row>
        <row r="1446">
          <cell r="B1446" t="str">
            <v>1,2-Propanediol, 3-(diethylamino)-, polymers with 5-isocyanato-1-(isocyanatomethyl)-1,3,3-trimethylcyclohexane, propylene glycol and reduced Me esters of reduced polymd. oxidized tetrafluoroethylene, 2-ethyl-1-hexanol-blocked, acetates (salts)</v>
          </cell>
        </row>
        <row r="1447">
          <cell r="B1447" t="str">
            <v>1,3,2-Benzodioxaphosphole, 2-(2,2,3,3-tetrafluoropropoxy)-</v>
          </cell>
        </row>
        <row r="1448">
          <cell r="B1448" t="str">
            <v>1,3,2-Benzodioxaphosphole, 2-(2,2,3,3-tetrafluoropropoxy)-, 2-oxide</v>
          </cell>
        </row>
        <row r="1449">
          <cell r="B1449" t="str">
            <v>1,3,2-Dioxaphospholane, 2,2,2-triethoxy-2,2-dihydro-4,4,5,5-tetrakis(trifluoromethyl)-</v>
          </cell>
        </row>
        <row r="1450">
          <cell r="B1450" t="str">
            <v>1,3,2-Dioxaphospholane, 2-(2,2,3,3-tetrafluoropropoxy)-</v>
          </cell>
        </row>
        <row r="1451">
          <cell r="B1451" t="str">
            <v>1,3,2-Dioxaphospholane, 2-chloro-4,4,5,5-tetrakis(trifluoromethyl)-</v>
          </cell>
        </row>
        <row r="1452">
          <cell r="B1452" t="str">
            <v>1,3,2-Dioxaphospholane, 4,5-dimethyl-2-(2,2,3,3-tetrafluoropropoxy)</v>
          </cell>
        </row>
        <row r="1453">
          <cell r="B1453" t="str">
            <v>1,3,3,4,4,5,5,6,6,7,7-Undecafluoro-2-(3-methoxypropyl)cyclohept-1-ene</v>
          </cell>
        </row>
        <row r="1454">
          <cell r="B1454" t="str">
            <v>1,3,3,4,4,5,5,6,6-Nonafluoro-2-iodocyclohex-1-ene</v>
          </cell>
        </row>
        <row r="1455">
          <cell r="B1455" t="str">
            <v>1,3,3,4,4,5,5-Heptafluoro-2-(trifluoromethyl)cyclopent-1-ene</v>
          </cell>
        </row>
        <row r="1456">
          <cell r="B1456" t="str">
            <v>1,3,3,4,4-Pentafluoro-2-(1,2,2,2-tetrafluoroethyl)cyclobut-1-ene</v>
          </cell>
        </row>
        <row r="1457">
          <cell r="B1457" t="str">
            <v>1,3,3,4,4-Pentafluoro-2-(pentafluoroethyl)cyclobut-1-ene</v>
          </cell>
        </row>
        <row r="1458">
          <cell r="B1458" t="str">
            <v>1,3,3,4,4-Pentafluoro-2-methoxycyclobut-1-ene</v>
          </cell>
        </row>
        <row r="1459">
          <cell r="B1459" t="str">
            <v>1,3,3,4,4-Pentafluoro-2-[(prop-2-en-1-yl)oxy]cyclobut-1-ene</v>
          </cell>
        </row>
        <row r="1460">
          <cell r="B1460" t="str">
            <v>1,3,3-Tribromo-1,1,2,2,4,4,4-heptafluorobutane</v>
          </cell>
        </row>
        <row r="1461">
          <cell r="B1461" t="str">
            <v>1,3,3-Trichloro-1,1,4,4,5,5,5-heptafluoropentan-2-one</v>
          </cell>
        </row>
        <row r="1462">
          <cell r="B1462" t="str">
            <v>1,3,4,4,4-Pentafluoro-3-(trifluoromethyl)but-1-yne</v>
          </cell>
        </row>
        <row r="1463">
          <cell r="B1463" t="str">
            <v>1,3,4,4-Tetrafluoro-3-(propylsulfanyl)cyclobut-1-ene</v>
          </cell>
        </row>
        <row r="1464">
          <cell r="B1464" t="str">
            <v>1,3,4,6,7,8-Hexahydro-4,6,6,7,8,8-hexamethylcyclopenta[g]-2-benzopyran</v>
          </cell>
        </row>
        <row r="1465">
          <cell r="B1465" t="str">
            <v>1,3,4-Thiadiazol-2-amine, 5-(1,1,2,2,3,3,3-heptafluoropropyl)-</v>
          </cell>
        </row>
        <row r="1466">
          <cell r="B1466" t="str">
            <v>1,3,4-Thiadiazole-2-sulfonamide, 5-[[(1,1,2,2,3,3,4,4,4-nonafluorobutyl)sulfonyl]amino]-</v>
          </cell>
        </row>
        <row r="1467">
          <cell r="B1467" t="str">
            <v>1,3,5,2,4,6-Triazatriphosphorine, 2,2,4,4,6,6-hexahydro-2,2,4,4,6,6-hexakis[(2,2,3,3,4,4,5,5,6,6,7,7,8,8,8-pentadecafluo</v>
          </cell>
        </row>
        <row r="1468">
          <cell r="B1468" t="str">
            <v>1,3,5,2,4,6-Triazatriphosphorine, 2,2,4,4,6,6-hexahydro-2,2,4,4,6,6-hexakis[(2,2,3,3,4,4,5,5,6,6,7,7,8,8,8-pentadecafluorooctyl)oxy]-</v>
          </cell>
        </row>
        <row r="1469">
          <cell r="B1469" t="str">
            <v>1,3,5,2,4,6-Triazatriphosphorine, 2,2,4,4,6,6-hexahydro-2,2,4,4,6,6-hexakis[(2,2,3,3,4,4,5,5,6,6,7,7,8,8-tetradecafluorooctyl)oxy]-</v>
          </cell>
        </row>
        <row r="1470">
          <cell r="B1470" t="str">
            <v>1,3,5,2,4,6-Triazatriphosphorine, 2,2,4,4,6,6-hexahydro-2,2,4,4,6,6-hexakis[(2,2,3,3,4,4,5,5-octafluoropentyl)oxy]-</v>
          </cell>
        </row>
        <row r="1471">
          <cell r="B1471" t="str">
            <v>1,3,5,2,4,6-Triazatriphosphorine, 2,2,4,4,6,6-hexahydro-2,2,4,4,6,6-hexakis[2,3,3,3-tetrafluoro-2-[1,1,2,3,3,3-hexafluoro-2-(1,1,2,2,3,3,3-heptafluoropropoxy)propoxy]propoxy]-</v>
          </cell>
        </row>
        <row r="1472">
          <cell r="B1472" t="str">
            <v>1,3,5,2,4,6-Triazatriphosphorine, 2,2,4,4,6,6-hexahydrotris[(2,2,3,3,4,4,5,5-octafluoropentyl)oxy]tris(2,2,3,3,3-pentafluoropropoxy)-</v>
          </cell>
        </row>
        <row r="1473">
          <cell r="B1473" t="str">
            <v>1,3,5,2,4,6-Triazatriphosphorine, 2,2,4,4,6,6-hexakis(2,2,3,3,4,4,4-heptafluorobutoxy)-2,2,4,4,6,6-hexahydro-</v>
          </cell>
        </row>
        <row r="1474">
          <cell r="B1474" t="str">
            <v>1,3,5,2,4,6-Triazatriphosphorine, 2,2,4,4,6-pentachloro-2,2,4,4,6,6-hexahydro-6-(2,2,3,3-tetrafluoropropoxy)-</v>
          </cell>
        </row>
        <row r="1475">
          <cell r="B1475" t="str">
            <v>1,3,5,2,4,6-Triazatriphosphorine, 2,2,4,4,6-pentakis[(2,2,3,3,4,4,5,5,6,6,7,7-dodecafluoroheptyl)oxy]-2,2,4,4,6,6-hexahydro-6-[(2,2,7,7-tetrafluoroheptyl)oxy]-</v>
          </cell>
        </row>
        <row r="1476">
          <cell r="B1476" t="str">
            <v>1,3,5,2,4,6-Triazatriphosphorine,2,2,4,4,6,6-hexakis[(2,2,3,3,4,4,5,5,6,6,7,7,8,8,9,9-hexadecafluorononyl)oxy]-2,2,4,4,6,6-hexahydro-</v>
          </cell>
        </row>
        <row r="1477">
          <cell r="B1477" t="str">
            <v>1,3,5,7-Tetrachloronaphthalene</v>
          </cell>
        </row>
        <row r="1478">
          <cell r="B1478" t="str">
            <v>1,3,5-Hexatriene</v>
          </cell>
        </row>
        <row r="1479">
          <cell r="B1479" t="str">
            <v>1,3,5-Triazine, 2,4,6-tris(1,1,2,2-tetrafluoro-2-iodoethyl)-</v>
          </cell>
        </row>
        <row r="1480">
          <cell r="B1480" t="str">
            <v>1,3,5-Triazine, 2,4,6-tris[(2,2,3,3,4,4,5,5,5-nonafluoropentyl)oxy]-</v>
          </cell>
        </row>
        <row r="1481">
          <cell r="B1481" t="str">
            <v>1,3,5-Triazine-2,4(1H,3H)-dione, dihydro-6,6-bis(trifluoromethyl)-</v>
          </cell>
        </row>
        <row r="1482">
          <cell r="B1482" t="str">
            <v>1,3,5-Triazine-2,4-diamine</v>
          </cell>
        </row>
        <row r="1483">
          <cell r="B1483" t="str">
            <v>1,3,5-Triazine-2,4-diamine, 6-(1,2,2,2-tetrafluoroethyl)-</v>
          </cell>
        </row>
        <row r="1484">
          <cell r="B1484" t="str">
            <v>1,3,5-Triazine-2,4-diamine, N4-methyl-N2,N2-diphenyl-6-[2,2,2-trifluoro-1-(trifluoromethyl)ethoxy]-</v>
          </cell>
        </row>
        <row r="1485">
          <cell r="B1485" t="str">
            <v>1,3,5-Tribromo-1,6-dichloro-1,2,2,3,4,4,5,6,6-nonafluorohexane</v>
          </cell>
        </row>
        <row r="1486">
          <cell r="B1486" t="str">
            <v>1,3,5-Trichlorobenzene</v>
          </cell>
        </row>
        <row r="1487">
          <cell r="B1487" t="str">
            <v>1,3,5-Trimethylbenzene</v>
          </cell>
        </row>
        <row r="1488">
          <cell r="B1488" t="str">
            <v>1,3,5-Trinitrobenzene</v>
          </cell>
        </row>
        <row r="1489">
          <cell r="B1489" t="str">
            <v>1,3,5-Trithiane</v>
          </cell>
        </row>
        <row r="1490">
          <cell r="B1490" t="str">
            <v>1,3,6,7-Tetrachloronaphthalene</v>
          </cell>
        </row>
        <row r="1491">
          <cell r="B1491" t="str">
            <v>1,3,6-Trioxocane</v>
          </cell>
        </row>
        <row r="1492">
          <cell r="B1492" t="str">
            <v>1,3,7-Trichloronaphthalene</v>
          </cell>
        </row>
        <row r="1493">
          <cell r="B1493" t="str">
            <v>1,3,8-Trichloronaphthalene</v>
          </cell>
        </row>
        <row r="1494">
          <cell r="B1494" t="str">
            <v>1,3-Benzenediamine,4-(1,1,2,2-tetrafluoroethoxy)-</v>
          </cell>
        </row>
        <row r="1495">
          <cell r="B1495" t="str">
            <v>1,3-Benzenedicarbonyl dichloride, 5-[(1,2,3,3,4,4,5,5,6,6,7,7,8,8,9,9,9-heptadecafluoro-1-nonen-1-yl)oxy]-</v>
          </cell>
        </row>
        <row r="1496">
          <cell r="B1496" t="str">
            <v>1,3-Benzenedicarbonyl dichloride, polymer with 1,4-benzenedicarbonyl dichloride, 4,4'-[(1-methylethylidene)bis(4,1-phenyleneoxy)]bis[benzenamine], 3,3'-(1,1,3,3-tetramethyl-1,3-disiloxanediyl)bis[1-propanamine] and 4,4'-[[2,2,2-trifluoro-1-(trifluoromethy</v>
          </cell>
        </row>
        <row r="1497">
          <cell r="B1497" t="str">
            <v>1,3-Benzenedicarboxamide, N3-[2-[[(1,1,2,2,3,3,4,4,5,5,6,6,7,7,8,8,8-heptadecafluorooctyl)sulfonyl]methylamino]ethyl]-N1-[2-[[(1,1,2,2,3,3,4,4,5,5,6,6,7,7,8,8,8-heptadecafluorooctyl)sulfonyl]propylamino]ethyl]-4-methyl-</v>
          </cell>
        </row>
        <row r="1498">
          <cell r="B1498" t="str">
            <v>1,3-Benzenedicarboxylic acid, 1,3-diphenyl ester, polymer with [1,1?-biphenyl]-3,3?,4,4?-tetramine, compd. with 1,1,2,2-</v>
          </cell>
        </row>
        <row r="1499">
          <cell r="B1499" t="str">
            <v>1,3-Benzenedimethanamine, reaction products with trifluoro(trifluoromethyl)oxirane</v>
          </cell>
        </row>
        <row r="1500">
          <cell r="B1500" t="str">
            <v>1,3-Benzenedimethanamine, reaction products with [(1,1,2,2-tetrafluoroethoxy)methyl]oxirane</v>
          </cell>
        </row>
        <row r="1501">
          <cell r="B1501" t="str">
            <v>1,3-Benzenedimethanol, 2-amino-5-methyl-.alpha.,.alpha.,.alpha.',.alpha.'-tetrakis(trifluoromethyl)-</v>
          </cell>
        </row>
        <row r="1502">
          <cell r="B1502" t="str">
            <v>1,3-Benzenedimethanol, 2-iodo-5-methyl-.alpha.,.alpha.,.alpha.',.alpha.'-tetrakis(trifluoromethyl)-</v>
          </cell>
        </row>
        <row r="1503">
          <cell r="B1503" t="str">
            <v>1,3-Benzenedimethanol, 5-iodo-.alpha.,.alpha.,.alpha.',.alpha.'-tetrakis(trifluoromethyl)-</v>
          </cell>
        </row>
        <row r="1504">
          <cell r="B1504" t="str">
            <v>1,3-Benzodioxole, 5,6-dibromo-2,2-bis(trifluoromethyl)-</v>
          </cell>
        </row>
        <row r="1505">
          <cell r="B1505" t="str">
            <v>1,3-Bis(2,2,3,3,4,4,4-heptafluorobutoxy)propan-2-ol</v>
          </cell>
        </row>
        <row r="1506">
          <cell r="B1506" t="str">
            <v>1,3-bis(2,2,3,3,4,4,5,5,6,6,7,7,8,8,8-pentadecafluorooctyl)urea</v>
          </cell>
        </row>
        <row r="1507">
          <cell r="B1507" t="str">
            <v>1,3-Bis(2-phenyl-1,3,4-oxadiazol-5-yl)perfluoropropane</v>
          </cell>
        </row>
        <row r="1508">
          <cell r="B1508" t="str">
            <v>1,3-Bis(3,3,4,4,5,5,6,6,7,7,8,8,9,9,10,10,10-heptadecafluorodecyl)-1,1,3,3-tetramethyldisiloxane</v>
          </cell>
        </row>
        <row r="1509">
          <cell r="B1509" t="str">
            <v>1,3-Bis(tridecafluorohexyl)benzene</v>
          </cell>
        </row>
        <row r="1510">
          <cell r="B1510" t="str">
            <v>1,3-Bis[(1,2,3,3,4,4,5,5,6,6,7,7,8,8,9,9,9-heptadecafluoronon-1-en-1-yl)oxy]benzene</v>
          </cell>
        </row>
        <row r="1511">
          <cell r="B1511" t="str">
            <v>1,3-Bis[(3,3,4,4,4-pentafluorobutyl)sulfanyl]propan-2-ol</v>
          </cell>
        </row>
        <row r="1512">
          <cell r="B1512" t="str">
            <v>1,3-Bis[(3,3,4,4,5,5,6,6,6-nonafluorohexyl)oxy]propan-2-ol</v>
          </cell>
        </row>
        <row r="1513">
          <cell r="B1513" t="str">
            <v>1,3-Bis[(6H-perfluorohexyl)methoxy]-2-propanol hydrogen sulfate sodium</v>
          </cell>
        </row>
        <row r="1514">
          <cell r="B1514" t="str">
            <v>1,3-Butadiene</v>
          </cell>
        </row>
        <row r="1515">
          <cell r="B1515" t="str">
            <v>1,3-Butadiene, 2-methyl-, polymer with 2-methyl-1-propene, chlorinated, crosslinked</v>
          </cell>
        </row>
        <row r="1516">
          <cell r="B1516" t="str">
            <v>1,3-Butanediol, 2-ethyl-1-(2-thienyl)-4,4,4-trifluoro-3-(trifluoromethyl)-</v>
          </cell>
        </row>
        <row r="1517">
          <cell r="B1517" t="str">
            <v>1,3-Butanediol, 2-methyl-1-(2-thienyl)-4,4,4-trifluoro-3-trifluoromethyl-</v>
          </cell>
        </row>
        <row r="1518">
          <cell r="B1518" t="str">
            <v>1,3-Butanediol, 4,4,4-trifluoro-1-(4-methoxyphenyl)-2-propyl-3-(trifluoromethyl)-</v>
          </cell>
        </row>
        <row r="1519">
          <cell r="B1519" t="str">
            <v>1,3-Butanediol, polymer with 1,3-diisocyanatomethylbenzene and 2-ethyl-2-(hydroxy-methyl)-1,3-propanediol, 3,3,4,4,5,5,6,6,7,7,8,8,9,9,10,10,10-heptadecafluoro-1-decanol- and Me Et ketoneoxime-blocked</v>
          </cell>
        </row>
        <row r="1520">
          <cell r="B1520" t="str">
            <v>1,3-Butanedione, 4,4-difluoro-1-(2-thienyl)-4-(trifluoromethoxy)-</v>
          </cell>
        </row>
        <row r="1521">
          <cell r="B1521" t="str">
            <v>1,3-Butanedione, 4,4-difluoro-1-phenyl-4-(trifluoromethoxy)-</v>
          </cell>
        </row>
        <row r="1522">
          <cell r="B1522" t="str">
            <v>1,3-Cyclohexadiene</v>
          </cell>
        </row>
        <row r="1523">
          <cell r="B1523" t="str">
            <v>1,3-Cyclopentadiene, methyl-</v>
          </cell>
        </row>
        <row r="1524">
          <cell r="B1524" t="str">
            <v>1,3-Dibromo-1,1,2,2,3,3-hexafluoropropane</v>
          </cell>
        </row>
        <row r="1525">
          <cell r="B1525" t="str">
            <v>1,3-Dibromo-1,4-dichloro-1,2,2,3,4,4-hexafluorobutane</v>
          </cell>
        </row>
        <row r="1526">
          <cell r="B1526" t="str">
            <v>1,3-Dibromo-5,5-dimethylhydantoin</v>
          </cell>
        </row>
        <row r="1527">
          <cell r="B1527" t="str">
            <v>1,3-Dibromopropane</v>
          </cell>
        </row>
        <row r="1528">
          <cell r="B1528" t="str">
            <v>1,3-Dichloro-1,1,3,4,4,4-hexafluorobutan-2-one</v>
          </cell>
        </row>
        <row r="1529">
          <cell r="B1529" t="str">
            <v>1,3-Dichloro-1,2,2,3,4,5,6,7-octafluoro-2,3-dihydro-1H-indene</v>
          </cell>
        </row>
        <row r="1530">
          <cell r="B1530" t="str">
            <v>1,3-Dichloro-2-propanol</v>
          </cell>
        </row>
        <row r="1531">
          <cell r="B1531" t="str">
            <v>1,3-Dichlorobenzene</v>
          </cell>
        </row>
        <row r="1532">
          <cell r="B1532" t="str">
            <v>1,3-Dichloropropane</v>
          </cell>
        </row>
        <row r="1533">
          <cell r="B1533" t="str">
            <v>1,3-Dichloropropene</v>
          </cell>
        </row>
        <row r="1534">
          <cell r="B1534" t="str">
            <v>1,3-Diethyl-2-methyl-5-[(perfluorohexyl)sulfonyl]-1H-benzimidazolium 4-methylbenzenesulfonate</v>
          </cell>
        </row>
        <row r="1535">
          <cell r="B1535" t="str">
            <v>1,3-Diiodoperfluoropropane</v>
          </cell>
        </row>
        <row r="1536">
          <cell r="B1536" t="str">
            <v>1,3-Dimethyl-4-ethylbenzene</v>
          </cell>
        </row>
        <row r="1537">
          <cell r="B1537" t="str">
            <v>1,3-Dimethyl-5-ethylbenzene</v>
          </cell>
        </row>
        <row r="1538">
          <cell r="B1538" t="str">
            <v>1,3-Dimethyladamantane</v>
          </cell>
        </row>
        <row r="1539">
          <cell r="B1539" t="str">
            <v>1,3-Dimethylcyclohexene</v>
          </cell>
        </row>
        <row r="1540">
          <cell r="B1540" t="str">
            <v>1,3-Dimethylindan</v>
          </cell>
        </row>
        <row r="1541">
          <cell r="B1541" t="str">
            <v>1,3-Dimethylnaphthalene</v>
          </cell>
        </row>
        <row r="1542">
          <cell r="B1542" t="str">
            <v>1,3-Dinitropyrene</v>
          </cell>
        </row>
        <row r="1543">
          <cell r="B1543" t="str">
            <v>1,3-Dioxan-2-amine,N,N-diethyl-2-(1,2,2,2-tetrafluoroethyl)-</v>
          </cell>
        </row>
        <row r="1544">
          <cell r="B1544" t="str">
            <v>1,3-Dioxan-2-amine,N,N-diethyl-4-methyl-2-(1,2,2,2-tetrafluoroethyl)-</v>
          </cell>
        </row>
        <row r="1545">
          <cell r="B1545" t="str">
            <v>1,3-Dioxane, 6-methyl-2,2,4,4-tetrakis(trifluoromethyl)-</v>
          </cell>
        </row>
        <row r="1546">
          <cell r="B1546" t="str">
            <v>1,3-Dioxolan-2-amine, N,N,4-triethyl-2-(1,2,2,2-tetrafluoroethyl)-</v>
          </cell>
        </row>
        <row r="1547">
          <cell r="B1547" t="str">
            <v>1,3-Dioxolan-2-amine, N,N-diethyl-4-methyl-2-(1,2,2,2-tetrafluoroethyl)-</v>
          </cell>
        </row>
        <row r="1548">
          <cell r="B1548" t="str">
            <v>1,3-Dioxolan-2-one,4-[(2,2,3,3-tetrafluoropropoxy)methyl]-</v>
          </cell>
        </row>
        <row r="1549">
          <cell r="B1549" t="str">
            <v>1,3-Dioxolane</v>
          </cell>
        </row>
        <row r="1550">
          <cell r="B1550" t="str">
            <v>1,3-Dioxolane, 2,2-bis(trifluoromethyl)-</v>
          </cell>
        </row>
        <row r="1551">
          <cell r="B1551" t="str">
            <v>1,3-Dioxolane, 2-(difluoromethylene)-4,4,5-trifluoro-5-(trifluoromethyl)-</v>
          </cell>
        </row>
        <row r="1552">
          <cell r="B1552" t="str">
            <v>1,3-Dioxolane, 2-(difluoromethylene)-4,4,5-trifluoro-5-(trifluoromethyl)-, polymer with 1,1-difluoroethene</v>
          </cell>
        </row>
        <row r="1553">
          <cell r="B1553" t="str">
            <v>1,3-Dioxolane, 2-phenyl-2-(1,2,2,2-tetrafluoroethyl)-</v>
          </cell>
        </row>
        <row r="1554">
          <cell r="B1554" t="str">
            <v>1,3-Dioxolane, 4,4,5,5-tetrafluoro-2,2-bis(trifluoromethyl)-</v>
          </cell>
        </row>
        <row r="1555">
          <cell r="B1555" t="str">
            <v>1,3-Dioxolane, 4,5-dichloro-4,5-difluoro-2,2-bis(trifluoromethyl)-</v>
          </cell>
        </row>
        <row r="1556">
          <cell r="B1556" t="str">
            <v>1,3-Dioxolane, 4,5-difluoro-4,5-diiodo-2,2-bis(trifluoromethyl)-</v>
          </cell>
        </row>
        <row r="1557">
          <cell r="B1557" t="str">
            <v>1,3-Dioxolane, 4-(azidomethyl)-2,2-bis(trifluoromethyl)-</v>
          </cell>
        </row>
        <row r="1558">
          <cell r="B1558" t="str">
            <v>1,3-Dioxolane, 4-chloro-4,5,5-trifluoro-2,2-bis(trifluoromethyl)-</v>
          </cell>
        </row>
        <row r="1559">
          <cell r="B1559" t="str">
            <v>1,3-Dioxolane, 4-ethyl-5-octyl-2,2-bis(trifluoromethyl)-, cis-</v>
          </cell>
        </row>
        <row r="1560">
          <cell r="B1560" t="str">
            <v>1,3-Dioxolane, 4-hexyl-2,2-bis(trifluoromethyl)-</v>
          </cell>
        </row>
        <row r="1561">
          <cell r="B1561" t="str">
            <v>1,3-Dioxolane, 4-[(2-propynyloxy)methyl]-2,2-bis(trifluoromethyl)-</v>
          </cell>
        </row>
        <row r="1562">
          <cell r="B1562" t="str">
            <v>1,3-Dioxolane, 4-[(diphenylmethoxy)methyl]-2,2-bis(trifluoromethyl)-</v>
          </cell>
        </row>
        <row r="1563">
          <cell r="B1563" t="str">
            <v>1,3-Dioxolane-2-carbonyl fluoride, 4,4,5-trifluoro-2,5-bis(trifluoromethyl)-</v>
          </cell>
        </row>
        <row r="1564">
          <cell r="B1564" t="str">
            <v>1,3-Dioxolane-2-carbonyl fluoride, 4-fluoro-5-oxo-2,4-bis(trifluoromethyl)-</v>
          </cell>
        </row>
        <row r="1565">
          <cell r="B1565" t="str">
            <v>1,3-Dioxolane-2-carboxylic acid, 4,4,5-trifluoro-2,5-bis(trifluoromethyl)-</v>
          </cell>
        </row>
        <row r="1566">
          <cell r="B1566" t="str">
            <v>1,3-Dioxolane-4-ethanol, 2,2-bis(trifluoromethyl)-</v>
          </cell>
        </row>
        <row r="1567">
          <cell r="B1567" t="str">
            <v>1,3-Dioxole, 2,2,4-trifluoro-5-(trifluoromethoxy) polymer with tetrafluoroethene</v>
          </cell>
        </row>
        <row r="1568">
          <cell r="B1568" t="str">
            <v>1,3-Dioxole, 2,2-bis(trifluoromethyl)-</v>
          </cell>
        </row>
        <row r="1569">
          <cell r="B1569" t="str">
            <v>1,3-Dioxole, 4,5-difluoro-2,2-bis(trifluoromethyl)-, polymer with 1,1,2,2-tetrafluoroethene</v>
          </cell>
        </row>
        <row r="1570">
          <cell r="B1570" t="str">
            <v>1,3-Dioxole, 4-chloro-5-fluoro-2,2-bis(trifluoromethyl)-</v>
          </cell>
        </row>
        <row r="1571">
          <cell r="B1571" t="str">
            <v>1,3-Dithietane, 2,2,4,4-tetrakis(trifluoromethyl)-</v>
          </cell>
        </row>
        <row r="1572">
          <cell r="B1572" t="str">
            <v>1,3-Hexadiene</v>
          </cell>
        </row>
        <row r="1573">
          <cell r="B1573" t="str">
            <v>1,3-Hexanedione, 1-benzo[b]thien-3-yl-4,4,5,5,6,6,6-heptafluoro-</v>
          </cell>
        </row>
        <row r="1574">
          <cell r="B1574" t="str">
            <v>1,3-Hexanedione, 4,4,5,5,6,6,6-heptafluoro-1-(2-thienyl)-</v>
          </cell>
        </row>
        <row r="1575">
          <cell r="B1575" t="str">
            <v>1,3-Isobenzofurandione, 5,5'-carbonylbis-, polymer with 4,4'-[[2,2,2-trifluoro-1-(trifluoromethyl)ethylidene]bis(4,1-phenyleneoxy)]bis[benzenamine]</v>
          </cell>
        </row>
        <row r="1576">
          <cell r="B1576" t="str">
            <v>1,3-Isobenzofurandione, 5,5'-[2,2,2-trifluoro-1-(trifluoromethyl)ethylidene]bis-, polymer with .alpha.-[(3-aminopropyl)dimethylsilyl]-.omega.-[[(3-aminopropyl)dimethylsilyl]oxy]poly[oxy(dimethylsilylene)], 4,4'-diamino[1,1'-biphenyl]-3,3'-diol and 4,4'-[(</v>
          </cell>
        </row>
        <row r="1577">
          <cell r="B1577" t="str">
            <v>1,3-Isobenzofurandione, 5,5'-[2,2,2-trifluoro-1-(trifluoromethyl)ethylidene]bis-, polymer with 1,3-benzenediamine and 1,4-benzenediamine</v>
          </cell>
        </row>
        <row r="1578">
          <cell r="B1578" t="str">
            <v>1,3-Isobenzofurandione, 5,5'-[2,2,2-trifluoro-1-(trifluoromethyl)ethylidene]bis-, polymer with 1,4-benzenediamine and 4,4'-oxybis[benzenamine]</v>
          </cell>
        </row>
        <row r="1579">
          <cell r="B1579" t="str">
            <v>1,3-Isobenzofurandione, 5,5'-[2,2,2-trifluoro-1-(trifluoromethyl)ethylidene]bis-, polymer with 4,4'-oxybis[benzenamine]</v>
          </cell>
        </row>
        <row r="1580">
          <cell r="B1580" t="str">
            <v>1,3-Isobenzofurandione, 5,5'-[2,2,2-trifluoro-1-(trifluoromethyl)ethylidene]bis-, polymer with 4,4'-oxybis[benzenamine] and 4,4'-sulfonylbis[benzenamine]</v>
          </cell>
        </row>
        <row r="1581">
          <cell r="B1581" t="str">
            <v>1,3-Isobenzofurandione, 5,5'-[2,2,2-trifluoro-1-(trifluoromethyl)ethylidene]bis-, polymer with 4,4'-[[2,2,2-trifluoro-1-(trifluoromethyl)ethylidene]bis(4,1-phenyleneoxy)]bis[benzenamine]</v>
          </cell>
        </row>
        <row r="1582">
          <cell r="B1582" t="str">
            <v>1,3-Isobenzofurandione, 5,5'-[[2,2,2-trifluoro-1-(trifluoromethyl)ethylidene]bis(4,1-phenyleneoxy)]bis-</v>
          </cell>
        </row>
        <row r="1583">
          <cell r="B1583" t="str">
            <v>1,3-Isobenzofurandione, polymer with .alpha.-fluoro-.omega.-(oxiranylmethyl)poly(difluoromethylene) and (phenoxymethyl)oxirane</v>
          </cell>
        </row>
        <row r="1584">
          <cell r="B1584" t="str">
            <v>1,3-Oxathiolane-4-acetic acid, 5-oxo-2,2-bis(trifluoromethyl)-</v>
          </cell>
        </row>
        <row r="1585">
          <cell r="B1585" t="str">
            <v>1,3-Pentadiene, (3E)-</v>
          </cell>
        </row>
        <row r="1586">
          <cell r="B1586" t="str">
            <v>1,3-Pentadiene, (3Z)-</v>
          </cell>
        </row>
        <row r="1587">
          <cell r="B1587" t="str">
            <v>1,3-Pentadiene, 1,1-dichloro-5,5,5-trifluoro-4-(trifluoromethyl)-</v>
          </cell>
        </row>
        <row r="1588">
          <cell r="B1588" t="str">
            <v>1,3-Pentadiene, 1,1-diethoxy-3,5,5,5-tetrafluoro-4-(trifluoromethyl)-</v>
          </cell>
        </row>
        <row r="1589">
          <cell r="B1589" t="str">
            <v>1,3-Pentadiene, 4,5,5,5-tetrafluoro-2-(trifluoromethyl)-</v>
          </cell>
        </row>
        <row r="1590">
          <cell r="B1590" t="str">
            <v>1,3-Pentadiene, 5,5,5-trifluoro-4-(trifluoromethyl)-</v>
          </cell>
        </row>
        <row r="1591">
          <cell r="B1591" t="str">
            <v>1,3-Pentanedione, 4,4,5,5-tetrafluoro-1-phenyl-</v>
          </cell>
        </row>
        <row r="1592">
          <cell r="B1592" t="str">
            <v>1,3-Propanediamine, N1,N1-dimethyl-, compd. with .alpha.,.alpha.'-[phosphinicobis(oxy-2,1-ethanediyl)]bis[.omega.-fluoropoly(difluoromethylene)] (1:1)</v>
          </cell>
        </row>
        <row r="1593">
          <cell r="B1593" t="str">
            <v>1,3-Propanediamine, N1,N1-dimethyl-, compd. with .alpha.-fluoro-.omega.-[2-(phosphonooxy)ethyl]poly(difluoromethylene) (1:1)</v>
          </cell>
        </row>
        <row r="1594">
          <cell r="B1594" t="str">
            <v>1,3-Propanediamine, N1,N1-dimethyl-, compd. with .alpha.-fluoro-.omega.-[2-(phosphonooxy)ethyl]poly(difluoromethylene) (2:1)</v>
          </cell>
        </row>
        <row r="1595">
          <cell r="B1595" t="str">
            <v>1,3-Propanediol, 2,2-bis(bromomethyl)-, reaction products with ethanethiol-tetrafluoroethylene telomer</v>
          </cell>
        </row>
        <row r="1596">
          <cell r="B1596" t="str">
            <v>1,3-Propanediol, 2,2-bis(bromomethyl)-, reaction products with ethanethiol-tetrafluoroethylene telomer, polymers with 1,6-diisocyanato-2,2,4(or 2,4,4)-trimethylhexane, 2-heptyl-3,4-bis(9-isocyanatononyl)-1-pentylcyclohexane and 2,2'-(methylimino)bis[ethan</v>
          </cell>
        </row>
        <row r="1597">
          <cell r="B1597" t="str">
            <v>1,3-Propanediol, 2,2-bis[(2,2,3,3-tetrafluoropropoxy)methyl]-</v>
          </cell>
        </row>
        <row r="1598">
          <cell r="B1598" t="str">
            <v>1,3-Propanediol, 2,2-bis[[(.gamma.-.omega.-perfluoro-C10-20-alkyl)thio]methyl] derivs., phosphates</v>
          </cell>
        </row>
        <row r="1599">
          <cell r="B1599" t="str">
            <v>1,3-Propanediol, 2,2-bis[[(.gamma.-.omega.-perfluoro-C10-20-alkyl)thio]methyl] derivs., phosphates, ammonium salts</v>
          </cell>
        </row>
        <row r="1600">
          <cell r="B1600" t="str">
            <v>1,3-Propanediol, 2,2-bis[[(.gamma.-.omega.-perfluoro-C4-10-alkyl)thio]methyl] derivs., phosphates</v>
          </cell>
        </row>
        <row r="1601">
          <cell r="B1601" t="str">
            <v>1,3-Propanediol, 2,2-bis[[(.gamma.-.omega.-perfluoro-C4-10-alkyl)thio]methyl] derivs., phosphates, ammonium salts</v>
          </cell>
        </row>
        <row r="1602">
          <cell r="B1602" t="str">
            <v>1,3-Propanediol, 2,2-bis[[(.gamma.-.omega.-perfluoro-C6-12-alkyl)thio]methyl] derivs., phosphates</v>
          </cell>
        </row>
        <row r="1603">
          <cell r="B1603" t="str">
            <v>1,3-Propanediol, 2,2-bis[[(.gamma.-.omega.-perfluoro-C6-12-alkyl)thio]methyl] derivs., phosphates, ammonium salts</v>
          </cell>
        </row>
        <row r="1604">
          <cell r="B1604" t="str">
            <v>1,3-Propanediol, 2,2-bis[[(.gamma.-.omega.-perfluoro-C6-12-alkyl)thio]methyl] derivs., polymers with 2,2-bis[[(.gamma.-.omega.-perfluoro-C10-20-alkyl)thio]methyl]-1,3-propanediol, 1,6-diisocyanato-2,2,4(or 2,4,4)-trimethylhexane, 2-heptyl-3,4-bis(9-isocy</v>
          </cell>
        </row>
        <row r="1605">
          <cell r="B1605" t="str">
            <v>1,3-Propanedione, 1-(5-chloro-2-thienyl)-3-(1,2,2,3,3,4,4,5,5,6,6-undecafluorocyclohexyl)-</v>
          </cell>
        </row>
        <row r="1606">
          <cell r="B1606" t="str">
            <v xml:space="preserve">1,3-Propanedione, 1-(5-chloro-2-thienyl)-3-(1,2,2,3,3,4,4,5,5,6,6-undecafluorocyclohexyl)- </v>
          </cell>
        </row>
        <row r="1607">
          <cell r="B1607" t="str">
            <v>1,4,2-Dioxazolidine, 2,3,3,5,5-pentakis(trifluoromethyl)-</v>
          </cell>
        </row>
        <row r="1608">
          <cell r="B1608" t="str">
            <v>1,4,5,5,6,6-Hexafluoro-2,3-dimethylbicyclo[2.2.0]hex-2-ene</v>
          </cell>
        </row>
        <row r="1609">
          <cell r="B1609" t="str">
            <v>1,4,5,5,6,6-Hexafluoro-7-(fluoromethylidene)bicyclo[2.2.2]oct-2-ene</v>
          </cell>
        </row>
        <row r="1610">
          <cell r="B1610" t="str">
            <v>1,4,5,8-Tetrachloronaphthalene</v>
          </cell>
        </row>
        <row r="1611">
          <cell r="B1611" t="str">
            <v>1,4,5-Trichloronaphthalene</v>
          </cell>
        </row>
        <row r="1612">
          <cell r="B1612" t="str">
            <v>1,4,6,7-Tetrachloronaphthalene</v>
          </cell>
        </row>
        <row r="1613">
          <cell r="B1613" t="str">
            <v>1,4,6,7-Tetramethylnaphthalene</v>
          </cell>
        </row>
        <row r="1614">
          <cell r="B1614" t="str">
            <v>1,4,6,9-Tetraoxa-5.lambda.^4-thiaspiro[4.4]nonane, 2,2,3,3,7,7,8,8-octakis(trifluoromethyl)-</v>
          </cell>
        </row>
        <row r="1615">
          <cell r="B1615" t="str">
            <v>1,4-Benzenedicarbonyl dichloride, polymer with 4,4'-[(1-methylethylidene)bis(4,1-phenyleneoxy)]bis[benzenamine], 3,3'-(1,1,3,3-tetramethyl-1,3-disiloxanediyl)bis[1-propanamine] and 4,4'-[[2,2,2-trifluoro-1-(trifluoromethyl)ethylidene]bis(4,1-phenyleneoxy)</v>
          </cell>
        </row>
        <row r="1616">
          <cell r="B1616" t="str">
            <v>1,4-Benzenedicarboxylic acid, dimethyl ester, reaction products with bis(2-hydroxyethyl) terephthalate, ethylene glycol, .alpha.-fluoro-.omega.-(2-hydroxyethyl)poly(difluoromethylene), hexakis(methoxymethyl)melamine and polyethylene glycol</v>
          </cell>
        </row>
        <row r="1617">
          <cell r="B1617" t="str">
            <v>1,4-Benzenedicarboxylic acid, polymer with N,N-bis(2-hydroxyethyl)-4-[(nonadecafluorodecyl)oxy]benzenesulfonamide didehydro deriv., 1,2-ethanediol, .alpha.-hydro-.omega.-hydroxypoly(oxy-1,2-ethanediyl) and 1,1'-methylenebis[4-isocyanatobenzene]</v>
          </cell>
        </row>
        <row r="1618">
          <cell r="B1618" t="str">
            <v>1,4-Benzenedimethanol, 2,3,5,6-tetrafluoro-.alpha.,.alpha.,.alpha.',.alpha.'-tetrakis(trifluoromethyl)-</v>
          </cell>
        </row>
        <row r="1619">
          <cell r="B1619" t="str">
            <v>1,4-bis(1H,1H,2H,2H-Perfluorooctyl) fumarate</v>
          </cell>
        </row>
        <row r="1620">
          <cell r="B1620" t="str">
            <v>1,4-Bis(1H,1H,9H-perfluorononyl) sulfobutanedioate sodium</v>
          </cell>
        </row>
        <row r="1621">
          <cell r="B1621" t="str">
            <v>1,4-Bis(chloromethyl)-2-(heptafluoropropyl)benzene</v>
          </cell>
        </row>
        <row r="1622">
          <cell r="B1622" t="str">
            <v>1,4-Bis(heptafluoroisopropyl)benzene</v>
          </cell>
        </row>
        <row r="1623">
          <cell r="B1623" t="str">
            <v>1,4-Bis(perfluorooctyl) fumarate</v>
          </cell>
        </row>
        <row r="1624">
          <cell r="B1624" t="str">
            <v>1,4-Bis(perfluorooctyl) maleate</v>
          </cell>
        </row>
        <row r="1625">
          <cell r="B1625" t="str">
            <v>1,4-Bis[(2,2,3,3,4,4,5,5-octafluoropentyl)oxy]-1,4-dioxobutane-2-sulfonic acid</v>
          </cell>
        </row>
        <row r="1626">
          <cell r="B1626" t="str">
            <v>1,4-Butanediol</v>
          </cell>
        </row>
        <row r="1627">
          <cell r="B1627" t="str">
            <v>1,4-Butanediol, 2,3-bis[(.gamma.-.omega.-perfluoro-C4-18-alkyl)thio] derivs., polymers with 1,6-diisocyanato-2,2,4(or 2,4,4)-trimethylhexane and polyethylene-polypropylene glycol bis(2-aminomethylethyl) ether</v>
          </cell>
        </row>
        <row r="1628">
          <cell r="B1628" t="str">
            <v>1,4-Butanediol, 2,3-bis[(.gamma.-.omega.-perfluoro-C6-20-alkyl)thio] derivs.</v>
          </cell>
        </row>
        <row r="1629">
          <cell r="B1629" t="str">
            <v>1,4-Butanediol, 2,3-bis[(.gamma.-.omega.-perfluoro-C6-20-alkyl)thio] derivs., polymers with 1,6-diisocyanatotrimethylhexane and 2,2'-(methylimino)bis[ethanol]</v>
          </cell>
        </row>
        <row r="1630">
          <cell r="B1630" t="str">
            <v>1,4-Butanediol, polymer with 1,6-diisocyanatohexane, 2-ethyl-1-hexanol-, and .alpha.-.omega.-perfluoro-C8-14-alc.-blocked</v>
          </cell>
        </row>
        <row r="1631">
          <cell r="B1631" t="str">
            <v>1,4-Butanediol, polymers with 2,3-bis[(.gamma.-.omega.-perfluoro-C6-20-alkyl)thio]-1,4-butanediol, C36-alkylene diisocyanate and 1,6-diisocyanato-2,2,4(or 2,4,4)-trimethylhexane</v>
          </cell>
        </row>
        <row r="1632">
          <cell r="B1632" t="str">
            <v>1,4-Butanedisulfonyl dichloride, 1,1,2,2,3,3,4,4-octafluoro-</v>
          </cell>
        </row>
        <row r="1633">
          <cell r="B1633" t="str">
            <v>1,4-Cineole</v>
          </cell>
        </row>
        <row r="1634">
          <cell r="B1634" t="str">
            <v>1,4-Cyclohexadiene</v>
          </cell>
        </row>
        <row r="1635">
          <cell r="B1635" t="str">
            <v>1,4-Cyclohexanedione</v>
          </cell>
        </row>
        <row r="1636">
          <cell r="B1636" t="str">
            <v>1,4-Dibromo-1,2,2,3,3,4,5,5,6,6-decafluorocyclohexane</v>
          </cell>
        </row>
        <row r="1637">
          <cell r="B1637" t="str">
            <v>1,4-Dibromo-2,3-dichloro-1,1,2,3,4,4-hexafluorobutane</v>
          </cell>
        </row>
        <row r="1638">
          <cell r="B1638" t="str">
            <v>1,4-Dibromo-2-chloro-1,1,2-trifluorobutane</v>
          </cell>
        </row>
        <row r="1639">
          <cell r="B1639" t="str">
            <v>1,4-dibromo-2-chloro-1,1,2-trifluorooctane</v>
          </cell>
        </row>
        <row r="1640">
          <cell r="B1640" t="str">
            <v>1,4-dibromo-2-chloro-1,1,2-trifluoropentane</v>
          </cell>
        </row>
        <row r="1641">
          <cell r="B1641" t="str">
            <v>1,4-Dibromooctafluorobutane</v>
          </cell>
        </row>
        <row r="1642">
          <cell r="B1642" t="str">
            <v>1,4-Dichloro-1,1,2,2,3,3,4,4-octafluorobutane</v>
          </cell>
        </row>
        <row r="1643">
          <cell r="B1643" t="str">
            <v>1,4-Dichloro-2-(pentafluoroethyl)benzene</v>
          </cell>
        </row>
        <row r="1644">
          <cell r="B1644" t="str">
            <v>1,4-Dichloro-2-butene</v>
          </cell>
        </row>
        <row r="1645">
          <cell r="B1645" t="str">
            <v>1,4-Dichloro-2-butyne</v>
          </cell>
        </row>
        <row r="1646">
          <cell r="B1646" t="str">
            <v>1,4-Dichloro-cis-2-butene</v>
          </cell>
        </row>
        <row r="1647">
          <cell r="B1647" t="str">
            <v>1,4-Dichlorobenzene-d4</v>
          </cell>
        </row>
        <row r="1648">
          <cell r="B1648" t="str">
            <v>1,4-Dichlorobutane</v>
          </cell>
        </row>
        <row r="1649">
          <cell r="B1649" t="str">
            <v>1,4-Dichloronaphthalene</v>
          </cell>
        </row>
        <row r="1650">
          <cell r="B1650" t="str">
            <v>1,4-Difluorobenzene</v>
          </cell>
        </row>
        <row r="1651">
          <cell r="B1651" t="str">
            <v>1,4-Dimethoxyanthracene</v>
          </cell>
        </row>
        <row r="1652">
          <cell r="B1652" t="str">
            <v>1,4-Dimethyl-2-(tridecafluorohexyl)benzene</v>
          </cell>
        </row>
        <row r="1653">
          <cell r="B1653" t="str">
            <v>1,4-Dimethylcyclohexane</v>
          </cell>
        </row>
        <row r="1654">
          <cell r="B1654" t="str">
            <v>1,4-Dimethylnaphthalene</v>
          </cell>
        </row>
        <row r="1655">
          <cell r="B1655" t="str">
            <v>1,4-Dioxan-2-one, 3,5,5,6-tetrafluoro-3,6-bis(trifluoromethyl)-</v>
          </cell>
        </row>
        <row r="1656">
          <cell r="B1656" t="str">
            <v>1,4-Dioxane</v>
          </cell>
        </row>
        <row r="1657">
          <cell r="B1657" t="str">
            <v>1,4-Dioxane-d8</v>
          </cell>
        </row>
        <row r="1658">
          <cell r="B1658" t="str">
            <v>1,4-Divinylperfluorobutane</v>
          </cell>
        </row>
        <row r="1659">
          <cell r="B1659" t="str">
            <v>1,4-Hexadiene</v>
          </cell>
        </row>
        <row r="1660">
          <cell r="B1660" t="str">
            <v>1,4-Hexadiene, 4,5,6,6,6-pentafluoro-</v>
          </cell>
        </row>
        <row r="1661">
          <cell r="B1661" t="str">
            <v>1,4-Naphthoquinone</v>
          </cell>
        </row>
        <row r="1662">
          <cell r="B1662" t="str">
            <v>1,4-Pentanediol, 5,5,5-trifluoro-4-(trifluoromethyl)-</v>
          </cell>
        </row>
        <row r="1663">
          <cell r="B1663" t="str">
            <v>1,4-Undecanediol, 6,6,7,7,8,8,9,9,10,10,11,11,11-tridecafluoro-</v>
          </cell>
        </row>
        <row r="1664">
          <cell r="B1664" t="str">
            <v>1,5,5,7,7-Pentachloro-6,6,7-trifluorohept-2-ene</v>
          </cell>
        </row>
        <row r="1665">
          <cell r="B1665" t="str">
            <v>1,5,6-Triazabicyclo[3.1.0]hexane, 2,2-dimethyl-4,4,6-tris(trifluoromethyl)-</v>
          </cell>
        </row>
        <row r="1666">
          <cell r="B1666" t="str">
            <v>1,5,6-Triazabicyclo[3.1.0]hexane, 2-methyl-2-phenyl-4,4,6-tris(trifluoromethyl)</v>
          </cell>
        </row>
        <row r="1667">
          <cell r="B1667" t="str">
            <v>1,5-Bis(ethylsulfanyl)-1,1,2,2,4,4,5,5-octafluoropentan-3-one</v>
          </cell>
        </row>
        <row r="1668">
          <cell r="B1668" t="str">
            <v>1,5-dibromo-2,2,3,3,4,4-hexafluoropentane</v>
          </cell>
        </row>
        <row r="1669">
          <cell r="B1669" t="str">
            <v>1,5-Dichloro-1,2,2,3,3,4,4-heptafluorocyclopentane</v>
          </cell>
        </row>
        <row r="1670">
          <cell r="B1670" t="str">
            <v>1,5-Dichloronaphthalene</v>
          </cell>
        </row>
        <row r="1671">
          <cell r="B1671" t="str">
            <v>1,5-Dideoxy-1,1,1,5,5,5-hexafluoro-2,4-di-C-fluoro-2,4-bis-O-(heptafluoropropyl)pent-3-ulose</v>
          </cell>
        </row>
        <row r="1672">
          <cell r="B1672" t="str">
            <v>1,5-Dideoxy-1,1,1,5,5,5-hexafluoro-2,4-di-C-fluoro-2,4-bis-O-(trifluoromethyl)pent-3-ulose</v>
          </cell>
        </row>
        <row r="1673">
          <cell r="B1673" t="str">
            <v>1,5-Dimethylnaphthalene</v>
          </cell>
        </row>
        <row r="1674">
          <cell r="B1674" t="str">
            <v>1,5-Naphthalenediamine</v>
          </cell>
        </row>
        <row r="1675">
          <cell r="B1675" t="str">
            <v>1,5-Pentanediamine, 2,2,3,3,4,4-hexafluoro-</v>
          </cell>
        </row>
        <row r="1676">
          <cell r="B1676" t="str">
            <v>1,5-Pentanediol</v>
          </cell>
        </row>
        <row r="1677">
          <cell r="B1677" t="str">
            <v>1,5-Pentanediol, 2,2,3,3,4,4-hexafluoro-</v>
          </cell>
        </row>
        <row r="1678">
          <cell r="B1678" t="str">
            <v>1,5-Pentanedione, 2,2,3,3,4,4-hexafluoro-N,5-diphenyl-</v>
          </cell>
        </row>
        <row r="1679">
          <cell r="B1679" t="str">
            <v>1,6,7-Trimethylnaphthalene</v>
          </cell>
        </row>
        <row r="1680">
          <cell r="B1680" t="str">
            <v>1,6-B+D873is(trimethoxysilanylethyl)perfluorohexane</v>
          </cell>
        </row>
        <row r="1681">
          <cell r="B1681" t="str">
            <v>1,6-Dibromo-2,3,5-trichloro-1,1,2,3,4,4,5,6,6-nonafluorohexane</v>
          </cell>
        </row>
        <row r="1682">
          <cell r="B1682" t="str">
            <v>1,6-dibromo-2-chloro-1,1,2-trifluorohexane</v>
          </cell>
        </row>
        <row r="1683">
          <cell r="B1683" t="str">
            <v>1,6-Dibromododecafluorohexane</v>
          </cell>
        </row>
        <row r="1684">
          <cell r="B1684" t="str">
            <v>1,6-Dibromonaphthalen-2-yl heptafluorobutanoate</v>
          </cell>
        </row>
        <row r="1685">
          <cell r="B1685" t="str">
            <v>1,6-Dichloro-1,1,2,2,3,3,4,4,5,5,6,6-dodecafluorohexane</v>
          </cell>
        </row>
        <row r="1686">
          <cell r="B1686" t="str">
            <v>1,6-Diiodoperfluorohexane</v>
          </cell>
        </row>
        <row r="1687">
          <cell r="B1687" t="str">
            <v>1,6-Dimethylindan</v>
          </cell>
        </row>
        <row r="1688">
          <cell r="B1688" t="str">
            <v>1,6-Dimethylnaphthalene</v>
          </cell>
        </row>
        <row r="1689">
          <cell r="B1689" t="str">
            <v>1,6-Divinylperfluorohexane</v>
          </cell>
        </row>
        <row r="1690">
          <cell r="B1690" t="str">
            <v>1,6-Hexanediamine, 1,1,2,2,3,3,4,4,5,5,6,6-dodecafluoro-N,N,N',N'-tetrakis(heptafluoropropyl)-</v>
          </cell>
        </row>
        <row r="1691">
          <cell r="B1691" t="str">
            <v>1,6-Hexanediamine, polymers with Et esters of reduced polymd. oxidized tetrafluoroethylene</v>
          </cell>
        </row>
        <row r="1692">
          <cell r="B1692" t="str">
            <v>1,6-Hexanediol</v>
          </cell>
        </row>
        <row r="1693">
          <cell r="B1693" t="str">
            <v>1,7-Dimethylfluorene</v>
          </cell>
        </row>
        <row r="1694">
          <cell r="B1694" t="str">
            <v>1,7-dimethylnaphthalene</v>
          </cell>
        </row>
        <row r="1695">
          <cell r="B1695" t="str">
            <v>1,7-Dimethylphenanthrene</v>
          </cell>
        </row>
        <row r="1696">
          <cell r="B1696" t="str">
            <v>1,7-Dimethylxanthine</v>
          </cell>
        </row>
        <row r="1697">
          <cell r="B1697" t="str">
            <v>1,7-Heptanediol</v>
          </cell>
        </row>
        <row r="1698">
          <cell r="B1698" t="str">
            <v>1,7-Octanediol, 8,8,8-trifluoro-7-(trifluoromethyl)-</v>
          </cell>
        </row>
        <row r="1699">
          <cell r="B1699" t="str">
            <v>1,8-Bis(perfluorododecyl)-2,7-diiodooctane</v>
          </cell>
        </row>
        <row r="1700">
          <cell r="B1700" t="str">
            <v>1,8-Dibromo-1,1,2,2,3,3,4,4,5,5,6,6-dodecafluorooctane</v>
          </cell>
        </row>
        <row r="1701">
          <cell r="B1701" t="str">
            <v>1,8-Dibromo-1,1,2,2,7,7,8,8-octafluorooctane</v>
          </cell>
        </row>
        <row r="1702">
          <cell r="B1702" t="str">
            <v>1,8-Dibromoperfluorooctane</v>
          </cell>
        </row>
        <row r="1703">
          <cell r="B1703" t="str">
            <v>1,8-Dichloronaphthalene</v>
          </cell>
        </row>
        <row r="1704">
          <cell r="B1704" t="str">
            <v>1,8-Dichloroperfluorooctane</v>
          </cell>
        </row>
        <row r="1705">
          <cell r="B1705" t="str">
            <v>1,8-Diiodoperfluorooctane</v>
          </cell>
        </row>
        <row r="1706">
          <cell r="B1706" t="str">
            <v>1,8-Dimethylnaphthalene</v>
          </cell>
        </row>
        <row r="1707">
          <cell r="B1707" t="str">
            <v>1,8-Dimethylphenanthrene</v>
          </cell>
        </row>
        <row r="1708">
          <cell r="B1708" t="str">
            <v>1,8-Divinylperfluorooctane</v>
          </cell>
        </row>
        <row r="1709">
          <cell r="B1709" t="str">
            <v>1,8-Naphthalic anhydride</v>
          </cell>
        </row>
        <row r="1710">
          <cell r="B1710" t="str">
            <v>1,8-Octanediamine, 1,1,2,2,3,3,4,4,5,5,6,6-dodecafluoro-N1,N1,N8,N8-tetrakis(trifluoromethyl)-</v>
          </cell>
        </row>
        <row r="1711">
          <cell r="B1711" t="str">
            <v>1,8-Octanediol</v>
          </cell>
        </row>
        <row r="1712">
          <cell r="B1712" t="str">
            <v>1,9-Decadiene, 3,3,4,4,5,5,6,6,7,7,8,8-dodecafluoro-, polymer with 1,1,2,2-tetrafluoroethene and 1,1,2-trifluoro-2-(trifluoromethoxy)ethene</v>
          </cell>
        </row>
        <row r="1713">
          <cell r="B1713" t="str">
            <v>1,9-Decadiene, 3,3,4,4,5,5,6,6,7,7,8,8-dodecafluoro-, polymer with 1,1-difluoroethene, 1-[difluoro(trifluoromethoxy)methoxy]-1,2,2-trifluoroethene, 1,1,2,2-tetrafluoroethene and 1,1,2-trifluoro-2-(trifluoromethoxy)ethene</v>
          </cell>
        </row>
        <row r="1714">
          <cell r="B1714" t="str">
            <v>1,9-Nonanediol</v>
          </cell>
        </row>
        <row r="1715">
          <cell r="B1715" t="str">
            <v>1-((3-(Dimethylamino)propyl)amino)-(3-(perfluoro-11-methyldodecyl))propan-2-ol</v>
          </cell>
        </row>
        <row r="1716">
          <cell r="B1716" t="str">
            <v>1-((3-(Dimethylamino)propyl)amino)-(3-(perfluoro-9-methyldecyl))propanol</v>
          </cell>
        </row>
        <row r="1717">
          <cell r="B1717" t="str">
            <v>1-((3-(Dimethylamino)propyl)amino)-(3-(perfluorodecyl))propan-2-ol</v>
          </cell>
        </row>
        <row r="1718">
          <cell r="B1718" t="str">
            <v>1-((3-(Dimethylamino)propyl)amino)-(3-(perfluorododecyl))propan-2-ol</v>
          </cell>
        </row>
        <row r="1719">
          <cell r="B1719" t="str">
            <v>1-((3-(Dimethylamino)propyl)amino)-(3-(perfluorooctyl))propan-2-ol</v>
          </cell>
        </row>
        <row r="1720">
          <cell r="B1720" t="str">
            <v>1-((3-(Dimethylamino)propyl)amino)-3-(perfluoro-7-methyloctyl)propan-2-ol</v>
          </cell>
        </row>
        <row r="1721">
          <cell r="B1721" t="str">
            <v>1-((Perfluorooctyl)propanoyloxy)pyrrolidine-2,5-dione</v>
          </cell>
        </row>
        <row r="1722">
          <cell r="B1722" t="str">
            <v>1-(1,1,1,2,3,3,3-Heptafluoropropan-2-yl)-2-iodocyclohexane</v>
          </cell>
        </row>
        <row r="1723">
          <cell r="B1723" t="str">
            <v>1-(1,1,1,2,3,3,3-Heptafluoropropan-2-yl)-2-methylbenzene</v>
          </cell>
        </row>
        <row r="1724">
          <cell r="B1724" t="str">
            <v>1-(1,1,1,2,3,3,3-Heptafluoropropan-2-yl)-3,5-dinitrobenzene</v>
          </cell>
        </row>
        <row r="1725">
          <cell r="B1725" t="str">
            <v>1-(1,1,1,2,3,3,3-Heptafluoropropan-2-yl)-4-nitrobenzene</v>
          </cell>
        </row>
        <row r="1726">
          <cell r="B1726" t="str">
            <v>1-(1,1,2,2,3,3,4,4,4-Nonafluorobutane-1-sulfonyl)-1H-benzotriazole</v>
          </cell>
        </row>
        <row r="1727">
          <cell r="B1727" t="str">
            <v>1-(1,1,2,2,3,3,4,4,4-Nonafluorobutane-1-sulfonyl)pent-1-yne</v>
          </cell>
        </row>
        <row r="1728">
          <cell r="B1728" t="str">
            <v>1-(1,1,2,2,3,3,4,4,5,5,6,6,7,7,8,8,8-Heptadecafluorooctane-1-sulfonyl)piperazine</v>
          </cell>
        </row>
        <row r="1729">
          <cell r="B1729" t="str">
            <v>1-(1,1,2,2,3,3,4,4,5,5,6,6,7,7,8,8,8-Heptadecafluorooctane-1-sulfonyl)piperidine</v>
          </cell>
        </row>
        <row r="1730">
          <cell r="B1730" t="str">
            <v>1-(1,2-Dichloro-1,2,2-trifluoroethoxy)-1,1,2,2,2-pentafluoroethane</v>
          </cell>
        </row>
        <row r="1731">
          <cell r="B1731" t="str">
            <v>1-(1,2-Dichloro-1,2,2-trifluoroethoxy)-1,1,2,2-tetrafluoro-2-iodoethane</v>
          </cell>
        </row>
        <row r="1732">
          <cell r="B1732" t="str">
            <v>1-(1,3-Dimethylbutoxy)-2-(perfluorohexyl)ethane</v>
          </cell>
        </row>
        <row r="1733">
          <cell r="B1733" t="str">
            <v>1-(1-Chloro-1,2,2,2-tetrafluoroethyl)-2,3,4,5,6-pentafluorobenzene</v>
          </cell>
        </row>
        <row r="1734">
          <cell r="B1734" t="str">
            <v>1-(1-Methyl-1H-indol-3-yl)thiolan-1-ium nonafluorobutane-1-sulfonate</v>
          </cell>
        </row>
        <row r="1735">
          <cell r="B1735" t="str">
            <v>1-(1-Piperidinyl)-2-(triphenylphosphoranylidene)perfluorohexane-1,3-dione</v>
          </cell>
        </row>
        <row r="1736">
          <cell r="B1736" t="str">
            <v>1-(1H-Benzimidazol-2-yl)-7,7,8,8,9,9,10,10,11,11,12,12,12-tridecafluorododecan-6-one</v>
          </cell>
        </row>
        <row r="1737">
          <cell r="B1737" t="str">
            <v>1-(2,2,3,3,3-Pentafluoro-1-oxopropyl)-1H-imidazole</v>
          </cell>
        </row>
        <row r="1738">
          <cell r="B1738" t="str">
            <v>1-(2,2,3,3,4,4,4-Heptafluorobutoxy)-4-nitrobenzene</v>
          </cell>
        </row>
        <row r="1739">
          <cell r="B1739" t="str">
            <v>1-(2,2,3,3,4,4,4-Heptafluorobutoxy)ethyl acetate</v>
          </cell>
        </row>
        <row r="1740">
          <cell r="B1740" t="str">
            <v>1-(2,2,3,3-Tetrafluoro-2,3-dihydro-1,4-benzodioxin-6-yl)ethan-1-one</v>
          </cell>
        </row>
        <row r="1741">
          <cell r="B1741" t="str">
            <v>1-(2,3-Dihydro-1H-indol-1-yl)-2,2,3,3,4,4,4-heptafluoro-1-butanone</v>
          </cell>
        </row>
        <row r="1742">
          <cell r="B1742" t="str">
            <v>1-(2,4-Dihydroxyphenyl)-2,2,3,3,4,4,4-heptafluorobutan-1-one</v>
          </cell>
        </row>
        <row r="1743">
          <cell r="B1743" t="str">
            <v>1-(2,5-Difluorophenyl)-4,4,5,5,5-pentafluoropentane-1,3-dione</v>
          </cell>
        </row>
        <row r="1744">
          <cell r="B1744" t="str">
            <v>1-(2,5-dimethylfuran-3-yl)-4,4,5,5,6,6,6-heptafluorohexane-1,3-dione</v>
          </cell>
        </row>
        <row r="1745">
          <cell r="B1745" t="str">
            <v>1-(2,5-dimethylthiophen-3-yl)-4,4,5,5,6,6,6-heptafluorohexane-1,3-dione</v>
          </cell>
        </row>
        <row r="1746">
          <cell r="B1746" t="str">
            <v>1-(2-(2-Butoxyethoxy)ethoxy)3-(perfluorooctyl)propan-2-ol</v>
          </cell>
        </row>
        <row r="1747">
          <cell r="B1747" t="str">
            <v>1-(2-Bromo-1,1,2,2-tetrafluoroethoxy)-1,2-dichloro-1,2,2-trifluoroethane</v>
          </cell>
        </row>
        <row r="1748">
          <cell r="B1748" t="str">
            <v>1-(2-Bromo-1,1,2,2-tetrafluoroethoxy)-2-chloro-4-nitrobenzene</v>
          </cell>
        </row>
        <row r="1749">
          <cell r="B1749" t="str">
            <v>1-(2-Bromo-1-chloro-1,2,2-trifluoroethyl)-2,3,4,5,6-pentafluorobenzene</v>
          </cell>
        </row>
        <row r="1750">
          <cell r="B1750" t="str">
            <v>1-(2-Bromo-1-chlorotrifluoroethyl)cyclohex-1-ene</v>
          </cell>
        </row>
        <row r="1751">
          <cell r="B1751" t="str">
            <v>1-(2-Bromophenyl)-2,2,3,3,3-pentafluoropropan-1-one</v>
          </cell>
        </row>
        <row r="1752">
          <cell r="B1752" t="str">
            <v>1-(2-Butoxyethoxy)ethanol</v>
          </cell>
        </row>
        <row r="1753">
          <cell r="B1753" t="str">
            <v>1-(2-Nitropropan-2-yl)-4-(1,1,2,2-tetrafluoro-2-phenylethyl)benzene</v>
          </cell>
        </row>
        <row r="1754">
          <cell r="B1754" t="str">
            <v>1-(3,3,4,4,5,5,6,6,6-Nonafluoro-1-iodohexyl)-2,8,9-trioxa-5-aza-1-silabicyclo[3.3.3]undecane</v>
          </cell>
        </row>
        <row r="1755">
          <cell r="B1755" t="str">
            <v>1-(3,3,4,4,5,5,6,6,6-Nonafluorohexyl)pyridin-1-ium bromide</v>
          </cell>
        </row>
        <row r="1756">
          <cell r="B1756" t="str">
            <v>1-(3,3,4,4,5,5,6,6,7,7,8,8,8-Tridecafluoro-1-iodooctyl)-2,8,9-trioxa-5-aza-1-silabicyclo[3.3.3]undecane</v>
          </cell>
        </row>
        <row r="1757">
          <cell r="B1757" t="str">
            <v>1-(3,3,4,4,5,5,6,6,7,7,8,8,8-Tridecafluorooctyl)pyridin-1-ium iodide</v>
          </cell>
        </row>
        <row r="1758">
          <cell r="B1758" t="str">
            <v>1-(3,3,4,4,5,5,6,6,7,7,8,8,9,9,10,10,10-Heptadecafluoro-1-iododecyl)-2,8,9-trioxa-5-aza-1-silabicyclo[3.3.3]undecane</v>
          </cell>
        </row>
        <row r="1759">
          <cell r="B1759" t="str">
            <v>1-(3,3,4,4,5,5,6,6,7,7,8,8,9,9,10,10,10-Heptadecafluorodecyl)-N,N,1,1-tetramethylsilanamine</v>
          </cell>
        </row>
        <row r="1760">
          <cell r="B1760" t="str">
            <v>1-(3,3,4,4,5,5,6,6,7,7,8,8,9,9,10,10,10-Heptadecafluorodecyl)-N,N,N',N',1-pentamethylsilanediamine</v>
          </cell>
        </row>
        <row r="1761">
          <cell r="B1761" t="str">
            <v>1-(3,3,4,4,5,5,6,6,7,7,8,8,9,9,10,10,10-Heptadecafluorodecyl)-N,N,N',N',N'',N''-hexamethylsilanetriamine</v>
          </cell>
        </row>
        <row r="1762">
          <cell r="B1762" t="str">
            <v>1-(3,3,4,4,5,5,6,6,7,7,8,8,9,9,10,10,10-Heptadecafluorodecyl)pyridinium iodide</v>
          </cell>
        </row>
        <row r="1763">
          <cell r="B1763" t="str">
            <v>1-(3,3,4,4,5,5,6,6,7,7,8,8,9,9,10,10,11,11,12,12,12-Henicosafluorododecane-1-sulfonyl)-4-(hexyloxy)benzene</v>
          </cell>
        </row>
        <row r="1764">
          <cell r="B1764" t="str">
            <v>1-(3,4-dichlorophenyl)-3-methyl urea</v>
          </cell>
        </row>
        <row r="1765">
          <cell r="B1765" t="str">
            <v>1-(3,4-Dimethylphenyl)-1,1,2,3,3,3-hexafluoropropan-2-ol</v>
          </cell>
        </row>
        <row r="1766">
          <cell r="B1766" t="str">
            <v>1-(3,5-Dibromophenyl)-2,2,3,3,4,4,4-heptafluorobutan-1-one</v>
          </cell>
        </row>
        <row r="1767">
          <cell r="B1767" t="str">
            <v>1-(3-(4-((Heptadecafluorononyl)oxy)-benzamido)propyl)-N,N,N-trimethylammonium iodide</v>
          </cell>
        </row>
        <row r="1768">
          <cell r="B1768" t="str">
            <v>1-(3-(Perfluorooctyl)propyl)-2H-3,1-benzoxazine-2,4(1H)-dione</v>
          </cell>
        </row>
        <row r="1769">
          <cell r="B1769" t="str">
            <v>1-(3-Phenoxyphenyl)prop-2-yn-1-yl 1-(4-ethoxyphenyl)-2,2,3,3-tetrafluorocyclobutane-1-carboxylate</v>
          </cell>
        </row>
        <row r="1770">
          <cell r="B1770" t="str">
            <v>1-(4,4,5,5,5-Pentafluoropentyl)thiolan-1-ium chloride</v>
          </cell>
        </row>
        <row r="1771">
          <cell r="B1771" t="str">
            <v>1-(4,4,5,5,6,6,7,7,8,8,9,9,9-Tridecafluoro-1-oxononyl)-2,5-pyrrolidinedione</v>
          </cell>
        </row>
        <row r="1772">
          <cell r="B1772" t="str">
            <v>1-(4,4,5,5,6,6,7,7,8,8,9,9,9-Tridecafluorononyl)-1H-pyrrole-2,5-dione</v>
          </cell>
        </row>
        <row r="1773">
          <cell r="B1773" t="str">
            <v>1-(4-Bromophenyl)-2,2,3,3,4,4,5,5,5-nonafluoropentan-1-one</v>
          </cell>
        </row>
        <row r="1774">
          <cell r="B1774" t="str">
            <v>1-(4-Bromophenyl)-2,3,3,3-tetrafluoro-2-[1,1,2,3,3,3-hexafluoro-2-(heptafluoropropoxy)propoxy]propan-1-one</v>
          </cell>
        </row>
        <row r="1775">
          <cell r="B1775" t="str">
            <v>1-(4-Chloro-1,1,2,2,3,3,4,4-octafluorobutyl)-3-nitrobenzene</v>
          </cell>
        </row>
        <row r="1776">
          <cell r="B1776" t="str">
            <v>1-(4-Chlorophenyl)-2,2,3,3,3-pentafluoropropan-1-one</v>
          </cell>
        </row>
        <row r="1777">
          <cell r="B1777" t="str">
            <v>1-(4-Chlorophenyl)-2,3,3,3-tetrafluoro-2-(trifluoromethyl)propan-1-one</v>
          </cell>
        </row>
        <row r="1778">
          <cell r="B1778" t="str">
            <v>1-(4-Ethoxyphenyl)-2,2,3,3-tetrafluorocyclobutane-1-carbonyl chloride</v>
          </cell>
        </row>
        <row r="1779">
          <cell r="B1779" t="str">
            <v>1-(4-Ethoxyphenyl)-2,2,3,3-tetrafluorocyclobutane-1-carboxylic acid</v>
          </cell>
        </row>
        <row r="1780">
          <cell r="B1780" t="str">
            <v>1-(5-Bromothiophen-2-yl)-4,4,5,5,6,6,6-heptafluorohexane-1,3-dione</v>
          </cell>
        </row>
        <row r="1781">
          <cell r="B1781" t="str">
            <v>1-(5-Chlorothiophen-2-yl)-4,4,5,5,6,6,6-heptafluorohexane-1,3-dione</v>
          </cell>
        </row>
        <row r="1782">
          <cell r="B1782" t="str">
            <v>1-(6H-Perfluorohexyl)-1-(fluoren-2-yl)-N-(perfluorobutyl)sulfonyloxymethanimine</v>
          </cell>
        </row>
        <row r="1783">
          <cell r="B1783" t="str">
            <v>1-(Aminomethyl)cyclohexaneacetic acid</v>
          </cell>
        </row>
        <row r="1784">
          <cell r="B1784" t="str">
            <v>1-(Anthracen-2-yl)-4,4,5,5,5-pentafluoropentane-1,3-dione</v>
          </cell>
        </row>
        <row r="1785">
          <cell r="B1785" t="str">
            <v>1-(Butylsulfanyl)-1,1,2,2,3,3,4,4,5,5,6,6,7,7,8,8,8-heptadecafluorooctane</v>
          </cell>
        </row>
        <row r="1786">
          <cell r="B1786" t="str">
            <v>1-(Butylsulfanyl)-3,4,4,5,5,6,6,6-octafluorohex-2-ene</v>
          </cell>
        </row>
        <row r="1787">
          <cell r="B1787" t="str">
            <v>1-(Carboxymethyl)-1-(2-hydroxyethyl)-4-(perfluoro-1-oxodecyl)piperazinium</v>
          </cell>
        </row>
        <row r="1788">
          <cell r="B1788" t="str">
            <v>1-(Chloromethyl)-4-(1,1,1,2,3,3,3-heptafluoropropan-2-yl)benzene</v>
          </cell>
        </row>
        <row r="1789">
          <cell r="B1789" t="str">
            <v>1-(Chloromethyl)-4-[(1,2,3,3,4,4,5,5,6,6,6-undecafluorohex-1-en-1-yl)oxy]benzene</v>
          </cell>
        </row>
        <row r="1790">
          <cell r="B1790" t="str">
            <v>1-(Chloromethyl)-4-[(1,2,3,3,4,4,5,5,6,6,7,7,8,8,9,9,9-heptadecafluoronon-1-en-1-yl)oxy]benzene</v>
          </cell>
        </row>
        <row r="1791">
          <cell r="B1791" t="str">
            <v>1-(Chlorosulfanyl)-1,1,2,2,2-pentafluoroethane</v>
          </cell>
        </row>
        <row r="1792">
          <cell r="B1792" t="str">
            <v>1-(Chlorosulfanyl)-1,1,2,2,3,3,3-heptafluoropropane</v>
          </cell>
        </row>
        <row r="1793">
          <cell r="B1793" t="str">
            <v>1-(Chloro[4-(2-(perfluorooctyl)ethyl)phenyl]phenylmethyl)-4-methoxybenzene</v>
          </cell>
        </row>
        <row r="1794">
          <cell r="B1794" t="str">
            <v>1-(Diethylamino)-3,3,4,4,5,5,6,6,7,7,8,8,8-tridecafluorooctan-2-ol</v>
          </cell>
        </row>
        <row r="1795">
          <cell r="B1795" t="str">
            <v>1-(Difluoroiodo)perfluoro-1-octyne</v>
          </cell>
        </row>
        <row r="1796">
          <cell r="B1796" t="str">
            <v>1-(Difluoromethoxy)-1,1,2,2,2-pentafluoroethane</v>
          </cell>
        </row>
        <row r="1797">
          <cell r="B1797" t="str">
            <v>1-(Dimethylamino)-4,4,5,5,6,6,7,7,7-nonafluoroheptan-2-ol</v>
          </cell>
        </row>
        <row r="1798">
          <cell r="B1798" t="str">
            <v>1-(Ethoxymethyl)-3-(2,2,3,3,4,4,5,5,6,6,7,7,8,8,8-pentadecafluorooctyl)urea</v>
          </cell>
        </row>
        <row r="1799">
          <cell r="B1799" t="str">
            <v>1-(Ethylamino)-3,3,4,4,5,5,6,6,7,7,8,8,8-tridecafluorooctan-2-ol</v>
          </cell>
        </row>
        <row r="1800">
          <cell r="B1800" t="str">
            <v>1-(Ethylsulfanyl)-1,1,2,2,3,3-hexafluoro-3-[(trifluoroethenyl)oxy]propane</v>
          </cell>
        </row>
        <row r="1801">
          <cell r="B1801" t="str">
            <v>1-(Heptadecafluorooctyl)-4-methylbenzene</v>
          </cell>
        </row>
        <row r="1802">
          <cell r="B1802" t="str">
            <v>1-(Heptafluorobutyryl)imidazole</v>
          </cell>
        </row>
        <row r="1803">
          <cell r="B1803" t="str">
            <v>1-(heptafluoropropyl)-2-iodocyclohexane</v>
          </cell>
        </row>
        <row r="1804">
          <cell r="B1804" t="str">
            <v>1-(Heptafluoropropyl)-4-iodobenzene</v>
          </cell>
        </row>
        <row r="1805">
          <cell r="B1805" t="str">
            <v>1-(Heptafluoropropyl)-4-methoxybenzene</v>
          </cell>
        </row>
        <row r="1806">
          <cell r="B1806" t="str">
            <v>1-(Heptafluoropropyl)-4-methylisoquinoline</v>
          </cell>
        </row>
        <row r="1807">
          <cell r="B1807" t="str">
            <v>1-(Heptafluoropropyl)-4-nitrobenzene</v>
          </cell>
        </row>
        <row r="1808">
          <cell r="B1808" t="str">
            <v>1-(Heptafluoropropyl)isoquinoline</v>
          </cell>
        </row>
        <row r="1809">
          <cell r="B1809" t="str">
            <v>1-(Pentafluoroethyl)-4-propylbenzene</v>
          </cell>
        </row>
        <row r="1810">
          <cell r="B1810" t="str">
            <v>1-(Pentafluoroethyl)cyclohex-2-en-1-ol</v>
          </cell>
        </row>
        <row r="1811">
          <cell r="B1811" t="str">
            <v>1-(Pentafluoroethyl)naphthalene</v>
          </cell>
        </row>
        <row r="1812">
          <cell r="B1812" t="str">
            <v>1-(Perfluoro-7-methyloctyl)-4,7,10-trioxatetradecan-2-ol</v>
          </cell>
        </row>
        <row r="1813">
          <cell r="B1813" t="str">
            <v>1-(Perfluoro-n-hexyl)dodecane</v>
          </cell>
        </row>
        <row r="1814">
          <cell r="B1814" t="str">
            <v>1-(Perfluoro-n-octyl)decane</v>
          </cell>
        </row>
        <row r="1815">
          <cell r="B1815" t="str">
            <v>1-(Perfluoro-n-octyl)dodecane</v>
          </cell>
        </row>
        <row r="1816">
          <cell r="B1816" t="str">
            <v>1-(Perfluoro-n-octyl)hexadecane</v>
          </cell>
        </row>
        <row r="1817">
          <cell r="B1817" t="str">
            <v>1-(Perfluoro-n-octyl)tetradecane</v>
          </cell>
        </row>
        <row r="1818">
          <cell r="B1818" t="str">
            <v>1-(Perfluoroethoxy)perfluoropropane</v>
          </cell>
        </row>
        <row r="1819">
          <cell r="B1819" t="str">
            <v>1-(Perfluorofluorooctyl)propane-2,3-diol</v>
          </cell>
        </row>
        <row r="1820">
          <cell r="B1820" t="str">
            <v>1-(Perfluoroheptyl)-2-iodopropane</v>
          </cell>
        </row>
        <row r="1821">
          <cell r="B1821" t="str">
            <v>1-(Perfluorohexyl)-2-iodopropane</v>
          </cell>
        </row>
        <row r="1822">
          <cell r="B1822" t="str">
            <v>1-(Perfluorohexyl)ethane</v>
          </cell>
        </row>
        <row r="1823">
          <cell r="B1823" t="str">
            <v>1-(Perfluorohexyl)hexadecane</v>
          </cell>
        </row>
        <row r="1824">
          <cell r="B1824" t="str">
            <v>1-(Perfluorohexyl)octane</v>
          </cell>
        </row>
        <row r="1825">
          <cell r="B1825" t="str">
            <v>1-(Perfluorohexyl)sulfonylaminopyridinium</v>
          </cell>
        </row>
        <row r="1826">
          <cell r="B1826" t="str">
            <v>1-(Perfluorooctyl)nonanol sulfate sodium</v>
          </cell>
        </row>
        <row r="1827">
          <cell r="B1827" t="str">
            <v>1-(Prop-1-en-2-yl)-2-(2,2,3,3,4,4,5,5,6,6,6-undecafluorohexyl)benzene</v>
          </cell>
        </row>
        <row r="1828">
          <cell r="B1828" t="str">
            <v>1-(Prop-1-en-2-yl)-4-(1,1,2,2-tetrafluoro-2-phenylethyl)benzene</v>
          </cell>
        </row>
        <row r="1829">
          <cell r="B1829" t="str">
            <v>1-(Tridecafluorohexyl)bicyclo[2.2.1]hept-2-ene</v>
          </cell>
        </row>
        <row r="1830">
          <cell r="B1830" t="str">
            <v>1-(Tridecafluorohexyl)naphthalene</v>
          </cell>
        </row>
        <row r="1831">
          <cell r="B1831" t="str">
            <v>1-1-Difluoro(trifluoroethenyl)oxymethyl-1,2,2,2-tetrafluoroethoxy-1,1,2,3,3,3-hexafluoro-2-(heptafluoropropoxy)propane polymer with tetrafluoroethene and 1,1,2,2-tetrafluoro-3-iodo-1-(trifluoroethenyl)oxypropane</v>
          </cell>
        </row>
        <row r="1832">
          <cell r="B1832" t="str">
            <v>1-3-Dicyclohexylurea</v>
          </cell>
        </row>
        <row r="1833">
          <cell r="B1833" t="str">
            <v>1-3-diphenylguanidine (DPG)</v>
          </cell>
        </row>
        <row r="1834">
          <cell r="B1834" t="str">
            <v>1-Acetyl-2-thiourea</v>
          </cell>
        </row>
        <row r="1835">
          <cell r="B1835" t="str">
            <v>1-Acetyl-3,5-bis(perfluorohexyl)pyrazole</v>
          </cell>
        </row>
        <row r="1836">
          <cell r="B1836" t="str">
            <v>1-Acetyl-4-bromo-3(5)-(heptafluoropropyl)-5(3)-methylpyrazole</v>
          </cell>
        </row>
        <row r="1837">
          <cell r="B1837" t="str">
            <v>1-Acetyl-6-(1,1,1,2,3,3,3-heptafluoro-2-propanyl)-3-{[(2,6-14C2)-3-pyridinylmethyl]amino}-3,4-dihydro-2(1H)-quinazolinone</v>
          </cell>
        </row>
        <row r="1838">
          <cell r="B1838" t="str">
            <v>1-Amino-3,3,4,4,5,5,5-heptafluoro-2-pentanol</v>
          </cell>
        </row>
        <row r="1839">
          <cell r="B1839" t="str">
            <v>1-Amino-3,3,4,4,5,5,6,6,6-nonafluorohexan-2-ol</v>
          </cell>
        </row>
        <row r="1840">
          <cell r="B1840" t="str">
            <v>1-Amino-4,4,5,5,6,6,7,7,8,8,9,9,10,11,11,11-hexadecafluoro-10-(trifluoromethyl)undecan-2-ol</v>
          </cell>
        </row>
        <row r="1841">
          <cell r="B1841" t="str">
            <v>1-Amino-4,4,5,5,6,6,7,7,8,9,9,9-dodecafluoro-8-(trifluoromethyl)nonan-2-ol</v>
          </cell>
        </row>
        <row r="1842">
          <cell r="B1842" t="str">
            <v>1-Amino-5,5,6,6,7,7,8,8,9,9,10,10,10-tridecafluorodecan-2-ol</v>
          </cell>
        </row>
        <row r="1843">
          <cell r="B1843" t="str">
            <v>1-Anilino-4,4,5,5,6,6,6-heptafluorohex-1-en-3-one</v>
          </cell>
        </row>
        <row r="1844">
          <cell r="B1844" t="str">
            <v>1-Aziridinepropionic acid, 2,2,3,3,3-pentafluoropropyl ester</v>
          </cell>
        </row>
        <row r="1845">
          <cell r="B1845" t="str">
            <v>1-Aziridinepropionic acid, 2,2,3,3,4,4,4-heptafluorobutyl ester</v>
          </cell>
        </row>
        <row r="1846">
          <cell r="B1846" t="str">
            <v>1-Benzoxepin, 3,3,4,5,5,6,7,8,9-nonafluoro-2,3,4,5-tetrahydro-</v>
          </cell>
        </row>
        <row r="1847">
          <cell r="B1847" t="str">
            <v>1-Benzoyl-3,5-bis(heptafluoropropyl)pyrazole</v>
          </cell>
        </row>
        <row r="1848">
          <cell r="B1848" t="str">
            <v>1-Benzoyl-3,5-bis(nonafluorobutyl)pyrazole</v>
          </cell>
        </row>
        <row r="1849">
          <cell r="B1849" t="str">
            <v>1-Benzoyl-3,5-bis(perfluorohexyl)pyrazole</v>
          </cell>
        </row>
        <row r="1850">
          <cell r="B1850" t="str">
            <v>1-Benzoyl-5-(perfluorohexyl)-3-(trifluoromethyl)pyrazole and 1-Benzoyl-3-(perfluorohexyl)-5-(trifluoromethyl)pyrazole</v>
          </cell>
        </row>
        <row r="1851">
          <cell r="B1851" t="str">
            <v>1-benzyl-2,2,3-trifluoro-3-(trifluoromethyl)aziridine</v>
          </cell>
        </row>
        <row r="1852">
          <cell r="B1852" t="str">
            <v>1-benzyl-2,3-difluoro-2,3-bis(trifluoromethyl)aziridine</v>
          </cell>
        </row>
        <row r="1853">
          <cell r="B1853" t="str">
            <v>1-Benzyl-2-(heptafluoropropyl)-4,5-dihydro-1H-imidazole</v>
          </cell>
        </row>
        <row r="1854">
          <cell r="B1854" t="str">
            <v>1-Bromo-1,1,2,2,3,3,4,4,5,5,6,6,7,7,8,8,9,9,10,10,11,11,12,12,12-pentacosafluorododecane</v>
          </cell>
        </row>
        <row r="1855">
          <cell r="B1855" t="str">
            <v>1-Bromo-1,1,2,2,3,3,4,4,5,5,6,6,7,7,8,8-hexadecafluorooctane</v>
          </cell>
        </row>
        <row r="1856">
          <cell r="B1856" t="str">
            <v>1-Bromo-1,1,2,2,3,3,4,4,5,5,6,6-dodecafluorohexane</v>
          </cell>
        </row>
        <row r="1857">
          <cell r="B1857" t="str">
            <v>1-Bromo-1,1,2,2,3,3-hexafluoropropane</v>
          </cell>
        </row>
        <row r="1858">
          <cell r="B1858" t="str">
            <v>1-Bromo-1,1,2,2,4,5,5,7,8,8,10,11,11,13,13,14,14,14-octadecafluoro-4,7,10-tris(trifluoromethyl)-3,6,9,12-tetraoxatetradecane</v>
          </cell>
        </row>
        <row r="1859">
          <cell r="B1859" t="str">
            <v>1-Bromo-1,1,2,2,4,5,5,7,8,8,10,11,11,13,14,14,16,16,17,17,17-henicosafluoro-4,7,10,13-tetrakis(trifluoromethyl)-3,6,9,12,15-pentaoxaheptadecane</v>
          </cell>
        </row>
        <row r="1860">
          <cell r="B1860" t="str">
            <v>1-Bromo-1,1,2,2-tetrafluoro-2-iodoethane</v>
          </cell>
        </row>
        <row r="1861">
          <cell r="B1861" t="str">
            <v>1-Bromo-1,1,2,2-tetrafluoro-3-octene</v>
          </cell>
        </row>
        <row r="1862">
          <cell r="B1862" t="str">
            <v>1-Bromo-1,1,2,2-tetrafluoro-4-iodobutane</v>
          </cell>
        </row>
        <row r="1863">
          <cell r="B1863" t="str">
            <v>1-bromo-1,1,2,2-tetrafluorobutane</v>
          </cell>
        </row>
        <row r="1864">
          <cell r="B1864" t="str">
            <v>1-Bromo-1,1,2,2-tetrafluorooctane</v>
          </cell>
        </row>
        <row r="1865">
          <cell r="B1865" t="str">
            <v>1-bromo-1,1,2,2-tetrafluoropentane</v>
          </cell>
        </row>
        <row r="1866">
          <cell r="B1866" t="str">
            <v>1-Bromo-1,1,2-trifluoro-2-methylpropane</v>
          </cell>
        </row>
        <row r="1867">
          <cell r="B1867" t="str">
            <v>1-Bromo-1,1,3,4,4,4-hexafluoro-3-(trifluoromethyl)butan-2-one</v>
          </cell>
        </row>
        <row r="1868">
          <cell r="B1868" t="str">
            <v>1-Bromo-1,1,3-trichloro-2,2,3,3-tetrafluoropropane</v>
          </cell>
        </row>
        <row r="1869">
          <cell r="B1869" t="str">
            <v>1-Bromo-1,2,2,3,3,4,5,6,7-nonafluoro-2,3-dihydro-1H-indene</v>
          </cell>
        </row>
        <row r="1870">
          <cell r="B1870" t="str">
            <v>1-Bromo-1,2,2-trifluorocyclobutane</v>
          </cell>
        </row>
        <row r="1871">
          <cell r="B1871" t="str">
            <v>1-Bromo-1,3,3,3-tetrachloro-1,2,2-trifluoropropane</v>
          </cell>
        </row>
        <row r="1872">
          <cell r="B1872" t="str">
            <v>1-Bromo-1,3,5,5,5-pentachloro-1,2,2,3,4,4-hexafluoropentane</v>
          </cell>
        </row>
        <row r="1873">
          <cell r="B1873" t="str">
            <v>1-Bromo-1-chloro-1,2,2,2-tetrafluoroethane</v>
          </cell>
        </row>
        <row r="1874">
          <cell r="B1874" t="str">
            <v>1-Bromo-1h,1h,2h,2h-perfluorooctane</v>
          </cell>
        </row>
        <row r="1875">
          <cell r="B1875" t="str">
            <v>1-Bromo-2,2,3,3,4,4,5,5-octafluoro-1-(trifluoromethyl)cyclopentane</v>
          </cell>
        </row>
        <row r="1876">
          <cell r="B1876" t="str">
            <v>1-bromo-2,3,4-trichloro-1,1,2-trifluorobutane</v>
          </cell>
        </row>
        <row r="1877">
          <cell r="B1877" t="str">
            <v>1-Bromo-2,3,5,6-tetrafluoro-4-{1,1,2,3,3,3-hexafluoro-2-[1,1,2,3,3,3-hexafluoro-2-(heptafluoropropoxy)propoxy]propyl}benzene</v>
          </cell>
        </row>
        <row r="1878">
          <cell r="B1878" t="str">
            <v>1-Bromo-2-(2-bromo-1,1,2,2-tetrafluoroethyl)cyclohexane</v>
          </cell>
        </row>
        <row r="1879">
          <cell r="B1879" t="str">
            <v>1-Bromo-2-(pentafluoroethyl)benzene</v>
          </cell>
        </row>
        <row r="1880">
          <cell r="B1880" t="str">
            <v>1-Bromo-2-chloro-1,1,2-trifluorooct-3-ene</v>
          </cell>
        </row>
        <row r="1881">
          <cell r="B1881" t="str">
            <v>1-Bromo-2-chloroethane</v>
          </cell>
        </row>
        <row r="1882">
          <cell r="B1882" t="str">
            <v>1-Bromo-2-[bromo(difluoro)methyl]-1,1,2,3,3,3-hexafluoropropane</v>
          </cell>
        </row>
        <row r="1883">
          <cell r="B1883" t="str">
            <v>1-bromo-3,3,4,4,4-pentafluorobutan-2-one</v>
          </cell>
        </row>
        <row r="1884">
          <cell r="B1884" t="str">
            <v>1-Bromo-3,3,4,4,5,5,6,6,7,7,8,8,8-tridecafluorooctan-2-ol</v>
          </cell>
        </row>
        <row r="1885">
          <cell r="B1885" t="str">
            <v>1-Bromo-3,3,4,4-tetrafluorohexane</v>
          </cell>
        </row>
        <row r="1886">
          <cell r="B1886" t="str">
            <v>1-Bromo-3,3,4,4-tetrafluoropyrrolidine-2,5-dione</v>
          </cell>
        </row>
        <row r="1887">
          <cell r="B1887" t="str">
            <v>1-Bromo-3-(1,1,1,2,3,3,3-heptafluoropropan-2-yl)benzene</v>
          </cell>
        </row>
        <row r="1888">
          <cell r="B1888" t="str">
            <v>1-Bromo-3-(3,3,4,4,5,5,6,6,7,7,8,8,9,9,10,10,10-heptadecafluorodecyl)benzene</v>
          </cell>
        </row>
        <row r="1889">
          <cell r="B1889" t="str">
            <v>1-Bromo-3-(heptadecafluorooctyl)benzene</v>
          </cell>
        </row>
        <row r="1890">
          <cell r="B1890" t="str">
            <v>1-Bromo-3-(heptafluoropropyl)benzene</v>
          </cell>
        </row>
        <row r="1891">
          <cell r="B1891" t="str">
            <v>1-Bromo-3-(pentafluoroethyl)benzene</v>
          </cell>
        </row>
        <row r="1892">
          <cell r="B1892" t="str">
            <v>1-Bromo-3-(tridecafluorohexyl)benzene</v>
          </cell>
        </row>
        <row r="1893">
          <cell r="B1893" t="str">
            <v>1-Bromo-3-chloro-5,5-dimethyl-2,4-imidazolidinedione</v>
          </cell>
        </row>
        <row r="1894">
          <cell r="B1894" t="str">
            <v>1-Bromo-3-[1,1,2,2-tetrafluoro-2-(trifluoromethoxy)ethyl]benzene</v>
          </cell>
        </row>
        <row r="1895">
          <cell r="B1895" t="str">
            <v>1-Bromo-4,4,5,5,6,6,6-heptafluoro-3,3-bis(trifluoromethyl)hex-1-ene</v>
          </cell>
        </row>
        <row r="1896">
          <cell r="B1896" t="str">
            <v>1-Bromo-4-(1,1,1,2,3,3,3-heptafluoropropan-2-yl)-2-methylbenzene</v>
          </cell>
        </row>
        <row r="1897">
          <cell r="B1897" t="str">
            <v>1-Bromo-4-(1,1,1,2,3,3,3-heptafluoropropan-2-yl)benzene</v>
          </cell>
        </row>
        <row r="1898">
          <cell r="B1898" t="str">
            <v>1-Bromo-4-(1,1,2,2,3,3,4,4,5,5,6,6,7,7,10,10,10-heptadecafluorodecyl)benzene</v>
          </cell>
        </row>
        <row r="1899">
          <cell r="B1899" t="str">
            <v>1-Bromo-4-(1,1,2,2-tetrafluoro-2-phenylethyl)benzene</v>
          </cell>
        </row>
        <row r="1900">
          <cell r="B1900" t="str">
            <v>1-Bromo-4-(1,2,2,3,3,3-hexafluoropropyl)benzene</v>
          </cell>
        </row>
        <row r="1901">
          <cell r="B1901" t="str">
            <v>1-Bromo-4-(2,2,3,3-tetrafluorocyclobutyl)benzene</v>
          </cell>
        </row>
        <row r="1902">
          <cell r="B1902" t="str">
            <v>1-Bromo-4-(2-bromo-1,1,2,2-tetrafluoroethoxy)benzene</v>
          </cell>
        </row>
        <row r="1903">
          <cell r="B1903" t="str">
            <v>1-Bromo-4-(3,3,4,4,5,5,6,6,7,7,8,8,8-tridecafluorooctyl)benzene</v>
          </cell>
        </row>
        <row r="1904">
          <cell r="B1904" t="str">
            <v>1-Bromo-4-(heptadecafluorooctyl)benzene</v>
          </cell>
        </row>
        <row r="1905">
          <cell r="B1905" t="str">
            <v>1-Bromo-4-(heptafluoropropyl)benzene</v>
          </cell>
        </row>
        <row r="1906">
          <cell r="B1906" t="str">
            <v>1-Bromo-4-(nonafluorobutyl)benzene</v>
          </cell>
        </row>
        <row r="1907">
          <cell r="B1907" t="str">
            <v>1-Bromo-4-(pentafluoroethyl)benzene</v>
          </cell>
        </row>
        <row r="1908">
          <cell r="B1908" t="str">
            <v>1-Bromo-4-(tridecafluorohexyl)benzene</v>
          </cell>
        </row>
        <row r="1909">
          <cell r="B1909" t="str">
            <v>1-Bromo-4-chloro-1,1,2,2,3,3,4,4-octafluorobutane</v>
          </cell>
        </row>
        <row r="1910">
          <cell r="B1910" t="str">
            <v>1-Bromo-4-[(1,1,1,2,3,3,3-heptafluoropropan-2-yl)oxy]butane</v>
          </cell>
        </row>
        <row r="1911">
          <cell r="B1911" t="str">
            <v>1-Bromo-4-[1,1,2,2-tetrafluoro-2-(4-propylphenyl)ethyl]benzene</v>
          </cell>
        </row>
        <row r="1912">
          <cell r="B1912" t="str">
            <v>1-Bromo-4-[3,3,4,4,5,5,5-heptafluoro-2,2-bis(trifluoromethyl)pentyl]benzene</v>
          </cell>
        </row>
        <row r="1913">
          <cell r="B1913" t="str">
            <v>1-Bromobutane</v>
          </cell>
        </row>
        <row r="1914">
          <cell r="B1914" t="str">
            <v>1-Bromoheptadecafluorooctane</v>
          </cell>
        </row>
        <row r="1915">
          <cell r="B1915" t="str">
            <v>1-Bromoperfluoro-2,5,8-trioxadodecane</v>
          </cell>
        </row>
        <row r="1916">
          <cell r="B1916" t="str">
            <v>1-Bromoperfluoro-2,5-dioxanonane</v>
          </cell>
        </row>
        <row r="1917">
          <cell r="B1917" t="str">
            <v>1-Bromoperfluorobutane</v>
          </cell>
        </row>
        <row r="1918">
          <cell r="B1918" t="str">
            <v>1-Bromoperfluorononane</v>
          </cell>
        </row>
        <row r="1919">
          <cell r="B1919" t="str">
            <v>1-Bromopropane</v>
          </cell>
        </row>
        <row r="1920">
          <cell r="B1920" t="str">
            <v>1-Bromoundecafluorocyclohexane</v>
          </cell>
        </row>
        <row r="1921">
          <cell r="B1921" t="str">
            <v>1-Butanamine, 1,1,2,2,3,3,4,4,4-nonafluoro-N,N-bis(1,1,2,2,3,3,4,4,4-nonafluorobutyl)-</v>
          </cell>
        </row>
        <row r="1922">
          <cell r="B1922" t="str">
            <v>1-Butanamine, 1,1,2,2,3,3,4,4,4-nonafluoro-N,N-bis(nonafluorobutyl)- mixed with 1-Butanamine, 1,1,1-trifluoro-N,N-bis(nonafluorobutyl)-</v>
          </cell>
        </row>
        <row r="1923">
          <cell r="B1923" t="str">
            <v>1-Butanamine, 4,4,4-trifluoro-3-(trifluoromethyl)-</v>
          </cell>
        </row>
        <row r="1924">
          <cell r="B1924" t="str">
            <v>1-Butanamine, N,N,1,1,2,2,3,3,4,4,4-undecafluoro-</v>
          </cell>
        </row>
        <row r="1925">
          <cell r="B1925" t="str">
            <v>1-Butanaminium, N,N,N-tributyl-, 1,1,2,2,3,3,4,4,5,5,6,6,7,7,8,8,8-heptadecafluoro-1-octanesulfonate (1:1)</v>
          </cell>
        </row>
        <row r="1926">
          <cell r="B1926" t="str">
            <v>1-Butanaminium, N,N,N-tributyl-, salt with 2-[3,3-bis(trifluoromethyl)-1,2-benziodoxol-1(3H)-yl]-.alpha.,.alpha.-bis(tri</v>
          </cell>
        </row>
        <row r="1927">
          <cell r="B1927" t="str">
            <v>1-Butanesulfinic acid, 1,1,2,2,3,3,4,4,4-nonafluoro-, sodium salt (1:1)</v>
          </cell>
        </row>
        <row r="1928">
          <cell r="B1928" t="str">
            <v>1-Butanesulfonamide, 1,1,2,2,3,3,4,4,4-nonafluoro-N-(2-hydroxyethyl)-, ammonium salt (1:1)</v>
          </cell>
        </row>
        <row r="1929">
          <cell r="B1929" t="str">
            <v>1-Butanesulfonamide, 1,1,2,2,3,3,4,4,4-nonafluoro-N-(2-hydroxyethyl)-, cmpd. with 2,2'-iminobis[ethanol] (1:1)</v>
          </cell>
        </row>
        <row r="1930">
          <cell r="B1930" t="str">
            <v>1-Butanesulfonamide, 1,1,2,2,3,3,4,4,4-nonafluoro-N-(2-hydroxyethyl)-N-methyl-</v>
          </cell>
        </row>
        <row r="1931">
          <cell r="B1931" t="str">
            <v>1-Butanesulfonamide, 1,1,2,2,3,3,4,4,4-nonafluoro-N-(2-hydroxyethyl)-N-methyl-, phosphate (ester)</v>
          </cell>
        </row>
        <row r="1932">
          <cell r="B1932" t="str">
            <v>1-Butanesulfonamide, 1,1,2,2,3,3,4,4,4-nonafluoro-N-(2-hydroxyethyl)-N-methyl-, polymer with 1,6-diisocyanatohexane, .alpha.-hydro-.omega.-hydroxypoly(oxy-1,2-ethanediyl) and 3-(trimethoxysilyl)-1-propanamine</v>
          </cell>
        </row>
        <row r="1933">
          <cell r="B1933" t="str">
            <v>1-Butanesulfonamide, 1,1,2,2,3,3,4,4,4-nonafluoro-N-(4-hydroxybutyl)-N-methyl-</v>
          </cell>
        </row>
        <row r="1934">
          <cell r="B1934" t="str">
            <v>1-Butanesulfonamide, 1,1,2,2,3,3,4,4,4-nonafluoro-N-(phenylmethyl)-</v>
          </cell>
        </row>
        <row r="1935">
          <cell r="B1935" t="str">
            <v>1-Butanesulfonamide, 1,1,2,2,3,3,4,4,4-nonafluoro-N-2-propen-1-yl-</v>
          </cell>
        </row>
        <row r="1936">
          <cell r="B1936" t="str">
            <v>1-Butanesulfonamide, 1,1,2,2,3,3,4,4,4-nonafluoro-N-methyl-</v>
          </cell>
        </row>
        <row r="1937">
          <cell r="B1937" t="str">
            <v>1-Butanesulfonamide, 1,1,2,2,3,3,4,4,4-nonafluoro-N-[(1,1,2,2,3,3,4,4,4-nonafluorobutyl)sulfonyl]-, potassium salt (1:1)</v>
          </cell>
        </row>
        <row r="1938">
          <cell r="B1938" t="str">
            <v>1-Butanesulfonamide, N,N'-[phosphinicobis(oxy-2,1-ethanediyl)]bis[N-ethyl-1,1,2,2,3,3,4,4,4-nonafluoro-</v>
          </cell>
        </row>
        <row r="1939">
          <cell r="B1939" t="str">
            <v>1-Butanesulfonamide, N-ethyl-1,1,2,2,3,3,4,4,4-nonafluoro-N-(2-hydroxyethyl)-</v>
          </cell>
        </row>
        <row r="1940">
          <cell r="B1940" t="str">
            <v>1-Butanesulfonamide, N-ethyl-1,1,2,2,3,3,4,4,4-nonafluoro-N-[2-(phosphonooxy)ethyl]-</v>
          </cell>
        </row>
        <row r="1941">
          <cell r="B1941" t="str">
            <v>1-Butanesulfonamide, N-[3-(dimethylamino)propyl]-1,1,2,2,3,3,4,4,4-nonafluoro-</v>
          </cell>
        </row>
        <row r="1942">
          <cell r="B1942" t="str">
            <v>1-Butanesulfonamide, N-[3-(dimethylamino)propyl]-1,1,2,2,3,3,4,4,4-nonafluoro-, hydrochloride (1:1)</v>
          </cell>
        </row>
        <row r="1943">
          <cell r="B1943" t="str">
            <v>1-Butanesulfonic acid, 1,1,2,2,3,3,4,4,4-nonafluoro-</v>
          </cell>
        </row>
        <row r="1944">
          <cell r="B1944" t="str">
            <v>1-Butanesulfonic acid, 1,1,2,2,3,3,4,4,4-nonafluoro-, (1E)-1-cycloocten-1-yl ester</v>
          </cell>
        </row>
        <row r="1945">
          <cell r="B1945" t="str">
            <v>1-Butanesulfonic acid, 1,1,2,2,3,3,4,4,4-nonafluoro-, 2-methylphenyl ester</v>
          </cell>
        </row>
        <row r="1946">
          <cell r="B1946" t="str">
            <v>1-Butanesulfonic acid, 1,1,2,2,3,3,4,4,4-nonafluoro-, 3-pyridinyl ester</v>
          </cell>
        </row>
        <row r="1947">
          <cell r="B1947" t="str">
            <v>1-Butanesulfonic acid, 1,1,2,2,3,3,4,4,4-nonafluoro-, ammonium salt (1:1)</v>
          </cell>
        </row>
        <row r="1948">
          <cell r="B1948" t="str">
            <v>1-Butanesulfonic acid, 1,1,2,2,3,3,4,4,4-nonafluoro-, compd. with 2,2'-iminobis[ethanol] (1:1)</v>
          </cell>
        </row>
        <row r="1949">
          <cell r="B1949" t="str">
            <v>1-Butanesulfonic acid, 1,1,2,2,3,3,4,4,4-nonafluoro-, ion(1-)</v>
          </cell>
        </row>
        <row r="1950">
          <cell r="B1950" t="str">
            <v>1-Butanesulfonic acid, 1,1,2,2,3,3,4,4,4-nonafluoro-, ion(1-), 1-(4-butoxy-1-naphthalenyl)tetrahydrothiophenium</v>
          </cell>
        </row>
        <row r="1951">
          <cell r="B1951" t="str">
            <v>1-Butanesulfonic acid, 1,1,2,2,3,3,4,4,4-nonafluoro-, potassium salt (1:1)</v>
          </cell>
        </row>
        <row r="1952">
          <cell r="B1952" t="str">
            <v>1-Butanesulfonic acid, 1,1,2,2,3,3,4,4,4-nonafluoro-, salt with sulfonium, dimethylphenyl- (1:1)</v>
          </cell>
        </row>
        <row r="1953">
          <cell r="B1953" t="str">
            <v xml:space="preserve">1-Butanesulfonic acid, 1,1,2,2,3,3,4,4,4-nonafluoro-, salt with sulfonium, dimethylphenyl- (1:1) </v>
          </cell>
        </row>
        <row r="1954">
          <cell r="B1954" t="str">
            <v>1-Butanesulfonic acid, 1,1,2,2,3,3,4,4,4-nonafluoro-, silyl ester</v>
          </cell>
        </row>
        <row r="1955">
          <cell r="B1955" t="str">
            <v>1-Butanesulfonic acid, 1,1,2,2,3,4,4-heptafluoro-4-[(1,2,2-trifluoroethenyl)oxy]-3-(trifluoromethyl)-, polymer with 1,1,2,2-tetrafluoroethene</v>
          </cell>
        </row>
        <row r="1956">
          <cell r="B1956" t="str">
            <v>1-Butanesulfonyl fluoride, 1,1,2,2,3,3,4,4,4-nonafluoro-</v>
          </cell>
        </row>
        <row r="1957">
          <cell r="B1957" t="str">
            <v>1-Butanol</v>
          </cell>
        </row>
        <row r="1958">
          <cell r="B1958" t="str">
            <v>1-Butanol, 1,1,2,2,3,3,4,4,4-nonafluoro-, 1-formate</v>
          </cell>
        </row>
        <row r="1959">
          <cell r="B1959" t="str">
            <v>1-Butanol, 1-(butylseleno)-2,2,3,3,4,4,4-heptafluoro-</v>
          </cell>
        </row>
        <row r="1960">
          <cell r="B1960" t="str">
            <v>1-Butanol, 1-ethoxy-2,2,3,3,4,4,4-heptafluoro-</v>
          </cell>
        </row>
        <row r="1961">
          <cell r="B1961" t="str">
            <v>1-Butanol, 2,2,3,3,4,4,4-heptafluoro-</v>
          </cell>
        </row>
        <row r="1962">
          <cell r="B1962" t="str">
            <v>1-Butanol, 3,3,4,4,4-pentafluoro-</v>
          </cell>
        </row>
        <row r="1963">
          <cell r="B1963" t="str">
            <v>1-Butanol, 3,3,4,4-tetrafluoro-</v>
          </cell>
        </row>
        <row r="1964">
          <cell r="B1964" t="str">
            <v>1-Butanol, 4-(ethenyloxy)-, polymer with 1,1,2,2-tetrafluoroethene</v>
          </cell>
        </row>
        <row r="1965">
          <cell r="B1965" t="str">
            <v>1-Butanol, 4-(ethenyloxy)-, polymer with 1-chloro-1,2,2-trifluoroethene and ethoxyethene</v>
          </cell>
        </row>
        <row r="1966">
          <cell r="B1966" t="str">
            <v>1-Butanol, 4-(ethenyloxy)-, polymer with chlorotrifluoroethene and ethoxyethene, hydrogen butanedioate</v>
          </cell>
        </row>
        <row r="1967">
          <cell r="B1967" t="str">
            <v>1-Butanone, 1-(4-bromophenyl)-4,4,4-trifluoro-3-hydroxy-2-methyl-3-(trifluoromethyl)-</v>
          </cell>
        </row>
        <row r="1968">
          <cell r="B1968" t="str">
            <v>1-Butanone, 2,2,3,4,4,4-hexafluoro-1-phenyl-</v>
          </cell>
        </row>
        <row r="1969">
          <cell r="B1969" t="str">
            <v>1-Butanone, 4,4,4-trifluoro-3-hydroxy-2-methyl-1-(2-thienyl)-3-(trifluoromethyl)-</v>
          </cell>
        </row>
        <row r="1970">
          <cell r="B1970" t="str">
            <v>1-Buten-1-one, 4,4,4-trifluoro-3-(trifluoromethyl)-3-[(trimethylsilyl)oxy]-</v>
          </cell>
        </row>
        <row r="1971">
          <cell r="B1971" t="str">
            <v>1-Butene</v>
          </cell>
        </row>
        <row r="1972">
          <cell r="B1972" t="str">
            <v>1-Butene, 1,1,2,3,3,4,4,4-octafluoro-</v>
          </cell>
        </row>
        <row r="1973">
          <cell r="B1973" t="str">
            <v>1-Butene, 1,1,2,3,3,4,4-heptafluoro-4-iodo-</v>
          </cell>
        </row>
        <row r="1974">
          <cell r="B1974" t="str">
            <v>1-Butene, 1,1,2,3,3,4,4-heptafluoro-4-[(trifluoroethenyl)oxy]-</v>
          </cell>
        </row>
        <row r="1975">
          <cell r="B1975" t="str">
            <v>1-Butene, 1,1,2,3,3,4,4-heptafluoro-4-[(trifluoroethenyl)oxy]-, homopolymer</v>
          </cell>
        </row>
        <row r="1976">
          <cell r="B1976" t="str">
            <v>1-Butene, 1,1-bis(ethylthio)-2,3,3,4,4,4-hexafluoro-</v>
          </cell>
        </row>
        <row r="1977">
          <cell r="B1977" t="str">
            <v>1-Butene, 1,1-dichloro-2,3,4,4,4-pentafluoro-</v>
          </cell>
        </row>
        <row r="1978">
          <cell r="B1978" t="str">
            <v>1-Butene, 2-bromo-3,3,4,4,4-pentafluoro-</v>
          </cell>
        </row>
        <row r="1979">
          <cell r="B1979" t="str">
            <v>1-Butene, 3,3,4,4,4-pentafluoro-</v>
          </cell>
        </row>
        <row r="1980">
          <cell r="B1980" t="str">
            <v>1-Butene, 3,3,4,4,4-pentafluoro-, polymer with ethene and 1,1,2,2-tetrafluoroethene</v>
          </cell>
        </row>
        <row r="1981">
          <cell r="B1981" t="str">
            <v>1-Butene, 3,3,4,4-tetrafluoro-2-methyl-</v>
          </cell>
        </row>
        <row r="1982">
          <cell r="B1982" t="str">
            <v>1-Butene, 3,3,4,4-tetrafluoro-4-iodo-</v>
          </cell>
        </row>
        <row r="1983">
          <cell r="B1983" t="str">
            <v>1-Butene, 3-methyl-</v>
          </cell>
        </row>
        <row r="1984">
          <cell r="B1984" t="str">
            <v>1-Butene, 4,4,4-trifluoro-3-(methoxymethoxy)-3-(trifluoromethyl)-</v>
          </cell>
        </row>
        <row r="1985">
          <cell r="B1985" t="str">
            <v>1-Butene, 4,4-dichlorohexafluoro-</v>
          </cell>
        </row>
        <row r="1986">
          <cell r="B1986" t="str">
            <v>1-Butene, 4-bromo-3,3,4,4-tetrafluoro-</v>
          </cell>
        </row>
        <row r="1987">
          <cell r="B1987" t="str">
            <v>1-Butene, 4-bromo-3,3,4,4-tetrafluoro-, polymer with 1,1-difluoroethene, 1,1,2,2-tetrafluoroethene and 1,1,2-trifluoro-2-(trifluoromethoxy)ethene</v>
          </cell>
        </row>
        <row r="1988">
          <cell r="B1988" t="str">
            <v>1-Butene, 4-bromo-3,3,4,4-tetrafluoro-, polymer with 1,1-difluoroethene, 1,1,2,3,3,3-hexafluoro-1-propene and 1,1,2,2-tetrafluoroethene</v>
          </cell>
        </row>
        <row r="1989">
          <cell r="B1989" t="str">
            <v>1-Butene, 4-bromo-3,3,4,4-tetrafluoro-, polymer with 1-propene, 1,1,2,3,3,3-hexafluoro-, ethene, tetrafluoro-, ethene, trifluoro(trifluoromethoxy)-and ethene, 1,1-difluoro-</v>
          </cell>
        </row>
        <row r="1990">
          <cell r="B1990" t="str">
            <v>1-Butene, 4-bromo-3,3,4,4-tetrafluoro-, polymer with ethene, 1,1,2,2-tetrafluoroethene and 1,1,2-trifluoro-2-(trifluoromethoxy)ethene</v>
          </cell>
        </row>
        <row r="1991">
          <cell r="B1991" t="str">
            <v>1-Butoxy-2-propanol</v>
          </cell>
        </row>
        <row r="1992">
          <cell r="B1992" t="str">
            <v>1-Butyl-3-methyl-2,3-dihydro-1H-imidazol-1-ium 2,2,3,3,4,4,5,5-octafluoropentyl sulfate</v>
          </cell>
        </row>
        <row r="1993">
          <cell r="B1993" t="str">
            <v>1-Butyne</v>
          </cell>
        </row>
        <row r="1994">
          <cell r="B1994" t="str">
            <v>1-Butyne, 3,3-dimethyl-</v>
          </cell>
        </row>
        <row r="1995">
          <cell r="B1995" t="str">
            <v>1-Butyne, 3-chloro-3-methyl-</v>
          </cell>
        </row>
        <row r="1996">
          <cell r="B1996" t="str">
            <v>1-Chloro-1,1,2,2,3,3,4,4,5,5,6,6-dodecafluoro-8-iodooctane</v>
          </cell>
        </row>
        <row r="1997">
          <cell r="B1997" t="str">
            <v>1-chloro-1,1,2,2,3,3,4,4,5,5,6,6-dodecafluorohexane</v>
          </cell>
        </row>
        <row r="1998">
          <cell r="B1998" t="str">
            <v>1-Chloro-1,1,2,2,3,3-hexafluoro-3-[(trifluoroethenyl)oxy]propane</v>
          </cell>
        </row>
        <row r="1999">
          <cell r="B1999" t="str">
            <v>1-Chloro-1,1,2,2,4,5,5,5-octafluoro-4-(trifluoromethyl)pentan-3-one</v>
          </cell>
        </row>
        <row r="2000">
          <cell r="B2000" t="str">
            <v>1-Chloro-1,1,2,2-tetrafluoro-2-(1,2,2,2-tetrafluoroethoxy)ethane</v>
          </cell>
        </row>
        <row r="2001">
          <cell r="B2001" t="str">
            <v>1-Chloro-1,1,2,2-tetrafluoro-2-(2,2,2-trifluoroethoxy)ethane</v>
          </cell>
        </row>
        <row r="2002">
          <cell r="B2002" t="str">
            <v>1-Chloro-1,1,2,2-tetrafluoro-2-(pentafluoro-lambda~6~-sulfanyl)ethane</v>
          </cell>
        </row>
        <row r="2003">
          <cell r="B2003" t="str">
            <v>1-Chloro-1,1,2,2-tetrafluoro-2-(trifluoromethoxy)ethane</v>
          </cell>
        </row>
        <row r="2004">
          <cell r="B2004" t="str">
            <v>1-chloro-1,1,2,2-tetrafluoro-2-(trifluoromethylperoxy)ethane</v>
          </cell>
        </row>
        <row r="2005">
          <cell r="B2005" t="str">
            <v>1-Chloro-1,1,2,3,3,4,4-heptafluoro-4-iodo-2-(trifluoromethyl)butane</v>
          </cell>
        </row>
        <row r="2006">
          <cell r="B2006" t="str">
            <v>1-Chloro-1,1,3,3,4,4,4-heptafluorobutan-2-one</v>
          </cell>
        </row>
        <row r="2007">
          <cell r="B2007" t="str">
            <v>1-Chloro-1,2,2,2-tetrafluoro-1-nitroethane</v>
          </cell>
        </row>
        <row r="2008">
          <cell r="B2008" t="str">
            <v>1-Chloro-1,2,2,2-tetrafluoroethane-1-sulfinyl chloride</v>
          </cell>
        </row>
        <row r="2009">
          <cell r="B2009" t="str">
            <v>1-Chloro-1,2,2,3,3,4,4,4-octafluoro-1-iodobutane</v>
          </cell>
        </row>
        <row r="2010">
          <cell r="B2010" t="str">
            <v>1-Chloro-1,2,2,3,3,4,5,6,7-nonafluoro-2,3-dihydro-1H-indene</v>
          </cell>
        </row>
        <row r="2011">
          <cell r="B2011" t="str">
            <v>1-Chloro-1,2,2-trifluoro-1,2-dinitroethane</v>
          </cell>
        </row>
        <row r="2012">
          <cell r="B2012" t="str">
            <v>1-Chloro-1,2,2-trifluorocyclobutane</v>
          </cell>
        </row>
        <row r="2013">
          <cell r="B2013" t="str">
            <v>1-Chloro-2,2,3,3,4,4,5,5-octafluoro-1-isocyanatopentane</v>
          </cell>
        </row>
        <row r="2014">
          <cell r="B2014" t="str">
            <v>1-Chloro-2,2,3,3-tetrafluorocyclobutane</v>
          </cell>
        </row>
        <row r="2015">
          <cell r="B2015" t="str">
            <v>1-Chloro-2,2-dimethylpropane</v>
          </cell>
        </row>
        <row r="2016">
          <cell r="B2016" t="str">
            <v>1-Chloro-2,3,3,4,4,5,5,6,6-nonafluorocyclohex-1-ene</v>
          </cell>
        </row>
        <row r="2017">
          <cell r="B2017" t="str">
            <v>1-Chloro-2,3,3,4,4-pentafluorocyclobut-1-ene</v>
          </cell>
        </row>
        <row r="2018">
          <cell r="B2018" t="str">
            <v>1-Chloro-2-iodotetrafluoroethane</v>
          </cell>
        </row>
        <row r="2019">
          <cell r="B2019" t="str">
            <v>1-Chloro-2-methyl-3-nitrobenzene</v>
          </cell>
        </row>
        <row r="2020">
          <cell r="B2020" t="str">
            <v>1-Chloro-3,3,4,4,5,5,6,6-octafluoro-2-iodocyclohex-1-ene</v>
          </cell>
        </row>
        <row r="2021">
          <cell r="B2021" t="str">
            <v>1-Chloro-3,3,4,4,5,5-hexafluoro-2-iodocyclopent-1-ene</v>
          </cell>
        </row>
        <row r="2022">
          <cell r="B2022" t="str">
            <v>1-Chloro-3,3,4,4,5,5-hexafluoro-2-methoxycyclopentene</v>
          </cell>
        </row>
        <row r="2023">
          <cell r="B2023" t="str">
            <v>1-chloro-3,3,4,4,5,5-hexafluorocyclopentene</v>
          </cell>
        </row>
        <row r="2024">
          <cell r="B2024" t="str">
            <v>1-Chloro-3,4-dintrobenzene</v>
          </cell>
        </row>
        <row r="2025">
          <cell r="B2025" t="str">
            <v>1-Chloro-3-(pentafluoroethyl)benzene</v>
          </cell>
        </row>
        <row r="2026">
          <cell r="B2026" t="str">
            <v>1-Chloro-4-(1,1,2,2,3,3,4,4,5,5,6,6,6-tridecafluorohexane-1-sulfonyl)benzene</v>
          </cell>
        </row>
        <row r="2027">
          <cell r="B2027" t="str">
            <v>1-Chloro-4-(4-chloro-1,1,2,2,3,3,4,4-octafluorobutoxy)-1,1,2,2,3,3,4,4-octafluorobutane</v>
          </cell>
        </row>
        <row r="2028">
          <cell r="B2028" t="str">
            <v>1-chloro-4-[(1,1,2,2,3,3,3-heptafluoropropane)sulfonyl]benzene</v>
          </cell>
        </row>
        <row r="2029">
          <cell r="B2029" t="str">
            <v>1-Chloro-4-[(heptafluoropropyl)sulfanyl]benzene</v>
          </cell>
        </row>
        <row r="2030">
          <cell r="B2030" t="str">
            <v>1-Chloro-6-iodoperfluorohexane</v>
          </cell>
        </row>
        <row r="2031">
          <cell r="B2031" t="str">
            <v>1-Chloro-8-iodoperfluorooctane</v>
          </cell>
        </row>
        <row r="2032">
          <cell r="B2032" t="str">
            <v>1-Chloro-perfluorohexanesulfonic acid</v>
          </cell>
        </row>
        <row r="2033">
          <cell r="B2033" t="str">
            <v>1-Chloro-perfluorooctanesulfonic acid</v>
          </cell>
        </row>
        <row r="2034">
          <cell r="B2034" t="str">
            <v>1-Chloroanthraquinone</v>
          </cell>
        </row>
        <row r="2035">
          <cell r="B2035" t="str">
            <v>1-Chlorobutane</v>
          </cell>
        </row>
        <row r="2036">
          <cell r="B2036" t="str">
            <v>1-Chlorocyclohexene</v>
          </cell>
        </row>
        <row r="2037">
          <cell r="B2037" t="str">
            <v>1-Chloroheptadecafluorooctane</v>
          </cell>
        </row>
        <row r="2038">
          <cell r="B2038" t="str">
            <v>1-Chloroheptafluorocyclopentene</v>
          </cell>
        </row>
        <row r="2039">
          <cell r="B2039" t="str">
            <v>1-Chlorohexane</v>
          </cell>
        </row>
        <row r="2040">
          <cell r="B2040" t="str">
            <v>1-Chloronaphthalene</v>
          </cell>
        </row>
        <row r="2041">
          <cell r="B2041" t="str">
            <v>1-Chlorononafluorobutane</v>
          </cell>
        </row>
        <row r="2042">
          <cell r="B2042" t="str">
            <v>1-Chloropropane</v>
          </cell>
        </row>
        <row r="2043">
          <cell r="B2043" t="str">
            <v>1-Cyano-2,2,3,3,4,4,4-heptafluorobutyl dimethyl phosphate</v>
          </cell>
        </row>
        <row r="2044">
          <cell r="B2044" t="str">
            <v>1-Cyclohexene, 3-(1,1,2,3,3,3-hexafluoropropyl)-</v>
          </cell>
        </row>
        <row r="2045">
          <cell r="B2045" t="str">
            <v>1-Cyclohexene-1-carbonitrile, 2-amino-3,3,4,4,5,5-hexafluoro-6-imino-</v>
          </cell>
        </row>
        <row r="2046">
          <cell r="B2046" t="str">
            <v>1-Cyclohexyl-4,4,5,5,5-pentafluoropent-1-en-3-one</v>
          </cell>
        </row>
        <row r="2047">
          <cell r="B2047" t="str">
            <v>1-Cyclopentyl-4-n-octyldodecane</v>
          </cell>
        </row>
        <row r="2048">
          <cell r="B2048" t="str">
            <v>1-Decanaminium, 3,3,4,4,5,5,6,6,7,7,8,8,9,9,10,10,10-heptadecafluoro-N,N-bis(2-hydroxyethyl)-N-methyl-, iodide (1:1)</v>
          </cell>
        </row>
        <row r="2049">
          <cell r="B2049" t="str">
            <v>1-Decanaminium, N-(carboxymethyl)-3,4,4,5,5,6,6,7,7,8,8,9,9,10,10,10-hexadecafluoro-N,N-dimethyl-, inner salt</v>
          </cell>
        </row>
        <row r="2050">
          <cell r="B2050" t="str">
            <v>1-Decanaminium, N-(carboxymethyl)-4,4,5,5,6,6,7,7,8,8,9,9,10,10,10-pentadecafluoro-N,N-dimethyl-, inner salt</v>
          </cell>
        </row>
        <row r="2051">
          <cell r="B2051" t="str">
            <v>1-Decanaminium, N-decyl-N,N-dimethyl-, 1,1,2,2,3,3,4,4,5,5,6,6,7,7,8,8,8-heptadecafluoro-1-octanesulfonate (1:1)</v>
          </cell>
        </row>
        <row r="2052">
          <cell r="B2052" t="str">
            <v>1-Decanesulfonamide, 3,3,4,4,5,5,6,6,7,7,8,8,9,9,10,10,10-heptadecafluoro-</v>
          </cell>
        </row>
        <row r="2053">
          <cell r="B2053" t="str">
            <v>1-Decanesulfonamide, 3,3,4,4,5,5,6,6,7,7,8,8,9,9,10,10,10-heptadecafluoro-N-[3-(methylamino)propyl]-</v>
          </cell>
        </row>
        <row r="2054">
          <cell r="B2054" t="str">
            <v>1-Decanesulfonamide, N-[3-(dimethylamino)propyl]-3,3,4,4,5,5,6,6,7,7,8,8,9,9,10,10,10-heptadecafluoro-</v>
          </cell>
        </row>
        <row r="2055">
          <cell r="B2055" t="str">
            <v>1-Decanesulfonamide, N-[3-(dimethylamino)propyl]-3,3,4,4,5,5,6,6,7,7,8,8,9,9,10,10,10-heptadecafluoro-, conjugate acid (1:1)</v>
          </cell>
        </row>
        <row r="2056">
          <cell r="B2056" t="str">
            <v>1-Decanesulfonic acid, 1,1,2,2,3,3,4,4,5,5,6,6,7,7,8,8,9,9,10,10,10-heneicosafluoro-</v>
          </cell>
        </row>
        <row r="2057">
          <cell r="B2057" t="str">
            <v>1-Decanesulfonic acid, 1,1,2,2,3,3,4,4,5,5,6,6,7,7,8,8,9,9,10,10,10-heneicosafluoro-, ammonium salt</v>
          </cell>
        </row>
        <row r="2058">
          <cell r="B2058" t="str">
            <v>1-Decanesulfonic acid, 1,1,2,2,3,3,4,4,5,5,6,6,7,7,8,8,9,9,10,10,10-heneicosafluoro-, ammonium salt (1:1)</v>
          </cell>
        </row>
        <row r="2059">
          <cell r="B2059" t="str">
            <v>1-Decanesulfonic acid, 3,3,4,4,5,5,6,6,7,7,8,8,9,9,10,10,10-heptadecafluoro-</v>
          </cell>
        </row>
        <row r="2060">
          <cell r="B2060" t="str">
            <v>1-Decanesulfonic acid, 3,3,4,4,5,5,6,6,7,7,8,8,9,9,10,10,10-heptadecafluoro-***retired***use Fluorotelomer sulfonate 8:2</v>
          </cell>
        </row>
        <row r="2061">
          <cell r="B2061" t="str">
            <v>1-Decanesulfonic acid, 3,3,4,4,5,5,6,6,7,7,8,8,9,9,10,10,10-heptadecafluoro-, ammonium salt (1:1)</v>
          </cell>
        </row>
        <row r="2062">
          <cell r="B2062" t="str">
            <v>1-Decanesulfonic acid, 3,3,4,4,5,5,6,6,7,7,8,8,9,9,10,10,10-heptadecafluoro-, ion(1-)</v>
          </cell>
        </row>
        <row r="2063">
          <cell r="B2063" t="str">
            <v>1-Decanesulfonyl chloride, 3,3,4,4,5,5,6,6,7,7,8,8,9,9,10,10,10-heptadecafluoro-</v>
          </cell>
        </row>
        <row r="2064">
          <cell r="B2064" t="str">
            <v>1-Decanesulfonyl fluoride, 1,1,2,2,3,3,4,4,5,5,6,6,7,7,8,8,9,9,10,10,10-heneicosafluoro-</v>
          </cell>
        </row>
        <row r="2065">
          <cell r="B2065" t="str">
            <v>1-Decanol</v>
          </cell>
        </row>
        <row r="2066">
          <cell r="B2066" t="str">
            <v>1-Decanol, 2,2,3,3,4,4,5,5,6,6,7,7,8,8,9,9,10,10,10-nonadecafluoro-</v>
          </cell>
        </row>
        <row r="2067">
          <cell r="B2067" t="str">
            <v>1-Decanol, 3,3,4,4,5,5,6,6,7,7,8,8,9,10,10,10-hexadecafluoro-9-(trifluoromethyl)-, dihydrogen phosphate</v>
          </cell>
        </row>
        <row r="2068">
          <cell r="B2068" t="str">
            <v>1-Decanol, 3,3,4,4,5,5,6,6,7,7,8,8,9,9,10,10,10-heptadecafluoro-</v>
          </cell>
        </row>
        <row r="2069">
          <cell r="B2069" t="str">
            <v>1-Decanol, 3,3,4,4,5,5,6,6,7,7,8,8,9,9,10,10,10-heptadecafluoro-, 1,1'-(hydrogen phosphate)</v>
          </cell>
        </row>
        <row r="2070">
          <cell r="B2070" t="str">
            <v>1-Decanol, 3,3,4,4,5,5,6,6,7,7,8,8,9,9,10,10,10-heptadecafluoro-, dihydrogen phosphate</v>
          </cell>
        </row>
        <row r="2071">
          <cell r="B2071" t="str">
            <v>1-Decanol, 3,3,4,4,5,5,6,6,7,7,8,8,9,9,10,10,10-heptadecafluoro-, dihydrogen phosphate (ester), diammonium salt</v>
          </cell>
        </row>
        <row r="2072">
          <cell r="B2072" t="str">
            <v>1-Decanol, 3,3,4,4,5,5,6,6,7,7,8,8,9,9,10,10,10-heptadecafluoro-, reaction products with [(trimethylsilyl)oxy]-modified silica</v>
          </cell>
        </row>
        <row r="2073">
          <cell r="B2073" t="str">
            <v>1-Decanol, 4,4,5,5,6,6,7,7,8,8,9,9,10,10,10-pentadecafluoro-</v>
          </cell>
        </row>
        <row r="2074">
          <cell r="B2074" t="str">
            <v>1-Decanol, 7,7,8,8,9,9,10,10,10-nonafluoro-5-iodo-</v>
          </cell>
        </row>
        <row r="2075">
          <cell r="B2075" t="str">
            <v>1-Decanol-1,2-13C2, 3,3,4,4,5,5,6,6,7,7,8,8,9,9,10,10,10-heptadecafluoro-, dihydrogen phosphate, sodium salt (1:1)</v>
          </cell>
        </row>
        <row r="2076">
          <cell r="B2076" t="str">
            <v>1-Decene</v>
          </cell>
        </row>
        <row r="2077">
          <cell r="B2077" t="str">
            <v>1-Decene, 10-chloro-7,7,8,8,9,9,10,10-octafluoro-5-iodo-</v>
          </cell>
        </row>
        <row r="2078">
          <cell r="B2078" t="str">
            <v>1-Decene, 3,3,4,4,5,5,6,6,7,7,8,8,9,9,10,10,10-heptadecafluoro-</v>
          </cell>
        </row>
        <row r="2079">
          <cell r="B2079" t="str">
            <v>1-Decyn-4-ol, 5,5,6,6,7,7,8,8,9,9,10,10-dodecafluoro-</v>
          </cell>
        </row>
        <row r="2080">
          <cell r="B2080" t="str">
            <v>1-Dodecanaminium, N-(carboxymethyl)-3,4,4,5,5,6,6,7,7,8,8,9,9,10,10,11,11,12,12,12-eicosafluoro-N,N-dimethyl-, inner salt</v>
          </cell>
        </row>
        <row r="2081">
          <cell r="B2081" t="str">
            <v>1-Dodecanaminium, N-(carboxymethyl)-4,4,5,5,6,6,7,7,8,8,9,9,10,10,11,11,12,12,12-nonadecafluoro-N,N-dimethyl-, inner salt</v>
          </cell>
        </row>
        <row r="2082">
          <cell r="B2082" t="str">
            <v>1-Dodecanesulfonamide, 3,3,4,4,5,5,6,6,7,7,8,8,9,9,10,10,11,11,12,12,12-heneicosafluoro-</v>
          </cell>
        </row>
        <row r="2083">
          <cell r="B2083" t="str">
            <v>1-Dodecanesulfonamide, 3,3,4,4,5,5,6,6,7,7,8,8,9,9,10,10,11,11,12,12,12-heneicosafluorododecyl-N-methyl-</v>
          </cell>
        </row>
        <row r="2084">
          <cell r="B2084" t="str">
            <v>1-Dodecanesulfonamide, N-[3-(dimethylamino)propyl]-3,3,4,4,5,5,6,6,7,7,8,8,9,9,10,10,11,11,12,12,12-heneicosafluoro-</v>
          </cell>
        </row>
        <row r="2085">
          <cell r="B2085" t="str">
            <v>1-Dodecanesulfonic acid, 1,1,2,2,3,3,4,4,5,5,6,6,7,7,8,8,9,9,10,10,11,11,12,12-tetracosafluoro-</v>
          </cell>
        </row>
        <row r="2086">
          <cell r="B2086" t="str">
            <v>1-Dodecanesulfonic acid, 3,3,4,4,5,5,6,6,7,7,8,8,9,9,10,10,11,11,12,12,12-heneicosafluoro-</v>
          </cell>
        </row>
        <row r="2087">
          <cell r="B2087" t="str">
            <v>1-Dodecanesulfonyl chloride, 3,3,4,4,5,5,6,6,7,7,8,8,9,9,10,10,11,11,12,12,12-heneicosafluoro-</v>
          </cell>
        </row>
        <row r="2088">
          <cell r="B2088" t="str">
            <v>1-Dodecanol</v>
          </cell>
        </row>
        <row r="2089">
          <cell r="B2089" t="str">
            <v>1-Dodecanol, 2,2,3,3,4,4,5,5,6,6,7,7,8,8,9,9,10,10,11,11,12,12,12-tricosafluoro-</v>
          </cell>
        </row>
        <row r="2090">
          <cell r="B2090" t="str">
            <v>1-Dodecanol, 3,3,4,4,5,5,6,6,7,7,8,8,9,9,10,10,11,11,12,12,12-heneicosafluoro-</v>
          </cell>
        </row>
        <row r="2091">
          <cell r="B2091" t="str">
            <v>1-Dodecanol, 3,3,4,4,5,5,6,6,7,7,8,8,9,9,10,10,11,11,12,12,12-heneicosafluoro-, 1-(dihydrogen phosphate)</v>
          </cell>
        </row>
        <row r="2092">
          <cell r="B2092" t="str">
            <v>1-Dodecanol, 3,3,4,4,5,5,6,6,7,7,8,8,9,9,10,10,11,11,12,12,12-heneicosafluoro-, 1-(dihydrogen phosphate), ammonium salt (1:2)</v>
          </cell>
        </row>
        <row r="2093">
          <cell r="B2093" t="str">
            <v>1-Dodecanol, 7,7,8,8,9,9,10,10,11,11,12,12,12-tridecafluoro-5-iodo-</v>
          </cell>
        </row>
        <row r="2094">
          <cell r="B2094" t="str">
            <v>1-Dodecanol,3,3,4,4,5,5,6,6,7,7,8,8,9,9,10,10,11,11,12,12,12-heneicosafluoro-, hydrogenphosphate</v>
          </cell>
        </row>
        <row r="2095">
          <cell r="B2095" t="str">
            <v>1-Eicosanol</v>
          </cell>
        </row>
        <row r="2096">
          <cell r="B2096" t="str">
            <v>1-Eicosanol, 3,3,4,4,5,5,6,6,7,7,8,8,9,9,10,10,11,11,12,12,13,13,14,14,15,15,16,16,17,17,18,18,19,19,20,20,20-heptatriacontafluoro-</v>
          </cell>
        </row>
        <row r="2097">
          <cell r="B2097" t="str">
            <v>1-Ethanol, 1,1,2,2-tetrafluoro-</v>
          </cell>
        </row>
        <row r="2098">
          <cell r="B2098" t="str">
            <v>1-Ethenyl-2,3,5,6-tetrafluoro-4-(2,2,3,3,3-pentafluoropropoxy)benzene</v>
          </cell>
        </row>
        <row r="2099">
          <cell r="B2099" t="str">
            <v>1-Ethenyl-2-[1,1,2-trifluoro-2-(heptafluoropropoxy)ethoxy]benzene</v>
          </cell>
        </row>
        <row r="2100">
          <cell r="B2100" t="str">
            <v>1-Ethenyl-3-[1,1,2-trifluoro-2-(heptafluoropropoxy)ethoxy]benzene</v>
          </cell>
        </row>
        <row r="2101">
          <cell r="B2101" t="str">
            <v>1-Ethenyl-4-(2,2,3,3,4,4,4-heptafluorobutoxy)benzene</v>
          </cell>
        </row>
        <row r="2102">
          <cell r="B2102" t="str">
            <v>1-Ethenyl-4-(heptadecafluorooctyl)benzene</v>
          </cell>
        </row>
        <row r="2103">
          <cell r="B2103" t="str">
            <v>1-Ethenyl-4-(nonafluorobutyl)benzene</v>
          </cell>
        </row>
        <row r="2104">
          <cell r="B2104" t="str">
            <v>1-Ethenyl-4-{[(1,1,1,2,3,3-hexafluoropropan-2-yl)oxy]methyl}benzene</v>
          </cell>
        </row>
        <row r="2105">
          <cell r="B2105" t="str">
            <v>1-Ethoxy-1,1,2,2,3,3,4,4,5,5,5-undecafluoropentane</v>
          </cell>
        </row>
        <row r="2106">
          <cell r="B2106" t="str">
            <v>1-Ethoxy-1,1,2,3,3,3-hexafluoro-2-(trifluoromethyl)propane-1-ethoxy-1,1,2,2,3,3,4,4,4-nonafluorobutane (1:1)</v>
          </cell>
        </row>
        <row r="2107">
          <cell r="B2107" t="str">
            <v>1-Ethoxy-2,2,3,3,3-pentafluoropropyl 4-methylbenzene-1-sulfonate</v>
          </cell>
        </row>
        <row r="2108">
          <cell r="B2108" t="str">
            <v>1-Ethoxy-2,2,3,3-tetrafluoro-4,4-dimethylcyclobutan-1-ol</v>
          </cell>
        </row>
        <row r="2109">
          <cell r="B2109" t="str">
            <v>1-Ethoxy-2,2,3,3-tetrafluorospiro[3.5]nonan-1-ol</v>
          </cell>
        </row>
        <row r="2110">
          <cell r="B2110" t="str">
            <v>1-Ethoxy-2,3,3,4,4,5,5,6,6-nonafluorocyclohex-1-ene</v>
          </cell>
        </row>
        <row r="2111">
          <cell r="B2111" t="str">
            <v>1-Ethoxy-2-(1,1,2,2-tetrafluoroethoxy)ethane</v>
          </cell>
        </row>
        <row r="2112">
          <cell r="B2112" t="str">
            <v>1-Ethoxy-3,3,4,4,5,5,6,6,6-nonafluorohexan-2-ol</v>
          </cell>
        </row>
        <row r="2113">
          <cell r="B2113" t="str">
            <v>1-Ethoxy-3,3,4,4,5,5,6,6,7,7,8,8,8-tridecafluorooctan-2-ol</v>
          </cell>
        </row>
        <row r="2114">
          <cell r="B2114" t="str">
            <v>1-Ethoxy-4,4,5,5,6,6,6-heptafluorohex-1-en-3-one</v>
          </cell>
        </row>
        <row r="2115">
          <cell r="B2115" t="str">
            <v>1-Ethyl-3-methyl-1H-imidazol-3-ium bis(pentafluoroethanesulfonyl)azanide</v>
          </cell>
        </row>
        <row r="2116">
          <cell r="B2116" t="str">
            <v>1-Ethyl-3-methylpyridin-1-ium nonafluorobutane-1-sulfonate</v>
          </cell>
        </row>
        <row r="2117">
          <cell r="B2117" t="str">
            <v>1-Ethylnaphthalene</v>
          </cell>
        </row>
        <row r="2118">
          <cell r="B2118" t="str">
            <v>1-fluoro-1,3-bis(1,1,1,2,3,3,3-heptafluoropropan-2-yl)thiazirene</v>
          </cell>
        </row>
        <row r="2119">
          <cell r="B2119" t="str">
            <v>1-Fluoro-1-(trifluoromethyl)naphthalen-2(1H)-one</v>
          </cell>
        </row>
        <row r="2120">
          <cell r="B2120" t="str">
            <v>1-Fluoro-4-(1,1,1,2,3,3,3-heptafluoropropan-2-yl)benzene</v>
          </cell>
        </row>
        <row r="2121">
          <cell r="B2121" t="str">
            <v>1-Fluoro-4-(1,1,2,2,3,3,4,4,5,5,6,6,6-tridecafluorohexane-1-sulfonyl)benzene</v>
          </cell>
        </row>
        <row r="2122">
          <cell r="B2122" t="str">
            <v>1-Fluorohexane</v>
          </cell>
        </row>
        <row r="2123">
          <cell r="B2123" t="str">
            <v>1-H-Perflurodecane</v>
          </cell>
        </row>
        <row r="2124">
          <cell r="B2124" t="str">
            <v>1-Heptadecanol</v>
          </cell>
        </row>
        <row r="2125">
          <cell r="B2125" t="str">
            <v>1-Heptafluorobutyryloxydecane</v>
          </cell>
        </row>
        <row r="2126">
          <cell r="B2126" t="str">
            <v>1-Heptanamine, 2,2,3,3,4,4,5,5,6,6,7,7-dodecafluoro-N,N-dimethyl-</v>
          </cell>
        </row>
        <row r="2127">
          <cell r="B2127" t="str">
            <v>1-Heptanesulfinic acid, 1,1,2,2,3,3,4,4,5,5,6,6,7,7,7-pentadecafluoro-, sodium salt (1:1)</v>
          </cell>
        </row>
        <row r="2128">
          <cell r="B2128" t="str">
            <v>1-Heptanesulfonamide, 1,1,2,2,3,3,4,4,5,5,6,6,7,7,7-pentadecafluoro-N-(2-hydroxyethyl)-N-methyl-</v>
          </cell>
        </row>
        <row r="2129">
          <cell r="B2129" t="str">
            <v>1-Heptanesulfonamide, 1,1,2,2,3,3,4,4,5,5,6,6,7,7,7-pentadecafluoro-N-(4-hydroxybutyl)-N-methyl-</v>
          </cell>
        </row>
        <row r="2130">
          <cell r="B2130" t="str">
            <v>1-Heptanesulfonamide, 1,1,2,2,3,3,4,4,5,5,6,6,7,7,7-pentadecafluoro-N-(phenylmethyl)-</v>
          </cell>
        </row>
        <row r="2131">
          <cell r="B2131" t="str">
            <v>1-Heptanesulfonamide, 1,1,2,2,3,3,4,4,5,5,6,6,7,7,7-pentadecafluoro-N-2-propen-1-yl-</v>
          </cell>
        </row>
        <row r="2132">
          <cell r="B2132" t="str">
            <v>1-Heptanesulfonamide, 1,1,2,2,3,3,4,4,5,5,6,6,7,7,7-pentadecafluoro-N-methyl-</v>
          </cell>
        </row>
        <row r="2133">
          <cell r="B2133" t="str">
            <v>1-Heptanesulfonamide, N,N',N''-[phosphinylidynetris(oxy-2,1-ethanediyl)]tris[N-ethyl-1,1,2,2,3,3,4,4,5,5,6,6,7,7,7-pentadecafluoro-</v>
          </cell>
        </row>
        <row r="2134">
          <cell r="B2134" t="str">
            <v>1-Heptanesulfonamide, N,N'-[phosphinicobis(oxy-2,1-ethanediyl)]bis[N-ethyl-1,1,2,2,3,3,4,4,5,5,6,6,7,7,7-pentadecafluoro-</v>
          </cell>
        </row>
        <row r="2135">
          <cell r="B2135" t="str">
            <v>1-Heptanesulfonamide, N,N'-[phosphinicobis(oxy-2,1-ethanediyl)]bis[N-ethyl-1,1,2,2,3,3,4,4,5,5,6,6,7,7,7-pentadecafluoro-, ammonium salt (1:1)</v>
          </cell>
        </row>
        <row r="2136">
          <cell r="B2136" t="str">
            <v>1-Heptanesulfonamide, N-butyl-1,1,2,2,3,3,4,4,5,5,6,6,7,7,7-pentadecafluoro-N-(2-hydroxyethyl)-</v>
          </cell>
        </row>
        <row r="2137">
          <cell r="B2137" t="str">
            <v>1-Heptanesulfonamide, N-ethyl-1,1,2,2,3,3,4,4,5,5,6,6,7,7,7-pentadecafluoro-</v>
          </cell>
        </row>
        <row r="2138">
          <cell r="B2138" t="str">
            <v>1-Heptanesulfonamide, N-ethyl-1,1,2,2,3,3,4,4,5,5,6,6,7,7,7-pentadecafluoro-N-(2-hydroxyethyl)-</v>
          </cell>
        </row>
        <row r="2139">
          <cell r="B2139" t="str">
            <v>1-Heptanesulfonamide, N-ethyl-1,1,2,2,3,3,4,4,5,5,6,6,7,7,7-pentadecafluoro-N-2-propen-1-yl-</v>
          </cell>
        </row>
        <row r="2140">
          <cell r="B2140" t="str">
            <v>1-Heptanesulfonamide, N-ethyl-1,1,2,2,3,3,4,4,5,5,6,6,7,7,7-pentadecafluoro-N-[2-(phosphonooxy)ethyl]-</v>
          </cell>
        </row>
        <row r="2141">
          <cell r="B2141" t="str">
            <v>1-Heptanesulfonamide, N-ethyl-1,1,2,2,3,3,4,4,5,5,6,6,7,7,7-pentadecafluoro-N-[2-(phosphonooxy)ethyl]-, ammonium salt (1:2)</v>
          </cell>
        </row>
        <row r="2142">
          <cell r="B2142" t="str">
            <v>1-Heptanesulfonamide, N-ethyl-1,1,2,2,3,3,4,4,5,5,6,6,7,7,7-pentadecafluoro-N-[3-(trichlorosilyl)propyl]-</v>
          </cell>
        </row>
        <row r="2143">
          <cell r="B2143" t="str">
            <v>1-Heptanesulfonamide, N-ethyl-1,1,2,2,3,3,4,4,5,5,6,6,7,7,7-pentadecafluoro-N-[3-(trimethoxysilyl)propyl]-</v>
          </cell>
        </row>
        <row r="2144">
          <cell r="B2144" t="str">
            <v>1-Heptanesulfonamide, N-[3-(dimethylamino)propyl]-1,1,2,2,3,3,4,4,5,5,6,6,7,7,7-pentadecafluoro-</v>
          </cell>
        </row>
        <row r="2145">
          <cell r="B2145" t="str">
            <v>1-Heptanesulfonamide, N-[3-(dimethylamino)propyl]-1,1,2,2,3,3,4,4,5,5,6,6,7,7,7-pentadecafluoro-, hydrochloride (1:1)</v>
          </cell>
        </row>
        <row r="2146">
          <cell r="B2146" t="str">
            <v>1-Heptanesulfonic acid, 1,1,2,2,3,3,4,4,5,5,6,6,7,7,7-pentadecafluoro-</v>
          </cell>
        </row>
        <row r="2147">
          <cell r="B2147" t="str">
            <v>1-Heptanesulfonic acid, 1,1,2,2,3,3,4,4,5,5,6,6,7,7,7-pentadecafluoro-, ammonium salt</v>
          </cell>
        </row>
        <row r="2148">
          <cell r="B2148" t="str">
            <v>1-Heptanesulfonic acid, 1,1,2,2,3,3,4,4,5,5,6,6,7,7,7-pentadecafluoro-, ammonium salt (1:1)</v>
          </cell>
        </row>
        <row r="2149">
          <cell r="B2149" t="str">
            <v>1-Heptanesulfonic acid, 1,1,2,2,3,3,4,4,5,5,6,6,7,7,7-pentadecafluoro-, compd. with 2,2'-iminobis[ethanol] (1:1)</v>
          </cell>
        </row>
        <row r="2150">
          <cell r="B2150" t="str">
            <v>1-Heptanesulfonic acid, 1,1,2,2,3,3,4,4,5,5,6,6,7,7,7-pentadecafluoro-, lithium salt (1:1)</v>
          </cell>
        </row>
        <row r="2151">
          <cell r="B2151" t="str">
            <v>1-Heptanesulfonic acid, 1,1,2,2,3,3,4,4,5,5,6,6,7,7,7-pentadecafluoro-, potassium salt (1:1)</v>
          </cell>
        </row>
        <row r="2152">
          <cell r="B2152" t="str">
            <v>1-Heptanesulfonic acid,1,1,2,2,3,4,4,5,5,6,6,7,7,7-tetradecafluoro-3-(trifluoromethyl)-</v>
          </cell>
        </row>
        <row r="2153">
          <cell r="B2153" t="str">
            <v>1-Heptanesulfonyl chloride, 3,3,4,4,5,5,6,6,7,7,7-undecafluoro-</v>
          </cell>
        </row>
        <row r="2154">
          <cell r="B2154" t="str">
            <v>1-Heptanesulfonyl fluoride, 1,1,2,2,3,3,4,4,5,5,6,6,7,7,7-pentadecafluoro-</v>
          </cell>
        </row>
        <row r="2155">
          <cell r="B2155" t="str">
            <v>1-Heptanol, 2,2,3,3,4,4,5,5,6,6,7,7,7-tridecafluoro-</v>
          </cell>
        </row>
        <row r="2156">
          <cell r="B2156" t="str">
            <v>1-Heptanol, 2,2,3,3,4,4,5,5,6,6,7,7-dodecafluoro-</v>
          </cell>
        </row>
        <row r="2157">
          <cell r="B2157" t="str">
            <v>1-Heptanol, 3,3,4,4,5,5,6,6,7,7,7-undecafluoro-</v>
          </cell>
        </row>
        <row r="2158">
          <cell r="B2158" t="str">
            <v>1-Heptanol, 4,4,5,5,6,6,7,7,7-nonafluoro-2-iodo-</v>
          </cell>
        </row>
        <row r="2159">
          <cell r="B2159" t="str">
            <v>1-Heptanol, 7-chloro-4,4,5,5,6,6,7,7-octafluoro-2-iodo-</v>
          </cell>
        </row>
        <row r="2160">
          <cell r="B2160" t="str">
            <v>1-Heptanone, 4,4,5,5,6,6,7,7,7-nonafluoro-3-methoxy-1-phenyl-</v>
          </cell>
        </row>
        <row r="2161">
          <cell r="B2161" t="str">
            <v>1-Heptanone, 4,4,5,5,6,6,7,7-octafluoro-3-hydroxy-1-phenyl-</v>
          </cell>
        </row>
        <row r="2162">
          <cell r="B2162" t="str">
            <v>1-Heptene</v>
          </cell>
        </row>
        <row r="2163">
          <cell r="B2163" t="str">
            <v>1-Heptene, 1,2,3,3,4,4,5,5,6,6,7,7,7-tridecafluoro-1-iodo-</v>
          </cell>
        </row>
        <row r="2164">
          <cell r="B2164" t="str">
            <v>1-Heptene, 2,3,3,4,4,5,5,6,6,7,7-undecafluoro-1-iodo-</v>
          </cell>
        </row>
        <row r="2165">
          <cell r="B2165" t="str">
            <v>1-Heptyn-3-ol, 4,4,5,5,6,6,7,7-octafluoro-1-phenyl-</v>
          </cell>
        </row>
        <row r="2166">
          <cell r="B2166" t="str">
            <v>1-Hexadecanaminium, N,N-dimethyl-N-[2-[(2-methyl-1-oxo-propen-1-yl)oxy]ethyl]-, bromide (1:1), polymers with Bu acrylate, Bu methacrylate and 2-[methyl[(perfluoro-C4-8-alkyl)sulfonyl]amino]ethyl acrylate</v>
          </cell>
        </row>
        <row r="2167">
          <cell r="B2167" t="str">
            <v>1-Hexadecanol</v>
          </cell>
        </row>
        <row r="2168">
          <cell r="B2168" t="str">
            <v>1-Hexadecanol, 3,3,4,4,5,5,6,6,7,7,8,8,9,9,10,10,11,11,12,12,13,13,14,14,15,15,16,16,16-nonacosafluoro-</v>
          </cell>
        </row>
        <row r="2169">
          <cell r="B2169" t="str">
            <v>1-Hexadecanol, 3,3,4,4,5,5,6,6,7,7,8,8,9,9,10,10,11,11,12,12,13,13,14,14,15,15,16,16,16-nonacosafluoro-, dihydrogen phosphate</v>
          </cell>
        </row>
        <row r="2170">
          <cell r="B2170" t="str">
            <v>1-Hexadecanol, 3,3,4,4,5,5,6,6,7,7,8,8,9,9,10,10,11,11,12,12,13,13,14,14,15,15,16,16,16-nonacosafluoro-, dihydrogen phosphate (ester), diammonium salt</v>
          </cell>
        </row>
        <row r="2171">
          <cell r="B2171" t="str">
            <v>1-Hexadecene</v>
          </cell>
        </row>
        <row r="2172">
          <cell r="B2172" t="str">
            <v>1-Hexanamine, 1,1,2,2,3,3,4,4,5,5,6,6,6-tridecafluoro-N,N-bis(1,1,2,2,3,3,4,4,5,5,6,6,6-tridecafluorohexyl)-</v>
          </cell>
        </row>
        <row r="2173">
          <cell r="B2173" t="str">
            <v>1-Hexanaminium, N-(carboxymethyl)-N,N-dimethyl-3,3,4,4,5,5,6,6,6-nonafluoro-, hydroxide, inner salt</v>
          </cell>
        </row>
        <row r="2174">
          <cell r="B2174" t="str">
            <v>1-Hexanesulfonamide, 1,1,2,2,3,3,4,4,5,5,6,6,6-tridecafluoro-N-(2-hydroxyethyl)-N-methyl-</v>
          </cell>
        </row>
        <row r="2175">
          <cell r="B2175" t="str">
            <v>1-Hexanesulfonamide, 1,1,2,2,3,3,4,4,5,5,6,6,6-tridecafluoro-N-(4-hydroxybutyl)-N-methyl-</v>
          </cell>
        </row>
        <row r="2176">
          <cell r="B2176" t="str">
            <v>1-Hexanesulfonamide, 1,1,2,2,3,3,4,4,5,5,6,6,6-tridecafluoro-N-(phenylmethyl)-</v>
          </cell>
        </row>
        <row r="2177">
          <cell r="B2177" t="str">
            <v>1-Hexanesulfonamide, 1,1,2,2,3,3,4,4,5,5,6,6,6-tridecafluoro-N-2-propen-1-yl-</v>
          </cell>
        </row>
        <row r="2178">
          <cell r="B2178" t="str">
            <v>1-Hexanesulfonamide, 1,1,2,2,3,3,4,4,5,5,6,6,6-tridecafluoro-N-methyl-</v>
          </cell>
        </row>
        <row r="2179">
          <cell r="B2179" t="str">
            <v>1-Hexanesulfonamide, N,N'-[phosphinicobis(oxy-2,1-ethanediyl)]bis[N-ethyl-1,1,2,2,3,3,4,4,5,5,6,6,6-tridecafluoro-</v>
          </cell>
        </row>
        <row r="2180">
          <cell r="B2180" t="str">
            <v>1-Hexanesulfonamide, N-ethyl-1,1,2,2,3,3,4,4,5,5,6,6,6-tridecafluoro-N-(2-hydroxyethyl)-</v>
          </cell>
        </row>
        <row r="2181">
          <cell r="B2181" t="str">
            <v>1-Hexanesulfonamide, N-ethyl-1,1,2,2,3,3,4,4,5,5,6,6,6-tridecafluoro-N-[2-(phosphonooxy)ethyl]-</v>
          </cell>
        </row>
        <row r="2182">
          <cell r="B2182" t="str">
            <v>1-Hexanesulfonamide, N-[3-(dimethylamino)propyl]-1,1,2,2,3,3,4,4,5,5,6,6,6-tridecafluoro-</v>
          </cell>
        </row>
        <row r="2183">
          <cell r="B2183" t="str">
            <v>1-Hexanesulfonamide, N-[3-(dimethylamino)propyl]-1,1,2,2,3,3,4,4,5,5,6,6,6-tridecafluoro-, acetate (1:1)</v>
          </cell>
        </row>
        <row r="2184">
          <cell r="B2184" t="str">
            <v>1-Hexanesulfonamide, N-[3-(dimethylamino)propyl]-1,1,2,2,3,3,4,4,5,5,6,6,6-tridecafluoro-, hydrochloride (1:1)</v>
          </cell>
        </row>
        <row r="2185">
          <cell r="B2185" t="str">
            <v>1-Hexanesulfonamide, N-[3-(dimethylamino)propyl]-1,1,2,2,3,3,4,4,5,5,6,6,6-tridecafluoro-N-[2-[2-(2-hydroxyethoxy)ethoxy]ethyl]-</v>
          </cell>
        </row>
        <row r="2186">
          <cell r="B2186" t="str">
            <v>1-Hexanesulfonic acid, 1,1,2,2,3,3,4,4,5,5,6,6,6-tridecafluoro-, ammonium salt</v>
          </cell>
        </row>
        <row r="2187">
          <cell r="B2187" t="str">
            <v>1-Hexanesulfonic acid, 1,1,2,2,3,3,4,4,5,5,6,6,6-tridecafluoro-, ammonium salt (1:1)</v>
          </cell>
        </row>
        <row r="2188">
          <cell r="B2188" t="str">
            <v>1-Hexanesulfonic acid, 1,1,2,2,3,3,4,4,5,5,6,6,6-tridecafluoro-, compd. with 2,2'-iminobis[ethanol] (1:1)</v>
          </cell>
        </row>
        <row r="2189">
          <cell r="B2189" t="str">
            <v>1-Hexanesulfonic acid, 1,1,2,2,3,3,4,4,5,5,6,6,6-tridecafluoro-, ion(1-)</v>
          </cell>
        </row>
        <row r="2190">
          <cell r="B2190" t="str">
            <v>1-Hexanesulfonic acid, 1,1,2,2,3,3,4,4,5,5,6,6,6-tridecafluoro-, lithium salt (1:1)</v>
          </cell>
        </row>
        <row r="2191">
          <cell r="B2191" t="str">
            <v>1-Hexanesulfonic acid, 1,1,2,2,3,3,4,4,5,5,6,6,6-tridecafluoro-, potassium salt</v>
          </cell>
        </row>
        <row r="2192">
          <cell r="B2192" t="str">
            <v>1-Hexanesulfonic acid, 1,1,2,2,3,3,4,4,5,5,6,6,6-tridecafluoro-, potassium salt (1:1)</v>
          </cell>
        </row>
        <row r="2193">
          <cell r="B2193" t="str">
            <v>1-Hexanesulfonic acid, 1,1,2,2,3,3,4,4,5,5,6,6-dodecafluoro-</v>
          </cell>
        </row>
        <row r="2194">
          <cell r="B2194" t="str">
            <v>1-Hexanesulfonic acid, 3,3,4,4,5,5,6,6,6-nonafluoro-</v>
          </cell>
        </row>
        <row r="2195">
          <cell r="B2195" t="str">
            <v>1-Hexanesulfonic acid, 3,3,4,4,5,5,6,6,6-nonafluoro-, ion(1-)</v>
          </cell>
        </row>
        <row r="2196">
          <cell r="B2196" t="str">
            <v>1-Hexanesulfonic acid, sodium salt</v>
          </cell>
        </row>
        <row r="2197">
          <cell r="B2197" t="str">
            <v>1-Hexanesulfonyl chloride, 3,3,4,4,5,5,6,6,6-nonafluoro-</v>
          </cell>
        </row>
        <row r="2198">
          <cell r="B2198" t="str">
            <v>1-Hexanesulfonyl fluoride, 1,1,2,2,3,3,4,4,5,5,6,6,6-tridecafluoro-</v>
          </cell>
        </row>
        <row r="2199">
          <cell r="B2199" t="str">
            <v>1-Hexanol</v>
          </cell>
        </row>
        <row r="2200">
          <cell r="B2200" t="str">
            <v>1-Hexanol, 2,2,3,3,4,4,5,5,6,6,6-undecafluoro-</v>
          </cell>
        </row>
        <row r="2201">
          <cell r="B2201" t="str">
            <v>1-Hexanol, 3,3,4,4,5,5,6,6,6-nonafluoro-</v>
          </cell>
        </row>
        <row r="2202">
          <cell r="B2202" t="str">
            <v>1-Hexanol, 3,3,4,4,5,5,6,6,6-nonafluoro-, 1,1'-(hydrogen phosphate)</v>
          </cell>
        </row>
        <row r="2203">
          <cell r="B2203" t="str">
            <v>1-Hexanol, 6-chloro-3,3,4,4,5,5,6,6-octafluoro-</v>
          </cell>
        </row>
        <row r="2204">
          <cell r="B2204" t="str">
            <v>1-Hexene</v>
          </cell>
        </row>
        <row r="2205">
          <cell r="B2205" t="str">
            <v>1-Hexene &amp; 2-Methyl-1-pentene</v>
          </cell>
        </row>
        <row r="2206">
          <cell r="B2206" t="str">
            <v>1-Hexene, 3,3,4,4,5,5,6,6,6-nonafluoro-</v>
          </cell>
        </row>
        <row r="2207">
          <cell r="B2207" t="str">
            <v>1-Hexene, 3,3,4,4,5,5,6,6,6-nonafluoro-, polymer with ethene and 1,1,2,2-tetrafluoroethene</v>
          </cell>
        </row>
        <row r="2208">
          <cell r="B2208" t="str">
            <v>1-Hexene, 6-chloro-3,3,4,4,5,5,6,6-octafluoro-</v>
          </cell>
        </row>
        <row r="2209">
          <cell r="B2209" t="str">
            <v>1-Hydroperfluoroheptane</v>
          </cell>
        </row>
        <row r="2210">
          <cell r="B2210" t="str">
            <v>1-Hydroxychlordene</v>
          </cell>
        </row>
        <row r="2211">
          <cell r="B2211" t="str">
            <v>1-Iodo-1,2-bis(perfluoro-n-butyl)ethane</v>
          </cell>
        </row>
        <row r="2212">
          <cell r="B2212" t="str">
            <v>1-Iodo-1H,1H-nonafluoropentane</v>
          </cell>
        </row>
        <row r="2213">
          <cell r="B2213" t="str">
            <v>1-Iodo-1H,1H-perfluorohexane</v>
          </cell>
        </row>
        <row r="2214">
          <cell r="B2214" t="str">
            <v>1-Iodo-1H,1H-perfluorooctane</v>
          </cell>
        </row>
        <row r="2215">
          <cell r="B2215" t="str">
            <v>1-Iodo-2-(pentafluoroethyl)cyclohexane</v>
          </cell>
        </row>
        <row r="2216">
          <cell r="B2216" t="str">
            <v>1-Iodo-4-(tridecafluorohexyl)benzene</v>
          </cell>
        </row>
        <row r="2217">
          <cell r="B2217" t="str">
            <v>1-Iodo-4-[perfluoro-1-(trifluoromethyl)ethyl]benzene</v>
          </cell>
        </row>
        <row r="2218">
          <cell r="B2218" t="str">
            <v>1-Iodo-6-(heptafluoroisopropoxy)perfluorohexane</v>
          </cell>
        </row>
        <row r="2219">
          <cell r="B2219" t="str">
            <v>1-Iodo-8H-perfluorooctane</v>
          </cell>
        </row>
        <row r="2220">
          <cell r="B2220" t="str">
            <v>1-Isobutoxy-2-ethylhexane</v>
          </cell>
        </row>
        <row r="2221">
          <cell r="B2221" t="str">
            <v>1-Isocyanato-4-(nonadecafluorononyl)benzene</v>
          </cell>
        </row>
        <row r="2222">
          <cell r="B2222" t="str">
            <v>1-Methoxy-2-(nonafluorobutyl)benzene</v>
          </cell>
        </row>
        <row r="2223">
          <cell r="B2223" t="str">
            <v>1-Methoxy-2-butanol</v>
          </cell>
        </row>
        <row r="2224">
          <cell r="B2224" t="str">
            <v>1-Methoxy-3-(nonafluorobutyl)benzene</v>
          </cell>
        </row>
        <row r="2225">
          <cell r="B2225" t="str">
            <v>1-Methoxy-4-(nonafluorobutyl)benzene</v>
          </cell>
        </row>
        <row r="2226">
          <cell r="B2226" t="str">
            <v>1-Methoxy-4-(pentafluoroethyl)benzene</v>
          </cell>
        </row>
        <row r="2227">
          <cell r="B2227" t="str">
            <v>1-Methoxy-4-[2-(1,1,2,2,3,3,4,4,5,5,6,6,6-tridecafluorohexane-1-sulfonyl)ethenyl]benzene</v>
          </cell>
        </row>
        <row r="2228">
          <cell r="B2228" t="str">
            <v>1-Methyl-2-(nonafluorobutyl)-1H-indole</v>
          </cell>
        </row>
        <row r="2229">
          <cell r="B2229" t="str">
            <v>1-Methyl-2-(nonafluorobutyl)benzene</v>
          </cell>
        </row>
        <row r="2230">
          <cell r="B2230" t="str">
            <v>1-Methyl-2-methylidenecyclopropane</v>
          </cell>
        </row>
        <row r="2231">
          <cell r="B2231" t="str">
            <v>1-Methyl-2-nitro-4-(pentafluoroethyl)benzene</v>
          </cell>
        </row>
        <row r="2232">
          <cell r="B2232" t="str">
            <v>1-methyl-2-propyl-Cyclohexane</v>
          </cell>
        </row>
        <row r="2233">
          <cell r="B2233" t="str">
            <v>1-Methyl-2-propylcyclopentane</v>
          </cell>
        </row>
        <row r="2234">
          <cell r="B2234" t="str">
            <v>1-Methyl-2-{2-[1-methyl-5-(pentafluoroethyl)-1H-imidazol-2-yl]ethenyl}-4-(pentafluoroethyl)-1H-imidazole</v>
          </cell>
        </row>
        <row r="2235">
          <cell r="B2235" t="str">
            <v>1-Methyl-3-((perfluorobutyl)ethyl)-1H-imidazolium N,N-bis(perfluoromethansulfonyl)amide</v>
          </cell>
        </row>
        <row r="2236">
          <cell r="B2236" t="str">
            <v>1-Methyl-3-(pentafluoroethyl)-5-phenyl-4-(trifluoromethyl)-1H-pyrazole</v>
          </cell>
        </row>
        <row r="2237">
          <cell r="B2237" t="str">
            <v>1-Methyl-3-(pentafluoroethyl)benzene</v>
          </cell>
        </row>
        <row r="2238">
          <cell r="B2238" t="str">
            <v>1-Methyl-3-(tridecafluorohexyl)piperidin-4-one</v>
          </cell>
        </row>
        <row r="2239">
          <cell r="B2239" t="str">
            <v>1-Methyl-3-octyl-1H-imidazolium perfluorobutanesulfonate</v>
          </cell>
        </row>
        <row r="2240">
          <cell r="B2240" t="str">
            <v>1-Methyl-4-(nonadecafluorononyl)benzene</v>
          </cell>
        </row>
        <row r="2241">
          <cell r="B2241" t="str">
            <v>1-Methyl-4-(pentafluoroethyl)benzene</v>
          </cell>
        </row>
        <row r="2242">
          <cell r="B2242" t="str">
            <v>1-Methyl-4-(tridecafluorohexyl)benzene</v>
          </cell>
        </row>
        <row r="2243">
          <cell r="B2243" t="str">
            <v>1-Methyl-4-(undecafluoropentyl)benzene</v>
          </cell>
        </row>
        <row r="2244">
          <cell r="B2244" t="str">
            <v>1-Methyl-4-[1-(phenylsulfanyl)-2-(1,1,2,2,3,3,4,4,5,5,6,6,6-tridecafluorohexane-1-sulfonyl)ethyl]benzene</v>
          </cell>
        </row>
        <row r="2245">
          <cell r="B2245" t="str">
            <v>1-Methyl-4-[2-(1,1,2,2,3,3,4,4,5,5,6,6,6-tridecafluorohexane-1-sulfonyl)ethenyl]benzene</v>
          </cell>
        </row>
        <row r="2246">
          <cell r="B2246" t="str">
            <v>1-Methyl-4H-[1,2,4]triazolo[4,3-a][1]benzazepin-6-yl nonafluorobutane-1-sulfonate</v>
          </cell>
        </row>
        <row r="2247">
          <cell r="B2247" t="str">
            <v>1-Methyl-N-(1,1,2,2,3,3,4,4,4-nonafluorobutane-1-sulfonyl)cyclopentane-1-carboxamide</v>
          </cell>
        </row>
        <row r="2248">
          <cell r="B2248" t="str">
            <v>1-Methylanthracene</v>
          </cell>
        </row>
        <row r="2249">
          <cell r="B2249" t="str">
            <v>1-Methylchrysene</v>
          </cell>
        </row>
        <row r="2250">
          <cell r="B2250" t="str">
            <v>1-Methylcyclohexene</v>
          </cell>
        </row>
        <row r="2251">
          <cell r="B2251" t="str">
            <v>1-Methylethyl perfluorobutanimidoate</v>
          </cell>
        </row>
        <row r="2252">
          <cell r="B2252" t="str">
            <v>1-Methylfluorene</v>
          </cell>
        </row>
        <row r="2253">
          <cell r="B2253" t="str">
            <v>1-Methylindan</v>
          </cell>
        </row>
        <row r="2254">
          <cell r="B2254" t="str">
            <v>1-Methylnaphthalene</v>
          </cell>
        </row>
        <row r="2255">
          <cell r="B2255" t="str">
            <v>1-Methylnaphthalene-D10</v>
          </cell>
        </row>
        <row r="2256">
          <cell r="B2256" t="str">
            <v>1-Methylphenanthrene</v>
          </cell>
        </row>
        <row r="2257">
          <cell r="B2257" t="str">
            <v>1-Methylpyrene</v>
          </cell>
        </row>
        <row r="2258">
          <cell r="B2258" t="str">
            <v>1-Methylpyrrolidine-2,5-dione</v>
          </cell>
        </row>
        <row r="2259">
          <cell r="B2259" t="str">
            <v>1-Naphthalenamine</v>
          </cell>
        </row>
        <row r="2260">
          <cell r="B2260" t="str">
            <v>1-Naphthol</v>
          </cell>
        </row>
        <row r="2261">
          <cell r="B2261" t="str">
            <v>1-Napthol</v>
          </cell>
        </row>
        <row r="2262">
          <cell r="B2262" t="str">
            <v>1-Nitro-2-(pentafluoroethyl)benzene</v>
          </cell>
        </row>
        <row r="2263">
          <cell r="B2263" t="str">
            <v>1-Nitro-3-(nonafluorobutyl)benzene</v>
          </cell>
        </row>
        <row r="2264">
          <cell r="B2264" t="str">
            <v>1-Nitro-3-(pentafluoroethyl)benzene</v>
          </cell>
        </row>
        <row r="2265">
          <cell r="B2265" t="str">
            <v>1-Nitro-3-(undecafluoropentyl)benzene</v>
          </cell>
        </row>
        <row r="2266">
          <cell r="B2266" t="str">
            <v>1-Nitro-3-[1,1,2,2-tetrafluoro-2-(trifluoromethoxy)ethoxy]benzene</v>
          </cell>
        </row>
        <row r="2267">
          <cell r="B2267" t="str">
            <v>1-Nitro-4-(nonafluorobutyl)benzene</v>
          </cell>
        </row>
        <row r="2268">
          <cell r="B2268" t="str">
            <v>1-nitro-4-(pentafluoroethoxy)benzene</v>
          </cell>
        </row>
        <row r="2269">
          <cell r="B2269" t="str">
            <v>1-Nitro-4-(pentafluoroethyl)benzene</v>
          </cell>
        </row>
        <row r="2270">
          <cell r="B2270" t="str">
            <v>1-Nitro-4-[(2,2,3,3,4,4,5,5,6,6,6-undecafluorohexyl)oxy]benzene</v>
          </cell>
        </row>
        <row r="2271">
          <cell r="B2271" t="str">
            <v>1-Nitro-4-[(3,3,4,4,5,5,6,6,7,7,8,8,8-tridecafluorooctyl)oxy]benzene</v>
          </cell>
        </row>
        <row r="2272">
          <cell r="B2272" t="str">
            <v>1-Nitropyrene</v>
          </cell>
        </row>
        <row r="2273">
          <cell r="B2273" t="str">
            <v>1-Nonadecene</v>
          </cell>
        </row>
        <row r="2274">
          <cell r="B2274" t="str">
            <v>1-Nonanesulfonic acid, 1,1,2,2,3,3,4,4,5,5,6,6,7,7,8,8,9,9,9-nonadecafluoro-</v>
          </cell>
        </row>
        <row r="2275">
          <cell r="B2275" t="str">
            <v>1-Nonanesulfonic acid, 1,1,2,2,3,3,4,4,5,5,6,6,7,7,8,8,9,9,9-nonadecafluoro-, ammonium salt</v>
          </cell>
        </row>
        <row r="2276">
          <cell r="B2276" t="str">
            <v>1-Nonanesulfonic acid, 1,1,2,2,3,3,4,4,5,5,6,6,7,7,8,8,9,9,9-nonadecafluoro-, ammonium salt (1:1)</v>
          </cell>
        </row>
        <row r="2277">
          <cell r="B2277" t="str">
            <v>1-Nonanesulfonic acid, 3,3,4,4,5,5,6,6,7,7,8,8,9,9,9-pentadecafluoro-</v>
          </cell>
        </row>
        <row r="2278">
          <cell r="B2278" t="str">
            <v>1-Nonanesulfonyl chloride, 3,3,4,4,5,5,6,6,7,7,8,8,9,9,9-pentadecafluoro-</v>
          </cell>
        </row>
        <row r="2279">
          <cell r="B2279" t="str">
            <v>1-Nonanesulfonyl fluoride, 1,1,2,2,3,3,4,4,5,5,6,6,7,7,8,8,9,9,9-nonadecafluoro-</v>
          </cell>
        </row>
        <row r="2280">
          <cell r="B2280" t="str">
            <v>1-Nonanol, 2,2,3,3,4,4,5,5,6,6,7,7,8,8,9,9,9-heptadecafluoro-</v>
          </cell>
        </row>
        <row r="2281">
          <cell r="B2281" t="str">
            <v>1-Nonanol, 2,2,3,3,4,4,5,5,6,6,7,7,8,8,9,9-hexadecafluoro-</v>
          </cell>
        </row>
        <row r="2282">
          <cell r="B2282" t="str">
            <v>1-Nonanol, 3,3,4,4,5,5,6,6,7,7,8,8,9,9,9-pentadecafluoro-</v>
          </cell>
        </row>
        <row r="2283">
          <cell r="B2283" t="str">
            <v>1-Nonanol, 3,3,4,4,5,5,6,6,7,7,8,8,9,9,9-pentadecafluoro-, 1,1'-(hydrogen phosphate)</v>
          </cell>
        </row>
        <row r="2284">
          <cell r="B2284" t="str">
            <v>1-Nonanol, 3,3,4,4,5,5,6,6,7,7,8,8,9,9,9-pentadecafluoro-, 1-(dihydrogen phosphate)</v>
          </cell>
        </row>
        <row r="2285">
          <cell r="B2285" t="str">
            <v>1-Nonanol, 4,4,5,5,6,6,7,7,8,8,9,9,9-tridecafluoro-2-iodo-</v>
          </cell>
        </row>
        <row r="2286">
          <cell r="B2286" t="str">
            <v>1-Nonene</v>
          </cell>
        </row>
        <row r="2287">
          <cell r="B2287" t="str">
            <v>1-Octadecanamine, reaction products with Et esters of reduced polymd. oxidized tetrafluoroethylene</v>
          </cell>
        </row>
        <row r="2288">
          <cell r="B2288" t="str">
            <v>1-Octadecanol, 3,3,4,4,5,5,6,6,7,7,8,8,9,9,10,10,11,11,12,12,13,13,14,14,15,15,16,16,17,17,18,18,18-tritriacontafluoro-</v>
          </cell>
        </row>
        <row r="2289">
          <cell r="B2289" t="str">
            <v>1-Octadecanol, 3,3,4,4,5,5,6,6,7,7,8,8,9,9,10,10,11,11,12,12,13,13,14,14,15,15,16,16,17,17,18,18,18-tritriacontafluoro-, dihydrogen phosphate</v>
          </cell>
        </row>
        <row r="2290">
          <cell r="B2290" t="str">
            <v>1-Octadecanol, 3,3,4,4,5,5,6,6,7,7,8,8,9,9,10,10,11,11,12,12,13,13,14,14,15,15,16,16,17,17,18,18,18-tritriacontafluoro-, dihydrogen phosphate (ester), diammonium salt</v>
          </cell>
        </row>
        <row r="2291">
          <cell r="B2291" t="str">
            <v>1-Octadecene</v>
          </cell>
        </row>
        <row r="2292">
          <cell r="B2292" t="str">
            <v>1-Octanaminium, N-(carboxymethyl)-3,4,4,5,5,6,6,7,7,8,8,8-dodecafluoro-N,N-dimethyl-, inner salt</v>
          </cell>
        </row>
        <row r="2293">
          <cell r="B2293" t="str">
            <v>1-Octanaminium, N-(carboxymethyl)-4,4,5,5,6,6,7,7,8,8,8-undecafluoro-N,N-dimethyl-, inner salt</v>
          </cell>
        </row>
        <row r="2294">
          <cell r="B2294" t="str">
            <v>1-Octanaminium, N-(carboxymethyl)-N,N-dimethyl-3,3,4,4,5,5,6,6,7,7,8,8,8-tridecafluoro-, hydroxide, inner salt</v>
          </cell>
        </row>
        <row r="2295">
          <cell r="B2295" t="str">
            <v>1-Octanesulfinic acid, 1,1,2,2,3,3,4,4,5,5,6,6,7,7,8,8,8-heptadecafluoro-, sodium salt (1:1)</v>
          </cell>
        </row>
        <row r="2296">
          <cell r="B2296" t="str">
            <v>1-Octanesulfonamide, 1,1,2,2,3,3,4,4,5,5,6,6,7,7,8,8,8-heptadecafluoro-</v>
          </cell>
        </row>
        <row r="2297">
          <cell r="B2297" t="str">
            <v>1-Octanesulfonamide, 1,1,2,2,3,3,4,4,5,5,6,6,7,7,8,8,8-heptadecafluoro-, lithium salt (1:1)</v>
          </cell>
        </row>
        <row r="2298">
          <cell r="B2298" t="str">
            <v>1-Octanesulfonamide, 1,1,2,2,3,3,4,4,5,5,6,6,7,7,8,8,8-heptadecafluoro-N-(1-methylethyl)-</v>
          </cell>
        </row>
        <row r="2299">
          <cell r="B2299" t="str">
            <v>1-Octanesulfonamide, 1,1,2,2,3,3,4,4,5,5,6,6,7,7,8,8,8-heptadecafluoro-N-(2-hydroxyethyl)-N-methyl-</v>
          </cell>
        </row>
        <row r="2300">
          <cell r="B2300" t="str">
            <v>1-Octanesulfonamide, 1,1,2,2,3,3,4,4,5,5,6,6,7,7,8,8,8-Heptadecafluoro-N-(26-hydroxy-3,6,9,12,15,18,21,24-octaoxahexacos</v>
          </cell>
        </row>
        <row r="2301">
          <cell r="B2301" t="str">
            <v>1-Octanesulfonamide, 1,1,2,2,3,3,4,4,5,5,6,6,7,7,8,8,8-heptadecafluoro-N-(4-hydroxybutyl)-N-methyl-</v>
          </cell>
        </row>
        <row r="2302">
          <cell r="B2302" t="str">
            <v>1-Octanesulfonamide, 1,1,2,2,3,3,4,4,5,5,6,6,7,7,8,8,8-heptadecafluoro-N-(4-morpholinylmethyl)-</v>
          </cell>
        </row>
        <row r="2303">
          <cell r="B2303" t="str">
            <v>1-Octanesulfonamide, 1,1,2,2,3,3,4,4,5,5,6,6,7,7,8,8,8-heptadecafluoro-N-(phenylmethyl)-</v>
          </cell>
        </row>
        <row r="2304">
          <cell r="B2304" t="str">
            <v>1-Octanesulfonamide, 1,1,2,2,3,3,4,4,5,5,6,6,7,7,8,8,8-heptadecafluoro-N-2-propen-1-yl-</v>
          </cell>
        </row>
        <row r="2305">
          <cell r="B2305" t="str">
            <v>1-Octanesulfonamide, 1,1,2,2,3,3,4,4,5,5,6,6,7,7,8,8,8-heptadecafluoro-N-methyl-</v>
          </cell>
        </row>
        <row r="2306">
          <cell r="B2306" t="str">
            <v>1-Octanesulfonamide, 1,1,2,2,3,3,4,4,5,5,6,6,7,7,8,8,8-heptadecafluoro-N-methyl-, reaction products with benzene-chlorine-sulfur chloride (S2Cl2) reaction products chlorides</v>
          </cell>
        </row>
        <row r="2307">
          <cell r="B2307" t="str">
            <v>1-Octanesulfonamide, 1,1,2,2,3,3,4,4,5,5,6,6,7,7,8,8,8-heptadecafluoro-N-phenyl-</v>
          </cell>
        </row>
        <row r="2308">
          <cell r="B2308" t="str">
            <v>1-Octanesulfonamide, N,N',N''-[phosphinylidynetris(oxy-2,1-ethanediyl)]tris[N-ethyl-1,1,2,2,3,3,4,4,5,5,6,6,7,7,8,8,8-heptadecafluoro-</v>
          </cell>
        </row>
        <row r="2309">
          <cell r="B2309" t="str">
            <v>1-Octanesulfonamide, N,N'-[phosphinicobis(oxy-2,1-ethanediyl)]bis[N-ethyl-1,1,2,2,3,3,4,4,5,5,6,6,7,7,8,8,8-heptadecafluoro-</v>
          </cell>
        </row>
        <row r="2310">
          <cell r="B2310" t="str">
            <v>1-Octanesulfonamide, N,N'-[phosphinicobis(oxy-2,1-ethanediyl)]bis[N-ethyl-1,1,2,2,3,3,4,4,5,5,6,6,7,7,8,8,8-heptadecafluoro-, ammonium salt (1:1)</v>
          </cell>
        </row>
        <row r="2311">
          <cell r="B2311" t="str">
            <v>1-Octanesulfonamide, N-butyl-1,1,2,2,3,3,4,4,5,5,6,6,7,7,8,8,8-heptadecafluoro-N-(2-hydroxyethyl)-</v>
          </cell>
        </row>
        <row r="2312">
          <cell r="B2312" t="str">
            <v>1-Octanesulfonamide, N-dodecyl-1,1,2,2,3,3,4,4,5,5,6,6,7,7,8,8,8-heptadecafluoro-</v>
          </cell>
        </row>
        <row r="2313">
          <cell r="B2313" t="str">
            <v>1-Octanesulfonamide, N-ethenyl-1,1,2,2,3,3,4,4,5,5,6,6,7,7,8,8,8-heptadecafluoro-N-methyl-</v>
          </cell>
        </row>
        <row r="2314">
          <cell r="B2314" t="str">
            <v>1-Octanesulfonamide, N-ethyl-1,1,2,2,3,3,4,4,5,5,6,6,7,7,8,8,8-heptadecafluoro-</v>
          </cell>
        </row>
        <row r="2315">
          <cell r="B2315" t="str">
            <v>1-Octanesulfonamide, N-ethyl-1,1,2,2,3,3,4,4,5,5,6,6,7,7,8,8,8-heptadecafluoro-, reaction products with succinic anhydride monopolyisobutylene derivs.</v>
          </cell>
        </row>
        <row r="2316">
          <cell r="B2316" t="str">
            <v>1-Octanesulfonamide, N-ethyl-1,1,2,2,3,3,4,4,5,5,6,6,7,7,8,8,8-heptadecafluoro-N-(2-hydroxyethyl)-</v>
          </cell>
        </row>
        <row r="2317">
          <cell r="B2317" t="str">
            <v>1-Octanesulfonamide, N-ethyl-1,1,2,2,3,3,4,4,5,5,6,6,7,7,8,8,8-heptadecafluoro-N-(2-hydroxyethyl)-, reaction products with N-ethyl-1,1,2,2,3,3,4,4,4-nonafluoro-N-(2-hydroxyethyl)-1-butanesulfonamide, N-ethyl-1,1,2,2,3,3,4,4,5,5,6,6,7,7,7-pentadecafluoro-N</v>
          </cell>
        </row>
        <row r="2318">
          <cell r="B2318" t="str">
            <v>1-Octanesulfonamide, N-ethyl-1,1,2,2,3,3,4,4,5,5,6,6,7,7,8,8,8-heptadecafluoro-N-2-propen-1-yl-</v>
          </cell>
        </row>
        <row r="2319">
          <cell r="B2319" t="str">
            <v>1-Octanesulfonamide, N-ethyl-1,1,2,2,3,3,4,4,5,5,6,6,7,7,8,8,8-heptadecafluoro-N-2-propynyl-</v>
          </cell>
        </row>
        <row r="2320">
          <cell r="B2320" t="str">
            <v>1-Octanesulfonamide, N-ethyl-1,1,2,2,3,3,4,4,5,5,6,6,7,7,8,8,8-heptadecafluoro-N-[2-(phosphonooxy)ethyl]-</v>
          </cell>
        </row>
        <row r="2321">
          <cell r="B2321" t="str">
            <v>1-Octanesulfonamide, N-ethyl-1,1,2,2,3,3,4,4,5,5,6,6,7,7,8,8,8-heptadecafluoro-N-[2-(phosphonooxy)ethyl]-, ammonium salt (1:2)</v>
          </cell>
        </row>
        <row r="2322">
          <cell r="B2322" t="str">
            <v>1-Octanesulfonamide, N-ethyl-1,1,2,2,3,3,4,4,5,5,6,6,7,7,8,8,8-heptadecafluoro-N-[2-(phosphonooxy)ethyl]-, diammonium salt</v>
          </cell>
        </row>
        <row r="2323">
          <cell r="B2323" t="str">
            <v>1-Octanesulfonamide, N-ethyl-1,1,2,2,3,3,4,4,5,5,6,6,7,7,8,8,8-heptadecafluoro-N-[3-(trichlorosilyl)propyl]-</v>
          </cell>
        </row>
        <row r="2324">
          <cell r="B2324" t="str">
            <v>1-Octanesulfonamide, N-ethyl-1,1,2,2,3,3,4,4,5,5,6,6,7,7,8,8,8-heptadecafluoro-N-[3-(trimethoxysilyl)propyl]-</v>
          </cell>
        </row>
        <row r="2325">
          <cell r="B2325" t="str">
            <v>1-Octanesulfonamide, N-[(butylamino)carbonyl]-1,1,2,2,3,3,4,4,5,5,6,6,7,7,8,8,8-heptadecafluoro-</v>
          </cell>
        </row>
        <row r="2326">
          <cell r="B2326" t="str">
            <v>1-Octanesulfonamide, N-[(cyclohexylamino)carbonyl]-1,1,2,2,3,3,4,4,5,5,6,6,7,7,8,8,8-heptadecafluoro-</v>
          </cell>
        </row>
        <row r="2327">
          <cell r="B2327" t="str">
            <v>1-Octanesulfonamide, N-[3-(dimethylamino)propyl]-1,1,2,2,3,3,4,4,5,5,6,6,7,7,8,8,8-heptadecafluoro-</v>
          </cell>
        </row>
        <row r="2328">
          <cell r="B2328" t="str">
            <v>1-Octanesulfonamide, N-[3-(dimethylamino)propyl]-1,1,2,2,3,3,4,4,5,5,6,6,7,7,8,8,8-heptadecafluoro-, hydrochloride (1:1)</v>
          </cell>
        </row>
        <row r="2329">
          <cell r="B2329" t="str">
            <v>1-Octanesulfonamide, N-[3-(dimethylamino)propyl]-3,3,4,4,5,5,6,6,7,7,8,8,8-tridecafluoro-</v>
          </cell>
        </row>
        <row r="2330">
          <cell r="B2330" t="str">
            <v>1-Octanesulfonamide, N-[3-(dimethylamino)propyl]-3,3,4,4,5,5,6,6,7,7,8,8,8-tridecafluoro-, conjugate acid (1:1)</v>
          </cell>
        </row>
        <row r="2331">
          <cell r="B2331" t="str">
            <v>1-Octanesulfonamide, N-[3-(dimethyloxidoamino)propyl]-1,1,2,2,3,3,4,4,5,5,6,6,7,7,8,8,8-heptadecafluoro-, potassium salt</v>
          </cell>
        </row>
        <row r="2332">
          <cell r="B2332" t="str">
            <v>1-Octanesulfonamide, N-[3-(dimethyloxidoamino)propyl]-1,1,2,2,3,3,4,4,5,5,6,6,7,7,8,8,8-heptadecafluoro-, potassium salt (1:1)</v>
          </cell>
        </row>
        <row r="2333">
          <cell r="B2333" t="str">
            <v>1-Octanesulfonamide, N-[3-(dimethyloxidoamino)propyl]-3,3,4,4,5,5,6,6,7,7,8,8,8-tridecafluoro-</v>
          </cell>
        </row>
        <row r="2334">
          <cell r="B2334" t="str">
            <v>1-Octanesulfonic acid, 1,1,2,2,3,3,4,4,5,5,6,6,7,7,8,8,8-heptadecafluoro-</v>
          </cell>
        </row>
        <row r="2335">
          <cell r="B2335" t="str">
            <v>1-Octanesulfonic acid, 1,1,2,2,3,3,4,4,5,5,6,6,7,7,8,8,8-heptadecafluoro-, ammonium salt</v>
          </cell>
        </row>
        <row r="2336">
          <cell r="B2336" t="str">
            <v>1-Octanesulfonic acid, 1,1,2,2,3,3,4,4,5,5,6,6,7,7,8,8,8-heptadecafluoro-, ammonium salt (1:1)</v>
          </cell>
        </row>
        <row r="2337">
          <cell r="B2337" t="str">
            <v>1-Octanesulfonic acid, 1,1,2,2,3,3,4,4,5,5,6,6,7,7,8,8,8-heptadecafluoro-, ammonium salt, ion(1-) (1:1)</v>
          </cell>
        </row>
        <row r="2338">
          <cell r="B2338" t="str">
            <v>1-Octanesulfonic acid, 1,1,2,2,3,3,4,4,5,5,6,6,7,7,8,8,8-heptadecafluoro-, branched, potassium salt</v>
          </cell>
        </row>
        <row r="2339">
          <cell r="B2339" t="str">
            <v>1-Octanesulfonic acid, 1,1,2,2,3,3,4,4,5,5,6,6,7,7,8,8,8-heptadecafluoro-, compd. with 2,2'-iminobis[ethanol] (1:1)</v>
          </cell>
        </row>
        <row r="2340">
          <cell r="B2340" t="str">
            <v>1-Octanesulfonic acid, 1,1,2,2,3,3,4,4,5,5,6,6,7,7,8,8,8-heptadecafluoro-, compd. with piperidine (1:1)</v>
          </cell>
        </row>
        <row r="2341">
          <cell r="B2341" t="str">
            <v>1-Octanesulfonic acid, 1,1,2,2,3,3,4,4,5,5,6,6,7,7,8,8,8-heptadecafluoro-, lithium salt (1:1)</v>
          </cell>
        </row>
        <row r="2342">
          <cell r="B2342" t="str">
            <v>1-Octanesulfonic acid, 1,1,2,2,3,3,4,4,5,5,6,6,7,7,8,8,8-heptadecafluoro-, magnesium salt (2:1)</v>
          </cell>
        </row>
        <row r="2343">
          <cell r="B2343" t="str">
            <v>1-Octanesulfonic acid, 1,1,2,2,3,3,4,4,5,5,6,6,7,7,8,8,8-heptadecafluoro-, monoamide with N,N'-bis(2-aminoethyl)-1,2-ethanediamine</v>
          </cell>
        </row>
        <row r="2344">
          <cell r="B2344" t="str">
            <v>1-Octanesulfonic acid, 1,1,2,2,3,3,4,4,5,5,6,6,7,7,8,8,8-heptadecafluoro-, potassium salt (1:1)</v>
          </cell>
        </row>
        <row r="2345">
          <cell r="B2345" t="str">
            <v>1-Octanesulfonic acid, 1,1,2,2,3,3,4,4,5,5,6,6,7,7,8,8,8-heptadecafluoro-, sodium salt (1:1)</v>
          </cell>
        </row>
        <row r="2346">
          <cell r="B2346" t="str">
            <v>1-Octanesulfonic acid, 1,1,2,2,3,3,4,4,5,5,6,6,7,7,8,8-hexadecafluoro-</v>
          </cell>
        </row>
        <row r="2347">
          <cell r="B2347" t="str">
            <v>1-Octanesulfonic acid, 1,1,2,2,3,3,4,4,5,5,6,6,7,8,8,8-hexadecafluoro-7(trifluoromethyl)-</v>
          </cell>
        </row>
        <row r="2348">
          <cell r="B2348" t="str">
            <v>1-Octanesulfonic acid, 3,3,4,4,5,5,6,6,7,7,8,8,8-tridecafluoro-</v>
          </cell>
        </row>
        <row r="2349">
          <cell r="B2349" t="str">
            <v>1-Octanesulfonic acid, 3,3,4,4,5,5,6,6,7,7,8,8,8-tridecafluoro-, ammonium salt</v>
          </cell>
        </row>
        <row r="2350">
          <cell r="B2350" t="str">
            <v>1-Octanesulfonic acid, 3,3,4,4,5,5,6,6,7,7,8,8,8-tridecafluoro-, barium salt (2:1)</v>
          </cell>
        </row>
        <row r="2351">
          <cell r="B2351" t="str">
            <v>1-Octanesulfonic acid, 3,3,4,4,5,5,6,6,7,7,8,8,8-tridecafluoro-, ion(1-)</v>
          </cell>
        </row>
        <row r="2352">
          <cell r="B2352" t="str">
            <v>1-Octanesulfonic acid, 3,3,4,4,5,5,6,6,7,7,8,8,8-tridecafluoro-, potassium salt (1:1)</v>
          </cell>
        </row>
        <row r="2353">
          <cell r="B2353" t="str">
            <v>1-Octanesulfonyl chloride, 3,3,4,4,5,5,6,6,7,7,8,8,8-tridecafluoro-</v>
          </cell>
        </row>
        <row r="2354">
          <cell r="B2354" t="str">
            <v>1-Octanesulfonyl fluoride, 1,1,2,2,3,3,4,4,5,5,6,6,7,7,8,8,8-heptadecafluoro-</v>
          </cell>
        </row>
        <row r="2355">
          <cell r="B2355" t="str">
            <v>1-Octanesulfonyl fluoride, 1,1,2,2,3,3,4,4,5,5,6,6,7,7,8,8,8-heptadecafluoro-, branched</v>
          </cell>
        </row>
        <row r="2356">
          <cell r="B2356" t="str">
            <v>1-Octanol</v>
          </cell>
        </row>
        <row r="2357">
          <cell r="B2357" t="str">
            <v>1-Octanol, 1,1,2,2,3,3,4,4,5,5,6,6,7,7,8,8,8-heptadecafluoro-</v>
          </cell>
        </row>
        <row r="2358">
          <cell r="B2358" t="str">
            <v>1-Octanol, 2,2,3,3,4,4,5,5,6,6,7,7,8,8,8-pentadecafluoro-</v>
          </cell>
        </row>
        <row r="2359">
          <cell r="B2359" t="str">
            <v>1-Octanol, 2,2,3,3,4,4,5,5,6,6,7,7,8,8,8-pentadecafluoro-, compd. with benzoic acid (1:1)</v>
          </cell>
        </row>
        <row r="2360">
          <cell r="B2360" t="str">
            <v>1-Octanol, 3,3,4,4,5,5,6,6,7,7,8,8,8-tridecafluoro-</v>
          </cell>
        </row>
        <row r="2361">
          <cell r="B2361" t="str">
            <v>1-Octanol, 3,3,4,4,5,5,6,6,7,7,8,8,8-tridecafluoro-, 1,1'-(hydrogen phosphate)</v>
          </cell>
        </row>
        <row r="2362">
          <cell r="B2362" t="str">
            <v>1-Octanol, 3,3,4,4,5,5,6,6,7,7,8,8,8-tridecafluoro-, 1-(dihydrogen phosphate)</v>
          </cell>
        </row>
        <row r="2363">
          <cell r="B2363" t="str">
            <v>1-Octanol, 3,3,4,4,5,5,6,6,7,7,8,8,8-tridecafluoro-, reaction products with 1,6-diisocyanatohexane, epichlorohydrin, (3-</v>
          </cell>
        </row>
        <row r="2364">
          <cell r="B2364" t="str">
            <v>1-Octanol, 3,3,4,4,5,5,6,6,7,7,8,8,8-tridecafluoro-, reaction products with 1,6-diisocyanatohexane, epichlorohydrin, red</v>
          </cell>
        </row>
        <row r="2365">
          <cell r="B2365" t="str">
            <v>1-Octanol, 3,3,4,4,5,5,6,6,7,7,8,8,8-tridecafluoro-, reaction products with phosphorus oxide (P2O5), potassium salts</v>
          </cell>
        </row>
        <row r="2366">
          <cell r="B2366" t="str">
            <v>1-Octanol, 5,5,6,6,7,7,8,8,8-nonafluoro-</v>
          </cell>
        </row>
        <row r="2367">
          <cell r="B2367" t="str">
            <v>1-Octanol, dimethyl-</v>
          </cell>
        </row>
        <row r="2368">
          <cell r="B2368" t="str">
            <v>1-Octene</v>
          </cell>
        </row>
        <row r="2369">
          <cell r="B2369" t="str">
            <v>1-Octene, 3,3,4,4,5,5,6,6,7,7,8,8,8-tridecafluoro-</v>
          </cell>
        </row>
        <row r="2370">
          <cell r="B2370" t="str">
            <v>1-Oxaspiro[4.4]nonane, 2,2,3,3,4,4,6,6,7,7,8,8,9,9-tetradecafluoro-</v>
          </cell>
        </row>
        <row r="2371">
          <cell r="B2371" t="str">
            <v>1-Pentadecanethiol</v>
          </cell>
        </row>
        <row r="2372">
          <cell r="B2372" t="str">
            <v>1-Pentadecanol, 4,4,5,5,6,6,7,7,8,8,9,9,10,10,11,11,12,12,13,13,14,14,15,15,15-pentacosafluoro-2-iodo-</v>
          </cell>
        </row>
        <row r="2373">
          <cell r="B2373" t="str">
            <v>1-Pentadecene</v>
          </cell>
        </row>
        <row r="2374">
          <cell r="B2374" t="str">
            <v>1-Pentafluoroethylethanol</v>
          </cell>
        </row>
        <row r="2375">
          <cell r="B2375" t="str">
            <v>1-Pentanamine, 1,1,2,2,3,3,4,4,5,5,5-undecafluoro-N,N-bis(1,1,2,2,3,3,4,4,5,5,5-undecafluoropentyl)-</v>
          </cell>
        </row>
        <row r="2376">
          <cell r="B2376" t="str">
            <v>1-Pentanesulfonamide, 1,1,2,2,3,3,4,4,5,5,5-undecafluoro-N-(2-hydroxyethyl)-N-methyl-</v>
          </cell>
        </row>
        <row r="2377">
          <cell r="B2377" t="str">
            <v>1-Pentanesulfonamide, 1,1,2,2,3,3,4,4,5,5,5-undecafluoro-N-(4-hydroxybutyl)-N-methyl-</v>
          </cell>
        </row>
        <row r="2378">
          <cell r="B2378" t="str">
            <v>1-Pentanesulfonamide, 1,1,2,2,3,3,4,4,5,5,5-undecafluoro-N-(phenylmethyl)-</v>
          </cell>
        </row>
        <row r="2379">
          <cell r="B2379" t="str">
            <v>1-Pentanesulfonamide, 1,1,2,2,3,3,4,4,5,5,5-undecafluoro-N-2-propen-1-yl-</v>
          </cell>
        </row>
        <row r="2380">
          <cell r="B2380" t="str">
            <v>1-Pentanesulfonamide, 1,1,2,2,3,3,4,4,5,5,5-undecafluoro-N-methyl-</v>
          </cell>
        </row>
        <row r="2381">
          <cell r="B2381" t="str">
            <v>1-Pentanesulfonamide, N,N'-[phosphinicobis(oxy-2,1-ethanediyl)]bis[N-ethyl-1,1,2,2,3,3,4,4,5,5,5-undecafluoro-</v>
          </cell>
        </row>
        <row r="2382">
          <cell r="B2382" t="str">
            <v>1-Pentanesulfonamide, N-ethyl-1,1,2,2,3,3,4,4,5,5,5-undecafluoro-N-(2-hydroxyethyl)-</v>
          </cell>
        </row>
        <row r="2383">
          <cell r="B2383" t="str">
            <v>1-Pentanesulfonamide, N-ethyl-1,1,2,2,3,3,4,4,5,5,5-undecafluoro-N-[2-(phosphonooxy)ethyl]-</v>
          </cell>
        </row>
        <row r="2384">
          <cell r="B2384" t="str">
            <v>1-Pentanesulfonamide, N-[3-(dimethylamino)propyl]-1,1,2,2,3,3,4,4,5,5,5-undecafluoro-</v>
          </cell>
        </row>
        <row r="2385">
          <cell r="B2385" t="str">
            <v>1-Pentanesulfonamide, N-[3-(dimethylamino)propyl]-1,1,2,2,3,3,4,4,5,5,5-undecafluoro-, hydrochloride (1:1)</v>
          </cell>
        </row>
        <row r="2386">
          <cell r="B2386" t="str">
            <v>1-Pentanesulfonamide, N-[3-(dimethyloxidoamino)propyl]-1,1,2,2,3,3,4,4,5,5,5-undecafluoro-</v>
          </cell>
        </row>
        <row r="2387">
          <cell r="B2387" t="str">
            <v>1-Pentanesulfonic acid, 1,1,2,2,3,3,4,4,5,5,5-undecafluoro-</v>
          </cell>
        </row>
        <row r="2388">
          <cell r="B2388" t="str">
            <v>1-Pentanesulfonic acid, 1,1,2,2,3,3,4,4,5,5,5-undecafluoro-, ammonium salt</v>
          </cell>
        </row>
        <row r="2389">
          <cell r="B2389" t="str">
            <v>1-Pentanesulfonic acid, 1,1,2,2,3,3,4,4,5,5,5-undecafluoro-, ammonium salt (1:1)</v>
          </cell>
        </row>
        <row r="2390">
          <cell r="B2390" t="str">
            <v>1-Pentanesulfonic acid, 1,1,2,2,3,3,4,4,5,5,5-undecafluoro-, compd. with 2,2'-iminobis[ethanol] (1:1)</v>
          </cell>
        </row>
        <row r="2391">
          <cell r="B2391" t="str">
            <v>1-Pentanesulfonic acid, 1,1,2,2,3,3,4,4,5,5,5-undecafluoro-, potassium salt</v>
          </cell>
        </row>
        <row r="2392">
          <cell r="B2392" t="str">
            <v>1-Pentanesulfonic acid, 1,1,2,2,3,3,4,4,5,5,5-undecafluoro-, potassium salt (1:1)</v>
          </cell>
        </row>
        <row r="2393">
          <cell r="B2393" t="str">
            <v>1-Pentanesulfonyl fluoride, 1,1,2,2,3,3,4,4,5,5,5-undecafluoro-</v>
          </cell>
        </row>
        <row r="2394">
          <cell r="B2394" t="str">
            <v>1-Pentanol</v>
          </cell>
        </row>
        <row r="2395">
          <cell r="B2395" t="str">
            <v>1-Pentanol, 2,2,3,3,4,4,5,5-octafluoro-</v>
          </cell>
        </row>
        <row r="2396">
          <cell r="B2396" t="str">
            <v>1-Pentanol, 2,2,3,3,4,4,5,5-octafluoro-, compd. with acetic acid (1:1)</v>
          </cell>
        </row>
        <row r="2397">
          <cell r="B2397" t="str">
            <v>1-Pentanol, 3,3,4,4,5,5,5-heptafluoro-</v>
          </cell>
        </row>
        <row r="2398">
          <cell r="B2398" t="str">
            <v>1-Penten-3-one, 2-bromo-1-(bromoamino)-4,4,5,5-tetrafluoro-1-phenyl-</v>
          </cell>
        </row>
        <row r="2399">
          <cell r="B2399" t="str">
            <v>1-Pentene</v>
          </cell>
        </row>
        <row r="2400">
          <cell r="B2400" t="str">
            <v>1-Pentene, 1,1,2,3,3,4,4,5,5-nonafluoro-5-[(1,2,2-trifluoroethenyl)oxy]-</v>
          </cell>
        </row>
        <row r="2401">
          <cell r="B2401" t="str">
            <v>1-Pentene, 1,1,2-trichloro-3,3,4,4,5,5,5-heptafluoro-</v>
          </cell>
        </row>
        <row r="2402">
          <cell r="B2402" t="str">
            <v>1-Pentene, 2,3,3,4,4,5,5-heptafluoro-</v>
          </cell>
        </row>
        <row r="2403">
          <cell r="B2403" t="str">
            <v>1-Pentene, 4-(ethoxymethoxy)-5,5,5-trifluoro-4-(trifluoromethyl)-</v>
          </cell>
        </row>
        <row r="2404">
          <cell r="B2404" t="str">
            <v>1-Pentene, 5,5,5-trifluoro-4,4-bis(trifluoromethyl)-</v>
          </cell>
        </row>
        <row r="2405">
          <cell r="B2405" t="str">
            <v>1-Pentene, 5,5,5-trifluoro-4-(methoxymethoxy)-4-(trifluoromethyl)-</v>
          </cell>
        </row>
        <row r="2406">
          <cell r="B2406" t="str">
            <v>1-Pentene, 5-bromo-4-chloro-4,5,5-trifluoro-</v>
          </cell>
        </row>
        <row r="2407">
          <cell r="B2407" t="str">
            <v>1-Pentyne, 5,5,5-trifluoro-4,4-bis(trifluoromethyl)-</v>
          </cell>
        </row>
        <row r="2408">
          <cell r="B2408" t="str">
            <v>1-Perfluoromethylcyclohexane-1-sulfonic acid</v>
          </cell>
        </row>
        <row r="2409">
          <cell r="B2409" t="str">
            <v>1-Perfluoropropylethanol</v>
          </cell>
        </row>
        <row r="2410">
          <cell r="B2410" t="str">
            <v>1-Phenethyl-4-(phenylpropionylamino)piperidine</v>
          </cell>
        </row>
        <row r="2411">
          <cell r="B2411" t="str">
            <v>1-Phenoxy(3-(perfluoro-7-methyloctyl)propan-2-ol)</v>
          </cell>
        </row>
        <row r="2412">
          <cell r="B2412" t="str">
            <v>1-phenyl-1H-Indene</v>
          </cell>
        </row>
        <row r="2413">
          <cell r="B2413" t="str">
            <v>1-Phenylnaphthalene</v>
          </cell>
        </row>
        <row r="2414">
          <cell r="B2414" t="str">
            <v>1-phenylpiperazine; 2,2,3,3,4,4,5,5,6,6,6-undecafluorohexanoic acid</v>
          </cell>
        </row>
        <row r="2415">
          <cell r="B2415" t="str">
            <v>1-Propanamine, 1,1,2,2,3,3,3-heptafluoro-</v>
          </cell>
        </row>
        <row r="2416">
          <cell r="B2416" t="str">
            <v>1-Propanamine, 1,1,2,2,3,3,3-heptafluoro-, compd. with 1,1,2,2,3,3,4,4,4a,5,5,6,6,7,7,8,8,8a-octadecafluorodecahydronaphthalene (1:1)</v>
          </cell>
        </row>
        <row r="2417">
          <cell r="B2417" t="str">
            <v>1-Propanamine, 1,1,2,2,3,3,3-heptafluoro-N,N-bis(1,1,2,2,3,3,3-heptafluoropropyl)-</v>
          </cell>
        </row>
        <row r="2418">
          <cell r="B2418" t="str">
            <v>1-Propanamine, 1,1,2,2,3,3,3-heptafluoro-N,N-bis(trifluoromethyl)-</v>
          </cell>
        </row>
        <row r="2419">
          <cell r="B2419" t="str">
            <v>1-Propanamine, 2,2,3,3-tetrafluoro-N-(2,2,3,3-tetrafluoropropyl)-</v>
          </cell>
        </row>
        <row r="2420">
          <cell r="B2420" t="str">
            <v>1-Propanamine, 3-(triethoxysilyl)-, reaction products with Et esters of reduced polymd. oxidized poly(tetrafluoroethylene)</v>
          </cell>
        </row>
        <row r="2421">
          <cell r="B2421" t="str">
            <v>1-Propanamine, 3-(triethoxysilyl)-, reaction products with Me esters of reduced polymd. oxidized tetrafluoroethylene</v>
          </cell>
        </row>
        <row r="2422">
          <cell r="B2422" t="str">
            <v>1-Propanaminium, 2,2,3,3-tetrafluoro-N,N,N-trimethyl-, iodide (1:1)</v>
          </cell>
        </row>
        <row r="2423">
          <cell r="B2423" t="str">
            <v>1-Propanaminium, 2-hydroxy-N,N,N-trimethyl-, 3-[(.gamma.-.omega.-perfluoro-C6-20-alkyl)thio] derivs., chlorides</v>
          </cell>
        </row>
        <row r="2424">
          <cell r="B2424" t="str">
            <v>1-Propanaminium, 2-hydroxy-N,N,N-trimethyl-3-[(2-methyl-1-oxo-2-propen-1-yl)oxy]-, chloride (1:1), polymer with .alpha.-fluoro-.omega.-[2-[(2-methyl-1-oxo-2-propen-1-yl)oxy]ethyl]poly(difluoromethylene), 2-hydroxyethyl 2-methyl-2-propenoate, N-(hydroxymet</v>
          </cell>
        </row>
        <row r="2425">
          <cell r="B2425" t="str">
            <v>1-Propanaminium, 2-hydroxy-N,N,N-trimethyl-3-[(3,3,4,4,5,5,6,6,7,7,8,8,8-tridecafluorooctyl)thio]-</v>
          </cell>
        </row>
        <row r="2426">
          <cell r="B2426" t="str">
            <v>1-Propanaminium, 2-hydroxy-N,N,N-trimethyl-3-[(3,3,4,4,5,5,6,6,7,7,8,8,8-tridecafluorooctyl)thio]-, chloride (1:1)</v>
          </cell>
        </row>
        <row r="2427">
          <cell r="B2427" t="str">
            <v>1-Propanaminium, 3-amino-N-(2-carboxyethyl)-N,N-dimethyl-, N-(?-.omega.-perfluoro-.beta.-hydroxy-C12-18-alkyl) derivs., inner salts</v>
          </cell>
        </row>
        <row r="2428">
          <cell r="B2428" t="str">
            <v>1-Propanaminium, 3-amino-N-(carboxymethyl)-N,N-dimethyl-, N-[2-[(.gamma.-.omega.-perfluoro-C4-20-alkyl)thio]acetyl] derivs., inner salts</v>
          </cell>
        </row>
        <row r="2429">
          <cell r="B2429" t="str">
            <v>1-Propanaminium, 3-[(carboxymethyl)[(1,1,2,2,3,3,4,4,5,5,6,6,6-tridecafluorohexyl)sulfonyl]amino]-N,N,N-trimethyl-, inner salt</v>
          </cell>
        </row>
        <row r="2430">
          <cell r="B2430" t="str">
            <v>1-Propanaminium, 3-[(carboxymethyl)[(1,1,2,2,3,3,4,4,5,5,6,6,7,7,8,8,8-heptadecafluorooctyl)sulfonyl]amino]-N,N,N-trimethyl-, inner salt</v>
          </cell>
        </row>
        <row r="2431">
          <cell r="B2431" t="str">
            <v>1-Propanaminium, 3-[[(1,1,2,2,3,3,4,4,5,5,6,6,7,7,8,8,8-heptadecafluorooctyl)sulfonyl](3-sulfopropyl)amino]-N-(2-hydroxyethyl)-N,N-dimethyl-, inner salt</v>
          </cell>
        </row>
        <row r="2432">
          <cell r="B2432" t="str">
            <v>1-Propanaminium, 3-[[(1,1,2,2,3,3,4,4,5,5,6,6,7,7,8,8,8-heptadecafluorooctyl)sulfonyl]amino]-N,N,N-trimethyl-, chloride (1:1)</v>
          </cell>
        </row>
        <row r="2433">
          <cell r="B2433" t="str">
            <v>1-Propanaminium, 3-[[(1,1,2,2,3,3,4,4,5,5,6,6,7,7,8,8,8-heptadecafluorooctyl)sulfonyl]amino]-N,N,N-trimethyl-, iodide (1:1)</v>
          </cell>
        </row>
        <row r="2434">
          <cell r="B2434" t="str">
            <v>1-Propanaminium, 3-[[(1,1,2,2,3,3,4,4,5,5,6,6,7,7,8,8,8-heptadecafluorooctyl)sulfonyl]amino]-N,N,N-trimethyl-, iodide, ammonium salt (1:1:1)</v>
          </cell>
        </row>
        <row r="2435">
          <cell r="B2435" t="str">
            <v>1-Propanaminium, 3-[[(1,1,2,2,3,3,4,4,5,5,6,6,7,7,8,8,8-heptadecafluorooctyl)sulfonyl]amino]-N,N,N-trimethyl-, sulfate (2:1)</v>
          </cell>
        </row>
        <row r="2436">
          <cell r="B2436" t="str">
            <v>1-Propanaminium, 3-[[(3,3,4,4,5,5,6,6,7,7,8,8,9,9,10,10,10-heptadecafluorodecyl)sulfonyl]amino]-N,N,N-trimethyl-, salt with 4-methylbenzenesulfonic acid (1:1)</v>
          </cell>
        </row>
        <row r="2437">
          <cell r="B2437" t="str">
            <v>1-Propanaminium, 3-[[(heptadecafluorooctyl)sulfonyl]amino]-N,N,N-trimethyl-, chloride</v>
          </cell>
        </row>
        <row r="2438">
          <cell r="B2438" t="str">
            <v>1-Propanaminium, 3-[[4-[(heptadecafluorononyl)oxy]benzoyl]amino]-N,N,N-trimethyl- (9CI)</v>
          </cell>
        </row>
        <row r="2439">
          <cell r="B2439" t="str">
            <v>1-Propanaminium, N,N,N-trimethyl-2(or 3)-[[[4-[[4,4,5,5,5-pentafluoro-3-(pentafluoroethyl)-1,2,3-tris(trifluoromethyl)-1-pentenyl]oxy]phenyl]sulfonyl]amino]-, methyl sulfate</v>
          </cell>
        </row>
        <row r="2440">
          <cell r="B2440" t="str">
            <v>1-Propanaminium, N,N,N-trimethyl-3-[[(1,1,2,2,3,3,4,4,4-nonafluorobutyl)sulfonyl]amino]-, chloride (1:1)</v>
          </cell>
        </row>
        <row r="2441">
          <cell r="B2441" t="str">
            <v>1-Propanaminium, N,N,N-trimethyl-3-[[(1,1,2,2,3,3,4,4,4-nonafluorobutyl)sulfonyl]amino]-, iodide (1:1)</v>
          </cell>
        </row>
        <row r="2442">
          <cell r="B2442" t="str">
            <v>1-Propanaminium, N,N,N-trimethyl-3-[[(1,1,2,2,3,3,4,4,4-nonafluorobutyl)sulfonyl]amino]-, sulfate (2:1)</v>
          </cell>
        </row>
        <row r="2443">
          <cell r="B2443" t="str">
            <v>1-Propanaminium, N,N,N-trimethyl-3-[[(1,1,2,2,3,3,4,4,5,5,5-undecafluoropentyl)sulfonyl]amino]-, chloride (1:1)</v>
          </cell>
        </row>
        <row r="2444">
          <cell r="B2444" t="str">
            <v>1-Propanaminium, N,N,N-trimethyl-3-[[(1,1,2,2,3,3,4,4,5,5,5-undecafluoropentyl)sulfonyl]amino]-, iodide (1:1)</v>
          </cell>
        </row>
        <row r="2445">
          <cell r="B2445" t="str">
            <v>1-Propanaminium, N,N,N-trimethyl-3-[[(1,1,2,2,3,3,4,4,5,5,5-undecafluoropentyl)sulfonyl]amino]-, sulfate (2:1)</v>
          </cell>
        </row>
        <row r="2446">
          <cell r="B2446" t="str">
            <v>1-Propanaminium, N,N,N-trimethyl-3-[[(1,1,2,2,3,3,4,4,5,5,6,6,6-tridecafluorohexyl)sulfonyl]amino]-, chloride (1:1)</v>
          </cell>
        </row>
        <row r="2447">
          <cell r="B2447" t="str">
            <v>1-Propanaminium, N,N,N-trimethyl-3-[[(1,1,2,2,3,3,4,4,5,5,6,6,6-tridecafluorohexyl)sulfonyl]amino]-, iodide (1:1)</v>
          </cell>
        </row>
        <row r="2448">
          <cell r="B2448" t="str">
            <v>1-Propanaminium, N,N,N-trimethyl-3-[[(1,1,2,2,3,3,4,4,5,5,6,6,6-tridecafluorohexyl)sulfonyl]amino]-, sulfate (2:1)</v>
          </cell>
        </row>
        <row r="2449">
          <cell r="B2449" t="str">
            <v>1-Propanaminium, N,N,N-trimethyl-3-[[(1,1,2,2,3,3,4,4,5,5,6,6,7,7,7-pentadecafluoroheptyl)sulfonyl]amino]-, chloride (1:1)</v>
          </cell>
        </row>
        <row r="2450">
          <cell r="B2450" t="str">
            <v>1-Propanaminium, N,N,N-trimethyl-3-[[(1,1,2,2,3,3,4,4,5,5,6,6,7,7,7-pentadecafluoroheptyl)sulfonyl]amino]-, iodide (1:1)</v>
          </cell>
        </row>
        <row r="2451">
          <cell r="B2451" t="str">
            <v>1-Propanaminium, N,N,N-trimethyl-3-[[(1,1,2,2,3,3,4,4,5,5,6,6,7,7,7-pentadecafluoroheptyl)sulfonyl]amino]-, sulfate (2:1)</v>
          </cell>
        </row>
        <row r="2452">
          <cell r="B2452" t="str">
            <v>1-Propanaminium, N,N,N-trimethyl-3-[[(pentadecafluoroheptyl)sulfonyl]amino]-, chloride</v>
          </cell>
        </row>
        <row r="2453">
          <cell r="B2453" t="str">
            <v>1-Propanaminium, N,N,N-trimethyl-3-[[(pentadecafluoroheptyl)sulfonyl]amino]-, iodide</v>
          </cell>
        </row>
        <row r="2454">
          <cell r="B2454" t="str">
            <v>1-Propanaminium, N,N,N-trimethyl-3-[[(tridecafluorohexyl)sulfonyl]amino]-, chloride</v>
          </cell>
        </row>
        <row r="2455">
          <cell r="B2455" t="str">
            <v>1-Propanaminium, N,N,N-trimethyl-3-[[(tridecafluorohexyl)sulfonyl]amino]-, iodide</v>
          </cell>
        </row>
        <row r="2456">
          <cell r="B2456" t="str">
            <v>1-Propanaminium, N,N,N-trimethyl-3-[[(undecafluoropentyl)sulfonyl]amino]-, chloride</v>
          </cell>
        </row>
        <row r="2457">
          <cell r="B2457" t="str">
            <v>1-Propanaminium, N,N,N-trimethyl-3-[[(undecafluoropentyl)sulfonyl]amino]-, iodide</v>
          </cell>
        </row>
        <row r="2458">
          <cell r="B2458" t="str">
            <v>1-Propanaminium, N,N,N-tripropyl-, salt with N-(2-bromo-4-nitrophenyl)-2,3,3,3-tetrafluoro-2-(trifluoromethyl)propanamide (1:1)</v>
          </cell>
        </row>
        <row r="2459">
          <cell r="B2459" t="str">
            <v>1-Propanaminium, N-(2-carboxyethyl)-N,N-dimethyl-3-[methyl[(3,3,4,4,5,5,6,6,7,7,8,8,8-tridecafluorooctyl)sulfonyl]amino]-, inner salt</v>
          </cell>
        </row>
        <row r="2460">
          <cell r="B2460" t="str">
            <v>1-Propanaminium, N-(2-carboxyethyl)-N,N-dimethyl-3-[[(3,3,4,4,5,5,6,6,7,7,8,8,8-tridecafluorooctyl)sulfonyl]amino]-, inner salt</v>
          </cell>
        </row>
        <row r="2461">
          <cell r="B2461" t="str">
            <v>1-Propanaminium, N-(2-hydroxyethyl)-3-[(2-hydroxy-3-sulfopropyl)[(1,1,2,2,3,3,4,4,5,5,6,6,6-tridecafluorohexyl)sulfonyl]amino]-N,N-dimethyl-, hydroxide, sodium salt (1:1:1)</v>
          </cell>
        </row>
        <row r="2462">
          <cell r="B2462" t="str">
            <v>1-Propanaminium, N-(2-hydroxyethyl)-N,N-dimethyl-3-[(3-sulfopropyl)[(1,1,2,2,3,3,4,4,5,5,6,6,6-tridecafluorohexyl)sulfonyl]amino]-, inner salt</v>
          </cell>
        </row>
        <row r="2463">
          <cell r="B2463" t="str">
            <v>1-Propanaminium, N-(carboxymethyl)-3-[[(3,3,4,4,5,5,6,6,7,7,8,8,9,9,10,10,10-heptadecafluorodecyl)sulfonyl]amino]-N,N-dimethyl-, inner salt</v>
          </cell>
        </row>
        <row r="2464">
          <cell r="B2464" t="str">
            <v>1-Propanaminium, N-(carboxymethyl)-3-[[(3,3,4,4,5,5,6,6,7,7,8,8,9,9,10,10,11,11,12,12,12-heneicosafluorododecyl)sulfonyl]amino]-N,N-dimethyl-, inner salt</v>
          </cell>
        </row>
        <row r="2465">
          <cell r="B2465" t="str">
            <v>1-Propanaminium, N-(carboxymethyl)-3-[[2-[(3,3,4,4,5,5,6,6,7,7,8,8,9,9,10,10,10-heptadecafluorodecyl)thio]acetyl]amino]-N,N-dimethyl-, inner salt</v>
          </cell>
        </row>
        <row r="2466">
          <cell r="B2466" t="str">
            <v>1-Propanaminium, N-(carboxymethyl)-3-[[2-[(3,3,4,4,5,5,6,6,7,7,8,8,9,9,10,10,11,11,12,12,12-heneicosafluorododecyl)thio]acetyl]amino]-N,N-dimethyl-, inner salt</v>
          </cell>
        </row>
        <row r="2467">
          <cell r="B2467" t="str">
            <v>1-Propanaminium, N-(carboxymethyl)-N,N-dimethyl-3-[methyl[(3,3,4,4,5,5,6,6,7,7,8,8,8-tridecafluorooctyl)sulfonyl]amino]-, inner salt</v>
          </cell>
        </row>
        <row r="2468">
          <cell r="B2468" t="str">
            <v>1-Propanaminium, N-(carboxymethyl)-N,N-dimethyl-3-[[(3,3,4,4,5,5,6,6,7,7,8,8,8-tridecafluorooctyl)sulfonyl]amino]-, inner salt</v>
          </cell>
        </row>
        <row r="2469">
          <cell r="B2469" t="str">
            <v>1-Propanaminium, N-(carboxymethyl)-N,N-dimethyl-3-[[(3,3,4,4,5,5,6,6,7,7,8,8,9,9,10,10,11,11,12,12,13,13,14,14,14-pentacosafluorotetradecyl)sulfonyl]amino]-, inner salt</v>
          </cell>
        </row>
        <row r="2470">
          <cell r="B2470" t="str">
            <v>1-Propanaminium, N-(carboxymethyl)-N,N-dimethyl-3-[[2-[(3,3,4,4,5,5,6,6,6-nonafluorohexyl)thio]acetyl]amino]-, inner sal</v>
          </cell>
        </row>
        <row r="2471">
          <cell r="B2471" t="str">
            <v>1-Propanaminium, N-(carboxymethyl)-N,N-dimethyl-3-[[2-[(3,3,4,4,5,5,6,6,6-nonafluorohexyl)thio]acetyl]amino]-, inner salt</v>
          </cell>
        </row>
        <row r="2472">
          <cell r="B2472" t="str">
            <v>1-Propanaminium, N-(carboxymethyl)-N,N-dimethyl-3-[[2-[(3,3,4,4,5,5,6,6,7,7,8,8,8-tridecafluorooctyl)thio]acetyl]amino]-, inner salt</v>
          </cell>
        </row>
        <row r="2473">
          <cell r="B2473" t="str">
            <v>1-Propanaminium, N-(carboxymethyl)-N,N-dimethyl-3-[[2-[(3,3,4,4,5,5,6,6,7,7,8,8,9,9,10,10,11,11,12,12,13,13,14,14,14-pen</v>
          </cell>
        </row>
        <row r="2474">
          <cell r="B2474" t="str">
            <v>1-Propanaminium, N-(carboxymethyl)-N,N-dimethyl-3-[[2-[(3,3,4,4,5,5,6,6,7,7,8,8,9,9,10,10,11,11,12,12,13,13,14,14,14-pentacosafluorotetradecyl)thio]acetyl]amino]-, inner salt</v>
          </cell>
        </row>
        <row r="2475">
          <cell r="B2475" t="str">
            <v>1-Propanesulfonic acid, 1,1,2,2,3,3,3-heptafluoro-</v>
          </cell>
        </row>
        <row r="2476">
          <cell r="B2476" t="str">
            <v>1-Propanesulfonic acid, 1,1,2,3,3,3-hexafluoro-, sodium salt (1:1)</v>
          </cell>
        </row>
        <row r="2477">
          <cell r="B2477" t="str">
            <v>1-Propanesulfonic acid, 1,1,2,3,3,3-hexafluoro-2-(trifluoromethyl)-</v>
          </cell>
        </row>
        <row r="2478">
          <cell r="B2478" t="str">
            <v>1-Propanesulfonic acid, 2-methyl-, 2-[[1-oxo-3-[(.gamma.-.omega.-perfluoro-C4-16-alkyl)thio]propyl]amino] derivs., sodium salts</v>
          </cell>
        </row>
        <row r="2479">
          <cell r="B2479" t="str">
            <v>1-Propanesulfonic acid, 2-methyl-2-[[1-oxo-3-[(3,3,4,4,5,5,6,6,7,7,8,8,8-tridecafluorooctyl)sulfinyl]propyl]amino]-</v>
          </cell>
        </row>
        <row r="2480">
          <cell r="B2480" t="str">
            <v>1-Propanesulfonic acid, 2-methyl-2-[[1-oxo-3-[(3,3,4,4,5,5,6,6,7,7,8,8,8-tridecafluorooctyl)sulfonyl]propyl]amino]-</v>
          </cell>
        </row>
        <row r="2481">
          <cell r="B2481" t="str">
            <v>1-Propanesulfonic acid, 2-methyl-2-[[1-oxo-3-[(3,3,4,4,5,5,6,6,7,7,8,8,8-tridecafluorooctyl)thio]propyl]amino]-</v>
          </cell>
        </row>
        <row r="2482">
          <cell r="B2482" t="str">
            <v>1-Propanesulfonic acid, 2-methyl-2-[[1-oxo-3-[(3,3,4,4,5,5,6,6,7,7,8,8,8-tridecafluorooctyl)thio]propyl]amino]-, ion(1-)</v>
          </cell>
        </row>
        <row r="2483">
          <cell r="B2483" t="str">
            <v>1-Propanesulfonic acid, 2-methyl-2-[[1-oxo-3-[(3,3,4,4,5,5,6,6,7,7,8,8,8-tridecafluorooctyl)thio]propyl]amino]-, sodium salt (1:1)</v>
          </cell>
        </row>
        <row r="2484">
          <cell r="B2484" t="str">
            <v>1-Propanesulfonic acid, 2-methyl-2-[[1-oxo-3-[(3,3,4,4,5,5,6,6,7,7,8,8,9,9,10,10,11,11,12,12,13,13,14,14,14-pentacosafluorotetradecyl)thio]propyl]amino]-</v>
          </cell>
        </row>
        <row r="2485">
          <cell r="B2485" t="str">
            <v>1-Propanesulfonic acid, 2-methyl-2-[[3-[(3,3,4,4,5,5,6,6,6-nonafluorohexyl)thio]-1-oxopropyl]amino]-</v>
          </cell>
        </row>
        <row r="2486">
          <cell r="B2486" t="str">
            <v>1-Propanesulfonic acid, 2-methyl-2-[[3-[(3,3,4,4,5,5,6,6,6-nonafluorohexyl)thio]-1-oxopropyl]amino]-, ion(1-)</v>
          </cell>
        </row>
        <row r="2487">
          <cell r="B2487" t="str">
            <v>1-Propanesulfonic acid, 2-methyl-2-[[3-[(3,3,4,4,5,5,6,6,7,7,8,8,9,9,10,10,11,11,12,12,13,13,14,14,15,15,16,16,16-nonacosafluorohexadecyl)thio]-1-oxopropyl]amino]-</v>
          </cell>
        </row>
        <row r="2488">
          <cell r="B2488" t="str">
            <v>1-Propanesulfonic acid, 2-[[3-[(3,3,4,4,5,5,6,6,7,7,8,8,9,9,10,10,10-heptadecafluorodecyl)sulfinyl]-1-oxopropyl]amino]-2</v>
          </cell>
        </row>
        <row r="2489">
          <cell r="B2489" t="str">
            <v>1-Propanesulfonic acid, 2-[[3-[(3,3,4,4,5,5,6,6,7,7,8,8,9,9,10,10,10-heptadecafluorodecyl)sulfinyl]-1-oxopropyl]amino]-2-methyl-</v>
          </cell>
        </row>
        <row r="2490">
          <cell r="B2490" t="str">
            <v>1-Propanesulfonic acid, 2-[[3-[(3,3,4,4,5,5,6,6,7,7,8,8,9,9,10,10,10-heptadecafluorodecyl)thio]-1-oxopropyl]amino]-2-methyl-</v>
          </cell>
        </row>
        <row r="2491">
          <cell r="B2491" t="str">
            <v>1-Propanesulfonic acid, 2-[[3-[(3,3,4,4,5,5,6,6,7,7,8,8,9,9,10,10,10-heptadecafluorodecyl)thio]-1-oxopropyl]amino]-2-methyl-, ion(1-)</v>
          </cell>
        </row>
        <row r="2492">
          <cell r="B2492" t="str">
            <v>1-Propanesulfonic acid, 2-[[3-[(3,3,4,4,5,5,6,6,7,7,8,8,9,9,10,10,11,11,12,12,12-heneicosafluorododecyl)thio]-1-oxopropyl]amino]-2-methyl-</v>
          </cell>
        </row>
        <row r="2493">
          <cell r="B2493" t="str">
            <v>1-Propanesulfonic acid, 3-[ethyl[(heptadecafluorooctyl)sulfonyl]amino]-, sodium salt</v>
          </cell>
        </row>
        <row r="2494">
          <cell r="B2494" t="str">
            <v>1-Propanesulfonic acid, 3-[[3-(dimethylamino)propyl][(1,1,2,2,3,3,4,4,5,5,6,6,6-tridecafluorohexyl)sulfonyl]amino]-</v>
          </cell>
        </row>
        <row r="2495">
          <cell r="B2495" t="str">
            <v>1-Propanesulfonic acid, 3-[[3-(dimethylamino)propyl][(1,1,2,2,3,3,4,4,5,5,6,6,6-tridecafluorohexyl)sulfonyl]amino]-2-hydroxy-, sodium salt (1:1)</v>
          </cell>
        </row>
        <row r="2496">
          <cell r="B2496" t="str">
            <v>1-Propanesulfonic acid, 3-[[3-(dimethylamino)propyl][(1,1,2,2,3,3,4,4,5,5,6,6,7,7,8,8,8-heptadecafluorooctyl)sulfonyl]amino]-</v>
          </cell>
        </row>
        <row r="2497">
          <cell r="B2497" t="str">
            <v>1-Propanesulfonic acid, 3-[[3-(dimethylamino)propyl][(1,1,2,2,3,3,4,4,5,5,6,6,7,7,8,8,8-heptadecafluorooctyl)sulfonyl]amino]-2-hydroxy-, sodium salt (1:1)</v>
          </cell>
        </row>
        <row r="2498">
          <cell r="B2498" t="str">
            <v>1-Propanol</v>
          </cell>
        </row>
        <row r="2499">
          <cell r="B2499" t="str">
            <v>1-Propanol, 1,1,2,2,3,3,3-heptafluoro-, 1-formate</v>
          </cell>
        </row>
        <row r="2500">
          <cell r="B2500" t="str">
            <v>1-Propanol, 1-ethoxy-2,2,3,3,3-pentafluoro-</v>
          </cell>
        </row>
        <row r="2501">
          <cell r="B2501" t="str">
            <v>1-Propanol, 2,2,3,3,3-pentafluoro-</v>
          </cell>
        </row>
        <row r="2502">
          <cell r="B2502" t="str">
            <v>1-Propanol, 2,2,3,3,3-pentafluoro-1-methoxy-</v>
          </cell>
        </row>
        <row r="2503">
          <cell r="B2503" t="str">
            <v>1-Propanol, 2,2,3,3-tetrafluoro-, compd. with methanesulfonic acid (1:1)</v>
          </cell>
        </row>
        <row r="2504">
          <cell r="B2504" t="str">
            <v>1-Propanol, 2,2,3,3-tetrafluoro-, compd. with phosphoricacid (3:1)</v>
          </cell>
        </row>
        <row r="2505">
          <cell r="B2505" t="str">
            <v>1-Propanol, 2,2,3,3-tetrafluoro-1-methoxy-</v>
          </cell>
        </row>
        <row r="2506">
          <cell r="B2506" t="str">
            <v>1-Propanol, 2,3,3,3-tetrafluoro-2-[1,1,2,3,3,3-hexafluoro-2-[(1,1,2-trifluoro-2-propen-1-yl)oxy]propoxy]-, polymer with 1,1,1,2,2,3,3-heptafluoro-3-[(1,2,2-trifluoroethenyl)oxy]propane and 1,1,2,2-tetrafluoroethene</v>
          </cell>
        </row>
        <row r="2507">
          <cell r="B2507" t="str">
            <v>1-Propanol, 2,3-bis[(.gamma.-.omega.-perfluoro-C6-20-alkyl)thio] derivs.</v>
          </cell>
        </row>
        <row r="2508">
          <cell r="B2508" t="str">
            <v>1-Propanol, 3,3,3-trifluoro-2,2-bis(trifluoromethyl)-</v>
          </cell>
        </row>
        <row r="2509">
          <cell r="B2509" t="str">
            <v>1-Propanol, 3-[(3,3,4,4,5,5,6,6,7,7,8,8,8-tridecafluorooctyl)sulfonyl]-</v>
          </cell>
        </row>
        <row r="2510">
          <cell r="B2510" t="str">
            <v>1-Propanol, 3-[(3,3,4,4,5,5,6,6,7,7,8,8,8-tridecafluorooctyl)thio]-</v>
          </cell>
        </row>
        <row r="2511">
          <cell r="B2511" t="str">
            <v>1-Propanol, 3-[(3,3,4,4,5,5,6,6,7,7,8,8,9,9,10,10,10-heptadecafluorodecyl)thio]-</v>
          </cell>
        </row>
        <row r="2512">
          <cell r="B2512" t="str">
            <v>1-Propanol, 3-[(3,3,4,4,5,5,6,6,7,7,8,8,9,9,10,10,11,11,12,12,12-heneicosafluorododecyl)thio]-</v>
          </cell>
        </row>
        <row r="2513">
          <cell r="B2513" t="str">
            <v>1-Propanol, 3-[1-[difluoro[(trifluoroethenyl)oxy]methyl]-1,2,2,2-tetrafluoroethoxy]-2,2,3,3-tetrafluoro-</v>
          </cell>
        </row>
        <row r="2514">
          <cell r="B2514" t="str">
            <v>1-Propanone, 1-(4-(4-fluorophenyl)-8-phenylpyrazolo(5,1-c)(1,2,4)triazin-3-yl)-2,2,3,3,3-pentafluoro-</v>
          </cell>
        </row>
        <row r="2515">
          <cell r="B2515" t="str">
            <v>1-Propanone, 1-[3-[3,3,3-trifluoro-2-(trifluoromethyl)propyl]phenyl]-</v>
          </cell>
        </row>
        <row r="2516">
          <cell r="B2516" t="str">
            <v>1-Propanone, 2,2,3,3,3-pentafluoro-1-(4-methoxyphenyl)-</v>
          </cell>
        </row>
        <row r="2517">
          <cell r="B2517" t="str">
            <v>1-Propanone, 2,2,3,3-tetrafluoro-1-phenyl</v>
          </cell>
        </row>
        <row r="2518">
          <cell r="B2518" t="str">
            <v>1-Propanone, 2,3,3,3-tetrafluoro-1-(1-pyrrolidinyl)-</v>
          </cell>
        </row>
        <row r="2519">
          <cell r="B2519" t="str">
            <v>1-Propanone, 2,3,3,3-tetrafluoro-1-phenyl-2-(trifluoromethyl)-</v>
          </cell>
        </row>
        <row r="2520">
          <cell r="B2520" t="str">
            <v>1-Propanone, 3,3,3-trifluoro-1-(2-methyl-1-aziridinyl)-2-(trifluoromethyl)-</v>
          </cell>
        </row>
        <row r="2521">
          <cell r="B2521" t="str">
            <v>1-Propen-1-amine, 2,3,3,3-tetrafluoro-N,N-dimethyl-</v>
          </cell>
        </row>
        <row r="2522">
          <cell r="B2522" t="str">
            <v>1-Propen-2-ol, 3,3,3-trifluoro-, 2-acetate, homopolymer</v>
          </cell>
        </row>
        <row r="2523">
          <cell r="B2523" t="str">
            <v>1-Propene, 1,1,2,3,3,3-hexafluoro-, compd. with 1,1-difluoroethene (1:1)</v>
          </cell>
        </row>
        <row r="2524">
          <cell r="B2524" t="str">
            <v>1-Propene, 1,1,2,3,3,3-hexafluoro-, dimer</v>
          </cell>
        </row>
        <row r="2525">
          <cell r="B2525" t="str">
            <v>1-Propene, 1,1,2,3,3,3-hexafluoro-, oxidized, polymd.</v>
          </cell>
        </row>
        <row r="2526">
          <cell r="B2526" t="str">
            <v>1-Propene, 1,1,2,3,3,3-hexafluoro-, oxidized, polymd., reduced, decarboxylated</v>
          </cell>
        </row>
        <row r="2527">
          <cell r="B2527" t="str">
            <v>1-Propene, 1,1,2,3,3,3-hexafluoro-, oxidized, polymd., reduced, fluorinated</v>
          </cell>
        </row>
        <row r="2528">
          <cell r="B2528" t="str">
            <v>1-Propene, 1,1,2,3,3,3-hexafluoro-, oxidized, polymd., reduced, hydrolyzed, reaction products with ammonia</v>
          </cell>
        </row>
        <row r="2529">
          <cell r="B2529" t="str">
            <v>1-Propene, 1,1,2,3,3,3-hexafluoro-, oxidized, polymd., reduced, reaction products with ammonia</v>
          </cell>
        </row>
        <row r="2530">
          <cell r="B2530" t="str">
            <v>1-Propene, 1,1,2,3,3,3-hexafluoro-, oxidized, polymd., reduced, reaction products with ammonia, dehydrated</v>
          </cell>
        </row>
        <row r="2531">
          <cell r="B2531" t="str">
            <v>1-Propene, 1,1,2,3,3,3-hexafluoro-, oxidized, polymd., reduced, reaction products with ammonia, reduced</v>
          </cell>
        </row>
        <row r="2532">
          <cell r="B2532" t="str">
            <v>1-Propene, 1,1,2,3,3,3-hexafluoro-, oxidized, polymd., telomers with chlorine, reduced, hydrolyzed</v>
          </cell>
        </row>
        <row r="2533">
          <cell r="B2533" t="str">
            <v>1-Propene, 1,1,2,3,3,3-hexafluoro-, oxidized, polymd., telomers with chlorine, reduced, reaction products with ammonia</v>
          </cell>
        </row>
        <row r="2534">
          <cell r="B2534" t="str">
            <v>1-Propene, 1,1,2,3,3,3-hexafluoro-, oxidized, polymd., telomers with chlorine, reduced, reaction products with ammonia, dehydrated</v>
          </cell>
        </row>
        <row r="2535">
          <cell r="B2535" t="str">
            <v>1-Propene, 1,1,2,3,3,3-hexafluoro-, oxidized, polymd., telomers with chlorine, reduced, reaction products with ammonia, reduced</v>
          </cell>
        </row>
        <row r="2536">
          <cell r="B2536" t="str">
            <v>1-Propene, 1,1,2,3,3,3-hexafluoro-, polymer with (2-bromo-1,1,2,2-tetrafluoroethoxy)trifluoroethene, 1,1-difluoroethene and tetrafluoroethene</v>
          </cell>
        </row>
        <row r="2537">
          <cell r="B2537" t="str">
            <v>1-Propene, 1,1,2,3,3,3-hexafluoro-, polymer with (2-bromo-1,1,2,2-tetrafluoroethoxy)trifluoroethene, 1,1-difluoroethene, ethene, tetrafluoroethene and trifluoro(trifluoromethoxy)ethene</v>
          </cell>
        </row>
        <row r="2538">
          <cell r="B2538" t="str">
            <v>1-Propene, 1,1,2,3,3,3-hexafluoro-, polymer with 1,1,1,2,2,3,3-heptafluoro-3-[(1,2,2-trifluoroethenyl)oxy]propane and 1,1,2,2-tetrafluoroethene</v>
          </cell>
        </row>
        <row r="2539">
          <cell r="B2539" t="str">
            <v>1-Propene, 1,1,2,3,3,3-hexafluoro-, polymer with 1,1,1,2,3,3,3-heptafluoro-2-(trifluoroethenyl)oxypropane and tetrafluoroethene</v>
          </cell>
        </row>
        <row r="2540">
          <cell r="B2540" t="str">
            <v>1-Propene, 1,1,2,3,3,3-hexafluoro-, polymer with 1,1,2,2-tetrafluoroethene</v>
          </cell>
        </row>
        <row r="2541">
          <cell r="B2541" t="str">
            <v>1-Propene, 1,1,2,3,3,3-hexafluoro-, polymer with 1,1,2,2-tetrafluoroethene, 1,1,2-trifluoro-2-(1,1,2,2,2-pentafluoroethoxy)ethene and 1,1,2-trifluoro-2-(trifluoromethoxy)ethene</v>
          </cell>
        </row>
        <row r="2542">
          <cell r="B2542" t="str">
            <v>1-Propene, 1,1,2,3,3,3-hexafluoro-, polymer with 1,1-difluoroethene</v>
          </cell>
        </row>
        <row r="2543">
          <cell r="B2543" t="str">
            <v>1-Propene, 1,1,2,3,3,3-hexafluoro-, polymer with 1,1-difluoroethene and 1,1,2,2-tetrafluoroethene</v>
          </cell>
        </row>
        <row r="2544">
          <cell r="B2544" t="str">
            <v>1-Propene, 1,1,2,3,3,3-hexafluoro-, polymer with 1,1-difluoroethene and 1,2,3,3,3-pentafluoro-1-propene</v>
          </cell>
        </row>
        <row r="2545">
          <cell r="B2545" t="str">
            <v>1-Propene, 1,1,2,3,3,3-hexafluoro-, polymer with 1,1-difluoroethene, 1,1,1,2,2,3,3-heptafluoro-3-[(1,2,2-trifluoroethenyl)oxy]propane and 1,1,2,2-tetrafluoroethene</v>
          </cell>
        </row>
        <row r="2546">
          <cell r="B2546" t="str">
            <v>1-Propene, 1,1,2,3,3,3-hexafluoro-, polymer with 1,1-difluoroethene, 1,1,2,2-tetrafluoroethene and 1,1,2-trifluoro-2-(trifluoromethoxy)ethene</v>
          </cell>
        </row>
        <row r="2547">
          <cell r="B2547" t="str">
            <v>1-Propene, 1,1,2,3,3,3-hexafluoro-, polymer with 1,1-difluoroethene, block</v>
          </cell>
        </row>
        <row r="2548">
          <cell r="B2548" t="str">
            <v>1-Propene, 1,1,2,3,3,3-hexafluoro-, polymer with 1,1-difluoroethene, ethene and tetrafluoroethene</v>
          </cell>
        </row>
        <row r="2549">
          <cell r="B2549" t="str">
            <v>1-Propene, 1,1,2,3,3,3-hexafluoro-, polymer with 1,1-difluoroethene, ethene, 1,1,2,2-tetrafluoroethene and 1,1,2-trifluo</v>
          </cell>
        </row>
        <row r="2550">
          <cell r="B2550" t="str">
            <v>1-Propene, 1,1,2,3,3,3-hexafluoro-, polymer with 1,1-difluoroethene, ethene, 1,1,2,2-tetrafluoroethene and 1,1,2-trifluoro-2-(trifluoromethoxy)ethene</v>
          </cell>
        </row>
        <row r="2551">
          <cell r="B2551" t="str">
            <v>1-Propene, 1,1,2,3,3,3-hexafluoro-, polymer with 1-bromo-1,2,2-trifluoroethene, 1,1-difluoroethene and 1,1,2,2-tetrafluoroethene</v>
          </cell>
        </row>
        <row r="2552">
          <cell r="B2552" t="str">
            <v>1-Propene, 1,1,2,3,3,3-hexafluoro-, polymer with 1-chloro-1,2,2-trifluoroethene and 1,1,2,2-tetrafluoroethene</v>
          </cell>
        </row>
        <row r="2553">
          <cell r="B2553" t="str">
            <v>1-Propene, 1,1,2,3,3,3-hexafluoro-, polymer with 1-chloro-1,2,2-trifluoroethene and 1,1-difluoroethene</v>
          </cell>
        </row>
        <row r="2554">
          <cell r="B2554" t="str">
            <v>1-Propene, 1,1,2,3,3,3-hexafluoro-, polymer with bromotrifluoroethene, 1,1-difluoroethene</v>
          </cell>
        </row>
        <row r="2555">
          <cell r="B2555" t="str">
            <v>1-Propene, 1,1,2,3,3,3-hexafluoro-, polymer with chlorotrifluoroethene, 1,1-difluoroethene and tetrafluoroethene</v>
          </cell>
        </row>
        <row r="2556">
          <cell r="B2556" t="str">
            <v>1-Propene, 1,1,2,3,3,3-hexafluoro-, polymer with ethene and 1,1,2,2-tetrafluoroethene</v>
          </cell>
        </row>
        <row r="2557">
          <cell r="B2557" t="str">
            <v>1-Propene, 1,1,2,3,3,3-hexafluoro-, polymer with ethene, 1,1,1,2,2,3,3-heptafluoro-3-[(1,2,2-trifluoroethenyl)oxy]propane and 1,1,2,2-tetrafluoroethene</v>
          </cell>
        </row>
        <row r="2558">
          <cell r="B2558" t="str">
            <v>1-Propene, 1,1,2,3,3,3-hexafluoro-, polymer with ethene, 1,1,2,2-tetrafluoroethene and 3-(1,1,2,2-tetrafluoroethoxy)-1-propene</v>
          </cell>
        </row>
        <row r="2559">
          <cell r="B2559" t="str">
            <v>1-Propene, 1,1,2,3,3,3-hexafluoro-, polymer with tetrafluoroethene, oxidized</v>
          </cell>
        </row>
        <row r="2560">
          <cell r="B2560" t="str">
            <v>1-Propene, 1,1,2,3,3,3-hexafluoro-, telomer with 2,2-dichloro-1,1,1-trifluoroethane and 1,1-difluoroethene</v>
          </cell>
        </row>
        <row r="2561">
          <cell r="B2561" t="str">
            <v>1-Propene, 1,1,2,3,3,3-hexafluoro-, telomer with chlorotrifluoroethene, oxidized, reduced, Et ester</v>
          </cell>
        </row>
        <row r="2562">
          <cell r="B2562" t="str">
            <v>1-Propene, 1,1,2,3,3,3-hexafluoro-, telomer with chlorotrifluoroethene, oxidized, reduced, Et ester, hydrolyzed</v>
          </cell>
        </row>
        <row r="2563">
          <cell r="B2563" t="str">
            <v>1-Propene, 1,1,2,3,3,3-hexafluoro-, telomer with chlorotrifluoroethene, oxidized, reduced, hydrolyzed ammonium salts</v>
          </cell>
        </row>
        <row r="2564">
          <cell r="B2564" t="str">
            <v>1-Propene, 1,1,3,3,3-pentafluoro-2-(trifluoromethyl)-</v>
          </cell>
        </row>
        <row r="2565">
          <cell r="B2565" t="str">
            <v>1-Propene, 1,2,3,3,3-pentafluoro-</v>
          </cell>
        </row>
        <row r="2566">
          <cell r="B2566" t="str">
            <v>1-Propene, 1,2,3,3,3-pentafluoro-1-(trifluoromethoxy)-</v>
          </cell>
        </row>
        <row r="2567">
          <cell r="B2567" t="str">
            <v>1-Propene, 1,3,3,3-tetrafluoro-1-methoxy-2-(trifluoromethyl)-</v>
          </cell>
        </row>
        <row r="2568">
          <cell r="B2568" t="str">
            <v>1-Propene, 1-(ethylimino)-3,3,3-trifluoro-2-(trifluoromethyl)-</v>
          </cell>
        </row>
        <row r="2569">
          <cell r="B2569" t="str">
            <v>1-Propene, 1-bromo-1,2,3,3,3-pentafluoro-</v>
          </cell>
        </row>
        <row r="2570">
          <cell r="B2570" t="str">
            <v>1-Propene, 2,3,3,3-tetrafluoro-</v>
          </cell>
        </row>
        <row r="2571">
          <cell r="B2571" t="str">
            <v>1-Propene, 3,3,3-trifluoro-2-(trifluoromethyl)-, polymer with 1-chloro-1,2,2-trifluoroethene and ethene</v>
          </cell>
        </row>
        <row r="2572">
          <cell r="B2572" t="str">
            <v>1-Propene, 3-(1,1,2,2-tetrafluoroethoxy)-</v>
          </cell>
        </row>
        <row r="2573">
          <cell r="B2573" t="str">
            <v>1-Propene, 3-(1,1,2,2-tetrafluoroethoxy)-, polymer with ethene and 1,1,2,2-tetrafluoroethene</v>
          </cell>
        </row>
        <row r="2574">
          <cell r="B2574" t="str">
            <v>1-Propene, 3-[2,2,2-trifluoro-1-(trifluoromethyl)ethoxy]-</v>
          </cell>
        </row>
        <row r="2575">
          <cell r="B2575" t="str">
            <v>1-Propene, polymer with 1,1,1,2,2,3,3-heptafluoro-3-[(trifluoroethenyl)oxy]propane and tetrafluoroethene</v>
          </cell>
        </row>
        <row r="2576">
          <cell r="B2576" t="str">
            <v>1-Propene, polymer with 1,1,2,2-tetrafluoroethene</v>
          </cell>
        </row>
        <row r="2577">
          <cell r="B2577" t="str">
            <v>1-Propene, polymer with 1,1-difluoroethene and 1,1,2,2-tetrafluoroethene</v>
          </cell>
        </row>
        <row r="2578">
          <cell r="B2578" t="str">
            <v>1-Propene, polymer with bromotrifluoroethene and tetrafluoroethene</v>
          </cell>
        </row>
        <row r="2579">
          <cell r="B2579" t="str">
            <v>1-Propene-1,1-diamine, N,N,N',N'-tetraethyl-2,3,3,3-tetrafluoro-</v>
          </cell>
        </row>
        <row r="2580">
          <cell r="B2580" t="str">
            <v>1-Propene-1,1-dithiol, 2,3,3,3-tetrafluoro-</v>
          </cell>
        </row>
        <row r="2581">
          <cell r="B2581" t="str">
            <v>1-Propenylperfluoropropane</v>
          </cell>
        </row>
        <row r="2582">
          <cell r="B2582" t="str">
            <v>1-Tailed Critical (H)</v>
          </cell>
        </row>
        <row r="2583">
          <cell r="B2583" t="str">
            <v>1-Tailed Critical (W)</v>
          </cell>
        </row>
        <row r="2584">
          <cell r="B2584" t="str">
            <v>1-Tetradecanaminium, N-(carboxymethyl)-3,4,4,5,5,6,6,7,7,8,8,9,9,10,10,11,11,12,12,13,13,14,14,14-tetracosafluoro-N,N-dimethyl-, inner salt</v>
          </cell>
        </row>
        <row r="2585">
          <cell r="B2585" t="str">
            <v>1-Tetradecanaminium, N-(carboxymethyl)-4,4,5,5,6,6,7,7,8,8,9,9,10,10,11,11,12,12,13,13,14,14,14-tricosafluoro-N,N-dimeth</v>
          </cell>
        </row>
        <row r="2586">
          <cell r="B2586" t="str">
            <v>1-Tetradecanaminium, N-(carboxymethyl)-4,4,5,5,6,6,7,7,8,8,9,9,10,10,11,11,12,12,13,13,14,14,14-tricosafluoro-N,N-dimethyl-, inner salt</v>
          </cell>
        </row>
        <row r="2587">
          <cell r="B2587" t="str">
            <v>1-Tetradecanesulfonic acid, 1,1,2,2,3,3,4,4,5,5,6,6,7,7,8,8,9,9,10,10,11,11,12,12,13,13,14,14-octacosafluoro-</v>
          </cell>
        </row>
        <row r="2588">
          <cell r="B2588" t="str">
            <v>1-Tetradecanesulfonyl chloride, 3,3,4,4,5,5,6,6,7,7,8,8,9,9,10,10,11,11,12,12,13,13,14,14,14-pentacosafluoro-</v>
          </cell>
        </row>
        <row r="2589">
          <cell r="B2589" t="str">
            <v>1-Tetradecanol</v>
          </cell>
        </row>
        <row r="2590">
          <cell r="B2590" t="str">
            <v>1-Tetradecanol, 3,3,4,4,5,5,6,6,7,7,8,8,9,9,10,10,11,11,12,12,13,13,14,14,14-pentacosafluoro-</v>
          </cell>
        </row>
        <row r="2591">
          <cell r="B2591" t="str">
            <v>1-Tetradecanol, 3,3,4,4,5,5,6,6,7,7,8,8,9,9,10,10,11,11,12,12,13,13,14,14,14-pentacosafluoro-, dihydrogen phosphate</v>
          </cell>
        </row>
        <row r="2592">
          <cell r="B2592" t="str">
            <v>1-Tetradecanol, 3,3,4,4,5,5,6,6,7,7,8,8,9,9,10,10,11,11,12,12,13,13,14,14,14-pentacosafluoro-, dihydrogen phosphate (ester), diammonium salt</v>
          </cell>
        </row>
        <row r="2593">
          <cell r="B2593" t="str">
            <v>1-Tetradecene</v>
          </cell>
        </row>
        <row r="2594">
          <cell r="B2594" t="str">
            <v>1-Tridecanesulfonic acid, 3,3,4,4,5,5,6,6,7,7,8,8,9,9,10,10,11,11,12,12,13,13,13-tricosafluoro-</v>
          </cell>
        </row>
        <row r="2595">
          <cell r="B2595" t="str">
            <v>1-Tridecanol, 4,4,5,5,6,6,7,7,8,8,9,9,10,10,11,11,12,12,13,13,13-heneicosafluoro-2-iodo-</v>
          </cell>
        </row>
        <row r="2596">
          <cell r="B2596" t="str">
            <v>1-Undecanamine, N,N-dimethyl-4,4,5,5,6,6,7,7,8,8,9,9,10,10,11,11,11-heptadecafluoro-, N-oxide</v>
          </cell>
        </row>
        <row r="2597">
          <cell r="B2597" t="str">
            <v>1-Undecanaminium, N-(3-carboxypropyl)-N,N-dimethyl-4,4,5,5,6,6,7,7,8,8,9,9,10,10,11,11,11-heptadecafluoro-, hydroxide, inner salt</v>
          </cell>
        </row>
        <row r="2598">
          <cell r="B2598" t="str">
            <v>1-Undecanaminium, N-(5-carboxypentyl)-N,N-dimethyl-4,4,5,5,6,6,7,7,8,8,9,9,10,10,11,11,11-heptadecafluoro-, hydroxide, inner salt</v>
          </cell>
        </row>
        <row r="2599">
          <cell r="B2599" t="str">
            <v>1-Undecanesulfonyl chloride, 3,3,4,4,5,5,6,6,7,7,8,8,9,9,10,10,11,11,11-nonadecafluoro-</v>
          </cell>
        </row>
        <row r="2600">
          <cell r="B2600" t="str">
            <v>1-Undecanol, 2,2,3,3,4,4,5,5,6,6,7,7,8,8,9,9,10,10,11,11,11-heneicosafluoro-</v>
          </cell>
        </row>
        <row r="2601">
          <cell r="B2601" t="str">
            <v>1-Undecanol, 2,2,3,3,4,4,5,5,6,6,7,7,8,8,9,9,10,10,11,11-eicosafluoro-</v>
          </cell>
        </row>
        <row r="2602">
          <cell r="B2602" t="str">
            <v>1-Undecanol, 3,3,4,4,5,5,6,6,7,7,8,8,9,9,10,10,11,11,11-nonadecafluoro-</v>
          </cell>
        </row>
        <row r="2603">
          <cell r="B2603" t="str">
            <v>1-Undecanol, 4,4,5,5,6,6,7,7,8,8,9,9,10,10,11,11,11-heptadecafluoro-2-iodo-</v>
          </cell>
        </row>
        <row r="2604">
          <cell r="B2604" t="str">
            <v>1-Undecene</v>
          </cell>
        </row>
        <row r="2605">
          <cell r="B2605" t="str">
            <v>1-Undecene, 4,4,5,5,6,6,7,7,8,8,9,9,10,10,11,11,11-heptadecafluoro-</v>
          </cell>
        </row>
        <row r="2606">
          <cell r="B2606" t="str">
            <v>1-Vinyloxyperfluoropropane</v>
          </cell>
        </row>
        <row r="2607">
          <cell r="B2607" t="str">
            <v>1-[(1,1,2,2,3,3,4,4,4-Nonafluorobutane-1-sulfonyl)oxy]pyrrolidine-2,5-dione</v>
          </cell>
        </row>
        <row r="2608">
          <cell r="B2608" t="str">
            <v>1-[(1,2,3,3,4,4,5,5,6,6,7,7,8,8,9,9,9-Heptadecafluoronon-1-en-1-yl)oxy]-4-methylbenzene</v>
          </cell>
        </row>
        <row r="2609">
          <cell r="B2609" t="str">
            <v>1-[(2,2,3,3,4,4,5,5,6,6,7,7-Dodecafluoroheptyl)oxy]-4-ethenylbenzene</v>
          </cell>
        </row>
        <row r="2610">
          <cell r="B2610" t="str">
            <v>1-[(2,4,4,5,5,6,6,7,7,8,8,9,9,9-Tetradecafluorononyl)oxy]octadecane</v>
          </cell>
        </row>
        <row r="2611">
          <cell r="B2611" t="str">
            <v>1-[(3S,4R)-3-Hydroxy-2,2-dimethyl-6-(pentafluoroethyl)-3,4-dihydro-2H-1-benzopyran-4-yl]piperidin-2-one</v>
          </cell>
        </row>
        <row r="2612">
          <cell r="B2612" t="str">
            <v>1-[(4,4,5,5,6,6,7,7,7-Nonafluoroheptanoyl)oxy]pyrrolidine-2,5-dione</v>
          </cell>
        </row>
        <row r="2613">
          <cell r="B2613" t="str">
            <v>1-[(4,4,5,5,6,6,7,7,8,8,9,9,9-Tridecafluorononanoyl)oxy]pyrrolidine-2,5-dione</v>
          </cell>
        </row>
        <row r="2614">
          <cell r="B2614" t="str">
            <v>1-[(9H-Carbazol-4-yl)oxy]-3-[(heptafluoropropyl)(propan-2-yl)amino]propan-2-ol-hydrogen iodide (1/1)</v>
          </cell>
        </row>
        <row r="2615">
          <cell r="B2615" t="str">
            <v>1-[(Butan-2-yl)amino]-3,3,4,4,5,5,6,6,7,7,8,8,9,9,10,10,11,11,11-nonadecafluoroundecan-2-ol</v>
          </cell>
        </row>
        <row r="2616">
          <cell r="B2616" t="str">
            <v>1-[(Heptafluoropropyl)(propan-2-yl)amino]-3-[(naphthalen-1-yl)oxy]propan-2-ol-hydrogen iodide (1/1)</v>
          </cell>
        </row>
        <row r="2617">
          <cell r="B2617" t="str">
            <v>1-[(Heptafluoropropyl)sulfanyl]-4-methylbenzene</v>
          </cell>
        </row>
        <row r="2618">
          <cell r="B2618" t="str">
            <v>1-[(Pentadecafluoroheptyl)oxy]octane</v>
          </cell>
        </row>
        <row r="2619">
          <cell r="B2619" t="str">
            <v>1-[1,1,1,2,3,5,5,5-Octafluoro-4-(trifluoromethyl)pent-3-en-2-yl]pyrrolidine</v>
          </cell>
        </row>
        <row r="2620">
          <cell r="B2620" t="str">
            <v>1-[1,2,2,3,3,4,5,5,6,6-Decafluoro-4-(trifluoromethyl)cyclohexyl]-2,2,3,3,4,4,5,5,6,6-decafluoropiperidine</v>
          </cell>
        </row>
        <row r="2621">
          <cell r="B2621" t="str">
            <v>1-[1,3,3,4,4,5,5,5-Octafluoro-2-(trifluoromethyl)pent-1-en-1-yl]pyrrolidine</v>
          </cell>
        </row>
        <row r="2622">
          <cell r="B2622" t="str">
            <v>1-[2,2-Bis(1,1,2,2,3,3,4,4,5,5,6,6,7,7,8,8,8-heptadecafluorooctane-1-sulfonyl)ethenyl]naphthalene</v>
          </cell>
        </row>
        <row r="2623">
          <cell r="B2623" t="str">
            <v>1-[2,3,3,3-Tetrafluoro-2-(heptafluoropropoxy)-1-(piperidin-1-yl)propyl]-1H-benzotriazole</v>
          </cell>
        </row>
        <row r="2624">
          <cell r="B2624" t="str">
            <v>1-[2-(1,1,2,2-Tetrafluoro-2-phenylethyl)phenyl]ethan-1-one</v>
          </cell>
        </row>
        <row r="2625">
          <cell r="B2625" t="str">
            <v>1-[2-(Perfluorooctyl)-1-ethylsulfonyl]proline lithium salt</v>
          </cell>
        </row>
        <row r="2626">
          <cell r="B2626" t="str">
            <v>1-[2-[Ethyl[(perfluorooctyl)sulfonyl]amino]ethyl] butanedioate potassium</v>
          </cell>
        </row>
        <row r="2627">
          <cell r="B2627" t="str">
            <v>1-[3,5-Bis(heptafluoropropyl)-1H-pyrazol-1-yl]ethan-1-one</v>
          </cell>
        </row>
        <row r="2628">
          <cell r="B2628" t="str">
            <v>1-[3,5-Bis(nonafluorobutyl)-1H-pyrazol-1-yl]ethan-1-one</v>
          </cell>
        </row>
        <row r="2629">
          <cell r="B2629" t="str">
            <v>1-[3,5-Bis({[tert-butyl(dimethyl)silyl]oxy}methyl)phenyl]-2,2,3,3,4,4,5,5,6,6,7,7,7-tridecafluoroheptan-1-one</v>
          </cell>
        </row>
        <row r="2630">
          <cell r="B2630" t="str">
            <v>1-[3-Methylidene-4-(2,2,3,3,4,4,5,5,5-nonafluoropentyl)pyrrolidin-1-yl]ethan-1-one</v>
          </cell>
        </row>
        <row r="2631">
          <cell r="B2631" t="str">
            <v>1-[4'-(4-Chloro-1,1,2,2,3,3,4,4-octafluorobutane-1-sulfonyl)-5'-methyl[2',3'-dihydro[2,3'-bifuran]]-2'-yl]ethan-1-one</v>
          </cell>
        </row>
        <row r="2632">
          <cell r="B2632" t="str">
            <v>1-[4-((Perfluorooctyl)ethyl)phenylmethoxycarbonyloxy]pyrrolidine-2,5-dione</v>
          </cell>
        </row>
        <row r="2633">
          <cell r="B2633" t="str">
            <v>1-[4-(1,1,1,2,3,3,3-Heptafluoropropan-2-yl)phenyl]ethan-1-one</v>
          </cell>
        </row>
        <row r="2634">
          <cell r="B2634" t="str">
            <v>1-[4-(1,1,2,2,3,3,4,4,5,5,6,6,7,7,8,8,8-Heptadecafluorooctane-1-sulfonyl)piperazin-1-yl]hexan-1-one</v>
          </cell>
        </row>
        <row r="2635">
          <cell r="B2635" t="str">
            <v>1-[4-(1,1,2,2,3,3,4,4,5,5,6,6,7,7,8,8,8-Heptadecafluorooctane-1-sulfonyl)piperazin-1-yl]propan-1-one</v>
          </cell>
        </row>
        <row r="2636">
          <cell r="B2636" t="str">
            <v>1-[4-(1,1,2,2-Tetrafluoro-2-phenylethyl)phenyl]ethan-1-one</v>
          </cell>
        </row>
        <row r="2637">
          <cell r="B2637" t="str">
            <v>1-[4-(3,3,4,4,5,5,6,6,7,7,8,8,9,9,10,10,10-Heptadecafluorodecyl)phenyl]methanamine</v>
          </cell>
        </row>
        <row r="2638">
          <cell r="B2638" t="str">
            <v>1-[4-(4-Chloro-1,1,2,2,3,3,4,4-octafluorobutane-1-sulfonyl)-5-methyl-3-(4-nitrophenyl)-2,3-dihydrofuran-2-yl]ethan-1-one</v>
          </cell>
        </row>
        <row r="2639">
          <cell r="B2639" t="str">
            <v>1-[4-(4-Chloro-1,1,2,2,3,3,4,4-octafluorobutane-1-sulfonyl)-5-methyl-3-phenyl-2,3-dihydrofuran-2-yl]ethan-1-one</v>
          </cell>
        </row>
        <row r="2640">
          <cell r="B2640" t="str">
            <v>1-[4-(Heptafluoropropyl)-1H-pyrrol-3-yl]ethan-1-one</v>
          </cell>
        </row>
        <row r="2641">
          <cell r="B2641" t="str">
            <v>1-[4-(Nonafluorobutyl)phenyl]butyl diphenyl phosphate</v>
          </cell>
        </row>
        <row r="2642">
          <cell r="B2642" t="str">
            <v>1-[4-(Pentafluoroethyl)phenyl]methanamine</v>
          </cell>
        </row>
        <row r="2643">
          <cell r="B2643" t="str">
            <v>1-[4-(Tridecafluorohexyl)phenyl]pyridin-4(1H)-one</v>
          </cell>
        </row>
        <row r="2644">
          <cell r="B2644" t="str">
            <v>1-[5-Fluoro-2-(1,1,2,2-tetrafluoro-2-phenylethyl)phenyl]methanamine</v>
          </cell>
        </row>
        <row r="2645">
          <cell r="B2645" t="str">
            <v>1-[Aziridin-1-yl(3,3,4,4,5,5,6,6,7,7,8,8,9,9,9-pentadecafluorononyl)phosphoryl]aziridine</v>
          </cell>
        </row>
        <row r="2646">
          <cell r="B2646" t="str">
            <v>1-[Bis(1,1,2,2,3,3,4,4,4-nonafluorobutane-1-sulfonyl)methanesulfonyl]-1,1,2,2,3,3,4,4,4-nonafluorobutane</v>
          </cell>
        </row>
        <row r="2647">
          <cell r="B2647" t="str">
            <v>1-[Bis(2-hydroxyethyl)amino]-4,4,5,5,6,6,6-heptafluorohexan-2-ol</v>
          </cell>
        </row>
        <row r="2648">
          <cell r="B2648" t="str">
            <v>1-[Bromo(1,1,2,2,3,3,4,4,4-nonafluorobutylsulfonyl)methyl]sulfonyl-1,1,2,2,3,3,4,4,4-nonafluorobutane</v>
          </cell>
        </row>
        <row r="2649">
          <cell r="B2649" t="str">
            <v>1-[Bromo(difluoro)methoxy]-1,1,2,2-tetrafluoro-2-(trifluoromethoxy)ethane</v>
          </cell>
        </row>
        <row r="2650">
          <cell r="B2650" t="str">
            <v>1-[Bromo(difluoro)methoxy]-1,1,2,2-tetrafluoro-2-[1,1,2,2-tetrafluoro-2-(trifluoromethoxy)ethoxy]ethane</v>
          </cell>
        </row>
        <row r="2651">
          <cell r="B2651" t="str">
            <v>1-[Bromo(difluoro)methoxy]-2-{2-[bromo(difluoro)methoxy]-1,1,2,2-tetrafluoroethoxy}-1,1,2,2-tetrafluoroethane</v>
          </cell>
        </row>
        <row r="2652">
          <cell r="B2652" t="str">
            <v>1-[Chloro(difluoro)methoxy]-1,1,2,2-tetrafluoro-2-(trifluoromethoxy)ethane</v>
          </cell>
        </row>
        <row r="2653">
          <cell r="B2653" t="str">
            <v>1-[Di(propan-2-yl)amino]-3,3,4,4,5,5,6,6,7,7,8,8,8-tridecafluorooctan-2-ol</v>
          </cell>
        </row>
        <row r="2654">
          <cell r="B2654" t="str">
            <v>1-[Difluoro(iodo)methoxy]-1,1,2,2-tetrafluoro-2-(trifluoromethoxy)ethane</v>
          </cell>
        </row>
        <row r="2655">
          <cell r="B2655" t="str">
            <v>1-[Difluoro(pentafluoroethoxy)methoxy]-1,2,2-trifluoroethene</v>
          </cell>
        </row>
        <row r="2656">
          <cell r="B2656" t="str">
            <v>1-[Difluoro(trifluoromethoxy)methoxy]-1,2,2-trifluoroethene</v>
          </cell>
        </row>
        <row r="2657">
          <cell r="B2657" t="str">
            <v>1-[[[[4-(2-(Perfluorobutyl)-1-ethyl)phenyl]methoxy]carbonyl]oxy]-2,5-pyrrolidinedione</v>
          </cell>
        </row>
        <row r="2658">
          <cell r="B2658" t="str">
            <v>1-{4-[(2H-1,3-Benzodioxol-5-yl)methyl]piperazin-1-yl}-2,2,3,3,4,4,4-heptafluorobutan-1-one</v>
          </cell>
        </row>
        <row r="2659">
          <cell r="B2659" t="str">
            <v>1-{[1-(1,2-Dibromo-1,2,2-trifluoroethoxy)-1,1,2,3,3,3-hexafluoropropan-2-yl]oxy}-1,1,2,2,3,3,3-heptafluoropropane</v>
          </cell>
        </row>
        <row r="2660">
          <cell r="B2660" t="str">
            <v>10,10-Diethoxy-1,1,1,2,2,3,3,4,4,5,5,6,6,7,7,8,8-heptadecafluorodecane</v>
          </cell>
        </row>
        <row r="2661">
          <cell r="B2661" t="str">
            <v>10,11-Dihydro-10-hydroxy Carbamazepine</v>
          </cell>
        </row>
        <row r="2662">
          <cell r="B2662" t="str">
            <v>10-(2,2,3,3,4,4,5,5,5-Nonafluoropentyl)octacosanoyl chloride</v>
          </cell>
        </row>
        <row r="2663">
          <cell r="B2663" t="str">
            <v>10-(Ethenesulfonyl)-1,1,1,2,2,3,3,4,4,5,5,6,6,7,7,8,8-heptadecafluorodecane</v>
          </cell>
        </row>
        <row r="2664">
          <cell r="B2664" t="str">
            <v>10-Bromo-1,1,1,2,2,3,3,4,4,5,5,6,6,7,7,8,8-heptadecafluorodecane</v>
          </cell>
        </row>
        <row r="2665">
          <cell r="B2665" t="str">
            <v>10-Bromo-1,1,1,2,2,3,3,4,4,5,5,6,6-tridecafluorodecane</v>
          </cell>
        </row>
        <row r="2666">
          <cell r="B2666" t="str">
            <v>10-Bromo-1,1,1,2,2,3,3,4,4-nonafluorodecane</v>
          </cell>
        </row>
        <row r="2667">
          <cell r="B2667" t="str">
            <v>10-Chloro-2,2,3,3,4,4,5,5,6,6,7,7,8,8,9,9,10,10-octadecafluorodecanoate</v>
          </cell>
        </row>
        <row r="2668">
          <cell r="B2668" t="str">
            <v>10-Chloro-7,7,8,8,9,9,10,10-octafluoro-1-phenyldec-4-en-1-one</v>
          </cell>
        </row>
        <row r="2669">
          <cell r="B2669" t="str">
            <v>10-Chloro-perfluorodecanoic acid</v>
          </cell>
        </row>
        <row r="2670">
          <cell r="B2670" t="str">
            <v>10-H-Perfluorodecanoic acid</v>
          </cell>
        </row>
        <row r="2671">
          <cell r="B2671" t="str">
            <v>11,12-Dibromo-1,1,1,2,2,3,3,4,4,5,5,6,6,7,7,8,8,9,9,10,10-henicosafluorododecane</v>
          </cell>
        </row>
        <row r="2672">
          <cell r="B2672" t="str">
            <v>11-(2,2,3,3,3-Pentafluoropropoxy)undecane-1-thiol</v>
          </cell>
        </row>
        <row r="2673">
          <cell r="B2673" t="str">
            <v>11-(4-{[5-(4,4,5,5,5-Pentafluoropentane-1-sulfonyl)pentyl]oxy}phenyl)estra-1(10),2,4-triene-3,17-diol</v>
          </cell>
        </row>
        <row r="2674">
          <cell r="B2674" t="str">
            <v>11-(Nonafluorobutyl)-9,10-dihydro-9,10-(epithiomethano)anthracene</v>
          </cell>
        </row>
        <row r="2675">
          <cell r="B2675" t="str">
            <v>11-(Perfluorobutyl)undecanoic acid</v>
          </cell>
        </row>
        <row r="2676">
          <cell r="B2676" t="str">
            <v>11-(Perfluorooctyl)undec-10-enol</v>
          </cell>
        </row>
        <row r="2677">
          <cell r="B2677" t="str">
            <v>11-(Perfluoropentyl)undecanoic acid</v>
          </cell>
        </row>
        <row r="2678">
          <cell r="B2678" t="str">
            <v>11-Azido-1,1,1,2,2,3,3,4,4,5,5,6,6,7,7,8,8-heptadecafluoroundecane</v>
          </cell>
        </row>
        <row r="2679">
          <cell r="B2679" t="str">
            <v>11-Chloro-perfluoroundecanoate</v>
          </cell>
        </row>
        <row r="2680">
          <cell r="B2680" t="str">
            <v>11-Chloro-Perfluoroundecanoic acid</v>
          </cell>
        </row>
        <row r="2681">
          <cell r="B2681" t="str">
            <v>11-chloroeicosafluoro-3-oxaundecane-1-sulfonic acid</v>
          </cell>
        </row>
        <row r="2682">
          <cell r="B2682" t="str">
            <v>11-chloroperfluoro-3-oxaundecanesulfonyl fluoride</v>
          </cell>
        </row>
        <row r="2683">
          <cell r="B2683" t="str">
            <v>11-H-Perfluoroundecanoate</v>
          </cell>
        </row>
        <row r="2684">
          <cell r="B2684" t="str">
            <v>11-KetoTestosterone</v>
          </cell>
        </row>
        <row r="2685">
          <cell r="B2685" t="str">
            <v>11-Tricosene</v>
          </cell>
        </row>
        <row r="2686">
          <cell r="B2686" t="str">
            <v>11-[(3,3,4,4,5,5,6,6,6-Nonafluorohexyl)sulfanyl]undecanoic acid</v>
          </cell>
        </row>
        <row r="2687">
          <cell r="B2687" t="str">
            <v>11H-Benzo[a]fluorene</v>
          </cell>
        </row>
        <row r="2688">
          <cell r="B2688" t="str">
            <v>11H-Benzo[b]fluorene</v>
          </cell>
        </row>
        <row r="2689">
          <cell r="B2689" t="str">
            <v>12,12,13,13,14,14,15,15,15-Nonafluoro-10-iodopentadecanoic acid</v>
          </cell>
        </row>
        <row r="2690">
          <cell r="B2690" t="str">
            <v>12,12,13,13,14,14,15,15,15-Nonafluoropentadecan-1-ol</v>
          </cell>
        </row>
        <row r="2691">
          <cell r="B2691" t="str">
            <v>12,12,13,13,14,14,15,15,15-Nonafluoropentadecane-1-thiol</v>
          </cell>
        </row>
        <row r="2692">
          <cell r="B2692" t="str">
            <v>12,12,13,13,14,14,15,15,15-Nonafluoropentadecanoyl chloride</v>
          </cell>
        </row>
        <row r="2693">
          <cell r="B2693" t="str">
            <v>12,12,13,13,14,14,15,15,16,16,17,17,17-Tridecafluoroheptadec-10-en-1-ol</v>
          </cell>
        </row>
        <row r="2694">
          <cell r="B2694" t="str">
            <v>12,12,13,13,14,14,15,15,16,16,17,17,17-Tridecafluoroheptadecan-1-ol</v>
          </cell>
        </row>
        <row r="2695">
          <cell r="B2695" t="str">
            <v>12,12,13,13,14,14,15,15,16,16,17,17,17-Tridecafluoroheptadecanoyl chloride</v>
          </cell>
        </row>
        <row r="2696">
          <cell r="B2696" t="str">
            <v>12,12,13,13,14,14,15,15,16,16,17,17,18,18,19,19,19-Heptadecafluorononadecan-1-ol</v>
          </cell>
        </row>
        <row r="2697">
          <cell r="B2697" t="str">
            <v>12-Azido-1,1,1,2,2,3,3,4,4,5,5,6,6,7,7,8,8,9,9,10,10-henicosafluorododecane</v>
          </cell>
        </row>
        <row r="2698">
          <cell r="B2698" t="str">
            <v>12-Bromo-1,1,1,2,2,3,3,4,4,5,5,6,6,7,7,8,8,9,9,10,10-henicosafluorododecane</v>
          </cell>
        </row>
        <row r="2699">
          <cell r="B2699" t="str">
            <v>12-Bromo-1,1,1,2,2,3,3,4,4,5,5,6,6,7,7,8,8-heptadecafluorododecane</v>
          </cell>
        </row>
        <row r="2700">
          <cell r="B2700" t="str">
            <v>12-Chloro-perfluorododecanoate</v>
          </cell>
        </row>
        <row r="2701">
          <cell r="B2701" t="str">
            <v>12-Chlorodehydroabietic acid</v>
          </cell>
        </row>
        <row r="2702">
          <cell r="B2702" t="str">
            <v>12-Cl-Perfluorododecanoic acid</v>
          </cell>
        </row>
        <row r="2703">
          <cell r="B2703" t="str">
            <v>12-H-Perfluorododecanoate</v>
          </cell>
        </row>
        <row r="2704">
          <cell r="B2704" t="str">
            <v>12-H-Perfluorododecanoic acid</v>
          </cell>
        </row>
        <row r="2705">
          <cell r="B2705" t="str">
            <v>13,13,14,14,14-Pentafluoro-3,6,9,12-tetraoxatetradecan-1-ol</v>
          </cell>
        </row>
        <row r="2706">
          <cell r="B2706" t="str">
            <v>13-C12-2,2',3,3',4,4',5,5',6,6'-DeCB***retired***use Decachlorobiphenyl-C13</v>
          </cell>
        </row>
        <row r="2707">
          <cell r="B2707" t="str">
            <v>13-C12-2,2',3,3',4,4',5,5',6-NoCB***retired***use 2,2',3,3',4,4',5,5',6-Nonachlorobiphenyl-C13</v>
          </cell>
        </row>
        <row r="2708">
          <cell r="B2708" t="str">
            <v>13-C12-2,2',3,3',5,5',6,6'-OcCB***retired***use 2,2',3,3',5,5',6,6'-Octachlorobiphenyl-C13</v>
          </cell>
        </row>
        <row r="2709">
          <cell r="B2709" t="str">
            <v>13-C12-2,2',3,4,4',5,5'-HpCB</v>
          </cell>
        </row>
        <row r="2710">
          <cell r="B2710" t="str">
            <v>13-C12-2,2',4,5,5'-PeCB</v>
          </cell>
        </row>
        <row r="2711">
          <cell r="B2711" t="str">
            <v>13-C12-2,3',4,4',5-PeCB***retired***use 2,3',4,4',5-Pentachlorobiphenyl-C13</v>
          </cell>
        </row>
        <row r="2712">
          <cell r="B2712" t="str">
            <v>13-C12-2,4'-DiCB</v>
          </cell>
        </row>
        <row r="2713">
          <cell r="B2713" t="str">
            <v>13-C12-2,4,4'-TriCB***retired***use 2,4,4'-Trichlorobiphenyl-C13</v>
          </cell>
        </row>
        <row r="2714">
          <cell r="B2714" t="str">
            <v>13-C12-4-MoCB***retired***use 4-Chlorobiphenyl-C13</v>
          </cell>
        </row>
        <row r="2715">
          <cell r="B2715" t="str">
            <v>13-H-Perfluorotridecanoate</v>
          </cell>
        </row>
        <row r="2716">
          <cell r="B2716" t="str">
            <v>13-H-Perfluorotridecanoic acid</v>
          </cell>
        </row>
        <row r="2717">
          <cell r="B2717" t="str">
            <v>13-[4-(Tridecafluorohexyl)phenyl]-3,6,9,12-tetraoxaoctadecan-1-ol</v>
          </cell>
        </row>
        <row r="2718">
          <cell r="B2718" t="str">
            <v>13C-Chlordane</v>
          </cell>
        </row>
        <row r="2719">
          <cell r="B2719" t="str">
            <v>13C-Chlor_tox</v>
          </cell>
        </row>
        <row r="2720">
          <cell r="B2720" t="str">
            <v>13C-gHCH (Lindane)</v>
          </cell>
        </row>
        <row r="2721">
          <cell r="B2721" t="str">
            <v>13C-Lindane</v>
          </cell>
        </row>
        <row r="2722">
          <cell r="B2722" t="str">
            <v>13C-p,p'-DDE</v>
          </cell>
        </row>
        <row r="2723">
          <cell r="B2723" t="str">
            <v>13C-Triclosan</v>
          </cell>
        </row>
        <row r="2724">
          <cell r="B2724" t="str">
            <v>14-Chlorodehydroabietic acid</v>
          </cell>
        </row>
        <row r="2725">
          <cell r="B2725" t="str">
            <v>14-H-Perfluorotetradecanoate</v>
          </cell>
        </row>
        <row r="2726">
          <cell r="B2726" t="str">
            <v>14-H-Perfluorotetradecanoic acid</v>
          </cell>
        </row>
        <row r="2727">
          <cell r="B2727" t="str">
            <v>15,15,16,16,16-Pentafluorohexadecane-1-thiol</v>
          </cell>
        </row>
        <row r="2728">
          <cell r="B2728" t="str">
            <v>15-Bromo-1,1,1,2,2,3,3,4,4-nonafluoropentadecane</v>
          </cell>
        </row>
        <row r="2729">
          <cell r="B2729" t="str">
            <v>15-H-Perfluoropentadecanoic acid</v>
          </cell>
        </row>
        <row r="2730">
          <cell r="B2730" t="str">
            <v>16,16,17,17,18,18,19,19,20,20,21,21,22,22,22-Pentadecafluoro-3,6,9,12,15-pentaoxadocosan-1-ol</v>
          </cell>
        </row>
        <row r="2731">
          <cell r="B2731" t="str">
            <v>16-Epiestriol-d2</v>
          </cell>
        </row>
        <row r="2732">
          <cell r="B2732" t="str">
            <v>16-H-Perfluorohexadecanoate</v>
          </cell>
        </row>
        <row r="2733">
          <cell r="B2733" t="str">
            <v>16-H-Perfluorohexadecanoic acid</v>
          </cell>
        </row>
        <row r="2734">
          <cell r="B2734" t="str">
            <v>17-Bromo-1,1,1,2,2,3,3,4,4,5,5,6,6-tridecafluoroheptadecane</v>
          </cell>
        </row>
        <row r="2735">
          <cell r="B2735" t="str">
            <v>17-H-Perfluoroheptadecanoate</v>
          </cell>
        </row>
        <row r="2736">
          <cell r="B2736" t="str">
            <v>17-H-Perfluoroheptadecanoic acid</v>
          </cell>
        </row>
        <row r="2737">
          <cell r="B2737" t="str">
            <v>17-Oxoestra-1,3,5(10)-trien-3-yl heptafluorobutanoate</v>
          </cell>
        </row>
        <row r="2738">
          <cell r="B2738" t="str">
            <v>17.alpha.-Dihydroequilin</v>
          </cell>
        </row>
        <row r="2739">
          <cell r="B2739" t="str">
            <v>17.alpha.-Estradiol</v>
          </cell>
        </row>
        <row r="2740">
          <cell r="B2740" t="str">
            <v>17.beta.-Estradiol-13C6</v>
          </cell>
        </row>
        <row r="2741">
          <cell r="B2741" t="str">
            <v>17.beta.-Estradiol-d4</v>
          </cell>
        </row>
        <row r="2742">
          <cell r="B2742" t="str">
            <v>17alpha-Dihydroequilin</v>
          </cell>
        </row>
        <row r="2743">
          <cell r="B2743" t="str">
            <v>17alpha-Estradiol</v>
          </cell>
        </row>
        <row r="2744">
          <cell r="B2744" t="str">
            <v>17beta-Trenbolone</v>
          </cell>
        </row>
        <row r="2745">
          <cell r="B2745" t="str">
            <v>18-Bromo-1,1,1,2,2,3,3,4,4,5,5,6,6,7,7,8,8-heptadecafluorooctadecane</v>
          </cell>
        </row>
        <row r="2746">
          <cell r="B2746" t="str">
            <v>19-Bromo-1,1,1,2,2,3,3,4,4,5,5,6,6,7,7,8,8-heptadecafluorononadecane</v>
          </cell>
        </row>
        <row r="2747">
          <cell r="B2747" t="str">
            <v>19-Norpregna-1,3,5(10)-trien-20-yne-3,17-diol,(17.alpha.)-***retired***use Ethinyl estradiol</v>
          </cell>
        </row>
        <row r="2748">
          <cell r="B2748" t="str">
            <v>1H, 1H, 2H, 2H-[1,2-13C2] perfluorooctyl phosphate</v>
          </cell>
        </row>
        <row r="2749">
          <cell r="B2749" t="str">
            <v>1H, 1H, 2H, 2H-[1,2-13C2] perfluorooctyldihydrogen phosphate</v>
          </cell>
        </row>
        <row r="2750">
          <cell r="B2750" t="str">
            <v>1H, 1H, 2H, 2H-[1,2-13C2]perfluorodecylphosphate</v>
          </cell>
        </row>
        <row r="2751">
          <cell r="B2751" t="str">
            <v>1H, 1H, 2H, 2H-[1,2-13C2]perfluorodecylphosphate ion(1-)</v>
          </cell>
        </row>
        <row r="2752">
          <cell r="B2752" t="str">
            <v>1H,10H-Perfluorodecane</v>
          </cell>
        </row>
        <row r="2753">
          <cell r="B2753" t="str">
            <v>1H,1H,10H,10H-Perfluorodecane-1,10-diol</v>
          </cell>
        </row>
        <row r="2754">
          <cell r="B2754" t="str">
            <v>1H,1H,11H,11H-Perfluorotetraethylene glycol</v>
          </cell>
        </row>
        <row r="2755">
          <cell r="B2755" t="str">
            <v>1H,1H,1H,2H-Perfluoro-2-heptanol</v>
          </cell>
        </row>
        <row r="2756">
          <cell r="B2756" t="str">
            <v>1H,1H,2'H-Perfluorodipropyl ether</v>
          </cell>
        </row>
        <row r="2757">
          <cell r="B2757" t="str">
            <v>1H,1H,2H,2H-Perfluorodecanol sulfate ammonium salt</v>
          </cell>
        </row>
        <row r="2758">
          <cell r="B2758" t="str">
            <v>1H,1H,2H,2H-Perfluorodecyl acetate</v>
          </cell>
        </row>
        <row r="2759">
          <cell r="B2759" t="str">
            <v>1H,1H,2H,2H-Perfluorodecyl(tri-iso-propoxy)silane</v>
          </cell>
        </row>
        <row r="2760">
          <cell r="B2760" t="str">
            <v>1H,1H,2H,2H-Perfluorodecylamine</v>
          </cell>
        </row>
        <row r="2761">
          <cell r="B2761" t="str">
            <v>1H,1H,2H,2H-Perfluorodecylmethyldichlorosilane</v>
          </cell>
        </row>
        <row r="2762">
          <cell r="B2762" t="str">
            <v>1H,1H,2H,2H-Perfluorodecyltriethoxysilane</v>
          </cell>
        </row>
        <row r="2763">
          <cell r="B2763" t="str">
            <v>1H,1H,2H,2H-Perfluorododecanol sulfate ammonium salt</v>
          </cell>
        </row>
        <row r="2764">
          <cell r="B2764" t="str">
            <v>1H,1H,2H,2H-Perfluorododecyl acetate</v>
          </cell>
        </row>
        <row r="2765">
          <cell r="B2765" t="str">
            <v>1H,1H,2H,2H-Perfluorododecyltrichlorosilane</v>
          </cell>
        </row>
        <row r="2766">
          <cell r="B2766" t="str">
            <v>1H,1H,2H,2H-Perfluorododecyltriethoxysilane</v>
          </cell>
        </row>
        <row r="2767">
          <cell r="B2767" t="str">
            <v>1H,1H,2H,2H-Perfluorohexyl bromide</v>
          </cell>
        </row>
        <row r="2768">
          <cell r="B2768" t="str">
            <v>1H,1H,2H,2H-Perfluorooctanol sulfate ammonium salt</v>
          </cell>
        </row>
        <row r="2769">
          <cell r="B2769" t="str">
            <v>1H,1H,2H,2H-Perfluorooctyldimethylchlorosilane</v>
          </cell>
        </row>
        <row r="2770">
          <cell r="B2770" t="str">
            <v>1H,1H,2H,2H-Perfluorotetradecanol sulfate ammonium salt</v>
          </cell>
        </row>
        <row r="2771">
          <cell r="B2771" t="str">
            <v>1H,1H,2H,2H-Perfluorotetradecyltrichlorosilane</v>
          </cell>
        </row>
        <row r="2772">
          <cell r="B2772" t="str">
            <v>1H,1H,2H,2H-Perfluorotetradecyltriethoxysilane</v>
          </cell>
        </row>
        <row r="2773">
          <cell r="B2773" t="str">
            <v>1H,1H,3H-Perfluoro(2,4-dimethylpentan-1-ol)</v>
          </cell>
        </row>
        <row r="2774">
          <cell r="B2774" t="str">
            <v>1H,1H,3H-Perfluorobutyl 2-methylacrylate</v>
          </cell>
        </row>
        <row r="2775">
          <cell r="B2775" t="str">
            <v>1H,1H,5H-Perfluoropentane-1-thiol</v>
          </cell>
        </row>
        <row r="2776">
          <cell r="B2776" t="str">
            <v>1H,1H,5H-perfluoropentyl 2-fluoroacrylate</v>
          </cell>
        </row>
        <row r="2777">
          <cell r="B2777" t="str">
            <v>1H,1H,5H-Perfluoropentyl methacrylate</v>
          </cell>
        </row>
        <row r="2778">
          <cell r="B2778" t="str">
            <v>1H,1H,5H-Perfluoropentyl-1,1,2,2-tetrafluoroethylether</v>
          </cell>
        </row>
        <row r="2779">
          <cell r="B2779" t="str">
            <v>1H,1H,6H,6H-Perfluoro-1,6-hexanediol</v>
          </cell>
        </row>
        <row r="2780">
          <cell r="B2780" t="str">
            <v>1H,1H,6H,6H-Perfluorohexane-1,6-diol diacrylate</v>
          </cell>
        </row>
        <row r="2781">
          <cell r="B2781" t="str">
            <v>1H,1H,7H-Perfluoroheptyl 4-methylbenzenesulfonate</v>
          </cell>
        </row>
        <row r="2782">
          <cell r="B2782" t="str">
            <v>1H,1H,8H,8H-Perfluoro-3,6-dioxaoctane-1,8-diol</v>
          </cell>
        </row>
        <row r="2783">
          <cell r="B2783" t="str">
            <v>1H,1H,8H,8H-Perfluorooctane-1,8-diol</v>
          </cell>
        </row>
        <row r="2784">
          <cell r="B2784" t="str">
            <v>1H,1H,8H-Perfluoro-1-octanol</v>
          </cell>
        </row>
        <row r="2785">
          <cell r="B2785" t="str">
            <v>1H,1H,9H-Perfluorononyl acrylate</v>
          </cell>
        </row>
        <row r="2786">
          <cell r="B2786" t="str">
            <v>1H,1H,9H-Perfluorononyl methacrylate</v>
          </cell>
        </row>
        <row r="2787">
          <cell r="B2787" t="str">
            <v>1H,1H,9H-Perfluorononyl p-toluenesulfonate</v>
          </cell>
        </row>
        <row r="2788">
          <cell r="B2788" t="str">
            <v>1H,1H-Heptafluorobutyl epoxide</v>
          </cell>
        </row>
        <row r="2789">
          <cell r="B2789" t="str">
            <v>1H,1H-Heptafluorobutyl triflate</v>
          </cell>
        </row>
        <row r="2790">
          <cell r="B2790" t="str">
            <v>1H,1H-Heptafluorobutylamine</v>
          </cell>
        </row>
        <row r="2791">
          <cell r="B2791" t="str">
            <v>1H,1H-Nonafluoro-3,6-dioxaheptan-1-ol</v>
          </cell>
        </row>
        <row r="2792">
          <cell r="B2792" t="str">
            <v>1H,1H-Nonafluoropentyl p-toluenesulfonate</v>
          </cell>
        </row>
        <row r="2793">
          <cell r="B2793" t="str">
            <v>1H,1H-Perfluoro(3,5,5-trimethylhexan-1-ol)</v>
          </cell>
        </row>
        <row r="2794">
          <cell r="B2794" t="str">
            <v>1H,1H-Perfluoro-1-pentanol</v>
          </cell>
        </row>
        <row r="2795">
          <cell r="B2795" t="str">
            <v>1H,1H-Perfluoro-1-tetradecanol</v>
          </cell>
        </row>
        <row r="2796">
          <cell r="B2796" t="str">
            <v>1h,1h-perfluoro-3,6,9-trioxatridecan-1-ol</v>
          </cell>
        </row>
        <row r="2797">
          <cell r="B2797" t="str">
            <v>1h,1h-perfluoro-3,6-dioxadecan-1-ol</v>
          </cell>
        </row>
        <row r="2798">
          <cell r="B2798" t="str">
            <v>1H,1H-Perfluoro-n-decyl acrylate</v>
          </cell>
        </row>
        <row r="2799">
          <cell r="B2799" t="str">
            <v>1H,1H-Perfluorobutene</v>
          </cell>
        </row>
        <row r="2800">
          <cell r="B2800" t="str">
            <v>1H,1H-Perfluorobutyl perfluorobutanesulfonate</v>
          </cell>
        </row>
        <row r="2801">
          <cell r="B2801" t="str">
            <v>1H,1H-Perfluoroheptylamine</v>
          </cell>
        </row>
        <row r="2802">
          <cell r="B2802" t="str">
            <v>1H,1H-Perfluorohexadecan-1-ol</v>
          </cell>
        </row>
        <row r="2803">
          <cell r="B2803" t="str">
            <v>1H,1H-Perfluorohexyl p-toluenesulfonate</v>
          </cell>
        </row>
        <row r="2804">
          <cell r="B2804" t="str">
            <v>1H,1H-Perfluorohexylamine</v>
          </cell>
        </row>
        <row r="2805">
          <cell r="B2805" t="str">
            <v>1H,1H-Perfluorononylamine</v>
          </cell>
        </row>
        <row r="2806">
          <cell r="B2806" t="str">
            <v>1h,1h-perfluorooctadecan-1-ol</v>
          </cell>
        </row>
        <row r="2807">
          <cell r="B2807" t="str">
            <v>1H,1H-Perfluorooctylamine</v>
          </cell>
        </row>
        <row r="2808">
          <cell r="B2808" t="str">
            <v>1H,1H-Perfluoropentylamine</v>
          </cell>
        </row>
        <row r="2809">
          <cell r="B2809" t="str">
            <v>1H,1H-Perfluoropropylamine</v>
          </cell>
        </row>
        <row r="2810">
          <cell r="B2810" t="str">
            <v>1H,1H-Tridecafluoro-1-iodoheptane</v>
          </cell>
        </row>
        <row r="2811">
          <cell r="B2811" t="str">
            <v>1H,2H,2H-Perfluorobutane</v>
          </cell>
        </row>
        <row r="2812">
          <cell r="B2812" t="str">
            <v>1H,2H,2H-Perfluorooctanal (2,4-dinitrophenyl)hydrazone</v>
          </cell>
        </row>
        <row r="2813">
          <cell r="B2813" t="str">
            <v>1H,2H-Hexafluorocyclopentene</v>
          </cell>
        </row>
        <row r="2814">
          <cell r="B2814" t="str">
            <v>1H,2H-Perfluoropentane</v>
          </cell>
        </row>
        <row r="2815">
          <cell r="B2815" t="str">
            <v>1H,5H-Perfluoropentane</v>
          </cell>
        </row>
        <row r="2816">
          <cell r="B2816" t="str">
            <v>1H,8H-Perfluorooctane</v>
          </cell>
        </row>
        <row r="2817">
          <cell r="B2817" t="str">
            <v>1H-1,2,4-Triazole, 3-(heptadecafluorooctyl)-5-methyl-</v>
          </cell>
        </row>
        <row r="2818">
          <cell r="B2818" t="str">
            <v>1H-1,2,4-Triazole,1-[[2-(2,4-dichlorophenyl)-4-(1,1,2,2-tetrafluoroethyl)-1,3-dioxolan-2-yl]methyl]-</v>
          </cell>
        </row>
        <row r="2819">
          <cell r="B2819" t="str">
            <v>1H-1,2,4-Triazole-3-carboxamide, 1-[4-chloro-3-[(2,2,3,3,3-pentafluoropropoxy)methyl]phenyl]-5-phenyl-</v>
          </cell>
        </row>
        <row r="2820">
          <cell r="B2820" t="str">
            <v>1H-Azepine, 1-[(1,1,2,2,3,3,4,4,5,5,6,6,7,7,8,8,8-heptadecafluorooctyl)sulfonyl]hexahydro-</v>
          </cell>
        </row>
        <row r="2821">
          <cell r="B2821" t="str">
            <v>1H-Benzimidazole, 1-(1,1,2,3,3,3-hexafluoropropyl)-2-(trifluoromethyl)-</v>
          </cell>
        </row>
        <row r="2822">
          <cell r="B2822" t="str">
            <v>1H-Benzimidazole, 2-(1,1,2,2-tetrafluoroethyl)-</v>
          </cell>
        </row>
        <row r="2823">
          <cell r="B2823" t="str">
            <v>1H-Benzimidazole, 2-(1,2,2,2-tetrafluoroethyl)-</v>
          </cell>
        </row>
        <row r="2824">
          <cell r="B2824" t="str">
            <v>1H-Benzimidazole, 2-methyl-1-(1,1,2,2-tetrafluoroethyl)-</v>
          </cell>
        </row>
        <row r="2825">
          <cell r="B2825" t="str">
            <v>1H-Benzimidazole, 2-[[(4-methoxy-2-pyridinyl)methyl]sulfinyl]-6-(1,1,2,2-tetrafluoroethoxy)-</v>
          </cell>
        </row>
        <row r="2826">
          <cell r="B2826" t="str">
            <v>1H-Benzimidazole, 5,6-dimethyl-2-(pentafluoroethyl)-</v>
          </cell>
        </row>
        <row r="2827">
          <cell r="B2827" t="str">
            <v>1H-Benzimidazole, 6-methyl-2-(1,2,2,2-tetrafluoroethyl)-</v>
          </cell>
        </row>
        <row r="2828">
          <cell r="B2828" t="str">
            <v>1H-Benzimidazole-1-carboxylic acid, 4-nitro-2-(1,1,2,2-tetrafluoroethyl)-6-(trifluoromethyl)-, 1-methylethyl ester</v>
          </cell>
        </row>
        <row r="2829">
          <cell r="B2829" t="str">
            <v>1H-Benzimidazole-5-sulfonic acid, 2-phenyl-</v>
          </cell>
        </row>
        <row r="2830">
          <cell r="B2830" t="str">
            <v>1H-Benzotriazole, 5-chloro-</v>
          </cell>
        </row>
        <row r="2831">
          <cell r="B2831" t="str">
            <v>1H-Imidazole, 1-((heptadecafluorooctyl)sulfonyl)-</v>
          </cell>
        </row>
        <row r="2832">
          <cell r="B2832" t="str">
            <v>1H-Imidazole, 1-(1,1,2,2-tetrafluoroethyl)-</v>
          </cell>
        </row>
        <row r="2833">
          <cell r="B2833" t="str">
            <v>1H-Imidazole, 2,5-dihydro-2,2,5,5-tetrakis(trifluoromethyl)-</v>
          </cell>
        </row>
        <row r="2834">
          <cell r="B2834" t="str">
            <v>1H-Imidazole, 4,5-bis(4-fluorophenyl)-2-[(1,1,2,2-tetrafluoroethyl)sulfonyl]-</v>
          </cell>
        </row>
        <row r="2835">
          <cell r="B2835" t="str">
            <v>1H-Imidazole, 4-(pentafluoroethyl)-</v>
          </cell>
        </row>
        <row r="2836">
          <cell r="B2836" t="str">
            <v>1H-Imidazolium, 1-ethyl-2,3-dihydro-3-(1,1,2,2-tetrafluoroethyl)-, iodide (1:1)</v>
          </cell>
        </row>
        <row r="2837">
          <cell r="B2837" t="str">
            <v>1H-Imidazo[4,5-b]pyrazine, 5,6-dichloro-2-(1,1,2,2,3,3,3-heptafluoropropyl)-</v>
          </cell>
        </row>
        <row r="2838">
          <cell r="B2838" t="str">
            <v>1H-Inden-1-one, 2,3-dihydro-3,3-dimethyl</v>
          </cell>
        </row>
        <row r="2839">
          <cell r="B2839" t="str">
            <v>1H-Indene, 2,3-dihydro-1,2-dimethyl-</v>
          </cell>
        </row>
        <row r="2840">
          <cell r="B2840" t="str">
            <v>1H-Indol-4-ol</v>
          </cell>
        </row>
        <row r="2841">
          <cell r="B2841" t="str">
            <v>1H-Indol-5-ol</v>
          </cell>
        </row>
        <row r="2842">
          <cell r="B2842" t="str">
            <v>1H-Perfluoro-1-heptene</v>
          </cell>
        </row>
        <row r="2843">
          <cell r="B2843" t="str">
            <v>1H-Perfluoro-3,3-bis(trifluoromethyl)hexyne</v>
          </cell>
        </row>
        <row r="2844">
          <cell r="B2844" t="str">
            <v>1H-Perfluorohexane</v>
          </cell>
        </row>
        <row r="2845">
          <cell r="B2845" t="str">
            <v>1H-Perfluorononane</v>
          </cell>
        </row>
        <row r="2846">
          <cell r="B2846" t="str">
            <v>1H-Perfluorooct-1-yne</v>
          </cell>
        </row>
        <row r="2847">
          <cell r="B2847" t="str">
            <v>1H-Pyrazol-5-ol, 1-phenyl-3-(1,1,2,2-tetrafluoroethyl)-</v>
          </cell>
        </row>
        <row r="2848">
          <cell r="B2848" t="str">
            <v>1H-Pyrazole, 3-ethyl-5-(1,1,2,2-tetrafluoroethyl)-</v>
          </cell>
        </row>
        <row r="2849">
          <cell r="B2849" t="str">
            <v>1H-Pyrazole-3-carbonitrile, 4,5-dihydro-4,4-bis(trifluoromethyl)-</v>
          </cell>
        </row>
        <row r="2850">
          <cell r="B2850" t="str">
            <v>1H-Pyrazole-3-carbonitrile, 5-amino-1-[2,6-dichloro-4-(trifluoromethyl)phenyl]-4-(tr***retired***use Fipronil Desulfinyl</v>
          </cell>
        </row>
        <row r="2851">
          <cell r="B2851" t="str">
            <v>1H-Pyrazole-4-carbonitrile, 4,5-dihydro-5,5-bis(trifluoromethyl)-</v>
          </cell>
        </row>
        <row r="2852">
          <cell r="B2852" t="str">
            <v>1H-Pyrrol-2-yl(perfluoropropyl)methanol</v>
          </cell>
        </row>
        <row r="2853">
          <cell r="B2853" t="str">
            <v>1H-Pyrrole, 1-methyl-2-(tridecafluorohexyl)-</v>
          </cell>
        </row>
        <row r="2854">
          <cell r="B2854" t="str">
            <v>1H-Pyrrole, 2-(4-chloro-1,1,2,2,3,3,4,4-octafluorobutyl)-</v>
          </cell>
        </row>
        <row r="2855">
          <cell r="B2855" t="str">
            <v>1H-Pyrrole, 2-(6-chloro-1,1,2,2,3,3,4,4,5,5,6,6-dodecafluorohexyl)-</v>
          </cell>
        </row>
        <row r="2856">
          <cell r="B2856" t="str">
            <v>1H-Pyrrole, 2-(heptadecafluorooctyl)-</v>
          </cell>
        </row>
        <row r="2857">
          <cell r="B2857" t="str">
            <v>1H-Pyrrole-2,5-diethanol, 1-methyl-.alpha.,.alpha.,.alpha.',.alpha.'-tetrakis(trifluoromethyl)-</v>
          </cell>
        </row>
        <row r="2858">
          <cell r="B2858" t="str">
            <v>1H-Pyrrolizine, 2-fluoro-5,6,7,7a-tetrahydro-1,1,3-tris(trifluoromethyl)-</v>
          </cell>
        </row>
        <row r="2859">
          <cell r="B2859" t="str">
            <v>1H-Trindene, 1,1,2,2,3,3,4,4,5,5,6,6,7,7,8,8,9,9-octadecafluoro-2,3,4,5,6,7,8,9-octahydro-</v>
          </cell>
        </row>
        <row r="2860">
          <cell r="B2860" t="str">
            <v>1rs Cis-Permethrin</v>
          </cell>
        </row>
        <row r="2861">
          <cell r="B2861" t="str">
            <v>1~1~,1~2~,1~2~,1~3~,1~3~,1~4~,1~4~,2~3~,2~3~,2~4~,2~4~,3~1~,3~2~,3~2~,3~3~,3~3~,3~4~,3~4~-Octadecafluoro[1~1~,2~1~:2~2~,3~1~-tercyclobutan]-2~1~-ene</v>
          </cell>
        </row>
        <row r="2862">
          <cell r="B2862" t="str">
            <v>1~3~,3~3~-Bis(tridecafluorohexyl)-1~2~,2~2~:2~5~,3~2~-terthiophene</v>
          </cell>
        </row>
        <row r="2863">
          <cell r="B2863" t="str">
            <v>2',3,4,4',5-Pentachlorobiphenyl-C13</v>
          </cell>
        </row>
        <row r="2864">
          <cell r="B2864" t="str">
            <v>2',3,4,5,6'-Pentachlorobiphenyl</v>
          </cell>
        </row>
        <row r="2865">
          <cell r="B2865" t="str">
            <v>2',3,4-Trichlorobiphenyl</v>
          </cell>
        </row>
        <row r="2866">
          <cell r="B2866" t="str">
            <v>2'-Deoxy-5-(heptafluoropropyl)uridine</v>
          </cell>
        </row>
        <row r="2867">
          <cell r="B2867" t="str">
            <v>2'-Deoxy-5-(nonafluorobutyl)uridine</v>
          </cell>
        </row>
        <row r="2868">
          <cell r="B2868" t="str">
            <v>2'-Deoxy-5-(tridecafluorohexyl)uridine</v>
          </cell>
        </row>
        <row r="2869">
          <cell r="B2869" t="str">
            <v>2(1H)-Quinazolinone, 1-acetyl-3,4-dihydro-3-[(3-pyridinylmethyl)amino]-6-[1,2,2,2-tetrafluoro-1-(trifluoromethyl)ethyl]-</v>
          </cell>
        </row>
        <row r="2870">
          <cell r="B2870" t="str">
            <v>2(1H)-Quinoxalinone, 3-(1,1,2,2,3,3,4,4-octafluorobutyl)-</v>
          </cell>
        </row>
        <row r="2871">
          <cell r="B2871" t="str">
            <v>2(1H)-Quinoxalinone, 3-(1,1,2,2-tetrafluoroethyl)-</v>
          </cell>
        </row>
        <row r="2872">
          <cell r="B2872" t="str">
            <v>2(1H)-Quinoxalinone, 3-(pentafluoroethyl)-</v>
          </cell>
        </row>
        <row r="2873">
          <cell r="B2873" t="str">
            <v>2(3H)-Benzothiazolone</v>
          </cell>
        </row>
        <row r="2874">
          <cell r="B2874" t="str">
            <v>2(3H)-Furanone, 3,3,4,4-tetrafluorodihydro-</v>
          </cell>
        </row>
        <row r="2875">
          <cell r="B2875" t="str">
            <v>2(3H)-Furanone, 5-(3-chloro-2,2,3,3-tetrafluoropropyl)dihydro-</v>
          </cell>
        </row>
        <row r="2876">
          <cell r="B2876" t="str">
            <v>2(3H)-Furanone, 5-(5-chloro-2,2,3,3,4,4,5,5-octafluoropentyl)dihydro-</v>
          </cell>
        </row>
        <row r="2877">
          <cell r="B2877" t="str">
            <v>2(3H)-Thiazolethione, 4-methyl-5-[2,2,2-trifluoro-1-(trifluoromethyl)ethyl]-</v>
          </cell>
        </row>
        <row r="2878">
          <cell r="B2878" t="str">
            <v>2(5H)-Furanone, 5-(heptafluoropropyl)-</v>
          </cell>
        </row>
        <row r="2879">
          <cell r="B2879" t="str">
            <v>2(Perfluoro-2-propyl)ethanol</v>
          </cell>
        </row>
        <row r="2880">
          <cell r="B2880" t="str">
            <v>2,2',3',4,5-Pentabromodiphenyl ether***retired***use BDE-097</v>
          </cell>
        </row>
        <row r="2881">
          <cell r="B2881" t="str">
            <v>2,2',3',4,5-Pentachlorobiphenyl</v>
          </cell>
        </row>
        <row r="2882">
          <cell r="B2882" t="str">
            <v>2,2',3',4,6-Pentabromodiphenyl ether***retired***use BDE-098</v>
          </cell>
        </row>
        <row r="2883">
          <cell r="B2883" t="str">
            <v>2,2',3',4,6-Pentachlorobiphenyl</v>
          </cell>
        </row>
        <row r="2884">
          <cell r="B2884" t="str">
            <v>2,2',3,3',4',5,6-Heptabromodiphenyl ether</v>
          </cell>
        </row>
        <row r="2885">
          <cell r="B2885" t="str">
            <v>2,2',3,3',4',5,6-Heptachlorobiphenyl</v>
          </cell>
        </row>
        <row r="2886">
          <cell r="B2886" t="str">
            <v>2,2',3,3',4,4',5,5',6-NOBDE***retired***use Nonabromophenoxybenzene</v>
          </cell>
        </row>
        <row r="2887">
          <cell r="B2887" t="str">
            <v>2,2',3,3',4,4',5,5',6-Nonachlorobiphenyl</v>
          </cell>
        </row>
        <row r="2888">
          <cell r="B2888" t="str">
            <v>2,2',3,3',4,4',5,5',6-Nonachlorobiphenyl-C13</v>
          </cell>
        </row>
        <row r="2889">
          <cell r="B2889" t="str">
            <v>2,2',3,3',4,4',5,5'-Octabromodiphenyl ether***retired***use BDE-194</v>
          </cell>
        </row>
        <row r="2890">
          <cell r="B2890" t="str">
            <v>2,2',3,3',4,4',5,5'-Octachlorobiphenyl</v>
          </cell>
        </row>
        <row r="2891">
          <cell r="B2891" t="str">
            <v>2,2',3,3',4,4',5,6'-Octabromodiphenyl ether***retired***use BDE-196</v>
          </cell>
        </row>
        <row r="2892">
          <cell r="B2892" t="str">
            <v>2,2',3,3',4,4',5,6'-Octachlorobiphenyl</v>
          </cell>
        </row>
        <row r="2893">
          <cell r="B2893" t="str">
            <v>2,2',3,3',4,4',5,6,6'-NOBDE***retired***use BDE-207</v>
          </cell>
        </row>
        <row r="2894">
          <cell r="B2894" t="str">
            <v>2,2',3,3',4,4',5,6,6'-Nonachlorobiphenyl</v>
          </cell>
        </row>
        <row r="2895">
          <cell r="B2895" t="str">
            <v>2,2',3,3',4,4',5,6-Octachlorobiphenyl</v>
          </cell>
        </row>
        <row r="2896">
          <cell r="B2896" t="str">
            <v>2,2',3,3',4,4',5,6-Octachorobiphenyl</v>
          </cell>
        </row>
        <row r="2897">
          <cell r="B2897" t="str">
            <v>2,2',3,3',4,4',5-Heptabromodiphenyl ether***retired***use BDE-170</v>
          </cell>
        </row>
        <row r="2898">
          <cell r="B2898" t="str">
            <v>2,2',3,3',4,4',5-Heptachlorobiphenyl</v>
          </cell>
        </row>
        <row r="2899">
          <cell r="B2899" t="str">
            <v>2,2',3,3',4,4',6,6'-Octachlorobiphenyl</v>
          </cell>
        </row>
        <row r="2900">
          <cell r="B2900" t="str">
            <v>2,2',3,3',4,4',6-Heptabromodiphenyl ether***retired***use BDE-171</v>
          </cell>
        </row>
        <row r="2901">
          <cell r="B2901" t="str">
            <v>2,2',3,3',4,4',6-Heptachlorobiphenyl</v>
          </cell>
        </row>
        <row r="2902">
          <cell r="B2902" t="str">
            <v>2,2',3,3',4,4'-Hexachlorobiphenyl</v>
          </cell>
        </row>
        <row r="2903">
          <cell r="B2903" t="str">
            <v>2,2',3,3',4,4'-HXBDE***retired***use Hexabromodiphenyl ether</v>
          </cell>
        </row>
        <row r="2904">
          <cell r="B2904" t="str">
            <v>2,2',3,3',4,5',6'-Heptachlorobiphenyl</v>
          </cell>
        </row>
        <row r="2905">
          <cell r="B2905" t="str">
            <v>2,2',3,3',4,5',6,6'-Octabromodiphenyl ether***retired***use BDE-201</v>
          </cell>
        </row>
        <row r="2906">
          <cell r="B2906" t="str">
            <v>2,2',3,3',4,5',6,6'-Octachlorobiphenyl</v>
          </cell>
        </row>
        <row r="2907">
          <cell r="B2907" t="str">
            <v>2,2',3,3',4,5',6-Heptabromodiphenyl ether***retired***use BDE-175</v>
          </cell>
        </row>
        <row r="2908">
          <cell r="B2908" t="str">
            <v>2,2',3,3',4,5',6-Heptachlorobiphenyl</v>
          </cell>
        </row>
        <row r="2909">
          <cell r="B2909" t="str">
            <v>2,2',3,3',4,5'-Hexabromodiphenyl ether***retired***use BDE-130</v>
          </cell>
        </row>
        <row r="2910">
          <cell r="B2910" t="str">
            <v>2,2',3,3',4,5'-Hexachlorobiphenyl</v>
          </cell>
        </row>
        <row r="2911">
          <cell r="B2911" t="str">
            <v>2,2',3,3',4,5,5',6'-Octabromodiphenyl ether</v>
          </cell>
        </row>
        <row r="2912">
          <cell r="B2912" t="str">
            <v>2,2',3,3',4,5,5',6'-Octachlorobiphenyl</v>
          </cell>
        </row>
        <row r="2913">
          <cell r="B2913" t="str">
            <v>2,2',3,3',4,5,5',6,6'-NOBDE***retired***use BDE-208</v>
          </cell>
        </row>
        <row r="2914">
          <cell r="B2914" t="str">
            <v>2,2',3,3',4,5,5',6,6'-Nonachlorobiphenyl</v>
          </cell>
        </row>
        <row r="2915">
          <cell r="B2915" t="str">
            <v>2,2',3,3',4,5,5',6,6'-Nonachlorobiphenyl-C13</v>
          </cell>
        </row>
        <row r="2916">
          <cell r="B2916" t="str">
            <v>2,2',3,3',4,5,5',6-Octabromodiphenyl ether</v>
          </cell>
        </row>
        <row r="2917">
          <cell r="B2917" t="str">
            <v>2,2',3,3',4,5,5',6-Octachlorobiphenyl</v>
          </cell>
        </row>
        <row r="2918">
          <cell r="B2918" t="str">
            <v>2,2',3,3',4,5,5'-Heptabromodiphenyl ether***retired***use BDE-172</v>
          </cell>
        </row>
        <row r="2919">
          <cell r="B2919" t="str">
            <v>2,2',3,3',4,5,5'-Heptachlorobiphenyl</v>
          </cell>
        </row>
        <row r="2920">
          <cell r="B2920" t="str">
            <v>2,2',3,3',4,5,6'-Heptabromodiphenyl ether***retired***use BDE-174</v>
          </cell>
        </row>
        <row r="2921">
          <cell r="B2921" t="str">
            <v>2,2',3,3',4,5,6'-Heptachlorobiphenyl</v>
          </cell>
        </row>
        <row r="2922">
          <cell r="B2922" t="str">
            <v>2,2',3,3',4,5,6,6'-Octabromodiphenyl ether***retired***use BDE-200</v>
          </cell>
        </row>
        <row r="2923">
          <cell r="B2923" t="str">
            <v>2,2',3,3',4,5,6,6'-Octachlorobiphenyl</v>
          </cell>
        </row>
        <row r="2924">
          <cell r="B2924" t="str">
            <v>2,2',3,3',4,5,6-Heptabromodiphenyl ether***retired***use BDE-173</v>
          </cell>
        </row>
        <row r="2925">
          <cell r="B2925" t="str">
            <v>2,2',3,3',4,5,6-Heptachlorobiphenyl</v>
          </cell>
        </row>
        <row r="2926">
          <cell r="B2926" t="str">
            <v>2,2',3,3',4,5-Hexabromodiphenyl ether***retired***use BDE-129</v>
          </cell>
        </row>
        <row r="2927">
          <cell r="B2927" t="str">
            <v>2,2',3,3',4,5-Hexachlorobiphenyl</v>
          </cell>
        </row>
        <row r="2928">
          <cell r="B2928" t="str">
            <v>2,2',3,3',4,6'-Hexabromodiphenyl ether***retired***use BDE-132</v>
          </cell>
        </row>
        <row r="2929">
          <cell r="B2929" t="str">
            <v>2,2',3,3',4,6'-Hexachlorobiphenyl</v>
          </cell>
        </row>
        <row r="2930">
          <cell r="B2930" t="str">
            <v>2,2',3,3',4,6,6'-Heptabromodiphenyl ether***retired***use BDE-176</v>
          </cell>
        </row>
        <row r="2931">
          <cell r="B2931" t="str">
            <v>2,2',3,3',4,6,6'-Heptachlorobiphenyl</v>
          </cell>
        </row>
        <row r="2932">
          <cell r="B2932" t="str">
            <v>2,2',3,3',4,6-Hexabromodiphenyl ether***retired***use BDE-131</v>
          </cell>
        </row>
        <row r="2933">
          <cell r="B2933" t="str">
            <v>2,2',3,3',4,6-Hexachlorobiphenyl</v>
          </cell>
        </row>
        <row r="2934">
          <cell r="B2934" t="str">
            <v>2,2',3,3',4-PEBDE***retired***use 2,2',3,3',4-Pentabromodiphenyl ether</v>
          </cell>
        </row>
        <row r="2935">
          <cell r="B2935" t="str">
            <v>2,2',3,3',4-Pentabromodiphenyl ether</v>
          </cell>
        </row>
        <row r="2936">
          <cell r="B2936" t="str">
            <v>2,2',3,3',4-Pentachlorobiphenyl</v>
          </cell>
        </row>
        <row r="2937">
          <cell r="B2937" t="str">
            <v>2,2',3,3',5,5',6,6'-Octabromodiphenyl ether***retired***use BDE-202</v>
          </cell>
        </row>
        <row r="2938">
          <cell r="B2938" t="str">
            <v>2,2',3,3',5,5',6,6'-Octachlorobiphenyl</v>
          </cell>
        </row>
        <row r="2939">
          <cell r="B2939" t="str">
            <v>2,2',3,3',5,5',6,6'-Octachlorobiphenyl-C13</v>
          </cell>
        </row>
        <row r="2940">
          <cell r="B2940" t="str">
            <v>2,2',3,3',5,5',6,6'-Octafluoro-4,4'-bis(pentafluoroethyl)-1,1'-biphenyl</v>
          </cell>
        </row>
        <row r="2941">
          <cell r="B2941" t="str">
            <v>2,2',3,3',5,5',6-Heptabromodiphenyl ether***retired***use BDE-178</v>
          </cell>
        </row>
        <row r="2942">
          <cell r="B2942" t="str">
            <v>2,2',3,3',5,5',6-Heptachlorobiphenyl</v>
          </cell>
        </row>
        <row r="2943">
          <cell r="B2943" t="str">
            <v>2,2',3,3',5,5',6-Heptachlorobiphenyl-C13</v>
          </cell>
        </row>
        <row r="2944">
          <cell r="B2944" t="str">
            <v>2,2',3,3',5,5'-Hexabromodiphenyl ether***retired***use BDE-133</v>
          </cell>
        </row>
        <row r="2945">
          <cell r="B2945" t="str">
            <v>2,2',3,3',5,5'-Hexachlorobiphenyl</v>
          </cell>
        </row>
        <row r="2946">
          <cell r="B2946" t="str">
            <v>2,2',3,3',5,6'-Hexabromodiphenyl ether***retired***use BDE-135</v>
          </cell>
        </row>
        <row r="2947">
          <cell r="B2947" t="str">
            <v>2,2',3,3',5,6'-Hexachlorobiphenyl</v>
          </cell>
        </row>
        <row r="2948">
          <cell r="B2948" t="str">
            <v>2,2',3,3',5,6,6'-Heptabromodiphenyl ether***retired***use BDE-179</v>
          </cell>
        </row>
        <row r="2949">
          <cell r="B2949" t="str">
            <v>2,2',3,3',5,6,6'-Heptachlorobiphenyl</v>
          </cell>
        </row>
        <row r="2950">
          <cell r="B2950" t="str">
            <v>2,2',3,3',5,6-Hexabromodiphenyl ether***retired***use BDE-134</v>
          </cell>
        </row>
        <row r="2951">
          <cell r="B2951" t="str">
            <v>2,2',3,3',5,6-Hexachlorobiphenyl</v>
          </cell>
        </row>
        <row r="2952">
          <cell r="B2952" t="str">
            <v>2,2',3,3',5-Pentabromodiphenyl ether***retired***use BDE-083</v>
          </cell>
        </row>
        <row r="2953">
          <cell r="B2953" t="str">
            <v>2,2',3,3',5-Pentachlorobiphenyl</v>
          </cell>
        </row>
        <row r="2954">
          <cell r="B2954" t="str">
            <v>2,2',3,3',6,6'-Hexabromodiphenyl ether***retired***use BDE-136</v>
          </cell>
        </row>
        <row r="2955">
          <cell r="B2955" t="str">
            <v>2,2',3,3',6,6'-Hexachlorobiphenyl</v>
          </cell>
        </row>
        <row r="2956">
          <cell r="B2956" t="str">
            <v>2,2',3,3',6-Pentachlorobiphenyl</v>
          </cell>
        </row>
        <row r="2957">
          <cell r="B2957" t="str">
            <v>2,2',3,3'-TEBDE***retired***use 2,2',3,3'-Tetrabromodiphenyl ether</v>
          </cell>
        </row>
        <row r="2958">
          <cell r="B2958" t="str">
            <v>2,2',3,3'-Tetrabromodiphenyl ether</v>
          </cell>
        </row>
        <row r="2959">
          <cell r="B2959" t="str">
            <v>2,2',3,3'-Tetrachlorobiphenyl</v>
          </cell>
        </row>
        <row r="2960">
          <cell r="B2960" t="str">
            <v>2,2',3,4',5',6-Hexabromodiphenyl ether***retired***use BDE-149</v>
          </cell>
        </row>
        <row r="2961">
          <cell r="B2961" t="str">
            <v>2,2',3,4',5',6-Hexachlorobiphenyl</v>
          </cell>
        </row>
        <row r="2962">
          <cell r="B2962" t="str">
            <v>2,2',3,4',5'-Pentachlorobiphenyl</v>
          </cell>
        </row>
        <row r="2963">
          <cell r="B2963" t="str">
            <v>2,2',3,4',5,5',6-Heptabromodiphenyl ether</v>
          </cell>
        </row>
        <row r="2964">
          <cell r="B2964" t="str">
            <v>2,2',3,4',5,5',6-Heptachlorobiphenyl</v>
          </cell>
        </row>
        <row r="2965">
          <cell r="B2965" t="str">
            <v>2,2',3,4',5,5'-Hexabromodiphenyl ether***retired***use BDE-146</v>
          </cell>
        </row>
        <row r="2966">
          <cell r="B2966" t="str">
            <v>2,2',3,4',5,5'-Hexachlorobiphenyl</v>
          </cell>
        </row>
        <row r="2967">
          <cell r="B2967" t="str">
            <v>2,2',3,4',5,6'-Hexabromodiphenyl ether***retired***use BDE-148</v>
          </cell>
        </row>
        <row r="2968">
          <cell r="B2968" t="str">
            <v>2,2',3,4',5,6'-Hexachlorobiphenyl</v>
          </cell>
        </row>
        <row r="2969">
          <cell r="B2969" t="str">
            <v>2,2',3,4',5,6,6'-Heptabromodiphenyl ether***retired***use BDE-188</v>
          </cell>
        </row>
        <row r="2970">
          <cell r="B2970" t="str">
            <v>2,2',3,4',5,6,6'-Heptachlorobiphenyl</v>
          </cell>
        </row>
        <row r="2971">
          <cell r="B2971" t="str">
            <v>2,2',3,4',5,6,6'-Heptachlorobiphenyl-C13</v>
          </cell>
        </row>
        <row r="2972">
          <cell r="B2972" t="str">
            <v>2,2',3,4',5,6-Hexabromodiphenyl ether***retired***use BDE-147</v>
          </cell>
        </row>
        <row r="2973">
          <cell r="B2973" t="str">
            <v>2,2',3,4',5,6-Hexachlorobiphenyl</v>
          </cell>
        </row>
        <row r="2974">
          <cell r="B2974" t="str">
            <v>2,2',3,4',5-Pentabromodiphenyl ether***retired***use BDE-090</v>
          </cell>
        </row>
        <row r="2975">
          <cell r="B2975" t="str">
            <v>2,2',3,4',5-Pentachlorobiphenyl</v>
          </cell>
        </row>
        <row r="2976">
          <cell r="B2976" t="str">
            <v>2,2',3,4',6'-Pentachlorobiphenyl</v>
          </cell>
        </row>
        <row r="2977">
          <cell r="B2977" t="str">
            <v>2,2',3,4',6,6'-Hexabromodiphenyl ether</v>
          </cell>
        </row>
        <row r="2978">
          <cell r="B2978" t="str">
            <v>2,2',3,4',6,6'-Hexachlorobiphenyl</v>
          </cell>
        </row>
        <row r="2979">
          <cell r="B2979" t="str">
            <v>2,2',3,4',6-Pentabromodiphenyl ether***retired***use BDE-091</v>
          </cell>
        </row>
        <row r="2980">
          <cell r="B2980" t="str">
            <v>2,2',3,4',6-Pentachlorobiphenyl</v>
          </cell>
        </row>
        <row r="2981">
          <cell r="B2981" t="str">
            <v>2,2',3,4'-Tetrabromodiphenyl ether***retired***use BDE-042</v>
          </cell>
        </row>
        <row r="2982">
          <cell r="B2982" t="str">
            <v>2,2',3,4'-Tetrachlorobiphenyl</v>
          </cell>
        </row>
        <row r="2983">
          <cell r="B2983" t="str">
            <v>2,2',3,4,4',5',6-Heptabromodiphenyl ether</v>
          </cell>
        </row>
        <row r="2984">
          <cell r="B2984" t="str">
            <v>2,2',3,4,4',5',6-Heptachlorobiphenyl</v>
          </cell>
        </row>
        <row r="2985">
          <cell r="B2985" t="str">
            <v>2,2',3,4,4',5'-Hexabromodiphenyl ether</v>
          </cell>
        </row>
        <row r="2986">
          <cell r="B2986" t="str">
            <v>2,2',3,4,4',5'-Hexachlorobiphenyl</v>
          </cell>
        </row>
        <row r="2987">
          <cell r="B2987" t="str">
            <v>2,2',3,4,4',5'-HXBDE/2,3,4,4',5,6-HxBDE</v>
          </cell>
        </row>
        <row r="2988">
          <cell r="B2988" t="str">
            <v>2,2',3,4,4',5,5',6-OCBDE</v>
          </cell>
        </row>
        <row r="2989">
          <cell r="B2989" t="str">
            <v>2,2',3,4,4',5,5',6-Octabromodiphenyl ether***retired***use 2,2',3,4,4',5,5',6-OCBDE</v>
          </cell>
        </row>
        <row r="2990">
          <cell r="B2990" t="str">
            <v>2,2',3,4,4',5,5',6-Octachlorobiphenyl</v>
          </cell>
        </row>
        <row r="2991">
          <cell r="B2991" t="str">
            <v>2,2',3,4,4',5,5'-Heptabromodiphenyl ether***retired***use BDE-180</v>
          </cell>
        </row>
        <row r="2992">
          <cell r="B2992" t="str">
            <v>2,2',3,4,4',5,5'-Heptachlorobiphenyl</v>
          </cell>
        </row>
        <row r="2993">
          <cell r="B2993" t="str">
            <v>2,2',3,4,4',5,6'-Heptabromodiphenyl ether***retired***use BDE-182</v>
          </cell>
        </row>
        <row r="2994">
          <cell r="B2994" t="str">
            <v>2,2',3,4,4',5,6'-Heptachlorobiphenyl</v>
          </cell>
        </row>
        <row r="2995">
          <cell r="B2995" t="str">
            <v>2,2',3,4,4',5,6,6'-Octabromodiphenyl ether***retired***use BDE-204</v>
          </cell>
        </row>
        <row r="2996">
          <cell r="B2996" t="str">
            <v>2,2',3,4,4',5,6,6'-Octachlorobiphenyl</v>
          </cell>
        </row>
        <row r="2997">
          <cell r="B2997" t="str">
            <v>2,2',3,4,4',5,6-Heptabromodiphenyl ether</v>
          </cell>
        </row>
        <row r="2998">
          <cell r="B2998" t="str">
            <v>2,2',3,4,4',5,6-Heptachlorobiphenyl</v>
          </cell>
        </row>
        <row r="2999">
          <cell r="B2999" t="str">
            <v>2,2',3,4,4',5-Hexachlorobiphenyl</v>
          </cell>
        </row>
        <row r="3000">
          <cell r="B3000" t="str">
            <v>2,2',3,4,4',6'-Hexabromodiphenyl ether</v>
          </cell>
        </row>
        <row r="3001">
          <cell r="B3001" t="str">
            <v>2,2',3,4,4',6'-Hexachlorobiphenyl</v>
          </cell>
        </row>
        <row r="3002">
          <cell r="B3002" t="str">
            <v>2,2',3,4,4',6,6'-Heptachlorobiphenyl</v>
          </cell>
        </row>
        <row r="3003">
          <cell r="B3003" t="str">
            <v>2,2',3,4,4',6-Hexabromodiphenyl ether***retired***use BDE-139</v>
          </cell>
        </row>
        <row r="3004">
          <cell r="B3004" t="str">
            <v>2,2',3,4,4',6-Hexachlorobiphenyl</v>
          </cell>
        </row>
        <row r="3005">
          <cell r="B3005" t="str">
            <v>2,2',3,4,4'-Pentachlorobiphenyl</v>
          </cell>
        </row>
        <row r="3006">
          <cell r="B3006" t="str">
            <v>2,2',3,4,5',6-Hexabromodiphenyl ether***retired***use BDE-144</v>
          </cell>
        </row>
        <row r="3007">
          <cell r="B3007" t="str">
            <v>2,2',3,4,5',6-Hexachlorobiphenyl</v>
          </cell>
        </row>
        <row r="3008">
          <cell r="B3008" t="str">
            <v>2,2',3,4,5'-Pentabromodiphenyl ether***retired***use BDE-087</v>
          </cell>
        </row>
        <row r="3009">
          <cell r="B3009" t="str">
            <v>2,2',3,4,5'-Pentachlorobiphenyl</v>
          </cell>
        </row>
        <row r="3010">
          <cell r="B3010" t="str">
            <v>2,2',3,4,5,5',6-Heptabromodiphenyl ether***retired***use BDE-185</v>
          </cell>
        </row>
        <row r="3011">
          <cell r="B3011" t="str">
            <v>2,2',3,4,5,5',6-Heptachlorobiphenyl</v>
          </cell>
        </row>
        <row r="3012">
          <cell r="B3012" t="str">
            <v>2,2',3,4,5,5'-Hexabromodiphenyl ether***retired***use BDE-141</v>
          </cell>
        </row>
        <row r="3013">
          <cell r="B3013" t="str">
            <v>2,2',3,4,5,5'-Hexachlorobiphenyl</v>
          </cell>
        </row>
        <row r="3014">
          <cell r="B3014" t="str">
            <v>2,2',3,4,5,6'-Hexabromodiphenyl ether***retired***use BDE-143</v>
          </cell>
        </row>
        <row r="3015">
          <cell r="B3015" t="str">
            <v>2,2',3,4,5,6'-Hexachlorobiphenyl</v>
          </cell>
        </row>
        <row r="3016">
          <cell r="B3016" t="str">
            <v>2,2',3,4,5,6,6'-Heptabromodiphenyl ether***retired***use BDE-186</v>
          </cell>
        </row>
        <row r="3017">
          <cell r="B3017" t="str">
            <v>2,2',3,4,5,6,6'-Heptachlorobiphenyl</v>
          </cell>
        </row>
        <row r="3018">
          <cell r="B3018" t="str">
            <v>2,2',3,4,5,6-Hexabromodiphenyl ether***retired***use BDE-142</v>
          </cell>
        </row>
        <row r="3019">
          <cell r="B3019" t="str">
            <v>2,2',3,4,5,6-Hexachlorobiphenyl</v>
          </cell>
        </row>
        <row r="3020">
          <cell r="B3020" t="str">
            <v>2,2',3,4,5-Pentabromodiphenyl ether***retired***use BDE-086</v>
          </cell>
        </row>
        <row r="3021">
          <cell r="B3021" t="str">
            <v>2,2',3,4,5-Pentachlorobiphenyl</v>
          </cell>
        </row>
        <row r="3022">
          <cell r="B3022" t="str">
            <v>2,2',3,4,6'-Pentabromodiphenyl ether***retired***use BDE-089</v>
          </cell>
        </row>
        <row r="3023">
          <cell r="B3023" t="str">
            <v>2,2',3,4,6'-Pentachlorobiphenyl</v>
          </cell>
        </row>
        <row r="3024">
          <cell r="B3024" t="str">
            <v>2,2',3,4,6,6'-Hexabromodiphenyl ether***retired***use BDE-145</v>
          </cell>
        </row>
        <row r="3025">
          <cell r="B3025" t="str">
            <v>2,2',3,4,6,6'-Hexachlorobiphenyl</v>
          </cell>
        </row>
        <row r="3026">
          <cell r="B3026" t="str">
            <v>2,2',3,4,6-Pentabromodiphenyl ether***retired***use BDE-088</v>
          </cell>
        </row>
        <row r="3027">
          <cell r="B3027" t="str">
            <v>2,2',3,4,6-Pentachlorobiphenyl</v>
          </cell>
        </row>
        <row r="3028">
          <cell r="B3028" t="str">
            <v>2,2',3,4-Tetrabromodiphenyl ether***retired***use BDE-041</v>
          </cell>
        </row>
        <row r="3029">
          <cell r="B3029" t="str">
            <v>2,2',3,4-Tetrachlorobiphenyl</v>
          </cell>
        </row>
        <row r="3030">
          <cell r="B3030" t="str">
            <v>2,2',3,5',6-Pentabromodiphenyl ether***retired***use BDE-095</v>
          </cell>
        </row>
        <row r="3031">
          <cell r="B3031" t="str">
            <v>2,2',3,5',6-Pentachlorobiphenyl</v>
          </cell>
        </row>
        <row r="3032">
          <cell r="B3032" t="str">
            <v>2,2',3,5'-Tetrabromodiphenyl ether</v>
          </cell>
        </row>
        <row r="3033">
          <cell r="B3033" t="str">
            <v>2,2',3,5'-Tetrachlorobiphenyl</v>
          </cell>
        </row>
        <row r="3034">
          <cell r="B3034" t="str">
            <v>2,2',3,5,5',6-Hexabromodiphenyl ether***retired***use BDE-151</v>
          </cell>
        </row>
        <row r="3035">
          <cell r="B3035" t="str">
            <v>2,2',3,5,5',6-Hexachlorobiphenyl</v>
          </cell>
        </row>
        <row r="3036">
          <cell r="B3036" t="str">
            <v>2,2',3,5,5'-Pentabromodiphenyl ether***retired***use BDE-092</v>
          </cell>
        </row>
        <row r="3037">
          <cell r="B3037" t="str">
            <v>2,2',3,5,5'-Pentachlorobiphenyl</v>
          </cell>
        </row>
        <row r="3038">
          <cell r="B3038" t="str">
            <v>2,2',3,5,6'-Pentabromodiphenyl ether***retired***use BDE-094</v>
          </cell>
        </row>
        <row r="3039">
          <cell r="B3039" t="str">
            <v>2,2',3,5,6'-Pentachlorobiphenyl</v>
          </cell>
        </row>
        <row r="3040">
          <cell r="B3040" t="str">
            <v>2,2',3,5,6,6'-Hexabromodiphenyl ether***retired***use BDE-152</v>
          </cell>
        </row>
        <row r="3041">
          <cell r="B3041" t="str">
            <v>2,2',3,5,6,6'-Hexachlorobiphenyl</v>
          </cell>
        </row>
        <row r="3042">
          <cell r="B3042" t="str">
            <v>2,2',3,5,6-Pentachlorobiphenyl</v>
          </cell>
        </row>
        <row r="3043">
          <cell r="B3043" t="str">
            <v>2,2',3,5-Tetrabromodiphenyl ether***retired***use BDE-043</v>
          </cell>
        </row>
        <row r="3044">
          <cell r="B3044" t="str">
            <v>2,2',3,5-Tetrachlorobiphenyl</v>
          </cell>
        </row>
        <row r="3045">
          <cell r="B3045" t="str">
            <v>2,2',3,6'-Tetrabromodiphenyl ether***retired***use BDE-046</v>
          </cell>
        </row>
        <row r="3046">
          <cell r="B3046" t="str">
            <v>2,2',3,6'-Tetrachlorobiphenyl</v>
          </cell>
        </row>
        <row r="3047">
          <cell r="B3047" t="str">
            <v>2,2',3,6,6'-Pentabromodiphenyl ether***retired***use BDE-096</v>
          </cell>
        </row>
        <row r="3048">
          <cell r="B3048" t="str">
            <v>2,2',3,6,6'-Pentachlorobiphenyl</v>
          </cell>
        </row>
        <row r="3049">
          <cell r="B3049" t="str">
            <v>2,2',3,6-Tetrabromodiphenyl ether***retired***use BDE-045</v>
          </cell>
        </row>
        <row r="3050">
          <cell r="B3050" t="str">
            <v>2,2',3,6-Tetrachlorobiphenyl</v>
          </cell>
        </row>
        <row r="3051">
          <cell r="B3051" t="str">
            <v>2,2',3-Trichlorobiphenyl</v>
          </cell>
        </row>
        <row r="3052">
          <cell r="B3052" t="str">
            <v>2,2',4,4',5',6-Hexachlorobiphenyl</v>
          </cell>
        </row>
        <row r="3053">
          <cell r="B3053" t="str">
            <v>2,2',4,4',5',6-HXBDE</v>
          </cell>
        </row>
        <row r="3054">
          <cell r="B3054" t="str">
            <v>2,2',4,4',5,5'-Hexabromo-1,1-biphenyl</v>
          </cell>
        </row>
        <row r="3055">
          <cell r="B3055" t="str">
            <v>2,2',4,4',5,5'-Hexabromobiphenyl</v>
          </cell>
        </row>
        <row r="3056">
          <cell r="B3056" t="str">
            <v>2,2',4,4',5,5'-Hexabromodiphenyl ether***retired***use BDE-153</v>
          </cell>
        </row>
        <row r="3057">
          <cell r="B3057" t="str">
            <v>2,2',4,4',5,5'-Hexachlorobiphenyl</v>
          </cell>
        </row>
        <row r="3058">
          <cell r="B3058" t="str">
            <v>2,2',4,4',5,5'-HXBDE***retired***use BDE-153</v>
          </cell>
        </row>
        <row r="3059">
          <cell r="B3059" t="str">
            <v>2,2',4,4',5,6'-hexabrominated diphenyl ether</v>
          </cell>
        </row>
        <row r="3060">
          <cell r="B3060" t="str">
            <v>2,2',4,4',5,6'-Hexabromodiphenyl ether***retired***use BDE-154</v>
          </cell>
        </row>
        <row r="3061">
          <cell r="B3061" t="str">
            <v>2,2',4,4',5,6'-Hexachlorobiphenyl</v>
          </cell>
        </row>
        <row r="3062">
          <cell r="B3062" t="str">
            <v>2,2',4,4',5,6-Hexabromodiphenyl ether***retired***use BDE-154</v>
          </cell>
        </row>
        <row r="3063">
          <cell r="B3063" t="str">
            <v>2,2',4,4',5-Pentabromodiphenyl ether***retired***use BDE-099</v>
          </cell>
        </row>
        <row r="3064">
          <cell r="B3064" t="str">
            <v>2,2',4,4',5-Pentachlorobiphenyl</v>
          </cell>
        </row>
        <row r="3065">
          <cell r="B3065" t="str">
            <v>2,2',4,4',6,6'-Hexachlorobiphenyl</v>
          </cell>
        </row>
        <row r="3066">
          <cell r="B3066" t="str">
            <v>2,2',4,4',6,6'-Hexachlorobiphenyl-C13</v>
          </cell>
        </row>
        <row r="3067">
          <cell r="B3067" t="str">
            <v>2,2',4,4',6,6'-HXBDE</v>
          </cell>
        </row>
        <row r="3068">
          <cell r="B3068" t="str">
            <v>2,2',4,4',6-pentabrominated diphenyl ether</v>
          </cell>
        </row>
        <row r="3069">
          <cell r="B3069" t="str">
            <v>2,2',4,4',6-Pentabromodiphenyl ether***retired***use BDE-100</v>
          </cell>
        </row>
        <row r="3070">
          <cell r="B3070" t="str">
            <v>2,2',4,4',6-Pentachlorobiphenyl</v>
          </cell>
        </row>
        <row r="3071">
          <cell r="B3071" t="str">
            <v>2,2',4,4'-tetrabrominated diphenyl ether</v>
          </cell>
        </row>
        <row r="3072">
          <cell r="B3072" t="str">
            <v>2,2',4,4'-Tetrabromodiphenyl ether</v>
          </cell>
        </row>
        <row r="3073">
          <cell r="B3073" t="str">
            <v>2,2',4,4'-Tetrachlorobiphenyl</v>
          </cell>
        </row>
        <row r="3074">
          <cell r="B3074" t="str">
            <v>2,2',4,5',6-Pentachlorobiphenyl</v>
          </cell>
        </row>
        <row r="3075">
          <cell r="B3075" t="str">
            <v>2,2',4,5'-TEBDE</v>
          </cell>
        </row>
        <row r="3076">
          <cell r="B3076" t="str">
            <v>2,2',4,5'-Tetrabromodiphenyl ether***retired***use 2,2',4,5'-TEBDE</v>
          </cell>
        </row>
        <row r="3077">
          <cell r="B3077" t="str">
            <v>2,2',4,5'-Tetrachlorobiphenyl</v>
          </cell>
        </row>
        <row r="3078">
          <cell r="B3078" t="str">
            <v>2,2',4,5,5'-Pentachlorobiphenyl</v>
          </cell>
        </row>
        <row r="3079">
          <cell r="B3079" t="str">
            <v>2,2',4,5,6'-Pentachlorobiphenyl</v>
          </cell>
        </row>
        <row r="3080">
          <cell r="B3080" t="str">
            <v>2,2',4,5-Tetrachlorobiphenyl</v>
          </cell>
        </row>
        <row r="3081">
          <cell r="B3081" t="str">
            <v>2,2',4,6'-Tetrabromodiphenyl ether</v>
          </cell>
        </row>
        <row r="3082">
          <cell r="B3082" t="str">
            <v>2,2',4,6'-Tetrachlorobiphenyl</v>
          </cell>
        </row>
        <row r="3083">
          <cell r="B3083" t="str">
            <v>2,2',4,6,6'-Pentachlorobiphenyl</v>
          </cell>
        </row>
        <row r="3084">
          <cell r="B3084" t="str">
            <v>2,2',4,6,6'-Pentachlorobiphenyl-C13</v>
          </cell>
        </row>
        <row r="3085">
          <cell r="B3085" t="str">
            <v>2,2',4,6-Tetrachlorobiphenyl</v>
          </cell>
        </row>
        <row r="3086">
          <cell r="B3086" t="str">
            <v>2,2',4-TRBDE***retired***use BDE-017</v>
          </cell>
        </row>
        <row r="3087">
          <cell r="B3087" t="str">
            <v>2,2',4-Tribromodiphenyl ether***retired***use BDE-017</v>
          </cell>
        </row>
        <row r="3088">
          <cell r="B3088" t="str">
            <v>2,2',4-Trichlorobiphenyl</v>
          </cell>
        </row>
        <row r="3089">
          <cell r="B3089" t="str">
            <v>2,2',5,5'-Tetrachlorobiphenyl</v>
          </cell>
        </row>
        <row r="3090">
          <cell r="B3090" t="str">
            <v>2,2',5,6'-Tetrachlorobiphenyl</v>
          </cell>
        </row>
        <row r="3091">
          <cell r="B3091" t="str">
            <v>2,2',5-Trichlorobiphenyl</v>
          </cell>
        </row>
        <row r="3092">
          <cell r="B3092" t="str">
            <v>2,2',6,6'-Tetrachlorobiphenyl</v>
          </cell>
        </row>
        <row r="3093">
          <cell r="B3093" t="str">
            <v>2,2',6,6'-Tetrachlorobiphenyl-C13</v>
          </cell>
        </row>
        <row r="3094">
          <cell r="B3094" t="str">
            <v>2,2',6-Trichlorobiphenyl</v>
          </cell>
        </row>
        <row r="3095">
          <cell r="B3095" t="str">
            <v>2,2',6-Trichlorobiphenyl-C13</v>
          </cell>
        </row>
        <row r="3096">
          <cell r="B3096" t="str">
            <v>2,2'-((3,3,4,4,5,5,6,6,7,7,8,8,9,9,10,10,10-Heptadecafluorodecyl)imino)bisethanol</v>
          </cell>
        </row>
        <row r="3097">
          <cell r="B3097" t="str">
            <v>2,2'-(1,1,2,2,3,3-Hexafluoropropane-1,3-diyl)bis(1H-benzimidazole)</v>
          </cell>
        </row>
        <row r="3098">
          <cell r="B3098" t="str">
            <v>2,2'-(2,2,3,3,4,4,4-Heptafluorobutane-1,1-diyl)di(1H-pyrrole)</v>
          </cell>
        </row>
        <row r="3099">
          <cell r="B3099" t="str">
            <v>2,2'-(2,2,3,3,4,4,5,5-Octafluorohexane-1,6-diyl)bis(oxirane)</v>
          </cell>
        </row>
        <row r="3100">
          <cell r="B3100" t="str">
            <v>2,2'-(2,2,3,3-Tetrafluorobutane-1,4-diyl)bis(oxirane)</v>
          </cell>
        </row>
        <row r="3101">
          <cell r="B3101" t="str">
            <v>2,2'-(3,3,4,4,5,5-Hexafluorocyclopent-1-ene-1,2-diyl)dithiophene</v>
          </cell>
        </row>
        <row r="3102">
          <cell r="B3102" t="str">
            <v>2,2'-Biquinoline</v>
          </cell>
        </row>
        <row r="3103">
          <cell r="B3103" t="str">
            <v>2,2'-Dichlorobenzophenone</v>
          </cell>
        </row>
        <row r="3104">
          <cell r="B3104" t="str">
            <v>2,2'-Dichlorobiphenyl</v>
          </cell>
        </row>
        <row r="3105">
          <cell r="B3105" t="str">
            <v>2,2'-Dichlorobiphenyl-C13</v>
          </cell>
        </row>
        <row r="3106">
          <cell r="B3106" t="str">
            <v>2,2'-Dimethoxy-5,5'-bis(tridecafluorohexyl)-1,1'-biphenyl</v>
          </cell>
        </row>
        <row r="3107">
          <cell r="B3107" t="str">
            <v>2,2'-Oxybis(tetrafluoroethane-1-sulfonic acid)</v>
          </cell>
        </row>
        <row r="3108">
          <cell r="B3108" t="str">
            <v>2,2'-Oxybis(tetrafluoroethane-1-sulfonyl fluoride)</v>
          </cell>
        </row>
        <row r="3109">
          <cell r="B3109" t="str">
            <v>2,2'-[(1,1,2,2-Tetrafluoroethane-1,2-diyl)bis(oxy)]bis(difluoroacetyl fluoride)</v>
          </cell>
        </row>
        <row r="3110">
          <cell r="B3110" t="str">
            <v>2,2'-[(2,2,3,3,4,4-hexafluoropentane-1,5-diyl)bis(oxy)]diacetic acid</v>
          </cell>
        </row>
        <row r="3111">
          <cell r="B3111" t="str">
            <v>2,2'-[(2,2,3,3,4,4-Hexafluoropentane-1,5-diyl)bis(oxymethylene)]bis(oxirane)</v>
          </cell>
        </row>
        <row r="3112">
          <cell r="B3112" t="str">
            <v>2,2'-[(3,3,4,4,5,5,6,6,6-Nonafluorohexyl)azanediyl]di(ethan-1-ol)</v>
          </cell>
        </row>
        <row r="3113">
          <cell r="B3113" t="str">
            <v>2,2'-[1,2 ethanediylbis(oxy)]bis-ethanol diacetate</v>
          </cell>
        </row>
        <row r="3114">
          <cell r="B3114" t="str">
            <v>2,2'-{Oxybis[(1,1,2,2-tetrafluoroethane-2,1-diyl)oxy]}bis(difluoroacetyl fluoride)</v>
          </cell>
        </row>
        <row r="3115">
          <cell r="B3115" t="str">
            <v>2,2':5',2'':5'',2'''-Quaterthiophene, 5,5'''-bis(1,1,2,2,3,3,4,4,5,5,6,6,6-tridecafluorohexyl)-</v>
          </cell>
        </row>
        <row r="3116">
          <cell r="B3116" t="str">
            <v>2,2,'3,3',6-Pentabromodiphenyl ether***retired***use BDE-084</v>
          </cell>
        </row>
        <row r="3117">
          <cell r="B3117" t="str">
            <v>2,2,2',2',3,3,3',3',4,4,4',4'-Dodecafluoro-1,1'-bi(cyclobutylidene)</v>
          </cell>
        </row>
        <row r="3118">
          <cell r="B3118" t="str">
            <v>2,2,2',3,3,3',4,4,4',5,5,5',6,6'-Tetradecafluoro-2,3,4,5-tetrahydro-1,1'-biphenyl</v>
          </cell>
        </row>
        <row r="3119">
          <cell r="B3119" t="str">
            <v>2,2,2-Trifluoro-1-[4-(tridecafluorohexyl)phenyl]ethan-1-one</v>
          </cell>
        </row>
        <row r="3120">
          <cell r="B3120" t="str">
            <v>2,2,2-Trifluoro-N-(pentafluoroethyl)ethanimidoyl fluoride</v>
          </cell>
        </row>
        <row r="3121">
          <cell r="B3121" t="str">
            <v>2,2,2-Trifluoroethyl 4,4,5,5,6,6,7,7,8,8,9,9,10,10,11,11,11-heptadecafluoroundecanoate</v>
          </cell>
        </row>
        <row r="3122">
          <cell r="B3122" t="str">
            <v>2,2,2-Trifluoroethyl heptafluorobutanoate</v>
          </cell>
        </row>
        <row r="3123">
          <cell r="B3123" t="str">
            <v>2,2,2-Trifluoroethyl perfluorobutanesulfonate</v>
          </cell>
        </row>
        <row r="3124">
          <cell r="B3124" t="str">
            <v>2,2,2-trifluoroethyl perfluorobutanimidate</v>
          </cell>
        </row>
        <row r="3125">
          <cell r="B3125" t="str">
            <v>2,2,3,3,3-pentafluoro-1,1-diphenylpropan-1-ol</v>
          </cell>
        </row>
        <row r="3126">
          <cell r="B3126" t="str">
            <v>2,2,3,3,3-Pentafluoro-1-(10H-phenothiazin-10-yl)propan-1-one</v>
          </cell>
        </row>
        <row r="3127">
          <cell r="B3127" t="str">
            <v>2,2,3,3,3-Pentafluoro-1-(2,2,3,3,3-pentafluoropropoxy)propan-1-ol</v>
          </cell>
        </row>
        <row r="3128">
          <cell r="B3128" t="str">
            <v>2,2,3,3,3-Pentafluoro-1-(piperazin-1-yl)propan-1-one</v>
          </cell>
        </row>
        <row r="3129">
          <cell r="B3129" t="str">
            <v>2,2,3,3,3-Pentafluoro-1-(pyridin-2-yl)propan-1-ol</v>
          </cell>
        </row>
        <row r="3130">
          <cell r="B3130" t="str">
            <v>2,2,3,3,3-Pentafluoro-1-(pyrrolidin-1-yl)propan-1-one</v>
          </cell>
        </row>
        <row r="3131">
          <cell r="B3131" t="str">
            <v>2,2,3,3,3-Pentafluoro-1-(pyrrolidin-2-yl)propan-1-one</v>
          </cell>
        </row>
        <row r="3132">
          <cell r="B3132" t="str">
            <v>2,2,3,3,3-Pentafluoro-1-(triphenylsilyl)propan-1-one</v>
          </cell>
        </row>
        <row r="3133">
          <cell r="B3133" t="str">
            <v>2,2,3,3,3-Pentafluoro-1-methylsulfanyl-propan-1-imine</v>
          </cell>
        </row>
        <row r="3134">
          <cell r="B3134" t="str">
            <v>2,2,3,3,3-pentafluoro-1-phenylpropan-1-one</v>
          </cell>
        </row>
        <row r="3135">
          <cell r="B3135" t="str">
            <v>2,2,3,3,3-Pentafluoro-1-[4-(3-fluoro-4-methoxyphenyl)-8-phenylpyrazolo[5,1-c][1,2,4]triazin-3-yl]propan-1-one</v>
          </cell>
        </row>
        <row r="3136">
          <cell r="B3136" t="str">
            <v>2,2,3,3,3-Pentafluoro-N',N'-dimethylpropanethiohydrazide</v>
          </cell>
        </row>
        <row r="3137">
          <cell r="B3137" t="str">
            <v>2,2,3,3,3-Pentafluoro-N-(1-phenylpropan-2-yl)propanamide</v>
          </cell>
        </row>
        <row r="3138">
          <cell r="B3138" t="str">
            <v>2,2,3,3,3-Pentafluoro-N-(2,2,3,3,3-pentafluoro-1-hydroxypropylidene)propanehydrazonic acid</v>
          </cell>
        </row>
        <row r="3139">
          <cell r="B3139" t="str">
            <v>2,2,3,3,3-Pentafluoro-N-(2,2,3,3,3-pentafluoropropanimidoyl)propanimidamide</v>
          </cell>
        </row>
        <row r="3140">
          <cell r="B3140" t="str">
            <v>2,2,3,3,3-Pentafluoro-N-hydroxypropanimidamide</v>
          </cell>
        </row>
        <row r="3141">
          <cell r="B3141" t="str">
            <v>2,2,3,3,3-pentafluoro-N-naphthalen-1-ylpropanamide</v>
          </cell>
        </row>
        <row r="3142">
          <cell r="B3142" t="str">
            <v>2,2,3,3,3-pentafluoro-N-naphthalen-2-ylpropanamide</v>
          </cell>
        </row>
        <row r="3143">
          <cell r="B3143" t="str">
            <v>2,2,3,3,3-Pentafluoro-N-phenylpropanamide</v>
          </cell>
        </row>
        <row r="3144">
          <cell r="B3144" t="str">
            <v>2,2,3,3,3-Pentafluoro-N-propylpropanamide</v>
          </cell>
        </row>
        <row r="3145">
          <cell r="B3145" t="str">
            <v>2,2,3,3,3-Pentafluoro-N-[(2,2,3,3,3-pentafluoropropanoyl)oxy]propanimidamide</v>
          </cell>
        </row>
        <row r="3146">
          <cell r="B3146" t="str">
            <v>2,2,3,3,3-Pentafluoropropan-1-amine--hydrogen chloride (1/1)</v>
          </cell>
        </row>
        <row r="3147">
          <cell r="B3147" t="str">
            <v>2,2,3,3,3-pentafluoropropanehydrazide</v>
          </cell>
        </row>
        <row r="3148">
          <cell r="B3148" t="str">
            <v>2,2,3,3,3-Pentafluoropropanimidamide--hydrogen chloride (1/1)</v>
          </cell>
        </row>
        <row r="3149">
          <cell r="B3149" t="str">
            <v>2,2,3,3,3-Pentafluoropropanoyl nitrite</v>
          </cell>
        </row>
        <row r="3150">
          <cell r="B3150" t="str">
            <v>2,2,3,3,3-Pentafluoropropyl 2-(trifluoromethyl)prop-2-enoate</v>
          </cell>
        </row>
        <row r="3151">
          <cell r="B3151" t="str">
            <v>2,2,3,3,3-Pentafluoropropyl 2-chloroprop-2-enoate</v>
          </cell>
        </row>
        <row r="3152">
          <cell r="B3152" t="str">
            <v>2,2,3,3,3-Pentafluoropropyl 2-fluoroprop-2-enoate</v>
          </cell>
        </row>
        <row r="3153">
          <cell r="B3153" t="str">
            <v>2,2,3,3,3-Pentafluoropropyl 4-methylbenzene-1-sulfonate</v>
          </cell>
        </row>
        <row r="3154">
          <cell r="B3154" t="str">
            <v>2,2,3,3,3-Pentafluoropropyl acetate</v>
          </cell>
        </row>
        <row r="3155">
          <cell r="B3155" t="str">
            <v>2,2,3,3,3-Pentafluoropropyl nonafluorobutane-1-sulfonate</v>
          </cell>
        </row>
        <row r="3156">
          <cell r="B3156" t="str">
            <v>2,2,3,3,3-Pentafluoropropyl trifluoroacetate</v>
          </cell>
        </row>
        <row r="3157">
          <cell r="B3157" t="str">
            <v>2,2,3,3,4,4,4-H+D1332eptafluoro-1-pyrrolidin-1-ylbutan-1-one</v>
          </cell>
        </row>
        <row r="3158">
          <cell r="B3158" t="str">
            <v>2,2,3,3,4,4,4-heptafluoro-1,1-diphenylbutan-1-ol</v>
          </cell>
        </row>
        <row r="3159">
          <cell r="B3159" t="str">
            <v>2,2,3,3,4,4,4-Heptafluoro-1-(10H-phenothiazin-10-yl)butan-1-one</v>
          </cell>
        </row>
        <row r="3160">
          <cell r="B3160" t="str">
            <v>2,2,3,3,4,4,4-Heptafluoro-1-(1H-tetrazol-1-yl)butan-1-one</v>
          </cell>
        </row>
        <row r="3161">
          <cell r="B3161" t="str">
            <v>2,2,3,3,4,4,4-Heptafluoro-1-(4-methylphenyl)butan-1-one</v>
          </cell>
        </row>
        <row r="3162">
          <cell r="B3162" t="str">
            <v>2,2,3,3,4,4,4-Heptafluoro-1-(4-methylpiperazin-1-yl)butan-1-one</v>
          </cell>
        </row>
        <row r="3163">
          <cell r="B3163" t="str">
            <v>2,2,3,3,4,4,4-Heptafluoro-1-(4-nitrophenyl)butan-1-one</v>
          </cell>
        </row>
        <row r="3164">
          <cell r="B3164" t="str">
            <v>2,2,3,3,4,4,4-Heptafluoro-1-(morpholin-4-yl)butan-1-one</v>
          </cell>
        </row>
        <row r="3165">
          <cell r="B3165" t="str">
            <v>2,2,3,3,4,4,4-Heptafluoro-1-(morpholin-4-yl)butane-1-thione</v>
          </cell>
        </row>
        <row r="3166">
          <cell r="B3166" t="str">
            <v>2,2,3,3,4,4,4-Heptafluoro-1-(pentafluorophenyl)butan-1-one</v>
          </cell>
        </row>
        <row r="3167">
          <cell r="B3167" t="str">
            <v>2,2,3,3,4,4,4-Heptafluoro-1-(piperazin-1-yl)butan-1-one</v>
          </cell>
        </row>
        <row r="3168">
          <cell r="B3168" t="str">
            <v>2,2,3,3,4,4,4-Heptafluoro-1-(piperidin-1-yl)butan-1-one</v>
          </cell>
        </row>
        <row r="3169">
          <cell r="B3169" t="str">
            <v>2,2,3,3,4,4,4-Heptafluoro-1-methoxybutan-1-ol</v>
          </cell>
        </row>
        <row r="3170">
          <cell r="B3170" t="str">
            <v>2,2,3,3,4,4,4-heptafluoro-1-phenylbutan-1-one</v>
          </cell>
        </row>
        <row r="3171">
          <cell r="B3171" t="str">
            <v>2,2,3,3,4,4,4-Heptafluoro-1-phenylbutyl diphenyl phosphate</v>
          </cell>
        </row>
        <row r="3172">
          <cell r="B3172" t="str">
            <v>2,2,3,3,4,4,4-Heptafluoro-1-phenylbutyl hydrogen phenylphosphonate</v>
          </cell>
        </row>
        <row r="3173">
          <cell r="B3173" t="str">
            <v>2,2,3,3,4,4,4-Heptafluoro-1-[4-(pyrazin-2-yl)piperazin-1-yl]butan-1-one</v>
          </cell>
        </row>
        <row r="3174">
          <cell r="B3174" t="str">
            <v>2,2,3,3,4,4,4-heptafluoro-N'-(2,2,3,3,4,4,4-heptafluorobutanoyl)butanehydrazide</v>
          </cell>
        </row>
        <row r="3175">
          <cell r="B3175" t="str">
            <v>2,2,3,3,4,4,4-Heptafluoro-N'-phenylbutanehydrazide</v>
          </cell>
        </row>
        <row r="3176">
          <cell r="B3176" t="str">
            <v>2,2,3,3,4,4,4-Heptafluoro-N'-[(pyridin-4-yl)methylidene]butanehydrazide</v>
          </cell>
        </row>
        <row r="3177">
          <cell r="B3177" t="str">
            <v>2,2,3,3,4,4,4-Heptafluoro-N,N-bis(2-methylpropyl)butanamide</v>
          </cell>
        </row>
        <row r="3178">
          <cell r="B3178" t="str">
            <v>2,2,3,3,4,4,4-Heptafluoro-N-(1-phenylethyl)butanamide</v>
          </cell>
        </row>
        <row r="3179">
          <cell r="B3179" t="str">
            <v>2,2,3,3,4,4,4-Heptafluoro-N-(1-phenylpropan-2-yl)butanamide</v>
          </cell>
        </row>
        <row r="3180">
          <cell r="B3180" t="str">
            <v>2,2,3,3,4,4,4-Heptafluoro-N-(1H-1,2,4-triazol-5-yl)butanamide</v>
          </cell>
        </row>
        <row r="3181">
          <cell r="B3181" t="str">
            <v>2,2,3,3,4,4,4-Heptafluoro-N-(2,2,3,3,4,4,4-heptafluorobutanoyl)-N-(2-hydroxy-2-phenylethyl)butanamide</v>
          </cell>
        </row>
        <row r="3182">
          <cell r="B3182" t="str">
            <v>2,2,3,3,4,4,4-Heptafluoro-N-(2,2,3,3,4,4,4-heptafluorobutanoyl)-N-[2-(3-hydroxy-4-methoxyphenyl)ethyl]butanamide</v>
          </cell>
        </row>
        <row r="3183">
          <cell r="B3183" t="str">
            <v>2,2,3,3,4,4,4-Heptafluoro-N-(2,2,3,3,4,4,4-heptafluorobutyl)butan-1-amine</v>
          </cell>
        </row>
        <row r="3184">
          <cell r="B3184" t="str">
            <v>2,2,3,3,4,4,4-Heptafluoro-N-(2,4,5-trichlorophenyl)butanamide</v>
          </cell>
        </row>
        <row r="3185">
          <cell r="B3185" t="str">
            <v>2,2,3,3,4,4,4-Heptafluoro-N-(2-iodophenyl)butanamide</v>
          </cell>
        </row>
        <row r="3186">
          <cell r="B3186" t="str">
            <v>2,2,3,3,4,4,4-Heptafluoro-N-(2-methoxyethyl)butanamide</v>
          </cell>
        </row>
        <row r="3187">
          <cell r="B3187" t="str">
            <v>2,2,3,3,4,4,4-Heptafluoro-N-(2-methylpropyl)butanamide</v>
          </cell>
        </row>
        <row r="3188">
          <cell r="B3188" t="str">
            <v>2,2,3,3,4,4,4-Heptafluoro-N-(2-oxo-2,3-dihydropyrimidin-4-yl)butanamide</v>
          </cell>
        </row>
        <row r="3189">
          <cell r="B3189" t="str">
            <v>2,2,3,3,4,4,4-Heptafluoro-N-(2-phenylethyl)butanamide</v>
          </cell>
        </row>
        <row r="3190">
          <cell r="B3190" t="str">
            <v>2,2,3,3,4,4,4-Heptafluoro-N-(2-phenylpropyl)butanamide</v>
          </cell>
        </row>
        <row r="3191">
          <cell r="B3191" t="str">
            <v>2,2,3,3,4,4,4-Heptafluoro-N-(3-fluorophenyl)butanamide</v>
          </cell>
        </row>
        <row r="3192">
          <cell r="B3192" t="str">
            <v>2,2,3,3,4,4,4-Heptafluoro-N-(3-methoxyphenyl)butanamide</v>
          </cell>
        </row>
        <row r="3193">
          <cell r="B3193" t="str">
            <v>2,2,3,3,4,4,4-Heptafluoro-N-(3-phenylpropyl)butanamide</v>
          </cell>
        </row>
        <row r="3194">
          <cell r="B3194" t="str">
            <v>2,2,3,3,4,4,4-Heptafluoro-N-(4-fluorophenyl)butanamide</v>
          </cell>
        </row>
        <row r="3195">
          <cell r="B3195" t="str">
            <v>2,2,3,3,4,4,4-Heptafluoro-N-(4-methoxy-2-nitrophenyl)butanamide</v>
          </cell>
        </row>
        <row r="3196">
          <cell r="B3196" t="str">
            <v>2,2,3,3,4,4,4-Heptafluoro-N-(4-methoxyphenyl)butanamide</v>
          </cell>
        </row>
        <row r="3197">
          <cell r="B3197" t="str">
            <v>2,2,3,3,4,4,4-Heptafluoro-N-(4-phenylphenyl)utanamide</v>
          </cell>
        </row>
        <row r="3198">
          <cell r="B3198" t="str">
            <v>2,2,3,3,4,4,4-Heptafluoro-N-(nonafluorobutyl)butanimidoyl fluoride</v>
          </cell>
        </row>
        <row r="3199">
          <cell r="B3199" t="str">
            <v>2,2,3,3,4,4,4-Heptafluoro-N-(pentafluorophenyl)butanamide</v>
          </cell>
        </row>
        <row r="3200">
          <cell r="B3200" t="str">
            <v>2,2,3,3,4,4,4-heptafluoro-N-heptan-2-ylbutanamide</v>
          </cell>
        </row>
        <row r="3201">
          <cell r="B3201" t="str">
            <v>2,2,3,3,4,4,4-Heptafluoro-N-hexylbutanamide</v>
          </cell>
        </row>
        <row r="3202">
          <cell r="B3202" t="str">
            <v>2,2,3,3,4,4,4-Heptafluoro-N-hydroxy-N-methylbutanamide</v>
          </cell>
        </row>
        <row r="3203">
          <cell r="B3203" t="str">
            <v>2,2,3,3,4,4,4-Heptafluoro-N-hydroxybutanamide</v>
          </cell>
        </row>
        <row r="3204">
          <cell r="B3204" t="str">
            <v>2,2,3,3,4,4,4-Heptafluoro-N-hydroxybutanimidamide</v>
          </cell>
        </row>
        <row r="3205">
          <cell r="B3205" t="str">
            <v>2,2,3,3,4,4,4-Heptafluoro-N-methylbutan-1-amine</v>
          </cell>
        </row>
        <row r="3206">
          <cell r="B3206" t="str">
            <v>2,2,3,3,4,4,4-Heptafluoro-N-methylbutanamide</v>
          </cell>
        </row>
        <row r="3207">
          <cell r="B3207" t="str">
            <v>2,2,3,3,4,4,4-Heptafluoro-N-pentylbutanamide</v>
          </cell>
        </row>
        <row r="3208">
          <cell r="B3208" t="str">
            <v>2,2,3,3,4,4,4-Heptafluoro-N-phenylbutanethioamide</v>
          </cell>
        </row>
        <row r="3209">
          <cell r="B3209" t="str">
            <v>2,2,3,3,4,4,4-Heptafluoro-N-propylbutanamide</v>
          </cell>
        </row>
        <row r="3210">
          <cell r="B3210" t="str">
            <v>2,2,3,3,4,4,4-Heptafluoro-N-undecylbutanamide</v>
          </cell>
        </row>
        <row r="3211">
          <cell r="B3211" t="str">
            <v>2,2,3,3,4,4,4-Heptafluoro-N-[(4-sulfamoylphenyl)methyl]butanamide</v>
          </cell>
        </row>
        <row r="3212">
          <cell r="B3212" t="str">
            <v>2,2,3,3,4,4,4-Heptafluoro-N-[(trifluoroacetyl)oxy]butanamide</v>
          </cell>
        </row>
        <row r="3213">
          <cell r="B3213" t="str">
            <v>2,2,3,3,4,4,4-Heptafluoro-N-[3-(trifluoromethyl)phenyl]butanamide</v>
          </cell>
        </row>
        <row r="3214">
          <cell r="B3214" t="str">
            <v>2,2,3,3,4,4,4-Heptafluorobutan-1-amine-hydrogen chloride (1:1)</v>
          </cell>
        </row>
        <row r="3215">
          <cell r="B3215" t="str">
            <v>2,2,3,3,4,4,4-Heptafluorobutanal-water (1:1)</v>
          </cell>
        </row>
        <row r="3216">
          <cell r="B3216" t="str">
            <v>2,2,3,3,4,4,4-Heptafluorobutane-1,1-diol</v>
          </cell>
        </row>
        <row r="3217">
          <cell r="B3217" t="str">
            <v>2,2,3,3,4,4,4-heptafluorobutanehydrazide</v>
          </cell>
        </row>
        <row r="3218">
          <cell r="B3218" t="str">
            <v>2,2,3,3,4,4,4-Heptafluorobutanethioamide</v>
          </cell>
        </row>
        <row r="3219">
          <cell r="B3219" t="str">
            <v>2,2,3,3,4,4,4-Heptafluorobutanimidamide-hydrogen chloride (1:1)</v>
          </cell>
        </row>
        <row r="3220">
          <cell r="B3220" t="str">
            <v>2,2,3,3,4,4,4-Heptafluorobutanimidohydrazide</v>
          </cell>
        </row>
        <row r="3221">
          <cell r="B3221" t="str">
            <v>2,2,3,3,4,4,4-Heptafluorobutanoyl nitrite</v>
          </cell>
        </row>
        <row r="3222">
          <cell r="B3222" t="str">
            <v>2,2,3,3,4,4,4-Heptafluorobutyl 1,2,3-benzothiadiazole-7-carboxylate</v>
          </cell>
        </row>
        <row r="3223">
          <cell r="B3223" t="str">
            <v>2,2,3,3,4,4,4-Heptafluorobutyl 2-chloroprop-2-enoate</v>
          </cell>
        </row>
        <row r="3224">
          <cell r="B3224" t="str">
            <v>2,2,3,3,4,4,4-Heptafluorobutyl 2-cyanoprop-2-enoate</v>
          </cell>
        </row>
        <row r="3225">
          <cell r="B3225" t="str">
            <v>2,2,3,3,4,4,4-Heptafluorobutyl 4-methylbenzene-1-sulfonate</v>
          </cell>
        </row>
        <row r="3226">
          <cell r="B3226" t="str">
            <v>2,2,3,3,4,4,4-Heptafluorobutyl acetate</v>
          </cell>
        </row>
        <row r="3227">
          <cell r="B3227" t="str">
            <v>2,2,3,3,4,4,4-Heptafluorobutyl but-3-enoate</v>
          </cell>
        </row>
        <row r="3228">
          <cell r="B3228" t="str">
            <v>2,2,3,3,4,4,4-Heptafluorobutyl butanoate</v>
          </cell>
        </row>
        <row r="3229">
          <cell r="B3229" t="str">
            <v>2,2,3,3,4,4,4-Heptafluorobutyl carbonochloridate</v>
          </cell>
        </row>
        <row r="3230">
          <cell r="B3230" t="str">
            <v>2,2,3,3,4,4,4-Heptafluorobutyl diphenylphosphinate</v>
          </cell>
        </row>
        <row r="3231">
          <cell r="B3231" t="str">
            <v>2,2,3,3,4,4,4-Heptafluorobutyl heptafluorobutanoate</v>
          </cell>
        </row>
        <row r="3232">
          <cell r="B3232" t="str">
            <v>2,2,3,3,4,4,4-Heptafluorobutyl hydrogen phosphate</v>
          </cell>
        </row>
        <row r="3233">
          <cell r="B3233" t="str">
            <v>2,2,3,3,4,4,4-Heptafluorobutyl methanesulfonate</v>
          </cell>
        </row>
        <row r="3234">
          <cell r="B3234" t="str">
            <v>2,2,3,3,4,4,4-Heptafluorobutyl methyl carbonate</v>
          </cell>
        </row>
        <row r="3235">
          <cell r="B3235" t="str">
            <v>2,2,3,3,4,4,4-Heptafluorobutyl trifluoroacetate</v>
          </cell>
        </row>
        <row r="3236">
          <cell r="B3236" t="str">
            <v>2,2,3,3,4,4,4a,5,5,6,6,7,7,8,8,8a-Hexadecafluorooctahydro-2H-1-benzopyran</v>
          </cell>
        </row>
        <row r="3237">
          <cell r="B3237" t="str">
            <v>2,2,3,3,4,4,5,5,5-Nonafluoro-1-(4-methylphenyl)pentan-1-one</v>
          </cell>
        </row>
        <row r="3238">
          <cell r="B3238" t="str">
            <v>2,2,3,3,4,4,5,5,5-Nonafluoro-1-(pentafluorophenyl)pentan-1-one</v>
          </cell>
        </row>
        <row r="3239">
          <cell r="B3239" t="str">
            <v>2,2,3,3,4,4,5,5,5-Nonafluoro-1-phenylpentyl bis(2,2,2-trifluoroethyl) phosphate</v>
          </cell>
        </row>
        <row r="3240">
          <cell r="B3240" t="str">
            <v>2,2,3,3,4,4,5,5,5-Nonafluoro-N-(2-hydroxyethyl)pentanamide</v>
          </cell>
        </row>
        <row r="3241">
          <cell r="B3241" t="str">
            <v>2,2,3,3,4,4,5,5,5-Nonafluoro-N-(4-nitrophenyl)pentanamide</v>
          </cell>
        </row>
        <row r="3242">
          <cell r="B3242" t="str">
            <v>2,2,3,3,4,4,5,5,5-Nonafluoro-N-methylpentanamide</v>
          </cell>
        </row>
        <row r="3243">
          <cell r="B3243" t="str">
            <v>2,2,3,3,4,4,5,5,5-Nonafluoro-N-phenylpentanamide</v>
          </cell>
        </row>
        <row r="3244">
          <cell r="B3244" t="str">
            <v>2,2,3,3,4,4,5,5,5-Nonafluoro-N-[(4-sulfamoylphenyl)methyl]pentanamide</v>
          </cell>
        </row>
        <row r="3245">
          <cell r="B3245" t="str">
            <v>2,2,3,3,4,4,5,5,5-Nonafluoropentanal hydrate (1:1)</v>
          </cell>
        </row>
        <row r="3246">
          <cell r="B3246" t="str">
            <v>2,2,3,3,4,4,5,5,5-Nonafluoropentane-1,1-diol</v>
          </cell>
        </row>
        <row r="3247">
          <cell r="B3247" t="str">
            <v>2,2,3,3,4,4,5,5,5-nonafluoropentanenitrile</v>
          </cell>
        </row>
        <row r="3248">
          <cell r="B3248" t="str">
            <v>2,2,3,3,4,4,5,5,5-Nonafluoropentyl 2,5,7-trinitro-9-oxo-9H-fluorene-4-carboxylate</v>
          </cell>
        </row>
        <row r="3249">
          <cell r="B3249" t="str">
            <v>2,2,3,3,4,4,5,5,5-Nonafluoropentyl acrylate</v>
          </cell>
        </row>
        <row r="3250">
          <cell r="B3250" t="str">
            <v>2,2,3,3,4,4,5,5,5-Nonafluoropentyl methacrylate</v>
          </cell>
        </row>
        <row r="3251">
          <cell r="B3251" t="str">
            <v>2,2,3,3,4,4,5,5,6,6,6-Undecafluoro-1,1-hexanediol</v>
          </cell>
        </row>
        <row r="3252">
          <cell r="B3252" t="str">
            <v>2,2,3,3,4,4,5,5,6,6,6-Undecafluoro-N-(2-phenylethyl)hexanamide</v>
          </cell>
        </row>
        <row r="3253">
          <cell r="B3253" t="str">
            <v>2,2,3,3,4,4,5,5,6,6,6-Undecafluorohexanal</v>
          </cell>
        </row>
        <row r="3254">
          <cell r="B3254" t="str">
            <v>2,2,3,3,4,4,5,5,6,6,6-Undecafluorohexanamide</v>
          </cell>
        </row>
        <row r="3255">
          <cell r="B3255" t="str">
            <v>2,2,3,3,4,4,5,5,6,6,6-Undecafluorohexanimidamide</v>
          </cell>
        </row>
        <row r="3256">
          <cell r="B3256" t="str">
            <v>2,2,3,3,4,4,5,5,6,6,6-Undecafluorohexyl 2-methylprop-2-enoate</v>
          </cell>
        </row>
        <row r="3257">
          <cell r="B3257" t="str">
            <v>2,2,3,3,4,4,5,5,6,6,6-Undecafluorohexyl methanesulfonate</v>
          </cell>
        </row>
        <row r="3258">
          <cell r="B3258" t="str">
            <v>2,2,3,3,4,4,5,5,6,6,6-Undecafluorohexyl nonafluorobutane-1-sulfonate</v>
          </cell>
        </row>
        <row r="3259">
          <cell r="B3259" t="str">
            <v>2,2,3,3,4,4,5,5,6,6,6-Undecafluorohexyl prop-2-enoate</v>
          </cell>
        </row>
        <row r="3260">
          <cell r="B3260" t="str">
            <v>2,2,3,3,4,4,5,5,6,6,6-Undecafluorohexyl trifluoromethanesulfonate</v>
          </cell>
        </row>
        <row r="3261">
          <cell r="B3261" t="str">
            <v>2,2,3,3,4,4,5,5,6,6,7,7,7-Tridecafluoro-1,1-heptanediol</v>
          </cell>
        </row>
        <row r="3262">
          <cell r="B3262" t="str">
            <v>2,2,3,3,4,4,5,5,6,6,7,7,7-Tridecafluoro-1-(4-methylphenyl)heptan-1-one</v>
          </cell>
        </row>
        <row r="3263">
          <cell r="B3263" t="str">
            <v>2,2,3,3,4,4,5,5,6,6,7,7,7-Tridecafluoro-1-(4-methylpiperazin-1-yl)heptan-1-one</v>
          </cell>
        </row>
        <row r="3264">
          <cell r="B3264" t="str">
            <v>2,2,3,3,4,4,5,5,6,6,7,7,7-Tridecafluoro-1-(morpholin-4-yl)heptan-1-one</v>
          </cell>
        </row>
        <row r="3265">
          <cell r="B3265" t="str">
            <v>2,2,3,3,4,4,5,5,6,6,7,7,7-Tridecafluoro-1-hydrazinylheptan-1-ol</v>
          </cell>
        </row>
        <row r="3266">
          <cell r="B3266" t="str">
            <v>2,2,3,3,4,4,5,5,6,6,7,7,7-Tridecafluoro-1-phenylheptan-1-one</v>
          </cell>
        </row>
        <row r="3267">
          <cell r="B3267" t="str">
            <v>2,2,3,3,4,4,5,5,6,6,7,7,7-Tridecafluoro-1-[4-(2-hydroxyethyl)piperazin-1-yl]heptan-1-one-hydrogen chloride (1:1)</v>
          </cell>
        </row>
        <row r="3268">
          <cell r="B3268" t="str">
            <v>2,2,3,3,4,4,5,5,6,6,7,7,7-Tridecafluoro-N'-[(4-methylphenyl)methylidene]heptanehydrazide</v>
          </cell>
        </row>
        <row r="3269">
          <cell r="B3269" t="str">
            <v>2,2,3,3,4,4,5,5,6,6,7,7,7-Tridecafluoro-N-(2-hydroxyethyl)heptanamide</v>
          </cell>
        </row>
        <row r="3270">
          <cell r="B3270" t="str">
            <v>2,2,3,3,4,4,5,5,6,6,7,7,7-Tridecafluoro-N-(3-methoxyphenyl)heptanamide</v>
          </cell>
        </row>
        <row r="3271">
          <cell r="B3271" t="str">
            <v>2,2,3,3,4,4,5,5,6,6,7,7,7-Tridecafluoro-N-(4-nitrophenyl)heptanamide</v>
          </cell>
        </row>
        <row r="3272">
          <cell r="B3272" t="str">
            <v>2,2,3,3,4,4,5,5,6,6,7,7,7-Tridecafluoro-N-[(4-sulfamoylphenyl)methyl]heptanamide</v>
          </cell>
        </row>
        <row r="3273">
          <cell r="B3273" t="str">
            <v>2,2,3,3,4,4,5,5,6,6,7,7,7-Tridecafluoroheptanehydrazide</v>
          </cell>
        </row>
        <row r="3274">
          <cell r="B3274" t="str">
            <v>2,2,3,3,4,4,5,5,6,6,7,7,7-Tridecafluoroheptanimidamide</v>
          </cell>
        </row>
        <row r="3275">
          <cell r="B3275" t="str">
            <v>2,2,3,3,4,4,5,5,6,6,7,7,7-Tridecafluoroheptyl 4-methylbenzene-1-sulfonate</v>
          </cell>
        </row>
        <row r="3276">
          <cell r="B3276" t="str">
            <v>2,2,3,3,4,4,5,5,6,6,7,7,8,8,8-Pentadecafluoro-N-(2-hydroxypropyl)octanamide</v>
          </cell>
        </row>
        <row r="3277">
          <cell r="B3277" t="str">
            <v>2,2,3,3,4,4,5,5,6,6,7,7,8,8,8-Pentadecafluoro-N-(4-methoxyphenyl)octanamide</v>
          </cell>
        </row>
        <row r="3278">
          <cell r="B3278" t="str">
            <v>2,2,3,3,4,4,5,5,6,6,7,7,8,8,8-Pentadecafluoro-N-hydroxyoctanamide</v>
          </cell>
        </row>
        <row r="3279">
          <cell r="B3279" t="str">
            <v>2,2,3,3,4,4,5,5,6,6,7,7,8,8,8-Pentadecafluoro-N-hydroxyoctanimidamide</v>
          </cell>
        </row>
        <row r="3280">
          <cell r="B3280" t="str">
            <v>2,2,3,3,4,4,5,5,6,6,7,7,8,8,8-Pentadecafluoro-N-propyloctanamide</v>
          </cell>
        </row>
        <row r="3281">
          <cell r="B3281" t="str">
            <v>2,2,3,3,4,4,5,5,6,6,7,7,8,8,8-Pentadecafluoro-N-[2-(2-hydroxyethoxy)ethyl]octanamide</v>
          </cell>
        </row>
        <row r="3282">
          <cell r="B3282" t="str">
            <v>2,2,3,3,4,4,5,5,6,6,7,7,8,8,8-Pentadecafluorooctan-1-amine-hydrogen chloride (1:1)</v>
          </cell>
        </row>
        <row r="3283">
          <cell r="B3283" t="str">
            <v>2,2,3,3,4,4,5,5,6,6,7,7,8,8,8-Pentadecafluorooctyl 4'-[(2S)-2-methylbutyl][1,1'-biphenyl]-4-carboxylate</v>
          </cell>
        </row>
        <row r="3284">
          <cell r="B3284" t="str">
            <v>2,2,3,3,4,4,5,5,6,6,7,7,8,8,8-Pentadecafluorooctyl 4-hydroxybenzoate</v>
          </cell>
        </row>
        <row r="3285">
          <cell r="B3285" t="str">
            <v>2,2,3,3,4,4,5,5,6,6,7,7,8,8,8-Pentadecafluorooctyl 4-methylbenzene-1-sulfonate</v>
          </cell>
        </row>
        <row r="3286">
          <cell r="B3286" t="str">
            <v>2,2,3,3,4,4,5,5,6,6,7,7,8,8,8-pentadecafluorooctyl hexadecanoate</v>
          </cell>
        </row>
        <row r="3287">
          <cell r="B3287" t="str">
            <v>2,2,3,3,4,4,5,5,6,6,7,7,8,8,8-Pentadecafluorooctyl nonafluorobutane-1-sulfonate</v>
          </cell>
        </row>
        <row r="3288">
          <cell r="B3288" t="str">
            <v>2,2,3,3,4,4,5,5,6,6,7,7,8,8,8-Pentadecafluorooctyl trifluoromethanesulfonate</v>
          </cell>
        </row>
        <row r="3289">
          <cell r="B3289" t="str">
            <v>2,2,3,3,4,4,5,5,6,6,7,7,8,8,9,9,10,10,10-Nonadecafluorodecan-1-amine</v>
          </cell>
        </row>
        <row r="3290">
          <cell r="B3290" t="str">
            <v>2,2,3,3,4,4,5,5,6,6,7,7,8,8,9,9,10,10,10-nonadecafluorodecyl 2-methylprop-2-enoate</v>
          </cell>
        </row>
        <row r="3291">
          <cell r="B3291" t="str">
            <v>2,2,3,3,4,4,5,5,6,6,7,7,8,8,9,9,10,10,11,11,11-Henicosafluoroundecanal</v>
          </cell>
        </row>
        <row r="3292">
          <cell r="B3292" t="str">
            <v>2,2,3,3,4,4,5,5,6,6,7,7,8,8,9,9,10,10,11,11,11-Henicosafluoroundecyl acrylate</v>
          </cell>
        </row>
        <row r="3293">
          <cell r="B3293" t="str">
            <v>2,2,3,3,4,4,5,5,6,6,7,7,8,8,9,9,10,10,11,11,11-Henicosafluoroundecyl methacrylate</v>
          </cell>
        </row>
        <row r="3294">
          <cell r="B3294" t="str">
            <v>2,2,3,3,4,4,5,5,6,6,7,7,8,8,9,9,10,10,11,11,11-Tricosafluoro-1-iodoundecane</v>
          </cell>
        </row>
        <row r="3295">
          <cell r="B3295" t="str">
            <v>2,2,3,3,4,4,5,5,6,6,7,7,8,8,9,9,10,10,11,11,12,12,12-Tricosafluorododecyl nonafluorobutane-1-sulfonate</v>
          </cell>
        </row>
        <row r="3296">
          <cell r="B3296" t="str">
            <v>2,2,3,3,4,4,5,5,6,6,7,7,8,8,9,9,10,10,11,11,12,12,13,13,14,14,15,15,16,16,17,17,18,18,19,19,20,20,21,21,21-Hentetracontafluorohenicosyl 2-methylprop-2-enoate</v>
          </cell>
        </row>
        <row r="3297">
          <cell r="B3297" t="str">
            <v>2,2,3,3,4,4,5,5,6,6,7,7,8,8,9,9,10,10,11,11,12,12,13,13,14,14,15,15-Octacosafluoropentadecanoate</v>
          </cell>
        </row>
        <row r="3298">
          <cell r="B3298" t="str">
            <v>2,2,3,3,4,4,5,5,6,6,7,7,8,8,9,9,10,10,11,11,12,12,13,13-Tetracosafluorotridecan-1-ol</v>
          </cell>
        </row>
        <row r="3299">
          <cell r="B3299" t="str">
            <v>2,2,3,3,4,4,5,5,6,6,7,7,8,8,9,9,10,10,11,11-icosafluorododecane-1,12-diol</v>
          </cell>
        </row>
        <row r="3300">
          <cell r="B3300" t="str">
            <v>2,2,3,3,4,4,5,5,6,6,7,7,8,8,9,9,10,10,11,11-icosafluoroundecanoyl Chloride</v>
          </cell>
        </row>
        <row r="3301">
          <cell r="B3301" t="str">
            <v>2,2,3,3,4,4,5,5,6,6,7,7,8,8,9,9,10,10,11,11-Icosafluoroundecyl acrylate</v>
          </cell>
        </row>
        <row r="3302">
          <cell r="B3302" t="str">
            <v>2,2,3,3,4,4,5,5,6,6,7,7,8,8,9,9,10,10,11,11-Icosafluoroundecyl methacrylate</v>
          </cell>
        </row>
        <row r="3303">
          <cell r="B3303" t="str">
            <v>2,2,3,3,4,4,5,5,6,6,7,7,8,8,9,9,10,10,11,11-Icosafluoroundecyl N-[3-(2,2,3,3,4,4,5,5,6,6,7,7,8,8,9,9,10,10,11,11-icosafluoroundecoxycarbonylamino)-4-methylphenyl]carbamate</v>
          </cell>
        </row>
        <row r="3304">
          <cell r="B3304" t="str">
            <v>2,2,3,3,4,4,5,5,6,6,7,7,8,8,9,9,10,10-Octadecafluorodecanoate</v>
          </cell>
        </row>
        <row r="3305">
          <cell r="B3305" t="str">
            <v>2,2,3,3,4,4,5,5,6,6,7,7,8,8,9,9,9-Heptadecafluoro-N,N-diphenylnonanamide</v>
          </cell>
        </row>
        <row r="3306">
          <cell r="B3306" t="str">
            <v>2,2,3,3,4,4,5,5,6,6,7,7,8,8,9,9,9-Heptadecafluoro-N-(2-fluorophenyl)nonanamide</v>
          </cell>
        </row>
        <row r="3307">
          <cell r="B3307" t="str">
            <v>2,2,3,3,4,4,5,5,6,6,7,7,8,8,9,9,9-Heptadecafluoro-N-(2-hydroxyethyl)nonanamide</v>
          </cell>
        </row>
        <row r="3308">
          <cell r="B3308" t="str">
            <v>2,2,3,3,4,4,5,5,6,6,7,7,8,8,9,9,9-Heptadecafluoro-N-(3-fluorophenyl)nonanamide</v>
          </cell>
        </row>
        <row r="3309">
          <cell r="B3309" t="str">
            <v>2,2,3,3,4,4,5,5,6,6,7,7,8,8,9,9,9-Heptadecafluoro-N-(4-fluorophenyl)nonanamide</v>
          </cell>
        </row>
        <row r="3310">
          <cell r="B3310" t="str">
            <v>2,2,3,3,4,4,5,5,6,6,7,7,8,8,9,9,9-Heptadecafluoro-N-(4-nitrophenyl)nonanamide</v>
          </cell>
        </row>
        <row r="3311">
          <cell r="B3311" t="str">
            <v>2,2,3,3,4,4,5,5,6,6,7,7,8,8,9,9,9-Heptadecafluoro-N-(propan-2-yl)nonanamide</v>
          </cell>
        </row>
        <row r="3312">
          <cell r="B3312" t="str">
            <v>2,2,3,3,4,4,5,5,6,6,7,7,8,8,9,9,9-Heptadecafluoro-N-methylnonanamide</v>
          </cell>
        </row>
        <row r="3313">
          <cell r="B3313" t="str">
            <v>2,2,3,3,4,4,5,5,6,6,7,7,8,8,9,9,9-Heptadecafluoro-N-octylnonanamide</v>
          </cell>
        </row>
        <row r="3314">
          <cell r="B3314" t="str">
            <v>2,2,3,3,4,4,5,5,6,6,7,7,8,8,9,9,9-Heptadecafluoro-N-pentylnonanamide</v>
          </cell>
        </row>
        <row r="3315">
          <cell r="B3315" t="str">
            <v>2,2,3,3,4,4,5,5,6,6,7,7,8,8,9,9,9-Heptadecafluoro-N-phenylnonanamide</v>
          </cell>
        </row>
        <row r="3316">
          <cell r="B3316" t="str">
            <v>2,2,3,3,4,4,5,5,6,6,7,7,8,8,9,9,9-Heptadecafluoro-N-[(4-sulfamoylphenyl)methyl]nonanamide</v>
          </cell>
        </row>
        <row r="3317">
          <cell r="B3317" t="str">
            <v>2,2,3,3,4,4,5,5,6,6,7,7,8,8,9,9,9-Heptadecafluoro-N-[3-(trifluoromethyl)phenyl]nonanamide</v>
          </cell>
        </row>
        <row r="3318">
          <cell r="B3318" t="str">
            <v>2,2,3,3,4,4,5,5,6,6,7,7,8,8,9,9,9-Heptadecafluorononanamide</v>
          </cell>
        </row>
        <row r="3319">
          <cell r="B3319" t="str">
            <v>2,2,3,3,4,4,5,5,6,6,7,7,8,8,9,9,9-Heptadecafluorononyl acrylate</v>
          </cell>
        </row>
        <row r="3320">
          <cell r="B3320" t="str">
            <v>2,2,3,3,4,4,5,5,6,6,7,7,8,8,9,9,9-Heptadecafluorononyl methacrylate</v>
          </cell>
        </row>
        <row r="3321">
          <cell r="B3321" t="str">
            <v>2,2,3,3,4,4,5,5,6,6,7,7,8,8,9,9-Hexadecafluorodecane-1,10-diyl bis(2-propylpentanoate)</v>
          </cell>
        </row>
        <row r="3322">
          <cell r="B3322" t="str">
            <v>2,2,3,3,4,4,5,5,6,6,7,7,8,8,9,9-Hexadecafluorononanoyl chloride</v>
          </cell>
        </row>
        <row r="3323">
          <cell r="B3323" t="str">
            <v>2,2,3,3,4,4,5,5,6,6,7,7,8,8,9,9-Hexadecafluorononyl decanoate</v>
          </cell>
        </row>
        <row r="3324">
          <cell r="B3324" t="str">
            <v>2,2,3,3,4,4,5,5,6,6,7,7,8,8-Tetradecafluoro-1-phenyloctan-1-one</v>
          </cell>
        </row>
        <row r="3325">
          <cell r="B3325" t="str">
            <v>2,2,3,3,4,4,5,5,6,6,7,7,8,8-Tetradecafluorononane-1,9-diol</v>
          </cell>
        </row>
        <row r="3326">
          <cell r="B3326" t="str">
            <v>2,2,3,3,4,4,5,5,6,6,7,7-Dodecafluoro-1,8-diisocyanatooctane</v>
          </cell>
        </row>
        <row r="3327">
          <cell r="B3327" t="str">
            <v>2,2,3,3,4,4,5,5,6,6,7,7-Dodecafluoro-7-[(1,1,1,2,3,3,3-heptafluoropropan-2-yl)oxy]heptanoic acid</v>
          </cell>
        </row>
        <row r="3328">
          <cell r="B3328" t="str">
            <v>2,2,3,3,4,4,5,5,6,6,7,7-dodecafluoro-N-pyridin-2-ylheptanamide</v>
          </cell>
        </row>
        <row r="3329">
          <cell r="B3329" t="str">
            <v>2,2,3,3,4,4,5,5,6,6,7,7-dodecafluoroheptane-1,1-diol</v>
          </cell>
        </row>
        <row r="3330">
          <cell r="B3330" t="str">
            <v>2,2,3,3,4,4,5,5,6,6,7,7-dodecafluoroheptanoyl Fluoride</v>
          </cell>
        </row>
        <row r="3331">
          <cell r="B3331" t="str">
            <v>2,2,3,3,4,4,5,5,6,6,7,7-Dodecafluoroheptyl butanoate</v>
          </cell>
        </row>
        <row r="3332">
          <cell r="B3332" t="str">
            <v>2,2,3,3,4,4,5,5,6,6,7,7-Dodecafluoroheptyl chloroacetate</v>
          </cell>
        </row>
        <row r="3333">
          <cell r="B3333" t="str">
            <v>2,2,3,3,4,4,5,5,6,6,7,7-Dodecafluoroheptyl decanoate</v>
          </cell>
        </row>
        <row r="3334">
          <cell r="B3334" t="str">
            <v>2,2,3,3,4,4,5,5,6,6,7,7-Dodecafluoroheptyl hypochlorite</v>
          </cell>
        </row>
        <row r="3335">
          <cell r="B3335" t="str">
            <v>2,2,3,3,4,4,5,5,6,6,7,7-Dodecafluoroheptyl nonanoate</v>
          </cell>
        </row>
        <row r="3336">
          <cell r="B3336" t="str">
            <v>2,2,3,3,4,4,5,5,6,6,7,7-Dodecafluoroheptyl octanoate</v>
          </cell>
        </row>
        <row r="3337">
          <cell r="B3337" t="str">
            <v>2,2,3,3,4,4,5,5,6,6,7,7-Dodecafluoroheptyl sulfurochloridoite</v>
          </cell>
        </row>
        <row r="3338">
          <cell r="B3338" t="str">
            <v>2,2,3,3,4,4,5,5,6,6,7,7-Dodecafluoroheptyl sulfurofluoridoite</v>
          </cell>
        </row>
        <row r="3339">
          <cell r="B3339" t="str">
            <v>2,2,3,3,4,4,5,5,6,6,7,7-Dodecafluorooctane-1,8-diyl dicyanate</v>
          </cell>
        </row>
        <row r="3340">
          <cell r="B3340" t="str">
            <v>2,2,3,3,4,4,5,5,6,6-Decafluoro-1-(heptafluoropropyl)piperidine</v>
          </cell>
        </row>
        <row r="3341">
          <cell r="B3341" t="str">
            <v>2,2,3,3,4,4,5,5,6,6-Decafluoro-1-(pentafluorophenyl)piperidine</v>
          </cell>
        </row>
        <row r="3342">
          <cell r="B3342" t="str">
            <v>2,2,3,3,4,4,5,5,6,6-Decafluoro-1-(trifluoromethyl)piperidine</v>
          </cell>
        </row>
        <row r="3343">
          <cell r="B3343" t="str">
            <v>2,2,3,3,4,4,5,5,6,6-Decafluoro-1-[2,3,4,5-tetrafluoro-6-(trifluoromethyl)phenyl]piperidine</v>
          </cell>
        </row>
        <row r="3344">
          <cell r="B3344" t="str">
            <v>2,2,3,3,4,4,5,5,6,6-Decafluoro-6-[(1,1,1,2,3,3,3-heptafluoropropan-2-yl)oxy]hexanamide</v>
          </cell>
        </row>
        <row r="3345">
          <cell r="B3345" t="str">
            <v>2,2,3,3,4,4,5,5,6,6-Decafluoro-6-[(trifluoroethenyl)oxy]hexanenitrile</v>
          </cell>
        </row>
        <row r="3346">
          <cell r="B3346" t="str">
            <v>2,2,3,3,4,4,5,5,6,6-Decafluorocyclohexan-1-one</v>
          </cell>
        </row>
        <row r="3347">
          <cell r="B3347" t="str">
            <v>2,2,3,3,4,4,5,5,6-Nonafluoro-1-(heptafluoropropyl)-6-(trifluoromethyl)piperidine</v>
          </cell>
        </row>
        <row r="3348">
          <cell r="B3348" t="str">
            <v>2,2,3,3,4,4,5,5,6-Nonafluoro-6-(heptafluoropropyl)tetrahydro-2H-pyran</v>
          </cell>
        </row>
        <row r="3349">
          <cell r="B3349" t="str">
            <v>2,2,3,3,4,4,5,5,6-Nonafluoro-6-(tridecafluorohexyl)oxane</v>
          </cell>
        </row>
        <row r="3350">
          <cell r="B3350" t="str">
            <v>2,2,3,3,4,4,5,5,6-Nonafluoro-6-iodooxane</v>
          </cell>
        </row>
        <row r="3351">
          <cell r="B3351" t="str">
            <v>2,2,3,3,4,4,5,5,6-Nonafluorooxane</v>
          </cell>
        </row>
        <row r="3352">
          <cell r="B3352" t="str">
            <v>2,2,3,3,4,4,5,5-Octafluoro-1,6-bis(4-methylphenyl)hexane-1,6-dione</v>
          </cell>
        </row>
        <row r="3353">
          <cell r="B3353" t="str">
            <v>2,2,3,3,4,4,5,5-Octafluoro-1,6-diisocyanatohexane</v>
          </cell>
        </row>
        <row r="3354">
          <cell r="B3354" t="str">
            <v>2,2,3,3,4,4,5,5-Octafluoro-1,6-diphenylhexane-1,6-dione</v>
          </cell>
        </row>
        <row r="3355">
          <cell r="B3355" t="str">
            <v>2,2,3,3,4,4,5,5-Octafluoro-1,6-hexanediamine</v>
          </cell>
        </row>
        <row r="3356">
          <cell r="B3356" t="str">
            <v>2,2,3,3,4,4,5,5-Octafluoro-1-(nonafluorocyclopentyl)pyrrolidine</v>
          </cell>
        </row>
        <row r="3357">
          <cell r="B3357" t="str">
            <v>2,2,3,3,4,4,5,5-Octafluoro-1-(trifluoromethyl)pyrrolidine</v>
          </cell>
        </row>
        <row r="3358">
          <cell r="B3358" t="str">
            <v>2,2,3,3,4,4,5,5-Octafluoro-1-(undecafluoropentyl)pyrrolidine</v>
          </cell>
        </row>
        <row r="3359">
          <cell r="B3359" t="str">
            <v>2,2,3,3,4,4,5,5-Octafluoro-1-methoxypentan-1-ol</v>
          </cell>
        </row>
        <row r="3360">
          <cell r="B3360" t="str">
            <v>2,2,3,3,4,4,5,5-Octafluoro-5-iodopentanoyl fluoride</v>
          </cell>
        </row>
        <row r="3361">
          <cell r="B3361" t="str">
            <v>2,2,3,3,4,4,5,5-Octafluoro-5-[(tridecafluorohexyl)oxy]pentan-1-amine</v>
          </cell>
        </row>
        <row r="3362">
          <cell r="B3362" t="str">
            <v>2,2,3,3,4,4,5,5-Octafluoro-5-[(trifluoroethenyl)oxy]pentanenitrile</v>
          </cell>
        </row>
        <row r="3363">
          <cell r="B3363" t="str">
            <v>2,2,3,3,4,4,5,5-octafluoro-N-(5-methyl-1,3-benzothiazol-2-yl)pentanamide</v>
          </cell>
        </row>
        <row r="3364">
          <cell r="B3364" t="str">
            <v>2,2,3,3,4,4,5,5-Octafluorohexane-1,6-diyl bis(2-methylprop-2-enoate)</v>
          </cell>
        </row>
        <row r="3365">
          <cell r="B3365" t="str">
            <v>2,2,3,3,4,4,5,5-Octafluorohexane-1,6-diyl bis(4-methylbenzene-1-sulfonate)</v>
          </cell>
        </row>
        <row r="3366">
          <cell r="B3366" t="str">
            <v>2,2,3,3,4,4,5,5-Octafluoropentan-1-amine</v>
          </cell>
        </row>
        <row r="3367">
          <cell r="B3367" t="str">
            <v>2,2,3,3,4,4,5,5-octafluoropentanoyl Bromide</v>
          </cell>
        </row>
        <row r="3368">
          <cell r="B3368" t="str">
            <v>2,2,3,3,4,4,5,5-Octafluoropentyl 2,4,6-trimethylbenzoate</v>
          </cell>
        </row>
        <row r="3369">
          <cell r="B3369" t="str">
            <v>2,2,3,3,4,4,5,5-Octafluoropentyl 4-methylbenzene-1-sulfonate</v>
          </cell>
        </row>
        <row r="3370">
          <cell r="B3370" t="str">
            <v>2,2,3,3,4,4,5,5-Octafluoropentyl hypochlorite</v>
          </cell>
        </row>
        <row r="3371">
          <cell r="B3371" t="str">
            <v>2,2,3,3,4,4,5,5-octafluoropentyl trifluoromethanesulfonate</v>
          </cell>
        </row>
        <row r="3372">
          <cell r="B3372" t="str">
            <v>2,2,3,3,4,4,5,5-Octafluoropentyl-1',1',2',3',3',3'-hexafluoropropyl ether</v>
          </cell>
        </row>
        <row r="3373">
          <cell r="B3373" t="str">
            <v>2,2,3,3,4,4,5,6,6,7,7,7-Dodecafluoro-5-(trifluoromethyl)heptanoic acid</v>
          </cell>
        </row>
        <row r="3374">
          <cell r="B3374" t="str">
            <v>2,2,3,3,4,4,5,6,6-Nonafluoro-5-(heptafluoropropyl)oxane</v>
          </cell>
        </row>
        <row r="3375">
          <cell r="B3375" t="str">
            <v>2,2,3,3,4,4,5,6,6-Nonafluoro-5-(trifluoromethyl)oxane</v>
          </cell>
        </row>
        <row r="3376">
          <cell r="B3376" t="str">
            <v>2,2,3,3,4,4,5-Heptafluoro-5-(heptafluoropropyl)oxolane</v>
          </cell>
        </row>
        <row r="3377">
          <cell r="B3377" t="str">
            <v>2,2,3,3,4,4,5-Heptafluoro-5-(undecafluoropentyl)oxolane</v>
          </cell>
        </row>
        <row r="3378">
          <cell r="B3378" t="str">
            <v>2,2,3,3,4,4,5-Heptafluoro-5-iodooxolane</v>
          </cell>
        </row>
        <row r="3379">
          <cell r="B3379" t="str">
            <v>2,2,3,3,4,4,5-Heptafluorononanoic acid</v>
          </cell>
        </row>
        <row r="3380">
          <cell r="B3380" t="str">
            <v>2,2,3,3,4,4,6,6,6-Nonafluoro-5,5-bis(trifluoromethyl)hexanoic acid</v>
          </cell>
        </row>
        <row r="3381">
          <cell r="B3381" t="str">
            <v>2,2,3,3,4,4-hexafluoro-1,5-diiodopentane</v>
          </cell>
        </row>
        <row r="3382">
          <cell r="B3382" t="str">
            <v>2,2,3,3,4,4-Hexafluoro-1-(trifluoromethyl)azetidine</v>
          </cell>
        </row>
        <row r="3383">
          <cell r="B3383" t="str">
            <v>2,2,3,3,4,4-Hexafluoro-4-(1,1,2-trifluoro-2-oxoethoxy)butanoyl fluoride</v>
          </cell>
        </row>
        <row r="3384">
          <cell r="B3384" t="str">
            <v>2,2,3,3,4,4-Hexafluoro-4-(1,2,2,2-tetrafluoroethoxy)butanoic acid</v>
          </cell>
        </row>
        <row r="3385">
          <cell r="B3385" t="str">
            <v>2,2,3,3,4,4-Hexafluoro-4-(fluorosulfonyl)butanoyl fluoride</v>
          </cell>
        </row>
        <row r="3386">
          <cell r="B3386" t="str">
            <v>2,2,3,3,4,4-Hexafluoro-4-(heptafluoropropoxy)butanoic acid</v>
          </cell>
        </row>
        <row r="3387">
          <cell r="B3387" t="str">
            <v>2,2,3,3,4,4-Hexafluoro-4-(nonafluorobutoxy)butanoic acid</v>
          </cell>
        </row>
        <row r="3388">
          <cell r="B3388" t="str">
            <v>2,2,3,3,4,4-Hexafluoro-4-(pentafluoroethoxy)butanoic acid</v>
          </cell>
        </row>
        <row r="3389">
          <cell r="B3389" t="str">
            <v>2,2,3,3,4,4-Hexafluoro-4-iodobutanoyl fluoride</v>
          </cell>
        </row>
        <row r="3390">
          <cell r="B3390" t="str">
            <v>2,2,3,3,4,4-Hexafluoro-4-sulfobutanoic acid</v>
          </cell>
        </row>
        <row r="3391">
          <cell r="B3391" t="str">
            <v>2,2,3,3,4,4-Hexafluoro-4-[(1,1,1,2,3-pentafluoro-3-oxopropan-2-yl)oxy]butanoyl fluoride</v>
          </cell>
        </row>
        <row r="3392">
          <cell r="B3392" t="str">
            <v>2,2,3,3,4,4-Hexafluoro-4-[(trifluoroethenyl)oxy]butan-1-ol</v>
          </cell>
        </row>
        <row r="3393">
          <cell r="B3393" t="str">
            <v>2,2,3,3,4,4-Hexafluoro-5-hydroxypentyl 4-methylbenzene-1-sulfonate</v>
          </cell>
        </row>
        <row r="3394">
          <cell r="B3394" t="str">
            <v>2,2,3,3,4,4-Hexafluoro-N~1~,N~5~-dihydroxypentanediimidamide</v>
          </cell>
        </row>
        <row r="3395">
          <cell r="B3395" t="str">
            <v>2,2,3,3,4,4-Hexafluorobutyl 2-methylprop-2-enoate</v>
          </cell>
        </row>
        <row r="3396">
          <cell r="B3396" t="str">
            <v>2,2,3,3,4,4-Hexafluoropentane-1,5-diamine--hydrogen chloride (1/1)</v>
          </cell>
        </row>
        <row r="3397">
          <cell r="B3397" t="str">
            <v>2,2,3,3,4,4-Hexafluoropentane-1,5-diyl bis(2-methylprop-2-enoate)</v>
          </cell>
        </row>
        <row r="3398">
          <cell r="B3398" t="str">
            <v>2,2,3,3,4,4-Hexafluoropentane-1,5-diyl bis(4-methylbenzene-1-sulfonate)</v>
          </cell>
        </row>
        <row r="3399">
          <cell r="B3399" t="str">
            <v>2,2,3,3,4,5,5,5-Octafluoro-4-(trifluoromethyl)pentanoyl chloride</v>
          </cell>
        </row>
        <row r="3400">
          <cell r="B3400" t="str">
            <v>2,2,3,3,4,5,5,6,6,6-Decafluoro-4-(pentafluoroethyl)hexanoic acid</v>
          </cell>
        </row>
        <row r="3401">
          <cell r="B3401" t="str">
            <v>2,2,3,3,4,5,5,6,6,7,7,7-Dodecafluoro-4-(trifluoromethyl)heptanoic acid</v>
          </cell>
        </row>
        <row r="3402">
          <cell r="B3402" t="str">
            <v>2,2,3,3,4,5,5-Heptafluoro-4-(pentafluoroethyl)oxolane</v>
          </cell>
        </row>
        <row r="3403">
          <cell r="B3403" t="str">
            <v>2,2,3,3,4,5,6,6,6-Nonafluoro-4,5-bis(trifluoromethyl)hexanoic acid</v>
          </cell>
        </row>
        <row r="3404">
          <cell r="B3404" t="str">
            <v>2,2,3,3,4,5,6,7-Octafluoro-2,3-dihydro-1H-inden-1-one</v>
          </cell>
        </row>
        <row r="3405">
          <cell r="B3405" t="str">
            <v>2,2,3,3,4,5-Hexafluoro-4,5-bis(trifluoromethyl)oxolane</v>
          </cell>
        </row>
        <row r="3406">
          <cell r="B3406" t="str">
            <v>2,2,3,3,4-Pentafluoro-4-(prop-2-en-1-yl)cyclobutan-1-one</v>
          </cell>
        </row>
        <row r="3407">
          <cell r="B3407" t="str">
            <v>2,2,3,3,4-Pentafluorocyclobutan-1-one</v>
          </cell>
        </row>
        <row r="3408">
          <cell r="B3408" t="str">
            <v>2,2,3,3,4-Pentafluorocyclobutane-1,1-diol</v>
          </cell>
        </row>
        <row r="3409">
          <cell r="B3409" t="str">
            <v>2,2,3,3,5,5,5-Heptafluoro-4-oxopentanoic acid</v>
          </cell>
        </row>
        <row r="3410">
          <cell r="B3410" t="str">
            <v>2,2,3,3,5,5,6,6,6-Nonafluoro-4,4-bis(trifluoromethyl)hexanoic acid</v>
          </cell>
        </row>
        <row r="3411">
          <cell r="B3411" t="str">
            <v>2,2,3,3,5,5,6,6-Octafluoro-4-(heptafluoropropyl)morpholine</v>
          </cell>
        </row>
        <row r="3412">
          <cell r="B3412" t="str">
            <v>2,2,3,3,5,5,6,6-Octafluoro-4-(nonafluorocyclopentyl)morpholine</v>
          </cell>
        </row>
        <row r="3413">
          <cell r="B3413" t="str">
            <v>2,2,3,3,5,5,6,6-Octafluorocyclohexane-1,4-dione</v>
          </cell>
        </row>
        <row r="3414">
          <cell r="B3414" t="str">
            <v>2,2,3,3,5,5,6-Heptafluoro-6-(prop-1-en-2-yl)-1,4-dioxane</v>
          </cell>
        </row>
        <row r="3415">
          <cell r="B3415" t="str">
            <v>2,2,3,3,5,5,6-Heptafluoro-6-iodo-1,4-dioxane</v>
          </cell>
        </row>
        <row r="3416">
          <cell r="B3416" t="str">
            <v>2,2,3,3,5,5-Hexafluoro-4,4-bis(trifluoromethyl)oxolane</v>
          </cell>
        </row>
        <row r="3417">
          <cell r="B3417" t="str">
            <v>2,2,3,3,5,5-Hexafluoro-4-(trifluoromethyl)oxolane</v>
          </cell>
        </row>
        <row r="3418">
          <cell r="B3418" t="str">
            <v>2,2,3,3,5,6-Hexafluoro-2,3-dihydro-1,4-dioxine</v>
          </cell>
        </row>
        <row r="3419">
          <cell r="B3419" t="str">
            <v>2,2,3,3,6,6,7,7,8,8,9,9-Dodecafluoro-1,4-dioxaspiro[4.4]nonane</v>
          </cell>
        </row>
        <row r="3420">
          <cell r="B3420" t="str">
            <v>2,2,3,3,7,7,8,8-Octafluoro-1,4,6,9-tetraoxaspiro[4.4]nonane</v>
          </cell>
        </row>
        <row r="3421">
          <cell r="B3421" t="str">
            <v>2,2,3,3,8,8,9,9-Octafluorotricyclo[8.2.2.2~4,7~]hexadeca-1(12),4,6,10,13,15-hexaene</v>
          </cell>
        </row>
        <row r="3422">
          <cell r="B3422" t="str">
            <v>2,2,3,3-Tetrafluoro-(difluoro(methoxycarbonyl)-methoxy)propanoic acid methyl ester</v>
          </cell>
        </row>
        <row r="3423">
          <cell r="B3423" t="str">
            <v>2,2,3,3-Tetrafluoro-1,4-butanediol</v>
          </cell>
        </row>
        <row r="3424">
          <cell r="B3424" t="str">
            <v>2,2,3,3-Tetrafluoro-1,4-diazabicyclo[2.2.2]octane</v>
          </cell>
        </row>
        <row r="3425">
          <cell r="B3425" t="str">
            <v>2,2,3,3-Tetrafluoro-2,3,4,5,6,7-hexahydro-4,7-methano-1-benzothiophene</v>
          </cell>
        </row>
        <row r="3426">
          <cell r="B3426" t="str">
            <v>2,2,3,3-Tetrafluoro-2,3-dihydro-1,4-benzodioxin-5-amine</v>
          </cell>
        </row>
        <row r="3427">
          <cell r="B3427" t="str">
            <v>2,2,3,3-Tetrafluoro-2,3-dihydro-1,4-benzodioxin-6-amine</v>
          </cell>
        </row>
        <row r="3428">
          <cell r="B3428" t="str">
            <v>2,2,3,3-Tetrafluoro-2,3-dihydro-1,4-benzodioxine</v>
          </cell>
        </row>
        <row r="3429">
          <cell r="B3429" t="str">
            <v>2,2,3,3-Tetrafluoro-2,3-dihydro-1,4-benzodioxine-6,7-diamine</v>
          </cell>
        </row>
        <row r="3430">
          <cell r="B3430" t="str">
            <v>2,2,3,3-Tetrafluoro-2,3-dihydro-1,4-benzodioxine-6-carbonyl chloride</v>
          </cell>
        </row>
        <row r="3431">
          <cell r="B3431" t="str">
            <v>2,2,3,3-Tetrafluoro-2,3-dihydro-1-benzofuran-5-amine</v>
          </cell>
        </row>
        <row r="3432">
          <cell r="B3432" t="str">
            <v>2,2,3,3-Tetrafluoro-2,3-dihydro-1H-cyclopenta[a]naphthalene</v>
          </cell>
        </row>
        <row r="3433">
          <cell r="B3433" t="str">
            <v>2,2,3,3-Tetrafluoro-3-(fluorosulfonyl)propanoyl fluoride</v>
          </cell>
        </row>
        <row r="3434">
          <cell r="B3434" t="str">
            <v>2,2,3,3-Tetrafluoro-3-(heptafluoropropoxy)propionic acid</v>
          </cell>
        </row>
        <row r="3435">
          <cell r="B3435" t="str">
            <v>2,2,3,3-Tetrafluoro-3-(methanesulfonyl)propanoic anhydride</v>
          </cell>
        </row>
        <row r="3436">
          <cell r="B3436" t="str">
            <v>2,2,3,3-Tetrafluoro-3-(methylsulfanyl)propanoic acid</v>
          </cell>
        </row>
        <row r="3437">
          <cell r="B3437" t="str">
            <v>2,2,3,3-Tetrafluoro-3-(methylsulfanyl)propanoyl fluoride</v>
          </cell>
        </row>
        <row r="3438">
          <cell r="B3438" t="str">
            <v>2,2,3,3-Tetrafluoro-3-(pentafluorophenoxy)propanoic acid</v>
          </cell>
        </row>
        <row r="3439">
          <cell r="B3439" t="str">
            <v>2,2,3,3-Tetrafluoro-3-(trifluoromethoxy)propanenitrile</v>
          </cell>
        </row>
        <row r="3440">
          <cell r="B3440" t="str">
            <v>2,2,3,3-Tetrafluoro-3-iodopropanoyl fluoride</v>
          </cell>
        </row>
        <row r="3441">
          <cell r="B3441" t="str">
            <v>2,2,3,3-Tetrafluoro-3-methoxypropanamide</v>
          </cell>
        </row>
        <row r="3442">
          <cell r="B3442" t="str">
            <v>2,2,3,3-Tetrafluoro-3-methoxypropanenitrile</v>
          </cell>
        </row>
        <row r="3443">
          <cell r="B3443" t="str">
            <v>2,2,3,3-Tetrafluoro-3-methoxypropanoyl fluoride</v>
          </cell>
        </row>
        <row r="3444">
          <cell r="B3444" t="str">
            <v>2,2,3,3-Tetrafluoro-3-sulfopropanoic acid</v>
          </cell>
        </row>
        <row r="3445">
          <cell r="B3445" t="str">
            <v>2,2,3,3-Tetrafluoro-3-{1,1,2,3,3,3-hexafluoro-2-[(trifluoroethenyl)oxy]propoxy}propanoic acid</v>
          </cell>
        </row>
        <row r="3446">
          <cell r="B3446" t="str">
            <v>2,2,3,3-Tetrafluoro-3-{[1,1,1,2,3,3-hexafluoro-3-(1,2,2,2-tetrafluoroethoxy)propan-2-yl]oxy}propanoic acid</v>
          </cell>
        </row>
        <row r="3447">
          <cell r="B3447" t="str">
            <v>2,2,3,3-Tetrafluoro-3a-methyloctahydro-1-benzothiophene</v>
          </cell>
        </row>
        <row r="3448">
          <cell r="B3448" t="str">
            <v>2,2,3,3-Tetrafluorobicyclo[2.1.0]pentane</v>
          </cell>
        </row>
        <row r="3449">
          <cell r="B3449" t="str">
            <v>2,2,3,3-Tetrafluorobutanediimidic acid</v>
          </cell>
        </row>
        <row r="3450">
          <cell r="B3450" t="str">
            <v>2,2,3,3-Tetrafluorobutanoic acid</v>
          </cell>
        </row>
        <row r="3451">
          <cell r="B3451" t="str">
            <v>2,2,3,3-Tetrafluorobutyl carbonate</v>
          </cell>
        </row>
        <row r="3452">
          <cell r="B3452" t="str">
            <v>2,2,3,3-Tetrafluorocyclobutan-1-ol</v>
          </cell>
        </row>
        <row r="3453">
          <cell r="B3453" t="str">
            <v>2,2,3,3-Tetrafluorocyclobutane-1-carbonitrile</v>
          </cell>
        </row>
        <row r="3454">
          <cell r="B3454" t="str">
            <v>2,2,3,3-Tetrafluorooctahydro-2H-cyclohepta[b]thiophene</v>
          </cell>
        </row>
        <row r="3455">
          <cell r="B3455" t="str">
            <v>2,2,3,3-Tetrafluorooctahydro-4,7-methano-1-benzoselenophene</v>
          </cell>
        </row>
        <row r="3456">
          <cell r="B3456" t="str">
            <v>2,2,3,3-Tetrafluorooctahydro-5,8-methano-1,4-benzodithiine</v>
          </cell>
        </row>
        <row r="3457">
          <cell r="B3457" t="str">
            <v>2,2,3,3-Tetrafluorooxetane</v>
          </cell>
        </row>
        <row r="3458">
          <cell r="B3458" t="str">
            <v>2,2,3,3-Tetrafluoropropionamide</v>
          </cell>
        </row>
        <row r="3459">
          <cell r="B3459" t="str">
            <v>2,2,3,3-Tetrafluoropropyl acrylate</v>
          </cell>
        </row>
        <row r="3460">
          <cell r="B3460" t="str">
            <v>2,2,3,3-Tetrafluoropropyl methacrylate</v>
          </cell>
        </row>
        <row r="3461">
          <cell r="B3461" t="str">
            <v>2,2,3,3-Tetrafluoropropyl nonafluorobutane-1-sulfonate</v>
          </cell>
        </row>
        <row r="3462">
          <cell r="B3462" t="str">
            <v>2,2,3,3-Tetrafluoroputrescine</v>
          </cell>
        </row>
        <row r="3463">
          <cell r="B3463" t="str">
            <v>2,2,3,3-Tetrafluorospiro[3.5]nonan-1-one</v>
          </cell>
        </row>
        <row r="3464">
          <cell r="B3464" t="str">
            <v>2,2,3,4,4,4-Hexafluoro-3-(trifluoromethyl)butan-1-ol</v>
          </cell>
        </row>
        <row r="3465">
          <cell r="B3465" t="str">
            <v>2,2,3,4,4,4-Hexafluorobutyl nonafluorobutane-1-sulfonate</v>
          </cell>
        </row>
        <row r="3466">
          <cell r="B3466" t="str">
            <v>2,2,3,4,4,5,5,5-Octafluoro-3-(1,1,1,2,3,3,3-heptafluoropropan-2-yl)pentanoic acid</v>
          </cell>
        </row>
        <row r="3467">
          <cell r="B3467" t="str">
            <v>2,2,3,4,4,5,5,5-Octafluoro-3-(trifluoromethyl)pentanoic acid</v>
          </cell>
        </row>
        <row r="3468">
          <cell r="B3468" t="str">
            <v>2,2,3,4,4,5,5,6,6,6-Decafluoro-3-(pentafluoroethyl)hexanoic acid</v>
          </cell>
        </row>
        <row r="3469">
          <cell r="B3469" t="str">
            <v>2,2,3,4,4,5,5,6,6,7,7,7-Dodecafluoro-3-(trifluoromethyl)heptanoic acid</v>
          </cell>
        </row>
        <row r="3470">
          <cell r="B3470" t="str">
            <v>2,2,3,4,4,5,5,6,6,7,7,8,9,9-Tetradecafluorodecane-1,10-diol</v>
          </cell>
        </row>
        <row r="3471">
          <cell r="B3471" t="str">
            <v>2,2,3,4,4,5,5,6,6,7,7-undecafluoroheptan-1-ol</v>
          </cell>
        </row>
        <row r="3472">
          <cell r="B3472" t="str">
            <v>2,2,3,4,4,5,5,6,6,7,8,8,8-Tridecafluoro-3,7-bis(trifluoromethyl)octan-1-ol</v>
          </cell>
        </row>
        <row r="3473">
          <cell r="B3473" t="str">
            <v>2,2,3,4,4,5,6,6,6-Nonafluoro-3,5-bis(trifluoromethyl)hexanoic acid</v>
          </cell>
        </row>
        <row r="3474">
          <cell r="B3474" t="str">
            <v>2,2,3,4,4,5-Hexafluoro-3,5-bis(trifluoromethyl)oxolane</v>
          </cell>
        </row>
        <row r="3475">
          <cell r="B3475" t="str">
            <v>2,2,3,4,4-Pentafluoro-4-(pentafluoroethoxy)butanoic acid</v>
          </cell>
        </row>
        <row r="3476">
          <cell r="B3476" t="str">
            <v>2,2,3,4,5,5,6,6,6-Nonafluoro-3,4-bis(trifluoromethyl)hexanoic acid</v>
          </cell>
        </row>
        <row r="3477">
          <cell r="B3477" t="str">
            <v>2,2,3,5,5,5-Hexafluoro-3,4,4-tris(trifluoromethyl)pentanoic acid</v>
          </cell>
        </row>
        <row r="3478">
          <cell r="B3478" t="str">
            <v>2,2,3,5,5,6,6,7,7,9,9,9-Dodecafluoro-4,8-dioxononanoic acid</v>
          </cell>
        </row>
        <row r="3479">
          <cell r="B3479" t="str">
            <v>2,2,3,5,6-Pentafluoro-3,6-bis(trifluoromethyl)-5-((trifluorovinyl)oxy)-1,4-dioxane</v>
          </cell>
        </row>
        <row r="3480">
          <cell r="B3480" t="str">
            <v>2,2,3,5,6-Pentafluoro-5-(pentafluoroethoxy)-3,6-bis(trifluoromethyl)-1,4-dioxane</v>
          </cell>
        </row>
        <row r="3481">
          <cell r="B3481" t="str">
            <v>2,2,3-Trifluoro-1-methyl-3-(trifluoromethyl)-2,3-dihydro-1H-inden-1-ol</v>
          </cell>
        </row>
        <row r="3482">
          <cell r="B3482" t="str">
            <v>2,2,3-Trifluoro-3-(1,1,2,2-tetrafluoroethyl)oxirane</v>
          </cell>
        </row>
        <row r="3483">
          <cell r="B3483" t="str">
            <v>2,2,3-Trifluoro-3-(heptafluoropropoxy)propan-1-ol</v>
          </cell>
        </row>
        <row r="3484">
          <cell r="B3484" t="str">
            <v>2,2,3-Trifluoro-3-(heptafluoropropoxy)propanoic acid</v>
          </cell>
        </row>
        <row r="3485">
          <cell r="B3485" t="str">
            <v>2,2,3-Trifluoro-3-(heptafluoropropyl)oxirane</v>
          </cell>
        </row>
        <row r="3486">
          <cell r="B3486" t="str">
            <v>2,2,3-Trifluoro-3-(nonafluorobutyl)oxirane</v>
          </cell>
        </row>
        <row r="3487">
          <cell r="B3487" t="str">
            <v>2,2,3-Trifluoro-3-(pentafluoroethoxy)propanoic acid</v>
          </cell>
        </row>
        <row r="3488">
          <cell r="B3488" t="str">
            <v>2,2,3-Trifluoro-3-(trifluoroethenyl)-4,4-bis(trifluoromethyl)oxetane</v>
          </cell>
        </row>
        <row r="3489">
          <cell r="B3489" t="str">
            <v>2,2,3-Trifluoro-3-(trifluoromethyl)-2,3-dihydro-1H-inden-1-one</v>
          </cell>
        </row>
        <row r="3490">
          <cell r="B3490" t="str">
            <v>2,2,3-Trifluoro-3-methylbutane</v>
          </cell>
        </row>
        <row r="3491">
          <cell r="B3491" t="str">
            <v>2,2,3-Trifluoro-3-[1,1,2,2,3,3-hexafluoro-3-(trifluoromethoxy)propoxy](1-14C)propanoic acid</v>
          </cell>
        </row>
        <row r="3492">
          <cell r="B3492" t="str">
            <v>2,2,3-Trifluoro-3-[1,1,2,2,3,3-hexafluoro-3-(trifluoromethoxy)propoxy]propanoate</v>
          </cell>
        </row>
        <row r="3493">
          <cell r="B3493" t="str">
            <v>2,2,3-Trimethylbutane</v>
          </cell>
        </row>
        <row r="3494">
          <cell r="B3494" t="str">
            <v>2,2,3-Trimethylhexane</v>
          </cell>
        </row>
        <row r="3495">
          <cell r="B3495" t="str">
            <v>2,2,4,4,5,5,5-Heptafluoro-3,3-bis(trifluoromethyl)pentanoic acid</v>
          </cell>
        </row>
        <row r="3496">
          <cell r="B3496" t="str">
            <v>2,2,4,4,5,5,5-Heptafluoro-3-(pentafluoroethyl)-3-(trifluoromethyl)pentanoic acid</v>
          </cell>
        </row>
        <row r="3497">
          <cell r="B3497" t="str">
            <v>2,2,4,4,5,5,6,6,6-Nonafluoro-3,3-bis(trifluoromethyl)hexanoic acid</v>
          </cell>
        </row>
        <row r="3498">
          <cell r="B3498" t="str">
            <v>2,2,4,4,5,5,6,6,7,7,9,9-Dodecafluorodecane-1,10-diol</v>
          </cell>
        </row>
        <row r="3499">
          <cell r="B3499" t="str">
            <v>2,2,4,4,5,5-Hexafluoro-1,3-bis(trifluoromethyl)imidazolidine</v>
          </cell>
        </row>
        <row r="3500">
          <cell r="B3500" t="str">
            <v>2,2,4,4,5,5-Hexafluoro-1,3-dioxolane</v>
          </cell>
        </row>
        <row r="3501">
          <cell r="B3501" t="str">
            <v>2,2,4,4,6,6-Hexakis(2,2,3,3,3-pentafluoropropoxy)-1,3,5,2lambda~5~,4lambda~5~,6lambda~5~-triazatriphosphinine</v>
          </cell>
        </row>
        <row r="3502">
          <cell r="B3502" t="str">
            <v>2,2,4,5,5,5-Hexafluoro-3,3,4-tris(trifluoromethyl)pentanoic acid</v>
          </cell>
        </row>
        <row r="3503">
          <cell r="B3503" t="str">
            <v>2,2,4,5,5-Pentafluoro-1,3-dioxolane-4-carbonyl fluoride</v>
          </cell>
        </row>
        <row r="3504">
          <cell r="B3504" t="str">
            <v>2,2,4,5,6,7,8,8-Octachloro-2,3,3a,4,7,7a-hexahydro-4,7-methano-1H-indene</v>
          </cell>
        </row>
        <row r="3505">
          <cell r="B3505" t="str">
            <v>2,2,4,5-Tetrafluoro-3,5-bis(trifluoromethyl)-2,5-dihydrofuran</v>
          </cell>
        </row>
        <row r="3506">
          <cell r="B3506" t="str">
            <v>2,2,4,6,6-Pentamethylheptane</v>
          </cell>
        </row>
        <row r="3507">
          <cell r="B3507" t="str">
            <v>2,2,4-Trimethylheptane</v>
          </cell>
        </row>
        <row r="3508">
          <cell r="B3508" t="str">
            <v>2,2,4-Trimethylhexane</v>
          </cell>
        </row>
        <row r="3509">
          <cell r="B3509" t="str">
            <v>2,2,4-Trimethylpentane</v>
          </cell>
        </row>
        <row r="3510">
          <cell r="B3510" t="str">
            <v>2,2,5-Trimethylhexane</v>
          </cell>
        </row>
        <row r="3511">
          <cell r="B3511" t="str">
            <v>2,2,6-Trimethylcyclohexanone</v>
          </cell>
        </row>
        <row r="3512">
          <cell r="B3512" t="str">
            <v>2,2,7,7-Tetramethyloctane</v>
          </cell>
        </row>
        <row r="3513">
          <cell r="B3513" t="str">
            <v>2,2,7-Trimethyldecane</v>
          </cell>
        </row>
        <row r="3514">
          <cell r="B3514" t="str">
            <v>2,2,8-Trimethyldecane</v>
          </cell>
        </row>
        <row r="3515">
          <cell r="B3515" t="str">
            <v>2,2-bis(Trifluoromethyl)-2-hydroxyacetic acid</v>
          </cell>
        </row>
        <row r="3516">
          <cell r="B3516" t="str">
            <v>2,2-bis(Trifluoromethyl)perfluoropropane</v>
          </cell>
        </row>
        <row r="3517">
          <cell r="B3517" t="str">
            <v>2,2-Bis(trifluoromethyl)propionyl fluoride</v>
          </cell>
        </row>
        <row r="3518">
          <cell r="B3518" t="str">
            <v>2,2-Diazido-2,2-dihydro-4,6-bis(pentadecafluoroheptyl)1,3,5,2-triazaphosphorine</v>
          </cell>
        </row>
        <row r="3519">
          <cell r="B3519" t="str">
            <v>2,2-Dibromo-3-nitrilopropionamide</v>
          </cell>
        </row>
        <row r="3520">
          <cell r="B3520" t="str">
            <v>2,2-Dibromo-4,4,5,5-tetrafluoro-1,3-bis(trifluoromethyl)imidazolidine</v>
          </cell>
        </row>
        <row r="3521">
          <cell r="B3521" t="str">
            <v>2,2-Dichloro-4,4,5,5-tetrafluoro-1,3-bis(trifluoromethyl)imidazolidine</v>
          </cell>
        </row>
        <row r="3522">
          <cell r="B3522" t="str">
            <v>2,2-Dichloropropane</v>
          </cell>
        </row>
        <row r="3523">
          <cell r="B3523" t="str">
            <v>2,2-Dichlorotrifluoroethyl 1,1,3-trichlorotetrafluoropropyl ether</v>
          </cell>
        </row>
        <row r="3524">
          <cell r="B3524" t="str">
            <v>2,2-Dichlorotrifluoroethyl chlorodifluoromethyl ether</v>
          </cell>
        </row>
        <row r="3525">
          <cell r="B3525" t="str">
            <v>2,2-Difluoro-2-(1,1,2,2-tetrafluoro-2-iodoethoxy)acetamide</v>
          </cell>
        </row>
        <row r="3526">
          <cell r="B3526" t="str">
            <v>2,2-Difluoro-2-(2,3,3,4,4,5,5-heptafluorooxolan-2-yl)-1-(morpholin-4-yl)ethan-1-one</v>
          </cell>
        </row>
        <row r="3527">
          <cell r="B3527" t="str">
            <v>2,2-difluoro-2-[1,1,2,2-tetrafluoro-2-(trifluoromethoxy)ethoxy]acetyl Chloride</v>
          </cell>
        </row>
        <row r="3528">
          <cell r="B3528" t="str">
            <v>2,2-Difluoro-3-(heptafluoropropoxy)propanoic acid</v>
          </cell>
        </row>
        <row r="3529">
          <cell r="B3529" t="str">
            <v>2,2-Difluoro-3-(nonafluorobutoxy)propanoic acid</v>
          </cell>
        </row>
        <row r="3530">
          <cell r="B3530" t="str">
            <v>2,2-Difluoro-3-(nonafluorobutoxy)propanoyl fluoride</v>
          </cell>
        </row>
        <row r="3531">
          <cell r="B3531" t="str">
            <v>2,2-Difluoroethyl nonafluorobutane-1-sulfonate</v>
          </cell>
        </row>
        <row r="3532">
          <cell r="B3532" t="str">
            <v>2,2-Dimethyl-N~1~-[(7S)-6-oxo-6,7-dihydro-5H-dibenzo[b,d]azepin-7-yl]-N~3~-(2,2,3,3,3-pentafluoropropyl)propanediamide</v>
          </cell>
        </row>
        <row r="3533">
          <cell r="B3533" t="str">
            <v>2,2-Dimethylbutane</v>
          </cell>
        </row>
        <row r="3534">
          <cell r="B3534" t="str">
            <v>2,2-Dimethylheptane</v>
          </cell>
        </row>
        <row r="3535">
          <cell r="B3535" t="str">
            <v>2,2-Dimethylhexane</v>
          </cell>
        </row>
        <row r="3536">
          <cell r="B3536" t="str">
            <v>2,2-Dimethylpropane</v>
          </cell>
        </row>
        <row r="3537">
          <cell r="B3537" t="str">
            <v>2,2-Propanediol, 1,1,1,3,3,3-hexafluoro-</v>
          </cell>
        </row>
        <row r="3538">
          <cell r="B3538" t="str">
            <v>2,3 Dimethyloctane</v>
          </cell>
        </row>
        <row r="3539">
          <cell r="B3539" t="str">
            <v>2,3',4',5',6-Pentachlorobiphenyl</v>
          </cell>
        </row>
        <row r="3540">
          <cell r="B3540" t="str">
            <v>2,3',4',5'-Tetrachlorobiphenyl</v>
          </cell>
        </row>
        <row r="3541">
          <cell r="B3541" t="str">
            <v>2,3',4',5,5'-Pentachlorobiphenyl</v>
          </cell>
        </row>
        <row r="3542">
          <cell r="B3542" t="str">
            <v>2,3',4',5-Tetrachlorobiphenyl</v>
          </cell>
        </row>
        <row r="3543">
          <cell r="B3543" t="str">
            <v>2,3',4',6-TEBDE</v>
          </cell>
        </row>
        <row r="3544">
          <cell r="B3544" t="str">
            <v>2,3',4',6-Tetrabromodiphenyl ether***retired***use 2,3',4',6-TEBDE</v>
          </cell>
        </row>
        <row r="3545">
          <cell r="B3545" t="str">
            <v>2,3',4',6-Tetrachlorobiphenyl</v>
          </cell>
        </row>
        <row r="3546">
          <cell r="B3546" t="str">
            <v>2,3',4'-Trichlorobiphenyl</v>
          </cell>
        </row>
        <row r="3547">
          <cell r="B3547" t="str">
            <v>2,3',4,4',5',6-Hexachlorobiphenyl</v>
          </cell>
        </row>
        <row r="3548">
          <cell r="B3548" t="str">
            <v>2,3',4,4',5'-Pentachlorobiphenyl</v>
          </cell>
        </row>
        <row r="3549">
          <cell r="B3549" t="str">
            <v>2,3',4,4',5,5'-Hexachlorobiphenyl</v>
          </cell>
        </row>
        <row r="3550">
          <cell r="B3550" t="str">
            <v>2,3',4,4',5,5'-Hexachlorobiphenyl-C13</v>
          </cell>
        </row>
        <row r="3551">
          <cell r="B3551" t="str">
            <v>2,3',4,4',5-PEBDE***retired***use BDE-099</v>
          </cell>
        </row>
        <row r="3552">
          <cell r="B3552" t="str">
            <v>2,3',4,4',5-Pentachlorobiphenyl</v>
          </cell>
        </row>
        <row r="3553">
          <cell r="B3553" t="str">
            <v xml:space="preserve">2,3',4,4',5-Pentachlorobiphenyl  </v>
          </cell>
        </row>
        <row r="3554">
          <cell r="B3554" t="str">
            <v>2,3',4,4',5-Pentachlorobiphenyl-C13</v>
          </cell>
        </row>
        <row r="3555">
          <cell r="B3555" t="str">
            <v>2,3',4,4',6-PEBDE***retired***use BDE-119</v>
          </cell>
        </row>
        <row r="3556">
          <cell r="B3556" t="str">
            <v>2,3',4,4',6-PEBDE/2,3',4,5,5'-PEBDE***retired***use BDE-119/120</v>
          </cell>
        </row>
        <row r="3557">
          <cell r="B3557" t="str">
            <v>2,3',4,4',6-Pentabromodiphenyl ether***retired***use BDE-119</v>
          </cell>
        </row>
        <row r="3558">
          <cell r="B3558" t="str">
            <v>2,3',4,4',6-Pentachlorobiphenyl</v>
          </cell>
        </row>
        <row r="3559">
          <cell r="B3559" t="str">
            <v>2,3',4,4'-tetrabrominated diphenyl ether</v>
          </cell>
        </row>
        <row r="3560">
          <cell r="B3560" t="str">
            <v>2,3',4,4'-Tetrachlorobiphenyl</v>
          </cell>
        </row>
        <row r="3561">
          <cell r="B3561" t="str">
            <v>2,3',4,5',6-Pentachlorobiphenyl</v>
          </cell>
        </row>
        <row r="3562">
          <cell r="B3562" t="str">
            <v>2,3',4,5'-Tetrachlorobiphenyl</v>
          </cell>
        </row>
        <row r="3563">
          <cell r="B3563" t="str">
            <v>2,3',4,5,5'-PEBDE</v>
          </cell>
        </row>
        <row r="3564">
          <cell r="B3564" t="str">
            <v>2,3',4,5,5'-Pentachlorobiphenyl</v>
          </cell>
        </row>
        <row r="3565">
          <cell r="B3565" t="str">
            <v>2,3',4,5-Tetrachlorobiphenyl</v>
          </cell>
        </row>
        <row r="3566">
          <cell r="B3566" t="str">
            <v>2,3',4,6-Tetrachlorobiphenyl</v>
          </cell>
        </row>
        <row r="3567">
          <cell r="B3567" t="str">
            <v>2,3',4-TRBDE</v>
          </cell>
        </row>
        <row r="3568">
          <cell r="B3568" t="str">
            <v>2,3',4-Trichlorobiphenyl</v>
          </cell>
        </row>
        <row r="3569">
          <cell r="B3569" t="str">
            <v>2,3',5',6-Tetrachlorobiphenyl</v>
          </cell>
        </row>
        <row r="3570">
          <cell r="B3570" t="str">
            <v>2,3',5'-Trichlorobiphenyl</v>
          </cell>
        </row>
        <row r="3571">
          <cell r="B3571" t="str">
            <v>2,3',5,5'-Tetrachlorobiphenyl</v>
          </cell>
        </row>
        <row r="3572">
          <cell r="B3572" t="str">
            <v>2,3',5-Trichlorobiphenyl</v>
          </cell>
        </row>
        <row r="3573">
          <cell r="B3573" t="str">
            <v>2,3',6-Trichlorobiphenyl</v>
          </cell>
        </row>
        <row r="3574">
          <cell r="B3574" t="str">
            <v>2,3'-Dichlorobiphenyl</v>
          </cell>
        </row>
        <row r="3575">
          <cell r="B3575" t="str">
            <v>2,3,3',4',5',6-Hexachlorobiphenyl</v>
          </cell>
        </row>
        <row r="3576">
          <cell r="B3576" t="str">
            <v>2,3,3',4',5'-Pentachlorobiphenyl</v>
          </cell>
        </row>
        <row r="3577">
          <cell r="B3577" t="str">
            <v>2,3,3',4',5,5',6-Heptachlorobiphenyl</v>
          </cell>
        </row>
        <row r="3578">
          <cell r="B3578" t="str">
            <v>2,3,3',4',5,5'-Hexachlorobiphenyl</v>
          </cell>
        </row>
        <row r="3579">
          <cell r="B3579" t="str">
            <v>2,3,3',4',5,6-Hexachlorobiphenyl</v>
          </cell>
        </row>
        <row r="3580">
          <cell r="B3580" t="str">
            <v>2,3,3',4',5-Pentachlorobiphenyl</v>
          </cell>
        </row>
        <row r="3581">
          <cell r="B3581" t="str">
            <v>2,3,3',4',6-Pentachlorobiphenyl</v>
          </cell>
        </row>
        <row r="3582">
          <cell r="B3582" t="str">
            <v>2,3,3',4'-Tetrachlorobiphenyl</v>
          </cell>
        </row>
        <row r="3583">
          <cell r="B3583" t="str">
            <v>2,3,3',4,4',5',6-Heptachlorobiphenyl</v>
          </cell>
        </row>
        <row r="3584">
          <cell r="B3584" t="str">
            <v>2,3,3',4,4',5'-Hexachlorobiphenyl</v>
          </cell>
        </row>
        <row r="3585">
          <cell r="B3585" t="str">
            <v>2,3,3',4,4',5,5',6-OCBDE***retired***use BDE-205</v>
          </cell>
        </row>
        <row r="3586">
          <cell r="B3586" t="str">
            <v>2,3,3',4,4',5,5',6-Octachlorobiphenyl</v>
          </cell>
        </row>
        <row r="3587">
          <cell r="B3587" t="str">
            <v>2,3,3',4,4',5,5',6-Octachlorobiphenyl-C13</v>
          </cell>
        </row>
        <row r="3588">
          <cell r="B3588" t="str">
            <v>2,3,3',4,4',5,5'-Heptachlorobiphenyl</v>
          </cell>
        </row>
        <row r="3589">
          <cell r="B3589" t="str">
            <v>2,3,3',4,4',5,5'-Heptachlorobiphenyl-C13</v>
          </cell>
        </row>
        <row r="3590">
          <cell r="B3590" t="str">
            <v>2,3,3',4,4',5,6-Heptachlorobiphenyl</v>
          </cell>
        </row>
        <row r="3591">
          <cell r="B3591" t="str">
            <v>2,3,3',4,4',5,6-HPBDE</v>
          </cell>
        </row>
        <row r="3592">
          <cell r="B3592" t="str">
            <v>2,3,3',4,4',5-Hexachlorobiphenyl</v>
          </cell>
        </row>
        <row r="3593">
          <cell r="B3593" t="str">
            <v>2,3,3',4,4',6-Hexachlorobiphenyl</v>
          </cell>
        </row>
        <row r="3594">
          <cell r="B3594" t="str">
            <v>2,3,3',4,4'-PEBDE</v>
          </cell>
        </row>
        <row r="3595">
          <cell r="B3595" t="str">
            <v>2,3,3',4,4'-Pentachlorobiphenyl</v>
          </cell>
        </row>
        <row r="3596">
          <cell r="B3596" t="str">
            <v>2,3,3',4,4'-Pentachlorobiphenyl-C13</v>
          </cell>
        </row>
        <row r="3597">
          <cell r="B3597" t="str">
            <v>2,3,3',4,5',6-Hexachlorobiphenyl</v>
          </cell>
        </row>
        <row r="3598">
          <cell r="B3598" t="str">
            <v>2,3,3',4,5'-Pentachlorobiphenyl</v>
          </cell>
        </row>
        <row r="3599">
          <cell r="B3599" t="str">
            <v>2,3,3',4,5,5',6-Heptachlorobiphenyl</v>
          </cell>
        </row>
        <row r="3600">
          <cell r="B3600" t="str">
            <v>2,3,3',4,5,5'-Hexachlorobiphenyl</v>
          </cell>
        </row>
        <row r="3601">
          <cell r="B3601" t="str">
            <v>2,3,3',4,5,6-Hexachlorobiphenyl</v>
          </cell>
        </row>
        <row r="3602">
          <cell r="B3602" t="str">
            <v>2,3,3',4,5-Pentachlorobiphenyl</v>
          </cell>
        </row>
        <row r="3603">
          <cell r="B3603" t="str">
            <v>2,3,3',4,6-Pentachlorobiphenyl</v>
          </cell>
        </row>
        <row r="3604">
          <cell r="B3604" t="str">
            <v>2,3,3',4-Tetrachlorobiphenyl</v>
          </cell>
        </row>
        <row r="3605">
          <cell r="B3605" t="str">
            <v>2,3,3',5',6-Pentachlorobiphenyl</v>
          </cell>
        </row>
        <row r="3606">
          <cell r="B3606" t="str">
            <v>2,3,3',5'-Tetrachlorobiphenyl</v>
          </cell>
        </row>
        <row r="3607">
          <cell r="B3607" t="str">
            <v>2,3,3',5,5',6-Hexachlorobiphenyl</v>
          </cell>
        </row>
        <row r="3608">
          <cell r="B3608" t="str">
            <v>2,3,3',5,5'-Pentachlorobiphenyl</v>
          </cell>
        </row>
        <row r="3609">
          <cell r="B3609" t="str">
            <v>2,3,3',5,5'-Pentachlorobiphenyl-C13</v>
          </cell>
        </row>
        <row r="3610">
          <cell r="B3610" t="str">
            <v>2,3,3',5,6-Pentachlorobiphenyl</v>
          </cell>
        </row>
        <row r="3611">
          <cell r="B3611" t="str">
            <v>2,3,3',5-Tetrachlorobiphenyl</v>
          </cell>
        </row>
        <row r="3612">
          <cell r="B3612" t="str">
            <v>2,3,3',6-Tetrachlorobiphenyl</v>
          </cell>
        </row>
        <row r="3613">
          <cell r="B3613" t="str">
            <v>2,3,3'-Trichlorobiphenyl</v>
          </cell>
        </row>
        <row r="3614">
          <cell r="B3614" t="str">
            <v>2,3,3,3-Tetrafluoro-1-[2,3,5,6-tetrafluoro-4-(1,1,1,2,3,3,3-heptafluoropropan-2-yl)phenyl]-2-(trifluoromethyl)propan-1-one</v>
          </cell>
        </row>
        <row r="3615">
          <cell r="B3615" t="str">
            <v>2,3,3,3-Tetrafluoro-2-(1,1,2,2,3,3,3- heptafluoropropoxy)-13C3 -propanoic acid</v>
          </cell>
        </row>
        <row r="3616">
          <cell r="B3616" t="str">
            <v>2,3,3,3-Tetrafluoro-2-(1,1,2,2,3,3,4,4-octafluoro-4-sulfobutoxy)propanoic acid</v>
          </cell>
        </row>
        <row r="3617">
          <cell r="B3617" t="str">
            <v>2,3,3,3-Tetrafluoro-2-(1,1,2,2-tetrafluoro-2-sulfoethoxy)propanoic acid</v>
          </cell>
        </row>
        <row r="3618">
          <cell r="B3618" t="str">
            <v>2,3,3,3-Tetrafluoro-2-(fluorosulfonyl)propanoyl fluoride</v>
          </cell>
        </row>
        <row r="3619">
          <cell r="B3619" t="str">
            <v>2,3,3,3-Tetrafluoro-2-(heptafluoropropoxy)-1-(morpholin-4-yl)propan-1-one</v>
          </cell>
        </row>
        <row r="3620">
          <cell r="B3620" t="str">
            <v>2,3,3,3-Tetrafluoro-2-(heptafluoropropoxy)-1-(piperidin-1-yl)propan-1-one</v>
          </cell>
        </row>
        <row r="3621">
          <cell r="B3621" t="str">
            <v>2,3,3,3-Tetrafluoro-2-(heptafluoropropoxy)-N-(1-phenylethyl)propanamide</v>
          </cell>
        </row>
        <row r="3622">
          <cell r="B3622" t="str">
            <v>2,3,3,3-Tetrafluoro-2-(heptafluoropropoxy)propanenitrile</v>
          </cell>
        </row>
        <row r="3623">
          <cell r="B3623" t="str">
            <v>2,3,3,3-Tetrafluoro-2-(heptafluoropropoxy)propanimidamide</v>
          </cell>
        </row>
        <row r="3624">
          <cell r="B3624" t="str">
            <v>2,3,3,3-Tetrafluoro-2-(heptafluoropropoxy)propanoic acid-N-propylpropan-1-amine (1:1)</v>
          </cell>
        </row>
        <row r="3625">
          <cell r="B3625" t="str">
            <v>2,3,3,3-Tetrafluoro-2-(heptafluoropropoxy)propanoyl chloride</v>
          </cell>
        </row>
        <row r="3626">
          <cell r="B3626" t="str">
            <v>2,3,3,3-Tetrafluoro-2-(heptafluoropropoxy)propyl 2-fluoroprop-2-enoate</v>
          </cell>
        </row>
        <row r="3627">
          <cell r="B3627" t="str">
            <v>2,3,3,3-Tetrafluoro-2-(nonafluorobutoxy)propanoic acid</v>
          </cell>
        </row>
        <row r="3628">
          <cell r="B3628" t="str">
            <v>2,3,3,3-Tetrafluoro-2-(nonafluorobutoxy)propanoyl fluoride</v>
          </cell>
        </row>
        <row r="3629">
          <cell r="B3629" t="str">
            <v>2,3,3,3-Tetrafluoro-2-(pentafluoroethoxy)propanoic acid</v>
          </cell>
        </row>
        <row r="3630">
          <cell r="B3630" t="str">
            <v>2,3,3,3-Tetrafluoro-2-(perfluoropentoxy)propan-1-ol</v>
          </cell>
        </row>
        <row r="3631">
          <cell r="B3631" t="str">
            <v>2,3,3,3-Tetrafluoro-2-(trifluoromethoxy)propanamide</v>
          </cell>
        </row>
        <row r="3632">
          <cell r="B3632" t="str">
            <v>2,3,3,3-Tetrafluoro-2-(trifluoromethyl)propan-1-amine</v>
          </cell>
        </row>
        <row r="3633">
          <cell r="B3633" t="str">
            <v>2,3,3,3-Tetrafluoro-2-(trifluoromethyl)propanal</v>
          </cell>
        </row>
        <row r="3634">
          <cell r="B3634" t="str">
            <v>2,3,3,3-Tetrafluoro-2-(trifluoromethyl)propanamide</v>
          </cell>
        </row>
        <row r="3635">
          <cell r="B3635" t="str">
            <v>2,3,3,3-Tetrafluoro-2-hydroxypropanoic acid</v>
          </cell>
        </row>
        <row r="3636">
          <cell r="B3636" t="str">
            <v>2,3,3,3-tetrafluoro-2-methoxypropanamide</v>
          </cell>
        </row>
        <row r="3637">
          <cell r="B3637" t="str">
            <v>2,3,3,3-Tetrafluoro-2-methylpropanoic acid</v>
          </cell>
        </row>
        <row r="3638">
          <cell r="B3638" t="str">
            <v>2,3,3,3-Tetrafluoro-2-phenoxypropanoyl fluoride</v>
          </cell>
        </row>
        <row r="3639">
          <cell r="B3639" t="str">
            <v>2,3,3,3-Tetrafluoro-2-[1,1,2,3,3,3-hexafluoro-2-(1,1,2,2-tetrafluoro-2-sulfoethoxy)propoxy]propanoic acid</v>
          </cell>
        </row>
        <row r="3640">
          <cell r="B3640" t="str">
            <v>2,3,3,3-Tetrafluoro-2-[1,1,2,3,3,3-hexafluoro-2-(heptafluoropropoxy)propoxy]-1-(morpholin-4-yl)propan-1-one</v>
          </cell>
        </row>
        <row r="3641">
          <cell r="B3641" t="str">
            <v>2,3,3,3-Tetrafluoro-2-[1,1,2,3,3,3-hexafluoro-2-(heptafluoropropoxy)propoxy]-1-(pentafluorophenyl)propan-1-one</v>
          </cell>
        </row>
        <row r="3642">
          <cell r="B3642" t="str">
            <v>2,3,3,3-Tetrafluoro-2-[1,1,2,3,3,3-hexafluoro-2-(heptafluoropropoxy)propoxy]-1-(piperidin-1-yl)propan-1-one</v>
          </cell>
        </row>
        <row r="3643">
          <cell r="B3643" t="str">
            <v>2,3,3,3-Tetrafluoro-2-[1,1,2,3,3,3-hexafluoro-2-(heptafluoropropoxy)propoxy]-N-(2-hydroxyethyl)propanamide</v>
          </cell>
        </row>
        <row r="3644">
          <cell r="B3644" t="str">
            <v>2,3,3,3-Tetrafluoro-2-[1,1,2,3,3,3-hexafluoro-2-(heptafluoropropoxy)propoxy]-N-phenylpropanamide</v>
          </cell>
        </row>
        <row r="3645">
          <cell r="B3645" t="str">
            <v>2,3,3,3-Tetrafluoro-2-[1,1,2,3,3,3-hexafluoro-2-(heptafluoropropoxy)propoxy]propanamide</v>
          </cell>
        </row>
        <row r="3646">
          <cell r="B3646" t="str">
            <v>2,3,3,3-Tetrafluoro-2-[1,1,2,3,3,3-hexafluoro-2-(heptafluoropropoxy)propoxy]propanoic acid-N-methylmethanamine (1:1)</v>
          </cell>
        </row>
        <row r="3647">
          <cell r="B3647" t="str">
            <v>2,3,3,3-Tetrafluoro-2-[1,1,2,3,3,3-hexafluoro-2-(heptafluoropropoxy)propoxy]propyl prop-2-enoate</v>
          </cell>
        </row>
        <row r="3648">
          <cell r="B3648" t="str">
            <v>2,3,3,3-Tetrafluoro-2-{1,1,2,3,3,3-hexafluoro-2-[1,1,2,3,3,3-hexafluoro-2-(heptafluoropropoxy)propoxy]propoxy}propan-1-ol</v>
          </cell>
        </row>
        <row r="3649">
          <cell r="B3649" t="str">
            <v>2,3,3,3-Tetrafluoro-2-{1,1,2,3,3,3-hexafluoro-2-[1,1,2,3,3,3-hexafluoro-2-(heptafluoropropoxy)propoxy]propoxy}propanamide</v>
          </cell>
        </row>
        <row r="3650">
          <cell r="B3650" t="str">
            <v>2,3,3,3-Tetrafluoro-N-(pentafluorophenyl)-2-(trifluoromethyl)propanamide</v>
          </cell>
        </row>
        <row r="3651">
          <cell r="B3651" t="str">
            <v>2,3,3,4,4,4-Hexafluoro-1-(piperidin-1-yl)butan-1-one</v>
          </cell>
        </row>
        <row r="3652">
          <cell r="B3652" t="str">
            <v>2,3,3,4,4,4-Hexafluoro-2-(pentafluoroethyl)butanoyl fluoride</v>
          </cell>
        </row>
        <row r="3653">
          <cell r="B3653" t="str">
            <v>2,3,3,4,4,4-Hexafluoro-2-(trifluoromethyl)butanoyl fluoride</v>
          </cell>
        </row>
        <row r="3654">
          <cell r="B3654" t="str">
            <v>2,3,3,4,4,4-Hexafluoro-2-[1,1,1,3,3,3-hexafluoro-2-(trifluoromethyl)propan-2-yl]butanoic acid</v>
          </cell>
        </row>
        <row r="3655">
          <cell r="B3655" t="str">
            <v>2,3,3,4,4,4-Hexafluorobut-1-ene-1,1-dithiol</v>
          </cell>
        </row>
        <row r="3656">
          <cell r="B3656" t="str">
            <v>2,3,3,4,4,4-Hexafluorobutanoic acid</v>
          </cell>
        </row>
        <row r="3657">
          <cell r="B3657" t="str">
            <v>2,3,3,4,4,5,5,5-Octafluoro-2-(1,1,1,2,3,3,3-heptafluoropropan-2-yl)pentanoic acid</v>
          </cell>
        </row>
        <row r="3658">
          <cell r="B3658" t="str">
            <v>2,3,3,4,4,5,5,5-Octafluoro-2-(heptafluoropropyl)pentanoic acid</v>
          </cell>
        </row>
        <row r="3659">
          <cell r="B3659" t="str">
            <v>2,3,3,4,4,5,5,6,6,6-Decafluoro-2-(pentafluoroethyl)hexanoic acid</v>
          </cell>
        </row>
        <row r="3660">
          <cell r="B3660" t="str">
            <v>2,3,3,4,4,5,5,6,6,7,7,7-Dodecafluoro-2-(trifluoromethyl)heptanoic acid</v>
          </cell>
        </row>
        <row r="3661">
          <cell r="B3661" t="str">
            <v>2,3,3,4,4,5,5,6,6,7,7,7-Dodecafluoro-2-hydroxyheptanoic acid</v>
          </cell>
        </row>
        <row r="3662">
          <cell r="B3662" t="str">
            <v>2,3,3,4,4,5,5,6,6,7,7,8,8,9,9,9-Hexadecafluorononanenitrile</v>
          </cell>
        </row>
        <row r="3663">
          <cell r="B3663" t="str">
            <v>2,3,3,4,4,5,5,6,6,7,7-Undecafluorohept-1-ene</v>
          </cell>
        </row>
        <row r="3664">
          <cell r="B3664" t="str">
            <v>2,3,3,4,4,5,5,6,6-Nonafluorocyclohex-1-ene-1-carbonitrile</v>
          </cell>
        </row>
        <row r="3665">
          <cell r="B3665" t="str">
            <v>2,3,3,4,4,5,5-Heptafluorooxolane-2-carboxamide</v>
          </cell>
        </row>
        <row r="3666">
          <cell r="B3666" t="str">
            <v>2,3,3,4,4,5,5-Heptafluoropentanoic acid</v>
          </cell>
        </row>
        <row r="3667">
          <cell r="B3667" t="str">
            <v>2,3,3,4,4,5,6,6,6-Nonafluoro-2,5-bis(trifluoromethyl)hexanoic acid</v>
          </cell>
        </row>
        <row r="3668">
          <cell r="B3668" t="str">
            <v>2,3,3,4,4,5-Hexafluoro-2,5-bis(trifluoromethyl)oxolane</v>
          </cell>
        </row>
        <row r="3669">
          <cell r="B3669" t="str">
            <v>2,3,3,4,5,5,5-Heptafluoro-2-(pentafluoroethyl)-4-(trifluoromethyl)pentanoic acid</v>
          </cell>
        </row>
        <row r="3670">
          <cell r="B3670" t="str">
            <v>2,3,3,4,5,5,6,6,6-Nonafluoro-2,4-bis(trifluoromethyl)hexanoic acid</v>
          </cell>
        </row>
        <row r="3671">
          <cell r="B3671" t="str">
            <v>2,3,3,4,5,6,7-Heptafluoro-2-(trifluoromethyl)-2,3-dihydro-1-benzofuran</v>
          </cell>
        </row>
        <row r="3672">
          <cell r="B3672" t="str">
            <v>2,3,3,5,5,5-Hexafluoro-2,4,4-tris(trifluoromethyl)pentanoic acid</v>
          </cell>
        </row>
        <row r="3673">
          <cell r="B3673" t="str">
            <v>2,3,3-Trifluoro-3-(heptafluoropropoxy)propanoic acid</v>
          </cell>
        </row>
        <row r="3674">
          <cell r="B3674" t="str">
            <v>2,3,3-Trifluorobicyclo[2.2.1]hept-5-en-2-ol</v>
          </cell>
        </row>
        <row r="3675">
          <cell r="B3675" t="str">
            <v>2,3,3-Trimethylpentane</v>
          </cell>
        </row>
        <row r="3676">
          <cell r="B3676" t="str">
            <v>2,3,4',5,6-Pentachlorobiphenyl</v>
          </cell>
        </row>
        <row r="3677">
          <cell r="B3677" t="str">
            <v>2,3,4',5-Tetrachlorobiphenyl</v>
          </cell>
        </row>
        <row r="3678">
          <cell r="B3678" t="str">
            <v>2,3,4',6-Tetrachlorobiphenyl</v>
          </cell>
        </row>
        <row r="3679">
          <cell r="B3679" t="str">
            <v>2,3,4'-Trichlorobiphenyl</v>
          </cell>
        </row>
        <row r="3680">
          <cell r="B3680" t="str">
            <v>2,3,4,4',5,6-Hexachlorobiphenyl</v>
          </cell>
        </row>
        <row r="3681">
          <cell r="B3681" t="str">
            <v>2,3,4,4',5-Pentachlorobiphenyl</v>
          </cell>
        </row>
        <row r="3682">
          <cell r="B3682" t="str">
            <v>2,3,4,4',5-Pentachlorobiphenyl-C13</v>
          </cell>
        </row>
        <row r="3683">
          <cell r="B3683" t="str">
            <v>2,3,4,4',6-Pentachlorobiphenyl</v>
          </cell>
        </row>
        <row r="3684">
          <cell r="B3684" t="str">
            <v>2,3,4,4'-Tetrachlorobiphenyl</v>
          </cell>
        </row>
        <row r="3685">
          <cell r="B3685" t="str">
            <v>2,3,4,4,4-Pentafluoro-2-(1,1,1,2,3,3,3-heptafluoropropan-2-yl)-3-(trifluoromethyl)butanoic acid</v>
          </cell>
        </row>
        <row r="3686">
          <cell r="B3686" t="str">
            <v>2,3,4,4,4-Pentafluoro-2-(trifluoromethyl)butanoic acid</v>
          </cell>
        </row>
        <row r="3687">
          <cell r="B3687" t="str">
            <v>2,3,4,4,4-Pentafluoro-3-(trifluoromethyl)butanoic acid</v>
          </cell>
        </row>
        <row r="3688">
          <cell r="B3688" t="str">
            <v>2,3,4,4,5,5,5-Heptafluoro-2-(pentafluoroethyl)-3-(trifluoromethyl)pentanoic acid</v>
          </cell>
        </row>
        <row r="3689">
          <cell r="B3689" t="str">
            <v>2,3,4,4,5,5,5-Heptafluoro-3-(pentafluoroethyl)-2-(trifluoromethyl)pentanoic acid</v>
          </cell>
        </row>
        <row r="3690">
          <cell r="B3690" t="str">
            <v>2,3,4,4,5,5,5-Heptafluoropent-2-enoic acid</v>
          </cell>
        </row>
        <row r="3691">
          <cell r="B3691" t="str">
            <v>2,3,4,4,5,5,6,6,6-Nonafluoro-2,3-bis(trifluoromethyl)hexanoic acid</v>
          </cell>
        </row>
        <row r="3692">
          <cell r="B3692" t="str">
            <v>2,3,4,4,5,5,6,6,6-Nonafluorohex-2-enoyl fluoride</v>
          </cell>
        </row>
        <row r="3693">
          <cell r="B3693" t="str">
            <v>2,3,4,4,5,5,6,6,7,7,8,8,9,9,10,10,10-Heptadecafluorodec-2-enoic acid</v>
          </cell>
        </row>
        <row r="3694">
          <cell r="B3694" t="str">
            <v>2,3,4,5,5,5-Hexafluoro-2,3,4-tris(trifluoromethyl)pentanoic acid</v>
          </cell>
        </row>
        <row r="3695">
          <cell r="B3695" t="str">
            <v>2,3,4,5,6,6,7,7-Octafluorocyclohepta-2,4-dien-1-one</v>
          </cell>
        </row>
        <row r="3696">
          <cell r="B3696" t="str">
            <v>2,3,4,5,6-PEBDE</v>
          </cell>
        </row>
        <row r="3697">
          <cell r="B3697" t="str">
            <v>2,3,4,5,6-pentachloro-p-terphenyl</v>
          </cell>
        </row>
        <row r="3698">
          <cell r="B3698" t="str">
            <v>2,3,4,5,6-Pentachlorobiphenyl</v>
          </cell>
        </row>
        <row r="3699">
          <cell r="B3699" t="str">
            <v>2,3,4,5,6-Pentafluoro-2-[1,1,2,2,3,4,4,4-octafluoro-3-(trifluoromethyl)butyl]-2H-pyran</v>
          </cell>
        </row>
        <row r="3700">
          <cell r="B3700" t="str">
            <v>2,3,4,5,6-Pentafluoro-N-(3-{[4-(1,1,1,2,3,3,3-heptafluoropropan-2-yl)-2,6-dimethylphenyl]carbamoyl}phenyl)benzamide</v>
          </cell>
        </row>
        <row r="3701">
          <cell r="B3701" t="str">
            <v>2,3,4,5,6-Pentakis(1,1,2,2,2-pentafluoroethyl)-1-azabicyclo[2.2.0]hexa-2,5-diene</v>
          </cell>
        </row>
        <row r="3702">
          <cell r="B3702" t="str">
            <v>2,3,4,5,6-Pentakis(1,1,2,2,2-pentafluoroethyl)pyridine</v>
          </cell>
        </row>
        <row r="3703">
          <cell r="B3703" t="str">
            <v>2,3,4,5,7,7,8,8-Octafluorobicyclo[4.2.0]octa-1,3,5-triene</v>
          </cell>
        </row>
        <row r="3704">
          <cell r="B3704" t="str">
            <v>2,3,4,5,7,7,8-Heptafluoro-8-(1,1,1,2,3,3,3-heptafluoropropan-2-yl)bicyclo[4.2.0]octa-1,3,5-triene</v>
          </cell>
        </row>
        <row r="3705">
          <cell r="B3705" t="str">
            <v>2,3,4,5,8-Pentafluoro-8-(1,1,1,2,3,3,3-heptafluoropropan-2-yl)bicyclo[4.2.0]octa-1,3,5-trien-7-one</v>
          </cell>
        </row>
        <row r="3706">
          <cell r="B3706" t="str">
            <v>2,3,4,5-Tetrabromo-7,7,8,8-tetrafluorobicyclo[4.2.0]octa-1,3,5-triene</v>
          </cell>
        </row>
        <row r="3707">
          <cell r="B3707" t="str">
            <v>2,3,4,5-Tetrachlorobenzenamine</v>
          </cell>
        </row>
        <row r="3708">
          <cell r="B3708" t="str">
            <v>2,3,4,5-Tetrachlorobiphenyl</v>
          </cell>
        </row>
        <row r="3709">
          <cell r="B3709" t="str">
            <v>2,3,4,5-Tetrachloronitrobenzene</v>
          </cell>
        </row>
        <row r="3710">
          <cell r="B3710" t="str">
            <v>2,3,4,5-Tetrachlorophenol</v>
          </cell>
        </row>
        <row r="3711">
          <cell r="B3711" t="str">
            <v>2,3,4,6 &amp; 2,3,5,6-Tetrachlorophenol</v>
          </cell>
        </row>
        <row r="3712">
          <cell r="B3712" t="str">
            <v>2,3,4,6,7,8-Hexachlorodibenzofuran</v>
          </cell>
        </row>
        <row r="3713">
          <cell r="B3713" t="str">
            <v>2,3,4,6,7,8-Hexachlorodibenzofuran-C13</v>
          </cell>
        </row>
        <row r="3714">
          <cell r="B3714" t="str">
            <v>2,3,4,6,7-Pentachlorodibenzofuran</v>
          </cell>
        </row>
        <row r="3715">
          <cell r="B3715" t="str">
            <v>2,3,4,6-Tetrachlorobiphenyl</v>
          </cell>
        </row>
        <row r="3716">
          <cell r="B3716" t="str">
            <v>2,3,4,6-Tetrachlorophenol</v>
          </cell>
        </row>
        <row r="3717">
          <cell r="B3717" t="str">
            <v>2,3,4,6-Tetrachlorophenol/2,3,5,6-Tetrachlorophenol</v>
          </cell>
        </row>
        <row r="3718">
          <cell r="B3718" t="str">
            <v>2,3,4,6-Tetrachlorophenyl heptafluorobutanoate</v>
          </cell>
        </row>
        <row r="3719">
          <cell r="B3719" t="str">
            <v>2,3,4,7,8-Pentachlorodibenzofuran</v>
          </cell>
        </row>
        <row r="3720">
          <cell r="B3720" t="str">
            <v>2,3,4,7,8-Pentachlorodibenzofuran-C13</v>
          </cell>
        </row>
        <row r="3721">
          <cell r="B3721" t="str">
            <v>2,3,4-Hexatriene, 1,1,1,6,6,6-hexafluoro-2,5-bis(trifluoromethyl)-</v>
          </cell>
        </row>
        <row r="3722">
          <cell r="B3722" t="str">
            <v>2,3,4-trichloro-3,4,4-trifluorobut-1-ene</v>
          </cell>
        </row>
        <row r="3723">
          <cell r="B3723" t="str">
            <v>2,3,4-Trichlorobiphenyl</v>
          </cell>
        </row>
        <row r="3724">
          <cell r="B3724" t="str">
            <v>2,3,4-Trichlorophenol</v>
          </cell>
        </row>
        <row r="3725">
          <cell r="B3725" t="str">
            <v>2,3,4-Trifluoro-4-(trifluoromethyl)pent-2-enedinitrile</v>
          </cell>
        </row>
        <row r="3726">
          <cell r="B3726" t="str">
            <v>2,3,4-Trifluorotoluene</v>
          </cell>
        </row>
        <row r="3727">
          <cell r="B3727" t="str">
            <v>2,3,4-Trimethylcyclopent-2-en-1-one</v>
          </cell>
        </row>
        <row r="3728">
          <cell r="B3728" t="str">
            <v>2,3,4-Trimethylhexane</v>
          </cell>
        </row>
        <row r="3729">
          <cell r="B3729" t="str">
            <v>2,3,4-Trimethylpentane</v>
          </cell>
        </row>
        <row r="3730">
          <cell r="B3730" t="str">
            <v>2,3,5,5,6,6,7,7-Octafluorocyclohepta-1,3-diene</v>
          </cell>
        </row>
        <row r="3731">
          <cell r="B3731" t="str">
            <v>2,3,5,6-Tetrachlorobiphenyl</v>
          </cell>
        </row>
        <row r="3732">
          <cell r="B3732" t="str">
            <v>2,3,5,6-Tetrachlorophenol</v>
          </cell>
        </row>
        <row r="3733">
          <cell r="B3733" t="str">
            <v>2,3,5,6-Tetrafluoro-4-(1,1,1,2,3,3,3-heptafluoropropan-2-yl)benzoic acid</v>
          </cell>
        </row>
        <row r="3734">
          <cell r="B3734" t="str">
            <v>2,3,5,6-Tetrafluoro-4-(1,1,1,2,3,3,3-heptafluoropropan-2-yl)benzonitrile</v>
          </cell>
        </row>
        <row r="3735">
          <cell r="B3735" t="str">
            <v>2,3,5,6-Tetrafluoro-4-[(pentafluoroethyl)sulfanyl]pyridine</v>
          </cell>
        </row>
        <row r="3736">
          <cell r="B3736" t="str">
            <v>2,3,5-Trichlorobiphenyl</v>
          </cell>
        </row>
        <row r="3737">
          <cell r="B3737" t="str">
            <v>2,3,5-Trichlorophenol</v>
          </cell>
        </row>
        <row r="3738">
          <cell r="B3738" t="str">
            <v>2,3,5-Trifluoro-4-(1,1,1,2,3,3,3-heptafluoropropan-2-yl)-6-methoxypyridine</v>
          </cell>
        </row>
        <row r="3739">
          <cell r="B3739" t="str">
            <v>2,3,5-Trifluorotetrahydro-4-(pentafluoroethyl)-2,3,4,5-tetrakis(trifluoromethyl)furan</v>
          </cell>
        </row>
        <row r="3740">
          <cell r="B3740" t="str">
            <v>2,3,5-trimethyl-Phenanthrene</v>
          </cell>
        </row>
        <row r="3741">
          <cell r="B3741" t="str">
            <v>2,3,5-Trimethyldecane</v>
          </cell>
        </row>
        <row r="3742">
          <cell r="B3742" t="str">
            <v>2,3,5-Trimethylnaphthalene***retired***use 1,6,7-Trimethylnaphthalene</v>
          </cell>
        </row>
        <row r="3743">
          <cell r="B3743" t="str">
            <v>2,3,6,7-Tetrachloronaphthalene</v>
          </cell>
        </row>
        <row r="3744">
          <cell r="B3744" t="str">
            <v>2,3,6-Trichlorobiphenyl</v>
          </cell>
        </row>
        <row r="3745">
          <cell r="B3745" t="str">
            <v>2,3,6-Trichloronaphthalene</v>
          </cell>
        </row>
        <row r="3746">
          <cell r="B3746" t="str">
            <v>2,3,6-Trichlorophenol</v>
          </cell>
        </row>
        <row r="3747">
          <cell r="B3747" t="str">
            <v>2,3,6-Trifluoro-N-(3-{[4-(1,1,1,2,3,3,3-heptafluoropropan-2-yl)-2,6-dimethylphenyl]carbamoyl}phenyl)benzamide</v>
          </cell>
        </row>
        <row r="3748">
          <cell r="B3748" t="str">
            <v>2,3,6-Trimethylnaphthalene</v>
          </cell>
        </row>
        <row r="3749">
          <cell r="B3749" t="str">
            <v>2,3,7,8,-Tetrachlorodibenzo-p-dioxin</v>
          </cell>
        </row>
        <row r="3750">
          <cell r="B3750" t="str">
            <v>2,3,7,8-Tetrachlorodibenzo-p-dioxin</v>
          </cell>
        </row>
        <row r="3751">
          <cell r="B3751" t="str">
            <v>2,3,7,8-Tetrachlorodibenzo-p-dioxin, TEQ</v>
          </cell>
        </row>
        <row r="3752">
          <cell r="B3752" t="str">
            <v>2,3,7,8-Tetrachlorodibenzo-p-dioxin-C13</v>
          </cell>
        </row>
        <row r="3753">
          <cell r="B3753" t="str">
            <v>2,3,7,8-Tetrachlorodibenzo-p-dioxin-Cl37</v>
          </cell>
        </row>
        <row r="3754">
          <cell r="B3754" t="str">
            <v>2,3,7,8-Tetrachlorodibenzofuran</v>
          </cell>
        </row>
        <row r="3755">
          <cell r="B3755" t="str">
            <v>2,3,7,8-Tetrachlorodibenzofuran-C13</v>
          </cell>
        </row>
        <row r="3756">
          <cell r="B3756" t="str">
            <v>2,3-Bis(1,1,1,2,3,3-hexafluoropropan-2-yl)but-2-enedioate</v>
          </cell>
        </row>
        <row r="3757">
          <cell r="B3757" t="str">
            <v>2,3-Bis(heptafluoropropyl)quinoxaline</v>
          </cell>
        </row>
        <row r="3758">
          <cell r="B3758" t="str">
            <v>2,3-Dibromo-1,1,1,2,3,4,4,4-octafluorobutane</v>
          </cell>
        </row>
        <row r="3759">
          <cell r="B3759" t="str">
            <v>2,3-Dibromo-1,1,1,2,3,4,4-heptafluorobutane</v>
          </cell>
        </row>
        <row r="3760">
          <cell r="B3760" t="str">
            <v>2,3-Dibromo-1,1,1,2-tetrafluoropropane</v>
          </cell>
        </row>
        <row r="3761">
          <cell r="B3761" t="str">
            <v>2,3-Dibromopropionic acid</v>
          </cell>
        </row>
        <row r="3762">
          <cell r="B3762" t="str">
            <v>2,3-Dichloro-1,1,1,2,3,4,5,5,5-nonafluoro-4-(trifluoromethyl)pentane</v>
          </cell>
        </row>
        <row r="3763">
          <cell r="B3763" t="str">
            <v>2,3-Dichloro-1,1,1,3,4,4,5,5,5-nonafluoro-2-(trifluoromethyl)pentane</v>
          </cell>
        </row>
        <row r="3764">
          <cell r="B3764" t="str">
            <v>2,3-Dichloro-2,3,3-trifluoropropanoyl fluoride</v>
          </cell>
        </row>
        <row r="3765">
          <cell r="B3765" t="str">
            <v>2,3-Dichloro-5-(2,2-dichloro-1,1,2-trifluoroethyl)pyridine</v>
          </cell>
        </row>
        <row r="3766">
          <cell r="B3766" t="str">
            <v>2,3-Dichloroaniline</v>
          </cell>
        </row>
        <row r="3767">
          <cell r="B3767" t="str">
            <v>2,3-Dichlorobiphenyl</v>
          </cell>
        </row>
        <row r="3768">
          <cell r="B3768" t="str">
            <v>2,3-Dichloronaphthalene</v>
          </cell>
        </row>
        <row r="3769">
          <cell r="B3769" t="str">
            <v>2,3-Dichloronitrobenzene</v>
          </cell>
        </row>
        <row r="3770">
          <cell r="B3770" t="str">
            <v>2,3-Dichlorophenol</v>
          </cell>
        </row>
        <row r="3771">
          <cell r="B3771" t="str">
            <v>2,3-Dichloropropene</v>
          </cell>
        </row>
        <row r="3772">
          <cell r="B3772" t="str">
            <v>2,3-Difluoro-2,3-bis(trifluoromethyl)oxirane</v>
          </cell>
        </row>
        <row r="3773">
          <cell r="B3773" t="str">
            <v>2,3-Difluoro-2-(heptafluoropropyl)-3-(trifluoromethyl)oxirane</v>
          </cell>
        </row>
        <row r="3774">
          <cell r="B3774" t="str">
            <v>2,3-Difluoro-2-(pentafluoroethyl)-3-(trifluoromethyl)oxirane</v>
          </cell>
        </row>
        <row r="3775">
          <cell r="B3775" t="str">
            <v>2,3-Difluoro-4-[(5,5,6,6,7,7,8,8,8-nonafluorooctyl)oxy]benzoic acid</v>
          </cell>
        </row>
        <row r="3776">
          <cell r="B3776" t="str">
            <v>2,3-Dimethyl-2-pentene</v>
          </cell>
        </row>
        <row r="3777">
          <cell r="B3777" t="str">
            <v>2,3-Dimethyl-3-hexanol</v>
          </cell>
        </row>
        <row r="3778">
          <cell r="B3778" t="str">
            <v>2,3-Dimethylbutane</v>
          </cell>
        </row>
        <row r="3779">
          <cell r="B3779" t="str">
            <v>2,3-Dimethylbutane &amp; 2-Methylpentane</v>
          </cell>
        </row>
        <row r="3780">
          <cell r="B3780" t="str">
            <v>2,3-Dimethylcyclohexan-1-one</v>
          </cell>
        </row>
        <row r="3781">
          <cell r="B3781" t="str">
            <v>2,3-Dimethylhexane</v>
          </cell>
        </row>
        <row r="3782">
          <cell r="B3782" t="str">
            <v>2,3-Dimethylnaphthalene</v>
          </cell>
        </row>
        <row r="3783">
          <cell r="B3783" t="str">
            <v>2,3-Dimethylpentane</v>
          </cell>
        </row>
        <row r="3784">
          <cell r="B3784" t="str">
            <v>2,3-Dimethylphenanthrene</v>
          </cell>
        </row>
        <row r="3785">
          <cell r="B3785" t="str">
            <v>2,3-Dimethylphenol</v>
          </cell>
        </row>
        <row r="3786">
          <cell r="B3786" t="str">
            <v>2,3-Dimethylpyridine</v>
          </cell>
        </row>
        <row r="3787">
          <cell r="B3787" t="str">
            <v>2,3-Dimethylthiophene</v>
          </cell>
        </row>
        <row r="3788">
          <cell r="B3788" t="str">
            <v>2,3-Pentadiene, 1,1,1,5,5,5-hexafluoro-2,4-bis(trifluoromethyl)-</v>
          </cell>
        </row>
        <row r="3789">
          <cell r="B3789" t="str">
            <v>2,4',5-Trichlorobiphenyl</v>
          </cell>
        </row>
        <row r="3790">
          <cell r="B3790" t="str">
            <v>2,4',6-TRBDE</v>
          </cell>
        </row>
        <row r="3791">
          <cell r="B3791" t="str">
            <v>2,4',6-Trichlorobiphenyl</v>
          </cell>
        </row>
        <row r="3792">
          <cell r="B3792" t="str">
            <v>2,4'-DIBDE</v>
          </cell>
        </row>
        <row r="3793">
          <cell r="B3793" t="str">
            <v>2,4'-Dichlorobiphenyl</v>
          </cell>
        </row>
        <row r="3794">
          <cell r="B3794" t="str">
            <v>2,4(1H,3H)-Pyrimidinedione, 1-pentofuranosyl-5-[(2,2,3,3-tetrafluoropropoxy)methyl]-</v>
          </cell>
        </row>
        <row r="3795">
          <cell r="B3795" t="str">
            <v>2,4(1H,3H)-Pyrimidinedione, 5-(1,1,2,2,3,3,3-heptafluoropropyl)-</v>
          </cell>
        </row>
        <row r="3796">
          <cell r="B3796" t="str">
            <v>2,4(1H,3H)-Pyrimidinedione, 5-(1,1,2,2,3,3,3-heptafluoropropyl)-1,3-dimethyl-</v>
          </cell>
        </row>
        <row r="3797">
          <cell r="B3797" t="str">
            <v>2,4(1H,3H)-Pyrimidinedione, 5-(1,1,2,2,3,3,4,4,4-nonafluorobutyl)-</v>
          </cell>
        </row>
        <row r="3798">
          <cell r="B3798" t="str">
            <v>2,4(1H,3H)-Pyrimidinedione, 5-(2,3,3,3-tetrafluoropropyl)-</v>
          </cell>
        </row>
        <row r="3799">
          <cell r="B3799" t="str">
            <v>2,4(1H,3H)-Pyrimidinedione, 5-[(2,2,3,3,4,4,4-heptafluorobutoxy)methyl]-</v>
          </cell>
        </row>
        <row r="3800">
          <cell r="B3800" t="str">
            <v>2,4(1H,3H)-Pyrimidinedione, 5-[(2,2,3,3-tetrafluoropropoxy)methyl]-</v>
          </cell>
        </row>
        <row r="3801">
          <cell r="B3801" t="str">
            <v>2,4,4',5-Tetrachlorobiphenyl</v>
          </cell>
        </row>
        <row r="3802">
          <cell r="B3802" t="str">
            <v>2,4,4',6-TEBDE***retired***use BDE-075</v>
          </cell>
        </row>
        <row r="3803">
          <cell r="B3803" t="str">
            <v>2,4,4',6-Tetrachlorobiphenyl</v>
          </cell>
        </row>
        <row r="3804">
          <cell r="B3804" t="str">
            <v>2,4,4'-TRBDE/2',3,4-TRBDE***retired***use BDE-28/33</v>
          </cell>
        </row>
        <row r="3805">
          <cell r="B3805" t="str">
            <v>2,4,4'-Tribromodiphenyl ether</v>
          </cell>
        </row>
        <row r="3806">
          <cell r="B3806" t="str">
            <v>2,4,4'-Trichlorobiphenyl</v>
          </cell>
        </row>
        <row r="3807">
          <cell r="B3807" t="str">
            <v>2,4,4'-Trichlorobiphenyl-C13</v>
          </cell>
        </row>
        <row r="3808">
          <cell r="B3808" t="str">
            <v>2,4,4,5,5,5-Hexafluoro-2,3,3-tris(trifluoromethyl)pentanoic acid</v>
          </cell>
        </row>
        <row r="3809">
          <cell r="B3809" t="str">
            <v>2,4,4,5,5-Pentafluoro-1-(trifluoromethyl)-4,5-dihydro-1H-imidazole</v>
          </cell>
        </row>
        <row r="3810">
          <cell r="B3810" t="str">
            <v>2,4,4,5,7,7,8,10,10,11,13,13,14,14,15,15,15-Heptadecafluoro-2,5,8,11-tetrakis(trifluoromethyl)-3,6,9,12-tetraoxapentadecan-1-oic acid</v>
          </cell>
        </row>
        <row r="3811">
          <cell r="B3811" t="str">
            <v>2,4,4,5,7,7,8,10,10,11,13,13,14,14,15,15,15-Heptadecafluoro-2,5,8,11-tetrakis(trifluoromethyl)-3,6,9,12-tetraoxapentadecan-1-ol</v>
          </cell>
        </row>
        <row r="3812">
          <cell r="B3812" t="str">
            <v>2,4,4,5,7,7,8,10,10,11,13,13,14,16,16,17,17,18,18,18-Icosafluoro-2,5,8,11,14-pentakis(trifluoromethyl)-3,6,9,12,15-pentaoxaoctadecan-1-ol</v>
          </cell>
        </row>
        <row r="3813">
          <cell r="B3813" t="str">
            <v>2,4,4,5,7,7,8,10,10,11,13,13,14,16,16,17,19,19,20,20,21,21,21-Tricosafluoro-2,5,8,11,14,17-hexakis(trifluoromethyl)-3,6,9,12,15,18-hexaoxahenicosan-1-ol</v>
          </cell>
        </row>
        <row r="3814">
          <cell r="B3814" t="str">
            <v>2,4,4-Trifluoro-2-(trifluoromethyl)-2H,4H-1,3-benzodioxine</v>
          </cell>
        </row>
        <row r="3815">
          <cell r="B3815" t="str">
            <v>2,4,4-Trimethyl-1-pentene</v>
          </cell>
        </row>
        <row r="3816">
          <cell r="B3816" t="str">
            <v>2,4,5,6,7-Pentafluoro-2-(trifluoromethyl)-1-benzofuran-3(2H)-one</v>
          </cell>
        </row>
        <row r="3817">
          <cell r="B3817" t="str">
            <v>2,4,5-T</v>
          </cell>
        </row>
        <row r="3818">
          <cell r="B3818" t="str">
            <v>2,4,5-T + Silvex</v>
          </cell>
        </row>
        <row r="3819">
          <cell r="B3819" t="str">
            <v>2,4,5-T isooctyl ester</v>
          </cell>
        </row>
        <row r="3820">
          <cell r="B3820" t="str">
            <v>2,4,5-T isopropyl ester</v>
          </cell>
        </row>
        <row r="3821">
          <cell r="B3821" t="str">
            <v>2,4,5-TB</v>
          </cell>
        </row>
        <row r="3822">
          <cell r="B3822" t="str">
            <v>2,4,5-Trichlorobiphenyl</v>
          </cell>
        </row>
        <row r="3823">
          <cell r="B3823" t="str">
            <v>2,4,5-Trichloronitrobenzene</v>
          </cell>
        </row>
        <row r="3824">
          <cell r="B3824" t="str">
            <v>2,4,5-Trichlorophenol</v>
          </cell>
        </row>
        <row r="3825">
          <cell r="B3825" t="str">
            <v>2,4,5-Trichlorophenoxyacetic acid-d4</v>
          </cell>
        </row>
        <row r="3826">
          <cell r="B3826" t="str">
            <v>2,4,5-Trichlorophenoxypropanoic acid</v>
          </cell>
        </row>
        <row r="3827">
          <cell r="B3827" t="str">
            <v>2,4,5-Trichlorophenyl 4-nitrophenyl ether</v>
          </cell>
        </row>
        <row r="3828">
          <cell r="B3828" t="str">
            <v>2,4,5-Trimethylaniline</v>
          </cell>
        </row>
        <row r="3829">
          <cell r="B3829" t="str">
            <v>2,4,5-Trimethylbenzoic acid</v>
          </cell>
        </row>
        <row r="3830">
          <cell r="B3830" t="str">
            <v>2,4,6,6,7,7-Hexafluoro-1,5-dimethoxy-8-oxabicyclo[3.2.1]octan-3-one</v>
          </cell>
        </row>
        <row r="3831">
          <cell r="B3831" t="str">
            <v>2,4,6,8,10-Pentaoxadodecan-12-oyl fluoride, 1,1,1,3,3,5,5,7,7,9,9,11,11-tridecafluoro-</v>
          </cell>
        </row>
        <row r="3832">
          <cell r="B3832" t="str">
            <v>2,4,6-TRBDE</v>
          </cell>
        </row>
        <row r="3833">
          <cell r="B3833" t="str">
            <v>2,4,6-Tribromo-3-[(heptafluoropropyl)sulfanyl]aniline</v>
          </cell>
        </row>
        <row r="3834">
          <cell r="B3834" t="str">
            <v>2,4,6-Tribromoanisole</v>
          </cell>
        </row>
        <row r="3835">
          <cell r="B3835" t="str">
            <v>2,4,6-Tribromodiphenyl ether***retired***use 2,4,6-TRBDE</v>
          </cell>
        </row>
        <row r="3836">
          <cell r="B3836" t="str">
            <v>2,4,6-Tribromophenol</v>
          </cell>
        </row>
        <row r="3837">
          <cell r="B3837" t="str">
            <v>2,4,6-Tribromophenyl 2,3,3,3-tetrafluoro-2-(heptafluoropropoxy)propanoate</v>
          </cell>
        </row>
        <row r="3838">
          <cell r="B3838" t="str">
            <v>2,4,6-Tribromophenyl 3,4-dibromo-2,2,3,4,4-pentafluorobutanoate</v>
          </cell>
        </row>
        <row r="3839">
          <cell r="B3839" t="str">
            <v>2,4,6-Trichloro-2,3,3,4,5,5,6-heptafluoro-6-iodohexanoyl chloride</v>
          </cell>
        </row>
        <row r="3840">
          <cell r="B3840" t="str">
            <v>2,4,6-trichloro-p-terphenyl</v>
          </cell>
        </row>
        <row r="3841">
          <cell r="B3841" t="str">
            <v>2,4,6-Trichloroanisole</v>
          </cell>
        </row>
        <row r="3842">
          <cell r="B3842" t="str">
            <v>2,4,6-Trichlorobiphenyl</v>
          </cell>
        </row>
        <row r="3843">
          <cell r="B3843" t="str">
            <v>2,4,6-Trichloronitrobenzene</v>
          </cell>
        </row>
        <row r="3844">
          <cell r="B3844" t="str">
            <v>2,4,6-Trichlorophenol</v>
          </cell>
        </row>
        <row r="3845">
          <cell r="B3845" t="str">
            <v>2,4,6-Trichlorophenyl 4-nitrophenyl ether</v>
          </cell>
        </row>
        <row r="3846">
          <cell r="B3846" t="str">
            <v>2,4,6-Trichlorophenyl heptafluorobutanoate</v>
          </cell>
        </row>
        <row r="3847">
          <cell r="B3847" t="str">
            <v>2,4,6-Trimethylbenzoic acid</v>
          </cell>
        </row>
        <row r="3848">
          <cell r="B3848" t="str">
            <v>2,4,6-Trimethylphenol</v>
          </cell>
        </row>
        <row r="3849">
          <cell r="B3849" t="str">
            <v>2,4,6-Trinitro-5-tert-butyl-m-xylene</v>
          </cell>
        </row>
        <row r="3850">
          <cell r="B3850" t="str">
            <v>2,4,6-Trinitrophenylmethylnitramine***retired***use Tetryl</v>
          </cell>
        </row>
        <row r="3851">
          <cell r="B3851" t="str">
            <v>2,4,6-Tris(1,1,1,2,3,3,3-heptafluoropropan-2-yl)-1,3,5-triazine</v>
          </cell>
        </row>
        <row r="3852">
          <cell r="B3852" t="str">
            <v>2,4,6-tris(2,2,3,3,4,4,5,5,6,6,7,7-dodecafluoroheptoxy)-1,3,5-triazine</v>
          </cell>
        </row>
        <row r="3853">
          <cell r="B3853" t="str">
            <v>2,4,6-Tris(heptafluoropropyl)-1,3,5-triazine</v>
          </cell>
        </row>
        <row r="3854">
          <cell r="B3854" t="str">
            <v>2,4,6-Tris(nonadecafluorononyl)-1,3,5-triazine</v>
          </cell>
        </row>
        <row r="3855">
          <cell r="B3855" t="str">
            <v>2,4,6-Tris(pentadecafluoroheptyl)-1,3,5-triazine</v>
          </cell>
        </row>
        <row r="3856">
          <cell r="B3856" t="str">
            <v>2,4,6-Tris(pentafluoroethyl)-1,3,5-triazine</v>
          </cell>
        </row>
        <row r="3857">
          <cell r="B3857" t="str">
            <v>2,4,6-Tris(tert-butyl)phenol</v>
          </cell>
        </row>
        <row r="3858">
          <cell r="B3858" t="str">
            <v>2,4,6-Tris(tridecafluorohexyl)-1,3,5-triazine</v>
          </cell>
        </row>
        <row r="3859">
          <cell r="B3859" t="str">
            <v>2,4,6-Tris(undecafluoropentyl)-1,3,5-triazine</v>
          </cell>
        </row>
        <row r="3860">
          <cell r="B3860" t="str">
            <v>2,4,8,10-Tetraoxaspiro[5.5]undecane-3,9-diamine, N^3,N^3,N^9,N^9-tetraethyl-3,9-bis(1,2,2,2-tetrafluoroethyl)-</v>
          </cell>
        </row>
        <row r="3861">
          <cell r="B3861" t="str">
            <v>2,4-Bis(heptafluoropropyl)-6-phenyl-1,3,5-triazine</v>
          </cell>
        </row>
        <row r="3862">
          <cell r="B3862" t="str">
            <v>2,4-Bis(trimethylsilyloxy)benzaldehyde</v>
          </cell>
        </row>
        <row r="3863">
          <cell r="B3863" t="str">
            <v>2,4-Bis[(1,2,3,3,4,4,5,5,6,6,7,7,8,8,9,9,9-heptadecafluoronon-1-en-1-yl)oxy]benzene-1-sulfonyl chloride</v>
          </cell>
        </row>
        <row r="3864">
          <cell r="B3864" t="str">
            <v>2,4-Bis[3,4,4,4-tetrafluoro-3-(trifluoromethyl)butyl]-1lambda~6~,3lambda~6~-dithietane-1,1,3,3-tetrone</v>
          </cell>
        </row>
        <row r="3865">
          <cell r="B3865" t="str">
            <v>2,4-Cyclohexadien-1-one, 6-[[[4-(1,1,2,2-tetrafluoroethoxy)phenyl]amino]methylene]-, (6E)-</v>
          </cell>
        </row>
        <row r="3866">
          <cell r="B3866" t="str">
            <v>2,4-D</v>
          </cell>
        </row>
        <row r="3867">
          <cell r="B3867" t="str">
            <v>2,4-D 2-butoxyethyl ester</v>
          </cell>
        </row>
        <row r="3868">
          <cell r="B3868" t="str">
            <v>2,4-D 2-ethylhexyl ester</v>
          </cell>
        </row>
        <row r="3869">
          <cell r="B3869" t="str">
            <v>2,4-D dimethylamine salt</v>
          </cell>
        </row>
        <row r="3870">
          <cell r="B3870" t="str">
            <v>2,4-D esters</v>
          </cell>
        </row>
        <row r="3871">
          <cell r="B3871" t="str">
            <v>2,4-D isobutyl ester</v>
          </cell>
        </row>
        <row r="3872">
          <cell r="B3872" t="str">
            <v>2,4-D isopropyl ester</v>
          </cell>
        </row>
        <row r="3873">
          <cell r="B3873" t="str">
            <v>2,4-D methyl ester</v>
          </cell>
        </row>
        <row r="3874">
          <cell r="B3874" t="str">
            <v>2,4-D sec-butyl ester</v>
          </cell>
        </row>
        <row r="3875">
          <cell r="B3875" t="str">
            <v>2,4-D, salts and esters</v>
          </cell>
        </row>
        <row r="3876">
          <cell r="B3876" t="str">
            <v>2,4-D, triisopropanolamine salt</v>
          </cell>
        </row>
        <row r="3877">
          <cell r="B3877" t="str">
            <v>2,4-D-13C6</v>
          </cell>
        </row>
        <row r="3878">
          <cell r="B3878" t="str">
            <v>2,4-DB</v>
          </cell>
        </row>
        <row r="3879">
          <cell r="B3879" t="str">
            <v>2,4-DIBDE</v>
          </cell>
        </row>
        <row r="3880">
          <cell r="B3880" t="str">
            <v>2,4-Dibromo-3,3,4,4-tetrafluorobut-1-ene</v>
          </cell>
        </row>
        <row r="3881">
          <cell r="B3881" t="str">
            <v>2,4-Dibromodiphenyl ether***retired***use 2,4'-DIBDE</v>
          </cell>
        </row>
        <row r="3882">
          <cell r="B3882" t="str">
            <v>2,4-Dibromophenol</v>
          </cell>
        </row>
        <row r="3883">
          <cell r="B3883" t="str">
            <v>2,4-Dibromophenyl 4-nitrophenyl ether</v>
          </cell>
        </row>
        <row r="3884">
          <cell r="B3884" t="str">
            <v>2,4-Dichloro-N-(3-{[4-(1,1,1,2,3,3,3-heptafluoropropan-2-yl)-2,6-dimethylphenyl]carbamoyl}phenyl)benzamide</v>
          </cell>
        </row>
        <row r="3885">
          <cell r="B3885" t="str">
            <v>2,4-Dichlorobiphenyl</v>
          </cell>
        </row>
        <row r="3886">
          <cell r="B3886" t="str">
            <v>2,4-Dichloronitrobenzene</v>
          </cell>
        </row>
        <row r="3887">
          <cell r="B3887" t="str">
            <v>2,4-Dichlorophenol</v>
          </cell>
        </row>
        <row r="3888">
          <cell r="B3888" t="str">
            <v>2,4-Dichlorophenol-d3</v>
          </cell>
        </row>
        <row r="3889">
          <cell r="B3889" t="str">
            <v>2,4-Dichlorophenoxy-3,5,6-d3-acetic-d2 acid</v>
          </cell>
        </row>
        <row r="3890">
          <cell r="B3890" t="str">
            <v>2,4-Dichlorophenyl 3-methyl-4-nitrophenyl ether</v>
          </cell>
        </row>
        <row r="3891">
          <cell r="B3891" t="str">
            <v>2,4-Dichlorophenyl nonafluorobutane-1-sulfonate</v>
          </cell>
        </row>
        <row r="3892">
          <cell r="B3892" t="str">
            <v>2,4-Dichlorophenylacetic acid</v>
          </cell>
        </row>
        <row r="3893">
          <cell r="B3893" t="str">
            <v>2,4-Difluoro-3-(1,1,1,2,3,3,3-heptafluoropropan-2-yl)azete</v>
          </cell>
        </row>
        <row r="3894">
          <cell r="B3894" t="str">
            <v>2,4-Difluoro-6-(1,1,1,2,3,3,3-heptafluoropropan-2-yl)-1,3,5-triazine</v>
          </cell>
        </row>
        <row r="3895">
          <cell r="B3895" t="str">
            <v>2,4-Difluoro-N-(2-fluoro-3-{[4-(1,1,1,2,3,3,3-heptafluoropropan-2-yl)-2,6-dimethylphenyl]carbamoyl}phenyl)-N-methylbenzamide</v>
          </cell>
        </row>
        <row r="3896">
          <cell r="B3896" t="str">
            <v>2,4-Difluoro-N-(2-fluoro-5-{[4-(1,1,1,2,3,3,3-heptafluoropropan-2-yl)-2,6-dimethylphenyl]carbamoyl}phenyl)benzamide</v>
          </cell>
        </row>
        <row r="3897">
          <cell r="B3897" t="str">
            <v>2,4-Difluoro-N-(3-{[4-(1,1,1,2,3,3,3-heptafluoropropan-2-yl)-2,6-dimethylphenyl]carbamoyl}phenyl)benzamide</v>
          </cell>
        </row>
        <row r="3898">
          <cell r="B3898" t="str">
            <v>2,4-Dimethoxy-5-(nonafluorobutyl)pyrimidine</v>
          </cell>
        </row>
        <row r="3899">
          <cell r="B3899" t="str">
            <v>2,4-Dimethyl-1-(propan-2-yl)benzene</v>
          </cell>
        </row>
        <row r="3900">
          <cell r="B3900" t="str">
            <v>2,4-Dimethyldibenzothiophene</v>
          </cell>
        </row>
        <row r="3901">
          <cell r="B3901" t="str">
            <v>2,4-Dimethylhept-1-ene</v>
          </cell>
        </row>
        <row r="3902">
          <cell r="B3902" t="str">
            <v>2,4-Dimethylhexane</v>
          </cell>
        </row>
        <row r="3903">
          <cell r="B3903" t="str">
            <v>2,4-Dimethylpentane</v>
          </cell>
        </row>
        <row r="3904">
          <cell r="B3904" t="str">
            <v>2,4-Dimethylphenol</v>
          </cell>
        </row>
        <row r="3905">
          <cell r="B3905" t="str">
            <v>2,4-Dimethylpyridine</v>
          </cell>
        </row>
        <row r="3906">
          <cell r="B3906" t="str">
            <v>2,4-Dinitrochlorobenzene</v>
          </cell>
        </row>
        <row r="3907">
          <cell r="B3907" t="str">
            <v>2,4-Dinitrophenol</v>
          </cell>
        </row>
        <row r="3908">
          <cell r="B3908" t="str">
            <v>2,4-Dinitrotoluene</v>
          </cell>
        </row>
        <row r="3909">
          <cell r="B3909" t="str">
            <v>2,4-Hexanediol, 1,1,1-trifluoro-5,5-dimethyl-2-(trifluoromethyl)-, 4-acetate</v>
          </cell>
        </row>
        <row r="3910">
          <cell r="B3910" t="str">
            <v>2,4-Hexanedione, 5,5,6,6-tetrafluoro-</v>
          </cell>
        </row>
        <row r="3911">
          <cell r="B3911" t="str">
            <v>2,4-Pentanediol, 1,1,1,5,5,5-hexafluoro-2,4-bis(trifluoromethyl)-</v>
          </cell>
        </row>
        <row r="3912">
          <cell r="B3912" t="str">
            <v>2,4-Pentanedione, 3-[2,2,2-trifluoro-1-hydroxy-1-(trifluoromethyl)ethyl]-</v>
          </cell>
        </row>
        <row r="3913">
          <cell r="B3913" t="str">
            <v>2,4-Toluenediamine</v>
          </cell>
        </row>
        <row r="3914">
          <cell r="B3914" t="str">
            <v>2,5,2',5'-Tetrachlorobiphenyl</v>
          </cell>
        </row>
        <row r="3915">
          <cell r="B3915" t="str">
            <v>2,5,8,11-Tetraoxadodecane, 3,3,4,4,6,6,7,7,9,9,10,10-dodecafluoro-</v>
          </cell>
        </row>
        <row r="3916">
          <cell r="B3916" t="str">
            <v>2,5-Bis(1,1,2,2,2-pentafluoroethyl)-1,3,4-oxadiazole</v>
          </cell>
        </row>
        <row r="3917">
          <cell r="B3917" t="str">
            <v>2,5-bis(heptafluoropropyl)-1,3,4-oxadiazole</v>
          </cell>
        </row>
        <row r="3918">
          <cell r="B3918" t="str">
            <v>2,5-Bis(pentadecafluoroheptyl)-1,3,4-oxadiazole</v>
          </cell>
        </row>
        <row r="3919">
          <cell r="B3919" t="str">
            <v>2,5-Bis[(nonadecafluorononyl)oxy]benzene-1-sulfonic acid</v>
          </cell>
        </row>
        <row r="3920">
          <cell r="B3920" t="str">
            <v>2,5-Cyclohexadien-1-one, 4-[[(2,2,3,3,4,4,5,5-octafluoropentyl)amino]methylene]-</v>
          </cell>
        </row>
        <row r="3921">
          <cell r="B3921" t="str">
            <v>2,5-dibromo-4-chloro-4,5,5-trifluoropentan-1-ol</v>
          </cell>
        </row>
        <row r="3922">
          <cell r="B3922" t="str">
            <v>2,5-Dichloro-4-(1,1,2,3,3,3-hexafluoropropoxy)aniline</v>
          </cell>
        </row>
        <row r="3923">
          <cell r="B3923" t="str">
            <v>2,5-Dichloroaniline</v>
          </cell>
        </row>
        <row r="3924">
          <cell r="B3924" t="str">
            <v>2,5-Dichlorobiphenyl</v>
          </cell>
        </row>
        <row r="3925">
          <cell r="B3925" t="str">
            <v>2,5-Dichloronitrobenzene</v>
          </cell>
        </row>
        <row r="3926">
          <cell r="B3926" t="str">
            <v>2,5-Dichlorophenol</v>
          </cell>
        </row>
        <row r="3927">
          <cell r="B3927" t="str">
            <v>2,5-Diethyltetrahydrofuran</v>
          </cell>
        </row>
        <row r="3928">
          <cell r="B3928" t="str">
            <v>2,5-Difluoro-N-(3-{[4-(1,1,1,2,3,3,3-heptafluoropropan-2-yl)-2,6-dimethylphenyl]carbamoyl}phenyl)benzamide</v>
          </cell>
        </row>
        <row r="3929">
          <cell r="B3929" t="str">
            <v>2,5-Dimethoxyphenyl heptafluorobutanoate</v>
          </cell>
        </row>
        <row r="3930">
          <cell r="B3930" t="str">
            <v>2,5-Dimethyl phenanthrene</v>
          </cell>
        </row>
        <row r="3931">
          <cell r="B3931" t="str">
            <v>2,5-dimethyl-Undecane</v>
          </cell>
        </row>
        <row r="3932">
          <cell r="B3932" t="str">
            <v>2,5-Dimethylbenzaldehyde</v>
          </cell>
        </row>
        <row r="3933">
          <cell r="B3933" t="str">
            <v>2,5-Dimethylfuran</v>
          </cell>
        </row>
        <row r="3934">
          <cell r="B3934" t="str">
            <v>2,5-Dimethylheptane</v>
          </cell>
        </row>
        <row r="3935">
          <cell r="B3935" t="str">
            <v>2,5-Dimethylhexane</v>
          </cell>
        </row>
        <row r="3936">
          <cell r="B3936" t="str">
            <v>2,5-Dimethylphenol</v>
          </cell>
        </row>
        <row r="3937">
          <cell r="B3937" t="str">
            <v>2,5-Dimethylstyrene</v>
          </cell>
        </row>
        <row r="3938">
          <cell r="B3938" t="str">
            <v>2,5-Dimethylthiophene</v>
          </cell>
        </row>
        <row r="3939">
          <cell r="B3939" t="str">
            <v>2,5-Dinitrophenol</v>
          </cell>
        </row>
        <row r="3940">
          <cell r="B3940" t="str">
            <v>2,5-Furandione, 3,3,4,4-tetrafluorodihydro-</v>
          </cell>
        </row>
        <row r="3941">
          <cell r="B3941" t="str">
            <v>2,5-Hexanediol, 1,1,1,6,6,6-hexafluoro-2,5-bis(trifluoromethyl)-</v>
          </cell>
        </row>
        <row r="3942">
          <cell r="B3942" t="str">
            <v>2,6,10-trimethyldodecane</v>
          </cell>
        </row>
        <row r="3943">
          <cell r="B3943" t="str">
            <v>2,6,10-trimethyltridecane</v>
          </cell>
        </row>
        <row r="3944">
          <cell r="B3944" t="str">
            <v>2,6,11-trimethyl-Dodecane</v>
          </cell>
        </row>
        <row r="3945">
          <cell r="B3945" t="str">
            <v>2,6-Bis(2,2,3,3,4,4,5,5,5-nonafluoropentanoyl)cyclohexan-1-one</v>
          </cell>
        </row>
        <row r="3946">
          <cell r="B3946" t="str">
            <v>2,6-Di-tert-butyl-4-(pentafluoroethyl)phenol</v>
          </cell>
        </row>
        <row r="3947">
          <cell r="B3947" t="str">
            <v>2,6-Di-tert-butyl-p-cresol</v>
          </cell>
        </row>
        <row r="3948">
          <cell r="B3948" t="str">
            <v>2,6-Di-tert-butylbenzoquinone</v>
          </cell>
        </row>
        <row r="3949">
          <cell r="B3949" t="str">
            <v>2,6-Di-tert-butylphenol</v>
          </cell>
        </row>
        <row r="3950">
          <cell r="B3950" t="str">
            <v>2,6-DIBDE</v>
          </cell>
        </row>
        <row r="3951">
          <cell r="B3951" t="str">
            <v>2,6-Dibromodiphenyl ether***retired***use 2,6-DIBDE</v>
          </cell>
        </row>
        <row r="3952">
          <cell r="B3952" t="str">
            <v>2,6-Dichloro-4-methylphenol</v>
          </cell>
        </row>
        <row r="3953">
          <cell r="B3953" t="str">
            <v>2,6-Dichlorobenzamide</v>
          </cell>
        </row>
        <row r="3954">
          <cell r="B3954" t="str">
            <v>2,6-Dichlorobiphenyl</v>
          </cell>
        </row>
        <row r="3955">
          <cell r="B3955" t="str">
            <v>2,6-Dichlorophenol</v>
          </cell>
        </row>
        <row r="3956">
          <cell r="B3956" t="str">
            <v>2,6-Dichlorophenyl 4-nitrophenyl ether</v>
          </cell>
        </row>
        <row r="3957">
          <cell r="B3957" t="str">
            <v>2,6-Dichlorotoluene</v>
          </cell>
        </row>
        <row r="3958">
          <cell r="B3958" t="str">
            <v>2,6-Diethylaniline</v>
          </cell>
        </row>
        <row r="3959">
          <cell r="B3959" t="str">
            <v>2,6-Difluoro-3,5-bis(1,1,1,2,3,3,3-heptafluoropropan-2-yl)pyrazine</v>
          </cell>
        </row>
        <row r="3960">
          <cell r="B3960" t="str">
            <v>2,6-Dimethoxy-N-{5-[4-(pentafluoroethoxy)phenyl]-1,3,4-thiadiazol-2-yl}benzene-1-carboximidic acid</v>
          </cell>
        </row>
        <row r="3961">
          <cell r="B3961" t="str">
            <v>2,6-Dimethylheptane</v>
          </cell>
        </row>
        <row r="3962">
          <cell r="B3962" t="str">
            <v>2,6-Dimethylnaphthalene</v>
          </cell>
        </row>
        <row r="3963">
          <cell r="B3963" t="str">
            <v>2,6-Dimethylnaphthalene-D12</v>
          </cell>
        </row>
        <row r="3964">
          <cell r="B3964" t="str">
            <v>2,6-dimethyloct-7-en-2-ol</v>
          </cell>
        </row>
        <row r="3965">
          <cell r="B3965" t="str">
            <v>2,6-Dimethyloctane</v>
          </cell>
        </row>
        <row r="3966">
          <cell r="B3966" t="str">
            <v>2,6-Dimethylphenanthrene</v>
          </cell>
        </row>
        <row r="3967">
          <cell r="B3967" t="str">
            <v>2,6-Dimethylphenol</v>
          </cell>
        </row>
        <row r="3968">
          <cell r="B3968" t="str">
            <v>2,6-Dimethylpyridine</v>
          </cell>
        </row>
        <row r="3969">
          <cell r="B3969" t="str">
            <v>2,6-Dimethylundecane</v>
          </cell>
        </row>
        <row r="3970">
          <cell r="B3970" t="str">
            <v>2,6-Dinitro-p-cresol</v>
          </cell>
        </row>
        <row r="3971">
          <cell r="B3971" t="str">
            <v>2,6-Dinitrotoluene</v>
          </cell>
        </row>
        <row r="3972">
          <cell r="B3972" t="str">
            <v>2,6-Heptanediol, 1,1,1,7,7,7-hexafluoro-4-methylene-2,6-bis(trifluoromethyl)-</v>
          </cell>
        </row>
        <row r="3973">
          <cell r="B3973" t="str">
            <v>2,6-Xylidine</v>
          </cell>
        </row>
        <row r="3974">
          <cell r="B3974" t="str">
            <v>2,7+2,6-Dimethylnaphthalene</v>
          </cell>
        </row>
        <row r="3975">
          <cell r="B3975" t="str">
            <v>2,7,10-Trimethyldodecane</v>
          </cell>
        </row>
        <row r="3976">
          <cell r="B3976" t="str">
            <v>2,7,8-trimethyl-2-(4,8,12-trimethyltridecyl)chroma</v>
          </cell>
        </row>
        <row r="3977">
          <cell r="B3977" t="str">
            <v>2,7-Dimethylnaphthalene</v>
          </cell>
        </row>
        <row r="3978">
          <cell r="B3978" t="str">
            <v>2,7-Dimethylphenanthrene</v>
          </cell>
        </row>
        <row r="3979">
          <cell r="B3979" t="str">
            <v>2,8,9-Trioxa-5-aza-1-silabicyclo[3.3.3]undecane, 1-(3,3,4,4,5,5,5-heptafluoro-1-iodopentyl)-</v>
          </cell>
        </row>
        <row r="3980">
          <cell r="B3980" t="str">
            <v>2,8,9-Trioxa-5-aza-1-silabicyclo[3.3.3]undecane, 1-(3,3,4,4,5,5,6,6,7,7,8,8,9,9,10,10-hexadecafluoro-1-iododecyl)-</v>
          </cell>
        </row>
        <row r="3981">
          <cell r="B3981" t="str">
            <v>2,8,9-Trioxa-5-aza-1-silabicyclo[3.3.3]undecane, 1-(3,3,4,4,5,5,6,6,7,7,8,8-dodecafluoro-1-iodooctyl)-</v>
          </cell>
        </row>
        <row r="3982">
          <cell r="B3982" t="str">
            <v>2,8,9-Trioxa-5-aza-1-silabicyclo[3.3.3]undecane, 1-(3,3,4,4,5,5,6,6-octafluoro-1-iodohexyl)-</v>
          </cell>
        </row>
        <row r="3983">
          <cell r="B3983" t="str">
            <v>2,8-Dimethyldibenzothiophene</v>
          </cell>
        </row>
        <row r="3984">
          <cell r="B3984" t="str">
            <v>2,8-Phenazinediamine, N8,N8,3-trimethyl-, compd. with hydrolyzed reduced polymd. oxidized 1,1,2,3,3,3-hexafluoro-1-propene</v>
          </cell>
        </row>
        <row r="3985">
          <cell r="B3985" t="str">
            <v>2- Chloropropionic acid, hexadecyl ester</v>
          </cell>
        </row>
        <row r="3986">
          <cell r="B3986" t="str">
            <v>2-(((Heptadecafluorooctyl)sulphonyl)propylamino)ethyl methacrylate</v>
          </cell>
        </row>
        <row r="3987">
          <cell r="B3987" t="str">
            <v>2-((3,3,4,4,5,5,6,6,7,7,8,8,9,9,10,10,10-Heptadecafluorodecyl)amino)ethanol</v>
          </cell>
        </row>
        <row r="3988">
          <cell r="B3988" t="str">
            <v>2-(1,1,1,2,3,3,3-Heptafluoropropan-2-yl)-1H-imidazole</v>
          </cell>
        </row>
        <row r="3989">
          <cell r="B3989" t="str">
            <v>2-(1,1,1,2,3,3,3-Heptafluoropropan-2-yl)-2-(pentafluoroethyl)-3,3-bis(trifluoromethyl)oxirane</v>
          </cell>
        </row>
        <row r="3990">
          <cell r="B3990" t="str">
            <v>2-(1,1,1,2,3,3,3-Heptafluoropropan-2-yl)-5-methylcyclohexan-1-ol</v>
          </cell>
        </row>
        <row r="3991">
          <cell r="B3991" t="str">
            <v>2-(1,1,1,2,3,3,3-Heptafluoropropan-2-yl)aniline</v>
          </cell>
        </row>
        <row r="3992">
          <cell r="B3992" t="str">
            <v>2-(1,1,1,2,3,3,3-Heptafluoropropan-2-yl)naphthalene</v>
          </cell>
        </row>
        <row r="3993">
          <cell r="B3993" t="str">
            <v>2-(1,1,1,2,3,3,3-Heptafluoropropan-2-yl)pyridine-4-carbonitrile</v>
          </cell>
        </row>
        <row r="3994">
          <cell r="B3994" t="str">
            <v>2-(1,1,2,2,2-pentafluoroethoxy)phenol</v>
          </cell>
        </row>
        <row r="3995">
          <cell r="B3995" t="str">
            <v>2-(1,1,2,2,3,3,4,4,4-Nonafluorobutane-1-sulfonyl)-1-phenylethan-1-one</v>
          </cell>
        </row>
        <row r="3996">
          <cell r="B3996" t="str">
            <v>2-(1,1,2,2,3,3,4,4,5,5,6,6-Dodecafluorohexyl)-1,3-dioxolane</v>
          </cell>
        </row>
        <row r="3997">
          <cell r="B3997" t="str">
            <v>2-(1,1,2,2,3,3,4,4-Octafluorobutyl)-1,3,6-triazocane</v>
          </cell>
        </row>
        <row r="3998">
          <cell r="B3998" t="str">
            <v>2-(1,1,2,2,3,3-Hexafluoropropyl)-1H-benzimidazole</v>
          </cell>
        </row>
        <row r="3999">
          <cell r="B3999" t="str">
            <v>2-(1,1,2,2,4,4,4-Heptafluorobutoxy)ethyl prop-2-enoate</v>
          </cell>
        </row>
        <row r="4000">
          <cell r="B4000" t="str">
            <v>2-(1,1,2,2-Tetrafluoro-2-phenylethyl)aniline-hydrogen chloride (1/1)</v>
          </cell>
        </row>
        <row r="4001">
          <cell r="B4001" t="str">
            <v>2-(1,2-Dichloro-1,2,2-trifluoroethoxy)-1,1,1,2,3,3,3-heptafluoropropane</v>
          </cell>
        </row>
        <row r="4002">
          <cell r="B4002" t="str">
            <v>2-(1-Ethoxy-1,2,2,3,3,4,4,4-octafluorobutyl)aniline</v>
          </cell>
        </row>
        <row r="4003">
          <cell r="B4003" t="str">
            <v>2-(2,2,3,3,3-Pentafluoropropanoyl)cyclohexan-1-one</v>
          </cell>
        </row>
        <row r="4004">
          <cell r="B4004" t="str">
            <v>2-(2,2,3,3,3-Pentafluoropropoxy)ethan-1-ol</v>
          </cell>
        </row>
        <row r="4005">
          <cell r="B4005" t="str">
            <v>2-(2,2,3,3,4,4,4-Heptafluorobutanoyl)cyclohexan-1-one</v>
          </cell>
        </row>
        <row r="4006">
          <cell r="B4006" t="str">
            <v>2-(2,2,3,3,4,4,4-Heptafluorobutanoyl)cyclopentan-1-one</v>
          </cell>
        </row>
        <row r="4007">
          <cell r="B4007" t="str">
            <v>2-(2,2,3,3,4,4,4-Heptafluorobutanoyl)hydrazine-1-carboximidamide</v>
          </cell>
        </row>
        <row r="4008">
          <cell r="B4008" t="str">
            <v>2-(2,2,3,3,4,4,4-Heptafluorobutoxy)ethan-1-ol</v>
          </cell>
        </row>
        <row r="4009">
          <cell r="B4009" t="str">
            <v>2-(2,2,3,3,4,4,4-Heptafluorobutyl)-1,3-dioxolane</v>
          </cell>
        </row>
        <row r="4010">
          <cell r="B4010" t="str">
            <v>2-(2,2,3,3,4,4,4-Heptafluorobutyl)butanedioic acid</v>
          </cell>
        </row>
        <row r="4011">
          <cell r="B4011" t="str">
            <v>2-(2,2,3,3,4,4,5,5,5-Nonafluoropentanoyl)cyclopentan-1-one</v>
          </cell>
        </row>
        <row r="4012">
          <cell r="B4012" t="str">
            <v>2-(2,2,3,3,4,4,5,5,5-Nonafluoropentyl)oxirane</v>
          </cell>
        </row>
        <row r="4013">
          <cell r="B4013" t="str">
            <v>2-(2,2,3,3,4,4,5,5,6,6,7,7,7-Tridecafluoroheptanoyl)cyclohexan-1-one</v>
          </cell>
        </row>
        <row r="4014">
          <cell r="B4014" t="str">
            <v>2-(2,2,3,3,4,4,5,5,6,6,7,7,8,8,8-Pentadecafluorooctyl)oxirane</v>
          </cell>
        </row>
        <row r="4015">
          <cell r="B4015" t="str">
            <v>2-(2,2,3,3,4,4,5,5,6,6,7,7-dodecafluoroheptoxymethyl)oxirane</v>
          </cell>
        </row>
        <row r="4016">
          <cell r="B4016" t="str">
            <v>2-(2,2-Dichloro-1,1,2-trifluoroethyl)-3,3-difluorooxaziridine</v>
          </cell>
        </row>
        <row r="4017">
          <cell r="B4017" t="str">
            <v>2-(2,2-Dichloro-1,1,2-trifluoroethyl)-4H-3,1-benzoxazin-4-one</v>
          </cell>
        </row>
        <row r="4018">
          <cell r="B4018" t="str">
            <v>2-(2,3,3,4,4,5,5-Heptafluorocyclopent-1-en-1-yl)-3-methylthiophene</v>
          </cell>
        </row>
        <row r="4019">
          <cell r="B4019" t="str">
            <v>2-(2,3,3,4,4,5,5-Heptafluoropentyl)oxolane</v>
          </cell>
        </row>
        <row r="4020">
          <cell r="B4020" t="str">
            <v>2-(2,3-Dichloro-1,1,2,3,3-pentafluoropropyl)-2,3,3-trifluorooxirane</v>
          </cell>
        </row>
        <row r="4021">
          <cell r="B4021" t="str">
            <v>2-(2,3-dichloro-2,3,3-trifluoropropyl)oxirane</v>
          </cell>
        </row>
        <row r="4022">
          <cell r="B4022" t="str">
            <v>2-(2-Bromo-1,1,2,2-tetrafluoroethoxy)-1,1,1,2,3,3,3-heptafluoropropane</v>
          </cell>
        </row>
        <row r="4023">
          <cell r="B4023" t="str">
            <v>2-(2-Bromo-1,1,2,2-tetrafluoroethoxy)-1,1,1,2,3,3-hexafluoro-3-(pentafluoroethoxy)propane</v>
          </cell>
        </row>
        <row r="4024">
          <cell r="B4024" t="str">
            <v>2-(2-Bromo-1,1,2,2-tetrafluoroethyl)bicyclo[2.2.1]heptane</v>
          </cell>
        </row>
        <row r="4025">
          <cell r="B4025" t="str">
            <v>2-(2-Chloro-1,1,2,2-tetrafluoroethoxy)-1,1,2,2-tetrafluoroethane-1-sulfonamide</v>
          </cell>
        </row>
        <row r="4026">
          <cell r="B4026" t="str">
            <v>2-(2-Chloro-1,1,2,2-tetrafluoroethoxy)-1,1,2,2-tetrafluoroethane-1-sulfonyl azide</v>
          </cell>
        </row>
        <row r="4027">
          <cell r="B4027" t="str">
            <v>2-(2-Chloro-1,1,2,2-tetrafluoroethoxy)-1,1,2,2-tetrafluoroethane-1-sulfonyl fluoride</v>
          </cell>
        </row>
        <row r="4028">
          <cell r="B4028" t="str">
            <v>2-(2-Chloro-1,1,2,2-tetrafluoroethoxy)-2,2-difluoro-N-phenylacetamide</v>
          </cell>
        </row>
        <row r="4029">
          <cell r="B4029" t="str">
            <v>2-(2-Chloro-1,1,2,2-tetrafluoroethyl)-2,3,3-trifluorooxirane</v>
          </cell>
        </row>
        <row r="4030">
          <cell r="B4030" t="str">
            <v>2-(2-Chloro-1,1,2,2-tetrafluoroethyl)-3,3-difluorooxaziridine</v>
          </cell>
        </row>
        <row r="4031">
          <cell r="B4031" t="str">
            <v>2-(2-Chloro-1,1,2-trifluoro-2-iodoethoxy)-1,1,1,2,3,3,3-heptafluoropropane</v>
          </cell>
        </row>
        <row r="4032">
          <cell r="B4032" t="str">
            <v>2-(2-Iodoethyl)perfluoropropane</v>
          </cell>
        </row>
        <row r="4033">
          <cell r="B4033" t="str">
            <v>2-(2-Nitro-1H-imidazol-1-yl)-N-(2,2,3,3,3-pentafluoropropyl)acetamide</v>
          </cell>
        </row>
        <row r="4034">
          <cell r="B4034" t="str">
            <v>2-(3,3,4,4,5,5,6,6,6-Nonafluorohexane-1-sulfinyl)ethan-1-ol</v>
          </cell>
        </row>
        <row r="4035">
          <cell r="B4035" t="str">
            <v>2-(3,3,4,4,5,5,6,6,6-Nonafluorohexyl)propane-1,3-diol</v>
          </cell>
        </row>
        <row r="4036">
          <cell r="B4036" t="str">
            <v>2-(3,3,4,4,5,5,6,6,7,7,8,8,8-Tridecafluorooctane-1-sulfinyl)ethan-1-ol</v>
          </cell>
        </row>
        <row r="4037">
          <cell r="B4037" t="str">
            <v>2-(3,3,4,4,5,5,6,6,7,7,8,8,8-Tridecafluorooctyl)propane-1,3-diol</v>
          </cell>
        </row>
        <row r="4038">
          <cell r="B4038" t="str">
            <v>2-(3,4-Dibromo-1,1,2,2,3,4,4-heptafluorobutyl)-2,3,3-trifluorooxirane</v>
          </cell>
        </row>
        <row r="4039">
          <cell r="B4039" t="str">
            <v>2-(3-Nitro-1H-1,2,4-triazol-1-yl)-N-(2,2,3,3,3-pentafluoropropyl)acetamide</v>
          </cell>
        </row>
        <row r="4040">
          <cell r="B4040" t="str">
            <v>2-(4,4,5,5,6,6,6-heptafluorohexyl)propanedioic Acid</v>
          </cell>
        </row>
        <row r="4041">
          <cell r="B4041" t="str">
            <v>2-(4-Bromophenoxy)-1,1,2,2-tetrafluoroethane-1-sulfonyl fluoride</v>
          </cell>
        </row>
        <row r="4042">
          <cell r="B4042" t="str">
            <v>2-(4-Octylphenoxy)ethanol</v>
          </cell>
        </row>
        <row r="4043">
          <cell r="B4043" t="str">
            <v>2-(4H-Perfluorobutyl)-2-propanol</v>
          </cell>
        </row>
        <row r="4044">
          <cell r="B4044" t="str">
            <v>2-(6-Fluoro-1H-indol-3-yl)-N-{[3-(2,2,3,3-tetrafluoropropoxy)phenyl]methyl}ethan-1-amine-hydrogen chloride (1:1)</v>
          </cell>
        </row>
        <row r="4045">
          <cell r="B4045" t="str">
            <v>2-(Acryloyloxy)ethyl pentadecafluorooctanoate</v>
          </cell>
        </row>
        <row r="4046">
          <cell r="B4046" t="str">
            <v>2-(Chloromethyl)pyridine hydrochloride</v>
          </cell>
        </row>
        <row r="4047">
          <cell r="B4047" t="str">
            <v>2-(Difluoromethyl)-1,1,1,2,3,3,4,4,5,5,6,7,7,7-tetradecafluoro-6-(trifluoromethyl)heptane</v>
          </cell>
        </row>
        <row r="4048">
          <cell r="B4048" t="str">
            <v>2-(Difluoromethyl)-1,1,1,2,3,3,5,5,5-nonafluoro-4,4-bis(trifluoromethyl)pentane</v>
          </cell>
        </row>
        <row r="4049">
          <cell r="B4049" t="str">
            <v>2-(Difluoromethyl)-1,1,1,2,3,3-hexafluoropropane</v>
          </cell>
        </row>
        <row r="4050">
          <cell r="B4050" t="str">
            <v>2-(Difluoromethyl)-1,1,1,2,6,6,7,8,8,8-decafluoro-5-methyloctane</v>
          </cell>
        </row>
        <row r="4051">
          <cell r="B4051" t="str">
            <v>2-(Dimethylamino)-N-hydroxy-2-oxoethanimidothioic acid methyl ester</v>
          </cell>
        </row>
        <row r="4052">
          <cell r="B4052" t="str">
            <v>2-(Henicosafluorodecyl)-1H-imidazole</v>
          </cell>
        </row>
        <row r="4053">
          <cell r="B4053" t="str">
            <v>2-(Heptadecafluorooctyl)butane-1,4-diol</v>
          </cell>
        </row>
        <row r="4054">
          <cell r="B4054" t="str">
            <v>2-(Heptadecafluorooctyl)thiophene</v>
          </cell>
        </row>
        <row r="4055">
          <cell r="B4055" t="str">
            <v>2-(Heptafluoropropyl)-1,3,5-trimethoxybenzene</v>
          </cell>
        </row>
        <row r="4056">
          <cell r="B4056" t="str">
            <v>2-(Heptafluoropropyl)-1,3-dioxolane</v>
          </cell>
        </row>
        <row r="4057">
          <cell r="B4057" t="str">
            <v>2-(Heptafluoropropyl)-1,4-dimethoxybenzene</v>
          </cell>
        </row>
        <row r="4058">
          <cell r="B4058" t="str">
            <v>2-(Heptafluoropropyl)-1-methoxy-4-methylbenzene</v>
          </cell>
        </row>
        <row r="4059">
          <cell r="B4059" t="str">
            <v>2-(Heptafluoropropyl)-1-phenyl-4,5-dihydro-1H-imidazole</v>
          </cell>
        </row>
        <row r="4060">
          <cell r="B4060" t="str">
            <v>2-(Heptafluoropropyl)-1H-benzimidazole</v>
          </cell>
        </row>
        <row r="4061">
          <cell r="B4061" t="str">
            <v>2-(Heptafluoropropyl)-1H-imidazole</v>
          </cell>
        </row>
        <row r="4062">
          <cell r="B4062" t="str">
            <v>2-(Heptafluoropropyl)-1H-indole</v>
          </cell>
        </row>
        <row r="4063">
          <cell r="B4063" t="str">
            <v>2-(Heptafluoropropyl)-1H-pyrrole</v>
          </cell>
        </row>
        <row r="4064">
          <cell r="B4064" t="str">
            <v>2-(Heptafluoropropyl)-3-methyl-1H-indole</v>
          </cell>
        </row>
        <row r="4065">
          <cell r="B4065" t="str">
            <v>2-(Heptafluoropropyl)-3-phenylquinoxaline</v>
          </cell>
        </row>
        <row r="4066">
          <cell r="B4066" t="str">
            <v>2-(heptafluoropropyl)-4,5-dihydro-1,3-oxazole</v>
          </cell>
        </row>
        <row r="4067">
          <cell r="B4067" t="str">
            <v>2-(heptafluoropropyl)-4,5-dihydro-1h-imidazole</v>
          </cell>
        </row>
        <row r="4068">
          <cell r="B4068" t="str">
            <v>2-(Heptafluoropropyl)-4-methyl-5,7-dinitro-1H-benzimidazole</v>
          </cell>
        </row>
        <row r="4069">
          <cell r="B4069" t="str">
            <v>2-(Heptafluoropropyl)-5-methoxy-1H-indole</v>
          </cell>
        </row>
        <row r="4070">
          <cell r="B4070" t="str">
            <v>2-(heptafluoropropyl)-6-(trifluoromethyl)-1H-benzimidazole</v>
          </cell>
        </row>
        <row r="4071">
          <cell r="B4071" t="str">
            <v>2-(Heptafluoropropyl)-6-methylquinoline</v>
          </cell>
        </row>
        <row r="4072">
          <cell r="B4072" t="str">
            <v>2-(Heptafluoropropyl)-6-nitro-1H-benzimidazole</v>
          </cell>
        </row>
        <row r="4073">
          <cell r="B4073" t="str">
            <v>2-(Heptafluoropropyl)-9H-purin-6-amine</v>
          </cell>
        </row>
        <row r="4074">
          <cell r="B4074" t="str">
            <v>2-(Heptafluoropropyl)cyclohexan-1-one</v>
          </cell>
        </row>
        <row r="4075">
          <cell r="B4075" t="str">
            <v>2-(Heptafluoropropyl)oxirane</v>
          </cell>
        </row>
        <row r="4076">
          <cell r="B4076" t="str">
            <v>2-(Heptafluoropropyl)pyridine-4-carboxylic acid</v>
          </cell>
        </row>
        <row r="4077">
          <cell r="B4077" t="str">
            <v>2-(Heptafluoropropyl)pyrimidine</v>
          </cell>
        </row>
        <row r="4078">
          <cell r="B4078" t="str">
            <v>2-(Heptafluoropropyl)quinoline</v>
          </cell>
        </row>
        <row r="4079">
          <cell r="B4079" t="str">
            <v>2-(Methylthio)benzothiazole</v>
          </cell>
        </row>
        <row r="4080">
          <cell r="B4080" t="str">
            <v>2-(N-Ethyl-perfluorooctanesulfonamido)acetate</v>
          </cell>
        </row>
        <row r="4081">
          <cell r="B4081" t="str">
            <v>2-(N-ethylperfluoro-1-octanesulfonamido)-ethanol</v>
          </cell>
        </row>
        <row r="4082">
          <cell r="B4082" t="str">
            <v>2-(N-methylperfluoro-1-octanesulfonamido)-ethanol</v>
          </cell>
        </row>
        <row r="4083">
          <cell r="B4083" t="str">
            <v>2-(N-Methylperfluorooctanesulfonamido)acetate</v>
          </cell>
        </row>
        <row r="4084">
          <cell r="B4084" t="str">
            <v>2-(Nonafluorobutyl)-1-benzofuran</v>
          </cell>
        </row>
        <row r="4085">
          <cell r="B4085" t="str">
            <v>2-(Nonafluorobutyl)-1-benzothiophene</v>
          </cell>
        </row>
        <row r="4086">
          <cell r="B4086" t="str">
            <v>2-(Nonafluorobutyl)-1H-indene</v>
          </cell>
        </row>
        <row r="4087">
          <cell r="B4087" t="str">
            <v>2-(Nonafluorobutyl)-1H-indole</v>
          </cell>
        </row>
        <row r="4088">
          <cell r="B4088" t="str">
            <v>2-(Nonafluorobutyl)-4H-1-benzopyran-4-one</v>
          </cell>
        </row>
        <row r="4089">
          <cell r="B4089" t="str">
            <v>2-(Nonafluorobutyl)aniline</v>
          </cell>
        </row>
        <row r="4090">
          <cell r="B4090" t="str">
            <v>2-(Nonafluorobutyl)benzoic acid</v>
          </cell>
        </row>
        <row r="4091">
          <cell r="B4091" t="str">
            <v>2-(Nonafluorobutyl)thiophene</v>
          </cell>
        </row>
        <row r="4092">
          <cell r="B4092" t="str">
            <v>2-(Nonylphenoxy)ethanol</v>
          </cell>
        </row>
        <row r="4093">
          <cell r="B4093" t="str">
            <v>2-(o-Cyanophenoxy)-3'-hydroxy-4'-(perfluorobutyryl)aminotetradecananilide</v>
          </cell>
        </row>
        <row r="4094">
          <cell r="B4094" t="str">
            <v>2-(p-iodophenyl)-3-(p-nitrophenyl)-5-phenyltetrazolium chloride</v>
          </cell>
        </row>
        <row r="4095">
          <cell r="B4095" t="str">
            <v>2-(p-tert-Butylphenoxy)cyclohexanol</v>
          </cell>
        </row>
        <row r="4096">
          <cell r="B4096" t="str">
            <v>2-(Pentadecafluoroheptyl)cyclohexan-1-one</v>
          </cell>
        </row>
        <row r="4097">
          <cell r="B4097" t="str">
            <v>2-(Pentafluoroethoxy)ethan-1-ol</v>
          </cell>
        </row>
        <row r="4098">
          <cell r="B4098" t="str">
            <v>2-(Pentafluoroethyl)-1,3-benzoxazole</v>
          </cell>
        </row>
        <row r="4099">
          <cell r="B4099" t="str">
            <v>2-(Pentafluoroethyl)-1,3-oxazolidine</v>
          </cell>
        </row>
        <row r="4100">
          <cell r="B4100" t="str">
            <v>2-(Pentafluoroethyl)-1H-benzimidazole</v>
          </cell>
        </row>
        <row r="4101">
          <cell r="B4101" t="str">
            <v>2-(Pentafluoroethyl)-3,4,5-tris(trifluoromethyl)furan</v>
          </cell>
        </row>
        <row r="4102">
          <cell r="B4102" t="str">
            <v>2-(Pentafluoroethyl)-4,5-dihydro-1,3-oxazole</v>
          </cell>
        </row>
        <row r="4103">
          <cell r="B4103" t="str">
            <v>2-(Pentafluoroethyl)-4-(propan-2-yl)pyrimidine-5-carboxylic acid</v>
          </cell>
        </row>
        <row r="4104">
          <cell r="B4104" t="str">
            <v>2-(Perfluoro-11-methyldodecyl)ethyl propenoate</v>
          </cell>
        </row>
        <row r="4105">
          <cell r="B4105" t="str">
            <v>2-(perfluoro-2H,3H,3H-prop-2-enoxy)perfluoroethanesulfonylfluoride</v>
          </cell>
        </row>
        <row r="4106">
          <cell r="B4106" t="str">
            <v>2-(Perfluoro-3-methylbutyl)ethyl???methacrylate</v>
          </cell>
        </row>
        <row r="4107">
          <cell r="B4107" t="str">
            <v>2-(Perfluoro-7-methyloctyl)ethanol</v>
          </cell>
        </row>
        <row r="4108">
          <cell r="B4108" t="str">
            <v>2-(Perfluoro-7-methyloctyl)ethyl iodide</v>
          </cell>
        </row>
        <row r="4109">
          <cell r="B4109" t="str">
            <v>2-(Perfluorobutyl)ethanethiol</v>
          </cell>
        </row>
        <row r="4110">
          <cell r="B4110" t="str">
            <v>2-(Perfluorobutylsulfanyl)ethanol</v>
          </cell>
        </row>
        <row r="4111">
          <cell r="B4111" t="str">
            <v>2-(Perfluorodecyl)ethyl N-1-naphthalenylcarbamate</v>
          </cell>
        </row>
        <row r="4112">
          <cell r="B4112" t="str">
            <v>2-(Perfluorohexyl)ethanethiol</v>
          </cell>
        </row>
        <row r="4113">
          <cell r="B4113" t="str">
            <v>2-(Perfluorohexyl)ethanol dihydrogen phosphate bis(2-hydroxyethyl)amine</v>
          </cell>
        </row>
        <row r="4114">
          <cell r="B4114" t="str">
            <v>2-(Perfluorohexyl)ethyl acrylate-methyl methacrylate copolymer</v>
          </cell>
        </row>
        <row r="4115">
          <cell r="B4115" t="str">
            <v>2-(Perfluorohexyl)ethylphosphonic acid</v>
          </cell>
        </row>
        <row r="4116">
          <cell r="B4116" t="str">
            <v>2-(Perfluorooctyl)ethanthiol</v>
          </cell>
        </row>
        <row r="4117">
          <cell r="B4117" t="str">
            <v>2-(Perfluorooctyl)ethyldimethylchlorosilane</v>
          </cell>
        </row>
        <row r="4118">
          <cell r="B4118" t="str">
            <v>2-(Perfluoropropoxy)-1H,1H-perfluoropropanol</v>
          </cell>
        </row>
        <row r="4119">
          <cell r="B4119" t="str">
            <v>2-(Perfluoropropyl)benzoxazole</v>
          </cell>
        </row>
        <row r="4120">
          <cell r="B4120" t="str">
            <v>2-(Perfluoropropyl)glycine</v>
          </cell>
        </row>
        <row r="4121">
          <cell r="B4121" t="str">
            <v>2-(Tridecafluorohexyl)-1H-benzimidazole</v>
          </cell>
        </row>
        <row r="4122">
          <cell r="B4122" t="str">
            <v>2-(Tridecafluorohexyl)-5,6-dihydro-2H-pyran-2-ol</v>
          </cell>
        </row>
        <row r="4123">
          <cell r="B4123" t="str">
            <v>2-(Tridecafluorohexyl)aniline</v>
          </cell>
        </row>
        <row r="4124">
          <cell r="B4124" t="str">
            <v>2-(Tridecafluorohexyl)cyclohexan-1-one</v>
          </cell>
        </row>
        <row r="4125">
          <cell r="B4125" t="str">
            <v>2-(Tridecafluorohexyl)oxirane</v>
          </cell>
        </row>
        <row r="4126">
          <cell r="B4126" t="str">
            <v>2-(Trimethoxysilyl)ethyl heptadecafluorononanoate</v>
          </cell>
        </row>
        <row r="4127">
          <cell r="B4127" t="str">
            <v>2-({3-[(3,3,4,4,5,5,6,6,7,7,8,8,8-Tridecafluorooctyl)sulfanyl]propanoyl}oxy)propanoatato</v>
          </cell>
        </row>
        <row r="4128">
          <cell r="B4128" t="str">
            <v>2-({3-[(3,3,4,4,5,5,6,6,7,7,8,8,8-Tridecafluorooctyl)sulfanyl]propanoyl}oxy)propanoic acid</v>
          </cell>
        </row>
        <row r="4129">
          <cell r="B4129" t="str">
            <v>2-({3-[3,4,4,4-Tetrafluoro-3-(trifluoromethyl)butane-1-sulfonyl]propyl}amino)ethan-1-ol</v>
          </cell>
        </row>
        <row r="4130">
          <cell r="B4130" t="str">
            <v>2-({[1-(4-tert-Butylcyclohexyl)-4,4,5,5,6,6,7,7,8,8,9,9,10,10,11,11,11-heptadecafluoroundecyl]oxy}carbonyl)hydrazine-1-carboxylate</v>
          </cell>
        </row>
        <row r="4131">
          <cell r="B4131" t="str">
            <v>2-2-3-Trimethylpentane</v>
          </cell>
        </row>
        <row r="4132">
          <cell r="B4132" t="str">
            <v>2-2-4-Trimethylpentane-1-3-diyl dibenzoate</v>
          </cell>
        </row>
        <row r="4133">
          <cell r="B4133" t="str">
            <v>2-4-Di-tert-butylphenol</v>
          </cell>
        </row>
        <row r="4134">
          <cell r="B4134" t="str">
            <v>2-4-Dinitrophenol***retired***use 2,4-Dinitrophenol</v>
          </cell>
        </row>
        <row r="4135">
          <cell r="B4135" t="str">
            <v>2-6-Toluenediisocyanate</v>
          </cell>
        </row>
        <row r="4136">
          <cell r="B4136" t="str">
            <v>2-Acetoxy-4-(2.2,3,3,3-pentafluoropropoxy)benzoic acid</v>
          </cell>
        </row>
        <row r="4137">
          <cell r="B4137" t="str">
            <v>2-Acetylaminofluorene</v>
          </cell>
        </row>
        <row r="4138">
          <cell r="B4138" t="str">
            <v>2-Allyloxyperfluoroethanesulfonyl fluoride</v>
          </cell>
        </row>
        <row r="4139">
          <cell r="B4139" t="str">
            <v>2-Amino-2H-perfluoropropane</v>
          </cell>
        </row>
        <row r="4140">
          <cell r="B4140" t="str">
            <v>2-Amino-3-(perfluoropropyl)-1-phenyl-3-propanol</v>
          </cell>
        </row>
        <row r="4141">
          <cell r="B4141" t="str">
            <v>2-Amino-4,4,5,5,6,6,6-heptafluorohexan-3-ol</v>
          </cell>
        </row>
        <row r="4142">
          <cell r="B4142" t="str">
            <v>2-Amino-4,6-dinitrotoluene</v>
          </cell>
        </row>
        <row r="4143">
          <cell r="B4143" t="str">
            <v>2-Amino-4-chloro-6-ethylamino-1,3,5-triazine***retired***use 2-Choro-6-ethylamino-4-amino-s-triazine</v>
          </cell>
        </row>
        <row r="4144">
          <cell r="B4144" t="str">
            <v>2-Amino-4-chloro-6-isopropylamino-1,3,5-triazine***retired***use 2-Chloro-4-isopropylamino-6-amino-s-triazine</v>
          </cell>
        </row>
        <row r="4145">
          <cell r="B4145" t="str">
            <v>2-Amino-5,5,6,6,7,7,7-heptafluoroheptanoic acid</v>
          </cell>
        </row>
        <row r="4146">
          <cell r="B4146" t="str">
            <v>2-Amino-5,5,6,6,7,7,8,8,8-nonafluorooctanoic acid</v>
          </cell>
        </row>
        <row r="4147">
          <cell r="B4147" t="str">
            <v>2-Amino-5-fluoro-5-(trifluoromethyl)-1,3-thiazol-4(5H)-one</v>
          </cell>
        </row>
        <row r="4148">
          <cell r="B4148" t="str">
            <v>2-amino-5-fluoro-6-(pentafluoroethyl)pyrimidin-4(1h)-one</v>
          </cell>
        </row>
        <row r="4149">
          <cell r="B4149" t="str">
            <v>2-Amino-5-Methylbenzoic Acid</v>
          </cell>
        </row>
        <row r="4150">
          <cell r="B4150" t="str">
            <v>2-Amino-6,6,7,7,8,8,8-heptafluorooctanoic acid</v>
          </cell>
        </row>
        <row r="4151">
          <cell r="B4151" t="str">
            <v>2-Aminoanthraquinone</v>
          </cell>
        </row>
        <row r="4152">
          <cell r="B4152" t="str">
            <v>2-Aminobenzothiazole</v>
          </cell>
        </row>
        <row r="4153">
          <cell r="B4153" t="str">
            <v>2-Aziridinecarbonitrile, 1-phenyl-3,3-bis(trifluoromethyl)-</v>
          </cell>
        </row>
        <row r="4154">
          <cell r="B4154" t="str">
            <v>2-Benzothiazoleethanol, .alpha.,.alpha.-bis(trifluoromethyl)-</v>
          </cell>
        </row>
        <row r="4155">
          <cell r="B4155" t="str">
            <v>2-Bromo-1,1,1,2,3,3,3-heptafluoropropane</v>
          </cell>
        </row>
        <row r="4156">
          <cell r="B4156" t="str">
            <v>2-Bromo-1,1,1,2,3,3-hexafluoro-3-[(trifluoroethenyl)oxy]propane</v>
          </cell>
        </row>
        <row r="4157">
          <cell r="B4157" t="str">
            <v>2-Bromo-1,1,1,2,3,4,4,4-octafluorobutane</v>
          </cell>
        </row>
        <row r="4158">
          <cell r="B4158" t="str">
            <v>2-Bromo-1,1,1,2,4,4,5,5,5-nonafluoropentan-3-one</v>
          </cell>
        </row>
        <row r="4159">
          <cell r="B4159" t="str">
            <v>2-Bromo-1,1,1,3,3,4,4,5,5,5-decafluoro-2-(trifluoromethyl)pentane</v>
          </cell>
        </row>
        <row r="4160">
          <cell r="B4160" t="str">
            <v>2-Bromo-1,1,2,3,3,4,5,6,7-nonafluoro-2,3-dihydro-1H-indene</v>
          </cell>
        </row>
        <row r="4161">
          <cell r="B4161" t="str">
            <v>2-Bromo-1,1-dichloro-2,3,3,4,5,6,7-heptafluoro-2,3-dihydro-1H-indene</v>
          </cell>
        </row>
        <row r="4162">
          <cell r="B4162" t="str">
            <v>2-Bromo-1,1-dichloroethane</v>
          </cell>
        </row>
        <row r="4163">
          <cell r="B4163" t="str">
            <v>2-Bromo-1,3-dichloro-5-(1,1,1,2,3,3,3-heptafluoropropan-2-yl)benzene</v>
          </cell>
        </row>
        <row r="4164">
          <cell r="B4164" t="str">
            <v>2-Bromo-1-chloropropane</v>
          </cell>
        </row>
        <row r="4165">
          <cell r="B4165" t="str">
            <v>2-Bromo-2,3,3,3-tetrafluoropropanamide</v>
          </cell>
        </row>
        <row r="4166">
          <cell r="B4166" t="str">
            <v>2-Bromo-2,3,3,3-tetrafluoropropanenitrile</v>
          </cell>
        </row>
        <row r="4167">
          <cell r="B4167" t="str">
            <v>2-Bromo-2,3,3,3-tetrafluoropropanoic acid</v>
          </cell>
        </row>
        <row r="4168">
          <cell r="B4168" t="str">
            <v>2-Bromo-2,3,3,3-tetrafluoropropanoyl bromide</v>
          </cell>
        </row>
        <row r="4169">
          <cell r="B4169" t="str">
            <v>2-Bromo-2,3,3,3-tetrafluoropropanoyl chloride</v>
          </cell>
        </row>
        <row r="4170">
          <cell r="B4170" t="str">
            <v>2-Bromo-2,3,3,3-tetrafluoropropanoyl fluoride</v>
          </cell>
        </row>
        <row r="4171">
          <cell r="B4171" t="str">
            <v>2-Bromo-2,3,3,5,6-pentafluoro-2,3-dihydro-1H-inden-1-one</v>
          </cell>
        </row>
        <row r="4172">
          <cell r="B4172" t="str">
            <v>2-Bromo-2-(P+D1581erfluorohexyl)ethene</v>
          </cell>
        </row>
        <row r="4173">
          <cell r="B4173" t="str">
            <v>2-Bromo-2-chloro-N,N-diethyl-1,1,2-trifluoroethan-1-amine</v>
          </cell>
        </row>
        <row r="4174">
          <cell r="B4174" t="str">
            <v>2-Bromo-3,3,4,4,5,5,5-heptafluoropent-1-ene</v>
          </cell>
        </row>
        <row r="4175">
          <cell r="B4175" t="str">
            <v>2-Bromo-3,3,4,4,5,5,6,6,6-nonafluorohex-1-ene</v>
          </cell>
        </row>
        <row r="4176">
          <cell r="B4176" t="str">
            <v>2-Bromo-3,3,4,4,5,5,6,6,6-nonafluorohexan-1-ol</v>
          </cell>
        </row>
        <row r="4177">
          <cell r="B4177" t="str">
            <v>2-Bromo-3,3,4,4,5,5,6,6,7,7,8,8,8-tridecafluorooctan-1-ol</v>
          </cell>
        </row>
        <row r="4178">
          <cell r="B4178" t="str">
            <v>2-Bromo-3,3,4,4,5,5,6,6,7,7,8,8,9,9,10,10,10-heptadecafluorodec-1-ene</v>
          </cell>
        </row>
        <row r="4179">
          <cell r="B4179" t="str">
            <v>2-Bromo-3,4,4,4-tetrafluoro-3-(trifluoromethoxy)but-1-ene</v>
          </cell>
        </row>
        <row r="4180">
          <cell r="B4180" t="str">
            <v>2-Bromo-3,4,4,4-tetrafluoro-3-(trifluoromethyl)but-1-ene</v>
          </cell>
        </row>
        <row r="4181">
          <cell r="B4181" t="str">
            <v>2-Bromo-3,4,4,5,5,5-hexafluoro-3-(trifluoromethyl)pent-1-ene</v>
          </cell>
        </row>
        <row r="4182">
          <cell r="B4182" t="str">
            <v>2-Bromo-3-(bromomethyl)-4,4,5,5,6,6,6-heptafluorohexan-3-ol</v>
          </cell>
        </row>
        <row r="4183">
          <cell r="B4183" t="str">
            <v>2-Bromo-4-(1,1,1,2,3,3,3-heptafluoropropan-2-yl)-6-methylaniline</v>
          </cell>
        </row>
        <row r="4184">
          <cell r="B4184" t="str">
            <v>2-Bromo-4-(heptadecafluorooctyl)thiophene</v>
          </cell>
        </row>
        <row r="4185">
          <cell r="B4185" t="str">
            <v>2-Bromo-5-(1,1,1,2,3,3,3-heptafluoropropan-2-yl)-1,3-dimethylbenzene</v>
          </cell>
        </row>
        <row r="4186">
          <cell r="B4186" t="str">
            <v>2-Bromo-6-(difluoromethoxy)-4-(1,1,1,2,3,3,3-heptafluoropropan-2-yl)aniline</v>
          </cell>
        </row>
        <row r="4187">
          <cell r="B4187" t="str">
            <v>2-Bromopentane</v>
          </cell>
        </row>
        <row r="4188">
          <cell r="B4188" t="str">
            <v>2-Bromopropanoic acid</v>
          </cell>
        </row>
        <row r="4189">
          <cell r="B4189" t="str">
            <v>2-Butanethiol, 1,1,1-trifluoro-4,4-dimethoxy-2-(trifluoromethyl)-</v>
          </cell>
        </row>
        <row r="4190">
          <cell r="B4190" t="str">
            <v>2-Butanol</v>
          </cell>
        </row>
        <row r="4191">
          <cell r="B4191" t="str">
            <v>2-Butanol, 3,3,4,4-tetrafluoro-</v>
          </cell>
        </row>
        <row r="4192">
          <cell r="B4192" t="str">
            <v>2-Butanol, 3,3,4,4-tetrafluoro-2-methyl-</v>
          </cell>
        </row>
        <row r="4193">
          <cell r="B4193" t="str">
            <v>2-Butanol, 3,3-dichloro-1,1,1,4,4,4-hexafluoro-2-(trifluoromethyl)-</v>
          </cell>
        </row>
        <row r="4194">
          <cell r="B4194" t="str">
            <v>2-Butanone, 1,1,1,3,4,4,4-heptafluoro-3-(trifluoromethyl)-</v>
          </cell>
        </row>
        <row r="4195">
          <cell r="B4195" t="str">
            <v>2-Butanone, 1,1,1,4,4,4-hexafluoro-3,3-bis(trifluoromethyl)-</v>
          </cell>
        </row>
        <row r="4196">
          <cell r="B4196" t="str">
            <v>2-Butanone, O,O',O''-[[3-(1,1,2,2-tetrafluoroethoxy)propyl]silylidyne]oxime,(2E,2'E,2''E)-</v>
          </cell>
        </row>
        <row r="4197">
          <cell r="B4197" t="str">
            <v>2-Butanone-d5</v>
          </cell>
        </row>
        <row r="4198">
          <cell r="B4198" t="str">
            <v>2-Buten-1-one, 1,1'-(1,4-phenylene)bis[4,4,4-trifluoro-3-(trifluoromethyl)-</v>
          </cell>
        </row>
        <row r="4199">
          <cell r="B4199" t="str">
            <v>2-Buten-1-one, 1-(3-chlorophenyl)-4,4,4-trifluoro-3-(trifluoromethyl)-</v>
          </cell>
        </row>
        <row r="4200">
          <cell r="B4200" t="str">
            <v>2-Buten-1-one, 4'-fluoro-4,4,4-trifluoro-3-(trifluoromethyl)-</v>
          </cell>
        </row>
        <row r="4201">
          <cell r="B4201" t="str">
            <v>2-Buten-1-one, 4,4,4-trifluoro-1-(5-methyl-2-furanyl)-3-(trifluoromethyl)-</v>
          </cell>
        </row>
        <row r="4202">
          <cell r="B4202" t="str">
            <v>2-Buten-1-one, 4,4,4-trifluoro-1-(thiophen-2-yl)-3-(trifluoromethyl)</v>
          </cell>
        </row>
        <row r="4203">
          <cell r="B4203" t="str">
            <v>2-Butene, 1,1,1,2,3,4,4,4-octafluoro-</v>
          </cell>
        </row>
        <row r="4204">
          <cell r="B4204" t="str">
            <v>2-Butene, 1,1,1,2,3,4,4-heptafluoro-4-[(1,2,2-trifluoroethenyl)oxy]-</v>
          </cell>
        </row>
        <row r="4205">
          <cell r="B4205" t="str">
            <v>2-Butene, 1,1,1,2,4,4,4-Heptafluoro-3-(trifluoromethyl)-</v>
          </cell>
        </row>
        <row r="4206">
          <cell r="B4206" t="str">
            <v>2-Butene, 1,1-dichloro-1,2,3,4,4,4-hexafluoro-</v>
          </cell>
        </row>
        <row r="4207">
          <cell r="B4207" t="str">
            <v>2-Butene, 2,3-dimethyl-</v>
          </cell>
        </row>
        <row r="4208">
          <cell r="B4208" t="str">
            <v>2-Butene, 2-chloro-1,1,1,3,4,4,4-heptafluoro-</v>
          </cell>
        </row>
        <row r="4209">
          <cell r="B4209" t="str">
            <v>2-Butene, 2-chloro-1,1,1,4,4,4-hexafluoro-3-(trifluoromethyl)-</v>
          </cell>
        </row>
        <row r="4210">
          <cell r="B4210" t="str">
            <v>2-Butene, 4,4-diethoxy-1,1,1-trifluoro-2-(trifluoromethyl)-</v>
          </cell>
        </row>
        <row r="4211">
          <cell r="B4211" t="str">
            <v>2-Butene, 4-bromo-1,1,1-trifluoro-2-(trifluoromethyl)-</v>
          </cell>
        </row>
        <row r="4212">
          <cell r="B4212" t="str">
            <v>2-Butene, 4-chloro-1,1,1-trifluoro-2-(trifluoromethyl)-</v>
          </cell>
        </row>
        <row r="4213">
          <cell r="B4213" t="str">
            <v>2-Butenedioic acid (2E)-, bis(.gamma.-.omega.-perfluoro-C4-20-alkyl) esters, polymers with 1-(ethenyloxy)butanol, ethylene, 1,4-hexadiene and propene</v>
          </cell>
        </row>
        <row r="4214">
          <cell r="B4214" t="str">
            <v>2-Butenedioic acid (2Z)-, 1,4-bis(2-ethylhexyl) ester, polymer with chloroethene, docosyl 2-propenoate, 2-hydroxyethyl 2-methyl-2-propenoate and 3,3,4,4,5,5,6,6,7,7,8,8,8-tridecafluorooctyl 2-methyl-2-propenoate</v>
          </cell>
        </row>
        <row r="4215">
          <cell r="B4215" t="str">
            <v>2-Butenedioic acid (2Z)-, bis(2-ethylhexyl) ester, polymer with chloroethene, .alpha.-fluoro-.omega.-[2-[(1-oxo-2- propenyl)oxy]ethyl]poly(difluoromethylene) and N-(hydroxymethyl)-2- propenamide</v>
          </cell>
        </row>
        <row r="4216">
          <cell r="B4216" t="str">
            <v>2-Butenedioic acid (2Z)-, bis(2-ethylhexyl) ester, polymer with chloroethene, N,N-dimethyl-2-propenamide, .alpha.-fluoro-.omega.-[2-[(1-oxo-2-propenyl)oxy]ethyl]poly(difluoromethylene) and 2-hydroxyethyl 2-propenoate (9CI)</v>
          </cell>
        </row>
        <row r="4217">
          <cell r="B4217" t="str">
            <v>2-Butenedioic acid (2Z)-, bis(2-ethylhexyl) ester, polymer with chloroethene, N,N-dimethyl-2-propenamide,.alpha.-fluoro-.omega.-[2-[(1-oxo-2-propenyl)oxy]ethyl]poly(difluoromethylene), 2-hydroxyethyl 2-propenoate and 2-[[[[[1,3,3-trimethyl-5-[[[[(1-methyl</v>
          </cell>
        </row>
        <row r="4218">
          <cell r="B4218" t="str">
            <v>2-Butenedioic acid (2Z)-, bis(2-ethylhexyl) ester, polymer withchloroethene and .alpha.-fluoro-.omega.-[2-[(1-oxo-2-propenyl)oxy]ethyl]poly(difluoromethylene)</v>
          </cell>
        </row>
        <row r="4219">
          <cell r="B4219" t="str">
            <v>2-Butenedioic acid (2Z)-, bis(2-ethylhexyl) ester, polymers with 2-hydroxyethyl methacrylate-5-isocyanato-1-(isocyanatomethyl)-1,3,3-trimethylcyclohexane-Me Et ketone oxime reaction product, .gamma.-.omega.-perfluoro-C8-20-alkyl acrylate and vinyl chlorid</v>
          </cell>
        </row>
        <row r="4220">
          <cell r="B4220" t="str">
            <v>2-Butenedioic acid (2Z)-, bis(2-ethylhexyl) ester, polymers with N,N-dimethyl-2-propenamide, .gamma.-.omega.-perfluoro-C8-20-alkyl acrylate and vinyl chloride</v>
          </cell>
        </row>
        <row r="4221">
          <cell r="B4221" t="str">
            <v>2-Butenedioic acid (2Z)-, bis(2-ethylhexyl) ester, polymers with N-(hydroxymethyl)-2-propenamide, .gamma.-.omega.-perfluoro-C8-18-alkyl acrylate and vinyl chloride</v>
          </cell>
        </row>
        <row r="4222">
          <cell r="B4222" t="str">
            <v>2-Butenedioic acid (2Z)-, bis(2-ethylhexyl) ester, polymers with N-(hydroxymethyl)-2-propenamide,.gamma.-.omega.-perfluoro-C8-20-alkyl acrylate and vinyl chloride</v>
          </cell>
        </row>
        <row r="4223">
          <cell r="B4223" t="str">
            <v>2-Butenedioic acid (2Z)-, dioctyl ester, polymer with chloroethene and .alpha.-fluoro-.omega.-[2-[(1-oxo-2-propenyl)oxy]ethyl]poly(difluoromethylene) (9CI)</v>
          </cell>
        </row>
        <row r="4224">
          <cell r="B4224" t="str">
            <v>2-Butenedioic acid (2Z)-, sodium salt, polymer with ethenylbenzene and 2,2,3,3-tetrafluoropropyl hydrogen (2Z)-2-butenedioate</v>
          </cell>
        </row>
        <row r="4225">
          <cell r="B4225" t="str">
            <v>2-Butenedioic acid (Z)-, di-C1-20-alkyl esters, polymer with .alpha.-fluoro-.omega.-[2-[(1-oxo-2-propenyl)oxy]ethyl]poly(difluoromethylene), 2-hydroxyethyl acrylate and vinyl chloride</v>
          </cell>
        </row>
        <row r="4226">
          <cell r="B4226" t="str">
            <v>2-Butenedioic acid (Z)-, di-C1-20-alkyl esters, polymer with acrylamide N-[(C1-10-alkyloxy)methyl]derivs.,.alpha.-fluoro-.omega.-[2-[(1-oxo-2-propenyl)oxy]ethyl] poly (difluoromethylene) and vinylchloride</v>
          </cell>
        </row>
        <row r="4227">
          <cell r="B4227" t="str">
            <v>2-Butenedioic acid(Z)-, mono(2,2,3,3-tetrafluoropropyl)ester, sodium salt, polymer with ethenylbenzene</v>
          </cell>
        </row>
        <row r="4228">
          <cell r="B4228" t="str">
            <v>2-Butenedioic acid, 1-(2,2,3,3-tetrafluoropropyl) ester, sodium salt (1:1), polymer with ethenylbenzene and sodium 2-but</v>
          </cell>
        </row>
        <row r="4229">
          <cell r="B4229" t="str">
            <v>2-Butenedioic acid, 1-(2,2,3,3-tetrafluoropropyl) ester, sodium salt (1:1), polymer with ethenylbenzene and sodium 2-butenedioate (2:1)</v>
          </cell>
        </row>
        <row r="4230">
          <cell r="B4230" t="str">
            <v>2-Butenedioic acid, 2-methyl-, (2Z)-, polymers with .gamma.-.omega.-perfluoro-C8-16-alkyl acrylate, stearyl acrylate and styrene</v>
          </cell>
        </row>
        <row r="4231">
          <cell r="B4231" t="str">
            <v>2-Butenedioic acid,mono(2,2,3,3-tetrafluoropropyl) ester, ion(1-)</v>
          </cell>
        </row>
        <row r="4232">
          <cell r="B4232" t="str">
            <v>2-Butenenitrile, 4,4,4-trifluoro-3-(trifluoromethyl)-</v>
          </cell>
        </row>
        <row r="4233">
          <cell r="B4233" t="str">
            <v>2-Butenoic acid, 2,3,4,4,4-pentafluoro-, ethyl ester</v>
          </cell>
        </row>
        <row r="4234">
          <cell r="B4234" t="str">
            <v>2-Butenoic acid, 4,4,4-trifluoro-3-(trifluoromethyl)-, ethyl ester</v>
          </cell>
        </row>
        <row r="4235">
          <cell r="B4235" t="str">
            <v>2-Butenoic acid, 4,4,4-trifluoro-3-(trifluoromethyl)-, methyl ester</v>
          </cell>
        </row>
        <row r="4236">
          <cell r="B4236" t="str">
            <v>2-Butenoic acid, 4,4,4-trifluoro-3-(trifluoromethyl)-, trimethylsilyl ester</v>
          </cell>
        </row>
        <row r="4237">
          <cell r="B4237" t="str">
            <v>2-Butoxy-2-oxoethyl butyl phthalate</v>
          </cell>
        </row>
        <row r="4238">
          <cell r="B4238" t="str">
            <v>2-Butyl-2,3,3,4,4,5,5-heptafluorooxolane</v>
          </cell>
        </row>
        <row r="4239">
          <cell r="B4239" t="str">
            <v>2-Butyl-2-methyl-1,3-dioxane</v>
          </cell>
        </row>
        <row r="4240">
          <cell r="B4240" t="str">
            <v>2-Butyl-5,6,6,7,7,8,8,8-octafluorooct-4-enoic acid</v>
          </cell>
        </row>
        <row r="4241">
          <cell r="B4241" t="str">
            <v>2-Butyloctanol</v>
          </cell>
        </row>
        <row r="4242">
          <cell r="B4242" t="str">
            <v>2-C-(Heptafluoropropyl)-?-D-ribofuranose</v>
          </cell>
        </row>
        <row r="4243">
          <cell r="B4243" t="str">
            <v>2-C-(Nonafluorobutyl)-?-L-ribofuranose</v>
          </cell>
        </row>
        <row r="4244">
          <cell r="B4244" t="str">
            <v>2-Carboxyethylbis(2-hydroxyethyl)-3-((perfluoro-1-oxooctyl)amino)propylammonium hydroxide</v>
          </cell>
        </row>
        <row r="4245">
          <cell r="B4245" t="str">
            <v>2-Chloro(perfluoro-2-methylpentane)</v>
          </cell>
        </row>
        <row r="4246">
          <cell r="B4246" t="str">
            <v>2-Chloro-1,1,1,2,3,3,4,4,4-nonafluorobutane</v>
          </cell>
        </row>
        <row r="4247">
          <cell r="B4247" t="str">
            <v>2-Chloro-1,1,1,2,3,3-hexafluoro-3-(trichloromethoxy)propane</v>
          </cell>
        </row>
        <row r="4248">
          <cell r="B4248" t="str">
            <v>2-Chloro-1,1,1,2,3,3-hexafluoro-3-[(trifluoroethenyl)oxy]propane</v>
          </cell>
        </row>
        <row r="4249">
          <cell r="B4249" t="str">
            <v>2-Chloro-1,1,1,4,4,5,5,5-octafluoro-2-(trifluoromethyl)pentan-3-one</v>
          </cell>
        </row>
        <row r="4250">
          <cell r="B4250" t="str">
            <v>2-Chloro-1,1,2,2-tetrafluoroethane-1-sulfonyl chloride</v>
          </cell>
        </row>
        <row r="4251">
          <cell r="B4251" t="str">
            <v>2-Chloro-1,1,2,2-tetrafluoroethyl sulfurofluoridate</v>
          </cell>
        </row>
        <row r="4252">
          <cell r="B4252" t="str">
            <v>2-Chloro-1,1,2,3,3,5,6-heptafluoro-2,3-dihydro-1H-indene</v>
          </cell>
        </row>
        <row r="4253">
          <cell r="B4253" t="str">
            <v>2-Chloro-1-phenylethanol</v>
          </cell>
        </row>
        <row r="4254">
          <cell r="B4254" t="str">
            <v>2-Chloro-2',6'-diethylacetanilide</v>
          </cell>
        </row>
        <row r="4255">
          <cell r="B4255" t="str">
            <v>2-Chloro-2,3,3,3-tetrafluoropropanoic acid</v>
          </cell>
        </row>
        <row r="4256">
          <cell r="B4256" t="str">
            <v>2-Chloro-2,3,3,3-tetrafluoropropanoyl bromide</v>
          </cell>
        </row>
        <row r="4257">
          <cell r="B4257" t="str">
            <v>2-Chloro-2,3,3,3-tetrafluoropropanoyl chloride</v>
          </cell>
        </row>
        <row r="4258">
          <cell r="B4258" t="str">
            <v>2-Chloro-2,3,3,3-tetrafluoropropanoyl fluoride</v>
          </cell>
        </row>
        <row r="4259">
          <cell r="B4259" t="str">
            <v>2-Chloro-2,3,3,3-tetrafluoropropyl 2-methylprop-2-enoate</v>
          </cell>
        </row>
        <row r="4260">
          <cell r="B4260" t="str">
            <v>2-Chloro-2,3,3-trifluoro-1-methylcyclobutane-1-carbonyl chloride</v>
          </cell>
        </row>
        <row r="4261">
          <cell r="B4261" t="str">
            <v>2-Chloro-2,3,3-trifluorobutane</v>
          </cell>
        </row>
        <row r="4262">
          <cell r="B4262" t="str">
            <v>2-Chloro-2,3,3-trifluorobutanedioic acid</v>
          </cell>
        </row>
        <row r="4263">
          <cell r="B4263" t="str">
            <v>2-Chloro-2,3,3-trifluorocyclobutane-1-carbonitrile</v>
          </cell>
        </row>
        <row r="4264">
          <cell r="B4264" t="str">
            <v>2-Chloro-2,3,3-trifluorocyclobutane-1-carbonyl chloride</v>
          </cell>
        </row>
        <row r="4265">
          <cell r="B4265" t="str">
            <v>2-Chloro-2,3,3-trifluorooxetane</v>
          </cell>
        </row>
        <row r="4266">
          <cell r="B4266" t="str">
            <v>2-Chloro-2-propenoic acid 3,3,4,4,5,5,6,6,6-nonafluorohexyl ester</v>
          </cell>
        </row>
        <row r="4267">
          <cell r="B4267" t="str">
            <v>2-Chloro-3,3,4,4,5,5,5-heptafluoropent-1-ene</v>
          </cell>
        </row>
        <row r="4268">
          <cell r="B4268" t="str">
            <v>2-Chloro-3,3,4,4,5,5,6,6,6-nonafluorohex-1-ene</v>
          </cell>
        </row>
        <row r="4269">
          <cell r="B4269" t="str">
            <v>2-Chloro-3,3,4,4,5,5,6,6,7,7,8,8,9,9,10,10,10-heptadecafluorodec-1-ene</v>
          </cell>
        </row>
        <row r="4270">
          <cell r="B4270" t="str">
            <v>2-Chloro-3,3,4,4,5,5,6,6-octafluorocyclohex-1-ene-1-carbonitrile</v>
          </cell>
        </row>
        <row r="4271">
          <cell r="B4271" t="str">
            <v>2-Chloro-3,3,4,4,5,5-hexafluorocyclopent-1-ene-1-carbonitrile</v>
          </cell>
        </row>
        <row r="4272">
          <cell r="B4272" t="str">
            <v>2-Chloro-3,4,4,4-tetrafluoro-3-(trifluoromethoxy)but-1-ene</v>
          </cell>
        </row>
        <row r="4273">
          <cell r="B4273" t="str">
            <v>2-Chloro-3,4,4,4-tetrafluoro-3-(trifluoromethyl)but-1-ene</v>
          </cell>
        </row>
        <row r="4274">
          <cell r="B4274" t="str">
            <v>2-Chloro-3,4,4,5,5,5-hexafluoro-3-(trifluoromethyl)pent-1-ene</v>
          </cell>
        </row>
        <row r="4275">
          <cell r="B4275" t="str">
            <v>2-Chloro-3,4,4,5,5-pentafluorocyclopent-2-en-1-one</v>
          </cell>
        </row>
        <row r="4276">
          <cell r="B4276" t="str">
            <v>2-Chloro-3-(1,1,1,2,3,3,3-heptafluoropropan-2-yl)pyridine</v>
          </cell>
        </row>
        <row r="4277">
          <cell r="B4277" t="str">
            <v>2-Chloro-4,6-bis[(4,4,5,5,6,6,7,7,8,8,9,9,9-tridecafluorononyl)oxy]-1,3,5-triazine</v>
          </cell>
        </row>
        <row r="4278">
          <cell r="B4278" t="str">
            <v>2-Chloro-4,6-diamino-s-triazine</v>
          </cell>
        </row>
        <row r="4279">
          <cell r="B4279" t="str">
            <v>2-Chloro-4-(1,1,1,2,3,3,3-heptafluoropropan-2-yl)pyridine</v>
          </cell>
        </row>
        <row r="4280">
          <cell r="B4280" t="str">
            <v>2-Chloro-4-(2-chloro-1,1,2,2-tetrafluoroethoxy)phenol</v>
          </cell>
        </row>
        <row r="4281">
          <cell r="B4281" t="str">
            <v>2-Chloro-4-(pentafluoroethyl)pyrimidine-5-carboxylic acid</v>
          </cell>
        </row>
        <row r="4282">
          <cell r="B4282" t="str">
            <v>2-Chloro-4-fluoro-N-(2-fluoro-3-{[4-(1,1,1,2,3,3,3-heptafluoropropan-2-yl)-2,6-dimethylphenyl]carbamoyl}phenyl)-N-methylbenzamide</v>
          </cell>
        </row>
        <row r="4283">
          <cell r="B4283" t="str">
            <v>2-Chloro-4-fluoro-N-(3-{[4-(1,1,1,2,3,3,3-heptafluoropropan-2-yl)-2,6-dimethylphenyl]carbamoyl}phenyl)benzamide</v>
          </cell>
        </row>
        <row r="4284">
          <cell r="B4284" t="str">
            <v>2-Chloro-4-isopropylamino-6-amino-s-triazine</v>
          </cell>
        </row>
        <row r="4285">
          <cell r="B4285" t="str">
            <v>2-Chloro-4-methoxyphenyl nonafluorobutane-1-sulfonate</v>
          </cell>
        </row>
        <row r="4286">
          <cell r="B4286" t="str">
            <v>2-Chloro-5-(1,1,1,2,3,3,3-heptafluoropropan-2-yl)pyridine</v>
          </cell>
        </row>
        <row r="4287">
          <cell r="B4287" t="str">
            <v>2-Chloro-6-(difluoromethoxy)-4-(1,1,1,2,3,3,3-heptafluoropropan-2-yl)aniline</v>
          </cell>
        </row>
        <row r="4288">
          <cell r="B4288" t="str">
            <v>2-Chloro-6-ethyl-4-(1,1,1,2,3,3,3-heptafluoropropan-2-yl)aniline</v>
          </cell>
        </row>
        <row r="4289">
          <cell r="B4289" t="str">
            <v>2-Chloro-N-(2,2,3,3,3-pentafluoropropyl)acetamide</v>
          </cell>
        </row>
        <row r="4290">
          <cell r="B4290" t="str">
            <v>2-Chloro-N-(2-ethylphenyl)-2,3,3,3-tetrafluoropropanamide</v>
          </cell>
        </row>
        <row r="4291">
          <cell r="B4291" t="str">
            <v>2-Chloro-N-[3-[[[2,6-dimethyl-4-[1,2,2,2-tetrafluoro-1-(trifluoromethyl)ethyl]phenyl]amino]carbonyl]-2-fluorophenyl]-N-methyl-3-pyridinecarboxamide</v>
          </cell>
        </row>
        <row r="4292">
          <cell r="B4292" t="str">
            <v>2-Chloroacrylonitrile</v>
          </cell>
        </row>
        <row r="4293">
          <cell r="B4293" t="str">
            <v>2-Chlorobenzaldehyde</v>
          </cell>
        </row>
        <row r="4294">
          <cell r="B4294" t="str">
            <v>2-Chlorobenzothiazole</v>
          </cell>
        </row>
        <row r="4295">
          <cell r="B4295" t="str">
            <v>2-Chlorobiphenyl</v>
          </cell>
        </row>
        <row r="4296">
          <cell r="B4296" t="str">
            <v>2-Chlorobiphenyl-C13</v>
          </cell>
        </row>
        <row r="4297">
          <cell r="B4297" t="str">
            <v>2-Chlorocyclohexanol</v>
          </cell>
        </row>
        <row r="4298">
          <cell r="B4298" t="str">
            <v>2-Chloroethanol</v>
          </cell>
        </row>
        <row r="4299">
          <cell r="B4299" t="str">
            <v>2-Chloroethyl vinyl ether</v>
          </cell>
        </row>
        <row r="4300">
          <cell r="B4300" t="str">
            <v>2-Chloronaphthalene</v>
          </cell>
        </row>
        <row r="4301">
          <cell r="B4301" t="str">
            <v>2-Chloronaphthalene-D7</v>
          </cell>
        </row>
        <row r="4302">
          <cell r="B4302" t="str">
            <v>2-Chloropentane</v>
          </cell>
        </row>
        <row r="4303">
          <cell r="B4303" t="str">
            <v>2-Chlorophenol-d4</v>
          </cell>
        </row>
        <row r="4304">
          <cell r="B4304" t="str">
            <v>2-Chlorophenyl 4-nitrophenyl ether</v>
          </cell>
        </row>
        <row r="4305">
          <cell r="B4305" t="str">
            <v>2-Chloropropane</v>
          </cell>
        </row>
        <row r="4306">
          <cell r="B4306" t="str">
            <v>2-Chlorosyringaldehyde</v>
          </cell>
        </row>
        <row r="4307">
          <cell r="B4307" t="str">
            <v>2-Chlorotetrafluoropropanamide</v>
          </cell>
        </row>
        <row r="4308">
          <cell r="B4308" t="str">
            <v>2-chlorovinyl arsonous acid</v>
          </cell>
        </row>
        <row r="4309">
          <cell r="B4309" t="str">
            <v>2-Choro-6-ethylamino-4-amino-s-triazine</v>
          </cell>
        </row>
        <row r="4310">
          <cell r="B4310" t="str">
            <v>2-Cyano-2,3,3,3-tetrafluoropropanoyl fluoride</v>
          </cell>
        </row>
        <row r="4311">
          <cell r="B4311" t="str">
            <v>2-Cyanoethyl 4,4,5,5,6,6,7,7,8,8,9,9,10,10,11,11,11-heptadecafluoroundecyl N,N-dipropan-2-ylphosphoramidoite</v>
          </cell>
        </row>
        <row r="4312">
          <cell r="B4312" t="str">
            <v>2-Cyanophenyl nonafluorobutane-1-sulfonate</v>
          </cell>
        </row>
        <row r="4313">
          <cell r="B4313" t="str">
            <v>2-Cyclobuten-1-one, 3-[(triethylsilyl)oxy]-4,4-bis(trifluoromethyl)-</v>
          </cell>
        </row>
        <row r="4314">
          <cell r="B4314" t="str">
            <v>2-Cyclobuten-1-one,4,4-bis(trifluoromethyl)-3-[(trimethylgermyl)oxy]-</v>
          </cell>
        </row>
        <row r="4315">
          <cell r="B4315" t="str">
            <v>2-Cyclohexen-1-ol</v>
          </cell>
        </row>
        <row r="4316">
          <cell r="B4316" t="str">
            <v>2-Cyclohexen-1-one</v>
          </cell>
        </row>
        <row r="4317">
          <cell r="B4317" t="str">
            <v>2-Cyclohexen-1-one,2-bromo-3,5,5-trimethyl-6-[2,2,2-trifluoro-1-hydroxy-1-(trifluoromethyl)ethyl]-</v>
          </cell>
        </row>
        <row r="4318">
          <cell r="B4318" t="str">
            <v>2-Cyclohexen-1-one,3,5,5-trimethyl-6-[2,2,2-trifluoro-1-hydroxy-1-(trifluoromethyl)ethyl]-</v>
          </cell>
        </row>
        <row r="4319">
          <cell r="B4319" t="str">
            <v>2-Cyclohexylidenecyclohexanone</v>
          </cell>
        </row>
        <row r="4320">
          <cell r="B4320" t="str">
            <v>2-Cyclopenten-1-one, 2,3,4,4,5,5-hexafluoro-</v>
          </cell>
        </row>
        <row r="4321">
          <cell r="B4321" t="str">
            <v>2-Decanone</v>
          </cell>
        </row>
        <row r="4322">
          <cell r="B4322" t="str">
            <v>2-Decanone, 5,5,6,6,7,7,8,8,9,9,10,10,10-tridecafluoro-</v>
          </cell>
        </row>
        <row r="4323">
          <cell r="B4323" t="str">
            <v>2-Decanone, 7,7,8,8,9,9,10,10,10-nonafluoro-5-iodo-</v>
          </cell>
        </row>
        <row r="4324">
          <cell r="B4324" t="str">
            <v>2-Decenoic acid, 3,4,4,5,5,6,6,7,7,8,8,9,9,10,10,10-hexadecafluoro-</v>
          </cell>
        </row>
        <row r="4325">
          <cell r="B4325" t="str">
            <v>2-Decenoic acid, 3,4,4,5,5,6,6,7,7,8,8,9,9,10,10,10-hexadecafluoro-, (2Z)-</v>
          </cell>
        </row>
        <row r="4326">
          <cell r="B4326" t="str">
            <v>2-Diazo-4,4,5,5,6,6,6-heptafluoro-1-phenylhexane-1,3-dione</v>
          </cell>
        </row>
        <row r="4327">
          <cell r="B4327" t="str">
            <v>2-Dimethylamino quinoline</v>
          </cell>
        </row>
        <row r="4328">
          <cell r="B4328" t="str">
            <v>2-Ethoxy-d5-phenol</v>
          </cell>
        </row>
        <row r="4329">
          <cell r="B4329" t="str">
            <v>2-Ethoxyethanol</v>
          </cell>
        </row>
        <row r="4330">
          <cell r="B4330" t="str">
            <v>2-Ethyl-1,3-hexanediol</v>
          </cell>
        </row>
        <row r="4331">
          <cell r="B4331" t="str">
            <v>2-Ethyl-1-butene</v>
          </cell>
        </row>
        <row r="4332">
          <cell r="B4332" t="str">
            <v>2-Ethyl-1-pentanol</v>
          </cell>
        </row>
        <row r="4333">
          <cell r="B4333" t="str">
            <v>2-Ethyl-2-methyl-1,3-dioxolane</v>
          </cell>
        </row>
        <row r="4334">
          <cell r="B4334" t="str">
            <v>2-Ethyl-3,3,4,4,5,5,5-heptafluoropentan-1-amine-hydrogen chloride (1:1)</v>
          </cell>
        </row>
        <row r="4335">
          <cell r="B4335" t="str">
            <v>2-Ethyl-3,3,4,4,5,5,6,6,7,7,8,8,8-tridecafluorooctanal</v>
          </cell>
        </row>
        <row r="4336">
          <cell r="B4336" t="str">
            <v>2-Ethyl-3,3,4,4,5,5,6,6,7,7,8,8,8-tridecafluorooctanal (2,4-dinitrophenyl)hydrazone</v>
          </cell>
        </row>
        <row r="4337">
          <cell r="B4337" t="str">
            <v>2-Ethyl-3,3,4,4,5,5,6,6,7,7,8,8,8-tridecafluorooctanoic acid</v>
          </cell>
        </row>
        <row r="4338">
          <cell r="B4338" t="str">
            <v>2-Ethyl-3,4,4,5,5,6,6,7,7,8,8,8-dodecafluorooct-2-enal</v>
          </cell>
        </row>
        <row r="4339">
          <cell r="B4339" t="str">
            <v>2-Ethyl-3-(ethylsulfanyl)-4-(1,1,1,2,3,3,3-heptafluoropropan-2-yl)benzoic acid</v>
          </cell>
        </row>
        <row r="4340">
          <cell r="B4340" t="str">
            <v>2-Ethyl-4,5-dimethyloxaborolane</v>
          </cell>
        </row>
        <row r="4341">
          <cell r="B4341" t="str">
            <v>2-Ethyl-4-(1,1,1,2,3,3,3-heptafluoropropan-2-yl)-3-(2-methylpropane-1-sulfinyl)benzoic acid</v>
          </cell>
        </row>
        <row r="4342">
          <cell r="B4342" t="str">
            <v>2-Ethyl-4-(1,1,1,2,3,3,3-heptafluoropropan-2-yl)-3-(2-methylpropane-1-sulfonyl)benzoic acid</v>
          </cell>
        </row>
        <row r="4343">
          <cell r="B4343" t="str">
            <v>2-Ethyl-4-(1,1,1,2,3,3,3-heptafluoropropan-2-yl)-3-(2-methylpropane-2-sulfinyl)benzoic acid</v>
          </cell>
        </row>
        <row r="4344">
          <cell r="B4344" t="str">
            <v>2-Ethyl-4-(1,1,1,2,3,3,3-heptafluoropropan-2-yl)-3-(2-methylpropane-2-sulfonyl)benzoic acid</v>
          </cell>
        </row>
        <row r="4345">
          <cell r="B4345" t="str">
            <v>2-Ethyl-4-(1,1,1,2,3,3,3-heptafluoropropan-2-yl)-3-(methanesulfinyl)benzoic acid</v>
          </cell>
        </row>
        <row r="4346">
          <cell r="B4346" t="str">
            <v>2-Ethyl-4-(1,1,1,2,3,3,3-heptafluoropropan-2-yl)-3-(methanesulfonyl)benzoic acid</v>
          </cell>
        </row>
        <row r="4347">
          <cell r="B4347" t="str">
            <v>2-Ethyl-4-(1,1,1,2,3,3,3-heptafluoropropan-2-yl)-3-(methylsulfanyl)benzoic acid</v>
          </cell>
        </row>
        <row r="4348">
          <cell r="B4348" t="str">
            <v>2-Ethyl-4-(1,1,1,2,3,3,3-heptafluoropropan-2-yl)-3-(propane-1-sulfinyl)benzoic acid</v>
          </cell>
        </row>
        <row r="4349">
          <cell r="B4349" t="str">
            <v>2-Ethyl-4-(1,1,1,2,3,3,3-heptafluoropropan-2-yl)-3-(propane-1-sulfonyl)benzoic acid</v>
          </cell>
        </row>
        <row r="4350">
          <cell r="B4350" t="str">
            <v>2-Ethyl-4-(1,1,1,2,3,3,3-heptafluoropropan-2-yl)-3-(propane-2-sulfinyl)benzoic acid</v>
          </cell>
        </row>
        <row r="4351">
          <cell r="B4351" t="str">
            <v>2-Ethyl-4-(1,1,1,2,3,3,3-heptafluoropropan-2-yl)-3-(propane-2-sulfonyl)benzoic acid</v>
          </cell>
        </row>
        <row r="4352">
          <cell r="B4352" t="str">
            <v>2-Ethyl-4-(1,1,1,2,3,3,3-heptafluoropropan-2-yl)-3-(propylsulfanyl)benzoic acid</v>
          </cell>
        </row>
        <row r="4353">
          <cell r="B4353" t="str">
            <v>2-Ethyl-4-(1,1,1,2,3,3,3-heptafluoropropan-2-yl)-3-[(2-methylpropyl)sulfanyl]benzoic acid</v>
          </cell>
        </row>
        <row r="4354">
          <cell r="B4354" t="str">
            <v>2-Ethyl-4-(1,1,1,2,3,3,3-heptafluoropropan-2-yl)-3-[(propan-2-yl)sulfanyl]benzoic acid</v>
          </cell>
        </row>
        <row r="4355">
          <cell r="B4355" t="str">
            <v>2-Ethyl-4-(1,1,1,2,3,3,3-heptafluoropropan-2-yl)aniline</v>
          </cell>
        </row>
        <row r="4356">
          <cell r="B4356" t="str">
            <v>2-Ethyl-4-methyl-1,3-dioxolane</v>
          </cell>
        </row>
        <row r="4357">
          <cell r="B4357" t="str">
            <v>2-Ethyl-4-methyl-1-pentanol</v>
          </cell>
        </row>
        <row r="4358">
          <cell r="B4358" t="str">
            <v>2-Ethyl-6-methylaniline</v>
          </cell>
        </row>
        <row r="4359">
          <cell r="B4359" t="str">
            <v>2-Ethyl-m-xylene</v>
          </cell>
        </row>
        <row r="4360">
          <cell r="B4360" t="str">
            <v>2-Ethyl-p-xylene</v>
          </cell>
        </row>
        <row r="4361">
          <cell r="B4361" t="str">
            <v>2-Ethylhexanoic acid</v>
          </cell>
        </row>
        <row r="4362">
          <cell r="B4362" t="str">
            <v>2-Ethylhexanol</v>
          </cell>
        </row>
        <row r="4363">
          <cell r="B4363" t="str">
            <v>2-Ethylhexyl 2,3,3,3-tetrafluoro-2-(heptafluoropropoxy)propanoate</v>
          </cell>
        </row>
        <row r="4364">
          <cell r="B4364" t="str">
            <v>2-Ethylhexyl diphenyl phosphate</v>
          </cell>
        </row>
        <row r="4365">
          <cell r="B4365" t="str">
            <v>2-ethylidene-1,5-dimethyl-3,3-diphenylpyrrolidine</v>
          </cell>
        </row>
        <row r="4366">
          <cell r="B4366" t="str">
            <v>2-Ethylnaphthalene</v>
          </cell>
        </row>
        <row r="4367">
          <cell r="B4367" t="str">
            <v>2-Fluoro-2-(pentafluoroethyl)-3,3-bis(trifluoromethyl)oxirane</v>
          </cell>
        </row>
        <row r="4368">
          <cell r="B4368" t="str">
            <v>2-Fluoro-2-(trifluoromethyl)pent-4-enoic acid</v>
          </cell>
        </row>
        <row r="4369">
          <cell r="B4369" t="str">
            <v>2-Fluoro-3-(4-fluoro-2-nitrobenzamido)-N-[4-(1,1,1,2,3,3,3-heptafluoropropan-2-yl)-2,6-dimethylphenyl]benzamide</v>
          </cell>
        </row>
        <row r="4370">
          <cell r="B4370" t="str">
            <v>2-Fluoro-4,6-bis(1,1,1,2,3,3,3-heptafluoropropan-2-yl)-1,3,5-triazine</v>
          </cell>
        </row>
        <row r="4371">
          <cell r="B4371" t="str">
            <v>2-Fluoro-4-(nonafluorobutyl)aniline</v>
          </cell>
        </row>
        <row r="4372">
          <cell r="B4372" t="str">
            <v>2-Fluoro-4-nitrophenol potassium salt</v>
          </cell>
        </row>
        <row r="4373">
          <cell r="B4373" t="str">
            <v>2-Fluoro-6-nitrophenol</v>
          </cell>
        </row>
        <row r="4374">
          <cell r="B4374" t="str">
            <v>2-Fluorobiphenyl</v>
          </cell>
        </row>
        <row r="4375">
          <cell r="B4375" t="str">
            <v>2-Fluoroethyl pentafluoropropanoate</v>
          </cell>
        </row>
        <row r="4376">
          <cell r="B4376" t="str">
            <v>2-Furancarbonyl fluoride, 2,3,3,4,4,5,5-heptafluorotetrahydro-</v>
          </cell>
        </row>
        <row r="4377">
          <cell r="B4377" t="str">
            <v>2-Furanol, 3,3,4,4-tetrafluorotetrahydro-</v>
          </cell>
        </row>
        <row r="4378">
          <cell r="B4378" t="str">
            <v>2-Heptanone</v>
          </cell>
        </row>
        <row r="4379">
          <cell r="B4379" t="str">
            <v>2-Hexanol</v>
          </cell>
        </row>
        <row r="4380">
          <cell r="B4380" t="str">
            <v>2-Hexanol, 3,3,4,4,5,5,6,6,6-nonafluoro-</v>
          </cell>
        </row>
        <row r="4381">
          <cell r="B4381" t="str">
            <v>2-Hexanone</v>
          </cell>
        </row>
        <row r="4382">
          <cell r="B4382" t="str">
            <v>2-Hexanone-d5</v>
          </cell>
        </row>
        <row r="4383">
          <cell r="B4383" t="str">
            <v>2-Hexene, 1,1,1-trifluoro-5,5-dimethyl-2-(trifluoromethyl)-</v>
          </cell>
        </row>
        <row r="4384">
          <cell r="B4384" t="str">
            <v>2-Hexene, 4-chloro-1,1,1-trifluoro-5-methyl-2-(trifluoromethyl)-</v>
          </cell>
        </row>
        <row r="4385">
          <cell r="B4385" t="str">
            <v>2-Hexynoic acid, 4,4,5,5,6,6-hexafluoro-</v>
          </cell>
        </row>
        <row r="4386">
          <cell r="B4386" t="str">
            <v>2-Hydroxy-3-[(2-hydroxyethyl)[(nonafluorobutyl)sulfonyl]amino]propanesulfonic acid monoammonium salt</v>
          </cell>
        </row>
        <row r="4387">
          <cell r="B4387" t="str">
            <v>2-Hydroxy-3-[ethyl[(nonafluorobutyl)sulfonyl]amino]propanesulfonic acid monoammonium salt</v>
          </cell>
        </row>
        <row r="4388">
          <cell r="B4388" t="str">
            <v>2-hydroxy-4-(2,2,3,3,3-pentafluoropropoxy)benzoic Acid</v>
          </cell>
        </row>
        <row r="4389">
          <cell r="B4389" t="str">
            <v>2-Hydroxy-4-methoxybenzophenone</v>
          </cell>
        </row>
        <row r="4390">
          <cell r="B4390" t="str">
            <v>2-Hydroxy-N,N,N-trimethyl-3-(3,3,4,4,5,5,6,6,7,7,8,8,8-tridecafluorooctane-1-sulfinyl)propan-1-aminium</v>
          </cell>
        </row>
        <row r="4391">
          <cell r="B4391" t="str">
            <v>2-Hydroxyatrazine</v>
          </cell>
        </row>
        <row r="4392">
          <cell r="B4392" t="str">
            <v>2-Hydroxyethyl 2,3-dichloro-2,3,3-trifluoropropanoate</v>
          </cell>
        </row>
        <row r="4393">
          <cell r="B4393" t="str">
            <v>2-Hydroxyethyl 4-[(1,2,3,3,4,4,5,5,6,6,7,7,8,8,9,9,9-heptadecafluoronon-1-en-1-yl)oxy]benzoate</v>
          </cell>
        </row>
        <row r="4394">
          <cell r="B4394" t="str">
            <v>2-Hydroxyethyl heptadecafluorononanoate</v>
          </cell>
        </row>
        <row r="4395">
          <cell r="B4395" t="str">
            <v>2-Iodo-1,1,2,2-tetrafluoroethyl chlorosulfate</v>
          </cell>
        </row>
        <row r="4396">
          <cell r="B4396" t="str">
            <v>2-Iodo-1h,1h,2h,3h,3h-perfluorodecan-1-ol</v>
          </cell>
        </row>
        <row r="4397">
          <cell r="B4397" t="str">
            <v>2-Iodo-3-(tridecafluorohexyl)thiophene</v>
          </cell>
        </row>
        <row r="4398">
          <cell r="B4398" t="str">
            <v>2-Iodo-4-(tridecafluorohexyl)thiophene</v>
          </cell>
        </row>
        <row r="4399">
          <cell r="B4399" t="str">
            <v>2-Iodo-N-(4,4,5,5,6,6,7,7,8,8,9,9,9-tridecafluorononyl)acetamide</v>
          </cell>
        </row>
        <row r="4400">
          <cell r="B4400" t="str">
            <v>2-Iodoperfluorobutane</v>
          </cell>
        </row>
        <row r="4401">
          <cell r="B4401" t="str">
            <v>2-Isopropylnaphthalene</v>
          </cell>
        </row>
        <row r="4402">
          <cell r="B4402" t="str">
            <v>2-Methoxyethanol</v>
          </cell>
        </row>
        <row r="4403">
          <cell r="B4403" t="str">
            <v>2-Methoxyethyl 2,3,3,3-tetrafluoro-2-(heptafluoropropoxy)propanoate</v>
          </cell>
        </row>
        <row r="4404">
          <cell r="B4404" t="str">
            <v>2-Methybenzothiazole</v>
          </cell>
        </row>
        <row r="4405">
          <cell r="B4405" t="str">
            <v>2-Methyl(nonafluorobutyl)sulfonylaminoethyl 2-propenoate telomer with 2-mercaptoethanol</v>
          </cell>
        </row>
        <row r="4406">
          <cell r="B4406" t="str">
            <v>2-Methyl-1,3-dioxolane</v>
          </cell>
        </row>
        <row r="4407">
          <cell r="B4407" t="str">
            <v>2-Methyl-1,3-pentanediol</v>
          </cell>
        </row>
        <row r="4408">
          <cell r="B4408" t="str">
            <v>2-Methyl-1-butanol</v>
          </cell>
        </row>
        <row r="4409">
          <cell r="B4409" t="str">
            <v>2-Methyl-1-butene</v>
          </cell>
        </row>
        <row r="4410">
          <cell r="B4410" t="str">
            <v>2-Methyl-1-pentene</v>
          </cell>
        </row>
        <row r="4411">
          <cell r="B4411" t="str">
            <v>2-Methyl-1-phenyl-1-butene</v>
          </cell>
        </row>
        <row r="4412">
          <cell r="B4412" t="str">
            <v>2-Methyl-1-[4-(pentafluoroethoxy)phenyl]propan-1-one</v>
          </cell>
        </row>
        <row r="4413">
          <cell r="B4413" t="str">
            <v>2-Methyl-2-butanol</v>
          </cell>
        </row>
        <row r="4414">
          <cell r="B4414" t="str">
            <v>2-Methyl-2-butene</v>
          </cell>
        </row>
        <row r="4415">
          <cell r="B4415" t="str">
            <v>2-Methyl-2-butene &amp; 1-pentene</v>
          </cell>
        </row>
        <row r="4416">
          <cell r="B4416" t="str">
            <v>2-Methyl-2-pentene</v>
          </cell>
        </row>
        <row r="4417">
          <cell r="B4417" t="str">
            <v>2-Methyl-2-propenoic acid 2-(diethylamino)ethyl ester polymers with glycidyl methacrylate and .gamma.-.omega.-perfluoro-C6-20-alkyl acrylate, acetates(salts)</v>
          </cell>
        </row>
        <row r="4418">
          <cell r="B4418" t="str">
            <v>2-Methyl-2-propenoic acid methyl ester, 2,2,3,3,3-pentafluoropropyl 2-methyl-2-propenoate-2,2,3,3-tetrafluoropropyl 2-methyl-2-propenoate copolymer</v>
          </cell>
        </row>
        <row r="4419">
          <cell r="B4419" t="str">
            <v>2-Methyl-2-trifluoromethylperfluoropentane</v>
          </cell>
        </row>
        <row r="4420">
          <cell r="B4420" t="str">
            <v>2-Methyl-2-[3-(3,3,4,4,5,5,6,6,7,7,8,8,8-tridecafluorooctane-1-sulfinyl)propanamido]propane-1-sulfonatato</v>
          </cell>
        </row>
        <row r="4421">
          <cell r="B4421" t="str">
            <v>2-Methyl-2-[3-(3,3,4,4,5,5,6,6,7,7,8,8,8-tridecafluorooctane-1-sulfonyl)propanamido]propane-1-sulfonatato</v>
          </cell>
        </row>
        <row r="4422">
          <cell r="B4422" t="str">
            <v>2-Methyl-3-(pentafluoroethyl)non-2-en-4-yne</v>
          </cell>
        </row>
        <row r="4423">
          <cell r="B4423" t="str">
            <v>2-Methyl-3-butyn-2-ol</v>
          </cell>
        </row>
        <row r="4424">
          <cell r="B4424" t="str">
            <v>2-Methyl-3-hexanone</v>
          </cell>
        </row>
        <row r="4425">
          <cell r="B4425" t="str">
            <v>2-Methyl-3-nitroaniline</v>
          </cell>
        </row>
        <row r="4426">
          <cell r="B4426" t="str">
            <v>2-Methyl-3-pentanol</v>
          </cell>
        </row>
        <row r="4427">
          <cell r="B4427" t="str">
            <v>2-Methyl-3-pentanone</v>
          </cell>
        </row>
        <row r="4428">
          <cell r="B4428" t="str">
            <v>2-Methyl-4-6-dinitrophenol***retired***use 4,6-Dinitro-o-cresol</v>
          </cell>
        </row>
        <row r="4429">
          <cell r="B4429" t="str">
            <v>2-Methyl-4-octanone</v>
          </cell>
        </row>
        <row r="4430">
          <cell r="B4430" t="str">
            <v>2-Methyl-5-nitroaniline</v>
          </cell>
        </row>
        <row r="4431">
          <cell r="B4431" t="str">
            <v>2-methyl-Pentanal</v>
          </cell>
        </row>
        <row r="4432">
          <cell r="B4432" t="str">
            <v>2-Methylanthracene</v>
          </cell>
        </row>
        <row r="4433">
          <cell r="B4433" t="str">
            <v>2-Methylbenzothiazole</v>
          </cell>
        </row>
        <row r="4434">
          <cell r="B4434" t="str">
            <v>2-Methylbiphenyl</v>
          </cell>
        </row>
        <row r="4435">
          <cell r="B4435" t="str">
            <v>2-Methylbut-1-en-3-yne</v>
          </cell>
        </row>
        <row r="4436">
          <cell r="B4436" t="str">
            <v>2-Methylbutanal</v>
          </cell>
        </row>
        <row r="4437">
          <cell r="B4437" t="str">
            <v>2-Methylbutane</v>
          </cell>
        </row>
        <row r="4438">
          <cell r="B4438" t="str">
            <v>2-Methylcyclohexanone</v>
          </cell>
        </row>
        <row r="4439">
          <cell r="B4439" t="str">
            <v>2-Methylcyclopentanone</v>
          </cell>
        </row>
        <row r="4440">
          <cell r="B4440" t="str">
            <v>2-Methyldecane</v>
          </cell>
        </row>
        <row r="4441">
          <cell r="B4441" t="str">
            <v>2-Methyldibenzothiophene</v>
          </cell>
        </row>
        <row r="4442">
          <cell r="B4442" t="str">
            <v>2-Methyldibenzothiophenes/3-Methyldibenzothiophenes</v>
          </cell>
        </row>
        <row r="4443">
          <cell r="B4443" t="str">
            <v>2-Methyleicosane</v>
          </cell>
        </row>
        <row r="4444">
          <cell r="B4444" t="str">
            <v>2-Methylfluoranthene</v>
          </cell>
        </row>
        <row r="4445">
          <cell r="B4445" t="str">
            <v>2-Methylfluorene</v>
          </cell>
        </row>
        <row r="4446">
          <cell r="B4446" t="str">
            <v>2-Methylfuran</v>
          </cell>
        </row>
        <row r="4447">
          <cell r="B4447" t="str">
            <v>2-Methylheptane</v>
          </cell>
        </row>
        <row r="4448">
          <cell r="B4448" t="str">
            <v>2-Methylheptane &amp; 3-Methylheptane</v>
          </cell>
        </row>
        <row r="4449">
          <cell r="B4449" t="str">
            <v>2-Methylhexane</v>
          </cell>
        </row>
        <row r="4450">
          <cell r="B4450" t="str">
            <v>2-Methylhexane &amp; 2,3-dimethylpentane</v>
          </cell>
        </row>
        <row r="4451">
          <cell r="B4451" t="str">
            <v>2-Methylhexane &amp; cyclohexane</v>
          </cell>
        </row>
        <row r="4452">
          <cell r="B4452" t="str">
            <v>2-Methylisoborneol</v>
          </cell>
        </row>
        <row r="4453">
          <cell r="B4453" t="str">
            <v>2-Methylnaphthalene</v>
          </cell>
        </row>
        <row r="4454">
          <cell r="B4454" t="str">
            <v>2-Methylnaphthalene-D10</v>
          </cell>
        </row>
        <row r="4455">
          <cell r="B4455" t="str">
            <v>2-Methylpentane</v>
          </cell>
        </row>
        <row r="4456">
          <cell r="B4456" t="str">
            <v>2-Methylperfluorobutane</v>
          </cell>
        </row>
        <row r="4457">
          <cell r="B4457" t="str">
            <v>2-Methylphenanthrene</v>
          </cell>
        </row>
        <row r="4458">
          <cell r="B4458" t="str">
            <v>2-Methylprop-1-en-1-yl nonafluorobutane-1-sulfonate</v>
          </cell>
        </row>
        <row r="4459">
          <cell r="B4459" t="str">
            <v>2-Methylpropyl 2,3,3,3-tetrafluoro-2-(heptafluoropropoxy)propanoate</v>
          </cell>
        </row>
        <row r="4460">
          <cell r="B4460" t="str">
            <v>2-Methylpropyl 2,3,3,3-tetrafluoro-2-[1,1,2,3,3,3-hexafluoro-2-(heptafluoropropoxy)propoxy]propanoate</v>
          </cell>
        </row>
        <row r="4461">
          <cell r="B4461" t="str">
            <v>2-Methylpyrene</v>
          </cell>
        </row>
        <row r="4462">
          <cell r="B4462" t="str">
            <v>2-Methylpyridine</v>
          </cell>
        </row>
        <row r="4463">
          <cell r="B4463" t="str">
            <v>2-Methyltetradecane</v>
          </cell>
        </row>
        <row r="4464">
          <cell r="B4464" t="str">
            <v>2-MOBDE</v>
          </cell>
        </row>
        <row r="4465">
          <cell r="B4465" t="str">
            <v>2-Naphthalenamine</v>
          </cell>
        </row>
        <row r="4466">
          <cell r="B4466" t="str">
            <v>2-Naphthalenemethanol, 1-hydroxy-.alpha.,.alpha.-bis(trifluoromethyl)-</v>
          </cell>
        </row>
        <row r="4467">
          <cell r="B4467" t="str">
            <v>2-Nitro-1,1-bis(p-chlorophenyl)propane</v>
          </cell>
        </row>
        <row r="4468">
          <cell r="B4468" t="str">
            <v>2-Nitro-4-(pentafluoroethyl)benzaldehyde</v>
          </cell>
        </row>
        <row r="4469">
          <cell r="B4469" t="str">
            <v>2-Nitro-M-Xylene</v>
          </cell>
        </row>
        <row r="4470">
          <cell r="B4470" t="str">
            <v>2-Nitrodiphenylamine</v>
          </cell>
        </row>
        <row r="4471">
          <cell r="B4471" t="str">
            <v>2-Nitrophenol-d4</v>
          </cell>
        </row>
        <row r="4472">
          <cell r="B4472" t="str">
            <v>2-Nitropropane</v>
          </cell>
        </row>
        <row r="4473">
          <cell r="B4473" t="str">
            <v>2-Nonanol, 3,3,4,4,5,5,6,6,7,7,8,8,9,9,9-pentadecafluoro-</v>
          </cell>
        </row>
        <row r="4474">
          <cell r="B4474" t="str">
            <v>2-Nonen-1-ol, (2E)-</v>
          </cell>
        </row>
        <row r="4475">
          <cell r="B4475" t="str">
            <v>2-Nonene, 4,4,5,5,6,6,7,7,8,8,9,9,9-tridecafluoro-2-methyl-</v>
          </cell>
        </row>
        <row r="4476">
          <cell r="B4476" t="str">
            <v>2-Octanol, 3,3,4,4,5,5,6,6,7,7,8,8,8-tridecafluoro-1-(2-propenylamino)-</v>
          </cell>
        </row>
        <row r="4477">
          <cell r="B4477" t="str">
            <v>2-Octen-4-one, 5,5,6,6,7,7,8,8-octafluoro-2-mercapto-</v>
          </cell>
        </row>
        <row r="4478">
          <cell r="B4478" t="str">
            <v>2-Octenoic acid, 3,4,4,5,5,6,6,7,7,8,8,8-dodecafluoro-</v>
          </cell>
        </row>
        <row r="4479">
          <cell r="B4479" t="str">
            <v>2-Octenoic acid, 3,4,4,5,5,6,6,7,7,8,8-undecafluoro-</v>
          </cell>
        </row>
        <row r="4480">
          <cell r="B4480" t="str">
            <v>2-Oxazolidinone, 4-(phenylmethyl)-5-(3,3,4,4,5,5,6,6,7,7,8,8,8-tridecafluorooctyl)-, (4S,5R)-</v>
          </cell>
        </row>
        <row r="4481">
          <cell r="B4481" t="str">
            <v>2-Oxepanone, homopolymer, decyl perfluoro-C8-14-alkyl esters, reaction products with 1H-imidazole-1-propanamine and TDI homopolymer</v>
          </cell>
        </row>
        <row r="4482">
          <cell r="B4482" t="str">
            <v>2-Oxepanone, homopolymer, decyl perfluoro-C8-14-alkyl esters, reaction products with 1H-imidazole-1-propanamine, polyethylene glycol and TDI homopolymer</v>
          </cell>
        </row>
        <row r="4483">
          <cell r="B4483" t="str">
            <v>2-Oxepanone, homopolymer, decyl perfluoro-C8-14-alkyl esters, reaction products with 1H-imidazole-1-propanamine, polyethylene-polypropylene glycol and TDI homopolymer</v>
          </cell>
        </row>
        <row r="4484">
          <cell r="B4484" t="str">
            <v>2-Oxetanone, 4,4-bis(trifluoromethyl)-</v>
          </cell>
        </row>
        <row r="4485">
          <cell r="B4485" t="str">
            <v>2-Oxetanone, 4,4-bis(trifluoromethyl)-3-(trimethylsilyl)-</v>
          </cell>
        </row>
        <row r="4486">
          <cell r="B4486" t="str">
            <v>2-Oxiranecarboxylicacid, 3,3-bis(trifluoromethyl)-, ethyl ester</v>
          </cell>
        </row>
        <row r="4487">
          <cell r="B4487" t="str">
            <v>2-Oxiranemethanol, polymers with reduced Me esters of reduced polymd. oxidized tetrafluoroethylene</v>
          </cell>
        </row>
        <row r="4488">
          <cell r="B4488" t="str">
            <v>2-Pentanol</v>
          </cell>
        </row>
        <row r="4489">
          <cell r="B4489" t="str">
            <v>2-Pentanol, 1,1,1-trifluoro-4-(methylimino)-2-(trifluoromethyl)-, (4E)-</v>
          </cell>
        </row>
        <row r="4490">
          <cell r="B4490" t="str">
            <v>2-Pentanol, 3,3,4,5,5,5-hexafluoro-2-methyl-</v>
          </cell>
        </row>
        <row r="4491">
          <cell r="B4491" t="str">
            <v>2-Pentanone</v>
          </cell>
        </row>
        <row r="4492">
          <cell r="B4492" t="str">
            <v>2-Pentanone, 1,1-dichloro-1,3,3,4,4,5,5,5-octafluoro-</v>
          </cell>
        </row>
        <row r="4493">
          <cell r="B4493" t="str">
            <v>2-Pentanone, 3,3,4,5,5,5-hexafluoro-</v>
          </cell>
        </row>
        <row r="4494">
          <cell r="B4494" t="str">
            <v>2-Pentene</v>
          </cell>
        </row>
        <row r="4495">
          <cell r="B4495" t="str">
            <v>2-Pentene, 1,1,1,2,3,4,4,5,5,5-decafluoro-</v>
          </cell>
        </row>
        <row r="4496">
          <cell r="B4496" t="str">
            <v>2-Pentene, 1,1,1,2,3,4,5,5,5-nonafluoro-4-(trifluoromethyl)-, (Z)-</v>
          </cell>
        </row>
        <row r="4497">
          <cell r="B4497" t="str">
            <v>2-Pentene, 1,1,1,2,5,5,5-heptafluoro-</v>
          </cell>
        </row>
        <row r="4498">
          <cell r="B4498" t="str">
            <v>2-Pentene, 1,1,1,3,4,4,5,5,5-nonafluoro-2-(1,1,2,2,3,3,3-heptafluoropropoxy)-</v>
          </cell>
        </row>
        <row r="4499">
          <cell r="B4499" t="str">
            <v>2-Pentene, 1,1,1,3,4,5,5,5-octafluoro-2,4-bis(trifluoromethyl)-</v>
          </cell>
        </row>
        <row r="4500">
          <cell r="B4500" t="str">
            <v>2-Pentene, 1,1,1,3,5,5,5-heptafluoro-4-(trifluoromethyl)-</v>
          </cell>
        </row>
        <row r="4501">
          <cell r="B4501" t="str">
            <v>2-Pentene, 1,1,1,3-tetrafluoro-4-methyl-2-(trifluoromethyl)-</v>
          </cell>
        </row>
        <row r="4502">
          <cell r="B4502" t="str">
            <v>2-Pentene, 2,4,4-trimethyl-</v>
          </cell>
        </row>
        <row r="4503">
          <cell r="B4503" t="str">
            <v>2-Pentene, 3,5,5,5-Tetrafluoro-2-methyl-4-(trifluoromethyl)-</v>
          </cell>
        </row>
        <row r="4504">
          <cell r="B4504" t="str">
            <v>2-Pentene-1-thione,3-amino-4,4,5,5-tetrafluoro-1-phenyl-</v>
          </cell>
        </row>
        <row r="4505">
          <cell r="B4505" t="str">
            <v>2-Pentenoic acid, 3,5,5,5-tetrafluoro-4-(trifluoromethyl)-, ethyl ester</v>
          </cell>
        </row>
        <row r="4506">
          <cell r="B4506" t="str">
            <v>2-Pentenoic acid, 4,4,5,5-tetrafluoro-3-hydroxy-, ethyl ester</v>
          </cell>
        </row>
        <row r="4507">
          <cell r="B4507" t="str">
            <v>2-Pentenoic acid, 4,4,5,5-tetrafluoro-3-hydroxy-, methylester</v>
          </cell>
        </row>
        <row r="4508">
          <cell r="B4508" t="str">
            <v>2-Pentyne</v>
          </cell>
        </row>
        <row r="4509">
          <cell r="B4509" t="str">
            <v>2-Pentynoic acid, 4,4,5,5,5-pentafluoro-, ethyl ester</v>
          </cell>
        </row>
        <row r="4510">
          <cell r="B4510" t="str">
            <v>2-Perfluoroalkyl(C4-14)ethyl acrylate-ethyl methacrylate-polyethylene glycol mono methacrylate copolymer  (Surflon S 8405)</v>
          </cell>
        </row>
        <row r="4511">
          <cell r="B4511" t="str">
            <v>2-Perfluoroalkyl(C6-12)ethyl acrylate homopolymer</v>
          </cell>
        </row>
        <row r="4512">
          <cell r="B4512" t="str">
            <v>2-Perfluoroalkyl(C6-12)ethyl methacrylate homopolymer</v>
          </cell>
        </row>
        <row r="4513">
          <cell r="B4513" t="str">
            <v>2-Perfluoroheptyl-5-phenyl-1,3,4-oxadiazole</v>
          </cell>
        </row>
        <row r="4514">
          <cell r="B4514" t="str">
            <v>2-Perfluorooctyl ethyl acrylate homopolymer</v>
          </cell>
        </row>
        <row r="4515">
          <cell r="B4515" t="str">
            <v>2-Perfluoropropyl-2-propanol</v>
          </cell>
        </row>
        <row r="4516">
          <cell r="B4516" t="str">
            <v>2-Perfluoropropyl-5-phenyl-1,3,4-oxadiazole</v>
          </cell>
        </row>
        <row r="4517">
          <cell r="B4517" t="str">
            <v>2-Phenyl-2-propanol</v>
          </cell>
        </row>
        <row r="4518">
          <cell r="B4518" t="str">
            <v>2-Phenyldecane</v>
          </cell>
        </row>
        <row r="4519">
          <cell r="B4519" t="str">
            <v>2-Phenyldodecane</v>
          </cell>
        </row>
        <row r="4520">
          <cell r="B4520" t="str">
            <v>2-Phenylnaphthalene</v>
          </cell>
        </row>
        <row r="4521">
          <cell r="B4521" t="str">
            <v>2-Phenylphenol</v>
          </cell>
        </row>
        <row r="4522">
          <cell r="B4522" t="str">
            <v>2-Phenyltetradecane</v>
          </cell>
        </row>
        <row r="4523">
          <cell r="B4523" t="str">
            <v>2-Phenyltridecane</v>
          </cell>
        </row>
        <row r="4524">
          <cell r="B4524" t="str">
            <v>2-Phenylundecane</v>
          </cell>
        </row>
        <row r="4525">
          <cell r="B4525" t="str">
            <v>2-Piperazinone, 3-hydroxy-3-(1,1,2,2-tetrafluoroethyl)</v>
          </cell>
        </row>
        <row r="4526">
          <cell r="B4526" t="str">
            <v>2-Piperidinecarboxylic acid</v>
          </cell>
        </row>
        <row r="4527">
          <cell r="B4527" t="str">
            <v>2-Piperidone</v>
          </cell>
        </row>
        <row r="4528">
          <cell r="B4528" t="str">
            <v>2-Propanimine, 1,1,1,3,3,3-hexafluoro-</v>
          </cell>
        </row>
        <row r="4529">
          <cell r="B4529" t="str">
            <v>2-Propanol, 1,1'-[(3,3,4,4,5,5,6,6,6-nonafluorohexyl)imino]bis[3-chloro-</v>
          </cell>
        </row>
        <row r="4530">
          <cell r="B4530" t="str">
            <v>2-Propanol, 1,1,1,3,3,3-hexafluoro-, 2-(4-methylbenzenesulfonate)</v>
          </cell>
        </row>
        <row r="4531">
          <cell r="B4531" t="str">
            <v>2-Propanol, 1,1,1,3,3,3-hexafluoro-, 2-formate</v>
          </cell>
        </row>
        <row r="4532">
          <cell r="B4532" t="str">
            <v>2-Propanol, 1,1,1,3,3,3-hexafluoro-, benzoate</v>
          </cell>
        </row>
        <row r="4533">
          <cell r="B4533" t="str">
            <v>2-Propanol, 1,1,1,3,3,3-hexafluoro-, compd. with pyridine(1:1)</v>
          </cell>
        </row>
        <row r="4534">
          <cell r="B4534" t="str">
            <v>2-Propanol, 1,1,1,3,3,3-hexafluoro-, compd. with sulfurous acid (2:1)</v>
          </cell>
        </row>
        <row r="4535">
          <cell r="B4535" t="str">
            <v>2-Propanol, 1,1,1,3,3,3-hexafluoro-2-(tricyclo[3.3.1.13,7]dec-1-ylamino)-, hydrate (2:3)</v>
          </cell>
        </row>
        <row r="4536">
          <cell r="B4536" t="str">
            <v>2-Propanol, 1,1,1,3,3,3-hexafluoro-2-(trifluoromethyl)-, propanoate</v>
          </cell>
        </row>
        <row r="4537">
          <cell r="B4537" t="str">
            <v>2-Propanol, 1,1,1,3,3,3-hexafluoro-2-methyl-</v>
          </cell>
        </row>
        <row r="4538">
          <cell r="B4538" t="str">
            <v>2-Propanol, 1,1,1-trichloro-3,3,3-trifluoro-2-(trifluoromethyl)-</v>
          </cell>
        </row>
        <row r="4539">
          <cell r="B4539" t="str">
            <v>2-Propanol, 2-(bromomethyl)-1,1,1,3,3,3-hexafluoro-</v>
          </cell>
        </row>
        <row r="4540">
          <cell r="B4540" t="str">
            <v>2-Propanol, 2-(difluoromethyl)-1,1,1,3,3,3-hexafluoro-</v>
          </cell>
        </row>
        <row r="4541">
          <cell r="B4541" t="str">
            <v>2-Propanol, 2-[(1,1-dimethylethyl)dioxy]-1,1,1,3,3,3-hexafluoro-</v>
          </cell>
        </row>
        <row r="4542">
          <cell r="B4542" t="str">
            <v>2-Propanol, 2-[(bicyclo[2.2.1]hept-5-en-2-yloxy)methyl]-1,1,1,3,3,3-hexafluoro-</v>
          </cell>
        </row>
        <row r="4543">
          <cell r="B4543" t="str">
            <v>2-Propanol, 2-[(diphenylphosphino)methyl]-1,1,1,3,3,3-hexafluoro-[</v>
          </cell>
        </row>
        <row r="4544">
          <cell r="B4544" t="str">
            <v>2-Propanol, 2-[2,2-bis(trifluoromethyl)hydrazinyl]-1,1,1,3,3,3-hexafluoro-</v>
          </cell>
        </row>
        <row r="4545">
          <cell r="B4545" t="str">
            <v>2-Propanol, 2-[[(1,1-dimethylethyl)amino]methyl]-1,1,1,3,3,3-hexafluoro-</v>
          </cell>
        </row>
        <row r="4546">
          <cell r="B4546" t="str">
            <v>2-Propanol-d, 1,1,1,3,3,3-hexafluoro-</v>
          </cell>
        </row>
        <row r="4547">
          <cell r="B4547" t="str">
            <v>2-Propanone, (1-methylethylidene) hydrazone</v>
          </cell>
        </row>
        <row r="4548">
          <cell r="B4548" t="str">
            <v>2-Propanone, 1,1,1,3,3,3-hexafluoro-, polymer with ethene and 1,1,2,2-tetrafluoroethene</v>
          </cell>
        </row>
        <row r="4549">
          <cell r="B4549" t="str">
            <v>2-Propanone, 1,1,1,3,3,3-hexafluoro-,2-[2,2,2-trifluoro-1-(trifluoromethyl)ethylidene]hydrazone</v>
          </cell>
        </row>
        <row r="4550">
          <cell r="B4550" t="str">
            <v>2-Propanone, 1,1,1,3,3,3-hexafluoro-,2-[2,6-dinitro-4-(trifluoromethyl)phenyl]hydrazone</v>
          </cell>
        </row>
        <row r="4551">
          <cell r="B4551" t="str">
            <v>2-Propanone, 1,1,1,3,3,3-hexafluoro-,hydrate-d2(1:3)</v>
          </cell>
        </row>
        <row r="4552">
          <cell r="B4552" t="str">
            <v>2-Propanone, 1,1,1,3,3,3-hexafluoro-,oxime</v>
          </cell>
        </row>
        <row r="4553">
          <cell r="B4553" t="str">
            <v>2-Propanone, 1,1,1,3,3-pentafluoro-3-(1,2,2,2-tetrafluoroethoxy)-</v>
          </cell>
        </row>
        <row r="4554">
          <cell r="B4554" t="str">
            <v>2-Propanone, 1-cyclohexyl-</v>
          </cell>
        </row>
        <row r="4555">
          <cell r="B4555" t="str">
            <v>2-Propanone, mixt. with 1,1,2-trichloro-1,2,2-trifluoroethane</v>
          </cell>
        </row>
        <row r="4556">
          <cell r="B4556" t="str">
            <v>2-Propen-1-ol</v>
          </cell>
        </row>
        <row r="4557">
          <cell r="B4557" t="str">
            <v>2-Propen-1-ol, compounds, reaction products with 1,1,1,2,2,3,3,4,4,5,5,6,6-tridecafluoro-6-iodohexane, dehydroiodinated, reaction products with epichlorohydrin-triethylenetetramine polymer</v>
          </cell>
        </row>
        <row r="4558">
          <cell r="B4558" t="str">
            <v>2-Propen-1-ol, reaction products with pentafluoroiodoethane-tetrafluoroethylene telomer, dehydroiodinated, reaction products with epichlorohydrin and triethylenetetramine</v>
          </cell>
        </row>
        <row r="4559">
          <cell r="B4559" t="str">
            <v>2-Propen-1-one, 1-cyclopropyl-</v>
          </cell>
        </row>
        <row r="4560">
          <cell r="B4560" t="str">
            <v>2-Propenamide, N-(3,3,4,4,5,5,6,6,6-nonafluorohexyl)-N-2-propen-1-yl-</v>
          </cell>
        </row>
        <row r="4561">
          <cell r="B4561" t="str">
            <v>2-Propenamide, N-[(C1-20-alkyloxy)methyl]derivs., polymers with acryonitrile,.alpha.-fluoro-.omega.-[2-[(1-oxo-propenyl)oxy]ethyl] poly(difluoromethylene) and polyethylene-polypropylene glycol acrylate C1-20-alkyl ethers</v>
          </cell>
        </row>
        <row r="4562">
          <cell r="B4562" t="str">
            <v>2-Propenamide, telomer with 1,1,1,2,2,3,3,4,4,5,5,6,6-tridecafluoro-6-iodohexane</v>
          </cell>
        </row>
        <row r="4563">
          <cell r="B4563" t="str">
            <v>2-Propenenitrile, 3-[4-(2,2,3,3-tetrafluoropropoxy)phenyl]-, (2E)-</v>
          </cell>
        </row>
        <row r="4564">
          <cell r="B4564" t="str">
            <v>2-Propenenitrile, polymer with .alpha.-fluoro-.omega.-[2-[(2-methyl-1-oxo-2-propenyl)oxy]ethyl]poly(difluoromethylene), .alpha.-(2-methyl-1-oxo-2-propenyl)-.omega.-methoxypoly(oxy-1,2-ethanediyl) and .alpha.-(2-methyl-1-oxo-2-propenyl)-.omega.-[(2-methyl-</v>
          </cell>
        </row>
        <row r="4565">
          <cell r="B4565" t="str">
            <v>2-Propenethioic acid, 2-methyl-, S-[3,3,4,4,5,5,6,6,7,7,8,8,9,10,10,10-hexadecafluoro-9-(trifluoromethyl)decyl] ester</v>
          </cell>
        </row>
        <row r="4566">
          <cell r="B4566" t="str">
            <v>2-Propenethioic acid, 2-methyl-, S-[3,3,4,4,5,5,6,6,7,7,8,8,9,9,10,10,11,12,12,12-eicosafluoro-11-(trifluoromethyl)dodecyl] ester</v>
          </cell>
        </row>
        <row r="4567">
          <cell r="B4567" t="str">
            <v>2-Propenethioic acid, 2-methyl-, S-[3,3,4,4,5,5,6,6,7,8,8,8-dodecafluoro-7-(trifluoromethyl)octyl] ester</v>
          </cell>
        </row>
        <row r="4568">
          <cell r="B4568" t="str">
            <v>2-Propenoic acid, (1,2,2,3,3,4,4,5,5,6,6-undecafluorocyclohexyl)methyl ester</v>
          </cell>
        </row>
        <row r="4569">
          <cell r="B4569" t="str">
            <v>2-Propenoic acid, .delta.-.omega.-perfluoro-C9-15-alkyl esters</v>
          </cell>
        </row>
        <row r="4570">
          <cell r="B4570" t="str">
            <v>2-Propenoic acid, .gamma.-.omega.-perfluoro-C8-20-alkyl esters</v>
          </cell>
        </row>
        <row r="4571">
          <cell r="B4571" t="str">
            <v>2-Propenoic acid, .gamma.-.omega.-perfluoro-C8-20-alkyl esters, polymer with acrylonitrile, polyethylene glycol dimethacrylate and polyethylene glycol methacrylate Me ether</v>
          </cell>
        </row>
        <row r="4572">
          <cell r="B4572" t="str">
            <v>2-Propenoic acid, .gamma.-.omega.-perfluoro-C8-20-alkyl esters, polymer with polyethylene glycol monomethacrylate and polypropylene glycol monomethacrylate</v>
          </cell>
        </row>
        <row r="4573">
          <cell r="B4573" t="str">
            <v>2-Propenoic acid, 1,1'-(2,2,3,3,4,4-hexafluoro-1,5-pentanediyl) ester</v>
          </cell>
        </row>
        <row r="4574">
          <cell r="B4574" t="str">
            <v>2-Propenoic acid, 1,6-hexanediyl ester</v>
          </cell>
        </row>
        <row r="4575">
          <cell r="B4575" t="str">
            <v>2-Propenoic acid, 2,2,2-trifluoro-1-(trifluoromethyl)ethyl ester</v>
          </cell>
        </row>
        <row r="4576">
          <cell r="B4576" t="str">
            <v>2-Propenoic acid, 2,2,2-trifluoro-1-methyl-1-(trifluoromethyl)ethyl esterï</v>
          </cell>
        </row>
        <row r="4577">
          <cell r="B4577" t="str">
            <v>2-Propenoic acid, 2,2,3,3,3-pentafluoropropyl ester</v>
          </cell>
        </row>
        <row r="4578">
          <cell r="B4578" t="str">
            <v>2-Propenoic acid, 2,2,3,3,4,4,4-heptafluorobutyl ester</v>
          </cell>
        </row>
        <row r="4579">
          <cell r="B4579" t="str">
            <v>2-Propenoic acid, 2,2,3,3,4,4,4-heptafluorobutyl ester, homopolymer</v>
          </cell>
        </row>
        <row r="4580">
          <cell r="B4580" t="str">
            <v>2-Propenoic acid, 2,2,3,3,4,4,5,5,6,6,7,7,8,8,8-pentadecafluorooctyl ester</v>
          </cell>
        </row>
        <row r="4581">
          <cell r="B4581" t="str">
            <v>2-Propenoic acid, 2,2,3,3,4,4,5,5-octafluoropentyl ester</v>
          </cell>
        </row>
        <row r="4582">
          <cell r="B4582" t="str">
            <v>2-Propenoic acid, 2-(methylamino)ethyl ester, N-[(.gamma.-.omega.-perfluoro-C8-14-alkyl)sulfonyl] derivs., reaction products with polyethylene glycol bis(thioglycolate)</v>
          </cell>
        </row>
        <row r="4583">
          <cell r="B4583" t="str">
            <v>2-Propenoic acid, 2-(methylamino)ethyl ester, N-[(perfluoro-C4-8-alkyl)sulfonyl] derivs., polymers with propene</v>
          </cell>
        </row>
        <row r="4584">
          <cell r="B4584" t="str">
            <v>2-Propenoic acid, 2-chloro-, 3,3,4,4,5,5,6,6,6-nonafluorohexyl ester, telomer with chloroethene, 3-chloro-2-hydroxypropyl 2-methyl-2-propenoate, 1-dodecanethiol, N-(hydroxymethyl)-2-propenamide and octadecyl 2-propenoate</v>
          </cell>
        </row>
        <row r="4585">
          <cell r="B4585" t="str">
            <v>2-Propenoic acid, 2-ethylhexyl ester, polymer with 1,1-dichloroethene and .alpha.-fluoro-.omega.-[2-[(2-methyl-1-oxo-2-propenyl)oxy]ethyl]pol y(difluoromethylene)</v>
          </cell>
        </row>
        <row r="4586">
          <cell r="B4586" t="str">
            <v>2-Propenoic acid, 2-ethylhexyl ester, polymer with 2-[[(heptadecafluorooctyl)sulfonyl]propylamino]ethyl, 2-propenoate and .alpha.-(2-methyl-1-oxo-2-propenyl)-.omega.-hydroxypoly(oxy-1,2-ethanediyl)</v>
          </cell>
        </row>
        <row r="4587">
          <cell r="B4587" t="str">
            <v>2-Propenoic acid, 2-fluoro-, 2,2,3,3,4,4,5,5,6,6,7,7-dodecafluoroheptyl ester</v>
          </cell>
        </row>
        <row r="4588">
          <cell r="B4588" t="str">
            <v>2-Propenoic acid, 2-fluoro-, 2,2,3,3-tetrafluoropropyl ester</v>
          </cell>
        </row>
        <row r="4589">
          <cell r="B4589" t="str">
            <v>2-Propenoic acid, 2-fluoro-, 2,3,3,3-tetrafluoro-2-[1,1,2,3,3,3-hexafluoro-2-[(1,1,2-trifluoro-2-propen-1-yl)oxy]propoxy]propyl ester, polymer with 2,3,3,3-tetrafluoro-2-[1,1,2,3,3,3-hexafluoro-2-[(1,1,2-trifluoro-2-propen-1-yl)oxy]propoxy]-1-propanol</v>
          </cell>
        </row>
        <row r="4590">
          <cell r="B4590" t="str">
            <v>2-Propenoic acid, 2-fluoro-, tetrafluoropropyl ester, homopolymer</v>
          </cell>
        </row>
        <row r="4591">
          <cell r="B4591" t="str">
            <v>2-Propenoic acid, 2-hydroxyethyl ester, adduct with 5-isocyanato-1-(isocyanatomethyl)-1,3,3-trimethylcyclohexane (1:1), reaction products with ethoxylated reduced Me esters of reduced polymd. oxidized tetrafluoroethylene</v>
          </cell>
        </row>
        <row r="4592">
          <cell r="B4592" t="str">
            <v>2-Propenoic acid, 2-hydroxyethyl ester, polymer with .alpha.-(1-oxo-2-propen-1-yl)-.omega.-hydroxypoly(oxy-1,2-ethanediyl), .alpha.-(1-oxo-2-propen-1-yl)-.omega.-[(1-oxo-2-propen-1-yl)oxy]poly(oxy-1,2-ethanediyl) and 3,3,4,4,5,5,6,6,7,7,8,8,8-tridecafluor</v>
          </cell>
        </row>
        <row r="4593">
          <cell r="B4593" t="str">
            <v>2-Propenoic acid, 2-hydroxyethyl ester, polymers with .gamma.-.omega.-perfluoro-C8-20-alkyl acrylate and stearyl acrylate</v>
          </cell>
        </row>
        <row r="4594">
          <cell r="B4594" t="str">
            <v>2-Propenoic acid, 2-hydroxyethyl ester, telomer with 2-mercaptoethanol, .alpha.-(1-oxo-2-propen-1-yl)-.omega.-hydroxypoly(oxy-1,2-ethanediyl), .alpha.-(1-oxo-2-propen-1-yl)-.omega.-[(1-oxo-2-propen-1-yl)oxy]poly(oxy-1,2-ethanediyl) and 3,3,4,4,5,5,6,6,7,7</v>
          </cell>
        </row>
        <row r="4595">
          <cell r="B4595" t="str">
            <v>2-Propenoic acid, 2-methyl-, 1,1'-[1,2-ethanediylbis(oxy-2,1-ethanediyl)] ester, polymer with 2-(diethylamino)ethyl 2-methyl-2-propenoate, 2-hydroxyethyl 2-methyl-2-propenoate and 3,3,4,4,5,5,6,6,7,7,8,8,8-tridecafluorooctyl 2-methyl-2-propenoate, acetate</v>
          </cell>
        </row>
        <row r="4596">
          <cell r="B4596" t="str">
            <v>2-Propenoic acid, 2-methyl-, 1,1,2,2,3,3,4,4,5,5,6,6,7,7,9,9,9-heptadecafluorononyl ester</v>
          </cell>
        </row>
        <row r="4597">
          <cell r="B4597" t="str">
            <v>2-Propenoic acid, 2-methyl-, 1,4-butanediyl ester, polymers with C14-24-alkyl methacrylate, cyclohexyl methacrylate, 2-hydroxyethyl acrylate, ?-?-perfluoro-C6-16-alkyl acrylate and 2-[[[[[1,3,3-trimethyl-5-[[[[(1-methylpropylidene)amino]oxy]carbonyl]amino</v>
          </cell>
        </row>
        <row r="4598">
          <cell r="B4598" t="str">
            <v>2-Propenoic acid, 2-methyl-, 2,2,2-trifluoro-1-(trifluoromethyl)ethyl ester</v>
          </cell>
        </row>
        <row r="4599">
          <cell r="B4599" t="str">
            <v>2-Propenoic acid, 2-methyl-, 2,2,2-trifluoro-1-phenyl-1-(trifluoromethyl)ethyl ester</v>
          </cell>
        </row>
        <row r="4600">
          <cell r="B4600" t="str">
            <v>2-Propenoic acid, 2-methyl-, 2,2,3,3,3-pentafluoro-1-(pentafluoroethyl)-1-(trifluoromethyl)propyl ester, homopolymer</v>
          </cell>
        </row>
        <row r="4601">
          <cell r="B4601" t="str">
            <v>2-Propenoic acid, 2-methyl-, 2,2,3,3,3-pentafluoropropyl ester</v>
          </cell>
        </row>
        <row r="4602">
          <cell r="B4602" t="str">
            <v>2-Propenoic acid, 2-methyl-, 2,2,3,3,4,4,4-heptafluorobutyl ester</v>
          </cell>
        </row>
        <row r="4603">
          <cell r="B4603" t="str">
            <v>2-Propenoic acid, 2-methyl-, 2,2,3,3,4,4,5,5,6,6,7,7,8,8,8-pentadecafluorooctyl ester</v>
          </cell>
        </row>
        <row r="4604">
          <cell r="B4604" t="str">
            <v>2-Propenoic acid, 2-methyl-, 2,2,3,3,4,4,5,5,6,6,7,7,8,8,8-pentadecafluorooctyl ester, polymer with 2-propenoic acid</v>
          </cell>
        </row>
        <row r="4605">
          <cell r="B4605" t="str">
            <v>2-Propenoic acid, 2-methyl-, 2,2,3,3-tetrafluoropropyl ester, homopolymer</v>
          </cell>
        </row>
        <row r="4606">
          <cell r="B4606" t="str">
            <v>2-Propenoic acid, 2-methyl-, 2,2,3,4,4,4-hexafluorobutyl ester, homopolymer</v>
          </cell>
        </row>
        <row r="4607">
          <cell r="B4607" t="str">
            <v>2-Propenoic acid, 2-methyl-, 2-(acetyloxy)-4,4,5,5,6,6,7,7,8,8,9,9,10,10,11,12,12,12-octadecafluoro-11-(trifluoromethyl)dodecyl ester, homopolymer</v>
          </cell>
        </row>
        <row r="4608">
          <cell r="B4608" t="str">
            <v>2-Propenoic acid, 2-methyl-, 2-(diethylamino)ethyl ester, polymer with .alpha.-fluoro-.omega.-[2-[(2-methyl-1-oxo-2-propenyl)oxy]ethyl]poly(difluoromethylene), acetate (salt)</v>
          </cell>
        </row>
        <row r="4609">
          <cell r="B4609" t="str">
            <v>2-Propenoic acid, 2-methyl-, 2-(diethyloxidoamino)ethyl ester, polymer with .alpha.-fluoro-.omega.-[2-[(2-methyl-1-oxo-2-propen-1-yl)oxy]ethyl]poly(difluoromethylene) and .alpha.-(2-methyl-1-oxo-2-propen-1-yl)-.omega.-(nonylphenoxy)poly(oxy-1,2-ethanediyl</v>
          </cell>
        </row>
        <row r="4610">
          <cell r="B4610" t="str">
            <v>2-Propenoic acid, 2-methyl-, 2-(dimethylamino)ethyl ester, polymer with 1-ethenyl-2-pyrrolidinone and 3,3,4,4,5,5,6,6,7,7,8,8,8-tridecafluorooctyl 2-propenoate, acetate</v>
          </cell>
        </row>
        <row r="4611">
          <cell r="B4611" t="str">
            <v>2-Propenoic acid, 2-methyl-, 2-(dimethylamino)ethyl ester, polymer with 3,3,4,4,5,5,6,6,7,7,8,8,8-tridecafluorooctyl 2-methyl-2-propenoate, N-oxides, acetates</v>
          </cell>
        </row>
        <row r="4612">
          <cell r="B4612" t="str">
            <v>2-Propenoic acid, 2-methyl-, 2-(dimethylamino)ethyl ester, polymers with .delta.-.omega.-perfluoro-C10-16-alkyl acrylate and vinyl acetate</v>
          </cell>
        </row>
        <row r="4613">
          <cell r="B4613" t="str">
            <v>2-Propenoic acid, 2-methyl-, 2-(dimethylamino)ethyl ester, polymers with .gamma.-,.omega.-perfluoro-C8-14-alkyl acrylate, acetates, N-oxides</v>
          </cell>
        </row>
        <row r="4614">
          <cell r="B4614" t="str">
            <v>2-Propenoic acid, 2-methyl-, 2-(dimethylamino)ethyl ester, polymers with .gamma.-.omega.-perfluoro-C10-16-alkyl acrylate and vinyl acetate</v>
          </cell>
        </row>
        <row r="4615">
          <cell r="B4615" t="str">
            <v>2-Propenoic acid, 2-methyl-, 2-(dimethylamino)ethyl ester, polymers with .gamma.-.omega.-perfluoro-C10-16-alkyl acrylate and vinyl acetate, acetates</v>
          </cell>
        </row>
        <row r="4616">
          <cell r="B4616" t="str">
            <v>2-Propenoic acid, 2-methyl-, 2-(dimethylamino)ethyl ester, polymers with acrylonitrile, .gamma.-.omega.-perfluoro-C8-14-alkyl acrylate, polyethylene glycol monomethacrylate and styrene</v>
          </cell>
        </row>
        <row r="4617">
          <cell r="B4617" t="str">
            <v>2-Propenoic acid, 2-methyl-, 2-(dimethylamino)ethyl ester, polymers with Bu acrylate, .gamma.-.omega.-perfluoro-C8-14-alkyl acrylate and polyethylene glycol monomethacrylate</v>
          </cell>
        </row>
        <row r="4618">
          <cell r="B4618" t="str">
            <v>2-Propenoic acid, 2-methyl-, 2-(dimethylamino)ethyl ester, polymers with Bu acrylate, .gamma.-.omega.-perfluoro-C8-14-alkyl acrylate and polyethylene glycol monomethacrylate, 2,2'-azobis[2,4-dimethylpentanenitrile]-initiated</v>
          </cell>
        </row>
        <row r="4619">
          <cell r="B4619" t="str">
            <v>2-Propenoic acid, 2-methyl-, 2-(dimethylamino)ethyl ester, polymers with Me methacrylate, .gamma.-.omega.-perfluoro-C8-14-alkyl acrylate, polyethylene glycol monomethacrylate and stearyl methacrylate</v>
          </cell>
        </row>
        <row r="4620">
          <cell r="B4620" t="str">
            <v>2-Propenoic acid, 2-methyl-, 2-(dimethylamino)ethyl ester, telomer with 2-[ethyl[(perfluoro-C4-8-alkyl)sulfonyl]amino]ethyl methacrylate and 1-octanethiol, N-oxides</v>
          </cell>
        </row>
        <row r="4621">
          <cell r="B4621" t="str">
            <v>2-Propenoic acid, 2-methyl-, 2-aziridinyl ester, polymer with .alpha.-fluoro-.omega.-[2-[(1-oxo-2-propenyl)oxy]ethyl]poly(difluoromethylene) and phenylmethyl 2-methyl-2-propenoate</v>
          </cell>
        </row>
        <row r="4622">
          <cell r="B4622" t="str">
            <v>2-Propenoic acid, 2-methyl-, 2-aziridinyl ester, polymer with .alpha.-fluoro-.omega.-[[(2-methyl-1-oxo-2-propenyl)oxy]methyl]poly(difluoromethylene) and octadecyl 2-methyl-2-propenoate+A256</v>
          </cell>
        </row>
        <row r="4623">
          <cell r="B4623" t="str">
            <v>2-Propenoic acid, 2-methyl-, 2-aziridinyl ester, polymer with 1,1-dimethylethyl 2-methyl-2-propenoate and ?-fluoro-?-[[(2-methyl-1-oxo-2-propenyl)oxy]methyl]poly(difluoromethylene</v>
          </cell>
        </row>
        <row r="4624">
          <cell r="B4624" t="str">
            <v>2-Propenoic acid, 2-methyl-, 2-ethylhexyl ester, polymer with .alpha.-fluoro-.omega.-[2-[(2-methyl-1-oxo-2-propenyl)oxy]ethyl]poly(difluoromethylene) (9CI)</v>
          </cell>
        </row>
        <row r="4625">
          <cell r="B4625" t="str">
            <v>2-Propenoic acid, 2-methyl-, 2-ethylhexyl ester, polymer with .alpha.-fluoro-.omega.-[2-[(2-methyl-1-oxo-2-propenyl)oxy]ethyl]poly(difluoromethylene), 2-hydroxyethyl 2-methyl-2-propenoate and N-(hydroxymethyl)-2-propenamide</v>
          </cell>
        </row>
        <row r="4626">
          <cell r="B4626" t="str">
            <v>2-Propenoic acid, 2-methyl-, 2-ethylhexyl ester, polymer with .gamma.-.omega.-perfluoro-C8-20-alkyl acrylate and polyethylene glycolmonomethacrylate</v>
          </cell>
        </row>
        <row r="4627">
          <cell r="B4627" t="str">
            <v>2-Propenoic acid, 2-methyl-, 2-ethylhexyl ester, polymer with 2-[[(1,1,2,2,3,3,4,4,5,5,6,6,7,7,8,8,8-heptadecafluorooctyl)sulfonyl]methylamino]ethyl 2-propenoate</v>
          </cell>
        </row>
        <row r="4628">
          <cell r="B4628" t="str">
            <v>2-Propenoic acid, 2-methyl-, 2-ethylhexyl ester, polymer with 2-[[(1,1,2,2,3,3,4,4,5,5,6,6,7,7,8,8,8-heptadecafluorooctyl)sulfonyl]methylamino]ethyl 2-propenoate, 2-[methyl[(1,1,2,2,3,3,4,4,4-nonafluorobutyl)sulfonyl]amino]ethyl 2-propenoate, 2-[methyl[(1</v>
          </cell>
        </row>
        <row r="4629">
          <cell r="B4629" t="str">
            <v>2-Propenoic acid, 2-methyl-, 2-ethylhexyl ester, polymers with maleic anhydride, 2-[[(2-mercaptoethoxy)carbonyl]amino]ethyl methacrylate, .gamma.-.omega.-perfluoro-C8-16-alkyl acrylate and stearyl methacrylate</v>
          </cell>
        </row>
        <row r="4630">
          <cell r="B4630" t="str">
            <v>2-Propenoic acid, 2-methyl-, 2-ethylhexyl ester, polymers with N-(hydroxymethyl)-2-methyl-2-propenamide and .gamma.-.omega.-perfluoro-C10-16-alkyl acrylate</v>
          </cell>
        </row>
        <row r="4631">
          <cell r="B4631" t="str">
            <v>2-Propenoic acid, 2-methyl-, 2-hydroxyethyl ester, polymer with .alpha.-fluoro-.omega.-[2-[(1-oxo-2-propen-1-yl)oxy]ethyl]poly(difluoromethylene), N-(hydroxymethyl)-2-propenamide and (2,2,2-trifluoroethoxy)ethene</v>
          </cell>
        </row>
        <row r="4632">
          <cell r="B4632" t="str">
            <v>2-Propenoic acid, 2-methyl-, 2-hydroxyethyl ester, polymer with .alpha.-fluoro-.omega.-[2-[(2-methyl-1-oxo-2-propen-1-yl)oxy]ethyl]poly(difluoromethylene), N-(hydroxymethyl)-2-propenamide and methyl 2-propenoate</v>
          </cell>
        </row>
        <row r="4633">
          <cell r="B4633" t="str">
            <v>2-Propenoic acid, 2-methyl-, 2-hydroxyethyl ester, polymer with 1,1-dichloroethene, 3,3,4,4,5,5,6,6,7,7,8,8,9,9,10,10,11,11,12,12,12-heneicosafluorododecyl 2-propenoate, 3,3,4,4,5,5,6,6,7,7,8,8,9,9,10,10,10-heptadecafluorodecyl 2-propenoate, N-(hydroxymet</v>
          </cell>
        </row>
        <row r="4634">
          <cell r="B4634" t="str">
            <v>2-Propenoic acid, 2-methyl-, 2-hydroxyethyl ester, polymer with 1-ethenyl-2-pyrrolidinone, 2-propenoic acid and 3,3,4,4,5,5,6,6,7,7,8,8,8-tridecafluorooctyl 2-propenoate, sodium salt</v>
          </cell>
        </row>
        <row r="4635">
          <cell r="B4635" t="str">
            <v>2-Propenoic acid, 2-methyl-, 2-hydroxyethyl ester, polymer with 2-propenoic acid and 3,3,4,4,5,5,6,6,7,7,8,8,8-tridecafluorooctyl 2-methyl-2-propenoate, sodium salt</v>
          </cell>
        </row>
        <row r="4636">
          <cell r="B4636" t="str">
            <v>2-Propenoic acid, 2-methyl-, 2-hydroxyethyl ester, polymer with 3,3,4,4,5,5,6,6,7,7,8,8,9,9,10,10,11,11,12,12,12-heneicosafluorododecyl 2-propenoate, 3,3,4,4,5,5,6,6,7,7,8,8,9,9,10,10,10-heptadecafluorodecyl 2-propenoate, .alpha.-(2-methyl-1-oxo-2-propen-</v>
          </cell>
        </row>
        <row r="4637">
          <cell r="B4637" t="str">
            <v>2-Propenoic acid, 2-methyl-, 2-hydroxyethyl ester, polymer with butyl 2-propenoate, .alpha.-fluoro-.omega.-[2-[(2-methyl-1-oxo-2-propen-1-yl)oxy]ethyl]poly(difluoromethylene) and N-(hydroxymethyl)-2-propenamide</v>
          </cell>
        </row>
        <row r="4638">
          <cell r="B4638" t="str">
            <v>2-Propenoic acid, 2-methyl-, 2-hydroxyethyl ester, polymer with hexadecyl 2-propenoate, octadecyl 2-propenoate and 3,3,4,4,5,5,6,6,7,7,8,8,8-tridecafluorooctyl 2-methyl-2-propenoate</v>
          </cell>
        </row>
        <row r="4639">
          <cell r="B4639" t="str">
            <v>2-Propenoic acid, 2-methyl-, 2-hydroxyethyl ester, polymer with N,N-dimethyl-2-propenamide, .alpha.-fluoro-.omega.-[2-[(2-methyl-1-oxo-2-propen-1-yl)oxy]ethyl]poly(difluoromethylene) and methyl 2-propenoate</v>
          </cell>
        </row>
        <row r="4640">
          <cell r="B4640" t="str">
            <v>2-Propenoic acid, 2-methyl-, 2-hydroxyethyl ester, polymers with .gamma.-.omega.-perfluoro-C8-16-alkyl methacrylate, stearyl methacrylate and tridecyl methacrylate</v>
          </cell>
        </row>
        <row r="4641">
          <cell r="B4641" t="str">
            <v>2-Propenoic acid, 2-methyl-, 2-hydroxyethyl ester, polymers with 3,3,4,4,5,5,6,6,7,7,8,8,9,9,10,10,10-heptadecafluoro-1-decanol- and 2-hydroxyethyl acrylate-blocked 2,4-TDI-trimethylolpropane polymer, Me methacrylate and octahydro-4,7-methano-1H-indenyl a</v>
          </cell>
        </row>
        <row r="4642">
          <cell r="B4642" t="str">
            <v>2-Propenoic acid, 2-methyl-, 2-hydroxyethyl ester, reaction products with 5-isocyanato-1-(isocyanatomethyl)-1,3,3-trimethylcyclohexane and Me Et ketone oxime, polymer with .gamma.-.omega.-perfluoro-C8-20-alkyl acrylate and stearyl acrylate</v>
          </cell>
        </row>
        <row r="4643">
          <cell r="B4643" t="str">
            <v>2-Propenoic acid, 2-methyl-, 2-hydroxyethyl ester, reaction products with 5-isocyanato-1-(isocyanatomethyl)-1,3,3-trimethylcyclohexane and Me Et ketone oxime, polymers with 2-ethylhexyl acrylate, 2-hydroxyethyl acrylate and ?-?-perfluoro-C8-20-alkyl acryl</v>
          </cell>
        </row>
        <row r="4644">
          <cell r="B4644" t="str">
            <v>2-Propenoic acid, 2-methyl-, 2-hydroxyethyl ester, telomers with C18-26-alkyl acrylate, 1-dodecanethiol, N-(hydroxymethyl)-2-methyl-2-propenamide and 3,3,4,4,5,5,6,6,7,7,8,8,8-tridecafluorooctyl methacrylate, 2,2'-[1,2-diazenediylbis(1-methylethylidene)]b</v>
          </cell>
        </row>
        <row r="4645">
          <cell r="B4645" t="str">
            <v>2-Propenoic acid, 2-methyl-, 2-methylpropyl ester, polymer with 2,4-diisocyanato-1-methylbenzene, 2-ethyl-2-(hydroxymethyl)-1,3-propanediol and 2-propenoic acid, N-ethyl-N-(hydroxyethyl)perfluoro-C4-8-alkanesulfonamides-blocked</v>
          </cell>
        </row>
        <row r="4646">
          <cell r="B4646" t="str">
            <v>2-Propenoic acid, 2-methyl-, 2-methylpropyl ester, polymer with butyl 2-propenoate and 2,5-furandione, .gamma.-.omega.-perfluoro-C8-14-alkyl esters, tert-Bu benzenecarboperoxoate-initiated</v>
          </cell>
        </row>
        <row r="4647">
          <cell r="B4647" t="str">
            <v>2-Propenoic acid, 2-methyl-, 2-[ethyl[(1,1,2,2,3,3,4,4,4-nonafluorobutyl)sulfonyl]amino]ethyl ester</v>
          </cell>
        </row>
        <row r="4648">
          <cell r="B4648" t="str">
            <v>2-Propenoic acid, 2-methyl-, 2-[ethyl[(1,1,2,2,3,3,4,4,4-nonafluorobutyl)sulfonyl]amino]ethyl ester, polymer with octadecyl 2-propenoate and 2-propenoic acid</v>
          </cell>
        </row>
        <row r="4649">
          <cell r="B4649" t="str">
            <v>2-Propenoic acid, 2-methyl-, 2-[ethyl[(1,1,2,2,3,3,4,4,5,5,5-undecafluoropentyl)sulfonyl]amino]ethyl ester</v>
          </cell>
        </row>
        <row r="4650">
          <cell r="B4650" t="str">
            <v>2-Propenoic acid, 2-methyl-, 2-[ethyl[(1,1,2,2,3,3,4,4,5,5,5-undecafluoropentyl)sulfonyl]amino]ethyl ester, polymer with octadecyl 2-propenoate and 2-propenoic acid</v>
          </cell>
        </row>
        <row r="4651">
          <cell r="B4651" t="str">
            <v>2-Propenoic acid, 2-methyl-, 2-[ethyl[(1,1,2,2,3,3,4,4,5,5,6,6,6-tridecafluorohexyl)sulfonyl]amino]ethyl ester</v>
          </cell>
        </row>
        <row r="4652">
          <cell r="B4652" t="str">
            <v>2-Propenoic acid, 2-methyl-, 2-[ethyl[(1,1,2,2,3,3,4,4,5,5,6,6,6-tridecafluorohexyl)sulfonyl]amino]ethyl ester, polymer with octadecyl 2-propenoate and 2-propenoic acid</v>
          </cell>
        </row>
        <row r="4653">
          <cell r="B4653" t="str">
            <v>2-Propenoic acid, 2-methyl-, 2-[ethyl[(1,1,2,2,3,3,4,4,5,5,6,6,7,7,7-pentadecafluoroheptyl)sulfonyl]amino]ethyl ester</v>
          </cell>
        </row>
        <row r="4654">
          <cell r="B4654" t="str">
            <v>2-Propenoic acid, 2-methyl-, 2-[ethyl[(1,1,2,2,3,3,4,4,5,5,6,6,7,7,7-pentadecafluoroheptyl)sulfonyl]amino]ethyl ester, polymer with octadecyl 2-propenoate and 2-propenoic acid</v>
          </cell>
        </row>
        <row r="4655">
          <cell r="B4655" t="str">
            <v>2-Propenoic acid, 2-methyl-, 2-[ethyl[(1,1,2,2,3,3,4,4,5,5,6,6,7,7,8,8,8-heptadecafluorooctyl)sulfonyl]amino]ethyl ester</v>
          </cell>
        </row>
        <row r="4656">
          <cell r="B4656" t="str">
            <v>2-Propenoic acid, 2-methyl-, 2-[ethyl[(1,1,2,2,3,3,4,4,5,5,6,6,7,7,8,8,8-heptadecafluorooctyl)sulfonyl]amino]ethyl ester, polymer with 2-chloro-1,3-butadiene, 2-[ethyl[(1,1,2,2,3,3,4,4,4-nonafluorobutyl)sulfonyl]amino]ethyl 2-methyl-2-propenoate, 2-[ethyl</v>
          </cell>
        </row>
        <row r="4657">
          <cell r="B4657" t="str">
            <v>2-Propenoic acid, 2-methyl-, 2-[ethyl[(1,1,2,2,3,3,4,4,5,5,6,6,7,7,8,8,8-heptadecafluorooctyl)sulfonyl]amino]ethyl ester, polymer with 2-[ethyl[(1,1,2,2,3,3,4,4,4-nonafluorobutyl)sulfonyl]amino]ethyl 2-methyl-2-propenoate, 2-[ethyl[(1,1,2,2,3,3,4,4,5,5,6,</v>
          </cell>
        </row>
        <row r="4658">
          <cell r="B4658" t="str">
            <v>2-Propenoic acid, 2-methyl-, 2-[ethyl[(heptadecafluorooctyl)sulfonyl]amino]ethyl ester, polymer with 2-[ethyl[(nonafluorobutyl)sulfonyl]amino]ethyl 2-methyl-2-propenoate, 2-[ethyl[(pentadecafluoroheptyl)sulfonyl]amino]ethyl 2-methyl-2-propenoate, 2-[ethy</v>
          </cell>
        </row>
        <row r="4659">
          <cell r="B4659" t="str">
            <v>2-Propenoic acid, 2-methyl-, 2-[ethyl[(heptadecafluorooctyl)sulfonyl]amino]ethyl ester, telomer with 2-[ethyl[(nonafluorobutyl)sulfonyl]amino]ethyl 2-methyl-2-propenoate, 2-[ethyl[(pentadecafluoroheptyl)sulfonyl]amino]ethyl 2-methyl-2-propenoate, 2-[ethyl</v>
          </cell>
        </row>
        <row r="4660">
          <cell r="B4660" t="str">
            <v>2-Propenoic acid, 2-methyl-, 2-[ethyl[(heptadecafluorooctyl)sulfonyl]amino]ethyl ester, telomer with 2-[ethyl[(nonafluorobutyl)sulfonyl]amino]ethyl 2-methyl-2-propenoate, 2-[ethyl[pentadecafluoroheptyl)sulfonyl]amino]ethyl 2-methyl-2-propenoate, 2-[ethyl[</v>
          </cell>
        </row>
        <row r="4661">
          <cell r="B4661" t="str">
            <v>2-Propenoic acid, 2-methyl-, 2-[methyl[(.gamma.-.omega.-perfluoro-C8-14-alkyl)sulfonyl]amino]ethyl esters, reaction products with polyethylene glycol bis(2-mercaptoacetate)</v>
          </cell>
        </row>
        <row r="4662">
          <cell r="B4662" t="str">
            <v>2-Propenoic acid, 2-methyl-, 2-[methyl[(1,1,2,2,3,3,4,4,4-nonafluorobutyl)sulfonyl]amino]ethyl ester</v>
          </cell>
        </row>
        <row r="4663">
          <cell r="B4663" t="str">
            <v>2-Propenoic acid, 2-methyl-, 2-[methyl[(1,1,2,2,3,3,4,4,5,5,5-undecafluoropentyl)sulfonyl]amino]ethyl ester</v>
          </cell>
        </row>
        <row r="4664">
          <cell r="B4664" t="str">
            <v>2-Propenoic acid, 2-methyl-, 2-[methyl[(1,1,2,2,3,3,4,4,5,5,6,6,6-tridecafluorohexyl)sulfonyl]amino]ethyl ester</v>
          </cell>
        </row>
        <row r="4665">
          <cell r="B4665" t="str">
            <v>2-Propenoic acid, 2-methyl-, 2-[methyl[(1,1,2,2,3,3,4,4,5,5,6,6,7,7,7-pentadecafluoroheptyl)sulfonyl]amino]ethyl ester</v>
          </cell>
        </row>
        <row r="4666">
          <cell r="B4666" t="str">
            <v>2-Propenoic acid, 2-methyl-, 2-[methyl[(nonafluorobutyl)sulfonyl]amino]ethyl ester, polymer with .alpha.-(1-oxo-2-propenyl)-.omega.-methoxypoly(oxy-1,2-ethanediyl) and 2-propenoic acid, graft</v>
          </cell>
        </row>
        <row r="4667">
          <cell r="B4667" t="str">
            <v>2-Propenoic acid, 2-methyl-, 2-[methyl[(nonafluorobutyl)sulfonyl]amino]ethyl ester, polymer with octadecyl 2-methyl-2-propenoate</v>
          </cell>
        </row>
        <row r="4668">
          <cell r="B4668" t="str">
            <v>2-Propenoic acid, 2-methyl-, 2-[[(1,1,2,2,3,3,4,4,5,5,6,6,7,7,8,8,8-heptadecafluorooctyl)sulfonyl]methylamino]ethyl ester</v>
          </cell>
        </row>
        <row r="4669">
          <cell r="B4669" t="str">
            <v>2-Propenoic acid, 2-methyl-, 2-[[(1,1,2,2,3,3,4,4,5,5,6,6,7,7,8,8,8-heptadecafluorooctyl)sulfonyl]methylamino]ethyl ester, polymer with 2-[methyl[(1,1,2,2,3,3,4,4,4-nonafluorobutyl)sulfonyl]amino]ethyl 2-methyl-2-propenoate, 2-[methyl[(1,1,2,2,3,3,4,4,5,5</v>
          </cell>
        </row>
        <row r="4670">
          <cell r="B4670" t="str">
            <v>2-Propenoic acid, 2-methyl-, 2-[[(3,5-dimethyl-1H-pyrazol-1-yl)carbonyl]amino]ethyl ester, polymer with chloroethene, octadecyl 2-propenoate and 3,3,4,4,5,5,6,6,7,7,8,8,8-tridecafluorooctyl 2-methyl-2-propenoate</v>
          </cell>
        </row>
        <row r="4671">
          <cell r="B4671" t="str">
            <v>2-Propenoic acid, 2-methyl-, 2-[[[[5-[[[2-[ethyl[(1,1,2,2,3,3,4,4,5,5,6,6,7,7,8,8,8-heptadecafluorooctyl)sulfonyl]amino]ethoxy]carbonyl]amino]-2-methylphenyl]amino]carbonyl]oxy]propyl ester, telomer with butyl 2-propenoate, 2-[[[[5-[[[2-[ethyl[(1,1,2,2,3,</v>
          </cell>
        </row>
        <row r="4672">
          <cell r="B4672" t="str">
            <v>2-Propenoic acid, 2-methyl-, 2-[[[[5-[[[2-[ethyl[(heptadecafluorooctyl)sulfonyl]amino]ethoxy]carbonyl]amino]-2-methylphenyl]amino]carbonyl]oxy]propyl ester</v>
          </cell>
        </row>
        <row r="4673">
          <cell r="B4673" t="str">
            <v>2-Propenoic acid, 2-methyl-, 2-[[[[5-[[[2-[ethyl[(nonafluorobutyl)sulfonyl]amino]ethoxy]carbonyl]amino]-2-methylphenyl]amino]carbonyl]oxy]propyl ester</v>
          </cell>
        </row>
        <row r="4674">
          <cell r="B4674" t="str">
            <v>2-Propenoic acid, 2-methyl-, 2-[[[[5-[[[2-[ethyl[(pentadecafluoroheptyl)sulfonyl]amino]ethoxy]carbonyl]amino]-2-methylphenyl]amino]carbonyl]oxy]propyl ester</v>
          </cell>
        </row>
        <row r="4675">
          <cell r="B4675" t="str">
            <v>2-Propenoic acid, 2-methyl-, 2-[[[[5-[[[2-[ethyl[(tridecafluorohexyl)sulfonyl]amino]ethoxy]carbonyl]amino]-2-methylphenyl]amino]carbonyl]oxy]propyl ester</v>
          </cell>
        </row>
        <row r="4676">
          <cell r="B4676" t="str">
            <v>2-Propenoic acid, 2-methyl-, 2-[[[[5-[[[2-[ethyl[(undecafluoropentyl)sulfonyl]amino]ethoxy]carbonyl]amino]-2-methylphenyl]amino]carbonyl]oxy]propyl ester</v>
          </cell>
        </row>
        <row r="4677">
          <cell r="B4677" t="str">
            <v>2-Propenoic acid, 2-methyl-, 2-[[[[5-[[[4-[[(1,1,2,2,3,3,4,4,5,5,6,6,7,7,8,8,8-heptadecafluorooctyl)sulfonyl]methylamino]butoxy]carbonyl]amino]-2-methylphenyl]amino]carbonyl]oxy]propyl ester, telomer with butyl 2-propenoate, 2-[[(1,1,2,2,3,3,4,4,5,5,6,6,7</v>
          </cell>
        </row>
        <row r="4678">
          <cell r="B4678" t="str">
            <v>2-Propenoic acid, 2-methyl-, 2-[[[[[1,3,3-trimethyl-5-[[[[(1-methylpropylidene)amino]oxy]carbonyl]amino]cyclohexyl]methyl]amino]carbonyl]oxy]ethyl ester, polymer with .alpha.-fluoro-.omega.-[2-[(1-oxo-2-propenyl)oxy]ethyl]poly(difluoromethylene), hexadecy</v>
          </cell>
        </row>
        <row r="4679">
          <cell r="B4679" t="str">
            <v>2-Propenoic acid, 2-methyl-, 2-[[[[[1,3,3-trimethyl-5-[[[[(1-methylpropylidene)amino]oxy]carbonyl]amino]cyclohexyl]methyl]amino]carbonyl]oxy]ethyl ester, polymers with 2-ethylhexyl acrylate, 2-hydroxyethyl acrylate and ?-?-perfluoro-C6-16-alkyl acrylate</v>
          </cell>
        </row>
        <row r="4680">
          <cell r="B4680" t="str">
            <v>2-Propenoic acid, 2-methyl-, 3,3,4,4,4-pentafluorobutyl ester</v>
          </cell>
        </row>
        <row r="4681">
          <cell r="B4681" t="str">
            <v>2-Propenoic acid, 2-methyl-, 3,3,4,4,5,5,6,6,6-nonafluorohexyl ester</v>
          </cell>
        </row>
        <row r="4682">
          <cell r="B4682" t="str">
            <v>2-Propenoic acid, 2-methyl-, 3,3,4,4,5,5,6,6,7,7,8,8,8-tridecafluorooctyl ester</v>
          </cell>
        </row>
        <row r="4683">
          <cell r="B4683" t="str">
            <v>2-Propenoic acid, 2-methyl-, 3,3,4,4,5,5,6,6,7,7,8,8,8-tridecafluorooctyl ester, polymer with chloroethene, docosyl 2-propenoate, N-(hydroxymethyl)-2-propenamide and octadecyl 2-propenoate</v>
          </cell>
        </row>
        <row r="4684">
          <cell r="B4684" t="str">
            <v>2-Propenoic acid, 2-methyl-, 3,3,4,4,5,5,6,6,7,7,8,8,8-tridecafluorooctyl ester, telomer with 1-dodecanethiol and octadecyl 2-propenoate</v>
          </cell>
        </row>
        <row r="4685">
          <cell r="B4685" t="str">
            <v>2-Propenoic acid, 2-methyl-, 3,3,4,4,5,5,6,6,7,7,8,8,9,9,10,10,10-heptadecafluorodecyl ester</v>
          </cell>
        </row>
        <row r="4686">
          <cell r="B4686" t="str">
            <v>2-Propenoic acid, 2-methyl-, 3,3,4,4,5,5,6,6,7,7,8,8,9,9,10,10,10-heptadecafluorodecyl ester, polymer with ethenyltriethoxysilane</v>
          </cell>
        </row>
        <row r="4687">
          <cell r="B4687" t="str">
            <v>2-Propenoic acid, 2-methyl-, 3,3,4,4,5,5,6,6,7,7,8,8,9,9,10,10,10-heptadecafluorodecyl ester, polymer with methyl 2-methyl-2-propenoate</v>
          </cell>
        </row>
        <row r="4688">
          <cell r="B4688" t="str">
            <v>2-Propenoic acid, 2-methyl-, 3,3,4,4,5,5,6,6,7,7,8,8,9,9,10,10,10-heptadecafluorodecyl ester, polymer with octadecyl-2-methyl-2-propenoate</v>
          </cell>
        </row>
        <row r="4689">
          <cell r="B4689" t="str">
            <v>2-Propenoic acid, 2-methyl-, 3,3,4,4,5,5,6,6,7,7,8,8,9,9,10,10,10-heptadecafluorodecyl ester, telomer with 1-dodecanethi</v>
          </cell>
        </row>
        <row r="4690">
          <cell r="B4690" t="str">
            <v>2-Propenoic acid, 2-methyl-, 3,3,4,4,5,5,6,6,7,7,8,8,9,9,10,10,10-heptadecafluorodecyl ester, telomer with 1-dodecanethiol, methyl 2-methyl-2-propenoate, .alpha.-(2-methyl-1-oxo-2-propenyl)-.omega.-hydroxypoly(oxy-1,2-ethanediyl) and .alpha.-(2-methyl-1-o</v>
          </cell>
        </row>
        <row r="4691">
          <cell r="B4691" t="str">
            <v>2-Propenoic acid, 2-methyl-, 3,3,4,4,5,5,6,6,7,7,8,8,9,9,10,10,11,11,12,12,12-heneicosafluorododecyl ester</v>
          </cell>
        </row>
        <row r="4692">
          <cell r="B4692" t="str">
            <v>2-Propenoic acid, 2-methyl-, 3,3,4,4,5,5,6,6,7,7,8,8,9,9,10,10,11,11,12,12,12-heneicosafluorododecyl ester, polymer with 3,3,4,4,5,5,6,6,7,7,8,8,9,9,10,10,10-heptadecafluorodecyl 2-methyl-2-propenoate, methyl 2-methyl-2-propenoate, 3,3,4,4,5,5,6,6,7,7,8,8</v>
          </cell>
        </row>
        <row r="4693">
          <cell r="B4693" t="str">
            <v>2-Propenoic acid, 2-methyl-, 3,3,4,4,5,5,6,6,7,7,8,8,9,9,10,10,11,11,12,12,12-heneicosafluorododecyl ester, polymer with N-(butoxymethyl)-2-methyl-2-propenamide, dodecyl 2-propenoate, 3,3,4,4,5,5,6,6,7,7,8,8,9,9,10,10,10-heptadecafluorodecyl 2-methyl-2-pr</v>
          </cell>
        </row>
        <row r="4694">
          <cell r="B4694" t="str">
            <v>2-Propenoic acid, 2-methyl-, 3,3,4,4,5,5,6,6,7,7,8,8,9,9,10,10,11,11,12,12,13,13,14,14,14-pentacosafluorotetradecyl ester</v>
          </cell>
        </row>
        <row r="4695">
          <cell r="B4695" t="str">
            <v>2-Propenoic acid, 2-methyl-, 3,3,4,4,5,5,6,6,7,7,8,8,9,9,10,10,11,11,12,12,13,13,14,14,15,15,16,16,16-nonacosafluorohexadecyl ester</v>
          </cell>
        </row>
        <row r="4696">
          <cell r="B4696" t="str">
            <v>2-Propenoic acid, 2-methyl-, 3,3,4,4,5,5,6,6,7,7,8,8,9,9,10,10,11,11,12,12,13,13,14,14,15,15,16,16,17,17,18,18,18-tritriacontafluorooctadecyl ester</v>
          </cell>
        </row>
        <row r="4697">
          <cell r="B4697" t="str">
            <v>2-Propenoic acid, 2-methyl-, 3,3,4,4,5,5,6,6,7,7,8,8,9,9,10,10,11,11,12,12,13,13,14,14,15,15,16,16,17,17,18,18,19,19,20,20,20-heptatriacontafluoroeicosyl ester</v>
          </cell>
        </row>
        <row r="4698">
          <cell r="B4698" t="str">
            <v>2-Propenoic acid, 2-methyl-, 3,3,4,4-tetrafluorobutyl ester</v>
          </cell>
        </row>
        <row r="4699">
          <cell r="B4699" t="str">
            <v>2-Propenoic acid, 2-methyl-, 3-(triethoxysilyl)propyl ester, polymer with ethenylbenzene, 2-[ethyl[(heptadecafluorooctyl)sulfonyl]amino]ethyl 2-propenoate and 2-hydroxyethyl 2-propenoate</v>
          </cell>
        </row>
        <row r="4700">
          <cell r="B4700" t="str">
            <v>2-Propenoic acid, 2-methyl-, 3-(trimethoxysilyl)propyl ester, polymer with ethenylbenzene, 2-[ethyl[(1,1,2,2,3,3,4,4,5,5,6,6,7,7,8,8,8-heptadecafluorooctyl)sulfonyl]amino]ethyl 2-propenoate and 2-hydroxyethyl 2-propenoate</v>
          </cell>
        </row>
        <row r="4701">
          <cell r="B4701" t="str">
            <v>2-Propenoic acid, 2-methyl-, 3-(trimethoxysilyl)propyl ester, polymers with acrylic acid, 2-[methyl[(perfluoro-C4-8-alkyl)sulfonyl]amino]ethyl acrylate and propylene glycol monoacrylate, hydrolyzed, compds. with 2,2'-(methylimino)bis[ethanol]</v>
          </cell>
        </row>
        <row r="4702">
          <cell r="B4702" t="str">
            <v>2-Propenoic acid, 2-methyl-, 3-chloro-2-hydroxypropyl ester, polymer with .alpha.-fluoro-.omega-[2-[(2-methyl-1-oxo-2-propen-1-yl)oxy]ethyl]poly(difluoromethylene)</v>
          </cell>
        </row>
        <row r="4703">
          <cell r="B4703" t="str">
            <v>2-Propenoic acid, 2-methyl-, 3-chloro-2-hydroxypropyl ester, polymer with 3,3,4,4,5,5,6,6,7,7,8,8,9,9,10,10,11,11,12,12,</v>
          </cell>
        </row>
        <row r="4704">
          <cell r="B4704" t="str">
            <v>2-Propenoic acid, 2-methyl-, 3-chloro-2-hydroxypropyl ester, polymer with N-(hydroxymethyl)-2-propenamide,.gamma.-.omega.-perfluoro-C8-16-alkyl acrylate and stearyl acrylate</v>
          </cell>
        </row>
        <row r="4705">
          <cell r="B4705" t="str">
            <v>2-Propenoic acid, 2-methyl-, 3-chloro-2-hydroxypropyl ester, polymers with 2,3-dihydroxypropyl methacrylate, .gamma.-.omega.-perfluoro-C8-16-alkyl acrylate, polyethylene glycol methacrylate Me ether and polypropylene glycol monomethacrylate</v>
          </cell>
        </row>
        <row r="4706">
          <cell r="B4706" t="str">
            <v>2-Propenoic acid, 2-methyl-, 3-chloro-2-hydroxypropyl ester, polymers with N-(1,1-dimethyl-3-oxobutyl)-2-propenamide, 2-ethylhexyl acrylate, .gamma.-.omega.-perfluoro-C8-16-alkyl acrylate, stearyl acrylate and vinyl chloride, 2,2'-azobis[2-methylpropanimi</v>
          </cell>
        </row>
        <row r="4707">
          <cell r="B4707" t="str">
            <v>2-Propenoic acid, 2-methyl-, 3-chloro-2-hydroxypropyl ester, polymers with N-hydroxymethyl-2-propenamide,.gamma.-.omega.-perfluoro-C8-16-alkyl acrylate, stearyl acrylate and vinyl chloride</v>
          </cell>
        </row>
        <row r="4708">
          <cell r="B4708" t="str">
            <v>2-Propenoic acid, 2-methyl-, 4-[methyl[(1,1,2,2,3,3,4,4,4-nonafluorobutyl)sulfonyl]amino]butyl ester</v>
          </cell>
        </row>
        <row r="4709">
          <cell r="B4709" t="str">
            <v>2-Propenoic acid, 2-methyl-, 4-[methyl[(1,1,2,2,3,3,4,4,5,5,5-undecafluoropentyl)sulfonyl]amino]butyl ester</v>
          </cell>
        </row>
        <row r="4710">
          <cell r="B4710" t="str">
            <v>2-Propenoic acid, 2-methyl-, 4-[methyl[(1,1,2,2,3,3,4,4,5,5,6,6,6-tridecafluorohexyl)sulfonyl]amino]butyl ester</v>
          </cell>
        </row>
        <row r="4711">
          <cell r="B4711" t="str">
            <v>2-Propenoic acid, 2-methyl-, 4-[methyl[(1,1,2,2,3,3,4,4,5,5,6,6,7,7,7-pentadecafluoroheptyl)sulfonyl]amino]butyl ester</v>
          </cell>
        </row>
        <row r="4712">
          <cell r="B4712" t="str">
            <v>2-Propenoic acid, 2-methyl-, 4-[[(1,1,2,2,3,3,4,4,5,5,6,6,7,7,8,8,8-heptadecafluorooctyl)sulfonyl]methylamino]butyl ester</v>
          </cell>
        </row>
        <row r="4713">
          <cell r="B4713" t="str">
            <v>2-Propenoic acid, 2-methyl-, 4-[[(1,1,2,2,3,3,4,4,5,5,6,6,7,7,8,8,8-heptadecafluorooctyl)sulfonyl]methylamino]butyl ester, telomer with butyl 2-propenoate, 2-[[(1,1,2,2,3,3,4,4,5,5,6,6,7,7,8,8,8-heptadecafluorooctyl)sulfonyl]methylamino]ethyl 2-propenoate</v>
          </cell>
        </row>
        <row r="4714">
          <cell r="B4714" t="str">
            <v>2-Propenoic acid, 2-methyl-, 5,5,5-trifluoro-4-hydroxy-2-methyl-4-(trifluoromethyl)pentyl ester</v>
          </cell>
        </row>
        <row r="4715">
          <cell r="B4715" t="str">
            <v>2-Propenoic acid, 2-methyl-, anhydride, reaction products with ethylene oxide and reduced methanol-reduced chlorine-polymd. oxidized 1,1,2,3,3,3-hexafluoro-1-propene telomer reaction product</v>
          </cell>
        </row>
        <row r="4716">
          <cell r="B4716" t="str">
            <v>2-Propenoic acid, 2-methyl-, anhydride, reaction products with ethylene oxide and reduced methanol-reduced polymd. oxidized 1,1,2,3,3,3-hexafluoro-1-propene reaction products</v>
          </cell>
        </row>
        <row r="4717">
          <cell r="B4717" t="str">
            <v>2-Propenoic acid, 2-methyl-, anhydride, reaction products with reduced methanol-reduced chlorine-polymd. oxidized 1,1,2,3,3,3-hexafluoro-1-propene telomer reaction products</v>
          </cell>
        </row>
        <row r="4718">
          <cell r="B4718" t="str">
            <v>2-Propenoic acid, 2-methyl-, anhydride, reaction products with reduced methanol-reduced polymd. oxidized 1,1,2,3,3,3-hexafluoro-1-propene reaction products</v>
          </cell>
        </row>
        <row r="4719">
          <cell r="B4719" t="str">
            <v>2-Propenoic acid, 2-methyl-, butyl ester, polymers with 2-ethylhexyl methacrylate, N-(hydroxymethyl)-2-methyl-2-propenamide and .gamma.-.omega.-perfluoro-C10-14-alkyl methacrylate</v>
          </cell>
        </row>
        <row r="4720">
          <cell r="B4720" t="str">
            <v>2-Propenoic acid, 2-methyl-, C10-16-alkyl esters, polymers with 2-hydroxyethyl methacrylate, Me methacrylate and .gamma.-.omega.-perfluoro-C8-14-alkyl acrylate</v>
          </cell>
        </row>
        <row r="4721">
          <cell r="B4721" t="str">
            <v>2-Propenoic acid, 2-methyl-, C10-16-alkyl esters, polymers with 2-hydroxyethyl methacrylate, Me methacrylate and perfluoro-C8-14-alkyl acrylate</v>
          </cell>
        </row>
        <row r="4722">
          <cell r="B4722" t="str">
            <v>2-Propenoic acid, 2-methyl-, C18-22-alkyl esters, polymers with cyclohexyl methacrylate, ?-fluoro-?-[2-[(1-oxo-2-propeny</v>
          </cell>
        </row>
        <row r="4723">
          <cell r="B4723" t="str">
            <v>2-Propenoic acid, 2-methyl-, C18-22-alkyl esters, polymers with cyclohexyl methacrylate, ?-fluoro-?-[2-[(1-oxo-2-propenyl)oxy]ethyl]poly(difluoromethylene) and 2-hydroxyethyl methacrylate-5-isocyanato-1-(isocyanatomethyl)-1,3,3-trimethylcyclohexane-Me Et</v>
          </cell>
        </row>
        <row r="4724">
          <cell r="B4724" t="str">
            <v>2-Propenoic acid, 2-methyl-, C2-18-alkyl esters, polymers with .alpha.-fluoro-.omega.-[2-[(1-oxo-2-propenyl)oxy]ethyl]poly(difluoromethylene) and vinylidene chloride</v>
          </cell>
        </row>
        <row r="4725">
          <cell r="B4725" t="str">
            <v>2-Propenoic acid, 2-methyl-, C4-18-alkyl esters, polymers with 2-[methyl[(.gamma.-.omega.-perfluoro-C8-14-alkyl)sulfonyl]amino]ethyl acrylate</v>
          </cell>
        </row>
        <row r="4726">
          <cell r="B4726" t="str">
            <v>2-Propenoic acid, 2-methyl-, C4-8-alkyl esters, polymers with 2-[methyl[(.gamma.-.omega.-perfluoro-C8-14-alkyl)sulfonyl]amino]ethyl acrylate</v>
          </cell>
        </row>
        <row r="4727">
          <cell r="B4727" t="str">
            <v>2-Propenoic acid, 2-methyl-, C7-18-alkyl esters, polymers with 2-[methyl[(.gamma.-.omega.-perfluoro-C8-14-alkyl)sulfonyl]amino]ethyl acrylate</v>
          </cell>
        </row>
        <row r="4728">
          <cell r="B4728" t="str">
            <v>2-Propenoic acid, 2-methyl-, C7-8-alkyl esters, polymers with 2-[methyl[(.gamma.-.omega.-perfluoro-C8-14-alkyl)sulfonyl]amino]ethyl acrylate</v>
          </cell>
        </row>
        <row r="4729">
          <cell r="B4729" t="str">
            <v>2-Propenoic acid, 2-methyl-, cyclohexyl ester, polymers with maleic anhydride, .gamma.- .omega.-perfluoro-C8-20-alkyl acrylate and 2,4,6-tris(2-propenyloxy)-1,3,5-triazine</v>
          </cell>
        </row>
        <row r="4730">
          <cell r="B4730" t="str">
            <v>2-Propenoic acid, 2-methyl-, dodecyl ester, polymer with .alpha.-fluoro-.omega.-[2-[(2-methyl-1-oxo-2-propen-1-yl)oxy]ethyl]poly(difluoromethylene), 2-hydroxyethyl 2-methyl-2-propenoate and N-(hydroxymethyl)-2-propenamide</v>
          </cell>
        </row>
        <row r="4731">
          <cell r="B4731" t="str">
            <v>2-Propenoic acid, 2-methyl-, dodecyl ester, polymer with .alpha.-fluoro-.omega.-[2-[(2-methyl-1-oxo-2-propenyl)oxy]ethyl]poly(difluoromethylene)</v>
          </cell>
        </row>
        <row r="4732">
          <cell r="B4732" t="str">
            <v>2-Propenoic acid, 2-methyl-, dodecyl ester, polymer with .alpha.-fluoro-.omega.-[2-[(2-methyl-1-oxo-2-propenyl)oxy]ethyl]poly(difluoromethylene) and N-(hydroxymethyl)-2-propenamide</v>
          </cell>
        </row>
        <row r="4733">
          <cell r="B4733" t="str">
            <v>2-Propenoic acid, 2-methyl-, dodecyl ester, polymer with 2-hydroxyethyl 2-propenoate, .alpha.-(2-methyl-1-oxo-2-propen-1</v>
          </cell>
        </row>
        <row r="4734">
          <cell r="B4734" t="str">
            <v>2-Propenoic acid, 2-methyl-, dodecyl ester, polymers with 2-[methyl[(perfluoro-C4-8-alkyl)sulfonyl]amino]ethyl acrylate and vinylidene chloride</v>
          </cell>
        </row>
        <row r="4735">
          <cell r="B4735" t="str">
            <v>2-Propenoic acid, 2-methyl-, dodecyl ester, polymers with N-(hydroxymethyl)-2-propenamide, 2-[methyl[(perfluoro-C4-8-alkyl)sulfonyl]amino]ethyl methacrylate, stearyl methacrylate and vinylidene chloride</v>
          </cell>
        </row>
        <row r="4736">
          <cell r="B4736" t="str">
            <v>2-Propenoic acid, 2-methyl-, heptafluoropropyl ester, homopolymer</v>
          </cell>
        </row>
        <row r="4737">
          <cell r="B4737" t="str">
            <v>2-Propenoic acid, 2-methyl-, hexadecyl ester, polymers with 2-hydroxyethyl methacrylate, .gamma.-.omega.-perfluoro-C10-16-alkyl acrylate and stearyl methacrylate</v>
          </cell>
        </row>
        <row r="4738">
          <cell r="B4738" t="str">
            <v>2-Propenoic acid, 2-methyl-, methyl ester, polymer with 1,1-difluoroethene, ethyl 2-propenoate and 1,1,2,3,3,3-hexafluoro-1-propene</v>
          </cell>
        </row>
        <row r="4739">
          <cell r="B4739" t="str">
            <v>2-Propenoic acid, 2-methyl-, methyl ester, polymer with 2-ethylhexyl 2-propenoate, 3,3,4,4,5,5,6,6,7,7,8,8,9,9,10,10,10-heptadecafluorodecyl 2-propenoate, .alpha.-(2-methyl-1-oxo-2-propen-1-yl)-.omega.-methoxypoly(oxy-1,2-ethanediyl), .alpha.-(2-methyl-1-</v>
          </cell>
        </row>
        <row r="4740">
          <cell r="B4740" t="str">
            <v>2-Propenoic acid, 2-methyl-, methyl ester, polymer with 2-ethylhexyl 2-propenoate, 3,3,4,4,5,5,6,6,7,7,8,8,9,9,10,10,10-heptadecafluorodecyl 2-propenoate, isooctadecyl 2-propenoate, 2-methyloxirane polymer with oxirane mono-2-propenoate, and .alpha.-(2-me</v>
          </cell>
        </row>
        <row r="4741">
          <cell r="B4741" t="str">
            <v>2-Propenoic acid, 2-methyl-, methyl ester, polymer with 2-ethylhexyl-2-propenoate, 2-[(heptadecafluorooctyl)sulfonyl]propylamino]ethyl-2-propenoate and .alpha.-(2-methyl-1-oxo-2-propenyl)-.omega.-hydroxypoly[oxy(methyl-1,2-ethanediyl)]</v>
          </cell>
        </row>
        <row r="4742">
          <cell r="B4742" t="str">
            <v>2-Propenoic acid, 2-methyl-, methyl ester, polymer with 2-ethylhexyl2-propenoate, .alpha.-(2-methyl-1-oxo-2-propenyl)-.omega.-methoxypoly(oxy-1,2-ethanediyl), .alpha.-(2-methyl-1-oxo-2-propenyl)-.omega.-[(2-methyl-1-oxo-2-propenyl)oxy]poly(oxy-1,2-ethaned</v>
          </cell>
        </row>
        <row r="4743">
          <cell r="B4743" t="str">
            <v>2-Propenoic acid, 2-methyl-, methyl ester, polymer with 3,3,4,4,5,5,6,6,7,7,8,8,8-tridecafluorooctyl 2-methyl-2-propenoate, 3-(trimethoxysilyl)propyl 2-methyl-2-propenoate and 1,7,7-trimethylbicyclo[2.2.1]hept-2-yl 2-methyl-2-propenoate</v>
          </cell>
        </row>
        <row r="4744">
          <cell r="B4744" t="str">
            <v>2-Propenoic acid, 2-methyl-, methyl ester, polymer with 3,3,4,4,5,5,6,6,7,7,8,8,9,9,10,10,10-heptadecafluorodecyl 2-prop</v>
          </cell>
        </row>
        <row r="4745">
          <cell r="B4745" t="str">
            <v>2-Propenoic acid, 2-methyl-, methyl ester, polymer with 3,3,4,4,5,5,6,6,7,7,8,8,9,9,10,10,10-heptadecafluorodecyl 2-propenoate, block, peroxidized adipoyl chloride-triethylene glycol polymer-initiated</v>
          </cell>
        </row>
        <row r="4746">
          <cell r="B4746" t="str">
            <v>2-Propenoic acid, 2-methyl-, methyl ester, polymer with 3,3,4,4,5,5,6,6,7,7,8,8,9,9,10,10,10-heptadecafluorodecyl 2-propenoate, isooctadecyl 2-propenoate, .alpha.-(2-methyl-1-oxo-2-propenyl)-.omega.-methoxypoly(oxy-1,2-ethanediyl) and rel-(1R,2R,4R)-1,7,7</v>
          </cell>
        </row>
        <row r="4747">
          <cell r="B4747" t="str">
            <v>2-Propenoic acid, 2-methyl-, methyl ester, polymer with 3,3,4,4,5,5,6,6,7,7,8,8,9,9,10,10,10-heptadecafluorodecyl 2-propenoate, isooctadecyl 2-propenoate, .alpha.-(2-methyl-1-oxo-2-propenyl)-.omega.-methoxypoly(oxy-1,2-ethanediyl), .alpha.-(2-methyl-1-oxo</v>
          </cell>
        </row>
        <row r="4748">
          <cell r="B4748" t="str">
            <v>2-Propenoic acid, 2-methyl-, methyl ester, polymer with 3,3,4,4,5,5,6,6,7,7,8,8,9,9,10,10,10-heptadecafluorodecyl 2-propenoate, methyloxirane polymer with oxirane mono-2-propenoate, .alpha.-(2-methyl-1-oxo-2-propenyl)-.omega.-[(2-methyl-1-oxo-2-propenyl)o</v>
          </cell>
        </row>
        <row r="4749">
          <cell r="B4749" t="str">
            <v>2-Propenoic acid, 2-methyl-, methyl ester, polymer with 3,3,4,4,5,5,6,6,7,7,8,8,9,9,10,10,10-heptadecafluorodecyl 2-propenoate, peroxidized adipoyl chloride-triethylene glycol polymer-initiated</v>
          </cell>
        </row>
        <row r="4750">
          <cell r="B4750" t="str">
            <v>2-Propenoic acid, 2-methyl-, methyl ester, polymer with 3,3,4,4,5,5,6,6,7,7,8,8,9,9,10,10,10-heptadecafluorodecyl-2-pronenoate and methyloxirane polymer with oxiranemono-2-propenoate</v>
          </cell>
        </row>
        <row r="4751">
          <cell r="B4751" t="str">
            <v>2-Propenoic acid, 2-methyl-, methyl ester, polymer with 3,3,4,4,5,5,6,6,7,7,8,8,9,9,10,10,10-heptadecafluorodecyl-2-propenoate</v>
          </cell>
        </row>
        <row r="4752">
          <cell r="B4752" t="str">
            <v>2-Propenoic acid, 2-methyl-, methyl ester, polymer with 3,3,4,4,5,5,6,6,7,7,8,8,9,9,10,10,10-heptadecafluorodecyl-2-propenoate, block</v>
          </cell>
        </row>
        <row r="4753">
          <cell r="B4753" t="str">
            <v>2-Propenoic acid, 2-methyl-, methyl ester, polymer with 3,3,4,4,5,5,6,6,7,7,8,8,9,9,10,10,10-heptadecafluorodecyl-2-propenoate, methyloxirane polymer with oxirane mono-2-propenoate butyl ether, and 2-propenoic acid</v>
          </cell>
        </row>
        <row r="4754">
          <cell r="B4754" t="str">
            <v>2-Propenoic acid, 2-methyl-, methyl ester, polymer with butyl 2-propenoate and 3,3,4,4,5,5,6,6,7,7,8,8,8-tridecafluorooctyl 2-methyl-2-propenoate</v>
          </cell>
        </row>
        <row r="4755">
          <cell r="B4755" t="str">
            <v>2-Propenoic acid, 2-methyl-, methyl ester, polymer with butyldimethylsilyl (ethenylphenyl)methyl methylphosphonate and 2,2,3,3,4,4-hexafluorobutyl 2-propenoate, graft</v>
          </cell>
        </row>
        <row r="4756">
          <cell r="B4756" t="str">
            <v>2-Propenoic acid, 2-methyl-, methyl ester, polymer with ethenylbenzene, 2-[[(1,1,2,2,3,3,4,4,5,5,6,6,7,7,8,8,8-heptadecafluorooctyl)sulfonyl]methylamino]ethyl 2-propenoate, 2-[methyl[(1,1,2,2,3,3,4,4,4-nonafluorobutyl)sulfonyl]amino]ethyl 2-propenoate, 2-</v>
          </cell>
        </row>
        <row r="4757">
          <cell r="B4757" t="str">
            <v>2-Propenoic acid, 2-methyl-, methyl ester, polymers with .gamma.-.omega.-perfluoro-C8-20-alkyl acrylate</v>
          </cell>
        </row>
        <row r="4758">
          <cell r="B4758" t="str">
            <v>2-Propenoic acid, 2-methyl-, methyl ester, telomer with 1-dodecanethiol, 2-ethylhexyl 2-propenoate, 3,3,4,4,5,5,6,6,7,7,8,8,9,9,10,10,10-heptadecafluorodecyl 2-propenoate and .alpha.-(2-methyl-1-oxo-2-propenyl)-.omega.-hydroxypoly[oxy(methyl-1,2-ethanediy</v>
          </cell>
        </row>
        <row r="4759">
          <cell r="B4759" t="str">
            <v>2-Propenoic acid, 2-methyl-, octadecyl ester, polymer with 1,1-dichloroethene, 2-[[(1,1,2,2,3,3,4,4,5,5,6,6,7,7,8,8,8-heptadecafluorooctyl)sulfonyl]methylamino]ethyl 2-propenoate, N-(hydroxymethyl)-2-propenamide, 2-[methyl[(1,1,2,2,3,3,4,4,4-nonafluorobut</v>
          </cell>
        </row>
        <row r="4760">
          <cell r="B4760" t="str">
            <v>2-Propenoic acid, 2-methyl-, octadecyl ester, polymer with 3,3,4,4,5,5,6,6,7,7,8,8,9,9,10,10,11,11,12,12,12-heneicosafluorododecyl 2-propenoate, 3,3,4,4,5,5,6,6,7,7,8,8,9,9,10,10,10-heptadecafluorodecyl 2-propenoate and 3,3,4,4,5,5,6,6,7,7,8,8,9,9,10,10,</v>
          </cell>
        </row>
        <row r="4761">
          <cell r="B4761" t="str">
            <v>2-Propenoic acid, 2-methyl-, oxyranylmethyl ester, polymers with acrylic acid-glycidyl ph ether-TDI reaction product,.gamma.-.omega.-perfluoro-C8-20-alkyl acrylate and stearyl acrylate</v>
          </cell>
        </row>
        <row r="4762">
          <cell r="B4762" t="str">
            <v>2-Propenoic acid, 2-methyl-, pentafluoroethyl ester, homopolymer</v>
          </cell>
        </row>
        <row r="4763">
          <cell r="B4763" t="str">
            <v>2-Propenoic acid, 2-methyl-, phenylmethyl ester, polymer with 1,1-dichloroethene, 3,3,4,4,5,5,6,6,7,7,8,8,9,9,10,10,11,11,12,12,12-heneicosafluorododecyl 2-propenoate, 3,3,4,4,5,5,6,6,7,7,8,8,9,9,10,10,10-heptadecafluorodecyl 2-propenoate, 2-hydroxyethyl</v>
          </cell>
        </row>
        <row r="4764">
          <cell r="B4764" t="str">
            <v>2-Propenoic acid, 2-methyl-, polymer with 2-(diethylamino)ethyl 2-methyl-2-propenoate, 2-propenoic acid and 3,3,4,4,5,5,6,6,7,7,8,8,8-tridecafluorooctyl 2-methyl-2-propenoate, acetate</v>
          </cell>
        </row>
        <row r="4765">
          <cell r="B4765" t="str">
            <v>2-Propenoic acid, 2-methyl-, polymer with 2-hydroxyethyl 2-methyl-2-propenoate, .alpha.-(1-oxo-2-propen-1-yl)-.omega.-hydroxypoly(oxy-1,2-ethanediyl) and 3,3,4,4,5,5,6,6,7,7,8,8,8-tridecafluorooctyl 2-propenoate, sodium salt</v>
          </cell>
        </row>
        <row r="4766">
          <cell r="B4766" t="str">
            <v>2-Propenoic acid, 2-methyl-, polymer with 3,3,4,4,5,5,6,6,7,7,8,8,9,9,10,10,10-heptadecafluorodecyl-2-methyl-2-propenoate, methyl 2-methyl-2-propenoate and 2-methylpropyl-2-methyl-2-propenoate</v>
          </cell>
        </row>
        <row r="4767">
          <cell r="B4767" t="str">
            <v>2-Propenoic acid, 2-methyl-, polymer with butyl 2-methyl-2-propenoate, 3,3,4,4,5,5,6,6,7,7,8,8,9,9,10,10,10-heptadecafluorodecyl 2-propenoate, 2-hydroxyethyl 2-methyl-2-propenoate and methyl 2-methyl-2-propenoate</v>
          </cell>
        </row>
        <row r="4768">
          <cell r="B4768" t="str">
            <v>2-Propenoic acid, 2-methyl-, polymer with butyl 2-methyl-2-propenoate, dodecyl 2-methyl-2-propenoate, 2-[methyl[(1,1,2,2,3,3,4,4,4-nonafluorobutyl)sulfonyl]amino]ethyl 2-methyl-2-propenoate and 2-[methyl[(1,1,2,2,3,3,4,4,4-nonafluorobutyl)sulfonyl]amino]e</v>
          </cell>
        </row>
        <row r="4769">
          <cell r="B4769" t="str">
            <v>2-Propenoic acid, 2-methyl-, polymer with butyl 2-propenoate, 2-methylpropyl 2-methyl-2-propenoate, 2-propenoic acid and 3,3,4,4,5,5,6,6,7,7,8,8,8-tridecafluorooctyl 2-methyl-2-propenoate, tert-Bu 2-ethylhexaneperoxoate-initiated</v>
          </cell>
        </row>
        <row r="4770">
          <cell r="B4770" t="str">
            <v>2-Propenoic acid, 2-methyl-, polymers with 2-(dimethylamino)ethyl methacrylate, Me methacrylate, .gamma.-.omega.-perfluoro-C8-16-alkyl acrylate and vinylpyrrolidone, 2,2ï¿½-(1,2-diazenediyl)bis[2-methylpropanenitrile]-initiated, acetates</v>
          </cell>
        </row>
        <row r="4771">
          <cell r="B4771" t="str">
            <v>2-Propenoic acid, 2-methyl-, polymers with 2-ethylhexyl methacrylate,N-(hydroxymethyl)-2-propenamide and 2-[methyl[(.gamma.-.omega.-perfluoro- C8-14-alkyl)sulfonyl]amino]ethyl acrylate</v>
          </cell>
        </row>
        <row r="4772">
          <cell r="B4772" t="str">
            <v>2-Propenoic acid, 2-methyl-, polymers with Bu methacrylate, lauryl methacrylate and 2-[methyl[(perfluoro-C4-8-alkyl)sulfonyl]amino]ethyl methacrylate</v>
          </cell>
        </row>
        <row r="4773">
          <cell r="B4773" t="str">
            <v>2-Propenoic acid, 2-methyl-, [2,2,2-trifluoro-1-(trifluoromethyl)ethylidene]di-4,1-phenylene ester</v>
          </cell>
        </row>
        <row r="4774">
          <cell r="B4774" t="str">
            <v>2-Propenoic acid, 2-oxiranylmethyl ester, polymer with .alpha.-fluoro-.omega.-[2-[(2-methyl-1-oxo-2-propen-1-yl)oxy]ethyl]poly(difluoromethylene)</v>
          </cell>
        </row>
        <row r="4775">
          <cell r="B4775" t="str">
            <v>2-Propenoic acid, 2-[butyl[(1,1,2,2,3,3,4,4,5,5,6,6,7,7,7-pentadecafluoroheptyl)sulfonyl]amino]ethyl ester</v>
          </cell>
        </row>
        <row r="4776">
          <cell r="B4776" t="str">
            <v>2-Propenoic acid, 2-[butyl[(1,1,2,2,3,3,4,4,5,5,6,6,7,7,8,8,8-heptadecafluorooctyl)sulfonyl]amino]ethyl ester</v>
          </cell>
        </row>
        <row r="4777">
          <cell r="B4777" t="str">
            <v>2-Propenoic acid, 2-[butyl[(heptadecafluorooctyl)sulfonyl]amino]ethyl ester, polymer with 2-[butyl[(pentadecafluoroheptyl)sulfonyl]amino]ethyl 2-propenoate, methyloxirane polymer with oxirane di-2-propenoate and methyloxirane polymer with oxirane mono-2-p</v>
          </cell>
        </row>
        <row r="4778">
          <cell r="B4778" t="str">
            <v>2-Propenoic acid, 2-[butyl[(heptadecafluorooctyl)sulfonyl]amino]ethyl ester, telomer with 2-[butyl[(pentadecafluoroheptyl)sulfonyl]amino]ethyl 2-propenoate, methyloxirane polymer with oxirane di-2-propenoate, methyloxirane polymer with oxirane mono-2-pro</v>
          </cell>
        </row>
        <row r="4779">
          <cell r="B4779" t="str">
            <v>2-Propenoic acid, 2-[ethyl[(1,1,2,2,3,3,4,4,4-nonafluorobutyl)sulfonyl]amino]ethyl ester</v>
          </cell>
        </row>
        <row r="4780">
          <cell r="B4780" t="str">
            <v>2-Propenoic acid, 2-[ethyl[(1,1,2,2,3,3,4,4,5,5,5-undecafluoropentyl)sulfonyl]amino]ethyl ester</v>
          </cell>
        </row>
        <row r="4781">
          <cell r="B4781" t="str">
            <v>2-Propenoic acid, 2-[ethyl[(1,1,2,2,3,3,4,4,5,5,6,6,6-tridecafluorohexyl)sulfonyl]amino]ethyl ester</v>
          </cell>
        </row>
        <row r="4782">
          <cell r="B4782" t="str">
            <v>2-Propenoic acid, 2-[ethyl[(1,1,2,2,3,3,4,4,5,5,6,6,7,7,7-pentadecafluoroheptyl)sulfonyl]amino]ethyl ester</v>
          </cell>
        </row>
        <row r="4783">
          <cell r="B4783" t="str">
            <v>2-Propenoic acid, 2-[ethyl[(1,1,2,2,3,3,4,4,5,5,6,6,7,7,8,8,8-heptadecafluorooctyl)sulfonyl]amino]ethyl ester</v>
          </cell>
        </row>
        <row r="4784">
          <cell r="B4784" t="str">
            <v>2-Propenoic acid, 2-[ethyl[(pentadecafluoroheptyl)sulfonyl]amino]ethyl ester</v>
          </cell>
        </row>
        <row r="4785">
          <cell r="B4785" t="str">
            <v>2-Propenoic acid, 2-[methyl[(1,1,2,2,3,3,4,4,4-nonafluorobutyl)sulfonyl]amino]ethyl ester</v>
          </cell>
        </row>
        <row r="4786">
          <cell r="B4786" t="str">
            <v>2-Propenoic acid, 2-[methyl[(1,1,2,2,3,3,4,4,4-nonafluorobutyl)sulfonyl]amino]ethyl ester, polymer with octadecyl 2-propenoate</v>
          </cell>
        </row>
        <row r="4787">
          <cell r="B4787" t="str">
            <v>2-Propenoic acid, 2-[methyl[(1,1,2,2,3,3,4,4,4-nonafluorobutyl)sulfonyl]amino]ethyl ester, telomer with 3-mercapto-1,2-propanediol, 2-methyloxirane polymer with oxirane di-2-propenoate, and 2-methyloxirane polymer with oxirane mono-2-propenoate, tert-Bu 2</v>
          </cell>
        </row>
        <row r="4788">
          <cell r="B4788" t="str">
            <v>2-Propenoic acid, 2-[methyl[(1,1,2,2,3,3,4,4,5,5,5-undecafluoropentyl)sulfonyl]amino]ethyl ester</v>
          </cell>
        </row>
        <row r="4789">
          <cell r="B4789" t="str">
            <v>2-Propenoic acid, 2-[methyl[(1,1,2,2,3,3,4,4,5,5,6,6,6-tridecafluorohexyl)sulfonyl]amino]ethyl ester</v>
          </cell>
        </row>
        <row r="4790">
          <cell r="B4790" t="str">
            <v>2-Propenoic acid, 2-[methyl[(1,1,2,2,3,3,4,4,5,5,6,6,7,7,7-pentadecafluoroheptyl)sulfonyl]amino]ethyl ester</v>
          </cell>
        </row>
        <row r="4791">
          <cell r="B4791" t="str">
            <v>2-Propenoic acid, 2-[methyl[(2,2,3,3,4,4,5,5,6,6,7,7,7-tridecafluoroheptyl)sulfonyl]amino]ethyl ester</v>
          </cell>
        </row>
        <row r="4792">
          <cell r="B4792" t="str">
            <v>2-Propenoic acid, 2-[methyl[(2,2,3,3,4,4,5,5,6,6,7,7,8,8,9,9,10,10,11,11,12,12,13,13,13-pentacosafluorotridecyl)sulfonyl]amino]ethyl ester</v>
          </cell>
        </row>
        <row r="4793">
          <cell r="B4793" t="str">
            <v>2-Propenoic acid, 2-[methyl[(2,2,3,3,4,4,5,5,6,6,7,7,8,8,9,9,10,10,11,11,12,12,13,13,14,14,15,15,15-nonacosafluoropentadecyl)sulfonyl]amino]ethyl ester</v>
          </cell>
        </row>
        <row r="4794">
          <cell r="B4794" t="str">
            <v>2-Propenoic acid, 2-[methyl[(2,2,3,3,4,4,5,5,6,6,7,7,8,8,9,9,10,10,11,11,12,12,13,13,14,14,15,15,16,16,17,17,17-tritriacontafluoroheptadecyl)sulfonyl]amino]ethyl ester</v>
          </cell>
        </row>
        <row r="4795">
          <cell r="B4795" t="str">
            <v>2-Propenoic acid, 2-[methyl[(3,3,4,4,5,5,6,6,7,7,8,8,8-tridecafluorooctyl)sulfonyl]amino]ethyl ester</v>
          </cell>
        </row>
        <row r="4796">
          <cell r="B4796" t="str">
            <v>2-Propenoic acid, 2-[methyl[(3,3,4,4,5,5,6,6,7,7,8,8,9,9,10,10,11,11,12,12,13,13,14,14,14-pentacosafluorotetradecyl)sulfonyl]amino]ethyl ester</v>
          </cell>
        </row>
        <row r="4797">
          <cell r="B4797" t="str">
            <v>2-Propenoic acid, 2-[methyl[(3,3,4,4,5,5,6,6,7,7,8,8,9,9,10,10,11,11,12,12,13,13,14,14,15,15,16,16,16-nonacosafluorohexadecyl)sulfonyl]amino]ethyl ester</v>
          </cell>
        </row>
        <row r="4798">
          <cell r="B4798" t="str">
            <v>2-Propenoic acid, 2-[methyl[(3,3,4,4,5,5,6,6,7,7,8,8,9,9,10,10,11,11,12,12,13,13,14,14,15,15,16,16,17,17,18,18,18-tritriacontafluorooctadecyl)sulfonyl]amino]ethyl ester</v>
          </cell>
        </row>
        <row r="4799">
          <cell r="B4799" t="str">
            <v>2-Propenoic acid, 2-[methyl[(pentadecafluoroheptyl)sulfonyl]amino]ethyl ester</v>
          </cell>
        </row>
        <row r="4800">
          <cell r="B4800" t="str">
            <v>2-Propenoic acid, 2-[methyl[(tridecafluorohexyl)sulfonyl]amino]ethyl ester</v>
          </cell>
        </row>
        <row r="4801">
          <cell r="B4801" t="str">
            <v>2-Propenoic acid, 2-[methyl[(undecafluoropentyl)sulfonyl]amino]ethyl ester</v>
          </cell>
        </row>
        <row r="4802">
          <cell r="B4802" t="str">
            <v>2-Propenoic acid, 2-[[(1,1,2,2,3,3,4,4,5,5,6,6,7,7,8,8,8-heptadecafluorooctyl)sulfonyl]methylamino]ethyl ester</v>
          </cell>
        </row>
        <row r="4803">
          <cell r="B4803" t="str">
            <v>2-Propenoic acid, 2-[[(1,1,2,2,3,3,4,4,5,5,6,6,7,7,8,8,8-heptadecafluorooctyl)sulfonyl]methylamino]ethyl ester, polymer with 2-[methyl[(1,1,2,2,3,3,4,4,4-nonafluorobutyl)sulfonyl]amino]ethyl 2-propenoate, .alpha.-(2-methyl-1-oxo-2-propen-1-yl)-.omega.-hyd</v>
          </cell>
        </row>
        <row r="4804">
          <cell r="B4804" t="str">
            <v>2-Propenoic acid, 2-[[(1,1,2,2,3,3,4,4,5,5,6,6,7,7,8,8,8-heptadecafluorooctyl)sulfonyl]methylamino]ethyl ester, telomer with 2-[methyl[(1,1,2,2,3,3,4,4,4-nonafluorobutyl)sulfonyl]amino]ethyl 2-propenoate, .alpha.-(2-methyl-1-oxo-2-propen-1-yl)-.omega.-hyd</v>
          </cell>
        </row>
        <row r="4805">
          <cell r="B4805" t="str">
            <v>2-Propenoic acid, 2-[[(1,1,2,2,3,3,4,4,5,5,6,6,7,7,8,8,8-heptadecafluorooctyl)sulfonyl]propylamino]ethyl ester, polymer with .alpha.-(2-methyl-1-oxo-2-propen-1-yl)-.omega.-butoxypoly[oxy(methyl-1,2-ethanediyl)]</v>
          </cell>
        </row>
        <row r="4806">
          <cell r="B4806" t="str">
            <v>2-Propenoic acid, 2-[[(1,1,2,2,3,3,4,4,5,5,6,6,7,7,8,8,8-heptadecafluorooctyl)sulfonyl]propylamino]ethyl ester, polymer with .alpha.-(2-methyl-1-oxo-2-propen-1-yl)-.omega.-methoxypoly(oxy-1,2-ethanediyl)</v>
          </cell>
        </row>
        <row r="4807">
          <cell r="B4807" t="str">
            <v>2-Propenoic acid, 2-[[(1,1,2,2,3,3,4,4,5,5,6,6,7,7,8,8,8-heptadecafluorooctyl)sulfonyl]propylamino]ethyl ester, polymer with 2-methyloxirane polymer with oxirane mono(2-methyl-2-propenoate)</v>
          </cell>
        </row>
        <row r="4808">
          <cell r="B4808" t="str">
            <v>2-Propenoic acid, 2-[[(2,2,3,3,4,4,5,5,6,6,7,7,8,8,9,9,10,10,11,11,11-eicosafluoroundecyl)sulfonyl]methylamino]ethyl ester</v>
          </cell>
        </row>
        <row r="4809">
          <cell r="B4809" t="str">
            <v>2-Propenoic acid, 2-[[(2,2,3,3,4,4,5,5,6,6,7,7,8,8,9,9,9-heptadecafluorononyl)sulfonyl]methylamino]ethyl ester</v>
          </cell>
        </row>
        <row r="4810">
          <cell r="B4810" t="str">
            <v>2-Propenoic acid, 2-[[(3,3,4,4,5,5,6,6,7,7,8,8,9,9,10,10,10-heptadecafluorodecyl)sulfonyl]methylamino]ethyl ester</v>
          </cell>
        </row>
        <row r="4811">
          <cell r="B4811" t="str">
            <v>2-Propenoic acid, 2-[[(3,3,4,4,5,5,6,6,7,7,8,8,9,9,10,10,11,11,12,12,12-heneicosafluorododecyl)sulfonyl]methylamino]ethyl ester</v>
          </cell>
        </row>
        <row r="4812">
          <cell r="B4812" t="str">
            <v>2-Propenoic acid, 2-[[(heptadecafluorooctyl)sulfonyl]methylamino]ethyl ester, polymer with 2-[methyl[(nonafluorobutyl)sulfonyl]amino]ethyl 2-propenoate, .alpha.-(2-methyl-1-oxo-2-propenyl)-.omega.-hydroxypoly(oxy-1,2-ethanediyl), .alpha.-(2-methyl-1-oxo-2</v>
          </cell>
        </row>
        <row r="4813">
          <cell r="B4813" t="str">
            <v>2-Propenoic acid, 2-[[(heptadecafluorooctyl)sulfonyl]methylamino]ethyl ester, polymer with 2-[methyl[(nonafluorobutyl)sulfonyl]amino]ethyl 2-propenoate, 2-[methyl[(pentadecafluoroheptyl)sulfonyl]amino]ethyl 2-propenoate, 2-[methyl[(tridecafluorohexyl)sul</v>
          </cell>
        </row>
        <row r="4814">
          <cell r="B4814" t="str">
            <v>2-Propenoic acid, 2-[[(heptadecafluorooctyl)sulfonyl]propylamino]ethyl ester, polymer with .alpha.-(1-oxo-2-propenyl)-.omega.-methoxypoly(oxy-1,2-ethanediyl), graft</v>
          </cell>
        </row>
        <row r="4815">
          <cell r="B4815" t="str">
            <v>2-Propenoic acid, 2-[[(heptadecafluorooctyl)sulfonyl]propylamino]ethylester, copolymer with methyloxirane and oxiranemono-2-propenoate</v>
          </cell>
        </row>
        <row r="4816">
          <cell r="B4816" t="str">
            <v>2-Propenoic acid, 2-[[3-[(heptadecafluorooctyl)sulfonyl]propyl]amino]ethyl ester polymer with .alpha.-(2-methyl-1-oxo-2-propenyl)-.omega.-hydroxypoly(oxy-1,2-ethanediyl)</v>
          </cell>
        </row>
        <row r="4817">
          <cell r="B4817" t="str">
            <v>2-Propenoic acid, 2-[[3-[(heptadecafluorooctyl)sulfonyl]propyl]amino]ethyl ester polymer with .alpha.-(2-methyl-1-oxo-2-propenyl)-.omega.-hydroxypoly[oxy(methyl-1,2-ethanediy)]</v>
          </cell>
        </row>
        <row r="4818">
          <cell r="B4818" t="str">
            <v>2-Propenoic acid, 3,3,4,4,4-pentafluorobutyl ester</v>
          </cell>
        </row>
        <row r="4819">
          <cell r="B4819" t="str">
            <v>2-Propenoic acid, 3,3,4,4,5,5,6,6,6-nonafluorohexyl ester</v>
          </cell>
        </row>
        <row r="4820">
          <cell r="B4820" t="str">
            <v>2-Propenoic acid, 3,3,4,4,5,5,6,6,7,7,8,8,8-tridecafluoroocty ester, polymer with .alpha.-(2-methyl-1-oxo-2-propenyl)-.omega.-hydroxypoly(oxy-1,2-ethanediyl) and .alpha.-(1-oxo-2-propenyl)-.omega.-hydroxypoly[oxy(methyl-1,2-ethanediyl)]</v>
          </cell>
        </row>
        <row r="4821">
          <cell r="B4821" t="str">
            <v>2-Propenoic acid, 3,3,4,4,5,5,6,6,7,7,8,8,8-tridecafluorooctyl ester</v>
          </cell>
        </row>
        <row r="4822">
          <cell r="B4822" t="str">
            <v>2-Propenoic acid, 3,3,4,4,5,5,6,6,7,7,8,8,8-tridecafluorooctyl ester, polymer with .alpha.-(2-methyl-1-oxo-2-propen-1-yl)-.omega.-hydroxypoly(oxy-1,2-ethanediyl)</v>
          </cell>
        </row>
        <row r="4823">
          <cell r="B4823" t="str">
            <v>2-Propenoic acid, 3,3,4,4,5,5,6,6,7,7,8,8,8-tridecafluorooctyl ester, polymer with methyloxirane polymer with oxiranemono-2-propenoate, tert- Bu 2-ethylhexaneperoxoate-initiated</v>
          </cell>
        </row>
        <row r="4824">
          <cell r="B4824" t="str">
            <v>2-Propenoic acid, 3,3,4,4,5,5,6,6,7,7,8,8,9,10,10,10-hexadecafluoro-9-(trifluoromethyl)decyl ester, homopolymer</v>
          </cell>
        </row>
        <row r="4825">
          <cell r="B4825" t="str">
            <v>2-Propenoic acid, 3,3,4,4,5,5,6,6,7,7,8,8,9,9,10,10,10-heptadecafluorodecyl ester</v>
          </cell>
        </row>
        <row r="4826">
          <cell r="B4826" t="str">
            <v>2-Propenoic acid, 3,3,4,4,5,5,6,6,7,7,8,8,9,9,10,10,10-heptadecafluorodecyl ester, polymer with .alpha.-(2-methyl-1-oxo-2-propenyl)-.omega.-hydroxypoly(oxy-1,2-ethandiyl), tert- Bu 2-ethylhexaneperoxoate-initiated</v>
          </cell>
        </row>
        <row r="4827">
          <cell r="B4827" t="str">
            <v>2-Propenoic acid, 3,3,4,4,5,5,6,6,7,7,8,8,9,9,10,10,10-heptadecafluorodecyl ester, polymer with .alpha.-(2-methyl-1-oxo-2-propenyl)-.omega.-hydroxypoly[oxy(methyl-1,2-ethandiyl)], tert- Bu 2-ethylhexaneperoxoate-initiated</v>
          </cell>
        </row>
        <row r="4828">
          <cell r="B4828" t="str">
            <v>2-Propenoic acid, 3,3,4,4,5,5,6,6,7,7,8,8,9,9,10,10,10-heptadecafluorodecyl ester, polymer with .alpha.-(2-methyl-1-oxo-2-propenyl)-.omega.-methoxypoly(oxy-1,2-ethandiyl), di-Me 2,2'-azobis[2-methylpropanoate]-initiated</v>
          </cell>
        </row>
        <row r="4829">
          <cell r="B4829" t="str">
            <v>2-Propenoic acid, 3,3,4,4,5,5,6,6,7,7,8,8,9,9,10,10,10-heptadecafluorodecyl ester, polymer with .alpha.-(2-methyl-1-oxo-2-propenyl)-.omega.-methoxypoly(oxy-1,2-ethandiyl), tert- Bu 2-ethylhexaneperoxoate-initiated</v>
          </cell>
        </row>
        <row r="4830">
          <cell r="B4830" t="str">
            <v>2-Propenoic acid, 3,3,4,4,5,5,6,6,7,7,8,8,9,9,10,10,10-heptadecafluorodecyl ester, polymer with 1-ethenyl-4-[(undecafluorohexenyl)oxy]benzene, graft</v>
          </cell>
        </row>
        <row r="4831">
          <cell r="B4831" t="str">
            <v>2-Propenoic acid, 3,3,4,4,5,5,6,6,7,7,8,8,9,9,10,10,10-heptadecafluorodecyl ester, polymer with methyloxirane polymer with oxirane mono-2-propenoate, tert- Bu 2-ethylhexaneperoxoate-initiated</v>
          </cell>
        </row>
        <row r="4832">
          <cell r="B4832" t="str">
            <v>2-Propenoic acid, 3,3,4,4,5,5,6,6,7,7,8,8,9,9,10,10,10-heptadecafluorodecyl ester, polymer with octadecyl-2-pronenoate</v>
          </cell>
        </row>
        <row r="4833">
          <cell r="B4833" t="str">
            <v>2-Propenoic acid, 3,3,4,4,5,5,6,6,7,7,8,8,9,9,10,10,10-heptadecafluorodecyl ester, polymer with octahydro-4,7-methano-1H-indenyl 2-propenoate</v>
          </cell>
        </row>
        <row r="4834">
          <cell r="B4834" t="str">
            <v>2-Propenoic acid, 3,3,4,4,5,5,6,6,7,7,8,8,9,9,10,10,10-heptadecafluorodecyl ester, polymer with rel-(1R,2R,4R)-1,7,7-trimethylbicyclo[2.2.1]hept-2-yl 2-propenoate</v>
          </cell>
        </row>
        <row r="4835">
          <cell r="B4835" t="str">
            <v>2-Propenoic acid, 3,3,4,4,5,5,6,6,7,7,8,8,9,9,10,10,11,11,12,12,12-heneicosafluorododecyl ester</v>
          </cell>
        </row>
        <row r="4836">
          <cell r="B4836" t="str">
            <v>2-Propenoic acid, 3,3,4,4,5,5,6,6,7,7,8,8,9,9,10,10,11,11,12,12,12-heneicosafluorododecyl ester, polymer with 3,3,4,4,5,</v>
          </cell>
        </row>
        <row r="4837">
          <cell r="B4837" t="str">
            <v>2-Propenoic acid, 3,3,4,4,5,5,6,6,7,7,8,8,9,9,10,10,11,11,12,12,12-heneicosafluorododecyl ester, polymer with 3,3,4,4,5,5,6,6,7,7,8,8,9,9,10,10,10-heptadecafluorodecyl 2-propenoate, .alpha.-(2-methyl-1-oxo-2-propenyl)-.omega.-[(2-methyl-1-oxo-2-propenyl)o</v>
          </cell>
        </row>
        <row r="4838">
          <cell r="B4838" t="str">
            <v>2-Propenoic acid, 3,3,4,4,5,5,6,6,7,7,8,8,9,9,10,10,11,11,12,12,12-heneicosafluorododecyl ester, polymer with 3,3,4,4,5,5,6,6,7,7,8,8,9,9,10,10,10-heptadecafluorodecyl 2-propenoate, 2-hydroxyethyl 2-propenoate, 2-methyloxirane polymer with oxirane mono(2-</v>
          </cell>
        </row>
        <row r="4839">
          <cell r="B4839" t="str">
            <v>2-Propenoic acid, 3,3,4,4,5,5,6,6,7,7,8,8,9,9,10,10,11,11,12,12,12-heneicosafluorododecyl ester, polymer with 3,3,4,4,5,5,6,6,7,7,8,8,9,9,10,10,10-heptadecafluorodecyl 2-propenoate, hexadecyl 2-propenoate, N-(hydroxymethyl)-2-propenamide, octadecyl 2-prop</v>
          </cell>
        </row>
        <row r="4840">
          <cell r="B4840" t="str">
            <v>2-Propenoic acid, 3,3,4,4,5,5,6,6,7,7,8,8,9,9,10,10,11,11,12,12,12-heneicosafluorododecyl ester, polymer with 3,3,4,4,5,5,6,6,7,7,8,8,9,9,10,10,10-heptadecafluorodecyl 2-propenoate, octadecyl 2-propenoate, 3,3,4,4,5,5,6,6,7,7,8,8,9,9,10,10,11,11,12,12,13,</v>
          </cell>
        </row>
        <row r="4841">
          <cell r="B4841" t="str">
            <v>2-Propenoic acid, 3,3,4,4,5,5,6,6,7,7,8,8,9,9,10,10,11,11,12,12,12-heneicosafluorododecyl ester, polymer with 3,3,4,4,5,5,6,6,7,7,8,8,9,9,10,10,10-heptadecafluorodecyl 2-propenoate,.alpha.-(2-methyl-1-oxo-2-propenyl)-.omega.-[(2-methyl-1-oxo-2-propenyl)ox</v>
          </cell>
        </row>
        <row r="4842">
          <cell r="B4842" t="str">
            <v>2-Propenoic acid, 3,3,4,4,5,5,6,6,7,7,8,8,9,9,10,10,11,11,12,12,13,13,14,14,14-pentacosafluorotetradecyl ester</v>
          </cell>
        </row>
        <row r="4843">
          <cell r="B4843" t="str">
            <v>2-Propenoic acid, 3,3,4,4,5,5,6,6,7,7,8,8,9,9,10,10,11,11,12,12,13,13,14,14,15,15,16,16,16-nonacosafluorohexadecyl ester</v>
          </cell>
        </row>
        <row r="4844">
          <cell r="B4844" t="str">
            <v>2-Propenoic acid, 3,3,4,4,5,5,6,6,7,7,8,8,9,9,10,10,11,11,12,12,13,13,14,14,15,15,16,16,17,17,18,18,18-tritriacontafluorooctadecyl ester</v>
          </cell>
        </row>
        <row r="4845">
          <cell r="B4845" t="str">
            <v>2-Propenoic acid, 3,3,4,4,5,5,6,6,7,7,8,8,9,9,10,10,11,11,12,12,13,13,14,14,15,15,16,16,17,17,18,18,19,19,20,20,20-heptatriacontafluoroeicosyl ester</v>
          </cell>
        </row>
        <row r="4846">
          <cell r="B4846" t="str">
            <v>2-Propenoic acid, 3,3,4,4,5,5,6,6,7,7,8,8,9,9,10,10,11,11-octadecafluorododecyl ester</v>
          </cell>
        </row>
        <row r="4847">
          <cell r="B4847" t="str">
            <v>2-Propenoic acid, 3,3,4,4,5,5,6,6,7,7,8,8,9,9,9-pentadecafluorononyl ester</v>
          </cell>
        </row>
        <row r="4848">
          <cell r="B4848" t="str">
            <v>2-Propenoic acid, 4-[methyl[(1,1,2,2,3,3,4,4,4-nonafluorobutyl)sulfonyl]amino]butyl ester</v>
          </cell>
        </row>
        <row r="4849">
          <cell r="B4849" t="str">
            <v>2-Propenoic acid, 4-[methyl[(1,1,2,2,3,3,4,4,5,5,5-undecafluoropentyl)sulfonyl]amino]butyl ester</v>
          </cell>
        </row>
        <row r="4850">
          <cell r="B4850" t="str">
            <v>2-Propenoic acid, 4-[methyl[(1,1,2,2,3,3,4,4,5,5,6,6,6-tridecafluorohexyl)sulfonyl]amino]butyl ester</v>
          </cell>
        </row>
        <row r="4851">
          <cell r="B4851" t="str">
            <v>2-Propenoic acid, 4-[methyl[(1,1,2,2,3,3,4,4,5,5,6,6,7,7,7-pentadecafluoroheptyl)sulfonyl]amino]butyl ester</v>
          </cell>
        </row>
        <row r="4852">
          <cell r="B4852" t="str">
            <v>2-Propenoic acid, 4-[[(1,1,2,2,3,3,4,4,5,5,6,6,7,7,8,8,8-heptadecafluorooctyl)sulfonyl]methylamino]butyl ester</v>
          </cell>
        </row>
        <row r="4853">
          <cell r="B4853" t="str">
            <v>2-Propenoic acid, anhydrides, 2-methyl-, anhydride, reaction products with ethylene oxide and reduced Me esters of reduced polymd. oxidized tetrafluoroethene</v>
          </cell>
        </row>
        <row r="4854">
          <cell r="B4854" t="str">
            <v>2-Propenoic acid, butyl ester, polymer with .alpha.-fluoro-.omega.-[2-[(2-methyl-1-oxo-2-propen-1-yl)oxy]ethyl]poly(difluoromethylene) and N-(hydroxymethyl)-2-propenamide</v>
          </cell>
        </row>
        <row r="4855">
          <cell r="B4855" t="str">
            <v>2-Propenoic acid, butyl ester, polymer with 2-ethylhexyl-2-propenoate, 2-hydroxyethyl 2-propenoate, 3,3,4,4,5,5,6,6,7,7,8,8,8-tridecafluorooctyl-2-propenoate, 4,4'-azobis[4-cyanopentanoic acid]-initiated</v>
          </cell>
        </row>
        <row r="4856">
          <cell r="B4856" t="str">
            <v>2-Propenoic acid, butyl ester, polymer with 2-[[(1,1,2,2,3,3,4,4,5,5,6,6,7,7,8,8,8-heptadecafluorooctyl)sulfonyl]methylamino]ethyl 2-propenoate, 2-[methyl[(1,1,2,2,3,3,4,4,4-nonafluorobutyl)sulfonyl]amino]ethyl 2-propenoate, 2-[methyl[(1,1,2,2,3,3,4,4,5,5</v>
          </cell>
        </row>
        <row r="4857">
          <cell r="B4857" t="str">
            <v>2-Propenoic acid, butyl ester, polymer with 2[butyl[(heptadecafluorooctyl) sulfonyl]amino]ethyl 2-propenoate and 2-methylpropyl 2-propenoate</v>
          </cell>
        </row>
        <row r="4858">
          <cell r="B4858" t="str">
            <v>2-Propenoic acid, butyl ester, polymer with ethenyl chloroacetate, ethyl 2-propenoate, 2,2,3,3,4,4,5,5-octafluoropentyl 2-propenoate and 2,2,3,3-tetrafluoropropyl 2-propenoate+A335</v>
          </cell>
        </row>
        <row r="4859">
          <cell r="B4859" t="str">
            <v>2-Propenoic acid, butyl ester, polymers with acrylamide, 2-[methyl[(perfluoro-C4-8-alkyl)sulfonyl]amino]ethyl acrylate and vinylidene chloride</v>
          </cell>
        </row>
        <row r="4860">
          <cell r="B4860" t="str">
            <v>2-Propenoic acid, butyl ester, reaction product with poly(oxy-1,2-ethanediyl), .alpha.-methyl-.omega.-hydroxy-, and N-ethyl-N-2-hydroxyethyl perfluoroctane sulfonamide</v>
          </cell>
        </row>
        <row r="4861">
          <cell r="B4861" t="str">
            <v>2-Propenoic acid, butyl ester, telomer with 2-[[(heptadecafluorooctyl)sulfonyl]methylamino]ethyl 2-propenoate, 2-[methyl[(nonafluorobutyl)sulfonyl]amino]ethyl 2-propenoate, .alpha.-(2-methyl-1-oxo-2-propenyl)-.omega.-hydroxypoly(oxy-1,4-butanediyl), .alp</v>
          </cell>
        </row>
        <row r="4862">
          <cell r="B4862" t="str">
            <v>2-Propenoic acid, C1-20-alkyl esters, polymers with .alpha.-fluoro-.omega.-[2-[(1-oxo-2-propenyl)oxy]ethyl]poly(difluoromethylene)</v>
          </cell>
        </row>
        <row r="4863">
          <cell r="B4863" t="str">
            <v>2-Propenoic acid, C1-20-alkyl esters, polymers with .alpha.-fluoro-.omega.-[2-[(1-oxo-2-propenyl)oxy]ethyl]poly(difluoromethylene) and polyethylene-polypropylene glycol monoacrylate</v>
          </cell>
        </row>
        <row r="4864">
          <cell r="B4864" t="str">
            <v>2-Propenoic acid, C16-18-alkyl esters, polymers with 3,3,4,4,5,5,6,6,7,7,8,8,9,9,10,10-heptadecafluorodecyl acrylate</v>
          </cell>
        </row>
        <row r="4865">
          <cell r="B4865" t="str">
            <v>2-Propenoic acid, compounds, 2-methyl-, polymers with ethylene dimethacrylate, ethylene oxide, nonadecyl acrylate, .gamma.-.omega.-perfluoro-C6-16-alkyl acrylate and propylene oxide</v>
          </cell>
        </row>
        <row r="4866">
          <cell r="B4866" t="str">
            <v>2-Propenoic acid, dodecyl ester, polymers with (chloromethyl)ethenylbenzene, N-(hydroxymethyl)-2-propenamide and .gamma.-.omega.-perfluoro-C10-14-alkyl acrylates</v>
          </cell>
        </row>
        <row r="4867">
          <cell r="B4867" t="str">
            <v>2-Propenoic acid, dodecyl ester, polymers with Bu (1-oxo-2-propenyl)carbamate and .gamma.-.omega.-perfluoro-C8-14-alkyl acrylate</v>
          </cell>
        </row>
        <row r="4868">
          <cell r="B4868" t="str">
            <v>2-Propenoic acid, eicosyl ester, polymer with 2-[[(1,1,2,2,3,3,4,4,5,5,6,6,7,7,8,8,8-heptadecafluorooctyl)sulfonyl]methylamino]ethyl 2-propenoate, hexadecyl 2-propenoate, 2-[methyl[(1,1,2,2,3,3,4,4,4-nonafluorobutyl)sulfonyl]amino]ethyl 2-propenoate, 2-[m</v>
          </cell>
        </row>
        <row r="4869">
          <cell r="B4869" t="str">
            <v>2-Propenoic acid, eicosyl ester, polymers with branched octyl acrylate, 2-[[(heptadecafluorooctyl)sulfonyl]methylamino]ethyl acrylate, 2-[methyl[(nonafluorobutyl)sulfonyl]amino]ethyl acrylate, 2-[methyl[(pentadecafluoroheptyl)sulfonyl]amino]ethyl acrylate</v>
          </cell>
        </row>
        <row r="4870">
          <cell r="B4870" t="str">
            <v>2-Propenoic acid, epsilon-perfluoro-C8-22-alkyl esters, gamma-delta-fluoro derivs.</v>
          </cell>
        </row>
        <row r="4871">
          <cell r="B4871" t="str">
            <v>2-Propenoic acid, esters, .gamma.-.omega.-perfluoro-C6-16-alkyl esters, polymers with acrylonitrile, N-(butoxymethyl)-2-propenamide, polyethylene glycol dimethacrylate and polyethylene glycol methacrylate Me ether</v>
          </cell>
        </row>
        <row r="4872">
          <cell r="B4872" t="str">
            <v>2-Propenoic acid, esters, .gamma.-.omega.-perfluoro-C8-16-alkyl esters, polymers with ethylene and N-(hydroxymethyl)-2-propenamide</v>
          </cell>
        </row>
        <row r="4873">
          <cell r="B4873" t="str">
            <v>2-Propenoic acid, esters, 2-methyl-, .gamma.-.omega.-perfluoro-C6-16-alkyl esters, polymers with 1-(3,4-dichlorophenyl)-1H-pyrrole-2,5-dione and sodium 4-ethenylbenzenesulfonate (1:1)</v>
          </cell>
        </row>
        <row r="4874">
          <cell r="B4874" t="str">
            <v>2-Propenoic acid, esters, 2-methyl-, 2,2,3,3,3-pentafluoropropyl ester, homopolymer</v>
          </cell>
        </row>
        <row r="4875">
          <cell r="B4875" t="str">
            <v>2-Propenoic acid, esters, 2-methyl-, 2,2,3,3,4,4,4-heptafluorobutyl ester, homopolymer</v>
          </cell>
        </row>
        <row r="4876">
          <cell r="B4876" t="str">
            <v>2-Propenoic acid, esters, 2-methyl-, 2,2,3,3,4,4,5,5,5-nonafluoropentyl ester, homopolymer</v>
          </cell>
        </row>
        <row r="4877">
          <cell r="B4877" t="str">
            <v>2-Propenoic acid, esters, 2-methyl-, 2-ethylhexyl ester, polymer with 4,4,5,5,6,6,7,7,8,8,9,9,10,10,11,11,11-hexadecafluoro-2-hydroxy-10-(trifluoromethyl)undecyl 2-propenoate</v>
          </cell>
        </row>
        <row r="4878">
          <cell r="B4878" t="str">
            <v>2-Propenoic acid, esters, 2-methyl-, 2-ethylhexyl ester, polymer with 4,4,5,5,6,6,7,7,8,8,9,9,10,11,11,11-hexadecafluoro-2-hydroxy-10-(trifluoromethyl)undecyl 2-propenoate and oxiranylmethyl 2-methyl-2-propenoate</v>
          </cell>
        </row>
        <row r="4879">
          <cell r="B4879" t="str">
            <v>2-Propenoic acid, esters, 2-methyl-, 2-ethylhexyl ester, polymers with 2-[[(heptadecafluorooctyl)sulfonyl]amino]ethyl methacrylate N-C1-3-alkyl derivs.</v>
          </cell>
        </row>
        <row r="4880">
          <cell r="B4880" t="str">
            <v>2-Propenoic acid, esters, 2-methyl-, 2-hydroxyethyl ester, polymer with 1-ethenyl-2-pyrrolidinone, 2-propenoic acid and 3,3,4,4,5,5,6,6,7,7,8,8,8-tridecafluorooctyl 2-propenoate</v>
          </cell>
        </row>
        <row r="4881">
          <cell r="B4881" t="str">
            <v>2-Propenoic acid, esters, 2-methyl-, 2-hydroxyethyl ester, polymers with .gamma.-.omega.-perfluoro-C8-16-alkyl acrylate and polyethylene glycol monoacrylate</v>
          </cell>
        </row>
        <row r="4882">
          <cell r="B4882" t="str">
            <v>2-Propenoic acid, esters, 2-methyl-, 2-hydroxyethyl ester, telomers with Et acrylate, 1-octanethiol and .gamma.-.omega.-perfluoro-C6-16-alkyl acrylate</v>
          </cell>
        </row>
        <row r="4883">
          <cell r="B4883" t="str">
            <v>2-Propenoic acid, esters, 2-methyl-, 2-[ethyl[(perfluoro-C4-8-alkyl)sulfonyl]amino]ethyl ester, polymers with polyethylene glycol acrylate Me ether</v>
          </cell>
        </row>
        <row r="4884">
          <cell r="B4884" t="str">
            <v>2-Propenoic acid, esters, 2-methyl-, 2-[[(heptadecafluorooctyl)sulfonyl]methylamino]ethyl ester, polymer with butyl 2-propenoate</v>
          </cell>
        </row>
        <row r="4885">
          <cell r="B4885" t="str">
            <v>2-Propenoic acid, esters, 2-methyl-, butyl ester, polymer with 3,4,4,5,5,6,6,7,7,8,8,9,9,10,10,10-heptadecafluorodecyl 2-propenoate, 2-hydroxyethyl 2-methyl-2-propenoate and methyl 2-methyl-2-propenoate, block</v>
          </cell>
        </row>
        <row r="4886">
          <cell r="B4886" t="str">
            <v>2-Propenoic acid, esters, 2-methyl-, cyclohexyl ester, polymers with glycidyl methacrylate and .gamma.-.omega.-perfluoro-C6-16-alkyl acrylate</v>
          </cell>
        </row>
        <row r="4887">
          <cell r="B4887" t="str">
            <v>2-Propenoic acid, esters, 2-methyl-, cyclohexyl ester, polymers with maleic anhydride, .gamma.-.omega.-perfluoro-C6-16-alkyl acrylate and 2,4,6-tris(2-propenyloxy)-1,3,5-triazine</v>
          </cell>
        </row>
        <row r="4888">
          <cell r="B4888" t="str">
            <v>2-Propenoic acid, esters, 2-methyl-, octadecyl ester, polymers with .gamma.-.omega.-perfluoro-C8-14-alkyl acrylate</v>
          </cell>
        </row>
        <row r="4889">
          <cell r="B4889" t="str">
            <v>2-Propenoic acid, esters, 2-methyl-, oxiranylmethyl ester, polymers with .gamma.-.omega.-perfluoro-C6-16-alkyl acrylate and stearyl acrylate</v>
          </cell>
        </row>
        <row r="4890">
          <cell r="B4890" t="str">
            <v>2-Propenoic acid, esters, butyl ester, polymers with 2-[methyl[(perfluoro-C4-8-alkyl)sulfonyl]amino]ethyl acrylate</v>
          </cell>
        </row>
        <row r="4891">
          <cell r="B4891" t="str">
            <v>2-Propenoic acid, esters, C12-14-alkyl esters, polymers with Bu (1-oxo-2-propenyl)carbamate and ?-.omega.-perfluoro-C6-12-alkyl acrylate</v>
          </cell>
        </row>
        <row r="4892">
          <cell r="B4892" t="str">
            <v>2-Propenoic acid, ethyl ester, polymer with 4-[[(1,1,2,2,3,3,4,4,5,5,6,6,7,7,8,8,8-heptadecafluorooctyl)sulfonyl]methylamino]butyl 2-propenoate, 4-[methyl[(1,1,2,2,3,3,4,4,4-nonafluorobutyl)sulfonyl]amino]butyl 2-propenoate, .alpha.-(2-methyl-1-oxo-2-prop</v>
          </cell>
        </row>
        <row r="4893">
          <cell r="B4893" t="str">
            <v>2-Propenoic acid, hexadecyl ester, polymer with .alpha.-fluoro-.omega.-[2-[(1-oxo-2-propenyl)oxy]ethyl]poly(difluoromethylene) and octadecyl 2-propenoate</v>
          </cell>
        </row>
        <row r="4894">
          <cell r="B4894" t="str">
            <v>2-Propenoic acid, hexadecyl ester, polymer with 1,3-diisocyanatomethylbenzene, .alpha.-fluoro-.omega.-[2-[(1-oxo-2-propenyl)oxy]ethyl]poly(difluoromethylene), 2-hydroxy-3-phenoxypropyl 2-propenoate, methyloxirane polymer with oxirane mono(2-methyl-2-prope</v>
          </cell>
        </row>
        <row r="4895">
          <cell r="B4895" t="str">
            <v>2-Propenoic acid, methyl ester, polymer with .alpha.-fluoro-.omega.-[2-[(2-methyl-1-oxo-2-propen-1-yl)oxy]ethyl]poly(difluoromethylene)</v>
          </cell>
        </row>
        <row r="4896">
          <cell r="B4896" t="str">
            <v>2-Propenoic acid, mixed hexaesters with dipentaerythritol and 3-[(3,3,4,4,5,5,6,6,7,7,8,8,9,9,10,10,10-heptadecafluorodecyl)thio]propanoic acid</v>
          </cell>
        </row>
        <row r="4897">
          <cell r="B4897" t="str">
            <v>2-Propenoic acid, octadecyl ester, polymers with .gamma.-.omega.-perfluoro-C6-22-alkyl acrylate</v>
          </cell>
        </row>
        <row r="4898">
          <cell r="B4898" t="str">
            <v>2-Propenoic acid, octahydro-4,7-methano-1H-indenyl ester, polymers with .gamma.-.omega.-perfluoro-C6-22-alkyl acrylate and polyethylene glycol methacrylate Me ether, di-Me 2,2'-azobis[2-methylpropanoate]-initiated</v>
          </cell>
        </row>
        <row r="4899">
          <cell r="B4899" t="str">
            <v>2-Propenoic acid, perfluoro-C8-16-alkyl esters</v>
          </cell>
        </row>
        <row r="4900">
          <cell r="B4900" t="str">
            <v>2-Propenoic acid, polymer with 2-[ethyl[(1,1,2,2,3,3,4,4,5,5,6,6,7,7,8,8,8-heptadecafluorooctyl)sulfonyl]amino]ethyl 2-methyl-2-propenoate and octadecyl 2-propenoate</v>
          </cell>
        </row>
        <row r="4901">
          <cell r="B4901" t="str">
            <v>2-Propenoic acid, polymer with butyl 2-propenoate and 2,5-furandione, .gamma.,.omega.-perfluoroalkyl(C8-14) esters, potassium salts, tert-Bu-benzene carboperoxoate initiated</v>
          </cell>
        </row>
        <row r="4902">
          <cell r="B4902" t="str">
            <v>2-Propenoic acid, polymer with butyl 2-propenoate and 2,5-furandione, .gamma.-.omega.-perfluoro-C8-14-alkyl esters, tert-Bu 2-ethylhexaneperoxoate-initiated, compds. with 2-(dimethylamino)ethanol</v>
          </cell>
        </row>
        <row r="4903">
          <cell r="B4903" t="str">
            <v>2-Propenoic acid, polymer with butyl-2-propenoate, 2-hydroxyethyl 2-propenoate and 3,3,4,4,5,5,6,6,7,7,8,8,8-tridecafluorooctyl-2-propenoate, compd. with 2-(dimethylamino)ethanol</v>
          </cell>
        </row>
        <row r="4904">
          <cell r="B4904" t="str">
            <v>2-Propenoic acid, polymer with butyl-2-propenoate, 2-propenoic acid, 2-hydroxyethyl ester and 3,3,4,4,5,5,6,6,7,7,8,8,8-tridecafluorooctyl-2-propenoate</v>
          </cell>
        </row>
        <row r="4905">
          <cell r="B4905" t="str">
            <v>2-Propenoic acid, polymers with .gamma.-.omega.-perfluoro-C8-16-alkyl acrylate and stearyl acrylate</v>
          </cell>
        </row>
        <row r="4906">
          <cell r="B4906" t="str">
            <v>2-Propenoic acid, polymers with lauryl acrylate and 2-[methyl[(perfluoro-C4-8-alkyl)sulfonyl]amino]ethyl acrylate</v>
          </cell>
        </row>
        <row r="4907">
          <cell r="B4907" t="str">
            <v>2-Propenoic acid, polymers, 2-methyl-, polymer with 2-(diethylamino)ethyl 2-methyl-2-propenoate, 2-propenoic acid and 3,3,4,4,5,5,6,6,7,7,8,8,8-tridecafluorooctyl 2-methyl-2-propenoate</v>
          </cell>
        </row>
        <row r="4908">
          <cell r="B4908" t="str">
            <v>2-Propenoic acid, reaction products with acetic acid (.gamma.-.omega.-perfluoro-C8-10-alkyl)thio derivs. Bu esters and polyethylenimine</v>
          </cell>
        </row>
        <row r="4909">
          <cell r="B4909" t="str">
            <v>2-Propenoic acid, reaction products with N-[3-(dimethylamino)propyl]-1,1,2,2,3,3,4,4,4-nonafluoro-1-butanesulfonamide</v>
          </cell>
        </row>
        <row r="4910">
          <cell r="B4910" t="str">
            <v>2-Propeonic acid, 3,3,4,4,5,5,6,6,7,7,8,8,8-tridecafluorooctyl-, polymer with 2-methyloxirane, polymer with oxirane bis(2-methyl-2-propenoate) and 2-methyloxirane polymer with oxirane mono(2-methyl-2-propenoate)</v>
          </cell>
        </row>
        <row r="4911">
          <cell r="B4911" t="str">
            <v>2-Propeonic acid, 3,3,4,4,5,5,6,6,7,7,8,8,9,9,10,10,10-Heptadecafluorodecyl-, polymer with .alpha.(1-oxo-2-propenyl).omega.hydroxypoly[oxy(methyl1,2-ethanediyl)]</v>
          </cell>
        </row>
        <row r="4912">
          <cell r="B4912" t="str">
            <v>2-Propeonic acid, 3,3,4,4,5,5,6,6,7,7,8,8,9,9,10,10,10-Heptadecafluorodecyl-, polymer with 2-methyl-2[( 1-oxo-2-propenyl)amino]-1-propanesulfonic acid and 2,2,2-trifluoroethyl-2-propenoate</v>
          </cell>
        </row>
        <row r="4913">
          <cell r="B4913" t="str">
            <v>2-Propeonic acid, 3,3,4,4,5,5,6,6,7,7,8,8,9,9,10,10,10-heptadecafluorodecyl-, polymer with ethyloxirane homopolymer monoether with 1,2-propanediol mono(2-methyl-2-propenoate), tert-Bu -2-ethylhexaneperoxoate, initiated</v>
          </cell>
        </row>
        <row r="4914">
          <cell r="B4914" t="str">
            <v>2-Propyl-1-pentanol</v>
          </cell>
        </row>
        <row r="4915">
          <cell r="B4915" t="str">
            <v>2-Propyn-1-one, 3-phenyl-1-(1,2,2,3,3,4,4,5,5,6,6-undecafluorocyclohexyl)-</v>
          </cell>
        </row>
        <row r="4916">
          <cell r="B4916" t="str">
            <v>2-Pyrazinecarboxylic acid, 2,2,2-trifluoro-1-(trifluoromethyl)ethyl ester</v>
          </cell>
        </row>
        <row r="4917">
          <cell r="B4917" t="str">
            <v>2-Pyridinemethanol,4-(1,1-dimethylethyl)-.alpha.,.alpha.-bis(trifluoromethyl)-</v>
          </cell>
        </row>
        <row r="4918">
          <cell r="B4918" t="str">
            <v>2-Pyrrolidinone, 1-cyclohexyl-5-[2,2,2-trifluoro-1-(trifluoromethyl)ethoxy]-</v>
          </cell>
        </row>
        <row r="4919">
          <cell r="B4919" t="str">
            <v>2-tert-Butylthiophene</v>
          </cell>
        </row>
        <row r="4920">
          <cell r="B4920" t="str">
            <v>2-Thiophenecarboxylic acid</v>
          </cell>
        </row>
        <row r="4921">
          <cell r="B4921" t="str">
            <v>2-Thiophenemethanol, .alpha.-[3,3,3-trifluoro-2-(trifluoromethyl)-1-propen-1-yl]-</v>
          </cell>
        </row>
        <row r="4922">
          <cell r="B4922" t="str">
            <v>2-Thiophenemethylamine</v>
          </cell>
        </row>
        <row r="4923">
          <cell r="B4923" t="str">
            <v>2-Trifluoromethyl benzylamine</v>
          </cell>
        </row>
        <row r="4924">
          <cell r="B4924" t="str">
            <v>2-Trifluoromethyl-3H-perfluoro-2-pentene</v>
          </cell>
        </row>
        <row r="4925">
          <cell r="B4925" t="str">
            <v>2-Vinylperfluorobutane</v>
          </cell>
        </row>
        <row r="4926">
          <cell r="B4926" t="str">
            <v>2-Vinylperfluoropropane</v>
          </cell>
        </row>
        <row r="4927">
          <cell r="B4927" t="str">
            <v>2-[(1,1,1,2,3,3,3-Heptafluoropropan-2-yl)oxy]-N-phenylacetamide</v>
          </cell>
        </row>
        <row r="4928">
          <cell r="B4928" t="str">
            <v>2-[(1,1,1,2,3,3,3-Heptafluoropropan-2-yl)oxy]acetamide</v>
          </cell>
        </row>
        <row r="4929">
          <cell r="B4929" t="str">
            <v>2-[(1,1,2,2,3,3,4,4,4-Nonafluorobutane-1-sulfonyl)oxy]-3a,4,7,7a-tetrahydro-1H-4,7-methanoisoindole-1,3(2H)-dione</v>
          </cell>
        </row>
        <row r="4930">
          <cell r="B4930" t="str">
            <v>2-[(1,1,2,2,3,5,5,5-Octafluoropentyl)oxy]propanenitrile</v>
          </cell>
        </row>
        <row r="4931">
          <cell r="B4931" t="str">
            <v>2-[(1,2,3,3,4,4,4-Heptafluorobut-1-en-1-yl)sulfanyl]ethan-1-ol</v>
          </cell>
        </row>
        <row r="4932">
          <cell r="B4932" t="str">
            <v>2-[(1,2,3,3,4,4,5,5,6,6,7,7,8,8,9,9,10,10,10-Nonadecafluorodec-1-en-1-yl)oxy]benzoic acid</v>
          </cell>
        </row>
        <row r="4933">
          <cell r="B4933" t="str">
            <v>2-[(1,2,3,3,4,4,5,5,6,6,7,7,8,8,9,9,9-Heptadecafluoronon-1-en-1-yl)oxy]benzoic acid</v>
          </cell>
        </row>
        <row r="4934">
          <cell r="B4934" t="str">
            <v>2-[(1,2,3,3,4,4,5,5,6,6,7,7,8,8,9,9,9-Heptadecafluoronon-1-en-1-yl)oxy]benzoyl chloride</v>
          </cell>
        </row>
        <row r="4935">
          <cell r="B4935" t="str">
            <v>2-[(2,2,3,3,3-Pentafluoropropoxy)methyl]oxirane</v>
          </cell>
        </row>
        <row r="4936">
          <cell r="B4936" t="str">
            <v>2-[(2,2,3,3,4,4,4-heptafluorobutanoyl)amino]benzoic acid</v>
          </cell>
        </row>
        <row r="4937">
          <cell r="B4937" t="str">
            <v>2-[(2,2,3,3,4,4,4-Heptafluorobutoxy)methyl]oxirane</v>
          </cell>
        </row>
        <row r="4938">
          <cell r="B4938" t="str">
            <v>2-[(2,2,3,3,4,4,5,5,6,6,6-Undecafluorohexyl)oxy]ethan-1-ol</v>
          </cell>
        </row>
        <row r="4939">
          <cell r="B4939" t="str">
            <v>2-[(2,2,3,3,4,4,5,5,6,6,7,7,7-Tridecafluoroheptyl)oxy]ethan-1-ol</v>
          </cell>
        </row>
        <row r="4940">
          <cell r="B4940" t="str">
            <v>2-[(2,2,3,3,4,4,5,5,6,6,7,7-Dodecafluoroheptanoyl)amino]-6-methyl-4,5,6,7-tetrahydro-1-benzothiophene-3-carboxamide</v>
          </cell>
        </row>
        <row r="4941">
          <cell r="B4941" t="str">
            <v>2-[(2,2,3,3,4,4,5,5-Octafluoropentyl)oxy]ethan-1-ol</v>
          </cell>
        </row>
        <row r="4942">
          <cell r="B4942" t="str">
            <v>2-[(2-Ethyl-6-methylphenyl)-amino]-1-propanol</v>
          </cell>
        </row>
        <row r="4943">
          <cell r="B4943" t="str">
            <v>2-[(2-Methylprop-2-enoyl)oxy]ethyl heptafluorobutanoate</v>
          </cell>
        </row>
        <row r="4944">
          <cell r="B4944" t="str">
            <v>2-[(3,3,4,4,4-Pentafluorobutyl)sulfanyl]ethan-1-ol</v>
          </cell>
        </row>
        <row r="4945">
          <cell r="B4945" t="str">
            <v>2-[(3,3,4,4,5,5,6,6,6-Nonafluorohexyl)oxy]cyclohepta-2,4,6-trien-1-one</v>
          </cell>
        </row>
        <row r="4946">
          <cell r="B4946" t="str">
            <v>2-[(3,3,4,4,5,5,6,6,6-Nonafluorohexyl)oxy]ethan-1-ol</v>
          </cell>
        </row>
        <row r="4947">
          <cell r="B4947" t="str">
            <v>2-[(3,3,4,4,5,5,6,6,6-Nonafluorohexyl)sulfanyl]ethan-1-ol</v>
          </cell>
        </row>
        <row r="4948">
          <cell r="B4948" t="str">
            <v>2-[(3,3,4,4,5,5,6,6,6-Nonafluorohexyl)sulfanyl]ethyl prop-2-enoate</v>
          </cell>
        </row>
        <row r="4949">
          <cell r="B4949" t="str">
            <v>2-[(3,3,4,4,5,5,6,6,7,7,8,8,8-Tridecafluorooctyl)oxy]ethan-1-ol</v>
          </cell>
        </row>
        <row r="4950">
          <cell r="B4950" t="str">
            <v>2-[(4,4,5,5,5-Pentafluoropentyl)oxy]ethan-1-ol</v>
          </cell>
        </row>
        <row r="4951">
          <cell r="B4951" t="str">
            <v>2-[(Heptadecafluorooctyl)(methyl)amino]ethyl prop-2-enoate</v>
          </cell>
        </row>
        <row r="4952">
          <cell r="B4952" t="str">
            <v>2-[(heptafluoropropyl)sulfanyl]aniline</v>
          </cell>
        </row>
        <row r="4953">
          <cell r="B4953" t="str">
            <v>2-[(N-{3-[(3,3,4,4,5,5,6,6,7,7,8,8,8-Tridecafluorooctyl)sulfanyl]propanoyl}alanyl)amino]propanoatato</v>
          </cell>
        </row>
        <row r="4954">
          <cell r="B4954" t="str">
            <v>2-[(Nonadecafluorononyl)oxy]ethan-1-ol</v>
          </cell>
        </row>
        <row r="4955">
          <cell r="B4955" t="str">
            <v>2-[(Pentafluoroethyl)sulfanyl]propanoic acid</v>
          </cell>
        </row>
        <row r="4956">
          <cell r="B4956" t="str">
            <v>2-[(Perfluorooctane-1-sulfonyl)amino]ethyl prop-2-enoate</v>
          </cell>
        </row>
        <row r="4957">
          <cell r="B4957" t="str">
            <v>2-[1,2,2,2-Tetrafluoro-1-[1,1,2,3,3,3-hexafluoro-2-(heptafluoropropoxy)propoxy]ethyl]-1H-benzimidazole</v>
          </cell>
        </row>
        <row r="4958">
          <cell r="B4958" t="str">
            <v>2-[1-(Phenylsulfanyl)-2-(1,1,2,2,3,3,4,4,5,5,6,6,6-tridecafluorohexane-1-sulfonyl)ethyl]furan</v>
          </cell>
        </row>
        <row r="4959">
          <cell r="B4959" t="str">
            <v>2-[1-(Phenylsulfanyl)-2-(1,1,2,2,3,3,4,4,5,5,6,6,6-tridecafluorohexane-1-sulfonyl)ethyl]thiophene</v>
          </cell>
        </row>
        <row r="4960">
          <cell r="B4960" t="str">
            <v>2-[1-Nitro-3-(1,1,2,2,3,3,4,4,5,5,6,6,6-tridecafluorohexane-1-sulfonyl)propan-2-yl]furan</v>
          </cell>
        </row>
        <row r="4961">
          <cell r="B4961" t="str">
            <v>2-[1-Nitro-3-(1,1,2,2,3,3,4,4,5,5,6,6,6-tridecafluorohexane-1-sulfonyl)propan-2-yl]thiophene</v>
          </cell>
        </row>
        <row r="4962">
          <cell r="B4962" t="str">
            <v>2-[2,2,3,3,4,4,5,5,6,7,7,7-dodecafluoro-6-(trifluoromethyl)heptyl]oxirane</v>
          </cell>
        </row>
        <row r="4963">
          <cell r="B4963" t="str">
            <v>2-[2,3,3,3-Tetrafluoro-2-(heptafluoropropoxy)propoxy]ethan-1-ol</v>
          </cell>
        </row>
        <row r="4964">
          <cell r="B4964" t="str">
            <v>2-[2,3,3,3-Tetrafluoro-2-(trifluoromethyl)propanoyl]benzoic acid</v>
          </cell>
        </row>
        <row r="4965">
          <cell r="B4965" t="str">
            <v>2-[2-(1,1,2,2,3,3,4,4,5,5,6,6,6-Tridecafluorohexane-1-sulfonyl)ethenyl]furan</v>
          </cell>
        </row>
        <row r="4966">
          <cell r="B4966" t="str">
            <v>2-[2-(1,1,2,2,3,3,4,4,5,5,6,6,6-Tridecafluorohexane-1-sulfonyl)ethenyl]thiophene</v>
          </cell>
        </row>
        <row r="4967">
          <cell r="B4967" t="str">
            <v>2-[2-(2,2,3,3,4,4,4-Heptafluorobutoxy)ethoxy]ethan-1-ol</v>
          </cell>
        </row>
        <row r="4968">
          <cell r="B4968" t="str">
            <v>2-[2-(Tridecafluorohexyl)-5,6-dihydropyrimidin-1(4H)-yl]ethan-1-ol</v>
          </cell>
        </row>
        <row r="4969">
          <cell r="B4969" t="str">
            <v>2-[2-[2-[2-[2-[4-(1,1,3,3-Tetramethylbutyl)phenoxy]ethoxy]ethoxy]ethoxy]ethoxy]ethanol</v>
          </cell>
        </row>
        <row r="4970">
          <cell r="B4970" t="str">
            <v>2-[2-[2-[2-[4-(1,1,3,3-Tetramethylbutyl)phenoxy]ethoxy]ethoxy]ethoxy]ethanol</v>
          </cell>
        </row>
        <row r="4971">
          <cell r="B4971" t="str">
            <v>2-[2-[2-[4-(1,1,3,3-Tetramethylbutyl)phenoxy]ethoxy]ethoxy]ethanol</v>
          </cell>
        </row>
        <row r="4972">
          <cell r="B4972" t="str">
            <v>2-[2-[4-(1,1,3,3-Tetramethylbutyl)phenoxy]ethoxy]ethanol</v>
          </cell>
        </row>
        <row r="4973">
          <cell r="B4973" t="str">
            <v>2-[3,3,4,4,5,5,5-Heptafluoro-2,2-bis(trifluoromethyl)pentyl]oxirane</v>
          </cell>
        </row>
        <row r="4974">
          <cell r="B4974" t="str">
            <v>2-[4-(1,1,1,2,3,3,3-Heptafluoropropan-2-yl)-2-methylphenyl]-4-iodo-1H-isoindole-1,3(2H)-dione</v>
          </cell>
        </row>
        <row r="4975">
          <cell r="B4975" t="str">
            <v>2-[4-(1,1,2,2-Tetrafluoro-2-phenylethyl)phenyl]propan-2-amine</v>
          </cell>
        </row>
        <row r="4976">
          <cell r="B4976" t="str">
            <v>2-[4-(1,1,2,2-Tetrafluoro-2-phenylethyl)phenyl]propan-2-amine--hydrogen chloride (1/1)</v>
          </cell>
        </row>
        <row r="4977">
          <cell r="B4977" t="str">
            <v>2-[4-(1,1,2,2-Tetrafluoro-2-phenylethyl)phenyl]propane-1,2-diol</v>
          </cell>
        </row>
        <row r="4978">
          <cell r="B4978" t="str">
            <v>2-[4-(1,1,3,3-Tetramethylbutyl)phenoxy]ethanol</v>
          </cell>
        </row>
        <row r="4979">
          <cell r="B4979" t="str">
            <v>2-[4-(Benzyloxy)-2,2,3,3-tetrafluorobutoxy]ethan-1-ol</v>
          </cell>
        </row>
        <row r="4980">
          <cell r="B4980" t="str">
            <v>2-[4-(Heptadecafluorooctyl)phenoxy]ethyl prop-2-enoate</v>
          </cell>
        </row>
        <row r="4981">
          <cell r="B4981" t="str">
            <v>2-[5-(Pentafluoroethyl)-1,2-oxazol-3-yl]-1H-isoindole-1,3(2H)-dione</v>
          </cell>
        </row>
        <row r="4982">
          <cell r="B4982" t="str">
            <v>2-[Bis(trifluoromethyl)amino]-1,1,2,2-tetrafluoroethane-1-sulfonyl fluoride</v>
          </cell>
        </row>
        <row r="4983">
          <cell r="B4983" t="str">
            <v>2-[Bis(trifluoromethyl)amino]-2,3,3,3-tetrafluoropropionyl fluoride</v>
          </cell>
        </row>
        <row r="4984">
          <cell r="B4984" t="str">
            <v>2-[Butyl[(heptadecafluorooctyl)sulfonyl]amino]ethyl acrylate</v>
          </cell>
        </row>
        <row r="4985">
          <cell r="B4985" t="str">
            <v>2-[Ethyl[(heptadecafluorooctyl)sulfonyl]amino]ethyl acrylate</v>
          </cell>
        </row>
        <row r="4986">
          <cell r="B4986" t="str">
            <v>2-[Ethyl[(heptadecafluorooctyl)sulfonyl]amino]ethyl methacrylate</v>
          </cell>
        </row>
        <row r="4987">
          <cell r="B4987" t="str">
            <v>2-[Methyl[(nonafluorobutyl)sulfonyl]amino]ethyl 2-methyl-2-propenoate, polymer with 1,1-dichloroethene and octadecyl 2-methyl-2-propenoate</v>
          </cell>
        </row>
        <row r="4988">
          <cell r="B4988" t="str">
            <v>2-[[(2,2,3,3,4,4,5,5,6,6,6-Undecafluorohexyl)oxy]methyl]oxirane</v>
          </cell>
        </row>
        <row r="4989">
          <cell r="B4989" t="str">
            <v>2-[[(2,2,3,3,4,4,5,5,6,6,7,7,8,8,9,9-Hexadecafluorononyl)oxy]methyl]oxirane</v>
          </cell>
        </row>
        <row r="4990">
          <cell r="B4990" t="str">
            <v>2-[[(3,3,4,4,5,5,6,6,6-Nonafluorohexyl)oxy]methyl]oxirane</v>
          </cell>
        </row>
        <row r="4991">
          <cell r="B4991" t="str">
            <v>2-[[(3,3,4,4,5,5,6,6,7,7,8,8,8-Tridecafluorooctyl)oxy]methyl]oxirane</v>
          </cell>
        </row>
        <row r="4992">
          <cell r="B4992" t="str">
            <v>2-[[(Heptadecafluorooctyl)sulfonyl]amino]-N,N,N-trimethyl-1-propanaminium iodide</v>
          </cell>
        </row>
        <row r="4993">
          <cell r="B4993" t="str">
            <v>2-[[(Heptadecafluorooctyl)sulfonyl]amino]-N,N,N-trimethylethanaminium iodide</v>
          </cell>
        </row>
        <row r="4994">
          <cell r="B4994" t="str">
            <v>2-[[(Heptadecafluorooctyl)sulfonyl]methylamino]ethyl acrylate</v>
          </cell>
        </row>
        <row r="4995">
          <cell r="B4995" t="str">
            <v>2-[[(Perfluorooctyl)sulfonyl]methylamino]ethyl 2-propenoate</v>
          </cell>
        </row>
        <row r="4996">
          <cell r="B4996" t="str">
            <v>2-[[3-[(Perfluorooctyl)sulfonyl]propyl]amino]ethyl-2-propenoate</v>
          </cell>
        </row>
        <row r="4997">
          <cell r="B4997" t="str">
            <v>2-[[4-(Heptafluoropropyl)phenyl]methyl]oxirane</v>
          </cell>
        </row>
        <row r="4998">
          <cell r="B4998" t="str">
            <v>2-[[[[2-Methyl-5-[[[4-[methyl[(nonafluorobutyl)sulfonyl]amino]butoxy]carbonyl]amino]phenyl]amino]carbonyl]oxy]propyl-2-methylpropenoate</v>
          </cell>
        </row>
        <row r="4999">
          <cell r="B4999" t="str">
            <v>2-[[[[2-Methyl-5-[[[4-[methyl[(pentadecafluoroheptyl)sulfonyl]amino]butoxy]carbonyl]amino]phenyl]amino]carbonyl]oxy]prop</v>
          </cell>
        </row>
        <row r="5000">
          <cell r="B5000" t="str">
            <v>2-[[[[2-Methyl-5-[[[4-[methyl[(pentadecafluoroheptyl)sulfonyl]amino]butoxy]carbonyl]amino]phenyl]amino]carbonyl]oxy]propyl-2-methylpropenoate</v>
          </cell>
        </row>
        <row r="5001">
          <cell r="B5001" t="str">
            <v>2-[[[[2-Methyl-5-[[[4-[methyl[(tridecafluorohexyl)sulfonyl]amino]butoxy]carbonyl]amino]phenyl]amino]carbonyl]oxy]propyl-2-methylpropenoate</v>
          </cell>
        </row>
        <row r="5002">
          <cell r="B5002" t="str">
            <v>2-[[[[2-Methyl-5-[[[4-[methyl[(undecafluoropentyl)sulfonyl]amino]butoxy]carbonyl]amino]phenyl]amino]carbonyl]oxy]propyl-2-methylpropenoate</v>
          </cell>
        </row>
        <row r="5003">
          <cell r="B5003" t="str">
            <v>2-[[[[5-[[[4-[[(Heptadecafluorooctyl)sulfonyl]methylamino]butoxy]carbonyl]amino]-2-methylphenyl]amino]carbonyl]oxy]propy</v>
          </cell>
        </row>
        <row r="5004">
          <cell r="B5004" t="str">
            <v>2-[[[[5-[[[4-[[(Heptadecafluorooctyl)sulfonyl]methylamino]butoxy]carbonyl]amino]-2-methylphenyl]amino]carbonyl]oxy]propyl-2-methylpropenoate</v>
          </cell>
        </row>
        <row r="5005">
          <cell r="B5005" t="str">
            <v>2-{2-[2-(2,2,3,3,3-Pentafluoropropoxy)ethoxy]ethoxy}ethan-1-ol</v>
          </cell>
        </row>
        <row r="5006">
          <cell r="B5006" t="str">
            <v>2-{3-[(3,3,4,4,5,5,6,6,7,7,8,8,8-Tridecafluorooctyl)sulfanyl]propanamido}propanoate</v>
          </cell>
        </row>
        <row r="5007">
          <cell r="B5007" t="str">
            <v>2-{Difluoro[(pentadecafluoroheptyl)oxy]methyl}-2,3,3-trifluorooxirane</v>
          </cell>
        </row>
        <row r="5008">
          <cell r="B5008" t="str">
            <v>2-{[(1,1,2,2,3,3,4,4,5,5,6,6,7,7,8,8-Hexadecafluorooctane-1-sulfonyl)methyl]amino}ethyl prop-2-enoate</v>
          </cell>
        </row>
        <row r="5009">
          <cell r="B5009" t="str">
            <v>2-{[(1,1-Dicyclohexyl-5,5,6,6,7,7,8,8,9,9,10,10,11,11,12,12,12-heptadecafluorododecan-2-yl)oxy]carbonyl}hydrazine-1-carboxylate</v>
          </cell>
        </row>
        <row r="5010">
          <cell r="B5010" t="str">
            <v>2-{[(1-Cyclohexyl-4,4,5,5,6,6,7,7,8,8,9,9,10,10,11,11,11-heptadecafluoroundecyl)oxy]carbonyl}hydrazine-1-carboxylate</v>
          </cell>
        </row>
        <row r="5011">
          <cell r="B5011" t="str">
            <v>2-{[(2,2,3,3,3-Pentafluoro-1-phenylpropylidene)amino]oxy}acetamide</v>
          </cell>
        </row>
        <row r="5012">
          <cell r="B5012" t="str">
            <v>2-{[(2,2,3,3,4,4,5,5-Octafluoropentyl)oxy]methyl}oxirane</v>
          </cell>
        </row>
        <row r="5013">
          <cell r="B5013" t="str">
            <v>2-{[(3,3,4,4,5,5,6,6,7,7,8,8,8-Tridecafluorooctyl)sulfanyl]methyl}oxirane</v>
          </cell>
        </row>
        <row r="5014">
          <cell r="B5014" t="str">
            <v>2-{[(6,6,7,7,8,8,9,9,10,10,11,11,12,12,13,13,13-Heptadecafluoro-2,2-dimethyltridecan-3-yl)oxy]carbonyl}hydrazine-1-carbo</v>
          </cell>
        </row>
        <row r="5015">
          <cell r="B5015" t="str">
            <v>2-{[(6,6,7,7,8,8,9,9,10,10,11,11,12,12,13,13,13-Heptadecafluoro-2,2-dimethyltridecan-3-yl)oxy]carbonyl}hydrazine-1-carboxylate</v>
          </cell>
        </row>
        <row r="5016">
          <cell r="B5016" t="str">
            <v>2-{[(6,6,7,7,8,8,9,9,10,10,11,11,12,12,13,13,13-Heptadecafluorotridecan-3-yl)oxy]carbonyl}hydrazine-1-carboxylate</v>
          </cell>
        </row>
        <row r="5017">
          <cell r="B5017" t="str">
            <v>2-{[(8,8,9,9,10,10,11,11,12,12,13,13,14,14,15,15,15-Heptadecafluoro-2,2-dimethylpentadecan-5-yl)oxy]carbonyl}hydrazine-1-carboxylate</v>
          </cell>
        </row>
        <row r="5018">
          <cell r="B5018" t="str">
            <v>2-{[3-(1,1,2,2,3,3,4,4,4-Nonafluorobutane-1-sulfonyl)propyl]amino}ethyl prop-2-enoate</v>
          </cell>
        </row>
        <row r="5019">
          <cell r="B5019" t="str">
            <v>2-{[4-(Perfluorobutoxy)pyridin-2-yl]methanesulfinyl}-1H-thieno[3,4-d]imidazole</v>
          </cell>
        </row>
        <row r="5020">
          <cell r="B5020" t="str">
            <v>23-(Perfluorobutyl)tricosanoic acid</v>
          </cell>
        </row>
        <row r="5021">
          <cell r="B5021" t="str">
            <v>25,26,26,26,27,27,27-Heptafluoro-3-hydroxycholest-8(14)-en-15-one</v>
          </cell>
        </row>
        <row r="5022">
          <cell r="B5022" t="str">
            <v>2H,2H,3H,3H-Perfluorooctanoate</v>
          </cell>
        </row>
        <row r="5023">
          <cell r="B5023" t="str">
            <v>2H-1,3-Dioxole, 4-chloro-2,2-bis(trifluoromethyl)-</v>
          </cell>
        </row>
        <row r="5024">
          <cell r="B5024" t="str">
            <v>2H-1,3-Dioxole, 4-fluoro-2,2-bis(trifluoromethyl)-</v>
          </cell>
        </row>
        <row r="5025">
          <cell r="B5025" t="str">
            <v>2H-1,3-Thiazete, 4-(4-chlorophenyl)-2,2-bis(trifluoromethyl)-</v>
          </cell>
        </row>
        <row r="5026">
          <cell r="B5026" t="str">
            <v>2H-1,3-Thiazete, 4-phenyl-2,2-bis(trifluoromethyl)-</v>
          </cell>
        </row>
        <row r="5027">
          <cell r="B5027" t="str">
            <v>2H-1,4-Oxazine, 2,2,3,3,5,6,6-heptafluoro-3,6-dihydro-</v>
          </cell>
        </row>
        <row r="5028">
          <cell r="B5028" t="str">
            <v>2H-Benzimidazole-2-thione, 1,3-dihydro-5-(1,1,2,2-tetrafluoroethoxy)-</v>
          </cell>
        </row>
        <row r="5029">
          <cell r="B5029" t="str">
            <v>2H-Hexafluoropropyl allyl ether</v>
          </cell>
        </row>
        <row r="5030">
          <cell r="B5030" t="str">
            <v>2H-Imidazole-2-thione, 1,3-dihydro-1-methyl-3-(1,1,2,2-tetrafluoroethyl)-</v>
          </cell>
        </row>
        <row r="5031">
          <cell r="B5031" t="str">
            <v>2H-Nonafluorobutane</v>
          </cell>
        </row>
        <row r="5032">
          <cell r="B5032" t="str">
            <v>2H-Perfluoro(2-methylpentane)</v>
          </cell>
        </row>
        <row r="5033">
          <cell r="B5033" t="str">
            <v>2H-Perfluoro-2-dodecenoic acid</v>
          </cell>
        </row>
        <row r="5034">
          <cell r="B5034" t="str">
            <v>2H-Perfluoroisobutyric acid</v>
          </cell>
        </row>
        <row r="5035">
          <cell r="B5035" t="str">
            <v>2H-Perfluoroisopropyl 2-fluoroacrylate</v>
          </cell>
        </row>
        <row r="5036">
          <cell r="B5036" t="str">
            <v>2H-Pyran, 2,2,3,3,4,4,5,5,6-nonafluorotetrahydro-6-(1,1,2,2,3,3,4,4,5,5,6,6,7,7,8,8,9,9,9-nonadecafluorononyl)-</v>
          </cell>
        </row>
        <row r="5037">
          <cell r="B5037" t="str">
            <v>2H-Pyran, tetrahydro-2-[2,2,2-trifluoro-1-(trifluoromethyl)ethoxy]-</v>
          </cell>
        </row>
        <row r="5038">
          <cell r="B5038" t="str">
            <v>2H-Pyran-2-carbonyl fluoride, 2,3,3,4,4,5,5,6,6-nonafluorotetrahydro-</v>
          </cell>
        </row>
        <row r="5039">
          <cell r="B5039" t="str">
            <v>2H-Tetrazole-2-acetic acid, 5-[3-[4-(2-bromo-5-fluorophenoxy)-1-piperidinyl]-5-isoxazolyl]-, compd. with 2,2,2-trifluoro</v>
          </cell>
        </row>
        <row r="5040">
          <cell r="B5040" t="str">
            <v>3(2H)-Furanone, 2-(1,1-dimethylethyl)dihydro-5-hydroxy-2-methyl-5-(1,1,2,2-tetrafluoroethyl)-</v>
          </cell>
        </row>
        <row r="5041">
          <cell r="B5041" t="str">
            <v>3,3',4,4',5,5'-Hexachlorobiphenyl</v>
          </cell>
        </row>
        <row r="5042">
          <cell r="B5042" t="str">
            <v>3,3',4,4',5,5'-Hexachlorobiphenyl-C13</v>
          </cell>
        </row>
        <row r="5043">
          <cell r="B5043" t="str">
            <v>3,3',4,4',5-PEBDE</v>
          </cell>
        </row>
        <row r="5044">
          <cell r="B5044" t="str">
            <v>3,3',4,4',5-Pentabromodiphenyl ether***retired***use 3,3',4,4',5-PEBDE</v>
          </cell>
        </row>
        <row r="5045">
          <cell r="B5045" t="str">
            <v>3,3',4,4',5-Pentachlorobiphenyl</v>
          </cell>
        </row>
        <row r="5046">
          <cell r="B5046" t="str">
            <v>3,3',4,4',5-Pentachlorobiphenyl-C13</v>
          </cell>
        </row>
        <row r="5047">
          <cell r="B5047" t="str">
            <v>3,3',4,4'-Diphenylethertetracarboxylic dianhydride, 4,4'-oxydianiline, 3,3',4,4'-biphenyltetracarboxylic dianhydride, 2,2'-bis4-(4-aminophenoxy)phenylhexafluoropropane, bis(3-aminopropyl)tetramethyl disiloxane copolymer</v>
          </cell>
        </row>
        <row r="5048">
          <cell r="B5048" t="str">
            <v>3,3',4,4'-TEBDE</v>
          </cell>
        </row>
        <row r="5049">
          <cell r="B5049" t="str">
            <v>3,3',4,4'-Tetrabromodiphenyl ether***retired***use 3,3',4,4'-TEBDE</v>
          </cell>
        </row>
        <row r="5050">
          <cell r="B5050" t="str">
            <v>3,3',4,4'-Tetrachlorobiphenyl</v>
          </cell>
        </row>
        <row r="5051">
          <cell r="B5051" t="str">
            <v>3,3',4,4'-Tetrachlorobiphenyl-C13</v>
          </cell>
        </row>
        <row r="5052">
          <cell r="B5052" t="str">
            <v>3,3',4,5'-TEBDE</v>
          </cell>
        </row>
        <row r="5053">
          <cell r="B5053" t="str">
            <v>3,3',4,5'-Tetrachlorobiphenyl</v>
          </cell>
        </row>
        <row r="5054">
          <cell r="B5054" t="str">
            <v>3,3',4,5,5'-Pentachlorobiphenyl</v>
          </cell>
        </row>
        <row r="5055">
          <cell r="B5055" t="str">
            <v>3,3',4,5-Tetrachlorobiphenyl</v>
          </cell>
        </row>
        <row r="5056">
          <cell r="B5056" t="str">
            <v>3,3',4-TRBDE</v>
          </cell>
        </row>
        <row r="5057">
          <cell r="B5057" t="str">
            <v>3,3',4-Trichlorobiphenyl</v>
          </cell>
        </row>
        <row r="5058">
          <cell r="B5058" t="str">
            <v>3,3',5,5'-Tetrachlorobiphenyl</v>
          </cell>
        </row>
        <row r="5059">
          <cell r="B5059" t="str">
            <v>3,3',5-Trichlorobiphenyl</v>
          </cell>
        </row>
        <row r="5060">
          <cell r="B5060" t="str">
            <v>3,3'-(1,1,2,2,3,3-hexafluoropropane-1,3-diyl)bis[5-(pentafluoroethyl)-1,2,4-oxadiazole]</v>
          </cell>
        </row>
        <row r="5061">
          <cell r="B5061" t="str">
            <v>3,3'-(1,4-Phenylene)bis[5-(tridecafluorohexyl)-1,2,4-oxadiazole]</v>
          </cell>
        </row>
        <row r="5062">
          <cell r="B5062" t="str">
            <v>3,3'-(3,3,4,4,5,5-Hexafluorocyclopent-1-ene-1,2-diyl)bis(2,4-dimethylthiophene)</v>
          </cell>
        </row>
        <row r="5063">
          <cell r="B5063" t="str">
            <v>3,3'-(Perfluoro-1-cyclopentene-1,2-diyl)bis(2,5-dimethylthiophene)</v>
          </cell>
        </row>
        <row r="5064">
          <cell r="B5064" t="str">
            <v>3,3'-Bis(tridecafluorohexyl)-2,2'-bithiophene</v>
          </cell>
        </row>
        <row r="5065">
          <cell r="B5065" t="str">
            <v>3,3'-DIBDE***retired***use 3,3'-Dibromodiphenyl ether</v>
          </cell>
        </row>
        <row r="5066">
          <cell r="B5066" t="str">
            <v>3,3'-Dibromodiphenyl ether</v>
          </cell>
        </row>
        <row r="5067">
          <cell r="B5067" t="str">
            <v>3,3'-Dichlorobenzidine</v>
          </cell>
        </row>
        <row r="5068">
          <cell r="B5068" t="str">
            <v>3,3'-Dichlorobenzophenone</v>
          </cell>
        </row>
        <row r="5069">
          <cell r="B5069" t="str">
            <v>3,3'-Dichlorobiphenyl</v>
          </cell>
        </row>
        <row r="5070">
          <cell r="B5070" t="str">
            <v>3,3'-Dimethoxybenzidine</v>
          </cell>
        </row>
        <row r="5071">
          <cell r="B5071" t="str">
            <v>3,3'-Dimethylbenzidine</v>
          </cell>
        </row>
        <row r="5072">
          <cell r="B5072" t="str">
            <v>3,3'-Sulfanediylbis(4,4,5,5,6,6,6-heptafluorohexanoic acid)</v>
          </cell>
        </row>
        <row r="5073">
          <cell r="B5073" t="str">
            <v>3,3,3-Trifluoro-1-(heptafluoropropoxy)prop-1-yne</v>
          </cell>
        </row>
        <row r="5074">
          <cell r="B5074" t="str">
            <v>3,3,3-Trifluoro-2-(heptafluoropropoxy)propanoic acid</v>
          </cell>
        </row>
        <row r="5075">
          <cell r="B5075" t="str">
            <v>3,3,4,4,4-Pentafluoro-1-(pyridin-2-yl)butan-2-one</v>
          </cell>
        </row>
        <row r="5076">
          <cell r="B5076" t="str">
            <v>3,3,4,4,4-Pentafluoro-1-[(R)-4-methylbenzene-1-sulfinyl]butan-2-one</v>
          </cell>
        </row>
        <row r="5077">
          <cell r="B5077" t="str">
            <v>3,3,4,4,4-Pentafluoro-2,2-bis(pentafluoroethyl)butanoic acid</v>
          </cell>
        </row>
        <row r="5078">
          <cell r="B5078" t="str">
            <v>3,3,4,4,4-Pentafluoro-2-(1,1,1,2,3,3,3-heptafluoropropan-2-yl)-2-(trifluoromethyl)butanoic acid</v>
          </cell>
        </row>
        <row r="5079">
          <cell r="B5079" t="str">
            <v>3,3,4,4,4-Pentafluoro-2-(trifluoromethyl)-1-butene</v>
          </cell>
        </row>
        <row r="5080">
          <cell r="B5080" t="str">
            <v>3,3,4,4,4-Pentafluoro-2-hydrazinyl-2-hydroxybutanehydrazide</v>
          </cell>
        </row>
        <row r="5081">
          <cell r="B5081" t="str">
            <v>3,3,4,4,4-Pentafluoro-2-hydroxy-2-(2-methylphenyl)butanoic acid</v>
          </cell>
        </row>
        <row r="5082">
          <cell r="B5082" t="str">
            <v>3,3,4,4,4-Pentafluoro-2-methylbutan-2-ol</v>
          </cell>
        </row>
        <row r="5083">
          <cell r="B5083" t="str">
            <v>3,3,4,4,4-Pentafluoro-2-methylbutanal</v>
          </cell>
        </row>
        <row r="5084">
          <cell r="B5084" t="str">
            <v>3,3,4,4,4-Pentafluoro-2-methylidenebutanoyl chloride</v>
          </cell>
        </row>
        <row r="5085">
          <cell r="B5085" t="str">
            <v>3,3,4,4,4-Pentafluorobutyl thiocyanate</v>
          </cell>
        </row>
        <row r="5086">
          <cell r="B5086" t="str">
            <v>3,3,4,4,5,5,5-Heptafluoro-1-(3-methyl-1,3-benzothiazol-2(3H)-ylidene)pentan-2-one</v>
          </cell>
        </row>
        <row r="5087">
          <cell r="B5087" t="str">
            <v>3,3,4,4,5,5,5-Heptafluoro-1-(pyrrolidin-1-yl)-2-(trifluoromethyl)pentan-1-one</v>
          </cell>
        </row>
        <row r="5088">
          <cell r="B5088" t="str">
            <v>3,3,4,4,5,5,5-Heptafluoro-1-iodo-1-pentene</v>
          </cell>
        </row>
        <row r="5089">
          <cell r="B5089" t="str">
            <v>3,3,4,4,5,5,5-Heptafluoro-1-nitropentan-2-ol</v>
          </cell>
        </row>
        <row r="5090">
          <cell r="B5090" t="str">
            <v>3,3,4,4,5,5,5-Heptafluoro-1-phenylpentan-2-one</v>
          </cell>
        </row>
        <row r="5091">
          <cell r="B5091" t="str">
            <v>3,3,4,4,5,5,5-heptafluoro-1-pyridin-2-ylpentan-2-one</v>
          </cell>
        </row>
        <row r="5092">
          <cell r="B5092" t="str">
            <v>3,3,4,4,5,5,5-Heptafluoro-2-(pentafluoroethyl)-2-(trifluoromethyl)pentanoic acid</v>
          </cell>
        </row>
        <row r="5093">
          <cell r="B5093" t="str">
            <v>3,3,4,4,5,5,5-Heptafluoropent-1-ene</v>
          </cell>
        </row>
        <row r="5094">
          <cell r="B5094" t="str">
            <v>3,3,4,4,5,5,5-heptafluoropent-1-yne</v>
          </cell>
        </row>
        <row r="5095">
          <cell r="B5095" t="str">
            <v>3,3,4,4,5,5,5-Heptafluoropentan-1-amine</v>
          </cell>
        </row>
        <row r="5096">
          <cell r="B5096" t="str">
            <v>3,3,4,4,5,5,5-Heptafluoropentan-2-amine</v>
          </cell>
        </row>
        <row r="5097">
          <cell r="B5097" t="str">
            <v>3,3,4,4,5,5,5-heptafluoropentanal</v>
          </cell>
        </row>
        <row r="5098">
          <cell r="B5098" t="str">
            <v>3,3,4,4,5,5,5-Heptafluoropentanoic acid</v>
          </cell>
        </row>
        <row r="5099">
          <cell r="B5099" t="str">
            <v>3,3,4,4,5,5,5-Heptafluoropentyl 2-methylprop-2-enoate</v>
          </cell>
        </row>
        <row r="5100">
          <cell r="B5100" t="str">
            <v>3,3,4,4,5,5,5-Heptafluoropentyl acetate</v>
          </cell>
        </row>
        <row r="5101">
          <cell r="B5101" t="str">
            <v>3,3,4,4,5,5,6,6,6-Nonafluoro-1-nitrohex-1-en-2-amine</v>
          </cell>
        </row>
        <row r="5102">
          <cell r="B5102" t="str">
            <v>3,3,4,4,5,5,6,6,6-nonafluoro-1-nitrohex-1-ene</v>
          </cell>
        </row>
        <row r="5103">
          <cell r="B5103" t="str">
            <v>3,3,4,4,5,5,6,6,6-Nonafluoro-1-nitrohexan-2-ol</v>
          </cell>
        </row>
        <row r="5104">
          <cell r="B5104" t="str">
            <v>3,3,4,4,5,5,6,6,6-Nonafluoro-2,2-bis(trifluoromethyl)hexanoic acid</v>
          </cell>
        </row>
        <row r="5105">
          <cell r="B5105" t="str">
            <v>3,3,4,4,5,5,6,6,6-Nonafluoro-2-hydroxy-N,N~2~-dimethylnorleucinamide</v>
          </cell>
        </row>
        <row r="5106">
          <cell r="B5106" t="str">
            <v>3,3,4,4,5,5,6,6,6-Nonafluoro-N,N,N-tripropylhexan-1-aminium iodide</v>
          </cell>
        </row>
        <row r="5107">
          <cell r="B5107" t="str">
            <v>3,3,4,4,5,5,6,6,6-Nonafluorohex-1-yne</v>
          </cell>
        </row>
        <row r="5108">
          <cell r="B5108" t="str">
            <v>3,3,4,4,5,5,6,6,6-Nonafluorohexanal</v>
          </cell>
        </row>
        <row r="5109">
          <cell r="B5109" t="str">
            <v>3,3,4,4,5,5,6,6,6-Nonafluorohexane-1,2-diol</v>
          </cell>
        </row>
        <row r="5110">
          <cell r="B5110" t="str">
            <v>3,3,4,4,5,5,6,6,6-Nonafluorohexanoyl chloride</v>
          </cell>
        </row>
        <row r="5111">
          <cell r="B5111" t="str">
            <v>3,3,4,4,5,5,6,6,6-Nonafluorohexyl 2,2-difluoro-3-hydroxy-4-methylpentanoate</v>
          </cell>
        </row>
        <row r="5112">
          <cell r="B5112" t="str">
            <v>3,3,4,4,5,5,6,6,6-Nonafluorohexyl 3,3,4,4,5,5,6,6,7,7,8,8,8-tridecafluorooctyl phosphate</v>
          </cell>
        </row>
        <row r="5113">
          <cell r="B5113" t="str">
            <v>3,3,4,4,5,5,6,6,6-Nonafluorohexyl 4-methylbenzene-1-sulfonate</v>
          </cell>
        </row>
        <row r="5114">
          <cell r="B5114" t="str">
            <v>3,3,4,4,5,5,6,6,6-Nonafluorohexyl acetate</v>
          </cell>
        </row>
        <row r="5115">
          <cell r="B5115" t="str">
            <v>3,3,4,4,5,5,6,6,6-Nonafluorohexyl carbonochloridate</v>
          </cell>
        </row>
        <row r="5116">
          <cell r="B5116" t="str">
            <v>3,3,4,4,5,5,6,6,6-Nonafluorohexyl formate</v>
          </cell>
        </row>
        <row r="5117">
          <cell r="B5117" t="str">
            <v>3,3,4,4,5,5,6,6,6-Nonafluorohexyl nitrate</v>
          </cell>
        </row>
        <row r="5118">
          <cell r="B5118" t="str">
            <v>3,3,4,4,5,5,6,6,6-Nonafluorohexyl thiocyanate</v>
          </cell>
        </row>
        <row r="5119">
          <cell r="B5119" t="str">
            <v>3,3,4,4,5,5,6,6,6-Nonafluorohexyl trifluoromethanesulfonate</v>
          </cell>
        </row>
        <row r="5120">
          <cell r="B5120" t="str">
            <v>3,3,4,4,5,5,6,6,7,7,7-Undecafluorohept-1-ene</v>
          </cell>
        </row>
        <row r="5121">
          <cell r="B5121" t="str">
            <v>3,3,4,4,5,5,6,6,7,7,7-Undecafluoroheptan-1-amine</v>
          </cell>
        </row>
        <row r="5122">
          <cell r="B5122" t="str">
            <v>3,3,4,4,5,5,6,6,7,7,8,8,8-Tridecafluoro(1,2-~13~C_2_)octanoic acid</v>
          </cell>
        </row>
        <row r="5123">
          <cell r="B5123" t="str">
            <v>3,3,4,4,5,5,6,6,7,7,8,8,8-Tridecafluoro-1-(2-methoxyethoxy)octan-2-ol</v>
          </cell>
        </row>
        <row r="5124">
          <cell r="B5124" t="str">
            <v>3,3,4,4,5,5,6,6,7,7,8,8,8-Tridecafluoro-1-(phenylsulfanyl)octan-2-ol</v>
          </cell>
        </row>
        <row r="5125">
          <cell r="B5125" t="str">
            <v>3,3,4,4,5,5,6,6,7,7,8,8,8-Tridecafluoro-1-iodooct-1-ene</v>
          </cell>
        </row>
        <row r="5126">
          <cell r="B5126" t="str">
            <v>3,3,4,4,5,5,6,6,7,7,8,8,8-Tridecafluoro-1-iodooct-1-yne</v>
          </cell>
        </row>
        <row r="5127">
          <cell r="B5127" t="str">
            <v>3,3,4,4,5,5,6,6,7,7,8,8,8-Tridecafluoro-1-iodooctan-2-ol</v>
          </cell>
        </row>
        <row r="5128">
          <cell r="B5128" t="str">
            <v>3,3,4,4,5,5,6,6,7,7,8,8,8-Tridecafluoro-1-phenyloctan-1-one</v>
          </cell>
        </row>
        <row r="5129">
          <cell r="B5129" t="str">
            <v>3,3,4,4,5,5,6,6,7,7,8,8,8-Tridecafluoro-2,2-dimethyloctanal</v>
          </cell>
        </row>
        <row r="5130">
          <cell r="B5130" t="str">
            <v>3,3,4,4,5,5,6,6,7,7,8,8,8-Tridecafluoro-N-(2-hydroxyethyl)-N-methyl-1-octanesulfonamide</v>
          </cell>
        </row>
        <row r="5131">
          <cell r="B5131" t="str">
            <v>3,3,4,4,5,5,6,6,7,7,8,8,8-Tridecafluoro-N-(prop-2-en-1-yl)octan-1-amine</v>
          </cell>
        </row>
        <row r="5132">
          <cell r="B5132" t="str">
            <v>3,3,4,4,5,5,6,6,7,7,8,8,8-Tridecafluorooctan-2-ol</v>
          </cell>
        </row>
        <row r="5133">
          <cell r="B5133" t="str">
            <v>3,3,4,4,5,5,6,6,7,7,8,8,8-Tridecafluorooctan-2-one</v>
          </cell>
        </row>
        <row r="5134">
          <cell r="B5134" t="str">
            <v>3,3,4,4,5,5,6,6,7,7,8,8,8-Tridecafluorooctanal</v>
          </cell>
        </row>
        <row r="5135">
          <cell r="B5135" t="str">
            <v>3,3,4,4,5,5,6,6,7,7,8,8,8-Tridecafluorooctane-1-(~2~H)sulfonic acid</v>
          </cell>
        </row>
        <row r="5136">
          <cell r="B5136" t="str">
            <v>3,3,4,4,5,5,6,6,7,7,8,8,8-Tridecafluorooctane-1-sulfonamide</v>
          </cell>
        </row>
        <row r="5137">
          <cell r="B5137" t="str">
            <v>3,3,4,4,5,5,6,6,7,7,8,8,8-Tridecafluorooctane-1-thiolatato</v>
          </cell>
        </row>
        <row r="5138">
          <cell r="B5138" t="str">
            <v>3,3,4,4,5,5,6,6,7,7,8,8,8-Tridecafluorooctyl 2-methyl-2-propenoate polymer with oxiranylmethyl 2-methyl-2-propenoate, 2-hydroxyethyl 2-methyl-2-propenoate, octadecyl 2-propenoate and 1,1-dichloroethene</v>
          </cell>
        </row>
        <row r="5139">
          <cell r="B5139" t="str">
            <v>3,3,4,4,5,5,6,6,7,7,8,8,8-tridecafluorooctyl 2-methylpropanoate</v>
          </cell>
        </row>
        <row r="5140">
          <cell r="B5140" t="str">
            <v>3,3,4,4,5,5,6,6,7,7,8,8,8-Tridecafluorooctyl acetate</v>
          </cell>
        </row>
        <row r="5141">
          <cell r="B5141" t="str">
            <v>3,3,4,4,5,5,6,6,7,7,8,8,8-Tridecafluorooctyl chloride</v>
          </cell>
        </row>
        <row r="5142">
          <cell r="B5142" t="str">
            <v>3,3,4,4,5,5,6,6,7,7,8,8,8-Tridecafluorooctyl methanesulfonate</v>
          </cell>
        </row>
        <row r="5143">
          <cell r="B5143" t="str">
            <v>3,3,4,4,5,5,6,6,7,7,8,8,8-Tridecafluorooctyl undec-10-enoate</v>
          </cell>
        </row>
        <row r="5144">
          <cell r="B5144" t="str">
            <v>3,3,4,4,5,5,6,6,7,7,8,8,8-Tridecafluorooctyl [3-(trimethoxysilyl)propyl]carbamate</v>
          </cell>
        </row>
        <row r="5145">
          <cell r="B5145" t="str">
            <v>3,3,4,4,5,5,6,6,7,7,8,8,8-Tridecafluorooctylamine</v>
          </cell>
        </row>
        <row r="5146">
          <cell r="B5146" t="str">
            <v>3,3,4,4,5,5,6,6,7,7,8,8,9,10,10,10-Hexadecafluoro-9-(trifluoromethyl)decyl acrylate</v>
          </cell>
        </row>
        <row r="5147">
          <cell r="B5147" t="str">
            <v>3,3,4,4,5,5,6,6,7,7,8,8,9,10,10,10-Hexadecafluoro-9-(trifluoromethyl)decyl methacrylate</v>
          </cell>
        </row>
        <row r="5148">
          <cell r="B5148" t="str">
            <v>3,3,4,4,5,5,6,6,7,7,8,8,9,9,10,10,10-Heptadecafluoro-2-methyldecan-1-ol</v>
          </cell>
        </row>
        <row r="5149">
          <cell r="B5149" t="str">
            <v>3,3,4,4,5,5,6,6,7,7,8,8,9,9,10,10,10-Heptadecafluoro-2-methyldecanoic acid</v>
          </cell>
        </row>
        <row r="5150">
          <cell r="B5150" t="str">
            <v>3,3,4,4,5,5,6,6,7,7,8,8,9,9,10,10,10-Heptadecafluorodec-1-yne</v>
          </cell>
        </row>
        <row r="5151">
          <cell r="B5151" t="str">
            <v>3,3,4,4,5,5,6,6,7,7,8,8,9,9,10,10,10-Heptadecafluorodecan-2-ol</v>
          </cell>
        </row>
        <row r="5152">
          <cell r="B5152" t="str">
            <v>3,3,4,4,5,5,6,6,7,7,8,8,9,9,10,10,10-Heptadecafluorodecan-2-one</v>
          </cell>
        </row>
        <row r="5153">
          <cell r="B5153" t="str">
            <v>3,3,4,4,5,5,6,6,7,7,8,8,9,9,10,10,10-Heptadecafluorodecanal</v>
          </cell>
        </row>
        <row r="5154">
          <cell r="B5154" t="str">
            <v>3,3,4,4,5,5,6,6,7,7,8,8,9,9,10,10,10-Heptadecafluorodecanoyl chloride</v>
          </cell>
        </row>
        <row r="5155">
          <cell r="B5155" t="str">
            <v>3,3,4,4,5,5,6,6,7,7,8,8,9,9,10,10,10-Heptadecafluorodecyl 2-fluoroprop-2-enoate</v>
          </cell>
        </row>
        <row r="5156">
          <cell r="B5156" t="str">
            <v>3,3,4,4,5,5,6,6,7,7,8,8,9,9,10,10,10-Heptadecafluorodecyl 4-methylbenzene-1-sulfonate</v>
          </cell>
        </row>
        <row r="5157">
          <cell r="B5157" t="str">
            <v>3,3,4,4,5,5,6,6,7,7,8,8,9,9,10,10,10-Heptadecafluorodecyl beta-D-glucopyranosiduronic acid</v>
          </cell>
        </row>
        <row r="5158">
          <cell r="B5158" t="str">
            <v>3,3,4,4,5,5,6,6,7,7,8,8,9,9,10,10,10-Heptadecafluorodecyl pentadecafluorooctanoate</v>
          </cell>
        </row>
        <row r="5159">
          <cell r="B5159" t="str">
            <v>3,3,4,4,5,5,6,6,7,7,8,8,9,9,10,10,10-Heptadecafluorodecyl pyridine-3-carboxylate</v>
          </cell>
        </row>
        <row r="5160">
          <cell r="B5160" t="str">
            <v>3,3,4,4,5,5,6,6,7,7,8,8,9,9,10,10,11,11,11-Nonadecafluoroundec-1-ene</v>
          </cell>
        </row>
        <row r="5161">
          <cell r="B5161" t="str">
            <v>3,3,4,4,5,5,6,6,7,7,8,8,9,9,10,10,11,11,12,12,12-Henicosafluorododecanal</v>
          </cell>
        </row>
        <row r="5162">
          <cell r="B5162" t="str">
            <v>3,3,4,4,5,5,6,6,7,7,8,8,9,9,10,10,11,11,12,12,12-Henicosafluorododecanoyl chloride</v>
          </cell>
        </row>
        <row r="5163">
          <cell r="B5163" t="str">
            <v>3,3,4,4,5,5,6,6,7,7,8,8,9,9,10,10,11,11,12,12,12-Henicosafluorododecyl 3,3,4,4,5,5,6,6,7,7,8,8,9,9,10,10,10-heptadecafluorodecyl hydrogen phosphate</v>
          </cell>
        </row>
        <row r="5164">
          <cell r="B5164" t="str">
            <v>3,3,4,4,5,5,6,6,7,7,8,8,9,9,10,10,11,11,12,12,12-Henicosafluorododecyl phenylcarbamate</v>
          </cell>
        </row>
        <row r="5165">
          <cell r="B5165" t="str">
            <v>3,3,4,4,5,5,6,6,7,7,8,8,9,9,10,10,11,11,12,12,13,13,13-Tricosafluorotridec-1-ene</v>
          </cell>
        </row>
        <row r="5166">
          <cell r="B5166" t="str">
            <v>3,3,4,4,5,5,6,6,7,7,8,8,9,9,10,10,11,11,12,12,13,13,13-Tricosafluorotridecan-1-ol</v>
          </cell>
        </row>
        <row r="5167">
          <cell r="B5167" t="str">
            <v>3,3,4,4,5,5,6,6,7,7,8,8,9,9,10,10,11,11,12,12,13,13,14,14,15,15,15-Heptacosafluoropentadec-1-ene</v>
          </cell>
        </row>
        <row r="5168">
          <cell r="B5168" t="str">
            <v>3,3,4,4,5,5,6,6,7,7,8,8,9,9,10,10,11,11,12,12,13,13,14,14,15,15,15-Heptacosafluoropentadecan-1-ol</v>
          </cell>
        </row>
        <row r="5169">
          <cell r="B5169" t="str">
            <v>3,3,4,4,5,5,6,6,7,7,8,8,9,9,10,10,11,11,12,12,13,13,14,14,15,15,16,16,16-Nonacosafluorohexadec-1-ene</v>
          </cell>
        </row>
        <row r="5170">
          <cell r="B5170" t="str">
            <v>3,3,4,4,5,5,6,6,7,7,8,8,9,9,10,10,11,11-Octadecafluoroundec-1-yne</v>
          </cell>
        </row>
        <row r="5171">
          <cell r="B5171" t="str">
            <v>3,3,4,4,5,5,6,6,7,7,8,8,9,9,10,10,11,12,12,12-Icosafluoro-11-(trifluoromethyl)dodecan-1-ol</v>
          </cell>
        </row>
        <row r="5172">
          <cell r="B5172" t="str">
            <v>3,3,4,4,5,5,6,6,7,7,8,8,9,9,10,10-Hexadecafluoro-2-methyldecan-2-ol</v>
          </cell>
        </row>
        <row r="5173">
          <cell r="B5173" t="str">
            <v>3,3,4,4,5,5,6,6,7,7,8,8,9,9,10,10-Hexadecafluorodecan-1-ol</v>
          </cell>
        </row>
        <row r="5174">
          <cell r="B5174" t="str">
            <v>3,3,4,4,5,5,6,6,7,7,8,8,9,9,9-Pentadecafluoro-2,2-dimethylnonanal</v>
          </cell>
        </row>
        <row r="5175">
          <cell r="B5175" t="str">
            <v>3,3,4,4,5,5,6,6,7,7,8,8,9,9,9-Pentadecafluoro-2-methylnonan-2-ol</v>
          </cell>
        </row>
        <row r="5176">
          <cell r="B5176" t="str">
            <v>3,3,4,4,5,5,6,6,7,7,8,8,9,9,9-Pentadecafluorononan-2-one</v>
          </cell>
        </row>
        <row r="5177">
          <cell r="B5177" t="str">
            <v>3,3,4,4,5,5,6,6,7,7,8,8,9,9,9-Pentadecafluorononane-1-thiol</v>
          </cell>
        </row>
        <row r="5178">
          <cell r="B5178" t="str">
            <v>3,3,4,4,5,5,6,6,7,7,8,8,9,9-Tetradecafluoroundecane-1,11-diol</v>
          </cell>
        </row>
        <row r="5179">
          <cell r="B5179" t="str">
            <v>3,3,4,4,5,5,6,6,7,7,8,8-dodecafluoro-2-methyloctan-2-ol</v>
          </cell>
        </row>
        <row r="5180">
          <cell r="B5180" t="str">
            <v>3,3,4,4,5,5,6,6,7,7,8,8-Dodecafluoro-2-octanol</v>
          </cell>
        </row>
        <row r="5181">
          <cell r="B5181" t="str">
            <v>3,3,4,4,5,5,6,6,7,7,8,8-Dodecafluorooctan-1-ol</v>
          </cell>
        </row>
        <row r="5182">
          <cell r="B5182" t="str">
            <v>3,3,4,4,5,5,6,6,7,7-Decafluoro-1,2-dithiepane</v>
          </cell>
        </row>
        <row r="5183">
          <cell r="B5183" t="str">
            <v>3,3,4,4,5,5,6,6,7,7-Decafluorooctan-1-amine</v>
          </cell>
        </row>
        <row r="5184">
          <cell r="B5184" t="str">
            <v>3,3,4,4,5,5,6,6,7,7-Decafluorooctyl 2-methylprop-2-enoate</v>
          </cell>
        </row>
        <row r="5185">
          <cell r="B5185" t="str">
            <v>3,3,4,4,5,5,6,6,7,8,8,8-Dodecafluoro-7-(trifluoromethyl)octan-1-ol</v>
          </cell>
        </row>
        <row r="5186">
          <cell r="B5186" t="str">
            <v>3,3,4,4,5,5,6,6,7,8,8,8-Dodecafluoro-7-(trifluoromethyl)octyl prop-2-enoate</v>
          </cell>
        </row>
        <row r="5187">
          <cell r="B5187" t="str">
            <v>3,3,4,4,5,5,6,6-Octafluoro-1,8-diiodooctane</v>
          </cell>
        </row>
        <row r="5188">
          <cell r="B5188" t="str">
            <v>3,3,4,4,5,5,6,6-Octafluoro-1,8-octanediol</v>
          </cell>
        </row>
        <row r="5189">
          <cell r="B5189" t="str">
            <v>3,3,4,4,5,5,6,6-Octafluoro-6-iodohex-1-ene</v>
          </cell>
        </row>
        <row r="5190">
          <cell r="B5190" t="str">
            <v>3,3,4,4,5,5,6,6-Octafluorooctane-1,8-diamine</v>
          </cell>
        </row>
        <row r="5191">
          <cell r="B5191" t="str">
            <v>3,3,4,4,5,5,6,7,7,8,8,8-dodecafluoro-6-methyloctan-1-ol</v>
          </cell>
        </row>
        <row r="5192">
          <cell r="B5192" t="str">
            <v>3,3,4,4,5,5-Hexafluoro-1,2-bis(trifluoromethyl)cyclopent-1-ene</v>
          </cell>
        </row>
        <row r="5193">
          <cell r="B5193" t="str">
            <v>3,3,4,4,5,5-Hexafluoro-1,2-dimethoxycyclopent-1-ene</v>
          </cell>
        </row>
        <row r="5194">
          <cell r="B5194" t="str">
            <v>3,3,4,4,5,5-Hexafluoro-1,2lambda~6~,6lambda~6~-oxadithiane-2,2,6,6-tetrone</v>
          </cell>
        </row>
        <row r="5195">
          <cell r="B5195" t="str">
            <v>3,3,4,4,5,5-Hexafluoro-6-imino-3,4,5,6-tetrahydropyridin-2-amine</v>
          </cell>
        </row>
        <row r="5196">
          <cell r="B5196" t="str">
            <v>3,3,4,4,5,5-hexafluoroheptane-2,6-diol</v>
          </cell>
        </row>
        <row r="5197">
          <cell r="B5197" t="str">
            <v>3,3,4,4,5,5-Hexafluorooxolan-2-one</v>
          </cell>
        </row>
        <row r="5198">
          <cell r="B5198" t="str">
            <v>3,3,4,4,5,6,6,6-Octafluoro-5-(trifluoromethyl)hex-1-ene</v>
          </cell>
        </row>
        <row r="5199">
          <cell r="B5199" t="str">
            <v>3,3,4,4,5,6,6,6-Octafluoro-5-(trifluoromethyl)hexan-1-ol</v>
          </cell>
        </row>
        <row r="5200">
          <cell r="B5200" t="str">
            <v>3,3,4,4,5,6,6-Heptafluorohex-5-en-1-ol</v>
          </cell>
        </row>
        <row r="5201">
          <cell r="B5201" t="str">
            <v>3,3,4,4,7,7,8,8,11,11,12,12-Dodecafluorotetracyclo[8.2.0.0~2,5~.0~6,9~]dodeca-1,5,9-triene</v>
          </cell>
        </row>
        <row r="5202">
          <cell r="B5202" t="str">
            <v>3,3,4,4-tetrafluoro-1,2-diiodocyclobutene</v>
          </cell>
        </row>
        <row r="5203">
          <cell r="B5203" t="str">
            <v>3,3,4,4-Tetrafluoro-1,2-dimethoxycyclobut-1-ene</v>
          </cell>
        </row>
        <row r="5204">
          <cell r="B5204" t="str">
            <v>3,3,4,4-tetrafluoro-1,2-dipropylcyclobutene</v>
          </cell>
        </row>
        <row r="5205">
          <cell r="B5205" t="str">
            <v>3,3,4,4-tetrafluoro-1,6-diiodohexane</v>
          </cell>
        </row>
        <row r="5206">
          <cell r="B5206" t="str">
            <v>3,3,4,4-Tetrafluoro-1-methylcyclobut-1-ene</v>
          </cell>
        </row>
        <row r="5207">
          <cell r="B5207" t="str">
            <v>3,3,4,4-Tetrafluoro-2,2,5,5-tetrakis(trifluoromethyl)oxolane</v>
          </cell>
        </row>
        <row r="5208">
          <cell r="B5208" t="str">
            <v>3,3,4,4-Tetrafluoro-4-(heptafluoropropoxy)but-1-ene</v>
          </cell>
        </row>
        <row r="5209">
          <cell r="B5209" t="str">
            <v>3,3,4,4-Tetrafluoro-4-[(trifluoroethenyl)oxy]but-1-ene</v>
          </cell>
        </row>
        <row r="5210">
          <cell r="B5210" t="str">
            <v>3,3,4,4-Tetrafluoro-4-[perfluoro-2-(fluorosulfonyl)ethoxy]butanoic acid</v>
          </cell>
        </row>
        <row r="5211">
          <cell r="B5211" t="str">
            <v>3,3,4,4-Tetrafluorocyclobutane-1,2-dione</v>
          </cell>
        </row>
        <row r="5212">
          <cell r="B5212" t="str">
            <v>3,3,4,4-Tetrafluorocyclopent-1-ene</v>
          </cell>
        </row>
        <row r="5213">
          <cell r="B5213" t="str">
            <v>3,3,4,4-Tetrafluorohexa-1,5-diene</v>
          </cell>
        </row>
        <row r="5214">
          <cell r="B5214" t="str">
            <v>3,3,4,4-Tetrafluorooctahydro-5,8-methano-1,2-benzodithiine</v>
          </cell>
        </row>
        <row r="5215">
          <cell r="B5215" t="str">
            <v>3,3,4,4-tetrafluorooxolane</v>
          </cell>
        </row>
        <row r="5216">
          <cell r="B5216" t="str">
            <v>3,3,4,4-Tetrafluoropyrrolidine Hydrochloride</v>
          </cell>
        </row>
        <row r="5217">
          <cell r="B5217" t="str">
            <v>3,3,4,4-Tetrafluorotricyclo[4.2.1.0(2,5)]non-7-ene</v>
          </cell>
        </row>
        <row r="5218">
          <cell r="B5218" t="str">
            <v>3,3,4,5,5,5-Hexafluoro-2,2,4-tris(trifluoromethyl)pentanoic acid</v>
          </cell>
        </row>
        <row r="5219">
          <cell r="B5219" t="str">
            <v>3,3,4,5,5,6,6,7,7,7-Decafluoroheptan-2-ol</v>
          </cell>
        </row>
        <row r="5220">
          <cell r="B5220" t="str">
            <v>3,3,4-Trifluoro-2-methyl-4-(trifluoromethyl)decan-2-ol</v>
          </cell>
        </row>
        <row r="5221">
          <cell r="B5221" t="str">
            <v>3,3,4-Trifluoro-4-(heptafluoropropoxy)tricyclo[4.2.1.0~2,5~]non-7-ene</v>
          </cell>
        </row>
        <row r="5222">
          <cell r="B5222" t="str">
            <v>3,3,4-Trifluoro-4-(trifluoromethyl)-1,2,3,4-tetrahydronaphthalen-2-ol</v>
          </cell>
        </row>
        <row r="5223">
          <cell r="B5223" t="str">
            <v>3,3,4-Trifluoro-4-methoxy-1,2-dimethylcyclobut-1-ene</v>
          </cell>
        </row>
        <row r="5224">
          <cell r="B5224" t="str">
            <v>3,3,5-Trichloro-1,1,1,2,2-pentafluoropentane</v>
          </cell>
        </row>
        <row r="5225">
          <cell r="B5225" t="str">
            <v>3,3,5-Trifluoro-5-(trifluoromethyl)-1,2,4-trioxolane</v>
          </cell>
        </row>
        <row r="5226">
          <cell r="B5226" t="str">
            <v>3,3-Bis(2,2,3,3,4,4,5,5-octafluoropentoxymethyl)oxetane</v>
          </cell>
        </row>
        <row r="5227">
          <cell r="B5227" t="str">
            <v>3,3-Bis(trifluoromethyl)perfluoropentane</v>
          </cell>
        </row>
        <row r="5228">
          <cell r="B5228" t="str">
            <v>3,3-Dichloro-2,2,3-trifluoropropan-1-ol</v>
          </cell>
        </row>
        <row r="5229">
          <cell r="B5229" t="str">
            <v>3,3-Dichloro-2,2,3-trifluoropropanoyl chloride</v>
          </cell>
        </row>
        <row r="5230">
          <cell r="B5230" t="str">
            <v>3,3-Dichloro-2,2,3-trifluoropropyl 2-methylprop-2-enoate</v>
          </cell>
        </row>
        <row r="5231">
          <cell r="B5231" t="str">
            <v>3,3-Dimethyl-1-butanol</v>
          </cell>
        </row>
        <row r="5232">
          <cell r="B5232" t="str">
            <v>3,3-Dimethylbutan-2-yl 2,3,3,3-tetrafluoro-2-[1,1,2,3,3,3-hexafluoro-2-(heptafluoropropoxy)propoxy]propanoate</v>
          </cell>
        </row>
        <row r="5233">
          <cell r="B5233" t="str">
            <v>3,3-Dimethylhexane</v>
          </cell>
        </row>
        <row r="5234">
          <cell r="B5234" t="str">
            <v>3,4',5-Trichlorobiphenyl</v>
          </cell>
        </row>
        <row r="5235">
          <cell r="B5235" t="str">
            <v>3,4'-Bis(heptadecafluorooctyl)-2,2'-bithiophene</v>
          </cell>
        </row>
        <row r="5236">
          <cell r="B5236" t="str">
            <v>3,4'-DIBDE</v>
          </cell>
        </row>
        <row r="5237">
          <cell r="B5237" t="str">
            <v>3,4'-Dichlorobiphenyl</v>
          </cell>
        </row>
        <row r="5238">
          <cell r="B5238" t="str">
            <v>3,4,4',5-Tetrachlorobiphenyl</v>
          </cell>
        </row>
        <row r="5239">
          <cell r="B5239" t="str">
            <v>3,4,4',5-Tetrachlorobiphenyl-C13</v>
          </cell>
        </row>
        <row r="5240">
          <cell r="B5240" t="str">
            <v>3,4,4'-TRBDE</v>
          </cell>
        </row>
        <row r="5241">
          <cell r="B5241" t="str">
            <v>3,4,4'-Trichlorobiphenyl</v>
          </cell>
        </row>
        <row r="5242">
          <cell r="B5242" t="str">
            <v>3,4,4'-Trichlorobiphenyl-C13</v>
          </cell>
        </row>
        <row r="5243">
          <cell r="B5243" t="str">
            <v>3,4,4,4-Tetrafluoro-1-iodo-3-(trifluoromethyl)but-1-ene</v>
          </cell>
        </row>
        <row r="5244">
          <cell r="B5244" t="str">
            <v>3,4,4,4-Tetrafluoro-1-phenyl-3-(trifluoromethyl)butan-1-one</v>
          </cell>
        </row>
        <row r="5245">
          <cell r="B5245" t="str">
            <v>3,4,4,4-Tetrafluoro-3-(heptafluoropropoxy)but-1-ene</v>
          </cell>
        </row>
        <row r="5246">
          <cell r="B5246" t="str">
            <v>3,4,4,4-Tetrafluoro-3-(trifluoromethoxy)-1-butene</v>
          </cell>
        </row>
        <row r="5247">
          <cell r="B5247" t="str">
            <v>3,4,4,4-tetrafluoro-3-(trifluoromethyl)but-1-yne</v>
          </cell>
        </row>
        <row r="5248">
          <cell r="B5248" t="str">
            <v>3,4,4,4-Tetrafluoro-3-(trifluoromethyl)butan-2-one</v>
          </cell>
        </row>
        <row r="5249">
          <cell r="B5249" t="str">
            <v>3,4,4,4-Tetrafluoro-3-(trifluoromethyl)butanal</v>
          </cell>
        </row>
        <row r="5250">
          <cell r="B5250" t="str">
            <v>3,4,4,4-Tetrafluoro-3-(trifluoromethyl)butanoic acid</v>
          </cell>
        </row>
        <row r="5251">
          <cell r="B5251" t="str">
            <v>3,4,4,5,5,5-Hexafluoro-2,2,3-tris(trifluoromethyl)pentanoic acid</v>
          </cell>
        </row>
        <row r="5252">
          <cell r="B5252" t="str">
            <v>3,4,4,5,5,5-Hexafluoro-2-(trifluoromethyl)pent-2-enoic acid</v>
          </cell>
        </row>
        <row r="5253">
          <cell r="B5253" t="str">
            <v>3,4,4,5,5,6,6,6-Octafluoro-1-methoxyhex-2-ene</v>
          </cell>
        </row>
        <row r="5254">
          <cell r="B5254" t="str">
            <v>3,4,4,5,5,6,6,6-Octafluoro-N,N-dimethylhex-2-en-1-amine</v>
          </cell>
        </row>
        <row r="5255">
          <cell r="B5255" t="str">
            <v>3,4,4,5,5,6,6,7,7,8,8,8-Dodecafluorooct-2-enal</v>
          </cell>
        </row>
        <row r="5256">
          <cell r="B5256" t="str">
            <v>3,4,4,5,5,6,6,7,7,8,8,9,9,10,10,10-Hexadecafluorodec-2-enal</v>
          </cell>
        </row>
        <row r="5257">
          <cell r="B5257" t="str">
            <v>3,4,4,5,5,6,6,7,7,8,8,9,9,10,10,11,11,12,12,12-Icosafluorododec-2-enal</v>
          </cell>
        </row>
        <row r="5258">
          <cell r="B5258" t="str">
            <v>3,4,4,5,5,6-Hexafluoro-11-oxatetracyclo[6.2.1.0~2,7~.0~3,6~]undec-9-ene</v>
          </cell>
        </row>
        <row r="5259">
          <cell r="B5259" t="str">
            <v>3,4,4,5,5-Pentafluoro-1,5-diiodopent-2-ene</v>
          </cell>
        </row>
        <row r="5260">
          <cell r="B5260" t="str">
            <v>3,4,4,5,5-Pentafluoro-2-methoxycyclopent-2-en-1-one</v>
          </cell>
        </row>
        <row r="5261">
          <cell r="B5261" t="str">
            <v>3,4,4-Trifluoro-3-(heptafluoropropyl)-1,2lambda~6~-oxathietane-2,2-dione</v>
          </cell>
        </row>
        <row r="5262">
          <cell r="B5262" t="str">
            <v>3,4,4-Trifluoro-3-(nonafluorobutyl)-1,2lambda~6~-oxathietane-2,2-dione</v>
          </cell>
        </row>
        <row r="5263">
          <cell r="B5263" t="str">
            <v>3,4,4-Trifluoro-3-(trifluoromethyl)-1,2lambda~6~-oxathietane-2,2-dione</v>
          </cell>
        </row>
        <row r="5264">
          <cell r="B5264" t="str">
            <v>3,4,5,5,6,6,7,7,8,8,9,9,10,10,10-Pentadecafluorodec-3-en-2-one</v>
          </cell>
        </row>
        <row r="5265">
          <cell r="B5265" t="str">
            <v>3,4,5,6,7-Pentafluoro-3-(1,1,1,2,3,3,3-heptafluoropropan-2-yl)-2-benzofuran-1(3H)-one</v>
          </cell>
        </row>
        <row r="5266">
          <cell r="B5266" t="str">
            <v>3,4,5-Trichlorobiphenyl</v>
          </cell>
        </row>
        <row r="5267">
          <cell r="B5267" t="str">
            <v>3,4,5-Trichlorocatechol</v>
          </cell>
        </row>
        <row r="5268">
          <cell r="B5268" t="str">
            <v>3,4,5-Trichloroguaiacol</v>
          </cell>
        </row>
        <row r="5269">
          <cell r="B5269" t="str">
            <v>3,4,5-Trichlorophenol</v>
          </cell>
        </row>
        <row r="5270">
          <cell r="B5270" t="str">
            <v>3,4,5-Trimethylheptane</v>
          </cell>
        </row>
        <row r="5271">
          <cell r="B5271" t="str">
            <v>3,4,6-Trichloro-2-(2-chloro-4,4,5,5,6,6,7,7,8,8,9,9,10,10,11,11,11-heptadecafluoroundecyl)phenyl acetate</v>
          </cell>
        </row>
        <row r="5272">
          <cell r="B5272" t="str">
            <v>3,4,6-Trichloroguaiacol</v>
          </cell>
        </row>
        <row r="5273">
          <cell r="B5273" t="str">
            <v>3,4-Bis((perfluoro-1-oxooctyl)amino)benzenesulfonyl chloride</v>
          </cell>
        </row>
        <row r="5274">
          <cell r="B5274" t="str">
            <v>3,4-Bis(2,2,3,3,4,4,4-heptafluorobutyl)-1H-pyrrole-2,5-dicarboxylic acid</v>
          </cell>
        </row>
        <row r="5275">
          <cell r="B5275" t="str">
            <v>3,4-Bis(difluoromethylidene)-1,1,2,2-tetrafluorocyclobutane</v>
          </cell>
        </row>
        <row r="5276">
          <cell r="B5276" t="str">
            <v>3,4-Bis[(2,2,3,3,4,4,5,5-octafluoropentyl)oxy]cyclobut-3-ene-1,2-dione</v>
          </cell>
        </row>
        <row r="5277">
          <cell r="B5277" t="str">
            <v>3,4-DIBDE</v>
          </cell>
        </row>
        <row r="5278">
          <cell r="B5278" t="str">
            <v>3,4-dibromo-1,1,1,2,2-pentafluorobutane</v>
          </cell>
        </row>
        <row r="5279">
          <cell r="B5279" t="str">
            <v>3,4-Dibromo-2,2,3,4,4-pentafluorobutanoyl chloride</v>
          </cell>
        </row>
        <row r="5280">
          <cell r="B5280" t="str">
            <v>3,4-dichloro-2,2,3,4,4-pentafluorobutanoic acid</v>
          </cell>
        </row>
        <row r="5281">
          <cell r="B5281" t="str">
            <v>3,4-dichloro-3,4,4-trifluorobut-1-ene</v>
          </cell>
        </row>
        <row r="5282">
          <cell r="B5282" t="str">
            <v>3,4-Dichloro-3,4,4-trifluorobutan-1-ol</v>
          </cell>
        </row>
        <row r="5283">
          <cell r="B5283" t="str">
            <v>3,4-Dichloroaniline</v>
          </cell>
        </row>
        <row r="5284">
          <cell r="B5284" t="str">
            <v>3,4-Dichlorobiphenyl</v>
          </cell>
        </row>
        <row r="5285">
          <cell r="B5285" t="str">
            <v>3,4-Dichloroguaiacol</v>
          </cell>
        </row>
        <row r="5286">
          <cell r="B5286" t="str">
            <v>3,4-Dichloronitrobenzene</v>
          </cell>
        </row>
        <row r="5287">
          <cell r="B5287" t="str">
            <v>3,4-Dichlorophenol</v>
          </cell>
        </row>
        <row r="5288">
          <cell r="B5288" t="str">
            <v>3,4-Dichlorophenyl isocyanate</v>
          </cell>
        </row>
        <row r="5289">
          <cell r="B5289" t="str">
            <v>3,4-Dihydro-3-[(3-pyridinylmethyl)amino]-6-[1,2,2,2-tetrafluoro-1-(trifluoromethyl)ethyl]-2(1H)-quinazolinone</v>
          </cell>
        </row>
        <row r="5290">
          <cell r="B5290" t="str">
            <v>3,4-Dimethylbenzoic acid</v>
          </cell>
        </row>
        <row r="5291">
          <cell r="B5291" t="str">
            <v>3,4-Dimethylhexane</v>
          </cell>
        </row>
        <row r="5292">
          <cell r="B5292" t="str">
            <v>3,4-Dimethylphenol</v>
          </cell>
        </row>
        <row r="5293">
          <cell r="B5293" t="str">
            <v>3,4-Dinitrochlorobenzene</v>
          </cell>
        </row>
        <row r="5294">
          <cell r="B5294" t="str">
            <v>3,5,12-Trihydroxy-3-(hydroxyacetyl)-10-methoxy-6,11-dioxo-1,2,3,4,6,11-hexahydrotetracen-1-yl 2,3,6-trideoxy-3-[(2,2,3,3,3-pentafluoro-1-hydroxypropylidene)amino]hexopyranoside</v>
          </cell>
        </row>
        <row r="5295">
          <cell r="B5295" t="str">
            <v>3,5,5,6,6,6-Hexafluorohex-3-en-2-ol</v>
          </cell>
        </row>
        <row r="5296">
          <cell r="B5296" t="str">
            <v>3,5,6-trichloro-2,2,3,4,4,5,6,6-octafluorohexanoic acid- 1-phenylpiperazine(1:1)</v>
          </cell>
        </row>
        <row r="5297">
          <cell r="B5297" t="str">
            <v>3,5,6-Trichloro-2,2,3,4,4,5,6,6-octafluorohexanoyl chloride</v>
          </cell>
        </row>
        <row r="5298">
          <cell r="B5298" t="str">
            <v>3,5,6-Trichloroperfluorohexanoic acid</v>
          </cell>
        </row>
        <row r="5299">
          <cell r="B5299" t="str">
            <v>3,5,6-Trifluoro-4-(1,1,1,2,3,3,3-heptafluoropropan-2-yl)pyridin-2-amine</v>
          </cell>
        </row>
        <row r="5300">
          <cell r="B5300" t="str">
            <v>3,5,7,7-Tetrachloro-2,2,3,4,4,5,6,6,7-nonafluoroheptanoic acid</v>
          </cell>
        </row>
        <row r="5301">
          <cell r="B5301" t="str">
            <v>3,5,7,8-tetrachloro-2,2,3,4,4,5,6,6,7,8,8-undecafluorooctanoic acid- aniline(1:1)</v>
          </cell>
        </row>
        <row r="5302">
          <cell r="B5302" t="str">
            <v>3,5,7,8-Tetrachloro-2,2,3,4,4,5,6,6,7,8,8-undecafluorooctanoic acid--1-phenylpiperazine (1/1)</v>
          </cell>
        </row>
        <row r="5303">
          <cell r="B5303" t="str">
            <v>3,5,7,8-Tetrachloro-2,2,3,4,4,5,6,6,7,8,8-undecafluorooctanoic acid--cyclohexanamine (1/1)</v>
          </cell>
        </row>
        <row r="5304">
          <cell r="B5304" t="str">
            <v>3,5,7,8-Tetrachloro-2,2,3,4,4,5,6,6,7,8,8-undecafluorooctanoic acid--piperazine (1/1)</v>
          </cell>
        </row>
        <row r="5305">
          <cell r="B5305" t="str">
            <v>3,5,7,8-Tetrachloroperfluorooctanoic acid</v>
          </cell>
        </row>
        <row r="5306">
          <cell r="B5306" t="str">
            <v>3,5,7,9,10-Pentachloro-2,2,3,4,4,5,6,6,7,8,8,9,10,10-tetradecafluorodecanoic acid</v>
          </cell>
        </row>
        <row r="5307">
          <cell r="B5307" t="str">
            <v>3,5,7,9,11,11-Hexachloro-2,2,3,4,4,5,6,6,7,8,8,9,10,10,11-pentadecafluoroundecanoic acid</v>
          </cell>
        </row>
        <row r="5308">
          <cell r="B5308" t="str">
            <v>3,5,7,9,9-Pentachloro-2,2,3,4,4,5,6,6,7,8,8,9-dodecafluorononanoic acid</v>
          </cell>
        </row>
        <row r="5309">
          <cell r="B5309" t="str">
            <v>3,5,7,9-Tetraoxadodecan-1-oic acid, 12-chloro-2,2,4,6,8,10,10,11,11,12,12-undecafluoro-4,6,8-tris(trifluoromethyl)-</v>
          </cell>
        </row>
        <row r="5310">
          <cell r="B5310" t="str">
            <v>3,5,7-Nonanetrione,1,1,2,2,8,8,9,9-octafluoro-</v>
          </cell>
        </row>
        <row r="5311">
          <cell r="B5311" t="str">
            <v>3,5-bis(heptafluoropropyl)-1,2,4-oxadiazole</v>
          </cell>
        </row>
        <row r="5312">
          <cell r="B5312" t="str">
            <v>3,5-Bis(heptafluoropropyl)-1H-1,2,4-triazole</v>
          </cell>
        </row>
        <row r="5313">
          <cell r="B5313" t="str">
            <v>3,5-bis(pentadecafluoroheptyl)-1,2,4-oxadiazole</v>
          </cell>
        </row>
        <row r="5314">
          <cell r="B5314" t="str">
            <v>3,5-Bis(pentafluoroethyl)-1,2,4-oxadiazole</v>
          </cell>
        </row>
        <row r="5315">
          <cell r="B5315" t="str">
            <v>3,5-Bis(perfluorohexyl)-1-(nonafluoropentanoyl)-1H-pyrazole</v>
          </cell>
        </row>
        <row r="5316">
          <cell r="B5316" t="str">
            <v>3,5-Dichloroaniline</v>
          </cell>
        </row>
        <row r="5317">
          <cell r="B5317" t="str">
            <v>3,5-Dichlorobenzoic acid</v>
          </cell>
        </row>
        <row r="5318">
          <cell r="B5318" t="str">
            <v>3,5-Dichlorobiphenyl</v>
          </cell>
        </row>
        <row r="5319">
          <cell r="B5319" t="str">
            <v>3,5-Dichlorophenol</v>
          </cell>
        </row>
        <row r="5320">
          <cell r="B5320" t="str">
            <v>3,5-Difluoro-2,6-dimethoxy-4-[(pentafluoroethyl)sulfanyl]pyridine</v>
          </cell>
        </row>
        <row r="5321">
          <cell r="B5321" t="str">
            <v>3,5-Dimethylcyclohexene</v>
          </cell>
        </row>
        <row r="5322">
          <cell r="B5322" t="str">
            <v>3,5-Dimethylcyclopentene</v>
          </cell>
        </row>
        <row r="5323">
          <cell r="B5323" t="str">
            <v>3,5-Dimethylphenol</v>
          </cell>
        </row>
        <row r="5324">
          <cell r="B5324" t="str">
            <v>3,5-Dinitroaniline</v>
          </cell>
        </row>
        <row r="5325">
          <cell r="B5325" t="str">
            <v>3,5-Heptanedione, 1,1,2,2-tetrafluoro-6,6-dimethyl-</v>
          </cell>
        </row>
        <row r="5326">
          <cell r="B5326" t="str">
            <v>3,5-Nonanedione, 1,1,2,2-tetrafluoro-</v>
          </cell>
        </row>
        <row r="5327">
          <cell r="B5327" t="str">
            <v>3,5-Octanedione, 6,6,7,7,8,8,8-heptafluoro-2,2-dimethyl-</v>
          </cell>
        </row>
        <row r="5328">
          <cell r="B5328" t="str">
            <v>3,5-Octanedione, 6,6,7,7,8,8,8-heptafluoro-2,2-dimethyl-, cobalt salt (3:1)</v>
          </cell>
        </row>
        <row r="5329">
          <cell r="B5329" t="str">
            <v>3,5-Octanedione, 6,6,7,7,8,8,8-heptafluoro-2,2-dimethyl-, indium salt (3:1)</v>
          </cell>
        </row>
        <row r="5330">
          <cell r="B5330" t="str">
            <v>3,5-Octanedione, 6,6,7,7,8,8,8-heptafluoro-2,2-dimethyl-, iron salt (3:1)</v>
          </cell>
        </row>
        <row r="5331">
          <cell r="B5331" t="str">
            <v>3,5-Octanedione, 6,6,7,7,8,8,8-heptafluoro-2,2-dimethyl-, vanadium salt (3:1)</v>
          </cell>
        </row>
        <row r="5332">
          <cell r="B5332" t="str">
            <v>3,6,9,12,15,18,21,24,27-Nonaoxatriacontane, 1,1,1,2,4,4,5,7,7,8,10,10,11,13,13,14,16,16,17,19,19,20,22,22,23,25,25,26,28,28,29,29,30,30,30-pentatriacontafluoro-5,8,11,14,17,20,23,26-octakis(trifluoromethyl)-</v>
          </cell>
        </row>
        <row r="5333">
          <cell r="B5333" t="str">
            <v>3,6,9,12,15,18,21,24,27-Nonaoxatriacontanoyl fluoride, 2,4,4,5,7,7,8,10,10,11,13,13,14,16,16,17,19,19,20,22,22,23,25,25,26,28,28,29,29,30,30,30-dotriacontafluoro-2,5,8,11,14,17,20,23,26-nonakis(trifluoromethyl)-</v>
          </cell>
        </row>
        <row r="5334">
          <cell r="B5334" t="str">
            <v>3,6,9,12,15,18,21,24-Octaoxaheptacosane, 1,1,1,2,4,4,5,7,7,8,10,10,11,13,13,14,16,16,17,19,19,20,22,22,23,25,25,26,26,27,27,27-dotriacontafluoro-5,8,11,14,17,20,23-heptakis(trifluoromethyl)-</v>
          </cell>
        </row>
        <row r="5335">
          <cell r="B5335" t="str">
            <v>3,6,9,12,15,18,21,24-Octaoxaheptacosanoyl fluoride, 2,4,4,5,7,7,8,10,10,11,13,13,14,16,16,17,19,19,20,22,22,23,25,25,26,26,27,27,27-nonacosafluoro-2,5,8,11,14,17,20,23-octakis(trifluoromethyl)-</v>
          </cell>
        </row>
        <row r="5336">
          <cell r="B5336" t="str">
            <v>3,6,9,12,15,18,21-Heptaoxatetracosane, 1,1,1,2,4,4,5,7,7,8,10,10,11,13,13,14,16,16,17,19,19,20,22,22,23,23,24,24,24-nonacosafluoro-5,8,11,14,17,20-hexakis(trifluoromethyl)-</v>
          </cell>
        </row>
        <row r="5337">
          <cell r="B5337" t="str">
            <v>3,6,9,12,15,18,21-Heptaoxatetracosanoyl fluoride, 2,4,4,5,7,7,8,10,10,11,13,13,14,16,16,17,19,19,20,22,22,23,23,24,24,24-hexacosafluoro-2,5,8,11,14,17,20-heptakis(trifluoromethyl)-</v>
          </cell>
        </row>
        <row r="5338">
          <cell r="B5338" t="str">
            <v>3,6,9,12,15,18-Hexaoxaheneicosane, 1,1,1,2,4,4,5,7,7,8,10,10,11,13,13,14,16,16,17,19,19,20,20,21,21,21-hexacosafluoro-5,8,11,14,17-pentakis(trifluoromethyl)-</v>
          </cell>
        </row>
        <row r="5339">
          <cell r="B5339" t="str">
            <v>3,6,9,12,15,18-Hexaoxaheneicosanoyl fluoride, 2,4,4,5,7,7,8,10,10,11,13,13,14,16,16,17,19,19,20,20,21,21,21-tricosafluoro-2,5,8,11,14,17-hexakis(trifluoromethyl)-</v>
          </cell>
        </row>
        <row r="5340">
          <cell r="B5340" t="str">
            <v>3,6,9,12,15-Pentaoxaoctadecane, 1,1,1,2,4,4,5,7,7,8,10,10,11,13,13,14,16,16,17,17,18,18,18-tricosafluoro-5,8,11,14-tetrakis(trifluoromethyl)-</v>
          </cell>
        </row>
        <row r="5341">
          <cell r="B5341" t="str">
            <v>3,6,9,12,15-Pentaoxaoctadecanoyl fluoride, 2,4,4,5,7,7,8,10,10,11,13,13,14,16,16,17,17,18,18,18-eicosafluoro-2,5,8,11,14-pentakis(trifluoromethyl)-</v>
          </cell>
        </row>
        <row r="5342">
          <cell r="B5342" t="str">
            <v>3,6,9,12-Tetraoxapentadecane, 1,1,1,2,4,4,5,7,7,8,10,10,11,13,13,14,14,15,15,15-eicosafluoro-5,8,11-tris(trifluoromethyl)-</v>
          </cell>
        </row>
        <row r="5343">
          <cell r="B5343" t="str">
            <v>3,6,9,12-Tetraoxapentadecanoyl fluoride, 2,4,4,5,7,7,8,10,10,11,13,13,14,14,15,15,15-heptadecafluoro-2,5,8,11-tetrakis(trifluoromethyl)-</v>
          </cell>
        </row>
        <row r="5344">
          <cell r="B5344" t="str">
            <v>3,6-Bis(heptafluoropropyl)-1,2,4,5-tetrazine</v>
          </cell>
        </row>
        <row r="5345">
          <cell r="B5345" t="str">
            <v>3,6-Dimethylphenanthrene</v>
          </cell>
        </row>
        <row r="5346">
          <cell r="B5346" t="str">
            <v>3,6-Octanediol, 1,2,2,7,7,8-hexafluoro-1,8-bis(heptafluoropropoxy)-</v>
          </cell>
        </row>
        <row r="5347">
          <cell r="B5347" t="str">
            <v>3,7-Bis(2-hydroxyethyl)-5-(((perfluorononyl)ethyl)oxy)-4,6-dioxa-3,7-diaza-5-phosphanonane-1,9-diol 5-oxide</v>
          </cell>
        </row>
        <row r="5348">
          <cell r="B5348" t="str">
            <v>3,7-Dimethyl-1-octene</v>
          </cell>
        </row>
        <row r="5349">
          <cell r="B5349" t="str">
            <v>3,8-Dimethylundecane</v>
          </cell>
        </row>
        <row r="5350">
          <cell r="B5350" t="str">
            <v>3-((Perfluorooctylsulfonyl)-2-hydroxy-3-sulfopropylamino)-N-(2-hydroxyethyl)-N,N-dimethyl-1-propanaminium  monosodium hydroxide</v>
          </cell>
        </row>
        <row r="5351">
          <cell r="B5351" t="str">
            <v>3-(1,1,1,2,3,3,3-Heptafluoropropan-2-yl)aniline</v>
          </cell>
        </row>
        <row r="5352">
          <cell r="B5352" t="str">
            <v>3-(1,1,1,2,3,3,3-Heptafluoropropan-2-yl)benzoic acid</v>
          </cell>
        </row>
        <row r="5353">
          <cell r="B5353" t="str">
            <v>3-(1,1,1,2,3,3,3-Heptafluoropropane-2-sulfonyl)benzoic acid</v>
          </cell>
        </row>
        <row r="5354">
          <cell r="B5354" t="str">
            <v>3-(1,1,2,2,3,3,3-Heptafluoropropane-1-sulfonyl)benzoic acid</v>
          </cell>
        </row>
        <row r="5355">
          <cell r="B5355" t="str">
            <v>3-(1,1,2,2,3,3,4,4,4-Nonafluorobutane-1-sulfonyl)propan-1-ol</v>
          </cell>
        </row>
        <row r="5356">
          <cell r="B5356" t="str">
            <v>3-(1,1,2,2,3,3,4,4,4-Nonafluorobutane-1-sulfonyl)propyl prop-2-enoate</v>
          </cell>
        </row>
        <row r="5357">
          <cell r="B5357" t="str">
            <v>3-(12,12,13,13,14,14,15,15,15-Nonafluoropentadecyl)benzene-1,2-diol</v>
          </cell>
        </row>
        <row r="5358">
          <cell r="B5358" t="str">
            <v>3-(2,2,3,3,4,4,4-Heptafluorobutoxy)propane-1,2-diol</v>
          </cell>
        </row>
        <row r="5359">
          <cell r="B5359" t="str">
            <v>3-(2,2,3,3,4,4,4-Heptafluorobutylidene)oxolan-2-one</v>
          </cell>
        </row>
        <row r="5360">
          <cell r="B5360" t="str">
            <v>3-(2,2,3,3,4,4,5,5,6,6,7,7,8,8,9,9,9-heptadecafluorononyl)-4-(iodomethyl)oxolane</v>
          </cell>
        </row>
        <row r="5361">
          <cell r="B5361" t="str">
            <v>3-(2,2,3,3-Tetrafluoropropoxy)propane-1,2-diol</v>
          </cell>
        </row>
        <row r="5362">
          <cell r="B5362" t="str">
            <v>3-(2-Chloro-1,1,2,2-tetrafluoroethoxy)propene</v>
          </cell>
        </row>
        <row r="5363">
          <cell r="B5363" t="str">
            <v>3-(2-Chloro-1,1,2,3,3,3-hexafluoropropoxy)prop-1-ene</v>
          </cell>
        </row>
        <row r="5364">
          <cell r="B5364" t="str">
            <v>3-(2-Chloro-1,1,2-trifluoroethoxy)-2,2,3,3-tetrafluoropropanenitrile</v>
          </cell>
        </row>
        <row r="5365">
          <cell r="B5365" t="str">
            <v>3-(2-Chloro-4-fluorobenzamido)-2-fluoro-N-[4-(1,1,1,2,3,3,3-heptafluoropropan-2-yl)-2,6-dimethylphenyl]benzamide</v>
          </cell>
        </row>
        <row r="5366">
          <cell r="B5366" t="str">
            <v>3-(3,3,4,4,5,5,6,6,7,7,8,8,8-Tridecafluorooctane-1-sulfinyl)propanoatato</v>
          </cell>
        </row>
        <row r="5367">
          <cell r="B5367" t="str">
            <v>3-(3,3,4,4,5,5,6,6,7,7,8,8,8-Tridecafluorooctane-1-sulfinyl)propanoic acid</v>
          </cell>
        </row>
        <row r="5368">
          <cell r="B5368" t="str">
            <v>3-(3,3,4,4,5,5,6,6,7,7,8,8,9,9,10,10,10-Heptadecafluorodecane-1-sulfinyl)-2-hydroxy-N,N,N-trimethylpropan-1-aminium</v>
          </cell>
        </row>
        <row r="5369">
          <cell r="B5369" t="str">
            <v>3-(3,3,4,4,5,5,6,6,7,7,8,8,9,9,10,10,11,11,12,12,12-Henicosafluorododecane-1-sulfinyl)-2-hydroxy-N,N,N-trimethylpropan-1-aminium</v>
          </cell>
        </row>
        <row r="5370">
          <cell r="B5370" t="str">
            <v>3-(3,4-Dibromo-1,1,2,2-tetrafluorobutyl)-1,1,2,2-tetrafluorocyclobutane</v>
          </cell>
        </row>
        <row r="5371">
          <cell r="B5371" t="str">
            <v>3-(3-Chloro-1,1,2,2,3,3-hexafluoropropoxy)propene</v>
          </cell>
        </row>
        <row r="5372">
          <cell r="B5372" t="str">
            <v>3-(4-Chloro-2-fluorobenzamido)-2-fluoro-N-[4-(1,1,1,2,3,3,3-heptafluoropropan-2-yl)-2,6-dimethylphenyl]benzamide</v>
          </cell>
        </row>
        <row r="5373">
          <cell r="B5373" t="str">
            <v>3-(4-Chloro-2-nitrobenzamido)-2-fluoro-N-[4-(1,1,1,2,3,3,3-heptafluoropropan-2-yl)-2,6-dimethylphenyl]benzamide</v>
          </cell>
        </row>
        <row r="5374">
          <cell r="B5374" t="str">
            <v>3-(4-Chlorophenyl)-6-(heptafluoropropyl)-1,4-dihydro-1,2,4,5-tetrazine</v>
          </cell>
        </row>
        <row r="5375">
          <cell r="B5375" t="str">
            <v>3-(4-Chlorophenyl)-6-(pentafluoroethyl)-1,4-dihydro-1,2,4,5-tetrazine</v>
          </cell>
        </row>
        <row r="5376">
          <cell r="B5376" t="str">
            <v>3-(4-{[1,1,1,4,5,5,5-Heptafluoro-3-(1,1,1,2,3,3,3-heptafluoropropan-2-yl)-4-(trifluoromethyl)pent-2-en-2-yl]oxy}benzamido)-N,N,N-trimethylpropan-1-aminium iodide</v>
          </cell>
        </row>
        <row r="5377">
          <cell r="B5377" t="str">
            <v>3-(6,6,7,7,8,8,9,9,10,10,11,11,11-Tridecafluoroundecyl)benzene-1,2-diol</v>
          </cell>
        </row>
        <row r="5378">
          <cell r="B5378" t="str">
            <v>3-(6,6,7,7,8,8,9,9,9-Nonafluorononyl)-4'-octyl-2,2'-bithiophene</v>
          </cell>
        </row>
        <row r="5379">
          <cell r="B5379" t="str">
            <v>3-(Bromomethyl)-1,1,1,2,2,4,4,5,5,6,6,6-dodecafluorohexan-3-ol</v>
          </cell>
        </row>
        <row r="5380">
          <cell r="B5380" t="str">
            <v>3-(Butane-1-sulfinyl)-2-ethyl-4-(1,1,1,2,3,3,3-heptafluoropropan-2-yl)benzoic acid</v>
          </cell>
        </row>
        <row r="5381">
          <cell r="B5381" t="str">
            <v>3-(Butane-1-sulfinyl)-4-(1,1,1,2,3,3,3-heptafluoropropan-2-yl)-2-methylbenzoic acid</v>
          </cell>
        </row>
        <row r="5382">
          <cell r="B5382" t="str">
            <v>3-(Butane-1-sulfonyl)-2-ethyl-4-(1,1,1,2,3,3,3-heptafluoropropan-2-yl)benzoic acid</v>
          </cell>
        </row>
        <row r="5383">
          <cell r="B5383" t="str">
            <v>3-(Butane-1-sulfonyl)-4-(1,1,1,2,3,3,3-heptafluoropropan-2-yl)-2-methylbenzoic acid</v>
          </cell>
        </row>
        <row r="5384">
          <cell r="B5384" t="str">
            <v>3-(Butane-2-sulfinyl)-2-ethyl-4-(1,1,1,2,3,3,3-heptafluoropropan-2-yl)benzoic acid</v>
          </cell>
        </row>
        <row r="5385">
          <cell r="B5385" t="str">
            <v>3-(Butane-2-sulfinyl)-4-(1,1,1,2,3,3,3-heptafluoropropan-2-yl)-2-methylbenzoic acid</v>
          </cell>
        </row>
        <row r="5386">
          <cell r="B5386" t="str">
            <v>3-(Butane-2-sulfonyl)-2-ethyl-4-(1,1,1,2,3,3,3-heptafluoropropan-2-yl)benzoic acid</v>
          </cell>
        </row>
        <row r="5387">
          <cell r="B5387" t="str">
            <v>3-(Butane-2-sulfonyl)-4-(1,1,1,2,3,3,3-heptafluoropropan-2-yl)-2-methylbenzoic acid</v>
          </cell>
        </row>
        <row r="5388">
          <cell r="B5388" t="str">
            <v>3-(Butylsulfanyl)-2-ethyl-4-(1,1,1,2,3,3,3-heptafluoropropan-2-yl)benzoic acid</v>
          </cell>
        </row>
        <row r="5389">
          <cell r="B5389" t="str">
            <v>3-(Butylsulfanyl)-4-(1,1,1,2,3,3,3-heptafluoropropan-2-yl)-2-methylbenzoic acid</v>
          </cell>
        </row>
        <row r="5390">
          <cell r="B5390" t="str">
            <v>3-(Chloromethyl)-1,1,2,2-tetrafluorocyclobutane</v>
          </cell>
        </row>
        <row r="5391">
          <cell r="B5391" t="str">
            <v>3-(Chloromethyl)pyridine Hydrochloride</v>
          </cell>
        </row>
        <row r="5392">
          <cell r="B5392" t="str">
            <v>3-(Chlorosulfonyl)-2,2,3,3-tetrafluoropropanoyl chloride</v>
          </cell>
        </row>
        <row r="5393">
          <cell r="B5393" t="str">
            <v>3-(Difluoromethoxy)-1,1,1,2,2,3-hexafluoropropane</v>
          </cell>
        </row>
        <row r="5394">
          <cell r="B5394" t="str">
            <v>3-(Ethanesulfinyl)-2-ethyl-4-(1,1,1,2,3,3,3-heptafluoropropan-2-yl)benzoic acid</v>
          </cell>
        </row>
        <row r="5395">
          <cell r="B5395" t="str">
            <v>3-(Ethanesulfinyl)-4-(1,1,1,2,3,3,3-heptafluoropropan-2-yl)-2-methylbenzoic acid</v>
          </cell>
        </row>
        <row r="5396">
          <cell r="B5396" t="str">
            <v>3-(Ethanesulfonyl)-2,2,3,3-tetrafluoropropanoyl fluoride</v>
          </cell>
        </row>
        <row r="5397">
          <cell r="B5397" t="str">
            <v>3-(Ethanesulfonyl)-2-ethyl-4-(1,1,1,2,3,3,3-heptafluoropropan-2-yl)benzoic acid</v>
          </cell>
        </row>
        <row r="5398">
          <cell r="B5398" t="str">
            <v>3-(Ethanesulfonyl)-4-(1,1,1,2,3,3,3-heptafluoropropan-2-yl)-2-methylbenzoic acid</v>
          </cell>
        </row>
        <row r="5399">
          <cell r="B5399" t="str">
            <v>3-(Ethylsulfanyl)-2,2,3,3-tetrafluoropropanoyl fluoride</v>
          </cell>
        </row>
        <row r="5400">
          <cell r="B5400" t="str">
            <v>3-(Ethylsulfanyl)-4-(1,1,1,2,3,3,3-heptafluoropropan-2-yl)-2-methylbenzoic acid</v>
          </cell>
        </row>
        <row r="5401">
          <cell r="B5401" t="str">
            <v>3-(Heptadecafluorooctyl)-1,2,4,5-tetramethylbenzene</v>
          </cell>
        </row>
        <row r="5402">
          <cell r="B5402" t="str">
            <v>3-(Heptadecafluorooctyl)-1,2,4-trioxolane</v>
          </cell>
        </row>
        <row r="5403">
          <cell r="B5403" t="str">
            <v>3-(heptadecafluorooctyl)-5-methyl-1H-pyrazole</v>
          </cell>
        </row>
        <row r="5404">
          <cell r="B5404" t="str">
            <v>3-(Heptadecafluorooctyl)aniline</v>
          </cell>
        </row>
        <row r="5405">
          <cell r="B5405" t="str">
            <v>3-(Heptadecafluorooctyl)oxan-2-ol</v>
          </cell>
        </row>
        <row r="5406">
          <cell r="B5406" t="str">
            <v>3-(Heptafluoroisopropoxy)propyltriethoxysilane</v>
          </cell>
        </row>
        <row r="5407">
          <cell r="B5407" t="str">
            <v>3-(Heptafluoroisopropoxy)propyltrimethoxysilane</v>
          </cell>
        </row>
        <row r="5408">
          <cell r="B5408" t="str">
            <v>3-(Heptafluoropropyl)-1H-1,2,4-triazol-5-amine</v>
          </cell>
        </row>
        <row r="5409">
          <cell r="B5409" t="str">
            <v>3-(Heptafluoropropyl)-1H-pyrazole</v>
          </cell>
        </row>
        <row r="5410">
          <cell r="B5410" t="str">
            <v>3-(Heptafluoropropyl)-4-nitro-5-phenylpyrazole</v>
          </cell>
        </row>
        <row r="5411">
          <cell r="B5411" t="str">
            <v>3-(heptafluoropropyl)-5-(trifluoromethyl)-1h-pyrazole</v>
          </cell>
        </row>
        <row r="5412">
          <cell r="B5412" t="str">
            <v>3-(Heptafluoropropyl)-5-methyl-1H-pyrazole</v>
          </cell>
        </row>
        <row r="5413">
          <cell r="B5413" t="str">
            <v>3-(Heptafluoropropyl)-5-methyl-1H-pyrrole-2-carbaldehyde</v>
          </cell>
        </row>
        <row r="5414">
          <cell r="B5414" t="str">
            <v>3-(Heptafluoropropyl)-5-methyl-4-nitro-1H-pyrazole</v>
          </cell>
        </row>
        <row r="5415">
          <cell r="B5415" t="str">
            <v>3-(Heptafluoropropyl)-6-(morpholin-4-yl)[1,2,4]triazolo[4,3-b]pyridazine</v>
          </cell>
        </row>
        <row r="5416">
          <cell r="B5416" t="str">
            <v>3-(Heptafluoropropyl)oxolane</v>
          </cell>
        </row>
        <row r="5417">
          <cell r="B5417" t="str">
            <v>3-(Heptafluoropropyl)pentane-1,5-diol</v>
          </cell>
        </row>
        <row r="5418">
          <cell r="B5418" t="str">
            <v>3-(Heptafluoropropyl)pentanedioic acid</v>
          </cell>
        </row>
        <row r="5419">
          <cell r="B5419" t="str">
            <v>3-(iodomethyl)-4-(2,2,3,3,4,4,5,5,5-nonafluoropentyl)pyrrolidine-1-carbonitrile</v>
          </cell>
        </row>
        <row r="5420">
          <cell r="B5420" t="str">
            <v>3-(Nonafluoro-1-butyl)-5-(methyl)pyrazole</v>
          </cell>
        </row>
        <row r="5421">
          <cell r="B5421" t="str">
            <v>3-(Nonafluorobutoxy)propanoic acid</v>
          </cell>
        </row>
        <row r="5422">
          <cell r="B5422" t="str">
            <v>3-(Nonafluorobutyl)-1-benzothiophene</v>
          </cell>
        </row>
        <row r="5423">
          <cell r="B5423" t="str">
            <v>3-(Nonafluorobutyl)-1-phenyl-1H-pyrazol-5-ol</v>
          </cell>
        </row>
        <row r="5424">
          <cell r="B5424" t="str">
            <v>3-(Nonafluorobutyl)-1H-indole</v>
          </cell>
        </row>
        <row r="5425">
          <cell r="B5425" t="str">
            <v>3-(Nonafluorobutyl)-5-phenyl-1H-pyrazole</v>
          </cell>
        </row>
        <row r="5426">
          <cell r="B5426" t="str">
            <v>3-(Nonafluorobutyl)quinoxalin-2(1H)-one</v>
          </cell>
        </row>
        <row r="5427">
          <cell r="B5427" t="str">
            <v>3-(Pentadecafluoroheptyl)-5-(pentafluorophenyl)-1,2,4-oxadiazole</v>
          </cell>
        </row>
        <row r="5428">
          <cell r="B5428" t="str">
            <v>3-(Pentafluoroethoxy)prop-1-ene</v>
          </cell>
        </row>
        <row r="5429">
          <cell r="B5429" t="str">
            <v>3-(Pentafluoroethyl)aniline</v>
          </cell>
        </row>
        <row r="5430">
          <cell r="B5430" t="str">
            <v>3-(Perfluoro(11-methyl)dodecyl)-2-hydroxypropyl propenoate</v>
          </cell>
        </row>
        <row r="5431">
          <cell r="B5431" t="str">
            <v>3-(Perfluoro(11-methyldodecyl))-2-hydroxypropyl dihydrogen phosphate</v>
          </cell>
        </row>
        <row r="5432">
          <cell r="B5432" t="str">
            <v>3-(Perfluoro(13-methyl)tetradecyl)-2-hydroxypropyl acrylate</v>
          </cell>
        </row>
        <row r="5433">
          <cell r="B5433" t="str">
            <v>3-(Perfluoro(13-methyltetradecyl))-2-hydroxypropyl dihydrogen phosphate</v>
          </cell>
        </row>
        <row r="5434">
          <cell r="B5434" t="str">
            <v>3-(Perfluoro(7-methyloctyl))-2-hydroxypropyl phosphate diammonium</v>
          </cell>
        </row>
        <row r="5435">
          <cell r="B5435" t="str">
            <v>3-(Perfluoro(9-methyldecyl))-2-hydroxypropyl dihydrogen phosphate</v>
          </cell>
        </row>
        <row r="5436">
          <cell r="B5436" t="str">
            <v>3-(Perfluoro-1-hexyl)-5-(methyl)pyrazole</v>
          </cell>
        </row>
        <row r="5437">
          <cell r="B5437" t="str">
            <v>3-(Perfluoro-1-propyl)-1,2-propanediol</v>
          </cell>
        </row>
        <row r="5438">
          <cell r="B5438" t="str">
            <v>3-(Perfluoro-2-butyl)propane-1,2-diol</v>
          </cell>
        </row>
        <row r="5439">
          <cell r="B5439" t="str">
            <v>3-(Perfluoro-2-butyl)propanoic acid</v>
          </cell>
        </row>
        <row r="5440">
          <cell r="B5440" t="str">
            <v>3-(Perfluoro-3-methylbutyl)-1,2-propenoxide</v>
          </cell>
        </row>
        <row r="5441">
          <cell r="B5441" t="str">
            <v>3-(Perfluoro-5-methylhexyl)-1,2-propanediol 1-(dihydrogen phosphate)</v>
          </cell>
        </row>
        <row r="5442">
          <cell r="B5442" t="str">
            <v>3-(Perfluoro-5-methylhexyl)-2-hydroxypropyl methacrylate</v>
          </cell>
        </row>
        <row r="5443">
          <cell r="B5443" t="str">
            <v>3-(Perfluoro-7-(methyl)octyl)-2-hydroxypropyltrimethylammonium iodide</v>
          </cell>
        </row>
        <row r="5444">
          <cell r="B5444" t="str">
            <v>3-(Perfluoro-7-methyloctyl)-2-hydroxypropyl acrylate</v>
          </cell>
        </row>
        <row r="5445">
          <cell r="B5445" t="str">
            <v>3-(Perfluorobutyl)-1-propanol</v>
          </cell>
        </row>
        <row r="5446">
          <cell r="B5446" t="str">
            <v>3-(Perfluorobutyl)propanoic acid</v>
          </cell>
        </row>
        <row r="5447">
          <cell r="B5447" t="str">
            <v>3-(Perfluorodecyl)-2-hydroxypropyl dihydrogen phosphate</v>
          </cell>
        </row>
        <row r="5448">
          <cell r="B5448" t="str">
            <v>3-(Perfluorododecyl)-2-hydroxypropyl dihydrogen phosphate</v>
          </cell>
        </row>
        <row r="5449">
          <cell r="B5449" t="str">
            <v>3-(Perfluoroethyl)propanol</v>
          </cell>
        </row>
        <row r="5450">
          <cell r="B5450" t="str">
            <v>3-(Perfluorohexadecyl)-2-hydroxypropyl dihydrogen phosphate</v>
          </cell>
        </row>
        <row r="5451">
          <cell r="B5451" t="str">
            <v>3-(Perfluorohexyl)-1-(trifluoroacetyl)-5-(trifluoromethyl)-1H-pyrazole</v>
          </cell>
        </row>
        <row r="5452">
          <cell r="B5452" t="str">
            <v>3-(Perfluorohexyl)-5-phenyl-1H-pyrazole</v>
          </cell>
        </row>
        <row r="5453">
          <cell r="B5453" t="str">
            <v>3-(Perfluorohexyl)propanol</v>
          </cell>
        </row>
        <row r="5454">
          <cell r="B5454" t="str">
            <v>3-(Perfluoroisopropyl)-(2E)-difluoropropenoic acid</v>
          </cell>
        </row>
        <row r="5455">
          <cell r="B5455" t="str">
            <v>3-(Perfluoroisopropyl)-2-propenoic acid</v>
          </cell>
        </row>
        <row r="5456">
          <cell r="B5456" t="str">
            <v>3-(Perfluoroisopropyl)-difluoro-2-propenoic acid</v>
          </cell>
        </row>
        <row r="5457">
          <cell r="B5457" t="str">
            <v>3-(Perfluoroisopropyl)propanol</v>
          </cell>
        </row>
        <row r="5458">
          <cell r="B5458" t="str">
            <v>3-(Perfluorononyl)-1,2-propanediol-1-phosphate</v>
          </cell>
        </row>
        <row r="5459">
          <cell r="B5459" t="str">
            <v>3-(Perfluorooctyl)-1,2-propenoxide</v>
          </cell>
        </row>
        <row r="5460">
          <cell r="B5460" t="str">
            <v>3-(Perfluorooctyl)-2-hydroxypropyl acrylate</v>
          </cell>
        </row>
        <row r="5461">
          <cell r="B5461" t="str">
            <v>3-(Perfluorooctyl)propanol</v>
          </cell>
        </row>
        <row r="5462">
          <cell r="B5462" t="str">
            <v>3-(Perfluorooctyl)propyl iodide</v>
          </cell>
        </row>
        <row r="5463">
          <cell r="B5463" t="str">
            <v>3-(Perfluorooctyl)propylamine</v>
          </cell>
        </row>
        <row r="5464">
          <cell r="B5464" t="str">
            <v>3-(Perfluoropentyl)-5-methylpyrazole</v>
          </cell>
        </row>
        <row r="5465">
          <cell r="B5465" t="str">
            <v>3-(Perfluoropropyl)-2-iodopropanol acetate</v>
          </cell>
        </row>
        <row r="5466">
          <cell r="B5466" t="str">
            <v>3-(Perfluoropropyl)-2-propanone</v>
          </cell>
        </row>
        <row r="5467">
          <cell r="B5467" t="str">
            <v>3-(Perfluoropropyl)propanol</v>
          </cell>
        </row>
        <row r="5468">
          <cell r="B5468" t="str">
            <v>3-(Perfluorotetradecyl)-2-hydroxypropyl dihydrogen phosphate</v>
          </cell>
        </row>
        <row r="5469">
          <cell r="B5469" t="str">
            <v>3-(tert-Butylsulfanyl)-2-ethyl-4-(1,1,1,2,3,3,3-heptafluoropropan-2-yl)benzoic acid</v>
          </cell>
        </row>
        <row r="5470">
          <cell r="B5470" t="str">
            <v>3-(tert-Butylsulfanyl)-4-(1,1,1,2,3,3,3-heptafluoropropan-2-yl)-2-methylbenzoic acid</v>
          </cell>
        </row>
        <row r="5471">
          <cell r="B5471" t="str">
            <v>3-(Tridecafluorohexyl)aniline</v>
          </cell>
        </row>
        <row r="5472">
          <cell r="B5472" t="str">
            <v>3-(Tridecafluorohexyl)benzene-1-thiol</v>
          </cell>
        </row>
        <row r="5473">
          <cell r="B5473" t="str">
            <v>3-(Tridecafluorohexyl)oxan-2-ol</v>
          </cell>
        </row>
        <row r="5474">
          <cell r="B5474" t="str">
            <v>3-(Tridecafluorohexyl)pyridin-4-amine</v>
          </cell>
        </row>
        <row r="5475">
          <cell r="B5475" t="str">
            <v>3-(Tridecafluorohexyl)thiophene</v>
          </cell>
        </row>
        <row r="5476">
          <cell r="B5476" t="str">
            <v>3-(Triethoxysilyl)propyl heptafluorobutanoate</v>
          </cell>
        </row>
        <row r="5477">
          <cell r="B5477" t="str">
            <v>3-(Trifluoromethyl)aniline</v>
          </cell>
        </row>
        <row r="5478">
          <cell r="B5478" t="str">
            <v>3-(Trifluorosilyl)propyl nonafluoropentanoate</v>
          </cell>
        </row>
        <row r="5479">
          <cell r="B5479" t="str">
            <v>3-(Trimethoxysilyl)propyl 2-methyl-2-propenoate polymer with 3,3,4,4,5,5,6,6,7,7,8,8,9,9,10,10,11,11,12,12,12-heneicosafluorododecyl -2-propenoate, 3,3,4,4,5,5,6,6,7,7,8,8,9,9,10,10,10-heptadecafluorodecyl, 2-propenoate and octadecyl, 2-propenoate</v>
          </cell>
        </row>
        <row r="5480">
          <cell r="B5480" t="str">
            <v>3-(Trimethoxysilyl)propyl pentadecafluorooctanoate</v>
          </cell>
        </row>
        <row r="5481">
          <cell r="B5481" t="str">
            <v>3-Acetyl-5,5,6,6,7,7,8,8,8-nonafluorooctane-2,4-dione</v>
          </cell>
        </row>
        <row r="5482">
          <cell r="B5482" t="str">
            <v>3-Amino-2,4,4,5,5,6,6-heptafluorocyclohex-2-en-1-one</v>
          </cell>
        </row>
        <row r="5483">
          <cell r="B5483" t="str">
            <v>3-Amino-4,4,5,5,6,6,6-heptafluoro-1-phenylhex-2-en-1-one</v>
          </cell>
        </row>
        <row r="5484">
          <cell r="B5484" t="str">
            <v>3-Amino-4,4,5,5,6,6,6-heptafluorohexanoic acid</v>
          </cell>
        </row>
        <row r="5485">
          <cell r="B5485" t="str">
            <v>3-Amino-9-ethylcarbazole</v>
          </cell>
        </row>
        <row r="5486">
          <cell r="B5486" t="str">
            <v>3-Azido-2,3,3-trifluoro-2-(heptafluoropropoxy)propanoic acid</v>
          </cell>
        </row>
        <row r="5487">
          <cell r="B5487" t="str">
            <v>3-Azido-2,3,3-trifluoro-2-(heptafluoropropoxy)propanoyl fluoride</v>
          </cell>
        </row>
        <row r="5488">
          <cell r="B5488" t="str">
            <v>3-Benzamido-2,6-difluoro-N-[4-(1,1,1,2,3,3,3-heptafluoropropan-2-yl)-2,6-dimethylphenyl]benzamide</v>
          </cell>
        </row>
        <row r="5489">
          <cell r="B5489" t="str">
            <v>3-Benzamido-N-(2,2,3,3,3-pentafluoropropyl)benzamide</v>
          </cell>
        </row>
        <row r="5490">
          <cell r="B5490" t="str">
            <v>3-Benzamido-N-(2,2,3,3,4,4,4-heptafluorobutyl)benzamide</v>
          </cell>
        </row>
        <row r="5491">
          <cell r="B5491" t="str">
            <v>3-Bromo-1,1,2,3,4,4,4-heptafluorobut-1-ene</v>
          </cell>
        </row>
        <row r="5492">
          <cell r="B5492" t="str">
            <v>3-Bromo-2,2,3,3-tetrafluoropropanoic acid</v>
          </cell>
        </row>
        <row r="5493">
          <cell r="B5493" t="str">
            <v>3-Bromo-3-chloro-2,2,3-trifluoropropanoyl chloride</v>
          </cell>
        </row>
        <row r="5494">
          <cell r="B5494" t="str">
            <v>3-Bromo-4-chloropentafluorobutyric acid</v>
          </cell>
        </row>
        <row r="5495">
          <cell r="B5495" t="str">
            <v>3-Bromo-5-(1,1,1,2,3,3,3-heptafluoropropan-2-yl)pyridine</v>
          </cell>
        </row>
        <row r="5496">
          <cell r="B5496" t="str">
            <v>3-Bromopropene</v>
          </cell>
        </row>
        <row r="5497">
          <cell r="B5497" t="str">
            <v>3-Buten-2-ol, 1,1,1,3,4,4-hexafluoro-2-(trifluoromethyl)-</v>
          </cell>
        </row>
        <row r="5498">
          <cell r="B5498" t="str">
            <v>3-Buten-2-ol, 1,1,1-trifluoro-4-(phenylthio)-2-(trifluoromethyl)-</v>
          </cell>
        </row>
        <row r="5499">
          <cell r="B5499" t="str">
            <v>3-Butyl-1-((perfluorohexyl)eth-2-yl)-1H-imidazol-3-ium hexafluorophosphate</v>
          </cell>
        </row>
        <row r="5500">
          <cell r="B5500" t="str">
            <v>3-Butyl-1-methyl-1H-imidazolium N,N-bis(perfluorobutanesulfonyl)amide</v>
          </cell>
        </row>
        <row r="5501">
          <cell r="B5501" t="str">
            <v>3-Carboxy mefenamic acid</v>
          </cell>
        </row>
        <row r="5502">
          <cell r="B5502" t="str">
            <v>3-Chloro-1,1,1,2,2-pentafluoro-3-(1,1,2,2-tetrafluoroethoxy)propane</v>
          </cell>
        </row>
        <row r="5503">
          <cell r="B5503" t="str">
            <v>3-Chloro-1,1,1,5,5,5-hexamethyl-3-((perfluorohexyl)ethyl)trisiloxane</v>
          </cell>
        </row>
        <row r="5504">
          <cell r="B5504" t="str">
            <v>3-Chloro-1,1,2,2,3,3-hexafluoropropan-1-ol</v>
          </cell>
        </row>
        <row r="5505">
          <cell r="B5505" t="str">
            <v>3-Chloro-1,1,2,2-tetrafluoro-3-oxopropyl sulfurofluoridate</v>
          </cell>
        </row>
        <row r="5506">
          <cell r="B5506" t="str">
            <v>3-Chloro-1,1,2,3,4,4,5,6,6-nonafluorohexa-1,5-diene</v>
          </cell>
        </row>
        <row r="5507">
          <cell r="B5507" t="str">
            <v>3-Chloro-1,1,3,5,5-pentamethyl-1,5-bis(3,3,4,4,5,5,6,6,7,7,8,8,8-tridecafluorooctyl)trisiloxane</v>
          </cell>
        </row>
        <row r="5508">
          <cell r="B5508" t="str">
            <v>3-Chloro-2,2,3,3-tetrafluoropropanoic acid</v>
          </cell>
        </row>
        <row r="5509">
          <cell r="B5509" t="str">
            <v>3-chloro-2,2,3,3-tetrafluoropropanoyl chloride</v>
          </cell>
        </row>
        <row r="5510">
          <cell r="B5510" t="str">
            <v>3-chloro-2,2,3,3-tetrafluoropropanoyl fluoride</v>
          </cell>
        </row>
        <row r="5511">
          <cell r="B5511" t="str">
            <v>3-Chloro-2,2,3-trifluoro-3-iodopropanoyl chloride</v>
          </cell>
        </row>
        <row r="5512">
          <cell r="B5512" t="str">
            <v>3-Chloro-2,2,3-trifluorooctahydro-4,7-methano-1-benzothiophene</v>
          </cell>
        </row>
        <row r="5513">
          <cell r="B5513" t="str">
            <v>3-Chloro-2,2,3-trifluorooxetane</v>
          </cell>
        </row>
        <row r="5514">
          <cell r="B5514" t="str">
            <v>3-Chloro-2,3,4,4-tetrafluorocyclobut-1-en-1-ol</v>
          </cell>
        </row>
        <row r="5515">
          <cell r="B5515" t="str">
            <v>3-Chloro-3,4,4,4-tetrafluoro-2-methylbutan-2-ol</v>
          </cell>
        </row>
        <row r="5516">
          <cell r="B5516" t="str">
            <v>3-Chloro-4-methylaniline</v>
          </cell>
        </row>
        <row r="5517">
          <cell r="B5517" t="str">
            <v>3-Chloro-5-(1,1,1,2,3,3,3-heptafluoropropan-2-yl)pyridin-2(1H)-one</v>
          </cell>
        </row>
        <row r="5518">
          <cell r="B5518" t="str">
            <v>3-Chlorobenzaldehyde</v>
          </cell>
        </row>
        <row r="5519">
          <cell r="B5519" t="str">
            <v>3-Chlorobicyclo[3.2.1]oct-2-ene</v>
          </cell>
        </row>
        <row r="5520">
          <cell r="B5520" t="str">
            <v>3-Chlorobiphenyl</v>
          </cell>
        </row>
        <row r="5521">
          <cell r="B5521" t="str">
            <v>3-Chlorophenyl 4-nitrophenyl ether</v>
          </cell>
        </row>
        <row r="5522">
          <cell r="B5522" t="str">
            <v>3-Chloropropionitrile</v>
          </cell>
        </row>
        <row r="5523">
          <cell r="B5523" t="str">
            <v>3-Cyclohexene-1-carboxylic acid</v>
          </cell>
        </row>
        <row r="5524">
          <cell r="B5524" t="str">
            <v>3-Cyclohexene-1-carboxylic acid, 6-[(di-2-propen-1-ylamino)carbonyl]-, sodium salt (1:1), (1R,6R)-rel-, reaction product</v>
          </cell>
        </row>
        <row r="5525">
          <cell r="B5525" t="str">
            <v>3-Cyclohexene-1-carboxylic acid, 6-[(di-2-propenylamino)carbonyl]-,(1R,6R)-rel-, reaction products with pentafluoroiodoethane tetrafluoroethylene telomer</v>
          </cell>
        </row>
        <row r="5526">
          <cell r="B5526" t="str">
            <v>3-D2276(Perfluoro-2-butyl)propanol</v>
          </cell>
        </row>
        <row r="5527">
          <cell r="B5527" t="str">
            <v>3-Ethenyl-1,1,2-trifluoro-2-(1,1,2,2-tetrafluoro-2-{1,1,2,2-tetrafluoro-2-[1,1,2,2-tetrafluoro-2-(trifluoromethoxy)ethoxy]ethoxy}ethoxy)cyclobutane</v>
          </cell>
        </row>
        <row r="5528">
          <cell r="B5528" t="str">
            <v>3-Ethenyl-1,2,2-trifluoro-1-(trifluoromethyl)cyclobutane</v>
          </cell>
        </row>
        <row r="5529">
          <cell r="B5529" t="str">
            <v>3-Ethyl-2-methylheptane</v>
          </cell>
        </row>
        <row r="5530">
          <cell r="B5530" t="str">
            <v>3-Ethyl-7,8,8,9,9,10,10,11,11,12,12,13,13,13-tetradecafluorotridec-6-en-6-yl phosphate</v>
          </cell>
        </row>
        <row r="5531">
          <cell r="B5531" t="str">
            <v>3-Ethylcyclopentene</v>
          </cell>
        </row>
        <row r="5532">
          <cell r="B5532" t="str">
            <v>3-Ethylhexane</v>
          </cell>
        </row>
        <row r="5533">
          <cell r="B5533" t="str">
            <v>3-Ethylpentane</v>
          </cell>
        </row>
        <row r="5534">
          <cell r="B5534" t="str">
            <v>3-Fluoro-4-nitrophenol</v>
          </cell>
        </row>
        <row r="5535">
          <cell r="B5535" t="str">
            <v>3-Fluoro-4-{(E)-[4'-(heptafluoropropyl)[1,1'-biphenyl]-4-yl]diazenyl}phenol</v>
          </cell>
        </row>
        <row r="5536">
          <cell r="B5536" t="str">
            <v>3-Heptanone</v>
          </cell>
        </row>
        <row r="5537">
          <cell r="B5537" t="str">
            <v>3-Heptanone, 6,6,7,7-tetrafluoro-5-hydroxy-2,2-dimethyl-5-phenyl-</v>
          </cell>
        </row>
        <row r="5538">
          <cell r="B5538" t="str">
            <v>3-Heptene, 1,1,1,3-tetrafluoro-2-(trifluoromethyl)-</v>
          </cell>
        </row>
        <row r="5539">
          <cell r="B5539" t="str">
            <v>3-Heptene, 2,2,4,6,6-pentamethyl-</v>
          </cell>
        </row>
        <row r="5540">
          <cell r="B5540" t="str">
            <v>3-Heptene, 5,5,6,6,7,7,7-heptafluoro-3-nitro-</v>
          </cell>
        </row>
        <row r="5541">
          <cell r="B5541" t="str">
            <v>3-Heptene-2,6-diol,1,1,1,7,7,7-hexafluoro-2,6-bis(trifluoromethyl)-</v>
          </cell>
        </row>
        <row r="5542">
          <cell r="B5542" t="str">
            <v>3-Hexanone</v>
          </cell>
        </row>
        <row r="5543">
          <cell r="B5543" t="str">
            <v>3-Hexanone, 1,1,1,2,4,4,5,5,6,6,6-undecafluoro-2-(trifluoromethyl)-</v>
          </cell>
        </row>
        <row r="5544">
          <cell r="B5544" t="str">
            <v>3-Hexen-2-one, 5,5,6,6-tetrafluoro-4-mercapto-</v>
          </cell>
        </row>
        <row r="5545">
          <cell r="B5545" t="str">
            <v>3-Hexen-2-one, 5,6,6,6-tetrafluoro-4-mercapto-</v>
          </cell>
        </row>
        <row r="5546">
          <cell r="B5546" t="str">
            <v>3-Hexen-2-one, 5-methyl-</v>
          </cell>
        </row>
        <row r="5547">
          <cell r="B5547" t="str">
            <v>3-Hexene, 1,1,2,2,5,5,6,6-octafluoro-</v>
          </cell>
        </row>
        <row r="5548">
          <cell r="B5548" t="str">
            <v>3-Hexene-2,5-dione</v>
          </cell>
        </row>
        <row r="5549">
          <cell r="B5549" t="str">
            <v>3-Hexyl-1-methyl-1H-Imidazolium perfluorobutanesulfonate</v>
          </cell>
        </row>
        <row r="5550">
          <cell r="B5550" t="str">
            <v>3-Hydroxycarbofuran</v>
          </cell>
        </row>
        <row r="5551">
          <cell r="B5551" t="str">
            <v>3-Ketocarbofuran</v>
          </cell>
        </row>
        <row r="5552">
          <cell r="B5552" t="str">
            <v>3-Methyl decane</v>
          </cell>
        </row>
        <row r="5553">
          <cell r="B5553" t="str">
            <v>3-Methyl-1-((perfluorohexyl)ethyl)-1H-imidazol-3-ium hexafluorophosphate</v>
          </cell>
        </row>
        <row r="5554">
          <cell r="B5554" t="str">
            <v>3-Methyl-1-butanol</v>
          </cell>
        </row>
        <row r="5555">
          <cell r="B5555" t="str">
            <v>3-Methyl-1-butene &amp; Cyclopentene</v>
          </cell>
        </row>
        <row r="5556">
          <cell r="B5556" t="str">
            <v>3-Methyl-1-indanone</v>
          </cell>
        </row>
        <row r="5557">
          <cell r="B5557" t="str">
            <v>3-Methyl-2-(nonafluorobutyl)-1H-indole</v>
          </cell>
        </row>
        <row r="5558">
          <cell r="B5558" t="str">
            <v>3-Methyl-2-pentanone</v>
          </cell>
        </row>
        <row r="5559">
          <cell r="B5559" t="str">
            <v>3-Methyl-3-(2,2,3,3,3-pentafluoropropoxy)oxetane</v>
          </cell>
        </row>
        <row r="5560">
          <cell r="B5560" t="str">
            <v>3-methyl-4-(2,2,3,3,4,4,5,5,5-nonafluoropentyl)cyclopentane-1,1-dicarboxylic Acid</v>
          </cell>
        </row>
        <row r="5561">
          <cell r="B5561" t="str">
            <v>3-Methyl-4-(methylsulfanyl)phenyl pentafluoroethane-1-sulfonate</v>
          </cell>
        </row>
        <row r="5562">
          <cell r="B5562" t="str">
            <v>3-Methyl-5-(tridecafluorohexyl)-1,2,4-trioxolane</v>
          </cell>
        </row>
        <row r="5563">
          <cell r="B5563" t="str">
            <v>3-Methyl-5-propylnonane</v>
          </cell>
        </row>
        <row r="5564">
          <cell r="B5564" t="str">
            <v>3-Methylbiphenyl</v>
          </cell>
        </row>
        <row r="5565">
          <cell r="B5565" t="str">
            <v>3-Methylbutyl 2,3,3,3-tetrafluoro-2-(heptafluoropropoxy)propanoate</v>
          </cell>
        </row>
        <row r="5566">
          <cell r="B5566" t="str">
            <v>3-Methylbutyl heptadecafluorononanoate</v>
          </cell>
        </row>
        <row r="5567">
          <cell r="B5567" t="str">
            <v>3-Methylbutyl N-(2,2,3,3,4,4,4-heptafluorobutanoyl)-L-leucinate</v>
          </cell>
        </row>
        <row r="5568">
          <cell r="B5568" t="str">
            <v>3-Methylcholanthrene</v>
          </cell>
        </row>
        <row r="5569">
          <cell r="B5569" t="str">
            <v>3-Methyldibenzothiophene</v>
          </cell>
        </row>
        <row r="5570">
          <cell r="B5570" t="str">
            <v>3-Methyldodecane</v>
          </cell>
        </row>
        <row r="5571">
          <cell r="B5571" t="str">
            <v>3-Methylfluoranthene/Benzo[a]fluorene</v>
          </cell>
        </row>
        <row r="5572">
          <cell r="B5572" t="str">
            <v>3-Methylheptane</v>
          </cell>
        </row>
        <row r="5573">
          <cell r="B5573" t="str">
            <v>3-Methylhexane</v>
          </cell>
        </row>
        <row r="5574">
          <cell r="B5574" t="str">
            <v>3-Methylindole</v>
          </cell>
        </row>
        <row r="5575">
          <cell r="B5575" t="str">
            <v>3-Methylnonane</v>
          </cell>
        </row>
        <row r="5576">
          <cell r="B5576" t="str">
            <v>3-Methylpentane</v>
          </cell>
        </row>
        <row r="5577">
          <cell r="B5577" t="str">
            <v>3-Methylphenanthrene</v>
          </cell>
        </row>
        <row r="5578">
          <cell r="B5578" t="str">
            <v>3-Methylphenol/4-Methylphenol coelution</v>
          </cell>
        </row>
        <row r="5579">
          <cell r="B5579" t="str">
            <v>3-Methylphenyl pentafluoropropanoate</v>
          </cell>
        </row>
        <row r="5580">
          <cell r="B5580" t="str">
            <v>3-Methylsalicylic acid</v>
          </cell>
        </row>
        <row r="5581">
          <cell r="B5581" t="str">
            <v>3-MOBDE</v>
          </cell>
        </row>
        <row r="5582">
          <cell r="B5582" t="str">
            <v>3-Monochlorobiphenyl***retired***use 3-Chlorobiphenyl</v>
          </cell>
        </row>
        <row r="5583">
          <cell r="B5583" t="str">
            <v>3-Nitrofluoranthene</v>
          </cell>
        </row>
        <row r="5584">
          <cell r="B5584" t="str">
            <v>3-Nitrophenyl heptafluorobutanoate</v>
          </cell>
        </row>
        <row r="5585">
          <cell r="B5585" t="str">
            <v>3-Nonanone, 1,1,1,2-tetrafluoro-</v>
          </cell>
        </row>
        <row r="5586">
          <cell r="B5586" t="str">
            <v>3-Octanone, 8-chloro-5,5,6,6,7,7,8,8-octafluoro-2,2-dimethyl-</v>
          </cell>
        </row>
        <row r="5587">
          <cell r="B5587" t="str">
            <v>3-Oxabicyclo[3.2.1]octane, 2,2,4,4-Tetrafluoro-1,8,8-trimethyl-, (1S)-</v>
          </cell>
        </row>
        <row r="5588">
          <cell r="B5588" t="str">
            <v>3-Oxo-2-[2-(2,2,3,3-tetrafluoro-2,3-dihydro-1,4-benzodioxin-6-yl)hydrazinylidene]butanenitrile</v>
          </cell>
        </row>
        <row r="5589">
          <cell r="B5589" t="str">
            <v>3-Pentanol, 1,1,1,2,4,5,5,5-octafluoro-2,4-bis(trifluoromethyl)-, compd. with tetrahydrofuran (1:1)</v>
          </cell>
        </row>
        <row r="5590">
          <cell r="B5590" t="str">
            <v>3-Pentanol, 3-ethyl-</v>
          </cell>
        </row>
        <row r="5591">
          <cell r="B5591" t="str">
            <v>3-Pentanone</v>
          </cell>
        </row>
        <row r="5592">
          <cell r="B5592" t="str">
            <v>3-Pentanone, 1,1,1,2,2,4,5,5,5-nonafluoro-4-(trifluoromethyl)-</v>
          </cell>
        </row>
        <row r="5593">
          <cell r="B5593" t="str">
            <v>3-Pentanone, 1,1,1,2,4,5,5,5-octafluoro-2,4-bis(trifluoromethyl)-</v>
          </cell>
        </row>
        <row r="5594">
          <cell r="B5594" t="str">
            <v>3-Pentanone, 1,1,2,2,4,4,5,5-octafluoro-1,5-dimethoxy-</v>
          </cell>
        </row>
        <row r="5595">
          <cell r="B5595" t="str">
            <v>3-Penten-2-one, 1,1,1,3,5,5,5-heptafluoro-4-(trifluoromethyl)-</v>
          </cell>
        </row>
        <row r="5596">
          <cell r="B5596" t="str">
            <v>3-Penten-2-one, 4,5,5,5-tetrafluoro-3-phenyl-</v>
          </cell>
        </row>
        <row r="5597">
          <cell r="B5597" t="str">
            <v>3-Penten-2-one, 5,5,5-trifluoro-4-(trifluoromethyl)-</v>
          </cell>
        </row>
        <row r="5598">
          <cell r="B5598" t="str">
            <v>3-Pentene-2,2-diol,1,1,1,3,5,5,5-heptafluoro-4-(trifluoromethyl)-</v>
          </cell>
        </row>
        <row r="5599">
          <cell r="B5599" t="str">
            <v>3-Pentyn-1-ol</v>
          </cell>
        </row>
        <row r="5600">
          <cell r="B5600" t="str">
            <v>3-Perfluorohexyl-2-hydroxypropyl acrylate</v>
          </cell>
        </row>
        <row r="5601">
          <cell r="B5601" t="str">
            <v>3-Phenoxybenzenemethanol</v>
          </cell>
        </row>
        <row r="5602">
          <cell r="B5602" t="str">
            <v>3-Phenyl-5-(tridecafluorohexyl)-1,2,4-oxadiazole</v>
          </cell>
        </row>
        <row r="5603">
          <cell r="B5603" t="str">
            <v>3-Phenylbut-1-ene</v>
          </cell>
        </row>
        <row r="5604">
          <cell r="B5604" t="str">
            <v>3-Phenyldecane</v>
          </cell>
        </row>
        <row r="5605">
          <cell r="B5605" t="str">
            <v>3-Phenyltetradecane</v>
          </cell>
        </row>
        <row r="5606">
          <cell r="B5606" t="str">
            <v>3-Phenyltridecane</v>
          </cell>
        </row>
        <row r="5607">
          <cell r="B5607" t="str">
            <v>3-Phenylundecane</v>
          </cell>
        </row>
        <row r="5608">
          <cell r="B5608" t="str">
            <v>3-Pyridinamine, 2-bromo-6-[2,2,2-trifluoro-1-(trifluoromethyl)ethoxy]-</v>
          </cell>
        </row>
        <row r="5609">
          <cell r="B5609" t="str">
            <v>3-Pyridinecarboxamide, N-[4-(nonafluorobutoxy)phenyl]-</v>
          </cell>
        </row>
        <row r="5610">
          <cell r="B5610" t="str">
            <v>3-Trifluoromethyl-1H,1H,5H-perfluoro-1-hexanol</v>
          </cell>
        </row>
        <row r="5611">
          <cell r="B5611" t="str">
            <v>3-Trifluoromethyl-4-nitrophenol</v>
          </cell>
        </row>
        <row r="5612">
          <cell r="B5612" t="str">
            <v>3-Trifluoromethylperfluoro-2-pentanone</v>
          </cell>
        </row>
        <row r="5613">
          <cell r="B5613" t="str">
            <v>3-[(1,1,1,2,3,3,3-Heptafluoropropan-2-yl)oxy]-2-methylprop-1-ene</v>
          </cell>
        </row>
        <row r="5614">
          <cell r="B5614" t="str">
            <v>3-[(1,1,1,2,3,3,3-Heptafluoropropan-2-yl)sulfanyl]benzoic acid</v>
          </cell>
        </row>
        <row r="5615">
          <cell r="B5615" t="str">
            <v>3-[(12,12,13,13,14,14,15,15,15-Nonafluoropentadecanoyl)oxy]-4-(trimethylazaniumyl)butanoate</v>
          </cell>
        </row>
        <row r="5616">
          <cell r="B5616" t="str">
            <v>3-[(12,12,13,13,14,14,15,15,16,16,17,17,17-Tridecafluoroheptadecanoyl)oxy]-4-(trimethylazaniumyl)butanoate</v>
          </cell>
        </row>
        <row r="5617">
          <cell r="B5617" t="str">
            <v>3-[(2,2,3,3,4,4,4-Heptafluorobutoxy)methyl]-3-methyloxetane</v>
          </cell>
        </row>
        <row r="5618">
          <cell r="B5618" t="str">
            <v>3-[(2,2,3,3,4,4,5,5,6,6,7,7,7-Tridecafluoroheptyl)amino]phenol</v>
          </cell>
        </row>
        <row r="5619">
          <cell r="B5619" t="str">
            <v>3-[(2,2,3,3,4,4,5,5,6,6,7,7,8,8,8-Pentadecafluorooctyl)oxy]thiophene</v>
          </cell>
        </row>
        <row r="5620">
          <cell r="B5620" t="str">
            <v>3-[(2,2,3,3,4,4,5,5,6,6,7,7,8,8-Tetradecafluorooctyl)amino]phenol</v>
          </cell>
        </row>
        <row r="5621">
          <cell r="B5621" t="str">
            <v>3-[(3,3,4,4,5,5,6,6,6-Nonafluorohexyl)oxy]propane-1,2-diol</v>
          </cell>
        </row>
        <row r="5622">
          <cell r="B5622" t="str">
            <v>3-[(3,3,4,4,5,5,6,6,6-Nonafluorohexyl)oxy]propanenitrile</v>
          </cell>
        </row>
        <row r="5623">
          <cell r="B5623" t="str">
            <v>3-[(3,3,4,4,5,5,6,6,7,7,8,8,8-Tridecafluorooctyl)oxy]propane-1,2-diol</v>
          </cell>
        </row>
        <row r="5624">
          <cell r="B5624" t="str">
            <v>3-[(3,3,4,4,5,5,6,6,7,7,8,8,8-Tridecafluorooctyl)sulfanyl]propanamide</v>
          </cell>
        </row>
        <row r="5625">
          <cell r="B5625" t="str">
            <v>3-[(3,3,4,4,5,5,6,6,7,7,8,8,8-Tridecafluorooctyl)sulfanyl]propanoate</v>
          </cell>
        </row>
        <row r="5626">
          <cell r="B5626" t="str">
            <v>3-[(3,3,4,4,5,5,6,6,7,7,8,8,8-Tridecafluorooctyl)thio]propanoic acid lithium salt</v>
          </cell>
        </row>
        <row r="5627">
          <cell r="B5627" t="str">
            <v>3-[(3,3,4,4,5,5,6,6,7,7,8,8,9,9,10,10,10-Heptadecafluorodecyl)sulfanyl]-2-hydroxy-N,N,N-trimethylpropan-1-aminium</v>
          </cell>
        </row>
        <row r="5628">
          <cell r="B5628" t="str">
            <v>3-[(3,3,4,4,5,5,6,6,7,7,8,8,9,9,10,10,10-Heptadecafluorodecyl)thio]-2-methylpropanoic acid lithium salt</v>
          </cell>
        </row>
        <row r="5629">
          <cell r="B5629" t="str">
            <v>3-[(6,6,7,7,8,8,9,9,10,10,11,11,11-Tridecafluoroundecanoyl)oxy]-4-(trimethylazaniumyl)butanoate</v>
          </cell>
        </row>
        <row r="5630">
          <cell r="B5630" t="str">
            <v>3-[(6,6,7,7,8,8,9,9,10,10,11,11,12,12,13,13,13-Heptadecafluorotridecanoyl)oxy]-4-(trimethylazaniumyl)butanoate</v>
          </cell>
        </row>
        <row r="5631">
          <cell r="B5631" t="str">
            <v>3-[(Butan-2-yl)sulfanyl]-2-ethyl-4-(1,1,1,2,3,3,3-heptafluoropropan-2-yl)benzoic acid</v>
          </cell>
        </row>
        <row r="5632">
          <cell r="B5632" t="str">
            <v>3-[(Butan-2-yl)sulfanyl]-4-(1,1,1,2,3,3,3-heptafluoropropan-2-yl)-2-methylbenzoic acid</v>
          </cell>
        </row>
        <row r="5633">
          <cell r="B5633" t="str">
            <v>3-[(Heptafluoropropyl)sulfanyl]benzoic acid</v>
          </cell>
        </row>
        <row r="5634">
          <cell r="B5634" t="str">
            <v>3-[(Nonafluorobutyl)sulfanyl]propan-1-ol</v>
          </cell>
        </row>
        <row r="5635">
          <cell r="B5635" t="str">
            <v>3-[(Perfluorobutane-1-sulfonyl)amino]-N,N-dimethylpropan-1-amine N-oxide</v>
          </cell>
        </row>
        <row r="5636">
          <cell r="B5636" t="str">
            <v>3-[(Perfluorobutane-1-sulfonyl)amino]-N,N-dimethylpropan-1-amine N-oxide potassium salt</v>
          </cell>
        </row>
        <row r="5637">
          <cell r="B5637" t="str">
            <v>3-[(Perfluoroheptane-1-sulfonyl)amino]-N,N-dimethylpropan-1-amine N-oxide potassium salt</v>
          </cell>
        </row>
        <row r="5638">
          <cell r="B5638" t="str">
            <v>3-[(Perfluorohexane-1-sulfonyl)amino]-N,N-dimethylpropan-1-amine N-oxide potassium salt</v>
          </cell>
        </row>
        <row r="5639">
          <cell r="B5639" t="str">
            <v>3-[(Perfluoropentane-1-sulfonyl)amino]-N,N-dimethylpropan-1-amine N-oxide potassium salt</v>
          </cell>
        </row>
        <row r="5640">
          <cell r="B5640" t="str">
            <v>3-[1-(Furan-2-yl)-2-(1,1,2,2,3,3,4,4,5,5,6,6,6-tridecafluorohexane-1-sulfonyl)ethyl]pentane-2,4-dione</v>
          </cell>
        </row>
        <row r="5641">
          <cell r="B5641" t="str">
            <v>3-[1-(Thiophen-2-yl)-2-(1,1,2,2,3,3,4,4,5,5,6,6,6-tridecafluorohexane-1-sulfonyl)ethyl]pentane-2,4-dione</v>
          </cell>
        </row>
        <row r="5642">
          <cell r="B5642" t="str">
            <v>3-[2,2,3,3,4,4,5,5-octafluoro-1-(trifluoromethyl)cyclopentyl]propanoic Acid</v>
          </cell>
        </row>
        <row r="5643">
          <cell r="B5643" t="str">
            <v>3-[2,2,3,3,4,4-Hexafluoro-4-(heptafluoropropoxy)butanamido]-N,N-dimethylpropan-1-amine N-oxide</v>
          </cell>
        </row>
        <row r="5644">
          <cell r="B5644" t="str">
            <v>3-[2,3,3,3-Tetrafluoro-2-(heptafluoropropoxy)propoxy]prop-1-ene</v>
          </cell>
        </row>
        <row r="5645">
          <cell r="B5645" t="str">
            <v>3-[5'-fluoro-2'-(2,2,3,3,3-pentafluoropropoxy)biphenyl-3-yl]-1H-1,2,4-triazole-5-carboxamide</v>
          </cell>
        </row>
        <row r="5646">
          <cell r="B5646" t="str">
            <v>3-[Bromo(difluoro)methyl]-3,4,4,4-tetrafluorobut-1-ene</v>
          </cell>
        </row>
        <row r="5647">
          <cell r="B5647" t="str">
            <v>3-[Chloro(dimethyl)silyl]propyl pentadecafluorooctanoate</v>
          </cell>
        </row>
        <row r="5648">
          <cell r="B5648" t="str">
            <v>3-[Ethyl(perfluoro-1-oxooctyl)amino]-1-propanesulfonic acid sodium salt</v>
          </cell>
        </row>
        <row r="5649">
          <cell r="B5649" t="str">
            <v>3-[[(Heptadecafluorooctyl)sulfonyl]amino]-N,N,N-trimethyl-1-propanaminium iodide</v>
          </cell>
        </row>
        <row r="5650">
          <cell r="B5650" t="str">
            <v>3-[[[4-[(Heptadecafluorononenyl)oxy]phenyl]sulfonyl]amino]-N,N,N-trimethyl-1-propanaminium, iodide</v>
          </cell>
        </row>
        <row r="5651">
          <cell r="B5651" t="str">
            <v>3-{2-[Bis(1,1,2,2-tetrafluoro-2-hydroxyethyl)amino]phenyl}prop-2-enal</v>
          </cell>
        </row>
        <row r="5652">
          <cell r="B5652" t="str">
            <v>3-{[3-(Dimethylamino)-2-hydroxypropyl][(heptadecafluorooctyl)sulfonyl]amino}-1-propanesulfonic acid</v>
          </cell>
        </row>
        <row r="5653">
          <cell r="B5653" t="str">
            <v>3-{[3-(Dimethylamino)propyl][(heptadecafluorooctyl)sulfonyl]amino}-2-hydroxy-1-propanesulfonic acid</v>
          </cell>
        </row>
        <row r="5654">
          <cell r="B5654" t="str">
            <v>32-(Perfluoro-11-methyldodecyl)-2,5,8,11,14,17,20,23,26,29-decaoxadotriacontan-31-ol</v>
          </cell>
        </row>
        <row r="5655">
          <cell r="B5655" t="str">
            <v>32-(Perfluoro-7-methyloctyl)-2,5,8,11,14,17,20,23,26,29-decaoxadotriacontan-31-ol</v>
          </cell>
        </row>
        <row r="5656">
          <cell r="B5656" t="str">
            <v>32-(Perfluoro-9-methyldecyl)-2,5,8,11,14,17,20,23,26,29-decaoxodotriacontan-31-ol</v>
          </cell>
        </row>
        <row r="5657">
          <cell r="B5657" t="str">
            <v>32-(Perfluorodecyl)-2,5,8,11,14,17,20,23,26,29-decaoxadotriacontan-31-ol</v>
          </cell>
        </row>
        <row r="5658">
          <cell r="B5658" t="str">
            <v>32-(Perfluorooctyl)-2,5,8,11,14,17,20,23,26,29-decaoxadotriacontan-31-ol</v>
          </cell>
        </row>
        <row r="5659">
          <cell r="B5659" t="str">
            <v>33,33,34,34,35,35,36,36,37,37,38,38,39,39,40,40,41,41,42,42,43,43,44,44,44-Pentacosafluoro-2,5,8,11,14,17,20,23,26,29-decaoxatetratetracontan-31-ol</v>
          </cell>
        </row>
        <row r="5660">
          <cell r="B5660" t="str">
            <v>34,34,35,35,36,36,37,37,38,38,39,39-Dodecafluoro-4,8,12,16,20,24,28,32-Octaoxanonatriacontane-1,2,6,10,14,18,22,26,30-nonol</v>
          </cell>
        </row>
        <row r="5661">
          <cell r="B5661" t="str">
            <v>37Cl4-2,3,7,8-TCDD</v>
          </cell>
        </row>
        <row r="5662">
          <cell r="B5662" t="str">
            <v>3H,3H-Perfluoro-2,4-hexanedione</v>
          </cell>
        </row>
        <row r="5663">
          <cell r="B5663" t="str">
            <v>3H,3H-Perfluoroheptane-2,4-dione</v>
          </cell>
        </row>
        <row r="5664">
          <cell r="B5664" t="str">
            <v>3H,3H-Perfluoropropanol</v>
          </cell>
        </row>
        <row r="5665">
          <cell r="B5665" t="str">
            <v>3H,3H-Perfluoropropyl triflate</v>
          </cell>
        </row>
        <row r="5666">
          <cell r="B5666" t="str">
            <v>3H-1,2,4-Dithiazole, 5-phenyl-3,3-bis(trifluoromethyl)-</v>
          </cell>
        </row>
        <row r="5667">
          <cell r="B5667" t="str">
            <v>3H-1,2,4-Triazol-3-one, 2-[2-(2,4-difluorophenyl)-2-hydroxy-1-methyl-3-(1H-1,2,4-triazol-1-yl)propyl]-2,4-dihydro-4-[4-(</v>
          </cell>
        </row>
        <row r="5668">
          <cell r="B5668" t="str">
            <v>3H-1,2,4-Triazole-3-thione, 1,2-dihydro-5-(1,1,2,2,3,3,4,4,5,5,6,6,6-tridecafluorohexyl)-</v>
          </cell>
        </row>
        <row r="5669">
          <cell r="B5669" t="str">
            <v>3H-2,1-Benzoxathiole, 5-methyl-3,3-bis(trifluoromethyl)-</v>
          </cell>
        </row>
        <row r="5670">
          <cell r="B5670" t="str">
            <v>3H-2,1-Benzoxathiole, 5-methyl-3,3-bis(trifluoromethyl)-,1-oxide</v>
          </cell>
        </row>
        <row r="5671">
          <cell r="B5671" t="str">
            <v>3H-2,1-Benzoxathiole-7-methanol, 5-(1,1-dimethylethyl)-.alpha.,.alpha.,3,3-tetrakis(trifluoromethyl)-, 1,1-dioxide</v>
          </cell>
        </row>
        <row r="5672">
          <cell r="B5672" t="str">
            <v>3H-Pyrazole-4-carbonitrile, 4,5-dihydro-3,3-bis(trifluoromethyl)-</v>
          </cell>
        </row>
        <row r="5673">
          <cell r="B5673" t="str">
            <v>4'-(Heptadecafluorooctyl)-3-octyl-2,2'-bithiophene</v>
          </cell>
        </row>
        <row r="5674">
          <cell r="B5674" t="str">
            <v>4'-Butyl-3-(6,6,7,7,8,8,9,9,9-nonafluorononyl)-2,2'-bithiophene</v>
          </cell>
        </row>
        <row r="5675">
          <cell r="B5675" t="str">
            <v>4'-Dodecyl-3-(6,6,7,7,8,8,9,9,9-nonafluorononyl)-2,2'-bithiophene</v>
          </cell>
        </row>
        <row r="5676">
          <cell r="B5676" t="str">
            <v>4'-Hydroxy[1,1'-biphenyl]-4-yl 2-[perfluoro-4-morpholinylmethyl]-perfluoropropanoate</v>
          </cell>
        </row>
        <row r="5677">
          <cell r="B5677" t="str">
            <v>4'-[(12,12,13,13,14,14,15,15,16,16,17,17,18,18,19,19,19-Heptadecafluorononadecyl)oxy][1,1'-biphenyl]-4-carbonitrile</v>
          </cell>
        </row>
        <row r="5678">
          <cell r="B5678" t="str">
            <v>4'-[2-(2,4-Di-tert-pentylphenoxy)butyramido]perfluoro-2'-hydroxybutyranilide</v>
          </cell>
        </row>
        <row r="5679">
          <cell r="B5679" t="str">
            <v>4(1H)-Quinazolinone, 2-(1,2,2,2-tetrafluoroethyl)-</v>
          </cell>
        </row>
        <row r="5680">
          <cell r="B5680" t="str">
            <v>4(3H)-Quinazolinone, 2-methyl-3-(2-methylphenyl)-</v>
          </cell>
        </row>
        <row r="5681">
          <cell r="B5681" t="str">
            <v>4(3H)-Quinazolinone, 3-methyl-2-(1,2,2,2-tetrafluoroethyl)-</v>
          </cell>
        </row>
        <row r="5682">
          <cell r="B5682" t="str">
            <v>4(perfluorooctyl)-2-butanol</v>
          </cell>
        </row>
        <row r="5683">
          <cell r="B5683" t="str">
            <v>4,11-Dimethyltetradecane</v>
          </cell>
        </row>
        <row r="5684">
          <cell r="B5684" t="str">
            <v>4,4''-Bis((perfluoropropyl)-1,3-dioxopropyl)-o-terphenyl-4'-sulfonyl chloride</v>
          </cell>
        </row>
        <row r="5685">
          <cell r="B5685" t="str">
            <v>4,4',5,5,5',5'-Hexafluoro-2,2,2',2'-tetrakis(trifluoromethyl)-4,4'-bi-1,3-dioxolane</v>
          </cell>
        </row>
        <row r="5686">
          <cell r="B5686" t="str">
            <v>4,4'-(1,1,2,2,3,3-Hexafluoropropane-1,3-diyl)bis(2-nitrophenol)</v>
          </cell>
        </row>
        <row r="5687">
          <cell r="B5687" t="str">
            <v>4,4'-(1,2,2,3,3,3-Hexafluoropropane-1,1-diyl)diphenol</v>
          </cell>
        </row>
        <row r="5688">
          <cell r="B5688" t="str">
            <v>4,4'-(2,2,3,3,4,4,5,5-Octafluorocyclopentane-1,1-diyl)diphenol</v>
          </cell>
        </row>
        <row r="5689">
          <cell r="B5689" t="str">
            <v>4,4'-(3,3,4,4-Tetrafluorocyclobut-1-ene-1,2-diyl)dianiline</v>
          </cell>
        </row>
        <row r="5690">
          <cell r="B5690" t="str">
            <v>4,4'-Bi-1,3-dioxolane, 2,2,2',2'-tetrakis(trifluoromethyl)-</v>
          </cell>
        </row>
        <row r="5691">
          <cell r="B5691" t="str">
            <v>4,4'-Bis(2-bromo-1,1,2,2-tetrafluoroethoxy)-1,1'-biphenyl</v>
          </cell>
        </row>
        <row r="5692">
          <cell r="B5692" t="str">
            <v>4,4'-DDE-D8</v>
          </cell>
        </row>
        <row r="5693">
          <cell r="B5693" t="str">
            <v>4,4'-Dibromo-2,2',3,3',5,5',6,6'-octafluorobiphenyl</v>
          </cell>
        </row>
        <row r="5694">
          <cell r="B5694" t="str">
            <v>4,4'-Dibromodiphenyl ether***retired***use p,p'-Dibromodiphenyl ether</v>
          </cell>
        </row>
        <row r="5695">
          <cell r="B5695" t="str">
            <v>4,4'-Dichlorobenzil</v>
          </cell>
        </row>
        <row r="5696">
          <cell r="B5696" t="str">
            <v>4,4'-Dichlorobiphenyl</v>
          </cell>
        </row>
        <row r="5697">
          <cell r="B5697" t="str">
            <v>4,4'-Dichlorobiphenyl-C13</v>
          </cell>
        </row>
        <row r="5698">
          <cell r="B5698" t="str">
            <v>4,4'-Isopropylidenediphenol</v>
          </cell>
        </row>
        <row r="5699">
          <cell r="B5699" t="str">
            <v>4,4'-Methylenebis(2-chloroaniline)</v>
          </cell>
        </row>
        <row r="5700">
          <cell r="B5700" t="str">
            <v>4,4'-Methylenebis[N,N-dimethylaniline]</v>
          </cell>
        </row>
        <row r="5701">
          <cell r="B5701" t="str">
            <v>4,4'-Methylenedi(phenyl isocyanate)</v>
          </cell>
        </row>
        <row r="5702">
          <cell r="B5702" t="str">
            <v>4,4'-Oxydianiline</v>
          </cell>
        </row>
        <row r="5703">
          <cell r="B5703" t="str">
            <v>4,4,5,5,5-Pentafluoro-1-(4-fluoro-3-methoxyphenyl)pentane-1,3-dione</v>
          </cell>
        </row>
        <row r="5704">
          <cell r="B5704" t="str">
            <v>4,4,5,5,5-Pentafluoro-1-(4-fluorophenyl)pentane-1,3-dione</v>
          </cell>
        </row>
        <row r="5705">
          <cell r="B5705" t="str">
            <v>4,4,5,5,5-Pentafluoro-1-(naphthalen-2-yl)pentane-1,3-dione</v>
          </cell>
        </row>
        <row r="5706">
          <cell r="B5706" t="str">
            <v>4,4,5,5,5-Pentafluoro-1-(thiophen-2-yl)pentane-1,3-dione</v>
          </cell>
        </row>
        <row r="5707">
          <cell r="B5707" t="str">
            <v>4,4,5,5,5-Pentafluoro-1-phenylpent-1-en-3-ol</v>
          </cell>
        </row>
        <row r="5708">
          <cell r="B5708" t="str">
            <v>4,4,5,5,5-Pentafluoro-1-phenylpent-1-en-3-one</v>
          </cell>
        </row>
        <row r="5709">
          <cell r="B5709" t="str">
            <v>4,4,5,5,5-Pentafluoro-1-phenylpentane-1,3-dione</v>
          </cell>
        </row>
        <row r="5710">
          <cell r="B5710" t="str">
            <v>4,4,5,5,5-Pentafluoro-2-(trifluoromethyl)pent-1-ene</v>
          </cell>
        </row>
        <row r="5711">
          <cell r="B5711" t="str">
            <v>4,4,5,5,5-Pentafluoro-2-(trifluoromethyl)pent-1-ene-1,3-dione</v>
          </cell>
        </row>
        <row r="5712">
          <cell r="B5712" t="str">
            <v>4,4,5,5,5-Pentafluoro-2-(trifluoromethyl)pentanal</v>
          </cell>
        </row>
        <row r="5713">
          <cell r="B5713" t="str">
            <v>4,4,5,5,5-Pentafluoro-2-iodopent-1-ene</v>
          </cell>
        </row>
        <row r="5714">
          <cell r="B5714" t="str">
            <v>4,4,5,5,5-Pentafluoro-2-methylpentanoic acid</v>
          </cell>
        </row>
        <row r="5715">
          <cell r="B5715" t="str">
            <v>4,4,5,5,5-Pentafluoro-3-methylpent-1-en-3-ol</v>
          </cell>
        </row>
        <row r="5716">
          <cell r="B5716" t="str">
            <v>4,4,5,5,5-Pentafluoropent-1-en-3-one</v>
          </cell>
        </row>
        <row r="5717">
          <cell r="B5717" t="str">
            <v>4,4,5,5,5-Pentafluoropent-1-ene</v>
          </cell>
        </row>
        <row r="5718">
          <cell r="B5718" t="str">
            <v>4,4,5,5,5-Pentafluoropent-2-ynenitrile</v>
          </cell>
        </row>
        <row r="5719">
          <cell r="B5719" t="str">
            <v>4,4,5,5,5-Pentafluoropentan-2-one</v>
          </cell>
        </row>
        <row r="5720">
          <cell r="B5720" t="str">
            <v>4,4,5,5,5-Pentafluoropentane-1,3-diol</v>
          </cell>
        </row>
        <row r="5721">
          <cell r="B5721" t="str">
            <v>4,4,5,5,5-Pentafluoropentane-1-thiol</v>
          </cell>
        </row>
        <row r="5722">
          <cell r="B5722" t="str">
            <v>4,4,5,5,5-Pentafluoropentanoic acid</v>
          </cell>
        </row>
        <row r="5723">
          <cell r="B5723" t="str">
            <v>4,4,5,5,5-pentafluoropentyl 4-methoxybenzoate</v>
          </cell>
        </row>
        <row r="5724">
          <cell r="B5724" t="str">
            <v>4,4,5,5,5-pentafluoropentyl methanesulfonate</v>
          </cell>
        </row>
        <row r="5725">
          <cell r="B5725" t="str">
            <v>4,4,5,5,6,6,6-heptafluoro-1-(3-methylthiophen-2-yl)hexane-1,3-dione</v>
          </cell>
        </row>
        <row r="5726">
          <cell r="B5726" t="str">
            <v>4,4,5,5,6,6,6-Heptafluoro-1-(4-fluorophenyl)hexane-1,3-dione</v>
          </cell>
        </row>
        <row r="5727">
          <cell r="B5727" t="str">
            <v>4,4,5,5,6,6,6-Heptafluoro-1-(4-methoxyphenyl)hex-1-yn-3-one</v>
          </cell>
        </row>
        <row r="5728">
          <cell r="B5728" t="str">
            <v>4,4,5,5,6,6,6-Heptafluoro-1-(4-methoxyphenyl)hex-2-yn-1-one</v>
          </cell>
        </row>
        <row r="5729">
          <cell r="B5729" t="str">
            <v>4,4,5,5,6,6,6-Heptafluoro-1-(4-methoxyphenyl)hexane-1,3-dione</v>
          </cell>
        </row>
        <row r="5730">
          <cell r="B5730" t="str">
            <v>4,4,5,5,6,6,6-heptafluoro-1-(5-methylthiophen-2-yl)hexane-1,3-dione</v>
          </cell>
        </row>
        <row r="5731">
          <cell r="B5731" t="str">
            <v>4,4,5,5,6,6,6-Heptafluoro-1-(furan-2-yl)hexane-1,3-dione</v>
          </cell>
        </row>
        <row r="5732">
          <cell r="B5732" t="str">
            <v>4,4,5,5,6,6,6-Heptafluoro-1-hydroxy-1-(naphthalen-2-yl)hex-1-en-3-one</v>
          </cell>
        </row>
        <row r="5733">
          <cell r="B5733" t="str">
            <v>4,4,5,5,6,6,6-heptafluoro-1-iodo-3,3-bis(trifluoromethyl)hex-1-ene</v>
          </cell>
        </row>
        <row r="5734">
          <cell r="B5734" t="str">
            <v>4,4,5,5,6,6,6-Heptafluoro-1-phenylhex-1-yn-3-one</v>
          </cell>
        </row>
        <row r="5735">
          <cell r="B5735" t="str">
            <v>4,4,5,5,6,6,6-Heptafluoro-1-phenylhex-2-en-1-one</v>
          </cell>
        </row>
        <row r="5736">
          <cell r="B5736" t="str">
            <v>4,4,5,5,6,6,6-Heptafluoro-1-phenylhex-2-yn-1-one</v>
          </cell>
        </row>
        <row r="5737">
          <cell r="B5737" t="str">
            <v>4,4,5,5,6,6,6-Heptafluoro-1-phenylhexane-1,3-dione</v>
          </cell>
        </row>
        <row r="5738">
          <cell r="B5738" t="str">
            <v>4,4,5,5,6,6,6-heptafluoro-2-iodohex-2-en-1-ol</v>
          </cell>
        </row>
        <row r="5739">
          <cell r="B5739" t="str">
            <v>4,4,5,5,6,6,6-Heptafluoro-2-iodohexan-1-ol</v>
          </cell>
        </row>
        <row r="5740">
          <cell r="B5740" t="str">
            <v>4,4,5,5,6,6,6-Heptafluoro-3,3-bis(trifluoromethyl)hex-1-ene</v>
          </cell>
        </row>
        <row r="5741">
          <cell r="B5741" t="str">
            <v>4,4,5,5,6,6,6-Heptafluoro-3-(nitromethyl)hexanoic acid</v>
          </cell>
        </row>
        <row r="5742">
          <cell r="B5742" t="str">
            <v>4,4,5,5,6,6,6-heptafluoro-3-hydroxyhexanoic acid</v>
          </cell>
        </row>
        <row r="5743">
          <cell r="B5743" t="str">
            <v>4,4,5,5,6,6,6-Heptafluoro-3-methylhexan-3-ol</v>
          </cell>
        </row>
        <row r="5744">
          <cell r="B5744" t="str">
            <v>4,4,5,5,6,6,6-Heptafluoro-3-oxohexanoic acid</v>
          </cell>
        </row>
        <row r="5745">
          <cell r="B5745" t="str">
            <v>4,4,5,5,6,6,6-Heptafluoro-L-norleucine</v>
          </cell>
        </row>
        <row r="5746">
          <cell r="B5746" t="str">
            <v>4,4,5,5,6,6,6-Heptafluorohex-1-en-2-yl acetate</v>
          </cell>
        </row>
        <row r="5747">
          <cell r="B5747" t="str">
            <v>4,4,5,5,6,6,6-Heptafluorohex-1-ene</v>
          </cell>
        </row>
        <row r="5748">
          <cell r="B5748" t="str">
            <v>4,4,5,5,6,6,6-Heptafluorohex-2-en-1-ol</v>
          </cell>
        </row>
        <row r="5749">
          <cell r="B5749" t="str">
            <v>4,4,5,5,6,6,6-Heptafluorohex-2-enoic acid</v>
          </cell>
        </row>
        <row r="5750">
          <cell r="B5750" t="str">
            <v>4,4,5,5,6,6,6-Heptafluorohexan-2-yl acetate</v>
          </cell>
        </row>
        <row r="5751">
          <cell r="B5751" t="str">
            <v>4,4,5,5,6,6,6-Heptafluorohexanoate</v>
          </cell>
        </row>
        <row r="5752">
          <cell r="B5752" t="str">
            <v>4,4,5,5,6,6,6-Heptafluorohexyl acetate</v>
          </cell>
        </row>
        <row r="5753">
          <cell r="B5753" t="str">
            <v>4,4,5,5,6,6,6-Heptafluoronorleucine</v>
          </cell>
        </row>
        <row r="5754">
          <cell r="B5754" t="str">
            <v>4,4,5,5,6,6,7,7,7-Nonafluoro-1-phenylheptan-3-one</v>
          </cell>
        </row>
        <row r="5755">
          <cell r="B5755" t="str">
            <v>4,4,5,5,6,6,7,7,7-Nonafluoro-1-phenylheptane-1,3-dione</v>
          </cell>
        </row>
        <row r="5756">
          <cell r="B5756" t="str">
            <v>4,4,5,5,6,6,7,7,7-Nonafluoro-2-hydroxyheptyl 2-methylprop-2-enoate</v>
          </cell>
        </row>
        <row r="5757">
          <cell r="B5757" t="str">
            <v>4,4,5,5,6,6,7,7,7-Nonafluoro-2-hydroxyheptyl prop-2-enoate</v>
          </cell>
        </row>
        <row r="5758">
          <cell r="B5758" t="str">
            <v>4,4,5,5,6,6,7,7,7-Nonafluorohept-1-ene</v>
          </cell>
        </row>
        <row r="5759">
          <cell r="B5759" t="str">
            <v>4,4,5,5,6,6,7,7,7-Nonafluorohept-2-en-1-ol</v>
          </cell>
        </row>
        <row r="5760">
          <cell r="B5760" t="str">
            <v>4,4,5,5,6,6,7,7,7-Nonafluorohept-2-yn-1-ol</v>
          </cell>
        </row>
        <row r="5761">
          <cell r="B5761" t="str">
            <v>4,4,5,5,6,6,7,7,7-Nonafluorohepta-1,2-diene</v>
          </cell>
        </row>
        <row r="5762">
          <cell r="B5762" t="str">
            <v>4,4,5,5,6,6,7,7,7-Nonafluoroheptan-2-one</v>
          </cell>
        </row>
        <row r="5763">
          <cell r="B5763" t="str">
            <v>4,4,5,5,6,6,7,7,7-Nonafluoroheptanenitrile</v>
          </cell>
        </row>
        <row r="5764">
          <cell r="B5764" t="str">
            <v>4,4,5,5,6,6,7,7,7-Nonafluoroheptyl 2-methylprop-2-enoate</v>
          </cell>
        </row>
        <row r="5765">
          <cell r="B5765" t="str">
            <v>4,4,5,5,6,6,7,7,7-Nonafluoroheptyl carbonochloridate</v>
          </cell>
        </row>
        <row r="5766">
          <cell r="B5766" t="str">
            <v>4,4,5,5,6,6,7,7,7-Nonafluoroheptyl iodide</v>
          </cell>
        </row>
        <row r="5767">
          <cell r="B5767" t="str">
            <v>4,4,5,5,6,6,7,7,7-Nonafluoroheptyl prop-2-enoate</v>
          </cell>
        </row>
        <row r="5768">
          <cell r="B5768" t="str">
            <v>4,4,5,5,6,6,7,7,8,8,8-Undecafluoro-3-phenoxyoct-2-enal</v>
          </cell>
        </row>
        <row r="5769">
          <cell r="B5769" t="str">
            <v>4,4,5,5,6,6,7,7,8,8,8-Undecafluorooctan-1-ol</v>
          </cell>
        </row>
        <row r="5770">
          <cell r="B5770" t="str">
            <v>4,4,5,5,6,6,7,7,8,8,8-Undecafluorooctanal</v>
          </cell>
        </row>
        <row r="5771">
          <cell r="B5771" t="str">
            <v>4,4,5,5,6,6,7,7,8,8,9,9,10,10,10-Pentadecafluoro-1-[(prop-2-en-1-yl)oxy]-3-[(3,3,4,4,5,5,6,6,7,7,8,8,8-tridecafluorooctyl)oxy]decan-2-yl carbonate</v>
          </cell>
        </row>
        <row r="5772">
          <cell r="B5772" t="str">
            <v>4,4,5,5,6,6,7,7,8,8,9,9,10,10,10-Pentadecafluorodec-2-enoic acid</v>
          </cell>
        </row>
        <row r="5773">
          <cell r="B5773" t="str">
            <v>4,4,5,5,6,6,7,7,8,8,9,9,10,10,11,11,11-Heptadecafluoro-1-(vinyloxy)undecan-2-ol</v>
          </cell>
        </row>
        <row r="5774">
          <cell r="B5774" t="str">
            <v>4,4,5,5,6,6,7,7,8,8,9,9,10,10,11,11,11-Heptadecafluoro-1-phenoxyundecan-2-ol</v>
          </cell>
        </row>
        <row r="5775">
          <cell r="B5775" t="str">
            <v>4,4,5,5,6,6,7,7,8,8,9,9,10,10,11,11,11-heptadecafluoro-1-phenylundecane-1,3-dione</v>
          </cell>
        </row>
        <row r="5776">
          <cell r="B5776" t="str">
            <v>4,4,5,5,6,6,7,7,8,8,9,9,10,10,11,11,11-Heptadecafluoro-2-hydroxyundecyl 2-methylprop-2-enoate</v>
          </cell>
        </row>
        <row r="5777">
          <cell r="B5777" t="str">
            <v>4,4,5,5,6,6,7,7,8,8,9,9,10,10,11,11,11-heptadecafluoroundec-2-en-1-ol</v>
          </cell>
        </row>
        <row r="5778">
          <cell r="B5778" t="str">
            <v>4,4,5,5,6,6,7,7,8,8,9,9,10,10,11,11,11-Heptadecafluoroundec-2-ene</v>
          </cell>
        </row>
        <row r="5779">
          <cell r="B5779" t="str">
            <v>4,4,5,5,6,6,7,7,8,8,9,9,10,10,11,11,11-Heptadecafluoroundecan-2-ol</v>
          </cell>
        </row>
        <row r="5780">
          <cell r="B5780" t="str">
            <v>4,4,5,5,6,6,7,7,8,8,9,9,10,10,11,11,11-Heptadecafluoroundecan-2-one</v>
          </cell>
        </row>
        <row r="5781">
          <cell r="B5781" t="str">
            <v>4,4,5,5,6,6,7,7,8,8,9,9,10,10,11,11,11-Heptadecafluoroundecanal</v>
          </cell>
        </row>
        <row r="5782">
          <cell r="B5782" t="str">
            <v>4,4,5,5,6,6,7,7,8,8,9,9,10,10,11,11,11-Heptadecafluoroundecanenitrile</v>
          </cell>
        </row>
        <row r="5783">
          <cell r="B5783" t="str">
            <v>4,4,5,5,6,6,7,7,8,8,9,9,10,10,11,11,11-Heptadecafluoroundecyl 2-methylprop-2-enoate</v>
          </cell>
        </row>
        <row r="5784">
          <cell r="B5784" t="str">
            <v>4,4,5,5,6,6,7,7,8,8,9,9,10,10,11,11,11-Heptadecafluoroundecyl prop-2-enoate</v>
          </cell>
        </row>
        <row r="5785">
          <cell r="B5785" t="str">
            <v>4,4,5,5,6,6,7,7,8,8,9,9,10,10,11,11,12,12,13,13,13-Henicosafluorotridecanenitrile</v>
          </cell>
        </row>
        <row r="5786">
          <cell r="B5786" t="str">
            <v>4,4,5,5,6,6,7,7,8,8,9,9,10,11,11,11-Hexadecafluoro-10-(trifluoromethyl)undecane-1,2-diol</v>
          </cell>
        </row>
        <row r="5787">
          <cell r="B5787" t="str">
            <v>4,4,5,5,6,6,7,7,8,8,9,9,10,11,11,11-Hexadecafluoro-2-iodo-10-(trifluoromethyl)undecan-1-ol</v>
          </cell>
        </row>
        <row r="5788">
          <cell r="B5788" t="str">
            <v>4,4,5,5,6,6,7,7,8,8,9,9,9-Tridecafluoro-1-(thiophen-2-yl)nonane-1,3-dione</v>
          </cell>
        </row>
        <row r="5789">
          <cell r="B5789" t="str">
            <v>4,4,5,5,6,6,7,7,8,8,9,9,9-Tridecafluoro-1-nonene</v>
          </cell>
        </row>
        <row r="5790">
          <cell r="B5790" t="str">
            <v>4,4,5,5,6,6,7,7,8,8,9,9,9-Tridecafluoro-1-phenylnon-1-en-3-ol</v>
          </cell>
        </row>
        <row r="5791">
          <cell r="B5791" t="str">
            <v>4,4,5,5,6,6,7,7,8,8,9,9,9-Tridecafluoro-1-phenylnon-1-en-3-one</v>
          </cell>
        </row>
        <row r="5792">
          <cell r="B5792" t="str">
            <v>4,4,5,5,6,6,7,7,8,8,9,9,9-Tridecafluoro-1-phenylnonane-1,3-dione</v>
          </cell>
        </row>
        <row r="5793">
          <cell r="B5793" t="str">
            <v>4,4,5,5,6,6,7,7,8,8,9,9,9-Tridecafluoro-2-hydroxynonyl 2-methylprop-2-enoate</v>
          </cell>
        </row>
        <row r="5794">
          <cell r="B5794" t="str">
            <v>4,4,5,5,6,6,7,7,8,8,9,9,9-Tridecafluoro-2-hydroxynonyl prop-2-enoate</v>
          </cell>
        </row>
        <row r="5795">
          <cell r="B5795" t="str">
            <v>4,4,5,5,6,6,7,7,8,8,9,9,9-Tridecafluoro-2-iodonon-2-en-1-ol</v>
          </cell>
        </row>
        <row r="5796">
          <cell r="B5796" t="str">
            <v>4,4,5,5,6,6,7,7,8,8,9,9,9-Tridecafluoro-2-methylnonanenitrile</v>
          </cell>
        </row>
        <row r="5797">
          <cell r="B5797" t="str">
            <v>4,4,5,5,6,6,7,7,8,8,9,9,9-Tridecafluoro-2-nonen-1-ol</v>
          </cell>
        </row>
        <row r="5798">
          <cell r="B5798" t="str">
            <v>4,4,5,5,6,6,7,7,8,8,9,9,9-Tridecafluoro-2-nonene</v>
          </cell>
        </row>
        <row r="5799">
          <cell r="B5799" t="str">
            <v>4,4,5,5,6,6,7,7,8,8,9,9,9-Tridecafluoro-N-methylnonan-1-amine</v>
          </cell>
        </row>
        <row r="5800">
          <cell r="B5800" t="str">
            <v>4,4,5,5,6,6,7,7,8,8,9,9,9-Tridecafluorononan-2-ol</v>
          </cell>
        </row>
        <row r="5801">
          <cell r="B5801" t="str">
            <v>4,4,5,5,6,6,7,7,8,8,9,9,9-tridecafluorononan-2-one</v>
          </cell>
        </row>
        <row r="5802">
          <cell r="B5802" t="str">
            <v>4,4,5,5,6,6,7,7,8,8,9,9,9-tridecafluorononane-1,2-diol</v>
          </cell>
        </row>
        <row r="5803">
          <cell r="B5803" t="str">
            <v>4,4,5,5,6,6,7,7,8,8,9,9,9-Tridecafluorononyl 2-methylprop-2-enoate</v>
          </cell>
        </row>
        <row r="5804">
          <cell r="B5804" t="str">
            <v>4,4,5,5,6,6,7,7,8,8,9,9,9-Tridecafluorononyl azide</v>
          </cell>
        </row>
        <row r="5805">
          <cell r="B5805" t="str">
            <v>4,4,5,5,6,6,7,7,8,8,9,9,9-Tridecafluorononyl prop-2-enoate</v>
          </cell>
        </row>
        <row r="5806">
          <cell r="B5806" t="str">
            <v>4,4,5,5,6,6,7,7,8,9,9,9-Dodecafluoro-2-(2-hydroxypropyl)-8-(trifluoromethyl)non-2-enoate</v>
          </cell>
        </row>
        <row r="5807">
          <cell r="B5807" t="str">
            <v>4,4,5,5,6,6,7,7,8,9,9,9-dodecafluoro-2-iodo-8-(trifluoromethyl)nonan-1-ol</v>
          </cell>
        </row>
        <row r="5808">
          <cell r="B5808" t="str">
            <v>4,4,5,5,6,6,7,7-octafluoro-1-phenylheptane-1,3-dione</v>
          </cell>
        </row>
        <row r="5809">
          <cell r="B5809" t="str">
            <v>4,4,5,5,6,6,7,7-Octafluorodeca-1,9-diene</v>
          </cell>
        </row>
        <row r="5810">
          <cell r="B5810" t="str">
            <v>4,4,5,5,6,6-hexafluoro-1,3,2-dithiazinane 1,1,3,3-tetraoxide</v>
          </cell>
        </row>
        <row r="5811">
          <cell r="B5811" t="str">
            <v>4,4,5,5,6,6-Hexafluoro-2,8-diiodononane-1,9-diol</v>
          </cell>
        </row>
        <row r="5812">
          <cell r="B5812" t="str">
            <v>4,4,5,5,6,6-Hexafluoro-2-phenyl-1lambda~6~,3lambda~6~-dithiane-1,1,3,3-tetrone</v>
          </cell>
        </row>
        <row r="5813">
          <cell r="B5813" t="str">
            <v>4,4,5,5,6,7,7,7-Octafluoro-2-hydroxy-6-(trifluoromethyl)heptyl 2-methylprop-2-enoate</v>
          </cell>
        </row>
        <row r="5814">
          <cell r="B5814" t="str">
            <v>4,4,5,5,9,9,10,10-Octafluoro-2,7-dithiatricyclo[6.2.0.0~3,6~]deca-1(8),3(6)-diene</v>
          </cell>
        </row>
        <row r="5815">
          <cell r="B5815" t="str">
            <v>4,4,5,5-Tetrafluoro-1,3-dioxolan-2-one</v>
          </cell>
        </row>
        <row r="5816">
          <cell r="B5816" t="str">
            <v>4,4,5,5-Tetrafluoro-1-phenyl-5-(trifluoromethoxy)pentane-1,3-dione</v>
          </cell>
        </row>
        <row r="5817">
          <cell r="B5817" t="str">
            <v>4,4,5,5-Tetrafluoro-5-[(1,1,1,2,3,3,3-heptafluoropropan-2-yl)oxy]pentanoic acid</v>
          </cell>
        </row>
        <row r="5818">
          <cell r="B5818" t="str">
            <v>4,4,5,5-Tetramethyl-2-[5-(tridecafluorohexyl)thiophen-2-yl]-1,3,2-dioxaborolane</v>
          </cell>
        </row>
        <row r="5819">
          <cell r="B5819" t="str">
            <v>4,4,5-Trifluoro-5-methyl-1,3-dioxolan-2-one</v>
          </cell>
        </row>
        <row r="5820">
          <cell r="B5820" t="str">
            <v>4,4-B+D2499is(Trifluoromethyl)-4-fluoropropanoic acid</v>
          </cell>
        </row>
        <row r="5821">
          <cell r="B5821" t="str">
            <v>4,4-Bis(ethylsulfanyl)-1,1,1,2,2,3,3-heptafluorobutane</v>
          </cell>
        </row>
        <row r="5822">
          <cell r="B5822" t="str">
            <v>4,4-Bis(trifluoromethyl)-2H,3H-heptafluoroheptenoic acid</v>
          </cell>
        </row>
        <row r="5823">
          <cell r="B5823" t="str">
            <v>4,4-Bis[(3,3,4,4,5,5,6,6,6-nonafluorohexyl)sulfanyl]pentanoic acid</v>
          </cell>
        </row>
        <row r="5824">
          <cell r="B5824" t="str">
            <v>4,4-Dichloro-5,5,6,6,6-pentafluoro-2-methylhex-1-ene</v>
          </cell>
        </row>
        <row r="5825">
          <cell r="B5825" t="str">
            <v>4,4-Dimethyl-1,3-dioxane</v>
          </cell>
        </row>
        <row r="5826">
          <cell r="B5826" t="str">
            <v>4,4-Dimethyl-3-oxo-2-[2-(2,2,3,3-tetrafluoro-2,3-dihydro-1,4-benzodioxin-6-yl)hydrazinylidene]pentanenitrile</v>
          </cell>
        </row>
        <row r="5827">
          <cell r="B5827" t="str">
            <v>4,4-Dimethylcyclopentene</v>
          </cell>
        </row>
        <row r="5828">
          <cell r="B5828" t="str">
            <v>4,4-dimethyloxetan-2-one</v>
          </cell>
        </row>
        <row r="5829">
          <cell r="B5829" t="str">
            <v>4,4-Methylenedianiline</v>
          </cell>
        </row>
        <row r="5830">
          <cell r="B5830" t="str">
            <v>4,5,5,5-Tetrafluoro-2-iodo-4-(trifluoromethyl)pent-2-en-1-ol</v>
          </cell>
        </row>
        <row r="5831">
          <cell r="B5831" t="str">
            <v>4,5,5,5-Tetrafluoro-2-iodo-4-(trifluoromethyl)pentan-1-ol</v>
          </cell>
        </row>
        <row r="5832">
          <cell r="B5832" t="str">
            <v>4,5,5,5-Tetrafluoro-4-(heptafluoropropoxy)pentan-1-ol</v>
          </cell>
        </row>
        <row r="5833">
          <cell r="B5833" t="str">
            <v>4,5,5,5-Tetrafluoro-4-(heptafluoropropoxy)pentanoic acid</v>
          </cell>
        </row>
        <row r="5834">
          <cell r="B5834" t="str">
            <v>4,5,5,5-Tetrafluoro-4-(trifluoromethyl)-2-pentanone</v>
          </cell>
        </row>
        <row r="5835">
          <cell r="B5835" t="str">
            <v>4,5,5,5-Tetrafluoro-4-{1,1,2,3,3,3-hexafluoro-2-[1,1,2,3,3,3-hexafluoro-2-(heptafluoropropoxy)propoxy]propoxy}-N-propylpentan-1-amine</v>
          </cell>
        </row>
        <row r="5836">
          <cell r="B5836" t="str">
            <v>4,5,5,6,6,7,7,8,8,9,9,9-Dodecafluoronona-1,3-diene</v>
          </cell>
        </row>
        <row r="5837">
          <cell r="B5837" t="str">
            <v>4,5,6,7-Tetrafluoro-3-(1,1,1,2,3,3,3-heptafluoropropan-2-yl)-3-hydroxy-2-benzofuran-1(3H)-one</v>
          </cell>
        </row>
        <row r="5838">
          <cell r="B5838" t="str">
            <v>4,5,6,7-Tetrafluoro-3-(heptafluoropropyl)-1H-indazole</v>
          </cell>
        </row>
        <row r="5839">
          <cell r="B5839" t="str">
            <v>4,5,6,7-Tetrafluoro-3-(nonafluorobutyl)-1H-indazole</v>
          </cell>
        </row>
        <row r="5840">
          <cell r="B5840" t="str">
            <v>4,5,6-Trichloroguaiacol</v>
          </cell>
        </row>
        <row r="5841">
          <cell r="B5841" t="str">
            <v>4,5,6-Tris(1,1,1,2,3,3,3-heptafluoropropan-2-yl)-1,2,3-triazine</v>
          </cell>
        </row>
        <row r="5842">
          <cell r="B5842" t="str">
            <v>4,5-Bis(pentafluoroethyl)-1,2,3,4,5-trithiadiazolidine</v>
          </cell>
        </row>
        <row r="5843">
          <cell r="B5843" t="str">
            <v>4,5-Dibromo-1,1,1,2,2,3,3-heptafluoropentane</v>
          </cell>
        </row>
        <row r="5844">
          <cell r="B5844" t="str">
            <v>4,5-Dichloro-1,1,1,2,2,3,3-heptafluoropentane</v>
          </cell>
        </row>
        <row r="5845">
          <cell r="B5845" t="str">
            <v>4,5-Dichloro-1,1,1,3,3,4,5,5-octafluoropentan-2-one</v>
          </cell>
        </row>
        <row r="5846">
          <cell r="B5846" t="str">
            <v>4,5-Dichloro-1,1,2,3,3,4,5,5-octafluoropent-1-ene</v>
          </cell>
        </row>
        <row r="5847">
          <cell r="B5847" t="str">
            <v>4,5-Dichloro-2-nitroaniline</v>
          </cell>
        </row>
        <row r="5848">
          <cell r="B5848" t="str">
            <v>4,5-Dichloro-4,5,5-trifluoropent-1-ene</v>
          </cell>
        </row>
        <row r="5849">
          <cell r="B5849" t="str">
            <v>4,5-Dichlorocatechol</v>
          </cell>
        </row>
        <row r="5850">
          <cell r="B5850" t="str">
            <v>4,5-Dichloroperfluoro-3-oxapentanesulfonyl fluoride</v>
          </cell>
        </row>
        <row r="5851">
          <cell r="B5851" t="str">
            <v>4,5-Dihydro-2-phenyl-.alpha.-((perfluorohexyl)ethyloxy)methyl-1H-Imidazole-1-ethanol</v>
          </cell>
        </row>
        <row r="5852">
          <cell r="B5852" t="str">
            <v>4,5-Dimethyl-1,2-dithiol-3-one</v>
          </cell>
        </row>
        <row r="5853">
          <cell r="B5853" t="str">
            <v>4,5-dimethyl-Phenanthrene</v>
          </cell>
        </row>
        <row r="5854">
          <cell r="B5854" t="str">
            <v>4,5-Epoxy-1,1,2,3,3,4,5,5-octafluoropent-1-ene</v>
          </cell>
        </row>
        <row r="5855">
          <cell r="B5855" t="str">
            <v>4,6,7-Trichloro-1,1,2,3,3,4,5,5,6,7,7-undecafluorohept-1-ene</v>
          </cell>
        </row>
        <row r="5856">
          <cell r="B5856" t="str">
            <v>4,6-Bis[(2,2,3,3,4,4,5,5,6,6,7,7,7-tridecafluoroheptyl)oxy]-1,3,5-triazin-2-amine</v>
          </cell>
        </row>
        <row r="5857">
          <cell r="B5857" t="str">
            <v>4,6-Dichloro-2-(heptafluoropropyl)pyrimidine</v>
          </cell>
        </row>
        <row r="5858">
          <cell r="B5858" t="str">
            <v>4,6-Dichloro-o-cresol</v>
          </cell>
        </row>
        <row r="5859">
          <cell r="B5859" t="str">
            <v>4,6-Dichloroguaiacol</v>
          </cell>
        </row>
        <row r="5860">
          <cell r="B5860" t="str">
            <v>4,6-Dimethyldibenzothiophene</v>
          </cell>
        </row>
        <row r="5861">
          <cell r="B5861" t="str">
            <v>4,6-Dimethyldodecane</v>
          </cell>
        </row>
        <row r="5862">
          <cell r="B5862" t="str">
            <v>4,6-Dimethylindan</v>
          </cell>
        </row>
        <row r="5863">
          <cell r="B5863" t="str">
            <v>4,6-Dinitro-2-methylphenol-d2</v>
          </cell>
        </row>
        <row r="5864">
          <cell r="B5864" t="str">
            <v>4,6-Dinitro-o-cresol</v>
          </cell>
        </row>
        <row r="5865">
          <cell r="B5865" t="str">
            <v>4,7-Dimethylindan</v>
          </cell>
        </row>
        <row r="5866">
          <cell r="B5866" t="str">
            <v>4,7-Methanoisobenzofuran-1,3-dione, 3a,4,7,7a-tetrahydro-5-methyl-, reaction products with hexahydro-1,3-isobenzofurandi</v>
          </cell>
        </row>
        <row r="5867">
          <cell r="B5867" t="str">
            <v>4,7-Methanoisobenzofuran-1,3-dione, 3a,4,7,7a-tetrahydro-5-methyl-, reaction products with hexahydro-1,3-isobenzofurandione and 2,2,3,3-tetrafluoro-1-propanol</v>
          </cell>
        </row>
        <row r="5868">
          <cell r="B5868" t="str">
            <v>4,7-Methanoisobenzofuran-1,3-dione, hexahydro-, 5-[(.gamma.-.omega.-perfluoro-C8-20-alkyl)thio] derivs.</v>
          </cell>
        </row>
        <row r="5869">
          <cell r="B5869" t="str">
            <v>4,8-Dimethylundecane</v>
          </cell>
        </row>
        <row r="5870">
          <cell r="B5870" t="str">
            <v>4,9-Dimethoxy-7-(nonafluorobutyl)-5H-furo[3,2-g][1]benzopyran-5-one</v>
          </cell>
        </row>
        <row r="5871">
          <cell r="B5871" t="str">
            <v>4-((Heptadecafluorononenyl)oxy)benzenesulphonyl chloride</v>
          </cell>
        </row>
        <row r="5872">
          <cell r="B5872" t="str">
            <v>4-((Perfluoro-7-methyloctyl)methyl)-2,2-dimethyl-1,3-dioxolane</v>
          </cell>
        </row>
        <row r="5873">
          <cell r="B5873" t="str">
            <v>4-((Perfluorohexyl)ethyl)phenylmethanol</v>
          </cell>
        </row>
        <row r="5874">
          <cell r="B5874" t="str">
            <v>4-(1,1,1,2,3,3,3-Heptafluoropropan-2-yl)-2,6-dimethylaniline</v>
          </cell>
        </row>
        <row r="5875">
          <cell r="B5875" t="str">
            <v>4-(1,1,1,2,3,3,3-Heptafluoropropan-2-yl)-2,6-dimethylbenzaldehyde</v>
          </cell>
        </row>
        <row r="5876">
          <cell r="B5876" t="str">
            <v>4-(1,1,1,2,3,3,3-Heptafluoropropan-2-yl)-2-iodo-6-(trifluoromethyl)aniline</v>
          </cell>
        </row>
        <row r="5877">
          <cell r="B5877" t="str">
            <v>4-(1,1,1,2,3,3,3-Heptafluoropropan-2-yl)-2-methoxyaniline</v>
          </cell>
        </row>
        <row r="5878">
          <cell r="B5878" t="str">
            <v>4-(1,1,1,2,3,3,3-Heptafluoropropan-2-yl)-2-methyl-1-nitrobenzene</v>
          </cell>
        </row>
        <row r="5879">
          <cell r="B5879" t="str">
            <v>4-(1,1,1,2,3,3,3-Heptafluoropropan-2-yl)-2-methyl-3-(2-methylpropane-1-sulfinyl)benzoic acid</v>
          </cell>
        </row>
        <row r="5880">
          <cell r="B5880" t="str">
            <v>4-(1,1,1,2,3,3,3-Heptafluoropropan-2-yl)-2-methyl-3-(2-methylpropane-1-sulfonyl)benzoic acid</v>
          </cell>
        </row>
        <row r="5881">
          <cell r="B5881" t="str">
            <v>4-(1,1,1,2,3,3,3-Heptafluoropropan-2-yl)-2-methyl-3-(2-methylpropane-2-sulfinyl)benzoic acid</v>
          </cell>
        </row>
        <row r="5882">
          <cell r="B5882" t="str">
            <v>4-(1,1,1,2,3,3,3-Heptafluoropropan-2-yl)-2-methyl-3-(2-methylpropane-2-sulfonyl)benzoic acid</v>
          </cell>
        </row>
        <row r="5883">
          <cell r="B5883" t="str">
            <v>4-(1,1,1,2,3,3,3-Heptafluoropropan-2-yl)-2-methyl-3-(methylsulfanyl)benzoic acid</v>
          </cell>
        </row>
        <row r="5884">
          <cell r="B5884" t="str">
            <v>4-(1,1,1,2,3,3,3-Heptafluoropropan-2-yl)-2-methyl-3-(propane-1-sulfinyl)benzoic acid</v>
          </cell>
        </row>
        <row r="5885">
          <cell r="B5885" t="str">
            <v>4-(1,1,1,2,3,3,3-Heptafluoropropan-2-yl)-2-methyl-3-(propane-1-sulfonyl)benzoic acid</v>
          </cell>
        </row>
        <row r="5886">
          <cell r="B5886" t="str">
            <v>4-(1,1,1,2,3,3,3-Heptafluoropropan-2-yl)-2-methyl-3-(propane-2-sulfinyl)benzoic acid</v>
          </cell>
        </row>
        <row r="5887">
          <cell r="B5887" t="str">
            <v>4-(1,1,1,2,3,3,3-Heptafluoropropan-2-yl)-2-methyl-3-(propane-2-sulfonyl)benzoic acid</v>
          </cell>
        </row>
        <row r="5888">
          <cell r="B5888" t="str">
            <v>4-(1,1,1,2,3,3,3-Heptafluoropropan-2-yl)-2-methyl-3-(propylsulfanyl)benzoic acid</v>
          </cell>
        </row>
        <row r="5889">
          <cell r="B5889" t="str">
            <v>4-(1,1,1,2,3,3,3-Heptafluoropropan-2-yl)-2-methyl-3-[(2-methylpropyl)sulfanyl]benzoic acid</v>
          </cell>
        </row>
        <row r="5890">
          <cell r="B5890" t="str">
            <v>4-(1,1,1,2,3,3,3-Heptafluoropropan-2-yl)-2-methyl-3-[(propan-2-yl)sulfanyl]benzoic acid</v>
          </cell>
        </row>
        <row r="5891">
          <cell r="B5891" t="str">
            <v>4-(1,1,1,2,3,3,3-Heptafluoropropan-2-yl)-2-methylaniline</v>
          </cell>
        </row>
        <row r="5892">
          <cell r="B5892" t="str">
            <v>4-(1,1,1,2,3,3,3-Heptafluoropropan-2-yl)-3-(methanesulfinyl)-2-methylbenzoic acid</v>
          </cell>
        </row>
        <row r="5893">
          <cell r="B5893" t="str">
            <v>4-(1,1,1,2,3,3,3-Heptafluoropropan-2-yl)-3-(methanesulfonyl)-2-methylbenzoic acid</v>
          </cell>
        </row>
        <row r="5894">
          <cell r="B5894" t="str">
            <v>4-(1,1,1,2,3,3,3-Heptafluoropropan-2-yl)-N,N-dimethylaniline</v>
          </cell>
        </row>
        <row r="5895">
          <cell r="B5895" t="str">
            <v>4-(1,1,1,2,3,3,3-Heptafluoropropan-2-yl)benzaldehyde</v>
          </cell>
        </row>
        <row r="5896">
          <cell r="B5896" t="str">
            <v>4-(1,1,1,2,3,3,3-Heptafluoropropan-2-yl)benzene-1,3-diamine</v>
          </cell>
        </row>
        <row r="5897">
          <cell r="B5897" t="str">
            <v>4-(1,1,1,2,3,3,3-Heptafluoropropan-2-yl)phenol</v>
          </cell>
        </row>
        <row r="5898">
          <cell r="B5898" t="str">
            <v>4-(1,1,1,2,3,3,3-Heptafluoropropane-2-sulfonyl)benzoic acid</v>
          </cell>
        </row>
        <row r="5899">
          <cell r="B5899" t="str">
            <v>4-(1,1,2,2,2-pentafluoroethoxy)phenol</v>
          </cell>
        </row>
        <row r="5900">
          <cell r="B5900" t="str">
            <v>4-(1,1,2,2,3,3,3-Heptafluoropropane-1-sulfonyl)benzoic acid</v>
          </cell>
        </row>
        <row r="5901">
          <cell r="B5901" t="str">
            <v>4-(1,1,2,2,3,3,4,4,5,5,6,6,6-Tridecafluorohexane-1-sulfonyl)aniline</v>
          </cell>
        </row>
        <row r="5902">
          <cell r="B5902" t="str">
            <v>4-(1,1,2,2,3,3,4,4,5,5,6,6,7,7,8,8,8-Heptadecafluorooctane-1-sulfonyl)morpholine</v>
          </cell>
        </row>
        <row r="5903">
          <cell r="B5903" t="str">
            <v>4-(1,1-Difluoroethoxy)-1,1,1,2,2,3,3-heptafluorobutane</v>
          </cell>
        </row>
        <row r="5904">
          <cell r="B5904" t="str">
            <v>4-(1,2-Dichloro-1,2,2-trifluoroethoxy)-2,2,3,3,4,4-hexafluorobutanoic acid</v>
          </cell>
        </row>
        <row r="5905">
          <cell r="B5905" t="str">
            <v>4-(1H,1H,2H,2H-Perfluorodecylthio)phenol</v>
          </cell>
        </row>
        <row r="5906">
          <cell r="B5906" t="str">
            <v>4-(1H,1H-Perfluoropropyl)-1,3-dioxolan-2-one</v>
          </cell>
        </row>
        <row r="5907">
          <cell r="B5907" t="str">
            <v>4-(2,2,3,3,4,4,4-Heptafluorobutanoylamino)benzamide</v>
          </cell>
        </row>
        <row r="5908">
          <cell r="B5908" t="str">
            <v>4-(2,2,3,3,4,4,4-Heptafluorobutoxy)-1,2-dimethylpyridin-1-ium</v>
          </cell>
        </row>
        <row r="5909">
          <cell r="B5909" t="str">
            <v>4-(2,2,3,3,4,4,4-Heptafluorobutoxy)aniline</v>
          </cell>
        </row>
        <row r="5910">
          <cell r="B5910" t="str">
            <v>4-(2,2,3,3,4,4,4-Heptafluorobutoxy)benzaldehyde</v>
          </cell>
        </row>
        <row r="5911">
          <cell r="B5911" t="str">
            <v>4-(2,2,3,3,4,4,4-Heptafluorobutoxy)benzoic acid</v>
          </cell>
        </row>
        <row r="5912">
          <cell r="B5912" t="str">
            <v>4-(2,2,3,3,4,4,4-Heptafluorobutoxy)benzonitrile</v>
          </cell>
        </row>
        <row r="5913">
          <cell r="B5913" t="str">
            <v>4-(2,2,3,3,4,4,4-Heptafluorobutoxy)phenol</v>
          </cell>
        </row>
        <row r="5914">
          <cell r="B5914" t="str">
            <v>4-(2,2,3,3,4,4,5,5,5-Nonafluoropentyl)-1,3-dioxolan-2-one</v>
          </cell>
        </row>
        <row r="5915">
          <cell r="B5915" t="str">
            <v>4-(2,2,3,3,4,4,5,5,6,6,7,7,7-Tridecafluoroheptyl)-1,3-dioxolan-2-one</v>
          </cell>
        </row>
        <row r="5916">
          <cell r="B5916" t="str">
            <v>4-(2,2,3,3,4,4,5,5,6,6,7,7,8,8,9,9,9-Heptadecafluorononyl)-2,2-dimethyl-1,3-dioxolane</v>
          </cell>
        </row>
        <row r="5917">
          <cell r="B5917" t="str">
            <v>4-(2-Bromo-2,3,3,3-tetrafluoropropanamido)butanoic acid</v>
          </cell>
        </row>
        <row r="5918">
          <cell r="B5918" t="str">
            <v>4-(2-Chloroethoxy)-1,1,1,2,2,3,3-heptafluorobutane</v>
          </cell>
        </row>
        <row r="5919">
          <cell r="B5919" t="str">
            <v>4-(2-phenylethenyl)aniline</v>
          </cell>
        </row>
        <row r="5920">
          <cell r="B5920" t="str">
            <v>4-(3,3,4,4,5,5,6,6,6-Nonafluorohexyl)aniline</v>
          </cell>
        </row>
        <row r="5921">
          <cell r="B5921" t="str">
            <v>4-(4-Methoxyphenyl)-2-methyl-5-(1,1,2,2,3,3,4,4,5,5,6,6,6-tridecafluorohexane-1-sulfonyl)-1,2-oxazolidine</v>
          </cell>
        </row>
        <row r="5922">
          <cell r="B5922" t="str">
            <v>4-(5-ethyl-1,3-dimethyl-2,4,6-trioxo-1,3-diazinan-5-yl)pentan-2-yl 2,2,3,3,4,4,4-heptafluorobutanoate</v>
          </cell>
        </row>
        <row r="5923">
          <cell r="B5923" t="str">
            <v>4-(Butan-2-yl)-5,7-dinitro-2-(pentafluoroethyl)-1H-benzimidazole</v>
          </cell>
        </row>
        <row r="5924">
          <cell r="B5924" t="str">
            <v>4-(Chlorosulfonyl)-1,1,2,2,3,3,4,4-octafluorobutane-1-sulfonic acid</v>
          </cell>
        </row>
        <row r="5925">
          <cell r="B5925" t="str">
            <v>4-(Difluoromethoxy)-1,1,1,2,2,3,3-heptafluorobutane</v>
          </cell>
        </row>
        <row r="5926">
          <cell r="B5926" t="str">
            <v>4-(Difluoromethyl)-1,2,3,3,4,5,5,6,6-nonafluorocyclohex-1-ene</v>
          </cell>
        </row>
        <row r="5927">
          <cell r="B5927" t="str">
            <v>4-(Difluoromethyl)-2,2,3,3,5,5,6,6-octafluoromorpholine</v>
          </cell>
        </row>
        <row r="5928">
          <cell r="B5928" t="str">
            <v>4-(Dimethylamino)phenyl nonafluorobutane-1-sulfonate</v>
          </cell>
        </row>
        <row r="5929">
          <cell r="B5929" t="str">
            <v>4-(Ethenyloxy)-1,1,1,2,2,3,3-heptafluorobutane</v>
          </cell>
        </row>
        <row r="5930">
          <cell r="B5930" t="str">
            <v>4-(Ethenyloxy)-1,1,1,2-tetrafluoro-2-(trifluoromethyl)butane</v>
          </cell>
        </row>
        <row r="5931">
          <cell r="B5931" t="str">
            <v>4-(Heptadecafluorooctyl)-1H-pyrazole</v>
          </cell>
        </row>
        <row r="5932">
          <cell r="B5932" t="str">
            <v>4-(Heptadecafluorooctyl)-3a,4,7,7a-tetrahydro-2-benzofuran-1,3-dione</v>
          </cell>
        </row>
        <row r="5933">
          <cell r="B5933" t="str">
            <v>4-(Heptadecafluorooctyl)-N-methylbenzamide</v>
          </cell>
        </row>
        <row r="5934">
          <cell r="B5934" t="str">
            <v>4-(Heptadecafluorooctyl)benzoic acid</v>
          </cell>
        </row>
        <row r="5935">
          <cell r="B5935" t="str">
            <v>4-(Heptadecafluorooctyl)phenyl prop-2-enoate</v>
          </cell>
        </row>
        <row r="5936">
          <cell r="B5936" t="str">
            <v>4-(Heptafluoroisopropyl)benzoic acid</v>
          </cell>
        </row>
        <row r="5937">
          <cell r="B5937" t="str">
            <v>4-(Heptafluoroisopropyl)toluene</v>
          </cell>
        </row>
        <row r="5938">
          <cell r="B5938" t="str">
            <v>4-(Heptafluoropropyl)-1,3-dihydro-2H-1,5-benzodiazepin-2-one</v>
          </cell>
        </row>
        <row r="5939">
          <cell r="B5939" t="str">
            <v>4-(Heptafluoropropyl)-7,8-dimethyl-1,3-dihydro-2H-1,5-benzodiazepin-2-one</v>
          </cell>
        </row>
        <row r="5940">
          <cell r="B5940" t="str">
            <v>4-(Heptafluoropropyl)benzoic acid</v>
          </cell>
        </row>
        <row r="5941">
          <cell r="B5941" t="str">
            <v>4-(Heptafluoropropyl)cyclohexane-1-carboxylic acid</v>
          </cell>
        </row>
        <row r="5942">
          <cell r="B5942" t="str">
            <v>4-(Hydroxymethyl) pendimethalin</v>
          </cell>
        </row>
        <row r="5943">
          <cell r="B5943" t="str">
            <v>4-(Hydroxymethyl)pendimethalin</v>
          </cell>
        </row>
        <row r="5944">
          <cell r="B5944" t="str">
            <v>4-(Methanesulfonyl)phenyl pentafluoroethane-1-sulfonate</v>
          </cell>
        </row>
        <row r="5945">
          <cell r="B5945" t="str">
            <v>4-(Methylsulfanyl)phenyl pentafluoroethane-1-sulfonate</v>
          </cell>
        </row>
        <row r="5946">
          <cell r="B5946" t="str">
            <v>4-(Nonadecafluorononyl)benzoic acid</v>
          </cell>
        </row>
        <row r="5947">
          <cell r="B5947" t="str">
            <v>4-(Nonadecafluorononyl)benzoyl azide</v>
          </cell>
        </row>
        <row r="5948">
          <cell r="B5948" t="str">
            <v>4-(Nonafluorobutoxy)aniline</v>
          </cell>
        </row>
        <row r="5949">
          <cell r="B5949" t="str">
            <v>4-(Nonafluorobutoxy)butanesulfonic acid ammonium salt</v>
          </cell>
        </row>
        <row r="5950">
          <cell r="B5950" t="str">
            <v>4-(Nonafluorobutyl)-1,3-dihydro-2H-1,5-benzodiazepin-2-one</v>
          </cell>
        </row>
        <row r="5951">
          <cell r="B5951" t="str">
            <v>4-(Nonafluorobutyl)-1,3-dioxolan-2-one</v>
          </cell>
        </row>
        <row r="5952">
          <cell r="B5952" t="str">
            <v>4-(Nonafluorobutyl)benzene-1,2-dicarbonitrile</v>
          </cell>
        </row>
        <row r="5953">
          <cell r="B5953" t="str">
            <v>4-(Nonafluorobutyl)benzoic acid</v>
          </cell>
        </row>
        <row r="5954">
          <cell r="B5954" t="str">
            <v>4-(Nonafluorobutyl)benzonitrile</v>
          </cell>
        </row>
        <row r="5955">
          <cell r="B5955" t="str">
            <v>4-(Nonafluorobutyl)phenol</v>
          </cell>
        </row>
        <row r="5956">
          <cell r="B5956" t="str">
            <v>4-(Pentadecafluoroheptyl)cyclohexane-1-carboxylic acid</v>
          </cell>
        </row>
        <row r="5957">
          <cell r="B5957" t="str">
            <v>4-(Pentadecafluoroheptyl)phenol</v>
          </cell>
        </row>
        <row r="5958">
          <cell r="B5958" t="str">
            <v>4-(Pentafluoroethoxy)aniline</v>
          </cell>
        </row>
        <row r="5959">
          <cell r="B5959" t="str">
            <v>4-(Pentafluoroethyl)-2-propyl-1-{[2'-(2H-tetrazol-5-yl)[1,1'-biphenyl]-4-yl]methyl}-1H-imidazole-5-carboxylic acid</v>
          </cell>
        </row>
        <row r="5960">
          <cell r="B5960" t="str">
            <v>4-(Pentafluoroethyl)aniline</v>
          </cell>
        </row>
        <row r="5961">
          <cell r="B5961" t="str">
            <v>4-(Pentafluoroethyl)benzonitrile</v>
          </cell>
        </row>
        <row r="5962">
          <cell r="B5962" t="str">
            <v>4-(Perfluorobutyl)-2-butanone</v>
          </cell>
        </row>
        <row r="5963">
          <cell r="B5963" t="str">
            <v>4-(Perfluorobutyl)-3,3-difluorobutanesulfonyl chloride</v>
          </cell>
        </row>
        <row r="5964">
          <cell r="B5964" t="str">
            <v>4-(Perfluorohexyl)butyric acid</v>
          </cell>
        </row>
        <row r="5965">
          <cell r="B5965" t="str">
            <v>4-(Perfluorononyl)oxybenzenesulfonate sodium</v>
          </cell>
        </row>
        <row r="5966">
          <cell r="B5966" t="str">
            <v>4-(Perfluorooctyl)aniline</v>
          </cell>
        </row>
        <row r="5967">
          <cell r="B5967" t="str">
            <v>4-(Tridecafluorohexyl)aniline</v>
          </cell>
        </row>
        <row r="5968">
          <cell r="B5968" t="str">
            <v>4-(Tridecafluorohexyl)cyclohexane-1-carboxylic acid</v>
          </cell>
        </row>
        <row r="5969">
          <cell r="B5969" t="str">
            <v>4-(Tridecafluorohexyl)phenol</v>
          </cell>
        </row>
        <row r="5970">
          <cell r="B5970" t="str">
            <v>4-(Trifluoromethyl)perfluoro-2-pentene</v>
          </cell>
        </row>
        <row r="5971">
          <cell r="B5971" t="str">
            <v>4-(Trifluoromethyl)perfluoro-3-pentanone</v>
          </cell>
        </row>
        <row r="5972">
          <cell r="B5972" t="str">
            <v>4-(Undecafluoropentyl)benzoic acid</v>
          </cell>
        </row>
        <row r="5973">
          <cell r="B5973" t="str">
            <v>4-(Undecafluoropentyl)cyclohexane-1-carboxylic acid</v>
          </cell>
        </row>
        <row r="5974">
          <cell r="B5974" t="str">
            <v>4-Acetamido-3-chlorophenyl nonafluorobutane-1-sulfonate</v>
          </cell>
        </row>
        <row r="5975">
          <cell r="B5975" t="str">
            <v>4-Acetamidophenyl nonafluorobutane-1-sulfonate</v>
          </cell>
        </row>
        <row r="5976">
          <cell r="B5976" t="str">
            <v>4-Amino-1,1,1,2,2-pentafluorohexan-3-ol</v>
          </cell>
        </row>
        <row r="5977">
          <cell r="B5977" t="str">
            <v>4-Amino-2,6-dinitrotoluene</v>
          </cell>
        </row>
        <row r="5978">
          <cell r="B5978" t="str">
            <v>4-Amino-2-(1,1,1,2,3,3,3-heptafluoropropan-2-yl)benzonitrile</v>
          </cell>
        </row>
        <row r="5979">
          <cell r="B5979" t="str">
            <v>4-Amino-2-(heptafluoropropyl)pyrimidine-5-carbonitrile</v>
          </cell>
        </row>
        <row r="5980">
          <cell r="B5980" t="str">
            <v>4-Amino-2-(undecafluoropentyl)benzonitrile</v>
          </cell>
        </row>
        <row r="5981">
          <cell r="B5981" t="str">
            <v>4-Amino-5,5,6,6,7,7,7-heptafluorohept-3-en-2-one</v>
          </cell>
        </row>
        <row r="5982">
          <cell r="B5982" t="str">
            <v>4-Amino-6-(pentafluoroethyl)benzene-1,3-disulfonamide</v>
          </cell>
        </row>
        <row r="5983">
          <cell r="B5983" t="str">
            <v>4-Aminobiphenyl</v>
          </cell>
        </row>
        <row r="5984">
          <cell r="B5984" t="str">
            <v>4-Aminopyridine</v>
          </cell>
        </row>
        <row r="5985">
          <cell r="B5985" t="str">
            <v>4-Androstenedione</v>
          </cell>
        </row>
        <row r="5986">
          <cell r="B5986" t="str">
            <v>4-Azido-1,1,1,2,2-pentafluorobutane</v>
          </cell>
        </row>
        <row r="5987">
          <cell r="B5987" t="str">
            <v>4-Bromo-1,1,1,2,2-pentafluorobutane</v>
          </cell>
        </row>
        <row r="5988">
          <cell r="B5988" t="str">
            <v>4-Bromo-1,1,1,2-tetrafluoro-2-(trifluoromethyl)butane</v>
          </cell>
        </row>
        <row r="5989">
          <cell r="B5989" t="str">
            <v>4-Bromo-1,2,3,3,4,5,5,6,6-nonafluorocyclohex-1-ene</v>
          </cell>
        </row>
        <row r="5990">
          <cell r="B5990" t="str">
            <v>4-Bromo-1,3,3,4,5,5,6,6-octafluoro-2-nitrocyclohex-1-ene</v>
          </cell>
        </row>
        <row r="5991">
          <cell r="B5991" t="str">
            <v>4-Bromo-1-methoxy-2-(nonafluorobutyl)benzene</v>
          </cell>
        </row>
        <row r="5992">
          <cell r="B5992" t="str">
            <v>4-Bromo-2,2,4,5,5-pentafluoro-1,3-dioxolane</v>
          </cell>
        </row>
        <row r="5993">
          <cell r="B5993" t="str">
            <v>4-Bromo-2,2,4,5,5-pentafluoro-3-(trifluoromethyl)-1,3-oxazolidine</v>
          </cell>
        </row>
        <row r="5994">
          <cell r="B5994" t="str">
            <v>4-Bromo-2,3,3,4,5,5,6,6-octafluoro-1-(trifluoromethyl)cyclohex-1-ene</v>
          </cell>
        </row>
        <row r="5995">
          <cell r="B5995" t="str">
            <v>4-Bromo-2,3,3,4,5,5,6,6-octafluoro-1-nitrocyclohex-1-ene</v>
          </cell>
        </row>
        <row r="5996">
          <cell r="B5996" t="str">
            <v>4-Bromo-2,6-dichlorophenol</v>
          </cell>
        </row>
        <row r="5997">
          <cell r="B5997" t="str">
            <v>4-Bromo-2-(heptafluoropropyl)pyridine</v>
          </cell>
        </row>
        <row r="5998">
          <cell r="B5998" t="str">
            <v>4-Bromo-2-[4,4,5,5,6,6,7,7,8,9,9,9-dodecafluoro-8-(trifluoromethyl)nonyl]phenol</v>
          </cell>
        </row>
        <row r="5999">
          <cell r="B5999" t="str">
            <v>4-Bromo-3,3,4,4-tetrafluorobutan-1-ol</v>
          </cell>
        </row>
        <row r="6000">
          <cell r="B6000" t="str">
            <v>4-Bromo-3,3,4,4-tetrafluorobutyl prop-2-enoate</v>
          </cell>
        </row>
        <row r="6001">
          <cell r="B6001" t="str">
            <v>4-Bromo-3,5-dimethylphenyl N-Methylcarbamate</v>
          </cell>
        </row>
        <row r="6002">
          <cell r="B6002" t="str">
            <v>4-Bromo-3-(heptafluoropropyl)-5-methyl-1H-pyrazole</v>
          </cell>
        </row>
        <row r="6003">
          <cell r="B6003" t="str">
            <v>4-Bromo-3-(heptafluoropropyl)-5-phenyl-1H-pyrazole</v>
          </cell>
        </row>
        <row r="6004">
          <cell r="B6004" t="str">
            <v>4-Bromophenyl phenyl ether***retired***use BDE-003</v>
          </cell>
        </row>
        <row r="6005">
          <cell r="B6005" t="str">
            <v>4-Carbethoxyhexafluorobutyryl chloride</v>
          </cell>
        </row>
        <row r="6006">
          <cell r="B6006" t="str">
            <v>4-Chloro-1,1,1,3,3,4,4-heptafluorobutan-2-one</v>
          </cell>
        </row>
        <row r="6007">
          <cell r="B6007" t="str">
            <v>4-Chloro-1,1,2,2,3,3-hexafluorobutane</v>
          </cell>
        </row>
        <row r="6008">
          <cell r="B6008" t="str">
            <v>4-Chloro-1,1,2,3,3,4,4-heptafluorobut-1-ene</v>
          </cell>
        </row>
        <row r="6009">
          <cell r="B6009" t="str">
            <v>4-Chloro-1,2-phenylenediamine</v>
          </cell>
        </row>
        <row r="6010">
          <cell r="B6010" t="str">
            <v>4-Chloro-2-(2-chloro-4,4,5,5,6,6,7,7,8,8,9,9,10,10,11,11,11-heptadecafluoroundecyl)phenyl acetate</v>
          </cell>
        </row>
        <row r="6011">
          <cell r="B6011" t="str">
            <v>4-Chloro-2-(heptafluoropropyl)pyridine</v>
          </cell>
        </row>
        <row r="6012">
          <cell r="B6012" t="str">
            <v>4-Chloro-2-(heptafluoropropyl)pyrimidine</v>
          </cell>
        </row>
        <row r="6013">
          <cell r="B6013" t="str">
            <v>4-Chloro-2-fluoro-N-(2-fluoro-3-{[4-(1,1,1,2,3,3,3-heptafluoropropan-2-yl)-2,6-dimethylphenyl]carbamoyl}phenyl)-N-methylbenzamide</v>
          </cell>
        </row>
        <row r="6014">
          <cell r="B6014" t="str">
            <v>4-Chloro-2-fluoro-N-(3-{[4-(1,1,1,2,3,3,3-heptafluoropropan-2-yl)-2,6-dimethylphenyl]carbamoyl}phenyl)benzamide</v>
          </cell>
        </row>
        <row r="6015">
          <cell r="B6015" t="str">
            <v>4-Chloro-2-methylphenol</v>
          </cell>
        </row>
        <row r="6016">
          <cell r="B6016" t="str">
            <v>4-Chloro-2-nitroaniline</v>
          </cell>
        </row>
        <row r="6017">
          <cell r="B6017" t="str">
            <v>4-Chloro-3,3,4,4-tetrafluoro-1-iodobut-1-ene</v>
          </cell>
        </row>
        <row r="6018">
          <cell r="B6018" t="str">
            <v>4-Chloro-3,3,4,4-tetrafluorobutanal</v>
          </cell>
        </row>
        <row r="6019">
          <cell r="B6019" t="str">
            <v>4-Chloro-3,5-dimethylphenol</v>
          </cell>
        </row>
        <row r="6020">
          <cell r="B6020" t="str">
            <v>4-chloro-3-(1,1,2,2,3,3,4,4,5,5,6,6,7,7,8,8,8-heptadecafluorooctyl)-5-methyl-1H-pyrazole</v>
          </cell>
        </row>
        <row r="6021">
          <cell r="B6021" t="str">
            <v>4-Chloro-3-(heptafluoropropyl)-5-methylpyrazole</v>
          </cell>
        </row>
        <row r="6022">
          <cell r="B6022" t="str">
            <v>4-Chloro-3-(heptafluoropropyl)-5-phenylpyrazole</v>
          </cell>
        </row>
        <row r="6023">
          <cell r="B6023" t="str">
            <v>4-Chloro-3-nitroaniline</v>
          </cell>
        </row>
        <row r="6024">
          <cell r="B6024" t="str">
            <v>4-Chloro-3-nitrobenzotrifluoride</v>
          </cell>
        </row>
        <row r="6025">
          <cell r="B6025" t="str">
            <v>4-Chloro-5-methyl-3-(nonafluorobutyl)pyrazole</v>
          </cell>
        </row>
        <row r="6026">
          <cell r="B6026" t="str">
            <v>4-Chloro-5-methyl-3-(perfluorohexyl)pyrazole</v>
          </cell>
        </row>
        <row r="6027">
          <cell r="B6027" t="str">
            <v>4-Chloro-5-methyl-3-(perfluoropentyl)pyrazole</v>
          </cell>
        </row>
        <row r="6028">
          <cell r="B6028" t="str">
            <v>4-Chloro-m-phenylenediamine</v>
          </cell>
        </row>
        <row r="6029">
          <cell r="B6029" t="str">
            <v>4-Chloro-N-(3-{[4-(1,1,1,2,3,3,3-heptafluoropropan-2-yl)-2,6-dimethylphenyl]carbamoyl}phenyl)-2-nitrobenzamide</v>
          </cell>
        </row>
        <row r="6030">
          <cell r="B6030" t="str">
            <v>4-Chloroaniline-d4</v>
          </cell>
        </row>
        <row r="6031">
          <cell r="B6031" t="str">
            <v>4-Chlorobenzenediazonium perfluorobutanoate perfluorobutanoic acid (1:1:1)</v>
          </cell>
        </row>
        <row r="6032">
          <cell r="B6032" t="str">
            <v>4-Chlorobiphenyl</v>
          </cell>
        </row>
        <row r="6033">
          <cell r="B6033" t="str">
            <v>4-Chlorobiphenyl-C13</v>
          </cell>
        </row>
        <row r="6034">
          <cell r="B6034" t="str">
            <v>4-Chlorophenyl (2,2,3,3,4,4,4-heptafluorobutanoyl)sulfamate</v>
          </cell>
        </row>
        <row r="6035">
          <cell r="B6035" t="str">
            <v>4-Chlorophenyl ether</v>
          </cell>
        </row>
        <row r="6036">
          <cell r="B6036" t="str">
            <v>4-Cyanophenyl 4-(heptafluoropropyl)benzoate</v>
          </cell>
        </row>
        <row r="6037">
          <cell r="B6037" t="str">
            <v>4-Cyanophenyl 4-(nonadecafluorononyl)benzoate</v>
          </cell>
        </row>
        <row r="6038">
          <cell r="B6038" t="str">
            <v>4-Cyanophenyl 4-(nonafluorobutyl)benzoate</v>
          </cell>
        </row>
        <row r="6039">
          <cell r="B6039" t="str">
            <v>4-Cyanophenyl 4-(pentadecafluoroheptyl)benzoate</v>
          </cell>
        </row>
        <row r="6040">
          <cell r="B6040" t="str">
            <v>4-Cyanophenyl 4-(tridecafluorohexyl)benzoate</v>
          </cell>
        </row>
        <row r="6041">
          <cell r="B6041" t="str">
            <v>4-Cyanophenyl 4-(undecafluoropentyl)benzoate</v>
          </cell>
        </row>
        <row r="6042">
          <cell r="B6042" t="str">
            <v>4-Cyanophenyl nonafluorobutane-1-sulfonate</v>
          </cell>
        </row>
        <row r="6043">
          <cell r="B6043" t="str">
            <v>4-Cyclopropyl-2-(pentafluoroethyl)pyrimidine-5-carboxylic acid</v>
          </cell>
        </row>
        <row r="6044">
          <cell r="B6044" t="str">
            <v>4-Dimethylaminoazobenzene</v>
          </cell>
        </row>
        <row r="6045">
          <cell r="B6045" t="str">
            <v>4-epi-Oxytetracycline</v>
          </cell>
        </row>
        <row r="6046">
          <cell r="B6046" t="str">
            <v>4-Epianhydrochlortetracycline</v>
          </cell>
        </row>
        <row r="6047">
          <cell r="B6047" t="str">
            <v>4-Epianhydrochlortetracycline (EACTC)</v>
          </cell>
        </row>
        <row r="6048">
          <cell r="B6048" t="str">
            <v>4-Epianhydrochlortetracycline (EATC)</v>
          </cell>
        </row>
        <row r="6049">
          <cell r="B6049" t="str">
            <v>4-Epianhydrotetracycline</v>
          </cell>
        </row>
        <row r="6050">
          <cell r="B6050" t="str">
            <v>4-Epichlortetracycline</v>
          </cell>
        </row>
        <row r="6051">
          <cell r="B6051" t="str">
            <v>4-epitetracycline (ETC)</v>
          </cell>
        </row>
        <row r="6052">
          <cell r="B6052" t="str">
            <v>4-Ethyl-2-(heptafluoropropyl)pyrimidine-5-carboxylic acid</v>
          </cell>
        </row>
        <row r="6053">
          <cell r="B6053" t="str">
            <v>4-Ethyl-4H-1,2,4-triazole-3-amine</v>
          </cell>
        </row>
        <row r="6054">
          <cell r="B6054" t="str">
            <v>4-Ethylresorcinol</v>
          </cell>
        </row>
        <row r="6055">
          <cell r="B6055" t="str">
            <v>4-Fluoro-2-methyl-6-(pentafluoroethyl)-5-(trifluoromethyl)pyrimidine</v>
          </cell>
        </row>
        <row r="6056">
          <cell r="B6056" t="str">
            <v>4-Fluoro-2-nitrophenol</v>
          </cell>
        </row>
        <row r="6057">
          <cell r="B6057" t="str">
            <v>4-Fluoro-6-(1,1,2,2,2-pentafluoroethyl)-5-(trifluoromethyl)pyrimidin-2-amine</v>
          </cell>
        </row>
        <row r="6058">
          <cell r="B6058" t="str">
            <v>4-Fluoro-N-(2-fluoro-3-{[4-(1,1,1,2,3,3,3-heptafluoropropan-2-yl)-2,6-dimethylphenyl]carbamoyl}phenyl)-N-methyl-2-nitrobenzamide</v>
          </cell>
        </row>
        <row r="6059">
          <cell r="B6059" t="str">
            <v>4-Heptadecafluorooctanesulfonamidobenzenesulfonic acid sodium salt</v>
          </cell>
        </row>
        <row r="6060">
          <cell r="B6060" t="str">
            <v>4-Heptadecafluorooctyl-phenol</v>
          </cell>
        </row>
        <row r="6061">
          <cell r="B6061" t="str">
            <v>4-Heptanone, 1,1,1,7,7,7-hexafluoro-2,6-dihydroxy-3-phenyl-2,6-bis(trifluoromethyl)-</v>
          </cell>
        </row>
        <row r="6062">
          <cell r="B6062" t="str">
            <v>4-Hepten-3-one, 1,1,2,2-tetrafluoro-5-mercapto-</v>
          </cell>
        </row>
        <row r="6063">
          <cell r="B6063" t="str">
            <v>4-Hexen-3-one, 1,1,2,2-tetrafluoro-5-(methylamino)-</v>
          </cell>
        </row>
        <row r="6064">
          <cell r="B6064" t="str">
            <v>4-Hydroxy-3-(hydroxyimino)-4-(nonafluorobutyl)-1,3,4,5-tetrahydro-2H-1,5-benzodiazepin-2-one</v>
          </cell>
        </row>
        <row r="6065">
          <cell r="B6065" t="str">
            <v>4-Hydroxy-4-methyl-2-pentanone</v>
          </cell>
        </row>
        <row r="6066">
          <cell r="B6066" t="str">
            <v>4-Hydroxybenzotriazole</v>
          </cell>
        </row>
        <row r="6067">
          <cell r="B6067" t="str">
            <v>4-Hydroxychlorothalonil</v>
          </cell>
        </row>
        <row r="6068">
          <cell r="B6068" t="str">
            <v>4-Hydroxyphenyl nonafluorobutane-1-sulfonate</v>
          </cell>
        </row>
        <row r="6069">
          <cell r="B6069" t="str">
            <v>4-Methyl-1,3-dioxolane</v>
          </cell>
        </row>
        <row r="6070">
          <cell r="B6070" t="str">
            <v>4-Methyl-1-pentene</v>
          </cell>
        </row>
        <row r="6071">
          <cell r="B6071" t="str">
            <v>4-Methyl-2-pentanol</v>
          </cell>
        </row>
        <row r="6072">
          <cell r="B6072" t="str">
            <v>4-Methyl-2-pentene</v>
          </cell>
        </row>
        <row r="6073">
          <cell r="B6073" t="str">
            <v>4-Methyl-3-(pentafluoroethyl)-1,2-oxazol-5-amine</v>
          </cell>
        </row>
        <row r="6074">
          <cell r="B6074" t="str">
            <v>4-Methyl-3-nitroaniline</v>
          </cell>
        </row>
        <row r="6075">
          <cell r="B6075" t="str">
            <v>4-Methyl-5,7-dinitro-2-(pentafluoroethyl)-1H-benzimidazole</v>
          </cell>
        </row>
        <row r="6076">
          <cell r="B6076" t="str">
            <v>4-methyl-6-(2,2,3,3,4,4,5,5-octafluoropentoxy)pyrimidin-2-amine</v>
          </cell>
        </row>
        <row r="6077">
          <cell r="B6077" t="str">
            <v>4-Methylbenzaldehyde</v>
          </cell>
        </row>
        <row r="6078">
          <cell r="B6078" t="str">
            <v>4-Methylbenzene-1-sulfonic acid--5,5,6,6,7,7,8,8,8-nonafluorooctan-1-ol (1/1)</v>
          </cell>
        </row>
        <row r="6079">
          <cell r="B6079" t="str">
            <v>4-Methylbenzotriazole</v>
          </cell>
        </row>
        <row r="6080">
          <cell r="B6080" t="str">
            <v>4-Methylchrysene</v>
          </cell>
        </row>
        <row r="6081">
          <cell r="B6081" t="str">
            <v>4-Methyldecane</v>
          </cell>
        </row>
        <row r="6082">
          <cell r="B6082" t="str">
            <v>4-Methyldibenzofuran</v>
          </cell>
        </row>
        <row r="6083">
          <cell r="B6083" t="str">
            <v>4-Methylheptane</v>
          </cell>
        </row>
        <row r="6084">
          <cell r="B6084" t="str">
            <v>4-Methylhexan-2-one</v>
          </cell>
        </row>
        <row r="6085">
          <cell r="B6085" t="str">
            <v>4-Methylindan</v>
          </cell>
        </row>
        <row r="6086">
          <cell r="B6086" t="str">
            <v>4-Methyloctane</v>
          </cell>
        </row>
        <row r="6087">
          <cell r="B6087" t="str">
            <v>4-Methylpentene &amp; 3-methylpentene</v>
          </cell>
        </row>
        <row r="6088">
          <cell r="B6088" t="str">
            <v>4-Methylphenanthrene</v>
          </cell>
        </row>
        <row r="6089">
          <cell r="B6089" t="str">
            <v>4-Methylphenol-d8</v>
          </cell>
        </row>
        <row r="6090">
          <cell r="B6090" t="str">
            <v>4-Methylphenyl nonafluorobutane-1-sulfonate</v>
          </cell>
        </row>
        <row r="6091">
          <cell r="B6091" t="str">
            <v>4-Methylphenyl pentafluoropropanoate</v>
          </cell>
        </row>
        <row r="6092">
          <cell r="B6092" t="str">
            <v>4-Methylsulfanylbenzonitrile</v>
          </cell>
        </row>
        <row r="6093">
          <cell r="B6093" t="str">
            <v>4-Methylundecane</v>
          </cell>
        </row>
        <row r="6094">
          <cell r="B6094" t="str">
            <v>4-MUB-a-D-galactoside</v>
          </cell>
        </row>
        <row r="6095">
          <cell r="B6095" t="str">
            <v>4-MUB-a-D-glucoside</v>
          </cell>
        </row>
        <row r="6096">
          <cell r="B6096" t="str">
            <v>4-MUB-b-D-galactoside</v>
          </cell>
        </row>
        <row r="6097">
          <cell r="B6097" t="str">
            <v>4-MUB-b-D-glucoside</v>
          </cell>
        </row>
        <row r="6098">
          <cell r="B6098" t="str">
            <v>4-MUB-b-D-xylopyranoside</v>
          </cell>
        </row>
        <row r="6099">
          <cell r="B6099" t="str">
            <v>4-MUB-N-acetyl-b-glucosaminide</v>
          </cell>
        </row>
        <row r="6100">
          <cell r="B6100" t="str">
            <v>4-MUB-phosphate</v>
          </cell>
        </row>
        <row r="6101">
          <cell r="B6101" t="str">
            <v>4-MUB-sulfate</v>
          </cell>
        </row>
        <row r="6102">
          <cell r="B6102" t="str">
            <v>4-Nitrobiphenyl</v>
          </cell>
        </row>
        <row r="6103">
          <cell r="B6103" t="str">
            <v>4-Nitrophenol-d4</v>
          </cell>
        </row>
        <row r="6104">
          <cell r="B6104" t="str">
            <v>4-Nitrophenyl 3,3,4,4-tetrafluoropyrrolidine-1-carboxylate</v>
          </cell>
        </row>
        <row r="6105">
          <cell r="B6105" t="str">
            <v>4-Nitrophenyl heptafluorobutanoate</v>
          </cell>
        </row>
        <row r="6106">
          <cell r="B6106" t="str">
            <v>4-Nitroquinoline 1-oxide</v>
          </cell>
        </row>
        <row r="6107">
          <cell r="B6107" t="str">
            <v>4-Oxo-4-[(3-(perfluorooctyl)-2-hydroxypropyl)amino]-(Z)-2-butenoic acid</v>
          </cell>
        </row>
        <row r="6108">
          <cell r="B6108" t="str">
            <v>4-Penten-2-ol</v>
          </cell>
        </row>
        <row r="6109">
          <cell r="B6109" t="str">
            <v>4-perfluoroisopropylaniline</v>
          </cell>
        </row>
        <row r="6110">
          <cell r="B6110" t="str">
            <v>4-Phenylbutyric acid</v>
          </cell>
        </row>
        <row r="6111">
          <cell r="B6111" t="str">
            <v>4-Phenylcyclohexene</v>
          </cell>
        </row>
        <row r="6112">
          <cell r="B6112" t="str">
            <v>4-Phenyldecane</v>
          </cell>
        </row>
        <row r="6113">
          <cell r="B6113" t="str">
            <v>4-Phenyldodecane</v>
          </cell>
        </row>
        <row r="6114">
          <cell r="B6114" t="str">
            <v>4-Phenylpyridine</v>
          </cell>
        </row>
        <row r="6115">
          <cell r="B6115" t="str">
            <v>4-Phenyltetradecane</v>
          </cell>
        </row>
        <row r="6116">
          <cell r="B6116" t="str">
            <v>4-Phenyltridecane</v>
          </cell>
        </row>
        <row r="6117">
          <cell r="B6117" t="str">
            <v>4-Phenylundecane</v>
          </cell>
        </row>
        <row r="6118">
          <cell r="B6118" t="str">
            <v>4-Pyridinecarboxamide, N-[4-(nonafluorobutoxy)phenyl]-</v>
          </cell>
        </row>
        <row r="6119">
          <cell r="B6119" t="str">
            <v>4-Terphenyl-d14***retired***use p-Terphenyl-d14</v>
          </cell>
        </row>
        <row r="6120">
          <cell r="B6120" t="str">
            <v>4-Thiazolol, 2-(1,2,2,2-tetrafluoroethyl)-</v>
          </cell>
        </row>
        <row r="6121">
          <cell r="B6121" t="str">
            <v>4-Undecene, 1,1,1,2,2,3,3-heptafluoro-5-iodo-</v>
          </cell>
        </row>
        <row r="6122">
          <cell r="B6122" t="str">
            <v>4-Vinylbenzyl perfluorooctanoate</v>
          </cell>
        </row>
        <row r="6123">
          <cell r="B6123" t="str">
            <v>4-[(1,1,1,2,3,3,3-Heptafluoropropan-2-yl)sulfanyl]benzoic acid</v>
          </cell>
        </row>
        <row r="6124">
          <cell r="B6124" t="str">
            <v>4-[(1,1,2,2,3,3,4,4,5,5,6,6,7,7,8,8,8-Heptadecafluorooctane-1-sulfonyl)oxy]-2-hydroxybenzoic acid</v>
          </cell>
        </row>
        <row r="6125">
          <cell r="B6125" t="str">
            <v>4-[(1,1,2,2,3,3,4,4,5,6,6-Undecafluorohex-5-en-1-yl)oxy]benzene-1-sulfonic acid</v>
          </cell>
        </row>
        <row r="6126">
          <cell r="B6126" t="str">
            <v>4-[(1,2,3,3,4,4,5,5,6,6,7,7,8,8,9,9,9-Heptadecafluoronon-1-en-1-yl)oxy]-N-(hydroxymethyl)benzamide</v>
          </cell>
        </row>
        <row r="6127">
          <cell r="B6127" t="str">
            <v>4-[(1,2,3,3,4,4,5,5,6,6,7,7,8,8,9,9,9-Heptadecafluoronon-1-en-1-yl)oxy]-N-(prop-2-en-1-yl)benzamide</v>
          </cell>
        </row>
        <row r="6128">
          <cell r="B6128" t="str">
            <v>4-[(1,2,3,3,4,4,5,5,6,6,7,7,8,8,9,9,9-Heptadecafluoronon-1-en-1-yl)oxy]benzene-1-sulfonic acid</v>
          </cell>
        </row>
        <row r="6129">
          <cell r="B6129" t="str">
            <v>4-[(1,2,3,3,4,4,5,5,6,6,7,7,8,8,9,9,9-Heptadecafluoronon-1-en-1-yl)oxy]benzoic acid</v>
          </cell>
        </row>
        <row r="6130">
          <cell r="B6130" t="str">
            <v>4-[(1,2,3,3,4,4,5,5,6,6,7,7,8,8,9,9,9-Heptadecafluoronon-1-en-1-yl)oxy]benzoyl chloride</v>
          </cell>
        </row>
        <row r="6131">
          <cell r="B6131" t="str">
            <v>4-[(2,2,3,3,3-Pentafluoropropyl)sulfanyl]benzene-1,2-diamine</v>
          </cell>
        </row>
        <row r="6132">
          <cell r="B6132" t="str">
            <v>4-[(2,2,3,3,3-Pentafluoropropyl)sulfanyl]phenol</v>
          </cell>
        </row>
        <row r="6133">
          <cell r="B6133" t="str">
            <v>4-[(2,2,3,3,4,4,4-Heptafluorobutoxy)methyl]-1,3-dioxolan-2-one</v>
          </cell>
        </row>
        <row r="6134">
          <cell r="B6134" t="str">
            <v>4-[(2,2,3,3,4,4,5,5,6,6,6-Undecafluorohexyl)oxy]phenol</v>
          </cell>
        </row>
        <row r="6135">
          <cell r="B6135" t="str">
            <v>4-[(2,2,3,3,4,4,5,5,6,6,7,7,8,8,8-Pentadecafluorooctyl)amino]benzoic acid</v>
          </cell>
        </row>
        <row r="6136">
          <cell r="B6136" t="str">
            <v>4-[(2,2,3,3,4,4,5,5,6,6,7,7,8,8,8-Pentadecafluorooctyl)oxy]benzoic acid</v>
          </cell>
        </row>
        <row r="6137">
          <cell r="B6137" t="str">
            <v>4-[(3,3,4,4,5,5,6,6,6-Nonafluorohexyl)oxy]phenol</v>
          </cell>
        </row>
        <row r="6138">
          <cell r="B6138" t="str">
            <v>4-[(3,3,4,4,5,5,6,6,6-Nonafluorohexyl)sulfanyl]phenol</v>
          </cell>
        </row>
        <row r="6139">
          <cell r="B6139" t="str">
            <v>4-[(3,3,4,4,5,5,6,6,7,7,8,8,8-Tridecafluorooctyl)oxy]aniline</v>
          </cell>
        </row>
        <row r="6140">
          <cell r="B6140" t="str">
            <v>4-[(3,3,4,4,5,5,6,6,7,7,8,8,8-Tridecafluorooctyl)sulfanyl]butane-1-thiol</v>
          </cell>
        </row>
        <row r="6141">
          <cell r="B6141" t="str">
            <v>4-[(3,3,4,4,5,5,6,6,7,7,8,8,8-Tridecafluorooctyl)sulfanyl]phenol</v>
          </cell>
        </row>
        <row r="6142">
          <cell r="B6142" t="str">
            <v>4-[(3,3,4,4,5,5,6,6,7,7,8,8,9,9,10,10,10-Heptadecafluorodecyl)oxy]benzoic acid</v>
          </cell>
        </row>
        <row r="6143">
          <cell r="B6143" t="str">
            <v>4-[(4,4,5,5,6,6,6-heptafluoro-2-nitrohexan-3-yl)amino]benzoic acid</v>
          </cell>
        </row>
        <row r="6144">
          <cell r="B6144" t="str">
            <v>4-[(4,4,5,5,6,6,6-Heptafluorohexyl)(dimethyl)silyl]morpholine</v>
          </cell>
        </row>
        <row r="6145">
          <cell r="B6145" t="str">
            <v>4-[(4,4,5,5,6,6,7,7,8,8,9,9,10,10,11,11,11-Heptadecafluoroundecyl)oxy]-5-methoxy-2-nitrobenzaldehyde</v>
          </cell>
        </row>
        <row r="6146">
          <cell r="B6146" t="str">
            <v>4-[(Heptadecafluorooctyl)oxy]-4-oxobut-2-enoic acid</v>
          </cell>
        </row>
        <row r="6147">
          <cell r="B6147" t="str">
            <v>4-[(Heptadecafluorooctyl)oxy]benzene-1,3-diamine</v>
          </cell>
        </row>
        <row r="6148">
          <cell r="B6148" t="str">
            <v>4-[(Heptadecafluorooctyl)oxy]benzene-1-sulfonamide</v>
          </cell>
        </row>
        <row r="6149">
          <cell r="B6149" t="str">
            <v>4-[(Heptafluoropropyl)sulfanyl]aniline</v>
          </cell>
        </row>
        <row r="6150">
          <cell r="B6150" t="str">
            <v>4-[(Nonadecafluorodecenyl)oxy]benzenesulfonic acid, sodium salt</v>
          </cell>
        </row>
        <row r="6151">
          <cell r="B6151" t="str">
            <v>4-[(Pentacosafluorododecyl)sulfanyl]phenol</v>
          </cell>
        </row>
        <row r="6152">
          <cell r="B6152" t="str">
            <v>4-[(Pentadecafluoroheptyl)oxy]benzoic acid</v>
          </cell>
        </row>
        <row r="6153">
          <cell r="B6153" t="str">
            <v>4-[(Perfluorooctyl)sulfonyl]-1,1-dioctylpiperazinium iodide</v>
          </cell>
        </row>
        <row r="6154">
          <cell r="B6154" t="str">
            <v>4-[1,1,2,2,3,3-hexafluoro-3-(4-hydroxyphenyl)propyl]phenol</v>
          </cell>
        </row>
        <row r="6155">
          <cell r="B6155" t="str">
            <v>4-[1,1,2,2-tetrafluoro-2-(4-hydroxyphenyl)ethyl]phenol</v>
          </cell>
        </row>
        <row r="6156">
          <cell r="B6156" t="str">
            <v>4-[1,1,2-Trifluoro-2-(heptafluoropropoxy)ethoxy]butan-1-ol</v>
          </cell>
        </row>
        <row r="6157">
          <cell r="B6157" t="str">
            <v>4-[2-[(1,1,2,2,3,3,4,4,4-Nonafluorobutane-1-sulfonyl)amino]ethyl]benzene-1-sulfonamide</v>
          </cell>
        </row>
        <row r="6158">
          <cell r="B6158" t="str">
            <v>4-[2-[2,4-Bis(2-methylbutan-2-yl)phenoxy]butanamido]-2-hydroxy-N-(nonafluorobutyl)benzamide</v>
          </cell>
        </row>
        <row r="6159">
          <cell r="B6159" t="str">
            <v>4-[3-(Perfluorobutyl)-1-propyloxy]benzyl???alcohol</v>
          </cell>
        </row>
        <row r="6160">
          <cell r="B6160" t="str">
            <v>4-[3-(Perfluorooctyl)-1-propyloxy]benzaldehyde</v>
          </cell>
        </row>
        <row r="6161">
          <cell r="B6161" t="str">
            <v>4-[4-(Heptadecafluorooctyl)phenoxy]butyl prop-2-enoate</v>
          </cell>
        </row>
        <row r="6162">
          <cell r="B6162" t="str">
            <v>4-[4-(Heptadecafluorooctyl)phenoxy]phenol</v>
          </cell>
        </row>
        <row r="6163">
          <cell r="B6163" t="str">
            <v>4-[5-(Heptafluoropropyl)-1H-1,2,4-triazol-3-yl]aniline</v>
          </cell>
        </row>
        <row r="6164">
          <cell r="B6164" t="str">
            <v>4-[Bromo(difluoro)methyl]-4,5,5,5-tetrafluoropent-1-ene</v>
          </cell>
        </row>
        <row r="6165">
          <cell r="B6165" t="str">
            <v>4-[[1,1,1,4,5,5,5-Heptafluoro-3-(1,1,1,2,3,3,3-heptafluoropropan-2-yl)-4-(trifluoromethyl)pent-2-en-2-yl]oxy]benzoic acid</v>
          </cell>
        </row>
        <row r="6166">
          <cell r="B6166" t="str">
            <v>4-[[2,2,3,3-tetrafluoro-3-(trifluoromethoxy)propanoyl]amino]benzoate</v>
          </cell>
        </row>
        <row r="6167">
          <cell r="B6167" t="str">
            <v>4-{(E)-[4-(Heptafluoropropyl)phenyl]diazenyl}-N,N-dimethylaniline</v>
          </cell>
        </row>
        <row r="6168">
          <cell r="B6168" t="str">
            <v>4-{3-[(2,2,3,3,3-Pentafluoropropyl)amino]propyl}benzene-1,2-diol</v>
          </cell>
        </row>
        <row r="6169">
          <cell r="B6169" t="str">
            <v>4-{4-[(2,2,3,3,3-Pentafluoropropyl)amino]butyl}benzene-1,2-diol</v>
          </cell>
        </row>
        <row r="6170">
          <cell r="B6170" t="str">
            <v>4-{[(1E)-1,2,3,3,4,4,5,5,6,6,6-Undecafluorohex-1-en-1-yl]oxy}benzene-1-sulfonyl chloride</v>
          </cell>
        </row>
        <row r="6171">
          <cell r="B6171" t="str">
            <v>4-{[(2E)-1,1,2,3,4,4,5,5,6,6,6-Undecafluorohex-2-en-1-yl]oxy}benzene-1-sulfonic acid</v>
          </cell>
        </row>
        <row r="6172">
          <cell r="B6172" t="str">
            <v>4H,4H-Decafluoroheptane-3,5-dione</v>
          </cell>
        </row>
        <row r="6173">
          <cell r="B6173" t="str">
            <v>4H,4H-Perfluoro-6,6-dimethylheptane-3,5-dione</v>
          </cell>
        </row>
        <row r="6174">
          <cell r="B6174" t="str">
            <v>4H-1,2-Diazepine, 5,6-dihydro-3,7-diphenyl-5,5-bis(trifluoromethyl)-</v>
          </cell>
        </row>
        <row r="6175">
          <cell r="B6175" t="str">
            <v>4H-1,3,2-Benzodioxaphosphorin-4-one, 2-(2,2,3,3-tetrafluoropropoxy)-</v>
          </cell>
        </row>
        <row r="6176">
          <cell r="B6176" t="str">
            <v>4H-1,3,2-Dithiazine, 4,4,5,5,6,6-hexafluorodihydro-, 1,1,3,3-tetraoxide, lithium salt (1:1)</v>
          </cell>
        </row>
        <row r="6177">
          <cell r="B6177" t="str">
            <v>4H-1,3,5-Oxadiazine, 2-ethoxy-6-(4-morpholinyl)-4,4-bis(trifluoromethyl)-</v>
          </cell>
        </row>
        <row r="6178">
          <cell r="B6178" t="str">
            <v>4H-1,3-Benzodioxin, 4,4-bis(trifluoromethyl)-</v>
          </cell>
        </row>
        <row r="6179">
          <cell r="B6179" t="str">
            <v>4H-1,3-Thiazine, 2,6-diphenyl-4,4-bis(trifluoromethyl)-</v>
          </cell>
        </row>
        <row r="6180">
          <cell r="B6180" t="str">
            <v>4H-1,3-Thiazine, 2-phenyl-4,4-bis(trifluoromethyl)-</v>
          </cell>
        </row>
        <row r="6181">
          <cell r="B6181" t="str">
            <v>4H-1,3-Thiazine, 6-(4-chlorophenyl)-2-phenyl-4,4-bis(trifluoromethyl)-</v>
          </cell>
        </row>
        <row r="6182">
          <cell r="B6182" t="str">
            <v>4H-1-Benzopyran-4-one, 5,7-dihydroxy-3-(4-hydroxyphenyl)-</v>
          </cell>
        </row>
        <row r="6183">
          <cell r="B6183" t="str">
            <v>4H-1-Benzopyran-4-one, 5,7-dihydroxy-3-(4-methoxyphenyl)-</v>
          </cell>
        </row>
        <row r="6184">
          <cell r="B6184" t="str">
            <v>4H-1-Benzopyran-4-one, 6-methyl-3-(2,2,3,3-tetrafluoro-1-oxopropyl)-</v>
          </cell>
        </row>
        <row r="6185">
          <cell r="B6185" t="str">
            <v>4H-3,1-Benzoxathiin, 6-(1,1-dimethylethyl)-2,2-dimethyl-4,4-bis(trifluoromethyl)-</v>
          </cell>
        </row>
        <row r="6186">
          <cell r="B6186" t="str">
            <v>4H-3,1-Benzoxathiin-8-methanol, 6-(1,1-dimethylethyl)-2,2-dimethyl-.alpha.,.alpha.,4,4-tetrakis(trifluoromethyl)-</v>
          </cell>
        </row>
        <row r="6187">
          <cell r="B6187" t="str">
            <v>4H-Cyclopenta[def]phenanthrene</v>
          </cell>
        </row>
        <row r="6188">
          <cell r="B6188" t="str">
            <v>4H-Naphtho[1,2-b]pyran-4-one, 2,3-dihydro-2-hydroxy-2-(1,1,2,2-tetrafluoroethyl)-</v>
          </cell>
        </row>
        <row r="6189">
          <cell r="B6189" t="str">
            <v>4H-Perfluorobutanoic acid</v>
          </cell>
        </row>
        <row r="6190">
          <cell r="B6190" t="str">
            <v>4H-Pyran-4-one, 6-(heptafluoropropyl)-2,3-dihydro-3-hydroxy-3-methyl-</v>
          </cell>
        </row>
        <row r="6191">
          <cell r="B6191" t="str">
            <v>5(2H)-Oxazolone, 4-(1-methylethyl)-2-(1,1,2,2-tetrafluoroethyl)-</v>
          </cell>
        </row>
        <row r="6192">
          <cell r="B6192" t="str">
            <v>5(2H)-Oxazolone, 4-(1-methylpropyl)-2-(1,1,2,2-tetrafluoroethyl)-</v>
          </cell>
        </row>
        <row r="6193">
          <cell r="B6193" t="str">
            <v>5,10,15,20-Tetrakis{2,3,5,6-tetrafluoro-4-[(3,3,4,4,5,5,6,6,7,7,8,8,9,9,10,10,11,11,12,12,12-henicosafluorododecyl)sulfanyl]phenyl}porphyrin</v>
          </cell>
        </row>
        <row r="6194">
          <cell r="B6194" t="str">
            <v>5,5'-(1,1,2,2,3,3-hexafluoropropane-1,3-diyl)bis(2h-tetrazole)</v>
          </cell>
        </row>
        <row r="6195">
          <cell r="B6195" t="str">
            <v>5,5,6,6,6-Pentafluoro-2-hexanol</v>
          </cell>
        </row>
        <row r="6196">
          <cell r="B6196" t="str">
            <v>5,5,6,6,6-Pentafluoro-4-methylhexan-3-one</v>
          </cell>
        </row>
        <row r="6197">
          <cell r="B6197" t="str">
            <v>5,5,6,6,6-Pentafluorohex-1-ene</v>
          </cell>
        </row>
        <row r="6198">
          <cell r="B6198" t="str">
            <v>5,5,6,6,6-pentafluorohexan-1-ol</v>
          </cell>
        </row>
        <row r="6199">
          <cell r="B6199" t="str">
            <v>5,5,6,6,6-pentafluorohexane-2,4-dione</v>
          </cell>
        </row>
        <row r="6200">
          <cell r="B6200" t="str">
            <v>5,5,6,6,6-PENTAFLUOROHEXANOIC ACID</v>
          </cell>
        </row>
        <row r="6201">
          <cell r="B6201" t="str">
            <v>5,5,6,6,7,7,7-H+D2392eptafluoroheptane-2,4-dione</v>
          </cell>
        </row>
        <row r="6202">
          <cell r="B6202" t="str">
            <v>5,5,6,6,7,7,7-Heptafluoro-3-iodohept-3-en-1-ol</v>
          </cell>
        </row>
        <row r="6203">
          <cell r="B6203" t="str">
            <v>5,5,6,6,7,7,7-Heptafluoro-3-iodoheptan-1-ol</v>
          </cell>
        </row>
        <row r="6204">
          <cell r="B6204" t="str">
            <v>5,5,6,6,7,7,7-Heptafluoro-4,4-bis(trifluoromethyl)hept-1-ene</v>
          </cell>
        </row>
        <row r="6205">
          <cell r="B6205" t="str">
            <v>5,5,6,6,7,7,7-Heptafluoro-4,4-bis(trifluoromethyl)heptan-1-ol</v>
          </cell>
        </row>
        <row r="6206">
          <cell r="B6206" t="str">
            <v>5,5,6,6,7,7,7-heptafluoro-4,4-bis(trifluoromethyl)heptanoic Acid</v>
          </cell>
        </row>
        <row r="6207">
          <cell r="B6207" t="str">
            <v>5,5,6,6,7,7,7-Heptafluoro-4-methylheptan-3-one</v>
          </cell>
        </row>
        <row r="6208">
          <cell r="B6208" t="str">
            <v>5,5,6,6,7,7,7-Heptafluorohept-3-ene</v>
          </cell>
        </row>
        <row r="6209">
          <cell r="B6209" t="str">
            <v>5,5,6,6,7,7,7-Heptafluoroheptan-1-ol</v>
          </cell>
        </row>
        <row r="6210">
          <cell r="B6210" t="str">
            <v>5,5,6,6,7,7,7-Heptafluoroheptan-3-amine</v>
          </cell>
        </row>
        <row r="6211">
          <cell r="B6211" t="str">
            <v>5,5,6,6,7,7,7-Heptafluoroheptan-3-amine-hydrogen chloride (1:1)</v>
          </cell>
        </row>
        <row r="6212">
          <cell r="B6212" t="str">
            <v>5,5,6,6,7,7,8,8,8-Nonafluoro-2-methyloct-2-ene</v>
          </cell>
        </row>
        <row r="6213">
          <cell r="B6213" t="str">
            <v>5,5,6,6,7,7,8,8,8-Nonafluoro-2-methyloct-3-yn-2-ol</v>
          </cell>
        </row>
        <row r="6214">
          <cell r="B6214" t="str">
            <v>5,5,6,6,7,7,8,8,8-Nonafluoro-2-methyloctan-2-ol</v>
          </cell>
        </row>
        <row r="6215">
          <cell r="B6215" t="str">
            <v>5,5,6,6,7,7,8,8,8-Nonafluoro-3-iodo-2-methyloct-3-en-2-ol</v>
          </cell>
        </row>
        <row r="6216">
          <cell r="B6216" t="str">
            <v>5,5,6,6,7,7,8,8,8-Nonafluoro-3-iodooctan-1-ol</v>
          </cell>
        </row>
        <row r="6217">
          <cell r="B6217" t="str">
            <v>5,5,6,6,7,7,8,8,8-Nonafluorooctanoic acid</v>
          </cell>
        </row>
        <row r="6218">
          <cell r="B6218" t="str">
            <v>5,5,6,6,7,7,8,8,9,9,10,10,10-Tridecafluoro-2-hydroxydecanenitrile</v>
          </cell>
        </row>
        <row r="6219">
          <cell r="B6219" t="str">
            <v>5,5,6,6,7,7,8,8,9,9,10,10,10-Tridecafluoro-2-hydroxydecanoic acid</v>
          </cell>
        </row>
        <row r="6220">
          <cell r="B6220" t="str">
            <v>5,5,6,6,7,7,8,8,9,9,10,10,10-tridecafluoro-2-methyldec-3-yn-2-ol</v>
          </cell>
        </row>
        <row r="6221">
          <cell r="B6221" t="str">
            <v>5,5,6,6,7,7,8,8,9,9,10,10,10-Tridecafluoro-2-methyldecan-2-ol</v>
          </cell>
        </row>
        <row r="6222">
          <cell r="B6222" t="str">
            <v>5,5,6,6,7,7,8,8,9,9,10,10,10-Tridecafluoro-3-iododecan-1-ol</v>
          </cell>
        </row>
        <row r="6223">
          <cell r="B6223" t="str">
            <v>5,5,6,6,7,7,8,8,9,9,10,10,10-Tridecafluoro-4-methyldecan-3-one</v>
          </cell>
        </row>
        <row r="6224">
          <cell r="B6224" t="str">
            <v>5,5,6,6,7,7,8,8,9,9,10,10,10-Tridecafluorodec-3-yn-2-one</v>
          </cell>
        </row>
        <row r="6225">
          <cell r="B6225" t="str">
            <v>5,5,6,6,7,7,8,8,9,9,10,10,10-Tridecafluorodecan-1-ol</v>
          </cell>
        </row>
        <row r="6226">
          <cell r="B6226" t="str">
            <v>5,5,6,6,7,7,8,8,9,9,10,10,10-Tridecafluorodecyl prop-2-enoate</v>
          </cell>
        </row>
        <row r="6227">
          <cell r="B6227" t="str">
            <v>5,5,6,6,7,7,8,8,9,9,10,10,11,11,12,12,12-Heptadecafluoro-2-methyldodecan-2-ol</v>
          </cell>
        </row>
        <row r="6228">
          <cell r="B6228" t="str">
            <v>5,5,6,6,7,7,8,8,9,9,10,10,11,11,12,12,12-Heptadecafluorododecan-2-one</v>
          </cell>
        </row>
        <row r="6229">
          <cell r="B6229" t="str">
            <v>5,5,6,6,7,7,8,8,9,9,10,10,11,11,12,12,12-Heptadecafluorododecane-2,4-dione</v>
          </cell>
        </row>
        <row r="6230">
          <cell r="B6230" t="str">
            <v>5,5,6,6,7,7,8,8,9,9,9-Undecafluorononane-2,4-dione</v>
          </cell>
        </row>
        <row r="6231">
          <cell r="B6231" t="str">
            <v>5,5,6,6,7,7,8,8-Octafluoro-1,3-dioxonane</v>
          </cell>
        </row>
        <row r="6232">
          <cell r="B6232" t="str">
            <v>5,5,6,6,7,7,8,8-Octafluoro-5,6,7,8-tetrahydrotetrazolo[1,5-a]pyridine</v>
          </cell>
        </row>
        <row r="6233">
          <cell r="B6233" t="str">
            <v>5,5,6,6,7,7,8,8-Octafluorooctane-2,4-dione</v>
          </cell>
        </row>
        <row r="6234">
          <cell r="B6234" t="str">
            <v>5,5,6,6-Tetrafluoro-1,3-dioxepane</v>
          </cell>
        </row>
        <row r="6235">
          <cell r="B6235" t="str">
            <v>5,5,6,6-Tetrafluorobicyclo[2.2.1]hept-2-ene</v>
          </cell>
        </row>
        <row r="6236">
          <cell r="B6236" t="str">
            <v>5,5,6,6-Tetrafluorodecane-2,4,7,9-tetrone</v>
          </cell>
        </row>
        <row r="6237">
          <cell r="B6237" t="str">
            <v>5,6,6,6-Tetrafluoro-4-oxo-5-(trifluoromethyl)hexanoic acid</v>
          </cell>
        </row>
        <row r="6238">
          <cell r="B6238" t="str">
            <v>5,6,6,6-Tetrafluoro-5-(heptafluoropropoxy)hexane-2,4-dione</v>
          </cell>
        </row>
        <row r="6239">
          <cell r="B6239" t="str">
            <v>5,6,6,7,7,7-Hexafluoro-4-(trifluoromethyl)-1,4-heptadiene</v>
          </cell>
        </row>
        <row r="6240">
          <cell r="B6240" t="str">
            <v>5,6,6,7,7,8,8,8-Octafluoro-2-methylocta-2,4-diene</v>
          </cell>
        </row>
        <row r="6241">
          <cell r="B6241" t="str">
            <v>5,6,6,7,7,8,8,9,9,10,10,10-Dodecafluoro-4-methyldec-4-en-3-one</v>
          </cell>
        </row>
        <row r="6242">
          <cell r="B6242" t="str">
            <v>5,6-Bis(pentafluoroethyl)-1,2,3,4,5,6-tetrathiadiazinane</v>
          </cell>
        </row>
        <row r="6243">
          <cell r="B6243" t="str">
            <v>5,6-dibromo-1,1,1,2,2,3,3,4,4-nonafluorohexane</v>
          </cell>
        </row>
        <row r="6244">
          <cell r="B6244" t="str">
            <v>5,6-Dibromo-1,1,2,3,3,4,4,5,6,6-decafluorohex-1-ene</v>
          </cell>
        </row>
        <row r="6245">
          <cell r="B6245" t="str">
            <v>5,6-Dibutyl-5,6-bis(4-tert-butylphenyl)decane</v>
          </cell>
        </row>
        <row r="6246">
          <cell r="B6246" t="str">
            <v>5,6-Dichloro-1,1,1,2,2,3,3,4,4-nonafluorohexane</v>
          </cell>
        </row>
        <row r="6247">
          <cell r="B6247" t="str">
            <v>5,6-Dichloro-1,1,2,2,3,3,4,7-octafluoro-2,3-dihydro-1H-indene</v>
          </cell>
        </row>
        <row r="6248">
          <cell r="B6248" t="str">
            <v>5,6-Dichloro-2-(pentafluoroethyl)-1H-benzimidazole</v>
          </cell>
        </row>
        <row r="6249">
          <cell r="B6249" t="str">
            <v>5,6-Dichloro-2-(pentafluoroethyl)-1H-imidazo[4,5-b]pyrazine</v>
          </cell>
        </row>
        <row r="6250">
          <cell r="B6250" t="str">
            <v>5,6-Dichloro-5,6,6-trifluoro-2-methylhex-2-ene</v>
          </cell>
        </row>
        <row r="6251">
          <cell r="B6251" t="str">
            <v>5,6-Dimethylbenzotriazole</v>
          </cell>
        </row>
        <row r="6252">
          <cell r="B6252" t="str">
            <v>5,7-Bis(pentafluoroethyl)-1,8-naphthyridin-2-amine</v>
          </cell>
        </row>
        <row r="6253">
          <cell r="B6253" t="str">
            <v>5,9-Dimethylchrysene</v>
          </cell>
        </row>
        <row r="6254">
          <cell r="B6254" t="str">
            <v>5-(1,1,1,2,3,3,3-Heptafluoropropan-2-yl)-1,3-dihydro-2H-benzimidazol-2-one</v>
          </cell>
        </row>
        <row r="6255">
          <cell r="B6255" t="str">
            <v>5-(1,1,1,2,3,3,3-Heptafluoropropan-2-yl)-1H-imidazole</v>
          </cell>
        </row>
        <row r="6256">
          <cell r="B6256" t="str">
            <v>5-(1,1,1,2,3,3,3-Heptafluoropropan-2-yl)-1H-indazole</v>
          </cell>
        </row>
        <row r="6257">
          <cell r="B6257" t="str">
            <v>5-(1,1,1,2,3,3,3-Heptafluoropropan-2-yl)-2,3-dihydro-1H-indole</v>
          </cell>
        </row>
        <row r="6258">
          <cell r="B6258" t="str">
            <v>5-(1,1,1,2,3,3,3-Heptafluoropropan-2-yl)pyrimidine-2,4(1H,3H)-dione</v>
          </cell>
        </row>
        <row r="6259">
          <cell r="B6259" t="str">
            <v>5-(1,1,2,2,2-pentafluoroethyl)-1H-1,2,4-triazol-3-amine</v>
          </cell>
        </row>
        <row r="6260">
          <cell r="B6260" t="str">
            <v>5-(1,1,2,2,3,3,3-heptafluoropropyl)-1-[[3-[[5-(1,1,2,2,3,3,3-heptafluoropropyl)tetrazol-1-yl]methyl]oxetan-3-yl]methyl]t</v>
          </cell>
        </row>
        <row r="6261">
          <cell r="B6261" t="str">
            <v>5-(1,1,2,2,3,3,3-heptafluoropropyl)-1-[[3-[[5-(1,1,2,2,3,3,3-heptafluoropropyl)tetrazol-1-yl]methyl]oxetan-3-yl]methyl]tetrazole</v>
          </cell>
        </row>
        <row r="6262">
          <cell r="B6262" t="str">
            <v>5-(1,1,2,2,3,3,3-heptafluoropropyl)benzene-1,3-diamine</v>
          </cell>
        </row>
        <row r="6263">
          <cell r="B6263" t="str">
            <v>5-(2,2,3,3,3-Pentafluoropropyl)-1-pentofuranosylpyrimidine-2,4(1H,3H)-dione</v>
          </cell>
        </row>
        <row r="6264">
          <cell r="B6264" t="str">
            <v>5-(2,2,3,3,3-Pentafluoropropyl)pyrimidine-2,4(1H,3H)-dione</v>
          </cell>
        </row>
        <row r="6265">
          <cell r="B6265" t="str">
            <v>5-(2-Chloro-1,1,2-trifluoroethoxy)-1,1,2,2,3,3,4,4-octafluoropentane</v>
          </cell>
        </row>
        <row r="6266">
          <cell r="B6266" t="str">
            <v>5-(4,4,5,5,5-Pentafluoro-3-oxopentanoyl)thiophene-2-carbonitrile</v>
          </cell>
        </row>
        <row r="6267">
          <cell r="B6267" t="str">
            <v>5-(4-Chloro-1,1,2,2,3,3,4,4-octafluorobutane-1-sulfonyl)-2-ethoxy-4-(furan-2-yl)-6-phenyl-3,4-dihydro-2H-pyran</v>
          </cell>
        </row>
        <row r="6268">
          <cell r="B6268" t="str">
            <v>5-(4-Chloro-1,1,2,2,3,3,4,4-octafluorobutane-1-sulfonyl)-4-(4-methoxyphenyl)-2-(2-methylpropoxy)-6-phenyl-3,4-dihydro-2H-pyran</v>
          </cell>
        </row>
        <row r="6269">
          <cell r="B6269" t="str">
            <v>5-(4-tert-Butylphenyl)-N-(2,2,3,3,4,4,4-heptafluorobutyl)-1,2-oxazole-3-carboxamide</v>
          </cell>
        </row>
        <row r="6270">
          <cell r="B6270" t="str">
            <v>5-(Benzyloxy)-N,N-diethyl-2,3,3,4,4-pentafluoropentanamide</v>
          </cell>
        </row>
        <row r="6271">
          <cell r="B6271" t="str">
            <v>5-(Difluoromethoxy)-1,1,1,2,2,3,3,4,4-nonafluoropentane</v>
          </cell>
        </row>
        <row r="6272">
          <cell r="B6272" t="str">
            <v>5-(Henicosafluorodecyl)-1H-imidazole</v>
          </cell>
        </row>
        <row r="6273">
          <cell r="B6273" t="str">
            <v>5-(Heptadecafluorooctyl)-1H-imidazole</v>
          </cell>
        </row>
        <row r="6274">
          <cell r="B6274" t="str">
            <v>5-(Heptafluoropropyl)-1-methylisoquinoline</v>
          </cell>
        </row>
        <row r="6275">
          <cell r="B6275" t="str">
            <v>5-(heptafluoropropyl)-1-phenyl-1h-tetrazole</v>
          </cell>
        </row>
        <row r="6276">
          <cell r="B6276" t="str">
            <v>5-(Heptafluoropropyl)-1H-pyrrole-2-carbaldehyde</v>
          </cell>
        </row>
        <row r="6277">
          <cell r="B6277" t="str">
            <v>5-(Heptafluoropropyl)-2-sulfanylidene-2,3-dihydropyrimidin-4(1H)-one</v>
          </cell>
        </row>
        <row r="6278">
          <cell r="B6278" t="str">
            <v>5-(Heptafluoropropyl)-3-methoxy-1-methyl-1H-1,2,4-triazole</v>
          </cell>
        </row>
        <row r="6279">
          <cell r="B6279" t="str">
            <v>5-(Heptafluoropropyl)-3-phenyl-1H-1,2,4-triazole</v>
          </cell>
        </row>
        <row r="6280">
          <cell r="B6280" t="str">
            <v>5-(Heptafluoropropyl)-3-phenyl-1H-pyrazole</v>
          </cell>
        </row>
        <row r="6281">
          <cell r="B6281" t="str">
            <v>5-(Heptafluoropropyl)-6-methylpyrimidine-2,4(1H,3H)-dione</v>
          </cell>
        </row>
        <row r="6282">
          <cell r="B6282" t="str">
            <v>5-(Heptafluoropropyl)-N,1-dimethyl-1H-1,2,4-triazol-3-amine</v>
          </cell>
        </row>
        <row r="6283">
          <cell r="B6283" t="str">
            <v>5-(Heptafluoropropyl)-N-methyl-1,3,4-oxadiazol-2-amine</v>
          </cell>
        </row>
        <row r="6284">
          <cell r="B6284" t="str">
            <v>5-(Heptafluoropropyl)dihydropyrimidine-2,4(1H,3H)-dione</v>
          </cell>
        </row>
        <row r="6285">
          <cell r="B6285" t="str">
            <v>5-(Heptafluoropropyl)isoquinoline-1-carbaldehyde</v>
          </cell>
        </row>
        <row r="6286">
          <cell r="B6286" t="str">
            <v>5-(Heptafluoropropyl)pyrimidine</v>
          </cell>
        </row>
        <row r="6287">
          <cell r="B6287" t="str">
            <v>5-(Heptafluoropropyl)uridine</v>
          </cell>
        </row>
        <row r="6288">
          <cell r="B6288" t="str">
            <v>5-(Nonafluorobutyl)bicyclo[2.2.1]hept-2-ene</v>
          </cell>
        </row>
        <row r="6289">
          <cell r="B6289" t="str">
            <v>5-(Pentadecafluoroheptyl)-1H-imidazole</v>
          </cell>
        </row>
        <row r="6290">
          <cell r="B6290" t="str">
            <v>5-(Pentafluoroethyl)-1,2-oxazol-3-amine</v>
          </cell>
        </row>
        <row r="6291">
          <cell r="B6291" t="str">
            <v>5-(Pentafluoroethyl)-1H-pyrazole</v>
          </cell>
        </row>
        <row r="6292">
          <cell r="B6292" t="str">
            <v>5-(Perfluorooctyl)-1,3-bis(bis(trifluoromethyl)hydroxymethyl)benzene</v>
          </cell>
        </row>
        <row r="6293">
          <cell r="B6293" t="str">
            <v>5-(Perfluoropropyl)-2,2-dimethyl-3,5-pentanedione barium(2+) (2:1)</v>
          </cell>
        </row>
        <row r="6294">
          <cell r="B6294" t="str">
            <v>5-(Perfluoropropyl)-2,2-dimethyl-3,5-pentanedione barium(2+) hydrate (2:1:1)</v>
          </cell>
        </row>
        <row r="6295">
          <cell r="B6295" t="str">
            <v>5-(Perfluoropropyl)-2,2-dimethyl-3,5-pentanedione strontium(2+) (2:1)</v>
          </cell>
        </row>
        <row r="6296">
          <cell r="B6296" t="str">
            <v>5-(Tridecafluorohexyl)-2,2'-bithiophene</v>
          </cell>
        </row>
        <row r="6297">
          <cell r="B6297" t="str">
            <v>5-(Tridecafluorohexyl)uridine</v>
          </cell>
        </row>
        <row r="6298">
          <cell r="B6298" t="str">
            <v>5-(Undecafluoropentyl)-1H-imidazole</v>
          </cell>
        </row>
        <row r="6299">
          <cell r="B6299" t="str">
            <v>5-Amino-1,1,1,2,2,3,3-heptafluoroheptan-4-ol-hydrogen chloride (1:1)</v>
          </cell>
        </row>
        <row r="6300">
          <cell r="B6300" t="str">
            <v>5-Amino-1-2,6-dichloro-4-trifluoromethylphenyl-4-trifluoromethylthiopyrazole-3-carbonit***retired***use Fipronil Sulfide</v>
          </cell>
        </row>
        <row r="6301">
          <cell r="B6301" t="str">
            <v>5-Benzamido-2,4-dibromo-N-[4-(1,1,1,2,3,3,3-heptafluoropropan-2-yl)-2,6-dimethylphenyl]benzamide</v>
          </cell>
        </row>
        <row r="6302">
          <cell r="B6302" t="str">
            <v>5-Bromo-1,1,1,2,2,3,3-heptafluoropentane</v>
          </cell>
        </row>
        <row r="6303">
          <cell r="B6303" t="str">
            <v>5-Bromo-1,1,2,2,3,3,4,4-octafluoropentane</v>
          </cell>
        </row>
        <row r="6304">
          <cell r="B6304" t="str">
            <v>5-Bromo-1,1,2,2-tetrafluoro-2,3-dihydro-1H-indene</v>
          </cell>
        </row>
        <row r="6305">
          <cell r="B6305" t="str">
            <v>5-Bromo-1,3,3,4,4,6,6-heptafluoro-2-(trifluoromethyl)cyclohex-1-ene</v>
          </cell>
        </row>
        <row r="6306">
          <cell r="B6306" t="str">
            <v>5-Bromo-2,2,3,3-tetrafluoro-2,3-dihydro-1-benzothiophene</v>
          </cell>
        </row>
        <row r="6307">
          <cell r="B6307" t="str">
            <v>5-Bromo-2-(2,2,3,3,3-pentafluoropropoxy)pyridine</v>
          </cell>
        </row>
        <row r="6308">
          <cell r="B6308" t="str">
            <v>5-Bromo-2-(heptafluoropropyl)pyridine</v>
          </cell>
        </row>
        <row r="6309">
          <cell r="B6309" t="str">
            <v>5-Bromo-3,5-dichloro-2,2,3,4,4,5-hexafluoropentanoyl chloride</v>
          </cell>
        </row>
        <row r="6310">
          <cell r="B6310" t="str">
            <v>5-Bromo-4,4,5,5-tetrafluoropent-1-ene</v>
          </cell>
        </row>
        <row r="6311">
          <cell r="B6311" t="str">
            <v>5-bromo-4,4,5,5-tetrafluoropentan-1-ol</v>
          </cell>
        </row>
        <row r="6312">
          <cell r="B6312" t="str">
            <v>5-Bromo-4,4,5,5-tetrafluoropentanoic acid</v>
          </cell>
        </row>
        <row r="6313">
          <cell r="B6313" t="str">
            <v>5-Bromo-4-chloro-4,5,5-trifluoropentan-1-ol</v>
          </cell>
        </row>
        <row r="6314">
          <cell r="B6314" t="str">
            <v>5-Bromo-4-chloro-4,5,5-trifluoropentanamide</v>
          </cell>
        </row>
        <row r="6315">
          <cell r="B6315" t="str">
            <v>5-Bromo-4-chloro-4,5,5-trifluoropentanoic acid</v>
          </cell>
        </row>
        <row r="6316">
          <cell r="B6316" t="str">
            <v>5-Bromo-5'-(tridecafluorohexyl)-2,2'-bithiophene</v>
          </cell>
        </row>
        <row r="6317">
          <cell r="B6317" t="str">
            <v>5-Chloro-1,1,2,2,3,3,4,6,7-nonafluoro-2,3-dihydro-1H-indene</v>
          </cell>
        </row>
        <row r="6318">
          <cell r="B6318" t="str">
            <v>5-Chloro-1,1,2,2-tetrafluoro-2,3-dihydro-1H-indene</v>
          </cell>
        </row>
        <row r="6319">
          <cell r="B6319" t="str">
            <v>5-Chloro-1,3,3,4,4,6,6-heptafluoro-2-(trifluoromethyl)cyclohex-1-ene</v>
          </cell>
        </row>
        <row r="6320">
          <cell r="B6320" t="str">
            <v>5-Chloro-2,2,3,3,4,4,5,5-octafluoro-1-methoxypentan-1-ol</v>
          </cell>
        </row>
        <row r="6321">
          <cell r="B6321" t="str">
            <v>5-Chloro-2,2,3,3,4,4,5,5-octafluoropentanal</v>
          </cell>
        </row>
        <row r="6322">
          <cell r="B6322" t="str">
            <v>5-Chloro-2,2,3,3,4,6-hexafluoro-2,3-dihydropyridine</v>
          </cell>
        </row>
        <row r="6323">
          <cell r="B6323" t="str">
            <v>5-Chloro-2,2,3,3,4-pentafluoropent-4-enoic acid</v>
          </cell>
        </row>
        <row r="6324">
          <cell r="B6324" t="str">
            <v>5-Chloro-2-(2-chloro-4,4,5,5,6,6,7,7,8,8,9,9,10,10,11,11,11-heptadecafluoroundecyl)phenyl acetate</v>
          </cell>
        </row>
        <row r="6325">
          <cell r="B6325" t="str">
            <v>5-Chloro-2-methylaniline</v>
          </cell>
        </row>
        <row r="6326">
          <cell r="B6326" t="str">
            <v>5-Chloro-3-(heptafluoropropyl)-5-(trifluoromethyl)-5H-1,4,2-dioxazole</v>
          </cell>
        </row>
        <row r="6327">
          <cell r="B6327" t="str">
            <v>5-Chloro-6,8-dihydroxy-3-(pentafluoroethyl)-3,4-dihydro-1H-2-benzopyran-7-carboxylic acid</v>
          </cell>
        </row>
        <row r="6328">
          <cell r="B6328" t="str">
            <v>5-Chloro-7-(dihydroxymethylidene)-3-(pentafluoroethyl)-3H-2-benzopyran-6,8(4H,7H)-dione</v>
          </cell>
        </row>
        <row r="6329">
          <cell r="B6329" t="str">
            <v>5-Chloro-o-toluidine</v>
          </cell>
        </row>
        <row r="6330">
          <cell r="B6330" t="str">
            <v>5-Chloro-perfluoropentanoate</v>
          </cell>
        </row>
        <row r="6331">
          <cell r="B6331" t="str">
            <v>5-Chloro-perfluoropentanoic acid</v>
          </cell>
        </row>
        <row r="6332">
          <cell r="B6332" t="str">
            <v>5-Chloroperfluoropentanoyl fluoride</v>
          </cell>
        </row>
        <row r="6333">
          <cell r="B6333" t="str">
            <v>5-Decen-1-ol, 7,7,8,8,9,9,10,10,10-nonafluoro-, compd. with acetic acid (1:1)</v>
          </cell>
        </row>
        <row r="6334">
          <cell r="B6334" t="str">
            <v>5-Fluoro-2-(1,1,2,2-tetrafluoro-2-phenylethyl)benzonitrile</v>
          </cell>
        </row>
        <row r="6335">
          <cell r="B6335" t="str">
            <v>5-fluoro-2-methyl-6-(pentafluoroethyl)pyrimidin-4(1h)-one</v>
          </cell>
        </row>
        <row r="6336">
          <cell r="B6336" t="str">
            <v>5-Fluoro-5,7,7-tris(trifluoromethyl)-6-(2,2,2-trifluoro-1-(trifluoromethyl)ethylidene)-1,4-dioxepane</v>
          </cell>
        </row>
        <row r="6337">
          <cell r="B6337" t="str">
            <v>5-Fluoro-6-(pentafluoroethyl)pyrimidine-2,4(1H,3H)-dione</v>
          </cell>
        </row>
        <row r="6338">
          <cell r="B6338" t="str">
            <v>5-Hexen-2-one</v>
          </cell>
        </row>
        <row r="6339">
          <cell r="B6339" t="str">
            <v>5-Hexen-2-one, 5-methyl-</v>
          </cell>
        </row>
        <row r="6340">
          <cell r="B6340" t="str">
            <v>5-Hexenoic acid, 2,2,3,3,4,4,5,6,6-nonafluoro-, sodium salt (1:1)</v>
          </cell>
        </row>
        <row r="6341">
          <cell r="B6341" t="str">
            <v>5-Hydroxy-3,7-bis{2,2,3,3-tetrafluoro-3-[(1,1,1,2,3,3,3-heptafluoropropan-2-yl)oxy]propyl}-4,5,6,7-tetrahydro-3H-2,8-benzodioxacycloundecine-1,9-dione</v>
          </cell>
        </row>
        <row r="6342">
          <cell r="B6342" t="str">
            <v>5-Hydroxydicamba</v>
          </cell>
        </row>
        <row r="6343">
          <cell r="B6343" t="str">
            <v>5-Hydroxyimidacloprid</v>
          </cell>
        </row>
        <row r="6344">
          <cell r="B6344" t="str">
            <v>5-Iodoperfluoro-3-oxapentanesulfonyl fluoride</v>
          </cell>
        </row>
        <row r="6345">
          <cell r="B6345" t="str">
            <v>5-Isoxazolol, 4,5-dihydro-3-phenyl-5-(1,1,2,2-tetrafluoroethyl)-</v>
          </cell>
        </row>
        <row r="6346">
          <cell r="B6346" t="str">
            <v>5-Methyl-2-hexene</v>
          </cell>
        </row>
        <row r="6347">
          <cell r="B6347" t="str">
            <v>5-Methyl-5-[(2,2,3,3,4,4,5,5-octafluoropentyl)oxy]hex-1-en-3-yne</v>
          </cell>
        </row>
        <row r="6348">
          <cell r="B6348" t="str">
            <v>5-Methyl-6-[(3,3,4,4,5,5,6,6,7,7,8,8,8-tridecafluorooctyl)sulfanyl]hexahydro-4,7-methano-2-benzofuran-1,3-dione</v>
          </cell>
        </row>
        <row r="6349">
          <cell r="B6349" t="str">
            <v>5-methylbenzotriazole***retired***use 5-Tolyltriazole</v>
          </cell>
        </row>
        <row r="6350">
          <cell r="B6350" t="str">
            <v>5-Methylchrysene</v>
          </cell>
        </row>
        <row r="6351">
          <cell r="B6351" t="str">
            <v>5-Methylchrysene/6-Methylchrysene</v>
          </cell>
        </row>
        <row r="6352">
          <cell r="B6352" t="str">
            <v>5-Methylcyclopenta-1,3-diene</v>
          </cell>
        </row>
        <row r="6353">
          <cell r="B6353" t="str">
            <v>5-Methylhexan-3-one</v>
          </cell>
        </row>
        <row r="6354">
          <cell r="B6354" t="str">
            <v>5-Methylindan</v>
          </cell>
        </row>
        <row r="6355">
          <cell r="B6355" t="str">
            <v>5-Nitro-o-anisidine</v>
          </cell>
        </row>
        <row r="6356">
          <cell r="B6356" t="str">
            <v>5-Nitro-o-toluidine</v>
          </cell>
        </row>
        <row r="6357">
          <cell r="B6357" t="str">
            <v>5-Nitroacenaphthene</v>
          </cell>
        </row>
        <row r="6358">
          <cell r="B6358" t="str">
            <v>5-Nitrovanillin</v>
          </cell>
        </row>
        <row r="6359">
          <cell r="B6359" t="str">
            <v>5-Octen-4-one, 1,1,1,2,2,3,3-heptafluoro-6-hydroxy-7,7-dimethyl-, (5E)-, compd. with (5Z)-1,1,1,2,2,3,3-heptafluoro-6-hydroxy-7,7-dimethyl-5-octen-4-one, dysprosium salt (2:1:1)</v>
          </cell>
        </row>
        <row r="6360">
          <cell r="B6360" t="str">
            <v>5-Octen-4-one, 1,1,1,2,2,3,3-heptafluoro-6-hydroxy-7,7-dimethyl-, erbium salt, (5Z)- (3:1)</v>
          </cell>
        </row>
        <row r="6361">
          <cell r="B6361" t="str">
            <v>5-Oxazolidinone, 3-phenyl-2,2-bis(trifluoromethyl)-</v>
          </cell>
        </row>
        <row r="6362">
          <cell r="B6362" t="str">
            <v>5-Oxazolidinone, 4-(4-diazo-3-oxobutyl)-2,2-bis(trifluoromethyl)-, (4S)-</v>
          </cell>
        </row>
        <row r="6363">
          <cell r="B6363" t="str">
            <v>5-Oxazolidinone, 4-(hydroxymethyl)-2,2-bis(trifluoromethyl)-</v>
          </cell>
        </row>
        <row r="6364">
          <cell r="B6364" t="str">
            <v>5-Oxazolidinone, 4-bromo-3-methyl-2,2-bis(trifluoromethyl)-</v>
          </cell>
        </row>
        <row r="6365">
          <cell r="B6365" t="str">
            <v>5-Pentafluoroethyl-[1,3,4]thiadiazol-2-ylamine</v>
          </cell>
        </row>
        <row r="6366">
          <cell r="B6366" t="str">
            <v>5-Pentyl-2-[4-(tridecafluorohexyl)phenyl]pyridine</v>
          </cell>
        </row>
        <row r="6367">
          <cell r="B6367" t="str">
            <v>5-Phenyldecane</v>
          </cell>
        </row>
        <row r="6368">
          <cell r="B6368" t="str">
            <v>5-Phenyldodecane</v>
          </cell>
        </row>
        <row r="6369">
          <cell r="B6369" t="str">
            <v>5-Phenyltetradecane</v>
          </cell>
        </row>
        <row r="6370">
          <cell r="B6370" t="str">
            <v>5-Phenyltridecane</v>
          </cell>
        </row>
        <row r="6371">
          <cell r="B6371" t="str">
            <v>5-Phenylundecane</v>
          </cell>
        </row>
        <row r="6372">
          <cell r="B6372" t="str">
            <v>5-tert-Butyl-7-(heptafluoropropyl)-2-phenylpyrazolo[1,5-a]pyrimidine</v>
          </cell>
        </row>
        <row r="6373">
          <cell r="B6373" t="str">
            <v>5-Thiazoleacetic acid, 2-[[2,2,2-trifluoro-1-[(1-oxopropyl)amino]-1-(trifluoromethyl)ethyl]amino]-, ethyl ester</v>
          </cell>
        </row>
        <row r="6374">
          <cell r="B6374" t="str">
            <v>5-Tolyltriazole</v>
          </cell>
        </row>
        <row r="6375">
          <cell r="B6375" t="str">
            <v>5-Trifluoromethylperfluoro-3,6-dioxanonane</v>
          </cell>
        </row>
        <row r="6376">
          <cell r="B6376" t="str">
            <v>5-[(Heptadecafluorononenyl)oxy]-1,3-benzenedicarboxylic acid</v>
          </cell>
        </row>
        <row r="6377">
          <cell r="B6377" t="str">
            <v>5-[1,1,2-Trifluoro-2-(heptafluoropropoxy)ethoxy]benzene-1,3-dicarboxylic acid</v>
          </cell>
        </row>
        <row r="6378">
          <cell r="B6378" t="str">
            <v>5-[1,2,2,2-Tetrafluoro-1-(heptafluoropropoxy)ethyl]furan-2(5H)-one</v>
          </cell>
        </row>
        <row r="6379">
          <cell r="B6379" t="str">
            <v>5-[1,2,2,2-Tetrafluoro-1-(heptafluoropropoxy)ethyl]uridine</v>
          </cell>
        </row>
        <row r="6380">
          <cell r="B6380" t="str">
            <v>5-[2-(Ethenyloxy)ethoxy]-1,1,1,2,2,3,3,4,4-nonafluoropentane</v>
          </cell>
        </row>
        <row r="6381">
          <cell r="B6381" t="str">
            <v>5-{[(3,3,4,4,5,5,6,6,7,7,8,8,8-Tridecafluorooctyl)oxy]methyl}-1H-1,2,3-triazole</v>
          </cell>
        </row>
        <row r="6382">
          <cell r="B6382" t="str">
            <v>5-{[1,1,1,4,5,5,5-Heptafluoro-3-(1,1,1,2,3,3,3-heptafluoropropan-2-yl)-4-(trifluoromethyl)pent-2-en-2-yl]oxy}benzene-1,3-diamine</v>
          </cell>
        </row>
        <row r="6383">
          <cell r="B6383" t="str">
            <v>5-{[1,1,1,4,5,5,5-Heptafluoro-3-(1,1,1,2,3,3,3-heptafluoropropan-2-yl)-4-(trifluoromethyl)pent-2-en-2-yl]oxy}benzene-1,3-dicarboxylic acid</v>
          </cell>
        </row>
        <row r="6384">
          <cell r="B6384" t="str">
            <v>5a-Dihydrotestosterone</v>
          </cell>
        </row>
        <row r="6385">
          <cell r="B6385" t="str">
            <v>5H,5H-Perfluoro-4,6-nonanedione</v>
          </cell>
        </row>
        <row r="6386">
          <cell r="B6386" t="str">
            <v>5H-Octafluoropentanoic acid</v>
          </cell>
        </row>
        <row r="6387">
          <cell r="B6387" t="str">
            <v>5H-Octafluoropentanoyl chloride</v>
          </cell>
        </row>
        <row r="6388">
          <cell r="B6388" t="str">
            <v>5H-Octafluoropentanoyl fluoride</v>
          </cell>
        </row>
        <row r="6389">
          <cell r="B6389" t="str">
            <v>5H-Perfluoropentanal</v>
          </cell>
        </row>
        <row r="6390">
          <cell r="B6390" t="str">
            <v>6,13-Bis(heptadecafluorooctyl)pentacene</v>
          </cell>
        </row>
        <row r="6391">
          <cell r="B6391" t="str">
            <v>6,6,7,7,7-Pentafluoroheptanoyl chloride</v>
          </cell>
        </row>
        <row r="6392">
          <cell r="B6392" t="str">
            <v>6,6,7,7,8,8,8-Heptafluoro-2,2-dimethyl-3,4,5-octanetrione 4-(4-nitrophenyl)hydrazone</v>
          </cell>
        </row>
        <row r="6393">
          <cell r="B6393" t="str">
            <v>6,6,7,7,8,8,8-Heptafluoro-2-methylocta-3,5-dione</v>
          </cell>
        </row>
        <row r="6394">
          <cell r="B6394" t="str">
            <v>6,6,7,7,8,8,8-Heptafluoro-5,5-bis(trifluoromethyl)octa-1,3-diene</v>
          </cell>
        </row>
        <row r="6395">
          <cell r="B6395" t="str">
            <v>6,6,7,7,8,8,9,9,10,10,10-Undecafluorodec-1-en-3-one</v>
          </cell>
        </row>
        <row r="6396">
          <cell r="B6396" t="str">
            <v>6,6,7,7,8,8,9,9,10,10,11,11,11-Tridecafluoro-4-iodoundecan-1-ol</v>
          </cell>
        </row>
        <row r="6397">
          <cell r="B6397" t="str">
            <v>6,6,7,7,8,8,9,9,10,10,11,11,11-Tridecafluoroundecan-1-ol</v>
          </cell>
        </row>
        <row r="6398">
          <cell r="B6398" t="str">
            <v>6,6,7,7,8,8,9,9,9-Nonafluoro-2,2-dimethylnon-4-en-3-one</v>
          </cell>
        </row>
        <row r="6399">
          <cell r="B6399" t="str">
            <v>6,6,7,7,8,8,9,9,9-Nonafluoro-3-methylnon-4-yn-3-ol</v>
          </cell>
        </row>
        <row r="6400">
          <cell r="B6400" t="str">
            <v>6,6,7,7,8,8,9,9,9-Nonafluorononan-1-ol</v>
          </cell>
        </row>
        <row r="6401">
          <cell r="B6401" t="str">
            <v>6,6,7,7,8,8,9,9-Octafluoro-2,2-dimethylnonane-3,5-dione</v>
          </cell>
        </row>
        <row r="6402">
          <cell r="B6402" t="str">
            <v>6,6,7,7,8,8,9,9-Octafluorononane-3,5-dione</v>
          </cell>
        </row>
        <row r="6403">
          <cell r="B6403" t="str">
            <v>6,6,7,7-Tetrafluoro-2,3-diazabicyclo[3.2.0]hept-2-ene</v>
          </cell>
        </row>
        <row r="6404">
          <cell r="B6404" t="str">
            <v>6,6-Bis(hydroxymethyl)-4,8-bis{2,2,3,3-tetrafluoro-3-[(1,1,1,2,3,3,3-heptafluoropropan-2-yl)oxy]propyl}-3,9-dioxabicyclo[9.2.2]pentadeca-1(13),11,14-triene-2,10-dione</v>
          </cell>
        </row>
        <row r="6405">
          <cell r="B6405" t="str">
            <v>6,6-Diethoxy-1,1,1,2,2,3,3-heptafluoro-5-iodohexane</v>
          </cell>
        </row>
        <row r="6406">
          <cell r="B6406" t="str">
            <v>6,7-Dichloro-5,5,6,7,7-pentafluoro-4-(trifluoromethyl)hept-1-en-4-ol</v>
          </cell>
        </row>
        <row r="6407">
          <cell r="B6407" t="str">
            <v>6-(1,1,1,2,3,3,3-Heptafluoropropan-2-yl)-1,3-benzothiazol-2(3H)-one</v>
          </cell>
        </row>
        <row r="6408">
          <cell r="B6408" t="str">
            <v>6-(1,1,1,2,3,3,3-Heptafluoropropan-2-yl)-1,3-benzoxazol-2(3H)-one</v>
          </cell>
        </row>
        <row r="6409">
          <cell r="B6409" t="str">
            <v>6-(1,1,1,2,3,3,3-Heptafluoropropan-2-yl)-1H-benzotriazole</v>
          </cell>
        </row>
        <row r="6410">
          <cell r="B6410" t="str">
            <v>6-(1,1,2,2,3,3,4,4,5,5,6,6,6-tridecafluorohexylsulfonyl)naphthalen-2-ol</v>
          </cell>
        </row>
        <row r="6411">
          <cell r="B6411" t="str">
            <v>6-(1,1-Difluoroethoxy)-1,1,1,2,2,3,3,4,4,5,5-undecafluorohexane</v>
          </cell>
        </row>
        <row r="6412">
          <cell r="B6412" t="str">
            <v>6-(1-Methylethylidene)-5-(triphenylphosphoranylidene)-(perfluoro)-nonan-4-one</v>
          </cell>
        </row>
        <row r="6413">
          <cell r="B6413" t="str">
            <v>6-(2,2,3,3,4,4,4-Heptafluorobutoxy)hexan-1-ol</v>
          </cell>
        </row>
        <row r="6414">
          <cell r="B6414" t="str">
            <v>6-(4-Hydroxyphenyl)-6-methyl-5-[9-(4,4,5,5,5-pentafluoropentane-1-sulfinyl)nonyl]-5,6,7,8-tetrahydronaphthalen-2-ol</v>
          </cell>
        </row>
        <row r="6415">
          <cell r="B6415" t="str">
            <v>6-(Ethenyloxy)-1,1,1,2,2,3,3,4,4,5,5-undecafluorohexane</v>
          </cell>
        </row>
        <row r="6416">
          <cell r="B6416" t="str">
            <v>6-(Ethenyloxy)-1,1,1,2,2,3,3,4,4-nonafluorohexane</v>
          </cell>
        </row>
        <row r="6417">
          <cell r="B6417" t="str">
            <v>6-(Heptafluoropropyl)-2-sulfanylidene-2,3-dihydropyrimidin-4(1H)-one</v>
          </cell>
        </row>
        <row r="6418">
          <cell r="B6418" t="str">
            <v>6-(Heptafluoropropyl)pyridin-3-amine</v>
          </cell>
        </row>
        <row r="6419">
          <cell r="B6419" t="str">
            <v>6-(Heptafluoropropyl)pyridine-3-carboxylic acid</v>
          </cell>
        </row>
        <row r="6420">
          <cell r="B6420" t="str">
            <v>6-(Nonafluorobutyl)-2-phenylpyrimidin-4(3H)-one</v>
          </cell>
        </row>
        <row r="6421">
          <cell r="B6421" t="str">
            <v>6-(Nonafluorobutyl)-2-sulfanylidene-2,3-dihydropyrimidin-4(1H)-one</v>
          </cell>
        </row>
        <row r="6422">
          <cell r="B6422" t="str">
            <v>6-(Perfluorohexyl)hexanol</v>
          </cell>
        </row>
        <row r="6423">
          <cell r="B6423" t="str">
            <v>6-(Tridecafluorohexyl)-3-oxabicyclo[3.2.0]heptane-2,4-dione</v>
          </cell>
        </row>
        <row r="6424">
          <cell r="B6424" t="str">
            <v>6-Acetyl-1,1,2,4,4,7-hexamethyltetralin</v>
          </cell>
        </row>
        <row r="6425">
          <cell r="B6425" t="str">
            <v>6-Acetylmorphine</v>
          </cell>
        </row>
        <row r="6426">
          <cell r="B6426" t="str">
            <v>6-Amino-1,1,1,2,2,3,3-heptafluoro-7,7-dimethyloct-5-en-4-one</v>
          </cell>
        </row>
        <row r="6427">
          <cell r="B6427" t="str">
            <v>6-Azido-2,2,3,3,4,4,5,5-octafluoro-2,3,4,5-tetrahydropyridine</v>
          </cell>
        </row>
        <row r="6428">
          <cell r="B6428" t="str">
            <v>6-Bromo-1,1,1,2,2,3,3-heptafluoro-4,4-bis(trifluoromethyl)hexane</v>
          </cell>
        </row>
        <row r="6429">
          <cell r="B6429" t="str">
            <v>6-Bromo-1,1,2,2-tetrafluoro-2,3-dihydro-1H-indene</v>
          </cell>
        </row>
        <row r="6430">
          <cell r="B6430" t="str">
            <v>6-Bromo-2,2,3,3-tetrafluoro-2,3-dihydro-1,4-benzodioxine</v>
          </cell>
        </row>
        <row r="6431">
          <cell r="B6431" t="str">
            <v>6-Bromo-5-chloro-5,6,6-trifluorohexan-2-one</v>
          </cell>
        </row>
        <row r="6432">
          <cell r="B6432" t="str">
            <v>6-Bromo-8-(1,1,1,2,3,3,3-heptafluoropropan-2-yl)quinolin-5-amine</v>
          </cell>
        </row>
        <row r="6433">
          <cell r="B6433" t="str">
            <v>6-Chloro-1,1,2,2,3,3,4,4,5,5,6,6-dodecafluoro-1-hexanesulfonic acid</v>
          </cell>
        </row>
        <row r="6434">
          <cell r="B6434" t="str">
            <v>6-Chloro-1,1,2,2,3,3,4,4,5,5,6,7-dodecafluoroheptane</v>
          </cell>
        </row>
        <row r="6435">
          <cell r="B6435" t="str">
            <v>6-Chloro-1,1,2,2-tetrafluoro-2,3-dihydro-1H-indene</v>
          </cell>
        </row>
        <row r="6436">
          <cell r="B6436" t="str">
            <v>6-Chloro-2,2,3,3,4,4,5,5,6,6-decafluorohexanoyl fluoride</v>
          </cell>
        </row>
        <row r="6437">
          <cell r="B6437" t="str">
            <v>6-chloro-N-[3-[(6-chloro-2,2,3,3,4,4,5,5,6,6-decafluorohexanoyl)amino]-2,2-dimethylpropyl]-2,2,3,3,4,4,5,5,6,6-decafluor</v>
          </cell>
        </row>
        <row r="6438">
          <cell r="B6438" t="str">
            <v>6-chloro-N-[3-[(6-chloro-2,2,3,3,4,4,5,5,6,6-decafluorohexanoyl)amino]-2,2-dimethylpropyl]-2,2,3,3,4,4,5,5,6,6-decafluorohexanamide</v>
          </cell>
        </row>
        <row r="6439">
          <cell r="B6439" t="str">
            <v>6-Chloro-perfluorohexanoate</v>
          </cell>
        </row>
        <row r="6440">
          <cell r="B6440" t="str">
            <v>6-Chloro-perfluorohexanoic acid</v>
          </cell>
        </row>
        <row r="6441">
          <cell r="B6441" t="str">
            <v>6-Chloroperfluorohexylphosphonic acid</v>
          </cell>
        </row>
        <row r="6442">
          <cell r="B6442" t="str">
            <v>6-Ethyl-2-methyloctane</v>
          </cell>
        </row>
        <row r="6443">
          <cell r="B6443" t="str">
            <v>6-Fluoro-2-(pentafluoroethyl)-1h-benzimidazole</v>
          </cell>
        </row>
        <row r="6444">
          <cell r="B6444" t="str">
            <v>6-H-Perfluorohexanoate</v>
          </cell>
        </row>
        <row r="6445">
          <cell r="B6445" t="str">
            <v>6-H-Perfluorohexanoic acid</v>
          </cell>
        </row>
        <row r="6446">
          <cell r="B6446" t="str">
            <v>6-Isocyanato-2,2,4,4-tetrefluoro-1,3-benzodioxene</v>
          </cell>
        </row>
        <row r="6447">
          <cell r="B6447" t="str">
            <v>6-Methoxy-5-(pentafluoroethyl)naphthalene-1-carbonitrile</v>
          </cell>
        </row>
        <row r="6448">
          <cell r="B6448" t="str">
            <v>6-Methoxy-5-(pentafluoroethyl)naphthalene-1-carboxylic acid</v>
          </cell>
        </row>
        <row r="6449">
          <cell r="B6449" t="str">
            <v>6-Methoxyquinolin-4-yl nonafluorobutane-1-sulfonate</v>
          </cell>
        </row>
        <row r="6450">
          <cell r="B6450" t="str">
            <v>6-Methyl-2-(undecafluoropentyl)-1,3-benzoxazole</v>
          </cell>
        </row>
        <row r="6451">
          <cell r="B6451" t="str">
            <v>6-Methyl-4-(tridecafluorohexyl)pyrimidine-2(1H)-thione</v>
          </cell>
        </row>
        <row r="6452">
          <cell r="B6452" t="str">
            <v>6-Methyltetraline</v>
          </cell>
        </row>
        <row r="6453">
          <cell r="B6453" t="str">
            <v>6-Methyltridecane</v>
          </cell>
        </row>
        <row r="6454">
          <cell r="B6454" t="str">
            <v>6-Nitro-2-(pentafluoroethyl)-1H-benzimidazole</v>
          </cell>
        </row>
        <row r="6455">
          <cell r="B6455" t="str">
            <v>6-Oxoperfluorooctanesulfonic acid</v>
          </cell>
        </row>
        <row r="6456">
          <cell r="B6456" t="str">
            <v>6-Phenyldodecane</v>
          </cell>
        </row>
        <row r="6457">
          <cell r="B6457" t="str">
            <v>6-Phenyltetradecane</v>
          </cell>
        </row>
        <row r="6458">
          <cell r="B6458" t="str">
            <v>6-Phenyltridecane</v>
          </cell>
        </row>
        <row r="6459">
          <cell r="B6459" t="str">
            <v>6-Phenylundecane</v>
          </cell>
        </row>
        <row r="6460">
          <cell r="B6460" t="str">
            <v>6-Propan-2-ylidenebicyclo[3.1.0]hexane</v>
          </cell>
        </row>
        <row r="6461">
          <cell r="B6461" t="str">
            <v>6-[(2,2,3,3,4,4,5,5,6,6,7,7,7-Tridecafluoroheptyl)oxy]-1,3,5-triazine-2,4-diamine</v>
          </cell>
        </row>
        <row r="6462">
          <cell r="B6462" t="str">
            <v>6-[(3,3,4,4,5,5,6,6,6-Nonafluorohexyl)sulfanyl]hexanoic acid</v>
          </cell>
        </row>
        <row r="6463">
          <cell r="B6463" t="str">
            <v>6-[(4,6-Dimethylpyrimidin-2-yl)sulfanyl]-3-(heptafluoropropyl)[1,2,4]triazolo[4,3-b]pyridazine</v>
          </cell>
        </row>
        <row r="6464">
          <cell r="B6464" t="str">
            <v>6-[1,2,2,2-Tetrafluoro-1-(trifluoromethyl)ethyl]-2,4(1H,3H)-quinazolinedione</v>
          </cell>
        </row>
        <row r="6465">
          <cell r="B6465" t="str">
            <v>6H-1,3,5-Oxathiazine, 4-phenyl-2,2,6,6-tetrakis(trifluoromethyl)-</v>
          </cell>
        </row>
        <row r="6466">
          <cell r="B6466" t="str">
            <v>6H-Perfluorohex-1-ene</v>
          </cell>
        </row>
        <row r="6467">
          <cell r="B6467" t="str">
            <v>7,12-Dimethylbenz[a]anthracene</v>
          </cell>
        </row>
        <row r="6468">
          <cell r="B6468" t="str">
            <v>7,7,8,8,8-pentafluorooctan-1-ol</v>
          </cell>
        </row>
        <row r="6469">
          <cell r="B6469" t="str">
            <v>7,7,8,8,9,9,10,10,10-nonafluorodecan-1-ol</v>
          </cell>
        </row>
        <row r="6470">
          <cell r="B6470" t="str">
            <v>7,7,8,8,9,9,10,10,11,11,12,12,12-Tridecafluoro-1-(1H-naphtho[2,3-d]imidazol-2-yl)dodecan-6-one</v>
          </cell>
        </row>
        <row r="6471">
          <cell r="B6471" t="str">
            <v>7,7,8,8,9,9,10,10,11,11,12,12,13,13,13-Pentadecafluorotridec-5-ene</v>
          </cell>
        </row>
        <row r="6472">
          <cell r="B6472" t="str">
            <v>7,7,8,8,9,9,10,10,11,11,12,12,13,13,14,14,14-heptadecafluorotetradecan-1-ol</v>
          </cell>
        </row>
        <row r="6473">
          <cell r="B6473" t="str">
            <v>7,7,8,8,9,9,10,10,11,11,12,12,13,14,14,14-Hexadecafluoro-13-(trifluoromethyl)tetradecan-1-ol</v>
          </cell>
        </row>
        <row r="6474">
          <cell r="B6474" t="str">
            <v>7,7,8,8,9,9,10,10-Octafluoro-2-methyldecane-4,6-dione</v>
          </cell>
        </row>
        <row r="6475">
          <cell r="B6475" t="str">
            <v>7,7,8,8,9,9,9-Heptafluoro-2-methylnon-2-ene-4,6-dione</v>
          </cell>
        </row>
        <row r="6476">
          <cell r="B6476" t="str">
            <v>7,7,8-Tribromo-1,1,1,2,2,3,3,4,4,5,5,6,6-tridecafluorooctane</v>
          </cell>
        </row>
        <row r="6477">
          <cell r="B6477" t="str">
            <v>7,7-bis(1,1,2,2,2-pentafluoroethyl)cyclohepta-1,3,5-triene</v>
          </cell>
        </row>
        <row r="6478">
          <cell r="B6478" t="str">
            <v>7,8,8,8-Tetrafluoro-7-(trifluoromethyl)octan-1-ol</v>
          </cell>
        </row>
        <row r="6479">
          <cell r="B6479" t="str">
            <v>7,8-Bis(5,5,6,6,7,7,7-heptafluoroheptyl)tetradecanedioic acid</v>
          </cell>
        </row>
        <row r="6480">
          <cell r="B6480" t="str">
            <v>7,8-Dibromo-1,1,1,2,2,3,3,4,4,5,5,6,6-tridecafluorooctane</v>
          </cell>
        </row>
        <row r="6481">
          <cell r="B6481" t="str">
            <v>7,8-Dichloro-1,1,1,2,2,3,3,4,4,5,5,6,6-tridecafluorooctane</v>
          </cell>
        </row>
        <row r="6482">
          <cell r="B6482" t="str">
            <v>7-(2-Chloro-1,1,2-trifluoroethoxy)-1,1,2,2,3,3,4,4,5,5,6,6-dodecafluoroheptane</v>
          </cell>
        </row>
        <row r="6483">
          <cell r="B6483" t="str">
            <v>7-(2-Cyclohexyl-4,6-dinitrophenyl)-2,2,3,3,4,4,5,5,6,6,7,7-dodecafluoroheptyl carbonate</v>
          </cell>
        </row>
        <row r="6484">
          <cell r="B6484" t="str">
            <v>7-(Heptafluoropropyl)-4,9-dimethoxy-5H-furo[3,2-g][1]benzopyran-5-one</v>
          </cell>
        </row>
        <row r="6485">
          <cell r="B6485" t="str">
            <v>7-(Heptafluoropropyl)-7-hydroxy-4,9-dimethoxy-6,7-dihydro-5H-furo[3,2-g][1]benzopyran-5-one</v>
          </cell>
        </row>
        <row r="6486">
          <cell r="B6486" t="str">
            <v>7-(Nonafluorobutyl)-1-benzothiophene</v>
          </cell>
        </row>
        <row r="6487">
          <cell r="B6487" t="str">
            <v>7-Azido-1H,1H-perfluoroheptane</v>
          </cell>
        </row>
        <row r="6488">
          <cell r="B6488" t="str">
            <v>7-Bromo-1,1,1,2,2,3,3-heptafluoroheptane</v>
          </cell>
        </row>
        <row r="6489">
          <cell r="B6489" t="str">
            <v>7-Bromo-1,1,2,2,3,3,4,4,5,5,6,6-dodecafluoroheptane</v>
          </cell>
        </row>
        <row r="6490">
          <cell r="B6490" t="str">
            <v>7-Bromo-1,1,2,2-tetrafluoro-2,3-dihydro-1H-indene</v>
          </cell>
        </row>
        <row r="6491">
          <cell r="B6491" t="str">
            <v>7-Chloro-1,1,1,2,2,3,3,4,4,5,5,6,7-tridecafluoro-6-methoxyheptane</v>
          </cell>
        </row>
        <row r="6492">
          <cell r="B6492" t="str">
            <v>7-Chloro-1,1,2,2-tetrafluoro-2,3-dihydro-1H-indene</v>
          </cell>
        </row>
        <row r="6493">
          <cell r="B6493" t="str">
            <v>7-Chloro-1,1,2,3,3,4,4,5,5,6,6,7,7-tridecafluorohept-1-ene</v>
          </cell>
        </row>
        <row r="6494">
          <cell r="B6494" t="str">
            <v>7-Chloro-2,2,3,3,4,4,5,5,6,6,7,7-dodecafluoroheptanoyl fluoride</v>
          </cell>
        </row>
        <row r="6495">
          <cell r="B6495" t="str">
            <v>7-Chloro-perfluoroheptanoic acid</v>
          </cell>
        </row>
        <row r="6496">
          <cell r="B6496" t="str">
            <v>7-Chloroperfluoroheptanoyl chloride</v>
          </cell>
        </row>
        <row r="6497">
          <cell r="B6497" t="str">
            <v>7-Ethyl-1,1,1,2,2,3,3-heptafluorononane-4,6-dione</v>
          </cell>
        </row>
        <row r="6498">
          <cell r="B6498" t="str">
            <v>7-H-Perfluoroheptanoate</v>
          </cell>
        </row>
        <row r="6499">
          <cell r="B6499" t="str">
            <v>7-Hydroxy-4,9-dimethoxy-7-(nonafluorobutyl)-6,7-dihydro-5H-furo[3,2-g][1]benzopyran-5-one</v>
          </cell>
        </row>
        <row r="6500">
          <cell r="B6500" t="str">
            <v>7-Hydroxyquetiapine</v>
          </cell>
        </row>
        <row r="6501">
          <cell r="B6501" t="str">
            <v>7-Methylbenzo[a]pyrene</v>
          </cell>
        </row>
        <row r="6502">
          <cell r="B6502" t="str">
            <v>7-Octadecene, 1,1,1,2,2,3,3,4,4,5,5,6,6-tridecafluoro-, (7E)-</v>
          </cell>
        </row>
        <row r="6503">
          <cell r="B6503" t="str">
            <v>7-Phenyltetradecane</v>
          </cell>
        </row>
        <row r="6504">
          <cell r="B6504" t="str">
            <v>7-Phenyltetradecane + 6-phenyltridecane mix</v>
          </cell>
        </row>
        <row r="6505">
          <cell r="B6505" t="str">
            <v>7-[(Hex-1-en-3-yl)oxy]-4,6-dinitro-2-(pentafluoroethyl)-1H-benzimidazole</v>
          </cell>
        </row>
        <row r="6506">
          <cell r="B6506" t="str">
            <v>7229-93-8</v>
          </cell>
        </row>
        <row r="6507">
          <cell r="B6507" t="str">
            <v>7H-Dibenzo(b,g)carbazole, 7-methyl-</v>
          </cell>
        </row>
        <row r="6508">
          <cell r="B6508" t="str">
            <v>7H-Perfluoroheptanal</v>
          </cell>
        </row>
        <row r="6509">
          <cell r="B6509" t="str">
            <v>7H-Perfluoroheptanamide</v>
          </cell>
        </row>
        <row r="6510">
          <cell r="B6510" t="str">
            <v>7H-Perfluoroheptanoic acid</v>
          </cell>
        </row>
        <row r="6511">
          <cell r="B6511" t="str">
            <v>7H-Perfluoroheptanoyl chloride</v>
          </cell>
        </row>
        <row r="6512">
          <cell r="B6512" t="str">
            <v>8,8,9,9,10,10,11,11,12,12,13,13,14,14,14-Pentadecafluorotetradec-6-ene</v>
          </cell>
        </row>
        <row r="6513">
          <cell r="B6513" t="str">
            <v>8,8,9,9,9-Pentafluoro-7-(pentafluoroethyl)non-6-en-1-amine</v>
          </cell>
        </row>
        <row r="6514">
          <cell r="B6514" t="str">
            <v>8,8,9,9-Tetrafluoro-6b,8,9,9a-tetrahydroacenaphtho[1,2-b]thiophene</v>
          </cell>
        </row>
        <row r="6515">
          <cell r="B6515" t="str">
            <v>8-(2-Chloroethanesulfonyl)-1,1,1,2,2,3,3,4,4,5,5,6,6-tridecafluorooctane</v>
          </cell>
        </row>
        <row r="6516">
          <cell r="B6516" t="str">
            <v>8-(Ethenyloxy)-1,1,1,2,2,3,3,4,4,5,5,6,6-tridecafluorooctane</v>
          </cell>
        </row>
        <row r="6517">
          <cell r="B6517" t="str">
            <v>8-(Heptafluoropropyl)adenosine</v>
          </cell>
        </row>
        <row r="6518">
          <cell r="B6518" t="str">
            <v>8-Azido-1,1,1,2,2,3,3,4,4,5,5,6,6-tridecafluorooctane</v>
          </cell>
        </row>
        <row r="6519">
          <cell r="B6519" t="str">
            <v>8-Bromo-1,1,1,2,2,3,3,4,4,5,5,6,6,7,7-pentadecafluorooctane</v>
          </cell>
        </row>
        <row r="6520">
          <cell r="B6520" t="str">
            <v>8-Bromo-1,1,1,2,2,3,3,4,4-nonafluorooctane</v>
          </cell>
        </row>
        <row r="6521">
          <cell r="B6521" t="str">
            <v>8-Bromo-3,3,4,4,5,5,6,6,7,7,8,8-dodecafluorooct-1-ene</v>
          </cell>
        </row>
        <row r="6522">
          <cell r="B6522" t="str">
            <v>8-Chloro-1,1,2,2,3,3,4,4,5,5,6,6,7,7,8,8-hexadecafluoro-1-octanesulfonic acid</v>
          </cell>
        </row>
        <row r="6523">
          <cell r="B6523" t="str">
            <v>8-Chloroperfluorohexylphosphonic acid</v>
          </cell>
        </row>
        <row r="6524">
          <cell r="B6524" t="str">
            <v>8-Chloroperfluorooctanoic acid</v>
          </cell>
        </row>
        <row r="6525">
          <cell r="B6525" t="str">
            <v>8-H-Perfluorooctanoate</v>
          </cell>
        </row>
        <row r="6526">
          <cell r="B6526" t="str">
            <v>8-H-Perfluorooctanoic acid</v>
          </cell>
        </row>
        <row r="6527">
          <cell r="B6527" t="str">
            <v>8:2 Fluorotelomer thioether hydroxyammonium chloride</v>
          </cell>
        </row>
        <row r="6528">
          <cell r="B6528" t="str">
            <v>8H,8H-Perfluoropentadecane-7,9-dione</v>
          </cell>
        </row>
        <row r="6529">
          <cell r="B6529" t="str">
            <v>8H-Perfluorooctane</v>
          </cell>
        </row>
        <row r="6530">
          <cell r="B6530" t="str">
            <v>9,10-Dibromo-1,1,1,2,2,3,3,4,4,5,5,6,6,7,7,8,8-heptadecafluorodecane</v>
          </cell>
        </row>
        <row r="6531">
          <cell r="B6531" t="str">
            <v>9,10-Dichlorostearic Acid</v>
          </cell>
        </row>
        <row r="6532">
          <cell r="B6532" t="str">
            <v>9,10-Dimethylanthracene</v>
          </cell>
        </row>
        <row r="6533">
          <cell r="B6533" t="str">
            <v>9,10-Diphenylanthracene</v>
          </cell>
        </row>
        <row r="6534">
          <cell r="B6534" t="str">
            <v>9,11-Bis(diethoxyphosphoryl)-1,1,1,2,2,3,3,4,4,5,5,6,6,7,7-pentadecafluoro-11-iodoundecane</v>
          </cell>
        </row>
        <row r="6535">
          <cell r="B6535" t="str">
            <v>9,9,10,10,11,11,12,12,12-Nonafluoro-7-iodododecan-1-ol</v>
          </cell>
        </row>
        <row r="6536">
          <cell r="B6536" t="str">
            <v>9,9,10,10,11,11,12,12,12-Nonafluorododecan-1-ol</v>
          </cell>
        </row>
        <row r="6537">
          <cell r="B6537" t="str">
            <v>9,9,10,10-tetrafluoro-9,10-dihydrophenanthrene</v>
          </cell>
        </row>
        <row r="6538">
          <cell r="B6538" t="str">
            <v>9,9,10-Tribromo-1,1,1,2,2,3,3,4,4,5,5,6,6,7,7,8,8-heptadecafluorodecane</v>
          </cell>
        </row>
        <row r="6539">
          <cell r="B6539" t="str">
            <v>9-(2,2,3,3-Tetrafluorocyclobutyl)nonanoic acid</v>
          </cell>
        </row>
        <row r="6540">
          <cell r="B6540" t="str">
            <v>9-(Nonafluorobutyl)-2,3,6,7-tetrahydro-1H,5H,11H-pyrano[2,3-f]pyrido[3,2,1-ij]quinolin-11-one</v>
          </cell>
        </row>
        <row r="6541">
          <cell r="B6541" t="str">
            <v>9-Chloro-perfluorononanoic acid</v>
          </cell>
        </row>
        <row r="6542">
          <cell r="B6542" t="str">
            <v>9-chlorohexadecafluoro-3-oxanone-1-sulfonic acid</v>
          </cell>
        </row>
        <row r="6543">
          <cell r="B6543" t="str">
            <v>9-Diethoxyphosphoryl-1,1,1,2,2,3,3,4,4,5,5,6,6,7,7-pentadecafluoro-9-iodononane</v>
          </cell>
        </row>
        <row r="6544">
          <cell r="B6544" t="str">
            <v>9-ethyl-9-borabicyclo[3.3.1]nonane</v>
          </cell>
        </row>
        <row r="6545">
          <cell r="B6545" t="str">
            <v>9-Fluorenone</v>
          </cell>
        </row>
        <row r="6546">
          <cell r="B6546" t="str">
            <v>9-H-Perfluorononanoic acid</v>
          </cell>
        </row>
        <row r="6547">
          <cell r="B6547" t="str">
            <v>9-Hexadecenoic acid</v>
          </cell>
        </row>
        <row r="6548">
          <cell r="B6548" t="str">
            <v>9-Hexadecenoic acid, (9Z)-</v>
          </cell>
        </row>
        <row r="6549">
          <cell r="B6549" t="str">
            <v>9-Iodoperfluoro-3-oxanonanesulphonyl fluoride</v>
          </cell>
        </row>
        <row r="6550">
          <cell r="B6550" t="str">
            <v>9-Methylanthracene</v>
          </cell>
        </row>
        <row r="6551">
          <cell r="B6551" t="str">
            <v>9-Methylphenanthrene</v>
          </cell>
        </row>
        <row r="6552">
          <cell r="B6552" t="str">
            <v>9-Methylphenanthrene/4-Methylphenanthrene</v>
          </cell>
        </row>
        <row r="6553">
          <cell r="B6553" t="str">
            <v>9-n-Dodecyl[tetradecahydroanthracene]</v>
          </cell>
        </row>
        <row r="6554">
          <cell r="B6554" t="str">
            <v>9-Nitroso-9H-carbazole</v>
          </cell>
        </row>
        <row r="6555">
          <cell r="B6555" t="str">
            <v>9-Octadecenal</v>
          </cell>
        </row>
        <row r="6556">
          <cell r="B6556" t="str">
            <v>9-Octadecene</v>
          </cell>
        </row>
        <row r="6557">
          <cell r="B6557" t="str">
            <v>9-Octadecenoic acid (Z-)-, reaction products with 3,3,4,4,5,5,6,6,7,7,8,8,9,9,10,10,11,11,12,12,13,13,14,14,14-pentacosafluoro-1-tetradecanol</v>
          </cell>
        </row>
        <row r="6558">
          <cell r="B6558" t="str">
            <v>9-Octadecenoic acid (Z-)-, reaction products with N-ethyl-1,1,2,2,3,3,4,4,5,5,6,6,7,7,8,8,8-heptadecafluoro-N-(2-hydroxy</v>
          </cell>
        </row>
        <row r="6559">
          <cell r="B6559" t="str">
            <v>9-Octadecenoic acid (Z-)-, reaction products with N-ethyl-1,1,2,2,3,3,4,4,5,5,6,6,7,7,8,8,8-heptadecafluoro-N-(2-hydroxyethyl)-1-octanesulfonamide</v>
          </cell>
        </row>
        <row r="6560">
          <cell r="B6560" t="str">
            <v>9-Octadecenoic acid, 2,2,3,3,4,4,4-heptafluorobutyl ester</v>
          </cell>
        </row>
        <row r="6561">
          <cell r="B6561" t="str">
            <v>9-[(4,4,5,5,5-Pentafluoropentyl)sulfanyl]nonan-1-ol</v>
          </cell>
        </row>
        <row r="6562">
          <cell r="B6562" t="str">
            <v>9H,9H-Triacontafluoro-8,10-heptadecanedione</v>
          </cell>
        </row>
        <row r="6563">
          <cell r="B6563" t="str">
            <v>&gt;=C10 Alkenes</v>
          </cell>
        </row>
        <row r="6564">
          <cell r="B6564" t="str">
            <v>a-D-galactosidase (corrected for carbon content)</v>
          </cell>
        </row>
        <row r="6565">
          <cell r="B6565" t="str">
            <v>a-D-glucosidase (corrected for carbon content)</v>
          </cell>
        </row>
        <row r="6566">
          <cell r="B6566" t="str">
            <v>AB-PINACA 4-hydroxypentyl</v>
          </cell>
        </row>
        <row r="6567">
          <cell r="B6567" t="str">
            <v>Abacavir</v>
          </cell>
        </row>
        <row r="6568">
          <cell r="B6568" t="str">
            <v>Abamectin</v>
          </cell>
        </row>
        <row r="6569">
          <cell r="B6569" t="str">
            <v>Abietylamine</v>
          </cell>
        </row>
        <row r="6570">
          <cell r="B6570" t="str">
            <v>Absolute Humidity</v>
          </cell>
        </row>
        <row r="6571">
          <cell r="B6571" t="str">
            <v>Abundance</v>
          </cell>
        </row>
        <row r="6572">
          <cell r="B6572" t="str">
            <v>Acanthamoeba astronyxis***retired***use Acanthamoeba astronyxis (Protozoa)</v>
          </cell>
        </row>
        <row r="6573">
          <cell r="B6573" t="str">
            <v>Acanthamoeba castellanii***retired***use Acanthamoeba castellani (Protozoa)</v>
          </cell>
        </row>
        <row r="6574">
          <cell r="B6574" t="str">
            <v>Acanthamoeba comandoni***retired***use Acanthamoeba comandoni (Protozoa)</v>
          </cell>
        </row>
        <row r="6575">
          <cell r="B6575" t="str">
            <v>Acanthamoeba culbertsoni***retired***use Acanthamoeba culbertson (Protozoa)</v>
          </cell>
        </row>
        <row r="6576">
          <cell r="B6576" t="str">
            <v>Acanthamoeba griffini***retired***use Acanthamoeba griffini (Protozoa)</v>
          </cell>
        </row>
        <row r="6577">
          <cell r="B6577" t="str">
            <v>Acanthamoeba hatchetti***retired***use Acanthamoeba hatchetti (Protozoa)</v>
          </cell>
        </row>
        <row r="6578">
          <cell r="B6578" t="str">
            <v>Acanthamoeba hyalina***retired***use Acanthamoeba hyalina (Protozoa)</v>
          </cell>
        </row>
        <row r="6579">
          <cell r="B6579" t="str">
            <v>Acanthamoeba lenticulata***retired***use Acanthamoeba lenticulata (Protozoa)</v>
          </cell>
        </row>
        <row r="6580">
          <cell r="B6580" t="str">
            <v>Acanthamoeba palestinensis***retired***use Acanthamoeba palestinensis (Protozoa)</v>
          </cell>
        </row>
        <row r="6581">
          <cell r="B6581" t="str">
            <v>Acanthamoeba polyphaga***retired***use Acanthamoeba polyphaga (Protozoa)</v>
          </cell>
        </row>
        <row r="6582">
          <cell r="B6582" t="str">
            <v>Acanthamoeba rhysodes***retired***use Acanthamoeba rhysodes (Protozoa)</v>
          </cell>
        </row>
        <row r="6583">
          <cell r="B6583" t="str">
            <v>Acanthamoeba royreba***retired***use Acanthamoeba royreba (Protozoa)</v>
          </cell>
        </row>
        <row r="6584">
          <cell r="B6584" t="str">
            <v>Acanthamoeba terricola***retired***use Acanthamoeba terricola (Protozoa)</v>
          </cell>
        </row>
        <row r="6585">
          <cell r="B6585" t="str">
            <v>Acanthamoeba tubiashi***retired***use Acanthamoeba  tubiashi (Protozoa)</v>
          </cell>
        </row>
        <row r="6586">
          <cell r="B6586" t="str">
            <v>Acanthamoeba***retired***use Acanthamoeba (Protozoa)</v>
          </cell>
        </row>
        <row r="6587">
          <cell r="B6587" t="str">
            <v>Acebutolol</v>
          </cell>
        </row>
        <row r="6588">
          <cell r="B6588" t="str">
            <v>Acebutolol hydrochloride</v>
          </cell>
        </row>
        <row r="6589">
          <cell r="B6589" t="str">
            <v>Acenaphthene</v>
          </cell>
        </row>
        <row r="6590">
          <cell r="B6590" t="str">
            <v>Acenaphthene-d10</v>
          </cell>
        </row>
        <row r="6591">
          <cell r="B6591" t="str">
            <v>Acenaphthylene</v>
          </cell>
        </row>
        <row r="6592">
          <cell r="B6592" t="str">
            <v>Acenaphthylene-d8</v>
          </cell>
        </row>
        <row r="6593">
          <cell r="B6593" t="str">
            <v>Acephate</v>
          </cell>
        </row>
        <row r="6594">
          <cell r="B6594" t="str">
            <v>Acequincyl</v>
          </cell>
        </row>
        <row r="6595">
          <cell r="B6595" t="str">
            <v>Acesulfame</v>
          </cell>
        </row>
        <row r="6596">
          <cell r="B6596" t="str">
            <v>Acetaldehyde</v>
          </cell>
        </row>
        <row r="6597">
          <cell r="B6597" t="str">
            <v>Acetaldol</v>
          </cell>
        </row>
        <row r="6598">
          <cell r="B6598" t="str">
            <v>Acetamide</v>
          </cell>
        </row>
        <row r="6599">
          <cell r="B6599" t="str">
            <v>Acetamide, 2,2,2-trifluoro-N-[2,2,2-trifluoro-1-(trifluoromethyl)ethylidene]-</v>
          </cell>
        </row>
        <row r="6600">
          <cell r="B6600" t="str">
            <v>Acetamide, 2-(diethylamino)-N-(2,6-dimethylphenyl)-</v>
          </cell>
        </row>
        <row r="6601">
          <cell r="B6601" t="str">
            <v>Acetamide, 2-iodo-N-[4-[2,2,2-trifluoro-1,1-bis(trifluoromethyl)ethyl]phenyl]-</v>
          </cell>
        </row>
        <row r="6602">
          <cell r="B6602" t="str">
            <v>Acetamide, N,N-dichloro-2,2-difluoro-2-(trifluoromethoxy)-</v>
          </cell>
        </row>
        <row r="6603">
          <cell r="B6603" t="str">
            <v>Acetamide, N-(aminothioxomethyl)-</v>
          </cell>
        </row>
        <row r="6604">
          <cell r="B6604" t="str">
            <v>Acetamide, N-(phenylmethyl)-2-(2,2,3,3-tetrafluoropropoxy)-</v>
          </cell>
        </row>
        <row r="6605">
          <cell r="B6605" t="str">
            <v>Acetamide, N-[1-[(6-ethoxy-2-benzothiazolyl)amino]-2,2,2-trifluoro-1-(trifluoromethyl)ethyl]-</v>
          </cell>
        </row>
        <row r="6606">
          <cell r="B6606" t="str">
            <v>Acetamide, N-[2,2,2-trifluoro-1-(4-fluorophenyl)-1-(trifluoromethyl)ethyl]-</v>
          </cell>
        </row>
        <row r="6607">
          <cell r="B6607" t="str">
            <v>Acetamide, N-[4-[(1,2,3,3,4,4,5,5,6,6,7,7,8,8,9,9,9-heptadecafluoro-1-nonen-1-yl)oxy]phenyl]-</v>
          </cell>
        </row>
        <row r="6608">
          <cell r="B6608" t="str">
            <v>Acetamido(6,6,7,7,8,8,9,9,10,10,11,11,12,12,13,13,13-heptadecafluorotridecyl)propanedioic acid</v>
          </cell>
        </row>
        <row r="6609">
          <cell r="B6609" t="str">
            <v>Acetamidofluorene</v>
          </cell>
        </row>
        <row r="6610">
          <cell r="B6610" t="str">
            <v>Acetaminophen</v>
          </cell>
        </row>
        <row r="6611">
          <cell r="B6611" t="str">
            <v>Acetaminophen-13C2-15N</v>
          </cell>
        </row>
        <row r="6612">
          <cell r="B6612" t="str">
            <v>Acetaminophen-d3</v>
          </cell>
        </row>
        <row r="6613">
          <cell r="B6613" t="str">
            <v>Acetamiprid</v>
          </cell>
        </row>
        <row r="6614">
          <cell r="B6614" t="str">
            <v>Acetate ion</v>
          </cell>
        </row>
        <row r="6615">
          <cell r="B6615" t="str">
            <v>Acetic acid</v>
          </cell>
        </row>
        <row r="6616">
          <cell r="B6616" t="str">
            <v>Acetic acid ethenyl ester, polymer with ethene, 3,3,4,4,5,5,6,6,6-nonafluoro-1-hexene and 1,1,2,2-tetrafluoroethene</v>
          </cell>
        </row>
        <row r="6617">
          <cell r="B6617" t="str">
            <v>Acetic acid, 2,2,2-trifluoro-, (4-fluorophenyl)diphenylmethyl ester</v>
          </cell>
        </row>
        <row r="6618">
          <cell r="B6618" t="str">
            <v>Acetic acid, 2,2,2-trifluoro-, 1,1',1''-(methylsilylidyne) ester</v>
          </cell>
        </row>
        <row r="6619">
          <cell r="B6619" t="str">
            <v>Acetic acid, 2,2,2-trifluoro-, 2,2,2-trifluoro-1-(trifluoromethyl)ethyl ester</v>
          </cell>
        </row>
        <row r="6620">
          <cell r="B6620" t="str">
            <v>Acetic acid, 2,2,2-trifluoro-, 2,2-difluoro-1,1-diphenylethyl ester</v>
          </cell>
        </row>
        <row r="6621">
          <cell r="B6621" t="str">
            <v>Acetic acid, 2,2,2-trifluoro-, 2-methyl-4-[(2,2,2-trifluoroacetyl)amino]butyl ester</v>
          </cell>
        </row>
        <row r="6622">
          <cell r="B6622" t="str">
            <v>Acetic acid, 2,2,2-trifluoro-, 4,5,6-trihydroxy-1,2,3-tris(2,2,2-trifluoroacetyl)-1,2,3-cyclohexanetriyl ester</v>
          </cell>
        </row>
        <row r="6623">
          <cell r="B6623" t="str">
            <v>Acetic acid, 2,2,2-trifluoro-, 4-phenyl-1-(trifluoromethyl)butyl ester</v>
          </cell>
        </row>
        <row r="6624">
          <cell r="B6624" t="str">
            <v>Acetic acid, 2,2,2-trifluoro-, bariumsalt (2:1)</v>
          </cell>
        </row>
        <row r="6625">
          <cell r="B6625" t="str">
            <v>Acetic acid, 2,2,2-trifluoro-, bis(4-fluorophenyl)phenylmethyl ester</v>
          </cell>
        </row>
        <row r="6626">
          <cell r="B6626" t="str">
            <v>Acetic acid, 2,2,2-trifluoro-, chromium(3+) salt (3:1)</v>
          </cell>
        </row>
        <row r="6627">
          <cell r="B6627" t="str">
            <v>Acetic acid, 2,2,2-trifluoro-, compd. with 2-[3-[2,3-dihydro-2-oxo-3-(4-piperidinyl)-1H-benzimidazol-1-yl]propyl]-1H-iso</v>
          </cell>
        </row>
        <row r="6628">
          <cell r="B6628" t="str">
            <v>Acetic acid, 2,2,2-trifluoro-, compd. with N,N'-(dithiodi-2,1-ethanediyl)bis[2-aminoacetamide] (2:1)</v>
          </cell>
        </row>
        <row r="6629">
          <cell r="B6629" t="str">
            <v>Acetic acid, 2,2,2-trifluoro-, compd.with (1R,3S)-3-fluorocyclopentanamine(1:1)</v>
          </cell>
        </row>
        <row r="6630">
          <cell r="B6630" t="str">
            <v>Acetic acid, 2,2,2-trifluoro-, compd.with (1S,4S)-2-(cyclopropylmethyl)-2,5-diazabicyclo[2.2.1]heptane (2:1)</v>
          </cell>
        </row>
        <row r="6631">
          <cell r="B6631" t="str">
            <v>Acetic acid, 2,2,2-trifluoro-, compd.with (2S,2'S)-1,1'-(dithiodi-2,1-ethanediyl)bis[2-pyrrolidinecarboxamide] (2:1)</v>
          </cell>
        </row>
        <row r="6632">
          <cell r="B6632" t="str">
            <v>Acetic acid, 2,2,2-trifluoro-, compd.with (2S,2'S)-N,N'-(dithiodi-2,1-ethanediyl)bis[2-amino-3-hydroxypropanamide] (2</v>
          </cell>
        </row>
        <row r="6633">
          <cell r="B6633" t="str">
            <v>Acetic acid, 2,2,2-trifluoro-, compd.with (2S,2'S)-N,N'-(dithiodi-2,1-ethanediyl)bis[2-aminopropanamide] (2:1)</v>
          </cell>
        </row>
        <row r="6634">
          <cell r="B6634" t="str">
            <v>Acetic acid, 2,2,2-trifluoro-, compd.with (2S,2'S)-N,N'-(dithiodi-2,1-ethanediyl)bis[3-(acetyloxy)-2-aminopropanamide</v>
          </cell>
        </row>
        <row r="6635">
          <cell r="B6635" t="str">
            <v>Acetic acid, 2,2,2-trifluoro-, compd.with (4R,4'R)-3,3'-(dithiodi-2,1-ethanediyl)bis[4-thiazolidinecarboxamide] (2:1)</v>
          </cell>
        </row>
        <row r="6636">
          <cell r="B6636" t="str">
            <v>Acetic acid, 2,2,2-trifluoro-, compd.with 2,2'-[dithiobis(2,1-ethanediylimino)]bis[benzenepropanamide] (2:1)</v>
          </cell>
        </row>
        <row r="6637">
          <cell r="B6637" t="str">
            <v>Acetic acid, 2,2,2-trifluoro-, compd.with 2,2':6',2''-terpyridine (3:1)</v>
          </cell>
        </row>
        <row r="6638">
          <cell r="B6638" t="str">
            <v>Acetic acid, 2,2,2-trifluoro-, compd.with 2,2,2-trifluoro-N-[2-(1H-imidazol-5-yl)ethyl]acetamide (1:1)</v>
          </cell>
        </row>
        <row r="6639">
          <cell r="B6639" t="str">
            <v>Acetic acid, 2,2,2-trifluoro-, compd.with 2-[[6-[(3R)-3-amino-1-piperidinyl]-3,4-dihydro-3-methyl-2,4-dioxo-1(2H)-pyr</v>
          </cell>
        </row>
        <row r="6640">
          <cell r="B6640" t="str">
            <v>Acetic acid, 2,2,2-trifluoro-, compd.with 3-methyl-4-phenoxy-8-(1-piperazinyl)quinoline (2:1)</v>
          </cell>
        </row>
        <row r="6641">
          <cell r="B6641" t="str">
            <v>Acetic acid, 2,2,2-trifluoro-, compd.with 4,4'-[dithiobis(2-amino-3,1-propanediyl)]bis[cyclohexaneacetic acid] (2:1)</v>
          </cell>
        </row>
        <row r="6642">
          <cell r="B6642" t="str">
            <v>Acetic acid, 2,2,2-trifluoro-, compd.with 4-(4-fluorobicyclo[2.2.1]hept-1-yl)benzenamine (1:1)</v>
          </cell>
        </row>
        <row r="6643">
          <cell r="B6643" t="str">
            <v>Acetic acid, 2,2,2-trifluoro-, compd.with 4-(4-fluorophenyl)bicyclo[2.2.2]octan-1-amine (1:1)</v>
          </cell>
        </row>
        <row r="6644">
          <cell r="B6644" t="str">
            <v>Acetic acid, 2,2,2-trifluoro-, compd.with 4-fluorobenzenamine (1:1)</v>
          </cell>
        </row>
        <row r="6645">
          <cell r="B6645" t="str">
            <v>Acetic acid, 2,2,2-trifluoro-, compd.with 4-fluorobicyclo[2.2.1]heptan-1-amine (1:1)</v>
          </cell>
        </row>
        <row r="6646">
          <cell r="B6646" t="str">
            <v>Acetic acid, 2,2,2-trifluoro-, compd.with 5-chloro-6-fluoroisoquinoline (1:1)</v>
          </cell>
        </row>
        <row r="6647">
          <cell r="B6647" t="str">
            <v>Acetic acid, 2,2,2-trifluoro-, compd.with 5-cyclopropyl-8-fluoro-7-(1-piperazinyl)pyrimido[1,6-a]benzimidazole-1,3(2H</v>
          </cell>
        </row>
        <row r="6648">
          <cell r="B6648" t="str">
            <v>Acetic acid, 2,2,2-trifluoro-, compd.with 6,6'-dithiobis[4-aminohexanoic acid] (2:1)</v>
          </cell>
        </row>
        <row r="6649">
          <cell r="B6649" t="str">
            <v>Acetic acid, 2,2,2-trifluoro-, compd.with 8-fluoro-6-(3-piperidinyloxy)isoquinoline (1:1)</v>
          </cell>
        </row>
        <row r="6650">
          <cell r="B6650" t="str">
            <v>Acetic acid, 2,2,2-trifluoro-, compd.with 8-fluoro-6-(4-piperidinyloxy)isoquinoline (1:1)</v>
          </cell>
        </row>
        <row r="6651">
          <cell r="B6651" t="str">
            <v>Acetic acid, 2,2,2-trifluoro-, compd.with guanidine, N-[(4S)-4-amino-5-[(2-aminoethyl)amino]pentyl]-N'-nitro- (3:1)ï¿</v>
          </cell>
        </row>
        <row r="6652">
          <cell r="B6652" t="str">
            <v>Acetic acid, 2,2,2-trifluoro-, compd.with N,N'-(dithiodi-2,1-ethanediyl)bis[2-(methylamino)acetamide] (2:1)</v>
          </cell>
        </row>
        <row r="6653">
          <cell r="B6653" t="str">
            <v>Acetic acid, 2,2,2-trifluoro-, europium(3+) salt, hydrate(3:1:1)</v>
          </cell>
        </row>
        <row r="6654">
          <cell r="B6654" t="str">
            <v>Acetic acid, 2,2,2-trifluoro-, mercurysalt (2:1)</v>
          </cell>
        </row>
        <row r="6655">
          <cell r="B6655" t="str">
            <v>Acetic acid, 2,2,2-trifluoro-, nickel(2+) salt (2:1)</v>
          </cell>
        </row>
        <row r="6656">
          <cell r="B6656" t="str">
            <v>Acetic acid, 2,2,2-trifluoro-, palladium(2+) salt (2:1)</v>
          </cell>
        </row>
        <row r="6657">
          <cell r="B6657" t="str">
            <v>Acetic acid, 2,2,2-trifluoro-, tris(4-fluorophenyl)methylester</v>
          </cell>
        </row>
        <row r="6658">
          <cell r="B6658" t="str">
            <v>Acetic acid, 2,2-difluoro-2-(1,1,2,2-tetrafluoroethoxy)-</v>
          </cell>
        </row>
        <row r="6659">
          <cell r="B6659" t="str">
            <v>Acetic acid, 2,2-difluoro-2-(1,1,2,2-tetrafluoroethoxy)-,ethyl ester</v>
          </cell>
        </row>
        <row r="6660">
          <cell r="B6660" t="str">
            <v>Acetic acid, 2,2-difluoro-2-(trifluoromethoxy)-</v>
          </cell>
        </row>
        <row r="6661">
          <cell r="B6661" t="str">
            <v>Acetic acid, 2,2-difluoro-2-(trifluoromethoxy)-, ethyl ester</v>
          </cell>
        </row>
        <row r="6662">
          <cell r="B6662" t="str">
            <v>Acetic acid, 2,2-difluoro-2-[(1,1,2,2,3,3,4,4,5,5,6,6,7,7,8,8,8-heptadecafluorooctyl)oxy]-, methyl ester</v>
          </cell>
        </row>
        <row r="6663">
          <cell r="B6663" t="str">
            <v>Acetic acid, 2,2-difluoro-2-[[2,2,4,5-tetrafluoro-5-(trifluoromethoxy)-1,3-dioxolan-4-yl]oxy]-</v>
          </cell>
        </row>
        <row r="6664">
          <cell r="B6664" t="str">
            <v>Acetic acid, 2,2-difluoro-2-[[2,2,4,5-tetrafluoro-5-(trifluoromethoxy)-1,3-dioxolan-4-yl]oxy]-, ammonium salt (1:1)</v>
          </cell>
        </row>
        <row r="6665">
          <cell r="B6665" t="str">
            <v>Acetic acid, 2,2-difluoro-2-[[2,2,4,5-tetrafluoro-5-(trifluoromethoxy)-1,3-dioxolan-4-yl]oxy]-, potassium salt (1:1)</v>
          </cell>
        </row>
        <row r="6666">
          <cell r="B6666" t="str">
            <v>Acetic acid, 2-(1,1,2,3,3,3-hexafluoropropoxy)-</v>
          </cell>
        </row>
        <row r="6667">
          <cell r="B6667" t="str">
            <v>Acetic acid, 2-(2,2,3,3-tetrafluoropropoxy)-</v>
          </cell>
        </row>
        <row r="6668">
          <cell r="B6668" t="str">
            <v>Acetic acid, 2-(4-nonylphenoxy)-</v>
          </cell>
        </row>
        <row r="6669">
          <cell r="B6669" t="str">
            <v>Acetic acid, 2-bromo-, 3,3,4,4,5,5,6,6,7,7,8,8,8-tridecafluorooctyl ester</v>
          </cell>
        </row>
        <row r="6670">
          <cell r="B6670" t="str">
            <v>Acetic acid, 2-cyano-, 2,2,2-trifluoro-1-(trifluoromethyl)ethyl ester</v>
          </cell>
        </row>
        <row r="6671">
          <cell r="B6671" t="str">
            <v>Acetic acid, 2-[(2,2,3,3,4,4,5,5-octafluoropentyl)oxy]-, ethyl ester</v>
          </cell>
        </row>
        <row r="6672">
          <cell r="B6672" t="str">
            <v>Acetic acid, 2-[(3,3,4,4,5,5,6,6,7,7,8,8,8-tridecafluorooctyl)thio]-</v>
          </cell>
        </row>
        <row r="6673">
          <cell r="B6673" t="str">
            <v>Acetic acid, 2-[(3,3,4,4,5,5,6,6,7,7,8,8,9,9,10,10,10-heptadecafluorodecyl)thio]-</v>
          </cell>
        </row>
        <row r="6674">
          <cell r="B6674" t="str">
            <v>Acetic acid, 2-[1-[difluoro[(1,2,2-trifluoroethenyl)oxy]methyl]-1,2,2,2-tetrafluoroethoxy]difluoro-, polymer with 1,1,2,2-tetrafluoroethene</v>
          </cell>
        </row>
        <row r="6675">
          <cell r="B6675" t="str">
            <v>Acetic acid, 2-[2,2,2-trifluoro-1,1-bis(trifluoromethyl)ethoxy]-, ethyl ester</v>
          </cell>
        </row>
        <row r="6676">
          <cell r="B6676" t="str">
            <v>Acetic acid, 2-[2-(4-nonylphenoxy)ethoxy]-</v>
          </cell>
        </row>
        <row r="6677">
          <cell r="B6677" t="str">
            <v>Acetic acid, 2-[2-[2-(4-nonylphenoxy)ethoxy]ethoxy]-</v>
          </cell>
        </row>
        <row r="6678">
          <cell r="B6678" t="str">
            <v>Acetic acid, 2-[2-[2-[2-(4-nonylphenoxy)ethoxy]ethoxy]ethoxy]-</v>
          </cell>
        </row>
        <row r="6679">
          <cell r="B6679" t="str">
            <v>Acetic acid, 2-[[4-methyl-2-[2,2,2-trifluoro-1-hydroxy-1-(trifluoromethyl)ethyl]phenyl]thio]-,ethyl ester</v>
          </cell>
        </row>
        <row r="6680">
          <cell r="B6680" t="str">
            <v>Acetic acid, 2-[[difluoro(trifluoromethoxy)methoxy]difluoromethoxy]-2,2-difluoro-</v>
          </cell>
        </row>
        <row r="6681">
          <cell r="B6681" t="str">
            <v>Acetic acid, bis[(.gamma.-.omega.-perfluoro-C8-20-alkyl)thio] derivs.</v>
          </cell>
        </row>
        <row r="6682">
          <cell r="B6682" t="str">
            <v>Acetic acid, bis[(.gamma.-.omega.-perfluoro-C8-20-alkyl)thio] derivs., compds. with diethanolamine</v>
          </cell>
        </row>
        <row r="6683">
          <cell r="B6683" t="str">
            <v>Acetic acid, bis[(.gamma.-.omega.-perfluoro-C8-20-alkyl)thio] derivs., Me esters</v>
          </cell>
        </row>
        <row r="6684">
          <cell r="B6684" t="str">
            <v>Acetic acid, bis[(.gamma.-.omega.-perfluoro-C8-20-alkyl)thio] derivs., sodium salts</v>
          </cell>
        </row>
        <row r="6685">
          <cell r="B6685" t="str">
            <v>Acetic acid, compounds, chloro-, sodium salt, reaction products with N-(3-aminopropyl)-1,1,2,2,3,3,4,4,5,5,6,6,7,7,8,8,8-heptadecafluoro-1-octanesulfonamide and 3-chloro-2-hydroxy-1-propanesulfonic acid monosodium salt</v>
          </cell>
        </row>
        <row r="6686">
          <cell r="B6686" t="str">
            <v>Acetic acid, dichloro-, 2,2,3,3-tetrafluoropropyl ester</v>
          </cell>
        </row>
        <row r="6687">
          <cell r="B6687" t="str">
            <v>Acetic acid, fluoro-, methyl ester</v>
          </cell>
        </row>
        <row r="6688">
          <cell r="B6688" t="str">
            <v>Acetic acid, octadecyl ester</v>
          </cell>
        </row>
        <row r="6689">
          <cell r="B6689" t="str">
            <v>Acetic acid, [1-(3-chloro-1,1,2,2,3,3-hexafluoropropoxy)-1,2,2,2-tetrafluoroethoxy]-.alpha.,.alpha.-difluoro-</v>
          </cell>
        </row>
        <row r="6690">
          <cell r="B6690" t="str">
            <v>Acetic acid, [1-[1-(3-chloro-1,1,2,2,3,3-hexafluoropropoxy)-1,2,2,2-tetrafluoroethoxy]-1,2,2,2-tetrafluoroethoxy]-.alpha</v>
          </cell>
        </row>
        <row r="6691">
          <cell r="B6691" t="str">
            <v>Acetic acid, [1-[difluoro[(1,2,2-trifluoroethenyl)oxy]methyl]-1,2,2,2-tetrafluoroethoxy]difluoro-, potassium salt (1:1), polymer with 1,1,2,2-tetrafluoroethene</v>
          </cell>
        </row>
        <row r="6692">
          <cell r="B6692" t="str">
            <v>Acetic acid, [2-(3-chloro-1,1,2,2,3,3-hexafluoropropoxy)-1,1,2,3,3,3-hexafluoropropoxy]-.alpha.,.alpha.-difluoro-</v>
          </cell>
        </row>
        <row r="6693">
          <cell r="B6693" t="str">
            <v>Acetic acid, [2-[1-(3-chloro-1,1,2,2,3,3-hexafluoropropoxy)-1,2,2,2-tetrafluoroethoxy]-1,2,2,2-tetrafluoroethoxy]-.alpha</v>
          </cell>
        </row>
        <row r="6694">
          <cell r="B6694" t="str">
            <v>Acetic acid--1-[(2,2,3,3,4,4,5,5,6,6,7,7-dodecafluoroheptyl)oxy]ethan-1-ol (1/1)</v>
          </cell>
        </row>
        <row r="6695">
          <cell r="B6695" t="str">
            <v>Acetic acid--2,2,3,3,4,4,5,5,6,6,7,7-dodecafluoroheptan-1-ol (1/1)</v>
          </cell>
        </row>
        <row r="6696">
          <cell r="B6696" t="str">
            <v>Acetic acid--2,3,3,4,4-pentafluorocyclobut-1-en-1-ol (1/1)</v>
          </cell>
        </row>
        <row r="6697">
          <cell r="B6697" t="str">
            <v>Acetic acid--2-bromo-3,3,4,4,5,5,6,6,6-nonafluorohexan-1-ol (1/1)</v>
          </cell>
        </row>
        <row r="6698">
          <cell r="B6698" t="str">
            <v>Acetic acid--2-bromo-3,3,4,4,5,5,6,6,7,7,8,8,8-tridecafluorooctan-1-ol (1/1)</v>
          </cell>
        </row>
        <row r="6699">
          <cell r="B6699" t="str">
            <v>Acetic acid--3,4-dichloro-3,4,4-trifluoro-1-iodobutan-1-ol (1/1)</v>
          </cell>
        </row>
        <row r="6700">
          <cell r="B6700" t="str">
            <v>Acetic acid--4,5,5,5-tetrafluoro-2-iodo-4-(trifluoromethyl)pentan-1-ol (1/1)</v>
          </cell>
        </row>
        <row r="6701">
          <cell r="B6701" t="str">
            <v>Acetic acid--4,5-dichloro-4,5,5-trifluoro-2-iodopentan-1-ol (1/1)</v>
          </cell>
        </row>
        <row r="6702">
          <cell r="B6702" t="str">
            <v>Acetic acid--9,9,10,10,11,11,12,12,12-nonafluorododec-7-en-1-ol (1/1)</v>
          </cell>
        </row>
        <row r="6703">
          <cell r="B6703" t="str">
            <v>Acetic acid-4-(heptafluoropropyl)phenol (1:1)</v>
          </cell>
        </row>
        <row r="6704">
          <cell r="B6704" t="str">
            <v>Acetochlor</v>
          </cell>
        </row>
        <row r="6705">
          <cell r="B6705" t="str">
            <v>Acetochlor ESA</v>
          </cell>
        </row>
        <row r="6706">
          <cell r="B6706" t="str">
            <v>Acetochlor OA</v>
          </cell>
        </row>
        <row r="6707">
          <cell r="B6707" t="str">
            <v>Acetone</v>
          </cell>
        </row>
        <row r="6708">
          <cell r="B6708" t="str">
            <v>Acetonitrile</v>
          </cell>
        </row>
        <row r="6709">
          <cell r="B6709" t="str">
            <v>Acetophenone</v>
          </cell>
        </row>
        <row r="6710">
          <cell r="B6710" t="str">
            <v>Acetophenone, alpha-(1-chloro-2,2,3,3,4,4-hexafluorocyclobutyl)-</v>
          </cell>
        </row>
        <row r="6711">
          <cell r="B6711" t="str">
            <v>Acetovanillone</v>
          </cell>
        </row>
        <row r="6712">
          <cell r="B6712" t="str">
            <v>Acetyl chloride, chloro-, reaction products with ethylene oxide, pyridine and reduced methanol-reduced polymd. oxidized 1,1,2,2,3,3,3-hexafluoro-1-propene reaction product</v>
          </cell>
        </row>
        <row r="6713">
          <cell r="B6713" t="str">
            <v>Acetyl chloride, chloro-, reaction products with propylene oxide, pyridine and reduced methanol-reduced polymd. oxidized 1,1,2,3,3,3-hexafluoro-1-propene reaction product</v>
          </cell>
        </row>
        <row r="6714">
          <cell r="B6714" t="str">
            <v>Acetyl fluoride, 2,2,2-trifluoro-</v>
          </cell>
        </row>
        <row r="6715">
          <cell r="B6715" t="str">
            <v>Acetyl fluoride, 2,2-difluoro-2-(1,1,2,2-tetrafluoroethoxy)-</v>
          </cell>
        </row>
        <row r="6716">
          <cell r="B6716" t="str">
            <v>Acetyl fluoride, 2-[difluoro(trifluoromethoxy)methoxy]-2,2-difluoro-</v>
          </cell>
        </row>
        <row r="6717">
          <cell r="B6717" t="str">
            <v>Acetyl fluoride, 2-[[difluoro(trifluoromethoxy)methoxy]difluoromethoxy]-2,2-difluoro-</v>
          </cell>
        </row>
        <row r="6718">
          <cell r="B6718" t="str">
            <v>Acetyl fluoride, 2-[[[difluoro(trifluoromethoxy)methoxy]-difluoromethoxy]-difluoromethoxy]-2,2-difluoro-</v>
          </cell>
        </row>
        <row r="6719">
          <cell r="B6719" t="str">
            <v>Acetyl norfentanyl</v>
          </cell>
        </row>
        <row r="6720">
          <cell r="B6720" t="str">
            <v>Acetyl norfentanyl (hydrochloride)</v>
          </cell>
        </row>
        <row r="6721">
          <cell r="B6721" t="str">
            <v>Acetyl tributyl citrate</v>
          </cell>
        </row>
        <row r="6722">
          <cell r="B6722" t="str">
            <v>Acetylene</v>
          </cell>
        </row>
        <row r="6723">
          <cell r="B6723" t="str">
            <v>Acibenzolar-S-methyl</v>
          </cell>
        </row>
        <row r="6724">
          <cell r="B6724" t="str">
            <v>Acid - Base Potential</v>
          </cell>
        </row>
        <row r="6725">
          <cell r="B6725" t="str">
            <v>Acid chlorides, C8-14, .beta.-.omega.-perfluoro</v>
          </cell>
        </row>
        <row r="6726">
          <cell r="B6726" t="str">
            <v>Acid Generation Potential</v>
          </cell>
        </row>
        <row r="6727">
          <cell r="B6727" t="str">
            <v>Acid Neutralization Potential Acidity (ANPA)</v>
          </cell>
        </row>
        <row r="6728">
          <cell r="B6728" t="str">
            <v>Acid Neutralization Potential As %CaCO3</v>
          </cell>
        </row>
        <row r="6729">
          <cell r="B6729" t="str">
            <v>Acid Volatile Sulfides</v>
          </cell>
        </row>
        <row r="6730">
          <cell r="B6730" t="str">
            <v>Acidity</v>
          </cell>
        </row>
        <row r="6731">
          <cell r="B6731" t="str">
            <v>Acidity, (H+)</v>
          </cell>
        </row>
        <row r="6732">
          <cell r="B6732" t="str">
            <v>Acifluorfen</v>
          </cell>
        </row>
        <row r="6733">
          <cell r="B6733" t="str">
            <v>Acifluorfen, sodium salt</v>
          </cell>
        </row>
        <row r="6734">
          <cell r="B6734" t="str">
            <v>Acinetobacter</v>
          </cell>
        </row>
        <row r="6735">
          <cell r="B6735" t="str">
            <v>Acridine</v>
          </cell>
        </row>
        <row r="6736">
          <cell r="B6736" t="str">
            <v>Acrolein</v>
          </cell>
        </row>
        <row r="6737">
          <cell r="B6737" t="str">
            <v>Acrylamide</v>
          </cell>
        </row>
        <row r="6738">
          <cell r="B6738" t="str">
            <v>Acrylonitrile</v>
          </cell>
        </row>
        <row r="6739">
          <cell r="B6739" t="str">
            <v>Acticide APA</v>
          </cell>
        </row>
        <row r="6740">
          <cell r="B6740" t="str">
            <v>Actinides</v>
          </cell>
        </row>
        <row r="6741">
          <cell r="B6741" t="str">
            <v>Actinium-228</v>
          </cell>
        </row>
        <row r="6742">
          <cell r="B6742" t="str">
            <v>Actinolite Asbestos</v>
          </cell>
        </row>
        <row r="6743">
          <cell r="B6743" t="str">
            <v>Active channel height</v>
          </cell>
        </row>
        <row r="6744">
          <cell r="B6744" t="str">
            <v>Active channel width</v>
          </cell>
        </row>
        <row r="6745">
          <cell r="B6745" t="str">
            <v>Activities - Algal Mats (choice list)</v>
          </cell>
        </row>
        <row r="6746">
          <cell r="B6746" t="str">
            <v>Activities - Angling Pressure (choice list)</v>
          </cell>
        </row>
        <row r="6747">
          <cell r="B6747" t="str">
            <v>Activities - Bridge/Culverts (choice list)</v>
          </cell>
        </row>
        <row r="6748">
          <cell r="B6748" t="str">
            <v>Activities - Channelization (choice list)</v>
          </cell>
        </row>
        <row r="6749">
          <cell r="B6749" t="str">
            <v>Activities - Chem. Treatment (choice list)</v>
          </cell>
        </row>
        <row r="6750">
          <cell r="B6750" t="str">
            <v>Activities - Commercial (choice list)</v>
          </cell>
        </row>
        <row r="6751">
          <cell r="B6751" t="str">
            <v>Activities - Construction (choice list)</v>
          </cell>
        </row>
        <row r="6752">
          <cell r="B6752" t="str">
            <v>Activities - Cropland (choice list)</v>
          </cell>
        </row>
        <row r="6753">
          <cell r="B6753" t="str">
            <v>Activities - Dams (choice list)</v>
          </cell>
        </row>
        <row r="6754">
          <cell r="B6754" t="str">
            <v>Activities - Dredging (choice list)</v>
          </cell>
        </row>
        <row r="6755">
          <cell r="B6755" t="str">
            <v>Activities - Dumping (choice list)</v>
          </cell>
        </row>
        <row r="6756">
          <cell r="B6756" t="str">
            <v>Activities - Evidence of Fire (choice list)</v>
          </cell>
        </row>
        <row r="6757">
          <cell r="B6757" t="str">
            <v>Activities - Feedlot (choice list)</v>
          </cell>
        </row>
        <row r="6758">
          <cell r="B6758" t="str">
            <v>Activities - Fish Stocking (choice list)</v>
          </cell>
        </row>
        <row r="6759">
          <cell r="B6759" t="str">
            <v>Activities - Hiking Trails (choice list)</v>
          </cell>
        </row>
        <row r="6760">
          <cell r="B6760" t="str">
            <v>Activities - Industrial Plants (choice list)</v>
          </cell>
        </row>
        <row r="6761">
          <cell r="B6761" t="str">
            <v>Activities - Irrigation Equipment (choice list)</v>
          </cell>
        </row>
        <row r="6762">
          <cell r="B6762" t="str">
            <v>Activities - Liming (choice list)</v>
          </cell>
        </row>
        <row r="6763">
          <cell r="B6763" t="str">
            <v>Activities - Livestock Use (choice list)</v>
          </cell>
        </row>
        <row r="6764">
          <cell r="B6764" t="str">
            <v>Activities - Logging (choice list)</v>
          </cell>
        </row>
        <row r="6765">
          <cell r="B6765" t="str">
            <v>Activities - Maintained Lawns (choice list)</v>
          </cell>
        </row>
        <row r="6766">
          <cell r="B6766" t="str">
            <v>Activities - Mines/Quarries (choice list)</v>
          </cell>
        </row>
        <row r="6767">
          <cell r="B6767" t="str">
            <v>Activities - Odors (choice list)</v>
          </cell>
        </row>
        <row r="6768">
          <cell r="B6768" t="str">
            <v>Activities - Oil/Gas Wells (choice list)</v>
          </cell>
        </row>
        <row r="6769">
          <cell r="B6769" t="str">
            <v>Activities - Orchards (choice list)</v>
          </cell>
        </row>
        <row r="6770">
          <cell r="B6770" t="str">
            <v>Activities - Parks, Campgrounds (choice list)</v>
          </cell>
        </row>
        <row r="6771">
          <cell r="B6771" t="str">
            <v>Activities - Pasture (choice list)</v>
          </cell>
        </row>
        <row r="6772">
          <cell r="B6772" t="str">
            <v>Activities - Pipes, Drains (choice list)</v>
          </cell>
        </row>
        <row r="6773">
          <cell r="B6773" t="str">
            <v>Activities - Poultry (choice list)</v>
          </cell>
        </row>
        <row r="6774">
          <cell r="B6774" t="str">
            <v>Activities - Power Plants (choice list)</v>
          </cell>
        </row>
        <row r="6775">
          <cell r="B6775" t="str">
            <v>Activities - Primitive Parks, Camping (choice list)</v>
          </cell>
        </row>
        <row r="6776">
          <cell r="B6776" t="str">
            <v>Activities - Residences (choice list)</v>
          </cell>
        </row>
        <row r="6777">
          <cell r="B6777" t="str">
            <v>Activities - Roads (choice list)</v>
          </cell>
        </row>
        <row r="6778">
          <cell r="B6778" t="str">
            <v>Activities - Sewage Treatment (choice list)</v>
          </cell>
        </row>
        <row r="6779">
          <cell r="B6779" t="str">
            <v>Activities - Surface Films (choice list)</v>
          </cell>
        </row>
        <row r="6780">
          <cell r="B6780" t="str">
            <v>Activities - Trash/Litter (choice list)</v>
          </cell>
        </row>
        <row r="6781">
          <cell r="B6781" t="str">
            <v>Activities - Water Level Fluctuations (choice list)</v>
          </cell>
        </row>
        <row r="6782">
          <cell r="B6782" t="str">
            <v>Activities - Water Withdrawal (choice list)</v>
          </cell>
        </row>
        <row r="6783">
          <cell r="B6783" t="str">
            <v>Actual Number of Individuals Measured</v>
          </cell>
        </row>
        <row r="6784">
          <cell r="B6784" t="str">
            <v>Actual Number of Individuals Weighed</v>
          </cell>
        </row>
        <row r="6785">
          <cell r="B6785" t="str">
            <v>Acyclovir</v>
          </cell>
        </row>
        <row r="6786">
          <cell r="B6786" t="str">
            <v>Adenosine triphosphate</v>
          </cell>
        </row>
        <row r="6787">
          <cell r="B6787" t="str">
            <v>Adiponitrile, perfluoro</v>
          </cell>
        </row>
        <row r="6788">
          <cell r="B6788" t="str">
            <v>Adjusted gross alpha activity</v>
          </cell>
        </row>
        <row r="6789">
          <cell r="B6789" t="str">
            <v>Aeromonas hydrophila</v>
          </cell>
        </row>
        <row r="6790">
          <cell r="B6790" t="str">
            <v>Aerosols, (nonflammable)</v>
          </cell>
        </row>
        <row r="6791">
          <cell r="B6791" t="str">
            <v>Afidopyropen</v>
          </cell>
        </row>
        <row r="6792">
          <cell r="B6792" t="str">
            <v>Aflatoxins</v>
          </cell>
        </row>
        <row r="6793">
          <cell r="B6793" t="str">
            <v>Age</v>
          </cell>
        </row>
        <row r="6794">
          <cell r="B6794" t="str">
            <v>Age, Otoliths (Fish)</v>
          </cell>
        </row>
        <row r="6795">
          <cell r="B6795" t="str">
            <v>Age, Scales (Fish)</v>
          </cell>
        </row>
        <row r="6796">
          <cell r="B6796" t="str">
            <v>Age, Spines (Fish)</v>
          </cell>
        </row>
        <row r="6797">
          <cell r="B6797" t="str">
            <v>Age, Vertebra (Fish)</v>
          </cell>
        </row>
        <row r="6798">
          <cell r="B6798" t="str">
            <v>Aggressive index</v>
          </cell>
        </row>
        <row r="6799">
          <cell r="B6799" t="str">
            <v>AHTN</v>
          </cell>
        </row>
        <row r="6800">
          <cell r="B6800" t="str">
            <v>Air entrained</v>
          </cell>
        </row>
        <row r="6801">
          <cell r="B6801" t="str">
            <v>Alachlor</v>
          </cell>
        </row>
        <row r="6802">
          <cell r="B6802" t="str">
            <v>Alachlor ESA</v>
          </cell>
        </row>
        <row r="6803">
          <cell r="B6803" t="str">
            <v>Alachlor OA</v>
          </cell>
        </row>
        <row r="6804">
          <cell r="B6804" t="str">
            <v>Alanine aka L-alanine</v>
          </cell>
        </row>
        <row r="6805">
          <cell r="B6805" t="str">
            <v>Alanine, 2-methyl-N-(1-oxo-2-propenyl)-, perfluoro-.omega.-[(perfluoro-C1-8-alkyl)oxy]-C3-12-alkyl esters</v>
          </cell>
        </row>
        <row r="6806">
          <cell r="B6806" t="str">
            <v>Albuterol</v>
          </cell>
        </row>
        <row r="6807">
          <cell r="B6807" t="str">
            <v>Albuterol-d3</v>
          </cell>
        </row>
        <row r="6808">
          <cell r="B6808" t="str">
            <v>Albuterol-d9</v>
          </cell>
        </row>
        <row r="6809">
          <cell r="B6809" t="str">
            <v>Alcohols, C12-26-secondary, .gamma.-.omega.-perfluoro, ethoxylated  (2-Perfluoroalkyl(C9-23)-1-methylethyl polyoxyethyle</v>
          </cell>
        </row>
        <row r="6810">
          <cell r="B6810" t="str">
            <v>Alcohols, C12-26-secondary, .gamma.-.omega.-perfluoro, ethoxylated  (2-Perfluoroalkyl(C9-23)-1-methylethyl polyoxyethylene ether)</v>
          </cell>
        </row>
        <row r="6811">
          <cell r="B6811" t="str">
            <v>Alcohols, C3-11, .beta.-.omega.-perfluoro-.omega.-hydro</v>
          </cell>
        </row>
        <row r="6812">
          <cell r="B6812" t="str">
            <v>Alcohols, C3-12, .beta.-.omega.-perfluoro-.omega.-hydro, sodium salts</v>
          </cell>
        </row>
        <row r="6813">
          <cell r="B6813" t="str">
            <v>Alcohols, C3-7, .beta.-.omega.-perfluoro-.omega.-hydro, reaction products with 3a,4,7,7a-tetrahydro-1,3-isobenzofurandio</v>
          </cell>
        </row>
        <row r="6814">
          <cell r="B6814" t="str">
            <v>Alcohols, C3-7, .beta.-.omega.-perfluoro-.omega.-hydro, reaction products with 3a,4,7,7a-tetrahydro-1,3-isobenzofurandione</v>
          </cell>
        </row>
        <row r="6815">
          <cell r="B6815" t="str">
            <v>Alcohols, C3-7, .beta.-.omega.-perfluoro-.omega.-hydro, reaction products with 3a,4,7,7a-tetrahydromethyl-4,7-methanoiso</v>
          </cell>
        </row>
        <row r="6816">
          <cell r="B6816" t="str">
            <v>Alcohols, C3-7, .beta.-.omega.-perfluoro-.omega.-hydro, reaction products with 3a,4,7,7a-tetrahydromethyl-4,7-methanoisobenzofuran-1,3-dione</v>
          </cell>
        </row>
        <row r="6817">
          <cell r="B6817" t="str">
            <v>Alcohols, C4-8-tertiary, omega-(ethenyloxy), perfluoro</v>
          </cell>
        </row>
        <row r="6818">
          <cell r="B6818" t="str">
            <v>Alcohols, C7-22, epsilon-perfluoro-, beta-delta-fluoro</v>
          </cell>
        </row>
        <row r="6819">
          <cell r="B6819" t="str">
            <v>Alcohols, C8-14, .alpha.-.omega.-perfluoro, ethoxylated, propoxylated</v>
          </cell>
        </row>
        <row r="6820">
          <cell r="B6820" t="str">
            <v>Alcohols, C8-14, .gamma.-.omega.-perfluoro</v>
          </cell>
        </row>
        <row r="6821">
          <cell r="B6821" t="str">
            <v>Alcohols, C8-14, .gamma.-.omega.-perfluoro, polymers with .alpha.-fluoro-.omega.-[2-[(2-methyl-1-oxo-2propenyl)oxy]ethyl]poly(difluoromethylene), methanol, stearyl acrylate, stearyl methacrylate, 2,4-TDI and vinyl chloride</v>
          </cell>
        </row>
        <row r="6822">
          <cell r="B6822" t="str">
            <v>Alcohols, C8-14, .gamma.-.omega.-perfluoro, polymers with 1,3-butanediol, 1,3-diisocyanatomethylbenzene and 2-ethyl-2-(hydroxymethyl)-1,3-propanediol</v>
          </cell>
        </row>
        <row r="6823">
          <cell r="B6823" t="str">
            <v>Alcohols, C8-14, .gamma.-.omega.-perfluoro, polymers with 5-amino-1,3,3-trimethylcyclohexanemethanamine, carbonic acid, 1,6-diisocyanatohexane, 1,6-hexanediol, 1,1'-methylenebis[4-isocyanatocyclohexane] and trimethylolpropane</v>
          </cell>
        </row>
        <row r="6824">
          <cell r="B6824" t="str">
            <v>Alcohols, C8-14, .gamma.-.omega.-perfluoro, reaction products with 5,5'-carbonylbis[1,3-bisbenzofurandione] and epichlorohydrin</v>
          </cell>
        </row>
        <row r="6825">
          <cell r="B6825" t="str">
            <v>Alcohols, C8-14, .gamma.-.omega.-perfluoro, reaction products with epichlorohydrin and propylene oxide, trimethylamine-quaternized</v>
          </cell>
        </row>
        <row r="6826">
          <cell r="B6826" t="str">
            <v>Alcohols, C8-14, .gamma.-.omega.-perfluoro, reaction products with epichlorohydrin, polyethylene glycol monomethyl ether and N,N',2-tris(6-isocyanatohexyl) imidodicarbonic diamide</v>
          </cell>
        </row>
        <row r="6827">
          <cell r="B6827" t="str">
            <v>Alcohols, C8-14, .gamma.-.omega.-perfluoro, reaction products with epichlorohydrin, tetrahydrofuran homopolymer and N,N',2-tris(6-isocyanatohexyl)imidodicarbonic diamide</v>
          </cell>
        </row>
        <row r="6828">
          <cell r="B6828" t="str">
            <v>Alcohols, C8-14, perfluoro, reaction products with di-Me, Me hydrogen siloxanes and polyethylene glycol mono-Me ether Basic information</v>
          </cell>
        </row>
        <row r="6829">
          <cell r="B6829" t="str">
            <v>Aldehydes</v>
          </cell>
        </row>
        <row r="6830">
          <cell r="B6830" t="str">
            <v>Aldicarb</v>
          </cell>
        </row>
        <row r="6831">
          <cell r="B6831" t="str">
            <v>Aldicarb sulfone</v>
          </cell>
        </row>
        <row r="6832">
          <cell r="B6832" t="str">
            <v>Aldicarb sulfoxide</v>
          </cell>
        </row>
        <row r="6833">
          <cell r="B6833" t="str">
            <v>Aldrin</v>
          </cell>
        </row>
        <row r="6834">
          <cell r="B6834" t="str">
            <v>Aldrin + dieldrin mix, unspecified</v>
          </cell>
        </row>
        <row r="6835">
          <cell r="B6835" t="str">
            <v>Algae, all groups, density</v>
          </cell>
        </row>
        <row r="6836">
          <cell r="B6836" t="str">
            <v>Algae, blue-green (phylum cyanophyta) density</v>
          </cell>
        </row>
        <row r="6837">
          <cell r="B6837" t="str">
            <v>Algae, blue-green (phylum cyanophyta) percent</v>
          </cell>
        </row>
        <row r="6838">
          <cell r="B6838" t="str">
            <v>Algae, brown (phylum phaeophyta) density</v>
          </cell>
        </row>
        <row r="6839">
          <cell r="B6839" t="str">
            <v>Algae, golden-brown (phylum chrysophyta) density</v>
          </cell>
        </row>
        <row r="6840">
          <cell r="B6840" t="str">
            <v>Algae, green (phylum chlorophyta) density</v>
          </cell>
        </row>
        <row r="6841">
          <cell r="B6841" t="str">
            <v>Algae, red (phylum rhodophyta) density</v>
          </cell>
        </row>
        <row r="6842">
          <cell r="B6842" t="str">
            <v>Algae, substrate rock/bank cover (choice list)</v>
          </cell>
        </row>
        <row r="6843">
          <cell r="B6843" t="str">
            <v>Algae, yellow-green (phylum xanthophyta) density</v>
          </cell>
        </row>
        <row r="6844">
          <cell r="B6844" t="str">
            <v>algal entity density</v>
          </cell>
        </row>
        <row r="6845">
          <cell r="B6845" t="str">
            <v>Algal growth potential</v>
          </cell>
        </row>
        <row r="6846">
          <cell r="B6846" t="str">
            <v>Aliphatics fraction</v>
          </cell>
        </row>
        <row r="6847">
          <cell r="B6847" t="str">
            <v>Alkaline phosphatase</v>
          </cell>
        </row>
        <row r="6848">
          <cell r="B6848" t="str">
            <v>Alkalinity</v>
          </cell>
        </row>
        <row r="6849">
          <cell r="B6849" t="str">
            <v>Alkalinity, bicarbonate</v>
          </cell>
        </row>
        <row r="6850">
          <cell r="B6850" t="str">
            <v>Alkalinity, carbonate</v>
          </cell>
        </row>
        <row r="6851">
          <cell r="B6851" t="str">
            <v>Alkalinity, Hydroxide</v>
          </cell>
        </row>
        <row r="6852">
          <cell r="B6852" t="str">
            <v>Alkalinity, Phenolphthalein (total hydroxide+1/2 carbonate)</v>
          </cell>
        </row>
        <row r="6853">
          <cell r="B6853" t="str">
            <v>Alkalinity, total</v>
          </cell>
        </row>
        <row r="6854">
          <cell r="B6854" t="str">
            <v>Alkane mix C10-C34</v>
          </cell>
        </row>
        <row r="6855">
          <cell r="B6855" t="str">
            <v>Alkanes, Petroleum</v>
          </cell>
        </row>
        <row r="6856">
          <cell r="B6856" t="str">
            <v>Alkanes, Plant Wax</v>
          </cell>
        </row>
        <row r="6857">
          <cell r="B6857" t="str">
            <v>Alkanes, total</v>
          </cell>
        </row>
        <row r="6858">
          <cell r="B6858" t="str">
            <v>Alkenes, C4-20 .alpha.-, .gamma.-.omega.-perfluoro</v>
          </cell>
        </row>
        <row r="6859">
          <cell r="B6859" t="str">
            <v>Alkenes, C8-14 .alpha., .gamma.-.omega.-perfluoro</v>
          </cell>
        </row>
        <row r="6860">
          <cell r="B6860" t="str">
            <v>Alkenes, C8-14 .alpha.-, .delta.-.omega.-perfluoro</v>
          </cell>
        </row>
        <row r="6861">
          <cell r="B6861" t="str">
            <v>Alkyl iodides, C10-12, .gamma.-.omega.-perfluoro</v>
          </cell>
        </row>
        <row r="6862">
          <cell r="B6862" t="str">
            <v>Alkyl iodides, C4-18, .gamma.-.omega.-perfluoro</v>
          </cell>
        </row>
        <row r="6863">
          <cell r="B6863" t="str">
            <v>Alkyl iodides, C4-20, .gamma.-.omega.-perfluoro</v>
          </cell>
        </row>
        <row r="6864">
          <cell r="B6864" t="str">
            <v>Alkyl iodides, C6-18, perfluoro</v>
          </cell>
        </row>
        <row r="6865">
          <cell r="B6865" t="str">
            <v>Alkyl iodides, C8-14, gamma-mu-perfluoro</v>
          </cell>
        </row>
        <row r="6866">
          <cell r="B6866" t="str">
            <v>Allethrin</v>
          </cell>
        </row>
        <row r="6867">
          <cell r="B6867" t="str">
            <v>Allyl 1H,1H-heptafluorobutyl ether</v>
          </cell>
        </row>
        <row r="6868">
          <cell r="B6868" t="str">
            <v>Allyl 1H,1H-perfluorooctyl ether</v>
          </cell>
        </row>
        <row r="6869">
          <cell r="B6869" t="str">
            <v>Allyl 2,2,3,3,3-pentafluoropropyl ether</v>
          </cell>
        </row>
        <row r="6870">
          <cell r="B6870" t="str">
            <v>Allyl 2,2,3,3,4,4,5,5-octafluoropentyl ether</v>
          </cell>
        </row>
        <row r="6871">
          <cell r="B6871" t="str">
            <v>Allyl 3-chloro-2,2,3,3-tetrafluoropropionate</v>
          </cell>
        </row>
        <row r="6872">
          <cell r="B6872" t="str">
            <v>Allyl Alcohol</v>
          </cell>
        </row>
        <row r="6873">
          <cell r="B6873" t="str">
            <v>Allyl chloride</v>
          </cell>
        </row>
        <row r="6874">
          <cell r="B6874" t="str">
            <v>Allyl heptafluorobutyrate</v>
          </cell>
        </row>
        <row r="6875">
          <cell r="B6875" t="str">
            <v>Allyl isothiocyanate</v>
          </cell>
        </row>
        <row r="6876">
          <cell r="B6876" t="str">
            <v>Allyl pentafluoropropionate</v>
          </cell>
        </row>
        <row r="6877">
          <cell r="B6877" t="str">
            <v>Allyl perfluoroisopropyl ether</v>
          </cell>
        </row>
        <row r="6878">
          <cell r="B6878" t="str">
            <v>Allyl perfluoropentanoate</v>
          </cell>
        </row>
        <row r="6879">
          <cell r="B6879" t="str">
            <v>Allyl trenbolone</v>
          </cell>
        </row>
        <row r="6880">
          <cell r="B6880" t="str">
            <v>Allyl-sec-butyl-barbituric acid</v>
          </cell>
        </row>
        <row r="6881">
          <cell r="B6881" t="str">
            <v>Allylperfluorobutanamide</v>
          </cell>
        </row>
        <row r="6882">
          <cell r="B6882" t="str">
            <v>Allyltris(3,3,4,4,5,5,6,6,7,7,8,8,8-tridecafluorooctyl)stannane</v>
          </cell>
        </row>
        <row r="6883">
          <cell r="B6883" t="str">
            <v>Alpha emitting isotopes</v>
          </cell>
        </row>
        <row r="6884">
          <cell r="B6884" t="str">
            <v>Alpha particle</v>
          </cell>
        </row>
        <row r="6885">
          <cell r="B6885" t="str">
            <v>Alpha radiation</v>
          </cell>
        </row>
        <row r="6886">
          <cell r="B6886" t="str">
            <v>alpha-(2,2,3,3,4,4,5,5,6,6,7,7,8,8,9,9,9-Heptadecafluorononyl)aziridine-1-ethanol</v>
          </cell>
        </row>
        <row r="6887">
          <cell r="B6887" t="str">
            <v>alpha-HCH (aLindane)</v>
          </cell>
        </row>
        <row r="6888">
          <cell r="B6888" t="str">
            <v>alpha-Perfluoropropyl omega-perfluoroethyl poly(perfluoropropylene oxide)</v>
          </cell>
        </row>
        <row r="6889">
          <cell r="B6889" t="str">
            <v>Alpha-terpinene</v>
          </cell>
        </row>
        <row r="6890">
          <cell r="B6890" t="str">
            <v>Alprazolam</v>
          </cell>
        </row>
        <row r="6891">
          <cell r="B6891" t="str">
            <v>Alprazolam-D5</v>
          </cell>
        </row>
        <row r="6892">
          <cell r="B6892" t="str">
            <v>Altitude</v>
          </cell>
        </row>
        <row r="6893">
          <cell r="B6893" t="str">
            <v>Aluminum</v>
          </cell>
        </row>
        <row r="6894">
          <cell r="B6894" t="str">
            <v>Aluminum perfluoro-6-methylheptanoate</v>
          </cell>
        </row>
        <row r="6895">
          <cell r="B6895" t="str">
            <v>Aluminum phosphide</v>
          </cell>
        </row>
        <row r="6896">
          <cell r="B6896" t="str">
            <v>Aluminum sulfate</v>
          </cell>
        </row>
        <row r="6897">
          <cell r="B6897" t="str">
            <v>Aluminum, Organic + Inorganic Monomeric (reactive aluminum)</v>
          </cell>
        </row>
        <row r="6898">
          <cell r="B6898" t="str">
            <v>Aluminum, Organic Monomeric (reactive aluminum)</v>
          </cell>
        </row>
        <row r="6899">
          <cell r="B6899" t="str">
            <v>Americium</v>
          </cell>
        </row>
        <row r="6900">
          <cell r="B6900" t="str">
            <v>Americium-241</v>
          </cell>
        </row>
        <row r="6901">
          <cell r="B6901" t="str">
            <v>Ametryn</v>
          </cell>
        </row>
        <row r="6902">
          <cell r="B6902" t="str">
            <v>Amides, C7-19, alpha-perfluoro-N,N-bis(hydroxyethyl)</v>
          </cell>
        </row>
        <row r="6903">
          <cell r="B6903" t="str">
            <v>Amikacin</v>
          </cell>
        </row>
        <row r="6904">
          <cell r="B6904" t="str">
            <v>Amines, C12-14-tert-alkyl, compds. with .gamma.-.omega.-perfluoro-C6-12-alkyl dihydrogen phosphate (1:1)</v>
          </cell>
        </row>
        <row r="6905">
          <cell r="B6905" t="str">
            <v>Amines, C12-14-tert-alkyl, compds. with bis(.gamma.-.omega.-perfluoro-C6-12-alkyl) hydrogen phosphate (1:1)</v>
          </cell>
        </row>
        <row r="6906">
          <cell r="B6906" t="str">
            <v>Aminoazobenzene</v>
          </cell>
        </row>
        <row r="6907">
          <cell r="B6907" t="str">
            <v>Aminocarb</v>
          </cell>
        </row>
        <row r="6908">
          <cell r="B6908" t="str">
            <v>Aminocyclopyrachlor</v>
          </cell>
        </row>
        <row r="6909">
          <cell r="B6909" t="str">
            <v>Aminoglutethimide</v>
          </cell>
        </row>
        <row r="6910">
          <cell r="B6910" t="str">
            <v>Aminomethanesulfonic acid</v>
          </cell>
        </row>
        <row r="6911">
          <cell r="B6911" t="str">
            <v>Aminomethylphosphonic acid</v>
          </cell>
        </row>
        <row r="6912">
          <cell r="B6912" t="str">
            <v>Aminopyralid</v>
          </cell>
        </row>
        <row r="6913">
          <cell r="B6913" t="str">
            <v>Amitriptyline</v>
          </cell>
        </row>
        <row r="6914">
          <cell r="B6914" t="str">
            <v>Amitriptyline (+/-)-E-10-hydroxylated</v>
          </cell>
        </row>
        <row r="6915">
          <cell r="B6915" t="str">
            <v>Amitriptyline hydrochloride</v>
          </cell>
        </row>
        <row r="6916">
          <cell r="B6916" t="str">
            <v>Amitriptyline-d6</v>
          </cell>
        </row>
        <row r="6917">
          <cell r="B6917" t="str">
            <v>Amitrole</v>
          </cell>
        </row>
        <row r="6918">
          <cell r="B6918" t="str">
            <v>Amlodipine</v>
          </cell>
        </row>
        <row r="6919">
          <cell r="B6919" t="str">
            <v>Ammonia</v>
          </cell>
        </row>
        <row r="6920">
          <cell r="B6920" t="str">
            <v>Ammonia and ammonium</v>
          </cell>
        </row>
        <row r="6921">
          <cell r="B6921" t="str">
            <v>Ammonia uptake</v>
          </cell>
        </row>
        <row r="6922">
          <cell r="B6922" t="str">
            <v>Ammonia-nitrogen</v>
          </cell>
        </row>
        <row r="6923">
          <cell r="B6923" t="str">
            <v>Ammonium</v>
          </cell>
        </row>
        <row r="6924">
          <cell r="B6924" t="str">
            <v>Ammonium 1,1,2,2-tetrafluoro-2-{[1,1,1,2,3,3-hexafluoro-3-(pentafluoroethoxy)propan-2-yl]oxy}ethane-1-sulfonate</v>
          </cell>
        </row>
        <row r="6925">
          <cell r="B6925" t="str">
            <v>Ammonium 2,2,3,3,4,4,5,5,6,6,7,7,8,8,9,9,10,10,11,11-icosafluoroundecanoate</v>
          </cell>
        </row>
        <row r="6926">
          <cell r="B6926" t="str">
            <v>Ammonium 2,2,3,3,4,4,5,5,6,6,7,7-dodecafluoroheptanoate</v>
          </cell>
        </row>
        <row r="6927">
          <cell r="B6927" t="str">
            <v>Ammonium 2,2,3,3,4,4,5,5,6,7,7,7-dodecafluoro-6-(trifluoromethyl)heptanoate</v>
          </cell>
        </row>
        <row r="6928">
          <cell r="B6928" t="str">
            <v>Ammonium 2,2,3,3,4,4,5,5-octafluorovalerate</v>
          </cell>
        </row>
        <row r="6929">
          <cell r="B6929" t="str">
            <v>Ammonium 2,3,3,3-tetrafluoro-2-(nonafluorobutoxy)propanoate</v>
          </cell>
        </row>
        <row r="6930">
          <cell r="B6930" t="str">
            <v>Ammonium 2,3,3,3-tetrafluoro-2-[(undecafluoropentyl)oxy]propanoate</v>
          </cell>
        </row>
        <row r="6931">
          <cell r="B6931" t="str">
            <v>Ammonium 2,3,3,3-tetrafluoro-2-[1,1,2,3,3,3-hexafluoro-2-(trifluoromethoxy)propoxy]propanoate</v>
          </cell>
        </row>
        <row r="6932">
          <cell r="B6932" t="str">
            <v>Ammonium 2,3,3,4,4,5,5,6,6,6-decafluoro-2-(pentafluoroethyl)hexanoate</v>
          </cell>
        </row>
        <row r="6933">
          <cell r="B6933" t="str">
            <v>Ammonium 2H,2H-perfluoroheptylate</v>
          </cell>
        </row>
        <row r="6934">
          <cell r="B6934" t="str">
            <v>Ammonium 3-[(3,3,4,4,5,5,6,6,7,7,8,8,8-tridecafluorooctyl)sulfanyl]propanoate</v>
          </cell>
        </row>
        <row r="6935">
          <cell r="B6935" t="str">
            <v>Ammonium 4,8-dioxa-3H-perfluorononanoate</v>
          </cell>
        </row>
        <row r="6936">
          <cell r="B6936" t="str">
            <v>Ammonium 8-chlorohexadecafluoro-7-methyloctanoate</v>
          </cell>
        </row>
        <row r="6937">
          <cell r="B6937" t="str">
            <v>Ammonium 8-chlorotetradecafluorooctanoate</v>
          </cell>
        </row>
        <row r="6938">
          <cell r="B6938" t="str">
            <v>Ammonium bis((perfluoro-11-methyldodecyl)ethyl) phosphate</v>
          </cell>
        </row>
        <row r="6939">
          <cell r="B6939" t="str">
            <v>Ammonium bis((perfluoro-13-methyltetradecyl)ethyl) phosphate</v>
          </cell>
        </row>
        <row r="6940">
          <cell r="B6940" t="str">
            <v>Ammonium Bis((perfluoro-15-methylhexadecyl)ethyl) phosphate</v>
          </cell>
        </row>
        <row r="6941">
          <cell r="B6941" t="str">
            <v>Ammonium bis((perfluoro-7-methyloctyl)ethyl) phosphate</v>
          </cell>
        </row>
        <row r="6942">
          <cell r="B6942" t="str">
            <v>Ammonium bis((perfluorodecyl)ethyl) phosphate</v>
          </cell>
        </row>
        <row r="6943">
          <cell r="B6943" t="str">
            <v>Ammonium bis((perfluorotetradecyl)ethyl) phosphate</v>
          </cell>
        </row>
        <row r="6944">
          <cell r="B6944" t="str">
            <v>Ammonium bis(2-(perfluoro-9-methyldecyl)ethyl) phosphate</v>
          </cell>
        </row>
        <row r="6945">
          <cell r="B6945" t="str">
            <v>Ammonium bis(2-(perfluorododecyl)ethyl) phosphate</v>
          </cell>
        </row>
        <row r="6946">
          <cell r="B6946" t="str">
            <v>Ammonium bis(2-(perfluorohexadecyl)ethyl) phosphate</v>
          </cell>
        </row>
        <row r="6947">
          <cell r="B6947" t="str">
            <v>Ammonium bis(3,3,4,4,5,5,6,6,7,7,8,8,9,9,10,10,10-heptadecafluorodecyl) phosphate</v>
          </cell>
        </row>
        <row r="6948">
          <cell r="B6948" t="str">
            <v>Ammonium bis[2-(perfluorohexyl)ethyl] phosphate</v>
          </cell>
        </row>
        <row r="6949">
          <cell r="B6949" t="str">
            <v>Ammonium bromide</v>
          </cell>
        </row>
        <row r="6950">
          <cell r="B6950" t="str">
            <v>Ammonium fluoride</v>
          </cell>
        </row>
        <row r="6951">
          <cell r="B6951" t="str">
            <v>Ammonium hydroxide</v>
          </cell>
        </row>
        <row r="6952">
          <cell r="B6952" t="str">
            <v>Ammonium ion (NH4+) protolyte</v>
          </cell>
        </row>
        <row r="6953">
          <cell r="B6953" t="str">
            <v>Ammonium N,N-bis(perfluorobutanesulfonyl)amide</v>
          </cell>
        </row>
        <row r="6954">
          <cell r="B6954" t="str">
            <v>Ammonium nitrate</v>
          </cell>
        </row>
        <row r="6955">
          <cell r="B6955" t="str">
            <v>Ammonium perchlorate</v>
          </cell>
        </row>
        <row r="6956">
          <cell r="B6956" t="str">
            <v>Ammonium perfluorooctanoate</v>
          </cell>
        </row>
        <row r="6957">
          <cell r="B6957" t="str">
            <v>Ammonium perfluoroundecanoate</v>
          </cell>
        </row>
        <row r="6958">
          <cell r="B6958" t="str">
            <v>Ammonium picrate</v>
          </cell>
        </row>
        <row r="6959">
          <cell r="B6959" t="str">
            <v>Ammonium sulfamate</v>
          </cell>
        </row>
        <row r="6960">
          <cell r="B6960" t="str">
            <v>Ammonium sulfate</v>
          </cell>
        </row>
        <row r="6961">
          <cell r="B6961" t="str">
            <v>Ammonium tetrafluorosuccinate</v>
          </cell>
        </row>
        <row r="6962">
          <cell r="B6962" t="str">
            <v>Ammonium tricosafluorododecanoate</v>
          </cell>
        </row>
        <row r="6963">
          <cell r="B6963" t="str">
            <v>Amobam oxidation products</v>
          </cell>
        </row>
        <row r="6964">
          <cell r="B6964" t="str">
            <v>Amoeba</v>
          </cell>
        </row>
        <row r="6965">
          <cell r="B6965" t="str">
            <v>Amoebidae</v>
          </cell>
        </row>
        <row r="6966">
          <cell r="B6966" t="str">
            <v>Amosite Asbestos</v>
          </cell>
        </row>
        <row r="6967">
          <cell r="B6967" t="str">
            <v>Amount of Refuse on Banks (choice list)</v>
          </cell>
        </row>
        <row r="6968">
          <cell r="B6968" t="str">
            <v>Amoxicillin trihydrate</v>
          </cell>
        </row>
        <row r="6969">
          <cell r="B6969" t="str">
            <v>AMPA (glyphosate metabolite)***retired***use Aminomethylphosphonic acid</v>
          </cell>
        </row>
        <row r="6970">
          <cell r="B6970" t="str">
            <v>Amphetamine</v>
          </cell>
        </row>
        <row r="6971">
          <cell r="B6971" t="str">
            <v>Amphetamine-d6</v>
          </cell>
        </row>
        <row r="6972">
          <cell r="B6972" t="str">
            <v>Amphiboles</v>
          </cell>
        </row>
        <row r="6973">
          <cell r="B6973" t="str">
            <v>Ampicillin</v>
          </cell>
        </row>
        <row r="6974">
          <cell r="B6974" t="str">
            <v>Amsacrine</v>
          </cell>
        </row>
        <row r="6975">
          <cell r="B6975" t="str">
            <v>Amylbenzene</v>
          </cell>
        </row>
        <row r="6976">
          <cell r="B6976" t="str">
            <v>Anabasine</v>
          </cell>
        </row>
        <row r="6977">
          <cell r="B6977" t="str">
            <v>Anatoxin</v>
          </cell>
        </row>
        <row r="6978">
          <cell r="B6978" t="str">
            <v>Anatoxin-A</v>
          </cell>
        </row>
        <row r="6979">
          <cell r="B6979" t="str">
            <v>Androstane</v>
          </cell>
        </row>
        <row r="6980">
          <cell r="B6980" t="str">
            <v>Androstane, (5.alpha.)-</v>
          </cell>
        </row>
        <row r="6981">
          <cell r="B6981" t="str">
            <v>Androstenedione-d7</v>
          </cell>
        </row>
        <row r="6982">
          <cell r="B6982" t="str">
            <v>Androsterone</v>
          </cell>
        </row>
        <row r="6983">
          <cell r="B6983" t="str">
            <v>Anhydrochlortetracycline</v>
          </cell>
        </row>
        <row r="6984">
          <cell r="B6984" t="str">
            <v>Anhydrotetracycline</v>
          </cell>
        </row>
        <row r="6985">
          <cell r="B6985" t="str">
            <v>Anhydrotetracycline (ATC)</v>
          </cell>
        </row>
        <row r="6986">
          <cell r="B6986" t="str">
            <v>Anilazine</v>
          </cell>
        </row>
        <row r="6987">
          <cell r="B6987" t="str">
            <v>Aniline</v>
          </cell>
        </row>
        <row r="6988">
          <cell r="B6988" t="str">
            <v>Anion deficit</v>
          </cell>
        </row>
        <row r="6989">
          <cell r="B6989" t="str">
            <v>Anion/cation ratio</v>
          </cell>
        </row>
        <row r="6990">
          <cell r="B6990" t="str">
            <v>Anise oil</v>
          </cell>
        </row>
        <row r="6991">
          <cell r="B6991" t="str">
            <v>Anisole</v>
          </cell>
        </row>
        <row r="6992">
          <cell r="B6992" t="str">
            <v>Annual erosion rate</v>
          </cell>
        </row>
        <row r="6993">
          <cell r="B6993" t="str">
            <v>Anthanthrene</v>
          </cell>
        </row>
        <row r="6994">
          <cell r="B6994" t="str">
            <v>Anthophyllite asbestos</v>
          </cell>
        </row>
        <row r="6995">
          <cell r="B6995" t="str">
            <v>Anthracene</v>
          </cell>
        </row>
        <row r="6996">
          <cell r="B6996" t="str">
            <v>Anthracene-d10</v>
          </cell>
        </row>
        <row r="6997">
          <cell r="B6997" t="str">
            <v>Anthraquinone</v>
          </cell>
        </row>
        <row r="6998">
          <cell r="B6998" t="str">
            <v>Anthraquinone (8CI)</v>
          </cell>
        </row>
        <row r="6999">
          <cell r="B6999" t="str">
            <v>Antimony</v>
          </cell>
        </row>
        <row r="7000">
          <cell r="B7000" t="str">
            <v>Antimony potassium tartrate</v>
          </cell>
        </row>
        <row r="7001">
          <cell r="B7001" t="str">
            <v>Antimony-121</v>
          </cell>
        </row>
        <row r="7002">
          <cell r="B7002" t="str">
            <v>Antimony-124</v>
          </cell>
        </row>
        <row r="7003">
          <cell r="B7003" t="str">
            <v>Antimony-125</v>
          </cell>
        </row>
        <row r="7004">
          <cell r="B7004" t="str">
            <v>Antimycin A</v>
          </cell>
        </row>
        <row r="7005">
          <cell r="B7005" t="str">
            <v>Antipyrine</v>
          </cell>
        </row>
        <row r="7006">
          <cell r="B7006" t="str">
            <v>Apatite inorganic phosphorus</v>
          </cell>
        </row>
        <row r="7007">
          <cell r="B7007" t="str">
            <v>Apomorphine hydrochloride hydrate</v>
          </cell>
        </row>
        <row r="7008">
          <cell r="B7008" t="str">
            <v>Apparent color</v>
          </cell>
        </row>
        <row r="7009">
          <cell r="B7009" t="str">
            <v>Apparent Oxygen Utilization</v>
          </cell>
        </row>
        <row r="7010">
          <cell r="B7010" t="str">
            <v>Appealing (choice list)</v>
          </cell>
        </row>
        <row r="7011">
          <cell r="B7011" t="str">
            <v>Apramycin</v>
          </cell>
        </row>
        <row r="7012">
          <cell r="B7012" t="str">
            <v>AQI &amp; Speciation Mass</v>
          </cell>
        </row>
        <row r="7013">
          <cell r="B7013" t="str">
            <v>Aquatic Bacteria</v>
          </cell>
        </row>
        <row r="7014">
          <cell r="B7014" t="str">
            <v>Aquatic buffer area</v>
          </cell>
        </row>
        <row r="7015">
          <cell r="B7015" t="str">
            <v>Aquatic Plant Cover, substrate rock/bank cover (choice list)</v>
          </cell>
        </row>
        <row r="7016">
          <cell r="B7016" t="str">
            <v>ar,ar'-Dimethylbiphenyl</v>
          </cell>
        </row>
        <row r="7017">
          <cell r="B7017" t="str">
            <v>Arachidoinic acid</v>
          </cell>
        </row>
        <row r="7018">
          <cell r="B7018" t="str">
            <v>Aramite</v>
          </cell>
        </row>
        <row r="7019">
          <cell r="B7019" t="str">
            <v>Area scanned</v>
          </cell>
        </row>
        <row r="7020">
          <cell r="B7020" t="str">
            <v>Argon</v>
          </cell>
        </row>
        <row r="7021">
          <cell r="B7021" t="str">
            <v>Aripiprazole</v>
          </cell>
        </row>
        <row r="7022">
          <cell r="B7022" t="str">
            <v>Aroclor (unspecified)</v>
          </cell>
        </row>
        <row r="7023">
          <cell r="B7023" t="str">
            <v>Aroclor 1016</v>
          </cell>
        </row>
        <row r="7024">
          <cell r="B7024" t="str">
            <v>Aroclor 1016 mixt. with Aroclor 1221</v>
          </cell>
        </row>
        <row r="7025">
          <cell r="B7025" t="str">
            <v>Aroclor 1016 mixt. with Aroclor 1242</v>
          </cell>
        </row>
        <row r="7026">
          <cell r="B7026" t="str">
            <v>Aroclor 1060</v>
          </cell>
        </row>
        <row r="7027">
          <cell r="B7027" t="str">
            <v>Aroclor 1210</v>
          </cell>
        </row>
        <row r="7028">
          <cell r="B7028" t="str">
            <v>Aroclor 1216</v>
          </cell>
        </row>
        <row r="7029">
          <cell r="B7029" t="str">
            <v>Aroclor 1221</v>
          </cell>
        </row>
        <row r="7030">
          <cell r="B7030" t="str">
            <v>Aroclor 1231</v>
          </cell>
        </row>
        <row r="7031">
          <cell r="B7031" t="str">
            <v>Aroclor 1232</v>
          </cell>
        </row>
        <row r="7032">
          <cell r="B7032" t="str">
            <v>Aroclor 1240</v>
          </cell>
        </row>
        <row r="7033">
          <cell r="B7033" t="str">
            <v>Aroclor 1242</v>
          </cell>
        </row>
        <row r="7034">
          <cell r="B7034" t="str">
            <v>Aroclor 1242 mixt. with Aroclor 1248</v>
          </cell>
        </row>
        <row r="7035">
          <cell r="B7035" t="str">
            <v>Aroclor 1242 mixt. with Aroclor 1248 and Aroclor 1254</v>
          </cell>
        </row>
        <row r="7036">
          <cell r="B7036" t="str">
            <v>Aroclor 1242 mixt. with Aroclor 1248 and Aroclor 1260</v>
          </cell>
        </row>
        <row r="7037">
          <cell r="B7037" t="str">
            <v>Aroclor 1242 mixt. with Aroclor 1254</v>
          </cell>
        </row>
        <row r="7038">
          <cell r="B7038" t="str">
            <v>Aroclor 1242 mixt. with Aroclor 1254 and Aroclor 1260</v>
          </cell>
        </row>
        <row r="7039">
          <cell r="B7039" t="str">
            <v>Aroclor 1242 mixt. with Aroclor 1260</v>
          </cell>
        </row>
        <row r="7040">
          <cell r="B7040" t="str">
            <v>Aroclor 1248</v>
          </cell>
        </row>
        <row r="7041">
          <cell r="B7041" t="str">
            <v>Aroclor 1248 mixt. with Aroclor 1254</v>
          </cell>
        </row>
        <row r="7042">
          <cell r="B7042" t="str">
            <v>Aroclor 1248 mixt. with Aroclor 1254 and Aroclor 1260</v>
          </cell>
        </row>
        <row r="7043">
          <cell r="B7043" t="str">
            <v>Aroclor 1248 mixt. with Aroclor 1260</v>
          </cell>
        </row>
        <row r="7044">
          <cell r="B7044" t="str">
            <v>Aroclor 1250</v>
          </cell>
        </row>
        <row r="7045">
          <cell r="B7045" t="str">
            <v>Aroclor 1252</v>
          </cell>
        </row>
        <row r="7046">
          <cell r="B7046" t="str">
            <v>Aroclor 1254</v>
          </cell>
        </row>
        <row r="7047">
          <cell r="B7047" t="str">
            <v>Aroclor 1254 mixt. with Aroclor 1260</v>
          </cell>
        </row>
        <row r="7048">
          <cell r="B7048" t="str">
            <v>Aroclor 1260</v>
          </cell>
        </row>
        <row r="7049">
          <cell r="B7049" t="str">
            <v>Aroclor 1262</v>
          </cell>
        </row>
        <row r="7050">
          <cell r="B7050" t="str">
            <v>Aroclor 1264</v>
          </cell>
        </row>
        <row r="7051">
          <cell r="B7051" t="str">
            <v>Aroclor 1268</v>
          </cell>
        </row>
        <row r="7052">
          <cell r="B7052" t="str">
            <v>Aroclor 5442</v>
          </cell>
        </row>
        <row r="7053">
          <cell r="B7053" t="str">
            <v>Aroclor 5460</v>
          </cell>
        </row>
        <row r="7054">
          <cell r="B7054" t="str">
            <v>Aromatics fraction</v>
          </cell>
        </row>
        <row r="7055">
          <cell r="B7055" t="str">
            <v>Arsenic</v>
          </cell>
        </row>
        <row r="7056">
          <cell r="B7056" t="str">
            <v>Arsenic (III)***retired***use Arsenic ion (3+)</v>
          </cell>
        </row>
        <row r="7057">
          <cell r="B7057" t="str">
            <v>Arsenic (V)***retired***use Arsenic ion (5+)</v>
          </cell>
        </row>
        <row r="7058">
          <cell r="B7058" t="str">
            <v>Arsenic acid</v>
          </cell>
        </row>
        <row r="7059">
          <cell r="B7059" t="str">
            <v>Arsenic ion (3+)</v>
          </cell>
        </row>
        <row r="7060">
          <cell r="B7060" t="str">
            <v>Arsenic ion (5+)</v>
          </cell>
        </row>
        <row r="7061">
          <cell r="B7061" t="str">
            <v>Arsenic pentafluoride</v>
          </cell>
        </row>
        <row r="7062">
          <cell r="B7062" t="str">
            <v>Arsenic(III) trioxide</v>
          </cell>
        </row>
        <row r="7063">
          <cell r="B7063" t="str">
            <v>Arsenic(V) oxide hydrate</v>
          </cell>
        </row>
        <row r="7064">
          <cell r="B7064" t="str">
            <v>Arsenic(V) pentoxide</v>
          </cell>
        </row>
        <row r="7065">
          <cell r="B7065" t="str">
            <v>Arsenic, dimethyl</v>
          </cell>
        </row>
        <row r="7066">
          <cell r="B7066" t="str">
            <v>Arsenic, Inorganic</v>
          </cell>
        </row>
        <row r="7067">
          <cell r="B7067" t="str">
            <v>Arsenic, monomethyl</v>
          </cell>
        </row>
        <row r="7068">
          <cell r="B7068" t="str">
            <v>Arsenic-75</v>
          </cell>
        </row>
        <row r="7069">
          <cell r="B7069" t="str">
            <v>Arsenide</v>
          </cell>
        </row>
        <row r="7070">
          <cell r="B7070" t="str">
            <v>Arsine</v>
          </cell>
        </row>
        <row r="7071">
          <cell r="B7071" t="str">
            <v>Artifical substrate, redundacy index</v>
          </cell>
        </row>
        <row r="7072">
          <cell r="B7072" t="str">
            <v>Asahiguard AG 310</v>
          </cell>
        </row>
        <row r="7073">
          <cell r="B7073" t="str">
            <v>ASB + Cation</v>
          </cell>
        </row>
        <row r="7074">
          <cell r="B7074" t="str">
            <v>Asbestos</v>
          </cell>
        </row>
        <row r="7075">
          <cell r="B7075" t="str">
            <v>Ash Free Dry Mass</v>
          </cell>
        </row>
        <row r="7076">
          <cell r="B7076" t="str">
            <v>ashes</v>
          </cell>
        </row>
        <row r="7077">
          <cell r="B7077" t="str">
            <v>Aspect</v>
          </cell>
        </row>
        <row r="7078">
          <cell r="B7078" t="str">
            <v>Atenolol</v>
          </cell>
        </row>
        <row r="7079">
          <cell r="B7079" t="str">
            <v>Atenolol-D7</v>
          </cell>
        </row>
        <row r="7080">
          <cell r="B7080" t="str">
            <v>Atmospheric deposition, dry fall</v>
          </cell>
        </row>
        <row r="7081">
          <cell r="B7081" t="str">
            <v>Atmospheric deposition, wet fall</v>
          </cell>
        </row>
        <row r="7082">
          <cell r="B7082" t="str">
            <v>Atmospheric stability</v>
          </cell>
        </row>
        <row r="7083">
          <cell r="B7083" t="str">
            <v>Atorvastatin</v>
          </cell>
        </row>
        <row r="7084">
          <cell r="B7084" t="str">
            <v>Atorvastatin calcium</v>
          </cell>
        </row>
        <row r="7085">
          <cell r="B7085" t="str">
            <v>Atraton</v>
          </cell>
        </row>
        <row r="7086">
          <cell r="B7086" t="str">
            <v>Atrazine</v>
          </cell>
        </row>
        <row r="7087">
          <cell r="B7087" t="str">
            <v>Atrazine-d5 (ethyl-d5)</v>
          </cell>
        </row>
        <row r="7088">
          <cell r="B7088" t="str">
            <v>Atterberg Classification</v>
          </cell>
        </row>
        <row r="7089">
          <cell r="B7089" t="str">
            <v>Atterberg Limits</v>
          </cell>
        </row>
        <row r="7090">
          <cell r="B7090" t="str">
            <v>Azathioprine</v>
          </cell>
        </row>
        <row r="7091">
          <cell r="B7091" t="str">
            <v>Azathioprine-13C4</v>
          </cell>
        </row>
        <row r="7092">
          <cell r="B7092" t="str">
            <v>Azide</v>
          </cell>
        </row>
        <row r="7093">
          <cell r="B7093" t="str">
            <v>Azinphos-ethyl</v>
          </cell>
        </row>
        <row r="7094">
          <cell r="B7094" t="str">
            <v>Azinphos-methyl</v>
          </cell>
        </row>
        <row r="7095">
          <cell r="B7095" t="str">
            <v>Azinphos-methyl oxygen analog</v>
          </cell>
        </row>
        <row r="7096">
          <cell r="B7096" t="str">
            <v>Azinphosmethyl oxon</v>
          </cell>
        </row>
        <row r="7097">
          <cell r="B7097" t="str">
            <v>Aziridine</v>
          </cell>
        </row>
        <row r="7098">
          <cell r="B7098" t="str">
            <v>Aziridine, 1,1'-(3,3,4,4-tetrafluoro-1-cyclobutene-1,2-diyl)bis-</v>
          </cell>
        </row>
        <row r="7099">
          <cell r="B7099" t="str">
            <v>Aziridine, 1-(1,1,2,3,3,3-hexafluoropropyl)-</v>
          </cell>
        </row>
        <row r="7100">
          <cell r="B7100" t="str">
            <v>Aziridine, 1-[(phenylsulfonyl)oxy]-2,2-bis(trifluoromethyl)-</v>
          </cell>
        </row>
        <row r="7101">
          <cell r="B7101" t="str">
            <v>Azithromycin</v>
          </cell>
        </row>
        <row r="7102">
          <cell r="B7102" t="str">
            <v>Azobenzene</v>
          </cell>
        </row>
        <row r="7103">
          <cell r="B7103" t="str">
            <v>Azorubinol</v>
          </cell>
        </row>
        <row r="7104">
          <cell r="B7104" t="str">
            <v>Azothoate</v>
          </cell>
        </row>
        <row r="7105">
          <cell r="B7105" t="str">
            <v>Azoxystrobin</v>
          </cell>
        </row>
        <row r="7106">
          <cell r="B7106" t="str">
            <v>Azulene</v>
          </cell>
        </row>
        <row r="7107">
          <cell r="B7107" t="str">
            <v>B+D2644is(2,3,3,3-tetrafluoro-2-(heptafluoropropoxy)-1-oxopropyl)peroxide</v>
          </cell>
        </row>
        <row r="7108">
          <cell r="B7108" t="str">
            <v>B-(3,5-bis(Perfluoro-1-methylethyl)phenyl)boronic acid</v>
          </cell>
        </row>
        <row r="7109">
          <cell r="B7109" t="str">
            <v>B-(4-(Perfluoro-1-methylethyl)phenyl)boronic acid</v>
          </cell>
        </row>
        <row r="7110">
          <cell r="B7110" t="str">
            <v>b-D-galactosidase (corrected for carbon content)</v>
          </cell>
        </row>
        <row r="7111">
          <cell r="B7111" t="str">
            <v>b-D-glucosidase (corrected for carbon content)</v>
          </cell>
        </row>
        <row r="7112">
          <cell r="B7112" t="str">
            <v>b-D-xylosidase (corrected for carbon content)</v>
          </cell>
        </row>
        <row r="7113">
          <cell r="B7113" t="str">
            <v>b-N-acetylglucosaminidase (corrected for carbon content)</v>
          </cell>
        </row>
        <row r="7114">
          <cell r="B7114" t="str">
            <v>Bacillus thuringiensis (Berliner)</v>
          </cell>
        </row>
        <row r="7115">
          <cell r="B7115" t="str">
            <v>Bacillus thuringiensis aizawai</v>
          </cell>
        </row>
        <row r="7116">
          <cell r="B7116" t="str">
            <v>Bacillus thuringiensis aizawai GC-91</v>
          </cell>
        </row>
        <row r="7117">
          <cell r="B7117" t="str">
            <v>Bacillus thuringiensis israelensis</v>
          </cell>
        </row>
        <row r="7118">
          <cell r="B7118" t="str">
            <v>Bacillus thuringiensis kurstaki</v>
          </cell>
        </row>
        <row r="7119">
          <cell r="B7119" t="str">
            <v>Bacillus thuringiensis kurstaki BMP123</v>
          </cell>
        </row>
        <row r="7120">
          <cell r="B7120" t="str">
            <v>Bacillus thuringiensis kurstaki EG2371</v>
          </cell>
        </row>
        <row r="7121">
          <cell r="B7121" t="str">
            <v>Bacillus thuringiensis kurstaki EG2424</v>
          </cell>
        </row>
        <row r="7122">
          <cell r="B7122" t="str">
            <v>Bacillus thuringiensis kurstaki HD1, D-endotoxin, cry1A(b)</v>
          </cell>
        </row>
        <row r="7123">
          <cell r="B7123" t="str">
            <v>Bacillus thuringiensis NB357M</v>
          </cell>
        </row>
        <row r="7124">
          <cell r="B7124" t="str">
            <v>Bacillus thuringiensis tenebrionis</v>
          </cell>
        </row>
        <row r="7125">
          <cell r="B7125" t="str">
            <v>Bacitracin</v>
          </cell>
        </row>
        <row r="7126">
          <cell r="B7126" t="str">
            <v>Back Water (Y/N) (choice list)</v>
          </cell>
        </row>
        <row r="7127">
          <cell r="B7127" t="str">
            <v>BacR DNA marker</v>
          </cell>
        </row>
        <row r="7128">
          <cell r="B7128" t="str">
            <v>BacR DNA marker (purified)</v>
          </cell>
        </row>
        <row r="7129">
          <cell r="B7129" t="str">
            <v>Bacteria mix, unspecified</v>
          </cell>
        </row>
        <row r="7130">
          <cell r="B7130" t="str">
            <v>Bacteria, denitrifiers</v>
          </cell>
        </row>
        <row r="7131">
          <cell r="B7131" t="str">
            <v>Bacteria, iron oxidizing</v>
          </cell>
        </row>
        <row r="7132">
          <cell r="B7132" t="str">
            <v>Bacteria, iron reducing</v>
          </cell>
        </row>
        <row r="7133">
          <cell r="B7133" t="str">
            <v>Bacteria, iron+sulfur fixers</v>
          </cell>
        </row>
        <row r="7134">
          <cell r="B7134" t="str">
            <v>Bacteria, nitrifiers</v>
          </cell>
        </row>
        <row r="7135">
          <cell r="B7135" t="str">
            <v>Bacteria, slime-forming</v>
          </cell>
        </row>
        <row r="7136">
          <cell r="B7136" t="str">
            <v>Bacteria,Sulfate reducing</v>
          </cell>
        </row>
        <row r="7137">
          <cell r="B7137" t="str">
            <v>Bank class (choice list)</v>
          </cell>
        </row>
        <row r="7138">
          <cell r="B7138" t="str">
            <v>Bank class, Left (choice list)</v>
          </cell>
        </row>
        <row r="7139">
          <cell r="B7139" t="str">
            <v>Bank class, Right (choice list)</v>
          </cell>
        </row>
        <row r="7140">
          <cell r="B7140" t="str">
            <v>Bank erosion hazard index</v>
          </cell>
        </row>
        <row r="7141">
          <cell r="B7141" t="str">
            <v>Bank erosion stability (choice list)</v>
          </cell>
        </row>
        <row r="7142">
          <cell r="B7142" t="str">
            <v>Bank Erosion, Left</v>
          </cell>
        </row>
        <row r="7143">
          <cell r="B7143" t="str">
            <v>Bank Erosion, Right</v>
          </cell>
        </row>
        <row r="7144">
          <cell r="B7144" t="str">
            <v>Bank Slope, Left</v>
          </cell>
        </row>
        <row r="7145">
          <cell r="B7145" t="str">
            <v>Bank Slope, Right</v>
          </cell>
        </row>
        <row r="7146">
          <cell r="B7146" t="str">
            <v>Bank Stability LDB</v>
          </cell>
        </row>
        <row r="7147">
          <cell r="B7147" t="str">
            <v>Bank Stability RDB</v>
          </cell>
        </row>
        <row r="7148">
          <cell r="B7148" t="str">
            <v>Bank Stability, Left (choice list)</v>
          </cell>
        </row>
        <row r="7149">
          <cell r="B7149" t="str">
            <v>Bank Stability, Right (choice list)</v>
          </cell>
        </row>
        <row r="7150">
          <cell r="B7150" t="str">
            <v>Bank vegetative stability (choice list)</v>
          </cell>
        </row>
        <row r="7151">
          <cell r="B7151" t="str">
            <v>Bankful Angle (choice list)</v>
          </cell>
        </row>
        <row r="7152">
          <cell r="B7152" t="str">
            <v>Bankfull cross-sectional area</v>
          </cell>
        </row>
        <row r="7153">
          <cell r="B7153" t="str">
            <v>Bankfull depth</v>
          </cell>
        </row>
        <row r="7154">
          <cell r="B7154" t="str">
            <v>Bankfull discharge</v>
          </cell>
        </row>
        <row r="7155">
          <cell r="B7155" t="str">
            <v>Bankfull flow velocity</v>
          </cell>
        </row>
        <row r="7156">
          <cell r="B7156" t="str">
            <v>Bankfull Height</v>
          </cell>
        </row>
        <row r="7157">
          <cell r="B7157" t="str">
            <v>Bankfull wetted perimeter</v>
          </cell>
        </row>
        <row r="7158">
          <cell r="B7158" t="str">
            <v>Bankfull width</v>
          </cell>
        </row>
        <row r="7159">
          <cell r="B7159" t="str">
            <v>Bankfull width-to-depth ratio</v>
          </cell>
        </row>
        <row r="7160">
          <cell r="B7160" t="str">
            <v>Bar Present (Y/N) (choice list)</v>
          </cell>
        </row>
        <row r="7161">
          <cell r="B7161" t="str">
            <v>Bar Width</v>
          </cell>
        </row>
        <row r="7162">
          <cell r="B7162" t="str">
            <v>Barban</v>
          </cell>
        </row>
        <row r="7163">
          <cell r="B7163" t="str">
            <v>Barite</v>
          </cell>
        </row>
        <row r="7164">
          <cell r="B7164" t="str">
            <v>Barium</v>
          </cell>
        </row>
        <row r="7165">
          <cell r="B7165" t="str">
            <v>Barium bis(6,6,7,7,8,8,8-heptafluoro-2,2-dimethyl-5-oxooct-3-en-3-olate)</v>
          </cell>
        </row>
        <row r="7166">
          <cell r="B7166" t="str">
            <v>Barium-133</v>
          </cell>
        </row>
        <row r="7167">
          <cell r="B7167" t="str">
            <v>Barium-140</v>
          </cell>
        </row>
        <row r="7168">
          <cell r="B7168" t="str">
            <v>Barium-lanthanum</v>
          </cell>
        </row>
        <row r="7169">
          <cell r="B7169" t="str">
            <v>Barometric pressure</v>
          </cell>
        </row>
        <row r="7170">
          <cell r="B7170" t="str">
            <v>Base flow discharge</v>
          </cell>
        </row>
        <row r="7171">
          <cell r="B7171" t="str">
            <v>Bases</v>
          </cell>
        </row>
        <row r="7172">
          <cell r="B7172" t="str">
            <v>Battery voltage</v>
          </cell>
        </row>
        <row r="7173">
          <cell r="B7173" t="str">
            <v>BDE 100L</v>
          </cell>
        </row>
        <row r="7174">
          <cell r="B7174" t="str">
            <v>BDE 101L</v>
          </cell>
        </row>
        <row r="7175">
          <cell r="B7175" t="str">
            <v>BDE 118L</v>
          </cell>
        </row>
        <row r="7176">
          <cell r="B7176" t="str">
            <v>BDE 126L</v>
          </cell>
        </row>
        <row r="7177">
          <cell r="B7177" t="str">
            <v>BDE 153L</v>
          </cell>
        </row>
        <row r="7178">
          <cell r="B7178" t="str">
            <v>BDE 154L</v>
          </cell>
        </row>
        <row r="7179">
          <cell r="B7179" t="str">
            <v>BDE 15L</v>
          </cell>
        </row>
        <row r="7180">
          <cell r="B7180" t="str">
            <v>BDE 180L</v>
          </cell>
        </row>
        <row r="7181">
          <cell r="B7181" t="str">
            <v>BDE 183L</v>
          </cell>
        </row>
        <row r="7182">
          <cell r="B7182" t="str">
            <v>BDE 202L</v>
          </cell>
        </row>
        <row r="7183">
          <cell r="B7183" t="str">
            <v>BDE 206L</v>
          </cell>
        </row>
        <row r="7184">
          <cell r="B7184" t="str">
            <v>BDE 209L</v>
          </cell>
        </row>
        <row r="7185">
          <cell r="B7185" t="str">
            <v>BDE 28L</v>
          </cell>
        </row>
        <row r="7186">
          <cell r="B7186" t="str">
            <v>BDE 3L</v>
          </cell>
        </row>
        <row r="7187">
          <cell r="B7187" t="str">
            <v>BDE 47L</v>
          </cell>
        </row>
        <row r="7188">
          <cell r="B7188" t="str">
            <v>BDE 77L</v>
          </cell>
        </row>
        <row r="7189">
          <cell r="B7189" t="str">
            <v>BDE 8L</v>
          </cell>
        </row>
        <row r="7190">
          <cell r="B7190" t="str">
            <v>BDE 99L</v>
          </cell>
        </row>
        <row r="7191">
          <cell r="B7191" t="str">
            <v>BDE-003</v>
          </cell>
        </row>
        <row r="7192">
          <cell r="B7192" t="str">
            <v>BDE-004</v>
          </cell>
        </row>
        <row r="7193">
          <cell r="B7193" t="str">
            <v>BDE-005</v>
          </cell>
        </row>
        <row r="7194">
          <cell r="B7194" t="str">
            <v>BDE-006</v>
          </cell>
        </row>
        <row r="7195">
          <cell r="B7195" t="str">
            <v>BDE-007</v>
          </cell>
        </row>
        <row r="7196">
          <cell r="B7196" t="str">
            <v>BDE-008***retired***use 2,4'-DIBDE</v>
          </cell>
        </row>
        <row r="7197">
          <cell r="B7197" t="str">
            <v>BDE-009</v>
          </cell>
        </row>
        <row r="7198">
          <cell r="B7198" t="str">
            <v>BDE-014</v>
          </cell>
        </row>
        <row r="7199">
          <cell r="B7199" t="str">
            <v>BDE-015***retired***use p,p'-Dibromodiphenyl ether</v>
          </cell>
        </row>
        <row r="7200">
          <cell r="B7200" t="str">
            <v>BDE-016</v>
          </cell>
        </row>
        <row r="7201">
          <cell r="B7201" t="str">
            <v>BDE-017</v>
          </cell>
        </row>
        <row r="7202">
          <cell r="B7202" t="str">
            <v>BDE-018</v>
          </cell>
        </row>
        <row r="7203">
          <cell r="B7203" t="str">
            <v>BDE-019</v>
          </cell>
        </row>
        <row r="7204">
          <cell r="B7204" t="str">
            <v>BDE-020</v>
          </cell>
        </row>
        <row r="7205">
          <cell r="B7205" t="str">
            <v>BDE-021</v>
          </cell>
        </row>
        <row r="7206">
          <cell r="B7206" t="str">
            <v>BDE-022</v>
          </cell>
        </row>
        <row r="7207">
          <cell r="B7207" t="str">
            <v>BDE-023</v>
          </cell>
        </row>
        <row r="7208">
          <cell r="B7208" t="str">
            <v>BDE-024</v>
          </cell>
        </row>
        <row r="7209">
          <cell r="B7209" t="str">
            <v>BDE-026</v>
          </cell>
        </row>
        <row r="7210">
          <cell r="B7210" t="str">
            <v>BDE-027</v>
          </cell>
        </row>
        <row r="7211">
          <cell r="B7211" t="str">
            <v>BDE-028***retired***use 2,4,4'-Tribromodiphenyl ether</v>
          </cell>
        </row>
        <row r="7212">
          <cell r="B7212" t="str">
            <v>BDE-029</v>
          </cell>
        </row>
        <row r="7213">
          <cell r="B7213" t="str">
            <v>BDE-031</v>
          </cell>
        </row>
        <row r="7214">
          <cell r="B7214" t="str">
            <v>BDE-033</v>
          </cell>
        </row>
        <row r="7215">
          <cell r="B7215" t="str">
            <v>BDE-034</v>
          </cell>
        </row>
        <row r="7216">
          <cell r="B7216" t="str">
            <v>BDE-036</v>
          </cell>
        </row>
        <row r="7217">
          <cell r="B7217" t="str">
            <v>BDE-038</v>
          </cell>
        </row>
        <row r="7218">
          <cell r="B7218" t="str">
            <v>BDE-039</v>
          </cell>
        </row>
        <row r="7219">
          <cell r="B7219" t="str">
            <v>BDE-041</v>
          </cell>
        </row>
        <row r="7220">
          <cell r="B7220" t="str">
            <v>BDE-042</v>
          </cell>
        </row>
        <row r="7221">
          <cell r="B7221" t="str">
            <v>BDE-043</v>
          </cell>
        </row>
        <row r="7222">
          <cell r="B7222" t="str">
            <v>BDE-044***retired***use 2,2',3,5'-Tetrabromodiphenyl ether</v>
          </cell>
        </row>
        <row r="7223">
          <cell r="B7223" t="str">
            <v>BDE-045</v>
          </cell>
        </row>
        <row r="7224">
          <cell r="B7224" t="str">
            <v>BDE-046</v>
          </cell>
        </row>
        <row r="7225">
          <cell r="B7225" t="str">
            <v>BDE-047***retired***use 2,2',4,4'-Tetrabromodiphenyl ether</v>
          </cell>
        </row>
        <row r="7226">
          <cell r="B7226" t="str">
            <v>BDE-048</v>
          </cell>
        </row>
        <row r="7227">
          <cell r="B7227" t="str">
            <v>BDE-050</v>
          </cell>
        </row>
        <row r="7228">
          <cell r="B7228" t="str">
            <v>BDE-052</v>
          </cell>
        </row>
        <row r="7229">
          <cell r="B7229" t="str">
            <v>BDE-053</v>
          </cell>
        </row>
        <row r="7230">
          <cell r="B7230" t="str">
            <v>BDE-054</v>
          </cell>
        </row>
        <row r="7231">
          <cell r="B7231" t="str">
            <v>BDE-055</v>
          </cell>
        </row>
        <row r="7232">
          <cell r="B7232" t="str">
            <v>BDE-056</v>
          </cell>
        </row>
        <row r="7233">
          <cell r="B7233" t="str">
            <v>BDE-057</v>
          </cell>
        </row>
        <row r="7234">
          <cell r="B7234" t="str">
            <v>BDE-058</v>
          </cell>
        </row>
        <row r="7235">
          <cell r="B7235" t="str">
            <v>BDE-059</v>
          </cell>
        </row>
        <row r="7236">
          <cell r="B7236" t="str">
            <v>BDE-060</v>
          </cell>
        </row>
        <row r="7237">
          <cell r="B7237" t="str">
            <v>BDE-061</v>
          </cell>
        </row>
        <row r="7238">
          <cell r="B7238" t="str">
            <v>BDE-062</v>
          </cell>
        </row>
        <row r="7239">
          <cell r="B7239" t="str">
            <v>BDE-063</v>
          </cell>
        </row>
        <row r="7240">
          <cell r="B7240" t="str">
            <v>BDE-064</v>
          </cell>
        </row>
        <row r="7241">
          <cell r="B7241" t="str">
            <v>BDE-065</v>
          </cell>
        </row>
        <row r="7242">
          <cell r="B7242" t="str">
            <v>BDE-066</v>
          </cell>
        </row>
        <row r="7243">
          <cell r="B7243" t="str">
            <v>BDE-067</v>
          </cell>
        </row>
        <row r="7244">
          <cell r="B7244" t="str">
            <v>BDE-068</v>
          </cell>
        </row>
        <row r="7245">
          <cell r="B7245" t="str">
            <v>BDE-069</v>
          </cell>
        </row>
        <row r="7246">
          <cell r="B7246" t="str">
            <v>BDE-070</v>
          </cell>
        </row>
        <row r="7247">
          <cell r="B7247" t="str">
            <v>BDE-072</v>
          </cell>
        </row>
        <row r="7248">
          <cell r="B7248" t="str">
            <v>BDE-073</v>
          </cell>
        </row>
        <row r="7249">
          <cell r="B7249" t="str">
            <v>BDE-074</v>
          </cell>
        </row>
        <row r="7250">
          <cell r="B7250" t="str">
            <v>BDE-075</v>
          </cell>
        </row>
        <row r="7251">
          <cell r="B7251" t="str">
            <v>BDE-076</v>
          </cell>
        </row>
        <row r="7252">
          <cell r="B7252" t="str">
            <v>BDE-078</v>
          </cell>
        </row>
        <row r="7253">
          <cell r="B7253" t="str">
            <v>BDE-079</v>
          </cell>
        </row>
        <row r="7254">
          <cell r="B7254" t="str">
            <v>BDE-080</v>
          </cell>
        </row>
        <row r="7255">
          <cell r="B7255" t="str">
            <v>BDE-081</v>
          </cell>
        </row>
        <row r="7256">
          <cell r="B7256" t="str">
            <v>BDE-083</v>
          </cell>
        </row>
        <row r="7257">
          <cell r="B7257" t="str">
            <v>BDE-084</v>
          </cell>
        </row>
        <row r="7258">
          <cell r="B7258" t="str">
            <v>BDE-085</v>
          </cell>
        </row>
        <row r="7259">
          <cell r="B7259" t="str">
            <v>BDE-086</v>
          </cell>
        </row>
        <row r="7260">
          <cell r="B7260" t="str">
            <v>BDE-087</v>
          </cell>
        </row>
        <row r="7261">
          <cell r="B7261" t="str">
            <v>BDE-088</v>
          </cell>
        </row>
        <row r="7262">
          <cell r="B7262" t="str">
            <v>BDE-089</v>
          </cell>
        </row>
        <row r="7263">
          <cell r="B7263" t="str">
            <v>BDE-090</v>
          </cell>
        </row>
        <row r="7264">
          <cell r="B7264" t="str">
            <v>BDE-091</v>
          </cell>
        </row>
        <row r="7265">
          <cell r="B7265" t="str">
            <v>BDE-092</v>
          </cell>
        </row>
        <row r="7266">
          <cell r="B7266" t="str">
            <v>BDE-093</v>
          </cell>
        </row>
        <row r="7267">
          <cell r="B7267" t="str">
            <v>BDE-094</v>
          </cell>
        </row>
        <row r="7268">
          <cell r="B7268" t="str">
            <v>BDE-095</v>
          </cell>
        </row>
        <row r="7269">
          <cell r="B7269" t="str">
            <v>BDE-096</v>
          </cell>
        </row>
        <row r="7270">
          <cell r="B7270" t="str">
            <v>BDE-097</v>
          </cell>
        </row>
        <row r="7271">
          <cell r="B7271" t="str">
            <v>BDE-098</v>
          </cell>
        </row>
        <row r="7272">
          <cell r="B7272" t="str">
            <v>BDE-099</v>
          </cell>
        </row>
        <row r="7273">
          <cell r="B7273" t="str">
            <v>BDE-100</v>
          </cell>
        </row>
        <row r="7274">
          <cell r="B7274" t="str">
            <v>BDE-101</v>
          </cell>
        </row>
        <row r="7275">
          <cell r="B7275" t="str">
            <v>BDE-102</v>
          </cell>
        </row>
        <row r="7276">
          <cell r="B7276" t="str">
            <v>BDE-103</v>
          </cell>
        </row>
        <row r="7277">
          <cell r="B7277" t="str">
            <v>BDE-104</v>
          </cell>
        </row>
        <row r="7278">
          <cell r="B7278" t="str">
            <v>BDE-106</v>
          </cell>
        </row>
        <row r="7279">
          <cell r="B7279" t="str">
            <v>BDE-107</v>
          </cell>
        </row>
        <row r="7280">
          <cell r="B7280" t="str">
            <v>BDE-108</v>
          </cell>
        </row>
        <row r="7281">
          <cell r="B7281" t="str">
            <v>BDE-109</v>
          </cell>
        </row>
        <row r="7282">
          <cell r="B7282" t="str">
            <v>BDE-110</v>
          </cell>
        </row>
        <row r="7283">
          <cell r="B7283" t="str">
            <v>BDE-111</v>
          </cell>
        </row>
        <row r="7284">
          <cell r="B7284" t="str">
            <v>BDE-112</v>
          </cell>
        </row>
        <row r="7285">
          <cell r="B7285" t="str">
            <v>BDE-113</v>
          </cell>
        </row>
        <row r="7286">
          <cell r="B7286" t="str">
            <v>BDE-114</v>
          </cell>
        </row>
        <row r="7287">
          <cell r="B7287" t="str">
            <v>BDE-115</v>
          </cell>
        </row>
        <row r="7288">
          <cell r="B7288" t="str">
            <v>BDE-117</v>
          </cell>
        </row>
        <row r="7289">
          <cell r="B7289" t="str">
            <v>BDE-119</v>
          </cell>
        </row>
        <row r="7290">
          <cell r="B7290" t="str">
            <v>BDE-119/120</v>
          </cell>
        </row>
        <row r="7291">
          <cell r="B7291" t="str">
            <v>BDE-12/13</v>
          </cell>
        </row>
        <row r="7292">
          <cell r="B7292" t="str">
            <v>BDE-121</v>
          </cell>
        </row>
        <row r="7293">
          <cell r="B7293" t="str">
            <v>BDE-122</v>
          </cell>
        </row>
        <row r="7294">
          <cell r="B7294" t="str">
            <v>BDE-123</v>
          </cell>
        </row>
        <row r="7295">
          <cell r="B7295" t="str">
            <v>BDE-124</v>
          </cell>
        </row>
        <row r="7296">
          <cell r="B7296" t="str">
            <v>BDE-125</v>
          </cell>
        </row>
        <row r="7297">
          <cell r="B7297" t="str">
            <v>BDE-127</v>
          </cell>
        </row>
        <row r="7298">
          <cell r="B7298" t="str">
            <v>BDE-129</v>
          </cell>
        </row>
        <row r="7299">
          <cell r="B7299" t="str">
            <v>BDE-130</v>
          </cell>
        </row>
        <row r="7300">
          <cell r="B7300" t="str">
            <v>BDE-131</v>
          </cell>
        </row>
        <row r="7301">
          <cell r="B7301" t="str">
            <v>BDE-132</v>
          </cell>
        </row>
        <row r="7302">
          <cell r="B7302" t="str">
            <v>BDE-133</v>
          </cell>
        </row>
        <row r="7303">
          <cell r="B7303" t="str">
            <v>BDE-134</v>
          </cell>
        </row>
        <row r="7304">
          <cell r="B7304" t="str">
            <v>BDE-135</v>
          </cell>
        </row>
        <row r="7305">
          <cell r="B7305" t="str">
            <v>BDE-136</v>
          </cell>
        </row>
        <row r="7306">
          <cell r="B7306" t="str">
            <v>BDE-137</v>
          </cell>
        </row>
        <row r="7307">
          <cell r="B7307" t="str">
            <v>BDE-138***retired***use 2,2',3,4,4',5'-Hexabromodiphenyl ether</v>
          </cell>
        </row>
        <row r="7308">
          <cell r="B7308" t="str">
            <v>BDE-138/166</v>
          </cell>
        </row>
        <row r="7309">
          <cell r="B7309" t="str">
            <v>BDE-139</v>
          </cell>
        </row>
        <row r="7310">
          <cell r="B7310" t="str">
            <v>BDE-140***retired***use 2,2',3,4,4',6'-Hexabromodiphenyl ether</v>
          </cell>
        </row>
        <row r="7311">
          <cell r="B7311" t="str">
            <v>BDE-141</v>
          </cell>
        </row>
        <row r="7312">
          <cell r="B7312" t="str">
            <v>BDE-142</v>
          </cell>
        </row>
        <row r="7313">
          <cell r="B7313" t="str">
            <v>BDE-143</v>
          </cell>
        </row>
        <row r="7314">
          <cell r="B7314" t="str">
            <v>BDE-144</v>
          </cell>
        </row>
        <row r="7315">
          <cell r="B7315" t="str">
            <v>BDE-145</v>
          </cell>
        </row>
        <row r="7316">
          <cell r="B7316" t="str">
            <v>BDE-146</v>
          </cell>
        </row>
        <row r="7317">
          <cell r="B7317" t="str">
            <v>BDE-147</v>
          </cell>
        </row>
        <row r="7318">
          <cell r="B7318" t="str">
            <v>BDE-148</v>
          </cell>
        </row>
        <row r="7319">
          <cell r="B7319" t="str">
            <v>BDE-149</v>
          </cell>
        </row>
        <row r="7320">
          <cell r="B7320" t="str">
            <v>BDE-150</v>
          </cell>
        </row>
        <row r="7321">
          <cell r="B7321" t="str">
            <v>BDE-151</v>
          </cell>
        </row>
        <row r="7322">
          <cell r="B7322" t="str">
            <v>BDE-152</v>
          </cell>
        </row>
        <row r="7323">
          <cell r="B7323" t="str">
            <v>BDE-153</v>
          </cell>
        </row>
        <row r="7324">
          <cell r="B7324" t="str">
            <v>BDE-154</v>
          </cell>
        </row>
        <row r="7325">
          <cell r="B7325" t="str">
            <v>BDE-155</v>
          </cell>
        </row>
        <row r="7326">
          <cell r="B7326" t="str">
            <v>BDE-156</v>
          </cell>
        </row>
        <row r="7327">
          <cell r="B7327" t="str">
            <v>BDE-157</v>
          </cell>
        </row>
        <row r="7328">
          <cell r="B7328" t="str">
            <v>BDE-158</v>
          </cell>
        </row>
        <row r="7329">
          <cell r="B7329" t="str">
            <v>BDE-159</v>
          </cell>
        </row>
        <row r="7330">
          <cell r="B7330" t="str">
            <v>BDE-160</v>
          </cell>
        </row>
        <row r="7331">
          <cell r="B7331" t="str">
            <v>BDE-161</v>
          </cell>
        </row>
        <row r="7332">
          <cell r="B7332" t="str">
            <v>BDE-162</v>
          </cell>
        </row>
        <row r="7333">
          <cell r="B7333" t="str">
            <v>BDE-163</v>
          </cell>
        </row>
        <row r="7334">
          <cell r="B7334" t="str">
            <v>BDE-164</v>
          </cell>
        </row>
        <row r="7335">
          <cell r="B7335" t="str">
            <v>BDE-165</v>
          </cell>
        </row>
        <row r="7336">
          <cell r="B7336" t="str">
            <v>BDE-166</v>
          </cell>
        </row>
        <row r="7337">
          <cell r="B7337" t="str">
            <v>BDE-167</v>
          </cell>
        </row>
        <row r="7338">
          <cell r="B7338" t="str">
            <v>BDE-168</v>
          </cell>
        </row>
        <row r="7339">
          <cell r="B7339" t="str">
            <v>BDE-169</v>
          </cell>
        </row>
        <row r="7340">
          <cell r="B7340" t="str">
            <v>BDE-17/25</v>
          </cell>
        </row>
        <row r="7341">
          <cell r="B7341" t="str">
            <v>BDE-170</v>
          </cell>
        </row>
        <row r="7342">
          <cell r="B7342" t="str">
            <v>BDE-171</v>
          </cell>
        </row>
        <row r="7343">
          <cell r="B7343" t="str">
            <v>BDE-172</v>
          </cell>
        </row>
        <row r="7344">
          <cell r="B7344" t="str">
            <v>BDE-173</v>
          </cell>
        </row>
        <row r="7345">
          <cell r="B7345" t="str">
            <v>BDE-174</v>
          </cell>
        </row>
        <row r="7346">
          <cell r="B7346" t="str">
            <v>BDE-175</v>
          </cell>
        </row>
        <row r="7347">
          <cell r="B7347" t="str">
            <v>BDE-176</v>
          </cell>
        </row>
        <row r="7348">
          <cell r="B7348" t="str">
            <v>BDE-177***retired***use 2,2',3,3',4',5,6-Heptabromodiphenyl ether</v>
          </cell>
        </row>
        <row r="7349">
          <cell r="B7349" t="str">
            <v>BDE-178</v>
          </cell>
        </row>
        <row r="7350">
          <cell r="B7350" t="str">
            <v>BDE-179</v>
          </cell>
        </row>
        <row r="7351">
          <cell r="B7351" t="str">
            <v>BDE-180</v>
          </cell>
        </row>
        <row r="7352">
          <cell r="B7352" t="str">
            <v>BDE-182</v>
          </cell>
        </row>
        <row r="7353">
          <cell r="B7353" t="str">
            <v>BDE-184</v>
          </cell>
        </row>
        <row r="7354">
          <cell r="B7354" t="str">
            <v>BDE-185</v>
          </cell>
        </row>
        <row r="7355">
          <cell r="B7355" t="str">
            <v>BDE-186</v>
          </cell>
        </row>
        <row r="7356">
          <cell r="B7356" t="str">
            <v>BDE-187***retired***use 2,2',3,4',5,5',6-Heptabromodiphenyl ether</v>
          </cell>
        </row>
        <row r="7357">
          <cell r="B7357" t="str">
            <v>BDE-188</v>
          </cell>
        </row>
        <row r="7358">
          <cell r="B7358" t="str">
            <v>BDE-189</v>
          </cell>
        </row>
        <row r="7359">
          <cell r="B7359" t="str">
            <v>BDE-190</v>
          </cell>
        </row>
        <row r="7360">
          <cell r="B7360" t="str">
            <v>BDE-191</v>
          </cell>
        </row>
        <row r="7361">
          <cell r="B7361" t="str">
            <v>BDE-192</v>
          </cell>
        </row>
        <row r="7362">
          <cell r="B7362" t="str">
            <v>BDE-193</v>
          </cell>
        </row>
        <row r="7363">
          <cell r="B7363" t="str">
            <v>BDE-194</v>
          </cell>
        </row>
        <row r="7364">
          <cell r="B7364" t="str">
            <v>BDE-195</v>
          </cell>
        </row>
        <row r="7365">
          <cell r="B7365" t="str">
            <v>BDE-196</v>
          </cell>
        </row>
        <row r="7366">
          <cell r="B7366" t="str">
            <v>BDE-197</v>
          </cell>
        </row>
        <row r="7367">
          <cell r="B7367" t="str">
            <v>BDE-198***retired***use 2,2',3,3',4,5,5',6-Octabromodiphenyl ether</v>
          </cell>
        </row>
        <row r="7368">
          <cell r="B7368" t="str">
            <v>BDE-199</v>
          </cell>
        </row>
        <row r="7369">
          <cell r="B7369" t="str">
            <v>BDE-200</v>
          </cell>
        </row>
        <row r="7370">
          <cell r="B7370" t="str">
            <v>BDE-200/203</v>
          </cell>
        </row>
        <row r="7371">
          <cell r="B7371" t="str">
            <v>BDE-201</v>
          </cell>
        </row>
        <row r="7372">
          <cell r="B7372" t="str">
            <v>BDE-202</v>
          </cell>
        </row>
        <row r="7373">
          <cell r="B7373" t="str">
            <v>BDE-203/208</v>
          </cell>
        </row>
        <row r="7374">
          <cell r="B7374" t="str">
            <v>BDE-204</v>
          </cell>
        </row>
        <row r="7375">
          <cell r="B7375" t="str">
            <v>BDE-205</v>
          </cell>
        </row>
        <row r="7376">
          <cell r="B7376" t="str">
            <v>BDE-207</v>
          </cell>
        </row>
        <row r="7377">
          <cell r="B7377" t="str">
            <v>BDE-208</v>
          </cell>
        </row>
        <row r="7378">
          <cell r="B7378" t="str">
            <v>BDE-209***retired***use Decabromodiphenyl ether</v>
          </cell>
        </row>
        <row r="7379">
          <cell r="B7379" t="str">
            <v>BDE-28/33</v>
          </cell>
        </row>
        <row r="7380">
          <cell r="B7380" t="str">
            <v>BDE-8/11</v>
          </cell>
        </row>
        <row r="7381">
          <cell r="B7381" t="str">
            <v>BDE-85/155</v>
          </cell>
        </row>
        <row r="7382">
          <cell r="B7382" t="str">
            <v>Beam Attenuation (Seabird)</v>
          </cell>
        </row>
        <row r="7383">
          <cell r="B7383" t="str">
            <v>Beaver (choice list)</v>
          </cell>
        </row>
        <row r="7384">
          <cell r="B7384" t="str">
            <v>Beaver Flow Modification (choice list)</v>
          </cell>
        </row>
        <row r="7385">
          <cell r="B7385" t="str">
            <v>Beck Biotic Index</v>
          </cell>
        </row>
        <row r="7386">
          <cell r="B7386" t="str">
            <v>Bendiocarb</v>
          </cell>
        </row>
        <row r="7387">
          <cell r="B7387" t="str">
            <v>Bendiocarb phenol</v>
          </cell>
        </row>
        <row r="7388">
          <cell r="B7388" t="str">
            <v>Benfluralin</v>
          </cell>
        </row>
        <row r="7389">
          <cell r="B7389" t="str">
            <v>Benfuracarb</v>
          </cell>
        </row>
        <row r="7390">
          <cell r="B7390" t="str">
            <v>Benomyl</v>
          </cell>
        </row>
        <row r="7391">
          <cell r="B7391" t="str">
            <v>Bensulfuron-methyl</v>
          </cell>
        </row>
        <row r="7392">
          <cell r="B7392" t="str">
            <v>Bensulide</v>
          </cell>
        </row>
        <row r="7393">
          <cell r="B7393" t="str">
            <v>Bentazon</v>
          </cell>
        </row>
        <row r="7394">
          <cell r="B7394" t="str">
            <v>Bentazon AIBA</v>
          </cell>
        </row>
        <row r="7395">
          <cell r="B7395" t="str">
            <v>Bentazon methyl</v>
          </cell>
        </row>
        <row r="7396">
          <cell r="B7396" t="str">
            <v>Bentazon-d7</v>
          </cell>
        </row>
        <row r="7397">
          <cell r="B7397" t="str">
            <v>Bentazone***retired***use Bentazon</v>
          </cell>
        </row>
        <row r="7398">
          <cell r="B7398" t="str">
            <v>Benthic macroinvertebrate community</v>
          </cell>
        </row>
        <row r="7399">
          <cell r="B7399" t="str">
            <v>Bentonite</v>
          </cell>
        </row>
        <row r="7400">
          <cell r="B7400" t="str">
            <v>Benzal chloride</v>
          </cell>
        </row>
        <row r="7401">
          <cell r="B7401" t="str">
            <v>Benzaldehyde</v>
          </cell>
        </row>
        <row r="7402">
          <cell r="B7402" t="str">
            <v>Benzaldehyde, 2,3-dichloro-4-hydroxy-5-methoxy-</v>
          </cell>
        </row>
        <row r="7403">
          <cell r="B7403" t="str">
            <v>Benzaldehyde, 2-(1,1,2,2-tetrafluoroethoxy)-</v>
          </cell>
        </row>
        <row r="7404">
          <cell r="B7404" t="str">
            <v>Benzaldehyde, 2-chloro-4-hydroxy-5-methoxy-</v>
          </cell>
        </row>
        <row r="7405">
          <cell r="B7405" t="str">
            <v>Benzaldehyde, 3-(1,1,2,2-tetrafluoroethoxy)-</v>
          </cell>
        </row>
        <row r="7406">
          <cell r="B7406" t="str">
            <v>Benzaldehyde, 3-methyl-</v>
          </cell>
        </row>
        <row r="7407">
          <cell r="B7407" t="str">
            <v>Benzaldehyde, 4-(1,1,2,2-tetrafluoroethoxy)-</v>
          </cell>
        </row>
        <row r="7408">
          <cell r="B7408" t="str">
            <v>Benzamide, 2,6-difluoro-N-[[[2-methyl-4-[(1,1,2,2-tetrafluoroethyl)sulfonyl]phenyl]amino]carbonyl]-</v>
          </cell>
        </row>
        <row r="7409">
          <cell r="B7409" t="str">
            <v>Benzamide, 2,6-difluoro-N-[[[2-methyl-4-[2,2,2-trifluoro-1-hydroxy-1-(trifluoromethyl)ethyl]phenyl]amino]carbonyl]-</v>
          </cell>
        </row>
        <row r="7410">
          <cell r="B7410" t="str">
            <v>Benzamide, 2,6-difluoro-N-[[[4-[(1,1,2,2-tetrafluoroethyl)thio]phenyl]amino]carbonyl]-</v>
          </cell>
        </row>
        <row r="7411">
          <cell r="B7411" t="str">
            <v>Benzamide, 2-amino-N-(1-methylethyl)-</v>
          </cell>
        </row>
        <row r="7412">
          <cell r="B7412" t="str">
            <v>Benzamide, 3,5-dimethoxy-N-[[[3-[1,1,2,2-tetrafluoro-2-[1,1,2,2,3,3-hexafluoro-3-(trifluoromethoxy)propoxy]ethyl]phenyl]amino]thioxomethyl]-</v>
          </cell>
        </row>
        <row r="7413">
          <cell r="B7413" t="str">
            <v>Benzamide, 3-(benzoylmethylamino)-N-[2-bromo-4-[1,2,2,2-tetrafluoro-1-(trifluoromethyl)ethyl]-6-(trifluoromethyl)phenyl]-2-fluoro</v>
          </cell>
        </row>
        <row r="7414">
          <cell r="B7414" t="str">
            <v>Benzamide, 4-chloro-N-[2,2,2-trifluoro-1-(trifluoromethyl)ethylidene]-</v>
          </cell>
        </row>
        <row r="7415">
          <cell r="B7415" t="str">
            <v>Benzamide, 4-[[4-[[[2-[[(1,1,2,2,3,3,4,4,5,5,6,6,7,7,8,8,8-heptadecafluorooctyl)sulfonyl]propylamino]ethyl]amino]carbonyl]phenyl]methyl]-N-octadecyl-</v>
          </cell>
        </row>
        <row r="7416">
          <cell r="B7416" t="str">
            <v>Benzamide, 5-chloro-N-[2-[4-[[[(cyclohexylamino)carbonyl]amino]sulfonyl]phenyl]ethyl]-2-methoxy-**retired**use Glyburide</v>
          </cell>
        </row>
        <row r="7417">
          <cell r="B7417" t="str">
            <v>Benzamide, N-[1-azido-2,2,2-trifluoro-1-(trifluoromethyl)ethyl]-</v>
          </cell>
        </row>
        <row r="7418">
          <cell r="B7418" t="str">
            <v>Benzamide, N-[2,2,2-trifluoro-1-(4-fluorophenyl)-1-(trifluoromethyl)ethyl]-</v>
          </cell>
        </row>
        <row r="7419">
          <cell r="B7419" t="str">
            <v>Benzamide, N-[2,2,2-trifluoro-1-(trifluoromethyl)ethylidene]</v>
          </cell>
        </row>
        <row r="7420">
          <cell r="B7420" t="str">
            <v>Benzamide, N-[4-[2,2,2-trifluoro-1-hydroxy-1-(trifluoromethyl)ethyl]phenyl]-4-(trifluoromethyl)-</v>
          </cell>
        </row>
        <row r="7421">
          <cell r="B7421" t="str">
            <v>Benzamide, N-[[[2,3-dichloro-4-[(1,1,2,2-tetrafluoroethyl)sulfinyl]phenyl]amino]carbonyl]-2,6-difluoro-</v>
          </cell>
        </row>
        <row r="7422">
          <cell r="B7422" t="str">
            <v>Benzamide, N-[[[2,5-dichloro-4-[(1,1,2,2-tetrafluoroethyl)sulfinyl]phenyl]amino]carbonyl]-2,6-difluoro-</v>
          </cell>
        </row>
        <row r="7423">
          <cell r="B7423" t="str">
            <v>Benzamide, N-[[[2,5-dimethyl-4-[(1,1,2,2-tetrafluoroethyl)sulfinyl]phenyl]amino]carbonyl]-2,6-difluoro-</v>
          </cell>
        </row>
        <row r="7424">
          <cell r="B7424" t="str">
            <v>Benzamide, N-[[[2,5-dimethyl-4-[2,2,2-trifluoro-1-hydroxy-1-(trifluoromethyl)ethyl]phenyl]amino]carbonyl]-2,6-difluoro-</v>
          </cell>
        </row>
        <row r="7425">
          <cell r="B7425" t="str">
            <v>Benzanthrone</v>
          </cell>
        </row>
        <row r="7426">
          <cell r="B7426" t="str">
            <v>Benzenamine, 2,3-dimethyl-4-[(1,1,2,2-tetrafluoroethyl)thio]-</v>
          </cell>
        </row>
        <row r="7427">
          <cell r="B7427" t="str">
            <v>Benzenamine, 2,5-dichloro-4-[(1,1,2,2-tetrafluoroethyl)thio]-</v>
          </cell>
        </row>
        <row r="7428">
          <cell r="B7428" t="str">
            <v>Benzenamine, 2,5-dimethyl-4-[(1,1,2,2-tetrafluoroethyl)thio]-</v>
          </cell>
        </row>
        <row r="7429">
          <cell r="B7429" t="str">
            <v>Benzenamine, 2,6-dibromo-4-(1,1,2,3,3,3-hexafluoropropoxy)-</v>
          </cell>
        </row>
        <row r="7430">
          <cell r="B7430" t="str">
            <v>Benzenamine, 2-(1,1,2,2-tetrafluoroethoxy)-</v>
          </cell>
        </row>
        <row r="7431">
          <cell r="B7431" t="str">
            <v>Benzenamine, 2-(1,1-diethoxy-2,2,3,3,4,4,4-heptafluorobutyl)-</v>
          </cell>
        </row>
        <row r="7432">
          <cell r="B7432" t="str">
            <v>Benzenamine, 2-nitro-4-[(2,2,3,3-tetrafluoropropyl)thio]-</v>
          </cell>
        </row>
        <row r="7433">
          <cell r="B7433" t="str">
            <v>Benzenamine, 3,3'-[2,2,2-trifluoro-1-(trifluoromethyl)ethylidene]bis-</v>
          </cell>
        </row>
        <row r="7434">
          <cell r="B7434" t="str">
            <v>Benzenamine, 3,3'-[2,2,2-trifluoro-1-(trifluoromethyl)ethylidene]bis[6-methyl-</v>
          </cell>
        </row>
        <row r="7435">
          <cell r="B7435" t="str">
            <v>Benzenamine, 3,5-dichloro-2-fluoro-4-(1,1,2,3,3,3-hexafluoropropoxy)-</v>
          </cell>
        </row>
        <row r="7436">
          <cell r="B7436" t="str">
            <v>Benzenamine, 3,5-dichloro-4-(1,1,2,3,3,3-hexafluoropropoxy)</v>
          </cell>
        </row>
        <row r="7437">
          <cell r="B7437" t="str">
            <v>Benzenamine, 3,5-dichloro-4-[(2,2,3,3,4,4,5,5-octafluoropentyl)oxy]-</v>
          </cell>
        </row>
        <row r="7438">
          <cell r="B7438" t="str">
            <v>Benzenamine, 3-(1,1,2,2-tetrafluoroethoxy)-</v>
          </cell>
        </row>
        <row r="7439">
          <cell r="B7439" t="str">
            <v>Benzenamine, 3-chloro-4-(1,1,2,3,3,3-hexafluoropropoxy)-</v>
          </cell>
        </row>
        <row r="7440">
          <cell r="B7440" t="str">
            <v>Benzenamine, 3-[3-[3-(1,1,2,2-tetrafluoroethoxy)phenyl]propyl]-</v>
          </cell>
        </row>
        <row r="7441">
          <cell r="B7441" t="str">
            <v>Benzenamine, 4,4'-[oxybis[4,1-phenylene[2,2,2-trifluoro-1-(trifluoromethyl)ethylidene]]]bis-</v>
          </cell>
        </row>
        <row r="7442">
          <cell r="B7442" t="str">
            <v>Benzenamine, 4-(1,1,2,3,3,3-hexafluoropropoxy)-</v>
          </cell>
        </row>
        <row r="7443">
          <cell r="B7443" t="str">
            <v>Benzenamine, 4-(heptadecafluorooctyl)-N,N-dimethyl-</v>
          </cell>
        </row>
        <row r="7444">
          <cell r="B7444" t="str">
            <v>Benzenamine, 4-(nonafluorobutyl)-</v>
          </cell>
        </row>
        <row r="7445">
          <cell r="B7445" t="str">
            <v>Benzenamine, 4-methoxy-N-[(1E)-2,2,3,3-tetrafluoropropylidene]-</v>
          </cell>
        </row>
        <row r="7446">
          <cell r="B7446" t="str">
            <v>Benzenamine, 4-[2,2,2-trifluoro-1-(trifluoromethyl)ethyl]-</v>
          </cell>
        </row>
        <row r="7447">
          <cell r="B7447" t="str">
            <v>Benzenamine, N-(3-pyridinylmethylene)-2-(1,1,2,2-tetrafluoroethoxy)-, (E)-</v>
          </cell>
        </row>
        <row r="7448">
          <cell r="B7448" t="str">
            <v>Benzenamine, N-methyl-N-(2,2,3,3-tetrafluoropropyl)-</v>
          </cell>
        </row>
        <row r="7449">
          <cell r="B7449" t="str">
            <v>Benzene</v>
          </cell>
        </row>
        <row r="7450">
          <cell r="B7450" t="str">
            <v>Benzene &amp; 1,2-dichloroethane</v>
          </cell>
        </row>
        <row r="7451">
          <cell r="B7451" t="str">
            <v>Benzene Hexachloride, Alpha (BHC)</v>
          </cell>
        </row>
        <row r="7452">
          <cell r="B7452" t="str">
            <v>Benzene Hexachloride, Beta (BHC)</v>
          </cell>
        </row>
        <row r="7453">
          <cell r="B7453" t="str">
            <v>Benzene Hexachloride, Delta (BHC)</v>
          </cell>
        </row>
        <row r="7454">
          <cell r="B7454" t="str">
            <v>Benzene, (1,2,2,2-tetrafluoroethyl)-</v>
          </cell>
        </row>
        <row r="7455">
          <cell r="B7455" t="str">
            <v>Benzene, (1-ethyldecyl)-</v>
          </cell>
        </row>
        <row r="7456">
          <cell r="B7456" t="str">
            <v>Benzene, (2,2,3,3-tetrafluorocyclopropyl)-</v>
          </cell>
        </row>
        <row r="7457">
          <cell r="B7457" t="str">
            <v>Benzene, (2,2-dichloro-1,1,2-trifluoroethyl)-</v>
          </cell>
        </row>
        <row r="7458">
          <cell r="B7458" t="str">
            <v>Benzene, (3,3,4,5,5,5-hexafluoro-2,2-dimethylpentyl)-</v>
          </cell>
        </row>
        <row r="7459">
          <cell r="B7459" t="str">
            <v>Benzene, (heptadecafluorooctyl)-</v>
          </cell>
        </row>
        <row r="7460">
          <cell r="B7460" t="str">
            <v>Benzene, (nonafluorobutyl)-</v>
          </cell>
        </row>
        <row r="7461">
          <cell r="B7461" t="str">
            <v>Benzene, 1,1'-(1,2-ethanediyl)bis[2,3,4,5,6-pentabromo-</v>
          </cell>
        </row>
        <row r="7462">
          <cell r="B7462" t="str">
            <v>Benzene, 1,1'-(1,3-dimethylbutylidene)bis[4-(1,1,2,2-tetrafluoroethoxy)-</v>
          </cell>
        </row>
        <row r="7463">
          <cell r="B7463" t="str">
            <v>Benzene, 1,1'-(1-methylethylidene)bis[4-(1,1,2,2-tetrafluoroethoxy)-</v>
          </cell>
        </row>
        <row r="7464">
          <cell r="B7464" t="str">
            <v>Benzene, 1,1'-(1-methylheptylidene)bis[4-(1,1,2,2-tetrafluoroethoxy)-</v>
          </cell>
        </row>
        <row r="7465">
          <cell r="B7465" t="str">
            <v>Benzene, 1,1'-(2,2,3,4,4,4-hexafluorobutylidene)bis-</v>
          </cell>
        </row>
        <row r="7466">
          <cell r="B7466" t="str">
            <v>Benzene, 1,1'-(2,3,3,3-tetrafluoro-1-propen-1-ylidene)bis-</v>
          </cell>
        </row>
        <row r="7467">
          <cell r="B7467" t="str">
            <v>Benzene, 1,1'-oxybis[2,3,4,5,6-pentabromo-***retired***use Decabromodiphenyl ether</v>
          </cell>
        </row>
        <row r="7468">
          <cell r="B7468" t="str">
            <v>Benzene, 1,1'-oxybis[2,4,5-tribromo-***retired***use BDE-153</v>
          </cell>
        </row>
        <row r="7469">
          <cell r="B7469" t="str">
            <v>Benzene, 1,1'-oxybis[2,4-dibromo-***retired***use 2,2',4,4'-Tetrabromodiphenyl ether</v>
          </cell>
        </row>
        <row r="7470">
          <cell r="B7470" t="str">
            <v>Benzene, 1,1'-[1,2-ethanediylbis(oxy)]bis[2,4,6-tribromo-</v>
          </cell>
        </row>
        <row r="7471">
          <cell r="B7471" t="str">
            <v>Benzene, 1,1'-[2,2,2-trifluoro-1-(trifluoromethyl)ethylidene]bis[3,4-dimethyl-</v>
          </cell>
        </row>
        <row r="7472">
          <cell r="B7472" t="str">
            <v>Benzene, 1,1'-[2,2,2-trifluoro-1-(trifluoromethyl)ethylidene]bis[3-ethynyl-</v>
          </cell>
        </row>
        <row r="7473">
          <cell r="B7473" t="str">
            <v>Benzene, 1,1'-[2,2,2-trifluoro-1-(trifluoromethyl)ethylidene]bis[4-bromo-</v>
          </cell>
        </row>
        <row r="7474">
          <cell r="B7474" t="str">
            <v>Benzene, 1,1'-[2,2,2-trifluoro-1-(trifluoromethyl)ethylidene]bis[4-chloro-</v>
          </cell>
        </row>
        <row r="7475">
          <cell r="B7475" t="str">
            <v>Benzene, 1,1'-[2,2,2-trifluoro-1-(trifluoromethyl)ethylidene]bis[4-ethynyl-</v>
          </cell>
        </row>
        <row r="7476">
          <cell r="B7476" t="str">
            <v>Benzene, 1,1'-[2,2,2-trifluoro-1-(trifluoromethyl)ethylidene]bis[4-iodo-</v>
          </cell>
        </row>
        <row r="7477">
          <cell r="B7477" t="str">
            <v>Benzene, 1,1'-[2,2,2-trifluoro-1-(trifluoromethyl)ethylidene]bis[4-methyl-</v>
          </cell>
        </row>
        <row r="7478">
          <cell r="B7478" t="str">
            <v>Benzene, 1,1'-[2,2,2-trifluoro-1-(trifluoromethyl)ethylidene]bis[4-[(1,2,2-trifluoroethenyl)oxy]-</v>
          </cell>
        </row>
        <row r="7479">
          <cell r="B7479" t="str">
            <v>Benzene, 1,1-oxybis[3,4-dibromo-</v>
          </cell>
        </row>
        <row r="7480">
          <cell r="B7480" t="str">
            <v>Benzene, 1,2,3,4,5,6-hexabromo- ***retired**use Hexabromobenzene</v>
          </cell>
        </row>
        <row r="7481">
          <cell r="B7481" t="str">
            <v>Benzene, 1,2,3,4,5-pentabromo-6-(2,3,4,5-tetrabromophenoxy)-***retired***use Nonabromophenoxybenzene</v>
          </cell>
        </row>
        <row r="7482">
          <cell r="B7482" t="str">
            <v>Benzene, 1,2,3,4,5-pentabromo-6-(2,3,4,6-tetrabromophenoxy)-***retired***use BDE-207</v>
          </cell>
        </row>
        <row r="7483">
          <cell r="B7483" t="str">
            <v>Benzene, 1,2,3,4,5-pentabromo-6-(2,3,5,6-tetrabromophenoxy)-***retired***use BDE-208</v>
          </cell>
        </row>
        <row r="7484">
          <cell r="B7484" t="str">
            <v>Benzene, 1,2,3,4,5-pentabromo-6-(2,4,5-tribromophenoxy)-***retired***use 2,2',3,4,4',5,5',6-OCBDE</v>
          </cell>
        </row>
        <row r="7485">
          <cell r="B7485" t="str">
            <v>Benzene, 1,2,3,4,5-pentabromo-6-(2,4-dibromophenoxy)-***retired***use 2,2',3,4,4',5,6-Heptabromodiphenyl ether</v>
          </cell>
        </row>
        <row r="7486">
          <cell r="B7486" t="str">
            <v>Benzene, 1,2,3,4,5-pentabromo-6-(3,4-dibromophenoxy)-</v>
          </cell>
        </row>
        <row r="7487">
          <cell r="B7487" t="str">
            <v>Benzene, 1,2,3,4,5-pentabromo-6-ethyl-***retired***use Pentabromoethylbenzene</v>
          </cell>
        </row>
        <row r="7488">
          <cell r="B7488" t="str">
            <v>Benzene, 1,2,3,4,5-pentafluoro-6-(2,2,3,3-tetrafluoropropoxy)-</v>
          </cell>
        </row>
        <row r="7489">
          <cell r="B7489" t="str">
            <v>Benzene, 1,2,3,4-tetrabromo-5-(2,4,5-tribromophenoxy)-***retired***use BDE-180</v>
          </cell>
        </row>
        <row r="7490">
          <cell r="B7490" t="str">
            <v>Benzene, 1,2,3,5-tetrabromo-4-(2,3,4,5-tetrabromophenoxy)-***retired***use BDE-201</v>
          </cell>
        </row>
        <row r="7491">
          <cell r="B7491" t="str">
            <v>Benzene, 1,2,3,5-tetrabromo-4-(2,3,4,6-tetrabromophenoxy)-***retired***use BDE-196</v>
          </cell>
        </row>
        <row r="7492">
          <cell r="B7492" t="str">
            <v>Benzene, 1,2,3,5-tetrabromo-4-(2,4,5-tribromophenoxy)-***retired***use 2,2',3,4,4',5',6-Heptabromodiphenyl ether</v>
          </cell>
        </row>
        <row r="7493">
          <cell r="B7493" t="str">
            <v>Benzene, 1,2,3,5-tetrabromo-4-(3,4,5-tribromophenoxy)-***retired***use BDE-191</v>
          </cell>
        </row>
        <row r="7494">
          <cell r="B7494" t="str">
            <v>Benzene, 1,2,3,5-tetrabromo-6-(2,4,6-tribromophenoxy)-***retired***use BDE-190</v>
          </cell>
        </row>
        <row r="7495">
          <cell r="B7495" t="str">
            <v>Benzene, 1,2,3-tribromo-4-(2,3,4-tribromophenoxy)-</v>
          </cell>
        </row>
        <row r="7496">
          <cell r="B7496" t="str">
            <v>Benzene, 1,2,3-tribromo-4-(2,4,5-tribromophenoxy)-***retired***use 2,2',3,4,4',5'-Hexabromodiphenyl ether</v>
          </cell>
        </row>
        <row r="7497">
          <cell r="B7497" t="str">
            <v>Benzene, 1,2,3-tribromo-4-(2,4,6-tribromophenoxy)-***retired***use 2,2',3,4,4',6'-Hexabromodiphenyl ether</v>
          </cell>
        </row>
        <row r="7498">
          <cell r="B7498" t="str">
            <v>Benzene, 1,2,3-tribromo-4-(2,4-dibromophenoxy)-***retired***use BDE-085</v>
          </cell>
        </row>
        <row r="7499">
          <cell r="B7499" t="str">
            <v>Benzene, 1,2,3-tribromo-4-(3,4-dibromophenoxy)-***retired***use 2,3,3',4,4'-PEBDE</v>
          </cell>
        </row>
        <row r="7500">
          <cell r="B7500" t="str">
            <v>Benzene, 1,2,3-tribromo-5-(3,4-dibromophenoxy)-***retired***use 3,3',4,4',5-PEBDE</v>
          </cell>
        </row>
        <row r="7501">
          <cell r="B7501" t="str">
            <v>Benzene, 1,2,3-trimethoxy-</v>
          </cell>
        </row>
        <row r="7502">
          <cell r="B7502" t="str">
            <v>Benzene, 1,2,4,5-tetrachloro- and/or 1,2,3,5-Tetrachlorobenzene</v>
          </cell>
        </row>
        <row r="7503">
          <cell r="B7503" t="str">
            <v>Benzene, 1,2,4,5-tetrafluoro-3,6-bis(2,2,3,3-tetrafluoropropoxy)-</v>
          </cell>
        </row>
        <row r="7504">
          <cell r="B7504" t="str">
            <v>Benzene, 1,2,4-tribromo-5-(2,4-dibromophenoxy)-***retired***use BDE-099</v>
          </cell>
        </row>
        <row r="7505">
          <cell r="B7505" t="str">
            <v>Benzene, 1,2,4-tribromo-5-(3,4-dibromophenoxy)-</v>
          </cell>
        </row>
        <row r="7506">
          <cell r="B7506" t="str">
            <v>Benzene, 1,2,4-tribromo-5-(3,5-dibromophenoxy)-</v>
          </cell>
        </row>
        <row r="7507">
          <cell r="B7507" t="str">
            <v>Benzene, 1,2-dibromo-4-(2,4-dibromophenoxy)-***retired***use BDE-066</v>
          </cell>
        </row>
        <row r="7508">
          <cell r="B7508" t="str">
            <v>Benzene, 1,2-dibromo-4-(2-bromophenoxy)-***retired***use BDE-033</v>
          </cell>
        </row>
        <row r="7509">
          <cell r="B7509" t="str">
            <v>Benzene, 1,2-dibromo-4-(3,5-dibromophenoxy)-***retired***use BDE-079</v>
          </cell>
        </row>
        <row r="7510">
          <cell r="B7510" t="str">
            <v>Benzene, 1,2-dibromo-4-(3-bromophenoxy)-***retired***use 3,3',4-TRBDE</v>
          </cell>
        </row>
        <row r="7511">
          <cell r="B7511" t="str">
            <v>Benzene, 1,2-dibromo-4-(4-bromophenoxy)-***retired***use 3,4,4'-TRBDE</v>
          </cell>
        </row>
        <row r="7512">
          <cell r="B7512" t="str">
            <v>Benzene, 1,2-dibromo-4-phenoxy-***retired**use 3,4-DIBDE</v>
          </cell>
        </row>
        <row r="7513">
          <cell r="B7513" t="str">
            <v>Benzene, 1,3,5-tribromo-2-(2,4,5-tribromophenoxy)-***retired***use BDE-154</v>
          </cell>
        </row>
        <row r="7514">
          <cell r="B7514" t="str">
            <v>Benzene, 1,3,5-tribromo-2-(2,4,6-tribromophenoxy)-***retired***use BDE-155</v>
          </cell>
        </row>
        <row r="7515">
          <cell r="B7515" t="str">
            <v>Benzene, 1,3,5-tribromo-2-(2,4-dibromophenoxy)-***retired***use BDE-100</v>
          </cell>
        </row>
        <row r="7516">
          <cell r="B7516" t="str">
            <v>Benzene, 1,3,5-tribromo-2-(3,4-dibromophenoxy)-***retired***use BDE-119</v>
          </cell>
        </row>
        <row r="7517">
          <cell r="B7517" t="str">
            <v>Benzene, 1,3,5-tribromo-2-(4-bromophenoxy)-***retired***use BDE-075</v>
          </cell>
        </row>
        <row r="7518">
          <cell r="B7518" t="str">
            <v>Benzene, 1,3,5-tribromo-2-phenoxy-***retired***use 2,4,6-TRBDE</v>
          </cell>
        </row>
        <row r="7519">
          <cell r="B7519" t="str">
            <v>Benzene, 1,3-bis[2,2,2-trifluoro-1-methoxy-1-(trifluoromethyl)ethyl]-</v>
          </cell>
        </row>
        <row r="7520">
          <cell r="B7520" t="str">
            <v>Benzene, 1,3-dibromo-2-(2,4-dibromophenoxy)-***retired***use 2,2',4,6'-Tetrabromodiphenyl ether</v>
          </cell>
        </row>
        <row r="7521">
          <cell r="B7521" t="str">
            <v>Benzene, 1,3-dibromo-2-(3,4-dibromophenoxy)-***retired***use 2,3',4',6-TEBDE</v>
          </cell>
        </row>
        <row r="7522">
          <cell r="B7522" t="str">
            <v>Benzene, 1,3-dibromo-2-(4-bromophenoxy)-</v>
          </cell>
        </row>
        <row r="7523">
          <cell r="B7523" t="str">
            <v>Benzene, 1,3-dibromo-2-phenoxy-***retired***use 2,6-DIBDE</v>
          </cell>
        </row>
        <row r="7524">
          <cell r="B7524" t="str">
            <v>Benzene, 1,3-dibromo-4-(2-bromophenoxy)-</v>
          </cell>
        </row>
        <row r="7525">
          <cell r="B7525" t="str">
            <v>Benzene, 1,3-dibromo-4-(3-bromophenoxy)-</v>
          </cell>
        </row>
        <row r="7526">
          <cell r="B7526" t="str">
            <v>Benzene, 1,3-dichloro-5-nitro-</v>
          </cell>
        </row>
        <row r="7527">
          <cell r="B7527" t="str">
            <v>Benzene, 1,3-diisocyanatomethyl-, polymers with hydrolyzed Me esters of reduced polymd. oxidized tetrafluoroethylene</v>
          </cell>
        </row>
        <row r="7528">
          <cell r="B7528" t="str">
            <v>Benzene, 1,3-dinitro-5-[[(3,3,4,4,5,5,6,6,6-nonafluorohexyl)oxy]methyl]-</v>
          </cell>
        </row>
        <row r="7529">
          <cell r="B7529" t="str">
            <v>Benzene, 1,4-bis(1,1,2,2,3,3,4,4,5,5,6,6,7,7,8,8,8-heptadecafluorooctyl)-</v>
          </cell>
        </row>
        <row r="7530">
          <cell r="B7530" t="str">
            <v>Benzene, 1,4-bis(1,1,2,2-tetrafluoroethoxy)-</v>
          </cell>
        </row>
        <row r="7531">
          <cell r="B7531" t="str">
            <v>Benzene, 1,4-dibromo-2-(2,4-dibromophenoxy)-***retired***use 2,2',4,5'-TEBDE</v>
          </cell>
        </row>
        <row r="7532">
          <cell r="B7532" t="str">
            <v>Benzene, 1,4-dichloro-2-isocyanato-</v>
          </cell>
        </row>
        <row r="7533">
          <cell r="B7533" t="str">
            <v>Benzene, 1-(1,1,2,2-tetrafluoroethoxy)-4-(1,1,3,3-tetramethylbutyl)-</v>
          </cell>
        </row>
        <row r="7534">
          <cell r="B7534" t="str">
            <v>Benzene, 1-(1,1,2,3,3,3-hexafluoropropoxy)-4-nitro-</v>
          </cell>
        </row>
        <row r="7535">
          <cell r="B7535" t="str">
            <v>Benzene, 1-(1-methylethenyl)-4-[(1,2,3,3,4,4,5,5,6,6,7,7,8,8,9,9,10,10,11,11,12,12,12-tricosafluoro-1-dodecen-1-yl)oxy]-</v>
          </cell>
        </row>
        <row r="7536">
          <cell r="B7536" t="str">
            <v>Benzene, 1-(2,2,3,4,4,4-hexafluorobutyl)-3-methyl-</v>
          </cell>
        </row>
        <row r="7537">
          <cell r="B7537" t="str">
            <v>Benzene, 1-bromo-2-(1,1,2,3,3,3-hexafluoropropoxy)-</v>
          </cell>
        </row>
        <row r="7538">
          <cell r="B7538" t="str">
            <v>Benzene, 1-bromo-2-(4-bromophenoxy)-***retired***use 2,4'-DIBDE</v>
          </cell>
        </row>
        <row r="7539">
          <cell r="B7539" t="str">
            <v>Benzene, 1-bromo-2-chloro-</v>
          </cell>
        </row>
        <row r="7540">
          <cell r="B7540" t="str">
            <v>Benzene, 1-bromo-3-(1,1,2,2-tetrafluoroethoxy)-</v>
          </cell>
        </row>
        <row r="7541">
          <cell r="B7541" t="str">
            <v>Benzene, 1-bromo-3-(2,2,3,3-tetrafluorocyclopropyl)-</v>
          </cell>
        </row>
        <row r="7542">
          <cell r="B7542" t="str">
            <v>Benzene, 1-bromo-3-(4-bromophenoxy)-***retired***use 2,4',6-TRBDE</v>
          </cell>
        </row>
        <row r="7543">
          <cell r="B7543" t="str">
            <v>Benzene, 1-bromo-3-chloro-</v>
          </cell>
        </row>
        <row r="7544">
          <cell r="B7544" t="str">
            <v>Benzene, 1-bromo-3-fluoro-</v>
          </cell>
        </row>
        <row r="7545">
          <cell r="B7545" t="str">
            <v>Benzene, 1-bromo-4-(1,1,2,3,3,3-hexafluoropropoxy)-</v>
          </cell>
        </row>
        <row r="7546">
          <cell r="B7546" t="str">
            <v>Benzene, 1-bromo-4-(2,2,3,3-tetrafluorocyclopropyl)-</v>
          </cell>
        </row>
        <row r="7547">
          <cell r="B7547" t="str">
            <v>Benzene, 1-bromo-4-(pentafluoroethoxy)-</v>
          </cell>
        </row>
        <row r="7548">
          <cell r="B7548" t="str">
            <v>Benzene, 1-bromo-4-phenoxy-***retired***use BDE-003</v>
          </cell>
        </row>
        <row r="7549">
          <cell r="B7549" t="str">
            <v>Benzene, 1-chloro-2-(1,1,2,2-tetrafluoroethoxy)-</v>
          </cell>
        </row>
        <row r="7550">
          <cell r="B7550" t="str">
            <v>Benzene, 1-chloro-2-isocyanato-</v>
          </cell>
        </row>
        <row r="7551">
          <cell r="B7551" t="str">
            <v>Benzene, 1-chloro-3-(2,2,3,3-tetrafluorocyclopropyl)-</v>
          </cell>
        </row>
        <row r="7552">
          <cell r="B7552" t="str">
            <v>Benzene, 1-chloro-4-(1,2,3,3,3-pentafluoro-1-propen-1-yl)-</v>
          </cell>
        </row>
        <row r="7553">
          <cell r="B7553" t="str">
            <v>Benzene, 1-chloro-4-(2,2,3,3-tetrafluorocyclopropyl)-</v>
          </cell>
        </row>
        <row r="7554">
          <cell r="B7554" t="str">
            <v>Benzene, 1-chloro-4-(methylsulfonyl)-</v>
          </cell>
        </row>
        <row r="7555">
          <cell r="B7555" t="str">
            <v>Benzene, 1-chloro-4-methyl-2-nitro-</v>
          </cell>
        </row>
        <row r="7556">
          <cell r="B7556" t="str">
            <v>Benzene, 1-chloro-4-[(1,1,2,2,3,3,4,4-octafluorobutyl)thio]-</v>
          </cell>
        </row>
        <row r="7557">
          <cell r="B7557" t="str">
            <v>Benzene, 1-chloro-4-[(1,2,3,3,4,4,5,5,6,6,6-undecafluoro-1-hexen-1-yl)oxy]-</v>
          </cell>
        </row>
        <row r="7558">
          <cell r="B7558" t="str">
            <v>Benzene, 1-chloro-4-[3,3,3-trifluoro-2-(trifluoromethyl)-1-propen-1-yl]-</v>
          </cell>
        </row>
        <row r="7559">
          <cell r="B7559" t="str">
            <v>Benzene, 1-ethenyl-4-[[(3,3,4,4,5,5,6,6,6-nonafluorohexyl)oxy]methyl]-</v>
          </cell>
        </row>
        <row r="7560">
          <cell r="B7560" t="str">
            <v>Benzene, 1-ethoxy-2-(1,1,2,2-tetrafluoroethoxy)-</v>
          </cell>
        </row>
        <row r="7561">
          <cell r="B7561" t="str">
            <v>Benzene, 1-ethyl-3-(1-methylethyl)-</v>
          </cell>
        </row>
        <row r="7562">
          <cell r="B7562" t="str">
            <v>Benzene, 1-fluoro-4-(1,1,2,2-tetrafluoroethoxy)-</v>
          </cell>
        </row>
        <row r="7563">
          <cell r="B7563" t="str">
            <v>Benzene, 1-iodo-4-(1,1,2,2-tetrafluoroethoxy)-</v>
          </cell>
        </row>
        <row r="7564">
          <cell r="B7564" t="str">
            <v>Benzene, 1-isocyanato-3-(1,1,2,2-tetrafluoroethoxy)-</v>
          </cell>
        </row>
        <row r="7565">
          <cell r="B7565" t="str">
            <v>Benzene, 1-methoxy-2-[(1,2,3,3,3-pentafluoro-1-propen-1-yl)thio]-</v>
          </cell>
        </row>
        <row r="7566">
          <cell r="B7566" t="str">
            <v>Benzene, 1-methoxy-3-(1,1,2,2-tetrafluoroethoxy)-</v>
          </cell>
        </row>
        <row r="7567">
          <cell r="B7567" t="str">
            <v>Benzene, 1-methoxy-3-(2,2,3,3-tetrafluorocyclopropyl)-</v>
          </cell>
        </row>
        <row r="7568">
          <cell r="B7568" t="str">
            <v>Benzene, 1-methoxy-4-(1,2,3,3,3-pentafluoro-1-propen-1-yl)-</v>
          </cell>
        </row>
        <row r="7569">
          <cell r="B7569" t="str">
            <v>Benzene, 1-methoxy-4-(2,2,3,3-tetrafluorocyclopropyl)-</v>
          </cell>
        </row>
        <row r="7570">
          <cell r="B7570" t="str">
            <v>Benzene, 1-methyl-2-(1,1,2,2-tetrafluoroethoxy)-</v>
          </cell>
        </row>
        <row r="7571">
          <cell r="B7571" t="str">
            <v>Benzene, 1-methyl-3-(2,2,3,3-tetrafluorocyclopropyl)-</v>
          </cell>
        </row>
        <row r="7572">
          <cell r="B7572" t="str">
            <v>Benzene, 1-methyl-4-(1,1,2,2-tetrafluoroethoxy)-</v>
          </cell>
        </row>
        <row r="7573">
          <cell r="B7573" t="str">
            <v>Benzene, 1-methyl-4-(1,2,3,3,3-pentafluoro-1-propen-1-yl)-</v>
          </cell>
        </row>
        <row r="7574">
          <cell r="B7574" t="str">
            <v>Benzene, 1-methyl-4-(2,2,3,3-tetrafluorocyclopropyl)-</v>
          </cell>
        </row>
        <row r="7575">
          <cell r="B7575" t="str">
            <v>Benzene, 1-nitro-2-(p-methylphenyl ethynyl)</v>
          </cell>
        </row>
        <row r="7576">
          <cell r="B7576" t="str">
            <v>Benzene, 1-nitro-3-(1,1,2,2,3,3,4,4,5,5,6,6,6-tridecafluorohexyl)-</v>
          </cell>
        </row>
        <row r="7577">
          <cell r="B7577" t="str">
            <v>Benzene, 1-nitro-3-(1,1,2,2-tetrafluoroethoxy)-</v>
          </cell>
        </row>
        <row r="7578">
          <cell r="B7578" t="str">
            <v>Benzene, 1-nitro-4-(1,1,2,2-tetrafluoroethoxy)-</v>
          </cell>
        </row>
        <row r="7579">
          <cell r="B7579" t="str">
            <v>Benzene, 1-[(1,1,2,3,3,3-hexafluoropropyl)thio]-2-methoxy-</v>
          </cell>
        </row>
        <row r="7580">
          <cell r="B7580" t="str">
            <v>Benzene, 1-[(1,1,2,3,3,3-hexafluoropropyl)thio]-4-methyl-</v>
          </cell>
        </row>
        <row r="7581">
          <cell r="B7581" t="str">
            <v>Benzene, 1-[(1,2,3,3,4,4,5,5,6,6,7,7,8,8,9,9,9-heptadecafluoro-1-nonen-1-yl)oxy]-4-(1-methylethenyl)-</v>
          </cell>
        </row>
        <row r="7582">
          <cell r="B7582" t="str">
            <v>Benzene, 1-[1-bromo-2,2,2-trifluoro-1-(trifluoromethyl)ethyl]-2-methoxy-</v>
          </cell>
        </row>
        <row r="7583">
          <cell r="B7583" t="str">
            <v>Benzene, 1-[1-[difluoro[(1,2,2-trifluoroethenyl)oxy]methyl]-1,2,2,2-tetrafluoroethoxy]-2,3,4,5,6-pentafluoro-</v>
          </cell>
        </row>
        <row r="7584">
          <cell r="B7584" t="str">
            <v>Benzene, 1-[1-[difluoro[(1,2,2-trifluoroethenyl)oxy]methyl]-1,2,2,2-tetrafluoroethoxy]-2,3,4,5,6-pentafluoro-, polymer with 1,1,2,2-tetrafluoroethene and 1,1,2-trifluoro-2-(trifluoromethoxy)ethene</v>
          </cell>
        </row>
        <row r="7585">
          <cell r="B7585" t="str">
            <v>Benzene, 2,4-dibromo-1-(2,4-dibromophenoxy)-***retired***use 2,2',4,4'-Tetrachlorobiphenyl</v>
          </cell>
        </row>
        <row r="7586">
          <cell r="B7586" t="str">
            <v>Benzene, 2,4-dibromo-1-(4-bromophenoxy)-***retired***use 2,4,4'-Tribromodiphenyl ether</v>
          </cell>
        </row>
        <row r="7587">
          <cell r="B7587" t="str">
            <v>Benzene, 2,4-dibromo-1-phenoxy-</v>
          </cell>
        </row>
        <row r="7588">
          <cell r="B7588" t="str">
            <v>Benzene, 2,4-diisocyanato-1-methyl-, reaction products with reduced Me esters of reduced polymd. oxidized tetrafluoroeth</v>
          </cell>
        </row>
        <row r="7589">
          <cell r="B7589" t="str">
            <v>Benzene, 2-methyl-4-nitro-1-(1,1,2,2-tetrafluoroethoxy)-</v>
          </cell>
        </row>
        <row r="7590">
          <cell r="B7590" t="str">
            <v>Benzene, 4-bromo-2-fluoro-1-(1,1,2,3,3,3-hexafluoropropoxy)-</v>
          </cell>
        </row>
        <row r="7591">
          <cell r="B7591" t="str">
            <v>Benzene, 4-chloro-1-methyl-2-nitro-</v>
          </cell>
        </row>
        <row r="7592">
          <cell r="B7592" t="str">
            <v>Benzene, C6-12-alkyl derivs.</v>
          </cell>
        </row>
        <row r="7593">
          <cell r="B7593" t="str">
            <v>Benzene, chloro-4-(chlorotetrafluoroethyl)-1-(trifluoromethyl)-</v>
          </cell>
        </row>
        <row r="7594">
          <cell r="B7594" t="str">
            <v>Benzene, ethenyl-, polymer with 1,1,2,3,3,3-hexafluoro-1-propene and 1,1,2,2-tetrafluoroethene, graft</v>
          </cell>
        </row>
        <row r="7595">
          <cell r="B7595" t="str">
            <v>Benzene, nonyl-</v>
          </cell>
        </row>
        <row r="7596">
          <cell r="B7596" t="str">
            <v>Benzene, pentabromo(4-bromophenoxy)-***retired***use BDE-166</v>
          </cell>
        </row>
        <row r="7597">
          <cell r="B7597" t="str">
            <v>Benzene, pentabromophenoxy-</v>
          </cell>
        </row>
        <row r="7598">
          <cell r="B7598" t="str">
            <v>Benzene, pentamethyl-</v>
          </cell>
        </row>
        <row r="7599">
          <cell r="B7599" t="str">
            <v>Benzene, tetrafluoro-</v>
          </cell>
        </row>
        <row r="7600">
          <cell r="B7600" t="str">
            <v>Benzene, toluene, ethyl benzene, xylenes mix</v>
          </cell>
        </row>
        <row r="7601">
          <cell r="B7601" t="str">
            <v>Benzene, [(1,1,2,2-tetrafluoroethoxy)methyl]-</v>
          </cell>
        </row>
        <row r="7602">
          <cell r="B7602" t="str">
            <v>Benzene, [1,1,2-trifluoro-2-(heptafluoropropoxy)ethoxy]-</v>
          </cell>
        </row>
        <row r="7603">
          <cell r="B7603" t="str">
            <v>Benzene, [1-chloro-2,2,2-trifluoro-1-(trifluoromethyl)ethyl]-</v>
          </cell>
        </row>
        <row r="7604">
          <cell r="B7604" t="str">
            <v>Benzene, [2,2,2-trifluoro-1,1-bis(trifluoromethyl)ethyl]-</v>
          </cell>
        </row>
        <row r="7605">
          <cell r="B7605" t="str">
            <v>Benzene, [2,2,2-trifluoro-1-(trifluoromethyl)-1-[(trimethylsilyl)oxy]ethyl]-</v>
          </cell>
        </row>
        <row r="7606">
          <cell r="B7606" t="str">
            <v>Benzene, [2,4,4,4-tetrafluoro-3-(trifluoromethyl)-1-buten-1-yl]-</v>
          </cell>
        </row>
        <row r="7607">
          <cell r="B7607" t="str">
            <v>Benzene, [3,3,4,4,5,5,5-heptafluoro-2,2-bis(trifluoromethyl)pentyl]-</v>
          </cell>
        </row>
        <row r="7608">
          <cell r="B7608" t="str">
            <v>Benzene, [3,3-difluoro-2-(1,2,2,2-tetrafluoroethylidene)cyclobutyl]-</v>
          </cell>
        </row>
        <row r="7609">
          <cell r="B7609" t="str">
            <v>Benzene, [tris[(2,2,3,3,4,4,5,5,6,6,7,7-dodecafluoroheptyl)oxy]methyl]-</v>
          </cell>
        </row>
        <row r="7610">
          <cell r="B7610" t="str">
            <v>Benzene, [[(16,16,17,17,18,18,18-heptafluorooctadecyl)oxy]methyl]-</v>
          </cell>
        </row>
        <row r="7611">
          <cell r="B7611" t="str">
            <v>Benzene, [[1,2,2,2-tetrafluoro-1-(trifluoromethyl)ethyl]thio]-</v>
          </cell>
        </row>
        <row r="7612">
          <cell r="B7612" t="str">
            <v>Benzene, [[2,2,3,3,4,4,4-heptafluoro-1,1-bis(trifluoromethyl)butyl]thio]-</v>
          </cell>
        </row>
        <row r="7613">
          <cell r="B7613" t="str">
            <v>Benzene,1,1'-(chloroethenylidene)bis(4-chloro-)</v>
          </cell>
        </row>
        <row r="7614">
          <cell r="B7614" t="str">
            <v>Benzene-d5, ethyl-d5-</v>
          </cell>
        </row>
        <row r="7615">
          <cell r="B7615" t="str">
            <v>Benzene-d6</v>
          </cell>
        </row>
        <row r="7616">
          <cell r="B7616" t="str">
            <v>Benzeneacetamide, N-[2-(1,1,2,3,3,3-hexafluoropropoxy)phenyl]-.alpha.-phenyl-</v>
          </cell>
        </row>
        <row r="7617">
          <cell r="B7617" t="str">
            <v>Benzeneacetic acid, .alpha.-methyl-4-(2-methylpropyl)-</v>
          </cell>
        </row>
        <row r="7618">
          <cell r="B7618" t="str">
            <v>Benzeneacetic acid,4-chloro-.alpha.-[2,2,2-trifluoro-1-(trifluoromethyl)ethyl]-</v>
          </cell>
        </row>
        <row r="7619">
          <cell r="B7619" t="str">
            <v>Benzeneacetonitrile</v>
          </cell>
        </row>
        <row r="7620">
          <cell r="B7620" t="str">
            <v>Benzeneacetonitrile, 4-chloro-.alpha.-[2,2,2-trifluoro-1-(trifluoromethyl)ethyl]-</v>
          </cell>
        </row>
        <row r="7621">
          <cell r="B7621" t="str">
            <v>Benzeneethanamine, .alpha.-methyl-, (.alpha.S)-, sulfate (2:1)</v>
          </cell>
        </row>
        <row r="7622">
          <cell r="B7622" t="str">
            <v>Benzeneethanamine, N-[(1E)-2,2,3,3,4,4,5,5,6,6,7,7,8,8,8-pentadecafluorooctylidene]-</v>
          </cell>
        </row>
        <row r="7623">
          <cell r="B7623" t="str">
            <v>Benzeneethanamine,3,4,5-tris(1,1,2,2-tetrafluoroethoxy)-, hydrochloride (1:1)</v>
          </cell>
        </row>
        <row r="7624">
          <cell r="B7624" t="str">
            <v>Benzeneethanol</v>
          </cell>
        </row>
        <row r="7625">
          <cell r="B7625" t="str">
            <v>Benzenemethanamine, N-(3,3,4,4,5,5,6,6,7,7,8,8,8-tridecafluorooctyl)-</v>
          </cell>
        </row>
        <row r="7626">
          <cell r="B7626" t="str">
            <v>Benzenemethanaminium, N-(carboxymethyl)-4-[(heptadecafluorononenyl)oxy]-N,N-dimethyl-, inner salt</v>
          </cell>
        </row>
        <row r="7627">
          <cell r="B7627" t="str">
            <v>Benzenemethanol, .alpha.,.alpha.-bis(trifluoromethyl)-</v>
          </cell>
        </row>
        <row r="7628">
          <cell r="B7628" t="str">
            <v>Benzenemethanol, .alpha.-(1-aminoethyl)-3-(1,1,2,2-tetrafluoroethoxy)-, hydrochloride (1:1)</v>
          </cell>
        </row>
        <row r="7629">
          <cell r="B7629" t="str">
            <v>Benzenemethanol, .alpha.-[(1R)-1-aminoethyl]-, hydrochloride (1:1), (.***retired***use Phenylpropanolamine hydrochloride</v>
          </cell>
        </row>
        <row r="7630">
          <cell r="B7630" t="str">
            <v>Benzenemethanol, .alpha.-[(1S)-1-(methylamino)ethyl]-, (.alpha.S)-</v>
          </cell>
        </row>
        <row r="7631">
          <cell r="B7631" t="str">
            <v>Benzenemethanol, 2-(1,1-dimethylethyl)-.alpha.,.alpha.-bis(trifluoromethyl)-, hydrogen carbonate, ion(1-)</v>
          </cell>
        </row>
        <row r="7632">
          <cell r="B7632" t="str">
            <v>Benzenemethanol, 2-amino-3-bromo-5-methyl-.alpha.,.alpha.-bis(trifluoromethyl)-</v>
          </cell>
        </row>
        <row r="7633">
          <cell r="B7633" t="str">
            <v>Benzenemethanol, 2-amino-5-(1,1-dimethylethyl)-.alpha.,.alpha.-bis(trifluoromethyl)-</v>
          </cell>
        </row>
        <row r="7634">
          <cell r="B7634" t="str">
            <v>Benzenemethanol, 2-hydroxy-.alpha.,.alpha.-bis(trifluoromethyl)-</v>
          </cell>
        </row>
        <row r="7635">
          <cell r="B7635" t="str">
            <v>Benzenemethanol, 2-mercapto-5-methyl-.alpha.,.alpha.-bis(trifluoromethyl)-</v>
          </cell>
        </row>
        <row r="7636">
          <cell r="B7636" t="str">
            <v>Benzenemethanol, 3,4-dichloro-.alpha.,.alpha.-bis(trifluoromethyl)-</v>
          </cell>
        </row>
        <row r="7637">
          <cell r="B7637" t="str">
            <v>Benzenemethanol, 3,5-bis[2,2,2-trifluoro-1-methoxy-1-(trifluoromethyl)ethyl]-.alpha.,.alpha.-bis(trifluoromethyl)-</v>
          </cell>
        </row>
        <row r="7638">
          <cell r="B7638" t="str">
            <v>Benzenemethanol, 3-ethenyl-.alpha.,.alpha.-bis(trifluoromethyl)-</v>
          </cell>
        </row>
        <row r="7639">
          <cell r="B7639" t="str">
            <v>Benzenemethanol, 4,4'-oxybis[.alpha.,.alpha.-bis(trifluoromethyl)-</v>
          </cell>
        </row>
        <row r="7640">
          <cell r="B7640" t="str">
            <v>Benzenemethanol, 4-(methylamino)-.alpha.,.alpha.-bis(trifluoromethyl)-</v>
          </cell>
        </row>
        <row r="7641">
          <cell r="B7641" t="str">
            <v>Benzenemethanol, 4-(propylamino)-.alpha.,.alpha.-bis(trifluoromethyl)-</v>
          </cell>
        </row>
        <row r="7642">
          <cell r="B7642" t="str">
            <v>Benzenemethanol, 4-methyl-.alpha.,.alpha.-bis(trifluoromethyl)-</v>
          </cell>
        </row>
        <row r="7643">
          <cell r="B7643" t="str">
            <v>Benzenemethanol, ?-[(2,2,3,3,4,4-hexafluoro-1-hydroxycyclobutyl)methyl]-</v>
          </cell>
        </row>
        <row r="7644">
          <cell r="B7644" t="str">
            <v>Benzenepropanenitrile, .alpha.-(cyclopropylcarbonyl)- 2-(methylsulfonyl)-.beta.- oxo-4-(trifluoromethyl)-</v>
          </cell>
        </row>
        <row r="7645">
          <cell r="B7645" t="str">
            <v>Benzenepropanoic acid, .beta.-amino-3-(1,1,2,2-tetrafluoroethoxy)-</v>
          </cell>
        </row>
        <row r="7646">
          <cell r="B7646" t="str">
            <v>Benzenepropanol, .alpha.,.alpha.-bis(trifluoromethyl)-</v>
          </cell>
        </row>
        <row r="7647">
          <cell r="B7647" t="str">
            <v>Benzenesulfonamide, 4-amino-N-2-pyrimidinyl-</v>
          </cell>
        </row>
        <row r="7648">
          <cell r="B7648" t="str">
            <v>Benzenesulfonamide, N-methyl-4-[[4,4,5,5,5-pentafluoro-3-(1,1,2,2,2-pentafluoroethyl)-1,2,3-tris(trifluoromethyl)-1-penten-1-yl]oxy]-N-[2-(phosphonooxy)ethyl]-</v>
          </cell>
        </row>
        <row r="7649">
          <cell r="B7649" t="str">
            <v>Benzenesulfonamide, N-[[(4,6-dimethoxy-1,3,5-triazin-2-yl)amino]carbonyl]-2-(pentafluoroethoxy)-</v>
          </cell>
        </row>
        <row r="7650">
          <cell r="B7650" t="str">
            <v>Benzenesulfonic acid, 4-(4,10-dihydro-4-phenylpyrimido[1,2-a]benzimidazol-2-yl)-, 2,2,3,3-tetrafluoropropyl este</v>
          </cell>
        </row>
        <row r="7651">
          <cell r="B7651" t="str">
            <v>Benzenesulfonic acid, 4-[[4,4,5,5,5-pentafluoro-3-(1,1,2,2,2-pentafluoroethyl)-1,2,3-tris(trifluoromethyl)-1-penten-1-yl]oxy]-, compd. with N,N-dibutyl-1-butanamine (1:1)</v>
          </cell>
        </row>
        <row r="7652">
          <cell r="B7652" t="str">
            <v>Benzenesulfonic acid, 4-[[4,4,5,5,5-pentafluoro-3-(1,1,2,2,2-pentafluoroethyl)-1,2,3-tris(trifluoromethyl)-1-penten-1-yl]oxy]-, sodium salt (1:1)</v>
          </cell>
        </row>
        <row r="7653">
          <cell r="B7653" t="str">
            <v>Benzenesulfonic acid, ar-[[[(1,1,2,2,3,3,4,4,5,5,6,6,7,7,7-pentadecafluoroheptyl)sulfonyl]amino]methyl]-, sodium salt (1:1)</v>
          </cell>
        </row>
        <row r="7654">
          <cell r="B7654" t="str">
            <v>Benzenesulfonic acid, C10-13-alkyl derivs., sodium salts</v>
          </cell>
        </row>
        <row r="7655">
          <cell r="B7655" t="str">
            <v>Benzenesulfonic acid, [[[(1,1,2,2,3,3,4,4,4-nonafluorobutyl)sulfonyl]amino]methyl]-, sodium salt (1:1)</v>
          </cell>
        </row>
        <row r="7656">
          <cell r="B7656" t="str">
            <v>Benzenesulfonic acid, [[[(1,1,2,2,3,3,4,4,5,5,5-undecafluoropentyl)sulfonyl]amino]methyl]-, sodium salt (1:1)</v>
          </cell>
        </row>
        <row r="7657">
          <cell r="B7657" t="str">
            <v>Benzenesulfonic acid, [[[(1,1,2,2,3,3,4,4,5,5,6,6,6-tridecafluorohexyl)sulfonyl]amino]methyl]-, sodium salt (1:1)</v>
          </cell>
        </row>
        <row r="7658">
          <cell r="B7658" t="str">
            <v>Benzenesulfonic acid, [[[(1,1,2,2,3,3,4,4,5,5,6,6,7,7,8,8,8-heptadecafluorooctyl)sulfonyl]amino]methyl]-, sodium salt (1:1)</v>
          </cell>
        </row>
        <row r="7659">
          <cell r="B7659" t="str">
            <v>Benzenesulfonyl chloride, ((((heptadecafluorooctyl)sulfonyl)amino)methyl)-, branched and linear</v>
          </cell>
        </row>
        <row r="7660">
          <cell r="B7660" t="str">
            <v>Benzenesulfonyl chloride, 3-(1,1,2,2,3,3,4,4,5,5,6,6,7,7,8,8,8-heptadecafluorooctyl)-</v>
          </cell>
        </row>
        <row r="7661">
          <cell r="B7661" t="str">
            <v>Benzenesulfonyl chloride, 4-(1,1,2,2-tetrafluoroethoxy)-</v>
          </cell>
        </row>
        <row r="7662">
          <cell r="B7662" t="str">
            <v>Benzenesulfonyl chloride, 4-methyl-, reaction products with ethylene oxide, pyridine and reduced methanol-reduced polymd. oxidized 1,1,2,2,3,3,3-hexafluoro-1-propene reaction product</v>
          </cell>
        </row>
        <row r="7663">
          <cell r="B7663" t="str">
            <v>Benzenesulfonyl chloride, 4-[[4,4,5,5,5-pentafluoro-3-(1,1,2,2,2-pentafluoroethyl)-1,2,3-tris(trifluoromethyl)-1-penten-1-yl]oxy]-</v>
          </cell>
        </row>
        <row r="7664">
          <cell r="B7664" t="str">
            <v>Benzenesulfonyl chloride, [[(2,2,3,3,4,4,5,5,6,6,7,7,8,8,8-pentadecafluoro-1-oxooctyl)amino]methyl]-, branched and linear</v>
          </cell>
        </row>
        <row r="7665">
          <cell r="B7665" t="str">
            <v>Benzenesulfonyl isocyanate, 2-(1,1,2,2-tetrafluoroethoxy)-</v>
          </cell>
        </row>
        <row r="7666">
          <cell r="B7666" t="str">
            <v>Benzenethiol, 4,4'-[2,2,2-trifluoro-1-(trifluoromethyl)ethylidene]bis-</v>
          </cell>
        </row>
        <row r="7667">
          <cell r="B7667" t="str">
            <v>Benzidine</v>
          </cell>
        </row>
        <row r="7668">
          <cell r="B7668" t="str">
            <v>Benzimidazole, 2-pentafluoroethyl-4,5,6,7-tetrachloro-</v>
          </cell>
        </row>
        <row r="7669">
          <cell r="B7669" t="str">
            <v>Benzimidazole, 5(or 6)-chloro-2-(heptafluoropropyl)-</v>
          </cell>
        </row>
        <row r="7670">
          <cell r="B7670" t="str">
            <v>Benzimidazole, 5(or 6)-chloro-2-pentafluoroethyl-</v>
          </cell>
        </row>
        <row r="7671">
          <cell r="B7671" t="str">
            <v>Benzo(a)anthracene-D12</v>
          </cell>
        </row>
        <row r="7672">
          <cell r="B7672" t="str">
            <v>Benzo(a)fluoranthene</v>
          </cell>
        </row>
        <row r="7673">
          <cell r="B7673" t="str">
            <v>Benzo(b)fluoranthene</v>
          </cell>
        </row>
        <row r="7674">
          <cell r="B7674" t="str">
            <v>Benzo(b)fluoranthene-D12</v>
          </cell>
        </row>
        <row r="7675">
          <cell r="B7675" t="str">
            <v>Benzo(e)pyrene-D12</v>
          </cell>
        </row>
        <row r="7676">
          <cell r="B7676" t="str">
            <v>Benzo(g,h,i)perylene-D12</v>
          </cell>
        </row>
        <row r="7677">
          <cell r="B7677" t="str">
            <v>Benzo(j+k)fluoranthene</v>
          </cell>
        </row>
        <row r="7678">
          <cell r="B7678" t="str">
            <v>Benzofluoranthene</v>
          </cell>
        </row>
        <row r="7679">
          <cell r="B7679" t="str">
            <v>Benzofluorene</v>
          </cell>
        </row>
        <row r="7680">
          <cell r="B7680" t="str">
            <v>Benzofuran</v>
          </cell>
        </row>
        <row r="7681">
          <cell r="B7681" t="str">
            <v>Benzofuran, tetradecafluorooctahydro-</v>
          </cell>
        </row>
        <row r="7682">
          <cell r="B7682" t="str">
            <v>Benzoic acid</v>
          </cell>
        </row>
        <row r="7683">
          <cell r="B7683" t="str">
            <v>Benzoic acid, 2,3,4,5-tetrachloro-6-[[(3-hydroxyphenyl)amino]carbonyl]-, perfluoro-C6-8-alkanesulfonates (esters), monopotassium salts</v>
          </cell>
        </row>
        <row r="7684">
          <cell r="B7684" t="str">
            <v>Benzoic acid, 2,3,4,5-tetrachloro-6-[[[3-[[(1,1,2,2,3,3,4,4,4-nonafluorobutyl)sulfonyl]oxy]phenyl]amino]carbonyl]-, potassium salt (1:1)</v>
          </cell>
        </row>
        <row r="7685">
          <cell r="B7685" t="str">
            <v>Benzoic acid, 2,3,4,5-tetrachloro-6-[[[3-[[(1,1,2,2,3,3,4,4,5,5,5-undecafluoropentyl)sulfonyl]oxy]phenyl]amino]carbonyl]-, potassium salt (1:1)</v>
          </cell>
        </row>
        <row r="7686">
          <cell r="B7686" t="str">
            <v>Benzoic acid, 2,3,4,5-tetrachloro-6-[[[3-[[(1,1,2,2,3,3,4,4,5,5,6,6,6-tridecafluorohexyl)sulfonyl]oxy]phenyl]amino]carbonyl]-, potassium salt (1:1)</v>
          </cell>
        </row>
        <row r="7687">
          <cell r="B7687" t="str">
            <v>Benzoic acid, 2,3,4,5-tetrachloro-6-[[[3-[[(1,1,2,2,3,3,4,4,5,5,6,6,7,7,7-pentadecafluoroheptyl)sulfonyl]oxy]phenyl]amino]carbonyl]-, potassium salt (1:1)</v>
          </cell>
        </row>
        <row r="7688">
          <cell r="B7688" t="str">
            <v>Benzoic acid, 2,3,4,5-tetrachloro-6-[[[3-[[(1,1,2,2,3,3,4,4,5,5,6,6,7,7,8,8,8-heptadecafluorooctyl)sulfonyl]oxy]phenyl]amino]carbonyl]-, potassium salt (1:1)</v>
          </cell>
        </row>
        <row r="7689">
          <cell r="B7689" t="str">
            <v>Benzoic acid, 2-chloro-4-fluoro-5-(2-methoxy-6-oxo-4-(pentafluoroethyl)-1(6H)-pyrimidinyl)-, 1-methyl ethyl ester</v>
          </cell>
        </row>
        <row r="7690">
          <cell r="B7690" t="str">
            <v>Benzoic acid, 3-[[2,2,2-trifluoro-1,1-bis(trifluoromethyl)ethyl]sulfonyl]-</v>
          </cell>
        </row>
        <row r="7691">
          <cell r="B7691" t="str">
            <v>Benzoic acid, 3-[[2,2,2-trifluoro-1,1-bis(trifluoromethyl)ethyl]thio]-</v>
          </cell>
        </row>
        <row r="7692">
          <cell r="B7692" t="str">
            <v>Benzoic acid, 4,4'-[2,2,2-trifluoro-1-(trifluoromethyl)ethylidene]bis-</v>
          </cell>
        </row>
        <row r="7693">
          <cell r="B7693" t="str">
            <v>Benzoic acid, 4,4'-[2,2,2-trifluoro-1-(trifluoromethyl)ethylidene]bis[2-nitro-</v>
          </cell>
        </row>
        <row r="7694">
          <cell r="B7694" t="str">
            <v>Benzoic acid, 4-(1,1,2,2-tetrafluoroethoxy)-, methyl ester</v>
          </cell>
        </row>
        <row r="7695">
          <cell r="B7695" t="str">
            <v>Benzoic acid, 4-(1,1-dimethylethyl)-, ethenyl ester, polymer with ethene, 4-(ethenyloxy)-1-butanol, 1,1,2,3,3,3-hexafluoro-1-propene and 1,1,2,2-tetrafluoroethene</v>
          </cell>
        </row>
        <row r="7696">
          <cell r="B7696" t="str">
            <v>Benzoic acid, 4-(tridecafluorohexyl)-</v>
          </cell>
        </row>
        <row r="7697">
          <cell r="B7697" t="str">
            <v>Benzoic acid, 4-chloro-, 2,2,2-trifluoro-1-phenyl-1-(trifluoromethyl)ethyl ester</v>
          </cell>
        </row>
        <row r="7698">
          <cell r="B7698" t="str">
            <v>Benzoic acid, 4-hydroxy-, 2,2,3,3,4,4,5,5-octafluoropentyl ester</v>
          </cell>
        </row>
        <row r="7699">
          <cell r="B7699" t="str">
            <v>Benzoic acid, 4-[(1,2,3,3,3-pentafluoro-1-propen-1-yl)oxy]-</v>
          </cell>
        </row>
        <row r="7700">
          <cell r="B7700" t="str">
            <v>Benzoic acid, 4-[(4-hydroxy-2-oxo-2H-1-benzopyran-3-yl)methyl]-, 2,2,2-trifluoro-1-methyl-1-(trifluoromethyl)ethylest</v>
          </cell>
        </row>
        <row r="7701">
          <cell r="B7701" t="str">
            <v>Benzoic acid, 4-[(heptafluoropropyl)thio]-</v>
          </cell>
        </row>
        <row r="7702">
          <cell r="B7702" t="str">
            <v>Benzoic acid, 4-[2,2,2-trifluoro-1-hydroxy-1-(trifluoromethyl)ethyl]-</v>
          </cell>
        </row>
        <row r="7703">
          <cell r="B7703" t="str">
            <v>Benzoic acid, 4-[tris(3,3,4,4,5,5,6,6,7,7,8,8,8-tridecafluorooctyl)silyl]-</v>
          </cell>
        </row>
        <row r="7704">
          <cell r="B7704" t="str">
            <v>Benzoic acid, 4-[[(nonafluorobutyl)sulfonyl]oxy]-, methyl ester</v>
          </cell>
        </row>
        <row r="7705">
          <cell r="B7705" t="str">
            <v>Benzoic acid, 4-[[2,2,2-trifluoro-1,1-bis(trifluoromethyl)ethyl]sulfonyl]-</v>
          </cell>
        </row>
        <row r="7706">
          <cell r="B7706" t="str">
            <v>Benzoic acid, 4-[[2,2,2-trifluoro-1,1-bis(trifluoromethyl)ethyl]thio]-</v>
          </cell>
        </row>
        <row r="7707">
          <cell r="B7707" t="str">
            <v>Benzoic acid, 5-amino-2-[2,2,2-trifluoro-1-hydroxy-1-(trifluoromethyl)ethyl]-</v>
          </cell>
        </row>
        <row r="7708">
          <cell r="B7708" t="str">
            <v>Benzoic acid, ethenyl ester, polymer with propanoic acid, 2,2-dimethyl-, ethenyl ester, 1-butanol 4-(ethenyloxy)-, 1-propene, 2-methyl- and ethene, tetrafluoro-</v>
          </cell>
        </row>
        <row r="7709">
          <cell r="B7709" t="str">
            <v>Benzoic acid--2,2,3,3,3-pentafluoropropan-1-ol (1/1)</v>
          </cell>
        </row>
        <row r="7710">
          <cell r="B7710" t="str">
            <v>Benzoic acid--2,2,3,3,4,4,5,5,6,6,7,7-dodecafluoroheptan-1-ol (1/1)</v>
          </cell>
        </row>
        <row r="7711">
          <cell r="B7711" t="str">
            <v>Benzonaphthothiophene</v>
          </cell>
        </row>
        <row r="7712">
          <cell r="B7712" t="str">
            <v>Benzonitrile</v>
          </cell>
        </row>
        <row r="7713">
          <cell r="B7713" t="str">
            <v>Benzonitrile, 2-[3,3,4,4,5,5,5-heptafluoro-2,2-bis(trifluoromethyl)pentyl]-</v>
          </cell>
        </row>
        <row r="7714">
          <cell r="B7714" t="str">
            <v>Benzonitrile, 3-[3,3,4,4,5,5,5-heptafluoro-2,2-bis(trifluoromethyl)pentyl]-</v>
          </cell>
        </row>
        <row r="7715">
          <cell r="B7715" t="str">
            <v>Benzonitrile, 4-(2,2,3,3-tetrafluoropropoxy)-</v>
          </cell>
        </row>
        <row r="7716">
          <cell r="B7716" t="str">
            <v>Benzonitrile, 4-[3,3,4,4,5,5,5-heptafluoro-2,2-bis(trifluoromethyl)pentyl]-</v>
          </cell>
        </row>
        <row r="7717">
          <cell r="B7717" t="str">
            <v>Benzophenone</v>
          </cell>
        </row>
        <row r="7718">
          <cell r="B7718" t="str">
            <v>Benzothiazole</v>
          </cell>
        </row>
        <row r="7719">
          <cell r="B7719" t="str">
            <v>Benzothiazole-2-sulfonic acid (BTSA)</v>
          </cell>
        </row>
        <row r="7720">
          <cell r="B7720" t="str">
            <v>Benzotrifluoride</v>
          </cell>
        </row>
        <row r="7721">
          <cell r="B7721" t="str">
            <v>Benzovindiflupyr</v>
          </cell>
        </row>
        <row r="7722">
          <cell r="B7722" t="str">
            <v>Benzoxazole, 2,5-bis(heptafluoropropyl)-</v>
          </cell>
        </row>
        <row r="7723">
          <cell r="B7723" t="str">
            <v>Benzoyl chloride</v>
          </cell>
        </row>
        <row r="7724">
          <cell r="B7724" t="str">
            <v>Benzoyl chloride, 4,4'-[2,2,2-trifluoro-1-(trifluoromethyl)ethylidene]bis-</v>
          </cell>
        </row>
        <row r="7725">
          <cell r="B7725" t="str">
            <v>Benzoylecgonine</v>
          </cell>
        </row>
        <row r="7726">
          <cell r="B7726" t="str">
            <v>Benzoylecgonine hydrate</v>
          </cell>
        </row>
        <row r="7727">
          <cell r="B7727" t="str">
            <v>Benzoylecgonine-D3</v>
          </cell>
        </row>
        <row r="7728">
          <cell r="B7728" t="str">
            <v>Benzoylecgonine-d8</v>
          </cell>
        </row>
        <row r="7729">
          <cell r="B7729" t="str">
            <v>Benzo[a]fluoranthene</v>
          </cell>
        </row>
        <row r="7730">
          <cell r="B7730" t="str">
            <v>Benzo[a]pyrene</v>
          </cell>
        </row>
        <row r="7731">
          <cell r="B7731" t="str">
            <v>Benzo[a]pyrene-d12</v>
          </cell>
        </row>
        <row r="7732">
          <cell r="B7732" t="str">
            <v>Benzo[b,j]fluoranthene</v>
          </cell>
        </row>
        <row r="7733">
          <cell r="B7733" t="str">
            <v>Benzo[b,k]fluoranthene</v>
          </cell>
        </row>
        <row r="7734">
          <cell r="B7734" t="str">
            <v>Benzo[b]naphtho[2,1-d]thiophene</v>
          </cell>
        </row>
        <row r="7735">
          <cell r="B7735" t="str">
            <v>Benzo[b]naphtho[2,3-d]thiophene</v>
          </cell>
        </row>
        <row r="7736">
          <cell r="B7736" t="str">
            <v>Benzo[b]thiophene</v>
          </cell>
        </row>
        <row r="7737">
          <cell r="B7737" t="str">
            <v>Benzo[b]thiophene, 2-[1,2,2,2-tetrafluoro-1-(1,1,2,2,3,3,3-heptafluoropropoxy)ethyl]-</v>
          </cell>
        </row>
        <row r="7738">
          <cell r="B7738" t="str">
            <v>Benzo[b]thiophene, 3,3'-(3,3,4,4,5,5-hexafluoro-1-cyclopentene-1,2-diyl)bis[2-methyl-</v>
          </cell>
        </row>
        <row r="7739">
          <cell r="B7739" t="str">
            <v>Benzo[c]cinnoline</v>
          </cell>
        </row>
        <row r="7740">
          <cell r="B7740" t="str">
            <v>Benzo[c]fluorene</v>
          </cell>
        </row>
        <row r="7741">
          <cell r="B7741" t="str">
            <v>Benzo[c]phenanthrene</v>
          </cell>
        </row>
        <row r="7742">
          <cell r="B7742" t="str">
            <v>Benzo[e]pyrene</v>
          </cell>
        </row>
        <row r="7743">
          <cell r="B7743" t="str">
            <v>Benzo[ghi]perylene</v>
          </cell>
        </row>
        <row r="7744">
          <cell r="B7744" t="str">
            <v>Benzo[j]fluoranthene</v>
          </cell>
        </row>
        <row r="7745">
          <cell r="B7745" t="str">
            <v>Benzo[k]fluoranthene</v>
          </cell>
        </row>
        <row r="7746">
          <cell r="B7746" t="str">
            <v>Benzphetamine</v>
          </cell>
        </row>
        <row r="7747">
          <cell r="B7747" t="str">
            <v>Benzphetamine hydrochloride</v>
          </cell>
        </row>
        <row r="7748">
          <cell r="B7748" t="str">
            <v>Benztropine</v>
          </cell>
        </row>
        <row r="7749">
          <cell r="B7749" t="str">
            <v>Benztropine-d3</v>
          </cell>
        </row>
        <row r="7750">
          <cell r="B7750" t="str">
            <v>Benzyl 2,2,3,3,4,4-hexafluoro-4-iodobutanoate</v>
          </cell>
        </row>
        <row r="7751">
          <cell r="B7751" t="str">
            <v>Benzyl 2,3,3,3-tetrafluoro-2-(heptafluoropropoxy)propanoate</v>
          </cell>
        </row>
        <row r="7752">
          <cell r="B7752" t="str">
            <v>Benzyl 2,3,3,3-tetrafluoro-2-(trifluoromethyl)propanoate</v>
          </cell>
        </row>
        <row r="7753">
          <cell r="B7753" t="str">
            <v>Benzyl 2,3,3,3-tetrafluoro-2-[1,1,2,3,3,3-hexafluoro-2-(heptafluoropropoxy)propoxy]propanoate</v>
          </cell>
        </row>
        <row r="7754">
          <cell r="B7754" t="str">
            <v>Benzyl alcohol</v>
          </cell>
        </row>
        <row r="7755">
          <cell r="B7755" t="str">
            <v>Benzyl chloride</v>
          </cell>
        </row>
        <row r="7756">
          <cell r="B7756" t="str">
            <v>Benzyl ethyl ether</v>
          </cell>
        </row>
        <row r="7757">
          <cell r="B7757" t="str">
            <v>Benzyl heptadecafluorononanoate</v>
          </cell>
        </row>
        <row r="7758">
          <cell r="B7758" t="str">
            <v>Benzyl pentadecafluorooctanoate</v>
          </cell>
        </row>
        <row r="7759">
          <cell r="B7759" t="str">
            <v>Benz[a]anthracene</v>
          </cell>
        </row>
        <row r="7760">
          <cell r="B7760" t="str">
            <v>Benz[j+e]aceanthrylene</v>
          </cell>
        </row>
        <row r="7761">
          <cell r="B7761" t="str">
            <v>Beryllium</v>
          </cell>
        </row>
        <row r="7762">
          <cell r="B7762" t="str">
            <v>Beryllium-7</v>
          </cell>
        </row>
        <row r="7763">
          <cell r="B7763" t="str">
            <v>Beta Cypermethrin</v>
          </cell>
        </row>
        <row r="7764">
          <cell r="B7764" t="str">
            <v>Beta particle</v>
          </cell>
        </row>
        <row r="7765">
          <cell r="B7765" t="str">
            <v>beta-Estradiol 3-benzoate</v>
          </cell>
        </row>
        <row r="7766">
          <cell r="B7766" t="str">
            <v>beta-Pinene</v>
          </cell>
        </row>
        <row r="7767">
          <cell r="B7767" t="str">
            <v>beta-Propiolactone</v>
          </cell>
        </row>
        <row r="7768">
          <cell r="B7768" t="str">
            <v>beta.Pinene &amp; 1,2,3- trimethylbenzene</v>
          </cell>
        </row>
        <row r="7769">
          <cell r="B7769" t="str">
            <v>Betaines, (hydroxyethyl)methyl(.gamma.-.omega.-perfluoro-C8-14-.beta.-alkenyl)(2-sulfopropyl)</v>
          </cell>
        </row>
        <row r="7770">
          <cell r="B7770" t="str">
            <v>Betaines, N-(hydroxyethyl)-N-methyl-N-(2-sulfoethyl)-N-(1,1,2-trihydroperfluoro-C8-14-2-alkenyl)</v>
          </cell>
        </row>
        <row r="7771">
          <cell r="B7771" t="str">
            <v>Betamethasone</v>
          </cell>
        </row>
        <row r="7772">
          <cell r="B7772" t="str">
            <v>Bezafibrate</v>
          </cell>
        </row>
        <row r="7773">
          <cell r="B7773" t="str">
            <v>BHC, .beta.-BHC &amp; .gamma.-BHC mix, unspecified</v>
          </cell>
        </row>
        <row r="7774">
          <cell r="B7774" t="str">
            <v>Bi-2-cyclohexen-1-yl</v>
          </cell>
        </row>
        <row r="7775">
          <cell r="B7775" t="str">
            <v>Bibenzyl</v>
          </cell>
        </row>
        <row r="7776">
          <cell r="B7776" t="str">
            <v>Bicarbonate</v>
          </cell>
        </row>
        <row r="7777">
          <cell r="B7777" t="str">
            <v>Bicyclopyrone</v>
          </cell>
        </row>
        <row r="7778">
          <cell r="B7778" t="str">
            <v>Bicyclopyrone SYN503870</v>
          </cell>
        </row>
        <row r="7779">
          <cell r="B7779" t="str">
            <v>Bicyclo[1.1.0]butane, 1,2,2,3,4,4-hexafluoro-</v>
          </cell>
        </row>
        <row r="7780">
          <cell r="B7780" t="str">
            <v>Bicyclo[2.2.1]hept-2-ene, 5,5,6-trifluoro-6-(heptafluoropropoxy)-</v>
          </cell>
        </row>
        <row r="7781">
          <cell r="B7781" t="str">
            <v>Bicyclo[2.2.1]hepta-2,5-diene, 1,2,3,4,5,6,7,7-octafluoro-</v>
          </cell>
        </row>
        <row r="7782">
          <cell r="B7782" t="str">
            <v>Bicyclo[2.2.1]heptan-2-one, 1,3,3-trimethyl-, (1R,4S)-</v>
          </cell>
        </row>
        <row r="7783">
          <cell r="B7783" t="str">
            <v>Bicyclo[2.2.1]heptan-2-one, 3-(2,2,3,3,4,4,4-heptafluoro-1-hydroxybutylidene)-1,7,7-trimethyl-, (1R,4S)-</v>
          </cell>
        </row>
        <row r="7784">
          <cell r="B7784" t="str">
            <v>Bicyclo[2.2.1]heptan-2-one, 3-(2,2,3,3,4,4,4-heptafluoro-1-hydroxybutylidene)-1,7,7-trimethyl-, (3E)-, compd. with oxovanadium (2:1)</v>
          </cell>
        </row>
        <row r="7785">
          <cell r="B7785" t="str">
            <v>Bicyclo[2.2.1]heptan-2-one, 3-(2,2,3,3,4,4,4-heptafluoro-1-hydroxybutylidene)-1,7,7-trimethyl-, praseodymium salt, (3E)- (3:1)</v>
          </cell>
        </row>
        <row r="7786">
          <cell r="B7786" t="str">
            <v>Bicyclo[2.2.1]heptane-2,2-dicarbonitrile, 5,6-dichloro-3,3-bis(trifluoromethyl)-, (1S,4R,5S,6R)-</v>
          </cell>
        </row>
        <row r="7787">
          <cell r="B7787" t="str">
            <v>Bicyclo[2.2.1]heptane-2,3-dicarboxylic acid, 5-[(.gamma.-.omega.-perfluoro-C8-20-alkyl)thio] derivs.</v>
          </cell>
        </row>
        <row r="7788">
          <cell r="B7788" t="str">
            <v>Bicyclo[4.2.0]octa-1,3,5-triene</v>
          </cell>
        </row>
        <row r="7789">
          <cell r="B7789" t="str">
            <v>Bifenazate</v>
          </cell>
        </row>
        <row r="7790">
          <cell r="B7790" t="str">
            <v>Bifenthrin</v>
          </cell>
        </row>
        <row r="7791">
          <cell r="B7791" t="str">
            <v>Big trees (choice list)</v>
          </cell>
        </row>
        <row r="7792">
          <cell r="B7792" t="str">
            <v>Bio-toxin</v>
          </cell>
        </row>
        <row r="7793">
          <cell r="B7793" t="str">
            <v>Bioaccumulation</v>
          </cell>
        </row>
        <row r="7794">
          <cell r="B7794" t="str">
            <v>Biochanin A***retired***use 4H-1-Benzopyran-4-one, 5,7-dihydroxy-3-(4-methoxyphenyl)-</v>
          </cell>
        </row>
        <row r="7795">
          <cell r="B7795" t="str">
            <v>Biochemical oxygen demand, non-standard conditions</v>
          </cell>
        </row>
        <row r="7796">
          <cell r="B7796" t="str">
            <v>Biochemical oxygen demand, standard conditions</v>
          </cell>
        </row>
        <row r="7797">
          <cell r="B7797" t="str">
            <v>Biogenic Silica</v>
          </cell>
        </row>
        <row r="7798">
          <cell r="B7798" t="str">
            <v>Bioluminescence (%)</v>
          </cell>
        </row>
        <row r="7799">
          <cell r="B7799" t="str">
            <v>Biomass</v>
          </cell>
        </row>
        <row r="7800">
          <cell r="B7800" t="str">
            <v>Biomass, benthic</v>
          </cell>
        </row>
        <row r="7801">
          <cell r="B7801" t="str">
            <v>Biomass, chlorophycota</v>
          </cell>
        </row>
        <row r="7802">
          <cell r="B7802" t="str">
            <v>Biomass, chrysophyta</v>
          </cell>
        </row>
        <row r="7803">
          <cell r="B7803" t="str">
            <v>Biomass, cryptophycophyta</v>
          </cell>
        </row>
        <row r="7804">
          <cell r="B7804" t="str">
            <v>Biomass, cyanophycota</v>
          </cell>
        </row>
        <row r="7805">
          <cell r="B7805" t="str">
            <v>Biomass, drift macroinvertebrates</v>
          </cell>
        </row>
        <row r="7806">
          <cell r="B7806" t="str">
            <v>Biomass, euglenophycota</v>
          </cell>
        </row>
        <row r="7807">
          <cell r="B7807" t="str">
            <v>Biomass, periphyton</v>
          </cell>
        </row>
        <row r="7808">
          <cell r="B7808" t="str">
            <v>Biomass, phytoplankton</v>
          </cell>
        </row>
        <row r="7809">
          <cell r="B7809" t="str">
            <v>Biomass, plankton</v>
          </cell>
        </row>
        <row r="7810">
          <cell r="B7810" t="str">
            <v>Biomass, pyrrophycophyta</v>
          </cell>
        </row>
        <row r="7811">
          <cell r="B7811" t="str">
            <v>Biomass, species 25-30 mm size class</v>
          </cell>
        </row>
        <row r="7812">
          <cell r="B7812" t="str">
            <v>Biomass, species 30-35 mm size class</v>
          </cell>
        </row>
        <row r="7813">
          <cell r="B7813" t="str">
            <v>Biomass, species 35-40 mm size class</v>
          </cell>
        </row>
        <row r="7814">
          <cell r="B7814" t="str">
            <v>Biomass, species 40-45 mm size class</v>
          </cell>
        </row>
        <row r="7815">
          <cell r="B7815" t="str">
            <v>Biomass, zooplankton</v>
          </cell>
        </row>
        <row r="7816">
          <cell r="B7816" t="str">
            <v>Biomass/chlorophyll ratio</v>
          </cell>
        </row>
        <row r="7817">
          <cell r="B7817" t="str">
            <v>Biopermethrin</v>
          </cell>
        </row>
        <row r="7818">
          <cell r="B7818" t="str">
            <v>Biovolume per individual</v>
          </cell>
        </row>
        <row r="7819">
          <cell r="B7819" t="str">
            <v>Biphenyl</v>
          </cell>
        </row>
        <row r="7820">
          <cell r="B7820" t="str">
            <v>Biphenyl-2,2',3,3',4,4',5,5',6,6'-d10</v>
          </cell>
        </row>
        <row r="7821">
          <cell r="B7821" t="str">
            <v>Biphenyldiol, 3,3'-dibromohexafluoro-</v>
          </cell>
        </row>
        <row r="7822">
          <cell r="B7822" t="str">
            <v>Birdin</v>
          </cell>
        </row>
        <row r="7823">
          <cell r="B7823" t="str">
            <v>Bis((perfluoro-11-methyldodecyl)ethyl) hydrogen phosphate</v>
          </cell>
        </row>
        <row r="7824">
          <cell r="B7824" t="str">
            <v>Bis((perfluoro-13-methyltetradecyl)ethyl) hydrogen phosphate</v>
          </cell>
        </row>
        <row r="7825">
          <cell r="B7825" t="str">
            <v>Bis((perfluoro-15-methylhexadecyl)ethyl) hydrogen phosphate</v>
          </cell>
        </row>
        <row r="7826">
          <cell r="B7826" t="str">
            <v>Bis((perfluoro-9-methyldecyl)ethyl) phosphate</v>
          </cell>
        </row>
        <row r="7827">
          <cell r="B7827" t="str">
            <v>Bis((perfluorobutyl)ethyl) 2-[(carboxymethyl)thio]butanedioate lithium salt</v>
          </cell>
        </row>
        <row r="7828">
          <cell r="B7828" t="str">
            <v>bis((Perfluorobutyl)ethyl) carbonate</v>
          </cell>
        </row>
        <row r="7829">
          <cell r="B7829" t="str">
            <v>Bis((perfluorodecyl)ethyl) hydrogen phosphate 2,2'-iminodiethanol</v>
          </cell>
        </row>
        <row r="7830">
          <cell r="B7830" t="str">
            <v>Bis((perfluorohexadecyl)ethyl) hydrogen phosphate</v>
          </cell>
        </row>
        <row r="7831">
          <cell r="B7831" t="str">
            <v>Bis((perfluorohexyl)ethyl) diazene-1,2-dicarboxylate</v>
          </cell>
        </row>
        <row r="7832">
          <cell r="B7832" t="str">
            <v>Bis((perfluorohexyl)ethyl)stannanone</v>
          </cell>
        </row>
        <row r="7833">
          <cell r="B7833" t="str">
            <v>Bis((perfluoropropyl)methyl) phosphorochloridoate</v>
          </cell>
        </row>
        <row r="7834">
          <cell r="B7834" t="str">
            <v>Bis((perfluorotetradecyl)ethyl) hydrogen phosphate</v>
          </cell>
        </row>
        <row r="7835">
          <cell r="B7835" t="str">
            <v>Bis(1,1,1,2,3,3,3-heptafluoropropan-2-yl)tetrasulfane</v>
          </cell>
        </row>
        <row r="7836">
          <cell r="B7836" t="str">
            <v>Bis(1,1,1,2,3,3-hexafluoropropan-2-yl) but-2-enedioate</v>
          </cell>
        </row>
        <row r="7837">
          <cell r="B7837" t="str">
            <v>Bis(1,1,2,2,3,3,4,4,4-nonafluoro-1-butanesulfonyl)imide</v>
          </cell>
        </row>
        <row r="7838">
          <cell r="B7838" t="str">
            <v>Bis(1,1,2,2,3,3,4,4-octafluorobutyl)mercury</v>
          </cell>
        </row>
        <row r="7839">
          <cell r="B7839" t="str">
            <v>BIS(1,1,2,2-tetrahydroperfluorooctyl) ether</v>
          </cell>
        </row>
        <row r="7840">
          <cell r="B7840" t="str">
            <v>Bis(1H,1H,6H-perfluorohexyl)-2-sulfobutanedioate sodium salt</v>
          </cell>
        </row>
        <row r="7841">
          <cell r="B7841" t="str">
            <v>Bis(1H,1H-perfluorobutyl)fumarate</v>
          </cell>
        </row>
        <row r="7842">
          <cell r="B7842" t="str">
            <v>Bis(1H,1H-perfluorooct-1-yl)amine</v>
          </cell>
        </row>
        <row r="7843">
          <cell r="B7843" t="str">
            <v>Bis(1H,1H-perfluoropropyl)amine</v>
          </cell>
        </row>
        <row r="7844">
          <cell r="B7844" t="str">
            <v>Bis(2,2,2-tris((acryloyloxy)methyl)ethoxy)((perfluorohexyl)ethyl)methylsilane</v>
          </cell>
        </row>
        <row r="7845">
          <cell r="B7845" t="str">
            <v>Bis(2,2,3,3,4,4,4-heptafluorobutyl) carbonate</v>
          </cell>
        </row>
        <row r="7846">
          <cell r="B7846" t="str">
            <v>Bis(2,2,3,3,4,4,4-heptafluorobutyl) phenylphosphonate</v>
          </cell>
        </row>
        <row r="7847">
          <cell r="B7847" t="str">
            <v>Bis(2,2,3,3,4,4,5,5,6,6,7,7,8,8,8-pentadecafluorooctyl) (2E)-but-2-enedioate</v>
          </cell>
        </row>
        <row r="7848">
          <cell r="B7848" t="str">
            <v>Bis(2,2,3,3,4,4,5,5,6,6,7,7,8,8,8-pentadecafluorooctyl) 3,4,5,6-tetrachlorobenzene-1,2-dicarboxylate</v>
          </cell>
        </row>
        <row r="7849">
          <cell r="B7849" t="str">
            <v>Bis(2,2,3,3,4,4,5,5,6,6,7,7-dodecafluoroheptanoyl) peroxide</v>
          </cell>
        </row>
        <row r="7850">
          <cell r="B7850" t="str">
            <v>Bis(2,2,3,3,4,4,5,5,6,6,7,7-dodecafluoroheptyl) (4-methyl-1,3-phenylene)bis(hydrogen carbonimidate)</v>
          </cell>
        </row>
        <row r="7851">
          <cell r="B7851" t="str">
            <v>Bis(2,2,3,3,4,4,5,5,6,6,7,7-dodecafluoroheptyl) carbonate</v>
          </cell>
        </row>
        <row r="7852">
          <cell r="B7852" t="str">
            <v>Bis(2,2,3,3,4,4,5,5,6,6,7,7-dodecafluoroheptyl) ethanedioate</v>
          </cell>
        </row>
        <row r="7853">
          <cell r="B7853" t="str">
            <v>Bis(2,2,3,3,4,4,5,5,6,6,7,7-Dodecafluoroheptyl)sulfosuccinate sodium salt</v>
          </cell>
        </row>
        <row r="7854">
          <cell r="B7854" t="str">
            <v>bis(2,2,3,3,4,4,5,5-octafluoropentyl) 3-methylpentanedioate</v>
          </cell>
        </row>
        <row r="7855">
          <cell r="B7855" t="str">
            <v>bis(2,2,3,3,4,4,5,5-octafluoropentyl) benzene-1,2-dicarboxylate</v>
          </cell>
        </row>
        <row r="7856">
          <cell r="B7856" t="str">
            <v>Bis(2,2,3,3,4,4,5,5-octafluoropentyl) bis{tris[(2,2,3,3,4,4,5,5-octafluoropentyl)oxy]silyl} orthosilicate</v>
          </cell>
        </row>
        <row r="7857">
          <cell r="B7857" t="str">
            <v>Bis(2,2,3,3,4,4,5,5-octafluoropentyl) but-2-enedioate</v>
          </cell>
        </row>
        <row r="7858">
          <cell r="B7858" t="str">
            <v>Bis(2,2,3,3,4,4,5,5-octafluoropentyl) ethanedioate</v>
          </cell>
        </row>
        <row r="7859">
          <cell r="B7859" t="str">
            <v>bis(2,2,3,3,4,4,5,5-octafluoropentyl) pentanedioate</v>
          </cell>
        </row>
        <row r="7860">
          <cell r="B7860" t="str">
            <v>bis(2,2,3,3,4,4,5,5-octafluoropentyl) sulfate</v>
          </cell>
        </row>
        <row r="7861">
          <cell r="B7861" t="str">
            <v>Bis(2,3,3,5,5,6,6-heptafluoro-1,4-dioxan-2-yl)mercury</v>
          </cell>
        </row>
        <row r="7862">
          <cell r="B7862" t="str">
            <v>Bis(2-(perfluoro-7-methyloctyl)ethyl) hydrogen phosphate</v>
          </cell>
        </row>
        <row r="7863">
          <cell r="B7863" t="str">
            <v>Bis(2-(perfluorododecyl)ethyl) hydrogen phosphate</v>
          </cell>
        </row>
        <row r="7864">
          <cell r="B7864" t="str">
            <v>Bis(2-butoxyethyl) phthalate</v>
          </cell>
        </row>
        <row r="7865">
          <cell r="B7865" t="str">
            <v>Bis(2-chloro-1-methylethyl) ether</v>
          </cell>
        </row>
        <row r="7866">
          <cell r="B7866" t="str">
            <v>Bis(2-chloroethoxy)methane</v>
          </cell>
        </row>
        <row r="7867">
          <cell r="B7867" t="str">
            <v>Bis(2-chloroethyl) ether</v>
          </cell>
        </row>
        <row r="7868">
          <cell r="B7868" t="str">
            <v>Bis(2-chloroethyl)ether-d8</v>
          </cell>
        </row>
        <row r="7869">
          <cell r="B7869" t="str">
            <v>Bis(2-chloroisopropyl) ether</v>
          </cell>
        </row>
        <row r="7870">
          <cell r="B7870" t="str">
            <v>Bis(2-hydroxyethyl) phthalate</v>
          </cell>
        </row>
        <row r="7871">
          <cell r="B7871" t="str">
            <v>Bis(2-hydroxyethyl)ammonium bis((perfluoro-11-methyldodecyl)ethyl) phosphate</v>
          </cell>
        </row>
        <row r="7872">
          <cell r="B7872" t="str">
            <v>Bis(2-hydroxyethyl)ammonium bis((perfluoro-13-methyltetradecyl)ethyl) phosphate</v>
          </cell>
        </row>
        <row r="7873">
          <cell r="B7873" t="str">
            <v>Bis(2-hydroxyethyl)ammonium bis((perfluoro-15-methylhexadecyl)ethyl) phosphate</v>
          </cell>
        </row>
        <row r="7874">
          <cell r="B7874" t="str">
            <v>Bis(2-hydroxyethyl)ammonium bis((perfluoro-7-methyloctyl)ethyl) phosphate</v>
          </cell>
        </row>
        <row r="7875">
          <cell r="B7875" t="str">
            <v>Bis(2-hydroxyethyl)ammonium bis((perfluoro-9-methyldecyl)ethyl) phosphate</v>
          </cell>
        </row>
        <row r="7876">
          <cell r="B7876" t="str">
            <v>Bis(2-hydroxyethyl)ammonium bis((perfluorododecyl)ethyl) phosphate</v>
          </cell>
        </row>
        <row r="7877">
          <cell r="B7877" t="str">
            <v>Bis(2-hydroxyethyl)ammonium bis((perfluorohexadecyl)ethyl) phosphate</v>
          </cell>
        </row>
        <row r="7878">
          <cell r="B7878" t="str">
            <v>Bis(2-hydroxyethyl)ammonium bis((perfluorooctyl)ethyl) hydrogen phosphate</v>
          </cell>
        </row>
        <row r="7879">
          <cell r="B7879" t="str">
            <v>Bis(2-hydroxyethyl)ammonium bis((perfluorotetradecyl)ethyl) phosphate</v>
          </cell>
        </row>
        <row r="7880">
          <cell r="B7880" t="str">
            <v>Bis(2-hydroxyethyl)methyl(1(-perfluoro-7-methyloctyl))-2-hydroxyprop-3-ylammonium iodide</v>
          </cell>
        </row>
        <row r="7881">
          <cell r="B7881" t="str">
            <v>Bis(2-hydroxyethyl)methyl(1-(perfluoro-11-methyldodecyl))-2-hydroxyprop-3-ylammonium iodide</v>
          </cell>
        </row>
        <row r="7882">
          <cell r="B7882" t="str">
            <v>Bis(2-hydroxyethyl)methyl(1-(perfluoro-9-methyldecyl))-2-hydroxyprop-3-ylammonium iodide</v>
          </cell>
        </row>
        <row r="7883">
          <cell r="B7883" t="str">
            <v>Bis(2-hydroxyethyl)methyl(3-(perfluorodecyl)-2-hydroxypropyl)ammonium iodide</v>
          </cell>
        </row>
        <row r="7884">
          <cell r="B7884" t="str">
            <v>Bis(2-hydroxyethyl)methyl(3-(perfluorododecyl)-2-hydroxypropyl)ammonium iodide</v>
          </cell>
        </row>
        <row r="7885">
          <cell r="B7885" t="str">
            <v>Bis(2-hydroxyethyl)methyl(3-(perfluorooctyl)-2-hydroxypropyl)ammonium iodide</v>
          </cell>
        </row>
        <row r="7886">
          <cell r="B7886" t="str">
            <v>Bis(2-hydroxypropyl) ether</v>
          </cell>
        </row>
        <row r="7887">
          <cell r="B7887" t="str">
            <v>Bis(2-methoxyethyl) phthalate</v>
          </cell>
        </row>
        <row r="7888">
          <cell r="B7888" t="str">
            <v>Bis(2-methylpropyl) (heptafluoropropyl)phosphonate</v>
          </cell>
        </row>
        <row r="7889">
          <cell r="B7889" t="str">
            <v>Bis(3,3,4,4,5,5,6,6,6-nonafluorohexyl) but-2-enedioate</v>
          </cell>
        </row>
        <row r="7890">
          <cell r="B7890" t="str">
            <v>Bis(3,3,4,4,5,5,6,6,6-nonafluorohexyl) butanedioate</v>
          </cell>
        </row>
        <row r="7891">
          <cell r="B7891" t="str">
            <v>Bis(3,3,4,4,5,5,6,6,7,7,8,8,8-tridecafluorooctyl) 2-methylidenebutanedioate</v>
          </cell>
        </row>
        <row r="7892">
          <cell r="B7892" t="str">
            <v>Bis(3,3,4,4,5,5,6,6,7,7,8,8,8-tridecafluorooctyl) but-2-enedioate</v>
          </cell>
        </row>
        <row r="7893">
          <cell r="B7893" t="str">
            <v>Bis(3,3,4,4,5,5,6,6,7,7,8,8,8-tridecafluorooctyl) phosphate ion(1-)</v>
          </cell>
        </row>
        <row r="7894">
          <cell r="B7894" t="str">
            <v>Bis(3,3,4,4,5,5,6,6,7,7,8,8,9,9,10,10,10-heptadecafluorodecyl) disulphide</v>
          </cell>
        </row>
        <row r="7895">
          <cell r="B7895" t="str">
            <v>Bis(3,3,4,4,5,5,6,6,7,7,8,8,9,9,10,10,10-heptadecafluorodecyl) phosphate</v>
          </cell>
        </row>
        <row r="7896">
          <cell r="B7896" t="str">
            <v>Bis(3,5,6-trichloro-2,2,3,4,4,5,6,6-octafluoro-1-oxohexyl)peroxide</v>
          </cell>
        </row>
        <row r="7897">
          <cell r="B7897" t="str">
            <v>Bis(3-(perfluoroethyl)-1-(9-bromononyl)propyl) thioether</v>
          </cell>
        </row>
        <row r="7898">
          <cell r="B7898" t="str">
            <v>Bis(3-(perfluorooctyl)-2-hydroxypropyl) hydrogen phosphate</v>
          </cell>
        </row>
        <row r="7899">
          <cell r="B7899" t="str">
            <v>Bis(3-methoxypropyl) octafluorohexanedioate</v>
          </cell>
        </row>
        <row r="7900">
          <cell r="B7900" t="str">
            <v>bis(3-Methylcyclohexyl) peroxide</v>
          </cell>
        </row>
        <row r="7901">
          <cell r="B7901" t="str">
            <v>Bis(4,4,5,5,6,6,7,7,8,8,9,9,9-tridecafluorononyl) diazene-1,2-dicarboxylate</v>
          </cell>
        </row>
        <row r="7902">
          <cell r="B7902" t="str">
            <v>Bis(4-chlorophenyl)methane</v>
          </cell>
        </row>
        <row r="7903">
          <cell r="B7903" t="str">
            <v>Bis(4-tert-butylphenyl)iodanium nonafluorobutane-1-sulfonate</v>
          </cell>
        </row>
        <row r="7904">
          <cell r="B7904" t="str">
            <v>Bis(chloromethyl) ether</v>
          </cell>
        </row>
        <row r="7905">
          <cell r="B7905" t="str">
            <v>Bis(dimethylamino)-N,N-dimethylmethaniminium heptafluoropropan-2-olate</v>
          </cell>
        </row>
        <row r="7906">
          <cell r="B7906" t="str">
            <v>Bis(heneicosafluorodecyl)phosphinic acid</v>
          </cell>
        </row>
        <row r="7907">
          <cell r="B7907" t="str">
            <v>Bis(heptadecafluorooctyl) 2-methylidenebutanedioate</v>
          </cell>
        </row>
        <row r="7908">
          <cell r="B7908" t="str">
            <v>Bis(heptadecafluorooctyl)diazene</v>
          </cell>
        </row>
        <row r="7909">
          <cell r="B7909" t="str">
            <v>Bis(heptadecafluorooctyl)phosphinic acid</v>
          </cell>
        </row>
        <row r="7910">
          <cell r="B7910" t="str">
            <v>Bis(heptafluorobutyryl)peroxide</v>
          </cell>
        </row>
        <row r="7911">
          <cell r="B7911" t="str">
            <v>Bis(heptafluoroisopropyl)mercury</v>
          </cell>
        </row>
        <row r="7912">
          <cell r="B7912" t="str">
            <v>Bis(heptafluoropropyl)(phenyl)phosphane</v>
          </cell>
        </row>
        <row r="7913">
          <cell r="B7913" t="str">
            <v>Bis(heptafluoropropyl)phosphinic acid</v>
          </cell>
        </row>
        <row r="7914">
          <cell r="B7914" t="str">
            <v>Bis(heptafluoropropyl)phosphinic chloride</v>
          </cell>
        </row>
        <row r="7915">
          <cell r="B7915" t="str">
            <v>Bis(hexafluoroacetylacetonato)manganese(II) hydrate</v>
          </cell>
        </row>
        <row r="7916">
          <cell r="B7916" t="str">
            <v>Bis(nonafluorobutyl)phosphinic acid</v>
          </cell>
        </row>
        <row r="7917">
          <cell r="B7917" t="str">
            <v>bis(nonafluoropentanoyl) peroxide</v>
          </cell>
        </row>
        <row r="7918">
          <cell r="B7918" t="str">
            <v>Bis(pentacosafluorododecyl)phosphinic acid</v>
          </cell>
        </row>
        <row r="7919">
          <cell r="B7919" t="str">
            <v>Bis(pentadecafluoroheptyl)diazene</v>
          </cell>
        </row>
        <row r="7920">
          <cell r="B7920" t="str">
            <v>Bis(pentafluoroethyl)diazene</v>
          </cell>
        </row>
        <row r="7921">
          <cell r="B7921" t="str">
            <v>Bis(pentafluoroethyl)diselane</v>
          </cell>
        </row>
        <row r="7922">
          <cell r="B7922" t="str">
            <v>Bis(pentafluoroethyl)phosphinous chloride</v>
          </cell>
        </row>
        <row r="7923">
          <cell r="B7923" t="str">
            <v>Bis(pentafluoroethyl)thiadiaziridine</v>
          </cell>
        </row>
        <row r="7924">
          <cell r="B7924" t="str">
            <v>Bis(pentafluoroethyl)triselane</v>
          </cell>
        </row>
        <row r="7925">
          <cell r="B7925" t="str">
            <v>Bis(perfluoro(1-[(3,6-dimethyl-1,4-dioxan-2-yl)oxy]ethyl)) ketone</v>
          </cell>
        </row>
        <row r="7926">
          <cell r="B7926" t="str">
            <v>Bis(Perfluorooctylsulfonyl)amine</v>
          </cell>
        </row>
        <row r="7927">
          <cell r="B7927" t="str">
            <v>Bis(tributyltin) oxide</v>
          </cell>
        </row>
        <row r="7928">
          <cell r="B7928" t="str">
            <v>Bis(tridecafluorohexyl) disulphide</v>
          </cell>
        </row>
        <row r="7929">
          <cell r="B7929" t="str">
            <v>Bis(tridecafluorohexyl)mercury</v>
          </cell>
        </row>
        <row r="7930">
          <cell r="B7930" t="str">
            <v>Bis(tridecafluorohexyl)phosphinic acid</v>
          </cell>
        </row>
        <row r="7931">
          <cell r="B7931" t="str">
            <v>Bis-(1H,1H,7H-perfluoroheptyl) (1S,3R)-camphorate</v>
          </cell>
        </row>
        <row r="7932">
          <cell r="B7932" t="str">
            <v>Bismuth</v>
          </cell>
        </row>
        <row r="7933">
          <cell r="B7933" t="str">
            <v>Bismuth-210</v>
          </cell>
        </row>
        <row r="7934">
          <cell r="B7934" t="str">
            <v>Bismuth-211</v>
          </cell>
        </row>
        <row r="7935">
          <cell r="B7935" t="str">
            <v>Bismuth-212</v>
          </cell>
        </row>
        <row r="7936">
          <cell r="B7936" t="str">
            <v>Bismuth-214</v>
          </cell>
        </row>
        <row r="7937">
          <cell r="B7937" t="str">
            <v>Bisphenol A-d16</v>
          </cell>
        </row>
        <row r="7938">
          <cell r="B7938" t="str">
            <v>Bisphenol A-d3</v>
          </cell>
        </row>
        <row r="7939">
          <cell r="B7939" t="str">
            <v>Bisphenol A-d6</v>
          </cell>
        </row>
        <row r="7940">
          <cell r="B7940" t="str">
            <v>Bisphenol AF</v>
          </cell>
        </row>
        <row r="7941">
          <cell r="B7941" t="str">
            <v>Bisphenol B</v>
          </cell>
        </row>
        <row r="7942">
          <cell r="B7942" t="str">
            <v>Bisphenol E</v>
          </cell>
        </row>
        <row r="7943">
          <cell r="B7943" t="str">
            <v>Bisphenol F</v>
          </cell>
        </row>
        <row r="7944">
          <cell r="B7944" t="str">
            <v>Bisphenol S</v>
          </cell>
        </row>
        <row r="7945">
          <cell r="B7945" t="str">
            <v>Bis[(2,2,3,3,4,4,5,5,6,6,7,7-dodecafluoroheptyl)oxy](oxo)phosphanium</v>
          </cell>
        </row>
        <row r="7946">
          <cell r="B7946" t="str">
            <v>Bis[(2,2,3,3,4,4,5,5-octafluoropentyl)oxy](oxo)phosphanium</v>
          </cell>
        </row>
        <row r="7947">
          <cell r="B7947" t="str">
            <v>Bis[(perfluoro-7-methyloctyl)-2-hydroxypropyl] hydrogen phosphate</v>
          </cell>
        </row>
        <row r="7948">
          <cell r="B7948" t="str">
            <v>Bis[1,1,1,3,3,4,4,5,5,5-decafluoro-2-(trifluoromethyl)pentan-2-yl]mercury</v>
          </cell>
        </row>
        <row r="7949">
          <cell r="B7949" t="str">
            <v>Bis[2,3,3,3-tetrafluoro-1-oxo-2-(trifluoromethyl)propyl] peroxide</v>
          </cell>
        </row>
        <row r="7950">
          <cell r="B7950" t="str">
            <v>Bis[2-iodo-3-(perfluorooctyl)propyl] adipate</v>
          </cell>
        </row>
        <row r="7951">
          <cell r="B7951" t="str">
            <v>Bis[3-(3,3,4,4,5,5,6,6,7,7,8,8,8-tridecafluorooctylsulfanyl)propyl] But-2-enedioate</v>
          </cell>
        </row>
        <row r="7952">
          <cell r="B7952" t="str">
            <v>Bis[4-(1H,1H,2H,2H-perfluorodecyl)phenyl]phenylphosphine</v>
          </cell>
        </row>
        <row r="7953">
          <cell r="B7953" t="str">
            <v>Bis[4-[3,3,4,4,5,5,5-heptafluoro-2,2-bis(trifluoromethyl)pentyl]phenyl](phenyl)phosphane</v>
          </cell>
        </row>
        <row r="7954">
          <cell r="B7954" t="str">
            <v>Bis[N-methyl(perfluorobutyl)sulfonamidoethyl]phosphoric acid</v>
          </cell>
        </row>
        <row r="7955">
          <cell r="B7955" t="str">
            <v>Bis[tris(3-(perfluorooctyl)phenyl)phosphine]palladium(II) dichloride</v>
          </cell>
        </row>
        <row r="7956">
          <cell r="B7956" t="str">
            <v>Bixafen</v>
          </cell>
        </row>
        <row r="7957">
          <cell r="B7957" t="str">
            <v>Blank</v>
          </cell>
        </row>
        <row r="7958">
          <cell r="B7958" t="str">
            <v>Blasticidin S</v>
          </cell>
        </row>
        <row r="7959">
          <cell r="B7959" t="str">
            <v>BMAA (Beta-Methyl-Amino-(L)-Alanine)</v>
          </cell>
        </row>
        <row r="7960">
          <cell r="B7960" t="str">
            <v>Boat speed</v>
          </cell>
        </row>
        <row r="7961">
          <cell r="B7961" t="str">
            <v>BOD, mass</v>
          </cell>
        </row>
        <row r="7962">
          <cell r="B7962" t="str">
            <v>BOD, Sediment Load</v>
          </cell>
        </row>
        <row r="7963">
          <cell r="B7963" t="str">
            <v>Borate(1-), tetrahydro-, sodium (1:1), reaction products with reduced polymd. oxidized tetrafluoroethylene, hydrolyzed, diallyl ethers, polymers with 2,4,6,8-tetramethylcyclotetrasiloxane, Si-(8,13-dioxo-4,7,12-trioxa-9-azapentadec-14-en-1-yl) derivs.</v>
          </cell>
        </row>
        <row r="7964">
          <cell r="B7964" t="str">
            <v>Borate(1-), tris(1,1,1,3,3,3-hexafluoro-2-propanolato)hydro-, sodium (1:1), (T-4)-</v>
          </cell>
        </row>
        <row r="7965">
          <cell r="B7965" t="str">
            <v>Borate(1-), tris[3,5-bis[2,2,2-trifluoro-1-methoxy-1-(trifluoromethyl)ethyl]phenyl][3-(2,2,2-trifluoro-1-methoxyethyl)-5</v>
          </cell>
        </row>
        <row r="7966">
          <cell r="B7966" t="str">
            <v>Boric acid</v>
          </cell>
        </row>
        <row r="7967">
          <cell r="B7967" t="str">
            <v>Boric acid esters mixture, unspecified</v>
          </cell>
        </row>
        <row r="7968">
          <cell r="B7968" t="str">
            <v>Borneol</v>
          </cell>
        </row>
        <row r="7969">
          <cell r="B7969" t="str">
            <v>Boron</v>
          </cell>
        </row>
        <row r="7970">
          <cell r="B7970" t="str">
            <v>Boron, trifluoro(tetrahydrofuran)-, (T-4)-, polymer with .alpha.-hydro-.omega.-hydroxypoly(oxy-1,2-ethanediyl) and 3-methyl-3-[(2,2,3,3,3-pentafluoropropoxy)methyl]oxetane</v>
          </cell>
        </row>
        <row r="7971">
          <cell r="B7971" t="str">
            <v>Boron, trifluoro(tetrahydrofuran)-, (T-4)-, polymer with 2-methyloxirane, 3-methyl-3-[(2,2,3,3,3-pentafluoropropoxy)methyl]oxetane, oxirane and tetrahydrofuran</v>
          </cell>
        </row>
        <row r="7972">
          <cell r="B7972" t="str">
            <v>Boron, trifluoro(tetrahydrofuran)-, (T-4)-, polymer with 3-methyl-3-[(2,2,2-trifluoroethoxy)methyl]oxetane</v>
          </cell>
        </row>
        <row r="7973">
          <cell r="B7973" t="str">
            <v>Boron, trifluoro(tetrahydrofuran)-, (T-4)-, polymer with 3-methyl-3-[(2,2,2-trifluoroethoxy)methyl]oxetane, ether with 2,2-dimethyl-1,3-propanediol (2:1)</v>
          </cell>
        </row>
        <row r="7974">
          <cell r="B7974" t="str">
            <v>Boron, trifluoro(tetrahydrofuran)-, (T-4)-, polymer with 3-methyl-3-[(2,2,3,3,3-pentafluoropropoxy)methyl]oxetane, ether with 2,2-dimethyl-1,3-propanediol (2:1)</v>
          </cell>
        </row>
        <row r="7975">
          <cell r="B7975" t="str">
            <v>Boron, trifluoro(tetrahydrofuran)-, (T-4)-, polymer with 3-methyl-3-[(2,2,3,3,3-pentafluoropropoxy)methyl]oxetane, ether with 2,2-dimethyl-1,3-propanediol (2:1), bis(hydrogen sulfate), diammonium salt</v>
          </cell>
        </row>
        <row r="7976">
          <cell r="B7976" t="str">
            <v>Boron, trifluoro(tetrahydrofuran)-, (T-4)-, polymer with 3-methyl-3-[(2,2,3,3,3-pentafluoropropoxy)methyl]oxetane, ether with 2,2-dimethyl-1,3-propanediol (2:1), polymer with .alpha.-hydro-.omega.-hydroxypoly(oxy-1,2-ethanediyl) and 5-isocyanato-1-(isocya</v>
          </cell>
        </row>
        <row r="7977">
          <cell r="B7977" t="str">
            <v>Boronic acid, B-(2,2,4,4-tetrafluoro-4H-1,3-benzodioxin-6-yl)-</v>
          </cell>
        </row>
        <row r="7978">
          <cell r="B7978" t="str">
            <v>Boronic acid, B-[(1E)-1,2,3,3,3-pentafluoro-1-propen-1-yl]-</v>
          </cell>
        </row>
        <row r="7979">
          <cell r="B7979" t="str">
            <v>Boscalid</v>
          </cell>
        </row>
        <row r="7980">
          <cell r="B7980" t="str">
            <v>Branched p-nonylphenol</v>
          </cell>
        </row>
        <row r="7981">
          <cell r="B7981" t="str">
            <v>Braun-Blanquet Abundance (choice list)</v>
          </cell>
        </row>
        <row r="7982">
          <cell r="B7982" t="str">
            <v>Brevetoxins</v>
          </cell>
        </row>
        <row r="7983">
          <cell r="B7983" t="str">
            <v>Brillouin Taxonomic Diversity Index</v>
          </cell>
        </row>
        <row r="7984">
          <cell r="B7984" t="str">
            <v>Bromacil</v>
          </cell>
        </row>
        <row r="7985">
          <cell r="B7985" t="str">
            <v>Bromadiolone</v>
          </cell>
        </row>
        <row r="7986">
          <cell r="B7986" t="str">
            <v>Bromate</v>
          </cell>
        </row>
        <row r="7987">
          <cell r="B7987" t="str">
            <v>Brombuterol</v>
          </cell>
        </row>
        <row r="7988">
          <cell r="B7988" t="str">
            <v>Brombuterol hydrochloride</v>
          </cell>
        </row>
        <row r="7989">
          <cell r="B7989" t="str">
            <v>Bromide</v>
          </cell>
        </row>
        <row r="7990">
          <cell r="B7990" t="str">
            <v>Bromine</v>
          </cell>
        </row>
        <row r="7991">
          <cell r="B7991" t="str">
            <v>Bromine chloride</v>
          </cell>
        </row>
        <row r="7992">
          <cell r="B7992" t="str">
            <v>Bromo(1,1,1,2,3,3,3-heptafluoropropan-2-yl)mercury</v>
          </cell>
        </row>
        <row r="7993">
          <cell r="B7993" t="str">
            <v>Bromoacetic acid</v>
          </cell>
        </row>
        <row r="7994">
          <cell r="B7994" t="str">
            <v>Bromoacetone</v>
          </cell>
        </row>
        <row r="7995">
          <cell r="B7995" t="str">
            <v>Bromobenzene</v>
          </cell>
        </row>
        <row r="7996">
          <cell r="B7996" t="str">
            <v>Bromochloroacetic acid</v>
          </cell>
        </row>
        <row r="7997">
          <cell r="B7997" t="str">
            <v>Bromochloroacetonitrile</v>
          </cell>
        </row>
        <row r="7998">
          <cell r="B7998" t="str">
            <v>Bromochloroiodomethane</v>
          </cell>
        </row>
        <row r="7999">
          <cell r="B7999" t="str">
            <v>Bromochloromethane</v>
          </cell>
        </row>
        <row r="8000">
          <cell r="B8000" t="str">
            <v>Bromodichloroacetic acid</v>
          </cell>
        </row>
        <row r="8001">
          <cell r="B8001" t="str">
            <v>Bromodichloropropane</v>
          </cell>
        </row>
        <row r="8002">
          <cell r="B8002" t="str">
            <v>Bromoethane</v>
          </cell>
        </row>
        <row r="8003">
          <cell r="B8003" t="str">
            <v>Bromoform-d</v>
          </cell>
        </row>
        <row r="8004">
          <cell r="B8004" t="str">
            <v>Bromomethoxynaphthalene</v>
          </cell>
        </row>
        <row r="8005">
          <cell r="B8005" t="str">
            <v>Bromopentafluoroethane</v>
          </cell>
        </row>
        <row r="8006">
          <cell r="B8006" t="str">
            <v>Bromotris(3,3,4,4,5,5,6,6,6-nonafluorohexyl)stannane</v>
          </cell>
        </row>
        <row r="8007">
          <cell r="B8007" t="str">
            <v>Bromoxynil</v>
          </cell>
        </row>
        <row r="8008">
          <cell r="B8008" t="str">
            <v>Bromoxynil octanoate</v>
          </cell>
        </row>
        <row r="8009">
          <cell r="B8009" t="str">
            <v>Bromoxynil-13C6</v>
          </cell>
        </row>
        <row r="8010">
          <cell r="B8010" t="str">
            <v>BTEX, Total</v>
          </cell>
        </row>
        <row r="8011">
          <cell r="B8011" t="str">
            <v>BTU</v>
          </cell>
        </row>
        <row r="8012">
          <cell r="B8012" t="str">
            <v>Bulan</v>
          </cell>
        </row>
        <row r="8013">
          <cell r="B8013" t="str">
            <v>Bulan mixt. with 2-nitro-1,1-bis(p-chlorophenyl)propane</v>
          </cell>
        </row>
        <row r="8014">
          <cell r="B8014" t="str">
            <v>Buprenorphine</v>
          </cell>
        </row>
        <row r="8015">
          <cell r="B8015" t="str">
            <v>Buprenorphine hydrochloride</v>
          </cell>
        </row>
        <row r="8016">
          <cell r="B8016" t="str">
            <v>Bupropion</v>
          </cell>
        </row>
        <row r="8017">
          <cell r="B8017" t="str">
            <v>Busulfan</v>
          </cell>
        </row>
        <row r="8018">
          <cell r="B8018" t="str">
            <v>Busulfan-d8</v>
          </cell>
        </row>
        <row r="8019">
          <cell r="B8019" t="str">
            <v>But-2-en-1-yl 2-fluoro-3-methyl-2-(trifluoromethyl)pent-4-enoate</v>
          </cell>
        </row>
        <row r="8020">
          <cell r="B8020" t="str">
            <v>But-3-en-2-yl 2-fluoro-2-(trifluoromethyl)hex-4-enoate</v>
          </cell>
        </row>
        <row r="8021">
          <cell r="B8021" t="str">
            <v>Butachlor</v>
          </cell>
        </row>
        <row r="8022">
          <cell r="B8022" t="str">
            <v>Butachlor ESA</v>
          </cell>
        </row>
        <row r="8023">
          <cell r="B8023" t="str">
            <v>Butalbital</v>
          </cell>
        </row>
        <row r="8024">
          <cell r="B8024" t="str">
            <v>Butan-2-one O,O',O''-((3,3,4,4,5,5,6,6,7,7,8,8,8-tridecafluorooctyl)silylidyne)oxime</v>
          </cell>
        </row>
        <row r="8025">
          <cell r="B8025" t="str">
            <v>Butan-2-yl 2,3,3,3-tetrafluoro-2-(heptafluoropropoxy)propanoate</v>
          </cell>
        </row>
        <row r="8026">
          <cell r="B8026" t="str">
            <v>Butan-2-yl 2,3,3,3-tetrafluoro-2-[1,1,2,3,3,3-hexafluoro-2-(heptafluoropropoxy)propoxy]propanoate</v>
          </cell>
        </row>
        <row r="8027">
          <cell r="B8027" t="str">
            <v>Butan-2-yl N-(2,2,3,3,4,4,4-heptafluorobutanoyl)-D-alaninate</v>
          </cell>
        </row>
        <row r="8028">
          <cell r="B8028" t="str">
            <v>Butanamide, 2,2,3,3,4,4,4-heptafluoro-</v>
          </cell>
        </row>
        <row r="8029">
          <cell r="B8029" t="str">
            <v>Butanamide, 2,2,3,3,4,4,4-heptafluoro-N-(1-methyl-2-phenylethyl)-</v>
          </cell>
        </row>
        <row r="8030">
          <cell r="B8030" t="str">
            <v>Butanamide, 2,2,3,3,4,4,4-heptafluoro-N-(2-hydroxy-4-nitrophenyl)-</v>
          </cell>
        </row>
        <row r="8031">
          <cell r="B8031" t="str">
            <v>Butanamide, 2,2,3,3,4,4,4-heptafluoro-N-phenyl-</v>
          </cell>
        </row>
        <row r="8032">
          <cell r="B8032" t="str">
            <v>Butanamide, 2,2,3,3,4,4,4-Heptafluoro-N-[2-(trimethylsilyloxy)-2-[4-(trimethylsilyloxy)phenyl]ethyl]</v>
          </cell>
        </row>
        <row r="8033">
          <cell r="B8033" t="str">
            <v>Butanamide, N,N'-(1,1'-biphenyl)-4,4'-diylbis(2,2,3,3,4,4,4-heptafluoro-</v>
          </cell>
        </row>
        <row r="8034">
          <cell r="B8034" t="str">
            <v>Butanamide, N,N'-1,2-ethanediylbis[2,2,3,3,4,4,4-heptafluoro-</v>
          </cell>
        </row>
        <row r="8035">
          <cell r="B8035" t="str">
            <v>Butanamide, N,N'-1,2-phenylenebis[2,2,3,3,4,4,4-heptafluoro-</v>
          </cell>
        </row>
        <row r="8036">
          <cell r="B8036" t="str">
            <v>Butanamide, N-(2-bromo-4-nitrophenyl)-2,2,3,3,4,4,4-heptafluoro-</v>
          </cell>
        </row>
        <row r="8037">
          <cell r="B8037" t="str">
            <v>Butanamide, N-(3-amino-1H-1,2,4-triazol-5-yl)-2,2,3,3,4,4,4-heptafluoro-</v>
          </cell>
        </row>
        <row r="8038">
          <cell r="B8038" t="str">
            <v>Butanamide, N-(4'-(acetylamino)-3,3'-dichloro(1,1'-biphenyl)-4-yl)-2,2,3,3,4,4,4-heptafluoro-</v>
          </cell>
        </row>
        <row r="8039">
          <cell r="B8039" t="str">
            <v>Butanamide, N-(4-amino-2-hydroxyphenyl)-2,2,3,3,4,4,4-heptafluoro-</v>
          </cell>
        </row>
        <row r="8040">
          <cell r="B8040" t="str">
            <v>Butane</v>
          </cell>
        </row>
        <row r="8041">
          <cell r="B8041" t="str">
            <v>Butane, 1,1,1,2,2,3,3,4,4,4-decafluoro-</v>
          </cell>
        </row>
        <row r="8042">
          <cell r="B8042" t="str">
            <v>Butane, 1,1,1,2,2,3,3,4,4-nonafluoro-</v>
          </cell>
        </row>
        <row r="8043">
          <cell r="B8043" t="str">
            <v>Butane, 1,1,1,2,2,3,3,4,4-nonafluoro-4-(pentafluoroethoxy)-</v>
          </cell>
        </row>
        <row r="8044">
          <cell r="B8044" t="str">
            <v>Butane, 1,1,1,2,2,3,3,4,4-nonafluoro-4-iodo-</v>
          </cell>
        </row>
        <row r="8045">
          <cell r="B8045" t="str">
            <v>Butane, 1,1,1,2,2,3,3,4,4-nonafluoro-4-methoxy-</v>
          </cell>
        </row>
        <row r="8046">
          <cell r="B8046" t="str">
            <v>Butane, 1,1,1,2,2,3,3,4,4-nonafluoro-4-methoxy-, mixt. with (1E)-1,2-dichloroethene and 2-(difluoromethoxymethyl)-1,1,1,2,3,3,3-heptafluoropropane</v>
          </cell>
        </row>
        <row r="8047">
          <cell r="B8047" t="str">
            <v>Butane, 1,1,1,2,2,3,3,4,4-nonafluoro-4-methoxy-, mixt. with 2-(difluoromethoxymethyl)-1,1,1,2,3,3,3-heptafluoropropane</v>
          </cell>
        </row>
        <row r="8048">
          <cell r="B8048" t="str">
            <v>Butane, 1,1,1,2,2,3,3-heptafluoro-4-iodo-</v>
          </cell>
        </row>
        <row r="8049">
          <cell r="B8049" t="str">
            <v>Butane, 1,1,1,2,2,3,4,4,4-nonafluoro-3-(trifluoromethyl)-</v>
          </cell>
        </row>
        <row r="8050">
          <cell r="B8050" t="str">
            <v>Butane, 1,1,1,2,2-pentafluoro-4-iodo-</v>
          </cell>
        </row>
        <row r="8051">
          <cell r="B8051" t="str">
            <v>Butane, 1,1,1,2,3,3,4-heptafluoro-</v>
          </cell>
        </row>
        <row r="8052">
          <cell r="B8052" t="str">
            <v>Butane, 1,1,1,2,3,4,4,4-octafluoro-2,3-bis(1,1,2,2,3,3,3-heptafluoropropoxy)-</v>
          </cell>
        </row>
        <row r="8053">
          <cell r="B8053" t="str">
            <v>Butane, 1,1,1,2,3,4-hexafluoro-</v>
          </cell>
        </row>
        <row r="8054">
          <cell r="B8054" t="str">
            <v>Butane, 1,1,1,2,3-Pentafluoro-</v>
          </cell>
        </row>
        <row r="8055">
          <cell r="B8055" t="str">
            <v>Butane, 1,1,1,2,4,4-hexafluoro-</v>
          </cell>
        </row>
        <row r="8056">
          <cell r="B8056" t="str">
            <v>Butane, 1,1,1,4,4,4-hexafluoro-2-iodo-2-(trifluoromethyl)-</v>
          </cell>
        </row>
        <row r="8057">
          <cell r="B8057" t="str">
            <v>Butane, 1,1,1,4,4-pentafluoro-2-(trifluoromethyl)-</v>
          </cell>
        </row>
        <row r="8058">
          <cell r="B8058" t="str">
            <v>Butane, 1,1,1-trifluoro-4-iodo-2,2-bis(trifluoromethyl)-</v>
          </cell>
        </row>
        <row r="8059">
          <cell r="B8059" t="str">
            <v>Butane, 1,1,2,2,3,3,4,4-octafluoro-</v>
          </cell>
        </row>
        <row r="8060">
          <cell r="B8060" t="str">
            <v>Butane, 1,1,2,2-tetrafluoro-1,4-diiodo-</v>
          </cell>
        </row>
        <row r="8061">
          <cell r="B8061" t="str">
            <v>Butane, 1,1,2,3,3,4-hexafluoro-</v>
          </cell>
        </row>
        <row r="8062">
          <cell r="B8062" t="str">
            <v>Butane, 1,1,3,4-tetrachloro-1,2,2,3,4,4-hexafluoro-</v>
          </cell>
        </row>
        <row r="8063">
          <cell r="B8063" t="str">
            <v>Butane, 1,2,3,4-tetrabromo-1,1,2,3,4,4-hexafluoro-</v>
          </cell>
        </row>
        <row r="8064">
          <cell r="B8064" t="str">
            <v>Butane, 1,4-dibromo-1,1,2,2-tetrafluoro-</v>
          </cell>
        </row>
        <row r="8065">
          <cell r="B8065" t="str">
            <v>Butane, 1-chloro-1,1,2,2,3,3,4,4-octafluoro-</v>
          </cell>
        </row>
        <row r="8066">
          <cell r="B8066" t="str">
            <v>Butane, 1-ethoxy-1,1,2,2,3,3,4,4,4-nonafluoro-</v>
          </cell>
        </row>
        <row r="8067">
          <cell r="B8067" t="str">
            <v>Butane, 1-isothiocyanato-</v>
          </cell>
        </row>
        <row r="8068">
          <cell r="B8068" t="str">
            <v>Butane, 2,2,3-trichloro-1,1,1,3,4,4,4-heptafluoro-</v>
          </cell>
        </row>
        <row r="8069">
          <cell r="B8069" t="str">
            <v>Butane, 2,2-bis(difluoromethyl)-1,1,3,3,4,4-hexafluoro-</v>
          </cell>
        </row>
        <row r="8070">
          <cell r="B8070" t="str">
            <v>Butane, 2,3-dichloro-1,1,1,2,3,4,4,4-octafluoro-</v>
          </cell>
        </row>
        <row r="8071">
          <cell r="B8071" t="str">
            <v>Butane, 2,3-dichloro-1,1,1,2,3,4,4,4-octafluoro-, (R*,R*)-</v>
          </cell>
        </row>
        <row r="8072">
          <cell r="B8072" t="str">
            <v>Butane, 2,4-dibromo-1,1,1,4,4-pentafluoro-2-(trifluoromethyl)-</v>
          </cell>
        </row>
        <row r="8073">
          <cell r="B8073" t="str">
            <v>Butane, 2-chloro-1,1,1,3,4,4,4-heptafluoro-</v>
          </cell>
        </row>
        <row r="8074">
          <cell r="B8074" t="str">
            <v>Butane, 2-ethoxy-2-methyl-</v>
          </cell>
        </row>
        <row r="8075">
          <cell r="B8075" t="str">
            <v>Butane, 4,4'-oxybis[1,1,1,4,4-pentafluoro-</v>
          </cell>
        </row>
        <row r="8076">
          <cell r="B8076" t="str">
            <v>Butane, 4-bromo-1,1,1-trifluoro-2-(trifluoromethyl)-</v>
          </cell>
        </row>
        <row r="8077">
          <cell r="B8077" t="str">
            <v>Butane, chlorooctafluoro-</v>
          </cell>
        </row>
        <row r="8078">
          <cell r="B8078" t="str">
            <v>Butanedinitrile</v>
          </cell>
        </row>
        <row r="8079">
          <cell r="B8079" t="str">
            <v>Butanedioic acid, 1-[2-[(2-methyl-1-oxo-2-propen-1-yl)oxy]ethyl] ester, polymer with 2,2-difluoro-2-[1,1,2,2-tetrafluoro</v>
          </cell>
        </row>
        <row r="8080">
          <cell r="B8080" t="str">
            <v>Butanedioic acid, 2,2,3,3-tetrafluoro-</v>
          </cell>
        </row>
        <row r="8081">
          <cell r="B8081" t="str">
            <v>Butanedioic acid, 2,2,3,3-tetrafluoro-, 1,4-diethyl ester</v>
          </cell>
        </row>
        <row r="8082">
          <cell r="B8082" t="str">
            <v>Butanedioic acid, 2-hexadecyl-, 1-[5-[[5-[[1,1,2,2,3,3,4,4,5,5-decafluoro-5-(1,1,2,2,3,3,4,4,4-nonafluorobutoxy)pentyl]oxy]-1,1,2,2,3,3,4,4,5,5-decafluoropentyl]oxy]-2,2,3,3,4,4,5,5-octafluoropentyl] ester</v>
          </cell>
        </row>
        <row r="8083">
          <cell r="B8083" t="str">
            <v>Butanedioic acid, 2-methylene-, bis(2,2,3,3-tetrafluoropropyl) ester</v>
          </cell>
        </row>
        <row r="8084">
          <cell r="B8084" t="str">
            <v>Butanedioic acid, 2-sulfo-, 1,4-bis(3,3,4,4,5,5,6,6,7,7,8,8,8-tridecafluorooctyl) ester, sodium salt (1:1)</v>
          </cell>
        </row>
        <row r="8085">
          <cell r="B8085" t="str">
            <v>Butanedioic acid, 2-sulfo-, 1,4-bis(mixed 2,2,3,3,4,4,5,5,6,6,7,7-dodecafluoroheptyl and 2,2,3,3,4,4,5,5-octafluoropentyl) esters, sodium salts</v>
          </cell>
        </row>
        <row r="8086">
          <cell r="B8086" t="str">
            <v>Butanedioic acid, compounds, monopolyisobutylene derivs., 3,3,4,4,5,5,6,6,7,7,8,8,9,9,10,10,11,11,12,12,12-heneicosafluorododecyl ester</v>
          </cell>
        </row>
        <row r="8087">
          <cell r="B8087" t="str">
            <v>Butanedioic acid, compounds, monopolyisobutylene derivs., 3,3,4,4,5,5,6,6,7,7,8,8,9,9,10,10,11,11,12,12,13,13,14,14,14-pentacosafluoro tetradecyl ester</v>
          </cell>
        </row>
        <row r="8088">
          <cell r="B8088" t="str">
            <v>Butanedioic acid, monopolyisobutylene derivs., 3,3,4,4,5,5,6,6,7,7,8,8,8-tridecafluorooctyl ester</v>
          </cell>
        </row>
        <row r="8089">
          <cell r="B8089" t="str">
            <v>Butanedioic acid, monopolyisobutylene derivs., 3,3,4,4,5,5,6,6,7,7,8,8,9,9,10,10,10-heptadecafluorodecyl ester</v>
          </cell>
        </row>
        <row r="8090">
          <cell r="B8090" t="str">
            <v>Butanedioic acid, polymers, 2-methylene-, polymer with 2-hydroxyethyl 2-methyl-2-propenoate, 2-methyl-2-propenoic acid and 3,3,4,4,5,5,6,6,7,7,8,8,8-tridecafluorooctyl 2-methyl-2-propenoate, sodium salt</v>
          </cell>
        </row>
        <row r="8091">
          <cell r="B8091" t="str">
            <v>Butanedioic acid, sulfo-, 1,4-bis(alpha-perfluoro-C6-12-alkyl) esters, sodium salts</v>
          </cell>
        </row>
        <row r="8092">
          <cell r="B8092" t="str">
            <v>Butanenitrile, 2,2,3,3,4,4,4-heptafluoro-</v>
          </cell>
        </row>
        <row r="8093">
          <cell r="B8093" t="str">
            <v>Butanesulfonyl fluoride, nonafluoro-, branched</v>
          </cell>
        </row>
        <row r="8094">
          <cell r="B8094" t="str">
            <v>Butanoic acid, 2,2,3,3,4,4,4-heptafluoro-</v>
          </cell>
        </row>
        <row r="8095">
          <cell r="B8095" t="str">
            <v>Butanoic acid, 2,2,3,3,4,4,4-heptafluoro-, 1,1'-anhydride</v>
          </cell>
        </row>
        <row r="8096">
          <cell r="B8096" t="str">
            <v>Butanoic acid, 2,2,3,3,4,4,4-heptafluoro-, 2-pyrimidinyl ester</v>
          </cell>
        </row>
        <row r="8097">
          <cell r="B8097" t="str">
            <v>Butanoic acid, 2,2,3,3,4,4,4-heptafluoro-, ammonium salt (1:1)</v>
          </cell>
        </row>
        <row r="8098">
          <cell r="B8098" t="str">
            <v>Butanoic acid, 2,2,3,3,4,4,4-heptafluoro-, compd. with 1-phenylpiperazine (1:1)</v>
          </cell>
        </row>
        <row r="8099">
          <cell r="B8099" t="str">
            <v>Butanoic acid, 2,2,3,3,4,4,4-heptafluoro-, ethyl ester</v>
          </cell>
        </row>
        <row r="8100">
          <cell r="B8100" t="str">
            <v>Butanoic acid, 2,2,3,3,4,4,4-heptafluoro-, methyl ester</v>
          </cell>
        </row>
        <row r="8101">
          <cell r="B8101" t="str">
            <v>Butanoic acid, 2,2,3,3,4,4,4-heptafluoro-, silver(1+) salt (1:1)</v>
          </cell>
        </row>
        <row r="8102">
          <cell r="B8102" t="str">
            <v>Butanoic acid, 2,2,3,3,4,4,4-heptafluoro-, sodium salt (1:1)</v>
          </cell>
        </row>
        <row r="8103">
          <cell r="B8103" t="str">
            <v>Butanoic acid, 2,2,3,3,4,4-hexafluoro-4-sulfino-</v>
          </cell>
        </row>
        <row r="8104">
          <cell r="B8104" t="str">
            <v>Butanoic acid, 2,2,3,3,4,4-hexafluoro-4-[(trifluoroethenyl) oxy]-, sodium salt, polymer with 1,1,1,2,2,3,3-heptafluoro-3-[(trifluoroethenyl)oxy]propane and tetrafluoroethene</v>
          </cell>
        </row>
        <row r="8105">
          <cell r="B8105" t="str">
            <v>Butanoic acid, 2,2,3,3,4,4-hexafluoro-4-[(trifluoroethenyl)oxy]-, methyl ester, homopolymer, hydrolyzed</v>
          </cell>
        </row>
        <row r="8106">
          <cell r="B8106" t="str">
            <v>Butanoic acid, 2,2,3,3,4,4-hexafluoro-4-[(trifluorothenyl)oxy]-, sodium salt, polymer with tetrafluoroethene</v>
          </cell>
        </row>
        <row r="8107">
          <cell r="B8107" t="str">
            <v>Butanoic acid, 2,2,3,4,4-pentafluoro-4-(trifluoromethoxy)-</v>
          </cell>
        </row>
        <row r="8108">
          <cell r="B8108" t="str">
            <v>Butanoic acid, 2-methyl-, 2,2,2-trifluoro-1,1-bis(trifluoromethyl)ethyl ester</v>
          </cell>
        </row>
        <row r="8109">
          <cell r="B8109" t="str">
            <v>Butanoic acid, 3,3,4,4,4-pentafluoro-, ethyl ester</v>
          </cell>
        </row>
        <row r="8110">
          <cell r="B8110" t="str">
            <v>Butanoic acid, 3,3,4,4-tetrafluoro-2,2-dimethyl-</v>
          </cell>
        </row>
        <row r="8111">
          <cell r="B8111" t="str">
            <v>Butanoic acid, 3,3,4,4-tetrafluoro-2-hydrazinyl-2-hydroxy-, hydrazide</v>
          </cell>
        </row>
        <row r="8112">
          <cell r="B8112" t="str">
            <v>Butanoic acid, 3-methyl-, 2,2,2-trifluoro-1,1-bis(trifluoromethyl)ethyl ester</v>
          </cell>
        </row>
        <row r="8113">
          <cell r="B8113" t="str">
            <v>Butanoic acid, 3-oxo-, 2-[(2-methyl-1-oxo-2-propen-1-yl)oxy]ethyl ester, polymer with 2-(dimethylamino)ethyl 2-propenoate, 2-hydroxyethyl 2-propenoate, .alpha.-(2-methyl-1-oxo-2-propen-1-yl)-.omega.-methoxypoly(oxy-1,2-ethanediyl) and 3,3,4,4,5,5,6,6,7,7,</v>
          </cell>
        </row>
        <row r="8114">
          <cell r="B8114" t="str">
            <v>Butanoic acid, 3-oxo-, 2-[(2-methyl-1-oxo-2-propen-1-yl)oxy]ethyl ester, polymer with 3,3,4,4,5,5,6,6,7,7,8,8,9,9,10,10,11,11,12,12,12-heneicosafluorododecyl 2-propenoate, 3,3,4,4,5,5,6,6,7,7,8,8,9,9,10,10,10-heptadecafluorodecyl 2-propenoate, 3,3,4,4,5,5</v>
          </cell>
        </row>
        <row r="8115">
          <cell r="B8115" t="str">
            <v>Butanoic acid, 4,4,4-trifluoro-3-(trifluoromethyl)-, ethyl ester</v>
          </cell>
        </row>
        <row r="8116">
          <cell r="B8116" t="str">
            <v>Butanoic acid, 4-bromo-2,2,3,3,4,4-hexafluoro-, methyl ester</v>
          </cell>
        </row>
        <row r="8117">
          <cell r="B8117" t="str">
            <v>Butanoic acid, 4-[[3-(dimethylamino)propyl]amino]-2-[(3,3,4,4,5,5,6,6,7,7,8,8,9,9,10,10,10-heptadecafluorodecyl)thio]-4-oxo-</v>
          </cell>
        </row>
        <row r="8118">
          <cell r="B8118" t="str">
            <v>Butanoic acid, 4-[[3-(dimethylamino)propyl]amino]-2-[(3,3,4,4,5,5,6,6,7,7,8,8,9,9,10,10,11,11,12,12,12-heneicosafluorododecyl)thio]-4-oxo-</v>
          </cell>
        </row>
        <row r="8119">
          <cell r="B8119" t="str">
            <v>Butanoic acid, 4-[[3-(dimethylamino)propyl]amino]-4-oxo-, 2(or 3)-[(.gamma.-.omega.-perfluoro-C6-20-alkyl)thio] derivs.</v>
          </cell>
        </row>
        <row r="8120">
          <cell r="B8120" t="str">
            <v>Butanoic acid, 4-[[3-(dimethylamino)propyl]amino]-4-oxo-2-[(3,3,4,4,5,5,6,6,7,7,8,8,8-tridecafluorooctyl)thio]-</v>
          </cell>
        </row>
        <row r="8121">
          <cell r="B8121" t="str">
            <v>Butanoic acid, heptafluoro-, (4-methoxyphenyl)methyl ester</v>
          </cell>
        </row>
        <row r="8122">
          <cell r="B8122" t="str">
            <v>Butanol, (ethenyloxy)-, polymer with chlorotrifluoroethene and (ethenyloxy)cyclohexane</v>
          </cell>
        </row>
        <row r="8123">
          <cell r="B8123" t="str">
            <v>Butanoyl chloride, 2,2,3,3,4,4,4-heptafluoro-</v>
          </cell>
        </row>
        <row r="8124">
          <cell r="B8124" t="str">
            <v>Butanoyl chloride, 4-chloro-2,2,3,3,4,4-hexafluoro-</v>
          </cell>
        </row>
        <row r="8125">
          <cell r="B8125" t="str">
            <v>Butanoyl fluoride, 2,2,3,3,4,4,4-heptafluoro-</v>
          </cell>
        </row>
        <row r="8126">
          <cell r="B8126" t="str">
            <v>Butanoyl fluoride, 2,2-bis(trifluoromethyl)-</v>
          </cell>
        </row>
        <row r="8127">
          <cell r="B8127" t="str">
            <v>Butene</v>
          </cell>
        </row>
        <row r="8128">
          <cell r="B8128" t="str">
            <v>Butralin</v>
          </cell>
        </row>
        <row r="8129">
          <cell r="B8129" t="str">
            <v>Butryl-aldehyde &amp; Methyl Ethyl Ketone</v>
          </cell>
        </row>
        <row r="8130">
          <cell r="B8130" t="str">
            <v>Butyl 2,2,3,3,4,4,5-heptafluorohexanoate</v>
          </cell>
        </row>
        <row r="8131">
          <cell r="B8131" t="str">
            <v>Butyl 2,3,3,3-tetrafluoro-2-(heptafluoropropoxy)propanoate</v>
          </cell>
        </row>
        <row r="8132">
          <cell r="B8132" t="str">
            <v>Butyl 2,3,3,3-tetrafluoro-2-[1,1,2,3,3,3-hexafluoro-2-(heptafluoropropoxy)propoxy]propanoate</v>
          </cell>
        </row>
        <row r="8133">
          <cell r="B8133" t="str">
            <v>Butyl 2-ethylhexyl phthalate</v>
          </cell>
        </row>
        <row r="8134">
          <cell r="B8134" t="str">
            <v>Butyl acrylate modified ethylene and chlorotrifluoroethylene, polymer</v>
          </cell>
        </row>
        <row r="8135">
          <cell r="B8135" t="str">
            <v>Butyl benzoate</v>
          </cell>
        </row>
        <row r="8136">
          <cell r="B8136" t="str">
            <v>Butyl benzyl phthalate</v>
          </cell>
        </row>
        <row r="8137">
          <cell r="B8137" t="str">
            <v>Butyl heptadecafluorononanoate</v>
          </cell>
        </row>
        <row r="8138">
          <cell r="B8138" t="str">
            <v>Butyl heptafluorobutanoate</v>
          </cell>
        </row>
        <row r="8139">
          <cell r="B8139" t="str">
            <v>Butyl pentadecafluorooctanoate</v>
          </cell>
        </row>
        <row r="8140">
          <cell r="B8140" t="str">
            <v>Butyl stearate</v>
          </cell>
        </row>
        <row r="8141">
          <cell r="B8141" t="str">
            <v>Butylamine</v>
          </cell>
        </row>
        <row r="8142">
          <cell r="B8142" t="str">
            <v>Butylate</v>
          </cell>
        </row>
        <row r="8143">
          <cell r="B8143" t="str">
            <v>Butylated hydroxyanisole</v>
          </cell>
        </row>
        <row r="8144">
          <cell r="B8144" t="str">
            <v>Butylbenzene</v>
          </cell>
        </row>
        <row r="8145">
          <cell r="B8145" t="str">
            <v>Butylcyclooctane</v>
          </cell>
        </row>
        <row r="8146">
          <cell r="B8146" t="str">
            <v>Butylparaben</v>
          </cell>
        </row>
        <row r="8147">
          <cell r="B8147" t="str">
            <v>Butyltin</v>
          </cell>
        </row>
        <row r="8148">
          <cell r="B8148" t="str">
            <v>Butyltin trichloride</v>
          </cell>
        </row>
        <row r="8149">
          <cell r="B8149" t="str">
            <v>Butyraldehyde</v>
          </cell>
        </row>
        <row r="8150">
          <cell r="B8150" t="str">
            <v>Butyraldehyde &amp; isobutyraldehyde</v>
          </cell>
        </row>
        <row r="8151">
          <cell r="B8151" t="str">
            <v>Butyraldehyde/Isobutyraldehyde mix</v>
          </cell>
        </row>
        <row r="8152">
          <cell r="B8152" t="str">
            <v>Butyric acid</v>
          </cell>
        </row>
        <row r="8153">
          <cell r="B8153" t="str">
            <v>BZ#001L</v>
          </cell>
        </row>
        <row r="8154">
          <cell r="B8154" t="str">
            <v>BZ#003L</v>
          </cell>
        </row>
        <row r="8155">
          <cell r="B8155" t="str">
            <v>BZ#004L</v>
          </cell>
        </row>
        <row r="8156">
          <cell r="B8156" t="str">
            <v>BZ#009L</v>
          </cell>
        </row>
        <row r="8157">
          <cell r="B8157" t="str">
            <v>BZ#014L</v>
          </cell>
        </row>
        <row r="8158">
          <cell r="B8158" t="str">
            <v>BZ#015L</v>
          </cell>
        </row>
        <row r="8159">
          <cell r="B8159" t="str">
            <v>BZ#019L</v>
          </cell>
        </row>
        <row r="8160">
          <cell r="B8160" t="str">
            <v>BZ#028L</v>
          </cell>
        </row>
        <row r="8161">
          <cell r="B8161" t="str">
            <v>BZ#034L</v>
          </cell>
        </row>
        <row r="8162">
          <cell r="B8162" t="str">
            <v>BZ#037L</v>
          </cell>
        </row>
        <row r="8163">
          <cell r="B8163" t="str">
            <v>BZ#054L</v>
          </cell>
        </row>
        <row r="8164">
          <cell r="B8164" t="str">
            <v>BZ#061L</v>
          </cell>
        </row>
        <row r="8165">
          <cell r="B8165" t="str">
            <v>BZ#077L</v>
          </cell>
        </row>
        <row r="8166">
          <cell r="B8166" t="str">
            <v>BZ#081L</v>
          </cell>
        </row>
        <row r="8167">
          <cell r="B8167" t="str">
            <v>BZ#104L</v>
          </cell>
        </row>
        <row r="8168">
          <cell r="B8168" t="str">
            <v>BZ#105L</v>
          </cell>
        </row>
        <row r="8169">
          <cell r="B8169" t="str">
            <v>BZ#111L</v>
          </cell>
        </row>
        <row r="8170">
          <cell r="B8170" t="str">
            <v>BZ#114L</v>
          </cell>
        </row>
        <row r="8171">
          <cell r="B8171" t="str">
            <v>BZ#118L</v>
          </cell>
        </row>
        <row r="8172">
          <cell r="B8172" t="str">
            <v>BZ#123L</v>
          </cell>
        </row>
        <row r="8173">
          <cell r="B8173" t="str">
            <v>BZ#126L</v>
          </cell>
        </row>
        <row r="8174">
          <cell r="B8174" t="str">
            <v>BZ#152L</v>
          </cell>
        </row>
        <row r="8175">
          <cell r="B8175" t="str">
            <v>BZ#153L</v>
          </cell>
        </row>
        <row r="8176">
          <cell r="B8176" t="str">
            <v>BZ#155L</v>
          </cell>
        </row>
        <row r="8177">
          <cell r="B8177" t="str">
            <v>BZ#156L</v>
          </cell>
        </row>
        <row r="8178">
          <cell r="B8178" t="str">
            <v>BZ#157L</v>
          </cell>
        </row>
        <row r="8179">
          <cell r="B8179" t="str">
            <v>BZ#167L</v>
          </cell>
        </row>
        <row r="8180">
          <cell r="B8180" t="str">
            <v>BZ#169L</v>
          </cell>
        </row>
        <row r="8181">
          <cell r="B8181" t="str">
            <v>BZ#170L</v>
          </cell>
        </row>
        <row r="8182">
          <cell r="B8182" t="str">
            <v>BZ#178L</v>
          </cell>
        </row>
        <row r="8183">
          <cell r="B8183" t="str">
            <v>BZ#180L</v>
          </cell>
        </row>
        <row r="8184">
          <cell r="B8184" t="str">
            <v>BZ#188L</v>
          </cell>
        </row>
        <row r="8185">
          <cell r="B8185" t="str">
            <v>BZ#189L</v>
          </cell>
        </row>
        <row r="8186">
          <cell r="B8186" t="str">
            <v>BZ#202L</v>
          </cell>
        </row>
        <row r="8187">
          <cell r="B8187" t="str">
            <v>BZ#205L</v>
          </cell>
        </row>
        <row r="8188">
          <cell r="B8188" t="str">
            <v>BZ#206L</v>
          </cell>
        </row>
        <row r="8189">
          <cell r="B8189" t="str">
            <v>BZ#208L</v>
          </cell>
        </row>
        <row r="8190">
          <cell r="B8190" t="str">
            <v>BZ#209L</v>
          </cell>
        </row>
        <row r="8191">
          <cell r="B8191" t="str">
            <v>C-13 Labeled Isomer/Congener 156+157 mixture</v>
          </cell>
        </row>
        <row r="8192">
          <cell r="B8192" t="str">
            <v>C-13 Labeled Total Octahlorodibenzo-p-dioxin</v>
          </cell>
        </row>
        <row r="8193">
          <cell r="B8193" t="str">
            <v>C-13 Labeled Total Octahlorodibenzofuran</v>
          </cell>
        </row>
        <row r="8194">
          <cell r="B8194" t="str">
            <v>C.I. Basic Red 1</v>
          </cell>
        </row>
        <row r="8195">
          <cell r="B8195" t="str">
            <v>C1-Acenaphthenes</v>
          </cell>
        </row>
        <row r="8196">
          <cell r="B8196" t="str">
            <v>C1-Benzenes, methyl</v>
          </cell>
        </row>
        <row r="8197">
          <cell r="B8197" t="str">
            <v>C1-Benzofluoranthenes/benzopyrenes</v>
          </cell>
        </row>
        <row r="8198">
          <cell r="B8198" t="str">
            <v>C1-Benzo[a]anthracenes/chrysenes</v>
          </cell>
        </row>
        <row r="8199">
          <cell r="B8199" t="str">
            <v>C1-Biphenyls</v>
          </cell>
        </row>
        <row r="8200">
          <cell r="B8200" t="str">
            <v>C1-C3 Fluorenes</v>
          </cell>
        </row>
        <row r="8201">
          <cell r="B8201" t="str">
            <v>C1-C4 Chrysenes</v>
          </cell>
        </row>
        <row r="8202">
          <cell r="B8202" t="str">
            <v>C1-C4 Fluoranthenes</v>
          </cell>
        </row>
        <row r="8203">
          <cell r="B8203" t="str">
            <v>C1-C4 Phenanthrenes</v>
          </cell>
        </row>
        <row r="8204">
          <cell r="B8204" t="str">
            <v>C1-Dibenzothiophenes</v>
          </cell>
        </row>
        <row r="8205">
          <cell r="B8205" t="str">
            <v>C1-Fluoranthenes/pyrenes</v>
          </cell>
        </row>
        <row r="8206">
          <cell r="B8206" t="str">
            <v>C1-Fluorenes***retired***use Methylfluorene</v>
          </cell>
        </row>
        <row r="8207">
          <cell r="B8207" t="str">
            <v>C1-Phenanthrenes/anthracenes</v>
          </cell>
        </row>
        <row r="8208">
          <cell r="B8208" t="str">
            <v>C10 Hydrocarbons</v>
          </cell>
        </row>
        <row r="8209">
          <cell r="B8209" t="str">
            <v>C10-16-Alkyldimethylamines oxides</v>
          </cell>
        </row>
        <row r="8210">
          <cell r="B8210" t="str">
            <v>C10-C12 Aliphatics</v>
          </cell>
        </row>
        <row r="8211">
          <cell r="B8211" t="str">
            <v>C10-C12 Aromatics</v>
          </cell>
        </row>
        <row r="8212">
          <cell r="B8212" t="str">
            <v>C11-C22 Aromatics</v>
          </cell>
        </row>
        <row r="8213">
          <cell r="B8213" t="str">
            <v>C11-C22 Aromatics, Adjusted</v>
          </cell>
        </row>
        <row r="8214">
          <cell r="B8214" t="str">
            <v>C11-C22 Aromatics, Unadjusted</v>
          </cell>
        </row>
        <row r="8215">
          <cell r="B8215" t="str">
            <v>C12 Hydrocarbons</v>
          </cell>
        </row>
        <row r="8216">
          <cell r="B8216" t="str">
            <v>C12-C13 Aromatics</v>
          </cell>
        </row>
        <row r="8217">
          <cell r="B8217" t="str">
            <v>C12-C16 Aliphatics</v>
          </cell>
        </row>
        <row r="8218">
          <cell r="B8218" t="str">
            <v>C12-C16 Aromatics</v>
          </cell>
        </row>
        <row r="8219">
          <cell r="B8219" t="str">
            <v>C14 Hydrocarbons</v>
          </cell>
        </row>
        <row r="8220">
          <cell r="B8220" t="str">
            <v>C16 Hydrocarbons</v>
          </cell>
        </row>
        <row r="8221">
          <cell r="B8221" t="str">
            <v>C16-C21 Aliphatics</v>
          </cell>
        </row>
        <row r="8222">
          <cell r="B8222" t="str">
            <v>C16-C21 Aromatics</v>
          </cell>
        </row>
        <row r="8223">
          <cell r="B8223" t="str">
            <v>C18 Hydrocarbons</v>
          </cell>
        </row>
        <row r="8224">
          <cell r="B8224" t="str">
            <v>C19-C36 Aliphatics</v>
          </cell>
        </row>
        <row r="8225">
          <cell r="B8225" t="str">
            <v>C2 Alkylbenzenes</v>
          </cell>
        </row>
        <row r="8226">
          <cell r="B8226" t="str">
            <v>C2-Benzenes, ethyl</v>
          </cell>
        </row>
        <row r="8227">
          <cell r="B8227" t="str">
            <v>C2-Benzofluoranthenes/benzopyrenes</v>
          </cell>
        </row>
        <row r="8228">
          <cell r="B8228" t="str">
            <v>C2-Benzo[a]anthracenes/chrysenes</v>
          </cell>
        </row>
        <row r="8229">
          <cell r="B8229" t="str">
            <v>C2-Biphenyls</v>
          </cell>
        </row>
        <row r="8230">
          <cell r="B8230" t="str">
            <v>C2-Chrysenes</v>
          </cell>
        </row>
        <row r="8231">
          <cell r="B8231" t="str">
            <v>C2-Dibenzothiophenes</v>
          </cell>
        </row>
        <row r="8232">
          <cell r="B8232" t="str">
            <v>C2-Fluoranthenes/pyrenes</v>
          </cell>
        </row>
        <row r="8233">
          <cell r="B8233" t="str">
            <v>C2-Fluorenes</v>
          </cell>
        </row>
        <row r="8234">
          <cell r="B8234" t="str">
            <v>C2-Naphthalenes</v>
          </cell>
        </row>
        <row r="8235">
          <cell r="B8235" t="str">
            <v>C2-Phenanthrenes/anthracenes</v>
          </cell>
        </row>
        <row r="8236">
          <cell r="B8236" t="str">
            <v>C20 Hydrocarbons</v>
          </cell>
        </row>
        <row r="8237">
          <cell r="B8237" t="str">
            <v>C21-C34 Aliphatics</v>
          </cell>
        </row>
        <row r="8238">
          <cell r="B8238" t="str">
            <v>C21-C34 Aromatics</v>
          </cell>
        </row>
        <row r="8239">
          <cell r="B8239" t="str">
            <v>C22 Hydrocarbons</v>
          </cell>
        </row>
        <row r="8240">
          <cell r="B8240" t="str">
            <v>C23-C32 Hydrocarbons</v>
          </cell>
        </row>
        <row r="8241">
          <cell r="B8241" t="str">
            <v>C24 Hydrocarbons</v>
          </cell>
        </row>
        <row r="8242">
          <cell r="B8242" t="str">
            <v>C24-C36 Hydrocarbons</v>
          </cell>
        </row>
        <row r="8243">
          <cell r="B8243" t="str">
            <v>C26 Hydrocarbons</v>
          </cell>
        </row>
        <row r="8244">
          <cell r="B8244" t="str">
            <v>C28 Hydrocarbons</v>
          </cell>
        </row>
        <row r="8245">
          <cell r="B8245" t="str">
            <v>C29 Hydrocarbons</v>
          </cell>
        </row>
        <row r="8246">
          <cell r="B8246" t="str">
            <v>C3-Benzenes, propyl</v>
          </cell>
        </row>
        <row r="8247">
          <cell r="B8247" t="str">
            <v>C3-Benzo[a]anthracenes/chrysenes</v>
          </cell>
        </row>
        <row r="8248">
          <cell r="B8248" t="str">
            <v>C3-Chrysenes</v>
          </cell>
        </row>
        <row r="8249">
          <cell r="B8249" t="str">
            <v>C3-Dibenzothiophenes</v>
          </cell>
        </row>
        <row r="8250">
          <cell r="B8250" t="str">
            <v>C3-Fluoranthenes/pyrenes</v>
          </cell>
        </row>
        <row r="8251">
          <cell r="B8251" t="str">
            <v>C3-Fluorenes</v>
          </cell>
        </row>
        <row r="8252">
          <cell r="B8252" t="str">
            <v>C3-Naphthalenes</v>
          </cell>
        </row>
        <row r="8253">
          <cell r="B8253" t="str">
            <v>C3-Phenanthrenes/anthracenes</v>
          </cell>
        </row>
        <row r="8254">
          <cell r="B8254" t="str">
            <v>C30 Hydrocarbons</v>
          </cell>
        </row>
        <row r="8255">
          <cell r="B8255" t="str">
            <v>C30-Hopane</v>
          </cell>
        </row>
        <row r="8256">
          <cell r="B8256" t="str">
            <v>C31 Hydrocarbons</v>
          </cell>
        </row>
        <row r="8257">
          <cell r="B8257" t="str">
            <v>C32 Hydrocarbons</v>
          </cell>
        </row>
        <row r="8258">
          <cell r="B8258" t="str">
            <v>C33 Hydrocarbons</v>
          </cell>
        </row>
        <row r="8259">
          <cell r="B8259" t="str">
            <v>C34 Hydrocarbons</v>
          </cell>
        </row>
        <row r="8260">
          <cell r="B8260" t="str">
            <v>C35 Hydrocarbons</v>
          </cell>
        </row>
        <row r="8261">
          <cell r="B8261" t="str">
            <v>C4-Benzenes, butyl</v>
          </cell>
        </row>
        <row r="8262">
          <cell r="B8262" t="str">
            <v>C4-Benzo[a]anthracenes/chrysenes</v>
          </cell>
        </row>
        <row r="8263">
          <cell r="B8263" t="str">
            <v>C4-C6 Aliphatics</v>
          </cell>
        </row>
        <row r="8264">
          <cell r="B8264" t="str">
            <v>C4-C9 Alkenes</v>
          </cell>
        </row>
        <row r="8265">
          <cell r="B8265" t="str">
            <v>C4-Chrysenes</v>
          </cell>
        </row>
        <row r="8266">
          <cell r="B8266" t="str">
            <v>C4-Dibenzothiophenes</v>
          </cell>
        </row>
        <row r="8267">
          <cell r="B8267" t="str">
            <v>C4-Fluoranthenes/pyrenes</v>
          </cell>
        </row>
        <row r="8268">
          <cell r="B8268" t="str">
            <v>C4-Naphthalenes</v>
          </cell>
        </row>
        <row r="8269">
          <cell r="B8269" t="str">
            <v>C4-Phenanthrenes/anthracenes</v>
          </cell>
        </row>
        <row r="8270">
          <cell r="B8270" t="str">
            <v>C5-Benzenes, pentyl</v>
          </cell>
        </row>
        <row r="8271">
          <cell r="B8271" t="str">
            <v>C5-C6 Aliphatics</v>
          </cell>
        </row>
        <row r="8272">
          <cell r="B8272" t="str">
            <v>C5-C8 Aliphatic Hydrocarbons</v>
          </cell>
        </row>
        <row r="8273">
          <cell r="B8273" t="str">
            <v>C5-C8 Aliphatic Hydrocarbons, Unadjusted</v>
          </cell>
        </row>
        <row r="8274">
          <cell r="B8274" t="str">
            <v>C5-C8 Aliphatics</v>
          </cell>
        </row>
        <row r="8275">
          <cell r="B8275" t="str">
            <v>C5-C8 Aliphatics, Adjusted</v>
          </cell>
        </row>
        <row r="8276">
          <cell r="B8276" t="str">
            <v>C5-C8 Aliphatics, Unadjusted</v>
          </cell>
        </row>
        <row r="8277">
          <cell r="B8277" t="str">
            <v>C6-C8 Aliphatics</v>
          </cell>
        </row>
        <row r="8278">
          <cell r="B8278" t="str">
            <v>C8 Hydrocarbons</v>
          </cell>
        </row>
        <row r="8279">
          <cell r="B8279" t="str">
            <v>C8-Alkylphenols</v>
          </cell>
        </row>
        <row r="8280">
          <cell r="B8280" t="str">
            <v>C8-C10 Aliphatics</v>
          </cell>
        </row>
        <row r="8281">
          <cell r="B8281" t="str">
            <v>C8-C10 Aromatics</v>
          </cell>
        </row>
        <row r="8282">
          <cell r="B8282" t="str">
            <v>C9-C10 Aromatic Hydrocarbons</v>
          </cell>
        </row>
        <row r="8283">
          <cell r="B8283" t="str">
            <v>C9-C10 Aromatics</v>
          </cell>
        </row>
        <row r="8284">
          <cell r="B8284" t="str">
            <v>C9-C10 Aromatics, Adjusted</v>
          </cell>
        </row>
        <row r="8285">
          <cell r="B8285" t="str">
            <v>C9-C10 Aromatics, Unadjusted</v>
          </cell>
        </row>
        <row r="8286">
          <cell r="B8286" t="str">
            <v>C9-C12 Aliphatic Hydrocarbons</v>
          </cell>
        </row>
        <row r="8287">
          <cell r="B8287" t="str">
            <v>C9-C12 Aliphatic Hydrocarbons, Unadjusted</v>
          </cell>
        </row>
        <row r="8288">
          <cell r="B8288" t="str">
            <v>C9-C12 Aliphatics</v>
          </cell>
        </row>
        <row r="8289">
          <cell r="B8289" t="str">
            <v>C9-C12 Aliphatics, Adjusted</v>
          </cell>
        </row>
        <row r="8290">
          <cell r="B8290" t="str">
            <v>C9-C12 Aliphatics, Unadjusted</v>
          </cell>
        </row>
        <row r="8291">
          <cell r="B8291" t="str">
            <v>C9-C18 Aliphatics</v>
          </cell>
        </row>
        <row r="8292">
          <cell r="B8292" t="str">
            <v>C9-C18 Aliphatics, Unadjusted</v>
          </cell>
        </row>
        <row r="8293">
          <cell r="B8293" t="str">
            <v>C99-C36 Aliphatics</v>
          </cell>
        </row>
        <row r="8294">
          <cell r="B8294" t="str">
            <v>Cacodylic acid</v>
          </cell>
        </row>
        <row r="8295">
          <cell r="B8295" t="str">
            <v>Cadmium</v>
          </cell>
        </row>
        <row r="8296">
          <cell r="B8296" t="str">
            <v>Cadmium bis(1,1,2,2,3,3,4,4,4-nonafluorobutan-1-ide)</v>
          </cell>
        </row>
        <row r="8297">
          <cell r="B8297" t="str">
            <v>Cadmium bis(1,1,2,2,3,3,4,4,5,5,6,6,6-tridecafluorohexan-1-ide)</v>
          </cell>
        </row>
        <row r="8298">
          <cell r="B8298" t="str">
            <v>Caesium perfluoroheptanoate</v>
          </cell>
        </row>
        <row r="8299">
          <cell r="B8299" t="str">
            <v>Caffeine</v>
          </cell>
        </row>
        <row r="8300">
          <cell r="B8300" t="str">
            <v>Caffeine-13C</v>
          </cell>
        </row>
        <row r="8301">
          <cell r="B8301" t="str">
            <v>Caffeine-trimethyl-13C3</v>
          </cell>
        </row>
        <row r="8302">
          <cell r="B8302" t="str">
            <v>Calcareous green algae</v>
          </cell>
        </row>
        <row r="8303">
          <cell r="B8303" t="str">
            <v>Calcareous red algae</v>
          </cell>
        </row>
        <row r="8304">
          <cell r="B8304" t="str">
            <v>Calcium</v>
          </cell>
        </row>
        <row r="8305">
          <cell r="B8305" t="str">
            <v>Calcium (3E)-6,6,7,7,8,8,8-heptafluoro-2,2-dimethyl-5-oxooct-3-en-3-olate (3Z)-6,6,7,7,8,8,8-heptafluoro-2,2-dimethyl-5-</v>
          </cell>
        </row>
        <row r="8306">
          <cell r="B8306" t="str">
            <v>Calcium (3E)-6,6,7,7,8,8,8-heptafluoro-2,2-dimethyl-5-oxooct-3-en-3-olate (3Z)-6,6,7,7,8,8,8-heptafluoro-2,2-dimethyl-5-oxooct-3-en-3-olate (1:1:1)</v>
          </cell>
        </row>
        <row r="8307">
          <cell r="B8307" t="str">
            <v>Calcium arsenate</v>
          </cell>
        </row>
        <row r="8308">
          <cell r="B8308" t="str">
            <v>Calcium carbonate</v>
          </cell>
        </row>
        <row r="8309">
          <cell r="B8309" t="str">
            <v>Calcium hydroxide</v>
          </cell>
        </row>
        <row r="8310">
          <cell r="B8310" t="str">
            <v>Calcium hypochlorite</v>
          </cell>
        </row>
        <row r="8311">
          <cell r="B8311" t="str">
            <v>Calcium oxide</v>
          </cell>
        </row>
        <row r="8312">
          <cell r="B8312" t="str">
            <v>Calcium sulfate</v>
          </cell>
        </row>
        <row r="8313">
          <cell r="B8313" t="str">
            <v>Calcium sulfate dihydrate</v>
          </cell>
        </row>
        <row r="8314">
          <cell r="B8314" t="str">
            <v>Calcium-45</v>
          </cell>
        </row>
        <row r="8315">
          <cell r="B8315" t="str">
            <v>Campesterol (6CI)</v>
          </cell>
        </row>
        <row r="8316">
          <cell r="B8316" t="str">
            <v>Camphene</v>
          </cell>
        </row>
        <row r="8317">
          <cell r="B8317" t="str">
            <v>Camphor</v>
          </cell>
        </row>
        <row r="8318">
          <cell r="B8318" t="str">
            <v>Candida</v>
          </cell>
        </row>
        <row r="8319">
          <cell r="B8319" t="str">
            <v>Candida albicans</v>
          </cell>
        </row>
        <row r="8320">
          <cell r="B8320" t="str">
            <v>Candoxatril</v>
          </cell>
        </row>
        <row r="8321">
          <cell r="B8321" t="str">
            <v>Cannabidiol</v>
          </cell>
        </row>
        <row r="8322">
          <cell r="B8322" t="str">
            <v>Cannabinol</v>
          </cell>
        </row>
        <row r="8323">
          <cell r="B8323" t="str">
            <v>Canopy Cover</v>
          </cell>
        </row>
        <row r="8324">
          <cell r="B8324" t="str">
            <v>Canopy Cover, Left Bank</v>
          </cell>
        </row>
        <row r="8325">
          <cell r="B8325" t="str">
            <v>Canopy Cover, Right Bank</v>
          </cell>
        </row>
        <row r="8326">
          <cell r="B8326" t="str">
            <v>Canopy Measure Center Down</v>
          </cell>
        </row>
        <row r="8327">
          <cell r="B8327" t="str">
            <v>Canopy Measure Center Left</v>
          </cell>
        </row>
        <row r="8328">
          <cell r="B8328" t="str">
            <v>Canopy Measure Center Right</v>
          </cell>
        </row>
        <row r="8329">
          <cell r="B8329" t="str">
            <v>Canopy Measure Center Upstream</v>
          </cell>
        </row>
        <row r="8330">
          <cell r="B8330" t="str">
            <v>Canopy Measure Left Bank</v>
          </cell>
        </row>
        <row r="8331">
          <cell r="B8331" t="str">
            <v>Canopy Measure Right Bank</v>
          </cell>
        </row>
        <row r="8332">
          <cell r="B8332" t="str">
            <v>Caprolactam</v>
          </cell>
        </row>
        <row r="8333">
          <cell r="B8333" t="str">
            <v>Capsaicin</v>
          </cell>
        </row>
        <row r="8334">
          <cell r="B8334" t="str">
            <v>Captafol</v>
          </cell>
        </row>
        <row r="8335">
          <cell r="B8335" t="str">
            <v>Captan</v>
          </cell>
        </row>
        <row r="8336">
          <cell r="B8336" t="str">
            <v>Carbadox</v>
          </cell>
        </row>
        <row r="8337">
          <cell r="B8337" t="str">
            <v>Carbamate pesticides</v>
          </cell>
        </row>
        <row r="8338">
          <cell r="B8338" t="str">
            <v>Carbamazepine</v>
          </cell>
        </row>
        <row r="8339">
          <cell r="B8339" t="str">
            <v>Carbamazepine 10,11 epoxide</v>
          </cell>
        </row>
        <row r="8340">
          <cell r="B8340" t="str">
            <v>Carbamazepine-d10</v>
          </cell>
        </row>
        <row r="8341">
          <cell r="B8341" t="str">
            <v>Carbamic acid, compd. with 2,2-bis(trifluoromethyl)-1,3-dioxolane-4-ethanol(1:1)</v>
          </cell>
        </row>
        <row r="8342">
          <cell r="B8342" t="str">
            <v>Carbamic acid, compd. with 2,2-bis(trifluoromethyl)-1,3-dioxolane-4-methanol(1:1)</v>
          </cell>
        </row>
        <row r="8343">
          <cell r="B8343" t="str">
            <v>Carbamic acid, N,N'-(4-methyl-1,3-phenylene)bis-, bis[2-[ethyl[(perfluoro-C4-8-alkyl)sulfonyl]amino]ethyl] ester</v>
          </cell>
        </row>
        <row r="8344">
          <cell r="B8344" t="str">
            <v>Carbamic acid, N,N'-(4-methyl-1,3-phenylene)bis-, C,C'-bis[2-[ethyl[(1,1,2,2,3,3,4,4,5,5,6,6,7,7,8,8,8-heptadecafluorooctyl)sulfonyl]amino]ethyl] ester</v>
          </cell>
        </row>
        <row r="8345">
          <cell r="B8345" t="str">
            <v xml:space="preserve">Carbamic acid, N-(3-nitrophenyl)-, 2,2,3,3-tetrafluoropropyl ester </v>
          </cell>
        </row>
        <row r="8346">
          <cell r="B8346" t="str">
            <v>Carbamic acid, N-methyl-N-[[3-(4-pyridinyl)phenyl]methyl]-, 2,2,2-trifluoro-1-(trifluoromethyl)ethyl ester</v>
          </cell>
        </row>
        <row r="8347">
          <cell r="B8347" t="str">
            <v>Carbamic acid, N-phenyl-, compd. with2,2-bis(trifluoromethyl)-1,3-dioxolane-4-methanol (1:1)</v>
          </cell>
        </row>
        <row r="8348">
          <cell r="B8348" t="str">
            <v>Carbamic acid, N-[1-(2-ethoxyethoxy)-2,2,2-trifluoro-1-(trifluoromethyl)ethyl]-, ethyl ester</v>
          </cell>
        </row>
        <row r="8349">
          <cell r="B8349" t="str">
            <v>Carbamic acid, N-[1-(butoxymethylphosphinyl)-2,2,2-trifluoro-1-(trifluoromethyl)ethyl]-, ethylester</v>
          </cell>
        </row>
        <row r="8350">
          <cell r="B8350" t="str">
            <v>Carbamic acid, N-[1-(diethoxyphosphinyl)-2,2,2-trifluoro-1-(trifluoromethyl)ethyl]-, phenylmethyl ester</v>
          </cell>
        </row>
        <row r="8351">
          <cell r="B8351" t="str">
            <v>Carbamic acid, N-[1-(diphenylphosphinyl)-2,2,2-trifluoro-1-(trifluoromethyl)ethyl]-, 3-methylbutyl ester</v>
          </cell>
        </row>
        <row r="8352">
          <cell r="B8352" t="str">
            <v>Carbamic acid, N-[1-(diphenylphosphinyl)-2,2,2-trifluoro-1-(trifluoromethyl)ethyl]-, butyl este</v>
          </cell>
        </row>
        <row r="8353">
          <cell r="B8353" t="str">
            <v>Carbamic acid, N-[1-(diphenylphosphinyl)-2,2,2-trifluoro-1-(trifluoromethyl)ethyl]-, phenylmethyl ester</v>
          </cell>
        </row>
        <row r="8354">
          <cell r="B8354" t="str">
            <v>Carbamic acid, N-[1-[bis(1-methylethoxy)phosphinyl]-2,2,2-trifluoro-1-(trifluoromethyl)ethyl]-,phenylmethyl ester</v>
          </cell>
        </row>
        <row r="8355">
          <cell r="B8355" t="str">
            <v>Carbamic acid, N-[1-[[4-(aminosulfonyl)phenyl]amino]-2,2,2-trifluoro-1-(trifluoromethyl)ethyl]-, 1-methylethyl ester</v>
          </cell>
        </row>
        <row r="8356">
          <cell r="B8356" t="str">
            <v>Carbamic acid, N-[1-[[4-[[(3,4-dimethyl-5-isoxazolyl)amino]sulfonyl]phenyl]amino]-2,2,2-trifluoro-1-(trifluoromethyl)eth</v>
          </cell>
        </row>
        <row r="8357">
          <cell r="B8357" t="str">
            <v>Carbamic acid, N-[2,2,2-trifluoro-1-(trifluoromethyl)ethylidene]-, 1,1-dimethylethyl ester</v>
          </cell>
        </row>
        <row r="8358">
          <cell r="B8358" t="str">
            <v>Carbamic acid, N-[2,2,2-trifluoro-1-(trifluoromethyl)ethylidene]-, phenylmethyl ester</v>
          </cell>
        </row>
        <row r="8359">
          <cell r="B8359" t="str">
            <v>Carbamic acid, N-[2,2,2-trifluoro-1-[(4-fluorophenyl)amino]-1-(trifluoromethyl)ethyl]-, ethyl ester</v>
          </cell>
        </row>
        <row r="8360">
          <cell r="B8360" t="str">
            <v>Carbamic acid, N-[2-(sulfothio)ethyl]-, C-(3,3,4,4,5,5,6,6,7,7,8,8,8-tridecafluorooctyl) ester, sodium salt (1:1)</v>
          </cell>
        </row>
        <row r="8361">
          <cell r="B8361" t="str">
            <v>Carbamic acid, N-[2-(sulfothio)ethyl]-N-(3,3,4,4,5,5,6,6,7,7,8,8,8-tridecafluorooctyl)-, C-ethyl ester, sodium salt (1:1)</v>
          </cell>
        </row>
        <row r="8362">
          <cell r="B8362" t="str">
            <v>Carbamic acid, N-[4-methyl-3-[[(2-methyl-1-aziridinyl)carbonyl]amino]phenyl]-, 2-[[3,3,4,4,5,5,6,6,7,7,8,8,9,10,10,10-hexadecafluoro-9-(trifluoromethyl)decyl]thio]-1-[[[3,3,4,4,5,5,6,6,7,7,8,8,9,10,10,10-hexadecafluoro-9-(trifluoromethyl)decyl]thio]met</v>
          </cell>
        </row>
        <row r="8363">
          <cell r="B8363" t="str">
            <v>Carbamic acid, N-[4-methyl-3-[[(2-methyl-1-aziridinyl)carbonyl]amino]phenyl]-, 2-[[3,3,4,4,5,5,6,6,7,7,8,8,9,9,10,10,11,12,12,12-eicosafluoro-11-(trifluoromethyl)dodecyl]thio]-1-[[[3,3,4,4,5,5,6,6,7,7,8,8,9,9,10,10,11,12,12,12-eicosafluoro-11-(trifluorom</v>
          </cell>
        </row>
        <row r="8364">
          <cell r="B8364" t="str">
            <v>Carbamic acid, N-[4-methyl-3-[[(2-methyl-1-aziridinyl)carbonyl]amino]phenyl]-, 2-[[3,3,4,4,5,5,6,6,7,8,8,8-dodecafluoro-7-(trifluoromethyl)octyl]thio]-1-[[[3,3,4,4,5,5,6,6,7,8,8,8-dodecafluoro-7-(trifluoromethyl)octyl]thio]methyl]ethyl ester</v>
          </cell>
        </row>
        <row r="8365">
          <cell r="B8365" t="str">
            <v>Carbamic acid, [2-(sulfothio)ethyl]-, C-(.gamma.-.omega.-perfluoro-C6-9-alkyl) esters, monosodium salts</v>
          </cell>
        </row>
        <row r="8366">
          <cell r="B8366" t="str">
            <v>Carbamic acid, [2-methyl-5-[[[2-[[(heptadecafluorooctyl)sulfonyl]methylamino]ethoxy]carbonyl]amino]phenyl]-, 2-[[(heptadecafluorooctyl)sulfonyl]propylamino]ethyl ester</v>
          </cell>
        </row>
        <row r="8367">
          <cell r="B8367" t="str">
            <v>Carbamic acid, [3-[[[2-[[(heptadecafluorooctyl)sulfonyl]methylamino]ethoxy]carbonyl]amino]-4-methylphenyl]-, 2-[[(heptadecafluorooctyl)sulfonyl]propylamino]ethyl ester</v>
          </cell>
        </row>
        <row r="8368">
          <cell r="B8368" t="str">
            <v>Carbamic acid, [5-[[[2-[[(heptadecafluoroisooctyl)sulfonyl]methylamino]ethoxy]carbonyl]amino]-2-methylphenyl]-, 9-octadecenyl ester</v>
          </cell>
        </row>
        <row r="8369">
          <cell r="B8369" t="str">
            <v>Carbamodithioic acid, ion(1-)</v>
          </cell>
        </row>
        <row r="8370">
          <cell r="B8370" t="str">
            <v>Carbaryl</v>
          </cell>
        </row>
        <row r="8371">
          <cell r="B8371" t="str">
            <v>Carbazole</v>
          </cell>
        </row>
        <row r="8372">
          <cell r="B8372" t="str">
            <v>Carbendazim</v>
          </cell>
        </row>
        <row r="8373">
          <cell r="B8373" t="str">
            <v>Carbofuran</v>
          </cell>
        </row>
        <row r="8374">
          <cell r="B8374" t="str">
            <v>Carbofuran-13C6</v>
          </cell>
        </row>
        <row r="8375">
          <cell r="B8375" t="str">
            <v>Carbofuran-D3</v>
          </cell>
        </row>
        <row r="8376">
          <cell r="B8376" t="str">
            <v>Carbon</v>
          </cell>
        </row>
        <row r="8377">
          <cell r="B8377" t="str">
            <v>Carbon black</v>
          </cell>
        </row>
        <row r="8378">
          <cell r="B8378" t="str">
            <v>Carbon Delta</v>
          </cell>
        </row>
        <row r="8379">
          <cell r="B8379" t="str">
            <v>Carbon Delta 13</v>
          </cell>
        </row>
        <row r="8380">
          <cell r="B8380" t="str">
            <v>Carbon dioxide</v>
          </cell>
        </row>
        <row r="8381">
          <cell r="B8381" t="str">
            <v>Carbon Dioxide (CO2)/Nitrogen (N2) Gas Ratio</v>
          </cell>
        </row>
        <row r="8382">
          <cell r="B8382" t="str">
            <v>Carbon Dioxide, fixed CO2</v>
          </cell>
        </row>
        <row r="8383">
          <cell r="B8383" t="str">
            <v>Carbon Dioxide, free CO2</v>
          </cell>
        </row>
        <row r="8384">
          <cell r="B8384" t="str">
            <v>Carbon disulfide</v>
          </cell>
        </row>
        <row r="8385">
          <cell r="B8385" t="str">
            <v>Carbon fraction, particulate organic material</v>
          </cell>
        </row>
        <row r="8386">
          <cell r="B8386" t="str">
            <v>Carbon monoxide</v>
          </cell>
        </row>
        <row r="8387">
          <cell r="B8387" t="str">
            <v>Carbon Preference Index (CPI), Odd/Even Carbon Alkane Ratio</v>
          </cell>
        </row>
        <row r="8388">
          <cell r="B8388" t="str">
            <v>Carbon tetrachloride</v>
          </cell>
        </row>
        <row r="8389">
          <cell r="B8389" t="str">
            <v>Carbon Tetrafluoride</v>
          </cell>
        </row>
        <row r="8390">
          <cell r="B8390" t="str">
            <v>Carbon, isotope of mass 13</v>
          </cell>
        </row>
        <row r="8391">
          <cell r="B8391" t="str">
            <v>Carbon-13/Carbon-12 ratio</v>
          </cell>
        </row>
        <row r="8392">
          <cell r="B8392" t="str">
            <v>Carbon-14</v>
          </cell>
        </row>
        <row r="8393">
          <cell r="B8393" t="str">
            <v>Carbon/Nitrogen molar ratio</v>
          </cell>
        </row>
        <row r="8394">
          <cell r="B8394" t="str">
            <v>Carbon/Phosphorus molar ratio</v>
          </cell>
        </row>
        <row r="8395">
          <cell r="B8395" t="str">
            <v>Carbonaceous biochemical oxygen demand, non-standard conditions</v>
          </cell>
        </row>
        <row r="8396">
          <cell r="B8396" t="str">
            <v>Carbonaceous biochemical oxygen demand, standard conditions</v>
          </cell>
        </row>
        <row r="8397">
          <cell r="B8397" t="str">
            <v>Carbonate</v>
          </cell>
        </row>
        <row r="8398">
          <cell r="B8398" t="str">
            <v>Carbonate Carbon</v>
          </cell>
        </row>
        <row r="8399">
          <cell r="B8399" t="str">
            <v>Carbonic acid, compd. with 2,2,3,4,4,4-hexafluoro-1-butanol (1:2)</v>
          </cell>
        </row>
        <row r="8400">
          <cell r="B8400" t="str">
            <v>Carbonic acid--2,2,3,3,3-pentafluoropropan-1-ol (1/2)</v>
          </cell>
        </row>
        <row r="8401">
          <cell r="B8401" t="str">
            <v>Carbonic acid--2,2,3,3,4,4,5,5-octafluoropentan-1-ol (1/2)</v>
          </cell>
        </row>
        <row r="8402">
          <cell r="B8402" t="str">
            <v>Carbonic dichloride, reaction products with reduced ammonia-Me esters of reduced polymd. oxidized tetrafluoroethylene reaction product</v>
          </cell>
        </row>
        <row r="8403">
          <cell r="B8403" t="str">
            <v>Carbonyls</v>
          </cell>
        </row>
        <row r="8404">
          <cell r="B8404" t="str">
            <v>Carbophenothion</v>
          </cell>
        </row>
        <row r="8405">
          <cell r="B8405" t="str">
            <v>Carbophenothion-methyl</v>
          </cell>
        </row>
        <row r="8406">
          <cell r="B8406" t="str">
            <v>Carboxin</v>
          </cell>
        </row>
        <row r="8407">
          <cell r="B8407" t="str">
            <v>Carbutamide</v>
          </cell>
        </row>
        <row r="8408">
          <cell r="B8408" t="str">
            <v>Carcinogenic polycyclic aromatic hydrocarbons</v>
          </cell>
        </row>
        <row r="8409">
          <cell r="B8409" t="str">
            <v>Carfentanil</v>
          </cell>
        </row>
        <row r="8410">
          <cell r="B8410" t="str">
            <v>Carfentanil oxalate</v>
          </cell>
        </row>
        <row r="8411">
          <cell r="B8411" t="str">
            <v>Carfentrazone-ethyl</v>
          </cell>
        </row>
        <row r="8412">
          <cell r="B8412" t="str">
            <v>Carisoprodol</v>
          </cell>
        </row>
        <row r="8413">
          <cell r="B8413" t="str">
            <v>Carmustine</v>
          </cell>
        </row>
        <row r="8414">
          <cell r="B8414" t="str">
            <v>Carotenoids</v>
          </cell>
        </row>
        <row r="8415">
          <cell r="B8415" t="str">
            <v>Caroxin F</v>
          </cell>
        </row>
        <row r="8416">
          <cell r="B8416" t="str">
            <v>Catchment basin area</v>
          </cell>
        </row>
        <row r="8417">
          <cell r="B8417" t="str">
            <v>Catechol</v>
          </cell>
        </row>
        <row r="8418">
          <cell r="B8418" t="str">
            <v>Cation exchange capacity</v>
          </cell>
        </row>
        <row r="8419">
          <cell r="B8419" t="str">
            <v>Cations-Anions</v>
          </cell>
        </row>
        <row r="8420">
          <cell r="B8420" t="str">
            <v>Cefotaxime</v>
          </cell>
        </row>
        <row r="8421">
          <cell r="B8421" t="str">
            <v>Cefoxitin</v>
          </cell>
        </row>
        <row r="8422">
          <cell r="B8422" t="str">
            <v>Ceftiofur</v>
          </cell>
        </row>
        <row r="8423">
          <cell r="B8423" t="str">
            <v>Ceftriaxone</v>
          </cell>
        </row>
        <row r="8424">
          <cell r="B8424" t="str">
            <v>Celecoxib</v>
          </cell>
        </row>
        <row r="8425">
          <cell r="B8425" t="str">
            <v>Cell Volume</v>
          </cell>
        </row>
        <row r="8426">
          <cell r="B8426" t="str">
            <v>Cellulose</v>
          </cell>
        </row>
        <row r="8427">
          <cell r="B8427" t="str">
            <v>Cephalothin</v>
          </cell>
        </row>
        <row r="8428">
          <cell r="B8428" t="str">
            <v>Cerium</v>
          </cell>
        </row>
        <row r="8429">
          <cell r="B8429" t="str">
            <v>Cerium, tris(6,6,7,7,8,8,8-heptafluoro-2,2-dimethyl-3,5-octanedionato-.beta.O3,.beta.O5)-</v>
          </cell>
        </row>
        <row r="8430">
          <cell r="B8430" t="str">
            <v>Cerium-141</v>
          </cell>
        </row>
        <row r="8431">
          <cell r="B8431" t="str">
            <v>Cerium-144</v>
          </cell>
        </row>
        <row r="8432">
          <cell r="B8432" t="str">
            <v>Cesium</v>
          </cell>
        </row>
        <row r="8433">
          <cell r="B8433" t="str">
            <v>Cesium, total beta radioactivity</v>
          </cell>
        </row>
        <row r="8434">
          <cell r="B8434" t="str">
            <v>Cesium-134</v>
          </cell>
        </row>
        <row r="8435">
          <cell r="B8435" t="str">
            <v>Cesium-136</v>
          </cell>
        </row>
        <row r="8436">
          <cell r="B8436" t="str">
            <v>Cesium-137</v>
          </cell>
        </row>
        <row r="8437">
          <cell r="B8437" t="str">
            <v>CFC-11</v>
          </cell>
        </row>
        <row r="8438">
          <cell r="B8438" t="str">
            <v>CFC-113</v>
          </cell>
        </row>
        <row r="8439">
          <cell r="B8439" t="str">
            <v>CFC-113a</v>
          </cell>
        </row>
        <row r="8440">
          <cell r="B8440" t="str">
            <v>CFC-114</v>
          </cell>
        </row>
        <row r="8441">
          <cell r="B8441" t="str">
            <v>CFC-12</v>
          </cell>
        </row>
        <row r="8442">
          <cell r="B8442" t="str">
            <v>Chamber area</v>
          </cell>
        </row>
        <row r="8443">
          <cell r="B8443" t="str">
            <v>Channel Alteration</v>
          </cell>
        </row>
        <row r="8444">
          <cell r="B8444" t="str">
            <v>Channel alteration (text)</v>
          </cell>
        </row>
        <row r="8445">
          <cell r="B8445" t="str">
            <v>Channel Constraining Feature (choice list)</v>
          </cell>
        </row>
        <row r="8446">
          <cell r="B8446" t="str">
            <v>Channel Constraining Features (choice list)</v>
          </cell>
        </row>
        <row r="8447">
          <cell r="B8447" t="str">
            <v>Channel Constraint (choice list)</v>
          </cell>
        </row>
        <row r="8448">
          <cell r="B8448" t="str">
            <v>Channel depositional character (choice list)</v>
          </cell>
        </row>
        <row r="8449">
          <cell r="B8449" t="str">
            <v>Channel Flow Status</v>
          </cell>
        </row>
        <row r="8450">
          <cell r="B8450" t="str">
            <v>Channel form (choice list)</v>
          </cell>
        </row>
        <row r="8451">
          <cell r="B8451" t="str">
            <v>Channel Length in Contact with Constraining Feature</v>
          </cell>
        </row>
        <row r="8452">
          <cell r="B8452" t="str">
            <v>Channel Pattern (choice list)</v>
          </cell>
        </row>
        <row r="8453">
          <cell r="B8453" t="str">
            <v>Channel Sinuosity</v>
          </cell>
        </row>
        <row r="8454">
          <cell r="B8454" t="str">
            <v>Channel slope at bankfull stage</v>
          </cell>
        </row>
        <row r="8455">
          <cell r="B8455" t="str">
            <v>Channel Substrate Characterization</v>
          </cell>
        </row>
        <row r="8456">
          <cell r="B8456" t="str">
            <v>Channel type</v>
          </cell>
        </row>
        <row r="8457">
          <cell r="B8457" t="str">
            <v>Channel type (choice list)</v>
          </cell>
        </row>
        <row r="8458">
          <cell r="B8458" t="str">
            <v>Channel vegetative cover</v>
          </cell>
        </row>
        <row r="8459">
          <cell r="B8459" t="str">
            <v>Chemical oxygen demand</v>
          </cell>
        </row>
        <row r="8460">
          <cell r="B8460" t="str">
            <v>Chemical oxygen demand, (high level)</v>
          </cell>
        </row>
        <row r="8461">
          <cell r="B8461" t="str">
            <v>Chemiluminesence</v>
          </cell>
        </row>
        <row r="8462">
          <cell r="B8462" t="str">
            <v>Chloral</v>
          </cell>
        </row>
        <row r="8463">
          <cell r="B8463" t="str">
            <v>Chloral hydrate</v>
          </cell>
        </row>
        <row r="8464">
          <cell r="B8464" t="str">
            <v>Chloramben</v>
          </cell>
        </row>
        <row r="8465">
          <cell r="B8465" t="str">
            <v>Chloramben methyl ester</v>
          </cell>
        </row>
        <row r="8466">
          <cell r="B8466" t="str">
            <v>Chloramben-methyl</v>
          </cell>
        </row>
        <row r="8467">
          <cell r="B8467" t="str">
            <v>Chlorambucil</v>
          </cell>
        </row>
        <row r="8468">
          <cell r="B8468" t="str">
            <v>Chloramine</v>
          </cell>
        </row>
        <row r="8469">
          <cell r="B8469" t="str">
            <v>Chloramines mixture, unspecified</v>
          </cell>
        </row>
        <row r="8470">
          <cell r="B8470" t="str">
            <v>Chloramines, Total</v>
          </cell>
        </row>
        <row r="8471">
          <cell r="B8471" t="str">
            <v>Chloramphenicol</v>
          </cell>
        </row>
        <row r="8472">
          <cell r="B8472" t="str">
            <v>Chlorantraniliprole</v>
          </cell>
        </row>
        <row r="8473">
          <cell r="B8473" t="str">
            <v>Chlorate</v>
          </cell>
        </row>
        <row r="8474">
          <cell r="B8474" t="str">
            <v>Chlorbenside</v>
          </cell>
        </row>
        <row r="8475">
          <cell r="B8475" t="str">
            <v>Chlordane</v>
          </cell>
        </row>
        <row r="8476">
          <cell r="B8476" t="str">
            <v>Chlordane, technical</v>
          </cell>
        </row>
        <row r="8477">
          <cell r="B8477" t="str">
            <v>Chlordane, technical, and/or chlordane metabolites</v>
          </cell>
        </row>
        <row r="8478">
          <cell r="B8478" t="str">
            <v>Chlordecone</v>
          </cell>
        </row>
        <row r="8479">
          <cell r="B8479" t="str">
            <v>Chlordene</v>
          </cell>
        </row>
        <row r="8480">
          <cell r="B8480" t="str">
            <v>Chlordiazepoxide</v>
          </cell>
        </row>
        <row r="8481">
          <cell r="B8481" t="str">
            <v>Chlordiazepoxide hydrochloride</v>
          </cell>
        </row>
        <row r="8482">
          <cell r="B8482" t="str">
            <v>Chlordimeform</v>
          </cell>
        </row>
        <row r="8483">
          <cell r="B8483" t="str">
            <v>Chlorfenapyr</v>
          </cell>
        </row>
        <row r="8484">
          <cell r="B8484" t="str">
            <v>Chlorfenson</v>
          </cell>
        </row>
        <row r="8485">
          <cell r="B8485" t="str">
            <v>Chlorfenvinphos</v>
          </cell>
        </row>
        <row r="8486">
          <cell r="B8486" t="str">
            <v>Chloride</v>
          </cell>
        </row>
        <row r="8487">
          <cell r="B8487" t="str">
            <v>Chlorimuron-ethyl</v>
          </cell>
        </row>
        <row r="8488">
          <cell r="B8488" t="str">
            <v>Chlorinated dibenzo-p-dioxins</v>
          </cell>
        </row>
        <row r="8489">
          <cell r="B8489" t="str">
            <v>Chlorinated dibenzofurans</v>
          </cell>
        </row>
        <row r="8490">
          <cell r="B8490" t="str">
            <v>Chlorinated dioxins and furans -- 2,3,7,8 congeners only</v>
          </cell>
        </row>
        <row r="8491">
          <cell r="B8491" t="str">
            <v>Chlorinated dioxins and furans -- excluding 2,3,7,8 congeners</v>
          </cell>
        </row>
        <row r="8492">
          <cell r="B8492" t="str">
            <v>Chlorinated naphthalenes</v>
          </cell>
        </row>
        <row r="8493">
          <cell r="B8493" t="str">
            <v>Chlorinated paraffins</v>
          </cell>
        </row>
        <row r="8494">
          <cell r="B8494" t="str">
            <v>Chlorinated paraffins, long-chain, C18-C20</v>
          </cell>
        </row>
        <row r="8495">
          <cell r="B8495" t="str">
            <v>Chlorinated paraffins, medium-chain, C14-C17</v>
          </cell>
        </row>
        <row r="8496">
          <cell r="B8496" t="str">
            <v>Chlorinated paraffins, short-chain, C10-C13</v>
          </cell>
        </row>
        <row r="8497">
          <cell r="B8497" t="str">
            <v>Chlorinated phenols</v>
          </cell>
        </row>
        <row r="8498">
          <cell r="B8498" t="str">
            <v>Chlorine</v>
          </cell>
        </row>
        <row r="8499">
          <cell r="B8499" t="str">
            <v>Chlorine demand</v>
          </cell>
        </row>
        <row r="8500">
          <cell r="B8500" t="str">
            <v>Chlorine dioxide</v>
          </cell>
        </row>
        <row r="8501">
          <cell r="B8501" t="str">
            <v>Chlorine, Total Residual</v>
          </cell>
        </row>
        <row r="8502">
          <cell r="B8502" t="str">
            <v>Chlorite</v>
          </cell>
        </row>
        <row r="8503">
          <cell r="B8503" t="str">
            <v>Chloro(1,1,1,2,3,3-hexafluoropropan-2-yl)dimethylsilane</v>
          </cell>
        </row>
        <row r="8504">
          <cell r="B8504" t="str">
            <v>Chloro(nonafluoro)cyclopentane</v>
          </cell>
        </row>
        <row r="8505">
          <cell r="B8505" t="str">
            <v>Chloroacetaldehyde</v>
          </cell>
        </row>
        <row r="8506">
          <cell r="B8506" t="str">
            <v>Chloroacetic acid</v>
          </cell>
        </row>
        <row r="8507">
          <cell r="B8507" t="str">
            <v>Chloroacetonitrile</v>
          </cell>
        </row>
        <row r="8508">
          <cell r="B8508" t="str">
            <v>Chloroaniline</v>
          </cell>
        </row>
        <row r="8509">
          <cell r="B8509" t="str">
            <v>Chlorobenzene</v>
          </cell>
        </row>
        <row r="8510">
          <cell r="B8510" t="str">
            <v>Chlorobenzene-d5</v>
          </cell>
        </row>
        <row r="8511">
          <cell r="B8511" t="str">
            <v>Chlorobenzilate</v>
          </cell>
        </row>
        <row r="8512">
          <cell r="B8512" t="str">
            <v>Chlorodibromomethane</v>
          </cell>
        </row>
        <row r="8513">
          <cell r="B8513" t="str">
            <v>Chloroethane</v>
          </cell>
        </row>
        <row r="8514">
          <cell r="B8514" t="str">
            <v>Chloroethane-d5</v>
          </cell>
        </row>
        <row r="8515">
          <cell r="B8515" t="str">
            <v>Chloroethylene-vinylformic acid-perfluoroalkyl(ethyl) copolymer</v>
          </cell>
        </row>
        <row r="8516">
          <cell r="B8516" t="str">
            <v>Chloroform</v>
          </cell>
        </row>
        <row r="8517">
          <cell r="B8517" t="str">
            <v>Chloroheptafluorocyclobutane</v>
          </cell>
        </row>
        <row r="8518">
          <cell r="B8518" t="str">
            <v>Chloromethane</v>
          </cell>
        </row>
        <row r="8519">
          <cell r="B8519" t="str">
            <v>Chloromethyl 2,2-dichloro-1,1,2-trifluoroethyl ether</v>
          </cell>
        </row>
        <row r="8520">
          <cell r="B8520" t="str">
            <v>Chloromethyl methyl ether</v>
          </cell>
        </row>
        <row r="8521">
          <cell r="B8521" t="str">
            <v>Chloronaphthalene</v>
          </cell>
        </row>
        <row r="8522">
          <cell r="B8522" t="str">
            <v>Chloroneb</v>
          </cell>
        </row>
        <row r="8523">
          <cell r="B8523" t="str">
            <v>Chloronitrobenzene</v>
          </cell>
        </row>
        <row r="8524">
          <cell r="B8524" t="str">
            <v>Chloroperfluorocyclohexane</v>
          </cell>
        </row>
        <row r="8525">
          <cell r="B8525" t="str">
            <v>Chlorophacinone</v>
          </cell>
        </row>
        <row r="8526">
          <cell r="B8526" t="str">
            <v>Chlorophenol</v>
          </cell>
        </row>
        <row r="8527">
          <cell r="B8527" t="str">
            <v>Chlorophyll</v>
          </cell>
        </row>
        <row r="8528">
          <cell r="B8528" t="str">
            <v>Chlorophyll a</v>
          </cell>
        </row>
        <row r="8529">
          <cell r="B8529" t="str">
            <v>Chlorophyll a (probe relative fluorescence)</v>
          </cell>
        </row>
        <row r="8530">
          <cell r="B8530" t="str">
            <v>Chlorophyll a (probe)</v>
          </cell>
        </row>
        <row r="8531">
          <cell r="B8531" t="str">
            <v>Chlorophyll a (probe) concentration, Chlorophyte (green algae)</v>
          </cell>
        </row>
        <row r="8532">
          <cell r="B8532" t="str">
            <v>Chlorophyll a (probe) concentration, Cryptophyta (cryptophytes)</v>
          </cell>
        </row>
        <row r="8533">
          <cell r="B8533" t="str">
            <v>Chlorophyll a (probe) concentration, Cyanobacteria (bluegreen)</v>
          </cell>
        </row>
        <row r="8534">
          <cell r="B8534" t="str">
            <v>Chlorophyll a (probe) concentration, Dinophyta (diatoms)</v>
          </cell>
        </row>
        <row r="8535">
          <cell r="B8535" t="str">
            <v>Chlorophyll a (probe) concentration, Xanthophyte (yellow algae)</v>
          </cell>
        </row>
        <row r="8536">
          <cell r="B8536" t="str">
            <v>Chlorophyll a - Periphyton (attached)</v>
          </cell>
        </row>
        <row r="8537">
          <cell r="B8537" t="str">
            <v>Chlorophyll a - Phytoplankton (suspended)</v>
          </cell>
        </row>
        <row r="8538">
          <cell r="B8538" t="str">
            <v>Chlorophyll a, collected/analyzed (YES/NO) (choice list)</v>
          </cell>
        </row>
        <row r="8539">
          <cell r="B8539" t="str">
            <v>Chlorophyll a, corrected for pheophytin</v>
          </cell>
        </row>
        <row r="8540">
          <cell r="B8540" t="str">
            <v>Chlorophyll a, free of pheophytin</v>
          </cell>
        </row>
        <row r="8541">
          <cell r="B8541" t="str">
            <v>Chlorophyll a, index (YES/NO) (choice list)</v>
          </cell>
        </row>
        <row r="8542">
          <cell r="B8542" t="str">
            <v>Chlorophyll a, uncorrected for pheophytin</v>
          </cell>
        </row>
        <row r="8543">
          <cell r="B8543" t="str">
            <v>Chlorophyll b</v>
          </cell>
        </row>
        <row r="8544">
          <cell r="B8544" t="str">
            <v>Chlorophyll c</v>
          </cell>
        </row>
        <row r="8545">
          <cell r="B8545" t="str">
            <v>Chlorophyll c1</v>
          </cell>
        </row>
        <row r="8546">
          <cell r="B8546" t="str">
            <v>Chlorophyll c1 + c2</v>
          </cell>
        </row>
        <row r="8547">
          <cell r="B8547" t="str">
            <v>Chlorophyll c2</v>
          </cell>
        </row>
        <row r="8548">
          <cell r="B8548" t="str">
            <v>Chlorophyll/Pheophytin ratio</v>
          </cell>
        </row>
        <row r="8549">
          <cell r="B8549" t="str">
            <v>Chloropicrin</v>
          </cell>
        </row>
        <row r="8550">
          <cell r="B8550" t="str">
            <v>Chloroprene</v>
          </cell>
        </row>
        <row r="8551">
          <cell r="B8551" t="str">
            <v>Chloropropylate</v>
          </cell>
        </row>
        <row r="8552">
          <cell r="B8552" t="str">
            <v>Chlorosulfurous acid, 2,2,3,3,4,4,5,5-octafluoropentyl ester</v>
          </cell>
        </row>
        <row r="8553">
          <cell r="B8553" t="str">
            <v>Chlorosulfurous acid, 2,2,3,3-tetrafluoropropyl ester</v>
          </cell>
        </row>
        <row r="8554">
          <cell r="B8554" t="str">
            <v>Chlorothalonil</v>
          </cell>
        </row>
        <row r="8555">
          <cell r="B8555" t="str">
            <v>Chlorotoluene</v>
          </cell>
        </row>
        <row r="8556">
          <cell r="B8556" t="str">
            <v>Chlorotoluron</v>
          </cell>
        </row>
        <row r="8557">
          <cell r="B8557" t="str">
            <v>Chlorotrifluoroethylene</v>
          </cell>
        </row>
        <row r="8558">
          <cell r="B8558" t="str">
            <v>Chlorotrifluoroethylene-Vinylmethyldiethoxysilane copolymer</v>
          </cell>
        </row>
        <row r="8559">
          <cell r="B8559" t="str">
            <v>Chlorotris(2,2,3,3,4,4,4-heptafluorobutoxy)silane</v>
          </cell>
        </row>
        <row r="8560">
          <cell r="B8560" t="str">
            <v>Chloroxuron</v>
          </cell>
        </row>
        <row r="8561">
          <cell r="B8561" t="str">
            <v>Chlorpheniramine</v>
          </cell>
        </row>
        <row r="8562">
          <cell r="B8562" t="str">
            <v>Chlorpropham</v>
          </cell>
        </row>
        <row r="8563">
          <cell r="B8563" t="str">
            <v>Chlorpyrifos</v>
          </cell>
        </row>
        <row r="8564">
          <cell r="B8564" t="str">
            <v>Chlorpyrifos O.A.</v>
          </cell>
        </row>
        <row r="8565">
          <cell r="B8565" t="str">
            <v>Chlorpyrifos-methyl</v>
          </cell>
        </row>
        <row r="8566">
          <cell r="B8566" t="str">
            <v>Chlorsulfuron</v>
          </cell>
        </row>
        <row r="8567">
          <cell r="B8567" t="str">
            <v>Chlortetracycline</v>
          </cell>
        </row>
        <row r="8568">
          <cell r="B8568" t="str">
            <v>Chlorthal</v>
          </cell>
        </row>
        <row r="8569">
          <cell r="B8569" t="str">
            <v>Chlorthal monoacid and diacid degradates</v>
          </cell>
        </row>
        <row r="8570">
          <cell r="B8570" t="str">
            <v>Chlorthal-dimethyl</v>
          </cell>
        </row>
        <row r="8571">
          <cell r="B8571" t="str">
            <v>Chlorthal-Monomethyl</v>
          </cell>
        </row>
        <row r="8572">
          <cell r="B8572" t="str">
            <v>Chlorthion</v>
          </cell>
        </row>
        <row r="8573">
          <cell r="B8573" t="str">
            <v>Cholest-5-en-3-one</v>
          </cell>
        </row>
        <row r="8574">
          <cell r="B8574" t="str">
            <v>Cholest-5-ene-3,7-diol, 25,26,26,26,27,27,27-heptafluoro-, (3.beta.,7.alpha.)-</v>
          </cell>
        </row>
        <row r="8575">
          <cell r="B8575" t="str">
            <v>Cholest-5-ene-3,7-diol, 25,26,26,26,27,27,27-heptafluoro-, (3.beta.,7.beta.)-</v>
          </cell>
        </row>
        <row r="8576">
          <cell r="B8576" t="str">
            <v>Cholestan-3-ol, 5,6-epoxy-25,26,26,26,27,27,27-heptafluoro-, (3.beta.,5.alpha.,6.alpha.)</v>
          </cell>
        </row>
        <row r="8577">
          <cell r="B8577" t="str">
            <v>Cholestan-3-ol, 5,6-epoxy-25,26,26,26,27,27,27-heptafluoro-, (3.beta.,5.beta.,6.beta.)-</v>
          </cell>
        </row>
        <row r="8578">
          <cell r="B8578" t="str">
            <v>Cholestane</v>
          </cell>
        </row>
        <row r="8579">
          <cell r="B8579" t="str">
            <v>Cholesterol</v>
          </cell>
        </row>
        <row r="8580">
          <cell r="B8580" t="str">
            <v>Cholesterol-d7</v>
          </cell>
        </row>
        <row r="8581">
          <cell r="B8581" t="str">
            <v>Chromic(VI) acid</v>
          </cell>
        </row>
        <row r="8582">
          <cell r="B8582" t="str">
            <v>Chromium</v>
          </cell>
        </row>
        <row r="8583">
          <cell r="B8583" t="str">
            <v>Chromium(III)</v>
          </cell>
        </row>
        <row r="8584">
          <cell r="B8584" t="str">
            <v>Chromium(III) perfluorooctanoate</v>
          </cell>
        </row>
        <row r="8585">
          <cell r="B8585" t="str">
            <v>Chromium(VI)</v>
          </cell>
        </row>
        <row r="8586">
          <cell r="B8586" t="str">
            <v>Chromium, 4,4-bis[(.gamma.-.omega.-perfluoro-C8-20-alkyl)thio]pentanoate chloro hydroxy complexes</v>
          </cell>
        </row>
        <row r="8587">
          <cell r="B8587" t="str">
            <v>Chromium, bis[(.gamma.-.omega.-perfluoro-C8-20-alkyl)thio]acetate chloro hydroxy complexes</v>
          </cell>
        </row>
        <row r="8588">
          <cell r="B8588" t="str">
            <v>Chromium, chloro hydroxy 5-[(.gamma.-.omega.-perfluoro-C8-20-alkyl)thio]bicyclo[2.2.1]heptane-2,3-dicarboxylate complexes</v>
          </cell>
        </row>
        <row r="8589">
          <cell r="B8589" t="str">
            <v>Chromium, diaquatetrachloro[.mu.-[N-ethyl-N-[(1,1,2,2,3,3,4,4,4-nonafluorobutyl)sulfonyl]glycinato-.kappa.O:.kappa.O']]-.mu.-hydroxybis(2-propanol)di-</v>
          </cell>
        </row>
        <row r="8590">
          <cell r="B8590" t="str">
            <v>Chromium, diaquatetrachloro[.mu.-[N-ethyl-N-[(1,1,2,2,3,3,4,4,5,5,5-undecafluoropentyl)sulfonyl]glycinato-.kappa.O:.kappa.O']]-.mu.-hydroxybis(2-propanol)di-</v>
          </cell>
        </row>
        <row r="8591">
          <cell r="B8591" t="str">
            <v>Chromium, diaquatetrachloro[.mu.-[N-ethyl-N-[(1,1,2,2,3,3,4,4,5,5,6,6,6-tridecafluorohexyl)sulfonyl]glycinato-.kappa.O:.kappa.O']]-.mu.-hydroxybis(2-propanol)di-</v>
          </cell>
        </row>
        <row r="8592">
          <cell r="B8592" t="str">
            <v>Chromium, diaquatetrachloro[.mu.-[N-ethyl-N-[(1,1,2,2,3,3,4,4,5,5,6,6,7,7,7-pentadecafluoroheptyl)sulfonyl]glycinato-.kappa.O:.kappa.O']]-.mu.-hydroxybis(2-propanol)-</v>
          </cell>
        </row>
        <row r="8593">
          <cell r="B8593" t="str">
            <v>Chromium, diaquatetrachloro[.mu.-[N-ethyl-N-[(1,1,2,2,3,3,4,4,5,5,6,6,7,7,8,8,8-heptadecafluorooctyl)sulfonyl]glycinato-.kappa.O:.kappa.O']]-.mu.-hydroxybis(2-methyl-1-propanol)di-</v>
          </cell>
        </row>
        <row r="8594">
          <cell r="B8594" t="str">
            <v>Chromium, N-[2,2,3,3,4,4,5,5,6,6,7,7,8,8,9,9,10,10,11,12,12,12-docosafluoro-1-oxo-11-(trifluoromethyl)dodecyl]glycine N-[2,2,3,3,4,4,5,5,6,6,7,7,8,8,9,10,10,10-octadecafluoro-1-oxo-9-(trifluoromethyl)decyl]glycine N-[2,2,3,3,4,4,5,5,6,6,7,8,8,8-tetradecaf</v>
          </cell>
        </row>
        <row r="8595">
          <cell r="B8595" t="str">
            <v>Chromium, pentacarbonyl[1,1,1,2,2,3,3,4,4-nonafluoro-4-(isocyano-.kappa.C)butane]-, (OC-6-21)-</v>
          </cell>
        </row>
        <row r="8596">
          <cell r="B8596" t="str">
            <v>Chromium-50</v>
          </cell>
        </row>
        <row r="8597">
          <cell r="B8597" t="str">
            <v>Chromium-51</v>
          </cell>
        </row>
        <row r="8598">
          <cell r="B8598" t="str">
            <v>Chromium-52</v>
          </cell>
        </row>
        <row r="8599">
          <cell r="B8599" t="str">
            <v>Chromium-53</v>
          </cell>
        </row>
        <row r="8600">
          <cell r="B8600" t="str">
            <v>Chrysene</v>
          </cell>
        </row>
        <row r="8601">
          <cell r="B8601" t="str">
            <v>Chrysene + Triphenylene</v>
          </cell>
        </row>
        <row r="8602">
          <cell r="B8602" t="str">
            <v>Chrysene-d12</v>
          </cell>
        </row>
        <row r="8603">
          <cell r="B8603" t="str">
            <v>Chrysotile</v>
          </cell>
        </row>
        <row r="8604">
          <cell r="B8604" t="str">
            <v>Chrysotile asbestos</v>
          </cell>
        </row>
        <row r="8605">
          <cell r="B8605" t="str">
            <v>Cimetidine</v>
          </cell>
        </row>
        <row r="8606">
          <cell r="B8606" t="str">
            <v>Cimetidine-d3</v>
          </cell>
        </row>
        <row r="8607">
          <cell r="B8607" t="str">
            <v>Cinerin I</v>
          </cell>
        </row>
        <row r="8608">
          <cell r="B8608" t="str">
            <v>Cinerin II</v>
          </cell>
        </row>
        <row r="8609">
          <cell r="B8609" t="str">
            <v>Cinnamaldehyde</v>
          </cell>
        </row>
        <row r="8610">
          <cell r="B8610" t="str">
            <v>Cinnamic acid</v>
          </cell>
        </row>
        <row r="8611">
          <cell r="B8611" t="str">
            <v>Ciprofloxacin</v>
          </cell>
        </row>
        <row r="8612">
          <cell r="B8612" t="str">
            <v>Ciprofloxacin-13C3-15N</v>
          </cell>
        </row>
        <row r="8613">
          <cell r="B8613" t="str">
            <v>cis,cis-1,3,5-Trimethylcyclohexane</v>
          </cell>
        </row>
        <row r="8614">
          <cell r="B8614" t="str">
            <v>cis-(-)-2-[(Dimethylamino)methyl]-1[3-methoxyphenyl]-cyclohexanol***retired***use Tramadol</v>
          </cell>
        </row>
        <row r="8615">
          <cell r="B8615" t="str">
            <v>cis-1,2-Dichloroethylene</v>
          </cell>
        </row>
        <row r="8616">
          <cell r="B8616" t="str">
            <v>cis-1,2-Dimethylcyclopropane</v>
          </cell>
        </row>
        <row r="8617">
          <cell r="B8617" t="str">
            <v>cis-1,3-Dichloropropene</v>
          </cell>
        </row>
        <row r="8618">
          <cell r="B8618" t="str">
            <v>cis-1,3-Dimethylcyclopentane</v>
          </cell>
        </row>
        <row r="8619">
          <cell r="B8619" t="str">
            <v>cis-1,4-Dichloro-2-butene</v>
          </cell>
        </row>
        <row r="8620">
          <cell r="B8620" t="str">
            <v>cis-1-Bromo-2-chlorocyclohexane</v>
          </cell>
        </row>
        <row r="8621">
          <cell r="B8621" t="str">
            <v>cis-1-Iodo-2-(heptafluoropropyl)cyclohexane</v>
          </cell>
        </row>
        <row r="8622">
          <cell r="B8622" t="str">
            <v>cis-1-Iodo-2-(pentafluoroethyl)cyclohexane</v>
          </cell>
        </row>
        <row r="8623">
          <cell r="B8623" t="str">
            <v>cis-2-Bromocyclohexanol</v>
          </cell>
        </row>
        <row r="8624">
          <cell r="B8624" t="str">
            <v>Cis-2-Butene</v>
          </cell>
        </row>
        <row r="8625">
          <cell r="B8625" t="str">
            <v>cis-2-Hexene</v>
          </cell>
        </row>
        <row r="8626">
          <cell r="B8626" t="str">
            <v>Cis-2-Pentene</v>
          </cell>
        </row>
        <row r="8627">
          <cell r="B8627" t="str">
            <v>cis-2-Pentene &amp; 2-methylpentane</v>
          </cell>
        </row>
        <row r="8628">
          <cell r="B8628" t="str">
            <v>cis-2-Phenyl-2-butene</v>
          </cell>
        </row>
        <row r="8629">
          <cell r="B8629" t="str">
            <v>cis-3-Hexene</v>
          </cell>
        </row>
        <row r="8630">
          <cell r="B8630" t="str">
            <v>cis-4-Methyl-2-pentene</v>
          </cell>
        </row>
        <row r="8631">
          <cell r="B8631" t="str">
            <v>cis-Captafol</v>
          </cell>
        </row>
        <row r="8632">
          <cell r="B8632" t="str">
            <v>cis-Chlordane</v>
          </cell>
        </row>
        <row r="8633">
          <cell r="B8633" t="str">
            <v>cis-Crotonaldehyde</v>
          </cell>
        </row>
        <row r="8634">
          <cell r="B8634" t="str">
            <v>cis-Decalin</v>
          </cell>
        </row>
        <row r="8635">
          <cell r="B8635" t="str">
            <v>cis-Nonachlor</v>
          </cell>
        </row>
        <row r="8636">
          <cell r="B8636" t="str">
            <v>cis-Perfluoro-2,4-dimethylcyclobutane</v>
          </cell>
        </row>
        <row r="8637">
          <cell r="B8637" t="str">
            <v>cis-Propiconazole</v>
          </cell>
        </row>
        <row r="8638">
          <cell r="B8638" t="str">
            <v>cis/trans-2-Butene</v>
          </cell>
        </row>
        <row r="8639">
          <cell r="B8639" t="str">
            <v>cis/trans-2-Hexene</v>
          </cell>
        </row>
        <row r="8640">
          <cell r="B8640" t="str">
            <v>Citalopram</v>
          </cell>
        </row>
        <row r="8641">
          <cell r="B8641" t="str">
            <v>Citalopram-d6</v>
          </cell>
        </row>
        <row r="8642">
          <cell r="B8642" t="str">
            <v>Citrobacter</v>
          </cell>
        </row>
        <row r="8643">
          <cell r="B8643" t="str">
            <v>Cl-Perfluoroheptanoate</v>
          </cell>
        </row>
        <row r="8644">
          <cell r="B8644" t="str">
            <v>Clarithromycin</v>
          </cell>
        </row>
        <row r="8645">
          <cell r="B8645" t="str">
            <v>Clavibacter xyli cynodontis, producing BTK D-Endotoxin</v>
          </cell>
        </row>
        <row r="8646">
          <cell r="B8646" t="str">
            <v>Clenbuterol</v>
          </cell>
        </row>
        <row r="8647">
          <cell r="B8647" t="str">
            <v>Clenbuterol hydrochloride</v>
          </cell>
        </row>
        <row r="8648">
          <cell r="B8648" t="str">
            <v>Clethodim</v>
          </cell>
        </row>
        <row r="8649">
          <cell r="B8649" t="str">
            <v>Clethodim sulfone</v>
          </cell>
        </row>
        <row r="8650">
          <cell r="B8650" t="str">
            <v>Clethodim sulfoxide</v>
          </cell>
        </row>
        <row r="8651">
          <cell r="B8651" t="str">
            <v>Clinafloxacin</v>
          </cell>
        </row>
        <row r="8652">
          <cell r="B8652" t="str">
            <v>Clindamycin</v>
          </cell>
        </row>
        <row r="8653">
          <cell r="B8653" t="str">
            <v>Clobazam</v>
          </cell>
        </row>
        <row r="8654">
          <cell r="B8654" t="str">
            <v>Clodinafop-propargyl</v>
          </cell>
        </row>
        <row r="8655">
          <cell r="B8655" t="str">
            <v>Clomazone</v>
          </cell>
        </row>
        <row r="8656">
          <cell r="B8656" t="str">
            <v>Clonazepam</v>
          </cell>
        </row>
        <row r="8657">
          <cell r="B8657" t="str">
            <v>Clonidine</v>
          </cell>
        </row>
        <row r="8658">
          <cell r="B8658" t="str">
            <v>Clonidine hydrochloride</v>
          </cell>
        </row>
        <row r="8659">
          <cell r="B8659" t="str">
            <v>Clonidine-d4</v>
          </cell>
        </row>
        <row r="8660">
          <cell r="B8660" t="str">
            <v>Clonitralid</v>
          </cell>
        </row>
        <row r="8661">
          <cell r="B8661" t="str">
            <v>Clopidogrel</v>
          </cell>
        </row>
        <row r="8662">
          <cell r="B8662" t="str">
            <v>Clopidogrel carboxylic acid</v>
          </cell>
        </row>
        <row r="8663">
          <cell r="B8663" t="str">
            <v>Clopyralid</v>
          </cell>
        </row>
        <row r="8664">
          <cell r="B8664" t="str">
            <v>Cloransulam-methyl</v>
          </cell>
        </row>
        <row r="8665">
          <cell r="B8665" t="str">
            <v>Clostridium</v>
          </cell>
        </row>
        <row r="8666">
          <cell r="B8666" t="str">
            <v>Clostridium perfringens</v>
          </cell>
        </row>
        <row r="8667">
          <cell r="B8667" t="str">
            <v>Clothianidin</v>
          </cell>
        </row>
        <row r="8668">
          <cell r="B8668" t="str">
            <v>Clothianidin-d3</v>
          </cell>
        </row>
        <row r="8669">
          <cell r="B8669" t="str">
            <v>Clotrimazole</v>
          </cell>
        </row>
        <row r="8670">
          <cell r="B8670" t="str">
            <v>Clotrimazole-d5</v>
          </cell>
        </row>
        <row r="8671">
          <cell r="B8671" t="str">
            <v>Cloud cover</v>
          </cell>
        </row>
        <row r="8672">
          <cell r="B8672" t="str">
            <v>Cloud cover (choice list)</v>
          </cell>
        </row>
        <row r="8673">
          <cell r="B8673" t="str">
            <v>Cloud type (choice list)</v>
          </cell>
        </row>
        <row r="8674">
          <cell r="B8674" t="str">
            <v>Cloxacillin</v>
          </cell>
        </row>
        <row r="8675">
          <cell r="B8675" t="str">
            <v>Coal</v>
          </cell>
        </row>
        <row r="8676">
          <cell r="B8676" t="str">
            <v>Coal tar</v>
          </cell>
        </row>
        <row r="8677">
          <cell r="B8677" t="str">
            <v>Coarse Mass</v>
          </cell>
        </row>
        <row r="8678">
          <cell r="B8678" t="str">
            <v>Cobalt</v>
          </cell>
        </row>
        <row r="8679">
          <cell r="B8679" t="str">
            <v>Cobalt and compounds</v>
          </cell>
        </row>
        <row r="8680">
          <cell r="B8680" t="str">
            <v>Cobalt-57</v>
          </cell>
        </row>
        <row r="8681">
          <cell r="B8681" t="str">
            <v>Cobalt-58</v>
          </cell>
        </row>
        <row r="8682">
          <cell r="B8682" t="str">
            <v>Cobalt-59</v>
          </cell>
        </row>
        <row r="8683">
          <cell r="B8683" t="str">
            <v>Cobalt-60</v>
          </cell>
        </row>
        <row r="8684">
          <cell r="B8684" t="str">
            <v>Cocaethylene</v>
          </cell>
        </row>
        <row r="8685">
          <cell r="B8685" t="str">
            <v>Cocaethylene-D3</v>
          </cell>
        </row>
        <row r="8686">
          <cell r="B8686" t="str">
            <v>Cocaine</v>
          </cell>
        </row>
        <row r="8687">
          <cell r="B8687" t="str">
            <v>Cocaine hydrochloride</v>
          </cell>
        </row>
        <row r="8688">
          <cell r="B8688" t="str">
            <v>Cocaine-D3</v>
          </cell>
        </row>
        <row r="8689">
          <cell r="B8689" t="str">
            <v>Codeine</v>
          </cell>
        </row>
        <row r="8690">
          <cell r="B8690" t="str">
            <v>Codeine-d6</v>
          </cell>
        </row>
        <row r="8691">
          <cell r="B8691" t="str">
            <v>Cohesion</v>
          </cell>
        </row>
        <row r="8692">
          <cell r="B8692" t="str">
            <v>Colchicine</v>
          </cell>
        </row>
        <row r="8693">
          <cell r="B8693" t="str">
            <v>Colchicine-d6</v>
          </cell>
        </row>
        <row r="8694">
          <cell r="B8694" t="str">
            <v>Coliform/Streptococcus ratio, fecal</v>
          </cell>
        </row>
        <row r="8695">
          <cell r="B8695" t="str">
            <v>Coliphage</v>
          </cell>
        </row>
        <row r="8696">
          <cell r="B8696" t="str">
            <v>Coliphage, Male Specific (F+) all Groups</v>
          </cell>
        </row>
        <row r="8697">
          <cell r="B8697" t="str">
            <v>Coliphage, Male Specific (F+) Group I</v>
          </cell>
        </row>
        <row r="8698">
          <cell r="B8698" t="str">
            <v>Coliphage, Male Specific (F+) Group II + Group III</v>
          </cell>
        </row>
        <row r="8699">
          <cell r="B8699" t="str">
            <v>Coliphage, Male Specific (F+) Group IV</v>
          </cell>
        </row>
        <row r="8700">
          <cell r="B8700" t="str">
            <v>Coliphage, Somatic</v>
          </cell>
        </row>
        <row r="8701">
          <cell r="B8701" t="str">
            <v>Color</v>
          </cell>
        </row>
        <row r="8702">
          <cell r="B8702" t="str">
            <v>Colored dissolved organic matter (CDOM)</v>
          </cell>
        </row>
        <row r="8703">
          <cell r="B8703" t="str">
            <v>Compass / Tilt (probe)</v>
          </cell>
        </row>
        <row r="8704">
          <cell r="B8704" t="str">
            <v>compound "C" (part of chlordane total)</v>
          </cell>
        </row>
        <row r="8705">
          <cell r="B8705" t="str">
            <v>compound "K" (part of chlordane total)</v>
          </cell>
        </row>
        <row r="8706">
          <cell r="B8706" t="str">
            <v>Concentrated sample volume</v>
          </cell>
        </row>
        <row r="8707">
          <cell r="B8707" t="str">
            <v>Condition class (Dissolved oxygen (DO))</v>
          </cell>
        </row>
        <row r="8708">
          <cell r="B8708" t="str">
            <v>Condition class (Turbidity)</v>
          </cell>
        </row>
        <row r="8709">
          <cell r="B8709" t="str">
            <v>Condition class, based on thresholds</v>
          </cell>
        </row>
        <row r="8710">
          <cell r="B8710" t="str">
            <v>Condition class, chemical (acid neutralizing capacity)</v>
          </cell>
        </row>
        <row r="8711">
          <cell r="B8711" t="str">
            <v>Condition class, chemical (Chlorophyll a)</v>
          </cell>
        </row>
        <row r="8712">
          <cell r="B8712" t="str">
            <v>Condition class, chemical (Conductivity/Salinity)</v>
          </cell>
        </row>
        <row r="8713">
          <cell r="B8713" t="str">
            <v>Condition class, diatom index</v>
          </cell>
        </row>
        <row r="8714">
          <cell r="B8714" t="str">
            <v>Condition class, Littoral Vegetation Cover</v>
          </cell>
        </row>
        <row r="8715">
          <cell r="B8715" t="str">
            <v>Condition class, Littoral-Riparian Vegetation Cover</v>
          </cell>
        </row>
        <row r="8716">
          <cell r="B8716" t="str">
            <v>Condition class, nutrient (Total Nitrogen)</v>
          </cell>
        </row>
        <row r="8717">
          <cell r="B8717" t="str">
            <v>Condition class, nutrient (Total Phosphorus)</v>
          </cell>
        </row>
        <row r="8718">
          <cell r="B8718" t="str">
            <v>Condition class, Pre-Disturbance</v>
          </cell>
        </row>
        <row r="8719">
          <cell r="B8719" t="str">
            <v>Condition class, recreational (Microcystin &gt; RL)</v>
          </cell>
        </row>
        <row r="8720">
          <cell r="B8720" t="str">
            <v>Condition class, recreational (Microcystin)</v>
          </cell>
        </row>
        <row r="8721">
          <cell r="B8721" t="str">
            <v>Condition class, recreational Cyanobacteria (bluegreen)</v>
          </cell>
        </row>
        <row r="8722">
          <cell r="B8722" t="str">
            <v>Condition class, Riparian Disturbance</v>
          </cell>
        </row>
        <row r="8723">
          <cell r="B8723" t="str">
            <v>Condition class, Riparian Vegetation</v>
          </cell>
        </row>
        <row r="8724">
          <cell r="B8724" t="str">
            <v>Conductance</v>
          </cell>
        </row>
        <row r="8725">
          <cell r="B8725" t="str">
            <v>Conductivity</v>
          </cell>
        </row>
        <row r="8726">
          <cell r="B8726" t="str">
            <v>Conductivity, Debye-Huckel-Onsager</v>
          </cell>
        </row>
        <row r="8727">
          <cell r="B8727" t="str">
            <v>Copolymer of 1,1-difluoroethene, ethene and hexafluoropropene</v>
          </cell>
        </row>
        <row r="8728">
          <cell r="B8728" t="str">
            <v>Copolymer of 1,1-difluoroethene, perfluoroethene, 1,1,2,2-tetrafluoro-3-iodopropoxyperfluoroethene and perfluoro(methoxyethene)</v>
          </cell>
        </row>
        <row r="8729">
          <cell r="B8729" t="str">
            <v>Copolymer of 1,1-difluoroethylene-perfluoroacetone-tetrafluoroethylene-trifluoroethylene</v>
          </cell>
        </row>
        <row r="8730">
          <cell r="B8730" t="str">
            <v>Copolymer of 1,1-difluoroethylene-perfluoroacetone-trifluoroethylene</v>
          </cell>
        </row>
        <row r="8731">
          <cell r="B8731" t="str">
            <v>Copolymer of 1,1-difluoroethylene-perfluoroethylene-chlorotrifluoroethylene</v>
          </cell>
        </row>
        <row r="8732">
          <cell r="B8732" t="str">
            <v>Copolymer of 2,2,3,3,3-pentafluoropropyl methacrylate/methyl methacrylate/methacrylic acid</v>
          </cell>
        </row>
        <row r="8733">
          <cell r="B8733" t="str">
            <v>Copolymer of 2-(methacryloyloxy)ethyl(dimethyl)ammonium acetate, 3,3,4,4,5,5,6,6,7,7,8,8,8-tridecafluorooctan-1-yl metha</v>
          </cell>
        </row>
        <row r="8734">
          <cell r="B8734" t="str">
            <v>Copolymer of 2-(methacryloyloxy)ethyl(dimethyl)ammonium acetate, 3,3,4,4,5,5,6,6,7,7,8,8,8-tridecafluorooctan-1-yl methacrylate</v>
          </cell>
        </row>
        <row r="8735">
          <cell r="B8735" t="str">
            <v>Copolymer of 4-vinyloxybutan-1-ol, vinyloxycyclohexane and perfluoroethene (insoluble in water, acid and alkali also containing 1% or less of component having less than 1,000 of molecular weight)</v>
          </cell>
        </row>
        <row r="8736">
          <cell r="B8736" t="str">
            <v>Copolymer of chloroethene, octadecan-1-yl acrylate, 3,3,4,4,5,5,6,6,7,7,8,8,8-tridecafluorooctan-1-yl methacrylate</v>
          </cell>
        </row>
        <row r="8737">
          <cell r="B8737" t="str">
            <v>Copolymer of chlorotrifluoroethylene-tetrafluoroethylene-perfluoro(propoxyethylene)</v>
          </cell>
        </row>
        <row r="8738">
          <cell r="B8738" t="str">
            <v>Copolymer of chlorotrifluoroethylene/ethylene/tetrafluoroethylene</v>
          </cell>
        </row>
        <row r="8739">
          <cell r="B8739" t="str">
            <v>Copolymer of crotonic acid, 2-methylpropene, tetrafluoroethylene, vinyl benzoate, vinyl pivalate, 4-vinyloxy-1-butanol</v>
          </cell>
        </row>
        <row r="8740">
          <cell r="B8740" t="str">
            <v>Copolymer of ethene, 2,3,3,4,4,5,5-heptafluoropent-1-ene, perfluoropropene and perfluoroethene</v>
          </cell>
        </row>
        <row r="8741">
          <cell r="B8741" t="str">
            <v>Copolymer of ethene, tetrafluoroethene, 3,3,4,4,5,5,6,6,7,7,8,8,8-tridecafluorooct-1-ene</v>
          </cell>
        </row>
        <row r="8742">
          <cell r="B8742" t="str">
            <v>Copolymer of ethylene/tetrafluoroethylene/3,3,3-trifluoro-2-(trifluoromethyl)-1-propene</v>
          </cell>
        </row>
        <row r="8743">
          <cell r="B8743" t="str">
            <v>Copolymer of fluoroethene and perfluoroethene</v>
          </cell>
        </row>
        <row r="8744">
          <cell r="B8744" t="str">
            <v>Copolymer of fluoroethene, perfluoroethene and perfluoropropene</v>
          </cell>
        </row>
        <row r="8745">
          <cell r="B8745" t="str">
            <v>Copolymer of hexafluoropropene, perfluoro(ethoxyethene) and tetrafluoroethene</v>
          </cell>
        </row>
        <row r="8746">
          <cell r="B8746" t="str">
            <v>Copolymer of methyl perfluoro-3-(1-methyl-2-vinyloxyethoxy)propanoate and perfluoroethene</v>
          </cell>
        </row>
        <row r="8747">
          <cell r="B8747" t="str">
            <v>Copolymer of octadecyl acrylate, 1,1-dichloroethene, 2,3-epoxypropyl methacrylate, 3,3,4,4,5,5,6,6,7,7,8,8,8-tridecafluo</v>
          </cell>
        </row>
        <row r="8748">
          <cell r="B8748" t="str">
            <v>Copolymer of octadecyl acrylate, 1,1-dichloroethene, 2,3-epoxypropyl methacrylate, 3,3,4,4,5,5,6,6,7,7,8,8,8-tridecafluorooctyl methacrylate, 2-hydroxyethyl methacrylate</v>
          </cell>
        </row>
        <row r="8749">
          <cell r="B8749" t="str">
            <v>Copolymer of octadecyl acrylate, 2,4,6-tris(allyloxy)triazine, 2-(3,5-dimethylpyrazole-1-carboxamido)ethyl methacrylate, 3,3,4,4,5,5,6,6,7,7,8,8,8-tridecafluorooctyl methacrylate</v>
          </cell>
        </row>
        <row r="8750">
          <cell r="B8750" t="str">
            <v>Copolymer of perfluoro-2-(1-methyl-2-vinyloxyethoxy)ethanesulfonyl fluoride and tetrafluoroethene</v>
          </cell>
        </row>
        <row r="8751">
          <cell r="B8751" t="str">
            <v>Copolymer of perfluoroethene, 1,1,2,2-tetrafluoro-3-iodopropoxyperfluoroethene and perfluoro(methoxyethene)</v>
          </cell>
        </row>
        <row r="8752">
          <cell r="B8752" t="str">
            <v>Copolymer of perfluoroethylene, perfluoropropene, perfluoro2-(propoxy)propoxyethylene</v>
          </cell>
        </row>
        <row r="8753">
          <cell r="B8753" t="str">
            <v>Copolymer of tetrafluoroethylene and perfluoroethyl vinyl ether</v>
          </cell>
        </row>
        <row r="8754">
          <cell r="B8754" t="str">
            <v>Copolymer of tetrafluoroethylene-vinylacetate-vinyl alcohol</v>
          </cell>
        </row>
        <row r="8755">
          <cell r="B8755" t="str">
            <v>Copolymer of tetrafluoroethylene/hexafluoropropene/nonafluorobutyl trifluorovinyl ether</v>
          </cell>
        </row>
        <row r="8756">
          <cell r="B8756" t="str">
            <v>Copper</v>
          </cell>
        </row>
        <row r="8757">
          <cell r="B8757" t="str">
            <v>Copper Sulfate Pentahydrate</v>
          </cell>
        </row>
        <row r="8758">
          <cell r="B8758" t="str">
            <v>Copper(1+) 1,1,2,2,3,3,4,4,4-nonafluorobutan-1-ide</v>
          </cell>
        </row>
        <row r="8759">
          <cell r="B8759" t="str">
            <v>Copper(2+) bis(6,6,7,7,8,8,8-heptafluoro-2,2-dimethyl-5-oxooct-3-en-3-olate)</v>
          </cell>
        </row>
        <row r="8760">
          <cell r="B8760" t="str">
            <v>Copper, bis(2,2,2-trifluoroacetato-.kappa.O)-, hydrate (1:1</v>
          </cell>
        </row>
        <row r="8761">
          <cell r="B8761" t="str">
            <v>Copper-63</v>
          </cell>
        </row>
        <row r="8762">
          <cell r="B8762" t="str">
            <v>Coprostan-3-one</v>
          </cell>
        </row>
        <row r="8763">
          <cell r="B8763" t="str">
            <v>Coprosterol</v>
          </cell>
        </row>
        <row r="8764">
          <cell r="B8764" t="str">
            <v>Coral Bleached Cover</v>
          </cell>
        </row>
        <row r="8765">
          <cell r="B8765" t="str">
            <v>Coral Diseased Cover</v>
          </cell>
        </row>
        <row r="8766">
          <cell r="B8766" t="str">
            <v>Coral Percent Cover</v>
          </cell>
        </row>
        <row r="8767">
          <cell r="B8767" t="str">
            <v>Coral Percent Live</v>
          </cell>
        </row>
        <row r="8768">
          <cell r="B8768" t="str">
            <v>Coronene</v>
          </cell>
        </row>
        <row r="8769">
          <cell r="B8769" t="str">
            <v>Corrosion &amp; scaling control, Langelier Saturation Index</v>
          </cell>
        </row>
        <row r="8770">
          <cell r="B8770" t="str">
            <v>Corrosion &amp; scaling control, Ryznar Stability Index</v>
          </cell>
        </row>
        <row r="8771">
          <cell r="B8771" t="str">
            <v>Corrosivity</v>
          </cell>
        </row>
        <row r="8772">
          <cell r="B8772" t="str">
            <v>Cotinine</v>
          </cell>
        </row>
        <row r="8773">
          <cell r="B8773" t="str">
            <v>Cotinine-d3</v>
          </cell>
        </row>
        <row r="8774">
          <cell r="B8774" t="str">
            <v>Coumaphos</v>
          </cell>
        </row>
        <row r="8775">
          <cell r="B8775" t="str">
            <v>Coumatetralyl</v>
          </cell>
        </row>
        <row r="8776">
          <cell r="B8776" t="str">
            <v>Coumestrol</v>
          </cell>
        </row>
        <row r="8777">
          <cell r="B8777" t="str">
            <v>Count</v>
          </cell>
        </row>
        <row r="8778">
          <cell r="B8778" t="str">
            <v>Count%</v>
          </cell>
        </row>
        <row r="8779">
          <cell r="B8779" t="str">
            <v>Count, species 25-30 mm size class</v>
          </cell>
        </row>
        <row r="8780">
          <cell r="B8780" t="str">
            <v>Count, species 30-35 mm size class</v>
          </cell>
        </row>
        <row r="8781">
          <cell r="B8781" t="str">
            <v>Count, species 35-40 mm size class</v>
          </cell>
        </row>
        <row r="8782">
          <cell r="B8782" t="str">
            <v>Count, species 40-45 mm size class</v>
          </cell>
        </row>
        <row r="8783">
          <cell r="B8783" t="str">
            <v>Counted area</v>
          </cell>
        </row>
        <row r="8784">
          <cell r="B8784" t="str">
            <v>Cow copies</v>
          </cell>
        </row>
        <row r="8785">
          <cell r="B8785" t="str">
            <v>Cow host %</v>
          </cell>
        </row>
        <row r="8786">
          <cell r="B8786" t="str">
            <v>COWM2 DNA marker</v>
          </cell>
        </row>
        <row r="8787">
          <cell r="B8787" t="str">
            <v>COWM2 DNA marker (purified)</v>
          </cell>
        </row>
        <row r="8788">
          <cell r="B8788" t="str">
            <v>Crayfish presence (choice list)</v>
          </cell>
        </row>
        <row r="8789">
          <cell r="B8789" t="str">
            <v>Creosote</v>
          </cell>
        </row>
        <row r="8790">
          <cell r="B8790" t="str">
            <v>Cresol</v>
          </cell>
        </row>
        <row r="8791">
          <cell r="B8791" t="str">
            <v>Cristabalite</v>
          </cell>
        </row>
        <row r="8792">
          <cell r="B8792" t="str">
            <v>Crocidolite Asbestos</v>
          </cell>
        </row>
        <row r="8793">
          <cell r="B8793" t="str">
            <v>Cross-section Depth</v>
          </cell>
        </row>
        <row r="8794">
          <cell r="B8794" t="str">
            <v>Crotonaldehyde</v>
          </cell>
        </row>
        <row r="8795">
          <cell r="B8795" t="str">
            <v>Crotoxyphos</v>
          </cell>
        </row>
        <row r="8796">
          <cell r="B8796" t="str">
            <v>Crustal Component Mass</v>
          </cell>
        </row>
        <row r="8797">
          <cell r="B8797" t="str">
            <v>Crustal Mass</v>
          </cell>
        </row>
        <row r="8798">
          <cell r="B8798" t="str">
            <v>Cryptomonas</v>
          </cell>
        </row>
        <row r="8799">
          <cell r="B8799" t="str">
            <v>Cryptomonas acuta</v>
          </cell>
        </row>
        <row r="8800">
          <cell r="B8800" t="str">
            <v>Cryptomonas erosa</v>
          </cell>
        </row>
        <row r="8801">
          <cell r="B8801" t="str">
            <v>Cryptomonas irregularis</v>
          </cell>
        </row>
        <row r="8802">
          <cell r="B8802" t="str">
            <v>Cryptomonas ovata</v>
          </cell>
        </row>
        <row r="8803">
          <cell r="B8803" t="str">
            <v>Cryptomonas pusilla</v>
          </cell>
        </row>
        <row r="8804">
          <cell r="B8804" t="str">
            <v>Cryptomonas stigmatica</v>
          </cell>
        </row>
        <row r="8805">
          <cell r="B8805" t="str">
            <v>Cryptosporidiidae</v>
          </cell>
        </row>
        <row r="8806">
          <cell r="B8806" t="str">
            <v>Cryptosporidium</v>
          </cell>
        </row>
        <row r="8807">
          <cell r="B8807" t="str">
            <v>Cryptosporidium parvum</v>
          </cell>
        </row>
        <row r="8808">
          <cell r="B8808" t="str">
            <v>Crystalline quartz</v>
          </cell>
        </row>
        <row r="8809">
          <cell r="B8809" t="str">
            <v>Cube Resins other than rotenone</v>
          </cell>
        </row>
        <row r="8810">
          <cell r="B8810" t="str">
            <v>Cumene</v>
          </cell>
        </row>
        <row r="8811">
          <cell r="B8811" t="str">
            <v>Cumulative Precipitation Since Last Measurement</v>
          </cell>
        </row>
        <row r="8812">
          <cell r="B8812" t="str">
            <v>Cupric hydroxide</v>
          </cell>
        </row>
        <row r="8813">
          <cell r="B8813" t="str">
            <v>Cupric sulfate</v>
          </cell>
        </row>
        <row r="8814">
          <cell r="B8814" t="str">
            <v>Curium-243</v>
          </cell>
        </row>
        <row r="8815">
          <cell r="B8815" t="str">
            <v>Curium-244</v>
          </cell>
        </row>
        <row r="8816">
          <cell r="B8816" t="str">
            <v>Curium-245</v>
          </cell>
        </row>
        <row r="8817">
          <cell r="B8817" t="str">
            <v>Current (choice list)</v>
          </cell>
        </row>
        <row r="8818">
          <cell r="B8818" t="str">
            <v>Current direction</v>
          </cell>
        </row>
        <row r="8819">
          <cell r="B8819" t="str">
            <v>Current speed</v>
          </cell>
        </row>
        <row r="8820">
          <cell r="B8820" t="str">
            <v>Cyanazine</v>
          </cell>
        </row>
        <row r="8821">
          <cell r="B8821" t="str">
            <v>Cyanazine acid</v>
          </cell>
        </row>
        <row r="8822">
          <cell r="B8822" t="str">
            <v>Cyanazine-amide</v>
          </cell>
        </row>
        <row r="8823">
          <cell r="B8823" t="str">
            <v>Cyanic acid</v>
          </cell>
        </row>
        <row r="8824">
          <cell r="B8824" t="str">
            <v>Cyanic acid, C,C'-[[2,2,2-trifluoro-1-(trifluoromethyl)ethylidene]di-4,1-phenylene] ester</v>
          </cell>
        </row>
        <row r="8825">
          <cell r="B8825" t="str">
            <v>Cyanic acid, C,C'-[[2,2,2-trifluoro-1-(trifluoromethyl)ethylidene]di-4,1-phenylene] ester, homopolymer</v>
          </cell>
        </row>
        <row r="8826">
          <cell r="B8826" t="str">
            <v>Cyanide</v>
          </cell>
        </row>
        <row r="8827">
          <cell r="B8827" t="str">
            <v>Cyanide, available</v>
          </cell>
        </row>
        <row r="8828">
          <cell r="B8828" t="str">
            <v>Cyanides</v>
          </cell>
        </row>
        <row r="8829">
          <cell r="B8829" t="str">
            <v>Cyanides amenable to chlorination (HCN &amp; CN)</v>
          </cell>
        </row>
        <row r="8830">
          <cell r="B8830" t="str">
            <v>Cyanobacteria, visual observation</v>
          </cell>
        </row>
        <row r="8831">
          <cell r="B8831" t="str">
            <v>Cyanogen chloride</v>
          </cell>
        </row>
        <row r="8832">
          <cell r="B8832" t="str">
            <v>Cyantraniliprole</v>
          </cell>
        </row>
        <row r="8833">
          <cell r="B8833" t="str">
            <v>Cyazofamid</v>
          </cell>
        </row>
        <row r="8834">
          <cell r="B8834" t="str">
            <v>Cyclanilide</v>
          </cell>
        </row>
        <row r="8835">
          <cell r="B8835" t="str">
            <v>Cyclethrin</v>
          </cell>
        </row>
        <row r="8836">
          <cell r="B8836" t="str">
            <v>Cycloate</v>
          </cell>
        </row>
        <row r="8837">
          <cell r="B8837" t="str">
            <v>Cyclobutane</v>
          </cell>
        </row>
        <row r="8838">
          <cell r="B8838" t="str">
            <v>Cyclobutane, 1,1,2,2,3,3,4,4-octafluoro-</v>
          </cell>
        </row>
        <row r="8839">
          <cell r="B8839" t="str">
            <v>Cyclobutane, 1,1,2,2,3,4-hexafluoro-3,4-bis(trifluoromethyl)-</v>
          </cell>
        </row>
        <row r="8840">
          <cell r="B8840" t="str">
            <v>Cyclobutane, 1,1,2,2-tetrafluoro-3-(pentafluoroethyl)-</v>
          </cell>
        </row>
        <row r="8841">
          <cell r="B8841" t="str">
            <v>Cyclobutane, 1,1,2,2-tetrafluoro-3-(trimethylsilyl)-</v>
          </cell>
        </row>
        <row r="8842">
          <cell r="B8842" t="str">
            <v>Cyclobutane, 1,1,2,3,3,4-hexafluoro-2,4-bis(trifluoromethyl)-</v>
          </cell>
        </row>
        <row r="8843">
          <cell r="B8843" t="str">
            <v>Cyclobutane, 1,2-dichloro-1,2,3,3,4,4-hexafluoro-</v>
          </cell>
        </row>
        <row r="8844">
          <cell r="B8844" t="str">
            <v>Cyclobutane, 1,3-dichloro-1,2,2,3,4,4-hexafluoro-</v>
          </cell>
        </row>
        <row r="8845">
          <cell r="B8845" t="str">
            <v>Cyclobutane, 2-chloro-1,1,2-trifluoro-3-(trichlorosilyl)-</v>
          </cell>
        </row>
        <row r="8846">
          <cell r="B8846" t="str">
            <v>Cyclobutane, 3-ethenyl-1,1,2,2-tetrafluoro-</v>
          </cell>
        </row>
        <row r="8847">
          <cell r="B8847" t="str">
            <v>Cyclobutane, dichlorohexafluoro-</v>
          </cell>
        </row>
        <row r="8848">
          <cell r="B8848" t="str">
            <v>Cyclobutane, heptafluoro(trifluoromethyl)-</v>
          </cell>
        </row>
        <row r="8849">
          <cell r="B8849" t="str">
            <v>Cyclobutane, hexafluorobis(trifluoromethyl)-</v>
          </cell>
        </row>
        <row r="8850">
          <cell r="B8850" t="str">
            <v>Cyclobutane, hexafluoro[2,2,2-trifluoro-1-(trifluoromethyl)ethylidene]-</v>
          </cell>
        </row>
        <row r="8851">
          <cell r="B8851" t="str">
            <v>Cyclobutane, pentafluorotris(trifluoromethyl)-</v>
          </cell>
        </row>
        <row r="8852">
          <cell r="B8852" t="str">
            <v>Cyclobutane,1,1,2,2-tetrafluoro-</v>
          </cell>
        </row>
        <row r="8853">
          <cell r="B8853" t="str">
            <v>Cyclobutanemethanol, 2,2,3,3-tetrafluoro-</v>
          </cell>
        </row>
        <row r="8854">
          <cell r="B8854" t="str">
            <v>Cyclobutanol, 1-bromo-2,2,3,3,4,4-hexafluoro-, acetate</v>
          </cell>
        </row>
        <row r="8855">
          <cell r="B8855" t="str">
            <v>Cyclobutene, hexafluoro-</v>
          </cell>
        </row>
        <row r="8856">
          <cell r="B8856" t="str">
            <v>Cyclododecane</v>
          </cell>
        </row>
        <row r="8857">
          <cell r="B8857" t="str">
            <v>Cyclododecane, [2,2,2-trifluoro-1-(trifluoromethyl)ethoxy]-</v>
          </cell>
        </row>
        <row r="8858">
          <cell r="B8858" t="str">
            <v>Cyclohept-1-en-1-yl nonafluorobutane-1-sulfonate</v>
          </cell>
        </row>
        <row r="8859">
          <cell r="B8859" t="str">
            <v>Cyclohept-3-en-1-one</v>
          </cell>
        </row>
        <row r="8860">
          <cell r="B8860" t="str">
            <v>Cycloheptane, tetradecafluoro-</v>
          </cell>
        </row>
        <row r="8861">
          <cell r="B8861" t="str">
            <v>Cyclohex-1-en-1-yl nonafluorobutane-1-sulfonate</v>
          </cell>
        </row>
        <row r="8862">
          <cell r="B8862" t="str">
            <v>Cyclohexa-2,5-diene-1,4-dione;2-methylbenzene-1,4-diol</v>
          </cell>
        </row>
        <row r="8863">
          <cell r="B8863" t="str">
            <v>Cyclohexanaminium perfluorononanoate</v>
          </cell>
        </row>
        <row r="8864">
          <cell r="B8864" t="str">
            <v>Cyclohexane</v>
          </cell>
        </row>
        <row r="8865">
          <cell r="B8865" t="str">
            <v>Cyclohexane, (1,1,2,2-tetrafluoroethoxy)-</v>
          </cell>
        </row>
        <row r="8866">
          <cell r="B8866" t="str">
            <v>Cyclohexane, (1,1,2,3,3,3-hexafluoropropyl)-</v>
          </cell>
        </row>
        <row r="8867">
          <cell r="B8867" t="str">
            <v>Cyclohexane, (ethoxydifluoromethyl)undecafluoro-</v>
          </cell>
        </row>
        <row r="8868">
          <cell r="B8868" t="str">
            <v>Cyclohexane, (pentafluoroethyl)-</v>
          </cell>
        </row>
        <row r="8869">
          <cell r="B8869" t="str">
            <v>Cyclohexane, 1,1'-(difluoromethylene)bis[2,2,3,3,4,4,5,5,6-nonafluoro-1,6-bis(trifluoromethyl)- [</v>
          </cell>
        </row>
        <row r="8870">
          <cell r="B8870" t="str">
            <v>Cyclohexane, 1,1,2,2,3,3,4,4,5,5,6-undecafluoro-6-(trifluoromethyl)-</v>
          </cell>
        </row>
        <row r="8871">
          <cell r="B8871" t="str">
            <v>Cyclohexane, 1,1,2,2,3,3,4,5,5,6-decafluoro-, (4S,6S)-</v>
          </cell>
        </row>
        <row r="8872">
          <cell r="B8872" t="str">
            <v>Cyclohexane, 1,1,2,2,3,3,4,5,5,6-decafluoro-4,6-bis(trifluoromethyl)-</v>
          </cell>
        </row>
        <row r="8873">
          <cell r="B8873" t="str">
            <v>Cyclohexane, 1,2,3,4,5-pentafluoro-6-(1,1,2,2,3,3,3-heptafluoropropyl)-</v>
          </cell>
        </row>
        <row r="8874">
          <cell r="B8874" t="str">
            <v>Cyclohexane, 1,2,4-trimethyl-, (1R,2R,4R)-rel-</v>
          </cell>
        </row>
        <row r="8875">
          <cell r="B8875" t="str">
            <v>Cyclohexane, decafluorobis(trifluoromethyl)-</v>
          </cell>
        </row>
        <row r="8876">
          <cell r="B8876" t="str">
            <v>Cyclohexane, diethyl-</v>
          </cell>
        </row>
        <row r="8877">
          <cell r="B8877" t="str">
            <v>Cyclohexane, dodecafluoro-</v>
          </cell>
        </row>
        <row r="8878">
          <cell r="B8878" t="str">
            <v>Cyclohexane, undecafluoro-</v>
          </cell>
        </row>
        <row r="8879">
          <cell r="B8879" t="str">
            <v>Cyclohexane, undecafluoro-, mono(perfluoro-C8-11-alkyl) derivs.</v>
          </cell>
        </row>
        <row r="8880">
          <cell r="B8880" t="str">
            <v>Cyclohexanecarbonyl fluoride, 1,2,2,3,3,4,4,5,5,6,6-undecafluoro-</v>
          </cell>
        </row>
        <row r="8881">
          <cell r="B8881" t="str">
            <v>Cyclohexanecarboxamide, 1,2,2,3,3,4,4,5,5,6,6-undecafluoro-N-(2,3,4,5-tetrachlorophenyl)-</v>
          </cell>
        </row>
        <row r="8882">
          <cell r="B8882" t="str">
            <v>Cyclohexanecarboxamide, N-(2,4-dinitrophenyl)-1,2,2,3,3,4,4,5,5,6,6-undecafluoro-</v>
          </cell>
        </row>
        <row r="8883">
          <cell r="B8883" t="str">
            <v>Cyclohexanecarboxamide, N-(2-bromo-4-nitrophenyl)-1,2,2,3,3,4,4,5,5,6,6-undecafluoro-</v>
          </cell>
        </row>
        <row r="8884">
          <cell r="B8884" t="str">
            <v>Cyclohexanecarboxamide, N-(2-cyano-4-nitrophenyl)-1,2,2,3,3,4,4,5,5,6,6-undecafluoro-</v>
          </cell>
        </row>
        <row r="8885">
          <cell r="B8885" t="str">
            <v>Cyclohexanecarboxylic acid</v>
          </cell>
        </row>
        <row r="8886">
          <cell r="B8886" t="str">
            <v>Cyclohexanecarboxylic acid, 1-(1,1,2,2-tetrafluoroethyl)-</v>
          </cell>
        </row>
        <row r="8887">
          <cell r="B8887" t="str">
            <v>Cyclohexanemethanol, 1,2,2,3,3,4,4,5,5,6,6-undecafluoro-</v>
          </cell>
        </row>
        <row r="8888">
          <cell r="B8888" t="str">
            <v>Cyclohexanemethanol, 4-[(ethenyloxy)methyl]-, polymer with chlorotrifluoroethene, (ethenyloxy)cyclohexane, .alpha.-[[4-[(ethenyloxy)methyl]cyclohexyl]methyl]-.omega.-hydroxypoly(oxy-1,2-ethanediyl) and ethoxyethene</v>
          </cell>
        </row>
        <row r="8889">
          <cell r="B8889" t="str">
            <v>Cyclohexanesulfonic acid, 1,2,2,3,3,4,4,5,5,6,6-undecafluoro-, potassium salt (1:1)</v>
          </cell>
        </row>
        <row r="8890">
          <cell r="B8890" t="str">
            <v>Cyclohexanesulfonic acid, 1,2,2,3,3,4,5,5,6,6-decafluoro-4-(1,1,2,2,2-pentafluoroethyl)-</v>
          </cell>
        </row>
        <row r="8891">
          <cell r="B8891" t="str">
            <v>Cyclohexanesulfonic acid, 1,2,2,3,3,4,5,5,6,6-decafluoro-4-(1,1,2,2,2-pentafluoroethyl)-, ion(1-)</v>
          </cell>
        </row>
        <row r="8892">
          <cell r="B8892" t="str">
            <v>Cyclohexanesulfonic acid, 1,2,2,3,3,4,5,5,6,6-decafluoro-4-(1,1,2,2,2-pentafluoroethyl)-, potassium salt (1:1)</v>
          </cell>
        </row>
        <row r="8893">
          <cell r="B8893" t="str">
            <v>Cyclohexanesulfonic acid, decafluoro(pentafluoroethyl)-, potassium salt</v>
          </cell>
        </row>
        <row r="8894">
          <cell r="B8894" t="str">
            <v>Cyclohexanesulfonic acid, decafluoro(trifluoromethyl)-, potassium salt</v>
          </cell>
        </row>
        <row r="8895">
          <cell r="B8895" t="str">
            <v>Cyclohexanesulfonic acid, decafluoro(trifluoromethyl)-, potassium salt (1:1)</v>
          </cell>
        </row>
        <row r="8896">
          <cell r="B8896" t="str">
            <v>Cyclohexanesulfonic acid, nonafluorobis(trifluoromethyl)-, potassium salt</v>
          </cell>
        </row>
        <row r="8897">
          <cell r="B8897" t="str">
            <v>Cyclohexanesulfonic acid, nonafluorobis(trifluoromethyl)-, potassium salt (1:1)</v>
          </cell>
        </row>
        <row r="8898">
          <cell r="B8898" t="str">
            <v>Cyclohexanesulfonic acid, undecafluoro-, potassium salt</v>
          </cell>
        </row>
        <row r="8899">
          <cell r="B8899" t="str">
            <v>Cyclohexanesulfonyl fluoride, 1,2,2,3,3,4,4,5,5,6,6-undecafluoro-</v>
          </cell>
        </row>
        <row r="8900">
          <cell r="B8900" t="str">
            <v>Cyclohexanesulfonyl fluoride, decafluoro(1,1,2,2,2-pentafluoroethyl)-</v>
          </cell>
        </row>
        <row r="8901">
          <cell r="B8901" t="str">
            <v>Cyclohexanesulfonyl fluoride, decafluoro(trifluoromethyl)-</v>
          </cell>
        </row>
        <row r="8902">
          <cell r="B8902" t="str">
            <v>Cyclohexanesulfonyl fluoride, nonafluorobis(trifluoromethyl)-</v>
          </cell>
        </row>
        <row r="8903">
          <cell r="B8903" t="str">
            <v>Cyclohexanol</v>
          </cell>
        </row>
        <row r="8904">
          <cell r="B8904" t="str">
            <v>Cyclohexanol, 1,1'-dioxybis[2,2,3,3,4,4,5,5,6,6-decafluoro- [</v>
          </cell>
        </row>
        <row r="8905">
          <cell r="B8905" t="str">
            <v>Cyclohexanone</v>
          </cell>
        </row>
        <row r="8906">
          <cell r="B8906" t="str">
            <v>Cyclohexanone, 2-(pentafluoroethyl)-</v>
          </cell>
        </row>
        <row r="8907">
          <cell r="B8907" t="str">
            <v>Cyclohexene</v>
          </cell>
        </row>
        <row r="8908">
          <cell r="B8908" t="str">
            <v>Cyclohexene oxide</v>
          </cell>
        </row>
        <row r="8909">
          <cell r="B8909" t="str">
            <v>Cyclohexene, 1,2,3,3,4,4,5,5,6,6-decafluoro-</v>
          </cell>
        </row>
        <row r="8910">
          <cell r="B8910" t="str">
            <v>Cyclohexene, 1,3,3,4,4,5,5,6,6-nonafluoro-2-(2,2,2-trifluoroethoxy)-</v>
          </cell>
        </row>
        <row r="8911">
          <cell r="B8911" t="str">
            <v>Cyclohexene, 1,3,3,4,4,5,5,6,6-nonafluoro-2-(fluoromethyl)-</v>
          </cell>
        </row>
        <row r="8912">
          <cell r="B8912" t="str">
            <v>Cyclohexene, 1,3,3,4,4,5,5,6,6-nonafluoro-2-(pentafluoroethyl)-</v>
          </cell>
        </row>
        <row r="8913">
          <cell r="B8913" t="str">
            <v>Cyclohexene, 1-(difluoromethyl)-2,3,3,4,4,5,5,6,6-nonafluoro-</v>
          </cell>
        </row>
        <row r="8914">
          <cell r="B8914" t="str">
            <v>Cyclohexene, 1-(difluoromethyl)-3,3,4,4,5,5,6,6-octafluoro-</v>
          </cell>
        </row>
        <row r="8915">
          <cell r="B8915" t="str">
            <v>Cyclohexene, 1-methyl-4-(1-methylethenyl)-, (4S)-</v>
          </cell>
        </row>
        <row r="8916">
          <cell r="B8916" t="str">
            <v>Cyclohexene, 1-methylnonafluoro-</v>
          </cell>
        </row>
        <row r="8917">
          <cell r="B8917" t="str">
            <v>Cyclohexene, 3,3,4,4,5,5,6,6-octafluoro-</v>
          </cell>
        </row>
        <row r="8918">
          <cell r="B8918" t="str">
            <v>Cyclohexene, 4-methyl-</v>
          </cell>
        </row>
        <row r="8919">
          <cell r="B8919" t="str">
            <v>Cyclohexyl 2,2,3,3-tetrafluoro-3-phenoxypropanoate</v>
          </cell>
        </row>
        <row r="8920">
          <cell r="B8920" t="str">
            <v>Cyclohexyl 2,3,3,3-tetrafluoro-2-(heptafluoropropoxy)propanoate</v>
          </cell>
        </row>
        <row r="8921">
          <cell r="B8921" t="str">
            <v>Cyclohexyl 2,3,3,3-tetrafluoro-2-[1,1,2,3,3,3-hexafluoro-2-(heptafluoropropoxy)propoxy]propanoate</v>
          </cell>
        </row>
        <row r="8922">
          <cell r="B8922" t="str">
            <v>Cyclohexyl isothiocyanate</v>
          </cell>
        </row>
        <row r="8923">
          <cell r="B8923" t="str">
            <v>Cyclohexyl pentafluoropropanoate</v>
          </cell>
        </row>
        <row r="8924">
          <cell r="B8924" t="str">
            <v>Cyclohexylamine</v>
          </cell>
        </row>
        <row r="8925">
          <cell r="B8925" t="str">
            <v>Cyclonite</v>
          </cell>
        </row>
        <row r="8926">
          <cell r="B8926" t="str">
            <v>Cyclopent-1-en-1-yl nonafluorobutane-1-sulfonate</v>
          </cell>
        </row>
        <row r="8927">
          <cell r="B8927" t="str">
            <v>Cyclopentadiene</v>
          </cell>
        </row>
        <row r="8928">
          <cell r="B8928" t="str">
            <v>Cyclopentane</v>
          </cell>
        </row>
        <row r="8929">
          <cell r="B8929" t="str">
            <v>Cyclopentane &amp; 2,3-dimethylbutane</v>
          </cell>
        </row>
        <row r="8930">
          <cell r="B8930" t="str">
            <v>Cyclopentane, (1,1,2,3,3,3-hexafluoropropyl)-</v>
          </cell>
        </row>
        <row r="8931">
          <cell r="B8931" t="str">
            <v>Cyclopentane, 1,1,2,2,3,3,4,4,5-nonafluoro-5-(trifluoromethyl)-</v>
          </cell>
        </row>
        <row r="8932">
          <cell r="B8932" t="str">
            <v>Cyclopentane, 1,1,2,2,3,3,4,4-octafluoro</v>
          </cell>
        </row>
        <row r="8933">
          <cell r="B8933" t="str">
            <v>Cyclopentane, 1,1,2,2,3,3,4-heptafluoro-</v>
          </cell>
        </row>
        <row r="8934">
          <cell r="B8934" t="str">
            <v>Cyclopentane, 1,1,2,2,3,3-hexafluoro-</v>
          </cell>
        </row>
        <row r="8935">
          <cell r="B8935" t="str">
            <v>Cyclopentane, 1,2,4-trimethyl-, (1.alpha.,2.alpha.,4.alpha.)-</v>
          </cell>
        </row>
        <row r="8936">
          <cell r="B8936" t="str">
            <v>Cyclopentane, 1,2-dimethyl-, (1R,2R)-rel-</v>
          </cell>
        </row>
        <row r="8937">
          <cell r="B8937" t="str">
            <v>Cyclopentane, 1-ethyl-3-methyl-, (1R,3S)-rel-</v>
          </cell>
        </row>
        <row r="8938">
          <cell r="B8938" t="str">
            <v>Cyclopentane, octafluoro(hexafluorocyclobutylidene)-</v>
          </cell>
        </row>
        <row r="8939">
          <cell r="B8939" t="str">
            <v>Cyclopentane, octafluorobis(trifluoromethyl)-</v>
          </cell>
        </row>
        <row r="8940">
          <cell r="B8940" t="str">
            <v>Cyclopentanecarbonyl fluoride, 1,2,2,3,3,4,5,5-octafluoro-4-(trifluoromethyl)-</v>
          </cell>
        </row>
        <row r="8941">
          <cell r="B8941" t="str">
            <v>Cyclopentanol, 1,1'-dioxybis[2,2,3,3,4,4,5,5-octafluoro-</v>
          </cell>
        </row>
        <row r="8942">
          <cell r="B8942" t="str">
            <v>Cyclopentanone, 2,5-bis(2,2,3,3,4,4,5,5,5-nonafluoro-1-oxopentyl)-</v>
          </cell>
        </row>
        <row r="8943">
          <cell r="B8943" t="str">
            <v>Cyclopentanone, 2-(2,2,3,3,4,4,5,5,6,6,6-undecafluoro-1-oxohexyl)-</v>
          </cell>
        </row>
        <row r="8944">
          <cell r="B8944" t="str">
            <v>Cyclopenta[cd]pyrene</v>
          </cell>
        </row>
        <row r="8945">
          <cell r="B8945" t="str">
            <v>Cyclopentene</v>
          </cell>
        </row>
        <row r="8946">
          <cell r="B8946" t="str">
            <v>Cyclopentene, 1,2,3,3,4,4,5,5-octafluoro-</v>
          </cell>
        </row>
        <row r="8947">
          <cell r="B8947" t="str">
            <v>Cyclopentene, 1,2-dichloro-3,3,4,4,5,5-hexafluoro-</v>
          </cell>
        </row>
        <row r="8948">
          <cell r="B8948" t="str">
            <v>Cyclopentene, 1,3,3,4,4,5,5-heptafluoro-</v>
          </cell>
        </row>
        <row r="8949">
          <cell r="B8949" t="str">
            <v>Cyclopentene, 1-ethyl-2-methyl-</v>
          </cell>
        </row>
        <row r="8950">
          <cell r="B8950" t="str">
            <v>Cyclopentene, 1-methoxyheptafluoro-</v>
          </cell>
        </row>
        <row r="8951">
          <cell r="B8951" t="str">
            <v>Cyclopentene, 1-methyl-</v>
          </cell>
        </row>
        <row r="8952">
          <cell r="B8952" t="str">
            <v>Cyclopentene, 3-methyl-</v>
          </cell>
        </row>
        <row r="8953">
          <cell r="B8953" t="str">
            <v>Cyclophosphamide</v>
          </cell>
        </row>
        <row r="8954">
          <cell r="B8954" t="str">
            <v>Cyclophosphamide-d4</v>
          </cell>
        </row>
        <row r="8955">
          <cell r="B8955" t="str">
            <v>Cyclopropane</v>
          </cell>
        </row>
        <row r="8956">
          <cell r="B8956" t="str">
            <v>Cyclopropane, (1,1,2,3,3,3-hexafluoropropyl)-</v>
          </cell>
        </row>
        <row r="8957">
          <cell r="B8957" t="str">
            <v xml:space="preserve">Cyclopropane, 1,1,2,2,3,3-hexafluoro-  </v>
          </cell>
        </row>
        <row r="8958">
          <cell r="B8958" t="str">
            <v>Cyclopropane, 1-(2-bromoethyl)-1,2,2,3,3-pentafluoro-</v>
          </cell>
        </row>
        <row r="8959">
          <cell r="B8959" t="str">
            <v>Cyclopropane, ethyl-</v>
          </cell>
        </row>
        <row r="8960">
          <cell r="B8960" t="str">
            <v>Cyclopropane, pentafluoro(1,1,2,2,3,3,3-heptafluoropropoxy)-</v>
          </cell>
        </row>
        <row r="8961">
          <cell r="B8961" t="str">
            <v>Cyclopropane, pentafluoro-</v>
          </cell>
        </row>
        <row r="8962">
          <cell r="B8962" t="str">
            <v>Cyclopropane, pentafluoro-1-propen-1-yl-</v>
          </cell>
        </row>
        <row r="8963">
          <cell r="B8963" t="str">
            <v>Cyclopropanecarbonyl chloride, 3-formyl-2,2-bis(trifluoromethyl)-, trans)-</v>
          </cell>
        </row>
        <row r="8964">
          <cell r="B8964" t="str">
            <v>Cyclopropanecarboxylic acid, 1,2,2,3,3-pentafluoro-</v>
          </cell>
        </row>
        <row r="8965">
          <cell r="B8965" t="str">
            <v>Cyclopropanecarboxylic acid, 2,2,3,3-tetrafluoro-1-(trifluoromethyl)-</v>
          </cell>
        </row>
        <row r="8966">
          <cell r="B8966" t="str">
            <v>Cyclopropanecarboxylic acid, 2,2-bis(trifluoromethyl)-, methyl ester</v>
          </cell>
        </row>
        <row r="8967">
          <cell r="B8967" t="str">
            <v>Cyclopropanecarboxylic acid, 2,2-bis(trifluoromethyl)-3-(3,3,3-trifluoro-2- (trifluoromethyl)-1-propenyl)-, ethyl ester,</v>
          </cell>
        </row>
        <row r="8968">
          <cell r="B8968" t="str">
            <v>Cyclopropanecarboxylic acid, 2,2-bis(trifluoromethyl)-3-[3,3,3-trifluoro-2-(trifluoromethyl)-1-propen-1-yl]-, trans-</v>
          </cell>
        </row>
        <row r="8969">
          <cell r="B8969" t="str">
            <v>Cyclopropanecarboxylic acid, 3-(1-chloro-2-methylpropyl)-2,2-bis(trifluoromethyl)-, ethyl ester</v>
          </cell>
        </row>
        <row r="8970">
          <cell r="B8970" t="str">
            <v>Cyclopropanecarboxylic acid, 3-(2,2-dibromoethenyl)-2,2-bis(trifluoromethyl)-, ethyl ester, trans-</v>
          </cell>
        </row>
        <row r="8971">
          <cell r="B8971" t="str">
            <v>Cyclopropanecarboxylic acid, 3-(2,2-dibromoethenyl)-2,2-bis(trifluoromethyl)-, trans-</v>
          </cell>
        </row>
        <row r="8972">
          <cell r="B8972" t="str">
            <v>Cyclopropanecarboxylic acid, 3-(2,2-dichloroethenyl)-2,2-bis(trifluoromethyl)-, ethyl ester, trans-</v>
          </cell>
        </row>
        <row r="8973">
          <cell r="B8973" t="str">
            <v>Cyclopropanecarboxylic acid, 3-(2,2-dichloroethenyl)-2,2-bis(trifluoromethyl)-, trans-</v>
          </cell>
        </row>
        <row r="8974">
          <cell r="B8974" t="str">
            <v>Cyclopropanecarboxylic acid, 3-(2,2-dichloroethenyl)-2,2-dimethyl-, methyl ester, (1R,3R)-rel-</v>
          </cell>
        </row>
        <row r="8975">
          <cell r="B8975" t="str">
            <v>Cyclopropanecarboxylic acid, 3-(2-methyl-1-propen-1-yl)-2,2-bis(trifluoromethyl)-, trans-</v>
          </cell>
        </row>
        <row r="8976">
          <cell r="B8976" t="str">
            <v>Cyclopropanecarboxylic acid, 3-(diethoxymethyl)-2,2-bis(trifluoromethyl)-, ethyl ester, trans-</v>
          </cell>
        </row>
        <row r="8977">
          <cell r="B8977" t="str">
            <v>Cyclopropylbenzene</v>
          </cell>
        </row>
        <row r="8978">
          <cell r="B8978" t="str">
            <v>Cyclotetramethylenetetranitramine</v>
          </cell>
        </row>
        <row r="8979">
          <cell r="B8979" t="str">
            <v>Cyclotetrasiloxane, 2,2,4,4,6,6,8,8-octamethyl-, polymer with 1,3-diethenyl-1,1,3,3-tetramethyldisiloxane, 1,1,1,3,3,3-hexamethyldisiloxane and 2,4,6-trimethyl-2,4,6-tris(3,3,3-trifluoropropyl)cyclotrisiloxane</v>
          </cell>
        </row>
        <row r="8980">
          <cell r="B8980" t="str">
            <v>Cyclotetrasiloxane,2,2,4,4,6,6,8-heptamethyl-8-[3-(2,2,3,3-tetrafluoropropoxy)propyl]-</v>
          </cell>
        </row>
        <row r="8981">
          <cell r="B8981" t="str">
            <v>Cycluron</v>
          </cell>
        </row>
        <row r="8982">
          <cell r="B8982" t="str">
            <v>Cyfluthrin</v>
          </cell>
        </row>
        <row r="8983">
          <cell r="B8983" t="str">
            <v>Cylindrospermopsin</v>
          </cell>
        </row>
        <row r="8984">
          <cell r="B8984" t="str">
            <v>Cymene</v>
          </cell>
        </row>
        <row r="8985">
          <cell r="B8985" t="str">
            <v>Cymoxanil</v>
          </cell>
        </row>
        <row r="8986">
          <cell r="B8986" t="str">
            <v>Cypermethrin***retired***use Beta Cypermethrin</v>
          </cell>
        </row>
        <row r="8987">
          <cell r="B8987" t="str">
            <v>Cyprazine</v>
          </cell>
        </row>
        <row r="8988">
          <cell r="B8988" t="str">
            <v>Cyproconazole</v>
          </cell>
        </row>
        <row r="8989">
          <cell r="B8989" t="str">
            <v>Cyprodinil</v>
          </cell>
        </row>
        <row r="8990">
          <cell r="B8990" t="str">
            <v>Cysteic acid</v>
          </cell>
        </row>
        <row r="8991">
          <cell r="B8991" t="str">
            <v>Cytidine, 5-[(2,2,3,3-tetrafluoropropoxy)methyl]-</v>
          </cell>
        </row>
        <row r="8992">
          <cell r="B8992" t="str">
            <v>Cytidine, N-benzoyl-2'-deoxy-5'-O-[[4-(1H,1H,2H,2H-perfluorodecyl)phenyl]bis(4-methoxyphenyl)methyl]-, 3'-[2-cyanoethyl N,N-bis(1-methylethyl)phosphoramidite]</v>
          </cell>
        </row>
        <row r="8993">
          <cell r="B8993" t="str">
            <v>D-chiro-Inositol, 3-O-[2-amino-4-[(carboxyiminomethyl)amino]-2,3,4,6-tetradeoxy-alpha-D-arabino-hexopyranosyl]-, mixt. with 2-chloro-N-[3-[[[2,6-dimethyl-4-[perfluoro-propyl]phenyl]amino]carbonyl]-2-fluorophenyl]-N-methyl-3-pyridinecarboxamide</v>
          </cell>
        </row>
        <row r="8994">
          <cell r="B8994" t="str">
            <v>d-cis-trans-Allethrin</v>
          </cell>
        </row>
        <row r="8995">
          <cell r="B8995" t="str">
            <v>D-Galactose-6-[5-[(3(-perfluorooctyl)-1-nonylpropyl)oxy]pentylhydrogen phosphate]</v>
          </cell>
        </row>
        <row r="8996">
          <cell r="B8996" t="str">
            <v>D-Gluconic acid</v>
          </cell>
        </row>
        <row r="8997">
          <cell r="B8997" t="str">
            <v>D-gluconic acid sodium salt</v>
          </cell>
        </row>
        <row r="8998">
          <cell r="B8998" t="str">
            <v>D-Limonene</v>
          </cell>
        </row>
        <row r="8999">
          <cell r="B8999" t="str">
            <v>d-trans-Allethrin</v>
          </cell>
        </row>
        <row r="9000">
          <cell r="B9000" t="str">
            <v>d50-Tetracosane</v>
          </cell>
        </row>
        <row r="9001">
          <cell r="B9001" t="str">
            <v>D9 (+/-)11-nor-9-carboxy-delta-THC</v>
          </cell>
        </row>
        <row r="9002">
          <cell r="B9002" t="str">
            <v>Dacarbazine</v>
          </cell>
        </row>
        <row r="9003">
          <cell r="B9003" t="str">
            <v>Dacthal Acid Metabolites</v>
          </cell>
        </row>
        <row r="9004">
          <cell r="B9004" t="str">
            <v>Daidzein</v>
          </cell>
        </row>
        <row r="9005">
          <cell r="B9005" t="str">
            <v>Dalapon</v>
          </cell>
        </row>
        <row r="9006">
          <cell r="B9006" t="str">
            <v>Danazol</v>
          </cell>
        </row>
        <row r="9007">
          <cell r="B9007" t="str">
            <v>Data-logger operating voltage</v>
          </cell>
        </row>
        <row r="9008">
          <cell r="B9008" t="str">
            <v>Daunomycin</v>
          </cell>
        </row>
        <row r="9009">
          <cell r="B9009" t="str">
            <v>Daunorubicin-13C-d3</v>
          </cell>
        </row>
        <row r="9010">
          <cell r="B9010" t="str">
            <v>DCPA mono-acid degradate</v>
          </cell>
        </row>
        <row r="9011">
          <cell r="B9011" t="str">
            <v>DDD, o,o'-, o,p'-, and p,p'- isomers</v>
          </cell>
        </row>
        <row r="9012">
          <cell r="B9012" t="str">
            <v>DDD, o,p'- and p,p'- isomers</v>
          </cell>
        </row>
        <row r="9013">
          <cell r="B9013" t="str">
            <v>DDE, o,o'-, o,p'-, and p,p'- isomers</v>
          </cell>
        </row>
        <row r="9014">
          <cell r="B9014" t="str">
            <v>DDE, o,p'- and p,p'- isomers</v>
          </cell>
        </row>
        <row r="9015">
          <cell r="B9015" t="str">
            <v>Ddifluorotris(pentafluoroethyl)phosphorane</v>
          </cell>
        </row>
        <row r="9016">
          <cell r="B9016" t="str">
            <v>DDMU</v>
          </cell>
        </row>
        <row r="9017">
          <cell r="B9017" t="str">
            <v>DDT, o,p'- and p,p'- isomers</v>
          </cell>
        </row>
        <row r="9018">
          <cell r="B9018" t="str">
            <v>DDT/DDD/DDE, sum of o,p' isomers</v>
          </cell>
        </row>
        <row r="9019">
          <cell r="B9019" t="str">
            <v>DDT/DDD/DDE, sum of p,p' &amp; o,p' isomers</v>
          </cell>
        </row>
        <row r="9020">
          <cell r="B9020" t="str">
            <v>DDT/DDD/DDE, sum of p,p' isomers</v>
          </cell>
        </row>
        <row r="9021">
          <cell r="B9021" t="str">
            <v>Dead</v>
          </cell>
        </row>
        <row r="9022">
          <cell r="B9022" t="str">
            <v>Dead centric diatoms</v>
          </cell>
        </row>
        <row r="9023">
          <cell r="B9023" t="str">
            <v>Dead pennate diatoms</v>
          </cell>
        </row>
        <row r="9024">
          <cell r="B9024" t="str">
            <v>Decabromobiphenyl ether(DBBE)***retired***use Decabromodiphenyl ether</v>
          </cell>
        </row>
        <row r="9025">
          <cell r="B9025" t="str">
            <v>Decabromodiphenyl ether</v>
          </cell>
        </row>
        <row r="9026">
          <cell r="B9026" t="str">
            <v>Decabromodiphenyl oxide</v>
          </cell>
        </row>
        <row r="9027">
          <cell r="B9027" t="str">
            <v>Decachlorobiphenyl</v>
          </cell>
        </row>
        <row r="9028">
          <cell r="B9028" t="str">
            <v>Decachlorobiphenyl-C13</v>
          </cell>
        </row>
        <row r="9029">
          <cell r="B9029" t="str">
            <v>Decaethylene glycol monodecyl ether</v>
          </cell>
        </row>
        <row r="9030">
          <cell r="B9030" t="str">
            <v>Decafluoro-1,2-dihydroacenaphthylene</v>
          </cell>
        </row>
        <row r="9031">
          <cell r="B9031" t="str">
            <v>Decafluoro-1,2-dihydronaphthalene</v>
          </cell>
        </row>
        <row r="9032">
          <cell r="B9032" t="str">
            <v>Decafluorobiphenyl</v>
          </cell>
        </row>
        <row r="9033">
          <cell r="B9033" t="str">
            <v>Decafluorocyclopentane</v>
          </cell>
        </row>
        <row r="9034">
          <cell r="B9034" t="str">
            <v>Decafluoroheptanedinitrile</v>
          </cell>
        </row>
        <row r="9035">
          <cell r="B9035" t="str">
            <v>Decafluorohexane-2,3-dione</v>
          </cell>
        </row>
        <row r="9036">
          <cell r="B9036" t="str">
            <v>Decafluorohexane-2,5-dione</v>
          </cell>
        </row>
        <row r="9037">
          <cell r="B9037" t="str">
            <v>Decafluorooxane</v>
          </cell>
        </row>
        <row r="9038">
          <cell r="B9038" t="str">
            <v>Decahydronaphthalene</v>
          </cell>
        </row>
        <row r="9039">
          <cell r="B9039" t="str">
            <v>Decamethylcyclopentasiloxane</v>
          </cell>
        </row>
        <row r="9040">
          <cell r="B9040" t="str">
            <v>Decanal</v>
          </cell>
        </row>
        <row r="9041">
          <cell r="B9041" t="str">
            <v>Decanamide, N-[3-(dimethylamino)propyl]-2,2,3,3,4,4,5,5,6,6,7,7,8,8,9,9,10,10,10-nonadecafluoro-</v>
          </cell>
        </row>
        <row r="9042">
          <cell r="B9042" t="str">
            <v>Decane</v>
          </cell>
        </row>
        <row r="9043">
          <cell r="B9043" t="str">
            <v>Decane, 1,1,1,2,2,3,3,4,4,5,5,6,6,7,7,8,8,9,9,10,10-heneicosafluoro-10-iodo-</v>
          </cell>
        </row>
        <row r="9044">
          <cell r="B9044" t="str">
            <v>Decane, 1,1,1,2,2,3,3,4,4,5,5,6,6,7,7,8,8-heptadecafluoro-10-iodo-</v>
          </cell>
        </row>
        <row r="9045">
          <cell r="B9045" t="str">
            <v>Decane, 1,1,1,2,2,3,3,4,4,7,7,8,8,9,9,10,10,10-octadecafluoro-</v>
          </cell>
        </row>
        <row r="9046">
          <cell r="B9046" t="str">
            <v>Decane, 1,1,1,2,3,3,4,4,5,5,6,6,7,7,8,8,9,9,10,10-eicosafluoro-10-iodo-2-(trifluoromethyl)-</v>
          </cell>
        </row>
        <row r="9047">
          <cell r="B9047" t="str">
            <v>Decane, 1-bromo-1,1,2,2,3,3,4,4,5,5,6,6,7,7,8,8,9,9,10,10,10-heneicosafluoro-</v>
          </cell>
        </row>
        <row r="9048">
          <cell r="B9048" t="str">
            <v>Decane, 1-chloro-1,1,2,2,3,3,4,4-octafluoro-6-iodo-</v>
          </cell>
        </row>
        <row r="9049">
          <cell r="B9049" t="str">
            <v>Decane, 10-azido-1,1,1,2,2,3,3,4,4,5,5,6,6,7,7,8,8-heptadecafluoro-</v>
          </cell>
        </row>
        <row r="9050">
          <cell r="B9050" t="str">
            <v>Decane, 3,3,4,4,5,5,6,6,7,7,8,8-dodecafluoro-1,10-diiodo-</v>
          </cell>
        </row>
        <row r="9051">
          <cell r="B9051" t="str">
            <v>Decane, 6-bromo-1,1,1,2,2,3,3-heptafluoro-4,4-bis(trifluoromethyl)-</v>
          </cell>
        </row>
        <row r="9052">
          <cell r="B9052" t="str">
            <v>Decane-1,10-diyl bis(heptafluorobutanoate)</v>
          </cell>
        </row>
        <row r="9053">
          <cell r="B9053" t="str">
            <v>Decanoic acid</v>
          </cell>
        </row>
        <row r="9054">
          <cell r="B9054" t="str">
            <v>Decanoic acid, 2,2,3,3,4,4,5,5,6,6,7,7,8,8,9,10,10,10-octadecafluoro-9-(trifluoromethyl)-</v>
          </cell>
        </row>
        <row r="9055">
          <cell r="B9055" t="str">
            <v>Decanoic acid, 2,2,3,3,4,4,5,5,6,6,7,7,8,8,9,10,10,10-octadecafluoro-9-(trifluoromethyl)-, ammonium salt (1:1)</v>
          </cell>
        </row>
        <row r="9056">
          <cell r="B9056" t="str">
            <v>Decanoic acid, 2,2,3,3,4,4,5,5,6,6,7,7,8,8,9,10,10,10-octadecafluoro-9-(trifluoromethyl)-, compd. with ethanamine (1:1)</v>
          </cell>
        </row>
        <row r="9057">
          <cell r="B9057" t="str">
            <v>Decanoic acid, 2,2,3,3,4,4,5,5,6,6,7,7,8,8,9,9,10,10,10-nonadecafluoro-</v>
          </cell>
        </row>
        <row r="9058">
          <cell r="B9058" t="str">
            <v>Decanoic acid, 2,2,3,3,4,4,5,5,6,6,7,7,8,8,9,9,10,10,10-nonadecafluoro-, ammonium salt (1:1)</v>
          </cell>
        </row>
        <row r="9059">
          <cell r="B9059" t="str">
            <v>Decanoic acid, 2,2,3,3,4,4,5,5-octafluoropentyl ester</v>
          </cell>
        </row>
        <row r="9060">
          <cell r="B9060" t="str">
            <v>Decanoic acid, 3,3,4,4,5,5,6,6,7,7,8,8,9,9,10,10,10-heptadecafluoro-</v>
          </cell>
        </row>
        <row r="9061">
          <cell r="B9061" t="str">
            <v>Decanoic acid, 4,4,5,5,6,6,7,7,8,8,9,9,10,10,10-pentadecafluoro-</v>
          </cell>
        </row>
        <row r="9062">
          <cell r="B9062" t="str">
            <v>Decanoyl fluoride, 2,2,3,3,4,4,5,5,6,6,7,7,8,8,9,10,10,10-octadecafluoro-9-(trifluoromethyl)-</v>
          </cell>
        </row>
        <row r="9063">
          <cell r="B9063" t="str">
            <v>Decapropylene glycol</v>
          </cell>
        </row>
        <row r="9064">
          <cell r="B9064" t="str">
            <v>Deciview</v>
          </cell>
        </row>
        <row r="9065">
          <cell r="B9065" t="str">
            <v>Decoquinate</v>
          </cell>
        </row>
        <row r="9066">
          <cell r="B9066" t="str">
            <v>Decyl 2,3,3,3-tetrafluoro-2-(heptafluoropropoxy)propanoate</v>
          </cell>
        </row>
        <row r="9067">
          <cell r="B9067" t="str">
            <v>Decylbenzene</v>
          </cell>
        </row>
        <row r="9068">
          <cell r="B9068" t="str">
            <v>Decyne</v>
          </cell>
        </row>
        <row r="9069">
          <cell r="B9069" t="str">
            <v>Deer copies</v>
          </cell>
        </row>
        <row r="9070">
          <cell r="B9070" t="str">
            <v>Deer host %</v>
          </cell>
        </row>
        <row r="9071">
          <cell r="B9071" t="str">
            <v>DEET-d7</v>
          </cell>
        </row>
        <row r="9072">
          <cell r="B9072" t="str">
            <v>Deethylcyanazine</v>
          </cell>
        </row>
        <row r="9073">
          <cell r="B9073" t="str">
            <v>Deethylcyanazine acid</v>
          </cell>
        </row>
        <row r="9074">
          <cell r="B9074" t="str">
            <v>Deethylcyanazine amide</v>
          </cell>
        </row>
        <row r="9075">
          <cell r="B9075" t="str">
            <v>Deethylhydroxyatrazine</v>
          </cell>
        </row>
        <row r="9076">
          <cell r="B9076" t="str">
            <v>Deformities present (Y/N) (choice list)</v>
          </cell>
        </row>
        <row r="9077">
          <cell r="B9077" t="str">
            <v>Dehydroabietic acid</v>
          </cell>
        </row>
        <row r="9078">
          <cell r="B9078" t="str">
            <v>Dehydroabietylamine</v>
          </cell>
        </row>
        <row r="9079">
          <cell r="B9079" t="str">
            <v>Dehydroabietylamine acetate</v>
          </cell>
        </row>
        <row r="9080">
          <cell r="B9080" t="str">
            <v>Dehydroaripiprazole</v>
          </cell>
        </row>
        <row r="9081">
          <cell r="B9081" t="str">
            <v>Dehydroaripiprazole hydrochloride</v>
          </cell>
        </row>
        <row r="9082">
          <cell r="B9082" t="str">
            <v>Dehydrogenase</v>
          </cell>
        </row>
        <row r="9083">
          <cell r="B9083" t="str">
            <v>Dehydrogenase (corrected for carbon content)</v>
          </cell>
        </row>
        <row r="9084">
          <cell r="B9084" t="str">
            <v>Dehydronifedipine</v>
          </cell>
        </row>
        <row r="9085">
          <cell r="B9085" t="str">
            <v>Deisopropylhydroxyatrazine</v>
          </cell>
        </row>
        <row r="9086">
          <cell r="B9086" t="str">
            <v>Deltamethrin</v>
          </cell>
        </row>
        <row r="9087">
          <cell r="B9087" t="str">
            <v>Deltamethrin mixt. with Tralomethrin</v>
          </cell>
        </row>
        <row r="9088">
          <cell r="B9088" t="str">
            <v>Demeclocycline</v>
          </cell>
        </row>
        <row r="9089">
          <cell r="B9089" t="str">
            <v>Demethylfluometuron</v>
          </cell>
        </row>
        <row r="9090">
          <cell r="B9090" t="str">
            <v>Demeton</v>
          </cell>
        </row>
        <row r="9091">
          <cell r="B9091" t="str">
            <v>Demeton-methyl</v>
          </cell>
        </row>
        <row r="9092">
          <cell r="B9092" t="str">
            <v>Demeton-O</v>
          </cell>
        </row>
        <row r="9093">
          <cell r="B9093" t="str">
            <v>Demeton-S</v>
          </cell>
        </row>
        <row r="9094">
          <cell r="B9094" t="str">
            <v>Density</v>
          </cell>
        </row>
        <row r="9095">
          <cell r="B9095" t="str">
            <v>Density as sigma-t</v>
          </cell>
        </row>
        <row r="9096">
          <cell r="B9096" t="str">
            <v xml:space="preserve">Deoxycylindrospermopsin </v>
          </cell>
        </row>
        <row r="9097">
          <cell r="B9097" t="str">
            <v>Deoxygenation constant</v>
          </cell>
        </row>
        <row r="9098">
          <cell r="B9098" t="str">
            <v>Deoxygenation constant-carbon</v>
          </cell>
        </row>
        <row r="9099">
          <cell r="B9099" t="str">
            <v>Deoxygenation constant-nitrogen</v>
          </cell>
        </row>
        <row r="9100">
          <cell r="B9100" t="str">
            <v>Depth</v>
          </cell>
        </row>
        <row r="9101">
          <cell r="B9101" t="str">
            <v>Depth of water column</v>
          </cell>
        </row>
        <row r="9102">
          <cell r="B9102" t="str">
            <v>Depth, below bottom surface</v>
          </cell>
        </row>
        <row r="9103">
          <cell r="B9103" t="str">
            <v>Depth, bottom</v>
          </cell>
        </row>
        <row r="9104">
          <cell r="B9104" t="str">
            <v>Depth, data-logger (non-ported)</v>
          </cell>
        </row>
        <row r="9105">
          <cell r="B9105" t="str">
            <v>Depth, data-logger (ported)</v>
          </cell>
        </row>
        <row r="9106">
          <cell r="B9106" t="str">
            <v>Depth, from below top of casing to water level</v>
          </cell>
        </row>
        <row r="9107">
          <cell r="B9107" t="str">
            <v>Depth, from bottom of the sediment core</v>
          </cell>
        </row>
        <row r="9108">
          <cell r="B9108" t="str">
            <v>Depth, from end of the sediment core</v>
          </cell>
        </row>
        <row r="9109">
          <cell r="B9109" t="str">
            <v>Depth, from ground surface to well water level</v>
          </cell>
        </row>
        <row r="9110">
          <cell r="B9110" t="str">
            <v>Depth, max in sampling reach, estimated</v>
          </cell>
        </row>
        <row r="9111">
          <cell r="B9111" t="str">
            <v>Depth, Secchi disk depth</v>
          </cell>
        </row>
        <row r="9112">
          <cell r="B9112" t="str">
            <v>Depth, Secchi disk depth (choice list)</v>
          </cell>
        </row>
        <row r="9113">
          <cell r="B9113" t="str">
            <v>Depth, snow cover</v>
          </cell>
        </row>
        <row r="9114">
          <cell r="B9114" t="str">
            <v>Depth, total, from below top of casing</v>
          </cell>
        </row>
        <row r="9115">
          <cell r="B9115" t="str">
            <v>Desethyl-desisopropyl Atrazine***retired***use 2-Chloro-4,6-diamino-s-triazine</v>
          </cell>
        </row>
        <row r="9116">
          <cell r="B9116" t="str">
            <v>Desethylatrazine (iso-propyl-D7)</v>
          </cell>
        </row>
        <row r="9117">
          <cell r="B9117" t="str">
            <v>Desethylatrazine***retired***use 2-Chloro-4-isopropylamino-6-amino-s-triazine</v>
          </cell>
        </row>
        <row r="9118">
          <cell r="B9118" t="str">
            <v>Desipramine</v>
          </cell>
        </row>
        <row r="9119">
          <cell r="B9119" t="str">
            <v>Desisopropyl atrazine***retired***use 2-Choro-6-ethylamino-4-amino-s-triazine</v>
          </cell>
        </row>
        <row r="9120">
          <cell r="B9120" t="str">
            <v>Desisopropyl Atrazine-d5</v>
          </cell>
        </row>
        <row r="9121">
          <cell r="B9121" t="str">
            <v>Desmedipham</v>
          </cell>
        </row>
        <row r="9122">
          <cell r="B9122" t="str">
            <v>Desmethylcitalopram</v>
          </cell>
        </row>
        <row r="9123">
          <cell r="B9123" t="str">
            <v>Desmethyldiltiazem</v>
          </cell>
        </row>
        <row r="9124">
          <cell r="B9124" t="str">
            <v>Desmethylnorflurazon</v>
          </cell>
        </row>
        <row r="9125">
          <cell r="B9125" t="str">
            <v>Desmethylvenlafaxine</v>
          </cell>
        </row>
        <row r="9126">
          <cell r="B9126" t="str">
            <v>Desmosterol</v>
          </cell>
        </row>
        <row r="9127">
          <cell r="B9127" t="str">
            <v>Desogestrel</v>
          </cell>
        </row>
        <row r="9128">
          <cell r="B9128" t="str">
            <v>Desulfinylfipronil</v>
          </cell>
        </row>
        <row r="9129">
          <cell r="B9129" t="str">
            <v>Desulfinylfipronil amide</v>
          </cell>
        </row>
        <row r="9130">
          <cell r="B9130" t="str">
            <v>Detergent, severity (choice list)</v>
          </cell>
        </row>
        <row r="9131">
          <cell r="B9131" t="str">
            <v>Detritus, coarse particle organic matter</v>
          </cell>
        </row>
        <row r="9132">
          <cell r="B9132" t="str">
            <v>Deuterium</v>
          </cell>
        </row>
        <row r="9133">
          <cell r="B9133" t="str">
            <v>Deuterium, delta</v>
          </cell>
        </row>
        <row r="9134">
          <cell r="B9134" t="str">
            <v>Deuterium/Hydrogen ratio</v>
          </cell>
        </row>
        <row r="9135">
          <cell r="B9135" t="str">
            <v>Dew point</v>
          </cell>
        </row>
        <row r="9136">
          <cell r="B9136" t="str">
            <v>Dexamethasone</v>
          </cell>
        </row>
        <row r="9137">
          <cell r="B9137" t="str">
            <v>Dextromethorphan</v>
          </cell>
        </row>
        <row r="9138">
          <cell r="B9138" t="str">
            <v>Dextromethorphan hydrobromide</v>
          </cell>
        </row>
        <row r="9139">
          <cell r="B9139" t="str">
            <v>Dextronorgestrel (choice list)</v>
          </cell>
        </row>
        <row r="9140">
          <cell r="B9140" t="str">
            <v>Dextrorphan</v>
          </cell>
        </row>
        <row r="9141">
          <cell r="B9141" t="str">
            <v>Dextrorphan tartrate</v>
          </cell>
        </row>
        <row r="9142">
          <cell r="B9142" t="str">
            <v>DG3 DNA marker</v>
          </cell>
        </row>
        <row r="9143">
          <cell r="B9143" t="str">
            <v>DG3 DNA marker (purified)</v>
          </cell>
        </row>
        <row r="9144">
          <cell r="B9144" t="str">
            <v>Di(2-ethoxylhexyl) phthalate</v>
          </cell>
        </row>
        <row r="9145">
          <cell r="B9145" t="str">
            <v>Di(2-ethylhexyl) adipate</v>
          </cell>
        </row>
        <row r="9146">
          <cell r="B9146" t="str">
            <v>Di(2-ethylhexyl) phthalate</v>
          </cell>
        </row>
        <row r="9147">
          <cell r="B9147" t="str">
            <v>Di(dehydroabietyl)amine acetate</v>
          </cell>
        </row>
        <row r="9148">
          <cell r="B9148" t="str">
            <v>Di(propan-2-yl)(3,3,4,4,5,5,6,6,7,7,8,8,8-tridecafluorooctyl)silane</v>
          </cell>
        </row>
        <row r="9149">
          <cell r="B9149" t="str">
            <v>DI-Block waxes (CnF2+1CmH2m+1) mp=47-52 grC</v>
          </cell>
        </row>
        <row r="9150">
          <cell r="B9150" t="str">
            <v>Di-n-octyl phthalate</v>
          </cell>
        </row>
        <row r="9151">
          <cell r="B9151" t="str">
            <v>Di-tert-butyl bis(2,2,3,3,4,4,5,5,6,6,7,7-dodecafluoroheptyl) orthosilicate</v>
          </cell>
        </row>
        <row r="9152">
          <cell r="B9152" t="str">
            <v>Di-tert-butyl ketone</v>
          </cell>
        </row>
        <row r="9153">
          <cell r="B9153" t="str">
            <v>Dialifor</v>
          </cell>
        </row>
        <row r="9154">
          <cell r="B9154" t="str">
            <v>Diallate</v>
          </cell>
        </row>
        <row r="9155">
          <cell r="B9155" t="str">
            <v>Diallyl phthalate</v>
          </cell>
        </row>
        <row r="9156">
          <cell r="B9156" t="str">
            <v>Diameter</v>
          </cell>
        </row>
        <row r="9157">
          <cell r="B9157" t="str">
            <v>Diammonium (perfluoro-11-methyldodecyl)ethyl phosphate</v>
          </cell>
        </row>
        <row r="9158">
          <cell r="B9158" t="str">
            <v>Diammonium (perfluoro-13-methyltetradecyl)ethyl phosphate</v>
          </cell>
        </row>
        <row r="9159">
          <cell r="B9159" t="str">
            <v>Diammonium (perfluoro-15-methylhexadecyl)ethyl phosphate</v>
          </cell>
        </row>
        <row r="9160">
          <cell r="B9160" t="str">
            <v>Diammonium (perfluoro-7-methyloctyl)ethyl phosphate</v>
          </cell>
        </row>
        <row r="9161">
          <cell r="B9161" t="str">
            <v>Diammonium (perfluoro-9-methyldecyl)ethyl phosphate</v>
          </cell>
        </row>
        <row r="9162">
          <cell r="B9162" t="str">
            <v>Diammonium (perfluorooctyl)-2-hydroxypropyl phosphate</v>
          </cell>
        </row>
        <row r="9163">
          <cell r="B9163" t="str">
            <v>Diammonium 3-(perfluoro-11-methyldodecyl)-2-hydroxypropyl dihydrogen phosphate</v>
          </cell>
        </row>
        <row r="9164">
          <cell r="B9164" t="str">
            <v>Diammonium 3-(perfluoro-13-methyltetradecyl)-2-hydroxypropyl dihydrogen phosphate</v>
          </cell>
        </row>
        <row r="9165">
          <cell r="B9165" t="str">
            <v>Diammonium 3-(perfluoro-15-methylhexadecyl)-2-hydroxypropyl dihydrogen phosphate</v>
          </cell>
        </row>
        <row r="9166">
          <cell r="B9166" t="str">
            <v>Diammonium 3-(perfluoro-9-methyldecyl)-2-hydroxypropyl dihydrogen phosphate</v>
          </cell>
        </row>
        <row r="9167">
          <cell r="B9167" t="str">
            <v>Diammonium 3-(perfluorodecyl)-2-hydroxypropyl dihydrogen phosphate</v>
          </cell>
        </row>
        <row r="9168">
          <cell r="B9168" t="str">
            <v>Diammonium 3-(perfluorododecyl)-2-hydroxypropyl dihydrogen phosphate</v>
          </cell>
        </row>
        <row r="9169">
          <cell r="B9169" t="str">
            <v>Diammonium 3-(perfluorohexadecyl)-2-hydroxypropyl dihydrogen phosphate</v>
          </cell>
        </row>
        <row r="9170">
          <cell r="B9170" t="str">
            <v>Diammonium 3-(perfluorotetradecyl)-2-hydroxypropyl dihydrogen phosphate</v>
          </cell>
        </row>
        <row r="9171">
          <cell r="B9171" t="str">
            <v>Diatom condition index</v>
          </cell>
        </row>
        <row r="9172">
          <cell r="B9172" t="str">
            <v>Diatom conversion factor</v>
          </cell>
        </row>
        <row r="9173">
          <cell r="B9173" t="str">
            <v>Diatoms</v>
          </cell>
        </row>
        <row r="9174">
          <cell r="B9174" t="str">
            <v>Diatrizoic acid</v>
          </cell>
        </row>
        <row r="9175">
          <cell r="B9175" t="str">
            <v>Diatrizoic acid-d6</v>
          </cell>
        </row>
        <row r="9176">
          <cell r="B9176" t="str">
            <v>Diazepam</v>
          </cell>
        </row>
        <row r="9177">
          <cell r="B9177" t="str">
            <v>Diazepam-D5</v>
          </cell>
        </row>
        <row r="9178">
          <cell r="B9178" t="str">
            <v>Diazinon</v>
          </cell>
        </row>
        <row r="9179">
          <cell r="B9179" t="str">
            <v>Diazinon (Diethyl-D10)***retired***use Diazinon-D10</v>
          </cell>
        </row>
        <row r="9180">
          <cell r="B9180" t="str">
            <v>Diazinon-D10</v>
          </cell>
        </row>
        <row r="9181">
          <cell r="B9181" t="str">
            <v>Diazoxon</v>
          </cell>
        </row>
        <row r="9182">
          <cell r="B9182" t="str">
            <v>Dibenz(a,h)+(a,c) Anthracene</v>
          </cell>
        </row>
        <row r="9183">
          <cell r="B9183" t="str">
            <v>Dibenzo(a,h)anthraene-D14</v>
          </cell>
        </row>
        <row r="9184">
          <cell r="B9184" t="str">
            <v>Dibenzo-p-dioxins, polyhalogenated -- MTL</v>
          </cell>
        </row>
        <row r="9185">
          <cell r="B9185" t="str">
            <v>Dibenzofuran</v>
          </cell>
        </row>
        <row r="9186">
          <cell r="B9186" t="str">
            <v>Dibenzothiophene</v>
          </cell>
        </row>
        <row r="9187">
          <cell r="B9187" t="str">
            <v>Dibenzothiophene (C1-C3)</v>
          </cell>
        </row>
        <row r="9188">
          <cell r="B9188" t="str">
            <v>Dibenzothiophene, 4-methyl-</v>
          </cell>
        </row>
        <row r="9189">
          <cell r="B9189" t="str">
            <v>Dibenzothiophene-D8</v>
          </cell>
        </row>
        <row r="9190">
          <cell r="B9190" t="str">
            <v>Dibenzo[a,e]pyrene</v>
          </cell>
        </row>
        <row r="9191">
          <cell r="B9191" t="str">
            <v>Dibenzo[a,h]pyrene</v>
          </cell>
        </row>
        <row r="9192">
          <cell r="B9192" t="str">
            <v>Dibenzo[b,k]fluoranthene</v>
          </cell>
        </row>
        <row r="9193">
          <cell r="B9193" t="str">
            <v>Dibenzyl phthalate</v>
          </cell>
        </row>
        <row r="9194">
          <cell r="B9194" t="str">
            <v>Dibenzylamine</v>
          </cell>
        </row>
        <row r="9195">
          <cell r="B9195" t="str">
            <v>Dibenz[a,c]anthracen***retired***use Dibenz[a,c]anthracene</v>
          </cell>
        </row>
        <row r="9196">
          <cell r="B9196" t="str">
            <v>Dibenz[a,c]anthracene</v>
          </cell>
        </row>
        <row r="9197">
          <cell r="B9197" t="str">
            <v>Dibenz[a,h]acridine</v>
          </cell>
        </row>
        <row r="9198">
          <cell r="B9198" t="str">
            <v>Dibenz[a,h]anthracene</v>
          </cell>
        </row>
        <row r="9199">
          <cell r="B9199" t="str">
            <v>Dibenz[a,j]acridine</v>
          </cell>
        </row>
        <row r="9200">
          <cell r="B9200" t="str">
            <v>Dibromoacetic acid</v>
          </cell>
        </row>
        <row r="9201">
          <cell r="B9201" t="str">
            <v>Dibromoacetonitrile</v>
          </cell>
        </row>
        <row r="9202">
          <cell r="B9202" t="str">
            <v>Dibromochloroacetic acid</v>
          </cell>
        </row>
        <row r="9203">
          <cell r="B9203" t="str">
            <v>Dibromochloroethane</v>
          </cell>
        </row>
        <row r="9204">
          <cell r="B9204" t="str">
            <v>Dibromochloropropane</v>
          </cell>
        </row>
        <row r="9205">
          <cell r="B9205" t="str">
            <v>Dibromodichloromethane</v>
          </cell>
        </row>
        <row r="9206">
          <cell r="B9206" t="str">
            <v>Dibromodifluoromethane</v>
          </cell>
        </row>
        <row r="9207">
          <cell r="B9207" t="str">
            <v>Dibromofluoromethane</v>
          </cell>
        </row>
        <row r="9208">
          <cell r="B9208" t="str">
            <v>Dibromomethane</v>
          </cell>
        </row>
        <row r="9209">
          <cell r="B9209" t="str">
            <v>Dibromo[tris(pentafluoroethyl)]-lambda~5~-stibane</v>
          </cell>
        </row>
        <row r="9210">
          <cell r="B9210" t="str">
            <v>Dibutyl azelate</v>
          </cell>
        </row>
        <row r="9211">
          <cell r="B9211" t="str">
            <v>Dibutyl chlorendate</v>
          </cell>
        </row>
        <row r="9212">
          <cell r="B9212" t="str">
            <v>Dibutyl phthalate</v>
          </cell>
        </row>
        <row r="9213">
          <cell r="B9213" t="str">
            <v>Dibutyl terephthalate</v>
          </cell>
        </row>
        <row r="9214">
          <cell r="B9214" t="str">
            <v>Dibutylbis[(2,2,3,3,4,4,4-heptafluorobutanoyl)oxy]stannane</v>
          </cell>
        </row>
        <row r="9215">
          <cell r="B9215" t="str">
            <v>Dibutylstannanediylium</v>
          </cell>
        </row>
        <row r="9216">
          <cell r="B9216" t="str">
            <v>Dibutyltin</v>
          </cell>
        </row>
        <row r="9217">
          <cell r="B9217" t="str">
            <v>Dibutyltin dichloride</v>
          </cell>
        </row>
        <row r="9218">
          <cell r="B9218" t="str">
            <v>Dicamba</v>
          </cell>
        </row>
        <row r="9219">
          <cell r="B9219" t="str">
            <v>Dicamba-d3</v>
          </cell>
        </row>
        <row r="9220">
          <cell r="B9220" t="str">
            <v>Dicamba-methyl</v>
          </cell>
        </row>
        <row r="9221">
          <cell r="B9221" t="str">
            <v>Dicapthon</v>
          </cell>
        </row>
        <row r="9222">
          <cell r="B9222" t="str">
            <v>Dichlobenil</v>
          </cell>
        </row>
        <row r="9223">
          <cell r="B9223" t="str">
            <v>Dichlofenthion</v>
          </cell>
        </row>
        <row r="9224">
          <cell r="B9224" t="str">
            <v>Dichlone</v>
          </cell>
        </row>
        <row r="9225">
          <cell r="B9225" t="str">
            <v>Dichloran</v>
          </cell>
        </row>
        <row r="9226">
          <cell r="B9226" t="str">
            <v>Dichloro(1,1,1,2,3,3-hexafluoropropan-2-yl)methylsilane</v>
          </cell>
        </row>
        <row r="9227">
          <cell r="B9227" t="str">
            <v>Dichloro(2-chloro-1,1,2,2-tetrafluoroethyl)difluoro-lambda~5~-phosphane</v>
          </cell>
        </row>
        <row r="9228">
          <cell r="B9228" t="str">
            <v>Dichloro(difluoro)(pentafluoroethyl)-lambda~5~-phosphane</v>
          </cell>
        </row>
        <row r="9229">
          <cell r="B9229" t="str">
            <v>Dichloroacetic acid</v>
          </cell>
        </row>
        <row r="9230">
          <cell r="B9230" t="str">
            <v>Dichloroacetonitrile</v>
          </cell>
        </row>
        <row r="9231">
          <cell r="B9231" t="str">
            <v>Dichloroacetylene</v>
          </cell>
        </row>
        <row r="9232">
          <cell r="B9232" t="str">
            <v>Dichloroanisole</v>
          </cell>
        </row>
        <row r="9233">
          <cell r="B9233" t="str">
            <v>Dichlorobenzene</v>
          </cell>
        </row>
        <row r="9234">
          <cell r="B9234" t="str">
            <v>Dichlorobiphenyl</v>
          </cell>
        </row>
        <row r="9235">
          <cell r="B9235" t="str">
            <v>Dichlorobis(1,1,2,2,3,3,6,6,6-nonafluorohexyl)silane</v>
          </cell>
        </row>
        <row r="9236">
          <cell r="B9236" t="str">
            <v>Dichlorobromofluoromethane</v>
          </cell>
        </row>
        <row r="9237">
          <cell r="B9237" t="str">
            <v>Dichlorobromomethane</v>
          </cell>
        </row>
        <row r="9238">
          <cell r="B9238" t="str">
            <v>Dichlorobutane</v>
          </cell>
        </row>
        <row r="9239">
          <cell r="B9239" t="str">
            <v>Dichlorobutene</v>
          </cell>
        </row>
        <row r="9240">
          <cell r="B9240" t="str">
            <v>Dichlorodifluoromethane***retired***use CFC-12</v>
          </cell>
        </row>
        <row r="9241">
          <cell r="B9241" t="str">
            <v>Dichlorodimethylmethoxybenzene</v>
          </cell>
        </row>
        <row r="9242">
          <cell r="B9242" t="str">
            <v>Dichloroethane</v>
          </cell>
        </row>
        <row r="9243">
          <cell r="B9243" t="str">
            <v>Dichloroethylene</v>
          </cell>
        </row>
        <row r="9244">
          <cell r="B9244" t="str">
            <v>Dichlorofenthion</v>
          </cell>
        </row>
        <row r="9245">
          <cell r="B9245" t="str">
            <v>Dichloroiodomethane</v>
          </cell>
        </row>
        <row r="9246">
          <cell r="B9246" t="str">
            <v>Dichloromethyl((perfluorohexyl)ethyl)silane</v>
          </cell>
        </row>
        <row r="9247">
          <cell r="B9247" t="str">
            <v>Dichloromethyl(3,3,4,4,5,5,6,6,6-nonafluorohexyl)silane</v>
          </cell>
        </row>
        <row r="9248">
          <cell r="B9248" t="str">
            <v>Dichloromethyldiphenylether</v>
          </cell>
        </row>
        <row r="9249">
          <cell r="B9249" t="str">
            <v>Dichloronaphthalene</v>
          </cell>
        </row>
        <row r="9250">
          <cell r="B9250" t="str">
            <v>Dichloropalladium-tris[3-(3,3,4,4,5,5,6,6,7,7,8,8,9,9,10,10,10-heptadecafluorodecyl)phenyl]phosphane (1:2)</v>
          </cell>
        </row>
        <row r="9251">
          <cell r="B9251" t="str">
            <v>Dichloropentane</v>
          </cell>
        </row>
        <row r="9252">
          <cell r="B9252" t="str">
            <v>Dichlorophenol</v>
          </cell>
        </row>
        <row r="9253">
          <cell r="B9253" t="str">
            <v>Dichloroprop***retired***use Dichlorprop</v>
          </cell>
        </row>
        <row r="9254">
          <cell r="B9254" t="str">
            <v>Dichloropropane</v>
          </cell>
        </row>
        <row r="9255">
          <cell r="B9255" t="str">
            <v>Dichloropropene</v>
          </cell>
        </row>
        <row r="9256">
          <cell r="B9256" t="str">
            <v>Dichlorotetrafluoroethane</v>
          </cell>
        </row>
        <row r="9257">
          <cell r="B9257" t="str">
            <v>Dichlorotoluene</v>
          </cell>
        </row>
        <row r="9258">
          <cell r="B9258" t="str">
            <v>Dichlorotrifluoroethane</v>
          </cell>
        </row>
        <row r="9259">
          <cell r="B9259" t="str">
            <v>Dichloro[fluoro(heptadecafluorooctyl)-lambda~3~-chloranyl](pentafluorophenyl)silane</v>
          </cell>
        </row>
        <row r="9260">
          <cell r="B9260" t="str">
            <v>Dichloro{3-[(2,2,3,3,4,4,5,5-octafluoropentyl)oxy]propyl}phenylsilane</v>
          </cell>
        </row>
        <row r="9261">
          <cell r="B9261" t="str">
            <v>Dichlorprop</v>
          </cell>
        </row>
        <row r="9262">
          <cell r="B9262" t="str">
            <v>Dichlorvos</v>
          </cell>
        </row>
        <row r="9263">
          <cell r="B9263" t="str">
            <v>Diclofenac</v>
          </cell>
        </row>
        <row r="9264">
          <cell r="B9264" t="str">
            <v>Diclofenac, 4-hydroxy</v>
          </cell>
        </row>
        <row r="9265">
          <cell r="B9265" t="str">
            <v>Diclofop methyl</v>
          </cell>
        </row>
        <row r="9266">
          <cell r="B9266" t="str">
            <v>Diclofop-methyl***retired***use Diclofop methyl</v>
          </cell>
        </row>
        <row r="9267">
          <cell r="B9267" t="str">
            <v>Dicofol</v>
          </cell>
        </row>
        <row r="9268">
          <cell r="B9268" t="str">
            <v>Dicrotophos</v>
          </cell>
        </row>
        <row r="9269">
          <cell r="B9269" t="str">
            <v>Dicyclohexyl adipate</v>
          </cell>
        </row>
        <row r="9270">
          <cell r="B9270" t="str">
            <v>Dicyclohexyl phthalate</v>
          </cell>
        </row>
        <row r="9271">
          <cell r="B9271" t="str">
            <v>Dicyclohexylamine</v>
          </cell>
        </row>
        <row r="9272">
          <cell r="B9272" t="str">
            <v>Dicyclopentadiene</v>
          </cell>
        </row>
        <row r="9273">
          <cell r="B9273" t="str">
            <v>Dieldrin</v>
          </cell>
        </row>
        <row r="9274">
          <cell r="B9274" t="str">
            <v>Diesel and residual range hydrocarbons</v>
          </cell>
        </row>
        <row r="9275">
          <cell r="B9275" t="str">
            <v>Diesel fuel</v>
          </cell>
        </row>
        <row r="9276">
          <cell r="B9276" t="str">
            <v>Diesel fuels no. 2</v>
          </cell>
        </row>
        <row r="9277">
          <cell r="B9277" t="str">
            <v>Diesel range organics</v>
          </cell>
        </row>
        <row r="9278">
          <cell r="B9278" t="str">
            <v>Diethatyl ethyl</v>
          </cell>
        </row>
        <row r="9279">
          <cell r="B9279" t="str">
            <v>Diethoxy(2-(perfluorooctyl)-1-ethyl)methylsilane</v>
          </cell>
        </row>
        <row r="9280">
          <cell r="B9280" t="str">
            <v>Diethoxymethyl(1H,1H,2H,2H-perfluorohexyl)silane</v>
          </cell>
        </row>
        <row r="9281">
          <cell r="B9281" t="str">
            <v>Diethyl (3,3,4,4,5,5,6,6,6-nonafluorohexyl)phosphonate</v>
          </cell>
        </row>
        <row r="9282">
          <cell r="B9282" t="str">
            <v>Diethyl (3,3,4,4,5,5,6,6,7,7,8,8,9,9,10,10,11,11,12,12,12-henicosafluorododecyl)phosphonate</v>
          </cell>
        </row>
        <row r="9283">
          <cell r="B9283" t="str">
            <v>Diethyl (nonafluorobutyl)phosphonate</v>
          </cell>
        </row>
        <row r="9284">
          <cell r="B9284" t="str">
            <v>Diethyl (pentafluoroethyl)phosphonate</v>
          </cell>
        </row>
        <row r="9285">
          <cell r="B9285" t="str">
            <v>Diethyl 1,1,1,2,2,3-hexafluoro-7-methyloct-3-en-4-yl phosphate</v>
          </cell>
        </row>
        <row r="9286">
          <cell r="B9286" t="str">
            <v>Diethyl 1,1,1,2,2,3-hexafluorooct-3-en-4-yl phosphate</v>
          </cell>
        </row>
        <row r="9287">
          <cell r="B9287" t="str">
            <v>Diethyl 2,2,3,3,4,4,5,5-octafluoropentyl phosphate</v>
          </cell>
        </row>
        <row r="9288">
          <cell r="B9288" t="str">
            <v>Diethyl 2,6-dihydroxy-2,6-bis(nonafluorobutyl)-4-phenyloxane-3,5-dicarboxylate</v>
          </cell>
        </row>
        <row r="9289">
          <cell r="B9289" t="str">
            <v>diethyl 3,3,4,4,5,5,6,6,7,7,8,8,9,9,10,10,10-heptadecafluorodecylphosphonate</v>
          </cell>
        </row>
        <row r="9290">
          <cell r="B9290" t="str">
            <v>Diethyl disulfide</v>
          </cell>
        </row>
        <row r="9291">
          <cell r="B9291" t="str">
            <v>Diethyl N-(1,1,2,2,3,3,4,4,4-nonafluorobutane-1-sulfonyl)phosphoramidate</v>
          </cell>
        </row>
        <row r="9292">
          <cell r="B9292" t="str">
            <v>Diethyl phthalate</v>
          </cell>
        </row>
        <row r="9293">
          <cell r="B9293" t="str">
            <v>Diethyl Sulfate</v>
          </cell>
        </row>
        <row r="9294">
          <cell r="B9294" t="str">
            <v>Diethyl sulfide</v>
          </cell>
        </row>
        <row r="9295">
          <cell r="B9295" t="str">
            <v>Diethyl terephthalate</v>
          </cell>
        </row>
        <row r="9296">
          <cell r="B9296" t="str">
            <v>Diethyl toluamide (DEET)***retired***use N,N-Diethyl-m-toluamide</v>
          </cell>
        </row>
        <row r="9297">
          <cell r="B9297" t="str">
            <v>Diethyl(3-(((heptadecafluoroisooctyl)sulphonyl)amino)propyl)methylammonium iodide</v>
          </cell>
        </row>
        <row r="9298">
          <cell r="B9298" t="str">
            <v>Diethyl(3-(((heptadecafluorooctyl)sulphonyl)amino)propyl)methylammonium iodide</v>
          </cell>
        </row>
        <row r="9299">
          <cell r="B9299" t="str">
            <v>Diethylbenzene</v>
          </cell>
        </row>
        <row r="9300">
          <cell r="B9300" t="str">
            <v>Diethylene glycol</v>
          </cell>
        </row>
        <row r="9301">
          <cell r="B9301" t="str">
            <v>Diethylene glycol monobutyl ether</v>
          </cell>
        </row>
        <row r="9302">
          <cell r="B9302" t="str">
            <v>Diethylene glycol monobutyl ether acetate</v>
          </cell>
        </row>
        <row r="9303">
          <cell r="B9303" t="str">
            <v>Diethylene glycol monoethyl ether</v>
          </cell>
        </row>
        <row r="9304">
          <cell r="B9304" t="str">
            <v>Diethylene glycol monomethyl ether</v>
          </cell>
        </row>
        <row r="9305">
          <cell r="B9305" t="str">
            <v>Diethylene glycol nonylphenol ether</v>
          </cell>
        </row>
        <row r="9306">
          <cell r="B9306" t="str">
            <v>Diethylstilbestrol</v>
          </cell>
        </row>
        <row r="9307">
          <cell r="B9307" t="str">
            <v>Difenoconazole</v>
          </cell>
        </row>
        <row r="9308">
          <cell r="B9308" t="str">
            <v>Diflubenzuron</v>
          </cell>
        </row>
        <row r="9309">
          <cell r="B9309" t="str">
            <v>Diflufenzopyr</v>
          </cell>
        </row>
        <row r="9310">
          <cell r="B9310" t="str">
            <v>Diflufenzopyr-sodium</v>
          </cell>
        </row>
        <row r="9311">
          <cell r="B9311" t="str">
            <v>Difluoro(1,1,2,2,3,3,4,4-octafluoro-4-iodobutoxy)acetic acid</v>
          </cell>
        </row>
        <row r="9312">
          <cell r="B9312" t="str">
            <v>Difluoro(1,1,2,2-tetrafluoro-2-iodoethoxy)acetic acid</v>
          </cell>
        </row>
        <row r="9313">
          <cell r="B9313" t="str">
            <v>Difluoro(1,1,2,2-tetrafluoro-2-iodoethoxy)acetonitrile</v>
          </cell>
        </row>
        <row r="9314">
          <cell r="B9314" t="str">
            <v>Difluoro(1,1,2,2-tetrafluoro-2-iodoethoxy)acetyl fluoride</v>
          </cell>
        </row>
        <row r="9315">
          <cell r="B9315" t="str">
            <v>Difluoro(1,1,2,2-tetrafluoro-2-iodoethoxy)ethanimidamide</v>
          </cell>
        </row>
        <row r="9316">
          <cell r="B9316" t="str">
            <v>Difluoro(1,1,2,2-tetrafluoro-2-sulfoethoxy)acetic acid</v>
          </cell>
        </row>
        <row r="9317">
          <cell r="B9317" t="str">
            <v>Difluoro(perfluoropropoxy)acetic acid</v>
          </cell>
        </row>
        <row r="9318">
          <cell r="B9318" t="str">
            <v>Difluoro(tridecafluorohexyl)borane</v>
          </cell>
        </row>
        <row r="9319">
          <cell r="B9319" t="str">
            <v>Difluoro(trifluoromethoxy)acetic acid-piperazine (1:1)</v>
          </cell>
        </row>
        <row r="9320">
          <cell r="B9320" t="str">
            <v>Difluoromethyl 2H-perfluoropropyl ether</v>
          </cell>
        </row>
        <row r="9321">
          <cell r="B9321" t="str">
            <v>Difluoro[(pentafluoroethyl)sulfanyl]amine</v>
          </cell>
        </row>
        <row r="9322">
          <cell r="B9322" t="str">
            <v>Difluoro[1,1,2,2-tetrafluoro-2-(fluorosulfonyl)ethoxy]acetic acid</v>
          </cell>
        </row>
        <row r="9323">
          <cell r="B9323" t="str">
            <v>Difluoro[1,1,2,2-tetrafluoro-2-(fluorosulfonyl)ethoxy]acetyl chloride</v>
          </cell>
        </row>
        <row r="9324">
          <cell r="B9324" t="str">
            <v>Difluoro[1,1,2,2-tetrafluoro-2-(nonafluorobutoxy)ethoxy]acetyl fluoride</v>
          </cell>
        </row>
        <row r="9325">
          <cell r="B9325" t="str">
            <v>Difluoro[1,1,2,2-tetrafluoro-2-(pentafluoroethoxy)ethoxy]acetonitrile</v>
          </cell>
        </row>
        <row r="9326">
          <cell r="B9326" t="str">
            <v>Difluoro[bis(pentafluoroethyl)]phenyl-lambda~5~-phosphane</v>
          </cell>
        </row>
        <row r="9327">
          <cell r="B9327" t="str">
            <v>Difluoro[tris(undecafluoropentyl)]-lambda~5~-phosphane</v>
          </cell>
        </row>
        <row r="9328">
          <cell r="B9328" t="str">
            <v>Digoxigenin</v>
          </cell>
        </row>
        <row r="9329">
          <cell r="B9329" t="str">
            <v>Digoxin</v>
          </cell>
        </row>
        <row r="9330">
          <cell r="B9330" t="str">
            <v>Diheptyl phthalate</v>
          </cell>
        </row>
        <row r="9331">
          <cell r="B9331" t="str">
            <v>Dihexyl phthalate</v>
          </cell>
        </row>
        <row r="9332">
          <cell r="B9332" t="str">
            <v>Dihydroabietylamine acetate</v>
          </cell>
        </row>
        <row r="9333">
          <cell r="B9333" t="str">
            <v>Dihydrocholesterol</v>
          </cell>
        </row>
        <row r="9334">
          <cell r="B9334" t="str">
            <v>Dihydromorphine</v>
          </cell>
        </row>
        <row r="9335">
          <cell r="B9335" t="str">
            <v>Dihydrosafrole</v>
          </cell>
        </row>
        <row r="9336">
          <cell r="B9336" t="str">
            <v>Dihydrotestosterone</v>
          </cell>
        </row>
        <row r="9337">
          <cell r="B9337" t="str">
            <v>Dihydrotestosterone-d4</v>
          </cell>
        </row>
        <row r="9338">
          <cell r="B9338" t="str">
            <v>Diisobutyl phthalate</v>
          </cell>
        </row>
        <row r="9339">
          <cell r="B9339" t="str">
            <v>Diisobutylphenoxyethanol</v>
          </cell>
        </row>
        <row r="9340">
          <cell r="B9340" t="str">
            <v>Diisooctyl phthalate</v>
          </cell>
        </row>
        <row r="9341">
          <cell r="B9341" t="str">
            <v>Diisopentyl 2-[(2,2,3,3,4,4,4-heptafluorobutanoyl)amino]succinate</v>
          </cell>
        </row>
        <row r="9342">
          <cell r="B9342" t="str">
            <v>Diisopropyl adipate</v>
          </cell>
        </row>
        <row r="9343">
          <cell r="B9343" t="str">
            <v>Diisopropyl methylphosphonate</v>
          </cell>
        </row>
        <row r="9344">
          <cell r="B9344" t="str">
            <v>Dilantin</v>
          </cell>
        </row>
        <row r="9345">
          <cell r="B9345" t="str">
            <v>Diltiazem</v>
          </cell>
        </row>
        <row r="9346">
          <cell r="B9346" t="str">
            <v>Diltiazem hydrochloride</v>
          </cell>
        </row>
        <row r="9347">
          <cell r="B9347" t="str">
            <v>Diltiazem-d3</v>
          </cell>
        </row>
        <row r="9348">
          <cell r="B9348" t="str">
            <v>Dimerin</v>
          </cell>
        </row>
        <row r="9349">
          <cell r="B9349" t="str">
            <v>Dimethachlor</v>
          </cell>
        </row>
        <row r="9350">
          <cell r="B9350" t="str">
            <v>Dimethachlor ESA</v>
          </cell>
        </row>
        <row r="9351">
          <cell r="B9351" t="str">
            <v>Dimethenamid</v>
          </cell>
        </row>
        <row r="9352">
          <cell r="B9352" t="str">
            <v>Dimethenamid ESA</v>
          </cell>
        </row>
        <row r="9353">
          <cell r="B9353" t="str">
            <v>Dimethenamid OA</v>
          </cell>
        </row>
        <row r="9354">
          <cell r="B9354" t="str">
            <v>Dimethenamid-P</v>
          </cell>
        </row>
        <row r="9355">
          <cell r="B9355" t="str">
            <v>Dimethoate</v>
          </cell>
        </row>
        <row r="9356">
          <cell r="B9356" t="str">
            <v>Dimethomorph</v>
          </cell>
        </row>
        <row r="9357">
          <cell r="B9357" t="str">
            <v>Dimethoxane</v>
          </cell>
        </row>
        <row r="9358">
          <cell r="B9358" t="str">
            <v>Dimethoxymethane</v>
          </cell>
        </row>
        <row r="9359">
          <cell r="B9359" t="str">
            <v>Dimethoxymethyl((perfluorohexyl)ethyl)silane</v>
          </cell>
        </row>
        <row r="9360">
          <cell r="B9360" t="str">
            <v>Dimethyl (3,3,4,4,5,5,6,6,7,7,8,8,9,9,10,10,10-heptadecafluorodecyl)phosphonate</v>
          </cell>
        </row>
        <row r="9361">
          <cell r="B9361" t="str">
            <v>Dimethyl (3,3,4,4,5,5,6,6,7,7,8,8,9,9,10,10,11,11,12,12,12-henicosafluorododecyl)phosphonate</v>
          </cell>
        </row>
        <row r="9362">
          <cell r="B9362" t="str">
            <v>Dimethyl (6,6,7,7,7-pentafluoro-2-oxoheptyl)phosphonate</v>
          </cell>
        </row>
        <row r="9363">
          <cell r="B9363" t="str">
            <v>Dimethyl 1,4-dihydro-2,6-dimethyl-4-(2-nitrophenyl)-3,5-pyridinedicarboxylate***retired***use Nifedipine</v>
          </cell>
        </row>
        <row r="9364">
          <cell r="B9364" t="str">
            <v>Dimethyl 2,2'-[(1,1,2,2-tetrafluoroethane-1,2-diyl)bis(oxy)]bis(difluoroacetate)</v>
          </cell>
        </row>
        <row r="9365">
          <cell r="B9365" t="str">
            <v>Dimethyl 2-(perfluoropropyl)-p-benzenedicarbamate</v>
          </cell>
        </row>
        <row r="9366">
          <cell r="B9366" t="str">
            <v>Dimethyl decafluoroheptanedioate</v>
          </cell>
        </row>
        <row r="9367">
          <cell r="B9367" t="str">
            <v>Dimethyl dodecafluorooctanedioate</v>
          </cell>
        </row>
        <row r="9368">
          <cell r="B9368" t="str">
            <v>Dimethyl ether</v>
          </cell>
        </row>
        <row r="9369">
          <cell r="B9369" t="str">
            <v>Dimethyl hexafluoroglutarate</v>
          </cell>
        </row>
        <row r="9370">
          <cell r="B9370" t="str">
            <v>Dimethyl L-malate</v>
          </cell>
        </row>
        <row r="9371">
          <cell r="B9371" t="str">
            <v>Dimethyl Octafluoroadipate</v>
          </cell>
        </row>
        <row r="9372">
          <cell r="B9372" t="str">
            <v>Dimethyl perfluoro-1,10-decanedicarboxylate</v>
          </cell>
        </row>
        <row r="9373">
          <cell r="B9373" t="str">
            <v>dimethyl perfluoroazelate</v>
          </cell>
        </row>
        <row r="9374">
          <cell r="B9374" t="str">
            <v>dimethyl perfluorosebacate</v>
          </cell>
        </row>
        <row r="9375">
          <cell r="B9375" t="str">
            <v>Dimethyl phthalate</v>
          </cell>
        </row>
        <row r="9376">
          <cell r="B9376" t="str">
            <v>Dimethyl sulfate</v>
          </cell>
        </row>
        <row r="9377">
          <cell r="B9377" t="str">
            <v>Dimethyl sulfide</v>
          </cell>
        </row>
        <row r="9378">
          <cell r="B9378" t="str">
            <v>Dimethyl sulfone</v>
          </cell>
        </row>
        <row r="9379">
          <cell r="B9379" t="str">
            <v>Dimethyl sulfoxide</v>
          </cell>
        </row>
        <row r="9380">
          <cell r="B9380" t="str">
            <v>Dimethyl terephthalate</v>
          </cell>
        </row>
        <row r="9381">
          <cell r="B9381" t="str">
            <v>Dimethyl Tetrafluorosuccinate</v>
          </cell>
        </row>
        <row r="9382">
          <cell r="B9382" t="str">
            <v>Dimethyl(3,3,4,4,5,5,6,6,6-nonafluorohexyl)chlorosilane</v>
          </cell>
        </row>
        <row r="9383">
          <cell r="B9383" t="str">
            <v>Dimethylacetamide</v>
          </cell>
        </row>
        <row r="9384">
          <cell r="B9384" t="str">
            <v>Dimethylamine</v>
          </cell>
        </row>
        <row r="9385">
          <cell r="B9385" t="str">
            <v>Dimethylmercury</v>
          </cell>
        </row>
        <row r="9386">
          <cell r="B9386" t="str">
            <v>Dimethylnaphthalene</v>
          </cell>
        </row>
        <row r="9387">
          <cell r="B9387" t="str">
            <v>Dimethylphenanthrene</v>
          </cell>
        </row>
        <row r="9388">
          <cell r="B9388" t="str">
            <v>Dimethylphthalate-d6</v>
          </cell>
        </row>
        <row r="9389">
          <cell r="B9389" t="str">
            <v>Dimethylpolysiloxane</v>
          </cell>
        </row>
        <row r="9390">
          <cell r="B9390" t="str">
            <v>Dimethylstyrene</v>
          </cell>
        </row>
        <row r="9391">
          <cell r="B9391" t="str">
            <v>Dimethylvinyl chloride</v>
          </cell>
        </row>
        <row r="9392">
          <cell r="B9392" t="str">
            <v>Dimetilan</v>
          </cell>
        </row>
        <row r="9393">
          <cell r="B9393" t="str">
            <v>Dinex</v>
          </cell>
        </row>
        <row r="9394">
          <cell r="B9394" t="str">
            <v>Dinitramine</v>
          </cell>
        </row>
        <row r="9395">
          <cell r="B9395" t="str">
            <v>Dinitrobenzene (All Isomers)</v>
          </cell>
        </row>
        <row r="9396">
          <cell r="B9396" t="str">
            <v>Dinitrophenol</v>
          </cell>
        </row>
        <row r="9397">
          <cell r="B9397" t="str">
            <v>Dinitrotoluene</v>
          </cell>
        </row>
        <row r="9398">
          <cell r="B9398" t="str">
            <v>Dinocap</v>
          </cell>
        </row>
        <row r="9399">
          <cell r="B9399" t="str">
            <v>Dinonyl phthalate</v>
          </cell>
        </row>
        <row r="9400">
          <cell r="B9400" t="str">
            <v>Dinoseb</v>
          </cell>
        </row>
        <row r="9401">
          <cell r="B9401" t="str">
            <v>Dinotefuran</v>
          </cell>
        </row>
        <row r="9402">
          <cell r="B9402" t="str">
            <v>Dinotefuran DN</v>
          </cell>
        </row>
        <row r="9403">
          <cell r="B9403" t="str">
            <v>Dinotefuran UF</v>
          </cell>
        </row>
        <row r="9404">
          <cell r="B9404" t="str">
            <v>Dioctyl adipate</v>
          </cell>
        </row>
        <row r="9405">
          <cell r="B9405" t="str">
            <v>Dioxathion</v>
          </cell>
        </row>
        <row r="9406">
          <cell r="B9406" t="str">
            <v>Dioxin and furan mixture, unspecified</v>
          </cell>
        </row>
        <row r="9407">
          <cell r="B9407" t="str">
            <v>Dioxin--2,3,7,8-TEC</v>
          </cell>
        </row>
        <row r="9408">
          <cell r="B9408" t="str">
            <v>Dioxin-like PCB cogeners as 2,3,7,8-TCDD TEQs</v>
          </cell>
        </row>
        <row r="9409">
          <cell r="B9409" t="str">
            <v>Dioxins and dibenzofurans</v>
          </cell>
        </row>
        <row r="9410">
          <cell r="B9410" t="str">
            <v>Dioxins and furans as 2,3,7,8-TCDD TEQs***retired***use Chlorinated dioxins and furans -- 2,3,7,8 congeners only</v>
          </cell>
        </row>
        <row r="9411">
          <cell r="B9411" t="str">
            <v>Dioxins, furans, and dioxin-like PCB cogeners as 2,3,7,8-TCDD TEQs</v>
          </cell>
        </row>
        <row r="9412">
          <cell r="B9412" t="str">
            <v>Dipentyl phthalate</v>
          </cell>
        </row>
        <row r="9413">
          <cell r="B9413" t="str">
            <v>Diphacinone</v>
          </cell>
        </row>
        <row r="9414">
          <cell r="B9414" t="str">
            <v>Diphenamid</v>
          </cell>
        </row>
        <row r="9415">
          <cell r="B9415" t="str">
            <v>Diphenhydramine***retired***use Ethanamine, 2-(diphenylmethoxy)-N,N-dimethyl-</v>
          </cell>
        </row>
        <row r="9416">
          <cell r="B9416" t="str">
            <v>Diphenhydramine-D3</v>
          </cell>
        </row>
        <row r="9417">
          <cell r="B9417" t="str">
            <v>Diphenyl disulfide</v>
          </cell>
        </row>
        <row r="9418">
          <cell r="B9418" t="str">
            <v>Diphenyl ether</v>
          </cell>
        </row>
        <row r="9419">
          <cell r="B9419" t="str">
            <v>Diphenyl isophthalate</v>
          </cell>
        </row>
        <row r="9420">
          <cell r="B9420" t="str">
            <v>Diphenyl phthalate</v>
          </cell>
        </row>
        <row r="9421">
          <cell r="B9421" t="str">
            <v>Diphenyl(2,4,6-trimethylphenyl)sulfonium perfluoro-1-octanesulfonate</v>
          </cell>
        </row>
        <row r="9422">
          <cell r="B9422" t="str">
            <v>Diphenylamine</v>
          </cell>
        </row>
        <row r="9423">
          <cell r="B9423" t="str">
            <v>Diphenylbis(3,3,4,4,5,5,6,6,7,7,8,8,8-tridecafluorooctyl)stannane</v>
          </cell>
        </row>
        <row r="9424">
          <cell r="B9424" t="str">
            <v>Diphenylhydrazine</v>
          </cell>
        </row>
        <row r="9425">
          <cell r="B9425" t="str">
            <v>Diphenyliodanium nonafluorobutane-1-sulfonate</v>
          </cell>
        </row>
        <row r="9426">
          <cell r="B9426" t="str">
            <v>Diphenylstibene 2-ethylhexanoate</v>
          </cell>
        </row>
        <row r="9427">
          <cell r="B9427" t="str">
            <v>Diphenylsulfone</v>
          </cell>
        </row>
        <row r="9428">
          <cell r="B9428" t="str">
            <v>Diphosphoric acid, polymers with ethoxylated reduced Me esters of reduced polymd. oxidized tetrafluoroethylene</v>
          </cell>
        </row>
        <row r="9429">
          <cell r="B9429" t="str">
            <v>Dipotassium 1,1,2,2,3,3,4,4-octafluoro-4-(1,1,2,2-tetrafluoro-2-sulfinatoethoxy)butane-1-sulfinate</v>
          </cell>
        </row>
        <row r="9430">
          <cell r="B9430" t="str">
            <v>Dipotassium endothall</v>
          </cell>
        </row>
        <row r="9431">
          <cell r="B9431" t="str">
            <v>Dipropan-2-yl (3,3,4,4,5,5,6,6,7,7,8,8,9,9,10,10,10-heptadecafluorodecyl)phosphonate</v>
          </cell>
        </row>
        <row r="9432">
          <cell r="B9432" t="str">
            <v>Dipropyl adipate</v>
          </cell>
        </row>
        <row r="9433">
          <cell r="B9433" t="str">
            <v>Dipropyl isocinchomeronate</v>
          </cell>
        </row>
        <row r="9434">
          <cell r="B9434" t="str">
            <v>Dipropyl sulfide</v>
          </cell>
        </row>
        <row r="9435">
          <cell r="B9435" t="str">
            <v>Dipropylene glycol monomethyl ether</v>
          </cell>
        </row>
        <row r="9436">
          <cell r="B9436" t="str">
            <v>Diquat</v>
          </cell>
        </row>
        <row r="9437">
          <cell r="B9437" t="str">
            <v>Diquat dibromide</v>
          </cell>
        </row>
        <row r="9438">
          <cell r="B9438" t="str">
            <v>Discharge (stage unknown)</v>
          </cell>
        </row>
        <row r="9439">
          <cell r="B9439" t="str">
            <v>Discharge, Mine</v>
          </cell>
        </row>
        <row r="9440">
          <cell r="B9440" t="str">
            <v>Discharge, River/Stream</v>
          </cell>
        </row>
        <row r="9441">
          <cell r="B9441" t="str">
            <v>Discoloration (Y/N) (choice list)</v>
          </cell>
        </row>
        <row r="9442">
          <cell r="B9442" t="str">
            <v>Diselane, 1,2-bis[4-(1,1,2,2,3,3,4,4,5,5,6,6,6-tridecafluorohexyl)phenyl]-</v>
          </cell>
        </row>
        <row r="9443">
          <cell r="B9443" t="str">
            <v>Disodium 1H,1H,2H,2H-perfluorodecylphosphate</v>
          </cell>
        </row>
        <row r="9444">
          <cell r="B9444" t="str">
            <v>Disodium 2,2,3,3,4,4,5,5,6,6,7,7-dodecafluoroheptyl phosphate</v>
          </cell>
        </row>
        <row r="9445">
          <cell r="B9445" t="str">
            <v>Disodium 2-(N-ethylperfluorooctane-1-sulfonamido)ethyl phosphate</v>
          </cell>
        </row>
        <row r="9446">
          <cell r="B9446" t="str">
            <v>Disopyramide</v>
          </cell>
        </row>
        <row r="9447">
          <cell r="B9447" t="str">
            <v>Disruptive Pressures</v>
          </cell>
        </row>
        <row r="9448">
          <cell r="B9448" t="str">
            <v>Dissolved gases</v>
          </cell>
        </row>
        <row r="9449">
          <cell r="B9449" t="str">
            <v>Dissolved gases - saturation</v>
          </cell>
        </row>
        <row r="9450">
          <cell r="B9450" t="str">
            <v>Dissolved inorganic nitrogen/soluble reactive phosphorus ratio</v>
          </cell>
        </row>
        <row r="9451">
          <cell r="B9451" t="str">
            <v>Dissolved Inorganic Nitrogen/Total Phosphorus ratio</v>
          </cell>
        </row>
        <row r="9452">
          <cell r="B9452" t="str">
            <v>Dissolved oxygen (DO)</v>
          </cell>
        </row>
        <row r="9453">
          <cell r="B9453" t="str">
            <v>Dissolved oxygen saturation</v>
          </cell>
        </row>
        <row r="9454">
          <cell r="B9454" t="str">
            <v>Dissolved oxygen uptake</v>
          </cell>
        </row>
        <row r="9455">
          <cell r="B9455" t="str">
            <v>Dissolved Oxygen***retired***use Dissolved Oxygen (DO)</v>
          </cell>
        </row>
        <row r="9456">
          <cell r="B9456" t="str">
            <v>Distance From Left Bank</v>
          </cell>
        </row>
        <row r="9457">
          <cell r="B9457" t="str">
            <v>Distance From Right Bank</v>
          </cell>
        </row>
        <row r="9458">
          <cell r="B9458" t="str">
            <v>Distance from/to</v>
          </cell>
        </row>
        <row r="9459">
          <cell r="B9459" t="str">
            <v>Distannoxane, 1,1,3,3-tetraethenyl-1,3-bis[(2,2,2-trifluoroacetyl)oxy]-</v>
          </cell>
        </row>
        <row r="9460">
          <cell r="B9460" t="str">
            <v>Distillates (petroleum), hydrofined lubricating-oil</v>
          </cell>
        </row>
        <row r="9461">
          <cell r="B9461" t="str">
            <v>Disulfide, bis(3,3,4,4,5,5,6,6,7,7,8,8,8-tridecafluorooctyl)</v>
          </cell>
        </row>
        <row r="9462">
          <cell r="B9462" t="str">
            <v>Disulfide, bis(pentafluoroethyl)</v>
          </cell>
        </row>
        <row r="9463">
          <cell r="B9463" t="str">
            <v>Disulfide, bis[1,2,2,2-tetrafluoro-1-(trifluoromethyl)ethyl]</v>
          </cell>
        </row>
        <row r="9464">
          <cell r="B9464" t="str">
            <v>Disulfide, propyl 2,2,2-trifluoro-1-(trifluoromethyl)ethyl</v>
          </cell>
        </row>
        <row r="9465">
          <cell r="B9465" t="str">
            <v>Disulfides, bis(.gamma.-.omega.-perfluoro-C6-20-alkyl)</v>
          </cell>
        </row>
        <row r="9466">
          <cell r="B9466" t="str">
            <v>Disulfoton</v>
          </cell>
        </row>
        <row r="9467">
          <cell r="B9467" t="str">
            <v>Disulfoton sulfone</v>
          </cell>
        </row>
        <row r="9468">
          <cell r="B9468" t="str">
            <v>Dithiopyr</v>
          </cell>
        </row>
        <row r="9469">
          <cell r="B9469" t="str">
            <v>Diuron</v>
          </cell>
        </row>
        <row r="9470">
          <cell r="B9470" t="str">
            <v>Diuron Metabolite</v>
          </cell>
        </row>
        <row r="9471">
          <cell r="B9471" t="str">
            <v>Divinylbenzene</v>
          </cell>
        </row>
        <row r="9472">
          <cell r="B9472" t="str">
            <v>Di[2-perfluoroalkyl(C3-18)-1-methylethyl]phthalate</v>
          </cell>
        </row>
        <row r="9473">
          <cell r="B9473" t="str">
            <v>DL-Amphetamine-D5</v>
          </cell>
        </row>
        <row r="9474">
          <cell r="B9474" t="str">
            <v>Docohexanenoic acid</v>
          </cell>
        </row>
        <row r="9475">
          <cell r="B9475" t="str">
            <v>Docosafluorobicyclohexyl</v>
          </cell>
        </row>
        <row r="9476">
          <cell r="B9476" t="str">
            <v>Docosane</v>
          </cell>
        </row>
        <row r="9477">
          <cell r="B9477" t="str">
            <v>Docosane, 1,1,1,2,2,3,3,4,4,5,5,6,6,7,7,8,8,9,9,10,10,11,11,12,12,13,13,14,14,15,15,16,16,17,17,18,18,19,19,20,20-hentetracontafluoro-22-iodo-</v>
          </cell>
        </row>
        <row r="9478">
          <cell r="B9478" t="str">
            <v>Docosanoic acid</v>
          </cell>
        </row>
        <row r="9479">
          <cell r="B9479" t="str">
            <v>Docosanoic acid, methyl ester</v>
          </cell>
        </row>
        <row r="9480">
          <cell r="B9480" t="str">
            <v>Docosapentaenoic</v>
          </cell>
        </row>
        <row r="9481">
          <cell r="B9481" t="str">
            <v>Docosatetraenoic acid</v>
          </cell>
        </row>
        <row r="9482">
          <cell r="B9482" t="str">
            <v>Dodecafluorohexane-1,6-disulfonyl difluoride</v>
          </cell>
        </row>
        <row r="9483">
          <cell r="B9483" t="str">
            <v>Dodecafluorooctanedinitrile</v>
          </cell>
        </row>
        <row r="9484">
          <cell r="B9484" t="str">
            <v>Dodecafluorooctanedioyl difluoride</v>
          </cell>
        </row>
        <row r="9485">
          <cell r="B9485" t="str">
            <v>Dodecafluorooxepane</v>
          </cell>
        </row>
        <row r="9486">
          <cell r="B9486" t="str">
            <v>Dodecamethylcyclohexasiloxane</v>
          </cell>
        </row>
        <row r="9487">
          <cell r="B9487" t="str">
            <v>Dodecanal</v>
          </cell>
        </row>
        <row r="9488">
          <cell r="B9488" t="str">
            <v>Dodecanal, 5,5,6,6,7,7,8,8,9,9,10,10,11,11,12,12,12-heptadecafluoro-</v>
          </cell>
        </row>
        <row r="9489">
          <cell r="B9489" t="str">
            <v>Dodecane</v>
          </cell>
        </row>
        <row r="9490">
          <cell r="B9490" t="str">
            <v>Dodecane, 1,1,1,2,2,3,3,4,4,5,5,6,6,7,7,8,8,9,9,10,10,11,11,12,12-pentacosafluoro-12-iodo-</v>
          </cell>
        </row>
        <row r="9491">
          <cell r="B9491" t="str">
            <v>Dodecane, 1,1,1,2,2,3,3,4,4,5,5,6,6,7,7,8,8,9,9,10,10-heneicosafluoro-12-iodo-</v>
          </cell>
        </row>
        <row r="9492">
          <cell r="B9492" t="str">
            <v>Dodecane, 1,1,1,2,2,3,3,4,4-nonafluoro-6-iodo-</v>
          </cell>
        </row>
        <row r="9493">
          <cell r="B9493" t="str">
            <v>Dodecane, 1,1,1,2,3,3,4,4,5,5,6,6,7,7,8,8,9,9,10,10,11,11,12,12-tetracosafluoro-12-iodo-2-(trifluoromethyl)-</v>
          </cell>
        </row>
        <row r="9494">
          <cell r="B9494" t="str">
            <v>Dodecane, 1-chloro-1,1,2,2,3,3,4,4-octafluoro-6-iodo-</v>
          </cell>
        </row>
        <row r="9495">
          <cell r="B9495" t="str">
            <v>Dodecanoic acid, 2,2,3,3,4,4,5,5,6,6,7,7,8,8,9,9,10,10,11,11,12,12,12-tricosafluoro-</v>
          </cell>
        </row>
        <row r="9496">
          <cell r="B9496" t="str">
            <v>Dodecanoic acid, 2,2,3,3,4,4,5,5,6,6,7,7,8,8,9,9,10,10,11,12,12,12-docosafluoro-11-(trifluoromethyl)-</v>
          </cell>
        </row>
        <row r="9497">
          <cell r="B9497" t="str">
            <v>Dodecanoic acid, 2,2,3,3,4,4,5,5,6,6,7,7,8,8,9,9,10,10,11,12,12,12-docosafluoro-11-(trifluoromethyl)-, compd. with ethanamine (1:1)</v>
          </cell>
        </row>
        <row r="9498">
          <cell r="B9498" t="str">
            <v>Dodecanoic acid, 2-(2,3,3,3-tetrafluoro-1-oxopropoxy)ethyl ester</v>
          </cell>
        </row>
        <row r="9499">
          <cell r="B9499" t="str">
            <v>Dodecanoic acid, 3,3,4,4,5,5,6,6,7,7,8,8,9,9,10,10,11,11,12,12,12-heneicosafluoro-</v>
          </cell>
        </row>
        <row r="9500">
          <cell r="B9500" t="str">
            <v>Dodecanoyl fluoride, 2,2,3,3,4,4,5,5,6,6,7,7,8,8,9,9,10,10,11,12,12,12-docosafluoro-11-(trifluoromethyl)-</v>
          </cell>
        </row>
        <row r="9501">
          <cell r="B9501" t="str">
            <v>Dodecene</v>
          </cell>
        </row>
        <row r="9502">
          <cell r="B9502" t="str">
            <v>Dodecyl mercaptan</v>
          </cell>
        </row>
        <row r="9503">
          <cell r="B9503" t="str">
            <v>Dodecylbenzene</v>
          </cell>
        </row>
        <row r="9504">
          <cell r="B9504" t="str">
            <v>Dominant Habitat Type</v>
          </cell>
        </row>
        <row r="9505">
          <cell r="B9505" t="str">
            <v>Dominant Land Use (choice list)</v>
          </cell>
        </row>
        <row r="9506">
          <cell r="B9506" t="str">
            <v>Dominant particle size</v>
          </cell>
        </row>
        <row r="9507">
          <cell r="B9507" t="str">
            <v>Dominant particle size class</v>
          </cell>
        </row>
        <row r="9508">
          <cell r="B9508" t="str">
            <v>Dominant Wolman Pebble Size/Range</v>
          </cell>
        </row>
        <row r="9509">
          <cell r="B9509" t="str">
            <v>Donepezil</v>
          </cell>
        </row>
        <row r="9510">
          <cell r="B9510" t="str">
            <v>Dotetracontafluoroicosane</v>
          </cell>
        </row>
        <row r="9511">
          <cell r="B9511" t="str">
            <v>Dotriacontane</v>
          </cell>
        </row>
        <row r="9512">
          <cell r="B9512" t="str">
            <v>Doxepin</v>
          </cell>
        </row>
        <row r="9513">
          <cell r="B9513" t="str">
            <v>Doxorubicin</v>
          </cell>
        </row>
        <row r="9514">
          <cell r="B9514" t="str">
            <v>Doxycycline</v>
          </cell>
        </row>
        <row r="9515">
          <cell r="B9515" t="str">
            <v>Dried blood, glyoxal-denatured</v>
          </cell>
        </row>
        <row r="9516">
          <cell r="B9516" t="str">
            <v>Drospirenone</v>
          </cell>
        </row>
        <row r="9517">
          <cell r="B9517" t="str">
            <v>Drospirenone-13C3</v>
          </cell>
        </row>
        <row r="9518">
          <cell r="B9518" t="str">
            <v>Dry Bulk Density of Soils</v>
          </cell>
        </row>
        <row r="9519">
          <cell r="B9519" t="str">
            <v>Dry deposition</v>
          </cell>
        </row>
        <row r="9520">
          <cell r="B9520" t="str">
            <v>Dry period preceding precipitation</v>
          </cell>
        </row>
        <row r="9521">
          <cell r="B9521" t="str">
            <v>Dry Solids at 105 C</v>
          </cell>
        </row>
        <row r="9522">
          <cell r="B9522" t="str">
            <v>Dry Solids at 60 C</v>
          </cell>
        </row>
        <row r="9523">
          <cell r="B9523" t="str">
            <v>Dulcin</v>
          </cell>
        </row>
        <row r="9524">
          <cell r="B9524" t="str">
            <v>Duloxetine</v>
          </cell>
        </row>
        <row r="9525">
          <cell r="B9525" t="str">
            <v>Duloxetine hydrochloride</v>
          </cell>
        </row>
        <row r="9526">
          <cell r="B9526" t="str">
            <v>Duration of discharge</v>
          </cell>
        </row>
        <row r="9527">
          <cell r="B9527" t="str">
            <v>Durenol</v>
          </cell>
        </row>
        <row r="9528">
          <cell r="B9528" t="str">
            <v>Dustfall Combustible</v>
          </cell>
        </row>
        <row r="9529">
          <cell r="B9529" t="str">
            <v>Dustfall, Total</v>
          </cell>
        </row>
        <row r="9530">
          <cell r="B9530" t="str">
            <v>Dyphylline</v>
          </cell>
        </row>
        <row r="9531">
          <cell r="B9531" t="str">
            <v>Dysprosium</v>
          </cell>
        </row>
        <row r="9532">
          <cell r="B9532" t="str">
            <v>Ecgonine Methyl Ester</v>
          </cell>
        </row>
        <row r="9533">
          <cell r="B9533" t="str">
            <v>Ecgonine methyl ester hydrochloride</v>
          </cell>
        </row>
        <row r="9534">
          <cell r="B9534" t="str">
            <v>Ecgonine Methyl Ester-D3</v>
          </cell>
        </row>
        <row r="9535">
          <cell r="B9535" t="str">
            <v>EDDP perchlorate</v>
          </cell>
        </row>
        <row r="9536">
          <cell r="B9536" t="str">
            <v>Edifenphos</v>
          </cell>
        </row>
        <row r="9537">
          <cell r="B9537" t="str">
            <v>Eggs in Ovaries or Attached to Abdomen</v>
          </cell>
        </row>
        <row r="9538">
          <cell r="B9538" t="str">
            <v>Eicosadienoic acid</v>
          </cell>
        </row>
        <row r="9539">
          <cell r="B9539" t="str">
            <v>Eicosane</v>
          </cell>
        </row>
        <row r="9540">
          <cell r="B9540" t="str">
            <v>Eicosane, 1,1,1,2,2,3,3,4,4,5,5,6,6,15,15,16,16,17,17,18,18,19,19,20,20,20-hexacosafluoro-</v>
          </cell>
        </row>
        <row r="9541">
          <cell r="B9541" t="str">
            <v>Eicosane, 1,1,1,2,2,3,3,4,4,5,5,6,6,7,7,8,8,9,9,10,10,11,11,12,12,13,13,14,14,15,15,16,16,17,17,18,18,19,19,20,20-hentetracontafluoro-20-iodo-</v>
          </cell>
        </row>
        <row r="9542">
          <cell r="B9542" t="str">
            <v>Eicosane, 1,1,1,2,2,3,3,4,4,5,5,6,6,7,7,8,8,9,9,10,10,11,11,12,12,13,13,14,14,15,15,16,16,17,17,18,18-heptatriacontafluoro-20-iodo-</v>
          </cell>
        </row>
        <row r="9543">
          <cell r="B9543" t="str">
            <v>Eicosanoic acid, 2,2,3,3,4,4,5,5,6,6,7,7,8,8,9,9,10,10,11,11,12,12,13,13,14,14,15,15,16,16,17,17,18,18,19,19,20,20,20-nonatriacontafluoro-</v>
          </cell>
        </row>
        <row r="9544">
          <cell r="B9544" t="str">
            <v>Eicosapentaenoic acid</v>
          </cell>
        </row>
        <row r="9545">
          <cell r="B9545" t="str">
            <v>Eicosatrienoic acid</v>
          </cell>
        </row>
        <row r="9546">
          <cell r="B9546" t="str">
            <v>Elapsed sample time</v>
          </cell>
        </row>
        <row r="9547">
          <cell r="B9547" t="str">
            <v>Elapsed Time Since Last Measurement</v>
          </cell>
        </row>
        <row r="9548">
          <cell r="B9548" t="str">
            <v>Electromotive force</v>
          </cell>
        </row>
        <row r="9549">
          <cell r="B9549" t="str">
            <v>Elevation, aquifer top, MSL</v>
          </cell>
        </row>
        <row r="9550">
          <cell r="B9550" t="str">
            <v>Elevation, groundwater surface, MSL</v>
          </cell>
        </row>
        <row r="9551">
          <cell r="B9551" t="str">
            <v>Elevation, land surface, MSL</v>
          </cell>
        </row>
        <row r="9552">
          <cell r="B9552" t="str">
            <v>Elevation, MSL</v>
          </cell>
        </row>
        <row r="9553">
          <cell r="B9553" t="str">
            <v>Elevation, tailwater surface, MSL</v>
          </cell>
        </row>
        <row r="9554">
          <cell r="B9554" t="str">
            <v>Elevation, water surface, MSL</v>
          </cell>
        </row>
        <row r="9555">
          <cell r="B9555" t="str">
            <v>Emamectin benzoate</v>
          </cell>
        </row>
        <row r="9556">
          <cell r="B9556" t="str">
            <v>Embeddedness</v>
          </cell>
        </row>
        <row r="9557">
          <cell r="B9557" t="str">
            <v>Embeddedness, riffle (%)</v>
          </cell>
        </row>
        <row r="9558">
          <cell r="B9558" t="str">
            <v>Emergence</v>
          </cell>
        </row>
        <row r="9559">
          <cell r="B9559" t="str">
            <v>Enalapril</v>
          </cell>
        </row>
        <row r="9560">
          <cell r="B9560" t="str">
            <v>Enalapril-d5</v>
          </cell>
        </row>
        <row r="9561">
          <cell r="B9561" t="str">
            <v>Endosulfan</v>
          </cell>
        </row>
        <row r="9562">
          <cell r="B9562" t="str">
            <v>Endosulfan and Metabolites</v>
          </cell>
        </row>
        <row r="9563">
          <cell r="B9563" t="str">
            <v>Endosulfan ether</v>
          </cell>
        </row>
        <row r="9564">
          <cell r="B9564" t="str">
            <v>Endosulfan sulfate</v>
          </cell>
        </row>
        <row r="9565">
          <cell r="B9565" t="str">
            <v>Endosulfan, alpha</v>
          </cell>
        </row>
        <row r="9566">
          <cell r="B9566" t="str">
            <v>Endothall</v>
          </cell>
        </row>
        <row r="9567">
          <cell r="B9567" t="str">
            <v>Endrin</v>
          </cell>
        </row>
        <row r="9568">
          <cell r="B9568" t="str">
            <v>Endrin aldehyde</v>
          </cell>
        </row>
        <row r="9569">
          <cell r="B9569" t="str">
            <v>Endrin ketone</v>
          </cell>
        </row>
        <row r="9570">
          <cell r="B9570" t="str">
            <v>Enflurane</v>
          </cell>
        </row>
        <row r="9571">
          <cell r="B9571" t="str">
            <v>Enrofloxacin</v>
          </cell>
        </row>
        <row r="9572">
          <cell r="B9572" t="str">
            <v>Ensulizole***retired***use 1H-Benzimidazole-5-sulfonic acid, 2-phenyl-</v>
          </cell>
        </row>
        <row r="9573">
          <cell r="B9573" t="str">
            <v>Enterobacter aerogenes***retired***use Enterobacter aerogenes (Monera)</v>
          </cell>
        </row>
        <row r="9574">
          <cell r="B9574" t="str">
            <v>Enterobacter cloacae***retired***use Enterobacter cloacae (Monera)</v>
          </cell>
        </row>
        <row r="9575">
          <cell r="B9575" t="str">
            <v>Enterobacter***retired***use Enterobacter (Monera)</v>
          </cell>
        </row>
        <row r="9576">
          <cell r="B9576" t="str">
            <v>Enterococcus</v>
          </cell>
        </row>
        <row r="9577">
          <cell r="B9577" t="str">
            <v>Entrenchment ratio</v>
          </cell>
        </row>
        <row r="9578">
          <cell r="B9578" t="str">
            <v>Epi-chlorotetracycline</v>
          </cell>
        </row>
        <row r="9579">
          <cell r="B9579" t="str">
            <v>epi-Coprostanol</v>
          </cell>
        </row>
        <row r="9580">
          <cell r="B9580" t="str">
            <v>Epi-iso-chlorotetracycline</v>
          </cell>
        </row>
        <row r="9581">
          <cell r="B9581" t="str">
            <v>Epi-oxytetracycline</v>
          </cell>
        </row>
        <row r="9582">
          <cell r="B9582" t="str">
            <v>Epi-tetracycline</v>
          </cell>
        </row>
        <row r="9583">
          <cell r="B9583" t="str">
            <v>Epichlorohydrin</v>
          </cell>
        </row>
        <row r="9584">
          <cell r="B9584" t="str">
            <v>Epifaunal Substrate</v>
          </cell>
        </row>
        <row r="9585">
          <cell r="B9585" t="str">
            <v>Epitestosterone</v>
          </cell>
        </row>
        <row r="9586">
          <cell r="B9586" t="str">
            <v>Eprosartan</v>
          </cell>
        </row>
        <row r="9587">
          <cell r="B9587" t="str">
            <v>epsilon-HCH</v>
          </cell>
        </row>
        <row r="9588">
          <cell r="B9588" t="str">
            <v>EPTC-d14</v>
          </cell>
        </row>
        <row r="9589">
          <cell r="B9589" t="str">
            <v>Equilenin</v>
          </cell>
        </row>
        <row r="9590">
          <cell r="B9590" t="str">
            <v>Equilin</v>
          </cell>
        </row>
        <row r="9591">
          <cell r="B9591" t="str">
            <v>Equilin-d4</v>
          </cell>
        </row>
        <row r="9592">
          <cell r="B9592" t="str">
            <v>Equol</v>
          </cell>
        </row>
        <row r="9593">
          <cell r="B9593" t="str">
            <v>Erbium</v>
          </cell>
        </row>
        <row r="9594">
          <cell r="B9594" t="str">
            <v>Erbium, tris[3-[2,2,3,3,4,4,4-heptafluoro-1-(oxo-.kappa.O)butyl]-1,7,7-trimethylbicyclo[2.2.1]heptan-2-onato-.kappa.O]-</v>
          </cell>
        </row>
        <row r="9595">
          <cell r="B9595" t="str">
            <v>Ergosterol</v>
          </cell>
        </row>
        <row r="9596">
          <cell r="B9596" t="str">
            <v>Eroded Fins Present (Y/N) (choice list)</v>
          </cell>
        </row>
        <row r="9597">
          <cell r="B9597" t="str">
            <v>Erythritol anhydride</v>
          </cell>
        </row>
        <row r="9598">
          <cell r="B9598" t="str">
            <v>Erythromycin</v>
          </cell>
        </row>
        <row r="9599">
          <cell r="B9599" t="str">
            <v>Erythromycin-anhydro</v>
          </cell>
        </row>
        <row r="9600">
          <cell r="B9600" t="str">
            <v>Erythromycin-H20</v>
          </cell>
        </row>
        <row r="9601">
          <cell r="B9601" t="str">
            <v>Erythromycin-H2O-13C2</v>
          </cell>
        </row>
        <row r="9602">
          <cell r="B9602" t="str">
            <v>Escherichia</v>
          </cell>
        </row>
        <row r="9603">
          <cell r="B9603" t="str">
            <v>Escherichia coli</v>
          </cell>
        </row>
        <row r="9604">
          <cell r="B9604" t="str">
            <v>Escherichia coli proportional contribution by human (%)</v>
          </cell>
        </row>
        <row r="9605">
          <cell r="B9605" t="str">
            <v>Escherichia coli proportional contribution by livestock (%)</v>
          </cell>
        </row>
        <row r="9606">
          <cell r="B9606" t="str">
            <v>Escherichia coli proportional contribution by pet (%)</v>
          </cell>
        </row>
        <row r="9607">
          <cell r="B9607" t="str">
            <v>Escherichia coli proportional contribution by wildlife (%)</v>
          </cell>
        </row>
        <row r="9608">
          <cell r="B9608" t="str">
            <v>Escitalopram</v>
          </cell>
        </row>
        <row r="9609">
          <cell r="B9609" t="str">
            <v>Esfenvalerate</v>
          </cell>
        </row>
        <row r="9610">
          <cell r="B9610" t="str">
            <v>Estra-1(10),2,4-trien-17-ol, 3-methoxy-7-[9-[(4,4,5,5,5-pentafluoropentyl)sulfinyl]nonyl]-, (7.alpha.,17.beta)-</v>
          </cell>
        </row>
        <row r="9611">
          <cell r="B9611" t="str">
            <v>Estra-1,3,5(10)-triene-3,17-diol, 7-[9-[(4,4,5,5,5-pentafluoropentyl)sulfonyl]nonyl]-, (7.alpha.,17.beta.)-</v>
          </cell>
        </row>
        <row r="9612">
          <cell r="B9612" t="str">
            <v>Estra-1,3,5(10)-triene-3,17-diol, 7-[9-[(4,4,5,5,5-pentafluoropentyl)thio]nonyl]-, (7?,17?)-</v>
          </cell>
        </row>
        <row r="9613">
          <cell r="B9613" t="str">
            <v>Estra-4,9-dien-3-one, 11-(4-acetylphenyl)-17-hydroxy-17-(1,1,2,2,2-pentafluoroethyl)-, (11.beta.,17.beta.)-</v>
          </cell>
        </row>
        <row r="9614">
          <cell r="B9614" t="str">
            <v>Estradiol</v>
          </cell>
        </row>
        <row r="9615">
          <cell r="B9615" t="str">
            <v>Estriol</v>
          </cell>
        </row>
        <row r="9616">
          <cell r="B9616" t="str">
            <v>Estriol-d3</v>
          </cell>
        </row>
        <row r="9617">
          <cell r="B9617" t="str">
            <v>Estriol-d4</v>
          </cell>
        </row>
        <row r="9618">
          <cell r="B9618" t="str">
            <v>Estrone</v>
          </cell>
        </row>
        <row r="9619">
          <cell r="B9619" t="str">
            <v>Estrone-13C6</v>
          </cell>
        </row>
        <row r="9620">
          <cell r="B9620" t="str">
            <v>Estrone-d4</v>
          </cell>
        </row>
        <row r="9621">
          <cell r="B9621" t="str">
            <v>Ethalfluralin</v>
          </cell>
        </row>
        <row r="9622">
          <cell r="B9622" t="str">
            <v>Ethanamine, 1,1,2,2-tetrafluoro-N,N-bis(trifluoromethyl)-</v>
          </cell>
        </row>
        <row r="9623">
          <cell r="B9623" t="str">
            <v xml:space="preserve">Ethanamine, 1,1,2,2-tetrafluoro-N,N-dimethyl-  </v>
          </cell>
        </row>
        <row r="9624">
          <cell r="B9624" t="str">
            <v>Ethanamine, 2-(diphenylmethoxy)-N,N-dimethyl-</v>
          </cell>
        </row>
        <row r="9625">
          <cell r="B9625" t="str">
            <v>Ethanaminium, N,N,N-triethyl-, 1,1,2,2,3,3,4,4,5,5,6,6,7,7,8,8,8-heptadecafluoro-1-octanesulfonate (1:1)</v>
          </cell>
        </row>
        <row r="9626">
          <cell r="B9626" t="str">
            <v>Ethanaminium, N,N,N-triethyl-, salt with 1,1,2,2,3,3,4,4,5,5,6,6,7,7,8,8,8-heptadecafluoro-1-octanesulfonic acid (1:1)</v>
          </cell>
        </row>
        <row r="9627">
          <cell r="B9627" t="str">
            <v>Ethanaminium, N,N,N-trimethyl-2-[(2-methyl-1-oxo-2-propenyl)oxy]-, chloride, polymer with 2-ethoxyethyl 2-propenoate, 2-[[(heptadecafluorooctyl)sulfonyl]methylamino]ethyl-2-propenoate and oxiranylmethyl 2-methyl-2-propenoate</v>
          </cell>
        </row>
        <row r="9628">
          <cell r="B9628" t="str">
            <v>Ethanaminium, N,N-diethyl-N-methyl-2-[(2-methyl-1-oxo-2-propenyl)oxy]-, methyl sulfate, polymer with 2-ethylhexyl 2-methyl-2-propenoate, .alpha.-fluoro-.omega.-[2-[(2-methyl-1-oxo-2-propenyl)oxy]ethyl]poly(difluoromethylene), 2-hydroxyethyl 2-methyl-2-pr</v>
          </cell>
        </row>
        <row r="9629">
          <cell r="B9629" t="str">
            <v>Ethane</v>
          </cell>
        </row>
        <row r="9630">
          <cell r="B9630" t="str">
            <v>Ethane &amp; acetylene</v>
          </cell>
        </row>
        <row r="9631">
          <cell r="B9631" t="str">
            <v>Ethane, 1,1'-oxybis[2-(difluoromethoxy)-1,1,2,2-tetrafluoro-</v>
          </cell>
        </row>
        <row r="9632">
          <cell r="B9632" t="str">
            <v>Ethane, 1,1'-oxybis[2-chloro-1,1-difluoro-</v>
          </cell>
        </row>
        <row r="9633">
          <cell r="B9633" t="str">
            <v>Ethane, 1,1'-sulfonylbis[1,1,2,2,2-pentafluoro-</v>
          </cell>
        </row>
        <row r="9634">
          <cell r="B9634" t="str">
            <v>Ethane, 1,1,1,2,2,2-hexafluoro-</v>
          </cell>
        </row>
        <row r="9635">
          <cell r="B9635" t="str">
            <v>Ethane, 1,1,1,2,2-pentafluoro-, mixt. with difluoromethane and 1,1,1,2-tetrafluoroethane</v>
          </cell>
        </row>
        <row r="9636">
          <cell r="B9636" t="str">
            <v>Ethane, 1,1,1,2,2-pentafluoro-2-(2,2,2-trifluoroethoxy)-</v>
          </cell>
        </row>
        <row r="9637">
          <cell r="B9637" t="str">
            <v>Ethane, 1,1,1,2,2-pentafluoro-2-iodo-</v>
          </cell>
        </row>
        <row r="9638">
          <cell r="B9638" t="str">
            <v>Ethane, 1,1,1,2,2-pentafluoro-2-methoxy-</v>
          </cell>
        </row>
        <row r="9639">
          <cell r="B9639" t="str">
            <v>Ethane, 1,1,1,2-tetrafluoro-2-(1,1,2,2-tetrafluoroethoxy)-</v>
          </cell>
        </row>
        <row r="9640">
          <cell r="B9640" t="str">
            <v>Ethane, 1,1,1,2-tetrafluoro-2-(2,2,2-trifluoroethoxy)-</v>
          </cell>
        </row>
        <row r="9641">
          <cell r="B9641" t="str">
            <v>Ethane, 1,1,1,2-tetrafluoro-2-(fluoromethoxy)-</v>
          </cell>
        </row>
        <row r="9642">
          <cell r="B9642" t="str">
            <v>Ethane, 1,1,1,2-tetrafluoro-2-(trifluoromethoxy)-</v>
          </cell>
        </row>
        <row r="9643">
          <cell r="B9643" t="str">
            <v>Ethane, 1,1,1,2-tetrafluoro-2-methoxy-</v>
          </cell>
        </row>
        <row r="9644">
          <cell r="B9644" t="str">
            <v>Ethane, 1,1,1,2-tetrafluoro-2-methoxy-, (2S)-</v>
          </cell>
        </row>
        <row r="9645">
          <cell r="B9645" t="str">
            <v>Ethane, 1,1,2,2-tetrafluoro-</v>
          </cell>
        </row>
        <row r="9646">
          <cell r="B9646" t="str">
            <v>Ethane, 1,1,2,2-tetrafluoro-1,2-diiodo-</v>
          </cell>
        </row>
        <row r="9647">
          <cell r="B9647" t="str">
            <v>Ethane, 1,1,2,2-tetrafluoro-1,2-dimethoxy-</v>
          </cell>
        </row>
        <row r="9648">
          <cell r="B9648" t="str">
            <v>Ethane, 1,1,2,2-tetrafluoro-1-(2,2,2-trifluoroethoxy)-</v>
          </cell>
        </row>
        <row r="9649">
          <cell r="B9649" t="str">
            <v>Ethane, 1,1,2,2-tetrafluoro-1-(fluoromethoxy)-</v>
          </cell>
        </row>
        <row r="9650">
          <cell r="B9650" t="str">
            <v>Ethane, 1,1,2,2-tetrafluoro-1-methoxy-</v>
          </cell>
        </row>
        <row r="9651">
          <cell r="B9651" t="str">
            <v>Ethane, 1,1,2-trichloro-1,2,2-trifluoro-, mixt. with trichloromethane</v>
          </cell>
        </row>
        <row r="9652">
          <cell r="B9652" t="str">
            <v>Ethane, 1,1,2-trifluoro-1-(trifluoromethoxy)-</v>
          </cell>
        </row>
        <row r="9653">
          <cell r="B9653" t="str">
            <v>Ethane, 1,1-dibromo-1,2,2,2-tetrafluoro-</v>
          </cell>
        </row>
        <row r="9654">
          <cell r="B9654" t="str">
            <v>Ethane, 1,1-dichloro-1,2,2,2-tetrafluoro-</v>
          </cell>
        </row>
        <row r="9655">
          <cell r="B9655" t="str">
            <v>Ethane, 1,2-bis(difluoromethoxy)-1,1,2,2-tetrafluoro-</v>
          </cell>
        </row>
        <row r="9656">
          <cell r="B9656" t="str">
            <v>Ethane, 1,2-dibromo-1,1,2,2-tetrafluoro-</v>
          </cell>
        </row>
        <row r="9657">
          <cell r="B9657" t="str">
            <v>Ethane, 1,2-dichloro-1,1,2-trifluoro-2-methoxy-</v>
          </cell>
        </row>
        <row r="9658">
          <cell r="B9658" t="str">
            <v>Ethane, 1,2-diethoxy-1,1,2,2-tetrafluoro-</v>
          </cell>
        </row>
        <row r="9659">
          <cell r="B9659" t="str">
            <v>Ethane, 1-(1-chloro-2,2,2-trifluoroethoxy)-1,1,2,2-tetrafluoro-</v>
          </cell>
        </row>
        <row r="9660">
          <cell r="B9660" t="str">
            <v>Ethane, 1-(2-chloro-1,2-difluoroethoxy)-1,1,2,2-tetrafluoro-</v>
          </cell>
        </row>
        <row r="9661">
          <cell r="B9661" t="str">
            <v>Ethane, 1-(difluoromethoxy)-2-[(difluoromethoxy)difluoromethoxy]-1,1,2,2-tetrafluoro-</v>
          </cell>
        </row>
        <row r="9662">
          <cell r="B9662" t="str">
            <v>Ethane, 1-bromo-1,1,2,2-tetrafluoro-</v>
          </cell>
        </row>
        <row r="9663">
          <cell r="B9663" t="str">
            <v>Ethane, 1-bromo-2-chloro-1,1,2,2-tetrafluoro-</v>
          </cell>
        </row>
        <row r="9664">
          <cell r="B9664" t="str">
            <v>Ethane, 1-chloro-1,1,2,2,2-pentafluoro-</v>
          </cell>
        </row>
        <row r="9665">
          <cell r="B9665" t="str">
            <v>Ethane, 1-chloro-1,1,2,2,2-pentafluoro-, compd. with chlorodifluoromethane (1:1)</v>
          </cell>
        </row>
        <row r="9666">
          <cell r="B9666" t="str">
            <v>Ethane, 1-chloro-1,1,2,2-tetrafluoro-</v>
          </cell>
        </row>
        <row r="9667">
          <cell r="B9667" t="str">
            <v>Ethane, 1-chloro-1,1,2,2-tetrafluoro-2-methoxy-</v>
          </cell>
        </row>
        <row r="9668">
          <cell r="B9668" t="str">
            <v>Ethane, 1-chloro-1,1-difluoro-</v>
          </cell>
        </row>
        <row r="9669">
          <cell r="B9669" t="str">
            <v>Ethane, 1-ethoxy-1,1,2,2,2-pentafluoro-</v>
          </cell>
        </row>
        <row r="9670">
          <cell r="B9670" t="str">
            <v>Ethane, 2,2-dichloro-1,1-difluoro-1-(1,2,2,2-tetrafluoroethoxy)-</v>
          </cell>
        </row>
        <row r="9671">
          <cell r="B9671" t="str">
            <v>Ethane, 2-(2-chloro-1,1,2-trifluoroethoxy)-1,1,1,2-tetrafluoro-</v>
          </cell>
        </row>
        <row r="9672">
          <cell r="B9672" t="str">
            <v>Ethane, 2-(chlorofluoromethoxy)-1,1,1,2-tetrafluoro-</v>
          </cell>
        </row>
        <row r="9673">
          <cell r="B9673" t="str">
            <v>Ethane, 2-(chloromethoxy)-1,1,1,2-tetrafluoro-</v>
          </cell>
        </row>
        <row r="9674">
          <cell r="B9674" t="str">
            <v>Ethane, 2-(difluoromethoxy)-1,1,1,2-tetrafluoro-, (+-)-</v>
          </cell>
        </row>
        <row r="9675">
          <cell r="B9675" t="str">
            <v>Ethane, 2-bromo-1,1,1,2-tetrafluoro-</v>
          </cell>
        </row>
        <row r="9676">
          <cell r="B9676" t="str">
            <v>Ethane, 2-bromo-1,1,1-trifluoro-2-(1,1,2,2-tetrafluoroethoxy)-</v>
          </cell>
        </row>
        <row r="9677">
          <cell r="B9677" t="str">
            <v>Ethane, 2-chloro-1,1,1,2-tetrafluoro-</v>
          </cell>
        </row>
        <row r="9678">
          <cell r="B9678" t="str">
            <v>Ethane, 2-ethoxy-1,1,1,2-tetrafluoro-</v>
          </cell>
        </row>
        <row r="9679">
          <cell r="B9679" t="str">
            <v>Ethane, isothiocyanato-</v>
          </cell>
        </row>
        <row r="9680">
          <cell r="B9680" t="str">
            <v>Ethanedioic acid, bis(2,2,3,3-tetrafluoropropyl) ester</v>
          </cell>
        </row>
        <row r="9681">
          <cell r="B9681" t="str">
            <v>Ethanehydrazonoyl fluoride, 2,2,2-trifluoro-N-(1,2,2,2-tetrafluoroethylidene)-</v>
          </cell>
        </row>
        <row r="9682">
          <cell r="B9682" t="str">
            <v>Ethanehydrazonoyl fluoride, N-(1-chloro-2,2,2-trifluoroethylidene)-2,2,2-trifluoro-</v>
          </cell>
        </row>
        <row r="9683">
          <cell r="B9683" t="str">
            <v>Ethaneperoxoic acid, reaction products with 3,3,4,4,5,5,6,6,7,7,8,8,9,9,10,10,10-heptadecafluorodecyl thiocyanate and 3,3,4,4,5,5,6,6,7,7,8,8,8-tridecafluorooctyl thiocyanate</v>
          </cell>
        </row>
        <row r="9684">
          <cell r="B9684" t="str">
            <v>Ethanesulfinamide, 1,1,2,2,2-pentafluoro-N-phenyl-</v>
          </cell>
        </row>
        <row r="9685">
          <cell r="B9685" t="str">
            <v>Ethanesulfinic acid, 2-[1-[difluoro[(1,2,2-trifluoroethenyl)oxy]methyl]-1,2,2,2-tetrafluoroethoxy]-1,1,2,2-tetrafluoro-, polymer with 1,1,2,2-tetrafluoroethene</v>
          </cell>
        </row>
        <row r="9686">
          <cell r="B9686" t="str">
            <v>Ethanesulfonamide, 1,1,2,2,2-pentafluoro-</v>
          </cell>
        </row>
        <row r="9687">
          <cell r="B9687" t="str">
            <v>Ethanesulfonamide, 1,1,2,2,2-pentafluoro-N-[(1,1,2,2,2-pentafluoroethyl)sulfonyl]-</v>
          </cell>
        </row>
        <row r="9688">
          <cell r="B9688" t="str">
            <v>Ethanesulfonamide, 1,1,2,2,2-pentafluoro-N-[(1,1,2,2,2-pentafluoroethyl)sulfonyl]-, compd. with N,N-diethylethanamine (1:1)</v>
          </cell>
        </row>
        <row r="9689">
          <cell r="B9689" t="str">
            <v>Ethanesulfonamide, 1,1,2,2,2-pentafluoro-N-[(1,1,2,2,2-pentafluoroethyl)sulfonyl]-, lithium salt (1:1)</v>
          </cell>
        </row>
        <row r="9690">
          <cell r="B9690" t="str">
            <v>Ethanesulfonamide, N-(2-aminoethyl)-2-[1-[difluoro[(1,2,2-trifluoroethenyl)oxy]methyl]-1,2,2,2-tetrafluoroethoxy]-1,1,2,2-tetrafluoro-, polymer with 1,1,2,2-tetrafluoroethene</v>
          </cell>
        </row>
        <row r="9691">
          <cell r="B9691" t="str">
            <v>Ethanesulfonamide, N-butyl-2-[1-[difluoro[(1,2,2-trifluoroethenyl)oxy]methyl]-1,2,2,2-tetrafluoroethoxy]-1,1,2,2-tetrafluoro-, polymer with 1,1,2,2-tetrafluoroethene</v>
          </cell>
        </row>
        <row r="9692">
          <cell r="B9692" t="str">
            <v>Ethanesulfonamide, N-ethyl-N-(1,1,2,2,3,3,3-heptafluoropropyl)-2-hydroxy-</v>
          </cell>
        </row>
        <row r="9693">
          <cell r="B9693" t="str">
            <v>Ethanesulfonamide,N-(3-benzoylphenyl)-1,2,2,2-tetrafluoro-</v>
          </cell>
        </row>
        <row r="9694">
          <cell r="B9694" t="str">
            <v>Ethanesulfonic acid, 1,1,2,2,2-pentafluoro-</v>
          </cell>
        </row>
        <row r="9695">
          <cell r="B9695" t="str">
            <v xml:space="preserve">Ethanesulfonic acid, 1,1,2,2-tetrafluoro-  </v>
          </cell>
        </row>
        <row r="9696">
          <cell r="B9696" t="str">
            <v>Ethanesulfonic acid, 1,1,2,2-tetrafluoro-2-((trifluoroethenyl)oxy)-, polymer with tetrafluoroethene</v>
          </cell>
        </row>
        <row r="9697">
          <cell r="B9697" t="str">
            <v>Ethanesulfonic acid, 1,1,2,2-tetrafluoro-2-[1,2,2-trifluoro-2-[(trifluoroethenyl)oxy]-1-(trifluomethyl)ethoxyl]-, sodium salt, polymer with tetrafluoroethene</v>
          </cell>
        </row>
        <row r="9698">
          <cell r="B9698" t="str">
            <v>Ethanesulfonic acid, 1,2,2,2-tetrafluoro-, compd. with pyridine (1:1)</v>
          </cell>
        </row>
        <row r="9699">
          <cell r="B9699" t="str">
            <v>Ethanesulfonic acid, 2-[(8-chloro-1,1,2,2,3,3,4,4,5,5,6,6,7,7,8,8-hexadecafluorooctyl)oxy]-1,1,2,2-tetrafluoro-</v>
          </cell>
        </row>
        <row r="9700">
          <cell r="B9700" t="str">
            <v>Ethanesulfonic acid, 2-[1-[difluoro(1,2,2,2-tetrafluoroethoxy)methyl]-1,2,2,2-tetrafluoroethoxy]-1,1,2,2-tetrafluoro-</v>
          </cell>
        </row>
        <row r="9701">
          <cell r="B9701" t="str">
            <v>Ethanesulfonic acid, 2-[1-[difluoro[(1,2,2-trifluoroethenyl)oxy]methyl]-1,2,2,2-tetrafluoroethoxy]-1,1,2,2-tetrafluoro-</v>
          </cell>
        </row>
        <row r="9702">
          <cell r="B9702" t="str">
            <v>Ethanesulfonic acid, 2-[1-[difluoro[(1,2,2-trifluoroethenyl)oxy]methyl]-1,2,2,2-tetrafluoroethoxy]-1,1,2,2-tetrafluoro-, polymer with 1,1,2,2-tetrafluoroethene</v>
          </cell>
        </row>
        <row r="9703">
          <cell r="B9703" t="str">
            <v>Ethanesulfonic acid, 2-[1-[difluoro[(1,2,2-trifluoroethenyl)oxy]methyl]-1,2,2,2-tetrafluoroethoxy]-1,1,2,2-tetrafluoro-, potassium salt (1:1), polymer with 1,1,2,2-tetrafluoroethene</v>
          </cell>
        </row>
        <row r="9704">
          <cell r="B9704" t="str">
            <v>Ethanesulfonic acid, 2-[1-[difluoro[(trifluoroethenyl)oxymethyl]-1,2,2,2-tetrafluoroethoxy]-1,1,2,2-tetrafluoro-, sodium salt polymer with tetrafluoroethene</v>
          </cell>
        </row>
        <row r="9705">
          <cell r="B9705" t="str">
            <v>Ethanesulfonyl chloride, 1,1,2,2-tetrafluoro-2-[(trifluoroethenyl)oxy]-</v>
          </cell>
        </row>
        <row r="9706">
          <cell r="B9706" t="str">
            <v>Ethanesulfonyl fluoride, 1,1,2,2,2-pentafluoro-</v>
          </cell>
        </row>
        <row r="9707">
          <cell r="B9707" t="str">
            <v>Ethanesulfonyl fluoride, 1,1,2,2-tetrafluoro-2-[(1,2,2-trifluoroethenyl)oxy]-</v>
          </cell>
        </row>
        <row r="9708">
          <cell r="B9708" t="str">
            <v>Ethanesulfonyl fluoride, 1,1,2,2-tetrafluoro-2-[(1,2,2-trifluoroethenyl)oxy]-, polymer with 1,1,2,2-tetrafluoroethene</v>
          </cell>
        </row>
        <row r="9709">
          <cell r="B9709" t="str">
            <v>Ethanesulfonyl fluoride, 1,1,2,2-tetrafluoro-2-[(1,2,2-trifluoroethenyl)oxy]-, polymer with 1,1,2,2-tetrafluoroethene, hydrolyzed</v>
          </cell>
        </row>
        <row r="9710">
          <cell r="B9710" t="str">
            <v>Ethanesulfonyl fluoride, 1,1,2,2-tetrafluoro-2-[(1,2,2-trifluoroethenyl)oxy]-, polymer with 1,1,2,2-tetrafluoroethene, hydrolyzed, lithium salts</v>
          </cell>
        </row>
        <row r="9711">
          <cell r="B9711" t="str">
            <v>Ethanesulfonyl fluoride, 1,2,2,2-tetrafluoro-</v>
          </cell>
        </row>
        <row r="9712">
          <cell r="B9712" t="str">
            <v>Ethanesulfonyl fluoride, 2-[1-[difluoro[(1,2,2-trifluoroethenyl)oxy]methyl]-1,2,2,2-tetrafluoroethoxy]-1,1,2,2-tetrafluoro-</v>
          </cell>
        </row>
        <row r="9713">
          <cell r="B9713" t="str">
            <v>Ethanesulfonyl fluoride, 2-[1-[difluoro[(1,2,2-trifluoroethenyl)oxy]methyl]-1,2,2,2-tetrafluoroethoxy]-1,1,2,2-tetrafluoro-, polymer with 1,1,2,2-tetrafluoroethene</v>
          </cell>
        </row>
        <row r="9714">
          <cell r="B9714" t="str">
            <v>Ethanesulfonyl fluoride, 2-[1-[difluoro[(1,2,2-trifluoroethenyl)oxy]methyl]-1,2,2,2-tetrafluoroethoxy]-1,1,2,2-tetrafluoro-, polymer with 1,1,2,2-tetrafluoroethene, hydrolyzed</v>
          </cell>
        </row>
        <row r="9715">
          <cell r="B9715" t="str">
            <v>Ethanesulfonyl fluoride, 2-[1-[difluoro][(1,2,2-trifluoroethenyl)oxy]methyl]-1,2,2,2-tetrafluoroethoxy]-1,1,2,2-tetrafluoro-, polymer with 1,1,2,2-tetrafluoroethene, hydrolyzed, potassium salts</v>
          </cell>
        </row>
        <row r="9716">
          <cell r="B9716" t="str">
            <v>Ethanethiol, 2-[(3,3,4,4,5,5,6,6,7,7,8,8,8-tridecafluorooctyl)thio]-</v>
          </cell>
        </row>
        <row r="9717">
          <cell r="B9717" t="str">
            <v>Ethanimidothioic acid, N-hydroxy-, methyl ester</v>
          </cell>
        </row>
        <row r="9718">
          <cell r="B9718" t="str">
            <v>Ethanimidoyl fluoride, N-bromo-2,2,2-trifluoro-</v>
          </cell>
        </row>
        <row r="9719">
          <cell r="B9719" t="str">
            <v>Ethanol</v>
          </cell>
        </row>
        <row r="9720">
          <cell r="B9720" t="str">
            <v>Ethanol, 1,1,2,2,2-pentafluoro-, 1-formate</v>
          </cell>
        </row>
        <row r="9721">
          <cell r="B9721" t="str">
            <v>Ethanol, 2,2'-iminobis-, compd. with .alpha.,.alpha.'-[phosphinicobis(oxy-2,1-ethanediyl)]bis[.omega.-fluoropoly(difluoromethylene)] (1:1)</v>
          </cell>
        </row>
        <row r="9722">
          <cell r="B9722" t="str">
            <v>Ethanol, 2,2'-iminobis-, compd. with .alpha.-fluoro-.omega.-[2-(phosphonooxy)ethyl]poly(difluoromethylene) (1:1)</v>
          </cell>
        </row>
        <row r="9723">
          <cell r="B9723" t="str">
            <v>Ethanol, 2,2'-iminobis-, compd. with .alpha.-fluoro-.omega.-[2-(phosphonooxy)ethyl]poly(difluoromethylene) (2:1)</v>
          </cell>
        </row>
        <row r="9724">
          <cell r="B9724" t="str">
            <v>Ethanol, 2,2'-iminobis-, reaction products with methanol and reduced polymd. oxidized 1,1,2,3,3,3-hexafluoro-1-propene</v>
          </cell>
        </row>
        <row r="9725">
          <cell r="B9725" t="str">
            <v>Ethanol, 2,2?,2??-nitrilotris-, compds. with hydrolyzed reduced polymd. oxidized 1,1,2,3,3,3-hexafluoro-1-propene</v>
          </cell>
        </row>
        <row r="9726">
          <cell r="B9726" t="str">
            <v>Ethanol, 2,2?-[oxybis(2,1-ethanediyloxy)]bis-, ethers with ethoxylated reduced Me esters of reduced polymd. oxidized tet</v>
          </cell>
        </row>
        <row r="9727">
          <cell r="B9727" t="str">
            <v>Ethanol, 2-(2,2,3,3-tetrafluoropropoxy)-</v>
          </cell>
        </row>
        <row r="9728">
          <cell r="B9728" t="str">
            <v>Ethanol, 2-(4-nonylphenoxy)-</v>
          </cell>
        </row>
        <row r="9729">
          <cell r="B9729" t="str">
            <v>Ethanol, 2-(methylamino)-, N-(.gamma.-.omega.-perfluoro-C8-14-.beta.-alkenyl) derivs.</v>
          </cell>
        </row>
        <row r="9730">
          <cell r="B9730" t="str">
            <v>Ethanol, 2-amino-, reaction products with methanol and reduced chlorine-polymd. oxidized 1,1,2,3,3,3-hexafluoro-1-propen</v>
          </cell>
        </row>
        <row r="9731">
          <cell r="B9731" t="str">
            <v>Ethanol, 2-amino-, reaction products with methanol and reduced chlorine-polymd. oxidized 1,1,2,3,3,3-hexafluoro-1-propene telomer</v>
          </cell>
        </row>
        <row r="9732">
          <cell r="B9732" t="str">
            <v>Ethanol, 2-amino-, reaction products with methanol and reduced polymd. oxidized 1,1,2,3,3,3-hexafluoro-1-propene</v>
          </cell>
        </row>
        <row r="9733">
          <cell r="B9733" t="str">
            <v>Ethanol, 2-[(2,2,3,3,4,4,5,5,6,6,7,7,8,8,8-pentadecafluorooctyl)oxy]-</v>
          </cell>
        </row>
        <row r="9734">
          <cell r="B9734" t="str">
            <v>Ethanol, 2-[2-[(3,3,4,4,5,5,6,6,6-nonafluorohexyl)thio]ethoxy]-</v>
          </cell>
        </row>
        <row r="9735">
          <cell r="B9735" t="str">
            <v>Ethanol, 2-[2-[(3,3,4,4,5,5,6,6,7,7,8,8,8-tridecafluorooctyl)thio]ethoxy]-</v>
          </cell>
        </row>
        <row r="9736">
          <cell r="B9736" t="str">
            <v>Ethanol, 2-[2-[2-(4-nonylphenoxy)ethoxy]ethoxy]-</v>
          </cell>
        </row>
        <row r="9737">
          <cell r="B9737" t="str">
            <v>Ethanol, 2-[2-[2-[2-(4-nonylphenoxy)ethoxy]ethoxy]ethoxy]-</v>
          </cell>
        </row>
        <row r="9738">
          <cell r="B9738" t="str">
            <v>Ethanol, mixt. with 1,1,2-trichloro-1,2,2-trifluoroethane</v>
          </cell>
        </row>
        <row r="9739">
          <cell r="B9739" t="str">
            <v>Ethanol-d</v>
          </cell>
        </row>
        <row r="9740">
          <cell r="B9740" t="str">
            <v>Ethanone, 1-(2,3-dihydro-1,1,2,3,3,6-hexamethyl-1H-inden-5-yl)-</v>
          </cell>
        </row>
        <row r="9741">
          <cell r="B9741" t="str">
            <v>Ethanone, 1-(2,4-dichlorophenyl)-</v>
          </cell>
        </row>
        <row r="9742">
          <cell r="B9742" t="str">
            <v>Ethanone, 1-(2,5-dichlorophenyl)-</v>
          </cell>
        </row>
        <row r="9743">
          <cell r="B9743" t="str">
            <v>Ethanone, 1-[6-(1,1-dimethylethyl)-2,3-dihydro-1,1-dimethyl-1H-inden-4-yl]-</v>
          </cell>
        </row>
        <row r="9744">
          <cell r="B9744" t="str">
            <v>Ethene, 1,1,2,2-tetrafluoro-</v>
          </cell>
        </row>
        <row r="9745">
          <cell r="B9745" t="str">
            <v>Ethene, 1,1,2,2-tetrafluoro-, homopolymer</v>
          </cell>
        </row>
        <row r="9746">
          <cell r="B9746" t="str">
            <v>Ethene, 1,1,2,2-tetrafluoro-, oxidized, polymd.</v>
          </cell>
        </row>
        <row r="9747">
          <cell r="B9747" t="str">
            <v>Ethene, 1,1,2,2-tetrafluoro-, oxidized, polymd., fluorinated, reduced</v>
          </cell>
        </row>
        <row r="9748">
          <cell r="B9748" t="str">
            <v>Ethene, 1,1,2,2-tetrafluoro-, oxidized, polymd., fluorinated, reduced, 3-[tris[3-(trimethoxysilyl)propyl]silyl]propyl et</v>
          </cell>
        </row>
        <row r="9749">
          <cell r="B9749" t="str">
            <v>Ethene, 1,1,2,2-tetrafluoro-, oxidized, polymd., reduced</v>
          </cell>
        </row>
        <row r="9750">
          <cell r="B9750" t="str">
            <v>Ethene, 1,1,2,2-tetrafluoro-, oxidized, polymd., reduced, Et esters</v>
          </cell>
        </row>
        <row r="9751">
          <cell r="B9751" t="str">
            <v>Ethene, 1,1,2,2-tetrafluoro-, oxidized, polymd., reduced, fluorinated, reduced, 3-[2,4,6,8-tetramethyl-4,6,8-tris[3-(tri</v>
          </cell>
        </row>
        <row r="9752">
          <cell r="B9752" t="str">
            <v>Ethene, 1,1,2,2-tetrafluoro-, oxidized, polymd., reduced, fluorinated, reduced, 3-[[4-[dimethyl[2-(trimethoxysilyl]ethyl</v>
          </cell>
        </row>
        <row r="9753">
          <cell r="B9753" t="str">
            <v>Ethene, 1,1,2,2-tetrafluoro-, oxidized, polymd., reduced, Me esters, reduced</v>
          </cell>
        </row>
        <row r="9754">
          <cell r="B9754" t="str">
            <v>Ethene, 1,1,2,2-tetrafluoro-, oxidized, polymd., reduced, Me esters, reduced, 2,3-dihydroxypropyl 2-hydroxy-3-(4-methoxy</v>
          </cell>
        </row>
        <row r="9755">
          <cell r="B9755" t="str">
            <v>Ethene, 1,1,2,2-tetrafluoro-, oxidized, polymd., reduced, Me esters, reduced, 2,3-dihydroxypropyl ethers</v>
          </cell>
        </row>
        <row r="9756">
          <cell r="B9756" t="str">
            <v>Ethene, 1,1,2,2-tetrafluoro-, oxidized, polymd., reduced, Me esters, reduced, 2,3-dihydroxypropyl ethers, N -[2-[(2-meth</v>
          </cell>
        </row>
        <row r="9757">
          <cell r="B9757" t="str">
            <v>Ethene, 1,1,2,2-tetrafluoro-, oxidized, polymd., reduced, Me esters, reduced, acrylates</v>
          </cell>
        </row>
        <row r="9758">
          <cell r="B9758" t="str">
            <v>Ethene, 1,1,2,2-tetrafluoro-, oxidized, polymd., reduced, Me esters, reduced, ethoxylated</v>
          </cell>
        </row>
        <row r="9759">
          <cell r="B9759" t="str">
            <v>Ethene, 1,1,2,2-tetrafluoro-, oxidized, polymd., reduced, Me esters, reduced, N -[2-[(2-methyl-1-oxo-2-propen-1-yl)oxy]e</v>
          </cell>
        </row>
        <row r="9760">
          <cell r="B9760" t="str">
            <v>Ethene, 1,1,2,2-tetrafluoro-, oxidized, polymd., reduced, Me esters, reduced, N -[3-(triethoxysilyl)propyl]carbamates</v>
          </cell>
        </row>
        <row r="9761">
          <cell r="B9761" t="str">
            <v>Ethene, 1,1,2,2-tetrafluoro-, oxidized, polymd., reduced, Me esters, reduced, N -[3-(trimethoxysilyl)propyl]carbamates</v>
          </cell>
        </row>
        <row r="9762">
          <cell r="B9762" t="str">
            <v>Ethene, 1,1,2,2-tetrafluoro-, oxidized, polymd., reduced, Me esters, reduced, N-(3-isocyanatomethylphenyl)carbamates</v>
          </cell>
        </row>
        <row r="9763">
          <cell r="B9763" t="str">
            <v>Ethene, 1,1,2,2-tetrafluoro-, polymer with 1,1,2-trifluoro-2-(1,1,2,2,2-pentafluoroethoxy)ethene</v>
          </cell>
        </row>
        <row r="9764">
          <cell r="B9764" t="str">
            <v>Ethene, 1,1,2,2-tetrafluoro-, polymer with 1,1-difluoroethene</v>
          </cell>
        </row>
        <row r="9765">
          <cell r="B9765" t="str">
            <v>Ethene, 1,1,2,2-tetrafluoro-, polymer with 1,1-difluoroethene and 1,1,2-trifluoro-2-(trifluoromethoxy)ethene</v>
          </cell>
        </row>
        <row r="9766">
          <cell r="B9766" t="str">
            <v>Ethene, 1,1,2,2-tetrafluoro-, polymer with 1,1-difluoroethene, ethene and 1,1,2-trifluoro-2-(trifluoromethoxy)ethene</v>
          </cell>
        </row>
        <row r="9767">
          <cell r="B9767" t="str">
            <v>Ethene, 1,1,2,2-tetrafluoro-, polymer with 1,2,2-trifluoro-2-(trifluoromethoxy)ethene</v>
          </cell>
        </row>
        <row r="9768">
          <cell r="B9768" t="str">
            <v>Ethene, 1,1,2,2-tetrafluoro-, polymer with ethene</v>
          </cell>
        </row>
        <row r="9769">
          <cell r="B9769" t="str">
            <v>Ethene, 1,1,2,2-tetrafluoro-, polymer with ethene, graft</v>
          </cell>
        </row>
        <row r="9770">
          <cell r="B9770" t="str">
            <v>Ethene, 1,1,2,2-tetrafluoro-, telomer with 1,1,1,2,2-pentafluoro-2-iodoethane</v>
          </cell>
        </row>
        <row r="9771">
          <cell r="B9771" t="str">
            <v>Ethene, 1,1,2-trifluoro-2-(1,1,2,2,2-pentafluoroethoxy)-</v>
          </cell>
        </row>
        <row r="9772">
          <cell r="B9772" t="str">
            <v>Ethene, 1,1-difluoro-, homopolymer</v>
          </cell>
        </row>
        <row r="9773">
          <cell r="B9773" t="str">
            <v>Ethene, 1-(2-bromo-1,1,2,2-tetrafluoroethoxy)-1,2,2-trifluoro-, polymer with 1,1-difluoroethene, 1,1,2,2-tetrafluoroethene and 1,1,2-trifluoro-2-(trifluoromethoxy)ethene</v>
          </cell>
        </row>
        <row r="9774">
          <cell r="B9774" t="str">
            <v>Ethene, 1-bromo-1,2,2-trifluoro-, homopolymer</v>
          </cell>
        </row>
        <row r="9775">
          <cell r="B9775" t="str">
            <v>Ethene, 1-bromo-1,2,2-trifluoro-, telomer with tribromofluoromethane</v>
          </cell>
        </row>
        <row r="9776">
          <cell r="B9776" t="str">
            <v>Ethene, 1-chloro-1,2,2-trifluoro-, homopolymer</v>
          </cell>
        </row>
        <row r="9777">
          <cell r="B9777" t="str">
            <v>Ethene, 1-chloro-1,2,2-trifluoro-, polymer with 1,1,2,2-tetrafluoroethene</v>
          </cell>
        </row>
        <row r="9778">
          <cell r="B9778" t="str">
            <v>Ethene, 1-chloro-1,2,2-trifluoro-, polymer with chloroethene</v>
          </cell>
        </row>
        <row r="9779">
          <cell r="B9779" t="str">
            <v>Ethene, 1-[difluoro(1,1,2,2,2-pentafluoroethoxy)methoxy]-1,2,2-trifluoro-, polymer with 1,1-difluoroethene and 1,1,2,2-tetrafluoroethene</v>
          </cell>
        </row>
        <row r="9780">
          <cell r="B9780" t="str">
            <v>Ethene, 1-[difluoro(trifluoromethoxy)methoxy]-1,2,2-trifluoro-, polymer with 1,1,2,2-tetrafluoroethene</v>
          </cell>
        </row>
        <row r="9781">
          <cell r="B9781" t="str">
            <v>Ethene, 1-[difluoro(trifluoromethoxy)methoxy]-1,2,2-trifluoro-, polymer with 1,1-difluoroethene, 1,1,2,2-tetrafluoroethe</v>
          </cell>
        </row>
        <row r="9782">
          <cell r="B9782" t="str">
            <v>Ethene, bromotrifluoro-, polymer with tetrafluoroethene and trifluoro(trifluoromethoxy)ethene</v>
          </cell>
        </row>
        <row r="9783">
          <cell r="B9783" t="str">
            <v>Ethene, fluoro-, homopolymer</v>
          </cell>
        </row>
        <row r="9784">
          <cell r="B9784" t="str">
            <v>Ethene, tetrafluoro-, homopolymer, .alpha.-fluoro-.omega.-(2-hydroxyethyl)-, citrate, reaction products with 1,6-diisocyanatohexane</v>
          </cell>
        </row>
        <row r="9785">
          <cell r="B9785" t="str">
            <v>Ethene, tetrafluoro-, oxidized, polymd., reduced, brominated</v>
          </cell>
        </row>
        <row r="9786">
          <cell r="B9786" t="str">
            <v>Ethene, tetrafluoro-, oxidized, polymd., reduced, decarboxylated</v>
          </cell>
        </row>
        <row r="9787">
          <cell r="B9787" t="str">
            <v>Ethene, tetrafluoro-, oxidized, polymd., reduced, decarboxylated, C10 fraction</v>
          </cell>
        </row>
        <row r="9788">
          <cell r="B9788" t="str">
            <v>Ethene, tetrafluoro-, oxidized, polymd., reduced, decarboxylated, C11 fraction</v>
          </cell>
        </row>
        <row r="9789">
          <cell r="B9789" t="str">
            <v>Ethene, tetrafluoro-, oxidized, polymd., reduced, decarboxylated, C12 fraction</v>
          </cell>
        </row>
        <row r="9790">
          <cell r="B9790" t="str">
            <v>Ethene, tetrafluoro-, oxidized, polymd., reduced, decarboxylated, C13 fraction</v>
          </cell>
        </row>
        <row r="9791">
          <cell r="B9791" t="str">
            <v>Ethene, tetrafluoro-, oxidized, polymd., reduced, decarboxylated, C3 fraction</v>
          </cell>
        </row>
        <row r="9792">
          <cell r="B9792" t="str">
            <v>Ethene, tetrafluoro-, oxidized, polymd., reduced, decarboxylated, C4 fraction</v>
          </cell>
        </row>
        <row r="9793">
          <cell r="B9793" t="str">
            <v>Ethene, tetrafluoro-, oxidized, polymd., reduced, decarboxylated, C5 fraction</v>
          </cell>
        </row>
        <row r="9794">
          <cell r="B9794" t="str">
            <v>Ethene, tetrafluoro-, oxidized, polymd., reduced, decarboxylated, C6 fraction</v>
          </cell>
        </row>
        <row r="9795">
          <cell r="B9795" t="str">
            <v>Ethene, tetrafluoro-, oxidized, polymd., reduced, decarboxylated, C7 fraction</v>
          </cell>
        </row>
        <row r="9796">
          <cell r="B9796" t="str">
            <v>Ethene, tetrafluoro-, oxidized, polymd., reduced, decarboxylated, C8 fraction</v>
          </cell>
        </row>
        <row r="9797">
          <cell r="B9797" t="str">
            <v>Ethene, tetrafluoro-, oxidized, polymd., reduced, decarboxylated, C9 fraction</v>
          </cell>
        </row>
        <row r="9798">
          <cell r="B9798" t="str">
            <v>Ethene, tetrafluoro-, oxidized, polymd., reduced, Me esters</v>
          </cell>
        </row>
        <row r="9799">
          <cell r="B9799" t="str">
            <v>Ethene, tetrafluoro-, oxidized, polymd., reduced, Me esters, hydrolysed</v>
          </cell>
        </row>
        <row r="9800">
          <cell r="B9800" t="str">
            <v>Ethene, tetrafluoro-, oxidized, polymd., reduced, Me esters, reaction products with ammonia</v>
          </cell>
        </row>
        <row r="9801">
          <cell r="B9801" t="str">
            <v>Ethene, tetrafluoro-, oxidized, polymd., reduced, Me esters, reaction products with ammonia, dehydrated</v>
          </cell>
        </row>
        <row r="9802">
          <cell r="B9802" t="str">
            <v>Ethene, tetrafluoro-, oxidized, polymd., reduced, Me esters, reaction products with ammonia, reduced</v>
          </cell>
        </row>
        <row r="9803">
          <cell r="B9803" t="str">
            <v>Ethene, tetrafluoro-, oxidized, polymd., reduced, Me esters, reduced, methacrylates</v>
          </cell>
        </row>
        <row r="9804">
          <cell r="B9804" t="str">
            <v>Ethenyl 2,2,3,3,4,4,5,5,6,6,7,7-dodecafluoroheptanoate</v>
          </cell>
        </row>
        <row r="9805">
          <cell r="B9805" t="str">
            <v>Ethenyl 3,3,4,4,5,5,6,6,7,7,8,8,8-tridecafluorooctyl carbonate</v>
          </cell>
        </row>
        <row r="9806">
          <cell r="B9806" t="str">
            <v>Ethenyl 3,3-dichloro-2,2,3-trifluoropropanoate</v>
          </cell>
        </row>
        <row r="9807">
          <cell r="B9807" t="str">
            <v>Ethenyl benzoate polymer with 2-butenoic acid, ethenyl 2,2-dimethylpropanoate, 4-(ethenyloxy)-1-butanol, 2-methyl-1-propene and 1,1,2,2-tetrafluoroethene, dihydrogen 1,2,4-benzenetricarboxylate, compd. with N,N-diethylethanamine</v>
          </cell>
        </row>
        <row r="9808">
          <cell r="B9808" t="str">
            <v>Ethenyl heptadecafluorononanoate</v>
          </cell>
        </row>
        <row r="9809">
          <cell r="B9809" t="str">
            <v>Ethenyl nonadecafluorodecanoate</v>
          </cell>
        </row>
        <row r="9810">
          <cell r="B9810" t="str">
            <v>Ethenyl pentafluoropropanoate</v>
          </cell>
        </row>
        <row r="9811">
          <cell r="B9811" t="str">
            <v>Ethenyl tridecafluoroheptanoate</v>
          </cell>
        </row>
        <row r="9812">
          <cell r="B9812" t="str">
            <v>Ethenyl undecafluorohexanoate</v>
          </cell>
        </row>
        <row r="9813">
          <cell r="B9813" t="str">
            <v>Ethenylcyclobutane</v>
          </cell>
        </row>
        <row r="9814">
          <cell r="B9814" t="str">
            <v>Ether, bis(nonafluorobutyl)</v>
          </cell>
        </row>
        <row r="9815">
          <cell r="B9815" t="str">
            <v>Ethinyl estradiol</v>
          </cell>
        </row>
        <row r="9816">
          <cell r="B9816" t="str">
            <v>Ethion</v>
          </cell>
        </row>
        <row r="9817">
          <cell r="B9817" t="str">
            <v>Ethion monooxon</v>
          </cell>
        </row>
        <row r="9818">
          <cell r="B9818" t="str">
            <v>Ethofumesate</v>
          </cell>
        </row>
        <row r="9819">
          <cell r="B9819" t="str">
            <v>Ethoprop</v>
          </cell>
        </row>
        <row r="9820">
          <cell r="B9820" t="str">
            <v>Ethoxy, 1,2,2,2-tetrafluoro-</v>
          </cell>
        </row>
        <row r="9821">
          <cell r="B9821" t="str">
            <v>Ethoxylated abietylamine</v>
          </cell>
        </row>
        <row r="9822">
          <cell r="B9822" t="str">
            <v>Ethoxylated dehydroabietylamine</v>
          </cell>
        </row>
        <row r="9823">
          <cell r="B9823" t="str">
            <v>Ethoxylated rosin acids</v>
          </cell>
        </row>
        <row r="9824">
          <cell r="B9824" t="str">
            <v>Ethoxyresorufin-O-de-ethylase</v>
          </cell>
        </row>
        <row r="9825">
          <cell r="B9825" t="str">
            <v>Ethyl (1,1,2,2,3,3,4,4,4-nonafluorobutane-1-sulfonyl)acetate</v>
          </cell>
        </row>
        <row r="9826">
          <cell r="B9826" t="str">
            <v>Ethyl (2-bromo-1,1,2,2-tetrafluoroethoxy)(difluoro)acetate</v>
          </cell>
        </row>
        <row r="9827">
          <cell r="B9827" t="str">
            <v>Ethyl (2-chloro-1,1,2,2-tetrafluoroethoxy)(difluoro)acetate</v>
          </cell>
        </row>
        <row r="9828">
          <cell r="B9828" t="str">
            <v>Ethyl (2E)-2-[(S)-perfluorobutylsulfinylimino]acetate</v>
          </cell>
        </row>
        <row r="9829">
          <cell r="B9829" t="str">
            <v>Ethyl (2E)-3-(1,1,2,2,3,3,4,4,4-nonafluorobutane-1-sulfinyl)prop-2-enoate</v>
          </cell>
        </row>
        <row r="9830">
          <cell r="B9830" t="str">
            <v>Ethyl (2E)-4,4,5,5,6,6,6-heptafluorohex-2-enoate</v>
          </cell>
        </row>
        <row r="9831">
          <cell r="B9831" t="str">
            <v>Ethyl 11H-perfluoroundecanoate</v>
          </cell>
        </row>
        <row r="9832">
          <cell r="B9832" t="str">
            <v>Ethyl 2,2,3,3,4,4,5,5,6,6,7,7,8,8,9,9-hexadecafluorononanoate</v>
          </cell>
        </row>
        <row r="9833">
          <cell r="B9833" t="str">
            <v>Ethyl 2,2,3,3,4,4,5,5,6,6,7,7-dodecafluoroheptanoate</v>
          </cell>
        </row>
        <row r="9834">
          <cell r="B9834" t="str">
            <v>Ethyl 2,2,3,3,4,4,5,6-octafluorohex-5-enoate</v>
          </cell>
        </row>
        <row r="9835">
          <cell r="B9835" t="str">
            <v>Ethyl 2,2,3,3,4-pentafluoro-4-oxobutanoate</v>
          </cell>
        </row>
        <row r="9836">
          <cell r="B9836" t="str">
            <v>Ethyl 2,2,3,3-tetrafluoro-3-[(trifluoroethenyl)oxy]propanoate</v>
          </cell>
        </row>
        <row r="9837">
          <cell r="B9837" t="str">
            <v>Ethyl 2,3,3,3-tetrafluoro-2-(heptafluoropropoxy)propanoate</v>
          </cell>
        </row>
        <row r="9838">
          <cell r="B9838" t="str">
            <v>Ethyl 2,3,3,3-tetrafluoro-2-(trifluoromethyl)propanoate</v>
          </cell>
        </row>
        <row r="9839">
          <cell r="B9839" t="str">
            <v>Ethyl 2,3,3,3-tetrafluoro-2-[1,1,2,3,3,3-hexafluoro-2-(heptafluoropropoxy)propoxy]propanoate</v>
          </cell>
        </row>
        <row r="9840">
          <cell r="B9840" t="str">
            <v>Ethyl 2,3-dibromo-2,3,3-trifluoropropanoate</v>
          </cell>
        </row>
        <row r="9841">
          <cell r="B9841" t="str">
            <v>Ethyl 2,4,4,5,7,7,8,10,10,11,13,13,14,16,16,17,19,19,20,20,21,21,21-tricosafluoro-2,5,8,11,14,17-hexakis(trifluoromethyl)-3,6,9,12,15,18-hexaoxahenicosan-1-oate</v>
          </cell>
        </row>
        <row r="9842">
          <cell r="B9842" t="str">
            <v>Ethyl 2-(1,1,2,2,3,3,4,4,4-nonafluorobutane-1-sulfinyl)prop-2-enoate</v>
          </cell>
        </row>
        <row r="9843">
          <cell r="B9843" t="str">
            <v>Ethyl 2-(heptafluoropropyl)benzoate</v>
          </cell>
        </row>
        <row r="9844">
          <cell r="B9844" t="str">
            <v>Ethyl 2-(pentadecafluoroheptyl)imidazo[1,2-a]pyridine-3-carboxylate</v>
          </cell>
        </row>
        <row r="9845">
          <cell r="B9845" t="str">
            <v>Ethyl 2-acetyl-3,3,4,4,5,5,5-heptafluoropentanoate</v>
          </cell>
        </row>
        <row r="9846">
          <cell r="B9846" t="str">
            <v>Ethyl 2-acetyl-4,4,5,5,5-pentafluoro-3-oxopentanoate</v>
          </cell>
        </row>
        <row r="9847">
          <cell r="B9847" t="str">
            <v>Ethyl 2-acetyl-4,4,5,5,6,6,6-heptafluoro-3-oxohexanoate</v>
          </cell>
        </row>
        <row r="9848">
          <cell r="B9848" t="str">
            <v>Ethyl 2-amino-8-(pentafluoroethyl)-3H-1-benzazepine-4-carboxylate</v>
          </cell>
        </row>
        <row r="9849">
          <cell r="B9849" t="str">
            <v>ethyl 2-bromo-2,3,3,3-tetrafluoropropanoate</v>
          </cell>
        </row>
        <row r="9850">
          <cell r="B9850" t="str">
            <v>Ethyl 2-chlorotetrafluoropropionate</v>
          </cell>
        </row>
        <row r="9851">
          <cell r="B9851" t="str">
            <v>Ethyl 2-diazo-4,4,5,5,6,6,6-heptafluoro-3-oxohexanoate</v>
          </cell>
        </row>
        <row r="9852">
          <cell r="B9852" t="str">
            <v>ethyl 2-ethoxy-2,3,3,3-tetrafluoropropanoate</v>
          </cell>
        </row>
        <row r="9853">
          <cell r="B9853" t="str">
            <v>Ethyl 2-[(diphenylmethylidene)amino]-5,5,6,6,7,7,8,8,8-nonafluorooctanoate</v>
          </cell>
        </row>
        <row r="9854">
          <cell r="B9854" t="str">
            <v>Ethyl 3,3,3-trifluoro-2-(nonafluorobutoxy)-2-(trifluoromethyl)propanoate</v>
          </cell>
        </row>
        <row r="9855">
          <cell r="B9855" t="str">
            <v>Ethyl 3,3,4,4,5,5,5-heptafluoropentanoate</v>
          </cell>
        </row>
        <row r="9856">
          <cell r="B9856" t="str">
            <v>Ethyl 3,3,4,4,5,5,6,6,6-nonafluoro-2-methylidenehexanoate</v>
          </cell>
        </row>
        <row r="9857">
          <cell r="B9857" t="str">
            <v>Ethyl 3,3,4,4,5,5,6,6,6-nonafluorohexanoate</v>
          </cell>
        </row>
        <row r="9858">
          <cell r="B9858" t="str">
            <v>Ethyl 3,3,4,4,5,5,6,6,7,7,8,8,8-tridecafluoro-2-oxooctanoate</v>
          </cell>
        </row>
        <row r="9859">
          <cell r="B9859" t="str">
            <v>Ethyl 3,3,4,4,5,5,6,6,7,7,8,8,9,9,10,10,10-heptadecafluoro-2,2-dihydroxydecanoate</v>
          </cell>
        </row>
        <row r="9860">
          <cell r="B9860" t="str">
            <v>Ethyl 3,4,4,4-tetrafluoro-2-oxo-3-(trifluoromethyl)butanoate</v>
          </cell>
        </row>
        <row r="9861">
          <cell r="B9861" t="str">
            <v>Ethyl 3,4,4,5,5,6,6,7,7,8,8,8-dodecafluorooct-2-enoate</v>
          </cell>
        </row>
        <row r="9862">
          <cell r="B9862" t="str">
            <v>Ethyl 3-(2-ethoxy-2-oxoethyl)-5-(2,2,3,3,4,4,5,5,6,6,7,7,8,8,9,9,9-heptadecafluorononyl)-2-oxooxolane-3-carboxylate</v>
          </cell>
        </row>
        <row r="9863">
          <cell r="B9863" t="str">
            <v>Ethyl 3-(butylamino)-4,4,5,5,6,6,6-heptafluorohexanoate</v>
          </cell>
        </row>
        <row r="9864">
          <cell r="B9864" t="str">
            <v>Ethyl 3-(perfluorohexyl)propanoate</v>
          </cell>
        </row>
        <row r="9865">
          <cell r="B9865" t="str">
            <v>Ethyl 3-amino-4,4,5,5,5-pentafluoropent-2-enoate</v>
          </cell>
        </row>
        <row r="9866">
          <cell r="B9866" t="str">
            <v>Ethyl 3-amino-4,4,5,5,6,6,6-heptafluorohex-2-enoate</v>
          </cell>
        </row>
        <row r="9867">
          <cell r="B9867" t="str">
            <v>Ethyl 3-chloro-2,2,3,4,4,5,6,6-octafluorohex-5-enoate</v>
          </cell>
        </row>
        <row r="9868">
          <cell r="B9868" t="str">
            <v>Ethyl 3-chlorotetrafluoropropionate</v>
          </cell>
        </row>
        <row r="9869">
          <cell r="B9869" t="str">
            <v>Ethyl 3-methyl-5-(nonafluorobutyl)-1H-pyrazole-4-carboxylate</v>
          </cell>
        </row>
        <row r="9870">
          <cell r="B9870" t="str">
            <v>Ethyl 3-[(2-ethoxy-2-oxoethyl)amino]-4,4,5,5,6,6,7,7,7-nonafluoroheptanoate</v>
          </cell>
        </row>
        <row r="9871">
          <cell r="B9871" t="str">
            <v>Ethyl 3-[4-(dimethylamino)phenyl]-2-(1,1,2,2,3,3,4,4,4-nonafluorobutane-1-sulfonyl)prop-2-enoate</v>
          </cell>
        </row>
        <row r="9872">
          <cell r="B9872" t="str">
            <v>Ethyl 4,4,5,5,5-pentafluoro-3-hydroxy-2-pentenoate</v>
          </cell>
        </row>
        <row r="9873">
          <cell r="B9873" t="str">
            <v>Ethyl 4,4,5,5,5-pentafluoro-3-hydroxypentanoate</v>
          </cell>
        </row>
        <row r="9874">
          <cell r="B9874" t="str">
            <v>Ethyl 4,4,5,5,6,6,6-heptafluoro-3,3-bis(trifluoromethyl)hexanoate</v>
          </cell>
        </row>
        <row r="9875">
          <cell r="B9875" t="str">
            <v>Ethyl 4,4,5,5,6,6,6-heptafluoro-3-(nitromethyl)hexanoate</v>
          </cell>
        </row>
        <row r="9876">
          <cell r="B9876" t="str">
            <v>Ethyl 4,4,5,5,6,6,6-heptafluoro-3-hydroxyhexanoate</v>
          </cell>
        </row>
        <row r="9877">
          <cell r="B9877" t="str">
            <v>Ethyl 4,4,5,5,6,6,6-heptafluoro-3-sulfanylhexanoate</v>
          </cell>
        </row>
        <row r="9878">
          <cell r="B9878" t="str">
            <v>Ethyl 4,4,5,5,6,6,6-heptafluorohexanoate</v>
          </cell>
        </row>
        <row r="9879">
          <cell r="B9879" t="str">
            <v>Ethyl 4,4,5,5,6,6,6-heptafluoronorleucinate</v>
          </cell>
        </row>
        <row r="9880">
          <cell r="B9880" t="str">
            <v>Ethyl 4,4,5,5,6,6,7,7,7-nonafluoro-3-oxoheptanoate</v>
          </cell>
        </row>
        <row r="9881">
          <cell r="B9881" t="str">
            <v>Ethyl 4,4,5,5,6,6,7,7,7-nonafluoroheptanoate</v>
          </cell>
        </row>
        <row r="9882">
          <cell r="B9882" t="str">
            <v>Ethyl 4,4,5,5,6,6,7,7,8,8,9,9,9-tridecafluoro-2-iodononanoate</v>
          </cell>
        </row>
        <row r="9883">
          <cell r="B9883" t="str">
            <v>Ethyl 4,4-difluoro-5-[(1,1,2,2,3,3,4,4,4-nonafluorobutane-1-sulfonyl)oxy]pentanoate</v>
          </cell>
        </row>
        <row r="9884">
          <cell r="B9884" t="str">
            <v>ethyl 4-chloro-2,2,3,3,4,4-hexafluorobutanoate</v>
          </cell>
        </row>
        <row r="9885">
          <cell r="B9885" t="str">
            <v>Ethyl 4-cyano-3-methyl-5-[(2,2,3,3,4,4,5,5,6,6,7,7,7-tridecafluoroheptanoyl)amino]thiophene-2-carboxylate</v>
          </cell>
        </row>
        <row r="9886">
          <cell r="B9886" t="str">
            <v>Ethyl 4-[(nonafluorobutyl)sulfanyl]benzoate</v>
          </cell>
        </row>
        <row r="9887">
          <cell r="B9887" t="str">
            <v>Ethyl 5,5,6,6,7,7,8,8,8-nonafluorooctane-1-sulfonate</v>
          </cell>
        </row>
        <row r="9888">
          <cell r="B9888" t="str">
            <v>Ethyl 5-(2,2,3,3,4,4,4-heptafluorobutanamido)-1-phenyl-1H-pyrazole-4-carboxylate</v>
          </cell>
        </row>
        <row r="9889">
          <cell r="B9889" t="str">
            <v>Ethyl 5H-octafluoropentanoate</v>
          </cell>
        </row>
        <row r="9890">
          <cell r="B9890" t="str">
            <v>Ethyl 6-(heptafluoropropyl)pyridine-3-carboxylate</v>
          </cell>
        </row>
        <row r="9891">
          <cell r="B9891" t="str">
            <v>Ethyl 6-(nonafluorobutyl)-4-phenyl-2-sulfanylidene-1,2,3,4-tetrahydropyrimidine-5-carboxylate</v>
          </cell>
        </row>
        <row r="9892">
          <cell r="B9892" t="str">
            <v>Ethyl 6-chloro-3,4,4,5,5,6,6-heptafluorohex-2-enoate</v>
          </cell>
        </row>
        <row r="9893">
          <cell r="B9893" t="str">
            <v>Ethyl 7,7,8,8,9,9,10,10,10-nonafluoro-3-oxodecanoate</v>
          </cell>
        </row>
        <row r="9894">
          <cell r="B9894" t="str">
            <v>Ethyl acetate</v>
          </cell>
        </row>
        <row r="9895">
          <cell r="B9895" t="str">
            <v>Ethyl acrylate</v>
          </cell>
        </row>
        <row r="9896">
          <cell r="B9896" t="str">
            <v>Ethyl butyrate</v>
          </cell>
        </row>
        <row r="9897">
          <cell r="B9897" t="str">
            <v>Ethyl carbamate</v>
          </cell>
        </row>
        <row r="9898">
          <cell r="B9898" t="str">
            <v>Ethyl cinnamate</v>
          </cell>
        </row>
        <row r="9899">
          <cell r="B9899" t="str">
            <v>Ethyl diethanolamine</v>
          </cell>
        </row>
        <row r="9900">
          <cell r="B9900" t="str">
            <v>Ethyl difluoro(1,1,2,2-tetrafluoro-2-iodoethoxy)acetate</v>
          </cell>
        </row>
        <row r="9901">
          <cell r="B9901" t="str">
            <v>Ethyl ether</v>
          </cell>
        </row>
        <row r="9902">
          <cell r="B9902" t="str">
            <v>Ethyl heptafluorobutyrylacetate</v>
          </cell>
        </row>
        <row r="9903">
          <cell r="B9903" t="str">
            <v>Ethyl hexanoate</v>
          </cell>
        </row>
        <row r="9904">
          <cell r="B9904" t="str">
            <v>Ethyl hydrogen (3,3,4,4,5,5,6,6,7,7,8,8,8-tridecafluorooctyl)phosphonate</v>
          </cell>
        </row>
        <row r="9905">
          <cell r="B9905" t="str">
            <v>Ethyl isobutyrate</v>
          </cell>
        </row>
        <row r="9906">
          <cell r="B9906" t="str">
            <v>Ethyl mercaptan</v>
          </cell>
        </row>
        <row r="9907">
          <cell r="B9907" t="str">
            <v>Ethyl methacrylate</v>
          </cell>
        </row>
        <row r="9908">
          <cell r="B9908" t="str">
            <v>Ethyl methanesulfonate</v>
          </cell>
        </row>
        <row r="9909">
          <cell r="B9909" t="str">
            <v>Ethyl methyl sulfide</v>
          </cell>
        </row>
        <row r="9910">
          <cell r="B9910" t="str">
            <v>Ethyl N-(2,2,3,3,4,4,4-heptafluorobutanoyl)glycinate</v>
          </cell>
        </row>
        <row r="9911">
          <cell r="B9911" t="str">
            <v>Ethyl nicotinate-d4</v>
          </cell>
        </row>
        <row r="9912">
          <cell r="B9912" t="str">
            <v>Ethyl nonafluoropentanoate</v>
          </cell>
        </row>
        <row r="9913">
          <cell r="B9913" t="str">
            <v>Ethyl octanoate</v>
          </cell>
        </row>
        <row r="9914">
          <cell r="B9914" t="str">
            <v>Ethyl oleate</v>
          </cell>
        </row>
        <row r="9915">
          <cell r="B9915" t="str">
            <v>Ethyl pentafluoropropionyl acetate</v>
          </cell>
        </row>
        <row r="9916">
          <cell r="B9916" t="str">
            <v>Ethyl perfluorododecanoate</v>
          </cell>
        </row>
        <row r="9917">
          <cell r="B9917" t="str">
            <v>Ethyl perfluoroheptanoate</v>
          </cell>
        </row>
        <row r="9918">
          <cell r="B9918" t="str">
            <v>Ethyl perfluorononan-1-oate</v>
          </cell>
        </row>
        <row r="9919">
          <cell r="B9919" t="str">
            <v>Ethyl perfluoropentanyl ketone</v>
          </cell>
        </row>
        <row r="9920">
          <cell r="B9920" t="str">
            <v>Ethyl propionate</v>
          </cell>
        </row>
        <row r="9921">
          <cell r="B9921" t="str">
            <v>Ethyl tert-butyl ether</v>
          </cell>
        </row>
        <row r="9922">
          <cell r="B9922" t="str">
            <v>Ethyl ziram</v>
          </cell>
        </row>
        <row r="9923">
          <cell r="B9923" t="str">
            <v>Ethyl [(2,2,3,3,4,4,4-heptafluorobutanimidoyl)oxy]acetate</v>
          </cell>
        </row>
        <row r="9924">
          <cell r="B9924" t="str">
            <v>Ethyl [3-(heptafluoropropyl)-1-methyl-1H-pyrazol-5-yl]acetate</v>
          </cell>
        </row>
        <row r="9925">
          <cell r="B9925" t="str">
            <v>Ethyl [5-(heptafluoropropyl)-1-methyl-1H-pyrazol-3-yl]acetate</v>
          </cell>
        </row>
        <row r="9926">
          <cell r="B9926" t="str">
            <v>Ethyl [5-(heptafluoropropyl)-1H-pyrazol-3-yl]acetate</v>
          </cell>
        </row>
        <row r="9927">
          <cell r="B9927" t="str">
            <v>Ethylan</v>
          </cell>
        </row>
        <row r="9928">
          <cell r="B9928" t="str">
            <v>Ethylbenzene</v>
          </cell>
        </row>
        <row r="9929">
          <cell r="B9929" t="str">
            <v>Ethylcyclobutane</v>
          </cell>
        </row>
        <row r="9930">
          <cell r="B9930" t="str">
            <v>Ethylcyclohexane</v>
          </cell>
        </row>
        <row r="9931">
          <cell r="B9931" t="str">
            <v>Ethyldioxy, pentafluoro-</v>
          </cell>
        </row>
        <row r="9932">
          <cell r="B9932" t="str">
            <v>Ethylene</v>
          </cell>
        </row>
        <row r="9933">
          <cell r="B9933" t="str">
            <v>Ethylene &amp; acetylene</v>
          </cell>
        </row>
        <row r="9934">
          <cell r="B9934" t="str">
            <v>Ethylene dibromide</v>
          </cell>
        </row>
        <row r="9935">
          <cell r="B9935" t="str">
            <v>Ethylene glycol</v>
          </cell>
        </row>
        <row r="9936">
          <cell r="B9936" t="str">
            <v>Ethylene glycol diethyl ether</v>
          </cell>
        </row>
        <row r="9937">
          <cell r="B9937" t="str">
            <v>Ethylene glycol dinitrate</v>
          </cell>
        </row>
        <row r="9938">
          <cell r="B9938" t="str">
            <v>Ethylene glycol monobutyl ether</v>
          </cell>
        </row>
        <row r="9939">
          <cell r="B9939" t="str">
            <v>Ethylene glycol monoethyl ether acetate</v>
          </cell>
        </row>
        <row r="9940">
          <cell r="B9940" t="str">
            <v>Ethylene oxide</v>
          </cell>
        </row>
        <row r="9941">
          <cell r="B9941" t="str">
            <v>Ethylene thiourea</v>
          </cell>
        </row>
        <row r="9942">
          <cell r="B9942" t="str">
            <v>Ethylenediamine</v>
          </cell>
        </row>
        <row r="9943">
          <cell r="B9943" t="str">
            <v>Ethylenediaminetetraacetic acid</v>
          </cell>
        </row>
        <row r="9944">
          <cell r="B9944" t="str">
            <v>Ethylheptadecafluorooctane</v>
          </cell>
        </row>
        <row r="9945">
          <cell r="B9945" t="str">
            <v>Ethylparaben</v>
          </cell>
        </row>
        <row r="9946">
          <cell r="B9946" t="str">
            <v>Ethyltoluene</v>
          </cell>
        </row>
        <row r="9947">
          <cell r="B9947" t="str">
            <v>Ethyne &amp; isobutane</v>
          </cell>
        </row>
        <row r="9948">
          <cell r="B9948" t="str">
            <v>Ethynylestradiol-d4</v>
          </cell>
        </row>
        <row r="9949">
          <cell r="B9949" t="str">
            <v>Etofenprox</v>
          </cell>
        </row>
        <row r="9950">
          <cell r="B9950" t="str">
            <v>Etoposide</v>
          </cell>
        </row>
        <row r="9951">
          <cell r="B9951" t="str">
            <v>Etoposide-d3</v>
          </cell>
        </row>
        <row r="9952">
          <cell r="B9952" t="str">
            <v>Etoxazole</v>
          </cell>
        </row>
        <row r="9953">
          <cell r="B9953" t="str">
            <v>Etridiazole</v>
          </cell>
        </row>
        <row r="9954">
          <cell r="B9954" t="str">
            <v>Euamoebida</v>
          </cell>
        </row>
        <row r="9955">
          <cell r="B9955" t="str">
            <v>Eucalyptol</v>
          </cell>
        </row>
        <row r="9956">
          <cell r="B9956" t="str">
            <v>Eugenol</v>
          </cell>
        </row>
        <row r="9957">
          <cell r="B9957" t="str">
            <v>Europium</v>
          </cell>
        </row>
        <row r="9958">
          <cell r="B9958" t="str">
            <v>Europium, tris(6,6,7,7,8,8,8-heptafluoro-2,2-dimethyl-3,5-octanedionato-.kappa.O3,.kappa.O5)-</v>
          </cell>
        </row>
        <row r="9959">
          <cell r="B9959" t="str">
            <v>Europium, tris[3-[2,2,3,3,4,4,4-heptafluoro-1-(oxo-.kappa.O)butyl]-1,7,7-trimethylbicyclo[2.2.1]heptan-2-onato-.kappa.O]-</v>
          </cell>
        </row>
        <row r="9960">
          <cell r="B9960" t="str">
            <v>Europium, tris[6,6,7,7,8,8,8-heptafluoro-2,2-di(methyl-d3)-3,5-octanedion-1,1,1,4-d4-ato-.kappa.O3,.kappa.O5]-</v>
          </cell>
        </row>
        <row r="9961">
          <cell r="B9961" t="str">
            <v>Europium, tris[6,6,7,7,8,8,8-heptafluoro-2,2-di(methyl-d3)-3,5-octanedion-1,1,1-d3-ato-.beta.O3,.beta.O5]-</v>
          </cell>
        </row>
        <row r="9962">
          <cell r="B9962" t="str">
            <v>Europium-152</v>
          </cell>
        </row>
        <row r="9963">
          <cell r="B9963" t="str">
            <v>Europium-154</v>
          </cell>
        </row>
        <row r="9964">
          <cell r="B9964" t="str">
            <v>Europium-155</v>
          </cell>
        </row>
        <row r="9965">
          <cell r="B9965" t="str">
            <v>Evaporation</v>
          </cell>
        </row>
        <row r="9966">
          <cell r="B9966" t="str">
            <v>Evaporation to Inflow ratio (estimated from stable isotopes)</v>
          </cell>
        </row>
        <row r="9967">
          <cell r="B9967" t="str">
            <v>Exchangeable phosphorus</v>
          </cell>
        </row>
        <row r="9968">
          <cell r="B9968" t="str">
            <v>External condition (text)</v>
          </cell>
        </row>
        <row r="9969">
          <cell r="B9969" t="str">
            <v>Extract volume</v>
          </cell>
        </row>
        <row r="9970">
          <cell r="B9970" t="str">
            <v>Extractable fuel hydrocarbons (C13-C22 DRO)</v>
          </cell>
        </row>
        <row r="9971">
          <cell r="B9971" t="str">
            <v>Extractable organic matter (EOM)</v>
          </cell>
        </row>
        <row r="9972">
          <cell r="B9972" t="str">
            <v>Ezetimibe</v>
          </cell>
        </row>
        <row r="9973">
          <cell r="B9973" t="str">
            <v>Fadrozole</v>
          </cell>
        </row>
        <row r="9974">
          <cell r="B9974" t="str">
            <v>Famotidine</v>
          </cell>
        </row>
        <row r="9975">
          <cell r="B9975" t="str">
            <v>Famoxadone</v>
          </cell>
        </row>
        <row r="9976">
          <cell r="B9976" t="str">
            <v>Famphur</v>
          </cell>
        </row>
        <row r="9977">
          <cell r="B9977" t="str">
            <v>Farnesol</v>
          </cell>
        </row>
        <row r="9978">
          <cell r="B9978" t="str">
            <v>Fast Riffle</v>
          </cell>
        </row>
        <row r="9979">
          <cell r="B9979" t="str">
            <v>Fatty acids, C18-unsatd., dimers, 2-[methyl[(perfluoro-C4-8-alkyl)sulfonyl]amino]ethyl esters</v>
          </cell>
        </row>
        <row r="9980">
          <cell r="B9980" t="str">
            <v>Fatty acids, C18-unsatd., dimers, diisocyanates, polymers with 2,3-bis(.gamma.-.omega.-perfluoro-C4-18-alkyl)-1,4-butanediol, 1,6-diisocyanato-2,2,4(or 2,4,4)-trimethylhexane and 2,2'-(methylimino)bis[ethanol]</v>
          </cell>
        </row>
        <row r="9981">
          <cell r="B9981" t="str">
            <v>Fatty acids, C18-unsatd., trimers, 2-[methyl[(1,1,2,2,3,3,4,4,4-nonafluorobutyl)sulfonyl]amino]ethyl esters</v>
          </cell>
        </row>
        <row r="9982">
          <cell r="B9982" t="str">
            <v>Fatty acids, C18-unsatd., trimers, 2-[methyl[(1,1,2,2,3,3,4,4,5,5,5-undecafluoropentyl)sulfonyl]amino]ethyl esters</v>
          </cell>
        </row>
        <row r="9983">
          <cell r="B9983" t="str">
            <v>Fatty acids, C18-unsatd., trimers, 2-[methyl[(1,1,2,2,3,3,4,4,5,5,6,6,6-tridecafluorohexyl)sulfonyl]amino]ethyl esters</v>
          </cell>
        </row>
        <row r="9984">
          <cell r="B9984" t="str">
            <v>Fatty acids, C18-unsatd., trimers, 2-[methyl[(1,1,2,2,3,3,4,4,5,5,6,6,7,7,7-pentadecafluoroheptyl)sulfonyl]amino]ethyl esters</v>
          </cell>
        </row>
        <row r="9985">
          <cell r="B9985" t="str">
            <v>Fatty acids, C18-unsatd., trimers, 2-[methyl[(perfluoro-C4-8-alkyl)sulfonyl]amino]ethyl esters</v>
          </cell>
        </row>
        <row r="9986">
          <cell r="B9986" t="str">
            <v>Fatty acids, C18-unsatd., trimers, 2-[[(1,1,2,2,3,3,4,4,5,5,6,6,7,7,8,8,8-heptadecafluorooctyl)sulfonyl]methylamino]ethyl esters</v>
          </cell>
        </row>
        <row r="9987">
          <cell r="B9987" t="str">
            <v>Fatty acids, C6-18, perfluoro, ammonium salts</v>
          </cell>
        </row>
        <row r="9988">
          <cell r="B9988" t="str">
            <v>Fatty acids, C7-13, perfluoro</v>
          </cell>
        </row>
        <row r="9989">
          <cell r="B9989" t="str">
            <v>Fatty acids, C7-13, perfluoro, ammonium salts</v>
          </cell>
        </row>
        <row r="9990">
          <cell r="B9990" t="str">
            <v>Fatty acids, C7-13, perfluoro, compds. with ethylamine</v>
          </cell>
        </row>
        <row r="9991">
          <cell r="B9991" t="str">
            <v>Fatty acids, C7-19, perfluoro Fatty acids</v>
          </cell>
        </row>
        <row r="9992">
          <cell r="B9992" t="str">
            <v>Fatty acids, C7-19, perfluoro, ammonium salts</v>
          </cell>
        </row>
        <row r="9993">
          <cell r="B9993" t="str">
            <v>Fatty acids, C9-15-unsatd., .gamma.-.omega.-perfluoro, Et esters, reaction products with (3-hydroxypropoxy)-terminated di-Me siloxanes, Me Et ketone oxime, polymethylenepolyphenylene isocyanate and polypropylene</v>
          </cell>
        </row>
        <row r="9994">
          <cell r="B9994" t="str">
            <v>Fatty acids, linseed-oil, .gamma.-.omega.-perfluoro-C8-14-alkyl esters</v>
          </cell>
        </row>
        <row r="9995">
          <cell r="B9995" t="str">
            <v>Fatty acids, linseed-oil, dimers, 2-[[(1,1,2,2,3,3,4,4,5,5,6,6,7,7,8,8,8-heptadecafluorooctyl)sulfonyl]methylamino]ethyl esters</v>
          </cell>
        </row>
        <row r="9996">
          <cell r="B9996" t="str">
            <v>FBDE-69</v>
          </cell>
        </row>
        <row r="9997">
          <cell r="B9997" t="str">
            <v>Fecal Bacteroidetes</v>
          </cell>
        </row>
        <row r="9998">
          <cell r="B9998" t="str">
            <v>Fecal Coliform</v>
          </cell>
        </row>
        <row r="9999">
          <cell r="B9999" t="str">
            <v>Fecal Streptococcus Group Bacteria</v>
          </cell>
        </row>
        <row r="10000">
          <cell r="B10000" t="str">
            <v>Fecundity</v>
          </cell>
        </row>
        <row r="10001">
          <cell r="B10001" t="str">
            <v>Fenamidone</v>
          </cell>
        </row>
        <row r="10002">
          <cell r="B10002" t="str">
            <v>Fenamiphos</v>
          </cell>
        </row>
        <row r="10003">
          <cell r="B10003" t="str">
            <v>Fenamiphos Sulfone</v>
          </cell>
        </row>
        <row r="10004">
          <cell r="B10004" t="str">
            <v>Fenamiphos sulfoxide</v>
          </cell>
        </row>
        <row r="10005">
          <cell r="B10005" t="str">
            <v>Fenarimol</v>
          </cell>
        </row>
        <row r="10006">
          <cell r="B10006" t="str">
            <v>Fenbendazole</v>
          </cell>
        </row>
        <row r="10007">
          <cell r="B10007" t="str">
            <v>Fenbuconazole</v>
          </cell>
        </row>
        <row r="10008">
          <cell r="B10008" t="str">
            <v>Fenbutatin-oxide</v>
          </cell>
        </row>
        <row r="10009">
          <cell r="B10009" t="str">
            <v>Fenchone</v>
          </cell>
        </row>
        <row r="10010">
          <cell r="B10010" t="str">
            <v>Fenhexamid</v>
          </cell>
        </row>
        <row r="10011">
          <cell r="B10011" t="str">
            <v>Fenitrothion</v>
          </cell>
        </row>
        <row r="10012">
          <cell r="B10012" t="str">
            <v>Fenofibrate</v>
          </cell>
        </row>
        <row r="10013">
          <cell r="B10013" t="str">
            <v>Fenoxaprop-ethyl</v>
          </cell>
        </row>
        <row r="10014">
          <cell r="B10014" t="str">
            <v>Fenpropathrin</v>
          </cell>
        </row>
        <row r="10015">
          <cell r="B10015" t="str">
            <v>Fensulfothion</v>
          </cell>
        </row>
        <row r="10016">
          <cell r="B10016" t="str">
            <v>Fenthion</v>
          </cell>
        </row>
        <row r="10017">
          <cell r="B10017" t="str">
            <v>Fenthion sulfoxide</v>
          </cell>
        </row>
        <row r="10018">
          <cell r="B10018" t="str">
            <v>Fenuron</v>
          </cell>
        </row>
        <row r="10019">
          <cell r="B10019" t="str">
            <v>Fenvalerate</v>
          </cell>
        </row>
        <row r="10020">
          <cell r="B10020" t="str">
            <v>Ferbam</v>
          </cell>
        </row>
        <row r="10021">
          <cell r="B10021" t="str">
            <v>Ferric ion</v>
          </cell>
        </row>
        <row r="10022">
          <cell r="B10022" t="str">
            <v>Ferrocene, [2,2,2-trifluoro-1-hydroxy-1-(trifluoromethyl)ethyl]-</v>
          </cell>
        </row>
        <row r="10023">
          <cell r="B10023" t="str">
            <v>Ferrous ion</v>
          </cell>
        </row>
        <row r="10024">
          <cell r="B10024" t="str">
            <v>Fertilization</v>
          </cell>
        </row>
        <row r="10025">
          <cell r="B10025" t="str">
            <v>Fexofenadine</v>
          </cell>
        </row>
        <row r="10026">
          <cell r="B10026" t="str">
            <v>Field or Lab Anomaly</v>
          </cell>
        </row>
        <row r="10027">
          <cell r="B10027" t="str">
            <v>Filamentous Algae covering streambed (choice list)</v>
          </cell>
        </row>
        <row r="10028">
          <cell r="B10028" t="str">
            <v>Filter Contamination Mass</v>
          </cell>
        </row>
        <row r="10029">
          <cell r="B10029" t="str">
            <v>Final Void Ratio</v>
          </cell>
        </row>
        <row r="10030">
          <cell r="B10030" t="str">
            <v>Fines &lt; 2 mm, reach pebble count (%)</v>
          </cell>
        </row>
        <row r="10031">
          <cell r="B10031" t="str">
            <v>Fines &lt; 2 mm, riffle pebble count (%)</v>
          </cell>
        </row>
        <row r="10032">
          <cell r="B10032" t="str">
            <v>Fipronil</v>
          </cell>
        </row>
        <row r="10033">
          <cell r="B10033" t="str">
            <v>Fipronil Desulfinyl</v>
          </cell>
        </row>
        <row r="10034">
          <cell r="B10034" t="str">
            <v>Fipronil Sulfide</v>
          </cell>
        </row>
        <row r="10035">
          <cell r="B10035" t="str">
            <v>Fipronil Sulfone</v>
          </cell>
        </row>
        <row r="10036">
          <cell r="B10036" t="str">
            <v>FireMaster BP 6</v>
          </cell>
        </row>
        <row r="10037">
          <cell r="B10037" t="str">
            <v>Fish Anomalies - Deformities</v>
          </cell>
        </row>
        <row r="10038">
          <cell r="B10038" t="str">
            <v>Fish Anomalies - Erosions</v>
          </cell>
        </row>
        <row r="10039">
          <cell r="B10039" t="str">
            <v>Fish Anomalies - Lesions</v>
          </cell>
        </row>
        <row r="10040">
          <cell r="B10040" t="str">
            <v>Fish Anomalies - Multiples</v>
          </cell>
        </row>
        <row r="10041">
          <cell r="B10041" t="str">
            <v>Fish Anomalies - Tumors</v>
          </cell>
        </row>
        <row r="10042">
          <cell r="B10042" t="str">
            <v>Fish community</v>
          </cell>
        </row>
        <row r="10043">
          <cell r="B10043" t="str">
            <v>Fish condition factor</v>
          </cell>
        </row>
        <row r="10044">
          <cell r="B10044" t="str">
            <v>Fish Cover - Artificial Structures (choice list)</v>
          </cell>
        </row>
        <row r="10045">
          <cell r="B10045" t="str">
            <v>Fish Cover - Boulders (choice list)</v>
          </cell>
        </row>
        <row r="10046">
          <cell r="B10046" t="str">
            <v>Fish Cover - Brush/Woody Debris &lt;0.3m (SMALL) (choice list)</v>
          </cell>
        </row>
        <row r="10047">
          <cell r="B10047" t="str">
            <v>Fish Cover - Filamentous Algae (choice list)</v>
          </cell>
        </row>
        <row r="10048">
          <cell r="B10048" t="str">
            <v>Fish Cover - Live Trees or Roots (choice list)</v>
          </cell>
        </row>
        <row r="10049">
          <cell r="B10049" t="str">
            <v>Fish Cover - Macrophytes (choice list)</v>
          </cell>
        </row>
        <row r="10050">
          <cell r="B10050" t="str">
            <v>Fish Cover - Overhanging Veg. &lt;=1m of Surface (choice list)</v>
          </cell>
        </row>
        <row r="10051">
          <cell r="B10051" t="str">
            <v>Fish Cover - Undercut Banks (choice list)</v>
          </cell>
        </row>
        <row r="10052">
          <cell r="B10052" t="str">
            <v>Fish Cover - Woody debris &gt;0.3m (BIG) (choice list)</v>
          </cell>
        </row>
        <row r="10053">
          <cell r="B10053" t="str">
            <v>Fish fork length</v>
          </cell>
        </row>
        <row r="10054">
          <cell r="B10054" t="str">
            <v>Fish kill observation</v>
          </cell>
        </row>
        <row r="10055">
          <cell r="B10055" t="str">
            <v>Fish Kill, Severity (choice list)</v>
          </cell>
        </row>
        <row r="10056">
          <cell r="B10056" t="str">
            <v>Fish presence (choice list)</v>
          </cell>
        </row>
        <row r="10057">
          <cell r="B10057" t="str">
            <v>Fish standard length</v>
          </cell>
        </row>
        <row r="10058">
          <cell r="B10058" t="str">
            <v>Fixed dissolved solids</v>
          </cell>
        </row>
        <row r="10059">
          <cell r="B10059" t="str">
            <v>Fixed suspended solids</v>
          </cell>
        </row>
        <row r="10060">
          <cell r="B10060" t="str">
            <v>Flash point</v>
          </cell>
        </row>
        <row r="10061">
          <cell r="B10061" t="str">
            <v>Flavobacterium</v>
          </cell>
        </row>
        <row r="10062">
          <cell r="B10062" t="str">
            <v>Flazasulfuron</v>
          </cell>
        </row>
        <row r="10063">
          <cell r="B10063" t="str">
            <v>Floating algae mat - severity (choice list)</v>
          </cell>
        </row>
        <row r="10064">
          <cell r="B10064" t="str">
            <v>Floating debris (Y/N) (choice list)</v>
          </cell>
        </row>
        <row r="10065">
          <cell r="B10065" t="str">
            <v>Floating debris - severity (choice list)</v>
          </cell>
        </row>
        <row r="10066">
          <cell r="B10066" t="str">
            <v>Floating Detergent/Soap - Severity (choice list)</v>
          </cell>
        </row>
        <row r="10067">
          <cell r="B10067" t="str">
            <v>Floating foam/suds (Y/N) (choice list)</v>
          </cell>
        </row>
        <row r="10068">
          <cell r="B10068" t="str">
            <v>Floating foam/suds - severity (choice list)</v>
          </cell>
        </row>
        <row r="10069">
          <cell r="B10069" t="str">
            <v>Floating Garbage Severity (choice List)</v>
          </cell>
        </row>
        <row r="10070">
          <cell r="B10070" t="str">
            <v>Floating sewage (Y/N) (choice list)</v>
          </cell>
        </row>
        <row r="10071">
          <cell r="B10071" t="str">
            <v>Floating sewage - severity (choice list)</v>
          </cell>
        </row>
        <row r="10072">
          <cell r="B10072" t="str">
            <v>Floating sludge - severity (choice list)</v>
          </cell>
        </row>
        <row r="10073">
          <cell r="B10073" t="str">
            <v>Floating solids or foam</v>
          </cell>
        </row>
        <row r="10074">
          <cell r="B10074" t="str">
            <v>Floating solids, unspecified mix (choice list)</v>
          </cell>
        </row>
        <row r="10075">
          <cell r="B10075" t="str">
            <v>Flonicamid</v>
          </cell>
        </row>
        <row r="10076">
          <cell r="B10076" t="str">
            <v>Flood prone area width</v>
          </cell>
        </row>
        <row r="10077">
          <cell r="B10077" t="str">
            <v>Flow</v>
          </cell>
        </row>
        <row r="10078">
          <cell r="B10078" t="str">
            <v>Flow rate</v>
          </cell>
        </row>
        <row r="10079">
          <cell r="B10079" t="str">
            <v>Flow, runoff</v>
          </cell>
        </row>
        <row r="10080">
          <cell r="B10080" t="str">
            <v>Flow, severity (choice list)</v>
          </cell>
        </row>
        <row r="10081">
          <cell r="B10081" t="str">
            <v>Flow, stream class (choice list)</v>
          </cell>
        </row>
        <row r="10082">
          <cell r="B10082" t="str">
            <v>Flow, stream stage (choice list)</v>
          </cell>
        </row>
        <row r="10083">
          <cell r="B10083" t="str">
            <v>Fluazifop-butyl</v>
          </cell>
        </row>
        <row r="10084">
          <cell r="B10084" t="str">
            <v>Fluazifop-P-butyl</v>
          </cell>
        </row>
        <row r="10085">
          <cell r="B10085" t="str">
            <v>Flubendiamide</v>
          </cell>
        </row>
        <row r="10086">
          <cell r="B10086" t="str">
            <v>Flucarbazon-sodium</v>
          </cell>
        </row>
        <row r="10087">
          <cell r="B10087" t="str">
            <v>Flucarbazone</v>
          </cell>
        </row>
        <row r="10088">
          <cell r="B10088" t="str">
            <v>Fluchloralin</v>
          </cell>
        </row>
        <row r="10089">
          <cell r="B10089" t="str">
            <v>Fluconazole</v>
          </cell>
        </row>
        <row r="10090">
          <cell r="B10090" t="str">
            <v>Flucythrinate</v>
          </cell>
        </row>
        <row r="10091">
          <cell r="B10091" t="str">
            <v>Fludioxonil</v>
          </cell>
        </row>
        <row r="10092">
          <cell r="B10092" t="str">
            <v>Flufenacet</v>
          </cell>
        </row>
        <row r="10093">
          <cell r="B10093" t="str">
            <v>Flufenacet ESA</v>
          </cell>
        </row>
        <row r="10094">
          <cell r="B10094" t="str">
            <v>Flufenacet OA</v>
          </cell>
        </row>
        <row r="10095">
          <cell r="B10095" t="str">
            <v>Flumequine</v>
          </cell>
        </row>
        <row r="10096">
          <cell r="B10096" t="str">
            <v>Flumetralin</v>
          </cell>
        </row>
        <row r="10097">
          <cell r="B10097" t="str">
            <v>Flumetsulam</v>
          </cell>
        </row>
        <row r="10098">
          <cell r="B10098" t="str">
            <v>Flumioxazin</v>
          </cell>
        </row>
        <row r="10099">
          <cell r="B10099" t="str">
            <v>Flunitrazepam</v>
          </cell>
        </row>
        <row r="10100">
          <cell r="B10100" t="str">
            <v>Fluocinonide</v>
          </cell>
        </row>
        <row r="10101">
          <cell r="B10101" t="str">
            <v>Fluometuron</v>
          </cell>
        </row>
        <row r="10102">
          <cell r="B10102" t="str">
            <v>Fluoranthene</v>
          </cell>
        </row>
        <row r="10103">
          <cell r="B10103" t="str">
            <v>Fluoranthene-1,2,3,4,5,6,7,8,9,10-d10***retired***use Fluoranthene-d10</v>
          </cell>
        </row>
        <row r="10104">
          <cell r="B10104" t="str">
            <v>Fluoranthene-d10</v>
          </cell>
        </row>
        <row r="10105">
          <cell r="B10105" t="str">
            <v>Fluoranthenes and pyrenes, total</v>
          </cell>
        </row>
        <row r="10106">
          <cell r="B10106" t="str">
            <v>Fluorene</v>
          </cell>
        </row>
        <row r="10107">
          <cell r="B10107" t="str">
            <v>Fluorene,2,4A-Dihydro-</v>
          </cell>
        </row>
        <row r="10108">
          <cell r="B10108" t="str">
            <v>Fluorene-d10</v>
          </cell>
        </row>
        <row r="10109">
          <cell r="B10109" t="str">
            <v>Fluorescein</v>
          </cell>
        </row>
        <row r="10110">
          <cell r="B10110" t="str">
            <v>Fluoride</v>
          </cell>
        </row>
        <row r="10111">
          <cell r="B10111" t="str">
            <v>Fluorinated triethylene glycol monomethyl ether</v>
          </cell>
        </row>
        <row r="10112">
          <cell r="B10112" t="str">
            <v>Fluorine</v>
          </cell>
        </row>
        <row r="10113">
          <cell r="B10113" t="str">
            <v>Fluoro(heptafluoropropoxy)acetic acid</v>
          </cell>
        </row>
        <row r="10114">
          <cell r="B10114" t="str">
            <v>Fluoro-1,3-dimethyloadamantane</v>
          </cell>
        </row>
        <row r="10115">
          <cell r="B10115" t="str">
            <v>Fluorobenzene</v>
          </cell>
        </row>
        <row r="10116">
          <cell r="B10116" t="str">
            <v>Fluoroboric acid</v>
          </cell>
        </row>
        <row r="10117">
          <cell r="B10117" t="str">
            <v>Fluoroethyldiaminotriazine (FDAT)</v>
          </cell>
        </row>
        <row r="10118">
          <cell r="B10118" t="str">
            <v>Fluorosulfuric acid (HSO3), 1,1,2,2,3,3-hexafluoropropyl ester</v>
          </cell>
        </row>
        <row r="10119">
          <cell r="B10119" t="str">
            <v>Fluorosulfuric acid, 2-bromo-1,1,2,2-tetrafluoroethyl ester</v>
          </cell>
        </row>
        <row r="10120">
          <cell r="B10120" t="str">
            <v>Fluorotelomer sulfonate 4:2</v>
          </cell>
        </row>
        <row r="10121">
          <cell r="B10121" t="str">
            <v>Fluorotelomer sulfonate 8:2</v>
          </cell>
        </row>
        <row r="10122">
          <cell r="B10122" t="str">
            <v>Fluorotrichloromethane***retired***use CFC-11</v>
          </cell>
        </row>
        <row r="10123">
          <cell r="B10123" t="str">
            <v>Fluorotrimethylsilane</v>
          </cell>
        </row>
        <row r="10124">
          <cell r="B10124" t="str">
            <v>Fluoro[1,1,2,2-tetrafluoro-2-(trifluoromethoxy)ethoxy]acetic acid</v>
          </cell>
        </row>
        <row r="10125">
          <cell r="B10125" t="str">
            <v>Fluowet PL 80B</v>
          </cell>
        </row>
        <row r="10126">
          <cell r="B10126" t="str">
            <v>Fluowet PP</v>
          </cell>
        </row>
        <row r="10127">
          <cell r="B10127" t="str">
            <v>Fluoxastrobin</v>
          </cell>
        </row>
        <row r="10128">
          <cell r="B10128" t="str">
            <v>Fluoxetine</v>
          </cell>
        </row>
        <row r="10129">
          <cell r="B10129" t="str">
            <v>Fluoxetine hydrochloride</v>
          </cell>
        </row>
        <row r="10130">
          <cell r="B10130" t="str">
            <v>Fluoxetine-d5</v>
          </cell>
        </row>
        <row r="10131">
          <cell r="B10131" t="str">
            <v>Fluoxetine-D6</v>
          </cell>
        </row>
        <row r="10132">
          <cell r="B10132" t="str">
            <v>Flupyradifurone</v>
          </cell>
        </row>
        <row r="10133">
          <cell r="B10133" t="str">
            <v>Flurazepam</v>
          </cell>
        </row>
        <row r="10134">
          <cell r="B10134" t="str">
            <v>Fluridone</v>
          </cell>
        </row>
        <row r="10135">
          <cell r="B10135" t="str">
            <v>Fluroxypyr</v>
          </cell>
        </row>
        <row r="10136">
          <cell r="B10136" t="str">
            <v>Fluroxypyr 1-methylheptyl ester</v>
          </cell>
        </row>
        <row r="10137">
          <cell r="B10137" t="str">
            <v>Fluthiacet-methyl</v>
          </cell>
        </row>
        <row r="10138">
          <cell r="B10138" t="str">
            <v>Flutianil</v>
          </cell>
        </row>
        <row r="10139">
          <cell r="B10139" t="str">
            <v>Flutianil OC 56574</v>
          </cell>
        </row>
        <row r="10140">
          <cell r="B10140" t="str">
            <v>Flutianil OC 56635</v>
          </cell>
        </row>
        <row r="10141">
          <cell r="B10141" t="str">
            <v>Fluticasone</v>
          </cell>
        </row>
        <row r="10142">
          <cell r="B10142" t="str">
            <v>Fluticasone propionate</v>
          </cell>
        </row>
        <row r="10143">
          <cell r="B10143" t="str">
            <v>Flutolanil</v>
          </cell>
        </row>
        <row r="10144">
          <cell r="B10144" t="str">
            <v>Flutriafol</v>
          </cell>
        </row>
        <row r="10145">
          <cell r="B10145" t="str">
            <v>Fluvalinate</v>
          </cell>
        </row>
        <row r="10146">
          <cell r="B10146" t="str">
            <v>Fluvoxamine</v>
          </cell>
        </row>
        <row r="10147">
          <cell r="B10147" t="str">
            <v>Fluxapyroxad</v>
          </cell>
        </row>
        <row r="10148">
          <cell r="B10148" t="str">
            <v>Folpet</v>
          </cell>
        </row>
        <row r="10149">
          <cell r="B10149" t="str">
            <v>Fomesafen</v>
          </cell>
        </row>
        <row r="10150">
          <cell r="B10150" t="str">
            <v>Fonofos</v>
          </cell>
        </row>
        <row r="10151">
          <cell r="B10151" t="str">
            <v>Fonofos oxon</v>
          </cell>
        </row>
        <row r="10152">
          <cell r="B10152" t="str">
            <v>Foramsulfuron</v>
          </cell>
        </row>
        <row r="10153">
          <cell r="B10153" t="str">
            <v>Forest Age (choice list)</v>
          </cell>
        </row>
        <row r="10154">
          <cell r="B10154" t="str">
            <v>Formaldehyde</v>
          </cell>
        </row>
        <row r="10155">
          <cell r="B10155" t="str">
            <v>Formate</v>
          </cell>
        </row>
        <row r="10156">
          <cell r="B10156" t="str">
            <v>Formation code</v>
          </cell>
        </row>
        <row r="10157">
          <cell r="B10157" t="str">
            <v>Formetanate hydrochloride</v>
          </cell>
        </row>
        <row r="10158">
          <cell r="B10158" t="str">
            <v>Formic acid</v>
          </cell>
        </row>
        <row r="10159">
          <cell r="B10159" t="str">
            <v>Formic acid--3,3,4,4,5,5,6,6,7,7,8,8,8-tridecafluorooctan-1-ol (1/1)</v>
          </cell>
        </row>
        <row r="10160">
          <cell r="B10160" t="str">
            <v>Formononetin</v>
          </cell>
        </row>
        <row r="10161">
          <cell r="B10161" t="str">
            <v>Fosamine-ammonium</v>
          </cell>
        </row>
        <row r="10162">
          <cell r="B10162" t="str">
            <v>Fractionated particulate size</v>
          </cell>
        </row>
        <row r="10163">
          <cell r="B10163" t="str">
            <v>Free Liquids</v>
          </cell>
        </row>
        <row r="10164">
          <cell r="B10164" t="str">
            <v>Free liquids in sludge</v>
          </cell>
        </row>
        <row r="10165">
          <cell r="B10165" t="str">
            <v>Free mineral acidity (FMA)</v>
          </cell>
        </row>
        <row r="10166">
          <cell r="B10166" t="str">
            <v>Freon 23</v>
          </cell>
        </row>
        <row r="10167">
          <cell r="B10167" t="str">
            <v>Freon C 51-12</v>
          </cell>
        </row>
        <row r="10168">
          <cell r="B10168" t="str">
            <v>Frequency of Reoxygenation</v>
          </cell>
        </row>
        <row r="10169">
          <cell r="B10169" t="str">
            <v>FrictionAngle</v>
          </cell>
        </row>
        <row r="10170">
          <cell r="B10170" t="str">
            <v>FtS 4:2 ion</v>
          </cell>
        </row>
        <row r="10171">
          <cell r="B10171" t="str">
            <v>FtS 6:2 ion</v>
          </cell>
        </row>
        <row r="10172">
          <cell r="B10172" t="str">
            <v>FtS 8:2 ion</v>
          </cell>
        </row>
        <row r="10173">
          <cell r="B10173" t="str">
            <v>Fucoxanthin</v>
          </cell>
        </row>
        <row r="10174">
          <cell r="B10174" t="str">
            <v>Fuel oil #5</v>
          </cell>
        </row>
        <row r="10175">
          <cell r="B10175" t="str">
            <v>Fuel oil #6</v>
          </cell>
        </row>
        <row r="10176">
          <cell r="B10176" t="str">
            <v>Fuel oil no. 1</v>
          </cell>
        </row>
        <row r="10177">
          <cell r="B10177" t="str">
            <v>Fuel oil no. 2</v>
          </cell>
        </row>
        <row r="10178">
          <cell r="B10178" t="str">
            <v>Fuel, Diesel Range (C10-C22)</v>
          </cell>
        </row>
        <row r="10179">
          <cell r="B10179" t="str">
            <v>Fuel, Diesel Range (C10-C28)</v>
          </cell>
        </row>
        <row r="10180">
          <cell r="B10180" t="str">
            <v>Fuel, Diesel Range (C10-C32)</v>
          </cell>
        </row>
        <row r="10181">
          <cell r="B10181" t="str">
            <v>Fuel, Diesel Range (C22-C32)</v>
          </cell>
        </row>
        <row r="10182">
          <cell r="B10182" t="str">
            <v>Fuel, Diesel Range (C28-C36)</v>
          </cell>
        </row>
        <row r="10183">
          <cell r="B10183" t="str">
            <v>Fuel, Gasoline Range (C10-C28)</v>
          </cell>
        </row>
        <row r="10184">
          <cell r="B10184" t="str">
            <v>Fuel, Gasoline Range (C6-C10)</v>
          </cell>
        </row>
        <row r="10185">
          <cell r="B10185" t="str">
            <v>Full Channel cross-sectional area</v>
          </cell>
        </row>
        <row r="10186">
          <cell r="B10186" t="str">
            <v>Fulvestrant</v>
          </cell>
        </row>
        <row r="10187">
          <cell r="B10187" t="str">
            <v>Fulvestrant 3-|A-D-Glucuronide</v>
          </cell>
        </row>
        <row r="10188">
          <cell r="B10188" t="str">
            <v>Fulvestrant, 7beta-</v>
          </cell>
        </row>
        <row r="10189">
          <cell r="B10189" t="str">
            <v>Fungi</v>
          </cell>
        </row>
        <row r="10190">
          <cell r="B10190" t="str">
            <v>Furan</v>
          </cell>
        </row>
        <row r="10191">
          <cell r="B10191" t="str">
            <v>Furan, 2,2,3,3,4,4,5,5-octafluorotetrahydro-</v>
          </cell>
        </row>
        <row r="10192">
          <cell r="B10192" t="str">
            <v>Furan, 2,2,3,3,4,4,5-heptafluorotetrahydro-5-(1,1,2,2,3,3,4,4,4-nonafluorobutyl)-</v>
          </cell>
        </row>
        <row r="10193">
          <cell r="B10193" t="str">
            <v>Furan, 2,2,3,3,4,4-hexafluorotetrahydro-5-[2,2,2-trifluoro-1,1-bis(trifluoromethyl)ethyl]-</v>
          </cell>
        </row>
        <row r="10194">
          <cell r="B10194" t="str">
            <v>Furan, 2,2,3,3,4,5,5-heptafluorotetrahydro-4-(nonafluorobutyl)-</v>
          </cell>
        </row>
        <row r="10195">
          <cell r="B10195" t="str">
            <v>Furan, 2,3,3,4,4-pentafluorotetrahydro-5-methoxy-2,5-bis[1,2,2,2-tetrafluoro-1-(trifluoromethyl)ethyl]-</v>
          </cell>
        </row>
        <row r="10196">
          <cell r="B10196" t="str">
            <v>Furan, 2-(1,1,2,3,3,3-hexafluoropropyl)tetrahydro-</v>
          </cell>
        </row>
        <row r="10197">
          <cell r="B10197" t="str">
            <v>Furan, 2-(difluoromethyl)-2,3,3,4,4,5,5-heptafluorotetrahydro-</v>
          </cell>
        </row>
        <row r="10198">
          <cell r="B10198" t="str">
            <v>Furan, 2-methyl-5-[2,2,2-trifluoro-1-(trifluoromethyl)ethoxy]-</v>
          </cell>
        </row>
        <row r="10199">
          <cell r="B10199" t="str">
            <v>Furan, tetrahydro-, polymer with 3-methyl-3-[(2,2,3,3,3-pentafluoropropoxy)methyl]oxetane</v>
          </cell>
        </row>
        <row r="10200">
          <cell r="B10200" t="str">
            <v>Furan, tetrahydro-, polymer with 3-methyl-3-[(2,2,3,3,3-pentafluoropropoxy)methyl]oxetane, mono[[(1-oxo-2-propen-1-yl)ox</v>
          </cell>
        </row>
        <row r="10201">
          <cell r="B10201" t="str">
            <v>Furan, tetrahydro-2-(1,2,3,3,3-pentafluoro-1-propen-1-yl)-</v>
          </cell>
        </row>
        <row r="10202">
          <cell r="B10202" t="str">
            <v>Furancarboxylic acid</v>
          </cell>
        </row>
        <row r="10203">
          <cell r="B10203" t="str">
            <v>Furfural</v>
          </cell>
        </row>
        <row r="10204">
          <cell r="B10204" t="str">
            <v>Furosemide</v>
          </cell>
        </row>
        <row r="10205">
          <cell r="B10205" t="str">
            <v>Gadolinium</v>
          </cell>
        </row>
        <row r="10206">
          <cell r="B10206" t="str">
            <v>Gage height***retired***use Height, gage</v>
          </cell>
        </row>
        <row r="10207">
          <cell r="B10207" t="str">
            <v>Galactosan</v>
          </cell>
        </row>
        <row r="10208">
          <cell r="B10208" t="str">
            <v>Gallium</v>
          </cell>
        </row>
        <row r="10209">
          <cell r="B10209" t="str">
            <v>Gallium-67</v>
          </cell>
        </row>
        <row r="10210">
          <cell r="B10210" t="str">
            <v>Gamma emitting isotopes</v>
          </cell>
        </row>
        <row r="10211">
          <cell r="B10211" t="str">
            <v>Gamma linolenic acid</v>
          </cell>
        </row>
        <row r="10212">
          <cell r="B10212" t="str">
            <v>gamma-Chlordane***retired***use 2,2,4,5,6,7,8,8-Octachloro-2,3,3a,4,7,7a-hexahydro-4,7-methano-1H-indene</v>
          </cell>
        </row>
        <row r="10213">
          <cell r="B10213" t="str">
            <v>gamma-HCH (Lindane)</v>
          </cell>
        </row>
        <row r="10214">
          <cell r="B10214" t="str">
            <v>Gas bubble severity (choice list)</v>
          </cell>
        </row>
        <row r="10215">
          <cell r="B10215" t="str">
            <v>Gas Range Organics (C6-C10)</v>
          </cell>
        </row>
        <row r="10216">
          <cell r="B10216" t="str">
            <v>Gasoline</v>
          </cell>
        </row>
        <row r="10217">
          <cell r="B10217" t="str">
            <v>Gasoline blending pyrolyzate derived naphtha raffinate distillates (petroleum)</v>
          </cell>
        </row>
        <row r="10218">
          <cell r="B10218" t="str">
            <v>Gasoline range organics</v>
          </cell>
        </row>
        <row r="10219">
          <cell r="B10219" t="str">
            <v>Gasoline range organics (C6-C12 GRO)</v>
          </cell>
        </row>
        <row r="10220">
          <cell r="B10220" t="str">
            <v>Gemfibrozil</v>
          </cell>
        </row>
        <row r="10221">
          <cell r="B10221" t="str">
            <v>Gemfibrozil-D6</v>
          </cell>
        </row>
        <row r="10222">
          <cell r="B10222" t="str">
            <v>General observation (text)</v>
          </cell>
        </row>
        <row r="10223">
          <cell r="B10223" t="str">
            <v>General pathology (text)</v>
          </cell>
        </row>
        <row r="10224">
          <cell r="B10224" t="str">
            <v>Gentamicin</v>
          </cell>
        </row>
        <row r="10225">
          <cell r="B10225" t="str">
            <v>Geosmin</v>
          </cell>
        </row>
        <row r="10226">
          <cell r="B10226" t="str">
            <v>Germanium</v>
          </cell>
        </row>
        <row r="10227">
          <cell r="B10227" t="str">
            <v>Germanium, tetrafluoro(oxirane)-</v>
          </cell>
        </row>
        <row r="10228">
          <cell r="B10228" t="str">
            <v>GFD DNA marker (purified)</v>
          </cell>
        </row>
        <row r="10229">
          <cell r="B10229" t="str">
            <v>Giardia</v>
          </cell>
        </row>
        <row r="10230">
          <cell r="B10230" t="str">
            <v>Giardia lamblia</v>
          </cell>
        </row>
        <row r="10231">
          <cell r="B10231" t="str">
            <v>Girth</v>
          </cell>
        </row>
        <row r="10232">
          <cell r="B10232" t="str">
            <v>Glipizide</v>
          </cell>
        </row>
        <row r="10233">
          <cell r="B10233" t="str">
            <v>Glipizide-d11</v>
          </cell>
        </row>
        <row r="10234">
          <cell r="B10234" t="str">
            <v>Glufosinate-ammonium</v>
          </cell>
        </row>
        <row r="10235">
          <cell r="B10235" t="str">
            <v>Glutaronitrile, perfluoro-</v>
          </cell>
        </row>
        <row r="10236">
          <cell r="B10236" t="str">
            <v>Glyburide</v>
          </cell>
        </row>
        <row r="10237">
          <cell r="B10237" t="str">
            <v>Glyburide-d3</v>
          </cell>
        </row>
        <row r="10238">
          <cell r="B10238" t="str">
            <v>Glycidylaldehyde</v>
          </cell>
        </row>
        <row r="10239">
          <cell r="B10239" t="str">
            <v>Glycinamide, glycyl-N-(2-mercaptoethyl)-, (2-2')-disulfide, bis(trifluoroacetate)</v>
          </cell>
        </row>
        <row r="10240">
          <cell r="B10240" t="str">
            <v>Glycinamide, L-alanyl-N-(2-mercaptoethyl)-, (2-2')-disulfide, bis(trifluoroacetate)</v>
          </cell>
        </row>
        <row r="10241">
          <cell r="B10241" t="str">
            <v>Glycine</v>
          </cell>
        </row>
        <row r="10242">
          <cell r="B10242" t="str">
            <v>Glycine, N,N-bis[2-hydroxy-3-(2-propen-1-yloxy)propyl]-, sodium salt (1:1), reaction products with ammonium hydroxide and 1,1,1,2,2-pentafluoro-2-iodoethane-tetrafluoroethylene telomer</v>
          </cell>
        </row>
        <row r="10243">
          <cell r="B10243" t="str">
            <v>Glycine, N-(aminoiminomethyl)-N-methyl-</v>
          </cell>
        </row>
        <row r="10244">
          <cell r="B10244" t="str">
            <v>Glycine, N-ethyl-N-[(1,1,2,2,3,3,4,4,4-nonafluorobutyl)sulfonyl]-</v>
          </cell>
        </row>
        <row r="10245">
          <cell r="B10245" t="str">
            <v>Glycine, N-ethyl-N-[(1,1,2,2,3,3,4,4,4-nonafluorobutyl)sulfonyl]-, ethyl ester</v>
          </cell>
        </row>
        <row r="10246">
          <cell r="B10246" t="str">
            <v>Glycine, N-ethyl-N-[(1,1,2,2,3,3,4,4,4-nonafluorobutyl)sulfonyl]-, potassium salt (1:1)</v>
          </cell>
        </row>
        <row r="10247">
          <cell r="B10247" t="str">
            <v>Glycine, N-ethyl-N-[(1,1,2,2,3,3,4,4,4-nonafluorobutyl)sulfonyl]-, sodium salt (1:1)</v>
          </cell>
        </row>
        <row r="10248">
          <cell r="B10248" t="str">
            <v>Glycine, N-ethyl-N-[(1,1,2,2,3,3,4,4,5,5,5-undecafluoropentyl)sulfonyl]-</v>
          </cell>
        </row>
        <row r="10249">
          <cell r="B10249" t="str">
            <v>Glycine, N-ethyl-N-[(1,1,2,2,3,3,4,4,5,5,5-undecafluoropentyl)sulfonyl]-, ethyl ester</v>
          </cell>
        </row>
        <row r="10250">
          <cell r="B10250" t="str">
            <v>Glycine, N-ethyl-N-[(1,1,2,2,3,3,4,4,5,5,5-undecafluoropentyl)sulfonyl]-, potassium salt (1:1)</v>
          </cell>
        </row>
        <row r="10251">
          <cell r="B10251" t="str">
            <v>Glycine, N-ethyl-N-[(1,1,2,2,3,3,4,4,5,5,5-undecafluoropentyl)sulfonyl]-, sodium salt (1:1)</v>
          </cell>
        </row>
        <row r="10252">
          <cell r="B10252" t="str">
            <v>Glycine, N-ethyl-N-[(1,1,2,2,3,3,4,4,5,5,6,6,6-tridecafluorohexyl)sulfonyl]-</v>
          </cell>
        </row>
        <row r="10253">
          <cell r="B10253" t="str">
            <v>Glycine, N-ethyl-N-[(1,1,2,2,3,3,4,4,5,5,6,6,6-tridecafluorohexyl)sulfonyl]-, ethyl ester</v>
          </cell>
        </row>
        <row r="10254">
          <cell r="B10254" t="str">
            <v>Glycine, N-ethyl-N-[(1,1,2,2,3,3,4,4,5,5,6,6,6-tridecafluorohexyl)sulfonyl]-, potassium salt (1:1)</v>
          </cell>
        </row>
        <row r="10255">
          <cell r="B10255" t="str">
            <v>Glycine, N-ethyl-N-[(1,1,2,2,3,3,4,4,5,5,6,6,6-tridecafluorohexyl)sulfonyl]-, sodium salt (1:1)</v>
          </cell>
        </row>
        <row r="10256">
          <cell r="B10256" t="str">
            <v>Glycine, N-ethyl-N-[(1,1,2,2,3,3,4,4,5,5,6,6,7,7,7-pentadecafluoroheptyl)sulfonyl]-</v>
          </cell>
        </row>
        <row r="10257">
          <cell r="B10257" t="str">
            <v>Glycine, N-ethyl-N-[(1,1,2,2,3,3,4,4,5,5,6,6,7,7,7-pentadecafluoroheptyl)sulfonyl]-, ethyl ester</v>
          </cell>
        </row>
        <row r="10258">
          <cell r="B10258" t="str">
            <v>Glycine, N-ethyl-N-[(1,1,2,2,3,3,4,4,5,5,6,6,7,7,7-pentadecafluoroheptyl)sulfonyl]-, potassium salt (1:1)</v>
          </cell>
        </row>
        <row r="10259">
          <cell r="B10259" t="str">
            <v>Glycine, N-ethyl-N-[(1,1,2,2,3,3,4,4,5,5,6,6,7,7,7-pentadecafluoroheptyl)sulfonyl]-, sodium salt (1:1)</v>
          </cell>
        </row>
        <row r="10260">
          <cell r="B10260" t="str">
            <v>Glycine, N-ethyl-N-[(1,1,2,2,3,3,4,4,5,5,6,6,7,7,8,8,8-heptadecafluorooctyl)sulfonyl]-</v>
          </cell>
        </row>
        <row r="10261">
          <cell r="B10261" t="str">
            <v>Glycine, N-ethyl-N-[(1,1,2,2,3,3,4,4,5,5,6,6,7,7,8,8,8-heptadecafluorooctyl)sulfonyl]-, ammonium salt (1:1)</v>
          </cell>
        </row>
        <row r="10262">
          <cell r="B10262" t="str">
            <v>Glycine, N-ethyl-N-[(1,1,2,2,3,3,4,4,5,5,6,6,7,7,8,8,8-heptadecafluorooctyl)sulfonyl]-, ethyl ester</v>
          </cell>
        </row>
        <row r="10263">
          <cell r="B10263" t="str">
            <v>Glycine, N-ethyl-N-[(1,1,2,2,3,3,4,4,5,5,6,6,7,7,8,8,8-heptadecafluorooctyl)sulfonyl]-, potassium salt (1:1)</v>
          </cell>
        </row>
        <row r="10264">
          <cell r="B10264" t="str">
            <v>Glycine, N-ethyl-N-[(1,1,2,2,3,3,4,4,5,5,6,6,7,7,8,8,8-heptadecafluorooctyl)sulfonyl]-, sodium salt (1:1)</v>
          </cell>
        </row>
        <row r="10265">
          <cell r="B10265" t="str">
            <v>Glycine, N-ethyl-N-[(heptadecafluorooctyl)sulfonyl]-, potassium salt</v>
          </cell>
        </row>
        <row r="10266">
          <cell r="B10266" t="str">
            <v>Glycine, N-ethyl-N-[(pentadecafluoroheptyl)sulfonyl]-, potassium salt</v>
          </cell>
        </row>
        <row r="10267">
          <cell r="B10267" t="str">
            <v>Glycine, N-ethyl-N-[(tridecafluorohexyl)sulfonyl]-, potassium salt</v>
          </cell>
        </row>
        <row r="10268">
          <cell r="B10268" t="str">
            <v>Glycine, N-ethyl-N-[(undecafluoropentyl)sulfonyl]-, potassium salt</v>
          </cell>
        </row>
        <row r="10269">
          <cell r="B10269" t="str">
            <v>Glycine, N-[(1,1,2,2,3,3,4,4,5,5,6,6,7,7,8,8,8-heptadecafluorooctyl)sulfonyl]-</v>
          </cell>
        </row>
        <row r="10270">
          <cell r="B10270" t="str">
            <v>Glycine, N-[(1,1,2,2,3,3,4,4,5,5,6,6,7,7,8,8,8-heptadecafluorooctyl)sulfonyl]-N-methyl-***retired***use N-methyl perfluorooctanesulfonamidoacetic acid</v>
          </cell>
        </row>
        <row r="10271">
          <cell r="B10271" t="str">
            <v>Glycine, N-[(1,1,2,2,3,3,4,4,5,5,6,6,7,7,8,8,8-heptadecafluorooctyl)sulfonyl]-N-propyl-, potassium salt (1:1)</v>
          </cell>
        </row>
        <row r="10272">
          <cell r="B10272" t="str">
            <v>Glycine, N-[(heptadecafluorooctyl)sulfonyl]-N-methyl-, chromium complex</v>
          </cell>
        </row>
        <row r="10273">
          <cell r="B10273" t="str">
            <v>Glycine, N-[(heptadecafluorooctyl)sulfonyl]-N-propyl-, potassium salt</v>
          </cell>
        </row>
        <row r="10274">
          <cell r="B10274" t="str">
            <v>Glycine, reaction products with reduced chlorine-polymd. oxidized 1,1,2,3,3,3-hexafluoro-1-propene telomer</v>
          </cell>
        </row>
        <row r="10275">
          <cell r="B10275" t="str">
            <v>Glycine, reaction products with reduced polymd. oxidized 1,1,2,3,3,3-hexafluoro-1-propene</v>
          </cell>
        </row>
        <row r="10276">
          <cell r="B10276" t="str">
            <v>Glycine-7-amido-4-methylcoumarin</v>
          </cell>
        </row>
        <row r="10277">
          <cell r="B10277" t="str">
            <v>Glycitein</v>
          </cell>
        </row>
        <row r="10278">
          <cell r="B10278" t="str">
            <v>Glycolic acid</v>
          </cell>
        </row>
        <row r="10279">
          <cell r="B10279" t="str">
            <v>Glycoprotein (ZP3 and PZP)</v>
          </cell>
        </row>
        <row r="10280">
          <cell r="B10280" t="str">
            <v>Glyoxal</v>
          </cell>
        </row>
        <row r="10281">
          <cell r="B10281" t="str">
            <v>Glyphosate</v>
          </cell>
        </row>
        <row r="10282">
          <cell r="B10282" t="str">
            <v>Glyphosate-isopropylammonium</v>
          </cell>
        </row>
        <row r="10283">
          <cell r="B10283" t="str">
            <v>Gold</v>
          </cell>
        </row>
        <row r="10284">
          <cell r="B10284" t="str">
            <v>Gonadotropin Releasing Hormone (GnRH)</v>
          </cell>
        </row>
        <row r="10285">
          <cell r="B10285" t="str">
            <v>Goose copies</v>
          </cell>
        </row>
        <row r="10286">
          <cell r="B10286" t="str">
            <v>Goose host %</v>
          </cell>
        </row>
        <row r="10287">
          <cell r="B10287" t="str">
            <v>Grain size, clay (&lt;0.001 MM) - Percent Passing</v>
          </cell>
        </row>
        <row r="10288">
          <cell r="B10288" t="str">
            <v>Grain size, clay (&lt;0.005 MM) - Percent Passing</v>
          </cell>
        </row>
        <row r="10289">
          <cell r="B10289" t="str">
            <v>Grain size, clay (&lt;2 um)</v>
          </cell>
        </row>
        <row r="10290">
          <cell r="B10290" t="str">
            <v>Grain size, coarse sand (&gt;=630 to 2000 um)</v>
          </cell>
        </row>
        <row r="10291">
          <cell r="B10291" t="str">
            <v>Grain size, coarse silt (&gt;=20 to 63 um)</v>
          </cell>
        </row>
        <row r="10292">
          <cell r="B10292" t="str">
            <v>Grain size, fine gravel and larger (&gt;=2000 um)</v>
          </cell>
        </row>
        <row r="10293">
          <cell r="B10293" t="str">
            <v>Grain size, fine sand (&gt;=63 to 200 um)</v>
          </cell>
        </row>
        <row r="10294">
          <cell r="B10294" t="str">
            <v>Grain size, fine silt (&gt;=2 to 6.3 um)</v>
          </cell>
        </row>
        <row r="10295">
          <cell r="B10295" t="str">
            <v>Grain size, medium sand (&gt;=200 to 630 um)</v>
          </cell>
        </row>
        <row r="10296">
          <cell r="B10296" t="str">
            <v>Grain size, medium silt (&gt;=6.3 to 20 um)</v>
          </cell>
        </row>
        <row r="10297">
          <cell r="B10297" t="str">
            <v>Gran acid neutralizing capacity</v>
          </cell>
        </row>
        <row r="10298">
          <cell r="B10298" t="str">
            <v>Gravimetric water content</v>
          </cell>
        </row>
        <row r="10299">
          <cell r="B10299" t="str">
            <v>Grazing or other Habitat Disruptive Pressure (choice list)</v>
          </cell>
        </row>
        <row r="10300">
          <cell r="B10300" t="str">
            <v>Grid count</v>
          </cell>
        </row>
        <row r="10301">
          <cell r="B10301" t="str">
            <v>Gross alpha radioactivity, (Americium-241 ref std)</v>
          </cell>
        </row>
        <row r="10302">
          <cell r="B10302" t="str">
            <v>Gross alpha radioactivity, (nat-Uranium ref std)</v>
          </cell>
        </row>
        <row r="10303">
          <cell r="B10303" t="str">
            <v>Gross alpha radioactivity, (Plutonium-239 ref std)</v>
          </cell>
        </row>
        <row r="10304">
          <cell r="B10304" t="str">
            <v>Gross alpha radioactivity, (Thorium-230 ref std)</v>
          </cell>
        </row>
        <row r="10305">
          <cell r="B10305" t="str">
            <v>Gross beta radioactivity, (Cesium-137 ref std)</v>
          </cell>
        </row>
        <row r="10306">
          <cell r="B10306" t="str">
            <v>Gross beta radioactivity, (Strontium-Yttrium-90 ref std)</v>
          </cell>
        </row>
        <row r="10307">
          <cell r="B10307" t="str">
            <v>Gross-Uranium</v>
          </cell>
        </row>
        <row r="10308">
          <cell r="B10308" t="str">
            <v>Ground Coverage Bare (choice list)</v>
          </cell>
        </row>
        <row r="10309">
          <cell r="B10309" t="str">
            <v>Ground Coverage Herbaceous (choice list)</v>
          </cell>
        </row>
        <row r="10310">
          <cell r="B10310" t="str">
            <v>Growth</v>
          </cell>
        </row>
        <row r="10311">
          <cell r="B10311" t="str">
            <v>Growth/Biomass</v>
          </cell>
        </row>
        <row r="10312">
          <cell r="B10312" t="str">
            <v>Guaiacol</v>
          </cell>
        </row>
        <row r="10313">
          <cell r="B10313" t="str">
            <v>Guaifenesin</v>
          </cell>
        </row>
        <row r="10314">
          <cell r="B10314" t="str">
            <v>Guanidine, N-[6-phenyl-4,4-bis(trifluoromethyl)-4H-1,3,5-oxadiazin-2-yl]-</v>
          </cell>
        </row>
        <row r="10315">
          <cell r="B10315" t="str">
            <v>Guanosine, 2'-deoxy-5'-O-[[4-(1H,1H,2H,2H-perfluorodecyl)phenyl](4-methoxyphenyl)phenylmethyl]-N-(2-methyl-1-oxopropyl)-, 3'-[2-cyanoethyl N,N-bis(1-methylethyl)phosphoramidite]</v>
          </cell>
        </row>
        <row r="10316">
          <cell r="B10316" t="str">
            <v>Guanosine, 2'-deoxy-5'-O-[[4-(1H,1H,2H,2H-perfluorodecyl)phenyl]bis(4-methoxyphenyl)methyl]-N-(2-methyl-1-oxopropyl)-, 3'-[2-cyanoethyl N,N-bis(1-methylethyl)phosphoramidite]</v>
          </cell>
        </row>
        <row r="10317">
          <cell r="B10317" t="str">
            <v>GULL2 DNA marker</v>
          </cell>
        </row>
        <row r="10318">
          <cell r="B10318" t="str">
            <v>GULL2 DNA marker (purified)</v>
          </cell>
        </row>
        <row r="10319">
          <cell r="B10319" t="str">
            <v>H+D2965eptafluorobutanoyl bromide</v>
          </cell>
        </row>
        <row r="10320">
          <cell r="B10320" t="str">
            <v>HAA5</v>
          </cell>
        </row>
        <row r="10321">
          <cell r="B10321" t="str">
            <v>Habitat rating (choice list)</v>
          </cell>
        </row>
        <row r="10322">
          <cell r="B10322" t="str">
            <v>Habitat rating, % of ideal</v>
          </cell>
        </row>
        <row r="10323">
          <cell r="B10323" t="str">
            <v>Habitat Total Score</v>
          </cell>
        </row>
        <row r="10324">
          <cell r="B10324" t="str">
            <v>Habitat Type (choice list)</v>
          </cell>
        </row>
        <row r="10325">
          <cell r="B10325" t="str">
            <v>Hafnium</v>
          </cell>
        </row>
        <row r="10326">
          <cell r="B10326" t="str">
            <v>Halauxifen acid</v>
          </cell>
        </row>
        <row r="10327">
          <cell r="B10327" t="str">
            <v>Halauxifen-methyl</v>
          </cell>
        </row>
        <row r="10328">
          <cell r="B10328" t="str">
            <v>Halides</v>
          </cell>
        </row>
        <row r="10329">
          <cell r="B10329" t="str">
            <v>Haloacetic acids</v>
          </cell>
        </row>
        <row r="10330">
          <cell r="B10330" t="str">
            <v>Halofenozide</v>
          </cell>
        </row>
        <row r="10331">
          <cell r="B10331" t="str">
            <v>Halogen</v>
          </cell>
        </row>
        <row r="10332">
          <cell r="B10332" t="str">
            <v>Halogenated organics</v>
          </cell>
        </row>
        <row r="10333">
          <cell r="B10333" t="str">
            <v>Halon 1011</v>
          </cell>
        </row>
        <row r="10334">
          <cell r="B10334" t="str">
            <v>Halosulfuron-methyl</v>
          </cell>
        </row>
        <row r="10335">
          <cell r="B10335" t="str">
            <v>Halowax 1000</v>
          </cell>
        </row>
        <row r="10336">
          <cell r="B10336" t="str">
            <v>Halowax 1001</v>
          </cell>
        </row>
        <row r="10337">
          <cell r="B10337" t="str">
            <v>Halowax 1013</v>
          </cell>
        </row>
        <row r="10338">
          <cell r="B10338" t="str">
            <v>Halowax 1014</v>
          </cell>
        </row>
        <row r="10339">
          <cell r="B10339" t="str">
            <v>Halowax 1099</v>
          </cell>
        </row>
        <row r="10340">
          <cell r="B10340" t="str">
            <v>Hardness</v>
          </cell>
        </row>
        <row r="10341">
          <cell r="B10341" t="str">
            <v>Hardness, Ca, Mg</v>
          </cell>
        </row>
        <row r="10342">
          <cell r="B10342" t="str">
            <v>Hardness, Calcium</v>
          </cell>
        </row>
        <row r="10343">
          <cell r="B10343" t="str">
            <v>Hardness, carbonate</v>
          </cell>
        </row>
        <row r="10344">
          <cell r="B10344" t="str">
            <v>Hardness, magnesium</v>
          </cell>
        </row>
        <row r="10345">
          <cell r="B10345" t="str">
            <v>Hardness, non-carbonate</v>
          </cell>
        </row>
        <row r="10346">
          <cell r="B10346" t="str">
            <v>Harmful Algal Blooms Present (Y/N) (choice list)</v>
          </cell>
        </row>
        <row r="10347">
          <cell r="B10347" t="str">
            <v>Hartmannella</v>
          </cell>
        </row>
        <row r="10348">
          <cell r="B10348" t="str">
            <v>Hartmannella limax</v>
          </cell>
        </row>
        <row r="10349">
          <cell r="B10349" t="str">
            <v>Hartmannella vermiformis</v>
          </cell>
        </row>
        <row r="10350">
          <cell r="B10350" t="str">
            <v>HBDE-139L</v>
          </cell>
        </row>
        <row r="10351">
          <cell r="B10351" t="str">
            <v>HCFC-122a</v>
          </cell>
        </row>
        <row r="10352">
          <cell r="B10352" t="str">
            <v>HCFC-123</v>
          </cell>
        </row>
        <row r="10353">
          <cell r="B10353" t="str">
            <v>HCFC-123A</v>
          </cell>
        </row>
        <row r="10354">
          <cell r="B10354" t="str">
            <v>HCFC-21</v>
          </cell>
        </row>
        <row r="10355">
          <cell r="B10355" t="str">
            <v>HCFC-22</v>
          </cell>
        </row>
        <row r="10356">
          <cell r="B10356" t="str">
            <v>HCFC-31</v>
          </cell>
        </row>
        <row r="10357">
          <cell r="B10357" t="str">
            <v>Head Capsule Width</v>
          </cell>
        </row>
        <row r="10358">
          <cell r="B10358" t="str">
            <v>Height</v>
          </cell>
        </row>
        <row r="10359">
          <cell r="B10359" t="str">
            <v>Height (From Surface)</v>
          </cell>
        </row>
        <row r="10360">
          <cell r="B10360" t="str">
            <v>Height, gage</v>
          </cell>
        </row>
        <row r="10361">
          <cell r="B10361" t="str">
            <v>Helium</v>
          </cell>
        </row>
        <row r="10362">
          <cell r="B10362" t="str">
            <v>Helleborein</v>
          </cell>
        </row>
        <row r="10363">
          <cell r="B10363" t="str">
            <v>Heneicosane</v>
          </cell>
        </row>
        <row r="10364">
          <cell r="B10364" t="str">
            <v>Hentriacontafluorohexadecanoyl fluoride</v>
          </cell>
        </row>
        <row r="10365">
          <cell r="B10365" t="str">
            <v>Hentriacontafluoropentadecyl iodide</v>
          </cell>
        </row>
        <row r="10366">
          <cell r="B10366" t="str">
            <v>Hentriacontane</v>
          </cell>
        </row>
        <row r="10367">
          <cell r="B10367" t="str">
            <v>Heotane, 1,1,1,2,3,3-hexafluoro-</v>
          </cell>
        </row>
        <row r="10368">
          <cell r="B10368" t="str">
            <v>Heptabromodiphenyl ether</v>
          </cell>
        </row>
        <row r="10369">
          <cell r="B10369" t="str">
            <v>Heptachlor</v>
          </cell>
        </row>
        <row r="10370">
          <cell r="B10370" t="str">
            <v>Heptachlor epoxide</v>
          </cell>
        </row>
        <row r="10371">
          <cell r="B10371" t="str">
            <v>heptachlor epoxide A</v>
          </cell>
        </row>
        <row r="10372">
          <cell r="B10372" t="str">
            <v>Heptachloro-2-norbornene</v>
          </cell>
        </row>
        <row r="10373">
          <cell r="B10373" t="str">
            <v>Heptachlorobiphenyl</v>
          </cell>
        </row>
        <row r="10374">
          <cell r="B10374" t="str">
            <v>Heptachlorodibenzo-p-dioxin</v>
          </cell>
        </row>
        <row r="10375">
          <cell r="B10375" t="str">
            <v>Heptachlorodibenzofuran</v>
          </cell>
        </row>
        <row r="10376">
          <cell r="B10376" t="str">
            <v>Heptacosafluorotetradecan(2H)oic acid</v>
          </cell>
        </row>
        <row r="10377">
          <cell r="B10377" t="str">
            <v>Heptacosane</v>
          </cell>
        </row>
        <row r="10378">
          <cell r="B10378" t="str">
            <v>heptadecafluoro(1,2,3,4,5-13C5)nonanoic acid</v>
          </cell>
        </row>
        <row r="10379">
          <cell r="B10379" t="str">
            <v>heptadecafluoro(1,2,3,4-13C4)octane-1-sulfonic acid</v>
          </cell>
        </row>
        <row r="10380">
          <cell r="B10380" t="str">
            <v>Heptadecafluoro-N,N-bis(2-hydroxyethyl)octanesulphonamide</v>
          </cell>
        </row>
        <row r="10381">
          <cell r="B10381" t="str">
            <v>Heptadecafluoro-N-(2-(phosphonooxy)ethyl)-N-propyloctanesulphonamide</v>
          </cell>
        </row>
        <row r="10382">
          <cell r="B10382" t="str">
            <v>Heptadecafluoro-N-(2-hydroxyethyl)-N-propyloctanesulphonamide</v>
          </cell>
        </row>
        <row r="10383">
          <cell r="B10383" t="str">
            <v>Heptadecafluoro-N-methylisooctanesulphonamide</v>
          </cell>
        </row>
        <row r="10384">
          <cell r="B10384" t="str">
            <v>Heptadecafluoro-N-poly(oxy-1,2-ethanediyl)-N-propyl-1-octanesulfonamide</v>
          </cell>
        </row>
        <row r="10385">
          <cell r="B10385" t="str">
            <v>Heptadecafluorononanenitrile</v>
          </cell>
        </row>
        <row r="10386">
          <cell r="B10386" t="str">
            <v>Heptadecafluorononanoic acid-aniline (1:1)</v>
          </cell>
        </row>
        <row r="10387">
          <cell r="B10387" t="str">
            <v>Heptadecafluorononanoic acid-N-ethylethanamine (1:1)</v>
          </cell>
        </row>
        <row r="10388">
          <cell r="B10388" t="str">
            <v>Heptadecafluorononanoic acid-N-methylmethanamine (1:1)</v>
          </cell>
        </row>
        <row r="10389">
          <cell r="B10389" t="str">
            <v>Heptadecafluorononanoyl bromide</v>
          </cell>
        </row>
        <row r="10390">
          <cell r="B10390" t="str">
            <v>Heptadecafluorononanoyl fluoride</v>
          </cell>
        </row>
        <row r="10391">
          <cell r="B10391" t="str">
            <v>Heptadecafluorooctane-1-(2H)sulfonic acid</v>
          </cell>
        </row>
        <row r="10392">
          <cell r="B10392" t="str">
            <v>Heptadecafluorooctane-1-sulphonamide, compound with triethylamine (1:1)</v>
          </cell>
        </row>
        <row r="10393">
          <cell r="B10393" t="str">
            <v>Heptadecafluorooctane-2-sulfonic acid</v>
          </cell>
        </row>
        <row r="10394">
          <cell r="B10394" t="str">
            <v>Heptadecafluorooctyl prop-2-enoate</v>
          </cell>
        </row>
        <row r="10395">
          <cell r="B10395" t="str">
            <v>Heptadecane</v>
          </cell>
        </row>
        <row r="10396">
          <cell r="B10396" t="str">
            <v>Heptadecanoic acid</v>
          </cell>
        </row>
        <row r="10397">
          <cell r="B10397" t="str">
            <v>Heptaethylene glycol perfluoro-2-isopropyl-1,3-dimethylbut-1-enyl methyl ether</v>
          </cell>
        </row>
        <row r="10398">
          <cell r="B10398" t="str">
            <v>Heptafluoro(nitroso)cyclobutane</v>
          </cell>
        </row>
        <row r="10399">
          <cell r="B10399" t="str">
            <v>Heptafluoro-2,3-dihydropyridine</v>
          </cell>
        </row>
        <row r="10400">
          <cell r="B10400" t="str">
            <v>Heptafluorobuta(2H)oic acid</v>
          </cell>
        </row>
        <row r="10401">
          <cell r="B10401" t="str">
            <v>Heptafluorobutanoic acid anhydride, compd. with dihexyl phosphonate (2:1)</v>
          </cell>
        </row>
        <row r="10402">
          <cell r="B10402" t="str">
            <v>Heptafluorobutanoic acid-piperazine (1:1)</v>
          </cell>
        </row>
        <row r="10403">
          <cell r="B10403" t="str">
            <v>Heptafluorobutyric acid</v>
          </cell>
        </row>
        <row r="10404">
          <cell r="B10404" t="str">
            <v>Heptafluorobutyric acid hexadecyl ester</v>
          </cell>
        </row>
        <row r="10405">
          <cell r="B10405" t="str">
            <v>Heptafluoroethanamine</v>
          </cell>
        </row>
        <row r="10406">
          <cell r="B10406" t="str">
            <v>Heptafluoroisopropyl acrylate</v>
          </cell>
        </row>
        <row r="10407">
          <cell r="B10407" t="str">
            <v>Heptafluoropropan-2-ol</v>
          </cell>
        </row>
        <row r="10408">
          <cell r="B10408" t="str">
            <v>Heptafluoropropyl pentafluoropropanoate</v>
          </cell>
        </row>
        <row r="10409">
          <cell r="B10409" t="str">
            <v>Heptafluoropropyl sulfurofluoridate</v>
          </cell>
        </row>
        <row r="10410">
          <cell r="B10410" t="str">
            <v>Heptanal</v>
          </cell>
        </row>
        <row r="10411">
          <cell r="B10411" t="str">
            <v>Heptanamide, 2,2,3,3,4,4,5,5,6,6,7,7,7-tridecafluoro-N-phenyl-</v>
          </cell>
        </row>
        <row r="10412">
          <cell r="B10412" t="str">
            <v>Heptanamide, N,N-diethyl-2,2,3,3,4,4,5,5,6,6,7,7,7-tridecafluoro-</v>
          </cell>
        </row>
        <row r="10413">
          <cell r="B10413" t="str">
            <v>Heptanamide, N,N-diethyl-2,2,3,3,4,4,5,5,6,6,7,7-dodecafluoro-</v>
          </cell>
        </row>
        <row r="10414">
          <cell r="B10414" t="str">
            <v>Heptane</v>
          </cell>
        </row>
        <row r="10415">
          <cell r="B10415" t="str">
            <v>Heptane, 1,1,1,2,2,3,3,4,4,5,5,6,6,7,7,7-hexadecafluoro-</v>
          </cell>
        </row>
        <row r="10416">
          <cell r="B10416" t="str">
            <v>Heptane, 1,1,1,2,2,3,3,4,4,5,5,6,6,7,7-pentadecafluoro-7-(trifluoromethoxy)-</v>
          </cell>
        </row>
        <row r="10417">
          <cell r="B10417" t="str">
            <v>Heptane, 1,1,1,2,2,3,3,4,4,5,5,6,6,7,7-pentadecafluoro-7-iodo-</v>
          </cell>
        </row>
        <row r="10418">
          <cell r="B10418" t="str">
            <v>Heptane, 1,1,1,2,2,3,3,4,4,5,5-undecafluoro-7-iodo-</v>
          </cell>
        </row>
        <row r="10419">
          <cell r="B10419" t="str">
            <v>Heptane, 1,1,1,2,3,3,4,5,5,6,7,7,7-tridecafluoro-2,4,6-tris(trifluoromethyl)-</v>
          </cell>
        </row>
        <row r="10420">
          <cell r="B10420" t="str">
            <v>Heptane, 1,1,2,2,3,3,4,4,5,5,6,6,7-tridecafluoro-</v>
          </cell>
        </row>
        <row r="10421">
          <cell r="B10421" t="str">
            <v>Heptane, 1-bromo-1,1,2,2,3,3,4,4,5,5,6,6,7,7,7-pentadecafluoro-</v>
          </cell>
        </row>
        <row r="10422">
          <cell r="B10422" t="str">
            <v>Heptane, 2,3,6-trimethyl-</v>
          </cell>
        </row>
        <row r="10423">
          <cell r="B10423" t="str">
            <v>Heptane, 6,7-dichloro-1,1,2,2,3,3,4,4,5,5,6-undecafluoro-</v>
          </cell>
        </row>
        <row r="10424">
          <cell r="B10424" t="str">
            <v>Heptane, 7,7',7''-[methylidynetris(oxy)]tris[1,1,2,2,3,3,4,4,5,5,6,6-dodecafluoro-</v>
          </cell>
        </row>
        <row r="10425">
          <cell r="B10425" t="str">
            <v>Heptanedioic acid, decafluoro-</v>
          </cell>
        </row>
        <row r="10426">
          <cell r="B10426" t="str">
            <v>Heptaneperoxoic acid, 2,2,3,3,4,4,5,5,6,6,7,7,7-tridecafluoro-</v>
          </cell>
        </row>
        <row r="10427">
          <cell r="B10427" t="str">
            <v>Heptanoic acid</v>
          </cell>
        </row>
        <row r="10428">
          <cell r="B10428" t="str">
            <v>Heptanoic acid, 2,2,3,3,4,4,5,5,6,6,7,7,7-tridecafluoro-</v>
          </cell>
        </row>
        <row r="10429">
          <cell r="B10429" t="str">
            <v>Heptanoic acid, 2,2,3,3,4,4,5,5,6,6,7,7,7-tridecafluoro-, ammonium salt (1:1)</v>
          </cell>
        </row>
        <row r="10430">
          <cell r="B10430" t="str">
            <v>Heptanoic acid, 2,2,3,3,4,4,5,5,6,6,7,7,7-tridecafluoro-, sodium salt (1:1)</v>
          </cell>
        </row>
        <row r="10431">
          <cell r="B10431" t="str">
            <v>Heptanoic acid, 2,2,3,3,4,4,5,5,6,7,7,7-dodecafluoro-6-(trifluoromethyl)-</v>
          </cell>
        </row>
        <row r="10432">
          <cell r="B10432" t="str">
            <v>Heptanoic acid, 2,2,3,3,4,4,5,5,6,7,7,7-dodecafluoro-6-(trifluoromethyl)-, chromium salt (1:?)</v>
          </cell>
        </row>
        <row r="10433">
          <cell r="B10433" t="str">
            <v>Heptanoic acid, 2,2,3,3,4,4,5,5,6,7,7,7-dodecafluoro-6-(trifluoromethyl)-, iron salt (1:?)</v>
          </cell>
        </row>
        <row r="10434">
          <cell r="B10434" t="str">
            <v>Heptanoic acid, 2-ethyl-</v>
          </cell>
        </row>
        <row r="10435">
          <cell r="B10435" t="str">
            <v>Heptanoic acid, 3,3,4,4,5,5,6,6,7,7,7-undecafluoro-</v>
          </cell>
        </row>
        <row r="10436">
          <cell r="B10436" t="str">
            <v>Heptanoic acid, ethyl ester</v>
          </cell>
        </row>
        <row r="10437">
          <cell r="B10437" t="str">
            <v>Heptanoic acid, tridecafluoro-, hexyl ester</v>
          </cell>
        </row>
        <row r="10438">
          <cell r="B10438" t="str">
            <v>Heptanoic acid, tridecafluoro-, propyl ester</v>
          </cell>
        </row>
        <row r="10439">
          <cell r="B10439" t="str">
            <v>Heptanol</v>
          </cell>
        </row>
        <row r="10440">
          <cell r="B10440" t="str">
            <v>Heptanoyl fluoride, 2,2,3,3,4,4,5,5,6,6,7,7,7-tridecafluoro-</v>
          </cell>
        </row>
        <row r="10441">
          <cell r="B10441" t="str">
            <v>Heptatriacontafluorononadecanoic acid</v>
          </cell>
        </row>
        <row r="10442">
          <cell r="B10442" t="str">
            <v>Heptene</v>
          </cell>
        </row>
        <row r="10443">
          <cell r="B10443" t="str">
            <v>Herbicide mix, unspecified</v>
          </cell>
        </row>
        <row r="10444">
          <cell r="B10444" t="str">
            <v>Herbicides</v>
          </cell>
        </row>
        <row r="10445">
          <cell r="B10445" t="str">
            <v>Heterotrophic bacteria</v>
          </cell>
        </row>
        <row r="10446">
          <cell r="B10446" t="str">
            <v>Heterotrophs</v>
          </cell>
        </row>
        <row r="10447">
          <cell r="B10447" t="str">
            <v>Hexa(methoxy)methylmelamine (HMMM)</v>
          </cell>
        </row>
        <row r="10448">
          <cell r="B10448" t="str">
            <v>Hexabromobenzene</v>
          </cell>
        </row>
        <row r="10449">
          <cell r="B10449" t="str">
            <v>Hexabromobiphenyl</v>
          </cell>
        </row>
        <row r="10450">
          <cell r="B10450" t="str">
            <v>Hexabromocyclododecane</v>
          </cell>
        </row>
        <row r="10451">
          <cell r="B10451" t="str">
            <v>Hexabromocyclododecane, alpha-</v>
          </cell>
        </row>
        <row r="10452">
          <cell r="B10452" t="str">
            <v>Hexabromocyclododecane, beta-</v>
          </cell>
        </row>
        <row r="10453">
          <cell r="B10453" t="str">
            <v>Hexabromocyclododecane, gamma-</v>
          </cell>
        </row>
        <row r="10454">
          <cell r="B10454" t="str">
            <v>Hexabromodiphenyl ether</v>
          </cell>
        </row>
        <row r="10455">
          <cell r="B10455" t="str">
            <v>Hexachlorobenzene</v>
          </cell>
        </row>
        <row r="10456">
          <cell r="B10456" t="str">
            <v>Hexachlorobenzine</v>
          </cell>
        </row>
        <row r="10457">
          <cell r="B10457" t="str">
            <v>Hexachlorobiphenyl</v>
          </cell>
        </row>
        <row r="10458">
          <cell r="B10458" t="str">
            <v>Hexachlorobutadiene</v>
          </cell>
        </row>
        <row r="10459">
          <cell r="B10459" t="str">
            <v>Hexachlorobutene</v>
          </cell>
        </row>
        <row r="10460">
          <cell r="B10460" t="str">
            <v>Hexachlorocyclohexane</v>
          </cell>
        </row>
        <row r="10461">
          <cell r="B10461" t="str">
            <v>Hexachlorocyclopentadiene</v>
          </cell>
        </row>
        <row r="10462">
          <cell r="B10462" t="str">
            <v>Hexachlorodibenzo-p-dioxin</v>
          </cell>
        </row>
        <row r="10463">
          <cell r="B10463" t="str">
            <v>Hexachlorodibenzofuran</v>
          </cell>
        </row>
        <row r="10464">
          <cell r="B10464" t="str">
            <v>Hexachloroethane</v>
          </cell>
        </row>
        <row r="10465">
          <cell r="B10465" t="str">
            <v>Hexachlorophene</v>
          </cell>
        </row>
        <row r="10466">
          <cell r="B10466" t="str">
            <v>Hexachloropropene</v>
          </cell>
        </row>
        <row r="10467">
          <cell r="B10467" t="str">
            <v>Hexacosafluorohexadecahydrofluoranthene</v>
          </cell>
        </row>
        <row r="10468">
          <cell r="B10468" t="str">
            <v>Hexacosane</v>
          </cell>
        </row>
        <row r="10469">
          <cell r="B10469" t="str">
            <v>Hexadecanamide</v>
          </cell>
        </row>
        <row r="10470">
          <cell r="B10470" t="str">
            <v>Hexadecane</v>
          </cell>
        </row>
        <row r="10471">
          <cell r="B10471" t="str">
            <v>Hexadecane, 1,1,1,2,2,3,3,4,4,5,5,6,6,7,7,8,8,9,9,10,10,11,11,12,12,13,13,14,14,15,15,16,16-tritriacontafluoro-16-iodo-</v>
          </cell>
        </row>
        <row r="10472">
          <cell r="B10472" t="str">
            <v>Hexadecane, 1,1,1,2,2,3,3,4,4,5,5,6,6,7,7,8,8,9,9,10,10,11,11,12,12,13,13,14,14-nonacosafluoro-16-iodo-</v>
          </cell>
        </row>
        <row r="10473">
          <cell r="B10473" t="str">
            <v>Hexadecane, 1,1,1,2,2,3,3,4,4,5,5,6,6,7,7,8,8-heptadecafluoro-</v>
          </cell>
        </row>
        <row r="10474">
          <cell r="B10474" t="str">
            <v>Hexadecane, 2,6,11,15-tetramethyl-</v>
          </cell>
        </row>
        <row r="10475">
          <cell r="B10475" t="str">
            <v>Hexadecanoic acid, 2,2,3,3,4,4,5,5,6,6,7,7,8,8,9,9,10,10,11,11,12,12,13,13,14,14,15,15,16,16,16-hentriacontafluoro-</v>
          </cell>
        </row>
        <row r="10476">
          <cell r="B10476" t="str">
            <v>Hexaflumuron</v>
          </cell>
        </row>
        <row r="10477">
          <cell r="B10477" t="str">
            <v>Hexafluoro(2,2,2-trifluoroethylidene)cyclobutane</v>
          </cell>
        </row>
        <row r="10478">
          <cell r="B10478" t="str">
            <v>Hexafluorocyclobutanone</v>
          </cell>
        </row>
        <row r="10479">
          <cell r="B10479" t="str">
            <v>Hexafluoroglutaramide</v>
          </cell>
        </row>
        <row r="10480">
          <cell r="B10480" t="str">
            <v>Hexafluoropentanedioic acid- piperazine(1:1)</v>
          </cell>
        </row>
        <row r="10481">
          <cell r="B10481" t="str">
            <v>Hexafluoropropene</v>
          </cell>
        </row>
        <row r="10482">
          <cell r="B10482" t="str">
            <v>Hexafluoropropene Trimer</v>
          </cell>
        </row>
        <row r="10483">
          <cell r="B10483" t="str">
            <v>Hexafluoropropene, oligomeric reaction products with 1,1-difluoroethylene and tetrafluoroethylene, telomers with fluorine</v>
          </cell>
        </row>
        <row r="10484">
          <cell r="B10484" t="str">
            <v>Hexafluoropropene, oligomeric reaction products with 1,1-difluoroethylene and tetrafluoroethylene, telomers with trifluo</v>
          </cell>
        </row>
        <row r="10485">
          <cell r="B10485" t="str">
            <v>Hexafluoropropene, oligomeric reaction products with 1,1-difluoroethylene and tetrafluoroethylene, telomers with trifluoromethyl hypofluorite</v>
          </cell>
        </row>
        <row r="10486">
          <cell r="B10486" t="str">
            <v>Hexafluoropropene, oligomeric reaction products with tetrafluoroethylene, telomers with pentafluoroethyl hypofluorite</v>
          </cell>
        </row>
        <row r="10487">
          <cell r="B10487" t="str">
            <v>Hexafluoropropene, oxidized, oligomers, reduced and hydrolyzed</v>
          </cell>
        </row>
        <row r="10488">
          <cell r="B10488" t="str">
            <v>Hexafluoropropylene oxide dimer acid</v>
          </cell>
        </row>
        <row r="10489">
          <cell r="B10489" t="str">
            <v>Hexafluoropropylene oxide dimer acid ammonium salt</v>
          </cell>
        </row>
        <row r="10490">
          <cell r="B10490" t="str">
            <v>Hexakis (1H,1H,6H-Decafluorohexyloxy) phosphazine</v>
          </cell>
        </row>
        <row r="10491">
          <cell r="B10491" t="str">
            <v>Hexakis(1H,1H,3H-tetrafluoropropoxy)phosphazene</v>
          </cell>
        </row>
        <row r="10492">
          <cell r="B10492" t="str">
            <v>Hexaldehyde</v>
          </cell>
        </row>
        <row r="10493">
          <cell r="B10493" t="str">
            <v>Hexamethylbenzene</v>
          </cell>
        </row>
        <row r="10494">
          <cell r="B10494" t="str">
            <v>Hexamethylcyclotrisiloxane</v>
          </cell>
        </row>
        <row r="10495">
          <cell r="B10495" t="str">
            <v>Hexamethylene-1,6-diisocyanate</v>
          </cell>
        </row>
        <row r="10496">
          <cell r="B10496" t="str">
            <v>Hexamethylenetriperoxidediamine</v>
          </cell>
        </row>
        <row r="10497">
          <cell r="B10497" t="str">
            <v>Hexamethylphosphoramide</v>
          </cell>
        </row>
        <row r="10498">
          <cell r="B10498" t="str">
            <v>Hexan-2-ylcyclopropane</v>
          </cell>
        </row>
        <row r="10499">
          <cell r="B10499" t="str">
            <v>Hexanal, 2-ethyl-</v>
          </cell>
        </row>
        <row r="10500">
          <cell r="B10500" t="str">
            <v>Hexanal, 3,3,4,4,5,5,6,6-octafluoro-2-oxo-</v>
          </cell>
        </row>
        <row r="10501">
          <cell r="B10501" t="str">
            <v>Hexanamide, 2-[2,4-bis(1,1-dimethylpropyl)phenoxy]-N-[3-hydroxy-4-[(2,2,3,3,4,4,5,5-octafluoro-1-oxopentyl)amino]phenyl]-</v>
          </cell>
        </row>
        <row r="10502">
          <cell r="B10502" t="str">
            <v>Hexanamide, 2-[2,4-bis(1,1-dimethylpropyl)phenoxy]-N-[3-hydroxy-4-[(octafluoro-1-oxopentyl)amino]phenyl]- (9CI)</v>
          </cell>
        </row>
        <row r="10503">
          <cell r="B10503" t="str">
            <v>Hexanamide, 2-[2,4-bis(1,1-dimethylpropyl)phenoxy]-N-[4-[(2,2,3,3,4,4,4-heptafluoro-1-oxobutyl)amino]-3-hydroxyphenyl]-</v>
          </cell>
        </row>
        <row r="10504">
          <cell r="B10504" t="str">
            <v>Hexanamide, 6-[2,4-bis(1,1-dimethylpropyl)phenoxy]-N-[3-hydroxy-4-[(octafluoro-1-oxopentyl)amino]phenyl]- (9CI)</v>
          </cell>
        </row>
        <row r="10505">
          <cell r="B10505" t="str">
            <v>Hexane</v>
          </cell>
        </row>
        <row r="10506">
          <cell r="B10506" t="str">
            <v>Hexane extraction percent fat</v>
          </cell>
        </row>
        <row r="10507">
          <cell r="B10507" t="str">
            <v>Hexane, 1,1,1,2,2,3,3,4,4,5,5,6,6-tridecafluoro-6-iodo-</v>
          </cell>
        </row>
        <row r="10508">
          <cell r="B10508" t="str">
            <v>Hexane, 1,1,1,2,2,3,3,4,4,5,6,6,6-tridecafluoro-5-(trifluoromethyl)-</v>
          </cell>
        </row>
        <row r="10509">
          <cell r="B10509" t="str">
            <v>Hexane, 1,1,1,2,2,3,3,4,4-nonafluoro-6-iodo-</v>
          </cell>
        </row>
        <row r="10510">
          <cell r="B10510" t="str">
            <v>Hexane, 1,1,1,2,2,3,3,4,5,5,6,6,6-tridecafluoro-4-(trifluoromethyl)-</v>
          </cell>
        </row>
        <row r="10511">
          <cell r="B10511" t="str">
            <v>Hexane, 1,1,1,2,2,3,5,5,6,6,6-undecafluoro-4-(pentafluoroethyl)-3,4-bis(trifluoromethyl)-</v>
          </cell>
        </row>
        <row r="10512">
          <cell r="B10512" t="str">
            <v>Hexane, 1,1,1,2,3,3,4,4,5,5,6,6-dodecafluoro-6-iodo-2-(trifluoromethyl)-</v>
          </cell>
        </row>
        <row r="10513">
          <cell r="B10513" t="str">
            <v>Hexane, 1,1,1,2,3,3-hexafluoro-4-methyl-</v>
          </cell>
        </row>
        <row r="10514">
          <cell r="B10514" t="str">
            <v>Hexane, 1,1,2,2,3,3,4,4,5,5,6,6,6-tridecafluoro-1-(pentafluoroethoxy)-</v>
          </cell>
        </row>
        <row r="10515">
          <cell r="B10515" t="str">
            <v>Hexane, 1,1,2,2,3,3,4,4,5,5,6,6-dodecafluoro-</v>
          </cell>
        </row>
        <row r="10516">
          <cell r="B10516" t="str">
            <v>Hexane, 1,1,2,2,3,3,4,4,5,5,6,6-dodecafluoro-1,6-dimethoxy-</v>
          </cell>
        </row>
        <row r="10517">
          <cell r="B10517" t="str">
            <v>Hexane, 1,1,2,2,5,5,6,6-octafluoro-</v>
          </cell>
        </row>
        <row r="10518">
          <cell r="B10518" t="str">
            <v>Hexane, 1,6-diisocyanato-, homopolymer, .alpha.-fluoro-.omega.-(hydroxyethyl)poly(difluoromethylene)- and Me Et ketone oxime- and polyethylene glycol mono-Me ether-blocked</v>
          </cell>
        </row>
        <row r="10519">
          <cell r="B10519" t="str">
            <v>Hexane, 1,6-diisocyanato-, homopolymer, .alpha.-[1-[[[3-[[3-(dimethylamino)propyl]amino]propyl]amino]carbonyl]-1,2,2,2-tetrafluoroethyl]-.omega.-(1,1,2,2,3,3,3-heptafluoropropoxy)poly[oxy[trifluoro(trifluoromethyl)-1,2-ethanediyl]]-blocked</v>
          </cell>
        </row>
        <row r="10520">
          <cell r="B10520" t="str">
            <v>Hexane, 1,6-diisocyanato-, homopolymer, .gamma.-.omega.-perfluoro-C6-20-alc.-blocked</v>
          </cell>
        </row>
        <row r="10521">
          <cell r="B10521" t="str">
            <v>Hexane, 1,6-diisocyanato-, homopolymer, 1,1,2,2,3,3,4,4,4,-nonafluoro-N-(2-hydroxyethyl)-N-methyl-1-butanesulfonamide- and stearyl alcohol-blocked</v>
          </cell>
        </row>
        <row r="10522">
          <cell r="B10522" t="str">
            <v>Hexane, 1,6-diisocyanato-, homopolymer, 3,3,4,4,5,5,6,6,7,7,8,8,8-tridecafluoro-1-octanol-blocked</v>
          </cell>
        </row>
        <row r="10523">
          <cell r="B10523" t="str">
            <v>Hexane, 1,6-diisocyanato-, homopolymer, copolymer with .gamma.-.omega.-perfluoroalcohols C8-14, oxiranemethanol, 1,2-ethanediol and 2,4-diisocyanato-1-methylbenzene</v>
          </cell>
        </row>
        <row r="10524">
          <cell r="B10524" t="str">
            <v>Hexane, 1,6-diisocyanato-, homopolymer, N-(hydroxyethyl)-N-methylperfluoro-C4-8-alkanesulfonamides- and stearyl alc.-blocked</v>
          </cell>
        </row>
        <row r="10525">
          <cell r="B10525" t="str">
            <v>Hexane, 1,6-diisocyanato-, homopolymer, reaction products with .alpha.-fluoro-.omega.-(2-hydroxyethyl)poly(difluormethylene)</v>
          </cell>
        </row>
        <row r="10526">
          <cell r="B10526" t="str">
            <v>Hexane, 1-(ethenylsulfinyl)-1,1,2,2,3,3,4,4,5,5,6,6,6-tridecafluoro-</v>
          </cell>
        </row>
        <row r="10527">
          <cell r="B10527" t="str">
            <v>Hexane, 1-(ethenylsulfonyl)-1,1,2,2,3,3,4,4,5,5,6,6,6-tridecafluoro-</v>
          </cell>
        </row>
        <row r="10528">
          <cell r="B10528" t="str">
            <v>Hexane, 1-(pentafluorothio)-tridecafluoro-</v>
          </cell>
        </row>
        <row r="10529">
          <cell r="B10529" t="str">
            <v>Hexane, 1-bromo-6-chloro-1,1,2,2,3,3,4,4,5,5,6,6-dodecafluoro-</v>
          </cell>
        </row>
        <row r="10530">
          <cell r="B10530" t="str">
            <v>Hexane, 3-ethoxy-1,1,1,2,3,4,4,5,5,6,6,6-dodecafluoro-2-(trifluoromethyl)-</v>
          </cell>
        </row>
        <row r="10531">
          <cell r="B10531" t="str">
            <v>Hexane, 6-chloro-1,1,1,2,2,3,3,4,4-nonafluoro-5-iodo-</v>
          </cell>
        </row>
        <row r="10532">
          <cell r="B10532" t="str">
            <v>Hexanedioic acid, 2,2,3,3,4,4,5,5-octafluoro-</v>
          </cell>
        </row>
        <row r="10533">
          <cell r="B10533" t="str">
            <v>Hexanedioic acid, 2,2,3,3,4,4,5,5-octafluoro-, 1,6-diethyl ester</v>
          </cell>
        </row>
        <row r="10534">
          <cell r="B10534" t="str">
            <v>Hexanedioic acid, 2,2,3,3,4,4,5,5-octafluoro-, hydrate (1:1)</v>
          </cell>
        </row>
        <row r="10535">
          <cell r="B10535" t="str">
            <v>Hexanedioic acid, dimethyl ester, polymers with 2,2-bis (bromomethyl)-1,3-propanediol-ethenediol-tetrafluoroethylene tel</v>
          </cell>
        </row>
        <row r="10536">
          <cell r="B10536" t="str">
            <v>Hexanedioic acid, dimethyl ester, polymers with 2,2-bis (bromomethyl)-1,3-propanediol-ethenediol-tetrafluoroethylene telomer reaction products</v>
          </cell>
        </row>
        <row r="10537">
          <cell r="B10537" t="str">
            <v>Hexanedioic acid, polymers with 1,3-butanediol, 1,4-butanediol, di-Et malonate, 1,6-diisocyanatohexane, ethoxylated reduced Me esters of reduced polymd. oxidized tetrafluoroethylene, 1,6-hexanediol, 1,1'-methylenebis[isocyanatobenzene], propylene glycol a</v>
          </cell>
        </row>
        <row r="10538">
          <cell r="B10538" t="str">
            <v>Hexanenitrile, 2,2,3,3,4,4,5,5,6,6-decafluoro-6-[(trifluoroethenyl)oxy]-, polymer with 1,1,1,2,2,3,3-heptafluoro-3-[(tri</v>
          </cell>
        </row>
        <row r="10539">
          <cell r="B10539" t="str">
            <v>Hexanenitrile, 2,2,3,3,4,4,5,5,6,6-decafluoro-6-[(trifluoroethenyl)oxy]-, polymer with tetrafluoroethene and trifluoro(trifluoromethoxy)ethene</v>
          </cell>
        </row>
        <row r="10540">
          <cell r="B10540" t="str">
            <v>Hexanoic acid</v>
          </cell>
        </row>
        <row r="10541">
          <cell r="B10541" t="str">
            <v>Hexanoic acid, 2,2,3,3,4,4,5,5,6,6,6-undecafluoro-</v>
          </cell>
        </row>
        <row r="10542">
          <cell r="B10542" t="str">
            <v>Hexanoic acid, 2,2,3,3,4,4,5,5,6,6,6-undecafluoro-, ammonium salt (1:1)</v>
          </cell>
        </row>
        <row r="10543">
          <cell r="B10543" t="str">
            <v>Hexanoic acid, 2,2,3,3,4,4,5,5,6,6,6-undecafluoro-, sodium salt (1:1)</v>
          </cell>
        </row>
        <row r="10544">
          <cell r="B10544" t="str">
            <v>Hexanoic acid, 2,2,3,3,4,4,5,6,6,6-decafluoro-5-(trifluoromethyl)-</v>
          </cell>
        </row>
        <row r="10545">
          <cell r="B10545" t="str">
            <v>Hexanoic acid, 2,2,3,3,4,4,5,6,6,6-decafluoro-5-(trifluoromethyl)-, compd. with ethanamine (1:1)</v>
          </cell>
        </row>
        <row r="10546">
          <cell r="B10546" t="str">
            <v>Hexanoic acid, 3-[(carboxymethyl)thio]-4,4,5,5,6,6,6-heptafluoro-</v>
          </cell>
        </row>
        <row r="10547">
          <cell r="B10547" t="str">
            <v>Hexanoic acid, 4,4,5,5,6,6,6-heptafluoro-</v>
          </cell>
        </row>
        <row r="10548">
          <cell r="B10548" t="str">
            <v>Hexanoic acid, 4,4,5,5,6,6,6-heptafluoro-2-methyl-, methyl ester</v>
          </cell>
        </row>
        <row r="10549">
          <cell r="B10549" t="str">
            <v>Hexanoic acid, 6-amino-, reaction products with reduced chlorine-polymd. oxidized 1,1,2,3,3,3-hexafluoro-1-propene telom</v>
          </cell>
        </row>
        <row r="10550">
          <cell r="B10550" t="str">
            <v>Hexanoic acid, 6-amino-, reaction products with reduced chlorine-polymd. oxidized 1,1,2,3,3,3-hexafluoro-1-propene telomer</v>
          </cell>
        </row>
        <row r="10551">
          <cell r="B10551" t="str">
            <v>Hexanoic acid, 6-amino-, reaction products with reduced polymd. oxidized 1,1,2,3,3,3-hexafluoro-1-propene</v>
          </cell>
        </row>
        <row r="10552">
          <cell r="B10552" t="str">
            <v>Hexanoic acid, 6-chloro-3,3,4,4,5,5,6,6-octafluoro-</v>
          </cell>
        </row>
        <row r="10553">
          <cell r="B10553" t="str">
            <v>Hexanoic acid, 6-[(1,1,2,2,3,3,4,4,5,5,6,6,7,7,8,8,9,9,9-nonadecafluorononyl)oxy]-</v>
          </cell>
        </row>
        <row r="10554">
          <cell r="B10554" t="str">
            <v>Hexanoic acid, undecafluoro-, hexyl ester</v>
          </cell>
        </row>
        <row r="10555">
          <cell r="B10555" t="str">
            <v>Hexanoic acid, undecafluoro-, propyl ester</v>
          </cell>
        </row>
        <row r="10556">
          <cell r="B10556" t="str">
            <v>Hexanol</v>
          </cell>
        </row>
        <row r="10557">
          <cell r="B10557" t="str">
            <v>Hexanone</v>
          </cell>
        </row>
        <row r="10558">
          <cell r="B10558" t="str">
            <v>Hexanoyl fluoride, 2,2,3,3,4,4,5,5,6,6,6-undecafluoro-</v>
          </cell>
        </row>
        <row r="10559">
          <cell r="B10559" t="str">
            <v>Hexanoyl fluoride, 2,2,3,3,4,4,5,6,6,6-decafluoro-5-(trifluoromethyl)-</v>
          </cell>
        </row>
        <row r="10560">
          <cell r="B10560" t="str">
            <v>Hexasulfur</v>
          </cell>
        </row>
        <row r="10561">
          <cell r="B10561" t="str">
            <v>Hexatetracontafluorodocosane</v>
          </cell>
        </row>
        <row r="10562">
          <cell r="B10562" t="str">
            <v>Hexatriacontafluorotetracosahydrocoronene</v>
          </cell>
        </row>
        <row r="10563">
          <cell r="B10563" t="str">
            <v>Hexatriacontane</v>
          </cell>
        </row>
        <row r="10564">
          <cell r="B10564" t="str">
            <v>Hexavalent chromium compounds</v>
          </cell>
        </row>
        <row r="10565">
          <cell r="B10565" t="str">
            <v>Hexazinone</v>
          </cell>
        </row>
        <row r="10566">
          <cell r="B10566" t="str">
            <v>Hexene</v>
          </cell>
        </row>
        <row r="10567">
          <cell r="B10567" t="str">
            <v>Hexene, undecafluoro(4-?sulfophenoxy)?-?, sodium salt</v>
          </cell>
        </row>
        <row r="10568">
          <cell r="B10568" t="str">
            <v>Hexyl 2,3,3,3-tetrafluoro-2-(heptafluoropropoxy)propanoate</v>
          </cell>
        </row>
        <row r="10569">
          <cell r="B10569" t="str">
            <v>Hexyl heptafluorobutanoate</v>
          </cell>
        </row>
        <row r="10570">
          <cell r="B10570" t="str">
            <v>Hexylene Glycol</v>
          </cell>
        </row>
        <row r="10571">
          <cell r="B10571" t="str">
            <v>HF183 DNA marker</v>
          </cell>
        </row>
        <row r="10572">
          <cell r="B10572" t="str">
            <v>HF183 DNA marker (purified untreated)</v>
          </cell>
        </row>
        <row r="10573">
          <cell r="B10573" t="str">
            <v>HF183 DNA marker (purified)</v>
          </cell>
        </row>
        <row r="10574">
          <cell r="B10574" t="str">
            <v>HF183-PMA DNA marker (treated)</v>
          </cell>
        </row>
        <row r="10575">
          <cell r="B10575" t="str">
            <v>HFC-134a</v>
          </cell>
        </row>
        <row r="10576">
          <cell r="B10576" t="str">
            <v>HFC-143a</v>
          </cell>
        </row>
        <row r="10577">
          <cell r="B10577" t="str">
            <v>HFC-152a</v>
          </cell>
        </row>
        <row r="10578">
          <cell r="B10578" t="str">
            <v>HFC-23</v>
          </cell>
        </row>
        <row r="10579">
          <cell r="B10579" t="str">
            <v>HFC-365mfc</v>
          </cell>
        </row>
        <row r="10580">
          <cell r="B10580" t="str">
            <v>High-temperature coal tar pitch</v>
          </cell>
        </row>
        <row r="10581">
          <cell r="B10581" t="str">
            <v>Hilsenhoff Biotic Index</v>
          </cell>
        </row>
        <row r="10582">
          <cell r="B10582" t="str">
            <v>Hind Femur Length</v>
          </cell>
        </row>
        <row r="10583">
          <cell r="B10583" t="str">
            <v>Hindwing Length</v>
          </cell>
        </row>
        <row r="10584">
          <cell r="B10584" t="str">
            <v>Holmium</v>
          </cell>
        </row>
        <row r="10585">
          <cell r="B10585" t="str">
            <v>Holmium, tris(6,6,7,7,8,8,8-heptafluoro-2,2-dimethyl-3,5-octanedionato-.beta.O3,.beta.O5)-</v>
          </cell>
        </row>
        <row r="10586">
          <cell r="B10586" t="str">
            <v>Homoanatoxin</v>
          </cell>
        </row>
        <row r="10587">
          <cell r="B10587" t="str">
            <v>Horiz.Dist.Undercut Banks</v>
          </cell>
        </row>
        <row r="10588">
          <cell r="B10588" t="str">
            <v>Horizontal Secchi Disk</v>
          </cell>
        </row>
        <row r="10589">
          <cell r="B10589" t="str">
            <v>Hornblende amphibole***retired***use 2,5,2',5'-Tetrachlorobiphenyl</v>
          </cell>
        </row>
        <row r="10590">
          <cell r="B10590" t="str">
            <v>Horse copies</v>
          </cell>
        </row>
        <row r="10591">
          <cell r="B10591" t="str">
            <v>Horse host %</v>
          </cell>
        </row>
        <row r="10592">
          <cell r="B10592" t="str">
            <v>Hostachem hoe-2838</v>
          </cell>
        </row>
        <row r="10593">
          <cell r="B10593" t="str">
            <v>Human copies</v>
          </cell>
        </row>
        <row r="10594">
          <cell r="B10594" t="str">
            <v>Human host %</v>
          </cell>
        </row>
        <row r="10595">
          <cell r="B10595" t="str">
            <v>Human Influence - Buildings (choice list)</v>
          </cell>
        </row>
        <row r="10596">
          <cell r="B10596" t="str">
            <v>Human Influence - Landfill/Trash (choice list)</v>
          </cell>
        </row>
        <row r="10597">
          <cell r="B10597" t="str">
            <v>Human Influence - Logging Operations (choice list)</v>
          </cell>
        </row>
        <row r="10598">
          <cell r="B10598" t="str">
            <v>Human Influence - Mining Activity (choice list)</v>
          </cell>
        </row>
        <row r="10599">
          <cell r="B10599" t="str">
            <v>Human Influence - Park/Lawn (choice list)</v>
          </cell>
        </row>
        <row r="10600">
          <cell r="B10600" t="str">
            <v>Human Influence - Pasture/Range/Hay Field (choice list)</v>
          </cell>
        </row>
        <row r="10601">
          <cell r="B10601" t="str">
            <v>Human Influence - Pavement/Cleared Lot (choice list)</v>
          </cell>
        </row>
        <row r="10602">
          <cell r="B10602" t="str">
            <v>Human Influence - Pipes (Inlet/Outlet) (choice list)</v>
          </cell>
        </row>
        <row r="10603">
          <cell r="B10603" t="str">
            <v>Human Influence - Road/Railroad (choice list)</v>
          </cell>
        </row>
        <row r="10604">
          <cell r="B10604" t="str">
            <v>Human Influence - Row Crops (choice list)</v>
          </cell>
        </row>
        <row r="10605">
          <cell r="B10605" t="str">
            <v>Human Influence - Wall/Dike/Revetment/Riprap/Dam (choice list)</v>
          </cell>
        </row>
        <row r="10606">
          <cell r="B10606" t="str">
            <v>human-specific Bacteroides species</v>
          </cell>
        </row>
        <row r="10607">
          <cell r="B10607" t="str">
            <v>HUMM2 DNA Marker</v>
          </cell>
        </row>
        <row r="10608">
          <cell r="B10608" t="str">
            <v>HUMM2 DNA Marker (purified)</v>
          </cell>
        </row>
        <row r="10609">
          <cell r="B10609" t="str">
            <v>Hyaluronic acid</v>
          </cell>
        </row>
        <row r="10610">
          <cell r="B10610" t="str">
            <v>Hydraulic Oil</v>
          </cell>
        </row>
        <row r="10611">
          <cell r="B10611" t="str">
            <v>Hydraulic radius</v>
          </cell>
        </row>
        <row r="10612">
          <cell r="B10612" t="str">
            <v>Hydrazine</v>
          </cell>
        </row>
        <row r="10613">
          <cell r="B10613" t="str">
            <v>Hydrazine, [3-(1,1,2,2-tetrafluoroethoxy)phenyl]-</v>
          </cell>
        </row>
        <row r="10614">
          <cell r="B10614" t="str">
            <v>Hydrazinecarbothioamide, 2-[[5-(1,1,2,2,3,3,3-heptafluoropropyl)-1-isoquinolinyl]methylene]-</v>
          </cell>
        </row>
        <row r="10615">
          <cell r="B10615" t="str">
            <v>Hydrazinecarboxamide, 2-[2,2,2-trifluoro-1-hydroxy-1-(trifluoromethyl)ethyl]-</v>
          </cell>
        </row>
        <row r="10616">
          <cell r="B10616" t="str">
            <v>Hydrobromic acid</v>
          </cell>
        </row>
        <row r="10617">
          <cell r="B10617" t="str">
            <v>Hydrocarbons</v>
          </cell>
        </row>
        <row r="10618">
          <cell r="B10618" t="str">
            <v>Hydrocarbons, Chlorinated (Unspecified Mix)</v>
          </cell>
        </row>
        <row r="10619">
          <cell r="B10619" t="str">
            <v>Hydrocarbons, petroleum</v>
          </cell>
        </row>
        <row r="10620">
          <cell r="B10620" t="str">
            <v>Hydrocarbons, total purgeable</v>
          </cell>
        </row>
        <row r="10621">
          <cell r="B10621" t="str">
            <v>Hydrocarbons, volatile</v>
          </cell>
        </row>
        <row r="10622">
          <cell r="B10622" t="str">
            <v>Hydrochloric acid</v>
          </cell>
        </row>
        <row r="10623">
          <cell r="B10623" t="str">
            <v>Hydrochlorothiazide</v>
          </cell>
        </row>
        <row r="10624">
          <cell r="B10624" t="str">
            <v>Hydrocinnamic acid</v>
          </cell>
        </row>
        <row r="10625">
          <cell r="B10625" t="str">
            <v>Hydrocodone</v>
          </cell>
        </row>
        <row r="10626">
          <cell r="B10626" t="str">
            <v>Hydrocodone bitartrate</v>
          </cell>
        </row>
        <row r="10627">
          <cell r="B10627" t="str">
            <v>Hydrocodone-d3</v>
          </cell>
        </row>
        <row r="10628">
          <cell r="B10628" t="str">
            <v>Hydrocodone-D6</v>
          </cell>
        </row>
        <row r="10629">
          <cell r="B10629" t="str">
            <v>Hydrocortisone</v>
          </cell>
        </row>
        <row r="10630">
          <cell r="B10630" t="str">
            <v>Hydrocortisone-d4</v>
          </cell>
        </row>
        <row r="10631">
          <cell r="B10631" t="str">
            <v>Hydrofluoric acid</v>
          </cell>
        </row>
        <row r="10632">
          <cell r="B10632" t="str">
            <v>Hydrogen</v>
          </cell>
        </row>
        <row r="10633">
          <cell r="B10633" t="str">
            <v>Hydrogen cyanide</v>
          </cell>
        </row>
        <row r="10634">
          <cell r="B10634" t="str">
            <v>Hydrogen ion</v>
          </cell>
        </row>
        <row r="10635">
          <cell r="B10635" t="str">
            <v>hydrogen isotopes of water (d2H)</v>
          </cell>
        </row>
        <row r="10636">
          <cell r="B10636" t="str">
            <v>Hydrogen peroxide</v>
          </cell>
        </row>
        <row r="10637">
          <cell r="B10637" t="str">
            <v>Hydrogen phosphate</v>
          </cell>
        </row>
        <row r="10638">
          <cell r="B10638" t="str">
            <v>Hydrogen sulfide</v>
          </cell>
        </row>
        <row r="10639">
          <cell r="B10639" t="str">
            <v>Hydrograph limb (choice list)</v>
          </cell>
        </row>
        <row r="10640">
          <cell r="B10640" t="str">
            <v>Hydromorphone</v>
          </cell>
        </row>
        <row r="10641">
          <cell r="B10641" t="str">
            <v>Hydromorphone hydrochloride</v>
          </cell>
        </row>
        <row r="10642">
          <cell r="B10642" t="str">
            <v>Hydronium ion</v>
          </cell>
        </row>
        <row r="10643">
          <cell r="B10643" t="str">
            <v>Hydroquinone</v>
          </cell>
        </row>
        <row r="10644">
          <cell r="B10644" t="str">
            <v>Hydrothol 191</v>
          </cell>
        </row>
        <row r="10645">
          <cell r="B10645" t="str">
            <v>Hydroxide</v>
          </cell>
        </row>
        <row r="10646">
          <cell r="B10646" t="str">
            <v>Hydroxy-amitriptyline, 10-</v>
          </cell>
        </row>
        <row r="10647">
          <cell r="B10647" t="str">
            <v>Hydroxy-ibuprofen, 2-</v>
          </cell>
        </row>
        <row r="10648">
          <cell r="B10648" t="str">
            <v>Hydroxybupropion</v>
          </cell>
        </row>
        <row r="10649">
          <cell r="B10649" t="str">
            <v>Hydroxysimazine</v>
          </cell>
        </row>
        <row r="10650">
          <cell r="B10650" t="str">
            <v>Hydroxyzine</v>
          </cell>
        </row>
        <row r="10651">
          <cell r="B10651" t="str">
            <v>Ibuprofen***retired***use Benzeneacetic acid, .alpha.-methyl-4-(2-methylpropyl)-</v>
          </cell>
        </row>
        <row r="10652">
          <cell r="B10652" t="str">
            <v>Ibuprofen-13C3</v>
          </cell>
        </row>
        <row r="10653">
          <cell r="B10653" t="str">
            <v>Ice cover, floating or solid - severity (choice list)</v>
          </cell>
        </row>
        <row r="10654">
          <cell r="B10654" t="str">
            <v>Ice thickness</v>
          </cell>
        </row>
        <row r="10655">
          <cell r="B10655" t="str">
            <v>Ice thickness, submerged</v>
          </cell>
        </row>
        <row r="10656">
          <cell r="B10656" t="str">
            <v>Icosafluorododecahydroacenaphthylene</v>
          </cell>
        </row>
        <row r="10657">
          <cell r="B10657" t="str">
            <v>Ignitability</v>
          </cell>
        </row>
        <row r="10658">
          <cell r="B10658" t="str">
            <v>Imazalil</v>
          </cell>
        </row>
        <row r="10659">
          <cell r="B10659" t="str">
            <v>Imazamethabenz acid</v>
          </cell>
        </row>
        <row r="10660">
          <cell r="B10660" t="str">
            <v>Imazamethabenz-methyl</v>
          </cell>
        </row>
        <row r="10661">
          <cell r="B10661" t="str">
            <v>Imazamox</v>
          </cell>
        </row>
        <row r="10662">
          <cell r="B10662" t="str">
            <v>Imazapic</v>
          </cell>
        </row>
        <row r="10663">
          <cell r="B10663" t="str">
            <v>Imazapyr</v>
          </cell>
        </row>
        <row r="10664">
          <cell r="B10664" t="str">
            <v>Imazaquin</v>
          </cell>
        </row>
        <row r="10665">
          <cell r="B10665" t="str">
            <v>Imazethapyr</v>
          </cell>
        </row>
        <row r="10666">
          <cell r="B10666" t="str">
            <v>Imidacloprid</v>
          </cell>
        </row>
        <row r="10667">
          <cell r="B10667" t="str">
            <v>Imidacloprid desnitro-olefin</v>
          </cell>
        </row>
        <row r="10668">
          <cell r="B10668" t="str">
            <v>Imidacloprid desnitro-olefin hydrochloride</v>
          </cell>
        </row>
        <row r="10669">
          <cell r="B10669" t="str">
            <v>Imidacloprid-d4</v>
          </cell>
        </row>
        <row r="10670">
          <cell r="B10670" t="str">
            <v>Imidacloprid-olefin</v>
          </cell>
        </row>
        <row r="10671">
          <cell r="B10671" t="str">
            <v>Imidacloprid-urea</v>
          </cell>
        </row>
        <row r="10672">
          <cell r="B10672" t="str">
            <v>Imidazolidine, 2-heptafluoropropyl-</v>
          </cell>
        </row>
        <row r="10673">
          <cell r="B10673" t="str">
            <v>Imidazolidine, 2-pentafluoroethyl-</v>
          </cell>
        </row>
        <row r="10674">
          <cell r="B10674" t="str">
            <v>Imidodicarbonic diamide, N,N',2-tris(6-isocyanatohexyl)-, reaction products with 3-chloro-1,2-propanediol, ethylene, iodoethane and tetrafluoroethylene</v>
          </cell>
        </row>
        <row r="10675">
          <cell r="B10675" t="str">
            <v>Imidodicarbonic diamide, N,N',2-tris(6-isocyanatohexyl)-, reaction products with ethylene glycol, .alpha.-fluoro-.omega.-[2-[(1-oxo-2-propenyl)oxy]ethyl]poly(difluoromethylene), glycidol and 2,4-TDI</v>
          </cell>
        </row>
        <row r="10676">
          <cell r="B10676" t="str">
            <v>Imidodicarbonic diamide, N,N?,2-tris(6-isocyanatohexyl)-, reaction products with 3-chloro-1,2-propanediol and alpha-fluoro-omega-(2-hydroxyethyl)poly(difluoromethylene)</v>
          </cell>
        </row>
        <row r="10677">
          <cell r="B10677" t="str">
            <v>Imidodicarbonic diamide, N,N?,2-tris(6-isocyanatohexyl)-, reaction products with glycidol, hydrolyzed ethylene-pentafluo</v>
          </cell>
        </row>
        <row r="10678">
          <cell r="B10678" t="str">
            <v>Imidodicarbonic diamide, N,N?,2-tris(6-isocyanatohexyl)-, reaction products with glycidol, hydrolyzed ethylene-pentafluoroiodoethane-tetrafluoroethylene telomer reaction product and stearyl alc.</v>
          </cell>
        </row>
        <row r="10679">
          <cell r="B10679" t="str">
            <v>Iminostilbene</v>
          </cell>
        </row>
        <row r="10680">
          <cell r="B10680" t="str">
            <v>Imipenem</v>
          </cell>
        </row>
        <row r="10681">
          <cell r="B10681" t="str">
            <v>Imipramine</v>
          </cell>
        </row>
        <row r="10682">
          <cell r="B10682" t="str">
            <v>Immediate oxygen demand</v>
          </cell>
        </row>
        <row r="10683">
          <cell r="B10683" t="str">
            <v>Incised Height</v>
          </cell>
        </row>
        <row r="10684">
          <cell r="B10684" t="str">
            <v>Indan</v>
          </cell>
        </row>
        <row r="10685">
          <cell r="B10685" t="str">
            <v>Indaziflam</v>
          </cell>
        </row>
        <row r="10686">
          <cell r="B10686" t="str">
            <v>Indene</v>
          </cell>
        </row>
        <row r="10687">
          <cell r="B10687" t="str">
            <v>Indeno (1,2,3-cd) perylene</v>
          </cell>
        </row>
        <row r="10688">
          <cell r="B10688" t="str">
            <v>Indeno[1,2,3-cd]pyrene</v>
          </cell>
        </row>
        <row r="10689">
          <cell r="B10689" t="str">
            <v>Index sample for diatom condition index (YES/NO) (choice list)</v>
          </cell>
        </row>
        <row r="10690">
          <cell r="B10690" t="str">
            <v>Indium</v>
          </cell>
        </row>
        <row r="10691">
          <cell r="B10691" t="str">
            <v>Indium, hydroxybis(2,2,2-trifluoroacetato-.kappa.O)-</v>
          </cell>
        </row>
        <row r="10692">
          <cell r="B10692" t="str">
            <v>Indium-111</v>
          </cell>
        </row>
        <row r="10693">
          <cell r="B10693" t="str">
            <v>Individuals examined, actual number</v>
          </cell>
        </row>
        <row r="10694">
          <cell r="B10694" t="str">
            <v>Indole</v>
          </cell>
        </row>
        <row r="10695">
          <cell r="B10695" t="str">
            <v>Indole-3-butyric acid</v>
          </cell>
        </row>
        <row r="10696">
          <cell r="B10696" t="str">
            <v>Indoxacarb</v>
          </cell>
        </row>
        <row r="10697">
          <cell r="B10697" t="str">
            <v>Inert gases</v>
          </cell>
        </row>
        <row r="10698">
          <cell r="B10698" t="str">
            <v>Infrared Radiation</v>
          </cell>
        </row>
        <row r="10699">
          <cell r="B10699" t="str">
            <v>Inhibited biochemical oxygen demand</v>
          </cell>
        </row>
        <row r="10700">
          <cell r="B10700" t="str">
            <v>Initial sample volume</v>
          </cell>
        </row>
        <row r="10701">
          <cell r="B10701" t="str">
            <v>Initial Void Ratio</v>
          </cell>
        </row>
        <row r="10702">
          <cell r="B10702" t="str">
            <v>Inorganic carbon</v>
          </cell>
        </row>
        <row r="10703">
          <cell r="B10703" t="str">
            <v>Inorganic fraction</v>
          </cell>
        </row>
        <row r="10704">
          <cell r="B10704" t="str">
            <v>Inorganic monomeric aluminum</v>
          </cell>
        </row>
        <row r="10705">
          <cell r="B10705" t="str">
            <v>Inorganic nitrogen (ammonia, nitrate and nitrite)</v>
          </cell>
        </row>
        <row r="10706">
          <cell r="B10706" t="str">
            <v>Inorganic nitrogen (nitrate and nitrite)</v>
          </cell>
        </row>
        <row r="10707">
          <cell r="B10707" t="str">
            <v>Inorganic nitrogen (NO2, NO3, &amp; NH3)</v>
          </cell>
        </row>
        <row r="10708">
          <cell r="B10708" t="str">
            <v>Inorganic phosphorus</v>
          </cell>
        </row>
        <row r="10709">
          <cell r="B10709" t="str">
            <v>Instream feature, stream substrate (choice list)</v>
          </cell>
        </row>
        <row r="10710">
          <cell r="B10710" t="str">
            <v>Instream Snags</v>
          </cell>
        </row>
        <row r="10711">
          <cell r="B10711" t="str">
            <v>Inter-Transect Bearing</v>
          </cell>
        </row>
        <row r="10712">
          <cell r="B10712" t="str">
            <v>Inter-Transect Elevation Difference</v>
          </cell>
        </row>
        <row r="10713">
          <cell r="B10713" t="str">
            <v>Inter-Transect Proportion</v>
          </cell>
        </row>
        <row r="10714">
          <cell r="B10714" t="str">
            <v>Inter-Transect Slope</v>
          </cell>
        </row>
        <row r="10715">
          <cell r="B10715" t="str">
            <v>Intergravel Dissolved Oxygen</v>
          </cell>
        </row>
        <row r="10716">
          <cell r="B10716" t="str">
            <v>Invasive species found (choice list)</v>
          </cell>
        </row>
        <row r="10717">
          <cell r="B10717" t="str">
            <v>Iodide</v>
          </cell>
        </row>
        <row r="10718">
          <cell r="B10718" t="str">
            <v>Iodine</v>
          </cell>
        </row>
        <row r="10719">
          <cell r="B10719" t="str">
            <v>Iodine, bis(acetato-.beta.O)[4-(3,3,4,4,5,5,6,6,7,7,8,8,9,9,10,10,10-heptadecafluorodecyl)phenyl]- (9CI)</v>
          </cell>
        </row>
        <row r="10720">
          <cell r="B10720" t="str">
            <v>Iodine, tris[(2,2,2-trifluoroacetyl)oxy]-</v>
          </cell>
        </row>
        <row r="10721">
          <cell r="B10721" t="str">
            <v>Iodine, [bis[(1,1,2,2,3,3,4,4,4-nonafluorobutyl)sulfonyl]methylene]phenyl-</v>
          </cell>
        </row>
        <row r="10722">
          <cell r="B10722" t="str">
            <v>Iodine-123</v>
          </cell>
        </row>
        <row r="10723">
          <cell r="B10723" t="str">
            <v>Iodine-129</v>
          </cell>
        </row>
        <row r="10724">
          <cell r="B10724" t="str">
            <v>Iodine-131</v>
          </cell>
        </row>
        <row r="10725">
          <cell r="B10725" t="str">
            <v>Iodine-132</v>
          </cell>
        </row>
        <row r="10726">
          <cell r="B10726" t="str">
            <v>Iodine-133</v>
          </cell>
        </row>
        <row r="10727">
          <cell r="B10727" t="str">
            <v>Iodine-134</v>
          </cell>
        </row>
        <row r="10728">
          <cell r="B10728" t="str">
            <v>Iodine-135</v>
          </cell>
        </row>
        <row r="10729">
          <cell r="B10729" t="str">
            <v>Iodo(tridecafluorohexyl)mercury</v>
          </cell>
        </row>
        <row r="10730">
          <cell r="B10730" t="str">
            <v>Iodonium, bis[4-(1,1-dimethylethyl)phenyl]-, salt with 1,1,2,2,3,3,4,4,5,5,6,6,7,7,8,8,8-heptadecafluoro-1-octanesulfonic acid (1:1)</v>
          </cell>
        </row>
        <row r="10731">
          <cell r="B10731" t="str">
            <v>Iodononafluoro-t-butane</v>
          </cell>
        </row>
        <row r="10732">
          <cell r="B10732" t="str">
            <v>Iodoperfluoroalkane(C5-14)</v>
          </cell>
        </row>
        <row r="10733">
          <cell r="B10733" t="str">
            <v>Iodoperfluorocyclohexane</v>
          </cell>
        </row>
        <row r="10734">
          <cell r="B10734" t="str">
            <v>Ion Balance</v>
          </cell>
        </row>
        <row r="10735">
          <cell r="B10735" t="str">
            <v>Ion Balance Difference</v>
          </cell>
        </row>
        <row r="10736">
          <cell r="B10736" t="str">
            <v>Ionic strength</v>
          </cell>
        </row>
        <row r="10737">
          <cell r="B10737" t="str">
            <v>Iopamidol</v>
          </cell>
        </row>
        <row r="10738">
          <cell r="B10738" t="str">
            <v>Iopamidol-d8</v>
          </cell>
        </row>
        <row r="10739">
          <cell r="B10739" t="str">
            <v>Iopromide</v>
          </cell>
        </row>
        <row r="10740">
          <cell r="B10740" t="str">
            <v>Ioxynil</v>
          </cell>
        </row>
        <row r="10741">
          <cell r="B10741" t="str">
            <v>Iprodione</v>
          </cell>
        </row>
        <row r="10742">
          <cell r="B10742" t="str">
            <v>Irbesartan</v>
          </cell>
        </row>
        <row r="10743">
          <cell r="B10743" t="str">
            <v>Iridium</v>
          </cell>
        </row>
        <row r="10744">
          <cell r="B10744" t="str">
            <v>Iridium-192</v>
          </cell>
        </row>
        <row r="10745">
          <cell r="B10745" t="str">
            <v>Iron</v>
          </cell>
        </row>
        <row r="10746">
          <cell r="B10746" t="str">
            <v>Iron + aluminum mix</v>
          </cell>
        </row>
        <row r="10747">
          <cell r="B10747" t="str">
            <v>Iron + manganese mix</v>
          </cell>
        </row>
        <row r="10748">
          <cell r="B10748" t="str">
            <v>Iron sulfide (FeS)</v>
          </cell>
        </row>
        <row r="10749">
          <cell r="B10749" t="str">
            <v>Iron, dicarbonyl(.eta.5-2,4-cyclopentadien-1-yl)[tetrahydro-4,4-dimethyl-5,5-bis(trifluoromethyl)-3-furanyl]-</v>
          </cell>
        </row>
        <row r="10750">
          <cell r="B10750" t="str">
            <v>Iron, dicarbonyl(.eta.5-2,4-cyclopentadien-1-yl)[tetrahydro-5,5-bis(trifluoromethyl)-3-furanyl]-</v>
          </cell>
        </row>
        <row r="10751">
          <cell r="B10751" t="str">
            <v>Iron-55</v>
          </cell>
        </row>
        <row r="10752">
          <cell r="B10752" t="str">
            <v>Iron-56</v>
          </cell>
        </row>
        <row r="10753">
          <cell r="B10753" t="str">
            <v>Iron-57</v>
          </cell>
        </row>
        <row r="10754">
          <cell r="B10754" t="str">
            <v>Iron-59</v>
          </cell>
        </row>
        <row r="10755">
          <cell r="B10755" t="str">
            <v>Iron/Aluminium bound Phosphorus (FeP)</v>
          </cell>
        </row>
        <row r="10756">
          <cell r="B10756" t="str">
            <v>Irradiance (Seabird)</v>
          </cell>
        </row>
        <row r="10757">
          <cell r="B10757" t="str">
            <v>Isatidine</v>
          </cell>
        </row>
        <row r="10758">
          <cell r="B10758" t="str">
            <v>Isazofos</v>
          </cell>
        </row>
        <row r="10759">
          <cell r="B10759" t="str">
            <v>Iso-chlorotetracycline</v>
          </cell>
        </row>
        <row r="10760">
          <cell r="B10760" t="str">
            <v>Isoamyl acetate</v>
          </cell>
        </row>
        <row r="10761">
          <cell r="B10761" t="str">
            <v>Isobenzan</v>
          </cell>
        </row>
        <row r="10762">
          <cell r="B10762" t="str">
            <v>Isobenzofuran, 1,1,3,3,4,5,6,7-octafluoro-1,3-dihydro-</v>
          </cell>
        </row>
        <row r="10763">
          <cell r="B10763" t="str">
            <v>Isobenzofuran, 1,1,3,3,4-pentafluoro-1,3-dihydro-</v>
          </cell>
        </row>
        <row r="10764">
          <cell r="B10764" t="str">
            <v>Isobenzofuran, 4,5,6,7-tetrachloro-1,1,3,3-tetrafluoro-1,3-dihydro-</v>
          </cell>
        </row>
        <row r="10765">
          <cell r="B10765" t="str">
            <v>Isoborneol</v>
          </cell>
        </row>
        <row r="10766">
          <cell r="B10766" t="str">
            <v>Isobutane</v>
          </cell>
        </row>
        <row r="10767">
          <cell r="B10767" t="str">
            <v>Isobutanol</v>
          </cell>
        </row>
        <row r="10768">
          <cell r="B10768" t="str">
            <v>Isobutene</v>
          </cell>
        </row>
        <row r="10769">
          <cell r="B10769" t="str">
            <v>Isobutene &amp; 1-butene</v>
          </cell>
        </row>
        <row r="10770">
          <cell r="B10770" t="str">
            <v>Isobutyl acetate</v>
          </cell>
        </row>
        <row r="10771">
          <cell r="B10771" t="str">
            <v>Isobutyl benzoate</v>
          </cell>
        </row>
        <row r="10772">
          <cell r="B10772" t="str">
            <v>Isobutylene-Tetrafluoroethylene copolymer</v>
          </cell>
        </row>
        <row r="10773">
          <cell r="B10773" t="str">
            <v>Isobutyraldehyde</v>
          </cell>
        </row>
        <row r="10774">
          <cell r="B10774" t="str">
            <v>Isobutyric acid</v>
          </cell>
        </row>
        <row r="10775">
          <cell r="B10775" t="str">
            <v>Isochlortetracycline</v>
          </cell>
        </row>
        <row r="10776">
          <cell r="B10776" t="str">
            <v>Isocyanic acid, 2,2,3,3,4,4,4-heptafluorobutyl ester</v>
          </cell>
        </row>
        <row r="10777">
          <cell r="B10777" t="str">
            <v>Isodrin</v>
          </cell>
        </row>
        <row r="10778">
          <cell r="B10778" t="str">
            <v>Isoeugenol</v>
          </cell>
        </row>
        <row r="10779">
          <cell r="B10779" t="str">
            <v>Isofenphos</v>
          </cell>
        </row>
        <row r="10780">
          <cell r="B10780" t="str">
            <v>Isomers of dodecane</v>
          </cell>
        </row>
        <row r="10781">
          <cell r="B10781" t="str">
            <v>Isomers of ethyltoluene</v>
          </cell>
        </row>
        <row r="10782">
          <cell r="B10782" t="str">
            <v>Isomers of pentene</v>
          </cell>
        </row>
        <row r="10783">
          <cell r="B10783" t="str">
            <v>Isooctanesulfonamide, heptadecafluoro-</v>
          </cell>
        </row>
        <row r="10784">
          <cell r="B10784" t="str">
            <v>Isooctanesulfonamide, heptadecafluoro-, compd. with N,N-diethylethanamine (1:1)</v>
          </cell>
        </row>
        <row r="10785">
          <cell r="B10785" t="str">
            <v>Isooctanesulfonamide, heptadecafluoro-N,N-bis(2-hydroxyethyl)-</v>
          </cell>
        </row>
        <row r="10786">
          <cell r="B10786" t="str">
            <v>Isooctanesulfonamide, heptadecafluoro-N-(2-hydroxyethyl)-N-methyl-</v>
          </cell>
        </row>
        <row r="10787">
          <cell r="B10787" t="str">
            <v>Isooctanesulfonic acid, heptadecafluoro-, lithium salt</v>
          </cell>
        </row>
        <row r="10788">
          <cell r="B10788" t="str">
            <v>Isooctanesulfonic acid, heptadecafluoro-, potassium salt</v>
          </cell>
        </row>
        <row r="10789">
          <cell r="B10789" t="str">
            <v>Isopentane &amp; cyclopentane</v>
          </cell>
        </row>
        <row r="10790">
          <cell r="B10790" t="str">
            <v>Isophorone</v>
          </cell>
        </row>
        <row r="10791">
          <cell r="B10791" t="str">
            <v>Isopimaric acid</v>
          </cell>
        </row>
        <row r="10792">
          <cell r="B10792" t="str">
            <v>Isoprene</v>
          </cell>
        </row>
        <row r="10793">
          <cell r="B10793" t="str">
            <v>Isoprene-Chlorotrifluoroethylene copolymer</v>
          </cell>
        </row>
        <row r="10794">
          <cell r="B10794" t="str">
            <v>Isopropalin</v>
          </cell>
        </row>
        <row r="10795">
          <cell r="B10795" t="str">
            <v>Isopropanol</v>
          </cell>
        </row>
        <row r="10796">
          <cell r="B10796" t="str">
            <v>Isopropenyl acetate</v>
          </cell>
        </row>
        <row r="10797">
          <cell r="B10797" t="str">
            <v>Isopropyl acetate</v>
          </cell>
        </row>
        <row r="10798">
          <cell r="B10798" t="str">
            <v>Isopropyl ether</v>
          </cell>
        </row>
        <row r="10799">
          <cell r="B10799" t="str">
            <v>Isopropyl myristate</v>
          </cell>
        </row>
        <row r="10800">
          <cell r="B10800" t="str">
            <v>Isopropyl palmitate</v>
          </cell>
        </row>
        <row r="10801">
          <cell r="B10801" t="str">
            <v>Isopropyl stearate</v>
          </cell>
        </row>
        <row r="10802">
          <cell r="B10802" t="str">
            <v>Isopropylparaben</v>
          </cell>
        </row>
        <row r="10803">
          <cell r="B10803" t="str">
            <v>Isoproturon</v>
          </cell>
        </row>
        <row r="10804">
          <cell r="B10804" t="str">
            <v>Isoquinoline</v>
          </cell>
        </row>
        <row r="10805">
          <cell r="B10805" t="str">
            <v>Isosafrole</v>
          </cell>
        </row>
        <row r="10806">
          <cell r="B10806" t="str">
            <v>Isothiocyanate</v>
          </cell>
        </row>
        <row r="10807">
          <cell r="B10807" t="str">
            <v>Isovaleraldehyde</v>
          </cell>
        </row>
        <row r="10808">
          <cell r="B10808" t="str">
            <v>Isovaleric acid</v>
          </cell>
        </row>
        <row r="10809">
          <cell r="B10809" t="str">
            <v>Isoxaben</v>
          </cell>
        </row>
        <row r="10810">
          <cell r="B10810" t="str">
            <v>Isoxaflutole</v>
          </cell>
        </row>
        <row r="10811">
          <cell r="B10811" t="str">
            <v>Jasmolin I</v>
          </cell>
        </row>
        <row r="10812">
          <cell r="B10812" t="str">
            <v>Jasmolin II</v>
          </cell>
        </row>
        <row r="10813">
          <cell r="B10813" t="str">
            <v>Jet Fuel A</v>
          </cell>
        </row>
        <row r="10814">
          <cell r="B10814" t="str">
            <v>Jet propulsion fuel - 4</v>
          </cell>
        </row>
        <row r="10815">
          <cell r="B10815" t="str">
            <v>Kaolin</v>
          </cell>
        </row>
        <row r="10816">
          <cell r="B10816" t="str">
            <v>Karbutilate</v>
          </cell>
        </row>
        <row r="10817">
          <cell r="B10817" t="str">
            <v>Kerosene</v>
          </cell>
        </row>
        <row r="10818">
          <cell r="B10818" t="str">
            <v>Kerosene Range Organics</v>
          </cell>
        </row>
        <row r="10819">
          <cell r="B10819" t="str">
            <v>Ketoconazole</v>
          </cell>
        </row>
        <row r="10820">
          <cell r="B10820" t="str">
            <v>Ketoprofen</v>
          </cell>
        </row>
        <row r="10821">
          <cell r="B10821" t="str">
            <v>Kick Depth</v>
          </cell>
        </row>
        <row r="10822">
          <cell r="B10822" t="str">
            <v>Kick Time</v>
          </cell>
        </row>
        <row r="10823">
          <cell r="B10823" t="str">
            <v>Kjeldahl nitrogen</v>
          </cell>
        </row>
        <row r="10824">
          <cell r="B10824" t="str">
            <v>Klebsiella</v>
          </cell>
        </row>
        <row r="10825">
          <cell r="B10825" t="str">
            <v>Kojic acid</v>
          </cell>
        </row>
        <row r="10826">
          <cell r="B10826" t="str">
            <v>Kresoxim-methyl</v>
          </cell>
        </row>
        <row r="10827">
          <cell r="B10827" t="str">
            <v>Krypton-88</v>
          </cell>
        </row>
        <row r="10828">
          <cell r="B10828" t="str">
            <v>L-Alaninamide, glycyl-N-(2-mercaptoethyl)-, 2,2'-disulfide bis(trifluoroacetate)</v>
          </cell>
        </row>
        <row r="10829">
          <cell r="B10829" t="str">
            <v>L-alanine (corrected for carbon content)</v>
          </cell>
        </row>
        <row r="10830">
          <cell r="B10830" t="str">
            <v>L-Alanine-7-amido-4-methylcoumarin</v>
          </cell>
        </row>
        <row r="10831">
          <cell r="B10831" t="str">
            <v>L-arginine aminopeptidase (corrected for carbon content)</v>
          </cell>
        </row>
        <row r="10832">
          <cell r="B10832" t="str">
            <v>L-Arginine-7-amido-4-methylcoumarin</v>
          </cell>
        </row>
        <row r="10833">
          <cell r="B10833" t="str">
            <v>L-Cysteine, N-acetyl-S-(1,1,2,2-tetrafluoroethyl)-</v>
          </cell>
        </row>
        <row r="10834">
          <cell r="B10834" t="str">
            <v>L-Cysteine, S-(1,1,2,2-tetrafluoroethyl)-</v>
          </cell>
        </row>
        <row r="10835">
          <cell r="B10835" t="str">
            <v>L-Cysteine, S-(1,1,2,3,3,3-hexafluoropropyl)-</v>
          </cell>
        </row>
        <row r="10836">
          <cell r="B10836" t="str">
            <v>L-Glutamic acid, N-[(heptadecafluorooctyl)sulfonyl]-, disodium salt</v>
          </cell>
        </row>
        <row r="10837">
          <cell r="B10837" t="str">
            <v>L-glycine aminopeptidase (corrected for carbon content)</v>
          </cell>
        </row>
        <row r="10838">
          <cell r="B10838" t="str">
            <v>L-Isoleucine, N-(2,2,3,3-tetrafluoro-1-oxopropyl)-</v>
          </cell>
        </row>
        <row r="10839">
          <cell r="B10839" t="str">
            <v>L-Leucine 7-amido-4-methylcoumarin</v>
          </cell>
        </row>
        <row r="10840">
          <cell r="B10840" t="str">
            <v>L-leucine aminopeptidase (corrected for carbon content)</v>
          </cell>
        </row>
        <row r="10841">
          <cell r="B10841" t="str">
            <v>L-Lysine, N^2-(1-oxohexadecyl)-L-lysyl-L-valyl-, compd. with 2,2,2-trifluoroacetic acid (1:2)</v>
          </cell>
        </row>
        <row r="10842">
          <cell r="B10842" t="str">
            <v>L-Proline</v>
          </cell>
        </row>
        <row r="10843">
          <cell r="B10843" t="str">
            <v>L-Proline, 4,4-difluoro-, compd. with2,2,2-trifluoroacetic acid (1:1)</v>
          </cell>
        </row>
        <row r="10844">
          <cell r="B10844" t="str">
            <v>Labeled 1,2,3,4,5,6,7,8-Octachloronaphthalene</v>
          </cell>
        </row>
        <row r="10845">
          <cell r="B10845" t="str">
            <v>Labeled 1,2,3,4,6,7,8-Heptachlorodibenzo-p-dioxin</v>
          </cell>
        </row>
        <row r="10846">
          <cell r="B10846" t="str">
            <v>Labeled 1,2,3,4,6,7,8-Heptachlorodibenzofuran</v>
          </cell>
        </row>
        <row r="10847">
          <cell r="B10847" t="str">
            <v>Labeled 1,2,3,4,7,8,9-Heptachlorodibenzofuran</v>
          </cell>
        </row>
        <row r="10848">
          <cell r="B10848" t="str">
            <v>Labeled 1,2,3,4,7,8-Hexachlorodibenzo-p-dioxin</v>
          </cell>
        </row>
        <row r="10849">
          <cell r="B10849" t="str">
            <v>Labeled 1,2,3,4,7,8-Hexachlorodibenzofuran</v>
          </cell>
        </row>
        <row r="10850">
          <cell r="B10850" t="str">
            <v>Labeled 1,2,3,5,6,7-Hexachloronaphthalene</v>
          </cell>
        </row>
        <row r="10851">
          <cell r="B10851" t="str">
            <v>Labeled 1,2,3,5,7-Pentachloronaphthalene</v>
          </cell>
        </row>
        <row r="10852">
          <cell r="B10852" t="str">
            <v>Labeled 1,2,3,6,7,8-Hexachlorodibenzo-p-dioxin</v>
          </cell>
        </row>
        <row r="10853">
          <cell r="B10853" t="str">
            <v>Labeled 1,2,3,6,7,8-Hexachlorodibenzofuran</v>
          </cell>
        </row>
        <row r="10854">
          <cell r="B10854" t="str">
            <v>Labeled 1,2,3,7,8,9-Hexachlorodibenzofuran</v>
          </cell>
        </row>
        <row r="10855">
          <cell r="B10855" t="str">
            <v>Labeled 1,2,3,7,8-Pentachlorodibenzo-p-dioxin</v>
          </cell>
        </row>
        <row r="10856">
          <cell r="B10856" t="str">
            <v>Labeled 1,2,3,7,8-Pentachlorodibenzofuran</v>
          </cell>
        </row>
        <row r="10857">
          <cell r="B10857" t="str">
            <v>Labeled 1,3,5,7-Tetrachloronaphthalene</v>
          </cell>
        </row>
        <row r="10858">
          <cell r="B10858" t="str">
            <v>Labeled 2,3,4,6,7,8-Hexachlorodibenzofuran</v>
          </cell>
        </row>
        <row r="10859">
          <cell r="B10859" t="str">
            <v>Labeled 2,3,4,7,8-Pentachlorodibenzofuran</v>
          </cell>
        </row>
        <row r="10860">
          <cell r="B10860" t="str">
            <v>Labeled 2,3,7,8-Tetrachlorodibenzo-p-dioxin</v>
          </cell>
        </row>
        <row r="10861">
          <cell r="B10861" t="str">
            <v>Labeled 2,3,7,8-Tetrachlorodibenzofuran</v>
          </cell>
        </row>
        <row r="10862">
          <cell r="B10862" t="str">
            <v>Lactic Acid</v>
          </cell>
        </row>
        <row r="10863">
          <cell r="B10863" t="str">
            <v>Lactofen</v>
          </cell>
        </row>
        <row r="10864">
          <cell r="B10864" t="str">
            <v>Lactonitrile</v>
          </cell>
        </row>
        <row r="10865">
          <cell r="B10865" t="str">
            <v>Lake condition (choice list)</v>
          </cell>
        </row>
        <row r="10866">
          <cell r="B10866" t="str">
            <v>Lake physical appearance (choice list)</v>
          </cell>
        </row>
        <row r="10867">
          <cell r="B10867" t="str">
            <v>Lake recreational suitability (choice list)</v>
          </cell>
        </row>
        <row r="10868">
          <cell r="B10868" t="str">
            <v>Lake suitability for recreation (choice list)</v>
          </cell>
        </row>
        <row r="10869">
          <cell r="B10869" t="str">
            <v>Lamivudine</v>
          </cell>
        </row>
        <row r="10870">
          <cell r="B10870" t="str">
            <v>Lamotrigine</v>
          </cell>
        </row>
        <row r="10871">
          <cell r="B10871" t="str">
            <v>Land Cover (choice list)</v>
          </cell>
        </row>
        <row r="10872">
          <cell r="B10872" t="str">
            <v>Land form (choice list)</v>
          </cell>
        </row>
        <row r="10873">
          <cell r="B10873" t="str">
            <v>Land form, Left (choice list)</v>
          </cell>
        </row>
        <row r="10874">
          <cell r="B10874" t="str">
            <v>Land Form, Right (choice list)</v>
          </cell>
        </row>
        <row r="10875">
          <cell r="B10875" t="str">
            <v>Lanthanum</v>
          </cell>
        </row>
        <row r="10876">
          <cell r="B10876" t="str">
            <v>Lanthanum, tris(6,6,7,7,8,8,8-heptafluoro-2,2-dimethyl-3,5-octanedionato-.beta.O3,.beta.O5)-</v>
          </cell>
        </row>
        <row r="10877">
          <cell r="B10877" t="str">
            <v>Lanthanum-138</v>
          </cell>
        </row>
        <row r="10878">
          <cell r="B10878" t="str">
            <v>Lanthanum-140</v>
          </cell>
        </row>
        <row r="10879">
          <cell r="B10879" t="str">
            <v>Lapse Rate</v>
          </cell>
        </row>
        <row r="10880">
          <cell r="B10880" t="str">
            <v>Large Woody Debris - LWD density (choice list)</v>
          </cell>
        </row>
        <row r="10881">
          <cell r="B10881" t="str">
            <v>Large Woody Debris Pieces All/Part in BankFull Channel (Dia:0.1-&lt;0.3m; Len:1.5-5m)</v>
          </cell>
        </row>
        <row r="10882">
          <cell r="B10882" t="str">
            <v>Large Woody Debris Pieces All/Part in BankFull Channel (Dia:0.1-&lt;0.3m; Len:5-15m)</v>
          </cell>
        </row>
        <row r="10883">
          <cell r="B10883" t="str">
            <v>Large Woody Debris Pieces All/Part in BankFull Channel (Dia:0.1-&lt;0.3m; Len:&gt;15m)</v>
          </cell>
        </row>
        <row r="10884">
          <cell r="B10884" t="str">
            <v>Large Woody Debris Pieces All/Part in BankFull Channel (Dia:0.3-&lt;0.6m; Len:1.5-5m)</v>
          </cell>
        </row>
        <row r="10885">
          <cell r="B10885" t="str">
            <v>Large Woody Debris Pieces All/Part in BankFull Channel (Dia:0.3-&lt;0.6m; Len:5-15m)</v>
          </cell>
        </row>
        <row r="10886">
          <cell r="B10886" t="str">
            <v>Large Woody Debris Pieces All/Part in BankFull Channel (Dia:0.3-&lt;0.6m; Len:&gt;15m)</v>
          </cell>
        </row>
        <row r="10887">
          <cell r="B10887" t="str">
            <v>Large Woody Debris Pieces All/Part in BankFull Channel (Dia:0.6-&lt;0.8m; Len:1.5-5m)</v>
          </cell>
        </row>
        <row r="10888">
          <cell r="B10888" t="str">
            <v>Large Woody Debris Pieces All/Part in BankFull Channel (Dia:0.6-&lt;0.8m; Len:5-15m)</v>
          </cell>
        </row>
        <row r="10889">
          <cell r="B10889" t="str">
            <v>Large Woody Debris Pieces All/Part in BankFull Channel (Dia:0.6-&lt;0.8m; Len:&gt;15m)</v>
          </cell>
        </row>
        <row r="10890">
          <cell r="B10890" t="str">
            <v>Large Woody Debris Pieces All/Part in BankFull Channel (Dia:&gt;0.8m; Len:1.5-5m)</v>
          </cell>
        </row>
        <row r="10891">
          <cell r="B10891" t="str">
            <v>Large Woody Debris Pieces All/Part in BankFull Channel (Dia:&gt;0.8m; Len:5-15m)</v>
          </cell>
        </row>
        <row r="10892">
          <cell r="B10892" t="str">
            <v>Large Woody Debris Pieces All/Part in BankFull Channel (Dia:&gt;0.8m; Len:&gt;15m)</v>
          </cell>
        </row>
        <row r="10893">
          <cell r="B10893" t="str">
            <v>Large Woody Debris Pieces Bridge Above BankFull Channel (Dia:0.1-&lt;0.3m; Len:1.5-5m)</v>
          </cell>
        </row>
        <row r="10894">
          <cell r="B10894" t="str">
            <v>Large Woody Debris Pieces Bridge Above BankFull Channel (Dia:0.1-&lt;0.3m; Len:5-15m)</v>
          </cell>
        </row>
        <row r="10895">
          <cell r="B10895" t="str">
            <v>Large Woody Debris Pieces Bridge Above BankFull Channel (Dia:0.1-&lt;0.3m; Len:&gt;15m)</v>
          </cell>
        </row>
        <row r="10896">
          <cell r="B10896" t="str">
            <v>Large Woody Debris Pieces Bridge Above BankFull Channel (Dia:0.3-&lt;0.6m; Len:1.5-5m)</v>
          </cell>
        </row>
        <row r="10897">
          <cell r="B10897" t="str">
            <v>Large Woody Debris Pieces Bridge Above BankFull Channel (Dia:0.3-&lt;0.6m; Len:5-15m)</v>
          </cell>
        </row>
        <row r="10898">
          <cell r="B10898" t="str">
            <v>Large Woody Debris Pieces Bridge Above BankFull Channel (Dia:0.3-&lt;0.6m; Len:&gt;15m)</v>
          </cell>
        </row>
        <row r="10899">
          <cell r="B10899" t="str">
            <v>Large Woody Debris Pieces Bridge Above BankFull Channel (Dia:0.6-&lt;0.8m; Len:1.5-5m)</v>
          </cell>
        </row>
        <row r="10900">
          <cell r="B10900" t="str">
            <v>Large Woody Debris Pieces Bridge Above BankFull Channel (Dia:0.6-&lt;0.8m; Len:5-15m)</v>
          </cell>
        </row>
        <row r="10901">
          <cell r="B10901" t="str">
            <v>Large Woody Debris Pieces Bridge Above BankFull Channel (Dia:0.6-&lt;0.8m; Len:&gt;15m)</v>
          </cell>
        </row>
        <row r="10902">
          <cell r="B10902" t="str">
            <v>Large Woody Debris Pieces Bridge Above BankFull Channel (Dia:&gt;0.8m; Len:1.5-5m)</v>
          </cell>
        </row>
        <row r="10903">
          <cell r="B10903" t="str">
            <v>Large Woody Debris Pieces Bridge Above BankFull Channel (Dia:&gt;0.8m; Len:5-15m)</v>
          </cell>
        </row>
        <row r="10904">
          <cell r="B10904" t="str">
            <v>Large Woody Debris Pieces Bridge Above BankFull Channel (Dia:&gt;0.8m; Len:&gt;15m)</v>
          </cell>
        </row>
        <row r="10905">
          <cell r="B10905" t="str">
            <v>Larkspur alkaloid</v>
          </cell>
        </row>
        <row r="10906">
          <cell r="B10906" t="str">
            <v>Larvae in Gill Chambers or Attached to Abdomen</v>
          </cell>
        </row>
        <row r="10907">
          <cell r="B10907" t="str">
            <v>Lauric acid</v>
          </cell>
        </row>
        <row r="10908">
          <cell r="B10908" t="str">
            <v>Lauryldiethanolamine</v>
          </cell>
        </row>
        <row r="10909">
          <cell r="B10909" t="str">
            <v>Lead</v>
          </cell>
        </row>
        <row r="10910">
          <cell r="B10910" t="str">
            <v>Lead monoxide</v>
          </cell>
        </row>
        <row r="10911">
          <cell r="B10911" t="str">
            <v>Lead(II) chromate</v>
          </cell>
        </row>
        <row r="10912">
          <cell r="B10912" t="str">
            <v>Lead, bis(6,6,7,7,8,8,8-heptafluoro-2,2-dimethyl-3,5-octanedionato-.beta.O,.beta.O')-, (T-4)- (9CI)</v>
          </cell>
        </row>
        <row r="10913">
          <cell r="B10913" t="str">
            <v>Lead-208</v>
          </cell>
        </row>
        <row r="10914">
          <cell r="B10914" t="str">
            <v>Lead-210</v>
          </cell>
        </row>
        <row r="10915">
          <cell r="B10915" t="str">
            <v>Lead-211</v>
          </cell>
        </row>
        <row r="10916">
          <cell r="B10916" t="str">
            <v>Lead-212</v>
          </cell>
        </row>
        <row r="10917">
          <cell r="B10917" t="str">
            <v>Lead-214</v>
          </cell>
        </row>
        <row r="10918">
          <cell r="B10918" t="str">
            <v>Leaf Status (choice list)</v>
          </cell>
        </row>
        <row r="10919">
          <cell r="B10919" t="str">
            <v>Lederfen</v>
          </cell>
        </row>
        <row r="10920">
          <cell r="B10920" t="str">
            <v>Left Bank Angle</v>
          </cell>
        </row>
        <row r="10921">
          <cell r="B10921" t="str">
            <v>Left Bank Undercut</v>
          </cell>
        </row>
        <row r="10922">
          <cell r="B10922" t="str">
            <v>Length</v>
          </cell>
        </row>
        <row r="10923">
          <cell r="B10923" t="str">
            <v>Length, Partial (Fish)</v>
          </cell>
        </row>
        <row r="10924">
          <cell r="B10924" t="str">
            <v>Length, total</v>
          </cell>
        </row>
        <row r="10925">
          <cell r="B10925" t="str">
            <v>Length, Total (Fish)</v>
          </cell>
        </row>
        <row r="10926">
          <cell r="B10926" t="str">
            <v>Leptophos</v>
          </cell>
        </row>
        <row r="10927">
          <cell r="B10927" t="str">
            <v>Lesions Present (Y/N) (choice list)</v>
          </cell>
        </row>
        <row r="10928">
          <cell r="B10928" t="str">
            <v>Leucine, 5,5,5,5',5',5'-hexafluoro-, hydrochloride (1:1)</v>
          </cell>
        </row>
        <row r="10929">
          <cell r="B10929" t="str">
            <v>Levoglucosan</v>
          </cell>
        </row>
        <row r="10930">
          <cell r="B10930" t="str">
            <v>Levorphanol</v>
          </cell>
        </row>
        <row r="10931">
          <cell r="B10931" t="str">
            <v>Life stage (choice list)</v>
          </cell>
        </row>
        <row r="10932">
          <cell r="B10932" t="str">
            <v>Life style/habitat</v>
          </cell>
        </row>
        <row r="10933">
          <cell r="B10933" t="str">
            <v>Light Absorption Coeffiecient</v>
          </cell>
        </row>
        <row r="10934">
          <cell r="B10934" t="str">
            <v>Light attenuation at measurement depth</v>
          </cell>
        </row>
        <row r="10935">
          <cell r="B10935" t="str">
            <v>Light attenuation coefficient</v>
          </cell>
        </row>
        <row r="10936">
          <cell r="B10936" t="str">
            <v>Light attenuation, depth at 10%</v>
          </cell>
        </row>
        <row r="10937">
          <cell r="B10937" t="str">
            <v>Light attenuation, depth at 50%</v>
          </cell>
        </row>
        <row r="10938">
          <cell r="B10938" t="str">
            <v>Light attenuation, depth at 99%</v>
          </cell>
        </row>
        <row r="10939">
          <cell r="B10939" t="str">
            <v>Light scatter</v>
          </cell>
        </row>
        <row r="10940">
          <cell r="B10940" t="str">
            <v>Light transmissivity at measurement depth</v>
          </cell>
        </row>
        <row r="10941">
          <cell r="B10941" t="str">
            <v>Light, (PAR at depth/PAR at surface) x 100</v>
          </cell>
        </row>
        <row r="10942">
          <cell r="B10942" t="str">
            <v>Light, incident</v>
          </cell>
        </row>
        <row r="10943">
          <cell r="B10943" t="str">
            <v>Light, incident + reflected (ambient)</v>
          </cell>
        </row>
        <row r="10944">
          <cell r="B10944" t="str">
            <v>Light, path</v>
          </cell>
        </row>
        <row r="10945">
          <cell r="B10945" t="str">
            <v>Light, photosynthetic active radiation (PAR)</v>
          </cell>
        </row>
        <row r="10946">
          <cell r="B10946" t="str">
            <v>Light, photosynthetic active radiation at depth (PAR)</v>
          </cell>
        </row>
        <row r="10947">
          <cell r="B10947" t="str">
            <v>Light, reflected</v>
          </cell>
        </row>
        <row r="10948">
          <cell r="B10948" t="str">
            <v>Light, transmissivity</v>
          </cell>
        </row>
        <row r="10949">
          <cell r="B10949" t="str">
            <v>Light, underwater extinction coefficient (K)</v>
          </cell>
        </row>
        <row r="10950">
          <cell r="B10950" t="str">
            <v>Light, underwater incident</v>
          </cell>
        </row>
        <row r="10951">
          <cell r="B10951" t="str">
            <v>Light, underwater incident + reflected</v>
          </cell>
        </row>
        <row r="10952">
          <cell r="B10952" t="str">
            <v>Light, underwater reflected</v>
          </cell>
        </row>
        <row r="10953">
          <cell r="B10953" t="str">
            <v>Lignin</v>
          </cell>
        </row>
        <row r="10954">
          <cell r="B10954" t="str">
            <v>Lignosulfonic acid</v>
          </cell>
        </row>
        <row r="10955">
          <cell r="B10955" t="str">
            <v>Lime (chemical), dolomitic</v>
          </cell>
        </row>
        <row r="10956">
          <cell r="B10956" t="str">
            <v>Limonene</v>
          </cell>
        </row>
        <row r="10957">
          <cell r="B10957" t="str">
            <v>Lincomycin</v>
          </cell>
        </row>
        <row r="10958">
          <cell r="B10958" t="str">
            <v>Lindane</v>
          </cell>
        </row>
        <row r="10959">
          <cell r="B10959" t="str">
            <v>Lindane-D6</v>
          </cell>
        </row>
        <row r="10960">
          <cell r="B10960" t="str">
            <v>Linear perfluoroalkyl(C1-24)iodide</v>
          </cell>
        </row>
        <row r="10961">
          <cell r="B10961" t="str">
            <v>Linoleic acid</v>
          </cell>
        </row>
        <row r="10962">
          <cell r="B10962" t="str">
            <v>Linuron</v>
          </cell>
        </row>
        <row r="10963">
          <cell r="B10963" t="str">
            <v>Lipids</v>
          </cell>
        </row>
        <row r="10964">
          <cell r="B10964" t="str">
            <v>Liquid limit</v>
          </cell>
        </row>
        <row r="10965">
          <cell r="B10965" t="str">
            <v>Liquidity Index</v>
          </cell>
        </row>
        <row r="10966">
          <cell r="B10966" t="str">
            <v>Lithium</v>
          </cell>
        </row>
        <row r="10967">
          <cell r="B10967" t="str">
            <v>Lithium (perfluorooctane)sulfonate</v>
          </cell>
        </row>
        <row r="10968">
          <cell r="B10968" t="str">
            <v>Lithium 1,1,1,3,3,4,4-heptafluoro-4-[(1,1,1,2,3,3,3-heptafluoropropan-2-yl)oxy]-2-(trifluoromethyl)butan-2-olate</v>
          </cell>
        </row>
        <row r="10969">
          <cell r="B10969" t="str">
            <v>Lithium 5,5,6,6,7,7,8,8,8-nonafluorooctane-1-sulfonate</v>
          </cell>
        </row>
        <row r="10970">
          <cell r="B10970" t="str">
            <v>Lithium nonafluorobutane-1-sulfonate</v>
          </cell>
        </row>
        <row r="10971">
          <cell r="B10971" t="str">
            <v>Lithium, (1,1,2,2,2-pentafluoroethyl)-</v>
          </cell>
        </row>
        <row r="10972">
          <cell r="B10972" t="str">
            <v>Lithium-6</v>
          </cell>
        </row>
        <row r="10973">
          <cell r="B10973" t="str">
            <v>Lithium-7</v>
          </cell>
        </row>
        <row r="10974">
          <cell r="B10974" t="str">
            <v>Lithium-7/Lithium-6 ratio</v>
          </cell>
        </row>
        <row r="10975">
          <cell r="B10975" t="str">
            <v>Lithology code</v>
          </cell>
        </row>
        <row r="10976">
          <cell r="B10976" t="str">
            <v>Littoral Cover Complexity Index</v>
          </cell>
        </row>
        <row r="10977">
          <cell r="B10977" t="str">
            <v>Littoral-Riparian Cover Complexity Index</v>
          </cell>
        </row>
        <row r="10978">
          <cell r="B10978" t="str">
            <v>Live centric diatoms</v>
          </cell>
        </row>
        <row r="10979">
          <cell r="B10979" t="str">
            <v>Live pennate diatoms</v>
          </cell>
        </row>
        <row r="10980">
          <cell r="B10980" t="str">
            <v>Lloyd - Zar - Karr Species Diversity Index</v>
          </cell>
        </row>
        <row r="10981">
          <cell r="B10981" t="str">
            <v>Local Conditions</v>
          </cell>
        </row>
        <row r="10982">
          <cell r="B10982" t="str">
            <v>Lomefloxacin</v>
          </cell>
        </row>
        <row r="10983">
          <cell r="B10983" t="str">
            <v>Lomustine</v>
          </cell>
        </row>
        <row r="10984">
          <cell r="B10984" t="str">
            <v>Longifolene</v>
          </cell>
        </row>
        <row r="10985">
          <cell r="B10985" t="str">
            <v>Longitudinal Distribution</v>
          </cell>
        </row>
        <row r="10986">
          <cell r="B10986" t="str">
            <v>Loosely sorbed Phosphorus (LSP)</v>
          </cell>
        </row>
        <row r="10987">
          <cell r="B10987" t="str">
            <v>Loperamide</v>
          </cell>
        </row>
        <row r="10988">
          <cell r="B10988" t="str">
            <v>Loratadine</v>
          </cell>
        </row>
        <row r="10989">
          <cell r="B10989" t="str">
            <v>Lorazepam</v>
          </cell>
        </row>
        <row r="10990">
          <cell r="B10990" t="str">
            <v>Lorazepam glucuronide</v>
          </cell>
        </row>
        <row r="10991">
          <cell r="B10991" t="str">
            <v>Lorazepam-D4</v>
          </cell>
        </row>
        <row r="10992">
          <cell r="B10992" t="str">
            <v>Low bank height</v>
          </cell>
        </row>
        <row r="10993">
          <cell r="B10993" t="str">
            <v>Low bank height ratio</v>
          </cell>
        </row>
        <row r="10994">
          <cell r="B10994" t="str">
            <v>Low-level Mercury</v>
          </cell>
        </row>
        <row r="10995">
          <cell r="B10995" t="str">
            <v>Lutetium</v>
          </cell>
        </row>
        <row r="10996">
          <cell r="B10996" t="str">
            <v>LWD_lg_anc</v>
          </cell>
        </row>
        <row r="10997">
          <cell r="B10997" t="str">
            <v>LWD_lg_bch</v>
          </cell>
        </row>
        <row r="10998">
          <cell r="B10998" t="str">
            <v>LWD_lg_wet</v>
          </cell>
        </row>
        <row r="10999">
          <cell r="B10999" t="str">
            <v>LWD_sm_anc</v>
          </cell>
        </row>
        <row r="11000">
          <cell r="B11000" t="str">
            <v>LWD_sm_bch</v>
          </cell>
        </row>
        <row r="11001">
          <cell r="B11001" t="str">
            <v>LWD_sm_wet</v>
          </cell>
        </row>
        <row r="11002">
          <cell r="B11002" t="str">
            <v>m and p-Cresol</v>
          </cell>
        </row>
        <row r="11003">
          <cell r="B11003" t="str">
            <v>m(and p)-Ethyltoluene</v>
          </cell>
        </row>
        <row r="11004">
          <cell r="B11004" t="str">
            <v>m,p-Cresol</v>
          </cell>
        </row>
        <row r="11005">
          <cell r="B11005" t="str">
            <v>m,p-Ethyltoluene</v>
          </cell>
        </row>
        <row r="11006">
          <cell r="B11006" t="str">
            <v>m,p-Tolualdehyde</v>
          </cell>
        </row>
        <row r="11007">
          <cell r="B11007" t="str">
            <v>m,p-Xylene</v>
          </cell>
        </row>
        <row r="11008">
          <cell r="B11008" t="str">
            <v>m,p-Xylene &amp; bromoform</v>
          </cell>
        </row>
        <row r="11009">
          <cell r="B11009" t="str">
            <v>m-(Trifluoromethyl)aniline</v>
          </cell>
        </row>
        <row r="11010">
          <cell r="B11010" t="str">
            <v>m-Chloroaniline</v>
          </cell>
        </row>
        <row r="11011">
          <cell r="B11011" t="str">
            <v>m-Chlorofluorobenzene</v>
          </cell>
        </row>
        <row r="11012">
          <cell r="B11012" t="str">
            <v>m-Chloronitrobenzene</v>
          </cell>
        </row>
        <row r="11013">
          <cell r="B11013" t="str">
            <v>m-Chlorophenol</v>
          </cell>
        </row>
        <row r="11014">
          <cell r="B11014" t="str">
            <v>m-Chlorophenylpiperazine</v>
          </cell>
        </row>
        <row r="11015">
          <cell r="B11015" t="str">
            <v>m-Chlorotoluene</v>
          </cell>
        </row>
        <row r="11016">
          <cell r="B11016" t="str">
            <v>m-Cresol</v>
          </cell>
        </row>
        <row r="11017">
          <cell r="B11017" t="str">
            <v>m-Cymene</v>
          </cell>
        </row>
        <row r="11018">
          <cell r="B11018" t="str">
            <v>m-Dichlorobenzene</v>
          </cell>
        </row>
        <row r="11019">
          <cell r="B11019" t="str">
            <v>M-Diethylbenzene</v>
          </cell>
        </row>
        <row r="11020">
          <cell r="B11020" t="str">
            <v>m-Dinitrobenzene</v>
          </cell>
        </row>
        <row r="11021">
          <cell r="B11021" t="str">
            <v>m-Ethyltoluene</v>
          </cell>
        </row>
        <row r="11022">
          <cell r="B11022" t="str">
            <v>m-Hydroxybenzoic acid</v>
          </cell>
        </row>
        <row r="11023">
          <cell r="B11023" t="str">
            <v>m-Hydroxybenzoylecgonine</v>
          </cell>
        </row>
        <row r="11024">
          <cell r="B11024" t="str">
            <v>m-Nitroaniline</v>
          </cell>
        </row>
        <row r="11025">
          <cell r="B11025" t="str">
            <v>m-Nitrophenol</v>
          </cell>
        </row>
        <row r="11026">
          <cell r="B11026" t="str">
            <v>m-Nitrotoluene</v>
          </cell>
        </row>
        <row r="11027">
          <cell r="B11027" t="str">
            <v>m-Terphenyl</v>
          </cell>
        </row>
        <row r="11028">
          <cell r="B11028" t="str">
            <v>m-Xylene</v>
          </cell>
        </row>
        <row r="11029">
          <cell r="B11029" t="str">
            <v>Macro Algae Stream Reach Coverage Average</v>
          </cell>
        </row>
        <row r="11030">
          <cell r="B11030" t="str">
            <v>Macrohabitat Type - Channel Crossover</v>
          </cell>
        </row>
        <row r="11031">
          <cell r="B11031" t="str">
            <v>Macrohabitat Type - Constrained Channel</v>
          </cell>
        </row>
        <row r="11032">
          <cell r="B11032" t="str">
            <v>Macrohabitat Type - Inside Bend</v>
          </cell>
        </row>
        <row r="11033">
          <cell r="B11033" t="str">
            <v>Macrohabitat Type - Other Channel Type</v>
          </cell>
        </row>
        <row r="11034">
          <cell r="B11034" t="str">
            <v>Macrohabitat Type - Outside Bend</v>
          </cell>
        </row>
        <row r="11035">
          <cell r="B11035" t="str">
            <v>Macrohabitat Type - Pool</v>
          </cell>
        </row>
        <row r="11036">
          <cell r="B11036" t="str">
            <v>Macrohabitat Type - Tributary Mouth</v>
          </cell>
        </row>
        <row r="11037">
          <cell r="B11037" t="str">
            <v>Macrohabitat Type - Unconstrained Channel</v>
          </cell>
        </row>
        <row r="11038">
          <cell r="B11038" t="str">
            <v>Macroinvertebrates</v>
          </cell>
        </row>
        <row r="11039">
          <cell r="B11039" t="str">
            <v>Macrophytes covering streambed (emergent and submerged) (choice list)</v>
          </cell>
        </row>
        <row r="11040">
          <cell r="B11040" t="str">
            <v>Magnesium</v>
          </cell>
        </row>
        <row r="11041">
          <cell r="B11041" t="str">
            <v>Magnesium bromide 1,1,2,2,3,3,4,4,4-nonafluorobutan-1-ide (1/1/1)</v>
          </cell>
        </row>
        <row r="11042">
          <cell r="B11042" t="str">
            <v>Magnesium bromide 1,1,2,2,3,3,4,4,5,5,6,6,7,7,8,8,8-heptadecafluorooctan-1-ide (1/1/1)</v>
          </cell>
        </row>
        <row r="11043">
          <cell r="B11043" t="str">
            <v>Magnesium carbonate</v>
          </cell>
        </row>
        <row r="11044">
          <cell r="B11044" t="str">
            <v>Magnesium heptadecafluoroisooctanesulphonate</v>
          </cell>
        </row>
        <row r="11045">
          <cell r="B11045" t="str">
            <v>Magnesium nonafluorobutanesulfonate</v>
          </cell>
        </row>
        <row r="11046">
          <cell r="B11046" t="str">
            <v>Magnesium phosphide</v>
          </cell>
        </row>
        <row r="11047">
          <cell r="B11047" t="str">
            <v>Magnesium, chloro-2-propen-1-yl-, reaction products with 3-bromo-1-propene, Me esters of fluorinated reduced polymd. oxi</v>
          </cell>
        </row>
        <row r="11048">
          <cell r="B11048" t="str">
            <v>Magnesium, chloro-2-propen-1-yl-, reaction products with ethenyldimethylsilane, Me esters of fluorinated reduced polymd.</v>
          </cell>
        </row>
        <row r="11049">
          <cell r="B11049" t="str">
            <v>Magnesium, chloro-2-propen-1-yl-, reaction products with Me esters of fluorinated reduced polymd. oxidized tetrafluoroet</v>
          </cell>
        </row>
        <row r="11050">
          <cell r="B11050" t="str">
            <v>Magnetite (Fe3O4)</v>
          </cell>
        </row>
        <row r="11051">
          <cell r="B11051" t="str">
            <v>Malachite green</v>
          </cell>
        </row>
        <row r="11052">
          <cell r="B11052" t="str">
            <v>Malaoxon</v>
          </cell>
        </row>
        <row r="11053">
          <cell r="B11053" t="str">
            <v>Malathion</v>
          </cell>
        </row>
        <row r="11054">
          <cell r="B11054" t="str">
            <v>Malathion-D10</v>
          </cell>
        </row>
        <row r="11055">
          <cell r="B11055" t="str">
            <v>Maleic anhydride</v>
          </cell>
        </row>
        <row r="11056">
          <cell r="B11056" t="str">
            <v>Malononitrile</v>
          </cell>
        </row>
        <row r="11057">
          <cell r="B11057" t="str">
            <v>Mancozeb</v>
          </cell>
        </row>
        <row r="11058">
          <cell r="B11058" t="str">
            <v>Mandestrobin</v>
          </cell>
        </row>
        <row r="11059">
          <cell r="B11059" t="str">
            <v>Mandipropamid</v>
          </cell>
        </row>
        <row r="11060">
          <cell r="B11060" t="str">
            <v>Maneb</v>
          </cell>
        </row>
        <row r="11061">
          <cell r="B11061" t="str">
            <v>Manganese</v>
          </cell>
        </row>
        <row r="11062">
          <cell r="B11062" t="str">
            <v>Manganese dimethyldithiocarbamate</v>
          </cell>
        </row>
        <row r="11063">
          <cell r="B11063" t="str">
            <v>Manganese(II)</v>
          </cell>
        </row>
        <row r="11064">
          <cell r="B11064" t="str">
            <v>Manganese-54</v>
          </cell>
        </row>
        <row r="11065">
          <cell r="B11065" t="str">
            <v>Manganese-55</v>
          </cell>
        </row>
        <row r="11066">
          <cell r="B11066" t="str">
            <v>Manning's coefficient</v>
          </cell>
        </row>
        <row r="11067">
          <cell r="B11067" t="str">
            <v>Maple lactone</v>
          </cell>
        </row>
        <row r="11068">
          <cell r="B11068" t="str">
            <v>Margalef Taxonomic Diversity Index</v>
          </cell>
        </row>
        <row r="11069">
          <cell r="B11069" t="str">
            <v>Max Pool Width</v>
          </cell>
        </row>
        <row r="11070">
          <cell r="B11070" t="str">
            <v>Maximum total trihalomethane potential</v>
          </cell>
        </row>
        <row r="11071">
          <cell r="B11071" t="str">
            <v>MBAS</v>
          </cell>
        </row>
        <row r="11072">
          <cell r="B11072" t="str">
            <v>MC 1 (part of chlordane total)</v>
          </cell>
        </row>
        <row r="11073">
          <cell r="B11073" t="str">
            <v>MC 2 (part of chlordane total)</v>
          </cell>
        </row>
        <row r="11074">
          <cell r="B11074" t="str">
            <v>MC 3 (part of chlordane total)</v>
          </cell>
        </row>
        <row r="11075">
          <cell r="B11075" t="str">
            <v>MC 4 (part of chlordane total)</v>
          </cell>
        </row>
        <row r="11076">
          <cell r="B11076" t="str">
            <v>MC 5 (part of chlordane total)</v>
          </cell>
        </row>
        <row r="11077">
          <cell r="B11077" t="str">
            <v>MC 6 (part of chlordane total)</v>
          </cell>
        </row>
        <row r="11078">
          <cell r="B11078" t="str">
            <v>MC 7 (part of chlordane total)</v>
          </cell>
        </row>
        <row r="11079">
          <cell r="B11079" t="str">
            <v>MC 8 (part of chlordane total)</v>
          </cell>
        </row>
        <row r="11080">
          <cell r="B11080" t="str">
            <v>MCPA</v>
          </cell>
        </row>
        <row r="11081">
          <cell r="B11081" t="str">
            <v>MCPA Methyl Ester (MCPA Ester)</v>
          </cell>
        </row>
        <row r="11082">
          <cell r="B11082" t="str">
            <v>MCPB</v>
          </cell>
        </row>
        <row r="11083">
          <cell r="B11083" t="str">
            <v>MDA</v>
          </cell>
        </row>
        <row r="11084">
          <cell r="B11084" t="str">
            <v>MDEA</v>
          </cell>
        </row>
        <row r="11085">
          <cell r="B11085" t="str">
            <v>MDMA</v>
          </cell>
        </row>
        <row r="11086">
          <cell r="B11086" t="str">
            <v>Mean PEC Quotient, All analytes</v>
          </cell>
        </row>
        <row r="11087">
          <cell r="B11087" t="str">
            <v>Mean PEC Quotient, Metals</v>
          </cell>
        </row>
        <row r="11088">
          <cell r="B11088" t="str">
            <v>Mean PEC Quotient, PAHs</v>
          </cell>
        </row>
        <row r="11089">
          <cell r="B11089" t="str">
            <v>Mean PEC Quotient, PCBs</v>
          </cell>
        </row>
        <row r="11090">
          <cell r="B11090" t="str">
            <v>Measured reach length</v>
          </cell>
        </row>
        <row r="11091">
          <cell r="B11091" t="str">
            <v>Mecoprop</v>
          </cell>
        </row>
        <row r="11092">
          <cell r="B11092" t="str">
            <v>Mecoprop-p (mcpp-p)</v>
          </cell>
        </row>
        <row r="11093">
          <cell r="B11093" t="str">
            <v>Medroxyprogesterone</v>
          </cell>
        </row>
        <row r="11094">
          <cell r="B11094" t="str">
            <v>Medroxyprogesterone acetate</v>
          </cell>
        </row>
        <row r="11095">
          <cell r="B11095" t="str">
            <v>Medroxyprogesterone acetate-d6</v>
          </cell>
        </row>
        <row r="11096">
          <cell r="B11096" t="str">
            <v>Medroxyprogesterone-d3</v>
          </cell>
        </row>
        <row r="11097">
          <cell r="B11097" t="str">
            <v>Mefenamic acid</v>
          </cell>
        </row>
        <row r="11098">
          <cell r="B11098" t="str">
            <v>Mefenamic acid 3-hydroxy methyl</v>
          </cell>
        </row>
        <row r="11099">
          <cell r="B11099" t="str">
            <v>Mefentrifluconazole</v>
          </cell>
        </row>
        <row r="11100">
          <cell r="B11100" t="str">
            <v>Megestrol acetate</v>
          </cell>
        </row>
        <row r="11101">
          <cell r="B11101" t="str">
            <v>Melamine</v>
          </cell>
        </row>
        <row r="11102">
          <cell r="B11102" t="str">
            <v>Melatonin</v>
          </cell>
        </row>
        <row r="11103">
          <cell r="B11103" t="str">
            <v>Melengestrol acetate</v>
          </cell>
        </row>
        <row r="11104">
          <cell r="B11104" t="str">
            <v>Melphalan</v>
          </cell>
        </row>
        <row r="11105">
          <cell r="B11105" t="str">
            <v>Melphalan-d8</v>
          </cell>
        </row>
        <row r="11106">
          <cell r="B11106" t="str">
            <v>Menadione</v>
          </cell>
        </row>
        <row r="11107">
          <cell r="B11107" t="str">
            <v>Menthol</v>
          </cell>
        </row>
        <row r="11108">
          <cell r="B11108" t="str">
            <v>Meperidine</v>
          </cell>
        </row>
        <row r="11109">
          <cell r="B11109" t="str">
            <v>Mephobarbital</v>
          </cell>
        </row>
        <row r="11110">
          <cell r="B11110" t="str">
            <v>Meprobamate</v>
          </cell>
        </row>
        <row r="11111">
          <cell r="B11111" t="str">
            <v>Mercuric chloride</v>
          </cell>
        </row>
        <row r="11112">
          <cell r="B11112" t="str">
            <v>Mercury</v>
          </cell>
        </row>
        <row r="11113">
          <cell r="B11113" t="str">
            <v>Mercury compounds</v>
          </cell>
        </row>
        <row r="11114">
          <cell r="B11114" t="str">
            <v>Mercury, (5-fluoro-2-hydroxyphenyl)(2,2,2-trifluoroacetato-.kappa.O)-</v>
          </cell>
        </row>
        <row r="11115">
          <cell r="B11115" t="str">
            <v>Mercury, bis(2-chloro-3,3,4,4,5,5,6,6-octafluoro-1-cyclohexen-1-yl)-</v>
          </cell>
        </row>
        <row r="11116">
          <cell r="B11116" t="str">
            <v>Mercury, bis(2-chloro-3,3,4,4,5,5-hexafluoro-1-cyclopenten-1-yl)-</v>
          </cell>
        </row>
        <row r="11117">
          <cell r="B11117" t="str">
            <v>Mercury, [.mu.-(3',6'-dihydroxy-3-oxospiro[isobenzofuran-1(3H),9'-[9H]xanthene]-4',5'-diyl)]bis(2,2,2-trifluoroacetato-.</v>
          </cell>
        </row>
        <row r="11118">
          <cell r="B11118" t="str">
            <v>Mercury, [.mu.-[4,5-dimethyl-3,6-bis(octyloxy)-1,2-phenylene]]bis(2,2,2-trifluoroacetato-.kappa.O)di-</v>
          </cell>
        </row>
        <row r="11119">
          <cell r="B11119" t="str">
            <v>Meropenem</v>
          </cell>
        </row>
        <row r="11120">
          <cell r="B11120" t="str">
            <v>Merphos</v>
          </cell>
        </row>
        <row r="11121">
          <cell r="B11121" t="str">
            <v>Mesityl oxide</v>
          </cell>
        </row>
        <row r="11122">
          <cell r="B11122" t="str">
            <v>Mesosulfuron-methyl</v>
          </cell>
        </row>
        <row r="11123">
          <cell r="B11123" t="str">
            <v>Mesotrione</v>
          </cell>
        </row>
        <row r="11124">
          <cell r="B11124" t="str">
            <v>Mestranol</v>
          </cell>
        </row>
        <row r="11125">
          <cell r="B11125" t="str">
            <v>Mestranol-d4</v>
          </cell>
        </row>
        <row r="11126">
          <cell r="B11126" t="str">
            <v>meta &amp; para Xylene mix***retired***use m,p-Xylene</v>
          </cell>
        </row>
        <row r="11127">
          <cell r="B11127" t="str">
            <v>Metalaxyl</v>
          </cell>
        </row>
        <row r="11128">
          <cell r="B11128" t="str">
            <v>Metalaxyl-M</v>
          </cell>
        </row>
        <row r="11129">
          <cell r="B11129" t="str">
            <v>Metaldehyde</v>
          </cell>
        </row>
        <row r="11130">
          <cell r="B11130" t="str">
            <v>Metals</v>
          </cell>
        </row>
        <row r="11131">
          <cell r="B11131" t="str">
            <v>Metaxalone</v>
          </cell>
        </row>
        <row r="11132">
          <cell r="B11132" t="str">
            <v>Metconazole</v>
          </cell>
        </row>
        <row r="11133">
          <cell r="B11133" t="str">
            <v>Metformin</v>
          </cell>
        </row>
        <row r="11134">
          <cell r="B11134" t="str">
            <v>Metformin-d6</v>
          </cell>
        </row>
        <row r="11135">
          <cell r="B11135" t="str">
            <v>Methacrolein</v>
          </cell>
        </row>
        <row r="11136">
          <cell r="B11136" t="str">
            <v>Methacrylic acid</v>
          </cell>
        </row>
        <row r="11137">
          <cell r="B11137" t="str">
            <v>Methacrylonitrile</v>
          </cell>
        </row>
        <row r="11138">
          <cell r="B11138" t="str">
            <v>Methadone</v>
          </cell>
        </row>
        <row r="11139">
          <cell r="B11139" t="str">
            <v>Methadone hydrochloride</v>
          </cell>
        </row>
        <row r="11140">
          <cell r="B11140" t="str">
            <v>Methadone-d9</v>
          </cell>
        </row>
        <row r="11141">
          <cell r="B11141" t="str">
            <v>Methamidophos</v>
          </cell>
        </row>
        <row r="11142">
          <cell r="B11142" t="str">
            <v>Methamphetamine</v>
          </cell>
        </row>
        <row r="11143">
          <cell r="B11143" t="str">
            <v>Methamphetamine hydrochloride</v>
          </cell>
        </row>
        <row r="11144">
          <cell r="B11144" t="str">
            <v>Methanamine, N-[2,2,2-trifluoro-1-(trifluoromethyl)ethylidene]-</v>
          </cell>
        </row>
        <row r="11145">
          <cell r="B11145" t="str">
            <v>Methanaminium perfluoro-2-(2-propoxypropoxy)propanoate</v>
          </cell>
        </row>
        <row r="11146">
          <cell r="B11146" t="str">
            <v>Methanaminium perfluorononanoate</v>
          </cell>
        </row>
        <row r="11147">
          <cell r="B11147" t="str">
            <v>Methane</v>
          </cell>
        </row>
        <row r="11148">
          <cell r="B11148" t="str">
            <v>Methane, (difluoromethoxy)trifluoro-</v>
          </cell>
        </row>
        <row r="11149">
          <cell r="B11149" t="str">
            <v>Methane, 1,1'-oxybis[1,1,1-trifluoro-</v>
          </cell>
        </row>
        <row r="11150">
          <cell r="B11150" t="str">
            <v>Methane, chloro(difluoromethoxy)difluoro-</v>
          </cell>
        </row>
        <row r="11151">
          <cell r="B11151" t="str">
            <v>Methane, oxybis[difluoro-</v>
          </cell>
        </row>
        <row r="11152">
          <cell r="B11152" t="str">
            <v>Methanesulfonic acid, 1,1-difluoro-, 2,2,3,3-tetrafluoropropyl ester</v>
          </cell>
        </row>
        <row r="11153">
          <cell r="B11153" t="str">
            <v>Methanesulfonic acid, 2-(3-((2,2,3,3,3-pentafluoro-1-oxopropyl)amino)-5-(trifluoromethyl)-2-pyridinyl)hydrazide</v>
          </cell>
        </row>
        <row r="11154">
          <cell r="B11154" t="str">
            <v>Methanesulfonic acid--2,2,3,3,4,4,5,5-octafluoropentan-1-ol (1/1)</v>
          </cell>
        </row>
        <row r="11155">
          <cell r="B11155" t="str">
            <v>Methanol</v>
          </cell>
        </row>
        <row r="11156">
          <cell r="B11156" t="str">
            <v>Methanol, reaction products fluorinated 2,2,3,3-tetrafluorooxetane homopolymer-iodine reaction products-trichloroethenylsilane polymer</v>
          </cell>
        </row>
        <row r="11157">
          <cell r="B11157" t="str">
            <v>Methanol, reaction products with 1,1,1,2,2,3,4,5,5,6,6,7,7,7-tetradecafluoro-3-heptene</v>
          </cell>
        </row>
        <row r="11158">
          <cell r="B11158" t="str">
            <v>Methanol, reaction products with 1,1,1,2,3,4,4,5,5,6,6,7,7,7-tetradecafluoro-2-heptene</v>
          </cell>
        </row>
        <row r="11159">
          <cell r="B11159" t="str">
            <v>Methanol, reaction products with 1,6-diisocyanatohexane, ethylene, ethylene oxide, iodoethane and tetrafluoroethylene</v>
          </cell>
        </row>
        <row r="11160">
          <cell r="B11160" t="str">
            <v>Methanol, reaction products with 1-octadecanamine and hydrolyzed reduced polymd. oxidized 1,1,2,3,3,3-hexafluoro-1-propene</v>
          </cell>
        </row>
        <row r="11161">
          <cell r="B11161" t="str">
            <v>Methanol, reaction products with 1-octadecanamine and reduced chlorine-polymd. oxidized 1,1,2,3,3,3-hexafluoro-1-propene</v>
          </cell>
        </row>
        <row r="11162">
          <cell r="B11162" t="str">
            <v>Methanol, reaction products with 1-octadecanamine and reduced chlorine-polymd. oxidized 1,1,2,3,3,3-hexafluoro-1-propene telomer</v>
          </cell>
        </row>
        <row r="11163">
          <cell r="B11163" t="str">
            <v>Methanol, reaction products with diethylenetriamine and reduced polymd. oxidized 1,1,2,3,3,3-hexafluoro-1-propene</v>
          </cell>
        </row>
        <row r="11164">
          <cell r="B11164" t="str">
            <v>Methanol, reaction products with ethylenediamine and reduced chlorine-polymd. oxidized 1,1,2,3,3,3-hexafluoro-1-propene telomer</v>
          </cell>
        </row>
        <row r="11165">
          <cell r="B11165" t="str">
            <v>Methanol, reaction products with ethylenediamine and reduced polymd. oxidized 1,1,2,3,3,3-hexafluoro-1-propene</v>
          </cell>
        </row>
        <row r="11166">
          <cell r="B11166" t="str">
            <v>Methanol, reaction products with reduced chlorine-polymd. oxidized 1,1,2,3,3,3-hexafluoro-1-propene telomer</v>
          </cell>
        </row>
        <row r="11167">
          <cell r="B11167" t="str">
            <v>Methanol, reaction products with reduced chlorine-polymd. oxidized 1,1,2,3,3,3-hexafluoro-1-propene telomer and 3-(triethoxysilyl)-1-propanamine</v>
          </cell>
        </row>
        <row r="11168">
          <cell r="B11168" t="str">
            <v>Methanol, reaction products with reduced chlorine-polymd. oxidized 1,1,2,3,3,3-hexafluoro-1-propene telomer, reduced</v>
          </cell>
        </row>
        <row r="11169">
          <cell r="B11169" t="str">
            <v>Methanol, reaction products with reduced chlorine-polymd. oxidized 1,1,2,3,3,3-hexafluoro-1-propene telomer, reduced, et</v>
          </cell>
        </row>
        <row r="11170">
          <cell r="B11170" t="str">
            <v>Methanol, reaction products with reduced chlorine-polymd. oxidized 1,1,2,3,3,3-hexafluoro-1-propene telomer, reduced, ethoxylated</v>
          </cell>
        </row>
        <row r="11171">
          <cell r="B11171" t="str">
            <v>Methanol, reaction products with reduced chlorine-polymd. oxidized 1,1,2,3,3,3-hexafluoro-1-propene telomer, reduced, re</v>
          </cell>
        </row>
        <row r="11172">
          <cell r="B11172" t="str">
            <v>Methanol, reaction products with reduced chlorine-polymd. oxidized 1,1,2,3,3,3-hexafluoro-1-propene telomer, reduced, reaction products with epichlorohydrin</v>
          </cell>
        </row>
        <row r="11173">
          <cell r="B11173" t="str">
            <v>Methanol, reaction products with reduced polymd. oxidized 1,1,2,3,3,3-hexafluoro-1-propene</v>
          </cell>
        </row>
        <row r="11174">
          <cell r="B11174" t="str">
            <v>Methanol, reaction products with reduced polymd. oxidized 1,1,2,3,3,3-hexafluoro-1-propene, reduced</v>
          </cell>
        </row>
        <row r="11175">
          <cell r="B11175" t="str">
            <v>Methanol, reaction products with reduced polymd. oxidized 1,1,2,3,3,3-hexafluoro-1-propene, reduced, ethoxylated</v>
          </cell>
        </row>
        <row r="11176">
          <cell r="B11176" t="str">
            <v>Methanol, reaction products with reduced polymd. oxidized 1,1,2,3,3,3-hexafluoro-1-propene, reduced, reaction products with epichlorohydrin</v>
          </cell>
        </row>
        <row r="11177">
          <cell r="B11177" t="str">
            <v>Methanol, reaction products with reduced polymd. oxidized 1,1,2,3,3-hexafluoro-1-propene and 3-(triethoxysilyl)-1-propanamine</v>
          </cell>
        </row>
        <row r="11178">
          <cell r="B11178" t="str">
            <v>Methanol, telomer with 1,1,2,2-tetrafluoroethene</v>
          </cell>
        </row>
        <row r="11179">
          <cell r="B11179" t="str">
            <v>Methanone, (3-chlorophenyl)[4-(1,1,2,2-tetrafluoroethoxy)phenyl]-</v>
          </cell>
        </row>
        <row r="11180">
          <cell r="B11180" t="str">
            <v>Methanone, (3-chlorophenyl)[4-(1,2,2,2-tetrafluoroethoxy)phenyl]-</v>
          </cell>
        </row>
        <row r="11181">
          <cell r="B11181" t="str">
            <v>Methanone, (4-fluorophenyl)[4-(1,1,2,3,3,3-hexafluoropropoxy)phenyl]-</v>
          </cell>
        </row>
        <row r="11182">
          <cell r="B11182" t="str">
            <v>Methanone, 3-pyridinyl[4-(1,2,2,2-tetrafluoroethoxy)phenyl]-</v>
          </cell>
        </row>
        <row r="11183">
          <cell r="B11183" t="str">
            <v>Methanone, bis(4-chlorophenyl)-</v>
          </cell>
        </row>
        <row r="11184">
          <cell r="B11184" t="str">
            <v>Methanone, cyclohexyl[4-(1,1,2,2-tetrafluoroethoxy)phenyl]-</v>
          </cell>
        </row>
        <row r="11185">
          <cell r="B11185" t="str">
            <v>Methanone, phenyl[1-phenyl-3,3-bis(trifluoromethyl)-2-aziridinyl]-</v>
          </cell>
        </row>
        <row r="11186">
          <cell r="B11186" t="str">
            <v>Methanone, [2,2-bis(trifluoromethyl)cyclopropyl]phenyl-</v>
          </cell>
        </row>
        <row r="11187">
          <cell r="B11187" t="str">
            <v>Methanone, [4,5-dihydro-3,3-bis(trifluoromethyl)-3H-pyrazol-4-yl]phenyl-</v>
          </cell>
        </row>
        <row r="11188">
          <cell r="B11188" t="str">
            <v>Methanone, [4,5-dihydro-4,4-bis(trifluoromethyl)-1H-pyrazol-3-yl]phenyl-</v>
          </cell>
        </row>
        <row r="11189">
          <cell r="B11189" t="str">
            <v>Methanone, [4-(3-azetidinyl)-1-piperazinyl]phenyl-, 2,2,2-trifluoroacetate (1:2)</v>
          </cell>
        </row>
        <row r="11190">
          <cell r="B11190" t="str">
            <v>Methapyrilene</v>
          </cell>
        </row>
        <row r="11191">
          <cell r="B11191" t="str">
            <v>Methidathion</v>
          </cell>
        </row>
        <row r="11192">
          <cell r="B11192" t="str">
            <v>Methiocarb</v>
          </cell>
        </row>
        <row r="11193">
          <cell r="B11193" t="str">
            <v>Methiocarb sulfone</v>
          </cell>
        </row>
        <row r="11194">
          <cell r="B11194" t="str">
            <v>Methiocarb sulfoxide</v>
          </cell>
        </row>
        <row r="11195">
          <cell r="B11195" t="str">
            <v>Methocarbamol</v>
          </cell>
        </row>
        <row r="11196">
          <cell r="B11196" t="str">
            <v>Methomyl</v>
          </cell>
        </row>
        <row r="11197">
          <cell r="B11197" t="str">
            <v>Methomyl-13C2, N15</v>
          </cell>
        </row>
        <row r="11198">
          <cell r="B11198" t="str">
            <v>Methoprene</v>
          </cell>
        </row>
        <row r="11199">
          <cell r="B11199" t="str">
            <v>Methotrexate</v>
          </cell>
        </row>
        <row r="11200">
          <cell r="B11200" t="str">
            <v>Methoxone sodium salt</v>
          </cell>
        </row>
        <row r="11201">
          <cell r="B11201" t="str">
            <v>Methoxy(dimethyl)(3,3,4,4,5,5,6,6,6-nonafluorohexyl)silane</v>
          </cell>
        </row>
        <row r="11202">
          <cell r="B11202" t="str">
            <v>Methoxychlor</v>
          </cell>
        </row>
        <row r="11203">
          <cell r="B11203" t="str">
            <v>Methoxydimethyl(3,3,4,4,5,5,6,6,7,7,8,8,8-tridecafluorooctyl)silane</v>
          </cell>
        </row>
        <row r="11204">
          <cell r="B11204" t="str">
            <v>Methoxyethylmercuric acetate</v>
          </cell>
        </row>
        <row r="11205">
          <cell r="B11205" t="str">
            <v>Methoxyfenozide</v>
          </cell>
        </row>
        <row r="11206">
          <cell r="B11206" t="str">
            <v>Methyl (2R,3S)-3-(pentadecafluoroheptyl)oxirane-2-carboxylate</v>
          </cell>
        </row>
        <row r="11207">
          <cell r="B11207" t="str">
            <v>Methyl 1,1,1,2,4,4,4-heptafluoro-3-oxobutane-2-sulfonate</v>
          </cell>
        </row>
        <row r="11208">
          <cell r="B11208" t="str">
            <v>Methyl 1-(4-ethoxyphenyl)-2,2,3,3-tetrafluorocyclobutane-1-carboxylate</v>
          </cell>
        </row>
        <row r="11209">
          <cell r="B11209" t="str">
            <v>Methyl 12-hydroxyoctadecanoate</v>
          </cell>
        </row>
        <row r="11210">
          <cell r="B11210" t="str">
            <v>Methyl 2,2,3,3,3-pentafluoropropyl carbonate</v>
          </cell>
        </row>
        <row r="11211">
          <cell r="B11211" t="str">
            <v>Methyl 2,2,3,3,4,4,4-heptafluorobutanimidate</v>
          </cell>
        </row>
        <row r="11212">
          <cell r="B11212" t="str">
            <v>Methyl 2,2,3,3,4,4,5-heptafluoro-5-oxopentanoate</v>
          </cell>
        </row>
        <row r="11213">
          <cell r="B11213" t="str">
            <v>Methyl 2,2,3,3,4,4-hexafluoro-4-({1,1,1,2,3,3-hexafluoro-3-[(trifluoroethenyl)oxy]propan-2-yl}oxy)butanoate</v>
          </cell>
        </row>
        <row r="11214">
          <cell r="B11214" t="str">
            <v>Methyl 2,2,3,3,4,4-hexafluoro-4-iodobutanoate</v>
          </cell>
        </row>
        <row r="11215">
          <cell r="B11215" t="str">
            <v>Methyl 2,2,3,3,4-pentafluoro-4-oxobutanoate</v>
          </cell>
        </row>
        <row r="11216">
          <cell r="B11216" t="str">
            <v>Methyl 2,2,3,3-tetrafluoro-3-(methanesulfonyl)propanoate</v>
          </cell>
        </row>
        <row r="11217">
          <cell r="B11217" t="str">
            <v>Methyl 2,2,3,3-tetrafluoro-3-(methylsulfanyl)propanoate</v>
          </cell>
        </row>
        <row r="11218">
          <cell r="B11218" t="str">
            <v>Methyl 2,2,3,3-tetrafluoro-3-phenoxypropanoate</v>
          </cell>
        </row>
        <row r="11219">
          <cell r="B11219" t="str">
            <v>Methyl 2,2,3,3-tetrafluoro-3-[(1,1,1,2,3,3,3-heptafluoropropan-2-yl)oxy]propanoate</v>
          </cell>
        </row>
        <row r="11220">
          <cell r="B11220" t="str">
            <v>Methyl 2,3,3,3-tetrafluoro-2-(fluorosulfonyl)propanoate</v>
          </cell>
        </row>
        <row r="11221">
          <cell r="B11221" t="str">
            <v>Methyl 2,3,3,3-tetrafluoro-2-(pentafluoroethoxy)propanoate</v>
          </cell>
        </row>
        <row r="11222">
          <cell r="B11222" t="str">
            <v>Methyl 2,3,3,3-tetrafluoro-2-[(undecafluoropentyl)oxy]propanoate</v>
          </cell>
        </row>
        <row r="11223">
          <cell r="B11223" t="str">
            <v>Methyl 2,3,3,3-tetrafluoro-2-[1,1,2,3,3,3-hexafluoro-2-(heptafluoropropoxy)propoxy]propanoate</v>
          </cell>
        </row>
        <row r="11224">
          <cell r="B11224" t="str">
            <v>Methyl 2,3,4,4,5,5,6,6,6-nonafluorohex-2-enoate</v>
          </cell>
        </row>
        <row r="11225">
          <cell r="B11225" t="str">
            <v>Methyl 2,3-dichloro-2,3,3-trifluoropropanoate</v>
          </cell>
        </row>
        <row r="11226">
          <cell r="B11226" t="str">
            <v>Methyl 2,4,4,5,7,7,8,10,10,11,13,13,14,16,16,17,17,18,18,18-icosafluoro-2,5,8,11,14-pentakis(trifluoromethyl)-3,6,9,12,15-pentaoxaoctadecan-1-oate</v>
          </cell>
        </row>
        <row r="11227">
          <cell r="B11227" t="str">
            <v>Methyl 2,4-dichloro-3-[(1,1,2,2,3,3,4,4,4-nonafluorobutane-1-sulfonyl)oxy]benzoate</v>
          </cell>
        </row>
        <row r="11228">
          <cell r="B11228" t="str">
            <v>Methyl 2-(heptafluoropropyl)-2-(trifluoromethyl)pent-4-en-1-</v>
          </cell>
        </row>
        <row r="11229">
          <cell r="B11229" t="str">
            <v>Methyl 2-(heptafluoropropyl)-6-methoxybenzoate</v>
          </cell>
        </row>
        <row r="11230">
          <cell r="B11230" t="str">
            <v>Methyl 2-bromo-2,3,3,3-tetrafluoropropanoate</v>
          </cell>
        </row>
        <row r="11231">
          <cell r="B11231" t="str">
            <v>Methyl 2-bromo-2,3,3,4,4,4-hexafluorobutanoate</v>
          </cell>
        </row>
        <row r="11232">
          <cell r="B11232" t="str">
            <v>Methyl 2-chloro-3,3,4,4,5,5,6,6,6-nonafluorohexanoate</v>
          </cell>
        </row>
        <row r="11233">
          <cell r="B11233" t="str">
            <v>Methyl 2-hydroxy-4-(2,2,3,3,3-pentafluoropropoxy)benzoate</v>
          </cell>
        </row>
        <row r="11234">
          <cell r="B11234" t="str">
            <v>Methyl 2-methoxy-6-[(1,1,2,2,3,3,4,4,4-nonafluorobutane-1-sulfonyl)oxy]benzoate</v>
          </cell>
        </row>
        <row r="11235">
          <cell r="B11235" t="str">
            <v>Methyl 2-methoxytetrafluoropropionate</v>
          </cell>
        </row>
        <row r="11236">
          <cell r="B11236" t="str">
            <v>Methyl 2H,2H,3H,3H-perfluoroheptanoate</v>
          </cell>
        </row>
        <row r="11237">
          <cell r="B11237" t="str">
            <v>Methyl 2H,2H-perfluorobutyl ether</v>
          </cell>
        </row>
        <row r="11238">
          <cell r="B11238" t="str">
            <v>Methyl 3,3,4,4,4-pentafluoro-2-oxobutanoate</v>
          </cell>
        </row>
        <row r="11239">
          <cell r="B11239" t="str">
            <v>Methyl 3,3,4,4,4-pentafluorobutyl methylphosphonate</v>
          </cell>
        </row>
        <row r="11240">
          <cell r="B11240" t="str">
            <v>Methyl 3,3,4,4,5,5,6,6,6-nonafluoro-2-oxohexanoate</v>
          </cell>
        </row>
        <row r="11241">
          <cell r="B11241" t="str">
            <v>Methyl 3,3,4,4,5,5,6,6,7,7,8,8,8-tridecafluorooctanoate</v>
          </cell>
        </row>
        <row r="11242">
          <cell r="B11242" t="str">
            <v>Methyl 3,3,4,4,5,5,6,6-octafluoro-2-oxohexanoate</v>
          </cell>
        </row>
        <row r="11243">
          <cell r="B11243" t="str">
            <v>Methyl 3,4,5-tris[1,1,2-trifluoro-2-(heptafluoropropoxy)ethoxy]benzoate</v>
          </cell>
        </row>
        <row r="11244">
          <cell r="B11244" t="str">
            <v>Methyl 3,4-dibromo-2,2,3,4,4-pentafluorobutanoate</v>
          </cell>
        </row>
        <row r="11245">
          <cell r="B11245" t="str">
            <v>Methyl 3,4-dichloro-2,2,3,4,4-pentafluorobutanoate</v>
          </cell>
        </row>
        <row r="11246">
          <cell r="B11246" t="str">
            <v>Methyl 3,5,6-trichloro-2,2,3,4,4,5,6,6-octafluorohexanoate</v>
          </cell>
        </row>
        <row r="11247">
          <cell r="B11247" t="str">
            <v>Methyl 3-(1,1,2,2,3,3,3-heptafluoropropane-1-sulfonyl)benzoate</v>
          </cell>
        </row>
        <row r="11248">
          <cell r="B11248" t="str">
            <v>Methyl 3-(chlorosulfanyl)-2,2,3,3-tetrafluoropropanoate</v>
          </cell>
        </row>
        <row r="11249">
          <cell r="B11249" t="str">
            <v>Methyl 3-(chlorosulfonyl)-2,2,3,3-tetrafluoropropanoate</v>
          </cell>
        </row>
        <row r="11250">
          <cell r="B11250" t="str">
            <v>Methyl 3-(ethanesulfonyl)-2,2,3,3-tetrafluoropropanoate</v>
          </cell>
        </row>
        <row r="11251">
          <cell r="B11251" t="str">
            <v>Methyl 3-(ethylsulfanyl)-2,2,3,3-tetrafluoropropanoate</v>
          </cell>
        </row>
        <row r="11252">
          <cell r="B11252" t="str">
            <v>Methyl 3-(heptadecafluorooctyl)benzoate</v>
          </cell>
        </row>
        <row r="11253">
          <cell r="B11253" t="str">
            <v>Methyl 3-(pentafluoroethyl)benzoate</v>
          </cell>
        </row>
        <row r="11254">
          <cell r="B11254" t="str">
            <v>Methyl 3-(perfluorohexyl)propanoate</v>
          </cell>
        </row>
        <row r="11255">
          <cell r="B11255" t="str">
            <v>Methyl 3-amino-4,4,5,5,5-pentafluoropent-2-enoate</v>
          </cell>
        </row>
        <row r="11256">
          <cell r="B11256" t="str">
            <v>Methyl 3-amino-4,4,5,5,6,6,6-heptafluorohex-2-enoate</v>
          </cell>
        </row>
        <row r="11257">
          <cell r="B11257" t="str">
            <v>Methyl 3-chloroperfluoropropanoate</v>
          </cell>
        </row>
        <row r="11258">
          <cell r="B11258" t="str">
            <v>Methyl 3-[(heptafluoropropyl)sulfanyl]benzoate</v>
          </cell>
        </row>
        <row r="11259">
          <cell r="B11259" t="str">
            <v>Methyl 3H-perfluoroisopropyl ether</v>
          </cell>
        </row>
        <row r="11260">
          <cell r="B11260" t="str">
            <v>Methyl 4,4,5,5,5-pentafluoropent-2-ynoate</v>
          </cell>
        </row>
        <row r="11261">
          <cell r="B11261" t="str">
            <v>Methyl 4,4,5,5,6,6,6-heptafluoro-2-methylhex-2-enoate</v>
          </cell>
        </row>
        <row r="11262">
          <cell r="B11262" t="str">
            <v>Methyl 4,4,5,5,6,6,6-heptafluoro-2-methylidenehexanoate</v>
          </cell>
        </row>
        <row r="11263">
          <cell r="B11263" t="str">
            <v>Methyl 4,4,5,5,6,6,6-heptafluoro-3,3-dihydroxyhexanoate</v>
          </cell>
        </row>
        <row r="11264">
          <cell r="B11264" t="str">
            <v>Methyl 4,4,5,5,6,6,6-heptafluoro-3-oxohexanoate</v>
          </cell>
        </row>
        <row r="11265">
          <cell r="B11265" t="str">
            <v>Methyl 4,4,5,5,6,6,6-heptafluorohex-2-enoate</v>
          </cell>
        </row>
        <row r="11266">
          <cell r="B11266" t="str">
            <v>Methyl 4,4,5,5,6,6,6-heptafluorohexanoate</v>
          </cell>
        </row>
        <row r="11267">
          <cell r="B11267" t="str">
            <v>Methyl 4,4,5,5,6,6,7,7,7-nonafluoro-3-oxoheptanoate</v>
          </cell>
        </row>
        <row r="11268">
          <cell r="B11268" t="str">
            <v>Methyl 4,4,5,5,6,6,7,7,8,8,9,9,10,10,11,11,11-heptadecafluoroundecanoate</v>
          </cell>
        </row>
        <row r="11269">
          <cell r="B11269" t="str">
            <v>Methyl 4,4,5,5,6,6,7,7-octafluoro-3,3-dihydroxyheptanoate</v>
          </cell>
        </row>
        <row r="11270">
          <cell r="B11270" t="str">
            <v>Methyl 4,4,5,5,6,6,7,7-octafluoro-3-oxoheptanoate</v>
          </cell>
        </row>
        <row r="11271">
          <cell r="B11271" t="str">
            <v>Methyl 4,4,6,6,7,7,9,9,10,10,12,12-dodecafluoro-3-oxo-2,5,8,11-tetraoxatridecan-13-oate</v>
          </cell>
        </row>
        <row r="11272">
          <cell r="B11272" t="str">
            <v>Methyl 4-(1,1,1,2,3,3,3-heptafluoropropan-2-yl)benzoate</v>
          </cell>
        </row>
        <row r="11273">
          <cell r="B11273" t="str">
            <v>Methyl 4-(1,1,2,2,3,3,3-heptafluoropropane-1-sulfonyl)benzoate</v>
          </cell>
        </row>
        <row r="11274">
          <cell r="B11274" t="str">
            <v>Methyl 4-(heptadecafluorooctyl)benzoate</v>
          </cell>
        </row>
        <row r="11275">
          <cell r="B11275" t="str">
            <v>Methyl 4-(heptafluoropropyl)benzoate</v>
          </cell>
        </row>
        <row r="11276">
          <cell r="B11276" t="str">
            <v>Methyl 4-(heptafluoropropyl)cyclohexane-1-carboxylate</v>
          </cell>
        </row>
        <row r="11277">
          <cell r="B11277" t="str">
            <v>Methyl 4-(nonadecafluorononyl)benzoate</v>
          </cell>
        </row>
        <row r="11278">
          <cell r="B11278" t="str">
            <v>Methyl 4-(nonafluorobutyl)benzoate</v>
          </cell>
        </row>
        <row r="11279">
          <cell r="B11279" t="str">
            <v>Methyl 4-(nonafluorobutyl)cyclohexane-1-carboxylate</v>
          </cell>
        </row>
        <row r="11280">
          <cell r="B11280" t="str">
            <v>Methyl 4-(pentadecafluoroheptyl)benzoate</v>
          </cell>
        </row>
        <row r="11281">
          <cell r="B11281" t="str">
            <v>Methyl 4-(pentadecafluoroheptyl)cyclohexane-1-carboxylate</v>
          </cell>
        </row>
        <row r="11282">
          <cell r="B11282" t="str">
            <v>Methyl 4-(tridecafluorohexyl)benzoate</v>
          </cell>
        </row>
        <row r="11283">
          <cell r="B11283" t="str">
            <v>Methyl 4-(tridecafluorohexyl)cyclohexane-1-carboxylate</v>
          </cell>
        </row>
        <row r="11284">
          <cell r="B11284" t="str">
            <v>Methyl 4-(undecafluoropentyl)benzoate</v>
          </cell>
        </row>
        <row r="11285">
          <cell r="B11285" t="str">
            <v>Methyl 4-(undecafluoropentyl)cyclohexane-1-carboxylate</v>
          </cell>
        </row>
        <row r="11286">
          <cell r="B11286" t="str">
            <v>Methyl 4-trifluoroethenoxy-2,2,3,3,4,4-hexafluorobutanoate</v>
          </cell>
        </row>
        <row r="11287">
          <cell r="B11287" t="str">
            <v>Methyl 4-[(heptafluoropropyl)sulfanyl]benzoate</v>
          </cell>
        </row>
        <row r="11288">
          <cell r="B11288" t="str">
            <v>Methyl 4-{[1,1,1,4,5,5,5-heptafluoro-3-(1,1,1,2,3,3,3-heptafluoropropan-2-yl)-4-(trifluoromethyl)pent-2-en-2-yl]oxy}benzoate</v>
          </cell>
        </row>
        <row r="11289">
          <cell r="B11289" t="str">
            <v>Methyl 4H-perfluorobutanoate</v>
          </cell>
        </row>
        <row r="11290">
          <cell r="B11290" t="str">
            <v>Methyl 4H-perfluorobutyl ketone</v>
          </cell>
        </row>
        <row r="11291">
          <cell r="B11291" t="str">
            <v>Methyl 5,5,6,6,7,7,8,8,9,9,9-undecafluoro-4-oxononanoate</v>
          </cell>
        </row>
        <row r="11292">
          <cell r="B11292" t="str">
            <v>Methyl 5-(heptafluoropropyl)furan-2-carboxylate</v>
          </cell>
        </row>
        <row r="11293">
          <cell r="B11293" t="str">
            <v>Methyl 5-(pentafluoroethyl)-2-propyl-1H-imidazole-4-carboxylate</v>
          </cell>
        </row>
        <row r="11294">
          <cell r="B11294" t="str">
            <v>methyl 5-chloro-2,2,3,3,4,4,5,5-octafluoropentanoate</v>
          </cell>
        </row>
        <row r="11295">
          <cell r="B11295" t="str">
            <v>Methyl 5-chloro-2,2,3,3,4,4-hexafluoro-5-oxopentanoate</v>
          </cell>
        </row>
        <row r="11296">
          <cell r="B11296" t="str">
            <v>Methyl 5-cyano-.alpha.-((perfluoropropyl)ethyl)sulfinyl-.alpha.,.beta.-dimethyl-3-thiophenepropanoate</v>
          </cell>
        </row>
        <row r="11297">
          <cell r="B11297" t="str">
            <v>Methyl 5H-perfluoropentanoate</v>
          </cell>
        </row>
        <row r="11298">
          <cell r="B11298" t="str">
            <v>Methyl 7H-perfluoroheptanoate</v>
          </cell>
        </row>
        <row r="11299">
          <cell r="B11299" t="str">
            <v>Methyl acetate</v>
          </cell>
        </row>
        <row r="11300">
          <cell r="B11300" t="str">
            <v>Methyl Acrylate</v>
          </cell>
        </row>
        <row r="11301">
          <cell r="B11301" t="str">
            <v>Methyl arachidate</v>
          </cell>
        </row>
        <row r="11302">
          <cell r="B11302" t="str">
            <v>Methyl benzoate</v>
          </cell>
        </row>
        <row r="11303">
          <cell r="B11303" t="str">
            <v>Methyl bromide</v>
          </cell>
        </row>
        <row r="11304">
          <cell r="B11304" t="str">
            <v>Methyl cyano[2-(2,2,3,3-tetrafluoro-2,3-dihydro-1,4-benzodioxin-6-yl)hydrazinylidene]acetate</v>
          </cell>
        </row>
        <row r="11305">
          <cell r="B11305" t="str">
            <v>Methyl cyclohexanecarboxylate</v>
          </cell>
        </row>
        <row r="11306">
          <cell r="B11306" t="str">
            <v>Methyl decanoate</v>
          </cell>
        </row>
        <row r="11307">
          <cell r="B11307" t="str">
            <v>Methyl dehydroabietate</v>
          </cell>
        </row>
        <row r="11308">
          <cell r="B11308" t="str">
            <v>Methyl difluoro[1,1,2,2-tetrafluoro-2-(nonafluorobutoxy)ethoxy]acetate</v>
          </cell>
        </row>
        <row r="11309">
          <cell r="B11309" t="str">
            <v>Methyl difluoro{1,1,2,2-tetrafluoro-2-[1,1,2,2-tetrafluoro-2-(trifluoromethoxy)ethoxy]ethoxy}acetate</v>
          </cell>
        </row>
        <row r="11310">
          <cell r="B11310" t="str">
            <v>Methyl disulfide</v>
          </cell>
        </row>
        <row r="11311">
          <cell r="B11311" t="str">
            <v>Methyl ethyl ketone</v>
          </cell>
        </row>
        <row r="11312">
          <cell r="B11312" t="str">
            <v>Methyl ethyl ketone &amp; methacrolein</v>
          </cell>
        </row>
        <row r="11313">
          <cell r="B11313" t="str">
            <v>Methyl ethyl ketone peroxide</v>
          </cell>
        </row>
        <row r="11314">
          <cell r="B11314" t="str">
            <v>Methyl heptadecanoate</v>
          </cell>
        </row>
        <row r="11315">
          <cell r="B11315" t="str">
            <v>Methyl heptafluoropropylketone</v>
          </cell>
        </row>
        <row r="11316">
          <cell r="B11316" t="str">
            <v>Methyl heptanoate</v>
          </cell>
        </row>
        <row r="11317">
          <cell r="B11317" t="str">
            <v>Methyl heptenone</v>
          </cell>
        </row>
        <row r="11318">
          <cell r="B11318" t="str">
            <v>Methyl hexanoate</v>
          </cell>
        </row>
        <row r="11319">
          <cell r="B11319" t="str">
            <v>Methyl hydrazine</v>
          </cell>
        </row>
        <row r="11320">
          <cell r="B11320" t="str">
            <v>Methyl iodide</v>
          </cell>
        </row>
        <row r="11321">
          <cell r="B11321" t="str">
            <v>Methyl isoamyl ketone</v>
          </cell>
        </row>
        <row r="11322">
          <cell r="B11322" t="str">
            <v>Methyl isobutyl ketone</v>
          </cell>
        </row>
        <row r="11323">
          <cell r="B11323" t="str">
            <v>Methyl isopropyl ketone</v>
          </cell>
        </row>
        <row r="11324">
          <cell r="B11324" t="str">
            <v>Methyl isothiocyanate</v>
          </cell>
        </row>
        <row r="11325">
          <cell r="B11325" t="str">
            <v>Methyl laurate</v>
          </cell>
        </row>
        <row r="11326">
          <cell r="B11326" t="str">
            <v>Methyl linoleate</v>
          </cell>
        </row>
        <row r="11327">
          <cell r="B11327" t="str">
            <v>Methyl m-chlorobenzoate</v>
          </cell>
        </row>
        <row r="11328">
          <cell r="B11328" t="str">
            <v>Methyl mercaptan</v>
          </cell>
        </row>
        <row r="11329">
          <cell r="B11329" t="str">
            <v>Methyl methacrylate</v>
          </cell>
        </row>
        <row r="11330">
          <cell r="B11330" t="str">
            <v>Methyl methanesulfonate</v>
          </cell>
        </row>
        <row r="11331">
          <cell r="B11331" t="str">
            <v>Methyl myristate</v>
          </cell>
        </row>
        <row r="11332">
          <cell r="B11332" t="str">
            <v>Methyl N-(2,2,3,3,4,4,4-heptafluorobutanoyl)glycinate</v>
          </cell>
        </row>
        <row r="11333">
          <cell r="B11333" t="str">
            <v>Methyl nonaflate</v>
          </cell>
        </row>
        <row r="11334">
          <cell r="B11334" t="str">
            <v>Methyl nonafluorovalerate</v>
          </cell>
        </row>
        <row r="11335">
          <cell r="B11335" t="str">
            <v>Methyl nonyl ketone</v>
          </cell>
        </row>
        <row r="11336">
          <cell r="B11336" t="str">
            <v>Methyl o-benzoylbenzoate</v>
          </cell>
        </row>
        <row r="11337">
          <cell r="B11337" t="str">
            <v>Methyl octanoate</v>
          </cell>
        </row>
        <row r="11338">
          <cell r="B11338" t="str">
            <v>Methyl oleate</v>
          </cell>
        </row>
        <row r="11339">
          <cell r="B11339" t="str">
            <v>Methyl palmitate</v>
          </cell>
        </row>
        <row r="11340">
          <cell r="B11340" t="str">
            <v>Methyl paraoxon</v>
          </cell>
        </row>
        <row r="11341">
          <cell r="B11341" t="str">
            <v>Methyl parathion</v>
          </cell>
        </row>
        <row r="11342">
          <cell r="B11342" t="str">
            <v>Methyl pentacosafluorotridecanoate</v>
          </cell>
        </row>
        <row r="11343">
          <cell r="B11343" t="str">
            <v>Methyl pentafluoropropane(dithioate)</v>
          </cell>
        </row>
        <row r="11344">
          <cell r="B11344" t="str">
            <v>Methyl pentafluoropropionylacetate</v>
          </cell>
        </row>
        <row r="11345">
          <cell r="B11345" t="str">
            <v>Methyl perfluoro(2-propoxypropanoate)</v>
          </cell>
        </row>
        <row r="11346">
          <cell r="B11346" t="str">
            <v>Methyl perfluoro-3,6,9-trioxatridecanoate</v>
          </cell>
        </row>
        <row r="11347">
          <cell r="B11347" t="str">
            <v>Methyl perfluoro-3,6-dioxaheptanoate</v>
          </cell>
        </row>
        <row r="11348">
          <cell r="B11348" t="str">
            <v>Methyl perfluoro-3-(3-methoxypropoxy)-3H-propanoate</v>
          </cell>
        </row>
        <row r="11349">
          <cell r="B11349" t="str">
            <v>Methyl perfluorobutyl ketone</v>
          </cell>
        </row>
        <row r="11350">
          <cell r="B11350" t="str">
            <v>Methyl Perfluorodecanoate</v>
          </cell>
        </row>
        <row r="11351">
          <cell r="B11351" t="str">
            <v>Methyl Perfluorododecanoate</v>
          </cell>
        </row>
        <row r="11352">
          <cell r="B11352" t="str">
            <v>Methyl perfluoroethyl ketone</v>
          </cell>
        </row>
        <row r="11353">
          <cell r="B11353" t="str">
            <v>Methyl perfluoroheptanoate</v>
          </cell>
        </row>
        <row r="11354">
          <cell r="B11354" t="str">
            <v>Methyl perfluorohexadecanoate</v>
          </cell>
        </row>
        <row r="11355">
          <cell r="B11355" t="str">
            <v>Methyl perfluorohexanoate</v>
          </cell>
        </row>
        <row r="11356">
          <cell r="B11356" t="str">
            <v>Methyl Perfluorononanoate</v>
          </cell>
        </row>
        <row r="11357">
          <cell r="B11357" t="str">
            <v>Methyl perfluorooctadecanoate</v>
          </cell>
        </row>
        <row r="11358">
          <cell r="B11358" t="str">
            <v>Methyl perfluorooctanoate</v>
          </cell>
        </row>
        <row r="11359">
          <cell r="B11359" t="str">
            <v>Methyl perfluoropentadecanoate</v>
          </cell>
        </row>
        <row r="11360">
          <cell r="B11360" t="str">
            <v>Methyl perfluoropentyl ketone</v>
          </cell>
        </row>
        <row r="11361">
          <cell r="B11361" t="str">
            <v>Methyl perfluorotetradecanoate</v>
          </cell>
        </row>
        <row r="11362">
          <cell r="B11362" t="str">
            <v>Methyl perfluoroundecanoate</v>
          </cell>
        </row>
        <row r="11363">
          <cell r="B11363" t="str">
            <v>Methyl propyl disulfide</v>
          </cell>
        </row>
        <row r="11364">
          <cell r="B11364" t="str">
            <v>Methyl salicylate</v>
          </cell>
        </row>
        <row r="11365">
          <cell r="B11365" t="str">
            <v>Methyl stearate</v>
          </cell>
        </row>
        <row r="11366">
          <cell r="B11366" t="str">
            <v>Methyl tert-butyl ether</v>
          </cell>
        </row>
        <row r="11367">
          <cell r="B11367" t="str">
            <v>Methyl tetrafluoro-2-(trifluoromethyl)propionate</v>
          </cell>
        </row>
        <row r="11368">
          <cell r="B11368" t="str">
            <v>Methyl toluate</v>
          </cell>
        </row>
        <row r="11369">
          <cell r="B11369" t="str">
            <v>Methyl trans-crotonate</v>
          </cell>
        </row>
        <row r="11370">
          <cell r="B11370" t="str">
            <v>Methyl tridecanoate</v>
          </cell>
        </row>
        <row r="11371">
          <cell r="B11371" t="str">
            <v>Methyl Vinyl Ketone</v>
          </cell>
        </row>
        <row r="11372">
          <cell r="B11372" t="str">
            <v>Methyl(3,3,4,4,5,5,6,6,6-nonafluorohexyl)silane</v>
          </cell>
        </row>
        <row r="11373">
          <cell r="B11373" t="str">
            <v>Methyl-(7,7,8,8,9,9,10,10,10-nonafluorodecyl)amine</v>
          </cell>
        </row>
        <row r="11374">
          <cell r="B11374" t="str">
            <v>Methylamine</v>
          </cell>
        </row>
        <row r="11375">
          <cell r="B11375" t="str">
            <v>Methylanthracene</v>
          </cell>
        </row>
        <row r="11376">
          <cell r="B11376" t="str">
            <v>Methylarsonic acid</v>
          </cell>
        </row>
        <row r="11377">
          <cell r="B11377" t="str">
            <v>Methylbenzaldehyde</v>
          </cell>
        </row>
        <row r="11378">
          <cell r="B11378" t="str">
            <v>Methylbiphenyl</v>
          </cell>
        </row>
        <row r="11379">
          <cell r="B11379" t="str">
            <v>Methylchrysene</v>
          </cell>
        </row>
        <row r="11380">
          <cell r="B11380" t="str">
            <v>Methylcyclohexane</v>
          </cell>
        </row>
        <row r="11381">
          <cell r="B11381" t="str">
            <v>Methylcyclohexane-d14</v>
          </cell>
        </row>
        <row r="11382">
          <cell r="B11382" t="str">
            <v>Methylcyclohexanol</v>
          </cell>
        </row>
        <row r="11383">
          <cell r="B11383" t="str">
            <v>Methylcyclopentane</v>
          </cell>
        </row>
        <row r="11384">
          <cell r="B11384" t="str">
            <v>Methylcyclopentane &amp; 2,4-dimethylpentane</v>
          </cell>
        </row>
        <row r="11385">
          <cell r="B11385" t="str">
            <v>Methyldibenzothiophene</v>
          </cell>
        </row>
        <row r="11386">
          <cell r="B11386" t="str">
            <v>Methylene chloride</v>
          </cell>
        </row>
        <row r="11387">
          <cell r="B11387" t="str">
            <v>Methylene chloride + Chlorobenzene</v>
          </cell>
        </row>
        <row r="11388">
          <cell r="B11388" t="str">
            <v>Methylene dithiocyanate</v>
          </cell>
        </row>
        <row r="11389">
          <cell r="B11389" t="str">
            <v>Methylfluorene</v>
          </cell>
        </row>
        <row r="11390">
          <cell r="B11390" t="str">
            <v>Methylglyoxal</v>
          </cell>
        </row>
        <row r="11391">
          <cell r="B11391" t="str">
            <v>Methylindan</v>
          </cell>
        </row>
        <row r="11392">
          <cell r="B11392" t="str">
            <v>Methylindene</v>
          </cell>
        </row>
        <row r="11393">
          <cell r="B11393" t="str">
            <v>Methylmercury(1+)</v>
          </cell>
        </row>
        <row r="11394">
          <cell r="B11394" t="str">
            <v>Methylnaphthalene</v>
          </cell>
        </row>
        <row r="11395">
          <cell r="B11395" t="str">
            <v>Methylparaben</v>
          </cell>
        </row>
        <row r="11396">
          <cell r="B11396" t="str">
            <v>Methylperfluoro-2,5,8-trimethyl-3,6,9-trioxadodecanoic acid</v>
          </cell>
        </row>
        <row r="11397">
          <cell r="B11397" t="str">
            <v>Methylphenanthrene</v>
          </cell>
        </row>
        <row r="11398">
          <cell r="B11398" t="str">
            <v>Methylphenidate</v>
          </cell>
        </row>
        <row r="11399">
          <cell r="B11399" t="str">
            <v>Methylprednisolone***retired***use Pregna-1,4-diene-3,20-dione, 11,17,21-trihydroxy-6-methyl-, (6.alpha.,11.beta.)-</v>
          </cell>
        </row>
        <row r="11400">
          <cell r="B11400" t="str">
            <v>Methylprednisolone-d3</v>
          </cell>
        </row>
        <row r="11401">
          <cell r="B11401" t="str">
            <v>Methylpyridine</v>
          </cell>
        </row>
        <row r="11402">
          <cell r="B11402" t="str">
            <v>Methylseleninic Acid</v>
          </cell>
        </row>
        <row r="11403">
          <cell r="B11403" t="str">
            <v>Methyltris(2,2,3,3,3-pentafluoropropoxy)silane</v>
          </cell>
        </row>
        <row r="11404">
          <cell r="B11404" t="str">
            <v>Metiram</v>
          </cell>
        </row>
        <row r="11405">
          <cell r="B11405" t="str">
            <v>Metochlor ESA</v>
          </cell>
        </row>
        <row r="11406">
          <cell r="B11406" t="str">
            <v>Metolachlor</v>
          </cell>
        </row>
        <row r="11407">
          <cell r="B11407" t="str">
            <v>Metolachlor ESA</v>
          </cell>
        </row>
        <row r="11408">
          <cell r="B11408" t="str">
            <v>Metolachlor OA</v>
          </cell>
        </row>
        <row r="11409">
          <cell r="B11409" t="str">
            <v>Metoprolol</v>
          </cell>
        </row>
        <row r="11410">
          <cell r="B11410" t="str">
            <v>Metoprolol-d7</v>
          </cell>
        </row>
        <row r="11411">
          <cell r="B11411" t="str">
            <v>Metribuzin</v>
          </cell>
        </row>
        <row r="11412">
          <cell r="B11412" t="str">
            <v>Metribuzin DA</v>
          </cell>
        </row>
        <row r="11413">
          <cell r="B11413" t="str">
            <v>Metribuzin DADK</v>
          </cell>
        </row>
        <row r="11414">
          <cell r="B11414" t="str">
            <v>Metribuzin DK</v>
          </cell>
        </row>
        <row r="11415">
          <cell r="B11415" t="str">
            <v>Metronidazole</v>
          </cell>
        </row>
        <row r="11416">
          <cell r="B11416" t="str">
            <v>Metronidazole-d4</v>
          </cell>
        </row>
        <row r="11417">
          <cell r="B11417" t="str">
            <v>Metsulfuron</v>
          </cell>
        </row>
        <row r="11418">
          <cell r="B11418" t="str">
            <v>Metsulfuron-methyl</v>
          </cell>
        </row>
        <row r="11419">
          <cell r="B11419" t="str">
            <v>Mevastatin</v>
          </cell>
        </row>
        <row r="11420">
          <cell r="B11420" t="str">
            <v>Mevinphos</v>
          </cell>
        </row>
        <row r="11421">
          <cell r="B11421" t="str">
            <v>Mexacarbate</v>
          </cell>
        </row>
        <row r="11422">
          <cell r="B11422" t="str">
            <v>Mica group minerals</v>
          </cell>
        </row>
        <row r="11423">
          <cell r="B11423" t="str">
            <v>Miconazole</v>
          </cell>
        </row>
        <row r="11424">
          <cell r="B11424" t="str">
            <v>Micro Algae Stream Reach Thickness Average</v>
          </cell>
        </row>
        <row r="11425">
          <cell r="B11425" t="str">
            <v>Microcystin</v>
          </cell>
        </row>
        <row r="11426">
          <cell r="B11426" t="str">
            <v>Microcystin AR</v>
          </cell>
        </row>
        <row r="11427">
          <cell r="B11427" t="str">
            <v>Microcystin dLR</v>
          </cell>
        </row>
        <row r="11428">
          <cell r="B11428" t="str">
            <v>Microcystin dRR</v>
          </cell>
        </row>
        <row r="11429">
          <cell r="B11429" t="str">
            <v>Microcystin FR</v>
          </cell>
        </row>
        <row r="11430">
          <cell r="B11430" t="str">
            <v>Microcystin LA</v>
          </cell>
        </row>
        <row r="11431">
          <cell r="B11431" t="str">
            <v>Microcystin LF</v>
          </cell>
        </row>
        <row r="11432">
          <cell r="B11432" t="str">
            <v>Microcystin LR</v>
          </cell>
        </row>
        <row r="11433">
          <cell r="B11433" t="str">
            <v>Microcystin LR [D-Leu1]</v>
          </cell>
        </row>
        <row r="11434">
          <cell r="B11434" t="str">
            <v>Microcystin LR [DAsp3]</v>
          </cell>
        </row>
        <row r="11435">
          <cell r="B11435" t="str">
            <v>Microcystin LR [Dha7]</v>
          </cell>
        </row>
        <row r="11436">
          <cell r="B11436" t="str">
            <v>Microcystin LR, Desmethyl</v>
          </cell>
        </row>
        <row r="11437">
          <cell r="B11437" t="str">
            <v>Microcystin LW</v>
          </cell>
        </row>
        <row r="11438">
          <cell r="B11438" t="str">
            <v>Microcystin LY</v>
          </cell>
        </row>
        <row r="11439">
          <cell r="B11439" t="str">
            <v>Microcystin mLR</v>
          </cell>
        </row>
        <row r="11440">
          <cell r="B11440" t="str">
            <v>Microcystin MR (or Munkn)</v>
          </cell>
        </row>
        <row r="11441">
          <cell r="B11441" t="str">
            <v>Microcystin mRR</v>
          </cell>
        </row>
        <row r="11442">
          <cell r="B11442" t="str">
            <v>Microcystin ND</v>
          </cell>
        </row>
        <row r="11443">
          <cell r="B11443" t="str">
            <v>Microcystin RR</v>
          </cell>
        </row>
        <row r="11444">
          <cell r="B11444" t="str">
            <v>Microcystin RR [DAsp3]</v>
          </cell>
        </row>
        <row r="11445">
          <cell r="B11445" t="str">
            <v>Microcystin WR</v>
          </cell>
        </row>
        <row r="11446">
          <cell r="B11446" t="str">
            <v>Microcystin YR</v>
          </cell>
        </row>
        <row r="11447">
          <cell r="B11447" t="str">
            <v>Microcystin-HilR</v>
          </cell>
        </row>
        <row r="11448">
          <cell r="B11448" t="str">
            <v>Microcystin-HtyR</v>
          </cell>
        </row>
        <row r="11449">
          <cell r="B11449" t="str">
            <v>Microcystins</v>
          </cell>
        </row>
        <row r="11450">
          <cell r="B11450" t="str">
            <v>Microcystins and nodularins</v>
          </cell>
        </row>
        <row r="11451">
          <cell r="B11451" t="str">
            <v>Microhabitat Type - Plant</v>
          </cell>
        </row>
        <row r="11452">
          <cell r="B11452" t="str">
            <v>Microhabitat Type - Pool</v>
          </cell>
        </row>
        <row r="11453">
          <cell r="B11453" t="str">
            <v>Microhabitat Type - Riffle</v>
          </cell>
        </row>
        <row r="11454">
          <cell r="B11454" t="str">
            <v>Microhabitat Type - Root</v>
          </cell>
        </row>
        <row r="11455">
          <cell r="B11455" t="str">
            <v>Microhabitat Type - Sand</v>
          </cell>
        </row>
        <row r="11456">
          <cell r="B11456" t="str">
            <v>Microhabitats found</v>
          </cell>
        </row>
        <row r="11457">
          <cell r="B11457" t="str">
            <v>Micrometer Conversion Factor, crustaceans</v>
          </cell>
        </row>
        <row r="11458">
          <cell r="B11458" t="str">
            <v>Micrometer Conversion Factor, rotifers</v>
          </cell>
        </row>
        <row r="11459">
          <cell r="B11459" t="str">
            <v>Micrometer units</v>
          </cell>
        </row>
        <row r="11460">
          <cell r="B11460" t="str">
            <v>Mineral Spirit Range Organics</v>
          </cell>
        </row>
        <row r="11461">
          <cell r="B11461" t="str">
            <v>Minocycline</v>
          </cell>
        </row>
        <row r="11462">
          <cell r="B11462" t="str">
            <v>MIOX micaceous iron oxide</v>
          </cell>
        </row>
        <row r="11463">
          <cell r="B11463" t="str">
            <v>Mirex</v>
          </cell>
        </row>
        <row r="11464">
          <cell r="B11464" t="str">
            <v>Mixing Height</v>
          </cell>
        </row>
        <row r="11465">
          <cell r="B11465" t="str">
            <v>Mixing Speed</v>
          </cell>
        </row>
        <row r="11466">
          <cell r="B11466" t="str">
            <v>Modafinil</v>
          </cell>
        </row>
        <row r="11467">
          <cell r="B11467" t="str">
            <v>Modafinil acid</v>
          </cell>
        </row>
        <row r="11468">
          <cell r="B11468" t="str">
            <v>Moisture content</v>
          </cell>
        </row>
        <row r="11469">
          <cell r="B11469" t="str">
            <v>Molinate</v>
          </cell>
        </row>
        <row r="11470">
          <cell r="B11470" t="str">
            <v>Molybdenum</v>
          </cell>
        </row>
        <row r="11471">
          <cell r="B11471" t="str">
            <v>Molybdenum, tricarbonyl(.eta.5-2,4-cyclopentadien-1-yl)(2,2,3,3,4,4,4-heptafluoro-1-oxobutyl)-</v>
          </cell>
        </row>
        <row r="11472">
          <cell r="B11472" t="str">
            <v>Molybdenum-98</v>
          </cell>
        </row>
        <row r="11473">
          <cell r="B11473" t="str">
            <v>Molybdenum-99</v>
          </cell>
        </row>
        <row r="11474">
          <cell r="B11474" t="str">
            <v>Momfluorothrin</v>
          </cell>
        </row>
        <row r="11475">
          <cell r="B11475" t="str">
            <v>Monensin</v>
          </cell>
        </row>
        <row r="11476">
          <cell r="B11476" t="str">
            <v>Mono(2-ethylhexyl) adipate</v>
          </cell>
        </row>
        <row r="11477">
          <cell r="B11477" t="str">
            <v>mono(Perfluorobutyl) maleate</v>
          </cell>
        </row>
        <row r="11478">
          <cell r="B11478" t="str">
            <v>Monobutyltin***retired***use Stannanetriylium, butyl-</v>
          </cell>
        </row>
        <row r="11479">
          <cell r="B11479" t="str">
            <v>Monochlorobiphenyl</v>
          </cell>
        </row>
        <row r="11480">
          <cell r="B11480" t="str">
            <v>Monocrotaline</v>
          </cell>
        </row>
        <row r="11481">
          <cell r="B11481" t="str">
            <v>Monocrotaline N-oxide</v>
          </cell>
        </row>
        <row r="11482">
          <cell r="B11482" t="str">
            <v>Monocrotophos</v>
          </cell>
        </row>
        <row r="11483">
          <cell r="B11483" t="str">
            <v>Monoethylglycinexylidide</v>
          </cell>
        </row>
        <row r="11484">
          <cell r="B11484" t="str">
            <v>Monomethylarsonic acid***retired***use Methylarsonic acid</v>
          </cell>
        </row>
        <row r="11485">
          <cell r="B11485" t="str">
            <v>Monoperfluoroalkyl(C10-18) phosphate diammonium</v>
          </cell>
        </row>
        <row r="11486">
          <cell r="B11486" t="str">
            <v>Monoperfluorooctyl itaconate</v>
          </cell>
        </row>
        <row r="11487">
          <cell r="B11487" t="str">
            <v>Monopotassium monoperfluorohexyl ethylphosphate</v>
          </cell>
        </row>
        <row r="11488">
          <cell r="B11488" t="str">
            <v>Montelukast</v>
          </cell>
        </row>
        <row r="11489">
          <cell r="B11489" t="str">
            <v>Monuron</v>
          </cell>
        </row>
        <row r="11490">
          <cell r="B11490" t="str">
            <v>Morphinan-6-one, 4,5-epoxy-14-hydroxy-3-methoxy-17-methyl-, (5.alpha.)-</v>
          </cell>
        </row>
        <row r="11491">
          <cell r="B11491" t="str">
            <v>Morphine</v>
          </cell>
        </row>
        <row r="11492">
          <cell r="B11492" t="str">
            <v>Morpholine, 2,2,3,3,5,5,6,6-octafluoro-4-(1,1,2,2,2-pentafluoroethyl)-</v>
          </cell>
        </row>
        <row r="11493">
          <cell r="B11493" t="str">
            <v>Morpholine, 2,2,3,3,5,5,6,6-octafluoro-4-(1,2,2,3,3,4,4,5,5,6,6-undecafluorocyclohexyl)-</v>
          </cell>
        </row>
        <row r="11494">
          <cell r="B11494" t="str">
            <v>Morpholine, 2,2,3,3,5,5,6,6-octafluoro-4-(trifluoromethyl)-</v>
          </cell>
        </row>
        <row r="11495">
          <cell r="B11495" t="str">
            <v>Morpholine, 2,2,3,3,5,5,6,6-octafluoro-4-[1,2,2,2-tetrafluoro-1-(trifluoromethyl)ethyl]-</v>
          </cell>
        </row>
        <row r="11496">
          <cell r="B11496" t="str">
            <v>Morpholine, 3-methyl-2-phenyl-</v>
          </cell>
        </row>
        <row r="11497">
          <cell r="B11497" t="str">
            <v>Mortality</v>
          </cell>
        </row>
        <row r="11498">
          <cell r="B11498" t="str">
            <v>Moss Stream Reach Coverage Average</v>
          </cell>
        </row>
        <row r="11499">
          <cell r="B11499" t="str">
            <v>Motor oil</v>
          </cell>
        </row>
        <row r="11500">
          <cell r="B11500" t="str">
            <v>Moxifloxacin</v>
          </cell>
        </row>
        <row r="11501">
          <cell r="B11501" t="str">
            <v>Moxifloxacin-13C-d3</v>
          </cell>
        </row>
        <row r="11502">
          <cell r="B11502" t="str">
            <v>Musk Indane</v>
          </cell>
        </row>
        <row r="11503">
          <cell r="B11503" t="str">
            <v>Musk ketone</v>
          </cell>
        </row>
        <row r="11504">
          <cell r="B11504" t="str">
            <v>Musk moskine</v>
          </cell>
        </row>
        <row r="11505">
          <cell r="B11505" t="str">
            <v>Musk Tibetene</v>
          </cell>
        </row>
        <row r="11506">
          <cell r="B11506" t="str">
            <v>Mussels observed (choice list)</v>
          </cell>
        </row>
        <row r="11507">
          <cell r="B11507" t="str">
            <v>Mustard gas</v>
          </cell>
        </row>
        <row r="11508">
          <cell r="B11508" t="str">
            <v>Myclobutanil</v>
          </cell>
        </row>
        <row r="11509">
          <cell r="B11509" t="str">
            <v>Mycobacterium</v>
          </cell>
        </row>
        <row r="11510">
          <cell r="B11510" t="str">
            <v>Mycophenolate mofetil</v>
          </cell>
        </row>
        <row r="11511">
          <cell r="B11511" t="str">
            <v>Myristic acid</v>
          </cell>
        </row>
        <row r="11512">
          <cell r="B11512" t="str">
            <v>N'-(3,3-Dimethyl-3,4-dihydroisoquinolin-1-yl)-2,2,3,3,4,4,4-heptafluorobutanehydrazide</v>
          </cell>
        </row>
        <row r="11513">
          <cell r="B11513" t="str">
            <v>N'-(3-Acetyl-4-{3-[tert-butyl(heptafluoropropyl)amino]-2-hydroxypropoxy}phenyl)-N,N-diethylcarbamimidic acid--hydrogen iodide (1/1)</v>
          </cell>
        </row>
        <row r="11514">
          <cell r="B11514" t="str">
            <v>N'-(6,7-Dimethoxy-3,3-dimethyl-3,4-dihydroisoquinolin-1-yl)-2,2,3,3,4,4,4-heptafluorobutanehydrazide</v>
          </cell>
        </row>
        <row r="11515">
          <cell r="B11515" t="str">
            <v>N'-(Benzenesulfonyl)-2,2,3,3,3-pentafluoropropanimidohydrazide</v>
          </cell>
        </row>
        <row r="11516">
          <cell r="B11516" t="str">
            <v>N'-(Benzenesulfonyl)-2,2,3,3,4,4,4-heptafluorobutanimidohydrazide</v>
          </cell>
        </row>
        <row r="11517">
          <cell r="B11517" t="str">
            <v>N'-Benzylidene-2,2,3,3,4,4,4-heptafluorobutanehydrazide</v>
          </cell>
        </row>
        <row r="11518">
          <cell r="B11518" t="str">
            <v>N'-[(2E)-5,5,6,6,7,7,7-Heptafluoro-4-oxohept-2-en-2-yl]-3-methoxybenzohydrazide</v>
          </cell>
        </row>
        <row r="11519">
          <cell r="B11519" t="str">
            <v>N'-[(2E)-5,5,6,6,7,7,7-Heptafluoro-4-oxohept-2-en-2-yl]-4-nitrobenzohydrazide</v>
          </cell>
        </row>
        <row r="11520">
          <cell r="B11520" t="str">
            <v>N'-[(2Z)-5,5,6,6,7,7,7-Heptafluoro-4-oxohept-2-en-2-yl]benzohydrazide</v>
          </cell>
        </row>
        <row r="11521">
          <cell r="B11521" t="str">
            <v>N'-[(2Z)-5,5,6,6,7,7,8,8,9,9,10,10,11,11,12,12,12-Heptadecafluoro-4-oxododec-2-en-2-yl]benzohydrazide</v>
          </cell>
        </row>
        <row r="11522">
          <cell r="B11522" t="str">
            <v>N'-[(4-Ethylphenyl)methylidene]-2,2,3,3,4,4,5,5,6,6,7,7,7-tridecafluoroheptanehydrazide</v>
          </cell>
        </row>
        <row r="11523">
          <cell r="B11523" t="str">
            <v>N'-{[4-(Dimethylamino)phenyl]methylidene}-2,2,3,3,4,4,5,5,6,6,7,7,7-tridecafluoroheptanehydrazide</v>
          </cell>
        </row>
        <row r="11524">
          <cell r="B11524" t="str">
            <v>N,N'-(3,3'-Dichloro[1,1'-biphenyl]-4,4'-diyl)bis(heptafluorobutanimidic acid)</v>
          </cell>
        </row>
        <row r="11525">
          <cell r="B11525" t="str">
            <v>N,N'-(3,4-Dioxocyclobut-1-ene-1,2-diyl)bis(1,1,2,2,3,3,4,4,4-nonafluorobutane-1-sulfonamide)</v>
          </cell>
        </row>
        <row r="11526">
          <cell r="B11526" t="str">
            <v>N,N'-(5-[[1,1,1,4,5,5,5-Heptafluoro-3-(1,1,1,2,3,3,3-heptafluoropropan-2-yl)-4-(trifluoromethyl)pent-2-en-2-yl]oxy]-1,3-phenylene)diacetamide</v>
          </cell>
        </row>
        <row r="11527">
          <cell r="B11527" t="str">
            <v>N,N'-(Methylenedi-1,4-phenylene)bis(perfluorobutanamide)</v>
          </cell>
        </row>
        <row r="11528">
          <cell r="B11528" t="str">
            <v>N,N'-(Propane-1,2-diyl)bis(2,2,3,3,4,4,4-heptafluorobutanamide)</v>
          </cell>
        </row>
        <row r="11529">
          <cell r="B11529" t="str">
            <v>N,N'-(Propane-1,3-diyl)bis(2,2,3,3,4,4,5,5,6,6,7,7,8,8,8-pentadecafluorooctanamide)</v>
          </cell>
        </row>
        <row r="11530">
          <cell r="B11530" t="str">
            <v>N,N'-1,3-Phenylenebis(perfluorobutanamide)</v>
          </cell>
        </row>
        <row r="11531">
          <cell r="B11531" t="str">
            <v>N,N'-1,4-Phenylenebis(perfluorobutanamide)</v>
          </cell>
        </row>
        <row r="11532">
          <cell r="B11532" t="str">
            <v>N,N'-bis(2-aminophenyl)-2,2,3,3,4,4-hexafluoropentanediamide</v>
          </cell>
        </row>
        <row r="11533">
          <cell r="B11533" t="str">
            <v>N,N'-bis(2-hydroxy-6,6,7,7-tetrafluoro-4-oxaheptyl)tetramethylethylenediaminium chloride</v>
          </cell>
        </row>
        <row r="11534">
          <cell r="B11534" t="str">
            <v>N,N'-bis(Perfluorobutanoyl)1,3-propanediamine</v>
          </cell>
        </row>
        <row r="11535">
          <cell r="B11535" t="str">
            <v>N,N'-bis(Perfluorobutanoyl)1,4-butanediamine</v>
          </cell>
        </row>
        <row r="11536">
          <cell r="B11536" t="str">
            <v>N,N'-bis(Perfluorobutanoyl)1,5-pentanediamine</v>
          </cell>
        </row>
        <row r="11537">
          <cell r="B11537" t="str">
            <v>N,N'-bis(Perfluorobutanoyl)1,6-hexanediamine</v>
          </cell>
        </row>
        <row r="11538">
          <cell r="B11538" t="str">
            <v>N,N'-bis(Perfluorononanoyl)1,12-dodecandiamine</v>
          </cell>
        </row>
        <row r="11539">
          <cell r="B11539" t="str">
            <v>N,N'-bis(Perfluorononanoyl)1,2-ethanediamine</v>
          </cell>
        </row>
        <row r="11540">
          <cell r="B11540" t="str">
            <v>N,N'-bis(Perfluorononanoyl)1,6-hexanediamine</v>
          </cell>
        </row>
        <row r="11541">
          <cell r="B11541" t="str">
            <v>N,N'-bis(Perfluorooctanoyl)-1,2-cyclohexanediamine</v>
          </cell>
        </row>
        <row r="11542">
          <cell r="B11542" t="str">
            <v>N,N'-bis(Perfluoropentanoyl)1,2-ethanediamine</v>
          </cell>
        </row>
        <row r="11543">
          <cell r="B11543" t="str">
            <v>N,N'-Bis[2-(1,1,2,2-tetrafluoro-2-phenylethyl)phenyl]urea</v>
          </cell>
        </row>
        <row r="11544">
          <cell r="B11544" t="str">
            <v>N,N'-Diethylcarbanilide</v>
          </cell>
        </row>
        <row r="11545">
          <cell r="B11545" t="str">
            <v>N,N'-ditert-butyl-2,2,3,3,4,4-hexafluoropentanediamide</v>
          </cell>
        </row>
        <row r="11546">
          <cell r="B11546" t="str">
            <v>N,N,1,1-Tetramethyl-1-(3,3,4,4,5,5,6,6,6-nonafluorohexyl)silanamine</v>
          </cell>
        </row>
        <row r="11547">
          <cell r="B11547" t="str">
            <v>N,N,N',N',1-Pentamethyl-1-(3,3,4,4,5,5,6,6,7,7,8,8,8-tridecafluorooctyl)silanediamine</v>
          </cell>
        </row>
        <row r="11548">
          <cell r="B11548" t="str">
            <v>N,N,N',N',N'',N''-Hexamethyl-1-(1,1,2,2,3,3,6,6,6-nonafluorohexyl)silanetriamine</v>
          </cell>
        </row>
        <row r="11549">
          <cell r="B11549" t="str">
            <v>N,N,N,-Triethylethanaminium 1,1,2,2,3,3,4,4,4-nonafluorobutane-1-sulfonate</v>
          </cell>
        </row>
        <row r="11550">
          <cell r="B11550" t="str">
            <v>N,N,N-Tributylbutan-1-aminium nonafluorobutane-1-sulfonate</v>
          </cell>
        </row>
        <row r="11551">
          <cell r="B11551" t="str">
            <v>N,N,N-Triethyl-1,1,2,2,3,3,4,4,5,5,6,6,7,7,8,8,9-heptadecafluorodecan-1-aminium chloride</v>
          </cell>
        </row>
        <row r="11552">
          <cell r="B11552" t="str">
            <v>N,N,N-Triethyldecan-1-aminium heptadecafluorooctane-1-sulfonate</v>
          </cell>
        </row>
        <row r="11553">
          <cell r="B11553" t="str">
            <v>N,N,N-Triethylethanaminium pentadecafluorooctanoate</v>
          </cell>
        </row>
        <row r="11554">
          <cell r="B11554" t="str">
            <v>N,N,N-Trimethyl-3-[(1,1,2,2,3,3,4,4,5,5,6,6,7,7,8-pentadecafluoro-8-oxooctyl)amino]propan-1-aminium iodide</v>
          </cell>
        </row>
        <row r="11555">
          <cell r="B11555" t="str">
            <v>N,N,N-trimethyl-3-[(perfluorooctanoyl)amino]-1-propanaminium chloride</v>
          </cell>
        </row>
        <row r="11556">
          <cell r="B11556" t="str">
            <v>N,N,N-Trimethyloctan-1-aminium pentadecafluorooctanoate</v>
          </cell>
        </row>
        <row r="11557">
          <cell r="B11557" t="str">
            <v>N,N,N-Tripropylpentan-1-aminium heptadecafluorooctane-1-sulfonate</v>
          </cell>
        </row>
        <row r="11558">
          <cell r="B11558" t="str">
            <v>N,N,N-Tripropylpentan-1-aminium nonafluorobutane-1-sulfonate</v>
          </cell>
        </row>
        <row r="11559">
          <cell r="B11559" t="str">
            <v>N,N-bis(1,1,2,2,3,3,4,4,4-nonafluorobutyl)sulfonylamine lithium salt</v>
          </cell>
        </row>
        <row r="11560">
          <cell r="B11560" t="str">
            <v>N,N-Bis(2-hydroxyethyl)-4-(perfluoro(4-ethyl-3,4-dimethylhex-2-en-2-yl)oxy)benzenesulfonamide</v>
          </cell>
        </row>
        <row r="11561">
          <cell r="B11561" t="str">
            <v>N,N-Bis(2-hydroxyethyl)-N-[2-hydroxy-3-(perfluoroalkyl(C7,9,11))propyl]-N-methylammonium iodide</v>
          </cell>
        </row>
        <row r="11562">
          <cell r="B11562" t="str">
            <v>N,N-Bis(trifluoromethyl)-2-bromotetrafluoroethylamine</v>
          </cell>
        </row>
        <row r="11563">
          <cell r="B11563" t="str">
            <v>N,N-Dibutyl-2,2,3,3,4,4,4-heptafluorobutanamide</v>
          </cell>
        </row>
        <row r="11564">
          <cell r="B11564" t="str">
            <v>N,N-Dibutyl-2,3,3,3-tetrafluoro-2-[1,1,2,3,3,3-hexafluoro-2-(heptafluoropropoxy)propoxy]propanamide</v>
          </cell>
        </row>
        <row r="11565">
          <cell r="B11565" t="str">
            <v>N,N-Dibutyl-N-methylbutan-1-aminium heptadecafluorooctane-1-sulfonate</v>
          </cell>
        </row>
        <row r="11566">
          <cell r="B11566" t="str">
            <v>N,N-Dibutyl-N-methylbutan-1-aminium nonafluorobutane-1-sulfonate</v>
          </cell>
        </row>
        <row r="11567">
          <cell r="B11567" t="str">
            <v>N,N-Dichloro-2,2,3,3,4,4,4-heptafluorobutanamide</v>
          </cell>
        </row>
        <row r="11568">
          <cell r="B11568" t="str">
            <v>N,N-Dichloro-2,2,3,3,4,4,5,5,5-nonafluoropentanamide</v>
          </cell>
        </row>
        <row r="11569">
          <cell r="B11569" t="str">
            <v>N,N-Dicyclohexyl-2,2,3,3,4,4,4-heptafluorobutanamide</v>
          </cell>
        </row>
        <row r="11570">
          <cell r="B11570" t="str">
            <v>N,N-Diethyl-1,1,1,2,2,3,3,5,6,6,8,9,9,11-tetradecafluoro-N-methyl-12-oxo-5,8,11-tris(trifluoromethyl)-4,7,10-trioxa-13-azahexadecan-16-aminium iodide</v>
          </cell>
        </row>
        <row r="11571">
          <cell r="B11571" t="str">
            <v>N,N-Diethyl-1,1,2,2,2-pentafluoroethan-1-amine</v>
          </cell>
        </row>
        <row r="11572">
          <cell r="B11572" t="str">
            <v>N,N-Diethyl-1,1,2,2,3,3,4,4,5,5,6,6,6-tridecafluorohexane-1-sulfonamide</v>
          </cell>
        </row>
        <row r="11573">
          <cell r="B11573" t="str">
            <v>N,N-Diethyl-1,1,2,2,3,3,4,4,5,5,6,6,7,7,8,8,8-heptadecafluorooctane-1-sulfonamide</v>
          </cell>
        </row>
        <row r="11574">
          <cell r="B11574" t="str">
            <v>N,N-Diethyl-2,2,3,3,4,4,4-heptafluorobutanamide</v>
          </cell>
        </row>
        <row r="11575">
          <cell r="B11575" t="str">
            <v>N,N-Diethyl-2,2,3,3,4,4,4-heptafluorobutanethioamide</v>
          </cell>
        </row>
        <row r="11576">
          <cell r="B11576" t="str">
            <v>N,N-Diethyl-2,2,3,3,4,4,5,5,5-nonafluoropentanamide</v>
          </cell>
        </row>
        <row r="11577">
          <cell r="B11577" t="str">
            <v>N,N-Diethyl-2,2,3,3,4,4,5,5,6,6,7,7,7-tridecafluoroheptanethioamide</v>
          </cell>
        </row>
        <row r="11578">
          <cell r="B11578" t="str">
            <v>N,N-Diethyl-2,2,3,3,4,4,5,5,6,6,7,7,8,8,9,9,9-heptadecafluorononanamide</v>
          </cell>
        </row>
        <row r="11579">
          <cell r="B11579" t="str">
            <v>N,N-Diethyl-2,3,3,3-tetrafluoro-2-(heptafluoropropoxy)propanamide</v>
          </cell>
        </row>
        <row r="11580">
          <cell r="B11580" t="str">
            <v>N,N-Diethyl-2,3,3,3-tetrafluoro-2-[1,1,2,3,3,3-hexafluoro-2-(heptafluoropropoxy)propoxy]propanamide</v>
          </cell>
        </row>
        <row r="11581">
          <cell r="B11581" t="str">
            <v>N,N-Diethyl-2,3,3,4,4,5,5,6,6,6-decafluorohexanamide</v>
          </cell>
        </row>
        <row r="11582">
          <cell r="B11582" t="str">
            <v>N,N-Diethyl-3,4,4,5,5,6,6,7,7,8,8,8-dodecafluorooct-2-en-1-amine</v>
          </cell>
        </row>
        <row r="11583">
          <cell r="B11583" t="str">
            <v>N,N-Diethyl-4,4,5,5,5-pentafluoro-2-(trifluoromethyl)pentanamide</v>
          </cell>
        </row>
        <row r="11584">
          <cell r="B11584" t="str">
            <v>N,N-Diethyl-m-toluamide</v>
          </cell>
        </row>
        <row r="11585">
          <cell r="B11585" t="str">
            <v>N,N-Diethylaniline</v>
          </cell>
        </row>
        <row r="11586">
          <cell r="B11586" t="str">
            <v>N,N-diethylethanaminium ((perfluorooctyl)ethyl)phosphonate (1:1)</v>
          </cell>
        </row>
        <row r="11587">
          <cell r="B11587" t="str">
            <v>N,N-Diethylethanaminium heptadecafluorononanoate</v>
          </cell>
        </row>
        <row r="11588">
          <cell r="B11588" t="str">
            <v>N,N-Dimethyl-4-(tridecafluorohexyl)aniline</v>
          </cell>
        </row>
        <row r="11589">
          <cell r="B11589" t="str">
            <v>N,N-Dimethyl-N-(3-F-octylpropyl)-5-ammoniopentanoate</v>
          </cell>
        </row>
        <row r="11590">
          <cell r="B11590" t="str">
            <v>N,N-Dimethyl-N-(perfluoroalkyl(C4-14)carbonylaminopropyl)-.alpha.-acetic acid betaine  (Surflon S 131, perfluoroalkylbet</v>
          </cell>
        </row>
        <row r="11591">
          <cell r="B11591" t="str">
            <v>N,N-Dimethyl-N-(perfluoroalkyl(C4-14)carbonylaminopropyl)-.alpha.-acetic acid betaine  (Surflon S 131, perfluoroalkylbetaine)</v>
          </cell>
        </row>
        <row r="11592">
          <cell r="B11592" t="str">
            <v>N,N-Dimethyl-N-(propan-2-yl)propan-2-aminium nonafluorobutane-1-sulfonate</v>
          </cell>
        </row>
        <row r="11593">
          <cell r="B11593" t="str">
            <v>N,N-Dimethylaniline</v>
          </cell>
        </row>
        <row r="11594">
          <cell r="B11594" t="str">
            <v>N,N-Dimethylformamide</v>
          </cell>
        </row>
        <row r="11595">
          <cell r="B11595" t="str">
            <v>N,N-Dimethyloctadecylamine</v>
          </cell>
        </row>
        <row r="11596">
          <cell r="B11596" t="str">
            <v>N,N-Dimethyloctylamine</v>
          </cell>
        </row>
        <row r="11597">
          <cell r="B11597" t="str">
            <v>N,N-Dimethylstearamide</v>
          </cell>
        </row>
        <row r="11598">
          <cell r="B11598" t="str">
            <v>N-(1,1,2,2,3,3,4,4,4-Nonafluorobutane-1-sulfonyl)cyclohexanecarboxamide</v>
          </cell>
        </row>
        <row r="11599">
          <cell r="B11599" t="str">
            <v>N-(1,1,2,2,3,3,4,4,4-Nonafluorobutane-1-sulfonyl)cyclopent-2-ene-1-carboxamide</v>
          </cell>
        </row>
        <row r="11600">
          <cell r="B11600" t="str">
            <v>N-(1,1,2,2,3,3,4,4,4-Nonafluorobutane-1-sulfonyl)cyclopentanecarboxamide</v>
          </cell>
        </row>
        <row r="11601">
          <cell r="B11601" t="str">
            <v>N-(1,1,2,2,3,3,4,4,5,5,6,6,6-Tridecafluorohexane-1-sulfinyl)benzenesulfonamide</v>
          </cell>
        </row>
        <row r="11602">
          <cell r="B11602" t="str">
            <v>N-(1,1,2,2,3,3,4,4,5,5,6,6,7,7,8,8,8-Heptadecafluorooctane-1-sulfonyl)benzamide</v>
          </cell>
        </row>
        <row r="11603">
          <cell r="B11603" t="str">
            <v>N-(2,2,3,3,3-Pentafluoro-1-phenylpropylidene)hydroxylamine</v>
          </cell>
        </row>
        <row r="11604">
          <cell r="B11604" t="str">
            <v>N-(2,2,3,3,4,4,4-Heptafluorobutanoyl)-2-methylalanine</v>
          </cell>
        </row>
        <row r="11605">
          <cell r="B11605" t="str">
            <v>N-(2,2,3,3,4,4,4-Heptafluorobutanoyl)-D-phenylalanine</v>
          </cell>
        </row>
        <row r="11606">
          <cell r="B11606" t="str">
            <v>N-(2,2,3,3,4,4,4-Heptafluorobutyl)benzamide</v>
          </cell>
        </row>
        <row r="11607">
          <cell r="B11607" t="str">
            <v>N-(2,2,3,3,4,4,4-Heptafluorobutyl)prop-2-enamide</v>
          </cell>
        </row>
        <row r="11608">
          <cell r="B11608" t="str">
            <v>N-(2,2,3,3,4,4,5,5,6,6,7,7,7-Tridecafluoroheptanimidoyl)benzenecarboximidamide</v>
          </cell>
        </row>
        <row r="11609">
          <cell r="B11609" t="str">
            <v>N-(2,2,3,3,4,4,5,5,6,6,7,7,8,8,8-Pentadecafluorooctyl)-P,P-bis(pentafluorophenyl)phosphinous amide</v>
          </cell>
        </row>
        <row r="11610">
          <cell r="B11610" t="str">
            <v>N-(2,2,3,3,4,4,5,5,6,6,7,7,8,8,8-Pentadecafluorooctyl)prop-2-enamide</v>
          </cell>
        </row>
        <row r="11611">
          <cell r="B11611" t="str">
            <v>N-(2,2,3,3,4,4,5,5,6,6,7,7,8,8,9,9,9-Heptadecafluorononanoyl)-L-alanine</v>
          </cell>
        </row>
        <row r="11612">
          <cell r="B11612" t="str">
            <v>N-(2,2,3,3,4,4,5,5-Octafluoropentyl)aniline</v>
          </cell>
        </row>
        <row r="11613">
          <cell r="B11613" t="str">
            <v>N-(2,2,3,3,4-Pentafluorocyclobutylidene)hydroxylamine</v>
          </cell>
        </row>
        <row r="11614">
          <cell r="B11614" t="str">
            <v>N-(2,3-Dichlorophenyl)-2,2,3,3,4,4,4-heptafluorobutanamide</v>
          </cell>
        </row>
        <row r="11615">
          <cell r="B11615" t="str">
            <v>N-(2,3-Dihydroxypropyl)-1,1,2,2,3,3,4,4,5,5,6,6,7,7,8,8,8-heptadecafluoro-N-propyloctane-1-sulfonamide</v>
          </cell>
        </row>
        <row r="11616">
          <cell r="B11616" t="str">
            <v>N-(2,4-Dichlorophenyl)-2,2,3,3,4,4,4-heptafluorobutanamide</v>
          </cell>
        </row>
        <row r="11617">
          <cell r="B11617" t="str">
            <v>N-(2,4-Difluorophenyl)-1,1,2,2,3,3,4,4,4-nonafluorobutane-1-sulfonamide</v>
          </cell>
        </row>
        <row r="11618">
          <cell r="B11618" t="str">
            <v>N-(2,4-Dimethylphenyl)-2,2,3,3,4,4,4-heptafluorobutanamide</v>
          </cell>
        </row>
        <row r="11619">
          <cell r="B11619" t="str">
            <v>N-(2,4-Dinitrophenyl)-2,3,3,3-tetrafluoro-2-(heptafluoropropoxy)propanamide</v>
          </cell>
        </row>
        <row r="11620">
          <cell r="B11620" t="str">
            <v>N-(2,5-Dichlorophenyl)-2,2,3,3,4,4,4-heptafluorobutanamide</v>
          </cell>
        </row>
        <row r="11621">
          <cell r="B11621" t="str">
            <v>N-(2,6-Dichlorophenyl)-2,2,3,3,4,4,4-heptafluorobutanamide</v>
          </cell>
        </row>
        <row r="11622">
          <cell r="B11622" t="str">
            <v>N-(2,6-Dimethylphenyl)-2,2,3,3,4,4,4-heptafluorobutanamide</v>
          </cell>
        </row>
        <row r="11623">
          <cell r="B11623" t="str">
            <v>N-(2-Aminoethyl)-1,1,2,2-tetrafluoro-2-({1,1,1,2,3,3-hexafluoro-3-[(trifluoroethenyl)oxy]propan-2-yl}oxy)ethane-1-sulfon</v>
          </cell>
        </row>
        <row r="11624">
          <cell r="B11624" t="str">
            <v>N-(2-Aminoethyl)-1,1,2,2-tetrafluoro-2-({1,1,1,2,3,3-hexafluoro-3-[(trifluoroethenyl)oxy]propan-2-yl}oxy)ethane-1-sulfonamide</v>
          </cell>
        </row>
        <row r="11625">
          <cell r="B11625" t="str">
            <v>N-(2-Carboxyethyl)-3-(N-(2-carboxyethyl)-perfluorohexylsulfonamido)-N,N-dimethylpropan-1-aminium</v>
          </cell>
        </row>
        <row r="11626">
          <cell r="B11626" t="str">
            <v>N-(2-Carboxyethyl)-3-(N-(2-carboxyethyl)-perfluoropentylsulfonamido)-N,N-dimethylpropan-1-aminium</v>
          </cell>
        </row>
        <row r="11627">
          <cell r="B11627" t="str">
            <v>N-(2-Carboxyethyl)-3-[(perfluoro-1-oxononyl)amino]-N,N-dimethyl-1-propanaminium</v>
          </cell>
        </row>
        <row r="11628">
          <cell r="B11628" t="str">
            <v>N-(2-Carboxyethyl)-N,N-dimethyl-3-[(perfluoro-1-oxodecyl)amino]propanaminium</v>
          </cell>
        </row>
        <row r="11629">
          <cell r="B11629" t="str">
            <v>n-(2-chloroethyl)-2,2,3,3,4,4,4-heptafluorobutanamide</v>
          </cell>
        </row>
        <row r="11630">
          <cell r="B11630" t="str">
            <v>N-(2-Chloroethyl)-N-ethyl-1,1,2,2,3,3,4,4,5,5,6,6,7,7,8,8,8-heptadecafluorooctane-1-sulfonamide</v>
          </cell>
        </row>
        <row r="11631">
          <cell r="B11631" t="str">
            <v>N-(2-Chlorophenyl)-2,2,3,3,4,4,4-heptafluorobutanamide</v>
          </cell>
        </row>
        <row r="11632">
          <cell r="B11632" t="str">
            <v>N-(2-Ethylphenyl)-2,2,3,3,4,4,4-heptafluorobutanamide</v>
          </cell>
        </row>
        <row r="11633">
          <cell r="B11633" t="str">
            <v>N-(2-Hydroxyethyl)-4-[(1,2,3,3,4,4,5,5,6,6,6-undecafluorohex-1-en-1-yl)oxy]benzamide</v>
          </cell>
        </row>
        <row r="11634">
          <cell r="B11634" t="str">
            <v>N-(2-hydroxyethyl)-N-methylperfluoro-2-methylpropanesulfonamide</v>
          </cell>
        </row>
        <row r="11635">
          <cell r="B11635" t="str">
            <v>N-(2-Hydroxyethyl)perfluorobutanamide</v>
          </cell>
        </row>
        <row r="11636">
          <cell r="B11636" t="str">
            <v>N-(2-Methylsulfinyl-1,1-dimethyl-ethyl)-N'-{2-methyl-4-[perfluoroisopropyl]phenyl}phthalamide</v>
          </cell>
        </row>
        <row r="11637">
          <cell r="B11637" t="str">
            <v>N-(3,3,4,4,4-Pentafluorobut-1-en-2-yl)cyclohexanamine</v>
          </cell>
        </row>
        <row r="11638">
          <cell r="B11638" t="str">
            <v>N-(3,3,4,4,5,5,5-Heptafluoropent-1-en-2-yl)cyclohexanamine</v>
          </cell>
        </row>
        <row r="11639">
          <cell r="B11639" t="str">
            <v>N-(3,4-Dichlorophenyl)-2,2,3,3,4,4,4-heptafluorobutanamide</v>
          </cell>
        </row>
        <row r="11640">
          <cell r="B11640" t="str">
            <v>N-(3,5-Dichlorophenyl)-2,2,3,3,4,4,4-heptafluorobutanamide</v>
          </cell>
        </row>
        <row r="11641">
          <cell r="B11641" t="str">
            <v>N-(3-(Bis(2-hydroxyethyl)amino)propyl)-perfluorooctanamide</v>
          </cell>
        </row>
        <row r="11642">
          <cell r="B11642" t="str">
            <v>N-(3-Aminopropyl)-2,2,3,3,4,4,5,5,6,6,7,7,8,8,8-pentadecafluorooctanamide</v>
          </cell>
        </row>
        <row r="11643">
          <cell r="B11643" t="str">
            <v>N-(3-Chloro-4-methylphenyl)-2,2,3,3,4,4,4-heptafluorobutanamide</v>
          </cell>
        </row>
        <row r="11644">
          <cell r="B11644" t="str">
            <v>N-(3-Chlorophenyl)-2,2,3,3,4,4,4-heptafluorobutanamide</v>
          </cell>
        </row>
        <row r="11645">
          <cell r="B11645" t="str">
            <v>N-(3-Triethoxysilylpropyl)perfluorooctanoamide</v>
          </cell>
        </row>
        <row r="11646">
          <cell r="B11646" t="str">
            <v>N-(4,4,5,5,6,6,7,7,8,8,9,9,10,10,11,11,11-Heptadecafluoroundecyl)iodoacetamide</v>
          </cell>
        </row>
        <row r="11647">
          <cell r="B11647" t="str">
            <v>N-(4,4,5,5,6,6,7,7,8,8,9,9,10,10,11,11,11-Heptadecafluoroundecyl)maleimide</v>
          </cell>
        </row>
        <row r="11648">
          <cell r="B11648" t="str">
            <v>N-(4-Bromophenyl)-2,2,3,3,4,4,4-heptafluorobutanamide</v>
          </cell>
        </row>
        <row r="11649">
          <cell r="B11649" t="str">
            <v>N-(4-Chlorophenyl)-1,1,2,2,2-pentafluoroethane-1-sulfinamide</v>
          </cell>
        </row>
        <row r="11650">
          <cell r="B11650" t="str">
            <v>N-(4-Chlorophenyl)-2,2,3,3,4,4,4-heptafluorobutanamide</v>
          </cell>
        </row>
        <row r="11651">
          <cell r="B11651" t="str">
            <v>N-(4-Chlorophenyl)-N'-methylurea</v>
          </cell>
        </row>
        <row r="11652">
          <cell r="B11652" t="str">
            <v>N-(4-Nitrophenyl)perfluorobutanamide</v>
          </cell>
        </row>
        <row r="11653">
          <cell r="B11653" t="str">
            <v>N-(5-Chloro-3-nitropyridin-2-yl)-2,2,3,3,3-pentafluoropropanamide</v>
          </cell>
        </row>
        <row r="11654">
          <cell r="B11654" t="str">
            <v>N-(9,10-Dioxo-9,10-dihydroanthracen-1-yl)-2,2,3,3,4,4,4-heptafluorobutanamide</v>
          </cell>
        </row>
        <row r="11655">
          <cell r="B11655" t="str">
            <v>N-(Butan-2-yl)-2,2,3,3,4,4,4-heptafluorobutanamide</v>
          </cell>
        </row>
        <row r="11656">
          <cell r="B11656" t="str">
            <v>N-(Carboxymethyl)-3,4,4,5,5,6,6,7,7,8,8,9,9,10,10,11,11,12,12,13,13,14,14,14-tetracosafluoro-N,N-dimethyltetradecan-1-aminium</v>
          </cell>
        </row>
        <row r="11657">
          <cell r="B11657" t="str">
            <v>N-(Carboxymethyl)-N,N-dimethyl-3-(1H,1H,2H,2H-perfluoro-1-decanesulfonamido)propan-1-aminium</v>
          </cell>
        </row>
        <row r="11658">
          <cell r="B11658" t="str">
            <v>N-(Carboxymethyl)-N,N-dimethyl-3-(1H,1H,2H,2H-perfluoro-1-hexanesulfonamido)propan-1-aminium</v>
          </cell>
        </row>
        <row r="11659">
          <cell r="B11659" t="str">
            <v>N-(Carboxymethyl)-N-[3-[[(perfluorooctyl)sulfonyl]amino]propyl]-N,N-bis(2-hydroxy-3-sulfopropyl)ammonium chloride, trisodium</v>
          </cell>
        </row>
        <row r="11660">
          <cell r="B11660" t="str">
            <v>N-(Pentafluoroethyl)-N-(trifluoromethyl)hypofluorous amide</v>
          </cell>
        </row>
        <row r="11661">
          <cell r="B11661" t="str">
            <v>N-(Pentafluoroethyl)aniline</v>
          </cell>
        </row>
        <row r="11662">
          <cell r="B11662" t="str">
            <v>N-(Perfluoro-1-oxobutyl)aspartic acid 1-butyl ester</v>
          </cell>
        </row>
        <row r="11663">
          <cell r="B11663" t="str">
            <v>N-(Perfluoro-1-oxobutyl)aspartic acid 1-ethyl ester</v>
          </cell>
        </row>
        <row r="11664">
          <cell r="B11664" t="str">
            <v>N-(Perfluoro-1-oxobutyl)aspartic acid 1-propyl ester</v>
          </cell>
        </row>
        <row r="11665">
          <cell r="B11665" t="str">
            <v>N-(Perfluoro-1-oxononyl)-N-methylglycine sodium salt</v>
          </cell>
        </row>
        <row r="11666">
          <cell r="B11666" t="str">
            <v>N-(Perfluorobutanoyl)glutamic acid 1-ethyl ester</v>
          </cell>
        </row>
        <row r="11667">
          <cell r="B11667" t="str">
            <v>N-(Perfluoroheptanoyl)-3-aminopropanoic acid</v>
          </cell>
        </row>
        <row r="11668">
          <cell r="B11668" t="str">
            <v>N-(Phenylmethyl)perfluorobutanamide</v>
          </cell>
        </row>
        <row r="11669">
          <cell r="B11669" t="str">
            <v>N-2-Ethylhexylbicycloheptenedicarboximide</v>
          </cell>
        </row>
        <row r="11670">
          <cell r="B11670" t="str">
            <v>N-2-Pyridinylperfluoro-2-(2-propoxypropoxy)propanamide</v>
          </cell>
        </row>
        <row r="11671">
          <cell r="B11671" t="str">
            <v>N-2-Pyridinylperfluorobutanamide</v>
          </cell>
        </row>
        <row r="11672">
          <cell r="B11672" t="str">
            <v>N-2-Pyrimidinylperfluoro-2-(2-propoxypropoxy)propanamide</v>
          </cell>
        </row>
        <row r="11673">
          <cell r="B11673" t="str">
            <v>N-Alkyl perfluoroalkyl  (linear) sulfonamides</v>
          </cell>
        </row>
        <row r="11674">
          <cell r="B11674" t="str">
            <v>N-Alkyl perfluoroalkyl sulfonamidoacetic acids</v>
          </cell>
        </row>
        <row r="11675">
          <cell r="B11675" t="str">
            <v>N-Alkyl perfluoroalkyl sulfonamidoethanols</v>
          </cell>
        </row>
        <row r="11676">
          <cell r="B11676" t="str">
            <v>N-Allylperfluoro-2-(2-propoxypropoxy)propanamide</v>
          </cell>
        </row>
        <row r="11677">
          <cell r="B11677" t="str">
            <v>N-Allylperfluoro-2-propoxypropanamide</v>
          </cell>
        </row>
        <row r="11678">
          <cell r="B11678" t="str">
            <v>N-Allylperfluorononanamide</v>
          </cell>
        </row>
        <row r="11679">
          <cell r="B11679" t="str">
            <v>n-Amyl acetate</v>
          </cell>
        </row>
        <row r="11680">
          <cell r="B11680" t="str">
            <v>N-Benzyl-2,3,3,3-tetrafluoro-2-(heptafluoropropoxy)propanamide</v>
          </cell>
        </row>
        <row r="11681">
          <cell r="B11681" t="str">
            <v>N-Bromo-2,2,3,3,3-pentafluoropropanimidoyl fluoride</v>
          </cell>
        </row>
        <row r="11682">
          <cell r="B11682" t="str">
            <v>N-Bromo-2,2,3,3,4,4,4-heptafluorobutanimidoyl fluoride</v>
          </cell>
        </row>
        <row r="11683">
          <cell r="B11683" t="str">
            <v>N-Bromo-N-(pentafluoroethyl)hypobromous amide (non-preferred name)</v>
          </cell>
        </row>
        <row r="11684">
          <cell r="B11684" t="str">
            <v>n-Butyl acetate</v>
          </cell>
        </row>
        <row r="11685">
          <cell r="B11685" t="str">
            <v>n-Butyl acrylate</v>
          </cell>
        </row>
        <row r="11686">
          <cell r="B11686" t="str">
            <v>n-Butyl lactate</v>
          </cell>
        </row>
        <row r="11687">
          <cell r="B11687" t="str">
            <v>N-Butyl-2,2,3,3,4,4,4-heptafluorobutanamide</v>
          </cell>
        </row>
        <row r="11688">
          <cell r="B11688" t="str">
            <v>N-Butyl-2,2,3,3,4,4,5,5,5-nonafluoropentanamide</v>
          </cell>
        </row>
        <row r="11689">
          <cell r="B11689" t="str">
            <v>N-Butyl-2,2,3,3,4,4,5,5,6,6,7,7,7-tridecafluoroheptanamide</v>
          </cell>
        </row>
        <row r="11690">
          <cell r="B11690" t="str">
            <v>N-Butyl-2,2,3,3,4,4,5,5,6,6,7,7,8,8,8-pentadecafluorooctanamide</v>
          </cell>
        </row>
        <row r="11691">
          <cell r="B11691" t="str">
            <v>N-Butyl-2,2,3,3,4,4,5,5,6,6,7,7,8,8,9,9,9-heptadecafluorononanamide</v>
          </cell>
        </row>
        <row r="11692">
          <cell r="B11692" t="str">
            <v>N-Butyl-2,3,3,3-tetrafluoro-2-[1,1,2,3,3,3-hexafluoro-2-(heptafluoropropoxy)propoxy]propanamide</v>
          </cell>
        </row>
        <row r="11693">
          <cell r="B11693" t="str">
            <v>N-Butyl-3,3,4,4,5,5,6,6,7,7,8,8,8-tridecafluorooctan-1-amine</v>
          </cell>
        </row>
        <row r="11694">
          <cell r="B11694" t="str">
            <v>N-Butylacetanilide</v>
          </cell>
        </row>
        <row r="11695">
          <cell r="B11695" t="str">
            <v>n-Butylbenzene</v>
          </cell>
        </row>
        <row r="11696">
          <cell r="B11696" t="str">
            <v>N-Butylbenzenesulfonamide</v>
          </cell>
        </row>
        <row r="11697">
          <cell r="B11697" t="str">
            <v>N-Butylperfluorooctane-1-sulfonamide</v>
          </cell>
        </row>
        <row r="11698">
          <cell r="B11698" t="str">
            <v>N-Chloro-2,2,3,3,4,4,4-heptafluorobutanimidamide</v>
          </cell>
        </row>
        <row r="11699">
          <cell r="B11699" t="str">
            <v>N-Cyclohexyl-2,2,3,3,4,4,4-heptafluorobutanamide</v>
          </cell>
        </row>
        <row r="11700">
          <cell r="B11700" t="str">
            <v>N-Cyclohexyl-2,2,3,3,4,4,5,5,6,6,7,7,7-tridecafluoroheptanamide</v>
          </cell>
        </row>
        <row r="11701">
          <cell r="B11701" t="str">
            <v>N-Cyclohexyl-2,2,3,3,4,4,5,5,6,6,7,7,8,8,9,9,9-heptadecafluorononanamide</v>
          </cell>
        </row>
        <row r="11702">
          <cell r="B11702" t="str">
            <v>N-Cyclooctyl-1,1,2,2,3,3,4,4,4-nonafluorobutane-1-sulfonamide</v>
          </cell>
        </row>
        <row r="11703">
          <cell r="B11703" t="str">
            <v>N-Cyclopropyl-2,2,3,3,4,4,5,5,6,6,7,7-dodecafluoroheptanamide</v>
          </cell>
        </row>
        <row r="11704">
          <cell r="B11704" t="str">
            <v>n-Decane &amp; 1,2,4-trimethylbenzene</v>
          </cell>
        </row>
        <row r="11705">
          <cell r="B11705" t="str">
            <v>N-Decyl-2,2,3,3,4,4,4-heptafluorobutanamide</v>
          </cell>
        </row>
        <row r="11706">
          <cell r="B11706" t="str">
            <v>N-Decyl-2,2,3,3,4,4,5,5,6,6,7,7,8,8,8-pentadecafluorooctanamide</v>
          </cell>
        </row>
        <row r="11707">
          <cell r="B11707" t="str">
            <v>N-Dodecyl-2,2,3,3,4,4,4-heptafluorobutanamide</v>
          </cell>
        </row>
        <row r="11708">
          <cell r="B11708" t="str">
            <v>N-Dodecyl-2,2,3,3,4,4,5,5,6,6,7,7,8,8,8-pentadecafluorooctanamide</v>
          </cell>
        </row>
        <row r="11709">
          <cell r="B11709" t="str">
            <v>N-Dodecyl-2,2,3,3,4,4,5,5,6,6,7,7,8,8,9,9,9-heptadecafluorononanamide</v>
          </cell>
        </row>
        <row r="11710">
          <cell r="B11710" t="str">
            <v>N-ethyl perfluorooctanesulfonamidoacetic acid</v>
          </cell>
        </row>
        <row r="11711">
          <cell r="B11711" t="str">
            <v>N-Ethyl-1,1,2,2,3,3,4,4,4-nonafluoro-N-methylbutane-1-sulfonamide</v>
          </cell>
        </row>
        <row r="11712">
          <cell r="B11712" t="str">
            <v>N-Ethyl-1,1,2,2,3,3,4,4,5,5,6,6,6-tridecafluoro-N-methylhexane-1-sulfonamide</v>
          </cell>
        </row>
        <row r="11713">
          <cell r="B11713" t="str">
            <v>N-Ethyl-1,1,2,2,3,3,4,4,5,5,6,6,7,7,8,8,8-heptadecafluoro-N-(11-[2-[2-(2-methoxyethoxy)ethoxy]ethyl]-2,5,8-trioxa-11-azatetradecan-14-yl)octane-1-sulfonamide</v>
          </cell>
        </row>
        <row r="11714">
          <cell r="B11714" t="str">
            <v>N-Ethyl-2,2,3,3,4,4,4-heptafluorobutan-1-amine</v>
          </cell>
        </row>
        <row r="11715">
          <cell r="B11715" t="str">
            <v>N-Ethyl-2,2,3,3,4,4,4-heptafluorobutanamide</v>
          </cell>
        </row>
        <row r="11716">
          <cell r="B11716" t="str">
            <v>N-Ethyl-2,2,3,3,4,4,5,5,5-nonafluoropentanamide</v>
          </cell>
        </row>
        <row r="11717">
          <cell r="B11717" t="str">
            <v>N-Ethyl-2,2,3,3,4,4,5,5,6,6,7,7,8,8,8-pentadecafluorooctanamide</v>
          </cell>
        </row>
        <row r="11718">
          <cell r="B11718" t="str">
            <v>N-Ethyl-2,3,3,4,4,4-hexafluoro-2-(trifluoromethyl)butanamide</v>
          </cell>
        </row>
        <row r="11719">
          <cell r="B11719" t="str">
            <v>N-Ethyl-3,3,4,4,4-pentafluorobutanamide</v>
          </cell>
        </row>
        <row r="11720">
          <cell r="B11720" t="str">
            <v>N-Ethyl-N-(2,2,3,3,4,4,5,5-octafluoropentyl)aniline</v>
          </cell>
        </row>
        <row r="11721">
          <cell r="B11721" t="str">
            <v>N-Ethyl-N-(2-hydroxyethyl)perfluorooctanesulfonamide</v>
          </cell>
        </row>
        <row r="11722">
          <cell r="B11722" t="str">
            <v>N-Ethyl-N-(perfluoro-1-oxoheptyl)-glycine sodium salt</v>
          </cell>
        </row>
        <row r="11723">
          <cell r="B11723" t="str">
            <v>N-Ethyl-N-[(heptadecafluorooctyl)sulfonyl]glycine methyl ester</v>
          </cell>
        </row>
        <row r="11724">
          <cell r="B11724" t="str">
            <v>N-ethylperfluoro-1-octanesulfonamide</v>
          </cell>
        </row>
        <row r="11725">
          <cell r="B11725" t="str">
            <v>N-ethylsulfonylglycine, perfluoroalkyl (C5-10), potassium salt</v>
          </cell>
        </row>
        <row r="11726">
          <cell r="B11726" t="str">
            <v>N-Heptafluorobutyrylproline</v>
          </cell>
        </row>
        <row r="11727">
          <cell r="B11727" t="str">
            <v>n-Hexylbenzene</v>
          </cell>
        </row>
        <row r="11728">
          <cell r="B11728" t="str">
            <v>N-methyl perfluorooctanesulfonamidoacetic acid</v>
          </cell>
        </row>
        <row r="11729">
          <cell r="B11729" t="str">
            <v>N-Methyl-1-butanesulfonamide, 1,1,2,2,3,3,4,4,4-nonafluoro-, salts with benzene-chlorine-sulfurchloride reaction products</v>
          </cell>
        </row>
        <row r="11730">
          <cell r="B11730" t="str">
            <v>N-Methyl-2-pyrrolidone</v>
          </cell>
        </row>
        <row r="11731">
          <cell r="B11731" t="str">
            <v>N-Methyl-4-(nonafluorobutyl)aniline</v>
          </cell>
        </row>
        <row r="11732">
          <cell r="B11732" t="str">
            <v>N-Methyl-4-[3,4,4,4-tetrafluoro-3-(trifluoromethyl)butane-1-sulfonyl]butan-1-amine</v>
          </cell>
        </row>
        <row r="11733">
          <cell r="B11733" t="str">
            <v>N-Methyl-bis-heptafluorobutyramide</v>
          </cell>
        </row>
        <row r="11734">
          <cell r="B11734" t="str">
            <v>N-Methyl-N'-[5-(pentafluoroethyl)-1,3,4-thiadiazol-2-yl]urea</v>
          </cell>
        </row>
        <row r="11735">
          <cell r="B11735" t="str">
            <v>N-Methyl-N-nitrosoaniline</v>
          </cell>
        </row>
        <row r="11736">
          <cell r="B11736" t="str">
            <v>N-Methyl-N-trimethylsilylheptafluorobutyramide</v>
          </cell>
        </row>
        <row r="11737">
          <cell r="B11737" t="str">
            <v>N-methyl-N-[(3-octadecyl-2-oxo-4-oxazolidinyl)methyl]perfluorooctanesulfonamide</v>
          </cell>
        </row>
        <row r="11738">
          <cell r="B11738" t="str">
            <v>N-Methyl-N-[(3-octadecyl-2-oxo-5-oxazolidinyl)methyl]perfluoro-1-octanesulfonamide</v>
          </cell>
        </row>
        <row r="11739">
          <cell r="B11739" t="str">
            <v>N-Methylethanolamine</v>
          </cell>
        </row>
        <row r="11740">
          <cell r="B11740" t="str">
            <v>N-methylperfluoro-1-octanesulfonamide</v>
          </cell>
        </row>
        <row r="11741">
          <cell r="B11741" t="str">
            <v>N-Methylperfluoroheptanamide</v>
          </cell>
        </row>
        <row r="11742">
          <cell r="B11742" t="str">
            <v>N-MORPHOLINIUM NONAFLUOROBUTANESULFONATE</v>
          </cell>
        </row>
        <row r="11743">
          <cell r="B11743" t="str">
            <v>N-Nitroso-N-ethylurea</v>
          </cell>
        </row>
        <row r="11744">
          <cell r="B11744" t="str">
            <v>N-Nitroso-N-methylurea</v>
          </cell>
        </row>
        <row r="11745">
          <cell r="B11745" t="str">
            <v>N-Nitrosobis(2,2,3,3,4,4,4-heptafluorobutyl)amine</v>
          </cell>
        </row>
        <row r="11746">
          <cell r="B11746" t="str">
            <v>N-Nitrosodi-n-butylamine</v>
          </cell>
        </row>
        <row r="11747">
          <cell r="B11747" t="str">
            <v>N-Nitrosodi-n-propylamine</v>
          </cell>
        </row>
        <row r="11748">
          <cell r="B11748" t="str">
            <v>N-Nitrosodiethylamine</v>
          </cell>
        </row>
        <row r="11749">
          <cell r="B11749" t="str">
            <v>N-Nitrosodimethylamine</v>
          </cell>
        </row>
        <row r="11750">
          <cell r="B11750" t="str">
            <v>N-Nitrosodiphenylamine</v>
          </cell>
        </row>
        <row r="11751">
          <cell r="B11751" t="str">
            <v>N-Nitrosomethylethylamine</v>
          </cell>
        </row>
        <row r="11752">
          <cell r="B11752" t="str">
            <v>N-Nitrosomorpholine</v>
          </cell>
        </row>
        <row r="11753">
          <cell r="B11753" t="str">
            <v>N-Nitrosonornicotine</v>
          </cell>
        </row>
        <row r="11754">
          <cell r="B11754" t="str">
            <v>N-Nitrosopiperidine</v>
          </cell>
        </row>
        <row r="11755">
          <cell r="B11755" t="str">
            <v>N-Nitrosopyrrolidine</v>
          </cell>
        </row>
        <row r="11756">
          <cell r="B11756" t="str">
            <v>n-Octane &amp; trans-1,3-dichloropropylene</v>
          </cell>
        </row>
        <row r="11757">
          <cell r="B11757" t="str">
            <v>N-Phenyl-N'-[2-(tridecafluorohexyl)phenyl]urea</v>
          </cell>
        </row>
        <row r="11758">
          <cell r="B11758" t="str">
            <v>N-Phenyl-N-(4-piperidinyl)propanamide</v>
          </cell>
        </row>
        <row r="11759">
          <cell r="B11759" t="str">
            <v>n-Pinene &amp; benzaldehyde</v>
          </cell>
        </row>
        <row r="11760">
          <cell r="B11760" t="str">
            <v>n-Propylbenzene</v>
          </cell>
        </row>
        <row r="11761">
          <cell r="B11761" t="str">
            <v>N-tert-Butyl-2,2,3,3,4,4,4-heptafluorobutanamide</v>
          </cell>
        </row>
        <row r="11762">
          <cell r="B11762" t="str">
            <v>N-Vinylperfluorobutanamide</v>
          </cell>
        </row>
        <row r="11763">
          <cell r="B11763" t="str">
            <v>N-[(2,2,3,3,4,4,5,5,6,6,7,7,7-Tridecafluoroheptanimidoyl)oxy]benzenecarboximidamide</v>
          </cell>
        </row>
        <row r="11764">
          <cell r="B11764" t="str">
            <v>N-[(2S)-2-Amino-3-methylbutyl]-1,1,2,2,3,3,4,4,4-nonafluorobutane-1-sulfonamide</v>
          </cell>
        </row>
        <row r="11765">
          <cell r="B11765" t="str">
            <v>N-[(4-Bromophenyl)(perfluorobutyl)-?4-sulfanylidene]acetamide</v>
          </cell>
        </row>
        <row r="11766">
          <cell r="B11766" t="str">
            <v>N-[(4-Bromophenyl)(perfluorobutyl)oxido-?4-sulfanylidene]-1,1,1-trifluoromethanesulfonamide</v>
          </cell>
        </row>
        <row r="11767">
          <cell r="B11767" t="str">
            <v>N-[(4-Bromophenyl)oxido(trifluoromethyl)sulfanylidene]perfluorobutanesulfonamide</v>
          </cell>
        </row>
        <row r="11768">
          <cell r="B11768" t="str">
            <v>N-[(4-Chlorophenyl)carbamoyl]-2,2,3,3,3-pentafluoropropanamide</v>
          </cell>
        </row>
        <row r="11769">
          <cell r="B11769" t="str">
            <v>N-[(5-bromo-2-propan-2-yloxyphenyl)methylideneamino]-2,2,3,3,4,4,4-heptafluorobutanamide</v>
          </cell>
        </row>
        <row r="11770">
          <cell r="B11770" t="str">
            <v>N-[(Chlorocarbonyl)oxy]-2,2,3,3,4,4,4-heptafluorobutanimidamide</v>
          </cell>
        </row>
        <row r="11771">
          <cell r="B11771" t="str">
            <v>N-[(Heptadecafluorooctyl)sulfonyl]-N-propylglycine</v>
          </cell>
        </row>
        <row r="11772">
          <cell r="B11772" t="str">
            <v>N-[(Perfluorobutyl)phenyl-lambda4-sulfanylidene]acetamide</v>
          </cell>
        </row>
        <row r="11773">
          <cell r="B11773" t="str">
            <v>N-[2-(3,4-Dimethoxyphenyl)ethyl]-2,2,3,3,4,4,4-heptafluorobutanamide</v>
          </cell>
        </row>
        <row r="11774">
          <cell r="B11774" t="str">
            <v>N-[2-Amino-3-nitro-5-(trifluoromethyl)phenyl]-2,2,3,3,4,4,4-heptafluorobutanamide</v>
          </cell>
        </row>
        <row r="11775">
          <cell r="B11775" t="str">
            <v>N-[3-(Dimethylamino)propyl]-2(or 3)-[2-[perfluoro(n-alkyl(C1-12))]ethylthio]succinamic acid</v>
          </cell>
        </row>
        <row r="11776">
          <cell r="B11776" t="str">
            <v>N-[3-(Dimethylamino)propyl]-2,2,3,3,4,4,4-heptafluorobutanamide</v>
          </cell>
        </row>
        <row r="11777">
          <cell r="B11777" t="str">
            <v>N-[3-(Dimethylamino)propyl]-2,2,3,3,4,4,5,5,5-nonafluoropentanamide</v>
          </cell>
        </row>
        <row r="11778">
          <cell r="B11778" t="str">
            <v>N-[3-(Dimethylamino)propyl]-3,3,4,4,5,5,6,6,7,7,8,8,8-tridecafluoro-N-hydroxyoctane-1-sulfonamide</v>
          </cell>
        </row>
        <row r="11779">
          <cell r="B11779" t="str">
            <v>N-[3-(Dimethylamino)propyl]-N-[(heptadecafluorooctyl)sulfonyl]-beta-alanine</v>
          </cell>
        </row>
        <row r="11780">
          <cell r="B11780" t="str">
            <v>N-[3-(Dimethylamino)propyl]-N-[(nonafluorobutyl)sulfonyl]-beta-alanine</v>
          </cell>
        </row>
        <row r="11781">
          <cell r="B11781" t="str">
            <v>N-[3-(Dimethylamino)propyl]-N-[(pentadecafluoroheptyl)sulfonyl]-beta-alanine</v>
          </cell>
        </row>
        <row r="11782">
          <cell r="B11782" t="str">
            <v>N-[3-(Dimethylamino)propyl]-N-[(tridecafluorohexyl)sulfonyl]-beta-alanine</v>
          </cell>
        </row>
        <row r="11783">
          <cell r="B11783" t="str">
            <v>N-[3-(Dimethylamino)propyl]-N-[(undecafluoropentyl)sulfonyl]-beta-alanine</v>
          </cell>
        </row>
        <row r="11784">
          <cell r="B11784" t="str">
            <v>N-[3-(trimethoxysilyl)propyl]perfluorohexanamide</v>
          </cell>
        </row>
        <row r="11785">
          <cell r="B11785" t="str">
            <v>N-[3-Borono-4-(heptafluoropropyl)phenyl]glycinamide</v>
          </cell>
        </row>
        <row r="11786">
          <cell r="B11786" t="str">
            <v>N-[4'-(2,2,3,3,4,4,4-Heptafluorobutanamido)[1,1'-biphenyl]-4-yl]ethanimidic acid</v>
          </cell>
        </row>
        <row r="11787">
          <cell r="B11787" t="str">
            <v>N-[4-(3,3,4,4,5,5,6,6,7,7,8,8,8-Tridecafluorooctyl)benzyloxycarbonyloxy] succinimide</v>
          </cell>
        </row>
        <row r="11788">
          <cell r="B11788" t="str">
            <v>N-[4-(3,4-Difluorophenyl)-1,3-thiazol-2-yl]-2,2,3,3,4,4,4-heptafluorobutanamide</v>
          </cell>
        </row>
        <row r="11789">
          <cell r="B11789" t="str">
            <v>N-[4-(Dimethylamino)butyl]-2,2,3,3,4,4,5,5,6,6,7,7,8,8,8-pentadecafluorooctanamide</v>
          </cell>
        </row>
        <row r="11790">
          <cell r="B11790" t="str">
            <v>N-[4-(Heptadecafluorooctyl)phenyl]prop-2-enamide</v>
          </cell>
        </row>
        <row r="11791">
          <cell r="B11791" t="str">
            <v>N-[4-(Heptafluoropropyl)phenyl]acetamide</v>
          </cell>
        </row>
        <row r="11792">
          <cell r="B11792" t="str">
            <v>N-[4-(Nonafluorobutoxy)phenyl]pyridine-3-carboxamide-hydrogen chloride (1:1)</v>
          </cell>
        </row>
        <row r="11793">
          <cell r="B11793" t="str">
            <v>N-[4-(Nonafluorobutoxy)phenyl]pyridine-4-carboxamide-hydrogen chloride (1:1)</v>
          </cell>
        </row>
        <row r="11794">
          <cell r="B11794" t="str">
            <v>N-[4-(Pentafluoroethoxy)phenyl]pyridine-3-carboxamide</v>
          </cell>
        </row>
        <row r="11795">
          <cell r="B11795" t="str">
            <v>N-[4-(Pentafluoroethoxy)phenyl]pyridine-4-carboxamide</v>
          </cell>
        </row>
        <row r="11796">
          <cell r="B11796" t="str">
            <v>N-[5-(2-Chloro-1,1,2-trifluoroethoxy)-2-hydroxy-4-{2-[3-(pentadecyloxy)phenoxy]butanamido}phenyl]-2,2,3,3,4,4,4-heptafluorobutanamide</v>
          </cell>
        </row>
        <row r="11797">
          <cell r="B11797" t="str">
            <v>N-[5-(Heptafluoropropyl)-1,3,4-thiadiazol-2-yl]acetamide</v>
          </cell>
        </row>
        <row r="11798">
          <cell r="B11798" t="str">
            <v>N-[5-(Heptafluoropropyl)[1,1'-biphenyl]-2-yl]benzamide</v>
          </cell>
        </row>
        <row r="11799">
          <cell r="B11799" t="str">
            <v>N-[5-Borono-2-(heptafluoropropyl)phenyl]glycinamide</v>
          </cell>
        </row>
        <row r="11800">
          <cell r="B11800" t="str">
            <v>N-[6-(Heptafluoropropyl)-2-oxo-2H-pyran-3-yl]benzamide</v>
          </cell>
        </row>
        <row r="11801">
          <cell r="B11801" t="str">
            <v>N-[8-(Heptafluoropropyl)-9H-purin-6-yl]acetamide</v>
          </cell>
        </row>
        <row r="11802">
          <cell r="B11802" t="str">
            <v>N-[[4-[(Heptadecafluorononenyl)oxy]phenyl]sulfonyl]-N-methylglycine sodium salt</v>
          </cell>
        </row>
        <row r="11803">
          <cell r="B11803" t="str">
            <v>N-{1-[2-(1,1,2,2-Tetrafluoro-2-phenylethyl)phenyl]ethylidene}hydroxylamine</v>
          </cell>
        </row>
        <row r="11804">
          <cell r="B11804" t="str">
            <v>N-{1-[3,5-Bis({[tert-butyl(dimethyl)silyl]oxy}methyl)phenyl]-2,2,3,3,4,4,5,5,6,6,7,7,7-tridecafluoroheptylidene}hydroxylamine</v>
          </cell>
        </row>
        <row r="11805">
          <cell r="B11805" t="str">
            <v>N-{2-[(4,4,5,5,6,6,6-Heptafluoro-3-oxohexyl)sulfanyl]ethyl}-L-valine</v>
          </cell>
        </row>
        <row r="11806">
          <cell r="B11806" t="str">
            <v>N-{3-[(3,3,4,4,5,5,6,6,7,7,8,8,8-Tridecafluorooctyl)sulfanyl]propanoyl}alanine</v>
          </cell>
        </row>
        <row r="11807">
          <cell r="B11807" t="str">
            <v>N-{3-[(3,3,4,4,5,5,6,6,7,7,8,8,8-Tridecafluorooctyl)sulfanyl]propanoyl}alanylalanine</v>
          </cell>
        </row>
        <row r="11808">
          <cell r="B11808" t="str">
            <v>N-{3-[(3,3,4,4,5,5,6,6,7,7,8,8,9,9,10,10,10-Heptadecafluorodecyl)sulfanyl]-2-hydroxypropyl}-N-methylglycine</v>
          </cell>
        </row>
        <row r="11809">
          <cell r="B11809" t="str">
            <v>N-{3-[Diethyl(methyl)azaniumyl]propyl}-2,3,3,3-tetrafluoro-2-[1,1,2,3,3,3-hexafluoro-2-(heptafluoropropoxy)propoxy]propanimidate--hydrogen iodide (1/1)</v>
          </cell>
        </row>
        <row r="11810">
          <cell r="B11810" t="str">
            <v>N-{4-[(1,1,2,2,3,3,4,4,4-Nonafluorobutane-1-sulfonyl)amino]benzene-1-sulfonyl}acetamide</v>
          </cell>
        </row>
        <row r="11811">
          <cell r="B11811" t="str">
            <v>N-{N-[4-(Morpholine-4-carbonyl)benzoyl]valyl}-1-(5,5,6,6,6-pentafluoro-2-methyl-4-oxohexan-3-yl)pyrrolidine-2-carboximidic acid</v>
          </cell>
        </row>
        <row r="11812">
          <cell r="B11812" t="str">
            <v>N1-(2-Aminoethyl)-N2-(2-{[(1,1,2,2,3,3,4,4,5,5,6,6,7,7,8,8,8-heptadecafluorooctane-1-sulfonyl)oxy]amino}ethyl)ethane-1,2-diamine</v>
          </cell>
        </row>
        <row r="11813">
          <cell r="B11813" t="str">
            <v>N11-Ethyl-N6-methyl-3-pentafluoroethyl-6,11-dihydro-5H-pyrido(2,3-b)(1,5)benzodiazepin-5-one</v>
          </cell>
        </row>
        <row r="11814">
          <cell r="B11814" t="str">
            <v>Nabam</v>
          </cell>
        </row>
        <row r="11815">
          <cell r="B11815" t="str">
            <v>Nadolol</v>
          </cell>
        </row>
        <row r="11816">
          <cell r="B11816" t="str">
            <v>Naegleria</v>
          </cell>
        </row>
        <row r="11817">
          <cell r="B11817" t="str">
            <v>Naled</v>
          </cell>
        </row>
        <row r="11818">
          <cell r="B11818" t="str">
            <v>Nalidixic acid</v>
          </cell>
        </row>
        <row r="11819">
          <cell r="B11819" t="str">
            <v>Nandrolone-d3</v>
          </cell>
        </row>
        <row r="11820">
          <cell r="B11820" t="str">
            <v>Naphtha</v>
          </cell>
        </row>
        <row r="11821">
          <cell r="B11821" t="str">
            <v>Naphthacene</v>
          </cell>
        </row>
        <row r="11822">
          <cell r="B11822" t="str">
            <v>Naphthalen-1-yl 1,1,2,2,3,3,4,4,4-nonafluorobutane-1-sulfonate</v>
          </cell>
        </row>
        <row r="11823">
          <cell r="B11823" t="str">
            <v>naphthalen-2-yl 1,1,2,2,3,3,4,4,4-nonafluorobutane-1-sulfonate</v>
          </cell>
        </row>
        <row r="11824">
          <cell r="B11824" t="str">
            <v>Naphthalene</v>
          </cell>
        </row>
        <row r="11825">
          <cell r="B11825" t="str">
            <v>Naphthalene (C1-C4)</v>
          </cell>
        </row>
        <row r="11826">
          <cell r="B11826" t="str">
            <v>Naphthalene, 1,1,2,2,3,3,4,4,4a,5,5,6,6,7,7,8,8,8a-octadecafluorodecahydro-</v>
          </cell>
        </row>
        <row r="11827">
          <cell r="B11827" t="str">
            <v>Naphthalene, 1,1,2,2,3,3,4,4,4a,5,5,6,6,7,7,8,8,8a-octadecafluorodecahydro-, trans-</v>
          </cell>
        </row>
        <row r="11828">
          <cell r="B11828" t="str">
            <v>Naphthalene, 1,1,2,2,3,3,4,4,4a,5,5,6,6,7,7,8,8a-heptadecafluorodecahydro-8-(trifluoromethyl)-</v>
          </cell>
        </row>
        <row r="11829">
          <cell r="B11829" t="str">
            <v>Naphthalene, 1,2,3,4,5,6,7-heptachloro-</v>
          </cell>
        </row>
        <row r="11830">
          <cell r="B11830" t="str">
            <v>Naphthalene, 1,2,3,4,5,6,8-heptachloro-</v>
          </cell>
        </row>
        <row r="11831">
          <cell r="B11831" t="str">
            <v>Naphthalene, 1,2,3,4,6-pentachloro-</v>
          </cell>
        </row>
        <row r="11832">
          <cell r="B11832" t="str">
            <v>Naphthalene, 1,2,3,4-tetrahydro-5-methyl-</v>
          </cell>
        </row>
        <row r="11833">
          <cell r="B11833" t="str">
            <v>Naphthalene, 1,2,3,5,7-pentachloro-</v>
          </cell>
        </row>
        <row r="11834">
          <cell r="B11834" t="str">
            <v>Naphthalene, 1,2,3,5,8-pentachloro-</v>
          </cell>
        </row>
        <row r="11835">
          <cell r="B11835" t="str">
            <v>Naphthalene, 1,2,3-trichloro-</v>
          </cell>
        </row>
        <row r="11836">
          <cell r="B11836" t="str">
            <v>Naphthalene, 1-(2,2,3,3-tetrafluorocyclopropyl)-</v>
          </cell>
        </row>
        <row r="11837">
          <cell r="B11837" t="str">
            <v>Naphthalene, 2,7-dichloro-</v>
          </cell>
        </row>
        <row r="11838">
          <cell r="B11838" t="str">
            <v>Naphthalene, 2-methylnaphthalene mix</v>
          </cell>
        </row>
        <row r="11839">
          <cell r="B11839" t="str">
            <v>Naphthalene, decahydro-, trans-</v>
          </cell>
        </row>
        <row r="11840">
          <cell r="B11840" t="str">
            <v>Naphthalene, heptachloro-</v>
          </cell>
        </row>
        <row r="11841">
          <cell r="B11841" t="str">
            <v>Naphthalene, tetrachloro-</v>
          </cell>
        </row>
        <row r="11842">
          <cell r="B11842" t="str">
            <v>Naphthalene, [difluoro(1,2,2,3,3,4,4,5,5,6,6-undecafluorocyclohexyl)methyl]heptadecafluorodecahydro-</v>
          </cell>
        </row>
        <row r="11843">
          <cell r="B11843" t="str">
            <v>Naphthalene,1,2,3-trimethyl-4-(1E)-1-propen-1-yl-</v>
          </cell>
        </row>
        <row r="11844">
          <cell r="B11844" t="str">
            <v>Naphthalene,2-methyl-1-propyl-</v>
          </cell>
        </row>
        <row r="11845">
          <cell r="B11845" t="str">
            <v>Naphthalene-d8</v>
          </cell>
        </row>
        <row r="11846">
          <cell r="B11846" t="str">
            <v>Naphthol</v>
          </cell>
        </row>
        <row r="11847">
          <cell r="B11847" t="str">
            <v>Naphtho[1,2-b]furan, 2,3-dihydro-2-(1-methylethenyl)-</v>
          </cell>
        </row>
        <row r="11848">
          <cell r="B11848" t="str">
            <v>Naphtho[2,3-B]thiophene,4,9-D</v>
          </cell>
        </row>
        <row r="11849">
          <cell r="B11849" t="str">
            <v>Napropamide</v>
          </cell>
        </row>
        <row r="11850">
          <cell r="B11850" t="str">
            <v>Naproxen</v>
          </cell>
        </row>
        <row r="11851">
          <cell r="B11851" t="str">
            <v>Naproxen-13C-d3</v>
          </cell>
        </row>
        <row r="11852">
          <cell r="B11852" t="str">
            <v>Naptalam</v>
          </cell>
        </row>
        <row r="11853">
          <cell r="B11853" t="str">
            <v>Near bank stress</v>
          </cell>
        </row>
        <row r="11854">
          <cell r="B11854" t="str">
            <v>Neburon</v>
          </cell>
        </row>
        <row r="11855">
          <cell r="B11855" t="str">
            <v>Neoabietic acid</v>
          </cell>
        </row>
        <row r="11856">
          <cell r="B11856" t="str">
            <v>Neodymium</v>
          </cell>
        </row>
        <row r="11857">
          <cell r="B11857" t="str">
            <v>Neodymium, tris(6,6,7,7,8,8,8-heptafluoro-2,2-dimethyl-3,5-octanedionato-?O3,?O5)-</v>
          </cell>
        </row>
        <row r="11858">
          <cell r="B11858" t="str">
            <v>Neodymium-147</v>
          </cell>
        </row>
        <row r="11859">
          <cell r="B11859" t="str">
            <v>Neomycin</v>
          </cell>
        </row>
        <row r="11860">
          <cell r="B11860" t="str">
            <v>Neomycin sulfate</v>
          </cell>
        </row>
        <row r="11861">
          <cell r="B11861" t="str">
            <v>Neosaxitoxin</v>
          </cell>
        </row>
        <row r="11862">
          <cell r="B11862" t="str">
            <v>Neptunium-237</v>
          </cell>
        </row>
        <row r="11863">
          <cell r="B11863" t="str">
            <v>Neptunium-239</v>
          </cell>
        </row>
        <row r="11864">
          <cell r="B11864" t="str">
            <v>Net radiation</v>
          </cell>
        </row>
        <row r="11865">
          <cell r="B11865" t="str">
            <v>Neutrals</v>
          </cell>
        </row>
        <row r="11866">
          <cell r="B11866" t="str">
            <v>Nevirapine</v>
          </cell>
        </row>
        <row r="11867">
          <cell r="B11867" t="str">
            <v>Nickel</v>
          </cell>
        </row>
        <row r="11868">
          <cell r="B11868" t="str">
            <v>Nickel, bis(2,2,2-trifluoroacetato-.kappa.O)-, hydrate (1:4)</v>
          </cell>
        </row>
        <row r="11869">
          <cell r="B11869" t="str">
            <v>Nickel-58</v>
          </cell>
        </row>
        <row r="11870">
          <cell r="B11870" t="str">
            <v>Nickel-60</v>
          </cell>
        </row>
        <row r="11871">
          <cell r="B11871" t="str">
            <v>Nickel-63</v>
          </cell>
        </row>
        <row r="11872">
          <cell r="B11872" t="str">
            <v>Niclosamide</v>
          </cell>
        </row>
        <row r="11873">
          <cell r="B11873" t="str">
            <v>Nicosulfuron</v>
          </cell>
        </row>
        <row r="11874">
          <cell r="B11874" t="str">
            <v>Nicotinamide</v>
          </cell>
        </row>
        <row r="11875">
          <cell r="B11875" t="str">
            <v>Nicotine</v>
          </cell>
        </row>
        <row r="11876">
          <cell r="B11876" t="str">
            <v>Nicotinic acid</v>
          </cell>
        </row>
        <row r="11877">
          <cell r="B11877" t="str">
            <v>Nifedipine</v>
          </cell>
        </row>
        <row r="11878">
          <cell r="B11878" t="str">
            <v>Niobium</v>
          </cell>
        </row>
        <row r="11879">
          <cell r="B11879" t="str">
            <v>Niobium-94</v>
          </cell>
        </row>
        <row r="11880">
          <cell r="B11880" t="str">
            <v>Niobium-95</v>
          </cell>
        </row>
        <row r="11881">
          <cell r="B11881" t="str">
            <v>Nitenpyram</v>
          </cell>
        </row>
        <row r="11882">
          <cell r="B11882" t="str">
            <v>Nithiazine</v>
          </cell>
        </row>
        <row r="11883">
          <cell r="B11883" t="str">
            <v>Nitramine</v>
          </cell>
        </row>
        <row r="11884">
          <cell r="B11884" t="str">
            <v>Nitrapyrin</v>
          </cell>
        </row>
        <row r="11885">
          <cell r="B11885" t="str">
            <v>Nitrate</v>
          </cell>
        </row>
        <row r="11886">
          <cell r="B11886" t="str">
            <v>Nitrate + Nitrite</v>
          </cell>
        </row>
        <row r="11887">
          <cell r="B11887" t="str">
            <v>Nitrazepam</v>
          </cell>
        </row>
        <row r="11888">
          <cell r="B11888" t="str">
            <v>Nitric acid</v>
          </cell>
        </row>
        <row r="11889">
          <cell r="B11889" t="str">
            <v>Nitric oxide</v>
          </cell>
        </row>
        <row r="11890">
          <cell r="B11890" t="str">
            <v>Nitrilotriacetic acid</v>
          </cell>
        </row>
        <row r="11891">
          <cell r="B11891" t="str">
            <v>Nitrite</v>
          </cell>
        </row>
        <row r="11892">
          <cell r="B11892" t="str">
            <v>Nitrobenzene</v>
          </cell>
        </row>
        <row r="11893">
          <cell r="B11893" t="str">
            <v>Nitrobenzene-D5</v>
          </cell>
        </row>
        <row r="11894">
          <cell r="B11894" t="str">
            <v>Nitrocyclohexane</v>
          </cell>
        </row>
        <row r="11895">
          <cell r="B11895" t="str">
            <v>Nitrofen</v>
          </cell>
        </row>
        <row r="11896">
          <cell r="B11896" t="str">
            <v>Nitrofurantoin</v>
          </cell>
        </row>
        <row r="11897">
          <cell r="B11897" t="str">
            <v>Nitrogen</v>
          </cell>
        </row>
        <row r="11898">
          <cell r="B11898" t="str">
            <v>Nitrogen Delta 15</v>
          </cell>
        </row>
        <row r="11899">
          <cell r="B11899" t="str">
            <v>Nitrogen dioxide</v>
          </cell>
        </row>
        <row r="11900">
          <cell r="B11900" t="str">
            <v>Nitrogen ion</v>
          </cell>
        </row>
        <row r="11901">
          <cell r="B11901" t="str">
            <v>Nitrogen mustard (HN-1)</v>
          </cell>
        </row>
        <row r="11902">
          <cell r="B11902" t="str">
            <v>Nitrogen mustard (HN-2)</v>
          </cell>
        </row>
        <row r="11903">
          <cell r="B11903" t="str">
            <v>Nitrogen mustard (HN-3)</v>
          </cell>
        </row>
        <row r="11904">
          <cell r="B11904" t="str">
            <v>Nitrogen oxides</v>
          </cell>
        </row>
        <row r="11905">
          <cell r="B11905" t="str">
            <v>Nitrogen plus argon</v>
          </cell>
        </row>
        <row r="11906">
          <cell r="B11906" t="str">
            <v>Nitrogen trichloride</v>
          </cell>
        </row>
        <row r="11907">
          <cell r="B11907" t="str">
            <v>Nitrogen, ammonium/ammonia ratio</v>
          </cell>
        </row>
        <row r="11908">
          <cell r="B11908" t="str">
            <v>Nitrogen, mixed forms (NH3), (NH4), organic, (NO2) and (NO3)</v>
          </cell>
        </row>
        <row r="11909">
          <cell r="B11909" t="str">
            <v>Nitrogen-15</v>
          </cell>
        </row>
        <row r="11910">
          <cell r="B11910" t="str">
            <v>Nitrogen-15/14 ratio</v>
          </cell>
        </row>
        <row r="11911">
          <cell r="B11911" t="str">
            <v>Nitrogen/Phosphorus molar ratio</v>
          </cell>
        </row>
        <row r="11912">
          <cell r="B11912" t="str">
            <v>Nitrogenous biochemical oxygen demand</v>
          </cell>
        </row>
        <row r="11913">
          <cell r="B11913" t="str">
            <v>Nitroglycerin</v>
          </cell>
        </row>
        <row r="11914">
          <cell r="B11914" t="str">
            <v>Nitrophenol</v>
          </cell>
        </row>
        <row r="11915">
          <cell r="B11915" t="str">
            <v>Nitrophenol-d6</v>
          </cell>
        </row>
        <row r="11916">
          <cell r="B11916" t="str">
            <v>Nitroquinoline-1-oxide</v>
          </cell>
        </row>
        <row r="11917">
          <cell r="B11917" t="str">
            <v>Nitrosamine</v>
          </cell>
        </row>
        <row r="11918">
          <cell r="B11918" t="str">
            <v>Nitrous acid</v>
          </cell>
        </row>
        <row r="11919">
          <cell r="B11919" t="str">
            <v>Nitrous acid, 2,2,2-trifluoro-1,1-bis(trifluoromethyl)ethyl ester</v>
          </cell>
        </row>
        <row r="11920">
          <cell r="B11920" t="str">
            <v>Nitrous oxide</v>
          </cell>
        </row>
        <row r="11921">
          <cell r="B11921" t="str">
            <v>Nizatidine</v>
          </cell>
        </row>
        <row r="11922">
          <cell r="B11922" t="str">
            <v>NMOC (non-methane organic compound)</v>
          </cell>
        </row>
        <row r="11923">
          <cell r="B11923" t="str">
            <v>NOA 407854</v>
          </cell>
        </row>
        <row r="11924">
          <cell r="B11924" t="str">
            <v>NOA 447204</v>
          </cell>
        </row>
        <row r="11925">
          <cell r="B11925" t="str">
            <v>Nodularin</v>
          </cell>
        </row>
        <row r="11926">
          <cell r="B11926" t="str">
            <v>Non-apatite inorganic phosphorus</v>
          </cell>
        </row>
        <row r="11927">
          <cell r="B11927" t="str">
            <v>Non-Asbestos Fiber/Material</v>
          </cell>
        </row>
        <row r="11928">
          <cell r="B11928" t="str">
            <v>Non-lipid organic matter</v>
          </cell>
        </row>
        <row r="11929">
          <cell r="B11929" t="str">
            <v>Non-plankton algae severity (choice list)</v>
          </cell>
        </row>
        <row r="11930">
          <cell r="B11930" t="str">
            <v>Non-purgeable Organic Carbon (NPOC)</v>
          </cell>
        </row>
        <row r="11931">
          <cell r="B11931" t="str">
            <v>Non-viable seed count</v>
          </cell>
        </row>
        <row r="11932">
          <cell r="B11932" t="str">
            <v>Non-viable seed weight</v>
          </cell>
        </row>
        <row r="11933">
          <cell r="B11933" t="str">
            <v>Nonabromophenoxybenzene</v>
          </cell>
        </row>
        <row r="11934">
          <cell r="B11934" t="str">
            <v>Nonachlor</v>
          </cell>
        </row>
        <row r="11935">
          <cell r="B11935" t="str">
            <v>Nonachlorobiphenyl</v>
          </cell>
        </row>
        <row r="11936">
          <cell r="B11936" t="str">
            <v>Nonacosane</v>
          </cell>
        </row>
        <row r="11937">
          <cell r="B11937" t="str">
            <v>nonadecafluoro(1,2-13C2)decanoic acid</v>
          </cell>
        </row>
        <row r="11938">
          <cell r="B11938" t="str">
            <v>Nonadecafluorodecan(2H)oic acid</v>
          </cell>
        </row>
        <row r="11939">
          <cell r="B11939" t="str">
            <v>nonadecafluorodecanamide</v>
          </cell>
        </row>
        <row r="11940">
          <cell r="B11940" t="str">
            <v>Nonadecafluorodecanoic anhydride</v>
          </cell>
        </row>
        <row r="11941">
          <cell r="B11941" t="str">
            <v>Nonadecafluorodecanoyl chloride</v>
          </cell>
        </row>
        <row r="11942">
          <cell r="B11942" t="str">
            <v>Nonadecafluorononan-1-ol</v>
          </cell>
        </row>
        <row r="11943">
          <cell r="B11943" t="str">
            <v>Nonadecane</v>
          </cell>
        </row>
        <row r="11944">
          <cell r="B11944" t="str">
            <v>Nonadecane, 9-[(1,1,2,2-tetrafluoroethoxy)methyl]</v>
          </cell>
        </row>
        <row r="11945">
          <cell r="B11945" t="str">
            <v>Nonadecane, 9-[(1,1,2,2-tetrafluoroethoxy)methyl]-</v>
          </cell>
        </row>
        <row r="11946">
          <cell r="B11946" t="str">
            <v>Nonafluoro(nitroso)cyclopentane</v>
          </cell>
        </row>
        <row r="11947">
          <cell r="B11947" t="str">
            <v>Nonafluoro(trifluoromethoxy)cyclopentane</v>
          </cell>
        </row>
        <row r="11948">
          <cell r="B11948" t="str">
            <v>Nonafluorobutan-1-amine</v>
          </cell>
        </row>
        <row r="11949">
          <cell r="B11949" t="str">
            <v>Nonafluorobutane-1-sulfinic acid</v>
          </cell>
        </row>
        <row r="11950">
          <cell r="B11950" t="str">
            <v>Nonafluorobutane-1-sulfonoperoxoic acid</v>
          </cell>
        </row>
        <row r="11951">
          <cell r="B11951" t="str">
            <v>Nonafluorobutane-1-thiol</v>
          </cell>
        </row>
        <row r="11952">
          <cell r="B11952" t="str">
            <v>Nonafluorobutyl prop-2-enoate</v>
          </cell>
        </row>
        <row r="11953">
          <cell r="B11953" t="str">
            <v>Nonafluorobutylepoxide</v>
          </cell>
        </row>
        <row r="11954">
          <cell r="B11954" t="str">
            <v>Nonafluoromorpholine</v>
          </cell>
        </row>
        <row r="11955">
          <cell r="B11955" t="str">
            <v>Nonafluoropentanamide</v>
          </cell>
        </row>
        <row r="11956">
          <cell r="B11956" t="str">
            <v>Nonafluoropentanoic acid--N-benzylthiourea (1/1)</v>
          </cell>
        </row>
        <row r="11957">
          <cell r="B11957" t="str">
            <v>Nonafluoropentanoyl bromide</v>
          </cell>
        </row>
        <row r="11958">
          <cell r="B11958" t="str">
            <v>Nonafluoropentanoyl chloride</v>
          </cell>
        </row>
        <row r="11959">
          <cell r="B11959" t="str">
            <v>Nonamide, 1,1,1,2,2,3,3,4,4,5,5,6,6,7,7,8,8-heptadecafluoro-N-[3-dimethylamino)propyl], N-oxide</v>
          </cell>
        </row>
        <row r="11960">
          <cell r="B11960" t="str">
            <v>Nonanal</v>
          </cell>
        </row>
        <row r="11961">
          <cell r="B11961" t="str">
            <v>Nonanal, 4,4,5,5,6,6,7,7,8,8,9,9,9-tridecafluoro-</v>
          </cell>
        </row>
        <row r="11962">
          <cell r="B11962" t="str">
            <v>Nonane</v>
          </cell>
        </row>
        <row r="11963">
          <cell r="B11963" t="str">
            <v>Nonane, 1,1'-[1,4-butanediylbis(oxy)]bis[heptadecafluoro</v>
          </cell>
        </row>
        <row r="11964">
          <cell r="B11964" t="str">
            <v>Nonane, 1,1'-[1,5-pentanediylbis(oxy)]bis[heptadecafluoro-</v>
          </cell>
        </row>
        <row r="11965">
          <cell r="B11965" t="str">
            <v>Nonane, 1,1'-[1,6-hexanediylbis(oxy)]bis[heptadecafluoro-</v>
          </cell>
        </row>
        <row r="11966">
          <cell r="B11966" t="str">
            <v>Nonane, 1,1,1,2,2,3,3,4,4,5,5,6,6,7,7,8,8,9,9-nonadecafluoro-9-iodo-</v>
          </cell>
        </row>
        <row r="11967">
          <cell r="B11967" t="str">
            <v>Nonane, 1,1,1,2,2,3,3,4,4,5,5,6,6,7,7-pentadecafluoro-9-iodo-</v>
          </cell>
        </row>
        <row r="11968">
          <cell r="B11968" t="str">
            <v>Nonane, 1,1,1,2,2,3,3,4,4,5,5,6-dodecafluoro-</v>
          </cell>
        </row>
        <row r="11969">
          <cell r="B11969" t="str">
            <v>Nonane, 1,1,1,2,2,3,3,4,4,5-decafluoro-</v>
          </cell>
        </row>
        <row r="11970">
          <cell r="B11970" t="str">
            <v>Nonane, 1,1,1,2,3,3,7,7,8,9,9,9-dodecafluoro-4-methyl-</v>
          </cell>
        </row>
        <row r="11971">
          <cell r="B11971" t="str">
            <v>Nonane, 1,1,2,2,3,3,4,4,5,5,6,6,7,7,8,8-hexadecafluoro-9-methoxy-</v>
          </cell>
        </row>
        <row r="11972">
          <cell r="B11972" t="str">
            <v>Nonane, 1-[(1,1,2,2,3,3,4,4,5,5,6,6,6-tridecafluorohexyl)oxy]-</v>
          </cell>
        </row>
        <row r="11973">
          <cell r="B11973" t="str">
            <v>Nonane, heptadecafluoro-1-[(2,2,3,3,4,4,5,5,6,6,7,7,8,8,8-pentadecafluorooctyl)oxy]-</v>
          </cell>
        </row>
        <row r="11974">
          <cell r="B11974" t="str">
            <v>Nonanedioic acid, 4,4,5,5,6,6-hexafluoro-3,7-dioxo-2,8-bis(triphenylphosphoranylidene)-, diethyl ester</v>
          </cell>
        </row>
        <row r="11975">
          <cell r="B11975" t="str">
            <v>Nonanethioic acid, 2,2,3,3,4,4,5,5,6,6,7,7,8,8,9,9,9-heptadecafluoro-, S-[3-(trimethoxysilyl)propyl] ester</v>
          </cell>
        </row>
        <row r="11976">
          <cell r="B11976" t="str">
            <v>Nonanoic acid</v>
          </cell>
        </row>
        <row r="11977">
          <cell r="B11977" t="str">
            <v>Nonanoic acid, 2,2,3,3,4,4,5,5,6,6,7,7,8,8,9,9,9-heptadecafluoro-</v>
          </cell>
        </row>
        <row r="11978">
          <cell r="B11978" t="str">
            <v>Nonanoic acid, 2,2,3,3,4,4,5,5,6,6,7,7,8,8,9,9-hexadecafluoro-, ammonium salt</v>
          </cell>
        </row>
        <row r="11979">
          <cell r="B11979" t="str">
            <v>Nonanoic acid, 2,2,3,3,4,4,5,5,6,6,7,7,8,9,9,9-hexadecafluoro-8-(trifluoromethyl)-</v>
          </cell>
        </row>
        <row r="11980">
          <cell r="B11980" t="str">
            <v>Nonanoic acid, 2,4,6,8,9-pentachloro-2,3,3,4,5,5,6,7,7,8,9,9-dodecafluoro-</v>
          </cell>
        </row>
        <row r="11981">
          <cell r="B11981" t="str">
            <v>Nonanoic acid, 4,4,5,5,6,6,7,7,8,8,9,9,9-tridecafluoro</v>
          </cell>
        </row>
        <row r="11982">
          <cell r="B11982" t="str">
            <v>Nonanoic acid, 4,4,5,5,6,6,7,7,8,8,9,9,9-tridecafluoro-</v>
          </cell>
        </row>
        <row r="11983">
          <cell r="B11983" t="str">
            <v>Nonanoic acid, 7,7,8,9,9,9-hexafluoro-, methyl ester</v>
          </cell>
        </row>
        <row r="11984">
          <cell r="B11984" t="str">
            <v>Nonanoic acid, heptadecafluoro-, ammonium salt</v>
          </cell>
        </row>
        <row r="11985">
          <cell r="B11985" t="str">
            <v>Nonatetracontafluoro-24-iodotetracosane</v>
          </cell>
        </row>
        <row r="11986">
          <cell r="B11986" t="str">
            <v>Noncarcinogenic polycyclic aromatic hydrocarbons</v>
          </cell>
        </row>
        <row r="11987">
          <cell r="B11987" t="str">
            <v>Nonene</v>
          </cell>
        </row>
        <row r="11988">
          <cell r="B11988" t="str">
            <v>Nonene, 1,?1'-?[1,?4-?butanediylbis(oxy)?]?bis[heptadecafluoro-</v>
          </cell>
        </row>
        <row r="11989">
          <cell r="B11989" t="str">
            <v>Nonene, 1,?1'-?[1,?5-?pentanediylbis(oxy)?]?bis[heptadecafluoro</v>
          </cell>
        </row>
        <row r="11990">
          <cell r="B11990" t="str">
            <v>Nonene, 1,?1'-?[1,?6-?hexanediylbis(oxy)?]?bis[heptadecafluoro-</v>
          </cell>
        </row>
        <row r="11991">
          <cell r="B11991" t="str">
            <v>Nonene, heptadecafluoro-1-[(2,2,3,3,4,4,5,5,6,6,7,7,8,8,8-pentadecafluorooctyl)oxy]-</v>
          </cell>
        </row>
        <row r="11992">
          <cell r="B11992" t="str">
            <v>Nonivamide</v>
          </cell>
        </row>
        <row r="11993">
          <cell r="B11993" t="str">
            <v>Nonmethane organic compounds</v>
          </cell>
        </row>
        <row r="11994">
          <cell r="B11994" t="str">
            <v>Nonoxynol-6</v>
          </cell>
        </row>
        <row r="11995">
          <cell r="B11995" t="str">
            <v>Nonylphenol</v>
          </cell>
        </row>
        <row r="11996">
          <cell r="B11996" t="str">
            <v>Nonylphenol diethoxylate</v>
          </cell>
        </row>
        <row r="11997">
          <cell r="B11997" t="str">
            <v>Norbuprenorphine</v>
          </cell>
        </row>
        <row r="11998">
          <cell r="B11998" t="str">
            <v>Norcarfentanil</v>
          </cell>
        </row>
        <row r="11999">
          <cell r="B11999" t="str">
            <v>Norcarfentanil (hydrochloride)</v>
          </cell>
        </row>
        <row r="12000">
          <cell r="B12000" t="str">
            <v>Nordiazepam</v>
          </cell>
        </row>
        <row r="12001">
          <cell r="B12001" t="str">
            <v>Nordoxepin</v>
          </cell>
        </row>
        <row r="12002">
          <cell r="B12002" t="str">
            <v>Norethindrone***retired***use Norethisterone</v>
          </cell>
        </row>
        <row r="12003">
          <cell r="B12003" t="str">
            <v>Norethindrone-d6</v>
          </cell>
        </row>
        <row r="12004">
          <cell r="B12004" t="str">
            <v>Norethisterone</v>
          </cell>
        </row>
        <row r="12005">
          <cell r="B12005" t="str">
            <v>Norethynodrel</v>
          </cell>
        </row>
        <row r="12006">
          <cell r="B12006" t="str">
            <v>Norfloxacin</v>
          </cell>
        </row>
        <row r="12007">
          <cell r="B12007" t="str">
            <v>Norfluoxetine</v>
          </cell>
        </row>
        <row r="12008">
          <cell r="B12008" t="str">
            <v>Norfluoxetine oxalate</v>
          </cell>
        </row>
        <row r="12009">
          <cell r="B12009" t="str">
            <v>Norfluoxetine-d5</v>
          </cell>
        </row>
        <row r="12010">
          <cell r="B12010" t="str">
            <v>Norfluoxetine-D6</v>
          </cell>
        </row>
        <row r="12011">
          <cell r="B12011" t="str">
            <v>Norflurazon</v>
          </cell>
        </row>
        <row r="12012">
          <cell r="B12012" t="str">
            <v>Norgestimate</v>
          </cell>
        </row>
        <row r="12013">
          <cell r="B12013" t="str">
            <v>Norgestrel</v>
          </cell>
        </row>
        <row r="12014">
          <cell r="B12014" t="str">
            <v>Norgestrel-d6</v>
          </cell>
        </row>
        <row r="12015">
          <cell r="B12015" t="str">
            <v>Normeperidine</v>
          </cell>
        </row>
        <row r="12016">
          <cell r="B12016" t="str">
            <v>Normorphine</v>
          </cell>
        </row>
        <row r="12017">
          <cell r="B12017" t="str">
            <v>Norquetiapine</v>
          </cell>
        </row>
        <row r="12018">
          <cell r="B12018" t="str">
            <v>Norsertraline</v>
          </cell>
        </row>
        <row r="12019">
          <cell r="B12019" t="str">
            <v>Norsertraline hydrochloride</v>
          </cell>
        </row>
        <row r="12020">
          <cell r="B12020" t="str">
            <v>North Carolina Biotic Index</v>
          </cell>
        </row>
        <row r="12021">
          <cell r="B12021" t="str">
            <v>Nortriptyline</v>
          </cell>
        </row>
        <row r="12022">
          <cell r="B12022" t="str">
            <v>Norverapamil</v>
          </cell>
        </row>
        <row r="12023">
          <cell r="B12023" t="str">
            <v>Norverapamil hydrochloride</v>
          </cell>
        </row>
        <row r="12024">
          <cell r="B12024" t="str">
            <v>NPS POLLUTION - Domestic Pets Present (Y/N) (choice list)</v>
          </cell>
        </row>
        <row r="12025">
          <cell r="B12025" t="str">
            <v>NPS POLLUTION - Livestock Present (Y/N) (choice list)</v>
          </cell>
        </row>
        <row r="12026">
          <cell r="B12026" t="str">
            <v>NPS POLLUTION - Other (Y/N) (choice list)</v>
          </cell>
        </row>
        <row r="12027">
          <cell r="B12027" t="str">
            <v>NPS POLLUTION - Wildlife Present (Y/N) (choice list)</v>
          </cell>
        </row>
        <row r="12028">
          <cell r="B12028" t="str">
            <v>NSC174337</v>
          </cell>
        </row>
        <row r="12029">
          <cell r="B12029" t="str">
            <v>Number of individuals***retired***use Individuals examined, actual number</v>
          </cell>
        </row>
        <row r="12030">
          <cell r="B12030" t="str">
            <v>Number of pedicels per sample plant</v>
          </cell>
        </row>
        <row r="12031">
          <cell r="B12031" t="str">
            <v>Number of sampling points</v>
          </cell>
        </row>
        <row r="12032">
          <cell r="B12032" t="str">
            <v>Number of seeds with ergots</v>
          </cell>
        </row>
        <row r="12033">
          <cell r="B12033" t="str">
            <v>Number of seeds with worm holes</v>
          </cell>
        </row>
        <row r="12034">
          <cell r="B12034" t="str">
            <v>Number of stalks per sample plant</v>
          </cell>
        </row>
        <row r="12035">
          <cell r="B12035" t="str">
            <v>Number of valves</v>
          </cell>
        </row>
        <row r="12036">
          <cell r="B12036" t="str">
            <v>Nutrient-nitrogen</v>
          </cell>
        </row>
        <row r="12037">
          <cell r="B12037" t="str">
            <v>Nylon deterioration</v>
          </cell>
        </row>
        <row r="12038">
          <cell r="B12038" t="str">
            <v>N~1~,N~1~,N~5~,N~5~-Tetrakis(2-chloroethyl)-2,2,3,3,4,4-hexafluoropentane-1,5-diamine--hydrogen chloride (1/1)</v>
          </cell>
        </row>
        <row r="12039">
          <cell r="B12039" t="str">
            <v>N~1~,N~1~,N~6~,N~6~-Tetraethyl-2,3,3,4,4,5-hexafluorohexanediamide</v>
          </cell>
        </row>
        <row r="12040">
          <cell r="B12040" t="str">
            <v>N~1~,N~1~,N~7~,N~7~-Tetraethyl-2,2,3,3,4,4,5,5,6-nonafluoroheptanediamide</v>
          </cell>
        </row>
        <row r="12041">
          <cell r="B12041" t="str">
            <v>N~1~,N~1~-Bis(1,3-dihydroxy-2-methylpropan-2-yl)-2,2,3,3-tetrafluorobutanediamide</v>
          </cell>
        </row>
        <row r="12042">
          <cell r="B12042" t="str">
            <v>N~1~-(2-Aminophenyl)-2,2,3,3,4,4-hexafluoropentanediamide</v>
          </cell>
        </row>
        <row r="12043">
          <cell r="B12043" t="str">
            <v>N~1~-(2-Aminophenyl)-2,2,3,3-tetrafluorobutanediamide</v>
          </cell>
        </row>
        <row r="12044">
          <cell r="B12044" t="str">
            <v>N~3~-[(1,1,2,2,3,3,4,4,5,5,6,6,7,7,8,8,8-Heptadecafluorooctane-1-sulfonyl)methyl]-beta-alaninamide</v>
          </cell>
        </row>
        <row r="12045">
          <cell r="B12045" t="str">
            <v>N~5~-(5-Hydroxy-4,6-dimethylpyrimidin-2-yl)-L-ornithine--heptafluorobutanoic acid (1/2)</v>
          </cell>
        </row>
        <row r="12046">
          <cell r="B12046" t="str">
            <v>O,O,O-Triethyl phosphorothioate</v>
          </cell>
        </row>
        <row r="12047">
          <cell r="B12047" t="str">
            <v>O,O-Diethyl dithiophosphate</v>
          </cell>
        </row>
        <row r="12048">
          <cell r="B12048" t="str">
            <v>O,O-Dimethyl dithiophosphate</v>
          </cell>
        </row>
        <row r="12049">
          <cell r="B12049" t="str">
            <v>o,p'-DDD</v>
          </cell>
        </row>
        <row r="12050">
          <cell r="B12050" t="str">
            <v>o,p'-DDE</v>
          </cell>
        </row>
        <row r="12051">
          <cell r="B12051" t="str">
            <v>o,p'-DDT</v>
          </cell>
        </row>
        <row r="12052">
          <cell r="B12052" t="str">
            <v>o,p'-Methoxychlor</v>
          </cell>
        </row>
        <row r="12053">
          <cell r="B12053" t="str">
            <v>o,p-DDD</v>
          </cell>
        </row>
        <row r="12054">
          <cell r="B12054" t="str">
            <v>o,p-DDE</v>
          </cell>
        </row>
        <row r="12055">
          <cell r="B12055" t="str">
            <v>o,p-DDT</v>
          </cell>
        </row>
        <row r="12056">
          <cell r="B12056" t="str">
            <v>O-(2,2,3,3,4,4,4-Heptafluorobutyl) methylphosphonothioate</v>
          </cell>
        </row>
        <row r="12057">
          <cell r="B12057" t="str">
            <v>O-(2,4-Dichlorophenyl) O-methyl isopropylphosphoramidothioate</v>
          </cell>
        </row>
        <row r="12058">
          <cell r="B12058" t="str">
            <v>O-(2-Chloro-2,3,3-trifluorocyclobutyl) O-ethyl S-propyl phosphorothioate</v>
          </cell>
        </row>
        <row r="12059">
          <cell r="B12059" t="str">
            <v>O-(4,4,5,5,6,6,7,7,8,8,9,9,10,10,11,11,11-Heptadecafluoroundecyl)hydroxylamine-hydrogen chloride (1:1)</v>
          </cell>
        </row>
        <row r="12060">
          <cell r="B12060" t="str">
            <v>o-Anisidine</v>
          </cell>
        </row>
        <row r="12061">
          <cell r="B12061" t="str">
            <v>o-Chloroaniline</v>
          </cell>
        </row>
        <row r="12062">
          <cell r="B12062" t="str">
            <v>o-chlorobenzoic acid</v>
          </cell>
        </row>
        <row r="12063">
          <cell r="B12063" t="str">
            <v>o-Chloronitrobenzene</v>
          </cell>
        </row>
        <row r="12064">
          <cell r="B12064" t="str">
            <v>o-Chlorophenol</v>
          </cell>
        </row>
        <row r="12065">
          <cell r="B12065" t="str">
            <v>o-Chlorotoluene</v>
          </cell>
        </row>
        <row r="12066">
          <cell r="B12066" t="str">
            <v>o-Cresol</v>
          </cell>
        </row>
        <row r="12067">
          <cell r="B12067" t="str">
            <v>o-Cymene</v>
          </cell>
        </row>
        <row r="12068">
          <cell r="B12068" t="str">
            <v>o-Dichlorobenzene</v>
          </cell>
        </row>
        <row r="12069">
          <cell r="B12069" t="str">
            <v>o-Diethylbenzene</v>
          </cell>
        </row>
        <row r="12070">
          <cell r="B12070" t="str">
            <v>O-Dinitrobenzene</v>
          </cell>
        </row>
        <row r="12071">
          <cell r="B12071" t="str">
            <v>O-Ethyl O-(p-nitrophenyl) phenylphosphonothioate</v>
          </cell>
        </row>
        <row r="12072">
          <cell r="B12072" t="str">
            <v>O-Ethyl O-methyl S-propyl phosphorothioate</v>
          </cell>
        </row>
        <row r="12073">
          <cell r="B12073" t="str">
            <v>o-Ethyltoluene</v>
          </cell>
        </row>
        <row r="12074">
          <cell r="B12074" t="str">
            <v>o-Fluorophenatole</v>
          </cell>
        </row>
        <row r="12075">
          <cell r="B12075" t="str">
            <v>o-Fluorophenol</v>
          </cell>
        </row>
        <row r="12076">
          <cell r="B12076" t="str">
            <v>o-Nitroaniline</v>
          </cell>
        </row>
        <row r="12077">
          <cell r="B12077" t="str">
            <v>o-Nitroanisole</v>
          </cell>
        </row>
        <row r="12078">
          <cell r="B12078" t="str">
            <v>o-Nitrophenol</v>
          </cell>
        </row>
        <row r="12079">
          <cell r="B12079" t="str">
            <v>o-Nitrotoluene</v>
          </cell>
        </row>
        <row r="12080">
          <cell r="B12080" t="str">
            <v>o-Terphenyl</v>
          </cell>
        </row>
        <row r="12081">
          <cell r="B12081" t="str">
            <v>o-Tolualdehyde</v>
          </cell>
        </row>
        <row r="12082">
          <cell r="B12082" t="str">
            <v>o-Toluidine</v>
          </cell>
        </row>
        <row r="12083">
          <cell r="B12083" t="str">
            <v>o-Toluidine hydrochloride</v>
          </cell>
        </row>
        <row r="12084">
          <cell r="B12084" t="str">
            <v>o-Vinyltoluene</v>
          </cell>
        </row>
        <row r="12085">
          <cell r="B12085" t="str">
            <v>o-Xylene</v>
          </cell>
        </row>
        <row r="12086">
          <cell r="B12086" t="str">
            <v>o-Xylene &amp; 1,1,2,2-tetrachloroethane</v>
          </cell>
        </row>
        <row r="12087">
          <cell r="B12087" t="str">
            <v>O-xylene &amp; N-nonane</v>
          </cell>
        </row>
        <row r="12088">
          <cell r="B12088" t="str">
            <v>o-Xylene, mixt. with m-xylene and p-xylene</v>
          </cell>
        </row>
        <row r="12089">
          <cell r="B12089" t="str">
            <v>Observed Recreational Use - Boating (Y/N) (choice list)</v>
          </cell>
        </row>
        <row r="12090">
          <cell r="B12090" t="str">
            <v>Observed Recreational Use - Fishing (Y/N) (choice list)</v>
          </cell>
        </row>
        <row r="12091">
          <cell r="B12091" t="str">
            <v>Observed Recreational Use - Other (Y/N) (choice list)</v>
          </cell>
        </row>
        <row r="12092">
          <cell r="B12092" t="str">
            <v>Observed Recreational Use - Swimming (Y/N) (choice list)</v>
          </cell>
        </row>
        <row r="12093">
          <cell r="B12093" t="str">
            <v>Octachlorobiphenyl</v>
          </cell>
        </row>
        <row r="12094">
          <cell r="B12094" t="str">
            <v>Octachlorocyclopentene</v>
          </cell>
        </row>
        <row r="12095">
          <cell r="B12095" t="str">
            <v>Octachlorodibenzo-p-dioxin-C13</v>
          </cell>
        </row>
        <row r="12096">
          <cell r="B12096" t="str">
            <v>Octachloronaphthalene</v>
          </cell>
        </row>
        <row r="12097">
          <cell r="B12097" t="str">
            <v>Octachlorostyrene</v>
          </cell>
        </row>
        <row r="12098">
          <cell r="B12098" t="str">
            <v>Octacosane</v>
          </cell>
        </row>
        <row r="12099">
          <cell r="B12099" t="str">
            <v>Octadecafluorodecahydroazulene</v>
          </cell>
        </row>
        <row r="12100">
          <cell r="B12100" t="str">
            <v>octadecan-1-ol</v>
          </cell>
        </row>
        <row r="12101">
          <cell r="B12101" t="str">
            <v>Octadecane</v>
          </cell>
        </row>
        <row r="12102">
          <cell r="B12102" t="str">
            <v>Octadecane, 1,1,1,2,2,3,3,4,4,5,5,6,6,7,7,8,8,9,9,10,10,11,11,12,12,13,13,14,14,15,15,16,16,17,17,18,18-heptatriacontafluoro-18-iodo-</v>
          </cell>
        </row>
        <row r="12103">
          <cell r="B12103" t="str">
            <v>Octadecane, 1,1,1,2,2,3,3,4,4,5,5,6,6,7,7,8,8,9,9,10,10,11,11,12,12,13,13,14,14,15,15,16,16-tritriacontafluoro-18-iodo-</v>
          </cell>
        </row>
        <row r="12104">
          <cell r="B12104" t="str">
            <v>Octadecane, 1-chloro-</v>
          </cell>
        </row>
        <row r="12105">
          <cell r="B12105" t="str">
            <v>Octadecanoic acid, 2,2,3,3,4,4,5,5,6,6,7,7,8,8,9,9,10,10,11,11,12,12,13,13,14,14,15,15,16,16,17,17,18,18,18-pentatriacontafluoro-</v>
          </cell>
        </row>
        <row r="12106">
          <cell r="B12106" t="str">
            <v>Octadecanoic acid, esters, ethenyl ester, polymer with .alpha.-ethenyl-.omega.-fluoropoly(difluoromethylene)</v>
          </cell>
        </row>
        <row r="12107">
          <cell r="B12107" t="str">
            <v>Octadecanoic acid, pentatriacontafluoro-</v>
          </cell>
        </row>
        <row r="12108">
          <cell r="B12108" t="str">
            <v>Octadecenoic acid</v>
          </cell>
        </row>
        <row r="12109">
          <cell r="B12109" t="str">
            <v>Octadecyl 2,2,3,3,4,4,4-heptafluorobutanoate</v>
          </cell>
        </row>
        <row r="12110">
          <cell r="B12110" t="str">
            <v>Octadecyl pentadecafluorooctanoate</v>
          </cell>
        </row>
        <row r="12111">
          <cell r="B12111" t="str">
            <v>Octafluoroadipamide</v>
          </cell>
        </row>
        <row r="12112">
          <cell r="B12112" t="str">
            <v>Octafluoroadipoyl difluoride</v>
          </cell>
        </row>
        <row r="12113">
          <cell r="B12113" t="str">
            <v>Octafluorobutane-1,4-disulfinic acid</v>
          </cell>
        </row>
        <row r="12114">
          <cell r="B12114" t="str">
            <v>Octafluorobutane-1,4-disulfonamide</v>
          </cell>
        </row>
        <row r="12115">
          <cell r="B12115" t="str">
            <v>Octafluorobutane-1,4-disulfonic acid--water (1/2)</v>
          </cell>
        </row>
        <row r="12116">
          <cell r="B12116" t="str">
            <v>Octafluorobutane-1,4-disulfonyl difluoride</v>
          </cell>
        </row>
        <row r="12117">
          <cell r="B12117" t="str">
            <v>Octafluorobutane-2,2-diol</v>
          </cell>
        </row>
        <row r="12118">
          <cell r="B12118" t="str">
            <v>Octafluorobutene</v>
          </cell>
        </row>
        <row r="12119">
          <cell r="B12119" t="str">
            <v>Octafluorocyclopentanone</v>
          </cell>
        </row>
        <row r="12120">
          <cell r="B12120" t="str">
            <v>Octafluoropentane-2,3-dione</v>
          </cell>
        </row>
        <row r="12121">
          <cell r="B12121" t="str">
            <v>Octafluorotetrahydrothiophene 1,1-dioxide</v>
          </cell>
        </row>
        <row r="12122">
          <cell r="B12122" t="str">
            <v>Octamethyl Pyrophosphoramide</v>
          </cell>
        </row>
        <row r="12123">
          <cell r="B12123" t="str">
            <v>Octamethylcyclotetrasiloxane</v>
          </cell>
        </row>
        <row r="12124">
          <cell r="B12124" t="str">
            <v>Octan-2-yl heptafluorobutanoate</v>
          </cell>
        </row>
        <row r="12125">
          <cell r="B12125" t="str">
            <v>Octanal</v>
          </cell>
        </row>
        <row r="12126">
          <cell r="B12126" t="str">
            <v>Octanal, 3,3,4,4,5,5,6,6,7,7,8,8,8-tridecafluoro-2-methyl-</v>
          </cell>
        </row>
        <row r="12127">
          <cell r="B12127" t="str">
            <v>Octanamide, 2,2,3,3,4,4,5,5,6,6,7,7,8,8,8-pentadecafluoro-N-methyl</v>
          </cell>
        </row>
        <row r="12128">
          <cell r="B12128" t="str">
            <v>Octanamide, N,N'-(1,2-phenylene)bis(2,2,3,3,4,4,5,5,6,6,7,7,8,8,8-pentadecafluoro-</v>
          </cell>
        </row>
        <row r="12129">
          <cell r="B12129" t="str">
            <v>Octane</v>
          </cell>
        </row>
        <row r="12130">
          <cell r="B12130" t="str">
            <v>Octane, 1,1,1,2,2,3,3,4,4,5,5,6,6,7,7,8,8,8-octadecafluoro-</v>
          </cell>
        </row>
        <row r="12131">
          <cell r="B12131" t="str">
            <v>Octane, 1,1,1,2,2,3,3,4,4,5,5,6,6,7,7,8,8-heptadecafluoro-8-iodo-</v>
          </cell>
        </row>
        <row r="12132">
          <cell r="B12132" t="str">
            <v>Octane, 1,1,1,2,2,3,3,4,4,5,5,6,6,7,7,8,8-heptadecafluoro-8-methoxy-</v>
          </cell>
        </row>
        <row r="12133">
          <cell r="B12133" t="str">
            <v>Octane, 1,1,1,2,2,3,3,4,4,5,5,6,6-tridecafluoro-8-iodo-</v>
          </cell>
        </row>
        <row r="12134">
          <cell r="B12134" t="str">
            <v>Octane, 1,1,1,2,2,3,3,4-octafluoro-</v>
          </cell>
        </row>
        <row r="12135">
          <cell r="B12135" t="str">
            <v>Octane, 1,1,1,2,3,3,4,4,5,5,6,6,7,7,8,8-hexadecafluoro-8-iodo-2-(trifluoromethyl)-</v>
          </cell>
        </row>
        <row r="12136">
          <cell r="B12136" t="str">
            <v>Octane, 1,1,2-trichloro-1,2,3,3,4,4,5,5,6,6,7,7,8,8,8-pentadecafluoro-</v>
          </cell>
        </row>
        <row r="12137">
          <cell r="B12137" t="str">
            <v>Octane, 1,8-dibromo-1,1,2,2-tetrafluoro-</v>
          </cell>
        </row>
        <row r="12138">
          <cell r="B12138" t="str">
            <v>Octane, 1-chloro-</v>
          </cell>
        </row>
        <row r="12139">
          <cell r="B12139" t="str">
            <v>Octane, 1-chloro-1,1,2,2,3,3,4,4,5,5,6,6,7,7,8,8-hexadecafluoro-</v>
          </cell>
        </row>
        <row r="12140">
          <cell r="B12140" t="str">
            <v>Octanediamide, 2,2,3,3,4,4,5,5,6,6,7,7-dodecafluoro-N1-hydroxy-N8-phenyl-</v>
          </cell>
        </row>
        <row r="12141">
          <cell r="B12141" t="str">
            <v>Octanethioic acid, 2,2,3,3,4,4,5,5,6,6,7,7,8,8,8-pentadecafluoro-, S-ethyl ester</v>
          </cell>
        </row>
        <row r="12142">
          <cell r="B12142" t="str">
            <v>Octanoic acid</v>
          </cell>
        </row>
        <row r="12143">
          <cell r="B12143" t="str">
            <v>Octanoic acid, 2,2,3,3,4,4,5,5,6,6,7,7,8,8,8-pentadecafluoro-</v>
          </cell>
        </row>
        <row r="12144">
          <cell r="B12144" t="str">
            <v>Octanoic acid, 2,2,3,3,4,4,5,5,6,6,7,7,8,8,8-pentadecafluoro-, 1,1'-anhydride</v>
          </cell>
        </row>
        <row r="12145">
          <cell r="B12145" t="str">
            <v>Octanoic acid, 2,2,3,3,4,4,5,5,6,6,7,7,8,8,8-pentadecafluoro-, ammonium salt (1:1)</v>
          </cell>
        </row>
        <row r="12146">
          <cell r="B12146" t="str">
            <v>Octanoic acid, 2,2,3,3,4,4,5,5,6,6,7,7,8,8,8-pentadecafluoro-, chromium(3+) salt (3:1)</v>
          </cell>
        </row>
        <row r="12147">
          <cell r="B12147" t="str">
            <v>Octanoic acid, 2,2,3,3,4,4,5,5,6,6,7,7,8,8,8-pentadecafluoro-, ethyl ester</v>
          </cell>
        </row>
        <row r="12148">
          <cell r="B12148" t="str">
            <v>Octanoic acid, 2,2,3,3,4,4,5,5,6,6,7,7,8,8,8-pentadecafluoro-, ion(1-)</v>
          </cell>
        </row>
        <row r="12149">
          <cell r="B12149" t="str">
            <v>Octanoic acid, 2,2,3,3,4,4,5,5,6,6,7,7,8,8,8-pentadecafluoro-, methyl ester</v>
          </cell>
        </row>
        <row r="12150">
          <cell r="B12150" t="str">
            <v>Octanoic acid, 2,2,3,3,4,4,5,5,6,6,7,7,8,8,8-pentadecafluoro-, potassium salt (1:1)</v>
          </cell>
        </row>
        <row r="12151">
          <cell r="B12151" t="str">
            <v>Octanoic acid, 2,2,3,3,4,4,5,5,6,6,7,7,8,8,8-pentadecafluoro-, silver(1+) salt (1:1)</v>
          </cell>
        </row>
        <row r="12152">
          <cell r="B12152" t="str">
            <v>Octanoic acid, 2,2,3,3,4,4,5,5,6,6,7,7,8,8,8-pentadecafluoro-, sodium salt (1:1)</v>
          </cell>
        </row>
        <row r="12153">
          <cell r="B12153" t="str">
            <v>Octanoic acid, 2,2,3,3,4,4,5,5,6,6,7,7,8,8,8-pentadecafluoro-, [1,1'-biphenyl]-3-yl ester</v>
          </cell>
        </row>
        <row r="12154">
          <cell r="B12154" t="str">
            <v xml:space="preserve">Octanoic acid, 2,2,3,3,4,4,5,5,6,6,7,7,8,8,8-pentadecafluoro-, [1,1'-biphenyl]-3-yl ester </v>
          </cell>
        </row>
        <row r="12155">
          <cell r="B12155" t="str">
            <v>Octanoic acid, 2,2,3,3,4,4,5,5,6,6,7,8,8,8-tetradecafluoro-7-(trifluoromethyl)-</v>
          </cell>
        </row>
        <row r="12156">
          <cell r="B12156" t="str">
            <v>Octanoic acid, 2,2,3,3,4,4,5,5,6,6,7,8,8,8-tetradecafluoro-7-(trifluoromethyl)-, ammonium salt (1:1)</v>
          </cell>
        </row>
        <row r="12157">
          <cell r="B12157" t="str">
            <v>Octanoic acid, 2,2,3,3,4,4,5,5,6,6,7,8,8,8-tetradecafluoro-7-(trifluoromethyl)-, compd. with ethanamine (1:1)</v>
          </cell>
        </row>
        <row r="12158">
          <cell r="B12158" t="str">
            <v>Octanoic acid, 2,3,3,4,4,5,5,6,6,7,7,8,8,8-tetradecafluoro-, heptyl ester</v>
          </cell>
        </row>
        <row r="12159">
          <cell r="B12159" t="str">
            <v>Octanoic acid, 3,3,4,4,5,5,6,6,7,7,8,8,8-tridecafluoro-</v>
          </cell>
        </row>
        <row r="12160">
          <cell r="B12160" t="str">
            <v>Octanoic acid, 3,3,4,4,5,5,6,6,7,7,8,8,8-tridecafluoro-, ethyl ester</v>
          </cell>
        </row>
        <row r="12161">
          <cell r="B12161" t="str">
            <v>Octanoic acid, 4,4,5,5,6,6,7,7,8,8,8-undecafluoro-</v>
          </cell>
        </row>
        <row r="12162">
          <cell r="B12162" t="str">
            <v>Octanoic acid, pentadecafluoro-, branched</v>
          </cell>
        </row>
        <row r="12163">
          <cell r="B12163" t="str">
            <v>Octanoic acid, pentadecafluoro-, branched, ammonium salt</v>
          </cell>
        </row>
        <row r="12164">
          <cell r="B12164" t="str">
            <v>Octanoic acid, pentadecafluoro-, mixed esters with 2,2'-[1,4-butanediylbis(oxymethylene)]bis[oxirane] and 2,2'-[1,6-hexanediylbis(oxymethylene)]bis[oxirane]</v>
          </cell>
        </row>
        <row r="12165">
          <cell r="B12165" t="str">
            <v>Octanoyl fluoride, 2,2,3,3,4,4,5,5,6,6,7,7,8,8,8-pentadecafluoro-</v>
          </cell>
        </row>
        <row r="12166">
          <cell r="B12166" t="str">
            <v>Octanoyl fluoride, 2,2,3,3,4,4,5,5,6,6,7,7,8,8-tetradecafluoro-</v>
          </cell>
        </row>
        <row r="12167">
          <cell r="B12167" t="str">
            <v>Octanoyl fluoride, 2,2,3,3,4,4,5,5,6,6,7,8,8,8-tetradecafluoro-7-(trifluoromethyl)-</v>
          </cell>
        </row>
        <row r="12168">
          <cell r="B12168" t="str">
            <v>Octanoyl fluoride, pentadecafluoro-</v>
          </cell>
        </row>
        <row r="12169">
          <cell r="B12169" t="str">
            <v>Octasulfur</v>
          </cell>
        </row>
        <row r="12170">
          <cell r="B12170" t="str">
            <v>Octatriacontafluorooctadecane</v>
          </cell>
        </row>
        <row r="12171">
          <cell r="B12171" t="str">
            <v>Octyl 2,2,3,3,3-pentafluoropropanoate</v>
          </cell>
        </row>
        <row r="12172">
          <cell r="B12172" t="str">
            <v>Octyl decyl phthalate</v>
          </cell>
        </row>
        <row r="12173">
          <cell r="B12173" t="str">
            <v>Octyl diphenyl phosphate</v>
          </cell>
        </row>
        <row r="12174">
          <cell r="B12174" t="str">
            <v>Octyl pentadecafluorooctanoate</v>
          </cell>
        </row>
        <row r="12175">
          <cell r="B12175" t="str">
            <v>Octylphenol</v>
          </cell>
        </row>
        <row r="12176">
          <cell r="B12176" t="str">
            <v>Octylphenol diethoxylate</v>
          </cell>
        </row>
        <row r="12177">
          <cell r="B12177" t="str">
            <v>Octylphenol monoethoxylate***retired***use 2-(4-Octylphenoxy)ethanol</v>
          </cell>
        </row>
        <row r="12178">
          <cell r="B12178" t="str">
            <v>Odor (adverse or offensive) (Y/N) (choice list)</v>
          </cell>
        </row>
        <row r="12179">
          <cell r="B12179" t="str">
            <v>Odor severity (choice list)</v>
          </cell>
        </row>
        <row r="12180">
          <cell r="B12180" t="str">
            <v>Odor threshold number</v>
          </cell>
        </row>
        <row r="12181">
          <cell r="B12181" t="str">
            <v>Odor type (choice list)</v>
          </cell>
        </row>
        <row r="12182">
          <cell r="B12182" t="str">
            <v>Ofloxacin</v>
          </cell>
        </row>
        <row r="12183">
          <cell r="B12183" t="str">
            <v>Oil and Grease</v>
          </cell>
        </row>
        <row r="12184">
          <cell r="B12184" t="str">
            <v>Oil and Grease surface slick/sheen (Y/N) (choice list)</v>
          </cell>
        </row>
        <row r="12185">
          <cell r="B12185" t="str">
            <v>Oil and Grease, Nonpolar</v>
          </cell>
        </row>
        <row r="12186">
          <cell r="B12186" t="str">
            <v>Oil and Grease, surface slick/sheen - severity (choice list)</v>
          </cell>
        </row>
        <row r="12187">
          <cell r="B12187" t="str">
            <v>Oil content</v>
          </cell>
        </row>
        <row r="12188">
          <cell r="B12188" t="str">
            <v>Oil range organics</v>
          </cell>
        </row>
        <row r="12189">
          <cell r="B12189" t="str">
            <v>Oleamide</v>
          </cell>
        </row>
        <row r="12190">
          <cell r="B12190" t="str">
            <v>Oleandomycin phosphate</v>
          </cell>
        </row>
        <row r="12191">
          <cell r="B12191" t="str">
            <v>Oleic acid</v>
          </cell>
        </row>
        <row r="12192">
          <cell r="B12192" t="str">
            <v>Olivetol</v>
          </cell>
        </row>
        <row r="12193">
          <cell r="B12193" t="str">
            <v>Omeprazole</v>
          </cell>
        </row>
        <row r="12194">
          <cell r="B12194" t="str">
            <v>Omeprazole/Esomeprazole mix</v>
          </cell>
        </row>
        <row r="12195">
          <cell r="B12195" t="str">
            <v>Omethoate</v>
          </cell>
        </row>
        <row r="12196">
          <cell r="B12196" t="str">
            <v>Optical Brighteners (choice list)</v>
          </cell>
        </row>
        <row r="12197">
          <cell r="B12197" t="str">
            <v>Optical brighteners fluorescent whitening agents by fluorescence</v>
          </cell>
        </row>
        <row r="12198">
          <cell r="B12198" t="str">
            <v>Optical density</v>
          </cell>
        </row>
        <row r="12199">
          <cell r="B12199" t="str">
            <v>Organic anions</v>
          </cell>
        </row>
        <row r="12200">
          <cell r="B12200" t="str">
            <v>Organic carbon</v>
          </cell>
        </row>
        <row r="12201">
          <cell r="B12201" t="str">
            <v>Organic compounds</v>
          </cell>
        </row>
        <row r="12202">
          <cell r="B12202" t="str">
            <v>Organic Fraction</v>
          </cell>
        </row>
        <row r="12203">
          <cell r="B12203" t="str">
            <v>Organic Nitrogen</v>
          </cell>
        </row>
        <row r="12204">
          <cell r="B12204" t="str">
            <v>Organic phosphorus</v>
          </cell>
        </row>
        <row r="12205">
          <cell r="B12205" t="str">
            <v>Organics mix, unspecified</v>
          </cell>
        </row>
        <row r="12206">
          <cell r="B12206" t="str">
            <v>Organics semivolatile mix, unspecified</v>
          </cell>
        </row>
        <row r="12207">
          <cell r="B12207" t="str">
            <v>Organics volatile mix, unspecified</v>
          </cell>
        </row>
        <row r="12208">
          <cell r="B12208" t="str">
            <v>Organics, semivolatile</v>
          </cell>
        </row>
        <row r="12209">
          <cell r="B12209" t="str">
            <v>Organochlorine pesticides</v>
          </cell>
        </row>
        <row r="12210">
          <cell r="B12210" t="str">
            <v>Organohalide Respiring Bacteria</v>
          </cell>
        </row>
        <row r="12211">
          <cell r="B12211" t="str">
            <v>Organophosphate pesticides</v>
          </cell>
        </row>
        <row r="12212">
          <cell r="B12212" t="str">
            <v>Organophosphorus pesticides</v>
          </cell>
        </row>
        <row r="12213">
          <cell r="B12213" t="str">
            <v>Organotin catalysts (generic)</v>
          </cell>
        </row>
        <row r="12214">
          <cell r="B12214" t="str">
            <v>Orlistat</v>
          </cell>
        </row>
        <row r="12215">
          <cell r="B12215" t="str">
            <v>Ormetoprim</v>
          </cell>
        </row>
        <row r="12216">
          <cell r="B12216" t="str">
            <v>ortho &amp; para Xylene mix</v>
          </cell>
        </row>
        <row r="12217">
          <cell r="B12217" t="str">
            <v>Orthobutyric acid, heptafluoro-, cyclic ester with 2-(hydroxymethyl)-2-methyl-1,3-propanediol (1:1)</v>
          </cell>
        </row>
        <row r="12218">
          <cell r="B12218" t="str">
            <v>Orthobutyric acid, heptafluoro-, cyclic ester with 2-ethyl-2-(hydroxymethyl)-1,3-propanediol (1:1)</v>
          </cell>
        </row>
        <row r="12219">
          <cell r="B12219" t="str">
            <v>Orthophosphate</v>
          </cell>
        </row>
        <row r="12220">
          <cell r="B12220" t="str">
            <v>Orthopropionic acid, pentafluoro-, cyclic ester with 2-(hydroxymethyl)-2-methyl-1,3-propanediol (1:1)</v>
          </cell>
        </row>
        <row r="12221">
          <cell r="B12221" t="str">
            <v>Orthopropionic acid, pentafluoro-, cyclic ester with 2-ethyl-2-(hydroxymethyl)-1,3-propanediol (1:1)</v>
          </cell>
        </row>
        <row r="12222">
          <cell r="B12222" t="str">
            <v>Oryzalin</v>
          </cell>
        </row>
        <row r="12223">
          <cell r="B12223" t="str">
            <v>Oseltamivir</v>
          </cell>
        </row>
        <row r="12224">
          <cell r="B12224" t="str">
            <v>Osmium</v>
          </cell>
        </row>
        <row r="12225">
          <cell r="B12225" t="str">
            <v>Osmotic pressure</v>
          </cell>
        </row>
        <row r="12226">
          <cell r="B12226" t="str">
            <v>Overhead Cover</v>
          </cell>
        </row>
        <row r="12227">
          <cell r="B12227" t="str">
            <v>Oxacillin</v>
          </cell>
        </row>
        <row r="12228">
          <cell r="B12228" t="str">
            <v>Oxadiazon</v>
          </cell>
        </row>
        <row r="12229">
          <cell r="B12229" t="str">
            <v>Oxamyl</v>
          </cell>
        </row>
        <row r="12230">
          <cell r="B12230" t="str">
            <v>Oxathiapiprolin</v>
          </cell>
        </row>
        <row r="12231">
          <cell r="B12231" t="str">
            <v>Oxazepam</v>
          </cell>
        </row>
        <row r="12232">
          <cell r="B12232" t="str">
            <v>Oxazepam glucuronide</v>
          </cell>
        </row>
        <row r="12233">
          <cell r="B12233" t="str">
            <v>Oxazepam-d5</v>
          </cell>
        </row>
        <row r="12234">
          <cell r="B12234" t="str">
            <v>Oxaziridine, 2,3,3-tris(trifluoromethyl)-</v>
          </cell>
        </row>
        <row r="12235">
          <cell r="B12235" t="str">
            <v>Oxazole, 2,3-dihydro-3,5-diphenyl-2,2-bis(trifluoromethyl)-</v>
          </cell>
        </row>
        <row r="12236">
          <cell r="B12236" t="str">
            <v>Oxazolidine, 4,4-dichloro-2,2,5,5-tetrafluoro-3-(trifluoromethyl)-</v>
          </cell>
        </row>
        <row r="12237">
          <cell r="B12237" t="str">
            <v>Oxcarbazepine</v>
          </cell>
        </row>
        <row r="12238">
          <cell r="B12238" t="str">
            <v>Oxetane</v>
          </cell>
        </row>
        <row r="12239">
          <cell r="B12239" t="str">
            <v>Oxetane, 2,2,3,3-tetrafluoro-, homopolymer, fluorinated</v>
          </cell>
        </row>
        <row r="12240">
          <cell r="B12240" t="str">
            <v>Oxetane, 2,2,3,3-tetrafluoro-, homopolymer, fluorinated, reduced, mono[3-(trimethoxysilyl)propyl] ether</v>
          </cell>
        </row>
        <row r="12241">
          <cell r="B12241" t="str">
            <v>Oxetane, 2,2,4,4-tetrafluoro-</v>
          </cell>
        </row>
        <row r="12242">
          <cell r="B12242" t="str">
            <v>Oxetane, 3-methyl-3-[(2,2,3,3,3-pentafluoropropoxy)methyl]-</v>
          </cell>
        </row>
        <row r="12243">
          <cell r="B12243" t="str">
            <v>Oxetane, 3-methyl-3-[(2,2,3,3-tetrafluoropropoxy)methyl]-</v>
          </cell>
        </row>
        <row r="12244">
          <cell r="B12244" t="str">
            <v>Oxetane, 3-methyl-3-[[(3,3,4,4,5,5,6,6,6-nonafluorohexyl)oxy]methyl]-</v>
          </cell>
        </row>
        <row r="12245">
          <cell r="B12245" t="str">
            <v>Oxetane, hexafluoro-</v>
          </cell>
        </row>
        <row r="12246">
          <cell r="B12246" t="str">
            <v>Oxidants, total</v>
          </cell>
        </row>
        <row r="12247">
          <cell r="B12247" t="str">
            <v>Oxidation reduction potential (ORP)</v>
          </cell>
        </row>
        <row r="12248">
          <cell r="B12248" t="str">
            <v>Oxidized Nifedipine</v>
          </cell>
        </row>
        <row r="12249">
          <cell r="B12249" t="str">
            <v>Oxirane, (chloromethyl)-, reaction products with reduced Me esters of reduced polymd. oxidized tetrafluoroethylene</v>
          </cell>
        </row>
        <row r="12250">
          <cell r="B12250" t="str">
            <v>Oxirane, (heptadecafluorooctyl)-</v>
          </cell>
        </row>
        <row r="12251">
          <cell r="B12251" t="str">
            <v>Oxirane, 2,2,3,3-tetrafluoro-, homopolymer</v>
          </cell>
        </row>
        <row r="12252">
          <cell r="B12252" t="str">
            <v>Oxirane, 2,2,3-trifluoro-3-(trifluoromethyl)-</v>
          </cell>
        </row>
        <row r="12253">
          <cell r="B12253" t="str">
            <v>Oxirane, 2,2,3-trifluoro-3-(trifluoromethyl)-, homopolymer</v>
          </cell>
        </row>
        <row r="12254">
          <cell r="B12254" t="str">
            <v>Oxirane, 2,3-difluoro-2,3-bis(pentafluoroethyl)-</v>
          </cell>
        </row>
        <row r="12255">
          <cell r="B12255" t="str">
            <v>Oxirane, 2-(2,2,3,3,4,4,5,5,6,6,7,7,7-tridecafluoroheptyl)-</v>
          </cell>
        </row>
        <row r="12256">
          <cell r="B12256" t="str">
            <v>Oxirane, 2-(chlorodifluoromethyl)-2,3,3-trifluoro-</v>
          </cell>
        </row>
        <row r="12257">
          <cell r="B12257" t="str">
            <v>Oxirane, 2-(chloromethyl)-2-methyl</v>
          </cell>
        </row>
        <row r="12258">
          <cell r="B12258" t="str">
            <v>Oxirane, 2-methyl-, polymer with oxirane, mono[2-hydroxy-3-[(.gamma.-.omega.-perfluoro-C8-20-alkyl)thio]propyl] ethers</v>
          </cell>
        </row>
        <row r="12259">
          <cell r="B12259" t="str">
            <v>Oxirane, 2-[(2,2,3,4,4,4-hexafluorobutoxy)methyl]-</v>
          </cell>
        </row>
        <row r="12260">
          <cell r="B12260" t="str">
            <v>Oxirane, 2-[(ethenyloxy)methyl]-, polymer with 1-propene and 1,1,2,2-tetrafluoroethene</v>
          </cell>
        </row>
        <row r="12261">
          <cell r="B12261" t="str">
            <v>Oxirane, 2-[3,3,3-trifluoro-2,2-bis(trifluoromethyl)propyl]-</v>
          </cell>
        </row>
        <row r="12262">
          <cell r="B12262" t="str">
            <v>Oxirane, 2-[[(.gamma.-.omega.-perfluoro-C4-10-alkyl)thio]methyl] derivs.</v>
          </cell>
        </row>
        <row r="12263">
          <cell r="B12263" t="str">
            <v>Oxirane, methyl-, polymer with oxirane, mono(2-methyl-2-propenoate), octyl ether, polymer with .alpha.-fluoro-.omega.-[2</v>
          </cell>
        </row>
        <row r="12264">
          <cell r="B12264" t="str">
            <v>Oxirane, methyl-, polymer with oxirane, mono(2-methyl-2-propenoate), octyl ether, polymer with .alpha.-fluoro-.omega.-[2-[(1-oxo-2-propenyl)oxy]ethyl]poly(difluoromethylene) and .alpha.-(2-methyl-1-oxo-2-propenyl)-.omega.-hydroxypoly[oxy(methyl-1,2-ethane</v>
          </cell>
        </row>
        <row r="12265">
          <cell r="B12265" t="str">
            <v>Oxirane, methyl-, polymer with oxirane, mono(4,4,5,5,6,6,7,7,8,8,9,9,10,10-heptadecafluoro-1-methyl undecyl)ether</v>
          </cell>
        </row>
        <row r="12266">
          <cell r="B12266" t="str">
            <v>Oxirane, methyl-, reaction products with reduced Me esters of reduced polymd. oxidized tetrafluoroethylene</v>
          </cell>
        </row>
        <row r="12267">
          <cell r="B12267" t="str">
            <v>Oxirane, mono[[(.beta.-.omega.-perfluoro-.omega.-hydro-C2-4-alkyl)oxy]methyl] derivs.</v>
          </cell>
        </row>
        <row r="12268">
          <cell r="B12268" t="str">
            <v>Oxirane, trifluoro(tridecafluorohexyl)-</v>
          </cell>
        </row>
        <row r="12269">
          <cell r="B12269" t="str">
            <v>Oxiranemethanol, reaction products with reduced Me esters of reduced polymd. oxidized tetrafluoroethylene</v>
          </cell>
        </row>
        <row r="12270">
          <cell r="B12270" t="str">
            <v>Oxolinic acid</v>
          </cell>
        </row>
        <row r="12271">
          <cell r="B12271" t="str">
            <v>Oxonane, hexadecafluoro-</v>
          </cell>
        </row>
        <row r="12272">
          <cell r="B12272" t="str">
            <v>Oxonium, [(1Z,3Z)-1-(1,1,2,2-tetrafluoropropyl)-3-(trifluoromethyl)-1,3-propanediylidene]bis-, (Z,Z)-, copper salt</v>
          </cell>
        </row>
        <row r="12273">
          <cell r="B12273" t="str">
            <v>Oxo[tris(undecafluoropentyl)]-lambda~5~-phosphane</v>
          </cell>
        </row>
        <row r="12274">
          <cell r="B12274" t="str">
            <v>Oxychlordane</v>
          </cell>
        </row>
        <row r="12275">
          <cell r="B12275" t="str">
            <v>Oxycodone-d3</v>
          </cell>
        </row>
        <row r="12276">
          <cell r="B12276" t="str">
            <v>Oxycodone-d6</v>
          </cell>
        </row>
        <row r="12277">
          <cell r="B12277" t="str">
            <v>Oxydemeton-methyl</v>
          </cell>
        </row>
        <row r="12278">
          <cell r="B12278" t="str">
            <v>Oxydisulfoton</v>
          </cell>
        </row>
        <row r="12279">
          <cell r="B12279" t="str">
            <v>Oxyfluorfen</v>
          </cell>
        </row>
        <row r="12280">
          <cell r="B12280" t="str">
            <v>Oxygen</v>
          </cell>
        </row>
        <row r="12281">
          <cell r="B12281" t="str">
            <v>Oxygen 18/oxygen 16 ratio in sulfate</v>
          </cell>
        </row>
        <row r="12282">
          <cell r="B12282" t="str">
            <v>Oxygen Delta 18</v>
          </cell>
        </row>
        <row r="12283">
          <cell r="B12283" t="str">
            <v>oxygen isotopes of water (d18O)</v>
          </cell>
        </row>
        <row r="12284">
          <cell r="B12284" t="str">
            <v>Oxygen uptake, day</v>
          </cell>
        </row>
        <row r="12285">
          <cell r="B12285" t="str">
            <v>Oxygen uptake, night</v>
          </cell>
        </row>
        <row r="12286">
          <cell r="B12286" t="str">
            <v>Oxygen-18</v>
          </cell>
        </row>
        <row r="12287">
          <cell r="B12287" t="str">
            <v>Oxygen-18/Oxygen-16 ratio</v>
          </cell>
        </row>
        <row r="12288">
          <cell r="B12288" t="str">
            <v>Oxymorphone</v>
          </cell>
        </row>
        <row r="12289">
          <cell r="B12289" t="str">
            <v>Oxymorphone glucuronide</v>
          </cell>
        </row>
        <row r="12290">
          <cell r="B12290" t="str">
            <v>Oxytetracycline</v>
          </cell>
        </row>
        <row r="12291">
          <cell r="B12291" t="str">
            <v>Oxytetracycline calcium</v>
          </cell>
        </row>
        <row r="12292">
          <cell r="B12292" t="str">
            <v>Oxytetracycline hydrochloride</v>
          </cell>
        </row>
        <row r="12293">
          <cell r="B12293" t="str">
            <v>Ozone</v>
          </cell>
        </row>
        <row r="12294">
          <cell r="B12294" t="str">
            <v>p,p' DDE + DDT</v>
          </cell>
        </row>
        <row r="12295">
          <cell r="B12295" t="str">
            <v>p,p'-Bis(undecafluorocyclohexanemethanol) pyrophosphate</v>
          </cell>
        </row>
        <row r="12296">
          <cell r="B12296" t="str">
            <v>p,p'-DDD</v>
          </cell>
        </row>
        <row r="12297">
          <cell r="B12297" t="str">
            <v>p,p'-DDE</v>
          </cell>
        </row>
        <row r="12298">
          <cell r="B12298" t="str">
            <v>p,p'-DDE + DDE + DDT</v>
          </cell>
        </row>
        <row r="12299">
          <cell r="B12299" t="str">
            <v>p,p'-DDT</v>
          </cell>
        </row>
        <row r="12300">
          <cell r="B12300" t="str">
            <v>p,p'-Dibromodiphenyl ether</v>
          </cell>
        </row>
        <row r="12301">
          <cell r="B12301" t="str">
            <v>p-((Perfluoro-4-ethyl-3,4-dimethylhex-2-en-2-yl)oxy)-N-(3-(triethoxysilyl)propyl)benzenesulfonamide</v>
          </cell>
        </row>
        <row r="12302">
          <cell r="B12302" t="str">
            <v>p-((Undecafluorohexenyl)oxy)benzenesulphonyl chloride</v>
          </cell>
        </row>
        <row r="12303">
          <cell r="B12303" t="str">
            <v>p-(1,1,3,3-Tetramethylbutyl)phenol</v>
          </cell>
        </row>
        <row r="12304">
          <cell r="B12304" t="str">
            <v>p-(Pentadecafluoroheptyl)benzenesulphonyl chloride</v>
          </cell>
        </row>
        <row r="12305">
          <cell r="B12305" t="str">
            <v>P-Aminohippuric acid</v>
          </cell>
        </row>
        <row r="12306">
          <cell r="B12306" t="str">
            <v>p-Bromofluorobenzene</v>
          </cell>
        </row>
        <row r="12307">
          <cell r="B12307" t="str">
            <v>p-Bromophenyl phenyl ether***retired***use BDE-003</v>
          </cell>
        </row>
        <row r="12308">
          <cell r="B12308" t="str">
            <v>p-Chloro-m-cresol</v>
          </cell>
        </row>
        <row r="12309">
          <cell r="B12309" t="str">
            <v>p-Chloroaniline</v>
          </cell>
        </row>
        <row r="12310">
          <cell r="B12310" t="str">
            <v>p-Chlorobenzaldehyde</v>
          </cell>
        </row>
        <row r="12311">
          <cell r="B12311" t="str">
            <v>p-Chlorobenzotrifluoride</v>
          </cell>
        </row>
        <row r="12312">
          <cell r="B12312" t="str">
            <v>p-Chloronitrobenzene</v>
          </cell>
        </row>
        <row r="12313">
          <cell r="B12313" t="str">
            <v>P-Chlorophenol</v>
          </cell>
        </row>
        <row r="12314">
          <cell r="B12314" t="str">
            <v>p-Chlorophenyl methyl sulfide</v>
          </cell>
        </row>
        <row r="12315">
          <cell r="B12315" t="str">
            <v>p-Chlorophenyl methyl sulfone</v>
          </cell>
        </row>
        <row r="12316">
          <cell r="B12316" t="str">
            <v>p-Chlorophenyl p-nitrophenyl ether</v>
          </cell>
        </row>
        <row r="12317">
          <cell r="B12317" t="str">
            <v>p-Chlorophenyl phenyl ether</v>
          </cell>
        </row>
        <row r="12318">
          <cell r="B12318" t="str">
            <v>p-Chlorophenylacetic acid</v>
          </cell>
        </row>
        <row r="12319">
          <cell r="B12319" t="str">
            <v>p-Chlorotoluene</v>
          </cell>
        </row>
        <row r="12320">
          <cell r="B12320" t="str">
            <v>p-Cresidine</v>
          </cell>
        </row>
        <row r="12321">
          <cell r="B12321" t="str">
            <v>p-Cresol</v>
          </cell>
        </row>
        <row r="12322">
          <cell r="B12322" t="str">
            <v>p-Cumylphenol</v>
          </cell>
        </row>
        <row r="12323">
          <cell r="B12323" t="str">
            <v>p-Cymene</v>
          </cell>
        </row>
        <row r="12324">
          <cell r="B12324" t="str">
            <v>p-Dichlorobenzene</v>
          </cell>
        </row>
        <row r="12325">
          <cell r="B12325" t="str">
            <v>P-Diethylbenzene</v>
          </cell>
        </row>
        <row r="12326">
          <cell r="B12326" t="str">
            <v>p-Dinitrobenzene</v>
          </cell>
        </row>
        <row r="12327">
          <cell r="B12327" t="str">
            <v>p-Dithiane, octafluoro-</v>
          </cell>
        </row>
        <row r="12328">
          <cell r="B12328" t="str">
            <v>p-Ethylacetophenone</v>
          </cell>
        </row>
        <row r="12329">
          <cell r="B12329" t="str">
            <v>p-Ethylphenol</v>
          </cell>
        </row>
        <row r="12330">
          <cell r="B12330" t="str">
            <v>p-Ethyltoluene</v>
          </cell>
        </row>
        <row r="12331">
          <cell r="B12331" t="str">
            <v>p-Hydroxybenzoic acid</v>
          </cell>
        </row>
        <row r="12332">
          <cell r="B12332" t="str">
            <v>p-Hydroxycinnamic acid</v>
          </cell>
        </row>
        <row r="12333">
          <cell r="B12333" t="str">
            <v>p-Isopropenylacetophenone</v>
          </cell>
        </row>
        <row r="12334">
          <cell r="B12334" t="str">
            <v>p-Methoxyphenol</v>
          </cell>
        </row>
        <row r="12335">
          <cell r="B12335" t="str">
            <v>p-Methyl styrene</v>
          </cell>
        </row>
        <row r="12336">
          <cell r="B12336" t="str">
            <v>p-Nitroaniline</v>
          </cell>
        </row>
        <row r="12337">
          <cell r="B12337" t="str">
            <v>p-Nitroanisole</v>
          </cell>
        </row>
        <row r="12338">
          <cell r="B12338" t="str">
            <v>p-Nitrophenol</v>
          </cell>
        </row>
        <row r="12339">
          <cell r="B12339" t="str">
            <v>p-Nitrotoluene</v>
          </cell>
        </row>
        <row r="12340">
          <cell r="B12340" t="str">
            <v>p-Nonylphenol</v>
          </cell>
        </row>
        <row r="12341">
          <cell r="B12341" t="str">
            <v>p-Octylphenol</v>
          </cell>
        </row>
        <row r="12342">
          <cell r="B12342" t="str">
            <v>p-Phenylenediamine</v>
          </cell>
        </row>
        <row r="12343">
          <cell r="B12343" t="str">
            <v>p-Propylphenol</v>
          </cell>
        </row>
        <row r="12344">
          <cell r="B12344" t="str">
            <v>p-Quaterphenyl</v>
          </cell>
        </row>
        <row r="12345">
          <cell r="B12345" t="str">
            <v>p-Terphenyl</v>
          </cell>
        </row>
        <row r="12346">
          <cell r="B12346" t="str">
            <v>p-Terphenyl-d14</v>
          </cell>
        </row>
        <row r="12347">
          <cell r="B12347" t="str">
            <v>p-tert-Amylphenol</v>
          </cell>
        </row>
        <row r="12348">
          <cell r="B12348" t="str">
            <v>p-tert-butyl toluene</v>
          </cell>
        </row>
        <row r="12349">
          <cell r="B12349" t="str">
            <v>p-tert-Butylbenzoic acid</v>
          </cell>
        </row>
        <row r="12350">
          <cell r="B12350" t="str">
            <v>p-tert-Butylphenol</v>
          </cell>
        </row>
        <row r="12351">
          <cell r="B12351" t="str">
            <v>p-Toluidine</v>
          </cell>
        </row>
        <row r="12352">
          <cell r="B12352" t="str">
            <v>p-Xylene</v>
          </cell>
        </row>
        <row r="12353">
          <cell r="B12353" t="str">
            <v>Paclobutrazol</v>
          </cell>
        </row>
        <row r="12354">
          <cell r="B12354" t="str">
            <v>PAH</v>
          </cell>
        </row>
        <row r="12355">
          <cell r="B12355" t="str">
            <v>Palladium</v>
          </cell>
        </row>
        <row r="12356">
          <cell r="B12356" t="str">
            <v>Palladium, dichlorobis[tris[4-(2-(perfluorooctyl)ethyl)phenyl]phosphine-.beta.P]-</v>
          </cell>
        </row>
        <row r="12357">
          <cell r="B12357" t="str">
            <v>Palladium, dichlorobis[tris[4-(heptadecafluorooctyl)phenyl]phosphine-.beta.P]- (9CI)</v>
          </cell>
        </row>
        <row r="12358">
          <cell r="B12358" t="str">
            <v>Palmitic acid</v>
          </cell>
        </row>
        <row r="12359">
          <cell r="B12359" t="str">
            <v>Palmitonitrile</v>
          </cell>
        </row>
        <row r="12360">
          <cell r="B12360" t="str">
            <v>Palustric acid</v>
          </cell>
        </row>
        <row r="12361">
          <cell r="B12361" t="str">
            <v>Paraffin oils</v>
          </cell>
        </row>
        <row r="12362">
          <cell r="B12362" t="str">
            <v>Paraffins (alkanes)</v>
          </cell>
        </row>
        <row r="12363">
          <cell r="B12363" t="str">
            <v>Paraldehyde</v>
          </cell>
        </row>
        <row r="12364">
          <cell r="B12364" t="str">
            <v>Paraoxon</v>
          </cell>
        </row>
        <row r="12365">
          <cell r="B12365" t="str">
            <v>Paraquat</v>
          </cell>
        </row>
        <row r="12366">
          <cell r="B12366" t="str">
            <v>Paraquat dichloride</v>
          </cell>
        </row>
        <row r="12367">
          <cell r="B12367" t="str">
            <v>Parathion</v>
          </cell>
        </row>
        <row r="12368">
          <cell r="B12368" t="str">
            <v>Parathion-d10</v>
          </cell>
        </row>
        <row r="12369">
          <cell r="B12369" t="str">
            <v>Paraxanthine***retired***use 1,7-Dimethylxanthine</v>
          </cell>
        </row>
        <row r="12370">
          <cell r="B12370" t="str">
            <v>Parlar 26</v>
          </cell>
        </row>
        <row r="12371">
          <cell r="B12371" t="str">
            <v>Parlar 50***retired***use Toxaphene Parlar 50</v>
          </cell>
        </row>
        <row r="12372">
          <cell r="B12372" t="str">
            <v>Parlar 62***retired***use Toxaphene Parlar 62</v>
          </cell>
        </row>
        <row r="12373">
          <cell r="B12373" t="str">
            <v>Paroxetine</v>
          </cell>
        </row>
        <row r="12374">
          <cell r="B12374" t="str">
            <v>Paroxetine-d6</v>
          </cell>
        </row>
        <row r="12375">
          <cell r="B12375" t="str">
            <v>Partial Pressure CO2</v>
          </cell>
        </row>
        <row r="12376">
          <cell r="B12376" t="str">
            <v>Partial Pressure O2</v>
          </cell>
        </row>
        <row r="12377">
          <cell r="B12377" t="str">
            <v>Partial pressure of dissolved gases</v>
          </cell>
        </row>
        <row r="12378">
          <cell r="B12378" t="str">
            <v>Particle distribution</v>
          </cell>
        </row>
        <row r="12379">
          <cell r="B12379" t="str">
            <v>Particle Light Scatter</v>
          </cell>
        </row>
        <row r="12380">
          <cell r="B12380" t="str">
            <v>Particle Number, 100-200 nm</v>
          </cell>
        </row>
        <row r="12381">
          <cell r="B12381" t="str">
            <v>Particle Number, 20-30 nm</v>
          </cell>
        </row>
        <row r="12382">
          <cell r="B12382" t="str">
            <v>Particle Number, 30-50 nm</v>
          </cell>
        </row>
        <row r="12383">
          <cell r="B12383" t="str">
            <v>Particle Number, 50-70 nm</v>
          </cell>
        </row>
        <row r="12384">
          <cell r="B12384" t="str">
            <v>Particle Number, 70-100 nm</v>
          </cell>
        </row>
        <row r="12385">
          <cell r="B12385" t="str">
            <v>Particle Number, &gt; 200 nm</v>
          </cell>
        </row>
        <row r="12386">
          <cell r="B12386" t="str">
            <v>Particle Number, Total Count</v>
          </cell>
        </row>
        <row r="12387">
          <cell r="B12387" t="str">
            <v>Particle size</v>
          </cell>
        </row>
        <row r="12388">
          <cell r="B12388" t="str">
            <v>Particle size (size/range in result Particle Size Basis)</v>
          </cell>
        </row>
        <row r="12389">
          <cell r="B12389" t="str">
            <v>Particle size of meander within reach</v>
          </cell>
        </row>
        <row r="12390">
          <cell r="B12390" t="str">
            <v>Particle size of reach</v>
          </cell>
        </row>
        <row r="12391">
          <cell r="B12391" t="str">
            <v>Particle size of riffle within reach</v>
          </cell>
        </row>
        <row r="12392">
          <cell r="B12392" t="str">
            <v>Particle size, (0.032mm)</v>
          </cell>
        </row>
        <row r="12393">
          <cell r="B12393" t="str">
            <v>Particle size, 0.002.mm</v>
          </cell>
        </row>
        <row r="12394">
          <cell r="B12394" t="str">
            <v>Particle size, 0.5 inch (12.5mm)</v>
          </cell>
        </row>
        <row r="12395">
          <cell r="B12395" t="str">
            <v>Particle size, 1 inch (25.0mm)</v>
          </cell>
        </row>
        <row r="12396">
          <cell r="B12396" t="str">
            <v>Particle size, 1 inch (25.40mm)</v>
          </cell>
        </row>
        <row r="12397">
          <cell r="B12397" t="str">
            <v>Particle size, 1.5 inch (37.5mm)</v>
          </cell>
        </row>
        <row r="12398">
          <cell r="B12398" t="str">
            <v>Particle size, 1.5 inch (38.1mm)</v>
          </cell>
        </row>
        <row r="12399">
          <cell r="B12399" t="str">
            <v>Particle size, 1/2 inch (12.5mm)</v>
          </cell>
        </row>
        <row r="12400">
          <cell r="B12400" t="str">
            <v>Particle size, 2 inch, (50.80mm)</v>
          </cell>
        </row>
        <row r="12401">
          <cell r="B12401" t="str">
            <v>Particle size, 2 inch, (50mm)</v>
          </cell>
        </row>
        <row r="12402">
          <cell r="B12402" t="str">
            <v>Particle size, 3 inch, (75.0mm)</v>
          </cell>
        </row>
        <row r="12403">
          <cell r="B12403" t="str">
            <v>Particle size, 3 inch, (76.20mm)</v>
          </cell>
        </row>
        <row r="12404">
          <cell r="B12404" t="str">
            <v>Particle size, 3/4 inch (19.05mm)</v>
          </cell>
        </row>
        <row r="12405">
          <cell r="B12405" t="str">
            <v>Particle size, 3/4 inch (19.0mm)</v>
          </cell>
        </row>
        <row r="12406">
          <cell r="B12406" t="str">
            <v>Particle size, 3/8 inch (9.525mm)</v>
          </cell>
        </row>
        <row r="12407">
          <cell r="B12407" t="str">
            <v>Particle size, 3/8 inch (9.5mm)</v>
          </cell>
        </row>
        <row r="12408">
          <cell r="B12408" t="str">
            <v>Particle size, 5/16 inch (8.0mm)</v>
          </cell>
        </row>
        <row r="12409">
          <cell r="B12409" t="str">
            <v>Particle size, Hydrometer (.008 mm)</v>
          </cell>
        </row>
        <row r="12410">
          <cell r="B12410" t="str">
            <v>Particle size, Hydrometer (.011 mm)</v>
          </cell>
        </row>
        <row r="12411">
          <cell r="B12411" t="str">
            <v>Particle size, Hydrometer (.015 mm)</v>
          </cell>
        </row>
        <row r="12412">
          <cell r="B12412" t="str">
            <v>Particle size, Hydrometer (.026 mm)</v>
          </cell>
        </row>
        <row r="12413">
          <cell r="B12413" t="str">
            <v>Particle size, Hydrometer (.040 mm)</v>
          </cell>
        </row>
        <row r="12414">
          <cell r="B12414" t="str">
            <v>Particle size, Hydrometer (0.001mm)</v>
          </cell>
        </row>
        <row r="12415">
          <cell r="B12415" t="str">
            <v>Particle size, Hydrometer (0.004mm)</v>
          </cell>
        </row>
        <row r="12416">
          <cell r="B12416" t="str">
            <v>Particle size, Hydrometer (0.007mm)</v>
          </cell>
        </row>
        <row r="12417">
          <cell r="B12417" t="str">
            <v>Particle size, Hydrometer (0.010mm)</v>
          </cell>
        </row>
        <row r="12418">
          <cell r="B12418" t="str">
            <v>Particle size, Hydrometer (0.014mm)</v>
          </cell>
        </row>
        <row r="12419">
          <cell r="B12419" t="str">
            <v>Particle size, Hydrometer (0.023mm)</v>
          </cell>
        </row>
        <row r="12420">
          <cell r="B12420" t="str">
            <v>Particle size, Hydrometer (0.036mm)</v>
          </cell>
        </row>
        <row r="12421">
          <cell r="B12421" t="str">
            <v>Particle size, Sieve No. 04, 4 mesh, (4.75mm)</v>
          </cell>
        </row>
        <row r="12422">
          <cell r="B12422" t="str">
            <v>Particle size, Sieve No. 05, 5 mesh, (4.00mm)</v>
          </cell>
        </row>
        <row r="12423">
          <cell r="B12423" t="str">
            <v>Particle size, Sieve No. 06, 6 mesh, (3.35mm)</v>
          </cell>
        </row>
        <row r="12424">
          <cell r="B12424" t="str">
            <v>Particle size, Sieve No. 07, 7 mesh, (2.80mm)</v>
          </cell>
        </row>
        <row r="12425">
          <cell r="B12425" t="str">
            <v>Particle size, Sieve No. 08, 8 mesh, (2.36mm)</v>
          </cell>
        </row>
        <row r="12426">
          <cell r="B12426" t="str">
            <v>Particle size, Sieve No. 10, 9 mesh, (2.00mm)</v>
          </cell>
        </row>
        <row r="12427">
          <cell r="B12427" t="str">
            <v>Particle size, Sieve No. 100, 100 mesh, (0.150mm)</v>
          </cell>
        </row>
        <row r="12428">
          <cell r="B12428" t="str">
            <v>Particle size, Sieve No. 12, 10 mesh, (1.70mm)</v>
          </cell>
        </row>
        <row r="12429">
          <cell r="B12429" t="str">
            <v>Particle size, Sieve No. 120, 115 mesh, (0.125mm)</v>
          </cell>
        </row>
        <row r="12430">
          <cell r="B12430" t="str">
            <v>Particle size, Sieve No. 14, 12 mesh, (1.40mm)</v>
          </cell>
        </row>
        <row r="12431">
          <cell r="B12431" t="str">
            <v>Particle size, Sieve No. 140, 150 mesh, (0.106mm)</v>
          </cell>
        </row>
        <row r="12432">
          <cell r="B12432" t="str">
            <v>Particle size, Sieve No. 16, 14 mesh, (1.18mm)</v>
          </cell>
        </row>
        <row r="12433">
          <cell r="B12433" t="str">
            <v>Particle size, Sieve No. 170, 170 mesh, (0.090mm)</v>
          </cell>
        </row>
        <row r="12434">
          <cell r="B12434" t="str">
            <v>Particle size, Sieve No. 18, 16 mesh, (1.00mm)</v>
          </cell>
        </row>
        <row r="12435">
          <cell r="B12435" t="str">
            <v>Particle size, Sieve No. 20, 20 mesh, (0.850mm)</v>
          </cell>
        </row>
        <row r="12436">
          <cell r="B12436" t="str">
            <v>Particle size, Sieve No. 200, 200 mesh, (0.075mm)</v>
          </cell>
        </row>
        <row r="12437">
          <cell r="B12437" t="str">
            <v>Particle size, Sieve No. 230, 250 mesh, (0.063mm)</v>
          </cell>
        </row>
        <row r="12438">
          <cell r="B12438" t="str">
            <v>Particle size, Sieve No. 25, 24 mesh, (0.710mm)</v>
          </cell>
        </row>
        <row r="12439">
          <cell r="B12439" t="str">
            <v>Particle size, Sieve No. 270, 270 mesh, (0.053mm)</v>
          </cell>
        </row>
        <row r="12440">
          <cell r="B12440" t="str">
            <v>Particle size, Sieve No. 30, 28 mesh, (0.600mm)</v>
          </cell>
        </row>
        <row r="12441">
          <cell r="B12441" t="str">
            <v>Particle size, Sieve No. 325, 325 mesh, (0.045mm)</v>
          </cell>
        </row>
        <row r="12442">
          <cell r="B12442" t="str">
            <v>Particle size, Sieve No. 35, 32 Mesh, (0.425mm)</v>
          </cell>
        </row>
        <row r="12443">
          <cell r="B12443" t="str">
            <v>Particle size, Sieve No. 35, 32 Mesh, (0.5 mm)</v>
          </cell>
        </row>
        <row r="12444">
          <cell r="B12444" t="str">
            <v>Particle size, Sieve No. 40, 35 mesh, (0.425mm)</v>
          </cell>
        </row>
        <row r="12445">
          <cell r="B12445" t="str">
            <v>Particle size, Sieve No. 400, 400 mesh, (0.038mm)</v>
          </cell>
        </row>
        <row r="12446">
          <cell r="B12446" t="str">
            <v>Particle size, Sieve No. 45, 42 mesh, (0.355mm)</v>
          </cell>
        </row>
        <row r="12447">
          <cell r="B12447" t="str">
            <v>Particle size, Sieve No. 450, 450 mesh, (0.032mm)</v>
          </cell>
        </row>
        <row r="12448">
          <cell r="B12448" t="str">
            <v>Particle size, Sieve No. 50, 48 mesh, (0.300mm)</v>
          </cell>
        </row>
        <row r="12449">
          <cell r="B12449" t="str">
            <v>Particle size, Sieve No. 500, 500 mesh, (0.025mm)</v>
          </cell>
        </row>
        <row r="12450">
          <cell r="B12450" t="str">
            <v>Particle size, Sieve No. 60, 60 mesh, (0.250mm)</v>
          </cell>
        </row>
        <row r="12451">
          <cell r="B12451" t="str">
            <v>Particle size, Sieve No. 70, 65 mesh, (0.212mm)</v>
          </cell>
        </row>
        <row r="12452">
          <cell r="B12452" t="str">
            <v>Particle size, Sieve No. 80, 80 mesh, (0.180mm)</v>
          </cell>
        </row>
        <row r="12453">
          <cell r="B12453" t="str">
            <v>Particle-size distribution of the meander within reach</v>
          </cell>
        </row>
        <row r="12454">
          <cell r="B12454" t="str">
            <v>Particle-size distribution of the reach</v>
          </cell>
        </row>
        <row r="12455">
          <cell r="B12455" t="str">
            <v>Particle-size distribution of the riffle within reach</v>
          </cell>
        </row>
        <row r="12456">
          <cell r="B12456" t="str">
            <v>Particulate Inorganic Carbon</v>
          </cell>
        </row>
        <row r="12457">
          <cell r="B12457" t="str">
            <v>Particulate Inorganic Phosphorus</v>
          </cell>
        </row>
        <row r="12458">
          <cell r="B12458" t="str">
            <v>Particulate Matter - Pm10</v>
          </cell>
        </row>
        <row r="12459">
          <cell r="B12459" t="str">
            <v>Particulate Matter - Pm2.5</v>
          </cell>
        </row>
        <row r="12460">
          <cell r="B12460" t="str">
            <v>Particulate organic carbon</v>
          </cell>
        </row>
        <row r="12461">
          <cell r="B12461" t="str">
            <v>Particulate Organic Nitrogen and Particulate Nitrogen</v>
          </cell>
        </row>
        <row r="12462">
          <cell r="B12462" t="str">
            <v>PBDE 156/169</v>
          </cell>
        </row>
        <row r="12463">
          <cell r="B12463" t="str">
            <v>PBDE 197/204</v>
          </cell>
        </row>
        <row r="12464">
          <cell r="B12464" t="str">
            <v>PBDE-156/169</v>
          </cell>
        </row>
        <row r="12465">
          <cell r="B12465" t="str">
            <v>PCB-100/194</v>
          </cell>
        </row>
        <row r="12466">
          <cell r="B12466" t="str">
            <v>PCB-105/132</v>
          </cell>
        </row>
        <row r="12467">
          <cell r="B12467" t="str">
            <v>PCB-105/132/153</v>
          </cell>
        </row>
        <row r="12468">
          <cell r="B12468" t="str">
            <v>PCB-106/118</v>
          </cell>
        </row>
        <row r="12469">
          <cell r="B12469" t="str">
            <v>PCB-107/108</v>
          </cell>
        </row>
        <row r="12470">
          <cell r="B12470" t="str">
            <v>PCB-107/109</v>
          </cell>
        </row>
        <row r="12471">
          <cell r="B12471" t="str">
            <v>PCB-107/123</v>
          </cell>
        </row>
        <row r="12472">
          <cell r="B12472" t="str">
            <v>PCB-107/124</v>
          </cell>
        </row>
        <row r="12473">
          <cell r="B12473" t="str">
            <v>PCB-108/112</v>
          </cell>
        </row>
        <row r="12474">
          <cell r="B12474" t="str">
            <v>PCB-108/124</v>
          </cell>
        </row>
        <row r="12475">
          <cell r="B12475" t="str">
            <v>PCB-109/123</v>
          </cell>
        </row>
        <row r="12476">
          <cell r="B12476" t="str">
            <v>PCB-110 + 2,4-DDD</v>
          </cell>
        </row>
        <row r="12477">
          <cell r="B12477" t="str">
            <v>PCB-110/115</v>
          </cell>
        </row>
        <row r="12478">
          <cell r="B12478" t="str">
            <v>PCB-111/115</v>
          </cell>
        </row>
        <row r="12479">
          <cell r="B12479" t="str">
            <v>PCB-112/119</v>
          </cell>
        </row>
        <row r="12480">
          <cell r="B12480" t="str">
            <v>PCB-114/131</v>
          </cell>
        </row>
        <row r="12481">
          <cell r="B12481" t="str">
            <v>PCB-115/87</v>
          </cell>
        </row>
        <row r="12482">
          <cell r="B12482" t="str">
            <v>PCB-116/125</v>
          </cell>
        </row>
        <row r="12483">
          <cell r="B12483" t="str">
            <v>PCB-117/116/85/110/115</v>
          </cell>
        </row>
        <row r="12484">
          <cell r="B12484" t="str">
            <v>PCB-117/136</v>
          </cell>
        </row>
        <row r="12485">
          <cell r="B12485" t="str">
            <v>PCB-118/149</v>
          </cell>
        </row>
        <row r="12486">
          <cell r="B12486" t="str">
            <v>PCB-119 + Nonachlor, trans-</v>
          </cell>
        </row>
        <row r="12487">
          <cell r="B12487" t="str">
            <v>PCB-12/13</v>
          </cell>
        </row>
        <row r="12488">
          <cell r="B12488" t="str">
            <v>PCB-121/131 + Nonachlor, cis-</v>
          </cell>
        </row>
        <row r="12489">
          <cell r="B12489" t="str">
            <v>PCB-122/131</v>
          </cell>
        </row>
        <row r="12490">
          <cell r="B12490" t="str">
            <v>PCB-122/131 + Nonachlor, cis-</v>
          </cell>
        </row>
        <row r="12491">
          <cell r="B12491" t="str">
            <v>PCB-122/165</v>
          </cell>
        </row>
        <row r="12492">
          <cell r="B12492" t="str">
            <v>PCB-123/149</v>
          </cell>
        </row>
        <row r="12493">
          <cell r="B12493" t="str">
            <v>PCB-123/153</v>
          </cell>
        </row>
        <row r="12494">
          <cell r="B12494" t="str">
            <v>PCB-124/135/144</v>
          </cell>
        </row>
        <row r="12495">
          <cell r="B12495" t="str">
            <v>PCB-124/135/144/147</v>
          </cell>
        </row>
        <row r="12496">
          <cell r="B12496" t="str">
            <v>PCB-124/147</v>
          </cell>
        </row>
        <row r="12497">
          <cell r="B12497" t="str">
            <v>PCB-128/162</v>
          </cell>
        </row>
        <row r="12498">
          <cell r="B12498" t="str">
            <v>PCB-128/166</v>
          </cell>
        </row>
        <row r="12499">
          <cell r="B12499" t="str">
            <v>PCB-128/167</v>
          </cell>
        </row>
        <row r="12500">
          <cell r="B12500" t="str">
            <v>PCB-128/185</v>
          </cell>
        </row>
        <row r="12501">
          <cell r="B12501" t="str">
            <v>PCB-129/138/160/163</v>
          </cell>
        </row>
        <row r="12502">
          <cell r="B12502" t="str">
            <v>PCB-129/138/163</v>
          </cell>
        </row>
        <row r="12503">
          <cell r="B12503" t="str">
            <v>PCB-129/178</v>
          </cell>
        </row>
        <row r="12504">
          <cell r="B12504" t="str">
            <v>PCB-13/27</v>
          </cell>
        </row>
        <row r="12505">
          <cell r="B12505" t="str">
            <v>PCB-130/137/176</v>
          </cell>
        </row>
        <row r="12506">
          <cell r="B12506" t="str">
            <v>PCB-131/133/142</v>
          </cell>
        </row>
        <row r="12507">
          <cell r="B12507" t="str">
            <v>PCB-131/142</v>
          </cell>
        </row>
        <row r="12508">
          <cell r="B12508" t="str">
            <v>PCB-131/142/165</v>
          </cell>
        </row>
        <row r="12509">
          <cell r="B12509" t="str">
            <v>PCB-131/146</v>
          </cell>
        </row>
        <row r="12510">
          <cell r="B12510" t="str">
            <v>PCB-131/165</v>
          </cell>
        </row>
        <row r="12511">
          <cell r="B12511" t="str">
            <v>PCB-132/153</v>
          </cell>
        </row>
        <row r="12512">
          <cell r="B12512" t="str">
            <v>PCB-132/161</v>
          </cell>
        </row>
        <row r="12513">
          <cell r="B12513" t="str">
            <v>PCB-132/168</v>
          </cell>
        </row>
        <row r="12514">
          <cell r="B12514" t="str">
            <v>PCB-133/142</v>
          </cell>
        </row>
        <row r="12515">
          <cell r="B12515" t="str">
            <v>PCB-133/149</v>
          </cell>
        </row>
        <row r="12516">
          <cell r="B12516" t="str">
            <v>PCB-134 + 4,4'-DDD</v>
          </cell>
        </row>
        <row r="12517">
          <cell r="B12517" t="str">
            <v>PCB-134/143</v>
          </cell>
        </row>
        <row r="12518">
          <cell r="B12518" t="str">
            <v>PCB-135/144</v>
          </cell>
        </row>
        <row r="12519">
          <cell r="B12519" t="str">
            <v>PCB-135/144/147/127</v>
          </cell>
        </row>
        <row r="12520">
          <cell r="B12520" t="str">
            <v>PCB-135/151</v>
          </cell>
        </row>
        <row r="12521">
          <cell r="B12521" t="str">
            <v>PCB-135/151/154</v>
          </cell>
        </row>
        <row r="12522">
          <cell r="B12522" t="str">
            <v>PCB-136/148</v>
          </cell>
        </row>
        <row r="12523">
          <cell r="B12523" t="str">
            <v>PCB-137/164</v>
          </cell>
        </row>
        <row r="12524">
          <cell r="B12524" t="str">
            <v>PCB-137/176</v>
          </cell>
        </row>
        <row r="12525">
          <cell r="B12525" t="str">
            <v>PCB-137/176 +  4,4'-DDD</v>
          </cell>
        </row>
        <row r="12526">
          <cell r="B12526" t="str">
            <v>PCB-137/176/130</v>
          </cell>
        </row>
        <row r="12527">
          <cell r="B12527" t="str">
            <v>PCB-138/158</v>
          </cell>
        </row>
        <row r="12528">
          <cell r="B12528" t="str">
            <v>PCB-138/160</v>
          </cell>
        </row>
        <row r="12529">
          <cell r="B12529" t="str">
            <v>PCB-138/163</v>
          </cell>
        </row>
        <row r="12530">
          <cell r="B12530" t="str">
            <v>PCB-138/163/164</v>
          </cell>
        </row>
        <row r="12531">
          <cell r="B12531" t="str">
            <v>PCB-139/140</v>
          </cell>
        </row>
        <row r="12532">
          <cell r="B12532" t="str">
            <v>PCB-139/149</v>
          </cell>
        </row>
        <row r="12533">
          <cell r="B12533" t="str">
            <v>PCB-141/179</v>
          </cell>
        </row>
        <row r="12534">
          <cell r="B12534" t="str">
            <v>PCB-146 + Nonachlor,cis-</v>
          </cell>
        </row>
        <row r="12535">
          <cell r="B12535" t="str">
            <v>PCB-146/165</v>
          </cell>
        </row>
        <row r="12536">
          <cell r="B12536" t="str">
            <v>PCB-147/149</v>
          </cell>
        </row>
        <row r="12537">
          <cell r="B12537" t="str">
            <v>PCB-15/17</v>
          </cell>
        </row>
        <row r="12538">
          <cell r="B12538" t="str">
            <v>PCB-15/18</v>
          </cell>
        </row>
        <row r="12539">
          <cell r="B12539" t="str">
            <v>PCB-153/168</v>
          </cell>
        </row>
        <row r="12540">
          <cell r="B12540" t="str">
            <v>PCB-153/173/201</v>
          </cell>
        </row>
        <row r="12541">
          <cell r="B12541" t="str">
            <v>PCB-156 + Unknown tetra-BDE</v>
          </cell>
        </row>
        <row r="12542">
          <cell r="B12542" t="str">
            <v>PCB-156/157</v>
          </cell>
        </row>
        <row r="12543">
          <cell r="B12543" t="str">
            <v>PCB-156/171/202</v>
          </cell>
        </row>
        <row r="12544">
          <cell r="B12544" t="str">
            <v>PCB-156L/157L</v>
          </cell>
        </row>
        <row r="12545">
          <cell r="B12545" t="str">
            <v>PCB-157/173/201</v>
          </cell>
        </row>
        <row r="12546">
          <cell r="B12546" t="str">
            <v>PCB-157/200</v>
          </cell>
        </row>
        <row r="12547">
          <cell r="B12547" t="str">
            <v>PCB-158/160</v>
          </cell>
        </row>
        <row r="12548">
          <cell r="B12548" t="str">
            <v>PCB-16/32</v>
          </cell>
        </row>
        <row r="12549">
          <cell r="B12549" t="str">
            <v>PCB-163/164</v>
          </cell>
        </row>
        <row r="12550">
          <cell r="B12550" t="str">
            <v>PCB-17/18</v>
          </cell>
        </row>
        <row r="12551">
          <cell r="B12551" t="str">
            <v>PCB-170/190</v>
          </cell>
        </row>
        <row r="12552">
          <cell r="B12552" t="str">
            <v>PCB-171/156</v>
          </cell>
        </row>
        <row r="12553">
          <cell r="B12553" t="str">
            <v>PCB-171/156 + Unknown tetra-BDE</v>
          </cell>
        </row>
        <row r="12554">
          <cell r="B12554" t="str">
            <v>PCB-171/173</v>
          </cell>
        </row>
        <row r="12555">
          <cell r="B12555" t="str">
            <v>PCB-171/201</v>
          </cell>
        </row>
        <row r="12556">
          <cell r="B12556" t="str">
            <v>PCB-171/202</v>
          </cell>
        </row>
        <row r="12557">
          <cell r="B12557" t="str">
            <v>PCB-172/192</v>
          </cell>
        </row>
        <row r="12558">
          <cell r="B12558" t="str">
            <v>PCB-172/197</v>
          </cell>
        </row>
        <row r="12559">
          <cell r="B12559" t="str">
            <v>PCB-18/30</v>
          </cell>
        </row>
        <row r="12560">
          <cell r="B12560" t="str">
            <v>PCB-18/32</v>
          </cell>
        </row>
        <row r="12561">
          <cell r="B12561" t="str">
            <v>PCB-180/193</v>
          </cell>
        </row>
        <row r="12562">
          <cell r="B12562" t="str">
            <v>PCB-182/187</v>
          </cell>
        </row>
        <row r="12563">
          <cell r="B12563" t="str">
            <v>PCB-183/185</v>
          </cell>
        </row>
        <row r="12564">
          <cell r="B12564" t="str">
            <v>PCB-187/182</v>
          </cell>
        </row>
        <row r="12565">
          <cell r="B12565" t="str">
            <v>PCB-194/205</v>
          </cell>
        </row>
        <row r="12566">
          <cell r="B12566" t="str">
            <v>PCB-195/207</v>
          </cell>
        </row>
        <row r="12567">
          <cell r="B12567" t="str">
            <v>PCB-195/208</v>
          </cell>
        </row>
        <row r="12568">
          <cell r="B12568" t="str">
            <v>PCB-196/203</v>
          </cell>
        </row>
        <row r="12569">
          <cell r="B12569" t="str">
            <v>PCB-197/200</v>
          </cell>
        </row>
        <row r="12570">
          <cell r="B12570" t="str">
            <v>PCB-198/199</v>
          </cell>
        </row>
        <row r="12571">
          <cell r="B12571" t="str">
            <v>PCB-20/21/33</v>
          </cell>
        </row>
        <row r="12572">
          <cell r="B12572" t="str">
            <v>PCB-20/23</v>
          </cell>
        </row>
        <row r="12573">
          <cell r="B12573" t="str">
            <v>PCB-20/28</v>
          </cell>
        </row>
        <row r="12574">
          <cell r="B12574" t="str">
            <v>PCB-20/33</v>
          </cell>
        </row>
        <row r="12575">
          <cell r="B12575" t="str">
            <v>PCB-20/33 + Chlordene, alpha-</v>
          </cell>
        </row>
        <row r="12576">
          <cell r="B12576" t="str">
            <v>PCB-202/171/176</v>
          </cell>
        </row>
        <row r="12577">
          <cell r="B12577" t="str">
            <v>PCB-203/195</v>
          </cell>
        </row>
        <row r="12578">
          <cell r="B12578" t="str">
            <v>PCB-208/195</v>
          </cell>
        </row>
        <row r="12579">
          <cell r="B12579" t="str">
            <v>PCB-21/33</v>
          </cell>
        </row>
        <row r="12580">
          <cell r="B12580" t="str">
            <v>PCB-21/33/53</v>
          </cell>
        </row>
        <row r="12581">
          <cell r="B12581" t="str">
            <v>PCB-22/51</v>
          </cell>
        </row>
        <row r="12582">
          <cell r="B12582" t="str">
            <v>PCB-23/34</v>
          </cell>
        </row>
        <row r="12583">
          <cell r="B12583" t="str">
            <v>PCB-24/27</v>
          </cell>
        </row>
        <row r="12584">
          <cell r="B12584" t="str">
            <v>PCB-26/29</v>
          </cell>
        </row>
        <row r="12585">
          <cell r="B12585" t="str">
            <v>PCB-27/33/53</v>
          </cell>
        </row>
        <row r="12586">
          <cell r="B12586" t="str">
            <v>PCB-28/31</v>
          </cell>
        </row>
        <row r="12587">
          <cell r="B12587" t="str">
            <v>PCB-34/54</v>
          </cell>
        </row>
        <row r="12588">
          <cell r="B12588" t="str">
            <v>PCB-35 + Chlordene, gamma-</v>
          </cell>
        </row>
        <row r="12589">
          <cell r="B12589" t="str">
            <v>PCB-37/41</v>
          </cell>
        </row>
        <row r="12590">
          <cell r="B12590" t="str">
            <v>PCB-37/42</v>
          </cell>
        </row>
        <row r="12591">
          <cell r="B12591" t="str">
            <v>PCB-37/42/59</v>
          </cell>
        </row>
        <row r="12592">
          <cell r="B12592" t="str">
            <v>PCB-37/59</v>
          </cell>
        </row>
        <row r="12593">
          <cell r="B12593" t="str">
            <v>PCB-4/10</v>
          </cell>
        </row>
        <row r="12594">
          <cell r="B12594" t="str">
            <v>PCB-40/103</v>
          </cell>
        </row>
        <row r="12595">
          <cell r="B12595" t="str">
            <v>PCB-40/41/71</v>
          </cell>
        </row>
        <row r="12596">
          <cell r="B12596" t="str">
            <v>PCB-40/71</v>
          </cell>
        </row>
        <row r="12597">
          <cell r="B12597" t="str">
            <v>PCB-41/64</v>
          </cell>
        </row>
        <row r="12598">
          <cell r="B12598" t="str">
            <v>PCB-41/64/68</v>
          </cell>
        </row>
        <row r="12599">
          <cell r="B12599" t="str">
            <v>PCB-41/64/71</v>
          </cell>
        </row>
        <row r="12600">
          <cell r="B12600" t="str">
            <v>PCB-41/64/71/72</v>
          </cell>
        </row>
        <row r="12601">
          <cell r="B12601" t="str">
            <v>PCB-41/64/72</v>
          </cell>
        </row>
        <row r="12602">
          <cell r="B12602" t="str">
            <v>PCB-41/71</v>
          </cell>
        </row>
        <row r="12603">
          <cell r="B12603" t="str">
            <v>PCB-41/71/64</v>
          </cell>
        </row>
        <row r="12604">
          <cell r="B12604" t="str">
            <v>PCB-42/59</v>
          </cell>
        </row>
        <row r="12605">
          <cell r="B12605" t="str">
            <v>PCB-43/49</v>
          </cell>
        </row>
        <row r="12606">
          <cell r="B12606" t="str">
            <v>PCB-43/52</v>
          </cell>
        </row>
        <row r="12607">
          <cell r="B12607" t="str">
            <v>PCB-43/73</v>
          </cell>
        </row>
        <row r="12608">
          <cell r="B12608" t="str">
            <v>PCB-44/47/65</v>
          </cell>
        </row>
        <row r="12609">
          <cell r="B12609" t="str">
            <v>PCB-45/51</v>
          </cell>
        </row>
        <row r="12610">
          <cell r="B12610" t="str">
            <v>PCB-47/104</v>
          </cell>
        </row>
        <row r="12611">
          <cell r="B12611" t="str">
            <v>PCB-47/48</v>
          </cell>
        </row>
        <row r="12612">
          <cell r="B12612" t="str">
            <v>PCB-47/48/75</v>
          </cell>
        </row>
        <row r="12613">
          <cell r="B12613" t="str">
            <v>PCB-47/75</v>
          </cell>
        </row>
        <row r="12614">
          <cell r="B12614" t="str">
            <v>PCB-47/78/74</v>
          </cell>
        </row>
        <row r="12615">
          <cell r="B12615" t="str">
            <v>PCB-48/75</v>
          </cell>
        </row>
        <row r="12616">
          <cell r="B12616" t="str">
            <v>PCB-49/69</v>
          </cell>
        </row>
        <row r="12617">
          <cell r="B12617" t="str">
            <v>PCB-5/8</v>
          </cell>
        </row>
        <row r="12618">
          <cell r="B12618" t="str">
            <v>PCB-50/53</v>
          </cell>
        </row>
        <row r="12619">
          <cell r="B12619" t="str">
            <v>PCB-52/43</v>
          </cell>
        </row>
        <row r="12620">
          <cell r="B12620" t="str">
            <v>PCB-52/69</v>
          </cell>
        </row>
        <row r="12621">
          <cell r="B12621" t="str">
            <v>PCB-52/73</v>
          </cell>
        </row>
        <row r="12622">
          <cell r="B12622" t="str">
            <v>PCB-55/91</v>
          </cell>
        </row>
        <row r="12623">
          <cell r="B12623" t="str">
            <v>PCB-56/60</v>
          </cell>
        </row>
        <row r="12624">
          <cell r="B12624" t="str">
            <v>PCB-56/60/85</v>
          </cell>
        </row>
        <row r="12625">
          <cell r="B12625" t="str">
            <v>PCB-56/60/92 + Chlordane, trans-</v>
          </cell>
        </row>
        <row r="12626">
          <cell r="B12626" t="str">
            <v>PCB-56/61 + Chlordane, trans-</v>
          </cell>
        </row>
        <row r="12627">
          <cell r="B12627" t="str">
            <v>PCB-56/84</v>
          </cell>
        </row>
        <row r="12628">
          <cell r="B12628" t="str">
            <v>PCB-58/63</v>
          </cell>
        </row>
        <row r="12629">
          <cell r="B12629" t="str">
            <v>PCB-59/62/75</v>
          </cell>
        </row>
        <row r="12630">
          <cell r="B12630" t="str">
            <v>PCB-61/70</v>
          </cell>
        </row>
        <row r="12631">
          <cell r="B12631" t="str">
            <v>PCB-61/70/74/76</v>
          </cell>
        </row>
        <row r="12632">
          <cell r="B12632" t="str">
            <v>PCB-61/74</v>
          </cell>
        </row>
        <row r="12633">
          <cell r="B12633" t="str">
            <v>PCB-63/93</v>
          </cell>
        </row>
        <row r="12634">
          <cell r="B12634" t="str">
            <v>PCB-64/71/72</v>
          </cell>
        </row>
        <row r="12635">
          <cell r="B12635" t="str">
            <v>PCB-64/72</v>
          </cell>
        </row>
        <row r="12636">
          <cell r="B12636" t="str">
            <v>PCB-65/75</v>
          </cell>
        </row>
        <row r="12637">
          <cell r="B12637" t="str">
            <v>PCB-66/70/95</v>
          </cell>
        </row>
        <row r="12638">
          <cell r="B12638" t="str">
            <v>PCB-66/76</v>
          </cell>
        </row>
        <row r="12639">
          <cell r="B12639" t="str">
            <v>PCB-66/76/80</v>
          </cell>
        </row>
        <row r="12640">
          <cell r="B12640" t="str">
            <v>PCB-66/80</v>
          </cell>
        </row>
        <row r="12641">
          <cell r="B12641" t="str">
            <v>PCB-66/91</v>
          </cell>
        </row>
        <row r="12642">
          <cell r="B12642" t="str">
            <v>PCB-66/95</v>
          </cell>
        </row>
        <row r="12643">
          <cell r="B12643" t="str">
            <v>PCB-67/100</v>
          </cell>
        </row>
        <row r="12644">
          <cell r="B12644" t="str">
            <v>PCB-67/101 + Chlordane(1)</v>
          </cell>
        </row>
        <row r="12645">
          <cell r="B12645" t="str">
            <v>PCB-7/9</v>
          </cell>
        </row>
        <row r="12646">
          <cell r="B12646" t="str">
            <v>PCB-70/74/76</v>
          </cell>
        </row>
        <row r="12647">
          <cell r="B12647" t="str">
            <v>PCB-70/76</v>
          </cell>
        </row>
        <row r="12648">
          <cell r="B12648" t="str">
            <v>PCB-74 + Heptachlor epoxide</v>
          </cell>
        </row>
        <row r="12649">
          <cell r="B12649" t="str">
            <v>PCB-77/110</v>
          </cell>
        </row>
        <row r="12650">
          <cell r="B12650" t="str">
            <v>PCB-77/136</v>
          </cell>
        </row>
        <row r="12651">
          <cell r="B12651" t="str">
            <v>PCB-77/144</v>
          </cell>
        </row>
        <row r="12652">
          <cell r="B12652" t="str">
            <v>PCB-8/5</v>
          </cell>
        </row>
        <row r="12653">
          <cell r="B12653" t="str">
            <v>PCB-80/95</v>
          </cell>
        </row>
        <row r="12654">
          <cell r="B12654" t="str">
            <v>PCB-81/87</v>
          </cell>
        </row>
        <row r="12655">
          <cell r="B12655" t="str">
            <v>PCB-82/151</v>
          </cell>
        </row>
        <row r="12656">
          <cell r="B12656" t="str">
            <v>PCB-83/108</v>
          </cell>
        </row>
        <row r="12657">
          <cell r="B12657" t="str">
            <v>PCB-83/109</v>
          </cell>
        </row>
        <row r="12658">
          <cell r="B12658" t="str">
            <v>PCB-83/119</v>
          </cell>
        </row>
        <row r="12659">
          <cell r="B12659" t="str">
            <v>PCB-83/99</v>
          </cell>
        </row>
        <row r="12660">
          <cell r="B12660" t="str">
            <v>PCB-84 + Chlordane(5)</v>
          </cell>
        </row>
        <row r="12661">
          <cell r="B12661" t="str">
            <v>PCB-84/89/92</v>
          </cell>
        </row>
        <row r="12662">
          <cell r="B12662" t="str">
            <v>PCB-84/92</v>
          </cell>
        </row>
        <row r="12663">
          <cell r="B12663" t="str">
            <v>PCB-85 + 4,4'-DDE</v>
          </cell>
        </row>
        <row r="12664">
          <cell r="B12664" t="str">
            <v>PCB-85/110</v>
          </cell>
        </row>
        <row r="12665">
          <cell r="B12665" t="str">
            <v>PCB-85/110/120</v>
          </cell>
        </row>
        <row r="12666">
          <cell r="B12666" t="str">
            <v>PCB-85/115/154</v>
          </cell>
        </row>
        <row r="12667">
          <cell r="B12667" t="str">
            <v>PCB-85/116</v>
          </cell>
        </row>
        <row r="12668">
          <cell r="B12668" t="str">
            <v>PCB-85/116/117</v>
          </cell>
        </row>
        <row r="12669">
          <cell r="B12669" t="str">
            <v>PCB-85/120</v>
          </cell>
        </row>
        <row r="12670">
          <cell r="B12670" t="str">
            <v>PCB-86/125</v>
          </cell>
        </row>
        <row r="12671">
          <cell r="B12671" t="str">
            <v>PCB-86/87/97/108/119/125</v>
          </cell>
        </row>
        <row r="12672">
          <cell r="B12672" t="str">
            <v>PCB-86/87/97/109/119/125</v>
          </cell>
        </row>
        <row r="12673">
          <cell r="B12673" t="str">
            <v>PCB-86/87/97/111/117/125</v>
          </cell>
        </row>
        <row r="12674">
          <cell r="B12674" t="str">
            <v>PCB-86/97</v>
          </cell>
        </row>
        <row r="12675">
          <cell r="B12675" t="str">
            <v>PCB-86/97/117</v>
          </cell>
        </row>
        <row r="12676">
          <cell r="B12676" t="str">
            <v>PCB-87/111</v>
          </cell>
        </row>
        <row r="12677">
          <cell r="B12677" t="str">
            <v>PCB-87/111/115</v>
          </cell>
        </row>
        <row r="12678">
          <cell r="B12678" t="str">
            <v>PCB-87/115</v>
          </cell>
        </row>
        <row r="12679">
          <cell r="B12679" t="str">
            <v>PCB-87/117</v>
          </cell>
        </row>
        <row r="12680">
          <cell r="B12680" t="str">
            <v>PCB-87/117/125</v>
          </cell>
        </row>
        <row r="12681">
          <cell r="B12681" t="str">
            <v>PCB-88/121</v>
          </cell>
        </row>
        <row r="12682">
          <cell r="B12682" t="str">
            <v>PCB-88/91</v>
          </cell>
        </row>
        <row r="12683">
          <cell r="B12683" t="str">
            <v>PCB-89/90/101</v>
          </cell>
        </row>
        <row r="12684">
          <cell r="B12684" t="str">
            <v>PCB-90/101</v>
          </cell>
        </row>
        <row r="12685">
          <cell r="B12685" t="str">
            <v>PCB-90/101 + Chlordane(5)</v>
          </cell>
        </row>
        <row r="12686">
          <cell r="B12686" t="str">
            <v>PCB-90/101/113</v>
          </cell>
        </row>
        <row r="12687">
          <cell r="B12687" t="str">
            <v>PCB-91/121</v>
          </cell>
        </row>
        <row r="12688">
          <cell r="B12688" t="str">
            <v>PCB-92/84</v>
          </cell>
        </row>
        <row r="12689">
          <cell r="B12689" t="str">
            <v>PCB-93/100</v>
          </cell>
        </row>
        <row r="12690">
          <cell r="B12690" t="str">
            <v>PCB-93/95</v>
          </cell>
        </row>
        <row r="12691">
          <cell r="B12691" t="str">
            <v>PCB-93/95/98/100/102</v>
          </cell>
        </row>
        <row r="12692">
          <cell r="B12692" t="str">
            <v>PCB-93/95/98/102</v>
          </cell>
        </row>
        <row r="12693">
          <cell r="B12693" t="str">
            <v>PCB-93/98/100/102</v>
          </cell>
        </row>
        <row r="12694">
          <cell r="B12694" t="str">
            <v>PCB-93/98/102</v>
          </cell>
        </row>
        <row r="12695">
          <cell r="B12695" t="str">
            <v>PCB-95/100</v>
          </cell>
        </row>
        <row r="12696">
          <cell r="B12696" t="str">
            <v>PCB-95/93/100</v>
          </cell>
        </row>
        <row r="12697">
          <cell r="B12697" t="str">
            <v>PCB-95/98/102</v>
          </cell>
        </row>
        <row r="12698">
          <cell r="B12698" t="str">
            <v>PCB-97 + Chlordane(7)</v>
          </cell>
        </row>
        <row r="12699">
          <cell r="B12699" t="str">
            <v>PCB-97/116/117</v>
          </cell>
        </row>
        <row r="12700">
          <cell r="B12700" t="str">
            <v>PCB-98/102</v>
          </cell>
        </row>
        <row r="12701">
          <cell r="B12701" t="str">
            <v>PCB-99 +Chlordane, cis-</v>
          </cell>
        </row>
        <row r="12702">
          <cell r="B12702" t="str">
            <v>PCN-14/21/24</v>
          </cell>
        </row>
        <row r="12703">
          <cell r="B12703" t="str">
            <v>PCN-17/25</v>
          </cell>
        </row>
        <row r="12704">
          <cell r="B12704" t="str">
            <v>PCN-19/20</v>
          </cell>
        </row>
        <row r="12705">
          <cell r="B12705" t="str">
            <v>PCN-27/29/30/39</v>
          </cell>
        </row>
        <row r="12706">
          <cell r="B12706" t="str">
            <v>PCN-28/36</v>
          </cell>
        </row>
        <row r="12707">
          <cell r="B12707" t="str">
            <v>PCN-28/43</v>
          </cell>
        </row>
        <row r="12708">
          <cell r="B12708" t="str">
            <v>PCN-33/34/37</v>
          </cell>
        </row>
        <row r="12709">
          <cell r="B12709" t="str">
            <v>PCN-35/48</v>
          </cell>
        </row>
        <row r="12710">
          <cell r="B12710" t="str">
            <v>PCN-36/45</v>
          </cell>
        </row>
        <row r="12711">
          <cell r="B12711" t="str">
            <v>PCN-38/40</v>
          </cell>
        </row>
        <row r="12712">
          <cell r="B12712" t="str">
            <v>PCN-50/51</v>
          </cell>
        </row>
        <row r="12713">
          <cell r="B12713" t="str">
            <v>PCN-52/60</v>
          </cell>
        </row>
        <row r="12714">
          <cell r="B12714" t="str">
            <v>PCN-53/55</v>
          </cell>
        </row>
        <row r="12715">
          <cell r="B12715" t="str">
            <v>PCN-64/68</v>
          </cell>
        </row>
        <row r="12716">
          <cell r="B12716" t="str">
            <v>PCN-66/67</v>
          </cell>
        </row>
        <row r="12717">
          <cell r="B12717" t="str">
            <v>PCN-71/72</v>
          </cell>
        </row>
        <row r="12718">
          <cell r="B12718" t="str">
            <v>PCN-73/74</v>
          </cell>
        </row>
        <row r="12719">
          <cell r="B12719" t="str">
            <v>Peak Wind Gust</v>
          </cell>
        </row>
        <row r="12720">
          <cell r="B12720" t="str">
            <v>Pebulate</v>
          </cell>
        </row>
        <row r="12721">
          <cell r="B12721" t="str">
            <v>Penciclovir</v>
          </cell>
        </row>
        <row r="12722">
          <cell r="B12722" t="str">
            <v>Pendimethalin</v>
          </cell>
        </row>
        <row r="12723">
          <cell r="B12723" t="str">
            <v>Penicillin G</v>
          </cell>
        </row>
        <row r="12724">
          <cell r="B12724" t="str">
            <v>Penicillin G sodium</v>
          </cell>
        </row>
        <row r="12725">
          <cell r="B12725" t="str">
            <v>Penicillin V</v>
          </cell>
        </row>
        <row r="12726">
          <cell r="B12726" t="str">
            <v>Penoxsulam</v>
          </cell>
        </row>
        <row r="12727">
          <cell r="B12727" t="str">
            <v>Penta(methoxymethyl)melamine (PMMM)</v>
          </cell>
        </row>
        <row r="12728">
          <cell r="B12728" t="str">
            <v>Pentabromodiphenyl ether</v>
          </cell>
        </row>
        <row r="12729">
          <cell r="B12729" t="str">
            <v>Pentabromoethylbenzene</v>
          </cell>
        </row>
        <row r="12730">
          <cell r="B12730" t="str">
            <v>Pentacene</v>
          </cell>
        </row>
        <row r="12731">
          <cell r="B12731" t="str">
            <v>Pentachloro-1,3-butadiene</v>
          </cell>
        </row>
        <row r="12732">
          <cell r="B12732" t="str">
            <v>Pentachloroanisole</v>
          </cell>
        </row>
        <row r="12733">
          <cell r="B12733" t="str">
            <v>Pentachlorobenzene</v>
          </cell>
        </row>
        <row r="12734">
          <cell r="B12734" t="str">
            <v>Pentachlorobiphenyl</v>
          </cell>
        </row>
        <row r="12735">
          <cell r="B12735" t="str">
            <v>Pentachlorodibenzo-p-dioxin</v>
          </cell>
        </row>
        <row r="12736">
          <cell r="B12736" t="str">
            <v>Pentachlorodibenzofuran</v>
          </cell>
        </row>
        <row r="12737">
          <cell r="B12737" t="str">
            <v>Pentachloroethane</v>
          </cell>
        </row>
        <row r="12738">
          <cell r="B12738" t="str">
            <v>Pentachloronaphthalene</v>
          </cell>
        </row>
        <row r="12739">
          <cell r="B12739" t="str">
            <v>Pentachloronitrobenzene</v>
          </cell>
        </row>
        <row r="12740">
          <cell r="B12740" t="str">
            <v>Pentachlorophenol</v>
          </cell>
        </row>
        <row r="12741">
          <cell r="B12741" t="str">
            <v>Pentachlorophenol dehydroabietylamine salt</v>
          </cell>
        </row>
        <row r="12742">
          <cell r="B12742" t="str">
            <v>Pentachlorophenol-13C6</v>
          </cell>
        </row>
        <row r="12743">
          <cell r="B12743" t="str">
            <v>Pentachlorophenyl heptafluorobutanoate</v>
          </cell>
        </row>
        <row r="12744">
          <cell r="B12744" t="str">
            <v>Pentacosane</v>
          </cell>
        </row>
        <row r="12745">
          <cell r="B12745" t="str">
            <v>Pentadecafluoro(1-13C)octanoic acid</v>
          </cell>
        </row>
        <row r="12746">
          <cell r="B12746" t="str">
            <v>Pentadecafluoro(5,6,7,8-~13~C_4_)octanoic acid</v>
          </cell>
        </row>
        <row r="12747">
          <cell r="B12747" t="str">
            <v>Pentadecafluoro-2-iodoheptane</v>
          </cell>
        </row>
        <row r="12748">
          <cell r="B12748" t="str">
            <v>Pentadecafluoroheptan-1-ol</v>
          </cell>
        </row>
        <row r="12749">
          <cell r="B12749" t="str">
            <v>Pentadecafluoroheptane</v>
          </cell>
        </row>
        <row r="12750">
          <cell r="B12750" t="str">
            <v>Pentadecafluoroheptyl 2-methylprop-2-enoate</v>
          </cell>
        </row>
        <row r="12751">
          <cell r="B12751" t="str">
            <v>Pentadecafluoroisooctanoic acid</v>
          </cell>
        </row>
        <row r="12752">
          <cell r="B12752" t="str">
            <v>Pentadecafluorooctan(2H)oic acid</v>
          </cell>
        </row>
        <row r="12753">
          <cell r="B12753" t="str">
            <v>Pentadecafluorooctanoic acid- 1-phenylpiperazine(1:1)</v>
          </cell>
        </row>
        <row r="12754">
          <cell r="B12754" t="str">
            <v>Pentadecafluorooctanoic acid-piperazine (1/1)</v>
          </cell>
        </row>
        <row r="12755">
          <cell r="B12755" t="str">
            <v>Pentadecafluorooctanoic acid-pyridine (1/1)</v>
          </cell>
        </row>
        <row r="12756">
          <cell r="B12756" t="str">
            <v>Pentadecafluorooctanoyl bromide</v>
          </cell>
        </row>
        <row r="12757">
          <cell r="B12757" t="str">
            <v>Pentadecafluorooctyl chloride</v>
          </cell>
        </row>
        <row r="12758">
          <cell r="B12758" t="str">
            <v>Pentadecane</v>
          </cell>
        </row>
        <row r="12759">
          <cell r="B12759" t="str">
            <v>Pentadecane, 2,6,10-trimethyl-</v>
          </cell>
        </row>
        <row r="12760">
          <cell r="B12760" t="str">
            <v>Pentadecanoic acid</v>
          </cell>
        </row>
        <row r="12761">
          <cell r="B12761" t="str">
            <v>Pentadecanoic acid, methyl ester</v>
          </cell>
        </row>
        <row r="12762">
          <cell r="B12762" t="str">
            <v>Pentadecylbenzene</v>
          </cell>
        </row>
        <row r="12763">
          <cell r="B12763" t="str">
            <v>Pentaerythritol tetranitrate</v>
          </cell>
        </row>
        <row r="12764">
          <cell r="B12764" t="str">
            <v>Pentafluoroanilinium Trifluoromethanesulfonate</v>
          </cell>
        </row>
        <row r="12765">
          <cell r="B12765" t="str">
            <v>Pentafluorobenzene</v>
          </cell>
        </row>
        <row r="12766">
          <cell r="B12766" t="str">
            <v>Pentafluoroethane-1-sulfonyl chloride</v>
          </cell>
        </row>
        <row r="12767">
          <cell r="B12767" t="str">
            <v>Pentafluoroethane-d</v>
          </cell>
        </row>
        <row r="12768">
          <cell r="B12768" t="str">
            <v>Pentafluoroethanesulfonate</v>
          </cell>
        </row>
        <row r="12769">
          <cell r="B12769" t="str">
            <v>Pentafluoroethoxybenzene</v>
          </cell>
        </row>
        <row r="12770">
          <cell r="B12770" t="str">
            <v>Pentafluoroethyl butanoate</v>
          </cell>
        </row>
        <row r="12771">
          <cell r="B12771" t="str">
            <v>Pentafluoroethyl pentafluoropropanoate</v>
          </cell>
        </row>
        <row r="12772">
          <cell r="B12772" t="str">
            <v>Pentafluoroethyl prop-2-enoate</v>
          </cell>
        </row>
        <row r="12773">
          <cell r="B12773" t="str">
            <v>Pentafluoroethyl trifluoroacetate</v>
          </cell>
        </row>
        <row r="12774">
          <cell r="B12774" t="str">
            <v>Pentafluoroethyl trifluoromethanesulfonate</v>
          </cell>
        </row>
        <row r="12775">
          <cell r="B12775" t="str">
            <v>Pentafluoroethylphosphonic acid</v>
          </cell>
        </row>
        <row r="12776">
          <cell r="B12776" t="str">
            <v>Pentafluorophenol</v>
          </cell>
        </row>
        <row r="12777">
          <cell r="B12777" t="str">
            <v>Pentafluoropropaneperoxoic acid</v>
          </cell>
        </row>
        <row r="12778">
          <cell r="B12778" t="str">
            <v>Pentafluoropropanoic acid--1-phenylpiperazine (1/1)</v>
          </cell>
        </row>
        <row r="12779">
          <cell r="B12779" t="str">
            <v>Pentafluoropropanoic acid--piperazine (1/1)</v>
          </cell>
        </row>
        <row r="12780">
          <cell r="B12780" t="str">
            <v>Pentafluoropropanoyl bromide</v>
          </cell>
        </row>
        <row r="12781">
          <cell r="B12781" t="str">
            <v>Pentafluoropropionaldehyde</v>
          </cell>
        </row>
        <row r="12782">
          <cell r="B12782" t="str">
            <v>Pentafluoropropylamidine</v>
          </cell>
        </row>
        <row r="12783">
          <cell r="B12783" t="str">
            <v>Pentalene, 1-(2-bromo-1,1,2,2-tetrafluoroethyl)octahydro-4-iodo-</v>
          </cell>
        </row>
        <row r="12784">
          <cell r="B12784" t="str">
            <v>Pentanal</v>
          </cell>
        </row>
        <row r="12785">
          <cell r="B12785" t="str">
            <v>Pentanamide, 2,2,3,3,4,4,5,5,5-nonafluoro-N,N-bis(2-hydroxyethyl)-</v>
          </cell>
        </row>
        <row r="12786">
          <cell r="B12786" t="str">
            <v>Pentanamide, N-(2-bromo-4-nitrophenyl)-2,3,3,4,4,5,5,5-octafluoro-2-(trifluoromethyl)-</v>
          </cell>
        </row>
        <row r="12787">
          <cell r="B12787" t="str">
            <v>Pentane</v>
          </cell>
        </row>
        <row r="12788">
          <cell r="B12788" t="str">
            <v>Pentane, 1,1'-oxybis[2,2,3,3,4,4,5,5-octafluoro-</v>
          </cell>
        </row>
        <row r="12789">
          <cell r="B12789" t="str">
            <v>Pentane, 1,1,1,2,2,3,3,4,4,5,5,5-dodecafluoro-</v>
          </cell>
        </row>
        <row r="12790">
          <cell r="B12790" t="str">
            <v>Pentane, 1,1,1,2,2,3,3,4,4,5,5-undecafluoro-5-iodo-</v>
          </cell>
        </row>
        <row r="12791">
          <cell r="B12791" t="str">
            <v>Pentane, 1,1,1,2,2,3,3-heptafluoro-5-iodo-</v>
          </cell>
        </row>
        <row r="12792">
          <cell r="B12792" t="str">
            <v>Pentane, 1,1,1,2,2,3,4,5,5,5-decafluoro-</v>
          </cell>
        </row>
        <row r="12793">
          <cell r="B12793" t="str">
            <v>Pentane, 1,1,1,2,2,3,4,5,5,5-decafluoro-, (3R,4R)-</v>
          </cell>
        </row>
        <row r="12794">
          <cell r="B12794" t="str">
            <v>Pentane, 1,1,1,2,2,3,4,5,5,5-decafluoro-, (3R,4S)-</v>
          </cell>
        </row>
        <row r="12795">
          <cell r="B12795" t="str">
            <v>Pentane, 1,1,1,2,2,3,4,5,5,5-decafluoro-, (3S,4R)-</v>
          </cell>
        </row>
        <row r="12796">
          <cell r="B12796" t="str">
            <v>Pentane, 1,1,1,2,2,3,4,5,5,5-decafluoro-, (3S,4S)-</v>
          </cell>
        </row>
        <row r="12797">
          <cell r="B12797" t="str">
            <v>Pentane, 1,1,1,2,2,3,4,5,5,5-decafluoro-3-methoxy-4-(trifluoromethyl)-</v>
          </cell>
        </row>
        <row r="12798">
          <cell r="B12798" t="str">
            <v>Pentane, 1,1,1,2,2-pentachloro-3,3,4,4,5,5,5-heptafluoro-</v>
          </cell>
        </row>
        <row r="12799">
          <cell r="B12799" t="str">
            <v>Pentane, 1,1,1,2,3,3-hexafluoro-</v>
          </cell>
        </row>
        <row r="12800">
          <cell r="B12800" t="str">
            <v>Pentane, 1,1,1,2,3,3-hexafluoro-4,4-dimethyl-</v>
          </cell>
        </row>
        <row r="12801">
          <cell r="B12801" t="str">
            <v>Pentane, 1,1,1,2,3,3-hexafluoro-4-(1,1,2,3,3,3-hexafluoropropoxy)-</v>
          </cell>
        </row>
        <row r="12802">
          <cell r="B12802" t="str">
            <v>Pentane, 1,1,1,2,3,3-hexafluoro-4-methyl-</v>
          </cell>
        </row>
        <row r="12803">
          <cell r="B12803" t="str">
            <v>Pentane, 1,1-dichloro-2,2,3,3,4,4,5,5-octafluoro-1-(propylthio)-</v>
          </cell>
        </row>
        <row r="12804">
          <cell r="B12804" t="str">
            <v>Pentane, 3,3-dimethyl-</v>
          </cell>
        </row>
        <row r="12805">
          <cell r="B12805" t="str">
            <v>Pentane, 5-chloro-1,1,2,2,3,3,4,4-octafluoro-</v>
          </cell>
        </row>
        <row r="12806">
          <cell r="B12806" t="str">
            <v>Pentanedioic acid</v>
          </cell>
        </row>
        <row r="12807">
          <cell r="B12807" t="str">
            <v>Pentanedioic acid, 2,2,3,3,4,4-hexafluoro-</v>
          </cell>
        </row>
        <row r="12808">
          <cell r="B12808" t="str">
            <v>Pentanedioic acid, 2,2,3,3,4,4-hexafluoro-, 1,5-diethyl ester</v>
          </cell>
        </row>
        <row r="12809">
          <cell r="B12809" t="str">
            <v>Pentanedioic acid, 2,2,3,3,4,4-hexafluoro-, silver salt (1:1)</v>
          </cell>
        </row>
        <row r="12810">
          <cell r="B12810" t="str">
            <v>Pentanedioyl dichloride, 2,2,3,3,4,4-hexafluoro-</v>
          </cell>
        </row>
        <row r="12811">
          <cell r="B12811" t="str">
            <v>Pentanenitrile, 5,5,5-trifluoro-4,4-bis(trifluoromethyl)-</v>
          </cell>
        </row>
        <row r="12812">
          <cell r="B12812" t="str">
            <v>Pentanoic acid, 2,2,3,3,4,4,5,5,5-nonafluoro-</v>
          </cell>
        </row>
        <row r="12813">
          <cell r="B12813" t="str">
            <v>Pentanoic acid, 2,2,3,3,4,4,5,5,5-nonafluoro-, ammonium salt (1:1)</v>
          </cell>
        </row>
        <row r="12814">
          <cell r="B12814" t="str">
            <v>Pentanoic acid, 2,2,3,3,4,4,5,5,5-nonafluoro-, sodium salt (1:1)</v>
          </cell>
        </row>
        <row r="12815">
          <cell r="B12815" t="str">
            <v>Pentanoic acid, 2,2,3,3,4,4,5,5-octafluoro-, octyl ester</v>
          </cell>
        </row>
        <row r="12816">
          <cell r="B12816" t="str">
            <v>Pentanoic acid, 2,2,3,3,4,5,5,5-octafluoro-4-(trifluoromethyl)-</v>
          </cell>
        </row>
        <row r="12817">
          <cell r="B12817" t="str">
            <v>Pentanoic acid, 2-acetyl-4,4,5,5-tetrafluoro-3-oxo-, ethyl ester</v>
          </cell>
        </row>
        <row r="12818">
          <cell r="B12818" t="str">
            <v>Pentanoic acid, 4,4,5,5-tetrafluoro-3,3-dihydroxy-, methyl ester</v>
          </cell>
        </row>
        <row r="12819">
          <cell r="B12819" t="str">
            <v>Pentanoic acid, 4,4,5,5-tetrafluoro-3-hydroxy-3-methoxy-,methyl ester</v>
          </cell>
        </row>
        <row r="12820">
          <cell r="B12820" t="str">
            <v>Pentanoic acid, 4,4,5,5-tetrafluoro-3-oxo-, methyl ester</v>
          </cell>
        </row>
        <row r="12821">
          <cell r="B12821" t="str">
            <v>Pentanoic acid, 4,4-bis((gamma-mu-perfluoro-C6-12-alkyl)thio) derivs., compds. with diethanolamine</v>
          </cell>
        </row>
        <row r="12822">
          <cell r="B12822" t="str">
            <v>Pentanoic acid, 4,4-bis[(.gamma.-.omega.-perfluoro-C8-20-alkyl)thio] derivs.</v>
          </cell>
        </row>
        <row r="12823">
          <cell r="B12823" t="str">
            <v>Pentanoic acid, 4,4-bis[(.gamma.-.omega.-perfluoro-C8-20-alkyl)thio] derivs., compds. with diethanolamine</v>
          </cell>
        </row>
        <row r="12824">
          <cell r="B12824" t="str">
            <v>Pentanoic acid, 5,5,5-trifluoro-2-oxo-4-(trifluoromethyl)-, ethyl ester</v>
          </cell>
        </row>
        <row r="12825">
          <cell r="B12825" t="str">
            <v>Pentanoic acid, 5-chloro-2,2,3,3,4,4-hexafluoro-, ethyl ester</v>
          </cell>
        </row>
        <row r="12826">
          <cell r="B12826" t="str">
            <v>Pentanoic acid, 5-[(2,6-dimethoxy-4-pyrimidinyl)amino]-5-oxo-, 2,2,3,3-tetrafluoropropyl ester</v>
          </cell>
        </row>
        <row r="12827">
          <cell r="B12827" t="str">
            <v>Pentanoic acid, 5-[(2-methoxyphenyl)amino]-5-oxo-, 2,2,3,3-tetrafluoropropylester</v>
          </cell>
        </row>
        <row r="12828">
          <cell r="B12828" t="str">
            <v>Pentanoic acid, 5-[(2-methylphenyl)amino]-5-oxo-, 2,2,3,3-tetrafluoropropylester</v>
          </cell>
        </row>
        <row r="12829">
          <cell r="B12829" t="str">
            <v>Pentanoic acid, 5-[(4-iodophenyl)amino]-5-oxo-, 2,2,3,3-tetrafluoropropyl ester</v>
          </cell>
        </row>
        <row r="12830">
          <cell r="B12830" t="str">
            <v>Pentanoic acid, ethyl ester</v>
          </cell>
        </row>
        <row r="12831">
          <cell r="B12831" t="str">
            <v>Pentanoyl fluoride, 2,2,3,3,4,4,5,5,5-nonafluoro-</v>
          </cell>
        </row>
        <row r="12832">
          <cell r="B12832" t="str">
            <v>Pentapotassium 6,9,12-tris(carboxylatomethyl)-3-(1,1,2,2,3,3,4,4,5,5,6,6,7,7,8,8,8-heptadecafluorooctane-1-sulfonyl)-3,6,9,12,15-pentaazaheptadecane-1,17-dioate</v>
          </cell>
        </row>
        <row r="12833">
          <cell r="B12833" t="str">
            <v>Pentatetracontafluoro-22-iododocosane</v>
          </cell>
        </row>
        <row r="12834">
          <cell r="B12834" t="str">
            <v>Pentazocine</v>
          </cell>
        </row>
        <row r="12835">
          <cell r="B12835" t="str">
            <v>Pentene</v>
          </cell>
        </row>
        <row r="12836">
          <cell r="B12836" t="str">
            <v>Pentoxifylline</v>
          </cell>
        </row>
        <row r="12837">
          <cell r="B12837" t="str">
            <v>Pentyl 2,2,3,3,4-pentafluoro-4-oxobutanoate</v>
          </cell>
        </row>
        <row r="12838">
          <cell r="B12838" t="str">
            <v>Pentyl 2,3,3,3-tetrafluoro-2-(heptafluoropropoxy)propanoate</v>
          </cell>
        </row>
        <row r="12839">
          <cell r="B12839" t="str">
            <v>Pentyl 4,4,5,5,6,6,7,7,7-nonafluoroheptanoate</v>
          </cell>
        </row>
        <row r="12840">
          <cell r="B12840" t="str">
            <v>Pentylcyclohexane</v>
          </cell>
        </row>
        <row r="12841">
          <cell r="B12841" t="str">
            <v>Percent abundance</v>
          </cell>
        </row>
        <row r="12842">
          <cell r="B12842" t="str">
            <v>Percent Residue</v>
          </cell>
        </row>
        <row r="12843">
          <cell r="B12843" t="str">
            <v>Percent Solids</v>
          </cell>
        </row>
        <row r="12844">
          <cell r="B12844" t="str">
            <v>Perchlorate</v>
          </cell>
        </row>
        <row r="12845">
          <cell r="B12845" t="str">
            <v>Perchloric acid</v>
          </cell>
        </row>
        <row r="12846">
          <cell r="B12846" t="str">
            <v>Perfluoro alkanes (linear)</v>
          </cell>
        </row>
        <row r="12847">
          <cell r="B12847" t="str">
            <v>Perfluoro compounds, C5-18</v>
          </cell>
        </row>
        <row r="12848">
          <cell r="B12848" t="str">
            <v>Perfluoro diacyl amides</v>
          </cell>
        </row>
        <row r="12849">
          <cell r="B12849" t="str">
            <v>Perfluoro dimethylethylpentane</v>
          </cell>
        </row>
        <row r="12850">
          <cell r="B12850" t="str">
            <v>Perfluoro iso n:p acrylates</v>
          </cell>
        </row>
        <row r="12851">
          <cell r="B12851" t="str">
            <v>Perfluoro tert-butylcyclohexane</v>
          </cell>
        </row>
        <row r="12852">
          <cell r="B12852" t="str">
            <v>Perfluoro(1,3-dipropoxycyclohexane)</v>
          </cell>
        </row>
        <row r="12853">
          <cell r="B12853" t="str">
            <v>Perfluoro(2,5,8,10-tetramethyl-3,6,9-trioxaundecanoic) acid</v>
          </cell>
        </row>
        <row r="12854">
          <cell r="B12854" t="str">
            <v>Perfluoro(2,5,8,11,14-pentamethyl-3,6,9,12,15-pentaoxaoctadecanoic) acid</v>
          </cell>
        </row>
        <row r="12855">
          <cell r="B12855" t="str">
            <v>Perfluoro(2,7-dimethyl-3,6-dioxasuberoyl) fluoride</v>
          </cell>
        </row>
        <row r="12856">
          <cell r="B12856" t="str">
            <v>Perfluoro(2-((6-chlorohexyl)oxy)ethanesulfonic acid)</v>
          </cell>
        </row>
        <row r="12857">
          <cell r="B12857" t="str">
            <v>Perfluoro(2-(2-propoxypropoxy)-1H,1H-propan-1-ol)</v>
          </cell>
        </row>
        <row r="12858">
          <cell r="B12858" t="str">
            <v>Perfluoro(2-bromoethoxy)ethene</v>
          </cell>
        </row>
        <row r="12859">
          <cell r="B12859" t="str">
            <v>Perfluoro(2-ethoxy-2-fluoroethoxy)acetic acid ammonium salt</v>
          </cell>
        </row>
        <row r="12860">
          <cell r="B12860" t="str">
            <v>Perfluoro(2-ethoxyethane)sulfonic acid</v>
          </cell>
        </row>
        <row r="12861">
          <cell r="B12861" t="str">
            <v>Perfluoro(2-methylpent-2-ene)</v>
          </cell>
        </row>
        <row r="12862">
          <cell r="B12862" t="str">
            <v>Perfluoro(2-propoxypropyl vinyl ether)</v>
          </cell>
        </row>
        <row r="12863">
          <cell r="B12863" t="str">
            <v>Perfluoro(3,3'-(piperazine-1,4-diyl)dipropanoic acid)</v>
          </cell>
        </row>
        <row r="12864">
          <cell r="B12864" t="str">
            <v>Perfluoro(3-ethyl-2,3-dimethylpentane)</v>
          </cell>
        </row>
        <row r="12865">
          <cell r="B12865" t="str">
            <v>Perfluoro(3-isopropyl-4-methyl-2-pentene)</v>
          </cell>
        </row>
        <row r="12866">
          <cell r="B12866" t="str">
            <v>Perfluoro(3-methoxy-2-oxabicyclo[3.3.0]octane)</v>
          </cell>
        </row>
        <row r="12867">
          <cell r="B12867" t="str">
            <v>Perfluoro(4-isopropyltoluene)</v>
          </cell>
        </row>
        <row r="12868">
          <cell r="B12868" t="str">
            <v>Perfluoro(4-methoxybutanoic) acid</v>
          </cell>
        </row>
        <row r="12869">
          <cell r="B12869" t="str">
            <v>Perfluoro(7-methyl)octanesulfonate potassium salt</v>
          </cell>
        </row>
        <row r="12870">
          <cell r="B12870" t="str">
            <v>Perfluoro(butyltetrahydrofuran)</v>
          </cell>
        </row>
        <row r="12871">
          <cell r="B12871" t="str">
            <v>Perfluoro(pentadecaoxypropylene)oxyethylene</v>
          </cell>
        </row>
        <row r="12872">
          <cell r="B12872" t="str">
            <v>Perfluoro-(2,5,8-trimethyl-3,6,9-trioxadodecanoic)acid</v>
          </cell>
        </row>
        <row r="12873">
          <cell r="B12873" t="str">
            <v>Perfluoro-(C6-18)-alkylphosphonic acid  (Fluowetï¿½ PL 80, 80% aqueous solution)</v>
          </cell>
        </row>
        <row r="12874">
          <cell r="B12874" t="str">
            <v>Perfluoro-1,10-decanedicarboxylic acid</v>
          </cell>
        </row>
        <row r="12875">
          <cell r="B12875" t="str">
            <v>Perfluoro-1,2-bis(perfluorocyclohexyl)ethane</v>
          </cell>
        </row>
        <row r="12876">
          <cell r="B12876" t="str">
            <v>Perfluoro-1,2-dimethylcyclohexane</v>
          </cell>
        </row>
        <row r="12877">
          <cell r="B12877" t="str">
            <v>Perfluoro-1,3,5-trimethylcyclohexane</v>
          </cell>
        </row>
        <row r="12878">
          <cell r="B12878" t="str">
            <v>Perfluoro-1,4-diiodobutane</v>
          </cell>
        </row>
        <row r="12879">
          <cell r="B12879" t="str">
            <v>Perfluoro-1-(perfluoroethyl)cyclohexanesulfonic acid</v>
          </cell>
        </row>
        <row r="12880">
          <cell r="B12880" t="str">
            <v>Perfluoro-1-(tetrafluoroiodo)-1-octyne</v>
          </cell>
        </row>
        <row r="12881">
          <cell r="B12881" t="str">
            <v>Perfluoro-1-butanesulfonyl chloride</v>
          </cell>
        </row>
        <row r="12882">
          <cell r="B12882" t="str">
            <v>Perfluoro-1-decanol</v>
          </cell>
        </row>
        <row r="12883">
          <cell r="B12883" t="str">
            <v>Perfluoro-1-decene</v>
          </cell>
        </row>
        <row r="12884">
          <cell r="B12884" t="str">
            <v>Perfluoro-1-ethyl-3-propoxycyclohexane</v>
          </cell>
        </row>
        <row r="12885">
          <cell r="B12885" t="str">
            <v>Perfluoro-1-hexane [18O2]sulfonate</v>
          </cell>
        </row>
        <row r="12886">
          <cell r="B12886" t="str">
            <v>Perfluoro-1-octanesulfonyl chloride</v>
          </cell>
        </row>
        <row r="12887">
          <cell r="B12887" t="str">
            <v>Perfluoro-1-propanol</v>
          </cell>
        </row>
        <row r="12888">
          <cell r="B12888" t="str">
            <v>Perfluoro-1-propene telomer with chlorotrifluoroethene, oxidized, reduced, hydrolyzed</v>
          </cell>
        </row>
        <row r="12889">
          <cell r="B12889" t="str">
            <v>Perfluoro-15-crown-5-ether</v>
          </cell>
        </row>
        <row r="12890">
          <cell r="B12890" t="str">
            <v>Perfluoro-2(1-propoxy)perfluoropropanamide</v>
          </cell>
        </row>
        <row r="12891">
          <cell r="B12891" t="str">
            <v>Perfluoro-2,2,5,5-tetramethylhexane</v>
          </cell>
        </row>
        <row r="12892">
          <cell r="B12892" t="str">
            <v>Perfluoro-2,2,9,9-tetramethyldeca-3,7-diene</v>
          </cell>
        </row>
        <row r="12893">
          <cell r="B12893" t="str">
            <v>Perfluoro-2,3-bis(2,5-dimethyl-1,4-dioxan-3-oxy)butane</v>
          </cell>
        </row>
        <row r="12894">
          <cell r="B12894" t="str">
            <v>Perfluoro-2,3-dimethylbutane</v>
          </cell>
        </row>
        <row r="12895">
          <cell r="B12895" t="str">
            <v>Perfluoro-2,3-dimethylpentane</v>
          </cell>
        </row>
        <row r="12896">
          <cell r="B12896" t="str">
            <v>Perfluoro-2,5,8,11-tetraoxadodecane</v>
          </cell>
        </row>
        <row r="12897">
          <cell r="B12897" t="str">
            <v>Perfluoro-2,7-dimethyloctane</v>
          </cell>
        </row>
        <row r="12898">
          <cell r="B12898" t="str">
            <v>Perfluoro-2,9-dimethyldecane</v>
          </cell>
        </row>
        <row r="12899">
          <cell r="B12899" t="str">
            <v>Perfluoro-2-(2-ethoxyethoxy)-1,1-diphenylethan-1-ol</v>
          </cell>
        </row>
        <row r="12900">
          <cell r="B12900" t="str">
            <v>Perfluoro-2-(3-methoxypropoxy)propanoic acid potassium salt</v>
          </cell>
        </row>
        <row r="12901">
          <cell r="B12901" t="str">
            <v>Perfluoro-2-(perfluorobutoxy)-2-(perfluoromethyl)propanoic acid</v>
          </cell>
        </row>
        <row r="12902">
          <cell r="B12902" t="str">
            <v>Perfluoro-2-(perfluoromethoxy)propanoic acid</v>
          </cell>
        </row>
        <row r="12903">
          <cell r="B12903" t="str">
            <v>Perfluoro-2-(perfluoropropoxy)-2-(perfluoromethyl)propanoic acid</v>
          </cell>
        </row>
        <row r="12904">
          <cell r="B12904" t="str">
            <v>Perfluoro-2-butanone</v>
          </cell>
        </row>
        <row r="12905">
          <cell r="B12905" t="str">
            <v>Perfluoro-2-butyl-3-propyloxaziridine</v>
          </cell>
        </row>
        <row r="12906">
          <cell r="B12906" t="str">
            <v>Perfluoro-2-hexene</v>
          </cell>
        </row>
        <row r="12907">
          <cell r="B12907" t="str">
            <v>Perfluoro-2-isobutoxypropanoic acid</v>
          </cell>
        </row>
        <row r="12908">
          <cell r="B12908" t="str">
            <v>Perfluoro-2-methyl-3-(propan-2-yl)pentan-3-yl</v>
          </cell>
        </row>
        <row r="12909">
          <cell r="B12909" t="str">
            <v>Perfluoro-2-methyl-3-ethylpentane</v>
          </cell>
        </row>
        <row r="12910">
          <cell r="B12910" t="str">
            <v>Perfluoro-2-methyldecalin</v>
          </cell>
        </row>
        <row r="12911">
          <cell r="B12911" t="str">
            <v>Perfluoro-2-methylheptane</v>
          </cell>
        </row>
        <row r="12912">
          <cell r="B12912" t="str">
            <v>Perfluoro-2-methyloxane</v>
          </cell>
        </row>
        <row r="12913">
          <cell r="B12913" t="str">
            <v>Perfluoro-2-pentanone</v>
          </cell>
        </row>
        <row r="12914">
          <cell r="B12914" t="str">
            <v>Perfluoro-2-[(perfluoropentyl)oxy]propanoic acid</v>
          </cell>
        </row>
        <row r="12915">
          <cell r="B12915" t="str">
            <v>Perfluoro-2-[(trifluoromethyl)sulfonyl]propane</v>
          </cell>
        </row>
        <row r="12916">
          <cell r="B12916" t="str">
            <v>Perfluoro-3,4-dimethylhexane</v>
          </cell>
        </row>
        <row r="12917">
          <cell r="B12917" t="str">
            <v>Perfluoro-3,5,5-trimethylhexanoic acid</v>
          </cell>
        </row>
        <row r="12918">
          <cell r="B12918" t="str">
            <v>Perfluoro-3,6,9-trioxadecanoic acid</v>
          </cell>
        </row>
        <row r="12919">
          <cell r="B12919" t="str">
            <v>Perfluoro-3,6,9-trioxatridecanoic acid</v>
          </cell>
        </row>
        <row r="12920">
          <cell r="B12920" t="str">
            <v>Perfluoro-3,6,9-trioxaundecane-1,11-dioic acid</v>
          </cell>
        </row>
        <row r="12921">
          <cell r="B12921" t="str">
            <v>Perfluoro-3,6-dioxadecanoic acid</v>
          </cell>
        </row>
        <row r="12922">
          <cell r="B12922" t="str">
            <v>Perfluoro-3,6-dioxaheptanoic acid</v>
          </cell>
        </row>
        <row r="12923">
          <cell r="B12923" t="str">
            <v>Perfluoro-3,6-dioxaoctane-1,8-dioic acid</v>
          </cell>
        </row>
        <row r="12924">
          <cell r="B12924" t="str">
            <v>Perfluoro-3,6-dioxaoctanoic acid</v>
          </cell>
        </row>
        <row r="12925">
          <cell r="B12925" t="str">
            <v>Perfluoro-3,7-dimethyloctanoic acid</v>
          </cell>
        </row>
        <row r="12926">
          <cell r="B12926" t="str">
            <v>Perfluoro-3-ethoxypropanoic acid</v>
          </cell>
        </row>
        <row r="12927">
          <cell r="B12927" t="str">
            <v>Perfluoro-3-ethyl-2,4-dimethyl-2-pentene</v>
          </cell>
        </row>
        <row r="12928">
          <cell r="B12928" t="str">
            <v>Perfluoro-3-methoxypropanoic acid</v>
          </cell>
        </row>
        <row r="12929">
          <cell r="B12929" t="str">
            <v>Perfluoro-3-methoxypropanoic anhydride</v>
          </cell>
        </row>
        <row r="12930">
          <cell r="B12930" t="str">
            <v>Perfluoro-3-methylbutyl iodide</v>
          </cell>
        </row>
        <row r="12931">
          <cell r="B12931" t="str">
            <v>Perfluoro-3-methylheptane</v>
          </cell>
        </row>
        <row r="12932">
          <cell r="B12932" t="str">
            <v>Perfluoro-4-(2-sulfoethoxy)pentanoic acid</v>
          </cell>
        </row>
        <row r="12933">
          <cell r="B12933" t="str">
            <v>Perfluoro-4-isopropoxybutanoic acid</v>
          </cell>
        </row>
        <row r="12934">
          <cell r="B12934" t="str">
            <v>Perfluoro-4-methylpent-2-enoyl chloride</v>
          </cell>
        </row>
        <row r="12935">
          <cell r="B12935" t="str">
            <v>Perfluoro-4-methylpent-2-enoyl fluoride</v>
          </cell>
        </row>
        <row r="12936">
          <cell r="B12936" t="str">
            <v>Perfluoro-5,5'-bis(trifluoromethyl)-1,1'-bicyclohexyl</v>
          </cell>
        </row>
        <row r="12937">
          <cell r="B12937" t="str">
            <v>Perfluoro-5-(pentafluoroethyl)oxolane</v>
          </cell>
        </row>
        <row r="12938">
          <cell r="B12938" t="str">
            <v>Perfluoro-C8-14-alcs. and N,N-2-tris(6-isocyanatohexyl) imidodicarbonic diamide</v>
          </cell>
        </row>
        <row r="12939">
          <cell r="B12939" t="str">
            <v>Perfluoro-N-[(trifluoromethyl)sulfonyl]butanesulfonamide sodium salt</v>
          </cell>
        </row>
        <row r="12940">
          <cell r="B12940" t="str">
            <v>Perfluoro-n-[1,2,3,4-13C4]-octanoate ion(1-)</v>
          </cell>
        </row>
        <row r="12941">
          <cell r="B12941" t="str">
            <v>Perfluoro-n-[1,2,3,4-13C4]-octanoic acid</v>
          </cell>
        </row>
        <row r="12942">
          <cell r="B12942" t="str">
            <v>Perfluoro-tert-butyl isobutyrate</v>
          </cell>
        </row>
        <row r="12943">
          <cell r="B12943" t="str">
            <v>Perfluoroadipoyl chloride</v>
          </cell>
        </row>
        <row r="12944">
          <cell r="B12944" t="str">
            <v>Perfluoroalkyl (linear) alcohols</v>
          </cell>
        </row>
        <row r="12945">
          <cell r="B12945" t="str">
            <v>Perfluoroalkyl (linear) aldehydes</v>
          </cell>
        </row>
        <row r="12946">
          <cell r="B12946" t="str">
            <v>Perfluoroalkyl (linear) alkyl (linear) ketone</v>
          </cell>
        </row>
        <row r="12947">
          <cell r="B12947" t="str">
            <v>Perfluoroalkyl (linear) alkyl ethers</v>
          </cell>
        </row>
        <row r="12948">
          <cell r="B12948" t="str">
            <v>Perfluoroalkyl (linear) amide carboxylates</v>
          </cell>
        </row>
        <row r="12949">
          <cell r="B12949" t="str">
            <v>Perfluoroalkyl (linear) amides (primary)</v>
          </cell>
        </row>
        <row r="12950">
          <cell r="B12950" t="str">
            <v>Perfluoroalkyl (linear) amides (secondary)</v>
          </cell>
        </row>
        <row r="12951">
          <cell r="B12951" t="str">
            <v>Perfluoroalkyl (linear) amides (tertiary)</v>
          </cell>
        </row>
        <row r="12952">
          <cell r="B12952" t="str">
            <v>Perfluoroalkyl (linear) carboxylate esters</v>
          </cell>
        </row>
        <row r="12953">
          <cell r="B12953" t="str">
            <v>Perfluoroalkyl (linear) carboxylic acids</v>
          </cell>
        </row>
        <row r="12954">
          <cell r="B12954" t="str">
            <v>Perfluoroalkyl (linear) dicarboxylic acids</v>
          </cell>
        </row>
        <row r="12955">
          <cell r="B12955" t="str">
            <v>Perfluoroalkyl (linear) ethers</v>
          </cell>
        </row>
        <row r="12956">
          <cell r="B12956" t="str">
            <v>Perfluoroalkyl (linear) sulfonates</v>
          </cell>
        </row>
        <row r="12957">
          <cell r="B12957" t="str">
            <v>Perfluoroalkyl acyl fluorides</v>
          </cell>
        </row>
        <row r="12958">
          <cell r="B12958" t="str">
            <v>Perfluoroalkyl amidines</v>
          </cell>
        </row>
        <row r="12959">
          <cell r="B12959" t="str">
            <v>Perfluoroalkyl carboxylates</v>
          </cell>
        </row>
        <row r="12960">
          <cell r="B12960" t="str">
            <v>Perfluoroalkyl esters (vinyl)</v>
          </cell>
        </row>
        <row r="12961">
          <cell r="B12961" t="str">
            <v>Perfluoroalkyl gem-amino alcohols</v>
          </cell>
        </row>
        <row r="12962">
          <cell r="B12962" t="str">
            <v>Perfluoroalkyl sulfonamide amino carboxylates</v>
          </cell>
        </row>
        <row r="12963">
          <cell r="B12963" t="str">
            <v>Perfluoroalkyl sulfonamido amines</v>
          </cell>
        </row>
        <row r="12964">
          <cell r="B12964" t="str">
            <v>Perfluoroalkyl sulfonates</v>
          </cell>
        </row>
        <row r="12965">
          <cell r="B12965" t="str">
            <v>Perfluoroalkyl symmetric anhydrides</v>
          </cell>
        </row>
        <row r="12966">
          <cell r="B12966" t="str">
            <v>Perfluoroalkyl symmetric diacyl fluorides</v>
          </cell>
        </row>
        <row r="12967">
          <cell r="B12967" t="str">
            <v>Perfluoroalkyl symmetric diamides</v>
          </cell>
        </row>
        <row r="12968">
          <cell r="B12968" t="str">
            <v>Perfluoroalkyl(C4-14)carbonyl aminohexanoic acid, ammonium salt</v>
          </cell>
        </row>
        <row r="12969">
          <cell r="B12969" t="str">
            <v>Perfluoroalkyl(C4-14)carbonyl aminomethoxy polyethylene oxide  (Surflon S 145, perfluoroalkyl ethylene oxide adduct)</v>
          </cell>
        </row>
        <row r="12970">
          <cell r="B12970" t="str">
            <v>Perfluoroalkyl(C4-23) iodide</v>
          </cell>
        </row>
        <row r="12971">
          <cell r="B12971" t="str">
            <v>Perfluoroalkylethyl acrylates (C6-C14)</v>
          </cell>
        </row>
        <row r="12972">
          <cell r="B12972" t="str">
            <v>Perfluoroalkylpolyether-1</v>
          </cell>
        </row>
        <row r="12973">
          <cell r="B12973" t="str">
            <v>Perfluoroazelaic acid</v>
          </cell>
        </row>
        <row r="12974">
          <cell r="B12974" t="str">
            <v>Perfluorobicyclo-(4.4.0)-dec-1,6-ene</v>
          </cell>
        </row>
        <row r="12975">
          <cell r="B12975" t="str">
            <v>Perfluorobutane sulfonamide amino carboxylates</v>
          </cell>
        </row>
        <row r="12976">
          <cell r="B12976" t="str">
            <v>Perfluorobutane sulfonamido betaine carboxylic acid</v>
          </cell>
        </row>
        <row r="12977">
          <cell r="B12977" t="str">
            <v>Perfluorobutanesulfinyl chloride</v>
          </cell>
        </row>
        <row r="12978">
          <cell r="B12978" t="str">
            <v>Perfluorobutanesulfonamido betaine carboxylate</v>
          </cell>
        </row>
        <row r="12979">
          <cell r="B12979" t="str">
            <v>Perfluorobutanesulfonate</v>
          </cell>
        </row>
        <row r="12980">
          <cell r="B12980" t="str">
            <v>Perfluorobutanesulfonic acid</v>
          </cell>
        </row>
        <row r="12981">
          <cell r="B12981" t="str">
            <v>Perfluorobutanesulfonic anhydride</v>
          </cell>
        </row>
        <row r="12982">
          <cell r="B12982" t="str">
            <v>Perfluorobutanoate</v>
          </cell>
        </row>
        <row r="12983">
          <cell r="B12983" t="str">
            <v>Perfluorobutanoate (anionic form)</v>
          </cell>
        </row>
        <row r="12984">
          <cell r="B12984" t="str">
            <v>Perfluorobutanol</v>
          </cell>
        </row>
        <row r="12985">
          <cell r="B12985" t="str">
            <v>Perfluorobutylcyclohexane</v>
          </cell>
        </row>
        <row r="12986">
          <cell r="B12986" t="str">
            <v>Perfluorobutylsulfonamide</v>
          </cell>
        </row>
        <row r="12987">
          <cell r="B12987" t="str">
            <v>Perfluorobutyltetrahydrofuran</v>
          </cell>
        </row>
        <row r="12988">
          <cell r="B12988" t="str">
            <v>Perfluorobutyraldehyde</v>
          </cell>
        </row>
        <row r="12989">
          <cell r="B12989" t="str">
            <v>Perfluorobutyrylamidine</v>
          </cell>
        </row>
        <row r="12990">
          <cell r="B12990" t="str">
            <v>Perfluorocarbons</v>
          </cell>
        </row>
        <row r="12991">
          <cell r="B12991" t="str">
            <v>Perfluorocarboxyl perfluoroalkyl sulfonic anhydrides</v>
          </cell>
        </row>
        <row r="12992">
          <cell r="B12992" t="str">
            <v>Perfluorocyclohexane sulfonic acid</v>
          </cell>
        </row>
        <row r="12993">
          <cell r="B12993" t="str">
            <v>Perfluorocyclohexanecarbonyl bromide</v>
          </cell>
        </row>
        <row r="12994">
          <cell r="B12994" t="str">
            <v>Perfluorodecahydro-1-(perfluorobutyl)naphthalene</v>
          </cell>
        </row>
        <row r="12995">
          <cell r="B12995" t="str">
            <v>Perfluorodecahydro-1-isobutylnaphthalene</v>
          </cell>
        </row>
        <row r="12996">
          <cell r="B12996" t="str">
            <v>Perfluorodecahydro-1-sec-butylnaphthalene</v>
          </cell>
        </row>
        <row r="12997">
          <cell r="B12997" t="str">
            <v>Perfluorodecahydro-1-t-butylnaphthalene</v>
          </cell>
        </row>
        <row r="12998">
          <cell r="B12998" t="str">
            <v>Perfluorodecahydro-2-iso-butylnaphthalene</v>
          </cell>
        </row>
        <row r="12999">
          <cell r="B12999" t="str">
            <v>Perfluorodecahydro-2-n-butylnaphthalene</v>
          </cell>
        </row>
        <row r="13000">
          <cell r="B13000" t="str">
            <v>Perfluorodecahydro-2-sec-butylnaphthalene</v>
          </cell>
        </row>
        <row r="13001">
          <cell r="B13001" t="str">
            <v>Perfluorodecahydro-2-t-butylnaphthalene</v>
          </cell>
        </row>
        <row r="13002">
          <cell r="B13002" t="str">
            <v>Perfluorodecane</v>
          </cell>
        </row>
        <row r="13003">
          <cell r="B13003" t="str">
            <v>Perfluorodecane amide betaine</v>
          </cell>
        </row>
        <row r="13004">
          <cell r="B13004" t="str">
            <v>Perfluorodecane amido amine oxide</v>
          </cell>
        </row>
        <row r="13005">
          <cell r="B13005" t="str">
            <v>Perfluorodecanesulfonate</v>
          </cell>
        </row>
        <row r="13006">
          <cell r="B13006" t="str">
            <v>Perfluorodecanesulfonic Acid***retired***use 1-Decanesulfonic acid, 1,1,2,2,3,3,4,4,5,5,6,6,7,7,8,8,9,9,10,10,10-heneico</v>
          </cell>
        </row>
        <row r="13007">
          <cell r="B13007" t="str">
            <v>Perfluorodecanoate</v>
          </cell>
        </row>
        <row r="13008">
          <cell r="B13008" t="str">
            <v>Perfluorodecanoate (anionic form)</v>
          </cell>
        </row>
        <row r="13009">
          <cell r="B13009" t="str">
            <v>Perfluorodecanoic acid</v>
          </cell>
        </row>
        <row r="13010">
          <cell r="B13010" t="str">
            <v>Perfluorodecanonitrile</v>
          </cell>
        </row>
        <row r="13011">
          <cell r="B13011" t="str">
            <v>Perfluorodecylphosphonic acid</v>
          </cell>
        </row>
        <row r="13012">
          <cell r="B13012" t="str">
            <v>Perfluorododecane</v>
          </cell>
        </row>
        <row r="13013">
          <cell r="B13013" t="str">
            <v>Perfluorododecane amide betaine</v>
          </cell>
        </row>
        <row r="13014">
          <cell r="B13014" t="str">
            <v>Perfluorododecane amido amine</v>
          </cell>
        </row>
        <row r="13015">
          <cell r="B13015" t="str">
            <v>Perfluorododecanesulfonate</v>
          </cell>
        </row>
        <row r="13016">
          <cell r="B13016" t="str">
            <v>Perfluorododecanesulfonic acid</v>
          </cell>
        </row>
        <row r="13017">
          <cell r="B13017" t="str">
            <v>Perfluorododecanoate</v>
          </cell>
        </row>
        <row r="13018">
          <cell r="B13018" t="str">
            <v>Perfluorododecanoate (anionic form)</v>
          </cell>
        </row>
        <row r="13019">
          <cell r="B13019" t="str">
            <v>Perfluorododecanoic acid</v>
          </cell>
        </row>
        <row r="13020">
          <cell r="B13020" t="str">
            <v>Perfluoroeicosanesulfonic acid</v>
          </cell>
        </row>
        <row r="13021">
          <cell r="B13021" t="str">
            <v>Perfluoroethoxy-3-propoxypropane</v>
          </cell>
        </row>
        <row r="13022">
          <cell r="B13022" t="str">
            <v>Perfluoroethyl 2H-perfluoroethyl ether</v>
          </cell>
        </row>
        <row r="13023">
          <cell r="B13023" t="str">
            <v>Perfluoroethyl ether</v>
          </cell>
        </row>
        <row r="13024">
          <cell r="B13024" t="str">
            <v>Perfluoroethylcyclohexane</v>
          </cell>
        </row>
        <row r="13025">
          <cell r="B13025" t="str">
            <v>Perfluoroglutaric anhydride</v>
          </cell>
        </row>
        <row r="13026">
          <cell r="B13026" t="str">
            <v>Perfluoroglutaryl difluoride</v>
          </cell>
        </row>
        <row r="13027">
          <cell r="B13027" t="str">
            <v>Perfluorohept-1-ene</v>
          </cell>
        </row>
        <row r="13028">
          <cell r="B13028" t="str">
            <v>Perfluoroheptadecanesulfonic acid</v>
          </cell>
        </row>
        <row r="13029">
          <cell r="B13029" t="str">
            <v>Perfluoroheptadecanoic acid</v>
          </cell>
        </row>
        <row r="13030">
          <cell r="B13030" t="str">
            <v>Perfluoroheptanal</v>
          </cell>
        </row>
        <row r="13031">
          <cell r="B13031" t="str">
            <v>Perfluoroheptanamide</v>
          </cell>
        </row>
        <row r="13032">
          <cell r="B13032" t="str">
            <v>Perfluoroheptane amide betaine</v>
          </cell>
        </row>
        <row r="13033">
          <cell r="B13033" t="str">
            <v>Perfluoroheptane amido amine</v>
          </cell>
        </row>
        <row r="13034">
          <cell r="B13034" t="str">
            <v>Perfluoroheptane amido amine oxide</v>
          </cell>
        </row>
        <row r="13035">
          <cell r="B13035" t="str">
            <v>Perfluoroheptane sulfonamide amino carboxylates</v>
          </cell>
        </row>
        <row r="13036">
          <cell r="B13036" t="str">
            <v>Perfluoroheptane sulfonamido amine oxide</v>
          </cell>
        </row>
        <row r="13037">
          <cell r="B13037" t="str">
            <v>Perfluoroheptanenitrile</v>
          </cell>
        </row>
        <row r="13038">
          <cell r="B13038" t="str">
            <v>Perfluoroheptanes (branched and linear)</v>
          </cell>
        </row>
        <row r="13039">
          <cell r="B13039" t="str">
            <v>Perfluoroheptanesulfonate</v>
          </cell>
        </row>
        <row r="13040">
          <cell r="B13040" t="str">
            <v>Perfluoroheptanesulfonic Acid***retired***use 1-Heptanesulfonic acid, 1,1,2,2,3,3,4,4,5,5,6,6,7,7,7-pentadecafluoro-</v>
          </cell>
        </row>
        <row r="13041">
          <cell r="B13041" t="str">
            <v>Perfluoroheptanoate</v>
          </cell>
        </row>
        <row r="13042">
          <cell r="B13042" t="str">
            <v>Perfluoroheptanoate (anionic form)</v>
          </cell>
        </row>
        <row r="13043">
          <cell r="B13043" t="str">
            <v>Perfluoroheptanoic acid</v>
          </cell>
        </row>
        <row r="13044">
          <cell r="B13044" t="str">
            <v>Perfluoroheptanoic anhydride</v>
          </cell>
        </row>
        <row r="13045">
          <cell r="B13045" t="str">
            <v>Perfluoroheptanoyl chloride</v>
          </cell>
        </row>
        <row r="13046">
          <cell r="B13046" t="str">
            <v>Perfluorohex-1-ene</v>
          </cell>
        </row>
        <row r="13047">
          <cell r="B13047" t="str">
            <v>Perfluorohexadecane</v>
          </cell>
        </row>
        <row r="13048">
          <cell r="B13048" t="str">
            <v>Perfluorohexadecanesulfonic acid</v>
          </cell>
        </row>
        <row r="13049">
          <cell r="B13049" t="str">
            <v>Perfluorohexadecanoic acid***retired***use Perfluoropalmitic acid</v>
          </cell>
        </row>
        <row r="13050">
          <cell r="B13050" t="str">
            <v>Perfluorohexane</v>
          </cell>
        </row>
        <row r="13051">
          <cell r="B13051" t="str">
            <v>Perfluorohexane sulfonamide amino carboxylates</v>
          </cell>
        </row>
        <row r="13052">
          <cell r="B13052" t="str">
            <v>Perfluorohexane sulfonamido amine oxide</v>
          </cell>
        </row>
        <row r="13053">
          <cell r="B13053" t="str">
            <v>Perfluorohexanesulfinate zinc salt</v>
          </cell>
        </row>
        <row r="13054">
          <cell r="B13054" t="str">
            <v>Perfluorohexanesulfonamide</v>
          </cell>
        </row>
        <row r="13055">
          <cell r="B13055" t="str">
            <v>Perfluorohexanesulfonate</v>
          </cell>
        </row>
        <row r="13056">
          <cell r="B13056" t="str">
            <v>Perfluorohexanesulfonic acid</v>
          </cell>
        </row>
        <row r="13057">
          <cell r="B13057" t="str">
            <v>Perfluorohexanoate</v>
          </cell>
        </row>
        <row r="13058">
          <cell r="B13058" t="str">
            <v>Perfluorohexanoate (anionic form)</v>
          </cell>
        </row>
        <row r="13059">
          <cell r="B13059" t="str">
            <v>Perfluorohexanoic acid</v>
          </cell>
        </row>
        <row r="13060">
          <cell r="B13060" t="str">
            <v>Perfluorohexanoic anhydride</v>
          </cell>
        </row>
        <row r="13061">
          <cell r="B13061" t="str">
            <v>Perfluorohexylbromide</v>
          </cell>
        </row>
        <row r="13062">
          <cell r="B13062" t="str">
            <v>Perfluorohexylchloride</v>
          </cell>
        </row>
        <row r="13063">
          <cell r="B13063" t="str">
            <v>Perfluoroisobutyric acid</v>
          </cell>
        </row>
        <row r="13064">
          <cell r="B13064" t="str">
            <v>Perfluoroisohexane</v>
          </cell>
        </row>
        <row r="13065">
          <cell r="B13065" t="str">
            <v>Perfluorolauric acid***retired***use Perfluorododecanoic acid</v>
          </cell>
        </row>
        <row r="13066">
          <cell r="B13066" t="str">
            <v>Perfluoromethoxy perfluoropentane sulfonic acid</v>
          </cell>
        </row>
        <row r="13067">
          <cell r="B13067" t="str">
            <v>Perfluoromethoxypropionic acid methyl ester</v>
          </cell>
        </row>
        <row r="13068">
          <cell r="B13068" t="str">
            <v>Perfluoromethyldecalin</v>
          </cell>
        </row>
        <row r="13069">
          <cell r="B13069" t="str">
            <v>Perfluoromethyldiethylamine</v>
          </cell>
        </row>
        <row r="13070">
          <cell r="B13070" t="str">
            <v>Perfluoromyristic acid***retired***use Perfluorotetradecanoic acid</v>
          </cell>
        </row>
        <row r="13071">
          <cell r="B13071" t="str">
            <v>Perfluoronon-1-ene</v>
          </cell>
        </row>
        <row r="13072">
          <cell r="B13072" t="str">
            <v>Perfluorononadecanesulfonic acid</v>
          </cell>
        </row>
        <row r="13073">
          <cell r="B13073" t="str">
            <v>Perfluorononane</v>
          </cell>
        </row>
        <row r="13074">
          <cell r="B13074" t="str">
            <v>Perfluorononane amide betaine</v>
          </cell>
        </row>
        <row r="13075">
          <cell r="B13075" t="str">
            <v>Perfluorononane amido amine</v>
          </cell>
        </row>
        <row r="13076">
          <cell r="B13076" t="str">
            <v>Perfluorononane sulfonamido amine oxide</v>
          </cell>
        </row>
        <row r="13077">
          <cell r="B13077" t="str">
            <v>Perfluorononane sulfonamido ammonium iodide</v>
          </cell>
        </row>
        <row r="13078">
          <cell r="B13078" t="str">
            <v>Perfluorononanesulfonate</v>
          </cell>
        </row>
        <row r="13079">
          <cell r="B13079" t="str">
            <v>Perfluorononanesulfonate potassium</v>
          </cell>
        </row>
        <row r="13080">
          <cell r="B13080" t="str">
            <v>Perfluorononanoate</v>
          </cell>
        </row>
        <row r="13081">
          <cell r="B13081" t="str">
            <v>Perfluorononanoate (anionic form)</v>
          </cell>
        </row>
        <row r="13082">
          <cell r="B13082" t="str">
            <v>Perfluorononanoic acid</v>
          </cell>
        </row>
        <row r="13083">
          <cell r="B13083" t="str">
            <v>Perfluorononanoyl chloride</v>
          </cell>
        </row>
        <row r="13084">
          <cell r="B13084" t="str">
            <v>Perfluorononyl Dimethicone/Methicone/Amodimethicone Crosspolymer</v>
          </cell>
        </row>
        <row r="13085">
          <cell r="B13085" t="str">
            <v>Perfluorooct-1-ene</v>
          </cell>
        </row>
        <row r="13086">
          <cell r="B13086" t="str">
            <v>Perfluorooctadecanesulfonic acid</v>
          </cell>
        </row>
        <row r="13087">
          <cell r="B13087" t="str">
            <v>Perfluorooctanal</v>
          </cell>
        </row>
        <row r="13088">
          <cell r="B13088" t="str">
            <v>Perfluorooctanamide</v>
          </cell>
        </row>
        <row r="13089">
          <cell r="B13089" t="str">
            <v>Perfluorooctanamidine</v>
          </cell>
        </row>
        <row r="13090">
          <cell r="B13090" t="str">
            <v>Perfluorooctane amido amine</v>
          </cell>
        </row>
        <row r="13091">
          <cell r="B13091" t="str">
            <v>Perfluorooctane sulfonamide amino carboxylates</v>
          </cell>
        </row>
        <row r="13092">
          <cell r="B13092" t="str">
            <v>Perfluorooctane sulfonamido ammonium bromide</v>
          </cell>
        </row>
        <row r="13093">
          <cell r="B13093" t="str">
            <v>Perfluorooctane sulfonic acid</v>
          </cell>
        </row>
        <row r="13094">
          <cell r="B13094" t="str">
            <v>Perfluorooctaneamide betaine</v>
          </cell>
        </row>
        <row r="13095">
          <cell r="B13095" t="str">
            <v>Perfluorooctaneamido amine oxide</v>
          </cell>
        </row>
        <row r="13096">
          <cell r="B13096" t="str">
            <v>Perfluorooctaneamido ammonium</v>
          </cell>
        </row>
        <row r="13097">
          <cell r="B13097" t="str">
            <v>Perfluorooctanedioic diamide</v>
          </cell>
        </row>
        <row r="13098">
          <cell r="B13098" t="str">
            <v>Perfluorooctanenitrile</v>
          </cell>
        </row>
        <row r="13099">
          <cell r="B13099" t="str">
            <v>Perfluorooctanesulfonamide</v>
          </cell>
        </row>
        <row r="13100">
          <cell r="B13100" t="str">
            <v>Perfluorooctanesulfonamido amine oxide</v>
          </cell>
        </row>
        <row r="13101">
          <cell r="B13101" t="str">
            <v>Perfluorooctanesulfonamido ammonium</v>
          </cell>
        </row>
        <row r="13102">
          <cell r="B13102" t="str">
            <v>Perfluorooctanesulfonamido betaine</v>
          </cell>
        </row>
        <row r="13103">
          <cell r="B13103" t="str">
            <v>Perfluorooctanesulfonamido ethanol</v>
          </cell>
        </row>
        <row r="13104">
          <cell r="B13104" t="str">
            <v>Perfluorooctanesulfonate</v>
          </cell>
        </row>
        <row r="13105">
          <cell r="B13105" t="str">
            <v>Perfluorooctanesulfonic acid</v>
          </cell>
        </row>
        <row r="13106">
          <cell r="B13106" t="str">
            <v>Perfluorooctanoate (anionic form)</v>
          </cell>
        </row>
        <row r="13107">
          <cell r="B13107" t="str">
            <v>Perfluorooctanoate N,N,N-trimethylmethanaminium</v>
          </cell>
        </row>
        <row r="13108">
          <cell r="B13108" t="str">
            <v>Perfluorooctanoate***retired***use Perfluorooctanoic acid</v>
          </cell>
        </row>
        <row r="13109">
          <cell r="B13109" t="str">
            <v>Perfluorooctanoic acid</v>
          </cell>
        </row>
        <row r="13110">
          <cell r="B13110" t="str">
            <v>Perfluorooctanoic acid diethanolamide</v>
          </cell>
        </row>
        <row r="13111">
          <cell r="B13111" t="str">
            <v>Perfluorooctanoic acid-1,2-13C2</v>
          </cell>
        </row>
        <row r="13112">
          <cell r="B13112" t="str">
            <v>Perfluorooctyl Ethylene</v>
          </cell>
        </row>
        <row r="13113">
          <cell r="B13113" t="str">
            <v>perfluorooctyl methacrylate</v>
          </cell>
        </row>
        <row r="13114">
          <cell r="B13114" t="str">
            <v>Perfluorooctylsulfonyl fluoride</v>
          </cell>
        </row>
        <row r="13115">
          <cell r="B13115" t="str">
            <v>Perfluorooctylsulfonylpropylaminoethyl acrylate</v>
          </cell>
        </row>
        <row r="13116">
          <cell r="B13116" t="str">
            <v>Perfluoropalmitic acid</v>
          </cell>
        </row>
        <row r="13117">
          <cell r="B13117" t="str">
            <v>Perfluoropent-1-ene</v>
          </cell>
        </row>
        <row r="13118">
          <cell r="B13118" t="str">
            <v>Perfluoropentadecane</v>
          </cell>
        </row>
        <row r="13119">
          <cell r="B13119" t="str">
            <v>Perfluoropentadecanesulfonic acid</v>
          </cell>
        </row>
        <row r="13120">
          <cell r="B13120" t="str">
            <v>Perfluoropentadecanoic acid</v>
          </cell>
        </row>
        <row r="13121">
          <cell r="B13121" t="str">
            <v>Perfluoropentanamide</v>
          </cell>
        </row>
        <row r="13122">
          <cell r="B13122" t="str">
            <v>Perfluoropentane sulfonamide amino carboxylates</v>
          </cell>
        </row>
        <row r="13123">
          <cell r="B13123" t="str">
            <v>Perfluoropentanesulfonate</v>
          </cell>
        </row>
        <row r="13124">
          <cell r="B13124" t="str">
            <v>Perfluoropentanoate</v>
          </cell>
        </row>
        <row r="13125">
          <cell r="B13125" t="str">
            <v>Perfluoropentanoate (anionic form)</v>
          </cell>
        </row>
        <row r="13126">
          <cell r="B13126" t="str">
            <v>Perfluoropentanoic anhydride</v>
          </cell>
        </row>
        <row r="13127">
          <cell r="B13127" t="str">
            <v>Perfluoroperhydrobenzyl tetralin</v>
          </cell>
        </row>
        <row r="13128">
          <cell r="B13128" t="str">
            <v>Perfluoroperhydrofluorene</v>
          </cell>
        </row>
        <row r="13129">
          <cell r="B13129" t="str">
            <v>Perfluoropinacol</v>
          </cell>
        </row>
        <row r="13130">
          <cell r="B13130" t="str">
            <v>Perfluoropropane sulfonate</v>
          </cell>
        </row>
        <row r="13131">
          <cell r="B13131" t="str">
            <v>Perfluoropropanoate</v>
          </cell>
        </row>
        <row r="13132">
          <cell r="B13132" t="str">
            <v>Perfluoropropanol</v>
          </cell>
        </row>
        <row r="13133">
          <cell r="B13133" t="str">
            <v>Perfluorosebacamide</v>
          </cell>
        </row>
        <row r="13134">
          <cell r="B13134" t="str">
            <v>Perfluorosebacamidine</v>
          </cell>
        </row>
        <row r="13135">
          <cell r="B13135" t="str">
            <v>Perfluorosebacic acid</v>
          </cell>
        </row>
        <row r="13136">
          <cell r="B13136" t="str">
            <v>Perfluorosebaconitrile</v>
          </cell>
        </row>
        <row r="13137">
          <cell r="B13137" t="str">
            <v>Perfluorosuberic acid</v>
          </cell>
        </row>
        <row r="13138">
          <cell r="B13138" t="str">
            <v>Perfluorosulfonic acid, PTFE copolymer</v>
          </cell>
        </row>
        <row r="13139">
          <cell r="B13139" t="str">
            <v>Perfluorotetracosane</v>
          </cell>
        </row>
        <row r="13140">
          <cell r="B13140" t="str">
            <v>Perfluorotetradecane</v>
          </cell>
        </row>
        <row r="13141">
          <cell r="B13141" t="str">
            <v>Perfluorotetradecanedioic acid dihydrazide</v>
          </cell>
        </row>
        <row r="13142">
          <cell r="B13142" t="str">
            <v>Perfluorotetradecanesulfonate</v>
          </cell>
        </row>
        <row r="13143">
          <cell r="B13143" t="str">
            <v>Perfluorotetradecanesulfonic acid</v>
          </cell>
        </row>
        <row r="13144">
          <cell r="B13144" t="str">
            <v>Perfluorotetradecanoate</v>
          </cell>
        </row>
        <row r="13145">
          <cell r="B13145" t="str">
            <v>Perfluorotetradecanoic acid</v>
          </cell>
        </row>
        <row r="13146">
          <cell r="B13146" t="str">
            <v>Perfluorotetradecanoic acid (PFTeA)***retired***use Perfluorotetradecanoic acid</v>
          </cell>
        </row>
        <row r="13147">
          <cell r="B13147" t="str">
            <v>Perfluorotetralin</v>
          </cell>
        </row>
        <row r="13148">
          <cell r="B13148" t="str">
            <v>Perfluorotetramethyltetraoxapentadecanoicacidme</v>
          </cell>
        </row>
        <row r="13149">
          <cell r="B13149" t="str">
            <v>Perfluorotridecane</v>
          </cell>
        </row>
        <row r="13150">
          <cell r="B13150" t="str">
            <v>Perfluorotridecanesulfonate</v>
          </cell>
        </row>
        <row r="13151">
          <cell r="B13151" t="str">
            <v>Perfluorotridecanesulfonic acid</v>
          </cell>
        </row>
        <row r="13152">
          <cell r="B13152" t="str">
            <v>Perfluorotridecanoate</v>
          </cell>
        </row>
        <row r="13153">
          <cell r="B13153" t="str">
            <v>Perfluorotridecanoic acid</v>
          </cell>
        </row>
        <row r="13154">
          <cell r="B13154" t="str">
            <v>Perfluorotridecyl iodide</v>
          </cell>
        </row>
        <row r="13155">
          <cell r="B13155" t="str">
            <v>Perfluorotriethylamine</v>
          </cell>
        </row>
        <row r="13156">
          <cell r="B13156" t="str">
            <v>Perfluorotriethylcarbinol</v>
          </cell>
        </row>
        <row r="13157">
          <cell r="B13157" t="str">
            <v>Perfluoroundecane</v>
          </cell>
        </row>
        <row r="13158">
          <cell r="B13158" t="str">
            <v>Perfluoroundecane amide betaine</v>
          </cell>
        </row>
        <row r="13159">
          <cell r="B13159" t="str">
            <v>Perfluoroundecane amido amine</v>
          </cell>
        </row>
        <row r="13160">
          <cell r="B13160" t="str">
            <v>Perfluoroundecanesulfonate</v>
          </cell>
        </row>
        <row r="13161">
          <cell r="B13161" t="str">
            <v>Perfluoroundecanesulfonic acid</v>
          </cell>
        </row>
        <row r="13162">
          <cell r="B13162" t="str">
            <v>Perfluoroundecanoate</v>
          </cell>
        </row>
        <row r="13163">
          <cell r="B13163" t="str">
            <v>Perfluoroundecanoate (anionic form)</v>
          </cell>
        </row>
        <row r="13164">
          <cell r="B13164" t="str">
            <v>Perfluoroundecanoic acid</v>
          </cell>
        </row>
        <row r="13165">
          <cell r="B13165" t="str">
            <v>Perfluoroundecanoic acid calcium salt (2:1)</v>
          </cell>
        </row>
        <row r="13166">
          <cell r="B13166" t="str">
            <v>Perfluorovaleraldehyde</v>
          </cell>
        </row>
        <row r="13167">
          <cell r="B13167" t="str">
            <v>Perfluorovaleric acid</v>
          </cell>
        </row>
        <row r="13168">
          <cell r="B13168" t="str">
            <v>Perfluoro[(2-methoxyethoxy)methoxy]ethene</v>
          </cell>
        </row>
        <row r="13169">
          <cell r="B13169" t="str">
            <v>Perfluoro[1,2,3,4,5,6,7-13C7]undecanoic acid</v>
          </cell>
        </row>
        <row r="13170">
          <cell r="B13170" t="str">
            <v>Perfluoro[1,2,3,4,5-13C5]nonanoic acid</v>
          </cell>
        </row>
        <row r="13171">
          <cell r="B13171" t="str">
            <v>Perfluoro[1,2,3,4,6-13C5]hexanoic acid</v>
          </cell>
        </row>
        <row r="13172">
          <cell r="B13172" t="str">
            <v>Perfluoro[1,2,3,4-13C4]butanoic acid</v>
          </cell>
        </row>
        <row r="13173">
          <cell r="B13173" t="str">
            <v>Perfluoro[1,2,3,4-13C4]octanoic acid</v>
          </cell>
        </row>
        <row r="13174">
          <cell r="B13174" t="str">
            <v>Perfluoro[1,2-13C2]decanoic acid</v>
          </cell>
        </row>
        <row r="13175">
          <cell r="B13175" t="str">
            <v>Perfluoro[1,2-13C2]dodecanoic acid</v>
          </cell>
        </row>
        <row r="13176">
          <cell r="B13176" t="str">
            <v>Perfluoro[1,2-13C2]hexadecanoic acid</v>
          </cell>
        </row>
        <row r="13177">
          <cell r="B13177" t="str">
            <v>Perfluoro[1,2-13C2]hexanoic acid</v>
          </cell>
        </row>
        <row r="13178">
          <cell r="B13178" t="str">
            <v>Perfluoro[1,2-13C2]tetradecanoic acid</v>
          </cell>
        </row>
        <row r="13179">
          <cell r="B13179" t="str">
            <v>Perfluoro[1,2-13C2]undecanoic acid</v>
          </cell>
        </row>
        <row r="13180">
          <cell r="B13180" t="str">
            <v>Periphyton</v>
          </cell>
        </row>
        <row r="13181">
          <cell r="B13181" t="str">
            <v>Periphyton biovolume</v>
          </cell>
        </row>
        <row r="13182">
          <cell r="B13182" t="str">
            <v>Periphyton productivity</v>
          </cell>
        </row>
        <row r="13183">
          <cell r="B13183" t="str">
            <v>Periphyton, substrate rock/bank encrustation (choice list)</v>
          </cell>
        </row>
        <row r="13184">
          <cell r="B13184" t="str">
            <v>PeriSubCrs</v>
          </cell>
        </row>
        <row r="13185">
          <cell r="B13185" t="str">
            <v>PeriSubLrg</v>
          </cell>
        </row>
        <row r="13186">
          <cell r="B13186" t="str">
            <v>PeriSubSoft</v>
          </cell>
        </row>
        <row r="13187">
          <cell r="B13187" t="str">
            <v>Permethrin</v>
          </cell>
        </row>
        <row r="13188">
          <cell r="B13188" t="str">
            <v>Peroxide, bis(2,2,3,3,3-pentafluoro-1-oxopropyl)</v>
          </cell>
        </row>
        <row r="13189">
          <cell r="B13189" t="str">
            <v>Peroxide, bis(2,2,3,3,4,4,5,5,6,6,7,7,7-tridecafluoro-1-oxoheptyl)</v>
          </cell>
        </row>
        <row r="13190">
          <cell r="B13190" t="str">
            <v>Peroxide, bis(2,2,3,3,4,4,5,5,6,6,7,7,8,8,8-pentadecafluoro-1-oxooctyl)</v>
          </cell>
        </row>
        <row r="13191">
          <cell r="B13191" t="str">
            <v>Peroxide, bis(2,2,3,3,4,4-hexafluoro-1-oxobutyl)</v>
          </cell>
        </row>
        <row r="13192">
          <cell r="B13192" t="str">
            <v>Peroxide, bis(2-chloro-2,3,3,3-tetrafluoro-1-oxopropyl)</v>
          </cell>
        </row>
        <row r="13193">
          <cell r="B13193" t="str">
            <v>Peroxide, bis(3-chloro-2,2,3,3-tetrafluoro-1-oxopropyl)</v>
          </cell>
        </row>
        <row r="13194">
          <cell r="B13194" t="str">
            <v>Peroxide, bis(4-chloro-2,2,3,3,4,4-hexafluoro-1-oxobutyl)</v>
          </cell>
        </row>
        <row r="13195">
          <cell r="B13195" t="str">
            <v>Peroxide, bis[(undecafluorocyclohexyl)carbonyl]</v>
          </cell>
        </row>
        <row r="13196">
          <cell r="B13196" t="str">
            <v>Peroxide, bis[2,3,3,3-tetrafluoro-1-oxo-2-(trifluoromethoxy)propyl]</v>
          </cell>
        </row>
        <row r="13197">
          <cell r="B13197" t="str">
            <v>Peroxide, bis[2,3,3,3-tetrafluoro-1-oxo-2-[(tridecafluorohexyl)oxy]propyl]</v>
          </cell>
        </row>
        <row r="13198">
          <cell r="B13198" t="str">
            <v>Peroxyactyl nitrate</v>
          </cell>
        </row>
        <row r="13199">
          <cell r="B13199" t="str">
            <v>Perthane</v>
          </cell>
        </row>
        <row r="13200">
          <cell r="B13200" t="str">
            <v>Perylene</v>
          </cell>
        </row>
        <row r="13201">
          <cell r="B13201" t="str">
            <v>Perylene-d12</v>
          </cell>
        </row>
        <row r="13202">
          <cell r="B13202" t="str">
            <v>Pesticide mix, unspecified</v>
          </cell>
        </row>
        <row r="13203">
          <cell r="B13203" t="str">
            <v>Petroleum</v>
          </cell>
        </row>
        <row r="13204">
          <cell r="B13204" t="str">
            <v>Petroleum hydrocarbons (C9-C44)</v>
          </cell>
        </row>
        <row r="13205">
          <cell r="B13205" t="str">
            <v>Petroleum hydrocarbons, total extractable</v>
          </cell>
        </row>
        <row r="13206">
          <cell r="B13206" t="str">
            <v>Petroleum phenols</v>
          </cell>
        </row>
        <row r="13207">
          <cell r="B13207" t="str">
            <v>Petroleum spirits</v>
          </cell>
        </row>
        <row r="13208">
          <cell r="B13208" t="str">
            <v>Pfiesteria</v>
          </cell>
        </row>
        <row r="13209">
          <cell r="B13209" t="str">
            <v>Pfiesteria piscicida</v>
          </cell>
        </row>
        <row r="13210">
          <cell r="B13210" t="str">
            <v>pH</v>
          </cell>
        </row>
        <row r="13211">
          <cell r="B13211" t="str">
            <v>pH Saturated Paste</v>
          </cell>
        </row>
        <row r="13212">
          <cell r="B13212" t="str">
            <v>pH, lab</v>
          </cell>
        </row>
        <row r="13213">
          <cell r="B13213" t="str">
            <v>Phaeophyton - Periphyton (attached)</v>
          </cell>
        </row>
        <row r="13214">
          <cell r="B13214" t="str">
            <v>Phaeophyton - Phytoplankton (suspended)</v>
          </cell>
        </row>
        <row r="13215">
          <cell r="B13215" t="str">
            <v>Phenacetin</v>
          </cell>
        </row>
        <row r="13216">
          <cell r="B13216" t="str">
            <v>Phenanthrene</v>
          </cell>
        </row>
        <row r="13217">
          <cell r="B13217" t="str">
            <v>Phenanthrene + anthracene(C1-C4) mix, unspecified</v>
          </cell>
        </row>
        <row r="13218">
          <cell r="B13218" t="str">
            <v>Phenanthrene, 1,1,2,2,3,3,4,4,4a,4b,5,5,6,6,7,7,8,8,8a,9,9,10,10,10a-tetracosafluorotetradecahydro-</v>
          </cell>
        </row>
        <row r="13219">
          <cell r="B13219" t="str">
            <v>Phenanthrene, tetracosafluorotetradecahydro-, homopolymer</v>
          </cell>
        </row>
        <row r="13220">
          <cell r="B13220" t="str">
            <v>Phenanthrene-d10</v>
          </cell>
        </row>
        <row r="13221">
          <cell r="B13221" t="str">
            <v>Phenanthridine</v>
          </cell>
        </row>
        <row r="13222">
          <cell r="B13222" t="str">
            <v>Phenazopyridine</v>
          </cell>
        </row>
        <row r="13223">
          <cell r="B13223" t="str">
            <v>Phencyclidine hydrochloride***retired***use Piperidine, 1-(1-phenylcyclohexyl)-, hydrochloride</v>
          </cell>
        </row>
        <row r="13224">
          <cell r="B13224" t="str">
            <v>Phendimetrazine</v>
          </cell>
        </row>
        <row r="13225">
          <cell r="B13225" t="str">
            <v>Phenkapton</v>
          </cell>
        </row>
        <row r="13226">
          <cell r="B13226" t="str">
            <v>Phenmedipham</v>
          </cell>
        </row>
        <row r="13227">
          <cell r="B13227" t="str">
            <v>Phenobarbital</v>
          </cell>
        </row>
        <row r="13228">
          <cell r="B13228" t="str">
            <v>Phenobarbital-D5</v>
          </cell>
        </row>
        <row r="13229">
          <cell r="B13229" t="str">
            <v>Phenol</v>
          </cell>
        </row>
        <row r="13230">
          <cell r="B13230" t="str">
            <v>Phenol dehydroabietylamine salt</v>
          </cell>
        </row>
        <row r="13231">
          <cell r="B13231" t="str">
            <v>Phenol, 2,2'-[(1R,2R)-1,2-cyclohexanediylbis[(E)-nitrilomethylidyne]]bis[6-(1,1-dimethylethyl)-4-(heptadecafluorooctyl)-</v>
          </cell>
        </row>
        <row r="13232">
          <cell r="B13232" t="str">
            <v>Phenol, 2,4-bis(1,1-dimethylethyl)-6-methyl-</v>
          </cell>
        </row>
        <row r="13233">
          <cell r="B13233" t="str">
            <v>Phenol, 2,4-bis(1,1-dimethylpropyl)-</v>
          </cell>
        </row>
        <row r="13234">
          <cell r="B13234" t="str">
            <v>Phenol, 2,6-dibromo-</v>
          </cell>
        </row>
        <row r="13235">
          <cell r="B13235" t="str">
            <v>Phenol, 2-(1,1,2,2-tetrafluoroethoxy)-</v>
          </cell>
        </row>
        <row r="13236">
          <cell r="B13236" t="str">
            <v>Phenol, 2-(1,1,2,3,3,3-hexafluoropropoxy)-</v>
          </cell>
        </row>
        <row r="13237">
          <cell r="B13237" t="str">
            <v>Phenol, 2-(1,1-dimethylethyl)-4-methoxy-</v>
          </cell>
        </row>
        <row r="13238">
          <cell r="B13238" t="str">
            <v>Phenol, 2-(methylthio)-</v>
          </cell>
        </row>
        <row r="13239">
          <cell r="B13239" t="str">
            <v>Phenol, 2-amino-4-(heptafluoropropyl)-</v>
          </cell>
        </row>
        <row r="13240">
          <cell r="B13240" t="str">
            <v>Phenol, 2-bromo-4-(1,1,2,2-tetrafluoroethoxy)-</v>
          </cell>
        </row>
        <row r="13241">
          <cell r="B13241" t="str">
            <v>Phenol, 2-chloro-4-(1,1,2,2-tetrafluoroethoxy)-</v>
          </cell>
        </row>
        <row r="13242">
          <cell r="B13242" t="str">
            <v>Phenol, 2-Chloro-5-Methyl-</v>
          </cell>
        </row>
        <row r="13243">
          <cell r="B13243" t="str">
            <v>Phenol, 2-[(2,2,3,3-tetrafluoropropyl)thio]-</v>
          </cell>
        </row>
        <row r="13244">
          <cell r="B13244" t="str">
            <v>Phenol, 2-[[2,2,2-trifluoro-1-(trifluoromethyl)ethyl]amino]-</v>
          </cell>
        </row>
        <row r="13245">
          <cell r="B13245" t="str">
            <v>Phenol, 3-(1,1,2,2-tetrafluoroethoxy)-</v>
          </cell>
        </row>
        <row r="13246">
          <cell r="B13246" t="str">
            <v>Phenol, 3-(1,1,2,2-tetrafluoroethyl)-</v>
          </cell>
        </row>
        <row r="13247">
          <cell r="B13247" t="str">
            <v>Phenol, 4,4'-(2,2,3,3,4,4,5,5-octafluoropentylidene)bis-</v>
          </cell>
        </row>
        <row r="13248">
          <cell r="B13248" t="str">
            <v>Phenol, 4,4'-[2,2,2-trifluoro-1-(trifluoromethyl)ethylidene]bis-, potassium salt (1:2)</v>
          </cell>
        </row>
        <row r="13249">
          <cell r="B13249" t="str">
            <v>Phenol, 4,4'-[2,2,2-trifluoro-1-(trifluoromethyl)ethylidene]bis-, potassiumsalt (1:1)</v>
          </cell>
        </row>
        <row r="13250">
          <cell r="B13250" t="str">
            <v>Phenol, 4,4'-[2,2,2-trifluoro-1-(trifluoromethyl)ethylidene]bis-, sodium salt (1:2)</v>
          </cell>
        </row>
        <row r="13251">
          <cell r="B13251" t="str">
            <v>Phenol, 4,4'-[2,2,2-trifluoro-1-(trifluoromethyl)ethylidene]bis[2,6-difluoro-</v>
          </cell>
        </row>
        <row r="13252">
          <cell r="B13252" t="str">
            <v>Phenol, 4,4'-[2,2,2-trifluoro-1-(trifluoromethyl)ethylidene]bis[2-amino-</v>
          </cell>
        </row>
        <row r="13253">
          <cell r="B13253" t="str">
            <v>Phenol, 4,4'-[2,2,2-trifluoro-1-(trifluoromethyl)ethylidene]bis[2-bromo-</v>
          </cell>
        </row>
        <row r="13254">
          <cell r="B13254" t="str">
            <v>Phenol, 4,5-dichloro-2-methoxy-</v>
          </cell>
        </row>
        <row r="13255">
          <cell r="B13255" t="str">
            <v>Phenol, 4-(1,1,2,2-tetrafluoroethoxy)-</v>
          </cell>
        </row>
        <row r="13256">
          <cell r="B13256" t="str">
            <v>Phenol, 4-(2,2,3,3,4,4,5,5-octafluoropentyl)-</v>
          </cell>
        </row>
        <row r="13257">
          <cell r="B13257" t="str">
            <v>Phenol, 4-(2,2,3,3-tetrafluoropropoxy)-</v>
          </cell>
        </row>
        <row r="13258">
          <cell r="B13258" t="str">
            <v>Phenol, 4-(heptafluoropropyl)-</v>
          </cell>
        </row>
        <row r="13259">
          <cell r="B13259" t="str">
            <v>Phenol, 4-(heptafluoropropyl)-2-nitro-</v>
          </cell>
        </row>
        <row r="13260">
          <cell r="B13260" t="str">
            <v>Phenol, 4-(pentafluoroethyl)-</v>
          </cell>
        </row>
        <row r="13261">
          <cell r="B13261" t="str">
            <v>Phenol, 4-chloro-2-methoxy-</v>
          </cell>
        </row>
        <row r="13262">
          <cell r="B13262" t="str">
            <v>Phenol, 4-[(2,2,3,3-tetrafluoropropyl)thio]-</v>
          </cell>
        </row>
        <row r="13263">
          <cell r="B13263" t="str">
            <v>Phenol, 4-[2,2,2-trifluoro-1-(trifluoromethyl)ethyl]-</v>
          </cell>
        </row>
        <row r="13264">
          <cell r="B13264" t="str">
            <v>Phenol, 4-[2,2,2-trifluoro-1-hydroxy-1-(trifluoromethyl)ethoxy]-</v>
          </cell>
        </row>
        <row r="13265">
          <cell r="B13265" t="str">
            <v>Phenol, 5-bromo-2-(1,1,2,2-tetrafluoroethoxy)-</v>
          </cell>
        </row>
        <row r="13266">
          <cell r="B13266" t="str">
            <v>Phenol-d5</v>
          </cell>
        </row>
        <row r="13267">
          <cell r="B13267" t="str">
            <v>Phenol-D6</v>
          </cell>
        </row>
        <row r="13268">
          <cell r="B13268" t="str">
            <v>Phenolics</v>
          </cell>
        </row>
        <row r="13269">
          <cell r="B13269" t="str">
            <v>Phenols</v>
          </cell>
        </row>
        <row r="13270">
          <cell r="B13270" t="str">
            <v>Phenothiazine</v>
          </cell>
        </row>
        <row r="13271">
          <cell r="B13271" t="str">
            <v>Phenothrin</v>
          </cell>
        </row>
        <row r="13272">
          <cell r="B13272" t="str">
            <v>Phenyl (2,2-dichloro-1,1,2-trifluoroethoxy)(difluoro)acetate</v>
          </cell>
        </row>
        <row r="13273">
          <cell r="B13273" t="str">
            <v>Phenyl (2-chloro-1,1,2,2-tetrafluoroethoxy)(difluoro)acetate</v>
          </cell>
        </row>
        <row r="13274">
          <cell r="B13274" t="str">
            <v>Phenyl 2,3,3,3-tetrafluoro-2-(heptafluoropropoxy)propanoate</v>
          </cell>
        </row>
        <row r="13275">
          <cell r="B13275" t="str">
            <v>Phenyl 2,3,3,3-tetrafluoro-2-phenoxypropanoate</v>
          </cell>
        </row>
        <row r="13276">
          <cell r="B13276" t="str">
            <v>Phenyl 2,3,3,3-tetrafluoro-2-[1,1,2,3,3,3-hexafluoro-2-(heptafluoropropoxy)propoxy]propanoate</v>
          </cell>
        </row>
        <row r="13277">
          <cell r="B13277" t="str">
            <v>Phenyl ether</v>
          </cell>
        </row>
        <row r="13278">
          <cell r="B13278" t="str">
            <v>Phenyl isocyanate</v>
          </cell>
        </row>
        <row r="13279">
          <cell r="B13279" t="str">
            <v>Phenyl nonafluorobutane-1-sulfonate</v>
          </cell>
        </row>
        <row r="13280">
          <cell r="B13280" t="str">
            <v>Phenyl(tridecafluorohexyl)iodanium</v>
          </cell>
        </row>
        <row r="13281">
          <cell r="B13281" t="str">
            <v>Phenyl(tridecafluorohexyl)iodanium tetrafluoridoborate(1-)</v>
          </cell>
        </row>
        <row r="13282">
          <cell r="B13282" t="str">
            <v>Phenyl(tridecafluorohexyl)iodanium trifluoromethanesulfonate</v>
          </cell>
        </row>
        <row r="13283">
          <cell r="B13283" t="str">
            <v>Phenylacetaldehyde</v>
          </cell>
        </row>
        <row r="13284">
          <cell r="B13284" t="str">
            <v>Phenylacetic acid</v>
          </cell>
        </row>
        <row r="13285">
          <cell r="B13285" t="str">
            <v>Phenylbis[4-(3,3,4,4,5,5,6,6,7,7,8,8,8-tridecafluorooctyl)phenyl]phosphane</v>
          </cell>
        </row>
        <row r="13286">
          <cell r="B13286" t="str">
            <v>Phenylcarbamic acid--3,3-dichloro-2,2,3-trifluoropropan-1-ol (1/1)</v>
          </cell>
        </row>
        <row r="13287">
          <cell r="B13287" t="str">
            <v>Phenylnaphthalene</v>
          </cell>
        </row>
        <row r="13288">
          <cell r="B13288" t="str">
            <v>Phenylpropanolamine</v>
          </cell>
        </row>
        <row r="13289">
          <cell r="B13289" t="str">
            <v>Phenylpropanolamine hydrochloride</v>
          </cell>
        </row>
        <row r="13290">
          <cell r="B13290" t="str">
            <v>Phenyltris((perfluorohexyl)ethyl)stannane</v>
          </cell>
        </row>
        <row r="13291">
          <cell r="B13291" t="str">
            <v>Phenyl[({[(5,5,6,6,7,7,8,8,9,9,10,10,10-tridecafluoro-2-methyldecan-2-yl)oxy]carbonyl}oxy)imino]acetonitrile</v>
          </cell>
        </row>
        <row r="13292">
          <cell r="B13292" t="str">
            <v>Phenytoin</v>
          </cell>
        </row>
        <row r="13293">
          <cell r="B13293" t="str">
            <v>Pheophytin a</v>
          </cell>
        </row>
        <row r="13294">
          <cell r="B13294" t="str">
            <v>Pheophytin ratio</v>
          </cell>
        </row>
        <row r="13295">
          <cell r="B13295" t="str">
            <v>Pheophytin/Chlorophyll ratio</v>
          </cell>
        </row>
        <row r="13296">
          <cell r="B13296" t="str">
            <v>Pheopigments of Chlorophyll</v>
          </cell>
        </row>
        <row r="13297">
          <cell r="B13297" t="str">
            <v>PHI Size</v>
          </cell>
        </row>
        <row r="13298">
          <cell r="B13298" t="str">
            <v>Phorate</v>
          </cell>
        </row>
        <row r="13299">
          <cell r="B13299" t="str">
            <v>Phorate O.A.</v>
          </cell>
        </row>
        <row r="13300">
          <cell r="B13300" t="str">
            <v>Phorate sulfone</v>
          </cell>
        </row>
        <row r="13301">
          <cell r="B13301" t="str">
            <v>Phorate sulfoxide</v>
          </cell>
        </row>
        <row r="13302">
          <cell r="B13302" t="str">
            <v>Phorate-d10</v>
          </cell>
        </row>
        <row r="13303">
          <cell r="B13303" t="str">
            <v>Phosalone</v>
          </cell>
        </row>
        <row r="13304">
          <cell r="B13304" t="str">
            <v>Phosgene</v>
          </cell>
        </row>
        <row r="13305">
          <cell r="B13305" t="str">
            <v>Phosmet</v>
          </cell>
        </row>
        <row r="13306">
          <cell r="B13306" t="str">
            <v>Phosmetoxon</v>
          </cell>
        </row>
        <row r="13307">
          <cell r="B13307" t="str">
            <v>Phosphamidon</v>
          </cell>
        </row>
        <row r="13308">
          <cell r="B13308" t="str">
            <v>Phosphamidon-E</v>
          </cell>
        </row>
        <row r="13309">
          <cell r="B13309" t="str">
            <v>phosphatase (corrected for carbon content)</v>
          </cell>
        </row>
        <row r="13310">
          <cell r="B13310" t="str">
            <v>Phosphate-phosphorus</v>
          </cell>
        </row>
        <row r="13311">
          <cell r="B13311" t="str">
            <v>Phosphated pesticides</v>
          </cell>
        </row>
        <row r="13312">
          <cell r="B13312" t="str">
            <v>Phosphine</v>
          </cell>
        </row>
        <row r="13313">
          <cell r="B13313" t="str">
            <v>Phosphine, 1,2-ethanediylbis[bis(pentafluoroethyl)-</v>
          </cell>
        </row>
        <row r="13314">
          <cell r="B13314" t="str">
            <v>Phosphine, methylbis(pentafluoroethyl)-</v>
          </cell>
        </row>
        <row r="13315">
          <cell r="B13315" t="str">
            <v>Phosphine, tris[3-(3,3,4,4,5,5,6,6,7,7,8,8,8-tridecafluorooctyl)phenyl]-</v>
          </cell>
        </row>
        <row r="13316">
          <cell r="B13316" t="str">
            <v>Phosphinic acid, bis(perfluoro-C6-12-alkyl) derivs.</v>
          </cell>
        </row>
        <row r="13317">
          <cell r="B13317" t="str">
            <v>Phosphinic acid, bis(perfluoro-C6-12-alkyl) derivs., aluminum salts</v>
          </cell>
        </row>
        <row r="13318">
          <cell r="B13318" t="str">
            <v>Phosphinic acid, dibutyl-, 4-(2,2,3,3,4,4,4-heptafluorobutyl)phenyl ester</v>
          </cell>
        </row>
        <row r="13319">
          <cell r="B13319" t="str">
            <v>Phosphinic acid, P,P-di-4-morpholinyl-, 3,3,4,4,5,5,6,6,7,7,8,8,8-tridecafluorooctyl ester</v>
          </cell>
        </row>
        <row r="13320">
          <cell r="B13320" t="str">
            <v>Phosphinic acid, P,P-di-4-morpholinyl-, 3,3,4,4,5,5,6,6,7,7,8,8,9,9,10,10,10-heptadecafluorodecyl ester</v>
          </cell>
        </row>
        <row r="13321">
          <cell r="B13321" t="str">
            <v>Phosphinous acid, diphenyl-, 2,2,2-trifluoro-1-(trifluoromethyl)ethyl ester</v>
          </cell>
        </row>
        <row r="13322">
          <cell r="B13322" t="str">
            <v>Phosphinous acid, P,P-diethyl-, 2,2,2-trifluoro-1-(trifluoromethyl)ethyl ester</v>
          </cell>
        </row>
        <row r="13323">
          <cell r="B13323" t="str">
            <v>Phosphonate</v>
          </cell>
        </row>
        <row r="13324">
          <cell r="B13324" t="str">
            <v>Phosphonic acid, (2,2,3,3,4,4,5,5,6,6-decafluorohexyl)-</v>
          </cell>
        </row>
        <row r="13325">
          <cell r="B13325" t="str">
            <v>Phosphonic acid, (2,2,3,3-tetrafluoro-1-hydroxypropyl)-, dimethyl ester</v>
          </cell>
        </row>
        <row r="13326">
          <cell r="B13326" t="str">
            <v>Phosphonic acid, (3,3,4,4,5,5,6,6,7,7,8,8,9,9,10,10,10-heptadecafluorodecyl)-, compd. with N,N-diethylethanamine</v>
          </cell>
        </row>
        <row r="13327">
          <cell r="B13327" t="str">
            <v>Phosphonic acid, (tridecafluorohexyl)-</v>
          </cell>
        </row>
        <row r="13328">
          <cell r="B13328" t="str">
            <v>Phosphonic acid, P-(3,3,4,4,5,5,6,6,7,7,8,8,8-tridecafluorooctyl)-, dimethyl ester</v>
          </cell>
        </row>
        <row r="13329">
          <cell r="B13329" t="str">
            <v>Phosphonic acid, P-[1,1-bis(trifluoromethyl)propyl]-, diethyl ester</v>
          </cell>
        </row>
        <row r="13330">
          <cell r="B13330" t="str">
            <v>Phosphonic acid, P-[1,1-bis(trifluoromethyl)propyl]-, dimethyl ester</v>
          </cell>
        </row>
        <row r="13331">
          <cell r="B13331" t="str">
            <v>Phosphonic acid, P-[3-[ethyl[(1,1,2,2,3,3,4,4,5,5,6,6,7,7,7-pentadecafluoroheptyl)sulfonyl]amino]propyl]-</v>
          </cell>
        </row>
        <row r="13332">
          <cell r="B13332" t="str">
            <v>Phosphonic acid, P-[3-[ethyl[(1,1,2,2,3,3,4,4,5,5,6,6,7,7,7-pentadecafluoroheptyl)sulfonyl]amino]propyl]-, diethyl ester</v>
          </cell>
        </row>
        <row r="13333">
          <cell r="B13333" t="str">
            <v>Phosphonic acid, P-[3-[ethyl[(1,1,2,2,3,3,4,4,5,5,6,6,7,7,8,8,8-heptadecafluorooctyl)sulfonyl]amino]propyl]-</v>
          </cell>
        </row>
        <row r="13334">
          <cell r="B13334" t="str">
            <v>Phosphonic acid, P-[3-[ethyl[(1,1,2,2,3,3,4,4,5,5,6,6,7,7,8,8,8-heptadecafluorooctyl)sulfonyl]amino]propyl]-, diethyl ester</v>
          </cell>
        </row>
        <row r="13335">
          <cell r="B13335" t="str">
            <v>Phosphonic acid, perfluoro-C6-12-alkyl derivs.</v>
          </cell>
        </row>
        <row r="13336">
          <cell r="B13336" t="str">
            <v>Phosphonic acid, perfluoro-C6-12-alkyl derivs., aluminum salts</v>
          </cell>
        </row>
        <row r="13337">
          <cell r="B13337" t="str">
            <v>Phosphonic acid, [[4-[(heptadecafluorononenyl)oxy]phenyl]methyl]-, zinc salt (2:1)</v>
          </cell>
        </row>
        <row r="13338">
          <cell r="B13338" t="str">
            <v>Phosphonium, tetrabutyl-, 1,1,2,2,3,3,4,4,4-nonafluoro-1-butanesulfonate (1:1)</v>
          </cell>
        </row>
        <row r="13339">
          <cell r="B13339" t="str">
            <v>Phosphonium, tributyl(2-methoxypropyl)-, salt with 1,1,2,2,3,3,4,4,4-nonafluoro-N-methyl-1-butanesulfonamide (1:1)</v>
          </cell>
        </row>
        <row r="13340">
          <cell r="B13340" t="str">
            <v>Phosphonium, triphenyl(phenylmethyl)-, salt with 1,1,2,2,3,3,4,4,4-nonafluoro-N-methyl-1-butanesulfonamide (1:1)</v>
          </cell>
        </row>
        <row r="13341">
          <cell r="B13341" t="str">
            <v>Phosphonium, triphenyl(phenylmethyl)-, salt with 4,4'-[2,2,2-trifluoro-1-(trifluoromethyl)ethylidene]bis[phenol] (1:1)</v>
          </cell>
        </row>
        <row r="13342">
          <cell r="B13342" t="str">
            <v>Phosphonous acid, ethyl-, bis(1-methylethyl) ester, compd. with 1,1,1,2,2,3,3-heptafluoro-3-iodopropane (1:1)</v>
          </cell>
        </row>
        <row r="13343">
          <cell r="B13343" t="str">
            <v>Phosphonous acid, ethyl-, bis(2-methylpropyl) ester, compd. with 1,1,1,2,2,3,3-heptafluoro-3-iodopropane (1:1)</v>
          </cell>
        </row>
        <row r="13344">
          <cell r="B13344" t="str">
            <v>Phosphonous acid, ethyl-, dibutyl ester, compd. with 1,1,1,2,2,3,3-heptafluoro-3-iodopropane (1:1)</v>
          </cell>
        </row>
        <row r="13345">
          <cell r="B13345" t="str">
            <v>Phosphonous acid, ethyl-, diethyl ester, compd. with 1,1,1,2,2,3,3-heptafluoro-3-iodopropane (1:1)</v>
          </cell>
        </row>
        <row r="13346">
          <cell r="B13346" t="str">
            <v>Phosphonous acid, ethyl-, diethyl ester, compd. with 1,1,1,2,3,3,3-heptafluoro-2-iodopropane (1:1)</v>
          </cell>
        </row>
        <row r="13347">
          <cell r="B13347" t="str">
            <v>Phosphonous acid, ethyl-, dipropyl ester, compd. with 1,1,1,2,2,3,3-heptafluoro-3-iodopropane (1:1)</v>
          </cell>
        </row>
        <row r="13348">
          <cell r="B13348" t="str">
            <v>Phosphorane, difluorotris(nonafluorobutyl)-</v>
          </cell>
        </row>
        <row r="13349">
          <cell r="B13349" t="str">
            <v>Phosphorane, diphenyl[2-(1,1,2,2,3,3,4,4,5,5,6,6,6-tridecafluorohexyl)phenyl]-, oxide</v>
          </cell>
        </row>
        <row r="13350">
          <cell r="B13350" t="str">
            <v>Phosphorane, iodotrimethyl[2,2,2-trifluoro-1-(trifluoromethyl)ethoxy]-</v>
          </cell>
        </row>
        <row r="13351">
          <cell r="B13351" t="str">
            <v>Phosphorane, triethoxy[2,2,2-trifluoro-1-(trifluoromethyl)ethylidene]-</v>
          </cell>
        </row>
        <row r="13352">
          <cell r="B13352" t="str">
            <v>Phosphorane, triethylfluoro(1,2,3,3,3-pentafluoro-1-propen-1-yl)-</v>
          </cell>
        </row>
        <row r="13353">
          <cell r="B13353" t="str">
            <v>Phosphoric acid</v>
          </cell>
        </row>
        <row r="13354">
          <cell r="B13354" t="str">
            <v>Phosphoric acid, .gamma.-.omega.-perfluoro-C8-16-alkyl esters, compds. with diethanolamine</v>
          </cell>
        </row>
        <row r="13355">
          <cell r="B13355" t="str">
            <v>Phosphoric acid, bis(gamma-mu-perfluoro-C8-14-alkyl) esters, compds. with diethanolamine</v>
          </cell>
        </row>
        <row r="13356">
          <cell r="B13356" t="str">
            <v>Phosphoric acid, diethyl 1-(1,2,2,2-tetrafluoroethylidene)heptyl ester</v>
          </cell>
        </row>
        <row r="13357">
          <cell r="B13357" t="str">
            <v>Phosphoric acid, diethyl ester</v>
          </cell>
        </row>
        <row r="13358">
          <cell r="B13358" t="str">
            <v>Phosphoric acid, mixed esters with polyethylene glycol and 3,3,4,4,5,5,6,6,7,7,8,8,8-tridecafluoro-1-octanol, ammonium salts</v>
          </cell>
        </row>
        <row r="13359">
          <cell r="B13359" t="str">
            <v>Phosphoric acid, mono(3,3,4,4,5,5,6,6,6-nonafluorohexyl mono(3,3,4,4,5,5,6,6,7,7,8,8,8-tridecafluorooctyl) ester</v>
          </cell>
        </row>
        <row r="13360">
          <cell r="B13360" t="str">
            <v>Phosphoric acid, mono(3,3,4,4,5,5,6,6,7,7,8,8,9,9,10,10,10-heptadecafluorodecyl) mono(3,3,4,4,5,5,6,6,7,7,8,8,8-tridecaf</v>
          </cell>
        </row>
        <row r="13361">
          <cell r="B13361" t="str">
            <v>Phosphoric acid, mono(3,3,4,4,5,5,6,6,7,7,8,8,9,9,10,10,10-heptadecafluorodecyl) mono(3,3,4,4,5,5,6,6,7,7,8,8,8-tridecafluorooctyl) ester</v>
          </cell>
        </row>
        <row r="13362">
          <cell r="B13362" t="str">
            <v>Phosphoric acid, mono(3,3,4,4,5,5,6,6,7,7,8,8,9,9,9-pentadecafluorononyl) mono(3,3,4,4,5,5,6,6,7,7,7-undecafluoroheptyl) ester</v>
          </cell>
        </row>
        <row r="13363">
          <cell r="B13363" t="str">
            <v>Phosphoric acid, mono(gamma-mu-perfluoro-C8-14-alkyl) esters, compds. with diethanolamine</v>
          </cell>
        </row>
        <row r="13364">
          <cell r="B13364" t="str">
            <v>Phosphoric acid--2,2,3,3,4,4,5,5,6,6,7,7-dodecafluoroheptan-1-ol (1/3)</v>
          </cell>
        </row>
        <row r="13365">
          <cell r="B13365" t="str">
            <v>Phosphoric trichloride, reaction products with ethylene oxide and reduced methanol-reduced chlorine-polymd. oxidized 1,1,2,3,3,3-hexafluoro-1-propene telomer reaction product, hydrolyzed</v>
          </cell>
        </row>
        <row r="13366">
          <cell r="B13366" t="str">
            <v>Phosphoric trichloride, reaction products with ethylene oxide and reduced methanol-reduced polymd. oxidized 1,1,2,3,3,3-hexafluoro-1-propene reaction product, hydrolyzed</v>
          </cell>
        </row>
        <row r="13367">
          <cell r="B13367" t="str">
            <v>Phosphoric trichloride, reaction products with ethylene oxide and reduced methanol-reduced polymd. oxidized 1,1,2,3,3,3-hexafluoro-1-propene reaction product, hydrolyzed, compds. with diethanolamine</v>
          </cell>
        </row>
        <row r="13368">
          <cell r="B13368" t="str">
            <v>Phosphoric trichloride, reaction products with ethylene oxide, morpholine and reduced methanol-reduced polymd. oxidized 1,1,2,3,3,3-hexafluoro-1-propene reaction product</v>
          </cell>
        </row>
        <row r="13369">
          <cell r="B13369" t="str">
            <v>Phosphorimidic trichloride, N-[2,2,2-trifluoro-1,1-bis(trifluoromethyl)ethyl]-</v>
          </cell>
        </row>
        <row r="13370">
          <cell r="B13370" t="str">
            <v>Phosphorothioic acid, O-ethyl O-methyl S-propyl ester</v>
          </cell>
        </row>
        <row r="13371">
          <cell r="B13371" t="str">
            <v>Phosphorous acid, ethyl 2,2,3,3-tetrafluoropropyl ester,ion(1-)</v>
          </cell>
        </row>
        <row r="13372">
          <cell r="B13372" t="str">
            <v>Phosphorous acid--2,2,3,3,3-pentafluoropropan-1-ol (1/3)</v>
          </cell>
        </row>
        <row r="13373">
          <cell r="B13373" t="str">
            <v>Phosphorous acid--2,2,3,3,4,4,5,5,6,6,7,7-dodecafluoroheptan-1-ol (1/3)</v>
          </cell>
        </row>
        <row r="13374">
          <cell r="B13374" t="str">
            <v>Phosphorous acid--2,2,3,3,4,4,5,5-octafluoropentan-1-ol (1/3)</v>
          </cell>
        </row>
        <row r="13375">
          <cell r="B13375" t="str">
            <v>Phosphorous acid--3,3,4,4,4-pentafluorobutan-2-ol (1/3)</v>
          </cell>
        </row>
        <row r="13376">
          <cell r="B13376" t="str">
            <v>Phosphorous acid--4-(tridecafluorohexyl)phenol (1/3)</v>
          </cell>
        </row>
        <row r="13377">
          <cell r="B13377" t="str">
            <v>Phosphorus</v>
          </cell>
        </row>
        <row r="13378">
          <cell r="B13378" t="str">
            <v>Phosphorus (white or yellow)</v>
          </cell>
        </row>
        <row r="13379">
          <cell r="B13379" t="str">
            <v>Phosphorus(1+), (N-ethylethanaminato)diphenyl(phenylmethyl)-, (T-4)-, salt with 4,4'-[2,2,2-trifluoro-1-(trifluoromethyl</v>
          </cell>
        </row>
        <row r="13380">
          <cell r="B13380" t="str">
            <v>Phosphorus(1+), bis(1,1,1,3,3,3-hexafluoro-2-propanolato-.kappa.O)oxo-</v>
          </cell>
        </row>
        <row r="13381">
          <cell r="B13381" t="str">
            <v>Phosphorus, hydrolyzable</v>
          </cell>
        </row>
        <row r="13382">
          <cell r="B13382" t="str">
            <v>Phosphorus, hydrolyzable plus orthophosphate</v>
          </cell>
        </row>
        <row r="13383">
          <cell r="B13383" t="str">
            <v>Phosphorus, Particulate Organic</v>
          </cell>
        </row>
        <row r="13384">
          <cell r="B13384" t="str">
            <v>Phosphorus-32</v>
          </cell>
        </row>
        <row r="13385">
          <cell r="B13385" t="str">
            <v>Phostebupirim</v>
          </cell>
        </row>
        <row r="13386">
          <cell r="B13386" t="str">
            <v>Photomirex</v>
          </cell>
        </row>
        <row r="13387">
          <cell r="B13387" t="str">
            <v>Phthalic acid</v>
          </cell>
        </row>
        <row r="13388">
          <cell r="B13388" t="str">
            <v>Phthalic anhydride</v>
          </cell>
        </row>
        <row r="13389">
          <cell r="B13389" t="str">
            <v>Phthalide</v>
          </cell>
        </row>
        <row r="13390">
          <cell r="B13390" t="str">
            <v>Phthalocyanine, tetrakis(pentadecafluoroheptyl)-, copper deriv.</v>
          </cell>
        </row>
        <row r="13391">
          <cell r="B13391" t="str">
            <v>Phycocyanin</v>
          </cell>
        </row>
        <row r="13392">
          <cell r="B13392" t="str">
            <v>Phycocyanin (probe relative fluorescence)</v>
          </cell>
        </row>
        <row r="13393">
          <cell r="B13393" t="str">
            <v>Phycocyanin (probe)</v>
          </cell>
        </row>
        <row r="13394">
          <cell r="B13394" t="str">
            <v>Phytane</v>
          </cell>
        </row>
        <row r="13395">
          <cell r="B13395" t="str">
            <v>Phytoactin</v>
          </cell>
        </row>
        <row r="13396">
          <cell r="B13396" t="str">
            <v>Phytol</v>
          </cell>
        </row>
        <row r="13397">
          <cell r="B13397" t="str">
            <v>Phytoplankton</v>
          </cell>
        </row>
        <row r="13398">
          <cell r="B13398" t="str">
            <v>Phytoplankton biovolume</v>
          </cell>
        </row>
        <row r="13399">
          <cell r="B13399" t="str">
            <v>Phytoplankton collected (Y/N) (choice list)</v>
          </cell>
        </row>
        <row r="13400">
          <cell r="B13400" t="str">
            <v>Phytoplankton Density</v>
          </cell>
        </row>
        <row r="13401">
          <cell r="B13401" t="str">
            <v>Phytoplankton productivity</v>
          </cell>
        </row>
        <row r="13402">
          <cell r="B13402" t="str">
            <v>Phytoplankton Relative Density</v>
          </cell>
        </row>
        <row r="13403">
          <cell r="B13403" t="str">
            <v>Phytoplankton, settling volume</v>
          </cell>
        </row>
        <row r="13404">
          <cell r="B13404" t="str">
            <v>Picloram</v>
          </cell>
        </row>
        <row r="13405">
          <cell r="B13405" t="str">
            <v>Picloram triethylamine salt</v>
          </cell>
        </row>
        <row r="13406">
          <cell r="B13406" t="str">
            <v>Picloram triisopropanolamine salt</v>
          </cell>
        </row>
        <row r="13407">
          <cell r="B13407" t="str">
            <v>Picloram-isooctyl</v>
          </cell>
        </row>
        <row r="13408">
          <cell r="B13408" t="str">
            <v>Picloram-potassium</v>
          </cell>
        </row>
        <row r="13409">
          <cell r="B13409" t="str">
            <v>Picoxystrobin</v>
          </cell>
        </row>
        <row r="13410">
          <cell r="B13410" t="str">
            <v>Picric acid</v>
          </cell>
        </row>
        <row r="13411">
          <cell r="B13411" t="str">
            <v>Picrotoxin</v>
          </cell>
        </row>
        <row r="13412">
          <cell r="B13412" t="str">
            <v>Pimaric acid</v>
          </cell>
        </row>
        <row r="13413">
          <cell r="B13413" t="str">
            <v>Pimozide</v>
          </cell>
        </row>
        <row r="13414">
          <cell r="B13414" t="str">
            <v>Pinacolone</v>
          </cell>
        </row>
        <row r="13415">
          <cell r="B13415" t="str">
            <v>Pinacolyl methylphosphonic acid</v>
          </cell>
        </row>
        <row r="13416">
          <cell r="B13416" t="str">
            <v>Pindolol</v>
          </cell>
        </row>
        <row r="13417">
          <cell r="B13417" t="str">
            <v>Pinene &amp; p-ethytoluene</v>
          </cell>
        </row>
        <row r="13418">
          <cell r="B13418" t="str">
            <v>Pioglitazone</v>
          </cell>
        </row>
        <row r="13419">
          <cell r="B13419" t="str">
            <v>Piperazine, 1-[4-(1,1,2,2-tetrafluoroethoxy)phenyl]-</v>
          </cell>
        </row>
        <row r="13420">
          <cell r="B13420" t="str">
            <v>Piperidine, 1-(1-phenylcyclohexyl)-</v>
          </cell>
        </row>
        <row r="13421">
          <cell r="B13421" t="str">
            <v>Piperidine, 1-(1-phenylcyclohexyl)-, hydrochloride</v>
          </cell>
        </row>
        <row r="13422">
          <cell r="B13422" t="str">
            <v>Piperidine, 1-(2,2,3,3-tetrafluoropropyl)-</v>
          </cell>
        </row>
        <row r="13423">
          <cell r="B13423" t="str">
            <v>Piperidine, 1-[1,2,2,3,3,4,5,5,6,6-decafluoro-4-(trifluoromethyl)cyclohexyl]-2,2,3,3,4,4,5,5,6,6-decafluoro-, mixt. with octadecafluorodecahydronaphthalene</v>
          </cell>
        </row>
        <row r="13424">
          <cell r="B13424" t="str">
            <v>Piperidine, 2,2,3,3,4,4,5,5,6,6-decafluoro-1-(1,1,2,2,2-pentafluoroethyl)-</v>
          </cell>
        </row>
        <row r="13425">
          <cell r="B13425" t="str">
            <v>Piperidinium perfluorononanoate</v>
          </cell>
        </row>
        <row r="13426">
          <cell r="B13426" t="str">
            <v>Piperonyl butoxide</v>
          </cell>
        </row>
        <row r="13427">
          <cell r="B13427" t="str">
            <v>Piperonyl Sulfoxide</v>
          </cell>
        </row>
        <row r="13428">
          <cell r="B13428" t="str">
            <v>Pirimicarb</v>
          </cell>
        </row>
        <row r="13429">
          <cell r="B13429" t="str">
            <v>Pirimiphos-methyl</v>
          </cell>
        </row>
        <row r="13430">
          <cell r="B13430" t="str">
            <v>Plankton</v>
          </cell>
        </row>
        <row r="13431">
          <cell r="B13431" t="str">
            <v>Plant height (Above water)</v>
          </cell>
        </row>
        <row r="13432">
          <cell r="B13432" t="str">
            <v>Plant height (Total)</v>
          </cell>
        </row>
        <row r="13433">
          <cell r="B13433" t="str">
            <v>Plastic limit</v>
          </cell>
        </row>
        <row r="13434">
          <cell r="B13434" t="str">
            <v>Plasticity index</v>
          </cell>
        </row>
        <row r="13435">
          <cell r="B13435" t="str">
            <v>Platinum</v>
          </cell>
        </row>
        <row r="13436">
          <cell r="B13436" t="str">
            <v>Plumbane, bis[(2,2,2-trifluoroacetyl)oxy]-</v>
          </cell>
        </row>
        <row r="13437">
          <cell r="B13437" t="str">
            <v>Plutonium</v>
          </cell>
        </row>
        <row r="13438">
          <cell r="B13438" t="str">
            <v>Plutonium-238</v>
          </cell>
        </row>
        <row r="13439">
          <cell r="B13439" t="str">
            <v>Plutonium-239</v>
          </cell>
        </row>
        <row r="13440">
          <cell r="B13440" t="str">
            <v>Plutonium-239 and/or plutonium-240</v>
          </cell>
        </row>
        <row r="13441">
          <cell r="B13441" t="str">
            <v>Plutonium-240</v>
          </cell>
        </row>
        <row r="13442">
          <cell r="B13442" t="str">
            <v>Point Source Pollution - Outfall Pipe Discharging (Y/N) (choice list)</v>
          </cell>
        </row>
        <row r="13443">
          <cell r="B13443" t="str">
            <v>Point Source Pollution - Outfall Pipe Present (Y/N) (choice list)</v>
          </cell>
        </row>
        <row r="13444">
          <cell r="B13444" t="str">
            <v>Polar organic chemicals</v>
          </cell>
        </row>
        <row r="13445">
          <cell r="B13445" t="str">
            <v>Polonium</v>
          </cell>
        </row>
        <row r="13446">
          <cell r="B13446" t="str">
            <v>Polonium-210</v>
          </cell>
        </row>
        <row r="13447">
          <cell r="B13447" t="str">
            <v>Polvinyl alcohol</v>
          </cell>
        </row>
        <row r="13448">
          <cell r="B13448" t="str">
            <v>Poly(1,1-difluoroethylene/1,1,3,3,3-pentafluoropropene/tetrafluoroethylene/trifluoromethyl trifluorovinyl ether)</v>
          </cell>
        </row>
        <row r="13449">
          <cell r="B13449" t="str">
            <v>Poly(1-pentene-2,3,3,4,4,5,5-heptafluoro-co-ethene-co-tetrafluoroethene)</v>
          </cell>
        </row>
        <row r="13450">
          <cell r="B13450" t="str">
            <v>Poly(18-26)oxyethylenemethylether acrylate-N-perfluorooctylsulfonyl-N-propylaminoethyl acrylate copolymer</v>
          </cell>
        </row>
        <row r="13451">
          <cell r="B13451" t="str">
            <v>Poly(2,2,3,3-tetrafluoropropyl methacrylate)-co-(2,2,2-trifluoroethyl methacrylate)-co-(3,3,4,4,5,5,6,6,7,7,8,8,9,9,10,10,10-heptadecafluorodecyl methacrylate)-co-(methyl methacrylate)</v>
          </cell>
        </row>
        <row r="13452">
          <cell r="B13452" t="str">
            <v>Poly(chloroethene-co-(docosan-1-yl methacrylate)-co-(icosan-1-yl methacrylate)-co-(octadecyl methacrylate)-co-tetracosan-1-yl methacrylate)-co-3,3,4,4,5,5,6,6,7,7,8,8,8-tetradecafluorooctan-1-yl methacrylate</v>
          </cell>
        </row>
        <row r="13453">
          <cell r="B13453" t="str">
            <v>Poly(cyclohexan-1-yl methacrylate)-co-(oxiran-2-ylmethyl methacrylate)-co-(3,3,4,4,5,5,6,6,7,7,8,8,8-tridecafluorooctan-1-yl methacrylate)</v>
          </cell>
        </row>
        <row r="13454">
          <cell r="B13454" t="str">
            <v>Poly(difluoromethylene), .alpha.,.alpha.',.alpha.''-[(2-hydroxy-1,2,3-propanetriyl)tris[carbonyloxy(2-iodo-3,1-propanediyl)]]tris[.omega.-fluoro-</v>
          </cell>
        </row>
        <row r="13455">
          <cell r="B13455" t="str">
            <v>Poly(difluoromethylene), .alpha.,.alpha.',.alpha.''-[(2-hydroxy-1,2,3-propanetriyl)tris[carbonyloxy[2-(chloromethyl)-2,1-ethanediyl]]]tris[.omega.-fluoro-</v>
          </cell>
        </row>
        <row r="13456">
          <cell r="B13456" t="str">
            <v>Poly(difluoromethylene), .alpha.,.alpha.',.alpha.''-[1,2,4-benzenetriyltris[carbonyloxy(2-iodo-3,1-propanediyl)]]tris[.omega.-fluoro-</v>
          </cell>
        </row>
        <row r="13457">
          <cell r="B13457" t="str">
            <v>Poly(difluoromethylene), .alpha.,.alpha.',.alpha.''-[1,2,4-benzenetriyltris[carbonyloxy[2-(chloromethyl)-2,1-ethanediyl]</v>
          </cell>
        </row>
        <row r="13458">
          <cell r="B13458" t="str">
            <v>Poly(difluoromethylene), .alpha.,.alpha.',.alpha.''-[1,2,4-benzenetriyltris[carbonyloxy[2-(chloromethyl)-2,1-ethanediyl]]]tris[.omega.-fluoro-</v>
          </cell>
        </row>
        <row r="13459">
          <cell r="B13459" t="str">
            <v>Poly(difluoromethylene), .alpha.,.alpha.'-(thiodi-2,1-ethanediyl)bis[.omega.-fluoro-</v>
          </cell>
        </row>
        <row r="13460">
          <cell r="B13460" t="str">
            <v>Poly(difluoromethylene), .alpha.,.alpha.'-[1,2-phenylenebis[carbonyloxy(2-iodo-3,1-propanediyl)]]bis[.omega.-fluoro-</v>
          </cell>
        </row>
        <row r="13461">
          <cell r="B13461" t="str">
            <v>Poly(difluoromethylene), .alpha.,.alpha.'-[1,2-phenylenebis[carbonyloxy[2-(chloromethyl)-2,1-ethanediyl]]]bis[.omega.-fluoro-</v>
          </cell>
        </row>
        <row r="13462">
          <cell r="B13462" t="str">
            <v>Poly(difluoromethylene), .alpha.,.alpha.'-[phosphinicobis(oxy-2,1-ethanediyl)]bis[.omega.-fluoro-</v>
          </cell>
        </row>
        <row r="13463">
          <cell r="B13463" t="str">
            <v>Poly(difluoromethylene), .alpha.,.alpha.'-[phosphinicobis(oxy-2,1-ethanediyl)]bis[.omega.-fluoro-, ammonium salt</v>
          </cell>
        </row>
        <row r="13464">
          <cell r="B13464" t="str">
            <v>Poly(difluoromethylene), .alpha.,.alpha.'-[phosphinicobis(oxy-2,1-ethanediyl)]bis[.omega.-fluoro-, sodium salt (1:1)</v>
          </cell>
        </row>
        <row r="13465">
          <cell r="B13465" t="str">
            <v>Poly(difluoromethylene), .alpha.,.alpha.'-[sulfonylbis(oxy-2,1-ethanediyl)]bis[.omega.-fluoro-</v>
          </cell>
        </row>
        <row r="13466">
          <cell r="B13466" t="str">
            <v>Poly(difluoromethylene), .alpha.,.alpha.?-[1,2-phenylenebis(carbonyloxy-2,1-ethanediyl)]bis[.omega.-(trifluoromethyl)-</v>
          </cell>
        </row>
        <row r="13467">
          <cell r="B13467" t="str">
            <v>Poly(difluoromethylene), .alpha.,.omega.-bis(methylthio)-</v>
          </cell>
        </row>
        <row r="13468">
          <cell r="B13468" t="str">
            <v>Poly(difluoromethylene), .alpha.,.omega.-diethenyl-</v>
          </cell>
        </row>
        <row r="13469">
          <cell r="B13469" t="str">
            <v>Poly(difluoromethylene), .alpha.,.omega.-difluoro-</v>
          </cell>
        </row>
        <row r="13470">
          <cell r="B13470" t="str">
            <v>Poly(difluoromethylene), .alpha.-(2,2-dichloro-1,1,2-trifluoroethyl)-.omega.-hydro-</v>
          </cell>
        </row>
        <row r="13471">
          <cell r="B13471" t="str">
            <v>Poly(difluoromethylene), .alpha.-(2,2-dichloro-2-fluoroethyl)-.omega.-hydro-</v>
          </cell>
        </row>
        <row r="13472">
          <cell r="B13472" t="str">
            <v>Poly(difluoromethylene), .alpha.-(2-hydroxyethyl)-.omega.-[1,2,2,2-tetrafluoro-1-(trifluoromethyl)ethyl]-</v>
          </cell>
        </row>
        <row r="13473">
          <cell r="B13473" t="str">
            <v>Poly(difluoromethylene), .alpha.-(cyclohexylmethyl)-.omega.-hydro-</v>
          </cell>
        </row>
        <row r="13474">
          <cell r="B13474" t="str">
            <v>Poly(difluoromethylene), .alpha.-(trifluoromethyl)-.omega.-[[[(trifluoromethyl)sulfonyl]amino]sulfonyl]-</v>
          </cell>
        </row>
        <row r="13475">
          <cell r="B13475" t="str">
            <v>Poly(difluoromethylene), .alpha.-chloro-.omega.-(1-chloro-1-fluoroethyl)-</v>
          </cell>
        </row>
        <row r="13476">
          <cell r="B13476" t="str">
            <v>Poly(difluoromethylene), .alpha.-chloro-.omega.-(2,2-dichloro-1,1,2-trifluoroethyl)-</v>
          </cell>
        </row>
        <row r="13477">
          <cell r="B13477" t="str">
            <v>Poly(difluoromethylene), .alpha.-chloro-.omega.-hydro-</v>
          </cell>
        </row>
        <row r="13478">
          <cell r="B13478" t="str">
            <v>Poly(difluoromethylene), .alpha.-ethenyl-.omega.-fluoro-</v>
          </cell>
        </row>
        <row r="13479">
          <cell r="B13479" t="str">
            <v>Poly(difluoromethylene), .alpha.-fluoro-.omega.-(2-hydroxyethyl)-</v>
          </cell>
        </row>
        <row r="13480">
          <cell r="B13480" t="str">
            <v>Poly(difluoromethylene), .alpha.-fluoro-.omega.-(2-hydroxyethyl)-, 2-hydroxy-1,2,3-propanetricarboxylate (3:1)</v>
          </cell>
        </row>
        <row r="13481">
          <cell r="B13481" t="str">
            <v>Poly(difluoromethylene), .alpha.-fluoro-.omega.-(2-hydroxyethyl)-, dihydrogen 2-hydroxy-1,2,3-propanetricarboxylate</v>
          </cell>
        </row>
        <row r="13482">
          <cell r="B13482" t="str">
            <v>Poly(difluoromethylene), .alpha.-fluoro-.omega.-(2-hydroxyethyl)-, ester with 2,15-bis(carboxymethyl)-4,13-dioxo-3,14-dioxa-5,12-diazahexadecane-1,2,15,16-tetracarboxylic acid (6:1)</v>
          </cell>
        </row>
        <row r="13483">
          <cell r="B13483" t="str">
            <v>Poly(difluoromethylene), .alpha.-fluoro-.omega.-(2-hydroxyethyl)-, hydrogen 2-hydroxy-1,2,3-propanetricarboxylate</v>
          </cell>
        </row>
        <row r="13484">
          <cell r="B13484" t="str">
            <v>Poly(difluoromethylene), .alpha.-fluoro-.omega.-(2-iodoethyl)-</v>
          </cell>
        </row>
        <row r="13485">
          <cell r="B13485" t="str">
            <v>Poly(difluoromethylene), .alpha.-fluoro-.omega.-(2-iodopropyl)-</v>
          </cell>
        </row>
        <row r="13486">
          <cell r="B13486" t="str">
            <v>Poly(difluoromethylene), .alpha.-fluoro-.omega.-(2-sulfoethyl)-</v>
          </cell>
        </row>
        <row r="13487">
          <cell r="B13487" t="str">
            <v>Poly(difluoromethylene), .alpha.-fluoro-.omega.-(2-sulfoethyl)-, ammonium salt</v>
          </cell>
        </row>
        <row r="13488">
          <cell r="B13488" t="str">
            <v>Poly(difluoromethylene), .alpha.-fluoro-.omega.-(hydroxymethyl)-, sodium salt</v>
          </cell>
        </row>
        <row r="13489">
          <cell r="B13489" t="str">
            <v>Poly(difluoromethylene), .alpha.-fluoro-.omega.-[2-(phosphonooxy)ethyl]-</v>
          </cell>
        </row>
        <row r="13490">
          <cell r="B13490" t="str">
            <v>Poly(difluoromethylene), .alpha.-fluoro-.omega.-[2-(phosphonooxy)ethyl]-, ammonium salt</v>
          </cell>
        </row>
        <row r="13491">
          <cell r="B13491" t="str">
            <v>Poly(difluoromethylene), .alpha.-fluoro-.omega.-[2-(phosphonooxy)ethyl]-, diammonium salt</v>
          </cell>
        </row>
        <row r="13492">
          <cell r="B13492" t="str">
            <v>Poly(difluoromethylene), .alpha.-fluoro-.omega.-[2-(phosphonooxy)ethyl]-, monoammonium salt</v>
          </cell>
        </row>
        <row r="13493">
          <cell r="B13493" t="str">
            <v>Poly(difluoromethylene), .alpha.-fluoro-.omega.-[2-(phosphonooxy)ethyl]-, sodium salt (1:1)</v>
          </cell>
        </row>
        <row r="13494">
          <cell r="B13494" t="str">
            <v>Poly(difluoromethylene), .alpha.-fluoro-.omega.-[2-(phosphonooxy)ethyl]-, sodium salt (1:2)</v>
          </cell>
        </row>
        <row r="13495">
          <cell r="B13495" t="str">
            <v>Poly(difluoromethylene), .alpha.-fluoro-.omega.-[2-(sulfooxy)ethyl]-</v>
          </cell>
        </row>
        <row r="13496">
          <cell r="B13496" t="str">
            <v>Poly(difluoromethylene), .alpha.-fluoro-.omega.-[2-[(1-oxo-2-propen-1-yl)oxy]ethyl]-  (2-Propeonic acid, perfluoro-C6-14-alkylethyl esters, C8 rich)</v>
          </cell>
        </row>
        <row r="13497">
          <cell r="B13497" t="str">
            <v>Poly(difluoromethylene), .alpha.-fluoro-.omega.-[2-[(1-oxo-2-propenyl)oxy]ethyl]-, homopolymer</v>
          </cell>
        </row>
        <row r="13498">
          <cell r="B13498" t="str">
            <v>Poly(difluoromethylene), .alpha.-fluoro-.omega.-[2-[(1-oxo-2-propenyl)oxy]ethyl]-, polymer with 1,1-dichlorethene</v>
          </cell>
        </row>
        <row r="13499">
          <cell r="B13499" t="str">
            <v>Poly(difluoromethylene), .alpha.-fluoro-.omega.-[2-[(1-oxooctadecyl)oxy]ethyl]-</v>
          </cell>
        </row>
        <row r="13500">
          <cell r="B13500" t="str">
            <v>Poly(difluoromethylene), .alpha.-fluoro-.omega.-[2-[(2-methyl-1-oxo-2-propenyl)oxy]ethyl]-</v>
          </cell>
        </row>
        <row r="13501">
          <cell r="B13501" t="str">
            <v>Poly(difluoromethylene), .alpha.-fluoro-.omega.-[2-[[2-(trimethylammonio)ethyl]thio]ethyl]-, methyl sulfate (1:1)</v>
          </cell>
        </row>
        <row r="13502">
          <cell r="B13502" t="str">
            <v>Poly(difluoromethylene), .alpha.-hydro-.omega.-[(phosphonooxy)methyl]-</v>
          </cell>
        </row>
        <row r="13503">
          <cell r="B13503" t="str">
            <v>Poly(difluoromethylene), .alpha.-[2-(acetyloxy)-2-[(carboxymethyl)dimethylammonio]ethyl]-.omega.-fluoro-, hydroxide, inner salt</v>
          </cell>
        </row>
        <row r="13504">
          <cell r="B13504" t="str">
            <v>Poly(difluoromethylene), .alpha.-[2-(acetyloxy)-3-[(carboxymethyl)dimethylammonio]propyl]-.omega.-fluoro-, inner salt</v>
          </cell>
        </row>
        <row r="13505">
          <cell r="B13505" t="str">
            <v>Poly(difluoromethylene), .alpha.-[2-[(2-carboxyethyl)thio]ethyl]-.omega.-fluoro-</v>
          </cell>
        </row>
        <row r="13506">
          <cell r="B13506" t="str">
            <v>Poly(difluoromethylene), .alpha.-[2-[(2-carboxyethyl)thio]ethyl]-.omega.-fluoro-, lithium salt</v>
          </cell>
        </row>
        <row r="13507">
          <cell r="B13507" t="str">
            <v>Poly(difluoromethylene), .alpha.-[2-[(2-carboxyethyl)thio]ethyl]-.omega.-fluoro-, reaction products with chromium chloride hydroxide (CrCl2(OH)) (1:2)</v>
          </cell>
        </row>
        <row r="13508">
          <cell r="B13508" t="str">
            <v>Poly(difluoromethylene), .alpha.-[2-[[2-(dimethylamino)ethyl]thio]ethyl]-.omega.-fluoro-</v>
          </cell>
        </row>
        <row r="13509">
          <cell r="B13509" t="str">
            <v>Poly(difluoromethylene), .alpha.-[2-[[2-[(carboxymethyl)dimethylammonio]ethyl]thio]ethyl]-.omega.-fluoro-, inner salt</v>
          </cell>
        </row>
        <row r="13510">
          <cell r="B13510" t="str">
            <v>Poly(difluoromethylene), .alpha.-[2-[[[3-[(carboxymethyl)dimethylammonio]propyl]amino]sulfonyl]ethyl]-.omega.-fluoro-, inner salt</v>
          </cell>
        </row>
        <row r="13511">
          <cell r="B13511" t="str">
            <v>Poly(difluoromethylene), .alpha.-[3-(dimethylamino)-2-hydroxypropyl]-.omega.-fluoro-</v>
          </cell>
        </row>
        <row r="13512">
          <cell r="B13512" t="str">
            <v>Poly(ethane-co-3,3,4,4,5,5,6,6,6-nonafluorohex-1-ene-co-perfluoroethene)</v>
          </cell>
        </row>
        <row r="13513">
          <cell r="B13513" t="str">
            <v>Poly(oxy-1,2-ethanediyl), .alpha.,.alpha.',.alpha.'',.alpha.'''-(oxydi-3,1,2-propanetriyl)tetrakis[.omega.-[(heptadecafluorononenyl)oxy]]-</v>
          </cell>
        </row>
        <row r="13514">
          <cell r="B13514" t="str">
            <v>Poly(oxy-1,2-ethanediyl), .alpha.,.alpha.',.alpha.''-[[(3,3,4,4,5,5,6,6,7,7,8,8,9,9,10,10,10-heptadecafluorodecyl)silylidyne]tris[oxy(dimethylsilylene)-3,1-propanediyl]]tris[.omega.-methoxy-</v>
          </cell>
        </row>
        <row r="13515">
          <cell r="B13515" t="str">
            <v>Poly(oxy-1,2-ethanediyl), .alpha.-(3,3,4,4,5,5,6,6,7,7,8,8,8-tridecafluorooctyl)-.omega.-hydroxy-</v>
          </cell>
        </row>
        <row r="13516">
          <cell r="B13516" t="str">
            <v>Poly(oxy-1,2-ethanediyl), .alpha.-(4,4,5,5,6,6,7,7,8,8,9,9,10,10,11,11,11-heptadecafluoro-2-hydroxyundecyl)-.omega.-[(4,4,5,5,6,6,7,7,8,8,9,9,10,10,11,11,11-heptadecafluoro-2-hydroxyundecyl)oxy]</v>
          </cell>
        </row>
        <row r="13517">
          <cell r="B13517" t="str">
            <v>Poly(oxy-1,2-ethanediyl), .alpha.-(4-sulfobutyl)-.omega.-[[(heptadecafluorooctyl)sulfonyl]propylamino]-, sodium salt</v>
          </cell>
        </row>
        <row r="13518">
          <cell r="B13518" t="str">
            <v>Poly(oxy-1,2-ethanediyl), .alpha.-(tridecafluorohexyl)-.omega.-hydroxy-</v>
          </cell>
        </row>
        <row r="13519">
          <cell r="B13519" t="str">
            <v>Poly(oxy-1,2-ethanediyl), .alpha.-hydro-.omega.-hydroxy-, ether with .alpha.-fluoro-.omega.-(2-hydroxyethyl)poly(difluoromethylene) (1:1)</v>
          </cell>
        </row>
        <row r="13520">
          <cell r="B13520" t="str">
            <v>Poly(oxy-1,2-ethanediyl), .alpha.-hydro-.omega.-hydroxy-, polymer with 1,6-diisocyanatohexane, N-(hydroxyethyl)-N-methylperfluoro-C4-8-alkanesulfonamides-blocked</v>
          </cell>
        </row>
        <row r="13521">
          <cell r="B13521" t="str">
            <v>Poly(oxy-1,2-ethanediyl), .alpha.-hydro-.omega.-[2,3,3,3-tetrafluoro-2-[1,1,2,3,3,3-hexafluoro-2-(1,1,2,2,3,3,3-heptaflu</v>
          </cell>
        </row>
        <row r="13522">
          <cell r="B13522" t="str">
            <v>Poly(oxy-1,2-ethanediyl), .alpha.-methyl-.omega.-hydroxy-, 2-hydroxy-3-[(.gamma.-.omega.-perfluoro-C6-20-alkyl)thio]propyl ethers</v>
          </cell>
        </row>
        <row r="13523">
          <cell r="B13523" t="str">
            <v>Poly(oxy-1,2-ethanediyl), .alpha.-[1,4,4,5,5,5-hexafluoro-1,2,3-tris(trifluoromethyl)-2-penten-1-yl]-.omega.-methoxy-</v>
          </cell>
        </row>
        <row r="13524">
          <cell r="B13524" t="str">
            <v>Poly(oxy-1,2-ethanediyl), .alpha.-[1,4,4,5,5,5-hexafluoro-1,2,3-tris(trifluoromethyl)-2-penten-1-yl]-.omega.-[[1,4,4,5,5,5-hexafluoro-1,2,3-tris(trifluoromethyl)-2-penten-1-yl]oxy]-</v>
          </cell>
        </row>
        <row r="13525">
          <cell r="B13525" t="str">
            <v>Poly(oxy-1,2-ethanediyl), .alpha.-[2-(methylamino)ethyl]-.omega.-hydroxy-, N-[(perfluoro-C4-8-alkyl)sulfonyl] derivs., C12-16-alkyl ethers</v>
          </cell>
        </row>
        <row r="13526">
          <cell r="B13526" t="str">
            <v>Poly(oxy-1,2-ethanediyl), .alpha.-[2-(methylamino)ethyl]-.omega.-[(1,1,3,3-tetramethylbutyl)phenoxy]-, N-[(perfluoro-C4-8-alkyl)sulfonyl] derivs.</v>
          </cell>
        </row>
        <row r="13527">
          <cell r="B13527" t="str">
            <v>Poly(oxy-1,2-ethanediyl), .alpha.-[2-[(2,2,3,3,4,4,5,5,6,6,7,7,8,8,8-pentadecafluoro-1-oxooctyl)amino]ethyl]-.omega.-hydroxy-</v>
          </cell>
        </row>
        <row r="13528">
          <cell r="B13528" t="str">
            <v>Poly(oxy-1,2-ethanediyl), .alpha.-[2-[ethyl[(1,1,2,2,3,3,4,4,4-nonafluorobutyl)sulfonyl]amino]ethyl]-.omega.-hydroxy-</v>
          </cell>
        </row>
        <row r="13529">
          <cell r="B13529" t="str">
            <v>Poly(oxy-1,2-ethanediyl), .alpha.-[2-[ethyl[(heptadecafluorooctyl)sulfonyl]amino]ethyl]-.omega.-hydroxy-</v>
          </cell>
        </row>
        <row r="13530">
          <cell r="B13530" t="str">
            <v>Poly(oxy-1,2-ethanediyl), .alpha.-[2-[ethyl[(heptadecafluorooctyl)sulfonyl]amino]ethyl]-.omega.-methoxy-</v>
          </cell>
        </row>
        <row r="13531">
          <cell r="B13531" t="str">
            <v>Poly(oxy-1,2-ethanediyl), .alpha.-[2-[ethyl[(pentadecafluoroheptyl)sulfonyl]amino]ethyl]-.omega.-hydroxy-</v>
          </cell>
        </row>
        <row r="13532">
          <cell r="B13532" t="str">
            <v>Poly(oxy-1,2-ethanediyl), .alpha.-[2-[ethyl[(pentadecafluoroheptyl)sulfonyl]amino]ethyl]-.omega.-methoxy-</v>
          </cell>
        </row>
        <row r="13533">
          <cell r="B13533" t="str">
            <v>Poly(oxy-1,2-ethanediyl), .alpha.-[2-[ethyl[(tridecafluorohexyl)sulfonyl]amino]ethyl]-.omega.-hydroxy-</v>
          </cell>
        </row>
        <row r="13534">
          <cell r="B13534" t="str">
            <v>Poly(oxy-1,2-ethanediyl), .alpha.-[2-[ethyl[(undecafluoropentyl)sulfonyl]amino]ethyl]-.omega.-hydroxy-</v>
          </cell>
        </row>
        <row r="13535">
          <cell r="B13535" t="str">
            <v>Poly(oxy-1,2-ethanediyl), .alpha.-[2-[[(1,1,2,2,3,3,4,4,5,5,6,6,7,7,8,8,8-heptadecafluorooctyl)sulfonyl]propylamino]ethyl]-.omega.-hydroxy-</v>
          </cell>
        </row>
        <row r="13536">
          <cell r="B13536" t="str">
            <v>Poly(oxy-1,2-ethanediyl), .alpha.-[2-[[(heptadecafluorooctyl)sulfonyl]propylamino]ethyl]-.omega.-(4-sulfobutoxy)-</v>
          </cell>
        </row>
        <row r="13537">
          <cell r="B13537" t="str">
            <v>Poly(oxy-1,2-ethanediyl), .alpha.-[2-[[(heptadecafluorooctyl)sulfonyl]propylamino]ethyl]-.omega.-hydroxy-</v>
          </cell>
        </row>
        <row r="13538">
          <cell r="B13538" t="str">
            <v>Poly(oxy-1,2-ethanediyl), .alpha.-[3,4,4,4-tetrafluoro-2-[1,2,2,2-tetrafluoro-1-(trifluoromethyl)ethyl]-1,3-bis(trifluor</v>
          </cell>
        </row>
        <row r="13539">
          <cell r="B13539" t="str">
            <v>Poly(oxy-1,2-ethanediyl), .alpha.-[5,5,6,6,7,7,8,8,9,9,10,10,11,11,12,13,13,13-octadecafluoro-2-hydroxy-12-(trifluoromet</v>
          </cell>
        </row>
        <row r="13540">
          <cell r="B13540" t="str">
            <v>Poly(oxy-1,2-ethanediyl), .alpha.-[5,5,6,6,7,7,8,8,9,9,10,10,11,11,12,13,13,13-octadecafluoro-2-hydroxy-12-(trifluoromethyl)tridecyl]-.omega.-hydroxy-</v>
          </cell>
        </row>
        <row r="13541">
          <cell r="B13541" t="str">
            <v>Poly(oxy-1,2-ethanediyl), .alpha.-[[[(1,1,2,2,3,3,4,4,5,5,6,6,7,7,8,8,8-heptadecafluorooctyl)sulfonyl]methylamino]carbonyl]-.omega.-butoxy-</v>
          </cell>
        </row>
        <row r="13542">
          <cell r="B13542" t="str">
            <v>Poly(oxy-1,2-ethanediyl), ?-methyl-?-[[3,4,4,4-tetrafluoro-2-[1,2,2,2-tetrafluoro-1-(trifluoromethyl)ethyl]-1,3-bis(trifluoromethyl)-1-butenyl]oxy]-</v>
          </cell>
        </row>
        <row r="13543">
          <cell r="B13543" t="str">
            <v>Poly(oxy-1,2-ethanediyl), ?-[3,4,4,4-tetrafluoro-2-[1,2,2,2-tetrafluoro-1-(trifluoromethyl)ethyl]-1,3-bis(trifluoromethyl)-1-butenyl]-?-[[3,4,4,4-tetrafluoro-2-[1,2,2,2-tetrafluoro-1-(trifluoromethyl)ethyl]-1,3-bis(triSfluoromethyl)-1-butenyl]oxy]-</v>
          </cell>
        </row>
        <row r="13544">
          <cell r="B13544" t="str">
            <v>Poly(oxy-1,2-ethanediyl),a-[5,5,6,6,7,7,8,8,9,9,10,10,11,11,12,13,13,13-octadecafluoro-2-hydroxy-12-(trifluoromethyl)tridecyl]-w-hydroxy-</v>
          </cell>
        </row>
        <row r="13545">
          <cell r="B13545" t="str">
            <v>Poly(propene-co-tetrafluoroethene-co-3,3,3-trifluoroprop-1-ene)</v>
          </cell>
        </row>
        <row r="13546">
          <cell r="B13546" t="str">
            <v>Poly(propene/tetrafluoroethylene/3,3,3-trifluoropropene)</v>
          </cell>
        </row>
        <row r="13547">
          <cell r="B13547" t="str">
            <v>Poly-1,1-difluoroethene-co-perfluoro(3-methoxypropoxy)ethene-co-tetrafluoroethene</v>
          </cell>
        </row>
        <row r="13548">
          <cell r="B13548" t="str">
            <v>Poly-1,1-dihydropentadecafluoroctyl methacrylate</v>
          </cell>
        </row>
        <row r="13549">
          <cell r="B13549" t="str">
            <v>Poly2-(N,N-diethylamino)ethyl methacrylate-co-(3,6-dioxaoctan-1,8-diyl dimethacrylate)-co-(2-hydroxyethyl methacrylate)-co-(3,3,4,4,5,5,6,6,7,7,8,8,8-tridecafluorooctan-1-yl methacrylate)</v>
          </cell>
        </row>
        <row r="13550">
          <cell r="B13550" t="str">
            <v>Polyaddition products of isobenzofuran-1,3-dione / oxolane-2,5-dione / 2-(2,2,3,3,4,4,5,5,6,6,7,7,7-tridecafluoroheptan-</v>
          </cell>
        </row>
        <row r="13551">
          <cell r="B13551" t="str">
            <v>Polyaddition products of isobenzofuran-1,3-dione / oxolane-2,5-dione / 2-(2,2,3,3,4,4,5,5,6,6,7,7,7-tridecafluoroheptan-1-yl)oxirane</v>
          </cell>
        </row>
        <row r="13552">
          <cell r="B13552" t="str">
            <v>Polybrominated biphenyls</v>
          </cell>
        </row>
        <row r="13553">
          <cell r="B13553" t="str">
            <v>Polybrominated diphenyl ethers</v>
          </cell>
        </row>
        <row r="13554">
          <cell r="B13554" t="str">
            <v>Polychlorinated biphenyls</v>
          </cell>
        </row>
        <row r="13555">
          <cell r="B13555" t="str">
            <v>Polychlorinated terphenyls</v>
          </cell>
        </row>
        <row r="13556">
          <cell r="B13556" t="str">
            <v>Polychloroethene-co-(cyclohexan-1-yl methacrylate)-co-(oxiran-2-ylmethyl methacrylate)-co-(3,3,4,4,5,5,6,6,7,7,8,8,8-tridecafluorooctyl methacrylate)</v>
          </cell>
        </row>
        <row r="13557">
          <cell r="B13557" t="str">
            <v>Polycyclic aromatic hydrocarbons</v>
          </cell>
        </row>
        <row r="13558">
          <cell r="B13558" t="str">
            <v>Polycyclic aromatic hydrocarbons as benzo[a]pyrene TEQ</v>
          </cell>
        </row>
        <row r="13559">
          <cell r="B13559" t="str">
            <v>Polycyclic aromatic hydrocarbons, high molecular weight</v>
          </cell>
        </row>
        <row r="13560">
          <cell r="B13560" t="str">
            <v>Polycyclic aromatic hydrocarbons, low molecular weight</v>
          </cell>
        </row>
        <row r="13561">
          <cell r="B13561" t="str">
            <v>Polycyclic organic matter</v>
          </cell>
        </row>
        <row r="13562">
          <cell r="B13562" t="str">
            <v>Polycyclic organic matter, other than PAHs</v>
          </cell>
        </row>
        <row r="13563">
          <cell r="B13563" t="str">
            <v>Polyethylene</v>
          </cell>
        </row>
        <row r="13564">
          <cell r="B13564" t="str">
            <v>Polyethylene glycol</v>
          </cell>
        </row>
        <row r="13565">
          <cell r="B13565" t="str">
            <v>Polyethylene glycol mono-tert-butylphenyl ether</v>
          </cell>
        </row>
        <row r="13566">
          <cell r="B13566" t="str">
            <v>Polyethylene glycol monododecyl ether</v>
          </cell>
        </row>
        <row r="13567">
          <cell r="B13567" t="str">
            <v>POLYFLGSID_882566</v>
          </cell>
        </row>
        <row r="13568">
          <cell r="B13568" t="str">
            <v>POLYFLGSID_882571</v>
          </cell>
        </row>
        <row r="13569">
          <cell r="B13569" t="str">
            <v>POLYFLGSID_882624</v>
          </cell>
        </row>
        <row r="13570">
          <cell r="B13570" t="str">
            <v>POLYFLGSID_882625</v>
          </cell>
        </row>
        <row r="13571">
          <cell r="B13571" t="str">
            <v>Polyfluoroalkyl (linear) (-CF2H) alkyl (linear) ketone</v>
          </cell>
        </row>
        <row r="13572">
          <cell r="B13572" t="str">
            <v>Polyfluoroalkyl (linear) aldehydes (-CHF2)</v>
          </cell>
        </row>
        <row r="13573">
          <cell r="B13573" t="str">
            <v>Polyfluoroalkyl (linear) carboxylate esters (-CHF2)</v>
          </cell>
        </row>
        <row r="13574">
          <cell r="B13574" t="str">
            <v>Polyfluoroalkyl (linear) carboxylic acids (-CHF2)</v>
          </cell>
        </row>
        <row r="13575">
          <cell r="B13575" t="str">
            <v>Polymer of 2-ethylhexyl methacrylate, 14-hydroxy-3,6,9,12-tetraoxahexadecyl methacrylate, 11-hydroxy-3,6,9-trioxaundecyl methacrylate and 2-{perfluoro[n-alkyl(C4-14)]}ethyl acrylate, which has addition compound of octane-1-thiol on one terminal</v>
          </cell>
        </row>
        <row r="13576">
          <cell r="B13576" t="str">
            <v>Polymer of tetrafluoroethylene-vinylacetate</v>
          </cell>
        </row>
        <row r="13577">
          <cell r="B13577" t="str">
            <v>Polymer(ethylene/tetrafluoroethylene/propylene)</v>
          </cell>
        </row>
        <row r="13578">
          <cell r="B13578" t="str">
            <v>Polymyxin</v>
          </cell>
        </row>
        <row r="13579">
          <cell r="B13579" t="str">
            <v>Polyphosphate</v>
          </cell>
        </row>
        <row r="13580">
          <cell r="B13580" t="str">
            <v>Polypropene-co-perfluoroethene-co-(vinyl butan-2-enoate)</v>
          </cell>
        </row>
        <row r="13581">
          <cell r="B13581" t="str">
            <v>Polypropylene</v>
          </cell>
        </row>
        <row r="13582">
          <cell r="B13582" t="str">
            <v>Polystyrene</v>
          </cell>
        </row>
        <row r="13583">
          <cell r="B13583" t="str">
            <v>Polyvinyl Alcohol</v>
          </cell>
        </row>
        <row r="13584">
          <cell r="B13584" t="str">
            <v>Poly[oxy(1,1,2,2,3,3,4,4,5,5-decafluoro-1,5-pentanediyl)], .alpha.-[5-[[2-(carboxymethyl)-1-oxooctadecyl]oxy]-1,1,2,2,3,</v>
          </cell>
        </row>
        <row r="13585">
          <cell r="B13585" t="str">
            <v>Poly[oxy(1,1,2,2,3,3,4,4,5,5-decafluoro-1,5-pentanediyl)], .alpha.-[5-[[2-(carboxymethyl)-1-oxooctadecyl]oxy]-1,1,2,2,3,3,4,4-octafluoropentyl]-.omega.-(nonafluorobutoxy)-</v>
          </cell>
        </row>
        <row r="13586">
          <cell r="B13586" t="str">
            <v>Poly[oxy(1,1,2,2,3,3,4,4-octafluoro-1,4-butanediyl)], .alpha.-(1,1,2,2,3,3-hexafluoro-4-hydroxybutyl)-.omega.-(1,1,2,2,3</v>
          </cell>
        </row>
        <row r="13587">
          <cell r="B13587" t="str">
            <v>Poly[oxy(1,1,2,2,3,3,4,4-octafluoro-1,4-butanediyl)], .alpha.-(1,1,2,2,3,3-hexafluoro-4-hydroxybutyl)-.omega.-(1,1,2,2,3,3-hexafluoro-4-hydroxybutoxy)-</v>
          </cell>
        </row>
        <row r="13588">
          <cell r="B13588" t="str">
            <v>Poly[oxy(1,1,2,2,3,3,4,4-octafluoro-1,4-butanediyl)], .alpha.-(heptafluoropropyl)-.omega.-(heptafluoropropoxy)-</v>
          </cell>
        </row>
        <row r="13589">
          <cell r="B13589" t="str">
            <v>Poly[oxy(1,1,2,2,3,3,4,4-octafluoro-1,4-butanediyl)], .alpha.-hydro-.omega.-hydroxy-</v>
          </cell>
        </row>
        <row r="13590">
          <cell r="B13590" t="str">
            <v>Poly[oxy(1,1,2,2,3,3-hexafluoro-1,3-propanediyl)], .alpha.-(1,1,2,2,3,3,3-heptafluoropropyl)-.omega.-(1,1,2,2,2-pentafluoroethoxy)-  (n=1-60)</v>
          </cell>
        </row>
        <row r="13591">
          <cell r="B13591" t="str">
            <v>Poly[oxy(1,1,2,2,3,3-hexafluoro-1,3-propanediyl)], .alpha.-(1,1,2,2,3,3,3-heptafluoropropyl)-.omega.-(1,1,2,2-tetrafluoro-3-hydroxypropoxy)-</v>
          </cell>
        </row>
        <row r="13592">
          <cell r="B13592" t="str">
            <v>Poly[oxy(1,1,2,2,3,3-hexafluoro-1,3-propanediyl)], .alpha.-(1,1,2,2,3,3,3-heptafluoropropyl)-.omega.-[1,1,2,2-tetrafluor</v>
          </cell>
        </row>
        <row r="13593">
          <cell r="B13593" t="str">
            <v>Poly[oxy(1,1,2,2,3,3-hexafluoro-1,3-propanediyl)], .alpha.-(2-carboxy-1,1,2,2-tetrafluoroethyl)-.omega.-(1,1,2,2,3,3,3-h</v>
          </cell>
        </row>
        <row r="13594">
          <cell r="B13594" t="str">
            <v>Poly[oxy(1,1,2,2,3,3-hexafluoro-1,3-propanediyl)], .alpha.-(2-carboxy-1,1,2,2-tetrafluoroethyl)-.omega.-(1,1,2,2,3,3,3-heptafluoropropoxy)-</v>
          </cell>
        </row>
        <row r="13595">
          <cell r="B13595" t="str">
            <v>Poly[oxy(1,1,2,2-tetrafluoro-1,2-ethanediyl)], .alpha.-(1,1-difluoro-2-hydroxyethyl)-.omega.-(1,1-difluoro-2-hydroxyethoxy)-</v>
          </cell>
        </row>
        <row r="13596">
          <cell r="B13596" t="str">
            <v>Poly[oxy(1,1,2,2-tetrafluoro-1,2-ethanediyl)], .alpha.-(1,1-difluoro-2-methoxy-2-oxoethyl)-.omega.-(1,1-difluoro-2-methoxy-2-oxoethoxy)-</v>
          </cell>
        </row>
        <row r="13597">
          <cell r="B13597" t="str">
            <v>Poly[oxy(1,1,2,2-tetrafluoro-1,2-ethanediyl)], .alpha.-(2,2,2-trifluoroacetyl)-.omega.-[(2,2,2-trifluoroacetyl)oxy]-</v>
          </cell>
        </row>
        <row r="13598">
          <cell r="B13598" t="str">
            <v>Poly[oxy(1,1,2,2-tetrafluoro-1,2-ethanediyl)], .alpha.-[1,1-difluoro-2-oxo-2-[[3-(trimethoxysilyl)propyl]amino]ethyl]-.o</v>
          </cell>
        </row>
        <row r="13599">
          <cell r="B13599" t="str">
            <v>Poly[oxy(methyl-1,2-ethanediyl)], .alpha.-(2-methyl-1-oxo-2-propenyl)-.omega.-hydroxy-, polymer with .alpha,-fluoro-.omega.-[2-[(1-oxo-2-propenyl)oxy]ethyl]poly(difluoromethylene) and .alpha.-(2-methyl-1-oxo-2-propenyl)-.omega.-methoxypoly(oxy-1,2-ethaned</v>
          </cell>
        </row>
        <row r="13600">
          <cell r="B13600" t="str">
            <v>Poly[oxy(methyl-1,2-ethanediyl)], .alpha.-hydro-.omega.-hydroxy-, polymer with 1,3-diisocyanatomethylbenzene, 1,1,2,2,3,3,4,4,5,5,6,6,7,7,8,8,8-heptadecafluoro-N-(2-hydroxyethyl)-N-propyl-1-octanesulfonamide- and polypropylene glycol mono-Bu ether-blocked</v>
          </cell>
        </row>
        <row r="13601">
          <cell r="B13601" t="str">
            <v>Poly[oxy(methyl-1,2-ethanediyl)], .alpha.-[2-[ethyl[(1,1,2,2,3,3,4,4,4-nonafluorobutyl)sulfonyl]amino]ethyl]-.omega.-hydroxy-</v>
          </cell>
        </row>
        <row r="13602">
          <cell r="B13602" t="str">
            <v>Poly[oxy(methyl-1,2-ethanediyl)], .alpha.-[2-[ethyl[(heptadecafluorooctyl)sulfonyl]amino]ethyl]-.omega.-hydroxy-</v>
          </cell>
        </row>
        <row r="13603">
          <cell r="B13603" t="str">
            <v>Poly[oxy(methyl-1,2-ethanediyl)], .alpha.-[2-[ethyl[(pentadecafluoroheptyl)sulfonyl]amino]ethyl]-.omega.-hydroxy-</v>
          </cell>
        </row>
        <row r="13604">
          <cell r="B13604" t="str">
            <v>Poly[oxy(methyl-1,2-ethanediyl)], .alpha.-[2-[ethyl[(tridecafluorohexyl)sulfonyl]amino]ethyl]-.omega.-hydroxy-</v>
          </cell>
        </row>
        <row r="13605">
          <cell r="B13605" t="str">
            <v>Poly[oxy(methyl-1,2-ethanediyl)], .alpha.-[2-[ethyl[(undecafluoropentyl)sulfonyl]amino]ethyl]-.omega.-hydroxy-</v>
          </cell>
        </row>
        <row r="13606">
          <cell r="B13606" t="str">
            <v>Poly[oxy[methyl(3,3,4,4,5,5,6,6,6-nonafluorohexyl)silylene]]</v>
          </cell>
        </row>
        <row r="13607">
          <cell r="B13607" t="str">
            <v>Poly[oxy[trifluoro(trifluoromethyl)-1,2-ethanediyl]], .alpha.,.alpha.?-[1,6-hexanediylbis[imino[1-fluoro-2-oxo-1-(triflu</v>
          </cell>
        </row>
        <row r="13608">
          <cell r="B13608" t="str">
            <v>Poly[oxy[trifluoro(trifluoromethyl)-1,2-ethanediyl]], .alpha.-(1,1,2,2,2-pentafluoroethyl)-.omega.-[tetrafluoro(trifluoromethyl)ethoxy]-</v>
          </cell>
        </row>
        <row r="13609">
          <cell r="B13609" t="str">
            <v>Poly[oxy[trifluoro(trifluoromethyl)-1,2-ethanediyl]], .alpha.-(1,1,2,2,3,3,3-heptafluoropropyl)-.omega.-[1,2,2,2-tetrafC</v>
          </cell>
        </row>
        <row r="13610">
          <cell r="B13610" t="str">
            <v>Poly[oxy[trifluoro(trifluoromethyl)-1,2-ethanediyl]], .alpha.-(1,1,2,2,3,3,3-heptafluoropropyl)-.omega.-[1,2,2,2-tetrafl</v>
          </cell>
        </row>
        <row r="13611">
          <cell r="B13611" t="str">
            <v>Poly[oxy[trifluoro(trifluoromethyl)-1,2-ethanediyl]], .alpha.-(1,1,2,2,3,3,3-heptafluoropropyl)-.omega.-[1,2,2,2-tetrafluoro-1-(fluorocarbonyl)ethoxy]-</v>
          </cell>
        </row>
        <row r="13612">
          <cell r="B13612" t="str">
            <v>Poly[oxy[trifluoro(trifluoromethyl)-1,2-ethanediyl]], .alpha.-(1-carboxy-1,2,2,2-tetrafluoroethyl)-.omega-[tetrafluoro(t</v>
          </cell>
        </row>
        <row r="13613">
          <cell r="B13613" t="str">
            <v>Poly[oxy[trifluoro(trifluoromethyl)-1,2-ethanediyl]], .alpha.-(1-carboxy-1,2,2,2-tetrafluoroethyl)-.omega.-(1,1,2,2,3,3,3-heptafluoropropoxy)-</v>
          </cell>
        </row>
        <row r="13614">
          <cell r="B13614" t="str">
            <v>Poly[oxy[trifluoro(trifluoromethyl)-1,2-ethanediyl]], .alpha.-(1-carboxy-1,2,2,2-tetrafluoroethyl)-.omega.-[tetrafluoro(trifluoromethyl)ethoxy]-</v>
          </cell>
        </row>
        <row r="13615">
          <cell r="B13615" t="str">
            <v>Poly[oxy[trifluoro(trifluoromethyl)-1,2-ethanediyl]], .alpha.-[1,2,2,2-tetrafluoro-1-(fluorocarbonyl)ethyl]-.omega.-[tetrafluoro(trifluoromethyl)ethoxy]-</v>
          </cell>
        </row>
        <row r="13616">
          <cell r="B13616" t="str">
            <v>Poly[oxy[trifluoro(trifluoromethyl)-1,2-ethanediyl]], .alpha.-[1,2,2,2-tetrafluoro-1-(hydroxymethyl)ethyl]-.omega.-[tetrafluoro(trifluoromethyl)ethoxy]-</v>
          </cell>
        </row>
        <row r="13617">
          <cell r="B13617" t="str">
            <v>Poly[oxy[trifluoro(trifluoromethyl)-1,2-ethanediyl]], .alpha.-[1,2,2,2-tetrafluoro-1-(methoxycarbonyl)ethyl]-.omega.-[tetrafluoro(trifluoromethyl)ethoxy]-</v>
          </cell>
        </row>
        <row r="13618">
          <cell r="B13618" t="str">
            <v>Poly[oxy[trifluoro(trifluoromethyl)-1,2-ethanediyl]], .alpha.-[1,2,2,2-tetrafluoro-1-[[(2-hydroxyethyl)amino]carbonyl]et</v>
          </cell>
        </row>
        <row r="13619">
          <cell r="B13619" t="str">
            <v>Poly[oxy[trifluoro(trifluoromethyl)-1,2-ethanediyl]], .alpha.-[1,2,2,2-tetrafluoro-1-[[(2-hydroxyethyl)amino]carbonyl]ethyl]-.omega.-[tetrafluoro(trifluoromethyl)ethoxy]-</v>
          </cell>
        </row>
        <row r="13620">
          <cell r="B13620" t="str">
            <v>Poly[oxy[trifluoro(trifluoromethyl)-1,2-ethanediyl]], .alpha.-[1,2,2,2-tetrafluoro-1-[[(2-hydroxyethyl)amino]carbonyl]ethyl]-.omega.-[tetrafluoro(trifluoromethyl)ethoxy]-, ether with .alpha.-hydro-.omega.-hydroxypoly(oxy-1,2-ethanediyl) (2:1)</v>
          </cell>
        </row>
        <row r="13621">
          <cell r="B13621" t="str">
            <v>Poly[oxy[trifluoro(trifluoromethyl)-1,2-ethanediyl]], .alpha.-[1,2,2,2-tetrafluoro-1-[[[2-[(1-oxo-2-propen-1-yl)oxy]ethy</v>
          </cell>
        </row>
        <row r="13622">
          <cell r="B13622" t="str">
            <v>Poly[oxy[trifluoro(trifluoromethyl)-1,2-ethanediyl]], .alpha.-[1-(ethoxycarbonyl)-1,2,2,2-tetrafluoroethyl]-.omega.-(1,1</v>
          </cell>
        </row>
        <row r="13623">
          <cell r="B13623" t="str">
            <v>Poly[oxy[trifluoro(trifluoromethyl)-1,2-ethanediyl]], .alpha.-[1-[[(6-aminohexyl)amino]carbonyl]-1,2,2,2-tetrafluoroethy</v>
          </cell>
        </row>
        <row r="13624">
          <cell r="B13624" t="str">
            <v>Poly[oxy[trifluoro(trifluoromethyl)-1,2-ethanediyl]], .alpha.-[1-[[2,3-bis[(2-fluoro-1-oxo-2-propen-1-yl)oxy]propoxy]methyl]-1,2,2,2-tetrafluoroethyl]-.omega.-[(1,1,2,3,3-pentafluoro-2-propen-1-yl)oxy]-</v>
          </cell>
        </row>
        <row r="13625">
          <cell r="B13625" t="str">
            <v>Poly[oxy[trifluoro(trifluoromethyl)-1,2-ethanediyl]], .alpha.-[1-[[bis[3-(trimethoxysilyl)propyl]amino]carbonyl]-1,2,2,2</v>
          </cell>
        </row>
        <row r="13626">
          <cell r="B13626" t="str">
            <v>Poly[oxy[trifluoro(trifluoromethyl)-1,2-ethanediyl]], ?-[1-[[bis[3-(trimethoxysilyl)propyl]amino]carbonyl]-1,2,2,2-tetra</v>
          </cell>
        </row>
        <row r="13627">
          <cell r="B13627" t="str">
            <v>Poly{2,2,3,3,4,4-hexafluoro-4-(trifluorovinyl)oxybutanoic acid}</v>
          </cell>
        </row>
        <row r="13628">
          <cell r="B13628" t="str">
            <v>Pool Count</v>
          </cell>
        </row>
        <row r="13629">
          <cell r="B13629" t="str">
            <v>Pool Depth</v>
          </cell>
        </row>
        <row r="13630">
          <cell r="B13630" t="str">
            <v>Pool Length</v>
          </cell>
        </row>
        <row r="13631">
          <cell r="B13631" t="str">
            <v>Pool Substrate</v>
          </cell>
        </row>
        <row r="13632">
          <cell r="B13632" t="str">
            <v>Pool Variability</v>
          </cell>
        </row>
        <row r="13633">
          <cell r="B13633" t="str">
            <v>Population diversity, fish, # of species</v>
          </cell>
        </row>
        <row r="13634">
          <cell r="B13634" t="str">
            <v>Population diversity, macroinvertebrates, # of species</v>
          </cell>
        </row>
        <row r="13635">
          <cell r="B13635" t="str">
            <v>Population diversity, phytoplankton, # of species</v>
          </cell>
        </row>
        <row r="13636">
          <cell r="B13636" t="str">
            <v>Population diversity, zooplankton, # of species</v>
          </cell>
        </row>
        <row r="13637">
          <cell r="B13637" t="str">
            <v>Population Estimate</v>
          </cell>
        </row>
        <row r="13638">
          <cell r="B13638" t="str">
            <v>Potassium</v>
          </cell>
        </row>
        <row r="13639">
          <cell r="B13639" t="str">
            <v>Potassium 1,1,2,2,3,3,4,4-octafluorobutane-1-sulphonate</v>
          </cell>
        </row>
        <row r="13640">
          <cell r="B13640" t="str">
            <v>Potassium 1,1,2,2-tetrafluoro-2-(pentafluoroethoxy)ethane-1-sulfonate</v>
          </cell>
        </row>
        <row r="13641">
          <cell r="B13641" t="str">
            <v>Potassium 1,1,2,2-tetrafluoro-2-{[1,1,1,2,3,3-hexafluoro-3-(pentafluoroethoxy)propan-2-yl]oxy}ethane-1-sulfonate</v>
          </cell>
        </row>
        <row r="13642">
          <cell r="B13642" t="str">
            <v>Potassium 1,1,2,3,3,3-hexafluoro-2-(trifluoromethyl)propanesulphonate</v>
          </cell>
        </row>
        <row r="13643">
          <cell r="B13643" t="str">
            <v>Potassium 11-chloroeicosafluoro-3-oxaundecane-1-sulfonate</v>
          </cell>
        </row>
        <row r="13644">
          <cell r="B13644" t="str">
            <v>Potassium 2,2,3,3,4,4,5,5,6,7,7,7-dodecafluoro-6-(trifluoromethyl)heptanoate</v>
          </cell>
        </row>
        <row r="13645">
          <cell r="B13645" t="str">
            <v>Potassium 2,2,3,3-tetrafluoro-3-(heptafluoropropoxy)propionate</v>
          </cell>
        </row>
        <row r="13646">
          <cell r="B13646" t="str">
            <v>Potassium 2,2,3-trifluoro-3-[1,1,2,2,3,3-hexafluoro-3-(trifluoromethoxy)propoxy](1-14-C)propanoate</v>
          </cell>
        </row>
        <row r="13647">
          <cell r="B13647" t="str">
            <v>Potassium 2,2,3-trifluoro-3-[1,1,2,2,3,3-hexafluoro-3-(trifluoromethoxy)propoxy]propanoate</v>
          </cell>
        </row>
        <row r="13648">
          <cell r="B13648" t="str">
            <v>Potassium 2,3,3,3-tetrafluoro-2-(heptafluoropropoxy)propanoate</v>
          </cell>
        </row>
        <row r="13649">
          <cell r="B13649" t="str">
            <v>Potassium 2,3,3,3-tetrafluoro-2-(trifluoromethyl)propanoate</v>
          </cell>
        </row>
        <row r="13650">
          <cell r="B13650" t="str">
            <v>Potassium 2-methyl-2-{3-[(3,3,4,4,5,5,6,6,7,7,8,8,8-tridecafluorooctyl)sulfanyl]propanamido}-1-propanesulfonate</v>
          </cell>
        </row>
        <row r="13651">
          <cell r="B13651" t="str">
            <v>Potassium 3,3,4,4,5,5,6,6,7,7,8,8,9,9,10,10,10-heptadecafluorodecyl sulfate</v>
          </cell>
        </row>
        <row r="13652">
          <cell r="B13652" t="str">
            <v>Potassium 3,3,4,4,5,5,6,6,7,7,8,8,9,9,10,10,11,11,12,12,12-henicosafluorododecyl sulfate</v>
          </cell>
        </row>
        <row r="13653">
          <cell r="B13653" t="str">
            <v>Potassium 3-(perfluorooctyl)propanoate</v>
          </cell>
        </row>
        <row r="13654">
          <cell r="B13654" t="str">
            <v>Potassium 3-oxaperfluorononane sulfonate</v>
          </cell>
        </row>
        <row r="13655">
          <cell r="B13655" t="str">
            <v>Potassium 3-[(3,3,4,4,5,5,6,6,7,7,8,8,8-tridecafluorooctyl)sulfanyl]propanoate</v>
          </cell>
        </row>
        <row r="13656">
          <cell r="B13656" t="str">
            <v>Potassium 4,4,5,5,6,6-hexafluoro-1,1,3,3-tetraoxo-1lambda~6~,3lambda~6~,2-dithiazinan-2-ide</v>
          </cell>
        </row>
        <row r="13657">
          <cell r="B13657" t="str">
            <v>Potassium 5,5,6,6,7,7,8,8,8-nonafluorooctane-1-sulfonate</v>
          </cell>
        </row>
        <row r="13658">
          <cell r="B13658" t="str">
            <v>Potassium 5-carbamoyl-3-[5'-fluoro-2'-(2,2,3,3,3-pentafluoropropoxy)[1,1'-biphenyl]-3-yl]-1,2,4-triazol-1-ide--water (1/1/1)</v>
          </cell>
        </row>
        <row r="13659">
          <cell r="B13659" t="str">
            <v>Potassium 9-chlorohexadecafluoro-3-oxanonane-1-sulfonate</v>
          </cell>
        </row>
        <row r="13660">
          <cell r="B13660" t="str">
            <v>Potassium bis(perfluorohexyl)difluoroborate</v>
          </cell>
        </row>
        <row r="13661">
          <cell r="B13661" t="str">
            <v>Potassium bisulfate</v>
          </cell>
        </row>
        <row r="13662">
          <cell r="B13662" t="str">
            <v>Potassium bitartrate</v>
          </cell>
        </row>
        <row r="13663">
          <cell r="B13663" t="str">
            <v>Potassium glycolate</v>
          </cell>
        </row>
        <row r="13664">
          <cell r="B13664" t="str">
            <v>Potassium henicosafluorodecanesulphonate</v>
          </cell>
        </row>
        <row r="13665">
          <cell r="B13665" t="str">
            <v>Potassium henicosafluoroundecanoate</v>
          </cell>
        </row>
        <row r="13666">
          <cell r="B13666" t="str">
            <v>Potassium heptadecafluorononanoate</v>
          </cell>
        </row>
        <row r="13667">
          <cell r="B13667" t="str">
            <v>Potassium heptafluorobutanoate</v>
          </cell>
        </row>
        <row r="13668">
          <cell r="B13668" t="str">
            <v>Potassium ion</v>
          </cell>
        </row>
        <row r="13669">
          <cell r="B13669" t="str">
            <v>Potassium N-((heptadecafluorooctyl)sulphonyl)-N-methylglycinate</v>
          </cell>
        </row>
        <row r="13670">
          <cell r="B13670" t="str">
            <v>Potassium N-((perfluoro-7-methyloctyl)-2-hydroxypropyl)-N-methylaminoacetate</v>
          </cell>
        </row>
        <row r="13671">
          <cell r="B13671" t="str">
            <v>Potassium N-((perfluorooctyl)-2-hydroxypropyl)-N-methylglycinate</v>
          </cell>
        </row>
        <row r="13672">
          <cell r="B13672" t="str">
            <v>Potassium N-methyldithiocarbamate</v>
          </cell>
        </row>
        <row r="13673">
          <cell r="B13673" t="str">
            <v>Potassium N-propyl-N-((tridecafluorohexyl)sulphonyl)glycinate</v>
          </cell>
        </row>
        <row r="13674">
          <cell r="B13674" t="str">
            <v>Potassium nitrate</v>
          </cell>
        </row>
        <row r="13675">
          <cell r="B13675" t="str">
            <v>Potassium nonafluoropentanoate</v>
          </cell>
        </row>
        <row r="13676">
          <cell r="B13676" t="str">
            <v>Potassium pentadecafluorooctanoate-water (1:1:2)</v>
          </cell>
        </row>
        <row r="13677">
          <cell r="B13677" t="str">
            <v>Potassium perfluoro(2-(2-propoxypropoxy)propanoate)</v>
          </cell>
        </row>
        <row r="13678">
          <cell r="B13678" t="str">
            <v>Potassium perfluoro-1-(perfluoroethyl)cyclohexanesulfonate</v>
          </cell>
        </row>
        <row r="13679">
          <cell r="B13679" t="str">
            <v>Potassium perfluorododecane-1-sulfonate</v>
          </cell>
        </row>
        <row r="13680">
          <cell r="B13680" t="str">
            <v>Potassium perfluorooctanesulfonate</v>
          </cell>
        </row>
        <row r="13681">
          <cell r="B13681" t="str">
            <v>Potassium permanganate</v>
          </cell>
        </row>
        <row r="13682">
          <cell r="B13682" t="str">
            <v>Potassium sulfate</v>
          </cell>
        </row>
        <row r="13683">
          <cell r="B13683" t="str">
            <v>Potassium tridecafluoroheptanoate</v>
          </cell>
        </row>
        <row r="13684">
          <cell r="B13684" t="str">
            <v>Potassium trifluoro(pentafluoroethyl)borate(1-)</v>
          </cell>
        </row>
        <row r="13685">
          <cell r="B13685" t="str">
            <v>Potassium undecafluorohexanoate</v>
          </cell>
        </row>
        <row r="13686">
          <cell r="B13686" t="str">
            <v>Potassium [(1,1,2,2,3,3,4,4,5,5,6,6,7,7,8,8,8-heptadecafluorooctane-1-sulfonyl)amino]acetate</v>
          </cell>
        </row>
        <row r="13687">
          <cell r="B13687" t="str">
            <v>Potassium-40</v>
          </cell>
        </row>
        <row r="13688">
          <cell r="B13688" t="str">
            <v>Power plant load</v>
          </cell>
        </row>
        <row r="13689">
          <cell r="B13689" t="str">
            <v>Power plant production</v>
          </cell>
        </row>
        <row r="13690">
          <cell r="B13690" t="str">
            <v>Power, stream</v>
          </cell>
        </row>
        <row r="13691">
          <cell r="B13691" t="str">
            <v>Prallethrin</v>
          </cell>
        </row>
        <row r="13692">
          <cell r="B13692" t="str">
            <v>Praseodymium</v>
          </cell>
        </row>
        <row r="13693">
          <cell r="B13693" t="str">
            <v>Praseodymium, tris(6,6,7,7,8,8,8-heptafluoro-2,2-dimethyl-3,5-octanedionato-.kappa.O3,.kappa.O5)-</v>
          </cell>
        </row>
        <row r="13694">
          <cell r="B13694" t="str">
            <v>Praseodymium, tris[3-[2,2,3,3,4,4,4-heptafluoro-1-(oxo-.kappa.O)butyl]-1,7,7-trimethylbicyclo[2.2.1]heptan-2-onato-.kappa.O]-</v>
          </cell>
        </row>
        <row r="13695">
          <cell r="B13695" t="str">
            <v>Praseodymium, tris[6,6,7,7,8,8,8-heptafluoro-2,2-di(methyl-d3)-3,5-octanedion-1,1,1-d3-ato-O,O']-</v>
          </cell>
        </row>
        <row r="13696">
          <cell r="B13696" t="str">
            <v>Pravastatin</v>
          </cell>
        </row>
        <row r="13697">
          <cell r="B13697" t="str">
            <v>Pravastatin sodium</v>
          </cell>
        </row>
        <row r="13698">
          <cell r="B13698" t="str">
            <v>Prazepam</v>
          </cell>
        </row>
        <row r="13699">
          <cell r="B13699" t="str">
            <v>Precipitation</v>
          </cell>
        </row>
        <row r="13700">
          <cell r="B13700" t="str">
            <v>Precipitation (CA SWAMP) (choice list)</v>
          </cell>
        </row>
        <row r="13701">
          <cell r="B13701" t="str">
            <v>Precipitation 120hr prior to monitoring event amount</v>
          </cell>
        </row>
        <row r="13702">
          <cell r="B13702" t="str">
            <v>Precipitation 24hr prior to monitoring event (choice list)</v>
          </cell>
        </row>
        <row r="13703">
          <cell r="B13703" t="str">
            <v>Precipitation 24hr prior to monitoring event amount</v>
          </cell>
        </row>
        <row r="13704">
          <cell r="B13704" t="str">
            <v>Precipitation 36hr prior to monitoring event amount</v>
          </cell>
        </row>
        <row r="13705">
          <cell r="B13705" t="str">
            <v>Precipitation 48hr prior to monitoring event (choice list)</v>
          </cell>
        </row>
        <row r="13706">
          <cell r="B13706" t="str">
            <v>Precipitation 48hr prior to monitoring event amount</v>
          </cell>
        </row>
        <row r="13707">
          <cell r="B13707" t="str">
            <v>Precipitation 72hr prior to monitoring event amount</v>
          </cell>
        </row>
        <row r="13708">
          <cell r="B13708" t="str">
            <v>Precipitation 96hr prior to monitoring event amount</v>
          </cell>
        </row>
        <row r="13709">
          <cell r="B13709" t="str">
            <v>Precipitation during activity (choice list)</v>
          </cell>
        </row>
        <row r="13710">
          <cell r="B13710" t="str">
            <v>Precipitation event duration</v>
          </cell>
        </row>
        <row r="13711">
          <cell r="B13711" t="str">
            <v>Precipitation Last 24hrs (CA SWAMP) (choice list)</v>
          </cell>
        </row>
        <row r="13712">
          <cell r="B13712" t="str">
            <v>Precipitation volume</v>
          </cell>
        </row>
        <row r="13713">
          <cell r="B13713" t="str">
            <v>Precipitation, time since event</v>
          </cell>
        </row>
        <row r="13714">
          <cell r="B13714" t="str">
            <v>Prednisolone</v>
          </cell>
        </row>
        <row r="13715">
          <cell r="B13715" t="str">
            <v>Prednisone</v>
          </cell>
        </row>
        <row r="13716">
          <cell r="B13716" t="str">
            <v>Pregabalin</v>
          </cell>
        </row>
        <row r="13717">
          <cell r="B13717" t="str">
            <v>Pregna-1,4-diene-3,20-dione, 11,17,21-trihydroxy-6-methyl-, (6.alpha.,11.beta.)-</v>
          </cell>
        </row>
        <row r="13718">
          <cell r="B13718" t="str">
            <v>Pressure</v>
          </cell>
        </row>
        <row r="13719">
          <cell r="B13719" t="str">
            <v>Primary productivity</v>
          </cell>
        </row>
        <row r="13720">
          <cell r="B13720" t="str">
            <v>Primary/ Secondary surrounding landuse (choice list)</v>
          </cell>
        </row>
        <row r="13721">
          <cell r="B13721" t="str">
            <v>Primidone</v>
          </cell>
        </row>
        <row r="13722">
          <cell r="B13722" t="str">
            <v>Primisulfuron-methyl</v>
          </cell>
        </row>
        <row r="13723">
          <cell r="B13723" t="str">
            <v>Pristane</v>
          </cell>
        </row>
        <row r="13724">
          <cell r="B13724" t="str">
            <v>Pristane/Phytane Ratio</v>
          </cell>
        </row>
        <row r="13725">
          <cell r="B13725" t="str">
            <v>Pristine (choice list)</v>
          </cell>
        </row>
        <row r="13726">
          <cell r="B13726" t="str">
            <v>Prochloraz</v>
          </cell>
        </row>
        <row r="13727">
          <cell r="B13727" t="str">
            <v>Procymidone</v>
          </cell>
        </row>
        <row r="13728">
          <cell r="B13728" t="str">
            <v>Prodiamine</v>
          </cell>
        </row>
        <row r="13729">
          <cell r="B13729" t="str">
            <v>Productivity, Bacterial Carbon Production</v>
          </cell>
        </row>
        <row r="13730">
          <cell r="B13730" t="str">
            <v>Productivity, photosynthetic rate, carbon production</v>
          </cell>
        </row>
        <row r="13731">
          <cell r="B13731" t="str">
            <v>Profenofos</v>
          </cell>
        </row>
        <row r="13732">
          <cell r="B13732" t="str">
            <v>Profluralin</v>
          </cell>
        </row>
        <row r="13733">
          <cell r="B13733" t="str">
            <v>Progesterone</v>
          </cell>
        </row>
        <row r="13734">
          <cell r="B13734" t="str">
            <v>Progesterone-13C3</v>
          </cell>
        </row>
        <row r="13735">
          <cell r="B13735" t="str">
            <v>Progesterone-d9</v>
          </cell>
        </row>
        <row r="13736">
          <cell r="B13736" t="str">
            <v>Promecard</v>
          </cell>
        </row>
        <row r="13737">
          <cell r="B13737" t="str">
            <v>Promethazine</v>
          </cell>
        </row>
        <row r="13738">
          <cell r="B13738" t="str">
            <v>Promethazine-d4</v>
          </cell>
        </row>
        <row r="13739">
          <cell r="B13739" t="str">
            <v>Promethium-147</v>
          </cell>
        </row>
        <row r="13740">
          <cell r="B13740" t="str">
            <v>Prometon</v>
          </cell>
        </row>
        <row r="13741">
          <cell r="B13741" t="str">
            <v>Prometryn</v>
          </cell>
        </row>
        <row r="13742">
          <cell r="B13742" t="str">
            <v>Pronamide</v>
          </cell>
        </row>
        <row r="13743">
          <cell r="B13743" t="str">
            <v>Prop-2-en-1-yl 2,3,3,3-tetrafluoro-2-(heptafluoropropoxy)propanoate</v>
          </cell>
        </row>
        <row r="13744">
          <cell r="B13744" t="str">
            <v>Prop-2-en-1-yl 2,3,3,3-tetrafluoro-2-[1,1,2,3,3,3-hexafluoro-2-(heptafluoropropoxy)propoxy]propanoate</v>
          </cell>
        </row>
        <row r="13745">
          <cell r="B13745" t="str">
            <v>Prop-2-en-1-yl 2-fluoro-2-(trifluoromethyl)pent-4-enoate</v>
          </cell>
        </row>
        <row r="13746">
          <cell r="B13746" t="str">
            <v>Prop-2-en-1-yl 3,3-dichloro-2,2,3-trifluoropropanoate</v>
          </cell>
        </row>
        <row r="13747">
          <cell r="B13747" t="str">
            <v>Prop-2-en-1-yl heptadecafluorononanoate</v>
          </cell>
        </row>
        <row r="13748">
          <cell r="B13748" t="str">
            <v>Prop-2-en-1-yl pentadecafluorooctanoate</v>
          </cell>
        </row>
        <row r="13749">
          <cell r="B13749" t="str">
            <v>Prop-2-en-1-yl tridecafluoroheptanoate</v>
          </cell>
        </row>
        <row r="13750">
          <cell r="B13750" t="str">
            <v>Propachlor</v>
          </cell>
        </row>
        <row r="13751">
          <cell r="B13751" t="str">
            <v>Propachlor ESA</v>
          </cell>
        </row>
        <row r="13752">
          <cell r="B13752" t="str">
            <v>Propachlor OA</v>
          </cell>
        </row>
        <row r="13753">
          <cell r="B13753" t="str">
            <v>Propadiene</v>
          </cell>
        </row>
        <row r="13754">
          <cell r="B13754" t="str">
            <v>Propamocarb</v>
          </cell>
        </row>
        <row r="13755">
          <cell r="B13755" t="str">
            <v>Propan-2-yl 2,3,3,3-tetrafluoro-2-(heptafluoropropoxy)propanoate</v>
          </cell>
        </row>
        <row r="13756">
          <cell r="B13756" t="str">
            <v>Propan-2-yl 2,3,3,3-tetrafluoro-2-[1,1,2,3,3,3-hexafluoro-2-(heptafluoropropoxy)propoxy]propanoate</v>
          </cell>
        </row>
        <row r="13757">
          <cell r="B13757" t="str">
            <v>Propan-2-yl heptadecafluorononanoate</v>
          </cell>
        </row>
        <row r="13758">
          <cell r="B13758" t="str">
            <v>Propan-2-yl nonadecafluorodecanoate</v>
          </cell>
        </row>
        <row r="13759">
          <cell r="B13759" t="str">
            <v>Propanal, 2,2,3,3-tetrafluoro-3-[[1,1,1,2,3,3-hexafluoro-3-(1,2,2,2-tetrafluoroethoxy)propan-2-yl]oxy-</v>
          </cell>
        </row>
        <row r="13760">
          <cell r="B13760" t="str">
            <v>Propanal, 3,3,3-trifluoro-2-(trifluoromethyl)-</v>
          </cell>
        </row>
        <row r="13761">
          <cell r="B13761" t="str">
            <v>Propanamide, 2,2,3,3,3-pentafluoro-</v>
          </cell>
        </row>
        <row r="13762">
          <cell r="B13762" t="str">
            <v>Propanamide, 2,2,3,3,3-pentafluoro-N-(1-phenylethyl)-</v>
          </cell>
        </row>
        <row r="13763">
          <cell r="B13763" t="str">
            <v>Propanamide, 2,2,3,3,3-pentafluoro-N-(2-((propylsulfonyl)amino)-5-(trifluoromethyl)-3-pyridinyl)-</v>
          </cell>
        </row>
        <row r="13764">
          <cell r="B13764" t="str">
            <v>Propanamide, 2,2,3,3,3-pentafluoro-N-(2-phenylethyl)-</v>
          </cell>
        </row>
        <row r="13765">
          <cell r="B13765" t="str">
            <v>Propanamide, 2,3,3,3-tetrafluoro-</v>
          </cell>
        </row>
        <row r="13766">
          <cell r="B13766" t="str">
            <v>Propanamide, 2-bromo-2,3,3,3-tetrafluoro-N-methoxy-N-methyl-</v>
          </cell>
        </row>
        <row r="13767">
          <cell r="B13767" t="str">
            <v>Propanamide, 3,3,3-trifluoro-N-(4-methyl-2-pyridinyl)-2-(trifluoromethyl)-</v>
          </cell>
        </row>
        <row r="13768">
          <cell r="B13768" t="str">
            <v>Propanamide, 3-[(.gamma.-.omega.-perfluoro-C4-10-alkyl)thio] derivs.</v>
          </cell>
        </row>
        <row r="13769">
          <cell r="B13769" t="str">
            <v>Propanamide, 3-[1-[difluoro[(1,2,2-trifluoroethenyl)oxy]methyl]-1,2,2,2-tetrafluoroethoxy]-2,2,3,3-tetrafluoro-</v>
          </cell>
        </row>
        <row r="13770">
          <cell r="B13770" t="str">
            <v>Propanamide, N-(1,1-dimethyl-3-oxobutyl)-, 3-[(.gamma.-.omega.-perfluoro-C6-20-alkyl)thio] derivs.</v>
          </cell>
        </row>
        <row r="13771">
          <cell r="B13771" t="str">
            <v>Propanamide, N-(2,5-dichloro-4-nitrophenyl)-2,3,3,3-tetrafluoro-2-(trifluoromethyl)-</v>
          </cell>
        </row>
        <row r="13772">
          <cell r="B13772" t="str">
            <v>Propanamide, N-(2-((ethylsulfonyl)amino)-5-(trifluoromethyl)-3-pyridinyl)-2,2,3,3,3-pentafluoro-</v>
          </cell>
        </row>
        <row r="13773">
          <cell r="B13773" t="str">
            <v>Propanamide, N-(2-((methylsulfonyl)amino)-5-(trifluoromethyl)-3-pyridinyl)-2,2,3,3,3-pentafluoro-</v>
          </cell>
        </row>
        <row r="13774">
          <cell r="B13774" t="str">
            <v>Propanamide, N-(2-bromo-4-nitrophenyl)-2,3,3,3-tetrafluoro-2-(trifluoromethyl)-</v>
          </cell>
        </row>
        <row r="13775">
          <cell r="B13775" t="str">
            <v>Propanamide, N-2-benzothiazolyl-3,3,3-trifluoro-2-(trifluoromethyl)-</v>
          </cell>
        </row>
        <row r="13776">
          <cell r="B13776" t="str">
            <v>Propanamide, N-[2,2,2-trifluoro-1-(phenylmethoxy)-1-(trifluoromethyl)ethyl]-</v>
          </cell>
        </row>
        <row r="13777">
          <cell r="B13777" t="str">
            <v>Propane</v>
          </cell>
        </row>
        <row r="13778">
          <cell r="B13778" t="str">
            <v>Propane, 1,1'-[1,2-ethanediylbis(oxy)]bis[1,1,2,3,3,3-hexafluoro-</v>
          </cell>
        </row>
        <row r="13779">
          <cell r="B13779" t="str">
            <v>Propane, 1,1,1,2,2,3,3,3-octafluoro-</v>
          </cell>
        </row>
        <row r="13780">
          <cell r="B13780" t="str">
            <v>Propane, 1,1,1,2,2,3,3-heptafluoro-</v>
          </cell>
        </row>
        <row r="13781">
          <cell r="B13781" t="str">
            <v>Propane, 1,1,1,2,2,3,3-heptafluoro-3-(1,1,2,2-tetrafluoro-2-iodoethoxy)-</v>
          </cell>
        </row>
        <row r="13782">
          <cell r="B13782" t="str">
            <v>Propane, 1,1,1,2,2,3,3-heptafluoro-3-(1,2,2,2-tetrafluoroethoxy)-</v>
          </cell>
        </row>
        <row r="13783">
          <cell r="B13783" t="str">
            <v>Propane, 1,1,1,2,2,3,3-heptafluoro-3-iodo-</v>
          </cell>
        </row>
        <row r="13784">
          <cell r="B13784" t="str">
            <v>Propane, 1,1,1,2,2,3,3-heptafluoro-3-methoxy-</v>
          </cell>
        </row>
        <row r="13785">
          <cell r="B13785" t="str">
            <v>Propane, 1,1,1,2,2,3,3-heptafluoro-3-[(1,2,2-trifluoroethenyl)oxy]-</v>
          </cell>
        </row>
        <row r="13786">
          <cell r="B13786" t="str">
            <v>Propane, 1,1,1,2,2,3,3-heptafluoro-3-[(1,2,2-trifluoroethenyl)oxy]-, polymer with 1,1,2,2-tetrafluoroethene</v>
          </cell>
        </row>
        <row r="13787">
          <cell r="B13787" t="str">
            <v>Propane, 1,1,1,2,2,3,3-heptafluoro-3-[(1,2,2-trifluoroethenyl)oxy]-, polymer with 1,1,2,2-tetrafluoroethene and 1,1,2-trifluoro-2-(trifluoromethoxy)ethene</v>
          </cell>
        </row>
        <row r="13788">
          <cell r="B13788" t="str">
            <v>Propane, 1,1,1,2,2,3,3-heptafluoro-3-[(1,2,2-trifluoroethenyl)oxy]-, polymer with 1,1-difluoroethene and 1,1,2,2-tetrafluoroethene</v>
          </cell>
        </row>
        <row r="13789">
          <cell r="B13789" t="str">
            <v>Propane, 1,1,1,2,2,3,3-heptafluoro-3-[(1,2,2-trifluoroethenyl)oxy]-, polymer with 1-chloro-1,2,2-trifluoroethene and ethene</v>
          </cell>
        </row>
        <row r="13790">
          <cell r="B13790" t="str">
            <v>Propane, 1,1,1,2,2,3,3-heptafluoro-3-[(1,2,2-trifluoroethenyl)oxy]-, polymer with ethene and 1,1,2,2-tetrafluoroethene</v>
          </cell>
        </row>
        <row r="13791">
          <cell r="B13791" t="str">
            <v>Propane, 1,1,1,2,2,3-hexafluoro-</v>
          </cell>
        </row>
        <row r="13792">
          <cell r="B13792" t="str">
            <v>Propane, 1,1,1,2,2-pentafluoro-</v>
          </cell>
        </row>
        <row r="13793">
          <cell r="B13793" t="str">
            <v>Propane, 1,1,1,2,2-pentafluoro-3-(trifluorovinyloxy)-, copolymer with perfluoroethene</v>
          </cell>
        </row>
        <row r="13794">
          <cell r="B13794" t="str">
            <v>Propane, 1,1,1,2,2-pentafluoro-3-iodo-</v>
          </cell>
        </row>
        <row r="13795">
          <cell r="B13795" t="str">
            <v>Propane, 1,1,1,2,2-pentafluoro-3-methoxy-</v>
          </cell>
        </row>
        <row r="13796">
          <cell r="B13796" t="str">
            <v>Propane, 1,1,1,2,3,3,3-heptafluoro-</v>
          </cell>
        </row>
        <row r="13797">
          <cell r="B13797" t="str">
            <v>Propane, 1,1,1,2,3,3,3-heptafluoro-2-(trifluoromethyl)-</v>
          </cell>
        </row>
        <row r="13798">
          <cell r="B13798" t="str">
            <v>Propane, 1,1,1,2,3,3,3-heptafluoro-2-iodo-</v>
          </cell>
        </row>
        <row r="13799">
          <cell r="B13799" t="str">
            <v>Propane, 1,1,1,2,3,3,3-heptafluoro-2-methoxy-</v>
          </cell>
        </row>
        <row r="13800">
          <cell r="B13800" t="str">
            <v>Propane, 1,1,1,2,3,3-hexafluoro-</v>
          </cell>
        </row>
        <row r="13801">
          <cell r="B13801" t="str">
            <v>Propane, 1,1,1,2,3,3-hexafluoro-2-(1,1,2,2,3,3,3-heptafluoropropoxy)-3-[1,2,2-trifluoro-2-(1,2,2,2-tetrafluoroethoxy)-1-(trifluoromethyl)ethoxy]-</v>
          </cell>
        </row>
        <row r="13802">
          <cell r="B13802" t="str">
            <v xml:space="preserve">Propane, 1,1,1,2,3,3-hexafluoro-3-(2,2,2-trifluoroethoxy)-  </v>
          </cell>
        </row>
        <row r="13803">
          <cell r="B13803" t="str">
            <v>Propane, 1,1,1,2,3,3-hexafluoro-3-(3,3,3-trifluoropropoxy)-</v>
          </cell>
        </row>
        <row r="13804">
          <cell r="B13804" t="str">
            <v>Propane, 1,1,1,2,3,3-hexafluoro-3-(fluoromethoxy)-</v>
          </cell>
        </row>
        <row r="13805">
          <cell r="B13805" t="str">
            <v>Propane, 1,1,1,2,3,3-hexafluoro-3-(trichloromethoxy)-</v>
          </cell>
        </row>
        <row r="13806">
          <cell r="B13806" t="str">
            <v>Propane, 1,1,1,2,3,3-hexafluoro-3-(trifluoromethoxy)-</v>
          </cell>
        </row>
        <row r="13807">
          <cell r="B13807" t="str">
            <v>Propane, 1,1,1,2,3,3-hexafluoro-3-iodo-</v>
          </cell>
        </row>
        <row r="13808">
          <cell r="B13808" t="str">
            <v>Propane, 1,1,1,2,3-pentachloro-2,3,3-trifluoro-</v>
          </cell>
        </row>
        <row r="13809">
          <cell r="B13809" t="str">
            <v>Propane, 1,1,1,2,3-pentafluoro-</v>
          </cell>
        </row>
        <row r="13810">
          <cell r="B13810" t="str">
            <v>Propane, 1,1,1,2-tetrafluoro-</v>
          </cell>
        </row>
        <row r="13811">
          <cell r="B13811" t="str">
            <v>Propane, 1,1,1,2-tetrafluoro-3,3,3-trimethoxy-</v>
          </cell>
        </row>
        <row r="13812">
          <cell r="B13812" t="str">
            <v>Propane, 1,1,1,3,3,3-hexafluoro-2-(iodomethyl)-</v>
          </cell>
        </row>
        <row r="13813">
          <cell r="B13813" t="str">
            <v>Propane, 1,1,1,3,3,3-hexafluoro-2-iodo-</v>
          </cell>
        </row>
        <row r="13814">
          <cell r="B13814" t="str">
            <v>Propane, 1,1,1,3,3,3-hexafluoro-2-methyl-</v>
          </cell>
        </row>
        <row r="13815">
          <cell r="B13815" t="str">
            <v>Propane, 1,1,1,3,3,3-hexafluoro-2-nitro-</v>
          </cell>
        </row>
        <row r="13816">
          <cell r="B13816" t="str">
            <v>Propane, 1,1,1,3,3-pentachloro-2,2,3-trifluoro-</v>
          </cell>
        </row>
        <row r="13817">
          <cell r="B13817" t="str">
            <v>Propane, 1,1,1,3-tetrachloro-2,2,3,3-tetrafluoro-</v>
          </cell>
        </row>
        <row r="13818">
          <cell r="B13818" t="str">
            <v>Propane, 1,1,1-trichloro-2,2,3,3,3-pentafluoro-</v>
          </cell>
        </row>
        <row r="13819">
          <cell r="B13819" t="str">
            <v>Propane, 1,1,1-trichloro-2,2,3,3-tetrafluoro-</v>
          </cell>
        </row>
        <row r="13820">
          <cell r="B13820" t="str">
            <v>Propane, 1,1,1-trichloro-2,3,3,3-tetrafluoro-</v>
          </cell>
        </row>
        <row r="13821">
          <cell r="B13821" t="str">
            <v>Propane, 1,1,1-trifluoro-2-(1,1,2,2-tetrafluoroethoxy)-</v>
          </cell>
        </row>
        <row r="13822">
          <cell r="B13822" t="str">
            <v>Propane, 1,1,2,2,3,3-hexafluoro-1,3-bis(1,1,2,2,2-pentafluoroethoxy)-</v>
          </cell>
        </row>
        <row r="13823">
          <cell r="B13823" t="str">
            <v>Propane, 1,1,2,2,3,3-hexafluoro-1,3-dinitroso-</v>
          </cell>
        </row>
        <row r="13824">
          <cell r="B13824" t="str">
            <v>Propane, 1,1,2,2,3,3-hexafluoro-1-methoxy-</v>
          </cell>
        </row>
        <row r="13825">
          <cell r="B13825" t="str">
            <v>Propane, 1,1,2,2,3,3-hexafluoro-1-[(trifluoroethenyl)oxy]-3-(trifluoromethoxy)-, polymer with 1,1-difluoroethene and tetrafluoroethene</v>
          </cell>
        </row>
        <row r="13826">
          <cell r="B13826" t="str">
            <v>Propane, 1,1,2,2-tetrafluoro-</v>
          </cell>
        </row>
        <row r="13827">
          <cell r="B13827" t="str">
            <v>Propane, 1,1,2,2-tetrafluoro-3-(1-methylethoxy)-</v>
          </cell>
        </row>
        <row r="13828">
          <cell r="B13828" t="str">
            <v>Propane, 1,1,2,2-tetrafluoro-3-methoxy-</v>
          </cell>
        </row>
        <row r="13829">
          <cell r="B13829" t="str">
            <v>Propane, 1,1,2,3-tetrachloro-1,2,3,3-tetrafluoro-</v>
          </cell>
        </row>
        <row r="13830">
          <cell r="B13830" t="str">
            <v>Propane, 1,1,3,3-tetrabromo-1,2,2,3-tetrafluoro-</v>
          </cell>
        </row>
        <row r="13831">
          <cell r="B13831" t="str">
            <v>Propane, 1,1,3,3-tetrachloro-1,2,2-trifluoro-</v>
          </cell>
        </row>
        <row r="13832">
          <cell r="B13832" t="str">
            <v>Propane, 1,1,3-trichloro-1,2,2,3,3-pentafluoro-</v>
          </cell>
        </row>
        <row r="13833">
          <cell r="B13833" t="str">
            <v>Propane, 1,1,3-trichloro-1,2,2,3-tetrafluoro-</v>
          </cell>
        </row>
        <row r="13834">
          <cell r="B13834" t="str">
            <v>Propane, 1,1,3-trichloro-1,2,2-trifluoro-</v>
          </cell>
        </row>
        <row r="13835">
          <cell r="B13835" t="str">
            <v>Propane, 1,1-dichloro-1,2,2,3,3,3-hexafluoro-</v>
          </cell>
        </row>
        <row r="13836">
          <cell r="B13836" t="str">
            <v>Propane, 1,1-dichloro-1,2,2,3,3-pentafluoro-</v>
          </cell>
        </row>
        <row r="13837">
          <cell r="B13837" t="str">
            <v>Propane, 1,1-dichloro-1,2,2,3-tetrafluoro-</v>
          </cell>
        </row>
        <row r="13838">
          <cell r="B13838" t="str">
            <v>Propane, 1,1-dichloro-1,2,2-trifluoro-</v>
          </cell>
        </row>
        <row r="13839">
          <cell r="B13839" t="str">
            <v>Propane, 1,2,3,3-tetrachloro-1,1,2-trifluoro-</v>
          </cell>
        </row>
        <row r="13840">
          <cell r="B13840" t="str">
            <v>Propane, 1,2,3-trichloro-1,1,2,3,3-pentafluoro-</v>
          </cell>
        </row>
        <row r="13841">
          <cell r="B13841" t="str">
            <v>Propane, 1,2,3-trichloro-1,1,2,3-tetrafluoro-</v>
          </cell>
        </row>
        <row r="13842">
          <cell r="B13842" t="str">
            <v>Propane, 1,2,3-tris(ethenyloxy)-, reaction products with nitrogen fluoride (N2F4)</v>
          </cell>
        </row>
        <row r="13843">
          <cell r="B13843" t="str">
            <v>Propane, 1,2-dibromo-1,1,2,3,3,3-hexafluoro-</v>
          </cell>
        </row>
        <row r="13844">
          <cell r="B13844" t="str">
            <v>Propane, 1,2-dibromo-1,3,3,3-tetrafluoro-1-methoxy-2-(trifluoromethyl)-</v>
          </cell>
        </row>
        <row r="13845">
          <cell r="B13845" t="str">
            <v>Propane, 1,2-dichloro-1,1,2,3,3,3-hexafluoro-</v>
          </cell>
        </row>
        <row r="13846">
          <cell r="B13846" t="str">
            <v>Propane, 1,2-dichloro-1,1,2,3,3-pentafluoro-</v>
          </cell>
        </row>
        <row r="13847">
          <cell r="B13847" t="str">
            <v>Propane, 1,3,3-trichloro-1,1,2,2-tetrafluoro-</v>
          </cell>
        </row>
        <row r="13848">
          <cell r="B13848" t="str">
            <v>Propane, 1,3-bis(1,1,2,2-tetrafluoroethoxy)-</v>
          </cell>
        </row>
        <row r="13849">
          <cell r="B13849" t="str">
            <v>Propane, 1,3-dichloro-1,1,2,2,3,3-hexafluoro-</v>
          </cell>
        </row>
        <row r="13850">
          <cell r="B13850" t="str">
            <v>Propane, 1,3-dichloro-1,1,2,2,3-pentafluoro-</v>
          </cell>
        </row>
        <row r="13851">
          <cell r="B13851" t="str">
            <v>Propane, 1,3-dichloro-1,1,2,2-tetrafluoro-</v>
          </cell>
        </row>
        <row r="13852">
          <cell r="B13852" t="str">
            <v>Propane, 1,3-dichloro-1,1,2,3,3-pentafluoro-</v>
          </cell>
        </row>
        <row r="13853">
          <cell r="B13853" t="str">
            <v>Propane, 1-(chlorofluoromethoxy)-1,1,2,3,3,3-hexafluoro-</v>
          </cell>
        </row>
        <row r="13854">
          <cell r="B13854" t="str">
            <v>Propane, 1-(chloromethoxy)-1,1,2,3,3,3-hexafluoro-</v>
          </cell>
        </row>
        <row r="13855">
          <cell r="B13855" t="str">
            <v>Propane, 1-(dichloromethoxy)-1,1,2,3,3,3-hexafluoro-</v>
          </cell>
        </row>
        <row r="13856">
          <cell r="B13856" t="str">
            <v>Propane, 1-bromo-1,1,2,2,3,3,3-heptafluoro-</v>
          </cell>
        </row>
        <row r="13857">
          <cell r="B13857" t="str">
            <v>Propane, 1-bromo-1,1,2,2-tetrafluoro-</v>
          </cell>
        </row>
        <row r="13858">
          <cell r="B13858" t="str">
            <v xml:space="preserve">Propane, 1-bromo-1,1,2,3,3,3-hexafluoro-  </v>
          </cell>
        </row>
        <row r="13859">
          <cell r="B13859" t="str">
            <v>Propane, 1-bromo-1-chloro-2,2,3,3-tetrafluoro-</v>
          </cell>
        </row>
        <row r="13860">
          <cell r="B13860" t="str">
            <v>Propane, 1-chloro-1,1,2,2,3,3,3-heptafluoro-</v>
          </cell>
        </row>
        <row r="13861">
          <cell r="B13861" t="str">
            <v>Propane, 1-chloro-1,1,2,2,3,3-hexafluoro-</v>
          </cell>
        </row>
        <row r="13862">
          <cell r="B13862" t="str">
            <v>Propane, 1-chloro-1,1,2,2,3-pentafluoro-</v>
          </cell>
        </row>
        <row r="13863">
          <cell r="B13863" t="str">
            <v>Propane, 1-chloro-1,1,2,2-tetrafluoro-</v>
          </cell>
        </row>
        <row r="13864">
          <cell r="B13864" t="str">
            <v>Propane, 1-chloro-1,1,2,3,3,3-hexafluoro-</v>
          </cell>
        </row>
        <row r="13865">
          <cell r="B13865" t="str">
            <v>Propane, 1-chloro-1,2,2,3,3-pentafluoro-</v>
          </cell>
        </row>
        <row r="13866">
          <cell r="B13866" t="str">
            <v>Propane, 1-ethoxy-1,1,2,2,3,3,3-heptafluoro-</v>
          </cell>
        </row>
        <row r="13867">
          <cell r="B13867" t="str">
            <v>Propane, 1-methoxy-2-.ethyl-, octafluoro deriv.</v>
          </cell>
        </row>
        <row r="13868">
          <cell r="B13868" t="str">
            <v>Propane, 1-[1-[difluoro(1,2,2,2-tetrafluoroethoxy)methyl]-1,2,2,2-tetrafluoroethoxy]-1,1,2,2,3,3,3-heptafluoro-</v>
          </cell>
        </row>
        <row r="13869">
          <cell r="B13869" t="str">
            <v>Propane, 1-[1-[difluoro[(1,2,2-trifluoroethenyl)oxy]methyl]-1,2,2,2-tetrafluoroethoxy]-1,1,2,3,3,3-hexafluoro-2-(1,1,2,2</v>
          </cell>
        </row>
        <row r="13870">
          <cell r="B13870" t="str">
            <v>Propane, 1-[1-[difluoro[(trifluoroethenyl)oxy]methyl]-1,2,2,2-tetrafluoroethoxy]-1,1,2,2,3,3,3-heptafluoro-, polymer wit</v>
          </cell>
        </row>
        <row r="13871">
          <cell r="B13871" t="str">
            <v>Propane, 2,2-dibromo-1,1,1,3,3,3-hexafluoro-</v>
          </cell>
        </row>
        <row r="13872">
          <cell r="B13872" t="str">
            <v>Propane, 2,2-dichloro-1,1,1,3,3,3-hexafluoro-</v>
          </cell>
        </row>
        <row r="13873">
          <cell r="B13873" t="str">
            <v>Propane, 2,2-difluoro-</v>
          </cell>
        </row>
        <row r="13874">
          <cell r="B13874" t="str">
            <v>Propane, 2,3-dichloro-1,1,1,2,3-pentafluoro-</v>
          </cell>
        </row>
        <row r="13875">
          <cell r="B13875" t="str">
            <v>Propane, 2,3-dichloro-1,1,1,2-tetrafluoro-</v>
          </cell>
        </row>
        <row r="13876">
          <cell r="B13876" t="str">
            <v>Propane, 2-(bromochloromethyl)-1,1,1,3,3,3-hexafluoro-</v>
          </cell>
        </row>
        <row r="13877">
          <cell r="B13877" t="str">
            <v>Propane, 2-(bromomethyl)-1,1,1,3,3,3-hexafluoro-</v>
          </cell>
        </row>
        <row r="13878">
          <cell r="B13878" t="str">
            <v>Propane, 2-(chlorodifluoromethyl)-1,1,1,3,3,3-hexafluoro-</v>
          </cell>
        </row>
        <row r="13879">
          <cell r="B13879" t="str">
            <v>Propane, 2-(difluoroiodomethyl)-1,1,1,2,3,3,3-heptafluoro-</v>
          </cell>
        </row>
        <row r="13880">
          <cell r="B13880" t="str">
            <v>Propane, 2-(difluoromethoxymethyl)-1,1,1,2,3,3,3-heptafluoro-</v>
          </cell>
        </row>
        <row r="13881">
          <cell r="B13881" t="str">
            <v>Propane, 2-(Difluoromethyl)-1,1,1,3,3,3-hexafluoro-</v>
          </cell>
        </row>
        <row r="13882">
          <cell r="B13882" t="str">
            <v>Propane, 2-(ethoxydifluoromethyl)-1,1,1,2,3,3,3-heptafluoro-</v>
          </cell>
        </row>
        <row r="13883">
          <cell r="B13883" t="str">
            <v>Propane, 2-(Trifluoromethyl)-1,1,1,3,3,3-hexafluoro-</v>
          </cell>
        </row>
        <row r="13884">
          <cell r="B13884" t="str">
            <v>Propane, 2-bromo-2-(chloromethyl)-1,1,1,3,3,3-hexafluoro-</v>
          </cell>
        </row>
        <row r="13885">
          <cell r="B13885" t="str">
            <v>Propane, 2-chloro-1,1,1,2,3,3,3-heptafluoro-</v>
          </cell>
        </row>
        <row r="13886">
          <cell r="B13886" t="str">
            <v>Propane, 2-chloro-1,1,1,2,3,3-hexafluoro-</v>
          </cell>
        </row>
        <row r="13887">
          <cell r="B13887" t="str">
            <v>Propane, 2-chloro-1,1,1,2-tetrafluoro-</v>
          </cell>
        </row>
        <row r="13888">
          <cell r="B13888" t="str">
            <v>Propane, 2-chloro-1,1,1,3,3,3-hexafluoro-</v>
          </cell>
        </row>
        <row r="13889">
          <cell r="B13889" t="str">
            <v>Propane, 2-chloro-1,1,1,3,3,3-hexafluoro-2-(trifluoromethyl)-</v>
          </cell>
        </row>
        <row r="13890">
          <cell r="B13890" t="str">
            <v>Propane, 2-chloro-2-(chloromethyl)-1,1,1,3,3,3-hexafluoro-</v>
          </cell>
        </row>
        <row r="13891">
          <cell r="B13891" t="str">
            <v>Propane, 2-ethoxy-1,1,1,2,3,3,3-heptafluoro-C128</v>
          </cell>
        </row>
        <row r="13892">
          <cell r="B13892" t="str">
            <v>Propane, 2-methyl-1-(1,1,2,2-tetrafluoroethoxy)-</v>
          </cell>
        </row>
        <row r="13893">
          <cell r="B13893" t="str">
            <v>Propane, 3,3-dichloro-1,1,1,2,2-pentafluoro-</v>
          </cell>
        </row>
        <row r="13894">
          <cell r="B13894" t="str">
            <v>Propane, 3-(2-chloro-1,1,2-trifluoroethoxy)-1,1,2,2-tetrafluoro-</v>
          </cell>
        </row>
        <row r="13895">
          <cell r="B13895" t="str">
            <v>Propane, 3-(difluoromethoxy)-1,1,1,2,2-pentafluoro-</v>
          </cell>
        </row>
        <row r="13896">
          <cell r="B13896" t="str">
            <v>Propane, 3-(difluoromethoxy)-1,1,2,2-tetrafluoro-</v>
          </cell>
        </row>
        <row r="13897">
          <cell r="B13897" t="str">
            <v>Propane, 3-bromo-1,1,1,2,2-pentafluoro-</v>
          </cell>
        </row>
        <row r="13898">
          <cell r="B13898" t="str">
            <v>Propane, 3-chloro-1,1,1,2,2,3-hexafluoro-</v>
          </cell>
        </row>
        <row r="13899">
          <cell r="B13899" t="str">
            <v>Propane, 3-chloro-1,1,1,2,2-pentafluoro-</v>
          </cell>
        </row>
        <row r="13900">
          <cell r="B13900" t="str">
            <v>Propane, 3-chloro-1,1,1,2-tetrafluoro-</v>
          </cell>
        </row>
        <row r="13901">
          <cell r="B13901" t="str">
            <v>Propane, 3-chloro-1,1,2,2-tetrafluoro-</v>
          </cell>
        </row>
        <row r="13902">
          <cell r="B13902" t="str">
            <v>Propane, chloropentafluoro-</v>
          </cell>
        </row>
        <row r="13903">
          <cell r="B13903" t="str">
            <v>Propane, dichlorotetrafluoro-</v>
          </cell>
        </row>
        <row r="13904">
          <cell r="B13904" t="str">
            <v>Propane, hexafluoro-</v>
          </cell>
        </row>
        <row r="13905">
          <cell r="B13905" t="str">
            <v>Propane, trichlorotetrafluoro-</v>
          </cell>
        </row>
        <row r="13906">
          <cell r="B13906" t="str">
            <v>Propane,1,1,1,3,3,3-hexafluoro-2-(fluoromethoxy)-</v>
          </cell>
        </row>
        <row r="13907">
          <cell r="B13907" t="str">
            <v>Propane-1-thiol</v>
          </cell>
        </row>
        <row r="13908">
          <cell r="B13908" t="str">
            <v>Propane-2-d, 1,1,1,3,3,3-hexafluoro-2-[(fluoromethyl-d2)oxy]-</v>
          </cell>
        </row>
        <row r="13909">
          <cell r="B13909" t="str">
            <v>Propanedinitrile, 2-[4,4,4-trifluoro-3-(trifluoromethyl)-2-buten-1-ylidene]-</v>
          </cell>
        </row>
        <row r="13910">
          <cell r="B13910" t="str">
            <v>Propanedioic acid, 2-(3,3,4,4,5,5,6,6,7,7,8,8,8-tridecafluorooctyl)-, 1,3-bis[4-(ethenyloxy)butyl] ester</v>
          </cell>
        </row>
        <row r="13911">
          <cell r="B13911" t="str">
            <v>Propanedioic acid, 2-(3,3,4,4,5,5,6,6,7,7,8,8,8-tridecafluorooctyl)-, 1,3-dimethyl ester</v>
          </cell>
        </row>
        <row r="13912">
          <cell r="B13912" t="str">
            <v>Propanedioic acid, mono(.gamma.-.omega.-perfluoro-C8-12-alkyl) derivs., bis[4-(ethenyloxy)butyl] esters</v>
          </cell>
        </row>
        <row r="13913">
          <cell r="B13913" t="str">
            <v>Propanedioic acid, mono(.gamma.-.omega.-perfluoro-C8-12-alkyl) derivs., di-me esters</v>
          </cell>
        </row>
        <row r="13914">
          <cell r="B13914" t="str">
            <v>Propanedioic acid,2-(trifluoromethyl)-, mono[1,1-bis(trifluoromethyl)propyl] ester, ion(1-)</v>
          </cell>
        </row>
        <row r="13915">
          <cell r="B13915" t="str">
            <v>Propanedioyl difluoride, 2,2-bis(trifluoromethyl)-</v>
          </cell>
        </row>
        <row r="13916">
          <cell r="B13916" t="str">
            <v>Propanenitrile</v>
          </cell>
        </row>
        <row r="13917">
          <cell r="B13917" t="str">
            <v>Propanenitrile, 2,2,3,3,3-pentafluoro-</v>
          </cell>
        </row>
        <row r="13918">
          <cell r="B13918" t="str">
            <v>Propanenitrile, 2,2,3,3-tetrafluoro-3-iodo-</v>
          </cell>
        </row>
        <row r="13919">
          <cell r="B13919" t="str">
            <v>Propanenitrile, 2,3,3,3-tetrafluoro-</v>
          </cell>
        </row>
        <row r="13920">
          <cell r="B13920" t="str">
            <v>Propanenitrile, 2,3,3,3-tetrafluoro-2-(trifluoromethyl)-</v>
          </cell>
        </row>
        <row r="13921">
          <cell r="B13921" t="str">
            <v>Propanenitrile, 2,3,3,3-tetrafluoro-2-iodo-</v>
          </cell>
        </row>
        <row r="13922">
          <cell r="B13922" t="str">
            <v>Propanenitrile, 2,3,3,3-tetrafluoro-2-[1,1,2,2,3,3-hexafluoro-3-[(1,2,2-trifluoroethenyl)oxy]propoxy]-</v>
          </cell>
        </row>
        <row r="13923">
          <cell r="B13923" t="str">
            <v>Propanenitrile, 2,3,3,3-tetrafluoro-2-[1,1,2,2,3,3-hexafluoro-3-[(1,2,2-trifluoroethenyl)oxy]propoxy]-, polymer with 1,1,2,2-tetrafluoroethene and 1,1,2-trifluoro-2-(trifluoromethoxy)ethene</v>
          </cell>
        </row>
        <row r="13924">
          <cell r="B13924" t="str">
            <v>Propanenitrile, 2-bromo-3,3,3-trifluoro-2-(trifluoromethyl)-</v>
          </cell>
        </row>
        <row r="13925">
          <cell r="B13925" t="str">
            <v>Propanenitrile, 3,3,3-trifluoro-2-(trifluoromethyl)-2-[(trimethylsilyl)oxy]-</v>
          </cell>
        </row>
        <row r="13926">
          <cell r="B13926" t="str">
            <v>Propanenitrile, 3-[1-[difluoro[(1,2,2-trifluoroethenyl)oxy]methyl]-1,2,2,2-tetrafluoroethoxy]-2,2,3,3-tetrafluoro-</v>
          </cell>
        </row>
        <row r="13927">
          <cell r="B13927" t="str">
            <v>Propanenitrile, 3-[1-[difluoro[(1,2,2-trifluoroethenyl)oxy]methyl]-1,2,2,2-tetrafluoroethoxy]-2,2,3,3-tetrafluoro-, polymer with 1,1,2,2-tetrafluoroethene and 1,1,2-trifluoro-2-(trifluoromethoxy)ethene</v>
          </cell>
        </row>
        <row r="13928">
          <cell r="B13928" t="str">
            <v>Propanethioic acid,3,3,3-trifluoro-2-(trifluoromethyl)-,O-ethyl ester</v>
          </cell>
        </row>
        <row r="13929">
          <cell r="B13929" t="str">
            <v>Propanil</v>
          </cell>
        </row>
        <row r="13930">
          <cell r="B13930" t="str">
            <v>Propanimidic acid,2,2-dimethyl-N-phenyl-, 2,2,2-trifluoro-1-phenyl-1-(trifluoromethyl)ethyl ester, (1E)-</v>
          </cell>
        </row>
        <row r="13931">
          <cell r="B13931" t="str">
            <v>Propanimidoyl azide, 3,3,3-trifluoro-N''',2,2-tris(trifluoromethyl)-</v>
          </cell>
        </row>
        <row r="13932">
          <cell r="B13932" t="str">
            <v>Propanimidoyl fluoride, 2,3,3,3-tetrafluoro-N-hydroxy-</v>
          </cell>
        </row>
        <row r="13933">
          <cell r="B13933" t="str">
            <v>Propanimidoyl fluoride, N,2,2,3,3,3-hexafluoro-</v>
          </cell>
        </row>
        <row r="13934">
          <cell r="B13934" t="str">
            <v>Propanoic acid, 2,2,3,3,3-pentafluoro-</v>
          </cell>
        </row>
        <row r="13935">
          <cell r="B13935" t="str">
            <v>Propanoic acid, 2,2,3,3,3-pentafluoro-, 1,1'-anhydride</v>
          </cell>
        </row>
        <row r="13936">
          <cell r="B13936" t="str">
            <v>Propanoic acid, 2,2,3,3,3-pentafluoro-, ethyl ester</v>
          </cell>
        </row>
        <row r="13937">
          <cell r="B13937" t="str">
            <v>Propanoic acid, 2,2,3,3,3-pentafluoro-, methyl ester</v>
          </cell>
        </row>
        <row r="13938">
          <cell r="B13938" t="str">
            <v>Propanoic acid, 2,2,3,3,3-pentafluoro-, potassium salt (1:1)</v>
          </cell>
        </row>
        <row r="13939">
          <cell r="B13939" t="str">
            <v>Propanoic acid, 2,2,3,3,3-pentafluoro-, silver(1+) salt (1:1)</v>
          </cell>
        </row>
        <row r="13940">
          <cell r="B13940" t="str">
            <v>Propanoic acid, 2,2,3,3,3-pentafluoro-, sodium salt (1:1)</v>
          </cell>
        </row>
        <row r="13941">
          <cell r="B13941" t="str">
            <v>Propanoic acid, 2,2,3,3-tetrafluoro-</v>
          </cell>
        </row>
        <row r="13942">
          <cell r="B13942" t="str">
            <v>Propanoic acid, 2,2,3,3-tetrafluoro-, propyl ester</v>
          </cell>
        </row>
        <row r="13943">
          <cell r="B13943" t="str">
            <v>Propanoic acid, 2,2,3,3-tetrafluoro-,ammonium salt (1:1)</v>
          </cell>
        </row>
        <row r="13944">
          <cell r="B13944" t="str">
            <v>Propanoic acid, 2,2,3,3-tetrafluoro-,methyl ester</v>
          </cell>
        </row>
        <row r="13945">
          <cell r="B13945" t="str">
            <v>Propanoic acid, 2,2,3,3-tetrafluoro-3-methoxy-, methyl ester</v>
          </cell>
        </row>
        <row r="13946">
          <cell r="B13946" t="str">
            <v>Propanoic acid, 2,2,3,3-tetrafluoro-3-[1,2,2,2-tetrafluoro-1-(fluorocarbonyl)ethoxy]-, methyl ester</v>
          </cell>
        </row>
        <row r="13947">
          <cell r="B13947" t="str">
            <v>Propanoic acid, 2,2,3-trifluoro-3-[1,1,2,2,3,3-hexafluoro-3-(trifluoromethoxy)propoxy]-</v>
          </cell>
        </row>
        <row r="13948">
          <cell r="B13948" t="str">
            <v>Propanoic acid, 2,2,3-trifluoro-3-[1,1,2,2,3,3-hexafluoro-3-(trifluoromethoxy)propoxy]-, ammonium salt (1:1)</v>
          </cell>
        </row>
        <row r="13949">
          <cell r="B13949" t="str">
            <v>Propanoic acid, 2,3,3,3-tetrafluoro-,decyl ester</v>
          </cell>
        </row>
        <row r="13950">
          <cell r="B13950" t="str">
            <v>Propanoic acid, 2,3,3,3-tetrafluoro-,dodecyl ester</v>
          </cell>
        </row>
        <row r="13951">
          <cell r="B13951" t="str">
            <v>Propanoic acid, 2,3,3,3-tetrafluoro-,hexadecyl ester</v>
          </cell>
        </row>
        <row r="13952">
          <cell r="B13952" t="str">
            <v>Propanoic acid, 2,3,3,3-tetrafluoro-,octadecyl ester</v>
          </cell>
        </row>
        <row r="13953">
          <cell r="B13953" t="str">
            <v>Propanoic acid, 2,3,3,3-tetrafluoro-,tetradecyl ester</v>
          </cell>
        </row>
        <row r="13954">
          <cell r="B13954" t="str">
            <v>Propanoic acid, 2,3,3,3-tetrafluoro-2-(1,1,2,2,3,3,3-heptafluoropropoxy)-</v>
          </cell>
        </row>
        <row r="13955">
          <cell r="B13955" t="str">
            <v>Propanoic acid, 2,3,3,3-tetrafluoro-2-(1,1,2,2,3,3,3-heptafluoropropoxy)-, ammonium salt (1:1)</v>
          </cell>
        </row>
        <row r="13956">
          <cell r="B13956" t="str">
            <v>Propanoic acid, 2,3,3,3-tetrafluoro-2-(trifluoromethyl)-, 1,1'-anhydride, reaction products with di-Et sulfate and potas</v>
          </cell>
        </row>
        <row r="13957">
          <cell r="B13957" t="str">
            <v>Propanoic acid, 2,3,3,3-tetrafluoro-2-(trifluoromethyl)-, 1,1'-anhydride, reaction products with di-Et sulfate and potassium fluoride</v>
          </cell>
        </row>
        <row r="13958">
          <cell r="B13958" t="str">
            <v>Propanoic acid, 2,3,3,3-tetrafluoro-2-methoxy-</v>
          </cell>
        </row>
        <row r="13959">
          <cell r="B13959" t="str">
            <v>Propanoic acid, 2,3,3,3-tetrafluoro-2-[(1,1,2-trifluoro-2-propen-1-yl)oxy]-, homopolymer</v>
          </cell>
        </row>
        <row r="13960">
          <cell r="B13960" t="str">
            <v>Propanoic acid, 2,3,3,3-tetrafluoro-2-[1,1,2,3,3,3-hexafluoro-2-(heptafluoropropoxy)propoxy]-</v>
          </cell>
        </row>
        <row r="13961">
          <cell r="B13961" t="str">
            <v>Propanoic acid, 2,3,3,3-tetrafluoro-2-[1,1,2,3,3,3-hexafluoro-2-(heptafluoropropoxy)propoxy]-, ammonium salt</v>
          </cell>
        </row>
        <row r="13962">
          <cell r="B13962" t="str">
            <v>Propanoic acid, 2,3,3,3-tetrafluoro-2-[1,1,2,3,3,3-hexafluoro-2-[1,1,2,3,3,3-hexafluoro-2-(1,1,2,2,3,3,3-heptafluoropropoxy)propoxy]propoxy]-, ammonium salt (1:1)</v>
          </cell>
        </row>
        <row r="13963">
          <cell r="B13963" t="str">
            <v>Propanoic acid, 2,3,3-trifluoro-3-(trifluoromethoxy)-</v>
          </cell>
        </row>
        <row r="13964">
          <cell r="B13964" t="str">
            <v>Propanoic acid, 2,3-difluoro-, 2,2,3,4,4,4-hexafluorobutyl ester</v>
          </cell>
        </row>
        <row r="13965">
          <cell r="B13965" t="str">
            <v>Propanoic acid, 2-(difluoromethyl)-2,3,3-trifluoro-</v>
          </cell>
        </row>
        <row r="13966">
          <cell r="B13966" t="str">
            <v>Propanoic Acid, 2-Oxo-</v>
          </cell>
        </row>
        <row r="13967">
          <cell r="B13967" t="str">
            <v>Propanoic acid, 2-[2-[2-(aminosulfonyl)-1,1,2,2-tetrafluoroethoxy]-1,1,2,3,3,3-hexafluoropropoxy]-2,3,3,3-tetrafluoro-, monoammonium salt</v>
          </cell>
        </row>
        <row r="13968">
          <cell r="B13968" t="str">
            <v>Propanoic acid, 2-[bis[(2,2,2-trifluoroacetyl)oxy]phosphinyl]-, methyl ester</v>
          </cell>
        </row>
        <row r="13969">
          <cell r="B13969" t="str">
            <v>Propanoic acid, 3,3,3-trifluoro-, 2,2,3,3-tetrafluoropropyl ester</v>
          </cell>
        </row>
        <row r="13970">
          <cell r="B13970" t="str">
            <v>Propanoic acid, 3,3,3-trifluoro-2,2-bis(trifluoromethyl)-</v>
          </cell>
        </row>
        <row r="13971">
          <cell r="B13971" t="str">
            <v>Propanoic acid, 3,3,3-trifluoro-2-(trifluoromethyl)-, 2-methylpropyl ester</v>
          </cell>
        </row>
        <row r="13972">
          <cell r="B13972" t="str">
            <v>Propanoic acid, 3,3,3-trifluoro-2-(trifluoromethyl)-, anhydride</v>
          </cell>
        </row>
        <row r="13973">
          <cell r="B13973" t="str">
            <v>Propanoic acid, 3,3,3-trifluoro-2-(trifluoromethyl)-, methyl ester</v>
          </cell>
        </row>
        <row r="13974">
          <cell r="B13974" t="str">
            <v>Propanoic acid, 3,3,3-trifluoro-2-methyl-2-(trifluoromethyl)-</v>
          </cell>
        </row>
        <row r="13975">
          <cell r="B13975" t="str">
            <v>Propanoic acid, 3,3,3-trifluoro-2-methyl-2-(trifluoromethyl)-, methyl ester</v>
          </cell>
        </row>
        <row r="13976">
          <cell r="B13976" t="str">
            <v>Propanoic acid, 3-(3,3,4,4,5,5,6,6,7,7,8,8,8-tridecafluorooctyl-1-sulfinyl)-</v>
          </cell>
        </row>
        <row r="13977">
          <cell r="B13977" t="str">
            <v>Propanoic acid, 3-hydroxy-2-(hydroxymethyl)-2-methyl-, polymer with 1,1'-methylenebis[4-isocyanatobenzene] and 1,2,3-propanetriol, reaction products with N-ethyl-1,1,2,2,3,3,4,4,5,5,6,6,7,7,8,8,8-heptadecafluoro-N-(2-hydroxyethyl)-1-octanesulfonamide and</v>
          </cell>
        </row>
        <row r="13978">
          <cell r="B13978" t="str">
            <v>Propanoic acid, 3-hydroxy-2-(hydroxymethyl)-2-methyl-, polymer with 2-ethyl-2-(hydroxymethyl)-1,3-propanediol and N,N',2-tris(6-isocyanatohexyl)imidodicarbonic diamide, reaction products with N-ethyl-1,1,2,2,3,3,4,4,5,5,6,6,7,7,8,8,8-heptadecafluoro-N-(2-</v>
          </cell>
        </row>
        <row r="13979">
          <cell r="B13979" t="str">
            <v>Propanoic acid, 3-hydroxy-2-(hydroxymethyl)-2-methyl-, polymers with 1,4-cyclohexanedimethanol, 5-isocyanato-1-(isocyanatomethyl)-1,3,3-trimethylcyclohexane and reduced Me esters of reduced polymd. Oxidized tetrafluoroethylene, compds. with triethylamine</v>
          </cell>
        </row>
        <row r="13980">
          <cell r="B13980" t="str">
            <v>Propanoic acid, 3-hydroxy-2-(hydroxymethyl)-2-methyl-, polymers with 5-isocyanato-1-(isocyanatomethyl)-1,3,3-trimethylcy</v>
          </cell>
        </row>
        <row r="13981">
          <cell r="B13981" t="str">
            <v>Propanoic acid, 3-hydroxy-2-(hydroxymethyl)-2-methyl-, polymers with 5-isocyanato-1-(isocyanatomethyl)-1,3,3-trimethylcyclohexane and reduced Me esters of reduced polymd. oxidized tetrafluoroethylene, compds. with triethylamine</v>
          </cell>
        </row>
        <row r="13982">
          <cell r="B13982" t="str">
            <v>Propanoic acid, 3-[(.gamma.-.omega.-perfluoro-C6-18-alkyl)thio]derivs</v>
          </cell>
        </row>
        <row r="13983">
          <cell r="B13983" t="str">
            <v>Propanoic acid, 3-[(3,3,4,4,5,5,6,6,7,7,8,8,8-tridecafluorooctyl)thio]-</v>
          </cell>
        </row>
        <row r="13984">
          <cell r="B13984" t="str">
            <v>Propanoic acid, 3-[(3,3,4,4,5,5,6,6,7,7,8,8,9,9,10,10,10-heptadecafluorodecyl)thio]-</v>
          </cell>
        </row>
        <row r="13985">
          <cell r="B13985" t="str">
            <v>Propanoic acid, 3-[1-[difluoro [(trifluoroethenyl)oxy]methyl]-1,2,2,2-tetrafluoroethoxy]-2,2,3,3-tetrafluoro-, sodium salt, polymer with tetrafluoroethene</v>
          </cell>
        </row>
        <row r="13986">
          <cell r="B13986" t="str">
            <v>Propanoic acid, 3-[1-[difluoro[(1,2,2-trifluoroethenyl)oxy]methyl]-1,2,2,2-tetrafluoroethoxy]-2,2,3,3-tetrafluoro-</v>
          </cell>
        </row>
        <row r="13987">
          <cell r="B13987" t="str">
            <v>Propanoic acid, 3-[1-[difluoro[(1,2,2-trifluoroethenyl)oxy]methyl]-1,2,2,2-tetrafluoroethoxy]-2,2,3,3-tetrafluoro-, methyl ester</v>
          </cell>
        </row>
        <row r="13988">
          <cell r="B13988" t="str">
            <v>Propanoic acid, 3-[1-[difluoro[(1,2,2-trifluoroethenyl)oxy]methyl]-1,2,2,2-tetrafluoroethoxy]-2,2,3,3-tetrafluoro-, methyl ester, polymer with 1,1,2,2-tetrafluoroethene</v>
          </cell>
        </row>
        <row r="13989">
          <cell r="B13989" t="str">
            <v>Propanoic acid, 3-[1-[difluoro[(1,2,2-trifluoroethenyl)oxy]methyl]-1,2,2,2-tetrafluoroethoxy]-2,2,3,3-tetrafluoro-, methyl ester, polymer with 1,1,2,2-tetrafluoroethene, hydrolyzed, potassium salts</v>
          </cell>
        </row>
        <row r="13990">
          <cell r="B13990" t="str">
            <v>Propanoic acid, 3-[1-[difluoro[(1,2,2-trifluoroethenyl)oxy]methyl]-1,2,2,2-tetrafluoroethoxy]-2,2,3,3-tetrafluoro-, polymer with 1,1,2,2-tetrafluoroethene</v>
          </cell>
        </row>
        <row r="13991">
          <cell r="B13991" t="str">
            <v>Propanoic acid, 3-[1-[difluoro[(1,2,2-trifluoroethenyl)oxy]methyl]-1,2,2,2-tetrafluoroethoxy]-2,2,3,3-tetrafluoro-, potassium salt (1:1), polymer with 1,1,2,2-tetrafluoroethene</v>
          </cell>
        </row>
        <row r="13992">
          <cell r="B13992" t="str">
            <v>Propanoic acid, 3-[1-[difluoro[1,2,2,2-tetrafluoro-1-(fluorocarbonyl)ethoxy]methyl]-1,2,2,2-tetrafluoroethoxy]-2,2,3,3-tetrafluoro-, methyl ester</v>
          </cell>
        </row>
        <row r="13993">
          <cell r="B13993" t="str">
            <v>Propanoic acid, ethenyl ester, polymer with 1,1-difluoroethene and 1,1,2,2-tetrafluoroethene</v>
          </cell>
        </row>
        <row r="13994">
          <cell r="B13994" t="str">
            <v>Propanoic acid, pentafluoro-, propyl ester</v>
          </cell>
        </row>
        <row r="13995">
          <cell r="B13995" t="str">
            <v>Propanoic acid--2,2,3,3,4,4,5,5,6,6,7,7-dodecafluoroheptan-1-ol (1/1)</v>
          </cell>
        </row>
        <row r="13996">
          <cell r="B13996" t="str">
            <v>Propanoyl bromide, 2,2,3,3-tetrafluoro-</v>
          </cell>
        </row>
        <row r="13997">
          <cell r="B13997" t="str">
            <v>Propanoyl chloride, 2,2,3,3,3-pentafluoro-</v>
          </cell>
        </row>
        <row r="13998">
          <cell r="B13998" t="str">
            <v>Propanoyl chloride, 3-bromo-2,2,3,3-tetrafluoro-</v>
          </cell>
        </row>
        <row r="13999">
          <cell r="B13999" t="str">
            <v>Propanoyl chloride,3,3,3-trifluoro-2-methyl-2-(trifluoromethyl)-</v>
          </cell>
        </row>
        <row r="14000">
          <cell r="B14000" t="str">
            <v>Propanoyl fluoride, 2,2,3,3,3-pentafluoro-</v>
          </cell>
        </row>
        <row r="14001">
          <cell r="B14001" t="str">
            <v>Propanoyl fluoride, 2,2,3,3-tetrafluoro-3-(trifluoromethoxy)-</v>
          </cell>
        </row>
        <row r="14002">
          <cell r="B14002" t="str">
            <v>Propanoyl fluoride, 2,3,3,3-tetrafluoro-</v>
          </cell>
        </row>
        <row r="14003">
          <cell r="B14003" t="str">
            <v>Propanoyl fluoride, 2,3,3,3-tetrafluoro-2-(1,1,2,2,2-pentafluoroethoxy)-</v>
          </cell>
        </row>
        <row r="14004">
          <cell r="B14004" t="str">
            <v>Propanoyl fluoride, 2,3,3,3-tetrafluoro-2-(1,1,2,2,3,3,3-heptafluoropropoxy)-</v>
          </cell>
        </row>
        <row r="14005">
          <cell r="B14005" t="str">
            <v>Propanoyl fluoride, 2,3,3,3-tetrafluoro-2-(2,3,4,5,6-pentafluorophenoxy)-</v>
          </cell>
        </row>
        <row r="14006">
          <cell r="B14006" t="str">
            <v>Propanoyl fluoride, 2,3,3,3-tetrafluoro-2-(trifluoromethoxy)-</v>
          </cell>
        </row>
        <row r="14007">
          <cell r="B14007" t="str">
            <v>Propanoyl fluoride, 2,3,3,3-tetrafluoro-2-(trifluoromethyl)-</v>
          </cell>
        </row>
        <row r="14008">
          <cell r="B14008" t="str">
            <v>Propanoyl fluoride, 2,3,3,3-tetrafluoro-2-iodo-</v>
          </cell>
        </row>
        <row r="14009">
          <cell r="B14009" t="str">
            <v>Propanoyl fluoride, 2,3,3,3-tetrafluoro-2-[1,1,2,2,3,3-hexafluoro-3-(trifluoromethoxy)propoxy]-</v>
          </cell>
        </row>
        <row r="14010">
          <cell r="B14010" t="str">
            <v>Propanoyl fluoride, 2,3,3,3-tetrafluoro-2-[1,1,2,2-tetrafluoro-2-(fluorosulfonyl)ethoxy]-</v>
          </cell>
        </row>
        <row r="14011">
          <cell r="B14011" t="str">
            <v>Propanoyl fluoride, 2,3,3,3-tetrafluoro-2-[1,1,2,2-tetrafluoro-2-(trifluoromethoxy)ethoxy]-</v>
          </cell>
        </row>
        <row r="14012">
          <cell r="B14012" t="str">
            <v>Propanoyl fluoride, 2,3,3,3-tetrafluoro-2-[1,1,2,3,3,3-hexafluoro-2-(1,1,2,2,3,3,3-heptafluoropropoxy)propoxy]-</v>
          </cell>
        </row>
        <row r="14013">
          <cell r="B14013" t="str">
            <v>Propanoyl fluoride, 2,3,3,3-tetrafluoro-2-[1,1,2,3,3,3-hexafluoro-2-(1,1,2,2,3,3,3-heptafluoropropoxy)propoxy]-, polymer with 2,2,3-trifluoro-3-(trifluoromethyl)oxirane, reaction products with 3,3'-(3,3,4,4,5,5,6,6,7,7,8,8-dodecafluoro-1,10-decanediyl)bis</v>
          </cell>
        </row>
        <row r="14014">
          <cell r="B14014" t="str">
            <v>Propanoyl fluoride, 2,3,3,3-tetrafluoro-2-[1,1,2,3,3,3-hexafluoro-2-(1,1,2,2,3,3,3-heptafluoropropoxy)propoxy]-, polymer with 2,2,3-trifluoro-3-(trifluoromethyl)oxirane, reaction products with 3-(ethenyldimethylsilyl)-N-methylbenzenamine</v>
          </cell>
        </row>
        <row r="14015">
          <cell r="B14015" t="str">
            <v>Propanoyl fluoride, 2,3,3,3-tetrafluoro-2-[1,1,2,3,3,3-hexafluoro-2-(2,3,4,5,6-pentafluorophenoxy)propoxy]-</v>
          </cell>
        </row>
        <row r="14016">
          <cell r="B14016" t="str">
            <v>Propanoyl fluoride, 2,3,3,3-tetrafluoro-2-[1,1,2,3,3,3-hexafluoro-2-[1,1,2,2-tetrafluoro-2-(fluorosulfonyl)ethoxy]propoxy]-</v>
          </cell>
        </row>
        <row r="14017">
          <cell r="B14017" t="str">
            <v>Propanoyl fluoride, 2,3,3,3-tetrafluoro-2-[1,1,2,3,3,3-hexafluoro-2-[1,1,2,3,3,3-hexafluoro-2-(1,1,2,2,3,3,3-heptafluoropropoxy)propoxy]propoxy]-</v>
          </cell>
        </row>
        <row r="14018">
          <cell r="B14018" t="str">
            <v>Propanoyl fluoride, 2-[1-[difluoro(1,1,2,2,3,3,3-heptafluoropropoxy)methyl]-1,2,2,2-tetrafluoroethoxy]-2,3,3,3-tetrafluoro-</v>
          </cell>
        </row>
        <row r="14019">
          <cell r="B14019" t="str">
            <v>Propanoyl fluoride, 3-chloro-2,3,3-trifluoro-2-[1,1,2,2-tetrafluoro-2-(fluorosulfonyl)ethoxy]-</v>
          </cell>
        </row>
        <row r="14020">
          <cell r="B14020" t="str">
            <v>Propanoyl fluoride,3,3,3-trifluoro-2,2-bis(trifluoromethyl)-</v>
          </cell>
        </row>
        <row r="14021">
          <cell r="B14021" t="str">
            <v>Propargite</v>
          </cell>
        </row>
        <row r="14022">
          <cell r="B14022" t="str">
            <v>Propargyl alcohol</v>
          </cell>
        </row>
        <row r="14023">
          <cell r="B14023" t="str">
            <v>Propazine</v>
          </cell>
        </row>
        <row r="14024">
          <cell r="B14024" t="str">
            <v>Propenylbenzene</v>
          </cell>
        </row>
        <row r="14025">
          <cell r="B14025" t="str">
            <v>Propetamphos</v>
          </cell>
        </row>
        <row r="14026">
          <cell r="B14026" t="str">
            <v>Propham</v>
          </cell>
        </row>
        <row r="14027">
          <cell r="B14027" t="str">
            <v>Propiconazole</v>
          </cell>
        </row>
        <row r="14028">
          <cell r="B14028" t="str">
            <v>Propiconazole isomer a</v>
          </cell>
        </row>
        <row r="14029">
          <cell r="B14029" t="str">
            <v>Propiconazole isomer b</v>
          </cell>
        </row>
        <row r="14030">
          <cell r="B14030" t="str">
            <v>Propionaldehyde</v>
          </cell>
        </row>
        <row r="14031">
          <cell r="B14031" t="str">
            <v>Propionamide, N-benzyl-2,2,3,3,3-pentafluoro-</v>
          </cell>
        </row>
        <row r="14032">
          <cell r="B14032" t="str">
            <v>Propionic acid</v>
          </cell>
        </row>
        <row r="14033">
          <cell r="B14033" t="str">
            <v>Propoxur</v>
          </cell>
        </row>
        <row r="14034">
          <cell r="B14034" t="str">
            <v>Propoxycarbazone</v>
          </cell>
        </row>
        <row r="14035">
          <cell r="B14035" t="str">
            <v>Propoxycarbazone-sodium</v>
          </cell>
        </row>
        <row r="14036">
          <cell r="B14036" t="str">
            <v>Propoxyphene</v>
          </cell>
        </row>
        <row r="14037">
          <cell r="B14037" t="str">
            <v>Propoxyphene-d5</v>
          </cell>
        </row>
        <row r="14038">
          <cell r="B14038" t="str">
            <v>Propranol</v>
          </cell>
        </row>
        <row r="14039">
          <cell r="B14039" t="str">
            <v>Propranolol-d7</v>
          </cell>
        </row>
        <row r="14040">
          <cell r="B14040" t="str">
            <v>Propyl 2,3,3,3-tetrafluoro-2-(heptafluoropropoxy)propanoate</v>
          </cell>
        </row>
        <row r="14041">
          <cell r="B14041" t="str">
            <v>Propyl 2,3,3,3-tetrafluoro-2-[1,1,2,3,3,3-hexafluoro-2-(heptafluoropropoxy)propoxy]propanoate</v>
          </cell>
        </row>
        <row r="14042">
          <cell r="B14042" t="str">
            <v>Propyl acetate</v>
          </cell>
        </row>
        <row r="14043">
          <cell r="B14043" t="str">
            <v>Propyl ether</v>
          </cell>
        </row>
        <row r="14044">
          <cell r="B14044" t="str">
            <v>Propyl heptadecafluorononanoate</v>
          </cell>
        </row>
        <row r="14045">
          <cell r="B14045" t="str">
            <v>Propyl,heptafluoro</v>
          </cell>
        </row>
        <row r="14046">
          <cell r="B14046" t="str">
            <v>Propylamine</v>
          </cell>
        </row>
        <row r="14047">
          <cell r="B14047" t="str">
            <v>Propylcyclohexane</v>
          </cell>
        </row>
        <row r="14048">
          <cell r="B14048" t="str">
            <v>Propylcyclopropane</v>
          </cell>
        </row>
        <row r="14049">
          <cell r="B14049" t="str">
            <v>Propylene</v>
          </cell>
        </row>
        <row r="14050">
          <cell r="B14050" t="str">
            <v>Propylene glycol</v>
          </cell>
        </row>
        <row r="14051">
          <cell r="B14051" t="str">
            <v>Propylene glycol allyl ether</v>
          </cell>
        </row>
        <row r="14052">
          <cell r="B14052" t="str">
            <v>Propylene oxide</v>
          </cell>
        </row>
        <row r="14053">
          <cell r="B14053" t="str">
            <v>Propylparaben</v>
          </cell>
        </row>
        <row r="14054">
          <cell r="B14054" t="str">
            <v>Propylthiouracil</v>
          </cell>
        </row>
        <row r="14055">
          <cell r="B14055" t="str">
            <v>Propyne</v>
          </cell>
        </row>
        <row r="14056">
          <cell r="B14056" t="str">
            <v>Propyzamide***retired***use Pronamide</v>
          </cell>
        </row>
        <row r="14057">
          <cell r="B14057" t="str">
            <v>Prosulfuron</v>
          </cell>
        </row>
        <row r="14058">
          <cell r="B14058" t="str">
            <v>Protactinium-231</v>
          </cell>
        </row>
        <row r="14059">
          <cell r="B14059" t="str">
            <v>Protactinium-233</v>
          </cell>
        </row>
        <row r="14060">
          <cell r="B14060" t="str">
            <v>Protactinium-234</v>
          </cell>
        </row>
        <row r="14061">
          <cell r="B14061" t="str">
            <v>Protactinium-234m</v>
          </cell>
        </row>
        <row r="14062">
          <cell r="B14062" t="str">
            <v>Prothiofos</v>
          </cell>
        </row>
        <row r="14063">
          <cell r="B14063" t="str">
            <v>Protriptyline</v>
          </cell>
        </row>
        <row r="14064">
          <cell r="B14064" t="str">
            <v>Prunetin</v>
          </cell>
        </row>
        <row r="14065">
          <cell r="B14065" t="str">
            <v>Pseudoephedrine-d3</v>
          </cell>
        </row>
        <row r="14066">
          <cell r="B14066" t="str">
            <v>Pseudoephedrine/Ephedrine mix</v>
          </cell>
        </row>
        <row r="14067">
          <cell r="B14067" t="str">
            <v>Pseudomonas</v>
          </cell>
        </row>
        <row r="14068">
          <cell r="B14068" t="str">
            <v>Pseudomonas aeruginosa</v>
          </cell>
        </row>
        <row r="14069">
          <cell r="B14069" t="str">
            <v>Pseudomonas cepacia type Wisconsin</v>
          </cell>
        </row>
        <row r="14070">
          <cell r="B14070" t="str">
            <v>Pseudomonas fluorescens</v>
          </cell>
        </row>
        <row r="14071">
          <cell r="B14071" t="str">
            <v>Pseudomonas fluorescens 112-12, (MON 11740)</v>
          </cell>
        </row>
        <row r="14072">
          <cell r="B14072" t="str">
            <v>Pseudomonas fluorescens 112-12, (MON 11750)</v>
          </cell>
        </row>
        <row r="14073">
          <cell r="B14073" t="str">
            <v>Pseudomonas fluorescens 112-12, (MON 11760)</v>
          </cell>
        </row>
        <row r="14074">
          <cell r="B14074" t="str">
            <v>Pseudomonas fluorescens NCIB 12089</v>
          </cell>
        </row>
        <row r="14075">
          <cell r="B14075" t="str">
            <v>Pseudomonas fluorescens PS 3732-3-7, (MON 11710)</v>
          </cell>
        </row>
        <row r="14076">
          <cell r="B14076" t="str">
            <v>Pseudomonas fluorescens PS 3732-3-7, (MON 11720)</v>
          </cell>
        </row>
        <row r="14077">
          <cell r="B14077" t="str">
            <v>Pseudomonas fluorescens PS 3732-3-7, (MON 11730)</v>
          </cell>
        </row>
        <row r="14078">
          <cell r="B14078" t="str">
            <v>Pseudomonas syringae 742RS***retired***use Pseudomonas</v>
          </cell>
        </row>
        <row r="14079">
          <cell r="B14079" t="str">
            <v>psi,psi-Carotene, 7,7,8,8,11,11,12,12,15,15-decahydro-</v>
          </cell>
        </row>
        <row r="14080">
          <cell r="B14080" t="str">
            <v>Pump efficiency</v>
          </cell>
        </row>
        <row r="14081">
          <cell r="B14081" t="str">
            <v>Pump hours</v>
          </cell>
        </row>
        <row r="14082">
          <cell r="B14082" t="str">
            <v>Pump pressure head</v>
          </cell>
        </row>
        <row r="14083">
          <cell r="B14083" t="str">
            <v>Pumping head</v>
          </cell>
        </row>
        <row r="14084">
          <cell r="B14084" t="str">
            <v>Pumping rate</v>
          </cell>
        </row>
        <row r="14085">
          <cell r="B14085" t="str">
            <v>Purge Volume</v>
          </cell>
        </row>
        <row r="14086">
          <cell r="B14086" t="str">
            <v>Pydiflumetofen</v>
          </cell>
        </row>
        <row r="14087">
          <cell r="B14087" t="str">
            <v>Pymetrozine</v>
          </cell>
        </row>
        <row r="14088">
          <cell r="B14088" t="str">
            <v>Pyraclostrobin</v>
          </cell>
        </row>
        <row r="14089">
          <cell r="B14089" t="str">
            <v>Pyraflufen-ethyl</v>
          </cell>
        </row>
        <row r="14090">
          <cell r="B14090" t="str">
            <v>Pyrasulfotole</v>
          </cell>
        </row>
        <row r="14091">
          <cell r="B14091" t="str">
            <v>Pyrasulfotole Technical</v>
          </cell>
        </row>
        <row r="14092">
          <cell r="B14092" t="str">
            <v>Pyrazine, 2-methoxy-5-methyl-</v>
          </cell>
        </row>
        <row r="14093">
          <cell r="B14093" t="str">
            <v>Pyrazon</v>
          </cell>
        </row>
        <row r="14094">
          <cell r="B14094" t="str">
            <v>Pyrene</v>
          </cell>
        </row>
        <row r="14095">
          <cell r="B14095" t="str">
            <v>Pyrene, 4-methyl-</v>
          </cell>
        </row>
        <row r="14096">
          <cell r="B14096" t="str">
            <v>Pyrene-d10</v>
          </cell>
        </row>
        <row r="14097">
          <cell r="B14097" t="str">
            <v>Pyrethrin I</v>
          </cell>
        </row>
        <row r="14098">
          <cell r="B14098" t="str">
            <v>Pyrethrin II</v>
          </cell>
        </row>
        <row r="14099">
          <cell r="B14099" t="str">
            <v>Pyrethrins</v>
          </cell>
        </row>
        <row r="14100">
          <cell r="B14100" t="str">
            <v>Pyrethroid insecticides</v>
          </cell>
        </row>
        <row r="14101">
          <cell r="B14101" t="str">
            <v>Pyridazine, 3,6-diphenyl-4-[2,2,2-trifluoro-1-(trifluoromethyl)ethyl]-</v>
          </cell>
        </row>
        <row r="14102">
          <cell r="B14102" t="str">
            <v>Pyridine</v>
          </cell>
        </row>
        <row r="14103">
          <cell r="B14103" t="str">
            <v>Pyridine, 2,2,3,3,4,4,5,5,6-nonafluoro-2,3,4,5-tetrahydro-</v>
          </cell>
        </row>
        <row r="14104">
          <cell r="B14104" t="str">
            <v>Pyridine, 2,3-bis(1,1,2,2,3,3,3-heptafluoropropyl)-</v>
          </cell>
        </row>
        <row r="14105">
          <cell r="B14105" t="str">
            <v>Pyridine, 5-nitro-2-[2,2,2-trifluoro-1-(trifluoromethyl)ethoxy]-</v>
          </cell>
        </row>
        <row r="14106">
          <cell r="B14106" t="str">
            <v>Pyridinium, 1-(2,2,3,3,4,4,5,5,6,6,7,7,8,8,8-pentadecafluorooctyl)-, trifluoromethanesulfonate</v>
          </cell>
        </row>
        <row r="14107">
          <cell r="B14107" t="str">
            <v>Pyridinium, 1-(3,3,4,4,5,5,6,6,7,7,8,8,9,9,10,10,10-heptadecafluorodecyl)-, 4-methylbenzenesulfonate (1:1)</v>
          </cell>
        </row>
        <row r="14108">
          <cell r="B14108" t="str">
            <v>Pyridinium, 1-(3,3,4,4,5,5,6,6,7,7,8,8,9,9,10,10,10-heptadecafluorodecyl)-, salt with 4-methylbenzenesulfonic acid (1:1)</v>
          </cell>
        </row>
        <row r="14109">
          <cell r="B14109" t="str">
            <v>Pyridinium, 1-[2-[[(1,1,2,2,3,3,4,4,5,5,6,6,7,7,8,8,8-heptadecafluorooctyl)sulfonyl]amino]ethyl]-, chloride (1:1)</v>
          </cell>
        </row>
        <row r="14110">
          <cell r="B14110" t="str">
            <v>Pyridinium, 4-(dimethylamino)-1-(2,2,2-trifluoroacetyl)-, 2,2,2-trifluoroacetate (1:1)</v>
          </cell>
        </row>
        <row r="14111">
          <cell r="B14111" t="str">
            <v>Pyrimethanil</v>
          </cell>
        </row>
        <row r="14112">
          <cell r="B14112" t="str">
            <v>Pyrimidine, 1,2-dihydro-2,2-bis(trifluoromethyl)-, hydrochloride (1:1)</v>
          </cell>
        </row>
        <row r="14113">
          <cell r="B14113" t="str">
            <v>Pyrimidine, 5-decyl-2-[4-(2,2,3,3,4,4,4-heptafluorobutoxy)phenyl]-</v>
          </cell>
        </row>
        <row r="14114">
          <cell r="B14114" t="str">
            <v>Pyrimsulfan</v>
          </cell>
        </row>
        <row r="14115">
          <cell r="B14115" t="str">
            <v>Pyriproxyfen</v>
          </cell>
        </row>
        <row r="14116">
          <cell r="B14116" t="str">
            <v>Pyrite</v>
          </cell>
        </row>
        <row r="14117">
          <cell r="B14117" t="str">
            <v>Pyrithiobac Sodium</v>
          </cell>
        </row>
        <row r="14118">
          <cell r="B14118" t="str">
            <v>Pyrogallol</v>
          </cell>
        </row>
        <row r="14119">
          <cell r="B14119" t="str">
            <v>Pyrolytic carbon</v>
          </cell>
        </row>
        <row r="14120">
          <cell r="B14120" t="str">
            <v>Pyroxasulfone</v>
          </cell>
        </row>
        <row r="14121">
          <cell r="B14121" t="str">
            <v>Pyroxsulam</v>
          </cell>
        </row>
        <row r="14122">
          <cell r="B14122" t="str">
            <v>Pyrrolidine, 2,2,3,3,4,4,5,5-octafluoro-1-(pentafluoroethyl)-</v>
          </cell>
        </row>
        <row r="14123">
          <cell r="B14123" t="str">
            <v>Quaternary ammonium compd., (hydroxyethyl)dimethyl(.gamma.-.omega.-perfluoro-C8-14-.beta.-alkenyl), Me sulfates</v>
          </cell>
        </row>
        <row r="14124">
          <cell r="B14124" t="str">
            <v>Quaternary ammonium compd., diethylmethyl(.gamma.-.omega.-perfluoro-C8-14-.beta.-alkenyl), tetraphenyl borates</v>
          </cell>
        </row>
        <row r="14125">
          <cell r="B14125" t="str">
            <v>Quaternary ammonium compd., diethylmethyl(.gamma.-.omega.-perfluoro-C8-14-alkenyl), methyl sulfates</v>
          </cell>
        </row>
        <row r="14126">
          <cell r="B14126" t="str">
            <v>Quaternary ammonium compd., diethylmethyl-(perfluoro-C8-14-(alkenyl), tetrafluoroborates</v>
          </cell>
        </row>
        <row r="14127">
          <cell r="B14127" t="str">
            <v>Quaternary ammonium compd., dimethyl(.gamma.-.omega.-perfluoro-C8-14-.beta.-alkenyl)[2-(sulfooxy)ethyl], hydroxides, inner salts</v>
          </cell>
        </row>
        <row r="14128">
          <cell r="B14128" t="str">
            <v>Quaternary ammonium compounds, (hydroxyethyl)dimethyl(gamma-mu-perfluoro-2-C8-14-alkenyl), chlorides</v>
          </cell>
        </row>
        <row r="14129">
          <cell r="B14129" t="str">
            <v>Quaternary ammonium compounds, trimethyl(?-.omega.-perfluoro-C8-14-.beta.-alkenyl), chlorides</v>
          </cell>
        </row>
        <row r="14130">
          <cell r="B14130" t="str">
            <v>Quetiapine</v>
          </cell>
        </row>
        <row r="14131">
          <cell r="B14131" t="str">
            <v>Quetiapine fumarate</v>
          </cell>
        </row>
        <row r="14132">
          <cell r="B14132" t="str">
            <v>Quinazoline, 1,4-dihydro-1-hydroxy-2-phenyl-4,4-bis(trifluoromethyl)-</v>
          </cell>
        </row>
        <row r="14133">
          <cell r="B14133" t="str">
            <v>Quinclorac</v>
          </cell>
        </row>
        <row r="14134">
          <cell r="B14134" t="str">
            <v>Quinine</v>
          </cell>
        </row>
        <row r="14135">
          <cell r="B14135" t="str">
            <v>Quinolin-6-yl nonafluorobutane-1-sulfonate</v>
          </cell>
        </row>
        <row r="14136">
          <cell r="B14136" t="str">
            <v>Quinolin-8-yl nonafluorobutane-1-sulfonate</v>
          </cell>
        </row>
        <row r="14137">
          <cell r="B14137" t="str">
            <v>Quinoline</v>
          </cell>
        </row>
        <row r="14138">
          <cell r="B14138" t="str">
            <v>Quinoline, 2-methyl-</v>
          </cell>
        </row>
        <row r="14139">
          <cell r="B14139" t="str">
            <v>Quinoline, 4-(heptafluoropropyl)-</v>
          </cell>
        </row>
        <row r="14140">
          <cell r="B14140" t="str">
            <v>Quinone</v>
          </cell>
        </row>
        <row r="14141">
          <cell r="B14141" t="str">
            <v>Quinoxyfen</v>
          </cell>
        </row>
        <row r="14142">
          <cell r="B14142" t="str">
            <v>Ractopamine</v>
          </cell>
        </row>
        <row r="14143">
          <cell r="B14143" t="str">
            <v>Radioactive isotopes</v>
          </cell>
        </row>
        <row r="14144">
          <cell r="B14144" t="str">
            <v>Radioactivity rainfall</v>
          </cell>
        </row>
        <row r="14145">
          <cell r="B14145" t="str">
            <v>Radioactivity, gross</v>
          </cell>
        </row>
        <row r="14146">
          <cell r="B14146" t="str">
            <v>Radium</v>
          </cell>
        </row>
        <row r="14147">
          <cell r="B14147" t="str">
            <v>Radium isotopes, alpha emitting</v>
          </cell>
        </row>
        <row r="14148">
          <cell r="B14148" t="str">
            <v>Radium-223</v>
          </cell>
        </row>
        <row r="14149">
          <cell r="B14149" t="str">
            <v>Radium-224</v>
          </cell>
        </row>
        <row r="14150">
          <cell r="B14150" t="str">
            <v>Radium-225</v>
          </cell>
        </row>
        <row r="14151">
          <cell r="B14151" t="str">
            <v>Radium-226</v>
          </cell>
        </row>
        <row r="14152">
          <cell r="B14152" t="str">
            <v>Radium-226/228</v>
          </cell>
        </row>
        <row r="14153">
          <cell r="B14153" t="str">
            <v>Radium-228</v>
          </cell>
        </row>
        <row r="14154">
          <cell r="B14154" t="str">
            <v>Radon</v>
          </cell>
        </row>
        <row r="14155">
          <cell r="B14155" t="str">
            <v>Radon-219</v>
          </cell>
        </row>
        <row r="14156">
          <cell r="B14156" t="str">
            <v>Radon-220</v>
          </cell>
        </row>
        <row r="14157">
          <cell r="B14157" t="str">
            <v>Radon-222</v>
          </cell>
        </row>
        <row r="14158">
          <cell r="B14158" t="str">
            <v>Rain/melt precipitation</v>
          </cell>
        </row>
        <row r="14159">
          <cell r="B14159" t="str">
            <v>Raloxifene</v>
          </cell>
        </row>
        <row r="14160">
          <cell r="B14160" t="str">
            <v>Ramipril</v>
          </cell>
        </row>
        <row r="14161">
          <cell r="B14161" t="str">
            <v>Ranitidine</v>
          </cell>
        </row>
        <row r="14162">
          <cell r="B14162" t="str">
            <v>Rank Sum</v>
          </cell>
        </row>
        <row r="14163">
          <cell r="B14163" t="str">
            <v>RBP Bank Stability, Left (choice list)</v>
          </cell>
        </row>
        <row r="14164">
          <cell r="B14164" t="str">
            <v>RBP Bank Stability, Right (choice list)</v>
          </cell>
        </row>
        <row r="14165">
          <cell r="B14165" t="str">
            <v>RBP Bank Stability, Sum of L/R Bank Scores (choice list)</v>
          </cell>
        </row>
        <row r="14166">
          <cell r="B14166" t="str">
            <v>RBP Bank Vegetative Protection, Left (choice list)</v>
          </cell>
        </row>
        <row r="14167">
          <cell r="B14167" t="str">
            <v>RBP Bank Vegetative Protection, Right (choice list)</v>
          </cell>
        </row>
        <row r="14168">
          <cell r="B14168" t="str">
            <v>RBP Bank Vegetative Protection, Sum of L/R Bank Scores (choice list)</v>
          </cell>
        </row>
        <row r="14169">
          <cell r="B14169" t="str">
            <v>RBP Bank Vegetative Stability, Left (choice list)</v>
          </cell>
        </row>
        <row r="14170">
          <cell r="B14170" t="str">
            <v>RBP Bank Vegetative Stability, Right (choice list)</v>
          </cell>
        </row>
        <row r="14171">
          <cell r="B14171" t="str">
            <v>RBP Bottom Substrate (choice list)</v>
          </cell>
        </row>
        <row r="14172">
          <cell r="B14172" t="str">
            <v>RBP Canopy Cover (choice list)</v>
          </cell>
        </row>
        <row r="14173">
          <cell r="B14173" t="str">
            <v>RBP Channel Alteration (choice list)</v>
          </cell>
        </row>
        <row r="14174">
          <cell r="B14174" t="str">
            <v>RBP Channel Flow Status (choice list)</v>
          </cell>
        </row>
        <row r="14175">
          <cell r="B14175" t="str">
            <v>RBP Channel Sinuosity (choice list)</v>
          </cell>
        </row>
        <row r="14176">
          <cell r="B14176" t="str">
            <v>RBP Channelized Y/N (choice list)</v>
          </cell>
        </row>
        <row r="14177">
          <cell r="B14177" t="str">
            <v>RBP Embeddedness (choice list)</v>
          </cell>
        </row>
        <row r="14178">
          <cell r="B14178" t="str">
            <v>RBP Epifaunal Substrate (choice list)</v>
          </cell>
        </row>
        <row r="14179">
          <cell r="B14179" t="str">
            <v>RBP Frequency of Riffles (choice list)</v>
          </cell>
        </row>
        <row r="14180">
          <cell r="B14180" t="str">
            <v>RBP High water mark</v>
          </cell>
        </row>
        <row r="14181">
          <cell r="B14181" t="str">
            <v>RBP Instream Cover (choice list)</v>
          </cell>
        </row>
        <row r="14182">
          <cell r="B14182" t="str">
            <v>RBP Local Watershed Erosion (choice list)</v>
          </cell>
        </row>
        <row r="14183">
          <cell r="B14183" t="str">
            <v>RBP Local Watershed NPS Pollution (choice list)</v>
          </cell>
        </row>
        <row r="14184">
          <cell r="B14184" t="str">
            <v>RBP Pool Substrate (choice list)</v>
          </cell>
        </row>
        <row r="14185">
          <cell r="B14185" t="str">
            <v>RBP Pool Variability (choice list)</v>
          </cell>
        </row>
        <row r="14186">
          <cell r="B14186" t="str">
            <v>RBP Predominant Surrounding Land Use (choice list)</v>
          </cell>
        </row>
        <row r="14187">
          <cell r="B14187" t="str">
            <v>RBP Riparian Vegetative Zone Width, Sum of L/R Bank Scores (choice list)</v>
          </cell>
        </row>
        <row r="14188">
          <cell r="B14188" t="str">
            <v>RBP Sediment Deposition (choice list)</v>
          </cell>
        </row>
        <row r="14189">
          <cell r="B14189" t="str">
            <v>RBP Sediment Odors (choice list)</v>
          </cell>
        </row>
        <row r="14190">
          <cell r="B14190" t="str">
            <v>RBP Sediment Oils (choice list)</v>
          </cell>
        </row>
        <row r="14191">
          <cell r="B14191" t="str">
            <v>RBP Stream depth - pool</v>
          </cell>
        </row>
        <row r="14192">
          <cell r="B14192" t="str">
            <v>RBP Stream Depth - Riffle</v>
          </cell>
        </row>
        <row r="14193">
          <cell r="B14193" t="str">
            <v>RBP Stream Depth - Run</v>
          </cell>
        </row>
        <row r="14194">
          <cell r="B14194" t="str">
            <v>RBP Stream Type (choice list)</v>
          </cell>
        </row>
        <row r="14195">
          <cell r="B14195" t="str">
            <v>RBP Stream Velocity</v>
          </cell>
        </row>
        <row r="14196">
          <cell r="B14196" t="str">
            <v>RBP Stream width</v>
          </cell>
        </row>
        <row r="14197">
          <cell r="B14197" t="str">
            <v>RBP Substrate - Bedrock</v>
          </cell>
        </row>
        <row r="14198">
          <cell r="B14198" t="str">
            <v>RBP Substrate - Boulders &gt;256 mm</v>
          </cell>
        </row>
        <row r="14199">
          <cell r="B14199" t="str">
            <v>RBP Substrate - Cobbles 64-256 mm</v>
          </cell>
        </row>
        <row r="14200">
          <cell r="B14200" t="str">
            <v>RBP Substrate - Detritus - Coarse Particulate</v>
          </cell>
        </row>
        <row r="14201">
          <cell r="B14201" t="str">
            <v>RBP Substrate - Gravel 2-64 mm</v>
          </cell>
        </row>
        <row r="14202">
          <cell r="B14202" t="str">
            <v>RBP Substrate - Marl - Gray, Shell Fragments</v>
          </cell>
        </row>
        <row r="14203">
          <cell r="B14203" t="str">
            <v>RBP Substrate - Muck/Mud - Very Fine Particles</v>
          </cell>
        </row>
        <row r="14204">
          <cell r="B14204" t="str">
            <v>RBP Substrate - Sand 0.06-2.0 mm</v>
          </cell>
        </row>
        <row r="14205">
          <cell r="B14205" t="str">
            <v>RBP Substrate - Silt 0.004-0.06 mm</v>
          </cell>
        </row>
        <row r="14206">
          <cell r="B14206" t="str">
            <v>RBP Total score</v>
          </cell>
        </row>
        <row r="14207">
          <cell r="B14207" t="str">
            <v>RBP Turbidity Code (choice list)</v>
          </cell>
        </row>
        <row r="14208">
          <cell r="B14208" t="str">
            <v>RBP Undersides of Loose Stones Black Y/N (choice list)</v>
          </cell>
        </row>
        <row r="14209">
          <cell r="B14209" t="str">
            <v>RBP Water Odors (choice list)</v>
          </cell>
        </row>
        <row r="14210">
          <cell r="B14210" t="str">
            <v>RBP Water Surface Oils (choice list)</v>
          </cell>
        </row>
        <row r="14211">
          <cell r="B14211" t="str">
            <v>RBP2, Aquatic Vegetation, Dominant Type &amp; Species (choice list)</v>
          </cell>
        </row>
        <row r="14212">
          <cell r="B14212" t="str">
            <v>RBP2, Aquatic vegetation, portion of reach with AV (%)</v>
          </cell>
        </row>
        <row r="14213">
          <cell r="B14213" t="str">
            <v>RBP2, Habitat type, bedrock (%)</v>
          </cell>
        </row>
        <row r="14214">
          <cell r="B14214" t="str">
            <v>RBP2, Habitat type, canopy (%)</v>
          </cell>
        </row>
        <row r="14215">
          <cell r="B14215" t="str">
            <v>RBP2, Habitat type, general comments</v>
          </cell>
        </row>
        <row r="14216">
          <cell r="B14216" t="str">
            <v>RBP2, Habitat type, gravel-cobble (%)</v>
          </cell>
        </row>
        <row r="14217">
          <cell r="B14217" t="str">
            <v>RBP2, Habitat type, large woody debris (%)</v>
          </cell>
        </row>
        <row r="14218">
          <cell r="B14218" t="str">
            <v>RBP2, Habitat type, leaf packs (%)</v>
          </cell>
        </row>
        <row r="14219">
          <cell r="B14219" t="str">
            <v>RBP2, Habitat type, other (%)</v>
          </cell>
        </row>
        <row r="14220">
          <cell r="B14220" t="str">
            <v>RBP2, Habitat type, plants, roots (%)</v>
          </cell>
        </row>
        <row r="14221">
          <cell r="B14221" t="str">
            <v>RBP2, Habitat type, pools (%)</v>
          </cell>
        </row>
        <row r="14222">
          <cell r="B14222" t="str">
            <v>RBP2, Habitat type, riffle (%)</v>
          </cell>
        </row>
        <row r="14223">
          <cell r="B14223" t="str">
            <v>RBP2, Habitat type, run (%)</v>
          </cell>
        </row>
        <row r="14224">
          <cell r="B14224" t="str">
            <v>RBP2, Habitat type, sand (%)</v>
          </cell>
        </row>
        <row r="14225">
          <cell r="B14225" t="str">
            <v>RBP2, Habitat type, sand-silt-mud-muck (%)</v>
          </cell>
        </row>
        <row r="14226">
          <cell r="B14226" t="str">
            <v>RBP2, Habitat type, small woody debris (%)</v>
          </cell>
        </row>
        <row r="14227">
          <cell r="B14227" t="str">
            <v>RBP2, Habitat type, snags (%)</v>
          </cell>
        </row>
        <row r="14228">
          <cell r="B14228" t="str">
            <v>RBP2, Habitat type, submerged macrophytes (%)</v>
          </cell>
        </row>
        <row r="14229">
          <cell r="B14229" t="str">
            <v>RBP2, Habitat type, vegetated banks (%)</v>
          </cell>
        </row>
        <row r="14230">
          <cell r="B14230" t="str">
            <v>RBP2, High G, Bank Stability, Left Bank (choice list)</v>
          </cell>
        </row>
        <row r="14231">
          <cell r="B14231" t="str">
            <v>RBP2, High G, Bank Stability, Right Bank (choice list)</v>
          </cell>
        </row>
        <row r="14232">
          <cell r="B14232" t="str">
            <v>RBP2, High G, Channel Alteration (choice list)</v>
          </cell>
        </row>
        <row r="14233">
          <cell r="B14233" t="str">
            <v>RBP2, High G, Channel Flow Status (choice list)</v>
          </cell>
        </row>
        <row r="14234">
          <cell r="B14234" t="str">
            <v>RBP2, High G, Embeddedness (choice list)</v>
          </cell>
        </row>
        <row r="14235">
          <cell r="B14235" t="str">
            <v>RBP2, High G, Epifaunal Substrate/Available Cover (choice list)</v>
          </cell>
        </row>
        <row r="14236">
          <cell r="B14236" t="str">
            <v>RBP2, High G, Frequency of Riffles (or bends) (choice list)</v>
          </cell>
        </row>
        <row r="14237">
          <cell r="B14237" t="str">
            <v>RBP2, High G, habitat assessment total rating</v>
          </cell>
        </row>
        <row r="14238">
          <cell r="B14238" t="str">
            <v>RBP2, High G, habitat assessment total score</v>
          </cell>
        </row>
        <row r="14239">
          <cell r="B14239" t="str">
            <v>RBP2, High G, Riparian Vegetative Zone Width, Left Bank (choice list)</v>
          </cell>
        </row>
        <row r="14240">
          <cell r="B14240" t="str">
            <v>RBP2, High G, Riparian Vegetative Zone Width, Right Bank (choice list)</v>
          </cell>
        </row>
        <row r="14241">
          <cell r="B14241" t="str">
            <v>RBP2, High G, Sediment Deposition (choice list)</v>
          </cell>
        </row>
        <row r="14242">
          <cell r="B14242" t="str">
            <v>RBP2, High G, Vegetative Protection, Left Bank (choice list)</v>
          </cell>
        </row>
        <row r="14243">
          <cell r="B14243" t="str">
            <v>RBP2, High G, Vegetative Protection, Right Bank (choice list)</v>
          </cell>
        </row>
        <row r="14244">
          <cell r="B14244" t="str">
            <v>RBP2, High G, Velocity/Depth Regime (choice list)</v>
          </cell>
        </row>
        <row r="14245">
          <cell r="B14245" t="str">
            <v>RBP2, Instream Features, Canopy Cover (choice list)</v>
          </cell>
        </row>
        <row r="14246">
          <cell r="B14246" t="str">
            <v>RBP2, Instream Features, Channelized (Y/N) (choice list)</v>
          </cell>
        </row>
        <row r="14247">
          <cell r="B14247" t="str">
            <v>RBP2, Instream Features, Dam Present (Y/N) (choice list)</v>
          </cell>
        </row>
        <row r="14248">
          <cell r="B14248" t="str">
            <v>RBP2, Instream features, est. reach length</v>
          </cell>
        </row>
        <row r="14249">
          <cell r="B14249" t="str">
            <v>RBP2, Instream features, est. stream depth</v>
          </cell>
        </row>
        <row r="14250">
          <cell r="B14250" t="str">
            <v>RBP2, Instream features, est. stream width</v>
          </cell>
        </row>
        <row r="14251">
          <cell r="B14251" t="str">
            <v>RBP2, Instream features, high water mark</v>
          </cell>
        </row>
        <row r="14252">
          <cell r="B14252" t="str">
            <v>RBP2, Instream features, morphology, pools (%)</v>
          </cell>
        </row>
        <row r="14253">
          <cell r="B14253" t="str">
            <v>RBP2, Instream features, morphology, riffles (%)</v>
          </cell>
        </row>
        <row r="14254">
          <cell r="B14254" t="str">
            <v>RBP2, Instream features, morphology, run (%)</v>
          </cell>
        </row>
        <row r="14255">
          <cell r="B14255" t="str">
            <v>RBP2, Instream features, sampling reach area</v>
          </cell>
        </row>
        <row r="14256">
          <cell r="B14256" t="str">
            <v>RBP2, Instream features, surface velocity (at thalweg)</v>
          </cell>
        </row>
        <row r="14257">
          <cell r="B14257" t="str">
            <v>RBP2, Instream features, total reach area</v>
          </cell>
        </row>
        <row r="14258">
          <cell r="B14258" t="str">
            <v>RBP2, Large woody debris, density of LWD (LWD/reach area)</v>
          </cell>
        </row>
        <row r="14259">
          <cell r="B14259" t="str">
            <v>RBP2, Large woody debris, LWD (m2)</v>
          </cell>
        </row>
        <row r="14260">
          <cell r="B14260" t="str">
            <v>RBP2, Low G, Bank Stability, Left Bank (choice list)</v>
          </cell>
        </row>
        <row r="14261">
          <cell r="B14261" t="str">
            <v>RBP2, Low G, Bank Stability, Right Bank (choice list)</v>
          </cell>
        </row>
        <row r="14262">
          <cell r="B14262" t="str">
            <v>RBP2, Low G, Bank Stability, Sum of L/R Bank Scores (choice list)</v>
          </cell>
        </row>
        <row r="14263">
          <cell r="B14263" t="str">
            <v>RBP2, Low G, Channel Alteration (choice list)</v>
          </cell>
        </row>
        <row r="14264">
          <cell r="B14264" t="str">
            <v>RBP2, Low G, Channel Flow Status (choice list)</v>
          </cell>
        </row>
        <row r="14265">
          <cell r="B14265" t="str">
            <v>RBP2, Low G, Channel Sinuosity (choice list)</v>
          </cell>
        </row>
        <row r="14266">
          <cell r="B14266" t="str">
            <v>RBP2, Low G, Epifaunal Substrate/Available Cover (choice list)</v>
          </cell>
        </row>
        <row r="14267">
          <cell r="B14267" t="str">
            <v>RBP2, Low G, habitat assessment total rating</v>
          </cell>
        </row>
        <row r="14268">
          <cell r="B14268" t="str">
            <v>RBP2, Low G, habitat assessment total score</v>
          </cell>
        </row>
        <row r="14269">
          <cell r="B14269" t="str">
            <v>RBP2, Low G, Pool Substrate Characterization (choice list)</v>
          </cell>
        </row>
        <row r="14270">
          <cell r="B14270" t="str">
            <v>RBP2, Low G, Pool Variability (choice list)</v>
          </cell>
        </row>
        <row r="14271">
          <cell r="B14271" t="str">
            <v>RBP2, Low G, Riparian Veg. Zone Width, Sum of L/R Bank (choice list)</v>
          </cell>
        </row>
        <row r="14272">
          <cell r="B14272" t="str">
            <v>RBP2, Low G, Riparian Vegetative Zone Width, Left Bank (choice list)</v>
          </cell>
        </row>
        <row r="14273">
          <cell r="B14273" t="str">
            <v>RBP2, Low G, Riparian Vegetative Zone Width, Right Bank (choice list)</v>
          </cell>
        </row>
        <row r="14274">
          <cell r="B14274" t="str">
            <v>RBP2, Low G, Sediment Deposition (choice list)</v>
          </cell>
        </row>
        <row r="14275">
          <cell r="B14275" t="str">
            <v>RBP2, Low G, Vegetative Protection, Left Bank (choice list)</v>
          </cell>
        </row>
        <row r="14276">
          <cell r="B14276" t="str">
            <v>RBP2, Low G, Vegetative Protection, Right Bank (choice list)</v>
          </cell>
        </row>
        <row r="14277">
          <cell r="B14277" t="str">
            <v>RBP2, Low G, Vegetative Protection, Sum of L/R Bank Scores (choice list)</v>
          </cell>
        </row>
        <row r="14278">
          <cell r="B14278" t="str">
            <v>RBP2, Mid G, Bank Stability, Left Bank (choice list)</v>
          </cell>
        </row>
        <row r="14279">
          <cell r="B14279" t="str">
            <v>RBP2, Mid G, Bank Stability, Right Bank (choice list)</v>
          </cell>
        </row>
        <row r="14280">
          <cell r="B14280" t="str">
            <v>RBP2, Mid G, Channel Alteration (choice list)</v>
          </cell>
        </row>
        <row r="14281">
          <cell r="B14281" t="str">
            <v>RBP2, Mid G, Channel Flow Status (choice list)</v>
          </cell>
        </row>
        <row r="14282">
          <cell r="B14282" t="str">
            <v>RBP2, Mid G, Epifaunal Substrate/Available Cover (choice list)</v>
          </cell>
        </row>
        <row r="14283">
          <cell r="B14283" t="str">
            <v>RBP2, Mid G, Frequency of Riffles (choice list)</v>
          </cell>
        </row>
        <row r="14284">
          <cell r="B14284" t="str">
            <v>RBP2, Mid G, habitat assessment total score</v>
          </cell>
        </row>
        <row r="14285">
          <cell r="B14285" t="str">
            <v>RBP2, Mid G, Pool Substrate Characterization (choice list)</v>
          </cell>
        </row>
        <row r="14286">
          <cell r="B14286" t="str">
            <v>RBP2, Mid G, Riparian Vegetative Zone Width, Left Bank (choice list)</v>
          </cell>
        </row>
        <row r="14287">
          <cell r="B14287" t="str">
            <v>RBP2, Mid G, Riparian Vegetative Zone Width, Right Bank (choice list)</v>
          </cell>
        </row>
        <row r="14288">
          <cell r="B14288" t="str">
            <v>RBP2, Mid G, Sediment Deposition (choice list)</v>
          </cell>
        </row>
        <row r="14289">
          <cell r="B14289" t="str">
            <v>RBP2, Mid G, Vegetative Protection, Left Bank (choice list)</v>
          </cell>
        </row>
        <row r="14290">
          <cell r="B14290" t="str">
            <v>RBP2, Mid G, Vegetative Protection, Right Bank (choice list)</v>
          </cell>
        </row>
        <row r="14291">
          <cell r="B14291" t="str">
            <v>RBP2, Mid G, Velocity/Depth Regime (choice list)</v>
          </cell>
        </row>
        <row r="14292">
          <cell r="B14292" t="str">
            <v>RBP2, Riparian Vegetation, Dominant Species Present (choice list)</v>
          </cell>
        </row>
        <row r="14293">
          <cell r="B14293" t="str">
            <v>RBP2, Sediment/Substrate, Deposits (choice list)</v>
          </cell>
        </row>
        <row r="14294">
          <cell r="B14294" t="str">
            <v>RBP2, Sediment/Substrate, Embedded Stone Undersides Black (choice list)</v>
          </cell>
        </row>
        <row r="14295">
          <cell r="B14295" t="str">
            <v>RBP2, Sediment/Substrate, Odors (choice list)</v>
          </cell>
        </row>
        <row r="14296">
          <cell r="B14296" t="str">
            <v>RBP2, Sediment/Substrate, Oils (choice list)</v>
          </cell>
        </row>
        <row r="14297">
          <cell r="B14297" t="str">
            <v>RBP2, Stream character, catchment area</v>
          </cell>
        </row>
        <row r="14298">
          <cell r="B14298" t="str">
            <v>RBP2, Stream Character, Stream Origin (choice list)</v>
          </cell>
        </row>
        <row r="14299">
          <cell r="B14299" t="str">
            <v>RBP2, Stream Character, Stream Subsystem (choice list)</v>
          </cell>
        </row>
        <row r="14300">
          <cell r="B14300" t="str">
            <v>RBP2, Stream Character, Stream Type (choice list)</v>
          </cell>
        </row>
        <row r="14301">
          <cell r="B14301" t="str">
            <v>RBP2, Substrate, inorganic, bedrock</v>
          </cell>
        </row>
        <row r="14302">
          <cell r="B14302" t="str">
            <v>RBP2, Substrate, Inorganic, boulder, &gt;256 mm</v>
          </cell>
        </row>
        <row r="14303">
          <cell r="B14303" t="str">
            <v>RBP2, Substrate, inorganic, clay, &lt;0.004 mm</v>
          </cell>
        </row>
        <row r="14304">
          <cell r="B14304" t="str">
            <v>RBP2, Substrate, inorganic, cobble, 64-256 mm</v>
          </cell>
        </row>
        <row r="14305">
          <cell r="B14305" t="str">
            <v>RBP2, Substrate, inorganic, gravel, 2-64 mm</v>
          </cell>
        </row>
        <row r="14306">
          <cell r="B14306" t="str">
            <v>RBP2, Substrate, inorganic, sand, 0.06-2.0 mm</v>
          </cell>
        </row>
        <row r="14307">
          <cell r="B14307" t="str">
            <v>RBP2, Substrate, Inorganic, Silt, 0.004-0.06 mm</v>
          </cell>
        </row>
        <row r="14308">
          <cell r="B14308" t="str">
            <v>RBP2, Substrate, organic, detritus, sticks, wood, etc. (CPOM)</v>
          </cell>
        </row>
        <row r="14309">
          <cell r="B14309" t="str">
            <v>RBP2, Substrate, organic, marl, grey shell fragments</v>
          </cell>
        </row>
        <row r="14310">
          <cell r="B14310" t="str">
            <v>RBP2, Substrate, organic, muck-mud, black-fine (FPOM)</v>
          </cell>
        </row>
        <row r="14311">
          <cell r="B14311" t="str">
            <v>RBP2, Water Quality, Turbidity (choice list)</v>
          </cell>
        </row>
        <row r="14312">
          <cell r="B14312" t="str">
            <v>RBP2, Water Quality, Water Odors (choice list)</v>
          </cell>
        </row>
        <row r="14313">
          <cell r="B14313" t="str">
            <v>RBP2, Water Quality, Water Surface Oils (choice list)</v>
          </cell>
        </row>
        <row r="14314">
          <cell r="B14314" t="str">
            <v>RBP2, Watershed, Local Erosion (choice list)</v>
          </cell>
        </row>
        <row r="14315">
          <cell r="B14315" t="str">
            <v>RBP2, Watershed, Local NPS Pollution (choice list)</v>
          </cell>
        </row>
        <row r="14316">
          <cell r="B14316" t="str">
            <v>RBP2, Watershed, Predominant Surrounding Landuse (choice list)</v>
          </cell>
        </row>
        <row r="14317">
          <cell r="B14317" t="str">
            <v>RBP2, weather condition, general observation (text)</v>
          </cell>
        </row>
        <row r="14318">
          <cell r="B14318" t="str">
            <v>RBP2, Weather Condition, Heavy Rain in Last 7 Days, Y/N (choice list)</v>
          </cell>
        </row>
        <row r="14319">
          <cell r="B14319" t="str">
            <v>RBP2, Weather Condition, Now (choice list)</v>
          </cell>
        </row>
        <row r="14320">
          <cell r="B14320" t="str">
            <v>RBP2, Weather Condition, Past 24 Hours (choice list)</v>
          </cell>
        </row>
        <row r="14321">
          <cell r="B14321" t="str">
            <v>RBP3, Glide/Pool, Epifaunal Substrate (choice list)</v>
          </cell>
        </row>
        <row r="14322">
          <cell r="B14322" t="str">
            <v>RBP3, Glide/Pool, Instream Cover (choice list)</v>
          </cell>
        </row>
        <row r="14323">
          <cell r="B14323" t="str">
            <v>RBP3, Glide/Pool, Pool Substrate Characterization (choice list)</v>
          </cell>
        </row>
        <row r="14324">
          <cell r="B14324" t="str">
            <v>RBP3, Glide/Pool, Pool Variability (choice list)</v>
          </cell>
        </row>
        <row r="14325">
          <cell r="B14325" t="str">
            <v>RBP3, Glide/Pool, Sediment Deposition (choice list)</v>
          </cell>
        </row>
        <row r="14326">
          <cell r="B14326" t="str">
            <v>RBP3, Riffle/Run, Embeddedness (choice list)</v>
          </cell>
        </row>
        <row r="14327">
          <cell r="B14327" t="str">
            <v>RBP3, Riffle/Run, Epifaunal Substrate (choice list)</v>
          </cell>
        </row>
        <row r="14328">
          <cell r="B14328" t="str">
            <v>RBP3, Riffle/Run, Instream Cover (choice list)</v>
          </cell>
        </row>
        <row r="14329">
          <cell r="B14329" t="str">
            <v>RBP3, Riffle/Run, Sediment Deposition (choice list)</v>
          </cell>
        </row>
        <row r="14330">
          <cell r="B14330" t="str">
            <v>RBP3, Riffle/Run, Velocity/ Depth Regimes (choice list)</v>
          </cell>
        </row>
        <row r="14331">
          <cell r="B14331" t="str">
            <v>Reaction product of potassium acrylate with 1-perfluoro[n-alkyl(C6,8,10,12,14,16,18)]-2-iodoethane, it consists predominantly of 1,1,1,2,2,3,3,4,4,5,5,6,6,7,7,8,8-heptadecafluorodecyl acrylate</v>
          </cell>
        </row>
        <row r="14332">
          <cell r="B14332" t="str">
            <v>Reaction products with N-methylamine acetate, potassium hydroxide, .alpha.-fluoro-.omega.-iodopoly(perfluoroethylene)(n=4-8) and 2-propen-1-ol</v>
          </cell>
        </row>
        <row r="14333">
          <cell r="B14333" t="str">
            <v>Reconstructed Mass</v>
          </cell>
        </row>
        <row r="14334">
          <cell r="B14334" t="str">
            <v>Refined used lubricating oils</v>
          </cell>
        </row>
        <row r="14335">
          <cell r="B14335" t="str">
            <v>rel-(3R,4R)-1,1,1,2,2,3,4,5,5,5-Decafluoropentane</v>
          </cell>
        </row>
        <row r="14336">
          <cell r="B14336" t="str">
            <v>Relative abundance</v>
          </cell>
        </row>
        <row r="14337">
          <cell r="B14337" t="str">
            <v>Relative Air Temperature (choice list)</v>
          </cell>
        </row>
        <row r="14338">
          <cell r="B14338" t="str">
            <v>relative biovolume</v>
          </cell>
        </row>
        <row r="14339">
          <cell r="B14339" t="str">
            <v>Relative Density Species</v>
          </cell>
        </row>
        <row r="14340">
          <cell r="B14340" t="str">
            <v>relative entity density</v>
          </cell>
        </row>
        <row r="14341">
          <cell r="B14341" t="str">
            <v>Relative humidity</v>
          </cell>
        </row>
        <row r="14342">
          <cell r="B14342" t="str">
            <v>Relative percent difference</v>
          </cell>
        </row>
        <row r="14343">
          <cell r="B14343" t="str">
            <v>Reoxygenation constant</v>
          </cell>
        </row>
        <row r="14344">
          <cell r="B14344" t="str">
            <v>Reproduction</v>
          </cell>
        </row>
        <row r="14345">
          <cell r="B14345" t="str">
            <v>Reservoir volume</v>
          </cell>
        </row>
        <row r="14346">
          <cell r="B14346" t="str">
            <v>Residence/flushing time, waterbody</v>
          </cell>
        </row>
        <row r="14347">
          <cell r="B14347" t="str">
            <v>Residual Depth</v>
          </cell>
        </row>
        <row r="14348">
          <cell r="B14348" t="str">
            <v>Residue, Total</v>
          </cell>
        </row>
        <row r="14349">
          <cell r="B14349" t="str">
            <v>Resistivity</v>
          </cell>
        </row>
        <row r="14350">
          <cell r="B14350" t="str">
            <v>Resmethrin</v>
          </cell>
        </row>
        <row r="14351">
          <cell r="B14351" t="str">
            <v>Resorcinol</v>
          </cell>
        </row>
        <row r="14352">
          <cell r="B14352" t="str">
            <v>Respiration</v>
          </cell>
        </row>
        <row r="14353">
          <cell r="B14353" t="str">
            <v>Respiration, planktonic</v>
          </cell>
        </row>
        <row r="14354">
          <cell r="B14354" t="str">
            <v>Retene</v>
          </cell>
        </row>
        <row r="14355">
          <cell r="B14355" t="str">
            <v>Retrorsine</v>
          </cell>
        </row>
        <row r="14356">
          <cell r="B14356" t="str">
            <v>Rhenium</v>
          </cell>
        </row>
        <row r="14357">
          <cell r="B14357" t="str">
            <v>Rhodamine B</v>
          </cell>
        </row>
        <row r="14358">
          <cell r="B14358" t="str">
            <v>Rhodamine WT</v>
          </cell>
        </row>
        <row r="14359">
          <cell r="B14359" t="str">
            <v>Rhodamine WT (probe)</v>
          </cell>
        </row>
        <row r="14360">
          <cell r="B14360" t="str">
            <v>Rhodium</v>
          </cell>
        </row>
        <row r="14361">
          <cell r="B14361" t="str">
            <v>Rhodium(1+), [(1,2,5,6-?)-1,5-cyclooctadiene][(2R,2'R,5R,5'R)-1,1'-(3,3,4,4-tetrafluoro-1-cyclobutene-1,2-diyl)bis[2,5-dimethylphospholane-.kappa.P]]-, stereoisomer, tetrafluoroborate(1-) (1:1)</v>
          </cell>
        </row>
        <row r="14362">
          <cell r="B14362" t="str">
            <v>Rhodium(II) perfluorobutyrate dimer</v>
          </cell>
        </row>
        <row r="14363">
          <cell r="B14363" t="str">
            <v>Rhodium-106</v>
          </cell>
        </row>
        <row r="14364">
          <cell r="B14364" t="str">
            <v>Right Bank Angle</v>
          </cell>
        </row>
        <row r="14365">
          <cell r="B14365" t="str">
            <v>Right Bank Undercut</v>
          </cell>
        </row>
        <row r="14366">
          <cell r="B14366" t="str">
            <v>Riparian - Buildings - Industrial (choice list)</v>
          </cell>
        </row>
        <row r="14367">
          <cell r="B14367" t="str">
            <v>Riparian - Buildings - Residential (choice list)</v>
          </cell>
        </row>
        <row r="14368">
          <cell r="B14368" t="str">
            <v>Riparian - Dam (choice list)</v>
          </cell>
        </row>
        <row r="14369">
          <cell r="B14369" t="str">
            <v>Riparian - Docks or marinas (choice list)</v>
          </cell>
        </row>
        <row r="14370">
          <cell r="B14370" t="str">
            <v>Riparian - Grazing (choice list)</v>
          </cell>
        </row>
        <row r="14371">
          <cell r="B14371" t="str">
            <v>Riparian - Mining (choice list)</v>
          </cell>
        </row>
        <row r="14372">
          <cell r="B14372" t="str">
            <v>Riparian - Other (choice list)</v>
          </cell>
        </row>
        <row r="14373">
          <cell r="B14373" t="str">
            <v>Riparian - Outlet or intake pipes (choice list)</v>
          </cell>
        </row>
        <row r="14374">
          <cell r="B14374" t="str">
            <v>Riparian - Parks or lawns (choice list)</v>
          </cell>
        </row>
        <row r="14375">
          <cell r="B14375" t="str">
            <v>Riparian - Pavement (choice list)</v>
          </cell>
        </row>
        <row r="14376">
          <cell r="B14376" t="str">
            <v>Riparian - Recent logging (choice list)</v>
          </cell>
        </row>
        <row r="14377">
          <cell r="B14377" t="str">
            <v>Riparian - Rip Rap (choice list)</v>
          </cell>
        </row>
        <row r="14378">
          <cell r="B14378" t="str">
            <v>Riparian - Roads or rails (choice list)</v>
          </cell>
        </row>
        <row r="14379">
          <cell r="B14379" t="str">
            <v>Riparian - Row crops (choice list)</v>
          </cell>
        </row>
        <row r="14380">
          <cell r="B14380" t="str">
            <v>Riparian - Trash (choice list)</v>
          </cell>
        </row>
        <row r="14381">
          <cell r="B14381" t="str">
            <v>Riparian Cover Complexity Index</v>
          </cell>
        </row>
        <row r="14382">
          <cell r="B14382" t="str">
            <v>Riparian Disturbance Intensity-Extent Index</v>
          </cell>
        </row>
        <row r="14383">
          <cell r="B14383" t="str">
            <v>Riparian vegetation composition (choice list)</v>
          </cell>
        </row>
        <row r="14384">
          <cell r="B14384" t="str">
            <v>Riparian vegetation density (choice list)</v>
          </cell>
        </row>
        <row r="14385">
          <cell r="B14385" t="str">
            <v>Riparian vegetation, dominant species present</v>
          </cell>
        </row>
        <row r="14386">
          <cell r="B14386" t="str">
            <v>Riparian Width LDB</v>
          </cell>
        </row>
        <row r="14387">
          <cell r="B14387" t="str">
            <v>Riparian Width RDB</v>
          </cell>
        </row>
        <row r="14388">
          <cell r="B14388" t="str">
            <v>Riparian Zone Left Bank Plant Cover - Exposed Soil</v>
          </cell>
        </row>
        <row r="14389">
          <cell r="B14389" t="str">
            <v>Riparian Zone Left Bank Plant Cover - Grass Low Plants</v>
          </cell>
        </row>
        <row r="14390">
          <cell r="B14390" t="str">
            <v>Riparian Zone Left Bank Plant Cover - Other (rip rap, concrete, etc)</v>
          </cell>
        </row>
        <row r="14391">
          <cell r="B14391" t="str">
            <v>Riparian Zone Left Bank Plant Cover - Shrubs/Low Trees</v>
          </cell>
        </row>
        <row r="14392">
          <cell r="B14392" t="str">
            <v>Riparian Zone Left Bank Plant Cover - Trees</v>
          </cell>
        </row>
        <row r="14393">
          <cell r="B14393" t="str">
            <v>Riparian Zone Right Bank Plant Cover - Exposed Soil</v>
          </cell>
        </row>
        <row r="14394">
          <cell r="B14394" t="str">
            <v>Riparian Zone Right Bank Plant Cover - Grass Low Plants</v>
          </cell>
        </row>
        <row r="14395">
          <cell r="B14395" t="str">
            <v>Riparian Zone Right Bank Plant Cover - Other (rip rap, concrete, etc)</v>
          </cell>
        </row>
        <row r="14396">
          <cell r="B14396" t="str">
            <v>Riparian Zone Right Bank Plant Cover - Shrubs/Low Trees</v>
          </cell>
        </row>
        <row r="14397">
          <cell r="B14397" t="str">
            <v>Riparian Zone Right Bank Plant Cover - Trees</v>
          </cell>
        </row>
        <row r="14398">
          <cell r="B14398" t="str">
            <v>Ritalinic acid</v>
          </cell>
        </row>
        <row r="14399">
          <cell r="B14399" t="str">
            <v>Ritonavir</v>
          </cell>
        </row>
        <row r="14400">
          <cell r="B14400" t="str">
            <v>River/stream channel slope</v>
          </cell>
        </row>
        <row r="14401">
          <cell r="B14401" t="str">
            <v>Rocky Substrate (Choice List)</v>
          </cell>
        </row>
        <row r="14402">
          <cell r="B14402" t="str">
            <v>Ronnel</v>
          </cell>
        </row>
        <row r="14403">
          <cell r="B14403" t="str">
            <v>Root weight</v>
          </cell>
        </row>
        <row r="14404">
          <cell r="B14404" t="str">
            <v>Rosgen Stream Type</v>
          </cell>
        </row>
        <row r="14405">
          <cell r="B14405" t="str">
            <v>Rosuvastatin</v>
          </cell>
        </row>
        <row r="14406">
          <cell r="B14406" t="str">
            <v>Rosuvastatin-d6</v>
          </cell>
        </row>
        <row r="14407">
          <cell r="B14407" t="str">
            <v>Rotenone</v>
          </cell>
        </row>
        <row r="14408">
          <cell r="B14408" t="str">
            <v>Roxithromycin</v>
          </cell>
        </row>
        <row r="14409">
          <cell r="B14409" t="str">
            <v>Rubber cracking</v>
          </cell>
        </row>
        <row r="14410">
          <cell r="B14410" t="str">
            <v>Rubidium</v>
          </cell>
        </row>
        <row r="14411">
          <cell r="B14411" t="str">
            <v>Ruthenium</v>
          </cell>
        </row>
        <row r="14412">
          <cell r="B14412" t="str">
            <v>Ruthenium-103</v>
          </cell>
        </row>
        <row r="14413">
          <cell r="B14413" t="str">
            <v>Ruthenium-103/106</v>
          </cell>
        </row>
        <row r="14414">
          <cell r="B14414" t="str">
            <v>Ruthenium-106</v>
          </cell>
        </row>
        <row r="14415">
          <cell r="B14415" t="str">
            <v>Ruthenium-106/Rhodium-106</v>
          </cell>
        </row>
        <row r="14416">
          <cell r="B14416" t="str">
            <v>S-(1,1,2,2,3,3-Hexafluoropropyl)-L-cysteine</v>
          </cell>
        </row>
        <row r="14417">
          <cell r="B14417" t="str">
            <v>S-(3,3,4,4,5,5,6,6,7,7,8,8,8-Tridecafluorooctyl) ethanethioate</v>
          </cell>
        </row>
        <row r="14418">
          <cell r="B14418" t="str">
            <v>S-(3,3,4,4,5,5,6,6,7,7,8,8,9,9,10,10,10-Heptadecafluorodecyl) ethanethioate</v>
          </cell>
        </row>
        <row r="14419">
          <cell r="B14419" t="str">
            <v>S-Ethyl 3,3,4,4,5,5,5-heptafluoro-2-(2-oxopropyl)pentanethioate</v>
          </cell>
        </row>
        <row r="14420">
          <cell r="B14420" t="str">
            <v>S-Ethyl dipropylthiocarbamate</v>
          </cell>
        </row>
        <row r="14421">
          <cell r="B14421" t="str">
            <v>S-Methyl 4,4,5,5,5-pentafluoropent-2-ynethioate</v>
          </cell>
        </row>
        <row r="14422">
          <cell r="B14422" t="str">
            <v>S-Metolachlor</v>
          </cell>
        </row>
        <row r="14423">
          <cell r="B14423" t="str">
            <v>S-Propan-2-yl pentafluoropropanethioate</v>
          </cell>
        </row>
        <row r="14424">
          <cell r="B14424" t="str">
            <v>S-[3,4,4,4-Tetrafluoro-3-(trifluoromethyl)butyl] ethanethioate</v>
          </cell>
        </row>
        <row r="14425">
          <cell r="B14425" t="str">
            <v>Saccharin</v>
          </cell>
        </row>
        <row r="14426">
          <cell r="B14426" t="str">
            <v>Saflufenacil</v>
          </cell>
        </row>
        <row r="14427">
          <cell r="B14427" t="str">
            <v>Safrole</v>
          </cell>
        </row>
        <row r="14428">
          <cell r="B14428" t="str">
            <v>Salbutamol</v>
          </cell>
        </row>
        <row r="14429">
          <cell r="B14429" t="str">
            <v>Salicylaldehyde</v>
          </cell>
        </row>
        <row r="14430">
          <cell r="B14430" t="str">
            <v>Salicylic acid</v>
          </cell>
        </row>
        <row r="14431">
          <cell r="B14431" t="str">
            <v>Salinity</v>
          </cell>
        </row>
        <row r="14432">
          <cell r="B14432" t="str">
            <v>Salmonella</v>
          </cell>
        </row>
        <row r="14433">
          <cell r="B14433" t="str">
            <v>Salt Appearance at Waters Edge (choice list)</v>
          </cell>
        </row>
        <row r="14434">
          <cell r="B14434" t="str">
            <v>Samarium</v>
          </cell>
        </row>
        <row r="14435">
          <cell r="B14435" t="str">
            <v>Sample time, elapsed</v>
          </cell>
        </row>
        <row r="14436">
          <cell r="B14436" t="str">
            <v>Sand</v>
          </cell>
        </row>
        <row r="14437">
          <cell r="B14437" t="str">
            <v>Sand/Substrate Habitat Type (%)</v>
          </cell>
        </row>
        <row r="14438">
          <cell r="B14438" t="str">
            <v>Sandaracopimaric acid</v>
          </cell>
        </row>
        <row r="14439">
          <cell r="B14439" t="str">
            <v>Sandy Substrate (Choice List)</v>
          </cell>
        </row>
        <row r="14440">
          <cell r="B14440" t="str">
            <v>Sarafloxacin</v>
          </cell>
        </row>
        <row r="14441">
          <cell r="B14441" t="str">
            <v>Saturation Index Aragonite</v>
          </cell>
        </row>
        <row r="14442">
          <cell r="B14442" t="str">
            <v>Saturation Index Calcite</v>
          </cell>
        </row>
        <row r="14443">
          <cell r="B14443" t="str">
            <v>Saturation Index Chalcedony</v>
          </cell>
        </row>
        <row r="14444">
          <cell r="B14444" t="str">
            <v>Saturation Index Dolomite</v>
          </cell>
        </row>
        <row r="14445">
          <cell r="B14445" t="str">
            <v>Saturation Index Gypsum</v>
          </cell>
        </row>
        <row r="14446">
          <cell r="B14446" t="str">
            <v>Saturation Index Opal</v>
          </cell>
        </row>
        <row r="14447">
          <cell r="B14447" t="str">
            <v>Saturation Index Quartz</v>
          </cell>
        </row>
        <row r="14448">
          <cell r="B14448" t="str">
            <v>Saxitoxin</v>
          </cell>
        </row>
        <row r="14449">
          <cell r="B14449" t="str">
            <v>Scandium</v>
          </cell>
        </row>
        <row r="14450">
          <cell r="B14450" t="str">
            <v>Scandium-46</v>
          </cell>
        </row>
        <row r="14451">
          <cell r="B14451" t="str">
            <v>Schradan</v>
          </cell>
        </row>
        <row r="14452">
          <cell r="B14452" t="str">
            <v>Scotchgard PM 3622</v>
          </cell>
        </row>
        <row r="14453">
          <cell r="B14453" t="str">
            <v>Scotchgard PM 490</v>
          </cell>
        </row>
        <row r="14454">
          <cell r="B14454" t="str">
            <v>Scotchgard PM 930</v>
          </cell>
        </row>
        <row r="14455">
          <cell r="B14455" t="str">
            <v>Sea waves severity (choice list)</v>
          </cell>
        </row>
        <row r="14456">
          <cell r="B14456" t="str">
            <v>Seagrass coverage</v>
          </cell>
        </row>
        <row r="14457">
          <cell r="B14457" t="str">
            <v>Seagrass height</v>
          </cell>
        </row>
        <row r="14458">
          <cell r="B14458" t="str">
            <v>sec-Butylamine</v>
          </cell>
        </row>
        <row r="14459">
          <cell r="B14459" t="str">
            <v>sec-Butylbenzene</v>
          </cell>
        </row>
        <row r="14460">
          <cell r="B14460" t="str">
            <v>sec-Dichloropropane</v>
          </cell>
        </row>
        <row r="14461">
          <cell r="B14461" t="str">
            <v>Secbumeton</v>
          </cell>
        </row>
        <row r="14462">
          <cell r="B14462" t="str">
            <v>Secbutabarbital</v>
          </cell>
        </row>
        <row r="14463">
          <cell r="B14463" t="str">
            <v>Secchi Reading Condition (choice list)</v>
          </cell>
        </row>
        <row r="14464">
          <cell r="B14464" t="str">
            <v>Secchi, Horizontal Distance</v>
          </cell>
        </row>
        <row r="14465">
          <cell r="B14465" t="str">
            <v>Seconal</v>
          </cell>
        </row>
        <row r="14466">
          <cell r="B14466" t="str">
            <v>Second PCB total for IADN</v>
          </cell>
        </row>
        <row r="14467">
          <cell r="B14467" t="str">
            <v>Second Suite of PCBs in air from Hoff, 1999</v>
          </cell>
        </row>
        <row r="14468">
          <cell r="B14468" t="str">
            <v>Secondary productivity</v>
          </cell>
        </row>
        <row r="14469">
          <cell r="B14469" t="str">
            <v>Sedaxane</v>
          </cell>
        </row>
        <row r="14470">
          <cell r="B14470" t="str">
            <v>Sediment</v>
          </cell>
        </row>
        <row r="14471">
          <cell r="B14471" t="str">
            <v>Sediment (choice list)</v>
          </cell>
        </row>
        <row r="14472">
          <cell r="B14472" t="str">
            <v>Sediment core</v>
          </cell>
        </row>
        <row r="14473">
          <cell r="B14473" t="str">
            <v>Sediment core sample collected (Y/N) (choice list)</v>
          </cell>
        </row>
        <row r="14474">
          <cell r="B14474" t="str">
            <v>Sediment Deposition</v>
          </cell>
        </row>
        <row r="14475">
          <cell r="B14475" t="str">
            <v>Sediment Depth</v>
          </cell>
        </row>
        <row r="14476">
          <cell r="B14476" t="str">
            <v>Sediment Oxygen Demand</v>
          </cell>
        </row>
        <row r="14477">
          <cell r="B14477" t="str">
            <v>Sediment sample from a reference point</v>
          </cell>
        </row>
        <row r="14478">
          <cell r="B14478" t="str">
            <v>Sediment, inorganic, classification (choice list)</v>
          </cell>
        </row>
        <row r="14479">
          <cell r="B14479" t="str">
            <v>Sediment, organic, classification (choice list)</v>
          </cell>
        </row>
        <row r="14480">
          <cell r="B14480" t="str">
            <v>Sediment/ Substrate Odors (choice list)</v>
          </cell>
        </row>
        <row r="14481">
          <cell r="B14481" t="str">
            <v>Selenate</v>
          </cell>
        </row>
        <row r="14482">
          <cell r="B14482" t="str">
            <v>Selenite</v>
          </cell>
        </row>
        <row r="14483">
          <cell r="B14483" t="str">
            <v>Selenium</v>
          </cell>
        </row>
        <row r="14484">
          <cell r="B14484" t="str">
            <v>Selenium Dry Weight</v>
          </cell>
        </row>
        <row r="14485">
          <cell r="B14485" t="str">
            <v>Selenium-75</v>
          </cell>
        </row>
        <row r="14486">
          <cell r="B14486" t="str">
            <v>Selenium-79</v>
          </cell>
        </row>
        <row r="14487">
          <cell r="B14487" t="str">
            <v>Selenocyanate</v>
          </cell>
        </row>
        <row r="14488">
          <cell r="B14488" t="str">
            <v>Selenomethionine</v>
          </cell>
        </row>
        <row r="14489">
          <cell r="B14489" t="str">
            <v>Senecionine</v>
          </cell>
        </row>
        <row r="14490">
          <cell r="B14490" t="str">
            <v>Senecionine N-oxide</v>
          </cell>
        </row>
        <row r="14491">
          <cell r="B14491" t="str">
            <v>Seneciphylline</v>
          </cell>
        </row>
        <row r="14492">
          <cell r="B14492" t="str">
            <v>Seneciphylline N-oxide</v>
          </cell>
        </row>
        <row r="14493">
          <cell r="B14493" t="str">
            <v>Serratia</v>
          </cell>
        </row>
        <row r="14494">
          <cell r="B14494" t="str">
            <v>Sertraline</v>
          </cell>
        </row>
        <row r="14495">
          <cell r="B14495" t="str">
            <v>Seston</v>
          </cell>
        </row>
        <row r="14496">
          <cell r="B14496" t="str">
            <v>Sethoxydim</v>
          </cell>
        </row>
        <row r="14497">
          <cell r="B14497" t="str">
            <v>Settleable solids</v>
          </cell>
        </row>
        <row r="14498">
          <cell r="B14498" t="str">
            <v>Sewage algae present (choice list)</v>
          </cell>
        </row>
        <row r="14499">
          <cell r="B14499" t="str">
            <v>Sex (choice list)</v>
          </cell>
        </row>
        <row r="14500">
          <cell r="B14500" t="str">
            <v>sex ratio</v>
          </cell>
        </row>
        <row r="14501">
          <cell r="B14501" t="str">
            <v>Shade, Left</v>
          </cell>
        </row>
        <row r="14502">
          <cell r="B14502" t="str">
            <v>Shade, Right</v>
          </cell>
        </row>
        <row r="14503">
          <cell r="B14503" t="str">
            <v>Shannon &amp; Wiener Macroinvert Taxonomic Diversity Index</v>
          </cell>
        </row>
        <row r="14504">
          <cell r="B14504" t="str">
            <v>Shear stress</v>
          </cell>
        </row>
        <row r="14505">
          <cell r="B14505" t="str">
            <v>Shoot weight</v>
          </cell>
        </row>
        <row r="14506">
          <cell r="B14506" t="str">
            <v>Shore Type - Aggrading Bank</v>
          </cell>
        </row>
        <row r="14507">
          <cell r="B14507" t="str">
            <v>Shore Type - Eroding Bank</v>
          </cell>
        </row>
        <row r="14508">
          <cell r="B14508" t="str">
            <v>Shore Type - Other</v>
          </cell>
        </row>
        <row r="14509">
          <cell r="B14509" t="str">
            <v>Shore Type - Other revetment</v>
          </cell>
        </row>
        <row r="14510">
          <cell r="B14510" t="str">
            <v>Shore Type - Riprap</v>
          </cell>
        </row>
        <row r="14511">
          <cell r="B14511" t="str">
            <v>Shore Type - Stable Bank</v>
          </cell>
        </row>
        <row r="14512">
          <cell r="B14512" t="str">
            <v>Side Channel (Y/N) (choice list)</v>
          </cell>
        </row>
        <row r="14513">
          <cell r="B14513" t="str">
            <v>Siduron</v>
          </cell>
        </row>
        <row r="14514">
          <cell r="B14514" t="str">
            <v>Significant(choice list)</v>
          </cell>
        </row>
        <row r="14515">
          <cell r="B14515" t="str">
            <v>Silane, (1,1,2,2,3,3,3-heptafluoropropoxy)trimethyl- [</v>
          </cell>
        </row>
        <row r="14516">
          <cell r="B14516" t="str">
            <v>Silane, (1,1,2,2-tetrafluoro-1,2-ethanediyl)bis[dimethylphenyl-</v>
          </cell>
        </row>
        <row r="14517">
          <cell r="B14517" t="str">
            <v>Silane, (1,1,2,3,3,3-hexafluoropropyl)trimethyl-</v>
          </cell>
        </row>
        <row r="14518">
          <cell r="B14518" t="str">
            <v>Silane, (3,3,4,4,5,5,6,6,7,7,8,8,9,9,10,10,10-heptadecafluorodecyl)trimethoxy-</v>
          </cell>
        </row>
        <row r="14519">
          <cell r="B14519" t="str">
            <v>Silane, (6-chloro-3,3,4,4,5,5,6,6-octafluoro-1-iodohexyl)trimethyl-</v>
          </cell>
        </row>
        <row r="14520">
          <cell r="B14520" t="str">
            <v>Silane, (dichloromethyl)[3-(1,2,2,2-tetrafluoroethoxy)propyl]-</v>
          </cell>
        </row>
        <row r="14521">
          <cell r="B14521" t="str">
            <v>Silane, (dichloromethyl)[5,5,5-trifluoro-4,4-bis(trifluoromethyl)pentyl]-</v>
          </cell>
        </row>
        <row r="14522">
          <cell r="B14522" t="str">
            <v>Silane, (diethoxymethyl)(3,3,4,4,5,5,6,6,7,7,8,8,8-tridecafluorooctyl)-</v>
          </cell>
        </row>
        <row r="14523">
          <cell r="B14523" t="str">
            <v>Silane, (heptadecafluorooctyl)trimethyl-</v>
          </cell>
        </row>
        <row r="14524">
          <cell r="B14524" t="str">
            <v>Silane, bromotris(3,3,4,4,5,5,6,6,7,7,8,8,8-tridecafluorooctyl)-</v>
          </cell>
        </row>
        <row r="14525">
          <cell r="B14525" t="str">
            <v>Silane, chloro(1,1,2,3,3,3-hexafluoropropyl)dimethyl-</v>
          </cell>
        </row>
        <row r="14526">
          <cell r="B14526" t="str">
            <v>Silane, chlorodimethyl[4,4,4-trifluoro-3,3-bis(trifluoromethyl)butyl]-</v>
          </cell>
        </row>
        <row r="14527">
          <cell r="B14527" t="str">
            <v>Silane, dichloromethyl(1,1,2,2-tetrafluoroethyl)-</v>
          </cell>
        </row>
        <row r="14528">
          <cell r="B14528" t="str">
            <v>Silane, dichloromethyl[3-(1,1,2,2-tetrafluoroethoxy)propyl]</v>
          </cell>
        </row>
        <row r="14529">
          <cell r="B14529" t="str">
            <v>Silane, dichloromethyl[3-[1,2,2,2-tetrafluoro-1-(trifluoromethyl)ethoxy]propyl]-</v>
          </cell>
        </row>
        <row r="14530">
          <cell r="B14530" t="str">
            <v>Silane, dimethyl-1-propyn-1-yl(3,3,4,4,5,5,6,6,7,7,8,8,8-tridecafluorooctyl)-</v>
          </cell>
        </row>
        <row r="14531">
          <cell r="B14531" t="str">
            <v>Silane, methoxytrimethyl-</v>
          </cell>
        </row>
        <row r="14532">
          <cell r="B14532" t="str">
            <v>Silane, trichloro(1,1,2,2,3,3,4,4-octafluorobutyl)-</v>
          </cell>
        </row>
        <row r="14533">
          <cell r="B14533" t="str">
            <v>Silane, trichloro(1,1,2,2-tetrafluoroethyl)-</v>
          </cell>
        </row>
        <row r="14534">
          <cell r="B14534" t="str">
            <v>Silane, trichloro(1,1,2,3,3,3-hexafluoropropyl)-</v>
          </cell>
        </row>
        <row r="14535">
          <cell r="B14535" t="str">
            <v>Silane, trichloro(3,3,4,4,5,5,6,6,7,7,8,8,9,9,10,10,10-heptadecafluorodecyl)-</v>
          </cell>
        </row>
        <row r="14536">
          <cell r="B14536" t="str">
            <v>Silane, trichloro(3,3,4,4,5,5,6,6,7,7,8,8,9,9,10,10,10-heptadecafluorodecyl)-, reaction products with ammonia</v>
          </cell>
        </row>
        <row r="14537">
          <cell r="B14537" t="str">
            <v>Silane, trichloro[4,4,4-trifluoro-3,3-bis(trifluoromethyl)butyl]-</v>
          </cell>
        </row>
        <row r="14538">
          <cell r="B14538" t="str">
            <v>Silane, triethoxy(1,1,2,2,3,3,4,4,5,5,8,8,8-tridecafluorooctyl)-</v>
          </cell>
        </row>
        <row r="14539">
          <cell r="B14539" t="str">
            <v>Silane, triethoxy(3,3,4,4,5,5,6,6,7,7,8,8,8-tridecafluorooctyl)-</v>
          </cell>
        </row>
        <row r="14540">
          <cell r="B14540" t="str">
            <v>Silane, triethoxy(heptadecafluorooctyl)-</v>
          </cell>
        </row>
        <row r="14541">
          <cell r="B14541" t="str">
            <v>Silane, triethoxy[3-(1,1,2,2-tetrafluoroethoxy)propyl]-</v>
          </cell>
        </row>
        <row r="14542">
          <cell r="B14542" t="str">
            <v>Silane, trimethoxy[3-(1,1,2,2-tetrafluoroethoxy)propyl]-</v>
          </cell>
        </row>
        <row r="14543">
          <cell r="B14543" t="str">
            <v>Silane, trimethoxy[3-[(3,3,4,4,5,5,6,6,6-nonafluorohexyl)oxy]propyl]- [</v>
          </cell>
        </row>
        <row r="14544">
          <cell r="B14544" t="str">
            <v>Silane, trimethyl(tridecafluorohexyl)-</v>
          </cell>
        </row>
        <row r="14545">
          <cell r="B14545" t="str">
            <v>Silane, trimethyl[[3,3,3-trifluoro-2-(trifluoromethyl)-1-propen-1-yl]oxy]-</v>
          </cell>
        </row>
        <row r="14546">
          <cell r="B14546" t="str">
            <v>Silane, [3-(1,1,2,3,3,3-hexafluoropropoxy)propyl]trimethoxy-</v>
          </cell>
        </row>
        <row r="14547">
          <cell r="B14547" t="str">
            <v>Silanol, 1,1-dimethyl-1-(3,3,4,4,5,5,6,6,7,7,8,8,8-tridecafluorooctyl)-</v>
          </cell>
        </row>
        <row r="14548">
          <cell r="B14548" t="str">
            <v>Silanol, dimethyl(1,1,2-trimethylpropyl)-</v>
          </cell>
        </row>
        <row r="14549">
          <cell r="B14549" t="str">
            <v>Silanol, trimethyl-</v>
          </cell>
        </row>
        <row r="14550">
          <cell r="B14550" t="str">
            <v>Sildenafil</v>
          </cell>
        </row>
        <row r="14551">
          <cell r="B14551" t="str">
            <v>Silica</v>
          </cell>
        </row>
        <row r="14552">
          <cell r="B14552" t="str">
            <v>Silica gel treated n-hexane extractable material</v>
          </cell>
        </row>
        <row r="14553">
          <cell r="B14553" t="str">
            <v>Silicate</v>
          </cell>
        </row>
        <row r="14554">
          <cell r="B14554" t="str">
            <v>Silicate/dissolved inorganic nitrogen ratio</v>
          </cell>
        </row>
        <row r="14555">
          <cell r="B14555" t="str">
            <v>Silicic acid (H4SiO4), disodium salt, reaction products with chlorotrimethylsilane and 3,3,4,4,5,5,6,6,7,7,8,8,9,9,10,10,10-heptadecafluoro-1-decanol</v>
          </cell>
        </row>
        <row r="14556">
          <cell r="B14556" t="str">
            <v>Silicon</v>
          </cell>
        </row>
        <row r="14557">
          <cell r="B14557" t="str">
            <v>Silicon, ((2,2',2''-nitrilotris(ethanolato))(3-)-N,O,O',O'')(3,3,4,4,5,5,6,6,6-nonafluoro-1-iodohexyl)-, (TB-5-23)-</v>
          </cell>
        </row>
        <row r="14558">
          <cell r="B14558" t="str">
            <v>Silicon, ((2,2',2''-nitrilotris(ethanolato))(3-)-N,O,O',O'')(3,3,4,4,5,5,6,6,7,7,8,8,8-tridecafluoro-1-iodooctyl)-, (TB-5-23)-</v>
          </cell>
        </row>
        <row r="14559">
          <cell r="B14559" t="str">
            <v>Silicon, ((2,2',2''-nitrilotris(ethanolato))(3-)-N,O,O',O'')(3,3,4,4,5,5,6,6-octafluoro-1-iodohexyl)-, (TB-5-23)-</v>
          </cell>
        </row>
        <row r="14560">
          <cell r="B14560" t="str">
            <v>Silicon, (3,3,4,4,5,5,5-heptafluoro-1-iodopentyl)((2,2',2''-nitrilotris(ethanolato))(3-)-N,O,O',O'')-, (TB-5-23)-</v>
          </cell>
        </row>
        <row r="14561">
          <cell r="B14561" t="str">
            <v>Silicon, (3,3,4,4,5,5,6,6,7,7,8,8,9,9,10,10,10-heptadecafluoro-1-iododecyl)((2,2',2''-nitrilotris(ethanolato(3-)-N,O,O',O'')-, (TB-5-23)-</v>
          </cell>
        </row>
        <row r="14562">
          <cell r="B14562" t="str">
            <v>Silicon, (3,3,4,4,5,5,6,6,7,7,8,8,9,9,10,10-hexadecafluoro-1-iododecyl)((2,2',2''-nitrilotris(ethanolato))(3-)-N,O,O',O'')-, (TB-5-23)-</v>
          </cell>
        </row>
        <row r="14563">
          <cell r="B14563" t="str">
            <v>Silicon, (3,3,4,4,5,5,6,6,7,7,8,8-dodecafluoro-1-iodooctyl)((2,2'2,''-nitrilotris(ethanolato))(3-)-N,O,O',O'')-, (TB-5-23)-</v>
          </cell>
        </row>
        <row r="14564">
          <cell r="B14564" t="str">
            <v>Siloxanes and Silicones, (3,3,4,4,5,5,6,6,7,7,8,8,9,9,10,10,10-heptadecafluorodecyl)oxy Me, hydroxy Me, Me octyl, ethers with polyethylene glycol mono-Me ether</v>
          </cell>
        </row>
        <row r="14565">
          <cell r="B14565" t="str">
            <v>Siloxanes and Silicones, 3-aminopropyl ethoxy, ethoxy(3,3,4,4,5,5,6,6,7,7,8,8,8-tridecafluorooctyl), polymers with 3-aminopropyl(3,3,4,4,5,5,6,6,7,7,8,8,8-tridecafluorooctyl)silsesquioxanes, hydrolyzed, formates (salts)</v>
          </cell>
        </row>
        <row r="14566">
          <cell r="B14566" t="str">
            <v>Siloxanes and Silicones, 3-aminopropyl Me, di-Me, Me 3-mercaptopropyl, polymers with stearyl acrylate, 3,3,4,4,5,5,6,6,7,7,8,8,8-tridecafluorooctyl methacrylate, rel-(1R,2R,4R)-1,7,7-trimethylbicyclo[2.2.1]hept-2-yl methacrylate and vinyl chloride</v>
          </cell>
        </row>
        <row r="14567">
          <cell r="B14567" t="str">
            <v>Siloxanes and Silicones, 3-[[2-[(2-aminoethyl)amino]ethyl]amino]propyl hydroxy, hydroxy 3,3,4,4,5,5,6,6,7,7,8,8,8-tridec</v>
          </cell>
        </row>
        <row r="14568">
          <cell r="B14568" t="str">
            <v>Siloxanes and Silicones, 3-[[2-[(2-aminoethyl)amino]ethyl]amino]propyl hydroxy, hydroxy 3,3,4,4,5,5,6,6,7,7,8,8,8-tridecafluorooctyl, hydroxy-terminated, formates (salts)</v>
          </cell>
        </row>
        <row r="14569">
          <cell r="B14569" t="str">
            <v>Siloxanes and Silicones, di-Me, 3-aminopropyl group-terminated, polymers with 4,4'-[(1-methylethylidene)bis(4,1-phenyleneoxy)]bis[benzenamine] and 5,5'-[2,2,2-trifluoro- 1-(trifluoromethyl)ethylidene]bis[1,3-isobenzofurandione]</v>
          </cell>
        </row>
        <row r="14570">
          <cell r="B14570" t="str">
            <v>Siloxanes and Silicones, di-Me, 3-hydroxypropyl group terminated, polymers with 2-butyne-1,4-diol-.gamma.-.omega.-perflu</v>
          </cell>
        </row>
        <row r="14571">
          <cell r="B14571" t="str">
            <v>Siloxanes and Silicones, di-Me, 3-hydroxypropyl group terminated, polymers with 2-butyne-1,4-diol-.gamma.-.omega.-perfluoro C10-20 thiol reaction product and 1,6-diisocyanato-2,2,4(or 2,4,4)-trimethylhexane</v>
          </cell>
        </row>
        <row r="14572">
          <cell r="B14572" t="str">
            <v>Siloxanes and Silicones, di-Me, 3-hydroxypropyl group-terminated, reaction products with Me Et ketone oxime, 2-mercaptoe</v>
          </cell>
        </row>
        <row r="14573">
          <cell r="B14573" t="str">
            <v>Siloxanes and Silicones, di-Me, 3-hydroxypropyl group-terminated, reaction products with Me Et ketone oxime, 2-mercaptoethanol, 2-[methyl[(perfluoro-C3-8-alkyl)sulfonyl]amino]ethyl acrylate, polymethylenepolyphenylene isocyanate and polypropylene glycol</v>
          </cell>
        </row>
        <row r="14574">
          <cell r="B14574" t="str">
            <v>Siloxanes and Silicones, di-Me, 3-hydroxypropyl Me, Me 11-oxo-11-[(.gamma.-.omega.-perfluoroalkyl)oxy]undecyl, ethoxylated</v>
          </cell>
        </row>
        <row r="14575">
          <cell r="B14575" t="str">
            <v>Siloxanes and Silicones, di-Me, 3-hydroxypropyl Me, Me vinyl, [(ethenyldimethylsilyl)oxy]-terminated, ethers with 2,2,3-trifluoro-3-(trifluoromethyl)oxirane homopolymer 1,2,2,2-tetrafluoro-1-(hydroxymethyl)ethyl tetrafluoro(trifluoromethyl)ethyl ether</v>
          </cell>
        </row>
        <row r="14576">
          <cell r="B14576" t="str">
            <v>Siloxanes and Silicones, di-Me, Bu group- and 3-[(2-methyl-1-oxo-2-propen-1-yl)oxy]propyl group-terminated, telomer with</v>
          </cell>
        </row>
        <row r="14577">
          <cell r="B14577" t="str">
            <v>Siloxanes and Silicones, di-Me, Bu group- and 3-[(2-methyl-1-oxo-2-propen-1-yl)oxy]propyl group-terminated, telomers with acrylic acid, di-Me, Me 3-mercaptopropyl siloxanes, Me acrylate, Me methacrylate and 2-[methyl[(perfluoro-c4-8-alkyl)sulfonyl]amino]e</v>
          </cell>
        </row>
        <row r="14578">
          <cell r="B14578" t="str">
            <v>Siloxanes and Silicones, di-Me, Bu group- and 3-[(2-methyl-1-oxo-2-propenyl)oxy]propyl group-terminated, polymers with 2-[[(heptadecafluorooctyl)sulfonyl]methylamino]ethyl acrylate and iso-Bu methacrylate</v>
          </cell>
        </row>
        <row r="14579">
          <cell r="B14579" t="str">
            <v>Siloxanes and Silicones, di-Me, hydroxy-terminated, polymers with tetradecanedioic acid, 3,3,4,4,5,5,6,6,7,7,8,8,9,9,10,10,11,11,12,12,13,13,13-tricosafluoro-1-tridecanol-terminated</v>
          </cell>
        </row>
        <row r="14580">
          <cell r="B14580" t="str">
            <v>Siloxanes and Silicones, di-Me, Me 3,3,3-trifluoropropyl, polymers with Me silsesquioxanes, [(ethenyldimethylsilyl)oxy]-terminated</v>
          </cell>
        </row>
        <row r="14581">
          <cell r="B14581" t="str">
            <v>Siloxanes and Silicones, di-Me, Me 3,3,4,4,5,5,6,6,6-nonafluorohexyl-</v>
          </cell>
        </row>
        <row r="14582">
          <cell r="B14582" t="str">
            <v>Siloxanes and Silicones, di-Me, Me 3,3,4,4,5,5,6,6,7,7,8,8,8-tridecafluorooctyl, hydroxy-terminated</v>
          </cell>
        </row>
        <row r="14583">
          <cell r="B14583" t="str">
            <v>Siloxanes and Silicones, di-Me, Me 3,3,4,4,5,5,6,6,7,7,8,8,8-tridecafluorooctyl-</v>
          </cell>
        </row>
        <row r="14584">
          <cell r="B14584" t="str">
            <v>Siloxanes and Silicones, di-Me, Me 3-(1,1,2,2-tetrafluoroethoxy)propyl, Me 3,3,4,4,5,5,6,6,7,7,8,8,8-tridecafluorooctyl,</v>
          </cell>
        </row>
        <row r="14585">
          <cell r="B14585" t="str">
            <v>Siloxanes and Silicones, di-Me, Me 3-(1,1,2,2-tetrafluoroethoxy)propyl, Me 3,3,4,4,5,5,6,6,7,7,8,8,8-tridecafluorooctyl, hydroxy-terminated</v>
          </cell>
        </row>
        <row r="14586">
          <cell r="B14586" t="str">
            <v>Siloxanes and Silicones, di-Me, Me 4,4,5,5,6,6,7,7,8,8,9,9,10,10,11,11,12,12,12-nonadecafluorododecyl-</v>
          </cell>
        </row>
        <row r="14587">
          <cell r="B14587" t="str">
            <v>Siloxanes and Silicones, di-Me, Me hydrogen, Me 3-(2-oxiranylmethoxy)propyl, Me 2-phenylpropyl, Me 3-[2,3,3,3-tetrafluor</v>
          </cell>
        </row>
        <row r="14588">
          <cell r="B14588" t="str">
            <v>Siloxanes and Silicones, di-Me, mono[3-[(2-methyl-1-oxo-2-propen-1-yl)oxy]propyl group]-terminated, polymers with 2-[methyl[(perfluoro-C4-8-alkyl)sulfonyl]amino]ethyl acrylate and stearyl methacrylate</v>
          </cell>
        </row>
        <row r="14589">
          <cell r="B14589" t="str">
            <v>Siloxanes and Silicones, di-Me, mono[3-[(2-methyl-1-oxo-2-propen-1-yl)oxy]propyl group]-terminated, polymers with 3,3,4,4,5,5,6,6,7,7,8,8,9,9,10,10,10-heptadecafluorodecyl methacrylate, 3a,4,7,7a,?,?-hexahydro-4,7-methano-1H-indenyl acrylate and tricyclo[</v>
          </cell>
        </row>
        <row r="14590">
          <cell r="B14590" t="str">
            <v>Siloxanes and Silicones, di-Me, mono[3-[(2-methyl-1-oxo-2-propenyl)oxy]propyl group]-terminated, polymers with 3,3,4,4,5</v>
          </cell>
        </row>
        <row r="14591">
          <cell r="B14591" t="str">
            <v>Siloxanes and Silicones, di-Me, mono[3-[(2-methyl-1-oxo-2-propenyl)oxy]propyl group]-terminated, polymers with 3,3,4,4,5,5,6,6,7,7,8,8,9,9,10,10,10-heptadecafluoro-1-decanol- and 2-hydroxyethyl acrylate-blocked 2,4-TDI-trimethylolpropane polymer, 2-hydrox</v>
          </cell>
        </row>
        <row r="14592">
          <cell r="B14592" t="str">
            <v>Siloxanes and Silicones, di-Me, mono[3-[(2-methyl-1-oxo-2-propenyl)oxy]propyl group]-terminated, polymers with2-[[[[5-[[[2-[[[[[5-[[[(3,3,4,4,5,5,6,6,7,7,8,8,9,9,10,10,10-heptadecafluorodecyl)oxy]carbonyl]amino]-2-methylphenyl]amino]carbonyl]oxy]methyl]-2</v>
          </cell>
        </row>
        <row r="14593">
          <cell r="B14593" t="str">
            <v>Siloxanes and Silicones, di-Me, polymers with 2,2,4,4,6,6-hexamethylcyclotrisiloxane and 2,4,6-trimethyl-2,4,6-tris(3,3,3-trifluoropropyl)cyclotrisiloxane</v>
          </cell>
        </row>
        <row r="14594">
          <cell r="B14594" t="str">
            <v>Siloxanes and Silicones, di-Me, polymers with 3,3,3-trifluoropropyl silsesquioxanes</v>
          </cell>
        </row>
        <row r="14595">
          <cell r="B14595" t="str">
            <v>Siloxanes and Silicones, di-Me, polymers with 3-[(2-aminoethyl)amino)propyl silsesquioxanes, hydroxy-terminated, reaction products with 1,1,2,2,3,3,4,4,5,5,6,6,7,7,8,8,8-heptadecafluoro-1-octanesulfonyl fluoride</v>
          </cell>
        </row>
        <row r="14596">
          <cell r="B14596" t="str">
            <v>Siloxanes and Silicones, di-Me, vinyl group-terminated, polymers with 4-bromo-3,3,4,4-tetrafluoro-1-butene, 1,1-difluoroethene, 1,1,2,3,3,3-hexafluoro-1-propene and tetrafluoroethene</v>
          </cell>
        </row>
        <row r="14597">
          <cell r="B14597" t="str">
            <v>Siloxanes and silicones, dimethyl, methyl 3-(1,1,2,2-tetrafluoroethoxy)propyl, methyl 3,3,4,4,5,5,6,6,7,7,8,8,8-tridecafluorooctyl-</v>
          </cell>
        </row>
        <row r="14598">
          <cell r="B14598" t="str">
            <v>Siloxanes and Silicones, fluoro-</v>
          </cell>
        </row>
        <row r="14599">
          <cell r="B14599" t="str">
            <v>Siloxanes and Silicones, hydrogen .gamma.-.omega.-perfluoro-C6-10-alkyl-</v>
          </cell>
        </row>
        <row r="14600">
          <cell r="B14600" t="str">
            <v>Siloxanes and Silicones, hydroxy Me, Me octyl, Me (.gamma.-.omega.-perfluoro C8-14-alkyl)oxy, ethers with polyethylene glycol mono-Me ether</v>
          </cell>
        </row>
        <row r="14601">
          <cell r="B14601" t="str">
            <v>Siloxanes and Silicones, lauryl Me, Me 2-(2-methylpropoxy)ethyl, Me octyl, Me 3,3,4,4,5,5,6,6,7,7,8,8,8-tridecafluorooctyl-</v>
          </cell>
        </row>
        <row r="14602">
          <cell r="B14602" t="str">
            <v>Siloxanes and Silicones, Me 3,3,4,4,5,5,6,6,7,7,8,8,8-tridecafluorooctyl, hydroxy-terminated</v>
          </cell>
        </row>
        <row r="14603">
          <cell r="B14603" t="str">
            <v>Siloxanes and Silicones, Me hydrogen, Me 3,3,4,4,5,5,6,6,6-nonafluorohexyl-</v>
          </cell>
        </row>
        <row r="14604">
          <cell r="B14604" t="str">
            <v>Siloxanes and Silicones, Me octyl, Me stearyl, Me 3,3,4,4,5,5,6,6,7,7,8,8,8-tridecafluorooctyl-</v>
          </cell>
        </row>
        <row r="14605">
          <cell r="B14605" t="str">
            <v>Silsesquioxanes, 3-aminopropyl 3,3,4,4,5,5,6,6,6-nonafluorohexyl, hydroxy-terminated acetates</v>
          </cell>
        </row>
        <row r="14606">
          <cell r="B14606" t="str">
            <v>Silsesquioxanes, 3-hydroxypropyl Me 3-[2,3,3,3-tetrafluoro-2-[1,1,2,3,3,3-hexafluoro-2-(1,1,2,2,3,3,3-heptafluoropropoxy</v>
          </cell>
        </row>
        <row r="14607">
          <cell r="B14607" t="str">
            <v>Silt</v>
          </cell>
        </row>
        <row r="14608">
          <cell r="B14608" t="str">
            <v>Silver</v>
          </cell>
        </row>
        <row r="14609">
          <cell r="B14609" t="str">
            <v>Silver, (6,6,7,7,8,8,8-heptafluoro-2,2-dimethyl-3,5-octanedionato-.beta.O3,.beta.O5)(triethylphosphine)-</v>
          </cell>
        </row>
        <row r="14610">
          <cell r="B14610" t="str">
            <v>Silver, (6,6,7,7,8,8,8-heptafluoro-2,2-dimethyl-3,5-octanedionato-?O3,?O5)-</v>
          </cell>
        </row>
        <row r="14611">
          <cell r="B14611" t="str">
            <v>Silver-108</v>
          </cell>
        </row>
        <row r="14612">
          <cell r="B14612" t="str">
            <v>Silver-110</v>
          </cell>
        </row>
        <row r="14613">
          <cell r="B14613" t="str">
            <v>Silvex</v>
          </cell>
        </row>
        <row r="14614">
          <cell r="B14614" t="str">
            <v>Silvex isooctyl ester</v>
          </cell>
        </row>
        <row r="14615">
          <cell r="B14615" t="str">
            <v>Simazine</v>
          </cell>
        </row>
        <row r="14616">
          <cell r="B14616" t="str">
            <v>Simazine (diethyl-D10)</v>
          </cell>
        </row>
        <row r="14617">
          <cell r="B14617" t="str">
            <v>Simazine-d10</v>
          </cell>
        </row>
        <row r="14618">
          <cell r="B14618" t="str">
            <v>Simetone</v>
          </cell>
        </row>
        <row r="14619">
          <cell r="B14619" t="str">
            <v>Simetryn</v>
          </cell>
        </row>
        <row r="14620">
          <cell r="B14620" t="str">
            <v>Simpson Taxonomic Diversity Index</v>
          </cell>
        </row>
        <row r="14621">
          <cell r="B14621" t="str">
            <v>Simultaneously extracted metals</v>
          </cell>
        </row>
        <row r="14622">
          <cell r="B14622" t="str">
            <v>Simultaneously extracted metals minus AVS</v>
          </cell>
        </row>
        <row r="14623">
          <cell r="B14623" t="str">
            <v>Simultaneously extracted metals/acid volatile sulfides</v>
          </cell>
        </row>
        <row r="14624">
          <cell r="B14624" t="str">
            <v>Simultaneously extracted metals/acid volatile sulfides (Metals ESB based on Final Chron. Value for AVS (fOC))</v>
          </cell>
        </row>
        <row r="14625">
          <cell r="B14625" t="str">
            <v>Simvastatin</v>
          </cell>
        </row>
        <row r="14626">
          <cell r="B14626" t="str">
            <v>Sinuosity length line</v>
          </cell>
        </row>
        <row r="14627">
          <cell r="B14627" t="str">
            <v>Sitagliptin</v>
          </cell>
        </row>
        <row r="14628">
          <cell r="B14628" t="str">
            <v>Sky Code (CA SWAMP) (choice list)</v>
          </cell>
        </row>
        <row r="14629">
          <cell r="B14629" t="str">
            <v>Slow Riffle</v>
          </cell>
        </row>
        <row r="14630">
          <cell r="B14630" t="str">
            <v>Sludge (choice list)</v>
          </cell>
        </row>
        <row r="14631">
          <cell r="B14631" t="str">
            <v>Sludge, substrate rock/bank cover - severity (choice list)</v>
          </cell>
        </row>
        <row r="14632">
          <cell r="B14632" t="str">
            <v>Small trees (choice list)</v>
          </cell>
        </row>
        <row r="14633">
          <cell r="B14633" t="str">
            <v>Smoke</v>
          </cell>
        </row>
        <row r="14634">
          <cell r="B14634" t="str">
            <v>Snag surf (choice list)</v>
          </cell>
        </row>
        <row r="14635">
          <cell r="B14635" t="str">
            <v>Snag_diam</v>
          </cell>
        </row>
        <row r="14636">
          <cell r="B14636" t="str">
            <v>Snag_dist</v>
          </cell>
        </row>
        <row r="14637">
          <cell r="B14637" t="str">
            <v>Snag_dpth</v>
          </cell>
        </row>
        <row r="14638">
          <cell r="B14638" t="str">
            <v>Snag_loca</v>
          </cell>
        </row>
        <row r="14639">
          <cell r="B14639" t="str">
            <v>Snow Cover Present (Y/N) (choice list)</v>
          </cell>
        </row>
        <row r="14640">
          <cell r="B14640" t="str">
            <v>Sodium</v>
          </cell>
        </row>
        <row r="14641">
          <cell r="B14641" t="str">
            <v>Sodium (1H,1H,2H,2H-perfluorooctyl-1H,1H,2H,2H-perfluorodecyl)phosphate</v>
          </cell>
        </row>
        <row r="14642">
          <cell r="B14642" t="str">
            <v>Sodium (1H,1H,2H,2H-perfluorooctyl-1H,1H,2H,2H-perfluorodecyl)phosphinate</v>
          </cell>
        </row>
        <row r="14643">
          <cell r="B14643" t="str">
            <v>Sodium (2S)-3-carboxy-2-({2-hydroxy-3-[(3,3,4,4,5,5,6,6,7,7,8,8,8-tridecafluorooctyl)sulfanyl]propyl}amino)propanoate</v>
          </cell>
        </row>
        <row r="14644">
          <cell r="B14644" t="str">
            <v>Sodium (7alpha,17beta)-17-hydroxy-7-[9-(4,4,5,5,5-pentafluoropentane-1-sulfinyl)nonyl]estra-1,3,5(10)-trien-3-yl sulfate</v>
          </cell>
        </row>
        <row r="14645">
          <cell r="B14645" t="str">
            <v>Sodium 1,1,2,2-tetrafluoro-2-(1,1,2,2,2-pentafluoroethoxy)ethanesulfonate</v>
          </cell>
        </row>
        <row r="14646">
          <cell r="B14646" t="str">
            <v>Sodium 1-(2,2,3,3,4,4,5,5,6,6,7,7-dodecafluoroheptyl) 2-sulphonatobenzoate</v>
          </cell>
        </row>
        <row r="14647">
          <cell r="B14647" t="str">
            <v>Sodium 1-(ethyl-(2-sulfonatooxyethyl)sulfamoyl)-1,1,2,2,3,3,4,4,5,5,6,6,7,7,8,8,8-heptadecafluoro-octane</v>
          </cell>
        </row>
        <row r="14648">
          <cell r="B14648" t="str">
            <v>Sodium 1H, 1H, 2H, 2H-[1,2-13C2] perfluorooctyl phosphate</v>
          </cell>
        </row>
        <row r="14649">
          <cell r="B14649" t="str">
            <v>Sodium 1H,1H,2H,2H-perfluorodecylphosphate</v>
          </cell>
        </row>
        <row r="14650">
          <cell r="B14650" t="str">
            <v>Sodium 1H,1H,2H,2H-perfluorooctylphosphate</v>
          </cell>
        </row>
        <row r="14651">
          <cell r="B14651" t="str">
            <v>Sodium 2,2,3,3,4,4,5,5,6,6,7,7-dodecafluoroheptanoate</v>
          </cell>
        </row>
        <row r="14652">
          <cell r="B14652" t="str">
            <v>Sodium 2,2,3,3,4,4,5,5,6,7,7,7-dodecafluoro-6-(trifluoromethyl)heptanoate</v>
          </cell>
        </row>
        <row r="14653">
          <cell r="B14653" t="str">
            <v>Sodium 2,2,3,3,4,4,5,5-octafluoropentanoate</v>
          </cell>
        </row>
        <row r="14654">
          <cell r="B14654" t="str">
            <v>Sodium 2,2,3,3-tetrafluoro-3-(heptafluoropropoxy)propanoate</v>
          </cell>
        </row>
        <row r="14655">
          <cell r="B14655" t="str">
            <v>Sodium 2,2,3,5,5,6,6,7,7,9,9,9-dodecafluoro-4,8-dioxononanoate</v>
          </cell>
        </row>
        <row r="14656">
          <cell r="B14656" t="str">
            <v>Sodium 2,3,3,3-tetrafluoro-2-(heptafluoropropoxy)propanoate</v>
          </cell>
        </row>
        <row r="14657">
          <cell r="B14657" t="str">
            <v>Sodium 2,3,3,4,4,5,5,6,6,6-decafluoro-2-(pentafluoroethyl)hexanoate</v>
          </cell>
        </row>
        <row r="14658">
          <cell r="B14658" t="str">
            <v>Sodium 2?[(perfluorooctyl)oxy]benzene?1?sulfonate</v>
          </cell>
        </row>
        <row r="14659">
          <cell r="B14659" t="str">
            <v>Sodium 3,3,4,4,5,5,6,6,7,7,8,8,8-tridecafluorooctane-1-sulfonate</v>
          </cell>
        </row>
        <row r="14660">
          <cell r="B14660" t="str">
            <v>Sodium 3-((3-(((heptadecafluorooctyl)sulphonyl)amino)propyl)methylamino)propanesulphonate</v>
          </cell>
        </row>
        <row r="14661">
          <cell r="B14661" t="str">
            <v>Sodium 3-(methyl(3-(((tridecafluorohexyl)sulphonyl)amino)propyl)amino)propanesulphonate</v>
          </cell>
        </row>
        <row r="14662">
          <cell r="B14662" t="str">
            <v>Sodium 3-(methyl{3-[(tridecafluorohexyl)amino]propyl}amino)propane-1-sulfonate</v>
          </cell>
        </row>
        <row r="14663">
          <cell r="B14663" t="str">
            <v>Sodium 3-(perfluoropropyl)propanoate</v>
          </cell>
        </row>
        <row r="14664">
          <cell r="B14664" t="str">
            <v>Sodium 3-[(3,3,4,4,5,5,6,6,7,7,8,8,8-tridecafluorooctyl)sulfanyl]propanoate</v>
          </cell>
        </row>
        <row r="14665">
          <cell r="B14665" t="str">
            <v>Sodium 3-{[3-(dimethylamino)propyl][(tridecafluorohexyl)sulfonyl]amino}propanoate</v>
          </cell>
        </row>
        <row r="14666">
          <cell r="B14666" t="str">
            <v>Sodium 4,8-dioxa-3H-perfluorononanoate</v>
          </cell>
        </row>
        <row r="14667">
          <cell r="B14667" t="str">
            <v>Sodium 4-(perfluoro(2-methylpent-2-en-3-yl)oxy)benzene-1-sulfonate</v>
          </cell>
        </row>
        <row r="14668">
          <cell r="B14668" t="str">
            <v>Sodium 4-(perfluoro(3,4-dimethylhex-3-en-2-yloxy))benzene-1-sulfonate</v>
          </cell>
        </row>
        <row r="14669">
          <cell r="B14669" t="str">
            <v>Sodium 4-(perfluoro-2-(butan-2-yl)-3-ethyl-3-methylpent-1-en-1-yloxy)benzenesulfonate</v>
          </cell>
        </row>
        <row r="14670">
          <cell r="B14670" t="str">
            <v>Sodium 4-perfluorohexenyloxybenzenesulfonate</v>
          </cell>
        </row>
        <row r="14671">
          <cell r="B14671" t="str">
            <v>Sodium 4-perfluorononyloxybenzenesulphonate</v>
          </cell>
        </row>
        <row r="14672">
          <cell r="B14672" t="str">
            <v>Sodium 4-{[(2E)-1,1,2,3,4,4,5,5,6,6,6-undecafluorohex-2-en-1-yl]oxy}benzene-1-sulfonate</v>
          </cell>
        </row>
        <row r="14673">
          <cell r="B14673" t="str">
            <v>Sodium 4-{[(4E)-4,6-dimethylhept-4-en-3-yl]oxy}benzene-1-sulfonate</v>
          </cell>
        </row>
        <row r="14674">
          <cell r="B14674" t="str">
            <v>Sodium 5,5,6,6,7,7,8,8,8-nonafluorooctane-1-sulfonate</v>
          </cell>
        </row>
        <row r="14675">
          <cell r="B14675" t="str">
            <v>Sodium 6,6,7,7,8,8,8-heptafluoro-2,2-dimethyl-3,5-dioxooctan-4-ide</v>
          </cell>
        </row>
        <row r="14676">
          <cell r="B14676" t="str">
            <v>Sodium 8-chloroperfluoro-1-octanesulfonate</v>
          </cell>
        </row>
        <row r="14677">
          <cell r="B14677" t="str">
            <v>Sodium adsorption ratio [(Na)/(sq root of 1/2 Ca + Mg)]</v>
          </cell>
        </row>
        <row r="14678">
          <cell r="B14678" t="str">
            <v>Sodium arsenite</v>
          </cell>
        </row>
        <row r="14679">
          <cell r="B14679" t="str">
            <v>Sodium bis(1H, 1H, 2H, 2H-[1,2-13C2]perfluorodecyl) phosphate</v>
          </cell>
        </row>
        <row r="14680">
          <cell r="B14680" t="str">
            <v>Sodium bis(1H, 1H, 2H, 2H-[1,2-13C2]perfluorooctyl) phosphate</v>
          </cell>
        </row>
        <row r="14681">
          <cell r="B14681" t="str">
            <v>Sodium bis(1H,1H,2H,2H-perfluorodecyl)phosphate</v>
          </cell>
        </row>
        <row r="14682">
          <cell r="B14682" t="str">
            <v>Sodium bis(heptadecafluorooctyl)phosphinate</v>
          </cell>
        </row>
        <row r="14683">
          <cell r="B14683" t="str">
            <v>Sodium bis(perfluorohexyl)phosphinate</v>
          </cell>
        </row>
        <row r="14684">
          <cell r="B14684" t="str">
            <v>Sodium bis[2-(N-ethylperfluorooctane-1-sulfonamido)ethyl] phosphate</v>
          </cell>
        </row>
        <row r="14685">
          <cell r="B14685" t="str">
            <v>Sodium bis[2-(perfluorohexyl)ethyl] phosphate</v>
          </cell>
        </row>
        <row r="14686">
          <cell r="B14686" t="str">
            <v>Sodium C14-16-alkane hydroxy and C14-16-olefin sulfonates</v>
          </cell>
        </row>
        <row r="14687">
          <cell r="B14687" t="str">
            <v>Sodium cacodylate</v>
          </cell>
        </row>
        <row r="14688">
          <cell r="B14688" t="str">
            <v>Sodium carbonate</v>
          </cell>
        </row>
        <row r="14689">
          <cell r="B14689" t="str">
            <v>Sodium chlorate</v>
          </cell>
        </row>
        <row r="14690">
          <cell r="B14690" t="str">
            <v>Sodium chloride</v>
          </cell>
        </row>
        <row r="14691">
          <cell r="B14691" t="str">
            <v>Sodium chromate(VI)</v>
          </cell>
        </row>
        <row r="14692">
          <cell r="B14692" t="str">
            <v>Sodium cyanide</v>
          </cell>
        </row>
        <row r="14693">
          <cell r="B14693" t="str">
            <v>Sodium dichromate</v>
          </cell>
        </row>
        <row r="14694">
          <cell r="B14694" t="str">
            <v>Sodium dimethyldithiocarbamate</v>
          </cell>
        </row>
        <row r="14695">
          <cell r="B14695" t="str">
            <v>Sodium fluoride</v>
          </cell>
        </row>
        <row r="14696">
          <cell r="B14696" t="str">
            <v>Sodium fluoroacetate</v>
          </cell>
        </row>
        <row r="14697">
          <cell r="B14697" t="str">
            <v>Sodium glycolate</v>
          </cell>
        </row>
        <row r="14698">
          <cell r="B14698" t="str">
            <v>Sodium henicosafluoroundecanoate</v>
          </cell>
        </row>
        <row r="14699">
          <cell r="B14699" t="str">
            <v>Sodium heptadecafluorononanoate</v>
          </cell>
        </row>
        <row r="14700">
          <cell r="B14700" t="str">
            <v>Sodium hydrogen ((perfluorohexyl)ethyl)phosphonate</v>
          </cell>
        </row>
        <row r="14701">
          <cell r="B14701" t="str">
            <v>Sodium hydrogen (3,3,4,4,5,5,6,6,7,7,8,8,9,9,10,10,10-heptadecafluorodecyl)phosphonate</v>
          </cell>
        </row>
        <row r="14702">
          <cell r="B14702" t="str">
            <v>Sodium ion</v>
          </cell>
        </row>
        <row r="14703">
          <cell r="B14703" t="str">
            <v>Sodium methyldithiocarbamate</v>
          </cell>
        </row>
        <row r="14704">
          <cell r="B14704" t="str">
            <v>Sodium N-lauroylsarcosinate</v>
          </cell>
        </row>
        <row r="14705">
          <cell r="B14705" t="str">
            <v>Sodium nitrite</v>
          </cell>
        </row>
        <row r="14706">
          <cell r="B14706" t="str">
            <v>Sodium nonafluorobutane-1-sulfonate</v>
          </cell>
        </row>
        <row r="14707">
          <cell r="B14707" t="str">
            <v>Sodium pentachlorophenate</v>
          </cell>
        </row>
        <row r="14708">
          <cell r="B14708" t="str">
            <v>Sodium perfluoro-1-hexane[18O2]sulfonate</v>
          </cell>
        </row>
        <row r="14709">
          <cell r="B14709" t="str">
            <v>Sodium perfluoro-1-[1,2,3,4-18O2]octanesulfonate</v>
          </cell>
        </row>
        <row r="14710">
          <cell r="B14710" t="str">
            <v>Sodium perfluorodecanesulfonate</v>
          </cell>
        </row>
        <row r="14711">
          <cell r="B14711" t="str">
            <v>Sodium perfluorodecanoate</v>
          </cell>
        </row>
        <row r="14712">
          <cell r="B14712" t="str">
            <v>Sodium perfluorohexanesulfonate</v>
          </cell>
        </row>
        <row r="14713">
          <cell r="B14713" t="str">
            <v>Sodium perfluorohexylperfluorooctylphosphinate</v>
          </cell>
        </row>
        <row r="14714">
          <cell r="B14714" t="str">
            <v>Sodium Perfluorononanesulfonate</v>
          </cell>
        </row>
        <row r="14715">
          <cell r="B14715" t="str">
            <v>Sodium perfluorooctanoate</v>
          </cell>
        </row>
        <row r="14716">
          <cell r="B14716" t="str">
            <v>Sodium perfluoropentanesulfonate</v>
          </cell>
        </row>
        <row r="14717">
          <cell r="B14717" t="str">
            <v>Sodium perfluorotridecanesulfonate</v>
          </cell>
        </row>
        <row r="14718">
          <cell r="B14718" t="str">
            <v>Sodium permanganate</v>
          </cell>
        </row>
        <row r="14719">
          <cell r="B14719" t="str">
            <v>Sodium plus potassium</v>
          </cell>
        </row>
        <row r="14720">
          <cell r="B14720" t="str">
            <v>Sodium sulfate</v>
          </cell>
        </row>
        <row r="14721">
          <cell r="B14721" t="str">
            <v>Sodium undecafluoropentane-1-sulfinate</v>
          </cell>
        </row>
        <row r="14722">
          <cell r="B14722" t="str">
            <v>Sodium [[2-(dimethylamino)ethyl](1,1,2,2,3,3,4,4,5,5,6,6,7,7,8,8,8-heptadecafluorooctane-1-sulfonyl)amino]acetate</v>
          </cell>
        </row>
        <row r="14723">
          <cell r="B14723" t="str">
            <v>Sodium, di(perfluoroalkyl(C4-18))sulfonatobutanedioic acid</v>
          </cell>
        </row>
        <row r="14724">
          <cell r="B14724" t="str">
            <v>Sodium, Percent Total Cations</v>
          </cell>
        </row>
        <row r="14725">
          <cell r="B14725" t="str">
            <v>Sodium-2-(Perfluorohexyl)ethanethiolate</v>
          </cell>
        </row>
        <row r="14726">
          <cell r="B14726" t="str">
            <v>Sodium-22</v>
          </cell>
        </row>
        <row r="14727">
          <cell r="B14727" t="str">
            <v>Sodium-24</v>
          </cell>
        </row>
        <row r="14728">
          <cell r="B14728" t="str">
            <v>Soft/Small Sediment Present (Y/N) (choice list)</v>
          </cell>
        </row>
        <row r="14729">
          <cell r="B14729" t="str">
            <v>Soil index, coefficient of haze (COH)</v>
          </cell>
        </row>
        <row r="14730">
          <cell r="B14730" t="str">
            <v>Soil Water</v>
          </cell>
        </row>
        <row r="14731">
          <cell r="B14731" t="str">
            <v>Solar irradiation, global</v>
          </cell>
        </row>
        <row r="14732">
          <cell r="B14732" t="str">
            <v>Solar irradiation, local</v>
          </cell>
        </row>
        <row r="14733">
          <cell r="B14733" t="str">
            <v>Solar radiation</v>
          </cell>
        </row>
        <row r="14734">
          <cell r="B14734" t="str">
            <v>Soluble Reactive Phosphorus (SRP)</v>
          </cell>
        </row>
        <row r="14735">
          <cell r="B14735" t="str">
            <v>Solvents</v>
          </cell>
        </row>
        <row r="14736">
          <cell r="B14736" t="str">
            <v>Sorbitol</v>
          </cell>
        </row>
        <row r="14737">
          <cell r="B14737" t="str">
            <v>Sorbitol-fermenting Bifidobacteria</v>
          </cell>
        </row>
        <row r="14738">
          <cell r="B14738" t="str">
            <v>Sotalol</v>
          </cell>
        </row>
        <row r="14739">
          <cell r="B14739" t="str">
            <v>SPAR</v>
          </cell>
        </row>
        <row r="14740">
          <cell r="B14740" t="str">
            <v>Species Rank</v>
          </cell>
        </row>
        <row r="14741">
          <cell r="B14741" t="str">
            <v>Species Relative Density***retired***use Relative Density Species</v>
          </cell>
        </row>
        <row r="14742">
          <cell r="B14742" t="str">
            <v>Specific conductance</v>
          </cell>
        </row>
        <row r="14743">
          <cell r="B14743" t="str">
            <v>Specific Conductance, Calculated/Measured Ratio</v>
          </cell>
        </row>
        <row r="14744">
          <cell r="B14744" t="str">
            <v>Specific conductivity</v>
          </cell>
        </row>
        <row r="14745">
          <cell r="B14745" t="str">
            <v>Specific drawdown capacity</v>
          </cell>
        </row>
        <row r="14746">
          <cell r="B14746" t="str">
            <v>Specific gravity</v>
          </cell>
        </row>
        <row r="14747">
          <cell r="B14747" t="str">
            <v>Specific UV Absorbance at 254 nm</v>
          </cell>
        </row>
        <row r="14748">
          <cell r="B14748" t="str">
            <v>Specific UV Absorbance at 254 nm, corrected for Fe</v>
          </cell>
        </row>
        <row r="14749">
          <cell r="B14749" t="str">
            <v>Spike Recovery</v>
          </cell>
        </row>
        <row r="14750">
          <cell r="B14750" t="str">
            <v>Spinacene</v>
          </cell>
        </row>
        <row r="14751">
          <cell r="B14751" t="str">
            <v>Spinosad</v>
          </cell>
        </row>
        <row r="14752">
          <cell r="B14752" t="str">
            <v>Spirillum</v>
          </cell>
        </row>
        <row r="14753">
          <cell r="B14753" t="str">
            <v>Spirotetramat</v>
          </cell>
        </row>
        <row r="14754">
          <cell r="B14754" t="str">
            <v>Spiro[cyclohexane-1,2'-[1,5,6]triazabicyclo[3.1.0]hexane], 4',4',6'-tris(trifluoromethyl)-</v>
          </cell>
        </row>
        <row r="14755">
          <cell r="B14755" t="str">
            <v>Spiro[cyclopentane-1,2'-[1,5,6]triazabicyclo[3.1.0]hexane], 4',4',6'-tris(trifluoromethyl)-</v>
          </cell>
        </row>
        <row r="14756">
          <cell r="B14756" t="str">
            <v>Split Count</v>
          </cell>
        </row>
        <row r="14757">
          <cell r="B14757" t="str">
            <v>Squalene</v>
          </cell>
        </row>
        <row r="14758">
          <cell r="B14758" t="str">
            <v>Stannane, butylpropylbis[(2,2,2-trifluoroacetyl)oxy]-</v>
          </cell>
        </row>
        <row r="14759">
          <cell r="B14759" t="str">
            <v>Stannane, chlorotris(3,3,4,4,5,5,6,6,7,7,8,8,8-tridecafluorooctyl)-</v>
          </cell>
        </row>
        <row r="14760">
          <cell r="B14760" t="str">
            <v>Stannane, dibutylbis[(2,2,2-trifluoroacetyl)oxy]-</v>
          </cell>
        </row>
        <row r="14761">
          <cell r="B14761" t="str">
            <v>Stannane, dichlorobis(3,3,4,4,5,5,6,6,7,7,8,8,8-tridecafluorooctyl)-</v>
          </cell>
        </row>
        <row r="14762">
          <cell r="B14762" t="str">
            <v>Stannane, diethenylbis[(2,2,2-trifluoroacetyl)oxy]-</v>
          </cell>
        </row>
        <row r="14763">
          <cell r="B14763" t="str">
            <v>Stannane, dipropylbis[(2,2,2-trifluoroacetyl)oxy]-</v>
          </cell>
        </row>
        <row r="14764">
          <cell r="B14764" t="str">
            <v>Stannane, ethylmethylbis[(2,2,2-trifluoroacetyl)oxy]-</v>
          </cell>
        </row>
        <row r="14765">
          <cell r="B14765" t="str">
            <v>Stannane, ethylpropylbis[(2,2,2-trifluoroacetyl)oxy]-</v>
          </cell>
        </row>
        <row r="14766">
          <cell r="B14766" t="str">
            <v>Stannane, phenyltris[(2,2,2-trifluoroacetyl)oxy]-</v>
          </cell>
        </row>
        <row r="14767">
          <cell r="B14767" t="str">
            <v>Stannane, tributylfluoro-, polymers</v>
          </cell>
        </row>
        <row r="14768">
          <cell r="B14768" t="str">
            <v>Stannane, [7,7,8,8,9,9,10,10,10-nonafluoro-1,3-bis(4,4,5,5,6,6,7,7,7-nonafluoroheptyl)-2-decen-1-yl]-</v>
          </cell>
        </row>
        <row r="14769">
          <cell r="B14769" t="str">
            <v>Stannanediylium, dibutyl-</v>
          </cell>
        </row>
        <row r="14770">
          <cell r="B14770" t="str">
            <v>Stannanetriylium, butyl-</v>
          </cell>
        </row>
        <row r="14771">
          <cell r="B14771" t="str">
            <v>Staphylococcal enterotoxin b</v>
          </cell>
        </row>
        <row r="14772">
          <cell r="B14772" t="str">
            <v>Staphylococcus</v>
          </cell>
        </row>
        <row r="14773">
          <cell r="B14773" t="str">
            <v>Staphylococcus aureus</v>
          </cell>
        </row>
        <row r="14774">
          <cell r="B14774" t="str">
            <v>Starlicide</v>
          </cell>
        </row>
        <row r="14775">
          <cell r="B14775" t="str">
            <v>Stearic acid</v>
          </cell>
        </row>
        <row r="14776">
          <cell r="B14776" t="str">
            <v>Stearonitrile</v>
          </cell>
        </row>
        <row r="14777">
          <cell r="B14777" t="str">
            <v>Steel corrosion</v>
          </cell>
        </row>
        <row r="14778">
          <cell r="B14778" t="str">
            <v>Stendomycin salicylate</v>
          </cell>
        </row>
        <row r="14779">
          <cell r="B14779" t="str">
            <v>Stigmastan-3.beta.-ol</v>
          </cell>
        </row>
        <row r="14780">
          <cell r="B14780" t="str">
            <v>Stigmasterol</v>
          </cell>
        </row>
        <row r="14781">
          <cell r="B14781" t="str">
            <v>Storage transaction date</v>
          </cell>
        </row>
        <row r="14782">
          <cell r="B14782" t="str">
            <v>Straight run wide cut kerosene (petroleum)</v>
          </cell>
        </row>
        <row r="14783">
          <cell r="B14783" t="str">
            <v>Stream Bank Type, Left Bank</v>
          </cell>
        </row>
        <row r="14784">
          <cell r="B14784" t="str">
            <v>Stream Bank Type, Right Bank</v>
          </cell>
        </row>
        <row r="14785">
          <cell r="B14785" t="str">
            <v>Stream bankfull width</v>
          </cell>
        </row>
        <row r="14786">
          <cell r="B14786" t="str">
            <v>Stream Bed Color (choice list)</v>
          </cell>
        </row>
        <row r="14787">
          <cell r="B14787" t="str">
            <v>Stream condition (text)</v>
          </cell>
        </row>
        <row r="14788">
          <cell r="B14788" t="str">
            <v>Stream Cross-Sectional Area</v>
          </cell>
        </row>
        <row r="14789">
          <cell r="B14789" t="str">
            <v>Stream depth (choice list)</v>
          </cell>
        </row>
        <row r="14790">
          <cell r="B14790" t="str">
            <v>Stream Order</v>
          </cell>
        </row>
        <row r="14791">
          <cell r="B14791" t="str">
            <v>Stream physical appearance (choice list)</v>
          </cell>
        </row>
        <row r="14792">
          <cell r="B14792" t="str">
            <v>Stream Physical Appearance, Minnesota (choice list)</v>
          </cell>
        </row>
        <row r="14793">
          <cell r="B14793" t="str">
            <v>Stream Reach Average - Canopy Cover % (Densiometer)</v>
          </cell>
        </row>
        <row r="14794">
          <cell r="B14794" t="str">
            <v>Stream recreational suitability (choice list)</v>
          </cell>
        </row>
        <row r="14795">
          <cell r="B14795" t="str">
            <v>Stream stage</v>
          </cell>
        </row>
        <row r="14796">
          <cell r="B14796" t="str">
            <v>Stream Unit Type (choice list)</v>
          </cell>
        </row>
        <row r="14797">
          <cell r="B14797" t="str">
            <v>Stream velocity (choice list)</v>
          </cell>
        </row>
        <row r="14798">
          <cell r="B14798" t="str">
            <v>Stream wetted width</v>
          </cell>
        </row>
        <row r="14799">
          <cell r="B14799" t="str">
            <v>Stream width (choice list)</v>
          </cell>
        </row>
        <row r="14800">
          <cell r="B14800" t="str">
            <v>Stream width measure</v>
          </cell>
        </row>
        <row r="14801">
          <cell r="B14801" t="str">
            <v>Streptococcus</v>
          </cell>
        </row>
        <row r="14802">
          <cell r="B14802" t="str">
            <v>Streptomycin</v>
          </cell>
        </row>
        <row r="14803">
          <cell r="B14803" t="str">
            <v>Streptomycin nitrate</v>
          </cell>
        </row>
        <row r="14804">
          <cell r="B14804" t="str">
            <v>Streptomycin sulfate</v>
          </cell>
        </row>
        <row r="14805">
          <cell r="B14805" t="str">
            <v>Streptozotocin</v>
          </cell>
        </row>
        <row r="14806">
          <cell r="B14806" t="str">
            <v>Strobane</v>
          </cell>
        </row>
        <row r="14807">
          <cell r="B14807" t="str">
            <v>Strong acids</v>
          </cell>
        </row>
        <row r="14808">
          <cell r="B14808" t="str">
            <v>Strontium</v>
          </cell>
        </row>
        <row r="14809">
          <cell r="B14809" t="str">
            <v>Strontium 6,6,7,7,8,8,8-heptafluoro-2,2-dimethyl-5-oxooct-3-en-3-olate--water (1/2/1)</v>
          </cell>
        </row>
        <row r="14810">
          <cell r="B14810" t="str">
            <v>Strontium-85</v>
          </cell>
        </row>
        <row r="14811">
          <cell r="B14811" t="str">
            <v>Strontium-87/Strontium-86, ratio</v>
          </cell>
        </row>
        <row r="14812">
          <cell r="B14812" t="str">
            <v>Strontium-88</v>
          </cell>
        </row>
        <row r="14813">
          <cell r="B14813" t="str">
            <v>Strontium-89</v>
          </cell>
        </row>
        <row r="14814">
          <cell r="B14814" t="str">
            <v>Strontium-90</v>
          </cell>
        </row>
        <row r="14815">
          <cell r="B14815" t="str">
            <v>Strontium-91</v>
          </cell>
        </row>
        <row r="14816">
          <cell r="B14816" t="str">
            <v>Strontium-Yttrium-90, beta</v>
          </cell>
        </row>
        <row r="14817">
          <cell r="B14817" t="str">
            <v>Strychnine</v>
          </cell>
        </row>
        <row r="14818">
          <cell r="B14818" t="str">
            <v>Styrene</v>
          </cell>
        </row>
        <row r="14819">
          <cell r="B14819" t="str">
            <v>Styrene and o-xylene</v>
          </cell>
        </row>
        <row r="14820">
          <cell r="B14820" t="str">
            <v>Styrene oxide</v>
          </cell>
        </row>
        <row r="14821">
          <cell r="B14821" t="str">
            <v>Submerged Cover (%)</v>
          </cell>
        </row>
        <row r="14822">
          <cell r="B14822" t="str">
            <v>Submerged Vegetation Habitat Type (%)</v>
          </cell>
        </row>
        <row r="14823">
          <cell r="B14823" t="str">
            <v>Subsample_A</v>
          </cell>
        </row>
        <row r="14824">
          <cell r="B14824" t="str">
            <v>Subsample_B</v>
          </cell>
        </row>
        <row r="14825">
          <cell r="B14825" t="str">
            <v>Substrate (choice list)</v>
          </cell>
        </row>
        <row r="14826">
          <cell r="B14826" t="str">
            <v>Substrate - boulders</v>
          </cell>
        </row>
        <row r="14827">
          <cell r="B14827" t="str">
            <v>Substrate - boulders, large</v>
          </cell>
        </row>
        <row r="14828">
          <cell r="B14828" t="str">
            <v>Substrate - boulders, medium</v>
          </cell>
        </row>
        <row r="14829">
          <cell r="B14829" t="str">
            <v>Substrate - boulders, small</v>
          </cell>
        </row>
        <row r="14830">
          <cell r="B14830" t="str">
            <v>Substrate - clay</v>
          </cell>
        </row>
        <row r="14831">
          <cell r="B14831" t="str">
            <v>Substrate - clay/fine partic. org. matt.</v>
          </cell>
        </row>
        <row r="14832">
          <cell r="B14832" t="str">
            <v>Substrate - claypan soil</v>
          </cell>
        </row>
        <row r="14833">
          <cell r="B14833" t="str">
            <v>Substrate - cobbles</v>
          </cell>
        </row>
        <row r="14834">
          <cell r="B14834" t="str">
            <v>Substrate - cobbles, large</v>
          </cell>
        </row>
        <row r="14835">
          <cell r="B14835" t="str">
            <v>Substrate - cobbles, medium</v>
          </cell>
        </row>
        <row r="14836">
          <cell r="B14836" t="str">
            <v>Substrate - cobbles, small</v>
          </cell>
        </row>
        <row r="14837">
          <cell r="B14837" t="str">
            <v>Substrate - detritus - coarse particulate</v>
          </cell>
        </row>
        <row r="14838">
          <cell r="B14838" t="str">
            <v>Substrate - fines</v>
          </cell>
        </row>
        <row r="14839">
          <cell r="B14839" t="str">
            <v>Substrate - grain size</v>
          </cell>
        </row>
        <row r="14840">
          <cell r="B14840" t="str">
            <v>Substrate - gravel</v>
          </cell>
        </row>
        <row r="14841">
          <cell r="B14841" t="str">
            <v>Substrate - gravel, coarse</v>
          </cell>
        </row>
        <row r="14842">
          <cell r="B14842" t="str">
            <v>Substrate - gravel, fine</v>
          </cell>
        </row>
        <row r="14843">
          <cell r="B14843" t="str">
            <v>Substrate - gravel, medium</v>
          </cell>
        </row>
        <row r="14844">
          <cell r="B14844" t="str">
            <v>Substrate - gravel, very coarse</v>
          </cell>
        </row>
        <row r="14845">
          <cell r="B14845" t="str">
            <v>Substrate - gravel, very fine</v>
          </cell>
        </row>
        <row r="14846">
          <cell r="B14846" t="str">
            <v>Substrate - miscellaneous other</v>
          </cell>
        </row>
        <row r="14847">
          <cell r="B14847" t="str">
            <v>Substrate - sand</v>
          </cell>
        </row>
        <row r="14848">
          <cell r="B14848" t="str">
            <v>Substrate - sand, coarse</v>
          </cell>
        </row>
        <row r="14849">
          <cell r="B14849" t="str">
            <v>Substrate - sand, fine</v>
          </cell>
        </row>
        <row r="14850">
          <cell r="B14850" t="str">
            <v>Substrate - sand, medium</v>
          </cell>
        </row>
        <row r="14851">
          <cell r="B14851" t="str">
            <v>Substrate - sand, very coarse</v>
          </cell>
        </row>
        <row r="14852">
          <cell r="B14852" t="str">
            <v>Substrate - sand, very fine</v>
          </cell>
        </row>
        <row r="14853">
          <cell r="B14853" t="str">
            <v>Substrate - sediment thickness</v>
          </cell>
        </row>
        <row r="14854">
          <cell r="B14854" t="str">
            <v>Substrate - silt</v>
          </cell>
        </row>
        <row r="14855">
          <cell r="B14855" t="str">
            <v>Substrate - silt, coarse</v>
          </cell>
        </row>
        <row r="14856">
          <cell r="B14856" t="str">
            <v>Substrate - silt, fine</v>
          </cell>
        </row>
        <row r="14857">
          <cell r="B14857" t="str">
            <v>Substrate - silt, medium</v>
          </cell>
        </row>
        <row r="14858">
          <cell r="B14858" t="str">
            <v>Substrate - silt, very fine</v>
          </cell>
        </row>
        <row r="14859">
          <cell r="B14859" t="str">
            <v>Substrate - silt/clay mix</v>
          </cell>
        </row>
        <row r="14860">
          <cell r="B14860" t="str">
            <v>Substrate - submerged logs</v>
          </cell>
        </row>
        <row r="14861">
          <cell r="B14861" t="str">
            <v>Substrate - submerged vegetation</v>
          </cell>
        </row>
        <row r="14862">
          <cell r="B14862" t="str">
            <v>Substrate Description (text)</v>
          </cell>
        </row>
        <row r="14863">
          <cell r="B14863" t="str">
            <v>Substrate Dominant, Channel (choice list)</v>
          </cell>
        </row>
        <row r="14864">
          <cell r="B14864" t="str">
            <v>Substrate Dominant, Transect (choice list)</v>
          </cell>
        </row>
        <row r="14865">
          <cell r="B14865" t="str">
            <v>Substrate Subdominant, Transect (choice list)</v>
          </cell>
        </row>
        <row r="14866">
          <cell r="B14866" t="str">
            <v>Substrate Type (choice list)</v>
          </cell>
        </row>
        <row r="14867">
          <cell r="B14867" t="str">
            <v>Substrate, clay, medium</v>
          </cell>
        </row>
        <row r="14868">
          <cell r="B14868" t="str">
            <v>Substrate-bedrock</v>
          </cell>
        </row>
        <row r="14869">
          <cell r="B14869" t="str">
            <v>Subsystem classification stream type (choice list)</v>
          </cell>
        </row>
        <row r="14870">
          <cell r="B14870" t="str">
            <v>Sucralose</v>
          </cell>
        </row>
        <row r="14871">
          <cell r="B14871" t="str">
            <v>Sucrose</v>
          </cell>
        </row>
        <row r="14872">
          <cell r="B14872" t="str">
            <v>Suite of PCBs for IADN</v>
          </cell>
        </row>
        <row r="14873">
          <cell r="B14873" t="str">
            <v>Suite of PCBs from Ind. Univ.</v>
          </cell>
        </row>
        <row r="14874">
          <cell r="B14874" t="str">
            <v>Suite of PCBs in air from Hoff, 1999</v>
          </cell>
        </row>
        <row r="14875">
          <cell r="B14875" t="str">
            <v>Sulfachloropyridazine</v>
          </cell>
        </row>
        <row r="14876">
          <cell r="B14876" t="str">
            <v>Sulfadimethoxine</v>
          </cell>
        </row>
        <row r="14877">
          <cell r="B14877" t="str">
            <v>Sulfallate</v>
          </cell>
        </row>
        <row r="14878">
          <cell r="B14878" t="str">
            <v>Sulfamerazine</v>
          </cell>
        </row>
        <row r="14879">
          <cell r="B14879" t="str">
            <v>Sulfamethazine</v>
          </cell>
        </row>
        <row r="14880">
          <cell r="B14880" t="str">
            <v>Sulfamethazine-13C6</v>
          </cell>
        </row>
        <row r="14881">
          <cell r="B14881" t="str">
            <v>Sulfamethizole</v>
          </cell>
        </row>
        <row r="14882">
          <cell r="B14882" t="str">
            <v>Sulfamethoxazole</v>
          </cell>
        </row>
        <row r="14883">
          <cell r="B14883" t="str">
            <v>Sulfamethoxazole-13C6</v>
          </cell>
        </row>
        <row r="14884">
          <cell r="B14884" t="str">
            <v>Sulfanilamide</v>
          </cell>
        </row>
        <row r="14885">
          <cell r="B14885" t="str">
            <v>Sulfaquinoxaline</v>
          </cell>
        </row>
        <row r="14886">
          <cell r="B14886" t="str">
            <v>sulfatase (corrected for carbon content)</v>
          </cell>
        </row>
        <row r="14887">
          <cell r="B14887" t="str">
            <v>Sulfate</v>
          </cell>
        </row>
        <row r="14888">
          <cell r="B14888" t="str">
            <v>Sulfate Reducing Bacteria</v>
          </cell>
        </row>
        <row r="14889">
          <cell r="B14889" t="str">
            <v>Sulfathiazole</v>
          </cell>
        </row>
        <row r="14890">
          <cell r="B14890" t="str">
            <v>Sulfation rate</v>
          </cell>
        </row>
        <row r="14891">
          <cell r="B14891" t="str">
            <v>Sulfentrazone</v>
          </cell>
        </row>
        <row r="14892">
          <cell r="B14892" t="str">
            <v>Sulfide</v>
          </cell>
        </row>
        <row r="14893">
          <cell r="B14893" t="str">
            <v>Sulfite</v>
          </cell>
        </row>
        <row r="14894">
          <cell r="B14894" t="str">
            <v>Sulfluramid</v>
          </cell>
        </row>
        <row r="14895">
          <cell r="B14895" t="str">
            <v>Sulfochlorpyridazine</v>
          </cell>
        </row>
        <row r="14896">
          <cell r="B14896" t="str">
            <v>Sulfometuron methyl</v>
          </cell>
        </row>
        <row r="14897">
          <cell r="B14897" t="str">
            <v>Sulfonamides, C4-8-alkane, perfluoro, N,N'-[1,6-hexanediylbis[(2-oxo-3,5-oxazolidinediyl)methylene]]bis[N-methyl-</v>
          </cell>
        </row>
        <row r="14898">
          <cell r="B14898" t="str">
            <v>Sulfonamides, C4-8-alkane, perfluoro, N-(3-chloro-2-hydroxypropyl)-N-methyl</v>
          </cell>
        </row>
        <row r="14899">
          <cell r="B14899" t="str">
            <v>Sulfonamides, C4-8-alkane, perfluoro, N-(hydroxyethyl)-N-methyl, reaction products with 1,6-diisocyanatohexane homopolymer and ethylene glycol</v>
          </cell>
        </row>
        <row r="14900">
          <cell r="B14900" t="str">
            <v>Sulfonamides, C4-8-alkane, perfluoro, N-(hydroxyethyl)-N-methyl, reaction products with 12-hydroxyoctadecanoic acid and 2,4-TDI, ammonium salts</v>
          </cell>
        </row>
        <row r="14901">
          <cell r="B14901" t="str">
            <v>Sulfonamides, C4-8-alkane, perfluoro, N-(hydroxyethyl)-N-methyl, reaction products with epichlorohydrin, adipates (esters)</v>
          </cell>
        </row>
        <row r="14902">
          <cell r="B14902" t="str">
            <v>Sulfonamides, C4-8-alkane, perfluoro, N-ethyl-N-(hydroxyethyl), polymers with 1,1'-methylenebis[4-isocyanatobenzene] and polymethylenepolyphenylene isocyanate, 2-ethylhexyl esters, Me Et ketone oxime-blocked</v>
          </cell>
        </row>
        <row r="14903">
          <cell r="B14903" t="str">
            <v>Sulfonamides, C4-8-alkane, perfluoro, N-ethyl-N-(hydroxyethyl), reaction products with 1,1'-methylenebis[4-isocyanatobenzene]</v>
          </cell>
        </row>
        <row r="14904">
          <cell r="B14904" t="str">
            <v>Sulfonamides, C4-8-alkane, perfluoro, N-ethyl-N-(hydroxyethyl), reaction products with 2-ethyl-1-hexanol and polymethylenepolyphenylene isocyanate</v>
          </cell>
        </row>
        <row r="14905">
          <cell r="B14905" t="str">
            <v>Sulfonamides, C4-8-alkane, perfluoro, N-ethyl-N-(hydroxyethyl), reaction products with 2-ethyl-1-hexanol, Me Et ketone o</v>
          </cell>
        </row>
        <row r="14906">
          <cell r="B14906" t="str">
            <v>Sulfonamides, C4-8-alkane, perfluoro, N-ethyl-N-(hydroxyethyl), reaction products with 2-ethyl-1-hexanol, Me Et ketone oxime and polymethylenepolyphenylene isocyanate</v>
          </cell>
        </row>
        <row r="14907">
          <cell r="B14907" t="str">
            <v>Sulfonamides, C4-8-alkane, perfluoro, N-ethyl-N-(hydroxyethyl), reaction products with poly(Bu acrylate) and polyethylene-polypropylene glycol mono-Bu ether</v>
          </cell>
        </row>
        <row r="14908">
          <cell r="B14908" t="str">
            <v>Sulfonamides, C4-8-alkane, perfluoro, N-ethyl-N-(hydroxyethyl), reaction products with TDI</v>
          </cell>
        </row>
        <row r="14909">
          <cell r="B14909" t="str">
            <v>Sulfonamides, C4-8-alkane, perfluoro, N-methyl-N-(2-oxiranylmethyl)</v>
          </cell>
        </row>
        <row r="14910">
          <cell r="B14910" t="str">
            <v>Sulfonamides, C4-8-alkane, perfluoro, N-methyl-N-[(3-octadecyl-2-oxo-5-oxazolidinyl)methyl]</v>
          </cell>
        </row>
        <row r="14911">
          <cell r="B14911" t="str">
            <v>Sulfonamides, C4-8-alkane, perfluoro, N-[3-(dimethylamino)propyl], reaction products with acrylic acid</v>
          </cell>
        </row>
        <row r="14912">
          <cell r="B14912" t="str">
            <v>Sulfonamides, C4-8-alkane, perfluoro, N-[3-(dimethylamino)propyl], reaction products with acrylic acid (TSCA)</v>
          </cell>
        </row>
        <row r="14913">
          <cell r="B14913" t="str">
            <v>Sulfonamides, C4-8-alkane, perfluoro, N-[3-(dimethyloxidoamino)propyl]</v>
          </cell>
        </row>
        <row r="14914">
          <cell r="B14914" t="str">
            <v>Sulfonamides, C4-8-alkane, perfluoro, N-[3-(dimethyloxidoamino)propyl], potassium salts</v>
          </cell>
        </row>
        <row r="14915">
          <cell r="B14915" t="str">
            <v>Sulfonamides, C4-8-alkane, perfluoro, N-[4,7-dimethyl-4-[[(1-methylpropylidene)amino]oxy]-3,5-dioxa-6-aza-4-silanon-6-en</v>
          </cell>
        </row>
        <row r="14916">
          <cell r="B14916" t="str">
            <v>Sulfonamides, C4-8-alkane, perfluoro, N-[4,7-dimethyl-4-[[(1-methylpropylidene)amino]oxy]-3,5-dioxa-6-aza-4-silanon-6-en-1-yl]-N-ethyl</v>
          </cell>
        </row>
        <row r="14917">
          <cell r="B14917" t="str">
            <v>Sulfonamides, C7-8-alkane, perfluoro, N-ethyl-N-(hydroxyethyl), reaction products with 1,3-bis(isocyanatomethyl)benzene</v>
          </cell>
        </row>
        <row r="14918">
          <cell r="B14918" t="str">
            <v>Sulfonamides, C7-8-alkane, perfluoro, N-ethyl-N-(hydroxyethyl), reaction products with 1,3-bis(isocyanatomethyl)benzene and N-butyl-1-butanamine</v>
          </cell>
        </row>
        <row r="14919">
          <cell r="B14919" t="str">
            <v>Sulfonamides, C7-8-alkane, perfluoro, N-methyl-N-[2-[(1-oxo-2-propen-1-yl)oxy]ethyl], polymers with 2-ethoxyethyl acrylate, glycidyl methacrylate and N,N,N-trimethyl-2-[(2-methyl-1-oxo-2-propen-1-yl)oxy]ethanaminium chloride (1:1)</v>
          </cell>
        </row>
        <row r="14920">
          <cell r="B14920" t="str">
            <v>Sulfonic acids, C6-12-alkane, .gamma.-.omega.-perfluoro, ammonium salts</v>
          </cell>
        </row>
        <row r="14921">
          <cell r="B14921" t="str">
            <v>Sulfonic acids, C6-12-alkane, perfluoro</v>
          </cell>
        </row>
        <row r="14922">
          <cell r="B14922" t="str">
            <v>Sulfonic acids, C6-12-alkane, perfluoro, potassium salts</v>
          </cell>
        </row>
        <row r="14923">
          <cell r="B14923" t="str">
            <v>Sulfonic acids, C6-8-alkane, perfluoro, compds. with polyethylene-polypropylene glycol bis(2-aminopropyl) ether</v>
          </cell>
        </row>
        <row r="14924">
          <cell r="B14924" t="str">
            <v>Sulfonic acids, C8-20-alkane, .gamma.-.omega.-perfluoro, compds. with triethylamine</v>
          </cell>
        </row>
        <row r="14925">
          <cell r="B14925" t="str">
            <v>Sulfonium, dimethyl[(2,2,2-trifluoroacetyl)oxy]-, 2,2,2-trifluoroacetate (1:1)</v>
          </cell>
        </row>
        <row r="14926">
          <cell r="B14926" t="str">
            <v>Sulfonium, triphenyl-, salt with 1,1,2,2,3,3,4,4,4-nonafluoro-1-butanesulfonic acid (1:1)</v>
          </cell>
        </row>
        <row r="14927">
          <cell r="B14927" t="str">
            <v>Sulfonium, triphenyl-, salt with 1-ethanesulfonamide, 1,1,2,2,2-pentafluoro-N-(pentafluoroethyl)sulfonyl-(1:1)</v>
          </cell>
        </row>
        <row r="14928">
          <cell r="B14928" t="str">
            <v>Sulfonium, tris(4-methylphenyl)-, salt with 1,1,2,2,3,3,4,4,4-nonafluoro-1-butanesulfonic acid (1:1)</v>
          </cell>
        </row>
        <row r="14929">
          <cell r="B14929" t="str">
            <v>Sulfonyl fluorides, C1-5-alkane, omega-(ethenyloxy), perfluoro</v>
          </cell>
        </row>
        <row r="14930">
          <cell r="B14930" t="str">
            <v>Sulfosulfuron</v>
          </cell>
        </row>
        <row r="14931">
          <cell r="B14931" t="str">
            <v>Sulfotep</v>
          </cell>
        </row>
        <row r="14932">
          <cell r="B14932" t="str">
            <v>Sulfoxone sodium (Diazon)</v>
          </cell>
        </row>
        <row r="14933">
          <cell r="B14933" t="str">
            <v>Sulfur</v>
          </cell>
        </row>
        <row r="14934">
          <cell r="B14934" t="str">
            <v>Sulfur dioxide</v>
          </cell>
        </row>
        <row r="14935">
          <cell r="B14935" t="str">
            <v>Sulfur HCl Residue</v>
          </cell>
        </row>
        <row r="14936">
          <cell r="B14936" t="str">
            <v>Sulfur hexafluoride</v>
          </cell>
        </row>
        <row r="14937">
          <cell r="B14937" t="str">
            <v>Sulfur HNO3 Residue</v>
          </cell>
        </row>
        <row r="14938">
          <cell r="B14938" t="str">
            <v>Sulfur Organic Residual Mod</v>
          </cell>
        </row>
        <row r="14939">
          <cell r="B14939" t="str">
            <v>Sulfur Sulfate</v>
          </cell>
        </row>
        <row r="14940">
          <cell r="B14940" t="str">
            <v>Sulfur Total</v>
          </cell>
        </row>
        <row r="14941">
          <cell r="B14941" t="str">
            <v>Sulfur, organic</v>
          </cell>
        </row>
        <row r="14942">
          <cell r="B14942" t="str">
            <v>Sulfur, pyritic</v>
          </cell>
        </row>
        <row r="14943">
          <cell r="B14943" t="str">
            <v>Sulfur-32</v>
          </cell>
        </row>
        <row r="14944">
          <cell r="B14944" t="str">
            <v>Sulfur-34</v>
          </cell>
        </row>
        <row r="14945">
          <cell r="B14945" t="str">
            <v>Sulfur-34/Sulfur-32 ratio</v>
          </cell>
        </row>
        <row r="14946">
          <cell r="B14946" t="str">
            <v>Sulfur-35</v>
          </cell>
        </row>
        <row r="14947">
          <cell r="B14947" t="str">
            <v>Sulfuric acid</v>
          </cell>
        </row>
        <row r="14948">
          <cell r="B14948" t="str">
            <v>Sulfuric acid, mono(.gamma.-.omega.-perfluoro-C6-12-alkyl) esters, ammonium salts</v>
          </cell>
        </row>
        <row r="14949">
          <cell r="B14949" t="str">
            <v>Sulfuric acid, mono(.gamma.-.omega.-perfluoro-C8-14-alkyl) esters, ammonium salts</v>
          </cell>
        </row>
        <row r="14950">
          <cell r="B14950" t="str">
            <v>Sulfuric acid, mono(gamma-mu-perfluoro-C8-12-alkyl) esters, ammonium salts</v>
          </cell>
        </row>
        <row r="14951">
          <cell r="B14951" t="str">
            <v>Sulfuric acid, mono(gamma-mu-perfluoro-C8-14-alkyl) esters</v>
          </cell>
        </row>
        <row r="14952">
          <cell r="B14952" t="str">
            <v>Sulfuric acid-2,2,3,3,3-pentafluoropropan-1-ol (1/2)</v>
          </cell>
        </row>
        <row r="14953">
          <cell r="B14953" t="str">
            <v>Sulfuric acid-2-bromo-1,1,2,2-tetrafluoroethan-1-ol (1/2)</v>
          </cell>
        </row>
        <row r="14954">
          <cell r="B14954" t="str">
            <v>Sulfuryl difluoride--undecafluoro(pentafluoroethyl)cyclohexane (1/1)</v>
          </cell>
        </row>
        <row r="14955">
          <cell r="B14955" t="str">
            <v>Sulfuryl fluoride</v>
          </cell>
        </row>
        <row r="14956">
          <cell r="B14956" t="str">
            <v>Sulprofos</v>
          </cell>
        </row>
        <row r="14957">
          <cell r="B14957" t="str">
            <v>Sum of anions</v>
          </cell>
        </row>
        <row r="14958">
          <cell r="B14958" t="str">
            <v>Sum of Base Cations</v>
          </cell>
        </row>
        <row r="14959">
          <cell r="B14959" t="str">
            <v>Sum of cations</v>
          </cell>
        </row>
        <row r="14960">
          <cell r="B14960" t="str">
            <v>Sum of PAMS target compounds</v>
          </cell>
        </row>
        <row r="14961">
          <cell r="B14961" t="str">
            <v>Sumatriptan</v>
          </cell>
        </row>
        <row r="14962">
          <cell r="B14962" t="str">
            <v>Sumatriptan succinate</v>
          </cell>
        </row>
        <row r="14963">
          <cell r="B14963" t="str">
            <v>Surface area</v>
          </cell>
        </row>
        <row r="14964">
          <cell r="B14964" t="str">
            <v>Surface tension</v>
          </cell>
        </row>
        <row r="14965">
          <cell r="B14965" t="str">
            <v>Surfactants</v>
          </cell>
        </row>
        <row r="14966">
          <cell r="B14966" t="str">
            <v>Surfactants, anionic</v>
          </cell>
        </row>
        <row r="14967">
          <cell r="B14967" t="str">
            <v>Surfactants, cationic</v>
          </cell>
        </row>
        <row r="14968">
          <cell r="B14968" t="str">
            <v>Surfactants, ionic mix (anionic + cationic)</v>
          </cell>
        </row>
        <row r="14969">
          <cell r="B14969" t="str">
            <v>Surfactants, nonionic mix</v>
          </cell>
        </row>
        <row r="14970">
          <cell r="B14970" t="str">
            <v>Surfactants, unspecified mix</v>
          </cell>
        </row>
        <row r="14971">
          <cell r="B14971" t="str">
            <v>Surflon S 111</v>
          </cell>
        </row>
        <row r="14972">
          <cell r="B14972" t="str">
            <v>Surflon S 112</v>
          </cell>
        </row>
        <row r="14973">
          <cell r="B14973" t="str">
            <v>Surflon S 113</v>
          </cell>
        </row>
        <row r="14974">
          <cell r="B14974" t="str">
            <v>Surflon S 121</v>
          </cell>
        </row>
        <row r="14975">
          <cell r="B14975" t="str">
            <v>Surflon S 141</v>
          </cell>
        </row>
        <row r="14976">
          <cell r="B14976" t="str">
            <v>Surflon S 381</v>
          </cell>
        </row>
        <row r="14977">
          <cell r="B14977" t="str">
            <v>Surflon S 382</v>
          </cell>
        </row>
        <row r="14978">
          <cell r="B14978" t="str">
            <v>Surflon S 386</v>
          </cell>
        </row>
        <row r="14979">
          <cell r="B14979" t="str">
            <v>Surflon S 393</v>
          </cell>
        </row>
        <row r="14980">
          <cell r="B14980" t="str">
            <v>Surflon S 611</v>
          </cell>
        </row>
        <row r="14981">
          <cell r="B14981" t="str">
            <v>Surflon SC 101</v>
          </cell>
        </row>
        <row r="14982">
          <cell r="B14982" t="str">
            <v>Surrogate Recovery</v>
          </cell>
        </row>
        <row r="14983">
          <cell r="B14983" t="str">
            <v>Survey Data</v>
          </cell>
        </row>
        <row r="14984">
          <cell r="B14984" t="str">
            <v>Survival</v>
          </cell>
        </row>
        <row r="14985">
          <cell r="B14985" t="str">
            <v>Suspended particulate</v>
          </cell>
        </row>
        <row r="14986">
          <cell r="B14986" t="str">
            <v>Suspended Sediment Concentration (SSC)</v>
          </cell>
        </row>
        <row r="14987">
          <cell r="B14987" t="str">
            <v>Suspended Sediment Discharge</v>
          </cell>
        </row>
        <row r="14988">
          <cell r="B14988" t="str">
            <v>Swep</v>
          </cell>
        </row>
        <row r="14989">
          <cell r="B14989" t="str">
            <v>Syringaldehyde</v>
          </cell>
        </row>
        <row r="14990">
          <cell r="B14990" t="str">
            <v>T-2 Mycotoxins</v>
          </cell>
        </row>
        <row r="14991">
          <cell r="B14991" t="str">
            <v>t-Stat</v>
          </cell>
        </row>
        <row r="14992">
          <cell r="B14992" t="str">
            <v>Tadalafil</v>
          </cell>
        </row>
        <row r="14993">
          <cell r="B14993" t="str">
            <v>Tail Out Depth</v>
          </cell>
        </row>
        <row r="14994">
          <cell r="B14994" t="str">
            <v>Tamoxifen</v>
          </cell>
        </row>
        <row r="14995">
          <cell r="B14995" t="str">
            <v>Tamoxifen-d5</v>
          </cell>
        </row>
        <row r="14996">
          <cell r="B14996" t="str">
            <v>Tannic acid</v>
          </cell>
        </row>
        <row r="14997">
          <cell r="B14997" t="str">
            <v>Tannin and Lignin</v>
          </cell>
        </row>
        <row r="14998">
          <cell r="B14998" t="str">
            <v>Tantalum</v>
          </cell>
        </row>
        <row r="14999">
          <cell r="B14999" t="str">
            <v>Tau-fluvalinate</v>
          </cell>
        </row>
        <row r="15000">
          <cell r="B15000" t="str">
            <v>Taxa biovolume</v>
          </cell>
        </row>
        <row r="15001">
          <cell r="B15001" t="str">
            <v>Taxon Present (Y/N) (choice list)</v>
          </cell>
        </row>
        <row r="15002">
          <cell r="B15002" t="str">
            <v>Taxonomic Diversity, Shannon-Weaver Index</v>
          </cell>
        </row>
        <row r="15003">
          <cell r="B15003" t="str">
            <v>Taxonomic Evenness</v>
          </cell>
        </row>
        <row r="15004">
          <cell r="B15004" t="str">
            <v>Taxonomic Redundancy</v>
          </cell>
        </row>
        <row r="15005">
          <cell r="B15005" t="str">
            <v>Taxonomic Richness</v>
          </cell>
        </row>
        <row r="15006">
          <cell r="B15006" t="str">
            <v>Taxonomic Richness, Ephemeroptera, Plecoptera, Tricoptera</v>
          </cell>
        </row>
        <row r="15007">
          <cell r="B15007" t="str">
            <v>Taxonomic unit, assigned</v>
          </cell>
        </row>
        <row r="15008">
          <cell r="B15008" t="str">
            <v>Tebuconazole</v>
          </cell>
        </row>
        <row r="15009">
          <cell r="B15009" t="str">
            <v>Tebufenozide</v>
          </cell>
        </row>
        <row r="15010">
          <cell r="B15010" t="str">
            <v>Tebupirimphos oxon</v>
          </cell>
        </row>
        <row r="15011">
          <cell r="B15011" t="str">
            <v>Tebuthiuron</v>
          </cell>
        </row>
        <row r="15012">
          <cell r="B15012" t="str">
            <v>Technetium</v>
          </cell>
        </row>
        <row r="15013">
          <cell r="B15013" t="str">
            <v>Technetium-99</v>
          </cell>
        </row>
        <row r="15014">
          <cell r="B15014" t="str">
            <v>Technitium-99</v>
          </cell>
        </row>
        <row r="15015">
          <cell r="B15015" t="str">
            <v>Tecnazene</v>
          </cell>
        </row>
        <row r="15016">
          <cell r="B15016" t="str">
            <v>Tefluthrin</v>
          </cell>
        </row>
        <row r="15017">
          <cell r="B15017" t="str">
            <v>Tefluthrin acid benzyl ester</v>
          </cell>
        </row>
        <row r="15018">
          <cell r="B15018" t="str">
            <v>Tefluthrin acid pentafluorobenzyl ester</v>
          </cell>
        </row>
        <row r="15019">
          <cell r="B15019" t="str">
            <v>Tellurium</v>
          </cell>
        </row>
        <row r="15020">
          <cell r="B15020" t="str">
            <v>Tellurium-132</v>
          </cell>
        </row>
        <row r="15021">
          <cell r="B15021" t="str">
            <v>Temazepam</v>
          </cell>
        </row>
        <row r="15022">
          <cell r="B15022" t="str">
            <v>Temazepam-d5</v>
          </cell>
        </row>
        <row r="15023">
          <cell r="B15023" t="str">
            <v>Tembotrione</v>
          </cell>
        </row>
        <row r="15024">
          <cell r="B15024" t="str">
            <v>Temephos</v>
          </cell>
        </row>
        <row r="15025">
          <cell r="B15025" t="str">
            <v>Temperature</v>
          </cell>
        </row>
        <row r="15026">
          <cell r="B15026" t="str">
            <v>Temperature difference</v>
          </cell>
        </row>
        <row r="15027">
          <cell r="B15027" t="str">
            <v>Temperature, air</v>
          </cell>
        </row>
        <row r="15028">
          <cell r="B15028" t="str">
            <v>Temperature, dew point air</v>
          </cell>
        </row>
        <row r="15029">
          <cell r="B15029" t="str">
            <v>Temperature, hyporheic</v>
          </cell>
        </row>
        <row r="15030">
          <cell r="B15030" t="str">
            <v>Temperature, sample</v>
          </cell>
        </row>
        <row r="15031">
          <cell r="B15031" t="str">
            <v>Temperature, sediment</v>
          </cell>
        </row>
        <row r="15032">
          <cell r="B15032" t="str">
            <v>Temperature, soil</v>
          </cell>
        </row>
        <row r="15033">
          <cell r="B15033" t="str">
            <v>Temperature, tissue</v>
          </cell>
        </row>
        <row r="15034">
          <cell r="B15034" t="str">
            <v>Temperature, water</v>
          </cell>
        </row>
        <row r="15035">
          <cell r="B15035" t="str">
            <v>Temperature, wet bulb</v>
          </cell>
        </row>
        <row r="15036">
          <cell r="B15036" t="str">
            <v>Teniposide</v>
          </cell>
        </row>
        <row r="15037">
          <cell r="B15037" t="str">
            <v>Terbacil</v>
          </cell>
        </row>
        <row r="15038">
          <cell r="B15038" t="str">
            <v>Terbium</v>
          </cell>
        </row>
        <row r="15039">
          <cell r="B15039" t="str">
            <v>Terbium, tris(6,6,7,7,8,8,8-heptafluoro-2,2-dimethyl-3,5-octanedionato-.kappa.O3,.kappa.O5)-</v>
          </cell>
        </row>
        <row r="15040">
          <cell r="B15040" t="str">
            <v>Terbufos</v>
          </cell>
        </row>
        <row r="15041">
          <cell r="B15041" t="str">
            <v>Terbufos oxygen analog sulfone</v>
          </cell>
        </row>
        <row r="15042">
          <cell r="B15042" t="str">
            <v>Terbufos sulfone</v>
          </cell>
        </row>
        <row r="15043">
          <cell r="B15043" t="str">
            <v>Terbufoxon Sulfone</v>
          </cell>
        </row>
        <row r="15044">
          <cell r="B15044" t="str">
            <v>Terbumeton</v>
          </cell>
        </row>
        <row r="15045">
          <cell r="B15045" t="str">
            <v>Terbuthylazine</v>
          </cell>
        </row>
        <row r="15046">
          <cell r="B15046" t="str">
            <v>Terbutryn</v>
          </cell>
        </row>
        <row r="15047">
          <cell r="B15047" t="str">
            <v>Terephthalic acid</v>
          </cell>
        </row>
        <row r="15048">
          <cell r="B15048" t="str">
            <v>Terphenyl</v>
          </cell>
        </row>
        <row r="15049">
          <cell r="B15049" t="str">
            <v>Terphenyl-d14</v>
          </cell>
        </row>
        <row r="15050">
          <cell r="B15050" t="str">
            <v>Terpineol</v>
          </cell>
        </row>
        <row r="15051">
          <cell r="B15051" t="str">
            <v>Terpinolene</v>
          </cell>
        </row>
        <row r="15052">
          <cell r="B15052" t="str">
            <v>Terrace height</v>
          </cell>
        </row>
        <row r="15053">
          <cell r="B15053" t="str">
            <v>Terrace width</v>
          </cell>
        </row>
        <row r="15054">
          <cell r="B15054" t="str">
            <v>tert-Amyl methyl ether</v>
          </cell>
        </row>
        <row r="15055">
          <cell r="B15055" t="str">
            <v>tert-Amylbenzene</v>
          </cell>
        </row>
        <row r="15056">
          <cell r="B15056" t="str">
            <v>tert-Butanol</v>
          </cell>
        </row>
        <row r="15057">
          <cell r="B15057" t="str">
            <v>tert-Butyl (4,4,5,5,6,6,7,7,7-nonafluoro-2-iodoheptyl)carbamate</v>
          </cell>
        </row>
        <row r="15058">
          <cell r="B15058" t="str">
            <v>tert-Butyl acetate</v>
          </cell>
        </row>
        <row r="15059">
          <cell r="B15059" t="str">
            <v>tert-Butyl formate</v>
          </cell>
        </row>
        <row r="15060">
          <cell r="B15060" t="str">
            <v>tert-Butyl heptafluorobutaneperoxoate</v>
          </cell>
        </row>
        <row r="15061">
          <cell r="B15061" t="str">
            <v>tert-Butyl heptafluorobutanoate</v>
          </cell>
        </row>
        <row r="15062">
          <cell r="B15062" t="str">
            <v>tert-Butyl pentafluoropropionate</v>
          </cell>
        </row>
        <row r="15063">
          <cell r="B15063" t="str">
            <v>tert-Butyl tridecafluoroheptaneperoxoate</v>
          </cell>
        </row>
        <row r="15064">
          <cell r="B15064" t="str">
            <v>tert-Butylbenzene</v>
          </cell>
        </row>
        <row r="15065">
          <cell r="B15065" t="str">
            <v>tert-Butylhydroquinone</v>
          </cell>
        </row>
        <row r="15066">
          <cell r="B15066" t="str">
            <v>Testosterone</v>
          </cell>
        </row>
        <row r="15067">
          <cell r="B15067" t="str">
            <v>Testosterone-d5</v>
          </cell>
        </row>
        <row r="15068">
          <cell r="B15068" t="str">
            <v>Tetra(methoxymethyl)melamine (TMMM)</v>
          </cell>
        </row>
        <row r="15069">
          <cell r="B15069" t="str">
            <v>Tetraacetylethylenediamine</v>
          </cell>
        </row>
        <row r="15070">
          <cell r="B15070" t="str">
            <v>Tetrabromobisphenol A</v>
          </cell>
        </row>
        <row r="15071">
          <cell r="B15071" t="str">
            <v>Tetrabromodiphenyl ether</v>
          </cell>
        </row>
        <row r="15072">
          <cell r="B15072" t="str">
            <v>Tetrabutylphosphanium trifluoro[tris(pentafluoroethyl)]phosphate(1-)</v>
          </cell>
        </row>
        <row r="15073">
          <cell r="B15073" t="str">
            <v>Tetrabutyltin</v>
          </cell>
        </row>
        <row r="15074">
          <cell r="B15074" t="str">
            <v>Tetrachloro-1,3-butadiene</v>
          </cell>
        </row>
        <row r="15075">
          <cell r="B15075" t="str">
            <v>Tetrachloro-m-xylene</v>
          </cell>
        </row>
        <row r="15076">
          <cell r="B15076" t="str">
            <v>Tetrachloroanisole</v>
          </cell>
        </row>
        <row r="15077">
          <cell r="B15077" t="str">
            <v>Tetrachlorobenzene</v>
          </cell>
        </row>
        <row r="15078">
          <cell r="B15078" t="str">
            <v>Tetrachlorobiphenyl</v>
          </cell>
        </row>
        <row r="15079">
          <cell r="B15079" t="str">
            <v>Tetrachlorocatechol</v>
          </cell>
        </row>
        <row r="15080">
          <cell r="B15080" t="str">
            <v>Tetrachlorodibenzo-p-dioxin</v>
          </cell>
        </row>
        <row r="15081">
          <cell r="B15081" t="str">
            <v>Tetrachlorodibenzofuran</v>
          </cell>
        </row>
        <row r="15082">
          <cell r="B15082" t="str">
            <v>Tetrachloroethane</v>
          </cell>
        </row>
        <row r="15083">
          <cell r="B15083" t="str">
            <v>Tetrachloroethene***retired***use Tetrachloroethylene</v>
          </cell>
        </row>
        <row r="15084">
          <cell r="B15084" t="str">
            <v>Tetrachloroethylene</v>
          </cell>
        </row>
        <row r="15085">
          <cell r="B15085" t="str">
            <v>Tetrachloroguaiacol</v>
          </cell>
        </row>
        <row r="15086">
          <cell r="B15086" t="str">
            <v>Tetrachlorophenol</v>
          </cell>
        </row>
        <row r="15087">
          <cell r="B15087" t="str">
            <v>Tetrachlorvinphos</v>
          </cell>
        </row>
        <row r="15088">
          <cell r="B15088" t="str">
            <v>Tetrachlorvinphos (mixed isomers)</v>
          </cell>
        </row>
        <row r="15089">
          <cell r="B15089" t="str">
            <v>Tetraconazole</v>
          </cell>
        </row>
        <row r="15090">
          <cell r="B15090" t="str">
            <v>Tetracosane</v>
          </cell>
        </row>
        <row r="15091">
          <cell r="B15091" t="str">
            <v>Tetracycline</v>
          </cell>
        </row>
        <row r="15092">
          <cell r="B15092" t="str">
            <v>Tetracycline hydrochloride</v>
          </cell>
        </row>
        <row r="15093">
          <cell r="B15093" t="str">
            <v>Tetradecafluoroheptan-4-one</v>
          </cell>
        </row>
        <row r="15094">
          <cell r="B15094" t="str">
            <v>Tetradecafluorooctahydropentalene</v>
          </cell>
        </row>
        <row r="15095">
          <cell r="B15095" t="str">
            <v>Tetradecanal</v>
          </cell>
        </row>
        <row r="15096">
          <cell r="B15096" t="str">
            <v>Tetradecanamide</v>
          </cell>
        </row>
        <row r="15097">
          <cell r="B15097" t="str">
            <v>Tetradecane</v>
          </cell>
        </row>
        <row r="15098">
          <cell r="B15098" t="str">
            <v>Tetradecane, 1,1,1,2,2,3,3,4,4,5,5,6,6,7,7,8,8,9,9,10,10,11,11,12,12,13,13,14,14-nonacosafluoro-14-iodo-</v>
          </cell>
        </row>
        <row r="15099">
          <cell r="B15099" t="str">
            <v>Tetradecane, 1,1,1,2,2,3,3,4,4,5,5,6,6,7,7,8,8,9,9,10,10,11,11,12,12-pentacosafluoro-14-iodo-</v>
          </cell>
        </row>
        <row r="15100">
          <cell r="B15100" t="str">
            <v>Tetradecane, 1,1,1,2,3,3,4,4,5,5,6,6,7,7,8,8,9,9,10,10,11,11,12,12,13,13,14,14-octacosafluoro-14-iodo-2-(trifluoromethyl)-</v>
          </cell>
        </row>
        <row r="15101">
          <cell r="B15101" t="str">
            <v>Tetradecane, 1-chloro-1,1,2,2,3,3,4,4,5,5,6,6-dodecafluoro-8-iodo-</v>
          </cell>
        </row>
        <row r="15102">
          <cell r="B15102" t="str">
            <v>Tetradecanenitrile</v>
          </cell>
        </row>
        <row r="15103">
          <cell r="B15103" t="str">
            <v>Tetradecanoic acid, 1,1'-[methyl(3,3,4,4,5,5,6,6,6-nonafluorohexyl)silylene] ester</v>
          </cell>
        </row>
        <row r="15104">
          <cell r="B15104" t="str">
            <v>Tetradecanoic acid, 2,2,3,3,4,4,5,5,6,6,7,7,8,8,9,9,10,10,11,11,12,12,13,13,14,14,14-heptacosafluoro-</v>
          </cell>
        </row>
        <row r="15105">
          <cell r="B15105" t="str">
            <v>Tetradecanoic acid, 2,2,3,3,4,4,5,5,6,6,7,7,8,8,9,9,10,10,11,11,12,12,13,13-tetracosafluoro-</v>
          </cell>
        </row>
        <row r="15106">
          <cell r="B15106" t="str">
            <v>Tetradecanoic acid, 2,2,3,3,4,4,5,5,6,6,7,7,8,8,9,9,10,10,11,11,12,12,13,14,14,14-hexacosafluoro-13-(trifluoromethyl)-</v>
          </cell>
        </row>
        <row r="15107">
          <cell r="B15107" t="str">
            <v>Tetradecanoic acid, 2,2,3,3,4,4,5,5,6,6,7,7,8,8,9,9,10,10,11,11,12,12,13,14,14,14-hexacosafluoro-13-(trifluoromethyl)-, compd. with ethanamine (1:1)</v>
          </cell>
        </row>
        <row r="15108">
          <cell r="B15108" t="str">
            <v>Tetradecanoic acid, 3,3,4,4,5,5,6,6,7,7,8,8,8-tridecafluorooctyl ester</v>
          </cell>
        </row>
        <row r="15109">
          <cell r="B15109" t="str">
            <v>Tetradecanol</v>
          </cell>
        </row>
        <row r="15110">
          <cell r="B15110" t="str">
            <v>Tetradecanoyl fluoride, 2,2,3,3,4,4,5,5,6,6,7,7,8,8,9,9,10,10,11,11,12,12,13,14,14,14-hexacosafluoro-13-(trifluoromethyl)-</v>
          </cell>
        </row>
        <row r="15111">
          <cell r="B15111" t="str">
            <v>Tetradecyl heptafluorobutanoate</v>
          </cell>
        </row>
        <row r="15112">
          <cell r="B15112" t="str">
            <v>Tetradecyl nonadecafluorodecanoate</v>
          </cell>
        </row>
        <row r="15113">
          <cell r="B15113" t="str">
            <v>Tetradecylbenzene</v>
          </cell>
        </row>
        <row r="15114">
          <cell r="B15114" t="str">
            <v>Tetradifon</v>
          </cell>
        </row>
        <row r="15115">
          <cell r="B15115" t="str">
            <v>Tetraethyl (3,3,4,4,5,5-hexafluorocyclopent-1-ene-1,2-diyl)bis(phosphonate)</v>
          </cell>
        </row>
        <row r="15116">
          <cell r="B15116" t="str">
            <v>Tetraethyl (3,3,4,4-tetrafluorocyclobut-1-ene-1,2-diyl)bis(phosphonate)</v>
          </cell>
        </row>
        <row r="15117">
          <cell r="B15117" t="str">
            <v>Tetraethyl ammonium hydroxide</v>
          </cell>
        </row>
        <row r="15118">
          <cell r="B15118" t="str">
            <v>Tetraethyl pyrophosphate</v>
          </cell>
        </row>
        <row r="15119">
          <cell r="B15119" t="str">
            <v>Tetraethylammonium perfluoroisooctanesulfonate</v>
          </cell>
        </row>
        <row r="15120">
          <cell r="B15120" t="str">
            <v>Tetraethyllead</v>
          </cell>
        </row>
        <row r="15121">
          <cell r="B15121" t="str">
            <v>Tetrafluoro(1,1,1,2,3,3,3-heptafluoropropan-2-yl)-lambda~5~-phosphane</v>
          </cell>
        </row>
        <row r="15122">
          <cell r="B15122" t="str">
            <v>Tetrafluoro(perfluoroisopropyl)iodine</v>
          </cell>
        </row>
        <row r="15123">
          <cell r="B15123" t="str">
            <v>Tetrafluoroethylene, polymer with ethene, 1,1-difluoro-, ethene, trifluoro(trifluoromethoxy)-, propane, 1,1,2,2,3,3-hexa</v>
          </cell>
        </row>
        <row r="15124">
          <cell r="B15124" t="str">
            <v>Tetrafluoroethylene, polymer with ethene, 1,1-difluoro-, ethene, trifluoro(trifluoromethoxy)-, propane, 1,1,2,2,3,3-hexafluoro-1-(trifluoroethenyl)oxy-3-(trifluorom ethoxy)-, and 1-butene, 4-bromo-3,3,4,4-tetrafluoro-</v>
          </cell>
        </row>
        <row r="15125">
          <cell r="B15125" t="str">
            <v>Tetrafluoroethylene, polymer with ethene, trifluoro(trifluoromethoxy)-, propane, 1,1,2,2,3,3-hexafluoro-1-(trifluoroethenyl)oxy-3-(trifluoromethoxy)-, and ethene, bromotrifluoro-</v>
          </cell>
        </row>
        <row r="15126">
          <cell r="B15126" t="str">
            <v>Tetrafluoroethylene-Formaldehyde copolymer</v>
          </cell>
        </row>
        <row r="15127">
          <cell r="B15127" t="str">
            <v>Tetrafluoropropane-1,1,1,2-tetrol</v>
          </cell>
        </row>
        <row r="15128">
          <cell r="B15128" t="str">
            <v>Tetrafluorosuccinimde</v>
          </cell>
        </row>
        <row r="15129">
          <cell r="B15129" t="str">
            <v>Tetrafluorosuccinonitrile</v>
          </cell>
        </row>
        <row r="15130">
          <cell r="B15130" t="str">
            <v>Tetrafluorosuccinyl chloride</v>
          </cell>
        </row>
        <row r="15131">
          <cell r="B15131" t="str">
            <v>Tetrafluorosuccinyl fluoride</v>
          </cell>
        </row>
        <row r="15132">
          <cell r="B15132" t="str">
            <v>Tetrahydro(perfluorobutyl)furan</v>
          </cell>
        </row>
        <row r="15133">
          <cell r="B15133" t="str">
            <v>Tetrahydroabietylamine acetate</v>
          </cell>
        </row>
        <row r="15134">
          <cell r="B15134" t="str">
            <v>Tetrahydrocannabinol</v>
          </cell>
        </row>
        <row r="15135">
          <cell r="B15135" t="str">
            <v>Tetrahydrofuran</v>
          </cell>
        </row>
        <row r="15136">
          <cell r="B15136" t="str">
            <v>Tetrahydropyran</v>
          </cell>
        </row>
        <row r="15137">
          <cell r="B15137" t="str">
            <v>Tetrakis(3,3,4,4,5,5,6,6,7,7,8,8,8-tridecafluorooctyl)stannane</v>
          </cell>
        </row>
        <row r="15138">
          <cell r="B15138" t="str">
            <v>Tetramethrin</v>
          </cell>
        </row>
        <row r="15139">
          <cell r="B15139" t="str">
            <v>Tetramethylpyrazine</v>
          </cell>
        </row>
        <row r="15140">
          <cell r="B15140" t="str">
            <v>Tetraphosphetane, tetrakis(pentafluoroethyl)-</v>
          </cell>
        </row>
        <row r="15141">
          <cell r="B15141" t="str">
            <v>Tetrapropyl dithiopyrophosphate</v>
          </cell>
        </row>
        <row r="15142">
          <cell r="B15142" t="str">
            <v>Tetrapropylammonium perfluorooctanoate</v>
          </cell>
        </row>
        <row r="15143">
          <cell r="B15143" t="str">
            <v>Tetratetracontane</v>
          </cell>
        </row>
        <row r="15144">
          <cell r="B15144" t="str">
            <v>Tetratriacontafluoro-10,13,16,19-tetraoxaoctacosadiene</v>
          </cell>
        </row>
        <row r="15145">
          <cell r="B15145" t="str">
            <v>Tetratriacontane</v>
          </cell>
        </row>
        <row r="15146">
          <cell r="B15146" t="str">
            <v>Tetrodotoxin</v>
          </cell>
        </row>
        <row r="15147">
          <cell r="B15147" t="str">
            <v>Tetryl</v>
          </cell>
        </row>
        <row r="15148">
          <cell r="B15148" t="str">
            <v>Thallium</v>
          </cell>
        </row>
        <row r="15149">
          <cell r="B15149" t="str">
            <v>Thallium-201</v>
          </cell>
        </row>
        <row r="15150">
          <cell r="B15150" t="str">
            <v>Thallium-208</v>
          </cell>
        </row>
        <row r="15151">
          <cell r="B15151" t="str">
            <v>Thalweg Depth</v>
          </cell>
        </row>
        <row r="15152">
          <cell r="B15152" t="str">
            <v>Thalweg elevation</v>
          </cell>
        </row>
        <row r="15153">
          <cell r="B15153" t="str">
            <v>Thebaine</v>
          </cell>
        </row>
        <row r="15154">
          <cell r="B15154" t="str">
            <v>Thecamoeba</v>
          </cell>
        </row>
        <row r="15155">
          <cell r="B15155" t="str">
            <v>Thecamoeba munda</v>
          </cell>
        </row>
        <row r="15156">
          <cell r="B15156" t="str">
            <v>Thecamoeba orbis</v>
          </cell>
        </row>
        <row r="15157">
          <cell r="B15157" t="str">
            <v>Thecamoebidae</v>
          </cell>
        </row>
        <row r="15158">
          <cell r="B15158" t="str">
            <v>Theobromine</v>
          </cell>
        </row>
        <row r="15159">
          <cell r="B15159" t="str">
            <v>Theophylline</v>
          </cell>
        </row>
        <row r="15160">
          <cell r="B15160" t="str">
            <v>Theophylline-13C1-15N2</v>
          </cell>
        </row>
        <row r="15161">
          <cell r="B15161" t="str">
            <v>Thermal discharge</v>
          </cell>
        </row>
        <row r="15162">
          <cell r="B15162" t="str">
            <v>Thiabendazole</v>
          </cell>
        </row>
        <row r="15163">
          <cell r="B15163" t="str">
            <v>Thiabendazole-d4</v>
          </cell>
        </row>
        <row r="15164">
          <cell r="B15164" t="str">
            <v>Thiabendazole-d6</v>
          </cell>
        </row>
        <row r="15165">
          <cell r="B15165" t="str">
            <v>Thiacloprid</v>
          </cell>
        </row>
        <row r="15166">
          <cell r="B15166" t="str">
            <v>Thiamethoxam</v>
          </cell>
        </row>
        <row r="15167">
          <cell r="B15167" t="str">
            <v>Thiamethoxam-d3</v>
          </cell>
        </row>
        <row r="15168">
          <cell r="B15168" t="str">
            <v>Thiazopyr</v>
          </cell>
        </row>
        <row r="15169">
          <cell r="B15169" t="str">
            <v>Thickness, supernatant layer</v>
          </cell>
        </row>
        <row r="15170">
          <cell r="B15170" t="str">
            <v>Thidiazuron</v>
          </cell>
        </row>
        <row r="15171">
          <cell r="B15171" t="str">
            <v>Thiencarbazone-methyl</v>
          </cell>
        </row>
        <row r="15172">
          <cell r="B15172" t="str">
            <v>Thieno[3,4-b]thiophene, homopolymer, 2-[1-[difluoro[(1,2,2-trifluoroethenyl)oxy]methyl]-1,2,2,2-tetrafluoroethoxy]-1,1,2,2-tetrafluoroethanesulfonic acid-tetrafluoroethylene polymer-doped</v>
          </cell>
        </row>
        <row r="15173">
          <cell r="B15173" t="str">
            <v>Thietane, 2,2'-oxybis[4,4-bis(trifluoromethyl)-</v>
          </cell>
        </row>
        <row r="15174">
          <cell r="B15174" t="str">
            <v>Thifensulfuron</v>
          </cell>
        </row>
        <row r="15175">
          <cell r="B15175" t="str">
            <v>Thifensulfuron-methyl</v>
          </cell>
        </row>
        <row r="15176">
          <cell r="B15176" t="str">
            <v>Thioacetamide</v>
          </cell>
        </row>
        <row r="15177">
          <cell r="B15177" t="str">
            <v>Thioacetic acid S-(4,4,5,5,5-pentafluoro-pentyl)ester</v>
          </cell>
        </row>
        <row r="15178">
          <cell r="B15178" t="str">
            <v>Thiobencarb</v>
          </cell>
        </row>
        <row r="15179">
          <cell r="B15179" t="str">
            <v>Thiobenzyl N-heptafluorobutyrylanthranilate</v>
          </cell>
        </row>
        <row r="15180">
          <cell r="B15180" t="str">
            <v>Thiocloprid</v>
          </cell>
        </row>
        <row r="15181">
          <cell r="B15181" t="str">
            <v>Thiocyanate</v>
          </cell>
        </row>
        <row r="15182">
          <cell r="B15182" t="str">
            <v>Thiocyanic acid</v>
          </cell>
        </row>
        <row r="15183">
          <cell r="B15183" t="str">
            <v>Thiocyanic acid, .gamma.-.omega.-perfluoro-C4-20-alkyl esters</v>
          </cell>
        </row>
        <row r="15184">
          <cell r="B15184" t="str">
            <v>Thiocyanic acid, 3,3,4,4,5,5,6,6,7,7,8,8,8-tridecafluorooctyl ester</v>
          </cell>
        </row>
        <row r="15185">
          <cell r="B15185" t="str">
            <v>Thiocyanic acid, 3,3,4,4,5,5,6,6,7,7,8,8,9,9,10,10,10-heptadecafluorodecyl ester</v>
          </cell>
        </row>
        <row r="15186">
          <cell r="B15186" t="str">
            <v>Thiodicarb</v>
          </cell>
        </row>
        <row r="15187">
          <cell r="B15187" t="str">
            <v>Thiofanox</v>
          </cell>
        </row>
        <row r="15188">
          <cell r="B15188" t="str">
            <v>Thiols, C10-20, .gamma.-.omega.-perfluoro</v>
          </cell>
        </row>
        <row r="15189">
          <cell r="B15189" t="str">
            <v>Thiols, C4-10, .gamma.-.omega.-perfluoro</v>
          </cell>
        </row>
        <row r="15190">
          <cell r="B15190" t="str">
            <v>Thiols, C4-20, .gamma.-.omega.-perfluoro</v>
          </cell>
        </row>
        <row r="15191">
          <cell r="B15191" t="str">
            <v>Thiols, C4-20, .gamma.-.omega.-perfluoro, reaction products with hexakis(methoxymethyl)melamine and vinyl tert-decanoate</v>
          </cell>
        </row>
        <row r="15192">
          <cell r="B15192" t="str">
            <v>Thiols, C4-20, .gamma.-.omega.-perfluoro, reaction products with methylated formaldehyde1,3,5-triazine-2,4,6-triamine polymer</v>
          </cell>
        </row>
        <row r="15193">
          <cell r="B15193" t="str">
            <v>Thiols, C4-20, .gamma.-.omega.-perfluoro, telomers with acrylamide and acrylic acid, sodium salts</v>
          </cell>
        </row>
        <row r="15194">
          <cell r="B15194" t="str">
            <v>Thiols, C6-12, .gamma.-.omega.-perfluoro</v>
          </cell>
        </row>
        <row r="15195">
          <cell r="B15195" t="str">
            <v>Thiols, C8-20, .gamma.-.omega.-perfluoro, telomers with acrylamide</v>
          </cell>
        </row>
        <row r="15196">
          <cell r="B15196" t="str">
            <v>Thionazin</v>
          </cell>
        </row>
        <row r="15197">
          <cell r="B15197" t="str">
            <v>Thionyl chloride, reaction products with ammonia and polymd. oxidized 1,1,2,3,3,3-hexafluoro-1-propene hydrolyzed high-boiling fraction non-aqueous phase</v>
          </cell>
        </row>
        <row r="15198">
          <cell r="B15198" t="str">
            <v>Thiophanate ethyl</v>
          </cell>
        </row>
        <row r="15199">
          <cell r="B15199" t="str">
            <v>Thiophanate Methyl</v>
          </cell>
        </row>
        <row r="15200">
          <cell r="B15200" t="str">
            <v>Thiophene</v>
          </cell>
        </row>
        <row r="15201">
          <cell r="B15201" t="str">
            <v>Thiophene, 2,2'-(1,1,2,2,3,3-hexafluoro-1,3-propanediyl)bis-</v>
          </cell>
        </row>
        <row r="15202">
          <cell r="B15202" t="str">
            <v>Thiophene, 2-(tridecafluorohexyl)-</v>
          </cell>
        </row>
        <row r="15203">
          <cell r="B15203" t="str">
            <v>Thiophene, 3-(2,2,3,3-tetrafluoropropoxy)-</v>
          </cell>
        </row>
        <row r="15204">
          <cell r="B15204" t="str">
            <v>Thiophene, 3-(heptadecafluorooctyl)-</v>
          </cell>
        </row>
        <row r="15205">
          <cell r="B15205" t="str">
            <v>Thiophenol</v>
          </cell>
        </row>
        <row r="15206">
          <cell r="B15206" t="str">
            <v>Thiosulfate</v>
          </cell>
        </row>
        <row r="15207">
          <cell r="B15207" t="str">
            <v>Thiourea</v>
          </cell>
        </row>
        <row r="15208">
          <cell r="B15208" t="str">
            <v>Thiourea, N-(2,2,3,3,4,4,4-heptafluorobutyl)-N'-</v>
          </cell>
        </row>
        <row r="15209">
          <cell r="B15209" t="str">
            <v>Thioxanthone</v>
          </cell>
        </row>
        <row r="15210">
          <cell r="B15210" t="str">
            <v>Thiram</v>
          </cell>
        </row>
        <row r="15211">
          <cell r="B15211" t="str">
            <v>Thorium-227</v>
          </cell>
        </row>
        <row r="15212">
          <cell r="B15212" t="str">
            <v>Thorium-228</v>
          </cell>
        </row>
        <row r="15213">
          <cell r="B15213" t="str">
            <v>Thorium-230</v>
          </cell>
        </row>
        <row r="15214">
          <cell r="B15214" t="str">
            <v>Thorium-231</v>
          </cell>
        </row>
        <row r="15215">
          <cell r="B15215" t="str">
            <v>Thorium-232</v>
          </cell>
        </row>
        <row r="15216">
          <cell r="B15216" t="str">
            <v>Thorium-234</v>
          </cell>
        </row>
        <row r="15217">
          <cell r="B15217" t="str">
            <v>Thulium</v>
          </cell>
        </row>
        <row r="15218">
          <cell r="B15218" t="str">
            <v>Thuringiensin</v>
          </cell>
        </row>
        <row r="15219">
          <cell r="B15219" t="str">
            <v>Thuringiensin, calcium salt</v>
          </cell>
        </row>
        <row r="15220">
          <cell r="B15220" t="str">
            <v>Thymidine, 5'-O-[[4-(1H,1H,2H,2H-perfluorodecyl)phenyl]bis(4-methoxyphenyl)methyl]-, 3'-[2-cyanoethyl N,N-bis(1-methylethyl)phosphoramidite]</v>
          </cell>
        </row>
        <row r="15221">
          <cell r="B15221" t="str">
            <v>Tiamulin</v>
          </cell>
        </row>
        <row r="15222">
          <cell r="B15222" t="str">
            <v>Tide cycle duration</v>
          </cell>
        </row>
        <row r="15223">
          <cell r="B15223" t="str">
            <v>Tide cycle time</v>
          </cell>
        </row>
        <row r="15224">
          <cell r="B15224" t="str">
            <v>Tide range</v>
          </cell>
        </row>
        <row r="15225">
          <cell r="B15225" t="str">
            <v>Tide rate</v>
          </cell>
        </row>
        <row r="15226">
          <cell r="B15226" t="str">
            <v>Tide stage</v>
          </cell>
        </row>
        <row r="15227">
          <cell r="B15227" t="str">
            <v>Tide stage (choice list)</v>
          </cell>
        </row>
        <row r="15228">
          <cell r="B15228" t="str">
            <v>Tiller Count</v>
          </cell>
        </row>
        <row r="15229">
          <cell r="B15229" t="str">
            <v>Tilmicosin</v>
          </cell>
        </row>
        <row r="15230">
          <cell r="B15230" t="str">
            <v>Tin</v>
          </cell>
        </row>
        <row r="15231">
          <cell r="B15231" t="str">
            <v>Tin-113</v>
          </cell>
        </row>
        <row r="15232">
          <cell r="B15232" t="str">
            <v>Tin-117</v>
          </cell>
        </row>
        <row r="15233">
          <cell r="B15233" t="str">
            <v>Tin-120</v>
          </cell>
        </row>
        <row r="15234">
          <cell r="B15234" t="str">
            <v>Tin-San</v>
          </cell>
        </row>
        <row r="15235">
          <cell r="B15235" t="str">
            <v>Tiotropium</v>
          </cell>
        </row>
        <row r="15236">
          <cell r="B15236" t="str">
            <v>Titanium</v>
          </cell>
        </row>
        <row r="15237">
          <cell r="B15237" t="str">
            <v>TOD</v>
          </cell>
        </row>
        <row r="15238">
          <cell r="B15238" t="str">
            <v>Tolerance index</v>
          </cell>
        </row>
        <row r="15239">
          <cell r="B15239" t="str">
            <v>Tolfenpyrad</v>
          </cell>
        </row>
        <row r="15240">
          <cell r="B15240" t="str">
            <v>Tolpyralate</v>
          </cell>
        </row>
        <row r="15241">
          <cell r="B15241" t="str">
            <v>Toluene</v>
          </cell>
        </row>
        <row r="15242">
          <cell r="B15242" t="str">
            <v>Toluene diisocyanate</v>
          </cell>
        </row>
        <row r="15243">
          <cell r="B15243" t="str">
            <v>Toluene-2,4-diisocyanate</v>
          </cell>
        </row>
        <row r="15244">
          <cell r="B15244" t="str">
            <v>Toluene-d8</v>
          </cell>
        </row>
        <row r="15245">
          <cell r="B15245" t="str">
            <v>Toluenediamine</v>
          </cell>
        </row>
        <row r="15246">
          <cell r="B15246" t="str">
            <v>Toluic acid</v>
          </cell>
        </row>
        <row r="15247">
          <cell r="B15247" t="str">
            <v>Toluidine</v>
          </cell>
        </row>
        <row r="15248">
          <cell r="B15248" t="str">
            <v>Tolyl triazole</v>
          </cell>
        </row>
        <row r="15249">
          <cell r="B15249" t="str">
            <v>Tonalide***retired***use 6-Acetyl-1,1,2,4,4,7-hexamethyltetralin</v>
          </cell>
        </row>
        <row r="15250">
          <cell r="B15250" t="str">
            <v>Top of bank cross-sectional area</v>
          </cell>
        </row>
        <row r="15251">
          <cell r="B15251" t="str">
            <v>Top of bank width</v>
          </cell>
        </row>
        <row r="15252">
          <cell r="B15252" t="str">
            <v>Topiramate</v>
          </cell>
        </row>
        <row r="15253">
          <cell r="B15253" t="str">
            <v>Topramezone</v>
          </cell>
        </row>
        <row r="15254">
          <cell r="B15254" t="str">
            <v>Torrent Deposition-Massive deposits of sediment, logs, and debris in the reach (Y/N) (choice list)</v>
          </cell>
        </row>
        <row r="15255">
          <cell r="B15255" t="str">
            <v>Torrent Deposition-Stream has begun to erode newly laid matrix supported deposits (Y/N) (choice list)</v>
          </cell>
        </row>
        <row r="15256">
          <cell r="B15256" t="str">
            <v>Torrent Scouring and Deposition-No evidence (Y/N) (choice list)</v>
          </cell>
        </row>
        <row r="15257">
          <cell r="B15257" t="str">
            <v>Torrent Scouring-Channel has little evidence of pool-riffle structure (Y/N) (choice list)</v>
          </cell>
        </row>
        <row r="15258">
          <cell r="B15258" t="str">
            <v>Torrent Scouring-Downstream of scoured reach are massive deposits of sediment and debris (Y/N) (choice list)</v>
          </cell>
        </row>
        <row r="15259">
          <cell r="B15259" t="str">
            <v>Torrent Scouring-Riparian trees have fallen in channel due to scouring near their roots (Y/N) (choice list)</v>
          </cell>
        </row>
        <row r="15260">
          <cell r="B15260" t="str">
            <v>Torrent Scouring-Riparian trees have fresh bark scars unbelievably high above the channel (Y/N) (choice list)</v>
          </cell>
        </row>
        <row r="15261">
          <cell r="B15261" t="str">
            <v>Torrent Scouring-Stream channel is scoured down to bedrock for substantial portion of reach (Y/N) (choice list)</v>
          </cell>
        </row>
        <row r="15262">
          <cell r="B15262" t="str">
            <v>Torrent Scouring-Stream channel recently devegetated two or more times the width of low flow channel (Y/N) (choice list)</v>
          </cell>
        </row>
        <row r="15263">
          <cell r="B15263" t="str">
            <v>Torrent Scouring-Stream substrate cobbles or large gravel particles are NOT imbricated (Y/N) (choice list)</v>
          </cell>
        </row>
        <row r="15264">
          <cell r="B15264" t="str">
            <v>Torrent Scouring-There are gravel or cobble berms (little levees) above bankfull level (Y/N) (choice list)</v>
          </cell>
        </row>
        <row r="15265">
          <cell r="B15265" t="str">
            <v>Total Atmospheric</v>
          </cell>
        </row>
        <row r="15266">
          <cell r="B15266" t="str">
            <v>Total beta radioactivity</v>
          </cell>
        </row>
        <row r="15267">
          <cell r="B15267" t="str">
            <v>Total BHCs + Lindane</v>
          </cell>
        </row>
        <row r="15268">
          <cell r="B15268" t="str">
            <v>Total carbon</v>
          </cell>
        </row>
        <row r="15269">
          <cell r="B15269" t="str">
            <v>Total Carbonaceous Mass</v>
          </cell>
        </row>
        <row r="15270">
          <cell r="B15270" t="str">
            <v>Total Coliform</v>
          </cell>
        </row>
        <row r="15271">
          <cell r="B15271" t="str">
            <v>Total Dichloro Biphenyls</v>
          </cell>
        </row>
        <row r="15272">
          <cell r="B15272" t="str">
            <v>Total Differential Diagnosis</v>
          </cell>
        </row>
        <row r="15273">
          <cell r="B15273" t="str">
            <v>Total Dioxin TEQ, Bird</v>
          </cell>
        </row>
        <row r="15274">
          <cell r="B15274" t="str">
            <v>Total Dioxin TEQ, Fish</v>
          </cell>
        </row>
        <row r="15275">
          <cell r="B15275" t="str">
            <v>Total Dioxin TEQ, Mammalian</v>
          </cell>
        </row>
        <row r="15276">
          <cell r="B15276" t="str">
            <v>Total Dioxins</v>
          </cell>
        </row>
        <row r="15277">
          <cell r="B15277" t="str">
            <v>Total dissolved solids</v>
          </cell>
        </row>
        <row r="15278">
          <cell r="B15278" t="str">
            <v>Total fixed solids</v>
          </cell>
        </row>
        <row r="15279">
          <cell r="B15279" t="str">
            <v>Total Furans</v>
          </cell>
        </row>
        <row r="15280">
          <cell r="B15280" t="str">
            <v>Total hardness</v>
          </cell>
        </row>
        <row r="15281">
          <cell r="B15281" t="str">
            <v>Total Heptachloro Biphenyls</v>
          </cell>
        </row>
        <row r="15282">
          <cell r="B15282" t="str">
            <v>Total Hexachloro Biphenyls</v>
          </cell>
        </row>
        <row r="15283">
          <cell r="B15283" t="str">
            <v>Total Hexachloronaphthalene</v>
          </cell>
        </row>
        <row r="15284">
          <cell r="B15284" t="str">
            <v>Total Kjeldahl nitrogen</v>
          </cell>
        </row>
        <row r="15285">
          <cell r="B15285" t="str">
            <v>Total Kjeldahl nitrogen (Organic N &amp; NH3)</v>
          </cell>
        </row>
        <row r="15286">
          <cell r="B15286" t="str">
            <v>Total Monochloro Biphenyls</v>
          </cell>
        </row>
        <row r="15287">
          <cell r="B15287" t="str">
            <v>Total Nitrogen, mixed forms</v>
          </cell>
        </row>
        <row r="15288">
          <cell r="B15288" t="str">
            <v>Total Nitrogen, mixed forms (NH3), (NH4), organic, (NO2) and (NO3)</v>
          </cell>
        </row>
        <row r="15289">
          <cell r="B15289" t="str">
            <v>Total Nitrogen/Total Phosphorus Ratio (TN:TP)</v>
          </cell>
        </row>
        <row r="15290">
          <cell r="B15290" t="str">
            <v>Total Nonachloro Biphenyls</v>
          </cell>
        </row>
        <row r="15291">
          <cell r="B15291" t="str">
            <v>Total nonfecal coliform</v>
          </cell>
        </row>
        <row r="15292">
          <cell r="B15292" t="str">
            <v>Total Octachloro Biphenyls</v>
          </cell>
        </row>
        <row r="15293">
          <cell r="B15293" t="str">
            <v>Total PAHs, high wt</v>
          </cell>
        </row>
        <row r="15294">
          <cell r="B15294" t="str">
            <v>Total PAHs, low wt</v>
          </cell>
        </row>
        <row r="15295">
          <cell r="B15295" t="str">
            <v>Total Particulate Carbon</v>
          </cell>
        </row>
        <row r="15296">
          <cell r="B15296" t="str">
            <v>Total Particulate Matter</v>
          </cell>
        </row>
        <row r="15297">
          <cell r="B15297" t="str">
            <v>Total Particulate Nitrogen</v>
          </cell>
        </row>
        <row r="15298">
          <cell r="B15298" t="str">
            <v>Total Particulate Organic Carbon</v>
          </cell>
        </row>
        <row r="15299">
          <cell r="B15299" t="str">
            <v>Total Particulate Organic Nitrogen</v>
          </cell>
        </row>
        <row r="15300">
          <cell r="B15300" t="str">
            <v>Total Particulate Phosphorus</v>
          </cell>
        </row>
        <row r="15301">
          <cell r="B15301" t="str">
            <v>Total PBDEs</v>
          </cell>
        </row>
        <row r="15302">
          <cell r="B15302" t="str">
            <v>Total PCB TEQ, Mammalian</v>
          </cell>
        </row>
        <row r="15303">
          <cell r="B15303" t="str">
            <v>Total PCBs</v>
          </cell>
        </row>
        <row r="15304">
          <cell r="B15304" t="str">
            <v>Total PCBs + PCTs</v>
          </cell>
        </row>
        <row r="15305">
          <cell r="B15305" t="str">
            <v>total PCNs</v>
          </cell>
        </row>
        <row r="15306">
          <cell r="B15306" t="str">
            <v>Total Pentachloro Biphenyls</v>
          </cell>
        </row>
        <row r="15307">
          <cell r="B15307" t="str">
            <v>Total Petroleum Hydrocarbons (C10-C40)</v>
          </cell>
        </row>
        <row r="15308">
          <cell r="B15308" t="str">
            <v>Total Petroleum Hydrocarbons (C6-C32 TPH)</v>
          </cell>
        </row>
        <row r="15309">
          <cell r="B15309" t="str">
            <v>Total Phosphorus, mixed forms</v>
          </cell>
        </row>
        <row r="15310">
          <cell r="B15310" t="str">
            <v>Total Planar PCBs</v>
          </cell>
        </row>
        <row r="15311">
          <cell r="B15311" t="str">
            <v>Total sample area</v>
          </cell>
        </row>
        <row r="15312">
          <cell r="B15312" t="str">
            <v>Total Sample Weight</v>
          </cell>
        </row>
        <row r="15313">
          <cell r="B15313" t="str">
            <v>Total solids</v>
          </cell>
        </row>
        <row r="15314">
          <cell r="B15314" t="str">
            <v>Total Sulfate</v>
          </cell>
        </row>
        <row r="15315">
          <cell r="B15315" t="str">
            <v>Total Sulfur minus Sulfate</v>
          </cell>
        </row>
        <row r="15316">
          <cell r="B15316" t="str">
            <v>Total Suspended Particulate Matter</v>
          </cell>
        </row>
        <row r="15317">
          <cell r="B15317" t="str">
            <v>Total suspended solids</v>
          </cell>
        </row>
        <row r="15318">
          <cell r="B15318" t="str">
            <v>Total Tetrachloro Biphenyls</v>
          </cell>
        </row>
        <row r="15319">
          <cell r="B15319" t="str">
            <v>Total Trichloro Biphenyls</v>
          </cell>
        </row>
        <row r="15320">
          <cell r="B15320" t="str">
            <v>Total volatile solids</v>
          </cell>
        </row>
        <row r="15321">
          <cell r="B15321" t="str">
            <v>Total xylenes</v>
          </cell>
        </row>
        <row r="15322">
          <cell r="B15322" t="str">
            <v>Tox</v>
          </cell>
        </row>
        <row r="15323">
          <cell r="B15323" t="str">
            <v>Toxaphene</v>
          </cell>
        </row>
        <row r="15324">
          <cell r="B15324" t="str">
            <v>Toxaphene Cl10</v>
          </cell>
        </row>
        <row r="15325">
          <cell r="B15325" t="str">
            <v>Toxaphene Cl6</v>
          </cell>
        </row>
        <row r="15326">
          <cell r="B15326" t="str">
            <v>Toxaphene Cl7</v>
          </cell>
        </row>
        <row r="15327">
          <cell r="B15327" t="str">
            <v>Toxaphene Cl8</v>
          </cell>
        </row>
        <row r="15328">
          <cell r="B15328" t="str">
            <v>Toxaphene Cl9</v>
          </cell>
        </row>
        <row r="15329">
          <cell r="B15329" t="str">
            <v>Toxaphene Parlar 15</v>
          </cell>
        </row>
        <row r="15330">
          <cell r="B15330" t="str">
            <v>Toxaphene Parlar 26</v>
          </cell>
        </row>
        <row r="15331">
          <cell r="B15331" t="str">
            <v>Toxaphene Parlar 38</v>
          </cell>
        </row>
        <row r="15332">
          <cell r="B15332" t="str">
            <v>Toxaphene Parlar 40</v>
          </cell>
        </row>
        <row r="15333">
          <cell r="B15333" t="str">
            <v>Toxaphene Parlar 41</v>
          </cell>
        </row>
        <row r="15334">
          <cell r="B15334" t="str">
            <v>Toxaphene Parlar 44</v>
          </cell>
        </row>
        <row r="15335">
          <cell r="B15335" t="str">
            <v>Toxaphene Parlar 50</v>
          </cell>
        </row>
        <row r="15336">
          <cell r="B15336" t="str">
            <v>Toxaphene Parlar 62</v>
          </cell>
        </row>
        <row r="15337">
          <cell r="B15337" t="str">
            <v>ToxapheneTMX1</v>
          </cell>
        </row>
        <row r="15338">
          <cell r="B15338" t="str">
            <v>Toxicity acute</v>
          </cell>
        </row>
        <row r="15339">
          <cell r="B15339" t="str">
            <v>Toxicity chronic</v>
          </cell>
        </row>
        <row r="15340">
          <cell r="B15340" t="str">
            <v>Toxicity coefficient of variation</v>
          </cell>
        </row>
        <row r="15341">
          <cell r="B15341" t="str">
            <v>Toxicity microtox EC50</v>
          </cell>
        </row>
        <row r="15342">
          <cell r="B15342" t="str">
            <v>Toxicity sediment control survival</v>
          </cell>
        </row>
        <row r="15343">
          <cell r="B15343" t="str">
            <v>Toxicity sediment survival</v>
          </cell>
        </row>
        <row r="15344">
          <cell r="B15344" t="str">
            <v>Toxicity sediment survival significant</v>
          </cell>
        </row>
        <row r="15345">
          <cell r="B15345" t="str">
            <v>Toxicity water 100%/ LC50 (% effluent)</v>
          </cell>
        </row>
        <row r="15346">
          <cell r="B15346" t="str">
            <v>Toxicity water LC50</v>
          </cell>
        </row>
        <row r="15347">
          <cell r="B15347" t="str">
            <v>Toxicity water microtox</v>
          </cell>
        </row>
        <row r="15348">
          <cell r="B15348" t="str">
            <v>Toxicity water norm embryo</v>
          </cell>
        </row>
        <row r="15349">
          <cell r="B15349" t="str">
            <v>Toxicity, A. abdita, coefficient of variation**retired**useBiologicalSample,SubjectTaxon,IntentToxicity</v>
          </cell>
        </row>
        <row r="15350">
          <cell r="B15350" t="str">
            <v>Toxicity, A. verrilli, coefficient of variation**retired**useBiologicalSample,SubjectTaxon,IntentToxicity</v>
          </cell>
        </row>
        <row r="15351">
          <cell r="B15351" t="str">
            <v>Toxicity, Daphnia magna acute**retired**useBiologicalSample,SubjectTaxon,IntentToxicity</v>
          </cell>
        </row>
        <row r="15352">
          <cell r="B15352" t="str">
            <v>Toxicity, E. estuarius, coefficient of variation**retired**useBiologicalSample,SubjectTaxon,IntentToxicity</v>
          </cell>
        </row>
        <row r="15353">
          <cell r="B15353" t="str">
            <v>Toxicity, L. plumulosus, coefficient of variation**retired**useBiologicalSample,SubjectTaxon,IntentToxicity</v>
          </cell>
        </row>
        <row r="15354">
          <cell r="B15354" t="str">
            <v>Toxicity, R. abronius, coefficient of variation**retired**useBiologicalSample,SubjectTaxon,IntentToxicity</v>
          </cell>
        </row>
        <row r="15355">
          <cell r="B15355" t="str">
            <v>Toxicity, sediment, Ampelisca abdita, control survival**retired**useBiologicalSample,SubjectTaxon,IntentToxicity</v>
          </cell>
        </row>
        <row r="15356">
          <cell r="B15356" t="str">
            <v>Toxicity, sediment, Ampelisca abdita, significant (choice list)</v>
          </cell>
        </row>
        <row r="15357">
          <cell r="B15357" t="str">
            <v>Toxicity, sediment, Ampelisca abdita, survival**retired**useBiologicalSample,SubjectTaxon,IntentToxicity</v>
          </cell>
        </row>
        <row r="15358">
          <cell r="B15358" t="str">
            <v>Toxicity, sediment, Ampelisca verrilli, control survival**retired**useBiologicalSample,SubjectTaxon,IntentToxicity</v>
          </cell>
        </row>
        <row r="15359">
          <cell r="B15359" t="str">
            <v>Toxicity, sediment, Ampelisca verrilli, significant (choice list)</v>
          </cell>
        </row>
        <row r="15360">
          <cell r="B15360" t="str">
            <v>Toxicity, sediment, Ampelisca verrilli, survival**retired**useBiologicalSample,SubjectTaxon,IntentToxicity</v>
          </cell>
        </row>
        <row r="15361">
          <cell r="B15361" t="str">
            <v>Toxicity, sediment, Arbacia punctulata, survival**retired**useBiologicalSample,SubjectTaxon,IntentToxicity</v>
          </cell>
        </row>
        <row r="15362">
          <cell r="B15362" t="str">
            <v>Toxicity, sediment, Eohaustorius estuarius, control survival**retired**useBiologicalSample,SubjectTaxon,IntentToxicity</v>
          </cell>
        </row>
        <row r="15363">
          <cell r="B15363" t="str">
            <v>Toxicity, sediment, Eohaustorius estuarius, significant (choice list)</v>
          </cell>
        </row>
        <row r="15364">
          <cell r="B15364" t="str">
            <v>Toxicity, sediment, Eohaustorius estuarius, survival**retired**useBiologicalSample,SubjectTaxon,IntentToxicity</v>
          </cell>
        </row>
        <row r="15365">
          <cell r="B15365" t="str">
            <v>Toxicity, sediment, Hyalella azteca, survival**retired**useBiologicalSample,SubjectTaxon,IntentToxicity</v>
          </cell>
        </row>
        <row r="15366">
          <cell r="B15366" t="str">
            <v>Toxicity, sediment, L.plumulosus, control survival**retired**useBiologicalSample,SubjectTaxon,IntentToxicity</v>
          </cell>
        </row>
        <row r="15367">
          <cell r="B15367" t="str">
            <v>Toxicity, sediment, Leptocheirus plumulosus, significant (choice list)</v>
          </cell>
        </row>
        <row r="15368">
          <cell r="B15368" t="str">
            <v>Toxicity, sediment, Leptocheirus plumulosus, survival**retired**useBiologicalSample,SubjectTaxon,IntentToxicity</v>
          </cell>
        </row>
        <row r="15369">
          <cell r="B15369" t="str">
            <v>Toxicity, sediment, microtox, Vibrio fischeri, EC50**retired**useBiologicalSample,SubjectTaxon,IntentToxicity</v>
          </cell>
        </row>
        <row r="15370">
          <cell r="B15370" t="str">
            <v>Toxicity, sediment, microtox, Vibrio fischeri, significant (choice list)</v>
          </cell>
        </row>
        <row r="15371">
          <cell r="B15371" t="str">
            <v>Toxicity, sediment, Rhepoxynius abronius, significant (choice list)</v>
          </cell>
        </row>
        <row r="15372">
          <cell r="B15372" t="str">
            <v>Toxicity, sediment, Rhepoxynius abronius, survival**retired**useBiologicalSample,SubjectTaxon,IntentToxicity</v>
          </cell>
        </row>
        <row r="15373">
          <cell r="B15373" t="str">
            <v>Toxicity, sediment, species significant (choice list)</v>
          </cell>
        </row>
        <row r="15374">
          <cell r="B15374" t="str">
            <v>Toxicity, sediment, Strongylocentrotus purpuratus, survival**retired**useBiologicalSample,SubjectTaxon,IntentToxicity</v>
          </cell>
        </row>
        <row r="15375">
          <cell r="B15375" t="str">
            <v>Toxicity, water, 100%/ LC50 (% effluent) for Ceriodaphnia**retired**useBiologicalSample,SubjectTaxon,IntentToxicity</v>
          </cell>
        </row>
        <row r="15376">
          <cell r="B15376" t="str">
            <v>Toxicity, water, Ceriodaphnia dubia, LC50**retired**useBiologicalSample,SubjectTaxon,IntentToxicity</v>
          </cell>
        </row>
        <row r="15377">
          <cell r="B15377" t="str">
            <v>Toxicity, water, microtox, Vibrio fischeri, EC50**retired**useBiologicalSample,SubjectTaxon,IntentToxicity</v>
          </cell>
        </row>
        <row r="15378">
          <cell r="B15378" t="str">
            <v>Toxicity, water, Strongylocentrotus purpuratus, norm. embryo**retired**useBiologicalSample,SubjectTaxon,IntentToxicity</v>
          </cell>
        </row>
        <row r="15379">
          <cell r="B15379" t="str">
            <v>Tralkoxydim</v>
          </cell>
        </row>
        <row r="15380">
          <cell r="B15380" t="str">
            <v>Tralkoxydim acid</v>
          </cell>
        </row>
        <row r="15381">
          <cell r="B15381" t="str">
            <v>Tralomethrin</v>
          </cell>
        </row>
        <row r="15382">
          <cell r="B15382" t="str">
            <v>Tramadol</v>
          </cell>
        </row>
        <row r="15383">
          <cell r="B15383" t="str">
            <v>trans-1,2-Bis(perfluorohexyl)ethylene</v>
          </cell>
        </row>
        <row r="15384">
          <cell r="B15384" t="str">
            <v>trans-1,2-Cyclohexanediol</v>
          </cell>
        </row>
        <row r="15385">
          <cell r="B15385" t="str">
            <v>trans-1,2-Dichlorocyclohexane</v>
          </cell>
        </row>
        <row r="15386">
          <cell r="B15386" t="str">
            <v>trans-1,2-Dichloroethene***retired***use trans-1,2-Dichloroethylene</v>
          </cell>
        </row>
        <row r="15387">
          <cell r="B15387" t="str">
            <v>Trans-1,2-dichloroethene-d2</v>
          </cell>
        </row>
        <row r="15388">
          <cell r="B15388" t="str">
            <v>trans-1,2-Dichloroethylene</v>
          </cell>
        </row>
        <row r="15389">
          <cell r="B15389" t="str">
            <v>trans-1,2-Dichloropropene</v>
          </cell>
        </row>
        <row r="15390">
          <cell r="B15390" t="str">
            <v>trans-1,2-Dimethylcyclohexane</v>
          </cell>
        </row>
        <row r="15391">
          <cell r="B15391" t="str">
            <v>trans-1,3-Dichloropropene</v>
          </cell>
        </row>
        <row r="15392">
          <cell r="B15392" t="str">
            <v>trans-1,3-Dichloropropene-d4</v>
          </cell>
        </row>
        <row r="15393">
          <cell r="B15393" t="str">
            <v>trans-1,3-Dimethylcyclopentane</v>
          </cell>
        </row>
        <row r="15394">
          <cell r="B15394" t="str">
            <v>trans-1,4-Dichloro-2-butene</v>
          </cell>
        </row>
        <row r="15395">
          <cell r="B15395" t="str">
            <v>trans-1,4-Dichlorocyclohexane</v>
          </cell>
        </row>
        <row r="15396">
          <cell r="B15396" t="str">
            <v>Trans-2-Butene</v>
          </cell>
        </row>
        <row r="15397">
          <cell r="B15397" t="str">
            <v>trans-2-Hexene</v>
          </cell>
        </row>
        <row r="15398">
          <cell r="B15398" t="str">
            <v>trans-2-Methylcrotonaldehyde</v>
          </cell>
        </row>
        <row r="15399">
          <cell r="B15399" t="str">
            <v>Trans-2-Pentene</v>
          </cell>
        </row>
        <row r="15400">
          <cell r="B15400" t="str">
            <v>trans-2-Phenyl-2-butene</v>
          </cell>
        </row>
        <row r="15401">
          <cell r="B15401" t="str">
            <v>trans-Chlordane</v>
          </cell>
        </row>
        <row r="15402">
          <cell r="B15402" t="str">
            <v>trans-Cinnamic acid</v>
          </cell>
        </row>
        <row r="15403">
          <cell r="B15403" t="str">
            <v>trans-Crotonaldehyde</v>
          </cell>
        </row>
        <row r="15404">
          <cell r="B15404" t="str">
            <v>trans-Diethyl-1,1,1',1'-d4-stilbestrol-3,3',5,5'-d4</v>
          </cell>
        </row>
        <row r="15405">
          <cell r="B15405" t="str">
            <v>trans-Nonachlor</v>
          </cell>
        </row>
        <row r="15406">
          <cell r="B15406" t="str">
            <v>trans-Propiconazole</v>
          </cell>
        </row>
        <row r="15407">
          <cell r="B15407" t="str">
            <v>Transit Rate, sampler</v>
          </cell>
        </row>
        <row r="15408">
          <cell r="B15408" t="str">
            <v>Transmittance, Horizontal</v>
          </cell>
        </row>
        <row r="15409">
          <cell r="B15409" t="str">
            <v>Transparency, Secchi tube with disk</v>
          </cell>
        </row>
        <row r="15410">
          <cell r="B15410" t="str">
            <v>Transparency, tube with disk</v>
          </cell>
        </row>
        <row r="15411">
          <cell r="B15411" t="str">
            <v>Transpermethrin</v>
          </cell>
        </row>
        <row r="15412">
          <cell r="B15412" t="str">
            <v>Trazodone</v>
          </cell>
        </row>
        <row r="15413">
          <cell r="B15413" t="str">
            <v>Tremolite asbestos</v>
          </cell>
        </row>
        <row r="15414">
          <cell r="B15414" t="str">
            <v>Trenbolone</v>
          </cell>
        </row>
        <row r="15415">
          <cell r="B15415" t="str">
            <v>Trenbolone acetate</v>
          </cell>
        </row>
        <row r="15416">
          <cell r="B15416" t="str">
            <v>Tri(prop-2-en-1-yl)(3,3,4,4,5,5,6,6,7,7,8,8,8-tridecafluorooctyl)silane</v>
          </cell>
        </row>
        <row r="15417">
          <cell r="B15417" t="str">
            <v>Tri-o-cresyl phosphate</v>
          </cell>
        </row>
        <row r="15418">
          <cell r="B15418" t="str">
            <v>Tri-p-tolyl Phosphate</v>
          </cell>
        </row>
        <row r="15419">
          <cell r="B15419" t="str">
            <v>Triacetonetriperoxide</v>
          </cell>
        </row>
        <row r="15420">
          <cell r="B15420" t="str">
            <v>Triacontane</v>
          </cell>
        </row>
        <row r="15421">
          <cell r="B15421" t="str">
            <v>Triadimefon</v>
          </cell>
        </row>
        <row r="15422">
          <cell r="B15422" t="str">
            <v>Triallate</v>
          </cell>
        </row>
        <row r="15423">
          <cell r="B15423" t="str">
            <v>Triamcinolone acetonide</v>
          </cell>
        </row>
        <row r="15424">
          <cell r="B15424" t="str">
            <v>Triamterene</v>
          </cell>
        </row>
        <row r="15425">
          <cell r="B15425" t="str">
            <v>Triasulfuron</v>
          </cell>
        </row>
        <row r="15426">
          <cell r="B15426" t="str">
            <v>Triazines mixture, unspecified</v>
          </cell>
        </row>
        <row r="15427">
          <cell r="B15427" t="str">
            <v>Triazolam</v>
          </cell>
        </row>
        <row r="15428">
          <cell r="B15428" t="str">
            <v>Triazophos</v>
          </cell>
        </row>
        <row r="15429">
          <cell r="B15429" t="str">
            <v>Tribenuron-methyl</v>
          </cell>
        </row>
        <row r="15430">
          <cell r="B15430" t="str">
            <v>Tribromo(heptafluoropropyl)germane</v>
          </cell>
        </row>
        <row r="15431">
          <cell r="B15431" t="str">
            <v>Tribromoacetic acid</v>
          </cell>
        </row>
        <row r="15432">
          <cell r="B15432" t="str">
            <v>Tribromodiphenyl ether</v>
          </cell>
        </row>
        <row r="15433">
          <cell r="B15433" t="str">
            <v>Tribromomethane</v>
          </cell>
        </row>
        <row r="15434">
          <cell r="B15434" t="str">
            <v>Tribufos</v>
          </cell>
        </row>
        <row r="15435">
          <cell r="B15435" t="str">
            <v>Tributlytin***retired***use Tributyltin</v>
          </cell>
        </row>
        <row r="15436">
          <cell r="B15436" t="str">
            <v>Tributyl phosphate</v>
          </cell>
        </row>
        <row r="15437">
          <cell r="B15437" t="str">
            <v>Tributyl(pentafluoroethyl)stannane</v>
          </cell>
        </row>
        <row r="15438">
          <cell r="B15438" t="str">
            <v>Tributylphosphine oxide</v>
          </cell>
        </row>
        <row r="15439">
          <cell r="B15439" t="str">
            <v>Tributylstannylium</v>
          </cell>
        </row>
        <row r="15440">
          <cell r="B15440" t="str">
            <v>Tributyltin</v>
          </cell>
        </row>
        <row r="15441">
          <cell r="B15441" t="str">
            <v>Tributyltin chloride</v>
          </cell>
        </row>
        <row r="15442">
          <cell r="B15442" t="str">
            <v>Tricalcium phosphate</v>
          </cell>
        </row>
        <row r="15443">
          <cell r="B15443" t="str">
            <v>Tricamba</v>
          </cell>
        </row>
        <row r="15444">
          <cell r="B15444" t="str">
            <v>Trichlorfon</v>
          </cell>
        </row>
        <row r="15445">
          <cell r="B15445" t="str">
            <v>Trichloro((perfluorohexyl)ethyl)silane</v>
          </cell>
        </row>
        <row r="15446">
          <cell r="B15446" t="str">
            <v>Trichloro(1,1,1,2,3,3-hexafluoropropan-2-yl)silane</v>
          </cell>
        </row>
        <row r="15447">
          <cell r="B15447" t="str">
            <v>Trichloro(1,1,2,2,3,3,6,6,6-nonafluorohexyl)silane</v>
          </cell>
        </row>
        <row r="15448">
          <cell r="B15448" t="str">
            <v>Trichloro(1,3,3,4,4,5,5,6,6,7,7,8,8,8-tetradecafluorooctyl)silane</v>
          </cell>
        </row>
        <row r="15449">
          <cell r="B15449" t="str">
            <v>Trichloro(3,3,4,4,5,5,5-heptafluoropentyl)silane</v>
          </cell>
        </row>
        <row r="15450">
          <cell r="B15450" t="str">
            <v>Trichloro(3,3,4,4,5,5,6,6,7,7,8,8,8-tridecafluorooctyl)stannane</v>
          </cell>
        </row>
        <row r="15451">
          <cell r="B15451" t="str">
            <v>Trichloro(3-(1,2,2,2-tetrafluoro-1-(trifluoromethyl)ethoxy)propyl)silane</v>
          </cell>
        </row>
        <row r="15452">
          <cell r="B15452" t="str">
            <v>Trichloro(heptadecafluorodecyl)silane</v>
          </cell>
        </row>
        <row r="15453">
          <cell r="B15453" t="str">
            <v>Trichloro-1,3-butadiene</v>
          </cell>
        </row>
        <row r="15454">
          <cell r="B15454" t="str">
            <v>Trichloroacetic acid</v>
          </cell>
        </row>
        <row r="15455">
          <cell r="B15455" t="str">
            <v>Trichloroacetic acid, pent-2-en-4-ynyl ester</v>
          </cell>
        </row>
        <row r="15456">
          <cell r="B15456" t="str">
            <v>Trichloroacetonitrile</v>
          </cell>
        </row>
        <row r="15457">
          <cell r="B15457" t="str">
            <v>Trichlorobenzene</v>
          </cell>
        </row>
        <row r="15458">
          <cell r="B15458" t="str">
            <v>Trichlorobiphenyl</v>
          </cell>
        </row>
        <row r="15459">
          <cell r="B15459" t="str">
            <v>Trichlorodimethylmethoxybenzene</v>
          </cell>
        </row>
        <row r="15460">
          <cell r="B15460" t="str">
            <v>Trichloroethane</v>
          </cell>
        </row>
        <row r="15461">
          <cell r="B15461" t="str">
            <v>Trichloroethene (TCE)***retired***use Trichloroethylene</v>
          </cell>
        </row>
        <row r="15462">
          <cell r="B15462" t="str">
            <v>Trichloroethylene</v>
          </cell>
        </row>
        <row r="15463">
          <cell r="B15463" t="str">
            <v>Trichloroheptafluorobutane</v>
          </cell>
        </row>
        <row r="15464">
          <cell r="B15464" t="str">
            <v>Trichloronaphthalene</v>
          </cell>
        </row>
        <row r="15465">
          <cell r="B15465" t="str">
            <v>Trichloronate</v>
          </cell>
        </row>
        <row r="15466">
          <cell r="B15466" t="str">
            <v>Trichlorophenol</v>
          </cell>
        </row>
        <row r="15467">
          <cell r="B15467" t="str">
            <v>Trichloropropane</v>
          </cell>
        </row>
        <row r="15468">
          <cell r="B15468" t="str">
            <v>Trichloropropene sulfonic acid ethyl ester</v>
          </cell>
        </row>
        <row r="15469">
          <cell r="B15469" t="str">
            <v>Trichlorosyringol</v>
          </cell>
        </row>
        <row r="15470">
          <cell r="B15470" t="str">
            <v>Trichlorotrifluoroethane</v>
          </cell>
        </row>
        <row r="15471">
          <cell r="B15471" t="str">
            <v>Trichloro[5,5,6,6,7,7,8,8,9,9,10,10,10-tridecafluoro-2-(tridecafluorohexyl)decyl]silane</v>
          </cell>
        </row>
        <row r="15472">
          <cell r="B15472" t="str">
            <v>Triclocarban</v>
          </cell>
        </row>
        <row r="15473">
          <cell r="B15473" t="str">
            <v>Triclocarban (3-4-4'-Trichlorocarbanilide)***retired***use Triclocarban</v>
          </cell>
        </row>
        <row r="15474">
          <cell r="B15474" t="str">
            <v>Triclocarban-13C6</v>
          </cell>
        </row>
        <row r="15475">
          <cell r="B15475" t="str">
            <v>Triclopyr</v>
          </cell>
        </row>
        <row r="15476">
          <cell r="B15476" t="str">
            <v>Triclosan</v>
          </cell>
        </row>
        <row r="15477">
          <cell r="B15477" t="str">
            <v>Triclosan methyl ether</v>
          </cell>
        </row>
        <row r="15478">
          <cell r="B15478" t="str">
            <v>Triclosan,C13H10Cl2O- derivative</v>
          </cell>
        </row>
        <row r="15479">
          <cell r="B15479" t="str">
            <v>Triclosan-13C12</v>
          </cell>
        </row>
        <row r="15480">
          <cell r="B15480" t="str">
            <v>Tricosane</v>
          </cell>
        </row>
        <row r="15481">
          <cell r="B15481" t="str">
            <v>Tricosanol</v>
          </cell>
        </row>
        <row r="15482">
          <cell r="B15482" t="str">
            <v>Tricyclazole</v>
          </cell>
        </row>
        <row r="15483">
          <cell r="B15483" t="str">
            <v>Tricyclo[3.3.1.13,7]decan-2-one, 1,3,4,4,5,6,6,7,8,8,9,9,10,10-tetradecafluoro-</v>
          </cell>
        </row>
        <row r="15484">
          <cell r="B15484" t="str">
            <v>Tricyclo[3.3.1.13,7]decane</v>
          </cell>
        </row>
        <row r="15485">
          <cell r="B15485" t="str">
            <v>Tricyclo[3.3.1.13,7]decane, 1,2,2,3,4,4,5,6,6,8,8,9,9,10,10-pentadecafluoro-7-(trifluoromethyl)-</v>
          </cell>
        </row>
        <row r="15486">
          <cell r="B15486" t="str">
            <v>Tricyclo[3.3.1.13,7]decane, hexadecafluoro-</v>
          </cell>
        </row>
        <row r="15487">
          <cell r="B15487" t="str">
            <v>Tricyclo[3.3.1.1^3,^7]decane-1-carboxylic acid, 3-(1,1,2,3,3,3-hexafluoropropyl)-</v>
          </cell>
        </row>
        <row r="15488">
          <cell r="B15488" t="str">
            <v>Tricyclo[7.3.3.15,11]heptasiloxane-3,7-diol, 1,3,5,7,9,11,14-heptacyclopentyl-14-[[dimethyl(3,3,4,4,5,5,6,6,7,7,8,8,8-tridecafluorooctyl)silyl]oxy]-</v>
          </cell>
        </row>
        <row r="15489">
          <cell r="B15489" t="str">
            <v>Tridecaethylene glycol monododecyl ether</v>
          </cell>
        </row>
        <row r="15490">
          <cell r="B15490" t="str">
            <v>Tridecafluoro-N-(2-hydroxyethyl)-N-propylhexanesulphonamide</v>
          </cell>
        </row>
        <row r="15491">
          <cell r="B15491" t="str">
            <v>tridecafluoroheptanoyl bromide</v>
          </cell>
        </row>
        <row r="15492">
          <cell r="B15492" t="str">
            <v>Tridecafluorohexan-1-ol</v>
          </cell>
        </row>
        <row r="15493">
          <cell r="B15493" t="str">
            <v>Tridecafluorohexane-1-sulfinyl azide</v>
          </cell>
        </row>
        <row r="15494">
          <cell r="B15494" t="str">
            <v>Tridecafluorohexane-1-sulfinyl chloride</v>
          </cell>
        </row>
        <row r="15495">
          <cell r="B15495" t="str">
            <v>Tridecafluorohexanesulphenyl chloride</v>
          </cell>
        </row>
        <row r="15496">
          <cell r="B15496" t="str">
            <v>Tridecanal</v>
          </cell>
        </row>
        <row r="15497">
          <cell r="B15497" t="str">
            <v>Tridecane</v>
          </cell>
        </row>
        <row r="15498">
          <cell r="B15498" t="str">
            <v>Tridecanoic acid</v>
          </cell>
        </row>
        <row r="15499">
          <cell r="B15499" t="str">
            <v>Tridecanoic acid, 12,12,13,13,13-pentafluoro-</v>
          </cell>
        </row>
        <row r="15500">
          <cell r="B15500" t="str">
            <v>Tridecanoic acid, 2,2,3,3,4,4,5,5,6,6,7,7,8,8,9,9,10,10,11,11,12,12,13,13,13-pentacosafluoro-</v>
          </cell>
        </row>
        <row r="15501">
          <cell r="B15501" t="str">
            <v>Tridecene</v>
          </cell>
        </row>
        <row r="15502">
          <cell r="B15502" t="str">
            <v>Tridecyloate-2,2,3,3,4,4,4-heptafluorobutanoic acid</v>
          </cell>
        </row>
        <row r="15503">
          <cell r="B15503" t="str">
            <v>Tridymite</v>
          </cell>
        </row>
        <row r="15504">
          <cell r="B15504" t="str">
            <v>Triethanolamine</v>
          </cell>
        </row>
        <row r="15505">
          <cell r="B15505" t="str">
            <v>Triethoxy(1,1,2,2,3,3,6,6,6-nonafluorohexyl)silane</v>
          </cell>
        </row>
        <row r="15506">
          <cell r="B15506" t="str">
            <v>Triethoxy(2,2,3,3-tetrafluorocyclobutyl)silane</v>
          </cell>
        </row>
        <row r="15507">
          <cell r="B15507" t="str">
            <v>Triethoxy(3,3,4,4,4-pentafluorobutyl)silane</v>
          </cell>
        </row>
        <row r="15508">
          <cell r="B15508" t="str">
            <v>Triethoxy(3,3,4,4,5,5,6,6,7,7,7-undecafluoroheptyl)silane</v>
          </cell>
        </row>
        <row r="15509">
          <cell r="B15509" t="str">
            <v>Triethoxy(henicosafluorodecyl)silane</v>
          </cell>
        </row>
        <row r="15510">
          <cell r="B15510" t="str">
            <v>Triethoxy[5,5,6,6,7,7,7-heptafluoro-4,4-bis(trifluoromethyl)heptyl]silane</v>
          </cell>
        </row>
        <row r="15511">
          <cell r="B15511" t="str">
            <v>Triethoxy{3-[(heptadecafluorooctyl)oxy]propyl}silane</v>
          </cell>
        </row>
        <row r="15512">
          <cell r="B15512" t="str">
            <v>Triethyl citrate</v>
          </cell>
        </row>
        <row r="15513">
          <cell r="B15513" t="str">
            <v>Triethylaminium perfluoro-2-(2-propoxypropoxy)propanoate</v>
          </cell>
        </row>
        <row r="15514">
          <cell r="B15514" t="str">
            <v>Triethylaminium perfluoro-2-propoxypropanoate</v>
          </cell>
        </row>
        <row r="15515">
          <cell r="B15515" t="str">
            <v>Triethylene glycol dimethyl ether</v>
          </cell>
        </row>
        <row r="15516">
          <cell r="B15516" t="str">
            <v>Triethylene glycol monobutyl ether</v>
          </cell>
        </row>
        <row r="15517">
          <cell r="B15517" t="str">
            <v>Trifloxystrobin</v>
          </cell>
        </row>
        <row r="15518">
          <cell r="B15518" t="str">
            <v>Trifloxysulfuron-sodium</v>
          </cell>
        </row>
        <row r="15519">
          <cell r="B15519" t="str">
            <v>Trifluoro(1,1,2,2,3,4,4-heptafluorobut-3-enyl)oxirane</v>
          </cell>
        </row>
        <row r="15520">
          <cell r="B15520" t="str">
            <v>Trifluoro(1,1,2,2-tetrafluoro-2-iodoethoxy)ethylene</v>
          </cell>
        </row>
        <row r="15521">
          <cell r="B15521" t="str">
            <v>Trifluoromethyl perfluorobutyl ether</v>
          </cell>
        </row>
        <row r="15522">
          <cell r="B15522" t="str">
            <v>Trifluralin</v>
          </cell>
        </row>
        <row r="15523">
          <cell r="B15523" t="str">
            <v>Trihalomethanes</v>
          </cell>
        </row>
        <row r="15524">
          <cell r="B15524" t="str">
            <v>Trihalomethanes (four), total</v>
          </cell>
        </row>
        <row r="15525">
          <cell r="B15525" t="str">
            <v>Triisopropanolamine</v>
          </cell>
        </row>
        <row r="15526">
          <cell r="B15526" t="str">
            <v>Triisopropyl orthoborate</v>
          </cell>
        </row>
        <row r="15527">
          <cell r="B15527" t="str">
            <v>Triisopropylamine</v>
          </cell>
        </row>
        <row r="15528">
          <cell r="B15528" t="str">
            <v>Trimethoprim</v>
          </cell>
        </row>
        <row r="15529">
          <cell r="B15529" t="str">
            <v>Trimethoprim-13C3</v>
          </cell>
        </row>
        <row r="15530">
          <cell r="B15530" t="str">
            <v>Trimethoprim-d9</v>
          </cell>
        </row>
        <row r="15531">
          <cell r="B15531" t="str">
            <v>Trimethoprim/Sulfamethoxazole (unspecified mix)</v>
          </cell>
        </row>
        <row r="15532">
          <cell r="B15532" t="str">
            <v>Trimethoxy((perfluorohexyl)ethyl)silane</v>
          </cell>
        </row>
        <row r="15533">
          <cell r="B15533" t="str">
            <v>Trimethoxy(3,3,4,4,4-pentafluorobutyl)silane</v>
          </cell>
        </row>
        <row r="15534">
          <cell r="B15534" t="str">
            <v>Trimethoxy(4,4,5,5,6,6,7,7,7-nonafluoroheptyl)silane</v>
          </cell>
        </row>
        <row r="15535">
          <cell r="B15535" t="str">
            <v>Trimethoxy(nonafluorobutyl)silane</v>
          </cell>
        </row>
        <row r="15536">
          <cell r="B15536" t="str">
            <v>Trimethoxy(pentadecafluoroheptyl)silane</v>
          </cell>
        </row>
        <row r="15537">
          <cell r="B15537" t="str">
            <v>Trimethoxy(tridecafluorohexyl)silane</v>
          </cell>
        </row>
        <row r="15538">
          <cell r="B15538" t="str">
            <v>Trimethoxy(undecafluoropentyl)silane</v>
          </cell>
        </row>
        <row r="15539">
          <cell r="B15539" t="str">
            <v>Trimethyl Phosphate</v>
          </cell>
        </row>
        <row r="15540">
          <cell r="B15540" t="str">
            <v>Trimethyl(1,1,2,2,3,3,4,4-octafluorobutyl)silane</v>
          </cell>
        </row>
        <row r="15541">
          <cell r="B15541" t="str">
            <v>Trimethyl(2,2,3,3,3-pentafluoropropoxy)silane</v>
          </cell>
        </row>
        <row r="15542">
          <cell r="B15542" t="str">
            <v>Trimethyl(nonafluorobutyl)silane</v>
          </cell>
        </row>
        <row r="15543">
          <cell r="B15543" t="str">
            <v>Trimethyl(nonafluorobutyl)stannane</v>
          </cell>
        </row>
        <row r="15544">
          <cell r="B15544" t="str">
            <v>Trimethyl(pentafluoroethyl)stannane</v>
          </cell>
        </row>
        <row r="15545">
          <cell r="B15545" t="str">
            <v>Trimethyl-3-((perfluorohexyl)ethylsulfonyl)aminopropylammonium iodide</v>
          </cell>
        </row>
        <row r="15546">
          <cell r="B15546" t="str">
            <v>Trimethylbenzene</v>
          </cell>
        </row>
        <row r="15547">
          <cell r="B15547" t="str">
            <v>Trimethylcyclohexene</v>
          </cell>
        </row>
        <row r="15548">
          <cell r="B15548" t="str">
            <v>Trimethylnaphthalene</v>
          </cell>
        </row>
        <row r="15549">
          <cell r="B15549" t="str">
            <v>Trimethylpyrazine</v>
          </cell>
        </row>
        <row r="15550">
          <cell r="B15550" t="str">
            <v>Trimethylsilyl 1,1,2,2-tetrafluoro-2-(pentafluoroethoxy)ethane-1-sulfonate</v>
          </cell>
        </row>
        <row r="15551">
          <cell r="B15551" t="str">
            <v>Trimethylsilyl 2,3,3,3-tetrafluoro-2-(heptafluoropropoxy)propanoate</v>
          </cell>
        </row>
        <row r="15552">
          <cell r="B15552" t="str">
            <v>Trimethylsilyl 2-trimethylsilyloxybenzoate</v>
          </cell>
        </row>
        <row r="15553">
          <cell r="B15553" t="str">
            <v>Trimethylsilyl ether of glycerol</v>
          </cell>
        </row>
        <row r="15554">
          <cell r="B15554" t="str">
            <v>Trimethylsilyl heptafluorobutanoate</v>
          </cell>
        </row>
        <row r="15555">
          <cell r="B15555" t="str">
            <v>Trimethylsilyl perfluorobutanesulfonate</v>
          </cell>
        </row>
        <row r="15556">
          <cell r="B15556" t="str">
            <v>Trimethylsilyloxy-1,1,1,5,5,5-hexamethyl-3-((perfluorohexyl)ethyl)trisiloxane</v>
          </cell>
        </row>
        <row r="15557">
          <cell r="B15557" t="str">
            <v>Trimethyl[(2,2,3,3,3-pentafluoropropanoyl)oxy]stannane</v>
          </cell>
        </row>
        <row r="15558">
          <cell r="B15558" t="str">
            <v>Trimethyl[(2,2,3,3,4,4,5,5,5-nonafluoropentyl)oxy]silane</v>
          </cell>
        </row>
        <row r="15559">
          <cell r="B15559" t="str">
            <v>Trimethyl{3-{4-[perfluoro-4-methyl-3-(propan-2-yl)pent-2-en-2-oxy]phenylsulfonylamino}propyl}ammonium iodide</v>
          </cell>
        </row>
        <row r="15560">
          <cell r="B15560" t="str">
            <v>Trimipramine maleate</v>
          </cell>
        </row>
        <row r="15561">
          <cell r="B15561" t="str">
            <v>Trinexapac-Ethyl</v>
          </cell>
        </row>
        <row r="15562">
          <cell r="B15562" t="str">
            <v>Trinitrotoluene</v>
          </cell>
        </row>
        <row r="15563">
          <cell r="B15563" t="str">
            <v>Tripentacontafluoro-26-iodohexacosane</v>
          </cell>
        </row>
        <row r="15564">
          <cell r="B15564" t="str">
            <v>Tripentyltin chloride</v>
          </cell>
        </row>
        <row r="15565">
          <cell r="B15565" t="str">
            <v>Triphenyl phosphate</v>
          </cell>
        </row>
        <row r="15566">
          <cell r="B15566" t="str">
            <v>Triphenyl(3,3,4,4,5,5,6,6,7,7,8,8,8-tridecafluorooctyl)phosphanium iodide</v>
          </cell>
        </row>
        <row r="15567">
          <cell r="B15567" t="str">
            <v>Triphenyl(3,3,4,4,5,5,6,6,7,7,8,8,8-tridecafluorooctyl)stannane</v>
          </cell>
        </row>
        <row r="15568">
          <cell r="B15568" t="str">
            <v>Triphenylene</v>
          </cell>
        </row>
        <row r="15569">
          <cell r="B15569" t="str">
            <v>Tripropyltin chloride</v>
          </cell>
        </row>
        <row r="15570">
          <cell r="B15570" t="str">
            <v>Tris((perfluorohexyl)ethyl)stannane</v>
          </cell>
        </row>
        <row r="15571">
          <cell r="B15571" t="str">
            <v>tris((Perfluoropropyl)methyl) borate</v>
          </cell>
        </row>
        <row r="15572">
          <cell r="B15572" t="str">
            <v>Tris(1,1,1,2,3,3-hexafluoropropan-2-yl) borate</v>
          </cell>
        </row>
        <row r="15573">
          <cell r="B15573" t="str">
            <v>Tris(1,3-dichloro-2-propyl)phosphate</v>
          </cell>
        </row>
        <row r="15574">
          <cell r="B15574" t="str">
            <v>Tris(1-chloro-2-propyl) phosphate</v>
          </cell>
        </row>
        <row r="15575">
          <cell r="B15575" t="str">
            <v>Tris(1-chloro-2-propyl)phosphate***retired***use Tris(1-chloro-2-propyl) phosphate</v>
          </cell>
        </row>
        <row r="15576">
          <cell r="B15576" t="str">
            <v>Tris(1H,1H,2H,2H-perfluorohexyl) phosphate</v>
          </cell>
        </row>
        <row r="15577">
          <cell r="B15577" t="str">
            <v>Tris(1H,1H-heptafluorobutyl)phosphate</v>
          </cell>
        </row>
        <row r="15578">
          <cell r="B15578" t="str">
            <v>Tris(2,2,2-tris((acryloyloxy)methyl)ethoxy)((perfluorohexyl)ethyl)silane</v>
          </cell>
        </row>
        <row r="15579">
          <cell r="B15579" t="str">
            <v>Tris(2,2,3,3,4,4,5,5-octafluoropentyl) phosphate</v>
          </cell>
        </row>
        <row r="15580">
          <cell r="B15580" t="str">
            <v>Tris(2,3-dibromopropyl) Phosphate</v>
          </cell>
        </row>
        <row r="15581">
          <cell r="B15581" t="str">
            <v>Tris(2-(perfluorododecyl)ethyl)phosphate</v>
          </cell>
        </row>
        <row r="15582">
          <cell r="B15582" t="str">
            <v>Tris(2-(perfluorotetradecanyl)ethyl)phosphate</v>
          </cell>
        </row>
        <row r="15583">
          <cell r="B15583" t="str">
            <v>Tris(2-butoxyethyl) phosphate</v>
          </cell>
        </row>
        <row r="15584">
          <cell r="B15584" t="str">
            <v>Tris(2-chloroethyl) phosphate</v>
          </cell>
        </row>
        <row r="15585">
          <cell r="B15585" t="str">
            <v>Tris(2-methylpropyl) 3-(2,2,3,3,4,4,4-heptafluorobutanamido)propane-1,1,3-tricarboxylate</v>
          </cell>
        </row>
        <row r="15586">
          <cell r="B15586" t="str">
            <v>Tris(3,3,4,4,5,5,6,6,6-nonafluorohexyl)(phenyl)stannane</v>
          </cell>
        </row>
        <row r="15587">
          <cell r="B15587" t="str">
            <v>Tris(3,3,4,4,5,5,6,6,6-nonafluorohexyl)(prop-2-en-1-yl)stannane</v>
          </cell>
        </row>
        <row r="15588">
          <cell r="B15588" t="str">
            <v>Tris(3,3,4,4,5,5,6,6,6-nonafluorohexyl)stannane</v>
          </cell>
        </row>
        <row r="15589">
          <cell r="B15589" t="str">
            <v>Tris(3,3,4,4,5,5,6,6,7,7,8,8,8-tridecafluorooctyl) phosphate</v>
          </cell>
        </row>
        <row r="15590">
          <cell r="B15590" t="str">
            <v>Tris(3,3,4,4,5,5,6,6,7,7,8,8,8-tridecafluorooctyl)tin azide</v>
          </cell>
        </row>
        <row r="15591">
          <cell r="B15591" t="str">
            <v>Tris(3,3,4,4,5,5,6,6,7,7,8,8,8-tridecafluorooctyl)tin bromide</v>
          </cell>
        </row>
        <row r="15592">
          <cell r="B15592" t="str">
            <v>Tris(3,3,4,4,5,5,6,6,7,7,8,8,9,9,10,10,10-heptadecafluorodecyl) phosphate</v>
          </cell>
        </row>
        <row r="15593">
          <cell r="B15593" t="str">
            <v>Tris(3,3,4,4,5,5,6,6,7,7,8,8,9,9,10,10,11,11,12,12,12-henicosafluorododecyl) phosphate</v>
          </cell>
        </row>
        <row r="15594">
          <cell r="B15594" t="str">
            <v>Tris(4-tert-butylphenyl)sulfonium perfluorobutanesulfonate</v>
          </cell>
        </row>
        <row r="15595">
          <cell r="B15595" t="str">
            <v>Tris(6,6,7,7,8,8,8-heptafluoro-2,2-dimethyl-3,5-octanedionato)gadolinium(III)</v>
          </cell>
        </row>
        <row r="15596">
          <cell r="B15596" t="str">
            <v>Tris(heptafluoropropyl)(oxo)-lambda~5~-phosphane</v>
          </cell>
        </row>
        <row r="15597">
          <cell r="B15597" t="str">
            <v>Tris(heptafluoropropyl)phosphane</v>
          </cell>
        </row>
        <row r="15598">
          <cell r="B15598" t="str">
            <v>Tris(nonafluorobutyl)(oxo)-lambda~5~-phosphane</v>
          </cell>
        </row>
        <row r="15599">
          <cell r="B15599" t="str">
            <v>tris(pentafluoroethyl)phosphine Oxide</v>
          </cell>
        </row>
        <row r="15600">
          <cell r="B15600" t="str">
            <v>Tris(pentafluoroethyl)triphosphirane</v>
          </cell>
        </row>
        <row r="15601">
          <cell r="B15601" t="str">
            <v>Tris(perfluoro(2-isopropoxyethyl))-methylsilane</v>
          </cell>
        </row>
        <row r="15602">
          <cell r="B15602" t="str">
            <v>Tris[1,1,2,2,3,4,4,4-octafluoro-3-(trifluoromethyl)butyl](oxo)-lambda~5~-phosphane</v>
          </cell>
        </row>
        <row r="15603">
          <cell r="B15603" t="str">
            <v>Tris[3-(3,3,4,4,5,5,6,6,7,7,8,8,9,9,10,10,10-heptadecafluorodecyl)phenyl]phosphane</v>
          </cell>
        </row>
        <row r="15604">
          <cell r="B15604" t="str">
            <v>Tris[3-(perfluorooctyl)phenyl]phosphine</v>
          </cell>
        </row>
        <row r="15605">
          <cell r="B15605" t="str">
            <v>Tris[4-(3,3,4,4,5,5,6,6,7,7,8,8,8-tridecafluorooctyl)phenyl]phosphine</v>
          </cell>
        </row>
        <row r="15606">
          <cell r="B15606" t="str">
            <v>Tris[4-(3,3,4,4,5,5,6,6,7,7,8,8,9,9,10,10,10-heptadecafluorodecyl)phenyl]phosphane</v>
          </cell>
        </row>
        <row r="15607">
          <cell r="B15607" t="str">
            <v>Tris[4-(heptadecafluorooctyl)phenyl]phosphine</v>
          </cell>
        </row>
        <row r="15608">
          <cell r="B15608" t="str">
            <v>Tris[4-(tridecafluorohexyl)phenyl]phosphine</v>
          </cell>
        </row>
        <row r="15609">
          <cell r="B15609" t="str">
            <v>Tris{4-[1,1,2,3,3,3-hexafluoro-2-(heptafluoropropoxy)propyl]phenyl}phosphane</v>
          </cell>
        </row>
        <row r="15610">
          <cell r="B15610" t="str">
            <v>Tris{4-[3,3,4,4,5,5,5-heptafluoro-2,2-bis(trifluoromethyl)pentyl]phenyl}phosphane</v>
          </cell>
        </row>
        <row r="15611">
          <cell r="B15611" t="str">
            <v>Triticonazole</v>
          </cell>
        </row>
        <row r="15612">
          <cell r="B15612" t="str">
            <v>Tritium</v>
          </cell>
        </row>
        <row r="15613">
          <cell r="B15613" t="str">
            <v>Tritriacontane</v>
          </cell>
        </row>
        <row r="15614">
          <cell r="B15614" t="str">
            <v>True color</v>
          </cell>
        </row>
        <row r="15615">
          <cell r="B15615" t="str">
            <v>Tumors Present (Y/N) (choice list)</v>
          </cell>
        </row>
        <row r="15616">
          <cell r="B15616" t="str">
            <v>Tungsten</v>
          </cell>
        </row>
        <row r="15617">
          <cell r="B15617" t="str">
            <v>Tungsten, tricarbonyl(.eta.5-2,4-cyclopentadien-1-yl)[tetrahydro-4-methyl-5,5-bis(trifluoromethyl)-3-furanyl]-</v>
          </cell>
        </row>
        <row r="15618">
          <cell r="B15618" t="str">
            <v>Turbidity</v>
          </cell>
        </row>
        <row r="15619">
          <cell r="B15619" t="str">
            <v>Turbidity Field</v>
          </cell>
        </row>
        <row r="15620">
          <cell r="B15620" t="str">
            <v>Turbidity severity (choice list)</v>
          </cell>
        </row>
        <row r="15621">
          <cell r="B15621" t="str">
            <v>Tylosin</v>
          </cell>
        </row>
        <row r="15622">
          <cell r="B15622" t="str">
            <v>Tyrothricin</v>
          </cell>
        </row>
        <row r="15623">
          <cell r="B15623" t="str">
            <v>Ultraviolet Carbon</v>
          </cell>
        </row>
        <row r="15624">
          <cell r="B15624" t="str">
            <v>Ultraviolet radiation</v>
          </cell>
        </row>
        <row r="15625">
          <cell r="B15625" t="str">
            <v>Undecafluoro(1,1,1,2,3,3,3-heptafluoropropan-2-yl)cyclohexane</v>
          </cell>
        </row>
        <row r="15626">
          <cell r="B15626" t="str">
            <v>Undecafluoro(heptafluoropropyl)cyclohexane</v>
          </cell>
        </row>
        <row r="15627">
          <cell r="B15627" t="str">
            <v>Undecafluoro(trifluoromethoxy)cyclohexane</v>
          </cell>
        </row>
        <row r="15628">
          <cell r="B15628" t="str">
            <v>Undecafluorocyclohexanemethanol dihydrogen phosphate</v>
          </cell>
        </row>
        <row r="15629">
          <cell r="B15629" t="str">
            <v>Undecafluorocyclohexanemethanol hydrogen phosphate</v>
          </cell>
        </row>
        <row r="15630">
          <cell r="B15630" t="str">
            <v>Undecafluorocyclohexyl prop-2-enoate</v>
          </cell>
        </row>
        <row r="15631">
          <cell r="B15631" t="str">
            <v>Undecafluorohexan(2H)oic acid</v>
          </cell>
        </row>
        <row r="15632">
          <cell r="B15632" t="str">
            <v>Undecafluorohexanenitrile</v>
          </cell>
        </row>
        <row r="15633">
          <cell r="B15633" t="str">
            <v>Undecafluorohexanoic acid--hexan-1-amine (1/1)</v>
          </cell>
        </row>
        <row r="15634">
          <cell r="B15634" t="str">
            <v>Undecafluorohexanoic acid-piperazine (1:1)</v>
          </cell>
        </row>
        <row r="15635">
          <cell r="B15635" t="str">
            <v>Undecafluorohexanoyl chloride</v>
          </cell>
        </row>
        <row r="15636">
          <cell r="B15636" t="str">
            <v>Undecafluoroiodopentane</v>
          </cell>
        </row>
        <row r="15637">
          <cell r="B15637" t="str">
            <v>Undecafluoropentan-1-amine</v>
          </cell>
        </row>
        <row r="15638">
          <cell r="B15638" t="str">
            <v>Undecafluoropentyl 2-methylprop-2-enoate</v>
          </cell>
        </row>
        <row r="15639">
          <cell r="B15639" t="str">
            <v>Undecafluoropiperidine</v>
          </cell>
        </row>
        <row r="15640">
          <cell r="B15640" t="str">
            <v>Undecanal</v>
          </cell>
        </row>
        <row r="15641">
          <cell r="B15641" t="str">
            <v>Undecanamide, 11-bromo-</v>
          </cell>
        </row>
        <row r="15642">
          <cell r="B15642" t="str">
            <v>Undecane</v>
          </cell>
        </row>
        <row r="15643">
          <cell r="B15643" t="str">
            <v>Undecane, 1,1,1,2,2,3,3,4,4,5,5,6,6,7,7,8,8,9,9-nonadecafluoro-11-iodo-</v>
          </cell>
        </row>
        <row r="15644">
          <cell r="B15644" t="str">
            <v>Undecane, 1-chloro-1,1,2,2,3,3,4,4-octafluoro-6-iodo-</v>
          </cell>
        </row>
        <row r="15645">
          <cell r="B15645" t="str">
            <v>Undecane, tridecane, pentadecane mix</v>
          </cell>
        </row>
        <row r="15646">
          <cell r="B15646" t="str">
            <v>Undecanoic acid</v>
          </cell>
        </row>
        <row r="15647">
          <cell r="B15647" t="str">
            <v>Undecanoic acid, 2,2,3,3,4,4,5,5,6,6,7,7,8,8,9,9,10,10,11,11,11-heneicosafluoro-</v>
          </cell>
        </row>
        <row r="15648">
          <cell r="B15648" t="str">
            <v>Undecanoic acid, 2,2,3,3,4,4,5,5,6,6,7,7,8,8,9,9,10,10,11,11-eicosafluoro-</v>
          </cell>
        </row>
        <row r="15649">
          <cell r="B15649" t="str">
            <v>Undecanoic acid, 2,2,3,3,4,4,5,5,6,6,7,7,8,8,9,9,10,10,11,11-eicosafluoro-, potassium salt (1:1)</v>
          </cell>
        </row>
        <row r="15650">
          <cell r="B15650" t="str">
            <v>Undecanoic acid, 4,4,5,5,6,6,7,7,8,8,9,9,10,10,11,11,11-heptadecafluoro-</v>
          </cell>
        </row>
        <row r="15651">
          <cell r="B15651" t="str">
            <v>Undecyl heptafluorobutanoate</v>
          </cell>
        </row>
        <row r="15652">
          <cell r="B15652" t="str">
            <v>Undercut Banks (%)</v>
          </cell>
        </row>
        <row r="15653">
          <cell r="B15653" t="str">
            <v>Understory Herbaceous (choice list)</v>
          </cell>
        </row>
        <row r="15654">
          <cell r="B15654" t="str">
            <v>Undrained Shear Strength</v>
          </cell>
        </row>
        <row r="15655">
          <cell r="B15655" t="str">
            <v>Unknown Arsenic Species</v>
          </cell>
        </row>
        <row r="15656">
          <cell r="B15656" t="str">
            <v>Unnatural bottom deposits (choice list)</v>
          </cell>
        </row>
        <row r="15657">
          <cell r="B15657" t="str">
            <v>Unnatural color (choice list)</v>
          </cell>
        </row>
        <row r="15658">
          <cell r="B15658" t="str">
            <v>Unnatural floating debris (choice list)</v>
          </cell>
        </row>
        <row r="15659">
          <cell r="B15659" t="str">
            <v>Unnatural odor (choice list)</v>
          </cell>
        </row>
        <row r="15660">
          <cell r="B15660" t="str">
            <v>Unnatural oil (choice list)</v>
          </cell>
        </row>
        <row r="15661">
          <cell r="B15661" t="str">
            <v>Unnatural plant or algal growth (choice list)</v>
          </cell>
        </row>
        <row r="15662">
          <cell r="B15662" t="str">
            <v>Unnatural turbidity (choice list)</v>
          </cell>
        </row>
        <row r="15663">
          <cell r="B15663" t="str">
            <v>Uranium</v>
          </cell>
        </row>
        <row r="15664">
          <cell r="B15664" t="str">
            <v>Uranium 238/234 ratio</v>
          </cell>
        </row>
        <row r="15665">
          <cell r="B15665" t="str">
            <v>Uranium-232</v>
          </cell>
        </row>
        <row r="15666">
          <cell r="B15666" t="str">
            <v>Uranium-233</v>
          </cell>
        </row>
        <row r="15667">
          <cell r="B15667" t="str">
            <v>Uranium-233/234</v>
          </cell>
        </row>
        <row r="15668">
          <cell r="B15668" t="str">
            <v>Uranium-234</v>
          </cell>
        </row>
        <row r="15669">
          <cell r="B15669" t="str">
            <v>Uranium-234/235/238</v>
          </cell>
        </row>
        <row r="15670">
          <cell r="B15670" t="str">
            <v>Uranium-235</v>
          </cell>
        </row>
        <row r="15671">
          <cell r="B15671" t="str">
            <v>Uranium-236</v>
          </cell>
        </row>
        <row r="15672">
          <cell r="B15672" t="str">
            <v>Uranium-238</v>
          </cell>
        </row>
        <row r="15673">
          <cell r="B15673" t="str">
            <v>Urea</v>
          </cell>
        </row>
        <row r="15674">
          <cell r="B15674" t="str">
            <v>Urea, N,N-dimethyl-N'-[3-(1,1,2,2-tetrafluoroethoxy)phenyl]-</v>
          </cell>
        </row>
        <row r="15675">
          <cell r="B15675" t="str">
            <v>Urea, N-(2-chloroethyl)-N'-(2,2,3,3,4,4,5,5,6,6-decafluorocyclohexyl)-N-nitroso-</v>
          </cell>
        </row>
        <row r="15676">
          <cell r="B15676" t="str">
            <v>Urethane</v>
          </cell>
        </row>
        <row r="15677">
          <cell r="B15677" t="str">
            <v>Uric acid</v>
          </cell>
        </row>
        <row r="15678">
          <cell r="B15678" t="str">
            <v>Uridine, 2'-deoxy-5-(2,2,2-trifluoro-1-((trifluoroacetyl)amino)-1-(trifluoromethyl)ethyl)-</v>
          </cell>
        </row>
        <row r="15679">
          <cell r="B15679" t="str">
            <v>Uridine, 5-(1-amino-2,2,2-trifluoro-1-(trifluoromethyl)ethyl)-2'-deoxy-</v>
          </cell>
        </row>
        <row r="15680">
          <cell r="B15680" t="str">
            <v>USDA Soil Texture Classification (choice list)</v>
          </cell>
        </row>
        <row r="15681">
          <cell r="B15681" t="str">
            <v>USGS NAWQA Substrate Type (choice list)</v>
          </cell>
        </row>
        <row r="15682">
          <cell r="B15682" t="str">
            <v>Utermohl concentration factor</v>
          </cell>
        </row>
        <row r="15683">
          <cell r="B15683" t="str">
            <v>UU Triaxial Deviator Stress</v>
          </cell>
        </row>
        <row r="15684">
          <cell r="B15684" t="str">
            <v>UU Triaxial Strain</v>
          </cell>
        </row>
        <row r="15685">
          <cell r="B15685" t="str">
            <v>UV 254</v>
          </cell>
        </row>
        <row r="15686">
          <cell r="B15686" t="str">
            <v>UV Absorbance at 440 nm</v>
          </cell>
        </row>
        <row r="15687">
          <cell r="B15687" t="str">
            <v>UV Absorption, relative conc. of organic constituents</v>
          </cell>
        </row>
        <row r="15688">
          <cell r="B15688" t="str">
            <v>UV Carbon</v>
          </cell>
        </row>
        <row r="15689">
          <cell r="B15689" t="str">
            <v>Vahlkampfia</v>
          </cell>
        </row>
        <row r="15690">
          <cell r="B15690" t="str">
            <v>Vahlkampfia limax</v>
          </cell>
        </row>
        <row r="15691">
          <cell r="B15691" t="str">
            <v>Valacyclovir</v>
          </cell>
        </row>
        <row r="15692">
          <cell r="B15692" t="str">
            <v>Valeric acid</v>
          </cell>
        </row>
        <row r="15693">
          <cell r="B15693" t="str">
            <v>Valine, 4,4,4,4',4',4'-hexafluoro-</v>
          </cell>
        </row>
        <row r="15694">
          <cell r="B15694" t="str">
            <v>Valley Width</v>
          </cell>
        </row>
        <row r="15695">
          <cell r="B15695" t="str">
            <v>Valley Width Index</v>
          </cell>
        </row>
        <row r="15696">
          <cell r="B15696" t="str">
            <v>Valsartan</v>
          </cell>
        </row>
        <row r="15697">
          <cell r="B15697" t="str">
            <v>Vanadium</v>
          </cell>
        </row>
        <row r="15698">
          <cell r="B15698" t="str">
            <v>Vanadium-51</v>
          </cell>
        </row>
        <row r="15699">
          <cell r="B15699" t="str">
            <v>Vanillin</v>
          </cell>
        </row>
        <row r="15700">
          <cell r="B15700" t="str">
            <v>Vannella</v>
          </cell>
        </row>
        <row r="15701">
          <cell r="B15701" t="str">
            <v>Vannellidae</v>
          </cell>
        </row>
        <row r="15702">
          <cell r="B15702" t="str">
            <v>Vegetation Density, Nudds Board Left</v>
          </cell>
        </row>
        <row r="15703">
          <cell r="B15703" t="str">
            <v>Vegetation Density, Nudds Board Right</v>
          </cell>
        </row>
        <row r="15704">
          <cell r="B15704" t="str">
            <v>Vegetative Protection LDB</v>
          </cell>
        </row>
        <row r="15705">
          <cell r="B15705" t="str">
            <v>Vegetative Protection RDB</v>
          </cell>
        </row>
        <row r="15706">
          <cell r="B15706" t="str">
            <v>Velocity - stream</v>
          </cell>
        </row>
        <row r="15707">
          <cell r="B15707" t="str">
            <v>Velocity Depth Regime</v>
          </cell>
        </row>
        <row r="15708">
          <cell r="B15708" t="str">
            <v>Velocity-discharge</v>
          </cell>
        </row>
        <row r="15709">
          <cell r="B15709" t="str">
            <v>Venice Salinity Category (choice list)</v>
          </cell>
        </row>
        <row r="15710">
          <cell r="B15710" t="str">
            <v>Venlafaxine</v>
          </cell>
        </row>
        <row r="15711">
          <cell r="B15711" t="str">
            <v>Venlafaxine hydrochloride</v>
          </cell>
        </row>
        <row r="15712">
          <cell r="B15712" t="str">
            <v>Venlafaxine-d6</v>
          </cell>
        </row>
        <row r="15713">
          <cell r="B15713" t="str">
            <v>Verapamil</v>
          </cell>
        </row>
        <row r="15714">
          <cell r="B15714" t="str">
            <v>Vermicasts</v>
          </cell>
        </row>
        <row r="15715">
          <cell r="B15715" t="str">
            <v>Vernolate</v>
          </cell>
        </row>
        <row r="15716">
          <cell r="B15716" t="str">
            <v>Verticillium lecanii</v>
          </cell>
        </row>
        <row r="15717">
          <cell r="B15717" t="str">
            <v>Viable seed count</v>
          </cell>
        </row>
        <row r="15718">
          <cell r="B15718" t="str">
            <v>Viable seed weight</v>
          </cell>
        </row>
        <row r="15719">
          <cell r="B15719" t="str">
            <v>Vibrio</v>
          </cell>
        </row>
        <row r="15720">
          <cell r="B15720" t="str">
            <v>Vincamine</v>
          </cell>
        </row>
        <row r="15721">
          <cell r="B15721" t="str">
            <v>Vinclozolin</v>
          </cell>
        </row>
        <row r="15722">
          <cell r="B15722" t="str">
            <v>Vinyl 1H,1H,3H-perfluoropropyl ether</v>
          </cell>
        </row>
        <row r="15723">
          <cell r="B15723" t="str">
            <v>Vinyl 3-chloro-2,2,3,3-tetrafluoropropionate</v>
          </cell>
        </row>
        <row r="15724">
          <cell r="B15724" t="str">
            <v>Vinyl acetate</v>
          </cell>
        </row>
        <row r="15725">
          <cell r="B15725" t="str">
            <v>Vinyl bromide</v>
          </cell>
        </row>
        <row r="15726">
          <cell r="B15726" t="str">
            <v>Vinyl chloride</v>
          </cell>
        </row>
        <row r="15727">
          <cell r="B15727" t="str">
            <v>Vinyl chloride-1,1,5-Trihydroperfluoroamyl acrylate copolymer</v>
          </cell>
        </row>
        <row r="15728">
          <cell r="B15728" t="str">
            <v>Vinyl chloride-1-chloro-1-fluoroethylene copolymer</v>
          </cell>
        </row>
        <row r="15729">
          <cell r="B15729" t="str">
            <v>Vinyl chloride-2,2,3,3-Tetrafluoropropyl acrylate copolymer</v>
          </cell>
        </row>
        <row r="15730">
          <cell r="B15730" t="str">
            <v>Vinyl chloride-d3</v>
          </cell>
        </row>
        <row r="15731">
          <cell r="B15731" t="str">
            <v>Vinyl fluoride-Hexafluoropropylene copolymer</v>
          </cell>
        </row>
        <row r="15732">
          <cell r="B15732" t="str">
            <v>Vinyl fluoride-Vinylidene fluoride-Chlorotrifluoroethylene copolymer</v>
          </cell>
        </row>
        <row r="15733">
          <cell r="B15733" t="str">
            <v>Vinyl fluoride-Vinylidene fluoride-Tetrafluoroethylene copolymer</v>
          </cell>
        </row>
        <row r="15734">
          <cell r="B15734" t="str">
            <v>Vinyl nonafluoro-1-butanesulfonate</v>
          </cell>
        </row>
        <row r="15735">
          <cell r="B15735" t="str">
            <v>Vinyl perfluorobutyrate</v>
          </cell>
        </row>
        <row r="15736">
          <cell r="B15736" t="str">
            <v>Vinyl perfluorooctanoate</v>
          </cell>
        </row>
        <row r="15737">
          <cell r="B15737" t="str">
            <v>Vinyl perfluorovalerate</v>
          </cell>
        </row>
        <row r="15738">
          <cell r="B15738" t="str">
            <v>Vinyltoluene</v>
          </cell>
        </row>
        <row r="15739">
          <cell r="B15739" t="str">
            <v>Violaxanthin</v>
          </cell>
        </row>
        <row r="15740">
          <cell r="B15740" t="str">
            <v>Virginiamycin</v>
          </cell>
        </row>
        <row r="15741">
          <cell r="B15741" t="str">
            <v>Virginiamycin M1</v>
          </cell>
        </row>
        <row r="15742">
          <cell r="B15742" t="str">
            <v>Virus</v>
          </cell>
        </row>
        <row r="15743">
          <cell r="B15743" t="str">
            <v>Visibility</v>
          </cell>
        </row>
        <row r="15744">
          <cell r="B15744" t="str">
            <v>Visible Fat Blobs</v>
          </cell>
        </row>
        <row r="15745">
          <cell r="B15745" t="str">
            <v>Vitamin E</v>
          </cell>
        </row>
        <row r="15746">
          <cell r="B15746" t="str">
            <v>Volatile Channel</v>
          </cell>
        </row>
        <row r="15747">
          <cell r="B15747" t="str">
            <v>Volatile Dissolved Solids</v>
          </cell>
        </row>
        <row r="15748">
          <cell r="B15748" t="str">
            <v>Volatile organic compounds</v>
          </cell>
        </row>
        <row r="15749">
          <cell r="B15749" t="str">
            <v>Volatile Residue</v>
          </cell>
        </row>
        <row r="15750">
          <cell r="B15750" t="str">
            <v>Volatile Residue - Dissolved</v>
          </cell>
        </row>
        <row r="15751">
          <cell r="B15751" t="str">
            <v>Volatile suspended solids</v>
          </cell>
        </row>
        <row r="15752">
          <cell r="B15752" t="str">
            <v>Volume settled</v>
          </cell>
        </row>
        <row r="15753">
          <cell r="B15753" t="str">
            <v>Volume Storage</v>
          </cell>
        </row>
        <row r="15754">
          <cell r="B15754" t="str">
            <v>Volume, total</v>
          </cell>
        </row>
        <row r="15755">
          <cell r="B15755" t="str">
            <v>Warfarin</v>
          </cell>
        </row>
        <row r="15756">
          <cell r="B15756" t="str">
            <v>Warfarin-d5</v>
          </cell>
        </row>
        <row r="15757">
          <cell r="B15757" t="str">
            <v>Waste well annulus pressure</v>
          </cell>
        </row>
        <row r="15758">
          <cell r="B15758" t="str">
            <v>Waste well injection pressure</v>
          </cell>
        </row>
        <row r="15759">
          <cell r="B15759" t="str">
            <v>Water</v>
          </cell>
        </row>
        <row r="15760">
          <cell r="B15760" t="str">
            <v>Water appearance (text)</v>
          </cell>
        </row>
        <row r="15761">
          <cell r="B15761" t="str">
            <v>Water Column Habitat Type (%)</v>
          </cell>
        </row>
        <row r="15762">
          <cell r="B15762" t="str">
            <v>Water content of snow</v>
          </cell>
        </row>
        <row r="15763">
          <cell r="B15763" t="str">
            <v>Water level (probe)</v>
          </cell>
        </row>
        <row r="15764">
          <cell r="B15764" t="str">
            <v>Water level in relation to reference point</v>
          </cell>
        </row>
        <row r="15765">
          <cell r="B15765" t="str">
            <v>Water level in well during pumping, MSL</v>
          </cell>
        </row>
        <row r="15766">
          <cell r="B15766" t="str">
            <v>Water level in well, depth from a reference point</v>
          </cell>
        </row>
        <row r="15767">
          <cell r="B15767" t="str">
            <v>Water level in well, MSL</v>
          </cell>
        </row>
        <row r="15768">
          <cell r="B15768" t="str">
            <v>Water level reference point elevation</v>
          </cell>
        </row>
        <row r="15769">
          <cell r="B15769" t="str">
            <v>Water Odor (choice list)</v>
          </cell>
        </row>
        <row r="15770">
          <cell r="B15770" t="str">
            <v>Water Pressure</v>
          </cell>
        </row>
        <row r="15771">
          <cell r="B15771" t="str">
            <v>Water Residence Time</v>
          </cell>
        </row>
        <row r="15772">
          <cell r="B15772" t="str">
            <v>Water surface slope longitudinally</v>
          </cell>
        </row>
        <row r="15773">
          <cell r="B15773" t="str">
            <v>Water Taste (choice list)</v>
          </cell>
        </row>
        <row r="15774">
          <cell r="B15774" t="str">
            <v>Water usage</v>
          </cell>
        </row>
        <row r="15775">
          <cell r="B15775" t="str">
            <v>Watercraft Observed</v>
          </cell>
        </row>
        <row r="15776">
          <cell r="B15776" t="str">
            <v>Watershed, predominant surrounding land use</v>
          </cell>
        </row>
        <row r="15777">
          <cell r="B15777" t="str">
            <v>Wave height</v>
          </cell>
        </row>
        <row r="15778">
          <cell r="B15778" t="str">
            <v>Wave height (WMO code 1555) (choice list)</v>
          </cell>
        </row>
        <row r="15779">
          <cell r="B15779" t="str">
            <v>Weak acids</v>
          </cell>
        </row>
        <row r="15780">
          <cell r="B15780" t="str">
            <v>Weak, dissociable cyanide</v>
          </cell>
        </row>
        <row r="15781">
          <cell r="B15781" t="str">
            <v>Weather comments (text)</v>
          </cell>
        </row>
        <row r="15782">
          <cell r="B15782" t="str">
            <v>Weather condition (WMO code 4501) (choice list)</v>
          </cell>
        </row>
        <row r="15783">
          <cell r="B15783" t="str">
            <v>Weather condition (WMO code 4677) (choice list)</v>
          </cell>
        </row>
        <row r="15784">
          <cell r="B15784" t="str">
            <v>Weight</v>
          </cell>
        </row>
        <row r="15785">
          <cell r="B15785" t="str">
            <v>Weight, volatile portion</v>
          </cell>
        </row>
        <row r="15786">
          <cell r="B15786" t="str">
            <v>Well condition (choice list)</v>
          </cell>
        </row>
        <row r="15787">
          <cell r="B15787" t="str">
            <v>Wet Bulk Density of Soils</v>
          </cell>
        </row>
        <row r="15788">
          <cell r="B15788" t="str">
            <v>Wetted Width</v>
          </cell>
        </row>
        <row r="15789">
          <cell r="B15789" t="str">
            <v>Whole effluent toxicity</v>
          </cell>
        </row>
        <row r="15790">
          <cell r="B15790" t="str">
            <v>Width</v>
          </cell>
        </row>
        <row r="15791">
          <cell r="B15791" t="str">
            <v>Wind Condition (choice list)</v>
          </cell>
        </row>
        <row r="15792">
          <cell r="B15792" t="str">
            <v>Wind direction (direction from, expressed 0-360 deg)</v>
          </cell>
        </row>
        <row r="15793">
          <cell r="B15793" t="str">
            <v>Wind direction from (choice list)</v>
          </cell>
        </row>
        <row r="15794">
          <cell r="B15794" t="str">
            <v>Wind direction, vertical</v>
          </cell>
        </row>
        <row r="15795">
          <cell r="B15795" t="str">
            <v>Wind force, Beaufort scale</v>
          </cell>
        </row>
        <row r="15796">
          <cell r="B15796" t="str">
            <v>Wind gust, peak</v>
          </cell>
        </row>
        <row r="15797">
          <cell r="B15797" t="str">
            <v>Wind Speed (choice list)</v>
          </cell>
        </row>
        <row r="15798">
          <cell r="B15798" t="str">
            <v>Wind Speed Severity (choice list)</v>
          </cell>
        </row>
        <row r="15799">
          <cell r="B15799" t="str">
            <v>Wind speed, vertical</v>
          </cell>
        </row>
        <row r="15800">
          <cell r="B15800" t="str">
            <v>Wind velocity</v>
          </cell>
        </row>
        <row r="15801">
          <cell r="B15801" t="str">
            <v>Windblown particulate</v>
          </cell>
        </row>
        <row r="15802">
          <cell r="B15802" t="str">
            <v>Withdrawal rate of ground water</v>
          </cell>
        </row>
        <row r="15803">
          <cell r="B15803" t="str">
            <v>Wood class (choice list)</v>
          </cell>
        </row>
        <row r="15804">
          <cell r="B15804" t="str">
            <v>Wood creosote</v>
          </cell>
        </row>
        <row r="15805">
          <cell r="B15805" t="str">
            <v>Woody Canopy Type (choice list)</v>
          </cell>
        </row>
        <row r="15806">
          <cell r="B15806" t="str">
            <v>Woody Ground Coverage shrubs (choice list)</v>
          </cell>
        </row>
        <row r="15807">
          <cell r="B15807" t="str">
            <v>Woody Ground Coverage Type (choice list)</v>
          </cell>
        </row>
        <row r="15808">
          <cell r="B15808" t="str">
            <v>Woody Understory shrubs (choice list)</v>
          </cell>
        </row>
        <row r="15809">
          <cell r="B15809" t="str">
            <v>Woody Understory Type (choice list)</v>
          </cell>
        </row>
        <row r="15810">
          <cell r="B15810" t="str">
            <v>Xanthacridinum</v>
          </cell>
        </row>
        <row r="15811">
          <cell r="B15811" t="str">
            <v>Xenon-133</v>
          </cell>
        </row>
        <row r="15812">
          <cell r="B15812" t="str">
            <v>Xenon-135</v>
          </cell>
        </row>
        <row r="15813">
          <cell r="B15813" t="str">
            <v>Xylachlor</v>
          </cell>
        </row>
        <row r="15814">
          <cell r="B15814" t="str">
            <v>Xylene</v>
          </cell>
        </row>
        <row r="15815">
          <cell r="B15815" t="str">
            <v>Xylenes, m- &amp; p- Mix***retired***use m,p-Xylene</v>
          </cell>
        </row>
        <row r="15816">
          <cell r="B15816" t="str">
            <v>Xylitol</v>
          </cell>
        </row>
        <row r="15817">
          <cell r="B15817" t="str">
            <v>Yersinia</v>
          </cell>
        </row>
        <row r="15818">
          <cell r="B15818" t="str">
            <v>Ytterbate(1-), tetrakis(1,1,1,5,5,6,6,7,7,7-decafluoro-2,4-heptanedionato)-, ammonium</v>
          </cell>
        </row>
        <row r="15819">
          <cell r="B15819" t="str">
            <v>Ytterbium</v>
          </cell>
        </row>
        <row r="15820">
          <cell r="B15820" t="str">
            <v>Ytterbium(3+) bis(1,1,2,2,3,3,4,4,4-nonafluorobutane-1-sulfonyl)(1,2,2,3,3,4,4,4-octafluorobutane-1-sulfonyl)methanide (methanesulfonyl)methanide tris(1,1,2,2,3,3,4,4,4-nonafluorobutane-1-sulfonyl)methanide (1/1/1/1)</v>
          </cell>
        </row>
        <row r="15821">
          <cell r="B15821" t="str">
            <v>Ytterbium, tris(2,2,2-trifluoroacetato-.kappa.O)-, hydrate (1:3)</v>
          </cell>
        </row>
        <row r="15822">
          <cell r="B15822" t="str">
            <v>Ytterbium, tris(6,6,7,7,8,8,8-heptafluoro-2,2-dimethyl-3,5-octanedionato-.beta.O3,.beta.O5)-</v>
          </cell>
        </row>
        <row r="15823">
          <cell r="B15823" t="str">
            <v>Ytterbium, tris[3-[2,2,3,3,4,4,4-heptafluoro-1-(oxo-.beta.O)butyl]-1,7,7-trimethylbicyclo[2.2.1]heptan-2-onato-.beta.O]-</v>
          </cell>
        </row>
        <row r="15824">
          <cell r="B15824" t="str">
            <v>Ytterbium-169</v>
          </cell>
        </row>
        <row r="15825">
          <cell r="B15825" t="str">
            <v>Yttrium</v>
          </cell>
        </row>
        <row r="15826">
          <cell r="B15826" t="str">
            <v>Yttrium, tris(6,6,7,7,8,8,8-heptafluoro-2,2-dimethyl-3,5-octanedionato-.beta.O,.beta.O')-</v>
          </cell>
        </row>
        <row r="15827">
          <cell r="B15827" t="str">
            <v>Yttrium-90</v>
          </cell>
        </row>
        <row r="15828">
          <cell r="B15828" t="str">
            <v>Zeaxanthin</v>
          </cell>
        </row>
        <row r="15829">
          <cell r="B15829" t="str">
            <v>Zidovudine</v>
          </cell>
        </row>
        <row r="15830">
          <cell r="B15830" t="str">
            <v>Zidovudine-d3</v>
          </cell>
        </row>
        <row r="15831">
          <cell r="B15831" t="str">
            <v>Zinc</v>
          </cell>
        </row>
        <row r="15832">
          <cell r="B15832" t="str">
            <v>Zinc bacitracin</v>
          </cell>
        </row>
        <row r="15833">
          <cell r="B15833" t="str">
            <v>Zinc dehydroabietylammonium 2-ethylhexanoate</v>
          </cell>
        </row>
        <row r="15834">
          <cell r="B15834" t="str">
            <v>Zinc phosphide</v>
          </cell>
        </row>
        <row r="15835">
          <cell r="B15835" t="str">
            <v>Zinc, bis(2,2,2-trifluoroacetato-.kappa.O)-,hydrate (1:1)</v>
          </cell>
        </row>
        <row r="15836">
          <cell r="B15836" t="str">
            <v>Zinc-64</v>
          </cell>
        </row>
        <row r="15837">
          <cell r="B15837" t="str">
            <v>Zinc-65</v>
          </cell>
        </row>
        <row r="15838">
          <cell r="B15838" t="str">
            <v>Zinc-66</v>
          </cell>
        </row>
        <row r="15839">
          <cell r="B15839" t="str">
            <v>Zineb</v>
          </cell>
        </row>
        <row r="15840">
          <cell r="B15840" t="str">
            <v>Ziram</v>
          </cell>
        </row>
        <row r="15841">
          <cell r="B15841" t="str">
            <v>Zircon (Zr(SiO4))</v>
          </cell>
        </row>
        <row r="15842">
          <cell r="B15842" t="str">
            <v>Zirconium</v>
          </cell>
        </row>
        <row r="15843">
          <cell r="B15843" t="str">
            <v>Zirconium tetrachloride</v>
          </cell>
        </row>
        <row r="15844">
          <cell r="B15844" t="str">
            <v>Zirconium-95</v>
          </cell>
        </row>
        <row r="15845">
          <cell r="B15845" t="str">
            <v>Zirconium/Niobium-95</v>
          </cell>
        </row>
        <row r="15846">
          <cell r="B15846" t="str">
            <v>Zolpidem</v>
          </cell>
        </row>
        <row r="15847">
          <cell r="B15847" t="str">
            <v>Zolpidem phenyl-4-carboxylic acid</v>
          </cell>
        </row>
        <row r="15848">
          <cell r="B15848" t="str">
            <v>Zone of Influence</v>
          </cell>
        </row>
        <row r="15849">
          <cell r="B15849" t="str">
            <v>Zooplankton</v>
          </cell>
        </row>
        <row r="15850">
          <cell r="B15850" t="str">
            <v>Zooplankton Density</v>
          </cell>
        </row>
        <row r="15851">
          <cell r="B15851" t="str">
            <v>Zooplankton Relative Density</v>
          </cell>
        </row>
        <row r="15852">
          <cell r="B15852" t="str">
            <v>[(1,1,1,2,3,3,3-Heptafluoropropan-2-yl)oxy]acetonitrile</v>
          </cell>
        </row>
        <row r="15853">
          <cell r="B15853" t="str">
            <v>[(1,1,2,2,3,3,4,4,4-Nonafluorobutane-1-sulfonyl)ethynyl]benzene</v>
          </cell>
        </row>
        <row r="15854">
          <cell r="B15854" t="str">
            <v>[(1,1,2,2,3,3,4,4,4-Nonafluorobutane-1-sulfonyl)methyl]benzene</v>
          </cell>
        </row>
        <row r="15855">
          <cell r="B15855" t="str">
            <v>[(1,1,2,3,3,4,4,5,5,6,6,6-Dodecafluorohexyl)oxy]acetic acid</v>
          </cell>
        </row>
        <row r="15856">
          <cell r="B15856" t="str">
            <v>[(1,2,3,3,4,4,5,5,6,6,6-Undecafluorohex-1-en-1-yl)oxy]benzene</v>
          </cell>
        </row>
        <row r="15857">
          <cell r="B15857" t="str">
            <v>[(1,2,3,3,4,4,5,5,6,6,6-Undecafluorohex-1-en-1-yl)sulfanyl]benzene</v>
          </cell>
        </row>
        <row r="15858">
          <cell r="B15858" t="str">
            <v>[(1,2,3,3,4,4,5,5,6,6,7,7,8,8,9,9,9-Heptadecafluoronon-1-en-1-yl)sulfanyl]benzene</v>
          </cell>
        </row>
        <row r="15859">
          <cell r="B15859" t="str">
            <v>[(1-Chloro-1,1,2,3,3,3-hexafluoropropan-2-yl)oxy](difluoro)acetic acid</v>
          </cell>
        </row>
        <row r="15860">
          <cell r="B15860" t="str">
            <v>[(1Z)-3,3,4,4,5,5,6,6,6-Nonafluorohex-1-en-1-yl]benzene</v>
          </cell>
        </row>
        <row r="15861">
          <cell r="B15861" t="str">
            <v>[(1Z)-4,4,5,5,6,6,7,7,7-Nonafluorohept-1-en-1-yl]benzene</v>
          </cell>
        </row>
        <row r="15862">
          <cell r="B15862" t="str">
            <v>[(2,2,3,3,4,4,5,5-Octafluoropentane-1-sulfonyl)methyl]benzene</v>
          </cell>
        </row>
        <row r="15863">
          <cell r="B15863" t="str">
            <v>[(3,3,4,4,4-Pentafluorobut-1-yn-1-yl)oxy]benzene</v>
          </cell>
        </row>
        <row r="15864">
          <cell r="B15864" t="str">
            <v>[(4,4,5,5,6,6,6-Heptafluoro-2-iodohexyl)oxy](trimethyl)silane</v>
          </cell>
        </row>
        <row r="15865">
          <cell r="B15865" t="str">
            <v>[(4-{3-[(3,3,4,4,5,5,6,6,7,7,8,8,8-Tridecafluorooctyl)sulfanyl]propyl}-1,2-phenylene)bis(oxy)]bis(triethylsilane)</v>
          </cell>
        </row>
        <row r="15866">
          <cell r="B15866" t="str">
            <v>[(Heptadecafluorooctyl)sulfanyl]acetic acid</v>
          </cell>
        </row>
        <row r="15867">
          <cell r="B15867" t="str">
            <v>[(Heptadecafluorooctyl)sulfanyl]benzene</v>
          </cell>
        </row>
        <row r="15868">
          <cell r="B15868" t="str">
            <v>[(Heptafluoropropyl)sulfanyl]acetic acid</v>
          </cell>
        </row>
        <row r="15869">
          <cell r="B15869" t="str">
            <v>[(Nonafluorobutyl)disulfanyl]benzene</v>
          </cell>
        </row>
        <row r="15870">
          <cell r="B15870" t="str">
            <v>[(Pentafluoroethyl)sulfanyl]benzene</v>
          </cell>
        </row>
        <row r="15871">
          <cell r="B15871" t="str">
            <v>[(Tridecafluorohexyl)oxy]acetic acid</v>
          </cell>
        </row>
        <row r="15872">
          <cell r="B15872" t="str">
            <v>[(Tridecafluorohexyl)sulfanyl]benzene</v>
          </cell>
        </row>
        <row r="15873">
          <cell r="B15873" t="str">
            <v>[({[(5,5,6,6,7,7,8,8,8-Nonafluoro-2-methyloctan-2-yl)oxy]carbonyl}oxy)imino](phenyl)acetonitrile</v>
          </cell>
        </row>
        <row r="15874">
          <cell r="B15874" t="str">
            <v>[1,1'-Biphenyl]-2-yl heptafluorobutanoate</v>
          </cell>
        </row>
        <row r="15875">
          <cell r="B15875" t="str">
            <v>[1,1,1,2,2,3,3,4,4,5,5,6,6,16,16,17,17,18,18,19,19,20,20,21,21,21-Hexacosafluoro-12-(4,4,5,5,6,6,7,7,8,8,9,9,9-tridecafluorononyl)henicos-11-en-10-yl]-lambda~2~-stannanyl</v>
          </cell>
        </row>
        <row r="15876">
          <cell r="B15876" t="str">
            <v>[1,1,2,2-Tetrafluoro-2-(trifluoromethoxy)ethoxy]acetic acid</v>
          </cell>
        </row>
        <row r="15877">
          <cell r="B15877" t="str">
            <v>[1,2-Difluoro-2-(heptafluoropropoxy)ethenyl]benzene</v>
          </cell>
        </row>
        <row r="15878">
          <cell r="B15878" t="str">
            <v>[1-(1,1,2,2,3,3,4,4,4-Nonafluorobutane-1-sulfinyl)ethenyl]benzene</v>
          </cell>
        </row>
        <row r="15879">
          <cell r="B15879" t="str">
            <v>[1-(Difluoromethoxy)-1,2,2,2-tetrafluoroethoxy](difluoro)acetic acid</v>
          </cell>
        </row>
        <row r="15880">
          <cell r="B15880" t="str">
            <v>[1]Benzopyrano[4,3-b]pyrrole, 2,3,3a,4-tetrahydro-2,2-bis(trifluoromethyl)-</v>
          </cell>
        </row>
        <row r="15881">
          <cell r="B15881" t="str">
            <v>[2,2-Bis(1,1,2,2,3,3,4,4,4-nonafluorobutane-1-sulfonyl)ethenyl]benzene</v>
          </cell>
        </row>
        <row r="15882">
          <cell r="B15882" t="str">
            <v>[2,3,3,3-Tetrafluoro-2-(trifluoromethoxy)propyl]oxirane</v>
          </cell>
        </row>
        <row r="15883">
          <cell r="B15883" t="str">
            <v>[2,3,3,3-Tetrafluoro-2-(trifluoromethyl)propyl]oxirane</v>
          </cell>
        </row>
        <row r="15884">
          <cell r="B15884" t="str">
            <v>[2,7-Bis((perfluorohexyl)ethyl)-9H-fluoren-9-yl]methyl carbonochloridate</v>
          </cell>
        </row>
        <row r="15885">
          <cell r="B15885" t="str">
            <v>[2-(2-Methoxymethylethoxy)methylethoxy]propanol</v>
          </cell>
        </row>
        <row r="15886">
          <cell r="B15886" t="str">
            <v>[2-(Difluoromethyl)-2,3,3,3-tetrafluoropropyl]benzene</v>
          </cell>
        </row>
        <row r="15887">
          <cell r="B15887" t="str">
            <v>[2-Chloro-4-(pentafluoroethyl)phenyl](4-fluorophenyl)methanone</v>
          </cell>
        </row>
        <row r="15888">
          <cell r="B15888" t="str">
            <v>[3,3,4,4,5,5,6,6-octafluoro-6-(2-methylprop-2-enoyloxy)hexyl] 2-methylprop-2-enoate</v>
          </cell>
        </row>
        <row r="15889">
          <cell r="B15889" t="str">
            <v>[3,3,4,4,5,6,6,6-octafluoro-5-(trifluoromethyl)hexyl] Prop-2-enoate</v>
          </cell>
        </row>
        <row r="15890">
          <cell r="B15890" t="str">
            <v>[3,4,6-triacetyloxy-5-(1,1,2,2,3,3,4,4,4-nonafluorobutylsulfonyloxy)oxan-2-yl]methyl acetate</v>
          </cell>
        </row>
        <row r="15891">
          <cell r="B15891" t="str">
            <v>[3,5-Bis(tridecafluorohexyl)phenyl](diphenyl)phosphane</v>
          </cell>
        </row>
        <row r="15892">
          <cell r="B15892" t="str">
            <v>[3-(2,2,3,3,4,4,4-heptafluorobutanoyloxy)-2,2-bis(2,2,3,3,4,4,4-heptafluorobutanoyloxymethyl)propyl] 2,2,3,3,4,4,4-heptafluorobutanoate</v>
          </cell>
        </row>
        <row r="15893">
          <cell r="B15893" t="str">
            <v>[3-(Heptafluoropropoxy)propyl](trimethoxy)silane</v>
          </cell>
        </row>
        <row r="15894">
          <cell r="B15894" t="str">
            <v>[4-(1,1,1,2,3,3,3-Heptafluoropropan-2-yl)phenyl]methanol</v>
          </cell>
        </row>
        <row r="15895">
          <cell r="B15895" t="str">
            <v>[4-(2-tert-Butoxy-2-oxoethoxy)phenyl](diphenyl)sulfanium nonafluorobutane-1-sulfonate</v>
          </cell>
        </row>
        <row r="15896">
          <cell r="B15896" t="str">
            <v>[4-(3,3,4,4,5,5,6,6,6-Nonafluorohexyl)phenyl]methanol</v>
          </cell>
        </row>
        <row r="15897">
          <cell r="B15897" t="str">
            <v>[4-(3,3,4,4,5,5,6,6,7,7,8,8,9,9,10,10,10-Heptadecafluorodecyl)phenyl] diphenylphosphine</v>
          </cell>
        </row>
        <row r="15898">
          <cell r="B15898" t="str">
            <v>[4-(3,3,4,4,5,5,6,6,7,7,8,8,9,9,10,10,10-Heptadecafluorodecyl)phenyl](diphenyl)methanol</v>
          </cell>
        </row>
        <row r="15899">
          <cell r="B15899" t="str">
            <v>[4-(3,3,4,4,5,5,6,6,7,7,8,8,9,9,10,10,10-Heptadecafluorodecyl)phenyl]bis(4-methoxyphenyl)methanol</v>
          </cell>
        </row>
        <row r="15900">
          <cell r="B15900" t="str">
            <v>[4-(3,3,4,4,5,5,6,6,7,7,8,8,9,9,10,10,10-Heptadecafluorodecyl)phenyl]methanol</v>
          </cell>
        </row>
        <row r="15901">
          <cell r="B15901" t="str">
            <v>[4-(Heptadecafluorooctyl)phenyl]methanol</v>
          </cell>
        </row>
        <row r="15902">
          <cell r="B15902" t="str">
            <v>[4-[3-(4-acetyloxyphenyl)-1,1,2,2,3,3-hexafluoropropyl]phenyl] acetate</v>
          </cell>
        </row>
        <row r="15903">
          <cell r="B15903" t="str">
            <v>[Ethyl(1,1,2,2,3,3,4,4,5,5,6,6,7,7,8,8,8-heptadecafluorooctane-1-sulfonyl)amino]methanesulfonic acid</v>
          </cell>
        </row>
        <row r="15904">
          <cell r="B15904" t="str">
            <v>[N(E),S(S)]-N-(2-Fluorophenyl)methyleneperfluorobutanesulfinamide</v>
          </cell>
        </row>
        <row r="15905">
          <cell r="B15905" t="str">
            <v>[N(E),S(S)]-N-(3-Fluorophenyl)methyleneperfluorobutanesulfinamide</v>
          </cell>
        </row>
        <row r="15906">
          <cell r="B15906" t="str">
            <v>[N(E),S(S)]-N-(4-chlorophenyl)methyleneperfluorobutanesulfinamide</v>
          </cell>
        </row>
        <row r="15907">
          <cell r="B15907" t="str">
            <v>[N(E),S(S)]-N-(4-methylphenyl)methyleneperfluorobutanesulfinamide</v>
          </cell>
        </row>
        <row r="15908">
          <cell r="B15908" t="str">
            <v>[N(E),S(S)]-N-(4-nitrophenyl)methyleneperfluorobutanesulfinamide</v>
          </cell>
        </row>
        <row r="15909">
          <cell r="B15909" t="str">
            <v>[N(E),S(S)]-N-phenylmethyleneperfluorobutanesulfinamide</v>
          </cell>
        </row>
        <row r="15910">
          <cell r="B15910" t="str">
            <v>[Perfluoro-2-(trifluoromethoxy)propoxy]-2-propene</v>
          </cell>
        </row>
        <row r="15911">
          <cell r="B15911" t="str">
            <v>[S-(1,1,2,2,3,3,4,4,4-Nonafluorobutane-1-)sulfonimidoyl]benzene</v>
          </cell>
        </row>
        <row r="15912">
          <cell r="B15912" t="str">
            <v>[[4-[(Heptadecafluorononenyl)oxy]phenyl]methyl]phosphonic acid</v>
          </cell>
        </row>
        <row r="15913">
          <cell r="B15913" t="str">
            <v>[[4-[(Heptadecafluorononenyl)oxy]phenyl]methyl]phosphonic acid, monosodium salt</v>
          </cell>
        </row>
        <row r="15914">
          <cell r="B15914" t="str">
            <v>{2-[Ethyl(1,1,2,2,3,3,4,4,5,5,6,6,7,7,8,8,8-heptadecafluorooctane-1-sulfonyl)amino]ethyl}phosphonic acid</v>
          </cell>
        </row>
        <row r="15915">
          <cell r="B15915" t="str">
            <v>{3,4,5-Tris[1,1,2-trifluoro-2-(heptafluoropropoxy)ethoxy]phenyl}methanol</v>
          </cell>
        </row>
        <row r="15916">
          <cell r="B15916" t="str">
            <v>{3-[(1,2,3,3,4,4,5,5,6,6,7,7,8,8,9,9,9-Heptadecafluoronon-1-en-1-yl)oxy]propyl}(trimethoxy)silane</v>
          </cell>
        </row>
        <row r="15917">
          <cell r="B15917" t="str">
            <v>{4-[(1,2,3,3,4,4,5,5,6,6,7,7,8,8,9,9,9-Heptadecafluoronon-1-en-1-yl)oxy]phenyl}methanol</v>
          </cell>
        </row>
        <row r="15918">
          <cell r="B15918" t="str">
            <v>{4-[(4,4,5,5,6,6,7,7,8,8,9,9,10,10,11,11,11-Heptadecafluoroundecyl)oxy]-5-methoxy-2-nitrophenyl}methanol</v>
          </cell>
        </row>
        <row r="15919">
          <cell r="B15919" t="str">
            <v>{4-[(4,4,5,5,6,6,7,7,8,8,9,9,10,10,11,11,11-Heptadecafluoroundecyl)oxy]phenyl}methanol</v>
          </cell>
        </row>
        <row r="15920">
          <cell r="B15920" t="str">
            <v>{4-[(4,4,5,5,6,6,7,7,8,8,9,9,9-Tridecafluorononyl)oxy]phenyl}methanol</v>
          </cell>
        </row>
        <row r="15921">
          <cell r="B15921" t="str">
            <v>{[(1-Bromo-1,2,2,2-tetrafluoroethyl)sulfanyl]methyl}benzene</v>
          </cell>
        </row>
        <row r="15922">
          <cell r="B15922" t="str">
            <v>{[(2,2,3,3,4,4,4-Heptafluorobutyl)sulfanyl]methyl}benzene</v>
          </cell>
        </row>
        <row r="15923">
          <cell r="B15923" t="str">
            <v>{[(2,2,3,3,4,4,5,5-Octafluoropentyl)oxy]methyl}benzene</v>
          </cell>
        </row>
        <row r="15924">
          <cell r="B15924" t="str">
            <v>{[(2,3,3,4,4,5,5-Heptafluorocyclopent-1-en-1-yl)oxy]methyl}benzene</v>
          </cell>
        </row>
        <row r="15925">
          <cell r="B15925" t="str">
            <v>{[(2-Chloro-3,3,4,4-tetrafluorocyclobut-1-en-1-yl)oxy]methyl}benzene</v>
          </cell>
        </row>
        <row r="15926">
          <cell r="B15926" t="str">
            <v>{[(3,3,4,4,5,5-Hexafluoropent-1-yn-1-yl)sulfanyl]methyl}benzene</v>
          </cell>
        </row>
        <row r="15927">
          <cell r="B15927" t="str">
            <v>{[(Heptafluoropropyl)sulfanyl]methyl}benzene</v>
          </cell>
        </row>
      </sheetData>
      <sheetData sheetId="10">
        <row r="2">
          <cell r="B2" t="str">
            <v>Subject Taxonomic Name</v>
          </cell>
        </row>
        <row r="3">
          <cell r="B3" t="str">
            <v>Name</v>
          </cell>
        </row>
        <row r="4">
          <cell r="B4" t="str">
            <v>Abalistes macrophthalmus</v>
          </cell>
        </row>
        <row r="5">
          <cell r="B5" t="str">
            <v>Abarenicola</v>
          </cell>
        </row>
        <row r="6">
          <cell r="B6" t="str">
            <v>Abarenicola pacifica</v>
          </cell>
        </row>
        <row r="7">
          <cell r="B7" t="str">
            <v>Abbottina</v>
          </cell>
        </row>
        <row r="8">
          <cell r="B8" t="str">
            <v>Abbottina rivularis</v>
          </cell>
        </row>
        <row r="9">
          <cell r="B9" t="str">
            <v>Abedus</v>
          </cell>
        </row>
        <row r="10">
          <cell r="B10" t="str">
            <v>Abedus indentatus</v>
          </cell>
        </row>
        <row r="11">
          <cell r="B11" t="str">
            <v>Abedus/Belostoma</v>
          </cell>
        </row>
        <row r="12">
          <cell r="B12" t="str">
            <v>Aberranta</v>
          </cell>
        </row>
        <row r="13">
          <cell r="B13" t="str">
            <v>Aberrantidae</v>
          </cell>
        </row>
        <row r="14">
          <cell r="B14" t="str">
            <v>Abies balsamea</v>
          </cell>
        </row>
        <row r="15">
          <cell r="B15" t="str">
            <v>Abies concolor</v>
          </cell>
        </row>
        <row r="16">
          <cell r="B16" t="str">
            <v>Abies grandis</v>
          </cell>
        </row>
        <row r="17">
          <cell r="B17" t="str">
            <v>Abies lasiocarpa</v>
          </cell>
        </row>
        <row r="18">
          <cell r="B18" t="str">
            <v>Abies lasiocarpa var. lasiocarpa</v>
          </cell>
        </row>
        <row r="19">
          <cell r="B19" t="str">
            <v>Abies lowiana</v>
          </cell>
        </row>
        <row r="20">
          <cell r="B20" t="str">
            <v>Abietinaria</v>
          </cell>
        </row>
        <row r="21">
          <cell r="B21" t="str">
            <v>Abietinaria pacifica</v>
          </cell>
        </row>
        <row r="22">
          <cell r="B22" t="str">
            <v>Abiskomyia</v>
          </cell>
        </row>
        <row r="23">
          <cell r="B23" t="str">
            <v>Ablabesmyia</v>
          </cell>
        </row>
        <row r="24">
          <cell r="B24" t="str">
            <v>Ablabesmyia annulata</v>
          </cell>
        </row>
        <row r="25">
          <cell r="B25" t="str">
            <v>Ablabesmyia aspera</v>
          </cell>
        </row>
        <row r="26">
          <cell r="B26" t="str">
            <v>Ablabesmyia cinctipes</v>
          </cell>
        </row>
        <row r="27">
          <cell r="B27" t="str">
            <v>Ablabesmyia hauberi</v>
          </cell>
        </row>
        <row r="28">
          <cell r="B28" t="str">
            <v>Ablabesmyia idei</v>
          </cell>
        </row>
        <row r="29">
          <cell r="B29" t="str">
            <v>Ablabesmyia illinoensis</v>
          </cell>
        </row>
        <row r="30">
          <cell r="B30" t="str">
            <v>Ablabesmyia janta</v>
          </cell>
        </row>
        <row r="31">
          <cell r="B31" t="str">
            <v>Ablabesmyia mallochi</v>
          </cell>
        </row>
        <row r="32">
          <cell r="B32" t="str">
            <v>Ablabesmyia monilis</v>
          </cell>
        </row>
        <row r="33">
          <cell r="B33" t="str">
            <v>Ablabesmyia parajanta</v>
          </cell>
        </row>
        <row r="34">
          <cell r="B34" t="str">
            <v>Ablabesmyia peleensis</v>
          </cell>
        </row>
        <row r="35">
          <cell r="B35" t="str">
            <v>Ablabesmyia philosphagnos</v>
          </cell>
        </row>
        <row r="36">
          <cell r="B36" t="str">
            <v>Ablabesmyia rhamphe</v>
          </cell>
        </row>
        <row r="37">
          <cell r="B37" t="str">
            <v>Ablabesmyia rhamphe group</v>
          </cell>
        </row>
        <row r="38">
          <cell r="B38" t="str">
            <v>Ablabesmyia simpsoni</v>
          </cell>
        </row>
        <row r="39">
          <cell r="B39" t="str">
            <v>Ablabys</v>
          </cell>
        </row>
        <row r="40">
          <cell r="B40" t="str">
            <v>Ablabys binotatus</v>
          </cell>
        </row>
        <row r="41">
          <cell r="B41" t="str">
            <v>Ablabys macracanthus</v>
          </cell>
        </row>
        <row r="42">
          <cell r="B42" t="str">
            <v>Ablabys taenianotus</v>
          </cell>
        </row>
        <row r="43">
          <cell r="B43" t="str">
            <v>Ablennes</v>
          </cell>
        </row>
        <row r="44">
          <cell r="B44" t="str">
            <v>Ablennes hians</v>
          </cell>
        </row>
        <row r="45">
          <cell r="B45" t="str">
            <v>Ableptemetus</v>
          </cell>
        </row>
        <row r="46">
          <cell r="B46" t="str">
            <v>Abludomelita gladiosa</v>
          </cell>
        </row>
        <row r="47">
          <cell r="B47" t="str">
            <v>Aboma</v>
          </cell>
        </row>
        <row r="48">
          <cell r="B48" t="str">
            <v>Aboma etheostoma</v>
          </cell>
        </row>
        <row r="49">
          <cell r="B49" t="str">
            <v>Aborichthys</v>
          </cell>
        </row>
        <row r="50">
          <cell r="B50" t="str">
            <v>Aborichthys kempi</v>
          </cell>
        </row>
        <row r="51">
          <cell r="B51" t="str">
            <v>Abra</v>
          </cell>
        </row>
        <row r="52">
          <cell r="B52" t="str">
            <v>Abra aequalis</v>
          </cell>
        </row>
        <row r="53">
          <cell r="B53" t="str">
            <v>Abra lioica</v>
          </cell>
        </row>
        <row r="54">
          <cell r="B54" t="str">
            <v>Abramis</v>
          </cell>
        </row>
        <row r="55">
          <cell r="B55" t="str">
            <v>Abramis brama</v>
          </cell>
        </row>
        <row r="56">
          <cell r="B56" t="str">
            <v>Abramites</v>
          </cell>
        </row>
        <row r="57">
          <cell r="B57" t="str">
            <v>Abramites hypselonotus</v>
          </cell>
        </row>
        <row r="58">
          <cell r="B58" t="str">
            <v>Abranches pinto***retired***use Gobiopsis pinto</v>
          </cell>
        </row>
        <row r="59">
          <cell r="B59" t="str">
            <v>Abronia (Anguidae)</v>
          </cell>
        </row>
        <row r="60">
          <cell r="B60" t="str">
            <v>Abronia (Nyctaginaceae)</v>
          </cell>
        </row>
        <row r="61">
          <cell r="B61" t="str">
            <v>Abudefduf</v>
          </cell>
        </row>
        <row r="62">
          <cell r="B62" t="str">
            <v>Abudefduf abdominalis</v>
          </cell>
        </row>
        <row r="63">
          <cell r="B63" t="str">
            <v>Abudefduf annulatus***retired***use Chrysiptera annulata</v>
          </cell>
        </row>
        <row r="64">
          <cell r="B64" t="str">
            <v>Abudefduf ascensionis***retired***use Abudefduf saxatilis</v>
          </cell>
        </row>
        <row r="65">
          <cell r="B65" t="str">
            <v>Abudefduf barffi</v>
          </cell>
        </row>
        <row r="66">
          <cell r="B66" t="str">
            <v>Abudefduf bengalensis</v>
          </cell>
        </row>
        <row r="67">
          <cell r="B67" t="str">
            <v>Abudefduf bicolor</v>
          </cell>
        </row>
        <row r="68">
          <cell r="B68" t="str">
            <v>Abudefduf caroli***retired***use Dascyllus aruanus</v>
          </cell>
        </row>
        <row r="69">
          <cell r="B69" t="str">
            <v>Abudefduf caudobimaculatus***retired***use Abudefduf vaigiensis</v>
          </cell>
        </row>
        <row r="70">
          <cell r="B70" t="str">
            <v>Abudefduf clarki***retired***use Abudefduf notatus</v>
          </cell>
        </row>
        <row r="71">
          <cell r="B71" t="str">
            <v>Abudefduf coelestinus***retired***use Abudefduf sexfasciatus</v>
          </cell>
        </row>
        <row r="72">
          <cell r="B72" t="str">
            <v>Abudefduf concolor</v>
          </cell>
        </row>
        <row r="73">
          <cell r="B73" t="str">
            <v>Abudefduf conformis</v>
          </cell>
        </row>
        <row r="74">
          <cell r="B74" t="str">
            <v>Abudefduf curacao***retired***use Amblyglyphidodon curacao</v>
          </cell>
        </row>
        <row r="75">
          <cell r="B75" t="str">
            <v>Abudefduf declivifrons</v>
          </cell>
        </row>
        <row r="76">
          <cell r="B76" t="str">
            <v>Abudefduf hoefleri</v>
          </cell>
        </row>
        <row r="77">
          <cell r="B77" t="str">
            <v>Abudefduf jordani***retired***use Acanthochromis polyacanthus</v>
          </cell>
        </row>
        <row r="78">
          <cell r="B78" t="str">
            <v>Abudefduf leucogaster***retired***use Amblyglyphidodon leucogaster</v>
          </cell>
        </row>
        <row r="79">
          <cell r="B79" t="str">
            <v>Abudefduf lorenzi</v>
          </cell>
        </row>
        <row r="80">
          <cell r="B80" t="str">
            <v>Abudefduf luridus</v>
          </cell>
        </row>
        <row r="81">
          <cell r="B81" t="str">
            <v>Abudefduf manikfani</v>
          </cell>
        </row>
        <row r="82">
          <cell r="B82" t="str">
            <v>Abudefduf margariteus</v>
          </cell>
        </row>
        <row r="83">
          <cell r="B83" t="str">
            <v>Abudefduf multifasciatus***retired***use Abudefduf septemfasciatus</v>
          </cell>
        </row>
        <row r="84">
          <cell r="B84" t="str">
            <v>Abudefduf natalensis</v>
          </cell>
        </row>
        <row r="85">
          <cell r="B85" t="str">
            <v>Abudefduf nigripinnis***retired***use Stegastes rectifraenum</v>
          </cell>
        </row>
        <row r="86">
          <cell r="B86" t="str">
            <v>Abudefduf notatus</v>
          </cell>
        </row>
        <row r="87">
          <cell r="B87" t="str">
            <v>Abudefduf paee***retired***use Abudefduf septemfasciatus</v>
          </cell>
        </row>
        <row r="88">
          <cell r="B88" t="str">
            <v>Abudefduf saxatilis</v>
          </cell>
        </row>
        <row r="89">
          <cell r="B89" t="str">
            <v>Abudefduf septemfasciatus</v>
          </cell>
        </row>
        <row r="90">
          <cell r="B90" t="str">
            <v>Abudefduf sexfasciatus</v>
          </cell>
        </row>
        <row r="91">
          <cell r="B91" t="str">
            <v>Abudefduf sordidus</v>
          </cell>
        </row>
        <row r="92">
          <cell r="B92" t="str">
            <v>Abudefduf sparoides</v>
          </cell>
        </row>
        <row r="93">
          <cell r="B93" t="str">
            <v>Abudefduf taurus</v>
          </cell>
        </row>
        <row r="94">
          <cell r="B94" t="str">
            <v>Abudefduf theresae</v>
          </cell>
        </row>
        <row r="95">
          <cell r="B95" t="str">
            <v>Abudefduf trilineatus</v>
          </cell>
        </row>
        <row r="96">
          <cell r="B96" t="str">
            <v>Abudefduf troschelii</v>
          </cell>
        </row>
        <row r="97">
          <cell r="B97" t="str">
            <v>Abudefduf vaigiensis</v>
          </cell>
        </row>
        <row r="98">
          <cell r="B98" t="str">
            <v>Abudefduf whitleyi</v>
          </cell>
        </row>
        <row r="99">
          <cell r="B99" t="str">
            <v>Abutilon theophrasti</v>
          </cell>
        </row>
        <row r="100">
          <cell r="B100" t="str">
            <v>Abyssobrotula</v>
          </cell>
        </row>
        <row r="101">
          <cell r="B101" t="str">
            <v>Abyssobrotula galatheae</v>
          </cell>
        </row>
        <row r="102">
          <cell r="B102" t="str">
            <v>Abyssocottidae</v>
          </cell>
        </row>
        <row r="103">
          <cell r="B103" t="str">
            <v>Abyssocottus</v>
          </cell>
        </row>
        <row r="104">
          <cell r="B104" t="str">
            <v>Abyssocottus korotneffi</v>
          </cell>
        </row>
        <row r="105">
          <cell r="B105" t="str">
            <v>Acacia</v>
          </cell>
        </row>
        <row r="106">
          <cell r="B106" t="str">
            <v>Acacia angustissima</v>
          </cell>
        </row>
        <row r="107">
          <cell r="B107" t="str">
            <v>Acacia farnesiana***retired***use Vachellia farnesiana var. farnesiana</v>
          </cell>
        </row>
        <row r="108">
          <cell r="B108" t="str">
            <v>Acalcarella</v>
          </cell>
        </row>
        <row r="109">
          <cell r="B109" t="str">
            <v>Acalypha gracilens</v>
          </cell>
        </row>
        <row r="110">
          <cell r="B110" t="str">
            <v>Acalypha rhomboidea</v>
          </cell>
        </row>
        <row r="111">
          <cell r="B111" t="str">
            <v>Acalypha virginica</v>
          </cell>
        </row>
        <row r="112">
          <cell r="B112" t="str">
            <v>Acalyptonotidae</v>
          </cell>
        </row>
        <row r="113">
          <cell r="B113" t="str">
            <v>Acalyptonotus</v>
          </cell>
        </row>
        <row r="114">
          <cell r="B114" t="str">
            <v>Acamptocladius</v>
          </cell>
        </row>
        <row r="115">
          <cell r="B115" t="str">
            <v>Acanthagrion quadratum</v>
          </cell>
        </row>
        <row r="116">
          <cell r="B116" t="str">
            <v>Acanthalburnus</v>
          </cell>
        </row>
        <row r="117">
          <cell r="B117" t="str">
            <v>Acanthalburnus microlepis</v>
          </cell>
        </row>
        <row r="118">
          <cell r="B118" t="str">
            <v>Acanthalburnus punctulatus***retired***use Acanthalburnus microlepis</v>
          </cell>
        </row>
        <row r="119">
          <cell r="B119" t="str">
            <v>Acanthaluteres</v>
          </cell>
        </row>
        <row r="120">
          <cell r="B120" t="str">
            <v>Acanthaluteres paragaudatus</v>
          </cell>
        </row>
        <row r="121">
          <cell r="B121" t="str">
            <v>Acanthametropodidae</v>
          </cell>
        </row>
        <row r="122">
          <cell r="B122" t="str">
            <v>Acanthametropus pecatonica</v>
          </cell>
        </row>
        <row r="123">
          <cell r="B123" t="str">
            <v>Acantharchus</v>
          </cell>
        </row>
        <row r="124">
          <cell r="B124" t="str">
            <v>Acantharchus pomotis</v>
          </cell>
        </row>
        <row r="125">
          <cell r="B125" t="str">
            <v>Acanthaster</v>
          </cell>
        </row>
        <row r="126">
          <cell r="B126" t="str">
            <v>Acanthaster planci</v>
          </cell>
        </row>
        <row r="127">
          <cell r="B127" t="str">
            <v>Acanthemblemaria</v>
          </cell>
        </row>
        <row r="128">
          <cell r="B128" t="str">
            <v>Acanthemblemaria aspera</v>
          </cell>
        </row>
        <row r="129">
          <cell r="B129" t="str">
            <v>Acanthemblemaria betinensis</v>
          </cell>
        </row>
        <row r="130">
          <cell r="B130" t="str">
            <v>Acanthemblemaria chaplini</v>
          </cell>
        </row>
        <row r="131">
          <cell r="B131" t="str">
            <v>Acanthemblemaria crockeri</v>
          </cell>
        </row>
        <row r="132">
          <cell r="B132" t="str">
            <v>Acanthemblemaria exilispinus</v>
          </cell>
        </row>
        <row r="133">
          <cell r="B133" t="str">
            <v>Acanthemblemaria greenfieldi</v>
          </cell>
        </row>
        <row r="134">
          <cell r="B134" t="str">
            <v>Acanthemblemaria hancocki</v>
          </cell>
        </row>
        <row r="135">
          <cell r="B135" t="str">
            <v>Acanthemblemaria macrospilus</v>
          </cell>
        </row>
        <row r="136">
          <cell r="B136" t="str">
            <v>Acanthemblemaria maria</v>
          </cell>
        </row>
        <row r="137">
          <cell r="B137" t="str">
            <v>Acanthemblemaria medusa</v>
          </cell>
        </row>
        <row r="138">
          <cell r="B138" t="str">
            <v>Acanthemblemaria rivasi</v>
          </cell>
        </row>
        <row r="139">
          <cell r="B139" t="str">
            <v>Acanthemblemaria spinosa</v>
          </cell>
        </row>
        <row r="140">
          <cell r="B140" t="str">
            <v>Acanthicus</v>
          </cell>
        </row>
        <row r="141">
          <cell r="B141" t="str">
            <v>Acanthicus hystrix</v>
          </cell>
        </row>
        <row r="142">
          <cell r="B142" t="str">
            <v>Acanthina spirata</v>
          </cell>
        </row>
        <row r="143">
          <cell r="B143" t="str">
            <v>Acanthistius</v>
          </cell>
        </row>
        <row r="144">
          <cell r="B144" t="str">
            <v>Acanthistius brasilianus</v>
          </cell>
        </row>
        <row r="145">
          <cell r="B145" t="str">
            <v>Acanthistius serratus</v>
          </cell>
        </row>
        <row r="146">
          <cell r="B146" t="str">
            <v>Acanthocephala (Acanthocephalini)</v>
          </cell>
        </row>
        <row r="147">
          <cell r="B147" t="str">
            <v>Acanthocephala (Platyzoa)</v>
          </cell>
        </row>
        <row r="148">
          <cell r="B148" t="str">
            <v>Acanthocepola</v>
          </cell>
        </row>
        <row r="149">
          <cell r="B149" t="str">
            <v>Acanthocepola krusensternii</v>
          </cell>
        </row>
        <row r="150">
          <cell r="B150" t="str">
            <v>Acanthocepola limbata</v>
          </cell>
        </row>
        <row r="151">
          <cell r="B151" t="str">
            <v>Acanthoceras</v>
          </cell>
        </row>
        <row r="152">
          <cell r="B152" t="str">
            <v>Acanthoceras zachariasii</v>
          </cell>
        </row>
        <row r="153">
          <cell r="B153" t="str">
            <v>Acanthochaenus</v>
          </cell>
        </row>
        <row r="154">
          <cell r="B154" t="str">
            <v>Acanthochaenus luetkenii</v>
          </cell>
        </row>
        <row r="155">
          <cell r="B155" t="str">
            <v>Acanthochitona pygmaea</v>
          </cell>
        </row>
        <row r="156">
          <cell r="B156" t="str">
            <v>Acanthochromis</v>
          </cell>
        </row>
        <row r="157">
          <cell r="B157" t="str">
            <v>Acanthochromis polyacanthus</v>
          </cell>
        </row>
        <row r="158">
          <cell r="B158" t="str">
            <v>Acanthoclinus</v>
          </cell>
        </row>
        <row r="159">
          <cell r="B159" t="str">
            <v>Acanthoclinus littoreus</v>
          </cell>
        </row>
        <row r="160">
          <cell r="B160" t="str">
            <v>Acanthocobitis botia</v>
          </cell>
        </row>
        <row r="161">
          <cell r="B161" t="str">
            <v>Acanthocybium</v>
          </cell>
        </row>
        <row r="162">
          <cell r="B162" t="str">
            <v>Acanthocybium solandri</v>
          </cell>
        </row>
        <row r="163">
          <cell r="B163" t="str">
            <v>Acanthocyclops</v>
          </cell>
        </row>
        <row r="164">
          <cell r="B164" t="str">
            <v>Acanthocyclops brevispinosus</v>
          </cell>
        </row>
        <row r="165">
          <cell r="B165" t="str">
            <v>Acanthocyclops robustus</v>
          </cell>
        </row>
        <row r="166">
          <cell r="B166" t="str">
            <v>Acanthocyclops vernalis</v>
          </cell>
        </row>
        <row r="167">
          <cell r="B167" t="str">
            <v>Acanthocystis</v>
          </cell>
        </row>
        <row r="168">
          <cell r="B168" t="str">
            <v>Acanthodiaptomus denticornus</v>
          </cell>
        </row>
        <row r="169">
          <cell r="B169" t="str">
            <v>Acanthodoras</v>
          </cell>
        </row>
        <row r="170">
          <cell r="B170" t="str">
            <v>Acanthodoras cataphractus</v>
          </cell>
        </row>
        <row r="171">
          <cell r="B171" t="str">
            <v>Acanthodoras spinosissimus</v>
          </cell>
        </row>
        <row r="172">
          <cell r="B172" t="str">
            <v>Acanthodoris</v>
          </cell>
        </row>
        <row r="173">
          <cell r="B173" t="str">
            <v>Acanthodoris brunnea</v>
          </cell>
        </row>
        <row r="174">
          <cell r="B174" t="str">
            <v>Acanthodoris hudsoni</v>
          </cell>
        </row>
        <row r="175">
          <cell r="B175" t="str">
            <v>Acanthodoris rhodoceras</v>
          </cell>
        </row>
        <row r="176">
          <cell r="B176" t="str">
            <v>Acanthogobius</v>
          </cell>
        </row>
        <row r="177">
          <cell r="B177" t="str">
            <v>Acanthogobius flavimanus</v>
          </cell>
        </row>
        <row r="178">
          <cell r="B178" t="str">
            <v>Acanthohaustorius</v>
          </cell>
        </row>
        <row r="179">
          <cell r="B179" t="str">
            <v>Acanthohaustorius intermedius</v>
          </cell>
        </row>
        <row r="180">
          <cell r="B180" t="str">
            <v>Acanthohaustorius millsi</v>
          </cell>
        </row>
        <row r="181">
          <cell r="B181" t="str">
            <v>Acanthohaustorius shoemakeri</v>
          </cell>
        </row>
        <row r="182">
          <cell r="B182" t="str">
            <v>Acanthohaustorius similis</v>
          </cell>
        </row>
        <row r="183">
          <cell r="B183" t="str">
            <v>Acanthohaustorius uncinus</v>
          </cell>
        </row>
        <row r="184">
          <cell r="B184" t="str">
            <v>Acanthoica quattrospina</v>
          </cell>
        </row>
        <row r="185">
          <cell r="B185" t="str">
            <v>Acantholabrus</v>
          </cell>
        </row>
        <row r="186">
          <cell r="B186" t="str">
            <v>Acantholabrus palloni</v>
          </cell>
        </row>
        <row r="187">
          <cell r="B187" t="str">
            <v>Acantholabrus romerus***retired***use Centrolabrus trutta</v>
          </cell>
        </row>
        <row r="188">
          <cell r="B188" t="str">
            <v>Acantholabrus viridis***retired***use Centrolabrus trutta</v>
          </cell>
        </row>
        <row r="189">
          <cell r="B189" t="str">
            <v>Acantholabrus yarellii***retired***use Labrus mixtus</v>
          </cell>
        </row>
        <row r="190">
          <cell r="B190" t="str">
            <v>Acantholeberis</v>
          </cell>
        </row>
        <row r="191">
          <cell r="B191" t="str">
            <v>Acantholeberis curvirostris</v>
          </cell>
        </row>
        <row r="192">
          <cell r="B192" t="str">
            <v>Acantholiparis</v>
          </cell>
        </row>
        <row r="193">
          <cell r="B193" t="str">
            <v>Acantholiparis opercularis</v>
          </cell>
        </row>
        <row r="194">
          <cell r="B194" t="str">
            <v>Acantholithodes hispidus</v>
          </cell>
        </row>
        <row r="195">
          <cell r="B195" t="str">
            <v>Acantholumpenus</v>
          </cell>
        </row>
        <row r="196">
          <cell r="B196" t="str">
            <v>Acantholumpenus mackayi</v>
          </cell>
        </row>
        <row r="197">
          <cell r="B197" t="str">
            <v>Acanthomysis</v>
          </cell>
        </row>
        <row r="198">
          <cell r="B198" t="str">
            <v>Acanthomysis californica</v>
          </cell>
        </row>
        <row r="199">
          <cell r="B199" t="str">
            <v>Acanthomysis davisi***retired***use Exacanthomysis davisi</v>
          </cell>
        </row>
        <row r="200">
          <cell r="B200" t="str">
            <v>Acanthomysis macropsis***retired***use Alienacanthomysis macropsis</v>
          </cell>
        </row>
        <row r="201">
          <cell r="B201" t="str">
            <v>Acanthomysis nephrophthalma***retired***use Pacifacanthomysis nephrophthalma</v>
          </cell>
        </row>
        <row r="202">
          <cell r="B202" t="str">
            <v>Acanthonotozoma monodentatum</v>
          </cell>
        </row>
        <row r="203">
          <cell r="B203" t="str">
            <v>Acanthonus</v>
          </cell>
        </row>
        <row r="204">
          <cell r="B204" t="str">
            <v>Acanthonus armatus</v>
          </cell>
        </row>
        <row r="205">
          <cell r="B205" t="str">
            <v>Acanthopagrus</v>
          </cell>
        </row>
        <row r="206">
          <cell r="B206" t="str">
            <v>Acanthopagrus schlegelii</v>
          </cell>
        </row>
        <row r="207">
          <cell r="B207" t="str">
            <v>Acanthopsetta</v>
          </cell>
        </row>
        <row r="208">
          <cell r="B208" t="str">
            <v>Acanthopsetta nadeshnyi</v>
          </cell>
        </row>
        <row r="209">
          <cell r="B209" t="str">
            <v>Acanthopterygii</v>
          </cell>
        </row>
        <row r="210">
          <cell r="B210" t="str">
            <v>Acanthoptilum</v>
          </cell>
        </row>
        <row r="211">
          <cell r="B211" t="str">
            <v>Acanthoptilum annulatum</v>
          </cell>
        </row>
        <row r="212">
          <cell r="B212" t="str">
            <v>Acanthoptilum gracile</v>
          </cell>
        </row>
        <row r="213">
          <cell r="B213" t="str">
            <v>Acanthoptilum scalpelliforme</v>
          </cell>
        </row>
        <row r="214">
          <cell r="B214" t="str">
            <v>Acanthosphaera</v>
          </cell>
        </row>
        <row r="215">
          <cell r="B215" t="str">
            <v>Acanthosphaera zachariasi</v>
          </cell>
        </row>
        <row r="216">
          <cell r="B216" t="str">
            <v>Acanthosphaera zachariasii</v>
          </cell>
        </row>
        <row r="217">
          <cell r="B217" t="str">
            <v>Acanthostepheia incarinata</v>
          </cell>
        </row>
        <row r="218">
          <cell r="B218" t="str">
            <v>Acanthostracion</v>
          </cell>
        </row>
        <row r="219">
          <cell r="B219" t="str">
            <v>Acanthostracion polygonius</v>
          </cell>
        </row>
        <row r="220">
          <cell r="B220" t="str">
            <v>Acanthostracion quadricornis</v>
          </cell>
        </row>
        <row r="221">
          <cell r="B221" t="str">
            <v>Acanthostracion rosapinta***retired***use Kentrocapros rosapinto</v>
          </cell>
        </row>
        <row r="222">
          <cell r="B222" t="str">
            <v>Acanthotaurichthys***retired***use Hemitaurichthys</v>
          </cell>
        </row>
        <row r="223">
          <cell r="B223" t="str">
            <v>Acanthuridae</v>
          </cell>
        </row>
        <row r="224">
          <cell r="B224" t="str">
            <v>Acanthuroidei</v>
          </cell>
        </row>
        <row r="225">
          <cell r="B225" t="str">
            <v>Acanthurus</v>
          </cell>
        </row>
        <row r="226">
          <cell r="B226" t="str">
            <v>Acanthurus achilles</v>
          </cell>
        </row>
        <row r="227">
          <cell r="B227" t="str">
            <v>Acanthurus albipectoralis</v>
          </cell>
        </row>
        <row r="228">
          <cell r="B228" t="str">
            <v>Acanthurus auranticavus</v>
          </cell>
        </row>
        <row r="229">
          <cell r="B229" t="str">
            <v>Acanthurus bahianus</v>
          </cell>
        </row>
        <row r="230">
          <cell r="B230" t="str">
            <v>Acanthurus bariene</v>
          </cell>
        </row>
        <row r="231">
          <cell r="B231" t="str">
            <v>Acanthurus blochii</v>
          </cell>
        </row>
        <row r="232">
          <cell r="B232" t="str">
            <v>Acanthurus chirurgus</v>
          </cell>
        </row>
        <row r="233">
          <cell r="B233" t="str">
            <v>Acanthurus chronixis</v>
          </cell>
        </row>
        <row r="234">
          <cell r="B234" t="str">
            <v>Acanthurus coeruleus</v>
          </cell>
        </row>
        <row r="235">
          <cell r="B235" t="str">
            <v>Acanthurus dussumieri</v>
          </cell>
        </row>
        <row r="236">
          <cell r="B236" t="str">
            <v>Acanthurus elongatus</v>
          </cell>
        </row>
        <row r="237">
          <cell r="B237" t="str">
            <v>Acanthurus fowleri</v>
          </cell>
        </row>
        <row r="238">
          <cell r="B238" t="str">
            <v>Acanthurus fuliginosus</v>
          </cell>
        </row>
        <row r="239">
          <cell r="B239" t="str">
            <v>Acanthurus gahhm</v>
          </cell>
        </row>
        <row r="240">
          <cell r="B240" t="str">
            <v>Acanthurus grammoptilus</v>
          </cell>
        </row>
        <row r="241">
          <cell r="B241" t="str">
            <v>Acanthurus guttatus</v>
          </cell>
        </row>
        <row r="242">
          <cell r="B242" t="str">
            <v>Acanthurus japonicus</v>
          </cell>
        </row>
        <row r="243">
          <cell r="B243" t="str">
            <v>Acanthurus leucocheilus</v>
          </cell>
        </row>
        <row r="244">
          <cell r="B244" t="str">
            <v>Acanthurus leucopareius</v>
          </cell>
        </row>
        <row r="245">
          <cell r="B245" t="str">
            <v>Acanthurus leucosternon</v>
          </cell>
        </row>
        <row r="246">
          <cell r="B246" t="str">
            <v>Acanthurus lineatus</v>
          </cell>
        </row>
        <row r="247">
          <cell r="B247" t="str">
            <v>Acanthurus maculiceps</v>
          </cell>
        </row>
        <row r="248">
          <cell r="B248" t="str">
            <v>Acanthurus mata</v>
          </cell>
        </row>
        <row r="249">
          <cell r="B249" t="str">
            <v>Acanthurus mindorensis</v>
          </cell>
        </row>
        <row r="250">
          <cell r="B250" t="str">
            <v>Acanthurus monroviae</v>
          </cell>
        </row>
        <row r="251">
          <cell r="B251" t="str">
            <v>Acanthurus nigricans</v>
          </cell>
        </row>
        <row r="252">
          <cell r="B252" t="str">
            <v>Acanthurus nigricauda</v>
          </cell>
        </row>
        <row r="253">
          <cell r="B253" t="str">
            <v>Acanthurus nigrofuscus</v>
          </cell>
        </row>
        <row r="254">
          <cell r="B254" t="str">
            <v>Acanthurus nigroris</v>
          </cell>
        </row>
        <row r="255">
          <cell r="B255" t="str">
            <v>Acanthurus nubilus</v>
          </cell>
        </row>
        <row r="256">
          <cell r="B256" t="str">
            <v>Acanthurus olivaceus</v>
          </cell>
        </row>
        <row r="257">
          <cell r="B257" t="str">
            <v>Acanthurus polyzona</v>
          </cell>
        </row>
        <row r="258">
          <cell r="B258" t="str">
            <v>Acanthurus pyroferus</v>
          </cell>
        </row>
        <row r="259">
          <cell r="B259" t="str">
            <v>Acanthurus randalli</v>
          </cell>
        </row>
        <row r="260">
          <cell r="B260" t="str">
            <v>Acanthurus reversus</v>
          </cell>
        </row>
        <row r="261">
          <cell r="B261" t="str">
            <v>Acanthurus sohal</v>
          </cell>
        </row>
        <row r="262">
          <cell r="B262" t="str">
            <v>Acanthurus tennentii</v>
          </cell>
        </row>
        <row r="263">
          <cell r="B263" t="str">
            <v>Acanthurus thompsoni</v>
          </cell>
        </row>
        <row r="264">
          <cell r="B264" t="str">
            <v>Acanthurus triostegus</v>
          </cell>
        </row>
        <row r="265">
          <cell r="B265" t="str">
            <v>Acanthurus triostegus marquesensis</v>
          </cell>
        </row>
        <row r="266">
          <cell r="B266" t="str">
            <v>Acanthurus triostegus sandvicensis</v>
          </cell>
        </row>
        <row r="267">
          <cell r="B267" t="str">
            <v>Acanthurus triostegus triostegus</v>
          </cell>
        </row>
        <row r="268">
          <cell r="B268" t="str">
            <v>Acanthurus tristis</v>
          </cell>
        </row>
        <row r="269">
          <cell r="B269" t="str">
            <v>Acanthurus xanthopterus</v>
          </cell>
        </row>
        <row r="270">
          <cell r="B270" t="str">
            <v>Acar</v>
          </cell>
        </row>
        <row r="271">
          <cell r="B271" t="str">
            <v>Acara maronii***retired***use Cleithracara maronii</v>
          </cell>
        </row>
        <row r="272">
          <cell r="B272" t="str">
            <v>Acara portalegrensis***retired***use Cichlasoma portalegrensis</v>
          </cell>
        </row>
        <row r="273">
          <cell r="B273" t="str">
            <v>Acara punctulata***retired***use Crenicara punctulatum</v>
          </cell>
        </row>
        <row r="274">
          <cell r="B274" t="str">
            <v>Acari</v>
          </cell>
        </row>
        <row r="275">
          <cell r="B275" t="str">
            <v>Acarichthys</v>
          </cell>
        </row>
        <row r="276">
          <cell r="B276" t="str">
            <v>Acarida</v>
          </cell>
        </row>
        <row r="277">
          <cell r="B277" t="str">
            <v>Acariformes</v>
          </cell>
        </row>
        <row r="278">
          <cell r="B278" t="str">
            <v>Acarina***retired***use Acari</v>
          </cell>
        </row>
        <row r="279">
          <cell r="B279" t="str">
            <v>Acarobythites</v>
          </cell>
        </row>
        <row r="280">
          <cell r="B280" t="str">
            <v>Acarobythites larsonae</v>
          </cell>
        </row>
        <row r="281">
          <cell r="B281" t="str">
            <v>Acartia</v>
          </cell>
        </row>
        <row r="282">
          <cell r="B282" t="str">
            <v>Acartia clausi</v>
          </cell>
        </row>
        <row r="283">
          <cell r="B283" t="str">
            <v>Acartia hudsonica</v>
          </cell>
        </row>
        <row r="284">
          <cell r="B284" t="str">
            <v>Acartia longiremis</v>
          </cell>
        </row>
        <row r="285">
          <cell r="B285" t="str">
            <v>Acartia tonsa</v>
          </cell>
        </row>
        <row r="286">
          <cell r="B286" t="str">
            <v>Accalathura crenulata</v>
          </cell>
        </row>
        <row r="287">
          <cell r="B287" t="str">
            <v>Accipiter cooperii</v>
          </cell>
        </row>
        <row r="288">
          <cell r="B288" t="str">
            <v>Accipiter Striatus</v>
          </cell>
        </row>
        <row r="289">
          <cell r="B289" t="str">
            <v>Acedanthidium</v>
          </cell>
        </row>
        <row r="290">
          <cell r="B290" t="str">
            <v>Acella</v>
          </cell>
        </row>
        <row r="291">
          <cell r="B291" t="str">
            <v>Acentrella</v>
          </cell>
        </row>
        <row r="292">
          <cell r="B292" t="str">
            <v>Acentrella alachua</v>
          </cell>
        </row>
        <row r="293">
          <cell r="B293" t="str">
            <v>Acentrella ampla***retired***use Heterocloeon amplum</v>
          </cell>
        </row>
        <row r="294">
          <cell r="B294" t="str">
            <v>Acentrella barbarae</v>
          </cell>
        </row>
        <row r="295">
          <cell r="B295" t="str">
            <v>Acentrella feropagus</v>
          </cell>
        </row>
        <row r="296">
          <cell r="B296" t="str">
            <v>Acentrella insignificans</v>
          </cell>
        </row>
        <row r="297">
          <cell r="B297" t="str">
            <v>Acentrella lapponica</v>
          </cell>
        </row>
        <row r="298">
          <cell r="B298" t="str">
            <v>Acentrella nadineae</v>
          </cell>
        </row>
        <row r="299">
          <cell r="B299" t="str">
            <v>Acentrella parvula</v>
          </cell>
        </row>
        <row r="300">
          <cell r="B300" t="str">
            <v>Acentrella turbida</v>
          </cell>
        </row>
        <row r="301">
          <cell r="B301" t="str">
            <v>Acentrella/Plauditus</v>
          </cell>
        </row>
        <row r="302">
          <cell r="B302" t="str">
            <v>Acentria</v>
          </cell>
        </row>
        <row r="303">
          <cell r="B303" t="str">
            <v>Acentria ephemerella</v>
          </cell>
        </row>
        <row r="304">
          <cell r="B304" t="str">
            <v>Acentrogobius</v>
          </cell>
        </row>
        <row r="305">
          <cell r="B305" t="str">
            <v>Acentrogobius bontii***retired***use Drombus triangularis</v>
          </cell>
        </row>
        <row r="306">
          <cell r="B306" t="str">
            <v>Acentrogobius caninus</v>
          </cell>
        </row>
        <row r="307">
          <cell r="B307" t="str">
            <v>Acentrogobius cauerensis***retired***use Gnatholepis cauerensis</v>
          </cell>
        </row>
        <row r="308">
          <cell r="B308" t="str">
            <v>Acentrogobius griseus</v>
          </cell>
        </row>
        <row r="309">
          <cell r="B309" t="str">
            <v>Acentrogobius janthinopterus</v>
          </cell>
        </row>
        <row r="310">
          <cell r="B310" t="str">
            <v>Acentrogobius masoni</v>
          </cell>
        </row>
        <row r="311">
          <cell r="B311" t="str">
            <v>Acentrogobius reichi***retired***use Favonigobius reichei</v>
          </cell>
        </row>
        <row r="312">
          <cell r="B312" t="str">
            <v>Acentrogobius triangularis***retired***use Drombus triangularis</v>
          </cell>
        </row>
        <row r="313">
          <cell r="B313" t="str">
            <v>Acentrogobius viridipunctatus</v>
          </cell>
        </row>
        <row r="314">
          <cell r="B314" t="str">
            <v>Acentronura</v>
          </cell>
        </row>
        <row r="315">
          <cell r="B315" t="str">
            <v>Acentronura dendritica</v>
          </cell>
        </row>
        <row r="316">
          <cell r="B316" t="str">
            <v>Acentronura tentaculata</v>
          </cell>
        </row>
        <row r="317">
          <cell r="B317" t="str">
            <v>Acentrophryne</v>
          </cell>
        </row>
        <row r="318">
          <cell r="B318" t="str">
            <v>Acentrophryne longidens</v>
          </cell>
        </row>
        <row r="319">
          <cell r="B319" t="str">
            <v>Acentropinae</v>
          </cell>
        </row>
        <row r="320">
          <cell r="B320" t="str">
            <v>Acer</v>
          </cell>
        </row>
        <row r="321">
          <cell r="B321" t="str">
            <v>Acer circinatum</v>
          </cell>
        </row>
        <row r="322">
          <cell r="B322" t="str">
            <v>Acer glabrum</v>
          </cell>
        </row>
        <row r="323">
          <cell r="B323" t="str">
            <v>Acer leucoderme</v>
          </cell>
        </row>
        <row r="324">
          <cell r="B324" t="str">
            <v>Acer macrophyllum</v>
          </cell>
        </row>
        <row r="325">
          <cell r="B325" t="str">
            <v>Acer negundo</v>
          </cell>
        </row>
        <row r="326">
          <cell r="B326" t="str">
            <v>Acer nigrum</v>
          </cell>
        </row>
        <row r="327">
          <cell r="B327" t="str">
            <v>Acer pensylvanicum</v>
          </cell>
        </row>
        <row r="328">
          <cell r="B328" t="str">
            <v>Acer platanoides</v>
          </cell>
        </row>
        <row r="329">
          <cell r="B329" t="str">
            <v>Acer rubrum</v>
          </cell>
        </row>
        <row r="330">
          <cell r="B330" t="str">
            <v>Acer rubrum var. drummondii</v>
          </cell>
        </row>
        <row r="331">
          <cell r="B331" t="str">
            <v>Acer rubrum var. rubrum</v>
          </cell>
        </row>
        <row r="332">
          <cell r="B332" t="str">
            <v>Acer rubrum var. trilobum</v>
          </cell>
        </row>
        <row r="333">
          <cell r="B333" t="str">
            <v>Acer saccharinum</v>
          </cell>
        </row>
        <row r="334">
          <cell r="B334" t="str">
            <v>Acer saccharum</v>
          </cell>
        </row>
        <row r="335">
          <cell r="B335" t="str">
            <v>Acer saccharum var. saccharum</v>
          </cell>
        </row>
        <row r="336">
          <cell r="B336" t="str">
            <v>Acer spicatum</v>
          </cell>
        </row>
        <row r="337">
          <cell r="B337" t="str">
            <v>Acer X freemanii</v>
          </cell>
        </row>
        <row r="338">
          <cell r="B338" t="str">
            <v>Acerina cernua***retired***use Gymnocephalus cernuus</v>
          </cell>
        </row>
        <row r="339">
          <cell r="B339" t="str">
            <v>Aceroides</v>
          </cell>
        </row>
        <row r="340">
          <cell r="B340" t="str">
            <v>Acerpenna</v>
          </cell>
        </row>
        <row r="341">
          <cell r="B341" t="str">
            <v>Acerpenna macdunnoughi</v>
          </cell>
        </row>
        <row r="342">
          <cell r="B342" t="str">
            <v>Acerpenna pygmaea</v>
          </cell>
        </row>
        <row r="343">
          <cell r="B343" t="str">
            <v>Acesta (Limidae)</v>
          </cell>
        </row>
        <row r="344">
          <cell r="B344" t="str">
            <v>Acesta (Paraonidae)</v>
          </cell>
        </row>
        <row r="345">
          <cell r="B345" t="str">
            <v>Acetabularia</v>
          </cell>
        </row>
        <row r="346">
          <cell r="B346" t="str">
            <v>Acetes americanus</v>
          </cell>
        </row>
        <row r="347">
          <cell r="B347" t="str">
            <v>Acetes americanus carolinae</v>
          </cell>
        </row>
        <row r="348">
          <cell r="B348" t="str">
            <v>Acheilognathus</v>
          </cell>
        </row>
        <row r="349">
          <cell r="B349" t="str">
            <v>Acheilognathus melanogaster</v>
          </cell>
        </row>
        <row r="350">
          <cell r="B350" t="str">
            <v>Achelia</v>
          </cell>
        </row>
        <row r="351">
          <cell r="B351" t="str">
            <v>Achelia alaskensis</v>
          </cell>
        </row>
        <row r="352">
          <cell r="B352" t="str">
            <v>Achelia echinata</v>
          </cell>
        </row>
        <row r="353">
          <cell r="B353" t="str">
            <v>Achelia gracilipes</v>
          </cell>
        </row>
        <row r="354">
          <cell r="B354" t="str">
            <v>Achelia sawayai</v>
          </cell>
        </row>
        <row r="355">
          <cell r="B355" t="str">
            <v>Acheronia pegasus</v>
          </cell>
        </row>
        <row r="356">
          <cell r="B356" t="str">
            <v>Achillea</v>
          </cell>
        </row>
        <row r="357">
          <cell r="B357" t="str">
            <v>Achillea millefolium</v>
          </cell>
        </row>
        <row r="358">
          <cell r="B358" t="str">
            <v>Achiridae</v>
          </cell>
        </row>
        <row r="359">
          <cell r="B359" t="str">
            <v>Achiroides</v>
          </cell>
        </row>
        <row r="360">
          <cell r="B360" t="str">
            <v>Achiroides leucorhynchos</v>
          </cell>
        </row>
        <row r="361">
          <cell r="B361" t="str">
            <v>Achiroides melanorhynchus</v>
          </cell>
        </row>
        <row r="362">
          <cell r="B362" t="str">
            <v>Achiropsetta</v>
          </cell>
        </row>
        <row r="363">
          <cell r="B363" t="str">
            <v>Achiropsetta heterolepis</v>
          </cell>
        </row>
        <row r="364">
          <cell r="B364" t="str">
            <v>Achiropsetta tricholepis</v>
          </cell>
        </row>
        <row r="365">
          <cell r="B365" t="str">
            <v>Achiropsettidae</v>
          </cell>
        </row>
        <row r="366">
          <cell r="B366" t="str">
            <v>Achiropsis</v>
          </cell>
        </row>
        <row r="367">
          <cell r="B367" t="str">
            <v>Achiropsis nattereri</v>
          </cell>
        </row>
        <row r="368">
          <cell r="B368" t="str">
            <v>Achirus</v>
          </cell>
        </row>
        <row r="369">
          <cell r="B369" t="str">
            <v>Achirus achirus</v>
          </cell>
        </row>
        <row r="370">
          <cell r="B370" t="str">
            <v>Achirus declivis</v>
          </cell>
        </row>
        <row r="371">
          <cell r="B371" t="str">
            <v>Achirus klunzingeri</v>
          </cell>
        </row>
        <row r="372">
          <cell r="B372" t="str">
            <v>Achirus lineatus</v>
          </cell>
        </row>
        <row r="373">
          <cell r="B373" t="str">
            <v>Achirus mazatlanus</v>
          </cell>
        </row>
        <row r="374">
          <cell r="B374" t="str">
            <v>Achirus novoae</v>
          </cell>
        </row>
        <row r="375">
          <cell r="B375" t="str">
            <v>Achirus scutum</v>
          </cell>
        </row>
        <row r="376">
          <cell r="B376" t="str">
            <v>Achirus zebrinus</v>
          </cell>
        </row>
        <row r="377">
          <cell r="B377" t="str">
            <v>Achlyopa</v>
          </cell>
        </row>
        <row r="378">
          <cell r="B378" t="str">
            <v>Achlyopa nigra</v>
          </cell>
        </row>
        <row r="379">
          <cell r="B379" t="str">
            <v>Achnanthaceae</v>
          </cell>
        </row>
        <row r="380">
          <cell r="B380" t="str">
            <v>Achnanthales</v>
          </cell>
        </row>
        <row r="381">
          <cell r="B381" t="str">
            <v>Achnanthes</v>
          </cell>
        </row>
        <row r="382">
          <cell r="B382" t="str">
            <v>Achnanthes acares</v>
          </cell>
        </row>
        <row r="383">
          <cell r="B383" t="str">
            <v>Achnanthes affinis***retired***use Achnanthidium affine</v>
          </cell>
        </row>
        <row r="384">
          <cell r="B384" t="str">
            <v>Achnanthes amoena</v>
          </cell>
        </row>
        <row r="385">
          <cell r="B385" t="str">
            <v>Achnanthes arenaria</v>
          </cell>
        </row>
        <row r="386">
          <cell r="B386" t="str">
            <v>Achnanthes biasolettiana</v>
          </cell>
        </row>
        <row r="387">
          <cell r="B387" t="str">
            <v>Achnanthes biasolettiana var. thienemannii</v>
          </cell>
        </row>
        <row r="388">
          <cell r="B388" t="str">
            <v>Achnanthes bioreti***retired***use Psammothidium bioreti</v>
          </cell>
        </row>
        <row r="389">
          <cell r="B389" t="str">
            <v>Achnanthes brevipes</v>
          </cell>
        </row>
        <row r="390">
          <cell r="B390" t="str">
            <v>Achnanthes brevipes var. intermedia***retired***use Achnanthidium brevipes var. intermedia</v>
          </cell>
        </row>
        <row r="391">
          <cell r="B391" t="str">
            <v>Achnanthes catenata</v>
          </cell>
        </row>
        <row r="392">
          <cell r="B392" t="str">
            <v>Achnanthes cf. engelbrechtii***retired***use Achnanthes</v>
          </cell>
        </row>
        <row r="393">
          <cell r="B393" t="str">
            <v>Achnanthes cf. grischuna CLASON***retired***use Achnanthes</v>
          </cell>
        </row>
        <row r="394">
          <cell r="B394" t="str">
            <v>Achnanthes cf. obliqua MARR***retired***use Achnanthes</v>
          </cell>
        </row>
        <row r="395">
          <cell r="B395" t="str">
            <v>Achnanthes cf. rosenstockii CLASON***retired***use Achnanthes</v>
          </cell>
        </row>
        <row r="396">
          <cell r="B396" t="str">
            <v>Achnanthes clevei var. rostrata</v>
          </cell>
        </row>
        <row r="397">
          <cell r="B397" t="str">
            <v>Achnanthes clevei***retired***use Karayevia clevei</v>
          </cell>
        </row>
        <row r="398">
          <cell r="B398" t="str">
            <v>Achnanthes coarctata</v>
          </cell>
        </row>
        <row r="399">
          <cell r="B399" t="str">
            <v>Achnanthes conspicua</v>
          </cell>
        </row>
        <row r="400">
          <cell r="B400" t="str">
            <v>Achnanthes convergens</v>
          </cell>
        </row>
        <row r="401">
          <cell r="B401" t="str">
            <v>Achnanthes curtissima</v>
          </cell>
        </row>
        <row r="402">
          <cell r="B402" t="str">
            <v>Achnanthes curvirostrum</v>
          </cell>
        </row>
        <row r="403">
          <cell r="B403" t="str">
            <v>Achnanthes daonensis</v>
          </cell>
        </row>
        <row r="404">
          <cell r="B404" t="str">
            <v>Achnanthes daui</v>
          </cell>
        </row>
        <row r="405">
          <cell r="B405" t="str">
            <v>Achnanthes decipiens</v>
          </cell>
        </row>
        <row r="406">
          <cell r="B406" t="str">
            <v>Achnanthes deflexa</v>
          </cell>
        </row>
        <row r="407">
          <cell r="B407" t="str">
            <v>Achnanthes delicatissima</v>
          </cell>
        </row>
        <row r="408">
          <cell r="B408" t="str">
            <v>Achnanthes delicatula***retired***use Planothidium delicatulum</v>
          </cell>
        </row>
        <row r="409">
          <cell r="B409" t="str">
            <v>Achnanthes depressa</v>
          </cell>
        </row>
        <row r="410">
          <cell r="B410" t="str">
            <v>Achnanthes detha***retired***use Planothidium subatomoides</v>
          </cell>
        </row>
        <row r="411">
          <cell r="B411" t="str">
            <v>Achnanthes devilensis</v>
          </cell>
        </row>
        <row r="412">
          <cell r="B412" t="str">
            <v>Achnanthes dispar</v>
          </cell>
        </row>
        <row r="413">
          <cell r="B413" t="str">
            <v>Achnanthes distincta</v>
          </cell>
        </row>
        <row r="414">
          <cell r="B414" t="str">
            <v>Achnanthes duthii***retired***use Achnanthidium duthii</v>
          </cell>
        </row>
        <row r="415">
          <cell r="B415" t="str">
            <v>Achnanthes elata</v>
          </cell>
        </row>
        <row r="416">
          <cell r="B416" t="str">
            <v>Achnanthes exigua</v>
          </cell>
        </row>
        <row r="417">
          <cell r="B417" t="str">
            <v>Achnanthes exigua var. constricta</v>
          </cell>
        </row>
        <row r="418">
          <cell r="B418" t="str">
            <v>Achnanthes exigua var. elliptica</v>
          </cell>
        </row>
        <row r="419">
          <cell r="B419" t="str">
            <v>Achnanthes exigua var. exigua***retired***use Achnanthidium exiguum</v>
          </cell>
        </row>
        <row r="420">
          <cell r="B420" t="str">
            <v>Achnanthes exigua var. heterovalva***retired***use Achnanthidium exiguum var. heterovalvum</v>
          </cell>
        </row>
        <row r="421">
          <cell r="B421" t="str">
            <v>Achnanthes exigua var. semiaperta</v>
          </cell>
        </row>
        <row r="422">
          <cell r="B422" t="str">
            <v>Achnanthes exilis***retired***use Achnanthidium exilis</v>
          </cell>
        </row>
        <row r="423">
          <cell r="B423" t="str">
            <v>Achnanthes felinophila</v>
          </cell>
        </row>
        <row r="424">
          <cell r="B424" t="str">
            <v>Achnanthes flexella var. alpestris***retired***use Eucocconeis flexella var. alpestris</v>
          </cell>
        </row>
        <row r="425">
          <cell r="B425" t="str">
            <v>Achnanthes flexella***retired***use Eucocconeis flexella</v>
          </cell>
        </row>
        <row r="426">
          <cell r="B426" t="str">
            <v>Achnanthes frigida</v>
          </cell>
        </row>
        <row r="427">
          <cell r="B427" t="str">
            <v>Achnanthes gracillima</v>
          </cell>
        </row>
        <row r="428">
          <cell r="B428" t="str">
            <v>Achnanthes grana</v>
          </cell>
        </row>
        <row r="429">
          <cell r="B429" t="str">
            <v>Achnanthes harveyi</v>
          </cell>
        </row>
        <row r="430">
          <cell r="B430" t="str">
            <v>Achnanthes hauckiana var. rostrata</v>
          </cell>
        </row>
        <row r="431">
          <cell r="B431" t="str">
            <v>Achnanthes hauckiana***retired***use Planothidium hauckianum</v>
          </cell>
        </row>
        <row r="432">
          <cell r="B432" t="str">
            <v>Achnanthes helvetica</v>
          </cell>
        </row>
        <row r="433">
          <cell r="B433" t="str">
            <v>Achnanthes hintzii</v>
          </cell>
        </row>
        <row r="434">
          <cell r="B434" t="str">
            <v>Achnanthes hungarica***retired***use Achnanthidium hungaricum</v>
          </cell>
        </row>
        <row r="435">
          <cell r="B435" t="str">
            <v>Achnanthes hustedtii</v>
          </cell>
        </row>
        <row r="436">
          <cell r="B436" t="str">
            <v>Achnanthes imperfecta</v>
          </cell>
        </row>
        <row r="437">
          <cell r="B437" t="str">
            <v>Achnanthes impexa</v>
          </cell>
        </row>
        <row r="438">
          <cell r="B438" t="str">
            <v>Achnanthes impexiformis</v>
          </cell>
        </row>
        <row r="439">
          <cell r="B439" t="str">
            <v>Achnanthes incognita</v>
          </cell>
        </row>
        <row r="440">
          <cell r="B440" t="str">
            <v>Achnanthes inflata</v>
          </cell>
        </row>
        <row r="441">
          <cell r="B441" t="str">
            <v>Achnanthes ingratiformis</v>
          </cell>
        </row>
        <row r="442">
          <cell r="B442" t="str">
            <v>Achnanthes johncarteri</v>
          </cell>
        </row>
        <row r="443">
          <cell r="B443" t="str">
            <v>Achnanthes joursacense</v>
          </cell>
        </row>
        <row r="444">
          <cell r="B444" t="str">
            <v>Achnanthes kolbei***retired***use Kolbesia kolbei</v>
          </cell>
        </row>
        <row r="445">
          <cell r="B445" t="str">
            <v>Achnanthes kriegeri</v>
          </cell>
        </row>
        <row r="446">
          <cell r="B446" t="str">
            <v>Achnanthes kryophila var. africana</v>
          </cell>
        </row>
        <row r="447">
          <cell r="B447" t="str">
            <v>Achnanthes kryophila var. densistriata</v>
          </cell>
        </row>
        <row r="448">
          <cell r="B448" t="str">
            <v>Achnanthes kryophila***retired***use Achnanthidium kryophila</v>
          </cell>
        </row>
        <row r="449">
          <cell r="B449" t="str">
            <v>Achnanthes laevis</v>
          </cell>
        </row>
        <row r="450">
          <cell r="B450" t="str">
            <v>Achnanthes laevis var. diluviana</v>
          </cell>
        </row>
        <row r="451">
          <cell r="B451" t="str">
            <v>Achnanthes lanceolata cf. var. capitata REIMER***retired***use Achnanthes</v>
          </cell>
        </row>
        <row r="452">
          <cell r="B452" t="str">
            <v>Achnanthes lanceolata var. abbreviata</v>
          </cell>
        </row>
        <row r="453">
          <cell r="B453" t="str">
            <v>Achnanthes lanceolata var. dubia***retired***use Planothidium dubium</v>
          </cell>
        </row>
        <row r="454">
          <cell r="B454" t="str">
            <v>Achnanthes lanceolata var. elliptica***retired***use Planothidium ellipticum</v>
          </cell>
        </row>
        <row r="455">
          <cell r="B455" t="str">
            <v>Achnanthes lanceolata var. lanceolatoides</v>
          </cell>
        </row>
        <row r="456">
          <cell r="B456" t="str">
            <v>Achnanthes lanceolata var. omissa***retired***use Achnanthes joursacense</v>
          </cell>
        </row>
        <row r="457">
          <cell r="B457" t="str">
            <v>Achnanthes lanceolata var. rostrata</v>
          </cell>
        </row>
        <row r="458">
          <cell r="B458" t="str">
            <v>Achnanthes lanceolata***retired***use Planothidium lanceolatum</v>
          </cell>
        </row>
        <row r="459">
          <cell r="B459" t="str">
            <v>Achnanthes lapidosa</v>
          </cell>
        </row>
        <row r="460">
          <cell r="B460" t="str">
            <v>Achnanthes lapponica var. ninckei***retired***use Eucocconeis lapponica var. ninckei</v>
          </cell>
        </row>
        <row r="461">
          <cell r="B461" t="str">
            <v>Achnanthes lata</v>
          </cell>
        </row>
        <row r="462">
          <cell r="B462" t="str">
            <v>Achnanthes laterostrata***retired***use Karayevia laterostrata</v>
          </cell>
        </row>
        <row r="463">
          <cell r="B463" t="str">
            <v>Achnanthes lemmermanni</v>
          </cell>
        </row>
        <row r="464">
          <cell r="B464" t="str">
            <v>Achnanthes lemmermannii</v>
          </cell>
        </row>
        <row r="465">
          <cell r="B465" t="str">
            <v>Achnanthes levanderi***retired***use Psammothidium levanderi</v>
          </cell>
        </row>
        <row r="466">
          <cell r="B466" t="str">
            <v>Achnanthes lineariformis</v>
          </cell>
        </row>
        <row r="467">
          <cell r="B467" t="str">
            <v>Achnanthes linearis curtai***retired***use Achnanthes linearis var. curta</v>
          </cell>
        </row>
        <row r="468">
          <cell r="B468" t="str">
            <v>Achnanthes linearis var. curta</v>
          </cell>
        </row>
        <row r="469">
          <cell r="B469" t="str">
            <v>Achnanthes linearis***retired***use Rossithidium linearis</v>
          </cell>
        </row>
        <row r="470">
          <cell r="B470" t="str">
            <v>Achnanthes longboardia</v>
          </cell>
        </row>
        <row r="471">
          <cell r="B471" t="str">
            <v>Achnanthes longipes</v>
          </cell>
        </row>
        <row r="472">
          <cell r="B472" t="str">
            <v>Achnanthes marginulata***retired***use Psammothidium marginulatum</v>
          </cell>
        </row>
        <row r="473">
          <cell r="B473" t="str">
            <v>Achnanthes mauiensis</v>
          </cell>
        </row>
        <row r="474">
          <cell r="B474" t="str">
            <v>Achnanthes microcephala***retired***use Achnanthidium microcephalum</v>
          </cell>
        </row>
        <row r="475">
          <cell r="B475" t="str">
            <v>Achnanthes minuscula</v>
          </cell>
        </row>
        <row r="476">
          <cell r="B476" t="str">
            <v>Achnanthes minutissima var. capitata</v>
          </cell>
        </row>
        <row r="477">
          <cell r="B477" t="str">
            <v>Achnanthes minutissima var. cryptocephala</v>
          </cell>
        </row>
        <row r="478">
          <cell r="B478" t="str">
            <v>Achnanthes minutissima var. inconspicua</v>
          </cell>
        </row>
        <row r="479">
          <cell r="B479" t="str">
            <v>Achnanthes minutissima var. jackii***retired***use Achnanthidium affine</v>
          </cell>
        </row>
        <row r="480">
          <cell r="B480" t="str">
            <v>Achnanthes minutissima var. robusta</v>
          </cell>
        </row>
        <row r="481">
          <cell r="B481" t="str">
            <v>Achnanthes minutissima var. scotica***retired***use Achnanthidium caledonicum</v>
          </cell>
        </row>
        <row r="482">
          <cell r="B482" t="str">
            <v>Achnanthes minutissima***retired***use Achnanthidium minutissimum</v>
          </cell>
        </row>
        <row r="483">
          <cell r="B483" t="str">
            <v>Achnanthes minutissimum var. capitata***retired***use Achnanthes minutissima var. capitata</v>
          </cell>
        </row>
        <row r="484">
          <cell r="B484" t="str">
            <v>Achnanthes montana</v>
          </cell>
        </row>
        <row r="485">
          <cell r="B485" t="str">
            <v>Achnanthes nitidiformis</v>
          </cell>
        </row>
        <row r="486">
          <cell r="B486" t="str">
            <v>Achnanthes nodosa</v>
          </cell>
        </row>
        <row r="487">
          <cell r="B487" t="str">
            <v>Achnanthes obliqua</v>
          </cell>
        </row>
        <row r="488">
          <cell r="B488" t="str">
            <v>Achnanthes oblongella</v>
          </cell>
        </row>
        <row r="489">
          <cell r="B489" t="str">
            <v>Achnanthes oestrupii***retired***use Planothidium oestrupii</v>
          </cell>
        </row>
        <row r="490">
          <cell r="B490" t="str">
            <v>Achnanthes petersenii</v>
          </cell>
        </row>
        <row r="491">
          <cell r="B491" t="str">
            <v>Achnanthes pinnata</v>
          </cell>
        </row>
        <row r="492">
          <cell r="B492" t="str">
            <v>Achnanthes ploenensis***retired***use Kolbesia ploenensis</v>
          </cell>
        </row>
        <row r="493">
          <cell r="B493" t="str">
            <v>Achnanthes prava</v>
          </cell>
        </row>
        <row r="494">
          <cell r="B494" t="str">
            <v>Achnanthes pseudoswazi***retired***use Psammothidium pseudoswazi</v>
          </cell>
        </row>
        <row r="495">
          <cell r="B495" t="str">
            <v>Achnanthes reversa</v>
          </cell>
        </row>
        <row r="496">
          <cell r="B496" t="str">
            <v>Achnanthes ricula</v>
          </cell>
        </row>
        <row r="497">
          <cell r="B497" t="str">
            <v>Achnanthes rosenstockii</v>
          </cell>
        </row>
        <row r="498">
          <cell r="B498" t="str">
            <v>Achnanthes rossii</v>
          </cell>
        </row>
        <row r="499">
          <cell r="B499" t="str">
            <v>Achnanthes rostellata</v>
          </cell>
        </row>
        <row r="500">
          <cell r="B500" t="str">
            <v>Achnanthes rupestoides</v>
          </cell>
        </row>
        <row r="501">
          <cell r="B501" t="str">
            <v>Achnanthes stolida</v>
          </cell>
        </row>
        <row r="502">
          <cell r="B502" t="str">
            <v>Achnanthes subatomoides</v>
          </cell>
        </row>
        <row r="503">
          <cell r="B503" t="str">
            <v>Achnanthes subhudsonis</v>
          </cell>
        </row>
        <row r="504">
          <cell r="B504" t="str">
            <v>Achnanthes subhudsonis kraeuselii***retired***use Achnanthes subhudsonis var. kraeuselii</v>
          </cell>
        </row>
        <row r="505">
          <cell r="B505" t="str">
            <v>Achnanthes subhudsonis var. kraeuseli</v>
          </cell>
        </row>
        <row r="506">
          <cell r="B506" t="str">
            <v>Achnanthes subhudsonis var. kraeuselii</v>
          </cell>
        </row>
        <row r="507">
          <cell r="B507" t="str">
            <v>Achnanthes sublaevis var. crassa</v>
          </cell>
        </row>
        <row r="508">
          <cell r="B508" t="str">
            <v>Achnanthes sublaevis***retired***use Psammothidium ventralis</v>
          </cell>
        </row>
        <row r="509">
          <cell r="B509" t="str">
            <v>Achnanthes submarina</v>
          </cell>
        </row>
        <row r="510">
          <cell r="B510" t="str">
            <v>Achnanthes subrostrata</v>
          </cell>
        </row>
        <row r="511">
          <cell r="B511" t="str">
            <v>Achnanthes subrostrata var. appalachiana</v>
          </cell>
        </row>
        <row r="512">
          <cell r="B512" t="str">
            <v>Achnanthes subsalsa</v>
          </cell>
        </row>
        <row r="513">
          <cell r="B513" t="str">
            <v>Achnanthes suchlandtii</v>
          </cell>
        </row>
        <row r="514">
          <cell r="B514" t="str">
            <v>Achnanthes taeniata</v>
          </cell>
        </row>
        <row r="515">
          <cell r="B515" t="str">
            <v>Achnanthes temperei</v>
          </cell>
        </row>
        <row r="516">
          <cell r="B516" t="str">
            <v>Achnanthes tenera</v>
          </cell>
        </row>
        <row r="517">
          <cell r="B517" t="str">
            <v>Achnanthes thermalis</v>
          </cell>
        </row>
        <row r="518">
          <cell r="B518" t="str">
            <v>Achnanthes trinodis***retired***use Achnanthidium trinodis</v>
          </cell>
        </row>
        <row r="519">
          <cell r="B519" t="str">
            <v>Achnanthes tumescens</v>
          </cell>
        </row>
        <row r="520">
          <cell r="B520" t="str">
            <v>Achnanthes undulorostrata</v>
          </cell>
        </row>
        <row r="521">
          <cell r="B521" t="str">
            <v>Achnanthes ventralis</v>
          </cell>
        </row>
        <row r="522">
          <cell r="B522" t="str">
            <v>Achnanthes ziegleri</v>
          </cell>
        </row>
        <row r="523">
          <cell r="B523" t="str">
            <v>Achnanthidiaceae</v>
          </cell>
        </row>
        <row r="524">
          <cell r="B524" t="str">
            <v>Achnanthidium</v>
          </cell>
        </row>
        <row r="525">
          <cell r="B525" t="str">
            <v>Achnanthidium affine</v>
          </cell>
        </row>
        <row r="526">
          <cell r="B526" t="str">
            <v>Achnanthidium alpestre</v>
          </cell>
        </row>
        <row r="527">
          <cell r="B527" t="str">
            <v>Achnanthidium altergracillima</v>
          </cell>
        </row>
        <row r="528">
          <cell r="B528" t="str">
            <v>Achnanthidium atomus</v>
          </cell>
        </row>
        <row r="529">
          <cell r="B529" t="str">
            <v>Achnanthidium brevipes var. intermedia</v>
          </cell>
        </row>
        <row r="530">
          <cell r="B530" t="str">
            <v>Achnanthidium caledonicum</v>
          </cell>
        </row>
        <row r="531">
          <cell r="B531" t="str">
            <v>Achnanthidium catenatum</v>
          </cell>
        </row>
        <row r="532">
          <cell r="B532" t="str">
            <v>Achnanthidium crassum</v>
          </cell>
        </row>
        <row r="533">
          <cell r="B533" t="str">
            <v>Achnanthidium deflexum</v>
          </cell>
        </row>
        <row r="534">
          <cell r="B534" t="str">
            <v>Achnanthidium druartii</v>
          </cell>
        </row>
        <row r="535">
          <cell r="B535" t="str">
            <v>Achnanthidium duthiei</v>
          </cell>
        </row>
        <row r="536">
          <cell r="B536" t="str">
            <v>Achnanthidium duthii</v>
          </cell>
        </row>
        <row r="537">
          <cell r="B537" t="str">
            <v>Achnanthidium eutrophilum</v>
          </cell>
        </row>
        <row r="538">
          <cell r="B538" t="str">
            <v>Achnanthidium exiguum</v>
          </cell>
        </row>
        <row r="539">
          <cell r="B539" t="str">
            <v>Achnanthidium exiguum var. constrictum</v>
          </cell>
        </row>
        <row r="540">
          <cell r="B540" t="str">
            <v>Achnanthidium exiguum var. elliptica</v>
          </cell>
        </row>
        <row r="541">
          <cell r="B541" t="str">
            <v>Achnanthidium exiguum var. heterovalvum</v>
          </cell>
        </row>
        <row r="542">
          <cell r="B542" t="str">
            <v>Achnanthidium exilis</v>
          </cell>
        </row>
        <row r="543">
          <cell r="B543" t="str">
            <v>Achnanthidium gracillimum</v>
          </cell>
        </row>
        <row r="544">
          <cell r="B544" t="str">
            <v>Achnanthidium hungaricum</v>
          </cell>
        </row>
        <row r="545">
          <cell r="B545" t="str">
            <v>Achnanthidium jackii</v>
          </cell>
        </row>
        <row r="546">
          <cell r="B546" t="str">
            <v>Achnanthidium kranzii</v>
          </cell>
        </row>
        <row r="547">
          <cell r="B547" t="str">
            <v>Achnanthidium kriegeri</v>
          </cell>
        </row>
        <row r="548">
          <cell r="B548" t="str">
            <v>Achnanthidium kryophila</v>
          </cell>
        </row>
        <row r="549">
          <cell r="B549" t="str">
            <v>Achnanthidium lanceolata var. haynaldii</v>
          </cell>
        </row>
        <row r="550">
          <cell r="B550" t="str">
            <v>Achnanthidium lapidosum</v>
          </cell>
        </row>
        <row r="551">
          <cell r="B551" t="str">
            <v>Achnanthidium latecephalum</v>
          </cell>
        </row>
        <row r="552">
          <cell r="B552" t="str">
            <v>Achnanthidium macrocephalum</v>
          </cell>
        </row>
        <row r="553">
          <cell r="B553" t="str">
            <v>Achnanthidium microcephalum</v>
          </cell>
        </row>
        <row r="554">
          <cell r="B554" t="str">
            <v>Achnanthidium minutissimum</v>
          </cell>
        </row>
        <row r="555">
          <cell r="B555" t="str">
            <v>Achnanthidium minutissimum capitate morph***retired***use Achnanthes minutissima var. capitata</v>
          </cell>
        </row>
        <row r="556">
          <cell r="B556" t="str">
            <v>Achnanthidium minutissimum f. inconspicuum</v>
          </cell>
        </row>
        <row r="557">
          <cell r="B557" t="str">
            <v>Achnanthidium minutissimum fo. capitate morph***retired***use Achnanthes minutissima var. capitata</v>
          </cell>
        </row>
        <row r="558">
          <cell r="B558" t="str">
            <v>Achnanthidium minutissimum fo. inconspicuum***retired***use Achnanthidium minutissimum f. inconspicuum</v>
          </cell>
        </row>
        <row r="559">
          <cell r="B559" t="str">
            <v>Achnanthidium minutissimum fo. linear lanceolate no stauros***retired***use Achnanthidium minutissimum</v>
          </cell>
        </row>
        <row r="560">
          <cell r="B560" t="str">
            <v>Achnanthidium minutissimum linear lanceolate no stauros***retired***use Achnanthidium minutissimum</v>
          </cell>
        </row>
        <row r="561">
          <cell r="B561" t="str">
            <v>Achnanthidium pyrenaicum</v>
          </cell>
        </row>
        <row r="562">
          <cell r="B562" t="str">
            <v>Achnanthidium reimeri</v>
          </cell>
        </row>
        <row r="563">
          <cell r="B563" t="str">
            <v>Achnanthidium rivulare</v>
          </cell>
        </row>
        <row r="564">
          <cell r="B564" t="str">
            <v>Achnanthidium rivulare/crassum***retired***use Achnanthidium</v>
          </cell>
        </row>
        <row r="565">
          <cell r="B565" t="str">
            <v>Achnanthidium rivulare/deflexum/crassum***retired***use Achnanthidium</v>
          </cell>
        </row>
        <row r="566">
          <cell r="B566" t="str">
            <v>Achnanthidium saprophila</v>
          </cell>
        </row>
        <row r="567">
          <cell r="B567" t="str">
            <v>Achnanthidium saprophilum</v>
          </cell>
        </row>
        <row r="568">
          <cell r="B568" t="str">
            <v>Achnanthidium semiapertum</v>
          </cell>
        </row>
        <row r="569">
          <cell r="B569" t="str">
            <v>Achnanthidium strictum</v>
          </cell>
        </row>
        <row r="570">
          <cell r="B570" t="str">
            <v>Achnanthidium subatomus</v>
          </cell>
        </row>
        <row r="571">
          <cell r="B571" t="str">
            <v>Achnanthidium subsalsum</v>
          </cell>
        </row>
        <row r="572">
          <cell r="B572" t="str">
            <v>Achnanthidium thienemannii</v>
          </cell>
        </row>
        <row r="573">
          <cell r="B573" t="str">
            <v>Achnanthidium trinodis</v>
          </cell>
        </row>
        <row r="574">
          <cell r="B574" t="str">
            <v>Achnatherum</v>
          </cell>
        </row>
        <row r="575">
          <cell r="B575" t="str">
            <v>Achnatherum hymenoides</v>
          </cell>
        </row>
        <row r="576">
          <cell r="B576" t="str">
            <v>Achnatherum nelsonii ssp. nelsonii</v>
          </cell>
        </row>
        <row r="577">
          <cell r="B577" t="str">
            <v>Achnatherum occidentale ssp. occidentale</v>
          </cell>
        </row>
        <row r="578">
          <cell r="B578" t="str">
            <v>Achoerodus</v>
          </cell>
        </row>
        <row r="579">
          <cell r="B579" t="str">
            <v>Achoerodus gouldii</v>
          </cell>
        </row>
        <row r="580">
          <cell r="B580" t="str">
            <v>Achoerodus viridis</v>
          </cell>
        </row>
        <row r="581">
          <cell r="B581" t="str">
            <v>Aciculata</v>
          </cell>
        </row>
        <row r="582">
          <cell r="B582" t="str">
            <v>Acidostoma</v>
          </cell>
        </row>
        <row r="583">
          <cell r="B583" t="str">
            <v>Acidostoma hancocki</v>
          </cell>
        </row>
        <row r="584">
          <cell r="B584" t="str">
            <v>Acila castrensis</v>
          </cell>
        </row>
        <row r="585">
          <cell r="B585" t="str">
            <v>Acilius</v>
          </cell>
        </row>
        <row r="586">
          <cell r="B586" t="str">
            <v>Acilius abbreviatus</v>
          </cell>
        </row>
        <row r="587">
          <cell r="B587" t="str">
            <v>Acilius fraternus</v>
          </cell>
        </row>
        <row r="588">
          <cell r="B588" t="str">
            <v>Acilius mediatus</v>
          </cell>
        </row>
        <row r="589">
          <cell r="B589" t="str">
            <v>Acilius semisulcatus</v>
          </cell>
        </row>
        <row r="590">
          <cell r="B590" t="str">
            <v>Acilius sylvanus</v>
          </cell>
        </row>
        <row r="591">
          <cell r="B591" t="str">
            <v>Acineta</v>
          </cell>
        </row>
        <row r="592">
          <cell r="B592" t="str">
            <v>Acipenser</v>
          </cell>
        </row>
        <row r="593">
          <cell r="B593" t="str">
            <v>Acipenser albertensis</v>
          </cell>
        </row>
        <row r="594">
          <cell r="B594" t="str">
            <v>Acipenser baerii</v>
          </cell>
        </row>
        <row r="595">
          <cell r="B595" t="str">
            <v>Acipenser brevirostrum</v>
          </cell>
        </row>
        <row r="596">
          <cell r="B596" t="str">
            <v>Acipenser dabryanus</v>
          </cell>
        </row>
        <row r="597">
          <cell r="B597" t="str">
            <v>Acipenser fulvescens</v>
          </cell>
        </row>
        <row r="598">
          <cell r="B598" t="str">
            <v>Acipenser gueldenstaedtii</v>
          </cell>
        </row>
        <row r="599">
          <cell r="B599" t="str">
            <v>Acipenser kikuchii</v>
          </cell>
        </row>
        <row r="600">
          <cell r="B600" t="str">
            <v>Acipenser medirostris</v>
          </cell>
        </row>
        <row r="601">
          <cell r="B601" t="str">
            <v>Acipenser multiscutatus</v>
          </cell>
        </row>
        <row r="602">
          <cell r="B602" t="str">
            <v>Acipenser naccarii</v>
          </cell>
        </row>
        <row r="603">
          <cell r="B603" t="str">
            <v>Acipenser nudiventris</v>
          </cell>
        </row>
        <row r="604">
          <cell r="B604" t="str">
            <v>Acipenser ornatus</v>
          </cell>
        </row>
        <row r="605">
          <cell r="B605" t="str">
            <v>Acipenser oxyrinchus</v>
          </cell>
        </row>
        <row r="606">
          <cell r="B606" t="str">
            <v>Acipenser oxyrinchus desotoi</v>
          </cell>
        </row>
        <row r="607">
          <cell r="B607" t="str">
            <v>Acipenser oxyrinchus oxyrinchus</v>
          </cell>
        </row>
        <row r="608">
          <cell r="B608" t="str">
            <v>Acipenser persicus</v>
          </cell>
        </row>
        <row r="609">
          <cell r="B609" t="str">
            <v>Acipenser ruthenus</v>
          </cell>
        </row>
        <row r="610">
          <cell r="B610" t="str">
            <v>Acipenser schrenckii</v>
          </cell>
        </row>
        <row r="611">
          <cell r="B611" t="str">
            <v>Acipenser sinensis</v>
          </cell>
        </row>
        <row r="612">
          <cell r="B612" t="str">
            <v>Acipenser stellatus</v>
          </cell>
        </row>
        <row r="613">
          <cell r="B613" t="str">
            <v>Acipenser sturio</v>
          </cell>
        </row>
        <row r="614">
          <cell r="B614" t="str">
            <v>Acipenser toliapicus</v>
          </cell>
        </row>
        <row r="615">
          <cell r="B615" t="str">
            <v>Acipenser transmontanus</v>
          </cell>
        </row>
        <row r="616">
          <cell r="B616" t="str">
            <v>Acipenseridae</v>
          </cell>
        </row>
        <row r="617">
          <cell r="B617" t="str">
            <v>Acipenseriformes</v>
          </cell>
        </row>
        <row r="618">
          <cell r="B618" t="str">
            <v>Acipenserinae</v>
          </cell>
        </row>
        <row r="619">
          <cell r="B619" t="str">
            <v>Acipenseroidei</v>
          </cell>
        </row>
        <row r="620">
          <cell r="B620" t="str">
            <v>Aclididae</v>
          </cell>
        </row>
        <row r="621">
          <cell r="B621" t="str">
            <v>Aclis</v>
          </cell>
        </row>
        <row r="622">
          <cell r="B622" t="str">
            <v>Aclis hendersoni</v>
          </cell>
        </row>
        <row r="623">
          <cell r="B623" t="str">
            <v>Aclitellata</v>
          </cell>
        </row>
        <row r="624">
          <cell r="B624" t="str">
            <v>Acmaea</v>
          </cell>
        </row>
        <row r="625">
          <cell r="B625" t="str">
            <v>Acmaea pustulata</v>
          </cell>
        </row>
        <row r="626">
          <cell r="B626" t="str">
            <v>Acmaeidae</v>
          </cell>
        </row>
        <row r="627">
          <cell r="B627" t="str">
            <v>Acmella oppositifolia</v>
          </cell>
        </row>
        <row r="628">
          <cell r="B628" t="str">
            <v>Acmira</v>
          </cell>
        </row>
        <row r="629">
          <cell r="B629" t="str">
            <v>Acmira assimilis</v>
          </cell>
        </row>
        <row r="630">
          <cell r="B630" t="str">
            <v>Acmira catherinae</v>
          </cell>
        </row>
        <row r="631">
          <cell r="B631" t="str">
            <v>Acmira cerruti</v>
          </cell>
        </row>
        <row r="632">
          <cell r="B632" t="str">
            <v>Acmira finitima</v>
          </cell>
        </row>
        <row r="633">
          <cell r="B633" t="str">
            <v>Acmira horikoshii</v>
          </cell>
        </row>
        <row r="634">
          <cell r="B634" t="str">
            <v>Acmira lopezi</v>
          </cell>
        </row>
        <row r="635">
          <cell r="B635" t="str">
            <v>Acmira simplex</v>
          </cell>
        </row>
        <row r="636">
          <cell r="B636" t="str">
            <v>Acmispon americanus var. americanus</v>
          </cell>
        </row>
        <row r="637">
          <cell r="B637" t="str">
            <v>Acmispon wrangelianus</v>
          </cell>
        </row>
        <row r="638">
          <cell r="B638" t="str">
            <v>Acneus</v>
          </cell>
        </row>
        <row r="639">
          <cell r="B639" t="str">
            <v>Acnodon</v>
          </cell>
        </row>
        <row r="640">
          <cell r="B640" t="str">
            <v>Acnodon normani</v>
          </cell>
        </row>
        <row r="641">
          <cell r="B641" t="str">
            <v>Acoela (Acoela)</v>
          </cell>
        </row>
        <row r="642">
          <cell r="B642" t="str">
            <v>Acoela (Acoelomorpha)</v>
          </cell>
        </row>
        <row r="643">
          <cell r="B643" t="str">
            <v>Acoelomorpha</v>
          </cell>
        </row>
        <row r="644">
          <cell r="B644" t="str">
            <v>Acoetes</v>
          </cell>
        </row>
        <row r="645">
          <cell r="B645" t="str">
            <v>Acoetes pacifica</v>
          </cell>
        </row>
        <row r="646">
          <cell r="B646" t="str">
            <v>Acoetidae</v>
          </cell>
        </row>
        <row r="647">
          <cell r="B647" t="str">
            <v>Aconitum columbianum</v>
          </cell>
        </row>
        <row r="648">
          <cell r="B648" t="str">
            <v>Acorus americanus</v>
          </cell>
        </row>
        <row r="649">
          <cell r="B649" t="str">
            <v>Acorus calamus</v>
          </cell>
        </row>
        <row r="650">
          <cell r="B650" t="str">
            <v>Acricotopus</v>
          </cell>
        </row>
        <row r="651">
          <cell r="B651" t="str">
            <v>Acricotopus nitidellus</v>
          </cell>
        </row>
        <row r="652">
          <cell r="B652" t="str">
            <v>Acrididae</v>
          </cell>
        </row>
        <row r="653">
          <cell r="B653" t="str">
            <v>Acrocheilus</v>
          </cell>
        </row>
        <row r="654">
          <cell r="B654" t="str">
            <v>Acrocheilus alutaceus</v>
          </cell>
        </row>
        <row r="655">
          <cell r="B655" t="str">
            <v>Acrochordonichthys</v>
          </cell>
        </row>
        <row r="656">
          <cell r="B656" t="str">
            <v>Acrocirridae</v>
          </cell>
        </row>
        <row r="657">
          <cell r="B657" t="str">
            <v>Acrocirrus</v>
          </cell>
        </row>
        <row r="658">
          <cell r="B658" t="str">
            <v>Acroloxidae</v>
          </cell>
        </row>
        <row r="659">
          <cell r="B659" t="str">
            <v>Acromycter</v>
          </cell>
        </row>
        <row r="660">
          <cell r="B660" t="str">
            <v>Acromycter alcocki</v>
          </cell>
        </row>
        <row r="661">
          <cell r="B661" t="str">
            <v>Acromycter perturbator</v>
          </cell>
        </row>
        <row r="662">
          <cell r="B662" t="str">
            <v>Acroneuria</v>
          </cell>
        </row>
        <row r="663">
          <cell r="B663" t="str">
            <v>Acroneuria abnormis</v>
          </cell>
        </row>
        <row r="664">
          <cell r="B664" t="str">
            <v>Acroneuria arenosa</v>
          </cell>
        </row>
        <row r="665">
          <cell r="B665" t="str">
            <v>Acroneuria carolinensis</v>
          </cell>
        </row>
        <row r="666">
          <cell r="B666" t="str">
            <v>Acroneuria evoluta</v>
          </cell>
        </row>
        <row r="667">
          <cell r="B667" t="str">
            <v>Acroneuria frisoni</v>
          </cell>
        </row>
        <row r="668">
          <cell r="B668" t="str">
            <v>Acroneuria internata</v>
          </cell>
        </row>
        <row r="669">
          <cell r="B669" t="str">
            <v>Acroneuria lycorias</v>
          </cell>
        </row>
        <row r="670">
          <cell r="B670" t="str">
            <v>Acroneuria mela</v>
          </cell>
        </row>
        <row r="671">
          <cell r="B671" t="str">
            <v>Acroneuria perplexa</v>
          </cell>
        </row>
        <row r="672">
          <cell r="B672" t="str">
            <v>Acroneuriinae</v>
          </cell>
        </row>
        <row r="673">
          <cell r="B673" t="str">
            <v>Acroneuriini</v>
          </cell>
        </row>
        <row r="674">
          <cell r="B674" t="str">
            <v>Acronurus aegyptius</v>
          </cell>
        </row>
        <row r="675">
          <cell r="B675" t="str">
            <v>Acroperus</v>
          </cell>
        </row>
        <row r="676">
          <cell r="B676" t="str">
            <v>Acroperus harpae</v>
          </cell>
        </row>
        <row r="677">
          <cell r="B677" t="str">
            <v>Acropomatidae</v>
          </cell>
        </row>
        <row r="678">
          <cell r="B678" t="str">
            <v>Acropora cervicornis</v>
          </cell>
        </row>
        <row r="679">
          <cell r="B679" t="str">
            <v>Acropora palmata</v>
          </cell>
        </row>
        <row r="680">
          <cell r="B680" t="str">
            <v>Acropora prolifera</v>
          </cell>
        </row>
        <row r="681">
          <cell r="B681" t="str">
            <v>Acroptilon repens***retired***use Rhaponticum repens</v>
          </cell>
        </row>
        <row r="682">
          <cell r="B682" t="str">
            <v>Acrorhynchides</v>
          </cell>
        </row>
        <row r="683">
          <cell r="B683" t="str">
            <v>Acrostichum aureum</v>
          </cell>
        </row>
        <row r="684">
          <cell r="B684" t="str">
            <v>Acrostichum danaeifolium</v>
          </cell>
        </row>
        <row r="685">
          <cell r="B685" t="str">
            <v>Actaea (Ranunculaceae)</v>
          </cell>
        </row>
        <row r="686">
          <cell r="B686" t="str">
            <v>Actaea (Xanthidae)</v>
          </cell>
        </row>
        <row r="687">
          <cell r="B687" t="str">
            <v>Actaea pachypoda</v>
          </cell>
        </row>
        <row r="688">
          <cell r="B688" t="str">
            <v>Actaea rubra</v>
          </cell>
        </row>
        <row r="689">
          <cell r="B689" t="str">
            <v>Acteocina</v>
          </cell>
        </row>
        <row r="690">
          <cell r="B690" t="str">
            <v>Acteocina bidentata</v>
          </cell>
        </row>
        <row r="691">
          <cell r="B691" t="str">
            <v>Acteocina canaliculata</v>
          </cell>
        </row>
        <row r="692">
          <cell r="B692" t="str">
            <v>Acteocina candei</v>
          </cell>
        </row>
        <row r="693">
          <cell r="B693" t="str">
            <v>Acteocina culcitella</v>
          </cell>
        </row>
        <row r="694">
          <cell r="B694" t="str">
            <v>Acteocina culcitella exima</v>
          </cell>
        </row>
        <row r="695">
          <cell r="B695" t="str">
            <v>Acteocina eximia</v>
          </cell>
        </row>
        <row r="696">
          <cell r="B696" t="str">
            <v>Acteocina harpa</v>
          </cell>
        </row>
        <row r="697">
          <cell r="B697" t="str">
            <v>Acteocina hawaiensis</v>
          </cell>
        </row>
        <row r="698">
          <cell r="B698" t="str">
            <v>Acteocina inculta</v>
          </cell>
        </row>
        <row r="699">
          <cell r="B699" t="str">
            <v>Acteocina intermedia</v>
          </cell>
        </row>
        <row r="700">
          <cell r="B700" t="str">
            <v>Acteocina lepta</v>
          </cell>
        </row>
        <row r="701">
          <cell r="B701" t="str">
            <v>Acteocina recta</v>
          </cell>
        </row>
        <row r="702">
          <cell r="B702" t="str">
            <v>Acteon</v>
          </cell>
        </row>
        <row r="703">
          <cell r="B703" t="str">
            <v>Acteon traskii</v>
          </cell>
        </row>
        <row r="704">
          <cell r="B704" t="str">
            <v>Acteonidae</v>
          </cell>
        </row>
        <row r="705">
          <cell r="B705" t="str">
            <v>Actidesmium</v>
          </cell>
        </row>
        <row r="706">
          <cell r="B706" t="str">
            <v>Actidesmium hookeri</v>
          </cell>
        </row>
        <row r="707">
          <cell r="B707" t="str">
            <v>Actinastrum</v>
          </cell>
        </row>
        <row r="708">
          <cell r="B708" t="str">
            <v>Actinastrum aciculare</v>
          </cell>
        </row>
        <row r="709">
          <cell r="B709" t="str">
            <v>Actinastrum gracillimum</v>
          </cell>
        </row>
        <row r="710">
          <cell r="B710" t="str">
            <v>Actinastrum hantzschii</v>
          </cell>
        </row>
        <row r="711">
          <cell r="B711" t="str">
            <v>Actinastrum hantzschii var. elongatum</v>
          </cell>
        </row>
        <row r="712">
          <cell r="B712" t="str">
            <v>Actinastrum hantzschii var. fluviatile</v>
          </cell>
        </row>
        <row r="713">
          <cell r="B713" t="str">
            <v>Actinastrum hantzschii var. subtile</v>
          </cell>
        </row>
        <row r="714">
          <cell r="B714" t="str">
            <v>Actinella</v>
          </cell>
        </row>
        <row r="715">
          <cell r="B715" t="str">
            <v>Actinella punctata</v>
          </cell>
        </row>
        <row r="716">
          <cell r="B716" t="str">
            <v>Actiniaria</v>
          </cell>
        </row>
        <row r="717">
          <cell r="B717" t="str">
            <v>Actiniidae</v>
          </cell>
        </row>
        <row r="718">
          <cell r="B718" t="str">
            <v>Actinobdella</v>
          </cell>
        </row>
        <row r="719">
          <cell r="B719" t="str">
            <v>Actinobdella annectens</v>
          </cell>
        </row>
        <row r="720">
          <cell r="B720" t="str">
            <v>Actinobdella inequiannulata</v>
          </cell>
        </row>
        <row r="721">
          <cell r="B721" t="str">
            <v>Actinobdella pediculata</v>
          </cell>
        </row>
        <row r="722">
          <cell r="B722" t="str">
            <v>Actinochloridaceae</v>
          </cell>
        </row>
        <row r="723">
          <cell r="B723" t="str">
            <v>Actinocyclus</v>
          </cell>
        </row>
        <row r="724">
          <cell r="B724" t="str">
            <v>Actinocyclus normanii</v>
          </cell>
        </row>
        <row r="725">
          <cell r="B725" t="str">
            <v>Actinocyclus normanii f. subsala</v>
          </cell>
        </row>
        <row r="726">
          <cell r="B726" t="str">
            <v>Actinocyclus normanii f. subsalsus</v>
          </cell>
        </row>
        <row r="727">
          <cell r="B727" t="str">
            <v>Actinocyclus normanii fo. subsalsus***retired***use Actinocyclus normanii f. subsalsus</v>
          </cell>
        </row>
        <row r="728">
          <cell r="B728" t="str">
            <v>Actinocythereis</v>
          </cell>
        </row>
        <row r="729">
          <cell r="B729" t="str">
            <v>Actinonaias</v>
          </cell>
        </row>
        <row r="730">
          <cell r="B730" t="str">
            <v>Actinonaias ligamentina</v>
          </cell>
        </row>
        <row r="731">
          <cell r="B731" t="str">
            <v>Actinophrys</v>
          </cell>
        </row>
        <row r="732">
          <cell r="B732" t="str">
            <v>Actinopodea</v>
          </cell>
        </row>
        <row r="733">
          <cell r="B733" t="str">
            <v>Actinopterygii</v>
          </cell>
        </row>
        <row r="734">
          <cell r="B734" t="str">
            <v>Actinoptychus</v>
          </cell>
        </row>
        <row r="735">
          <cell r="B735" t="str">
            <v>Actinoptychus senarius</v>
          </cell>
        </row>
        <row r="736">
          <cell r="B736" t="str">
            <v>Actinoptychus splendens</v>
          </cell>
        </row>
        <row r="737">
          <cell r="B737" t="str">
            <v>Actinopyga</v>
          </cell>
        </row>
        <row r="738">
          <cell r="B738" t="str">
            <v>Actinopyga mauritiana</v>
          </cell>
        </row>
        <row r="739">
          <cell r="B739" t="str">
            <v>Actinoseta</v>
          </cell>
        </row>
        <row r="740">
          <cell r="B740" t="str">
            <v>Actinoseta chelisparsa</v>
          </cell>
        </row>
        <row r="741">
          <cell r="B741" t="str">
            <v>Actinosphaerium</v>
          </cell>
        </row>
        <row r="742">
          <cell r="B742" t="str">
            <v>Actinostola</v>
          </cell>
        </row>
        <row r="743">
          <cell r="B743" t="str">
            <v>Actinotaenium cruciferum</v>
          </cell>
        </row>
        <row r="744">
          <cell r="B744" t="str">
            <v>Actinotaenium cucurbita f. rotundatum</v>
          </cell>
        </row>
        <row r="745">
          <cell r="B745" t="str">
            <v>Actinotaenium cucurbita fo. rotundatum***retired***use Actinotaenium cucurbita f. rotundatum</v>
          </cell>
        </row>
        <row r="746">
          <cell r="B746" t="str">
            <v>Actinotaenium cucurbitinum</v>
          </cell>
        </row>
        <row r="747">
          <cell r="B747" t="str">
            <v>Actinotaenium cucurbitinum f. minus***retired***use Actinotaenium cucurbitinum var. minus</v>
          </cell>
        </row>
        <row r="748">
          <cell r="B748" t="str">
            <v>Actinotaenium cucurbitinum fo. minus***retired***use Actinotaenium cucurbitinum f. minus</v>
          </cell>
        </row>
        <row r="749">
          <cell r="B749" t="str">
            <v>Actinotaenium cucurbitinum var. minus</v>
          </cell>
        </row>
        <row r="750">
          <cell r="B750" t="str">
            <v>Actinotaenium diplosporum var. americanum f. minus</v>
          </cell>
        </row>
        <row r="751">
          <cell r="B751" t="str">
            <v>Actinotaenium diplosporum var. americanum fo. minus***retired***use Actinotaenium diplosporum var. americanum f. minus</v>
          </cell>
        </row>
        <row r="752">
          <cell r="B752" t="str">
            <v>Actinotaenium subglobosum</v>
          </cell>
        </row>
        <row r="753">
          <cell r="B753" t="str">
            <v>Actinotaenium truncatum</v>
          </cell>
        </row>
        <row r="754">
          <cell r="B754" t="str">
            <v>Actinotaenium wollei</v>
          </cell>
        </row>
        <row r="755">
          <cell r="B755" t="str">
            <v>Actinothoe modesta</v>
          </cell>
        </row>
        <row r="756">
          <cell r="B756" t="str">
            <v>Actitis macularius</v>
          </cell>
        </row>
        <row r="757">
          <cell r="B757" t="str">
            <v>Actumnus</v>
          </cell>
        </row>
        <row r="758">
          <cell r="B758" t="str">
            <v>Aculeola</v>
          </cell>
        </row>
        <row r="759">
          <cell r="B759" t="str">
            <v>Aculeola nigra</v>
          </cell>
        </row>
        <row r="760">
          <cell r="B760" t="str">
            <v>Acuminodeutopus</v>
          </cell>
        </row>
        <row r="761">
          <cell r="B761" t="str">
            <v>Acuminodeutopus heteruropus</v>
          </cell>
        </row>
        <row r="762">
          <cell r="B762" t="str">
            <v>Acuminodeutopus naglei</v>
          </cell>
        </row>
        <row r="763">
          <cell r="B763" t="str">
            <v>Acuminodeutopus stenopropodus</v>
          </cell>
        </row>
        <row r="764">
          <cell r="B764" t="str">
            <v>Acyrtops</v>
          </cell>
        </row>
        <row r="765">
          <cell r="B765" t="str">
            <v>Acyrtops beryllinus</v>
          </cell>
        </row>
        <row r="766">
          <cell r="B766" t="str">
            <v>Addisonia brophyi</v>
          </cell>
        </row>
        <row r="767">
          <cell r="B767" t="str">
            <v>Adelodrilus</v>
          </cell>
        </row>
        <row r="768">
          <cell r="B768" t="str">
            <v>Adelogorgia phyllosclera</v>
          </cell>
        </row>
        <row r="769">
          <cell r="B769" t="str">
            <v>Adenocaulon bicolor</v>
          </cell>
        </row>
        <row r="770">
          <cell r="B770" t="str">
            <v>Adenophorea***retired***use Nematoda</v>
          </cell>
        </row>
        <row r="771">
          <cell r="B771" t="str">
            <v>Adenophyllum porophylloides</v>
          </cell>
        </row>
        <row r="772">
          <cell r="B772" t="str">
            <v>Adephaga</v>
          </cell>
        </row>
        <row r="773">
          <cell r="B773" t="str">
            <v>Adiantum aleuticum</v>
          </cell>
        </row>
        <row r="774">
          <cell r="B774" t="str">
            <v>Adiantum pedatum</v>
          </cell>
        </row>
        <row r="775">
          <cell r="B775" t="str">
            <v>Adicrophleps</v>
          </cell>
        </row>
        <row r="776">
          <cell r="B776" t="str">
            <v>Adicrophleps hitchcocki</v>
          </cell>
        </row>
        <row r="777">
          <cell r="B777" t="str">
            <v>Adinia</v>
          </cell>
        </row>
        <row r="778">
          <cell r="B778" t="str">
            <v>Adinia xenica</v>
          </cell>
        </row>
        <row r="779">
          <cell r="B779" t="str">
            <v>Adlafia</v>
          </cell>
        </row>
        <row r="780">
          <cell r="B780" t="str">
            <v>Adlafia aquaeductae</v>
          </cell>
        </row>
        <row r="781">
          <cell r="B781" t="str">
            <v>Adlafia brockmannii</v>
          </cell>
        </row>
        <row r="782">
          <cell r="B782" t="str">
            <v>Adlafia bryophila</v>
          </cell>
        </row>
        <row r="783">
          <cell r="B783" t="str">
            <v>Adlafia detenta</v>
          </cell>
        </row>
        <row r="784">
          <cell r="B784" t="str">
            <v>Adlafia langebertalotii</v>
          </cell>
        </row>
        <row r="785">
          <cell r="B785" t="str">
            <v>Adlafia minuscula</v>
          </cell>
        </row>
        <row r="786">
          <cell r="B786" t="str">
            <v>Adlafia minuscula var. muralis</v>
          </cell>
        </row>
        <row r="787">
          <cell r="B787" t="str">
            <v>Adlafia multnomahii</v>
          </cell>
        </row>
        <row r="788">
          <cell r="B788" t="str">
            <v>Adlafia suchlandtii</v>
          </cell>
        </row>
        <row r="789">
          <cell r="B789" t="str">
            <v>Admete</v>
          </cell>
        </row>
        <row r="790">
          <cell r="B790" t="str">
            <v>Admete couthouyi</v>
          </cell>
        </row>
        <row r="791">
          <cell r="B791" t="str">
            <v>Admete viridula</v>
          </cell>
        </row>
        <row r="792">
          <cell r="B792" t="str">
            <v>Adontorhina cyclia</v>
          </cell>
        </row>
        <row r="793">
          <cell r="B793" t="str">
            <v>Adontorhina sphaericosa</v>
          </cell>
        </row>
        <row r="794">
          <cell r="B794" t="str">
            <v>Adoxomyia dahlii</v>
          </cell>
        </row>
        <row r="795">
          <cell r="B795" t="str">
            <v>Adrana tellinoides</v>
          </cell>
        </row>
        <row r="796">
          <cell r="B796" t="str">
            <v>Adrianichthyidae</v>
          </cell>
        </row>
        <row r="797">
          <cell r="B797" t="str">
            <v>Adrianichthyoidei</v>
          </cell>
        </row>
        <row r="798">
          <cell r="B798" t="str">
            <v>Adrianichthys</v>
          </cell>
        </row>
        <row r="799">
          <cell r="B799" t="str">
            <v>Adula</v>
          </cell>
        </row>
        <row r="800">
          <cell r="B800" t="str">
            <v>Adventor</v>
          </cell>
        </row>
        <row r="801">
          <cell r="B801" t="str">
            <v>Adventor elongatus</v>
          </cell>
        </row>
        <row r="802">
          <cell r="B802" t="str">
            <v>Aechmophorus occidentalis</v>
          </cell>
        </row>
        <row r="803">
          <cell r="B803" t="str">
            <v>Aedes</v>
          </cell>
        </row>
        <row r="804">
          <cell r="B804" t="str">
            <v>Aedes abserratus</v>
          </cell>
        </row>
        <row r="805">
          <cell r="B805" t="str">
            <v>Aedes flavescens</v>
          </cell>
        </row>
        <row r="806">
          <cell r="B806" t="str">
            <v>Aedes mercurator</v>
          </cell>
        </row>
        <row r="807">
          <cell r="B807" t="str">
            <v>Aedes sollicitans</v>
          </cell>
        </row>
        <row r="808">
          <cell r="B808" t="str">
            <v>Aedes triseriatus</v>
          </cell>
        </row>
        <row r="809">
          <cell r="B809" t="str">
            <v>Aedes trivittatus</v>
          </cell>
        </row>
        <row r="810">
          <cell r="B810" t="str">
            <v>Aedes vexans</v>
          </cell>
        </row>
        <row r="811">
          <cell r="B811" t="str">
            <v>Aedicira pacifica</v>
          </cell>
        </row>
        <row r="812">
          <cell r="B812" t="str">
            <v>Aega</v>
          </cell>
        </row>
        <row r="813">
          <cell r="B813" t="str">
            <v>Aega lecontii</v>
          </cell>
        </row>
        <row r="814">
          <cell r="B814" t="str">
            <v>Aegagropila</v>
          </cell>
        </row>
        <row r="815">
          <cell r="B815" t="str">
            <v>Aegathoa</v>
          </cell>
        </row>
        <row r="816">
          <cell r="B816" t="str">
            <v>Aegathoa medialis</v>
          </cell>
        </row>
        <row r="817">
          <cell r="B817" t="str">
            <v>Aegathoa oculata</v>
          </cell>
        </row>
        <row r="818">
          <cell r="B818" t="str">
            <v>Aegialites</v>
          </cell>
        </row>
        <row r="819">
          <cell r="B819" t="str">
            <v>Aegidae</v>
          </cell>
        </row>
        <row r="820">
          <cell r="B820" t="str">
            <v>Aeginella</v>
          </cell>
        </row>
        <row r="821">
          <cell r="B821" t="str">
            <v>Aeginella longicornis</v>
          </cell>
        </row>
        <row r="822">
          <cell r="B822" t="str">
            <v>Aeginina longicornis</v>
          </cell>
        </row>
        <row r="823">
          <cell r="B823" t="str">
            <v>Aeginopsis laurentii</v>
          </cell>
        </row>
        <row r="824">
          <cell r="B824" t="str">
            <v>Aegires albopunctatus</v>
          </cell>
        </row>
        <row r="825">
          <cell r="B825" t="str">
            <v>Aeolidia</v>
          </cell>
        </row>
        <row r="826">
          <cell r="B826" t="str">
            <v>Aeolidia papillosa</v>
          </cell>
        </row>
        <row r="827">
          <cell r="B827" t="str">
            <v>Aeolidida</v>
          </cell>
        </row>
        <row r="828">
          <cell r="B828" t="str">
            <v>Aeolidiidae</v>
          </cell>
        </row>
        <row r="829">
          <cell r="B829" t="str">
            <v>Aeolidioidea</v>
          </cell>
        </row>
        <row r="830">
          <cell r="B830" t="str">
            <v>Aeoliscus strigatus</v>
          </cell>
        </row>
        <row r="831">
          <cell r="B831" t="str">
            <v>Aeolosoma</v>
          </cell>
        </row>
        <row r="832">
          <cell r="B832" t="str">
            <v>Aeolosoma headleyi</v>
          </cell>
        </row>
        <row r="833">
          <cell r="B833" t="str">
            <v>Aeolosoma leidyi</v>
          </cell>
        </row>
        <row r="834">
          <cell r="B834" t="str">
            <v>Aeolosoma tenebrarum</v>
          </cell>
        </row>
        <row r="835">
          <cell r="B835" t="str">
            <v>Aeolosomatida</v>
          </cell>
        </row>
        <row r="836">
          <cell r="B836" t="str">
            <v>Aeolosomatidae</v>
          </cell>
        </row>
        <row r="837">
          <cell r="B837" t="str">
            <v>Aequidens</v>
          </cell>
        </row>
        <row r="838">
          <cell r="B838" t="str">
            <v>Aequidens latifrons</v>
          </cell>
        </row>
        <row r="839">
          <cell r="B839" t="str">
            <v>Aequidens mariae***retired***use Bujurquina mariae</v>
          </cell>
        </row>
        <row r="840">
          <cell r="B840" t="str">
            <v>Aequidens maronii***retired***use Cleithracara maronii</v>
          </cell>
        </row>
        <row r="841">
          <cell r="B841" t="str">
            <v>Aequidens pallidus</v>
          </cell>
        </row>
        <row r="842">
          <cell r="B842" t="str">
            <v>Aequidens portalegrensis***retired***use Cichlasoma portalegrensis</v>
          </cell>
        </row>
        <row r="843">
          <cell r="B843" t="str">
            <v>Aequidens pulcher</v>
          </cell>
        </row>
        <row r="844">
          <cell r="B844" t="str">
            <v>Aequidens rivulatus</v>
          </cell>
        </row>
        <row r="845">
          <cell r="B845" t="str">
            <v>Aequidens tetramerus</v>
          </cell>
        </row>
        <row r="846">
          <cell r="B846" t="str">
            <v>Aequorea</v>
          </cell>
        </row>
        <row r="847">
          <cell r="B847" t="str">
            <v>Aequorea victoria</v>
          </cell>
        </row>
        <row r="848">
          <cell r="B848" t="str">
            <v>Aeschynomene</v>
          </cell>
        </row>
        <row r="849">
          <cell r="B849" t="str">
            <v>Aesculus flava</v>
          </cell>
        </row>
        <row r="850">
          <cell r="B850" t="str">
            <v>Aesculus hippocastanum</v>
          </cell>
        </row>
        <row r="851">
          <cell r="B851" t="str">
            <v>Aesculus pavia</v>
          </cell>
        </row>
        <row r="852">
          <cell r="B852" t="str">
            <v>Aeshna</v>
          </cell>
        </row>
        <row r="853">
          <cell r="B853" t="str">
            <v>Aeshna canadensis</v>
          </cell>
        </row>
        <row r="854">
          <cell r="B854" t="str">
            <v>Aeshna clepsydra</v>
          </cell>
        </row>
        <row r="855">
          <cell r="B855" t="str">
            <v>Aeshna eremita</v>
          </cell>
        </row>
        <row r="856">
          <cell r="B856" t="str">
            <v>Aeshna interrupta</v>
          </cell>
        </row>
        <row r="857">
          <cell r="B857" t="str">
            <v>Aeshna juncea</v>
          </cell>
        </row>
        <row r="858">
          <cell r="B858" t="str">
            <v>Aeshna multicolor</v>
          </cell>
        </row>
        <row r="859">
          <cell r="B859" t="str">
            <v>Aeshna tuberculifera</v>
          </cell>
        </row>
        <row r="860">
          <cell r="B860" t="str">
            <v>Aeshna umbrosa</v>
          </cell>
        </row>
        <row r="861">
          <cell r="B861" t="str">
            <v>Aeshna verticalis</v>
          </cell>
        </row>
        <row r="862">
          <cell r="B862" t="str">
            <v>Aeshna/Rhionaeschna</v>
          </cell>
        </row>
        <row r="863">
          <cell r="B863" t="str">
            <v>Aeshnidae</v>
          </cell>
        </row>
        <row r="864">
          <cell r="B864" t="str">
            <v>Aesopia</v>
          </cell>
        </row>
        <row r="865">
          <cell r="B865" t="str">
            <v>Aesopia cornuta</v>
          </cell>
        </row>
        <row r="866">
          <cell r="B866" t="str">
            <v>Aetea truncata</v>
          </cell>
        </row>
        <row r="867">
          <cell r="B867" t="str">
            <v>Aethaloperca</v>
          </cell>
        </row>
        <row r="868">
          <cell r="B868" t="str">
            <v>Aethaloperca rogaa</v>
          </cell>
        </row>
        <row r="869">
          <cell r="B869" t="str">
            <v>Aethiomastacembelus paucispinis</v>
          </cell>
        </row>
        <row r="870">
          <cell r="B870" t="str">
            <v>Aetobatus</v>
          </cell>
        </row>
        <row r="871">
          <cell r="B871" t="str">
            <v>Aetobatus flagellum</v>
          </cell>
        </row>
        <row r="872">
          <cell r="B872" t="str">
            <v>Aetobatus narinari</v>
          </cell>
        </row>
        <row r="873">
          <cell r="B873" t="str">
            <v>Aetomylaeus</v>
          </cell>
        </row>
        <row r="874">
          <cell r="B874" t="str">
            <v>Aetomylaeus milvus</v>
          </cell>
        </row>
        <row r="875">
          <cell r="B875" t="str">
            <v>Aetomylaeus niehofii</v>
          </cell>
        </row>
        <row r="876">
          <cell r="B876" t="str">
            <v>Aetomylaeus vespertilio</v>
          </cell>
        </row>
        <row r="877">
          <cell r="B877" t="str">
            <v>Aetoplatea</v>
          </cell>
        </row>
        <row r="878">
          <cell r="B878" t="str">
            <v>Aetoplatea zonurus</v>
          </cell>
        </row>
        <row r="879">
          <cell r="B879" t="str">
            <v>Afghanurus</v>
          </cell>
        </row>
        <row r="880">
          <cell r="B880" t="str">
            <v>Agabetes</v>
          </cell>
        </row>
        <row r="881">
          <cell r="B881" t="str">
            <v>Agabetes acuductus</v>
          </cell>
        </row>
        <row r="882">
          <cell r="B882" t="str">
            <v>Agabetinae</v>
          </cell>
        </row>
        <row r="883">
          <cell r="B883" t="str">
            <v>Agabetini</v>
          </cell>
        </row>
        <row r="884">
          <cell r="B884" t="str">
            <v>Agabinae</v>
          </cell>
        </row>
        <row r="885">
          <cell r="B885" t="str">
            <v>Agabini</v>
          </cell>
        </row>
        <row r="886">
          <cell r="B886" t="str">
            <v>Agabinus</v>
          </cell>
        </row>
        <row r="887">
          <cell r="B887" t="str">
            <v>Agabinus sculpturellus</v>
          </cell>
        </row>
        <row r="888">
          <cell r="B888" t="str">
            <v>Agabus</v>
          </cell>
        </row>
        <row r="889">
          <cell r="B889" t="str">
            <v>Agabus (Agabus)</v>
          </cell>
        </row>
        <row r="890">
          <cell r="B890" t="str">
            <v>Agabus approximatus</v>
          </cell>
        </row>
        <row r="891">
          <cell r="B891" t="str">
            <v>Agabus austinii</v>
          </cell>
        </row>
        <row r="892">
          <cell r="B892" t="str">
            <v>Agabus discolor</v>
          </cell>
        </row>
        <row r="893">
          <cell r="B893" t="str">
            <v>Agabus disintegratus</v>
          </cell>
        </row>
        <row r="894">
          <cell r="B894" t="str">
            <v>Agabus griseipennis</v>
          </cell>
        </row>
        <row r="895">
          <cell r="B895" t="str">
            <v>Agabus lineellus</v>
          </cell>
        </row>
        <row r="896">
          <cell r="B896" t="str">
            <v>Agabus lutosus</v>
          </cell>
        </row>
        <row r="897">
          <cell r="B897" t="str">
            <v>Agabus minnesotensis</v>
          </cell>
        </row>
        <row r="898">
          <cell r="B898" t="str">
            <v>Agabus obliteratus</v>
          </cell>
        </row>
        <row r="899">
          <cell r="B899" t="str">
            <v>Agabus obliteratus obliteratus</v>
          </cell>
        </row>
        <row r="900">
          <cell r="B900" t="str">
            <v>Agabus punctatus</v>
          </cell>
        </row>
        <row r="901">
          <cell r="B901" t="str">
            <v>Agabus semivittatus</v>
          </cell>
        </row>
        <row r="902">
          <cell r="B902" t="str">
            <v>Agabus seriatus</v>
          </cell>
        </row>
        <row r="903">
          <cell r="B903" t="str">
            <v>Agabus stagninus</v>
          </cell>
        </row>
        <row r="904">
          <cell r="B904" t="str">
            <v>Agabus tristis</v>
          </cell>
        </row>
        <row r="905">
          <cell r="B905" t="str">
            <v>Agalinis</v>
          </cell>
        </row>
        <row r="906">
          <cell r="B906" t="str">
            <v>Agalinis fasciculata</v>
          </cell>
        </row>
        <row r="907">
          <cell r="B907" t="str">
            <v>Agalinis linifolia</v>
          </cell>
        </row>
        <row r="908">
          <cell r="B908" t="str">
            <v>Agalinis maritima</v>
          </cell>
        </row>
        <row r="909">
          <cell r="B909" t="str">
            <v>Agalinis tenuifolia</v>
          </cell>
        </row>
        <row r="910">
          <cell r="B910" t="str">
            <v>Agapetinae</v>
          </cell>
        </row>
        <row r="911">
          <cell r="B911" t="str">
            <v>Agapetus</v>
          </cell>
        </row>
        <row r="912">
          <cell r="B912" t="str">
            <v>Agapetus avitus</v>
          </cell>
        </row>
        <row r="913">
          <cell r="B913" t="str">
            <v>Agapetus boulderensis</v>
          </cell>
        </row>
        <row r="914">
          <cell r="B914" t="str">
            <v>Agapetus illini</v>
          </cell>
        </row>
        <row r="915">
          <cell r="B915" t="str">
            <v>Agapetus montanus</v>
          </cell>
        </row>
        <row r="916">
          <cell r="B916" t="str">
            <v>Agapetus orosus</v>
          </cell>
        </row>
        <row r="917">
          <cell r="B917" t="str">
            <v>Agapetus pinatus</v>
          </cell>
        </row>
        <row r="918">
          <cell r="B918" t="str">
            <v>Agapetus taho</v>
          </cell>
        </row>
        <row r="919">
          <cell r="B919" t="str">
            <v>Agaporomorphus</v>
          </cell>
        </row>
        <row r="920">
          <cell r="B920" t="str">
            <v>Agaricia</v>
          </cell>
        </row>
        <row r="921">
          <cell r="B921" t="str">
            <v>Agaricia agaricites</v>
          </cell>
        </row>
        <row r="922">
          <cell r="B922" t="str">
            <v>Agaricia fragilis</v>
          </cell>
        </row>
        <row r="923">
          <cell r="B923" t="str">
            <v>Agaricia grahamae</v>
          </cell>
        </row>
        <row r="924">
          <cell r="B924" t="str">
            <v>Agaricia humilis</v>
          </cell>
        </row>
        <row r="925">
          <cell r="B925" t="str">
            <v>Agaricia lamarcki</v>
          </cell>
        </row>
        <row r="926">
          <cell r="B926" t="str">
            <v>Agaricia tenuifolia</v>
          </cell>
        </row>
        <row r="927">
          <cell r="B927" t="str">
            <v>Agarista populifolia</v>
          </cell>
        </row>
        <row r="928">
          <cell r="B928" t="str">
            <v>Agarodes</v>
          </cell>
        </row>
        <row r="929">
          <cell r="B929" t="str">
            <v>Agarodes distinctus</v>
          </cell>
        </row>
        <row r="930">
          <cell r="B930" t="str">
            <v>Agarodes libalis</v>
          </cell>
        </row>
        <row r="931">
          <cell r="B931" t="str">
            <v>Agastache nepetoides</v>
          </cell>
        </row>
        <row r="932">
          <cell r="B932" t="str">
            <v>Agastache pallidiflora</v>
          </cell>
        </row>
        <row r="933">
          <cell r="B933" t="str">
            <v>Agastache urticifolia</v>
          </cell>
        </row>
        <row r="934">
          <cell r="B934" t="str">
            <v>Agathon</v>
          </cell>
        </row>
        <row r="935">
          <cell r="B935" t="str">
            <v>Agelaius phoeniceus</v>
          </cell>
        </row>
        <row r="936">
          <cell r="B936" t="str">
            <v>Ageneiosus</v>
          </cell>
        </row>
        <row r="937">
          <cell r="B937" t="str">
            <v>Ageratina altissima</v>
          </cell>
        </row>
        <row r="938">
          <cell r="B938" t="str">
            <v>Ageratina altissima var. altissima</v>
          </cell>
        </row>
        <row r="939">
          <cell r="B939" t="str">
            <v>Agkistrodon piscivorus</v>
          </cell>
        </row>
        <row r="940">
          <cell r="B940" t="str">
            <v>Aglaja</v>
          </cell>
        </row>
        <row r="941">
          <cell r="B941" t="str">
            <v>Aglaja ocelligera</v>
          </cell>
        </row>
        <row r="942">
          <cell r="B942" t="str">
            <v>Aglajidae</v>
          </cell>
        </row>
        <row r="943">
          <cell r="B943" t="str">
            <v>Aglantha digitale</v>
          </cell>
        </row>
        <row r="944">
          <cell r="B944" t="str">
            <v>Aglaodiaptomus</v>
          </cell>
        </row>
        <row r="945">
          <cell r="B945" t="str">
            <v>Aglaodiaptomus clavipes</v>
          </cell>
        </row>
        <row r="946">
          <cell r="B946" t="str">
            <v>Aglaodiaptomus forbesi</v>
          </cell>
        </row>
        <row r="947">
          <cell r="B947" t="str">
            <v>Aglaodiaptomus leptopus</v>
          </cell>
        </row>
        <row r="948">
          <cell r="B948" t="str">
            <v>Aglaodiaptomus lintoni</v>
          </cell>
        </row>
        <row r="949">
          <cell r="B949" t="str">
            <v>Aglaodiaptomus saskatchewanensis</v>
          </cell>
        </row>
        <row r="950">
          <cell r="B950" t="str">
            <v>Aglaodiaptomus spatulocrenatus</v>
          </cell>
        </row>
        <row r="951">
          <cell r="B951" t="str">
            <v>Aglaophamus</v>
          </cell>
        </row>
        <row r="952">
          <cell r="B952" t="str">
            <v>Aglaophamus circinata</v>
          </cell>
        </row>
        <row r="953">
          <cell r="B953" t="str">
            <v>Aglaophamus dicirris</v>
          </cell>
        </row>
        <row r="954">
          <cell r="B954" t="str">
            <v>Aglaophamus erectans</v>
          </cell>
        </row>
        <row r="955">
          <cell r="B955" t="str">
            <v>Aglaophamus rubella</v>
          </cell>
        </row>
        <row r="956">
          <cell r="B956" t="str">
            <v>Aglaophamus verrilli</v>
          </cell>
        </row>
        <row r="957">
          <cell r="B957" t="str">
            <v>Aglaophenia</v>
          </cell>
        </row>
        <row r="958">
          <cell r="B958" t="str">
            <v>Aglaophenia struthionides</v>
          </cell>
        </row>
        <row r="959">
          <cell r="B959" t="str">
            <v>Agmenellum</v>
          </cell>
        </row>
        <row r="960">
          <cell r="B960" t="str">
            <v>Agmenellum quadruplicatum</v>
          </cell>
        </row>
        <row r="961">
          <cell r="B961" t="str">
            <v>Agmenellum thermale</v>
          </cell>
        </row>
        <row r="962">
          <cell r="B962" t="str">
            <v>Agnatha</v>
          </cell>
        </row>
        <row r="963">
          <cell r="B963" t="str">
            <v>Agnesia (Agnesiidae)</v>
          </cell>
        </row>
        <row r="964">
          <cell r="B964" t="str">
            <v>Agnesia (Poaceae)</v>
          </cell>
        </row>
        <row r="965">
          <cell r="B965" t="str">
            <v>Agnesia septentrionalis</v>
          </cell>
        </row>
        <row r="966">
          <cell r="B966" t="str">
            <v>Agnetina</v>
          </cell>
        </row>
        <row r="967">
          <cell r="B967" t="str">
            <v>Agnetina annulipes</v>
          </cell>
        </row>
        <row r="968">
          <cell r="B968" t="str">
            <v>Agnetina capitata</v>
          </cell>
        </row>
        <row r="969">
          <cell r="B969" t="str">
            <v>Agnetina flavescens</v>
          </cell>
        </row>
        <row r="970">
          <cell r="B970" t="str">
            <v>Agnetina/Paragnetina</v>
          </cell>
        </row>
        <row r="971">
          <cell r="B971" t="str">
            <v>Agnezia septentrionalis***retired***use Agnesia septentrionalis</v>
          </cell>
        </row>
        <row r="972">
          <cell r="B972" t="str">
            <v>Agonidae</v>
          </cell>
        </row>
        <row r="973">
          <cell r="B973" t="str">
            <v>Agonomalus</v>
          </cell>
        </row>
        <row r="974">
          <cell r="B974" t="str">
            <v>Agonomalus mozinoi</v>
          </cell>
        </row>
        <row r="975">
          <cell r="B975" t="str">
            <v>Agonopsis</v>
          </cell>
        </row>
        <row r="976">
          <cell r="B976" t="str">
            <v>Agonopsis sterletus</v>
          </cell>
        </row>
        <row r="977">
          <cell r="B977" t="str">
            <v>Agonopsis vulsa</v>
          </cell>
        </row>
        <row r="978">
          <cell r="B978" t="str">
            <v>Agonostomus</v>
          </cell>
        </row>
        <row r="979">
          <cell r="B979" t="str">
            <v>Agonostomus monticola</v>
          </cell>
        </row>
        <row r="980">
          <cell r="B980" t="str">
            <v>Agonus</v>
          </cell>
        </row>
        <row r="981">
          <cell r="B981" t="str">
            <v>Agonus cataphractus</v>
          </cell>
        </row>
        <row r="982">
          <cell r="B982" t="str">
            <v>Agoseris</v>
          </cell>
        </row>
        <row r="983">
          <cell r="B983" t="str">
            <v>Agoseris aurantiaca</v>
          </cell>
        </row>
        <row r="984">
          <cell r="B984" t="str">
            <v>Agoseris glauca</v>
          </cell>
        </row>
        <row r="985">
          <cell r="B985" t="str">
            <v>Agoseris glauca var. dasycephala</v>
          </cell>
        </row>
        <row r="986">
          <cell r="B986" t="str">
            <v>Agoseris glauca var. glauca</v>
          </cell>
        </row>
        <row r="987">
          <cell r="B987" t="str">
            <v>Agoseris grandiflora</v>
          </cell>
        </row>
        <row r="988">
          <cell r="B988" t="str">
            <v>Agosia</v>
          </cell>
        </row>
        <row r="989">
          <cell r="B989" t="str">
            <v>Agosia chrysogaster</v>
          </cell>
        </row>
        <row r="990">
          <cell r="B990" t="str">
            <v>Agraylea</v>
          </cell>
        </row>
        <row r="991">
          <cell r="B991" t="str">
            <v>Agraylea multipunctata</v>
          </cell>
        </row>
        <row r="992">
          <cell r="B992" t="str">
            <v>Agraylea saltesea</v>
          </cell>
        </row>
        <row r="993">
          <cell r="B993" t="str">
            <v>Agrenia</v>
          </cell>
        </row>
        <row r="994">
          <cell r="B994" t="str">
            <v>Agria</v>
          </cell>
        </row>
        <row r="995">
          <cell r="B995" t="str">
            <v>Agrimonia</v>
          </cell>
        </row>
        <row r="996">
          <cell r="B996" t="str">
            <v>Agrimonia gryposepala</v>
          </cell>
        </row>
        <row r="997">
          <cell r="B997" t="str">
            <v>Agrimonia parviflora</v>
          </cell>
        </row>
        <row r="998">
          <cell r="B998" t="str">
            <v>Agrimonia pubescens</v>
          </cell>
        </row>
        <row r="999">
          <cell r="B999" t="str">
            <v>Agrimonia striata</v>
          </cell>
        </row>
        <row r="1000">
          <cell r="B1000" t="str">
            <v>Agriogomphus</v>
          </cell>
        </row>
        <row r="1001">
          <cell r="B1001" t="str">
            <v>Agriopoma texasianum</v>
          </cell>
        </row>
        <row r="1002">
          <cell r="B1002" t="str">
            <v>Agromyzidae</v>
          </cell>
        </row>
        <row r="1003">
          <cell r="B1003" t="str">
            <v>Agropyron</v>
          </cell>
        </row>
        <row r="1004">
          <cell r="B1004" t="str">
            <v>Agropyron cristatum</v>
          </cell>
        </row>
        <row r="1005">
          <cell r="B1005" t="str">
            <v>Agrostichthys</v>
          </cell>
        </row>
        <row r="1006">
          <cell r="B1006" t="str">
            <v>Agrostichthys parkeri</v>
          </cell>
        </row>
        <row r="1007">
          <cell r="B1007" t="str">
            <v>Agrostis</v>
          </cell>
        </row>
        <row r="1008">
          <cell r="B1008" t="str">
            <v>Agrostis avenacea***retired***use Lachnagrostis filiformis</v>
          </cell>
        </row>
        <row r="1009">
          <cell r="B1009" t="str">
            <v>Agrostis capillaris</v>
          </cell>
        </row>
        <row r="1010">
          <cell r="B1010" t="str">
            <v>Agrostis exarata</v>
          </cell>
        </row>
        <row r="1011">
          <cell r="B1011" t="str">
            <v>Agrostis gigantea</v>
          </cell>
        </row>
        <row r="1012">
          <cell r="B1012" t="str">
            <v>Agrostis humilis***retired***use Podagrostis humilis</v>
          </cell>
        </row>
        <row r="1013">
          <cell r="B1013" t="str">
            <v>Agrostis hyemalis</v>
          </cell>
        </row>
        <row r="1014">
          <cell r="B1014" t="str">
            <v>Agrostis idahoensis</v>
          </cell>
        </row>
        <row r="1015">
          <cell r="B1015" t="str">
            <v>Agrostis pallens</v>
          </cell>
        </row>
        <row r="1016">
          <cell r="B1016" t="str">
            <v>Agrostis perennans</v>
          </cell>
        </row>
        <row r="1017">
          <cell r="B1017" t="str">
            <v>Agrostis scabra</v>
          </cell>
        </row>
        <row r="1018">
          <cell r="B1018" t="str">
            <v>Agrostis stolonifera</v>
          </cell>
        </row>
        <row r="1019">
          <cell r="B1019" t="str">
            <v>Agrypnia</v>
          </cell>
        </row>
        <row r="1020">
          <cell r="B1020" t="str">
            <v>Agrypnia dextra</v>
          </cell>
        </row>
        <row r="1021">
          <cell r="B1021" t="str">
            <v>Agrypnia glacialis</v>
          </cell>
        </row>
        <row r="1022">
          <cell r="B1022" t="str">
            <v>Agrypnia pagetana</v>
          </cell>
        </row>
        <row r="1023">
          <cell r="B1023" t="str">
            <v>Agrypnia vestita</v>
          </cell>
        </row>
        <row r="1024">
          <cell r="B1024" t="str">
            <v>Ahlia</v>
          </cell>
        </row>
        <row r="1025">
          <cell r="B1025" t="str">
            <v>Ahlia egmontis</v>
          </cell>
        </row>
        <row r="1026">
          <cell r="B1026" t="str">
            <v>Aidablennius sphynx</v>
          </cell>
        </row>
        <row r="1027">
          <cell r="B1027" t="str">
            <v>Ailanthus altissima</v>
          </cell>
        </row>
        <row r="1028">
          <cell r="B1028" t="str">
            <v>Aiptasiomorpha texaensis</v>
          </cell>
        </row>
        <row r="1029">
          <cell r="B1029" t="str">
            <v>Aira caryophyllea</v>
          </cell>
        </row>
        <row r="1030">
          <cell r="B1030" t="str">
            <v>Aix sponsa</v>
          </cell>
        </row>
        <row r="1031">
          <cell r="B1031" t="str">
            <v>Akanthophoreus gracilis</v>
          </cell>
        </row>
        <row r="1032">
          <cell r="B1032" t="str">
            <v>Akashiwo Sanguinea</v>
          </cell>
        </row>
        <row r="1033">
          <cell r="B1033" t="str">
            <v>Akysidae</v>
          </cell>
        </row>
        <row r="1034">
          <cell r="B1034" t="str">
            <v>Akysis</v>
          </cell>
        </row>
        <row r="1035">
          <cell r="B1035" t="str">
            <v>Alaba incerta</v>
          </cell>
        </row>
        <row r="1036">
          <cell r="B1036" t="str">
            <v>Alabes</v>
          </cell>
        </row>
        <row r="1037">
          <cell r="B1037" t="str">
            <v>Alaimus</v>
          </cell>
        </row>
        <row r="1038">
          <cell r="B1038" t="str">
            <v>Alaria (Animalia)</v>
          </cell>
        </row>
        <row r="1039">
          <cell r="B1039" t="str">
            <v>Alaria (Chromista)</v>
          </cell>
        </row>
        <row r="1040">
          <cell r="B1040" t="str">
            <v>Alaskaperla ovibovis</v>
          </cell>
        </row>
        <row r="1041">
          <cell r="B1041" t="str">
            <v>Alasmidonta</v>
          </cell>
        </row>
        <row r="1042">
          <cell r="B1042" t="str">
            <v>Alasmidonta marginata</v>
          </cell>
        </row>
        <row r="1043">
          <cell r="B1043" t="str">
            <v>Alasmidonta undulata</v>
          </cell>
        </row>
        <row r="1044">
          <cell r="B1044" t="str">
            <v>Alasmidonta viridis</v>
          </cell>
        </row>
        <row r="1045">
          <cell r="B1045" t="str">
            <v>Albatrossia</v>
          </cell>
        </row>
        <row r="1046">
          <cell r="B1046" t="str">
            <v>Albatrossia pectoralis</v>
          </cell>
        </row>
        <row r="1047">
          <cell r="B1047" t="str">
            <v>Albertathyas</v>
          </cell>
        </row>
        <row r="1048">
          <cell r="B1048" t="str">
            <v>Albia</v>
          </cell>
        </row>
        <row r="1049">
          <cell r="B1049" t="str">
            <v>Albionella (Lernaeopodidae)</v>
          </cell>
        </row>
        <row r="1050">
          <cell r="B1050" t="str">
            <v>Albionella (Salticidae)</v>
          </cell>
        </row>
        <row r="1051">
          <cell r="B1051" t="str">
            <v>Albizia julibrissin</v>
          </cell>
        </row>
        <row r="1052">
          <cell r="B1052" t="str">
            <v>Alboglossiphonia</v>
          </cell>
        </row>
        <row r="1053">
          <cell r="B1053" t="str">
            <v>Alboglossiphonia heteroclita</v>
          </cell>
        </row>
        <row r="1054">
          <cell r="B1054" t="str">
            <v>Albula</v>
          </cell>
        </row>
        <row r="1055">
          <cell r="B1055" t="str">
            <v>Albula glossodonta</v>
          </cell>
        </row>
        <row r="1056">
          <cell r="B1056" t="str">
            <v>Albula nemoptera</v>
          </cell>
        </row>
        <row r="1057">
          <cell r="B1057" t="str">
            <v>Albula vulpes</v>
          </cell>
        </row>
        <row r="1058">
          <cell r="B1058" t="str">
            <v>Albulidae</v>
          </cell>
        </row>
        <row r="1059">
          <cell r="B1059" t="str">
            <v>Albuliformes</v>
          </cell>
        </row>
        <row r="1060">
          <cell r="B1060" t="str">
            <v>Albuloidei</v>
          </cell>
        </row>
        <row r="1061">
          <cell r="B1061" t="str">
            <v>Albunea</v>
          </cell>
        </row>
        <row r="1062">
          <cell r="B1062" t="str">
            <v>Albunea paretii</v>
          </cell>
        </row>
        <row r="1063">
          <cell r="B1063" t="str">
            <v>Alburnoides</v>
          </cell>
        </row>
        <row r="1064">
          <cell r="B1064" t="str">
            <v>Alburnoides bipunctatus</v>
          </cell>
        </row>
        <row r="1065">
          <cell r="B1065" t="str">
            <v>Alburnus</v>
          </cell>
        </row>
        <row r="1066">
          <cell r="B1066" t="str">
            <v>Alburnus albidus</v>
          </cell>
        </row>
        <row r="1067">
          <cell r="B1067" t="str">
            <v>Alburnus alburnus</v>
          </cell>
        </row>
        <row r="1068">
          <cell r="B1068" t="str">
            <v>Alcockia</v>
          </cell>
        </row>
        <row r="1069">
          <cell r="B1069" t="str">
            <v>Alcockia rostrata</v>
          </cell>
        </row>
        <row r="1070">
          <cell r="B1070" t="str">
            <v>Alcyonacea</v>
          </cell>
        </row>
        <row r="1071">
          <cell r="B1071" t="str">
            <v>Alcyonidium</v>
          </cell>
        </row>
        <row r="1072">
          <cell r="B1072" t="str">
            <v>Alcyonidium disciforme</v>
          </cell>
        </row>
        <row r="1073">
          <cell r="B1073" t="str">
            <v>Alcyonidium gelatinosum</v>
          </cell>
        </row>
        <row r="1074">
          <cell r="B1074" t="str">
            <v>Alcyonidium mamillatum</v>
          </cell>
        </row>
        <row r="1075">
          <cell r="B1075" t="str">
            <v>Alderia modesta</v>
          </cell>
        </row>
        <row r="1076">
          <cell r="B1076" t="str">
            <v>Aldrichetta</v>
          </cell>
        </row>
        <row r="1077">
          <cell r="B1077" t="str">
            <v>Aldrichetta forsteri</v>
          </cell>
        </row>
        <row r="1078">
          <cell r="B1078" t="str">
            <v>Aldrovandia</v>
          </cell>
        </row>
        <row r="1079">
          <cell r="B1079" t="str">
            <v>Aldrovandia affinis</v>
          </cell>
        </row>
        <row r="1080">
          <cell r="B1080" t="str">
            <v>Aldrovandia gracilis</v>
          </cell>
        </row>
        <row r="1081">
          <cell r="B1081" t="str">
            <v>Aldrovandia phalacra</v>
          </cell>
        </row>
        <row r="1082">
          <cell r="B1082" t="str">
            <v>Aldrovandia rostrata</v>
          </cell>
        </row>
        <row r="1083">
          <cell r="B1083" t="str">
            <v>Alectis</v>
          </cell>
        </row>
        <row r="1084">
          <cell r="B1084" t="str">
            <v>Alectis ciliaris</v>
          </cell>
        </row>
        <row r="1085">
          <cell r="B1085" t="str">
            <v>Alectis indicus</v>
          </cell>
        </row>
        <row r="1086">
          <cell r="B1086" t="str">
            <v>Alectrias</v>
          </cell>
        </row>
        <row r="1087">
          <cell r="B1087" t="str">
            <v>Alectrias alectrolophus</v>
          </cell>
        </row>
        <row r="1088">
          <cell r="B1088" t="str">
            <v>Alectridium</v>
          </cell>
        </row>
        <row r="1089">
          <cell r="B1089" t="str">
            <v>Alectridium aurantiacum</v>
          </cell>
        </row>
        <row r="1090">
          <cell r="B1090" t="str">
            <v>Aleocharinae</v>
          </cell>
        </row>
        <row r="1091">
          <cell r="B1091" t="str">
            <v>Alepes</v>
          </cell>
        </row>
        <row r="1092">
          <cell r="B1092" t="str">
            <v>Alepes djedaba</v>
          </cell>
        </row>
        <row r="1093">
          <cell r="B1093" t="str">
            <v>Alepes kleinii</v>
          </cell>
        </row>
        <row r="1094">
          <cell r="B1094" t="str">
            <v>Alepes melanoptera</v>
          </cell>
        </row>
        <row r="1095">
          <cell r="B1095" t="str">
            <v>Alepidomus</v>
          </cell>
        </row>
        <row r="1096">
          <cell r="B1096" t="str">
            <v>Alepidomus evermanni</v>
          </cell>
        </row>
        <row r="1097">
          <cell r="B1097" t="str">
            <v>Alepisauridae</v>
          </cell>
        </row>
        <row r="1098">
          <cell r="B1098" t="str">
            <v>Alepisauroidei</v>
          </cell>
        </row>
        <row r="1099">
          <cell r="B1099" t="str">
            <v>Alepisaurus</v>
          </cell>
        </row>
        <row r="1100">
          <cell r="B1100" t="str">
            <v>Alepisaurus brevirostris</v>
          </cell>
        </row>
        <row r="1101">
          <cell r="B1101" t="str">
            <v>Alepisaurus ferox</v>
          </cell>
        </row>
        <row r="1102">
          <cell r="B1102" t="str">
            <v>Alepisaurus richardsonii***retired***use Alepisaurus ferox</v>
          </cell>
        </row>
        <row r="1103">
          <cell r="B1103" t="str">
            <v>Alepocephalidae</v>
          </cell>
        </row>
        <row r="1104">
          <cell r="B1104" t="str">
            <v>Alepocephaloidea</v>
          </cell>
        </row>
        <row r="1105">
          <cell r="B1105" t="str">
            <v>Alepocephalus</v>
          </cell>
        </row>
        <row r="1106">
          <cell r="B1106" t="str">
            <v>Alepocephalus agassizii</v>
          </cell>
        </row>
        <row r="1107">
          <cell r="B1107" t="str">
            <v>Alepocephalus andersoni</v>
          </cell>
        </row>
        <row r="1108">
          <cell r="B1108" t="str">
            <v>Alepocephalus antipodianus</v>
          </cell>
        </row>
        <row r="1109">
          <cell r="B1109" t="str">
            <v>Alepocephalus asperifrons</v>
          </cell>
        </row>
        <row r="1110">
          <cell r="B1110" t="str">
            <v>Alepocephalus australis</v>
          </cell>
        </row>
        <row r="1111">
          <cell r="B1111" t="str">
            <v>Alepocephalus australis australis</v>
          </cell>
        </row>
        <row r="1112">
          <cell r="B1112" t="str">
            <v>Alepocephalus australis barnardi</v>
          </cell>
        </row>
        <row r="1113">
          <cell r="B1113" t="str">
            <v>Alepocephalus bairdii</v>
          </cell>
        </row>
        <row r="1114">
          <cell r="B1114" t="str">
            <v>Alepocephalus bicolor</v>
          </cell>
        </row>
        <row r="1115">
          <cell r="B1115" t="str">
            <v>Alepocephalus blanfordii</v>
          </cell>
        </row>
        <row r="1116">
          <cell r="B1116" t="str">
            <v>Alepocephalus dentifer</v>
          </cell>
        </row>
        <row r="1117">
          <cell r="B1117" t="str">
            <v>Alepocephalus fundulus</v>
          </cell>
        </row>
        <row r="1118">
          <cell r="B1118" t="str">
            <v>Alepocephalus longiceps</v>
          </cell>
        </row>
        <row r="1119">
          <cell r="B1119" t="str">
            <v>Alepocephalus longirostris</v>
          </cell>
        </row>
        <row r="1120">
          <cell r="B1120" t="str">
            <v>Alepocephalus melas</v>
          </cell>
        </row>
        <row r="1121">
          <cell r="B1121" t="str">
            <v>Alepocephalus owstoni</v>
          </cell>
        </row>
        <row r="1122">
          <cell r="B1122" t="str">
            <v>Alepocephalus planifrons</v>
          </cell>
        </row>
        <row r="1123">
          <cell r="B1123" t="str">
            <v>Alepocephalus productus</v>
          </cell>
        </row>
        <row r="1124">
          <cell r="B1124" t="str">
            <v>Alepocephalus rostratus</v>
          </cell>
        </row>
        <row r="1125">
          <cell r="B1125" t="str">
            <v>Alepocephalus tenebrosus</v>
          </cell>
        </row>
        <row r="1126">
          <cell r="B1126" t="str">
            <v>Alepocephalus triangularis</v>
          </cell>
        </row>
        <row r="1127">
          <cell r="B1127" t="str">
            <v>Alepocephalus umbriceps</v>
          </cell>
        </row>
        <row r="1128">
          <cell r="B1128" t="str">
            <v>Alestes</v>
          </cell>
        </row>
        <row r="1129">
          <cell r="B1129" t="str">
            <v>Alestiidae</v>
          </cell>
        </row>
        <row r="1130">
          <cell r="B1130" t="str">
            <v>Alestopetersius</v>
          </cell>
        </row>
        <row r="1131">
          <cell r="B1131" t="str">
            <v>Alestopetersius caudalis</v>
          </cell>
        </row>
        <row r="1132">
          <cell r="B1132" t="str">
            <v>Aletris lutea</v>
          </cell>
        </row>
        <row r="1133">
          <cell r="B1133" t="str">
            <v>Aletris obovata</v>
          </cell>
        </row>
        <row r="1134">
          <cell r="B1134" t="str">
            <v>Alexandrium monilatum</v>
          </cell>
        </row>
        <row r="1135">
          <cell r="B1135" t="str">
            <v>Alfaro</v>
          </cell>
        </row>
        <row r="1136">
          <cell r="B1136" t="str">
            <v>Alfaro cultratus</v>
          </cell>
        </row>
        <row r="1137">
          <cell r="B1137" t="str">
            <v>Alia</v>
          </cell>
        </row>
        <row r="1138">
          <cell r="B1138" t="str">
            <v>Alia carinata</v>
          </cell>
        </row>
        <row r="1139">
          <cell r="B1139" t="str">
            <v>Alia gausapata</v>
          </cell>
        </row>
        <row r="1140">
          <cell r="B1140" t="str">
            <v>Alia tuberosa</v>
          </cell>
        </row>
        <row r="1141">
          <cell r="B1141" t="str">
            <v>Aliciella subnuda</v>
          </cell>
        </row>
        <row r="1142">
          <cell r="B1142" t="str">
            <v>Aliciella triodon</v>
          </cell>
        </row>
        <row r="1143">
          <cell r="B1143" t="str">
            <v>Alienacanthomysis macropsis</v>
          </cell>
        </row>
        <row r="1144">
          <cell r="B1144" t="str">
            <v>Aligena elevata</v>
          </cell>
        </row>
        <row r="1145">
          <cell r="B1145" t="str">
            <v>Aligena texasiana</v>
          </cell>
        </row>
        <row r="1146">
          <cell r="B1146" t="str">
            <v>Aliivibrio fischeri</v>
          </cell>
        </row>
        <row r="1147">
          <cell r="B1147" t="str">
            <v>Alisma</v>
          </cell>
        </row>
        <row r="1148">
          <cell r="B1148" t="str">
            <v>Alisma gramineum</v>
          </cell>
        </row>
        <row r="1149">
          <cell r="B1149" t="str">
            <v>Alisma subcordatum</v>
          </cell>
        </row>
        <row r="1150">
          <cell r="B1150" t="str">
            <v>Alisma triviale</v>
          </cell>
        </row>
        <row r="1151">
          <cell r="B1151" t="str">
            <v>Alismataceae</v>
          </cell>
        </row>
        <row r="1152">
          <cell r="B1152" t="str">
            <v>Alismatales</v>
          </cell>
        </row>
        <row r="1153">
          <cell r="B1153" t="str">
            <v>Alisotrichia</v>
          </cell>
        </row>
        <row r="1154">
          <cell r="B1154" t="str">
            <v>Alitta</v>
          </cell>
        </row>
        <row r="1155">
          <cell r="B1155" t="str">
            <v>Alitta brandti</v>
          </cell>
        </row>
        <row r="1156">
          <cell r="B1156" t="str">
            <v>Alitta grandis</v>
          </cell>
        </row>
        <row r="1157">
          <cell r="B1157" t="str">
            <v>Alitta succinea</v>
          </cell>
        </row>
        <row r="1158">
          <cell r="B1158" t="str">
            <v>Alitta virens</v>
          </cell>
        </row>
        <row r="1159">
          <cell r="B1159" t="str">
            <v>Allanetta***retired***use Craterocephalus</v>
          </cell>
        </row>
        <row r="1160">
          <cell r="B1160" t="str">
            <v>Allenbatrachus</v>
          </cell>
        </row>
        <row r="1161">
          <cell r="B1161" t="str">
            <v>Allenbatrachus grunniens</v>
          </cell>
        </row>
        <row r="1162">
          <cell r="B1162" t="str">
            <v>Allenbatrachus reticulatus</v>
          </cell>
        </row>
        <row r="1163">
          <cell r="B1163" t="str">
            <v>Allenhyphes</v>
          </cell>
        </row>
        <row r="1164">
          <cell r="B1164" t="str">
            <v>Allenhyphes vescus</v>
          </cell>
        </row>
        <row r="1165">
          <cell r="B1165" t="str">
            <v>Allenichthys</v>
          </cell>
        </row>
        <row r="1166">
          <cell r="B1166" t="str">
            <v>Allenichthys glauerti</v>
          </cell>
        </row>
        <row r="1167">
          <cell r="B1167" t="str">
            <v>Allenrolfea occidentalis</v>
          </cell>
        </row>
        <row r="1168">
          <cell r="B1168" t="str">
            <v>Allia</v>
          </cell>
        </row>
        <row r="1169">
          <cell r="B1169" t="str">
            <v>Allia antennata</v>
          </cell>
        </row>
        <row r="1170">
          <cell r="B1170" t="str">
            <v>Allia carinata</v>
          </cell>
        </row>
        <row r="1171">
          <cell r="B1171" t="str">
            <v>Allia nolani</v>
          </cell>
        </row>
        <row r="1172">
          <cell r="B1172" t="str">
            <v>Allia ramosa</v>
          </cell>
        </row>
        <row r="1173">
          <cell r="B1173" t="str">
            <v>Alliaria petiolata</v>
          </cell>
        </row>
        <row r="1174">
          <cell r="B1174" t="str">
            <v>Alligator mississippiensis</v>
          </cell>
        </row>
        <row r="1175">
          <cell r="B1175" t="str">
            <v>Allium</v>
          </cell>
        </row>
        <row r="1176">
          <cell r="B1176" t="str">
            <v>Allium acuminatum</v>
          </cell>
        </row>
        <row r="1177">
          <cell r="B1177" t="str">
            <v>Allium brevistylum</v>
          </cell>
        </row>
        <row r="1178">
          <cell r="B1178" t="str">
            <v>Allium canadense</v>
          </cell>
        </row>
        <row r="1179">
          <cell r="B1179" t="str">
            <v>Allium cernuum</v>
          </cell>
        </row>
        <row r="1180">
          <cell r="B1180" t="str">
            <v>Allium geyeri var. tenerum</v>
          </cell>
        </row>
        <row r="1181">
          <cell r="B1181" t="str">
            <v>Allium sativum</v>
          </cell>
        </row>
        <row r="1182">
          <cell r="B1182" t="str">
            <v>Allium schoenoprasum</v>
          </cell>
        </row>
        <row r="1183">
          <cell r="B1183" t="str">
            <v>Allium vineale</v>
          </cell>
        </row>
        <row r="1184">
          <cell r="B1184" t="str">
            <v>Allocapnia</v>
          </cell>
        </row>
        <row r="1185">
          <cell r="B1185" t="str">
            <v>Allocapnia granulata</v>
          </cell>
        </row>
        <row r="1186">
          <cell r="B1186" t="str">
            <v>Allocapnia illinoensis</v>
          </cell>
        </row>
        <row r="1187">
          <cell r="B1187" t="str">
            <v>Allocapnia rickeri</v>
          </cell>
        </row>
        <row r="1188">
          <cell r="B1188" t="str">
            <v>Allocapnia vivipara</v>
          </cell>
        </row>
        <row r="1189">
          <cell r="B1189" t="str">
            <v>Allocentrotus fragilis</v>
          </cell>
        </row>
        <row r="1190">
          <cell r="B1190" t="str">
            <v>Alloclinus</v>
          </cell>
        </row>
        <row r="1191">
          <cell r="B1191" t="str">
            <v>Alloclinus holderi</v>
          </cell>
        </row>
        <row r="1192">
          <cell r="B1192" t="str">
            <v>Allocosmoecus</v>
          </cell>
        </row>
        <row r="1193">
          <cell r="B1193" t="str">
            <v>Allocosmoecus partitus</v>
          </cell>
        </row>
        <row r="1194">
          <cell r="B1194" t="str">
            <v>Allocrangonyx</v>
          </cell>
        </row>
        <row r="1195">
          <cell r="B1195" t="str">
            <v>Allocrangonyx hubrichti</v>
          </cell>
        </row>
        <row r="1196">
          <cell r="B1196" t="str">
            <v>Allocyttus</v>
          </cell>
        </row>
        <row r="1197">
          <cell r="B1197" t="str">
            <v>Allocyttus verrucosus</v>
          </cell>
        </row>
        <row r="1198">
          <cell r="B1198" t="str">
            <v>Allognosta</v>
          </cell>
        </row>
        <row r="1199">
          <cell r="B1199" t="str">
            <v>Allomycterus</v>
          </cell>
        </row>
        <row r="1200">
          <cell r="B1200" t="str">
            <v>Allomycterus pilatus</v>
          </cell>
        </row>
        <row r="1201">
          <cell r="B1201" t="str">
            <v>Allomyia</v>
          </cell>
        </row>
        <row r="1202">
          <cell r="B1202" t="str">
            <v>Allonais</v>
          </cell>
        </row>
        <row r="1203">
          <cell r="B1203" t="str">
            <v>Allonais inaequalis</v>
          </cell>
        </row>
        <row r="1204">
          <cell r="B1204" t="str">
            <v>Allonais paraguayensis</v>
          </cell>
        </row>
        <row r="1205">
          <cell r="B1205" t="str">
            <v>Allonais pectinata</v>
          </cell>
        </row>
        <row r="1206">
          <cell r="B1206" t="str">
            <v>Alloperla</v>
          </cell>
        </row>
        <row r="1207">
          <cell r="B1207" t="str">
            <v>Alloperla serrata</v>
          </cell>
        </row>
        <row r="1208">
          <cell r="B1208" t="str">
            <v>Alloperla usa</v>
          </cell>
        </row>
        <row r="1209">
          <cell r="B1209" t="str">
            <v>Allorchestes</v>
          </cell>
        </row>
        <row r="1210">
          <cell r="B1210" t="str">
            <v>Allorchestes angusta</v>
          </cell>
        </row>
        <row r="1211">
          <cell r="B1211" t="str">
            <v>Allosmerus</v>
          </cell>
        </row>
        <row r="1212">
          <cell r="B1212" t="str">
            <v>Allosmerus elongatus</v>
          </cell>
        </row>
        <row r="1213">
          <cell r="B1213" t="str">
            <v>Allotaius</v>
          </cell>
        </row>
        <row r="1214">
          <cell r="B1214" t="str">
            <v>Allotaius spariformis</v>
          </cell>
        </row>
        <row r="1215">
          <cell r="B1215" t="str">
            <v>Allothunnus</v>
          </cell>
        </row>
        <row r="1216">
          <cell r="B1216" t="str">
            <v>Allothunnus fallai</v>
          </cell>
        </row>
        <row r="1217">
          <cell r="B1217" t="str">
            <v>Allothyone mexicana</v>
          </cell>
        </row>
        <row r="1218">
          <cell r="B1218" t="str">
            <v>Allotropa (Ericaceae)</v>
          </cell>
        </row>
        <row r="1219">
          <cell r="B1219" t="str">
            <v>Allotropa (Sceliotrachelinae)</v>
          </cell>
        </row>
        <row r="1220">
          <cell r="B1220" t="str">
            <v>Alluaudomyia</v>
          </cell>
        </row>
        <row r="1221">
          <cell r="B1221" t="str">
            <v>Alluaudomyia needhami</v>
          </cell>
        </row>
        <row r="1222">
          <cell r="B1222" t="str">
            <v>Almutaster pauciflorus</v>
          </cell>
        </row>
        <row r="1223">
          <cell r="B1223" t="str">
            <v>Almyracuma</v>
          </cell>
        </row>
        <row r="1224">
          <cell r="B1224" t="str">
            <v>Almyracuma proximoculi</v>
          </cell>
        </row>
        <row r="1225">
          <cell r="B1225" t="str">
            <v>Alnus</v>
          </cell>
        </row>
        <row r="1226">
          <cell r="B1226" t="str">
            <v>Alnus incana</v>
          </cell>
        </row>
        <row r="1227">
          <cell r="B1227" t="str">
            <v>Alnus incana ssp. rugosa</v>
          </cell>
        </row>
        <row r="1228">
          <cell r="B1228" t="str">
            <v>Alnus incana ssp. tenuifolia</v>
          </cell>
        </row>
        <row r="1229">
          <cell r="B1229" t="str">
            <v>Alnus rhombifolia</v>
          </cell>
        </row>
        <row r="1230">
          <cell r="B1230" t="str">
            <v>Alnus rubra</v>
          </cell>
        </row>
        <row r="1231">
          <cell r="B1231" t="str">
            <v>Alnus serrulata</v>
          </cell>
        </row>
        <row r="1232">
          <cell r="B1232" t="str">
            <v>Alnus viridis</v>
          </cell>
        </row>
        <row r="1233">
          <cell r="B1233" t="str">
            <v>Alnus viridis ssp. sinuata</v>
          </cell>
        </row>
        <row r="1234">
          <cell r="B1234" t="str">
            <v>Alona</v>
          </cell>
        </row>
        <row r="1235">
          <cell r="B1235" t="str">
            <v>Alona affinis</v>
          </cell>
        </row>
        <row r="1236">
          <cell r="B1236" t="str">
            <v>Alona costata</v>
          </cell>
        </row>
        <row r="1237">
          <cell r="B1237" t="str">
            <v>Alona guttata</v>
          </cell>
        </row>
        <row r="1238">
          <cell r="B1238" t="str">
            <v>Alona monacantha</v>
          </cell>
        </row>
        <row r="1239">
          <cell r="B1239" t="str">
            <v>Alona quadrangularis</v>
          </cell>
        </row>
        <row r="1240">
          <cell r="B1240" t="str">
            <v>Alona rectangula</v>
          </cell>
        </row>
        <row r="1241">
          <cell r="B1241" t="str">
            <v>Alonella</v>
          </cell>
        </row>
        <row r="1242">
          <cell r="B1242" t="str">
            <v>Alonella acutirostris***retired***use Disparalona acutirostris</v>
          </cell>
        </row>
        <row r="1243">
          <cell r="B1243" t="str">
            <v>Alonella excisa</v>
          </cell>
        </row>
        <row r="1244">
          <cell r="B1244" t="str">
            <v>Alonella exigua</v>
          </cell>
        </row>
        <row r="1245">
          <cell r="B1245" t="str">
            <v>Alonella globulosa***retired***use Notoalona globulosa</v>
          </cell>
        </row>
        <row r="1246">
          <cell r="B1246" t="str">
            <v>Alonopsis</v>
          </cell>
        </row>
        <row r="1247">
          <cell r="B1247" t="str">
            <v>Alopecurus</v>
          </cell>
        </row>
        <row r="1248">
          <cell r="B1248" t="str">
            <v>Alopecurus aequalis</v>
          </cell>
        </row>
        <row r="1249">
          <cell r="B1249" t="str">
            <v>Alopecurus arundinaceus</v>
          </cell>
        </row>
        <row r="1250">
          <cell r="B1250" t="str">
            <v>Alopecurus carolinianus</v>
          </cell>
        </row>
        <row r="1251">
          <cell r="B1251" t="str">
            <v>Alopecurus geniculatus</v>
          </cell>
        </row>
        <row r="1252">
          <cell r="B1252" t="str">
            <v>Alopecurus magellanicus</v>
          </cell>
        </row>
        <row r="1253">
          <cell r="B1253" t="str">
            <v>Alopecurus pratensis</v>
          </cell>
        </row>
        <row r="1254">
          <cell r="B1254" t="str">
            <v>Alopias</v>
          </cell>
        </row>
        <row r="1255">
          <cell r="B1255" t="str">
            <v>Alopias pelagicus</v>
          </cell>
        </row>
        <row r="1256">
          <cell r="B1256" t="str">
            <v>Alopias superciliosus</v>
          </cell>
        </row>
        <row r="1257">
          <cell r="B1257" t="str">
            <v>Alopias vulpinus</v>
          </cell>
        </row>
        <row r="1258">
          <cell r="B1258" t="str">
            <v>Alopiidae</v>
          </cell>
        </row>
        <row r="1259">
          <cell r="B1259" t="str">
            <v>Alosa</v>
          </cell>
        </row>
        <row r="1260">
          <cell r="B1260" t="str">
            <v>Alosa aestivalis</v>
          </cell>
        </row>
        <row r="1261">
          <cell r="B1261" t="str">
            <v>Alosa agone</v>
          </cell>
        </row>
        <row r="1262">
          <cell r="B1262" t="str">
            <v>Alosa alabamae</v>
          </cell>
        </row>
        <row r="1263">
          <cell r="B1263" t="str">
            <v>Alosa alosa</v>
          </cell>
        </row>
        <row r="1264">
          <cell r="B1264" t="str">
            <v>Alosa braschnikowi</v>
          </cell>
        </row>
        <row r="1265">
          <cell r="B1265" t="str">
            <v>Alosa braschnikowi agrachanica</v>
          </cell>
        </row>
        <row r="1266">
          <cell r="B1266" t="str">
            <v>Alosa braschnikowi autumnalis</v>
          </cell>
        </row>
        <row r="1267">
          <cell r="B1267" t="str">
            <v>Alosa braschnikowi braschnikowi</v>
          </cell>
        </row>
        <row r="1268">
          <cell r="B1268" t="str">
            <v>Alosa braschnikowi grimmi</v>
          </cell>
        </row>
        <row r="1269">
          <cell r="B1269" t="str">
            <v>Alosa braschnikowi kisselevitschi</v>
          </cell>
        </row>
        <row r="1270">
          <cell r="B1270" t="str">
            <v>Alosa braschnikowi nirchi</v>
          </cell>
        </row>
        <row r="1271">
          <cell r="B1271" t="str">
            <v>Alosa braschnikowi orientalis</v>
          </cell>
        </row>
        <row r="1272">
          <cell r="B1272" t="str">
            <v>Alosa braschnikowi sarensis</v>
          </cell>
        </row>
        <row r="1273">
          <cell r="B1273" t="str">
            <v>Alosa brashnikovi curensis***retired***use Alosa curensis</v>
          </cell>
        </row>
        <row r="1274">
          <cell r="B1274" t="str">
            <v>Alosa caspia</v>
          </cell>
        </row>
        <row r="1275">
          <cell r="B1275" t="str">
            <v>Alosa caspia caspia</v>
          </cell>
        </row>
        <row r="1276">
          <cell r="B1276" t="str">
            <v>Alosa caspia knipowitschi</v>
          </cell>
        </row>
        <row r="1277">
          <cell r="B1277" t="str">
            <v>Alosa caspia nordmanni</v>
          </cell>
        </row>
        <row r="1278">
          <cell r="B1278" t="str">
            <v>Alosa caspia persica</v>
          </cell>
        </row>
        <row r="1279">
          <cell r="B1279" t="str">
            <v>Alosa caspia salina</v>
          </cell>
        </row>
        <row r="1280">
          <cell r="B1280" t="str">
            <v>Alosa chrysochloris</v>
          </cell>
        </row>
        <row r="1281">
          <cell r="B1281" t="str">
            <v>Alosa curensis</v>
          </cell>
        </row>
        <row r="1282">
          <cell r="B1282" t="str">
            <v>Alosa immaculata</v>
          </cell>
        </row>
        <row r="1283">
          <cell r="B1283" t="str">
            <v>Alosa kessleri</v>
          </cell>
        </row>
        <row r="1284">
          <cell r="B1284" t="str">
            <v>Alosa killarnensis</v>
          </cell>
        </row>
        <row r="1285">
          <cell r="B1285" t="str">
            <v>Alosa macedonica</v>
          </cell>
        </row>
        <row r="1286">
          <cell r="B1286" t="str">
            <v>Alosa maeotica</v>
          </cell>
        </row>
        <row r="1287">
          <cell r="B1287" t="str">
            <v>Alosa mediocris</v>
          </cell>
        </row>
        <row r="1288">
          <cell r="B1288" t="str">
            <v>Alosa pontica</v>
          </cell>
        </row>
        <row r="1289">
          <cell r="B1289" t="str">
            <v>Alosa pseudoharengus</v>
          </cell>
        </row>
        <row r="1290">
          <cell r="B1290" t="str">
            <v>Alosa sapidissima</v>
          </cell>
        </row>
        <row r="1291">
          <cell r="B1291" t="str">
            <v>Alosa saposchnikowii</v>
          </cell>
        </row>
        <row r="1292">
          <cell r="B1292" t="str">
            <v>Alosa sphaerocephala</v>
          </cell>
        </row>
        <row r="1293">
          <cell r="B1293" t="str">
            <v>Alosa suworowi</v>
          </cell>
        </row>
        <row r="1294">
          <cell r="B1294" t="str">
            <v>Alosa tanaica</v>
          </cell>
        </row>
        <row r="1295">
          <cell r="B1295" t="str">
            <v>Alosa vistonica</v>
          </cell>
        </row>
        <row r="1296">
          <cell r="B1296" t="str">
            <v>Alosa volgensis</v>
          </cell>
        </row>
        <row r="1297">
          <cell r="B1297" t="str">
            <v>Alosinae</v>
          </cell>
        </row>
        <row r="1298">
          <cell r="B1298" t="str">
            <v>Alotanypus</v>
          </cell>
        </row>
        <row r="1299">
          <cell r="B1299" t="str">
            <v>Alotanypus/Apsectrotanypus</v>
          </cell>
        </row>
        <row r="1300">
          <cell r="B1300" t="str">
            <v>Alpheidae</v>
          </cell>
        </row>
        <row r="1301">
          <cell r="B1301" t="str">
            <v>Alpheoidea</v>
          </cell>
        </row>
        <row r="1302">
          <cell r="B1302" t="str">
            <v>Alpheopsis</v>
          </cell>
        </row>
        <row r="1303">
          <cell r="B1303" t="str">
            <v>Alpheopsis trispinosus</v>
          </cell>
        </row>
        <row r="1304">
          <cell r="B1304" t="str">
            <v>Alphestes</v>
          </cell>
        </row>
        <row r="1305">
          <cell r="B1305" t="str">
            <v>Alphestes afer</v>
          </cell>
        </row>
        <row r="1306">
          <cell r="B1306" t="str">
            <v>Alphestes immaculatus</v>
          </cell>
        </row>
        <row r="1307">
          <cell r="B1307" t="str">
            <v>Alphestes multiguttatus</v>
          </cell>
        </row>
        <row r="1308">
          <cell r="B1308" t="str">
            <v>Alpheus</v>
          </cell>
        </row>
        <row r="1309">
          <cell r="B1309" t="str">
            <v>Alpheus bellimanus</v>
          </cell>
        </row>
        <row r="1310">
          <cell r="B1310" t="str">
            <v>Alpheus californiensis</v>
          </cell>
        </row>
        <row r="1311">
          <cell r="B1311" t="str">
            <v>Alpheus estuariensis</v>
          </cell>
        </row>
        <row r="1312">
          <cell r="B1312" t="str">
            <v>Alpheus floridanus</v>
          </cell>
        </row>
        <row r="1313">
          <cell r="B1313" t="str">
            <v>Alpheus formosus</v>
          </cell>
        </row>
        <row r="1314">
          <cell r="B1314" t="str">
            <v>Alpheus heterochaelis</v>
          </cell>
        </row>
        <row r="1315">
          <cell r="B1315" t="str">
            <v>Alpheus leptochirus</v>
          </cell>
        </row>
        <row r="1316">
          <cell r="B1316" t="str">
            <v>Alpheus normanni</v>
          </cell>
        </row>
        <row r="1317">
          <cell r="B1317" t="str">
            <v>Alpheus paracrinitus</v>
          </cell>
        </row>
        <row r="1318">
          <cell r="B1318" t="str">
            <v>Alpheus rapax</v>
          </cell>
        </row>
        <row r="1319">
          <cell r="B1319" t="str">
            <v>Alternanthera flavescens</v>
          </cell>
        </row>
        <row r="1320">
          <cell r="B1320" t="str">
            <v>Alternanthera maritima</v>
          </cell>
        </row>
        <row r="1321">
          <cell r="B1321" t="str">
            <v>Alternanthera philoxeroides</v>
          </cell>
        </row>
        <row r="1322">
          <cell r="B1322" t="str">
            <v>Alternanthera sessilis</v>
          </cell>
        </row>
        <row r="1323">
          <cell r="B1323" t="str">
            <v>Alteutha depressa</v>
          </cell>
        </row>
        <row r="1324">
          <cell r="B1324" t="str">
            <v>Alteutha oblonga</v>
          </cell>
        </row>
        <row r="1325">
          <cell r="B1325" t="str">
            <v>Alticus</v>
          </cell>
        </row>
        <row r="1326">
          <cell r="B1326" t="str">
            <v>Alticus saliens</v>
          </cell>
        </row>
        <row r="1327">
          <cell r="B1327" t="str">
            <v>Altolamprologus compressiceps</v>
          </cell>
        </row>
        <row r="1328">
          <cell r="B1328" t="str">
            <v>Altrichthys</v>
          </cell>
        </row>
        <row r="1329">
          <cell r="B1329" t="str">
            <v>Altrichthys azurelineatus</v>
          </cell>
        </row>
        <row r="1330">
          <cell r="B1330" t="str">
            <v>Altrichthys curatus</v>
          </cell>
        </row>
        <row r="1331">
          <cell r="B1331" t="str">
            <v>Aluterus</v>
          </cell>
        </row>
        <row r="1332">
          <cell r="B1332" t="str">
            <v>Aluterus heudelotii</v>
          </cell>
        </row>
        <row r="1333">
          <cell r="B1333" t="str">
            <v>Aluterus monoceros</v>
          </cell>
        </row>
        <row r="1334">
          <cell r="B1334" t="str">
            <v>Aluterus schoepfii</v>
          </cell>
        </row>
        <row r="1335">
          <cell r="B1335" t="str">
            <v>Aluterus scriptus</v>
          </cell>
        </row>
        <row r="1336">
          <cell r="B1336" t="str">
            <v>Alvania</v>
          </cell>
        </row>
        <row r="1337">
          <cell r="B1337" t="str">
            <v>Alvania auberiana</v>
          </cell>
        </row>
        <row r="1338">
          <cell r="B1338" t="str">
            <v>Alvania compacta</v>
          </cell>
        </row>
        <row r="1339">
          <cell r="B1339" t="str">
            <v>Alvania rosana</v>
          </cell>
        </row>
        <row r="1340">
          <cell r="B1340" t="str">
            <v>Amaea retifera</v>
          </cell>
        </row>
        <row r="1341">
          <cell r="B1341" t="str">
            <v>Amaeana occidentalis</v>
          </cell>
        </row>
        <row r="1342">
          <cell r="B1342" t="str">
            <v>Amage</v>
          </cell>
        </row>
        <row r="1343">
          <cell r="B1343" t="str">
            <v>Amage anops</v>
          </cell>
        </row>
        <row r="1344">
          <cell r="B1344" t="str">
            <v>Amage scutata</v>
          </cell>
        </row>
        <row r="1345">
          <cell r="B1345" t="str">
            <v>Amakusanthura</v>
          </cell>
        </row>
        <row r="1346">
          <cell r="B1346" t="str">
            <v>Amakusanthura californiensis</v>
          </cell>
        </row>
        <row r="1347">
          <cell r="B1347" t="str">
            <v>Amakusanthura inornata</v>
          </cell>
        </row>
        <row r="1348">
          <cell r="B1348" t="str">
            <v>Amakusanthura magnifica</v>
          </cell>
        </row>
        <row r="1349">
          <cell r="B1349" t="str">
            <v>Amanses</v>
          </cell>
        </row>
        <row r="1350">
          <cell r="B1350" t="str">
            <v>Amanses carolae***retired***use Cantherhines dumerilii</v>
          </cell>
        </row>
        <row r="1351">
          <cell r="B1351" t="str">
            <v>Amanses scopas</v>
          </cell>
        </row>
        <row r="1352">
          <cell r="B1352" t="str">
            <v>Amaralia</v>
          </cell>
        </row>
        <row r="1353">
          <cell r="B1353" t="str">
            <v>Amaranthaceae</v>
          </cell>
        </row>
        <row r="1354">
          <cell r="B1354" t="str">
            <v>Amaranthus</v>
          </cell>
        </row>
        <row r="1355">
          <cell r="B1355" t="str">
            <v>Amaranthus albus</v>
          </cell>
        </row>
        <row r="1356">
          <cell r="B1356" t="str">
            <v>Amaranthus australis</v>
          </cell>
        </row>
        <row r="1357">
          <cell r="B1357" t="str">
            <v>Amaranthus blitoides</v>
          </cell>
        </row>
        <row r="1358">
          <cell r="B1358" t="str">
            <v>Amaranthus blitum</v>
          </cell>
        </row>
        <row r="1359">
          <cell r="B1359" t="str">
            <v>Amaranthus cannabinus</v>
          </cell>
        </row>
        <row r="1360">
          <cell r="B1360" t="str">
            <v>Amaranthus hybridus</v>
          </cell>
        </row>
        <row r="1361">
          <cell r="B1361" t="str">
            <v>Amaranthus palmeri</v>
          </cell>
        </row>
        <row r="1362">
          <cell r="B1362" t="str">
            <v>Amaranthus retroflexus</v>
          </cell>
        </row>
        <row r="1363">
          <cell r="B1363" t="str">
            <v>Amaranthus tuberculatus</v>
          </cell>
        </row>
        <row r="1364">
          <cell r="B1364" t="str">
            <v>Amarsipidae</v>
          </cell>
        </row>
        <row r="1365">
          <cell r="B1365" t="str">
            <v>Amaryllis (Amaryllidaceae)</v>
          </cell>
        </row>
        <row r="1366">
          <cell r="B1366" t="str">
            <v>Amaryllis (Lysianassidae)</v>
          </cell>
        </row>
        <row r="1367">
          <cell r="B1367" t="str">
            <v>Amastigos</v>
          </cell>
        </row>
        <row r="1368">
          <cell r="B1368" t="str">
            <v>Amastigos caperatus</v>
          </cell>
        </row>
        <row r="1369">
          <cell r="B1369" t="str">
            <v>Amathia</v>
          </cell>
        </row>
        <row r="1370">
          <cell r="B1370" t="str">
            <v>Amathia alternata</v>
          </cell>
        </row>
        <row r="1371">
          <cell r="B1371" t="str">
            <v>Amathimysis trigibba</v>
          </cell>
        </row>
        <row r="1372">
          <cell r="B1372" t="str">
            <v>Amazonsprattus</v>
          </cell>
        </row>
        <row r="1373">
          <cell r="B1373" t="str">
            <v>Amazonsprattus scintilla</v>
          </cell>
        </row>
        <row r="1374">
          <cell r="B1374" t="str">
            <v>Ambassis</v>
          </cell>
        </row>
        <row r="1375">
          <cell r="B1375" t="str">
            <v>Ambassis ambassis</v>
          </cell>
        </row>
        <row r="1376">
          <cell r="B1376" t="str">
            <v>Ambassis buruensis</v>
          </cell>
        </row>
        <row r="1377">
          <cell r="B1377" t="str">
            <v>Ambassis gymnocephalus</v>
          </cell>
        </row>
        <row r="1378">
          <cell r="B1378" t="str">
            <v>Ambassis interrupta</v>
          </cell>
        </row>
        <row r="1379">
          <cell r="B1379" t="str">
            <v>Ambassis marianus</v>
          </cell>
        </row>
        <row r="1380">
          <cell r="B1380" t="str">
            <v>Ambassis miops</v>
          </cell>
        </row>
        <row r="1381">
          <cell r="B1381" t="str">
            <v>Ambassis natalensis</v>
          </cell>
        </row>
        <row r="1382">
          <cell r="B1382" t="str">
            <v>Ambassis thermalis</v>
          </cell>
        </row>
        <row r="1383">
          <cell r="B1383" t="str">
            <v>Ambassis urotaenia</v>
          </cell>
        </row>
        <row r="1384">
          <cell r="B1384" t="str">
            <v>Ambidexter</v>
          </cell>
        </row>
        <row r="1385">
          <cell r="B1385" t="str">
            <v>Ambidexter symmetricus</v>
          </cell>
        </row>
        <row r="1386">
          <cell r="B1386" t="str">
            <v>Amblema</v>
          </cell>
        </row>
        <row r="1387">
          <cell r="B1387" t="str">
            <v>Amblema plicata</v>
          </cell>
        </row>
        <row r="1388">
          <cell r="B1388" t="str">
            <v>Amblema plicata plicata***retired***use Amblema plicata</v>
          </cell>
        </row>
        <row r="1389">
          <cell r="B1389" t="str">
            <v>Ambleminae</v>
          </cell>
        </row>
        <row r="1390">
          <cell r="B1390" t="str">
            <v>Ambloplites</v>
          </cell>
        </row>
        <row r="1391">
          <cell r="B1391" t="str">
            <v>Ambloplites ariommus</v>
          </cell>
        </row>
        <row r="1392">
          <cell r="B1392" t="str">
            <v>Ambloplites cavifrons</v>
          </cell>
        </row>
        <row r="1393">
          <cell r="B1393" t="str">
            <v>Ambloplites constellatus</v>
          </cell>
        </row>
        <row r="1394">
          <cell r="B1394" t="str">
            <v>Ambloplites rupestris</v>
          </cell>
        </row>
        <row r="1395">
          <cell r="B1395" t="str">
            <v>Amblyceps</v>
          </cell>
        </row>
        <row r="1396">
          <cell r="B1396" t="str">
            <v>Amblycipitidae</v>
          </cell>
        </row>
        <row r="1397">
          <cell r="B1397" t="str">
            <v>Amblycirrhitus</v>
          </cell>
        </row>
        <row r="1398">
          <cell r="B1398" t="str">
            <v>Amblycirrhitus bimacula</v>
          </cell>
        </row>
        <row r="1399">
          <cell r="B1399" t="str">
            <v>Amblycirrhitus pinos</v>
          </cell>
        </row>
        <row r="1400">
          <cell r="B1400" t="str">
            <v>Amblydoras</v>
          </cell>
        </row>
        <row r="1401">
          <cell r="B1401" t="str">
            <v>Amblydoras affinis</v>
          </cell>
        </row>
        <row r="1402">
          <cell r="B1402" t="str">
            <v>Amblydoras hancockii</v>
          </cell>
        </row>
        <row r="1403">
          <cell r="B1403" t="str">
            <v>Amblyeleotris</v>
          </cell>
        </row>
        <row r="1404">
          <cell r="B1404" t="str">
            <v>Amblygaster</v>
          </cell>
        </row>
        <row r="1405">
          <cell r="B1405" t="str">
            <v>Amblygaster clupeoides</v>
          </cell>
        </row>
        <row r="1406">
          <cell r="B1406" t="str">
            <v>Amblygaster leiogaster</v>
          </cell>
        </row>
        <row r="1407">
          <cell r="B1407" t="str">
            <v>Amblygaster sirm</v>
          </cell>
        </row>
        <row r="1408">
          <cell r="B1408" t="str">
            <v>Amblyglyphidodon</v>
          </cell>
        </row>
        <row r="1409">
          <cell r="B1409" t="str">
            <v>Amblyglyphidodon aureus</v>
          </cell>
        </row>
        <row r="1410">
          <cell r="B1410" t="str">
            <v>Amblyglyphidodon batunai</v>
          </cell>
        </row>
        <row r="1411">
          <cell r="B1411" t="str">
            <v>Amblyglyphidodon curacao</v>
          </cell>
        </row>
        <row r="1412">
          <cell r="B1412" t="str">
            <v>Amblyglyphidodon flavilatus</v>
          </cell>
        </row>
        <row r="1413">
          <cell r="B1413" t="str">
            <v>Amblyglyphidodon leucogaster</v>
          </cell>
        </row>
        <row r="1414">
          <cell r="B1414" t="str">
            <v>Amblyglyphidodon ternatensis</v>
          </cell>
        </row>
        <row r="1415">
          <cell r="B1415" t="str">
            <v>Amblygobius</v>
          </cell>
        </row>
        <row r="1416">
          <cell r="B1416" t="str">
            <v>Amblygobius albimaculatus</v>
          </cell>
        </row>
        <row r="1417">
          <cell r="B1417" t="str">
            <v>Amblygobius bynoensis</v>
          </cell>
        </row>
        <row r="1418">
          <cell r="B1418" t="str">
            <v>Amblygobius phalaena</v>
          </cell>
        </row>
        <row r="1419">
          <cell r="B1419" t="str">
            <v>Amblygobius sphynx</v>
          </cell>
        </row>
        <row r="1420">
          <cell r="B1420" t="str">
            <v>Amblyopsidae</v>
          </cell>
        </row>
        <row r="1421">
          <cell r="B1421" t="str">
            <v>Amblyopsis</v>
          </cell>
        </row>
        <row r="1422">
          <cell r="B1422" t="str">
            <v>Amblyopsis rosae</v>
          </cell>
        </row>
        <row r="1423">
          <cell r="B1423" t="str">
            <v>Amblyopsis spelaea</v>
          </cell>
        </row>
        <row r="1424">
          <cell r="B1424" t="str">
            <v>Amblyotrypauchen</v>
          </cell>
        </row>
        <row r="1425">
          <cell r="B1425" t="str">
            <v>Amblypomacentrus</v>
          </cell>
        </row>
        <row r="1426">
          <cell r="B1426" t="str">
            <v>Amblypomacentrus breviceps</v>
          </cell>
        </row>
        <row r="1427">
          <cell r="B1427" t="str">
            <v>Amblypomacentrus clarus</v>
          </cell>
        </row>
        <row r="1428">
          <cell r="B1428" t="str">
            <v>Amblyraja</v>
          </cell>
        </row>
        <row r="1429">
          <cell r="B1429" t="str">
            <v>Amblyraja badia</v>
          </cell>
        </row>
        <row r="1430">
          <cell r="B1430" t="str">
            <v>Amblyraja doellojuradoi</v>
          </cell>
        </row>
        <row r="1431">
          <cell r="B1431" t="str">
            <v>Amblyraja frerichsi</v>
          </cell>
        </row>
        <row r="1432">
          <cell r="B1432" t="str">
            <v>Amblyraja georgiana</v>
          </cell>
        </row>
        <row r="1433">
          <cell r="B1433" t="str">
            <v>Amblyraja hyperborea</v>
          </cell>
        </row>
        <row r="1434">
          <cell r="B1434" t="str">
            <v>Amblyraja jenseni</v>
          </cell>
        </row>
        <row r="1435">
          <cell r="B1435" t="str">
            <v>Amblyraja radiata</v>
          </cell>
        </row>
        <row r="1436">
          <cell r="B1436" t="str">
            <v>Amblyraja reversa</v>
          </cell>
        </row>
        <row r="1437">
          <cell r="B1437" t="str">
            <v>Amblyraja robertsi</v>
          </cell>
        </row>
        <row r="1438">
          <cell r="B1438" t="str">
            <v>Amblyraja taaf</v>
          </cell>
        </row>
        <row r="1439">
          <cell r="B1439" t="str">
            <v>Amblyrhynchotes</v>
          </cell>
        </row>
        <row r="1440">
          <cell r="B1440" t="str">
            <v>Amblyrhynchotes honckenii</v>
          </cell>
        </row>
        <row r="1441">
          <cell r="B1441" t="str">
            <v>Amblyrhynchotes spinosissimus***retired***use Tylerius spinosissimus</v>
          </cell>
        </row>
        <row r="1442">
          <cell r="B1442" t="str">
            <v>Amboleberis americana</v>
          </cell>
        </row>
        <row r="1443">
          <cell r="B1443" t="str">
            <v>Ambrosia</v>
          </cell>
        </row>
        <row r="1444">
          <cell r="B1444" t="str">
            <v>Ambrosia acanthicarpa</v>
          </cell>
        </row>
        <row r="1445">
          <cell r="B1445" t="str">
            <v>Ambrosia artemisiifolia</v>
          </cell>
        </row>
        <row r="1446">
          <cell r="B1446" t="str">
            <v>Ambrosia artemisiifolia var. elatior***retired***use Ambrosia artemisiifolia</v>
          </cell>
        </row>
        <row r="1447">
          <cell r="B1447" t="str">
            <v>Ambrosia bidentata</v>
          </cell>
        </row>
        <row r="1448">
          <cell r="B1448" t="str">
            <v>Ambrosia grayi</v>
          </cell>
        </row>
        <row r="1449">
          <cell r="B1449" t="str">
            <v>Ambrosia monogyra</v>
          </cell>
        </row>
        <row r="1450">
          <cell r="B1450" t="str">
            <v>Ambrosia psilostachya</v>
          </cell>
        </row>
        <row r="1451">
          <cell r="B1451" t="str">
            <v>Ambrosia tomentosa</v>
          </cell>
        </row>
        <row r="1452">
          <cell r="B1452" t="str">
            <v>Ambrosia trifida</v>
          </cell>
        </row>
        <row r="1453">
          <cell r="B1453" t="str">
            <v>Ambrysinae</v>
          </cell>
        </row>
        <row r="1454">
          <cell r="B1454" t="str">
            <v>Ambrysus</v>
          </cell>
        </row>
        <row r="1455">
          <cell r="B1455" t="str">
            <v>Ambrysus circumcinctus</v>
          </cell>
        </row>
        <row r="1456">
          <cell r="B1456" t="str">
            <v>Ambrysus lunatus</v>
          </cell>
        </row>
        <row r="1457">
          <cell r="B1457" t="str">
            <v>Ambrysus mormon</v>
          </cell>
        </row>
        <row r="1458">
          <cell r="B1458" t="str">
            <v>Ambystoma macrodactylum</v>
          </cell>
        </row>
        <row r="1459">
          <cell r="B1459" t="str">
            <v>Ambystoma tigrinum</v>
          </cell>
        </row>
        <row r="1460">
          <cell r="B1460" t="str">
            <v>Ameca</v>
          </cell>
        </row>
        <row r="1461">
          <cell r="B1461" t="str">
            <v>Ameca splendens</v>
          </cell>
        </row>
        <row r="1462">
          <cell r="B1462" t="str">
            <v>Ameiurus</v>
          </cell>
        </row>
        <row r="1463">
          <cell r="B1463" t="str">
            <v>Ameiurus brunneus</v>
          </cell>
        </row>
        <row r="1464">
          <cell r="B1464" t="str">
            <v>Ameiurus catus</v>
          </cell>
        </row>
        <row r="1465">
          <cell r="B1465" t="str">
            <v>Ameiurus melas</v>
          </cell>
        </row>
        <row r="1466">
          <cell r="B1466" t="str">
            <v>Ameiurus natalis</v>
          </cell>
        </row>
        <row r="1467">
          <cell r="B1467" t="str">
            <v>Ameiurus nebulosus</v>
          </cell>
        </row>
        <row r="1468">
          <cell r="B1468" t="str">
            <v>Ameiurus platycephalus</v>
          </cell>
        </row>
        <row r="1469">
          <cell r="B1469" t="str">
            <v>Ameiurus serracanthus</v>
          </cell>
        </row>
        <row r="1470">
          <cell r="B1470" t="str">
            <v>Amelanchier</v>
          </cell>
        </row>
        <row r="1471">
          <cell r="B1471" t="str">
            <v>Amelanchier alnifolia</v>
          </cell>
        </row>
        <row r="1472">
          <cell r="B1472" t="str">
            <v>Amelanchier arborea</v>
          </cell>
        </row>
        <row r="1473">
          <cell r="B1473" t="str">
            <v>Amelanchier bartramiana</v>
          </cell>
        </row>
        <row r="1474">
          <cell r="B1474" t="str">
            <v>Amelanchier canadensis</v>
          </cell>
        </row>
        <row r="1475">
          <cell r="B1475" t="str">
            <v>Amelanchier interior</v>
          </cell>
        </row>
        <row r="1476">
          <cell r="B1476" t="str">
            <v>Amelanchier laevis</v>
          </cell>
        </row>
        <row r="1477">
          <cell r="B1477" t="str">
            <v>Amelanchier utahensis</v>
          </cell>
        </row>
        <row r="1478">
          <cell r="B1478" t="str">
            <v>Ameletidae</v>
          </cell>
        </row>
        <row r="1479">
          <cell r="B1479" t="str">
            <v>Ameletus</v>
          </cell>
        </row>
        <row r="1480">
          <cell r="B1480" t="str">
            <v>Ameletus lineatus</v>
          </cell>
        </row>
        <row r="1481">
          <cell r="B1481" t="str">
            <v>Ameletus ludens</v>
          </cell>
        </row>
        <row r="1482">
          <cell r="B1482" t="str">
            <v>Ameletus oregonensis</v>
          </cell>
        </row>
        <row r="1483">
          <cell r="B1483" t="str">
            <v>Ameletus sparsatus</v>
          </cell>
        </row>
        <row r="1484">
          <cell r="B1484" t="str">
            <v>Ameletus tarteri</v>
          </cell>
        </row>
        <row r="1485">
          <cell r="B1485" t="str">
            <v>Amercaenis</v>
          </cell>
        </row>
        <row r="1486">
          <cell r="B1486" t="str">
            <v>Amercaenis ridens</v>
          </cell>
        </row>
        <row r="1487">
          <cell r="B1487" t="str">
            <v>Americabaetis</v>
          </cell>
        </row>
        <row r="1488">
          <cell r="B1488" t="str">
            <v>Americabaetis pleturus</v>
          </cell>
        </row>
        <row r="1489">
          <cell r="B1489" t="str">
            <v>Americamysis</v>
          </cell>
        </row>
        <row r="1490">
          <cell r="B1490" t="str">
            <v>Americamysis almyra</v>
          </cell>
        </row>
        <row r="1491">
          <cell r="B1491" t="str">
            <v>Americamysis bahia</v>
          </cell>
        </row>
        <row r="1492">
          <cell r="B1492" t="str">
            <v>Americamysis bigelowi</v>
          </cell>
        </row>
        <row r="1493">
          <cell r="B1493" t="str">
            <v>Americardia media</v>
          </cell>
        </row>
        <row r="1494">
          <cell r="B1494" t="str">
            <v>Americhelidium</v>
          </cell>
        </row>
        <row r="1495">
          <cell r="B1495" t="str">
            <v>Americhelidium americanum</v>
          </cell>
        </row>
        <row r="1496">
          <cell r="B1496" t="str">
            <v>Americhelidium micropleon</v>
          </cell>
        </row>
        <row r="1497">
          <cell r="B1497" t="str">
            <v>Americhelidium millsi</v>
          </cell>
        </row>
        <row r="1498">
          <cell r="B1498" t="str">
            <v>Americhelidium rectipalmum</v>
          </cell>
        </row>
        <row r="1499">
          <cell r="B1499" t="str">
            <v>Americhelidium shoemakeri</v>
          </cell>
        </row>
        <row r="1500">
          <cell r="B1500" t="str">
            <v>Americhelidium variabilum</v>
          </cell>
        </row>
        <row r="1501">
          <cell r="B1501" t="str">
            <v>Americonuphis magna</v>
          </cell>
        </row>
        <row r="1502">
          <cell r="B1502" t="str">
            <v>Americorchestia salomani</v>
          </cell>
        </row>
        <row r="1503">
          <cell r="B1503" t="str">
            <v>Americorophium</v>
          </cell>
        </row>
        <row r="1504">
          <cell r="B1504" t="str">
            <v>Americorophium brevis</v>
          </cell>
        </row>
        <row r="1505">
          <cell r="B1505" t="str">
            <v>Americorophium salmonis</v>
          </cell>
        </row>
        <row r="1506">
          <cell r="B1506" t="str">
            <v>Americorophium spinicorne</v>
          </cell>
        </row>
        <row r="1507">
          <cell r="B1507" t="str">
            <v>Americorophium stimpsoni</v>
          </cell>
        </row>
        <row r="1508">
          <cell r="B1508" t="str">
            <v>Ameritella agilis</v>
          </cell>
        </row>
        <row r="1509">
          <cell r="B1509" t="str">
            <v>Ameroculodes</v>
          </cell>
        </row>
        <row r="1510">
          <cell r="B1510" t="str">
            <v>Ameroculodes edwardsi</v>
          </cell>
        </row>
        <row r="1511">
          <cell r="B1511" t="str">
            <v>Ametor</v>
          </cell>
        </row>
        <row r="1512">
          <cell r="B1512" t="str">
            <v>Ametor latus</v>
          </cell>
        </row>
        <row r="1513">
          <cell r="B1513" t="str">
            <v>Ametor scabrosus</v>
          </cell>
        </row>
        <row r="1514">
          <cell r="B1514" t="str">
            <v>Ametropodidae</v>
          </cell>
        </row>
        <row r="1515">
          <cell r="B1515" t="str">
            <v>Ametropus</v>
          </cell>
        </row>
        <row r="1516">
          <cell r="B1516" t="str">
            <v>Ametropus ammophilus</v>
          </cell>
        </row>
        <row r="1517">
          <cell r="B1517" t="str">
            <v>Ametropus fragilis</v>
          </cell>
        </row>
        <row r="1518">
          <cell r="B1518" t="str">
            <v>Amia</v>
          </cell>
        </row>
        <row r="1519">
          <cell r="B1519" t="str">
            <v>Amia calva</v>
          </cell>
        </row>
        <row r="1520">
          <cell r="B1520" t="str">
            <v>Amicula vestita</v>
          </cell>
        </row>
        <row r="1521">
          <cell r="B1521" t="str">
            <v>Amiidae</v>
          </cell>
        </row>
        <row r="1522">
          <cell r="B1522" t="str">
            <v>Amiiformes</v>
          </cell>
        </row>
        <row r="1523">
          <cell r="B1523" t="str">
            <v>Amiocentrus</v>
          </cell>
        </row>
        <row r="1524">
          <cell r="B1524" t="str">
            <v>Amiocentrus aspilus</v>
          </cell>
        </row>
        <row r="1525">
          <cell r="B1525" t="str">
            <v>Ammannia</v>
          </cell>
        </row>
        <row r="1526">
          <cell r="B1526" t="str">
            <v>Ammannia auriculata</v>
          </cell>
        </row>
        <row r="1527">
          <cell r="B1527" t="str">
            <v>Ammannia coccinea</v>
          </cell>
        </row>
        <row r="1528">
          <cell r="B1528" t="str">
            <v>Ammannia robusta</v>
          </cell>
        </row>
        <row r="1529">
          <cell r="B1529" t="str">
            <v>Ammocrypta</v>
          </cell>
        </row>
        <row r="1530">
          <cell r="B1530" t="str">
            <v>Ammocrypta asprella***retired***use Crystallaria asprella</v>
          </cell>
        </row>
        <row r="1531">
          <cell r="B1531" t="str">
            <v>Ammocrypta beanii</v>
          </cell>
        </row>
        <row r="1532">
          <cell r="B1532" t="str">
            <v>Ammocrypta bifascia</v>
          </cell>
        </row>
        <row r="1533">
          <cell r="B1533" t="str">
            <v>Ammocrypta clara</v>
          </cell>
        </row>
        <row r="1534">
          <cell r="B1534" t="str">
            <v>Ammocrypta meridiana***retired***use Etheostoma meridianum</v>
          </cell>
        </row>
        <row r="1535">
          <cell r="B1535" t="str">
            <v>Ammocrypta pellucida</v>
          </cell>
        </row>
        <row r="1536">
          <cell r="B1536" t="str">
            <v>Ammocrypta vivax</v>
          </cell>
        </row>
        <row r="1537">
          <cell r="B1537" t="str">
            <v>Ammodramus Caudacutus</v>
          </cell>
        </row>
        <row r="1538">
          <cell r="B1538" t="str">
            <v>Ammodramus Maritimus</v>
          </cell>
        </row>
        <row r="1539">
          <cell r="B1539" t="str">
            <v>Ammodramus Nelsoni</v>
          </cell>
        </row>
        <row r="1540">
          <cell r="B1540" t="str">
            <v>Ammodramus Nelsoni Subvirgatus</v>
          </cell>
        </row>
        <row r="1541">
          <cell r="B1541" t="str">
            <v>Ammodytes</v>
          </cell>
        </row>
        <row r="1542">
          <cell r="B1542" t="str">
            <v>Ammodytes americanus</v>
          </cell>
        </row>
        <row r="1543">
          <cell r="B1543" t="str">
            <v>Ammodytes dubius</v>
          </cell>
        </row>
        <row r="1544">
          <cell r="B1544" t="str">
            <v>Ammodytes hexapterus</v>
          </cell>
        </row>
        <row r="1545">
          <cell r="B1545" t="str">
            <v>Ammodytes marinus</v>
          </cell>
        </row>
        <row r="1546">
          <cell r="B1546" t="str">
            <v>Ammodytes tobianus</v>
          </cell>
        </row>
        <row r="1547">
          <cell r="B1547" t="str">
            <v>Ammodytidae</v>
          </cell>
        </row>
        <row r="1548">
          <cell r="B1548" t="str">
            <v>Ammodytoides gilli</v>
          </cell>
        </row>
        <row r="1549">
          <cell r="B1549" t="str">
            <v>Ammodytoides renniei</v>
          </cell>
        </row>
        <row r="1550">
          <cell r="B1550" t="str">
            <v>Ammolabrus</v>
          </cell>
        </row>
        <row r="1551">
          <cell r="B1551" t="str">
            <v>Ammolabrus dicrus</v>
          </cell>
        </row>
        <row r="1552">
          <cell r="B1552" t="str">
            <v>Ammophila (Ammophilinae)</v>
          </cell>
        </row>
        <row r="1553">
          <cell r="B1553" t="str">
            <v>Ammophila (Poaceae)</v>
          </cell>
        </row>
        <row r="1554">
          <cell r="B1554" t="str">
            <v>Ammophila breviligulata</v>
          </cell>
        </row>
        <row r="1555">
          <cell r="B1555" t="str">
            <v>Ammothea hilgendorfi</v>
          </cell>
        </row>
        <row r="1556">
          <cell r="B1556" t="str">
            <v>Ammothella</v>
          </cell>
        </row>
        <row r="1557">
          <cell r="B1557" t="str">
            <v>Ammotretis</v>
          </cell>
        </row>
        <row r="1558">
          <cell r="B1558" t="str">
            <v>Ammotretis brevipinnis</v>
          </cell>
        </row>
        <row r="1559">
          <cell r="B1559" t="str">
            <v>Ammotretis elongatus</v>
          </cell>
        </row>
        <row r="1560">
          <cell r="B1560" t="str">
            <v>Ammotretis lituratus</v>
          </cell>
        </row>
        <row r="1561">
          <cell r="B1561" t="str">
            <v>Ammotretis macrolepis</v>
          </cell>
        </row>
        <row r="1562">
          <cell r="B1562" t="str">
            <v>Ammotretis rostratus</v>
          </cell>
        </row>
        <row r="1563">
          <cell r="B1563" t="str">
            <v>Amniataba</v>
          </cell>
        </row>
        <row r="1564">
          <cell r="B1564" t="str">
            <v>Amniataba caudavittata</v>
          </cell>
        </row>
        <row r="1565">
          <cell r="B1565" t="str">
            <v>Amniataba percoides</v>
          </cell>
        </row>
        <row r="1566">
          <cell r="B1566" t="str">
            <v>Amnicola</v>
          </cell>
        </row>
        <row r="1567">
          <cell r="B1567" t="str">
            <v>Amnicola dalli</v>
          </cell>
        </row>
        <row r="1568">
          <cell r="B1568" t="str">
            <v>Amnicola granum</v>
          </cell>
        </row>
        <row r="1569">
          <cell r="B1569" t="str">
            <v>Amnicola integra</v>
          </cell>
        </row>
        <row r="1570">
          <cell r="B1570" t="str">
            <v>Amnicola limosus</v>
          </cell>
        </row>
        <row r="1571">
          <cell r="B1571" t="str">
            <v>Amnicola limosus limosus</v>
          </cell>
        </row>
        <row r="1572">
          <cell r="B1572" t="str">
            <v>Amnicola walkeri</v>
          </cell>
        </row>
        <row r="1573">
          <cell r="B1573" t="str">
            <v>Amnicolinae</v>
          </cell>
        </row>
        <row r="1574">
          <cell r="B1574" t="str">
            <v>Amorpha fruticosa</v>
          </cell>
        </row>
        <row r="1575">
          <cell r="B1575" t="str">
            <v>Amorphocephalus granulatus***retired***use Xyrichtys novacula</v>
          </cell>
        </row>
        <row r="1576">
          <cell r="B1576" t="str">
            <v>Amoya signatus</v>
          </cell>
        </row>
        <row r="1577">
          <cell r="B1577" t="str">
            <v>Ampelaster carolinianus</v>
          </cell>
        </row>
        <row r="1578">
          <cell r="B1578" t="str">
            <v>Ampelisca</v>
          </cell>
        </row>
        <row r="1579">
          <cell r="B1579" t="str">
            <v>Ampelisca abdita</v>
          </cell>
        </row>
        <row r="1580">
          <cell r="B1580" t="str">
            <v>Ampelisca agassizi</v>
          </cell>
        </row>
        <row r="1581">
          <cell r="B1581" t="str">
            <v>Ampelisca bicarinata</v>
          </cell>
        </row>
        <row r="1582">
          <cell r="B1582" t="str">
            <v>Ampelisca brachycladus</v>
          </cell>
        </row>
        <row r="1583">
          <cell r="B1583" t="str">
            <v>Ampelisca brevisimulata</v>
          </cell>
        </row>
        <row r="1584">
          <cell r="B1584" t="str">
            <v>Ampelisca careyi</v>
          </cell>
        </row>
        <row r="1585">
          <cell r="B1585" t="str">
            <v>Ampelisca cristata</v>
          </cell>
        </row>
        <row r="1586">
          <cell r="B1586" t="str">
            <v>Ampelisca cristata cristata</v>
          </cell>
        </row>
        <row r="1587">
          <cell r="B1587" t="str">
            <v>Ampelisca cristata microdentata</v>
          </cell>
        </row>
        <row r="1588">
          <cell r="B1588" t="str">
            <v>Ampelisca eoa</v>
          </cell>
        </row>
        <row r="1589">
          <cell r="B1589" t="str">
            <v>Ampelisca eschrichti</v>
          </cell>
        </row>
        <row r="1590">
          <cell r="B1590" t="str">
            <v>Ampelisca fageri</v>
          </cell>
        </row>
        <row r="1591">
          <cell r="B1591" t="str">
            <v>Ampelisca furcigera</v>
          </cell>
        </row>
        <row r="1592">
          <cell r="B1592" t="str">
            <v>Ampelisca hancocki</v>
          </cell>
        </row>
        <row r="1593">
          <cell r="B1593" t="str">
            <v>Ampelisca holmesi</v>
          </cell>
        </row>
        <row r="1594">
          <cell r="B1594" t="str">
            <v>Ampelisca indentata</v>
          </cell>
        </row>
        <row r="1595">
          <cell r="B1595" t="str">
            <v>Ampelisca lobata</v>
          </cell>
        </row>
        <row r="1596">
          <cell r="B1596" t="str">
            <v>Ampelisca macrocephala</v>
          </cell>
        </row>
        <row r="1597">
          <cell r="B1597" t="str">
            <v>Ampelisca milleri</v>
          </cell>
        </row>
        <row r="1598">
          <cell r="B1598" t="str">
            <v>Ampelisca pacifica</v>
          </cell>
        </row>
        <row r="1599">
          <cell r="B1599" t="str">
            <v>Ampelisca parapacifica</v>
          </cell>
        </row>
        <row r="1600">
          <cell r="B1600" t="str">
            <v>Ampelisca pugetica</v>
          </cell>
        </row>
        <row r="1601">
          <cell r="B1601" t="str">
            <v>Ampelisca romigi</v>
          </cell>
        </row>
        <row r="1602">
          <cell r="B1602" t="str">
            <v>Ampelisca schellenbergi</v>
          </cell>
        </row>
        <row r="1603">
          <cell r="B1603" t="str">
            <v>Ampelisca shoemakeri</v>
          </cell>
        </row>
        <row r="1604">
          <cell r="B1604" t="str">
            <v>Ampelisca unsocalae</v>
          </cell>
        </row>
        <row r="1605">
          <cell r="B1605" t="str">
            <v>Ampelisca vadorum</v>
          </cell>
        </row>
        <row r="1606">
          <cell r="B1606" t="str">
            <v>Ampelisca verrilli</v>
          </cell>
        </row>
        <row r="1607">
          <cell r="B1607" t="str">
            <v>Ampeliscidae</v>
          </cell>
        </row>
        <row r="1608">
          <cell r="B1608" t="str">
            <v>Ampelisciphotis podophthalma</v>
          </cell>
        </row>
        <row r="1609">
          <cell r="B1609" t="str">
            <v>Ampelisciphotis tridens</v>
          </cell>
        </row>
        <row r="1610">
          <cell r="B1610" t="str">
            <v>Ampelopsis arborea</v>
          </cell>
        </row>
        <row r="1611">
          <cell r="B1611" t="str">
            <v>Ampelopsis cordata</v>
          </cell>
        </row>
        <row r="1612">
          <cell r="B1612" t="str">
            <v>Ampharete</v>
          </cell>
        </row>
        <row r="1613">
          <cell r="B1613" t="str">
            <v>Ampharete acutifrons</v>
          </cell>
        </row>
        <row r="1614">
          <cell r="B1614" t="str">
            <v>Ampharete arctica</v>
          </cell>
        </row>
        <row r="1615">
          <cell r="B1615" t="str">
            <v>Ampharete finmarchica</v>
          </cell>
        </row>
        <row r="1616">
          <cell r="B1616" t="str">
            <v>Ampharete goesi</v>
          </cell>
        </row>
        <row r="1617">
          <cell r="B1617" t="str">
            <v>Ampharete labrops</v>
          </cell>
        </row>
        <row r="1618">
          <cell r="B1618" t="str">
            <v>Ampharete lindstroemi</v>
          </cell>
        </row>
        <row r="1619">
          <cell r="B1619" t="str">
            <v>Ampharete oculata</v>
          </cell>
        </row>
        <row r="1620">
          <cell r="B1620" t="str">
            <v>Ampharetidae</v>
          </cell>
        </row>
        <row r="1621">
          <cell r="B1621" t="str">
            <v>Ampheces***retired***use Anampses</v>
          </cell>
        </row>
        <row r="1622">
          <cell r="B1622" t="str">
            <v>Amphelickturus***retired***use Acentronura</v>
          </cell>
        </row>
        <row r="1623">
          <cell r="B1623" t="str">
            <v>Amphiagrion</v>
          </cell>
        </row>
        <row r="1624">
          <cell r="B1624" t="str">
            <v>Amphiagrion abbreviatum</v>
          </cell>
        </row>
        <row r="1625">
          <cell r="B1625" t="str">
            <v>Amphiagrion saucium</v>
          </cell>
        </row>
        <row r="1626">
          <cell r="B1626" t="str">
            <v>Amphicampa</v>
          </cell>
        </row>
        <row r="1627">
          <cell r="B1627" t="str">
            <v>Amphicampa eruca</v>
          </cell>
        </row>
        <row r="1628">
          <cell r="B1628" t="str">
            <v>Amphicarpaea bracteata</v>
          </cell>
        </row>
        <row r="1629">
          <cell r="B1629" t="str">
            <v>Amphicarpum muehlenbergianum***retired***use Amphicarpum muhlenbergianum</v>
          </cell>
        </row>
        <row r="1630">
          <cell r="B1630" t="str">
            <v>Amphicarpum muhlenbergianum</v>
          </cell>
        </row>
        <row r="1631">
          <cell r="B1631" t="str">
            <v>Amphichaeta</v>
          </cell>
        </row>
        <row r="1632">
          <cell r="B1632" t="str">
            <v>Amphichaeta americana</v>
          </cell>
        </row>
        <row r="1633">
          <cell r="B1633" t="str">
            <v>Amphichaeta leydigi</v>
          </cell>
        </row>
        <row r="1634">
          <cell r="B1634" t="str">
            <v>Amphichaetodon</v>
          </cell>
        </row>
        <row r="1635">
          <cell r="B1635" t="str">
            <v>Amphichaetodon howensis</v>
          </cell>
        </row>
        <row r="1636">
          <cell r="B1636" t="str">
            <v>Amphichaetodon melbae</v>
          </cell>
        </row>
        <row r="1637">
          <cell r="B1637" t="str">
            <v>Amphichondrius</v>
          </cell>
        </row>
        <row r="1638">
          <cell r="B1638" t="str">
            <v>Amphichondrius granulatus</v>
          </cell>
        </row>
        <row r="1639">
          <cell r="B1639" t="str">
            <v>Amphichondrius granulosus</v>
          </cell>
        </row>
        <row r="1640">
          <cell r="B1640" t="str">
            <v>Amphichthys</v>
          </cell>
        </row>
        <row r="1641">
          <cell r="B1641" t="str">
            <v>Amphichthys cryptocentrus</v>
          </cell>
        </row>
        <row r="1642">
          <cell r="B1642" t="str">
            <v>Amphichthys hildebrandi</v>
          </cell>
        </row>
        <row r="1643">
          <cell r="B1643" t="str">
            <v>Amphicorina</v>
          </cell>
        </row>
        <row r="1644">
          <cell r="B1644" t="str">
            <v>Amphicosmoecus</v>
          </cell>
        </row>
        <row r="1645">
          <cell r="B1645" t="str">
            <v>Amphicosmoecus canax</v>
          </cell>
        </row>
        <row r="1646">
          <cell r="B1646" t="str">
            <v>Amphicrossus (Carpophilinae)</v>
          </cell>
        </row>
        <row r="1647">
          <cell r="B1647" t="str">
            <v>Amphicrossus (Erebonasteridae)</v>
          </cell>
        </row>
        <row r="1648">
          <cell r="B1648" t="str">
            <v>Amphicteis</v>
          </cell>
        </row>
        <row r="1649">
          <cell r="B1649" t="str">
            <v>Amphicteis floridus</v>
          </cell>
        </row>
        <row r="1650">
          <cell r="B1650" t="str">
            <v>Amphicteis glabra</v>
          </cell>
        </row>
        <row r="1651">
          <cell r="B1651" t="str">
            <v>Amphicteis gunneri</v>
          </cell>
        </row>
        <row r="1652">
          <cell r="B1652" t="str">
            <v>Amphicteis macronata</v>
          </cell>
        </row>
        <row r="1653">
          <cell r="B1653" t="str">
            <v>Amphicteis mucronata</v>
          </cell>
        </row>
        <row r="1654">
          <cell r="B1654" t="str">
            <v>Amphicteis scaphobranchiata</v>
          </cell>
        </row>
        <row r="1655">
          <cell r="B1655" t="str">
            <v>Amphictene</v>
          </cell>
        </row>
        <row r="1656">
          <cell r="B1656" t="str">
            <v>Amphictene moorei</v>
          </cell>
        </row>
        <row r="1657">
          <cell r="B1657" t="str">
            <v>Amphideutopus oculatus</v>
          </cell>
        </row>
        <row r="1658">
          <cell r="B1658" t="str">
            <v>Amphidiniopsis</v>
          </cell>
        </row>
        <row r="1659">
          <cell r="B1659" t="str">
            <v>Amphidiniopsis kofoidii</v>
          </cell>
        </row>
        <row r="1660">
          <cell r="B1660" t="str">
            <v>Amphidinium</v>
          </cell>
        </row>
        <row r="1661">
          <cell r="B1661" t="str">
            <v>Amphidinium acutissimum</v>
          </cell>
        </row>
        <row r="1662">
          <cell r="B1662" t="str">
            <v>Amphidinium acutum</v>
          </cell>
        </row>
        <row r="1663">
          <cell r="B1663" t="str">
            <v>Amphidinium bipes</v>
          </cell>
        </row>
        <row r="1664">
          <cell r="B1664" t="str">
            <v>Amphidinium crassum</v>
          </cell>
        </row>
        <row r="1665">
          <cell r="B1665" t="str">
            <v>Amphidinium extensum</v>
          </cell>
        </row>
        <row r="1666">
          <cell r="B1666" t="str">
            <v>Amphidinium lacustre</v>
          </cell>
        </row>
        <row r="1667">
          <cell r="B1667" t="str">
            <v>Amphidinium latum</v>
          </cell>
        </row>
        <row r="1668">
          <cell r="B1668" t="str">
            <v>Amphidinium longum</v>
          </cell>
        </row>
        <row r="1669">
          <cell r="B1669" t="str">
            <v>Amphidinium luteum</v>
          </cell>
        </row>
        <row r="1670">
          <cell r="B1670" t="str">
            <v>Amphidinium operculatum</v>
          </cell>
        </row>
        <row r="1671">
          <cell r="B1671" t="str">
            <v>Amphidinium ovoideum</v>
          </cell>
        </row>
        <row r="1672">
          <cell r="B1672" t="str">
            <v>Amphidinium schroederi</v>
          </cell>
        </row>
        <row r="1673">
          <cell r="B1673" t="str">
            <v>Amphidinium sphenoides</v>
          </cell>
        </row>
        <row r="1674">
          <cell r="B1674" t="str">
            <v>Amphidinium steini</v>
          </cell>
        </row>
        <row r="1675">
          <cell r="B1675" t="str">
            <v>Amphidinium turbo</v>
          </cell>
        </row>
        <row r="1676">
          <cell r="B1676" t="str">
            <v>Amphidinium wigrense</v>
          </cell>
        </row>
        <row r="1677">
          <cell r="B1677" t="str">
            <v>Amphidinium wislouchii</v>
          </cell>
        </row>
        <row r="1678">
          <cell r="B1678" t="str">
            <v>Amphidoma</v>
          </cell>
        </row>
        <row r="1679">
          <cell r="B1679" t="str">
            <v>Amphiduros</v>
          </cell>
        </row>
        <row r="1680">
          <cell r="B1680" t="str">
            <v>Amphiduros pacificus</v>
          </cell>
        </row>
        <row r="1681">
          <cell r="B1681" t="str">
            <v>Amphiglena</v>
          </cell>
        </row>
        <row r="1682">
          <cell r="B1682" t="str">
            <v>Amphiglena mediterranea</v>
          </cell>
        </row>
        <row r="1683">
          <cell r="B1683" t="str">
            <v>Amphiliidae</v>
          </cell>
        </row>
        <row r="1684">
          <cell r="B1684" t="str">
            <v>Amphilochidae</v>
          </cell>
        </row>
        <row r="1685">
          <cell r="B1685" t="str">
            <v>Amphilochoides</v>
          </cell>
        </row>
        <row r="1686">
          <cell r="B1686" t="str">
            <v>Amphilochus</v>
          </cell>
        </row>
        <row r="1687">
          <cell r="B1687" t="str">
            <v>Amphilochus casahoya</v>
          </cell>
        </row>
        <row r="1688">
          <cell r="B1688" t="str">
            <v>Amphilochus likelike</v>
          </cell>
        </row>
        <row r="1689">
          <cell r="B1689" t="str">
            <v>Amphilochus neapolitanus</v>
          </cell>
        </row>
        <row r="1690">
          <cell r="B1690" t="str">
            <v>Amphilophus citrinellus</v>
          </cell>
        </row>
        <row r="1691">
          <cell r="B1691" t="str">
            <v>Amphinema dinema</v>
          </cell>
        </row>
        <row r="1692">
          <cell r="B1692" t="str">
            <v>Amphinemertes caeca</v>
          </cell>
        </row>
        <row r="1693">
          <cell r="B1693" t="str">
            <v>Amphinemura</v>
          </cell>
        </row>
        <row r="1694">
          <cell r="B1694" t="str">
            <v>Amphinemura banksi</v>
          </cell>
        </row>
        <row r="1695">
          <cell r="B1695" t="str">
            <v>Amphinemura delosa</v>
          </cell>
        </row>
        <row r="1696">
          <cell r="B1696" t="str">
            <v>Amphinemura linda</v>
          </cell>
        </row>
        <row r="1697">
          <cell r="B1697" t="str">
            <v>Amphinemura nigritta</v>
          </cell>
        </row>
        <row r="1698">
          <cell r="B1698" t="str">
            <v>Amphinemura varshava</v>
          </cell>
        </row>
        <row r="1699">
          <cell r="B1699" t="str">
            <v>Amphinemura wui</v>
          </cell>
        </row>
        <row r="1700">
          <cell r="B1700" t="str">
            <v>Amphinemura/Malenka</v>
          </cell>
        </row>
        <row r="1701">
          <cell r="B1701" t="str">
            <v>Amphinemurinae</v>
          </cell>
        </row>
        <row r="1702">
          <cell r="B1702" t="str">
            <v>Amphinomidae</v>
          </cell>
        </row>
        <row r="1703">
          <cell r="B1703" t="str">
            <v>Amphiodia</v>
          </cell>
        </row>
        <row r="1704">
          <cell r="B1704" t="str">
            <v>Amphiodia atra</v>
          </cell>
        </row>
        <row r="1705">
          <cell r="B1705" t="str">
            <v>Amphiodia craterodmeta</v>
          </cell>
        </row>
        <row r="1706">
          <cell r="B1706" t="str">
            <v>Amphiodia digitata</v>
          </cell>
        </row>
        <row r="1707">
          <cell r="B1707" t="str">
            <v>Amphiodia euryaspis</v>
          </cell>
        </row>
        <row r="1708">
          <cell r="B1708" t="str">
            <v>Amphiodia occidentalis</v>
          </cell>
        </row>
        <row r="1709">
          <cell r="B1709" t="str">
            <v>Amphiodia periercta</v>
          </cell>
        </row>
        <row r="1710">
          <cell r="B1710" t="str">
            <v>Amphiodia psara</v>
          </cell>
        </row>
        <row r="1711">
          <cell r="B1711" t="str">
            <v>Amphiodia pulchella</v>
          </cell>
        </row>
        <row r="1712">
          <cell r="B1712" t="str">
            <v>Amphiodia trychna</v>
          </cell>
        </row>
        <row r="1713">
          <cell r="B1713" t="str">
            <v>Amphiodia urtica</v>
          </cell>
        </row>
        <row r="1714">
          <cell r="B1714" t="str">
            <v>Amphioplus</v>
          </cell>
        </row>
        <row r="1715">
          <cell r="B1715" t="str">
            <v>Amphioplus abdita</v>
          </cell>
        </row>
        <row r="1716">
          <cell r="B1716" t="str">
            <v>Amphioplus hexacanthus</v>
          </cell>
        </row>
        <row r="1717">
          <cell r="B1717" t="str">
            <v>Amphioplus macraspis</v>
          </cell>
        </row>
        <row r="1718">
          <cell r="B1718" t="str">
            <v>Amphioplus strongyloplax</v>
          </cell>
        </row>
        <row r="1719">
          <cell r="B1719" t="str">
            <v>Amphipholis</v>
          </cell>
        </row>
        <row r="1720">
          <cell r="B1720" t="str">
            <v>Amphipholis gracillima</v>
          </cell>
        </row>
        <row r="1721">
          <cell r="B1721" t="str">
            <v>Amphipholis januarii</v>
          </cell>
        </row>
        <row r="1722">
          <cell r="B1722" t="str">
            <v>Amphipholis pugetana</v>
          </cell>
        </row>
        <row r="1723">
          <cell r="B1723" t="str">
            <v>Amphipholis squamata</v>
          </cell>
        </row>
        <row r="1724">
          <cell r="B1724" t="str">
            <v>Amphipleura</v>
          </cell>
        </row>
        <row r="1725">
          <cell r="B1725" t="str">
            <v>Amphipleura kriegeriana</v>
          </cell>
        </row>
        <row r="1726">
          <cell r="B1726" t="str">
            <v>Amphipleura pellucida</v>
          </cell>
        </row>
        <row r="1727">
          <cell r="B1727" t="str">
            <v>Amphipleura rutilans</v>
          </cell>
        </row>
        <row r="1728">
          <cell r="B1728" t="str">
            <v>Amphipleuraceae</v>
          </cell>
        </row>
        <row r="1729">
          <cell r="B1729" t="str">
            <v>Amphipoda</v>
          </cell>
        </row>
        <row r="1730">
          <cell r="B1730" t="str">
            <v>Amphiporeia</v>
          </cell>
        </row>
        <row r="1731">
          <cell r="B1731" t="str">
            <v>Amphiporeia gigantea</v>
          </cell>
        </row>
        <row r="1732">
          <cell r="B1732" t="str">
            <v>Amphiporeia virginiana</v>
          </cell>
        </row>
        <row r="1733">
          <cell r="B1733" t="str">
            <v>Amphiporidae</v>
          </cell>
        </row>
        <row r="1734">
          <cell r="B1734" t="str">
            <v>Amphiporus</v>
          </cell>
        </row>
        <row r="1735">
          <cell r="B1735" t="str">
            <v>Amphiporus bimaculatus</v>
          </cell>
        </row>
        <row r="1736">
          <cell r="B1736" t="str">
            <v>Amphiporus bioculatus</v>
          </cell>
        </row>
        <row r="1737">
          <cell r="B1737" t="str">
            <v>Amphiporus caecus</v>
          </cell>
        </row>
        <row r="1738">
          <cell r="B1738" t="str">
            <v>Amphiporus californicus</v>
          </cell>
        </row>
        <row r="1739">
          <cell r="B1739" t="str">
            <v>Amphiporus cruentatus</v>
          </cell>
        </row>
        <row r="1740">
          <cell r="B1740" t="str">
            <v>Amphiporus imparispinosus</v>
          </cell>
        </row>
        <row r="1741">
          <cell r="B1741" t="str">
            <v>Amphiporus ochraceus</v>
          </cell>
        </row>
        <row r="1742">
          <cell r="B1742" t="str">
            <v>Amphiporus punctatulus</v>
          </cell>
        </row>
        <row r="1743">
          <cell r="B1743" t="str">
            <v>Amphiporus rubellus</v>
          </cell>
        </row>
        <row r="1744">
          <cell r="B1744" t="str">
            <v>Amphiprion</v>
          </cell>
        </row>
        <row r="1745">
          <cell r="B1745" t="str">
            <v>Amphiprion akallopisos</v>
          </cell>
        </row>
        <row r="1746">
          <cell r="B1746" t="str">
            <v>Amphiprion akindynos</v>
          </cell>
        </row>
        <row r="1747">
          <cell r="B1747" t="str">
            <v>Amphiprion allardi</v>
          </cell>
        </row>
        <row r="1748">
          <cell r="B1748" t="str">
            <v>Amphiprion argenteus</v>
          </cell>
        </row>
        <row r="1749">
          <cell r="B1749" t="str">
            <v>Amphiprion bicinctus</v>
          </cell>
        </row>
        <row r="1750">
          <cell r="B1750" t="str">
            <v>Amphiprion chagosensis</v>
          </cell>
        </row>
        <row r="1751">
          <cell r="B1751" t="str">
            <v>Amphiprion chrysogaster</v>
          </cell>
        </row>
        <row r="1752">
          <cell r="B1752" t="str">
            <v>Amphiprion chrysopterus</v>
          </cell>
        </row>
        <row r="1753">
          <cell r="B1753" t="str">
            <v>Amphiprion clarkii</v>
          </cell>
        </row>
        <row r="1754">
          <cell r="B1754" t="str">
            <v>Amphiprion ephippium</v>
          </cell>
        </row>
        <row r="1755">
          <cell r="B1755" t="str">
            <v>Amphiprion frenatus</v>
          </cell>
        </row>
        <row r="1756">
          <cell r="B1756" t="str">
            <v>Amphiprion fuscocaudatus</v>
          </cell>
        </row>
        <row r="1757">
          <cell r="B1757" t="str">
            <v>Amphiprion latezonatus</v>
          </cell>
        </row>
        <row r="1758">
          <cell r="B1758" t="str">
            <v>Amphiprion latifasciatus</v>
          </cell>
        </row>
        <row r="1759">
          <cell r="B1759" t="str">
            <v>Amphiprion leucokranos</v>
          </cell>
        </row>
        <row r="1760">
          <cell r="B1760" t="str">
            <v>Amphiprion matejuelo</v>
          </cell>
        </row>
        <row r="1761">
          <cell r="B1761" t="str">
            <v>Amphiprion mccullochi</v>
          </cell>
        </row>
        <row r="1762">
          <cell r="B1762" t="str">
            <v>Amphiprion melanopus</v>
          </cell>
        </row>
        <row r="1763">
          <cell r="B1763" t="str">
            <v>Amphiprion nigripes</v>
          </cell>
        </row>
        <row r="1764">
          <cell r="B1764" t="str">
            <v>Amphiprion ocellaris</v>
          </cell>
        </row>
        <row r="1765">
          <cell r="B1765" t="str">
            <v>Amphiprion omanensis</v>
          </cell>
        </row>
        <row r="1766">
          <cell r="B1766" t="str">
            <v>Amphiprion percula</v>
          </cell>
        </row>
        <row r="1767">
          <cell r="B1767" t="str">
            <v>Amphiprion perideraion</v>
          </cell>
        </row>
        <row r="1768">
          <cell r="B1768" t="str">
            <v>Amphiprion polymnus</v>
          </cell>
        </row>
        <row r="1769">
          <cell r="B1769" t="str">
            <v>Amphiprion rosenbergii***retired***use Amphiprion perideraion</v>
          </cell>
        </row>
        <row r="1770">
          <cell r="B1770" t="str">
            <v>Amphiprion rubrocinctus</v>
          </cell>
        </row>
        <row r="1771">
          <cell r="B1771" t="str">
            <v>Amphiprion sandaracinos</v>
          </cell>
        </row>
        <row r="1772">
          <cell r="B1772" t="str">
            <v>Amphiprion sebae</v>
          </cell>
        </row>
        <row r="1773">
          <cell r="B1773" t="str">
            <v>Amphiprion thiellei</v>
          </cell>
        </row>
        <row r="1774">
          <cell r="B1774" t="str">
            <v>Amphiprion tricinctus</v>
          </cell>
        </row>
        <row r="1775">
          <cell r="B1775" t="str">
            <v>Amphiprion tunicatus</v>
          </cell>
        </row>
        <row r="1776">
          <cell r="B1776" t="str">
            <v>Amphiprora</v>
          </cell>
        </row>
        <row r="1777">
          <cell r="B1777" t="str">
            <v>Amphisamytha</v>
          </cell>
        </row>
        <row r="1778">
          <cell r="B1778" t="str">
            <v>Amphisamytha bioculata</v>
          </cell>
        </row>
        <row r="1779">
          <cell r="B1779" t="str">
            <v>Amphisolenia bidentata</v>
          </cell>
        </row>
        <row r="1780">
          <cell r="B1780" t="str">
            <v>Amphissa</v>
          </cell>
        </row>
        <row r="1781">
          <cell r="B1781" t="str">
            <v>Amphissa bicolor</v>
          </cell>
        </row>
        <row r="1782">
          <cell r="B1782" t="str">
            <v>Amphissa columbiana</v>
          </cell>
        </row>
        <row r="1783">
          <cell r="B1783" t="str">
            <v>Amphissa haliaeeti</v>
          </cell>
        </row>
        <row r="1784">
          <cell r="B1784" t="str">
            <v>Amphissa reticulata</v>
          </cell>
        </row>
        <row r="1785">
          <cell r="B1785" t="str">
            <v>Amphissa undata</v>
          </cell>
        </row>
        <row r="1786">
          <cell r="B1786" t="str">
            <v>Amphissa versicolor</v>
          </cell>
        </row>
        <row r="1787">
          <cell r="B1787" t="str">
            <v>Amphistichus</v>
          </cell>
        </row>
        <row r="1788">
          <cell r="B1788" t="str">
            <v>Amphistichus argenteus</v>
          </cell>
        </row>
        <row r="1789">
          <cell r="B1789" t="str">
            <v>Amphistichus koelzi</v>
          </cell>
        </row>
        <row r="1790">
          <cell r="B1790" t="str">
            <v>Amphistichus rhodoterus</v>
          </cell>
        </row>
        <row r="1791">
          <cell r="B1791" t="str">
            <v>Amphithrix</v>
          </cell>
        </row>
        <row r="1792">
          <cell r="B1792" t="str">
            <v>Amphitrite</v>
          </cell>
        </row>
        <row r="1793">
          <cell r="B1793" t="str">
            <v>Amphitrite johnstoni</v>
          </cell>
        </row>
        <row r="1794">
          <cell r="B1794" t="str">
            <v>Amphitrite ornata</v>
          </cell>
        </row>
        <row r="1795">
          <cell r="B1795" t="str">
            <v>Amphitritides gracilis</v>
          </cell>
        </row>
        <row r="1796">
          <cell r="B1796" t="str">
            <v>Amphiura</v>
          </cell>
        </row>
        <row r="1797">
          <cell r="B1797" t="str">
            <v>Amphiura acrystata</v>
          </cell>
        </row>
        <row r="1798">
          <cell r="B1798" t="str">
            <v>Amphiura arcystata</v>
          </cell>
        </row>
        <row r="1799">
          <cell r="B1799" t="str">
            <v>Amphiura palmeri</v>
          </cell>
        </row>
        <row r="1800">
          <cell r="B1800" t="str">
            <v>Amphiura sundevalli</v>
          </cell>
        </row>
        <row r="1801">
          <cell r="B1801" t="str">
            <v>Amphiuridae</v>
          </cell>
        </row>
        <row r="1802">
          <cell r="B1802" t="str">
            <v>Amphizoa</v>
          </cell>
        </row>
        <row r="1803">
          <cell r="B1803" t="str">
            <v>Amphizoa insolens</v>
          </cell>
        </row>
        <row r="1804">
          <cell r="B1804" t="str">
            <v>Amphizoa lecontei</v>
          </cell>
        </row>
        <row r="1805">
          <cell r="B1805" t="str">
            <v>Amphizoa striata</v>
          </cell>
        </row>
        <row r="1806">
          <cell r="B1806" t="str">
            <v>Amphizoidae</v>
          </cell>
        </row>
        <row r="1807">
          <cell r="B1807" t="str">
            <v>Amphora</v>
          </cell>
        </row>
        <row r="1808">
          <cell r="B1808" t="str">
            <v>Amphora abuensis</v>
          </cell>
        </row>
        <row r="1809">
          <cell r="B1809" t="str">
            <v>Amphora acutiuscula</v>
          </cell>
        </row>
        <row r="1810">
          <cell r="B1810" t="str">
            <v>Amphora aequalis</v>
          </cell>
        </row>
        <row r="1811">
          <cell r="B1811" t="str">
            <v>Amphora angusta</v>
          </cell>
        </row>
        <row r="1812">
          <cell r="B1812" t="str">
            <v>Amphora aponina</v>
          </cell>
        </row>
        <row r="1813">
          <cell r="B1813" t="str">
            <v>Amphora archibaldii</v>
          </cell>
        </row>
        <row r="1814">
          <cell r="B1814" t="str">
            <v>Amphora bicapitata</v>
          </cell>
        </row>
        <row r="1815">
          <cell r="B1815" t="str">
            <v>Amphora birugula</v>
          </cell>
        </row>
        <row r="1816">
          <cell r="B1816" t="str">
            <v>Amphora coffaeaformis</v>
          </cell>
        </row>
        <row r="1817">
          <cell r="B1817" t="str">
            <v>Amphora coffaeiformis</v>
          </cell>
        </row>
        <row r="1818">
          <cell r="B1818" t="str">
            <v>Amphora coffaeiformis acutiscula</v>
          </cell>
        </row>
        <row r="1819">
          <cell r="B1819" t="str">
            <v>Amphora coffeaeformis</v>
          </cell>
        </row>
        <row r="1820">
          <cell r="B1820" t="str">
            <v>Amphora commutata</v>
          </cell>
        </row>
        <row r="1821">
          <cell r="B1821" t="str">
            <v>Amphora copulata</v>
          </cell>
        </row>
        <row r="1822">
          <cell r="B1822" t="str">
            <v>Amphora costata</v>
          </cell>
        </row>
        <row r="1823">
          <cell r="B1823" t="str">
            <v>Amphora crassa</v>
          </cell>
        </row>
        <row r="1824">
          <cell r="B1824" t="str">
            <v>Amphora cuneatiformis</v>
          </cell>
        </row>
        <row r="1825">
          <cell r="B1825" t="str">
            <v>Amphora cymbamphora</v>
          </cell>
        </row>
        <row r="1826">
          <cell r="B1826" t="str">
            <v>Amphora delicatissima</v>
          </cell>
        </row>
        <row r="1827">
          <cell r="B1827" t="str">
            <v>Amphora delphinea var. minor</v>
          </cell>
        </row>
        <row r="1828">
          <cell r="B1828" t="str">
            <v>Amphora dusenii</v>
          </cell>
        </row>
        <row r="1829">
          <cell r="B1829" t="str">
            <v>Amphora exigua</v>
          </cell>
        </row>
        <row r="1830">
          <cell r="B1830" t="str">
            <v>Amphora fogediana</v>
          </cell>
        </row>
        <row r="1831">
          <cell r="B1831" t="str">
            <v>Amphora hemicycla</v>
          </cell>
        </row>
        <row r="1832">
          <cell r="B1832" t="str">
            <v>Amphora holsatica</v>
          </cell>
        </row>
        <row r="1833">
          <cell r="B1833" t="str">
            <v>Amphora inariensis</v>
          </cell>
        </row>
        <row r="1834">
          <cell r="B1834" t="str">
            <v>Amphora indistincta</v>
          </cell>
        </row>
        <row r="1835">
          <cell r="B1835" t="str">
            <v>Amphora laevissima</v>
          </cell>
        </row>
        <row r="1836">
          <cell r="B1836" t="str">
            <v>Amphora libyca***retired***use Amphora ovalis var. affinis</v>
          </cell>
        </row>
        <row r="1837">
          <cell r="B1837" t="str">
            <v>Amphora lineolata</v>
          </cell>
        </row>
        <row r="1838">
          <cell r="B1838" t="str">
            <v>Amphora minutissima</v>
          </cell>
        </row>
        <row r="1839">
          <cell r="B1839" t="str">
            <v>Amphora montana</v>
          </cell>
        </row>
        <row r="1840">
          <cell r="B1840" t="str">
            <v>Amphora neglecta</v>
          </cell>
        </row>
        <row r="1841">
          <cell r="B1841" t="str">
            <v>Amphora normanii</v>
          </cell>
        </row>
        <row r="1842">
          <cell r="B1842" t="str">
            <v>Amphora ocellata</v>
          </cell>
        </row>
        <row r="1843">
          <cell r="B1843" t="str">
            <v>Amphora oligotraphenta</v>
          </cell>
        </row>
        <row r="1844">
          <cell r="B1844" t="str">
            <v>Amphora ovalis</v>
          </cell>
        </row>
        <row r="1845">
          <cell r="B1845" t="str">
            <v>Amphora ovalis var. affinis</v>
          </cell>
        </row>
        <row r="1846">
          <cell r="B1846" t="str">
            <v>Amphora ovalis var. barrowiana</v>
          </cell>
        </row>
        <row r="1847">
          <cell r="B1847" t="str">
            <v>Amphora ovalis var. pediculus***retired***use Amphora pediculus</v>
          </cell>
        </row>
        <row r="1848">
          <cell r="B1848" t="str">
            <v>Amphora parallelistriata</v>
          </cell>
        </row>
        <row r="1849">
          <cell r="B1849" t="str">
            <v>Amphora pediculus</v>
          </cell>
        </row>
        <row r="1850">
          <cell r="B1850" t="str">
            <v>Amphora pellucida</v>
          </cell>
        </row>
        <row r="1851">
          <cell r="B1851" t="str">
            <v>Amphora perpusilla</v>
          </cell>
        </row>
        <row r="1852">
          <cell r="B1852" t="str">
            <v>Amphora proteoides</v>
          </cell>
        </row>
        <row r="1853">
          <cell r="B1853" t="str">
            <v>Amphora proteus</v>
          </cell>
        </row>
        <row r="1854">
          <cell r="B1854" t="str">
            <v>Amphora pusio</v>
          </cell>
        </row>
        <row r="1855">
          <cell r="B1855" t="str">
            <v>Amphora robusta</v>
          </cell>
        </row>
        <row r="1856">
          <cell r="B1856" t="str">
            <v>Amphora sabiniana</v>
          </cell>
        </row>
        <row r="1857">
          <cell r="B1857" t="str">
            <v>Amphora salsa</v>
          </cell>
        </row>
        <row r="1858">
          <cell r="B1858" t="str">
            <v>Amphora spectabilis</v>
          </cell>
        </row>
        <row r="1859">
          <cell r="B1859" t="str">
            <v>Amphora spitzbergensis</v>
          </cell>
        </row>
        <row r="1860">
          <cell r="B1860" t="str">
            <v>Amphora strigosa</v>
          </cell>
        </row>
        <row r="1861">
          <cell r="B1861" t="str">
            <v>Amphora subcapitata***retired***use Halamphora subcapitata</v>
          </cell>
        </row>
        <row r="1862">
          <cell r="B1862" t="str">
            <v>Amphora sublaevis</v>
          </cell>
        </row>
        <row r="1863">
          <cell r="B1863" t="str">
            <v>Amphora submontana</v>
          </cell>
        </row>
        <row r="1864">
          <cell r="B1864" t="str">
            <v>Amphora subtropica</v>
          </cell>
        </row>
        <row r="1865">
          <cell r="B1865" t="str">
            <v>Amphora sulcata</v>
          </cell>
        </row>
        <row r="1866">
          <cell r="B1866" t="str">
            <v>Amphora tenerrima</v>
          </cell>
        </row>
        <row r="1867">
          <cell r="B1867" t="str">
            <v>Amphora tenuissima</v>
          </cell>
        </row>
        <row r="1868">
          <cell r="B1868" t="str">
            <v>Amphora tenuistriata</v>
          </cell>
        </row>
        <row r="1869">
          <cell r="B1869" t="str">
            <v>Amphora thumensis</v>
          </cell>
        </row>
        <row r="1870">
          <cell r="B1870" t="str">
            <v>Amphora triundulata</v>
          </cell>
        </row>
        <row r="1871">
          <cell r="B1871" t="str">
            <v>Amphora tumida</v>
          </cell>
        </row>
        <row r="1872">
          <cell r="B1872" t="str">
            <v>Amphora turgida</v>
          </cell>
        </row>
        <row r="1873">
          <cell r="B1873" t="str">
            <v>Amphora veneta</v>
          </cell>
        </row>
        <row r="1874">
          <cell r="B1874" t="str">
            <v>Amphora veneta var. capitata***retired***use Amphora oligotraphenta</v>
          </cell>
        </row>
        <row r="1875">
          <cell r="B1875" t="str">
            <v>Ampithoe</v>
          </cell>
        </row>
        <row r="1876">
          <cell r="B1876" t="str">
            <v>Ampithoe lacertosa</v>
          </cell>
        </row>
        <row r="1877">
          <cell r="B1877" t="str">
            <v>Ampithoe longimana</v>
          </cell>
        </row>
        <row r="1878">
          <cell r="B1878" t="str">
            <v>Ampithoe plumulosa</v>
          </cell>
        </row>
        <row r="1879">
          <cell r="B1879" t="str">
            <v>Ampithoe ramondi</v>
          </cell>
        </row>
        <row r="1880">
          <cell r="B1880" t="str">
            <v>Ampithoe rubricata</v>
          </cell>
        </row>
        <row r="1881">
          <cell r="B1881" t="str">
            <v>Ampithoe sectimana</v>
          </cell>
        </row>
        <row r="1882">
          <cell r="B1882" t="str">
            <v>Ampithoe valida</v>
          </cell>
        </row>
        <row r="1883">
          <cell r="B1883" t="str">
            <v>Ampithoidae</v>
          </cell>
        </row>
        <row r="1884">
          <cell r="B1884" t="str">
            <v>Ampulex aenea, Fabricius 1804 (Ampulex)</v>
          </cell>
        </row>
        <row r="1885">
          <cell r="B1885" t="str">
            <v>Ampulex aenea, Spinola 1841 (Ampulex)</v>
          </cell>
        </row>
        <row r="1886">
          <cell r="B1886" t="str">
            <v>Ampullariidae</v>
          </cell>
        </row>
        <row r="1887">
          <cell r="B1887" t="str">
            <v>Ampullarioidea</v>
          </cell>
        </row>
        <row r="1888">
          <cell r="B1888" t="str">
            <v>Ampumixis</v>
          </cell>
        </row>
        <row r="1889">
          <cell r="B1889" t="str">
            <v>Ampumixis dispar</v>
          </cell>
        </row>
        <row r="1890">
          <cell r="B1890" t="str">
            <v>Amsinckia intermedia</v>
          </cell>
        </row>
        <row r="1891">
          <cell r="B1891" t="str">
            <v>Amsinckia menziesii var. intermedia***retired***use Amsinckia intermedia</v>
          </cell>
        </row>
        <row r="1892">
          <cell r="B1892" t="str">
            <v>Amygdalum</v>
          </cell>
        </row>
        <row r="1893">
          <cell r="B1893" t="str">
            <v>Amygdalum pallidulum</v>
          </cell>
        </row>
        <row r="1894">
          <cell r="B1894" t="str">
            <v>Amygdalum papyrium</v>
          </cell>
        </row>
        <row r="1895">
          <cell r="B1895" t="str">
            <v>Amygdalum politum</v>
          </cell>
        </row>
        <row r="1896">
          <cell r="B1896" t="str">
            <v>Amygdalum sagittatum</v>
          </cell>
        </row>
        <row r="1897">
          <cell r="B1897" t="str">
            <v>Amylax triacantha</v>
          </cell>
        </row>
        <row r="1898">
          <cell r="B1898" t="str">
            <v>Anabaena</v>
          </cell>
        </row>
        <row r="1899">
          <cell r="B1899" t="str">
            <v>Anabaena aequalis</v>
          </cell>
        </row>
        <row r="1900">
          <cell r="B1900" t="str">
            <v>Anabaena affinis</v>
          </cell>
        </row>
        <row r="1901">
          <cell r="B1901" t="str">
            <v>Anabaena ambigua</v>
          </cell>
        </row>
        <row r="1902">
          <cell r="B1902" t="str">
            <v>Anabaena angstumalis</v>
          </cell>
        </row>
        <row r="1903">
          <cell r="B1903" t="str">
            <v>Anabaena aphanizomendoides</v>
          </cell>
        </row>
        <row r="1904">
          <cell r="B1904" t="str">
            <v>Anabaena aphanizomenoides</v>
          </cell>
        </row>
        <row r="1905">
          <cell r="B1905" t="str">
            <v>Anabaena carmichaelii</v>
          </cell>
        </row>
        <row r="1906">
          <cell r="B1906" t="str">
            <v>Anabaena catenula</v>
          </cell>
        </row>
        <row r="1907">
          <cell r="B1907" t="str">
            <v>Anabaena circinalis</v>
          </cell>
        </row>
        <row r="1908">
          <cell r="B1908" t="str">
            <v>Anabaena circinalis var. macrospora</v>
          </cell>
        </row>
        <row r="1909">
          <cell r="B1909" t="str">
            <v>Anabaena compacta***retired***use Dolichospermum compactum</v>
          </cell>
        </row>
        <row r="1910">
          <cell r="B1910" t="str">
            <v>Anabaena confervoides</v>
          </cell>
        </row>
        <row r="1911">
          <cell r="B1911" t="str">
            <v>Anabaena constricta</v>
          </cell>
        </row>
        <row r="1912">
          <cell r="B1912" t="str">
            <v>Anabaena crassa</v>
          </cell>
        </row>
        <row r="1913">
          <cell r="B1913" t="str">
            <v>Anabaena cylindrica</v>
          </cell>
        </row>
        <row r="1914">
          <cell r="B1914" t="str">
            <v>Anabaena flos-aquae</v>
          </cell>
        </row>
        <row r="1915">
          <cell r="B1915" t="str">
            <v>Anabaena flosaquae</v>
          </cell>
        </row>
        <row r="1916">
          <cell r="B1916" t="str">
            <v>Anabaena fullebornii</v>
          </cell>
        </row>
        <row r="1917">
          <cell r="B1917" t="str">
            <v>Anabaena fusca</v>
          </cell>
        </row>
        <row r="1918">
          <cell r="B1918" t="str">
            <v>Anabaena helicoidea</v>
          </cell>
        </row>
        <row r="1919">
          <cell r="B1919" t="str">
            <v>Anabaena inaequalis</v>
          </cell>
        </row>
        <row r="1920">
          <cell r="B1920" t="str">
            <v>Anabaena iyengarii var. attenuata</v>
          </cell>
        </row>
        <row r="1921">
          <cell r="B1921" t="str">
            <v>Anabaena iyengarii var. tenuis</v>
          </cell>
        </row>
        <row r="1922">
          <cell r="B1922" t="str">
            <v>Anabaena lapponica</v>
          </cell>
        </row>
        <row r="1923">
          <cell r="B1923" t="str">
            <v>Anabaena lemmermannii</v>
          </cell>
        </row>
        <row r="1924">
          <cell r="B1924" t="str">
            <v>Anabaena licheniformis</v>
          </cell>
        </row>
        <row r="1925">
          <cell r="B1925" t="str">
            <v>Anabaena limnetica</v>
          </cell>
        </row>
        <row r="1926">
          <cell r="B1926" t="str">
            <v>Anabaena longicellularis</v>
          </cell>
        </row>
        <row r="1927">
          <cell r="B1927" t="str">
            <v>Anabaena macrospora</v>
          </cell>
        </row>
        <row r="1928">
          <cell r="B1928" t="str">
            <v>Anabaena macrospora robusta</v>
          </cell>
        </row>
        <row r="1929">
          <cell r="B1929" t="str">
            <v>Anabaena oscillarioides</v>
          </cell>
        </row>
        <row r="1930">
          <cell r="B1930" t="str">
            <v>Anabaena oscillaroides</v>
          </cell>
        </row>
        <row r="1931">
          <cell r="B1931" t="str">
            <v>Anabaena planctonica</v>
          </cell>
        </row>
        <row r="1932">
          <cell r="B1932" t="str">
            <v>Anabaena pseudocompacta</v>
          </cell>
        </row>
        <row r="1933">
          <cell r="B1933" t="str">
            <v>Anabaena sigmoidea</v>
          </cell>
        </row>
        <row r="1934">
          <cell r="B1934" t="str">
            <v>Anabaena smithii</v>
          </cell>
        </row>
        <row r="1935">
          <cell r="B1935" t="str">
            <v>Anabaena solitaria</v>
          </cell>
        </row>
        <row r="1936">
          <cell r="B1936" t="str">
            <v>Anabaena sphaerica</v>
          </cell>
        </row>
        <row r="1937">
          <cell r="B1937" t="str">
            <v>Anabaena spiroides</v>
          </cell>
        </row>
        <row r="1938">
          <cell r="B1938" t="str">
            <v>Anabaena spiroides crassa</v>
          </cell>
        </row>
        <row r="1939">
          <cell r="B1939" t="str">
            <v>Anabaena spiroides var. crassa</v>
          </cell>
        </row>
        <row r="1940">
          <cell r="B1940" t="str">
            <v>Anabaena subcylindrica</v>
          </cell>
        </row>
        <row r="1941">
          <cell r="B1941" t="str">
            <v>Anabaena torulosa</v>
          </cell>
        </row>
        <row r="1942">
          <cell r="B1942" t="str">
            <v>Anabaena vaginicola</v>
          </cell>
        </row>
        <row r="1943">
          <cell r="B1943" t="str">
            <v>Anabaena variabilis</v>
          </cell>
        </row>
        <row r="1944">
          <cell r="B1944" t="str">
            <v>Anabaena viguieri</v>
          </cell>
        </row>
        <row r="1945">
          <cell r="B1945" t="str">
            <v>Anabaena wisconsiense</v>
          </cell>
        </row>
        <row r="1946">
          <cell r="B1946" t="str">
            <v>Anabaena wisconsinense</v>
          </cell>
        </row>
        <row r="1947">
          <cell r="B1947" t="str">
            <v>Anabaenopsis</v>
          </cell>
        </row>
        <row r="1948">
          <cell r="B1948" t="str">
            <v>Anabaenopsis arnoldii</v>
          </cell>
        </row>
        <row r="1949">
          <cell r="B1949" t="str">
            <v>Anabaenopsis circularis</v>
          </cell>
        </row>
        <row r="1950">
          <cell r="B1950" t="str">
            <v>Anabaenopsis circularis var. javanica</v>
          </cell>
        </row>
        <row r="1951">
          <cell r="B1951" t="str">
            <v>Anabaenopsis elenkenii</v>
          </cell>
        </row>
        <row r="1952">
          <cell r="B1952" t="str">
            <v>Anabaenopsis philippinensis</v>
          </cell>
        </row>
        <row r="1953">
          <cell r="B1953" t="str">
            <v>Anabaenopsis tanganyikae</v>
          </cell>
        </row>
        <row r="1954">
          <cell r="B1954" t="str">
            <v>Anabantidae</v>
          </cell>
        </row>
        <row r="1955">
          <cell r="B1955" t="str">
            <v>Anabantoidei</v>
          </cell>
        </row>
        <row r="1956">
          <cell r="B1956" t="str">
            <v>Anabas</v>
          </cell>
        </row>
        <row r="1957">
          <cell r="B1957" t="str">
            <v>Anabas oxyrhynchus***retired***use Ctenopoma oxyrhynchum</v>
          </cell>
        </row>
        <row r="1958">
          <cell r="B1958" t="str">
            <v>Anabas testudineus</v>
          </cell>
        </row>
        <row r="1959">
          <cell r="B1959" t="str">
            <v>Anablepidae</v>
          </cell>
        </row>
        <row r="1960">
          <cell r="B1960" t="str">
            <v>Anableps</v>
          </cell>
        </row>
        <row r="1961">
          <cell r="B1961" t="str">
            <v>Anableps anableps</v>
          </cell>
        </row>
        <row r="1962">
          <cell r="B1962" t="str">
            <v>Anableps dowei</v>
          </cell>
        </row>
        <row r="1963">
          <cell r="B1963" t="str">
            <v>Anableps microlepis</v>
          </cell>
        </row>
        <row r="1964">
          <cell r="B1964" t="str">
            <v>Anabolia</v>
          </cell>
        </row>
        <row r="1965">
          <cell r="B1965" t="str">
            <v>Anabolia bimaculata</v>
          </cell>
        </row>
        <row r="1966">
          <cell r="B1966" t="str">
            <v>Anabolia consocia</v>
          </cell>
        </row>
        <row r="1967">
          <cell r="B1967" t="str">
            <v>Anacaena</v>
          </cell>
        </row>
        <row r="1968">
          <cell r="B1968" t="str">
            <v>Anacaena limbata</v>
          </cell>
        </row>
        <row r="1969">
          <cell r="B1969" t="str">
            <v>Anacaena lutescens</v>
          </cell>
        </row>
        <row r="1970">
          <cell r="B1970" t="str">
            <v>Anacanthobatis</v>
          </cell>
        </row>
        <row r="1971">
          <cell r="B1971" t="str">
            <v>Anacanthobatis americanus</v>
          </cell>
        </row>
        <row r="1972">
          <cell r="B1972" t="str">
            <v>Anacanthobatis borneensis</v>
          </cell>
        </row>
        <row r="1973">
          <cell r="B1973" t="str">
            <v>Anacanthobatis donghaiensis</v>
          </cell>
        </row>
        <row r="1974">
          <cell r="B1974" t="str">
            <v>Anacanthobatis folirostris</v>
          </cell>
        </row>
        <row r="1975">
          <cell r="B1975" t="str">
            <v>Anacanthobatis longirostris</v>
          </cell>
        </row>
        <row r="1976">
          <cell r="B1976" t="str">
            <v>Anacanthobatis marmoratus</v>
          </cell>
        </row>
        <row r="1977">
          <cell r="B1977" t="str">
            <v>Anacanthobatis melanosoma</v>
          </cell>
        </row>
        <row r="1978">
          <cell r="B1978" t="str">
            <v>Anacanthobatis nanhaiensis</v>
          </cell>
        </row>
        <row r="1979">
          <cell r="B1979" t="str">
            <v>Anacanthobatis ori</v>
          </cell>
        </row>
        <row r="1980">
          <cell r="B1980" t="str">
            <v>Anacanthobatis stenosomus</v>
          </cell>
        </row>
        <row r="1981">
          <cell r="B1981" t="str">
            <v>Anacanthus</v>
          </cell>
        </row>
        <row r="1982">
          <cell r="B1982" t="str">
            <v>Anacanthus barbatus</v>
          </cell>
        </row>
        <row r="1983">
          <cell r="B1983" t="str">
            <v>Anachis</v>
          </cell>
        </row>
        <row r="1984">
          <cell r="B1984" t="str">
            <v>Anachis avara</v>
          </cell>
        </row>
        <row r="1985">
          <cell r="B1985" t="str">
            <v>Anachis floridana</v>
          </cell>
        </row>
        <row r="1986">
          <cell r="B1986" t="str">
            <v>Anachis lafresnayi</v>
          </cell>
        </row>
        <row r="1987">
          <cell r="B1987" t="str">
            <v>Anachis obesa</v>
          </cell>
        </row>
        <row r="1988">
          <cell r="B1988" t="str">
            <v>Anachis semiplicata</v>
          </cell>
        </row>
        <row r="1989">
          <cell r="B1989" t="str">
            <v>Anachis translirata</v>
          </cell>
        </row>
        <row r="1990">
          <cell r="B1990" t="str">
            <v>Anacithara perfecata</v>
          </cell>
        </row>
        <row r="1991">
          <cell r="B1991" t="str">
            <v>Anacroneuria</v>
          </cell>
        </row>
        <row r="1992">
          <cell r="B1992" t="str">
            <v>Anacroneuriini</v>
          </cell>
        </row>
        <row r="1993">
          <cell r="B1993" t="str">
            <v>Anacystis</v>
          </cell>
        </row>
        <row r="1994">
          <cell r="B1994" t="str">
            <v>Anacystis cyanea</v>
          </cell>
        </row>
        <row r="1995">
          <cell r="B1995" t="str">
            <v>Anacystis dimidiata</v>
          </cell>
        </row>
        <row r="1996">
          <cell r="B1996" t="str">
            <v>Anacystis incerta</v>
          </cell>
        </row>
        <row r="1997">
          <cell r="B1997" t="str">
            <v>Anacystis marina</v>
          </cell>
        </row>
        <row r="1998">
          <cell r="B1998" t="str">
            <v>Anacystis montana</v>
          </cell>
        </row>
        <row r="1999">
          <cell r="B1999" t="str">
            <v>Anacystis montana minor</v>
          </cell>
        </row>
        <row r="2000">
          <cell r="B2000" t="str">
            <v>Anacystis thermalis</v>
          </cell>
        </row>
        <row r="2001">
          <cell r="B2001" t="str">
            <v>Anadara</v>
          </cell>
        </row>
        <row r="2002">
          <cell r="B2002" t="str">
            <v>Anadara chemnitzii</v>
          </cell>
        </row>
        <row r="2003">
          <cell r="B2003" t="str">
            <v>Anadara floridana</v>
          </cell>
        </row>
        <row r="2004">
          <cell r="B2004" t="str">
            <v>Anadara notabilis</v>
          </cell>
        </row>
        <row r="2005">
          <cell r="B2005" t="str">
            <v>Anadara ovalis</v>
          </cell>
        </row>
        <row r="2006">
          <cell r="B2006" t="str">
            <v>Anadara transversa</v>
          </cell>
        </row>
        <row r="2007">
          <cell r="B2007" t="str">
            <v>Anafroptilum</v>
          </cell>
        </row>
        <row r="2008">
          <cell r="B2008" t="str">
            <v>Anafroptilum bifurcatum</v>
          </cell>
        </row>
        <row r="2009">
          <cell r="B2009" t="str">
            <v>Anafroptilum/Neocloeon</v>
          </cell>
        </row>
        <row r="2010">
          <cell r="B2010" t="str">
            <v>Anafroptilum/Neocloeon/Procloeon</v>
          </cell>
        </row>
        <row r="2011">
          <cell r="B2011" t="str">
            <v>Anagallis minima</v>
          </cell>
        </row>
        <row r="2012">
          <cell r="B2012" t="str">
            <v>Anagallis monelli</v>
          </cell>
        </row>
        <row r="2013">
          <cell r="B2013" t="str">
            <v>Anagapetus</v>
          </cell>
        </row>
        <row r="2014">
          <cell r="B2014" t="str">
            <v>Anagapetus debilis</v>
          </cell>
        </row>
        <row r="2015">
          <cell r="B2015" t="str">
            <v>Anaitides</v>
          </cell>
        </row>
        <row r="2016">
          <cell r="B2016" t="str">
            <v>Anaitides citrina</v>
          </cell>
        </row>
        <row r="2017">
          <cell r="B2017" t="str">
            <v>Anaitides erythrophyllus</v>
          </cell>
        </row>
        <row r="2018">
          <cell r="B2018" t="str">
            <v>Anaitides groenlandica</v>
          </cell>
        </row>
        <row r="2019">
          <cell r="B2019" t="str">
            <v>Anaitides longipes</v>
          </cell>
        </row>
        <row r="2020">
          <cell r="B2020" t="str">
            <v>Anaitides maculata</v>
          </cell>
        </row>
        <row r="2021">
          <cell r="B2021" t="str">
            <v>Anaitides madeirensis</v>
          </cell>
        </row>
        <row r="2022">
          <cell r="B2022" t="str">
            <v>Anaitides medipapillata</v>
          </cell>
        </row>
        <row r="2023">
          <cell r="B2023" t="str">
            <v>Anaitides mucosa</v>
          </cell>
        </row>
        <row r="2024">
          <cell r="B2024" t="str">
            <v>Anaitides multipapillata</v>
          </cell>
        </row>
        <row r="2025">
          <cell r="B2025" t="str">
            <v>Anaitides papillosa</v>
          </cell>
        </row>
        <row r="2026">
          <cell r="B2026" t="str">
            <v>Analetris eximia</v>
          </cell>
        </row>
        <row r="2027">
          <cell r="B2027" t="str">
            <v>Anamaera hixoni</v>
          </cell>
        </row>
        <row r="2028">
          <cell r="B2028" t="str">
            <v>Anamixis</v>
          </cell>
        </row>
        <row r="2029">
          <cell r="B2029" t="str">
            <v>Anamixis cavatura</v>
          </cell>
        </row>
        <row r="2030">
          <cell r="B2030" t="str">
            <v>Anamixis pacifica</v>
          </cell>
        </row>
        <row r="2031">
          <cell r="B2031" t="str">
            <v>Anamixis stebbingi</v>
          </cell>
        </row>
        <row r="2032">
          <cell r="B2032" t="str">
            <v>Anampses</v>
          </cell>
        </row>
        <row r="2033">
          <cell r="B2033" t="str">
            <v>Anampses caeruleopunctatus</v>
          </cell>
        </row>
        <row r="2034">
          <cell r="B2034" t="str">
            <v>Anampses chrysocephalus</v>
          </cell>
        </row>
        <row r="2035">
          <cell r="B2035" t="str">
            <v>Anampses cuvier</v>
          </cell>
        </row>
        <row r="2036">
          <cell r="B2036" t="str">
            <v>Anampses elegans</v>
          </cell>
        </row>
        <row r="2037">
          <cell r="B2037" t="str">
            <v>Anampses femininus</v>
          </cell>
        </row>
        <row r="2038">
          <cell r="B2038" t="str">
            <v>Anampses geographicus</v>
          </cell>
        </row>
        <row r="2039">
          <cell r="B2039" t="str">
            <v>Anampses lennardi</v>
          </cell>
        </row>
        <row r="2040">
          <cell r="B2040" t="str">
            <v>Anampses lineatus</v>
          </cell>
        </row>
        <row r="2041">
          <cell r="B2041" t="str">
            <v>Anampses melanurus</v>
          </cell>
        </row>
        <row r="2042">
          <cell r="B2042" t="str">
            <v>Anampses melanurus lineatus***retired***use Anampses lineatus</v>
          </cell>
        </row>
        <row r="2043">
          <cell r="B2043" t="str">
            <v>Anampses melanurus melanurus***retired***use Anampses melanurus</v>
          </cell>
        </row>
        <row r="2044">
          <cell r="B2044" t="str">
            <v>Anampses meleagrides</v>
          </cell>
        </row>
        <row r="2045">
          <cell r="B2045" t="str">
            <v>Anampses moniliger***retired***use Halichoeres leucurus</v>
          </cell>
        </row>
        <row r="2046">
          <cell r="B2046" t="str">
            <v>Anampses nagayoi***retired***use Anampses meleagrides</v>
          </cell>
        </row>
        <row r="2047">
          <cell r="B2047" t="str">
            <v>Anampses neoguinaicus</v>
          </cell>
        </row>
        <row r="2048">
          <cell r="B2048" t="str">
            <v>Anampses pterophthalmus***retired***use Anampses geographicus</v>
          </cell>
        </row>
        <row r="2049">
          <cell r="B2049" t="str">
            <v>Anampses pulcher***retired***use Anampses caeruleopunctatus</v>
          </cell>
        </row>
        <row r="2050">
          <cell r="B2050" t="str">
            <v>Anampses rubrocaudatus***retired***use Anampses chrysocephalus</v>
          </cell>
        </row>
        <row r="2051">
          <cell r="B2051" t="str">
            <v>Anampses twistii</v>
          </cell>
        </row>
        <row r="2052">
          <cell r="B2052" t="str">
            <v>Anampses viridis</v>
          </cell>
        </row>
        <row r="2053">
          <cell r="B2053" t="str">
            <v>Anampses viridus***retired***use Anampses viridis</v>
          </cell>
        </row>
        <row r="2054">
          <cell r="B2054" t="str">
            <v>Anampsodax lienardi***retired***use Anampses geographicus</v>
          </cell>
        </row>
        <row r="2055">
          <cell r="B2055" t="str">
            <v>Ananthura</v>
          </cell>
        </row>
        <row r="2056">
          <cell r="B2056" t="str">
            <v>Anaphalis margaritacea</v>
          </cell>
        </row>
        <row r="2057">
          <cell r="B2057" t="str">
            <v>Anarchias</v>
          </cell>
        </row>
        <row r="2058">
          <cell r="B2058" t="str">
            <v>Anarchias allardicei</v>
          </cell>
        </row>
        <row r="2059">
          <cell r="B2059" t="str">
            <v>Anarchias cantonensis</v>
          </cell>
        </row>
        <row r="2060">
          <cell r="B2060" t="str">
            <v>Anarchias euryurus</v>
          </cell>
        </row>
        <row r="2061">
          <cell r="B2061" t="str">
            <v>Anarchias leucurus</v>
          </cell>
        </row>
        <row r="2062">
          <cell r="B2062" t="str">
            <v>Anarchias seychellensis</v>
          </cell>
        </row>
        <row r="2063">
          <cell r="B2063" t="str">
            <v>Anarchias similis</v>
          </cell>
        </row>
        <row r="2064">
          <cell r="B2064" t="str">
            <v>Anarchias yoshiae***retired***use Anarchias similis</v>
          </cell>
        </row>
        <row r="2065">
          <cell r="B2065" t="str">
            <v>Anarchopterus</v>
          </cell>
        </row>
        <row r="2066">
          <cell r="B2066" t="str">
            <v>Anarchopterus criniger</v>
          </cell>
        </row>
        <row r="2067">
          <cell r="B2067" t="str">
            <v>Anarchopterus tectus</v>
          </cell>
        </row>
        <row r="2068">
          <cell r="B2068" t="str">
            <v>Anarhichadidae</v>
          </cell>
        </row>
        <row r="2069">
          <cell r="B2069" t="str">
            <v>Anarhichas</v>
          </cell>
        </row>
        <row r="2070">
          <cell r="B2070" t="str">
            <v>Anarhichas denticulatus</v>
          </cell>
        </row>
        <row r="2071">
          <cell r="B2071" t="str">
            <v>Anarhichas latifrons***retired***use Anarhichas denticulatus</v>
          </cell>
        </row>
        <row r="2072">
          <cell r="B2072" t="str">
            <v>Anarhichas lepturus***retired***use Anarhichas orientalis</v>
          </cell>
        </row>
        <row r="2073">
          <cell r="B2073" t="str">
            <v>Anarhichas lupus</v>
          </cell>
        </row>
        <row r="2074">
          <cell r="B2074" t="str">
            <v>Anarhichas minor</v>
          </cell>
        </row>
        <row r="2075">
          <cell r="B2075" t="str">
            <v>Anarhichas ocellatus***retired***use Anarrhichthys ocellatus</v>
          </cell>
        </row>
        <row r="2076">
          <cell r="B2076" t="str">
            <v>Anarhichas orientalis</v>
          </cell>
        </row>
        <row r="2077">
          <cell r="B2077" t="str">
            <v>Anarrhichthys</v>
          </cell>
        </row>
        <row r="2078">
          <cell r="B2078" t="str">
            <v>Anarrhichthys ocellatus</v>
          </cell>
        </row>
        <row r="2079">
          <cell r="B2079" t="str">
            <v>Anarthruridae</v>
          </cell>
        </row>
        <row r="2080">
          <cell r="B2080" t="str">
            <v>Anas</v>
          </cell>
        </row>
        <row r="2081">
          <cell r="B2081" t="str">
            <v>Anas acuta</v>
          </cell>
        </row>
        <row r="2082">
          <cell r="B2082" t="str">
            <v>Anas americana</v>
          </cell>
        </row>
        <row r="2083">
          <cell r="B2083" t="str">
            <v>Anas clypeata</v>
          </cell>
        </row>
        <row r="2084">
          <cell r="B2084" t="str">
            <v>Anas crecca</v>
          </cell>
        </row>
        <row r="2085">
          <cell r="B2085" t="str">
            <v>Anas Crecca Carolinensis</v>
          </cell>
        </row>
        <row r="2086">
          <cell r="B2086" t="str">
            <v>Anas cyanoptera</v>
          </cell>
        </row>
        <row r="2087">
          <cell r="B2087" t="str">
            <v>Anas discors</v>
          </cell>
        </row>
        <row r="2088">
          <cell r="B2088" t="str">
            <v>Anas penelope</v>
          </cell>
        </row>
        <row r="2089">
          <cell r="B2089" t="str">
            <v>Anas platyrhynchos</v>
          </cell>
        </row>
        <row r="2090">
          <cell r="B2090" t="str">
            <v>Anas Rubripes</v>
          </cell>
        </row>
        <row r="2091">
          <cell r="B2091" t="str">
            <v>Anas strepera</v>
          </cell>
        </row>
        <row r="2092">
          <cell r="B2092" t="str">
            <v>Anaspidea</v>
          </cell>
        </row>
        <row r="2093">
          <cell r="B2093" t="str">
            <v>Anaspidoglanis macrostoma</v>
          </cell>
        </row>
        <row r="2094">
          <cell r="B2094" t="str">
            <v>Anatanais pseudonormani</v>
          </cell>
        </row>
        <row r="2095">
          <cell r="B2095" t="str">
            <v>Anathece</v>
          </cell>
        </row>
        <row r="2096">
          <cell r="B2096" t="str">
            <v>Anathece minutissima</v>
          </cell>
        </row>
        <row r="2097">
          <cell r="B2097" t="str">
            <v>Anatidae</v>
          </cell>
        </row>
        <row r="2098">
          <cell r="B2098" t="str">
            <v>Anatina anatina</v>
          </cell>
        </row>
        <row r="2099">
          <cell r="B2099" t="str">
            <v>Anatoma crispata</v>
          </cell>
        </row>
        <row r="2100">
          <cell r="B2100" t="str">
            <v>Anax</v>
          </cell>
        </row>
        <row r="2101">
          <cell r="B2101" t="str">
            <v>Anax junius</v>
          </cell>
        </row>
        <row r="2102">
          <cell r="B2102" t="str">
            <v>Anax longipes</v>
          </cell>
        </row>
        <row r="2103">
          <cell r="B2103" t="str">
            <v>Anax walsinghami</v>
          </cell>
        </row>
        <row r="2104">
          <cell r="B2104" t="str">
            <v>Anaxyrus americanus</v>
          </cell>
        </row>
        <row r="2105">
          <cell r="B2105" t="str">
            <v>Anaxyrus boreas</v>
          </cell>
        </row>
        <row r="2106">
          <cell r="B2106" t="str">
            <v>Anaxyrus hemiophrys</v>
          </cell>
        </row>
        <row r="2107">
          <cell r="B2107" t="str">
            <v>Anaxyrus microscaphus</v>
          </cell>
        </row>
        <row r="2108">
          <cell r="B2108" t="str">
            <v>Anaxyrus punctatus</v>
          </cell>
        </row>
        <row r="2109">
          <cell r="B2109" t="str">
            <v>Anaxyrus woodhousii</v>
          </cell>
        </row>
        <row r="2110">
          <cell r="B2110" t="str">
            <v>Anchialina typica</v>
          </cell>
        </row>
        <row r="2111">
          <cell r="B2111" t="str">
            <v>Anchichoerops</v>
          </cell>
        </row>
        <row r="2112">
          <cell r="B2112" t="str">
            <v>Anchichoerops natalensis</v>
          </cell>
        </row>
        <row r="2113">
          <cell r="B2113" t="str">
            <v>Anchicolurus occidentalis</v>
          </cell>
        </row>
        <row r="2114">
          <cell r="B2114" t="str">
            <v>Anchoa</v>
          </cell>
        </row>
        <row r="2115">
          <cell r="B2115" t="str">
            <v>Anchoa analis</v>
          </cell>
        </row>
        <row r="2116">
          <cell r="B2116" t="str">
            <v>Anchoa argentivittata</v>
          </cell>
        </row>
        <row r="2117">
          <cell r="B2117" t="str">
            <v>Anchoa belizensis</v>
          </cell>
        </row>
        <row r="2118">
          <cell r="B2118" t="str">
            <v>Anchoa cayorum</v>
          </cell>
        </row>
        <row r="2119">
          <cell r="B2119" t="str">
            <v>Anchoa chamensis</v>
          </cell>
        </row>
        <row r="2120">
          <cell r="B2120" t="str">
            <v>Anchoa choerostoma</v>
          </cell>
        </row>
        <row r="2121">
          <cell r="B2121" t="str">
            <v>Anchoa colonensis</v>
          </cell>
        </row>
        <row r="2122">
          <cell r="B2122" t="str">
            <v>Anchoa compressa</v>
          </cell>
        </row>
        <row r="2123">
          <cell r="B2123" t="str">
            <v>Anchoa cubana</v>
          </cell>
        </row>
        <row r="2124">
          <cell r="B2124" t="str">
            <v>Anchoa curta</v>
          </cell>
        </row>
        <row r="2125">
          <cell r="B2125" t="str">
            <v>Anchoa delicatissima</v>
          </cell>
        </row>
        <row r="2126">
          <cell r="B2126" t="str">
            <v>Anchoa eigenmannia</v>
          </cell>
        </row>
        <row r="2127">
          <cell r="B2127" t="str">
            <v>Anchoa exigua</v>
          </cell>
        </row>
        <row r="2128">
          <cell r="B2128" t="str">
            <v>Anchoa filifera</v>
          </cell>
        </row>
        <row r="2129">
          <cell r="B2129" t="str">
            <v>Anchoa helleri</v>
          </cell>
        </row>
        <row r="2130">
          <cell r="B2130" t="str">
            <v>Anchoa hepsetus</v>
          </cell>
        </row>
        <row r="2131">
          <cell r="B2131" t="str">
            <v>Anchoa ischana</v>
          </cell>
        </row>
        <row r="2132">
          <cell r="B2132" t="str">
            <v>Anchoa januaria</v>
          </cell>
        </row>
        <row r="2133">
          <cell r="B2133" t="str">
            <v>Anchoa lamprotaenia</v>
          </cell>
        </row>
        <row r="2134">
          <cell r="B2134" t="str">
            <v>Anchoa lucida</v>
          </cell>
        </row>
        <row r="2135">
          <cell r="B2135" t="str">
            <v>Anchoa lyolepis</v>
          </cell>
        </row>
        <row r="2136">
          <cell r="B2136" t="str">
            <v>Anchoa marinii</v>
          </cell>
        </row>
        <row r="2137">
          <cell r="B2137" t="str">
            <v>Anchoa mitchilli</v>
          </cell>
        </row>
        <row r="2138">
          <cell r="B2138" t="str">
            <v>Anchoa mundeola</v>
          </cell>
        </row>
        <row r="2139">
          <cell r="B2139" t="str">
            <v>Anchoa mundeoloides</v>
          </cell>
        </row>
        <row r="2140">
          <cell r="B2140" t="str">
            <v>Anchoa nasus</v>
          </cell>
        </row>
        <row r="2141">
          <cell r="B2141" t="str">
            <v>Anchoa panamensis</v>
          </cell>
        </row>
        <row r="2142">
          <cell r="B2142" t="str">
            <v>Anchoa parva</v>
          </cell>
        </row>
        <row r="2143">
          <cell r="B2143" t="str">
            <v>Anchoa pectoralis</v>
          </cell>
        </row>
        <row r="2144">
          <cell r="B2144" t="str">
            <v>Anchoa scofieldi</v>
          </cell>
        </row>
        <row r="2145">
          <cell r="B2145" t="str">
            <v>Anchoa spinifer</v>
          </cell>
        </row>
        <row r="2146">
          <cell r="B2146" t="str">
            <v>Anchoa starksi</v>
          </cell>
        </row>
        <row r="2147">
          <cell r="B2147" t="str">
            <v>Anchoa tricolor</v>
          </cell>
        </row>
        <row r="2148">
          <cell r="B2148" t="str">
            <v>Anchoa trinitatis</v>
          </cell>
        </row>
        <row r="2149">
          <cell r="B2149" t="str">
            <v>Anchoa walkeri</v>
          </cell>
        </row>
        <row r="2150">
          <cell r="B2150" t="str">
            <v>Anchovia</v>
          </cell>
        </row>
        <row r="2151">
          <cell r="B2151" t="str">
            <v>Anchovia clupeoides</v>
          </cell>
        </row>
        <row r="2152">
          <cell r="B2152" t="str">
            <v>Anchovia macrolepidota</v>
          </cell>
        </row>
        <row r="2153">
          <cell r="B2153" t="str">
            <v>Anchovia surinamensis</v>
          </cell>
        </row>
        <row r="2154">
          <cell r="B2154" t="str">
            <v>Anchoviella</v>
          </cell>
        </row>
        <row r="2155">
          <cell r="B2155" t="str">
            <v>Anchoviella alleni</v>
          </cell>
        </row>
        <row r="2156">
          <cell r="B2156" t="str">
            <v>Anchoviella balboae</v>
          </cell>
        </row>
        <row r="2157">
          <cell r="B2157" t="str">
            <v>Anchoviella blackburni</v>
          </cell>
        </row>
        <row r="2158">
          <cell r="B2158" t="str">
            <v>Anchoviella brevirostris</v>
          </cell>
        </row>
        <row r="2159">
          <cell r="B2159" t="str">
            <v>Anchoviella carrikeri</v>
          </cell>
        </row>
        <row r="2160">
          <cell r="B2160" t="str">
            <v>Anchoviella cayennensis</v>
          </cell>
        </row>
        <row r="2161">
          <cell r="B2161" t="str">
            <v>Anchoviella elongata</v>
          </cell>
        </row>
        <row r="2162">
          <cell r="B2162" t="str">
            <v>Anchoviella guianensis</v>
          </cell>
        </row>
        <row r="2163">
          <cell r="B2163" t="str">
            <v>Anchoviella jamesi</v>
          </cell>
        </row>
        <row r="2164">
          <cell r="B2164" t="str">
            <v>Anchoviella lepidentostole</v>
          </cell>
        </row>
        <row r="2165">
          <cell r="B2165" t="str">
            <v>Anchoviella manamensis</v>
          </cell>
        </row>
        <row r="2166">
          <cell r="B2166" t="str">
            <v>Anchoviella nattereri</v>
          </cell>
        </row>
        <row r="2167">
          <cell r="B2167" t="str">
            <v>Anchoviella perezi</v>
          </cell>
        </row>
        <row r="2168">
          <cell r="B2168" t="str">
            <v>Anchoviella perfasciata</v>
          </cell>
        </row>
        <row r="2169">
          <cell r="B2169" t="str">
            <v>Anchoviella shantungensis</v>
          </cell>
        </row>
        <row r="2170">
          <cell r="B2170" t="str">
            <v>Anchoviella vaillanti</v>
          </cell>
        </row>
        <row r="2171">
          <cell r="B2171" t="str">
            <v>Anchycteis</v>
          </cell>
        </row>
        <row r="2172">
          <cell r="B2172" t="str">
            <v>Anchycteis velutina</v>
          </cell>
        </row>
        <row r="2173">
          <cell r="B2173" t="str">
            <v>Anchytarsus</v>
          </cell>
        </row>
        <row r="2174">
          <cell r="B2174" t="str">
            <v>Anchytarsus bicolor</v>
          </cell>
        </row>
        <row r="2175">
          <cell r="B2175" t="str">
            <v>Ancinus depressus</v>
          </cell>
        </row>
        <row r="2176">
          <cell r="B2176" t="str">
            <v>Ancinus granulatus</v>
          </cell>
        </row>
        <row r="2177">
          <cell r="B2177" t="str">
            <v>Ancistargis hamata</v>
          </cell>
        </row>
        <row r="2178">
          <cell r="B2178" t="str">
            <v>Ancistrosyllis</v>
          </cell>
        </row>
        <row r="2179">
          <cell r="B2179" t="str">
            <v>Ancistrosyllis carolinensis</v>
          </cell>
        </row>
        <row r="2180">
          <cell r="B2180" t="str">
            <v>Ancistrosyllis groenlandica</v>
          </cell>
        </row>
        <row r="2181">
          <cell r="B2181" t="str">
            <v>Ancistrosyllis hamata</v>
          </cell>
        </row>
        <row r="2182">
          <cell r="B2182" t="str">
            <v>Ancistrosyllis hartmanae</v>
          </cell>
        </row>
        <row r="2183">
          <cell r="B2183" t="str">
            <v>Ancistrosyllis jonesi</v>
          </cell>
        </row>
        <row r="2184">
          <cell r="B2184" t="str">
            <v>Ancistrosyllis papillosa</v>
          </cell>
        </row>
        <row r="2185">
          <cell r="B2185" t="str">
            <v>Ancistrus</v>
          </cell>
        </row>
        <row r="2186">
          <cell r="B2186" t="str">
            <v>Ancistrus chagresi</v>
          </cell>
        </row>
        <row r="2187">
          <cell r="B2187" t="str">
            <v>Ancistrus dolichopterus</v>
          </cell>
        </row>
        <row r="2188">
          <cell r="B2188" t="str">
            <v>Ancistrus gibbiceps***retired***use Glyptoperichthys gibbiceps</v>
          </cell>
        </row>
        <row r="2189">
          <cell r="B2189" t="str">
            <v>Ancistrus hoplogenys</v>
          </cell>
        </row>
        <row r="2190">
          <cell r="B2190" t="str">
            <v>Ancistrus multiradiatus***retired***use Pterygoplichthys multiradiatus</v>
          </cell>
        </row>
        <row r="2191">
          <cell r="B2191" t="str">
            <v>Ancistrus pulcher***retired***use Dekeyseria pulcher</v>
          </cell>
        </row>
        <row r="2192">
          <cell r="B2192" t="str">
            <v>Ancula</v>
          </cell>
        </row>
        <row r="2193">
          <cell r="B2193" t="str">
            <v>Ancula lentiginosa</v>
          </cell>
        </row>
        <row r="2194">
          <cell r="B2194" t="str">
            <v>Ancylidae</v>
          </cell>
        </row>
        <row r="2195">
          <cell r="B2195" t="str">
            <v>Ancylopsetta</v>
          </cell>
        </row>
        <row r="2196">
          <cell r="B2196" t="str">
            <v>Ancylopsetta antillarum</v>
          </cell>
        </row>
        <row r="2197">
          <cell r="B2197" t="str">
            <v>Ancylopsetta cycloidea</v>
          </cell>
        </row>
        <row r="2198">
          <cell r="B2198" t="str">
            <v>Ancylopsetta dendritica</v>
          </cell>
        </row>
        <row r="2199">
          <cell r="B2199" t="str">
            <v>Ancylopsetta dilecta</v>
          </cell>
        </row>
        <row r="2200">
          <cell r="B2200" t="str">
            <v>Ancylopsetta kumperae</v>
          </cell>
        </row>
        <row r="2201">
          <cell r="B2201" t="str">
            <v>Ancylopsetta microctenus</v>
          </cell>
        </row>
        <row r="2202">
          <cell r="B2202" t="str">
            <v>Ancylopsetta ommata</v>
          </cell>
        </row>
        <row r="2203">
          <cell r="B2203" t="str">
            <v>Ancylopsetta ommatus***retired***use Ancylopsetta ommata</v>
          </cell>
        </row>
        <row r="2204">
          <cell r="B2204" t="str">
            <v>Ancylopsetta quadrocellata***retired***use Ancylopsetta ommata</v>
          </cell>
        </row>
        <row r="2205">
          <cell r="B2205" t="str">
            <v>Ancyronyx</v>
          </cell>
        </row>
        <row r="2206">
          <cell r="B2206" t="str">
            <v>Ancyronyx variegata</v>
          </cell>
        </row>
        <row r="2207">
          <cell r="B2207" t="str">
            <v>Ancyronyx variegatus</v>
          </cell>
        </row>
        <row r="2208">
          <cell r="B2208" t="str">
            <v>Andersonia</v>
          </cell>
        </row>
        <row r="2209">
          <cell r="B2209" t="str">
            <v>Andresia (Andresiidae)</v>
          </cell>
        </row>
        <row r="2210">
          <cell r="B2210" t="str">
            <v>Andresia (Polynoidae)</v>
          </cell>
        </row>
        <row r="2211">
          <cell r="B2211" t="str">
            <v>Andromeda polifolia</v>
          </cell>
        </row>
        <row r="2212">
          <cell r="B2212" t="str">
            <v>Andromeda polifolia var. glaucophylla***retired***use Andromeda polifolia var. latifolia</v>
          </cell>
        </row>
        <row r="2213">
          <cell r="B2213" t="str">
            <v>Andromeda polifolia var. latifolia</v>
          </cell>
        </row>
        <row r="2214">
          <cell r="B2214" t="str">
            <v>Andropogon</v>
          </cell>
        </row>
        <row r="2215">
          <cell r="B2215" t="str">
            <v>Andropogon capillipes***retired***use Andropogon virginicus var. glaucus</v>
          </cell>
        </row>
        <row r="2216">
          <cell r="B2216" t="str">
            <v>Andropogon gerardii</v>
          </cell>
        </row>
        <row r="2217">
          <cell r="B2217" t="str">
            <v>Andropogon glaucopsis</v>
          </cell>
        </row>
        <row r="2218">
          <cell r="B2218" t="str">
            <v>Andropogon glomeratus</v>
          </cell>
        </row>
        <row r="2219">
          <cell r="B2219" t="str">
            <v>Andropogon glomeratus var. hirsutior</v>
          </cell>
        </row>
        <row r="2220">
          <cell r="B2220" t="str">
            <v>Andropogon glomeratus var. pumilus</v>
          </cell>
        </row>
        <row r="2221">
          <cell r="B2221" t="str">
            <v>Andropogon gyrans var. gyrans</v>
          </cell>
        </row>
        <row r="2222">
          <cell r="B2222" t="str">
            <v>Andropogon mohrii</v>
          </cell>
        </row>
        <row r="2223">
          <cell r="B2223" t="str">
            <v>Andropogon ternarius</v>
          </cell>
        </row>
        <row r="2224">
          <cell r="B2224" t="str">
            <v>Andropogon virginicus</v>
          </cell>
        </row>
        <row r="2225">
          <cell r="B2225" t="str">
            <v>Andropogon virginicus var. glaucus</v>
          </cell>
        </row>
        <row r="2226">
          <cell r="B2226" t="str">
            <v>Andropogon virginicus var. virginicus</v>
          </cell>
        </row>
        <row r="2227">
          <cell r="B2227" t="str">
            <v>Androsace filiformis</v>
          </cell>
        </row>
        <row r="2228">
          <cell r="B2228" t="str">
            <v>Androsace septentrionalis</v>
          </cell>
        </row>
        <row r="2229">
          <cell r="B2229" t="str">
            <v>Anemonactis</v>
          </cell>
        </row>
        <row r="2230">
          <cell r="B2230" t="str">
            <v>Anemone</v>
          </cell>
        </row>
        <row r="2231">
          <cell r="B2231" t="str">
            <v>Anemone americana</v>
          </cell>
        </row>
        <row r="2232">
          <cell r="B2232" t="str">
            <v>Anemone canadensis</v>
          </cell>
        </row>
        <row r="2233">
          <cell r="B2233" t="str">
            <v>Anemone multifida var. tetonensis</v>
          </cell>
        </row>
        <row r="2234">
          <cell r="B2234" t="str">
            <v>Anemone narcissiflora var. zephyra</v>
          </cell>
        </row>
        <row r="2235">
          <cell r="B2235" t="str">
            <v>Anemone piperi</v>
          </cell>
        </row>
        <row r="2236">
          <cell r="B2236" t="str">
            <v>Anemone quinquefolia</v>
          </cell>
        </row>
        <row r="2237">
          <cell r="B2237" t="str">
            <v>Anemone quinquefolia var. bifolia***retired***use Anemone quinquefolia var. quinquefolia</v>
          </cell>
        </row>
        <row r="2238">
          <cell r="B2238" t="str">
            <v>Anemone quinquefolia var. quinquefolia</v>
          </cell>
        </row>
        <row r="2239">
          <cell r="B2239" t="str">
            <v>Anemone virginiana</v>
          </cell>
        </row>
        <row r="2240">
          <cell r="B2240" t="str">
            <v>Anemonia</v>
          </cell>
        </row>
        <row r="2241">
          <cell r="B2241" t="str">
            <v>Anemopsis californica</v>
          </cell>
        </row>
        <row r="2242">
          <cell r="B2242" t="str">
            <v>Anepeorus</v>
          </cell>
        </row>
        <row r="2243">
          <cell r="B2243" t="str">
            <v>Aneumastus</v>
          </cell>
        </row>
        <row r="2244">
          <cell r="B2244" t="str">
            <v>Aneumastus albanicus</v>
          </cell>
        </row>
        <row r="2245">
          <cell r="B2245" t="str">
            <v>Aneumastus apiculatus</v>
          </cell>
        </row>
        <row r="2246">
          <cell r="B2246" t="str">
            <v>Aneumastus maculosus</v>
          </cell>
        </row>
        <row r="2247">
          <cell r="B2247" t="str">
            <v>Aneumastus minor</v>
          </cell>
        </row>
        <row r="2248">
          <cell r="B2248" t="str">
            <v>Aneumastus pseudotusculus</v>
          </cell>
        </row>
        <row r="2249">
          <cell r="B2249" t="str">
            <v>Aneumastus rostratus</v>
          </cell>
        </row>
        <row r="2250">
          <cell r="B2250" t="str">
            <v>Aneumastus tuscula</v>
          </cell>
        </row>
        <row r="2251">
          <cell r="B2251" t="str">
            <v>Aneumastus tusculus</v>
          </cell>
        </row>
        <row r="2252">
          <cell r="B2252" t="str">
            <v>Angadenia berteroi</v>
          </cell>
        </row>
        <row r="2253">
          <cell r="B2253" t="str">
            <v>Angarotipula</v>
          </cell>
        </row>
        <row r="2254">
          <cell r="B2254" t="str">
            <v>Angelica</v>
          </cell>
        </row>
        <row r="2255">
          <cell r="B2255" t="str">
            <v>Angelica ampla</v>
          </cell>
        </row>
        <row r="2256">
          <cell r="B2256" t="str">
            <v>Angelica arguta</v>
          </cell>
        </row>
        <row r="2257">
          <cell r="B2257" t="str">
            <v>Angelica atropurpurea</v>
          </cell>
        </row>
        <row r="2258">
          <cell r="B2258" t="str">
            <v>Angelica grayi</v>
          </cell>
        </row>
        <row r="2259">
          <cell r="B2259" t="str">
            <v>Angelica lucida</v>
          </cell>
        </row>
        <row r="2260">
          <cell r="B2260" t="str">
            <v>Angelichthys***retired***use Holacanthus</v>
          </cell>
        </row>
        <row r="2261">
          <cell r="B2261" t="str">
            <v>Anguilla</v>
          </cell>
        </row>
        <row r="2262">
          <cell r="B2262" t="str">
            <v>Anguilla anguilla</v>
          </cell>
        </row>
        <row r="2263">
          <cell r="B2263" t="str">
            <v>Anguilla australis</v>
          </cell>
        </row>
        <row r="2264">
          <cell r="B2264" t="str">
            <v>Anguilla bicolor</v>
          </cell>
        </row>
        <row r="2265">
          <cell r="B2265" t="str">
            <v>Anguilla japonica</v>
          </cell>
        </row>
        <row r="2266">
          <cell r="B2266" t="str">
            <v>Anguilla marmorata</v>
          </cell>
        </row>
        <row r="2267">
          <cell r="B2267" t="str">
            <v>Anguilla megastoma</v>
          </cell>
        </row>
        <row r="2268">
          <cell r="B2268" t="str">
            <v>Anguilla nebulosa</v>
          </cell>
        </row>
        <row r="2269">
          <cell r="B2269" t="str">
            <v>Anguilla obscura</v>
          </cell>
        </row>
        <row r="2270">
          <cell r="B2270" t="str">
            <v>Anguilla rostrata</v>
          </cell>
        </row>
        <row r="2271">
          <cell r="B2271" t="str">
            <v>Anguillidae</v>
          </cell>
        </row>
        <row r="2272">
          <cell r="B2272" t="str">
            <v>Anguilliformes</v>
          </cell>
        </row>
        <row r="2273">
          <cell r="B2273" t="str">
            <v>Anguilloidei</v>
          </cell>
        </row>
        <row r="2274">
          <cell r="B2274" t="str">
            <v>Anguinella palmata</v>
          </cell>
        </row>
        <row r="2275">
          <cell r="B2275" t="str">
            <v>Angulus agilis***retired***use Tellina agilis</v>
          </cell>
        </row>
        <row r="2276">
          <cell r="B2276" t="str">
            <v>Anheteromeyenia argyrosperma</v>
          </cell>
        </row>
        <row r="2277">
          <cell r="B2277" t="str">
            <v>Anheteromeyenia ryderi</v>
          </cell>
        </row>
        <row r="2278">
          <cell r="B2278" t="str">
            <v>Anhingidae</v>
          </cell>
        </row>
        <row r="2279">
          <cell r="B2279" t="str">
            <v>Aniculus maximus</v>
          </cell>
        </row>
        <row r="2280">
          <cell r="B2280" t="str">
            <v>Animalia</v>
          </cell>
        </row>
        <row r="2281">
          <cell r="B2281" t="str">
            <v>Anisarchus</v>
          </cell>
        </row>
        <row r="2282">
          <cell r="B2282" t="str">
            <v>Anisarchus medius</v>
          </cell>
        </row>
        <row r="2283">
          <cell r="B2283" t="str">
            <v>Anisitsiellidae</v>
          </cell>
        </row>
        <row r="2284">
          <cell r="B2284" t="str">
            <v>Anisocentropus</v>
          </cell>
        </row>
        <row r="2285">
          <cell r="B2285" t="str">
            <v>Anisocentropus pyraloides</v>
          </cell>
        </row>
        <row r="2286">
          <cell r="B2286" t="str">
            <v>Anisochrominae</v>
          </cell>
        </row>
        <row r="2287">
          <cell r="B2287" t="str">
            <v>Anisodonta</v>
          </cell>
        </row>
        <row r="2288">
          <cell r="B2288" t="str">
            <v>Anisogammaridae</v>
          </cell>
        </row>
        <row r="2289">
          <cell r="B2289" t="str">
            <v>Anisogammarus</v>
          </cell>
        </row>
        <row r="2290">
          <cell r="B2290" t="str">
            <v>Anisogammarus pugettensis</v>
          </cell>
        </row>
        <row r="2291">
          <cell r="B2291" t="str">
            <v>Anisoptera</v>
          </cell>
        </row>
        <row r="2292">
          <cell r="B2292" t="str">
            <v>Anisotremus</v>
          </cell>
        </row>
        <row r="2293">
          <cell r="B2293" t="str">
            <v>Anisotremus caesius</v>
          </cell>
        </row>
        <row r="2294">
          <cell r="B2294" t="str">
            <v>Anisotremus davidsonii</v>
          </cell>
        </row>
        <row r="2295">
          <cell r="B2295" t="str">
            <v>Anisotremus dovii</v>
          </cell>
        </row>
        <row r="2296">
          <cell r="B2296" t="str">
            <v>Anisotremus interruptus</v>
          </cell>
        </row>
        <row r="2297">
          <cell r="B2297" t="str">
            <v>Anisotremus moricandi</v>
          </cell>
        </row>
        <row r="2298">
          <cell r="B2298" t="str">
            <v>Anisotremus surinamensis</v>
          </cell>
        </row>
        <row r="2299">
          <cell r="B2299" t="str">
            <v>Anisotremus taeniatus</v>
          </cell>
        </row>
        <row r="2300">
          <cell r="B2300" t="str">
            <v>Anisotremus virginicus</v>
          </cell>
        </row>
        <row r="2301">
          <cell r="B2301" t="str">
            <v>Ankistrodesmus</v>
          </cell>
        </row>
        <row r="2302">
          <cell r="B2302" t="str">
            <v>Ankistrodesmus bernardii</v>
          </cell>
        </row>
        <row r="2303">
          <cell r="B2303" t="str">
            <v>Ankistrodesmus bibrianus</v>
          </cell>
        </row>
        <row r="2304">
          <cell r="B2304" t="str">
            <v>Ankistrodesmus braunii</v>
          </cell>
        </row>
        <row r="2305">
          <cell r="B2305" t="str">
            <v>Ankistrodesmus cf. convolutus***retired***use Ankistrodesmus</v>
          </cell>
        </row>
        <row r="2306">
          <cell r="B2306" t="str">
            <v>Ankistrodesmus convolutus</v>
          </cell>
        </row>
        <row r="2307">
          <cell r="B2307" t="str">
            <v>Ankistrodesmus falcatus</v>
          </cell>
        </row>
        <row r="2308">
          <cell r="B2308" t="str">
            <v>Ankistrodesmus falcatus acicularis</v>
          </cell>
        </row>
        <row r="2309">
          <cell r="B2309" t="str">
            <v>Ankistrodesmus falcatus mirabilis</v>
          </cell>
        </row>
        <row r="2310">
          <cell r="B2310" t="str">
            <v>Ankistrodesmus falcatus var. acicularis</v>
          </cell>
        </row>
        <row r="2311">
          <cell r="B2311" t="str">
            <v>Ankistrodesmus falcatus var. fasciculatus</v>
          </cell>
        </row>
        <row r="2312">
          <cell r="B2312" t="str">
            <v>Ankistrodesmus falcatus var. mirabilis</v>
          </cell>
        </row>
        <row r="2313">
          <cell r="B2313" t="str">
            <v>Ankistrodesmus falcatus var. stipitatus</v>
          </cell>
        </row>
        <row r="2314">
          <cell r="B2314" t="str">
            <v>Ankistrodesmus falcatus var. tumidus</v>
          </cell>
        </row>
        <row r="2315">
          <cell r="B2315" t="str">
            <v>Ankistrodesmus fasciculatus</v>
          </cell>
        </row>
        <row r="2316">
          <cell r="B2316" t="str">
            <v>Ankistrodesmus fractus</v>
          </cell>
        </row>
        <row r="2317">
          <cell r="B2317" t="str">
            <v>Ankistrodesmus fusiformis</v>
          </cell>
        </row>
        <row r="2318">
          <cell r="B2318" t="str">
            <v>Ankistrodesmus gracilis</v>
          </cell>
        </row>
        <row r="2319">
          <cell r="B2319" t="str">
            <v>Ankistrodesmus nannoselene</v>
          </cell>
        </row>
        <row r="2320">
          <cell r="B2320" t="str">
            <v>Ankistrodesmus spiralis</v>
          </cell>
        </row>
        <row r="2321">
          <cell r="B2321" t="str">
            <v>Ankistrodesmus spiralis var. fasciculatus</v>
          </cell>
        </row>
        <row r="2322">
          <cell r="B2322" t="str">
            <v>Ankistrodesmus stipitatus</v>
          </cell>
        </row>
        <row r="2323">
          <cell r="B2323" t="str">
            <v>Ankistrodesmus var.  stipitatus</v>
          </cell>
        </row>
        <row r="2324">
          <cell r="B2324" t="str">
            <v>Ankylonoton</v>
          </cell>
        </row>
        <row r="2325">
          <cell r="B2325" t="str">
            <v>Ankyra</v>
          </cell>
        </row>
        <row r="2326">
          <cell r="B2326" t="str">
            <v>Ankyra ancora</v>
          </cell>
        </row>
        <row r="2327">
          <cell r="B2327" t="str">
            <v>Ankyra judai</v>
          </cell>
        </row>
        <row r="2328">
          <cell r="B2328" t="str">
            <v>Ankyra judayi***retired***use Ankyra judai</v>
          </cell>
        </row>
        <row r="2329">
          <cell r="B2329" t="str">
            <v>Annelida</v>
          </cell>
        </row>
        <row r="2330">
          <cell r="B2330" t="str">
            <v>Annona glabra</v>
          </cell>
        </row>
        <row r="2331">
          <cell r="B2331" t="str">
            <v>Annulipalpia</v>
          </cell>
        </row>
        <row r="2332">
          <cell r="B2332" t="str">
            <v>Anobothrus</v>
          </cell>
        </row>
        <row r="2333">
          <cell r="B2333" t="str">
            <v>Anobothrus gracilis</v>
          </cell>
        </row>
        <row r="2334">
          <cell r="B2334" t="str">
            <v>Anobothrus occidentalis</v>
          </cell>
        </row>
        <row r="2335">
          <cell r="B2335" t="str">
            <v>Anobothrus paleatus</v>
          </cell>
        </row>
        <row r="2336">
          <cell r="B2336" t="str">
            <v>Anobothrus trilobotus</v>
          </cell>
        </row>
        <row r="2337">
          <cell r="B2337" t="str">
            <v>Anodocheilus</v>
          </cell>
        </row>
        <row r="2338">
          <cell r="B2338" t="str">
            <v>Anodocheilus exiguus</v>
          </cell>
        </row>
        <row r="2339">
          <cell r="B2339" t="str">
            <v>Anodonta</v>
          </cell>
        </row>
        <row r="2340">
          <cell r="B2340" t="str">
            <v>Anodonta californiensis</v>
          </cell>
        </row>
        <row r="2341">
          <cell r="B2341" t="str">
            <v>Anodonta cataracta***retired***use Pyganodon cataracta</v>
          </cell>
        </row>
        <row r="2342">
          <cell r="B2342" t="str">
            <v>Anodonta grandis***retired***use Pyganodon grandis</v>
          </cell>
        </row>
        <row r="2343">
          <cell r="B2343" t="str">
            <v>Anodonta imbecillis***retired***use Utterbackia imbecillis</v>
          </cell>
        </row>
        <row r="2344">
          <cell r="B2344" t="str">
            <v>Anodonta implicata</v>
          </cell>
        </row>
        <row r="2345">
          <cell r="B2345" t="str">
            <v>Anodonta suborbiculata</v>
          </cell>
        </row>
        <row r="2346">
          <cell r="B2346" t="str">
            <v>Anodontia alba</v>
          </cell>
        </row>
        <row r="2347">
          <cell r="B2347" t="str">
            <v>Anodontoides</v>
          </cell>
        </row>
        <row r="2348">
          <cell r="B2348" t="str">
            <v>Anodontoides ferussacianus</v>
          </cell>
        </row>
        <row r="2349">
          <cell r="B2349" t="str">
            <v>Anodontostoma</v>
          </cell>
        </row>
        <row r="2350">
          <cell r="B2350" t="str">
            <v>Anodontostoma chacunda</v>
          </cell>
        </row>
        <row r="2351">
          <cell r="B2351" t="str">
            <v>Anodontostoma selangkat</v>
          </cell>
        </row>
        <row r="2352">
          <cell r="B2352" t="str">
            <v>Anodontostoma thailandiae</v>
          </cell>
        </row>
        <row r="2353">
          <cell r="B2353" t="str">
            <v>Anomalina (Anomalini)</v>
          </cell>
        </row>
        <row r="2354">
          <cell r="B2354" t="str">
            <v>Anomalina (Anomalininae)</v>
          </cell>
        </row>
        <row r="2355">
          <cell r="B2355" t="str">
            <v>Anomalocardia auberiana</v>
          </cell>
        </row>
        <row r="2356">
          <cell r="B2356" t="str">
            <v>Anomalocera</v>
          </cell>
        </row>
        <row r="2357">
          <cell r="B2357" t="str">
            <v>Anomalochromis</v>
          </cell>
        </row>
        <row r="2358">
          <cell r="B2358" t="str">
            <v>Anomalochromis thomasi</v>
          </cell>
        </row>
        <row r="2359">
          <cell r="B2359" t="str">
            <v>Anomalopidae</v>
          </cell>
        </row>
        <row r="2360">
          <cell r="B2360" t="str">
            <v>Anomalops</v>
          </cell>
        </row>
        <row r="2361">
          <cell r="B2361" t="str">
            <v>Anomalops katoptron</v>
          </cell>
        </row>
        <row r="2362">
          <cell r="B2362" t="str">
            <v>Anomia</v>
          </cell>
        </row>
        <row r="2363">
          <cell r="B2363" t="str">
            <v>Anomia simplex</v>
          </cell>
        </row>
        <row r="2364">
          <cell r="B2364" t="str">
            <v>Anomoeneis</v>
          </cell>
        </row>
        <row r="2365">
          <cell r="B2365" t="str">
            <v>Anomoeoneis</v>
          </cell>
        </row>
        <row r="2366">
          <cell r="B2366" t="str">
            <v>Anomoeoneis bohemica</v>
          </cell>
        </row>
        <row r="2367">
          <cell r="B2367" t="str">
            <v>Anomoeoneis brachysira***retired***use Brachysira brebissonii</v>
          </cell>
        </row>
        <row r="2368">
          <cell r="B2368" t="str">
            <v>Anomoeoneis cf. sphaerophora fo. costata***retired***use Anomoeoneis</v>
          </cell>
        </row>
        <row r="2369">
          <cell r="B2369" t="str">
            <v>Anomoeoneis costata</v>
          </cell>
        </row>
        <row r="2370">
          <cell r="B2370" t="str">
            <v>Anomoeoneis follis***retired***use Brachysira follis</v>
          </cell>
        </row>
        <row r="2371">
          <cell r="B2371" t="str">
            <v>Anomoeoneis serians var. brachysira***retired***use Brachysira brebissonii</v>
          </cell>
        </row>
        <row r="2372">
          <cell r="B2372" t="str">
            <v>Anomoeoneis sphaerophora</v>
          </cell>
        </row>
        <row r="2373">
          <cell r="B2373" t="str">
            <v>Anomoeoneis sphaerophora f. costata***retired***use Anomoeoneis costata</v>
          </cell>
        </row>
        <row r="2374">
          <cell r="B2374" t="str">
            <v>Anomoeoneis sphaerophora fo. sculpta***retired***use Anomoeoneis sphaerophora f. sculpta</v>
          </cell>
        </row>
        <row r="2375">
          <cell r="B2375" t="str">
            <v>Anomoeoneis sphaerophora var. costata</v>
          </cell>
        </row>
        <row r="2376">
          <cell r="B2376" t="str">
            <v>Anomoeoneis sphaerophora var. sculpta</v>
          </cell>
        </row>
        <row r="2377">
          <cell r="B2377" t="str">
            <v>Anomoeoneis styriaca***retired***use Brachysira styriaca</v>
          </cell>
        </row>
        <row r="2378">
          <cell r="B2378" t="str">
            <v>Anomoeoneis vitrea***retired***use Brachysira vitrea</v>
          </cell>
        </row>
        <row r="2379">
          <cell r="B2379" t="str">
            <v>Anomura</v>
          </cell>
        </row>
        <row r="2380">
          <cell r="B2380" t="str">
            <v>Anonyx</v>
          </cell>
        </row>
        <row r="2381">
          <cell r="B2381" t="str">
            <v>Anonyx lilljeborgi</v>
          </cell>
        </row>
        <row r="2382">
          <cell r="B2382" t="str">
            <v>Anopheles</v>
          </cell>
        </row>
        <row r="2383">
          <cell r="B2383" t="str">
            <v>Anopheles freeborni</v>
          </cell>
        </row>
        <row r="2384">
          <cell r="B2384" t="str">
            <v>Anopheles pseudopunctipennis</v>
          </cell>
        </row>
        <row r="2385">
          <cell r="B2385" t="str">
            <v>Anopheles punctipennis</v>
          </cell>
        </row>
        <row r="2386">
          <cell r="B2386" t="str">
            <v>Anopheles quadrimaculatus</v>
          </cell>
        </row>
        <row r="2387">
          <cell r="B2387" t="str">
            <v>Anopheles walkeri</v>
          </cell>
        </row>
        <row r="2388">
          <cell r="B2388" t="str">
            <v>Anopla</v>
          </cell>
        </row>
        <row r="2389">
          <cell r="B2389" t="str">
            <v>Anoplagonus</v>
          </cell>
        </row>
        <row r="2390">
          <cell r="B2390" t="str">
            <v>Anoplagonus inermis</v>
          </cell>
        </row>
        <row r="2391">
          <cell r="B2391" t="str">
            <v>Anoplarchus</v>
          </cell>
        </row>
        <row r="2392">
          <cell r="B2392" t="str">
            <v>Anoplarchus insignis</v>
          </cell>
        </row>
        <row r="2393">
          <cell r="B2393" t="str">
            <v>Anoplarchus purpurescens</v>
          </cell>
        </row>
        <row r="2394">
          <cell r="B2394" t="str">
            <v>Anoplocapros</v>
          </cell>
        </row>
        <row r="2395">
          <cell r="B2395" t="str">
            <v>Anoplocapros robustus</v>
          </cell>
        </row>
        <row r="2396">
          <cell r="B2396" t="str">
            <v>Anoplodactylus</v>
          </cell>
        </row>
        <row r="2397">
          <cell r="B2397" t="str">
            <v>Anoplodactylus erectus</v>
          </cell>
        </row>
        <row r="2398">
          <cell r="B2398" t="str">
            <v>Anoplodactylus lentus</v>
          </cell>
        </row>
        <row r="2399">
          <cell r="B2399" t="str">
            <v>Anoplodactylus nodosus</v>
          </cell>
        </row>
        <row r="2400">
          <cell r="B2400" t="str">
            <v>Anoplodactylus oculospinus</v>
          </cell>
        </row>
        <row r="2401">
          <cell r="B2401" t="str">
            <v>Anoplodactylus petiolatus</v>
          </cell>
        </row>
        <row r="2402">
          <cell r="B2402" t="str">
            <v>Anoplodactylus projectus</v>
          </cell>
        </row>
        <row r="2403">
          <cell r="B2403" t="str">
            <v>Anoplodactylus pygmaeus</v>
          </cell>
        </row>
        <row r="2404">
          <cell r="B2404" t="str">
            <v>Anoplodactylus viridintestinalis</v>
          </cell>
        </row>
        <row r="2405">
          <cell r="B2405" t="str">
            <v>Anoplogaster</v>
          </cell>
        </row>
        <row r="2406">
          <cell r="B2406" t="str">
            <v>Anoplogaster brachycera</v>
          </cell>
        </row>
        <row r="2407">
          <cell r="B2407" t="str">
            <v>Anoplogaster cornuta</v>
          </cell>
        </row>
        <row r="2408">
          <cell r="B2408" t="str">
            <v>Anoplogastridae</v>
          </cell>
        </row>
        <row r="2409">
          <cell r="B2409" t="str">
            <v>Anoplopoma</v>
          </cell>
        </row>
        <row r="2410">
          <cell r="B2410" t="str">
            <v>Anoplopoma fimbria</v>
          </cell>
        </row>
        <row r="2411">
          <cell r="B2411" t="str">
            <v>Anoplopomatidae</v>
          </cell>
        </row>
        <row r="2412">
          <cell r="B2412" t="str">
            <v>Anoplopomatoidei</v>
          </cell>
        </row>
        <row r="2413">
          <cell r="B2413" t="str">
            <v>Anoropallene palpida</v>
          </cell>
        </row>
        <row r="2414">
          <cell r="B2414" t="str">
            <v>Anorthoneis</v>
          </cell>
        </row>
        <row r="2415">
          <cell r="B2415" t="str">
            <v>Anorthoneis excentrica</v>
          </cell>
        </row>
        <row r="2416">
          <cell r="B2416" t="str">
            <v>Anostomidae</v>
          </cell>
        </row>
        <row r="2417">
          <cell r="B2417" t="str">
            <v>Anostomus</v>
          </cell>
        </row>
        <row r="2418">
          <cell r="B2418" t="str">
            <v>Anostomus anostomus</v>
          </cell>
        </row>
        <row r="2419">
          <cell r="B2419" t="str">
            <v>Anostomus ternetzi</v>
          </cell>
        </row>
        <row r="2420">
          <cell r="B2420" t="str">
            <v>Anostraca</v>
          </cell>
        </row>
        <row r="2421">
          <cell r="B2421" t="str">
            <v>Anotomastus gordiodes</v>
          </cell>
        </row>
        <row r="2422">
          <cell r="B2422" t="str">
            <v>Anotopterus</v>
          </cell>
        </row>
        <row r="2423">
          <cell r="B2423" t="str">
            <v>Anotopterus pharao</v>
          </cell>
        </row>
        <row r="2424">
          <cell r="B2424" t="str">
            <v>Anoxypristis</v>
          </cell>
        </row>
        <row r="2425">
          <cell r="B2425" t="str">
            <v>Anoxypristis cuspidata</v>
          </cell>
        </row>
        <row r="2426">
          <cell r="B2426" t="str">
            <v>Anser albifrons</v>
          </cell>
        </row>
        <row r="2427">
          <cell r="B2427" t="str">
            <v>Antalis</v>
          </cell>
        </row>
        <row r="2428">
          <cell r="B2428" t="str">
            <v>Antalis antillarum</v>
          </cell>
        </row>
        <row r="2429">
          <cell r="B2429" t="str">
            <v>Antalis ceratum</v>
          </cell>
        </row>
        <row r="2430">
          <cell r="B2430" t="str">
            <v>Antalis pilsbryi</v>
          </cell>
        </row>
        <row r="2431">
          <cell r="B2431" t="str">
            <v>Antalis pretiosum</v>
          </cell>
        </row>
        <row r="2432">
          <cell r="B2432" t="str">
            <v>Antennablennius</v>
          </cell>
        </row>
        <row r="2433">
          <cell r="B2433" t="str">
            <v>Antennablennius australis</v>
          </cell>
        </row>
        <row r="2434">
          <cell r="B2434" t="str">
            <v>Antennablennius bifilum</v>
          </cell>
        </row>
        <row r="2435">
          <cell r="B2435" t="str">
            <v>Antennaria</v>
          </cell>
        </row>
        <row r="2436">
          <cell r="B2436" t="str">
            <v>Antennaria anaphaloides</v>
          </cell>
        </row>
        <row r="2437">
          <cell r="B2437" t="str">
            <v>Antennaria corymbosa</v>
          </cell>
        </row>
        <row r="2438">
          <cell r="B2438" t="str">
            <v>Antennaria media</v>
          </cell>
        </row>
        <row r="2439">
          <cell r="B2439" t="str">
            <v>Antennaria microphylla</v>
          </cell>
        </row>
        <row r="2440">
          <cell r="B2440" t="str">
            <v>Antennaria neglecta</v>
          </cell>
        </row>
        <row r="2441">
          <cell r="B2441" t="str">
            <v>Antennaria parvifolia</v>
          </cell>
        </row>
        <row r="2442">
          <cell r="B2442" t="str">
            <v>Antennaria pulcherrima</v>
          </cell>
        </row>
        <row r="2443">
          <cell r="B2443" t="str">
            <v>Antennaria rosea</v>
          </cell>
        </row>
        <row r="2444">
          <cell r="B2444" t="str">
            <v>Antennaria umbrinella</v>
          </cell>
        </row>
        <row r="2445">
          <cell r="B2445" t="str">
            <v>Antennariidae</v>
          </cell>
        </row>
        <row r="2446">
          <cell r="B2446" t="str">
            <v>Antennariinae</v>
          </cell>
        </row>
        <row r="2447">
          <cell r="B2447" t="str">
            <v>Antennarioidei</v>
          </cell>
        </row>
        <row r="2448">
          <cell r="B2448" t="str">
            <v>Antennarius</v>
          </cell>
        </row>
        <row r="2449">
          <cell r="B2449" t="str">
            <v>Antennarius analis</v>
          </cell>
        </row>
        <row r="2450">
          <cell r="B2450" t="str">
            <v>Antennarius avalonis</v>
          </cell>
        </row>
        <row r="2451">
          <cell r="B2451" t="str">
            <v>Antennarius bermudensis</v>
          </cell>
        </row>
        <row r="2452">
          <cell r="B2452" t="str">
            <v>Antennarius biocellatus</v>
          </cell>
        </row>
        <row r="2453">
          <cell r="B2453" t="str">
            <v>Antennarius coccineus</v>
          </cell>
        </row>
        <row r="2454">
          <cell r="B2454" t="str">
            <v>Antennarius dorehensis</v>
          </cell>
        </row>
        <row r="2455">
          <cell r="B2455" t="str">
            <v>Antennarius duescus</v>
          </cell>
        </row>
        <row r="2456">
          <cell r="B2456" t="str">
            <v>Antennarius hispidus</v>
          </cell>
        </row>
        <row r="2457">
          <cell r="B2457" t="str">
            <v>Antennarius indicus</v>
          </cell>
        </row>
        <row r="2458">
          <cell r="B2458" t="str">
            <v>Antennarius maculatus</v>
          </cell>
        </row>
        <row r="2459">
          <cell r="B2459" t="str">
            <v>Antennarius multiocellatus</v>
          </cell>
        </row>
        <row r="2460">
          <cell r="B2460" t="str">
            <v>Antennarius nummifer</v>
          </cell>
        </row>
        <row r="2461">
          <cell r="B2461" t="str">
            <v>Antennarius ocellatus</v>
          </cell>
        </row>
        <row r="2462">
          <cell r="B2462" t="str">
            <v>Antennarius pardalis</v>
          </cell>
        </row>
        <row r="2463">
          <cell r="B2463" t="str">
            <v>Antennarius pauciradiatus</v>
          </cell>
        </row>
        <row r="2464">
          <cell r="B2464" t="str">
            <v>Antennarius pictus</v>
          </cell>
        </row>
        <row r="2465">
          <cell r="B2465" t="str">
            <v>Antennarius radiosus</v>
          </cell>
        </row>
        <row r="2466">
          <cell r="B2466" t="str">
            <v>Antennarius randalli</v>
          </cell>
        </row>
        <row r="2467">
          <cell r="B2467" t="str">
            <v>Antennarius rosaceus</v>
          </cell>
        </row>
        <row r="2468">
          <cell r="B2468" t="str">
            <v>Antennarius sanguineus</v>
          </cell>
        </row>
        <row r="2469">
          <cell r="B2469" t="str">
            <v>Antennarius scriptissimus</v>
          </cell>
        </row>
        <row r="2470">
          <cell r="B2470" t="str">
            <v>Antennarius senegalensis</v>
          </cell>
        </row>
        <row r="2471">
          <cell r="B2471" t="str">
            <v>Antennarius striatus</v>
          </cell>
        </row>
        <row r="2472">
          <cell r="B2472" t="str">
            <v>Antennatus</v>
          </cell>
        </row>
        <row r="2473">
          <cell r="B2473" t="str">
            <v>Antennatus flagellatus</v>
          </cell>
        </row>
        <row r="2474">
          <cell r="B2474" t="str">
            <v>Antennatus strigatus</v>
          </cell>
        </row>
        <row r="2475">
          <cell r="B2475" t="str">
            <v>Antennatus tuberosus</v>
          </cell>
        </row>
        <row r="2476">
          <cell r="B2476" t="str">
            <v>Anthelia (Antheliaceae)</v>
          </cell>
        </row>
        <row r="2477">
          <cell r="B2477" t="str">
            <v>Anthelia (Xeniidae)</v>
          </cell>
        </row>
        <row r="2478">
          <cell r="B2478" t="str">
            <v>Anthemis arvensis</v>
          </cell>
        </row>
        <row r="2479">
          <cell r="B2479" t="str">
            <v>Anthemis cotula</v>
          </cell>
        </row>
        <row r="2480">
          <cell r="B2480" t="str">
            <v>Anthias</v>
          </cell>
        </row>
        <row r="2481">
          <cell r="B2481" t="str">
            <v>Anthias asperilinguis</v>
          </cell>
        </row>
        <row r="2482">
          <cell r="B2482" t="str">
            <v>Anthias gordensis***retired***use Pronotogrammus multifasciatus</v>
          </cell>
        </row>
        <row r="2483">
          <cell r="B2483" t="str">
            <v>Anthias kelloggi***retired***use Plectranthias kelloggi</v>
          </cell>
        </row>
        <row r="2484">
          <cell r="B2484" t="str">
            <v>Anthias menezesi</v>
          </cell>
        </row>
        <row r="2485">
          <cell r="B2485" t="str">
            <v>Anthias nicholsi</v>
          </cell>
        </row>
        <row r="2486">
          <cell r="B2486" t="str">
            <v>Anthias tenuis</v>
          </cell>
        </row>
        <row r="2487">
          <cell r="B2487" t="str">
            <v>Anthias woodsi</v>
          </cell>
        </row>
        <row r="2488">
          <cell r="B2488" t="str">
            <v>Anthicidae</v>
          </cell>
        </row>
        <row r="2489">
          <cell r="B2489" t="str">
            <v>Anthiinae</v>
          </cell>
        </row>
        <row r="2490">
          <cell r="B2490" t="str">
            <v>Anthoathecatae</v>
          </cell>
        </row>
        <row r="2491">
          <cell r="B2491" t="str">
            <v>Anthomedusae***retired***use Anthoathecatae</v>
          </cell>
        </row>
        <row r="2492">
          <cell r="B2492" t="str">
            <v>Anthomyiidae</v>
          </cell>
        </row>
        <row r="2493">
          <cell r="B2493" t="str">
            <v>Anthophora sichuanensis, Wu 1986 (Anthophora)</v>
          </cell>
        </row>
        <row r="2494">
          <cell r="B2494" t="str">
            <v>Anthophora sichuanensis, Wu 1992 (Anthophora)</v>
          </cell>
        </row>
        <row r="2495">
          <cell r="B2495" t="str">
            <v>Anthopleura xanthogrammica</v>
          </cell>
        </row>
        <row r="2496">
          <cell r="B2496" t="str">
            <v>Anthopotamus</v>
          </cell>
        </row>
        <row r="2497">
          <cell r="B2497" t="str">
            <v>Anthopotamus distinctus</v>
          </cell>
        </row>
        <row r="2498">
          <cell r="B2498" t="str">
            <v>Anthopotamus myops</v>
          </cell>
        </row>
        <row r="2499">
          <cell r="B2499" t="str">
            <v>Anthopotamus neglectus</v>
          </cell>
        </row>
        <row r="2500">
          <cell r="B2500" t="str">
            <v>Anthopotamus verticis</v>
          </cell>
        </row>
        <row r="2501">
          <cell r="B2501" t="str">
            <v>Anthosphaera robusta</v>
          </cell>
        </row>
        <row r="2502">
          <cell r="B2502" t="str">
            <v>Anthoxanthum arcticum</v>
          </cell>
        </row>
        <row r="2503">
          <cell r="B2503" t="str">
            <v>Anthoxanthum hirtum</v>
          </cell>
        </row>
        <row r="2504">
          <cell r="B2504" t="str">
            <v>Anthoxanthum hirtum ssp. arcticum</v>
          </cell>
        </row>
        <row r="2505">
          <cell r="B2505" t="str">
            <v>Anthoxanthum monticola</v>
          </cell>
        </row>
        <row r="2506">
          <cell r="B2506" t="str">
            <v>Anthoxanthum monticola ssp. alpinum</v>
          </cell>
        </row>
        <row r="2507">
          <cell r="B2507" t="str">
            <v>Anthoxanthum odoratum</v>
          </cell>
        </row>
        <row r="2508">
          <cell r="B2508" t="str">
            <v>Anthozoa (Anthozoa)</v>
          </cell>
        </row>
        <row r="2509">
          <cell r="B2509" t="str">
            <v>Anthozoa (Cnidaria)</v>
          </cell>
        </row>
        <row r="2510">
          <cell r="B2510" t="str">
            <v>Anthuridae</v>
          </cell>
        </row>
        <row r="2511">
          <cell r="B2511" t="str">
            <v>Anthuridea</v>
          </cell>
        </row>
        <row r="2512">
          <cell r="B2512" t="str">
            <v>Antichaeta</v>
          </cell>
        </row>
        <row r="2513">
          <cell r="B2513" t="str">
            <v>Anticitharus annulatus***retired***use Asterorhombus annulatus</v>
          </cell>
        </row>
        <row r="2514">
          <cell r="B2514" t="str">
            <v>Anticitharus***retired***use Arnoglossus</v>
          </cell>
        </row>
        <row r="2515">
          <cell r="B2515" t="str">
            <v>Anticlea (Hydriomenini)</v>
          </cell>
        </row>
        <row r="2516">
          <cell r="B2516" t="str">
            <v>Anticlea (Melanthiaceae)</v>
          </cell>
        </row>
        <row r="2517">
          <cell r="B2517" t="str">
            <v>Anticlea elegans var. elegans</v>
          </cell>
        </row>
        <row r="2518">
          <cell r="B2518" t="str">
            <v>Antigonia</v>
          </cell>
        </row>
        <row r="2519">
          <cell r="B2519" t="str">
            <v>Antigonia capros</v>
          </cell>
        </row>
        <row r="2520">
          <cell r="B2520" t="str">
            <v>Antigonia combatia</v>
          </cell>
        </row>
        <row r="2521">
          <cell r="B2521" t="str">
            <v>Antigonia eos</v>
          </cell>
        </row>
        <row r="2522">
          <cell r="B2522" t="str">
            <v>Antigonia rubescens</v>
          </cell>
        </row>
        <row r="2523">
          <cell r="B2523" t="str">
            <v>Antigonia rubicunda</v>
          </cell>
        </row>
        <row r="2524">
          <cell r="B2524" t="str">
            <v>Antigonia steindachneri***retired***use Antigonia capros</v>
          </cell>
        </row>
        <row r="2525">
          <cell r="B2525" t="str">
            <v>Antillocladius</v>
          </cell>
        </row>
        <row r="2526">
          <cell r="B2526" t="str">
            <v>Antillopsyche</v>
          </cell>
        </row>
        <row r="2527">
          <cell r="B2527" t="str">
            <v>Antimora</v>
          </cell>
        </row>
        <row r="2528">
          <cell r="B2528" t="str">
            <v>Antimora microlepis</v>
          </cell>
        </row>
        <row r="2529">
          <cell r="B2529" t="str">
            <v>Antimora rostrata</v>
          </cell>
        </row>
        <row r="2530">
          <cell r="B2530" t="str">
            <v>Antinoella</v>
          </cell>
        </row>
        <row r="2531">
          <cell r="B2531" t="str">
            <v>Antipatharia</v>
          </cell>
        </row>
        <row r="2532">
          <cell r="B2532" t="str">
            <v>Antiplanes</v>
          </cell>
        </row>
        <row r="2533">
          <cell r="B2533" t="str">
            <v>Antiplanes catalinae</v>
          </cell>
        </row>
        <row r="2534">
          <cell r="B2534" t="str">
            <v>Antiplanes thalea</v>
          </cell>
        </row>
        <row r="2535">
          <cell r="B2535" t="str">
            <v>Antisabia foliaceus</v>
          </cell>
        </row>
        <row r="2536">
          <cell r="B2536" t="str">
            <v>Antissa</v>
          </cell>
        </row>
        <row r="2537">
          <cell r="B2537" t="str">
            <v>Antocha</v>
          </cell>
        </row>
        <row r="2538">
          <cell r="B2538" t="str">
            <v>Antocha monticola</v>
          </cell>
        </row>
        <row r="2539">
          <cell r="B2539" t="str">
            <v>Antocha obtusa</v>
          </cell>
        </row>
        <row r="2540">
          <cell r="B2540" t="str">
            <v>Antocha saxicola</v>
          </cell>
        </row>
        <row r="2541">
          <cell r="B2541" t="str">
            <v>Antonichthys wetmorelloides***retired***use Doratonotus megalepis</v>
          </cell>
        </row>
        <row r="2542">
          <cell r="B2542" t="str">
            <v>Antonichthys***retired***use Doratonotus</v>
          </cell>
        </row>
        <row r="2543">
          <cell r="B2543" t="str">
            <v>Antonogadus macrophthalmus***retired***use Gaidropsarus macrophthalmus</v>
          </cell>
        </row>
        <row r="2544">
          <cell r="B2544" t="str">
            <v>Antonogadus***retired***use Gaidropsarus</v>
          </cell>
        </row>
        <row r="2545">
          <cell r="B2545" t="str">
            <v>Antropora tincta</v>
          </cell>
        </row>
        <row r="2546">
          <cell r="B2546" t="str">
            <v>Anura</v>
          </cell>
        </row>
        <row r="2547">
          <cell r="B2547" t="str">
            <v>Anuraeopsis</v>
          </cell>
        </row>
        <row r="2548">
          <cell r="B2548" t="str">
            <v>Anuraeopsis fissa</v>
          </cell>
        </row>
        <row r="2549">
          <cell r="B2549" t="str">
            <v>Anyperodon</v>
          </cell>
        </row>
        <row r="2550">
          <cell r="B2550" t="str">
            <v>Anyperodon leucogrammicus</v>
          </cell>
        </row>
        <row r="2551">
          <cell r="B2551" t="str">
            <v>Aonidella cirrobranchiata</v>
          </cell>
        </row>
        <row r="2552">
          <cell r="B2552" t="str">
            <v>Aonides</v>
          </cell>
        </row>
        <row r="2553">
          <cell r="B2553" t="str">
            <v>Aonides glandulosa</v>
          </cell>
        </row>
        <row r="2554">
          <cell r="B2554" t="str">
            <v>Aonides mayaguezensis</v>
          </cell>
        </row>
        <row r="2555">
          <cell r="B2555" t="str">
            <v>Aonides oxycephala</v>
          </cell>
        </row>
        <row r="2556">
          <cell r="B2556" t="str">
            <v>Aonides paucibranchiata</v>
          </cell>
        </row>
        <row r="2557">
          <cell r="B2557" t="str">
            <v>Aora</v>
          </cell>
        </row>
        <row r="2558">
          <cell r="B2558" t="str">
            <v>Aoridae</v>
          </cell>
        </row>
        <row r="2559">
          <cell r="B2559" t="str">
            <v>Aoroides</v>
          </cell>
        </row>
        <row r="2560">
          <cell r="B2560" t="str">
            <v>Aoroides columbiae</v>
          </cell>
        </row>
        <row r="2561">
          <cell r="B2561" t="str">
            <v>Aoroides exilis</v>
          </cell>
        </row>
        <row r="2562">
          <cell r="B2562" t="str">
            <v>Aoroides inermis</v>
          </cell>
        </row>
        <row r="2563">
          <cell r="B2563" t="str">
            <v>Aoroides intermedius</v>
          </cell>
        </row>
        <row r="2564">
          <cell r="B2564" t="str">
            <v>Aoroides nahili</v>
          </cell>
        </row>
        <row r="2565">
          <cell r="B2565" t="str">
            <v>Aoroides spinosus</v>
          </cell>
        </row>
        <row r="2566">
          <cell r="B2566" t="str">
            <v>Apagesoma</v>
          </cell>
        </row>
        <row r="2567">
          <cell r="B2567" t="str">
            <v>Apagesoma delosommatus</v>
          </cell>
        </row>
        <row r="2568">
          <cell r="B2568" t="str">
            <v>Apagesoma edentatum</v>
          </cell>
        </row>
        <row r="2569">
          <cell r="B2569" t="str">
            <v>Apalone spinifera</v>
          </cell>
        </row>
        <row r="2570">
          <cell r="B2570" t="str">
            <v>Apanisagrion lais</v>
          </cell>
        </row>
        <row r="2571">
          <cell r="B2571" t="str">
            <v>Apanthura</v>
          </cell>
        </row>
        <row r="2572">
          <cell r="B2572" t="str">
            <v>Apareiodon pongoense***retired***use Parodon pongoensis</v>
          </cell>
        </row>
        <row r="2573">
          <cell r="B2573" t="str">
            <v>Apatania</v>
          </cell>
        </row>
        <row r="2574">
          <cell r="B2574" t="str">
            <v>Apatania arizona</v>
          </cell>
        </row>
        <row r="2575">
          <cell r="B2575" t="str">
            <v>Apatania incerta</v>
          </cell>
        </row>
        <row r="2576">
          <cell r="B2576" t="str">
            <v>Apatania tavala</v>
          </cell>
        </row>
        <row r="2577">
          <cell r="B2577" t="str">
            <v>Apataniidae</v>
          </cell>
        </row>
        <row r="2578">
          <cell r="B2578" t="str">
            <v>Apatolestes</v>
          </cell>
        </row>
        <row r="2579">
          <cell r="B2579" t="str">
            <v>Apatolestes villosulus</v>
          </cell>
        </row>
        <row r="2580">
          <cell r="B2580" t="str">
            <v>Apedilum</v>
          </cell>
        </row>
        <row r="2581">
          <cell r="B2581" t="str">
            <v>Apedilum elachistus</v>
          </cell>
        </row>
        <row r="2582">
          <cell r="B2582" t="str">
            <v>Apedilum/Microtendipes</v>
          </cell>
        </row>
        <row r="2583">
          <cell r="B2583" t="str">
            <v>Apedinella radians</v>
          </cell>
        </row>
        <row r="2584">
          <cell r="B2584" t="str">
            <v>Apeltes</v>
          </cell>
        </row>
        <row r="2585">
          <cell r="B2585" t="str">
            <v>Apeltes quadracus</v>
          </cell>
        </row>
        <row r="2586">
          <cell r="B2586" t="str">
            <v>Apera interrupta</v>
          </cell>
        </row>
        <row r="2587">
          <cell r="B2587" t="str">
            <v>Aphanius</v>
          </cell>
        </row>
        <row r="2588">
          <cell r="B2588" t="str">
            <v>Aphanius dispar</v>
          </cell>
        </row>
        <row r="2589">
          <cell r="B2589" t="str">
            <v>Aphanius fasciatus</v>
          </cell>
        </row>
        <row r="2590">
          <cell r="B2590" t="str">
            <v>Aphanius iberus</v>
          </cell>
        </row>
        <row r="2591">
          <cell r="B2591" t="str">
            <v>Aphanizomenon</v>
          </cell>
        </row>
        <row r="2592">
          <cell r="B2592" t="str">
            <v>Aphanizomenon aphanizomenoides</v>
          </cell>
        </row>
        <row r="2593">
          <cell r="B2593" t="str">
            <v>Aphanizomenon capricorni</v>
          </cell>
        </row>
        <row r="2594">
          <cell r="B2594" t="str">
            <v>Aphanizomenon flos-aquae</v>
          </cell>
        </row>
        <row r="2595">
          <cell r="B2595" t="str">
            <v>Aphanizomenon flosaquae</v>
          </cell>
        </row>
        <row r="2596">
          <cell r="B2596" t="str">
            <v>Aphanizomenon gracile</v>
          </cell>
        </row>
        <row r="2597">
          <cell r="B2597" t="str">
            <v>Aphanizomenon issatschenkoi</v>
          </cell>
        </row>
        <row r="2598">
          <cell r="B2598" t="str">
            <v>Aphanizomenon yezoense</v>
          </cell>
        </row>
        <row r="2599">
          <cell r="B2599" t="str">
            <v>Aphanocapsa</v>
          </cell>
        </row>
        <row r="2600">
          <cell r="B2600" t="str">
            <v>Aphanocapsa delicatissima</v>
          </cell>
        </row>
        <row r="2601">
          <cell r="B2601" t="str">
            <v>Aphanocapsa elachista</v>
          </cell>
        </row>
        <row r="2602">
          <cell r="B2602" t="str">
            <v>Aphanocapsa elachista conferta</v>
          </cell>
        </row>
        <row r="2603">
          <cell r="B2603" t="str">
            <v>Aphanocapsa elachista var. planctonica***retired***use Aphanocapsa elachista</v>
          </cell>
        </row>
        <row r="2604">
          <cell r="B2604" t="str">
            <v>Aphanocapsa grevillei</v>
          </cell>
        </row>
        <row r="2605">
          <cell r="B2605" t="str">
            <v>Aphanocapsa holsatica</v>
          </cell>
        </row>
        <row r="2606">
          <cell r="B2606" t="str">
            <v>Aphanocapsa incerta</v>
          </cell>
        </row>
        <row r="2607">
          <cell r="B2607" t="str">
            <v>Aphanocapsa marina</v>
          </cell>
        </row>
        <row r="2608">
          <cell r="B2608" t="str">
            <v>Aphanocapsa muscicola</v>
          </cell>
        </row>
        <row r="2609">
          <cell r="B2609" t="str">
            <v>Aphanocapsa parasitica</v>
          </cell>
        </row>
        <row r="2610">
          <cell r="B2610" t="str">
            <v>Aphanocapsa planctonica</v>
          </cell>
        </row>
        <row r="2611">
          <cell r="B2611" t="str">
            <v>Aphanocapsa pulchra</v>
          </cell>
        </row>
        <row r="2612">
          <cell r="B2612" t="str">
            <v>Aphanocapsa rivularis</v>
          </cell>
        </row>
        <row r="2613">
          <cell r="B2613" t="str">
            <v>Aphanocapsa roeseana</v>
          </cell>
        </row>
        <row r="2614">
          <cell r="B2614" t="str">
            <v>Aphanocapsa thermalis</v>
          </cell>
        </row>
        <row r="2615">
          <cell r="B2615" t="str">
            <v>Aphanochaete</v>
          </cell>
        </row>
        <row r="2616">
          <cell r="B2616" t="str">
            <v>Aphanochaete repens</v>
          </cell>
        </row>
        <row r="2617">
          <cell r="B2617" t="str">
            <v>Aphanogmus reticulatus, Fouts 1934 (Aphanogmus)</v>
          </cell>
        </row>
        <row r="2618">
          <cell r="B2618" t="str">
            <v>Aphanogmus reticulatus, Parr 1960 (Aphanogmus)</v>
          </cell>
        </row>
        <row r="2619">
          <cell r="B2619" t="str">
            <v>Aphanoneura</v>
          </cell>
        </row>
        <row r="2620">
          <cell r="B2620" t="str">
            <v>Aphanopus</v>
          </cell>
        </row>
        <row r="2621">
          <cell r="B2621" t="str">
            <v>Aphanopus carbo</v>
          </cell>
        </row>
        <row r="2622">
          <cell r="B2622" t="str">
            <v>Aphanopus intermedius</v>
          </cell>
        </row>
        <row r="2623">
          <cell r="B2623" t="str">
            <v>Aphanopus microphthalmus</v>
          </cell>
        </row>
        <row r="2624">
          <cell r="B2624" t="str">
            <v>Aphanopus mikhailini</v>
          </cell>
        </row>
        <row r="2625">
          <cell r="B2625" t="str">
            <v>Aphanothece</v>
          </cell>
        </row>
        <row r="2626">
          <cell r="B2626" t="str">
            <v>Aphanothece castagnei</v>
          </cell>
        </row>
        <row r="2627">
          <cell r="B2627" t="str">
            <v>Aphanothece clathrata</v>
          </cell>
        </row>
        <row r="2628">
          <cell r="B2628" t="str">
            <v>Aphanothece elebens</v>
          </cell>
        </row>
        <row r="2629">
          <cell r="B2629" t="str">
            <v>Aphanothece endophytica</v>
          </cell>
        </row>
        <row r="2630">
          <cell r="B2630" t="str">
            <v>Aphanothece gelatinosa</v>
          </cell>
        </row>
        <row r="2631">
          <cell r="B2631" t="str">
            <v>Aphanothece microscopica</v>
          </cell>
        </row>
        <row r="2632">
          <cell r="B2632" t="str">
            <v>Aphanothece nidulans</v>
          </cell>
        </row>
        <row r="2633">
          <cell r="B2633" t="str">
            <v>Aphanothece saxicola</v>
          </cell>
        </row>
        <row r="2634">
          <cell r="B2634" t="str">
            <v>Aphanothece smithii</v>
          </cell>
        </row>
        <row r="2635">
          <cell r="B2635" t="str">
            <v>Aphanothece stagnina</v>
          </cell>
        </row>
        <row r="2636">
          <cell r="B2636" t="str">
            <v>Aphareus</v>
          </cell>
        </row>
        <row r="2637">
          <cell r="B2637" t="str">
            <v>Aphareus furca</v>
          </cell>
        </row>
        <row r="2638">
          <cell r="B2638" t="str">
            <v>Aphareus rutilans</v>
          </cell>
        </row>
        <row r="2639">
          <cell r="B2639" t="str">
            <v>Aphelochaeta</v>
          </cell>
        </row>
        <row r="2640">
          <cell r="B2640" t="str">
            <v>Aphelochaeta glandaria</v>
          </cell>
        </row>
        <row r="2641">
          <cell r="B2641" t="str">
            <v>Aphelochaeta marioni</v>
          </cell>
        </row>
        <row r="2642">
          <cell r="B2642" t="str">
            <v>Aphelochaeta monilaris</v>
          </cell>
        </row>
        <row r="2643">
          <cell r="B2643" t="str">
            <v>Aphelochaeta multifilis</v>
          </cell>
        </row>
        <row r="2644">
          <cell r="B2644" t="str">
            <v>Aphelochaeta petersenae</v>
          </cell>
        </row>
        <row r="2645">
          <cell r="B2645" t="str">
            <v>Aphelochaeta phillipsi</v>
          </cell>
        </row>
        <row r="2646">
          <cell r="B2646" t="str">
            <v>Aphelochaeta tigrina</v>
          </cell>
        </row>
        <row r="2647">
          <cell r="B2647" t="str">
            <v>Aphia</v>
          </cell>
        </row>
        <row r="2648">
          <cell r="B2648" t="str">
            <v>Aphia minuta</v>
          </cell>
        </row>
        <row r="2649">
          <cell r="B2649" t="str">
            <v>Aphididae</v>
          </cell>
        </row>
        <row r="2650">
          <cell r="B2650" t="str">
            <v>Aphos</v>
          </cell>
        </row>
        <row r="2651">
          <cell r="B2651" t="str">
            <v>Aphos porosus</v>
          </cell>
        </row>
        <row r="2652">
          <cell r="B2652" t="str">
            <v>Aphragmophora</v>
          </cell>
        </row>
        <row r="2653">
          <cell r="B2653" t="str">
            <v>Aphredoderidae</v>
          </cell>
        </row>
        <row r="2654">
          <cell r="B2654" t="str">
            <v>Aphredoderoidei</v>
          </cell>
        </row>
        <row r="2655">
          <cell r="B2655" t="str">
            <v>Aphredoderus</v>
          </cell>
        </row>
        <row r="2656">
          <cell r="B2656" t="str">
            <v>Aphredoderus sayanus</v>
          </cell>
        </row>
        <row r="2657">
          <cell r="B2657" t="str">
            <v>Aphrocallistes vastus</v>
          </cell>
        </row>
        <row r="2658">
          <cell r="B2658" t="str">
            <v>Aphrodita</v>
          </cell>
        </row>
        <row r="2659">
          <cell r="B2659" t="str">
            <v>Aphrodita armifera</v>
          </cell>
        </row>
        <row r="2660">
          <cell r="B2660" t="str">
            <v>Aphrodita castanea</v>
          </cell>
        </row>
        <row r="2661">
          <cell r="B2661" t="str">
            <v>Aphrodita hastata</v>
          </cell>
        </row>
        <row r="2662">
          <cell r="B2662" t="str">
            <v>Aphrodita japonica</v>
          </cell>
        </row>
        <row r="2663">
          <cell r="B2663" t="str">
            <v>Aphrodita negligens</v>
          </cell>
        </row>
        <row r="2664">
          <cell r="B2664" t="str">
            <v>Aphrodita parva</v>
          </cell>
        </row>
        <row r="2665">
          <cell r="B2665" t="str">
            <v>Aphrodita refulgida</v>
          </cell>
        </row>
        <row r="2666">
          <cell r="B2666" t="str">
            <v>Aphroditidae</v>
          </cell>
        </row>
        <row r="2667">
          <cell r="B2667" t="str">
            <v>Aphrogenia</v>
          </cell>
        </row>
        <row r="2668">
          <cell r="B2668" t="str">
            <v>Aphylla</v>
          </cell>
        </row>
        <row r="2669">
          <cell r="B2669" t="str">
            <v>Aphylla angustifolia</v>
          </cell>
        </row>
        <row r="2670">
          <cell r="B2670" t="str">
            <v>Aphylla williamsoni</v>
          </cell>
        </row>
        <row r="2671">
          <cell r="B2671" t="str">
            <v>Aphyocharax</v>
          </cell>
        </row>
        <row r="2672">
          <cell r="B2672" t="str">
            <v>Aphyocharax alburnus</v>
          </cell>
        </row>
        <row r="2673">
          <cell r="B2673" t="str">
            <v>Aphyocharax anisitsi</v>
          </cell>
        </row>
        <row r="2674">
          <cell r="B2674" t="str">
            <v>Aphyocharax filigerus***retired***use Prionobrama filigera</v>
          </cell>
        </row>
        <row r="2675">
          <cell r="B2675" t="str">
            <v>Aphyocharax rubropinnis***retired***use Aphyocharax anisitsi</v>
          </cell>
        </row>
        <row r="2676">
          <cell r="B2676" t="str">
            <v>Aphyonidae</v>
          </cell>
        </row>
        <row r="2677">
          <cell r="B2677" t="str">
            <v>Aphyonus</v>
          </cell>
        </row>
        <row r="2678">
          <cell r="B2678" t="str">
            <v>Aphyonus bolini</v>
          </cell>
        </row>
        <row r="2679">
          <cell r="B2679" t="str">
            <v>Aphyonus brevidorsalis</v>
          </cell>
        </row>
        <row r="2680">
          <cell r="B2680" t="str">
            <v>Aphyonus gelatinosus</v>
          </cell>
        </row>
        <row r="2681">
          <cell r="B2681" t="str">
            <v>Aphyonus rassi</v>
          </cell>
        </row>
        <row r="2682">
          <cell r="B2682" t="str">
            <v>Aphyoplatys duboisi</v>
          </cell>
        </row>
        <row r="2683">
          <cell r="B2683" t="str">
            <v>Aphyosemion</v>
          </cell>
        </row>
        <row r="2684">
          <cell r="B2684" t="str">
            <v>Aphyosemion australe</v>
          </cell>
        </row>
        <row r="2685">
          <cell r="B2685" t="str">
            <v>Aphyosemion bitaeniatum</v>
          </cell>
        </row>
        <row r="2686">
          <cell r="B2686" t="str">
            <v>Aphyosemion bivittatum</v>
          </cell>
        </row>
        <row r="2687">
          <cell r="B2687" t="str">
            <v>Aphyosemion bualanum</v>
          </cell>
        </row>
        <row r="2688">
          <cell r="B2688" t="str">
            <v>Aphyosemion calliurum</v>
          </cell>
        </row>
        <row r="2689">
          <cell r="B2689" t="str">
            <v>Aphyosemion cameronense</v>
          </cell>
        </row>
        <row r="2690">
          <cell r="B2690" t="str">
            <v>Aphyosemion christyi</v>
          </cell>
        </row>
        <row r="2691">
          <cell r="B2691" t="str">
            <v>Aphyosemion cognatum</v>
          </cell>
        </row>
        <row r="2692">
          <cell r="B2692" t="str">
            <v>Aphyosemion cyanostictum</v>
          </cell>
        </row>
        <row r="2693">
          <cell r="B2693" t="str">
            <v>Aphyosemion exigoideum</v>
          </cell>
        </row>
        <row r="2694">
          <cell r="B2694" t="str">
            <v>Aphyosemion exiguum</v>
          </cell>
        </row>
        <row r="2695">
          <cell r="B2695" t="str">
            <v>Aphyosemion filamentosum***retired***use Fundulopanchax filamentosus</v>
          </cell>
        </row>
        <row r="2696">
          <cell r="B2696" t="str">
            <v>Aphyosemion loennbergii</v>
          </cell>
        </row>
        <row r="2697">
          <cell r="B2697" t="str">
            <v>Aphyosemion occidentale toddi***retired***use Callopanchax toddi</v>
          </cell>
        </row>
        <row r="2698">
          <cell r="B2698" t="str">
            <v>Aphyosemion occidentale***retired***use Callopanchax occidentalis</v>
          </cell>
        </row>
        <row r="2699">
          <cell r="B2699" t="str">
            <v>Aphyosemion petersi</v>
          </cell>
        </row>
        <row r="2700">
          <cell r="B2700" t="str">
            <v>Aphyosemion riggenbachi</v>
          </cell>
        </row>
        <row r="2701">
          <cell r="B2701" t="str">
            <v>Aphyosemion striatum</v>
          </cell>
        </row>
        <row r="2702">
          <cell r="B2702" t="str">
            <v>Aphyosemion volcanum</v>
          </cell>
        </row>
        <row r="2703">
          <cell r="B2703" t="str">
            <v>Apiaceae</v>
          </cell>
        </row>
        <row r="2704">
          <cell r="B2704" t="str">
            <v>Apiocystis</v>
          </cell>
        </row>
        <row r="2705">
          <cell r="B2705" t="str">
            <v>Apionichthys</v>
          </cell>
        </row>
        <row r="2706">
          <cell r="B2706" t="str">
            <v>Apionichthys asphyxiatus</v>
          </cell>
        </row>
        <row r="2707">
          <cell r="B2707" t="str">
            <v>Apionichthys dumerili</v>
          </cell>
        </row>
        <row r="2708">
          <cell r="B2708" t="str">
            <v>Apionichthys finis</v>
          </cell>
        </row>
        <row r="2709">
          <cell r="B2709" t="str">
            <v>Apionichthys unicolor</v>
          </cell>
        </row>
        <row r="2710">
          <cell r="B2710" t="str">
            <v>Apionsoma</v>
          </cell>
        </row>
        <row r="2711">
          <cell r="B2711" t="str">
            <v>Apionsoma misakianum</v>
          </cell>
        </row>
        <row r="2712">
          <cell r="B2712" t="str">
            <v>Apionsoma trichocephalus</v>
          </cell>
        </row>
        <row r="2713">
          <cell r="B2713" t="str">
            <v>Apios americana</v>
          </cell>
        </row>
        <row r="2714">
          <cell r="B2714" t="str">
            <v>Apistobranchus</v>
          </cell>
        </row>
        <row r="2715">
          <cell r="B2715" t="str">
            <v>Apistobranchus ornatus</v>
          </cell>
        </row>
        <row r="2716">
          <cell r="B2716" t="str">
            <v>Apistobranchus tullbergi</v>
          </cell>
        </row>
        <row r="2717">
          <cell r="B2717" t="str">
            <v>Apistogramma</v>
          </cell>
        </row>
        <row r="2718">
          <cell r="B2718" t="str">
            <v>Apistogramma agassizii</v>
          </cell>
        </row>
        <row r="2719">
          <cell r="B2719" t="str">
            <v>Apistogramma bitaeniata</v>
          </cell>
        </row>
        <row r="2720">
          <cell r="B2720" t="str">
            <v>Apistogramma borellii</v>
          </cell>
        </row>
        <row r="2721">
          <cell r="B2721" t="str">
            <v>Apistogramma cacatuoides</v>
          </cell>
        </row>
        <row r="2722">
          <cell r="B2722" t="str">
            <v>Apistogramma commbrae</v>
          </cell>
        </row>
        <row r="2723">
          <cell r="B2723" t="str">
            <v>Apistogramma macmasteri</v>
          </cell>
        </row>
        <row r="2724">
          <cell r="B2724" t="str">
            <v>Apistogramma pertensis</v>
          </cell>
        </row>
        <row r="2725">
          <cell r="B2725" t="str">
            <v>Apistogramma pleurotaenia</v>
          </cell>
        </row>
        <row r="2726">
          <cell r="B2726" t="str">
            <v>Apistogramma steindachneri</v>
          </cell>
        </row>
        <row r="2727">
          <cell r="B2727" t="str">
            <v>Apistogramma trifasciata</v>
          </cell>
        </row>
        <row r="2728">
          <cell r="B2728" t="str">
            <v>Apistonema polychloris</v>
          </cell>
        </row>
        <row r="2729">
          <cell r="B2729" t="str">
            <v>Apistops caloundra</v>
          </cell>
        </row>
        <row r="2730">
          <cell r="B2730" t="str">
            <v>Apistus</v>
          </cell>
        </row>
        <row r="2731">
          <cell r="B2731" t="str">
            <v>Apistus carinatus</v>
          </cell>
        </row>
        <row r="2732">
          <cell r="B2732" t="str">
            <v>Aplacophora***retired***use Solenogastres, Caudofoveata</v>
          </cell>
        </row>
        <row r="2733">
          <cell r="B2733" t="str">
            <v>Aplatophis</v>
          </cell>
        </row>
        <row r="2734">
          <cell r="B2734" t="str">
            <v>Aplatophis chauliodus</v>
          </cell>
        </row>
        <row r="2735">
          <cell r="B2735" t="str">
            <v>Apletodon</v>
          </cell>
        </row>
        <row r="2736">
          <cell r="B2736" t="str">
            <v>Apletodon dentatus</v>
          </cell>
        </row>
        <row r="2737">
          <cell r="B2737" t="str">
            <v>Apletodon pellegrini</v>
          </cell>
        </row>
        <row r="2738">
          <cell r="B2738" t="str">
            <v>Aplexa</v>
          </cell>
        </row>
        <row r="2739">
          <cell r="B2739" t="str">
            <v>Aplexa elongata</v>
          </cell>
        </row>
        <row r="2740">
          <cell r="B2740" t="str">
            <v>Aplexa hypnorum</v>
          </cell>
        </row>
        <row r="2741">
          <cell r="B2741" t="str">
            <v>Aplexinae</v>
          </cell>
        </row>
        <row r="2742">
          <cell r="B2742" t="str">
            <v>Aploactinidae</v>
          </cell>
        </row>
        <row r="2743">
          <cell r="B2743" t="str">
            <v>Aploactisoma</v>
          </cell>
        </row>
        <row r="2744">
          <cell r="B2744" t="str">
            <v>Aploactisoma milesii</v>
          </cell>
        </row>
        <row r="2745">
          <cell r="B2745" t="str">
            <v>Aplocheilichthys</v>
          </cell>
        </row>
        <row r="2746">
          <cell r="B2746" t="str">
            <v>Aplocheilichthys johnstoni***retired***use Micropanchax johnstoni</v>
          </cell>
        </row>
        <row r="2747">
          <cell r="B2747" t="str">
            <v>Aplocheilichthys macrophthalmus***retired***use Micropanchax macrophthalmus</v>
          </cell>
        </row>
        <row r="2748">
          <cell r="B2748" t="str">
            <v>Aplocheilichthys spilauchen</v>
          </cell>
        </row>
        <row r="2749">
          <cell r="B2749" t="str">
            <v>Aplocheilidae</v>
          </cell>
        </row>
        <row r="2750">
          <cell r="B2750" t="str">
            <v>Aplocheiloidei</v>
          </cell>
        </row>
        <row r="2751">
          <cell r="B2751" t="str">
            <v>Aplocheilus</v>
          </cell>
        </row>
        <row r="2752">
          <cell r="B2752" t="str">
            <v>Aplocheilus blockii</v>
          </cell>
        </row>
        <row r="2753">
          <cell r="B2753" t="str">
            <v>Aplocheilus dayi</v>
          </cell>
        </row>
        <row r="2754">
          <cell r="B2754" t="str">
            <v>Aplocheilus lineatus</v>
          </cell>
        </row>
        <row r="2755">
          <cell r="B2755" t="str">
            <v>Aplocheilus panchax</v>
          </cell>
        </row>
        <row r="2756">
          <cell r="B2756" t="str">
            <v>Aplocheilus parvus</v>
          </cell>
        </row>
        <row r="2757">
          <cell r="B2757" t="str">
            <v>Aplochiton</v>
          </cell>
        </row>
        <row r="2758">
          <cell r="B2758" t="str">
            <v>Aplochiton marinus</v>
          </cell>
        </row>
        <row r="2759">
          <cell r="B2759" t="str">
            <v>Aplochiton taeniatus</v>
          </cell>
        </row>
        <row r="2760">
          <cell r="B2760" t="str">
            <v>Aplochiton zebra</v>
          </cell>
        </row>
        <row r="2761">
          <cell r="B2761" t="str">
            <v>Aplochitoninae</v>
          </cell>
        </row>
        <row r="2762">
          <cell r="B2762" t="str">
            <v>Aplodactylidae</v>
          </cell>
        </row>
        <row r="2763">
          <cell r="B2763" t="str">
            <v>Aplodactylus</v>
          </cell>
        </row>
        <row r="2764">
          <cell r="B2764" t="str">
            <v>Aplodactylus arctidens</v>
          </cell>
        </row>
        <row r="2765">
          <cell r="B2765" t="str">
            <v>Aplodactylus meandratus***retired***use Aplodactylus arctidens</v>
          </cell>
        </row>
        <row r="2766">
          <cell r="B2766" t="str">
            <v>Aplodinotus</v>
          </cell>
        </row>
        <row r="2767">
          <cell r="B2767" t="str">
            <v>Aplodinotus grunniens</v>
          </cell>
        </row>
        <row r="2768">
          <cell r="B2768" t="str">
            <v>Aplousina</v>
          </cell>
        </row>
        <row r="2769">
          <cell r="B2769" t="str">
            <v>Aplousobranchia</v>
          </cell>
        </row>
        <row r="2770">
          <cell r="B2770" t="str">
            <v>Aplustridae</v>
          </cell>
        </row>
        <row r="2771">
          <cell r="B2771" t="str">
            <v>Aplysia</v>
          </cell>
        </row>
        <row r="2772">
          <cell r="B2772" t="str">
            <v>Aplysia brasiliana</v>
          </cell>
        </row>
        <row r="2773">
          <cell r="B2773" t="str">
            <v>Aplysia californica</v>
          </cell>
        </row>
        <row r="2774">
          <cell r="B2774" t="str">
            <v>Aplysia vaccaria</v>
          </cell>
        </row>
        <row r="2775">
          <cell r="B2775" t="str">
            <v>Aplysiopsis</v>
          </cell>
        </row>
        <row r="2776">
          <cell r="B2776" t="str">
            <v>Apobaetis</v>
          </cell>
        </row>
        <row r="2777">
          <cell r="B2777" t="str">
            <v>Apobaetis etowah</v>
          </cell>
        </row>
        <row r="2778">
          <cell r="B2778" t="str">
            <v>Apobaetis lakota</v>
          </cell>
        </row>
        <row r="2779">
          <cell r="B2779" t="str">
            <v>Apocorophium</v>
          </cell>
        </row>
        <row r="2780">
          <cell r="B2780" t="str">
            <v>Apocorophium acutum</v>
          </cell>
        </row>
        <row r="2781">
          <cell r="B2781" t="str">
            <v>Apocorophium lacustre</v>
          </cell>
        </row>
        <row r="2782">
          <cell r="B2782" t="str">
            <v>Apocorophium louisianum</v>
          </cell>
        </row>
        <row r="2783">
          <cell r="B2783" t="str">
            <v>Apocorophium simile</v>
          </cell>
        </row>
        <row r="2784">
          <cell r="B2784" t="str">
            <v>Apocynum</v>
          </cell>
        </row>
        <row r="2785">
          <cell r="B2785" t="str">
            <v>Apocynum androsaemifolium</v>
          </cell>
        </row>
        <row r="2786">
          <cell r="B2786" t="str">
            <v>Apocynum cannabinum</v>
          </cell>
        </row>
        <row r="2787">
          <cell r="B2787" t="str">
            <v>Apodacea</v>
          </cell>
        </row>
        <row r="2788">
          <cell r="B2788" t="str">
            <v>Apodichthys</v>
          </cell>
        </row>
        <row r="2789">
          <cell r="B2789" t="str">
            <v>Apodichthys flavidus</v>
          </cell>
        </row>
        <row r="2790">
          <cell r="B2790" t="str">
            <v>Apodichthys fucorum</v>
          </cell>
        </row>
        <row r="2791">
          <cell r="B2791" t="str">
            <v>Apodichthys sanctaerosae</v>
          </cell>
        </row>
        <row r="2792">
          <cell r="B2792" t="str">
            <v>Apodida</v>
          </cell>
        </row>
        <row r="2793">
          <cell r="B2793" t="str">
            <v>Apodocreedia</v>
          </cell>
        </row>
        <row r="2794">
          <cell r="B2794" t="str">
            <v>Apodocreedia vanderhorsti</v>
          </cell>
        </row>
        <row r="2795">
          <cell r="B2795" t="str">
            <v>Apogon</v>
          </cell>
        </row>
        <row r="2796">
          <cell r="B2796" t="str">
            <v>Apogon affinis</v>
          </cell>
        </row>
        <row r="2797">
          <cell r="B2797" t="str">
            <v>Apogon americanus</v>
          </cell>
        </row>
        <row r="2798">
          <cell r="B2798" t="str">
            <v>Apogon angustatus</v>
          </cell>
        </row>
        <row r="2799">
          <cell r="B2799" t="str">
            <v>Apogon apogonoides</v>
          </cell>
        </row>
        <row r="2800">
          <cell r="B2800" t="str">
            <v>Apogon aroubiensis</v>
          </cell>
        </row>
        <row r="2801">
          <cell r="B2801" t="str">
            <v>Apogon atripes</v>
          </cell>
        </row>
        <row r="2802">
          <cell r="B2802" t="str">
            <v>Apogon aureus</v>
          </cell>
        </row>
        <row r="2803">
          <cell r="B2803" t="str">
            <v>Apogon aurolineatus</v>
          </cell>
        </row>
        <row r="2804">
          <cell r="B2804" t="str">
            <v>Apogon bandanensis</v>
          </cell>
        </row>
        <row r="2805">
          <cell r="B2805" t="str">
            <v>Apogon binotatus</v>
          </cell>
        </row>
        <row r="2806">
          <cell r="B2806" t="str">
            <v>Apogon carinatus</v>
          </cell>
        </row>
        <row r="2807">
          <cell r="B2807" t="str">
            <v>Apogon coccineus</v>
          </cell>
        </row>
        <row r="2808">
          <cell r="B2808" t="str">
            <v>Apogon cookii</v>
          </cell>
        </row>
        <row r="2809">
          <cell r="B2809" t="str">
            <v>Apogon crassiceps</v>
          </cell>
        </row>
        <row r="2810">
          <cell r="B2810" t="str">
            <v>Apogon cyanosoma</v>
          </cell>
        </row>
        <row r="2811">
          <cell r="B2811" t="str">
            <v>Apogon doederleini</v>
          </cell>
        </row>
        <row r="2812">
          <cell r="B2812" t="str">
            <v>Apogon doryssa</v>
          </cell>
        </row>
        <row r="2813">
          <cell r="B2813" t="str">
            <v>Apogon endekataenia</v>
          </cell>
        </row>
        <row r="2814">
          <cell r="B2814" t="str">
            <v>Apogon enigmaticus</v>
          </cell>
        </row>
        <row r="2815">
          <cell r="B2815" t="str">
            <v>Apogon erythrinus</v>
          </cell>
        </row>
        <row r="2816">
          <cell r="B2816" t="str">
            <v>Apogon evermanni</v>
          </cell>
        </row>
        <row r="2817">
          <cell r="B2817" t="str">
            <v>Apogon exostigma</v>
          </cell>
        </row>
        <row r="2818">
          <cell r="B2818" t="str">
            <v>Apogon fasciatus</v>
          </cell>
        </row>
        <row r="2819">
          <cell r="B2819" t="str">
            <v>Apogon fleurieu</v>
          </cell>
        </row>
        <row r="2820">
          <cell r="B2820" t="str">
            <v>Apogon fraenatus</v>
          </cell>
        </row>
        <row r="2821">
          <cell r="B2821" t="str">
            <v>Apogon guadalupensis</v>
          </cell>
        </row>
        <row r="2822">
          <cell r="B2822" t="str">
            <v>Apogon guamensis</v>
          </cell>
        </row>
        <row r="2823">
          <cell r="B2823" t="str">
            <v>Apogon heptastygma</v>
          </cell>
        </row>
        <row r="2824">
          <cell r="B2824" t="str">
            <v>Apogon holotaenia</v>
          </cell>
        </row>
        <row r="2825">
          <cell r="B2825" t="str">
            <v>Apogon hyalosoma</v>
          </cell>
        </row>
        <row r="2826">
          <cell r="B2826" t="str">
            <v>Apogon imberbis</v>
          </cell>
        </row>
        <row r="2827">
          <cell r="B2827" t="str">
            <v>Apogon kallopterus</v>
          </cell>
        </row>
        <row r="2828">
          <cell r="B2828" t="str">
            <v>Apogon kiensis</v>
          </cell>
        </row>
        <row r="2829">
          <cell r="B2829" t="str">
            <v>Apogon lachneri</v>
          </cell>
        </row>
        <row r="2830">
          <cell r="B2830" t="str">
            <v>Apogon lateralis</v>
          </cell>
        </row>
        <row r="2831">
          <cell r="B2831" t="str">
            <v>Apogon leptacanthus</v>
          </cell>
        </row>
        <row r="2832">
          <cell r="B2832" t="str">
            <v>Apogon leptocaulus</v>
          </cell>
        </row>
        <row r="2833">
          <cell r="B2833" t="str">
            <v>Apogon lineatus</v>
          </cell>
        </row>
        <row r="2834">
          <cell r="B2834" t="str">
            <v>Apogon maculatus</v>
          </cell>
        </row>
        <row r="2835">
          <cell r="B2835" t="str">
            <v>Apogon maculiferus</v>
          </cell>
        </row>
        <row r="2836">
          <cell r="B2836" t="str">
            <v>Apogon menesemus</v>
          </cell>
        </row>
        <row r="2837">
          <cell r="B2837" t="str">
            <v>Apogon multitaeniatus</v>
          </cell>
        </row>
        <row r="2838">
          <cell r="B2838" t="str">
            <v>Apogon mydrus</v>
          </cell>
        </row>
        <row r="2839">
          <cell r="B2839" t="str">
            <v>Apogon nigripes</v>
          </cell>
        </row>
        <row r="2840">
          <cell r="B2840" t="str">
            <v>Apogon nigripinnis</v>
          </cell>
        </row>
        <row r="2841">
          <cell r="B2841" t="str">
            <v>Apogon nigrofasciatus</v>
          </cell>
        </row>
        <row r="2842">
          <cell r="B2842" t="str">
            <v>Apogon novaeguineae</v>
          </cell>
        </row>
        <row r="2843">
          <cell r="B2843" t="str">
            <v>Apogon novemfasciatus</v>
          </cell>
        </row>
        <row r="2844">
          <cell r="B2844" t="str">
            <v>Apogon phenax</v>
          </cell>
        </row>
        <row r="2845">
          <cell r="B2845" t="str">
            <v>Apogon pillionatus</v>
          </cell>
        </row>
        <row r="2846">
          <cell r="B2846" t="str">
            <v>Apogon planifrons</v>
          </cell>
        </row>
        <row r="2847">
          <cell r="B2847" t="str">
            <v>Apogon pseudomaculatus</v>
          </cell>
        </row>
        <row r="2848">
          <cell r="B2848" t="str">
            <v>Apogon quadrisquamatus</v>
          </cell>
        </row>
        <row r="2849">
          <cell r="B2849" t="str">
            <v>Apogon queketti</v>
          </cell>
        </row>
        <row r="2850">
          <cell r="B2850" t="str">
            <v>Apogon retrosella</v>
          </cell>
        </row>
        <row r="2851">
          <cell r="B2851" t="str">
            <v>Apogon robinsi</v>
          </cell>
        </row>
        <row r="2852">
          <cell r="B2852" t="str">
            <v>Apogon rueppellii</v>
          </cell>
        </row>
        <row r="2853">
          <cell r="B2853" t="str">
            <v>Apogon savayensis</v>
          </cell>
        </row>
        <row r="2854">
          <cell r="B2854" t="str">
            <v>Apogon semilineatus</v>
          </cell>
        </row>
        <row r="2855">
          <cell r="B2855" t="str">
            <v>Apogon semiornatus</v>
          </cell>
        </row>
        <row r="2856">
          <cell r="B2856" t="str">
            <v>Apogon septemstriatus</v>
          </cell>
        </row>
        <row r="2857">
          <cell r="B2857" t="str">
            <v>Apogon taeniatus</v>
          </cell>
        </row>
        <row r="2858">
          <cell r="B2858" t="str">
            <v>Apogon taeniophorus</v>
          </cell>
        </row>
        <row r="2859">
          <cell r="B2859" t="str">
            <v>Apogon taeniopterus</v>
          </cell>
        </row>
        <row r="2860">
          <cell r="B2860" t="str">
            <v>Apogon thermalis</v>
          </cell>
        </row>
        <row r="2861">
          <cell r="B2861" t="str">
            <v>Apogon townsendi</v>
          </cell>
        </row>
        <row r="2862">
          <cell r="B2862" t="str">
            <v>Apogon trimaculatus</v>
          </cell>
        </row>
        <row r="2863">
          <cell r="B2863" t="str">
            <v>Apogon truncatus</v>
          </cell>
        </row>
        <row r="2864">
          <cell r="B2864" t="str">
            <v>Apogon unicolor</v>
          </cell>
        </row>
        <row r="2865">
          <cell r="B2865" t="str">
            <v>Apogonichthys</v>
          </cell>
        </row>
        <row r="2866">
          <cell r="B2866" t="str">
            <v>Apogonichthys ocellatus</v>
          </cell>
        </row>
        <row r="2867">
          <cell r="B2867" t="str">
            <v>Apogonichthys waikiki</v>
          </cell>
        </row>
        <row r="2868">
          <cell r="B2868" t="str">
            <v>Apogonidae</v>
          </cell>
        </row>
        <row r="2869">
          <cell r="B2869" t="str">
            <v>Apoidea</v>
          </cell>
        </row>
        <row r="2870">
          <cell r="B2870" t="str">
            <v>Apolemichthys</v>
          </cell>
        </row>
        <row r="2871">
          <cell r="B2871" t="str">
            <v>Apolemichthys arcuatus</v>
          </cell>
        </row>
        <row r="2872">
          <cell r="B2872" t="str">
            <v>Apolemichthys armitagei</v>
          </cell>
        </row>
        <row r="2873">
          <cell r="B2873" t="str">
            <v>Apolemichthys griffisi</v>
          </cell>
        </row>
        <row r="2874">
          <cell r="B2874" t="str">
            <v>Apolemichthys guezei</v>
          </cell>
        </row>
        <row r="2875">
          <cell r="B2875" t="str">
            <v>Apolemichthys kingi</v>
          </cell>
        </row>
        <row r="2876">
          <cell r="B2876" t="str">
            <v>Apolemichthys trimaculatus</v>
          </cell>
        </row>
        <row r="2877">
          <cell r="B2877" t="str">
            <v>Apolemichthys xanthopunctatus</v>
          </cell>
        </row>
        <row r="2878">
          <cell r="B2878" t="str">
            <v>Apolemichthys xanthotis</v>
          </cell>
        </row>
        <row r="2879">
          <cell r="B2879" t="str">
            <v>Apolemichthys xanthurus</v>
          </cell>
        </row>
        <row r="2880">
          <cell r="B2880" t="str">
            <v>Apolochus barnardi</v>
          </cell>
        </row>
        <row r="2881">
          <cell r="B2881" t="str">
            <v>Apometriocnemus</v>
          </cell>
        </row>
        <row r="2882">
          <cell r="B2882" t="str">
            <v>Apomotis chaetodon***retired***use Enneacanthus chaetodon</v>
          </cell>
        </row>
        <row r="2883">
          <cell r="B2883" t="str">
            <v>Apoprionospio</v>
          </cell>
        </row>
        <row r="2884">
          <cell r="B2884" t="str">
            <v>Apoprionospio dayi</v>
          </cell>
        </row>
        <row r="2885">
          <cell r="B2885" t="str">
            <v>Aporops</v>
          </cell>
        </row>
        <row r="2886">
          <cell r="B2886" t="str">
            <v>Aporops bilinearis</v>
          </cell>
        </row>
        <row r="2887">
          <cell r="B2887" t="str">
            <v>Appendicularia</v>
          </cell>
        </row>
        <row r="2888">
          <cell r="B2888" t="str">
            <v>Aprion</v>
          </cell>
        </row>
        <row r="2889">
          <cell r="B2889" t="str">
            <v>Aprion virescens</v>
          </cell>
        </row>
        <row r="2890">
          <cell r="B2890" t="str">
            <v>Apristurus</v>
          </cell>
        </row>
        <row r="2891">
          <cell r="B2891" t="str">
            <v>Apristurus atlanticus</v>
          </cell>
        </row>
        <row r="2892">
          <cell r="B2892" t="str">
            <v>Apristurus brunneus</v>
          </cell>
        </row>
        <row r="2893">
          <cell r="B2893" t="str">
            <v>Apristurus canutus</v>
          </cell>
        </row>
        <row r="2894">
          <cell r="B2894" t="str">
            <v>Apristurus herklotsi</v>
          </cell>
        </row>
        <row r="2895">
          <cell r="B2895" t="str">
            <v>Apristurus indicus</v>
          </cell>
        </row>
        <row r="2896">
          <cell r="B2896" t="str">
            <v>Apristurus investigatoris</v>
          </cell>
        </row>
        <row r="2897">
          <cell r="B2897" t="str">
            <v>Apristurus japonicus</v>
          </cell>
        </row>
        <row r="2898">
          <cell r="B2898" t="str">
            <v>Apristurus kampae</v>
          </cell>
        </row>
        <row r="2899">
          <cell r="B2899" t="str">
            <v>Apristurus laurussonii</v>
          </cell>
        </row>
        <row r="2900">
          <cell r="B2900" t="str">
            <v>Apristurus longicephalus</v>
          </cell>
        </row>
        <row r="2901">
          <cell r="B2901" t="str">
            <v>Apristurus macrorhynchus</v>
          </cell>
        </row>
        <row r="2902">
          <cell r="B2902" t="str">
            <v>Apristurus manis</v>
          </cell>
        </row>
        <row r="2903">
          <cell r="B2903" t="str">
            <v>Apristurus microps</v>
          </cell>
        </row>
        <row r="2904">
          <cell r="B2904" t="str">
            <v>Apristurus nasutus</v>
          </cell>
        </row>
        <row r="2905">
          <cell r="B2905" t="str">
            <v>Apristurus parvipinnis</v>
          </cell>
        </row>
        <row r="2906">
          <cell r="B2906" t="str">
            <v>Apristurus platyrhynchus</v>
          </cell>
        </row>
        <row r="2907">
          <cell r="B2907" t="str">
            <v>Apristurus profundorum</v>
          </cell>
        </row>
        <row r="2908">
          <cell r="B2908" t="str">
            <v>Apristurus riveri</v>
          </cell>
        </row>
        <row r="2909">
          <cell r="B2909" t="str">
            <v>Apristurus saldanha</v>
          </cell>
        </row>
        <row r="2910">
          <cell r="B2910" t="str">
            <v>Apristurus sibogae</v>
          </cell>
        </row>
        <row r="2911">
          <cell r="B2911" t="str">
            <v>Apristurus sinensis</v>
          </cell>
        </row>
        <row r="2912">
          <cell r="B2912" t="str">
            <v>Apristurus spongiceps</v>
          </cell>
        </row>
        <row r="2913">
          <cell r="B2913" t="str">
            <v>Apristurus stenseni</v>
          </cell>
        </row>
        <row r="2914">
          <cell r="B2914" t="str">
            <v>Aprodon***retired***use Lycodes</v>
          </cell>
        </row>
        <row r="2915">
          <cell r="B2915" t="str">
            <v>Aprognathodon</v>
          </cell>
        </row>
        <row r="2916">
          <cell r="B2916" t="str">
            <v>Aprognathodon platyventris</v>
          </cell>
        </row>
        <row r="2917">
          <cell r="B2917" t="str">
            <v>Apsectrotanypus</v>
          </cell>
        </row>
        <row r="2918">
          <cell r="B2918" t="str">
            <v>Apsectrotanypus johnsoni</v>
          </cell>
        </row>
        <row r="2919">
          <cell r="B2919" t="str">
            <v>Apseudes</v>
          </cell>
        </row>
        <row r="2920">
          <cell r="B2920" t="str">
            <v>Apseudes bermudeus</v>
          </cell>
        </row>
        <row r="2921">
          <cell r="B2921" t="str">
            <v>Apseudes intermedius</v>
          </cell>
        </row>
        <row r="2922">
          <cell r="B2922" t="str">
            <v>Apseudes propinquus</v>
          </cell>
        </row>
        <row r="2923">
          <cell r="B2923" t="str">
            <v>Apseudes tropicalis</v>
          </cell>
        </row>
        <row r="2924">
          <cell r="B2924" t="str">
            <v>Apseudidae</v>
          </cell>
        </row>
        <row r="2925">
          <cell r="B2925" t="str">
            <v>Apseudomorpha (Metapseudidae)</v>
          </cell>
        </row>
        <row r="2926">
          <cell r="B2926" t="str">
            <v>Apseudomorpha (Tanaidacea)</v>
          </cell>
        </row>
        <row r="2927">
          <cell r="B2927" t="str">
            <v>Apseudomorpha oahuensis</v>
          </cell>
        </row>
        <row r="2928">
          <cell r="B2928" t="str">
            <v>Apsilus</v>
          </cell>
        </row>
        <row r="2929">
          <cell r="B2929" t="str">
            <v>Apsilus dentatus</v>
          </cell>
        </row>
        <row r="2930">
          <cell r="B2930" t="str">
            <v>Apsilus fuscus</v>
          </cell>
        </row>
        <row r="2931">
          <cell r="B2931" t="str">
            <v>Apteraliplus</v>
          </cell>
        </row>
        <row r="2932">
          <cell r="B2932" t="str">
            <v>Apteraliplus parvulus</v>
          </cell>
        </row>
        <row r="2933">
          <cell r="B2933" t="str">
            <v>Apterichtus</v>
          </cell>
        </row>
        <row r="2934">
          <cell r="B2934" t="str">
            <v>Apterichtus anguiformis</v>
          </cell>
        </row>
        <row r="2935">
          <cell r="B2935" t="str">
            <v>Apterichtus ansp</v>
          </cell>
        </row>
        <row r="2936">
          <cell r="B2936" t="str">
            <v>Apterichtus caecus</v>
          </cell>
        </row>
        <row r="2937">
          <cell r="B2937" t="str">
            <v>Apterichtus flavicaudus</v>
          </cell>
        </row>
        <row r="2938">
          <cell r="B2938" t="str">
            <v>Apterichtus kendalli</v>
          </cell>
        </row>
        <row r="2939">
          <cell r="B2939" t="str">
            <v>Apteronotidae</v>
          </cell>
        </row>
        <row r="2940">
          <cell r="B2940" t="str">
            <v>Apteronotus</v>
          </cell>
        </row>
        <row r="2941">
          <cell r="B2941" t="str">
            <v>Apteronotus albifrons</v>
          </cell>
        </row>
        <row r="2942">
          <cell r="B2942" t="str">
            <v>Aptocyclus</v>
          </cell>
        </row>
        <row r="2943">
          <cell r="B2943" t="str">
            <v>Aptocyclus ventricosus</v>
          </cell>
        </row>
        <row r="2944">
          <cell r="B2944" t="str">
            <v>Aptychotrema</v>
          </cell>
        </row>
        <row r="2945">
          <cell r="B2945" t="str">
            <v>Aptychotrema bougainvillii</v>
          </cell>
        </row>
        <row r="2946">
          <cell r="B2946" t="str">
            <v>Aptychotrema rostrata</v>
          </cell>
        </row>
        <row r="2947">
          <cell r="B2947" t="str">
            <v>Aptychotrema vincentiana</v>
          </cell>
        </row>
        <row r="2948">
          <cell r="B2948" t="str">
            <v>Aquarius</v>
          </cell>
        </row>
        <row r="2949">
          <cell r="B2949" t="str">
            <v>Aquarius conformis</v>
          </cell>
        </row>
        <row r="2950">
          <cell r="B2950" t="str">
            <v>Aquarius nebularis</v>
          </cell>
        </row>
        <row r="2951">
          <cell r="B2951" t="str">
            <v>Aquarius nyctalis</v>
          </cell>
        </row>
        <row r="2952">
          <cell r="B2952" t="str">
            <v>Aquarius remigis</v>
          </cell>
        </row>
        <row r="2953">
          <cell r="B2953" t="str">
            <v>Aquilegia canadensis</v>
          </cell>
        </row>
        <row r="2954">
          <cell r="B2954" t="str">
            <v>Aquilegia coerulea</v>
          </cell>
        </row>
        <row r="2955">
          <cell r="B2955" t="str">
            <v>Aquilegia flavescens</v>
          </cell>
        </row>
        <row r="2956">
          <cell r="B2956" t="str">
            <v>Aquilegia formosa</v>
          </cell>
        </row>
        <row r="2957">
          <cell r="B2957" t="str">
            <v>Arabella</v>
          </cell>
        </row>
        <row r="2958">
          <cell r="B2958" t="str">
            <v>Arabella endonata</v>
          </cell>
        </row>
        <row r="2959">
          <cell r="B2959" t="str">
            <v>Arabella geniculata</v>
          </cell>
        </row>
        <row r="2960">
          <cell r="B2960" t="str">
            <v>Arabella iricolor</v>
          </cell>
        </row>
        <row r="2961">
          <cell r="B2961" t="str">
            <v>Arabella mutans</v>
          </cell>
        </row>
        <row r="2962">
          <cell r="B2962" t="str">
            <v>Arabella nultidentata</v>
          </cell>
        </row>
        <row r="2963">
          <cell r="B2963" t="str">
            <v>Arabella pectinata</v>
          </cell>
        </row>
        <row r="2964">
          <cell r="B2964" t="str">
            <v>Arabis</v>
          </cell>
        </row>
        <row r="2965">
          <cell r="B2965" t="str">
            <v>Arabis glabra***retired***use Turritis glabra</v>
          </cell>
        </row>
        <row r="2966">
          <cell r="B2966" t="str">
            <v>Arabis hirsuta</v>
          </cell>
        </row>
        <row r="2967">
          <cell r="B2967" t="str">
            <v>Aracana</v>
          </cell>
        </row>
        <row r="2968">
          <cell r="B2968" t="str">
            <v>Aracana ornata</v>
          </cell>
        </row>
        <row r="2969">
          <cell r="B2969" t="str">
            <v>Araceae</v>
          </cell>
        </row>
        <row r="2970">
          <cell r="B2970" t="str">
            <v>Arachis hypogaea</v>
          </cell>
        </row>
        <row r="2971">
          <cell r="B2971" t="str">
            <v>Arachnactis</v>
          </cell>
        </row>
        <row r="2972">
          <cell r="B2972" t="str">
            <v>Arachnanthus</v>
          </cell>
        </row>
        <row r="2973">
          <cell r="B2973" t="str">
            <v>Arachnida</v>
          </cell>
        </row>
        <row r="2974">
          <cell r="B2974" t="str">
            <v>Arachnochloris</v>
          </cell>
        </row>
        <row r="2975">
          <cell r="B2975" t="str">
            <v>Araeopidius</v>
          </cell>
        </row>
        <row r="2976">
          <cell r="B2976" t="str">
            <v>Araeopidius monachus</v>
          </cell>
        </row>
        <row r="2977">
          <cell r="B2977" t="str">
            <v>Araiophos</v>
          </cell>
        </row>
        <row r="2978">
          <cell r="B2978" t="str">
            <v>Araiophos eastropas</v>
          </cell>
        </row>
        <row r="2979">
          <cell r="B2979" t="str">
            <v>Araiophos gracilis</v>
          </cell>
        </row>
        <row r="2980">
          <cell r="B2980" t="str">
            <v>Aralia nudicaulis</v>
          </cell>
        </row>
        <row r="2981">
          <cell r="B2981" t="str">
            <v>Aralia racemosa</v>
          </cell>
        </row>
        <row r="2982">
          <cell r="B2982" t="str">
            <v>Aralia spinosa</v>
          </cell>
        </row>
        <row r="2983">
          <cell r="B2983" t="str">
            <v>Araneae</v>
          </cell>
        </row>
        <row r="2984">
          <cell r="B2984" t="str">
            <v>Araneidae</v>
          </cell>
        </row>
        <row r="2985">
          <cell r="B2985" t="str">
            <v>Araneus bipunctatus, Franganillo 1931 (Araneus)</v>
          </cell>
        </row>
        <row r="2986">
          <cell r="B2986" t="str">
            <v>Araneus bipunctatus, Thorell 1898 (Araneus)</v>
          </cell>
        </row>
        <row r="2987">
          <cell r="B2987" t="str">
            <v>Arapaima</v>
          </cell>
        </row>
        <row r="2988">
          <cell r="B2988" t="str">
            <v>Arapaima gigas</v>
          </cell>
        </row>
        <row r="2989">
          <cell r="B2989" t="str">
            <v>Araphura</v>
          </cell>
        </row>
        <row r="2990">
          <cell r="B2990" t="str">
            <v>Araphura breviaria</v>
          </cell>
        </row>
        <row r="2991">
          <cell r="B2991" t="str">
            <v>Araphura brevimana</v>
          </cell>
        </row>
        <row r="2992">
          <cell r="B2992" t="str">
            <v>Araphura cuspirostris</v>
          </cell>
        </row>
        <row r="2993">
          <cell r="B2993" t="str">
            <v>Arbacia punctulata</v>
          </cell>
        </row>
        <row r="2994">
          <cell r="B2994" t="str">
            <v>Arbutus menziesii</v>
          </cell>
        </row>
        <row r="2995">
          <cell r="B2995" t="str">
            <v>Arca</v>
          </cell>
        </row>
        <row r="2996">
          <cell r="B2996" t="str">
            <v>Arca imbricata</v>
          </cell>
        </row>
        <row r="2997">
          <cell r="B2997" t="str">
            <v>Arca zebra</v>
          </cell>
        </row>
        <row r="2998">
          <cell r="B2998" t="str">
            <v>Arcella</v>
          </cell>
        </row>
        <row r="2999">
          <cell r="B2999" t="str">
            <v>Arcellinida</v>
          </cell>
        </row>
        <row r="3000">
          <cell r="B3000" t="str">
            <v>Arceuthobium pusillum</v>
          </cell>
        </row>
        <row r="3001">
          <cell r="B3001" t="str">
            <v>Archaeogastropoda</v>
          </cell>
        </row>
        <row r="3002">
          <cell r="B3002" t="str">
            <v>Archaeognatha (Archaeognatha)</v>
          </cell>
        </row>
        <row r="3003">
          <cell r="B3003" t="str">
            <v>Archaeognatha (Insecta)</v>
          </cell>
        </row>
        <row r="3004">
          <cell r="B3004" t="str">
            <v>Archaeomysis grebnitzkii</v>
          </cell>
        </row>
        <row r="3005">
          <cell r="B3005" t="str">
            <v>Archamia</v>
          </cell>
        </row>
        <row r="3006">
          <cell r="B3006" t="str">
            <v>Archamia fucata</v>
          </cell>
        </row>
        <row r="3007">
          <cell r="B3007" t="str">
            <v>Archamia lineolata</v>
          </cell>
        </row>
        <row r="3008">
          <cell r="B3008" t="str">
            <v>Archamia mozambiquensis</v>
          </cell>
        </row>
        <row r="3009">
          <cell r="B3009" t="str">
            <v>Archanara</v>
          </cell>
        </row>
        <row r="3010">
          <cell r="B3010" t="str">
            <v>Archiannelida***retired***use Canalipalpata</v>
          </cell>
        </row>
        <row r="3011">
          <cell r="B3011" t="str">
            <v>Archidistoma</v>
          </cell>
        </row>
        <row r="3012">
          <cell r="B3012" t="str">
            <v>Archidoris</v>
          </cell>
        </row>
        <row r="3013">
          <cell r="B3013" t="str">
            <v>Archilestes</v>
          </cell>
        </row>
        <row r="3014">
          <cell r="B3014" t="str">
            <v>Archilestes californica</v>
          </cell>
        </row>
        <row r="3015">
          <cell r="B3015" t="str">
            <v>Archilestes grandis</v>
          </cell>
        </row>
        <row r="3016">
          <cell r="B3016" t="str">
            <v>Archips</v>
          </cell>
        </row>
        <row r="3017">
          <cell r="B3017" t="str">
            <v>Archisotoma</v>
          </cell>
        </row>
        <row r="3018">
          <cell r="B3018" t="str">
            <v>Archistes</v>
          </cell>
        </row>
        <row r="3019">
          <cell r="B3019" t="str">
            <v>Archistes biseriatus</v>
          </cell>
        </row>
        <row r="3020">
          <cell r="B3020" t="str">
            <v>Archistes plumarius</v>
          </cell>
        </row>
        <row r="3021">
          <cell r="B3021" t="str">
            <v>Architectonica nobilis</v>
          </cell>
        </row>
        <row r="3022">
          <cell r="B3022" t="str">
            <v>Archocentrus nigrofasciatus</v>
          </cell>
        </row>
        <row r="3023">
          <cell r="B3023" t="str">
            <v>Archocentrus spilurus</v>
          </cell>
        </row>
        <row r="3024">
          <cell r="B3024" t="str">
            <v>Archoplites</v>
          </cell>
        </row>
        <row r="3025">
          <cell r="B3025" t="str">
            <v>Archoplites interruptus</v>
          </cell>
        </row>
        <row r="3026">
          <cell r="B3026" t="str">
            <v>Archosargus</v>
          </cell>
        </row>
        <row r="3027">
          <cell r="B3027" t="str">
            <v>Archosargus probatocephalus</v>
          </cell>
        </row>
        <row r="3028">
          <cell r="B3028" t="str">
            <v>Archosargus rhomboidalis</v>
          </cell>
        </row>
        <row r="3029">
          <cell r="B3029" t="str">
            <v>Arcidae</v>
          </cell>
        </row>
        <row r="3030">
          <cell r="B3030" t="str">
            <v>Arcidens</v>
          </cell>
        </row>
        <row r="3031">
          <cell r="B3031" t="str">
            <v>Arcidens confragosus</v>
          </cell>
        </row>
        <row r="3032">
          <cell r="B3032" t="str">
            <v>Arcocellulus</v>
          </cell>
        </row>
        <row r="3033">
          <cell r="B3033" t="str">
            <v>Arcopsis adamsi</v>
          </cell>
        </row>
        <row r="3034">
          <cell r="B3034" t="str">
            <v>Arcos</v>
          </cell>
        </row>
        <row r="3035">
          <cell r="B3035" t="str">
            <v>Arcos macrophthalmus</v>
          </cell>
        </row>
        <row r="3036">
          <cell r="B3036" t="str">
            <v>Arctagrostis latifolia</v>
          </cell>
        </row>
        <row r="3037">
          <cell r="B3037" t="str">
            <v>Arcteobia</v>
          </cell>
        </row>
        <row r="3038">
          <cell r="B3038" t="str">
            <v>Arcteobia anticostiensis</v>
          </cell>
        </row>
        <row r="3039">
          <cell r="B3039" t="str">
            <v>Arcteonais</v>
          </cell>
        </row>
        <row r="3040">
          <cell r="B3040" t="str">
            <v>Arcteonais lomondi</v>
          </cell>
        </row>
        <row r="3041">
          <cell r="B3041" t="str">
            <v>Arctica islandica</v>
          </cell>
        </row>
        <row r="3042">
          <cell r="B3042" t="str">
            <v>Arctiidae</v>
          </cell>
        </row>
        <row r="3043">
          <cell r="B3043" t="str">
            <v>Arctium lappa</v>
          </cell>
        </row>
        <row r="3044">
          <cell r="B3044" t="str">
            <v>Arctium minus</v>
          </cell>
        </row>
        <row r="3045">
          <cell r="B3045" t="str">
            <v>Arctoconopa</v>
          </cell>
        </row>
        <row r="3046">
          <cell r="B3046" t="str">
            <v>Arctocorisa</v>
          </cell>
        </row>
        <row r="3047">
          <cell r="B3047" t="str">
            <v>Arctodiamesa</v>
          </cell>
        </row>
        <row r="3048">
          <cell r="B3048" t="str">
            <v>Arctodiaptomus</v>
          </cell>
        </row>
        <row r="3049">
          <cell r="B3049" t="str">
            <v>Arctodiaptomus arapahoensis</v>
          </cell>
        </row>
        <row r="3050">
          <cell r="B3050" t="str">
            <v>Arctodiaptomus dorsalis</v>
          </cell>
        </row>
        <row r="3051">
          <cell r="B3051" t="str">
            <v>Arctodiaptomus floridanus</v>
          </cell>
        </row>
        <row r="3052">
          <cell r="B3052" t="str">
            <v>Arctogadus</v>
          </cell>
        </row>
        <row r="3053">
          <cell r="B3053" t="str">
            <v>Arctogadus borisovi</v>
          </cell>
        </row>
        <row r="3054">
          <cell r="B3054" t="str">
            <v>Arctogadus glacialis</v>
          </cell>
        </row>
        <row r="3055">
          <cell r="B3055" t="str">
            <v>Arctolembos arcticus</v>
          </cell>
        </row>
        <row r="3056">
          <cell r="B3056" t="str">
            <v>Arctomelon</v>
          </cell>
        </row>
        <row r="3057">
          <cell r="B3057" t="str">
            <v>Arctomelon stearnsii</v>
          </cell>
        </row>
        <row r="3058">
          <cell r="B3058" t="str">
            <v>Arctonoe</v>
          </cell>
        </row>
        <row r="3059">
          <cell r="B3059" t="str">
            <v>Arctonoe pulchra</v>
          </cell>
        </row>
        <row r="3060">
          <cell r="B3060" t="str">
            <v>Arctonula arctica</v>
          </cell>
        </row>
        <row r="3061">
          <cell r="B3061" t="str">
            <v>Arctopelopia</v>
          </cell>
        </row>
        <row r="3062">
          <cell r="B3062" t="str">
            <v>Arctophila fulva</v>
          </cell>
        </row>
        <row r="3063">
          <cell r="B3063" t="str">
            <v>Arctopora</v>
          </cell>
        </row>
        <row r="3064">
          <cell r="B3064" t="str">
            <v>Arctopora pulchella</v>
          </cell>
        </row>
        <row r="3065">
          <cell r="B3065" t="str">
            <v>Arctopora salmon</v>
          </cell>
        </row>
        <row r="3066">
          <cell r="B3066" t="str">
            <v>Arctopsyche</v>
          </cell>
        </row>
        <row r="3067">
          <cell r="B3067" t="str">
            <v>Arctopsyche californica</v>
          </cell>
        </row>
        <row r="3068">
          <cell r="B3068" t="str">
            <v>Arctopsyche grandis</v>
          </cell>
        </row>
        <row r="3069">
          <cell r="B3069" t="str">
            <v>Arctopsyche irrorata</v>
          </cell>
        </row>
        <row r="3070">
          <cell r="B3070" t="str">
            <v>Arctopsyche ladogensis</v>
          </cell>
        </row>
        <row r="3071">
          <cell r="B3071" t="str">
            <v>Arctopsychinae</v>
          </cell>
        </row>
        <row r="3072">
          <cell r="B3072" t="str">
            <v>Arctoscopus</v>
          </cell>
        </row>
        <row r="3073">
          <cell r="B3073" t="str">
            <v>Arctoscopus japonicus</v>
          </cell>
        </row>
        <row r="3074">
          <cell r="B3074" t="str">
            <v>Arctostaphylos alpina</v>
          </cell>
        </row>
        <row r="3075">
          <cell r="B3075" t="str">
            <v>Arctostaphylos alpina var. alpina***retired***use Arctous alpina</v>
          </cell>
        </row>
        <row r="3076">
          <cell r="B3076" t="str">
            <v>Arctostaphylos glandulosa ssp. glandulosa</v>
          </cell>
        </row>
        <row r="3077">
          <cell r="B3077" t="str">
            <v>Arctostaphylos mendocinoensis***retired***use Arctostaphylos nummularia ssp. mendocinoensis</v>
          </cell>
        </row>
        <row r="3078">
          <cell r="B3078" t="str">
            <v>Arctostaphylos nummularia ssp. mendocinoensis</v>
          </cell>
        </row>
        <row r="3079">
          <cell r="B3079" t="str">
            <v>Arctostaphylos rubra***retired***use Arctous rubra</v>
          </cell>
        </row>
        <row r="3080">
          <cell r="B3080" t="str">
            <v>Arctostaphylos uva-ursi</v>
          </cell>
        </row>
        <row r="3081">
          <cell r="B3081" t="str">
            <v>Arctotipula</v>
          </cell>
        </row>
        <row r="3082">
          <cell r="B3082" t="str">
            <v>Arctous alpina</v>
          </cell>
        </row>
        <row r="3083">
          <cell r="B3083" t="str">
            <v>Arctous rubra</v>
          </cell>
        </row>
        <row r="3084">
          <cell r="B3084" t="str">
            <v>Arctozenus</v>
          </cell>
        </row>
        <row r="3085">
          <cell r="B3085" t="str">
            <v>Arctozenus risso</v>
          </cell>
        </row>
        <row r="3086">
          <cell r="B3086" t="str">
            <v>Arcturidae</v>
          </cell>
        </row>
        <row r="3087">
          <cell r="B3087" t="str">
            <v>Arcynopterygini</v>
          </cell>
        </row>
        <row r="3088">
          <cell r="B3088" t="str">
            <v>Arcynopteryx</v>
          </cell>
        </row>
        <row r="3089">
          <cell r="B3089" t="str">
            <v>Arcynopteryx compacta</v>
          </cell>
        </row>
        <row r="3090">
          <cell r="B3090" t="str">
            <v>Ardea Alba</v>
          </cell>
        </row>
        <row r="3091">
          <cell r="B3091" t="str">
            <v>Ardea herodias</v>
          </cell>
        </row>
        <row r="3092">
          <cell r="B3092" t="str">
            <v>Arecaceae</v>
          </cell>
        </row>
        <row r="3093">
          <cell r="B3093" t="str">
            <v>Arenaeus cribrarius</v>
          </cell>
        </row>
        <row r="3094">
          <cell r="B3094" t="str">
            <v>Arenaria (Caryophyllaceae)</v>
          </cell>
        </row>
        <row r="3095">
          <cell r="B3095" t="str">
            <v>Arenaria (Scolopacidae)</v>
          </cell>
        </row>
        <row r="3096">
          <cell r="B3096" t="str">
            <v>Arenaria congesta***retired***use Eremogone congesta var. congesta</v>
          </cell>
        </row>
        <row r="3097">
          <cell r="B3097" t="str">
            <v>Arenaria paludicola</v>
          </cell>
        </row>
        <row r="3098">
          <cell r="B3098" t="str">
            <v>Arene</v>
          </cell>
        </row>
        <row r="3099">
          <cell r="B3099" t="str">
            <v>Arene tricarinata</v>
          </cell>
        </row>
        <row r="3100">
          <cell r="B3100" t="str">
            <v>Arenicola</v>
          </cell>
        </row>
        <row r="3101">
          <cell r="B3101" t="str">
            <v>Arenicola cristata</v>
          </cell>
        </row>
        <row r="3102">
          <cell r="B3102" t="str">
            <v>Arenicola marina</v>
          </cell>
        </row>
        <row r="3103">
          <cell r="B3103" t="str">
            <v>Arenicolidae</v>
          </cell>
        </row>
        <row r="3104">
          <cell r="B3104" t="str">
            <v>Arethusa bulbosa</v>
          </cell>
        </row>
        <row r="3105">
          <cell r="B3105" t="str">
            <v>Argentina</v>
          </cell>
        </row>
        <row r="3106">
          <cell r="B3106" t="str">
            <v>Argentina aliceae</v>
          </cell>
        </row>
        <row r="3107">
          <cell r="B3107" t="str">
            <v>Argentina anserina***retired***use Potentilla anserina ssp. anserina</v>
          </cell>
        </row>
        <row r="3108">
          <cell r="B3108" t="str">
            <v>Argentina australiae</v>
          </cell>
        </row>
        <row r="3109">
          <cell r="B3109" t="str">
            <v>Argentina brucei</v>
          </cell>
        </row>
        <row r="3110">
          <cell r="B3110" t="str">
            <v>Argentina egedii ssp. groenlandica***retired***use Potentilla anserina ssp. anserina</v>
          </cell>
        </row>
        <row r="3111">
          <cell r="B3111" t="str">
            <v>Argentina egedii***retired***use Potentilla anserina ssp. egedii</v>
          </cell>
        </row>
        <row r="3112">
          <cell r="B3112" t="str">
            <v>Argentina elongata</v>
          </cell>
        </row>
        <row r="3113">
          <cell r="B3113" t="str">
            <v>Argentina euchus</v>
          </cell>
        </row>
        <row r="3114">
          <cell r="B3114" t="str">
            <v>Argentina georgei</v>
          </cell>
        </row>
        <row r="3115">
          <cell r="B3115" t="str">
            <v>Argentina kagoshimae</v>
          </cell>
        </row>
        <row r="3116">
          <cell r="B3116" t="str">
            <v>Argentina sialis</v>
          </cell>
        </row>
        <row r="3117">
          <cell r="B3117" t="str">
            <v>Argentina silus</v>
          </cell>
        </row>
        <row r="3118">
          <cell r="B3118" t="str">
            <v>Argentina sphyraena</v>
          </cell>
        </row>
        <row r="3119">
          <cell r="B3119" t="str">
            <v>Argentina stewarti</v>
          </cell>
        </row>
        <row r="3120">
          <cell r="B3120" t="str">
            <v>Argentina striata</v>
          </cell>
        </row>
        <row r="3121">
          <cell r="B3121" t="str">
            <v>Argentinidae</v>
          </cell>
        </row>
        <row r="3122">
          <cell r="B3122" t="str">
            <v>Argentinoidea</v>
          </cell>
        </row>
        <row r="3123">
          <cell r="B3123" t="str">
            <v>Argentinoidei</v>
          </cell>
        </row>
        <row r="3124">
          <cell r="B3124" t="str">
            <v>Argia</v>
          </cell>
        </row>
        <row r="3125">
          <cell r="B3125" t="str">
            <v>Argia alberta</v>
          </cell>
        </row>
        <row r="3126">
          <cell r="B3126" t="str">
            <v>Argia anceps</v>
          </cell>
        </row>
        <row r="3127">
          <cell r="B3127" t="str">
            <v>Argia apicalis</v>
          </cell>
        </row>
        <row r="3128">
          <cell r="B3128" t="str">
            <v>Argia bipunctulata</v>
          </cell>
        </row>
        <row r="3129">
          <cell r="B3129" t="str">
            <v>Argia emma</v>
          </cell>
        </row>
        <row r="3130">
          <cell r="B3130" t="str">
            <v>Argia fumipennis</v>
          </cell>
        </row>
        <row r="3131">
          <cell r="B3131" t="str">
            <v>Argia fumipennis violacea</v>
          </cell>
        </row>
        <row r="3132">
          <cell r="B3132" t="str">
            <v>Argia immunda</v>
          </cell>
        </row>
        <row r="3133">
          <cell r="B3133" t="str">
            <v>Argia lugens</v>
          </cell>
        </row>
        <row r="3134">
          <cell r="B3134" t="str">
            <v>Argia moesta</v>
          </cell>
        </row>
        <row r="3135">
          <cell r="B3135" t="str">
            <v>Argia nahuana</v>
          </cell>
        </row>
        <row r="3136">
          <cell r="B3136" t="str">
            <v>Argia plana</v>
          </cell>
        </row>
        <row r="3137">
          <cell r="B3137" t="str">
            <v>Argia plana/vivida</v>
          </cell>
        </row>
        <row r="3138">
          <cell r="B3138" t="str">
            <v>Argia sedula</v>
          </cell>
        </row>
        <row r="3139">
          <cell r="B3139" t="str">
            <v>Argia tibialis</v>
          </cell>
        </row>
        <row r="3140">
          <cell r="B3140" t="str">
            <v>Argia translata</v>
          </cell>
        </row>
        <row r="3141">
          <cell r="B3141" t="str">
            <v>Argia violacea***retired***use Argia fumipennis violacea</v>
          </cell>
        </row>
        <row r="3142">
          <cell r="B3142" t="str">
            <v>Argia vivida</v>
          </cell>
        </row>
        <row r="3143">
          <cell r="B3143" t="str">
            <v>Argidae</v>
          </cell>
        </row>
        <row r="3144">
          <cell r="B3144" t="str">
            <v>Argis dentata</v>
          </cell>
        </row>
        <row r="3145">
          <cell r="B3145" t="str">
            <v>Argissa hamatipes</v>
          </cell>
        </row>
        <row r="3146">
          <cell r="B3146" t="str">
            <v>Argissidae</v>
          </cell>
        </row>
        <row r="3147">
          <cell r="B3147" t="str">
            <v>Argoctenus vittatus, Rainbow 1920 (Argoctenus)</v>
          </cell>
        </row>
        <row r="3148">
          <cell r="B3148" t="str">
            <v>Argoctenus vittatus, Simon 1889 (Argoctenus)</v>
          </cell>
        </row>
        <row r="3149">
          <cell r="B3149" t="str">
            <v>Argopecten aequisulcatus</v>
          </cell>
        </row>
        <row r="3150">
          <cell r="B3150" t="str">
            <v>Argopecten circularis***retired***use Argopecten irradians concentricus</v>
          </cell>
        </row>
        <row r="3151">
          <cell r="B3151" t="str">
            <v>Argopecten gibbus</v>
          </cell>
        </row>
        <row r="3152">
          <cell r="B3152" t="str">
            <v>Argopecten irradians</v>
          </cell>
        </row>
        <row r="3153">
          <cell r="B3153" t="str">
            <v>Argopecten irradians concentricus</v>
          </cell>
        </row>
        <row r="3154">
          <cell r="B3154" t="str">
            <v>Argopecten ventricosus</v>
          </cell>
        </row>
        <row r="3155">
          <cell r="B3155" t="str">
            <v>Argulidae</v>
          </cell>
        </row>
        <row r="3156">
          <cell r="B3156" t="str">
            <v>Arguloida</v>
          </cell>
        </row>
        <row r="3157">
          <cell r="B3157" t="str">
            <v>Arguloidea</v>
          </cell>
        </row>
        <row r="3158">
          <cell r="B3158" t="str">
            <v>Argulus</v>
          </cell>
        </row>
        <row r="3159">
          <cell r="B3159" t="str">
            <v>Argyactini</v>
          </cell>
        </row>
        <row r="3160">
          <cell r="B3160" t="str">
            <v>Argyra</v>
          </cell>
        </row>
        <row r="3161">
          <cell r="B3161" t="str">
            <v>Argyripnus</v>
          </cell>
        </row>
        <row r="3162">
          <cell r="B3162" t="str">
            <v>Argyripnus atlanticus</v>
          </cell>
        </row>
        <row r="3163">
          <cell r="B3163" t="str">
            <v>Argyripnus brocki</v>
          </cell>
        </row>
        <row r="3164">
          <cell r="B3164" t="str">
            <v>Argyripnus electronus</v>
          </cell>
        </row>
        <row r="3165">
          <cell r="B3165" t="str">
            <v>Argyripnus ephippiatus</v>
          </cell>
        </row>
        <row r="3166">
          <cell r="B3166" t="str">
            <v>Argyripnus iridescens</v>
          </cell>
        </row>
        <row r="3167">
          <cell r="B3167" t="str">
            <v>Argyropelecus</v>
          </cell>
        </row>
        <row r="3168">
          <cell r="B3168" t="str">
            <v>Argyropelecus aculeatus</v>
          </cell>
        </row>
        <row r="3169">
          <cell r="B3169" t="str">
            <v>Argyropelecus affinis</v>
          </cell>
        </row>
        <row r="3170">
          <cell r="B3170" t="str">
            <v>Argyropelecus gigas</v>
          </cell>
        </row>
        <row r="3171">
          <cell r="B3171" t="str">
            <v>Argyropelecus hemigymnus</v>
          </cell>
        </row>
        <row r="3172">
          <cell r="B3172" t="str">
            <v>Argyropelecus lychnus</v>
          </cell>
        </row>
        <row r="3173">
          <cell r="B3173" t="str">
            <v>Argyropelecus olfersi***retired***use Argyropelecus olfersii</v>
          </cell>
        </row>
        <row r="3174">
          <cell r="B3174" t="str">
            <v>Argyropelecus olfersii</v>
          </cell>
        </row>
        <row r="3175">
          <cell r="B3175" t="str">
            <v>Argyropelecus sladeni</v>
          </cell>
        </row>
        <row r="3176">
          <cell r="B3176" t="str">
            <v>Argyrosomus</v>
          </cell>
        </row>
        <row r="3177">
          <cell r="B3177" t="str">
            <v>Argyrosomus hololepidotus</v>
          </cell>
        </row>
        <row r="3178">
          <cell r="B3178" t="str">
            <v>Argyrosomus japonicus</v>
          </cell>
        </row>
        <row r="3179">
          <cell r="B3179" t="str">
            <v>Argyrosomus regius</v>
          </cell>
        </row>
        <row r="3180">
          <cell r="B3180" t="str">
            <v>Argyrozona</v>
          </cell>
        </row>
        <row r="3181">
          <cell r="B3181" t="str">
            <v>Argyrozona argyrozona</v>
          </cell>
        </row>
        <row r="3182">
          <cell r="B3182" t="str">
            <v>Arhynchite</v>
          </cell>
        </row>
        <row r="3183">
          <cell r="B3183" t="str">
            <v>Arhynchite californicus</v>
          </cell>
        </row>
        <row r="3184">
          <cell r="B3184" t="str">
            <v>Arhynchite pugettensis</v>
          </cell>
        </row>
        <row r="3185">
          <cell r="B3185" t="str">
            <v>Arhynchobatidae</v>
          </cell>
        </row>
        <row r="3186">
          <cell r="B3186" t="str">
            <v>Arhynchobatis</v>
          </cell>
        </row>
        <row r="3187">
          <cell r="B3187" t="str">
            <v>Arhynchobatis asperrimus</v>
          </cell>
        </row>
        <row r="3188">
          <cell r="B3188" t="str">
            <v>Arhynchobdellida</v>
          </cell>
        </row>
        <row r="3189">
          <cell r="B3189" t="str">
            <v>Ariadnaria borealis</v>
          </cell>
        </row>
        <row r="3190">
          <cell r="B3190" t="str">
            <v>Aricidea</v>
          </cell>
        </row>
        <row r="3191">
          <cell r="B3191" t="str">
            <v>Aricidea (Acmira) catherinae***retired***use Acmira catherinae</v>
          </cell>
        </row>
        <row r="3192">
          <cell r="B3192" t="str">
            <v>Aricidea (Acmira) cerrutii***retired***use Aricidea cerrutii</v>
          </cell>
        </row>
        <row r="3193">
          <cell r="B3193" t="str">
            <v>Aricidea (Acmira) horikoshii</v>
          </cell>
        </row>
        <row r="3194">
          <cell r="B3194" t="str">
            <v>Aricidea (Acmira) lopezi***retired***use Acmira lopezi</v>
          </cell>
        </row>
        <row r="3195">
          <cell r="B3195" t="str">
            <v>Aricidea (Acmira) simplex***retired***use Acmira simplex</v>
          </cell>
        </row>
        <row r="3196">
          <cell r="B3196" t="str">
            <v>Aricidea (Allia) hartleyi</v>
          </cell>
        </row>
        <row r="3197">
          <cell r="B3197" t="str">
            <v>Aricidea (Allia) ramosa***retired***use Allia ramosa</v>
          </cell>
        </row>
        <row r="3198">
          <cell r="B3198" t="str">
            <v>Aricidea (Strelzovia) antennata</v>
          </cell>
        </row>
        <row r="3199">
          <cell r="B3199" t="str">
            <v>Aricidea alisdairi</v>
          </cell>
        </row>
        <row r="3200">
          <cell r="B3200" t="str">
            <v>Aricidea cerrutii</v>
          </cell>
        </row>
        <row r="3201">
          <cell r="B3201" t="str">
            <v>Aricidea fragilis</v>
          </cell>
        </row>
        <row r="3202">
          <cell r="B3202" t="str">
            <v>Aricidea jeffreysi</v>
          </cell>
        </row>
        <row r="3203">
          <cell r="B3203" t="str">
            <v>Aricidea longobranchiata</v>
          </cell>
        </row>
        <row r="3204">
          <cell r="B3204" t="str">
            <v>Aricidea neosuecica</v>
          </cell>
        </row>
        <row r="3205">
          <cell r="B3205" t="str">
            <v>Aricidea pacifica</v>
          </cell>
        </row>
        <row r="3206">
          <cell r="B3206" t="str">
            <v>Aricidea philbinae</v>
          </cell>
        </row>
        <row r="3207">
          <cell r="B3207" t="str">
            <v>Aricidea pseudoarticulata</v>
          </cell>
        </row>
        <row r="3208">
          <cell r="B3208" t="str">
            <v>Aricidea quadrilobata</v>
          </cell>
        </row>
        <row r="3209">
          <cell r="B3209" t="str">
            <v>Aricidea similis</v>
          </cell>
        </row>
        <row r="3210">
          <cell r="B3210" t="str">
            <v>Aricidea suecica</v>
          </cell>
        </row>
        <row r="3211">
          <cell r="B3211" t="str">
            <v>Aricidea taylori</v>
          </cell>
        </row>
        <row r="3212">
          <cell r="B3212" t="str">
            <v>Aricidea wassi</v>
          </cell>
        </row>
        <row r="3213">
          <cell r="B3213" t="str">
            <v>Arigomphus</v>
          </cell>
        </row>
        <row r="3214">
          <cell r="B3214" t="str">
            <v>Arigomphus cornutus</v>
          </cell>
        </row>
        <row r="3215">
          <cell r="B3215" t="str">
            <v>Arigomphus furcifer</v>
          </cell>
        </row>
        <row r="3216">
          <cell r="B3216" t="str">
            <v>Arigomphus lentulus</v>
          </cell>
        </row>
        <row r="3217">
          <cell r="B3217" t="str">
            <v>Arigomphus pallidus</v>
          </cell>
        </row>
        <row r="3218">
          <cell r="B3218" t="str">
            <v>Arigomphus submedianus</v>
          </cell>
        </row>
        <row r="3219">
          <cell r="B3219" t="str">
            <v>Arigomphus villosipes</v>
          </cell>
        </row>
        <row r="3220">
          <cell r="B3220" t="str">
            <v>Ariidae</v>
          </cell>
        </row>
        <row r="3221">
          <cell r="B3221" t="str">
            <v>Ariomma</v>
          </cell>
        </row>
        <row r="3222">
          <cell r="B3222" t="str">
            <v>Ariomma bondi</v>
          </cell>
        </row>
        <row r="3223">
          <cell r="B3223" t="str">
            <v>Ariomma evermanni</v>
          </cell>
        </row>
        <row r="3224">
          <cell r="B3224" t="str">
            <v>Ariomma indica</v>
          </cell>
        </row>
        <row r="3225">
          <cell r="B3225" t="str">
            <v>Ariomma lurida</v>
          </cell>
        </row>
        <row r="3226">
          <cell r="B3226" t="str">
            <v>Ariomma melanum</v>
          </cell>
        </row>
        <row r="3227">
          <cell r="B3227" t="str">
            <v>Ariomma regulus</v>
          </cell>
        </row>
        <row r="3228">
          <cell r="B3228" t="str">
            <v>Ariommatidae</v>
          </cell>
        </row>
        <row r="3229">
          <cell r="B3229" t="str">
            <v>Ariopsis</v>
          </cell>
        </row>
        <row r="3230">
          <cell r="B3230" t="str">
            <v>Ariopsis felis</v>
          </cell>
        </row>
        <row r="3231">
          <cell r="B3231" t="str">
            <v>Ariosoma</v>
          </cell>
        </row>
        <row r="3232">
          <cell r="B3232" t="str">
            <v>Ariosoma anale</v>
          </cell>
        </row>
        <row r="3233">
          <cell r="B3233" t="str">
            <v>Ariosoma balearicum</v>
          </cell>
        </row>
        <row r="3234">
          <cell r="B3234" t="str">
            <v>Ariosoma coquettei</v>
          </cell>
        </row>
        <row r="3235">
          <cell r="B3235" t="str">
            <v>Ariosoma marginatum</v>
          </cell>
        </row>
        <row r="3236">
          <cell r="B3236" t="str">
            <v>Ariosoma selenops</v>
          </cell>
        </row>
        <row r="3237">
          <cell r="B3237" t="str">
            <v>Arisaema dracontium</v>
          </cell>
        </row>
        <row r="3238">
          <cell r="B3238" t="str">
            <v>Arisaema triphyllum</v>
          </cell>
        </row>
        <row r="3239">
          <cell r="B3239" t="str">
            <v>Arisaema triphyllum ssp. triphyllum***retired***use Arisaema triphyllum</v>
          </cell>
        </row>
        <row r="3240">
          <cell r="B3240" t="str">
            <v>Aristida</v>
          </cell>
        </row>
        <row r="3241">
          <cell r="B3241" t="str">
            <v>Aristida beyrichiana***retired***use Aristida stricta</v>
          </cell>
        </row>
        <row r="3242">
          <cell r="B3242" t="str">
            <v>Aristida longespica</v>
          </cell>
        </row>
        <row r="3243">
          <cell r="B3243" t="str">
            <v>Aristida purpurascens var. purpurascens</v>
          </cell>
        </row>
        <row r="3244">
          <cell r="B3244" t="str">
            <v>Aristida purpurea var. fendleriana</v>
          </cell>
        </row>
        <row r="3245">
          <cell r="B3245" t="str">
            <v>Aristida stricta</v>
          </cell>
        </row>
        <row r="3246">
          <cell r="B3246" t="str">
            <v>Aristolochia macrophylla</v>
          </cell>
        </row>
        <row r="3247">
          <cell r="B3247" t="str">
            <v>Aristolochia serpentaria</v>
          </cell>
        </row>
        <row r="3248">
          <cell r="B3248" t="str">
            <v>Aristostomias</v>
          </cell>
        </row>
        <row r="3249">
          <cell r="B3249" t="str">
            <v>Aristostomias grimaldii</v>
          </cell>
        </row>
        <row r="3250">
          <cell r="B3250" t="str">
            <v>Aristostomias lunifer</v>
          </cell>
        </row>
        <row r="3251">
          <cell r="B3251" t="str">
            <v>Aristostomias polydactylus</v>
          </cell>
        </row>
        <row r="3252">
          <cell r="B3252" t="str">
            <v>Aristostomias scintillans</v>
          </cell>
        </row>
        <row r="3253">
          <cell r="B3253" t="str">
            <v>Aristostomias tittmanni</v>
          </cell>
        </row>
        <row r="3254">
          <cell r="B3254" t="str">
            <v>Aristostomias xenostoma</v>
          </cell>
        </row>
        <row r="3255">
          <cell r="B3255" t="str">
            <v>Arius</v>
          </cell>
        </row>
        <row r="3256">
          <cell r="B3256" t="str">
            <v>Arius rugispinis</v>
          </cell>
        </row>
        <row r="3257">
          <cell r="B3257" t="str">
            <v>Armadilloniscus ellipticus</v>
          </cell>
        </row>
        <row r="3258">
          <cell r="B3258" t="str">
            <v>Armadilloniscus holmesi</v>
          </cell>
        </row>
        <row r="3259">
          <cell r="B3259" t="str">
            <v>Armandia</v>
          </cell>
        </row>
        <row r="3260">
          <cell r="B3260" t="str">
            <v>Armandia agilis</v>
          </cell>
        </row>
        <row r="3261">
          <cell r="B3261" t="str">
            <v>Armandia bioculata</v>
          </cell>
        </row>
        <row r="3262">
          <cell r="B3262" t="str">
            <v>Armandia brevis</v>
          </cell>
        </row>
        <row r="3263">
          <cell r="B3263" t="str">
            <v>Armandia intermedia</v>
          </cell>
        </row>
        <row r="3264">
          <cell r="B3264" t="str">
            <v>Armandia maculata</v>
          </cell>
        </row>
        <row r="3265">
          <cell r="B3265" t="str">
            <v>Armases cinereum</v>
          </cell>
        </row>
        <row r="3266">
          <cell r="B3266" t="str">
            <v>Armiger</v>
          </cell>
        </row>
        <row r="3267">
          <cell r="B3267" t="str">
            <v>Armiger crista</v>
          </cell>
        </row>
        <row r="3268">
          <cell r="B3268" t="str">
            <v>Armina</v>
          </cell>
        </row>
        <row r="3269">
          <cell r="B3269" t="str">
            <v>Armina californica</v>
          </cell>
        </row>
        <row r="3270">
          <cell r="B3270" t="str">
            <v>Arnica</v>
          </cell>
        </row>
        <row r="3271">
          <cell r="B3271" t="str">
            <v>Arnica acaulis</v>
          </cell>
        </row>
        <row r="3272">
          <cell r="B3272" t="str">
            <v>Arnica chamissonis</v>
          </cell>
        </row>
        <row r="3273">
          <cell r="B3273" t="str">
            <v>Arnica chamissonis ssp. foliosa***retired***use Arnica chamissonis</v>
          </cell>
        </row>
        <row r="3274">
          <cell r="B3274" t="str">
            <v>Arnica cordifolia</v>
          </cell>
        </row>
        <row r="3275">
          <cell r="B3275" t="str">
            <v>Arnica fulgens</v>
          </cell>
        </row>
        <row r="3276">
          <cell r="B3276" t="str">
            <v>Arnica mollis</v>
          </cell>
        </row>
        <row r="3277">
          <cell r="B3277" t="str">
            <v>Arnoglossum atriplicifolium</v>
          </cell>
        </row>
        <row r="3278">
          <cell r="B3278" t="str">
            <v>Arnoglossum ovatum</v>
          </cell>
        </row>
        <row r="3279">
          <cell r="B3279" t="str">
            <v>Arnoglossus</v>
          </cell>
        </row>
        <row r="3280">
          <cell r="B3280" t="str">
            <v>Arnoglossus andrewsi</v>
          </cell>
        </row>
        <row r="3281">
          <cell r="B3281" t="str">
            <v>Arnoglossus arabicus</v>
          </cell>
        </row>
        <row r="3282">
          <cell r="B3282" t="str">
            <v>Arnoglossus armstrongi</v>
          </cell>
        </row>
        <row r="3283">
          <cell r="B3283" t="str">
            <v>Arnoglossus aspilos</v>
          </cell>
        </row>
        <row r="3284">
          <cell r="B3284" t="str">
            <v>Arnoglossus aspilos aspilos</v>
          </cell>
        </row>
        <row r="3285">
          <cell r="B3285" t="str">
            <v>Arnoglossus aspilos praeteritus</v>
          </cell>
        </row>
        <row r="3286">
          <cell r="B3286" t="str">
            <v>Arnoglossus bassensis</v>
          </cell>
        </row>
        <row r="3287">
          <cell r="B3287" t="str">
            <v>Arnoglossus boops</v>
          </cell>
        </row>
        <row r="3288">
          <cell r="B3288" t="str">
            <v>Arnoglossus brunneus</v>
          </cell>
        </row>
        <row r="3289">
          <cell r="B3289" t="str">
            <v>Arnoglossus cacatuae***retired***use Samaris cristatus</v>
          </cell>
        </row>
        <row r="3290">
          <cell r="B3290" t="str">
            <v>Arnoglossus capensis</v>
          </cell>
        </row>
        <row r="3291">
          <cell r="B3291" t="str">
            <v>Arnoglossus dalgleishi</v>
          </cell>
        </row>
        <row r="3292">
          <cell r="B3292" t="str">
            <v>Arnoglossus debilis</v>
          </cell>
        </row>
        <row r="3293">
          <cell r="B3293" t="str">
            <v>Arnoglossus elongatus</v>
          </cell>
        </row>
        <row r="3294">
          <cell r="B3294" t="str">
            <v>Arnoglossus fisoni</v>
          </cell>
        </row>
        <row r="3295">
          <cell r="B3295" t="str">
            <v>Arnoglossus grohmanni</v>
          </cell>
        </row>
        <row r="3296">
          <cell r="B3296" t="str">
            <v>Arnoglossus imperialis</v>
          </cell>
        </row>
        <row r="3297">
          <cell r="B3297" t="str">
            <v>Arnoglossus japonicus</v>
          </cell>
        </row>
        <row r="3298">
          <cell r="B3298" t="str">
            <v>Arnoglossus kessleri</v>
          </cell>
        </row>
        <row r="3299">
          <cell r="B3299" t="str">
            <v>Arnoglossus kotthausi</v>
          </cell>
        </row>
        <row r="3300">
          <cell r="B3300" t="str">
            <v>Arnoglossus laterna</v>
          </cell>
        </row>
        <row r="3301">
          <cell r="B3301" t="str">
            <v>Arnoglossus macrolophus</v>
          </cell>
        </row>
        <row r="3302">
          <cell r="B3302" t="str">
            <v>Arnoglossus marisrubri</v>
          </cell>
        </row>
        <row r="3303">
          <cell r="B3303" t="str">
            <v>Arnoglossus micrommatus</v>
          </cell>
        </row>
        <row r="3304">
          <cell r="B3304" t="str">
            <v>Arnoglossus muelleri</v>
          </cell>
        </row>
        <row r="3305">
          <cell r="B3305" t="str">
            <v>Arnoglossus multirastris</v>
          </cell>
        </row>
        <row r="3306">
          <cell r="B3306" t="str">
            <v>Arnoglossus nigrifrons</v>
          </cell>
        </row>
        <row r="3307">
          <cell r="B3307" t="str">
            <v>Arnoglossus oxyrhynchus</v>
          </cell>
        </row>
        <row r="3308">
          <cell r="B3308" t="str">
            <v>Arnoglossus polyspilus</v>
          </cell>
        </row>
        <row r="3309">
          <cell r="B3309" t="str">
            <v>Arnoglossus rueppelii</v>
          </cell>
        </row>
        <row r="3310">
          <cell r="B3310" t="str">
            <v>Arnoglossus sayaensis</v>
          </cell>
        </row>
        <row r="3311">
          <cell r="B3311" t="str">
            <v>Arnoglossus scapha</v>
          </cell>
        </row>
        <row r="3312">
          <cell r="B3312" t="str">
            <v>Arnoglossus septemventralis</v>
          </cell>
        </row>
        <row r="3313">
          <cell r="B3313" t="str">
            <v>Arnoglossus tapeinosoma</v>
          </cell>
        </row>
        <row r="3314">
          <cell r="B3314" t="str">
            <v>Arnoglossus tenuis</v>
          </cell>
        </row>
        <row r="3315">
          <cell r="B3315" t="str">
            <v>Arnoglossus thori</v>
          </cell>
        </row>
        <row r="3316">
          <cell r="B3316" t="str">
            <v>Arnoglossus waitei</v>
          </cell>
        </row>
        <row r="3317">
          <cell r="B3317" t="str">
            <v>Arnoglossus yamanakai</v>
          </cell>
        </row>
        <row r="3318">
          <cell r="B3318" t="str">
            <v>Arnoldichthys</v>
          </cell>
        </row>
        <row r="3319">
          <cell r="B3319" t="str">
            <v>Arnoldichthys spilopterus</v>
          </cell>
        </row>
        <row r="3320">
          <cell r="B3320" t="str">
            <v>Aronia arbutifolia</v>
          </cell>
        </row>
        <row r="3321">
          <cell r="B3321" t="str">
            <v>Aronia melanocarpa</v>
          </cell>
        </row>
        <row r="3322">
          <cell r="B3322" t="str">
            <v>Aronia X prunifolia</v>
          </cell>
        </row>
        <row r="3323">
          <cell r="B3323" t="str">
            <v>Arossia eyerdami</v>
          </cell>
        </row>
        <row r="3324">
          <cell r="B3324" t="str">
            <v>Arothron</v>
          </cell>
        </row>
        <row r="3325">
          <cell r="B3325" t="str">
            <v>Arothron hispidus</v>
          </cell>
        </row>
        <row r="3326">
          <cell r="B3326" t="str">
            <v>Arothron immaculatus</v>
          </cell>
        </row>
        <row r="3327">
          <cell r="B3327" t="str">
            <v>Arothron inconditus</v>
          </cell>
        </row>
        <row r="3328">
          <cell r="B3328" t="str">
            <v>Arothron manilensis</v>
          </cell>
        </row>
        <row r="3329">
          <cell r="B3329" t="str">
            <v>Arothron mappa</v>
          </cell>
        </row>
        <row r="3330">
          <cell r="B3330" t="str">
            <v>Arothron meleagris</v>
          </cell>
        </row>
        <row r="3331">
          <cell r="B3331" t="str">
            <v>Arothron nigropunctatus</v>
          </cell>
        </row>
        <row r="3332">
          <cell r="B3332" t="str">
            <v>Arothron reticularis</v>
          </cell>
        </row>
        <row r="3333">
          <cell r="B3333" t="str">
            <v>Arothron stellatus</v>
          </cell>
        </row>
        <row r="3334">
          <cell r="B3334" t="str">
            <v>Arrenuridae</v>
          </cell>
        </row>
        <row r="3335">
          <cell r="B3335" t="str">
            <v>Arrenuroidea</v>
          </cell>
        </row>
        <row r="3336">
          <cell r="B3336" t="str">
            <v>Arrenurus</v>
          </cell>
        </row>
        <row r="3337">
          <cell r="B3337" t="str">
            <v>Arrenurus problecornis</v>
          </cell>
        </row>
        <row r="3338">
          <cell r="B3338" t="str">
            <v>Arrhamphus</v>
          </cell>
        </row>
        <row r="3339">
          <cell r="B3339" t="str">
            <v>Arrhamphus sclerolepis</v>
          </cell>
        </row>
        <row r="3340">
          <cell r="B3340" t="str">
            <v>Arrhis luthkei</v>
          </cell>
        </row>
        <row r="3341">
          <cell r="B3341" t="str">
            <v>Arripidae</v>
          </cell>
        </row>
        <row r="3342">
          <cell r="B3342" t="str">
            <v>Arripis</v>
          </cell>
        </row>
        <row r="3343">
          <cell r="B3343" t="str">
            <v>Arripis georgianus</v>
          </cell>
        </row>
        <row r="3344">
          <cell r="B3344" t="str">
            <v>Arripis trutta</v>
          </cell>
        </row>
        <row r="3345">
          <cell r="B3345" t="str">
            <v>Artacama</v>
          </cell>
        </row>
        <row r="3346">
          <cell r="B3346" t="str">
            <v>Artacama coniferi</v>
          </cell>
        </row>
        <row r="3347">
          <cell r="B3347" t="str">
            <v>Artacamella</v>
          </cell>
        </row>
        <row r="3348">
          <cell r="B3348" t="str">
            <v>Artacamella hancocki</v>
          </cell>
        </row>
        <row r="3349">
          <cell r="B3349" t="str">
            <v>Artediellus</v>
          </cell>
        </row>
        <row r="3350">
          <cell r="B3350" t="str">
            <v>Artediellus atlanticus</v>
          </cell>
        </row>
        <row r="3351">
          <cell r="B3351" t="str">
            <v>Artediellus atlanticus europaeus</v>
          </cell>
        </row>
        <row r="3352">
          <cell r="B3352" t="str">
            <v>Artediellus camchaticus</v>
          </cell>
        </row>
        <row r="3353">
          <cell r="B3353" t="str">
            <v>Artediellus gomojunovi</v>
          </cell>
        </row>
        <row r="3354">
          <cell r="B3354" t="str">
            <v>Artediellus miacanthus</v>
          </cell>
        </row>
        <row r="3355">
          <cell r="B3355" t="str">
            <v>Artediellus pacificus</v>
          </cell>
        </row>
        <row r="3356">
          <cell r="B3356" t="str">
            <v>Artediellus scaber</v>
          </cell>
        </row>
        <row r="3357">
          <cell r="B3357" t="str">
            <v>Artediellus uncinatus</v>
          </cell>
        </row>
        <row r="3358">
          <cell r="B3358" t="str">
            <v>Artedius</v>
          </cell>
        </row>
        <row r="3359">
          <cell r="B3359" t="str">
            <v>Artedius corallinus</v>
          </cell>
        </row>
        <row r="3360">
          <cell r="B3360" t="str">
            <v>Artedius fenestralis</v>
          </cell>
        </row>
        <row r="3361">
          <cell r="B3361" t="str">
            <v>Artedius harringtoni</v>
          </cell>
        </row>
        <row r="3362">
          <cell r="B3362" t="str">
            <v>Artedius lateralis</v>
          </cell>
        </row>
        <row r="3363">
          <cell r="B3363" t="str">
            <v>Artedius notospilotus</v>
          </cell>
        </row>
        <row r="3364">
          <cell r="B3364" t="str">
            <v>Artemia</v>
          </cell>
        </row>
        <row r="3365">
          <cell r="B3365" t="str">
            <v>Artemia franciscana</v>
          </cell>
        </row>
        <row r="3366">
          <cell r="B3366" t="str">
            <v>Artemiopsis stefanssoni</v>
          </cell>
        </row>
        <row r="3367">
          <cell r="B3367" t="str">
            <v>Artemisia</v>
          </cell>
        </row>
        <row r="3368">
          <cell r="B3368" t="str">
            <v>Artemisia absinthium</v>
          </cell>
        </row>
        <row r="3369">
          <cell r="B3369" t="str">
            <v>Artemisia biennis</v>
          </cell>
        </row>
        <row r="3370">
          <cell r="B3370" t="str">
            <v>Artemisia campestris</v>
          </cell>
        </row>
        <row r="3371">
          <cell r="B3371" t="str">
            <v>Artemisia cana</v>
          </cell>
        </row>
        <row r="3372">
          <cell r="B3372" t="str">
            <v>Artemisia cana ssp. cana</v>
          </cell>
        </row>
        <row r="3373">
          <cell r="B3373" t="str">
            <v>Artemisia cana ssp. viscidula</v>
          </cell>
        </row>
        <row r="3374">
          <cell r="B3374" t="str">
            <v>Artemisia douglasiana</v>
          </cell>
        </row>
        <row r="3375">
          <cell r="B3375" t="str">
            <v>Artemisia frigida</v>
          </cell>
        </row>
        <row r="3376">
          <cell r="B3376" t="str">
            <v>Artemisia ludoviciana</v>
          </cell>
        </row>
        <row r="3377">
          <cell r="B3377" t="str">
            <v>Artemisia ludoviciana ssp. incompta</v>
          </cell>
        </row>
        <row r="3378">
          <cell r="B3378" t="str">
            <v>Artemisia tilesii</v>
          </cell>
        </row>
        <row r="3379">
          <cell r="B3379" t="str">
            <v>Artemisia tridentata</v>
          </cell>
        </row>
        <row r="3380">
          <cell r="B3380" t="str">
            <v>Artemisia tridentata ssp. tridentata</v>
          </cell>
        </row>
        <row r="3381">
          <cell r="B3381" t="str">
            <v>Artemisia vulgaris</v>
          </cell>
        </row>
        <row r="3382">
          <cell r="B3382" t="str">
            <v>Arthraxon hispidus</v>
          </cell>
        </row>
        <row r="3383">
          <cell r="B3383" t="str">
            <v>Arthrodesmus</v>
          </cell>
        </row>
        <row r="3384">
          <cell r="B3384" t="str">
            <v>Arthrodesmus bifidus</v>
          </cell>
        </row>
        <row r="3385">
          <cell r="B3385" t="str">
            <v>Arthrodesmus impar</v>
          </cell>
        </row>
        <row r="3386">
          <cell r="B3386" t="str">
            <v>Arthrodesmus incus</v>
          </cell>
        </row>
        <row r="3387">
          <cell r="B3387" t="str">
            <v>Arthrodesmus longispinus</v>
          </cell>
        </row>
        <row r="3388">
          <cell r="B3388" t="str">
            <v>Arthrodesmus octocornis</v>
          </cell>
        </row>
        <row r="3389">
          <cell r="B3389" t="str">
            <v>Arthrodesmus ralfsii</v>
          </cell>
        </row>
        <row r="3390">
          <cell r="B3390" t="str">
            <v>Arthrodesmus subulatus</v>
          </cell>
        </row>
        <row r="3391">
          <cell r="B3391" t="str">
            <v>Arthrodesmus triangularis</v>
          </cell>
        </row>
        <row r="3392">
          <cell r="B3392" t="str">
            <v>Arthrodesmus validus</v>
          </cell>
        </row>
        <row r="3393">
          <cell r="B3393" t="str">
            <v>Arthroplea</v>
          </cell>
        </row>
        <row r="3394">
          <cell r="B3394" t="str">
            <v>Arthroplea bipunctata</v>
          </cell>
        </row>
        <row r="3395">
          <cell r="B3395" t="str">
            <v>Arthropleidae</v>
          </cell>
        </row>
        <row r="3396">
          <cell r="B3396" t="str">
            <v>Arthropoda</v>
          </cell>
        </row>
        <row r="3397">
          <cell r="B3397" t="str">
            <v>Arthrospira</v>
          </cell>
        </row>
        <row r="3398">
          <cell r="B3398" t="str">
            <v>Arthrospira gomontiana</v>
          </cell>
        </row>
        <row r="3399">
          <cell r="B3399" t="str">
            <v>Arthrospira jenneri</v>
          </cell>
        </row>
        <row r="3400">
          <cell r="B3400" t="str">
            <v>Arthrospira massartii</v>
          </cell>
        </row>
        <row r="3401">
          <cell r="B3401" t="str">
            <v>Articulata (Crinoidea)</v>
          </cell>
        </row>
        <row r="3402">
          <cell r="B3402" t="str">
            <v>Articulata (Cyclostomata)</v>
          </cell>
        </row>
        <row r="3403">
          <cell r="B3403" t="str">
            <v>Aruga holmesi</v>
          </cell>
        </row>
        <row r="3404">
          <cell r="B3404" t="str">
            <v>Aruga oculata</v>
          </cell>
        </row>
        <row r="3405">
          <cell r="B3405" t="str">
            <v>Arundinaria gigantea</v>
          </cell>
        </row>
        <row r="3406">
          <cell r="B3406" t="str">
            <v>Arundinaria gigantea ssp. tecta***retired***use Arundinaria tecta</v>
          </cell>
        </row>
        <row r="3407">
          <cell r="B3407" t="str">
            <v>Arundinaria tecta</v>
          </cell>
        </row>
        <row r="3408">
          <cell r="B3408" t="str">
            <v>Arundo donax</v>
          </cell>
        </row>
        <row r="3409">
          <cell r="B3409" t="str">
            <v>Arusetta</v>
          </cell>
        </row>
        <row r="3410">
          <cell r="B3410" t="str">
            <v>Asabellides lineata</v>
          </cell>
        </row>
        <row r="3411">
          <cell r="B3411" t="str">
            <v>Asabellides oculata</v>
          </cell>
        </row>
        <row r="3412">
          <cell r="B3412" t="str">
            <v>Asabellides sibirica</v>
          </cell>
        </row>
        <row r="3413">
          <cell r="B3413" t="str">
            <v>Asarum</v>
          </cell>
        </row>
        <row r="3414">
          <cell r="B3414" t="str">
            <v>Asarum canadense</v>
          </cell>
        </row>
        <row r="3415">
          <cell r="B3415" t="str">
            <v>Asarum caudatum</v>
          </cell>
        </row>
        <row r="3416">
          <cell r="B3416" t="str">
            <v>Ascaphus truei</v>
          </cell>
        </row>
        <row r="3417">
          <cell r="B3417" t="str">
            <v>Ascelichthys</v>
          </cell>
        </row>
        <row r="3418">
          <cell r="B3418" t="str">
            <v>Ascelichthys rhodorus</v>
          </cell>
        </row>
        <row r="3419">
          <cell r="B3419" t="str">
            <v>Aschelminthes</v>
          </cell>
        </row>
        <row r="3420">
          <cell r="B3420" t="str">
            <v>Ascidia</v>
          </cell>
        </row>
        <row r="3421">
          <cell r="B3421" t="str">
            <v>Ascidiacea</v>
          </cell>
        </row>
        <row r="3422">
          <cell r="B3422" t="str">
            <v>Ascidiidae</v>
          </cell>
        </row>
        <row r="3423">
          <cell r="B3423" t="str">
            <v>Ascidiota blepharophylla, Mass. (Ascidiota)</v>
          </cell>
        </row>
        <row r="3424">
          <cell r="B3424" t="str">
            <v>Ascidiota blepharophylla, Mass. - ascidiota (Ascidiota)</v>
          </cell>
        </row>
        <row r="3425">
          <cell r="B3425" t="str">
            <v>Asclepias</v>
          </cell>
        </row>
        <row r="3426">
          <cell r="B3426" t="str">
            <v>Asclepias engelmanniana</v>
          </cell>
        </row>
        <row r="3427">
          <cell r="B3427" t="str">
            <v>Asclepias fascicularis</v>
          </cell>
        </row>
        <row r="3428">
          <cell r="B3428" t="str">
            <v>Asclepias incarnata</v>
          </cell>
        </row>
        <row r="3429">
          <cell r="B3429" t="str">
            <v>Asclepias incarnata ssp. incarnata</v>
          </cell>
        </row>
        <row r="3430">
          <cell r="B3430" t="str">
            <v>Asclepias lanceolata</v>
          </cell>
        </row>
        <row r="3431">
          <cell r="B3431" t="str">
            <v>Asclepias longifolia</v>
          </cell>
        </row>
        <row r="3432">
          <cell r="B3432" t="str">
            <v>Asclepias ovalifolia</v>
          </cell>
        </row>
        <row r="3433">
          <cell r="B3433" t="str">
            <v>Asclepias perennis</v>
          </cell>
        </row>
        <row r="3434">
          <cell r="B3434" t="str">
            <v>Asclepias purpurascens</v>
          </cell>
        </row>
        <row r="3435">
          <cell r="B3435" t="str">
            <v>Asclepias speciosa</v>
          </cell>
        </row>
        <row r="3436">
          <cell r="B3436" t="str">
            <v>Asclepias sullivantii</v>
          </cell>
        </row>
        <row r="3437">
          <cell r="B3437" t="str">
            <v>Asclepias syriaca</v>
          </cell>
        </row>
        <row r="3438">
          <cell r="B3438" t="str">
            <v>Asclepias tuberosa</v>
          </cell>
        </row>
        <row r="3439">
          <cell r="B3439" t="str">
            <v>Asclepias viridiflora</v>
          </cell>
        </row>
        <row r="3440">
          <cell r="B3440" t="str">
            <v>Asclepias viridis</v>
          </cell>
        </row>
        <row r="3441">
          <cell r="B3441" t="str">
            <v>Asclepias viridula</v>
          </cell>
        </row>
        <row r="3442">
          <cell r="B3442" t="str">
            <v>Asclerocheilus</v>
          </cell>
        </row>
        <row r="3443">
          <cell r="B3443" t="str">
            <v>Asclerocheilus beringianus</v>
          </cell>
        </row>
        <row r="3444">
          <cell r="B3444" t="str">
            <v>Ascomorpha</v>
          </cell>
        </row>
        <row r="3445">
          <cell r="B3445" t="str">
            <v>Ascomorpha agilis</v>
          </cell>
        </row>
        <row r="3446">
          <cell r="B3446" t="str">
            <v>Ascomorpha ecaudis</v>
          </cell>
        </row>
        <row r="3447">
          <cell r="B3447" t="str">
            <v>Ascomorpha ovalis</v>
          </cell>
        </row>
        <row r="3448">
          <cell r="B3448" t="str">
            <v>Ascomorpha saltans</v>
          </cell>
        </row>
        <row r="3449">
          <cell r="B3449" t="str">
            <v>Ascomorpha saltans var. Indica</v>
          </cell>
        </row>
        <row r="3450">
          <cell r="B3450" t="str">
            <v>Ascomorphella volvocicola</v>
          </cell>
        </row>
        <row r="3451">
          <cell r="B3451" t="str">
            <v>Ascophora (Cheilostomata)</v>
          </cell>
        </row>
        <row r="3452">
          <cell r="B3452" t="str">
            <v>Ascophora (Typhloplanidae)</v>
          </cell>
        </row>
        <row r="3453">
          <cell r="B3453" t="str">
            <v>Asellidae</v>
          </cell>
        </row>
        <row r="3454">
          <cell r="B3454" t="str">
            <v>Asellota</v>
          </cell>
        </row>
        <row r="3455">
          <cell r="B3455" t="str">
            <v>Asellus</v>
          </cell>
        </row>
        <row r="3456">
          <cell r="B3456" t="str">
            <v>Asellus intermedius***retired***use Caecidotea intermedia</v>
          </cell>
        </row>
        <row r="3457">
          <cell r="B3457" t="str">
            <v>Asellus nodulus***retired***use Caecidotea nodula</v>
          </cell>
        </row>
        <row r="3458">
          <cell r="B3458" t="str">
            <v>Asellus obtusus***retired***use Caecidotea obtusa</v>
          </cell>
        </row>
        <row r="3459">
          <cell r="B3459" t="str">
            <v>Asemichthys</v>
          </cell>
        </row>
        <row r="3460">
          <cell r="B3460" t="str">
            <v>Asemichthys taylori</v>
          </cell>
        </row>
        <row r="3461">
          <cell r="B3461" t="str">
            <v>Aseraggodes</v>
          </cell>
        </row>
        <row r="3462">
          <cell r="B3462" t="str">
            <v>Aseraggodes bahamondei</v>
          </cell>
        </row>
        <row r="3463">
          <cell r="B3463" t="str">
            <v>Aseraggodes borehami</v>
          </cell>
        </row>
        <row r="3464">
          <cell r="B3464" t="str">
            <v>Aseraggodes cyaneus</v>
          </cell>
        </row>
        <row r="3465">
          <cell r="B3465" t="str">
            <v>Aseraggodes dubius</v>
          </cell>
        </row>
        <row r="3466">
          <cell r="B3466" t="str">
            <v>Aseraggodes filiger</v>
          </cell>
        </row>
        <row r="3467">
          <cell r="B3467" t="str">
            <v>Aseraggodes guttulatus</v>
          </cell>
        </row>
        <row r="3468">
          <cell r="B3468" t="str">
            <v>Aseraggodes haackeanus</v>
          </cell>
        </row>
        <row r="3469">
          <cell r="B3469" t="str">
            <v>Aseraggodes herrei</v>
          </cell>
        </row>
        <row r="3470">
          <cell r="B3470" t="str">
            <v>Aseraggodes holcomi</v>
          </cell>
        </row>
        <row r="3471">
          <cell r="B3471" t="str">
            <v>Aseraggodes kaianus</v>
          </cell>
        </row>
        <row r="3472">
          <cell r="B3472" t="str">
            <v>Aseraggodes klunzingeri</v>
          </cell>
        </row>
        <row r="3473">
          <cell r="B3473" t="str">
            <v>Aseraggodes kobensis</v>
          </cell>
        </row>
        <row r="3474">
          <cell r="B3474" t="str">
            <v>Aseraggodes macleayanus</v>
          </cell>
        </row>
        <row r="3475">
          <cell r="B3475" t="str">
            <v>Aseraggodes melanostictus</v>
          </cell>
        </row>
        <row r="3476">
          <cell r="B3476" t="str">
            <v>Aseraggodes microlepidotus</v>
          </cell>
        </row>
        <row r="3477">
          <cell r="B3477" t="str">
            <v>Aseraggodes normani</v>
          </cell>
        </row>
        <row r="3478">
          <cell r="B3478" t="str">
            <v>Aseraggodes ocellatus</v>
          </cell>
        </row>
        <row r="3479">
          <cell r="B3479" t="str">
            <v>Aseraggodes persimilis</v>
          </cell>
        </row>
        <row r="3480">
          <cell r="B3480" t="str">
            <v>Aseraggodes ramsayi</v>
          </cell>
        </row>
        <row r="3481">
          <cell r="B3481" t="str">
            <v>Aseraggodes sinusarabici</v>
          </cell>
        </row>
        <row r="3482">
          <cell r="B3482" t="str">
            <v>Aseraggodes smithi</v>
          </cell>
        </row>
        <row r="3483">
          <cell r="B3483" t="str">
            <v>Aseraggodes texturatus</v>
          </cell>
        </row>
        <row r="3484">
          <cell r="B3484" t="str">
            <v>Aseraggodes therese</v>
          </cell>
        </row>
        <row r="3485">
          <cell r="B3485" t="str">
            <v>Aseraggodes whitakeri</v>
          </cell>
        </row>
        <row r="3486">
          <cell r="B3486" t="str">
            <v>Asheum</v>
          </cell>
        </row>
        <row r="3487">
          <cell r="B3487" t="str">
            <v>Asheum beckae</v>
          </cell>
        </row>
        <row r="3488">
          <cell r="B3488" t="str">
            <v>Asimina parviflora</v>
          </cell>
        </row>
        <row r="3489">
          <cell r="B3489" t="str">
            <v>Asimina triloba</v>
          </cell>
        </row>
        <row r="3490">
          <cell r="B3490" t="str">
            <v>Asioplax</v>
          </cell>
        </row>
        <row r="3491">
          <cell r="B3491" t="str">
            <v>Asioplax dolani</v>
          </cell>
        </row>
        <row r="3492">
          <cell r="B3492" t="str">
            <v>Asioplax edmundsi</v>
          </cell>
        </row>
        <row r="3493">
          <cell r="B3493" t="str">
            <v>Asioplax numinuh</v>
          </cell>
        </row>
        <row r="3494">
          <cell r="B3494" t="str">
            <v>Asioplax texana</v>
          </cell>
        </row>
        <row r="3495">
          <cell r="B3495" t="str">
            <v>Askoldia</v>
          </cell>
        </row>
        <row r="3496">
          <cell r="B3496" t="str">
            <v>Asparagus officinalis</v>
          </cell>
        </row>
        <row r="3497">
          <cell r="B3497" t="str">
            <v>Aspasma</v>
          </cell>
        </row>
        <row r="3498">
          <cell r="B3498" t="str">
            <v>Aspasma minima</v>
          </cell>
        </row>
        <row r="3499">
          <cell r="B3499" t="str">
            <v>Aspelta aper</v>
          </cell>
        </row>
        <row r="3500">
          <cell r="B3500" t="str">
            <v>Asperiscala</v>
          </cell>
        </row>
        <row r="3501">
          <cell r="B3501" t="str">
            <v>Asperiscala bellastriata</v>
          </cell>
        </row>
        <row r="3502">
          <cell r="B3502" t="str">
            <v>Aspidontus</v>
          </cell>
        </row>
        <row r="3503">
          <cell r="B3503" t="str">
            <v>Aspidontus dussumieri</v>
          </cell>
        </row>
        <row r="3504">
          <cell r="B3504" t="str">
            <v>Aspidontus taeniatus</v>
          </cell>
        </row>
        <row r="3505">
          <cell r="B3505" t="str">
            <v>Aspidophoroides</v>
          </cell>
        </row>
        <row r="3506">
          <cell r="B3506" t="str">
            <v>Aspidophoroides bartoni</v>
          </cell>
        </row>
        <row r="3507">
          <cell r="B3507" t="str">
            <v>Aspidophoroides guentherii***retired***use Ulcina olrikii</v>
          </cell>
        </row>
        <row r="3508">
          <cell r="B3508" t="str">
            <v>Aspidophoroides monopterygius</v>
          </cell>
        </row>
        <row r="3509">
          <cell r="B3509" t="str">
            <v>Aspidosiphon</v>
          </cell>
        </row>
        <row r="3510">
          <cell r="B3510" t="str">
            <v>Aspidosiphon albus</v>
          </cell>
        </row>
        <row r="3511">
          <cell r="B3511" t="str">
            <v>Aspidosiphon muelleri</v>
          </cell>
        </row>
        <row r="3512">
          <cell r="B3512" t="str">
            <v>Aspistor luniscutis</v>
          </cell>
        </row>
        <row r="3513">
          <cell r="B3513" t="str">
            <v>Asplanchna</v>
          </cell>
        </row>
        <row r="3514">
          <cell r="B3514" t="str">
            <v>Asplanchna brightwellii</v>
          </cell>
        </row>
        <row r="3515">
          <cell r="B3515" t="str">
            <v>Asplanchna girodi</v>
          </cell>
        </row>
        <row r="3516">
          <cell r="B3516" t="str">
            <v>Asplanchna herrickii</v>
          </cell>
        </row>
        <row r="3517">
          <cell r="B3517" t="str">
            <v>Asplanchna priodonta</v>
          </cell>
        </row>
        <row r="3518">
          <cell r="B3518" t="str">
            <v>Asplanchna silvestrii</v>
          </cell>
        </row>
        <row r="3519">
          <cell r="B3519" t="str">
            <v>Asplanchnidae</v>
          </cell>
        </row>
        <row r="3520">
          <cell r="B3520" t="str">
            <v>Asplanchnopus</v>
          </cell>
        </row>
        <row r="3521">
          <cell r="B3521" t="str">
            <v>Asplanchnopus multiceps</v>
          </cell>
        </row>
        <row r="3522">
          <cell r="B3522" t="str">
            <v>Asplenium</v>
          </cell>
        </row>
        <row r="3523">
          <cell r="B3523" t="str">
            <v>Asplenium platyneuron</v>
          </cell>
        </row>
        <row r="3524">
          <cell r="B3524" t="str">
            <v>Asplenium resiliens</v>
          </cell>
        </row>
        <row r="3525">
          <cell r="B3525" t="str">
            <v>Aspredinichthys</v>
          </cell>
        </row>
        <row r="3526">
          <cell r="B3526" t="str">
            <v>Aspredinichthys filamentosus</v>
          </cell>
        </row>
        <row r="3527">
          <cell r="B3527" t="str">
            <v>Aspredinidae</v>
          </cell>
        </row>
        <row r="3528">
          <cell r="B3528" t="str">
            <v>Aspredo</v>
          </cell>
        </row>
        <row r="3529">
          <cell r="B3529" t="str">
            <v>Asquamiceps</v>
          </cell>
        </row>
        <row r="3530">
          <cell r="B3530" t="str">
            <v>Asquamiceps caeruleus</v>
          </cell>
        </row>
        <row r="3531">
          <cell r="B3531" t="str">
            <v>Asquamiceps hjorti</v>
          </cell>
        </row>
        <row r="3532">
          <cell r="B3532" t="str">
            <v>Asquamiceps longmani</v>
          </cell>
        </row>
        <row r="3533">
          <cell r="B3533" t="str">
            <v>Asquamiceps velaris</v>
          </cell>
        </row>
        <row r="3534">
          <cell r="B3534" t="str">
            <v>Assiminea</v>
          </cell>
        </row>
        <row r="3535">
          <cell r="B3535" t="str">
            <v>Assiminea californica</v>
          </cell>
        </row>
        <row r="3536">
          <cell r="B3536" t="str">
            <v>Assurger</v>
          </cell>
        </row>
        <row r="3537">
          <cell r="B3537" t="str">
            <v>Assurger anzac</v>
          </cell>
        </row>
        <row r="3538">
          <cell r="B3538" t="str">
            <v>Astacidae</v>
          </cell>
        </row>
        <row r="3539">
          <cell r="B3539" t="str">
            <v>Astacidea</v>
          </cell>
        </row>
        <row r="3540">
          <cell r="B3540" t="str">
            <v>Astacilla</v>
          </cell>
        </row>
        <row r="3541">
          <cell r="B3541" t="str">
            <v>Astacilla cymodocea</v>
          </cell>
        </row>
        <row r="3542">
          <cell r="B3542" t="str">
            <v>Astacoidea</v>
          </cell>
        </row>
        <row r="3543">
          <cell r="B3543" t="str">
            <v>Astarte</v>
          </cell>
        </row>
        <row r="3544">
          <cell r="B3544" t="str">
            <v>Astarte borealis</v>
          </cell>
        </row>
        <row r="3545">
          <cell r="B3545" t="str">
            <v>Astarte castanea</v>
          </cell>
        </row>
        <row r="3546">
          <cell r="B3546" t="str">
            <v>Astarte compacta</v>
          </cell>
        </row>
        <row r="3547">
          <cell r="B3547" t="str">
            <v>Astarte elliptica</v>
          </cell>
        </row>
        <row r="3548">
          <cell r="B3548" t="str">
            <v>Astarte esquimalti</v>
          </cell>
        </row>
        <row r="3549">
          <cell r="B3549" t="str">
            <v>Astarte montagui</v>
          </cell>
        </row>
        <row r="3550">
          <cell r="B3550" t="str">
            <v>Astarte nana</v>
          </cell>
        </row>
        <row r="3551">
          <cell r="B3551" t="str">
            <v>Astarte undata</v>
          </cell>
        </row>
        <row r="3552">
          <cell r="B3552" t="str">
            <v>Astartidae</v>
          </cell>
        </row>
        <row r="3553">
          <cell r="B3553" t="str">
            <v>Astartiella</v>
          </cell>
        </row>
        <row r="3554">
          <cell r="B3554" t="str">
            <v>Astartiella bahusiensis</v>
          </cell>
        </row>
        <row r="3555">
          <cell r="B3555" t="str">
            <v>Astartiella bremeyeri</v>
          </cell>
        </row>
        <row r="3556">
          <cell r="B3556" t="str">
            <v>Astatotilapia</v>
          </cell>
        </row>
        <row r="3557">
          <cell r="B3557" t="str">
            <v>Astatotilapia burtoni</v>
          </cell>
        </row>
        <row r="3558">
          <cell r="B3558" t="str">
            <v>Aster umbellatus***retired***use Doellingeria umbellata</v>
          </cell>
        </row>
        <row r="3559">
          <cell r="B3559" t="str">
            <v>Asteraceae</v>
          </cell>
        </row>
        <row r="3560">
          <cell r="B3560" t="str">
            <v>Asterella elegans, Spreng.Trev.</v>
          </cell>
        </row>
        <row r="3561">
          <cell r="B3561" t="str">
            <v>Asterella elegans, Spreng.Trev. (Asterella)</v>
          </cell>
        </row>
        <row r="3562">
          <cell r="B3562" t="str">
            <v>Asterias</v>
          </cell>
        </row>
        <row r="3563">
          <cell r="B3563" t="str">
            <v>Asterias amurensis</v>
          </cell>
        </row>
        <row r="3564">
          <cell r="B3564" t="str">
            <v>Asterias forbesi</v>
          </cell>
        </row>
        <row r="3565">
          <cell r="B3565" t="str">
            <v>Asterias rubens</v>
          </cell>
        </row>
        <row r="3566">
          <cell r="B3566" t="str">
            <v>Asteriidae</v>
          </cell>
        </row>
        <row r="3567">
          <cell r="B3567" t="str">
            <v>Asterina miniata</v>
          </cell>
        </row>
        <row r="3568">
          <cell r="B3568" t="str">
            <v>Asterionella</v>
          </cell>
        </row>
        <row r="3569">
          <cell r="B3569" t="str">
            <v>Asterionella fibula</v>
          </cell>
        </row>
        <row r="3570">
          <cell r="B3570" t="str">
            <v>Asterionella formosa</v>
          </cell>
        </row>
        <row r="3571">
          <cell r="B3571" t="str">
            <v>Asterionella formosa var. formosa</v>
          </cell>
        </row>
        <row r="3572">
          <cell r="B3572" t="str">
            <v>Asterionella formosa var. gracillima</v>
          </cell>
        </row>
        <row r="3573">
          <cell r="B3573" t="str">
            <v>Asterionella gracillima</v>
          </cell>
        </row>
        <row r="3574">
          <cell r="B3574" t="str">
            <v>Asterionella japonica</v>
          </cell>
        </row>
        <row r="3575">
          <cell r="B3575" t="str">
            <v>Asterionella ralfsii</v>
          </cell>
        </row>
        <row r="3576">
          <cell r="B3576" t="str">
            <v>Asterionella ralfsii var. americana</v>
          </cell>
        </row>
        <row r="3577">
          <cell r="B3577" t="str">
            <v>Asterionellopsis glacialis</v>
          </cell>
        </row>
        <row r="3578">
          <cell r="B3578" t="str">
            <v>Asterionellopsis kariana</v>
          </cell>
        </row>
        <row r="3579">
          <cell r="B3579" t="str">
            <v>Asterocapsa</v>
          </cell>
        </row>
        <row r="3580">
          <cell r="B3580" t="str">
            <v>Asterococcus</v>
          </cell>
        </row>
        <row r="3581">
          <cell r="B3581" t="str">
            <v>Asterococcus limnecticus</v>
          </cell>
        </row>
        <row r="3582">
          <cell r="B3582" t="str">
            <v>Asterococcus limneticus</v>
          </cell>
        </row>
        <row r="3583">
          <cell r="B3583" t="str">
            <v>Asterococcus superbus</v>
          </cell>
        </row>
        <row r="3584">
          <cell r="B3584" t="str">
            <v>Asterocystis</v>
          </cell>
        </row>
        <row r="3585">
          <cell r="B3585" t="str">
            <v>Asteroidea</v>
          </cell>
        </row>
        <row r="3586">
          <cell r="B3586" t="str">
            <v>Asteromphalus</v>
          </cell>
        </row>
        <row r="3587">
          <cell r="B3587" t="str">
            <v>Asteromphalus heptactis</v>
          </cell>
        </row>
        <row r="3588">
          <cell r="B3588" t="str">
            <v>Asteronyx longifissus</v>
          </cell>
        </row>
        <row r="3589">
          <cell r="B3589" t="str">
            <v>Asteropella</v>
          </cell>
        </row>
        <row r="3590">
          <cell r="B3590" t="str">
            <v>Asteropella maclaughlinae</v>
          </cell>
        </row>
        <row r="3591">
          <cell r="B3591" t="str">
            <v>Asteropella slatteryi</v>
          </cell>
        </row>
        <row r="3592">
          <cell r="B3592" t="str">
            <v>Asterorhombus</v>
          </cell>
        </row>
        <row r="3593">
          <cell r="B3593" t="str">
            <v>Asterorhombus annulatus</v>
          </cell>
        </row>
        <row r="3594">
          <cell r="B3594" t="str">
            <v>Asterorhombus bleekeri</v>
          </cell>
        </row>
        <row r="3595">
          <cell r="B3595" t="str">
            <v>Asterorhombus fijiensis</v>
          </cell>
        </row>
        <row r="3596">
          <cell r="B3596" t="str">
            <v>Asterorhombus intermedius</v>
          </cell>
        </row>
        <row r="3597">
          <cell r="B3597" t="str">
            <v>Asterorhombus osculus</v>
          </cell>
        </row>
        <row r="3598">
          <cell r="B3598" t="str">
            <v>Asterozoa</v>
          </cell>
        </row>
        <row r="3599">
          <cell r="B3599" t="str">
            <v>Asterropteryx</v>
          </cell>
        </row>
        <row r="3600">
          <cell r="B3600" t="str">
            <v>Asterropteryx semipunctata</v>
          </cell>
        </row>
        <row r="3601">
          <cell r="B3601" t="str">
            <v>Asthenomacrurus</v>
          </cell>
        </row>
        <row r="3602">
          <cell r="B3602" t="str">
            <v>Asthenomacrurus fragilis</v>
          </cell>
        </row>
        <row r="3603">
          <cell r="B3603" t="str">
            <v>Asthenomacrurus victoris</v>
          </cell>
        </row>
        <row r="3604">
          <cell r="B3604" t="str">
            <v>Asthenothaerus diegensis</v>
          </cell>
        </row>
        <row r="3605">
          <cell r="B3605" t="str">
            <v>Asthenothaerus hemphilli</v>
          </cell>
        </row>
        <row r="3606">
          <cell r="B3606" t="str">
            <v>Asthenothaerus villosior</v>
          </cell>
        </row>
        <row r="3607">
          <cell r="B3607" t="str">
            <v>Astomus taenioides</v>
          </cell>
        </row>
        <row r="3608">
          <cell r="B3608" t="str">
            <v>Astraea (Astraeinae)</v>
          </cell>
        </row>
        <row r="3609">
          <cell r="B3609" t="str">
            <v>Astraea (Euphorbiaceae)</v>
          </cell>
        </row>
        <row r="3610">
          <cell r="B3610" t="str">
            <v>Astragalus</v>
          </cell>
        </row>
        <row r="3611">
          <cell r="B3611" t="str">
            <v>Astragalus agrestis</v>
          </cell>
        </row>
        <row r="3612">
          <cell r="B3612" t="str">
            <v>Astragalus alpinus</v>
          </cell>
        </row>
        <row r="3613">
          <cell r="B3613" t="str">
            <v>Astragalus canadensis</v>
          </cell>
        </row>
        <row r="3614">
          <cell r="B3614" t="str">
            <v>Astragalus cusickii var. sterilis</v>
          </cell>
        </row>
        <row r="3615">
          <cell r="B3615" t="str">
            <v>Astragalus eucosmus</v>
          </cell>
        </row>
        <row r="3616">
          <cell r="B3616" t="str">
            <v>Astragalus umbellatus</v>
          </cell>
        </row>
        <row r="3617">
          <cell r="B3617" t="str">
            <v>Astrangia poculata</v>
          </cell>
        </row>
        <row r="3618">
          <cell r="B3618" t="str">
            <v>Astrangia solitaria</v>
          </cell>
        </row>
        <row r="3619">
          <cell r="B3619" t="str">
            <v>Astrapogon</v>
          </cell>
        </row>
        <row r="3620">
          <cell r="B3620" t="str">
            <v>Astrapogon alutus</v>
          </cell>
        </row>
        <row r="3621">
          <cell r="B3621" t="str">
            <v>Astrapogon puncticulatus</v>
          </cell>
        </row>
        <row r="3622">
          <cell r="B3622" t="str">
            <v>Astrapogon stellatus</v>
          </cell>
        </row>
        <row r="3623">
          <cell r="B3623" t="str">
            <v>Astroblepidae</v>
          </cell>
        </row>
        <row r="3624">
          <cell r="B3624" t="str">
            <v>Astroblepus</v>
          </cell>
        </row>
        <row r="3625">
          <cell r="B3625" t="str">
            <v>Astrometis sertulifera</v>
          </cell>
        </row>
        <row r="3626">
          <cell r="B3626" t="str">
            <v>Astronesthes</v>
          </cell>
        </row>
        <row r="3627">
          <cell r="B3627" t="str">
            <v>Astronesthes atlanticus</v>
          </cell>
        </row>
        <row r="3628">
          <cell r="B3628" t="str">
            <v>Astronesthes bilobatus</v>
          </cell>
        </row>
        <row r="3629">
          <cell r="B3629" t="str">
            <v>Astronesthes boulengeri</v>
          </cell>
        </row>
        <row r="3630">
          <cell r="B3630" t="str">
            <v>Astronesthes caulophorus</v>
          </cell>
        </row>
        <row r="3631">
          <cell r="B3631" t="str">
            <v>Astronesthes chrysophekadion</v>
          </cell>
        </row>
        <row r="3632">
          <cell r="B3632" t="str">
            <v>Astronesthes cyaneus</v>
          </cell>
        </row>
        <row r="3633">
          <cell r="B3633" t="str">
            <v>Astronesthes cyclophotus</v>
          </cell>
        </row>
        <row r="3634">
          <cell r="B3634" t="str">
            <v>Astronesthes decoratus</v>
          </cell>
        </row>
        <row r="3635">
          <cell r="B3635" t="str">
            <v>Astronesthes dupliglandis</v>
          </cell>
        </row>
        <row r="3636">
          <cell r="B3636" t="str">
            <v>Astronesthes exsul</v>
          </cell>
        </row>
        <row r="3637">
          <cell r="B3637" t="str">
            <v>Astronesthes fedorovi</v>
          </cell>
        </row>
        <row r="3638">
          <cell r="B3638" t="str">
            <v>Astronesthes galapagensis</v>
          </cell>
        </row>
        <row r="3639">
          <cell r="B3639" t="str">
            <v>Astronesthes gemmifer</v>
          </cell>
        </row>
        <row r="3640">
          <cell r="B3640" t="str">
            <v>Astronesthes gibbsi</v>
          </cell>
        </row>
        <row r="3641">
          <cell r="B3641" t="str">
            <v>Astronesthes gudrunae</v>
          </cell>
        </row>
        <row r="3642">
          <cell r="B3642" t="str">
            <v>Astronesthes haplophos</v>
          </cell>
        </row>
        <row r="3643">
          <cell r="B3643" t="str">
            <v>Astronesthes ijimai</v>
          </cell>
        </row>
        <row r="3644">
          <cell r="B3644" t="str">
            <v>Astronesthes illuminatus</v>
          </cell>
        </row>
        <row r="3645">
          <cell r="B3645" t="str">
            <v>Astronesthes indicus</v>
          </cell>
        </row>
        <row r="3646">
          <cell r="B3646" t="str">
            <v>Astronesthes indopacificus</v>
          </cell>
        </row>
        <row r="3647">
          <cell r="B3647" t="str">
            <v>Astronesthes karsteni</v>
          </cell>
        </row>
        <row r="3648">
          <cell r="B3648" t="str">
            <v>Astronesthes kreffti</v>
          </cell>
        </row>
        <row r="3649">
          <cell r="B3649" t="str">
            <v>Astronesthes lamellosus</v>
          </cell>
        </row>
        <row r="3650">
          <cell r="B3650" t="str">
            <v>Astronesthes lampara</v>
          </cell>
        </row>
        <row r="3651">
          <cell r="B3651" t="str">
            <v>Astronesthes leucopogon</v>
          </cell>
        </row>
        <row r="3652">
          <cell r="B3652" t="str">
            <v>Astronesthes lucibucca</v>
          </cell>
        </row>
        <row r="3653">
          <cell r="B3653" t="str">
            <v>Astronesthes lucifer</v>
          </cell>
        </row>
        <row r="3654">
          <cell r="B3654" t="str">
            <v>Astronesthes luetkeni</v>
          </cell>
        </row>
        <row r="3655">
          <cell r="B3655" t="str">
            <v>Astronesthes lupina</v>
          </cell>
        </row>
        <row r="3656">
          <cell r="B3656" t="str">
            <v>Astronesthes macropogon</v>
          </cell>
        </row>
        <row r="3657">
          <cell r="B3657" t="str">
            <v>Astronesthes martensii</v>
          </cell>
        </row>
        <row r="3658">
          <cell r="B3658" t="str">
            <v>Astronesthes micropogon</v>
          </cell>
        </row>
        <row r="3659">
          <cell r="B3659" t="str">
            <v>Astronesthes neopogon</v>
          </cell>
        </row>
        <row r="3660">
          <cell r="B3660" t="str">
            <v>Astronesthes niger</v>
          </cell>
        </row>
        <row r="3661">
          <cell r="B3661" t="str">
            <v>Astronesthes nigroides</v>
          </cell>
        </row>
        <row r="3662">
          <cell r="B3662" t="str">
            <v>Astronesthes oligoa</v>
          </cell>
        </row>
        <row r="3663">
          <cell r="B3663" t="str">
            <v>Astronesthes psychrolutes</v>
          </cell>
        </row>
        <row r="3664">
          <cell r="B3664" t="str">
            <v>Astronesthes quasiindicus</v>
          </cell>
        </row>
        <row r="3665">
          <cell r="B3665" t="str">
            <v>Astronesthes richardsoni</v>
          </cell>
        </row>
        <row r="3666">
          <cell r="B3666" t="str">
            <v>Astronesthes similus</v>
          </cell>
        </row>
        <row r="3667">
          <cell r="B3667" t="str">
            <v>Astronesthes spatulifer</v>
          </cell>
        </row>
        <row r="3668">
          <cell r="B3668" t="str">
            <v>Astronesthes splendidus</v>
          </cell>
        </row>
        <row r="3669">
          <cell r="B3669" t="str">
            <v>Astronesthes tanibe</v>
          </cell>
        </row>
        <row r="3670">
          <cell r="B3670" t="str">
            <v>Astronesthes tatyanae</v>
          </cell>
        </row>
        <row r="3671">
          <cell r="B3671" t="str">
            <v>Astronesthes tchuvasovi</v>
          </cell>
        </row>
        <row r="3672">
          <cell r="B3672" t="str">
            <v>Astronesthes trifibulatus</v>
          </cell>
        </row>
        <row r="3673">
          <cell r="B3673" t="str">
            <v>Astronesthes zetgibbsi</v>
          </cell>
        </row>
        <row r="3674">
          <cell r="B3674" t="str">
            <v>Astronesthes zharovi</v>
          </cell>
        </row>
        <row r="3675">
          <cell r="B3675" t="str">
            <v>Astronesthinae</v>
          </cell>
        </row>
        <row r="3676">
          <cell r="B3676" t="str">
            <v>Astronotus</v>
          </cell>
        </row>
        <row r="3677">
          <cell r="B3677" t="str">
            <v>Astronotus ocellatus</v>
          </cell>
        </row>
        <row r="3678">
          <cell r="B3678" t="str">
            <v>Astropecten</v>
          </cell>
        </row>
        <row r="3679">
          <cell r="B3679" t="str">
            <v>Astropecten armatus</v>
          </cell>
        </row>
        <row r="3680">
          <cell r="B3680" t="str">
            <v>Astropecten articulatus</v>
          </cell>
        </row>
        <row r="3681">
          <cell r="B3681" t="str">
            <v>Astropecten duplicatus</v>
          </cell>
        </row>
        <row r="3682">
          <cell r="B3682" t="str">
            <v>Astropecten ornatissimus</v>
          </cell>
        </row>
        <row r="3683">
          <cell r="B3683" t="str">
            <v>Astropecten verrilli</v>
          </cell>
        </row>
        <row r="3684">
          <cell r="B3684" t="str">
            <v>Astroscopus</v>
          </cell>
        </row>
        <row r="3685">
          <cell r="B3685" t="str">
            <v>Astroscopus guttatus</v>
          </cell>
        </row>
        <row r="3686">
          <cell r="B3686" t="str">
            <v>Astroscopus y-graecum</v>
          </cell>
        </row>
        <row r="3687">
          <cell r="B3687" t="str">
            <v>Astyanax</v>
          </cell>
        </row>
        <row r="3688">
          <cell r="B3688" t="str">
            <v>Astyanax bimaculatus</v>
          </cell>
        </row>
        <row r="3689">
          <cell r="B3689" t="str">
            <v>Astyanax fasciatus</v>
          </cell>
        </row>
        <row r="3690">
          <cell r="B3690" t="str">
            <v>Astyanax jordani</v>
          </cell>
        </row>
        <row r="3691">
          <cell r="B3691" t="str">
            <v>Astyanax mexicanus</v>
          </cell>
        </row>
        <row r="3692">
          <cell r="B3692" t="str">
            <v>Astylozoon</v>
          </cell>
        </row>
        <row r="3693">
          <cell r="B3693" t="str">
            <v>Astyris</v>
          </cell>
        </row>
        <row r="3694">
          <cell r="B3694" t="str">
            <v>Astyris aurantiaca</v>
          </cell>
        </row>
        <row r="3695">
          <cell r="B3695" t="str">
            <v>Astyris gausapata</v>
          </cell>
        </row>
        <row r="3696">
          <cell r="B3696" t="str">
            <v>Astyris lunata</v>
          </cell>
        </row>
        <row r="3697">
          <cell r="B3697" t="str">
            <v>Astyris rosacea</v>
          </cell>
        </row>
        <row r="3698">
          <cell r="B3698" t="str">
            <v>Asychis</v>
          </cell>
        </row>
        <row r="3699">
          <cell r="B3699" t="str">
            <v>Asychis disparidentata</v>
          </cell>
        </row>
        <row r="3700">
          <cell r="B3700" t="str">
            <v>Asychis elongata</v>
          </cell>
        </row>
        <row r="3701">
          <cell r="B3701" t="str">
            <v>Asychis similis</v>
          </cell>
        </row>
        <row r="3702">
          <cell r="B3702" t="str">
            <v>Asymbolus</v>
          </cell>
        </row>
        <row r="3703">
          <cell r="B3703" t="str">
            <v>Asymbolus analis</v>
          </cell>
        </row>
        <row r="3704">
          <cell r="B3704" t="str">
            <v>Asymbolus vincenti</v>
          </cell>
        </row>
        <row r="3705">
          <cell r="B3705" t="str">
            <v>Asynarchus</v>
          </cell>
        </row>
        <row r="3706">
          <cell r="B3706" t="str">
            <v>Asynarchus aldinus</v>
          </cell>
        </row>
        <row r="3707">
          <cell r="B3707" t="str">
            <v>Asynarchus montanus</v>
          </cell>
        </row>
        <row r="3708">
          <cell r="B3708" t="str">
            <v>Asynarchus pacificus</v>
          </cell>
        </row>
        <row r="3709">
          <cell r="B3709" t="str">
            <v>Ateleopodidae</v>
          </cell>
        </row>
        <row r="3710">
          <cell r="B3710" t="str">
            <v>Ateleopodiformes</v>
          </cell>
        </row>
        <row r="3711">
          <cell r="B3711" t="str">
            <v>Ateleopus</v>
          </cell>
        </row>
        <row r="3712">
          <cell r="B3712" t="str">
            <v>Ateleopus indicus</v>
          </cell>
        </row>
        <row r="3713">
          <cell r="B3713" t="str">
            <v>Ateleopus japonicus</v>
          </cell>
        </row>
        <row r="3714">
          <cell r="B3714" t="str">
            <v>Ateleopus natalensis</v>
          </cell>
        </row>
        <row r="3715">
          <cell r="B3715" t="str">
            <v>Ateleopus purpureus</v>
          </cell>
        </row>
        <row r="3716">
          <cell r="B3716" t="str">
            <v>Ateleopus tanabensis</v>
          </cell>
        </row>
        <row r="3717">
          <cell r="B3717" t="str">
            <v>Atelomycterus</v>
          </cell>
        </row>
        <row r="3718">
          <cell r="B3718" t="str">
            <v>Atelomycterus fasciatus</v>
          </cell>
        </row>
        <row r="3719">
          <cell r="B3719" t="str">
            <v>Atelomycterus macleayi</v>
          </cell>
        </row>
        <row r="3720">
          <cell r="B3720" t="str">
            <v>Atelomycterus marmoratus</v>
          </cell>
        </row>
        <row r="3721">
          <cell r="B3721" t="str">
            <v>Atergatis</v>
          </cell>
        </row>
        <row r="3722">
          <cell r="B3722" t="str">
            <v>Athenaria</v>
          </cell>
        </row>
        <row r="3723">
          <cell r="B3723" t="str">
            <v>Atheresthes evermanni***retired***use Reinhardtius evermanni</v>
          </cell>
        </row>
        <row r="3724">
          <cell r="B3724" t="str">
            <v>Atheresthes stomias***retired***use Reinhardtius stomias</v>
          </cell>
        </row>
        <row r="3725">
          <cell r="B3725" t="str">
            <v>Atheresthes***retired***use Reinhardtius</v>
          </cell>
        </row>
        <row r="3726">
          <cell r="B3726" t="str">
            <v>Athericidae</v>
          </cell>
        </row>
        <row r="3727">
          <cell r="B3727" t="str">
            <v>Atherina</v>
          </cell>
        </row>
        <row r="3728">
          <cell r="B3728" t="str">
            <v>Atherina boyeri</v>
          </cell>
        </row>
        <row r="3729">
          <cell r="B3729" t="str">
            <v>Atherina breviceps</v>
          </cell>
        </row>
        <row r="3730">
          <cell r="B3730" t="str">
            <v>Atherina elymus***retired***use Atherion elymus</v>
          </cell>
        </row>
        <row r="3731">
          <cell r="B3731" t="str">
            <v>Atherina forskalii***retired***use Atherinomorus lacunosus</v>
          </cell>
        </row>
        <row r="3732">
          <cell r="B3732" t="str">
            <v>Atherina hepsetus</v>
          </cell>
        </row>
        <row r="3733">
          <cell r="B3733" t="str">
            <v>Atherina laticeps***retired***use Atherinomorus stipes</v>
          </cell>
        </row>
        <row r="3734">
          <cell r="B3734" t="str">
            <v>Atherina mochon***retired***use Atherina boyeri</v>
          </cell>
        </row>
        <row r="3735">
          <cell r="B3735" t="str">
            <v>Atherina mordax***retired***use Osmerus mordax</v>
          </cell>
        </row>
        <row r="3736">
          <cell r="B3736" t="str">
            <v>Atherina presbyter</v>
          </cell>
        </row>
        <row r="3737">
          <cell r="B3737" t="str">
            <v>Atherina signata***retired***use Pseudomugil signifer</v>
          </cell>
        </row>
        <row r="3738">
          <cell r="B3738" t="str">
            <v>Atherinella</v>
          </cell>
        </row>
        <row r="3739">
          <cell r="B3739" t="str">
            <v>Atherinella guija</v>
          </cell>
        </row>
        <row r="3740">
          <cell r="B3740" t="str">
            <v>Atherinella sardina</v>
          </cell>
        </row>
        <row r="3741">
          <cell r="B3741" t="str">
            <v>Atherinidae</v>
          </cell>
        </row>
        <row r="3742">
          <cell r="B3742" t="str">
            <v>Atheriniformes</v>
          </cell>
        </row>
        <row r="3743">
          <cell r="B3743" t="str">
            <v>Atherinoidei</v>
          </cell>
        </row>
        <row r="3744">
          <cell r="B3744" t="str">
            <v>Atherinomorpha***retired***use Atheriniformes</v>
          </cell>
        </row>
        <row r="3745">
          <cell r="B3745" t="str">
            <v>Atherinomorus</v>
          </cell>
        </row>
        <row r="3746">
          <cell r="B3746" t="str">
            <v>Atherinomorus duodecimalis</v>
          </cell>
        </row>
        <row r="3747">
          <cell r="B3747" t="str">
            <v>Atherinomorus endrachtensis</v>
          </cell>
        </row>
        <row r="3748">
          <cell r="B3748" t="str">
            <v>Atherinomorus insularum</v>
          </cell>
        </row>
        <row r="3749">
          <cell r="B3749" t="str">
            <v>Atherinomorus insularum insularum***retired***use Atherinomorus insularum</v>
          </cell>
        </row>
        <row r="3750">
          <cell r="B3750" t="str">
            <v>Atherinomorus insularum whitei***retired***use Atherinomorus insularum</v>
          </cell>
        </row>
        <row r="3751">
          <cell r="B3751" t="str">
            <v>Atherinomorus lacunosus</v>
          </cell>
        </row>
        <row r="3752">
          <cell r="B3752" t="str">
            <v>Atherinomorus stipes</v>
          </cell>
        </row>
        <row r="3753">
          <cell r="B3753" t="str">
            <v>Atherinomorus vaigiensis</v>
          </cell>
        </row>
        <row r="3754">
          <cell r="B3754" t="str">
            <v>Atherinops</v>
          </cell>
        </row>
        <row r="3755">
          <cell r="B3755" t="str">
            <v>Atherinops affinis</v>
          </cell>
        </row>
        <row r="3756">
          <cell r="B3756" t="str">
            <v>Atherinops affinis affinis***retired***use Atherinops affinis</v>
          </cell>
        </row>
        <row r="3757">
          <cell r="B3757" t="str">
            <v>Atherinopsis</v>
          </cell>
        </row>
        <row r="3758">
          <cell r="B3758" t="str">
            <v>Atherinopsis californiensis</v>
          </cell>
        </row>
        <row r="3759">
          <cell r="B3759" t="str">
            <v>Atherinosoma microstoma</v>
          </cell>
        </row>
        <row r="3760">
          <cell r="B3760" t="str">
            <v>Atherion</v>
          </cell>
        </row>
        <row r="3761">
          <cell r="B3761" t="str">
            <v>Atherion africanus</v>
          </cell>
        </row>
        <row r="3762">
          <cell r="B3762" t="str">
            <v>Atherion elymus</v>
          </cell>
        </row>
        <row r="3763">
          <cell r="B3763" t="str">
            <v>Atherix</v>
          </cell>
        </row>
        <row r="3764">
          <cell r="B3764" t="str">
            <v>Atherix lantha</v>
          </cell>
        </row>
        <row r="3765">
          <cell r="B3765" t="str">
            <v>Atherix pachypus</v>
          </cell>
        </row>
        <row r="3766">
          <cell r="B3766" t="str">
            <v>Atherix variegata</v>
          </cell>
        </row>
        <row r="3767">
          <cell r="B3767" t="str">
            <v>Atherix/Suragina</v>
          </cell>
        </row>
        <row r="3768">
          <cell r="B3768" t="str">
            <v>Athripsodes</v>
          </cell>
        </row>
        <row r="3769">
          <cell r="B3769" t="str">
            <v>Athyrium alpestre var. americanum</v>
          </cell>
        </row>
        <row r="3770">
          <cell r="B3770" t="str">
            <v>Athyrium americanum***retired***use Athyrium alpestre var. americanum</v>
          </cell>
        </row>
        <row r="3771">
          <cell r="B3771" t="str">
            <v>Athyrium filix-femina</v>
          </cell>
        </row>
        <row r="3772">
          <cell r="B3772" t="str">
            <v>Athyrium filix-femina ssp. angustum***retired***use Athyrium filix-femina var. angustum</v>
          </cell>
        </row>
        <row r="3773">
          <cell r="B3773" t="str">
            <v>Athyrium filix-femina ssp. asplenioides***retired***use Athyrium filix-femina var. asplenioides</v>
          </cell>
        </row>
        <row r="3774">
          <cell r="B3774" t="str">
            <v>Athyrium filix-femina ssp. cyclosorum***retired***use Athyrium filix-femina var. cyclosorum</v>
          </cell>
        </row>
        <row r="3775">
          <cell r="B3775" t="str">
            <v>Athyrium filix-femina var. angustum</v>
          </cell>
        </row>
        <row r="3776">
          <cell r="B3776" t="str">
            <v>Athyrium filix-femina var. asplenioides</v>
          </cell>
        </row>
        <row r="3777">
          <cell r="B3777" t="str">
            <v>Athyrium filix-femina var. cyclosorum</v>
          </cell>
        </row>
        <row r="3778">
          <cell r="B3778" t="str">
            <v>Atlanta</v>
          </cell>
        </row>
        <row r="3779">
          <cell r="B3779" t="str">
            <v>Atlantidae</v>
          </cell>
        </row>
        <row r="3780">
          <cell r="B3780" t="str">
            <v>Atlantoraja</v>
          </cell>
        </row>
        <row r="3781">
          <cell r="B3781" t="str">
            <v>Atlantoraja castelnaui</v>
          </cell>
        </row>
        <row r="3782">
          <cell r="B3782" t="str">
            <v>Atlantoraja cyclophora</v>
          </cell>
        </row>
        <row r="3783">
          <cell r="B3783" t="str">
            <v>Atlantoraja platana</v>
          </cell>
        </row>
        <row r="3784">
          <cell r="B3784" t="str">
            <v>Atopsyche</v>
          </cell>
        </row>
        <row r="3785">
          <cell r="B3785" t="str">
            <v>Atopsyche erigia</v>
          </cell>
        </row>
        <row r="3786">
          <cell r="B3786" t="str">
            <v>Atopsyche sperryi</v>
          </cell>
        </row>
        <row r="3787">
          <cell r="B3787" t="str">
            <v>Atractelmis</v>
          </cell>
        </row>
        <row r="3788">
          <cell r="B3788" t="str">
            <v>Atractelmis wawona</v>
          </cell>
        </row>
        <row r="3789">
          <cell r="B3789" t="str">
            <v>Atractides</v>
          </cell>
        </row>
        <row r="3790">
          <cell r="B3790" t="str">
            <v>Atractophorus armatus***retired***use Centrophorus moluccensis</v>
          </cell>
        </row>
        <row r="3791">
          <cell r="B3791" t="str">
            <v>Atractophorus***retired***use Centrophorus</v>
          </cell>
        </row>
        <row r="3792">
          <cell r="B3792" t="str">
            <v>Atractoscion</v>
          </cell>
        </row>
        <row r="3793">
          <cell r="B3793" t="str">
            <v>Atractoscion aequidens</v>
          </cell>
        </row>
        <row r="3794">
          <cell r="B3794" t="str">
            <v>Atractoscion nobilis</v>
          </cell>
        </row>
        <row r="3795">
          <cell r="B3795" t="str">
            <v>Atractosteus</v>
          </cell>
        </row>
        <row r="3796">
          <cell r="B3796" t="str">
            <v>Atractosteus spatula</v>
          </cell>
        </row>
        <row r="3797">
          <cell r="B3797" t="str">
            <v>Atractosteus tristoechus</v>
          </cell>
        </row>
        <row r="3798">
          <cell r="B3798" t="str">
            <v>Atractosteus tropicus</v>
          </cell>
        </row>
        <row r="3799">
          <cell r="B3799" t="str">
            <v>Atrichomelina</v>
          </cell>
        </row>
        <row r="3800">
          <cell r="B3800" t="str">
            <v>Atrichopogon</v>
          </cell>
        </row>
        <row r="3801">
          <cell r="B3801" t="str">
            <v>Atrichopogon fusculus</v>
          </cell>
        </row>
        <row r="3802">
          <cell r="B3802" t="str">
            <v>Atrichopogon levis</v>
          </cell>
        </row>
        <row r="3803">
          <cell r="B3803" t="str">
            <v>Atrichopogon peregrinus</v>
          </cell>
        </row>
        <row r="3804">
          <cell r="B3804" t="str">
            <v>Atrichopogon websteri</v>
          </cell>
        </row>
        <row r="3805">
          <cell r="B3805" t="str">
            <v>Atrichopogon/Forcipomyia</v>
          </cell>
        </row>
        <row r="3806">
          <cell r="B3806" t="str">
            <v>Atrina</v>
          </cell>
        </row>
        <row r="3807">
          <cell r="B3807" t="str">
            <v>Atrina seminuda</v>
          </cell>
        </row>
        <row r="3808">
          <cell r="B3808" t="str">
            <v>Atrina serrata</v>
          </cell>
        </row>
        <row r="3809">
          <cell r="B3809" t="str">
            <v>Atriplex</v>
          </cell>
        </row>
        <row r="3810">
          <cell r="B3810" t="str">
            <v>Atriplex dioica</v>
          </cell>
        </row>
        <row r="3811">
          <cell r="B3811" t="str">
            <v>Atriplex joaquiniana</v>
          </cell>
        </row>
        <row r="3812">
          <cell r="B3812" t="str">
            <v>Atriplex micrantha</v>
          </cell>
        </row>
        <row r="3813">
          <cell r="B3813" t="str">
            <v>Atriplex patula</v>
          </cell>
        </row>
        <row r="3814">
          <cell r="B3814" t="str">
            <v>Atriplex prostrata</v>
          </cell>
        </row>
        <row r="3815">
          <cell r="B3815" t="str">
            <v>Atriplex subspicata***retired***use Atriplex dioica</v>
          </cell>
        </row>
        <row r="3816">
          <cell r="B3816" t="str">
            <v>Atriplex truncata</v>
          </cell>
        </row>
        <row r="3817">
          <cell r="B3817" t="str">
            <v>Atrobucca nibe</v>
          </cell>
        </row>
        <row r="3818">
          <cell r="B3818" t="str">
            <v>Atropa bella-donna</v>
          </cell>
        </row>
        <row r="3819">
          <cell r="B3819" t="str">
            <v>Atropus</v>
          </cell>
        </row>
        <row r="3820">
          <cell r="B3820" t="str">
            <v>Atropus atropos</v>
          </cell>
        </row>
        <row r="3821">
          <cell r="B3821" t="str">
            <v>Atrosalarias</v>
          </cell>
        </row>
        <row r="3822">
          <cell r="B3822" t="str">
            <v>Atrosalarias fuscus</v>
          </cell>
        </row>
        <row r="3823">
          <cell r="B3823" t="str">
            <v>Attaneuria</v>
          </cell>
        </row>
        <row r="3824">
          <cell r="B3824" t="str">
            <v>Attaneuria ruralis</v>
          </cell>
        </row>
        <row r="3825">
          <cell r="B3825" t="str">
            <v>Attenella</v>
          </cell>
        </row>
        <row r="3826">
          <cell r="B3826" t="str">
            <v>Attenella attenuata</v>
          </cell>
        </row>
        <row r="3827">
          <cell r="B3827" t="str">
            <v>Attenella delantala</v>
          </cell>
        </row>
        <row r="3828">
          <cell r="B3828" t="str">
            <v>Attenella margarita</v>
          </cell>
        </row>
        <row r="3829">
          <cell r="B3829" t="str">
            <v>Attenella soquele</v>
          </cell>
        </row>
        <row r="3830">
          <cell r="B3830" t="str">
            <v>Attenuatella***retired***use Attenella</v>
          </cell>
        </row>
        <row r="3831">
          <cell r="B3831" t="str">
            <v>Attheya</v>
          </cell>
        </row>
        <row r="3832">
          <cell r="B3832" t="str">
            <v>Attheyella illinoisensis</v>
          </cell>
        </row>
        <row r="3833">
          <cell r="B3833" t="str">
            <v>Atule</v>
          </cell>
        </row>
        <row r="3834">
          <cell r="B3834" t="str">
            <v>Atule kalla***retired***use Alepes kleinii</v>
          </cell>
        </row>
        <row r="3835">
          <cell r="B3835" t="str">
            <v>Atule mate</v>
          </cell>
        </row>
        <row r="3836">
          <cell r="B3836" t="str">
            <v>Aturidae</v>
          </cell>
        </row>
        <row r="3837">
          <cell r="B3837" t="str">
            <v>Aturus</v>
          </cell>
        </row>
        <row r="3838">
          <cell r="B3838" t="str">
            <v>Atya</v>
          </cell>
        </row>
        <row r="3839">
          <cell r="B3839" t="str">
            <v>Atyidae</v>
          </cell>
        </row>
        <row r="3840">
          <cell r="B3840" t="str">
            <v>Atylotus</v>
          </cell>
        </row>
        <row r="3841">
          <cell r="B3841" t="str">
            <v>Atylotus/Tabanus</v>
          </cell>
        </row>
        <row r="3842">
          <cell r="B3842" t="str">
            <v>Atylotus/Tabanus/Whitneyomyia</v>
          </cell>
        </row>
        <row r="3843">
          <cell r="B3843" t="str">
            <v>Atylus</v>
          </cell>
        </row>
        <row r="3844">
          <cell r="B3844" t="str">
            <v>Atylus bruggeni</v>
          </cell>
        </row>
        <row r="3845">
          <cell r="B3845" t="str">
            <v>Atylus levidensus</v>
          </cell>
        </row>
        <row r="3846">
          <cell r="B3846" t="str">
            <v>Atylus tridens</v>
          </cell>
        </row>
        <row r="3847">
          <cell r="B3847" t="str">
            <v>Atylus urocarinatus</v>
          </cell>
        </row>
        <row r="3848">
          <cell r="B3848" t="str">
            <v>Atyoida</v>
          </cell>
        </row>
        <row r="3849">
          <cell r="B3849" t="str">
            <v>Atyoida bisulcata</v>
          </cell>
        </row>
        <row r="3850">
          <cell r="B3850" t="str">
            <v>Atypichthys</v>
          </cell>
        </row>
        <row r="3851">
          <cell r="B3851" t="str">
            <v>Atypichthys strigatus</v>
          </cell>
        </row>
        <row r="3852">
          <cell r="B3852" t="str">
            <v>Atys</v>
          </cell>
        </row>
        <row r="3853">
          <cell r="B3853" t="str">
            <v>Atys riiseanus</v>
          </cell>
        </row>
        <row r="3854">
          <cell r="B3854" t="str">
            <v>Atys sandersoni</v>
          </cell>
        </row>
        <row r="3855">
          <cell r="B3855" t="str">
            <v>Atys semistriata</v>
          </cell>
        </row>
        <row r="3856">
          <cell r="B3856" t="str">
            <v>Auchenipteridae</v>
          </cell>
        </row>
        <row r="3857">
          <cell r="B3857" t="str">
            <v>Auchenipterus</v>
          </cell>
        </row>
        <row r="3858">
          <cell r="B3858" t="str">
            <v>Auchenoceros</v>
          </cell>
        </row>
        <row r="3859">
          <cell r="B3859" t="str">
            <v>Auchenoceros punctatus</v>
          </cell>
        </row>
        <row r="3860">
          <cell r="B3860" t="str">
            <v>Auchenopterus fajardo***retired***use Paraclinus nigripinnis</v>
          </cell>
        </row>
        <row r="3861">
          <cell r="B3861" t="str">
            <v>Auchenopterus***retired***use Auchenipterus</v>
          </cell>
        </row>
        <row r="3862">
          <cell r="B3862" t="str">
            <v>Auchenorrhyncha</v>
          </cell>
        </row>
        <row r="3863">
          <cell r="B3863" t="str">
            <v>Audouinella</v>
          </cell>
        </row>
        <row r="3864">
          <cell r="B3864" t="str">
            <v>Audouinella hermannii</v>
          </cell>
        </row>
        <row r="3865">
          <cell r="B3865" t="str">
            <v>Audouinella rosulata</v>
          </cell>
        </row>
        <row r="3866">
          <cell r="B3866" t="str">
            <v>Audulla chelifera</v>
          </cell>
        </row>
        <row r="3867">
          <cell r="B3867" t="str">
            <v>Augeneriella</v>
          </cell>
        </row>
        <row r="3868">
          <cell r="B3868" t="str">
            <v>Augeneriella dubia</v>
          </cell>
        </row>
        <row r="3869">
          <cell r="B3869" t="str">
            <v>Aulacodiscus</v>
          </cell>
        </row>
        <row r="3870">
          <cell r="B3870" t="str">
            <v>Aulacoseira</v>
          </cell>
        </row>
        <row r="3871">
          <cell r="B3871" t="str">
            <v>Aulacoseira agassizii var. malayensis</v>
          </cell>
        </row>
        <row r="3872">
          <cell r="B3872" t="str">
            <v>Aulacoseira alpigena</v>
          </cell>
        </row>
        <row r="3873">
          <cell r="B3873" t="str">
            <v>Aulacoseira ambigua</v>
          </cell>
        </row>
        <row r="3874">
          <cell r="B3874" t="str">
            <v>Aulacoseira canadensis</v>
          </cell>
        </row>
        <row r="3875">
          <cell r="B3875" t="str">
            <v>Aulacoseira coroniformis</v>
          </cell>
        </row>
        <row r="3876">
          <cell r="B3876" t="str">
            <v>Aulacoseira crassipunctata</v>
          </cell>
        </row>
        <row r="3877">
          <cell r="B3877" t="str">
            <v>Aulacoseira crenulata</v>
          </cell>
        </row>
        <row r="3878">
          <cell r="B3878" t="str">
            <v>Aulacoseira distans</v>
          </cell>
        </row>
        <row r="3879">
          <cell r="B3879" t="str">
            <v>Aulacoseira distans var. limnetica</v>
          </cell>
        </row>
        <row r="3880">
          <cell r="B3880" t="str">
            <v>Aulacoseira distans var. nivalis</v>
          </cell>
        </row>
        <row r="3881">
          <cell r="B3881" t="str">
            <v>Aulacoseira distans var. nivaloides</v>
          </cell>
        </row>
        <row r="3882">
          <cell r="B3882" t="str">
            <v>Aulacoseira epidendron</v>
          </cell>
        </row>
        <row r="3883">
          <cell r="B3883" t="str">
            <v>Aulacoseira granulata</v>
          </cell>
        </row>
        <row r="3884">
          <cell r="B3884" t="str">
            <v>Aulacoseira granulata curvata***retired***use Aulacoseira granulata f. curvata</v>
          </cell>
        </row>
        <row r="3885">
          <cell r="B3885" t="str">
            <v>Aulacoseira granulata f. curvata</v>
          </cell>
        </row>
        <row r="3886">
          <cell r="B3886" t="str">
            <v>Aulacoseira granulata f. spiralis</v>
          </cell>
        </row>
        <row r="3887">
          <cell r="B3887" t="str">
            <v>Aulacoseira granulata var. angustissima</v>
          </cell>
        </row>
        <row r="3888">
          <cell r="B3888" t="str">
            <v>Aulacoseira granulata var. valida</v>
          </cell>
        </row>
        <row r="3889">
          <cell r="B3889" t="str">
            <v>Aulacoseira herzogii</v>
          </cell>
        </row>
        <row r="3890">
          <cell r="B3890" t="str">
            <v>Aulacoseira humilis</v>
          </cell>
        </row>
        <row r="3891">
          <cell r="B3891" t="str">
            <v>Aulacoseira islandica</v>
          </cell>
        </row>
        <row r="3892">
          <cell r="B3892" t="str">
            <v>Aulacoseira italica</v>
          </cell>
        </row>
        <row r="3893">
          <cell r="B3893" t="str">
            <v>Aulacoseira italica var. tenuissima</v>
          </cell>
        </row>
        <row r="3894">
          <cell r="B3894" t="str">
            <v>Aulacoseira italica var.tenuissima</v>
          </cell>
        </row>
        <row r="3895">
          <cell r="B3895" t="str">
            <v>Aulacoseira lacustris</v>
          </cell>
        </row>
        <row r="3896">
          <cell r="B3896" t="str">
            <v>Aulacoseira laevissima</v>
          </cell>
        </row>
        <row r="3897">
          <cell r="B3897" t="str">
            <v>Aulacoseira lirata</v>
          </cell>
        </row>
        <row r="3898">
          <cell r="B3898" t="str">
            <v>Aulacoseira lirata var. alpigena</v>
          </cell>
        </row>
        <row r="3899">
          <cell r="B3899" t="str">
            <v>Aulacoseira lirata var. biseriata</v>
          </cell>
        </row>
        <row r="3900">
          <cell r="B3900" t="str">
            <v>Aulacoseira lirata var.biseriata</v>
          </cell>
        </row>
        <row r="3901">
          <cell r="B3901" t="str">
            <v>Aulacoseira longispina var. tenuis</v>
          </cell>
        </row>
        <row r="3902">
          <cell r="B3902" t="str">
            <v>Aulacoseira muzzanensis</v>
          </cell>
        </row>
        <row r="3903">
          <cell r="B3903" t="str">
            <v>Aulacoseira nivalis</v>
          </cell>
        </row>
        <row r="3904">
          <cell r="B3904" t="str">
            <v>Aulacoseira nivaloides</v>
          </cell>
        </row>
        <row r="3905">
          <cell r="B3905" t="str">
            <v>Aulacoseira nygaardii</v>
          </cell>
        </row>
        <row r="3906">
          <cell r="B3906" t="str">
            <v>Aulacoseira perglabra</v>
          </cell>
        </row>
        <row r="3907">
          <cell r="B3907" t="str">
            <v>Aulacoseira perglabra Haworth***retired***use Aulacoseira perglabra</v>
          </cell>
        </row>
        <row r="3908">
          <cell r="B3908" t="str">
            <v>Aulacoseira perglabra var. florinae</v>
          </cell>
        </row>
        <row r="3909">
          <cell r="B3909" t="str">
            <v>Aulacoseira perglabra var.florinae</v>
          </cell>
        </row>
        <row r="3910">
          <cell r="B3910" t="str">
            <v>Aulacoseira pfaffiana</v>
          </cell>
        </row>
        <row r="3911">
          <cell r="B3911" t="str">
            <v>Aulacoseira pusilla</v>
          </cell>
        </row>
        <row r="3912">
          <cell r="B3912" t="str">
            <v>Aulacoseira solida</v>
          </cell>
        </row>
        <row r="3913">
          <cell r="B3913" t="str">
            <v>Aulacoseira subarctica</v>
          </cell>
        </row>
        <row r="3914">
          <cell r="B3914" t="str">
            <v>Aulacoseira subborealis</v>
          </cell>
        </row>
        <row r="3915">
          <cell r="B3915" t="str">
            <v>Aulacoseira tenella</v>
          </cell>
        </row>
        <row r="3916">
          <cell r="B3916" t="str">
            <v>Aulacoseira tenuior</v>
          </cell>
        </row>
        <row r="3917">
          <cell r="B3917" t="str">
            <v>Aulacoseira tethera</v>
          </cell>
        </row>
        <row r="3918">
          <cell r="B3918" t="str">
            <v>Aulacoseira valida</v>
          </cell>
        </row>
        <row r="3919">
          <cell r="B3919" t="str">
            <v>Aulacoseiraceae</v>
          </cell>
        </row>
        <row r="3920">
          <cell r="B3920" t="str">
            <v>Aulacoseirales</v>
          </cell>
        </row>
        <row r="3921">
          <cell r="B3921" t="str">
            <v>Aulastomatomorpha</v>
          </cell>
        </row>
        <row r="3922">
          <cell r="B3922" t="str">
            <v>Aulastomatomorpha phospherops</v>
          </cell>
        </row>
        <row r="3923">
          <cell r="B3923" t="str">
            <v>Auleutes</v>
          </cell>
        </row>
        <row r="3924">
          <cell r="B3924" t="str">
            <v>Auliscus sculptus</v>
          </cell>
        </row>
        <row r="3925">
          <cell r="B3925" t="str">
            <v>Aulodrilus</v>
          </cell>
        </row>
        <row r="3926">
          <cell r="B3926" t="str">
            <v>Aulodrilus americanus</v>
          </cell>
        </row>
        <row r="3927">
          <cell r="B3927" t="str">
            <v>Aulodrilus japonicus</v>
          </cell>
        </row>
        <row r="3928">
          <cell r="B3928" t="str">
            <v>Aulodrilus limnobius</v>
          </cell>
        </row>
        <row r="3929">
          <cell r="B3929" t="str">
            <v>Aulodrilus paucichaeta</v>
          </cell>
        </row>
        <row r="3930">
          <cell r="B3930" t="str">
            <v>Aulodrilus pigueti</v>
          </cell>
        </row>
        <row r="3931">
          <cell r="B3931" t="str">
            <v>Aulodrilus pluriseta</v>
          </cell>
        </row>
        <row r="3932">
          <cell r="B3932" t="str">
            <v>Aulohalaelurus</v>
          </cell>
        </row>
        <row r="3933">
          <cell r="B3933" t="str">
            <v>Aulohalaelurus labiosus</v>
          </cell>
        </row>
        <row r="3934">
          <cell r="B3934" t="str">
            <v>Aulomonas purdyi</v>
          </cell>
        </row>
        <row r="3935">
          <cell r="B3935" t="str">
            <v>Aulonocara</v>
          </cell>
        </row>
        <row r="3936">
          <cell r="B3936" t="str">
            <v>Aulonocara jacobfreibergi</v>
          </cell>
        </row>
        <row r="3937">
          <cell r="B3937" t="str">
            <v>Aulonocara nyassae</v>
          </cell>
        </row>
        <row r="3938">
          <cell r="B3938" t="str">
            <v>Aulopidae</v>
          </cell>
        </row>
        <row r="3939">
          <cell r="B3939" t="str">
            <v>Aulopiformes</v>
          </cell>
        </row>
        <row r="3940">
          <cell r="B3940" t="str">
            <v>Aulopus</v>
          </cell>
        </row>
        <row r="3941">
          <cell r="B3941" t="str">
            <v>Aulopus filamentosus</v>
          </cell>
        </row>
        <row r="3942">
          <cell r="B3942" t="str">
            <v>Aulopus japonicus</v>
          </cell>
        </row>
        <row r="3943">
          <cell r="B3943" t="str">
            <v>Aulopus nanae</v>
          </cell>
        </row>
        <row r="3944">
          <cell r="B3944" t="str">
            <v>Aulopus purpurissatus</v>
          </cell>
        </row>
        <row r="3945">
          <cell r="B3945" t="str">
            <v>Aulorhynchidae</v>
          </cell>
        </row>
        <row r="3946">
          <cell r="B3946" t="str">
            <v>Aulorhynchus</v>
          </cell>
        </row>
        <row r="3947">
          <cell r="B3947" t="str">
            <v>Aulorhynchus flavidus</v>
          </cell>
        </row>
        <row r="3948">
          <cell r="B3948" t="str">
            <v>Aulosira</v>
          </cell>
        </row>
        <row r="3949">
          <cell r="B3949" t="str">
            <v>Aulostoma longipes***retired***use Dolichopteryx longipes</v>
          </cell>
        </row>
        <row r="3950">
          <cell r="B3950" t="str">
            <v>Aulostomidae</v>
          </cell>
        </row>
        <row r="3951">
          <cell r="B3951" t="str">
            <v>Aulostomoidei***retired***use Syngnathoidei</v>
          </cell>
        </row>
        <row r="3952">
          <cell r="B3952" t="str">
            <v>Aulostomus</v>
          </cell>
        </row>
        <row r="3953">
          <cell r="B3953" t="str">
            <v>Aulostomus chinensis</v>
          </cell>
        </row>
        <row r="3954">
          <cell r="B3954" t="str">
            <v>Aulostomus maculatus</v>
          </cell>
        </row>
        <row r="3955">
          <cell r="B3955" t="str">
            <v>Aulotrachichthys</v>
          </cell>
        </row>
        <row r="3956">
          <cell r="B3956" t="str">
            <v>Aulotrachichthys latus</v>
          </cell>
        </row>
        <row r="3957">
          <cell r="B3957" t="str">
            <v>Aurelia</v>
          </cell>
        </row>
        <row r="3958">
          <cell r="B3958" t="str">
            <v>Aurelia aurita</v>
          </cell>
        </row>
        <row r="3959">
          <cell r="B3959" t="str">
            <v>Austinixa beherae</v>
          </cell>
        </row>
        <row r="3960">
          <cell r="B3960" t="str">
            <v>Austinixa chacei</v>
          </cell>
        </row>
        <row r="3961">
          <cell r="B3961" t="str">
            <v>Austinixa cristata</v>
          </cell>
        </row>
        <row r="3962">
          <cell r="B3962" t="str">
            <v>Austrobatrachus</v>
          </cell>
        </row>
        <row r="3963">
          <cell r="B3963" t="str">
            <v>Austrobatrachus dussumieri</v>
          </cell>
        </row>
        <row r="3964">
          <cell r="B3964" t="str">
            <v>Austrobatrachus foedus</v>
          </cell>
        </row>
        <row r="3965">
          <cell r="B3965" t="str">
            <v>Austroglossus</v>
          </cell>
        </row>
        <row r="3966">
          <cell r="B3966" t="str">
            <v>Austroglossus microlepis</v>
          </cell>
        </row>
        <row r="3967">
          <cell r="B3967" t="str">
            <v>Austroglossus pectoralis</v>
          </cell>
        </row>
        <row r="3968">
          <cell r="B3968" t="str">
            <v>Austrolabrus</v>
          </cell>
        </row>
        <row r="3969">
          <cell r="B3969" t="str">
            <v>Austrolabrus maculatus</v>
          </cell>
        </row>
        <row r="3970">
          <cell r="B3970" t="str">
            <v>Austrolebias alexandri</v>
          </cell>
        </row>
        <row r="3971">
          <cell r="B3971" t="str">
            <v>Austrolebias bellottii</v>
          </cell>
        </row>
        <row r="3972">
          <cell r="B3972" t="str">
            <v>Austrolebias nigripinnis</v>
          </cell>
        </row>
        <row r="3973">
          <cell r="B3973" t="str">
            <v>Austrolethops</v>
          </cell>
        </row>
        <row r="3974">
          <cell r="B3974" t="str">
            <v>Austrolethops wardi</v>
          </cell>
        </row>
        <row r="3975">
          <cell r="B3975" t="str">
            <v>Austrosignum</v>
          </cell>
        </row>
        <row r="3976">
          <cell r="B3976" t="str">
            <v>Austrotinodes</v>
          </cell>
        </row>
        <row r="3977">
          <cell r="B3977" t="str">
            <v>Austrotrophon catalinensis</v>
          </cell>
        </row>
        <row r="3978">
          <cell r="B3978" t="str">
            <v>Autolytinae</v>
          </cell>
        </row>
        <row r="3979">
          <cell r="B3979" t="str">
            <v>Autolytus</v>
          </cell>
        </row>
        <row r="3980">
          <cell r="B3980" t="str">
            <v>Autolytus cornutus</v>
          </cell>
        </row>
        <row r="3981">
          <cell r="B3981" t="str">
            <v>Autolytus dentalius</v>
          </cell>
        </row>
        <row r="3982">
          <cell r="B3982" t="str">
            <v>Autolytus prolifera</v>
          </cell>
        </row>
        <row r="3983">
          <cell r="B3983" t="str">
            <v>Automate</v>
          </cell>
        </row>
        <row r="3984">
          <cell r="B3984" t="str">
            <v>Automate evermanni</v>
          </cell>
        </row>
        <row r="3985">
          <cell r="B3985" t="str">
            <v>Auxis</v>
          </cell>
        </row>
        <row r="3986">
          <cell r="B3986" t="str">
            <v>Auxis rochei</v>
          </cell>
        </row>
        <row r="3987">
          <cell r="B3987" t="str">
            <v>Auxis rochei eudorax</v>
          </cell>
        </row>
        <row r="3988">
          <cell r="B3988" t="str">
            <v>Auxis rochei rochei</v>
          </cell>
        </row>
        <row r="3989">
          <cell r="B3989" t="str">
            <v>Auxis thazard</v>
          </cell>
        </row>
        <row r="3990">
          <cell r="B3990" t="str">
            <v>Auxis thazard brachydorax</v>
          </cell>
        </row>
        <row r="3991">
          <cell r="B3991" t="str">
            <v>Auxis thazard thazard</v>
          </cell>
        </row>
        <row r="3992">
          <cell r="B3992" t="str">
            <v>Avena sativa</v>
          </cell>
        </row>
        <row r="3993">
          <cell r="B3993" t="str">
            <v>Aves</v>
          </cell>
        </row>
        <row r="3994">
          <cell r="B3994" t="str">
            <v>Avicennia germinans</v>
          </cell>
        </row>
        <row r="3995">
          <cell r="B3995" t="str">
            <v>Avocettina</v>
          </cell>
        </row>
        <row r="3996">
          <cell r="B3996" t="str">
            <v>Avocettina infans</v>
          </cell>
        </row>
        <row r="3997">
          <cell r="B3997" t="str">
            <v>Avrainvillea</v>
          </cell>
        </row>
        <row r="3998">
          <cell r="B3998" t="str">
            <v>Awaous</v>
          </cell>
        </row>
        <row r="3999">
          <cell r="B3999" t="str">
            <v>Awaous aeneofuscus</v>
          </cell>
        </row>
        <row r="4000">
          <cell r="B4000" t="str">
            <v>Awaous banana</v>
          </cell>
        </row>
        <row r="4001">
          <cell r="B4001" t="str">
            <v>Awaous grammepomus</v>
          </cell>
        </row>
        <row r="4002">
          <cell r="B4002" t="str">
            <v>Awaous guamensis</v>
          </cell>
        </row>
        <row r="4003">
          <cell r="B4003" t="str">
            <v>Awaous melanocephalus</v>
          </cell>
        </row>
        <row r="4004">
          <cell r="B4004" t="str">
            <v>Awaous ocellaris</v>
          </cell>
        </row>
        <row r="4005">
          <cell r="B4005" t="str">
            <v>Awaous tajasica</v>
          </cell>
        </row>
        <row r="4006">
          <cell r="B4006" t="str">
            <v>Axarus</v>
          </cell>
        </row>
        <row r="4007">
          <cell r="B4007" t="str">
            <v>Axarus festivus</v>
          </cell>
        </row>
        <row r="4008">
          <cell r="B4008" t="str">
            <v>Axarus scopula</v>
          </cell>
        </row>
        <row r="4009">
          <cell r="B4009" t="str">
            <v>Axelrodia</v>
          </cell>
        </row>
        <row r="4010">
          <cell r="B4010" t="str">
            <v>Axelrodia riesei</v>
          </cell>
        </row>
        <row r="4011">
          <cell r="B4011" t="str">
            <v>Axinodon redondoensis</v>
          </cell>
        </row>
        <row r="4012">
          <cell r="B4012" t="str">
            <v>Axinopsida</v>
          </cell>
        </row>
        <row r="4013">
          <cell r="B4013" t="str">
            <v>Axinopsida serricata</v>
          </cell>
        </row>
        <row r="4014">
          <cell r="B4014" t="str">
            <v>Axiopsis</v>
          </cell>
        </row>
        <row r="4015">
          <cell r="B4015" t="str">
            <v>Axiopsis spinulicauda***retired***use Calocarides spinulicauda</v>
          </cell>
        </row>
        <row r="4016">
          <cell r="B4016" t="str">
            <v>Axiothella</v>
          </cell>
        </row>
        <row r="4017">
          <cell r="B4017" t="str">
            <v>Axiothella mucosa</v>
          </cell>
        </row>
        <row r="4018">
          <cell r="B4018" t="str">
            <v>Axiothella quadrimaculata</v>
          </cell>
        </row>
        <row r="4019">
          <cell r="B4019" t="str">
            <v>Axiothella rubrocincta</v>
          </cell>
        </row>
        <row r="4020">
          <cell r="B4020" t="str">
            <v>Axius</v>
          </cell>
        </row>
        <row r="4021">
          <cell r="B4021" t="str">
            <v>Axius serratus</v>
          </cell>
        </row>
        <row r="4022">
          <cell r="B4022" t="str">
            <v>Axonopsidae***retired***use Aturidae</v>
          </cell>
        </row>
        <row r="4023">
          <cell r="B4023" t="str">
            <v>Axonopus furcatus</v>
          </cell>
        </row>
        <row r="4024">
          <cell r="B4024" t="str">
            <v>Aythya</v>
          </cell>
        </row>
        <row r="4025">
          <cell r="B4025" t="str">
            <v>Aythya affinis</v>
          </cell>
        </row>
        <row r="4026">
          <cell r="B4026" t="str">
            <v>Aythya americana</v>
          </cell>
        </row>
        <row r="4027">
          <cell r="B4027" t="str">
            <v>Aythya collaris</v>
          </cell>
        </row>
        <row r="4028">
          <cell r="B4028" t="str">
            <v>Aythya valisineria</v>
          </cell>
        </row>
        <row r="4029">
          <cell r="B4029" t="str">
            <v>Azolla</v>
          </cell>
        </row>
        <row r="4030">
          <cell r="B4030" t="str">
            <v>Azolla caroliniana***retired***use Azolla filiculoides</v>
          </cell>
        </row>
        <row r="4031">
          <cell r="B4031" t="str">
            <v>Azolla cristata</v>
          </cell>
        </row>
        <row r="4032">
          <cell r="B4032" t="str">
            <v>Azolla filiculoides</v>
          </cell>
        </row>
        <row r="4033">
          <cell r="B4033" t="str">
            <v>Azolla mexicana***retired***use Azolla cristata</v>
          </cell>
        </row>
        <row r="4034">
          <cell r="B4034" t="str">
            <v>Azurina</v>
          </cell>
        </row>
        <row r="4035">
          <cell r="B4035" t="str">
            <v>Azurina eupalama</v>
          </cell>
        </row>
        <row r="4036">
          <cell r="B4036" t="str">
            <v>Azurina hirundo</v>
          </cell>
        </row>
        <row r="4037">
          <cell r="B4037" t="str">
            <v>Azygopterus</v>
          </cell>
        </row>
        <row r="4038">
          <cell r="B4038" t="str">
            <v>Azygopterus corallinus</v>
          </cell>
        </row>
        <row r="4039">
          <cell r="B4039" t="str">
            <v>Azygopus</v>
          </cell>
        </row>
        <row r="4040">
          <cell r="B4040" t="str">
            <v>Azygopus pinnifasciatus</v>
          </cell>
        </row>
        <row r="4041">
          <cell r="B4041" t="str">
            <v>Azygopus pinnifasciatus flemingi</v>
          </cell>
        </row>
        <row r="4042">
          <cell r="B4042" t="str">
            <v>Azygopus pinnifasciatus pinnifasciatus</v>
          </cell>
        </row>
        <row r="4043">
          <cell r="B4043" t="str">
            <v>Babelomurex oldroydi</v>
          </cell>
        </row>
        <row r="4044">
          <cell r="B4044" t="str">
            <v>Baccharis</v>
          </cell>
        </row>
        <row r="4045">
          <cell r="B4045" t="str">
            <v>Baccharis angustifolia</v>
          </cell>
        </row>
        <row r="4046">
          <cell r="B4046" t="str">
            <v>Baccharis glomeruliflora</v>
          </cell>
        </row>
        <row r="4047">
          <cell r="B4047" t="str">
            <v>Baccharis halimifolia</v>
          </cell>
        </row>
        <row r="4048">
          <cell r="B4048" t="str">
            <v>Baccharis pilularis</v>
          </cell>
        </row>
        <row r="4049">
          <cell r="B4049" t="str">
            <v>Bacillaria</v>
          </cell>
        </row>
        <row r="4050">
          <cell r="B4050" t="str">
            <v>Bacillaria paradoxa</v>
          </cell>
        </row>
        <row r="4051">
          <cell r="B4051" t="str">
            <v>Bacillaria paxillifer</v>
          </cell>
        </row>
        <row r="4052">
          <cell r="B4052" t="str">
            <v>Bacillariaceae</v>
          </cell>
        </row>
        <row r="4053">
          <cell r="B4053" t="str">
            <v>Bacillariales</v>
          </cell>
        </row>
        <row r="4054">
          <cell r="B4054" t="str">
            <v>Bacillariophyceae</v>
          </cell>
        </row>
        <row r="4055">
          <cell r="B4055" t="str">
            <v>Bacillariophycidae</v>
          </cell>
        </row>
        <row r="4056">
          <cell r="B4056" t="str">
            <v>Bacillariophyta</v>
          </cell>
        </row>
        <row r="4057">
          <cell r="B4057" t="str">
            <v>Bacopa caroliniana</v>
          </cell>
        </row>
        <row r="4058">
          <cell r="B4058" t="str">
            <v>Bacopa monnieri</v>
          </cell>
        </row>
        <row r="4059">
          <cell r="B4059" t="str">
            <v>Bacopa rotundifolia</v>
          </cell>
        </row>
        <row r="4060">
          <cell r="B4060" t="str">
            <v>Bacteria</v>
          </cell>
        </row>
        <row r="4061">
          <cell r="B4061" t="str">
            <v>Bacteria (Bacteria)</v>
          </cell>
        </row>
        <row r="4062">
          <cell r="B4062" t="str">
            <v>Bacteriastrum</v>
          </cell>
        </row>
        <row r="4063">
          <cell r="B4063" t="str">
            <v>Bacteriastrum comosum</v>
          </cell>
        </row>
        <row r="4064">
          <cell r="B4064" t="str">
            <v>Bacteriastrum delicatulum</v>
          </cell>
        </row>
        <row r="4065">
          <cell r="B4065" t="str">
            <v>Bacteriastrum elongatum</v>
          </cell>
        </row>
        <row r="4066">
          <cell r="B4066" t="str">
            <v>Bacteriastrum hyalinum</v>
          </cell>
        </row>
        <row r="4067">
          <cell r="B4067" t="str">
            <v>Bactrurus</v>
          </cell>
        </row>
        <row r="4068">
          <cell r="B4068" t="str">
            <v>Bacularia</v>
          </cell>
        </row>
        <row r="4069">
          <cell r="B4069" t="str">
            <v>Bacularia vermicularis</v>
          </cell>
        </row>
        <row r="4070">
          <cell r="B4070" t="str">
            <v>Badis</v>
          </cell>
        </row>
        <row r="4071">
          <cell r="B4071" t="str">
            <v>Badis badis</v>
          </cell>
        </row>
        <row r="4072">
          <cell r="B4072" t="str">
            <v>Baeoctenus</v>
          </cell>
        </row>
        <row r="4073">
          <cell r="B4073" t="str">
            <v>Baetidae</v>
          </cell>
        </row>
        <row r="4074">
          <cell r="B4074" t="str">
            <v>Baetis</v>
          </cell>
        </row>
        <row r="4075">
          <cell r="B4075" t="str">
            <v>Baetis adonis</v>
          </cell>
        </row>
        <row r="4076">
          <cell r="B4076" t="str">
            <v>Baetis alius</v>
          </cell>
        </row>
        <row r="4077">
          <cell r="B4077" t="str">
            <v>Baetis bicaudatus</v>
          </cell>
        </row>
        <row r="4078">
          <cell r="B4078" t="str">
            <v>Baetis bicaudatus/tricaudatus***retired***use Baetis bicaudatus or Baetistricaudatus</v>
          </cell>
        </row>
        <row r="4079">
          <cell r="B4079" t="str">
            <v>Baetis brunneicolor</v>
          </cell>
        </row>
        <row r="4080">
          <cell r="B4080" t="str">
            <v>Baetis bundyae</v>
          </cell>
        </row>
        <row r="4081">
          <cell r="B4081" t="str">
            <v>Baetis flavistriga</v>
          </cell>
        </row>
        <row r="4082">
          <cell r="B4082" t="str">
            <v>Baetis foemina</v>
          </cell>
        </row>
        <row r="4083">
          <cell r="B4083" t="str">
            <v>Baetis frondalis***retired***use Pseudocloeon frondale</v>
          </cell>
        </row>
        <row r="4084">
          <cell r="B4084" t="str">
            <v>Baetis insignificans***retired***use Acentrella insignificans</v>
          </cell>
        </row>
        <row r="4085">
          <cell r="B4085" t="str">
            <v>Baetis intercalaris</v>
          </cell>
        </row>
        <row r="4086">
          <cell r="B4086" t="str">
            <v>Baetis macdunnoughi***retired***use Acerpenna macdunnoughi</v>
          </cell>
        </row>
        <row r="4087">
          <cell r="B4087" t="str">
            <v>Baetis magnus</v>
          </cell>
        </row>
        <row r="4088">
          <cell r="B4088" t="str">
            <v>Baetis notos</v>
          </cell>
        </row>
        <row r="4089">
          <cell r="B4089" t="str">
            <v>Baetis piscatoris</v>
          </cell>
        </row>
        <row r="4090">
          <cell r="B4090" t="str">
            <v>Baetis pluto</v>
          </cell>
        </row>
        <row r="4091">
          <cell r="B4091" t="str">
            <v>Baetis propinquus</v>
          </cell>
        </row>
        <row r="4092">
          <cell r="B4092" t="str">
            <v>Baetis pygmaeus***retired***use Acerpenna pygmaea</v>
          </cell>
        </row>
        <row r="4093">
          <cell r="B4093" t="str">
            <v>Baetis quilleri***retired***use Fallceon quilleri</v>
          </cell>
        </row>
        <row r="4094">
          <cell r="B4094" t="str">
            <v>Baetis rhodani</v>
          </cell>
        </row>
        <row r="4095">
          <cell r="B4095" t="str">
            <v>Baetis spiethi***retired***use Acerpenna pygmaea</v>
          </cell>
        </row>
        <row r="4096">
          <cell r="B4096" t="str">
            <v>Baetis spinosus***retired***use Pseudocloeon propinquum</v>
          </cell>
        </row>
        <row r="4097">
          <cell r="B4097" t="str">
            <v>Baetis tricaudatus</v>
          </cell>
        </row>
        <row r="4098">
          <cell r="B4098" t="str">
            <v>Baetis vagans***retired***use Baetis tricaudatus</v>
          </cell>
        </row>
        <row r="4099">
          <cell r="B4099" t="str">
            <v>Baetisca</v>
          </cell>
        </row>
        <row r="4100">
          <cell r="B4100" t="str">
            <v>Baetisca becki</v>
          </cell>
        </row>
        <row r="4101">
          <cell r="B4101" t="str">
            <v>Baetisca berneri</v>
          </cell>
        </row>
        <row r="4102">
          <cell r="B4102" t="str">
            <v>Baetisca callosa</v>
          </cell>
        </row>
        <row r="4103">
          <cell r="B4103" t="str">
            <v>Baetisca carolina</v>
          </cell>
        </row>
        <row r="4104">
          <cell r="B4104" t="str">
            <v>Baetisca escambiensis</v>
          </cell>
        </row>
        <row r="4105">
          <cell r="B4105" t="str">
            <v>Baetisca gibbera</v>
          </cell>
        </row>
        <row r="4106">
          <cell r="B4106" t="str">
            <v>Baetisca lacustris</v>
          </cell>
        </row>
        <row r="4107">
          <cell r="B4107" t="str">
            <v>Baetisca laurentina</v>
          </cell>
        </row>
        <row r="4108">
          <cell r="B4108" t="str">
            <v>Baetisca obesa</v>
          </cell>
        </row>
        <row r="4109">
          <cell r="B4109" t="str">
            <v>Baetisca rogersi</v>
          </cell>
        </row>
        <row r="4110">
          <cell r="B4110" t="str">
            <v>Baetisca rubescens</v>
          </cell>
        </row>
        <row r="4111">
          <cell r="B4111" t="str">
            <v>Baetiscidae</v>
          </cell>
        </row>
        <row r="4112">
          <cell r="B4112" t="str">
            <v>Baetodes</v>
          </cell>
        </row>
        <row r="4113">
          <cell r="B4113" t="str">
            <v>Baetodes alleni</v>
          </cell>
        </row>
        <row r="4114">
          <cell r="B4114" t="str">
            <v>Baetodes arizonensis</v>
          </cell>
        </row>
        <row r="4115">
          <cell r="B4115" t="str">
            <v>Baetodes bibranchius</v>
          </cell>
        </row>
        <row r="4116">
          <cell r="B4116" t="str">
            <v>Baetodes edmundsi</v>
          </cell>
        </row>
        <row r="4117">
          <cell r="B4117" t="str">
            <v>Baetodes edmundsi/inermis</v>
          </cell>
        </row>
        <row r="4118">
          <cell r="B4118" t="str">
            <v>Baetodes inermis</v>
          </cell>
        </row>
        <row r="4119">
          <cell r="B4119" t="str">
            <v>Baetopus</v>
          </cell>
        </row>
        <row r="4120">
          <cell r="B4120" t="str">
            <v>Bagarius</v>
          </cell>
        </row>
        <row r="4121">
          <cell r="B4121" t="str">
            <v>Bagous</v>
          </cell>
        </row>
        <row r="4122">
          <cell r="B4122" t="str">
            <v>Bagre</v>
          </cell>
        </row>
        <row r="4123">
          <cell r="B4123" t="str">
            <v>Bagre bagre</v>
          </cell>
        </row>
        <row r="4124">
          <cell r="B4124" t="str">
            <v>Bagre marinus</v>
          </cell>
        </row>
        <row r="4125">
          <cell r="B4125" t="str">
            <v>Bagre panamensis</v>
          </cell>
        </row>
        <row r="4126">
          <cell r="B4126" t="str">
            <v>Bagridae</v>
          </cell>
        </row>
        <row r="4127">
          <cell r="B4127" t="str">
            <v>Bahia</v>
          </cell>
        </row>
        <row r="4128">
          <cell r="B4128" t="str">
            <v>Bairdia</v>
          </cell>
        </row>
        <row r="4129">
          <cell r="B4129" t="str">
            <v>Bairdia hunaumaensis</v>
          </cell>
        </row>
        <row r="4130">
          <cell r="B4130" t="str">
            <v>Bairdiella</v>
          </cell>
        </row>
        <row r="4131">
          <cell r="B4131" t="str">
            <v>Bairdiella armata</v>
          </cell>
        </row>
        <row r="4132">
          <cell r="B4132" t="str">
            <v>Bairdiella chrysoura</v>
          </cell>
        </row>
        <row r="4133">
          <cell r="B4133" t="str">
            <v>Bairdiella icistia</v>
          </cell>
        </row>
        <row r="4134">
          <cell r="B4134" t="str">
            <v>Bairdiella ronchus</v>
          </cell>
        </row>
        <row r="4135">
          <cell r="B4135" t="str">
            <v>Bairdiidae</v>
          </cell>
        </row>
        <row r="4136">
          <cell r="B4136" t="str">
            <v>Bajacalifornia</v>
          </cell>
        </row>
        <row r="4137">
          <cell r="B4137" t="str">
            <v>Bajacalifornia aequatoris</v>
          </cell>
        </row>
        <row r="4138">
          <cell r="B4138" t="str">
            <v>Bajacalifornia arcylepis</v>
          </cell>
        </row>
        <row r="4139">
          <cell r="B4139" t="str">
            <v>Bajacalifornia burragei</v>
          </cell>
        </row>
        <row r="4140">
          <cell r="B4140" t="str">
            <v>Bajacalifornia calcarata</v>
          </cell>
        </row>
        <row r="4141">
          <cell r="B4141" t="str">
            <v>Bajacalifornia erimoensis</v>
          </cell>
        </row>
        <row r="4142">
          <cell r="B4142" t="str">
            <v>Bajacalifornia megalops</v>
          </cell>
        </row>
        <row r="4143">
          <cell r="B4143" t="str">
            <v>Bajacalifornia microstoma</v>
          </cell>
        </row>
        <row r="4144">
          <cell r="B4144" t="str">
            <v>Balanidae</v>
          </cell>
        </row>
        <row r="4145">
          <cell r="B4145" t="str">
            <v>Balanoglossus</v>
          </cell>
        </row>
        <row r="4146">
          <cell r="B4146" t="str">
            <v>Balanomorpha</v>
          </cell>
        </row>
        <row r="4147">
          <cell r="B4147" t="str">
            <v>Balanophyllia elegans</v>
          </cell>
        </row>
        <row r="4148">
          <cell r="B4148" t="str">
            <v>Balanophyllia floridana</v>
          </cell>
        </row>
        <row r="4149">
          <cell r="B4149" t="str">
            <v>Balantiocheilos</v>
          </cell>
        </row>
        <row r="4150">
          <cell r="B4150" t="str">
            <v>Balantiocheilos melanopterus</v>
          </cell>
        </row>
        <row r="4151">
          <cell r="B4151" t="str">
            <v>Balanus</v>
          </cell>
        </row>
        <row r="4152">
          <cell r="B4152" t="str">
            <v>Balanus amphitrite niveus</v>
          </cell>
        </row>
        <row r="4153">
          <cell r="B4153" t="str">
            <v>Balanus balanus</v>
          </cell>
        </row>
        <row r="4154">
          <cell r="B4154" t="str">
            <v>Balanus crenatus</v>
          </cell>
        </row>
        <row r="4155">
          <cell r="B4155" t="str">
            <v>Balanus eburneus</v>
          </cell>
        </row>
        <row r="4156">
          <cell r="B4156" t="str">
            <v>Balanus galeatus</v>
          </cell>
        </row>
        <row r="4157">
          <cell r="B4157" t="str">
            <v>Balanus glandula</v>
          </cell>
        </row>
        <row r="4158">
          <cell r="B4158" t="str">
            <v>Balanus improvisus</v>
          </cell>
        </row>
        <row r="4159">
          <cell r="B4159" t="str">
            <v>Balanus pacificus</v>
          </cell>
        </row>
        <row r="4160">
          <cell r="B4160" t="str">
            <v>Balanus subalbidus</v>
          </cell>
        </row>
        <row r="4161">
          <cell r="B4161" t="str">
            <v>Balanus venustus</v>
          </cell>
        </row>
        <row r="4162">
          <cell r="B4162" t="str">
            <v>Balcis</v>
          </cell>
        </row>
        <row r="4163">
          <cell r="B4163" t="str">
            <v>Balcis compacta</v>
          </cell>
        </row>
        <row r="4164">
          <cell r="B4164" t="str">
            <v>Balistapus</v>
          </cell>
        </row>
        <row r="4165">
          <cell r="B4165" t="str">
            <v>Balistapus retangulus***retired***use Rhinecanthus rectangulus</v>
          </cell>
        </row>
        <row r="4166">
          <cell r="B4166" t="str">
            <v>Balistapus undulatus</v>
          </cell>
        </row>
        <row r="4167">
          <cell r="B4167" t="str">
            <v>Balistes</v>
          </cell>
        </row>
        <row r="4168">
          <cell r="B4168" t="str">
            <v>Balistes capriscus</v>
          </cell>
        </row>
        <row r="4169">
          <cell r="B4169" t="str">
            <v>Balistes ellioti</v>
          </cell>
        </row>
        <row r="4170">
          <cell r="B4170" t="str">
            <v>Balistes polylepis</v>
          </cell>
        </row>
        <row r="4171">
          <cell r="B4171" t="str">
            <v>Balistes punctatus</v>
          </cell>
        </row>
        <row r="4172">
          <cell r="B4172" t="str">
            <v>Balistes rotundatus</v>
          </cell>
        </row>
        <row r="4173">
          <cell r="B4173" t="str">
            <v>Balistes vetula</v>
          </cell>
        </row>
        <row r="4174">
          <cell r="B4174" t="str">
            <v>Balistidae</v>
          </cell>
        </row>
        <row r="4175">
          <cell r="B4175" t="str">
            <v>Balistoides</v>
          </cell>
        </row>
        <row r="4176">
          <cell r="B4176" t="str">
            <v>Balistoides conspicillum</v>
          </cell>
        </row>
        <row r="4177">
          <cell r="B4177" t="str">
            <v>Balistoides viridescens</v>
          </cell>
        </row>
        <row r="4178">
          <cell r="B4178" t="str">
            <v>Balitoridae</v>
          </cell>
        </row>
        <row r="4179">
          <cell r="B4179" t="str">
            <v>Baltidrilus</v>
          </cell>
        </row>
        <row r="4180">
          <cell r="B4180" t="str">
            <v>Baltidrilus costata</v>
          </cell>
        </row>
        <row r="4181">
          <cell r="B4181" t="str">
            <v>Bambusina</v>
          </cell>
        </row>
        <row r="4182">
          <cell r="B4182" t="str">
            <v>Bambusina brebissonii</v>
          </cell>
        </row>
        <row r="4183">
          <cell r="B4183" t="str">
            <v>Bandakia</v>
          </cell>
        </row>
        <row r="4184">
          <cell r="B4184" t="str">
            <v>Bangia</v>
          </cell>
        </row>
        <row r="4185">
          <cell r="B4185" t="str">
            <v>Banjosidae</v>
          </cell>
        </row>
        <row r="4186">
          <cell r="B4186" t="str">
            <v>Bankia gouldi</v>
          </cell>
        </row>
        <row r="4187">
          <cell r="B4187" t="str">
            <v>Bankia setacea</v>
          </cell>
        </row>
        <row r="4188">
          <cell r="B4188" t="str">
            <v>Banksiola</v>
          </cell>
        </row>
        <row r="4189">
          <cell r="B4189" t="str">
            <v>Banksiola concatenata</v>
          </cell>
        </row>
        <row r="4190">
          <cell r="B4190" t="str">
            <v>Banksiola crotchi</v>
          </cell>
        </row>
        <row r="4191">
          <cell r="B4191" t="str">
            <v>Barantolla</v>
          </cell>
        </row>
        <row r="4192">
          <cell r="B4192" t="str">
            <v>Barantolla americana</v>
          </cell>
        </row>
        <row r="4193">
          <cell r="B4193" t="str">
            <v>Barathrites</v>
          </cell>
        </row>
        <row r="4194">
          <cell r="B4194" t="str">
            <v>Barathrites iris</v>
          </cell>
        </row>
        <row r="4195">
          <cell r="B4195" t="str">
            <v>Barathrites parri</v>
          </cell>
        </row>
        <row r="4196">
          <cell r="B4196" t="str">
            <v>Barathrodemus</v>
          </cell>
        </row>
        <row r="4197">
          <cell r="B4197" t="str">
            <v>Barathrodemus manatinus</v>
          </cell>
        </row>
        <row r="4198">
          <cell r="B4198" t="str">
            <v>Barathrodemus nasutus</v>
          </cell>
        </row>
        <row r="4199">
          <cell r="B4199" t="str">
            <v>Barathronus</v>
          </cell>
        </row>
        <row r="4200">
          <cell r="B4200" t="str">
            <v>Barathronus affinis</v>
          </cell>
        </row>
        <row r="4201">
          <cell r="B4201" t="str">
            <v>Barathronus bicolor</v>
          </cell>
        </row>
        <row r="4202">
          <cell r="B4202" t="str">
            <v>Barathronus bruuni</v>
          </cell>
        </row>
        <row r="4203">
          <cell r="B4203" t="str">
            <v>Barathronus diaphanus</v>
          </cell>
        </row>
        <row r="4204">
          <cell r="B4204" t="str">
            <v>Barathronus maculatus</v>
          </cell>
        </row>
        <row r="4205">
          <cell r="B4205" t="str">
            <v>Barathronus multidens</v>
          </cell>
        </row>
        <row r="4206">
          <cell r="B4206" t="str">
            <v>Barathronus pacificus</v>
          </cell>
        </row>
        <row r="4207">
          <cell r="B4207" t="str">
            <v>Barathronus parfaiti</v>
          </cell>
        </row>
        <row r="4208">
          <cell r="B4208" t="str">
            <v>Barathronus unicolor</v>
          </cell>
        </row>
        <row r="4209">
          <cell r="B4209" t="str">
            <v>Barbaetis</v>
          </cell>
        </row>
        <row r="4210">
          <cell r="B4210" t="str">
            <v>Barbaetis benfieldi</v>
          </cell>
        </row>
        <row r="4211">
          <cell r="B4211" t="str">
            <v>Barbaetis cestus***retired***use Plauditus cestus</v>
          </cell>
        </row>
        <row r="4212">
          <cell r="B4212" t="str">
            <v>Barbantus</v>
          </cell>
        </row>
        <row r="4213">
          <cell r="B4213" t="str">
            <v>Barbantus curvifrons</v>
          </cell>
        </row>
        <row r="4214">
          <cell r="B4214" t="str">
            <v>Barbantus elongatus</v>
          </cell>
        </row>
        <row r="4215">
          <cell r="B4215" t="str">
            <v>Barbarea orthoceras</v>
          </cell>
        </row>
        <row r="4216">
          <cell r="B4216" t="str">
            <v>Barbarea vulgaris</v>
          </cell>
        </row>
        <row r="4217">
          <cell r="B4217" t="str">
            <v>Barbatia</v>
          </cell>
        </row>
        <row r="4218">
          <cell r="B4218" t="str">
            <v>Barbatia divaricata</v>
          </cell>
        </row>
        <row r="4219">
          <cell r="B4219" t="str">
            <v>Barbatia domingensis</v>
          </cell>
        </row>
        <row r="4220">
          <cell r="B4220" t="str">
            <v>Barbatula barbatula</v>
          </cell>
        </row>
        <row r="4221">
          <cell r="B4221" t="str">
            <v>Barbodes</v>
          </cell>
        </row>
        <row r="4222">
          <cell r="B4222" t="str">
            <v>Barbonymus schwanenfeldii</v>
          </cell>
        </row>
        <row r="4223">
          <cell r="B4223" t="str">
            <v>Barbourisia</v>
          </cell>
        </row>
        <row r="4224">
          <cell r="B4224" t="str">
            <v>Barbourisia rufa</v>
          </cell>
        </row>
        <row r="4225">
          <cell r="B4225" t="str">
            <v>Barbourisiidae</v>
          </cell>
        </row>
        <row r="4226">
          <cell r="B4226" t="str">
            <v>Barbulifer</v>
          </cell>
        </row>
        <row r="4227">
          <cell r="B4227" t="str">
            <v>Barbulifer antennatus</v>
          </cell>
        </row>
        <row r="4228">
          <cell r="B4228" t="str">
            <v>Barbulifer ceuthoecus</v>
          </cell>
        </row>
        <row r="4229">
          <cell r="B4229" t="str">
            <v>Barbus</v>
          </cell>
        </row>
        <row r="4230">
          <cell r="B4230" t="str">
            <v>Barbus anoplus</v>
          </cell>
        </row>
        <row r="4231">
          <cell r="B4231" t="str">
            <v>Barbus barbus</v>
          </cell>
        </row>
        <row r="4232">
          <cell r="B4232" t="str">
            <v>Barbus callipterus</v>
          </cell>
        </row>
        <row r="4233">
          <cell r="B4233" t="str">
            <v>Barbus gurneyi</v>
          </cell>
        </row>
        <row r="4234">
          <cell r="B4234" t="str">
            <v>Barbus holotaenia</v>
          </cell>
        </row>
        <row r="4235">
          <cell r="B4235" t="str">
            <v>Barbus hulstaerti</v>
          </cell>
        </row>
        <row r="4236">
          <cell r="B4236" t="str">
            <v>Barbus rhomboocellatus***retired***use Puntius rhomboocellatus</v>
          </cell>
        </row>
        <row r="4237">
          <cell r="B4237" t="str">
            <v>Barbus sophore***retired***use Puntius sophore</v>
          </cell>
        </row>
        <row r="4238">
          <cell r="B4238" t="str">
            <v>Barbus viviparus</v>
          </cell>
        </row>
        <row r="4239">
          <cell r="B4239" t="str">
            <v>Barentsia</v>
          </cell>
        </row>
        <row r="4240">
          <cell r="B4240" t="str">
            <v>Barentsia benedeni</v>
          </cell>
        </row>
        <row r="4241">
          <cell r="B4241" t="str">
            <v>Barentsia discreta</v>
          </cell>
        </row>
        <row r="4242">
          <cell r="B4242" t="str">
            <v>Barentsia gracilis</v>
          </cell>
        </row>
        <row r="4243">
          <cell r="B4243" t="str">
            <v>Barentsia parva</v>
          </cell>
        </row>
        <row r="4244">
          <cell r="B4244" t="str">
            <v>Barilius</v>
          </cell>
        </row>
        <row r="4245">
          <cell r="B4245" t="str">
            <v>Barilius bendelisis</v>
          </cell>
        </row>
        <row r="4246">
          <cell r="B4246" t="str">
            <v>Barilius christyi***retired***use Opsaridium christyi</v>
          </cell>
        </row>
        <row r="4247">
          <cell r="B4247" t="str">
            <v>Barleeia</v>
          </cell>
        </row>
        <row r="4248">
          <cell r="B4248" t="str">
            <v>Barleeia haliotiphila</v>
          </cell>
        </row>
        <row r="4249">
          <cell r="B4249" t="str">
            <v>Barnea subtruncata</v>
          </cell>
        </row>
        <row r="4250">
          <cell r="B4250" t="str">
            <v>Barnea truncata</v>
          </cell>
        </row>
        <row r="4251">
          <cell r="B4251" t="str">
            <v>Bartonia paniculata</v>
          </cell>
        </row>
        <row r="4252">
          <cell r="B4252" t="str">
            <v>Bartonia virginica</v>
          </cell>
        </row>
        <row r="4253">
          <cell r="B4253" t="str">
            <v>Bartramia (Bartramiaceae)</v>
          </cell>
        </row>
        <row r="4254">
          <cell r="B4254" t="str">
            <v>Bartramia (Scolopacidae)</v>
          </cell>
        </row>
        <row r="4255">
          <cell r="B4255" t="str">
            <v>Barypeithes</v>
          </cell>
        </row>
        <row r="4256">
          <cell r="B4256" t="str">
            <v>Barypeithes pellucidus</v>
          </cell>
        </row>
        <row r="4257">
          <cell r="B4257" t="str">
            <v>Bascanichthys</v>
          </cell>
        </row>
        <row r="4258">
          <cell r="B4258" t="str">
            <v>Bascanichthys bascanium</v>
          </cell>
        </row>
        <row r="4259">
          <cell r="B4259" t="str">
            <v>Bascanichthys scuticaris</v>
          </cell>
        </row>
        <row r="4260">
          <cell r="B4260" t="str">
            <v>Baseodiscus</v>
          </cell>
        </row>
        <row r="4261">
          <cell r="B4261" t="str">
            <v>Basiaeschna</v>
          </cell>
        </row>
        <row r="4262">
          <cell r="B4262" t="str">
            <v>Basiaeschna janata</v>
          </cell>
        </row>
        <row r="4263">
          <cell r="B4263" t="str">
            <v>Basicladia chelonum</v>
          </cell>
        </row>
        <row r="4264">
          <cell r="B4264" t="str">
            <v>Basommatophora</v>
          </cell>
        </row>
        <row r="4265">
          <cell r="B4265" t="str">
            <v>Bassia (Abylidae)</v>
          </cell>
        </row>
        <row r="4266">
          <cell r="B4266" t="str">
            <v>Bassia (Amaranthaceae)</v>
          </cell>
        </row>
        <row r="4267">
          <cell r="B4267" t="str">
            <v>Bassia hyssopifolia</v>
          </cell>
        </row>
        <row r="4268">
          <cell r="B4268" t="str">
            <v>Bassia scoparia***retired***use Kochia scoparia ssp. scoparia</v>
          </cell>
        </row>
        <row r="4269">
          <cell r="B4269" t="str">
            <v>Bassogigas</v>
          </cell>
        </row>
        <row r="4270">
          <cell r="B4270" t="str">
            <v>Bassogigas gillii</v>
          </cell>
        </row>
        <row r="4271">
          <cell r="B4271" t="str">
            <v>Bassogigas stelliferoides***retired***use Neobythites stelliferoides</v>
          </cell>
        </row>
        <row r="4272">
          <cell r="B4272" t="str">
            <v>Bassozetus</v>
          </cell>
        </row>
        <row r="4273">
          <cell r="B4273" t="str">
            <v>Bassozetus compressus</v>
          </cell>
        </row>
        <row r="4274">
          <cell r="B4274" t="str">
            <v>Bassozetus elongatus</v>
          </cell>
        </row>
        <row r="4275">
          <cell r="B4275" t="str">
            <v>Bassozetus glutinosus</v>
          </cell>
        </row>
        <row r="4276">
          <cell r="B4276" t="str">
            <v>Bassozetus nasus</v>
          </cell>
        </row>
        <row r="4277">
          <cell r="B4277" t="str">
            <v>Bassozetus normalis</v>
          </cell>
        </row>
        <row r="4278">
          <cell r="B4278" t="str">
            <v>Bassozetus oncerocephalus</v>
          </cell>
        </row>
        <row r="4279">
          <cell r="B4279" t="str">
            <v>Bassozetus robustus</v>
          </cell>
        </row>
        <row r="4280">
          <cell r="B4280" t="str">
            <v>Bassozetus taenia</v>
          </cell>
        </row>
        <row r="4281">
          <cell r="B4281" t="str">
            <v>Bassozetus zenkevitchi</v>
          </cell>
        </row>
        <row r="4282">
          <cell r="B4282" t="str">
            <v>Batea</v>
          </cell>
        </row>
        <row r="4283">
          <cell r="B4283" t="str">
            <v>Batea carinata</v>
          </cell>
        </row>
        <row r="4284">
          <cell r="B4284" t="str">
            <v>Batea catharinensis</v>
          </cell>
        </row>
        <row r="4285">
          <cell r="B4285" t="str">
            <v>Batea transversa</v>
          </cell>
        </row>
        <row r="4286">
          <cell r="B4286" t="str">
            <v>Bateidae</v>
          </cell>
        </row>
        <row r="4287">
          <cell r="B4287" t="str">
            <v>Bathophilus</v>
          </cell>
        </row>
        <row r="4288">
          <cell r="B4288" t="str">
            <v>Bathophilus abarbatus</v>
          </cell>
        </row>
        <row r="4289">
          <cell r="B4289" t="str">
            <v>Bathophilus altipinnis</v>
          </cell>
        </row>
        <row r="4290">
          <cell r="B4290" t="str">
            <v>Bathophilus ater</v>
          </cell>
        </row>
        <row r="4291">
          <cell r="B4291" t="str">
            <v>Bathophilus brevis</v>
          </cell>
        </row>
        <row r="4292">
          <cell r="B4292" t="str">
            <v>Bathophilus digitatus</v>
          </cell>
        </row>
        <row r="4293">
          <cell r="B4293" t="str">
            <v>Bathophilus filifer</v>
          </cell>
        </row>
        <row r="4294">
          <cell r="B4294" t="str">
            <v>Bathophilus flemingi</v>
          </cell>
        </row>
        <row r="4295">
          <cell r="B4295" t="str">
            <v>Bathophilus indicus</v>
          </cell>
        </row>
        <row r="4296">
          <cell r="B4296" t="str">
            <v>Bathophilus irregularis</v>
          </cell>
        </row>
        <row r="4297">
          <cell r="B4297" t="str">
            <v>Bathophilus kingi</v>
          </cell>
        </row>
        <row r="4298">
          <cell r="B4298" t="str">
            <v>Bathophilus longipinnis</v>
          </cell>
        </row>
        <row r="4299">
          <cell r="B4299" t="str">
            <v>Bathophilus metallicus</v>
          </cell>
        </row>
        <row r="4300">
          <cell r="B4300" t="str">
            <v>Bathophilus nigerrimus</v>
          </cell>
        </row>
        <row r="4301">
          <cell r="B4301" t="str">
            <v>Bathophilus pawneei</v>
          </cell>
        </row>
        <row r="4302">
          <cell r="B4302" t="str">
            <v>Bathophilus proximus</v>
          </cell>
        </row>
        <row r="4303">
          <cell r="B4303" t="str">
            <v>Bathophilus schizochirus</v>
          </cell>
        </row>
        <row r="4304">
          <cell r="B4304" t="str">
            <v>Bathophilus vaillanti</v>
          </cell>
        </row>
        <row r="4305">
          <cell r="B4305" t="str">
            <v>Bathyagonus</v>
          </cell>
        </row>
        <row r="4306">
          <cell r="B4306" t="str">
            <v>Bathyagonus alascanus</v>
          </cell>
        </row>
        <row r="4307">
          <cell r="B4307" t="str">
            <v>Bathyagonus infraspinatus</v>
          </cell>
        </row>
        <row r="4308">
          <cell r="B4308" t="str">
            <v>Bathyagonus nigripinnis</v>
          </cell>
        </row>
        <row r="4309">
          <cell r="B4309" t="str">
            <v>Bathyagonus pentacanthus</v>
          </cell>
        </row>
        <row r="4310">
          <cell r="B4310" t="str">
            <v>Bathyagonus swani***retired***use Bothragonus swanii</v>
          </cell>
        </row>
        <row r="4311">
          <cell r="B4311" t="str">
            <v>Bathyanthias</v>
          </cell>
        </row>
        <row r="4312">
          <cell r="B4312" t="str">
            <v>Bathyanthias cubensis</v>
          </cell>
        </row>
        <row r="4313">
          <cell r="B4313" t="str">
            <v>Bathyanthias mexicanus</v>
          </cell>
        </row>
        <row r="4314">
          <cell r="B4314" t="str">
            <v>Bathyanthias roseus</v>
          </cell>
        </row>
        <row r="4315">
          <cell r="B4315" t="str">
            <v>Bathyaploactis</v>
          </cell>
        </row>
        <row r="4316">
          <cell r="B4316" t="str">
            <v>Bathyaploactis curtisensis</v>
          </cell>
        </row>
        <row r="4317">
          <cell r="B4317" t="str">
            <v>Bathychaunax</v>
          </cell>
        </row>
        <row r="4318">
          <cell r="B4318" t="str">
            <v>Bathychaunax roseus</v>
          </cell>
        </row>
        <row r="4319">
          <cell r="B4319" t="str">
            <v>Bathyclupea</v>
          </cell>
        </row>
        <row r="4320">
          <cell r="B4320" t="str">
            <v>Bathyclupea argentea</v>
          </cell>
        </row>
        <row r="4321">
          <cell r="B4321" t="str">
            <v>Bathyclupea malayana</v>
          </cell>
        </row>
        <row r="4322">
          <cell r="B4322" t="str">
            <v>Bathyclupea schroederi</v>
          </cell>
        </row>
        <row r="4323">
          <cell r="B4323" t="str">
            <v>Bathyclupeidae</v>
          </cell>
        </row>
        <row r="4324">
          <cell r="B4324" t="str">
            <v>Bathycongrus</v>
          </cell>
        </row>
        <row r="4325">
          <cell r="B4325" t="str">
            <v>Bathycongrus aequoreus</v>
          </cell>
        </row>
        <row r="4326">
          <cell r="B4326" t="str">
            <v>Bathycongrus bullisi</v>
          </cell>
        </row>
        <row r="4327">
          <cell r="B4327" t="str">
            <v>Bathycongrus polyporus</v>
          </cell>
        </row>
        <row r="4328">
          <cell r="B4328" t="str">
            <v>Bathycongrus varidens</v>
          </cell>
        </row>
        <row r="4329">
          <cell r="B4329" t="str">
            <v>Bathycongrus vicinalis</v>
          </cell>
        </row>
        <row r="4330">
          <cell r="B4330" t="str">
            <v>Bathycopea daltonae</v>
          </cell>
        </row>
        <row r="4331">
          <cell r="B4331" t="str">
            <v>Bathydraco</v>
          </cell>
        </row>
        <row r="4332">
          <cell r="B4332" t="str">
            <v>Bathydraconidae</v>
          </cell>
        </row>
        <row r="4333">
          <cell r="B4333" t="str">
            <v>Bathygadinae</v>
          </cell>
        </row>
        <row r="4334">
          <cell r="B4334" t="str">
            <v>Bathygadus</v>
          </cell>
        </row>
        <row r="4335">
          <cell r="B4335" t="str">
            <v>Bathygadus antrodes</v>
          </cell>
        </row>
        <row r="4336">
          <cell r="B4336" t="str">
            <v>Bathygadus bowersi</v>
          </cell>
        </row>
        <row r="4337">
          <cell r="B4337" t="str">
            <v>Bathygadus cottoides</v>
          </cell>
        </row>
        <row r="4338">
          <cell r="B4338" t="str">
            <v>Bathygadus dubiosus</v>
          </cell>
        </row>
        <row r="4339">
          <cell r="B4339" t="str">
            <v>Bathygadus entomelas</v>
          </cell>
        </row>
        <row r="4340">
          <cell r="B4340" t="str">
            <v>Bathygadus favosus</v>
          </cell>
        </row>
        <row r="4341">
          <cell r="B4341" t="str">
            <v>Bathygadus furvescens</v>
          </cell>
        </row>
        <row r="4342">
          <cell r="B4342" t="str">
            <v>Bathygadus garretti</v>
          </cell>
        </row>
        <row r="4343">
          <cell r="B4343" t="str">
            <v>Bathygadus macrops</v>
          </cell>
        </row>
        <row r="4344">
          <cell r="B4344" t="str">
            <v>Bathygadus melanobranchus</v>
          </cell>
        </row>
        <row r="4345">
          <cell r="B4345" t="str">
            <v>Bathygadus micronemus</v>
          </cell>
        </row>
        <row r="4346">
          <cell r="B4346" t="str">
            <v>Bathygadus nipponicus</v>
          </cell>
        </row>
        <row r="4347">
          <cell r="B4347" t="str">
            <v>Bathygadus spongiceps</v>
          </cell>
        </row>
        <row r="4348">
          <cell r="B4348" t="str">
            <v>Bathygadus sulcatus</v>
          </cell>
        </row>
        <row r="4349">
          <cell r="B4349" t="str">
            <v>Bathygobius</v>
          </cell>
        </row>
        <row r="4350">
          <cell r="B4350" t="str">
            <v>Bathygobius cocosensis</v>
          </cell>
        </row>
        <row r="4351">
          <cell r="B4351" t="str">
            <v>Bathygobius cotticeps</v>
          </cell>
        </row>
        <row r="4352">
          <cell r="B4352" t="str">
            <v>Bathygobius curacao</v>
          </cell>
        </row>
        <row r="4353">
          <cell r="B4353" t="str">
            <v>Bathygobius fuscus</v>
          </cell>
        </row>
        <row r="4354">
          <cell r="B4354" t="str">
            <v>Bathygobius mystacium</v>
          </cell>
        </row>
        <row r="4355">
          <cell r="B4355" t="str">
            <v>Bathygobius niger</v>
          </cell>
        </row>
        <row r="4356">
          <cell r="B4356" t="str">
            <v>Bathygobius petrophilus</v>
          </cell>
        </row>
        <row r="4357">
          <cell r="B4357" t="str">
            <v>Bathygobius soporator</v>
          </cell>
        </row>
        <row r="4358">
          <cell r="B4358" t="str">
            <v>Bathylaco</v>
          </cell>
        </row>
        <row r="4359">
          <cell r="B4359" t="str">
            <v>Bathylaco macrophthalmus</v>
          </cell>
        </row>
        <row r="4360">
          <cell r="B4360" t="str">
            <v>Bathylaco nielseni</v>
          </cell>
        </row>
        <row r="4361">
          <cell r="B4361" t="str">
            <v>Bathylaco nigricans</v>
          </cell>
        </row>
        <row r="4362">
          <cell r="B4362" t="str">
            <v>Bathylaconidae</v>
          </cell>
        </row>
        <row r="4363">
          <cell r="B4363" t="str">
            <v>Bathylagichthys</v>
          </cell>
        </row>
        <row r="4364">
          <cell r="B4364" t="str">
            <v>Bathylagichthys australis</v>
          </cell>
        </row>
        <row r="4365">
          <cell r="B4365" t="str">
            <v>Bathylagichthys greyae</v>
          </cell>
        </row>
        <row r="4366">
          <cell r="B4366" t="str">
            <v>Bathylagichthys longipinnis</v>
          </cell>
        </row>
        <row r="4367">
          <cell r="B4367" t="str">
            <v>Bathylagichthys parini</v>
          </cell>
        </row>
        <row r="4368">
          <cell r="B4368" t="str">
            <v>Bathylagichthys problematicus</v>
          </cell>
        </row>
        <row r="4369">
          <cell r="B4369" t="str">
            <v>Bathylagidae</v>
          </cell>
        </row>
        <row r="4370">
          <cell r="B4370" t="str">
            <v>Bathylagoides</v>
          </cell>
        </row>
        <row r="4371">
          <cell r="B4371" t="str">
            <v>Bathylagoides argyrogaster</v>
          </cell>
        </row>
        <row r="4372">
          <cell r="B4372" t="str">
            <v>Bathylagoides nigrigenys</v>
          </cell>
        </row>
        <row r="4373">
          <cell r="B4373" t="str">
            <v>Bathylagoides wesethi</v>
          </cell>
        </row>
        <row r="4374">
          <cell r="B4374" t="str">
            <v>Bathylagus</v>
          </cell>
        </row>
        <row r="4375">
          <cell r="B4375" t="str">
            <v>Bathylagus andriashevi</v>
          </cell>
        </row>
        <row r="4376">
          <cell r="B4376" t="str">
            <v>Bathylagus antarcticus</v>
          </cell>
        </row>
        <row r="4377">
          <cell r="B4377" t="str">
            <v>Bathylagus atlanticus</v>
          </cell>
        </row>
        <row r="4378">
          <cell r="B4378" t="str">
            <v>Bathylagus callorhini</v>
          </cell>
        </row>
        <row r="4379">
          <cell r="B4379" t="str">
            <v>Bathylagus euryops</v>
          </cell>
        </row>
        <row r="4380">
          <cell r="B4380" t="str">
            <v>Bathylagus gracilis</v>
          </cell>
        </row>
        <row r="4381">
          <cell r="B4381" t="str">
            <v>Bathylagus longiceps</v>
          </cell>
        </row>
        <row r="4382">
          <cell r="B4382" t="str">
            <v>Bathylagus pacificus</v>
          </cell>
        </row>
        <row r="4383">
          <cell r="B4383" t="str">
            <v>Bathylagus tenuis</v>
          </cell>
        </row>
        <row r="4384">
          <cell r="B4384" t="str">
            <v>Bathyleberis</v>
          </cell>
        </row>
        <row r="4385">
          <cell r="B4385" t="str">
            <v>Bathyleberis californica</v>
          </cell>
        </row>
        <row r="4386">
          <cell r="B4386" t="str">
            <v>Bathyleberis garthi</v>
          </cell>
        </row>
        <row r="4387">
          <cell r="B4387" t="str">
            <v>Bathyleberis hancocki</v>
          </cell>
        </row>
        <row r="4388">
          <cell r="B4388" t="str">
            <v>Bathylutichthyidae</v>
          </cell>
        </row>
        <row r="4389">
          <cell r="B4389" t="str">
            <v>Bathylychnops</v>
          </cell>
        </row>
        <row r="4390">
          <cell r="B4390" t="str">
            <v>Bathylychnops exilis</v>
          </cell>
        </row>
        <row r="4391">
          <cell r="B4391" t="str">
            <v>Bathymaster</v>
          </cell>
        </row>
        <row r="4392">
          <cell r="B4392" t="str">
            <v>Bathymaster caeruleofasciatus</v>
          </cell>
        </row>
        <row r="4393">
          <cell r="B4393" t="str">
            <v>Bathymaster leurolepis</v>
          </cell>
        </row>
        <row r="4394">
          <cell r="B4394" t="str">
            <v>Bathymaster signatus</v>
          </cell>
        </row>
        <row r="4395">
          <cell r="B4395" t="str">
            <v>Bathymasteridae</v>
          </cell>
        </row>
        <row r="4396">
          <cell r="B4396" t="str">
            <v>Bathymedon</v>
          </cell>
        </row>
        <row r="4397">
          <cell r="B4397" t="str">
            <v>Bathymedon covilhani</v>
          </cell>
        </row>
        <row r="4398">
          <cell r="B4398" t="str">
            <v>Bathymedon kassites</v>
          </cell>
        </row>
        <row r="4399">
          <cell r="B4399" t="str">
            <v>Bathymedon kassities</v>
          </cell>
        </row>
        <row r="4400">
          <cell r="B4400" t="str">
            <v>Bathymedon obtusifrons</v>
          </cell>
        </row>
        <row r="4401">
          <cell r="B4401" t="str">
            <v>Bathymedon pumilus</v>
          </cell>
        </row>
        <row r="4402">
          <cell r="B4402" t="str">
            <v>Bathymedon roquedo</v>
          </cell>
        </row>
        <row r="4403">
          <cell r="B4403" t="str">
            <v>Bathymedon vulpeculus</v>
          </cell>
        </row>
        <row r="4404">
          <cell r="B4404" t="str">
            <v>Bathymicrops</v>
          </cell>
        </row>
        <row r="4405">
          <cell r="B4405" t="str">
            <v>Bathymicrops regis</v>
          </cell>
        </row>
        <row r="4406">
          <cell r="B4406" t="str">
            <v>Bathyonus</v>
          </cell>
        </row>
        <row r="4407">
          <cell r="B4407" t="str">
            <v>Bathyonus caudalis</v>
          </cell>
        </row>
        <row r="4408">
          <cell r="B4408" t="str">
            <v>Bathyonus laticeps</v>
          </cell>
        </row>
        <row r="4409">
          <cell r="B4409" t="str">
            <v>Bathyonus pectoralis</v>
          </cell>
        </row>
        <row r="4410">
          <cell r="B4410" t="str">
            <v>Bathypera</v>
          </cell>
        </row>
        <row r="4411">
          <cell r="B4411" t="str">
            <v>Bathyplotes</v>
          </cell>
        </row>
        <row r="4412">
          <cell r="B4412" t="str">
            <v>Bathyporeia</v>
          </cell>
        </row>
        <row r="4413">
          <cell r="B4413" t="str">
            <v>Bathyporeia parkeri</v>
          </cell>
        </row>
        <row r="4414">
          <cell r="B4414" t="str">
            <v>Bathyporeia quoddyensis</v>
          </cell>
        </row>
        <row r="4415">
          <cell r="B4415" t="str">
            <v>Bathyprion</v>
          </cell>
        </row>
        <row r="4416">
          <cell r="B4416" t="str">
            <v>Bathyprion danae</v>
          </cell>
        </row>
        <row r="4417">
          <cell r="B4417" t="str">
            <v>Bathypterois</v>
          </cell>
        </row>
        <row r="4418">
          <cell r="B4418" t="str">
            <v>Bathypterois bigelowi</v>
          </cell>
        </row>
        <row r="4419">
          <cell r="B4419" t="str">
            <v>Bathypterois dubius</v>
          </cell>
        </row>
        <row r="4420">
          <cell r="B4420" t="str">
            <v>Bathypterois grallator</v>
          </cell>
        </row>
        <row r="4421">
          <cell r="B4421" t="str">
            <v>Bathypterois longifilis</v>
          </cell>
        </row>
        <row r="4422">
          <cell r="B4422" t="str">
            <v>Bathypterois longipes</v>
          </cell>
        </row>
        <row r="4423">
          <cell r="B4423" t="str">
            <v>Bathypterois phenax</v>
          </cell>
        </row>
        <row r="4424">
          <cell r="B4424" t="str">
            <v>Bathypterois quadrifilis</v>
          </cell>
        </row>
        <row r="4425">
          <cell r="B4425" t="str">
            <v>Bathypterois viridensis</v>
          </cell>
        </row>
        <row r="4426">
          <cell r="B4426" t="str">
            <v>Bathyraja</v>
          </cell>
        </row>
        <row r="4427">
          <cell r="B4427" t="str">
            <v>Bathyraja abyssicola</v>
          </cell>
        </row>
        <row r="4428">
          <cell r="B4428" t="str">
            <v>Bathyraja aguja</v>
          </cell>
        </row>
        <row r="4429">
          <cell r="B4429" t="str">
            <v>Bathyraja albomaculata</v>
          </cell>
        </row>
        <row r="4430">
          <cell r="B4430" t="str">
            <v>Bathyraja aleutica</v>
          </cell>
        </row>
        <row r="4431">
          <cell r="B4431" t="str">
            <v>Bathyraja andriashevi</v>
          </cell>
        </row>
        <row r="4432">
          <cell r="B4432" t="str">
            <v>Bathyraja bergi</v>
          </cell>
        </row>
        <row r="4433">
          <cell r="B4433" t="str">
            <v>Bathyraja brachyurops</v>
          </cell>
        </row>
        <row r="4434">
          <cell r="B4434" t="str">
            <v>Bathyraja caeluronigricans</v>
          </cell>
        </row>
        <row r="4435">
          <cell r="B4435" t="str">
            <v>Bathyraja diplotaena</v>
          </cell>
        </row>
        <row r="4436">
          <cell r="B4436" t="str">
            <v>Bathyraja eatonii</v>
          </cell>
        </row>
        <row r="4437">
          <cell r="B4437" t="str">
            <v>Bathyraja federovi</v>
          </cell>
        </row>
        <row r="4438">
          <cell r="B4438" t="str">
            <v>Bathyraja griseocauda</v>
          </cell>
        </row>
        <row r="4439">
          <cell r="B4439" t="str">
            <v>Bathyraja hesperafricana</v>
          </cell>
        </row>
        <row r="4440">
          <cell r="B4440" t="str">
            <v>Bathyraja hubbsi</v>
          </cell>
        </row>
        <row r="4441">
          <cell r="B4441" t="str">
            <v>Bathyraja interrupta</v>
          </cell>
        </row>
        <row r="4442">
          <cell r="B4442" t="str">
            <v>Bathyraja irrasa</v>
          </cell>
        </row>
        <row r="4443">
          <cell r="B4443" t="str">
            <v>Bathyraja isotrachys</v>
          </cell>
        </row>
        <row r="4444">
          <cell r="B4444" t="str">
            <v>Bathyraja lindbergi</v>
          </cell>
        </row>
        <row r="4445">
          <cell r="B4445" t="str">
            <v>Bathyraja longicauda</v>
          </cell>
        </row>
        <row r="4446">
          <cell r="B4446" t="str">
            <v>Bathyraja maccaini</v>
          </cell>
        </row>
        <row r="4447">
          <cell r="B4447" t="str">
            <v>Bathyraja macloviana</v>
          </cell>
        </row>
        <row r="4448">
          <cell r="B4448" t="str">
            <v>Bathyraja maculata</v>
          </cell>
        </row>
        <row r="4449">
          <cell r="B4449" t="str">
            <v>Bathyraja magellanica</v>
          </cell>
        </row>
        <row r="4450">
          <cell r="B4450" t="str">
            <v>Bathyraja matsubarai</v>
          </cell>
        </row>
        <row r="4451">
          <cell r="B4451" t="str">
            <v>Bathyraja meridionalis</v>
          </cell>
        </row>
        <row r="4452">
          <cell r="B4452" t="str">
            <v>Bathyraja minispinosa</v>
          </cell>
        </row>
        <row r="4453">
          <cell r="B4453" t="str">
            <v>Bathyraja multispinis</v>
          </cell>
        </row>
        <row r="4454">
          <cell r="B4454" t="str">
            <v>Bathyraja murrayi</v>
          </cell>
        </row>
        <row r="4455">
          <cell r="B4455" t="str">
            <v>Bathyraja notoroensis</v>
          </cell>
        </row>
        <row r="4456">
          <cell r="B4456" t="str">
            <v>Bathyraja pallida</v>
          </cell>
        </row>
        <row r="4457">
          <cell r="B4457" t="str">
            <v>Bathyraja papilionifera</v>
          </cell>
        </row>
        <row r="4458">
          <cell r="B4458" t="str">
            <v>Bathyraja parmifera</v>
          </cell>
        </row>
        <row r="4459">
          <cell r="B4459" t="str">
            <v>Bathyraja peruana</v>
          </cell>
        </row>
        <row r="4460">
          <cell r="B4460" t="str">
            <v>Bathyraja pseudoisotrachys</v>
          </cell>
        </row>
        <row r="4461">
          <cell r="B4461" t="str">
            <v>Bathyraja richardsoni</v>
          </cell>
        </row>
        <row r="4462">
          <cell r="B4462" t="str">
            <v>Bathyraja scaphiops</v>
          </cell>
        </row>
        <row r="4463">
          <cell r="B4463" t="str">
            <v>Bathyraja schroederi</v>
          </cell>
        </row>
        <row r="4464">
          <cell r="B4464" t="str">
            <v>Bathyraja shuntovi</v>
          </cell>
        </row>
        <row r="4465">
          <cell r="B4465" t="str">
            <v>Bathyraja simoterus</v>
          </cell>
        </row>
        <row r="4466">
          <cell r="B4466" t="str">
            <v>Bathyraja smirnovi</v>
          </cell>
        </row>
        <row r="4467">
          <cell r="B4467" t="str">
            <v>Bathyraja smithii</v>
          </cell>
        </row>
        <row r="4468">
          <cell r="B4468" t="str">
            <v>Bathyraja spinicauda</v>
          </cell>
        </row>
        <row r="4469">
          <cell r="B4469" t="str">
            <v>Bathyraja spinosissima</v>
          </cell>
        </row>
        <row r="4470">
          <cell r="B4470" t="str">
            <v>Bathyraja trachouros</v>
          </cell>
        </row>
        <row r="4471">
          <cell r="B4471" t="str">
            <v>Bathyraja trachura</v>
          </cell>
        </row>
        <row r="4472">
          <cell r="B4472" t="str">
            <v>Bathyraja tzinovskii</v>
          </cell>
        </row>
        <row r="4473">
          <cell r="B4473" t="str">
            <v>Bathyraja violacea</v>
          </cell>
        </row>
        <row r="4474">
          <cell r="B4474" t="str">
            <v>Bathysauridae</v>
          </cell>
        </row>
        <row r="4475">
          <cell r="B4475" t="str">
            <v>Bathysaurus</v>
          </cell>
        </row>
        <row r="4476">
          <cell r="B4476" t="str">
            <v>Bathysaurus agassizii***retired***use Bathysaurus ferox</v>
          </cell>
        </row>
        <row r="4477">
          <cell r="B4477" t="str">
            <v>Bathysaurus ferox</v>
          </cell>
        </row>
        <row r="4478">
          <cell r="B4478" t="str">
            <v>Bathysaurus mollis</v>
          </cell>
        </row>
        <row r="4479">
          <cell r="B4479" t="str">
            <v>Bathysolea</v>
          </cell>
        </row>
        <row r="4480">
          <cell r="B4480" t="str">
            <v>Bathysolea lactea</v>
          </cell>
        </row>
        <row r="4481">
          <cell r="B4481" t="str">
            <v>Bathysolea lagarderae</v>
          </cell>
        </row>
        <row r="4482">
          <cell r="B4482" t="str">
            <v>Bathysolea polli</v>
          </cell>
        </row>
        <row r="4483">
          <cell r="B4483" t="str">
            <v>Bathysolea profundicola</v>
          </cell>
        </row>
        <row r="4484">
          <cell r="B4484" t="str">
            <v>Bathysphaera</v>
          </cell>
        </row>
        <row r="4485">
          <cell r="B4485" t="str">
            <v>Bathysphaera intacta</v>
          </cell>
        </row>
        <row r="4486">
          <cell r="B4486" t="str">
            <v>Bathytroctes</v>
          </cell>
        </row>
        <row r="4487">
          <cell r="B4487" t="str">
            <v>Bathytroctes breviceps</v>
          </cell>
        </row>
        <row r="4488">
          <cell r="B4488" t="str">
            <v>Bathytroctes elegans</v>
          </cell>
        </row>
        <row r="4489">
          <cell r="B4489" t="str">
            <v>Bathytroctes inspector</v>
          </cell>
        </row>
        <row r="4490">
          <cell r="B4490" t="str">
            <v>Bathytroctes macrognathus</v>
          </cell>
        </row>
        <row r="4491">
          <cell r="B4491" t="str">
            <v>Bathytroctes macrolepis</v>
          </cell>
        </row>
        <row r="4492">
          <cell r="B4492" t="str">
            <v>Bathytroctes michaelsarsi</v>
          </cell>
        </row>
        <row r="4493">
          <cell r="B4493" t="str">
            <v>Bathytroctes microlepis</v>
          </cell>
        </row>
        <row r="4494">
          <cell r="B4494" t="str">
            <v>Bathytroctes oligolepis</v>
          </cell>
        </row>
        <row r="4495">
          <cell r="B4495" t="str">
            <v>Bathytroctes pappenheimi</v>
          </cell>
        </row>
        <row r="4496">
          <cell r="B4496" t="str">
            <v>Bathytroctes squamosus</v>
          </cell>
        </row>
        <row r="4497">
          <cell r="B4497" t="str">
            <v>Bathytroctes zugmayeri</v>
          </cell>
        </row>
        <row r="4498">
          <cell r="B4498" t="str">
            <v>Bathytyphlops</v>
          </cell>
        </row>
        <row r="4499">
          <cell r="B4499" t="str">
            <v>Bathytyphlops marionae</v>
          </cell>
        </row>
        <row r="4500">
          <cell r="B4500" t="str">
            <v>Bathytyphlops sewelli</v>
          </cell>
        </row>
        <row r="4501">
          <cell r="B4501" t="str">
            <v>Bathyuroconger</v>
          </cell>
        </row>
        <row r="4502">
          <cell r="B4502" t="str">
            <v>Bathyuroconger vicinus</v>
          </cell>
        </row>
        <row r="4503">
          <cell r="B4503" t="str">
            <v>Batis (Bataceae)</v>
          </cell>
        </row>
        <row r="4504">
          <cell r="B4504" t="str">
            <v>Batis (Platysteiridae)</v>
          </cell>
        </row>
        <row r="4505">
          <cell r="B4505" t="str">
            <v>Batis maritima</v>
          </cell>
        </row>
        <row r="4506">
          <cell r="B4506" t="str">
            <v>Batophora</v>
          </cell>
        </row>
        <row r="4507">
          <cell r="B4507" t="str">
            <v>Batrachoides</v>
          </cell>
        </row>
        <row r="4508">
          <cell r="B4508" t="str">
            <v>Batrachoides gilberti</v>
          </cell>
        </row>
        <row r="4509">
          <cell r="B4509" t="str">
            <v>Batrachoides manglae</v>
          </cell>
        </row>
        <row r="4510">
          <cell r="B4510" t="str">
            <v>Batrachoides pacifici</v>
          </cell>
        </row>
        <row r="4511">
          <cell r="B4511" t="str">
            <v>Batrachoides surinamensis</v>
          </cell>
        </row>
        <row r="4512">
          <cell r="B4512" t="str">
            <v>Batrachoididae</v>
          </cell>
        </row>
        <row r="4513">
          <cell r="B4513" t="str">
            <v>Batrachoidiformes</v>
          </cell>
        </row>
        <row r="4514">
          <cell r="B4514" t="str">
            <v>Batrachoidinae</v>
          </cell>
        </row>
        <row r="4515">
          <cell r="B4515" t="str">
            <v>Batrachomoeus</v>
          </cell>
        </row>
        <row r="4516">
          <cell r="B4516" t="str">
            <v>Batrachomoeus dahli</v>
          </cell>
        </row>
        <row r="4517">
          <cell r="B4517" t="str">
            <v>Batrachomoeus dubius</v>
          </cell>
        </row>
        <row r="4518">
          <cell r="B4518" t="str">
            <v>Batrachomoeus occidentalis</v>
          </cell>
        </row>
        <row r="4519">
          <cell r="B4519" t="str">
            <v>Batrachomoeus rubricephalus</v>
          </cell>
        </row>
        <row r="4520">
          <cell r="B4520" t="str">
            <v>Batrachomoeus trispinosus</v>
          </cell>
        </row>
        <row r="4521">
          <cell r="B4521" t="str">
            <v>Batrachospermaceae</v>
          </cell>
        </row>
        <row r="4522">
          <cell r="B4522" t="str">
            <v>Batrachospermales</v>
          </cell>
        </row>
        <row r="4523">
          <cell r="B4523" t="str">
            <v>Batrachospermum</v>
          </cell>
        </row>
        <row r="4524">
          <cell r="B4524" t="str">
            <v>Batrachospermum vagum</v>
          </cell>
        </row>
        <row r="4525">
          <cell r="B4525" t="str">
            <v>Batrachus didactylus***retired***use Halobatrachus didactylus</v>
          </cell>
        </row>
        <row r="4526">
          <cell r="B4526" t="str">
            <v>Batrachus grunniens***retired***use Allenbatrachus grunniens</v>
          </cell>
        </row>
        <row r="4527">
          <cell r="B4527" t="str">
            <v>Batracobdella</v>
          </cell>
        </row>
        <row r="4528">
          <cell r="B4528" t="str">
            <v>Batracobdella paludosa***retired***use Glossiphonia paludosa</v>
          </cell>
        </row>
        <row r="4529">
          <cell r="B4529" t="str">
            <v>Batracobdella phalera***retired***use Desserobdella phalera</v>
          </cell>
        </row>
        <row r="4530">
          <cell r="B4530" t="str">
            <v>Batracobdella picta***retired***use Desserobdella picta</v>
          </cell>
        </row>
        <row r="4531">
          <cell r="B4531" t="str">
            <v>Batrichthys</v>
          </cell>
        </row>
        <row r="4532">
          <cell r="B4532" t="str">
            <v>Batrichthys albofasciatus</v>
          </cell>
        </row>
        <row r="4533">
          <cell r="B4533" t="str">
            <v>Batrichthys apiatus</v>
          </cell>
        </row>
        <row r="4534">
          <cell r="B4534" t="str">
            <v>Batrichthys felinus</v>
          </cell>
        </row>
        <row r="4535">
          <cell r="B4535" t="str">
            <v>Baumannella alameda</v>
          </cell>
        </row>
        <row r="4536">
          <cell r="B4536" t="str">
            <v>Bdelloidea</v>
          </cell>
        </row>
        <row r="4537">
          <cell r="B4537" t="str">
            <v>Bdelloidea (Bdelloidea)</v>
          </cell>
        </row>
        <row r="4538">
          <cell r="B4538" t="str">
            <v>Bdelloidea (Prostigmata)</v>
          </cell>
        </row>
        <row r="4539">
          <cell r="B4539" t="str">
            <v>Bdelloidea (Rotifera)</v>
          </cell>
        </row>
        <row r="4540">
          <cell r="B4540" t="str">
            <v>Bdellonemertea</v>
          </cell>
        </row>
        <row r="4541">
          <cell r="B4541" t="str">
            <v>Beaglichthys</v>
          </cell>
        </row>
        <row r="4542">
          <cell r="B4542" t="str">
            <v>Beaglichthys macrophthalmus</v>
          </cell>
        </row>
        <row r="4543">
          <cell r="B4543" t="str">
            <v>Beardius</v>
          </cell>
        </row>
        <row r="4544">
          <cell r="B4544" t="str">
            <v>Beardius truncatus</v>
          </cell>
        </row>
        <row r="4545">
          <cell r="B4545" t="str">
            <v>Beauchampiella</v>
          </cell>
        </row>
        <row r="4546">
          <cell r="B4546" t="str">
            <v>Beauchampiella eudactylota</v>
          </cell>
        </row>
        <row r="4547">
          <cell r="B4547" t="str">
            <v>Beckidia</v>
          </cell>
        </row>
        <row r="4548">
          <cell r="B4548" t="str">
            <v>Beckidia Tethys</v>
          </cell>
        </row>
        <row r="4549">
          <cell r="B4549" t="str">
            <v>Beckmannia syzigachne</v>
          </cell>
        </row>
        <row r="4550">
          <cell r="B4550" t="str">
            <v>Bedotia</v>
          </cell>
        </row>
        <row r="4551">
          <cell r="B4551" t="str">
            <v>Bedotia geayi</v>
          </cell>
        </row>
        <row r="4552">
          <cell r="B4552" t="str">
            <v>Bedotiidae***retired***use Melanotaeniidae</v>
          </cell>
        </row>
        <row r="4553">
          <cell r="B4553" t="str">
            <v>Bedotioidei***retired***use Atherinoidei</v>
          </cell>
        </row>
        <row r="4554">
          <cell r="B4554" t="str">
            <v>Bedula hamiltonii***retired***use Nandus nandus</v>
          </cell>
        </row>
        <row r="4555">
          <cell r="B4555" t="str">
            <v>Beggiatoales***retired***use Bacteria</v>
          </cell>
        </row>
        <row r="4556">
          <cell r="B4556" t="str">
            <v>Behningiidae</v>
          </cell>
        </row>
        <row r="4557">
          <cell r="B4557" t="str">
            <v>Bellapiscis medius</v>
          </cell>
        </row>
        <row r="4558">
          <cell r="B4558" t="str">
            <v>Bellardia (Calliphorini)</v>
          </cell>
        </row>
        <row r="4559">
          <cell r="B4559" t="str">
            <v>Bellardia (Orobanchaceae)</v>
          </cell>
        </row>
        <row r="4560">
          <cell r="B4560" t="str">
            <v>Bellator</v>
          </cell>
        </row>
        <row r="4561">
          <cell r="B4561" t="str">
            <v>Bellator brachychir</v>
          </cell>
        </row>
        <row r="4562">
          <cell r="B4562" t="str">
            <v>Bellator egretta</v>
          </cell>
        </row>
        <row r="4563">
          <cell r="B4563" t="str">
            <v>Bellator militaris</v>
          </cell>
        </row>
        <row r="4564">
          <cell r="B4564" t="str">
            <v>Bellator ribeiroi</v>
          </cell>
        </row>
        <row r="4565">
          <cell r="B4565" t="str">
            <v>Bellator xenisma</v>
          </cell>
        </row>
        <row r="4566">
          <cell r="B4566" t="str">
            <v>Bellerochea malleus</v>
          </cell>
        </row>
        <row r="4567">
          <cell r="B4567" t="str">
            <v>Bellocia koefoedi***retired***use Bathytroctes macrolepis</v>
          </cell>
        </row>
        <row r="4568">
          <cell r="B4568" t="str">
            <v>Bellocia michaelsarsi***retired***use Bathytroctes michaelsarsi</v>
          </cell>
        </row>
        <row r="4569">
          <cell r="B4569" t="str">
            <v>Bellocia vaillanti***retired***use Narcetes erimelas</v>
          </cell>
        </row>
        <row r="4570">
          <cell r="B4570" t="str">
            <v>Bellocia***retired***use Narcetes</v>
          </cell>
        </row>
        <row r="4571">
          <cell r="B4571" t="str">
            <v>Bellottia</v>
          </cell>
        </row>
        <row r="4572">
          <cell r="B4572" t="str">
            <v>Bellottia apoda</v>
          </cell>
        </row>
        <row r="4573">
          <cell r="B4573" t="str">
            <v>Bellottia armiger</v>
          </cell>
        </row>
        <row r="4574">
          <cell r="B4574" t="str">
            <v>Bellura</v>
          </cell>
        </row>
        <row r="4575">
          <cell r="B4575" t="str">
            <v>Belochromis***retired***use Azurina</v>
          </cell>
        </row>
        <row r="4576">
          <cell r="B4576" t="str">
            <v>Belone</v>
          </cell>
        </row>
        <row r="4577">
          <cell r="B4577" t="str">
            <v>Belone belone</v>
          </cell>
        </row>
        <row r="4578">
          <cell r="B4578" t="str">
            <v>Belone cancila***retired***use Xenentodon cancila</v>
          </cell>
        </row>
        <row r="4579">
          <cell r="B4579" t="str">
            <v>Belone hians***retired***use Ablennes hians</v>
          </cell>
        </row>
        <row r="4580">
          <cell r="B4580" t="str">
            <v>Belone platyura***retired***use Platybelone argalus platyura</v>
          </cell>
        </row>
        <row r="4581">
          <cell r="B4581" t="str">
            <v>Belone svetovidovi</v>
          </cell>
        </row>
        <row r="4582">
          <cell r="B4582" t="str">
            <v>Belonesox</v>
          </cell>
        </row>
        <row r="4583">
          <cell r="B4583" t="str">
            <v>Belonesox belizanus</v>
          </cell>
        </row>
        <row r="4584">
          <cell r="B4584" t="str">
            <v>Beloneuria</v>
          </cell>
        </row>
        <row r="4585">
          <cell r="B4585" t="str">
            <v>Belonichthys***retired***use Microphis</v>
          </cell>
        </row>
        <row r="4586">
          <cell r="B4586" t="str">
            <v>Belonidae</v>
          </cell>
        </row>
        <row r="4587">
          <cell r="B4587" t="str">
            <v>Beloniformes</v>
          </cell>
        </row>
        <row r="4588">
          <cell r="B4588" t="str">
            <v>Belonoglanis</v>
          </cell>
        </row>
        <row r="4589">
          <cell r="B4589" t="str">
            <v>Belonoidei</v>
          </cell>
        </row>
        <row r="4590">
          <cell r="B4590" t="str">
            <v>Belontia</v>
          </cell>
        </row>
        <row r="4591">
          <cell r="B4591" t="str">
            <v>Belontia hasselti</v>
          </cell>
        </row>
        <row r="4592">
          <cell r="B4592" t="str">
            <v>Belontia signata</v>
          </cell>
        </row>
        <row r="4593">
          <cell r="B4593" t="str">
            <v>Belontiinae</v>
          </cell>
        </row>
        <row r="4594">
          <cell r="B4594" t="str">
            <v>Belostoma</v>
          </cell>
        </row>
        <row r="4595">
          <cell r="B4595" t="str">
            <v>Belostoma bakeri</v>
          </cell>
        </row>
        <row r="4596">
          <cell r="B4596" t="str">
            <v>Belostoma flumineum</v>
          </cell>
        </row>
        <row r="4597">
          <cell r="B4597" t="str">
            <v>Belostoma lutarium</v>
          </cell>
        </row>
        <row r="4598">
          <cell r="B4598" t="str">
            <v>Belostoma testaceum</v>
          </cell>
        </row>
        <row r="4599">
          <cell r="B4599" t="str">
            <v>Belostomatidae</v>
          </cell>
        </row>
        <row r="4600">
          <cell r="B4600" t="str">
            <v>Belostomatinae</v>
          </cell>
        </row>
        <row r="4601">
          <cell r="B4601" t="str">
            <v>Bembridae</v>
          </cell>
        </row>
        <row r="4602">
          <cell r="B4602" t="str">
            <v>Bembrops</v>
          </cell>
        </row>
        <row r="4603">
          <cell r="B4603" t="str">
            <v>Bembrops anatirostris</v>
          </cell>
        </row>
        <row r="4604">
          <cell r="B4604" t="str">
            <v>Bembrops caudimacula</v>
          </cell>
        </row>
        <row r="4605">
          <cell r="B4605" t="str">
            <v>Bembrops filifera</v>
          </cell>
        </row>
        <row r="4606">
          <cell r="B4606" t="str">
            <v>Bembrops gobioides</v>
          </cell>
        </row>
        <row r="4607">
          <cell r="B4607" t="str">
            <v>Bembrops macromma</v>
          </cell>
        </row>
        <row r="4608">
          <cell r="B4608" t="str">
            <v>Bembrops magnisquamis</v>
          </cell>
        </row>
        <row r="4609">
          <cell r="B4609" t="str">
            <v>Bemlos</v>
          </cell>
        </row>
        <row r="4610">
          <cell r="B4610" t="str">
            <v>Bemlos audbettius</v>
          </cell>
        </row>
        <row r="4611">
          <cell r="B4611" t="str">
            <v>Bemlos concavus</v>
          </cell>
        </row>
        <row r="4612">
          <cell r="B4612" t="str">
            <v>Bemlos intermedius</v>
          </cell>
        </row>
        <row r="4613">
          <cell r="B4613" t="str">
            <v>Bemlos macromanus</v>
          </cell>
        </row>
        <row r="4614">
          <cell r="B4614" t="str">
            <v>Bemlos pualani</v>
          </cell>
        </row>
        <row r="4615">
          <cell r="B4615" t="str">
            <v>Bemlos setosus</v>
          </cell>
        </row>
        <row r="4616">
          <cell r="B4616" t="str">
            <v>Bemlos spinicarpus</v>
          </cell>
        </row>
        <row r="4617">
          <cell r="B4617" t="str">
            <v>Bemlos unicornis</v>
          </cell>
        </row>
        <row r="4618">
          <cell r="B4618" t="str">
            <v>Benacus</v>
          </cell>
        </row>
        <row r="4619">
          <cell r="B4619" t="str">
            <v>Benacus griseus</v>
          </cell>
        </row>
        <row r="4620">
          <cell r="B4620" t="str">
            <v>Benitochromis finleyi</v>
          </cell>
        </row>
        <row r="4621">
          <cell r="B4621" t="str">
            <v>Benthalbella</v>
          </cell>
        </row>
        <row r="4622">
          <cell r="B4622" t="str">
            <v>Benthalbella dentata</v>
          </cell>
        </row>
        <row r="4623">
          <cell r="B4623" t="str">
            <v>Benthalbella infans</v>
          </cell>
        </row>
        <row r="4624">
          <cell r="B4624" t="str">
            <v>Benthobatis</v>
          </cell>
        </row>
        <row r="4625">
          <cell r="B4625" t="str">
            <v>Benthobatis kreffti</v>
          </cell>
        </row>
        <row r="4626">
          <cell r="B4626" t="str">
            <v>Benthobatis marcida</v>
          </cell>
        </row>
        <row r="4627">
          <cell r="B4627" t="str">
            <v>Benthobatis moresbyi</v>
          </cell>
        </row>
        <row r="4628">
          <cell r="B4628" t="str">
            <v>Benthocometes</v>
          </cell>
        </row>
        <row r="4629">
          <cell r="B4629" t="str">
            <v>Benthocometes robustus</v>
          </cell>
        </row>
        <row r="4630">
          <cell r="B4630" t="str">
            <v>Benthoctopus leioderma</v>
          </cell>
        </row>
        <row r="4631">
          <cell r="B4631" t="str">
            <v>Benthodesmus</v>
          </cell>
        </row>
        <row r="4632">
          <cell r="B4632" t="str">
            <v>Benthodesmus atlanticus***retired***use Benthodesmus simonyi</v>
          </cell>
        </row>
        <row r="4633">
          <cell r="B4633" t="str">
            <v>Benthodesmus elongatus</v>
          </cell>
        </row>
        <row r="4634">
          <cell r="B4634" t="str">
            <v>Benthodesmus macrophthalmus</v>
          </cell>
        </row>
        <row r="4635">
          <cell r="B4635" t="str">
            <v>Benthodesmus neglectus</v>
          </cell>
        </row>
        <row r="4636">
          <cell r="B4636" t="str">
            <v>Benthodesmus oligoradiatus</v>
          </cell>
        </row>
        <row r="4637">
          <cell r="B4637" t="str">
            <v>Benthodesmus pacificus</v>
          </cell>
        </row>
        <row r="4638">
          <cell r="B4638" t="str">
            <v>Benthodesmus papua</v>
          </cell>
        </row>
        <row r="4639">
          <cell r="B4639" t="str">
            <v>Benthodesmus simonyi</v>
          </cell>
        </row>
        <row r="4640">
          <cell r="B4640" t="str">
            <v>Benthodesmus suluensis</v>
          </cell>
        </row>
        <row r="4641">
          <cell r="B4641" t="str">
            <v>Benthodesmus tenuis</v>
          </cell>
        </row>
        <row r="4642">
          <cell r="B4642" t="str">
            <v>Benthodesmus tuckeri</v>
          </cell>
        </row>
        <row r="4643">
          <cell r="B4643" t="str">
            <v>Benthodesmus vityazi</v>
          </cell>
        </row>
        <row r="4644">
          <cell r="B4644" t="str">
            <v>Benthophilus macrocephalus</v>
          </cell>
        </row>
        <row r="4645">
          <cell r="B4645" t="str">
            <v>Benthosaurus***retired***use Bathypterois</v>
          </cell>
        </row>
        <row r="4646">
          <cell r="B4646" t="str">
            <v>Benthosema</v>
          </cell>
        </row>
        <row r="4647">
          <cell r="B4647" t="str">
            <v>Benthosema fibulatum</v>
          </cell>
        </row>
        <row r="4648">
          <cell r="B4648" t="str">
            <v>Benthosema glaciale</v>
          </cell>
        </row>
        <row r="4649">
          <cell r="B4649" t="str">
            <v>Benthosema panamense</v>
          </cell>
        </row>
        <row r="4650">
          <cell r="B4650" t="str">
            <v>Benthosema pterotum</v>
          </cell>
        </row>
        <row r="4651">
          <cell r="B4651" t="str">
            <v>Benthosema simile***retired***use Benthosema suborbitale</v>
          </cell>
        </row>
        <row r="4652">
          <cell r="B4652" t="str">
            <v>Benthosema suborbitale</v>
          </cell>
        </row>
        <row r="4653">
          <cell r="B4653" t="str">
            <v>Beothukus</v>
          </cell>
        </row>
        <row r="4654">
          <cell r="B4654" t="str">
            <v>Beraea</v>
          </cell>
        </row>
        <row r="4655">
          <cell r="B4655" t="str">
            <v>Beraeidae</v>
          </cell>
        </row>
        <row r="4656">
          <cell r="B4656" t="str">
            <v>Berberis</v>
          </cell>
        </row>
        <row r="4657">
          <cell r="B4657" t="str">
            <v>Berberis nervosa</v>
          </cell>
        </row>
        <row r="4658">
          <cell r="B4658" t="str">
            <v>Berberis repens</v>
          </cell>
        </row>
        <row r="4659">
          <cell r="B4659" t="str">
            <v>Berberis thunbergii</v>
          </cell>
        </row>
        <row r="4660">
          <cell r="B4660" t="str">
            <v>Berchemia scandens</v>
          </cell>
        </row>
        <row r="4661">
          <cell r="B4661" t="str">
            <v>Berghia</v>
          </cell>
        </row>
        <row r="4662">
          <cell r="B4662" t="str">
            <v>Bergia altipinnis***retired***use Pseudocorynopoma doriae</v>
          </cell>
        </row>
        <row r="4663">
          <cell r="B4663" t="str">
            <v>Beridinae</v>
          </cell>
        </row>
        <row r="4664">
          <cell r="B4664" t="str">
            <v>Beringius</v>
          </cell>
        </row>
        <row r="4665">
          <cell r="B4665" t="str">
            <v>Beringius kennicottii</v>
          </cell>
        </row>
        <row r="4666">
          <cell r="B4666" t="str">
            <v>Berkeleya hyalina</v>
          </cell>
        </row>
        <row r="4667">
          <cell r="B4667" t="str">
            <v>Berkeleya rutilans</v>
          </cell>
        </row>
        <row r="4668">
          <cell r="B4668" t="str">
            <v>Berkeleya scopulorum</v>
          </cell>
        </row>
        <row r="4669">
          <cell r="B4669" t="str">
            <v>Berkeleyaceae</v>
          </cell>
        </row>
        <row r="4670">
          <cell r="B4670" t="str">
            <v>Bermudichthys subfurcatus***retired***use Thalassoma bifasciatum</v>
          </cell>
        </row>
        <row r="4671">
          <cell r="B4671" t="str">
            <v>Bermudichthys***retired***use Thalassoma</v>
          </cell>
        </row>
        <row r="4672">
          <cell r="B4672" t="str">
            <v>Bernardinium</v>
          </cell>
        </row>
        <row r="4673">
          <cell r="B4673" t="str">
            <v>Beroe</v>
          </cell>
        </row>
        <row r="4674">
          <cell r="B4674" t="str">
            <v>Beroe ovata</v>
          </cell>
        </row>
        <row r="4675">
          <cell r="B4675" t="str">
            <v>Berosus</v>
          </cell>
        </row>
        <row r="4676">
          <cell r="B4676" t="str">
            <v>Berosus aculeatus</v>
          </cell>
        </row>
        <row r="4677">
          <cell r="B4677" t="str">
            <v>Berosus exiguus</v>
          </cell>
        </row>
        <row r="4678">
          <cell r="B4678" t="str">
            <v>Berosus fraternus</v>
          </cell>
        </row>
        <row r="4679">
          <cell r="B4679" t="str">
            <v>Berosus peregrinus</v>
          </cell>
        </row>
        <row r="4680">
          <cell r="B4680" t="str">
            <v>Berosus rugulosus</v>
          </cell>
        </row>
        <row r="4681">
          <cell r="B4681" t="str">
            <v>Berosus sayi</v>
          </cell>
        </row>
        <row r="4682">
          <cell r="B4682" t="str">
            <v>Berosus striatus***retired***use Berosus sayi</v>
          </cell>
        </row>
        <row r="4683">
          <cell r="B4683" t="str">
            <v>Berosus stylifer</v>
          </cell>
        </row>
        <row r="4684">
          <cell r="B4684" t="str">
            <v>Berosus styliferus***retired***use Berosus stylifer</v>
          </cell>
        </row>
        <row r="4685">
          <cell r="B4685" t="str">
            <v>Berryteuthis magister</v>
          </cell>
        </row>
        <row r="4686">
          <cell r="B4686" t="str">
            <v>Bertella</v>
          </cell>
        </row>
        <row r="4687">
          <cell r="B4687" t="str">
            <v>Bertella idiomorpha</v>
          </cell>
        </row>
        <row r="4688">
          <cell r="B4688" t="str">
            <v>Berthella</v>
          </cell>
        </row>
        <row r="4689">
          <cell r="B4689" t="str">
            <v>Berula erecta</v>
          </cell>
        </row>
        <row r="4690">
          <cell r="B4690" t="str">
            <v>Berycidae</v>
          </cell>
        </row>
        <row r="4691">
          <cell r="B4691" t="str">
            <v>Beryciformes</v>
          </cell>
        </row>
        <row r="4692">
          <cell r="B4692" t="str">
            <v>Berycoidei</v>
          </cell>
        </row>
        <row r="4693">
          <cell r="B4693" t="str">
            <v>Berylsimpsonia vanillosma</v>
          </cell>
        </row>
        <row r="4694">
          <cell r="B4694" t="str">
            <v>Beryx</v>
          </cell>
        </row>
        <row r="4695">
          <cell r="B4695" t="str">
            <v>Beryx decadactylus</v>
          </cell>
        </row>
        <row r="4696">
          <cell r="B4696" t="str">
            <v>Beryx mollis</v>
          </cell>
        </row>
        <row r="4697">
          <cell r="B4697" t="str">
            <v>Beryx splendens</v>
          </cell>
        </row>
        <row r="4698">
          <cell r="B4698" t="str">
            <v>Betaeus</v>
          </cell>
        </row>
        <row r="4699">
          <cell r="B4699" t="str">
            <v>Betaeus ensenadensis</v>
          </cell>
        </row>
        <row r="4700">
          <cell r="B4700" t="str">
            <v>Betaeus longidactylus</v>
          </cell>
        </row>
        <row r="4701">
          <cell r="B4701" t="str">
            <v>Bethbilbeckia</v>
          </cell>
        </row>
        <row r="4702">
          <cell r="B4702" t="str">
            <v>Bethbilbeckia floridensis</v>
          </cell>
        </row>
        <row r="4703">
          <cell r="B4703" t="str">
            <v>Betta</v>
          </cell>
        </row>
        <row r="4704">
          <cell r="B4704" t="str">
            <v>Betta bellica</v>
          </cell>
        </row>
        <row r="4705">
          <cell r="B4705" t="str">
            <v>Betta brederi***retired***use Betta pugnax</v>
          </cell>
        </row>
        <row r="4706">
          <cell r="B4706" t="str">
            <v>Betta coccina</v>
          </cell>
        </row>
        <row r="4707">
          <cell r="B4707" t="str">
            <v>Betta fasciata***retired***use Betta bellica</v>
          </cell>
        </row>
        <row r="4708">
          <cell r="B4708" t="str">
            <v>Betta imbellis</v>
          </cell>
        </row>
        <row r="4709">
          <cell r="B4709" t="str">
            <v>Betta picta</v>
          </cell>
        </row>
        <row r="4710">
          <cell r="B4710" t="str">
            <v>Betta pugnax</v>
          </cell>
        </row>
        <row r="4711">
          <cell r="B4711" t="str">
            <v>Betta smaragdina</v>
          </cell>
        </row>
        <row r="4712">
          <cell r="B4712" t="str">
            <v>Betta splendens</v>
          </cell>
        </row>
        <row r="4713">
          <cell r="B4713" t="str">
            <v>Betta taeniata</v>
          </cell>
        </row>
        <row r="4714">
          <cell r="B4714" t="str">
            <v>Betta tussyae</v>
          </cell>
        </row>
        <row r="4715">
          <cell r="B4715" t="str">
            <v>Betula</v>
          </cell>
        </row>
        <row r="4716">
          <cell r="B4716" t="str">
            <v>Betula alleghaniensis</v>
          </cell>
        </row>
        <row r="4717">
          <cell r="B4717" t="str">
            <v>Betula alleghaniensis var. alleghaniensis***retired***use Betula alleghaniensis</v>
          </cell>
        </row>
        <row r="4718">
          <cell r="B4718" t="str">
            <v>Betula glandulosa</v>
          </cell>
        </row>
        <row r="4719">
          <cell r="B4719" t="str">
            <v>Betula lenta</v>
          </cell>
        </row>
        <row r="4720">
          <cell r="B4720" t="str">
            <v>Betula nana</v>
          </cell>
        </row>
        <row r="4721">
          <cell r="B4721" t="str">
            <v>Betula nana ssp. exilis</v>
          </cell>
        </row>
        <row r="4722">
          <cell r="B4722" t="str">
            <v>Betula nana ssp. nana</v>
          </cell>
        </row>
        <row r="4723">
          <cell r="B4723" t="str">
            <v>Betula nigra</v>
          </cell>
        </row>
        <row r="4724">
          <cell r="B4724" t="str">
            <v>Betula occidentalis</v>
          </cell>
        </row>
        <row r="4725">
          <cell r="B4725" t="str">
            <v>Betula papyrifera</v>
          </cell>
        </row>
        <row r="4726">
          <cell r="B4726" t="str">
            <v>Betula papyrifera var. papyrifera***retired***use Betula papyrifera</v>
          </cell>
        </row>
        <row r="4727">
          <cell r="B4727" t="str">
            <v>Betula populifolia</v>
          </cell>
        </row>
        <row r="4728">
          <cell r="B4728" t="str">
            <v>Betula pumila</v>
          </cell>
        </row>
        <row r="4729">
          <cell r="B4729" t="str">
            <v>Betula pumila var. glandulifera***retired***use Betula pumila</v>
          </cell>
        </row>
        <row r="4730">
          <cell r="B4730" t="str">
            <v>Bezzia</v>
          </cell>
        </row>
        <row r="4731">
          <cell r="B4731" t="str">
            <v>Bezzia glabra</v>
          </cell>
        </row>
        <row r="4732">
          <cell r="B4732" t="str">
            <v>Bezzia opaca</v>
          </cell>
        </row>
        <row r="4733">
          <cell r="B4733" t="str">
            <v>Bezzia setulosa</v>
          </cell>
        </row>
        <row r="4734">
          <cell r="B4734" t="str">
            <v>Bezzia varicolor</v>
          </cell>
        </row>
        <row r="4735">
          <cell r="B4735" t="str">
            <v>Bezzia/Palpomyia</v>
          </cell>
        </row>
        <row r="4736">
          <cell r="B4736" t="str">
            <v>Bhawania</v>
          </cell>
        </row>
        <row r="4737">
          <cell r="B4737" t="str">
            <v>Bhawania goodei</v>
          </cell>
        </row>
        <row r="4738">
          <cell r="B4738" t="str">
            <v>Bhawania heteroseta</v>
          </cell>
        </row>
        <row r="4739">
          <cell r="B4739" t="str">
            <v>Bibiocephala</v>
          </cell>
        </row>
        <row r="4740">
          <cell r="B4740" t="str">
            <v>Bibiocephala grandis</v>
          </cell>
        </row>
        <row r="4741">
          <cell r="B4741" t="str">
            <v>Bicoeca</v>
          </cell>
        </row>
        <row r="4742">
          <cell r="B4742" t="str">
            <v>Bicoeca lacustris</v>
          </cell>
        </row>
        <row r="4743">
          <cell r="B4743" t="str">
            <v>Bicoeca socialis</v>
          </cell>
        </row>
        <row r="4744">
          <cell r="B4744" t="str">
            <v>Bicosoeca</v>
          </cell>
        </row>
        <row r="4745">
          <cell r="B4745" t="str">
            <v>Bicosoeca planctonica</v>
          </cell>
        </row>
        <row r="4746">
          <cell r="B4746" t="str">
            <v>Biddulphia</v>
          </cell>
        </row>
        <row r="4747">
          <cell r="B4747" t="str">
            <v>Biddulphia biddulphiana</v>
          </cell>
        </row>
        <row r="4748">
          <cell r="B4748" t="str">
            <v>Biddulphia tridens</v>
          </cell>
        </row>
        <row r="4749">
          <cell r="B4749" t="str">
            <v>Biddulphia turgida</v>
          </cell>
        </row>
        <row r="4750">
          <cell r="B4750" t="str">
            <v>Biddulphiaceae</v>
          </cell>
        </row>
        <row r="4751">
          <cell r="B4751" t="str">
            <v>Biddulphiales</v>
          </cell>
        </row>
        <row r="4752">
          <cell r="B4752" t="str">
            <v>Bidenichthys</v>
          </cell>
        </row>
        <row r="4753">
          <cell r="B4753" t="str">
            <v>Bidenichthys beeblebroxi</v>
          </cell>
        </row>
        <row r="4754">
          <cell r="B4754" t="str">
            <v>Bidenichthys capensis</v>
          </cell>
        </row>
        <row r="4755">
          <cell r="B4755" t="str">
            <v>Bidenichthys consobrinus</v>
          </cell>
        </row>
        <row r="4756">
          <cell r="B4756" t="str">
            <v>Bidens</v>
          </cell>
        </row>
        <row r="4757">
          <cell r="B4757" t="str">
            <v>Bidens alba</v>
          </cell>
        </row>
        <row r="4758">
          <cell r="B4758" t="str">
            <v>Bidens aristosa</v>
          </cell>
        </row>
        <row r="4759">
          <cell r="B4759" t="str">
            <v>Bidens beckii</v>
          </cell>
        </row>
        <row r="4760">
          <cell r="B4760" t="str">
            <v>Bidens bipinnata</v>
          </cell>
        </row>
        <row r="4761">
          <cell r="B4761" t="str">
            <v>Bidens cernua</v>
          </cell>
        </row>
        <row r="4762">
          <cell r="B4762" t="str">
            <v>Bidens connata</v>
          </cell>
        </row>
        <row r="4763">
          <cell r="B4763" t="str">
            <v>Bidens coronata***retired***use Bidens trichosperma</v>
          </cell>
        </row>
        <row r="4764">
          <cell r="B4764" t="str">
            <v>Bidens discoidea</v>
          </cell>
        </row>
        <row r="4765">
          <cell r="B4765" t="str">
            <v>Bidens eatonii</v>
          </cell>
        </row>
        <row r="4766">
          <cell r="B4766" t="str">
            <v>Bidens frondosa</v>
          </cell>
        </row>
        <row r="4767">
          <cell r="B4767" t="str">
            <v>Bidens laevis</v>
          </cell>
        </row>
        <row r="4768">
          <cell r="B4768" t="str">
            <v>Bidens mitis</v>
          </cell>
        </row>
        <row r="4769">
          <cell r="B4769" t="str">
            <v>Bidens trichosperma</v>
          </cell>
        </row>
        <row r="4770">
          <cell r="B4770" t="str">
            <v>Bidens tripartita</v>
          </cell>
        </row>
        <row r="4771">
          <cell r="B4771" t="str">
            <v>Bidens vulgata</v>
          </cell>
        </row>
        <row r="4772">
          <cell r="B4772" t="str">
            <v>Bidessini</v>
          </cell>
        </row>
        <row r="4773">
          <cell r="B4773" t="str">
            <v>Bidessonotus</v>
          </cell>
        </row>
        <row r="4774">
          <cell r="B4774" t="str">
            <v>Bidessonotus inconspicuus</v>
          </cell>
        </row>
        <row r="4775">
          <cell r="B4775" t="str">
            <v>Bidessonotus longovalis</v>
          </cell>
        </row>
        <row r="4776">
          <cell r="B4776" t="str">
            <v>Bidessus</v>
          </cell>
        </row>
        <row r="4777">
          <cell r="B4777" t="str">
            <v>Bidyanus</v>
          </cell>
        </row>
        <row r="4778">
          <cell r="B4778" t="str">
            <v>Bidyanus bidyanus</v>
          </cell>
        </row>
        <row r="4779">
          <cell r="B4779" t="str">
            <v>Bidyanus welchi</v>
          </cell>
        </row>
        <row r="4780">
          <cell r="B4780" t="str">
            <v>Bifax</v>
          </cell>
        </row>
        <row r="4781">
          <cell r="B4781" t="str">
            <v>Bifax lacinia</v>
          </cell>
        </row>
        <row r="4782">
          <cell r="B4782" t="str">
            <v>Biffarius biformis</v>
          </cell>
        </row>
        <row r="4783">
          <cell r="B4783" t="str">
            <v>Bigelowia nudata</v>
          </cell>
        </row>
        <row r="4784">
          <cell r="B4784" t="str">
            <v>Bignonia capreolata</v>
          </cell>
        </row>
        <row r="4785">
          <cell r="B4785" t="str">
            <v>Bigyra</v>
          </cell>
        </row>
        <row r="4786">
          <cell r="B4786" t="str">
            <v>Bilateria</v>
          </cell>
        </row>
        <row r="4787">
          <cell r="B4787" t="str">
            <v>Biliphyta</v>
          </cell>
        </row>
        <row r="4788">
          <cell r="B4788" t="str">
            <v>Bilyjomyia algens</v>
          </cell>
        </row>
        <row r="4789">
          <cell r="B4789" t="str">
            <v>Binghamichthys microphos***retired***use Talismania antillarum</v>
          </cell>
        </row>
        <row r="4790">
          <cell r="B4790" t="str">
            <v>Binghamichthys***retired***use Talismania</v>
          </cell>
        </row>
        <row r="4791">
          <cell r="B4791" t="str">
            <v>Binuclearia</v>
          </cell>
        </row>
        <row r="4792">
          <cell r="B4792" t="str">
            <v>Binuclearia tectorum</v>
          </cell>
        </row>
        <row r="4793">
          <cell r="B4793" t="str">
            <v>Biomphalaria</v>
          </cell>
        </row>
        <row r="4794">
          <cell r="B4794" t="str">
            <v>Biomphalaria havanensis</v>
          </cell>
        </row>
        <row r="4795">
          <cell r="B4795" t="str">
            <v>Biotodoma</v>
          </cell>
        </row>
        <row r="4796">
          <cell r="B4796" t="str">
            <v>Biotodoma agassizii***retired***use Apistogramma agassizii</v>
          </cell>
        </row>
        <row r="4797">
          <cell r="B4797" t="str">
            <v>Biotodoma cupido</v>
          </cell>
        </row>
        <row r="4798">
          <cell r="B4798" t="str">
            <v>Biotodoma trifasciatum***retired***use Apistogramma trifasciata</v>
          </cell>
        </row>
        <row r="4799">
          <cell r="B4799" t="str">
            <v>Bipalponephtys cornuta</v>
          </cell>
        </row>
        <row r="4800">
          <cell r="B4800" t="str">
            <v>Bipedinonomas rotunda</v>
          </cell>
        </row>
        <row r="4801">
          <cell r="B4801" t="str">
            <v>Biradiostomias***retired***use Eustomias</v>
          </cell>
        </row>
        <row r="4802">
          <cell r="B4802" t="str">
            <v>Biremis</v>
          </cell>
        </row>
        <row r="4803">
          <cell r="B4803" t="str">
            <v>Biremis circumtexta</v>
          </cell>
        </row>
        <row r="4804">
          <cell r="B4804" t="str">
            <v>Biremis undulata</v>
          </cell>
        </row>
        <row r="4805">
          <cell r="B4805" t="str">
            <v>Biremis zachariasii</v>
          </cell>
        </row>
        <row r="4806">
          <cell r="B4806" t="str">
            <v>Birgella</v>
          </cell>
        </row>
        <row r="4807">
          <cell r="B4807" t="str">
            <v>Birgella subglobosus</v>
          </cell>
        </row>
        <row r="4808">
          <cell r="B4808" t="str">
            <v>Bisancora</v>
          </cell>
        </row>
        <row r="4809">
          <cell r="B4809" t="str">
            <v>Bispira</v>
          </cell>
        </row>
        <row r="4810">
          <cell r="B4810" t="str">
            <v>Bispira crassicornis</v>
          </cell>
        </row>
        <row r="4811">
          <cell r="B4811" t="str">
            <v>Bispira elegans</v>
          </cell>
        </row>
        <row r="4812">
          <cell r="B4812" t="str">
            <v>Bistorta bistortoides</v>
          </cell>
        </row>
        <row r="4813">
          <cell r="B4813" t="str">
            <v>Bistorta officinalis</v>
          </cell>
        </row>
        <row r="4814">
          <cell r="B4814" t="str">
            <v>Bistorta vivipara</v>
          </cell>
        </row>
        <row r="4815">
          <cell r="B4815" t="str">
            <v>Bithynia</v>
          </cell>
        </row>
        <row r="4816">
          <cell r="B4816" t="str">
            <v>Bithynia tentaculata</v>
          </cell>
        </row>
        <row r="4817">
          <cell r="B4817" t="str">
            <v>Bithyniidae</v>
          </cell>
        </row>
        <row r="4818">
          <cell r="B4818" t="str">
            <v>Bitrichia</v>
          </cell>
        </row>
        <row r="4819">
          <cell r="B4819" t="str">
            <v>Bitrichia chodatii</v>
          </cell>
        </row>
        <row r="4820">
          <cell r="B4820" t="str">
            <v>Bitrichia ollula</v>
          </cell>
        </row>
        <row r="4821">
          <cell r="B4821" t="str">
            <v>Bittacomorpha</v>
          </cell>
        </row>
        <row r="4822">
          <cell r="B4822" t="str">
            <v>Bittacomorpha clavipes</v>
          </cell>
        </row>
        <row r="4823">
          <cell r="B4823" t="str">
            <v>Bittacomorphella</v>
          </cell>
        </row>
        <row r="4824">
          <cell r="B4824" t="str">
            <v>Bittiolum alternatum</v>
          </cell>
        </row>
        <row r="4825">
          <cell r="B4825" t="str">
            <v>Bittiolum varium</v>
          </cell>
        </row>
        <row r="4826">
          <cell r="B4826" t="str">
            <v>Bittium</v>
          </cell>
        </row>
        <row r="4827">
          <cell r="B4827" t="str">
            <v>Bittium alternatum</v>
          </cell>
        </row>
        <row r="4828">
          <cell r="B4828" t="str">
            <v>Bittium munitum</v>
          </cell>
        </row>
        <row r="4829">
          <cell r="B4829" t="str">
            <v>Bittium quadrifilatum</v>
          </cell>
        </row>
        <row r="4830">
          <cell r="B4830" t="str">
            <v>Bittium varium</v>
          </cell>
        </row>
        <row r="4831">
          <cell r="B4831" t="str">
            <v>Bivalvia</v>
          </cell>
        </row>
        <row r="4832">
          <cell r="B4832" t="str">
            <v>Blachea</v>
          </cell>
        </row>
        <row r="4833">
          <cell r="B4833" t="str">
            <v>Blachea macrocephalus***retired***use Conger macrocephalus</v>
          </cell>
        </row>
        <row r="4834">
          <cell r="B4834" t="str">
            <v>Blachea oligoporus***retired***use Conger oligoporus</v>
          </cell>
        </row>
        <row r="4835">
          <cell r="B4835" t="str">
            <v>Blachea xenobranchialis</v>
          </cell>
        </row>
        <row r="4836">
          <cell r="B4836" t="str">
            <v>Blechnum serrulatum</v>
          </cell>
        </row>
        <row r="4837">
          <cell r="B4837" t="str">
            <v>Blechnum spicant</v>
          </cell>
        </row>
        <row r="4838">
          <cell r="B4838" t="str">
            <v>Bledius</v>
          </cell>
        </row>
        <row r="4839">
          <cell r="B4839" t="str">
            <v>Bleekeria</v>
          </cell>
        </row>
        <row r="4840">
          <cell r="B4840" t="str">
            <v>Blenniella</v>
          </cell>
        </row>
        <row r="4841">
          <cell r="B4841" t="str">
            <v>Blenniella chrysospilos</v>
          </cell>
        </row>
        <row r="4842">
          <cell r="B4842" t="str">
            <v>Blenniella cyanostigma</v>
          </cell>
        </row>
        <row r="4843">
          <cell r="B4843" t="str">
            <v>Blenniella gibbifrons</v>
          </cell>
        </row>
        <row r="4844">
          <cell r="B4844" t="str">
            <v>Blenniella paula</v>
          </cell>
        </row>
        <row r="4845">
          <cell r="B4845" t="str">
            <v>Blenniella periophthalmus</v>
          </cell>
        </row>
        <row r="4846">
          <cell r="B4846" t="str">
            <v>Blenniidae</v>
          </cell>
        </row>
        <row r="4847">
          <cell r="B4847" t="str">
            <v>Blennioclinus</v>
          </cell>
        </row>
        <row r="4848">
          <cell r="B4848" t="str">
            <v>Blennioclinus brachycephalus</v>
          </cell>
        </row>
        <row r="4849">
          <cell r="B4849" t="str">
            <v>Blennioclinus stella</v>
          </cell>
        </row>
        <row r="4850">
          <cell r="B4850" t="str">
            <v>Blennioidei</v>
          </cell>
        </row>
        <row r="4851">
          <cell r="B4851" t="str">
            <v>Blennius</v>
          </cell>
        </row>
        <row r="4852">
          <cell r="B4852" t="str">
            <v>Blennius anticolus***retired***use Salaria fluviatilis</v>
          </cell>
        </row>
        <row r="4853">
          <cell r="B4853" t="str">
            <v>Blennius cristatus***retired***use Scartella cristata</v>
          </cell>
        </row>
        <row r="4854">
          <cell r="B4854" t="str">
            <v>Blennius fluviatilis***retired***use Salaria fluviatilis</v>
          </cell>
        </row>
        <row r="4855">
          <cell r="B4855" t="str">
            <v>Blennius frater***retired***use Salaria fluviatilis</v>
          </cell>
        </row>
        <row r="4856">
          <cell r="B4856" t="str">
            <v>Blennius lupulus***retired***use Salaria fluviatilis</v>
          </cell>
        </row>
        <row r="4857">
          <cell r="B4857" t="str">
            <v>Blennius marmoreus***retired***use Parablennius marmoreus</v>
          </cell>
        </row>
        <row r="4858">
          <cell r="B4858" t="str">
            <v>Blennius mormoreus***retired***use Parablennius marmoreus</v>
          </cell>
        </row>
        <row r="4859">
          <cell r="B4859" t="str">
            <v>Blennius nicholsi***retired***use Lupinoblennius nicholsi</v>
          </cell>
        </row>
        <row r="4860">
          <cell r="B4860" t="str">
            <v>Blennius ocellaris</v>
          </cell>
        </row>
        <row r="4861">
          <cell r="B4861" t="str">
            <v>Blennius smyrnensis***retired***use Salaria basilisca</v>
          </cell>
        </row>
        <row r="4862">
          <cell r="B4862" t="str">
            <v>Blennodesmus</v>
          </cell>
        </row>
        <row r="4863">
          <cell r="B4863" t="str">
            <v>Blennodesmus scapularis</v>
          </cell>
        </row>
        <row r="4864">
          <cell r="B4864" t="str">
            <v>Blennophis anguillaris</v>
          </cell>
        </row>
        <row r="4865">
          <cell r="B4865" t="str">
            <v>Blennophis striatus</v>
          </cell>
        </row>
        <row r="4866">
          <cell r="B4866" t="str">
            <v>Blennothrix</v>
          </cell>
        </row>
        <row r="4867">
          <cell r="B4867" t="str">
            <v>Blennothrix brebissonii</v>
          </cell>
        </row>
        <row r="4868">
          <cell r="B4868" t="str">
            <v>Blepharicera</v>
          </cell>
        </row>
        <row r="4869">
          <cell r="B4869" t="str">
            <v>Blepharicera magna</v>
          </cell>
        </row>
        <row r="4870">
          <cell r="B4870" t="str">
            <v>Blepharicera tenuipes</v>
          </cell>
        </row>
        <row r="4871">
          <cell r="B4871" t="str">
            <v>Blephariceridae</v>
          </cell>
        </row>
        <row r="4872">
          <cell r="B4872" t="str">
            <v>Blepharipoda occidentalis</v>
          </cell>
        </row>
        <row r="4873">
          <cell r="B4873" t="str">
            <v>Blepharoneuron tricholepis***retired***use Muhlenbergia tricholepis</v>
          </cell>
        </row>
        <row r="4874">
          <cell r="B4874" t="str">
            <v>Blephilia</v>
          </cell>
        </row>
        <row r="4875">
          <cell r="B4875" t="str">
            <v>Blephilia hirsuta</v>
          </cell>
        </row>
        <row r="4876">
          <cell r="B4876" t="str">
            <v>Blepsias</v>
          </cell>
        </row>
        <row r="4877">
          <cell r="B4877" t="str">
            <v>Blepsias bilobus</v>
          </cell>
        </row>
        <row r="4878">
          <cell r="B4878" t="str">
            <v>Blepsias cirrhosus</v>
          </cell>
        </row>
        <row r="4879">
          <cell r="B4879" t="str">
            <v>Bleptonema amazonae***retired***use Prionobrama filigera</v>
          </cell>
        </row>
        <row r="4880">
          <cell r="B4880" t="str">
            <v>Blicca</v>
          </cell>
        </row>
        <row r="4881">
          <cell r="B4881" t="str">
            <v>Blicca bjoerkna</v>
          </cell>
        </row>
        <row r="4882">
          <cell r="B4882" t="str">
            <v>Boccardia</v>
          </cell>
        </row>
        <row r="4883">
          <cell r="B4883" t="str">
            <v>Boccardia basilaria</v>
          </cell>
        </row>
        <row r="4884">
          <cell r="B4884" t="str">
            <v>Boccardia columbiana</v>
          </cell>
        </row>
        <row r="4885">
          <cell r="B4885" t="str">
            <v>Boccardia hamata</v>
          </cell>
        </row>
        <row r="4886">
          <cell r="B4886" t="str">
            <v>Boccardia ligerica</v>
          </cell>
        </row>
        <row r="4887">
          <cell r="B4887" t="str">
            <v>Boccardia proboscidea</v>
          </cell>
        </row>
        <row r="4888">
          <cell r="B4888" t="str">
            <v>Boccardia pugettensis</v>
          </cell>
        </row>
        <row r="4889">
          <cell r="B4889" t="str">
            <v>Boccardiella</v>
          </cell>
        </row>
        <row r="4890">
          <cell r="B4890" t="str">
            <v>Boccardiella hamata</v>
          </cell>
        </row>
        <row r="4891">
          <cell r="B4891" t="str">
            <v>Boccardiella ligerica</v>
          </cell>
        </row>
        <row r="4892">
          <cell r="B4892" t="str">
            <v>Bodianus</v>
          </cell>
        </row>
        <row r="4893">
          <cell r="B4893" t="str">
            <v>Bodianus anthioides</v>
          </cell>
        </row>
        <row r="4894">
          <cell r="B4894" t="str">
            <v>Bodianus axillaris</v>
          </cell>
        </row>
        <row r="4895">
          <cell r="B4895" t="str">
            <v>Bodianus bilunulatus</v>
          </cell>
        </row>
        <row r="4896">
          <cell r="B4896" t="str">
            <v>Bodianus bilunulatus albotaeniatus***retired***use Bodianus bilunulatus</v>
          </cell>
        </row>
        <row r="4897">
          <cell r="B4897" t="str">
            <v>Bodianus bilunulatus bilunulatus***retired***use Bodianus bilunulatus</v>
          </cell>
        </row>
        <row r="4898">
          <cell r="B4898" t="str">
            <v>Bodianus bimaculatus</v>
          </cell>
        </row>
        <row r="4899">
          <cell r="B4899" t="str">
            <v>Bodianus blochii***retired***use Bodianus rufus</v>
          </cell>
        </row>
        <row r="4900">
          <cell r="B4900" t="str">
            <v>Bodianus bodianus***retired***use Bodianus rufus</v>
          </cell>
        </row>
        <row r="4901">
          <cell r="B4901" t="str">
            <v>Bodianus brachyrhynus***retired***use Bodianus rufus</v>
          </cell>
        </row>
        <row r="4902">
          <cell r="B4902" t="str">
            <v>Bodianus cylindriatus</v>
          </cell>
        </row>
        <row r="4903">
          <cell r="B4903" t="str">
            <v>Bodianus diana</v>
          </cell>
        </row>
        <row r="4904">
          <cell r="B4904" t="str">
            <v>Bodianus diplotaenia</v>
          </cell>
        </row>
        <row r="4905">
          <cell r="B4905" t="str">
            <v>Bodianus eclancheri</v>
          </cell>
        </row>
        <row r="4906">
          <cell r="B4906" t="str">
            <v>Bodianus frenchii</v>
          </cell>
        </row>
        <row r="4907">
          <cell r="B4907" t="str">
            <v>Bodianus insularis</v>
          </cell>
        </row>
        <row r="4908">
          <cell r="B4908" t="str">
            <v>Bodianus izuensis</v>
          </cell>
        </row>
        <row r="4909">
          <cell r="B4909" t="str">
            <v>Bodianus jaguar</v>
          </cell>
        </row>
        <row r="4910">
          <cell r="B4910" t="str">
            <v>Bodianus leucosticticus</v>
          </cell>
        </row>
        <row r="4911">
          <cell r="B4911" t="str">
            <v>Bodianus loxozonus</v>
          </cell>
        </row>
        <row r="4912">
          <cell r="B4912" t="str">
            <v>Bodianus macrognathos</v>
          </cell>
        </row>
        <row r="4913">
          <cell r="B4913" t="str">
            <v>Bodianus macrourus</v>
          </cell>
        </row>
        <row r="4914">
          <cell r="B4914" t="str">
            <v>Bodianus masudai</v>
          </cell>
        </row>
        <row r="4915">
          <cell r="B4915" t="str">
            <v>Bodianus mesothorax</v>
          </cell>
        </row>
        <row r="4916">
          <cell r="B4916" t="str">
            <v>Bodianus neilli</v>
          </cell>
        </row>
        <row r="4917">
          <cell r="B4917" t="str">
            <v>Bodianus opercularis</v>
          </cell>
        </row>
        <row r="4918">
          <cell r="B4918" t="str">
            <v>Bodianus oxycephalus</v>
          </cell>
        </row>
        <row r="4919">
          <cell r="B4919" t="str">
            <v>Bodianus perditio</v>
          </cell>
        </row>
        <row r="4920">
          <cell r="B4920" t="str">
            <v>Bodianus prognathus</v>
          </cell>
        </row>
        <row r="4921">
          <cell r="B4921" t="str">
            <v>Bodianus pulchellus</v>
          </cell>
        </row>
        <row r="4922">
          <cell r="B4922" t="str">
            <v>Bodianus rufus</v>
          </cell>
        </row>
        <row r="4923">
          <cell r="B4923" t="str">
            <v>Bodianus russelli***retired***use Polylepion russelli</v>
          </cell>
        </row>
        <row r="4924">
          <cell r="B4924" t="str">
            <v>Bodianus sanguineus</v>
          </cell>
        </row>
        <row r="4925">
          <cell r="B4925" t="str">
            <v>Bodianus scrofa</v>
          </cell>
        </row>
        <row r="4926">
          <cell r="B4926" t="str">
            <v>Bodianus speciosus</v>
          </cell>
        </row>
        <row r="4927">
          <cell r="B4927" t="str">
            <v>Bodianus tanyokidus</v>
          </cell>
        </row>
        <row r="4928">
          <cell r="B4928" t="str">
            <v>Bodianus thoracotaeniatus</v>
          </cell>
        </row>
        <row r="4929">
          <cell r="B4929" t="str">
            <v>Bodianus trilineatus</v>
          </cell>
        </row>
        <row r="4930">
          <cell r="B4930" t="str">
            <v>Bodianus unimaculatus</v>
          </cell>
        </row>
        <row r="4931">
          <cell r="B4931" t="str">
            <v>Bodianus vulpinus</v>
          </cell>
        </row>
        <row r="4932">
          <cell r="B4932" t="str">
            <v>Bodopsis</v>
          </cell>
        </row>
        <row r="4933">
          <cell r="B4933" t="str">
            <v>Bodotria</v>
          </cell>
        </row>
        <row r="4934">
          <cell r="B4934" t="str">
            <v>Bodotriidae</v>
          </cell>
        </row>
        <row r="4935">
          <cell r="B4935" t="str">
            <v>Boechera cobrensis</v>
          </cell>
        </row>
        <row r="4936">
          <cell r="B4936" t="str">
            <v>Boechera laevigata</v>
          </cell>
        </row>
        <row r="4937">
          <cell r="B4937" t="str">
            <v>Boechera oxylobula</v>
          </cell>
        </row>
        <row r="4938">
          <cell r="B4938" t="str">
            <v>Boehlkea</v>
          </cell>
        </row>
        <row r="4939">
          <cell r="B4939" t="str">
            <v>Boehlkea fredcochui</v>
          </cell>
        </row>
        <row r="4940">
          <cell r="B4940" t="str">
            <v>Boehmeria cylindrica</v>
          </cell>
        </row>
        <row r="4941">
          <cell r="B4941" t="str">
            <v>Boguea enigmatica</v>
          </cell>
        </row>
        <row r="4942">
          <cell r="B4942" t="str">
            <v>Bohadschia argus***retired***use Holothuria argus</v>
          </cell>
        </row>
        <row r="4943">
          <cell r="B4943" t="str">
            <v>Bohadschia marmorata</v>
          </cell>
        </row>
        <row r="4944">
          <cell r="B4944" t="str">
            <v>Bolbometopon</v>
          </cell>
        </row>
        <row r="4945">
          <cell r="B4945" t="str">
            <v>Bolbometopon bicolor***retired***use Cetoscarus bicolor</v>
          </cell>
        </row>
        <row r="4946">
          <cell r="B4946" t="str">
            <v>Bolbometopon muricatum</v>
          </cell>
        </row>
        <row r="4947">
          <cell r="B4947" t="str">
            <v>Bolboschoenus fluviatilis</v>
          </cell>
        </row>
        <row r="4948">
          <cell r="B4948" t="str">
            <v>Bolboschoenus maritimus</v>
          </cell>
        </row>
        <row r="4949">
          <cell r="B4949" t="str">
            <v>Bolboschoenus robustus</v>
          </cell>
        </row>
        <row r="4950">
          <cell r="B4950" t="str">
            <v>Boldia angustata</v>
          </cell>
        </row>
        <row r="4951">
          <cell r="B4951" t="str">
            <v>Boldia erythrosiphon</v>
          </cell>
        </row>
        <row r="4952">
          <cell r="B4952" t="str">
            <v>Bolinichthys</v>
          </cell>
        </row>
        <row r="4953">
          <cell r="B4953" t="str">
            <v>Bolinichthys distofax</v>
          </cell>
        </row>
        <row r="4954">
          <cell r="B4954" t="str">
            <v>Bolinichthys indicus</v>
          </cell>
        </row>
        <row r="4955">
          <cell r="B4955" t="str">
            <v>Bolinichthys longipes</v>
          </cell>
        </row>
        <row r="4956">
          <cell r="B4956" t="str">
            <v>Bolinichthys nikolayi</v>
          </cell>
        </row>
        <row r="4957">
          <cell r="B4957" t="str">
            <v>Bolinichthys photothorax</v>
          </cell>
        </row>
        <row r="4958">
          <cell r="B4958" t="str">
            <v>Bolinichthys pyrsobolus</v>
          </cell>
        </row>
        <row r="4959">
          <cell r="B4959" t="str">
            <v>Bolinichthys supralateralis</v>
          </cell>
        </row>
        <row r="4960">
          <cell r="B4960" t="str">
            <v>Bolitocharini</v>
          </cell>
        </row>
        <row r="4961">
          <cell r="B4961" t="str">
            <v>Bollmannia</v>
          </cell>
        </row>
        <row r="4962">
          <cell r="B4962" t="str">
            <v>Bollmannia boqueronensis</v>
          </cell>
        </row>
        <row r="4963">
          <cell r="B4963" t="str">
            <v>Bollmannia communis</v>
          </cell>
        </row>
        <row r="4964">
          <cell r="B4964" t="str">
            <v>Bollmannia eigenmanni</v>
          </cell>
        </row>
        <row r="4965">
          <cell r="B4965" t="str">
            <v>Bollmannia gomezi</v>
          </cell>
        </row>
        <row r="4966">
          <cell r="B4966" t="str">
            <v>Bolotoperla</v>
          </cell>
        </row>
        <row r="4967">
          <cell r="B4967" t="str">
            <v>Bolotoperla rossi</v>
          </cell>
        </row>
        <row r="4968">
          <cell r="B4968" t="str">
            <v>Bolshecapnia</v>
          </cell>
        </row>
        <row r="4969">
          <cell r="B4969" t="str">
            <v>Bolshecapnia milami</v>
          </cell>
        </row>
        <row r="4970">
          <cell r="B4970" t="str">
            <v>Boltenia</v>
          </cell>
        </row>
        <row r="4971">
          <cell r="B4971" t="str">
            <v>Boltenia echinata</v>
          </cell>
        </row>
        <row r="4972">
          <cell r="B4972" t="str">
            <v>Boltenia villosa</v>
          </cell>
        </row>
        <row r="4973">
          <cell r="B4973" t="str">
            <v>Boltonia asteroides</v>
          </cell>
        </row>
        <row r="4974">
          <cell r="B4974" t="str">
            <v>Boltonia diffusa</v>
          </cell>
        </row>
        <row r="4975">
          <cell r="B4975" t="str">
            <v>Bombycoidea</v>
          </cell>
        </row>
        <row r="4976">
          <cell r="B4976" t="str">
            <v>Bonapartia</v>
          </cell>
        </row>
        <row r="4977">
          <cell r="B4977" t="str">
            <v>Bonapartia pedaliota</v>
          </cell>
        </row>
        <row r="4978">
          <cell r="B4978" t="str">
            <v>Bonellia (Bonelliidae)</v>
          </cell>
        </row>
        <row r="4979">
          <cell r="B4979" t="str">
            <v>Bonellia (Primulaceae)</v>
          </cell>
        </row>
        <row r="4980">
          <cell r="B4980" t="str">
            <v>Bonelliidae</v>
          </cell>
        </row>
        <row r="4981">
          <cell r="B4981" t="str">
            <v>Boonea bisuturalis</v>
          </cell>
        </row>
        <row r="4982">
          <cell r="B4982" t="str">
            <v>Boonea impressa</v>
          </cell>
        </row>
        <row r="4983">
          <cell r="B4983" t="str">
            <v>Boonea seminuda</v>
          </cell>
        </row>
        <row r="4984">
          <cell r="B4984" t="str">
            <v>Boops</v>
          </cell>
        </row>
        <row r="4985">
          <cell r="B4985" t="str">
            <v>Boops boops</v>
          </cell>
        </row>
        <row r="4986">
          <cell r="B4986" t="str">
            <v>Bopyridae</v>
          </cell>
        </row>
        <row r="4987">
          <cell r="B4987" t="str">
            <v>Bopyrina abbreviata</v>
          </cell>
        </row>
        <row r="4988">
          <cell r="B4988" t="str">
            <v>Bopyrissa wolffi</v>
          </cell>
        </row>
        <row r="4989">
          <cell r="B4989" t="str">
            <v>Boraginaceae</v>
          </cell>
        </row>
        <row r="4990">
          <cell r="B4990" t="str">
            <v>Boraras maculatus</v>
          </cell>
        </row>
        <row r="4991">
          <cell r="B4991" t="str">
            <v>Boreochlini</v>
          </cell>
        </row>
        <row r="4992">
          <cell r="B4992" t="str">
            <v>Boreochlus</v>
          </cell>
        </row>
        <row r="4993">
          <cell r="B4993" t="str">
            <v>Boreocingula martyni</v>
          </cell>
        </row>
        <row r="4994">
          <cell r="B4994" t="str">
            <v>Boreogadus</v>
          </cell>
        </row>
        <row r="4995">
          <cell r="B4995" t="str">
            <v>Boreogadus saida</v>
          </cell>
        </row>
        <row r="4996">
          <cell r="B4996" t="str">
            <v>Boreoheptagyia</v>
          </cell>
        </row>
        <row r="4997">
          <cell r="B4997" t="str">
            <v>Boreoheptagyia lurida</v>
          </cell>
        </row>
        <row r="4998">
          <cell r="B4998" t="str">
            <v>Boreoheptagyiini</v>
          </cell>
        </row>
        <row r="4999">
          <cell r="B4999" t="str">
            <v>Boreoscala greenlandica</v>
          </cell>
        </row>
        <row r="5000">
          <cell r="B5000" t="str">
            <v>Boreotrophon</v>
          </cell>
        </row>
        <row r="5001">
          <cell r="B5001" t="str">
            <v>Boreotrophon clathratus</v>
          </cell>
        </row>
        <row r="5002">
          <cell r="B5002" t="str">
            <v>Boreozonacola hustedtii</v>
          </cell>
        </row>
        <row r="5003">
          <cell r="B5003" t="str">
            <v>Boreozonacola olympica</v>
          </cell>
        </row>
        <row r="5004">
          <cell r="B5004" t="str">
            <v>Borinquena</v>
          </cell>
        </row>
        <row r="5005">
          <cell r="B5005" t="str">
            <v>Borodinula gilli***retired***use Avocettina infans</v>
          </cell>
        </row>
        <row r="5006">
          <cell r="B5006" t="str">
            <v>Borodinula infans***retired***use Avocettina infans</v>
          </cell>
        </row>
        <row r="5007">
          <cell r="B5007" t="str">
            <v>Borodinula***retired***use Avocettina</v>
          </cell>
        </row>
        <row r="5008">
          <cell r="B5008" t="str">
            <v>Borophryne</v>
          </cell>
        </row>
        <row r="5009">
          <cell r="B5009" t="str">
            <v>Borophryne apogon</v>
          </cell>
        </row>
        <row r="5010">
          <cell r="B5010" t="str">
            <v>Borostomias</v>
          </cell>
        </row>
        <row r="5011">
          <cell r="B5011" t="str">
            <v>Borostomias abyssorum</v>
          </cell>
        </row>
        <row r="5012">
          <cell r="B5012" t="str">
            <v>Borostomias antarcticus</v>
          </cell>
        </row>
        <row r="5013">
          <cell r="B5013" t="str">
            <v>Borostomias elucens</v>
          </cell>
        </row>
        <row r="5014">
          <cell r="B5014" t="str">
            <v>Borostomias mononema</v>
          </cell>
        </row>
        <row r="5015">
          <cell r="B5015" t="str">
            <v>Borostomias pacificus</v>
          </cell>
        </row>
        <row r="5016">
          <cell r="B5016" t="str">
            <v>Borostomias panamensis</v>
          </cell>
        </row>
        <row r="5017">
          <cell r="B5017" t="str">
            <v>Borrichia arborescens</v>
          </cell>
        </row>
        <row r="5018">
          <cell r="B5018" t="str">
            <v>Borrichia frutescens</v>
          </cell>
        </row>
        <row r="5019">
          <cell r="B5019" t="str">
            <v>Borsonella</v>
          </cell>
        </row>
        <row r="5020">
          <cell r="B5020" t="str">
            <v>Borzia</v>
          </cell>
        </row>
        <row r="5021">
          <cell r="B5021" t="str">
            <v>Borzia trilocularia</v>
          </cell>
        </row>
        <row r="5022">
          <cell r="B5022" t="str">
            <v>Borziaceae</v>
          </cell>
        </row>
        <row r="5023">
          <cell r="B5023" t="str">
            <v>Boschniakia hookeri***retired***use Kopsiopsis hookeri</v>
          </cell>
        </row>
        <row r="5024">
          <cell r="B5024" t="str">
            <v>Bosmina</v>
          </cell>
        </row>
        <row r="5025">
          <cell r="B5025" t="str">
            <v>Bosmina coregoni</v>
          </cell>
        </row>
        <row r="5026">
          <cell r="B5026" t="str">
            <v>Bosmina longirostris</v>
          </cell>
        </row>
        <row r="5027">
          <cell r="B5027" t="str">
            <v>Bosmina longispina***retired***use Eubosmina longispina</v>
          </cell>
        </row>
        <row r="5028">
          <cell r="B5028" t="str">
            <v>Bosminidae</v>
          </cell>
        </row>
        <row r="5029">
          <cell r="B5029" t="str">
            <v>Bosminopsis</v>
          </cell>
        </row>
        <row r="5030">
          <cell r="B5030" t="str">
            <v>Bosminopsis deitersi</v>
          </cell>
        </row>
        <row r="5031">
          <cell r="B5031" t="str">
            <v>Bostockia porosa</v>
          </cell>
        </row>
        <row r="5032">
          <cell r="B5032" t="str">
            <v>Bostrichobranchus pilularis</v>
          </cell>
        </row>
        <row r="5033">
          <cell r="B5033" t="str">
            <v>Bostrychia (Rhodomelaceae)</v>
          </cell>
        </row>
        <row r="5034">
          <cell r="B5034" t="str">
            <v>Bostrychia (Threskiornithinae)</v>
          </cell>
        </row>
        <row r="5035">
          <cell r="B5035" t="str">
            <v>Botaurus lentiginosus</v>
          </cell>
        </row>
        <row r="5036">
          <cell r="B5036" t="str">
            <v>Bothidae</v>
          </cell>
        </row>
        <row r="5037">
          <cell r="B5037" t="str">
            <v>Bothragonus swanii</v>
          </cell>
        </row>
        <row r="5038">
          <cell r="B5038" t="str">
            <v>Bothrioneurum</v>
          </cell>
        </row>
        <row r="5039">
          <cell r="B5039" t="str">
            <v>Bothrioneurum vejdovskyanum</v>
          </cell>
        </row>
        <row r="5040">
          <cell r="B5040" t="str">
            <v>Bothrocara</v>
          </cell>
        </row>
        <row r="5041">
          <cell r="B5041" t="str">
            <v>Bothrocara brunneum</v>
          </cell>
        </row>
        <row r="5042">
          <cell r="B5042" t="str">
            <v>Bothrocara molle</v>
          </cell>
        </row>
        <row r="5043">
          <cell r="B5043" t="str">
            <v>Bothrocara pusillum</v>
          </cell>
        </row>
        <row r="5044">
          <cell r="B5044" t="str">
            <v>Bothrocara remigerum***retired***use Bothrocara molle</v>
          </cell>
        </row>
        <row r="5045">
          <cell r="B5045" t="str">
            <v>Bothus</v>
          </cell>
        </row>
        <row r="5046">
          <cell r="B5046" t="str">
            <v>Bothus africanus***retired***use Bothus podas</v>
          </cell>
        </row>
        <row r="5047">
          <cell r="B5047" t="str">
            <v>Bothus assimilis</v>
          </cell>
        </row>
        <row r="5048">
          <cell r="B5048" t="str">
            <v>Bothus bleekeri</v>
          </cell>
        </row>
        <row r="5049">
          <cell r="B5049" t="str">
            <v>Bothus brunneus***retired***use Arnoglossus brunneus</v>
          </cell>
        </row>
        <row r="5050">
          <cell r="B5050" t="str">
            <v>Bothus constellatus</v>
          </cell>
        </row>
        <row r="5051">
          <cell r="B5051" t="str">
            <v>Bothus ellipticus</v>
          </cell>
        </row>
        <row r="5052">
          <cell r="B5052" t="str">
            <v>Bothus guibei</v>
          </cell>
        </row>
        <row r="5053">
          <cell r="B5053" t="str">
            <v>Bothus leopardinus</v>
          </cell>
        </row>
        <row r="5054">
          <cell r="B5054" t="str">
            <v>Bothus lunatus</v>
          </cell>
        </row>
        <row r="5055">
          <cell r="B5055" t="str">
            <v>Bothus maculiferus</v>
          </cell>
        </row>
        <row r="5056">
          <cell r="B5056" t="str">
            <v>Bothus mancus</v>
          </cell>
        </row>
        <row r="5057">
          <cell r="B5057" t="str">
            <v>Bothus mellissi</v>
          </cell>
        </row>
        <row r="5058">
          <cell r="B5058" t="str">
            <v>Bothus myriaster</v>
          </cell>
        </row>
        <row r="5059">
          <cell r="B5059" t="str">
            <v>Bothus obliquioculatus***retired***use Engyprosopon obliquioculatum</v>
          </cell>
        </row>
        <row r="5060">
          <cell r="B5060" t="str">
            <v>Bothus ocellatus</v>
          </cell>
        </row>
        <row r="5061">
          <cell r="B5061" t="str">
            <v>Bothus ovalis***retired***use Bothus myriaster</v>
          </cell>
        </row>
        <row r="5062">
          <cell r="B5062" t="str">
            <v>Bothus pantherinus</v>
          </cell>
        </row>
        <row r="5063">
          <cell r="B5063" t="str">
            <v>Bothus pellucida</v>
          </cell>
        </row>
        <row r="5064">
          <cell r="B5064" t="str">
            <v>Bothus podas</v>
          </cell>
        </row>
        <row r="5065">
          <cell r="B5065" t="str">
            <v>Bothus podas africanus***retired***use Bothus podas</v>
          </cell>
        </row>
        <row r="5066">
          <cell r="B5066" t="str">
            <v>Bothus podas maderensis</v>
          </cell>
        </row>
        <row r="5067">
          <cell r="B5067" t="str">
            <v>Bothus podas podas</v>
          </cell>
        </row>
        <row r="5068">
          <cell r="B5068" t="str">
            <v>Bothus polylepis***retired***use Parabothus polylepis</v>
          </cell>
        </row>
        <row r="5069">
          <cell r="B5069" t="str">
            <v>Bothus robinsi</v>
          </cell>
        </row>
        <row r="5070">
          <cell r="B5070" t="str">
            <v>Bothus swio</v>
          </cell>
        </row>
        <row r="5071">
          <cell r="B5071" t="str">
            <v>Bothus thompsoni***retired***use Bothus bleekeri</v>
          </cell>
        </row>
        <row r="5072">
          <cell r="B5072" t="str">
            <v>Bothus tricirrhitus</v>
          </cell>
        </row>
        <row r="5073">
          <cell r="B5073" t="str">
            <v>Botia</v>
          </cell>
        </row>
        <row r="5074">
          <cell r="B5074" t="str">
            <v>Botrychium</v>
          </cell>
        </row>
        <row r="5075">
          <cell r="B5075" t="str">
            <v>Botrychium dissectum</v>
          </cell>
        </row>
        <row r="5076">
          <cell r="B5076" t="str">
            <v>Botrychium matricariifolium</v>
          </cell>
        </row>
        <row r="5077">
          <cell r="B5077" t="str">
            <v>Botrychium virginianum</v>
          </cell>
        </row>
        <row r="5078">
          <cell r="B5078" t="str">
            <v>Botrydiopsis</v>
          </cell>
        </row>
        <row r="5079">
          <cell r="B5079" t="str">
            <v>Botrydiopsis ahriza</v>
          </cell>
        </row>
        <row r="5080">
          <cell r="B5080" t="str">
            <v>Botryllus schlosseri</v>
          </cell>
        </row>
        <row r="5081">
          <cell r="B5081" t="str">
            <v>Botryococcaceae</v>
          </cell>
        </row>
        <row r="5082">
          <cell r="B5082" t="str">
            <v>Botryococcus</v>
          </cell>
        </row>
        <row r="5083">
          <cell r="B5083" t="str">
            <v>Botryococcus braunii</v>
          </cell>
        </row>
        <row r="5084">
          <cell r="B5084" t="str">
            <v>Botryococcus protuberans</v>
          </cell>
        </row>
        <row r="5085">
          <cell r="B5085" t="str">
            <v>Botryococcus protuberans var. minor</v>
          </cell>
        </row>
        <row r="5086">
          <cell r="B5086" t="str">
            <v>Botryococcus sudeticus</v>
          </cell>
        </row>
        <row r="5087">
          <cell r="B5087" t="str">
            <v>Botula (Botulidae)</v>
          </cell>
        </row>
        <row r="5088">
          <cell r="B5088" t="str">
            <v>Botula (Mytilidae)</v>
          </cell>
        </row>
        <row r="5089">
          <cell r="B5089" t="str">
            <v>Bougainvillia muscus</v>
          </cell>
        </row>
        <row r="5090">
          <cell r="B5090" t="str">
            <v>Bougainvillia rugosa</v>
          </cell>
        </row>
        <row r="5091">
          <cell r="B5091" t="str">
            <v>Bougainvilliidae</v>
          </cell>
        </row>
        <row r="5092">
          <cell r="B5092" t="str">
            <v>Boulengerella</v>
          </cell>
        </row>
        <row r="5093">
          <cell r="B5093" t="str">
            <v>Boulengerella maculata</v>
          </cell>
        </row>
        <row r="5094">
          <cell r="B5094" t="str">
            <v>Boulengerella maculatum***retired***use Boulengerella maculata</v>
          </cell>
        </row>
        <row r="5095">
          <cell r="B5095" t="str">
            <v>Bourletiella</v>
          </cell>
        </row>
        <row r="5096">
          <cell r="B5096" t="str">
            <v>Bouteloua curtipendula</v>
          </cell>
        </row>
        <row r="5097">
          <cell r="B5097" t="str">
            <v>Bouteloua dactyloides</v>
          </cell>
        </row>
        <row r="5098">
          <cell r="B5098" t="str">
            <v>Bovichthyidae</v>
          </cell>
        </row>
        <row r="5099">
          <cell r="B5099" t="str">
            <v>Bovichthys variegatus***retired***use Bovichtus variegatus</v>
          </cell>
        </row>
        <row r="5100">
          <cell r="B5100" t="str">
            <v>Bovichthys***retired***use Bovichtus</v>
          </cell>
        </row>
        <row r="5101">
          <cell r="B5101" t="str">
            <v>Bovichtus</v>
          </cell>
        </row>
        <row r="5102">
          <cell r="B5102" t="str">
            <v>Bovichtus variegatus</v>
          </cell>
        </row>
        <row r="5103">
          <cell r="B5103" t="str">
            <v>Bowerbankia</v>
          </cell>
        </row>
        <row r="5104">
          <cell r="B5104" t="str">
            <v>Bowerbankia gracilis</v>
          </cell>
        </row>
        <row r="5105">
          <cell r="B5105" t="str">
            <v>Bowmaniella</v>
          </cell>
        </row>
        <row r="5106">
          <cell r="B5106" t="str">
            <v>Bowmaniella brasiliensis</v>
          </cell>
        </row>
        <row r="5107">
          <cell r="B5107" t="str">
            <v>Bowmaniella dissimilis</v>
          </cell>
        </row>
        <row r="5108">
          <cell r="B5108" t="str">
            <v>Bowmaniella floridana</v>
          </cell>
        </row>
        <row r="5109">
          <cell r="B5109" t="str">
            <v>Box vulgaris***retired***use Boops boops</v>
          </cell>
        </row>
        <row r="5110">
          <cell r="B5110" t="str">
            <v>Boyeria</v>
          </cell>
        </row>
        <row r="5111">
          <cell r="B5111" t="str">
            <v>Boyeria grafiana</v>
          </cell>
        </row>
        <row r="5112">
          <cell r="B5112" t="str">
            <v>Boyeria vinosa</v>
          </cell>
        </row>
        <row r="5113">
          <cell r="B5113" t="str">
            <v>Boykinia major</v>
          </cell>
        </row>
        <row r="5114">
          <cell r="B5114" t="str">
            <v>Boykinia occidentalis</v>
          </cell>
        </row>
        <row r="5115">
          <cell r="B5115" t="str">
            <v>Brachaeluridae</v>
          </cell>
        </row>
        <row r="5116">
          <cell r="B5116" t="str">
            <v>Brachaelurus</v>
          </cell>
        </row>
        <row r="5117">
          <cell r="B5117" t="str">
            <v>Brachaelurus waddi</v>
          </cell>
        </row>
        <row r="5118">
          <cell r="B5118" t="str">
            <v>Brachidontes</v>
          </cell>
        </row>
        <row r="5119">
          <cell r="B5119" t="str">
            <v>Brachidontes domingensis</v>
          </cell>
        </row>
        <row r="5120">
          <cell r="B5120" t="str">
            <v>Brachidontes exustus</v>
          </cell>
        </row>
        <row r="5121">
          <cell r="B5121" t="str">
            <v>Brachiomonas</v>
          </cell>
        </row>
        <row r="5122">
          <cell r="B5122" t="str">
            <v>Brachionichthyidae</v>
          </cell>
        </row>
        <row r="5123">
          <cell r="B5123" t="str">
            <v>Brachionichthys</v>
          </cell>
        </row>
        <row r="5124">
          <cell r="B5124" t="str">
            <v>Brachionichthys hirsutus</v>
          </cell>
        </row>
        <row r="5125">
          <cell r="B5125" t="str">
            <v>Brachionis havanaensis</v>
          </cell>
        </row>
        <row r="5126">
          <cell r="B5126" t="str">
            <v>Brachionus</v>
          </cell>
        </row>
        <row r="5127">
          <cell r="B5127" t="str">
            <v>Brachionus angularis</v>
          </cell>
        </row>
        <row r="5128">
          <cell r="B5128" t="str">
            <v>Brachionus angularis f. Pseudodolabratus</v>
          </cell>
        </row>
        <row r="5129">
          <cell r="B5129" t="str">
            <v>Brachionus angularis var. Chelonis</v>
          </cell>
        </row>
        <row r="5130">
          <cell r="B5130" t="str">
            <v>Brachionus bidentata</v>
          </cell>
        </row>
        <row r="5131">
          <cell r="B5131" t="str">
            <v>Brachionus budapestinensis</v>
          </cell>
        </row>
        <row r="5132">
          <cell r="B5132" t="str">
            <v>Brachionus calcyflorus</v>
          </cell>
        </row>
        <row r="5133">
          <cell r="B5133" t="str">
            <v>Brachionus calyciflorus</v>
          </cell>
        </row>
        <row r="5134">
          <cell r="B5134" t="str">
            <v>Brachionus caudatus</v>
          </cell>
        </row>
        <row r="5135">
          <cell r="B5135" t="str">
            <v>Brachionus caudatus f. Provectus</v>
          </cell>
        </row>
        <row r="5136">
          <cell r="B5136" t="str">
            <v>Brachionus caudatus f. Vulgatus</v>
          </cell>
        </row>
        <row r="5137">
          <cell r="B5137" t="str">
            <v>Brachionus caudatus personata</v>
          </cell>
        </row>
        <row r="5138">
          <cell r="B5138" t="str">
            <v>Brachionus dimidiatus</v>
          </cell>
        </row>
        <row r="5139">
          <cell r="B5139" t="str">
            <v>Brachionus dimidiatus var. Inermis</v>
          </cell>
        </row>
        <row r="5140">
          <cell r="B5140" t="str">
            <v>Brachionus diversicornis</v>
          </cell>
        </row>
        <row r="5141">
          <cell r="B5141" t="str">
            <v>Brachionus falcatus</v>
          </cell>
        </row>
        <row r="5142">
          <cell r="B5142" t="str">
            <v>Brachionus forficula</v>
          </cell>
        </row>
        <row r="5143">
          <cell r="B5143" t="str">
            <v>Brachionus forficula f. Assymetrica</v>
          </cell>
        </row>
        <row r="5144">
          <cell r="B5144" t="str">
            <v>Brachionus forficula f. Reducta</v>
          </cell>
        </row>
        <row r="5145">
          <cell r="B5145" t="str">
            <v>Brachionus havanaensis</v>
          </cell>
        </row>
        <row r="5146">
          <cell r="B5146" t="str">
            <v>Brachionus leydigi</v>
          </cell>
        </row>
        <row r="5147">
          <cell r="B5147" t="str">
            <v>Brachionus nilsoni</v>
          </cell>
        </row>
        <row r="5148">
          <cell r="B5148" t="str">
            <v>Brachionus novaezelandiae</v>
          </cell>
        </row>
        <row r="5149">
          <cell r="B5149" t="str">
            <v>Brachionus patulus</v>
          </cell>
        </row>
        <row r="5150">
          <cell r="B5150" t="str">
            <v>Brachionus plicatilis</v>
          </cell>
        </row>
        <row r="5151">
          <cell r="B5151" t="str">
            <v>Brachionus pterodinoides</v>
          </cell>
        </row>
        <row r="5152">
          <cell r="B5152" t="str">
            <v>Brachionus quadridentatus</v>
          </cell>
        </row>
        <row r="5153">
          <cell r="B5153" t="str">
            <v>Brachionus quadridentatus brevispinus</v>
          </cell>
        </row>
        <row r="5154">
          <cell r="B5154" t="str">
            <v>Brachionus quadridentatus melheni</v>
          </cell>
        </row>
        <row r="5155">
          <cell r="B5155" t="str">
            <v>Brachionus rubens</v>
          </cell>
        </row>
        <row r="5156">
          <cell r="B5156" t="str">
            <v>Brachionus satanicus</v>
          </cell>
        </row>
        <row r="5157">
          <cell r="B5157" t="str">
            <v>Brachionus urceolaris</v>
          </cell>
        </row>
        <row r="5158">
          <cell r="B5158" t="str">
            <v>Brachionus variabilis</v>
          </cell>
        </row>
        <row r="5159">
          <cell r="B5159" t="str">
            <v>Brachionus zahniseri</v>
          </cell>
        </row>
        <row r="5160">
          <cell r="B5160" t="str">
            <v>Brachiopoda</v>
          </cell>
        </row>
        <row r="5161">
          <cell r="B5161" t="str">
            <v>Brachiopterygii***retired***use Polypteriformes</v>
          </cell>
        </row>
        <row r="5162">
          <cell r="B5162" t="str">
            <v>Brachioptilon hamiltoni***retired***use Manta hamiltoni</v>
          </cell>
        </row>
        <row r="5163">
          <cell r="B5163" t="str">
            <v>Brachioptilon***retired***use Manta</v>
          </cell>
        </row>
        <row r="5164">
          <cell r="B5164" t="str">
            <v>Brachiosyllis exilis***retired***use Branchiosyllis exilis</v>
          </cell>
        </row>
        <row r="5165">
          <cell r="B5165" t="str">
            <v>Brachirus</v>
          </cell>
        </row>
        <row r="5166">
          <cell r="B5166" t="str">
            <v>Brachirus aenea</v>
          </cell>
        </row>
        <row r="5167">
          <cell r="B5167" t="str">
            <v>Brachirus annularis</v>
          </cell>
        </row>
        <row r="5168">
          <cell r="B5168" t="str">
            <v>Brachirus aspilos</v>
          </cell>
        </row>
        <row r="5169">
          <cell r="B5169" t="str">
            <v>Brachirus dicholepis</v>
          </cell>
        </row>
        <row r="5170">
          <cell r="B5170" t="str">
            <v>Brachirus elongatus</v>
          </cell>
        </row>
        <row r="5171">
          <cell r="B5171" t="str">
            <v>Brachirus harmandi</v>
          </cell>
        </row>
        <row r="5172">
          <cell r="B5172" t="str">
            <v>Brachirus heterolepis</v>
          </cell>
        </row>
        <row r="5173">
          <cell r="B5173" t="str">
            <v>Brachirus macrolepis</v>
          </cell>
        </row>
        <row r="5174">
          <cell r="B5174" t="str">
            <v>Brachirus muelleri</v>
          </cell>
        </row>
        <row r="5175">
          <cell r="B5175" t="str">
            <v>Brachirus orientalis</v>
          </cell>
        </row>
        <row r="5176">
          <cell r="B5176" t="str">
            <v>Brachirus pan</v>
          </cell>
        </row>
        <row r="5177">
          <cell r="B5177" t="str">
            <v>Brachirus panoides</v>
          </cell>
        </row>
        <row r="5178">
          <cell r="B5178" t="str">
            <v>Brachirus salinarum</v>
          </cell>
        </row>
        <row r="5179">
          <cell r="B5179" t="str">
            <v>Brachirus selheimi</v>
          </cell>
        </row>
        <row r="5180">
          <cell r="B5180" t="str">
            <v>Brachirus siamensis</v>
          </cell>
        </row>
        <row r="5181">
          <cell r="B5181" t="str">
            <v>Brachirus sorsogonensis</v>
          </cell>
        </row>
        <row r="5182">
          <cell r="B5182" t="str">
            <v>Brachirus swinhonis</v>
          </cell>
        </row>
        <row r="5183">
          <cell r="B5183" t="str">
            <v>Brachirus villosa</v>
          </cell>
        </row>
        <row r="5184">
          <cell r="B5184" t="str">
            <v>Brachirus zebra***retired***use Pterois volitans</v>
          </cell>
        </row>
        <row r="5185">
          <cell r="B5185" t="str">
            <v>Brachyalestes acutidens***retired***use Micralestes acutidens</v>
          </cell>
        </row>
        <row r="5186">
          <cell r="B5186" t="str">
            <v>Brachycentridae</v>
          </cell>
        </row>
        <row r="5187">
          <cell r="B5187" t="str">
            <v>Brachycentrus</v>
          </cell>
        </row>
        <row r="5188">
          <cell r="B5188" t="str">
            <v>Brachycentrus americanus</v>
          </cell>
        </row>
        <row r="5189">
          <cell r="B5189" t="str">
            <v>Brachycentrus appalachia</v>
          </cell>
        </row>
        <row r="5190">
          <cell r="B5190" t="str">
            <v>Brachycentrus chelatus</v>
          </cell>
        </row>
        <row r="5191">
          <cell r="B5191" t="str">
            <v>Brachycentrus echo</v>
          </cell>
        </row>
        <row r="5192">
          <cell r="B5192" t="str">
            <v>Brachycentrus incanus</v>
          </cell>
        </row>
        <row r="5193">
          <cell r="B5193" t="str">
            <v>Brachycentrus lateralis</v>
          </cell>
        </row>
        <row r="5194">
          <cell r="B5194" t="str">
            <v>Brachycentrus nigrosoma</v>
          </cell>
        </row>
        <row r="5195">
          <cell r="B5195" t="str">
            <v>Brachycentrus numerosus</v>
          </cell>
        </row>
        <row r="5196">
          <cell r="B5196" t="str">
            <v>Brachycentrus occidentalis</v>
          </cell>
        </row>
        <row r="5197">
          <cell r="B5197" t="str">
            <v>Brachycentrus solomoni</v>
          </cell>
        </row>
        <row r="5198">
          <cell r="B5198" t="str">
            <v>Brachycentrus spinae</v>
          </cell>
        </row>
        <row r="5199">
          <cell r="B5199" t="str">
            <v>Brachycera</v>
          </cell>
        </row>
        <row r="5200">
          <cell r="B5200" t="str">
            <v>Brachycercinae</v>
          </cell>
        </row>
        <row r="5201">
          <cell r="B5201" t="str">
            <v>Brachycercus</v>
          </cell>
        </row>
        <row r="5202">
          <cell r="B5202" t="str">
            <v>Brachycercus berneri</v>
          </cell>
        </row>
        <row r="5203">
          <cell r="B5203" t="str">
            <v>Brachycercus harrisella</v>
          </cell>
        </row>
        <row r="5204">
          <cell r="B5204" t="str">
            <v>Brachycercus lacustris***retired***use Sparbarus lacustris</v>
          </cell>
        </row>
        <row r="5205">
          <cell r="B5205" t="str">
            <v>Brachycercus maculatus***retired***use Sparbarus maculatus</v>
          </cell>
        </row>
        <row r="5206">
          <cell r="B5206" t="str">
            <v>Brachycercus nitidus</v>
          </cell>
        </row>
        <row r="5207">
          <cell r="B5207" t="str">
            <v>Brachycerus</v>
          </cell>
        </row>
        <row r="5208">
          <cell r="B5208" t="str">
            <v>Brachychalcinus orbicularis</v>
          </cell>
        </row>
        <row r="5209">
          <cell r="B5209" t="str">
            <v>Brachydanio albolineatus***retired***use Danio albolineatus</v>
          </cell>
        </row>
        <row r="5210">
          <cell r="B5210" t="str">
            <v>Brachydanio kerri***retired***use Danio kerri</v>
          </cell>
        </row>
        <row r="5211">
          <cell r="B5211" t="str">
            <v>Brachydanio nigrofasciatus***retired***use Danio nigrofasciatus</v>
          </cell>
        </row>
        <row r="5212">
          <cell r="B5212" t="str">
            <v>Brachydanio rerio***retired***use Danio rerio</v>
          </cell>
        </row>
        <row r="5213">
          <cell r="B5213" t="str">
            <v>Brachydanio***retired***use Danio</v>
          </cell>
        </row>
        <row r="5214">
          <cell r="B5214" t="str">
            <v>Brachydeutera</v>
          </cell>
        </row>
        <row r="5215">
          <cell r="B5215" t="str">
            <v>Brachydeutera argentata</v>
          </cell>
        </row>
        <row r="5216">
          <cell r="B5216" t="str">
            <v>Brachydeuterus</v>
          </cell>
        </row>
        <row r="5217">
          <cell r="B5217" t="str">
            <v>Brachydeuterus auritus</v>
          </cell>
        </row>
        <row r="5218">
          <cell r="B5218" t="str">
            <v>Brachydeuterus corvinaeformis***retired***use Pomadasys corvinaeformis</v>
          </cell>
        </row>
        <row r="5219">
          <cell r="B5219" t="str">
            <v>Brachyelytrum aristosum</v>
          </cell>
        </row>
        <row r="5220">
          <cell r="B5220" t="str">
            <v>Brachyelytrum erectum</v>
          </cell>
        </row>
        <row r="5221">
          <cell r="B5221" t="str">
            <v>Brachygalaxias</v>
          </cell>
        </row>
        <row r="5222">
          <cell r="B5222" t="str">
            <v>Brachygalaxias bullocki</v>
          </cell>
        </row>
        <row r="5223">
          <cell r="B5223" t="str">
            <v>Brachygobius</v>
          </cell>
        </row>
        <row r="5224">
          <cell r="B5224" t="str">
            <v>Brachygobius aggregatus</v>
          </cell>
        </row>
        <row r="5225">
          <cell r="B5225" t="str">
            <v>Brachygobius nunus</v>
          </cell>
        </row>
        <row r="5226">
          <cell r="B5226" t="str">
            <v>Brachygobius xanthozona***retired***use Brachygobius xanthozonus</v>
          </cell>
        </row>
        <row r="5227">
          <cell r="B5227" t="str">
            <v>Brachygobius xanthozonus</v>
          </cell>
        </row>
        <row r="5228">
          <cell r="B5228" t="str">
            <v>Brachyistius</v>
          </cell>
        </row>
        <row r="5229">
          <cell r="B5229" t="str">
            <v>Brachyistius frenatus</v>
          </cell>
        </row>
        <row r="5230">
          <cell r="B5230" t="str">
            <v>Brachymesia</v>
          </cell>
        </row>
        <row r="5231">
          <cell r="B5231" t="str">
            <v>Brachymesia gravida</v>
          </cell>
        </row>
        <row r="5232">
          <cell r="B5232" t="str">
            <v>Brachymystax</v>
          </cell>
        </row>
        <row r="5233">
          <cell r="B5233" t="str">
            <v>Brachymystax lenok</v>
          </cell>
        </row>
        <row r="5234">
          <cell r="B5234" t="str">
            <v>Brachymystax savinovi</v>
          </cell>
        </row>
        <row r="5235">
          <cell r="B5235" t="str">
            <v>Brachymystax tumensis</v>
          </cell>
        </row>
        <row r="5236">
          <cell r="B5236" t="str">
            <v>Brachyplatystoma</v>
          </cell>
        </row>
        <row r="5237">
          <cell r="B5237" t="str">
            <v>Brachyplatystoma vaillante***retired***use Brachyplatystoma vaillantii</v>
          </cell>
        </row>
        <row r="5238">
          <cell r="B5238" t="str">
            <v>Brachyplatystoma vaillantii</v>
          </cell>
        </row>
        <row r="5239">
          <cell r="B5239" t="str">
            <v>Brachypleura</v>
          </cell>
        </row>
        <row r="5240">
          <cell r="B5240" t="str">
            <v>Brachypleura novaezeelandiae</v>
          </cell>
        </row>
        <row r="5241">
          <cell r="B5241" t="str">
            <v>Brachypleurops axillaris***retired***use Citharoides macrolepidotus</v>
          </cell>
        </row>
        <row r="5242">
          <cell r="B5242" t="str">
            <v>Brachypleurops***retired***use Citharoides</v>
          </cell>
        </row>
        <row r="5243">
          <cell r="B5243" t="str">
            <v>Brachypoda (Aturidae)</v>
          </cell>
        </row>
        <row r="5244">
          <cell r="B5244" t="str">
            <v>Brachypoda (Cephalocarida)</v>
          </cell>
        </row>
        <row r="5245">
          <cell r="B5245" t="str">
            <v>Brachypomacentrus***retired***use Stegastes</v>
          </cell>
        </row>
        <row r="5246">
          <cell r="B5246" t="str">
            <v>Brachypremna</v>
          </cell>
        </row>
        <row r="5247">
          <cell r="B5247" t="str">
            <v>Brachyptera</v>
          </cell>
        </row>
        <row r="5248">
          <cell r="B5248" t="str">
            <v>Brachypterinae***retired***use Brachyptera</v>
          </cell>
        </row>
        <row r="5249">
          <cell r="B5249" t="str">
            <v>Brachypteryinae</v>
          </cell>
        </row>
        <row r="5250">
          <cell r="B5250" t="str">
            <v>Brachyramphichthys elegans***retired***use Steatogenys elegans</v>
          </cell>
        </row>
        <row r="5251">
          <cell r="B5251" t="str">
            <v>Brachyrhaphis</v>
          </cell>
        </row>
        <row r="5252">
          <cell r="B5252" t="str">
            <v>Brachyrhaphis episcopi</v>
          </cell>
        </row>
        <row r="5253">
          <cell r="B5253" t="str">
            <v>Brachyrhapis episcopi***retired***use Brachyrhaphis episcopi</v>
          </cell>
        </row>
        <row r="5254">
          <cell r="B5254" t="str">
            <v>Brachysira</v>
          </cell>
        </row>
        <row r="5255">
          <cell r="B5255" t="str">
            <v>Brachysira apiculata</v>
          </cell>
        </row>
        <row r="5256">
          <cell r="B5256" t="str">
            <v>Brachysira aponina</v>
          </cell>
        </row>
        <row r="5257">
          <cell r="B5257" t="str">
            <v>Brachysira brebissonii</v>
          </cell>
        </row>
        <row r="5258">
          <cell r="B5258" t="str">
            <v>Brachysira elliptica</v>
          </cell>
        </row>
        <row r="5259">
          <cell r="B5259" t="str">
            <v>Brachysira exilis</v>
          </cell>
        </row>
        <row r="5260">
          <cell r="B5260" t="str">
            <v>Brachysira follis</v>
          </cell>
        </row>
        <row r="5261">
          <cell r="B5261" t="str">
            <v>Brachysira garrensis</v>
          </cell>
        </row>
        <row r="5262">
          <cell r="B5262" t="str">
            <v>Brachysira hannae</v>
          </cell>
        </row>
        <row r="5263">
          <cell r="B5263" t="str">
            <v>Brachysira microcephala</v>
          </cell>
        </row>
        <row r="5264">
          <cell r="B5264" t="str">
            <v>Brachysira neoacuta</v>
          </cell>
        </row>
        <row r="5265">
          <cell r="B5265" t="str">
            <v>Brachysira neoexilis</v>
          </cell>
        </row>
        <row r="5266">
          <cell r="B5266" t="str">
            <v>Brachysira ocalanensis</v>
          </cell>
        </row>
        <row r="5267">
          <cell r="B5267" t="str">
            <v>Brachysira procera</v>
          </cell>
        </row>
        <row r="5268">
          <cell r="B5268" t="str">
            <v>Brachysira serians</v>
          </cell>
        </row>
        <row r="5269">
          <cell r="B5269" t="str">
            <v>Brachysira serians var. acuta</v>
          </cell>
        </row>
        <row r="5270">
          <cell r="B5270" t="str">
            <v>Brachysira styriaca</v>
          </cell>
        </row>
        <row r="5271">
          <cell r="B5271" t="str">
            <v>Brachysira vitrea</v>
          </cell>
        </row>
        <row r="5272">
          <cell r="B5272" t="str">
            <v>Brachysiraceae</v>
          </cell>
        </row>
        <row r="5273">
          <cell r="B5273" t="str">
            <v>Brachysomophis</v>
          </cell>
        </row>
        <row r="5274">
          <cell r="B5274" t="str">
            <v>Brachysomophis crocodilinus</v>
          </cell>
        </row>
        <row r="5275">
          <cell r="B5275" t="str">
            <v>Brachysomophis henshawi</v>
          </cell>
        </row>
        <row r="5276">
          <cell r="B5276" t="str">
            <v>Brachysomophis sauropsis***retired***use Brachysomophis crocodilinus</v>
          </cell>
        </row>
        <row r="5277">
          <cell r="B5277" t="str">
            <v>Brachyura</v>
          </cell>
        </row>
        <row r="5278">
          <cell r="B5278" t="str">
            <v>Brachyvatus</v>
          </cell>
        </row>
        <row r="5279">
          <cell r="B5279" t="str">
            <v>Brachyvatus apicatus</v>
          </cell>
        </row>
        <row r="5280">
          <cell r="B5280" t="str">
            <v>Braconidae</v>
          </cell>
        </row>
        <row r="5281">
          <cell r="B5281" t="str">
            <v>Bracteacoccus</v>
          </cell>
        </row>
        <row r="5282">
          <cell r="B5282" t="str">
            <v>Bracteacoccus minor</v>
          </cell>
        </row>
        <row r="5283">
          <cell r="B5283" t="str">
            <v>Brada</v>
          </cell>
        </row>
        <row r="5284">
          <cell r="B5284" t="str">
            <v>Brada inhabilis</v>
          </cell>
        </row>
        <row r="5285">
          <cell r="B5285" t="str">
            <v>Brada nuda</v>
          </cell>
        </row>
        <row r="5286">
          <cell r="B5286" t="str">
            <v>Brada pluribranchiata</v>
          </cell>
        </row>
        <row r="5287">
          <cell r="B5287" t="str">
            <v>Brada sachalina</v>
          </cell>
        </row>
        <row r="5288">
          <cell r="B5288" t="str">
            <v>Brada villosa</v>
          </cell>
        </row>
        <row r="5289">
          <cell r="B5289" t="str">
            <v>Brama</v>
          </cell>
        </row>
        <row r="5290">
          <cell r="B5290" t="str">
            <v>Brama brama</v>
          </cell>
        </row>
        <row r="5291">
          <cell r="B5291" t="str">
            <v>Brama caribbea</v>
          </cell>
        </row>
        <row r="5292">
          <cell r="B5292" t="str">
            <v>Brama dussumieri</v>
          </cell>
        </row>
        <row r="5293">
          <cell r="B5293" t="str">
            <v>Brama japonica</v>
          </cell>
        </row>
        <row r="5294">
          <cell r="B5294" t="str">
            <v>Brama orcini</v>
          </cell>
        </row>
        <row r="5295">
          <cell r="B5295" t="str">
            <v>Bramidae</v>
          </cell>
        </row>
        <row r="5296">
          <cell r="B5296" t="str">
            <v>Branchinecta coloradensis</v>
          </cell>
        </row>
        <row r="5297">
          <cell r="B5297" t="str">
            <v>Branchioasychis americana</v>
          </cell>
        </row>
        <row r="5298">
          <cell r="B5298" t="str">
            <v>Branchiobdella</v>
          </cell>
        </row>
        <row r="5299">
          <cell r="B5299" t="str">
            <v>Branchiobdellae</v>
          </cell>
        </row>
        <row r="5300">
          <cell r="B5300" t="str">
            <v>Branchiobdellida</v>
          </cell>
        </row>
        <row r="5301">
          <cell r="B5301" t="str">
            <v>Branchiobdellidae</v>
          </cell>
        </row>
        <row r="5302">
          <cell r="B5302" t="str">
            <v>Branchiodrilus</v>
          </cell>
        </row>
        <row r="5303">
          <cell r="B5303" t="str">
            <v>Branchiomaldane vicenti</v>
          </cell>
        </row>
        <row r="5304">
          <cell r="B5304" t="str">
            <v>Branchiomma</v>
          </cell>
        </row>
        <row r="5305">
          <cell r="B5305" t="str">
            <v>Branchiomma nigromaculata</v>
          </cell>
        </row>
        <row r="5306">
          <cell r="B5306" t="str">
            <v>Branchiopoda</v>
          </cell>
        </row>
        <row r="5307">
          <cell r="B5307" t="str">
            <v>Branchiostoma</v>
          </cell>
        </row>
        <row r="5308">
          <cell r="B5308" t="str">
            <v>Branchiostoma californiense</v>
          </cell>
        </row>
        <row r="5309">
          <cell r="B5309" t="str">
            <v>Branchiostoma caribaeum</v>
          </cell>
        </row>
        <row r="5310">
          <cell r="B5310" t="str">
            <v>Branchiostoma floridae</v>
          </cell>
        </row>
        <row r="5311">
          <cell r="B5311" t="str">
            <v>Branchiostoma lanceolatum</v>
          </cell>
        </row>
        <row r="5312">
          <cell r="B5312" t="str">
            <v>Branchiosyllis</v>
          </cell>
        </row>
        <row r="5313">
          <cell r="B5313" t="str">
            <v>Branchiosyllis exilis</v>
          </cell>
        </row>
        <row r="5314">
          <cell r="B5314" t="str">
            <v>Branchiosyllis oculata</v>
          </cell>
        </row>
        <row r="5315">
          <cell r="B5315" t="str">
            <v>Branchiura (Maxillopoda)</v>
          </cell>
        </row>
        <row r="5316">
          <cell r="B5316" t="str">
            <v>Branchiura (Tubificidae)</v>
          </cell>
        </row>
        <row r="5317">
          <cell r="B5317" t="str">
            <v>Branchiura sowerbyi</v>
          </cell>
        </row>
        <row r="5318">
          <cell r="B5318" t="str">
            <v>Brania</v>
          </cell>
        </row>
        <row r="5319">
          <cell r="B5319" t="str">
            <v>Brania brevipharyngea</v>
          </cell>
        </row>
        <row r="5320">
          <cell r="B5320" t="str">
            <v>Brania clavata</v>
          </cell>
        </row>
        <row r="5321">
          <cell r="B5321" t="str">
            <v>Brania rhopalophora</v>
          </cell>
        </row>
        <row r="5322">
          <cell r="B5322" t="str">
            <v>Brania wellfleetensis</v>
          </cell>
        </row>
        <row r="5323">
          <cell r="B5323" t="str">
            <v>Branta canadensis</v>
          </cell>
        </row>
        <row r="5324">
          <cell r="B5324" t="str">
            <v>Brasenia schreberi</v>
          </cell>
        </row>
        <row r="5325">
          <cell r="B5325" t="str">
            <v>Brasilomysis castroi</v>
          </cell>
        </row>
        <row r="5326">
          <cell r="B5326" t="str">
            <v>Brassica nigra</v>
          </cell>
        </row>
        <row r="5327">
          <cell r="B5327" t="str">
            <v>Brassica rapa</v>
          </cell>
        </row>
        <row r="5328">
          <cell r="B5328" t="str">
            <v>Brassicaceae</v>
          </cell>
        </row>
        <row r="5329">
          <cell r="B5329" t="str">
            <v>Bratislavia</v>
          </cell>
        </row>
        <row r="5330">
          <cell r="B5330" t="str">
            <v>Bratislavia bilongata</v>
          </cell>
        </row>
        <row r="5331">
          <cell r="B5331" t="str">
            <v>Bratislavia unidentata</v>
          </cell>
        </row>
        <row r="5332">
          <cell r="B5332" t="str">
            <v>Brechmorhoga</v>
          </cell>
        </row>
        <row r="5333">
          <cell r="B5333" t="str">
            <v>Brechmorhoga mendax</v>
          </cell>
        </row>
        <row r="5334">
          <cell r="B5334" t="str">
            <v>Brechmorhoga pertinax</v>
          </cell>
        </row>
        <row r="5335">
          <cell r="B5335" t="str">
            <v>Bregmaceros</v>
          </cell>
        </row>
        <row r="5336">
          <cell r="B5336" t="str">
            <v>Bregmaceros arabicus</v>
          </cell>
        </row>
        <row r="5337">
          <cell r="B5337" t="str">
            <v>Bregmaceros atlanticus</v>
          </cell>
        </row>
        <row r="5338">
          <cell r="B5338" t="str">
            <v>Bregmaceros atripinnis***retired***use Bregmaceros mcclellandi</v>
          </cell>
        </row>
        <row r="5339">
          <cell r="B5339" t="str">
            <v>Bregmaceros bathymaster</v>
          </cell>
        </row>
        <row r="5340">
          <cell r="B5340" t="str">
            <v>Bregmaceros cantori</v>
          </cell>
        </row>
        <row r="5341">
          <cell r="B5341" t="str">
            <v>Bregmaceros cayorum</v>
          </cell>
        </row>
        <row r="5342">
          <cell r="B5342" t="str">
            <v>Bregmaceros houdei</v>
          </cell>
        </row>
        <row r="5343">
          <cell r="B5343" t="str">
            <v>Bregmaceros japonicus</v>
          </cell>
        </row>
        <row r="5344">
          <cell r="B5344" t="str">
            <v>Bregmaceros lanceolatus</v>
          </cell>
        </row>
        <row r="5345">
          <cell r="B5345" t="str">
            <v>Bregmaceros longipes***retired***use Bregmaceros mcclellandi</v>
          </cell>
        </row>
        <row r="5346">
          <cell r="B5346" t="str">
            <v>Bregmaceros mcclellandi</v>
          </cell>
        </row>
        <row r="5347">
          <cell r="B5347" t="str">
            <v>Bregmaceros mcclellandii***retired***use Bregmaceros mcclellandi</v>
          </cell>
        </row>
        <row r="5348">
          <cell r="B5348" t="str">
            <v>Bregmaceros nectabanus</v>
          </cell>
        </row>
        <row r="5349">
          <cell r="B5349" t="str">
            <v>Bregmaceros neonectabanus</v>
          </cell>
        </row>
        <row r="5350">
          <cell r="B5350" t="str">
            <v>Bregmaceros pescadorus</v>
          </cell>
        </row>
        <row r="5351">
          <cell r="B5351" t="str">
            <v>Bregmaceros rarisquamosus</v>
          </cell>
        </row>
        <row r="5352">
          <cell r="B5352" t="str">
            <v>Bregmacerotidae</v>
          </cell>
        </row>
        <row r="5353">
          <cell r="B5353" t="str">
            <v>Breitensteinia</v>
          </cell>
        </row>
        <row r="5354">
          <cell r="B5354" t="str">
            <v>Breviraja</v>
          </cell>
        </row>
        <row r="5355">
          <cell r="B5355" t="str">
            <v>Breviraja claramaculata</v>
          </cell>
        </row>
        <row r="5356">
          <cell r="B5356" t="str">
            <v>Breviraja colesi</v>
          </cell>
        </row>
        <row r="5357">
          <cell r="B5357" t="str">
            <v>Breviraja ishiyamai***retired***use Fenestraja ishiyamai</v>
          </cell>
        </row>
        <row r="5358">
          <cell r="B5358" t="str">
            <v>Breviraja marklei</v>
          </cell>
        </row>
        <row r="5359">
          <cell r="B5359" t="str">
            <v>Breviraja mouldi</v>
          </cell>
        </row>
        <row r="5360">
          <cell r="B5360" t="str">
            <v>Breviraja nigriventralis</v>
          </cell>
        </row>
        <row r="5361">
          <cell r="B5361" t="str">
            <v>Breviraja pallida***retired***use Bathyraja pallida</v>
          </cell>
        </row>
        <row r="5362">
          <cell r="B5362" t="str">
            <v>Breviraja plutonia***retired***use Fenestraja plutonia</v>
          </cell>
        </row>
        <row r="5363">
          <cell r="B5363" t="str">
            <v>Breviraja sinusmexicanus***retired***use Fenestraja sinusmexicanus</v>
          </cell>
        </row>
        <row r="5364">
          <cell r="B5364" t="str">
            <v>Breviraja spinacidermis***retired***use Malacoraja spinacidermis</v>
          </cell>
        </row>
        <row r="5365">
          <cell r="B5365" t="str">
            <v>Breviraja spinosa</v>
          </cell>
        </row>
        <row r="5366">
          <cell r="B5366" t="str">
            <v>Brevisira arentii</v>
          </cell>
        </row>
        <row r="5367">
          <cell r="B5367" t="str">
            <v>Brevoortia</v>
          </cell>
        </row>
        <row r="5368">
          <cell r="B5368" t="str">
            <v>Brevoortia aurea</v>
          </cell>
        </row>
        <row r="5369">
          <cell r="B5369" t="str">
            <v>Brevoortia gunteri</v>
          </cell>
        </row>
        <row r="5370">
          <cell r="B5370" t="str">
            <v>Brevoortia patronus</v>
          </cell>
        </row>
        <row r="5371">
          <cell r="B5371" t="str">
            <v>Brevoortia pectinata</v>
          </cell>
        </row>
        <row r="5372">
          <cell r="B5372" t="str">
            <v>Brevoortia smithi</v>
          </cell>
        </row>
        <row r="5373">
          <cell r="B5373" t="str">
            <v>Brevoortia tyrannus</v>
          </cell>
        </row>
        <row r="5374">
          <cell r="B5374" t="str">
            <v>Brillia</v>
          </cell>
        </row>
        <row r="5375">
          <cell r="B5375" t="str">
            <v>Brillia flavifrons</v>
          </cell>
        </row>
        <row r="5376">
          <cell r="B5376" t="str">
            <v>Brillia modesta</v>
          </cell>
        </row>
        <row r="5377">
          <cell r="B5377" t="str">
            <v>Brillia par</v>
          </cell>
        </row>
        <row r="5378">
          <cell r="B5378" t="str">
            <v>Brillia parva</v>
          </cell>
        </row>
        <row r="5379">
          <cell r="B5379" t="str">
            <v>Brillia retifinis</v>
          </cell>
        </row>
        <row r="5380">
          <cell r="B5380" t="str">
            <v>Brillia sera</v>
          </cell>
        </row>
        <row r="5381">
          <cell r="B5381" t="str">
            <v>Brisaster</v>
          </cell>
        </row>
        <row r="5382">
          <cell r="B5382" t="str">
            <v>Brisaster latifrons</v>
          </cell>
        </row>
        <row r="5383">
          <cell r="B5383" t="str">
            <v>Brissopsis pacifica</v>
          </cell>
        </row>
        <row r="5384">
          <cell r="B5384" t="str">
            <v>Brochis</v>
          </cell>
        </row>
        <row r="5385">
          <cell r="B5385" t="str">
            <v>Brochis splendens</v>
          </cell>
        </row>
        <row r="5386">
          <cell r="B5386" t="str">
            <v>Bromus</v>
          </cell>
        </row>
        <row r="5387">
          <cell r="B5387" t="str">
            <v>Bromus arvensis</v>
          </cell>
        </row>
        <row r="5388">
          <cell r="B5388" t="str">
            <v>Bromus carinatus</v>
          </cell>
        </row>
        <row r="5389">
          <cell r="B5389" t="str">
            <v>Bromus ciliatus</v>
          </cell>
        </row>
        <row r="5390">
          <cell r="B5390" t="str">
            <v>Bromus ciliatus var. ciliatus***retired***use Bromus ciliatus</v>
          </cell>
        </row>
        <row r="5391">
          <cell r="B5391" t="str">
            <v>Bromus hordeaceus</v>
          </cell>
        </row>
        <row r="5392">
          <cell r="B5392" t="str">
            <v>Bromus inermis</v>
          </cell>
        </row>
        <row r="5393">
          <cell r="B5393" t="str">
            <v>Bromus kalmii</v>
          </cell>
        </row>
        <row r="5394">
          <cell r="B5394" t="str">
            <v>Bromus lanatipes</v>
          </cell>
        </row>
        <row r="5395">
          <cell r="B5395" t="str">
            <v>Bromus marginatus</v>
          </cell>
        </row>
        <row r="5396">
          <cell r="B5396" t="str">
            <v>Bromus polyanthus</v>
          </cell>
        </row>
        <row r="5397">
          <cell r="B5397" t="str">
            <v>Bromus porteri</v>
          </cell>
        </row>
        <row r="5398">
          <cell r="B5398" t="str">
            <v>Bromus pubescens</v>
          </cell>
        </row>
        <row r="5399">
          <cell r="B5399" t="str">
            <v>Bromus racemosus</v>
          </cell>
        </row>
        <row r="5400">
          <cell r="B5400" t="str">
            <v>Bromus sitchensis</v>
          </cell>
        </row>
        <row r="5401">
          <cell r="B5401" t="str">
            <v>Bromus tectorum</v>
          </cell>
        </row>
        <row r="5402">
          <cell r="B5402" t="str">
            <v>Bromus vulgaris</v>
          </cell>
        </row>
        <row r="5403">
          <cell r="B5403" t="str">
            <v>Brookula iki</v>
          </cell>
        </row>
        <row r="5404">
          <cell r="B5404" t="str">
            <v>Brosme</v>
          </cell>
        </row>
        <row r="5405">
          <cell r="B5405" t="str">
            <v>Brosme brosme</v>
          </cell>
        </row>
        <row r="5406">
          <cell r="B5406" t="str">
            <v>Brosmodorsalis</v>
          </cell>
        </row>
        <row r="5407">
          <cell r="B5407" t="str">
            <v>Brosmodorsalis persicinus</v>
          </cell>
        </row>
        <row r="5408">
          <cell r="B5408" t="str">
            <v>Brosmolus</v>
          </cell>
        </row>
        <row r="5409">
          <cell r="B5409" t="str">
            <v>Brosmolus longicaudus</v>
          </cell>
        </row>
        <row r="5410">
          <cell r="B5410" t="str">
            <v>Brosmophycinae</v>
          </cell>
        </row>
        <row r="5411">
          <cell r="B5411" t="str">
            <v>Brosmophyciops</v>
          </cell>
        </row>
        <row r="5412">
          <cell r="B5412" t="str">
            <v>Brosmophyciops pautzkei</v>
          </cell>
        </row>
        <row r="5413">
          <cell r="B5413" t="str">
            <v>Brosmophycis</v>
          </cell>
        </row>
        <row r="5414">
          <cell r="B5414" t="str">
            <v>Brosmophycis marginata</v>
          </cell>
        </row>
        <row r="5415">
          <cell r="B5415" t="str">
            <v>Brotula</v>
          </cell>
        </row>
        <row r="5416">
          <cell r="B5416" t="str">
            <v>Brotula barbata</v>
          </cell>
        </row>
        <row r="5417">
          <cell r="B5417" t="str">
            <v>Brotula clarkae</v>
          </cell>
        </row>
        <row r="5418">
          <cell r="B5418" t="str">
            <v>Brotula multibarbata</v>
          </cell>
        </row>
        <row r="5419">
          <cell r="B5419" t="str">
            <v>Brotula ordwayi</v>
          </cell>
        </row>
        <row r="5420">
          <cell r="B5420" t="str">
            <v>Brotula townsendi</v>
          </cell>
        </row>
        <row r="5421">
          <cell r="B5421" t="str">
            <v>Brotulina</v>
          </cell>
        </row>
        <row r="5422">
          <cell r="B5422" t="str">
            <v>Brotulina erythrea</v>
          </cell>
        </row>
        <row r="5423">
          <cell r="B5423" t="str">
            <v>Brotulina fusca</v>
          </cell>
        </row>
        <row r="5424">
          <cell r="B5424" t="str">
            <v>Brotulina piger</v>
          </cell>
        </row>
        <row r="5425">
          <cell r="B5425" t="str">
            <v>Brotulinae</v>
          </cell>
        </row>
        <row r="5426">
          <cell r="B5426" t="str">
            <v>Brotulotaenia</v>
          </cell>
        </row>
        <row r="5427">
          <cell r="B5427" t="str">
            <v>Brotulotaenia brevicauda</v>
          </cell>
        </row>
        <row r="5428">
          <cell r="B5428" t="str">
            <v>Brotulotaenia crassa</v>
          </cell>
        </row>
        <row r="5429">
          <cell r="B5429" t="str">
            <v>Brotulotaenia nielseni</v>
          </cell>
        </row>
        <row r="5430">
          <cell r="B5430" t="str">
            <v>Brotulotaenia nigra</v>
          </cell>
        </row>
        <row r="5431">
          <cell r="B5431" t="str">
            <v>Brotulotaeniinae</v>
          </cell>
        </row>
        <row r="5432">
          <cell r="B5432" t="str">
            <v>Bruchia (Bruchiaceae)</v>
          </cell>
        </row>
        <row r="5433">
          <cell r="B5433" t="str">
            <v>Bruchia (Chalepini)</v>
          </cell>
        </row>
        <row r="5434">
          <cell r="B5434" t="str">
            <v>Brundiniella</v>
          </cell>
        </row>
        <row r="5435">
          <cell r="B5435" t="str">
            <v>Brundiniella eumorpha</v>
          </cell>
        </row>
        <row r="5436">
          <cell r="B5436" t="str">
            <v>Brunnichia ovata</v>
          </cell>
        </row>
        <row r="5437">
          <cell r="B5437" t="str">
            <v>Brusinia</v>
          </cell>
        </row>
        <row r="5438">
          <cell r="B5438" t="str">
            <v>Bruzelia tuberculata</v>
          </cell>
        </row>
        <row r="5439">
          <cell r="B5439" t="str">
            <v>Bryaninops yongei</v>
          </cell>
        </row>
        <row r="5440">
          <cell r="B5440" t="str">
            <v>Brychius</v>
          </cell>
        </row>
        <row r="5441">
          <cell r="B5441" t="str">
            <v>Brychius hornii</v>
          </cell>
        </row>
        <row r="5442">
          <cell r="B5442" t="str">
            <v>Brychius pacificus</v>
          </cell>
        </row>
        <row r="5443">
          <cell r="B5443" t="str">
            <v>Brycinus</v>
          </cell>
        </row>
        <row r="5444">
          <cell r="B5444" t="str">
            <v>Brycinus imberi</v>
          </cell>
        </row>
        <row r="5445">
          <cell r="B5445" t="str">
            <v>Brycinus longipinnis</v>
          </cell>
        </row>
        <row r="5446">
          <cell r="B5446" t="str">
            <v>Brycon</v>
          </cell>
        </row>
        <row r="5447">
          <cell r="B5447" t="str">
            <v>Brycon falcatus</v>
          </cell>
        </row>
        <row r="5448">
          <cell r="B5448" t="str">
            <v>Brycon petrosus</v>
          </cell>
        </row>
        <row r="5449">
          <cell r="B5449" t="str">
            <v>Brycon schomburgkii***retired***use Brycon falcatus</v>
          </cell>
        </row>
        <row r="5450">
          <cell r="B5450" t="str">
            <v>Bryelmis</v>
          </cell>
        </row>
        <row r="5451">
          <cell r="B5451" t="str">
            <v>Bryelmis idahoensis</v>
          </cell>
        </row>
        <row r="5452">
          <cell r="B5452" t="str">
            <v>Bryelmis rivularis</v>
          </cell>
        </row>
        <row r="5453">
          <cell r="B5453" t="str">
            <v>Bryelmis siskiyou</v>
          </cell>
        </row>
        <row r="5454">
          <cell r="B5454" t="str">
            <v>Bryocamptus zschokkei</v>
          </cell>
        </row>
        <row r="5455">
          <cell r="B5455" t="str">
            <v>Bryophaenocladius</v>
          </cell>
        </row>
        <row r="5456">
          <cell r="B5456" t="str">
            <v>Bryophaenocladius/Gymnometriocnemus</v>
          </cell>
        </row>
        <row r="5457">
          <cell r="B5457" t="str">
            <v>Bryophyta</v>
          </cell>
        </row>
        <row r="5458">
          <cell r="B5458" t="str">
            <v>Bryophytina***retired***use Bryophyta</v>
          </cell>
        </row>
        <row r="5459">
          <cell r="B5459" t="str">
            <v>Bryopsida</v>
          </cell>
        </row>
        <row r="5460">
          <cell r="B5460" t="str">
            <v>Bryozoa</v>
          </cell>
        </row>
        <row r="5461">
          <cell r="B5461" t="str">
            <v>Bryozoichthys</v>
          </cell>
        </row>
        <row r="5462">
          <cell r="B5462" t="str">
            <v>Bryozoichthys lysimus</v>
          </cell>
        </row>
        <row r="5463">
          <cell r="B5463" t="str">
            <v>Bryozoichthys marjorius</v>
          </cell>
        </row>
        <row r="5464">
          <cell r="B5464" t="str">
            <v>Bryx</v>
          </cell>
        </row>
        <row r="5465">
          <cell r="B5465" t="str">
            <v>Bryx dunckeri</v>
          </cell>
        </row>
        <row r="5466">
          <cell r="B5466" t="str">
            <v>Bryx randalli</v>
          </cell>
        </row>
        <row r="5467">
          <cell r="B5467" t="str">
            <v>Buccinidae</v>
          </cell>
        </row>
        <row r="5468">
          <cell r="B5468" t="str">
            <v>Buccinum plectrum</v>
          </cell>
        </row>
        <row r="5469">
          <cell r="B5469" t="str">
            <v>Buccinum scalariforme</v>
          </cell>
        </row>
        <row r="5470">
          <cell r="B5470" t="str">
            <v>Bucephala albeola</v>
          </cell>
        </row>
        <row r="5471">
          <cell r="B5471" t="str">
            <v>Bucephala clangula</v>
          </cell>
        </row>
        <row r="5472">
          <cell r="B5472" t="str">
            <v>Bucephala islandica</v>
          </cell>
        </row>
        <row r="5473">
          <cell r="B5473" t="str">
            <v>Buchanania (Anacardiaceae)</v>
          </cell>
        </row>
        <row r="5474">
          <cell r="B5474" t="str">
            <v>Buchanania (Fissurellidinae)</v>
          </cell>
        </row>
        <row r="5475">
          <cell r="B5475" t="str">
            <v>Buenia</v>
          </cell>
        </row>
        <row r="5476">
          <cell r="B5476" t="str">
            <v>Buenia affinis</v>
          </cell>
        </row>
        <row r="5477">
          <cell r="B5477" t="str">
            <v>Buenoa</v>
          </cell>
        </row>
        <row r="5478">
          <cell r="B5478" t="str">
            <v>Buenoa margaritacea</v>
          </cell>
        </row>
        <row r="5479">
          <cell r="B5479" t="str">
            <v>Buenoa scimitra</v>
          </cell>
        </row>
        <row r="5480">
          <cell r="B5480" t="str">
            <v>Bufo</v>
          </cell>
        </row>
        <row r="5481">
          <cell r="B5481" t="str">
            <v>Bufoceratias</v>
          </cell>
        </row>
        <row r="5482">
          <cell r="B5482" t="str">
            <v>Bufoceratias thele</v>
          </cell>
        </row>
        <row r="5483">
          <cell r="B5483" t="str">
            <v>Bufoceratias wedli</v>
          </cell>
        </row>
        <row r="5484">
          <cell r="B5484" t="str">
            <v>Buglossidium</v>
          </cell>
        </row>
        <row r="5485">
          <cell r="B5485" t="str">
            <v>Buglossidium luteum</v>
          </cell>
        </row>
        <row r="5486">
          <cell r="B5486" t="str">
            <v>Bugula</v>
          </cell>
        </row>
        <row r="5487">
          <cell r="B5487" t="str">
            <v>Bugula californica</v>
          </cell>
        </row>
        <row r="5488">
          <cell r="B5488" t="str">
            <v>Bugula longirostrata</v>
          </cell>
        </row>
        <row r="5489">
          <cell r="B5489" t="str">
            <v>Bugula neritina</v>
          </cell>
        </row>
        <row r="5490">
          <cell r="B5490" t="str">
            <v>Bugula pacifica</v>
          </cell>
        </row>
        <row r="5491">
          <cell r="B5491" t="str">
            <v>Bugulidae</v>
          </cell>
        </row>
        <row r="5492">
          <cell r="B5492" t="str">
            <v>Bujurquina mariae</v>
          </cell>
        </row>
        <row r="5493">
          <cell r="B5493" t="str">
            <v>Bulbochaete</v>
          </cell>
        </row>
        <row r="5494">
          <cell r="B5494" t="str">
            <v>Bulbochaete angulosa</v>
          </cell>
        </row>
        <row r="5495">
          <cell r="B5495" t="str">
            <v>Bulbochaete praereticulata</v>
          </cell>
        </row>
        <row r="5496">
          <cell r="B5496" t="str">
            <v>Bulbonaricus davaoensis</v>
          </cell>
        </row>
        <row r="5497">
          <cell r="B5497" t="str">
            <v>Bulimnaea</v>
          </cell>
        </row>
        <row r="5498">
          <cell r="B5498" t="str">
            <v>Bulimnaea megasoma</v>
          </cell>
        </row>
        <row r="5499">
          <cell r="B5499" t="str">
            <v>Bulimulidae</v>
          </cell>
        </row>
        <row r="5500">
          <cell r="B5500" t="str">
            <v>Bulla</v>
          </cell>
        </row>
        <row r="5501">
          <cell r="B5501" t="str">
            <v>Bulla gouldiana</v>
          </cell>
        </row>
        <row r="5502">
          <cell r="B5502" t="str">
            <v>Bulla striata</v>
          </cell>
        </row>
        <row r="5503">
          <cell r="B5503" t="str">
            <v>Bullidae</v>
          </cell>
        </row>
        <row r="5504">
          <cell r="B5504" t="str">
            <v>Bumilleriopsis</v>
          </cell>
        </row>
        <row r="5505">
          <cell r="B5505" t="str">
            <v>Bunaka gyrinoides</v>
          </cell>
        </row>
        <row r="5506">
          <cell r="B5506" t="str">
            <v>Bunocephalus</v>
          </cell>
        </row>
        <row r="5507">
          <cell r="B5507" t="str">
            <v>Bunocephalus coracoideus</v>
          </cell>
        </row>
        <row r="5508">
          <cell r="B5508" t="str">
            <v>Bunodactis texaensis</v>
          </cell>
        </row>
        <row r="5509">
          <cell r="B5509" t="str">
            <v>Bunodeopsis</v>
          </cell>
        </row>
        <row r="5510">
          <cell r="B5510" t="str">
            <v>Bunodosoma</v>
          </cell>
        </row>
        <row r="5511">
          <cell r="B5511" t="str">
            <v>Bursa</v>
          </cell>
        </row>
        <row r="5512">
          <cell r="B5512" t="str">
            <v>Bursa californica</v>
          </cell>
        </row>
        <row r="5513">
          <cell r="B5513" t="str">
            <v>Bursariidae</v>
          </cell>
        </row>
        <row r="5514">
          <cell r="B5514" t="str">
            <v>Bushia</v>
          </cell>
        </row>
        <row r="5515">
          <cell r="B5515" t="str">
            <v>Bushia elegans</v>
          </cell>
        </row>
        <row r="5516">
          <cell r="B5516" t="str">
            <v>Busycon</v>
          </cell>
        </row>
        <row r="5517">
          <cell r="B5517" t="str">
            <v>Busycon carica</v>
          </cell>
        </row>
        <row r="5518">
          <cell r="B5518" t="str">
            <v>Busycon contrarium</v>
          </cell>
        </row>
        <row r="5519">
          <cell r="B5519" t="str">
            <v>Busycon sinistrum</v>
          </cell>
        </row>
        <row r="5520">
          <cell r="B5520" t="str">
            <v>Busycotypus canaliculatus</v>
          </cell>
        </row>
        <row r="5521">
          <cell r="B5521" t="str">
            <v>Buteo jamaicensis</v>
          </cell>
        </row>
        <row r="5522">
          <cell r="B5522" t="str">
            <v>Butis</v>
          </cell>
        </row>
        <row r="5523">
          <cell r="B5523" t="str">
            <v>Butis amboinensis</v>
          </cell>
        </row>
        <row r="5524">
          <cell r="B5524" t="str">
            <v>Butomus umbellatus</v>
          </cell>
        </row>
        <row r="5525">
          <cell r="B5525" t="str">
            <v>Butorides Striata</v>
          </cell>
        </row>
        <row r="5526">
          <cell r="B5526" t="str">
            <v>Byblis</v>
          </cell>
        </row>
        <row r="5527">
          <cell r="B5527" t="str">
            <v>Byblis barbarensis</v>
          </cell>
        </row>
        <row r="5528">
          <cell r="B5528" t="str">
            <v>Byblis frigidus</v>
          </cell>
        </row>
        <row r="5529">
          <cell r="B5529" t="str">
            <v>Byblis gaimardi</v>
          </cell>
        </row>
        <row r="5530">
          <cell r="B5530" t="str">
            <v>Byblis millsi</v>
          </cell>
        </row>
        <row r="5531">
          <cell r="B5531" t="str">
            <v>Byblis pearcyi</v>
          </cell>
        </row>
        <row r="5532">
          <cell r="B5532" t="str">
            <v>Byblis robustus</v>
          </cell>
        </row>
        <row r="5533">
          <cell r="B5533" t="str">
            <v>Byblis serrata</v>
          </cell>
        </row>
        <row r="5534">
          <cell r="B5534" t="str">
            <v>Byblis veleronis</v>
          </cell>
        </row>
        <row r="5535">
          <cell r="B5535" t="str">
            <v>Bylgides</v>
          </cell>
        </row>
        <row r="5536">
          <cell r="B5536" t="str">
            <v>Bylgides macrolepidus</v>
          </cell>
        </row>
        <row r="5537">
          <cell r="B5537" t="str">
            <v>Bylgides sarsi</v>
          </cell>
        </row>
        <row r="5538">
          <cell r="B5538" t="str">
            <v>Byrrhoidea</v>
          </cell>
        </row>
        <row r="5539">
          <cell r="B5539" t="str">
            <v>Byssanodonta cubensis***retired***use Eupera cubensis</v>
          </cell>
        </row>
        <row r="5540">
          <cell r="B5540" t="str">
            <v>Bythites</v>
          </cell>
        </row>
        <row r="5541">
          <cell r="B5541" t="str">
            <v>Bythites fuscus</v>
          </cell>
        </row>
        <row r="5542">
          <cell r="B5542" t="str">
            <v>Bythites gerdae</v>
          </cell>
        </row>
        <row r="5543">
          <cell r="B5543" t="str">
            <v>Bythites islandicus</v>
          </cell>
        </row>
        <row r="5544">
          <cell r="B5544" t="str">
            <v>Bythites lepidogenys***retired***use Cataetyx lepidogenys</v>
          </cell>
        </row>
        <row r="5545">
          <cell r="B5545" t="str">
            <v>Bythitidae</v>
          </cell>
        </row>
        <row r="5546">
          <cell r="B5546" t="str">
            <v>Bythitinae</v>
          </cell>
        </row>
        <row r="5547">
          <cell r="B5547" t="str">
            <v>Bythitoidei</v>
          </cell>
        </row>
        <row r="5548">
          <cell r="B5548" t="str">
            <v>Bythotrephes</v>
          </cell>
        </row>
        <row r="5549">
          <cell r="B5549" t="str">
            <v>Bythotrephes cederstroemii</v>
          </cell>
        </row>
        <row r="5550">
          <cell r="B5550" t="str">
            <v>Caberea</v>
          </cell>
        </row>
        <row r="5551">
          <cell r="B5551" t="str">
            <v>Caberea ellisii</v>
          </cell>
        </row>
        <row r="5552">
          <cell r="B5552" t="str">
            <v>Cabillus tongarevae</v>
          </cell>
        </row>
        <row r="5553">
          <cell r="B5553" t="str">
            <v>Cabira incerta</v>
          </cell>
        </row>
        <row r="5554">
          <cell r="B5554" t="str">
            <v>Cabomba caroliniana</v>
          </cell>
        </row>
        <row r="5555">
          <cell r="B5555" t="str">
            <v>Cactosoma arenaria</v>
          </cell>
        </row>
        <row r="5556">
          <cell r="B5556" t="str">
            <v>Caducifer</v>
          </cell>
        </row>
        <row r="5557">
          <cell r="B5557" t="str">
            <v>Cadulus</v>
          </cell>
        </row>
        <row r="5558">
          <cell r="B5558" t="str">
            <v>Cadulus aberrans</v>
          </cell>
        </row>
        <row r="5559">
          <cell r="B5559" t="str">
            <v>Cadulus acus</v>
          </cell>
        </row>
        <row r="5560">
          <cell r="B5560" t="str">
            <v>Cadulus californicus</v>
          </cell>
        </row>
        <row r="5561">
          <cell r="B5561" t="str">
            <v>Cadulus fusiformis</v>
          </cell>
        </row>
        <row r="5562">
          <cell r="B5562" t="str">
            <v>Cadulus quadridentatus</v>
          </cell>
        </row>
        <row r="5563">
          <cell r="B5563" t="str">
            <v>Cadulus quadrifissatus</v>
          </cell>
        </row>
        <row r="5564">
          <cell r="B5564" t="str">
            <v>Cadulus tolmiei</v>
          </cell>
        </row>
        <row r="5565">
          <cell r="B5565" t="str">
            <v>Caecianiropsis</v>
          </cell>
        </row>
        <row r="5566">
          <cell r="B5566" t="str">
            <v>Caecianiropsis psammophila</v>
          </cell>
        </row>
        <row r="5567">
          <cell r="B5567" t="str">
            <v>Caecidae</v>
          </cell>
        </row>
        <row r="5568">
          <cell r="B5568" t="str">
            <v>Caecidotea</v>
          </cell>
        </row>
        <row r="5569">
          <cell r="B5569" t="str">
            <v>Caecidotea brevicauda brevicauda</v>
          </cell>
        </row>
        <row r="5570">
          <cell r="B5570" t="str">
            <v>Caecidotea communis</v>
          </cell>
        </row>
        <row r="5571">
          <cell r="B5571" t="str">
            <v>Caecidotea forbesi</v>
          </cell>
        </row>
        <row r="5572">
          <cell r="B5572" t="str">
            <v>Caecidotea intermedia</v>
          </cell>
        </row>
        <row r="5573">
          <cell r="B5573" t="str">
            <v>Caecidotea laticaudata</v>
          </cell>
        </row>
        <row r="5574">
          <cell r="B5574" t="str">
            <v>Caecidotea militaris***retired***use Caecidotea intermedia</v>
          </cell>
        </row>
        <row r="5575">
          <cell r="B5575" t="str">
            <v>Caecidotea nodula</v>
          </cell>
        </row>
        <row r="5576">
          <cell r="B5576" t="str">
            <v>Caecidotea nodulus***retired***use Caecidotea nodula</v>
          </cell>
        </row>
        <row r="5577">
          <cell r="B5577" t="str">
            <v>Caecidotea obtusa</v>
          </cell>
        </row>
        <row r="5578">
          <cell r="B5578" t="str">
            <v>Caecidotea occidentalis</v>
          </cell>
        </row>
        <row r="5579">
          <cell r="B5579" t="str">
            <v>Caecidotea racovitzai</v>
          </cell>
        </row>
        <row r="5580">
          <cell r="B5580" t="str">
            <v>Caecidotea racovitzai racovitzai</v>
          </cell>
        </row>
        <row r="5581">
          <cell r="B5581" t="str">
            <v>Caecognathia</v>
          </cell>
        </row>
        <row r="5582">
          <cell r="B5582" t="str">
            <v>Caecognathia crenulatifrons</v>
          </cell>
        </row>
        <row r="5583">
          <cell r="B5583" t="str">
            <v>Caecula</v>
          </cell>
        </row>
        <row r="5584">
          <cell r="B5584" t="str">
            <v>Caecum</v>
          </cell>
        </row>
        <row r="5585">
          <cell r="B5585" t="str">
            <v>Caecum arcuatum</v>
          </cell>
        </row>
        <row r="5586">
          <cell r="B5586" t="str">
            <v>Caecum californicum</v>
          </cell>
        </row>
        <row r="5587">
          <cell r="B5587" t="str">
            <v>Caecum cooperi</v>
          </cell>
        </row>
        <row r="5588">
          <cell r="B5588" t="str">
            <v>Caecum cornucopiae</v>
          </cell>
        </row>
        <row r="5589">
          <cell r="B5589" t="str">
            <v>Caecum crebricinctum</v>
          </cell>
        </row>
        <row r="5590">
          <cell r="B5590" t="str">
            <v>Caecum floridanum</v>
          </cell>
        </row>
        <row r="5591">
          <cell r="B5591" t="str">
            <v>Caecum glabrum</v>
          </cell>
        </row>
        <row r="5592">
          <cell r="B5592" t="str">
            <v>Caecum imbricatum</v>
          </cell>
        </row>
        <row r="5593">
          <cell r="B5593" t="str">
            <v>Caecum johnsoni</v>
          </cell>
        </row>
        <row r="5594">
          <cell r="B5594" t="str">
            <v>Caecum nitidum</v>
          </cell>
        </row>
        <row r="5595">
          <cell r="B5595" t="str">
            <v>Caecum occidentale</v>
          </cell>
        </row>
        <row r="5596">
          <cell r="B5596" t="str">
            <v>Caecum pulchellum</v>
          </cell>
        </row>
        <row r="5597">
          <cell r="B5597" t="str">
            <v>Caecum regulare</v>
          </cell>
        </row>
        <row r="5598">
          <cell r="B5598" t="str">
            <v>Caelorinchus</v>
          </cell>
        </row>
        <row r="5599">
          <cell r="B5599" t="str">
            <v>Caelorinchus acanthiger</v>
          </cell>
        </row>
        <row r="5600">
          <cell r="B5600" t="str">
            <v>Caelorinchus acantholepis</v>
          </cell>
        </row>
        <row r="5601">
          <cell r="B5601" t="str">
            <v>Caelorinchus aconcagua</v>
          </cell>
        </row>
        <row r="5602">
          <cell r="B5602" t="str">
            <v>Caelorinchus acutirostris</v>
          </cell>
        </row>
        <row r="5603">
          <cell r="B5603" t="str">
            <v>Caelorinchus amydrozosterus</v>
          </cell>
        </row>
        <row r="5604">
          <cell r="B5604" t="str">
            <v>Caelorinchus anatirostris</v>
          </cell>
        </row>
        <row r="5605">
          <cell r="B5605" t="str">
            <v>Caelorinchus anisacanthus</v>
          </cell>
        </row>
        <row r="5606">
          <cell r="B5606" t="str">
            <v>Caelorinchus aratrum</v>
          </cell>
        </row>
        <row r="5607">
          <cell r="B5607" t="str">
            <v>Caelorinchus argentatus</v>
          </cell>
        </row>
        <row r="5608">
          <cell r="B5608" t="str">
            <v>Caelorinchus argus</v>
          </cell>
        </row>
        <row r="5609">
          <cell r="B5609" t="str">
            <v>Caelorinchus aspercephalus</v>
          </cell>
        </row>
        <row r="5610">
          <cell r="B5610" t="str">
            <v>Caelorinchus asteroides</v>
          </cell>
        </row>
        <row r="5611">
          <cell r="B5611" t="str">
            <v>Caelorinchus australis</v>
          </cell>
        </row>
        <row r="5612">
          <cell r="B5612" t="str">
            <v>Caelorinchus biclinozonalis</v>
          </cell>
        </row>
        <row r="5613">
          <cell r="B5613" t="str">
            <v>Caelorinchus bollonsi</v>
          </cell>
        </row>
        <row r="5614">
          <cell r="B5614" t="str">
            <v>Caelorinchus braueri</v>
          </cell>
        </row>
        <row r="5615">
          <cell r="B5615" t="str">
            <v>Caelorinchus brevirostris</v>
          </cell>
        </row>
        <row r="5616">
          <cell r="B5616" t="str">
            <v>Caelorinchus caelorhincus</v>
          </cell>
        </row>
        <row r="5617">
          <cell r="B5617" t="str">
            <v>Caelorinchus caelorhincus caelorhincus</v>
          </cell>
        </row>
        <row r="5618">
          <cell r="B5618" t="str">
            <v>Caelorinchus caelorhincus carminatus</v>
          </cell>
        </row>
        <row r="5619">
          <cell r="B5619" t="str">
            <v>Caelorinchus campbellicus</v>
          </cell>
        </row>
        <row r="5620">
          <cell r="B5620" t="str">
            <v>Caelorinchus canus</v>
          </cell>
        </row>
        <row r="5621">
          <cell r="B5621" t="str">
            <v>Caelorinchus caribbaeus</v>
          </cell>
        </row>
        <row r="5622">
          <cell r="B5622" t="str">
            <v>Caelorinchus carinifer</v>
          </cell>
        </row>
        <row r="5623">
          <cell r="B5623" t="str">
            <v>Caelorinchus caudani</v>
          </cell>
        </row>
        <row r="5624">
          <cell r="B5624" t="str">
            <v>Caelorinchus celaenostomus</v>
          </cell>
        </row>
        <row r="5625">
          <cell r="B5625" t="str">
            <v>Caelorinchus charius</v>
          </cell>
        </row>
        <row r="5626">
          <cell r="B5626" t="str">
            <v>Caelorinchus chilensis</v>
          </cell>
        </row>
        <row r="5627">
          <cell r="B5627" t="str">
            <v>Caelorinchus cingulatus</v>
          </cell>
        </row>
        <row r="5628">
          <cell r="B5628" t="str">
            <v>Caelorinchus commutabilis</v>
          </cell>
        </row>
        <row r="5629">
          <cell r="B5629" t="str">
            <v>Caelorinchus cookianus</v>
          </cell>
        </row>
        <row r="5630">
          <cell r="B5630" t="str">
            <v>Caelorinchus cylindricus</v>
          </cell>
        </row>
        <row r="5631">
          <cell r="B5631" t="str">
            <v>Caelorinchus denticulatus</v>
          </cell>
        </row>
        <row r="5632">
          <cell r="B5632" t="str">
            <v>Caelorinchus divergens</v>
          </cell>
        </row>
        <row r="5633">
          <cell r="B5633" t="str">
            <v>Caelorinchus dorsalis</v>
          </cell>
        </row>
        <row r="5634">
          <cell r="B5634" t="str">
            <v>Caelorinchus doryssus</v>
          </cell>
        </row>
        <row r="5635">
          <cell r="B5635" t="str">
            <v>Caelorinchus fasciatus</v>
          </cell>
        </row>
        <row r="5636">
          <cell r="B5636" t="str">
            <v>Caelorinchus flabellispinnis</v>
          </cell>
        </row>
        <row r="5637">
          <cell r="B5637" t="str">
            <v>Caelorinchus formosanus</v>
          </cell>
        </row>
        <row r="5638">
          <cell r="B5638" t="str">
            <v>Caelorinchus gaesorhynchus</v>
          </cell>
        </row>
        <row r="5639">
          <cell r="B5639" t="str">
            <v>Caelorinchus geronimo</v>
          </cell>
        </row>
        <row r="5640">
          <cell r="B5640" t="str">
            <v>Caelorinchus gilberti</v>
          </cell>
        </row>
        <row r="5641">
          <cell r="B5641" t="str">
            <v>Caelorinchus gladius</v>
          </cell>
        </row>
        <row r="5642">
          <cell r="B5642" t="str">
            <v>Caelorinchus goobala</v>
          </cell>
        </row>
        <row r="5643">
          <cell r="B5643" t="str">
            <v>Caelorinchus hexafasciatus</v>
          </cell>
        </row>
        <row r="5644">
          <cell r="B5644" t="str">
            <v>Caelorinchus hige</v>
          </cell>
        </row>
        <row r="5645">
          <cell r="B5645" t="str">
            <v>Caelorinchus horribilis</v>
          </cell>
        </row>
        <row r="5646">
          <cell r="B5646" t="str">
            <v>Caelorinchus hubbsi</v>
          </cell>
        </row>
        <row r="5647">
          <cell r="B5647" t="str">
            <v>Caelorinchus immaculatus</v>
          </cell>
        </row>
        <row r="5648">
          <cell r="B5648" t="str">
            <v>Caelorinchus infuscus</v>
          </cell>
        </row>
        <row r="5649">
          <cell r="B5649" t="str">
            <v>Caelorinchus innotabilis</v>
          </cell>
        </row>
        <row r="5650">
          <cell r="B5650" t="str">
            <v>Caelorinchus japonicus</v>
          </cell>
        </row>
        <row r="5651">
          <cell r="B5651" t="str">
            <v>Caelorinchus jordani</v>
          </cell>
        </row>
        <row r="5652">
          <cell r="B5652" t="str">
            <v>Caelorinchus kaiyomaru</v>
          </cell>
        </row>
        <row r="5653">
          <cell r="B5653" t="str">
            <v>Caelorinchus kamoharai</v>
          </cell>
        </row>
        <row r="5654">
          <cell r="B5654" t="str">
            <v>Caelorinchus karrerae</v>
          </cell>
        </row>
        <row r="5655">
          <cell r="B5655" t="str">
            <v>Caelorinchus kermadecus</v>
          </cell>
        </row>
        <row r="5656">
          <cell r="B5656" t="str">
            <v>Caelorinchus kishinouyei</v>
          </cell>
        </row>
        <row r="5657">
          <cell r="B5657" t="str">
            <v>Caelorinchus labiatus</v>
          </cell>
        </row>
        <row r="5658">
          <cell r="B5658" t="str">
            <v>Caelorinchus lasti</v>
          </cell>
        </row>
        <row r="5659">
          <cell r="B5659" t="str">
            <v>Caelorinchus longicephalus</v>
          </cell>
        </row>
        <row r="5660">
          <cell r="B5660" t="str">
            <v>Caelorinchus longissimus</v>
          </cell>
        </row>
        <row r="5661">
          <cell r="B5661" t="str">
            <v>Caelorinchus macrochir</v>
          </cell>
        </row>
        <row r="5662">
          <cell r="B5662" t="str">
            <v>Caelorinchus macrolepis</v>
          </cell>
        </row>
        <row r="5663">
          <cell r="B5663" t="str">
            <v>Caelorinchus macrorhynchus</v>
          </cell>
        </row>
        <row r="5664">
          <cell r="B5664" t="str">
            <v>Caelorinchus maculatus</v>
          </cell>
        </row>
        <row r="5665">
          <cell r="B5665" t="str">
            <v>Caelorinchus marinii</v>
          </cell>
        </row>
        <row r="5666">
          <cell r="B5666" t="str">
            <v>Caelorinchus matamua</v>
          </cell>
        </row>
        <row r="5667">
          <cell r="B5667" t="str">
            <v>Caelorinchus matsubarai</v>
          </cell>
        </row>
        <row r="5668">
          <cell r="B5668" t="str">
            <v>Caelorinchus maurofasciatus</v>
          </cell>
        </row>
        <row r="5669">
          <cell r="B5669" t="str">
            <v>Caelorinchus mayiae</v>
          </cell>
        </row>
        <row r="5670">
          <cell r="B5670" t="str">
            <v>Caelorinchus mediterraneus</v>
          </cell>
        </row>
        <row r="5671">
          <cell r="B5671" t="str">
            <v>Caelorinchus melanobranchus</v>
          </cell>
        </row>
        <row r="5672">
          <cell r="B5672" t="str">
            <v>Caelorinchus melanosagmatus</v>
          </cell>
        </row>
        <row r="5673">
          <cell r="B5673" t="str">
            <v>Caelorinchus mirus</v>
          </cell>
        </row>
        <row r="5674">
          <cell r="B5674" t="str">
            <v>Caelorinchus multifasciatus</v>
          </cell>
        </row>
        <row r="5675">
          <cell r="B5675" t="str">
            <v>Caelorinchus multispinulosus</v>
          </cell>
        </row>
        <row r="5676">
          <cell r="B5676" t="str">
            <v>Caelorinchus mycterismus</v>
          </cell>
        </row>
        <row r="5677">
          <cell r="B5677" t="str">
            <v>Caelorinchus mystax</v>
          </cell>
        </row>
        <row r="5678">
          <cell r="B5678" t="str">
            <v>Caelorinchus nazcaensis</v>
          </cell>
        </row>
        <row r="5679">
          <cell r="B5679" t="str">
            <v>Caelorinchus notatus</v>
          </cell>
        </row>
        <row r="5680">
          <cell r="B5680" t="str">
            <v>Caelorinchus occa</v>
          </cell>
        </row>
        <row r="5681">
          <cell r="B5681" t="str">
            <v>Caelorinchus oliverianus</v>
          </cell>
        </row>
        <row r="5682">
          <cell r="B5682" t="str">
            <v>Caelorinchus parallelus</v>
          </cell>
        </row>
        <row r="5683">
          <cell r="B5683" t="str">
            <v>Caelorinchus pardus</v>
          </cell>
        </row>
        <row r="5684">
          <cell r="B5684" t="str">
            <v>Caelorinchus parvifasciatus</v>
          </cell>
        </row>
        <row r="5685">
          <cell r="B5685" t="str">
            <v>Caelorinchus platorhynchus</v>
          </cell>
        </row>
        <row r="5686">
          <cell r="B5686" t="str">
            <v>Caelorinchus polli</v>
          </cell>
        </row>
        <row r="5687">
          <cell r="B5687" t="str">
            <v>Caelorinchus productus</v>
          </cell>
        </row>
        <row r="5688">
          <cell r="B5688" t="str">
            <v>Caelorinchus quadricristatus</v>
          </cell>
        </row>
        <row r="5689">
          <cell r="B5689" t="str">
            <v>Caelorinchus quincunciatus</v>
          </cell>
        </row>
        <row r="5690">
          <cell r="B5690" t="str">
            <v>Caelorinchus radcliffei</v>
          </cell>
        </row>
        <row r="5691">
          <cell r="B5691" t="str">
            <v>Caelorinchus scaphopsis</v>
          </cell>
        </row>
        <row r="5692">
          <cell r="B5692" t="str">
            <v>Caelorinchus semaphoreus</v>
          </cell>
        </row>
        <row r="5693">
          <cell r="B5693" t="str">
            <v>Caelorinchus sereti</v>
          </cell>
        </row>
        <row r="5694">
          <cell r="B5694" t="str">
            <v>Caelorinchus sexradiatus</v>
          </cell>
        </row>
        <row r="5695">
          <cell r="B5695" t="str">
            <v>Caelorinchus shcherbachevi</v>
          </cell>
        </row>
        <row r="5696">
          <cell r="B5696" t="str">
            <v>Caelorinchus simorhynchus</v>
          </cell>
        </row>
        <row r="5697">
          <cell r="B5697" t="str">
            <v>Caelorinchus smithi</v>
          </cell>
        </row>
        <row r="5698">
          <cell r="B5698" t="str">
            <v>Caelorinchus sparsilepis</v>
          </cell>
        </row>
        <row r="5699">
          <cell r="B5699" t="str">
            <v>Caelorinchus spathulata</v>
          </cell>
        </row>
        <row r="5700">
          <cell r="B5700" t="str">
            <v>Caelorinchus spilonotus</v>
          </cell>
        </row>
        <row r="5701">
          <cell r="B5701" t="str">
            <v>Caelorinchus spinifer</v>
          </cell>
        </row>
        <row r="5702">
          <cell r="B5702" t="str">
            <v>Caelorinchus supernasutus</v>
          </cell>
        </row>
        <row r="5703">
          <cell r="B5703" t="str">
            <v>Caelorinchus thompsoni</v>
          </cell>
        </row>
        <row r="5704">
          <cell r="B5704" t="str">
            <v>Caelorinchus thurla</v>
          </cell>
        </row>
        <row r="5705">
          <cell r="B5705" t="str">
            <v>Caelorinchus tokiensis</v>
          </cell>
        </row>
        <row r="5706">
          <cell r="B5706" t="str">
            <v>Caelorinchus trachycarus</v>
          </cell>
        </row>
        <row r="5707">
          <cell r="B5707" t="str">
            <v>Caelorinchus triocellatus</v>
          </cell>
        </row>
        <row r="5708">
          <cell r="B5708" t="str">
            <v>Caelorinchus trunovi</v>
          </cell>
        </row>
        <row r="5709">
          <cell r="B5709" t="str">
            <v>Caelorinchus velifer</v>
          </cell>
        </row>
        <row r="5710">
          <cell r="B5710" t="str">
            <v>Caelorinchus ventrilux</v>
          </cell>
        </row>
        <row r="5711">
          <cell r="B5711" t="str">
            <v>Caelorinchus weberi</v>
          </cell>
        </row>
        <row r="5712">
          <cell r="B5712" t="str">
            <v>Caenestheriella gynecia***retired***use Cyzicus gynecia</v>
          </cell>
        </row>
        <row r="5713">
          <cell r="B5713" t="str">
            <v>Caenestheriella***retired***use Cyzicus</v>
          </cell>
        </row>
        <row r="5714">
          <cell r="B5714" t="str">
            <v>Caenidae</v>
          </cell>
        </row>
        <row r="5715">
          <cell r="B5715" t="str">
            <v>Caenis</v>
          </cell>
        </row>
        <row r="5716">
          <cell r="B5716" t="str">
            <v>Caenis amica</v>
          </cell>
        </row>
        <row r="5717">
          <cell r="B5717" t="str">
            <v>Caenis anceps</v>
          </cell>
        </row>
        <row r="5718">
          <cell r="B5718" t="str">
            <v>Caenis bajaensis</v>
          </cell>
        </row>
        <row r="5719">
          <cell r="B5719" t="str">
            <v>Caenis delicata***retired***use Caenis latipennis</v>
          </cell>
        </row>
        <row r="5720">
          <cell r="B5720" t="str">
            <v>Caenis diminuta</v>
          </cell>
        </row>
        <row r="5721">
          <cell r="B5721" t="str">
            <v>Caenis diminuta group</v>
          </cell>
        </row>
        <row r="5722">
          <cell r="B5722" t="str">
            <v>Caenis eglinensis</v>
          </cell>
        </row>
        <row r="5723">
          <cell r="B5723" t="str">
            <v>Caenis hilaris</v>
          </cell>
        </row>
        <row r="5724">
          <cell r="B5724" t="str">
            <v>Caenis hilaris group</v>
          </cell>
        </row>
        <row r="5725">
          <cell r="B5725" t="str">
            <v>Caenis latipennis</v>
          </cell>
        </row>
        <row r="5726">
          <cell r="B5726" t="str">
            <v>Caenis macafferti</v>
          </cell>
        </row>
        <row r="5727">
          <cell r="B5727" t="str">
            <v>Caenis punctata</v>
          </cell>
        </row>
        <row r="5728">
          <cell r="B5728" t="str">
            <v>Caenis tardata</v>
          </cell>
        </row>
        <row r="5729">
          <cell r="B5729" t="str">
            <v>Caenis youngi</v>
          </cell>
        </row>
        <row r="5730">
          <cell r="B5730" t="str">
            <v>Caenodes</v>
          </cell>
        </row>
        <row r="5731">
          <cell r="B5731" t="str">
            <v>Caenodes nigropunctata</v>
          </cell>
        </row>
        <row r="5732">
          <cell r="B5732" t="str">
            <v>Caenoidea</v>
          </cell>
        </row>
        <row r="5733">
          <cell r="B5733" t="str">
            <v>Caesalpinia bonduc***retired***use Guilandina bonduc</v>
          </cell>
        </row>
        <row r="5734">
          <cell r="B5734" t="str">
            <v>Caesio</v>
          </cell>
        </row>
        <row r="5735">
          <cell r="B5735" t="str">
            <v>Caesio caerulaurea</v>
          </cell>
        </row>
        <row r="5736">
          <cell r="B5736" t="str">
            <v>Caesio cuning</v>
          </cell>
        </row>
        <row r="5737">
          <cell r="B5737" t="str">
            <v>Caesio lunaris</v>
          </cell>
        </row>
        <row r="5738">
          <cell r="B5738" t="str">
            <v>Caesio striata</v>
          </cell>
        </row>
        <row r="5739">
          <cell r="B5739" t="str">
            <v>Caesio suevica</v>
          </cell>
        </row>
        <row r="5740">
          <cell r="B5740" t="str">
            <v>Caesio teres</v>
          </cell>
        </row>
        <row r="5741">
          <cell r="B5741" t="str">
            <v>Caesio varilineata</v>
          </cell>
        </row>
        <row r="5742">
          <cell r="B5742" t="str">
            <v>Caesio xanthonota</v>
          </cell>
        </row>
        <row r="5743">
          <cell r="B5743" t="str">
            <v>Caffrogobius agulhensis</v>
          </cell>
        </row>
        <row r="5744">
          <cell r="B5744" t="str">
            <v>Caffrogobius caffer</v>
          </cell>
        </row>
        <row r="5745">
          <cell r="B5745" t="str">
            <v>Caffrogobius gilchristi</v>
          </cell>
        </row>
        <row r="5746">
          <cell r="B5746" t="str">
            <v>Caffrogobius natalensis</v>
          </cell>
        </row>
        <row r="5747">
          <cell r="B5747" t="str">
            <v>Caffrogobius nudiceps</v>
          </cell>
        </row>
        <row r="5748">
          <cell r="B5748" t="str">
            <v>Caffrogobius saldanha</v>
          </cell>
        </row>
        <row r="5749">
          <cell r="B5749" t="str">
            <v>Cakile edentula</v>
          </cell>
        </row>
        <row r="5750">
          <cell r="B5750" t="str">
            <v>Cakile maritima</v>
          </cell>
        </row>
        <row r="5751">
          <cell r="B5751" t="str">
            <v>Calacanthia trybomi</v>
          </cell>
        </row>
        <row r="5752">
          <cell r="B5752" t="str">
            <v>Calamagrostis</v>
          </cell>
        </row>
        <row r="5753">
          <cell r="B5753" t="str">
            <v>Calamagrostis canadensis</v>
          </cell>
        </row>
        <row r="5754">
          <cell r="B5754" t="str">
            <v>Calamagrostis canadensis var. canadensis</v>
          </cell>
        </row>
        <row r="5755">
          <cell r="B5755" t="str">
            <v>Calamagrostis rubescens</v>
          </cell>
        </row>
        <row r="5756">
          <cell r="B5756" t="str">
            <v>Calamagrostis stricta</v>
          </cell>
        </row>
        <row r="5757">
          <cell r="B5757" t="str">
            <v>Calamagrostis stricta ssp. inexpansa</v>
          </cell>
        </row>
        <row r="5758">
          <cell r="B5758" t="str">
            <v>Calamagrostis stricta ssp. stricta</v>
          </cell>
        </row>
        <row r="5759">
          <cell r="B5759" t="str">
            <v>Calamoceratidae</v>
          </cell>
        </row>
        <row r="5760">
          <cell r="B5760" t="str">
            <v>Calamopteryx</v>
          </cell>
        </row>
        <row r="5761">
          <cell r="B5761" t="str">
            <v>Calamopteryx goslinei</v>
          </cell>
        </row>
        <row r="5762">
          <cell r="B5762" t="str">
            <v>Calamopteryx jeb</v>
          </cell>
        </row>
        <row r="5763">
          <cell r="B5763" t="str">
            <v>Calamopteryx robinsorum</v>
          </cell>
        </row>
        <row r="5764">
          <cell r="B5764" t="str">
            <v>Calamovilfa longifolia</v>
          </cell>
        </row>
        <row r="5765">
          <cell r="B5765" t="str">
            <v>Calamus (Arecaceae)</v>
          </cell>
        </row>
        <row r="5766">
          <cell r="B5766" t="str">
            <v>Calamus (Sparidae)</v>
          </cell>
        </row>
        <row r="5767">
          <cell r="B5767" t="str">
            <v>Calamus arctifrons</v>
          </cell>
        </row>
        <row r="5768">
          <cell r="B5768" t="str">
            <v>Calamus bajonado</v>
          </cell>
        </row>
        <row r="5769">
          <cell r="B5769" t="str">
            <v>Calamus brachysomus</v>
          </cell>
        </row>
        <row r="5770">
          <cell r="B5770" t="str">
            <v>Calamus calamus</v>
          </cell>
        </row>
        <row r="5771">
          <cell r="B5771" t="str">
            <v>Calamus cervigoni</v>
          </cell>
        </row>
        <row r="5772">
          <cell r="B5772" t="str">
            <v>Calamus leucosteus</v>
          </cell>
        </row>
        <row r="5773">
          <cell r="B5773" t="str">
            <v>Calamus nodosus</v>
          </cell>
        </row>
        <row r="5774">
          <cell r="B5774" t="str">
            <v>Calamus penna</v>
          </cell>
        </row>
        <row r="5775">
          <cell r="B5775" t="str">
            <v>Calamus pennatula</v>
          </cell>
        </row>
        <row r="5776">
          <cell r="B5776" t="str">
            <v>Calamus proridens</v>
          </cell>
        </row>
        <row r="5777">
          <cell r="B5777" t="str">
            <v>Calandrinia ciliata</v>
          </cell>
        </row>
        <row r="5778">
          <cell r="B5778" t="str">
            <v>Calanidae</v>
          </cell>
        </row>
        <row r="5779">
          <cell r="B5779" t="str">
            <v>Calanoida</v>
          </cell>
        </row>
        <row r="5780">
          <cell r="B5780" t="str">
            <v>Calanoides</v>
          </cell>
        </row>
        <row r="5781">
          <cell r="B5781" t="str">
            <v>Calanus</v>
          </cell>
        </row>
        <row r="5782">
          <cell r="B5782" t="str">
            <v>Calanus finmarchicus</v>
          </cell>
        </row>
        <row r="5783">
          <cell r="B5783" t="str">
            <v>Calanus glacialis</v>
          </cell>
        </row>
        <row r="5784">
          <cell r="B5784" t="str">
            <v>Calanus helgolandicus</v>
          </cell>
        </row>
        <row r="5785">
          <cell r="B5785" t="str">
            <v>Calanus hyperboreus</v>
          </cell>
        </row>
        <row r="5786">
          <cell r="B5786" t="str">
            <v>Calappa</v>
          </cell>
        </row>
        <row r="5787">
          <cell r="B5787" t="str">
            <v>Calappa gallus</v>
          </cell>
        </row>
        <row r="5788">
          <cell r="B5788" t="str">
            <v>Calappidae</v>
          </cell>
        </row>
        <row r="5789">
          <cell r="B5789" t="str">
            <v>Calcinus</v>
          </cell>
        </row>
        <row r="5790">
          <cell r="B5790" t="str">
            <v>Calciosolenia</v>
          </cell>
        </row>
        <row r="5791">
          <cell r="B5791" t="str">
            <v>Calciosolenia granii</v>
          </cell>
        </row>
        <row r="5792">
          <cell r="B5792" t="str">
            <v>Calidris</v>
          </cell>
        </row>
        <row r="5793">
          <cell r="B5793" t="str">
            <v>Calidris alpina</v>
          </cell>
        </row>
        <row r="5794">
          <cell r="B5794" t="str">
            <v>Calidris bairdii</v>
          </cell>
        </row>
        <row r="5795">
          <cell r="B5795" t="str">
            <v>Calidris himantopus</v>
          </cell>
        </row>
        <row r="5796">
          <cell r="B5796" t="str">
            <v>Calidris mauri</v>
          </cell>
        </row>
        <row r="5797">
          <cell r="B5797" t="str">
            <v>Calidris melanotos</v>
          </cell>
        </row>
        <row r="5798">
          <cell r="B5798" t="str">
            <v>Calidris minutilla</v>
          </cell>
        </row>
        <row r="5799">
          <cell r="B5799" t="str">
            <v>Calidris Pusilla</v>
          </cell>
        </row>
        <row r="5800">
          <cell r="B5800" t="str">
            <v>Califanthura squamosissima</v>
          </cell>
        </row>
        <row r="5801">
          <cell r="B5801" t="str">
            <v>Caligidae</v>
          </cell>
        </row>
        <row r="5802">
          <cell r="B5802" t="str">
            <v>Caligodes</v>
          </cell>
        </row>
        <row r="5803">
          <cell r="B5803" t="str">
            <v>Caligus</v>
          </cell>
        </row>
        <row r="5804">
          <cell r="B5804" t="str">
            <v>Calileuctra</v>
          </cell>
        </row>
        <row r="5805">
          <cell r="B5805" t="str">
            <v>Calinaticina oldroydii</v>
          </cell>
        </row>
        <row r="5806">
          <cell r="B5806" t="str">
            <v>Calineuria</v>
          </cell>
        </row>
        <row r="5807">
          <cell r="B5807" t="str">
            <v>Calineuria californica</v>
          </cell>
        </row>
        <row r="5808">
          <cell r="B5808" t="str">
            <v>Calla palustris</v>
          </cell>
        </row>
        <row r="5809">
          <cell r="B5809" t="str">
            <v>Callanthiidae</v>
          </cell>
        </row>
        <row r="5810">
          <cell r="B5810" t="str">
            <v>Callechelys</v>
          </cell>
        </row>
        <row r="5811">
          <cell r="B5811" t="str">
            <v>Callechelys muraena</v>
          </cell>
        </row>
        <row r="5812">
          <cell r="B5812" t="str">
            <v>Callechelys springeri</v>
          </cell>
        </row>
        <row r="5813">
          <cell r="B5813" t="str">
            <v>Calliactis tricolor</v>
          </cell>
        </row>
        <row r="5814">
          <cell r="B5814" t="str">
            <v>Callianassa</v>
          </cell>
        </row>
        <row r="5815">
          <cell r="B5815" t="str">
            <v>Callianassa setimanus***retired***use Gilvossius setimanus</v>
          </cell>
        </row>
        <row r="5816">
          <cell r="B5816" t="str">
            <v>Callianassidae</v>
          </cell>
        </row>
        <row r="5817">
          <cell r="B5817" t="str">
            <v>Calliax</v>
          </cell>
        </row>
        <row r="5818">
          <cell r="B5818" t="str">
            <v>Callibaetis</v>
          </cell>
        </row>
        <row r="5819">
          <cell r="B5819" t="str">
            <v>Callibaetis coloradensis***retired***use Callibaetis ferrugineus hageni</v>
          </cell>
        </row>
        <row r="5820">
          <cell r="B5820" t="str">
            <v>Callibaetis ferrugineus</v>
          </cell>
        </row>
        <row r="5821">
          <cell r="B5821" t="str">
            <v>Callibaetis ferrugineus hageni</v>
          </cell>
        </row>
        <row r="5822">
          <cell r="B5822" t="str">
            <v>Callibaetis floridanus</v>
          </cell>
        </row>
        <row r="5823">
          <cell r="B5823" t="str">
            <v>Callibaetis fluctuans</v>
          </cell>
        </row>
        <row r="5824">
          <cell r="B5824" t="str">
            <v>Callibaetis pictus</v>
          </cell>
        </row>
        <row r="5825">
          <cell r="B5825" t="str">
            <v>Callibaetis pretiosus</v>
          </cell>
        </row>
        <row r="5826">
          <cell r="B5826" t="str">
            <v>Callicarpa (Lamiaceae)</v>
          </cell>
        </row>
        <row r="5827">
          <cell r="B5827" t="str">
            <v>Callicarpa (Plumulariidae)</v>
          </cell>
        </row>
        <row r="5828">
          <cell r="B5828" t="str">
            <v>Callicarpa americana</v>
          </cell>
        </row>
        <row r="5829">
          <cell r="B5829" t="str">
            <v>Callichirus</v>
          </cell>
        </row>
        <row r="5830">
          <cell r="B5830" t="str">
            <v>Callichirus islagrande</v>
          </cell>
        </row>
        <row r="5831">
          <cell r="B5831" t="str">
            <v>Callichirus major</v>
          </cell>
        </row>
        <row r="5832">
          <cell r="B5832" t="str">
            <v>Callichthyidae</v>
          </cell>
        </row>
        <row r="5833">
          <cell r="B5833" t="str">
            <v>Callichthys</v>
          </cell>
        </row>
        <row r="5834">
          <cell r="B5834" t="str">
            <v>Callichthys callichthys</v>
          </cell>
        </row>
        <row r="5835">
          <cell r="B5835" t="str">
            <v>Callichthys thoracatus***retired***use Megalechis thoracata</v>
          </cell>
        </row>
        <row r="5836">
          <cell r="B5836" t="str">
            <v>Callicorixa</v>
          </cell>
        </row>
        <row r="5837">
          <cell r="B5837" t="str">
            <v>Callicorixa audeni</v>
          </cell>
        </row>
        <row r="5838">
          <cell r="B5838" t="str">
            <v>Callicorixa tetoni</v>
          </cell>
        </row>
        <row r="5839">
          <cell r="B5839" t="str">
            <v>Callicorixa vulnerata</v>
          </cell>
        </row>
        <row r="5840">
          <cell r="B5840" t="str">
            <v>Callinectes</v>
          </cell>
        </row>
        <row r="5841">
          <cell r="B5841" t="str">
            <v>Callinectes ornatus</v>
          </cell>
        </row>
        <row r="5842">
          <cell r="B5842" t="str">
            <v>Callinectes sapidus</v>
          </cell>
        </row>
        <row r="5843">
          <cell r="B5843" t="str">
            <v>Callinectes similis</v>
          </cell>
        </row>
        <row r="5844">
          <cell r="B5844" t="str">
            <v>Calliobdella vivida</v>
          </cell>
        </row>
        <row r="5845">
          <cell r="B5845" t="str">
            <v>Callionymidae</v>
          </cell>
        </row>
        <row r="5846">
          <cell r="B5846" t="str">
            <v>Callionymoidei</v>
          </cell>
        </row>
        <row r="5847">
          <cell r="B5847" t="str">
            <v>Callionymus</v>
          </cell>
        </row>
        <row r="5848">
          <cell r="B5848" t="str">
            <v>Callionymus corallinus</v>
          </cell>
        </row>
        <row r="5849">
          <cell r="B5849" t="str">
            <v>Callionymus decoratus</v>
          </cell>
        </row>
        <row r="5850">
          <cell r="B5850" t="str">
            <v>Callionymus filamentosus</v>
          </cell>
        </row>
        <row r="5851">
          <cell r="B5851" t="str">
            <v>Callionymus grossi</v>
          </cell>
        </row>
        <row r="5852">
          <cell r="B5852" t="str">
            <v>Callionymus japonicus</v>
          </cell>
        </row>
        <row r="5853">
          <cell r="B5853" t="str">
            <v>Callionymus limiceps</v>
          </cell>
        </row>
        <row r="5854">
          <cell r="B5854" t="str">
            <v>Callionymus lyra</v>
          </cell>
        </row>
        <row r="5855">
          <cell r="B5855" t="str">
            <v>Callionymus macdonaldi</v>
          </cell>
        </row>
        <row r="5856">
          <cell r="B5856" t="str">
            <v>Callionymus maculatus</v>
          </cell>
        </row>
        <row r="5857">
          <cell r="B5857" t="str">
            <v>Callionymus marleyi</v>
          </cell>
        </row>
        <row r="5858">
          <cell r="B5858" t="str">
            <v>Callionymus pusillus</v>
          </cell>
        </row>
        <row r="5859">
          <cell r="B5859" t="str">
            <v>Callionymus reticulatus</v>
          </cell>
        </row>
        <row r="5860">
          <cell r="B5860" t="str">
            <v>Callionymus risso</v>
          </cell>
        </row>
        <row r="5861">
          <cell r="B5861" t="str">
            <v>Callionymus sagitta</v>
          </cell>
        </row>
        <row r="5862">
          <cell r="B5862" t="str">
            <v>Calliopiidae</v>
          </cell>
        </row>
        <row r="5863">
          <cell r="B5863" t="str">
            <v>Calliostoma</v>
          </cell>
        </row>
        <row r="5864">
          <cell r="B5864" t="str">
            <v>Calliostoma gloriosum</v>
          </cell>
        </row>
        <row r="5865">
          <cell r="B5865" t="str">
            <v>Calliostoma ligatum</v>
          </cell>
        </row>
        <row r="5866">
          <cell r="B5866" t="str">
            <v>Calliostoma platinum</v>
          </cell>
        </row>
        <row r="5867">
          <cell r="B5867" t="str">
            <v>Calliostoma tricolor</v>
          </cell>
        </row>
        <row r="5868">
          <cell r="B5868" t="str">
            <v>Calliostoma turbinum</v>
          </cell>
        </row>
        <row r="5869">
          <cell r="B5869" t="str">
            <v>Calliostoma variegatum</v>
          </cell>
        </row>
        <row r="5870">
          <cell r="B5870" t="str">
            <v>Callipallene brevirostris</v>
          </cell>
        </row>
        <row r="5871">
          <cell r="B5871" t="str">
            <v>Callipallene pacifica</v>
          </cell>
        </row>
        <row r="5872">
          <cell r="B5872" t="str">
            <v>Calliperla</v>
          </cell>
        </row>
        <row r="5873">
          <cell r="B5873" t="str">
            <v>Calliperla luctuosa</v>
          </cell>
        </row>
        <row r="5874">
          <cell r="B5874" t="str">
            <v>Calliphoridae</v>
          </cell>
        </row>
        <row r="5875">
          <cell r="B5875" t="str">
            <v>Callirhoe involucrata var. involucrata</v>
          </cell>
        </row>
        <row r="5876">
          <cell r="B5876" t="str">
            <v>Calliscelio niger***retired***use Calliscelio niger, Fullaway 1939  or Dodd 1913</v>
          </cell>
        </row>
        <row r="5877">
          <cell r="B5877" t="str">
            <v>Calliscelio niger, Dodd 1913 (Calliscelio)</v>
          </cell>
        </row>
        <row r="5878">
          <cell r="B5878" t="str">
            <v>Calliscelio niger, Fullaway 1939 (Calliscelio)</v>
          </cell>
        </row>
        <row r="5879">
          <cell r="B5879" t="str">
            <v>Callisia fragrans</v>
          </cell>
        </row>
        <row r="5880">
          <cell r="B5880" t="str">
            <v>Callithaca tenerrima</v>
          </cell>
        </row>
        <row r="5881">
          <cell r="B5881" t="str">
            <v>Callitriche</v>
          </cell>
        </row>
        <row r="5882">
          <cell r="B5882" t="str">
            <v>Callitriche (Animalia)***retired***use Polynema</v>
          </cell>
        </row>
        <row r="5883">
          <cell r="B5883" t="str">
            <v>Callitriche (Plantae)***retired***use Callitriche</v>
          </cell>
        </row>
        <row r="5884">
          <cell r="B5884" t="str">
            <v>Callitriche hermaphroditica</v>
          </cell>
        </row>
        <row r="5885">
          <cell r="B5885" t="str">
            <v>Callitriche heterophylla</v>
          </cell>
        </row>
        <row r="5886">
          <cell r="B5886" t="str">
            <v>Callitriche heterophylla ssp. heterophylla***retired***use Callitriche heterophylla var. heterophylla</v>
          </cell>
        </row>
        <row r="5887">
          <cell r="B5887" t="str">
            <v>Callitriche heterophylla var. heterophylla</v>
          </cell>
        </row>
        <row r="5888">
          <cell r="B5888" t="str">
            <v>Callitriche palustris</v>
          </cell>
        </row>
        <row r="5889">
          <cell r="B5889" t="str">
            <v>Callitriche stagnalis</v>
          </cell>
        </row>
        <row r="5890">
          <cell r="B5890" t="str">
            <v>Callitropsis pigmaea</v>
          </cell>
        </row>
        <row r="5891">
          <cell r="B5891" t="str">
            <v>Callogobius</v>
          </cell>
        </row>
        <row r="5892">
          <cell r="B5892" t="str">
            <v>Callogobius clitellus</v>
          </cell>
        </row>
        <row r="5893">
          <cell r="B5893" t="str">
            <v>Callogobius flavobrunneus</v>
          </cell>
        </row>
        <row r="5894">
          <cell r="B5894" t="str">
            <v>Callogobius hasseltii</v>
          </cell>
        </row>
        <row r="5895">
          <cell r="B5895" t="str">
            <v>Callogobius maculipinnis</v>
          </cell>
        </row>
        <row r="5896">
          <cell r="B5896" t="str">
            <v>Callogobius mucosus</v>
          </cell>
        </row>
        <row r="5897">
          <cell r="B5897" t="str">
            <v>Callopanchax</v>
          </cell>
        </row>
        <row r="5898">
          <cell r="B5898" t="str">
            <v>Callopanchax occidentalis</v>
          </cell>
        </row>
        <row r="5899">
          <cell r="B5899" t="str">
            <v>Callopanchax toddi</v>
          </cell>
        </row>
        <row r="5900">
          <cell r="B5900" t="str">
            <v>Callorhinchidae</v>
          </cell>
        </row>
        <row r="5901">
          <cell r="B5901" t="str">
            <v>Callorhinchus</v>
          </cell>
        </row>
        <row r="5902">
          <cell r="B5902" t="str">
            <v>Callorhinchus callorhynchus</v>
          </cell>
        </row>
        <row r="5903">
          <cell r="B5903" t="str">
            <v>Callorhinchus capensis</v>
          </cell>
        </row>
        <row r="5904">
          <cell r="B5904" t="str">
            <v>Callorhinchus milii</v>
          </cell>
        </row>
        <row r="5905">
          <cell r="B5905" t="str">
            <v>Callorhynchus</v>
          </cell>
        </row>
        <row r="5906">
          <cell r="B5906" t="str">
            <v>Callorhynchus atlanticus</v>
          </cell>
        </row>
        <row r="5907">
          <cell r="B5907" t="str">
            <v>Calocarides</v>
          </cell>
        </row>
        <row r="5908">
          <cell r="B5908" t="str">
            <v>Calocarides quinqueseriatus</v>
          </cell>
        </row>
        <row r="5909">
          <cell r="B5909" t="str">
            <v>Calocarides spinulicauda</v>
          </cell>
        </row>
        <row r="5910">
          <cell r="B5910" t="str">
            <v>Calocaris</v>
          </cell>
        </row>
        <row r="5911">
          <cell r="B5911" t="str">
            <v>Calochortus</v>
          </cell>
        </row>
        <row r="5912">
          <cell r="B5912" t="str">
            <v>Calochortus macrocarpus</v>
          </cell>
        </row>
        <row r="5913">
          <cell r="B5913" t="str">
            <v>Caloneis</v>
          </cell>
        </row>
        <row r="5914">
          <cell r="B5914" t="str">
            <v>Caloneis aerophila</v>
          </cell>
        </row>
        <row r="5915">
          <cell r="B5915" t="str">
            <v>Caloneis alpestris</v>
          </cell>
        </row>
        <row r="5916">
          <cell r="B5916" t="str">
            <v>Caloneis amphisbaena</v>
          </cell>
        </row>
        <row r="5917">
          <cell r="B5917" t="str">
            <v>Caloneis bacillaris</v>
          </cell>
        </row>
        <row r="5918">
          <cell r="B5918" t="str">
            <v>Caloneis bacillaris thermalis***retired***use Caloneis bacillaris var. thermalis</v>
          </cell>
        </row>
        <row r="5919">
          <cell r="B5919" t="str">
            <v>Caloneis bacillaris var. thermalis</v>
          </cell>
        </row>
        <row r="5920">
          <cell r="B5920" t="str">
            <v>Caloneis bacillum</v>
          </cell>
        </row>
        <row r="5921">
          <cell r="B5921" t="str">
            <v>Caloneis bacillum var. fontinalis</v>
          </cell>
        </row>
        <row r="5922">
          <cell r="B5922" t="str">
            <v>Caloneis bacillum var. lancettula</v>
          </cell>
        </row>
        <row r="5923">
          <cell r="B5923" t="str">
            <v>Caloneis borealis</v>
          </cell>
        </row>
        <row r="5924">
          <cell r="B5924" t="str">
            <v>Caloneis branderii</v>
          </cell>
        </row>
        <row r="5925">
          <cell r="B5925" t="str">
            <v>Caloneis budensis</v>
          </cell>
        </row>
        <row r="5926">
          <cell r="B5926" t="str">
            <v>Caloneis cf. undulata CLASON***retired***use Caloneis</v>
          </cell>
        </row>
        <row r="5927">
          <cell r="B5927" t="str">
            <v>Caloneis clevei</v>
          </cell>
        </row>
        <row r="5928">
          <cell r="B5928" t="str">
            <v>Caloneis dubia</v>
          </cell>
        </row>
        <row r="5929">
          <cell r="B5929" t="str">
            <v>Caloneis falcifera</v>
          </cell>
        </row>
        <row r="5930">
          <cell r="B5930" t="str">
            <v>Caloneis fasciata</v>
          </cell>
        </row>
        <row r="5931">
          <cell r="B5931" t="str">
            <v>Caloneis fenzlii</v>
          </cell>
        </row>
        <row r="5932">
          <cell r="B5932" t="str">
            <v>Caloneis fontinalis</v>
          </cell>
        </row>
        <row r="5933">
          <cell r="B5933" t="str">
            <v>Caloneis fusus</v>
          </cell>
        </row>
        <row r="5934">
          <cell r="B5934" t="str">
            <v>Caloneis hyalina</v>
          </cell>
        </row>
        <row r="5935">
          <cell r="B5935" t="str">
            <v>Caloneis ladogensis</v>
          </cell>
        </row>
        <row r="5936">
          <cell r="B5936" t="str">
            <v>Caloneis lancettula</v>
          </cell>
        </row>
        <row r="5937">
          <cell r="B5937" t="str">
            <v>Caloneis latiuscula</v>
          </cell>
        </row>
        <row r="5938">
          <cell r="B5938" t="str">
            <v>Caloneis lauta</v>
          </cell>
        </row>
        <row r="5939">
          <cell r="B5939" t="str">
            <v>Caloneis leptosoma</v>
          </cell>
        </row>
        <row r="5940">
          <cell r="B5940" t="str">
            <v>Caloneis lewisii</v>
          </cell>
        </row>
        <row r="5941">
          <cell r="B5941" t="str">
            <v>Caloneis lewisii var. inflata</v>
          </cell>
        </row>
        <row r="5942">
          <cell r="B5942" t="str">
            <v>Caloneis limosa</v>
          </cell>
        </row>
        <row r="5943">
          <cell r="B5943" t="str">
            <v>Caloneis macedonica</v>
          </cell>
        </row>
        <row r="5944">
          <cell r="B5944" t="str">
            <v>Caloneis molaris</v>
          </cell>
        </row>
        <row r="5945">
          <cell r="B5945" t="str">
            <v>Caloneis oregonica</v>
          </cell>
        </row>
        <row r="5946">
          <cell r="B5946" t="str">
            <v>Caloneis permagna</v>
          </cell>
        </row>
        <row r="5947">
          <cell r="B5947" t="str">
            <v>Caloneis pulchra</v>
          </cell>
        </row>
        <row r="5948">
          <cell r="B5948" t="str">
            <v>Caloneis schroederi</v>
          </cell>
        </row>
        <row r="5949">
          <cell r="B5949" t="str">
            <v>Caloneis schroederioides</v>
          </cell>
        </row>
        <row r="5950">
          <cell r="B5950" t="str">
            <v>Caloneis schumanniana</v>
          </cell>
        </row>
        <row r="5951">
          <cell r="B5951" t="str">
            <v>Caloneis schumanniana var. biconstricta***retired***use Caloneis limosa</v>
          </cell>
        </row>
        <row r="5952">
          <cell r="B5952" t="str">
            <v>Caloneis silicula</v>
          </cell>
        </row>
        <row r="5953">
          <cell r="B5953" t="str">
            <v>Caloneis silicula var. limosa***retired***use Caloneis limosa</v>
          </cell>
        </row>
        <row r="5954">
          <cell r="B5954" t="str">
            <v>Caloneis silicula var. peisonis</v>
          </cell>
        </row>
        <row r="5955">
          <cell r="B5955" t="str">
            <v>Caloneis silicula var. tenuis</v>
          </cell>
        </row>
        <row r="5956">
          <cell r="B5956" t="str">
            <v>Caloneis sublinearis***retired***use Caloneis dubia</v>
          </cell>
        </row>
        <row r="5957">
          <cell r="B5957" t="str">
            <v>Caloneis tenuis</v>
          </cell>
        </row>
        <row r="5958">
          <cell r="B5958" t="str">
            <v>Caloneis thermalis</v>
          </cell>
        </row>
        <row r="5959">
          <cell r="B5959" t="str">
            <v>Caloneis undulata</v>
          </cell>
        </row>
        <row r="5960">
          <cell r="B5960" t="str">
            <v>Caloneis ventricosa</v>
          </cell>
        </row>
        <row r="5961">
          <cell r="B5961" t="str">
            <v>Caloneis ventricosa subundulata</v>
          </cell>
        </row>
        <row r="5962">
          <cell r="B5962" t="str">
            <v>Caloneis ventricosa var. alpina</v>
          </cell>
        </row>
        <row r="5963">
          <cell r="B5963" t="str">
            <v>Caloneis ventricosa var. intermedia</v>
          </cell>
        </row>
        <row r="5964">
          <cell r="B5964" t="str">
            <v>Caloneis ventricosa var. minuta</v>
          </cell>
        </row>
        <row r="5965">
          <cell r="B5965" t="str">
            <v>Caloneis ventricosa var. subundulata</v>
          </cell>
        </row>
        <row r="5966">
          <cell r="B5966" t="str">
            <v>Caloneis ventricosa var. truncatula</v>
          </cell>
        </row>
        <row r="5967">
          <cell r="B5967" t="str">
            <v>Caloneis wardii</v>
          </cell>
        </row>
        <row r="5968">
          <cell r="B5968" t="str">
            <v>Caloneis westi</v>
          </cell>
        </row>
        <row r="5969">
          <cell r="B5969" t="str">
            <v>Caloneis westii</v>
          </cell>
        </row>
        <row r="5970">
          <cell r="B5970" t="str">
            <v>Calonyx</v>
          </cell>
        </row>
        <row r="5971">
          <cell r="B5971" t="str">
            <v>Caloparyphus</v>
          </cell>
        </row>
        <row r="5972">
          <cell r="B5972" t="str">
            <v>Caloparyphus/Euparyphus</v>
          </cell>
        </row>
        <row r="5973">
          <cell r="B5973" t="str">
            <v>Calopogon tuberosus</v>
          </cell>
        </row>
        <row r="5974">
          <cell r="B5974" t="str">
            <v>Calopsectra glabrescens***retired***use Tanytarsus glabrescens</v>
          </cell>
        </row>
        <row r="5975">
          <cell r="B5975" t="str">
            <v>Calopsectra***retired***use Tanytarsus</v>
          </cell>
        </row>
        <row r="5976">
          <cell r="B5976" t="str">
            <v>Calopterygidae</v>
          </cell>
        </row>
        <row r="5977">
          <cell r="B5977" t="str">
            <v>Calopteryx</v>
          </cell>
        </row>
        <row r="5978">
          <cell r="B5978" t="str">
            <v>Calopteryx aequabilis</v>
          </cell>
        </row>
        <row r="5979">
          <cell r="B5979" t="str">
            <v>Calopteryx amata</v>
          </cell>
        </row>
        <row r="5980">
          <cell r="B5980" t="str">
            <v>Calopteryx angustipennis</v>
          </cell>
        </row>
        <row r="5981">
          <cell r="B5981" t="str">
            <v>Calopteryx dimidiata</v>
          </cell>
        </row>
        <row r="5982">
          <cell r="B5982" t="str">
            <v>Calopteryx maculata</v>
          </cell>
        </row>
        <row r="5983">
          <cell r="B5983" t="str">
            <v>Calotelea gracilis***retired***use Calotelea gracilis, Kozlov &amp; Kononova 1989 or Dodd 1916</v>
          </cell>
        </row>
        <row r="5984">
          <cell r="B5984" t="str">
            <v>Calotelea gracilis, Dodd 1916 (Calotelea)</v>
          </cell>
        </row>
        <row r="5985">
          <cell r="B5985" t="str">
            <v>Calotelea gracilis, Kozlov &amp; Kononova 1989 (Calotelea)</v>
          </cell>
        </row>
        <row r="5986">
          <cell r="B5986" t="str">
            <v>Calothrix</v>
          </cell>
        </row>
        <row r="5987">
          <cell r="B5987" t="str">
            <v>Calothrix aeruginea</v>
          </cell>
        </row>
        <row r="5988">
          <cell r="B5988" t="str">
            <v>Calothrix braunii</v>
          </cell>
        </row>
        <row r="5989">
          <cell r="B5989" t="str">
            <v>Calothrix breviarticulata</v>
          </cell>
        </row>
        <row r="5990">
          <cell r="B5990" t="str">
            <v>Calothrix crustacea</v>
          </cell>
        </row>
        <row r="5991">
          <cell r="B5991" t="str">
            <v>Calothrix epiphytica</v>
          </cell>
        </row>
        <row r="5992">
          <cell r="B5992" t="str">
            <v>Calothrix fusca</v>
          </cell>
        </row>
        <row r="5993">
          <cell r="B5993" t="str">
            <v>Calothrix gardneri</v>
          </cell>
        </row>
        <row r="5994">
          <cell r="B5994" t="str">
            <v>Calothrix parietina</v>
          </cell>
        </row>
        <row r="5995">
          <cell r="B5995" t="str">
            <v>Calothrix stagnalis</v>
          </cell>
        </row>
        <row r="5996">
          <cell r="B5996" t="str">
            <v>Calothrix stellaris</v>
          </cell>
        </row>
        <row r="5997">
          <cell r="B5997" t="str">
            <v>Calotomus</v>
          </cell>
        </row>
        <row r="5998">
          <cell r="B5998" t="str">
            <v>Calotomus carolinus</v>
          </cell>
        </row>
        <row r="5999">
          <cell r="B5999" t="str">
            <v>Calotomus japonicus</v>
          </cell>
        </row>
        <row r="6000">
          <cell r="B6000" t="str">
            <v>Calotomus spinidens</v>
          </cell>
        </row>
        <row r="6001">
          <cell r="B6001" t="str">
            <v>Calotomus viridescens</v>
          </cell>
        </row>
        <row r="6002">
          <cell r="B6002" t="str">
            <v>Calotomus zonarchus</v>
          </cell>
        </row>
        <row r="6003">
          <cell r="B6003" t="str">
            <v>Calozodion</v>
          </cell>
        </row>
        <row r="6004">
          <cell r="B6004" t="str">
            <v>Calozodion wadei</v>
          </cell>
        </row>
        <row r="6005">
          <cell r="B6005" t="str">
            <v>Caltha leptosepala</v>
          </cell>
        </row>
        <row r="6006">
          <cell r="B6006" t="str">
            <v>Caltha leptosepala DC. ssp. leptosepala var. leptosepala***retired***use Caltha leptosepala</v>
          </cell>
        </row>
        <row r="6007">
          <cell r="B6007" t="str">
            <v>Caltha leptosepala ssp. leptosepala var. leptosepala***retired***use Caltha leptosepala</v>
          </cell>
        </row>
        <row r="6008">
          <cell r="B6008" t="str">
            <v>Caltha palustris</v>
          </cell>
        </row>
        <row r="6009">
          <cell r="B6009" t="str">
            <v>Caltha palustris var. palustris***retired***use Caltha palustris</v>
          </cell>
        </row>
        <row r="6010">
          <cell r="B6010" t="str">
            <v>Calycadenia micrantha</v>
          </cell>
        </row>
        <row r="6011">
          <cell r="B6011" t="str">
            <v>Calycanthus floridus</v>
          </cell>
        </row>
        <row r="6012">
          <cell r="B6012" t="str">
            <v>Calycella syringa</v>
          </cell>
        </row>
        <row r="6013">
          <cell r="B6013" t="str">
            <v>Calycocarpum lyonii</v>
          </cell>
        </row>
        <row r="6014">
          <cell r="B6014" t="str">
            <v>Calycomonas</v>
          </cell>
        </row>
        <row r="6015">
          <cell r="B6015" t="str">
            <v>Calycomonas gracilis</v>
          </cell>
        </row>
        <row r="6016">
          <cell r="B6016" t="str">
            <v>Calycomonas ovalis</v>
          </cell>
        </row>
        <row r="6017">
          <cell r="B6017" t="str">
            <v>Calyptolana hancocki</v>
          </cell>
        </row>
        <row r="6018">
          <cell r="B6018" t="str">
            <v>Calyptraea</v>
          </cell>
        </row>
        <row r="6019">
          <cell r="B6019" t="str">
            <v>Calyptraea centralis</v>
          </cell>
        </row>
        <row r="6020">
          <cell r="B6020" t="str">
            <v>Calyptraea fastigiata</v>
          </cell>
        </row>
        <row r="6021">
          <cell r="B6021" t="str">
            <v>Calyptraeidae</v>
          </cell>
        </row>
        <row r="6022">
          <cell r="B6022" t="str">
            <v>Calystegia sepium</v>
          </cell>
        </row>
        <row r="6023">
          <cell r="B6023" t="str">
            <v>Calystegia sepium ssp. appalachiana</v>
          </cell>
        </row>
        <row r="6024">
          <cell r="B6024" t="str">
            <v>Calystegia sepium ssp. sepium</v>
          </cell>
        </row>
        <row r="6025">
          <cell r="B6025" t="str">
            <v>Camassia quamash</v>
          </cell>
        </row>
        <row r="6026">
          <cell r="B6026" t="str">
            <v>Cambarellinae</v>
          </cell>
        </row>
        <row r="6027">
          <cell r="B6027" t="str">
            <v>Cambarellus</v>
          </cell>
        </row>
        <row r="6028">
          <cell r="B6028" t="str">
            <v>Cambarellus puer</v>
          </cell>
        </row>
        <row r="6029">
          <cell r="B6029" t="str">
            <v>Cambarellus shufeldtii</v>
          </cell>
        </row>
        <row r="6030">
          <cell r="B6030" t="str">
            <v>Cambaridae</v>
          </cell>
        </row>
        <row r="6031">
          <cell r="B6031" t="str">
            <v>Cambarinae</v>
          </cell>
        </row>
        <row r="6032">
          <cell r="B6032" t="str">
            <v>Cambarincola</v>
          </cell>
        </row>
        <row r="6033">
          <cell r="B6033" t="str">
            <v>Cambarincolidae</v>
          </cell>
        </row>
        <row r="6034">
          <cell r="B6034" t="str">
            <v>Cambarus</v>
          </cell>
        </row>
        <row r="6035">
          <cell r="B6035" t="str">
            <v>Cambarus bartonii</v>
          </cell>
        </row>
        <row r="6036">
          <cell r="B6036" t="str">
            <v>Cambarus bartonii bartonii</v>
          </cell>
        </row>
        <row r="6037">
          <cell r="B6037" t="str">
            <v>Cambarus bartonii carinirostris***retired***use Cambarus carinirostris</v>
          </cell>
        </row>
        <row r="6038">
          <cell r="B6038" t="str">
            <v>Cambarus carinirostris</v>
          </cell>
        </row>
        <row r="6039">
          <cell r="B6039" t="str">
            <v>Cambarus diogenes</v>
          </cell>
        </row>
        <row r="6040">
          <cell r="B6040" t="str">
            <v>Cambarus friaufi</v>
          </cell>
        </row>
        <row r="6041">
          <cell r="B6041" t="str">
            <v>Cambarus latimanus</v>
          </cell>
        </row>
        <row r="6042">
          <cell r="B6042" t="str">
            <v>Cambarus longirostris</v>
          </cell>
        </row>
        <row r="6043">
          <cell r="B6043" t="str">
            <v>Cambarus ortmanni</v>
          </cell>
        </row>
        <row r="6044">
          <cell r="B6044" t="str">
            <v>Cambarus robustus</v>
          </cell>
        </row>
        <row r="6045">
          <cell r="B6045" t="str">
            <v>Cambarus rusticiformis</v>
          </cell>
        </row>
        <row r="6046">
          <cell r="B6046" t="str">
            <v>Cambarus sciotensis</v>
          </cell>
        </row>
        <row r="6047">
          <cell r="B6047" t="str">
            <v>Cambarus thomai</v>
          </cell>
        </row>
        <row r="6048">
          <cell r="B6048" t="str">
            <v>Cambarus williami</v>
          </cell>
        </row>
        <row r="6049">
          <cell r="B6049" t="str">
            <v>Camelina microcarpa</v>
          </cell>
        </row>
        <row r="6050">
          <cell r="B6050" t="str">
            <v>Camelina rumelica</v>
          </cell>
        </row>
        <row r="6051">
          <cell r="B6051" t="str">
            <v>Camelobaetidius</v>
          </cell>
        </row>
        <row r="6052">
          <cell r="B6052" t="str">
            <v>Camelobaetidius kickapoo</v>
          </cell>
        </row>
        <row r="6053">
          <cell r="B6053" t="str">
            <v>Camelobaetidius mexicanus</v>
          </cell>
        </row>
        <row r="6054">
          <cell r="B6054" t="str">
            <v>Camelobaetidius musseri</v>
          </cell>
        </row>
        <row r="6055">
          <cell r="B6055" t="str">
            <v>Camelobaetidius similis***retired***use Camelobaetidius warreni</v>
          </cell>
        </row>
        <row r="6056">
          <cell r="B6056" t="str">
            <v>Camelobaetidius variabilis</v>
          </cell>
        </row>
        <row r="6057">
          <cell r="B6057" t="str">
            <v>Camelobaetidius waltzi</v>
          </cell>
        </row>
        <row r="6058">
          <cell r="B6058" t="str">
            <v>Camelobaetidius warreni</v>
          </cell>
        </row>
        <row r="6059">
          <cell r="B6059" t="str">
            <v>Campanula americana</v>
          </cell>
        </row>
        <row r="6060">
          <cell r="B6060" t="str">
            <v>Campanula aparinoides</v>
          </cell>
        </row>
        <row r="6061">
          <cell r="B6061" t="str">
            <v>Campanula rotundifolia</v>
          </cell>
        </row>
        <row r="6062">
          <cell r="B6062" t="str">
            <v>Campanularia</v>
          </cell>
        </row>
        <row r="6063">
          <cell r="B6063" t="str">
            <v>Campanularia denticulata</v>
          </cell>
        </row>
        <row r="6064">
          <cell r="B6064" t="str">
            <v>Campanularia exilis</v>
          </cell>
        </row>
        <row r="6065">
          <cell r="B6065" t="str">
            <v>Campanularia volubilis</v>
          </cell>
        </row>
        <row r="6066">
          <cell r="B6066" t="str">
            <v>Campanulariidae</v>
          </cell>
        </row>
        <row r="6067">
          <cell r="B6067" t="str">
            <v>Campanulastrum americanum***retired***use Campanula americana</v>
          </cell>
        </row>
        <row r="6068">
          <cell r="B6068" t="str">
            <v>Campanulina</v>
          </cell>
        </row>
        <row r="6069">
          <cell r="B6069" t="str">
            <v>Campanulinidae</v>
          </cell>
        </row>
        <row r="6070">
          <cell r="B6070" t="str">
            <v>Campeloma</v>
          </cell>
        </row>
        <row r="6071">
          <cell r="B6071" t="str">
            <v>Campeloma crassula</v>
          </cell>
        </row>
        <row r="6072">
          <cell r="B6072" t="str">
            <v>Campeloma decisum</v>
          </cell>
        </row>
        <row r="6073">
          <cell r="B6073" t="str">
            <v>Campeloma geniculum</v>
          </cell>
        </row>
        <row r="6074">
          <cell r="B6074" t="str">
            <v>Campeloma limum</v>
          </cell>
        </row>
        <row r="6075">
          <cell r="B6075" t="str">
            <v>Campichthys</v>
          </cell>
        </row>
        <row r="6076">
          <cell r="B6076" t="str">
            <v>Campichthys galei</v>
          </cell>
        </row>
        <row r="6077">
          <cell r="B6077" t="str">
            <v>Campichthys nanus</v>
          </cell>
        </row>
        <row r="6078">
          <cell r="B6078" t="str">
            <v>Campichthys tricarinatus</v>
          </cell>
        </row>
        <row r="6079">
          <cell r="B6079" t="str">
            <v>Campichthys tryoni</v>
          </cell>
        </row>
        <row r="6080">
          <cell r="B6080" t="str">
            <v>Camponotus americanus***retired***use Camponotus americanus, Mayr 1862) or Buckley 1866</v>
          </cell>
        </row>
        <row r="6081">
          <cell r="B6081" t="str">
            <v>Camponotus americanus, Buckley 1866 (Camponotus)</v>
          </cell>
        </row>
        <row r="6082">
          <cell r="B6082" t="str">
            <v>Camponotus americanus, Mayr 1862 (Camponotus)</v>
          </cell>
        </row>
        <row r="6083">
          <cell r="B6083" t="str">
            <v>Camponotus macrocephalus***retired***use Camponotus macrocephalus, Erichson 1842 or Emery 1894</v>
          </cell>
        </row>
        <row r="6084">
          <cell r="B6084" t="str">
            <v>Camponotus macrocephalus, Emery 1894 (Camponotus)</v>
          </cell>
        </row>
        <row r="6085">
          <cell r="B6085" t="str">
            <v>Camponotus macrocephalus, Erichson 1842 (Camponotus)</v>
          </cell>
        </row>
        <row r="6086">
          <cell r="B6086" t="str">
            <v>Camponotus saussurei***retired***use Camponotus saussurei, Theobald 1937 or Forel 1879</v>
          </cell>
        </row>
        <row r="6087">
          <cell r="B6087" t="str">
            <v>Camponotus saussurei, Forel 1879 (Camponotus)</v>
          </cell>
        </row>
        <row r="6088">
          <cell r="B6088" t="str">
            <v>Camponotus saussurei, Theobald 1937 (Camponotus)</v>
          </cell>
        </row>
        <row r="6089">
          <cell r="B6089" t="str">
            <v>Campostoma</v>
          </cell>
        </row>
        <row r="6090">
          <cell r="B6090" t="str">
            <v>Campostoma anomalum</v>
          </cell>
        </row>
        <row r="6091">
          <cell r="B6091" t="str">
            <v>Campostoma oligolepis</v>
          </cell>
        </row>
        <row r="6092">
          <cell r="B6092" t="str">
            <v>Campostoma ornatum</v>
          </cell>
        </row>
        <row r="6093">
          <cell r="B6093" t="str">
            <v>Campostoma pauciradii</v>
          </cell>
        </row>
        <row r="6094">
          <cell r="B6094" t="str">
            <v>Campsiophora</v>
          </cell>
        </row>
        <row r="6095">
          <cell r="B6095" t="str">
            <v>Campsis radicans</v>
          </cell>
        </row>
        <row r="6096">
          <cell r="B6096" t="str">
            <v>Campsurus</v>
          </cell>
        </row>
        <row r="6097">
          <cell r="B6097" t="str">
            <v>Campsurus decoloratus</v>
          </cell>
        </row>
        <row r="6098">
          <cell r="B6098" t="str">
            <v>Camptocercus</v>
          </cell>
        </row>
        <row r="6099">
          <cell r="B6099" t="str">
            <v>Camptocercus oklahomensis</v>
          </cell>
        </row>
        <row r="6100">
          <cell r="B6100" t="str">
            <v>Camptocercus rectirostris</v>
          </cell>
        </row>
        <row r="6101">
          <cell r="B6101" t="str">
            <v>Camptocladius</v>
          </cell>
        </row>
        <row r="6102">
          <cell r="B6102" t="str">
            <v>Camptylonemopsis iyengarii</v>
          </cell>
        </row>
        <row r="6103">
          <cell r="B6103" t="str">
            <v>Campylaspis</v>
          </cell>
        </row>
        <row r="6104">
          <cell r="B6104" t="str">
            <v>Campylaspis affinis</v>
          </cell>
        </row>
        <row r="6105">
          <cell r="B6105" t="str">
            <v>Campylaspis biplicata</v>
          </cell>
        </row>
        <row r="6106">
          <cell r="B6106" t="str">
            <v>Campylaspis canaliculata</v>
          </cell>
        </row>
        <row r="6107">
          <cell r="B6107" t="str">
            <v>Campylaspis hartae</v>
          </cell>
        </row>
        <row r="6108">
          <cell r="B6108" t="str">
            <v>Campylaspis papillata</v>
          </cell>
        </row>
        <row r="6109">
          <cell r="B6109" t="str">
            <v>Campylaspis rubicunda</v>
          </cell>
        </row>
        <row r="6110">
          <cell r="B6110" t="str">
            <v>Campylaspis rubromaculata</v>
          </cell>
        </row>
        <row r="6111">
          <cell r="B6111" t="str">
            <v>Campylaspis rufa</v>
          </cell>
        </row>
        <row r="6112">
          <cell r="B6112" t="str">
            <v>Campylaspis umbensis</v>
          </cell>
        </row>
        <row r="6113">
          <cell r="B6113" t="str">
            <v>Campylodiscus</v>
          </cell>
        </row>
        <row r="6114">
          <cell r="B6114" t="str">
            <v>Campylodiscus bicostatus</v>
          </cell>
        </row>
        <row r="6115">
          <cell r="B6115" t="str">
            <v>Campylodiscus clypeus</v>
          </cell>
        </row>
        <row r="6116">
          <cell r="B6116" t="str">
            <v>Campylodiscus hibernicus***retired***use Campylodiscus noricus var. hibernicus</v>
          </cell>
        </row>
        <row r="6117">
          <cell r="B6117" t="str">
            <v>Campylodiscus levanderi</v>
          </cell>
        </row>
        <row r="6118">
          <cell r="B6118" t="str">
            <v>Campylodiscus limbatus</v>
          </cell>
        </row>
        <row r="6119">
          <cell r="B6119" t="str">
            <v>Campylodiscus noricus</v>
          </cell>
        </row>
        <row r="6120">
          <cell r="B6120" t="str">
            <v>Campylodiscus noricus var. hibernicus</v>
          </cell>
        </row>
        <row r="6121">
          <cell r="B6121" t="str">
            <v>Campylomonas</v>
          </cell>
        </row>
        <row r="6122">
          <cell r="B6122" t="str">
            <v>Campylomormyrus elephas</v>
          </cell>
        </row>
        <row r="6123">
          <cell r="B6123" t="str">
            <v>Campylomormyrus tamandua</v>
          </cell>
        </row>
        <row r="6124">
          <cell r="B6124" t="str">
            <v>Campylopyxis germainii</v>
          </cell>
        </row>
        <row r="6125">
          <cell r="B6125" t="str">
            <v>Campylosira</v>
          </cell>
        </row>
        <row r="6126">
          <cell r="B6126" t="str">
            <v>Campylosira cymbelliformis</v>
          </cell>
        </row>
        <row r="6127">
          <cell r="B6127" t="str">
            <v>Campylostylus normannianus</v>
          </cell>
        </row>
        <row r="6128">
          <cell r="B6128" t="str">
            <v>Canacidae</v>
          </cell>
        </row>
        <row r="6129">
          <cell r="B6129" t="str">
            <v>Canadanthus modestus</v>
          </cell>
        </row>
        <row r="6130">
          <cell r="B6130" t="str">
            <v>Canalipalpata</v>
          </cell>
        </row>
        <row r="6131">
          <cell r="B6131" t="str">
            <v>Cancellaria</v>
          </cell>
        </row>
        <row r="6132">
          <cell r="B6132" t="str">
            <v>Cancellaria cooperii</v>
          </cell>
        </row>
        <row r="6133">
          <cell r="B6133" t="str">
            <v>Cancellaria crawfordiana</v>
          </cell>
        </row>
        <row r="6134">
          <cell r="B6134" t="str">
            <v>Cancellaria reticulata</v>
          </cell>
        </row>
        <row r="6135">
          <cell r="B6135" t="str">
            <v>Cancellariidae</v>
          </cell>
        </row>
        <row r="6136">
          <cell r="B6136" t="str">
            <v>Cancelloxus</v>
          </cell>
        </row>
        <row r="6137">
          <cell r="B6137" t="str">
            <v>Cancelloxus burrelli</v>
          </cell>
        </row>
        <row r="6138">
          <cell r="B6138" t="str">
            <v>Cancer</v>
          </cell>
        </row>
        <row r="6139">
          <cell r="B6139" t="str">
            <v>Cancer antennarius</v>
          </cell>
        </row>
        <row r="6140">
          <cell r="B6140" t="str">
            <v>Cancer anthonyi</v>
          </cell>
        </row>
        <row r="6141">
          <cell r="B6141" t="str">
            <v>Cancer borealis</v>
          </cell>
        </row>
        <row r="6142">
          <cell r="B6142" t="str">
            <v>Cancer branneri</v>
          </cell>
        </row>
        <row r="6143">
          <cell r="B6143" t="str">
            <v>Cancer gracilis</v>
          </cell>
        </row>
        <row r="6144">
          <cell r="B6144" t="str">
            <v>Cancer irroratus</v>
          </cell>
        </row>
        <row r="6145">
          <cell r="B6145" t="str">
            <v>Cancer jordani</v>
          </cell>
        </row>
        <row r="6146">
          <cell r="B6146" t="str">
            <v>Cancer magister</v>
          </cell>
        </row>
        <row r="6147">
          <cell r="B6147" t="str">
            <v>Cancer oregonensis</v>
          </cell>
        </row>
        <row r="6148">
          <cell r="B6148" t="str">
            <v>Cancer productus</v>
          </cell>
        </row>
        <row r="6149">
          <cell r="B6149" t="str">
            <v>Cancridae</v>
          </cell>
        </row>
        <row r="6150">
          <cell r="B6150" t="str">
            <v>Candona</v>
          </cell>
        </row>
        <row r="6151">
          <cell r="B6151" t="str">
            <v>Candonidae</v>
          </cell>
        </row>
        <row r="6152">
          <cell r="B6152" t="str">
            <v>Candonocypris</v>
          </cell>
        </row>
        <row r="6153">
          <cell r="B6153" t="str">
            <v>Canidae</v>
          </cell>
        </row>
        <row r="6154">
          <cell r="B6154" t="str">
            <v>Cannabis sativa</v>
          </cell>
        </row>
        <row r="6155">
          <cell r="B6155" t="str">
            <v>Cannaphila insularis</v>
          </cell>
        </row>
        <row r="6156">
          <cell r="B6156" t="str">
            <v>Cantharoidea</v>
          </cell>
        </row>
        <row r="6157">
          <cell r="B6157" t="str">
            <v>Cantharus cancellarius</v>
          </cell>
        </row>
        <row r="6158">
          <cell r="B6158" t="str">
            <v>Cantherhines</v>
          </cell>
        </row>
        <row r="6159">
          <cell r="B6159" t="str">
            <v>Cantherhines dumerilii</v>
          </cell>
        </row>
        <row r="6160">
          <cell r="B6160" t="str">
            <v>Cantherhines fronticinctus</v>
          </cell>
        </row>
        <row r="6161">
          <cell r="B6161" t="str">
            <v>Cantherhines macrocerus</v>
          </cell>
        </row>
        <row r="6162">
          <cell r="B6162" t="str">
            <v>Cantherhines pardalis</v>
          </cell>
        </row>
        <row r="6163">
          <cell r="B6163" t="str">
            <v>Cantherhines pullus</v>
          </cell>
        </row>
        <row r="6164">
          <cell r="B6164" t="str">
            <v>Cantherhines sandwichiensis</v>
          </cell>
        </row>
        <row r="6165">
          <cell r="B6165" t="str">
            <v>Cantherhines verecundus</v>
          </cell>
        </row>
        <row r="6166">
          <cell r="B6166" t="str">
            <v>Canthidermis</v>
          </cell>
        </row>
        <row r="6167">
          <cell r="B6167" t="str">
            <v>Canthidermis maculata</v>
          </cell>
        </row>
        <row r="6168">
          <cell r="B6168" t="str">
            <v>Canthidermis sufflamen</v>
          </cell>
        </row>
        <row r="6169">
          <cell r="B6169" t="str">
            <v>Canthigaster</v>
          </cell>
        </row>
        <row r="6170">
          <cell r="B6170" t="str">
            <v>Canthigaster amboinensis</v>
          </cell>
        </row>
        <row r="6171">
          <cell r="B6171" t="str">
            <v>Canthigaster bennetti</v>
          </cell>
        </row>
        <row r="6172">
          <cell r="B6172" t="str">
            <v>Canthigaster coronata</v>
          </cell>
        </row>
        <row r="6173">
          <cell r="B6173" t="str">
            <v>Canthigaster epilampra</v>
          </cell>
        </row>
        <row r="6174">
          <cell r="B6174" t="str">
            <v>Canthigaster inframacula</v>
          </cell>
        </row>
        <row r="6175">
          <cell r="B6175" t="str">
            <v>Canthigaster jactator</v>
          </cell>
        </row>
        <row r="6176">
          <cell r="B6176" t="str">
            <v>Canthigaster jamestyleri</v>
          </cell>
        </row>
        <row r="6177">
          <cell r="B6177" t="str">
            <v>Canthigaster janthinoptera</v>
          </cell>
        </row>
        <row r="6178">
          <cell r="B6178" t="str">
            <v>Canthigaster margaritata</v>
          </cell>
        </row>
        <row r="6179">
          <cell r="B6179" t="str">
            <v>Canthigaster papua</v>
          </cell>
        </row>
        <row r="6180">
          <cell r="B6180" t="str">
            <v>Canthigaster rivulata</v>
          </cell>
        </row>
        <row r="6181">
          <cell r="B6181" t="str">
            <v>Canthigaster rostrata</v>
          </cell>
        </row>
        <row r="6182">
          <cell r="B6182" t="str">
            <v>Canthigaster solandri</v>
          </cell>
        </row>
        <row r="6183">
          <cell r="B6183" t="str">
            <v>Canthigaster valentini</v>
          </cell>
        </row>
        <row r="6184">
          <cell r="B6184" t="str">
            <v>Canthocamptus</v>
          </cell>
        </row>
        <row r="6185">
          <cell r="B6185" t="str">
            <v>Canthocamptus robertcokeri</v>
          </cell>
        </row>
        <row r="6186">
          <cell r="B6186" t="str">
            <v>Cantopelopia</v>
          </cell>
        </row>
        <row r="6187">
          <cell r="B6187" t="str">
            <v>Cantopelopia aleta</v>
          </cell>
        </row>
        <row r="6188">
          <cell r="B6188" t="str">
            <v>Cantopelopia gesta</v>
          </cell>
        </row>
        <row r="6189">
          <cell r="B6189" t="str">
            <v>Canuella</v>
          </cell>
        </row>
        <row r="6190">
          <cell r="B6190" t="str">
            <v>Canuellidae</v>
          </cell>
        </row>
        <row r="6191">
          <cell r="B6191" t="str">
            <v>Capartogramma</v>
          </cell>
        </row>
        <row r="6192">
          <cell r="B6192" t="str">
            <v>Capartogramma crucicula</v>
          </cell>
        </row>
        <row r="6193">
          <cell r="B6193" t="str">
            <v>Caperonia castaneifolia</v>
          </cell>
        </row>
        <row r="6194">
          <cell r="B6194" t="str">
            <v>Caperonia palustris</v>
          </cell>
        </row>
        <row r="6195">
          <cell r="B6195" t="str">
            <v>Capitella</v>
          </cell>
        </row>
        <row r="6196">
          <cell r="B6196" t="str">
            <v>Capitella capitata</v>
          </cell>
        </row>
        <row r="6197">
          <cell r="B6197" t="str">
            <v>Capitellida</v>
          </cell>
        </row>
        <row r="6198">
          <cell r="B6198" t="str">
            <v>Capitellidae</v>
          </cell>
        </row>
        <row r="6199">
          <cell r="B6199" t="str">
            <v>Capitellides</v>
          </cell>
        </row>
        <row r="6200">
          <cell r="B6200" t="str">
            <v>Capitellides jonesi</v>
          </cell>
        </row>
        <row r="6201">
          <cell r="B6201" t="str">
            <v>Capitomastus</v>
          </cell>
        </row>
        <row r="6202">
          <cell r="B6202" t="str">
            <v>Capnia</v>
          </cell>
        </row>
        <row r="6203">
          <cell r="B6203" t="str">
            <v>Capniidae</v>
          </cell>
        </row>
        <row r="6204">
          <cell r="B6204" t="str">
            <v>Capniinae</v>
          </cell>
        </row>
        <row r="6205">
          <cell r="B6205" t="str">
            <v>Capnura</v>
          </cell>
        </row>
        <row r="6206">
          <cell r="B6206" t="str">
            <v>Capoeta hulstaerti***retired***use Barbus hulstaerti</v>
          </cell>
        </row>
        <row r="6207">
          <cell r="B6207" t="str">
            <v>Caprella</v>
          </cell>
        </row>
        <row r="6208">
          <cell r="B6208" t="str">
            <v>Caprella alaskana</v>
          </cell>
        </row>
        <row r="6209">
          <cell r="B6209" t="str">
            <v>Caprella augusta</v>
          </cell>
        </row>
        <row r="6210">
          <cell r="B6210" t="str">
            <v>Caprella borealis</v>
          </cell>
        </row>
        <row r="6211">
          <cell r="B6211" t="str">
            <v>Caprella californica</v>
          </cell>
        </row>
        <row r="6212">
          <cell r="B6212" t="str">
            <v>Caprella carina</v>
          </cell>
        </row>
        <row r="6213">
          <cell r="B6213" t="str">
            <v>Caprella drepanochir</v>
          </cell>
        </row>
        <row r="6214">
          <cell r="B6214" t="str">
            <v>Caprella equilibra</v>
          </cell>
        </row>
        <row r="6215">
          <cell r="B6215" t="str">
            <v>Caprella geometrica</v>
          </cell>
        </row>
        <row r="6216">
          <cell r="B6216" t="str">
            <v>Caprella gracilior</v>
          </cell>
        </row>
        <row r="6217">
          <cell r="B6217" t="str">
            <v>Caprella incisa</v>
          </cell>
        </row>
        <row r="6218">
          <cell r="B6218" t="str">
            <v>Caprella laeviuscula</v>
          </cell>
        </row>
        <row r="6219">
          <cell r="B6219" t="str">
            <v>Caprella linearis</v>
          </cell>
        </row>
        <row r="6220">
          <cell r="B6220" t="str">
            <v>Caprella mendax</v>
          </cell>
        </row>
        <row r="6221">
          <cell r="B6221" t="str">
            <v>Caprella natalensis</v>
          </cell>
        </row>
        <row r="6222">
          <cell r="B6222" t="str">
            <v>Caprella penantis</v>
          </cell>
        </row>
        <row r="6223">
          <cell r="B6223" t="str">
            <v>Caprella pilidigita</v>
          </cell>
        </row>
        <row r="6224">
          <cell r="B6224" t="str">
            <v>Caprella pilidigitata</v>
          </cell>
        </row>
        <row r="6225">
          <cell r="B6225" t="str">
            <v>Caprella scaura</v>
          </cell>
        </row>
        <row r="6226">
          <cell r="B6226" t="str">
            <v>Caprella verrucosa</v>
          </cell>
        </row>
        <row r="6227">
          <cell r="B6227" t="str">
            <v>Caprellida</v>
          </cell>
        </row>
        <row r="6228">
          <cell r="B6228" t="str">
            <v>Caprellidae</v>
          </cell>
        </row>
        <row r="6229">
          <cell r="B6229" t="str">
            <v>Caprellidea</v>
          </cell>
        </row>
        <row r="6230">
          <cell r="B6230" t="str">
            <v>Caprichthys</v>
          </cell>
        </row>
        <row r="6231">
          <cell r="B6231" t="str">
            <v>Caprichthys gymnura</v>
          </cell>
        </row>
        <row r="6232">
          <cell r="B6232" t="str">
            <v>Caprifoliaceae</v>
          </cell>
        </row>
        <row r="6233">
          <cell r="B6233" t="str">
            <v>Caprodon</v>
          </cell>
        </row>
        <row r="6234">
          <cell r="B6234" t="str">
            <v>Caprodon schlegelii</v>
          </cell>
        </row>
        <row r="6235">
          <cell r="B6235" t="str">
            <v>Caprodon unicolor</v>
          </cell>
        </row>
        <row r="6236">
          <cell r="B6236" t="str">
            <v>Caproidae</v>
          </cell>
        </row>
        <row r="6237">
          <cell r="B6237" t="str">
            <v>Caproidei</v>
          </cell>
        </row>
        <row r="6238">
          <cell r="B6238" t="str">
            <v>Capromimus</v>
          </cell>
        </row>
        <row r="6239">
          <cell r="B6239" t="str">
            <v>Capromimus abbreviatus</v>
          </cell>
        </row>
        <row r="6240">
          <cell r="B6240" t="str">
            <v>Capros</v>
          </cell>
        </row>
        <row r="6241">
          <cell r="B6241" t="str">
            <v>Capros aper</v>
          </cell>
        </row>
        <row r="6242">
          <cell r="B6242" t="str">
            <v>Capsella bursa-pastoris</v>
          </cell>
        </row>
        <row r="6243">
          <cell r="B6243" t="str">
            <v>Capsicum annuum</v>
          </cell>
        </row>
        <row r="6244">
          <cell r="B6244" t="str">
            <v>Carabidae</v>
          </cell>
        </row>
        <row r="6245">
          <cell r="B6245" t="str">
            <v>Carabodes ornatus (Carabodes (Carabodes))</v>
          </cell>
        </row>
        <row r="6246">
          <cell r="B6246" t="str">
            <v>Carabodes ornatus (Carabodes (Phyllocarabodes))</v>
          </cell>
        </row>
        <row r="6247">
          <cell r="B6247" t="str">
            <v>Caraboidea</v>
          </cell>
        </row>
        <row r="6248">
          <cell r="B6248" t="str">
            <v>Caracanthidae</v>
          </cell>
        </row>
        <row r="6249">
          <cell r="B6249" t="str">
            <v>Caracanthus</v>
          </cell>
        </row>
        <row r="6250">
          <cell r="B6250" t="str">
            <v>Caracanthus maculatus</v>
          </cell>
        </row>
        <row r="6251">
          <cell r="B6251" t="str">
            <v>Caracanthus unipinna</v>
          </cell>
        </row>
        <row r="6252">
          <cell r="B6252" t="str">
            <v>Caracanthus zeylonicus</v>
          </cell>
        </row>
        <row r="6253">
          <cell r="B6253" t="str">
            <v>Caralophia</v>
          </cell>
        </row>
        <row r="6254">
          <cell r="B6254" t="str">
            <v>Caralophia loxochila</v>
          </cell>
        </row>
        <row r="6255">
          <cell r="B6255" t="str">
            <v>Carangidae</v>
          </cell>
        </row>
        <row r="6256">
          <cell r="B6256" t="str">
            <v>Carangoides</v>
          </cell>
        </row>
        <row r="6257">
          <cell r="B6257" t="str">
            <v>Carangoides bajad</v>
          </cell>
        </row>
        <row r="6258">
          <cell r="B6258" t="str">
            <v>Carangoides bartholomaei</v>
          </cell>
        </row>
        <row r="6259">
          <cell r="B6259" t="str">
            <v>Carangoides chrysophrys</v>
          </cell>
        </row>
        <row r="6260">
          <cell r="B6260" t="str">
            <v>Carangoides ciliarius</v>
          </cell>
        </row>
        <row r="6261">
          <cell r="B6261" t="str">
            <v>Carangoides coeruleopinnatus</v>
          </cell>
        </row>
        <row r="6262">
          <cell r="B6262" t="str">
            <v>Carangoides dinema</v>
          </cell>
        </row>
        <row r="6263">
          <cell r="B6263" t="str">
            <v>Carangoides equula</v>
          </cell>
        </row>
        <row r="6264">
          <cell r="B6264" t="str">
            <v>Carangoides ferdau</v>
          </cell>
        </row>
        <row r="6265">
          <cell r="B6265" t="str">
            <v>Carangoides gymnostethus</v>
          </cell>
        </row>
        <row r="6266">
          <cell r="B6266" t="str">
            <v>Carangoides oblongus</v>
          </cell>
        </row>
        <row r="6267">
          <cell r="B6267" t="str">
            <v>Carangoides orthogrammus</v>
          </cell>
        </row>
        <row r="6268">
          <cell r="B6268" t="str">
            <v>Carangoides otrynter</v>
          </cell>
        </row>
        <row r="6269">
          <cell r="B6269" t="str">
            <v>Carangoides ruber</v>
          </cell>
        </row>
        <row r="6270">
          <cell r="B6270" t="str">
            <v>Caranx</v>
          </cell>
        </row>
        <row r="6271">
          <cell r="B6271" t="str">
            <v>Caranx bartholomaei***retired***use Carangoides bartholomaei</v>
          </cell>
        </row>
        <row r="6272">
          <cell r="B6272" t="str">
            <v>Caranx bucculentus</v>
          </cell>
        </row>
        <row r="6273">
          <cell r="B6273" t="str">
            <v>Caranx caballus</v>
          </cell>
        </row>
        <row r="6274">
          <cell r="B6274" t="str">
            <v>Caranx caninus</v>
          </cell>
        </row>
        <row r="6275">
          <cell r="B6275" t="str">
            <v>Caranx crysos</v>
          </cell>
        </row>
        <row r="6276">
          <cell r="B6276" t="str">
            <v>Caranx ferdau***retired***use Carangoides ferdau</v>
          </cell>
        </row>
        <row r="6277">
          <cell r="B6277" t="str">
            <v>Caranx hippos</v>
          </cell>
        </row>
        <row r="6278">
          <cell r="B6278" t="str">
            <v>Caranx ignobilis</v>
          </cell>
        </row>
        <row r="6279">
          <cell r="B6279" t="str">
            <v>Caranx latus</v>
          </cell>
        </row>
        <row r="6280">
          <cell r="B6280" t="str">
            <v>Caranx lugubris</v>
          </cell>
        </row>
        <row r="6281">
          <cell r="B6281" t="str">
            <v>Caranx melampygus</v>
          </cell>
        </row>
        <row r="6282">
          <cell r="B6282" t="str">
            <v>Caranx papuensis</v>
          </cell>
        </row>
        <row r="6283">
          <cell r="B6283" t="str">
            <v>Caranx sexfasciatus</v>
          </cell>
        </row>
        <row r="6284">
          <cell r="B6284" t="str">
            <v>Caranx vinctus</v>
          </cell>
        </row>
        <row r="6285">
          <cell r="B6285" t="str">
            <v>Carapacea</v>
          </cell>
        </row>
        <row r="6286">
          <cell r="B6286" t="str">
            <v>Carapidae</v>
          </cell>
        </row>
        <row r="6287">
          <cell r="B6287" t="str">
            <v>Carapinae</v>
          </cell>
        </row>
        <row r="6288">
          <cell r="B6288" t="str">
            <v>Carapus</v>
          </cell>
        </row>
        <row r="6289">
          <cell r="B6289" t="str">
            <v>Carapus acus</v>
          </cell>
        </row>
        <row r="6290">
          <cell r="B6290" t="str">
            <v>Carapus bermudensis</v>
          </cell>
        </row>
        <row r="6291">
          <cell r="B6291" t="str">
            <v>Carapus dubius</v>
          </cell>
        </row>
        <row r="6292">
          <cell r="B6292" t="str">
            <v>Carapus mourlani</v>
          </cell>
        </row>
        <row r="6293">
          <cell r="B6293" t="str">
            <v>Carapus sluiteri</v>
          </cell>
        </row>
        <row r="6294">
          <cell r="B6294" t="str">
            <v>Carassius</v>
          </cell>
        </row>
        <row r="6295">
          <cell r="B6295" t="str">
            <v>Carassius auratus</v>
          </cell>
        </row>
        <row r="6296">
          <cell r="B6296" t="str">
            <v>Carassius carassius</v>
          </cell>
        </row>
        <row r="6297">
          <cell r="B6297" t="str">
            <v>Carazziella</v>
          </cell>
        </row>
        <row r="6298">
          <cell r="B6298" t="str">
            <v>Carazziella calafia</v>
          </cell>
        </row>
        <row r="6299">
          <cell r="B6299" t="str">
            <v>Carazziella citrona</v>
          </cell>
        </row>
        <row r="6300">
          <cell r="B6300" t="str">
            <v>Carazziella hobsonae</v>
          </cell>
        </row>
        <row r="6301">
          <cell r="B6301" t="str">
            <v>Carcharhinidae</v>
          </cell>
        </row>
        <row r="6302">
          <cell r="B6302" t="str">
            <v>Carcharhiniformes</v>
          </cell>
        </row>
        <row r="6303">
          <cell r="B6303" t="str">
            <v>Carcharhinus</v>
          </cell>
        </row>
        <row r="6304">
          <cell r="B6304" t="str">
            <v>Carcharhinus acronotus</v>
          </cell>
        </row>
        <row r="6305">
          <cell r="B6305" t="str">
            <v>Carcharhinus albimarginatus</v>
          </cell>
        </row>
        <row r="6306">
          <cell r="B6306" t="str">
            <v>Carcharhinus altimus</v>
          </cell>
        </row>
        <row r="6307">
          <cell r="B6307" t="str">
            <v>Carcharhinus amblyrhynchoides</v>
          </cell>
        </row>
        <row r="6308">
          <cell r="B6308" t="str">
            <v>Carcharhinus amblyrhynchos</v>
          </cell>
        </row>
        <row r="6309">
          <cell r="B6309" t="str">
            <v>Carcharhinus amboinensis</v>
          </cell>
        </row>
        <row r="6310">
          <cell r="B6310" t="str">
            <v>Carcharhinus borneensis</v>
          </cell>
        </row>
        <row r="6311">
          <cell r="B6311" t="str">
            <v>Carcharhinus brachyurus</v>
          </cell>
        </row>
        <row r="6312">
          <cell r="B6312" t="str">
            <v>Carcharhinus brevipinna</v>
          </cell>
        </row>
        <row r="6313">
          <cell r="B6313" t="str">
            <v>Carcharhinus cautus</v>
          </cell>
        </row>
        <row r="6314">
          <cell r="B6314" t="str">
            <v>Carcharhinus dussumieri</v>
          </cell>
        </row>
        <row r="6315">
          <cell r="B6315" t="str">
            <v>Carcharhinus falciformis</v>
          </cell>
        </row>
        <row r="6316">
          <cell r="B6316" t="str">
            <v>Carcharhinus fitzroyensis</v>
          </cell>
        </row>
        <row r="6317">
          <cell r="B6317" t="str">
            <v>Carcharhinus galapagensis</v>
          </cell>
        </row>
        <row r="6318">
          <cell r="B6318" t="str">
            <v>Carcharhinus hemiodon</v>
          </cell>
        </row>
        <row r="6319">
          <cell r="B6319" t="str">
            <v>Carcharhinus isodon</v>
          </cell>
        </row>
        <row r="6320">
          <cell r="B6320" t="str">
            <v>Carcharhinus leucas</v>
          </cell>
        </row>
        <row r="6321">
          <cell r="B6321" t="str">
            <v>Carcharhinus limbatus</v>
          </cell>
        </row>
        <row r="6322">
          <cell r="B6322" t="str">
            <v>Carcharhinus longimanus</v>
          </cell>
        </row>
        <row r="6323">
          <cell r="B6323" t="str">
            <v>Carcharhinus macloti</v>
          </cell>
        </row>
        <row r="6324">
          <cell r="B6324" t="str">
            <v>Carcharhinus melanopterus</v>
          </cell>
        </row>
        <row r="6325">
          <cell r="B6325" t="str">
            <v>Carcharhinus menisorrah</v>
          </cell>
        </row>
        <row r="6326">
          <cell r="B6326" t="str">
            <v>Carcharhinus obscurus</v>
          </cell>
        </row>
        <row r="6327">
          <cell r="B6327" t="str">
            <v>Carcharhinus perezii</v>
          </cell>
        </row>
        <row r="6328">
          <cell r="B6328" t="str">
            <v>Carcharhinus plumbeus</v>
          </cell>
        </row>
        <row r="6329">
          <cell r="B6329" t="str">
            <v>Carcharhinus porosus</v>
          </cell>
        </row>
        <row r="6330">
          <cell r="B6330" t="str">
            <v>Carcharhinus sealei</v>
          </cell>
        </row>
        <row r="6331">
          <cell r="B6331" t="str">
            <v>Carcharhinus signatus</v>
          </cell>
        </row>
        <row r="6332">
          <cell r="B6332" t="str">
            <v>Carcharhinus sorrah</v>
          </cell>
        </row>
        <row r="6333">
          <cell r="B6333" t="str">
            <v>Carcharhinus tilstoni</v>
          </cell>
        </row>
        <row r="6334">
          <cell r="B6334" t="str">
            <v>Carcharhinus wheeleri</v>
          </cell>
        </row>
        <row r="6335">
          <cell r="B6335" t="str">
            <v>Carcharias</v>
          </cell>
        </row>
        <row r="6336">
          <cell r="B6336" t="str">
            <v>Carcharias glyphis***retired***use Glyphis glyphis</v>
          </cell>
        </row>
        <row r="6337">
          <cell r="B6337" t="str">
            <v>Carcharias gracilis***retired***use Prionace glauca</v>
          </cell>
        </row>
        <row r="6338">
          <cell r="B6338" t="str">
            <v>Carcharias hemiodon***retired***use Carcharhinus hemiodon</v>
          </cell>
        </row>
        <row r="6339">
          <cell r="B6339" t="str">
            <v>Carcharias hemprichii***retired***use Galeocerdo cuvier</v>
          </cell>
        </row>
        <row r="6340">
          <cell r="B6340" t="str">
            <v>Carcharias hirundinaceus***retired***use Prionace glauca</v>
          </cell>
        </row>
        <row r="6341">
          <cell r="B6341" t="str">
            <v>Carcharias insularum***retired***use Carcharhinus longimanus</v>
          </cell>
        </row>
        <row r="6342">
          <cell r="B6342" t="str">
            <v>Carcharias isodon***retired***use Carcharhinus isodon</v>
          </cell>
        </row>
        <row r="6343">
          <cell r="B6343" t="str">
            <v>Carcharias japonicus***retired***use Carcharhinus plumbeus</v>
          </cell>
        </row>
        <row r="6344">
          <cell r="B6344" t="str">
            <v>Carcharias kamoharai***retired***use Pseudocarcharias kamoharai</v>
          </cell>
        </row>
        <row r="6345">
          <cell r="B6345" t="str">
            <v>Carcharias lalandii***retired***use Rhizoprionodon lalandii</v>
          </cell>
        </row>
        <row r="6346">
          <cell r="B6346" t="str">
            <v>Carcharias latistomus***retired***use Carcharhinus plumbeus</v>
          </cell>
        </row>
        <row r="6347">
          <cell r="B6347" t="str">
            <v>Carcharias leucas***retired***use Carcharhinus leucas</v>
          </cell>
        </row>
        <row r="6348">
          <cell r="B6348" t="str">
            <v>Carcharias limbatus***retired***use Carcharhinus limbatus</v>
          </cell>
        </row>
        <row r="6349">
          <cell r="B6349" t="str">
            <v>Carcharias longurio***retired***use Rhizoprionodon longurio</v>
          </cell>
        </row>
        <row r="6350">
          <cell r="B6350" t="str">
            <v>Carcharias macloti***retired***use Carcharhinus macloti</v>
          </cell>
        </row>
        <row r="6351">
          <cell r="B6351" t="str">
            <v>Carcharias macrorhynchos***retired***use Scoliodon laticaudus</v>
          </cell>
        </row>
        <row r="6352">
          <cell r="B6352" t="str">
            <v>Carcharias macrurus***retired***use Carcharhinus obscurus</v>
          </cell>
        </row>
        <row r="6353">
          <cell r="B6353" t="str">
            <v>Carcharias malabaricus***retired***use Carcharhinus dussumieri</v>
          </cell>
        </row>
        <row r="6354">
          <cell r="B6354" t="str">
            <v>Carcharias marianensis***retired***use Carcharhinus melanopterus</v>
          </cell>
        </row>
        <row r="6355">
          <cell r="B6355" t="str">
            <v>Carcharias melanopterus***retired***use Carcharhinus melanopterus</v>
          </cell>
        </row>
        <row r="6356">
          <cell r="B6356" t="str">
            <v>Carcharias menisorrah***retired***use Carcharhinus menisorrah</v>
          </cell>
        </row>
        <row r="6357">
          <cell r="B6357" t="str">
            <v>Carcharias microps***retired***use Carcharhinus limbatus</v>
          </cell>
        </row>
        <row r="6358">
          <cell r="B6358" t="str">
            <v>Carcharias milberti***retired***use Carcharhinus plumbeus</v>
          </cell>
        </row>
        <row r="6359">
          <cell r="B6359" t="str">
            <v>Carcharias muelleri (Part)***retired***use Carcharhinus limbatus</v>
          </cell>
        </row>
        <row r="6360">
          <cell r="B6360" t="str">
            <v>Carcharias muelleri***retired***use Scoliodon laticaudus</v>
          </cell>
        </row>
        <row r="6361">
          <cell r="B6361" t="str">
            <v>Carcharias munzingeri***retired***use Negaprion acutidens</v>
          </cell>
        </row>
        <row r="6362">
          <cell r="B6362" t="str">
            <v>Carcharias murrayi***retired***use Glyphis gangeticus</v>
          </cell>
        </row>
        <row r="6363">
          <cell r="B6363" t="str">
            <v>Carcharias obtusirostris***retired***use Carcharhinus plumbeus</v>
          </cell>
        </row>
        <row r="6364">
          <cell r="B6364" t="str">
            <v>Carcharias obtusus***retired***use Carcharhinus longimanus</v>
          </cell>
        </row>
        <row r="6365">
          <cell r="B6365" t="str">
            <v>Carcharias oxyrhynchus***retired***use Isogomphodon oxyrhynchus</v>
          </cell>
        </row>
        <row r="6366">
          <cell r="B6366" t="str">
            <v>Carcharias palasoora***retired***use Scoliodon laticaudus</v>
          </cell>
        </row>
        <row r="6367">
          <cell r="B6367" t="str">
            <v>Carcharias phorcys***retired***use Carcharhinus limbatus</v>
          </cell>
        </row>
        <row r="6368">
          <cell r="B6368" t="str">
            <v>Carcharias playfairii***retired***use Carcharhinus melanopterus</v>
          </cell>
        </row>
        <row r="6369">
          <cell r="B6369" t="str">
            <v>Carcharias pleurotaenia***retired***use Carcharhinus limbatus</v>
          </cell>
        </row>
        <row r="6370">
          <cell r="B6370" t="str">
            <v>Carcharias porosus***retired***use Carcharhinus porosus</v>
          </cell>
        </row>
        <row r="6371">
          <cell r="B6371" t="str">
            <v>Carcharias pugae***retired***use Prionace glauca</v>
          </cell>
        </row>
        <row r="6372">
          <cell r="B6372" t="str">
            <v>Carcharias sealei***retired***use Carcharhinus sealei</v>
          </cell>
        </row>
        <row r="6373">
          <cell r="B6373" t="str">
            <v>Carcharias sorrah***retired***use Carcharhinus sorrah</v>
          </cell>
        </row>
        <row r="6374">
          <cell r="B6374" t="str">
            <v>Carcharias sorrahkowa***retired***use Rhizoprionodon acutus</v>
          </cell>
        </row>
        <row r="6375">
          <cell r="B6375" t="str">
            <v>Carcharias spenceri***retired***use Carcharhinus leucas</v>
          </cell>
        </row>
        <row r="6376">
          <cell r="B6376" t="str">
            <v>Carcharias stevensi***retired***use Carcharhinus plumbeus</v>
          </cell>
        </row>
        <row r="6377">
          <cell r="B6377" t="str">
            <v>Carcharias taeniatus***retired***use Carcharhinus sorrah</v>
          </cell>
        </row>
        <row r="6378">
          <cell r="B6378" t="str">
            <v>Carcharias taurus</v>
          </cell>
        </row>
        <row r="6379">
          <cell r="B6379" t="str">
            <v>Carcharias temminckii***retired***use Lamiopsis temminckii</v>
          </cell>
        </row>
        <row r="6380">
          <cell r="B6380" t="str">
            <v>Carcharias tephrodes***retired***use Lamiopsis temminckii</v>
          </cell>
        </row>
        <row r="6381">
          <cell r="B6381" t="str">
            <v>Carcharias tjutjot***retired***use Carcharhinus dussumieri</v>
          </cell>
        </row>
        <row r="6382">
          <cell r="B6382" t="str">
            <v>Carcharias tricuspidatus***retired***use Carcharias taurus</v>
          </cell>
        </row>
        <row r="6383">
          <cell r="B6383" t="str">
            <v>Carcharias walbeehmi***retired***use Rhizoprionodon acutus</v>
          </cell>
        </row>
        <row r="6384">
          <cell r="B6384" t="str">
            <v>Carcharias watu***retired***use Carcharhinus hemiodon</v>
          </cell>
        </row>
        <row r="6385">
          <cell r="B6385" t="str">
            <v>Carcharias yangi***retired***use Pseudocarcharias kamoharai</v>
          </cell>
        </row>
        <row r="6386">
          <cell r="B6386" t="str">
            <v>Carcharias zambezensis***retired***use Carcharhinus leucas</v>
          </cell>
        </row>
        <row r="6387">
          <cell r="B6387" t="str">
            <v>Carchariidae***retired***use Odontaspididae</v>
          </cell>
        </row>
        <row r="6388">
          <cell r="B6388" t="str">
            <v>Carcharodon</v>
          </cell>
        </row>
        <row r="6389">
          <cell r="B6389" t="str">
            <v>Carcharodon albimors***retired***use Carcharodon carcharias</v>
          </cell>
        </row>
        <row r="6390">
          <cell r="B6390" t="str">
            <v>Carcharodon carcharias</v>
          </cell>
        </row>
        <row r="6391">
          <cell r="B6391" t="str">
            <v>Carcharodontinae***retired***use Lamnidae</v>
          </cell>
        </row>
        <row r="6392">
          <cell r="B6392" t="str">
            <v>Carcinus</v>
          </cell>
        </row>
        <row r="6393">
          <cell r="B6393" t="str">
            <v>Carcinus maenas</v>
          </cell>
        </row>
        <row r="6394">
          <cell r="B6394" t="str">
            <v>Cardamine</v>
          </cell>
        </row>
        <row r="6395">
          <cell r="B6395" t="str">
            <v>Cardamine angulata</v>
          </cell>
        </row>
        <row r="6396">
          <cell r="B6396" t="str">
            <v>Cardamine breweri</v>
          </cell>
        </row>
        <row r="6397">
          <cell r="B6397" t="str">
            <v>Cardamine bulbosa</v>
          </cell>
        </row>
        <row r="6398">
          <cell r="B6398" t="str">
            <v>Cardamine californica</v>
          </cell>
        </row>
        <row r="6399">
          <cell r="B6399" t="str">
            <v>Cardamine concatenata</v>
          </cell>
        </row>
        <row r="6400">
          <cell r="B6400" t="str">
            <v>Cardamine cordifolia</v>
          </cell>
        </row>
        <row r="6401">
          <cell r="B6401" t="str">
            <v>Cardamine digitata</v>
          </cell>
        </row>
        <row r="6402">
          <cell r="B6402" t="str">
            <v>Cardamine hirsuta</v>
          </cell>
        </row>
        <row r="6403">
          <cell r="B6403" t="str">
            <v>Cardamine hyperborea***retired***use Cardamine digitata</v>
          </cell>
        </row>
        <row r="6404">
          <cell r="B6404" t="str">
            <v>Cardamine maxima</v>
          </cell>
        </row>
        <row r="6405">
          <cell r="B6405" t="str">
            <v>Cardamine oligosperma</v>
          </cell>
        </row>
        <row r="6406">
          <cell r="B6406" t="str">
            <v>Cardamine pensylvanica</v>
          </cell>
        </row>
        <row r="6407">
          <cell r="B6407" t="str">
            <v>Cardamine pratensis</v>
          </cell>
        </row>
        <row r="6408">
          <cell r="B6408" t="str">
            <v>Cardamine rotundifolia</v>
          </cell>
        </row>
        <row r="6409">
          <cell r="B6409" t="str">
            <v>Cardaria chalapensis***retired***use Lepidium chalepensis</v>
          </cell>
        </row>
        <row r="6410">
          <cell r="B6410" t="str">
            <v>Cardaria draba***retired***use Lepidium draba</v>
          </cell>
        </row>
        <row r="6411">
          <cell r="B6411" t="str">
            <v>Cardaria***retired***use Lepidium</v>
          </cell>
        </row>
        <row r="6412">
          <cell r="B6412" t="str">
            <v>Cardiidae</v>
          </cell>
        </row>
        <row r="6413">
          <cell r="B6413" t="str">
            <v>Cardinalis Cardinalis</v>
          </cell>
        </row>
        <row r="6414">
          <cell r="B6414" t="str">
            <v>Cardiocladius</v>
          </cell>
        </row>
        <row r="6415">
          <cell r="B6415" t="str">
            <v>Cardiocladius albiplumus</v>
          </cell>
        </row>
        <row r="6416">
          <cell r="B6416" t="str">
            <v>Cardiocladius decisum</v>
          </cell>
        </row>
        <row r="6417">
          <cell r="B6417" t="str">
            <v>Cardiocladius obscurus</v>
          </cell>
        </row>
        <row r="6418">
          <cell r="B6418" t="str">
            <v>Cardiocladius/Eukiefferiella</v>
          </cell>
        </row>
        <row r="6419">
          <cell r="B6419" t="str">
            <v>Cardiomya</v>
          </cell>
        </row>
        <row r="6420">
          <cell r="B6420" t="str">
            <v>Cardiomya californica</v>
          </cell>
        </row>
        <row r="6421">
          <cell r="B6421" t="str">
            <v>Cardiomya pectinata</v>
          </cell>
        </row>
        <row r="6422">
          <cell r="B6422" t="str">
            <v>Cardiomya perrostrata</v>
          </cell>
        </row>
        <row r="6423">
          <cell r="B6423" t="str">
            <v>Cardiomya planetica</v>
          </cell>
        </row>
        <row r="6424">
          <cell r="B6424" t="str">
            <v>Cardiospermum halicacabum</v>
          </cell>
        </row>
        <row r="6425">
          <cell r="B6425" t="str">
            <v>Cardita</v>
          </cell>
        </row>
        <row r="6426">
          <cell r="B6426" t="str">
            <v>Carditamera floridana</v>
          </cell>
        </row>
        <row r="6427">
          <cell r="B6427" t="str">
            <v>Carditella hawarensis</v>
          </cell>
        </row>
        <row r="6428">
          <cell r="B6428" t="str">
            <v>Carditidae</v>
          </cell>
        </row>
        <row r="6429">
          <cell r="B6429" t="str">
            <v>Carduus acanthoides</v>
          </cell>
        </row>
        <row r="6430">
          <cell r="B6430" t="str">
            <v>Carduus nutans</v>
          </cell>
        </row>
        <row r="6431">
          <cell r="B6431" t="str">
            <v>Carduus pycnocephalus</v>
          </cell>
        </row>
        <row r="6432">
          <cell r="B6432" t="str">
            <v>Careproctus</v>
          </cell>
        </row>
        <row r="6433">
          <cell r="B6433" t="str">
            <v>Careproctus abbreviatus</v>
          </cell>
        </row>
        <row r="6434">
          <cell r="B6434" t="str">
            <v>Careproctus acanthodes</v>
          </cell>
        </row>
        <row r="6435">
          <cell r="B6435" t="str">
            <v>Careproctus attenuatus</v>
          </cell>
        </row>
        <row r="6436">
          <cell r="B6436" t="str">
            <v>Careproctus bowersianus</v>
          </cell>
        </row>
        <row r="6437">
          <cell r="B6437" t="str">
            <v>Careproctus cameliae***retired***use Crystallichthys cameliae</v>
          </cell>
        </row>
        <row r="6438">
          <cell r="B6438" t="str">
            <v>Careproctus candidus</v>
          </cell>
        </row>
        <row r="6439">
          <cell r="B6439" t="str">
            <v>Careproctus colletti</v>
          </cell>
        </row>
        <row r="6440">
          <cell r="B6440" t="str">
            <v>Careproctus cypseluroides</v>
          </cell>
        </row>
        <row r="6441">
          <cell r="B6441" t="str">
            <v>Careproctus cypselurus</v>
          </cell>
        </row>
        <row r="6442">
          <cell r="B6442" t="str">
            <v>Careproctus ectenes</v>
          </cell>
        </row>
        <row r="6443">
          <cell r="B6443" t="str">
            <v>Careproctus furcellus</v>
          </cell>
        </row>
        <row r="6444">
          <cell r="B6444" t="str">
            <v>Careproctus gilberti</v>
          </cell>
        </row>
        <row r="6445">
          <cell r="B6445" t="str">
            <v>Careproctus longifilis</v>
          </cell>
        </row>
        <row r="6446">
          <cell r="B6446" t="str">
            <v>Careproctus longipinnis</v>
          </cell>
        </row>
        <row r="6447">
          <cell r="B6447" t="str">
            <v>Careproctus mederi</v>
          </cell>
        </row>
        <row r="6448">
          <cell r="B6448" t="str">
            <v>Careproctus melanuroides</v>
          </cell>
        </row>
        <row r="6449">
          <cell r="B6449" t="str">
            <v>Careproctus melanurus</v>
          </cell>
        </row>
        <row r="6450">
          <cell r="B6450" t="str">
            <v>Careproctus mollis</v>
          </cell>
        </row>
        <row r="6451">
          <cell r="B6451" t="str">
            <v>Careproctus nigricans</v>
          </cell>
        </row>
        <row r="6452">
          <cell r="B6452" t="str">
            <v>Careproctus opisthotremus</v>
          </cell>
        </row>
        <row r="6453">
          <cell r="B6453" t="str">
            <v>Careproctus osborni***retired***use Careproctus gilberti</v>
          </cell>
        </row>
        <row r="6454">
          <cell r="B6454" t="str">
            <v>Careproctus ostentum</v>
          </cell>
        </row>
        <row r="6455">
          <cell r="B6455" t="str">
            <v>Careproctus ovigerum***retired***use Careproctus ovigerus</v>
          </cell>
        </row>
        <row r="6456">
          <cell r="B6456" t="str">
            <v>Careproctus ovigerus</v>
          </cell>
        </row>
        <row r="6457">
          <cell r="B6457" t="str">
            <v>Careproctus phasma</v>
          </cell>
        </row>
        <row r="6458">
          <cell r="B6458" t="str">
            <v>Careproctus pycnosoma</v>
          </cell>
        </row>
        <row r="6459">
          <cell r="B6459" t="str">
            <v>Careproctus rastrinoides</v>
          </cell>
        </row>
        <row r="6460">
          <cell r="B6460" t="str">
            <v>Careproctus rastrinus</v>
          </cell>
        </row>
        <row r="6461">
          <cell r="B6461" t="str">
            <v>Careproctus reinhardi***retired***use Careproctus reinhardti</v>
          </cell>
        </row>
        <row r="6462">
          <cell r="B6462" t="str">
            <v>Careproctus reinhardti</v>
          </cell>
        </row>
        <row r="6463">
          <cell r="B6463" t="str">
            <v>Careproctus roseofuscus</v>
          </cell>
        </row>
        <row r="6464">
          <cell r="B6464" t="str">
            <v>Careproctus scottae</v>
          </cell>
        </row>
        <row r="6465">
          <cell r="B6465" t="str">
            <v>Careproctus segaliensis</v>
          </cell>
        </row>
        <row r="6466">
          <cell r="B6466" t="str">
            <v>Careproctus seraphimae</v>
          </cell>
        </row>
        <row r="6467">
          <cell r="B6467" t="str">
            <v>Careproctus seraphinnae***retired***use Careproctus seraphimae</v>
          </cell>
        </row>
        <row r="6468">
          <cell r="B6468" t="str">
            <v>Careproctus simus</v>
          </cell>
        </row>
        <row r="6469">
          <cell r="B6469" t="str">
            <v>Careproctus spectrum</v>
          </cell>
        </row>
        <row r="6470">
          <cell r="B6470" t="str">
            <v>Careproctus trachysoma</v>
          </cell>
        </row>
        <row r="6471">
          <cell r="B6471" t="str">
            <v>Caretta caretta</v>
          </cell>
        </row>
        <row r="6472">
          <cell r="B6472" t="str">
            <v>Carex</v>
          </cell>
        </row>
        <row r="6473">
          <cell r="B6473" t="str">
            <v>Carex abrupta</v>
          </cell>
        </row>
        <row r="6474">
          <cell r="B6474" t="str">
            <v>Carex abscondita</v>
          </cell>
        </row>
        <row r="6475">
          <cell r="B6475" t="str">
            <v>Carex alata</v>
          </cell>
        </row>
        <row r="6476">
          <cell r="B6476" t="str">
            <v>Carex albolutescens</v>
          </cell>
        </row>
        <row r="6477">
          <cell r="B6477" t="str">
            <v>Carex alopecoidea</v>
          </cell>
        </row>
        <row r="6478">
          <cell r="B6478" t="str">
            <v>Carex amphibola</v>
          </cell>
        </row>
        <row r="6479">
          <cell r="B6479" t="str">
            <v>Carex amplifolia</v>
          </cell>
        </row>
        <row r="6480">
          <cell r="B6480" t="str">
            <v>Carex angustata</v>
          </cell>
        </row>
        <row r="6481">
          <cell r="B6481" t="str">
            <v>Carex annectens</v>
          </cell>
        </row>
        <row r="6482">
          <cell r="B6482" t="str">
            <v>Carex aperta</v>
          </cell>
        </row>
        <row r="6483">
          <cell r="B6483" t="str">
            <v>Carex aquatilis</v>
          </cell>
        </row>
        <row r="6484">
          <cell r="B6484" t="str">
            <v>Carex aquatilis var. aquatilis</v>
          </cell>
        </row>
        <row r="6485">
          <cell r="B6485" t="str">
            <v>Carex aquatilis var. minor</v>
          </cell>
        </row>
        <row r="6486">
          <cell r="B6486" t="str">
            <v>Carex aquatilis var. stans***retired***use Carex aquatilis var. minor</v>
          </cell>
        </row>
        <row r="6487">
          <cell r="B6487" t="str">
            <v>Carex arcta</v>
          </cell>
        </row>
        <row r="6488">
          <cell r="B6488" t="str">
            <v>Carex arctata</v>
          </cell>
        </row>
        <row r="6489">
          <cell r="B6489" t="str">
            <v>Carex atherodes</v>
          </cell>
        </row>
        <row r="6490">
          <cell r="B6490" t="str">
            <v>Carex athrostachya</v>
          </cell>
        </row>
        <row r="6491">
          <cell r="B6491" t="str">
            <v>Carex atlantica</v>
          </cell>
        </row>
        <row r="6492">
          <cell r="B6492" t="str">
            <v>Carex atlantica ssp. atlantica</v>
          </cell>
        </row>
        <row r="6493">
          <cell r="B6493" t="str">
            <v>Carex atlantica ssp. capillacea</v>
          </cell>
        </row>
        <row r="6494">
          <cell r="B6494" t="str">
            <v>Carex atrofusca</v>
          </cell>
        </row>
        <row r="6495">
          <cell r="B6495" t="str">
            <v>Carex aurea</v>
          </cell>
        </row>
        <row r="6496">
          <cell r="B6496" t="str">
            <v>Carex baileyi</v>
          </cell>
        </row>
        <row r="6497">
          <cell r="B6497" t="str">
            <v>Carex barbarae</v>
          </cell>
        </row>
        <row r="6498">
          <cell r="B6498" t="str">
            <v>Carex bebbii</v>
          </cell>
        </row>
        <row r="6499">
          <cell r="B6499" t="str">
            <v>Carex bicknellii</v>
          </cell>
        </row>
        <row r="6500">
          <cell r="B6500" t="str">
            <v>Carex bigelowii ssp. lugens</v>
          </cell>
        </row>
        <row r="6501">
          <cell r="B6501" t="str">
            <v>Carex blanda</v>
          </cell>
        </row>
        <row r="6502">
          <cell r="B6502" t="str">
            <v>Carex brevior</v>
          </cell>
        </row>
        <row r="6503">
          <cell r="B6503" t="str">
            <v>Carex bromoides</v>
          </cell>
        </row>
        <row r="6504">
          <cell r="B6504" t="str">
            <v>Carex brunnescens</v>
          </cell>
        </row>
        <row r="6505">
          <cell r="B6505" t="str">
            <v>Carex brunnescens ssp. sphaerostachya</v>
          </cell>
        </row>
        <row r="6506">
          <cell r="B6506" t="str">
            <v>Carex buxbaumii</v>
          </cell>
        </row>
        <row r="6507">
          <cell r="B6507" t="str">
            <v>Carex californica</v>
          </cell>
        </row>
        <row r="6508">
          <cell r="B6508" t="str">
            <v>Carex canescens</v>
          </cell>
        </row>
        <row r="6509">
          <cell r="B6509" t="str">
            <v>Carex canescens ssp. canescens</v>
          </cell>
        </row>
        <row r="6510">
          <cell r="B6510" t="str">
            <v>Carex capillaris</v>
          </cell>
        </row>
        <row r="6511">
          <cell r="B6511" t="str">
            <v>Carex cephalophora</v>
          </cell>
        </row>
        <row r="6512">
          <cell r="B6512" t="str">
            <v>Carex cherokeensis</v>
          </cell>
        </row>
        <row r="6513">
          <cell r="B6513" t="str">
            <v>Carex chordorrhiza</v>
          </cell>
        </row>
        <row r="6514">
          <cell r="B6514" t="str">
            <v>Carex collinsii</v>
          </cell>
        </row>
        <row r="6515">
          <cell r="B6515" t="str">
            <v>Carex communis</v>
          </cell>
        </row>
        <row r="6516">
          <cell r="B6516" t="str">
            <v>Carex comosa</v>
          </cell>
        </row>
        <row r="6517">
          <cell r="B6517" t="str">
            <v>Carex complanata</v>
          </cell>
        </row>
        <row r="6518">
          <cell r="B6518" t="str">
            <v>Carex conjuncta</v>
          </cell>
        </row>
        <row r="6519">
          <cell r="B6519" t="str">
            <v>Carex conoidea</v>
          </cell>
        </row>
        <row r="6520">
          <cell r="B6520" t="str">
            <v>Carex crawei</v>
          </cell>
        </row>
        <row r="6521">
          <cell r="B6521" t="str">
            <v>Carex crawfordii</v>
          </cell>
        </row>
        <row r="6522">
          <cell r="B6522" t="str">
            <v>Carex crinita</v>
          </cell>
        </row>
        <row r="6523">
          <cell r="B6523" t="str">
            <v>Carex crinita var. crinita</v>
          </cell>
        </row>
        <row r="6524">
          <cell r="B6524" t="str">
            <v>Carex cristatella</v>
          </cell>
        </row>
        <row r="6525">
          <cell r="B6525" t="str">
            <v>Carex crus-corvi</v>
          </cell>
        </row>
        <row r="6526">
          <cell r="B6526" t="str">
            <v>Carex cryptolepis</v>
          </cell>
        </row>
        <row r="6527">
          <cell r="B6527" t="str">
            <v>Carex cusickii</v>
          </cell>
        </row>
        <row r="6528">
          <cell r="B6528" t="str">
            <v>Carex davisii</v>
          </cell>
        </row>
        <row r="6529">
          <cell r="B6529" t="str">
            <v>Carex debilis</v>
          </cell>
        </row>
        <row r="6530">
          <cell r="B6530" t="str">
            <v>Carex debilis var. rudgei</v>
          </cell>
        </row>
        <row r="6531">
          <cell r="B6531" t="str">
            <v>Carex decomposita</v>
          </cell>
        </row>
        <row r="6532">
          <cell r="B6532" t="str">
            <v>Carex deweyana</v>
          </cell>
        </row>
        <row r="6533">
          <cell r="B6533" t="str">
            <v>Carex diandra</v>
          </cell>
        </row>
        <row r="6534">
          <cell r="B6534" t="str">
            <v>Carex digitalis</v>
          </cell>
        </row>
        <row r="6535">
          <cell r="B6535" t="str">
            <v>Carex disperma</v>
          </cell>
        </row>
        <row r="6536">
          <cell r="B6536" t="str">
            <v>Carex douglasii</v>
          </cell>
        </row>
        <row r="6537">
          <cell r="B6537" t="str">
            <v>Carex ebenea</v>
          </cell>
        </row>
        <row r="6538">
          <cell r="B6538" t="str">
            <v>Carex echinata</v>
          </cell>
        </row>
        <row r="6539">
          <cell r="B6539" t="str">
            <v>Carex echinata ssp. echinata</v>
          </cell>
        </row>
        <row r="6540">
          <cell r="B6540" t="str">
            <v>Carex egglestonii</v>
          </cell>
        </row>
        <row r="6541">
          <cell r="B6541" t="str">
            <v>Carex emoryi</v>
          </cell>
        </row>
        <row r="6542">
          <cell r="B6542" t="str">
            <v>Carex exilis</v>
          </cell>
        </row>
        <row r="6543">
          <cell r="B6543" t="str">
            <v>Carex extensa</v>
          </cell>
        </row>
        <row r="6544">
          <cell r="B6544" t="str">
            <v>Carex festucacea</v>
          </cell>
        </row>
        <row r="6545">
          <cell r="B6545" t="str">
            <v>Carex flaccosperma</v>
          </cell>
        </row>
        <row r="6546">
          <cell r="B6546" t="str">
            <v>Carex flava</v>
          </cell>
        </row>
        <row r="6547">
          <cell r="B6547" t="str">
            <v>Carex folliculata</v>
          </cell>
        </row>
        <row r="6548">
          <cell r="B6548" t="str">
            <v>Carex formosa</v>
          </cell>
        </row>
        <row r="6549">
          <cell r="B6549" t="str">
            <v>Carex fracta</v>
          </cell>
        </row>
        <row r="6550">
          <cell r="B6550" t="str">
            <v>Carex frankii</v>
          </cell>
        </row>
        <row r="6551">
          <cell r="B6551" t="str">
            <v>Carex fuliginosa</v>
          </cell>
        </row>
        <row r="6552">
          <cell r="B6552" t="str">
            <v>Carex garberi</v>
          </cell>
        </row>
        <row r="6553">
          <cell r="B6553" t="str">
            <v>Carex geyeri</v>
          </cell>
        </row>
        <row r="6554">
          <cell r="B6554" t="str">
            <v>Carex gigantea</v>
          </cell>
        </row>
        <row r="6555">
          <cell r="B6555" t="str">
            <v>Carex glareosa</v>
          </cell>
        </row>
        <row r="6556">
          <cell r="B6556" t="str">
            <v>Carex glaucescens</v>
          </cell>
        </row>
        <row r="6557">
          <cell r="B6557" t="str">
            <v>Carex glaucodea</v>
          </cell>
        </row>
        <row r="6558">
          <cell r="B6558" t="str">
            <v>Carex gracilescens</v>
          </cell>
        </row>
        <row r="6559">
          <cell r="B6559" t="str">
            <v>Carex gracillima</v>
          </cell>
        </row>
        <row r="6560">
          <cell r="B6560" t="str">
            <v>Carex granularis</v>
          </cell>
        </row>
        <row r="6561">
          <cell r="B6561" t="str">
            <v>Carex gravida</v>
          </cell>
        </row>
        <row r="6562">
          <cell r="B6562" t="str">
            <v>Carex grayi</v>
          </cell>
        </row>
        <row r="6563">
          <cell r="B6563" t="str">
            <v>Carex grisea</v>
          </cell>
        </row>
        <row r="6564">
          <cell r="B6564" t="str">
            <v>Carex gynandra</v>
          </cell>
        </row>
        <row r="6565">
          <cell r="B6565" t="str">
            <v>Carex gynocrates</v>
          </cell>
        </row>
        <row r="6566">
          <cell r="B6566" t="str">
            <v>Carex hallii</v>
          </cell>
        </row>
        <row r="6567">
          <cell r="B6567" t="str">
            <v>Carex hassei</v>
          </cell>
        </row>
        <row r="6568">
          <cell r="B6568" t="str">
            <v>Carex hirsutella</v>
          </cell>
        </row>
        <row r="6569">
          <cell r="B6569" t="str">
            <v>Carex hirtifolia</v>
          </cell>
        </row>
        <row r="6570">
          <cell r="B6570" t="str">
            <v>Carex holostoma</v>
          </cell>
        </row>
        <row r="6571">
          <cell r="B6571" t="str">
            <v>Carex hoodii</v>
          </cell>
        </row>
        <row r="6572">
          <cell r="B6572" t="str">
            <v>Carex houghtoniana</v>
          </cell>
        </row>
        <row r="6573">
          <cell r="B6573" t="str">
            <v>Carex hyalinolepis</v>
          </cell>
        </row>
        <row r="6574">
          <cell r="B6574" t="str">
            <v>Carex hystericina</v>
          </cell>
        </row>
        <row r="6575">
          <cell r="B6575" t="str">
            <v>Carex illota</v>
          </cell>
        </row>
        <row r="6576">
          <cell r="B6576" t="str">
            <v>Carex interior</v>
          </cell>
        </row>
        <row r="6577">
          <cell r="B6577" t="str">
            <v>Carex intumescens</v>
          </cell>
        </row>
        <row r="6578">
          <cell r="B6578" t="str">
            <v>Carex jamesii</v>
          </cell>
        </row>
        <row r="6579">
          <cell r="B6579" t="str">
            <v>Carex jonesii</v>
          </cell>
        </row>
        <row r="6580">
          <cell r="B6580" t="str">
            <v>Carex krausei</v>
          </cell>
        </row>
        <row r="6581">
          <cell r="B6581" t="str">
            <v>Carex lacustris</v>
          </cell>
        </row>
        <row r="6582">
          <cell r="B6582" t="str">
            <v>Carex laeviconica</v>
          </cell>
        </row>
        <row r="6583">
          <cell r="B6583" t="str">
            <v>Carex laeviculmis</v>
          </cell>
        </row>
        <row r="6584">
          <cell r="B6584" t="str">
            <v>Carex laevivaginata</v>
          </cell>
        </row>
        <row r="6585">
          <cell r="B6585" t="str">
            <v>Carex lasiocarpa</v>
          </cell>
        </row>
        <row r="6586">
          <cell r="B6586" t="str">
            <v>Carex lasiocarpa var. americana***retired***use Carex lasiocarpa</v>
          </cell>
        </row>
        <row r="6587">
          <cell r="B6587" t="str">
            <v>Carex laxiculmis var. laxiculmis</v>
          </cell>
        </row>
        <row r="6588">
          <cell r="B6588" t="str">
            <v>Carex lenticularis</v>
          </cell>
        </row>
        <row r="6589">
          <cell r="B6589" t="str">
            <v>Carex leporinella</v>
          </cell>
        </row>
        <row r="6590">
          <cell r="B6590" t="str">
            <v>Carex leptalea</v>
          </cell>
        </row>
        <row r="6591">
          <cell r="B6591" t="str">
            <v>Carex leptalea ssp. leptalea***retired***use Carex leptalea</v>
          </cell>
        </row>
        <row r="6592">
          <cell r="B6592" t="str">
            <v>Carex leptonervia</v>
          </cell>
        </row>
        <row r="6593">
          <cell r="B6593" t="str">
            <v>Carex leptopoda</v>
          </cell>
        </row>
        <row r="6594">
          <cell r="B6594" t="str">
            <v>Carex limosa</v>
          </cell>
        </row>
        <row r="6595">
          <cell r="B6595" t="str">
            <v>Carex lonchocarpa</v>
          </cell>
        </row>
        <row r="6596">
          <cell r="B6596" t="str">
            <v>Carex longii</v>
          </cell>
        </row>
        <row r="6597">
          <cell r="B6597" t="str">
            <v>Carex louisianica</v>
          </cell>
        </row>
        <row r="6598">
          <cell r="B6598" t="str">
            <v>Carex lucorum</v>
          </cell>
        </row>
        <row r="6599">
          <cell r="B6599" t="str">
            <v>Carex lugens***retired***use Carex bigelowii ssp. lugens</v>
          </cell>
        </row>
        <row r="6600">
          <cell r="B6600" t="str">
            <v>Carex lupuliformis</v>
          </cell>
        </row>
        <row r="6601">
          <cell r="B6601" t="str">
            <v>Carex lupulina</v>
          </cell>
        </row>
        <row r="6602">
          <cell r="B6602" t="str">
            <v>Carex lurida</v>
          </cell>
        </row>
        <row r="6603">
          <cell r="B6603" t="str">
            <v>Carex luzulina</v>
          </cell>
        </row>
        <row r="6604">
          <cell r="B6604" t="str">
            <v>Carex lyngbyei</v>
          </cell>
        </row>
        <row r="6605">
          <cell r="B6605" t="str">
            <v>Carex mackenziei</v>
          </cell>
        </row>
        <row r="6606">
          <cell r="B6606" t="str">
            <v>Carex magellanica</v>
          </cell>
        </row>
        <row r="6607">
          <cell r="B6607" t="str">
            <v>Carex magellanica ssp. irrigua</v>
          </cell>
        </row>
        <row r="6608">
          <cell r="B6608" t="str">
            <v>Carex marina</v>
          </cell>
        </row>
        <row r="6609">
          <cell r="B6609" t="str">
            <v>Carex meadii</v>
          </cell>
        </row>
        <row r="6610">
          <cell r="B6610" t="str">
            <v>Carex michauxiana</v>
          </cell>
        </row>
        <row r="6611">
          <cell r="B6611" t="str">
            <v>Carex microptera</v>
          </cell>
        </row>
        <row r="6612">
          <cell r="B6612" t="str">
            <v>Carex misandra***retired***use Carex fuliginosa</v>
          </cell>
        </row>
        <row r="6613">
          <cell r="B6613" t="str">
            <v>Carex mitchelliana</v>
          </cell>
        </row>
        <row r="6614">
          <cell r="B6614" t="str">
            <v>Carex molesta</v>
          </cell>
        </row>
        <row r="6615">
          <cell r="B6615" t="str">
            <v>Carex muehlenbergii</v>
          </cell>
        </row>
        <row r="6616">
          <cell r="B6616" t="str">
            <v>Carex muricata</v>
          </cell>
        </row>
        <row r="6617">
          <cell r="B6617" t="str">
            <v>Carex nebrascensis</v>
          </cell>
        </row>
        <row r="6618">
          <cell r="B6618" t="str">
            <v>Carex neurophora</v>
          </cell>
        </row>
        <row r="6619">
          <cell r="B6619" t="str">
            <v>Carex nigricans</v>
          </cell>
        </row>
        <row r="6620">
          <cell r="B6620" t="str">
            <v>Carex normalis</v>
          </cell>
        </row>
        <row r="6621">
          <cell r="B6621" t="str">
            <v>Carex norvegica ssp. stevenii***retired***use Carex stevenii</v>
          </cell>
        </row>
        <row r="6622">
          <cell r="B6622" t="str">
            <v>Carex nova</v>
          </cell>
        </row>
        <row r="6623">
          <cell r="B6623" t="str">
            <v>Carex novae-angliae</v>
          </cell>
        </row>
        <row r="6624">
          <cell r="B6624" t="str">
            <v>Carex obnupta</v>
          </cell>
        </row>
        <row r="6625">
          <cell r="B6625" t="str">
            <v>Carex oligocarpa</v>
          </cell>
        </row>
        <row r="6626">
          <cell r="B6626" t="str">
            <v>Carex oligosperma</v>
          </cell>
        </row>
        <row r="6627">
          <cell r="B6627" t="str">
            <v>Carex ovalis</v>
          </cell>
        </row>
        <row r="6628">
          <cell r="B6628" t="str">
            <v>Carex pachystachya</v>
          </cell>
        </row>
        <row r="6629">
          <cell r="B6629" t="str">
            <v>Carex paleacea</v>
          </cell>
        </row>
        <row r="6630">
          <cell r="B6630" t="str">
            <v>Carex pallescens</v>
          </cell>
        </row>
        <row r="6631">
          <cell r="B6631" t="str">
            <v>Carex pauciflora</v>
          </cell>
        </row>
        <row r="6632">
          <cell r="B6632" t="str">
            <v>Carex paysonis</v>
          </cell>
        </row>
        <row r="6633">
          <cell r="B6633" t="str">
            <v>Carex peckii</v>
          </cell>
        </row>
        <row r="6634">
          <cell r="B6634" t="str">
            <v>Carex pedunculata</v>
          </cell>
        </row>
        <row r="6635">
          <cell r="B6635" t="str">
            <v>Carex pellita</v>
          </cell>
        </row>
        <row r="6636">
          <cell r="B6636" t="str">
            <v>Carex pensylvanica</v>
          </cell>
        </row>
        <row r="6637">
          <cell r="B6637" t="str">
            <v>Carex phaeocephala</v>
          </cell>
        </row>
        <row r="6638">
          <cell r="B6638" t="str">
            <v>Carex platylepis***retired***use Carex praticola</v>
          </cell>
        </row>
        <row r="6639">
          <cell r="B6639" t="str">
            <v>Carex praeceptorum</v>
          </cell>
        </row>
        <row r="6640">
          <cell r="B6640" t="str">
            <v>Carex praegracilis</v>
          </cell>
        </row>
        <row r="6641">
          <cell r="B6641" t="str">
            <v>Carex prairea</v>
          </cell>
        </row>
        <row r="6642">
          <cell r="B6642" t="str">
            <v>Carex prasina</v>
          </cell>
        </row>
        <row r="6643">
          <cell r="B6643" t="str">
            <v>Carex praticola</v>
          </cell>
        </row>
        <row r="6644">
          <cell r="B6644" t="str">
            <v>Carex projecta</v>
          </cell>
        </row>
        <row r="6645">
          <cell r="B6645" t="str">
            <v>Carex pseudocyperus</v>
          </cell>
        </row>
        <row r="6646">
          <cell r="B6646" t="str">
            <v>Carex radiata</v>
          </cell>
        </row>
        <row r="6647">
          <cell r="B6647" t="str">
            <v>Carex rariflora</v>
          </cell>
        </row>
        <row r="6648">
          <cell r="B6648" t="str">
            <v>Carex retrorsa</v>
          </cell>
        </row>
        <row r="6649">
          <cell r="B6649" t="str">
            <v>Carex rosea</v>
          </cell>
        </row>
        <row r="6650">
          <cell r="B6650" t="str">
            <v>Carex rossii</v>
          </cell>
        </row>
        <row r="6651">
          <cell r="B6651" t="str">
            <v>Carex rostrata</v>
          </cell>
        </row>
        <row r="6652">
          <cell r="B6652" t="str">
            <v>Carex rotundata</v>
          </cell>
        </row>
        <row r="6653">
          <cell r="B6653" t="str">
            <v>Carex sartwellii</v>
          </cell>
        </row>
        <row r="6654">
          <cell r="B6654" t="str">
            <v>Carex saxatilis</v>
          </cell>
        </row>
        <row r="6655">
          <cell r="B6655" t="str">
            <v>Carex scabrata</v>
          </cell>
        </row>
        <row r="6656">
          <cell r="B6656" t="str">
            <v>Carex scirpoidea</v>
          </cell>
        </row>
        <row r="6657">
          <cell r="B6657" t="str">
            <v>Carex scoparia</v>
          </cell>
        </row>
        <row r="6658">
          <cell r="B6658" t="str">
            <v>Carex scoparia var. scoparia</v>
          </cell>
        </row>
        <row r="6659">
          <cell r="B6659" t="str">
            <v>Carex scopulorum</v>
          </cell>
        </row>
        <row r="6660">
          <cell r="B6660" t="str">
            <v>Carex scopulorum var. bracteosa</v>
          </cell>
        </row>
        <row r="6661">
          <cell r="B6661" t="str">
            <v>Carex scopulorum var. prionophylla</v>
          </cell>
        </row>
        <row r="6662">
          <cell r="B6662" t="str">
            <v>Carex seorsa</v>
          </cell>
        </row>
        <row r="6663">
          <cell r="B6663" t="str">
            <v>Carex shortiana</v>
          </cell>
        </row>
        <row r="6664">
          <cell r="B6664" t="str">
            <v>Carex siccata</v>
          </cell>
        </row>
        <row r="6665">
          <cell r="B6665" t="str">
            <v>Carex simulata</v>
          </cell>
        </row>
        <row r="6666">
          <cell r="B6666" t="str">
            <v>Carex sparganioides</v>
          </cell>
        </row>
        <row r="6667">
          <cell r="B6667" t="str">
            <v>Carex specifica</v>
          </cell>
        </row>
        <row r="6668">
          <cell r="B6668" t="str">
            <v>Carex squarrosa</v>
          </cell>
        </row>
        <row r="6669">
          <cell r="B6669" t="str">
            <v>Carex sterilis</v>
          </cell>
        </row>
        <row r="6670">
          <cell r="B6670" t="str">
            <v>Carex stevenii</v>
          </cell>
        </row>
        <row r="6671">
          <cell r="B6671" t="str">
            <v>Carex stipata</v>
          </cell>
        </row>
        <row r="6672">
          <cell r="B6672" t="str">
            <v>Carex stipata var. stipata</v>
          </cell>
        </row>
        <row r="6673">
          <cell r="B6673" t="str">
            <v>Carex straminea</v>
          </cell>
        </row>
        <row r="6674">
          <cell r="B6674" t="str">
            <v>Carex striata</v>
          </cell>
        </row>
        <row r="6675">
          <cell r="B6675" t="str">
            <v>Carex striata var. brevis***retired***use Carex striata</v>
          </cell>
        </row>
        <row r="6676">
          <cell r="B6676" t="str">
            <v>Carex stricta</v>
          </cell>
        </row>
        <row r="6677">
          <cell r="B6677" t="str">
            <v>Carex subbracteata</v>
          </cell>
        </row>
        <row r="6678">
          <cell r="B6678" t="str">
            <v>Carex subfusca</v>
          </cell>
        </row>
        <row r="6679">
          <cell r="B6679" t="str">
            <v>Carex swanii</v>
          </cell>
        </row>
        <row r="6680">
          <cell r="B6680" t="str">
            <v>Carex sychnocephala</v>
          </cell>
        </row>
        <row r="6681">
          <cell r="B6681" t="str">
            <v>Carex tenera</v>
          </cell>
        </row>
        <row r="6682">
          <cell r="B6682" t="str">
            <v>Carex tenuiflora</v>
          </cell>
        </row>
        <row r="6683">
          <cell r="B6683" t="str">
            <v>Carex tetanica</v>
          </cell>
        </row>
        <row r="6684">
          <cell r="B6684" t="str">
            <v>Carex tetrastachya</v>
          </cell>
        </row>
        <row r="6685">
          <cell r="B6685" t="str">
            <v>Carex torta</v>
          </cell>
        </row>
        <row r="6686">
          <cell r="B6686" t="str">
            <v>Carex tribuloides</v>
          </cell>
        </row>
        <row r="6687">
          <cell r="B6687" t="str">
            <v>Carex tribuloides var. tribuloides</v>
          </cell>
        </row>
        <row r="6688">
          <cell r="B6688" t="str">
            <v>Carex trichocarpa</v>
          </cell>
        </row>
        <row r="6689">
          <cell r="B6689" t="str">
            <v>Carex trisperma</v>
          </cell>
        </row>
        <row r="6690">
          <cell r="B6690" t="str">
            <v>Carex trisperma var. billingsii***retired***use Carex trisperma</v>
          </cell>
        </row>
        <row r="6691">
          <cell r="B6691" t="str">
            <v>Carex trisperma var. trisperma***retired***use Carex trisperma</v>
          </cell>
        </row>
        <row r="6692">
          <cell r="B6692" t="str">
            <v>Carex tuckermanii</v>
          </cell>
        </row>
        <row r="6693">
          <cell r="B6693" t="str">
            <v>Carex typhina</v>
          </cell>
        </row>
        <row r="6694">
          <cell r="B6694" t="str">
            <v>Carex utriculata</v>
          </cell>
        </row>
        <row r="6695">
          <cell r="B6695" t="str">
            <v>Carex vaginata</v>
          </cell>
        </row>
        <row r="6696">
          <cell r="B6696" t="str">
            <v>Carex venusta</v>
          </cell>
        </row>
        <row r="6697">
          <cell r="B6697" t="str">
            <v>Carex verrucosa</v>
          </cell>
        </row>
        <row r="6698">
          <cell r="B6698" t="str">
            <v>Carex vesicaria</v>
          </cell>
        </row>
        <row r="6699">
          <cell r="B6699" t="str">
            <v>Carex viridula</v>
          </cell>
        </row>
        <row r="6700">
          <cell r="B6700" t="str">
            <v>Carex vulpinoidea</v>
          </cell>
        </row>
        <row r="6701">
          <cell r="B6701" t="str">
            <v>Carex vulpinoidea var. vulpinoidea***retired***use Carex vulpinoidea</v>
          </cell>
        </row>
        <row r="6702">
          <cell r="B6702" t="str">
            <v>Cariboptila</v>
          </cell>
        </row>
        <row r="6703">
          <cell r="B6703" t="str">
            <v>Caridea</v>
          </cell>
        </row>
        <row r="6704">
          <cell r="B6704" t="str">
            <v>Caridina</v>
          </cell>
        </row>
        <row r="6705">
          <cell r="B6705" t="str">
            <v>Carinapex</v>
          </cell>
        </row>
        <row r="6706">
          <cell r="B6706" t="str">
            <v>Carinapex minutissima</v>
          </cell>
        </row>
        <row r="6707">
          <cell r="B6707" t="str">
            <v>Carinapex papillosa</v>
          </cell>
        </row>
        <row r="6708">
          <cell r="B6708" t="str">
            <v>Carinoma mutabilis</v>
          </cell>
        </row>
        <row r="6709">
          <cell r="B6709" t="str">
            <v>Carinoma tremaphoros</v>
          </cell>
        </row>
        <row r="6710">
          <cell r="B6710" t="str">
            <v>Carinomella lactea</v>
          </cell>
        </row>
        <row r="6711">
          <cell r="B6711" t="str">
            <v>Carinotetraodon lorteti</v>
          </cell>
        </row>
        <row r="6712">
          <cell r="B6712" t="str">
            <v>Caristiidae</v>
          </cell>
        </row>
        <row r="6713">
          <cell r="B6713" t="str">
            <v>Caristius</v>
          </cell>
        </row>
        <row r="6714">
          <cell r="B6714" t="str">
            <v>Caristius japonicus</v>
          </cell>
        </row>
        <row r="6715">
          <cell r="B6715" t="str">
            <v>Caristius macropus</v>
          </cell>
        </row>
        <row r="6716">
          <cell r="B6716" t="str">
            <v>Carlastyanax</v>
          </cell>
        </row>
        <row r="6717">
          <cell r="B6717" t="str">
            <v>Carlastyanax aurocaudatus</v>
          </cell>
        </row>
        <row r="6718">
          <cell r="B6718" t="str">
            <v>Carnegiella</v>
          </cell>
        </row>
        <row r="6719">
          <cell r="B6719" t="str">
            <v>Carnegiella fasciatus***retired***use Carnegiella strigata fasciata</v>
          </cell>
        </row>
        <row r="6720">
          <cell r="B6720" t="str">
            <v>Carnegiella marthae</v>
          </cell>
        </row>
        <row r="6721">
          <cell r="B6721" t="str">
            <v>Carnegiella marthae marthae</v>
          </cell>
        </row>
        <row r="6722">
          <cell r="B6722" t="str">
            <v>Carnegiella myersi</v>
          </cell>
        </row>
        <row r="6723">
          <cell r="B6723" t="str">
            <v>Carnegiella schereri</v>
          </cell>
        </row>
        <row r="6724">
          <cell r="B6724" t="str">
            <v>Carnegiella strigata</v>
          </cell>
        </row>
        <row r="6725">
          <cell r="B6725" t="str">
            <v>Carnegiella strigata fasciata</v>
          </cell>
        </row>
        <row r="6726">
          <cell r="B6726" t="str">
            <v>Carnegiella strigata strigata</v>
          </cell>
        </row>
        <row r="6727">
          <cell r="B6727" t="str">
            <v>Carpelimus</v>
          </cell>
        </row>
        <row r="6728">
          <cell r="B6728" t="str">
            <v>Carpenteria (Hydrangeaceae)</v>
          </cell>
        </row>
        <row r="6729">
          <cell r="B6729" t="str">
            <v>Carpenteria (Victoriellinae)</v>
          </cell>
        </row>
        <row r="6730">
          <cell r="B6730" t="str">
            <v>Carpenteria***retired***use Carpenteria (Hydrangeaceae)</v>
          </cell>
        </row>
        <row r="6731">
          <cell r="B6731" t="str">
            <v>Carphephorus</v>
          </cell>
        </row>
        <row r="6732">
          <cell r="B6732" t="str">
            <v>Carphephorus paniculatus</v>
          </cell>
        </row>
        <row r="6733">
          <cell r="B6733" t="str">
            <v>Carpias</v>
          </cell>
        </row>
        <row r="6734">
          <cell r="B6734" t="str">
            <v>Carpias algicola</v>
          </cell>
        </row>
        <row r="6735">
          <cell r="B6735" t="str">
            <v>Carpinus caroliniana</v>
          </cell>
        </row>
        <row r="6736">
          <cell r="B6736" t="str">
            <v>Carpinus caroliniana ssp. virginiana</v>
          </cell>
        </row>
        <row r="6737">
          <cell r="B6737" t="str">
            <v>Carpiodes</v>
          </cell>
        </row>
        <row r="6738">
          <cell r="B6738" t="str">
            <v>Carpiodes carpio</v>
          </cell>
        </row>
        <row r="6739">
          <cell r="B6739" t="str">
            <v>Carpiodes cyprinus</v>
          </cell>
        </row>
        <row r="6740">
          <cell r="B6740" t="str">
            <v>Carpiodes velifer</v>
          </cell>
        </row>
        <row r="6741">
          <cell r="B6741" t="str">
            <v>Carrhydrus crassipes</v>
          </cell>
        </row>
        <row r="6742">
          <cell r="B6742" t="str">
            <v>Carrhydrus***retired***use Agabus (Agabus)</v>
          </cell>
        </row>
        <row r="6743">
          <cell r="B6743" t="str">
            <v>Carteria (Cateriidae)</v>
          </cell>
        </row>
        <row r="6744">
          <cell r="B6744" t="str">
            <v>Carteria (Chlamydomonadaceae)</v>
          </cell>
        </row>
        <row r="6745">
          <cell r="B6745" t="str">
            <v>Carteria cordiformis</v>
          </cell>
        </row>
        <row r="6746">
          <cell r="B6746" t="str">
            <v>Carteria ellipsoidalis</v>
          </cell>
        </row>
        <row r="6747">
          <cell r="B6747" t="str">
            <v>Carteria globos***retired***use Carteria globosa</v>
          </cell>
        </row>
        <row r="6748">
          <cell r="B6748" t="str">
            <v>Carteria globosa</v>
          </cell>
        </row>
        <row r="6749">
          <cell r="B6749" t="str">
            <v>Carteria klebsii</v>
          </cell>
        </row>
        <row r="6750">
          <cell r="B6750" t="str">
            <v>Carteria polychloris</v>
          </cell>
        </row>
        <row r="6751">
          <cell r="B6751" t="str">
            <v>Carteria wisconsinensis</v>
          </cell>
        </row>
        <row r="6752">
          <cell r="B6752" t="str">
            <v>Carya</v>
          </cell>
        </row>
        <row r="6753">
          <cell r="B6753" t="str">
            <v>Carya alba***retired***use Carya tomentosa</v>
          </cell>
        </row>
        <row r="6754">
          <cell r="B6754" t="str">
            <v>Carya aquatica</v>
          </cell>
        </row>
        <row r="6755">
          <cell r="B6755" t="str">
            <v>Carya cordiformis</v>
          </cell>
        </row>
        <row r="6756">
          <cell r="B6756" t="str">
            <v>Carya glabra</v>
          </cell>
        </row>
        <row r="6757">
          <cell r="B6757" t="str">
            <v>Carya illinoinensis</v>
          </cell>
        </row>
        <row r="6758">
          <cell r="B6758" t="str">
            <v>Carya laciniosa</v>
          </cell>
        </row>
        <row r="6759">
          <cell r="B6759" t="str">
            <v>Carya ovata</v>
          </cell>
        </row>
        <row r="6760">
          <cell r="B6760" t="str">
            <v>Carya tomentosa</v>
          </cell>
        </row>
        <row r="6761">
          <cell r="B6761" t="str">
            <v>Caryocorbula contracta</v>
          </cell>
        </row>
        <row r="6762">
          <cell r="B6762" t="str">
            <v>Caryocorbula porcella</v>
          </cell>
        </row>
        <row r="6763">
          <cell r="B6763" t="str">
            <v>Caryophyllaceae</v>
          </cell>
        </row>
        <row r="6764">
          <cell r="B6764" t="str">
            <v>Caryophyllia</v>
          </cell>
        </row>
        <row r="6765">
          <cell r="B6765" t="str">
            <v>Cascadoperla trictura</v>
          </cell>
        </row>
        <row r="6766">
          <cell r="B6766" t="str">
            <v>Casco bigelowi</v>
          </cell>
        </row>
        <row r="6767">
          <cell r="B6767" t="str">
            <v>Caspiomyzon</v>
          </cell>
        </row>
        <row r="6768">
          <cell r="B6768" t="str">
            <v>Caspiomyzon wagneri</v>
          </cell>
        </row>
        <row r="6769">
          <cell r="B6769" t="str">
            <v>Cassidae</v>
          </cell>
        </row>
        <row r="6770">
          <cell r="B6770" t="str">
            <v>Cassidinidea</v>
          </cell>
        </row>
        <row r="6771">
          <cell r="B6771" t="str">
            <v>Cassidinidea lunifrons</v>
          </cell>
        </row>
        <row r="6772">
          <cell r="B6772" t="str">
            <v>Cassidinidea ovalis</v>
          </cell>
        </row>
        <row r="6773">
          <cell r="B6773" t="str">
            <v>Cassiope tetragona</v>
          </cell>
        </row>
        <row r="6774">
          <cell r="B6774" t="str">
            <v>Cassis</v>
          </cell>
        </row>
        <row r="6775">
          <cell r="B6775" t="str">
            <v>Castianeira dubia***retired***use Castianeira dubia, O P-Cambridge 1898  or Mello-Leitao 1922</v>
          </cell>
        </row>
        <row r="6776">
          <cell r="B6776" t="str">
            <v>Castianeira dubia, Mello-Leitao 1922 (Castianeira)</v>
          </cell>
        </row>
        <row r="6777">
          <cell r="B6777" t="str">
            <v>Castianeira dubia, O P-Cambridge 1898 (Castianeira)</v>
          </cell>
        </row>
        <row r="6778">
          <cell r="B6778" t="str">
            <v>Castilleja</v>
          </cell>
        </row>
        <row r="6779">
          <cell r="B6779" t="str">
            <v>Castilleja linariifolia</v>
          </cell>
        </row>
        <row r="6780">
          <cell r="B6780" t="str">
            <v>Castilleja miniata</v>
          </cell>
        </row>
        <row r="6781">
          <cell r="B6781" t="str">
            <v>Castilleja pallescens</v>
          </cell>
        </row>
        <row r="6782">
          <cell r="B6782" t="str">
            <v>Castilleja rhexiifolia</v>
          </cell>
        </row>
        <row r="6783">
          <cell r="B6783" t="str">
            <v>Castilleja sessiliflora</v>
          </cell>
        </row>
        <row r="6784">
          <cell r="B6784" t="str">
            <v>Castilleja sulphurea</v>
          </cell>
        </row>
        <row r="6785">
          <cell r="B6785" t="str">
            <v>Catabrosa aquatica</v>
          </cell>
        </row>
        <row r="6786">
          <cell r="B6786" t="str">
            <v>Cataetyx</v>
          </cell>
        </row>
        <row r="6787">
          <cell r="B6787" t="str">
            <v>Cataetyx alleni</v>
          </cell>
        </row>
        <row r="6788">
          <cell r="B6788" t="str">
            <v>Cataetyx bruuni</v>
          </cell>
        </row>
        <row r="6789">
          <cell r="B6789" t="str">
            <v>Cataetyx hawaiiensis</v>
          </cell>
        </row>
        <row r="6790">
          <cell r="B6790" t="str">
            <v>Cataetyx laticeps</v>
          </cell>
        </row>
        <row r="6791">
          <cell r="B6791" t="str">
            <v>Cataetyx lepidogenys</v>
          </cell>
        </row>
        <row r="6792">
          <cell r="B6792" t="str">
            <v>Cataetyx memorabilis***retired***use Cataetyx laticeps</v>
          </cell>
        </row>
        <row r="6793">
          <cell r="B6793" t="str">
            <v>Cataetyx memoriabilis***retired***use Cataetyx laticeps</v>
          </cell>
        </row>
        <row r="6794">
          <cell r="B6794" t="str">
            <v>Cataetyx messieri</v>
          </cell>
        </row>
        <row r="6795">
          <cell r="B6795" t="str">
            <v>Cataetyx rubrirostris</v>
          </cell>
        </row>
        <row r="6796">
          <cell r="B6796" t="str">
            <v>Cataetyx simus</v>
          </cell>
        </row>
        <row r="6797">
          <cell r="B6797" t="str">
            <v>Catalpa</v>
          </cell>
        </row>
        <row r="6798">
          <cell r="B6798" t="str">
            <v>Catalpa bignonioides</v>
          </cell>
        </row>
        <row r="6799">
          <cell r="B6799" t="str">
            <v>Catalpa speciosa</v>
          </cell>
        </row>
        <row r="6800">
          <cell r="B6800" t="str">
            <v>Catapagurus granulatus</v>
          </cell>
        </row>
        <row r="6801">
          <cell r="B6801" t="str">
            <v>Cataphractus punctatus***retired***use Corydoras punctatus</v>
          </cell>
        </row>
        <row r="6802">
          <cell r="B6802" t="str">
            <v>Catathyridium</v>
          </cell>
        </row>
        <row r="6803">
          <cell r="B6803" t="str">
            <v>Catathyridium garmani</v>
          </cell>
        </row>
        <row r="6804">
          <cell r="B6804" t="str">
            <v>Catathyridium jenynsii</v>
          </cell>
        </row>
        <row r="6805">
          <cell r="B6805" t="str">
            <v>Catathyridium lorentzii</v>
          </cell>
        </row>
        <row r="6806">
          <cell r="B6806" t="str">
            <v>Catenula (Catenulaceae)</v>
          </cell>
        </row>
        <row r="6807">
          <cell r="B6807" t="str">
            <v>Catenula (Catenulidae)</v>
          </cell>
        </row>
        <row r="6808">
          <cell r="B6808" t="str">
            <v>Catenulaceae</v>
          </cell>
        </row>
        <row r="6809">
          <cell r="B6809" t="str">
            <v>Catenulida (Catenulida)</v>
          </cell>
        </row>
        <row r="6810">
          <cell r="B6810" t="str">
            <v>Catenulida (Platyhelminthes)</v>
          </cell>
        </row>
        <row r="6811">
          <cell r="B6811" t="str">
            <v>Cathartes aura</v>
          </cell>
        </row>
        <row r="6812">
          <cell r="B6812" t="str">
            <v>Cathorops spixii</v>
          </cell>
        </row>
        <row r="6813">
          <cell r="B6813" t="str">
            <v>Catinella (Dermateaceae)</v>
          </cell>
        </row>
        <row r="6814">
          <cell r="B6814" t="str">
            <v>Catinella (Succineidae)</v>
          </cell>
        </row>
        <row r="6815">
          <cell r="B6815" t="str">
            <v>Catla catla***retired***use Gibelion catla</v>
          </cell>
        </row>
        <row r="6816">
          <cell r="B6816" t="str">
            <v>Catla***retired***use Gibelion</v>
          </cell>
        </row>
        <row r="6817">
          <cell r="B6817" t="str">
            <v>Catostomidae</v>
          </cell>
        </row>
        <row r="6818">
          <cell r="B6818" t="str">
            <v>Catostomus</v>
          </cell>
        </row>
        <row r="6819">
          <cell r="B6819" t="str">
            <v>Catostomus ardens</v>
          </cell>
        </row>
        <row r="6820">
          <cell r="B6820" t="str">
            <v>Catostomus bernardini</v>
          </cell>
        </row>
        <row r="6821">
          <cell r="B6821" t="str">
            <v>Catostomus catostomus</v>
          </cell>
        </row>
        <row r="6822">
          <cell r="B6822" t="str">
            <v>Catostomus clarkii</v>
          </cell>
        </row>
        <row r="6823">
          <cell r="B6823" t="str">
            <v>Catostomus columbianus</v>
          </cell>
        </row>
        <row r="6824">
          <cell r="B6824" t="str">
            <v>Catostomus columbianus x Catostomus macrocheilus</v>
          </cell>
        </row>
        <row r="6825">
          <cell r="B6825" t="str">
            <v>Catostomus commersoni***retired***use Catostomus commersonii</v>
          </cell>
        </row>
        <row r="6826">
          <cell r="B6826" t="str">
            <v>Catostomus commersonii</v>
          </cell>
        </row>
        <row r="6827">
          <cell r="B6827" t="str">
            <v>Catostomus commersonii x Catostomus discobolus</v>
          </cell>
        </row>
        <row r="6828">
          <cell r="B6828" t="str">
            <v>Catostomus commersonii x Catostomus latipinnis</v>
          </cell>
        </row>
        <row r="6829">
          <cell r="B6829" t="str">
            <v>Catostomus discobolus</v>
          </cell>
        </row>
        <row r="6830">
          <cell r="B6830" t="str">
            <v>Catostomus fecundus***retired***use Chasmistes fecundus</v>
          </cell>
        </row>
        <row r="6831">
          <cell r="B6831" t="str">
            <v>Catostomus fumeiventris</v>
          </cell>
        </row>
        <row r="6832">
          <cell r="B6832" t="str">
            <v>Catostomus insignis</v>
          </cell>
        </row>
        <row r="6833">
          <cell r="B6833" t="str">
            <v>Catostomus lahontan</v>
          </cell>
        </row>
        <row r="6834">
          <cell r="B6834" t="str">
            <v>Catostomus latipinnis</v>
          </cell>
        </row>
        <row r="6835">
          <cell r="B6835" t="str">
            <v>Catostomus luxatus***retired***use Deltistes luxatus</v>
          </cell>
        </row>
        <row r="6836">
          <cell r="B6836" t="str">
            <v>Catostomus macrocheilus</v>
          </cell>
        </row>
        <row r="6837">
          <cell r="B6837" t="str">
            <v>Catostomus microps</v>
          </cell>
        </row>
        <row r="6838">
          <cell r="B6838" t="str">
            <v>Catostomus occidentalis</v>
          </cell>
        </row>
        <row r="6839">
          <cell r="B6839" t="str">
            <v>Catostomus platyrhynchus</v>
          </cell>
        </row>
        <row r="6840">
          <cell r="B6840" t="str">
            <v>Catostomus plebeius</v>
          </cell>
        </row>
        <row r="6841">
          <cell r="B6841" t="str">
            <v>Catostomus rimiculus</v>
          </cell>
        </row>
        <row r="6842">
          <cell r="B6842" t="str">
            <v>Catostomus santaanae</v>
          </cell>
        </row>
        <row r="6843">
          <cell r="B6843" t="str">
            <v>Catostomus snyderi</v>
          </cell>
        </row>
        <row r="6844">
          <cell r="B6844" t="str">
            <v>Catostomus syncheilus***retired***use Catostomus columbianus</v>
          </cell>
        </row>
        <row r="6845">
          <cell r="B6845" t="str">
            <v>Catostomus tahoensis</v>
          </cell>
        </row>
        <row r="6846">
          <cell r="B6846" t="str">
            <v>Catostomus tahoensis x Catostomus platyrhynchus</v>
          </cell>
        </row>
        <row r="6847">
          <cell r="B6847" t="str">
            <v>Catostomus warnerensis</v>
          </cell>
        </row>
        <row r="6848">
          <cell r="B6848" t="str">
            <v>Catulus boae***retired***use Scyliorhinus torrei</v>
          </cell>
        </row>
        <row r="6849">
          <cell r="B6849" t="str">
            <v>Catulus brunneus***retired***use Apristurus brunneus</v>
          </cell>
        </row>
        <row r="6850">
          <cell r="B6850" t="str">
            <v>Catulus cephalus***retired***use Cephalurus cephalus</v>
          </cell>
        </row>
        <row r="6851">
          <cell r="B6851" t="str">
            <v>Catulus haeckelii***retired***use Scyliorhinus haeckelii</v>
          </cell>
        </row>
        <row r="6852">
          <cell r="B6852" t="str">
            <v>Catulus spongiceps***retired***use Apristurus spongiceps</v>
          </cell>
        </row>
        <row r="6853">
          <cell r="B6853" t="str">
            <v>Catulus torazame***retired***use Scyliorhinus torazame</v>
          </cell>
        </row>
        <row r="6854">
          <cell r="B6854" t="str">
            <v>Catulus uter***retired***use Cephaloscyllium ventriosum</v>
          </cell>
        </row>
        <row r="6855">
          <cell r="B6855" t="str">
            <v>Catulus xaniurus***retired***use Parmaturus xaniurus</v>
          </cell>
        </row>
        <row r="6856">
          <cell r="B6856" t="str">
            <v>Catulus***retired***use Scyliorhinus</v>
          </cell>
        </row>
        <row r="6857">
          <cell r="B6857" t="str">
            <v>Caudata</v>
          </cell>
        </row>
        <row r="6858">
          <cell r="B6858" t="str">
            <v>Caudatella</v>
          </cell>
        </row>
        <row r="6859">
          <cell r="B6859" t="str">
            <v>Caudatella cascadia***retired***use Caudatella hystrix</v>
          </cell>
        </row>
        <row r="6860">
          <cell r="B6860" t="str">
            <v>Caudatella columbiella</v>
          </cell>
        </row>
        <row r="6861">
          <cell r="B6861" t="str">
            <v>Caudatella edmundsi</v>
          </cell>
        </row>
        <row r="6862">
          <cell r="B6862" t="str">
            <v>Caudatella heterocaudata</v>
          </cell>
        </row>
        <row r="6863">
          <cell r="B6863" t="str">
            <v>Caudatella hystrix</v>
          </cell>
        </row>
        <row r="6864">
          <cell r="B6864" t="str">
            <v>Caudatella jacobi</v>
          </cell>
        </row>
        <row r="6865">
          <cell r="B6865" t="str">
            <v>Caudina</v>
          </cell>
        </row>
        <row r="6866">
          <cell r="B6866" t="str">
            <v>Caudina arenata</v>
          </cell>
        </row>
        <row r="6867">
          <cell r="B6867" t="str">
            <v>Caudina arenicola</v>
          </cell>
        </row>
        <row r="6868">
          <cell r="B6868" t="str">
            <v>Caudofoveata</v>
          </cell>
        </row>
        <row r="6869">
          <cell r="B6869" t="str">
            <v>Caulerpa</v>
          </cell>
        </row>
        <row r="6870">
          <cell r="B6870" t="str">
            <v>Caulibugula</v>
          </cell>
        </row>
        <row r="6871">
          <cell r="B6871" t="str">
            <v>Caulibugula californica</v>
          </cell>
        </row>
        <row r="6872">
          <cell r="B6872" t="str">
            <v>Caulibugula ciliata</v>
          </cell>
        </row>
        <row r="6873">
          <cell r="B6873" t="str">
            <v>Caulleriella</v>
          </cell>
        </row>
        <row r="6874">
          <cell r="B6874" t="str">
            <v>Caulleriella acicula</v>
          </cell>
        </row>
        <row r="6875">
          <cell r="B6875" t="str">
            <v>Caulleriella alata</v>
          </cell>
        </row>
        <row r="6876">
          <cell r="B6876" t="str">
            <v>Caulleriella apicula</v>
          </cell>
        </row>
        <row r="6877">
          <cell r="B6877" t="str">
            <v>Caulleriella gracilis</v>
          </cell>
        </row>
        <row r="6878">
          <cell r="B6878" t="str">
            <v>Caulleriella hamata</v>
          </cell>
        </row>
        <row r="6879">
          <cell r="B6879" t="str">
            <v>Caulleriella killariensis</v>
          </cell>
        </row>
        <row r="6880">
          <cell r="B6880" t="str">
            <v>Caulleriella pacifica</v>
          </cell>
        </row>
        <row r="6881">
          <cell r="B6881" t="str">
            <v>Caulleriella venefica</v>
          </cell>
        </row>
        <row r="6882">
          <cell r="B6882" t="str">
            <v>Caulolatilus</v>
          </cell>
        </row>
        <row r="6883">
          <cell r="B6883" t="str">
            <v>Caulolatilus chrysops</v>
          </cell>
        </row>
        <row r="6884">
          <cell r="B6884" t="str">
            <v>Caulolatilus cyanops</v>
          </cell>
        </row>
        <row r="6885">
          <cell r="B6885" t="str">
            <v>Caulolatilus intermedius</v>
          </cell>
        </row>
        <row r="6886">
          <cell r="B6886" t="str">
            <v>Caulolatilus microps</v>
          </cell>
        </row>
        <row r="6887">
          <cell r="B6887" t="str">
            <v>Caulolatilus princeps</v>
          </cell>
        </row>
        <row r="6888">
          <cell r="B6888" t="str">
            <v>Caulophryne</v>
          </cell>
        </row>
        <row r="6889">
          <cell r="B6889" t="str">
            <v>Caulophryne jordani</v>
          </cell>
        </row>
        <row r="6890">
          <cell r="B6890" t="str">
            <v>Caulophrynidae</v>
          </cell>
        </row>
        <row r="6891">
          <cell r="B6891" t="str">
            <v>Caurinella idahoensis</v>
          </cell>
        </row>
        <row r="6892">
          <cell r="B6892" t="str">
            <v>Cavinula</v>
          </cell>
        </row>
        <row r="6893">
          <cell r="B6893" t="str">
            <v>Cavinula cocconeiformis</v>
          </cell>
        </row>
        <row r="6894">
          <cell r="B6894" t="str">
            <v>Cavinula jaernefelti</v>
          </cell>
        </row>
        <row r="6895">
          <cell r="B6895" t="str">
            <v>Cavinula jaernefeltii</v>
          </cell>
        </row>
        <row r="6896">
          <cell r="B6896" t="str">
            <v>Cavinula lacustris</v>
          </cell>
        </row>
        <row r="6897">
          <cell r="B6897" t="str">
            <v>Cavinula lapidosa</v>
          </cell>
        </row>
        <row r="6898">
          <cell r="B6898" t="str">
            <v>Cavinula maculata</v>
          </cell>
        </row>
        <row r="6899">
          <cell r="B6899" t="str">
            <v>Cavinula pseudoscutiformis</v>
          </cell>
        </row>
        <row r="6900">
          <cell r="B6900" t="str">
            <v>Cavinula pusio</v>
          </cell>
        </row>
        <row r="6901">
          <cell r="B6901" t="str">
            <v>Cavinula scutelloides</v>
          </cell>
        </row>
        <row r="6902">
          <cell r="B6902" t="str">
            <v>Cavinula scutiformis</v>
          </cell>
        </row>
        <row r="6903">
          <cell r="B6903" t="str">
            <v>Cavinula variostriata</v>
          </cell>
        </row>
        <row r="6904">
          <cell r="B6904" t="str">
            <v>Cavinula vincentii</v>
          </cell>
        </row>
        <row r="6905">
          <cell r="B6905" t="str">
            <v>Cavinula weinzierlii</v>
          </cell>
        </row>
        <row r="6906">
          <cell r="B6906" t="str">
            <v>Cavinulaceae</v>
          </cell>
        </row>
        <row r="6907">
          <cell r="B6907" t="str">
            <v>Cebidichthys</v>
          </cell>
        </row>
        <row r="6908">
          <cell r="B6908" t="str">
            <v>Cebidichthys violaceus</v>
          </cell>
        </row>
        <row r="6909">
          <cell r="B6909" t="str">
            <v>Cecidomyiidae</v>
          </cell>
        </row>
        <row r="6910">
          <cell r="B6910" t="str">
            <v>Cecina</v>
          </cell>
        </row>
        <row r="6911">
          <cell r="B6911" t="str">
            <v>Celastrus</v>
          </cell>
        </row>
        <row r="6912">
          <cell r="B6912" t="str">
            <v>Celastrus orbiculatus</v>
          </cell>
        </row>
        <row r="6913">
          <cell r="B6913" t="str">
            <v>Celina</v>
          </cell>
        </row>
        <row r="6914">
          <cell r="B6914" t="str">
            <v>Celina angustata</v>
          </cell>
        </row>
        <row r="6915">
          <cell r="B6915" t="str">
            <v>Celina hubbelli</v>
          </cell>
        </row>
        <row r="6916">
          <cell r="B6916" t="str">
            <v>Celinini</v>
          </cell>
        </row>
        <row r="6917">
          <cell r="B6917" t="str">
            <v>Celithemis</v>
          </cell>
        </row>
        <row r="6918">
          <cell r="B6918" t="str">
            <v>Celithemis elisa</v>
          </cell>
        </row>
        <row r="6919">
          <cell r="B6919" t="str">
            <v>Celithemis eponina</v>
          </cell>
        </row>
        <row r="6920">
          <cell r="B6920" t="str">
            <v>Celithemis fasciata</v>
          </cell>
        </row>
        <row r="6921">
          <cell r="B6921" t="str">
            <v>Cellaria</v>
          </cell>
        </row>
        <row r="6922">
          <cell r="B6922" t="str">
            <v>Cellaria diffusa</v>
          </cell>
        </row>
        <row r="6923">
          <cell r="B6923" t="str">
            <v>Cellaria mandibulata</v>
          </cell>
        </row>
        <row r="6924">
          <cell r="B6924" t="str">
            <v>Celleporella</v>
          </cell>
        </row>
        <row r="6925">
          <cell r="B6925" t="str">
            <v>Celleporella hyalina</v>
          </cell>
        </row>
        <row r="6926">
          <cell r="B6926" t="str">
            <v>Celleporina</v>
          </cell>
        </row>
        <row r="6927">
          <cell r="B6927" t="str">
            <v>Celtis ehrenbergiana***retired***use Celtis pallida</v>
          </cell>
        </row>
        <row r="6928">
          <cell r="B6928" t="str">
            <v>Celtis laevigata</v>
          </cell>
        </row>
        <row r="6929">
          <cell r="B6929" t="str">
            <v>Celtis laevigata var. laevigata***retired***use Celtis laevigata</v>
          </cell>
        </row>
        <row r="6930">
          <cell r="B6930" t="str">
            <v>Celtis occidentalis</v>
          </cell>
        </row>
        <row r="6931">
          <cell r="B6931" t="str">
            <v>Celtis pallida</v>
          </cell>
        </row>
        <row r="6932">
          <cell r="B6932" t="str">
            <v>Cenchrus spinifex</v>
          </cell>
        </row>
        <row r="6933">
          <cell r="B6933" t="str">
            <v>Cenocorixa</v>
          </cell>
        </row>
        <row r="6934">
          <cell r="B6934" t="str">
            <v>Cenocorixa bifida</v>
          </cell>
        </row>
        <row r="6935">
          <cell r="B6935" t="str">
            <v>Cenocorixa bifida bifida</v>
          </cell>
        </row>
        <row r="6936">
          <cell r="B6936" t="str">
            <v>Cenocorixa bifida hungerfordi</v>
          </cell>
        </row>
        <row r="6937">
          <cell r="B6937" t="str">
            <v>Cenocorixa blaisdelli</v>
          </cell>
        </row>
        <row r="6938">
          <cell r="B6938" t="str">
            <v>Cenocorixa dakotensis</v>
          </cell>
        </row>
        <row r="6939">
          <cell r="B6939" t="str">
            <v>Cenocorixa utahensis</v>
          </cell>
        </row>
        <row r="6940">
          <cell r="B6940" t="str">
            <v>Cenocorixa wileyae</v>
          </cell>
        </row>
        <row r="6941">
          <cell r="B6941" t="str">
            <v>Centaurea jacea</v>
          </cell>
        </row>
        <row r="6942">
          <cell r="B6942" t="str">
            <v>Centaurea solstitialis</v>
          </cell>
        </row>
        <row r="6943">
          <cell r="B6943" t="str">
            <v>Centaurea stoebe ssp. micranthos</v>
          </cell>
        </row>
        <row r="6944">
          <cell r="B6944" t="str">
            <v>Centaurium pulchellum</v>
          </cell>
        </row>
        <row r="6945">
          <cell r="B6945" t="str">
            <v>Centella asiatica</v>
          </cell>
        </row>
        <row r="6946">
          <cell r="B6946" t="str">
            <v>Centella erecta***retired***use Centella asiatica</v>
          </cell>
        </row>
        <row r="6947">
          <cell r="B6947" t="str">
            <v>Centracanthidae</v>
          </cell>
        </row>
        <row r="6948">
          <cell r="B6948" t="str">
            <v>Centracion amboinensis***retired***use Heterodontus zebra</v>
          </cell>
        </row>
        <row r="6949">
          <cell r="B6949" t="str">
            <v>Centracion zebra***retired***use Heterodontus zebra</v>
          </cell>
        </row>
        <row r="6950">
          <cell r="B6950" t="str">
            <v>Centracion***retired***use Heterodontus</v>
          </cell>
        </row>
        <row r="6951">
          <cell r="B6951" t="str">
            <v>Centrales</v>
          </cell>
        </row>
        <row r="6952">
          <cell r="B6952" t="str">
            <v>Centrarchidae</v>
          </cell>
        </row>
        <row r="6953">
          <cell r="B6953" t="str">
            <v>Centrarchus</v>
          </cell>
        </row>
        <row r="6954">
          <cell r="B6954" t="str">
            <v>Centrarchus macropterus</v>
          </cell>
        </row>
        <row r="6955">
          <cell r="B6955" t="str">
            <v>Centrarchus sparoides***retired***use Centrarchus macropterus</v>
          </cell>
        </row>
        <row r="6956">
          <cell r="B6956" t="str">
            <v>Centratractus</v>
          </cell>
        </row>
        <row r="6957">
          <cell r="B6957" t="str">
            <v>Centratractus belonophorus</v>
          </cell>
        </row>
        <row r="6958">
          <cell r="B6958" t="str">
            <v>Centrina nigra***retired***use Etmopterus pusillus</v>
          </cell>
        </row>
        <row r="6959">
          <cell r="B6959" t="str">
            <v>Centrina oxynotus***retired***use Oxynotus centrina</v>
          </cell>
        </row>
        <row r="6960">
          <cell r="B6960" t="str">
            <v>Centrina salviani***retired***use Oxynotus centrina</v>
          </cell>
        </row>
        <row r="6961">
          <cell r="B6961" t="str">
            <v>Centrina vulpecula***retired***use Oxynotus centrina</v>
          </cell>
        </row>
        <row r="6962">
          <cell r="B6962" t="str">
            <v>Centrina***retired***use Oxynotus</v>
          </cell>
        </row>
        <row r="6963">
          <cell r="B6963" t="str">
            <v>Centriscidae</v>
          </cell>
        </row>
        <row r="6964">
          <cell r="B6964" t="str">
            <v>Centriscops</v>
          </cell>
        </row>
        <row r="6965">
          <cell r="B6965" t="str">
            <v>Centriscops humerosus</v>
          </cell>
        </row>
        <row r="6966">
          <cell r="B6966" t="str">
            <v>Centriscops obliquus***retired***use Centriscops humerosus</v>
          </cell>
        </row>
        <row r="6967">
          <cell r="B6967" t="str">
            <v>Centriscus</v>
          </cell>
        </row>
        <row r="6968">
          <cell r="B6968" t="str">
            <v>Centriscus cristatus</v>
          </cell>
        </row>
        <row r="6969">
          <cell r="B6969" t="str">
            <v>Centriscus scutatus</v>
          </cell>
        </row>
        <row r="6970">
          <cell r="B6970" t="str">
            <v>Centritractaceae</v>
          </cell>
        </row>
        <row r="6971">
          <cell r="B6971" t="str">
            <v>Centritractis</v>
          </cell>
        </row>
        <row r="6972">
          <cell r="B6972" t="str">
            <v>Centritractus belanophorous</v>
          </cell>
        </row>
        <row r="6973">
          <cell r="B6973" t="str">
            <v>Centritractus belonophorus</v>
          </cell>
        </row>
        <row r="6974">
          <cell r="B6974" t="str">
            <v>Centritractus***retired***use Centritractis</v>
          </cell>
        </row>
        <row r="6975">
          <cell r="B6975" t="str">
            <v>Centroberyx</v>
          </cell>
        </row>
        <row r="6976">
          <cell r="B6976" t="str">
            <v>Centroberyx affinis</v>
          </cell>
        </row>
        <row r="6977">
          <cell r="B6977" t="str">
            <v>Centroberyx australis</v>
          </cell>
        </row>
        <row r="6978">
          <cell r="B6978" t="str">
            <v>Centroberyx druzhinini</v>
          </cell>
        </row>
        <row r="6979">
          <cell r="B6979" t="str">
            <v>Centroberyx gerrardi</v>
          </cell>
        </row>
        <row r="6980">
          <cell r="B6980" t="str">
            <v>Centroberyx lineatus</v>
          </cell>
        </row>
        <row r="6981">
          <cell r="B6981" t="str">
            <v>Centroberyx rubricaudus</v>
          </cell>
        </row>
        <row r="6982">
          <cell r="B6982" t="str">
            <v>Centroberyx spinosus</v>
          </cell>
        </row>
        <row r="6983">
          <cell r="B6983" t="str">
            <v>Centrobranchus</v>
          </cell>
        </row>
        <row r="6984">
          <cell r="B6984" t="str">
            <v>Centrobranchus andreae</v>
          </cell>
        </row>
        <row r="6985">
          <cell r="B6985" t="str">
            <v>Centrobranchus brevirostris</v>
          </cell>
        </row>
        <row r="6986">
          <cell r="B6986" t="str">
            <v>Centrobranchus choerocephalus</v>
          </cell>
        </row>
        <row r="6987">
          <cell r="B6987" t="str">
            <v>Centrobranchus nigroocellatus</v>
          </cell>
        </row>
        <row r="6988">
          <cell r="B6988" t="str">
            <v>Centrochromis***retired***use Microspathodon</v>
          </cell>
        </row>
        <row r="6989">
          <cell r="B6989" t="str">
            <v>Centrocorisa nigripennis</v>
          </cell>
        </row>
        <row r="6990">
          <cell r="B6990" t="str">
            <v>Centrodraco acanthopoma</v>
          </cell>
        </row>
        <row r="6991">
          <cell r="B6991" t="str">
            <v>Centrodraco oregonus</v>
          </cell>
        </row>
        <row r="6992">
          <cell r="B6992" t="str">
            <v>Centrolabrus</v>
          </cell>
        </row>
        <row r="6993">
          <cell r="B6993" t="str">
            <v>Centrolabrus caeruleus</v>
          </cell>
        </row>
        <row r="6994">
          <cell r="B6994" t="str">
            <v>Centrolabrus exoletus</v>
          </cell>
        </row>
        <row r="6995">
          <cell r="B6995" t="str">
            <v>Centrolabrus trutta</v>
          </cell>
        </row>
        <row r="6996">
          <cell r="B6996" t="str">
            <v>Centrolimnesia</v>
          </cell>
        </row>
        <row r="6997">
          <cell r="B6997" t="str">
            <v>Centrolophidae</v>
          </cell>
        </row>
        <row r="6998">
          <cell r="B6998" t="str">
            <v>Centrolophus</v>
          </cell>
        </row>
        <row r="6999">
          <cell r="B6999" t="str">
            <v>Centrolophus niger</v>
          </cell>
        </row>
        <row r="7000">
          <cell r="B7000" t="str">
            <v>Centromadia parryi ssp. australis</v>
          </cell>
        </row>
        <row r="7001">
          <cell r="B7001" t="str">
            <v>Centromadia pungens</v>
          </cell>
        </row>
        <row r="7002">
          <cell r="B7002" t="str">
            <v>Centromochlus</v>
          </cell>
        </row>
        <row r="7003">
          <cell r="B7003" t="str">
            <v>Centronella</v>
          </cell>
        </row>
        <row r="7004">
          <cell r="B7004" t="str">
            <v>Centropages</v>
          </cell>
        </row>
        <row r="7005">
          <cell r="B7005" t="str">
            <v>Centropages abdominalis</v>
          </cell>
        </row>
        <row r="7006">
          <cell r="B7006" t="str">
            <v>Centropages furcatus</v>
          </cell>
        </row>
        <row r="7007">
          <cell r="B7007" t="str">
            <v>Centropages hamatus</v>
          </cell>
        </row>
        <row r="7008">
          <cell r="B7008" t="str">
            <v>Centropages typicus</v>
          </cell>
        </row>
        <row r="7009">
          <cell r="B7009" t="str">
            <v>Centropagidae</v>
          </cell>
        </row>
        <row r="7010">
          <cell r="B7010" t="str">
            <v>Centrophoridae</v>
          </cell>
        </row>
        <row r="7011">
          <cell r="B7011" t="str">
            <v>Centrophorus</v>
          </cell>
        </row>
        <row r="7012">
          <cell r="B7012" t="str">
            <v>Centrophorus acus</v>
          </cell>
        </row>
        <row r="7013">
          <cell r="B7013" t="str">
            <v>Centrophorus crepidater***retired***use Centroscymnus crepidater</v>
          </cell>
        </row>
        <row r="7014">
          <cell r="B7014" t="str">
            <v>Centrophorus granulosus</v>
          </cell>
        </row>
        <row r="7015">
          <cell r="B7015" t="str">
            <v>Centrophorus harrissoni</v>
          </cell>
        </row>
        <row r="7016">
          <cell r="B7016" t="str">
            <v>Centrophorus jonssonii***retired***use Centroscymnus crepidater</v>
          </cell>
        </row>
        <row r="7017">
          <cell r="B7017" t="str">
            <v>Centrophorus lusitanicus</v>
          </cell>
        </row>
        <row r="7018">
          <cell r="B7018" t="str">
            <v>Centrophorus machiquensis</v>
          </cell>
        </row>
        <row r="7019">
          <cell r="B7019" t="str">
            <v>Centrophorus moluccensis</v>
          </cell>
        </row>
        <row r="7020">
          <cell r="B7020" t="str">
            <v>Centrophorus niaukang</v>
          </cell>
        </row>
        <row r="7021">
          <cell r="B7021" t="str">
            <v>Centrophorus plunketi***retired***use Centroscymnus plunketi</v>
          </cell>
        </row>
        <row r="7022">
          <cell r="B7022" t="str">
            <v>Centrophorus rossi***retired***use Centroscymnus crepidater</v>
          </cell>
        </row>
        <row r="7023">
          <cell r="B7023" t="str">
            <v>Centrophorus scalpratus***retired***use Centrophorus moluccensis</v>
          </cell>
        </row>
        <row r="7024">
          <cell r="B7024" t="str">
            <v>Centrophorus squamosus</v>
          </cell>
        </row>
        <row r="7025">
          <cell r="B7025" t="str">
            <v>Centrophorus squamulosus***retired***use Scymnodon squamulosus</v>
          </cell>
        </row>
        <row r="7026">
          <cell r="B7026" t="str">
            <v>Centrophorus tesselatus***retired***use Centrophorus tessellatus</v>
          </cell>
        </row>
        <row r="7027">
          <cell r="B7027" t="str">
            <v>Centrophorus tessellatus</v>
          </cell>
        </row>
        <row r="7028">
          <cell r="B7028" t="str">
            <v>Centrophorus uyato</v>
          </cell>
        </row>
        <row r="7029">
          <cell r="B7029" t="str">
            <v>Centrophorus waitei***retired***use Centroscymnus plunketi</v>
          </cell>
        </row>
        <row r="7030">
          <cell r="B7030" t="str">
            <v>Centrophryne</v>
          </cell>
        </row>
        <row r="7031">
          <cell r="B7031" t="str">
            <v>Centrophryne spinulosa</v>
          </cell>
        </row>
        <row r="7032">
          <cell r="B7032" t="str">
            <v>Centrophrynidae</v>
          </cell>
        </row>
        <row r="7033">
          <cell r="B7033" t="str">
            <v>Centropogon (Campanulaceae)</v>
          </cell>
        </row>
        <row r="7034">
          <cell r="B7034" t="str">
            <v>Centropogon (Fish)***retired***use Centropogon (Scorpaenidae)</v>
          </cell>
        </row>
        <row r="7035">
          <cell r="B7035" t="str">
            <v>Centropogon (Scorpaenidae)</v>
          </cell>
        </row>
        <row r="7036">
          <cell r="B7036" t="str">
            <v>Centropogon marmoratus</v>
          </cell>
        </row>
        <row r="7037">
          <cell r="B7037" t="str">
            <v>Centropomidae</v>
          </cell>
        </row>
        <row r="7038">
          <cell r="B7038" t="str">
            <v>Centropomus</v>
          </cell>
        </row>
        <row r="7039">
          <cell r="B7039" t="str">
            <v>Centropomus constantinus***retired***use Centropomus mexicanus</v>
          </cell>
        </row>
        <row r="7040">
          <cell r="B7040" t="str">
            <v>Centropomus ensiferus</v>
          </cell>
        </row>
        <row r="7041">
          <cell r="B7041" t="str">
            <v>Centropomus mexicanus</v>
          </cell>
        </row>
        <row r="7042">
          <cell r="B7042" t="str">
            <v>Centropomus nigrescens</v>
          </cell>
        </row>
        <row r="7043">
          <cell r="B7043" t="str">
            <v>Centropomus parallelus</v>
          </cell>
        </row>
        <row r="7044">
          <cell r="B7044" t="str">
            <v>Centropomus pectinatus</v>
          </cell>
        </row>
        <row r="7045">
          <cell r="B7045" t="str">
            <v>Centropomus robalito</v>
          </cell>
        </row>
        <row r="7046">
          <cell r="B7046" t="str">
            <v>Centropomus undecimalis</v>
          </cell>
        </row>
        <row r="7047">
          <cell r="B7047" t="str">
            <v>Centropomus unionensis</v>
          </cell>
        </row>
        <row r="7048">
          <cell r="B7048" t="str">
            <v>Centropristis</v>
          </cell>
        </row>
        <row r="7049">
          <cell r="B7049" t="str">
            <v>Centropristis fuscula</v>
          </cell>
        </row>
        <row r="7050">
          <cell r="B7050" t="str">
            <v>Centropristis melana***retired***use Centropristis striata</v>
          </cell>
        </row>
        <row r="7051">
          <cell r="B7051" t="str">
            <v>Centropristis melanus***retired***use Centropristis striata</v>
          </cell>
        </row>
        <row r="7052">
          <cell r="B7052" t="str">
            <v>Centropristis ocyurus</v>
          </cell>
        </row>
        <row r="7053">
          <cell r="B7053" t="str">
            <v>Centropristis philadelphica</v>
          </cell>
        </row>
        <row r="7054">
          <cell r="B7054" t="str">
            <v>Centropristis rufus</v>
          </cell>
        </row>
        <row r="7055">
          <cell r="B7055" t="str">
            <v>Centropristis striata</v>
          </cell>
        </row>
        <row r="7056">
          <cell r="B7056" t="str">
            <v>Centroptilum</v>
          </cell>
        </row>
        <row r="7057">
          <cell r="B7057" t="str">
            <v>Centroptilum alamance</v>
          </cell>
        </row>
        <row r="7058">
          <cell r="B7058" t="str">
            <v>Centroptilum triangulifer</v>
          </cell>
        </row>
        <row r="7059">
          <cell r="B7059" t="str">
            <v>Centropyge</v>
          </cell>
        </row>
        <row r="7060">
          <cell r="B7060" t="str">
            <v>Centropyge acanthops</v>
          </cell>
        </row>
        <row r="7061">
          <cell r="B7061" t="str">
            <v>Centropyge argi</v>
          </cell>
        </row>
        <row r="7062">
          <cell r="B7062" t="str">
            <v>Centropyge aurantia</v>
          </cell>
        </row>
        <row r="7063">
          <cell r="B7063" t="str">
            <v>Centropyge aurantonotus</v>
          </cell>
        </row>
        <row r="7064">
          <cell r="B7064" t="str">
            <v>Centropyge bicolor</v>
          </cell>
        </row>
        <row r="7065">
          <cell r="B7065" t="str">
            <v>Centropyge bispinosa</v>
          </cell>
        </row>
        <row r="7066">
          <cell r="B7066" t="str">
            <v>Centropyge bispinosus***retired***use Centropyge bispinosa</v>
          </cell>
        </row>
        <row r="7067">
          <cell r="B7067" t="str">
            <v>Centropyge boylei</v>
          </cell>
        </row>
        <row r="7068">
          <cell r="B7068" t="str">
            <v>Centropyge caudoxanthorus***retired***use Centropyge flavicauda</v>
          </cell>
        </row>
        <row r="7069">
          <cell r="B7069" t="str">
            <v>Centropyge colini</v>
          </cell>
        </row>
        <row r="7070">
          <cell r="B7070" t="str">
            <v>Centropyge debelius</v>
          </cell>
        </row>
        <row r="7071">
          <cell r="B7071" t="str">
            <v>Centropyge eibli</v>
          </cell>
        </row>
        <row r="7072">
          <cell r="B7072" t="str">
            <v>Centropyge ferrugata</v>
          </cell>
        </row>
        <row r="7073">
          <cell r="B7073" t="str">
            <v>Centropyge ferrugatus***retired***use Centropyge ferrugata</v>
          </cell>
        </row>
        <row r="7074">
          <cell r="B7074" t="str">
            <v>Centropyge fisheri</v>
          </cell>
        </row>
        <row r="7075">
          <cell r="B7075" t="str">
            <v>Centropyge flammeus***retired***use Centropyge loricula</v>
          </cell>
        </row>
        <row r="7076">
          <cell r="B7076" t="str">
            <v>Centropyge flavicauda</v>
          </cell>
        </row>
        <row r="7077">
          <cell r="B7077" t="str">
            <v>Centropyge flavipectoralis</v>
          </cell>
        </row>
        <row r="7078">
          <cell r="B7078" t="str">
            <v>Centropyge flavissima</v>
          </cell>
        </row>
        <row r="7079">
          <cell r="B7079" t="str">
            <v>Centropyge flavissimus***retired***use Centropyge flavissima</v>
          </cell>
        </row>
        <row r="7080">
          <cell r="B7080" t="str">
            <v>Centropyge heraldi</v>
          </cell>
        </row>
        <row r="7081">
          <cell r="B7081" t="str">
            <v>Centropyge hotumatua</v>
          </cell>
        </row>
        <row r="7082">
          <cell r="B7082" t="str">
            <v>Centropyge interruptus</v>
          </cell>
        </row>
        <row r="7083">
          <cell r="B7083" t="str">
            <v>Centropyge joculator</v>
          </cell>
        </row>
        <row r="7084">
          <cell r="B7084" t="str">
            <v>Centropyge loricula</v>
          </cell>
        </row>
        <row r="7085">
          <cell r="B7085" t="str">
            <v>Centropyge multicolor</v>
          </cell>
        </row>
        <row r="7086">
          <cell r="B7086" t="str">
            <v>Centropyge multifasciata</v>
          </cell>
        </row>
        <row r="7087">
          <cell r="B7087" t="str">
            <v>Centropyge multifasciatus***retired***use Centropyge multifasciata</v>
          </cell>
        </row>
        <row r="7088">
          <cell r="B7088" t="str">
            <v>Centropyge multispinis</v>
          </cell>
        </row>
        <row r="7089">
          <cell r="B7089" t="str">
            <v>Centropyge nahackyi</v>
          </cell>
        </row>
        <row r="7090">
          <cell r="B7090" t="str">
            <v>Centropyge narcosis</v>
          </cell>
        </row>
        <row r="7091">
          <cell r="B7091" t="str">
            <v>Centropyge nigriocella</v>
          </cell>
        </row>
        <row r="7092">
          <cell r="B7092" t="str">
            <v>Centropyge nigriocellus***retired***use Centropyge nigriocella</v>
          </cell>
        </row>
        <row r="7093">
          <cell r="B7093" t="str">
            <v>Centropyge nox</v>
          </cell>
        </row>
        <row r="7094">
          <cell r="B7094" t="str">
            <v>Centropyge potteri</v>
          </cell>
        </row>
        <row r="7095">
          <cell r="B7095" t="str">
            <v>Centropyge resplendens</v>
          </cell>
        </row>
        <row r="7096">
          <cell r="B7096" t="str">
            <v>Centropyge shepardi</v>
          </cell>
        </row>
        <row r="7097">
          <cell r="B7097" t="str">
            <v>Centropyge tibicen</v>
          </cell>
        </row>
        <row r="7098">
          <cell r="B7098" t="str">
            <v>Centropyge venusta***retired***use Centropyge venustus</v>
          </cell>
        </row>
        <row r="7099">
          <cell r="B7099" t="str">
            <v>Centropyge venustus</v>
          </cell>
        </row>
        <row r="7100">
          <cell r="B7100" t="str">
            <v>Centropyge vrolikii</v>
          </cell>
        </row>
        <row r="7101">
          <cell r="B7101" t="str">
            <v>Centropyge woodheadi***retired***use Centropyge heraldi</v>
          </cell>
        </row>
        <row r="7102">
          <cell r="B7102" t="str">
            <v>Centropyxidae</v>
          </cell>
        </row>
        <row r="7103">
          <cell r="B7103" t="str">
            <v>Centropyxis aculeata</v>
          </cell>
        </row>
        <row r="7104">
          <cell r="B7104" t="str">
            <v>Centroscyllium</v>
          </cell>
        </row>
        <row r="7105">
          <cell r="B7105" t="str">
            <v>Centroscyllium fabricii</v>
          </cell>
        </row>
        <row r="7106">
          <cell r="B7106" t="str">
            <v>Centroscyllium granulatum</v>
          </cell>
        </row>
        <row r="7107">
          <cell r="B7107" t="str">
            <v>Centroscyllium kamoharai</v>
          </cell>
        </row>
        <row r="7108">
          <cell r="B7108" t="str">
            <v>Centroscyllium nigrum</v>
          </cell>
        </row>
        <row r="7109">
          <cell r="B7109" t="str">
            <v>Centroscyllium ornatum</v>
          </cell>
        </row>
        <row r="7110">
          <cell r="B7110" t="str">
            <v>Centroscyllium ritteri</v>
          </cell>
        </row>
        <row r="7111">
          <cell r="B7111" t="str">
            <v>Centroscyllium ruscosum***retired***use Centroscyllium nigrum</v>
          </cell>
        </row>
        <row r="7112">
          <cell r="B7112" t="str">
            <v>Centroscyllium sheikoi</v>
          </cell>
        </row>
        <row r="7113">
          <cell r="B7113" t="str">
            <v>Centroscymnus</v>
          </cell>
        </row>
        <row r="7114">
          <cell r="B7114" t="str">
            <v>Centroscymnus coelolepis</v>
          </cell>
        </row>
        <row r="7115">
          <cell r="B7115" t="str">
            <v>Centroscymnus crepidater</v>
          </cell>
        </row>
        <row r="7116">
          <cell r="B7116" t="str">
            <v>Centroscymnus cryptacanthus</v>
          </cell>
        </row>
        <row r="7117">
          <cell r="B7117" t="str">
            <v>Centroscymnus furvescens***retired***use Centroscymnus crepidater</v>
          </cell>
        </row>
        <row r="7118">
          <cell r="B7118" t="str">
            <v>Centroscymnus macracanthus</v>
          </cell>
        </row>
        <row r="7119">
          <cell r="B7119" t="str">
            <v>Centroscymnus obscurus***retired***use Scymnodon obscurus</v>
          </cell>
        </row>
        <row r="7120">
          <cell r="B7120" t="str">
            <v>Centroscymnus owstonii***retired***use Centroscymnus cryptacanthus</v>
          </cell>
        </row>
        <row r="7121">
          <cell r="B7121" t="str">
            <v>Centroscymnus plunketi</v>
          </cell>
        </row>
        <row r="7122">
          <cell r="B7122" t="str">
            <v>Centroscymnus squamulosus***retired***use Scymnodon squamulosus</v>
          </cell>
        </row>
        <row r="7123">
          <cell r="B7123" t="str">
            <v>Centroselachus***retired***use Centroscymnus</v>
          </cell>
        </row>
        <row r="7124">
          <cell r="B7124" t="str">
            <v>Centrosema virginianum</v>
          </cell>
        </row>
        <row r="7125">
          <cell r="B7125" t="str">
            <v>Centrurophis remicaudus***retired***use Ophichthus rufus</v>
          </cell>
        </row>
        <row r="7126">
          <cell r="B7126" t="str">
            <v>Centrurophis***retired***use Ophichthus</v>
          </cell>
        </row>
        <row r="7127">
          <cell r="B7127" t="str">
            <v>Cephalacanthus spinarella***retired***use Dactylopterus volitans</v>
          </cell>
        </row>
        <row r="7128">
          <cell r="B7128" t="str">
            <v>Cephalacanthus***retired***use Dactylopterus</v>
          </cell>
        </row>
        <row r="7129">
          <cell r="B7129" t="str">
            <v>Cephalanthus occidentalis</v>
          </cell>
        </row>
        <row r="7130">
          <cell r="B7130" t="str">
            <v>Cephalaspidea</v>
          </cell>
        </row>
        <row r="7131">
          <cell r="B7131" t="str">
            <v>Cephalaspidomorpha***retired***use Cephalaspidomorphi</v>
          </cell>
        </row>
        <row r="7132">
          <cell r="B7132" t="str">
            <v>Cephalaspidomorphi</v>
          </cell>
        </row>
        <row r="7133">
          <cell r="B7133" t="str">
            <v>Cephalodella</v>
          </cell>
        </row>
        <row r="7134">
          <cell r="B7134" t="str">
            <v>Cephalodella catellina</v>
          </cell>
        </row>
        <row r="7135">
          <cell r="B7135" t="str">
            <v>Cephalodella forficata</v>
          </cell>
        </row>
        <row r="7136">
          <cell r="B7136" t="str">
            <v>Cephalodella forficula</v>
          </cell>
        </row>
        <row r="7137">
          <cell r="B7137" t="str">
            <v>Cephalodella gibba</v>
          </cell>
        </row>
        <row r="7138">
          <cell r="B7138" t="str">
            <v>Cephalodella megalocephala</v>
          </cell>
        </row>
        <row r="7139">
          <cell r="B7139" t="str">
            <v>Cephalopholis</v>
          </cell>
        </row>
        <row r="7140">
          <cell r="B7140" t="str">
            <v>Cephalopholis acanthistius***retired***use Epinephelus acanthistius</v>
          </cell>
        </row>
        <row r="7141">
          <cell r="B7141" t="str">
            <v>Cephalopholis aitha</v>
          </cell>
        </row>
        <row r="7142">
          <cell r="B7142" t="str">
            <v>Cephalopholis analis***retired***use Cephalopholis aurantia</v>
          </cell>
        </row>
        <row r="7143">
          <cell r="B7143" t="str">
            <v>Cephalopholis argus</v>
          </cell>
        </row>
        <row r="7144">
          <cell r="B7144" t="str">
            <v>Cephalopholis aurantia</v>
          </cell>
        </row>
        <row r="7145">
          <cell r="B7145" t="str">
            <v>Cephalopholis boenack***retired***use Cephalopholis boenak</v>
          </cell>
        </row>
        <row r="7146">
          <cell r="B7146" t="str">
            <v>Cephalopholis boenak</v>
          </cell>
        </row>
        <row r="7147">
          <cell r="B7147" t="str">
            <v>Cephalopholis coatesi***retired***use Cephalopholis sexmaculata</v>
          </cell>
        </row>
        <row r="7148">
          <cell r="B7148" t="str">
            <v>Cephalopholis cruentata</v>
          </cell>
        </row>
        <row r="7149">
          <cell r="B7149" t="str">
            <v>Cephalopholis cyanostigma</v>
          </cell>
        </row>
        <row r="7150">
          <cell r="B7150" t="str">
            <v>Cephalopholis formosa</v>
          </cell>
        </row>
        <row r="7151">
          <cell r="B7151" t="str">
            <v>Cephalopholis fulva</v>
          </cell>
        </row>
        <row r="7152">
          <cell r="B7152" t="str">
            <v>Cephalopholis guttatus***retired***use Cephalopholis argus</v>
          </cell>
        </row>
        <row r="7153">
          <cell r="B7153" t="str">
            <v>Cephalopholis hemistiktos</v>
          </cell>
        </row>
        <row r="7154">
          <cell r="B7154" t="str">
            <v>Cephalopholis igarashiensis</v>
          </cell>
        </row>
        <row r="7155">
          <cell r="B7155" t="str">
            <v>Cephalopholis leopardus</v>
          </cell>
        </row>
        <row r="7156">
          <cell r="B7156" t="str">
            <v>Cephalopholis microprion</v>
          </cell>
        </row>
        <row r="7157">
          <cell r="B7157" t="str">
            <v>Cephalopholis miniata</v>
          </cell>
        </row>
        <row r="7158">
          <cell r="B7158" t="str">
            <v>Cephalopholis nigri</v>
          </cell>
        </row>
        <row r="7159">
          <cell r="B7159" t="str">
            <v>Cephalopholis nigripinnis***retired***use Cephalopholis urodeta</v>
          </cell>
        </row>
        <row r="7160">
          <cell r="B7160" t="str">
            <v>Cephalopholis obtusaurus***retired***use Cephalopholis aurantia</v>
          </cell>
        </row>
        <row r="7161">
          <cell r="B7161" t="str">
            <v>Cephalopholis oligosticta</v>
          </cell>
        </row>
        <row r="7162">
          <cell r="B7162" t="str">
            <v>Cephalopholis pachycentron</v>
          </cell>
        </row>
        <row r="7163">
          <cell r="B7163" t="str">
            <v>Cephalopholis panamensis</v>
          </cell>
        </row>
        <row r="7164">
          <cell r="B7164" t="str">
            <v>Cephalopholis polleni</v>
          </cell>
        </row>
        <row r="7165">
          <cell r="B7165" t="str">
            <v>Cephalopholis popino***retired***use Epinephelus acanthistius</v>
          </cell>
        </row>
        <row r="7166">
          <cell r="B7166" t="str">
            <v>Cephalopholis sexmaculata</v>
          </cell>
        </row>
        <row r="7167">
          <cell r="B7167" t="str">
            <v>Cephalopholis sonnerati</v>
          </cell>
        </row>
        <row r="7168">
          <cell r="B7168" t="str">
            <v>Cephalopholis spiloparaea</v>
          </cell>
        </row>
        <row r="7169">
          <cell r="B7169" t="str">
            <v>Cephalopholis taeniops</v>
          </cell>
        </row>
        <row r="7170">
          <cell r="B7170" t="str">
            <v>Cephalopholis urodeta</v>
          </cell>
        </row>
        <row r="7171">
          <cell r="B7171" t="str">
            <v>Cephalophoxoides homilis</v>
          </cell>
        </row>
        <row r="7172">
          <cell r="B7172" t="str">
            <v>Cephalopoda</v>
          </cell>
        </row>
        <row r="7173">
          <cell r="B7173" t="str">
            <v>Cephalopsetta</v>
          </cell>
        </row>
        <row r="7174">
          <cell r="B7174" t="str">
            <v>Cephalopsetta ventrocellatus</v>
          </cell>
        </row>
        <row r="7175">
          <cell r="B7175" t="str">
            <v>Cephaloptera japanica***retired***use Mobula japanica</v>
          </cell>
        </row>
        <row r="7176">
          <cell r="B7176" t="str">
            <v>Cephaloptera***retired***use Mobula</v>
          </cell>
        </row>
        <row r="7177">
          <cell r="B7177" t="str">
            <v>Cephaloscyllium</v>
          </cell>
        </row>
        <row r="7178">
          <cell r="B7178" t="str">
            <v>Cephaloscyllium fasciatum</v>
          </cell>
        </row>
        <row r="7179">
          <cell r="B7179" t="str">
            <v>Cephaloscyllium formosanum***retired***use Cephaloscyllium isabellum</v>
          </cell>
        </row>
        <row r="7180">
          <cell r="B7180" t="str">
            <v>Cephaloscyllium isabellum</v>
          </cell>
        </row>
        <row r="7181">
          <cell r="B7181" t="str">
            <v>Cephaloscyllium laticeps</v>
          </cell>
        </row>
        <row r="7182">
          <cell r="B7182" t="str">
            <v>Cephaloscyllium laticeps nascione***retired***use Cephaloscyllium nascione</v>
          </cell>
        </row>
        <row r="7183">
          <cell r="B7183" t="str">
            <v>Cephaloscyllium nascione</v>
          </cell>
        </row>
        <row r="7184">
          <cell r="B7184" t="str">
            <v>Cephaloscyllium silasi</v>
          </cell>
        </row>
        <row r="7185">
          <cell r="B7185" t="str">
            <v>Cephaloscyllium sufflans</v>
          </cell>
        </row>
        <row r="7186">
          <cell r="B7186" t="str">
            <v>Cephaloscyllium ventriosum</v>
          </cell>
        </row>
        <row r="7187">
          <cell r="B7187" t="str">
            <v>Cephalothricidae</v>
          </cell>
        </row>
        <row r="7188">
          <cell r="B7188" t="str">
            <v>Cephalothrix spiralis</v>
          </cell>
        </row>
        <row r="7189">
          <cell r="B7189" t="str">
            <v>Cephalurus</v>
          </cell>
        </row>
        <row r="7190">
          <cell r="B7190" t="str">
            <v>Cephalurus cephalus</v>
          </cell>
        </row>
        <row r="7191">
          <cell r="B7191" t="str">
            <v>Cepheidae (Cepheoidea)</v>
          </cell>
        </row>
        <row r="7192">
          <cell r="B7192" t="str">
            <v>Cepheidae (Kolpophorae)</v>
          </cell>
        </row>
        <row r="7193">
          <cell r="B7193" t="str">
            <v>Cepola</v>
          </cell>
        </row>
        <row r="7194">
          <cell r="B7194" t="str">
            <v>Cepola australis</v>
          </cell>
        </row>
        <row r="7195">
          <cell r="B7195" t="str">
            <v>Cepola macrophthalma</v>
          </cell>
        </row>
        <row r="7196">
          <cell r="B7196" t="str">
            <v>Cepola rubescens***retired***use Cepola macrophthalma</v>
          </cell>
        </row>
        <row r="7197">
          <cell r="B7197" t="str">
            <v>Cepolidae</v>
          </cell>
        </row>
        <row r="7198">
          <cell r="B7198" t="str">
            <v>Ceraclea</v>
          </cell>
        </row>
        <row r="7199">
          <cell r="B7199" t="str">
            <v>Ceraclea alces</v>
          </cell>
        </row>
        <row r="7200">
          <cell r="B7200" t="str">
            <v>Ceraclea ancylus</v>
          </cell>
        </row>
        <row r="7201">
          <cell r="B7201" t="str">
            <v>Ceraclea annulicornis</v>
          </cell>
        </row>
        <row r="7202">
          <cell r="B7202" t="str">
            <v>Ceraclea arielles</v>
          </cell>
        </row>
        <row r="7203">
          <cell r="B7203" t="str">
            <v>Ceraclea cancellata</v>
          </cell>
        </row>
        <row r="7204">
          <cell r="B7204" t="str">
            <v>Ceraclea copha</v>
          </cell>
        </row>
        <row r="7205">
          <cell r="B7205" t="str">
            <v>Ceraclea diluta</v>
          </cell>
        </row>
        <row r="7206">
          <cell r="B7206" t="str">
            <v>Ceraclea enodis</v>
          </cell>
        </row>
        <row r="7207">
          <cell r="B7207" t="str">
            <v>Ceraclea flava</v>
          </cell>
        </row>
        <row r="7208">
          <cell r="B7208" t="str">
            <v>Ceraclea latahensis</v>
          </cell>
        </row>
        <row r="7209">
          <cell r="B7209" t="str">
            <v>Ceraclea maculata</v>
          </cell>
        </row>
        <row r="7210">
          <cell r="B7210" t="str">
            <v>Ceraclea neffi</v>
          </cell>
        </row>
        <row r="7211">
          <cell r="B7211" t="str">
            <v>Ceraclea nepha</v>
          </cell>
        </row>
        <row r="7212">
          <cell r="B7212" t="str">
            <v>Ceraclea punctata</v>
          </cell>
        </row>
        <row r="7213">
          <cell r="B7213" t="str">
            <v>Ceraclea resurgens</v>
          </cell>
        </row>
        <row r="7214">
          <cell r="B7214" t="str">
            <v>Ceraclea slossonae</v>
          </cell>
        </row>
        <row r="7215">
          <cell r="B7215" t="str">
            <v>Ceraclea spongillovorax</v>
          </cell>
        </row>
        <row r="7216">
          <cell r="B7216" t="str">
            <v>Ceraclea submacula</v>
          </cell>
        </row>
        <row r="7217">
          <cell r="B7217" t="str">
            <v>Ceraclea submaculata***retired***use Ceraclea submacula</v>
          </cell>
        </row>
        <row r="7218">
          <cell r="B7218" t="str">
            <v>Ceraclea tarsipunctata</v>
          </cell>
        </row>
        <row r="7219">
          <cell r="B7219" t="str">
            <v>Ceraclea transversa</v>
          </cell>
        </row>
        <row r="7220">
          <cell r="B7220" t="str">
            <v>Ceractinomorpha</v>
          </cell>
        </row>
        <row r="7221">
          <cell r="B7221" t="str">
            <v>Ceradocus</v>
          </cell>
        </row>
        <row r="7222">
          <cell r="B7222" t="str">
            <v>Ceradocus hawaiiensis</v>
          </cell>
        </row>
        <row r="7223">
          <cell r="B7223" t="str">
            <v>Ceradocus shoemakeri</v>
          </cell>
        </row>
        <row r="7224">
          <cell r="B7224" t="str">
            <v>Ceradocus spinicaudus</v>
          </cell>
        </row>
        <row r="7225">
          <cell r="B7225" t="str">
            <v>Ceramaster arcticus</v>
          </cell>
        </row>
        <row r="7226">
          <cell r="B7226" t="str">
            <v>Ceramaster patagonicus</v>
          </cell>
        </row>
        <row r="7227">
          <cell r="B7227" t="str">
            <v>Cerapus</v>
          </cell>
        </row>
        <row r="7228">
          <cell r="B7228" t="str">
            <v>Cerapus benthophilus</v>
          </cell>
        </row>
        <row r="7229">
          <cell r="B7229" t="str">
            <v>Cerapus cudjoe</v>
          </cell>
        </row>
        <row r="7230">
          <cell r="B7230" t="str">
            <v>Cerapus tubularis</v>
          </cell>
        </row>
        <row r="7231">
          <cell r="B7231" t="str">
            <v>Cerasterias staurastroides</v>
          </cell>
        </row>
        <row r="7232">
          <cell r="B7232" t="str">
            <v>Cerasterias***retired***use Ceraterias</v>
          </cell>
        </row>
        <row r="7233">
          <cell r="B7233" t="str">
            <v>Cerastium</v>
          </cell>
        </row>
        <row r="7234">
          <cell r="B7234" t="str">
            <v>Cerastium arvense</v>
          </cell>
        </row>
        <row r="7235">
          <cell r="B7235" t="str">
            <v>Cerastium arvense ssp. strictum</v>
          </cell>
        </row>
        <row r="7236">
          <cell r="B7236" t="str">
            <v>Cerastium beeringianum</v>
          </cell>
        </row>
        <row r="7237">
          <cell r="B7237" t="str">
            <v>Cerastium brachypodum</v>
          </cell>
        </row>
        <row r="7238">
          <cell r="B7238" t="str">
            <v>Cerastium fontanum</v>
          </cell>
        </row>
        <row r="7239">
          <cell r="B7239" t="str">
            <v>Cerastium glomeratum</v>
          </cell>
        </row>
        <row r="7240">
          <cell r="B7240" t="str">
            <v>Cerastium nutans</v>
          </cell>
        </row>
        <row r="7241">
          <cell r="B7241" t="str">
            <v>Cerastium semidecandrum</v>
          </cell>
        </row>
        <row r="7242">
          <cell r="B7242" t="str">
            <v>Cerastoderma edule</v>
          </cell>
        </row>
        <row r="7243">
          <cell r="B7243" t="str">
            <v>Cerastoderma pinnulatum</v>
          </cell>
        </row>
        <row r="7244">
          <cell r="B7244" t="str">
            <v>Cerataulina pelagica</v>
          </cell>
        </row>
        <row r="7245">
          <cell r="B7245" t="str">
            <v>Ceraterias</v>
          </cell>
        </row>
        <row r="7246">
          <cell r="B7246" t="str">
            <v>Ceratiaceae</v>
          </cell>
        </row>
        <row r="7247">
          <cell r="B7247" t="str">
            <v>Ceratias</v>
          </cell>
        </row>
        <row r="7248">
          <cell r="B7248" t="str">
            <v>Ceratias bispinosus***retired***use Diceratias bispinosus</v>
          </cell>
        </row>
        <row r="7249">
          <cell r="B7249" t="str">
            <v>Ceratias holboelli</v>
          </cell>
        </row>
        <row r="7250">
          <cell r="B7250" t="str">
            <v>Ceratias uranoscopus</v>
          </cell>
        </row>
        <row r="7251">
          <cell r="B7251" t="str">
            <v>Ceratiidae</v>
          </cell>
        </row>
        <row r="7252">
          <cell r="B7252" t="str">
            <v>Ceratina punctigena***retired***use Ceratina punctigena, van der Vecht 1952  or Cockerell 1916</v>
          </cell>
        </row>
        <row r="7253">
          <cell r="B7253" t="str">
            <v>Ceratina punctigena, Cockerell 1916 (Ceratina)</v>
          </cell>
        </row>
        <row r="7254">
          <cell r="B7254" t="str">
            <v>Ceratina punctigena, van der Vecht 1952 (Ceratina)</v>
          </cell>
        </row>
        <row r="7255">
          <cell r="B7255" t="str">
            <v>Ceratina rufipes***retired***use Ceratina rufipes, Smith 1879 (Ceratina) or Hirashima 1969</v>
          </cell>
        </row>
        <row r="7256">
          <cell r="B7256" t="str">
            <v>Ceratina rufipes, Hirashima 1969 (Ceratina)</v>
          </cell>
        </row>
        <row r="7257">
          <cell r="B7257" t="str">
            <v>Ceratina rufipes, Smith 1879 (Ceratina)</v>
          </cell>
        </row>
        <row r="7258">
          <cell r="B7258" t="str">
            <v>Ceratioidea</v>
          </cell>
        </row>
        <row r="7259">
          <cell r="B7259" t="str">
            <v>Ceratium</v>
          </cell>
        </row>
        <row r="7260">
          <cell r="B7260" t="str">
            <v>Ceratium arietinum</v>
          </cell>
        </row>
        <row r="7261">
          <cell r="B7261" t="str">
            <v>Ceratium candelabrum</v>
          </cell>
        </row>
        <row r="7262">
          <cell r="B7262" t="str">
            <v>Ceratium carolinianum</v>
          </cell>
        </row>
        <row r="7263">
          <cell r="B7263" t="str">
            <v>Ceratium carriense</v>
          </cell>
        </row>
        <row r="7264">
          <cell r="B7264" t="str">
            <v>Ceratium contortum</v>
          </cell>
        </row>
        <row r="7265">
          <cell r="B7265" t="str">
            <v>Ceratium contrarium</v>
          </cell>
        </row>
        <row r="7266">
          <cell r="B7266" t="str">
            <v>Ceratium cornutum</v>
          </cell>
        </row>
        <row r="7267">
          <cell r="B7267" t="str">
            <v>Ceratium declinatum</v>
          </cell>
        </row>
        <row r="7268">
          <cell r="B7268" t="str">
            <v>Ceratium extensum</v>
          </cell>
        </row>
        <row r="7269">
          <cell r="B7269" t="str">
            <v>Ceratium furca</v>
          </cell>
        </row>
        <row r="7270">
          <cell r="B7270" t="str">
            <v>Ceratium fusus</v>
          </cell>
        </row>
        <row r="7271">
          <cell r="B7271" t="str">
            <v>Ceratium hirundinella</v>
          </cell>
        </row>
        <row r="7272">
          <cell r="B7272" t="str">
            <v>Ceratium horridum</v>
          </cell>
        </row>
        <row r="7273">
          <cell r="B7273" t="str">
            <v>Ceratium inflatum</v>
          </cell>
        </row>
        <row r="7274">
          <cell r="B7274" t="str">
            <v>Ceratium limulus</v>
          </cell>
        </row>
        <row r="7275">
          <cell r="B7275" t="str">
            <v>Ceratium lineatum</v>
          </cell>
        </row>
        <row r="7276">
          <cell r="B7276" t="str">
            <v>Ceratium longinum</v>
          </cell>
        </row>
        <row r="7277">
          <cell r="B7277" t="str">
            <v>Ceratium longipes</v>
          </cell>
        </row>
        <row r="7278">
          <cell r="B7278" t="str">
            <v>Ceratium lunula</v>
          </cell>
        </row>
        <row r="7279">
          <cell r="B7279" t="str">
            <v>Ceratium macroceros</v>
          </cell>
        </row>
        <row r="7280">
          <cell r="B7280" t="str">
            <v>Ceratium massiliense</v>
          </cell>
        </row>
        <row r="7281">
          <cell r="B7281" t="str">
            <v>Ceratium minutum</v>
          </cell>
        </row>
        <row r="7282">
          <cell r="B7282" t="str">
            <v>Ceratium pentagonum</v>
          </cell>
        </row>
        <row r="7283">
          <cell r="B7283" t="str">
            <v>Ceratium setaceum</v>
          </cell>
        </row>
        <row r="7284">
          <cell r="B7284" t="str">
            <v>Ceratium teres</v>
          </cell>
        </row>
        <row r="7285">
          <cell r="B7285" t="str">
            <v>Ceratium trichoceros</v>
          </cell>
        </row>
        <row r="7286">
          <cell r="B7286" t="str">
            <v>Ceratium tripos</v>
          </cell>
        </row>
        <row r="7287">
          <cell r="B7287" t="str">
            <v>Ceratocapsus</v>
          </cell>
        </row>
        <row r="7288">
          <cell r="B7288" t="str">
            <v>Ceratocephale crosslandi***retired***use Gymnonereis crosslandi</v>
          </cell>
        </row>
        <row r="7289">
          <cell r="B7289" t="str">
            <v>Ceratocephale loveni</v>
          </cell>
        </row>
        <row r="7290">
          <cell r="B7290" t="str">
            <v>Ceratocephale oculata</v>
          </cell>
        </row>
        <row r="7291">
          <cell r="B7291" t="str">
            <v>Ceratocolax (Bomolochidae)</v>
          </cell>
        </row>
        <row r="7292">
          <cell r="B7292" t="str">
            <v>Ceratocolax (Phyllophoraceae)</v>
          </cell>
        </row>
        <row r="7293">
          <cell r="B7293" t="str">
            <v>Ceratocombidae</v>
          </cell>
        </row>
        <row r="7294">
          <cell r="B7294" t="str">
            <v>Ceratocombus</v>
          </cell>
        </row>
        <row r="7295">
          <cell r="B7295" t="str">
            <v>Ceratocorys horrida</v>
          </cell>
        </row>
        <row r="7296">
          <cell r="B7296" t="str">
            <v>Ceratoculicoides</v>
          </cell>
        </row>
        <row r="7297">
          <cell r="B7297" t="str">
            <v>Ceratodimorpha***retired***use Ceratodontimorpha</v>
          </cell>
        </row>
        <row r="7298">
          <cell r="B7298" t="str">
            <v>Ceratodontidae</v>
          </cell>
        </row>
        <row r="7299">
          <cell r="B7299" t="str">
            <v>Ceratodontiformes</v>
          </cell>
        </row>
        <row r="7300">
          <cell r="B7300" t="str">
            <v>Ceratodontimorpha</v>
          </cell>
        </row>
        <row r="7301">
          <cell r="B7301" t="str">
            <v>Ceratoneis arcus f. recta</v>
          </cell>
        </row>
        <row r="7302">
          <cell r="B7302" t="str">
            <v>Ceratonereis</v>
          </cell>
        </row>
        <row r="7303">
          <cell r="B7303" t="str">
            <v>Ceratonereis irritabilis</v>
          </cell>
        </row>
        <row r="7304">
          <cell r="B7304" t="str">
            <v>Ceratonereis mirabilis</v>
          </cell>
        </row>
        <row r="7305">
          <cell r="B7305" t="str">
            <v>Ceratonereis tentaculata</v>
          </cell>
        </row>
        <row r="7306">
          <cell r="B7306" t="str">
            <v>Ceratophyllum</v>
          </cell>
        </row>
        <row r="7307">
          <cell r="B7307" t="str">
            <v>Ceratophyllum demersum</v>
          </cell>
        </row>
        <row r="7308">
          <cell r="B7308" t="str">
            <v>Ceratophyllum echinatum</v>
          </cell>
        </row>
        <row r="7309">
          <cell r="B7309" t="str">
            <v>Ceratopogon</v>
          </cell>
        </row>
        <row r="7310">
          <cell r="B7310" t="str">
            <v>Ceratopogon culicoidithorax</v>
          </cell>
        </row>
        <row r="7311">
          <cell r="B7311" t="str">
            <v>Ceratopogonidae</v>
          </cell>
        </row>
        <row r="7312">
          <cell r="B7312" t="str">
            <v>Ceratopogoninae</v>
          </cell>
        </row>
        <row r="7313">
          <cell r="B7313" t="str">
            <v>Ceratopsyche</v>
          </cell>
        </row>
        <row r="7314">
          <cell r="B7314" t="str">
            <v>Ceratopsyche aenigma</v>
          </cell>
        </row>
        <row r="7315">
          <cell r="B7315" t="str">
            <v>Ceratopsyche alhedra</v>
          </cell>
        </row>
        <row r="7316">
          <cell r="B7316" t="str">
            <v>Ceratopsyche alhedra/sparna</v>
          </cell>
        </row>
        <row r="7317">
          <cell r="B7317" t="str">
            <v>Ceratopsyche alternans</v>
          </cell>
        </row>
        <row r="7318">
          <cell r="B7318" t="str">
            <v>Ceratopsyche alternans/cockerelli</v>
          </cell>
        </row>
        <row r="7319">
          <cell r="B7319" t="str">
            <v>Ceratopsyche amblis</v>
          </cell>
        </row>
        <row r="7320">
          <cell r="B7320" t="str">
            <v>Ceratopsyche bifida***retired***use Ceratopsyche morosa</v>
          </cell>
        </row>
        <row r="7321">
          <cell r="B7321" t="str">
            <v>Ceratopsyche bronta</v>
          </cell>
        </row>
        <row r="7322">
          <cell r="B7322" t="str">
            <v>Ceratopsyche bronta/morosa</v>
          </cell>
        </row>
        <row r="7323">
          <cell r="B7323" t="str">
            <v>Ceratopsyche centra</v>
          </cell>
        </row>
        <row r="7324">
          <cell r="B7324" t="str">
            <v>Ceratopsyche cf. aenigma</v>
          </cell>
        </row>
        <row r="7325">
          <cell r="B7325" t="str">
            <v>Ceratopsyche cheilonis</v>
          </cell>
        </row>
        <row r="7326">
          <cell r="B7326" t="str">
            <v>Ceratopsyche cockerelli</v>
          </cell>
        </row>
        <row r="7327">
          <cell r="B7327" t="str">
            <v>Ceratopsyche macleodi</v>
          </cell>
        </row>
        <row r="7328">
          <cell r="B7328" t="str">
            <v>Ceratopsyche morosa</v>
          </cell>
        </row>
        <row r="7329">
          <cell r="B7329" t="str">
            <v>Ceratopsyche morosa bifida***retired***use Ceratopsyche morosa</v>
          </cell>
        </row>
        <row r="7330">
          <cell r="B7330" t="str">
            <v>Ceratopsyche oslari</v>
          </cell>
        </row>
        <row r="7331">
          <cell r="B7331" t="str">
            <v>Ceratopsyche piatrix</v>
          </cell>
        </row>
        <row r="7332">
          <cell r="B7332" t="str">
            <v>Ceratopsyche slossonae</v>
          </cell>
        </row>
        <row r="7333">
          <cell r="B7333" t="str">
            <v>Ceratopsyche sparna</v>
          </cell>
        </row>
        <row r="7334">
          <cell r="B7334" t="str">
            <v>Ceratopsyche ventura</v>
          </cell>
        </row>
        <row r="7335">
          <cell r="B7335" t="str">
            <v>Ceratopsyche vexa</v>
          </cell>
        </row>
        <row r="7336">
          <cell r="B7336" t="str">
            <v>Ceratopsyche walkeri</v>
          </cell>
        </row>
        <row r="7337">
          <cell r="B7337" t="str">
            <v>Ceratopsyche/Hydropsyche</v>
          </cell>
        </row>
        <row r="7338">
          <cell r="B7338" t="str">
            <v>Ceratoscopelus</v>
          </cell>
        </row>
        <row r="7339">
          <cell r="B7339" t="str">
            <v>Ceratoscopelus maderensis</v>
          </cell>
        </row>
        <row r="7340">
          <cell r="B7340" t="str">
            <v>Ceratoscopelus phengodes***retired***use Myctophum phengodes</v>
          </cell>
        </row>
        <row r="7341">
          <cell r="B7341" t="str">
            <v>Ceratoscopelus townsendi</v>
          </cell>
        </row>
        <row r="7342">
          <cell r="B7342" t="str">
            <v>Ceratoscopelus warmingi***retired***use Ceratoscopelus warmingii</v>
          </cell>
        </row>
        <row r="7343">
          <cell r="B7343" t="str">
            <v>Ceratoscopelus warmingii</v>
          </cell>
        </row>
        <row r="7344">
          <cell r="B7344" t="str">
            <v>Ceratostethus***retired***use Neostethus</v>
          </cell>
        </row>
        <row r="7345">
          <cell r="B7345" t="str">
            <v>Ceratostoma foliatum</v>
          </cell>
        </row>
        <row r="7346">
          <cell r="B7346" t="str">
            <v>Cerberilla mosslandica</v>
          </cell>
        </row>
        <row r="7347">
          <cell r="B7347" t="str">
            <v>Cercis canadensis</v>
          </cell>
        </row>
        <row r="7348">
          <cell r="B7348" t="str">
            <v>Cercobrachys</v>
          </cell>
        </row>
        <row r="7349">
          <cell r="B7349" t="str">
            <v>Cercobrachys etowah</v>
          </cell>
        </row>
        <row r="7350">
          <cell r="B7350" t="str">
            <v>Cercobrachys serpentis</v>
          </cell>
        </row>
        <row r="7351">
          <cell r="B7351" t="str">
            <v>Cercopagididae</v>
          </cell>
        </row>
        <row r="7352">
          <cell r="B7352" t="str">
            <v>Cercopagis pengoi</v>
          </cell>
        </row>
        <row r="7353">
          <cell r="B7353" t="str">
            <v>Cercopidae</v>
          </cell>
        </row>
        <row r="7354">
          <cell r="B7354" t="str">
            <v>Cercyon</v>
          </cell>
        </row>
        <row r="7355">
          <cell r="B7355" t="str">
            <v>Cerdale</v>
          </cell>
        </row>
        <row r="7356">
          <cell r="B7356" t="str">
            <v>Cerdale floridana</v>
          </cell>
        </row>
        <row r="7357">
          <cell r="B7357" t="str">
            <v>Cerebratulus</v>
          </cell>
        </row>
        <row r="7358">
          <cell r="B7358" t="str">
            <v>Cerebratulus albifrons</v>
          </cell>
        </row>
        <row r="7359">
          <cell r="B7359" t="str">
            <v>Cerebratulus californiensis</v>
          </cell>
        </row>
        <row r="7360">
          <cell r="B7360" t="str">
            <v>Cerebratulus lacteus</v>
          </cell>
        </row>
        <row r="7361">
          <cell r="B7361" t="str">
            <v>Cerebratulus lineolatus</v>
          </cell>
        </row>
        <row r="7362">
          <cell r="B7362" t="str">
            <v>Cerebratulus montgomeryi</v>
          </cell>
        </row>
        <row r="7363">
          <cell r="B7363" t="str">
            <v>Cereus (Cactaceae)</v>
          </cell>
        </row>
        <row r="7364">
          <cell r="B7364" t="str">
            <v>Cereus (Sagartiidae)</v>
          </cell>
        </row>
        <row r="7365">
          <cell r="B7365" t="str">
            <v>Ceriantharia</v>
          </cell>
        </row>
        <row r="7366">
          <cell r="B7366" t="str">
            <v>Ceriantheopsis</v>
          </cell>
        </row>
        <row r="7367">
          <cell r="B7367" t="str">
            <v>Ceriantheopsis americana</v>
          </cell>
        </row>
        <row r="7368">
          <cell r="B7368" t="str">
            <v>Cerianthidae</v>
          </cell>
        </row>
        <row r="7369">
          <cell r="B7369" t="str">
            <v>Cerianthus americanus</v>
          </cell>
        </row>
        <row r="7370">
          <cell r="B7370" t="str">
            <v>Ceriodaphnia</v>
          </cell>
        </row>
        <row r="7371">
          <cell r="B7371" t="str">
            <v>Ceriodaphnia cornuta</v>
          </cell>
        </row>
        <row r="7372">
          <cell r="B7372" t="str">
            <v>Ceriodaphnia dubia</v>
          </cell>
        </row>
        <row r="7373">
          <cell r="B7373" t="str">
            <v>Ceriodaphnia lacustris</v>
          </cell>
        </row>
        <row r="7374">
          <cell r="B7374" t="str">
            <v>Ceriodaphnia quadrangula</v>
          </cell>
        </row>
        <row r="7375">
          <cell r="B7375" t="str">
            <v>Ceriodaphnia reticulata</v>
          </cell>
        </row>
        <row r="7376">
          <cell r="B7376" t="str">
            <v>Cerithidea californica</v>
          </cell>
        </row>
        <row r="7377">
          <cell r="B7377" t="str">
            <v>Cerithidea pliculosa</v>
          </cell>
        </row>
        <row r="7378">
          <cell r="B7378" t="str">
            <v>Cerithidium</v>
          </cell>
        </row>
        <row r="7379">
          <cell r="B7379" t="str">
            <v>Cerithidium diplax</v>
          </cell>
        </row>
        <row r="7380">
          <cell r="B7380" t="str">
            <v>Cerithidium perparuulum</v>
          </cell>
        </row>
        <row r="7381">
          <cell r="B7381" t="str">
            <v>Cerithiidae</v>
          </cell>
        </row>
        <row r="7382">
          <cell r="B7382" t="str">
            <v>Cerithiopsis</v>
          </cell>
        </row>
        <row r="7383">
          <cell r="B7383" t="str">
            <v>Cerithiopsis emersonii</v>
          </cell>
        </row>
        <row r="7384">
          <cell r="B7384" t="str">
            <v>Cerithiopsis greenii</v>
          </cell>
        </row>
        <row r="7385">
          <cell r="B7385" t="str">
            <v>Cerithium</v>
          </cell>
        </row>
        <row r="7386">
          <cell r="B7386" t="str">
            <v>Cerithium atratum</v>
          </cell>
        </row>
        <row r="7387">
          <cell r="B7387" t="str">
            <v>Cerithium eburneum</v>
          </cell>
        </row>
        <row r="7388">
          <cell r="B7388" t="str">
            <v>Cerithium eburneum algicola</v>
          </cell>
        </row>
        <row r="7389">
          <cell r="B7389" t="str">
            <v>Cerithium interstriatum</v>
          </cell>
        </row>
        <row r="7390">
          <cell r="B7390" t="str">
            <v>Cerithium lutosum</v>
          </cell>
        </row>
        <row r="7391">
          <cell r="B7391" t="str">
            <v>Cerithium muscarum</v>
          </cell>
        </row>
        <row r="7392">
          <cell r="B7392" t="str">
            <v>Cerithium nodulosum</v>
          </cell>
        </row>
        <row r="7393">
          <cell r="B7393" t="str">
            <v>Ceritoturris bittium</v>
          </cell>
        </row>
        <row r="7394">
          <cell r="B7394" t="str">
            <v>Cernosvitoviella</v>
          </cell>
        </row>
        <row r="7395">
          <cell r="B7395" t="str">
            <v>Cernotina</v>
          </cell>
        </row>
        <row r="7396">
          <cell r="B7396" t="str">
            <v>Cernotina calcea</v>
          </cell>
        </row>
        <row r="7397">
          <cell r="B7397" t="str">
            <v>Cernotina spicata</v>
          </cell>
        </row>
        <row r="7398">
          <cell r="B7398" t="str">
            <v>Cernotina/Polycentropus</v>
          </cell>
        </row>
        <row r="7399">
          <cell r="B7399" t="str">
            <v>Cervus unicolor***retired***use Rusa unicolor</v>
          </cell>
        </row>
        <row r="7400">
          <cell r="B7400" t="str">
            <v>Cestracion amboinensis***retired***use Heterodontus zebra</v>
          </cell>
        </row>
        <row r="7401">
          <cell r="B7401" t="str">
            <v>Cestracion galeatus***retired***use Heterodontus galeatus</v>
          </cell>
        </row>
        <row r="7402">
          <cell r="B7402" t="str">
            <v>Cestracion japonicus***retired***use Heterodontus japonicus</v>
          </cell>
        </row>
        <row r="7403">
          <cell r="B7403" t="str">
            <v>Cestracion leeuwenii***retired***use Sphyrna lewini</v>
          </cell>
        </row>
        <row r="7404">
          <cell r="B7404" t="str">
            <v>Cestracion oceanica***retired***use Sphyrna lewini</v>
          </cell>
        </row>
        <row r="7405">
          <cell r="B7405" t="str">
            <v>Cestracion pantherinus***retired***use Heterodontus quoyi</v>
          </cell>
        </row>
        <row r="7406">
          <cell r="B7406" t="str">
            <v>Cestracion peruanus***retired***use Heterodontus quoyi</v>
          </cell>
        </row>
        <row r="7407">
          <cell r="B7407" t="str">
            <v>Cestracion philippi japonicus***retired***use Heterodontus japonicus, Heterodontus zebra</v>
          </cell>
        </row>
        <row r="7408">
          <cell r="B7408" t="str">
            <v>Cestracion quoyi***retired***use Heterodontus quoyi</v>
          </cell>
        </row>
        <row r="7409">
          <cell r="B7409" t="str">
            <v>Cestracion***retired***use Heterodontus</v>
          </cell>
        </row>
        <row r="7410">
          <cell r="B7410" t="str">
            <v>Cetengraulis</v>
          </cell>
        </row>
        <row r="7411">
          <cell r="B7411" t="str">
            <v>Cetengraulis edentulus</v>
          </cell>
        </row>
        <row r="7412">
          <cell r="B7412" t="str">
            <v>Cetengraulis mysticetus</v>
          </cell>
        </row>
        <row r="7413">
          <cell r="B7413" t="str">
            <v>Cetomimidae</v>
          </cell>
        </row>
        <row r="7414">
          <cell r="B7414" t="str">
            <v>Cetomimiformes***retired***use Stephanoberyciformes</v>
          </cell>
        </row>
        <row r="7415">
          <cell r="B7415" t="str">
            <v>Cetomimoidea</v>
          </cell>
        </row>
        <row r="7416">
          <cell r="B7416" t="str">
            <v>Cetomimoidei***retired***use Cetomimoidea</v>
          </cell>
        </row>
        <row r="7417">
          <cell r="B7417" t="str">
            <v>Cetomimus</v>
          </cell>
        </row>
        <row r="7418">
          <cell r="B7418" t="str">
            <v>Cetomimus gilli***retired***use Cetomimus gillii</v>
          </cell>
        </row>
        <row r="7419">
          <cell r="B7419" t="str">
            <v>Cetomimus gillii</v>
          </cell>
        </row>
        <row r="7420">
          <cell r="B7420" t="str">
            <v>Cetomimus hempeli</v>
          </cell>
        </row>
        <row r="7421">
          <cell r="B7421" t="str">
            <v>Cetonurichthys</v>
          </cell>
        </row>
        <row r="7422">
          <cell r="B7422" t="str">
            <v>Cetonurichthys subinflatus</v>
          </cell>
        </row>
        <row r="7423">
          <cell r="B7423" t="str">
            <v>Cetonurus</v>
          </cell>
        </row>
        <row r="7424">
          <cell r="B7424" t="str">
            <v>Cetonurus globiceps</v>
          </cell>
        </row>
        <row r="7425">
          <cell r="B7425" t="str">
            <v>Cetopsidae</v>
          </cell>
        </row>
        <row r="7426">
          <cell r="B7426" t="str">
            <v>Cetopsis</v>
          </cell>
        </row>
        <row r="7427">
          <cell r="B7427" t="str">
            <v>Cetorhinidae</v>
          </cell>
        </row>
        <row r="7428">
          <cell r="B7428" t="str">
            <v>Cetorhinus</v>
          </cell>
        </row>
        <row r="7429">
          <cell r="B7429" t="str">
            <v>Cetorhinus maximus</v>
          </cell>
        </row>
        <row r="7430">
          <cell r="B7430" t="str">
            <v>Cetoscarus</v>
          </cell>
        </row>
        <row r="7431">
          <cell r="B7431" t="str">
            <v>Cetoscarus bicolor</v>
          </cell>
        </row>
        <row r="7432">
          <cell r="B7432" t="str">
            <v>Cetostoma</v>
          </cell>
        </row>
        <row r="7433">
          <cell r="B7433" t="str">
            <v>Cetostoma regani</v>
          </cell>
        </row>
        <row r="7434">
          <cell r="B7434" t="str">
            <v>Chaca</v>
          </cell>
        </row>
        <row r="7435">
          <cell r="B7435" t="str">
            <v>Chaca chaca</v>
          </cell>
        </row>
        <row r="7436">
          <cell r="B7436" t="str">
            <v>Chaceon quinquedens</v>
          </cell>
        </row>
        <row r="7437">
          <cell r="B7437" t="str">
            <v>Chacidae</v>
          </cell>
        </row>
        <row r="7438">
          <cell r="B7438" t="str">
            <v>Chaenactis douglasii</v>
          </cell>
        </row>
        <row r="7439">
          <cell r="B7439" t="str">
            <v>Chaenichthyidae***retired***use Channichthyidae</v>
          </cell>
        </row>
        <row r="7440">
          <cell r="B7440" t="str">
            <v>Chaenobryttus</v>
          </cell>
        </row>
        <row r="7441">
          <cell r="B7441" t="str">
            <v>Chaenobryttus cyanellus***retired***use Lepomis cyanellus</v>
          </cell>
        </row>
        <row r="7442">
          <cell r="B7442" t="str">
            <v>Chaenobryttus gulosus x Lepomis microlophus</v>
          </cell>
        </row>
        <row r="7443">
          <cell r="B7443" t="str">
            <v>Chaenobryttus gulosus***retired***use Lepomis gulosus</v>
          </cell>
        </row>
        <row r="7444">
          <cell r="B7444" t="str">
            <v>Chaenocephalus</v>
          </cell>
        </row>
        <row r="7445">
          <cell r="B7445" t="str">
            <v>Chaenocephalus aceratus</v>
          </cell>
        </row>
        <row r="7446">
          <cell r="B7446" t="str">
            <v>Chaenogaleus</v>
          </cell>
        </row>
        <row r="7447">
          <cell r="B7447" t="str">
            <v>Chaenogaleus macrostoma</v>
          </cell>
        </row>
        <row r="7448">
          <cell r="B7448" t="str">
            <v>Chaenogobius</v>
          </cell>
        </row>
        <row r="7449">
          <cell r="B7449" t="str">
            <v>Chaenogobius annularis</v>
          </cell>
        </row>
        <row r="7450">
          <cell r="B7450" t="str">
            <v>Chaenomugil</v>
          </cell>
        </row>
        <row r="7451">
          <cell r="B7451" t="str">
            <v>Chaenomugil proboscideus</v>
          </cell>
        </row>
        <row r="7452">
          <cell r="B7452" t="str">
            <v>Chaenophryne</v>
          </cell>
        </row>
        <row r="7453">
          <cell r="B7453" t="str">
            <v>Chaenophryne draco</v>
          </cell>
        </row>
        <row r="7454">
          <cell r="B7454" t="str">
            <v>Chaenophryne longiceps</v>
          </cell>
        </row>
        <row r="7455">
          <cell r="B7455" t="str">
            <v>Chaenophryne parviconus***retired***use Chaenophryne draco</v>
          </cell>
        </row>
        <row r="7456">
          <cell r="B7456" t="str">
            <v>Chaenopsidae</v>
          </cell>
        </row>
        <row r="7457">
          <cell r="B7457" t="str">
            <v>Chaenopsis</v>
          </cell>
        </row>
        <row r="7458">
          <cell r="B7458" t="str">
            <v>Chaenopsis alepidota</v>
          </cell>
        </row>
        <row r="7459">
          <cell r="B7459" t="str">
            <v>Chaenopsis limbaughi</v>
          </cell>
        </row>
        <row r="7460">
          <cell r="B7460" t="str">
            <v>Chaenopsis ocellata</v>
          </cell>
        </row>
        <row r="7461">
          <cell r="B7461" t="str">
            <v>Chaenopsis roseola</v>
          </cell>
        </row>
        <row r="7462">
          <cell r="B7462" t="str">
            <v>Chaenotropus punctatus***retired***use Chilodus punctatus</v>
          </cell>
        </row>
        <row r="7463">
          <cell r="B7463" t="str">
            <v>Chaerojulis castaneus***retired***use Labrichthys unilineatus</v>
          </cell>
        </row>
        <row r="7464">
          <cell r="B7464" t="str">
            <v>Chaeropsodes pictus***retired***use Bodianus perditio</v>
          </cell>
        </row>
        <row r="7465">
          <cell r="B7465" t="str">
            <v>Chaeropsodes***retired***use Bodianus</v>
          </cell>
        </row>
        <row r="7466">
          <cell r="B7466" t="str">
            <v>Chaetarthria</v>
          </cell>
        </row>
        <row r="7467">
          <cell r="B7467" t="str">
            <v>Chaetobolus</v>
          </cell>
        </row>
        <row r="7468">
          <cell r="B7468" t="str">
            <v>Chaetoceros</v>
          </cell>
        </row>
        <row r="7469">
          <cell r="B7469" t="str">
            <v>Chaetoceros affini</v>
          </cell>
        </row>
        <row r="7470">
          <cell r="B7470" t="str">
            <v>Chaetoceros affinis</v>
          </cell>
        </row>
        <row r="7471">
          <cell r="B7471" t="str">
            <v>Chaetoceros affinis var. willei</v>
          </cell>
        </row>
        <row r="7472">
          <cell r="B7472" t="str">
            <v>Chaetoceros borealis</v>
          </cell>
        </row>
        <row r="7473">
          <cell r="B7473" t="str">
            <v>Chaetoceros brevis</v>
          </cell>
        </row>
        <row r="7474">
          <cell r="B7474" t="str">
            <v>Chaetoceros coarctatus</v>
          </cell>
        </row>
        <row r="7475">
          <cell r="B7475" t="str">
            <v>Chaetoceros compressus</v>
          </cell>
        </row>
        <row r="7476">
          <cell r="B7476" t="str">
            <v>Chaetoceros concavicornis</v>
          </cell>
        </row>
        <row r="7477">
          <cell r="B7477" t="str">
            <v>Chaetoceros constrictus</v>
          </cell>
        </row>
        <row r="7478">
          <cell r="B7478" t="str">
            <v>Chaetoceros convolutus</v>
          </cell>
        </row>
        <row r="7479">
          <cell r="B7479" t="str">
            <v>Chaetoceros costatus</v>
          </cell>
        </row>
        <row r="7480">
          <cell r="B7480" t="str">
            <v>Chaetoceros crinitus</v>
          </cell>
        </row>
        <row r="7481">
          <cell r="B7481" t="str">
            <v>Chaetoceros curvisetus</v>
          </cell>
        </row>
        <row r="7482">
          <cell r="B7482" t="str">
            <v>Chaetoceros danicus</v>
          </cell>
        </row>
        <row r="7483">
          <cell r="B7483" t="str">
            <v>Chaetoceros debilis</v>
          </cell>
        </row>
        <row r="7484">
          <cell r="B7484" t="str">
            <v>Chaetoceros decipiens</v>
          </cell>
        </row>
        <row r="7485">
          <cell r="B7485" t="str">
            <v>Chaetoceros diadema</v>
          </cell>
        </row>
        <row r="7486">
          <cell r="B7486" t="str">
            <v>Chaetoceros didymus</v>
          </cell>
        </row>
        <row r="7487">
          <cell r="B7487" t="str">
            <v>Chaetoceros difficilis</v>
          </cell>
        </row>
        <row r="7488">
          <cell r="B7488" t="str">
            <v>Chaetoceros dydimus</v>
          </cell>
        </row>
        <row r="7489">
          <cell r="B7489" t="str">
            <v>Chaetoceros elmorei</v>
          </cell>
        </row>
        <row r="7490">
          <cell r="B7490" t="str">
            <v>Chaetoceros fragilis</v>
          </cell>
        </row>
        <row r="7491">
          <cell r="B7491" t="str">
            <v>Chaetoceros gracilis</v>
          </cell>
        </row>
        <row r="7492">
          <cell r="B7492" t="str">
            <v>Chaetoceros laciniosus</v>
          </cell>
        </row>
        <row r="7493">
          <cell r="B7493" t="str">
            <v>Chaetoceros lorenzianus</v>
          </cell>
        </row>
        <row r="7494">
          <cell r="B7494" t="str">
            <v>Chaetoceros muelleri</v>
          </cell>
        </row>
        <row r="7495">
          <cell r="B7495" t="str">
            <v>Chaetoceros neglectus</v>
          </cell>
        </row>
        <row r="7496">
          <cell r="B7496" t="str">
            <v>Chaetoceros neogracilis</v>
          </cell>
        </row>
        <row r="7497">
          <cell r="B7497" t="str">
            <v>Chaetoceros pelagicus</v>
          </cell>
        </row>
        <row r="7498">
          <cell r="B7498" t="str">
            <v>Chaetoceros pendulus</v>
          </cell>
        </row>
        <row r="7499">
          <cell r="B7499" t="str">
            <v>Chaetoceros peruvianus</v>
          </cell>
        </row>
        <row r="7500">
          <cell r="B7500" t="str">
            <v>Chaetoceros protuberans</v>
          </cell>
        </row>
        <row r="7501">
          <cell r="B7501" t="str">
            <v>Chaetoceros pseudocurvisetus</v>
          </cell>
        </row>
        <row r="7502">
          <cell r="B7502" t="str">
            <v>Chaetoceros radicans</v>
          </cell>
        </row>
        <row r="7503">
          <cell r="B7503" t="str">
            <v>Chaetoceros rostratus</v>
          </cell>
        </row>
        <row r="7504">
          <cell r="B7504" t="str">
            <v>Chaetoceros simplex</v>
          </cell>
        </row>
        <row r="7505">
          <cell r="B7505" t="str">
            <v>Chaetoceros socialis</v>
          </cell>
        </row>
        <row r="7506">
          <cell r="B7506" t="str">
            <v>Chaetoceros subtilis</v>
          </cell>
        </row>
        <row r="7507">
          <cell r="B7507" t="str">
            <v>Chaetoceros tenuissimus</v>
          </cell>
        </row>
        <row r="7508">
          <cell r="B7508" t="str">
            <v>Chaetoceros teres</v>
          </cell>
        </row>
        <row r="7509">
          <cell r="B7509" t="str">
            <v>Chaetoceros tetrastichon</v>
          </cell>
        </row>
        <row r="7510">
          <cell r="B7510" t="str">
            <v>Chaetocerotaceae</v>
          </cell>
        </row>
        <row r="7511">
          <cell r="B7511" t="str">
            <v>Chaetocladius</v>
          </cell>
        </row>
        <row r="7512">
          <cell r="B7512" t="str">
            <v>Chaetocladius ligni</v>
          </cell>
        </row>
        <row r="7513">
          <cell r="B7513" t="str">
            <v>Chaetocladius vitellinus</v>
          </cell>
        </row>
        <row r="7514">
          <cell r="B7514" t="str">
            <v>Chaetoderma</v>
          </cell>
        </row>
        <row r="7515">
          <cell r="B7515" t="str">
            <v>Chaetoderma elegans</v>
          </cell>
        </row>
        <row r="7516">
          <cell r="B7516" t="str">
            <v>Chaetoderma hancocki</v>
          </cell>
        </row>
        <row r="7517">
          <cell r="B7517" t="str">
            <v>Chaetoderma marinelli</v>
          </cell>
        </row>
        <row r="7518">
          <cell r="B7518" t="str">
            <v>Chaetoderma nanulum</v>
          </cell>
        </row>
        <row r="7519">
          <cell r="B7519" t="str">
            <v>Chaetoderma pacificum</v>
          </cell>
        </row>
        <row r="7520">
          <cell r="B7520" t="str">
            <v>Chaetoderma robustum</v>
          </cell>
        </row>
        <row r="7521">
          <cell r="B7521" t="str">
            <v>Chaetodermatidae</v>
          </cell>
        </row>
        <row r="7522">
          <cell r="B7522" t="str">
            <v>Chaetodermomorpha***retired***use Caudofoveata</v>
          </cell>
        </row>
        <row r="7523">
          <cell r="B7523" t="str">
            <v>Chaetodipterus</v>
          </cell>
        </row>
        <row r="7524">
          <cell r="B7524" t="str">
            <v>Chaetodipterus faber</v>
          </cell>
        </row>
        <row r="7525">
          <cell r="B7525" t="str">
            <v>Chaetodipterus lippei</v>
          </cell>
        </row>
        <row r="7526">
          <cell r="B7526" t="str">
            <v>Chaetodipterus zonatus</v>
          </cell>
        </row>
        <row r="7527">
          <cell r="B7527" t="str">
            <v>Chaetodon</v>
          </cell>
        </row>
        <row r="7528">
          <cell r="B7528" t="str">
            <v>Chaetodon abhortani***retired***use Chaetodon melannotus</v>
          </cell>
        </row>
        <row r="7529">
          <cell r="B7529" t="str">
            <v>Chaetodon abudafar***retired***use Dascyllus aruanus</v>
          </cell>
        </row>
        <row r="7530">
          <cell r="B7530" t="str">
            <v>Chaetodon abudafur hanni***retired***use Abudefduf bengalensis</v>
          </cell>
        </row>
        <row r="7531">
          <cell r="B7531" t="str">
            <v>Chaetodon aculeatus***retired***use Holacanthus ciliaris</v>
          </cell>
        </row>
        <row r="7532">
          <cell r="B7532" t="str">
            <v>Chaetodon acuminatus***retired***use Heniochus acuminatus</v>
          </cell>
        </row>
        <row r="7533">
          <cell r="B7533" t="str">
            <v>Chaetodon adiergastos</v>
          </cell>
        </row>
        <row r="7534">
          <cell r="B7534" t="str">
            <v>Chaetodon altipinnis***retired***use Prognathodes marcellae</v>
          </cell>
        </row>
        <row r="7535">
          <cell r="B7535" t="str">
            <v>Chaetodon annularis***retired***use Pomacanthus annularis</v>
          </cell>
        </row>
        <row r="7536">
          <cell r="B7536" t="str">
            <v>Chaetodon aphrodite***retired***use Chaetodon flavirostris</v>
          </cell>
        </row>
        <row r="7537">
          <cell r="B7537" t="str">
            <v>Chaetodon arcuatus***retired***use Pomacanthus arcuatus</v>
          </cell>
        </row>
        <row r="7538">
          <cell r="B7538" t="str">
            <v>Chaetodon argentatus</v>
          </cell>
        </row>
        <row r="7539">
          <cell r="B7539" t="str">
            <v>Chaetodon argus***retired***use Scatophagus argus</v>
          </cell>
        </row>
        <row r="7540">
          <cell r="B7540" t="str">
            <v>Chaetodon aruanus***retired***use Dascyllus aruanus</v>
          </cell>
        </row>
        <row r="7541">
          <cell r="B7541" t="str">
            <v>Chaetodon asfur***retired***use Pomacanthus asfur</v>
          </cell>
        </row>
        <row r="7542">
          <cell r="B7542" t="str">
            <v>Chaetodon assarius</v>
          </cell>
        </row>
        <row r="7543">
          <cell r="B7543" t="str">
            <v>Chaetodon atromaculatus***retired***use Scatophagus argus</v>
          </cell>
        </row>
        <row r="7544">
          <cell r="B7544" t="str">
            <v>Chaetodon aureofasciatus</v>
          </cell>
        </row>
        <row r="7545">
          <cell r="B7545" t="str">
            <v>Chaetodon aureus***retired***use Chaetodon auripes</v>
          </cell>
        </row>
        <row r="7546">
          <cell r="B7546" t="str">
            <v>Chaetodon auriga</v>
          </cell>
        </row>
        <row r="7547">
          <cell r="B7547" t="str">
            <v>Chaetodon auripes</v>
          </cell>
        </row>
        <row r="7548">
          <cell r="B7548" t="str">
            <v>Chaetodon auromarginatus***retired***use Chaetodon xanthocephalus</v>
          </cell>
        </row>
        <row r="7549">
          <cell r="B7549" t="str">
            <v>Chaetodon aurora***retired***use Chaetodon ulietensis</v>
          </cell>
        </row>
        <row r="7550">
          <cell r="B7550" t="str">
            <v>Chaetodon austriacus</v>
          </cell>
        </row>
        <row r="7551">
          <cell r="B7551" t="str">
            <v>Chaetodon baronessa</v>
          </cell>
        </row>
        <row r="7552">
          <cell r="B7552" t="str">
            <v>Chaetodon bellamaris***retired***use Chaetodon wiebeli</v>
          </cell>
        </row>
        <row r="7553">
          <cell r="B7553" t="str">
            <v>Chaetodon bellicosus</v>
          </cell>
        </row>
        <row r="7554">
          <cell r="B7554" t="str">
            <v>Chaetodon bellulus***retired***use Chaetodon kleinii</v>
          </cell>
        </row>
        <row r="7555">
          <cell r="B7555" t="str">
            <v>Chaetodon bellus***retired***use Chaetodon trifasciatus</v>
          </cell>
        </row>
        <row r="7556">
          <cell r="B7556" t="str">
            <v>Chaetodon bengalensis***retired***use Abudefduf bengalensis</v>
          </cell>
        </row>
        <row r="7557">
          <cell r="B7557" t="str">
            <v>Chaetodon bennetti</v>
          </cell>
        </row>
        <row r="7558">
          <cell r="B7558" t="str">
            <v>Chaetodon bicolor***retired***use Centropyge bicolor</v>
          </cell>
        </row>
        <row r="7559">
          <cell r="B7559" t="str">
            <v>Chaetodon bifascialis***retired***use Chaetodon trifascialis</v>
          </cell>
        </row>
        <row r="7560">
          <cell r="B7560" t="str">
            <v>Chaetodon bifasciatus***retired***use Heniochus acuminatus</v>
          </cell>
        </row>
        <row r="7561">
          <cell r="B7561" t="str">
            <v>Chaetodon bimaculatus***retired***use Chaetodon ocellatus</v>
          </cell>
        </row>
        <row r="7562">
          <cell r="B7562" t="str">
            <v>Chaetodon biocellatus***retired***use Chaetodon lunula</v>
          </cell>
        </row>
        <row r="7563">
          <cell r="B7563" t="str">
            <v>Chaetodon blackburnii</v>
          </cell>
        </row>
        <row r="7564">
          <cell r="B7564" t="str">
            <v>Chaetodon bricei***retired***use Chaetodon capistratus</v>
          </cell>
        </row>
        <row r="7565">
          <cell r="B7565" t="str">
            <v>Chaetodon brownriggii***retired***use Chrysiptera brownriggii</v>
          </cell>
        </row>
        <row r="7566">
          <cell r="B7566" t="str">
            <v>Chaetodon burgessi</v>
          </cell>
        </row>
        <row r="7567">
          <cell r="B7567" t="str">
            <v>Chaetodon capistratus</v>
          </cell>
        </row>
        <row r="7568">
          <cell r="B7568" t="str">
            <v>Chaetodon carens***retired***use Chaetodon nippon</v>
          </cell>
        </row>
        <row r="7569">
          <cell r="B7569" t="str">
            <v>Chaetodon chrysozonus***retired***use Coradion chrysozonus</v>
          </cell>
        </row>
        <row r="7570">
          <cell r="B7570" t="str">
            <v>Chaetodon chrysurus madagaskariensis***retired***use Chaetodon madagaskariensis</v>
          </cell>
        </row>
        <row r="7571">
          <cell r="B7571" t="str">
            <v>Chaetodon chrysurus paucifasciatus***retired***use Chaetodon paucifasciatus</v>
          </cell>
        </row>
        <row r="7572">
          <cell r="B7572" t="str">
            <v>Chaetodon chrysurus***retired***use Chaetodon madagaskariensis</v>
          </cell>
        </row>
        <row r="7573">
          <cell r="B7573" t="str">
            <v>Chaetodon ciliaris***retired***use Holacanthus ciliaris</v>
          </cell>
        </row>
        <row r="7574">
          <cell r="B7574" t="str">
            <v>Chaetodon cingulatus***retired***use Chaetodon kleinii</v>
          </cell>
        </row>
        <row r="7575">
          <cell r="B7575" t="str">
            <v>Chaetodon citrinellus</v>
          </cell>
        </row>
        <row r="7576">
          <cell r="B7576" t="str">
            <v>Chaetodon citrinellus semipunctatus***retired***use Chaetodon citrinellus</v>
          </cell>
        </row>
        <row r="7577">
          <cell r="B7577" t="str">
            <v>Chaetodon collare</v>
          </cell>
        </row>
        <row r="7578">
          <cell r="B7578" t="str">
            <v>Chaetodon collare duplicicollis***retired***use Chaetodon collare</v>
          </cell>
        </row>
        <row r="7579">
          <cell r="B7579" t="str">
            <v>Chaetodon collare knerii***retired***use Chaetodon wiebeli</v>
          </cell>
        </row>
        <row r="7580">
          <cell r="B7580" t="str">
            <v>Chaetodon collaris***retired***use Chaetodon collare</v>
          </cell>
        </row>
        <row r="7581">
          <cell r="B7581" t="str">
            <v>Chaetodon consuelae***retired***use Chaetodon striatus</v>
          </cell>
        </row>
        <row r="7582">
          <cell r="B7582" t="str">
            <v>Chaetodon corallicola***retired***use Chaetodon kleinii</v>
          </cell>
        </row>
        <row r="7583">
          <cell r="B7583" t="str">
            <v>Chaetodon cordiformis***retired***use Chaetodon plebeius</v>
          </cell>
        </row>
        <row r="7584">
          <cell r="B7584" t="str">
            <v>Chaetodon curacao***retired***use Amblyglyphidodon curacao</v>
          </cell>
        </row>
        <row r="7585">
          <cell r="B7585" t="str">
            <v>Chaetodon daedalma</v>
          </cell>
        </row>
        <row r="7586">
          <cell r="B7586" t="str">
            <v>Chaetodon dahli***retired***use Chaetodon rafflesii</v>
          </cell>
        </row>
        <row r="7587">
          <cell r="B7587" t="str">
            <v>Chaetodon dayi***retired***use Chaetodon xanthocephalus</v>
          </cell>
        </row>
        <row r="7588">
          <cell r="B7588" t="str">
            <v>Chaetodon decipiens***retired***use Chaetodon nippon</v>
          </cell>
        </row>
        <row r="7589">
          <cell r="B7589" t="str">
            <v>Chaetodon declevis***retired***use Chaetodon declivis</v>
          </cell>
        </row>
        <row r="7590">
          <cell r="B7590" t="str">
            <v>Chaetodon declivis</v>
          </cell>
        </row>
        <row r="7591">
          <cell r="B7591" t="str">
            <v>Chaetodon decoratus***retired***use Chaetodon semeion</v>
          </cell>
        </row>
        <row r="7592">
          <cell r="B7592" t="str">
            <v>Chaetodon decussatus</v>
          </cell>
        </row>
        <row r="7593">
          <cell r="B7593" t="str">
            <v>Chaetodon diacanthus***retired***use Pygoplites diacanthus</v>
          </cell>
        </row>
        <row r="7594">
          <cell r="B7594" t="str">
            <v>Chaetodon dialeucos</v>
          </cell>
        </row>
        <row r="7595">
          <cell r="B7595" t="str">
            <v>Chaetodon dichrous***retired***use Prognathodes dichrous</v>
          </cell>
        </row>
        <row r="7596">
          <cell r="B7596" t="str">
            <v>Chaetodon dixoni***retired***use Chaetodon mertensii</v>
          </cell>
        </row>
        <row r="7597">
          <cell r="B7597" t="str">
            <v>Chaetodon dizoster***retired***use Chaetodon falcula</v>
          </cell>
        </row>
        <row r="7598">
          <cell r="B7598" t="str">
            <v>Chaetodon dolosus</v>
          </cell>
        </row>
        <row r="7599">
          <cell r="B7599" t="str">
            <v>Chaetodon dorsalis***retired***use Chaetodon melannotus</v>
          </cell>
        </row>
        <row r="7600">
          <cell r="B7600" t="str">
            <v>Chaetodon dorsiocellatus***retired***use Chaetodon auripes</v>
          </cell>
        </row>
        <row r="7601">
          <cell r="B7601" t="str">
            <v>Chaetodon enceladus***retired***use Chelmon rostratus</v>
          </cell>
        </row>
        <row r="7602">
          <cell r="B7602" t="str">
            <v>Chaetodon ephippium</v>
          </cell>
        </row>
        <row r="7603">
          <cell r="B7603" t="str">
            <v>Chaetodon eteiraprinceps***retired***use Chaetodon rafflesii</v>
          </cell>
        </row>
        <row r="7604">
          <cell r="B7604" t="str">
            <v>Chaetodon falcifer***retired***use Prognathodes falcifer</v>
          </cell>
        </row>
        <row r="7605">
          <cell r="B7605" t="str">
            <v>Chaetodon falcula</v>
          </cell>
        </row>
        <row r="7606">
          <cell r="B7606" t="str">
            <v>Chaetodon fallax***retired***use Chaetodon auripes</v>
          </cell>
        </row>
        <row r="7607">
          <cell r="B7607" t="str">
            <v>Chaetodon fasciatus</v>
          </cell>
        </row>
        <row r="7608">
          <cell r="B7608" t="str">
            <v>Chaetodon festivus</v>
          </cell>
        </row>
        <row r="7609">
          <cell r="B7609" t="str">
            <v>Chaetodon flavescens***retired***use Chaetodon kleinii</v>
          </cell>
        </row>
        <row r="7610">
          <cell r="B7610" t="str">
            <v>Chaetodon flavirostris</v>
          </cell>
        </row>
        <row r="7611">
          <cell r="B7611" t="str">
            <v>Chaetodon flavocoronatus</v>
          </cell>
        </row>
        <row r="7612">
          <cell r="B7612" t="str">
            <v>Chaetodon flavus***retired***use Chaetodon fasciatus</v>
          </cell>
        </row>
        <row r="7613">
          <cell r="B7613" t="str">
            <v>Chaetodon fowleri***retired***use Chaetodon collare</v>
          </cell>
        </row>
        <row r="7614">
          <cell r="B7614" t="str">
            <v>Chaetodon fremblii</v>
          </cell>
        </row>
        <row r="7615">
          <cell r="B7615" t="str">
            <v>Chaetodon frenatus***retired***use Chaetodon wiebeli</v>
          </cell>
        </row>
        <row r="7616">
          <cell r="B7616" t="str">
            <v>Chaetodon gardineri</v>
          </cell>
        </row>
        <row r="7617">
          <cell r="B7617" t="str">
            <v>Chaetodon germanus***retired***use Chaetodon pelewensis</v>
          </cell>
        </row>
        <row r="7618">
          <cell r="B7618" t="str">
            <v>Chaetodon gracilis***retired***use Chaetodon sedentarius</v>
          </cell>
        </row>
        <row r="7619">
          <cell r="B7619" t="str">
            <v>Chaetodon guentheri</v>
          </cell>
        </row>
        <row r="7620">
          <cell r="B7620" t="str">
            <v>Chaetodon guezei***retired***use Prognathodes guezei</v>
          </cell>
        </row>
        <row r="7621">
          <cell r="B7621" t="str">
            <v>Chaetodon guttatissimus</v>
          </cell>
        </row>
        <row r="7622">
          <cell r="B7622" t="str">
            <v>Chaetodon guttatus***retired***use Coradion chrysozonus</v>
          </cell>
        </row>
        <row r="7623">
          <cell r="B7623" t="str">
            <v>Chaetodon guyotensis***retired***use Prognathodes guyotensis</v>
          </cell>
        </row>
        <row r="7624">
          <cell r="B7624" t="str">
            <v>Chaetodon hadjan***retired***use Chaetodon mesoleucos</v>
          </cell>
        </row>
        <row r="7625">
          <cell r="B7625" t="str">
            <v>Chaetodon hemichrysus***retired***use Chaetodon smithi</v>
          </cell>
        </row>
        <row r="7626">
          <cell r="B7626" t="str">
            <v>Chaetodon hoefleri</v>
          </cell>
        </row>
        <row r="7627">
          <cell r="B7627" t="str">
            <v>Chaetodon howensis***retired***use Amphichaetodon howensis</v>
          </cell>
        </row>
        <row r="7628">
          <cell r="B7628" t="str">
            <v>Chaetodon humeralis</v>
          </cell>
        </row>
        <row r="7629">
          <cell r="B7629" t="str">
            <v>Chaetodon imperator***retired***use Pomacanthus imperator</v>
          </cell>
        </row>
        <row r="7630">
          <cell r="B7630" t="str">
            <v>Chaetodon karraf***retired***use Chaetodon larvatus</v>
          </cell>
        </row>
        <row r="7631">
          <cell r="B7631" t="str">
            <v>Chaetodon kleinii</v>
          </cell>
        </row>
        <row r="7632">
          <cell r="B7632" t="str">
            <v>Chaetodon klunzingeri***retired***use Chaetodon austriacus</v>
          </cell>
        </row>
        <row r="7633">
          <cell r="B7633" t="str">
            <v>Chaetodon labiatus***retired***use Coradion chrysozonus</v>
          </cell>
        </row>
        <row r="7634">
          <cell r="B7634" t="str">
            <v>Chaetodon larvatus</v>
          </cell>
        </row>
        <row r="7635">
          <cell r="B7635" t="str">
            <v>Chaetodon layardi***retired***use Chaetodon trifasciatus</v>
          </cell>
        </row>
        <row r="7636">
          <cell r="B7636" t="str">
            <v>Chaetodon leachii***retired***use Chaetodon trifascialis</v>
          </cell>
        </row>
        <row r="7637">
          <cell r="B7637" t="str">
            <v>Chaetodon leucopleura</v>
          </cell>
        </row>
        <row r="7638">
          <cell r="B7638" t="str">
            <v>Chaetodon leucopygus***retired***use Chaetodon leucopleura</v>
          </cell>
        </row>
        <row r="7639">
          <cell r="B7639" t="str">
            <v>Chaetodon lineolatus</v>
          </cell>
        </row>
        <row r="7640">
          <cell r="B7640" t="str">
            <v>Chaetodon littoricola***retired***use Pomacanthus arcuatus</v>
          </cell>
        </row>
        <row r="7641">
          <cell r="B7641" t="str">
            <v>Chaetodon litus</v>
          </cell>
        </row>
        <row r="7642">
          <cell r="B7642" t="str">
            <v>Chaetodon lividus***retired***use Stegastes lividus</v>
          </cell>
        </row>
        <row r="7643">
          <cell r="B7643" t="str">
            <v>Chaetodon longirostris***retired***use Forcipiger longirostris</v>
          </cell>
        </row>
        <row r="7644">
          <cell r="B7644" t="str">
            <v>Chaetodon luciae***retired***use Chaetodon robustus</v>
          </cell>
        </row>
        <row r="7645">
          <cell r="B7645" t="str">
            <v>Chaetodon luctuosus</v>
          </cell>
        </row>
        <row r="7646">
          <cell r="B7646" t="str">
            <v>Chaetodon lunaris***retired***use Chaetodon auriga</v>
          </cell>
        </row>
        <row r="7647">
          <cell r="B7647" t="str">
            <v>Chaetodon lunatus***retired***use Chaetodon lineolatus</v>
          </cell>
        </row>
        <row r="7648">
          <cell r="B7648" t="str">
            <v>Chaetodon lunula</v>
          </cell>
        </row>
        <row r="7649">
          <cell r="B7649" t="str">
            <v>Chaetodon lunulatus</v>
          </cell>
        </row>
        <row r="7650">
          <cell r="B7650" t="str">
            <v>Chaetodon lutescens***retired***use Pomacanthus arcuatus</v>
          </cell>
        </row>
        <row r="7651">
          <cell r="B7651" t="str">
            <v>Chaetodon lydiae***retired***use Chaetodon ornatissimus</v>
          </cell>
        </row>
        <row r="7652">
          <cell r="B7652" t="str">
            <v>Chaetodon macrolepidotus***retired***use Heniochus acuminatus</v>
          </cell>
        </row>
        <row r="7653">
          <cell r="B7653" t="str">
            <v>Chaetodon maculatus***retired***use Etroplus maculatus</v>
          </cell>
        </row>
        <row r="7654">
          <cell r="B7654" t="str">
            <v>Chaetodon maculosus***retired***use Pomacanthus maculosus</v>
          </cell>
        </row>
        <row r="7655">
          <cell r="B7655" t="str">
            <v>Chaetodon madagascariensis***retired***use Chaetodon madagaskariensis</v>
          </cell>
        </row>
        <row r="7656">
          <cell r="B7656" t="str">
            <v>Chaetodon madagaskariensis</v>
          </cell>
        </row>
        <row r="7657">
          <cell r="B7657" t="str">
            <v>Chaetodon mantelliger***retired***use Chaetodon miliaris</v>
          </cell>
        </row>
        <row r="7658">
          <cell r="B7658" t="str">
            <v>Chaetodon marcellae***retired***use Prognathodes marcellae</v>
          </cell>
        </row>
        <row r="7659">
          <cell r="B7659" t="str">
            <v>Chaetodon marginatus</v>
          </cell>
        </row>
        <row r="7660">
          <cell r="B7660" t="str">
            <v>Chaetodon marleyi</v>
          </cell>
        </row>
        <row r="7661">
          <cell r="B7661" t="str">
            <v>Chaetodon mauritii***retired***use Abudefduf saxatilis</v>
          </cell>
        </row>
        <row r="7662">
          <cell r="B7662" t="str">
            <v>Chaetodon melammystax***retired***use Chaetodon kleinii</v>
          </cell>
        </row>
        <row r="7663">
          <cell r="B7663" t="str">
            <v>Chaetodon melannotus</v>
          </cell>
        </row>
        <row r="7664">
          <cell r="B7664" t="str">
            <v>Chaetodon melanopoma***retired***use Chaetodon semilarvatus</v>
          </cell>
        </row>
        <row r="7665">
          <cell r="B7665" t="str">
            <v>Chaetodon melanopterus***retired***use Chaetodon melapterus</v>
          </cell>
        </row>
        <row r="7666">
          <cell r="B7666" t="str">
            <v>Chaetodon melanopus***retired***use Coradion melanopus</v>
          </cell>
        </row>
        <row r="7667">
          <cell r="B7667" t="str">
            <v>Chaetodon melanotus***retired***use Chaetodon melannotus</v>
          </cell>
        </row>
        <row r="7668">
          <cell r="B7668" t="str">
            <v>Chaetodon melapterus</v>
          </cell>
        </row>
        <row r="7669">
          <cell r="B7669" t="str">
            <v>Chaetodon melastomus***retired***use Chaetodon kleinii</v>
          </cell>
        </row>
        <row r="7670">
          <cell r="B7670" t="str">
            <v>Chaetodon mendoncae***retired***use Chaetodon dolosus</v>
          </cell>
        </row>
        <row r="7671">
          <cell r="B7671" t="str">
            <v>Chaetodon mertensii</v>
          </cell>
        </row>
        <row r="7672">
          <cell r="B7672" t="str">
            <v>Chaetodon mesoleucos</v>
          </cell>
        </row>
        <row r="7673">
          <cell r="B7673" t="str">
            <v>Chaetodon mesoleucus***retired***use Chaetodontoplus mesoleucus</v>
          </cell>
        </row>
        <row r="7674">
          <cell r="B7674" t="str">
            <v>Chaetodon mesomelas***retired***use Chaetodontoplus mesoleucus</v>
          </cell>
        </row>
        <row r="7675">
          <cell r="B7675" t="str">
            <v>Chaetodon meyeri</v>
          </cell>
        </row>
        <row r="7676">
          <cell r="B7676" t="str">
            <v>Chaetodon miliaris</v>
          </cell>
        </row>
        <row r="7677">
          <cell r="B7677" t="str">
            <v>Chaetodon mitratus</v>
          </cell>
        </row>
        <row r="7678">
          <cell r="B7678" t="str">
            <v>Chaetodon mulsanti***retired***use Chaetodon ephippium</v>
          </cell>
        </row>
        <row r="7679">
          <cell r="B7679" t="str">
            <v>Chaetodon multicinctus</v>
          </cell>
        </row>
        <row r="7680">
          <cell r="B7680" t="str">
            <v>Chaetodon mycteryzans***retired***use Heniochus acuminatus</v>
          </cell>
        </row>
        <row r="7681">
          <cell r="B7681" t="str">
            <v>Chaetodon nesogallicus***retired***use Chaetodon vagabundus</v>
          </cell>
        </row>
        <row r="7682">
          <cell r="B7682" t="str">
            <v>Chaetodon nicobariensis***retired***use Pomacanthus imperator</v>
          </cell>
        </row>
        <row r="7683">
          <cell r="B7683" t="str">
            <v>Chaetodon nigripes***retired***use Chaetodon citrinellus</v>
          </cell>
        </row>
        <row r="7684">
          <cell r="B7684" t="str">
            <v>Chaetodon nigripinnatus***retired***use Chaetodon xanthocephalus</v>
          </cell>
        </row>
        <row r="7685">
          <cell r="B7685" t="str">
            <v>Chaetodon nigripinnis***retired***use Chaetodon xanthocephalus</v>
          </cell>
        </row>
        <row r="7686">
          <cell r="B7686" t="str">
            <v>Chaetodon nigropunctatus</v>
          </cell>
        </row>
        <row r="7687">
          <cell r="B7687" t="str">
            <v>Chaetodon nippon</v>
          </cell>
        </row>
        <row r="7688">
          <cell r="B7688" t="str">
            <v>Chaetodon notophthalmus***retired***use Chaetodon marleyi</v>
          </cell>
        </row>
        <row r="7689">
          <cell r="B7689" t="str">
            <v>Chaetodon obscurus***retired***use Chaetodon nigropunctatus</v>
          </cell>
        </row>
        <row r="7690">
          <cell r="B7690" t="str">
            <v>Chaetodon ocellatus</v>
          </cell>
        </row>
        <row r="7691">
          <cell r="B7691" t="str">
            <v>Chaetodon ocellicaudus</v>
          </cell>
        </row>
        <row r="7692">
          <cell r="B7692" t="str">
            <v>Chaetodon ocellifer***retired***use Chaetodon speculum</v>
          </cell>
        </row>
        <row r="7693">
          <cell r="B7693" t="str">
            <v>Chaetodon octofasciatus</v>
          </cell>
        </row>
        <row r="7694">
          <cell r="B7694" t="str">
            <v>Chaetodon octolineatus***retired***use Chaetodon octofasciatus</v>
          </cell>
        </row>
        <row r="7695">
          <cell r="B7695" t="str">
            <v>Chaetodon oligacanthus</v>
          </cell>
        </row>
        <row r="7696">
          <cell r="B7696" t="str">
            <v>Chaetodon ornatissimus</v>
          </cell>
        </row>
        <row r="7697">
          <cell r="B7697" t="str">
            <v>Chaetodon ornatissimus kaupi***retired***use Chaetodon ornatissimus</v>
          </cell>
        </row>
        <row r="7698">
          <cell r="B7698" t="str">
            <v>Chaetodon ornatus</v>
          </cell>
        </row>
        <row r="7699">
          <cell r="B7699" t="str">
            <v>Chaetodon ovalis***retired***use Chaetodon trifasciatus</v>
          </cell>
        </row>
        <row r="7700">
          <cell r="B7700" t="str">
            <v>Chaetodon oxycephalus</v>
          </cell>
        </row>
        <row r="7701">
          <cell r="B7701" t="str">
            <v>Chaetodon parallelus***retired***use Chaetodon collare</v>
          </cell>
        </row>
        <row r="7702">
          <cell r="B7702" t="str">
            <v>Chaetodon parrae***retired***use Holacanthus ciliaris</v>
          </cell>
        </row>
        <row r="7703">
          <cell r="B7703" t="str">
            <v>Chaetodon paru***retired***use Pomacanthus paru</v>
          </cell>
        </row>
        <row r="7704">
          <cell r="B7704" t="str">
            <v>Chaetodon paucifasciatus</v>
          </cell>
        </row>
        <row r="7705">
          <cell r="B7705" t="str">
            <v>Chaetodon pavo***retired***use Pomacentrus pavo</v>
          </cell>
        </row>
        <row r="7706">
          <cell r="B7706" t="str">
            <v>Chaetodon pelewensis</v>
          </cell>
        </row>
        <row r="7707">
          <cell r="B7707" t="str">
            <v>Chaetodon pictus</v>
          </cell>
        </row>
        <row r="7708">
          <cell r="B7708" t="str">
            <v>Chaetodon plebeius</v>
          </cell>
        </row>
        <row r="7709">
          <cell r="B7709" t="str">
            <v>Chaetodon polylepis***retired***use Hemitaurichthys polylepis</v>
          </cell>
        </row>
        <row r="7710">
          <cell r="B7710" t="str">
            <v>Chaetodon praetextatus***retired***use Chaetodon collare</v>
          </cell>
        </row>
        <row r="7711">
          <cell r="B7711" t="str">
            <v>Chaetodon princeps***retired***use Chaetodon rafflesii</v>
          </cell>
        </row>
        <row r="7712">
          <cell r="B7712" t="str">
            <v>Chaetodon principalis***retired***use Chaetodon ephippium</v>
          </cell>
        </row>
        <row r="7713">
          <cell r="B7713" t="str">
            <v>Chaetodon punctatofasciatus</v>
          </cell>
        </row>
        <row r="7714">
          <cell r="B7714" t="str">
            <v>Chaetodon punctatolineatus***retired***use Chaetodon punctatofasciatus</v>
          </cell>
        </row>
        <row r="7715">
          <cell r="B7715" t="str">
            <v>Chaetodon punctulatus***retired***use Chaetodon guentheri</v>
          </cell>
        </row>
        <row r="7716">
          <cell r="B7716" t="str">
            <v>Chaetodon quadrifasciatus***retired***use Datnioides polota</v>
          </cell>
        </row>
        <row r="7717">
          <cell r="B7717" t="str">
            <v>Chaetodon quadrimaculatus</v>
          </cell>
        </row>
        <row r="7718">
          <cell r="B7718" t="str">
            <v>Chaetodon rafflesi***retired***use Chaetodon rafflesii</v>
          </cell>
        </row>
        <row r="7719">
          <cell r="B7719" t="str">
            <v>Chaetodon rafflesii</v>
          </cell>
        </row>
        <row r="7720">
          <cell r="B7720" t="str">
            <v>Chaetodon rainfordi</v>
          </cell>
        </row>
        <row r="7721">
          <cell r="B7721" t="str">
            <v>Chaetodon reinwardtii***retired***use Chaetodon melannotus</v>
          </cell>
        </row>
        <row r="7722">
          <cell r="B7722" t="str">
            <v>Chaetodon reticulatus</v>
          </cell>
        </row>
        <row r="7723">
          <cell r="B7723" t="str">
            <v>Chaetodon robustus</v>
          </cell>
        </row>
        <row r="7724">
          <cell r="B7724" t="str">
            <v>Chaetodon rostratus***retired***use Chelmon rostratus</v>
          </cell>
        </row>
        <row r="7725">
          <cell r="B7725" t="str">
            <v>Chaetodon rotundus***retired***use Abudefduf septemfasciatus</v>
          </cell>
        </row>
        <row r="7726">
          <cell r="B7726" t="str">
            <v>Chaetodon sanctaehelenae</v>
          </cell>
        </row>
        <row r="7727">
          <cell r="B7727" t="str">
            <v>Chaetodon sanctaehelenae uniformis***retired***use Chaetodon sanctaehelenae</v>
          </cell>
        </row>
        <row r="7728">
          <cell r="B7728" t="str">
            <v>Chaetodon sargoides***retired***use Abudefduf saxatilis</v>
          </cell>
        </row>
        <row r="7729">
          <cell r="B7729" t="str">
            <v>Chaetodon saxatilis***retired***use Abudefduf saxatilis</v>
          </cell>
        </row>
        <row r="7730">
          <cell r="B7730" t="str">
            <v>Chaetodon sebae***retired***use Chaetodon rafflesii</v>
          </cell>
        </row>
        <row r="7731">
          <cell r="B7731" t="str">
            <v>Chaetodon sebanus***retired***use Chaetodon auriga</v>
          </cell>
        </row>
        <row r="7732">
          <cell r="B7732" t="str">
            <v>Chaetodon sedentarius</v>
          </cell>
        </row>
        <row r="7733">
          <cell r="B7733" t="str">
            <v>Chaetodon selene</v>
          </cell>
        </row>
        <row r="7734">
          <cell r="B7734" t="str">
            <v>Chaetodon semeion</v>
          </cell>
        </row>
        <row r="7735">
          <cell r="B7735" t="str">
            <v>Chaetodon semilarvatus</v>
          </cell>
        </row>
        <row r="7736">
          <cell r="B7736" t="str">
            <v>Chaetodon setifer hawaiiensis***retired***use Chaetodon vagabundus</v>
          </cell>
        </row>
        <row r="7737">
          <cell r="B7737" t="str">
            <v>Chaetodon setifer***retired***use Chaetodon auriga</v>
          </cell>
        </row>
        <row r="7738">
          <cell r="B7738" t="str">
            <v>Chaetodon smithi</v>
          </cell>
        </row>
        <row r="7739">
          <cell r="B7739" t="str">
            <v>Chaetodon sordidus***retired***use Abudefduf sordidus</v>
          </cell>
        </row>
        <row r="7740">
          <cell r="B7740" t="str">
            <v>Chaetodon speculum</v>
          </cell>
        </row>
        <row r="7741">
          <cell r="B7741" t="str">
            <v>Chaetodon sphenospilus***retired***use Chaetodon unimaculatus</v>
          </cell>
        </row>
        <row r="7742">
          <cell r="B7742" t="str">
            <v>Chaetodon spilopleura***retired***use Chaetodon speculum</v>
          </cell>
        </row>
        <row r="7743">
          <cell r="B7743" t="str">
            <v>Chaetodon striatus</v>
          </cell>
        </row>
        <row r="7744">
          <cell r="B7744" t="str">
            <v>Chaetodon striatus albipinnis***retired***use Chaetodon striatus</v>
          </cell>
        </row>
        <row r="7745">
          <cell r="B7745" t="str">
            <v>Chaetodon striatus dorsimacula***retired***use Chaetodon striatus</v>
          </cell>
        </row>
        <row r="7746">
          <cell r="B7746" t="str">
            <v>Chaetodon strigangulus***retired***use Chaetodon trifascialis</v>
          </cell>
        </row>
        <row r="7747">
          <cell r="B7747" t="str">
            <v>Chaetodon superbus***retired***use Chaetodon reticulatus</v>
          </cell>
        </row>
        <row r="7748">
          <cell r="B7748" t="str">
            <v>Chaetodon tallii***retired***use Chaetodon lineolatus</v>
          </cell>
        </row>
        <row r="7749">
          <cell r="B7749" t="str">
            <v>Chaetodon taurichthys***retired***use Heniochus varius</v>
          </cell>
        </row>
        <row r="7750">
          <cell r="B7750" t="str">
            <v>Chaetodon tearlachi***retired***use Chaetodon trifascialis</v>
          </cell>
        </row>
        <row r="7751">
          <cell r="B7751" t="str">
            <v>Chaetodon teatae***retired***use Heniochus chrysostomus</v>
          </cell>
        </row>
        <row r="7752">
          <cell r="B7752" t="str">
            <v>Chaetodon tetracanthus***retired***use Scatophagus tetracanthus</v>
          </cell>
        </row>
        <row r="7753">
          <cell r="B7753" t="str">
            <v>Chaetodon tinkeri</v>
          </cell>
        </row>
        <row r="7754">
          <cell r="B7754" t="str">
            <v>Chaetodon triangularis***retired***use Chaetodon trifascialis</v>
          </cell>
        </row>
        <row r="7755">
          <cell r="B7755" t="str">
            <v>Chaetodon triangulum</v>
          </cell>
        </row>
        <row r="7756">
          <cell r="B7756" t="str">
            <v>Chaetodon trichrous</v>
          </cell>
        </row>
        <row r="7757">
          <cell r="B7757" t="str">
            <v>Chaetodon tricinctus</v>
          </cell>
        </row>
        <row r="7758">
          <cell r="B7758" t="str">
            <v>Chaetodon tricolor***retired***use Holacanthus tricolor</v>
          </cell>
        </row>
        <row r="7759">
          <cell r="B7759" t="str">
            <v>Chaetodon trifascialis</v>
          </cell>
        </row>
        <row r="7760">
          <cell r="B7760" t="str">
            <v>Chaetodon trifasciatus</v>
          </cell>
        </row>
        <row r="7761">
          <cell r="B7761" t="str">
            <v>Chaetodon trifasciatus arabica***retired***use Chaetodon melapterus</v>
          </cell>
        </row>
        <row r="7762">
          <cell r="B7762" t="str">
            <v>Chaetodon trifasciatus caudifasciatus***retired***use Chaetodon trifasciatus</v>
          </cell>
        </row>
        <row r="7763">
          <cell r="B7763" t="str">
            <v>Chaetodon truncatus***retired***use Chelmonops truncatus</v>
          </cell>
        </row>
        <row r="7764">
          <cell r="B7764" t="str">
            <v>Chaetodon tyrwhitti***retired***use Abudefduf vaigiensis</v>
          </cell>
        </row>
        <row r="7765">
          <cell r="B7765" t="str">
            <v>Chaetodon ulietensis</v>
          </cell>
        </row>
        <row r="7766">
          <cell r="B7766" t="str">
            <v>Chaetodon ulietensis confluens***retired***use Chaetodon ulietensis</v>
          </cell>
        </row>
        <row r="7767">
          <cell r="B7767" t="str">
            <v>Chaetodon unimaculatus</v>
          </cell>
        </row>
        <row r="7768">
          <cell r="B7768" t="str">
            <v>Chaetodon vagabundus</v>
          </cell>
        </row>
        <row r="7769">
          <cell r="B7769" t="str">
            <v>Chaetodon vagabundus jordani***retired***use Chaetodon decussatus</v>
          </cell>
        </row>
        <row r="7770">
          <cell r="B7770" t="str">
            <v>Chaetodon variegatus***retired***use Chaetodon fasciatus</v>
          </cell>
        </row>
        <row r="7771">
          <cell r="B7771" t="str">
            <v>Chaetodon vinctus***retired***use Chaetodon bennetti</v>
          </cell>
        </row>
        <row r="7772">
          <cell r="B7772" t="str">
            <v>Chaetodon virescens***retired***use Chaetodon kleinii</v>
          </cell>
        </row>
        <row r="7773">
          <cell r="B7773" t="str">
            <v>Chaetodon viridis***retired***use Chaetodon collare</v>
          </cell>
        </row>
        <row r="7774">
          <cell r="B7774" t="str">
            <v>Chaetodon vittatus***retired***use Chaetodon trifasciatus</v>
          </cell>
        </row>
        <row r="7775">
          <cell r="B7775" t="str">
            <v>Chaetodon vitulus</v>
          </cell>
        </row>
        <row r="7776">
          <cell r="B7776" t="str">
            <v>Chaetodon vorticosus***retired***use Pomacanthus annularis</v>
          </cell>
        </row>
        <row r="7777">
          <cell r="B7777" t="str">
            <v>Chaetodon wiebeli</v>
          </cell>
        </row>
        <row r="7778">
          <cell r="B7778" t="str">
            <v>Chaetodon xanthocephalus</v>
          </cell>
        </row>
        <row r="7779">
          <cell r="B7779" t="str">
            <v>Chaetodon xanthurus</v>
          </cell>
        </row>
        <row r="7780">
          <cell r="B7780" t="str">
            <v>Chaetodon zanzibarensis</v>
          </cell>
        </row>
        <row r="7781">
          <cell r="B7781" t="str">
            <v>Chaetodon zoster***retired***use Hemitaurichthys zoster</v>
          </cell>
        </row>
        <row r="7782">
          <cell r="B7782" t="str">
            <v>Chaetodontidae</v>
          </cell>
        </row>
        <row r="7783">
          <cell r="B7783" t="str">
            <v>Chaetodontoplus</v>
          </cell>
        </row>
        <row r="7784">
          <cell r="B7784" t="str">
            <v>Chaetodontoplus ballinae</v>
          </cell>
        </row>
        <row r="7785">
          <cell r="B7785" t="str">
            <v>Chaetodontoplus caeruleopunctatus</v>
          </cell>
        </row>
        <row r="7786">
          <cell r="B7786" t="str">
            <v>Chaetodontoplus cephalareticulatus***retired***use Chaetodontoplus chrysocephalus</v>
          </cell>
        </row>
        <row r="7787">
          <cell r="B7787" t="str">
            <v>Chaetodontoplus chrysocephalus</v>
          </cell>
        </row>
        <row r="7788">
          <cell r="B7788" t="str">
            <v>Chaetodontoplus conspicillatus</v>
          </cell>
        </row>
        <row r="7789">
          <cell r="B7789" t="str">
            <v>Chaetodontoplus duboulayi</v>
          </cell>
        </row>
        <row r="7790">
          <cell r="B7790" t="str">
            <v>Chaetodontoplus melanosoma</v>
          </cell>
        </row>
        <row r="7791">
          <cell r="B7791" t="str">
            <v>Chaetodontoplus meredithi</v>
          </cell>
        </row>
        <row r="7792">
          <cell r="B7792" t="str">
            <v>Chaetodontoplus mesoleucus</v>
          </cell>
        </row>
        <row r="7793">
          <cell r="B7793" t="str">
            <v>Chaetodontoplus niger</v>
          </cell>
        </row>
        <row r="7794">
          <cell r="B7794" t="str">
            <v>Chaetodontoplus personifer</v>
          </cell>
        </row>
        <row r="7795">
          <cell r="B7795" t="str">
            <v>Chaetodontoplus septentrionalis</v>
          </cell>
        </row>
        <row r="7796">
          <cell r="B7796" t="str">
            <v>Chaetodontops</v>
          </cell>
        </row>
        <row r="7797">
          <cell r="B7797" t="str">
            <v>Chaetogaster</v>
          </cell>
        </row>
        <row r="7798">
          <cell r="B7798" t="str">
            <v>Chaetogaster diaphanus</v>
          </cell>
        </row>
        <row r="7799">
          <cell r="B7799" t="str">
            <v>Chaetogaster diastrophus</v>
          </cell>
        </row>
        <row r="7800">
          <cell r="B7800" t="str">
            <v>Chaetogaster limnaei</v>
          </cell>
        </row>
        <row r="7801">
          <cell r="B7801" t="str">
            <v>Chaetogaster setosus</v>
          </cell>
        </row>
        <row r="7802">
          <cell r="B7802" t="str">
            <v>Chaetognatha</v>
          </cell>
        </row>
        <row r="7803">
          <cell r="B7803" t="str">
            <v>Chaetognathi</v>
          </cell>
        </row>
        <row r="7804">
          <cell r="B7804" t="str">
            <v>Chaetomorpha</v>
          </cell>
        </row>
        <row r="7805">
          <cell r="B7805" t="str">
            <v>Chaetonema (Chaetophoraceae)</v>
          </cell>
        </row>
        <row r="7806">
          <cell r="B7806" t="str">
            <v>Chaetonema (Enoplidae)</v>
          </cell>
        </row>
        <row r="7807">
          <cell r="B7807" t="str">
            <v>Chaetonema irregulare</v>
          </cell>
        </row>
        <row r="7808">
          <cell r="B7808" t="str">
            <v>Chaetopedia</v>
          </cell>
        </row>
        <row r="7809">
          <cell r="B7809" t="str">
            <v>Chaetopeltis</v>
          </cell>
        </row>
        <row r="7810">
          <cell r="B7810" t="str">
            <v>Chaetophora (Chaetophoraceae)</v>
          </cell>
        </row>
        <row r="7811">
          <cell r="B7811" t="str">
            <v>Chaetophora (Syncalyptinae)</v>
          </cell>
        </row>
        <row r="7812">
          <cell r="B7812" t="str">
            <v>Chaetophora incrassata</v>
          </cell>
        </row>
        <row r="7813">
          <cell r="B7813" t="str">
            <v>Chaetophora pisciformis</v>
          </cell>
        </row>
        <row r="7814">
          <cell r="B7814" t="str">
            <v>Chaetophoraceae</v>
          </cell>
        </row>
        <row r="7815">
          <cell r="B7815" t="str">
            <v>Chaetophorales</v>
          </cell>
        </row>
        <row r="7816">
          <cell r="B7816" t="str">
            <v>Chaetopleura apiculata</v>
          </cell>
        </row>
        <row r="7817">
          <cell r="B7817" t="str">
            <v>Chaetopteridae</v>
          </cell>
        </row>
        <row r="7818">
          <cell r="B7818" t="str">
            <v>Chaetopterus</v>
          </cell>
        </row>
        <row r="7819">
          <cell r="B7819" t="str">
            <v>Chaetopterus variopedatus</v>
          </cell>
        </row>
        <row r="7820">
          <cell r="B7820" t="str">
            <v>Chaetosphaeridium globosum</v>
          </cell>
        </row>
        <row r="7821">
          <cell r="B7821" t="str">
            <v>Chaetostoma</v>
          </cell>
        </row>
        <row r="7822">
          <cell r="B7822" t="str">
            <v>Chaetostoma fischeri</v>
          </cell>
        </row>
        <row r="7823">
          <cell r="B7823" t="str">
            <v>Chaetostomus fisheri***retired***use Chaetostoma fischeri</v>
          </cell>
        </row>
        <row r="7824">
          <cell r="B7824" t="str">
            <v>Chaetostomus hoplogenys***retired***use Ancistrus hoplogenys</v>
          </cell>
        </row>
        <row r="7825">
          <cell r="B7825" t="str">
            <v>Chaetostomus vittatus***retired***use Peckoltia vittata</v>
          </cell>
        </row>
        <row r="7826">
          <cell r="B7826" t="str">
            <v>Chaetostomus***retired***use Chaetostoma</v>
          </cell>
        </row>
        <row r="7827">
          <cell r="B7827" t="str">
            <v>Chaetozone</v>
          </cell>
        </row>
        <row r="7828">
          <cell r="B7828" t="str">
            <v>Chaetozone acuta</v>
          </cell>
        </row>
        <row r="7829">
          <cell r="B7829" t="str">
            <v>Chaetozone armata</v>
          </cell>
        </row>
        <row r="7830">
          <cell r="B7830" t="str">
            <v>Chaetozone bansei</v>
          </cell>
        </row>
        <row r="7831">
          <cell r="B7831" t="str">
            <v>Chaetozone columbiana</v>
          </cell>
        </row>
        <row r="7832">
          <cell r="B7832" t="str">
            <v>Chaetozone commonalis</v>
          </cell>
        </row>
        <row r="7833">
          <cell r="B7833" t="str">
            <v>Chaetozone corona</v>
          </cell>
        </row>
        <row r="7834">
          <cell r="B7834" t="str">
            <v>Chaetozone hartmanae</v>
          </cell>
        </row>
        <row r="7835">
          <cell r="B7835" t="str">
            <v>Chaetozone lunula</v>
          </cell>
        </row>
        <row r="7836">
          <cell r="B7836" t="str">
            <v>Chaetozone multioculata</v>
          </cell>
        </row>
        <row r="7837">
          <cell r="B7837" t="str">
            <v>Chaetozone senticosa</v>
          </cell>
        </row>
        <row r="7838">
          <cell r="B7838" t="str">
            <v>Chaetozone setosa</v>
          </cell>
        </row>
        <row r="7839">
          <cell r="B7839" t="str">
            <v>Chaetozone spinosa</v>
          </cell>
        </row>
        <row r="7840">
          <cell r="B7840" t="str">
            <v>Chaetura Pelagica</v>
          </cell>
        </row>
        <row r="7841">
          <cell r="B7841" t="str">
            <v>Chalaroderma</v>
          </cell>
        </row>
        <row r="7842">
          <cell r="B7842" t="str">
            <v>Chalaroderma capito</v>
          </cell>
        </row>
        <row r="7843">
          <cell r="B7843" t="str">
            <v>Chalaroderma ocellata</v>
          </cell>
        </row>
        <row r="7844">
          <cell r="B7844" t="str">
            <v>Chalceus</v>
          </cell>
        </row>
        <row r="7845">
          <cell r="B7845" t="str">
            <v>Chalceus angulatus***retired***use Triportheus angulatus</v>
          </cell>
        </row>
        <row r="7846">
          <cell r="B7846" t="str">
            <v>Chalceus fasciatus***retired***use Leporinus fasciatus</v>
          </cell>
        </row>
        <row r="7847">
          <cell r="B7847" t="str">
            <v>Chalceus macrolepidotus</v>
          </cell>
        </row>
        <row r="7848">
          <cell r="B7848" t="str">
            <v>Chalceus nigrotaeniatus***retired***use Leporinus nigrotaeniatus</v>
          </cell>
        </row>
        <row r="7849">
          <cell r="B7849" t="str">
            <v>Chalcidoidea</v>
          </cell>
        </row>
        <row r="7850">
          <cell r="B7850" t="str">
            <v>Chalcinopelecus argentinus***retired***use Pseudocorynopoma doriae</v>
          </cell>
        </row>
        <row r="7851">
          <cell r="B7851" t="str">
            <v>Chalinura mediterranea***retired***use Coryphaenoides mediterraneus</v>
          </cell>
        </row>
        <row r="7852">
          <cell r="B7852" t="str">
            <v>Chalinura murrayi***retired***use Coryphaenoides murrayi</v>
          </cell>
        </row>
        <row r="7853">
          <cell r="B7853" t="str">
            <v>Chalinura***retired***use Coryphaenoides</v>
          </cell>
        </row>
        <row r="7854">
          <cell r="B7854" t="str">
            <v>Chalixodytes</v>
          </cell>
        </row>
        <row r="7855">
          <cell r="B7855" t="str">
            <v>Chalixodytes tauensis</v>
          </cell>
        </row>
        <row r="7856">
          <cell r="B7856" t="str">
            <v>Chama</v>
          </cell>
        </row>
        <row r="7857">
          <cell r="B7857" t="str">
            <v>Chama arcana</v>
          </cell>
        </row>
        <row r="7858">
          <cell r="B7858" t="str">
            <v>Chama macerophylla</v>
          </cell>
        </row>
        <row r="7859">
          <cell r="B7859" t="str">
            <v>Chamaecrista fasciculata</v>
          </cell>
        </row>
        <row r="7860">
          <cell r="B7860" t="str">
            <v>Chamaecrista nictitans</v>
          </cell>
        </row>
        <row r="7861">
          <cell r="B7861" t="str">
            <v>Chamaecyparis lawsoniana</v>
          </cell>
        </row>
        <row r="7862">
          <cell r="B7862" t="str">
            <v>Chamaecyparis thyoides</v>
          </cell>
        </row>
        <row r="7863">
          <cell r="B7863" t="str">
            <v>Chamaedaphne calyculata</v>
          </cell>
        </row>
        <row r="7864">
          <cell r="B7864" t="str">
            <v>Chamaedrilus</v>
          </cell>
        </row>
        <row r="7865">
          <cell r="B7865" t="str">
            <v>Chamaepinnularia</v>
          </cell>
        </row>
        <row r="7866">
          <cell r="B7866" t="str">
            <v>Chamaepinnularia begeri</v>
          </cell>
        </row>
        <row r="7867">
          <cell r="B7867" t="str">
            <v>Chamaepinnularia bremensis</v>
          </cell>
        </row>
        <row r="7868">
          <cell r="B7868" t="str">
            <v>Chamaepinnularia calida</v>
          </cell>
        </row>
        <row r="7869">
          <cell r="B7869" t="str">
            <v>Chamaepinnularia circumborealis</v>
          </cell>
        </row>
        <row r="7870">
          <cell r="B7870" t="str">
            <v>Chamaepinnularia evanida</v>
          </cell>
        </row>
        <row r="7871">
          <cell r="B7871" t="str">
            <v>Chamaepinnularia gandrupii</v>
          </cell>
        </row>
        <row r="7872">
          <cell r="B7872" t="str">
            <v>Chamaepinnularia hassiaca</v>
          </cell>
        </row>
        <row r="7873">
          <cell r="B7873" t="str">
            <v>Chamaepinnularia krookii</v>
          </cell>
        </row>
        <row r="7874">
          <cell r="B7874" t="str">
            <v>Chamaepinnularia mediocris</v>
          </cell>
        </row>
        <row r="7875">
          <cell r="B7875" t="str">
            <v>Chamaepinnularia obsoleta</v>
          </cell>
        </row>
        <row r="7876">
          <cell r="B7876" t="str">
            <v>Chamaepinnularia rexii</v>
          </cell>
        </row>
        <row r="7877">
          <cell r="B7877" t="str">
            <v>Chamaepinnularia schauppiana</v>
          </cell>
        </row>
        <row r="7878">
          <cell r="B7878" t="str">
            <v>Chamaepinnularia soehrensis</v>
          </cell>
        </row>
        <row r="7879">
          <cell r="B7879" t="str">
            <v>Chamaepinnularia soehrensis var. capitata</v>
          </cell>
        </row>
        <row r="7880">
          <cell r="B7880" t="str">
            <v>Chamaepinnularia soehrensis var. hassiaca</v>
          </cell>
        </row>
        <row r="7881">
          <cell r="B7881" t="str">
            <v>Chamaepinnularia soehrensis var. hassica</v>
          </cell>
        </row>
        <row r="7882">
          <cell r="B7882" t="str">
            <v>Chamaepinnularia soehrensis var. muscicola</v>
          </cell>
        </row>
        <row r="7883">
          <cell r="B7883" t="str">
            <v>Chamaepinnularia submuscicola</v>
          </cell>
        </row>
        <row r="7884">
          <cell r="B7884" t="str">
            <v>Chamaepinnularia tongatensis</v>
          </cell>
        </row>
        <row r="7885">
          <cell r="B7885" t="str">
            <v>Chamaepinnularia ventosa</v>
          </cell>
        </row>
        <row r="7886">
          <cell r="B7886" t="str">
            <v>Chamaesiphon</v>
          </cell>
        </row>
        <row r="7887">
          <cell r="B7887" t="str">
            <v>Chamaesiphon amethystinus</v>
          </cell>
        </row>
        <row r="7888">
          <cell r="B7888" t="str">
            <v>Chamaesiphon britannicus</v>
          </cell>
        </row>
        <row r="7889">
          <cell r="B7889" t="str">
            <v>Chamaesiphon confervicolus</v>
          </cell>
        </row>
        <row r="7890">
          <cell r="B7890" t="str">
            <v>Chamaesiphon incrustans</v>
          </cell>
        </row>
        <row r="7891">
          <cell r="B7891" t="str">
            <v>Chamaesiphon minimus</v>
          </cell>
        </row>
        <row r="7892">
          <cell r="B7892" t="str">
            <v>Chamaesiphon rostaffinski</v>
          </cell>
        </row>
        <row r="7893">
          <cell r="B7893" t="str">
            <v>Chamaesiphonaceae</v>
          </cell>
        </row>
        <row r="7894">
          <cell r="B7894" t="str">
            <v>Chamaesyce albomarginata***retired***use Euphorbia albomarginata</v>
          </cell>
        </row>
        <row r="7895">
          <cell r="B7895" t="str">
            <v>Chamaesyce glyptosperma***retired***use Euphorbia glyptosperma</v>
          </cell>
        </row>
        <row r="7896">
          <cell r="B7896" t="str">
            <v>Chamaesyce hyssopifolia***retired***use Euphorbia hyssopifolia</v>
          </cell>
        </row>
        <row r="7897">
          <cell r="B7897" t="str">
            <v>Chamaesyce maculata</v>
          </cell>
        </row>
        <row r="7898">
          <cell r="B7898" t="str">
            <v>Chamaesyce nutans***retired***use Euphorbia nutans</v>
          </cell>
        </row>
        <row r="7899">
          <cell r="B7899" t="str">
            <v>Chamaesyce prostrata***retired***use Euphorbia prostrata</v>
          </cell>
        </row>
        <row r="7900">
          <cell r="B7900" t="str">
            <v>Chamaesyce serpens***retired***use Euphorbia serpens</v>
          </cell>
        </row>
        <row r="7901">
          <cell r="B7901" t="str">
            <v>Chamaesyce serpyllifolia ssp. hirtella***retired***use Euphorbia serpyllifolia var. hirtella</v>
          </cell>
        </row>
        <row r="7902">
          <cell r="B7902" t="str">
            <v>Chamaesyce serpyllifolia***retired***use Euphorbia serpyllifolia var. serpyllifolia</v>
          </cell>
        </row>
        <row r="7903">
          <cell r="B7903" t="str">
            <v>Chamaesyce***retired***use Euphorbia</v>
          </cell>
        </row>
        <row r="7904">
          <cell r="B7904" t="str">
            <v>Chamaigenes***retired***use Aspredinichthys</v>
          </cell>
        </row>
        <row r="7905">
          <cell r="B7905" t="str">
            <v>Chamerion angustifolium</v>
          </cell>
        </row>
        <row r="7906">
          <cell r="B7906" t="str">
            <v>Chamerion angustifolium ssp. circumvagum</v>
          </cell>
        </row>
        <row r="7907">
          <cell r="B7907" t="str">
            <v>Champsodon</v>
          </cell>
        </row>
        <row r="7908">
          <cell r="B7908" t="str">
            <v>Champsodon capensis</v>
          </cell>
        </row>
        <row r="7909">
          <cell r="B7909" t="str">
            <v>Champsodon vorax</v>
          </cell>
        </row>
        <row r="7910">
          <cell r="B7910" t="str">
            <v>Champsodontidae</v>
          </cell>
        </row>
        <row r="7911">
          <cell r="B7911" t="str">
            <v>Chanda</v>
          </cell>
        </row>
        <row r="7912">
          <cell r="B7912" t="str">
            <v>Chanda beruensis***retired***use Ambassis buruensis</v>
          </cell>
        </row>
        <row r="7913">
          <cell r="B7913" t="str">
            <v>Chanda nama</v>
          </cell>
        </row>
        <row r="7914">
          <cell r="B7914" t="str">
            <v>Chanda nana***retired***use Chanda nama</v>
          </cell>
        </row>
        <row r="7915">
          <cell r="B7915" t="str">
            <v>Chandidae</v>
          </cell>
        </row>
        <row r="7916">
          <cell r="B7916" t="str">
            <v>Chanidae</v>
          </cell>
        </row>
        <row r="7917">
          <cell r="B7917" t="str">
            <v>Channa</v>
          </cell>
        </row>
        <row r="7918">
          <cell r="B7918" t="str">
            <v>Channa argus</v>
          </cell>
        </row>
        <row r="7919">
          <cell r="B7919" t="str">
            <v>Channa argus argus</v>
          </cell>
        </row>
        <row r="7920">
          <cell r="B7920" t="str">
            <v>Channa argus warpachowskii</v>
          </cell>
        </row>
        <row r="7921">
          <cell r="B7921" t="str">
            <v>Channa asiatica</v>
          </cell>
        </row>
        <row r="7922">
          <cell r="B7922" t="str">
            <v>Channa gachua</v>
          </cell>
        </row>
        <row r="7923">
          <cell r="B7923" t="str">
            <v>Channa maculata</v>
          </cell>
        </row>
        <row r="7924">
          <cell r="B7924" t="str">
            <v>Channa marulius</v>
          </cell>
        </row>
        <row r="7925">
          <cell r="B7925" t="str">
            <v>Channa marulius ara</v>
          </cell>
        </row>
        <row r="7926">
          <cell r="B7926" t="str">
            <v>Channa marulius marulius</v>
          </cell>
        </row>
        <row r="7927">
          <cell r="B7927" t="str">
            <v>Channa melasoma</v>
          </cell>
        </row>
        <row r="7928">
          <cell r="B7928" t="str">
            <v>Channa micropeltes</v>
          </cell>
        </row>
        <row r="7929">
          <cell r="B7929" t="str">
            <v>Channa orientalis</v>
          </cell>
        </row>
        <row r="7930">
          <cell r="B7930" t="str">
            <v>Channa punctata</v>
          </cell>
        </row>
        <row r="7931">
          <cell r="B7931" t="str">
            <v>Channa punctatus***retired***use Channa punctata</v>
          </cell>
        </row>
        <row r="7932">
          <cell r="B7932" t="str">
            <v>Channa striata</v>
          </cell>
        </row>
        <row r="7933">
          <cell r="B7933" t="str">
            <v>Channichthyidae</v>
          </cell>
        </row>
        <row r="7934">
          <cell r="B7934" t="str">
            <v>Channidae</v>
          </cell>
        </row>
        <row r="7935">
          <cell r="B7935" t="str">
            <v>Channiformes***retired***use Perciformes</v>
          </cell>
        </row>
        <row r="7936">
          <cell r="B7936" t="str">
            <v>Channoidei</v>
          </cell>
        </row>
        <row r="7937">
          <cell r="B7937" t="str">
            <v>Chanoidei</v>
          </cell>
        </row>
        <row r="7938">
          <cell r="B7938" t="str">
            <v>Chanos</v>
          </cell>
        </row>
        <row r="7939">
          <cell r="B7939" t="str">
            <v>Chanos chanos</v>
          </cell>
        </row>
        <row r="7940">
          <cell r="B7940" t="str">
            <v>Chaoboridae</v>
          </cell>
        </row>
        <row r="7941">
          <cell r="B7941" t="str">
            <v>Chaoborinae</v>
          </cell>
        </row>
        <row r="7942">
          <cell r="B7942" t="str">
            <v>Chaoborus</v>
          </cell>
        </row>
        <row r="7943">
          <cell r="B7943" t="str">
            <v>Chaoborus albatus</v>
          </cell>
        </row>
        <row r="7944">
          <cell r="B7944" t="str">
            <v>Chaoborus americanus</v>
          </cell>
        </row>
        <row r="7945">
          <cell r="B7945" t="str">
            <v>Chaoborus flavicans</v>
          </cell>
        </row>
        <row r="7946">
          <cell r="B7946" t="str">
            <v>Chaoborus punctipennis</v>
          </cell>
        </row>
        <row r="7947">
          <cell r="B7947" t="str">
            <v>Chaparruda flavescens***retired***use Gobiusculus flavescens</v>
          </cell>
        </row>
        <row r="7948">
          <cell r="B7948" t="str">
            <v>Chaperia</v>
          </cell>
        </row>
        <row r="7949">
          <cell r="B7949" t="str">
            <v>Chaperiopsis patula</v>
          </cell>
        </row>
        <row r="7950">
          <cell r="B7950" t="str">
            <v>Chappuisididae</v>
          </cell>
        </row>
        <row r="7951">
          <cell r="B7951" t="str">
            <v>Chaptalia tomentosa</v>
          </cell>
        </row>
        <row r="7952">
          <cell r="B7952" t="str">
            <v>Chara</v>
          </cell>
        </row>
        <row r="7953">
          <cell r="B7953" t="str">
            <v>Chara excelsa</v>
          </cell>
        </row>
        <row r="7954">
          <cell r="B7954" t="str">
            <v>Characeae</v>
          </cell>
        </row>
        <row r="7955">
          <cell r="B7955" t="str">
            <v>Characiaceae</v>
          </cell>
        </row>
        <row r="7956">
          <cell r="B7956" t="str">
            <v>Characidae</v>
          </cell>
        </row>
        <row r="7957">
          <cell r="B7957" t="str">
            <v>Characidiidae***retired***use Characidae</v>
          </cell>
        </row>
        <row r="7958">
          <cell r="B7958" t="str">
            <v>Characidium</v>
          </cell>
        </row>
        <row r="7959">
          <cell r="B7959" t="str">
            <v>Characidium fasciatum</v>
          </cell>
        </row>
        <row r="7960">
          <cell r="B7960" t="str">
            <v>Characidium rachovii</v>
          </cell>
        </row>
        <row r="7961">
          <cell r="B7961" t="str">
            <v>Characiformes</v>
          </cell>
        </row>
        <row r="7962">
          <cell r="B7962" t="str">
            <v>Characiopsis</v>
          </cell>
        </row>
        <row r="7963">
          <cell r="B7963" t="str">
            <v>Characiopsis longipes</v>
          </cell>
        </row>
        <row r="7964">
          <cell r="B7964" t="str">
            <v>Characium</v>
          </cell>
        </row>
        <row r="7965">
          <cell r="B7965" t="str">
            <v>Characium acuminatum</v>
          </cell>
        </row>
        <row r="7966">
          <cell r="B7966" t="str">
            <v>Characium ambiguum</v>
          </cell>
        </row>
        <row r="7967">
          <cell r="B7967" t="str">
            <v>Characium angustum</v>
          </cell>
        </row>
        <row r="7968">
          <cell r="B7968" t="str">
            <v>Characium ensiforme</v>
          </cell>
        </row>
        <row r="7969">
          <cell r="B7969" t="str">
            <v>Characium gracilipes</v>
          </cell>
        </row>
        <row r="7970">
          <cell r="B7970" t="str">
            <v>Characium limneticum</v>
          </cell>
        </row>
        <row r="7971">
          <cell r="B7971" t="str">
            <v>Characium obtusum</v>
          </cell>
        </row>
        <row r="7972">
          <cell r="B7972" t="str">
            <v>Characium pringsheimii</v>
          </cell>
        </row>
        <row r="7973">
          <cell r="B7973" t="str">
            <v>Characium rabenhorsti</v>
          </cell>
        </row>
        <row r="7974">
          <cell r="B7974" t="str">
            <v>Characium rabenhorstii</v>
          </cell>
        </row>
        <row r="7975">
          <cell r="B7975" t="str">
            <v>Characium rostratum</v>
          </cell>
        </row>
        <row r="7976">
          <cell r="B7976" t="str">
            <v>Characium strictum</v>
          </cell>
        </row>
        <row r="7977">
          <cell r="B7977" t="str">
            <v>Charadriiformes</v>
          </cell>
        </row>
        <row r="7978">
          <cell r="B7978" t="str">
            <v>Charadrius semipalmatus</v>
          </cell>
        </row>
        <row r="7979">
          <cell r="B7979" t="str">
            <v>Charadrius vociferus</v>
          </cell>
        </row>
        <row r="7980">
          <cell r="B7980" t="str">
            <v>Charax</v>
          </cell>
        </row>
        <row r="7981">
          <cell r="B7981" t="str">
            <v>Charax cervinus***retired***use Diplodus cervinus</v>
          </cell>
        </row>
        <row r="7982">
          <cell r="B7982" t="str">
            <v>Charax gibbosus</v>
          </cell>
        </row>
        <row r="7983">
          <cell r="B7983" t="str">
            <v>Charibarbitus celetus***retired***use Draculo celetus</v>
          </cell>
        </row>
        <row r="7984">
          <cell r="B7984" t="str">
            <v>Charibarbitus***retired***use Draculo</v>
          </cell>
        </row>
        <row r="7985">
          <cell r="B7985" t="str">
            <v>Charocoidei</v>
          </cell>
        </row>
        <row r="7986">
          <cell r="B7986" t="str">
            <v>Charophyta</v>
          </cell>
        </row>
        <row r="7987">
          <cell r="B7987" t="str">
            <v>Chascanopsetta</v>
          </cell>
        </row>
        <row r="7988">
          <cell r="B7988" t="str">
            <v>Chascanopsetta crumenalis</v>
          </cell>
        </row>
        <row r="7989">
          <cell r="B7989" t="str">
            <v>Chascanopsetta elski</v>
          </cell>
        </row>
        <row r="7990">
          <cell r="B7990" t="str">
            <v>Chascanopsetta kenyaensis</v>
          </cell>
        </row>
        <row r="7991">
          <cell r="B7991" t="str">
            <v>Chascanopsetta lugubris</v>
          </cell>
        </row>
        <row r="7992">
          <cell r="B7992" t="str">
            <v>Chascanopsetta megagnatha</v>
          </cell>
        </row>
        <row r="7993">
          <cell r="B7993" t="str">
            <v>Chascanopsetta micrognatha</v>
          </cell>
        </row>
        <row r="7994">
          <cell r="B7994" t="str">
            <v>Chascanopsetta prognatha</v>
          </cell>
        </row>
        <row r="7995">
          <cell r="B7995" t="str">
            <v>Chascanopsetta prorigera</v>
          </cell>
        </row>
        <row r="7996">
          <cell r="B7996" t="str">
            <v>Chasmanthium</v>
          </cell>
        </row>
        <row r="7997">
          <cell r="B7997" t="str">
            <v>Chasmanthium latifolium</v>
          </cell>
        </row>
        <row r="7998">
          <cell r="B7998" t="str">
            <v>Chasmanthium laxum</v>
          </cell>
        </row>
        <row r="7999">
          <cell r="B7999" t="str">
            <v>Chasmanthium laxum ssp. sessiliflorum</v>
          </cell>
        </row>
        <row r="8000">
          <cell r="B8000" t="str">
            <v>Chasmanthium sessiliflorum***retired***use Chasmanthium laxum ssp. sessiliflorum</v>
          </cell>
        </row>
        <row r="8001">
          <cell r="B8001" t="str">
            <v>Chasmatonotus</v>
          </cell>
        </row>
        <row r="8002">
          <cell r="B8002" t="str">
            <v>Chasmichthys dolichognathus***retired***use Chaenogobius annularis</v>
          </cell>
        </row>
        <row r="8003">
          <cell r="B8003" t="str">
            <v>Chasmichthys***retired***use Chaenogobius</v>
          </cell>
        </row>
        <row r="8004">
          <cell r="B8004" t="str">
            <v>Chasmistes</v>
          </cell>
        </row>
        <row r="8005">
          <cell r="B8005" t="str">
            <v>Chasmistes brevirostris</v>
          </cell>
        </row>
        <row r="8006">
          <cell r="B8006" t="str">
            <v>Chasmistes cujus</v>
          </cell>
        </row>
        <row r="8007">
          <cell r="B8007" t="str">
            <v>Chasmistes fecundus</v>
          </cell>
        </row>
        <row r="8008">
          <cell r="B8008" t="str">
            <v>Chasmistes liorus</v>
          </cell>
        </row>
        <row r="8009">
          <cell r="B8009" t="str">
            <v>Chasmistes muriei</v>
          </cell>
        </row>
        <row r="8010">
          <cell r="B8010" t="str">
            <v>Chasmodes</v>
          </cell>
        </row>
        <row r="8011">
          <cell r="B8011" t="str">
            <v>Chasmodes bosquianus</v>
          </cell>
        </row>
        <row r="8012">
          <cell r="B8012" t="str">
            <v>Chasmodes saburrae</v>
          </cell>
        </row>
        <row r="8013">
          <cell r="B8013" t="str">
            <v>Chatrabus</v>
          </cell>
        </row>
        <row r="8014">
          <cell r="B8014" t="str">
            <v>Chatrabus damaranus</v>
          </cell>
        </row>
        <row r="8015">
          <cell r="B8015" t="str">
            <v>Chatrabus hendersoni</v>
          </cell>
        </row>
        <row r="8016">
          <cell r="B8016" t="str">
            <v>Chatrabus melanurus</v>
          </cell>
        </row>
        <row r="8017">
          <cell r="B8017" t="str">
            <v>Chaudhuria</v>
          </cell>
        </row>
        <row r="8018">
          <cell r="B8018" t="str">
            <v>Chaudhuriidae</v>
          </cell>
        </row>
        <row r="8019">
          <cell r="B8019" t="str">
            <v>Chauliodes</v>
          </cell>
        </row>
        <row r="8020">
          <cell r="B8020" t="str">
            <v>Chauliodes pectinicornis</v>
          </cell>
        </row>
        <row r="8021">
          <cell r="B8021" t="str">
            <v>Chauliodes rastricornis</v>
          </cell>
        </row>
        <row r="8022">
          <cell r="B8022" t="str">
            <v>Chauliodinae</v>
          </cell>
        </row>
        <row r="8023">
          <cell r="B8023" t="str">
            <v>Chauliodontinae</v>
          </cell>
        </row>
        <row r="8024">
          <cell r="B8024" t="str">
            <v>Chauliodontini***retired***use Chauliodontinae</v>
          </cell>
        </row>
        <row r="8025">
          <cell r="B8025" t="str">
            <v>Chauliodus</v>
          </cell>
        </row>
        <row r="8026">
          <cell r="B8026" t="str">
            <v>Chauliodus barbatus</v>
          </cell>
        </row>
        <row r="8027">
          <cell r="B8027" t="str">
            <v>Chauliodus danae</v>
          </cell>
        </row>
        <row r="8028">
          <cell r="B8028" t="str">
            <v>Chauliodus dentatus</v>
          </cell>
        </row>
        <row r="8029">
          <cell r="B8029" t="str">
            <v>Chauliodus macouni</v>
          </cell>
        </row>
        <row r="8030">
          <cell r="B8030" t="str">
            <v>Chauliodus minimus</v>
          </cell>
        </row>
        <row r="8031">
          <cell r="B8031" t="str">
            <v>Chauliodus pammelas</v>
          </cell>
        </row>
        <row r="8032">
          <cell r="B8032" t="str">
            <v>Chauliodus schmidti</v>
          </cell>
        </row>
        <row r="8033">
          <cell r="B8033" t="str">
            <v>Chauliodus sloani</v>
          </cell>
        </row>
        <row r="8034">
          <cell r="B8034" t="str">
            <v>Chauliodus vasnetzovi</v>
          </cell>
        </row>
        <row r="8035">
          <cell r="B8035" t="str">
            <v>Chauliopleona dentata</v>
          </cell>
        </row>
        <row r="8036">
          <cell r="B8036" t="str">
            <v>Chaunacidae</v>
          </cell>
        </row>
        <row r="8037">
          <cell r="B8037" t="str">
            <v>Chaunacioidea</v>
          </cell>
        </row>
        <row r="8038">
          <cell r="B8038" t="str">
            <v>Chaunacioidei***retired***use Ogcocephalioidei</v>
          </cell>
        </row>
        <row r="8039">
          <cell r="B8039" t="str">
            <v>Chaunax</v>
          </cell>
        </row>
        <row r="8040">
          <cell r="B8040" t="str">
            <v>Chaunax pictus</v>
          </cell>
        </row>
        <row r="8041">
          <cell r="B8041" t="str">
            <v>Chaunax stigmaeus</v>
          </cell>
        </row>
        <row r="8042">
          <cell r="B8042" t="str">
            <v>Chaunax suttkusi</v>
          </cell>
        </row>
        <row r="8043">
          <cell r="B8043" t="str">
            <v>Chaunoproctus (Caloppiidae)</v>
          </cell>
        </row>
        <row r="8044">
          <cell r="B8044" t="str">
            <v>Chaunoproctus (Carduelinae)</v>
          </cell>
        </row>
        <row r="8045">
          <cell r="B8045" t="str">
            <v>Cheilea equestris</v>
          </cell>
        </row>
        <row r="8046">
          <cell r="B8046" t="str">
            <v>Cheilinoides cyanopleura***retired***use Cirrhilabrus cyanopleura</v>
          </cell>
        </row>
        <row r="8047">
          <cell r="B8047" t="str">
            <v>Cheilinoides***retired***use Cirrhilabrus</v>
          </cell>
        </row>
        <row r="8048">
          <cell r="B8048" t="str">
            <v>Cheilinus</v>
          </cell>
        </row>
        <row r="8049">
          <cell r="B8049" t="str">
            <v>Cheilinus abudjubbe</v>
          </cell>
        </row>
        <row r="8050">
          <cell r="B8050" t="str">
            <v>Cheilinus aurantiacus***retired***use Dotalabrus aurantiacus</v>
          </cell>
        </row>
        <row r="8051">
          <cell r="B8051" t="str">
            <v>Cheilinus bifasciatus***retired***use Oxycheilinus bimaculatus</v>
          </cell>
        </row>
        <row r="8052">
          <cell r="B8052" t="str">
            <v>Cheilinus bimaculatus***retired***use Oxycheilinus bimaculatus</v>
          </cell>
        </row>
        <row r="8053">
          <cell r="B8053" t="str">
            <v>Cheilinus blochii***retired***use Cheilinus chlorourus</v>
          </cell>
        </row>
        <row r="8054">
          <cell r="B8054" t="str">
            <v>Cheilinus calophthalmus***retired***use Cheilinus oxycephalus</v>
          </cell>
        </row>
        <row r="8055">
          <cell r="B8055" t="str">
            <v>Cheilinus celebicus***retired***use Oxycheilinus celebicus</v>
          </cell>
        </row>
        <row r="8056">
          <cell r="B8056" t="str">
            <v>Cheilinus ceramensis***retired***use Oxycheilinus bimaculatus</v>
          </cell>
        </row>
        <row r="8057">
          <cell r="B8057" t="str">
            <v>Cheilinus chlorourus</v>
          </cell>
        </row>
        <row r="8058">
          <cell r="B8058" t="str">
            <v>Cheilinus chlorurus***retired***use Cheilinus chlorourus</v>
          </cell>
        </row>
        <row r="8059">
          <cell r="B8059" t="str">
            <v>Cheilinus cingulatus***retired***use Oxycheilinus unifasciatus</v>
          </cell>
        </row>
        <row r="8060">
          <cell r="B8060" t="str">
            <v>Cheilinus coccineus***retired***use Oxycheilinus digramma</v>
          </cell>
        </row>
        <row r="8061">
          <cell r="B8061" t="str">
            <v>Cheilinus commersonii***retired***use Oxycheilinus digramma</v>
          </cell>
        </row>
        <row r="8062">
          <cell r="B8062" t="str">
            <v>Cheilinus decacanthus***retired***use Cheilinus chlorourus</v>
          </cell>
        </row>
        <row r="8063">
          <cell r="B8063" t="str">
            <v>Cheilinus diagrammus***retired***use Oxycheilinus digramma</v>
          </cell>
        </row>
        <row r="8064">
          <cell r="B8064" t="str">
            <v>Cheilinus fasciatopunctatus***retired***use Cheilinus trilobatus</v>
          </cell>
        </row>
        <row r="8065">
          <cell r="B8065" t="str">
            <v>Cheilinus fasciatus</v>
          </cell>
        </row>
        <row r="8066">
          <cell r="B8066" t="str">
            <v>Cheilinus festivus***retired***use Cheilinus trilobatus</v>
          </cell>
        </row>
        <row r="8067">
          <cell r="B8067" t="str">
            <v>Cheilinus godeffroyi***retired***use Cheilinus undulatus</v>
          </cell>
        </row>
        <row r="8068">
          <cell r="B8068" t="str">
            <v>Cheilinus guttatus***retired***use Cheilinus chlorourus</v>
          </cell>
        </row>
        <row r="8069">
          <cell r="B8069" t="str">
            <v>Cheilinus hexagonatus***retired***use Oxycheilinus unifasciatus</v>
          </cell>
        </row>
        <row r="8070">
          <cell r="B8070" t="str">
            <v>Cheilinus hexataenia***retired***use Pseudocheilinus hexataenia</v>
          </cell>
        </row>
        <row r="8071">
          <cell r="B8071" t="str">
            <v>Cheilinus hoevenii***retired***use Oxycheilinus celebicus</v>
          </cell>
        </row>
        <row r="8072">
          <cell r="B8072" t="str">
            <v>Cheilinus ketlitzii***retired***use Cheilinus oxycephalus</v>
          </cell>
        </row>
        <row r="8073">
          <cell r="B8073" t="str">
            <v>Cheilinus lacrymans***retired***use Oxycheilinus digramma</v>
          </cell>
        </row>
        <row r="8074">
          <cell r="B8074" t="str">
            <v>Cheilinus lunifer***retired***use Cheilinus lunulatus</v>
          </cell>
        </row>
        <row r="8075">
          <cell r="B8075" t="str">
            <v>Cheilinus lunulatus</v>
          </cell>
        </row>
        <row r="8076">
          <cell r="B8076" t="str">
            <v>Cheilinus maculosus***retired***use Cheilinus trilobatus</v>
          </cell>
        </row>
        <row r="8077">
          <cell r="B8077" t="str">
            <v>Cheilinus melanopleura***retired***use Oxycheilinus bimaculatus</v>
          </cell>
        </row>
        <row r="8078">
          <cell r="B8078" t="str">
            <v>Cheilinus mentalis***retired***use Oxycheilinus mentalis</v>
          </cell>
        </row>
        <row r="8079">
          <cell r="B8079" t="str">
            <v>Cheilinus mertensii***retired***use Cheilinus undulatus</v>
          </cell>
        </row>
        <row r="8080">
          <cell r="B8080" t="str">
            <v>Cheilinus mossambicus***retired***use Oxycheilinus bimaculatus</v>
          </cell>
        </row>
        <row r="8081">
          <cell r="B8081" t="str">
            <v>Cheilinus nebulosus***retired***use Cheilinus trilobatus</v>
          </cell>
        </row>
        <row r="8082">
          <cell r="B8082" t="str">
            <v>Cheilinus nigropinnatus***retired***use Wetmorella nigropinnata</v>
          </cell>
        </row>
        <row r="8083">
          <cell r="B8083" t="str">
            <v>Cheilinus notophthalmus***retired***use Oxycheilinus arenatus</v>
          </cell>
        </row>
        <row r="8084">
          <cell r="B8084" t="str">
            <v>Cheilinus orientalis***retired***use Oxycheilinus orientalis</v>
          </cell>
        </row>
        <row r="8085">
          <cell r="B8085" t="str">
            <v>Cheilinus oxycephalus</v>
          </cell>
        </row>
        <row r="8086">
          <cell r="B8086" t="str">
            <v>Cheilinus oxyrhynchus***retired***use Oxycheilinus celebicus</v>
          </cell>
        </row>
        <row r="8087">
          <cell r="B8087" t="str">
            <v>Cheilinus polygramma***retired***use Oxycheilinus unifasciatus</v>
          </cell>
        </row>
        <row r="8088">
          <cell r="B8088" t="str">
            <v>Cheilinus pulchellus***retired***use Cheilinus trilobatus</v>
          </cell>
        </row>
        <row r="8089">
          <cell r="B8089" t="str">
            <v>Cheilinus punctatus***retired***use Cheilinus chlorourus</v>
          </cell>
        </row>
        <row r="8090">
          <cell r="B8090" t="str">
            <v>Cheilinus punctulatus***retired***use Cheilinus chlorourus</v>
          </cell>
        </row>
        <row r="8091">
          <cell r="B8091" t="str">
            <v>Cheilinus quinquecinctus***retired***use Cheilinus fasciatus</v>
          </cell>
        </row>
        <row r="8092">
          <cell r="B8092" t="str">
            <v>Cheilinus radiatus***retired***use Oxycheilinus digramma</v>
          </cell>
        </row>
        <row r="8093">
          <cell r="B8093" t="str">
            <v>Cheilinus rhodochrous***retired***use Oxycheilinus rhodochrous</v>
          </cell>
        </row>
        <row r="8094">
          <cell r="B8094" t="str">
            <v>Cheilinus rivulatus***retired***use Cheilinus trilobatus</v>
          </cell>
        </row>
        <row r="8095">
          <cell r="B8095" t="str">
            <v>Cheilinus roseus***retired***use Oxycheilinus digramma</v>
          </cell>
        </row>
        <row r="8096">
          <cell r="B8096" t="str">
            <v>Cheilinus rostratus***retired***use Cheilinus undulatus</v>
          </cell>
        </row>
        <row r="8097">
          <cell r="B8097" t="str">
            <v>Cheilinus sanguineus***retired***use Cheilinus oxycephalus</v>
          </cell>
        </row>
        <row r="8098">
          <cell r="B8098" t="str">
            <v>Cheilinus tetrazona***retired***use Cheilinus trilobatus</v>
          </cell>
        </row>
        <row r="8099">
          <cell r="B8099" t="str">
            <v>Cheilinus trilobatus</v>
          </cell>
        </row>
        <row r="8100">
          <cell r="B8100" t="str">
            <v>Cheilinus trilobus***retired***use Cheilinus trilobatus</v>
          </cell>
        </row>
        <row r="8101">
          <cell r="B8101" t="str">
            <v>Cheilinus undulatus</v>
          </cell>
        </row>
        <row r="8102">
          <cell r="B8102" t="str">
            <v>Cheilinus unifasciatus***retired***use Oxycheilinus unifasciatus</v>
          </cell>
        </row>
        <row r="8103">
          <cell r="B8103" t="str">
            <v>Cheilinus venosus***retired***use Oxycheilinus mentalis</v>
          </cell>
        </row>
        <row r="8104">
          <cell r="B8104" t="str">
            <v>Cheilinus zonurus***retired***use Oxycheilinus unifasciatus</v>
          </cell>
        </row>
        <row r="8105">
          <cell r="B8105" t="str">
            <v>Cheilio</v>
          </cell>
        </row>
        <row r="8106">
          <cell r="B8106" t="str">
            <v>Cheilio auratus***retired***use Cheilio inermis</v>
          </cell>
        </row>
        <row r="8107">
          <cell r="B8107" t="str">
            <v>Cheilio bicolor***retired***use Cheilio inermis</v>
          </cell>
        </row>
        <row r="8108">
          <cell r="B8108" t="str">
            <v>Cheilio cyanochloris***retired***use Cheilio inermis</v>
          </cell>
        </row>
        <row r="8109">
          <cell r="B8109" t="str">
            <v>Cheilio forskalii***retired***use Cheilio inermis</v>
          </cell>
        </row>
        <row r="8110">
          <cell r="B8110" t="str">
            <v>Cheilio fuscus***retired***use Cheilio inermis</v>
          </cell>
        </row>
        <row r="8111">
          <cell r="B8111" t="str">
            <v>Cheilio hemichrysos***retired***use Cheilio inermis</v>
          </cell>
        </row>
        <row r="8112">
          <cell r="B8112" t="str">
            <v>Cheilio inermis</v>
          </cell>
        </row>
        <row r="8113">
          <cell r="B8113" t="str">
            <v>Cheilio lineatus***retired***use Siphonognathus radiatus</v>
          </cell>
        </row>
        <row r="8114">
          <cell r="B8114" t="str">
            <v>Cheilio microstoma***retired***use Cheilio inermis</v>
          </cell>
        </row>
        <row r="8115">
          <cell r="B8115" t="str">
            <v>Cheilio ramosus***retired***use Cheilio inermis</v>
          </cell>
        </row>
        <row r="8116">
          <cell r="B8116" t="str">
            <v>Cheilio udanad***retired***use Cheilio inermis</v>
          </cell>
        </row>
        <row r="8117">
          <cell r="B8117" t="str">
            <v>Cheilio viridis***retired***use Cheilio inermis</v>
          </cell>
        </row>
        <row r="8118">
          <cell r="B8118" t="str">
            <v>Cheiliopsis bivittatus***retired***use Bodianus opercularis</v>
          </cell>
        </row>
        <row r="8119">
          <cell r="B8119" t="str">
            <v>Cheiliopsis***retired***use Bodianus</v>
          </cell>
        </row>
        <row r="8120">
          <cell r="B8120" t="str">
            <v>Cheilobranchidae***retired***use Gobiesocidae</v>
          </cell>
        </row>
        <row r="8121">
          <cell r="B8121" t="str">
            <v>Cheilochromis euchilus</v>
          </cell>
        </row>
        <row r="8122">
          <cell r="B8122" t="str">
            <v>Cheilodactylidae</v>
          </cell>
        </row>
        <row r="8123">
          <cell r="B8123" t="str">
            <v>Cheilodactylus</v>
          </cell>
        </row>
        <row r="8124">
          <cell r="B8124" t="str">
            <v>Cheilodactylus fasciatus</v>
          </cell>
        </row>
        <row r="8125">
          <cell r="B8125" t="str">
            <v>Cheilodactylus macropterus***retired***use Nemadactylus macropterus</v>
          </cell>
        </row>
        <row r="8126">
          <cell r="B8126" t="str">
            <v>Cheilodactylus spectabilis</v>
          </cell>
        </row>
        <row r="8127">
          <cell r="B8127" t="str">
            <v>Cheilodipterus</v>
          </cell>
        </row>
        <row r="8128">
          <cell r="B8128" t="str">
            <v>Cheilodipterus affinis***retired***use Apogon affinis</v>
          </cell>
        </row>
        <row r="8129">
          <cell r="B8129" t="str">
            <v>Cheilodipterus arabicus</v>
          </cell>
        </row>
        <row r="8130">
          <cell r="B8130" t="str">
            <v>Cheilodipterus caninus***retired***use Cheilodipterus arabicus</v>
          </cell>
        </row>
        <row r="8131">
          <cell r="B8131" t="str">
            <v>Cheilodipterus lachneri</v>
          </cell>
        </row>
        <row r="8132">
          <cell r="B8132" t="str">
            <v>Cheilodipterus lineatus***retired***use Cheilodipterus macrodon</v>
          </cell>
        </row>
        <row r="8133">
          <cell r="B8133" t="str">
            <v>Cheilodipterus macrodon</v>
          </cell>
        </row>
        <row r="8134">
          <cell r="B8134" t="str">
            <v>Cheilodipterus quinquelineatus</v>
          </cell>
        </row>
        <row r="8135">
          <cell r="B8135" t="str">
            <v>Cheilolabrus magnilabris***retired***use Hemigymnus melapterus</v>
          </cell>
        </row>
        <row r="8136">
          <cell r="B8136" t="str">
            <v>Cheilolabrus***retired***use Hemigymnus</v>
          </cell>
        </row>
        <row r="8137">
          <cell r="B8137" t="str">
            <v>Cheilopogon</v>
          </cell>
        </row>
        <row r="8138">
          <cell r="B8138" t="str">
            <v>Cheilopogon atrisignis</v>
          </cell>
        </row>
        <row r="8139">
          <cell r="B8139" t="str">
            <v>Cheilopogon cyanopterus</v>
          </cell>
        </row>
        <row r="8140">
          <cell r="B8140" t="str">
            <v>Cheilopogon exsiliens</v>
          </cell>
        </row>
        <row r="8141">
          <cell r="B8141" t="str">
            <v>Cheilopogon furcatus</v>
          </cell>
        </row>
        <row r="8142">
          <cell r="B8142" t="str">
            <v>Cheilopogon heterurus</v>
          </cell>
        </row>
        <row r="8143">
          <cell r="B8143" t="str">
            <v>Cheilopogon heterurus heterurus</v>
          </cell>
        </row>
        <row r="8144">
          <cell r="B8144" t="str">
            <v>Cheilopogon heterurus hubbsi</v>
          </cell>
        </row>
        <row r="8145">
          <cell r="B8145" t="str">
            <v>Cheilopogon melanurus</v>
          </cell>
        </row>
        <row r="8146">
          <cell r="B8146" t="str">
            <v>Cheilopogon nigricans</v>
          </cell>
        </row>
        <row r="8147">
          <cell r="B8147" t="str">
            <v>Cheilopogon pinnatibarbatus</v>
          </cell>
        </row>
        <row r="8148">
          <cell r="B8148" t="str">
            <v>Cheilopogon pinnatibarbatus melanocercus</v>
          </cell>
        </row>
        <row r="8149">
          <cell r="B8149" t="str">
            <v>Cheilopogon spilonotopterus</v>
          </cell>
        </row>
        <row r="8150">
          <cell r="B8150" t="str">
            <v>Cheilopogon spilopterus</v>
          </cell>
        </row>
        <row r="8151">
          <cell r="B8151" t="str">
            <v>Cheilopogon suttoni</v>
          </cell>
        </row>
        <row r="8152">
          <cell r="B8152" t="str">
            <v>Cheilopora</v>
          </cell>
        </row>
        <row r="8153">
          <cell r="B8153" t="str">
            <v>Cheilopora praelonga</v>
          </cell>
        </row>
        <row r="8154">
          <cell r="B8154" t="str">
            <v>Cheiloprion</v>
          </cell>
        </row>
        <row r="8155">
          <cell r="B8155" t="str">
            <v>Cheiloprion labiatus</v>
          </cell>
        </row>
        <row r="8156">
          <cell r="B8156" t="str">
            <v>Cheilotrema</v>
          </cell>
        </row>
        <row r="8157">
          <cell r="B8157" t="str">
            <v>Cheilotrema saturnum</v>
          </cell>
        </row>
        <row r="8158">
          <cell r="B8158" t="str">
            <v>Cheilotrichia</v>
          </cell>
        </row>
        <row r="8159">
          <cell r="B8159" t="str">
            <v>Cheimarrhichthyidae</v>
          </cell>
        </row>
        <row r="8160">
          <cell r="B8160" t="str">
            <v>Cheimarrichthys</v>
          </cell>
        </row>
        <row r="8161">
          <cell r="B8161" t="str">
            <v>Cheimarrichthys fosteri</v>
          </cell>
        </row>
        <row r="8162">
          <cell r="B8162" t="str">
            <v>Cheiracanthium insulare***retired***use Cheiracanthium insulare, Vinson 1863 (Cheiracanthium) or L Koch 1866</v>
          </cell>
        </row>
        <row r="8163">
          <cell r="B8163" t="str">
            <v>Cheiracanthium insulare, L Koch 1866 (Cheiracanthium)</v>
          </cell>
        </row>
        <row r="8164">
          <cell r="B8164" t="str">
            <v>Cheiracanthium insulare, Vinson 1863 (Cheiracanthium)</v>
          </cell>
        </row>
        <row r="8165">
          <cell r="B8165" t="str">
            <v>Cheirimedeia</v>
          </cell>
        </row>
        <row r="8166">
          <cell r="B8166" t="str">
            <v>Cheirimedeia macrodactyla</v>
          </cell>
        </row>
        <row r="8167">
          <cell r="B8167" t="str">
            <v>Cheirimedeia similicarpa</v>
          </cell>
        </row>
        <row r="8168">
          <cell r="B8168" t="str">
            <v>Cheirimedeia zotea</v>
          </cell>
        </row>
        <row r="8169">
          <cell r="B8169" t="str">
            <v>Cheirodon</v>
          </cell>
        </row>
        <row r="8170">
          <cell r="B8170" t="str">
            <v>Cheirodon axelrodi***retired***use Paracheirodon axelrodi</v>
          </cell>
        </row>
        <row r="8171">
          <cell r="B8171" t="str">
            <v>Cheirodon parahybae</v>
          </cell>
        </row>
        <row r="8172">
          <cell r="B8172" t="str">
            <v>Chela</v>
          </cell>
        </row>
        <row r="8173">
          <cell r="B8173" t="str">
            <v>Chela laubuca</v>
          </cell>
        </row>
        <row r="8174">
          <cell r="B8174" t="str">
            <v>Chelicerata</v>
          </cell>
        </row>
        <row r="8175">
          <cell r="B8175" t="str">
            <v>Chelicopia arostrata</v>
          </cell>
        </row>
        <row r="8176">
          <cell r="B8176" t="str">
            <v>Chelidonichthys</v>
          </cell>
        </row>
        <row r="8177">
          <cell r="B8177" t="str">
            <v>Chelidonichthys capensis</v>
          </cell>
        </row>
        <row r="8178">
          <cell r="B8178" t="str">
            <v>Chelidonichthys cuculus</v>
          </cell>
        </row>
        <row r="8179">
          <cell r="B8179" t="str">
            <v>Chelidonichthys kumu</v>
          </cell>
        </row>
        <row r="8180">
          <cell r="B8180" t="str">
            <v>Chelidonichthys lucernus</v>
          </cell>
        </row>
        <row r="8181">
          <cell r="B8181" t="str">
            <v>Chelidonichthys obscurus</v>
          </cell>
        </row>
        <row r="8182">
          <cell r="B8182" t="str">
            <v>Chelidonichthys queketti</v>
          </cell>
        </row>
        <row r="8183">
          <cell r="B8183" t="str">
            <v>Chelifera</v>
          </cell>
        </row>
        <row r="8184">
          <cell r="B8184" t="str">
            <v>Chelifera/Metachela</v>
          </cell>
        </row>
        <row r="8185">
          <cell r="B8185" t="str">
            <v>Chelipoda</v>
          </cell>
        </row>
        <row r="8186">
          <cell r="B8186" t="str">
            <v>Chelipoda albiseta</v>
          </cell>
        </row>
        <row r="8187">
          <cell r="B8187" t="str">
            <v>Chelmo muelleri***retired***use Chelmon muelleri</v>
          </cell>
        </row>
        <row r="8188">
          <cell r="B8188" t="str">
            <v>Chelmo pelta***retired***use Prognathodes aculeatus</v>
          </cell>
        </row>
        <row r="8189">
          <cell r="B8189" t="str">
            <v>Chelmo pulcher***retired***use Chaetodon xanthocephalus</v>
          </cell>
        </row>
        <row r="8190">
          <cell r="B8190" t="str">
            <v>Chelmo tricinctus***retired***use Chelmon marginalis</v>
          </cell>
        </row>
        <row r="8191">
          <cell r="B8191" t="str">
            <v>Chelmo trochilus***retired***use Chelmonops truncatus</v>
          </cell>
        </row>
        <row r="8192">
          <cell r="B8192" t="str">
            <v>Chelmo***retired***use Chelmon</v>
          </cell>
        </row>
        <row r="8193">
          <cell r="B8193" t="str">
            <v>Chelmon</v>
          </cell>
        </row>
        <row r="8194">
          <cell r="B8194" t="str">
            <v>Chelmon aculeatus***retired***use Prognathodes aculeatus</v>
          </cell>
        </row>
        <row r="8195">
          <cell r="B8195" t="str">
            <v>Chelmon lol***retired***use Chelmon rostratus</v>
          </cell>
        </row>
        <row r="8196">
          <cell r="B8196" t="str">
            <v>Chelmon marginalis</v>
          </cell>
        </row>
        <row r="8197">
          <cell r="B8197" t="str">
            <v>Chelmon muelleri</v>
          </cell>
        </row>
        <row r="8198">
          <cell r="B8198" t="str">
            <v>Chelmon rostratus</v>
          </cell>
        </row>
        <row r="8199">
          <cell r="B8199" t="str">
            <v>Chelmonops</v>
          </cell>
        </row>
        <row r="8200">
          <cell r="B8200" t="str">
            <v>Chelmonops curiosus</v>
          </cell>
        </row>
        <row r="8201">
          <cell r="B8201" t="str">
            <v>Chelmonops howensis***retired***use Amphichaetodon howensis</v>
          </cell>
        </row>
        <row r="8202">
          <cell r="B8202" t="str">
            <v>Chelmonops truncatus</v>
          </cell>
        </row>
        <row r="8203">
          <cell r="B8203" t="str">
            <v>Chelon</v>
          </cell>
        </row>
        <row r="8204">
          <cell r="B8204" t="str">
            <v>Chelon axillaris***retired***use Valamugil seheli</v>
          </cell>
        </row>
        <row r="8205">
          <cell r="B8205" t="str">
            <v>Chelon crenilabis***retired***use Crenimugil crenilabis</v>
          </cell>
        </row>
        <row r="8206">
          <cell r="B8206" t="str">
            <v>Chelon dussumieri</v>
          </cell>
        </row>
        <row r="8207">
          <cell r="B8207" t="str">
            <v>Chelon engeli***retired***use Valamugil engeli</v>
          </cell>
        </row>
        <row r="8208">
          <cell r="B8208" t="str">
            <v>Chelon labrosus</v>
          </cell>
        </row>
        <row r="8209">
          <cell r="B8209" t="str">
            <v>Chelon macrolepis</v>
          </cell>
        </row>
        <row r="8210">
          <cell r="B8210" t="str">
            <v>Chelon vaigiensis***retired***use Liza vaigiensis</v>
          </cell>
        </row>
        <row r="8211">
          <cell r="B8211" t="str">
            <v>Chelonariidae</v>
          </cell>
        </row>
        <row r="8212">
          <cell r="B8212" t="str">
            <v>Chelonarium</v>
          </cell>
        </row>
        <row r="8213">
          <cell r="B8213" t="str">
            <v>Chelonarium lecontei</v>
          </cell>
        </row>
        <row r="8214">
          <cell r="B8214" t="str">
            <v>Chelone glabra</v>
          </cell>
        </row>
        <row r="8215">
          <cell r="B8215" t="str">
            <v>Chelonibia patula</v>
          </cell>
        </row>
        <row r="8216">
          <cell r="B8216" t="str">
            <v>Chelonodon</v>
          </cell>
        </row>
        <row r="8217">
          <cell r="B8217" t="str">
            <v>Chelonodon fluviatilis***retired***use Tetraodon fluviatilis</v>
          </cell>
        </row>
        <row r="8218">
          <cell r="B8218" t="str">
            <v>Chelonodon laticeps</v>
          </cell>
        </row>
        <row r="8219">
          <cell r="B8219" t="str">
            <v>Chelonodon patoca</v>
          </cell>
        </row>
        <row r="8220">
          <cell r="B8220" t="str">
            <v>Chelonodon pleurospilus</v>
          </cell>
        </row>
        <row r="8221">
          <cell r="B8221" t="str">
            <v>Chelonodon pulchellus***retired***use Chelonodon pleurospilus</v>
          </cell>
        </row>
        <row r="8222">
          <cell r="B8222" t="str">
            <v>Chelonodontops pulchellus***retired***use Chelonodon pleurospilus</v>
          </cell>
        </row>
        <row r="8223">
          <cell r="B8223" t="str">
            <v>Chelonodontops***retired***use Chelonodon</v>
          </cell>
        </row>
        <row r="8224">
          <cell r="B8224" t="str">
            <v>Chelydra serpentina</v>
          </cell>
        </row>
        <row r="8225">
          <cell r="B8225" t="str">
            <v>Chelydridae</v>
          </cell>
        </row>
        <row r="8226">
          <cell r="B8226" t="str">
            <v>Chelyosoma columbianum</v>
          </cell>
        </row>
        <row r="8227">
          <cell r="B8227" t="str">
            <v>Chelyosoma productum</v>
          </cell>
        </row>
        <row r="8228">
          <cell r="B8228" t="str">
            <v>Chen caerulescens</v>
          </cell>
        </row>
        <row r="8229">
          <cell r="B8229" t="str">
            <v>Chen rossii</v>
          </cell>
        </row>
        <row r="8230">
          <cell r="B8230" t="str">
            <v>Chenogaster holmbergi***retired***use Gasterochisma melampus</v>
          </cell>
        </row>
        <row r="8231">
          <cell r="B8231" t="str">
            <v>Chenopodium</v>
          </cell>
        </row>
        <row r="8232">
          <cell r="B8232" t="str">
            <v>Chenopodium album</v>
          </cell>
        </row>
        <row r="8233">
          <cell r="B8233" t="str">
            <v>Chenopodium ambrosioides***retired***use Dysphania ambrosioides</v>
          </cell>
        </row>
        <row r="8234">
          <cell r="B8234" t="str">
            <v>Chenopodium atrovirens</v>
          </cell>
        </row>
        <row r="8235">
          <cell r="B8235" t="str">
            <v>Chenopodium berlandieri</v>
          </cell>
        </row>
        <row r="8236">
          <cell r="B8236" t="str">
            <v>Chenopodium capitatum</v>
          </cell>
        </row>
        <row r="8237">
          <cell r="B8237" t="str">
            <v>Chenopodium desiccatum</v>
          </cell>
        </row>
        <row r="8238">
          <cell r="B8238" t="str">
            <v>Chenopodium glaucum</v>
          </cell>
        </row>
        <row r="8239">
          <cell r="B8239" t="str">
            <v>Chenopodium pratericola</v>
          </cell>
        </row>
        <row r="8240">
          <cell r="B8240" t="str">
            <v>Chenopodium rubrum</v>
          </cell>
        </row>
        <row r="8241">
          <cell r="B8241" t="str">
            <v>Chenopodium simplex</v>
          </cell>
        </row>
        <row r="8242">
          <cell r="B8242" t="str">
            <v>Chenopodium watsonii</v>
          </cell>
        </row>
        <row r="8243">
          <cell r="B8243" t="str">
            <v>Chernokrilus</v>
          </cell>
        </row>
        <row r="8244">
          <cell r="B8244" t="str">
            <v>Chernokrilus misnomus</v>
          </cell>
        </row>
        <row r="8245">
          <cell r="B8245" t="str">
            <v>Chernovskiia</v>
          </cell>
        </row>
        <row r="8246">
          <cell r="B8246" t="str">
            <v>Chernovskiia amphitrite</v>
          </cell>
        </row>
        <row r="8247">
          <cell r="B8247" t="str">
            <v>Chernovskiia orbicus</v>
          </cell>
        </row>
        <row r="8248">
          <cell r="B8248" t="str">
            <v>Cherublemma</v>
          </cell>
        </row>
        <row r="8249">
          <cell r="B8249" t="str">
            <v>Cherublemma emmelas</v>
          </cell>
        </row>
        <row r="8250">
          <cell r="B8250" t="str">
            <v>Chesnonia verrucosa</v>
          </cell>
        </row>
        <row r="8251">
          <cell r="B8251" t="str">
            <v>Cheumatopsyche</v>
          </cell>
        </row>
        <row r="8252">
          <cell r="B8252" t="str">
            <v>Cheumatopsyche analis</v>
          </cell>
        </row>
        <row r="8253">
          <cell r="B8253" t="str">
            <v>Cheumatopsyche aphanta</v>
          </cell>
        </row>
        <row r="8254">
          <cell r="B8254" t="str">
            <v>Cheumatopsyche burksi</v>
          </cell>
        </row>
        <row r="8255">
          <cell r="B8255" t="str">
            <v>Cheumatopsyche campyla</v>
          </cell>
        </row>
        <row r="8256">
          <cell r="B8256" t="str">
            <v>Cheumatopsyche comis</v>
          </cell>
        </row>
        <row r="8257">
          <cell r="B8257" t="str">
            <v>Cheumatopsyche enonis</v>
          </cell>
        </row>
        <row r="8258">
          <cell r="B8258" t="str">
            <v>Cheumatopsyche etrona</v>
          </cell>
        </row>
        <row r="8259">
          <cell r="B8259" t="str">
            <v>Cheumatopsyche geora</v>
          </cell>
        </row>
        <row r="8260">
          <cell r="B8260" t="str">
            <v>Cheumatopsyche gracilis</v>
          </cell>
        </row>
        <row r="8261">
          <cell r="B8261" t="str">
            <v>Cheumatopsyche harwoodi</v>
          </cell>
        </row>
        <row r="8262">
          <cell r="B8262" t="str">
            <v>Cheumatopsyche lasia</v>
          </cell>
        </row>
        <row r="8263">
          <cell r="B8263" t="str">
            <v>Cheumatopsyche logani</v>
          </cell>
        </row>
        <row r="8264">
          <cell r="B8264" t="str">
            <v>Cheumatopsyche mickeli</v>
          </cell>
        </row>
        <row r="8265">
          <cell r="B8265" t="str">
            <v>Cheumatopsyche minuscula</v>
          </cell>
        </row>
        <row r="8266">
          <cell r="B8266" t="str">
            <v>Cheumatopsyche mollala</v>
          </cell>
        </row>
        <row r="8267">
          <cell r="B8267" t="str">
            <v>Cheumatopsyche oxa</v>
          </cell>
        </row>
        <row r="8268">
          <cell r="B8268" t="str">
            <v>Cheumatopsyche pasella</v>
          </cell>
        </row>
        <row r="8269">
          <cell r="B8269" t="str">
            <v>Cheumatopsyche pettiti</v>
          </cell>
        </row>
        <row r="8270">
          <cell r="B8270" t="str">
            <v>Cheumatopsyche rossi</v>
          </cell>
        </row>
        <row r="8271">
          <cell r="B8271" t="str">
            <v>Cheumatopsyche smithi</v>
          </cell>
        </row>
        <row r="8272">
          <cell r="B8272" t="str">
            <v>Cheumatopsyche speciosa</v>
          </cell>
        </row>
        <row r="8273">
          <cell r="B8273" t="str">
            <v>Cheumatopsyche wrighti</v>
          </cell>
        </row>
        <row r="8274">
          <cell r="B8274" t="str">
            <v>Chevalia aviculae</v>
          </cell>
        </row>
        <row r="8275">
          <cell r="B8275" t="str">
            <v>Chevalia carpenteri</v>
          </cell>
        </row>
        <row r="8276">
          <cell r="B8276" t="str">
            <v>Chevalia inaequalis</v>
          </cell>
        </row>
        <row r="8277">
          <cell r="B8277" t="str">
            <v>Chiasmodon</v>
          </cell>
        </row>
        <row r="8278">
          <cell r="B8278" t="str">
            <v>Chiasmodon niger</v>
          </cell>
        </row>
        <row r="8279">
          <cell r="B8279" t="str">
            <v>Chiasmodontidae</v>
          </cell>
        </row>
        <row r="8280">
          <cell r="B8280" t="str">
            <v>Chilara</v>
          </cell>
        </row>
        <row r="8281">
          <cell r="B8281" t="str">
            <v>Chilara taylori</v>
          </cell>
        </row>
        <row r="8282">
          <cell r="B8282" t="str">
            <v>Chilinus hexagonatus***retired***use Oxycheilinus unifasciatus</v>
          </cell>
        </row>
        <row r="8283">
          <cell r="B8283" t="str">
            <v>Chilo</v>
          </cell>
        </row>
        <row r="8284">
          <cell r="B8284" t="str">
            <v>Chilodontidae***retired***use Chilodontinae</v>
          </cell>
        </row>
        <row r="8285">
          <cell r="B8285" t="str">
            <v>Chilodontinae</v>
          </cell>
        </row>
        <row r="8286">
          <cell r="B8286" t="str">
            <v>Chilodus</v>
          </cell>
        </row>
        <row r="8287">
          <cell r="B8287" t="str">
            <v>Chilodus punctatus</v>
          </cell>
        </row>
        <row r="8288">
          <cell r="B8288" t="str">
            <v>Chiloglanis</v>
          </cell>
        </row>
        <row r="8289">
          <cell r="B8289" t="str">
            <v>Chilomonas</v>
          </cell>
        </row>
        <row r="8290">
          <cell r="B8290" t="str">
            <v>Chilomycterus</v>
          </cell>
        </row>
        <row r="8291">
          <cell r="B8291" t="str">
            <v>Chilomycterus affinis***retired***use Chilomycterus reticulatus</v>
          </cell>
        </row>
        <row r="8292">
          <cell r="B8292" t="str">
            <v>Chilomycterus antennatus</v>
          </cell>
        </row>
        <row r="8293">
          <cell r="B8293" t="str">
            <v>Chilomycterus antillarum</v>
          </cell>
        </row>
        <row r="8294">
          <cell r="B8294" t="str">
            <v>Chilomycterus atinga***retired***use Chilomycterus atringa</v>
          </cell>
        </row>
        <row r="8295">
          <cell r="B8295" t="str">
            <v>Chilomycterus atringa</v>
          </cell>
        </row>
        <row r="8296">
          <cell r="B8296" t="str">
            <v>Chilomycterus geometricus</v>
          </cell>
        </row>
        <row r="8297">
          <cell r="B8297" t="str">
            <v>Chilomycterus reticulatus</v>
          </cell>
        </row>
        <row r="8298">
          <cell r="B8298" t="str">
            <v>Chilomycterus schoepfii</v>
          </cell>
        </row>
        <row r="8299">
          <cell r="B8299" t="str">
            <v>Chilomycterus spinosus</v>
          </cell>
        </row>
        <row r="8300">
          <cell r="B8300" t="str">
            <v>Chilophiurina</v>
          </cell>
        </row>
        <row r="8301">
          <cell r="B8301" t="str">
            <v>Chilopoda</v>
          </cell>
        </row>
        <row r="8302">
          <cell r="B8302" t="str">
            <v>Chilorhinus</v>
          </cell>
        </row>
        <row r="8303">
          <cell r="B8303" t="str">
            <v>Chilorhinus platyrhynchus</v>
          </cell>
        </row>
        <row r="8304">
          <cell r="B8304" t="str">
            <v>Chilorhinus suensoni***retired***use Chilorhinus suensonii</v>
          </cell>
        </row>
        <row r="8305">
          <cell r="B8305" t="str">
            <v>Chilorhinus suensonii</v>
          </cell>
        </row>
        <row r="8306">
          <cell r="B8306" t="str">
            <v>Chiloscyllium</v>
          </cell>
        </row>
        <row r="8307">
          <cell r="B8307" t="str">
            <v>Chiloscyllium arabicum</v>
          </cell>
        </row>
        <row r="8308">
          <cell r="B8308" t="str">
            <v>Chiloscyllium burmensis</v>
          </cell>
        </row>
        <row r="8309">
          <cell r="B8309" t="str">
            <v>Chiloscyllium caeruleopunctatum***retired***use Chiloscyllium plagiosum</v>
          </cell>
        </row>
        <row r="8310">
          <cell r="B8310" t="str">
            <v>Chiloscyllium colax***retired***use Chiloscyllium indicum</v>
          </cell>
        </row>
        <row r="8311">
          <cell r="B8311" t="str">
            <v>Chiloscyllium confusum</v>
          </cell>
        </row>
        <row r="8312">
          <cell r="B8312" t="str">
            <v>Chiloscyllium dolganovi</v>
          </cell>
        </row>
        <row r="8313">
          <cell r="B8313" t="str">
            <v>Chiloscyllium griseum</v>
          </cell>
        </row>
        <row r="8314">
          <cell r="B8314" t="str">
            <v>Chiloscyllium hasselti***retired***use Chiloscyllium hasseltii</v>
          </cell>
        </row>
        <row r="8315">
          <cell r="B8315" t="str">
            <v>Chiloscyllium hasseltii</v>
          </cell>
        </row>
        <row r="8316">
          <cell r="B8316" t="str">
            <v>Chiloscyllium indicum</v>
          </cell>
        </row>
        <row r="8317">
          <cell r="B8317" t="str">
            <v>Chiloscyllium malaianum***retired***use Hemiscyllium freycineti</v>
          </cell>
        </row>
        <row r="8318">
          <cell r="B8318" t="str">
            <v>Chiloscyllium modestum***retired***use Brachaelurus waddi</v>
          </cell>
        </row>
        <row r="8319">
          <cell r="B8319" t="str">
            <v>Chiloscyllium plagiosum</v>
          </cell>
        </row>
        <row r="8320">
          <cell r="B8320" t="str">
            <v>Chiloscyllium plagiosum interruptum***retired***use Chiloscyllium plagiosum</v>
          </cell>
        </row>
        <row r="8321">
          <cell r="B8321" t="str">
            <v>Chiloscyllium punctatum</v>
          </cell>
        </row>
        <row r="8322">
          <cell r="B8322" t="str">
            <v>Chilostigma</v>
          </cell>
        </row>
        <row r="8323">
          <cell r="B8323" t="str">
            <v>Chilostigma itascae</v>
          </cell>
        </row>
        <row r="8324">
          <cell r="B8324" t="str">
            <v>Chilostigmodes</v>
          </cell>
        </row>
        <row r="8325">
          <cell r="B8325" t="str">
            <v>Chiloxanthinae</v>
          </cell>
        </row>
        <row r="8326">
          <cell r="B8326" t="str">
            <v>Chiloxanthus</v>
          </cell>
        </row>
        <row r="8327">
          <cell r="B8327" t="str">
            <v>Chimaera</v>
          </cell>
        </row>
        <row r="8328">
          <cell r="B8328" t="str">
            <v>Chimaera cubana</v>
          </cell>
        </row>
        <row r="8329">
          <cell r="B8329" t="str">
            <v>Chimaera jordani</v>
          </cell>
        </row>
        <row r="8330">
          <cell r="B8330" t="str">
            <v>Chimaera lignaria</v>
          </cell>
        </row>
        <row r="8331">
          <cell r="B8331" t="str">
            <v>Chimaera monstrosa</v>
          </cell>
        </row>
        <row r="8332">
          <cell r="B8332" t="str">
            <v>Chimaera owstoni</v>
          </cell>
        </row>
        <row r="8333">
          <cell r="B8333" t="str">
            <v>Chimaera phantasma</v>
          </cell>
        </row>
        <row r="8334">
          <cell r="B8334" t="str">
            <v>Chimaera pseudomonstrosa</v>
          </cell>
        </row>
        <row r="8335">
          <cell r="B8335" t="str">
            <v>Chimaeridae</v>
          </cell>
        </row>
        <row r="8336">
          <cell r="B8336" t="str">
            <v>Chimaeriformes</v>
          </cell>
        </row>
        <row r="8337">
          <cell r="B8337" t="str">
            <v>Chimaeroidei</v>
          </cell>
        </row>
        <row r="8338">
          <cell r="B8338" t="str">
            <v>Chimaphila maculata</v>
          </cell>
        </row>
        <row r="8339">
          <cell r="B8339" t="str">
            <v>Chimaphila umbellata</v>
          </cell>
        </row>
        <row r="8340">
          <cell r="B8340" t="str">
            <v>Chimarra</v>
          </cell>
        </row>
        <row r="8341">
          <cell r="B8341" t="str">
            <v>Chimarra angustipennis</v>
          </cell>
        </row>
        <row r="8342">
          <cell r="B8342" t="str">
            <v>Chimarra aterrima</v>
          </cell>
        </row>
        <row r="8343">
          <cell r="B8343" t="str">
            <v>Chimarra beameri</v>
          </cell>
        </row>
        <row r="8344">
          <cell r="B8344" t="str">
            <v>Chimarra feria</v>
          </cell>
        </row>
        <row r="8345">
          <cell r="B8345" t="str">
            <v>Chimarra florida</v>
          </cell>
        </row>
        <row r="8346">
          <cell r="B8346" t="str">
            <v>Chimarra obscura</v>
          </cell>
        </row>
        <row r="8347">
          <cell r="B8347" t="str">
            <v>Chimarra socia</v>
          </cell>
        </row>
        <row r="8348">
          <cell r="B8348" t="str">
            <v>Chimarra utahensis</v>
          </cell>
        </row>
        <row r="8349">
          <cell r="B8349" t="str">
            <v>Chimarrinae</v>
          </cell>
        </row>
        <row r="8350">
          <cell r="B8350" t="str">
            <v>Chionanthus virginicus</v>
          </cell>
        </row>
        <row r="8351">
          <cell r="B8351" t="str">
            <v>Chione (Rubiaceae)</v>
          </cell>
        </row>
        <row r="8352">
          <cell r="B8352" t="str">
            <v>Chione (Veneridae)</v>
          </cell>
        </row>
        <row r="8353">
          <cell r="B8353" t="str">
            <v>Chione californiensis</v>
          </cell>
        </row>
        <row r="8354">
          <cell r="B8354" t="str">
            <v>Chione cancellata</v>
          </cell>
        </row>
        <row r="8355">
          <cell r="B8355" t="str">
            <v>Chione undatella</v>
          </cell>
        </row>
        <row r="8356">
          <cell r="B8356" t="str">
            <v>Chionoecetes bairdi</v>
          </cell>
        </row>
        <row r="8357">
          <cell r="B8357" t="str">
            <v>Chionoecetes opilio</v>
          </cell>
        </row>
        <row r="8358">
          <cell r="B8358" t="str">
            <v>Chionoecetes tanneri</v>
          </cell>
        </row>
        <row r="8359">
          <cell r="B8359" t="str">
            <v>Chiridota</v>
          </cell>
        </row>
        <row r="8360">
          <cell r="B8360" t="str">
            <v>Chiridota laevis</v>
          </cell>
        </row>
        <row r="8361">
          <cell r="B8361" t="str">
            <v>Chiridotea</v>
          </cell>
        </row>
        <row r="8362">
          <cell r="B8362" t="str">
            <v>Chiridotea almyra</v>
          </cell>
        </row>
        <row r="8363">
          <cell r="B8363" t="str">
            <v>Chiridotea caeca***retired***use Chiridotea coeca</v>
          </cell>
        </row>
        <row r="8364">
          <cell r="B8364" t="str">
            <v>Chiridotea coeca</v>
          </cell>
        </row>
        <row r="8365">
          <cell r="B8365" t="str">
            <v>Chiridotea excavata</v>
          </cell>
        </row>
        <row r="8366">
          <cell r="B8366" t="str">
            <v>Chiridotea nigrescens</v>
          </cell>
        </row>
        <row r="8367">
          <cell r="B8367" t="str">
            <v>Chiridotea tuftsii</v>
          </cell>
        </row>
        <row r="8368">
          <cell r="B8368" t="str">
            <v>Chirimia</v>
          </cell>
        </row>
        <row r="8369">
          <cell r="B8369" t="str">
            <v>Chirocentridae</v>
          </cell>
        </row>
        <row r="8370">
          <cell r="B8370" t="str">
            <v>Chirocentrodon</v>
          </cell>
        </row>
        <row r="8371">
          <cell r="B8371" t="str">
            <v>Chirocentrodon bleekerianus</v>
          </cell>
        </row>
        <row r="8372">
          <cell r="B8372" t="str">
            <v>Chirocentrus</v>
          </cell>
        </row>
        <row r="8373">
          <cell r="B8373" t="str">
            <v>Chirocentrus dorab</v>
          </cell>
        </row>
        <row r="8374">
          <cell r="B8374" t="str">
            <v>Chirocentrus nudus</v>
          </cell>
        </row>
        <row r="8375">
          <cell r="B8375" t="str">
            <v>Chirocephalidae</v>
          </cell>
        </row>
        <row r="8376">
          <cell r="B8376" t="str">
            <v>Chirodon alburnus***retired***use Aphyocharax alburnus</v>
          </cell>
        </row>
        <row r="8377">
          <cell r="B8377" t="str">
            <v>Chirolophis</v>
          </cell>
        </row>
        <row r="8378">
          <cell r="B8378" t="str">
            <v>Chirolophis ascanii</v>
          </cell>
        </row>
        <row r="8379">
          <cell r="B8379" t="str">
            <v>Chirolophis decoratus</v>
          </cell>
        </row>
        <row r="8380">
          <cell r="B8380" t="str">
            <v>Chirolophis galerita***retired***use Chirolophis ascanii</v>
          </cell>
        </row>
        <row r="8381">
          <cell r="B8381" t="str">
            <v>Chirolophis nugator</v>
          </cell>
        </row>
        <row r="8382">
          <cell r="B8382" t="str">
            <v>Chirolophis snyderi</v>
          </cell>
        </row>
        <row r="8383">
          <cell r="B8383" t="str">
            <v>Chirolophis tarsodes</v>
          </cell>
        </row>
        <row r="8384">
          <cell r="B8384" t="str">
            <v>Chirolophius kempi***retired***use Lophiodes kempi</v>
          </cell>
        </row>
        <row r="8385">
          <cell r="B8385" t="str">
            <v>Chirolophius***retired***use Lophiodes</v>
          </cell>
        </row>
        <row r="8386">
          <cell r="B8386" t="str">
            <v>Chironemidae</v>
          </cell>
        </row>
        <row r="8387">
          <cell r="B8387" t="str">
            <v>Chironemus</v>
          </cell>
        </row>
        <row r="8388">
          <cell r="B8388" t="str">
            <v>Chironemus marmoratus</v>
          </cell>
        </row>
        <row r="8389">
          <cell r="B8389" t="str">
            <v>Chironemus spectabilis***retired***use Cheilodactylus spectabilis</v>
          </cell>
        </row>
        <row r="8390">
          <cell r="B8390" t="str">
            <v>Chironomidae</v>
          </cell>
        </row>
        <row r="8391">
          <cell r="B8391" t="str">
            <v>Chironominae</v>
          </cell>
        </row>
        <row r="8392">
          <cell r="B8392" t="str">
            <v>Chironomini</v>
          </cell>
        </row>
        <row r="8393">
          <cell r="B8393" t="str">
            <v>Chironomini genus B</v>
          </cell>
        </row>
        <row r="8394">
          <cell r="B8394" t="str">
            <v>Chironomus</v>
          </cell>
        </row>
        <row r="8395">
          <cell r="B8395" t="str">
            <v>Chironomus abortivus***retired***use Parachironomus abortivus</v>
          </cell>
        </row>
        <row r="8396">
          <cell r="B8396" t="str">
            <v>Chironomus anthracinus</v>
          </cell>
        </row>
        <row r="8397">
          <cell r="B8397" t="str">
            <v>Chironomus attenuatus</v>
          </cell>
        </row>
        <row r="8398">
          <cell r="B8398" t="str">
            <v>Chironomus crassicaudatus</v>
          </cell>
        </row>
        <row r="8399">
          <cell r="B8399" t="str">
            <v>Chironomus decorus</v>
          </cell>
        </row>
        <row r="8400">
          <cell r="B8400" t="str">
            <v>Chironomus decorus group</v>
          </cell>
        </row>
        <row r="8401">
          <cell r="B8401" t="str">
            <v>Chironomus major</v>
          </cell>
        </row>
        <row r="8402">
          <cell r="B8402" t="str">
            <v>Chironomus nigrovittatus***retired***use Microchironomus nigrovittatus</v>
          </cell>
        </row>
        <row r="8403">
          <cell r="B8403" t="str">
            <v>Chironomus ochreatus</v>
          </cell>
        </row>
        <row r="8404">
          <cell r="B8404" t="str">
            <v>Chironomus plumosus</v>
          </cell>
        </row>
        <row r="8405">
          <cell r="B8405" t="str">
            <v>Chironomus riparius</v>
          </cell>
        </row>
        <row r="8406">
          <cell r="B8406" t="str">
            <v>Chironomus riparius group</v>
          </cell>
        </row>
        <row r="8407">
          <cell r="B8407" t="str">
            <v>Chironomus staegeri</v>
          </cell>
        </row>
        <row r="8408">
          <cell r="B8408" t="str">
            <v>Chironomus stigmaterus</v>
          </cell>
        </row>
        <row r="8409">
          <cell r="B8409" t="str">
            <v>Chironomus tentans</v>
          </cell>
        </row>
        <row r="8410">
          <cell r="B8410" t="str">
            <v>Chironomus/Einfeldia</v>
          </cell>
        </row>
        <row r="8411">
          <cell r="B8411" t="str">
            <v>Chirophryne</v>
          </cell>
        </row>
        <row r="8412">
          <cell r="B8412" t="str">
            <v>Chirophryne xenolophus</v>
          </cell>
        </row>
        <row r="8413">
          <cell r="B8413" t="str">
            <v>Chirostoma</v>
          </cell>
        </row>
        <row r="8414">
          <cell r="B8414" t="str">
            <v>Chirostoma jordani</v>
          </cell>
        </row>
        <row r="8415">
          <cell r="B8415" t="str">
            <v>Chirostomias</v>
          </cell>
        </row>
        <row r="8416">
          <cell r="B8416" t="str">
            <v>Chirostomias pliopterus</v>
          </cell>
        </row>
        <row r="8417">
          <cell r="B8417" t="str">
            <v>Chitala chitala</v>
          </cell>
        </row>
        <row r="8418">
          <cell r="B8418" t="str">
            <v>Chiton</v>
          </cell>
        </row>
        <row r="8419">
          <cell r="B8419" t="str">
            <v>Chitonidae</v>
          </cell>
        </row>
        <row r="8420">
          <cell r="B8420" t="str">
            <v>Chitonotus</v>
          </cell>
        </row>
        <row r="8421">
          <cell r="B8421" t="str">
            <v>Chitonotus pugetensis</v>
          </cell>
        </row>
        <row r="8422">
          <cell r="B8422" t="str">
            <v>Chlainomonas</v>
          </cell>
        </row>
        <row r="8423">
          <cell r="B8423" t="str">
            <v>Chlamydocapsa</v>
          </cell>
        </row>
        <row r="8424">
          <cell r="B8424" t="str">
            <v>Chlamydocapsa bacillus</v>
          </cell>
        </row>
        <row r="8425">
          <cell r="B8425" t="str">
            <v>Chlamydocapsa limnetica</v>
          </cell>
        </row>
        <row r="8426">
          <cell r="B8426" t="str">
            <v>Chlamydocapsa planctonica</v>
          </cell>
        </row>
        <row r="8427">
          <cell r="B8427" t="str">
            <v>Chlamydomonadaceae</v>
          </cell>
        </row>
        <row r="8428">
          <cell r="B8428" t="str">
            <v>Chlamydomonadales</v>
          </cell>
        </row>
        <row r="8429">
          <cell r="B8429" t="str">
            <v>Chlamydomonas</v>
          </cell>
        </row>
        <row r="8430">
          <cell r="B8430" t="str">
            <v>Chlamydomonas angulosa</v>
          </cell>
        </row>
        <row r="8431">
          <cell r="B8431" t="str">
            <v>Chlamydomonas cienkowskii</v>
          </cell>
        </row>
        <row r="8432">
          <cell r="B8432" t="str">
            <v>Chlamydomonas coccoides</v>
          </cell>
        </row>
        <row r="8433">
          <cell r="B8433" t="str">
            <v>Chlamydomonas dinobryonii</v>
          </cell>
        </row>
        <row r="8434">
          <cell r="B8434" t="str">
            <v>Chlamydomonas epiphytica</v>
          </cell>
        </row>
        <row r="8435">
          <cell r="B8435" t="str">
            <v>Chlamydomonas globosa</v>
          </cell>
        </row>
        <row r="8436">
          <cell r="B8436" t="str">
            <v>Chlamydomonas gloeogama</v>
          </cell>
        </row>
        <row r="8437">
          <cell r="B8437" t="str">
            <v>Chlamydomonas gracilis</v>
          </cell>
        </row>
        <row r="8438">
          <cell r="B8438" t="str">
            <v>Chlamydomonas gregaria</v>
          </cell>
        </row>
        <row r="8439">
          <cell r="B8439" t="str">
            <v>Chlamydomonas grovei</v>
          </cell>
        </row>
        <row r="8440">
          <cell r="B8440" t="str">
            <v>Chlamydomonas komma</v>
          </cell>
        </row>
        <row r="8441">
          <cell r="B8441" t="str">
            <v>Chlamydomonas monadina</v>
          </cell>
        </row>
        <row r="8442">
          <cell r="B8442" t="str">
            <v>Chlamydomonas mucicola</v>
          </cell>
        </row>
        <row r="8443">
          <cell r="B8443" t="str">
            <v>Chlamydomonas pertyi</v>
          </cell>
        </row>
        <row r="8444">
          <cell r="B8444" t="str">
            <v>Chlamydomonas platystigma</v>
          </cell>
        </row>
        <row r="8445">
          <cell r="B8445" t="str">
            <v>Chlamydomonas pseudopertyi</v>
          </cell>
        </row>
        <row r="8446">
          <cell r="B8446" t="str">
            <v>Chlamydomonas sectilis</v>
          </cell>
        </row>
        <row r="8447">
          <cell r="B8447" t="str">
            <v>Chlamydomonas snowiae</v>
          </cell>
        </row>
        <row r="8448">
          <cell r="B8448" t="str">
            <v>Chlamydomonas spangicola</v>
          </cell>
        </row>
        <row r="8449">
          <cell r="B8449" t="str">
            <v>Chlamydomonas sphagnicola</v>
          </cell>
        </row>
        <row r="8450">
          <cell r="B8450" t="str">
            <v>Chlamydoselachidae</v>
          </cell>
        </row>
        <row r="8451">
          <cell r="B8451" t="str">
            <v>Chlamydoselachus</v>
          </cell>
        </row>
        <row r="8452">
          <cell r="B8452" t="str">
            <v>Chlamydoselachus anguineus</v>
          </cell>
        </row>
        <row r="8453">
          <cell r="B8453" t="str">
            <v>Chlamydotheca</v>
          </cell>
        </row>
        <row r="8454">
          <cell r="B8454" t="str">
            <v>Chlamys</v>
          </cell>
        </row>
        <row r="8455">
          <cell r="B8455" t="str">
            <v>Chlamys hastata</v>
          </cell>
        </row>
        <row r="8456">
          <cell r="B8456" t="str">
            <v>Chlamys rubida</v>
          </cell>
        </row>
        <row r="8457">
          <cell r="B8457" t="str">
            <v>Chloeia pinnata</v>
          </cell>
        </row>
        <row r="8458">
          <cell r="B8458" t="str">
            <v>Chloeia viridis</v>
          </cell>
        </row>
        <row r="8459">
          <cell r="B8459" t="str">
            <v>Chlopsidae</v>
          </cell>
        </row>
        <row r="8460">
          <cell r="B8460" t="str">
            <v>Chlopsis</v>
          </cell>
        </row>
        <row r="8461">
          <cell r="B8461" t="str">
            <v>Chlopsis bicolor</v>
          </cell>
        </row>
        <row r="8462">
          <cell r="B8462" t="str">
            <v>Chloracantha spinosa</v>
          </cell>
        </row>
        <row r="8463">
          <cell r="B8463" t="str">
            <v>Chloramoebales</v>
          </cell>
        </row>
        <row r="8464">
          <cell r="B8464" t="str">
            <v>Chlorangiella</v>
          </cell>
        </row>
        <row r="8465">
          <cell r="B8465" t="str">
            <v>Chlorangiellaceae</v>
          </cell>
        </row>
        <row r="8466">
          <cell r="B8466" t="str">
            <v>Chlorella</v>
          </cell>
        </row>
        <row r="8467">
          <cell r="B8467" t="str">
            <v>Chlorella ellipsoidea</v>
          </cell>
        </row>
        <row r="8468">
          <cell r="B8468" t="str">
            <v>Chlorella miniata</v>
          </cell>
        </row>
        <row r="8469">
          <cell r="B8469" t="str">
            <v>Chlorella minutissima</v>
          </cell>
        </row>
        <row r="8470">
          <cell r="B8470" t="str">
            <v>Chlorella saccarophila var. ellipsoidea</v>
          </cell>
        </row>
        <row r="8471">
          <cell r="B8471" t="str">
            <v>Chlorella saccharophila</v>
          </cell>
        </row>
        <row r="8472">
          <cell r="B8472" t="str">
            <v>Chlorella saccharophila var. ellipsoidea</v>
          </cell>
        </row>
        <row r="8473">
          <cell r="B8473" t="str">
            <v>Chlorella vulgaris</v>
          </cell>
        </row>
        <row r="8474">
          <cell r="B8474" t="str">
            <v>Chlorellaceae</v>
          </cell>
        </row>
        <row r="8475">
          <cell r="B8475" t="str">
            <v>Chlorellales</v>
          </cell>
        </row>
        <row r="8476">
          <cell r="B8476" t="str">
            <v>Chlorellodiopsis separabilis</v>
          </cell>
        </row>
        <row r="8477">
          <cell r="B8477" t="str">
            <v>Chlorichthys grayii***retired***use Thalassoma lunare</v>
          </cell>
        </row>
        <row r="8478">
          <cell r="B8478" t="str">
            <v>Chlorichthys***retired***use Thalassoma</v>
          </cell>
        </row>
        <row r="8479">
          <cell r="B8479" t="str">
            <v>Chloricthys***retired***use Thalassoma</v>
          </cell>
        </row>
        <row r="8480">
          <cell r="B8480" t="str">
            <v>Chloris verticillata</v>
          </cell>
        </row>
        <row r="8481">
          <cell r="B8481" t="str">
            <v>Chlorobotrys</v>
          </cell>
        </row>
        <row r="8482">
          <cell r="B8482" t="str">
            <v>Chlorochromonas minuta</v>
          </cell>
        </row>
        <row r="8483">
          <cell r="B8483" t="str">
            <v>Chlorococcaceae</v>
          </cell>
        </row>
        <row r="8484">
          <cell r="B8484" t="str">
            <v>Chlorococcum</v>
          </cell>
        </row>
        <row r="8485">
          <cell r="B8485" t="str">
            <v>Chlorococcum humicola</v>
          </cell>
        </row>
        <row r="8486">
          <cell r="B8486" t="str">
            <v>Chlorodendraceae</v>
          </cell>
        </row>
        <row r="8487">
          <cell r="B8487" t="str">
            <v>Chlorogloea</v>
          </cell>
        </row>
        <row r="8488">
          <cell r="B8488" t="str">
            <v>Chlorogloea fritschii</v>
          </cell>
        </row>
        <row r="8489">
          <cell r="B8489" t="str">
            <v>Chlorogloea microcystoides</v>
          </cell>
        </row>
        <row r="8490">
          <cell r="B8490" t="str">
            <v>Chlorogonium</v>
          </cell>
        </row>
        <row r="8491">
          <cell r="B8491" t="str">
            <v>Chlorogonium elongatum</v>
          </cell>
        </row>
        <row r="8492">
          <cell r="B8492" t="str">
            <v>Chlorogonium minimum</v>
          </cell>
        </row>
        <row r="8493">
          <cell r="B8493" t="str">
            <v>Chlorohydra</v>
          </cell>
        </row>
        <row r="8494">
          <cell r="B8494" t="str">
            <v>Chlorokardion</v>
          </cell>
        </row>
        <row r="8495">
          <cell r="B8495" t="str">
            <v>Chlorokybaceae</v>
          </cell>
        </row>
        <row r="8496">
          <cell r="B8496" t="str">
            <v>Chlorokybus</v>
          </cell>
        </row>
        <row r="8497">
          <cell r="B8497" t="str">
            <v>Chlorolobion braunii</v>
          </cell>
        </row>
        <row r="8498">
          <cell r="B8498" t="str">
            <v>Chlorolobion lunulatum</v>
          </cell>
        </row>
        <row r="8499">
          <cell r="B8499" t="str">
            <v>Chloromeson</v>
          </cell>
        </row>
        <row r="8500">
          <cell r="B8500" t="str">
            <v>Chloroperlidae</v>
          </cell>
        </row>
        <row r="8501">
          <cell r="B8501" t="str">
            <v>Chloroperlinae</v>
          </cell>
        </row>
        <row r="8502">
          <cell r="B8502" t="str">
            <v>Chlorophthalmidae</v>
          </cell>
        </row>
        <row r="8503">
          <cell r="B8503" t="str">
            <v>Chlorophthalmoidei</v>
          </cell>
        </row>
        <row r="8504">
          <cell r="B8504" t="str">
            <v>Chlorophthalmus</v>
          </cell>
        </row>
        <row r="8505">
          <cell r="B8505" t="str">
            <v>Chlorophthalmus agassizi</v>
          </cell>
        </row>
        <row r="8506">
          <cell r="B8506" t="str">
            <v>Chlorophthalmus brasiliensis</v>
          </cell>
        </row>
        <row r="8507">
          <cell r="B8507" t="str">
            <v>Chlorophyceae</v>
          </cell>
        </row>
        <row r="8508">
          <cell r="B8508" t="str">
            <v>Chlorophyta (Chlorophyta)</v>
          </cell>
        </row>
        <row r="8509">
          <cell r="B8509" t="str">
            <v>Chlorophyta (Viridaeplantae)</v>
          </cell>
        </row>
        <row r="8510">
          <cell r="B8510" t="str">
            <v>Chloropidae</v>
          </cell>
        </row>
        <row r="8511">
          <cell r="B8511" t="str">
            <v>Chlorosarcina</v>
          </cell>
        </row>
        <row r="8512">
          <cell r="B8512" t="str">
            <v>Chloroscombrus</v>
          </cell>
        </row>
        <row r="8513">
          <cell r="B8513" t="str">
            <v>Chloroscombrus chrysurus</v>
          </cell>
        </row>
        <row r="8514">
          <cell r="B8514" t="str">
            <v>Chloroscombrus orqueta</v>
          </cell>
        </row>
        <row r="8515">
          <cell r="B8515" t="str">
            <v>Chlorotabanus</v>
          </cell>
        </row>
        <row r="8516">
          <cell r="B8516" t="str">
            <v>Chlorotabanus crepuscularis</v>
          </cell>
        </row>
        <row r="8517">
          <cell r="B8517" t="str">
            <v>Chlorotetraedron incus</v>
          </cell>
        </row>
        <row r="8518">
          <cell r="B8518" t="str">
            <v>Chlorotylium cataractum</v>
          </cell>
        </row>
        <row r="8519">
          <cell r="B8519" t="str">
            <v>Chlorurus</v>
          </cell>
        </row>
        <row r="8520">
          <cell r="B8520" t="str">
            <v>Chlorurus atrilunula</v>
          </cell>
        </row>
        <row r="8521">
          <cell r="B8521" t="str">
            <v>Chlorurus bleekeri</v>
          </cell>
        </row>
        <row r="8522">
          <cell r="B8522" t="str">
            <v>Chlorurus bowersi</v>
          </cell>
        </row>
        <row r="8523">
          <cell r="B8523" t="str">
            <v>Chlorurus capistratoides</v>
          </cell>
        </row>
        <row r="8524">
          <cell r="B8524" t="str">
            <v>Chlorurus cyanescens</v>
          </cell>
        </row>
        <row r="8525">
          <cell r="B8525" t="str">
            <v>Chlorurus enneacanthus</v>
          </cell>
        </row>
        <row r="8526">
          <cell r="B8526" t="str">
            <v>Chlorurus frontalis</v>
          </cell>
        </row>
        <row r="8527">
          <cell r="B8527" t="str">
            <v>Chlorurus genazonatus</v>
          </cell>
        </row>
        <row r="8528">
          <cell r="B8528" t="str">
            <v>Chlorurus gibbus</v>
          </cell>
        </row>
        <row r="8529">
          <cell r="B8529" t="str">
            <v>Chlorurus japanensis</v>
          </cell>
        </row>
        <row r="8530">
          <cell r="B8530" t="str">
            <v>Chlorurus microrhinos</v>
          </cell>
        </row>
        <row r="8531">
          <cell r="B8531" t="str">
            <v>Chlorurus oedema</v>
          </cell>
        </row>
        <row r="8532">
          <cell r="B8532" t="str">
            <v>Chlorurus perspicillatus</v>
          </cell>
        </row>
        <row r="8533">
          <cell r="B8533" t="str">
            <v>Chlorurus pulchellus***retired***use Cetoscarus bicolor</v>
          </cell>
        </row>
        <row r="8534">
          <cell r="B8534" t="str">
            <v>Chlorurus rhakoura</v>
          </cell>
        </row>
        <row r="8535">
          <cell r="B8535" t="str">
            <v>Chlorurus sordidus</v>
          </cell>
        </row>
        <row r="8536">
          <cell r="B8536" t="str">
            <v>Chlorurus strongylocephalus</v>
          </cell>
        </row>
        <row r="8537">
          <cell r="B8537" t="str">
            <v>Chlorurus troschelii</v>
          </cell>
        </row>
        <row r="8538">
          <cell r="B8538" t="str">
            <v>Choanoflagellida</v>
          </cell>
        </row>
        <row r="8539">
          <cell r="B8539" t="str">
            <v>Chodatella</v>
          </cell>
        </row>
        <row r="8540">
          <cell r="B8540" t="str">
            <v>Chodatella ciliata</v>
          </cell>
        </row>
        <row r="8541">
          <cell r="B8541" t="str">
            <v>Chodatella longiseta</v>
          </cell>
        </row>
        <row r="8542">
          <cell r="B8542" t="str">
            <v>Chodatella quadriseta</v>
          </cell>
        </row>
        <row r="8543">
          <cell r="B8543" t="str">
            <v>Chodatella subsalsa</v>
          </cell>
        </row>
        <row r="8544">
          <cell r="B8544" t="str">
            <v>Chodatella wratislaviensis</v>
          </cell>
        </row>
        <row r="8545">
          <cell r="B8545" t="str">
            <v>Chodatella wratislawiensis</v>
          </cell>
        </row>
        <row r="8546">
          <cell r="B8546" t="str">
            <v>Choerodon</v>
          </cell>
        </row>
        <row r="8547">
          <cell r="B8547" t="str">
            <v>Choerodon albigena***retired***use Choerodon cyanodus</v>
          </cell>
        </row>
        <row r="8548">
          <cell r="B8548" t="str">
            <v>Choerodon ambiguus***retired***use Choerodon venustus</v>
          </cell>
        </row>
        <row r="8549">
          <cell r="B8549" t="str">
            <v>Choerodon anchorago</v>
          </cell>
        </row>
        <row r="8550">
          <cell r="B8550" t="str">
            <v>Choerodon azurio</v>
          </cell>
        </row>
        <row r="8551">
          <cell r="B8551" t="str">
            <v>Choerodon balerensis***retired***use Choerodon fasciatus</v>
          </cell>
        </row>
        <row r="8552">
          <cell r="B8552" t="str">
            <v>Choerodon cauteroma</v>
          </cell>
        </row>
        <row r="8553">
          <cell r="B8553" t="str">
            <v>Choerodon cephalotes</v>
          </cell>
        </row>
        <row r="8554">
          <cell r="B8554" t="str">
            <v>Choerodon cyanodus</v>
          </cell>
        </row>
        <row r="8555">
          <cell r="B8555" t="str">
            <v>Choerodon fasciatus</v>
          </cell>
        </row>
        <row r="8556">
          <cell r="B8556" t="str">
            <v>Choerodon frenatus</v>
          </cell>
        </row>
        <row r="8557">
          <cell r="B8557" t="str">
            <v>Choerodon graphicus</v>
          </cell>
        </row>
        <row r="8558">
          <cell r="B8558" t="str">
            <v>Choerodon griseus***retired***use Labroidei</v>
          </cell>
        </row>
        <row r="8559">
          <cell r="B8559" t="str">
            <v>Choerodon gymnogenys</v>
          </cell>
        </row>
        <row r="8560">
          <cell r="B8560" t="str">
            <v>Choerodon jordani</v>
          </cell>
        </row>
        <row r="8561">
          <cell r="B8561" t="str">
            <v>Choerodon margaritiferus</v>
          </cell>
        </row>
        <row r="8562">
          <cell r="B8562" t="str">
            <v>Choerodon melanostigma</v>
          </cell>
        </row>
        <row r="8563">
          <cell r="B8563" t="str">
            <v>Choerodon monostigma</v>
          </cell>
        </row>
        <row r="8564">
          <cell r="B8564" t="str">
            <v>Choerodon oligacanthus</v>
          </cell>
        </row>
        <row r="8565">
          <cell r="B8565" t="str">
            <v>Choerodon paynei</v>
          </cell>
        </row>
        <row r="8566">
          <cell r="B8566" t="str">
            <v>Choerodon pescadoresis***retired***use Choerodon robustus</v>
          </cell>
        </row>
        <row r="8567">
          <cell r="B8567" t="str">
            <v>Choerodon quadrifasciatus***retired***use Choerodon schoenleinii</v>
          </cell>
        </row>
        <row r="8568">
          <cell r="B8568" t="str">
            <v>Choerodon robustus</v>
          </cell>
        </row>
        <row r="8569">
          <cell r="B8569" t="str">
            <v>Choerodon rubescens</v>
          </cell>
        </row>
        <row r="8570">
          <cell r="B8570" t="str">
            <v>Choerodon rubidus***retired***use Choerodon schoenleinii</v>
          </cell>
        </row>
        <row r="8571">
          <cell r="B8571" t="str">
            <v>Choerodon schoenleinii</v>
          </cell>
        </row>
        <row r="8572">
          <cell r="B8572" t="str">
            <v>Choerodon sugillatum</v>
          </cell>
        </row>
        <row r="8573">
          <cell r="B8573" t="str">
            <v>Choerodon transversalis***retired***use Choerodon graphicus</v>
          </cell>
        </row>
        <row r="8574">
          <cell r="B8574" t="str">
            <v>Choerodon venustus</v>
          </cell>
        </row>
        <row r="8575">
          <cell r="B8575" t="str">
            <v>Choerodon vitta</v>
          </cell>
        </row>
        <row r="8576">
          <cell r="B8576" t="str">
            <v>Choerodon weberi***retired***use Choerodon anchorago</v>
          </cell>
        </row>
        <row r="8577">
          <cell r="B8577" t="str">
            <v>Choerodon zamboangae</v>
          </cell>
        </row>
        <row r="8578">
          <cell r="B8578" t="str">
            <v>Choerodon zosterophorus</v>
          </cell>
        </row>
        <row r="8579">
          <cell r="B8579" t="str">
            <v>Choerodonoides***retired***use Choerodon</v>
          </cell>
        </row>
        <row r="8580">
          <cell r="B8580" t="str">
            <v>Choeroichthys</v>
          </cell>
        </row>
        <row r="8581">
          <cell r="B8581" t="str">
            <v>Choeroichthys brachysoma</v>
          </cell>
        </row>
        <row r="8582">
          <cell r="B8582" t="str">
            <v>Choeroichthys sculptus</v>
          </cell>
        </row>
        <row r="8583">
          <cell r="B8583" t="str">
            <v>Choeroichthys suillus</v>
          </cell>
        </row>
        <row r="8584">
          <cell r="B8584" t="str">
            <v>Choerojulis arangoi***retired***use Halichoeres bivittatus</v>
          </cell>
        </row>
        <row r="8585">
          <cell r="B8585" t="str">
            <v>Choerojulis brownfieldi***retired***use Halichoeres brownfieldi</v>
          </cell>
        </row>
        <row r="8586">
          <cell r="B8586" t="str">
            <v>Choerojulis grandisquamis***retired***use Halichoeres bivittatus</v>
          </cell>
        </row>
        <row r="8587">
          <cell r="B8587" t="str">
            <v>Choerojulis***retired***use Halichoeres</v>
          </cell>
        </row>
        <row r="8588">
          <cell r="B8588" t="str">
            <v>Choerops albigena***retired***use Choerodon cyanodus</v>
          </cell>
        </row>
        <row r="8589">
          <cell r="B8589" t="str">
            <v>Choerops azurio***retired***use Choerodon azurio</v>
          </cell>
        </row>
        <row r="8590">
          <cell r="B8590" t="str">
            <v>Choerops brenchleyi***retired***use Choerodon zosterophorus</v>
          </cell>
        </row>
        <row r="8591">
          <cell r="B8591" t="str">
            <v>Choerops cephalotes***retired***use Choerodon cephalotes</v>
          </cell>
        </row>
        <row r="8592">
          <cell r="B8592" t="str">
            <v>Choerops concolor***retired***use Choerodon cyanodus</v>
          </cell>
        </row>
        <row r="8593">
          <cell r="B8593" t="str">
            <v>Choerops crassus***retired***use Choerodon cyanodus</v>
          </cell>
        </row>
        <row r="8594">
          <cell r="B8594" t="str">
            <v>Choerops dodecacanthus***retired***use Choerodon robustus</v>
          </cell>
        </row>
        <row r="8595">
          <cell r="B8595" t="str">
            <v>Choerops graphicus***retired***use Choerodon graphicus</v>
          </cell>
        </row>
        <row r="8596">
          <cell r="B8596" t="str">
            <v>Choerops hodgkinsonii***retired***use Choerodon cephalotes</v>
          </cell>
        </row>
        <row r="8597">
          <cell r="B8597" t="str">
            <v>Choerops jordani***retired***use Choerodon jordani</v>
          </cell>
        </row>
        <row r="8598">
          <cell r="B8598" t="str">
            <v>Choerops macleayi***retired***use Choerodon cephalotes</v>
          </cell>
        </row>
        <row r="8599">
          <cell r="B8599" t="str">
            <v>Choerops maeander***retired***use Choerodon anchorago</v>
          </cell>
        </row>
        <row r="8600">
          <cell r="B8600" t="str">
            <v>Choerops meleagris***retired***use Choerodon anchorago</v>
          </cell>
        </row>
        <row r="8601">
          <cell r="B8601" t="str">
            <v>Choerops natalensis***retired***use Anchichoerops natalensis</v>
          </cell>
        </row>
        <row r="8602">
          <cell r="B8602" t="str">
            <v>Choerops notatus***retired***use Choerodon schoenleinii</v>
          </cell>
        </row>
        <row r="8603">
          <cell r="B8603" t="str">
            <v>Choerops nyctemblema***retired***use Choerodon schoenleinii</v>
          </cell>
        </row>
        <row r="8604">
          <cell r="B8604" t="str">
            <v>Choerops olivaceus***retired***use Choerodon cyanodus</v>
          </cell>
        </row>
        <row r="8605">
          <cell r="B8605" t="str">
            <v>Choerops ommopterus***retired***use Choerodon schoenleinii</v>
          </cell>
        </row>
        <row r="8606">
          <cell r="B8606" t="str">
            <v>Choerops palawanensis***retired***use Choerodon oligacanthus</v>
          </cell>
        </row>
        <row r="8607">
          <cell r="B8607" t="str">
            <v>Choerops perpulcher***retired***use Choerodon cephalotes</v>
          </cell>
        </row>
        <row r="8608">
          <cell r="B8608" t="str">
            <v>Choerops rubescens***retired***use Choerodon rubescens</v>
          </cell>
        </row>
        <row r="8609">
          <cell r="B8609" t="str">
            <v>Choerops unimaculatus***retired***use Choerodon schoenleinii</v>
          </cell>
        </row>
        <row r="8610">
          <cell r="B8610" t="str">
            <v>Choerops venustus***retired***use Choerodon venustus</v>
          </cell>
        </row>
        <row r="8611">
          <cell r="B8611" t="str">
            <v>Choerops zamboangae***retired***use Choerodon zamboangae</v>
          </cell>
        </row>
        <row r="8612">
          <cell r="B8612" t="str">
            <v>Choerops zosterophorus***retired***use Choerodon zosterophorus</v>
          </cell>
        </row>
        <row r="8613">
          <cell r="B8613" t="str">
            <v>Choerops***retired***use Choerodon</v>
          </cell>
        </row>
        <row r="8614">
          <cell r="B8614" t="str">
            <v>Choetodon melapterus***retired***use Chaetodon melapterus</v>
          </cell>
        </row>
        <row r="8615">
          <cell r="B8615" t="str">
            <v>Chologaster</v>
          </cell>
        </row>
        <row r="8616">
          <cell r="B8616" t="str">
            <v>Chologaster agassizii***retired***use Forbesichthys agassizii</v>
          </cell>
        </row>
        <row r="8617">
          <cell r="B8617" t="str">
            <v>Chologaster avitus***retired***use Chologaster cornuta</v>
          </cell>
        </row>
        <row r="8618">
          <cell r="B8618" t="str">
            <v>Chologaster cornuta</v>
          </cell>
        </row>
        <row r="8619">
          <cell r="B8619" t="str">
            <v>Chologaster papilliferus***retired***use Forbesichthys agassizii</v>
          </cell>
        </row>
        <row r="8620">
          <cell r="B8620" t="str">
            <v>Chondrichthyes (Chondrichthyes)</v>
          </cell>
        </row>
        <row r="8621">
          <cell r="B8621" t="str">
            <v>Chondrichthyes (Gnathostomata)</v>
          </cell>
        </row>
        <row r="8622">
          <cell r="B8622" t="str">
            <v>Chondrichthyes***retired***use Chondrichthyes (Chondrichthyes)</v>
          </cell>
        </row>
        <row r="8623">
          <cell r="B8623" t="str">
            <v>Chondrilla (Asteraceae)</v>
          </cell>
        </row>
        <row r="8624">
          <cell r="B8624" t="str">
            <v>Chondrilla (Chondrillidae)</v>
          </cell>
        </row>
        <row r="8625">
          <cell r="B8625" t="str">
            <v>Chondrocidaris gigantea</v>
          </cell>
        </row>
        <row r="8626">
          <cell r="B8626" t="str">
            <v>Chondrocystis</v>
          </cell>
        </row>
        <row r="8627">
          <cell r="B8627" t="str">
            <v>Chondrocystis dermochroa</v>
          </cell>
        </row>
        <row r="8628">
          <cell r="B8628" t="str">
            <v>Chondropsis (Chondropsidae)</v>
          </cell>
        </row>
        <row r="8629">
          <cell r="B8629" t="str">
            <v>Chondropsis (Parmeliaceae)</v>
          </cell>
        </row>
        <row r="8630">
          <cell r="B8630" t="str">
            <v>Chondrostei</v>
          </cell>
        </row>
        <row r="8631">
          <cell r="B8631" t="str">
            <v>Chone</v>
          </cell>
        </row>
        <row r="8632">
          <cell r="B8632" t="str">
            <v>Chone albocincta</v>
          </cell>
        </row>
        <row r="8633">
          <cell r="B8633" t="str">
            <v>Chone americana</v>
          </cell>
        </row>
        <row r="8634">
          <cell r="B8634" t="str">
            <v>Chone aurantiaca</v>
          </cell>
        </row>
        <row r="8635">
          <cell r="B8635" t="str">
            <v>Chone cincta</v>
          </cell>
        </row>
        <row r="8636">
          <cell r="B8636" t="str">
            <v>Chone duneri</v>
          </cell>
        </row>
        <row r="8637">
          <cell r="B8637" t="str">
            <v>Chone ecaudata</v>
          </cell>
        </row>
        <row r="8638">
          <cell r="B8638" t="str">
            <v>Chone gracilis</v>
          </cell>
        </row>
        <row r="8639">
          <cell r="B8639" t="str">
            <v>Chone infundibuliformis</v>
          </cell>
        </row>
        <row r="8640">
          <cell r="B8640" t="str">
            <v>Chone magna</v>
          </cell>
        </row>
        <row r="8641">
          <cell r="B8641" t="str">
            <v>Chone minuta</v>
          </cell>
        </row>
        <row r="8642">
          <cell r="B8642" t="str">
            <v>Chone mollis</v>
          </cell>
        </row>
        <row r="8643">
          <cell r="B8643" t="str">
            <v>Chone veleronis</v>
          </cell>
        </row>
        <row r="8644">
          <cell r="B8644" t="str">
            <v>Chonophorus stamineus***retired***use Awaous guamensis</v>
          </cell>
        </row>
        <row r="8645">
          <cell r="B8645" t="str">
            <v>Chonophorus***retired***use Awaous</v>
          </cell>
        </row>
        <row r="8646">
          <cell r="B8646" t="str">
            <v>Chopinopsetta***retired***use Citharus</v>
          </cell>
        </row>
        <row r="8647">
          <cell r="B8647" t="str">
            <v>Chordata</v>
          </cell>
        </row>
        <row r="8648">
          <cell r="B8648" t="str">
            <v>Chordodidae</v>
          </cell>
        </row>
        <row r="8649">
          <cell r="B8649" t="str">
            <v>Choridactylus</v>
          </cell>
        </row>
        <row r="8650">
          <cell r="B8650" t="str">
            <v>Choridactylus multibarbus</v>
          </cell>
        </row>
        <row r="8651">
          <cell r="B8651" t="str">
            <v>Choridactylus natalensis</v>
          </cell>
        </row>
        <row r="8652">
          <cell r="B8652" t="str">
            <v>Chorilia longipes</v>
          </cell>
        </row>
        <row r="8653">
          <cell r="B8653" t="str">
            <v>Chorinemus***retired***use Scomberoides</v>
          </cell>
        </row>
        <row r="8654">
          <cell r="B8654" t="str">
            <v>Choroterpes</v>
          </cell>
        </row>
        <row r="8655">
          <cell r="B8655" t="str">
            <v>Choroterpes albiannulata</v>
          </cell>
        </row>
        <row r="8656">
          <cell r="B8656" t="str">
            <v>Choroterpes basalis</v>
          </cell>
        </row>
        <row r="8657">
          <cell r="B8657" t="str">
            <v>Choroterpes inornata</v>
          </cell>
        </row>
        <row r="8658">
          <cell r="B8658" t="str">
            <v>Chriodorus</v>
          </cell>
        </row>
        <row r="8659">
          <cell r="B8659" t="str">
            <v>Chriodorus atherinoides</v>
          </cell>
        </row>
        <row r="8660">
          <cell r="B8660" t="str">
            <v>Chriolepis</v>
          </cell>
        </row>
        <row r="8661">
          <cell r="B8661" t="str">
            <v>Chriolepis minutillus</v>
          </cell>
        </row>
        <row r="8662">
          <cell r="B8662" t="str">
            <v>Chriomitra concolor***retired***use Scomberomorus concolor</v>
          </cell>
        </row>
        <row r="8663">
          <cell r="B8663" t="str">
            <v>Chriomystax squamentum***retired***use Chrionema squamentum</v>
          </cell>
        </row>
        <row r="8664">
          <cell r="B8664" t="str">
            <v>Chriomystax***retired***use Chrionema</v>
          </cell>
        </row>
        <row r="8665">
          <cell r="B8665" t="str">
            <v>Chrionema</v>
          </cell>
        </row>
        <row r="8666">
          <cell r="B8666" t="str">
            <v>Chrionema chryseres</v>
          </cell>
        </row>
        <row r="8667">
          <cell r="B8667" t="str">
            <v>Chrionema squamentum</v>
          </cell>
        </row>
        <row r="8668">
          <cell r="B8668" t="str">
            <v>Chrionema squamiceps</v>
          </cell>
        </row>
        <row r="8669">
          <cell r="B8669" t="str">
            <v>Chromagrion</v>
          </cell>
        </row>
        <row r="8670">
          <cell r="B8670" t="str">
            <v>Chromagrion conditum</v>
          </cell>
        </row>
        <row r="8671">
          <cell r="B8671" t="str">
            <v>Chromalinales</v>
          </cell>
        </row>
        <row r="8672">
          <cell r="B8672" t="str">
            <v>Chromanthias exilis***retired***use Lepidozygus tapeinosoma</v>
          </cell>
        </row>
        <row r="8673">
          <cell r="B8673" t="str">
            <v>Chromanthias***retired***use Lepidozygus</v>
          </cell>
        </row>
        <row r="8674">
          <cell r="B8674" t="str">
            <v>Chromidotilapia</v>
          </cell>
        </row>
        <row r="8675">
          <cell r="B8675" t="str">
            <v>Chromidotilapia guntheri</v>
          </cell>
        </row>
        <row r="8676">
          <cell r="B8676" t="str">
            <v>Chromileptes</v>
          </cell>
        </row>
        <row r="8677">
          <cell r="B8677" t="str">
            <v>Chromileptes altivelis</v>
          </cell>
        </row>
        <row r="8678">
          <cell r="B8678" t="str">
            <v>Chromis</v>
          </cell>
        </row>
        <row r="8679">
          <cell r="B8679" t="str">
            <v>Chromis abrupta</v>
          </cell>
        </row>
        <row r="8680">
          <cell r="B8680" t="str">
            <v>Chromis abyssicola</v>
          </cell>
        </row>
        <row r="8681">
          <cell r="B8681" t="str">
            <v>Chromis acares</v>
          </cell>
        </row>
        <row r="8682">
          <cell r="B8682" t="str">
            <v>Chromis agilis</v>
          </cell>
        </row>
        <row r="8683">
          <cell r="B8683" t="str">
            <v>Chromis albomaculata</v>
          </cell>
        </row>
        <row r="8684">
          <cell r="B8684" t="str">
            <v>Chromis albomaculatus***retired***use Chromis albomaculata</v>
          </cell>
        </row>
        <row r="8685">
          <cell r="B8685" t="str">
            <v>Chromis alleni</v>
          </cell>
        </row>
        <row r="8686">
          <cell r="B8686" t="str">
            <v>Chromis alpha</v>
          </cell>
        </row>
        <row r="8687">
          <cell r="B8687" t="str">
            <v>Chromis alta</v>
          </cell>
        </row>
        <row r="8688">
          <cell r="B8688" t="str">
            <v>Chromis amboinensis</v>
          </cell>
        </row>
        <row r="8689">
          <cell r="B8689" t="str">
            <v>Chromis analis</v>
          </cell>
        </row>
        <row r="8690">
          <cell r="B8690" t="str">
            <v>Chromis atrilobata</v>
          </cell>
        </row>
        <row r="8691">
          <cell r="B8691" t="str">
            <v>Chromis atripectoralis</v>
          </cell>
        </row>
        <row r="8692">
          <cell r="B8692" t="str">
            <v>Chromis atripes</v>
          </cell>
        </row>
        <row r="8693">
          <cell r="B8693" t="str">
            <v>Chromis axillaris</v>
          </cell>
        </row>
        <row r="8694">
          <cell r="B8694" t="str">
            <v>Chromis azurelineatus***retired***use Altrichthys azurelineatus</v>
          </cell>
        </row>
        <row r="8695">
          <cell r="B8695" t="str">
            <v>Chromis bami</v>
          </cell>
        </row>
        <row r="8696">
          <cell r="B8696" t="str">
            <v>Chromis bermudae***retired***use Chromis flavicauda</v>
          </cell>
        </row>
        <row r="8697">
          <cell r="B8697" t="str">
            <v>Chromis bitaeniatus***retired***use Neoglyphidodon nigroris</v>
          </cell>
        </row>
        <row r="8698">
          <cell r="B8698" t="str">
            <v>Chromis burtoni***retired***use Astatotilapia burtoni</v>
          </cell>
        </row>
        <row r="8699">
          <cell r="B8699" t="str">
            <v>Chromis cadenati</v>
          </cell>
        </row>
        <row r="8700">
          <cell r="B8700" t="str">
            <v>Chromis caerulea</v>
          </cell>
        </row>
        <row r="8701">
          <cell r="B8701" t="str">
            <v>Chromis caeruleus***retired***use Chromis caerulea</v>
          </cell>
        </row>
        <row r="8702">
          <cell r="B8702" t="str">
            <v>Chromis castenea***retired***use Chromis chromis</v>
          </cell>
        </row>
        <row r="8703">
          <cell r="B8703" t="str">
            <v>Chromis caudalis</v>
          </cell>
        </row>
        <row r="8704">
          <cell r="B8704" t="str">
            <v>Chromis caudofasciata***retired***use Chromis fumea</v>
          </cell>
        </row>
        <row r="8705">
          <cell r="B8705" t="str">
            <v>Chromis chromis</v>
          </cell>
        </row>
        <row r="8706">
          <cell r="B8706" t="str">
            <v>Chromis chrysura</v>
          </cell>
        </row>
        <row r="8707">
          <cell r="B8707" t="str">
            <v>Chromis cinerascens</v>
          </cell>
        </row>
        <row r="8708">
          <cell r="B8708" t="str">
            <v>Chromis crusma</v>
          </cell>
        </row>
        <row r="8709">
          <cell r="B8709" t="str">
            <v>Chromis cupreus***retired***use Chromis crusma</v>
          </cell>
        </row>
        <row r="8710">
          <cell r="B8710" t="str">
            <v>Chromis cyanea</v>
          </cell>
        </row>
        <row r="8711">
          <cell r="B8711" t="str">
            <v>Chromis dasygenys</v>
          </cell>
        </row>
        <row r="8712">
          <cell r="B8712" t="str">
            <v>Chromis delta</v>
          </cell>
        </row>
        <row r="8713">
          <cell r="B8713" t="str">
            <v>Chromis desmostigma***retired***use Acanthochromis polyacanthus</v>
          </cell>
        </row>
        <row r="8714">
          <cell r="B8714" t="str">
            <v>Chromis dimidiata</v>
          </cell>
        </row>
        <row r="8715">
          <cell r="B8715" t="str">
            <v>Chromis dimidiatus margaritifer***retired***use Chromis margaritifer</v>
          </cell>
        </row>
        <row r="8716">
          <cell r="B8716" t="str">
            <v>Chromis dimidiatus***retired***use Chromis dimidiata</v>
          </cell>
        </row>
        <row r="8717">
          <cell r="B8717" t="str">
            <v>Chromis dispilus</v>
          </cell>
        </row>
        <row r="8718">
          <cell r="B8718" t="str">
            <v>Chromis elaphrus***retired***use Plectroglyphidodon imparipennis</v>
          </cell>
        </row>
        <row r="8719">
          <cell r="B8719" t="str">
            <v>Chromis elerae</v>
          </cell>
        </row>
        <row r="8720">
          <cell r="B8720" t="str">
            <v>Chromis enchrysura</v>
          </cell>
        </row>
        <row r="8721">
          <cell r="B8721" t="str">
            <v>Chromis enchrysurus***retired***use Chromis enchrysura</v>
          </cell>
        </row>
        <row r="8722">
          <cell r="B8722" t="str">
            <v>Chromis fatuhivae</v>
          </cell>
        </row>
        <row r="8723">
          <cell r="B8723" t="str">
            <v>Chromis flavapicis</v>
          </cell>
        </row>
        <row r="8724">
          <cell r="B8724" t="str">
            <v>Chromis flavaxilla</v>
          </cell>
        </row>
        <row r="8725">
          <cell r="B8725" t="str">
            <v>Chromis flavicauda</v>
          </cell>
        </row>
        <row r="8726">
          <cell r="B8726" t="str">
            <v>Chromis flavipectoralis</v>
          </cell>
        </row>
        <row r="8727">
          <cell r="B8727" t="str">
            <v>Chromis flavomaculata</v>
          </cell>
        </row>
        <row r="8728">
          <cell r="B8728" t="str">
            <v>Chromis flavomaculatus***retired***use Chromis flavomaculata</v>
          </cell>
        </row>
        <row r="8729">
          <cell r="B8729" t="str">
            <v>Chromis fraenatus***retired***use Chromis mirationis</v>
          </cell>
        </row>
        <row r="8730">
          <cell r="B8730" t="str">
            <v>Chromis fragoris***retired***use Chromis amboinensis</v>
          </cell>
        </row>
        <row r="8731">
          <cell r="B8731" t="str">
            <v>Chromis fumea</v>
          </cell>
        </row>
        <row r="8732">
          <cell r="B8732" t="str">
            <v>Chromis hanui</v>
          </cell>
        </row>
        <row r="8733">
          <cell r="B8733" t="str">
            <v>Chromis humbug***retired***use Dischistodus perspicillatus</v>
          </cell>
        </row>
        <row r="8734">
          <cell r="B8734" t="str">
            <v>Chromis hypsilepis</v>
          </cell>
        </row>
        <row r="8735">
          <cell r="B8735" t="str">
            <v>Chromis insolata</v>
          </cell>
        </row>
        <row r="8736">
          <cell r="B8736" t="str">
            <v>Chromis insulindicus***retired***use Chromis cinerascens</v>
          </cell>
        </row>
        <row r="8737">
          <cell r="B8737" t="str">
            <v>Chromis intercrusma</v>
          </cell>
        </row>
        <row r="8738">
          <cell r="B8738" t="str">
            <v>Chromis iomelas</v>
          </cell>
        </row>
        <row r="8739">
          <cell r="B8739" t="str">
            <v>Chromis isomelas***retired***use Chromis iomelas</v>
          </cell>
        </row>
        <row r="8740">
          <cell r="B8740" t="str">
            <v>Chromis jubauna</v>
          </cell>
        </row>
        <row r="8741">
          <cell r="B8741" t="str">
            <v>Chromis kennensis***retired***use Chromis flavomaculata</v>
          </cell>
        </row>
        <row r="8742">
          <cell r="B8742" t="str">
            <v>Chromis klunzingeri</v>
          </cell>
        </row>
        <row r="8743">
          <cell r="B8743" t="str">
            <v>Chromis lepidolepis</v>
          </cell>
        </row>
        <row r="8744">
          <cell r="B8744" t="str">
            <v>Chromis leucura</v>
          </cell>
        </row>
        <row r="8745">
          <cell r="B8745" t="str">
            <v>Chromis leucurus***retired***use Chromis leucura</v>
          </cell>
        </row>
        <row r="8746">
          <cell r="B8746" t="str">
            <v>Chromis limbata</v>
          </cell>
        </row>
        <row r="8747">
          <cell r="B8747" t="str">
            <v>Chromis limbaughi</v>
          </cell>
        </row>
        <row r="8748">
          <cell r="B8748" t="str">
            <v>Chromis lineata</v>
          </cell>
        </row>
        <row r="8749">
          <cell r="B8749" t="str">
            <v>Chromis lineatus***retired***use Chromis lineata</v>
          </cell>
        </row>
        <row r="8750">
          <cell r="B8750" t="str">
            <v>Chromis lubbocki</v>
          </cell>
        </row>
        <row r="8751">
          <cell r="B8751" t="str">
            <v>Chromis margaritifer</v>
          </cell>
        </row>
        <row r="8752">
          <cell r="B8752" t="str">
            <v>Chromis marginata***retired***use Chromis multilineata</v>
          </cell>
        </row>
        <row r="8753">
          <cell r="B8753" t="str">
            <v>Chromis mediteranea***retired***use Chromis chromis</v>
          </cell>
        </row>
        <row r="8754">
          <cell r="B8754" t="str">
            <v>Chromis megalopsis***retired***use Chromis mirationis</v>
          </cell>
        </row>
        <row r="8755">
          <cell r="B8755" t="str">
            <v>Chromis meridiana</v>
          </cell>
        </row>
        <row r="8756">
          <cell r="B8756" t="str">
            <v>Chromis mirationis</v>
          </cell>
        </row>
        <row r="8757">
          <cell r="B8757" t="str">
            <v>Chromis multilineata</v>
          </cell>
        </row>
        <row r="8758">
          <cell r="B8758" t="str">
            <v>Chromis niger***retired***use Chromis chromis</v>
          </cell>
        </row>
        <row r="8759">
          <cell r="B8759" t="str">
            <v>Chromis nigroanalis</v>
          </cell>
        </row>
        <row r="8760">
          <cell r="B8760" t="str">
            <v>Chromis nigrura</v>
          </cell>
        </row>
        <row r="8761">
          <cell r="B8761" t="str">
            <v>Chromis nigrurus***retired***use Chromis nigrura</v>
          </cell>
        </row>
        <row r="8762">
          <cell r="B8762" t="str">
            <v>Chromis nitida</v>
          </cell>
        </row>
        <row r="8763">
          <cell r="B8763" t="str">
            <v>Chromis notata</v>
          </cell>
        </row>
        <row r="8764">
          <cell r="B8764" t="str">
            <v>Chromis notatus***retired***use Chromis notata</v>
          </cell>
        </row>
        <row r="8765">
          <cell r="B8765" t="str">
            <v>Chromis okamurai</v>
          </cell>
        </row>
        <row r="8766">
          <cell r="B8766" t="str">
            <v>Chromis opercularis</v>
          </cell>
        </row>
        <row r="8767">
          <cell r="B8767" t="str">
            <v>Chromis ovalis</v>
          </cell>
        </row>
        <row r="8768">
          <cell r="B8768" t="str">
            <v>Chromis ovatiformis</v>
          </cell>
        </row>
        <row r="8769">
          <cell r="B8769" t="str">
            <v>Chromis pamae</v>
          </cell>
        </row>
        <row r="8770">
          <cell r="B8770" t="str">
            <v>Chromis pelloura</v>
          </cell>
        </row>
        <row r="8771">
          <cell r="B8771" t="str">
            <v>Chromis pembae</v>
          </cell>
        </row>
        <row r="8772">
          <cell r="B8772" t="str">
            <v>Chromis philippinus***retired***use Chromis ternatensis</v>
          </cell>
        </row>
        <row r="8773">
          <cell r="B8773" t="str">
            <v>Chromis punctipinnis</v>
          </cell>
        </row>
        <row r="8774">
          <cell r="B8774" t="str">
            <v>Chromis randalli</v>
          </cell>
        </row>
        <row r="8775">
          <cell r="B8775" t="str">
            <v>Chromis reticulatus***retired***use Chromis xanthura</v>
          </cell>
        </row>
        <row r="8776">
          <cell r="B8776" t="str">
            <v>Chromis retrofasciata</v>
          </cell>
        </row>
        <row r="8777">
          <cell r="B8777" t="str">
            <v>Chromis retrofasciatus***retired***use Chromis retrofasciata</v>
          </cell>
        </row>
        <row r="8778">
          <cell r="B8778" t="str">
            <v>Chromis rivulatus***retired***use Aequidens rivulatus</v>
          </cell>
        </row>
        <row r="8779">
          <cell r="B8779" t="str">
            <v>Chromis rollandi***retired***use Chrysiptera rollandi</v>
          </cell>
        </row>
        <row r="8780">
          <cell r="B8780" t="str">
            <v>Chromis sanctaehelenae</v>
          </cell>
        </row>
        <row r="8781">
          <cell r="B8781" t="str">
            <v>Chromis scotochiloptera</v>
          </cell>
        </row>
        <row r="8782">
          <cell r="B8782" t="str">
            <v>Chromis scotochilopterus***retired***use Chromis scotochiloptera</v>
          </cell>
        </row>
        <row r="8783">
          <cell r="B8783" t="str">
            <v>Chromis scotti</v>
          </cell>
        </row>
        <row r="8784">
          <cell r="B8784" t="str">
            <v>Chromis simulans***retired***use Chromis weberi</v>
          </cell>
        </row>
        <row r="8785">
          <cell r="B8785" t="str">
            <v>Chromis struhsakeri</v>
          </cell>
        </row>
        <row r="8786">
          <cell r="B8786" t="str">
            <v>Chromis ternatensis</v>
          </cell>
        </row>
        <row r="8787">
          <cell r="B8787" t="str">
            <v>Chromis triacantha</v>
          </cell>
        </row>
        <row r="8788">
          <cell r="B8788" t="str">
            <v>Chromis trialpha</v>
          </cell>
        </row>
        <row r="8789">
          <cell r="B8789" t="str">
            <v>Chromis vanderbilti</v>
          </cell>
        </row>
        <row r="8790">
          <cell r="B8790" t="str">
            <v>Chromis velox***retired***use Chromis ovalis</v>
          </cell>
        </row>
        <row r="8791">
          <cell r="B8791" t="str">
            <v>Chromis verater</v>
          </cell>
        </row>
        <row r="8792">
          <cell r="B8792" t="str">
            <v>Chromis villadolidi***retired***use Chromis notata</v>
          </cell>
        </row>
        <row r="8793">
          <cell r="B8793" t="str">
            <v>Chromis virescens***retired***use Pristotis obtusirostris</v>
          </cell>
        </row>
        <row r="8794">
          <cell r="B8794" t="str">
            <v>Chromis viridis</v>
          </cell>
        </row>
        <row r="8795">
          <cell r="B8795" t="str">
            <v>Chromis weberi</v>
          </cell>
        </row>
        <row r="8796">
          <cell r="B8796" t="str">
            <v>Chromis westaustralis</v>
          </cell>
        </row>
        <row r="8797">
          <cell r="B8797" t="str">
            <v>Chromis woodsi</v>
          </cell>
        </row>
        <row r="8798">
          <cell r="B8798" t="str">
            <v>Chromis xanthochira</v>
          </cell>
        </row>
        <row r="8799">
          <cell r="B8799" t="str">
            <v>Chromis xanthopterygia</v>
          </cell>
        </row>
        <row r="8800">
          <cell r="B8800" t="str">
            <v>Chromis xanthura</v>
          </cell>
        </row>
        <row r="8801">
          <cell r="B8801" t="str">
            <v>Chromis xutha</v>
          </cell>
        </row>
        <row r="8802">
          <cell r="B8802" t="str">
            <v>Chromista</v>
          </cell>
        </row>
        <row r="8803">
          <cell r="B8803" t="str">
            <v>Chromista (Chromista)</v>
          </cell>
        </row>
        <row r="8804">
          <cell r="B8804" t="str">
            <v>Chromogobius</v>
          </cell>
        </row>
        <row r="8805">
          <cell r="B8805" t="str">
            <v>Chromogobius quadrivittatus</v>
          </cell>
        </row>
        <row r="8806">
          <cell r="B8806" t="str">
            <v>Chromogobius zebratus</v>
          </cell>
        </row>
        <row r="8807">
          <cell r="B8807" t="str">
            <v>Chromopleustes oculatus</v>
          </cell>
        </row>
        <row r="8808">
          <cell r="B8808" t="str">
            <v>Chromulina</v>
          </cell>
        </row>
        <row r="8809">
          <cell r="B8809" t="str">
            <v>Chromulina erkensis</v>
          </cell>
        </row>
        <row r="8810">
          <cell r="B8810" t="str">
            <v>Chromulina mikroplankton</v>
          </cell>
        </row>
        <row r="8811">
          <cell r="B8811" t="str">
            <v>Chromulina minima</v>
          </cell>
        </row>
        <row r="8812">
          <cell r="B8812" t="str">
            <v>Chromulina nebulosa</v>
          </cell>
        </row>
        <row r="8813">
          <cell r="B8813" t="str">
            <v>Chromulina ovalis</v>
          </cell>
        </row>
        <row r="8814">
          <cell r="B8814" t="str">
            <v>Chromulina parvula</v>
          </cell>
        </row>
        <row r="8815">
          <cell r="B8815" t="str">
            <v>Chromulina zartensis</v>
          </cell>
        </row>
        <row r="8816">
          <cell r="B8816" t="str">
            <v>Chromulinaceae</v>
          </cell>
        </row>
        <row r="8817">
          <cell r="B8817" t="str">
            <v>Chroococcaceae</v>
          </cell>
        </row>
        <row r="8818">
          <cell r="B8818" t="str">
            <v>Chroococcales</v>
          </cell>
        </row>
        <row r="8819">
          <cell r="B8819" t="str">
            <v>Chroococcopsis</v>
          </cell>
        </row>
        <row r="8820">
          <cell r="B8820" t="str">
            <v>Chroococcopsis epiphytica</v>
          </cell>
        </row>
        <row r="8821">
          <cell r="B8821" t="str">
            <v>Chroococcus</v>
          </cell>
        </row>
        <row r="8822">
          <cell r="B8822" t="str">
            <v>Chroococcus aphanocapsoides</v>
          </cell>
        </row>
        <row r="8823">
          <cell r="B8823" t="str">
            <v>Chroococcus cohaerens</v>
          </cell>
        </row>
        <row r="8824">
          <cell r="B8824" t="str">
            <v>Chroococcus dispersus</v>
          </cell>
        </row>
        <row r="8825">
          <cell r="B8825" t="str">
            <v>Chroococcus dispersus minor</v>
          </cell>
        </row>
        <row r="8826">
          <cell r="B8826" t="str">
            <v>Chroococcus dispersus var. minor</v>
          </cell>
        </row>
        <row r="8827">
          <cell r="B8827" t="str">
            <v>Chroococcus distans</v>
          </cell>
        </row>
        <row r="8828">
          <cell r="B8828" t="str">
            <v>Chroococcus gigas</v>
          </cell>
        </row>
        <row r="8829">
          <cell r="B8829" t="str">
            <v>Chroococcus globosus</v>
          </cell>
        </row>
        <row r="8830">
          <cell r="B8830" t="str">
            <v>Chroococcus limneticus</v>
          </cell>
        </row>
        <row r="8831">
          <cell r="B8831" t="str">
            <v>Chroococcus limneticus carneus</v>
          </cell>
        </row>
        <row r="8832">
          <cell r="B8832" t="str">
            <v>Chroococcus limneticus distans</v>
          </cell>
        </row>
        <row r="8833">
          <cell r="B8833" t="str">
            <v>Chroococcus limneticus elegans</v>
          </cell>
        </row>
        <row r="8834">
          <cell r="B8834" t="str">
            <v>Chroococcus limneticus limneticus</v>
          </cell>
        </row>
        <row r="8835">
          <cell r="B8835" t="str">
            <v>Chroococcus limneticus subsalsus</v>
          </cell>
        </row>
        <row r="8836">
          <cell r="B8836" t="str">
            <v>Chroococcus limneticus var. carneus</v>
          </cell>
        </row>
        <row r="8837">
          <cell r="B8837" t="str">
            <v>Chroococcus microscopicus</v>
          </cell>
        </row>
        <row r="8838">
          <cell r="B8838" t="str">
            <v>Chroococcus minimus</v>
          </cell>
        </row>
        <row r="8839">
          <cell r="B8839" t="str">
            <v>Chroococcus minor</v>
          </cell>
        </row>
        <row r="8840">
          <cell r="B8840" t="str">
            <v>Chroococcus minutus</v>
          </cell>
        </row>
        <row r="8841">
          <cell r="B8841" t="str">
            <v>Chroococcus montanus</v>
          </cell>
        </row>
        <row r="8842">
          <cell r="B8842" t="str">
            <v>Chroococcus pallidus</v>
          </cell>
        </row>
        <row r="8843">
          <cell r="B8843" t="str">
            <v>Chroococcus planctonicus</v>
          </cell>
        </row>
        <row r="8844">
          <cell r="B8844" t="str">
            <v>Chroococcus prescottii</v>
          </cell>
        </row>
        <row r="8845">
          <cell r="B8845" t="str">
            <v>Chroococcus refractus</v>
          </cell>
        </row>
        <row r="8846">
          <cell r="B8846" t="str">
            <v>Chroococcus turgidus</v>
          </cell>
        </row>
        <row r="8847">
          <cell r="B8847" t="str">
            <v>Chroococcus turicensis</v>
          </cell>
        </row>
        <row r="8848">
          <cell r="B8848" t="str">
            <v>Chroococcus varius</v>
          </cell>
        </row>
        <row r="8849">
          <cell r="B8849" t="str">
            <v>Chroodactylon</v>
          </cell>
        </row>
        <row r="8850">
          <cell r="B8850" t="str">
            <v>Chroomonas</v>
          </cell>
        </row>
        <row r="8851">
          <cell r="B8851" t="str">
            <v>Chroomonas acuta</v>
          </cell>
        </row>
        <row r="8852">
          <cell r="B8852" t="str">
            <v>Chroomonas coerulea</v>
          </cell>
        </row>
        <row r="8853">
          <cell r="B8853" t="str">
            <v>Chroomonas nordstedtii</v>
          </cell>
        </row>
        <row r="8854">
          <cell r="B8854" t="str">
            <v>Chroomonas rosenbergii</v>
          </cell>
        </row>
        <row r="8855">
          <cell r="B8855" t="str">
            <v>Chroomonas salina</v>
          </cell>
        </row>
        <row r="8856">
          <cell r="B8856" t="str">
            <v>Chrosomus cumberlandensis</v>
          </cell>
        </row>
        <row r="8857">
          <cell r="B8857" t="str">
            <v>Chrosomus eos</v>
          </cell>
        </row>
        <row r="8858">
          <cell r="B8858" t="str">
            <v>Chrosomus erythrogaster</v>
          </cell>
        </row>
        <row r="8859">
          <cell r="B8859" t="str">
            <v>Chrosomus neogaeus</v>
          </cell>
        </row>
        <row r="8860">
          <cell r="B8860" t="str">
            <v>Chrosomus oreas</v>
          </cell>
        </row>
        <row r="8861">
          <cell r="B8861" t="str">
            <v>Chrosomus tennesseensis</v>
          </cell>
        </row>
        <row r="8862">
          <cell r="B8862" t="str">
            <v>Chrysamoeba</v>
          </cell>
        </row>
        <row r="8863">
          <cell r="B8863" t="str">
            <v>Chrysamoeba radians</v>
          </cell>
        </row>
        <row r="8864">
          <cell r="B8864" t="str">
            <v>Chrysamoebidales</v>
          </cell>
        </row>
        <row r="8865">
          <cell r="B8865" t="str">
            <v>Chrysaora</v>
          </cell>
        </row>
        <row r="8866">
          <cell r="B8866" t="str">
            <v>Chrysaora quinquecirrha</v>
          </cell>
        </row>
        <row r="8867">
          <cell r="B8867" t="str">
            <v>Chrysapsis</v>
          </cell>
        </row>
        <row r="8868">
          <cell r="B8868" t="str">
            <v>Chrysarachnion insidians</v>
          </cell>
        </row>
        <row r="8869">
          <cell r="B8869" t="str">
            <v>Chrysastridium</v>
          </cell>
        </row>
        <row r="8870">
          <cell r="B8870" t="str">
            <v>Chrysemys picta picta</v>
          </cell>
        </row>
        <row r="8871">
          <cell r="B8871" t="str">
            <v>Chrysidiastrum***retired***use Chrysastridium</v>
          </cell>
        </row>
        <row r="8872">
          <cell r="B8872" t="str">
            <v>Chrysiptera</v>
          </cell>
        </row>
        <row r="8873">
          <cell r="B8873" t="str">
            <v>Chrysiptera annulata</v>
          </cell>
        </row>
        <row r="8874">
          <cell r="B8874" t="str">
            <v>Chrysiptera azurepunctata***retired***use Chrysiptera oxycephala</v>
          </cell>
        </row>
        <row r="8875">
          <cell r="B8875" t="str">
            <v>Chrysiptera biocellata</v>
          </cell>
        </row>
        <row r="8876">
          <cell r="B8876" t="str">
            <v>Chrysiptera bleekeri</v>
          </cell>
        </row>
        <row r="8877">
          <cell r="B8877" t="str">
            <v>Chrysiptera brownriggii</v>
          </cell>
        </row>
        <row r="8878">
          <cell r="B8878" t="str">
            <v>Chrysiptera caeruleolineata</v>
          </cell>
        </row>
        <row r="8879">
          <cell r="B8879" t="str">
            <v>Chrysiptera caudofasciata***retired***use Chrysiptera leucopoma</v>
          </cell>
        </row>
        <row r="8880">
          <cell r="B8880" t="str">
            <v>Chrysiptera chengi</v>
          </cell>
        </row>
        <row r="8881">
          <cell r="B8881" t="str">
            <v>Chrysiptera cyanea</v>
          </cell>
        </row>
        <row r="8882">
          <cell r="B8882" t="str">
            <v>Chrysiptera cymatilis</v>
          </cell>
        </row>
        <row r="8883">
          <cell r="B8883" t="str">
            <v>Chrysiptera elizabethae***retired***use Chrysiptera taupou</v>
          </cell>
        </row>
        <row r="8884">
          <cell r="B8884" t="str">
            <v>Chrysiptera flavipinnis</v>
          </cell>
        </row>
        <row r="8885">
          <cell r="B8885" t="str">
            <v>Chrysiptera galba</v>
          </cell>
        </row>
        <row r="8886">
          <cell r="B8886" t="str">
            <v>Chrysiptera glauca</v>
          </cell>
        </row>
        <row r="8887">
          <cell r="B8887" t="str">
            <v>Chrysiptera hemicyanea</v>
          </cell>
        </row>
        <row r="8888">
          <cell r="B8888" t="str">
            <v>Chrysiptera hollisi***retired***use Chrysiptera glauca</v>
          </cell>
        </row>
        <row r="8889">
          <cell r="B8889" t="str">
            <v>Chrysiptera kuiteri</v>
          </cell>
        </row>
        <row r="8890">
          <cell r="B8890" t="str">
            <v>Chrysiptera leucopoma</v>
          </cell>
        </row>
        <row r="8891">
          <cell r="B8891" t="str">
            <v>Chrysiptera melanomaculata***retired***use Chrysiptera oxycephala</v>
          </cell>
        </row>
        <row r="8892">
          <cell r="B8892" t="str">
            <v>Chrysiptera niger</v>
          </cell>
        </row>
        <row r="8893">
          <cell r="B8893" t="str">
            <v>Chrysiptera nigra***retired***use Chrysiptera niger</v>
          </cell>
        </row>
        <row r="8894">
          <cell r="B8894" t="str">
            <v>Chrysiptera notialis</v>
          </cell>
        </row>
        <row r="8895">
          <cell r="B8895" t="str">
            <v>Chrysiptera oxycephala</v>
          </cell>
        </row>
        <row r="8896">
          <cell r="B8896" t="str">
            <v>Chrysiptera parasema</v>
          </cell>
        </row>
        <row r="8897">
          <cell r="B8897" t="str">
            <v>Chrysiptera paucifasciata***retired***use Abudefduf notatus</v>
          </cell>
        </row>
        <row r="8898">
          <cell r="B8898" t="str">
            <v>Chrysiptera personata</v>
          </cell>
        </row>
        <row r="8899">
          <cell r="B8899" t="str">
            <v>Chrysiptera pricei</v>
          </cell>
        </row>
        <row r="8900">
          <cell r="B8900" t="str">
            <v>Chrysiptera prughi***retired***use Plectroglyphidodon imparipennis</v>
          </cell>
        </row>
        <row r="8901">
          <cell r="B8901" t="str">
            <v>Chrysiptera punctatoperculare***retired***use Chromis cyanea</v>
          </cell>
        </row>
        <row r="8902">
          <cell r="B8902" t="str">
            <v>Chrysiptera rapanui</v>
          </cell>
        </row>
        <row r="8903">
          <cell r="B8903" t="str">
            <v>Chrysiptera rex</v>
          </cell>
        </row>
        <row r="8904">
          <cell r="B8904" t="str">
            <v>Chrysiptera rollandi</v>
          </cell>
        </row>
        <row r="8905">
          <cell r="B8905" t="str">
            <v>Chrysiptera sheila</v>
          </cell>
        </row>
        <row r="8906">
          <cell r="B8906" t="str">
            <v>Chrysiptera sinclairi</v>
          </cell>
        </row>
        <row r="8907">
          <cell r="B8907" t="str">
            <v>Chrysiptera springeri</v>
          </cell>
        </row>
        <row r="8908">
          <cell r="B8908" t="str">
            <v>Chrysiptera starcki</v>
          </cell>
        </row>
        <row r="8909">
          <cell r="B8909" t="str">
            <v>Chrysiptera talboti</v>
          </cell>
        </row>
        <row r="8910">
          <cell r="B8910" t="str">
            <v>Chrysiptera taupou</v>
          </cell>
        </row>
        <row r="8911">
          <cell r="B8911" t="str">
            <v>Chrysiptera traceyi</v>
          </cell>
        </row>
        <row r="8912">
          <cell r="B8912" t="str">
            <v>Chrysiptera tricincta</v>
          </cell>
        </row>
        <row r="8913">
          <cell r="B8913" t="str">
            <v>Chrysiptera unimaculata</v>
          </cell>
        </row>
        <row r="8914">
          <cell r="B8914" t="str">
            <v>Chrysobasis</v>
          </cell>
        </row>
        <row r="8915">
          <cell r="B8915" t="str">
            <v>Chrysocapsa</v>
          </cell>
        </row>
        <row r="8916">
          <cell r="B8916" t="str">
            <v>Chrysocapsa planktonica</v>
          </cell>
        </row>
        <row r="8917">
          <cell r="B8917" t="str">
            <v>Chrysocapsaceae</v>
          </cell>
        </row>
        <row r="8918">
          <cell r="B8918" t="str">
            <v>Chrysocapsella</v>
          </cell>
        </row>
        <row r="8919">
          <cell r="B8919" t="str">
            <v>Chrysocapsella planctonica</v>
          </cell>
        </row>
        <row r="8920">
          <cell r="B8920" t="str">
            <v>Chrysochromulina</v>
          </cell>
        </row>
        <row r="8921">
          <cell r="B8921" t="str">
            <v>Chrysochromulina minor</v>
          </cell>
        </row>
        <row r="8922">
          <cell r="B8922" t="str">
            <v>Chrysochromulina parva</v>
          </cell>
        </row>
        <row r="8923">
          <cell r="B8923" t="str">
            <v>Chrysococcaceae</v>
          </cell>
        </row>
        <row r="8924">
          <cell r="B8924" t="str">
            <v>Chrysococcus</v>
          </cell>
        </row>
        <row r="8925">
          <cell r="B8925" t="str">
            <v>Chrysococcus amphora</v>
          </cell>
        </row>
        <row r="8926">
          <cell r="B8926" t="str">
            <v>Chrysococcus granulatus</v>
          </cell>
        </row>
        <row r="8927">
          <cell r="B8927" t="str">
            <v>Chrysococcus minutus</v>
          </cell>
        </row>
        <row r="8928">
          <cell r="B8928" t="str">
            <v>Chrysococcus ornatus</v>
          </cell>
        </row>
        <row r="8929">
          <cell r="B8929" t="str">
            <v>Chrysococcus ovoides</v>
          </cell>
        </row>
        <row r="8930">
          <cell r="B8930" t="str">
            <v>Chrysococcus rufescens</v>
          </cell>
        </row>
        <row r="8931">
          <cell r="B8931" t="str">
            <v>Chrysococcus tesselatus</v>
          </cell>
        </row>
        <row r="8932">
          <cell r="B8932" t="str">
            <v>Chrysodidymus</v>
          </cell>
        </row>
        <row r="8933">
          <cell r="B8933" t="str">
            <v>Chrysogaster</v>
          </cell>
        </row>
        <row r="8934">
          <cell r="B8934" t="str">
            <v>Chrysolykos</v>
          </cell>
        </row>
        <row r="8935">
          <cell r="B8935" t="str">
            <v>Chrysolykos angulatus</v>
          </cell>
        </row>
        <row r="8936">
          <cell r="B8936" t="str">
            <v>Chrysolykos planktonicus</v>
          </cell>
        </row>
        <row r="8937">
          <cell r="B8937" t="str">
            <v>Chrysolykos plantonicus</v>
          </cell>
        </row>
        <row r="8938">
          <cell r="B8938" t="str">
            <v>Chrysolykos skujae</v>
          </cell>
        </row>
        <row r="8939">
          <cell r="B8939" t="str">
            <v>Chrysomelidae</v>
          </cell>
        </row>
        <row r="8940">
          <cell r="B8940" t="str">
            <v>Chrysomeloidea</v>
          </cell>
        </row>
        <row r="8941">
          <cell r="B8941" t="str">
            <v>Chrysonema (Chrysotilaceae)</v>
          </cell>
        </row>
        <row r="8942">
          <cell r="B8942" t="str">
            <v>Chrysonema (Dorylaimidae)</v>
          </cell>
        </row>
        <row r="8943">
          <cell r="B8943" t="str">
            <v>Chrysopetalidae</v>
          </cell>
        </row>
        <row r="8944">
          <cell r="B8944" t="str">
            <v>Chrysopetalum</v>
          </cell>
        </row>
        <row r="8945">
          <cell r="B8945" t="str">
            <v>Chrysopetalum debile</v>
          </cell>
        </row>
        <row r="8946">
          <cell r="B8946" t="str">
            <v>Chrysopetalum occidentale</v>
          </cell>
        </row>
        <row r="8947">
          <cell r="B8947" t="str">
            <v>Chrysophrys</v>
          </cell>
        </row>
        <row r="8948">
          <cell r="B8948" t="str">
            <v>Chrysophrys auratus</v>
          </cell>
        </row>
        <row r="8949">
          <cell r="B8949" t="str">
            <v>Chrysophyceae</v>
          </cell>
        </row>
        <row r="8950">
          <cell r="B8950" t="str">
            <v>Chrysophyllum</v>
          </cell>
        </row>
        <row r="8951">
          <cell r="B8951" t="str">
            <v>Chrysophyta</v>
          </cell>
        </row>
        <row r="8952">
          <cell r="B8952" t="str">
            <v>Chrysopidae</v>
          </cell>
        </row>
        <row r="8953">
          <cell r="B8953" t="str">
            <v>Chrysops</v>
          </cell>
        </row>
        <row r="8954">
          <cell r="B8954" t="str">
            <v>Chrysops/Silvius</v>
          </cell>
        </row>
        <row r="8955">
          <cell r="B8955" t="str">
            <v>Chrysosphaera gallica</v>
          </cell>
        </row>
        <row r="8956">
          <cell r="B8956" t="str">
            <v>Chrysosphaera***retired***use Hibberdia magna</v>
          </cell>
        </row>
        <row r="8957">
          <cell r="B8957" t="str">
            <v>Chrysosphaerella</v>
          </cell>
        </row>
        <row r="8958">
          <cell r="B8958" t="str">
            <v>Chrysosphaerella longispina</v>
          </cell>
        </row>
        <row r="8959">
          <cell r="B8959" t="str">
            <v>Chrysosphaerella rodhei</v>
          </cell>
        </row>
        <row r="8960">
          <cell r="B8960" t="str">
            <v>Chrysosplenium americanum</v>
          </cell>
        </row>
        <row r="8961">
          <cell r="B8961" t="str">
            <v>Chrysosplenium glechomifolium</v>
          </cell>
        </row>
        <row r="8962">
          <cell r="B8962" t="str">
            <v>Chrysosplenium tetrandrum</v>
          </cell>
        </row>
        <row r="8963">
          <cell r="B8963" t="str">
            <v>Chrysothamnus linifolius***retired***use Lorandersonia linifolia</v>
          </cell>
        </row>
        <row r="8964">
          <cell r="B8964" t="str">
            <v>Chrysothamnus viscidiflorus</v>
          </cell>
        </row>
        <row r="8965">
          <cell r="B8965" t="str">
            <v>Chthamalus fragilis</v>
          </cell>
        </row>
        <row r="8966">
          <cell r="B8966" t="str">
            <v>Chydoridae</v>
          </cell>
        </row>
        <row r="8967">
          <cell r="B8967" t="str">
            <v>Chydorus</v>
          </cell>
        </row>
        <row r="8968">
          <cell r="B8968" t="str">
            <v>Chydorus bicornutus</v>
          </cell>
        </row>
        <row r="8969">
          <cell r="B8969" t="str">
            <v>Chydorus sphaericus</v>
          </cell>
        </row>
        <row r="8970">
          <cell r="B8970" t="str">
            <v>Chyranda</v>
          </cell>
        </row>
        <row r="8971">
          <cell r="B8971" t="str">
            <v>Chyranda centralis</v>
          </cell>
        </row>
        <row r="8972">
          <cell r="B8972" t="str">
            <v>Chyrandra</v>
          </cell>
        </row>
        <row r="8973">
          <cell r="B8973" t="str">
            <v>Chyrandra centralis***retired***use Chyranda centralis</v>
          </cell>
        </row>
        <row r="8974">
          <cell r="B8974" t="str">
            <v>Cicadellidae</v>
          </cell>
        </row>
        <row r="8975">
          <cell r="B8975" t="str">
            <v>Cichla</v>
          </cell>
        </row>
        <row r="8976">
          <cell r="B8976" t="str">
            <v>Cichla ocellaris</v>
          </cell>
        </row>
        <row r="8977">
          <cell r="B8977" t="str">
            <v>Cichla temensis</v>
          </cell>
        </row>
        <row r="8978">
          <cell r="B8978" t="str">
            <v>Cichlasoma</v>
          </cell>
        </row>
        <row r="8979">
          <cell r="B8979" t="str">
            <v>Cichlasoma beani</v>
          </cell>
        </row>
        <row r="8980">
          <cell r="B8980" t="str">
            <v>Cichlasoma bimaculatum</v>
          </cell>
        </row>
        <row r="8981">
          <cell r="B8981" t="str">
            <v>Cichlasoma biocellatum***retired***use Cichlasoma octofasciata</v>
          </cell>
        </row>
        <row r="8982">
          <cell r="B8982" t="str">
            <v>Cichlasoma cyanoguttatum***retired***use Herichthys cyanoguttatum</v>
          </cell>
        </row>
        <row r="8983">
          <cell r="B8983" t="str">
            <v>Cichlasoma facetum</v>
          </cell>
        </row>
        <row r="8984">
          <cell r="B8984" t="str">
            <v>Cichlasoma meeki***retired***use Thorichthys meeki</v>
          </cell>
        </row>
        <row r="8985">
          <cell r="B8985" t="str">
            <v>Cichlasoma octofasciata</v>
          </cell>
        </row>
        <row r="8986">
          <cell r="B8986" t="str">
            <v>Cichlasoma octofasciatum***retired***use Cichlasoma octofasciata</v>
          </cell>
        </row>
        <row r="8987">
          <cell r="B8987" t="str">
            <v>Cichlasoma portalegrensis</v>
          </cell>
        </row>
        <row r="8988">
          <cell r="B8988" t="str">
            <v>Cichlasoma salvini</v>
          </cell>
        </row>
        <row r="8989">
          <cell r="B8989" t="str">
            <v>Cichlasoma trimaculatum</v>
          </cell>
        </row>
        <row r="8990">
          <cell r="B8990" t="str">
            <v>Cichlasoma trimaculatum x Cichlasoma Festae x Amphilophus citrinellus</v>
          </cell>
        </row>
        <row r="8991">
          <cell r="B8991" t="str">
            <v>Cichlasoma urophthalma</v>
          </cell>
        </row>
        <row r="8992">
          <cell r="B8992" t="str">
            <v>Cichlasoma urophthalmus***retired***use Cichlasoma urophthalma</v>
          </cell>
        </row>
        <row r="8993">
          <cell r="B8993" t="str">
            <v>Cichlidae</v>
          </cell>
        </row>
        <row r="8994">
          <cell r="B8994" t="str">
            <v>Cichorium intybus</v>
          </cell>
        </row>
        <row r="8995">
          <cell r="B8995" t="str">
            <v>Cicla***retired***use Labrus</v>
          </cell>
        </row>
        <row r="8996">
          <cell r="B8996" t="str">
            <v>Cicuta</v>
          </cell>
        </row>
        <row r="8997">
          <cell r="B8997" t="str">
            <v>Cicuta bulbifera</v>
          </cell>
        </row>
        <row r="8998">
          <cell r="B8998" t="str">
            <v>Cicuta douglasii</v>
          </cell>
        </row>
        <row r="8999">
          <cell r="B8999" t="str">
            <v>Cicuta maculata</v>
          </cell>
        </row>
        <row r="9000">
          <cell r="B9000" t="str">
            <v>Cicuta maculata var. angustifolia</v>
          </cell>
        </row>
        <row r="9001">
          <cell r="B9001" t="str">
            <v>Cicuta maculata var. maculata</v>
          </cell>
        </row>
        <row r="9002">
          <cell r="B9002" t="str">
            <v>Cidarina cidaris</v>
          </cell>
        </row>
        <row r="9003">
          <cell r="B9003" t="str">
            <v>Ciliata</v>
          </cell>
        </row>
        <row r="9004">
          <cell r="B9004" t="str">
            <v>Ciliata mustela</v>
          </cell>
        </row>
        <row r="9005">
          <cell r="B9005" t="str">
            <v>Ciliata mustella***retired***use Ciliata mustela</v>
          </cell>
        </row>
        <row r="9006">
          <cell r="B9006" t="str">
            <v>Ciliata septentrionalis</v>
          </cell>
        </row>
        <row r="9007">
          <cell r="B9007" t="str">
            <v>Ciliata tchangi</v>
          </cell>
        </row>
        <row r="9008">
          <cell r="B9008" t="str">
            <v>Ciliatea</v>
          </cell>
        </row>
        <row r="9009">
          <cell r="B9009" t="str">
            <v>Ciliatocardium ciliatum</v>
          </cell>
        </row>
        <row r="9010">
          <cell r="B9010" t="str">
            <v>Ciliophora</v>
          </cell>
        </row>
        <row r="9011">
          <cell r="B9011" t="str">
            <v>Cincinnatia</v>
          </cell>
        </row>
        <row r="9012">
          <cell r="B9012" t="str">
            <v>Cincinnatia cincinnatiensis</v>
          </cell>
        </row>
        <row r="9013">
          <cell r="B9013" t="str">
            <v>Cincinnatia integra</v>
          </cell>
        </row>
        <row r="9014">
          <cell r="B9014" t="str">
            <v>Cinclidium (Mniaceae)</v>
          </cell>
        </row>
        <row r="9015">
          <cell r="B9015" t="str">
            <v>Cinclidium (Muscicapidae)</v>
          </cell>
        </row>
        <row r="9016">
          <cell r="B9016" t="str">
            <v>Cingula castanea</v>
          </cell>
        </row>
        <row r="9017">
          <cell r="B9017" t="str">
            <v>Cingulopsidae</v>
          </cell>
        </row>
        <row r="9018">
          <cell r="B9018" t="str">
            <v>Cinna</v>
          </cell>
        </row>
        <row r="9019">
          <cell r="B9019" t="str">
            <v>Cinna arundinacea</v>
          </cell>
        </row>
        <row r="9020">
          <cell r="B9020" t="str">
            <v>Cinna latifolia</v>
          </cell>
        </row>
        <row r="9021">
          <cell r="B9021" t="str">
            <v>Cinnamomum camphora</v>
          </cell>
        </row>
        <row r="9022">
          <cell r="B9022" t="str">
            <v>Cinygma</v>
          </cell>
        </row>
        <row r="9023">
          <cell r="B9023" t="str">
            <v>Cinygma integrum</v>
          </cell>
        </row>
        <row r="9024">
          <cell r="B9024" t="str">
            <v>Cinygmula</v>
          </cell>
        </row>
        <row r="9025">
          <cell r="B9025" t="str">
            <v>Cinygmula subaequalis</v>
          </cell>
        </row>
        <row r="9026">
          <cell r="B9026" t="str">
            <v>Ciona</v>
          </cell>
        </row>
        <row r="9027">
          <cell r="B9027" t="str">
            <v>Ciona intestinalis</v>
          </cell>
        </row>
        <row r="9028">
          <cell r="B9028" t="str">
            <v>Cionella lubrica</v>
          </cell>
        </row>
        <row r="9029">
          <cell r="B9029" t="str">
            <v>Cipangopaludina</v>
          </cell>
        </row>
        <row r="9030">
          <cell r="B9030" t="str">
            <v>Cipangopaludina chinensis</v>
          </cell>
        </row>
        <row r="9031">
          <cell r="B9031" t="str">
            <v>Cipangopaludina chinensis malleata</v>
          </cell>
        </row>
        <row r="9032">
          <cell r="B9032" t="str">
            <v>Cipangopaludina japonica</v>
          </cell>
        </row>
        <row r="9033">
          <cell r="B9033" t="str">
            <v>Circaea alpina</v>
          </cell>
        </row>
        <row r="9034">
          <cell r="B9034" t="str">
            <v>Circaea alpina ssp. alpina</v>
          </cell>
        </row>
        <row r="9035">
          <cell r="B9035" t="str">
            <v>Circaea canadensis ssp. canadensis</v>
          </cell>
        </row>
        <row r="9036">
          <cell r="B9036" t="str">
            <v>Circaea lutetiana</v>
          </cell>
        </row>
        <row r="9037">
          <cell r="B9037" t="str">
            <v>Circaea lutetiana ssp. canadensis***retired***use Circaea canadensis ssp. canadensis</v>
          </cell>
        </row>
        <row r="9038">
          <cell r="B9038" t="str">
            <v>Circeis armoricana</v>
          </cell>
        </row>
        <row r="9039">
          <cell r="B9039" t="str">
            <v>Circeis spirillum</v>
          </cell>
        </row>
        <row r="9040">
          <cell r="B9040" t="str">
            <v>Circulus multistriatus</v>
          </cell>
        </row>
        <row r="9041">
          <cell r="B9041" t="str">
            <v>Circulus suppressus</v>
          </cell>
        </row>
        <row r="9042">
          <cell r="B9042" t="str">
            <v>Circus cyaneu</v>
          </cell>
        </row>
        <row r="9043">
          <cell r="B9043" t="str">
            <v>Circus cyaneus</v>
          </cell>
        </row>
        <row r="9044">
          <cell r="B9044" t="str">
            <v>Cirolana</v>
          </cell>
        </row>
        <row r="9045">
          <cell r="B9045" t="str">
            <v>Cirolana crenulitelson</v>
          </cell>
        </row>
        <row r="9046">
          <cell r="B9046" t="str">
            <v>Cirolana harfordi</v>
          </cell>
        </row>
        <row r="9047">
          <cell r="B9047" t="str">
            <v>Cirolana polita</v>
          </cell>
        </row>
        <row r="9048">
          <cell r="B9048" t="str">
            <v>Cirolanidae</v>
          </cell>
        </row>
        <row r="9049">
          <cell r="B9049" t="str">
            <v>Cirratulidae</v>
          </cell>
        </row>
        <row r="9050">
          <cell r="B9050" t="str">
            <v>Cirratulus</v>
          </cell>
        </row>
        <row r="9051">
          <cell r="B9051" t="str">
            <v>Cirratulus africanus</v>
          </cell>
        </row>
        <row r="9052">
          <cell r="B9052" t="str">
            <v>Cirratulus cirratus</v>
          </cell>
        </row>
        <row r="9053">
          <cell r="B9053" t="str">
            <v>Cirratulus grandis</v>
          </cell>
        </row>
        <row r="9054">
          <cell r="B9054" t="str">
            <v>Cirratulus hedgpethi</v>
          </cell>
        </row>
        <row r="9055">
          <cell r="B9055" t="str">
            <v>Cirratulus multioculatus</v>
          </cell>
        </row>
        <row r="9056">
          <cell r="B9056" t="str">
            <v>Cirratulus robustus</v>
          </cell>
        </row>
        <row r="9057">
          <cell r="B9057" t="str">
            <v>Cirratulus spectabilis</v>
          </cell>
        </row>
        <row r="9058">
          <cell r="B9058" t="str">
            <v>Cirrhibarbis capensis</v>
          </cell>
        </row>
        <row r="9059">
          <cell r="B9059" t="str">
            <v>Cirrhigaleus</v>
          </cell>
        </row>
        <row r="9060">
          <cell r="B9060" t="str">
            <v>Cirrhigaleus asper</v>
          </cell>
        </row>
        <row r="9061">
          <cell r="B9061" t="str">
            <v>Cirrhigaleus barbifer</v>
          </cell>
        </row>
        <row r="9062">
          <cell r="B9062" t="str">
            <v>Cirrhilabrichthys filamentosus***retired***use Cirrhilabrus filamentosus</v>
          </cell>
        </row>
        <row r="9063">
          <cell r="B9063" t="str">
            <v>Cirrhilabrichthys***retired***use Cirrhilabrus</v>
          </cell>
        </row>
        <row r="9064">
          <cell r="B9064" t="str">
            <v>Cirrhilabrus</v>
          </cell>
        </row>
        <row r="9065">
          <cell r="B9065" t="str">
            <v>Cirrhilabrus adornatus</v>
          </cell>
        </row>
        <row r="9066">
          <cell r="B9066" t="str">
            <v>Cirrhilabrus aurantidorsalis</v>
          </cell>
        </row>
        <row r="9067">
          <cell r="B9067" t="str">
            <v>Cirrhilabrus balteatus</v>
          </cell>
        </row>
        <row r="9068">
          <cell r="B9068" t="str">
            <v>Cirrhilabrus blatteus</v>
          </cell>
        </row>
        <row r="9069">
          <cell r="B9069" t="str">
            <v>Cirrhilabrus condei</v>
          </cell>
        </row>
        <row r="9070">
          <cell r="B9070" t="str">
            <v>Cirrhilabrus cyanopleura</v>
          </cell>
        </row>
        <row r="9071">
          <cell r="B9071" t="str">
            <v>Cirrhilabrus exquisitus</v>
          </cell>
        </row>
        <row r="9072">
          <cell r="B9072" t="str">
            <v>Cirrhilabrus filamentosus</v>
          </cell>
        </row>
        <row r="9073">
          <cell r="B9073" t="str">
            <v>Cirrhilabrus flavidorsalis</v>
          </cell>
        </row>
        <row r="9074">
          <cell r="B9074" t="str">
            <v>Cirrhilabrus heterodon***retired***use Cirrhilabrus cyanopleura</v>
          </cell>
        </row>
        <row r="9075">
          <cell r="B9075" t="str">
            <v>Cirrhilabrus johnsoni</v>
          </cell>
        </row>
        <row r="9076">
          <cell r="B9076" t="str">
            <v>Cirrhilabrus jordani</v>
          </cell>
        </row>
        <row r="9077">
          <cell r="B9077" t="str">
            <v>Cirrhilabrus katherinae</v>
          </cell>
        </row>
        <row r="9078">
          <cell r="B9078" t="str">
            <v>Cirrhilabrus katoi</v>
          </cell>
        </row>
        <row r="9079">
          <cell r="B9079" t="str">
            <v>Cirrhilabrus laboutei</v>
          </cell>
        </row>
        <row r="9080">
          <cell r="B9080" t="str">
            <v>Cirrhilabrus lanceolatus</v>
          </cell>
        </row>
        <row r="9081">
          <cell r="B9081" t="str">
            <v>Cirrhilabrus lineatus</v>
          </cell>
        </row>
        <row r="9082">
          <cell r="B9082" t="str">
            <v>Cirrhilabrus lubbocki</v>
          </cell>
        </row>
        <row r="9083">
          <cell r="B9083" t="str">
            <v>Cirrhilabrus lunatus</v>
          </cell>
        </row>
        <row r="9084">
          <cell r="B9084" t="str">
            <v>Cirrhilabrus luteovittatus</v>
          </cell>
        </row>
        <row r="9085">
          <cell r="B9085" t="str">
            <v>Cirrhilabrus lyukyuensis***retired***use Cirrhilabrus cyanopleura</v>
          </cell>
        </row>
        <row r="9086">
          <cell r="B9086" t="str">
            <v>Cirrhilabrus melanomarginatus</v>
          </cell>
        </row>
        <row r="9087">
          <cell r="B9087" t="str">
            <v>Cirrhilabrus morrisoni</v>
          </cell>
        </row>
        <row r="9088">
          <cell r="B9088" t="str">
            <v>Cirrhilabrus piscilineatus***retired***use Paracheilinus piscilineatus</v>
          </cell>
        </row>
        <row r="9089">
          <cell r="B9089" t="str">
            <v>Cirrhilabrus punctatus</v>
          </cell>
        </row>
        <row r="9090">
          <cell r="B9090" t="str">
            <v>Cirrhilabrus pylei</v>
          </cell>
        </row>
        <row r="9091">
          <cell r="B9091" t="str">
            <v>Cirrhilabrus randalli</v>
          </cell>
        </row>
        <row r="9092">
          <cell r="B9092" t="str">
            <v>Cirrhilabrus rhomboidalis</v>
          </cell>
        </row>
        <row r="9093">
          <cell r="B9093" t="str">
            <v>Cirrhilabrus roseafascia</v>
          </cell>
        </row>
        <row r="9094">
          <cell r="B9094" t="str">
            <v>Cirrhilabrus rubimarginatus***retired***use Cirrhilabrus rubrimarginatus</v>
          </cell>
        </row>
        <row r="9095">
          <cell r="B9095" t="str">
            <v>Cirrhilabrus rubrimarginatus</v>
          </cell>
        </row>
        <row r="9096">
          <cell r="B9096" t="str">
            <v>Cirrhilabrus rubripinnis</v>
          </cell>
        </row>
        <row r="9097">
          <cell r="B9097" t="str">
            <v>Cirrhilabrus rubrisquamis</v>
          </cell>
        </row>
        <row r="9098">
          <cell r="B9098" t="str">
            <v>Cirrhilabrus rubriventralis</v>
          </cell>
        </row>
        <row r="9099">
          <cell r="B9099" t="str">
            <v>Cirrhilabrus sanguineus</v>
          </cell>
        </row>
        <row r="9100">
          <cell r="B9100" t="str">
            <v>Cirrhilabrus scottorum</v>
          </cell>
        </row>
        <row r="9101">
          <cell r="B9101" t="str">
            <v>Cirrhilabrus solorensis</v>
          </cell>
        </row>
        <row r="9102">
          <cell r="B9102" t="str">
            <v>Cirrhilabrus temminckii</v>
          </cell>
        </row>
        <row r="9103">
          <cell r="B9103" t="str">
            <v>Cirrhilabrus tonozukai</v>
          </cell>
        </row>
        <row r="9104">
          <cell r="B9104" t="str">
            <v>Cirrhilabrus walindi</v>
          </cell>
        </row>
        <row r="9105">
          <cell r="B9105" t="str">
            <v>Cirrhimuraena</v>
          </cell>
        </row>
        <row r="9106">
          <cell r="B9106" t="str">
            <v>Cirrhimuraena macgregori***retired***use Cirrhimuraena playfairii</v>
          </cell>
        </row>
        <row r="9107">
          <cell r="B9107" t="str">
            <v>Cirrhimuraena playfairii</v>
          </cell>
        </row>
        <row r="9108">
          <cell r="B9108" t="str">
            <v>Cirrhinus</v>
          </cell>
        </row>
        <row r="9109">
          <cell r="B9109" t="str">
            <v>Cirrhinus mrigala</v>
          </cell>
        </row>
        <row r="9110">
          <cell r="B9110" t="str">
            <v>Cirrhitichthys</v>
          </cell>
        </row>
        <row r="9111">
          <cell r="B9111" t="str">
            <v>Cirrhitichthys aprinus</v>
          </cell>
        </row>
        <row r="9112">
          <cell r="B9112" t="str">
            <v>Cirrhitichthys aureus</v>
          </cell>
        </row>
        <row r="9113">
          <cell r="B9113" t="str">
            <v>Cirrhitichthys falco</v>
          </cell>
        </row>
        <row r="9114">
          <cell r="B9114" t="str">
            <v>Cirrhitichthys serratus***retired***use Cirrhitichthys falco</v>
          </cell>
        </row>
        <row r="9115">
          <cell r="B9115" t="str">
            <v>Cirrhitidae</v>
          </cell>
        </row>
        <row r="9116">
          <cell r="B9116" t="str">
            <v>Cirrhitops</v>
          </cell>
        </row>
        <row r="9117">
          <cell r="B9117" t="str">
            <v>Cirrhitops fasciatus</v>
          </cell>
        </row>
        <row r="9118">
          <cell r="B9118" t="str">
            <v>Cirrhitus</v>
          </cell>
        </row>
        <row r="9119">
          <cell r="B9119" t="str">
            <v>Cirrhitus pinnulatus</v>
          </cell>
        </row>
        <row r="9120">
          <cell r="B9120" t="str">
            <v>Cirrhoscyllium</v>
          </cell>
        </row>
        <row r="9121">
          <cell r="B9121" t="str">
            <v>Cirrhoscyllium expolitum</v>
          </cell>
        </row>
        <row r="9122">
          <cell r="B9122" t="str">
            <v>Cirrhoscyllium formosanum</v>
          </cell>
        </row>
        <row r="9123">
          <cell r="B9123" t="str">
            <v>Cirrhoscyllium japonicum</v>
          </cell>
        </row>
        <row r="9124">
          <cell r="B9124" t="str">
            <v>Cirriformia</v>
          </cell>
        </row>
        <row r="9125">
          <cell r="B9125" t="str">
            <v>Cirriformia grandis***retired***use Cirratulus grandis</v>
          </cell>
        </row>
        <row r="9126">
          <cell r="B9126" t="str">
            <v>Cirriformia luxuriosa</v>
          </cell>
        </row>
        <row r="9127">
          <cell r="B9127" t="str">
            <v>Cirriformia moorei</v>
          </cell>
        </row>
        <row r="9128">
          <cell r="B9128" t="str">
            <v>Cirriformia spirabrancha</v>
          </cell>
        </row>
        <row r="9129">
          <cell r="B9129" t="str">
            <v>Cirripectes</v>
          </cell>
        </row>
        <row r="9130">
          <cell r="B9130" t="str">
            <v>Cirripectes fuscoguttatus</v>
          </cell>
        </row>
        <row r="9131">
          <cell r="B9131" t="str">
            <v>Cirripectes obscurus</v>
          </cell>
        </row>
        <row r="9132">
          <cell r="B9132" t="str">
            <v>Cirripectes quagga</v>
          </cell>
        </row>
        <row r="9133">
          <cell r="B9133" t="str">
            <v>Cirripectes vanderbilti</v>
          </cell>
        </row>
        <row r="9134">
          <cell r="B9134" t="str">
            <v>Cirripectes variolosus</v>
          </cell>
        </row>
        <row r="9135">
          <cell r="B9135" t="str">
            <v>Cirripectus fuscoguttata***retired***use Cirripectes fuscoguttatus</v>
          </cell>
        </row>
        <row r="9136">
          <cell r="B9136" t="str">
            <v>Cirripectus leopardus***retired***use Exallias brevis</v>
          </cell>
        </row>
        <row r="9137">
          <cell r="B9137" t="str">
            <v>Cirripectus lineopunctatus***retired***use Cirripectes quagga</v>
          </cell>
        </row>
        <row r="9138">
          <cell r="B9138" t="str">
            <v>Cirripectus obscurus***retired***use Cirripectes obscurus</v>
          </cell>
        </row>
        <row r="9139">
          <cell r="B9139" t="str">
            <v>Cirripectus vanderbilti***retired***use Cirripectes vanderbilti</v>
          </cell>
        </row>
        <row r="9140">
          <cell r="B9140" t="str">
            <v>Cirripectus variolosus***retired***use Cirripectes variolosus</v>
          </cell>
        </row>
        <row r="9141">
          <cell r="B9141" t="str">
            <v>Cirripectus***retired***use Cirripectes</v>
          </cell>
        </row>
        <row r="9142">
          <cell r="B9142" t="str">
            <v>Cirripedia</v>
          </cell>
        </row>
        <row r="9143">
          <cell r="B9143" t="str">
            <v>Cirrophorus</v>
          </cell>
        </row>
        <row r="9144">
          <cell r="B9144" t="str">
            <v>Cirrophorus americanus</v>
          </cell>
        </row>
        <row r="9145">
          <cell r="B9145" t="str">
            <v>Cirrophorus branchiatus</v>
          </cell>
        </row>
        <row r="9146">
          <cell r="B9146" t="str">
            <v>Cirrophorus brevicirratus</v>
          </cell>
        </row>
        <row r="9147">
          <cell r="B9147" t="str">
            <v>Cirrophorus eliasoni</v>
          </cell>
        </row>
        <row r="9148">
          <cell r="B9148" t="str">
            <v>Cirrophorus forticirratus</v>
          </cell>
        </row>
        <row r="9149">
          <cell r="B9149" t="str">
            <v>Cirrophorus furcatus</v>
          </cell>
        </row>
        <row r="9150">
          <cell r="B9150" t="str">
            <v>Cirrophorus lyra</v>
          </cell>
        </row>
        <row r="9151">
          <cell r="B9151" t="str">
            <v>Cirrophorus lyriformis</v>
          </cell>
        </row>
        <row r="9152">
          <cell r="B9152" t="str">
            <v>Cirsium</v>
          </cell>
        </row>
        <row r="9153">
          <cell r="B9153" t="str">
            <v>Cirsium altissimum</v>
          </cell>
        </row>
        <row r="9154">
          <cell r="B9154" t="str">
            <v>Cirsium arvense</v>
          </cell>
        </row>
        <row r="9155">
          <cell r="B9155" t="str">
            <v>Cirsium brevistylum</v>
          </cell>
        </row>
        <row r="9156">
          <cell r="B9156" t="str">
            <v>Cirsium canescens</v>
          </cell>
        </row>
        <row r="9157">
          <cell r="B9157" t="str">
            <v>Cirsium carolinianum</v>
          </cell>
        </row>
        <row r="9158">
          <cell r="B9158" t="str">
            <v>Cirsium centaureae***retired***use Cirsium clavatum var. americanum</v>
          </cell>
        </row>
        <row r="9159">
          <cell r="B9159" t="str">
            <v>Cirsium clavatum var. americanum</v>
          </cell>
        </row>
        <row r="9160">
          <cell r="B9160" t="str">
            <v>Cirsium discolor</v>
          </cell>
        </row>
        <row r="9161">
          <cell r="B9161" t="str">
            <v>Cirsium edule</v>
          </cell>
        </row>
        <row r="9162">
          <cell r="B9162" t="str">
            <v>Cirsium flodmanii</v>
          </cell>
        </row>
        <row r="9163">
          <cell r="B9163" t="str">
            <v>Cirsium foliosum</v>
          </cell>
        </row>
        <row r="9164">
          <cell r="B9164" t="str">
            <v>Cirsium hookerianum</v>
          </cell>
        </row>
        <row r="9165">
          <cell r="B9165" t="str">
            <v>Cirsium horridulum</v>
          </cell>
        </row>
        <row r="9166">
          <cell r="B9166" t="str">
            <v>Cirsium muticum</v>
          </cell>
        </row>
        <row r="9167">
          <cell r="B9167" t="str">
            <v>Cirsium nuttallii</v>
          </cell>
        </row>
        <row r="9168">
          <cell r="B9168" t="str">
            <v>Cirsium occidentale var. californicum</v>
          </cell>
        </row>
        <row r="9169">
          <cell r="B9169" t="str">
            <v>Cirsium palustre</v>
          </cell>
        </row>
        <row r="9170">
          <cell r="B9170" t="str">
            <v>Cirsium scariosum</v>
          </cell>
        </row>
        <row r="9171">
          <cell r="B9171" t="str">
            <v>Cirsium vulgare</v>
          </cell>
        </row>
        <row r="9172">
          <cell r="B9172" t="str">
            <v>Cirsotrema dalli</v>
          </cell>
        </row>
        <row r="9173">
          <cell r="B9173" t="str">
            <v>Cissus trifoliata</v>
          </cell>
        </row>
        <row r="9174">
          <cell r="B9174" t="str">
            <v>Cistenides gouldi***retired***use Pectinaria gouldi</v>
          </cell>
        </row>
        <row r="9175">
          <cell r="B9175" t="str">
            <v>Cistenides granulata</v>
          </cell>
        </row>
        <row r="9176">
          <cell r="B9176" t="str">
            <v>Cistenides hyperborea</v>
          </cell>
        </row>
        <row r="9177">
          <cell r="B9177" t="str">
            <v>Cistenides soldatovi</v>
          </cell>
        </row>
        <row r="9178">
          <cell r="B9178" t="str">
            <v>Cistothorus Palustris</v>
          </cell>
        </row>
        <row r="9179">
          <cell r="B9179" t="str">
            <v>Citharichthys</v>
          </cell>
        </row>
        <row r="9180">
          <cell r="B9180" t="str">
            <v>Citharichthys abbotti</v>
          </cell>
        </row>
        <row r="9181">
          <cell r="B9181" t="str">
            <v>Citharichthys amblybregmatus</v>
          </cell>
        </row>
        <row r="9182">
          <cell r="B9182" t="str">
            <v>Citharichthys arctifrons</v>
          </cell>
        </row>
        <row r="9183">
          <cell r="B9183" t="str">
            <v>Citharichthys arenaceus</v>
          </cell>
        </row>
        <row r="9184">
          <cell r="B9184" t="str">
            <v>Citharichthys cornutus</v>
          </cell>
        </row>
        <row r="9185">
          <cell r="B9185" t="str">
            <v>Citharichthys dinoceros</v>
          </cell>
        </row>
        <row r="9186">
          <cell r="B9186" t="str">
            <v>Citharichthys fragilis</v>
          </cell>
        </row>
        <row r="9187">
          <cell r="B9187" t="str">
            <v>Citharichthys gilberti</v>
          </cell>
        </row>
        <row r="9188">
          <cell r="B9188" t="str">
            <v>Citharichthys gnathus</v>
          </cell>
        </row>
        <row r="9189">
          <cell r="B9189" t="str">
            <v>Citharichthys gordae</v>
          </cell>
        </row>
        <row r="9190">
          <cell r="B9190" t="str">
            <v>Citharichthys gymnorhinus</v>
          </cell>
        </row>
        <row r="9191">
          <cell r="B9191" t="str">
            <v>Citharichthys macrops</v>
          </cell>
        </row>
        <row r="9192">
          <cell r="B9192" t="str">
            <v>Citharichthys mariajorisae</v>
          </cell>
        </row>
        <row r="9193">
          <cell r="B9193" t="str">
            <v>Citharichthys minutus</v>
          </cell>
        </row>
        <row r="9194">
          <cell r="B9194" t="str">
            <v>Citharichthys platophrys</v>
          </cell>
        </row>
        <row r="9195">
          <cell r="B9195" t="str">
            <v>Citharichthys sordidus</v>
          </cell>
        </row>
        <row r="9196">
          <cell r="B9196" t="str">
            <v>Citharichthys spilopterus</v>
          </cell>
        </row>
        <row r="9197">
          <cell r="B9197" t="str">
            <v>Citharichthys stampflii</v>
          </cell>
        </row>
        <row r="9198">
          <cell r="B9198" t="str">
            <v>Citharichthys stigmaeus</v>
          </cell>
        </row>
        <row r="9199">
          <cell r="B9199" t="str">
            <v>Citharichthys surinamensis</v>
          </cell>
        </row>
        <row r="9200">
          <cell r="B9200" t="str">
            <v>Citharichthys uhleri</v>
          </cell>
        </row>
        <row r="9201">
          <cell r="B9201" t="str">
            <v>Citharichthys valdezi</v>
          </cell>
        </row>
        <row r="9202">
          <cell r="B9202" t="str">
            <v>Citharichthys xanthostigma</v>
          </cell>
        </row>
        <row r="9203">
          <cell r="B9203" t="str">
            <v>Citharidae</v>
          </cell>
        </row>
        <row r="9204">
          <cell r="B9204" t="str">
            <v>Citharinidae</v>
          </cell>
        </row>
        <row r="9205">
          <cell r="B9205" t="str">
            <v>Citharoedus***retired***use Chaetodon</v>
          </cell>
        </row>
        <row r="9206">
          <cell r="B9206" t="str">
            <v>Citharoides</v>
          </cell>
        </row>
        <row r="9207">
          <cell r="B9207" t="str">
            <v>Citharoides macrolepidotus</v>
          </cell>
        </row>
        <row r="9208">
          <cell r="B9208" t="str">
            <v>Citharoides macrolepis</v>
          </cell>
        </row>
        <row r="9209">
          <cell r="B9209" t="str">
            <v>Citharoides orbitalis</v>
          </cell>
        </row>
        <row r="9210">
          <cell r="B9210" t="str">
            <v>Citharus</v>
          </cell>
        </row>
        <row r="9211">
          <cell r="B9211" t="str">
            <v>Citharus linguatula</v>
          </cell>
        </row>
        <row r="9212">
          <cell r="B9212" t="str">
            <v>Citharus macrolepidotus***retired***use Citharus linguatula</v>
          </cell>
        </row>
        <row r="9213">
          <cell r="B9213" t="str">
            <v>Citrus X sinensis</v>
          </cell>
        </row>
        <row r="9214">
          <cell r="B9214" t="str">
            <v>Citula dorsalis***retired***use Carangoides otrynter</v>
          </cell>
        </row>
        <row r="9215">
          <cell r="B9215" t="str">
            <v>Citula***retired***use Pseudocaranx</v>
          </cell>
        </row>
        <row r="9216">
          <cell r="B9216" t="str">
            <v>Claassenia</v>
          </cell>
        </row>
        <row r="9217">
          <cell r="B9217" t="str">
            <v>Claassenia sabulosa</v>
          </cell>
        </row>
        <row r="9218">
          <cell r="B9218" t="str">
            <v>Cladistia***retired***use Polypteriformes</v>
          </cell>
        </row>
        <row r="9219">
          <cell r="B9219" t="str">
            <v>Cladium jamaicense</v>
          </cell>
        </row>
        <row r="9220">
          <cell r="B9220" t="str">
            <v>Cladium mariscoides</v>
          </cell>
        </row>
        <row r="9221">
          <cell r="B9221" t="str">
            <v>Cladium mariscus</v>
          </cell>
        </row>
        <row r="9222">
          <cell r="B9222" t="str">
            <v>Cladium mariscus ssp. jamaicense***retired***use Cladium jamaicense</v>
          </cell>
        </row>
        <row r="9223">
          <cell r="B9223" t="str">
            <v>Cladocarpus</v>
          </cell>
        </row>
        <row r="9224">
          <cell r="B9224" t="str">
            <v>Cladocarpus vancouverensis</v>
          </cell>
        </row>
        <row r="9225">
          <cell r="B9225" t="str">
            <v>Cladocera</v>
          </cell>
        </row>
        <row r="9226">
          <cell r="B9226" t="str">
            <v>Cladocora arbuscula</v>
          </cell>
        </row>
        <row r="9227">
          <cell r="B9227" t="str">
            <v>Cladonema</v>
          </cell>
        </row>
        <row r="9228">
          <cell r="B9228" t="str">
            <v>Cladonema californicum</v>
          </cell>
        </row>
        <row r="9229">
          <cell r="B9229" t="str">
            <v>Cladonia</v>
          </cell>
        </row>
        <row r="9230">
          <cell r="B9230" t="str">
            <v>Cladopelma</v>
          </cell>
        </row>
        <row r="9231">
          <cell r="B9231" t="str">
            <v>Cladopelma amachaerus</v>
          </cell>
        </row>
        <row r="9232">
          <cell r="B9232" t="str">
            <v>Cladopelma/Cryptotendipes</v>
          </cell>
        </row>
        <row r="9233">
          <cell r="B9233" t="str">
            <v>Cladophora</v>
          </cell>
        </row>
        <row r="9234">
          <cell r="B9234" t="str">
            <v>Cladophora callicoma</v>
          </cell>
        </row>
        <row r="9235">
          <cell r="B9235" t="str">
            <v>Cladophora crispata</v>
          </cell>
        </row>
        <row r="9236">
          <cell r="B9236" t="str">
            <v>Cladophora fracta</v>
          </cell>
        </row>
        <row r="9237">
          <cell r="B9237" t="str">
            <v>Cladophora glomerata</v>
          </cell>
        </row>
        <row r="9238">
          <cell r="B9238" t="str">
            <v>Cladophora glomerata var. kuetzingiana</v>
          </cell>
        </row>
        <row r="9239">
          <cell r="B9239" t="str">
            <v>Cladophora insignis</v>
          </cell>
        </row>
        <row r="9240">
          <cell r="B9240" t="str">
            <v>Cladophora profunda var. nordstedtiana</v>
          </cell>
        </row>
        <row r="9241">
          <cell r="B9241" t="str">
            <v>Cladophoraceae</v>
          </cell>
        </row>
        <row r="9242">
          <cell r="B9242" t="str">
            <v>Cladophorales</v>
          </cell>
        </row>
        <row r="9243">
          <cell r="B9243" t="str">
            <v>Cladopyxis</v>
          </cell>
        </row>
        <row r="9244">
          <cell r="B9244" t="str">
            <v>Cladopyxis caryophyllum</v>
          </cell>
        </row>
        <row r="9245">
          <cell r="B9245" t="str">
            <v>Cladopyxis claytonii</v>
          </cell>
        </row>
        <row r="9246">
          <cell r="B9246" t="str">
            <v>Cladotanytarsus</v>
          </cell>
        </row>
        <row r="9247">
          <cell r="B9247" t="str">
            <v>Cladotanytarsus acornutus</v>
          </cell>
        </row>
        <row r="9248">
          <cell r="B9248" t="str">
            <v>Cladotanytarsus atridorsum</v>
          </cell>
        </row>
        <row r="9249">
          <cell r="B9249" t="str">
            <v>Cladotanytarsus dispersopilosus</v>
          </cell>
        </row>
        <row r="9250">
          <cell r="B9250" t="str">
            <v>Cladotanytarsus mancus</v>
          </cell>
        </row>
        <row r="9251">
          <cell r="B9251" t="str">
            <v>Cladotanytarsus mancus group</v>
          </cell>
        </row>
        <row r="9252">
          <cell r="B9252" t="str">
            <v>Cladotanytarsus vanderwulpi</v>
          </cell>
        </row>
        <row r="9253">
          <cell r="B9253" t="str">
            <v>Cladotanytarsus vanderwulpi group</v>
          </cell>
        </row>
        <row r="9254">
          <cell r="B9254" t="str">
            <v>Clappia (Asteraceae)</v>
          </cell>
        </row>
        <row r="9255">
          <cell r="B9255" t="str">
            <v>Clappia (Hydrobiidae)</v>
          </cell>
        </row>
        <row r="9256">
          <cell r="B9256" t="str">
            <v>Clarias</v>
          </cell>
        </row>
        <row r="9257">
          <cell r="B9257" t="str">
            <v>Clarias batrachus</v>
          </cell>
        </row>
        <row r="9258">
          <cell r="B9258" t="str">
            <v>Clarias brachysoma</v>
          </cell>
        </row>
        <row r="9259">
          <cell r="B9259" t="str">
            <v>Clarias fuscus</v>
          </cell>
        </row>
        <row r="9260">
          <cell r="B9260" t="str">
            <v>Clarias gariepinus</v>
          </cell>
        </row>
        <row r="9261">
          <cell r="B9261" t="str">
            <v>Clarias lazera***retired***use Clarias gariepinus</v>
          </cell>
        </row>
        <row r="9262">
          <cell r="B9262" t="str">
            <v>Clarias leiacanthus</v>
          </cell>
        </row>
        <row r="9263">
          <cell r="B9263" t="str">
            <v>Clarias macrocephalus</v>
          </cell>
        </row>
        <row r="9264">
          <cell r="B9264" t="str">
            <v>Clarias ngamensis</v>
          </cell>
        </row>
        <row r="9265">
          <cell r="B9265" t="str">
            <v>Clarias teysmanni brachysoma***retired***use Clarias brachysoma</v>
          </cell>
        </row>
        <row r="9266">
          <cell r="B9266" t="str">
            <v>Clarias teysmanni teysmanni***retired***use Clarias leiacanthus</v>
          </cell>
        </row>
        <row r="9267">
          <cell r="B9267" t="str">
            <v>Clarias teysmanni***retired***use Clarias leiacanthus</v>
          </cell>
        </row>
        <row r="9268">
          <cell r="B9268" t="str">
            <v>Clariidae</v>
          </cell>
        </row>
        <row r="9269">
          <cell r="B9269" t="str">
            <v>Clarkia purpurea ssp. quadrivulnera</v>
          </cell>
        </row>
        <row r="9270">
          <cell r="B9270" t="str">
            <v>Clastidium</v>
          </cell>
        </row>
        <row r="9271">
          <cell r="B9271" t="str">
            <v>Clastidium setigerum</v>
          </cell>
        </row>
        <row r="9272">
          <cell r="B9272" t="str">
            <v>Clathrosperchon</v>
          </cell>
        </row>
        <row r="9273">
          <cell r="B9273" t="str">
            <v>Clathrosperchon americanus</v>
          </cell>
        </row>
        <row r="9274">
          <cell r="B9274" t="str">
            <v>Clathrosperchonidae***retired***use Rhynchohydracaridae</v>
          </cell>
        </row>
        <row r="9275">
          <cell r="B9275" t="str">
            <v>Clausidium</v>
          </cell>
        </row>
        <row r="9276">
          <cell r="B9276" t="str">
            <v>Clausidium vancouverense</v>
          </cell>
        </row>
        <row r="9277">
          <cell r="B9277" t="str">
            <v>Clausocalanus arcuicornis</v>
          </cell>
        </row>
        <row r="9278">
          <cell r="B9278" t="str">
            <v>Clava multicornis</v>
          </cell>
        </row>
        <row r="9279">
          <cell r="B9279" t="str">
            <v>Clavadoce</v>
          </cell>
        </row>
        <row r="9280">
          <cell r="B9280" t="str">
            <v>Clavidae***retired***use Hydractiniidae</v>
          </cell>
        </row>
        <row r="9281">
          <cell r="B9281" t="str">
            <v>Clavipora</v>
          </cell>
        </row>
        <row r="9282">
          <cell r="B9282" t="str">
            <v>Clavipora occidentalis</v>
          </cell>
        </row>
        <row r="9283">
          <cell r="B9283" t="str">
            <v>Clavus</v>
          </cell>
        </row>
        <row r="9284">
          <cell r="B9284" t="str">
            <v>Claytonia</v>
          </cell>
        </row>
        <row r="9285">
          <cell r="B9285" t="str">
            <v>Claytonia cordifolia</v>
          </cell>
        </row>
        <row r="9286">
          <cell r="B9286" t="str">
            <v>Claytonia megarhiza</v>
          </cell>
        </row>
        <row r="9287">
          <cell r="B9287" t="str">
            <v>Claytonia sibirica</v>
          </cell>
        </row>
        <row r="9288">
          <cell r="B9288" t="str">
            <v>Cleantioides bruscai</v>
          </cell>
        </row>
        <row r="9289">
          <cell r="B9289" t="str">
            <v>Cleantioides planicauda</v>
          </cell>
        </row>
        <row r="9290">
          <cell r="B9290" t="str">
            <v>Cleantis planicauda</v>
          </cell>
        </row>
        <row r="9291">
          <cell r="B9291" t="str">
            <v>Cleidopus</v>
          </cell>
        </row>
        <row r="9292">
          <cell r="B9292" t="str">
            <v>Cleidopus gloriamaris</v>
          </cell>
        </row>
        <row r="9293">
          <cell r="B9293" t="str">
            <v>Cleisthenes</v>
          </cell>
        </row>
        <row r="9294">
          <cell r="B9294" t="str">
            <v>Cleisthenes herzensteini</v>
          </cell>
        </row>
        <row r="9295">
          <cell r="B9295" t="str">
            <v>Cleisthenes pinetorum</v>
          </cell>
        </row>
        <row r="9296">
          <cell r="B9296" t="str">
            <v>Cleithracara maronii</v>
          </cell>
        </row>
        <row r="9297">
          <cell r="B9297" t="str">
            <v>Clematis</v>
          </cell>
        </row>
        <row r="9298">
          <cell r="B9298" t="str">
            <v>Clematis crispa</v>
          </cell>
        </row>
        <row r="9299">
          <cell r="B9299" t="str">
            <v>Clematis ligusticifolia</v>
          </cell>
        </row>
        <row r="9300">
          <cell r="B9300" t="str">
            <v>Clematis occidentalis</v>
          </cell>
        </row>
        <row r="9301">
          <cell r="B9301" t="str">
            <v>Clematis terniflora</v>
          </cell>
        </row>
        <row r="9302">
          <cell r="B9302" t="str">
            <v>Clematis virginiana</v>
          </cell>
        </row>
        <row r="9303">
          <cell r="B9303" t="str">
            <v>Cleptelmis</v>
          </cell>
        </row>
        <row r="9304">
          <cell r="B9304" t="str">
            <v>Cleptelmis addenda</v>
          </cell>
        </row>
        <row r="9305">
          <cell r="B9305" t="str">
            <v>Cleptelmis ornata</v>
          </cell>
        </row>
        <row r="9306">
          <cell r="B9306" t="str">
            <v>Clepticus</v>
          </cell>
        </row>
        <row r="9307">
          <cell r="B9307" t="str">
            <v>Clepticus genizara***retired***use Clepticus parrae</v>
          </cell>
        </row>
        <row r="9308">
          <cell r="B9308" t="str">
            <v>Clepticus parrae</v>
          </cell>
        </row>
        <row r="9309">
          <cell r="B9309" t="str">
            <v>Cleroidea</v>
          </cell>
        </row>
        <row r="9310">
          <cell r="B9310" t="str">
            <v>Clethra</v>
          </cell>
        </row>
        <row r="9311">
          <cell r="B9311" t="str">
            <v>Clethra alnifolia</v>
          </cell>
        </row>
        <row r="9312">
          <cell r="B9312" t="str">
            <v>Clevelandia</v>
          </cell>
        </row>
        <row r="9313">
          <cell r="B9313" t="str">
            <v>Clevelandia ios</v>
          </cell>
        </row>
        <row r="9314">
          <cell r="B9314" t="str">
            <v>Clibanarius</v>
          </cell>
        </row>
        <row r="9315">
          <cell r="B9315" t="str">
            <v>Clibanarius vittatus</v>
          </cell>
        </row>
        <row r="9316">
          <cell r="B9316" t="str">
            <v>Clidoderma</v>
          </cell>
        </row>
        <row r="9317">
          <cell r="B9317" t="str">
            <v>Clidoderma asperrimum</v>
          </cell>
        </row>
        <row r="9318">
          <cell r="B9318" t="str">
            <v>Cliftonia monophylla</v>
          </cell>
        </row>
        <row r="9319">
          <cell r="B9319" t="str">
            <v>Climacia</v>
          </cell>
        </row>
        <row r="9320">
          <cell r="B9320" t="str">
            <v>Climacia areolaris</v>
          </cell>
        </row>
        <row r="9321">
          <cell r="B9321" t="str">
            <v>Climacia californica</v>
          </cell>
        </row>
        <row r="9322">
          <cell r="B9322" t="str">
            <v>Climacodium</v>
          </cell>
        </row>
        <row r="9323">
          <cell r="B9323" t="str">
            <v>Climacodium frauenfeldianum</v>
          </cell>
        </row>
        <row r="9324">
          <cell r="B9324" t="str">
            <v>Climacoporus navalis</v>
          </cell>
        </row>
        <row r="9325">
          <cell r="B9325" t="str">
            <v>Clinidae</v>
          </cell>
        </row>
        <row r="9326">
          <cell r="B9326" t="str">
            <v>Clinitrachus</v>
          </cell>
        </row>
        <row r="9327">
          <cell r="B9327" t="str">
            <v>Clinitrachus argentatus</v>
          </cell>
        </row>
        <row r="9328">
          <cell r="B9328" t="str">
            <v>Clinocardium</v>
          </cell>
        </row>
        <row r="9329">
          <cell r="B9329" t="str">
            <v>Clinocardium blandum</v>
          </cell>
        </row>
        <row r="9330">
          <cell r="B9330" t="str">
            <v>Clinocardium ciliatum</v>
          </cell>
        </row>
        <row r="9331">
          <cell r="B9331" t="str">
            <v>Clinocardium nuttallii</v>
          </cell>
        </row>
        <row r="9332">
          <cell r="B9332" t="str">
            <v>Clinocera</v>
          </cell>
        </row>
        <row r="9333">
          <cell r="B9333" t="str">
            <v>Clinocera stagnalis</v>
          </cell>
        </row>
        <row r="9334">
          <cell r="B9334" t="str">
            <v>Clinocerinae</v>
          </cell>
        </row>
        <row r="9335">
          <cell r="B9335" t="str">
            <v>Clinocottus</v>
          </cell>
        </row>
        <row r="9336">
          <cell r="B9336" t="str">
            <v>Clinocottus acuticeps</v>
          </cell>
        </row>
        <row r="9337">
          <cell r="B9337" t="str">
            <v>Clinocottus analis</v>
          </cell>
        </row>
        <row r="9338">
          <cell r="B9338" t="str">
            <v>Clinocottus embryum</v>
          </cell>
        </row>
        <row r="9339">
          <cell r="B9339" t="str">
            <v>Clinocottus globiceps</v>
          </cell>
        </row>
        <row r="9340">
          <cell r="B9340" t="str">
            <v>Clinocottus recalvus</v>
          </cell>
        </row>
        <row r="9341">
          <cell r="B9341" t="str">
            <v>Clinohelea</v>
          </cell>
        </row>
        <row r="9342">
          <cell r="B9342" t="str">
            <v>Clinopodium vulgare</v>
          </cell>
        </row>
        <row r="9343">
          <cell r="B9343" t="str">
            <v>Clinoporus</v>
          </cell>
        </row>
        <row r="9344">
          <cell r="B9344" t="str">
            <v>Clinoporus biporosus</v>
          </cell>
        </row>
        <row r="9345">
          <cell r="B9345" t="str">
            <v>Clinostomus</v>
          </cell>
        </row>
        <row r="9346">
          <cell r="B9346" t="str">
            <v>Clinostomus elongatus</v>
          </cell>
        </row>
        <row r="9347">
          <cell r="B9347" t="str">
            <v>Clinostomus funduloides</v>
          </cell>
        </row>
        <row r="9348">
          <cell r="B9348" t="str">
            <v>Clinostomus funduloides funduloides</v>
          </cell>
        </row>
        <row r="9349">
          <cell r="B9349" t="str">
            <v>Clinotanypus</v>
          </cell>
        </row>
        <row r="9350">
          <cell r="B9350" t="str">
            <v>Clinotanypus pinguis</v>
          </cell>
        </row>
        <row r="9351">
          <cell r="B9351" t="str">
            <v>Clinotanypus thoracicus***retired***use Clinotanypus pinguis</v>
          </cell>
        </row>
        <row r="9352">
          <cell r="B9352" t="str">
            <v>Clintonia borealis</v>
          </cell>
        </row>
        <row r="9353">
          <cell r="B9353" t="str">
            <v>Clintonia uniflora</v>
          </cell>
        </row>
        <row r="9354">
          <cell r="B9354" t="str">
            <v>Clinus</v>
          </cell>
        </row>
        <row r="9355">
          <cell r="B9355" t="str">
            <v>Clinus acuminatus</v>
          </cell>
        </row>
        <row r="9356">
          <cell r="B9356" t="str">
            <v>Clinus agilis</v>
          </cell>
        </row>
        <row r="9357">
          <cell r="B9357" t="str">
            <v>Clinus anguillaris***retired***use Blennophis anguillaris</v>
          </cell>
        </row>
        <row r="9358">
          <cell r="B9358" t="str">
            <v>Clinus berrisfordi</v>
          </cell>
        </row>
        <row r="9359">
          <cell r="B9359" t="str">
            <v>Clinus brevicristatus</v>
          </cell>
        </row>
        <row r="9360">
          <cell r="B9360" t="str">
            <v>Clinus capensis***retired***use Cirrhibarbis capensis</v>
          </cell>
        </row>
        <row r="9361">
          <cell r="B9361" t="str">
            <v>Clinus cottoides</v>
          </cell>
        </row>
        <row r="9362">
          <cell r="B9362" t="str">
            <v>Clinus helenae</v>
          </cell>
        </row>
        <row r="9363">
          <cell r="B9363" t="str">
            <v>Clinus heterodon</v>
          </cell>
        </row>
        <row r="9364">
          <cell r="B9364" t="str">
            <v>Clinus latipennis</v>
          </cell>
        </row>
        <row r="9365">
          <cell r="B9365" t="str">
            <v>Clinus navalis***retired***use Climacoporus navalis</v>
          </cell>
        </row>
        <row r="9366">
          <cell r="B9366" t="str">
            <v>Clinus robustus</v>
          </cell>
        </row>
        <row r="9367">
          <cell r="B9367" t="str">
            <v>Clinus rotundifrons</v>
          </cell>
        </row>
        <row r="9368">
          <cell r="B9368" t="str">
            <v>Clinus striatus***retired***use Blennophis striatus</v>
          </cell>
        </row>
        <row r="9369">
          <cell r="B9369" t="str">
            <v>Clinus superciliosus</v>
          </cell>
        </row>
        <row r="9370">
          <cell r="B9370" t="str">
            <v>Clinus taurus</v>
          </cell>
        </row>
        <row r="9371">
          <cell r="B9371" t="str">
            <v>Clinus venustris</v>
          </cell>
        </row>
        <row r="9372">
          <cell r="B9372" t="str">
            <v>Clinus woodi</v>
          </cell>
        </row>
        <row r="9373">
          <cell r="B9373" t="str">
            <v>Clio</v>
          </cell>
        </row>
        <row r="9374">
          <cell r="B9374" t="str">
            <v>Cliona</v>
          </cell>
        </row>
        <row r="9375">
          <cell r="B9375" t="str">
            <v>Clione limacina</v>
          </cell>
        </row>
        <row r="9376">
          <cell r="B9376" t="str">
            <v>Clionidae</v>
          </cell>
        </row>
        <row r="9377">
          <cell r="B9377" t="str">
            <v>Clioperla</v>
          </cell>
        </row>
        <row r="9378">
          <cell r="B9378" t="str">
            <v>Clioperla clio</v>
          </cell>
        </row>
        <row r="9379">
          <cell r="B9379" t="str">
            <v>Clistoronia</v>
          </cell>
        </row>
        <row r="9380">
          <cell r="B9380" t="str">
            <v>Clitellata</v>
          </cell>
        </row>
        <row r="9381">
          <cell r="B9381" t="str">
            <v>Cloeodes</v>
          </cell>
        </row>
        <row r="9382">
          <cell r="B9382" t="str">
            <v>Cloeodes excogitatus</v>
          </cell>
        </row>
        <row r="9383">
          <cell r="B9383" t="str">
            <v>Cloeon</v>
          </cell>
        </row>
        <row r="9384">
          <cell r="B9384" t="str">
            <v>Cloeon cognatum***retired***use Cloeon dipterum</v>
          </cell>
        </row>
        <row r="9385">
          <cell r="B9385" t="str">
            <v>Cloeon dipterum</v>
          </cell>
        </row>
        <row r="9386">
          <cell r="B9386" t="str">
            <v>Closteriopsis</v>
          </cell>
        </row>
        <row r="9387">
          <cell r="B9387" t="str">
            <v>Closteriopsis acicularis</v>
          </cell>
        </row>
        <row r="9388">
          <cell r="B9388" t="str">
            <v>Closteriopsis longissima</v>
          </cell>
        </row>
        <row r="9389">
          <cell r="B9389" t="str">
            <v>Closteriopsis longissima tropica</v>
          </cell>
        </row>
        <row r="9390">
          <cell r="B9390" t="str">
            <v>Closteriopsis longissima var. tropica</v>
          </cell>
        </row>
        <row r="9391">
          <cell r="B9391" t="str">
            <v>Closterium</v>
          </cell>
        </row>
        <row r="9392">
          <cell r="B9392" t="str">
            <v>Closterium abruptum</v>
          </cell>
        </row>
        <row r="9393">
          <cell r="B9393" t="str">
            <v>Closterium abruptum var. brevius</v>
          </cell>
        </row>
        <row r="9394">
          <cell r="B9394" t="str">
            <v>Closterium acerosum</v>
          </cell>
        </row>
        <row r="9395">
          <cell r="B9395" t="str">
            <v>Closterium acerosum var. borgei</v>
          </cell>
        </row>
        <row r="9396">
          <cell r="B9396" t="str">
            <v>Closterium acerosum var. minus</v>
          </cell>
        </row>
        <row r="9397">
          <cell r="B9397" t="str">
            <v>Closterium acerosum var. tumidum</v>
          </cell>
        </row>
        <row r="9398">
          <cell r="B9398" t="str">
            <v>Closterium aciculare</v>
          </cell>
        </row>
        <row r="9399">
          <cell r="B9399" t="str">
            <v>Closterium acutum</v>
          </cell>
        </row>
        <row r="9400">
          <cell r="B9400" t="str">
            <v>Closterium acutum var. variabile</v>
          </cell>
        </row>
        <row r="9401">
          <cell r="B9401" t="str">
            <v>Closterium angustatum</v>
          </cell>
        </row>
        <row r="9402">
          <cell r="B9402" t="str">
            <v>Closterium baillyanum</v>
          </cell>
        </row>
        <row r="9403">
          <cell r="B9403" t="str">
            <v>Closterium braunii</v>
          </cell>
        </row>
        <row r="9404">
          <cell r="B9404" t="str">
            <v>Closterium closterioides</v>
          </cell>
        </row>
        <row r="9405">
          <cell r="B9405" t="str">
            <v>Closterium cornu</v>
          </cell>
        </row>
        <row r="9406">
          <cell r="B9406" t="str">
            <v>Closterium costatum</v>
          </cell>
        </row>
        <row r="9407">
          <cell r="B9407" t="str">
            <v>Closterium cynthia</v>
          </cell>
        </row>
        <row r="9408">
          <cell r="B9408" t="str">
            <v>Closterium dianae</v>
          </cell>
        </row>
        <row r="9409">
          <cell r="B9409" t="str">
            <v>Closterium dianae var. arcuatum</v>
          </cell>
        </row>
        <row r="9410">
          <cell r="B9410" t="str">
            <v>Closterium dianae var. brevius</v>
          </cell>
        </row>
        <row r="9411">
          <cell r="B9411" t="str">
            <v>Closterium dianae var. minor</v>
          </cell>
        </row>
        <row r="9412">
          <cell r="B9412" t="str">
            <v>Closterium dydymotocum</v>
          </cell>
        </row>
        <row r="9413">
          <cell r="B9413" t="str">
            <v>Closterium eboracense</v>
          </cell>
        </row>
        <row r="9414">
          <cell r="B9414" t="str">
            <v>Closterium ehrenbergii</v>
          </cell>
        </row>
        <row r="9415">
          <cell r="B9415" t="str">
            <v>Closterium ehrenbergii var. malinvernianum</v>
          </cell>
        </row>
        <row r="9416">
          <cell r="B9416" t="str">
            <v>Closterium exile</v>
          </cell>
        </row>
        <row r="9417">
          <cell r="B9417" t="str">
            <v>Closterium gracile</v>
          </cell>
        </row>
        <row r="9418">
          <cell r="B9418" t="str">
            <v>Closterium gracile var. elongatum</v>
          </cell>
        </row>
        <row r="9419">
          <cell r="B9419" t="str">
            <v>Closterium gracile var. intermedium</v>
          </cell>
        </row>
        <row r="9420">
          <cell r="B9420" t="str">
            <v>Closterium gracile var. tenue</v>
          </cell>
        </row>
        <row r="9421">
          <cell r="B9421" t="str">
            <v>Closterium idiosporum</v>
          </cell>
        </row>
        <row r="9422">
          <cell r="B9422" t="str">
            <v>Closterium incurvum</v>
          </cell>
        </row>
        <row r="9423">
          <cell r="B9423" t="str">
            <v>Closterium incurvum var. latior</v>
          </cell>
        </row>
        <row r="9424">
          <cell r="B9424" t="str">
            <v>Closterium intermedium</v>
          </cell>
        </row>
        <row r="9425">
          <cell r="B9425" t="str">
            <v>Closterium jenneri</v>
          </cell>
        </row>
        <row r="9426">
          <cell r="B9426" t="str">
            <v>Closterium juncidum</v>
          </cell>
        </row>
        <row r="9427">
          <cell r="B9427" t="str">
            <v>Closterium kuentzingii</v>
          </cell>
        </row>
        <row r="9428">
          <cell r="B9428" t="str">
            <v>Closterium kuetzingii</v>
          </cell>
        </row>
        <row r="9429">
          <cell r="B9429" t="str">
            <v>Closterium lanceolatum</v>
          </cell>
        </row>
        <row r="9430">
          <cell r="B9430" t="str">
            <v>Closterium leibleinii</v>
          </cell>
        </row>
        <row r="9431">
          <cell r="B9431" t="str">
            <v>Closterium libellula</v>
          </cell>
        </row>
        <row r="9432">
          <cell r="B9432" t="str">
            <v>Closterium libellula var. intermedium</v>
          </cell>
        </row>
        <row r="9433">
          <cell r="B9433" t="str">
            <v>Closterium limneticum</v>
          </cell>
        </row>
        <row r="9434">
          <cell r="B9434" t="str">
            <v>Closterium lineatum</v>
          </cell>
        </row>
        <row r="9435">
          <cell r="B9435" t="str">
            <v>Closterium littorale</v>
          </cell>
        </row>
        <row r="9436">
          <cell r="B9436" t="str">
            <v>Closterium littorale var. crassum</v>
          </cell>
        </row>
        <row r="9437">
          <cell r="B9437" t="str">
            <v>Closterium lunula</v>
          </cell>
        </row>
        <row r="9438">
          <cell r="B9438" t="str">
            <v>Closterium lunula var. carinthiacum</v>
          </cell>
        </row>
        <row r="9439">
          <cell r="B9439" t="str">
            <v>Closterium malinvernianiforme</v>
          </cell>
        </row>
        <row r="9440">
          <cell r="B9440" t="str">
            <v>Closterium malinvernianiforme var. gracilius</v>
          </cell>
        </row>
        <row r="9441">
          <cell r="B9441" t="str">
            <v>Closterium minutum</v>
          </cell>
        </row>
        <row r="9442">
          <cell r="B9442" t="str">
            <v>Closterium moniliferum</v>
          </cell>
        </row>
        <row r="9443">
          <cell r="B9443" t="str">
            <v>Closterium moniliferum var. concavum</v>
          </cell>
        </row>
        <row r="9444">
          <cell r="B9444" t="str">
            <v>Closterium nilssonii</v>
          </cell>
        </row>
        <row r="9445">
          <cell r="B9445" t="str">
            <v>Closterium parvulum</v>
          </cell>
        </row>
        <row r="9446">
          <cell r="B9446" t="str">
            <v>Closterium peracerosum</v>
          </cell>
        </row>
        <row r="9447">
          <cell r="B9447" t="str">
            <v>Closterium planum</v>
          </cell>
        </row>
        <row r="9448">
          <cell r="B9448" t="str">
            <v>Closterium polystictum</v>
          </cell>
        </row>
        <row r="9449">
          <cell r="B9449" t="str">
            <v>Closterium pritchardianum</v>
          </cell>
        </row>
        <row r="9450">
          <cell r="B9450" t="str">
            <v>Closterium pseudolunula</v>
          </cell>
        </row>
        <row r="9451">
          <cell r="B9451" t="str">
            <v>Closterium pygmaeum</v>
          </cell>
        </row>
        <row r="9452">
          <cell r="B9452" t="str">
            <v>Closterium ralfsii</v>
          </cell>
        </row>
        <row r="9453">
          <cell r="B9453" t="str">
            <v>Closterium ralfsii var. gracilius</v>
          </cell>
        </row>
        <row r="9454">
          <cell r="B9454" t="str">
            <v>Closterium ralfsii var. hybridum</v>
          </cell>
        </row>
        <row r="9455">
          <cell r="B9455" t="str">
            <v>Closterium rostratum</v>
          </cell>
        </row>
        <row r="9456">
          <cell r="B9456" t="str">
            <v>Closterium rostratum var. subrostratum</v>
          </cell>
        </row>
        <row r="9457">
          <cell r="B9457" t="str">
            <v>Closterium setaceum</v>
          </cell>
        </row>
        <row r="9458">
          <cell r="B9458" t="str">
            <v>Closterium spetsbergense</v>
          </cell>
        </row>
        <row r="9459">
          <cell r="B9459" t="str">
            <v>Closterium strigosum</v>
          </cell>
        </row>
        <row r="9460">
          <cell r="B9460" t="str">
            <v>Closterium strigosum var. elegans</v>
          </cell>
        </row>
        <row r="9461">
          <cell r="B9461" t="str">
            <v>Closterium striolatum</v>
          </cell>
        </row>
        <row r="9462">
          <cell r="B9462" t="str">
            <v>Closterium striolatum var. subpunctatum</v>
          </cell>
        </row>
        <row r="9463">
          <cell r="B9463" t="str">
            <v>Closterium striolatum var. subtruncatum</v>
          </cell>
        </row>
        <row r="9464">
          <cell r="B9464" t="str">
            <v>Closterium subscoticum</v>
          </cell>
        </row>
        <row r="9465">
          <cell r="B9465" t="str">
            <v>Closterium toxon</v>
          </cell>
        </row>
        <row r="9466">
          <cell r="B9466" t="str">
            <v>Closterium tumidulum</v>
          </cell>
        </row>
        <row r="9467">
          <cell r="B9467" t="str">
            <v>Closterium tumidum</v>
          </cell>
        </row>
        <row r="9468">
          <cell r="B9468" t="str">
            <v>Closterium tumidum var. nylandicum</v>
          </cell>
        </row>
        <row r="9469">
          <cell r="B9469" t="str">
            <v>Closterium ulna</v>
          </cell>
        </row>
        <row r="9470">
          <cell r="B9470" t="str">
            <v>Closterium venus</v>
          </cell>
        </row>
        <row r="9471">
          <cell r="B9471" t="str">
            <v>Closterium venus var. crassum</v>
          </cell>
        </row>
        <row r="9472">
          <cell r="B9472" t="str">
            <v>Clostoeca</v>
          </cell>
        </row>
        <row r="9473">
          <cell r="B9473" t="str">
            <v>Clostoeca disjuncta</v>
          </cell>
        </row>
        <row r="9474">
          <cell r="B9474" t="str">
            <v>Clunio</v>
          </cell>
        </row>
        <row r="9475">
          <cell r="B9475" t="str">
            <v>Clunio marshalli</v>
          </cell>
        </row>
        <row r="9476">
          <cell r="B9476" t="str">
            <v>Clupanodon</v>
          </cell>
        </row>
        <row r="9477">
          <cell r="B9477" t="str">
            <v>Clupanodon punctatus***retired***use Konosirus punctatus</v>
          </cell>
        </row>
        <row r="9478">
          <cell r="B9478" t="str">
            <v>Clupanodon thrissa</v>
          </cell>
        </row>
        <row r="9479">
          <cell r="B9479" t="str">
            <v>Clupea</v>
          </cell>
        </row>
        <row r="9480">
          <cell r="B9480" t="str">
            <v>Clupea alepidota***retired***use Clupeidae</v>
          </cell>
        </row>
        <row r="9481">
          <cell r="B9481" t="str">
            <v>Clupea alosa***retired***use Alosa alosa</v>
          </cell>
        </row>
        <row r="9482">
          <cell r="B9482" t="str">
            <v>Clupea arabica***retired***use Clupeidae</v>
          </cell>
        </row>
        <row r="9483">
          <cell r="B9483" t="str">
            <v>Clupea bentincki</v>
          </cell>
        </row>
        <row r="9484">
          <cell r="B9484" t="str">
            <v>Clupea bipunctata***retired***use Clupeidae</v>
          </cell>
        </row>
        <row r="9485">
          <cell r="B9485" t="str">
            <v>Clupea brunnichii***retired***use Clupeidae</v>
          </cell>
        </row>
        <row r="9486">
          <cell r="B9486" t="str">
            <v>Clupea chrysoptera***retired***use Thryssa</v>
          </cell>
        </row>
        <row r="9487">
          <cell r="B9487" t="str">
            <v>Clupea delicatula***retired***use Spratelloides delicatulus</v>
          </cell>
        </row>
        <row r="9488">
          <cell r="B9488" t="str">
            <v>Clupea encrasicolus***retired***use Engraulis encrasicolus</v>
          </cell>
        </row>
        <row r="9489">
          <cell r="B9489" t="str">
            <v>Clupea exile***retired***use Clupeidae</v>
          </cell>
        </row>
        <row r="9490">
          <cell r="B9490" t="str">
            <v>Clupea gigantea***retired***use Megalops atlanticus</v>
          </cell>
        </row>
        <row r="9491">
          <cell r="B9491" t="str">
            <v>Clupea harengus</v>
          </cell>
        </row>
        <row r="9492">
          <cell r="B9492" t="str">
            <v>Clupea harengus harengus</v>
          </cell>
        </row>
        <row r="9493">
          <cell r="B9493" t="str">
            <v>Clupea harengus marisalbi***retired***use Clupea pallasii</v>
          </cell>
        </row>
        <row r="9494">
          <cell r="B9494" t="str">
            <v>Clupea harengus membras</v>
          </cell>
        </row>
        <row r="9495">
          <cell r="B9495" t="str">
            <v>Clupea harengus pallasii***retired***use Clupea pallasii</v>
          </cell>
        </row>
        <row r="9496">
          <cell r="B9496" t="str">
            <v>Clupea harengus suworowi</v>
          </cell>
        </row>
        <row r="9497">
          <cell r="B9497" t="str">
            <v>Clupea hepsetoides***retired***use Pterengraulis atherinoides</v>
          </cell>
        </row>
        <row r="9498">
          <cell r="B9498" t="str">
            <v>Clupea hepsetus***retired***use Clupeidae</v>
          </cell>
        </row>
        <row r="9499">
          <cell r="B9499" t="str">
            <v>Clupea kowal***retired***use Clupeidae</v>
          </cell>
        </row>
        <row r="9500">
          <cell r="B9500" t="str">
            <v>Clupea lodna***retired***use Clupeidae</v>
          </cell>
        </row>
        <row r="9501">
          <cell r="B9501" t="str">
            <v>Clupea manulensis***retired***use Clupeidae</v>
          </cell>
        </row>
        <row r="9502">
          <cell r="B9502" t="str">
            <v>Clupea mauritiana***retired***use Herklotsichthys quadrimaculatus</v>
          </cell>
        </row>
        <row r="9503">
          <cell r="B9503" t="str">
            <v>Clupea ogura***retired***use Clupeidae</v>
          </cell>
        </row>
        <row r="9504">
          <cell r="B9504" t="str">
            <v>Clupea pallasii</v>
          </cell>
        </row>
        <row r="9505">
          <cell r="B9505" t="str">
            <v>Clupea pallasii marisalbi***retired***use Clupea pallasii</v>
          </cell>
        </row>
        <row r="9506">
          <cell r="B9506" t="str">
            <v>Clupea pallasii pallasii</v>
          </cell>
        </row>
        <row r="9507">
          <cell r="B9507" t="str">
            <v>Clupea pilchardus***retired***use Sardina pilchardus</v>
          </cell>
        </row>
        <row r="9508">
          <cell r="B9508" t="str">
            <v>Clupea sadina***retired***use Etrumeus teres</v>
          </cell>
        </row>
        <row r="9509">
          <cell r="B9509" t="str">
            <v>Clupea sardina***retired***use Clupeidae</v>
          </cell>
        </row>
        <row r="9510">
          <cell r="B9510" t="str">
            <v>Clupea sardinacaroli***retired***use Clupeidae</v>
          </cell>
        </row>
        <row r="9511">
          <cell r="B9511" t="str">
            <v>Clupea schaleh***retired***use Clupeidae</v>
          </cell>
        </row>
        <row r="9512">
          <cell r="B9512" t="str">
            <v>Clupea sicula***retired***use Clupeidae</v>
          </cell>
        </row>
        <row r="9513">
          <cell r="B9513" t="str">
            <v>Clupea sima***retired***use Clupeidae</v>
          </cell>
        </row>
        <row r="9514">
          <cell r="B9514" t="str">
            <v>Clupea sprattus***retired***use Sprattus sprattus</v>
          </cell>
        </row>
        <row r="9515">
          <cell r="B9515" t="str">
            <v>Clupea sternicla***retired***use Gasteropelecus sternicla</v>
          </cell>
        </row>
        <row r="9516">
          <cell r="B9516" t="str">
            <v>Clupea thrissoides***retired***use Megalops atlanticus</v>
          </cell>
        </row>
        <row r="9517">
          <cell r="B9517" t="str">
            <v>Clupea tropica***retired***use Clupeidae</v>
          </cell>
        </row>
        <row r="9518">
          <cell r="B9518" t="str">
            <v>Clupeichthys</v>
          </cell>
        </row>
        <row r="9519">
          <cell r="B9519" t="str">
            <v>Clupeichthys aesarnensis</v>
          </cell>
        </row>
        <row r="9520">
          <cell r="B9520" t="str">
            <v>Clupeichthys bleekeri</v>
          </cell>
        </row>
        <row r="9521">
          <cell r="B9521" t="str">
            <v>Clupeichthys goniognathus</v>
          </cell>
        </row>
        <row r="9522">
          <cell r="B9522" t="str">
            <v>Clupeichthys perakensis</v>
          </cell>
        </row>
        <row r="9523">
          <cell r="B9523" t="str">
            <v>Clupeidae</v>
          </cell>
        </row>
        <row r="9524">
          <cell r="B9524" t="str">
            <v>Clupeiformes</v>
          </cell>
        </row>
        <row r="9525">
          <cell r="B9525" t="str">
            <v>Clupeinae</v>
          </cell>
        </row>
        <row r="9526">
          <cell r="B9526" t="str">
            <v>Clupeoidei</v>
          </cell>
        </row>
        <row r="9527">
          <cell r="B9527" t="str">
            <v>Clupeoides</v>
          </cell>
        </row>
        <row r="9528">
          <cell r="B9528" t="str">
            <v>Clupeoides borneensis</v>
          </cell>
        </row>
        <row r="9529">
          <cell r="B9529" t="str">
            <v>Clupeoides hueensis***retired***use Clupeidae</v>
          </cell>
        </row>
        <row r="9530">
          <cell r="B9530" t="str">
            <v>Clupeoides hypselosoma</v>
          </cell>
        </row>
        <row r="9531">
          <cell r="B9531" t="str">
            <v>Clupeoides papuensis</v>
          </cell>
        </row>
        <row r="9532">
          <cell r="B9532" t="str">
            <v>Clupeoides venulosus</v>
          </cell>
        </row>
        <row r="9533">
          <cell r="B9533" t="str">
            <v>Clupeomorpha</v>
          </cell>
        </row>
        <row r="9534">
          <cell r="B9534" t="str">
            <v>Clupeonella</v>
          </cell>
        </row>
        <row r="9535">
          <cell r="B9535" t="str">
            <v>Clupeonella abrau</v>
          </cell>
        </row>
        <row r="9536">
          <cell r="B9536" t="str">
            <v>Clupeonella cultriventris</v>
          </cell>
        </row>
        <row r="9537">
          <cell r="B9537" t="str">
            <v>Clupeonella delicatula***retired***use Clupeonella cultriventris</v>
          </cell>
        </row>
        <row r="9538">
          <cell r="B9538" t="str">
            <v>Clupeonella engrauliformis</v>
          </cell>
        </row>
        <row r="9539">
          <cell r="B9539" t="str">
            <v>Clupeonella grimmi</v>
          </cell>
        </row>
        <row r="9540">
          <cell r="B9540" t="str">
            <v>Clupeonella suworowi***retired***use Alosa suworowi</v>
          </cell>
        </row>
        <row r="9541">
          <cell r="B9541" t="str">
            <v>Clusia (Clusiaceae)</v>
          </cell>
        </row>
        <row r="9542">
          <cell r="B9542" t="str">
            <v>Clusia (Clusiinae)</v>
          </cell>
        </row>
        <row r="9543">
          <cell r="B9543" t="str">
            <v>Clymenella</v>
          </cell>
        </row>
        <row r="9544">
          <cell r="B9544" t="str">
            <v>Clymenella complanata</v>
          </cell>
        </row>
        <row r="9545">
          <cell r="B9545" t="str">
            <v>Clymenella torquata</v>
          </cell>
        </row>
        <row r="9546">
          <cell r="B9546" t="str">
            <v>Clymenella zonalis</v>
          </cell>
        </row>
        <row r="9547">
          <cell r="B9547" t="str">
            <v>Clymenura</v>
          </cell>
        </row>
        <row r="9548">
          <cell r="B9548" t="str">
            <v>Clymenura columbiana</v>
          </cell>
        </row>
        <row r="9549">
          <cell r="B9549" t="str">
            <v>Clymenura gracilis</v>
          </cell>
        </row>
        <row r="9550">
          <cell r="B9550" t="str">
            <v>Clytemnestra rostrata</v>
          </cell>
        </row>
        <row r="9551">
          <cell r="B9551" t="str">
            <v>Clythrocerus planus***retired***use Deilocerus planus</v>
          </cell>
        </row>
        <row r="9552">
          <cell r="B9552" t="str">
            <v>Clytia</v>
          </cell>
        </row>
        <row r="9553">
          <cell r="B9553" t="str">
            <v>Clytia cylindrica***retired***use Clytia gracilis</v>
          </cell>
        </row>
        <row r="9554">
          <cell r="B9554" t="str">
            <v>Clytia gracilis</v>
          </cell>
        </row>
        <row r="9555">
          <cell r="B9555" t="str">
            <v>Cnemidocarpa mollis</v>
          </cell>
        </row>
        <row r="9556">
          <cell r="B9556" t="str">
            <v>Cnemidocarpa rhizopus</v>
          </cell>
        </row>
        <row r="9557">
          <cell r="B9557" t="str">
            <v>Cnephia</v>
          </cell>
        </row>
        <row r="9558">
          <cell r="B9558" t="str">
            <v>Cnephia dacotensis</v>
          </cell>
        </row>
        <row r="9559">
          <cell r="B9559" t="str">
            <v>Cnephia mutata</v>
          </cell>
        </row>
        <row r="9560">
          <cell r="B9560" t="str">
            <v>Cnephia ornithophilia</v>
          </cell>
        </row>
        <row r="9561">
          <cell r="B9561" t="str">
            <v>Cnesterodon</v>
          </cell>
        </row>
        <row r="9562">
          <cell r="B9562" t="str">
            <v>Cnesterodon decemmaculatus</v>
          </cell>
        </row>
        <row r="9563">
          <cell r="B9563" t="str">
            <v>Cnesterodon decummaculatus***retired***use Cnesterodon decemmaculatus</v>
          </cell>
        </row>
        <row r="9564">
          <cell r="B9564" t="str">
            <v>Cnidaria</v>
          </cell>
        </row>
        <row r="9565">
          <cell r="B9565" t="str">
            <v>Cnidoglanis</v>
          </cell>
        </row>
        <row r="9566">
          <cell r="B9566" t="str">
            <v>Cnidoglanis microcephalus***retired***use Euristhmus microceps</v>
          </cell>
        </row>
        <row r="9567">
          <cell r="B9567" t="str">
            <v>Cnidoscolus urens</v>
          </cell>
        </row>
        <row r="9568">
          <cell r="B9568" t="str">
            <v>Cnidoscolus urens var. stimulosus</v>
          </cell>
        </row>
        <row r="9569">
          <cell r="B9569" t="str">
            <v>Cnodocentron</v>
          </cell>
        </row>
        <row r="9570">
          <cell r="B9570" t="str">
            <v>Cobanus cambridgei***retired***use Cobanus cambridgei, Chickering 1946 (Cobanus) or Bryant 1943</v>
          </cell>
        </row>
        <row r="9571">
          <cell r="B9571" t="str">
            <v>Cobanus cambridgei, Bryant 1943 (Cobanus)</v>
          </cell>
        </row>
        <row r="9572">
          <cell r="B9572" t="str">
            <v>Cobanus cambridgei, Chickering 1946 (Cobanus)</v>
          </cell>
        </row>
        <row r="9573">
          <cell r="B9573" t="str">
            <v>Cobitidae</v>
          </cell>
        </row>
        <row r="9574">
          <cell r="B9574" t="str">
            <v>Cobitis</v>
          </cell>
        </row>
        <row r="9575">
          <cell r="B9575" t="str">
            <v>Cobitis anableps***retired***use Anableps anableps</v>
          </cell>
        </row>
        <row r="9576">
          <cell r="B9576" t="str">
            <v>Cobitis taenia</v>
          </cell>
        </row>
        <row r="9577">
          <cell r="B9577" t="str">
            <v>Coboldus hedgpethi</v>
          </cell>
        </row>
        <row r="9578">
          <cell r="B9578" t="str">
            <v>Coccinellidae</v>
          </cell>
        </row>
        <row r="9579">
          <cell r="B9579" t="str">
            <v>Coccochloris</v>
          </cell>
        </row>
        <row r="9580">
          <cell r="B9580" t="str">
            <v>Coccochloris elabens</v>
          </cell>
        </row>
        <row r="9581">
          <cell r="B9581" t="str">
            <v>Coccochloris peniocystis</v>
          </cell>
        </row>
        <row r="9582">
          <cell r="B9582" t="str">
            <v>Coccochloris stagnina</v>
          </cell>
        </row>
        <row r="9583">
          <cell r="B9583" t="str">
            <v>Coccolithophorida</v>
          </cell>
        </row>
        <row r="9584">
          <cell r="B9584" t="str">
            <v>Coccolithus huxleyi</v>
          </cell>
        </row>
        <row r="9585">
          <cell r="B9585" t="str">
            <v>Coccoloba uvifera</v>
          </cell>
        </row>
        <row r="9586">
          <cell r="B9586" t="str">
            <v>Coccomonas</v>
          </cell>
        </row>
        <row r="9587">
          <cell r="B9587" t="str">
            <v>Coccomonas orbicularis</v>
          </cell>
        </row>
        <row r="9588">
          <cell r="B9588" t="str">
            <v>Coccomonas platyformis</v>
          </cell>
        </row>
        <row r="9589">
          <cell r="B9589" t="str">
            <v>Coccomyxa</v>
          </cell>
        </row>
        <row r="9590">
          <cell r="B9590" t="str">
            <v>Coccomyxaceae</v>
          </cell>
        </row>
        <row r="9591">
          <cell r="B9591" t="str">
            <v>Cocconeidaceae</v>
          </cell>
        </row>
        <row r="9592">
          <cell r="B9592" t="str">
            <v>Cocconeiopsis regularis</v>
          </cell>
        </row>
        <row r="9593">
          <cell r="B9593" t="str">
            <v>Cocconeis</v>
          </cell>
        </row>
        <row r="9594">
          <cell r="B9594" t="str">
            <v>Cocconeis costata</v>
          </cell>
        </row>
        <row r="9595">
          <cell r="B9595" t="str">
            <v>Cocconeis diminuta***retired***use Cocconeis neodiminuta</v>
          </cell>
        </row>
        <row r="9596">
          <cell r="B9596" t="str">
            <v>Cocconeis dirupta</v>
          </cell>
        </row>
        <row r="9597">
          <cell r="B9597" t="str">
            <v>Cocconeis disculus</v>
          </cell>
        </row>
        <row r="9598">
          <cell r="B9598" t="str">
            <v>Cocconeis disculus var. diminuta***retired***use Cocconeis neodiminuta</v>
          </cell>
        </row>
        <row r="9599">
          <cell r="B9599" t="str">
            <v>Cocconeis distans</v>
          </cell>
        </row>
        <row r="9600">
          <cell r="B9600" t="str">
            <v>Cocconeis fluviatilis</v>
          </cell>
        </row>
        <row r="9601">
          <cell r="B9601" t="str">
            <v>Cocconeis klamathensis</v>
          </cell>
        </row>
        <row r="9602">
          <cell r="B9602" t="str">
            <v>Cocconeis neodiminuta</v>
          </cell>
        </row>
        <row r="9603">
          <cell r="B9603" t="str">
            <v>Cocconeis neothumensis</v>
          </cell>
        </row>
        <row r="9604">
          <cell r="B9604" t="str">
            <v>Cocconeis pediculus</v>
          </cell>
        </row>
        <row r="9605">
          <cell r="B9605" t="str">
            <v>Cocconeis peltoides</v>
          </cell>
        </row>
        <row r="9606">
          <cell r="B9606" t="str">
            <v>Cocconeis placentula</v>
          </cell>
        </row>
        <row r="9607">
          <cell r="B9607" t="str">
            <v>Cocconeis placentula placentula</v>
          </cell>
        </row>
        <row r="9608">
          <cell r="B9608" t="str">
            <v>Cocconeis placentula rouxii</v>
          </cell>
        </row>
        <row r="9609">
          <cell r="B9609" t="str">
            <v>Cocconeis placentula var. euglypta</v>
          </cell>
        </row>
        <row r="9610">
          <cell r="B9610" t="str">
            <v>Cocconeis placentula var. intermedia</v>
          </cell>
        </row>
        <row r="9611">
          <cell r="B9611" t="str">
            <v>Cocconeis placentula var. klinoraphis</v>
          </cell>
        </row>
        <row r="9612">
          <cell r="B9612" t="str">
            <v>Cocconeis placentula var. lineata</v>
          </cell>
        </row>
        <row r="9613">
          <cell r="B9613" t="str">
            <v>Cocconeis placentula var. placentula</v>
          </cell>
        </row>
        <row r="9614">
          <cell r="B9614" t="str">
            <v>Cocconeis placentula var. pseudolineata</v>
          </cell>
        </row>
        <row r="9615">
          <cell r="B9615" t="str">
            <v>Cocconeis placentula var. rouxii</v>
          </cell>
        </row>
        <row r="9616">
          <cell r="B9616" t="str">
            <v>Cocconeis pseudolineata</v>
          </cell>
        </row>
        <row r="9617">
          <cell r="B9617" t="str">
            <v>Cocconeis pseudothumensis</v>
          </cell>
        </row>
        <row r="9618">
          <cell r="B9618" t="str">
            <v>Cocconeis rugosa</v>
          </cell>
        </row>
        <row r="9619">
          <cell r="B9619" t="str">
            <v>Cocconeis scutellum</v>
          </cell>
        </row>
        <row r="9620">
          <cell r="B9620" t="str">
            <v>Cocconeis thumensis</v>
          </cell>
        </row>
        <row r="9621">
          <cell r="B9621" t="str">
            <v>Coccorella</v>
          </cell>
        </row>
        <row r="9622">
          <cell r="B9622" t="str">
            <v>Coccorella atlantica</v>
          </cell>
        </row>
        <row r="9623">
          <cell r="B9623" t="str">
            <v>Coccorella atracta atlantica***retired***use Coccorella atrata</v>
          </cell>
        </row>
        <row r="9624">
          <cell r="B9624" t="str">
            <v>Coccorella atrata</v>
          </cell>
        </row>
        <row r="9625">
          <cell r="B9625" t="str">
            <v>Coccotropsis</v>
          </cell>
        </row>
        <row r="9626">
          <cell r="B9626" t="str">
            <v>Coccotropsis gymnoderma</v>
          </cell>
        </row>
        <row r="9627">
          <cell r="B9627" t="str">
            <v>Coccotropsis monacanthus***retired***use Cocotropus monacanthus</v>
          </cell>
        </row>
        <row r="9628">
          <cell r="B9628" t="str">
            <v>Cocculus carolinus</v>
          </cell>
        </row>
        <row r="9629">
          <cell r="B9629" t="str">
            <v>Cochlearia groenlandica</v>
          </cell>
        </row>
        <row r="9630">
          <cell r="B9630" t="str">
            <v>Cochlicopa</v>
          </cell>
        </row>
        <row r="9631">
          <cell r="B9631" t="str">
            <v>Cochliodon nigrolineatus***retired***use Panaque nigrolineatus</v>
          </cell>
        </row>
        <row r="9632">
          <cell r="B9632" t="str">
            <v>Cochlodinium</v>
          </cell>
        </row>
        <row r="9633">
          <cell r="B9633" t="str">
            <v>Cochlodinium heterolobatum</v>
          </cell>
        </row>
        <row r="9634">
          <cell r="B9634" t="str">
            <v>Cociella crocodila</v>
          </cell>
        </row>
        <row r="9635">
          <cell r="B9635" t="str">
            <v>Cocotropus monacanthus</v>
          </cell>
        </row>
        <row r="9636">
          <cell r="B9636" t="str">
            <v>Codakia</v>
          </cell>
        </row>
        <row r="9637">
          <cell r="B9637" t="str">
            <v>Codakia costata</v>
          </cell>
        </row>
        <row r="9638">
          <cell r="B9638" t="str">
            <v>Codakia orbiculata</v>
          </cell>
        </row>
        <row r="9639">
          <cell r="B9639" t="str">
            <v>Codakia pectinella</v>
          </cell>
        </row>
        <row r="9640">
          <cell r="B9640" t="str">
            <v>Codonella</v>
          </cell>
        </row>
        <row r="9641">
          <cell r="B9641" t="str">
            <v>Codonella crateri</v>
          </cell>
        </row>
        <row r="9642">
          <cell r="B9642" t="str">
            <v>Codonosiga</v>
          </cell>
        </row>
        <row r="9643">
          <cell r="B9643" t="str">
            <v>Codonosiga botrytis</v>
          </cell>
        </row>
        <row r="9644">
          <cell r="B9644" t="str">
            <v>Codosiga</v>
          </cell>
        </row>
        <row r="9645">
          <cell r="B9645" t="str">
            <v>Coelacanthidae</v>
          </cell>
        </row>
        <row r="9646">
          <cell r="B9646" t="str">
            <v>Coelacanthiformes</v>
          </cell>
        </row>
        <row r="9647">
          <cell r="B9647" t="str">
            <v>Coelacanthimorpha</v>
          </cell>
        </row>
        <row r="9648">
          <cell r="B9648" t="str">
            <v>Coelastrum</v>
          </cell>
        </row>
        <row r="9649">
          <cell r="B9649" t="str">
            <v>Coelastrum astroideum</v>
          </cell>
        </row>
        <row r="9650">
          <cell r="B9650" t="str">
            <v>Coelastrum cambricum</v>
          </cell>
        </row>
        <row r="9651">
          <cell r="B9651" t="str">
            <v>Coelastrum chodati</v>
          </cell>
        </row>
        <row r="9652">
          <cell r="B9652" t="str">
            <v>Coelastrum indicum</v>
          </cell>
        </row>
        <row r="9653">
          <cell r="B9653" t="str">
            <v>Coelastrum microporum</v>
          </cell>
        </row>
        <row r="9654">
          <cell r="B9654" t="str">
            <v>Coelastrum morus</v>
          </cell>
        </row>
        <row r="9655">
          <cell r="B9655" t="str">
            <v>Coelastrum proboscideum</v>
          </cell>
        </row>
        <row r="9656">
          <cell r="B9656" t="str">
            <v>Coelastrum pseudomicroporum</v>
          </cell>
        </row>
        <row r="9657">
          <cell r="B9657" t="str">
            <v>Coelastrum pulchrum</v>
          </cell>
        </row>
        <row r="9658">
          <cell r="B9658" t="str">
            <v>Coelastrum reticulatum</v>
          </cell>
        </row>
        <row r="9659">
          <cell r="B9659" t="str">
            <v>Coelastrum reticulatum var. cubanum</v>
          </cell>
        </row>
        <row r="9660">
          <cell r="B9660" t="str">
            <v>Coelastrum sacbrum</v>
          </cell>
        </row>
        <row r="9661">
          <cell r="B9661" t="str">
            <v>Coelastrum sphaericum</v>
          </cell>
        </row>
        <row r="9662">
          <cell r="B9662" t="str">
            <v>Coelastrum stuhlmanii</v>
          </cell>
        </row>
        <row r="9663">
          <cell r="B9663" t="str">
            <v>Coelioxys genalis***retired***use Coelioxys genalis, Pasteels 1985 (Coelioxys) or Cockerell 1916</v>
          </cell>
        </row>
        <row r="9664">
          <cell r="B9664" t="str">
            <v>Coelioxys genalis, Cockerell 1916 (Coelioxys)</v>
          </cell>
        </row>
        <row r="9665">
          <cell r="B9665" t="str">
            <v>Coelioxys genalis, Pasteels 1985 (Coelioxys)</v>
          </cell>
        </row>
        <row r="9666">
          <cell r="B9666" t="str">
            <v>Coelocarcinus</v>
          </cell>
        </row>
        <row r="9667">
          <cell r="B9667" t="str">
            <v>Coelomoron</v>
          </cell>
        </row>
        <row r="9668">
          <cell r="B9668" t="str">
            <v>Coelomoron pusillum</v>
          </cell>
        </row>
        <row r="9669">
          <cell r="B9669" t="str">
            <v>Coelophrys</v>
          </cell>
        </row>
        <row r="9670">
          <cell r="B9670" t="str">
            <v>Coelophrys arca</v>
          </cell>
        </row>
        <row r="9671">
          <cell r="B9671" t="str">
            <v>Coelophrys bradburyae</v>
          </cell>
        </row>
        <row r="9672">
          <cell r="B9672" t="str">
            <v>Coelophrys brevicaudata</v>
          </cell>
        </row>
        <row r="9673">
          <cell r="B9673" t="str">
            <v>Coelophrys brevipes</v>
          </cell>
        </row>
        <row r="9674">
          <cell r="B9674" t="str">
            <v>Coelophrys mollis</v>
          </cell>
        </row>
        <row r="9675">
          <cell r="B9675" t="str">
            <v>Coelophrys oblonga</v>
          </cell>
        </row>
        <row r="9676">
          <cell r="B9676" t="str">
            <v>Coelorachis rugosa***retired***use Mnesithea rugosa</v>
          </cell>
        </row>
        <row r="9677">
          <cell r="B9677" t="str">
            <v>Coelorachis tuberculosa***retired***use Mnesithea tuberculosa</v>
          </cell>
        </row>
        <row r="9678">
          <cell r="B9678" t="str">
            <v>Coelorhynchus caribbaeus***retired***use Caelorinchus caribbaeus</v>
          </cell>
        </row>
        <row r="9679">
          <cell r="B9679" t="str">
            <v>Coelorhynchus carminatus***retired***use Caelorinchus caelorhincus carminatus</v>
          </cell>
        </row>
        <row r="9680">
          <cell r="B9680" t="str">
            <v>Coelorhynchus coelorhynchus***retired***use Caelorinchus caelorhincus</v>
          </cell>
        </row>
        <row r="9681">
          <cell r="B9681" t="str">
            <v>Coelorhynchus occa***retired***use Caelorinchus occa</v>
          </cell>
        </row>
        <row r="9682">
          <cell r="B9682" t="str">
            <v>Coelorhynchus ventrilux***retired***use Caelorinchus ventrilux</v>
          </cell>
        </row>
        <row r="9683">
          <cell r="B9683" t="str">
            <v>Coelorhynchus***retired***use Caelorinchus</v>
          </cell>
        </row>
        <row r="9684">
          <cell r="B9684" t="str">
            <v>Coelorinchus caribbaeus***retired***use Caelorinchus caribbaeus</v>
          </cell>
        </row>
        <row r="9685">
          <cell r="B9685" t="str">
            <v>Coelorinchus occa***retired***use Caelorinchus occa</v>
          </cell>
        </row>
        <row r="9686">
          <cell r="B9686" t="str">
            <v>Coelosphaerium</v>
          </cell>
        </row>
        <row r="9687">
          <cell r="B9687" t="str">
            <v>Coelosphaerium aerugineum</v>
          </cell>
        </row>
        <row r="9688">
          <cell r="B9688" t="str">
            <v>Coelosphaerium dubium</v>
          </cell>
        </row>
        <row r="9689">
          <cell r="B9689" t="str">
            <v>Coelosphaerium kuetzingianum</v>
          </cell>
        </row>
        <row r="9690">
          <cell r="B9690" t="str">
            <v>Coelosphaerium microporum</v>
          </cell>
        </row>
        <row r="9691">
          <cell r="B9691" t="str">
            <v>Coelosphaerium naegelianum</v>
          </cell>
        </row>
        <row r="9692">
          <cell r="B9692" t="str">
            <v>Coelosphaerium pallidum</v>
          </cell>
        </row>
        <row r="9693">
          <cell r="B9693" t="str">
            <v>Coelotanypodini</v>
          </cell>
        </row>
        <row r="9694">
          <cell r="B9694" t="str">
            <v>Coelotanypus</v>
          </cell>
        </row>
        <row r="9695">
          <cell r="B9695" t="str">
            <v>Coelotanypus concinnus</v>
          </cell>
        </row>
        <row r="9696">
          <cell r="B9696" t="str">
            <v>Coelotanypus scapularis</v>
          </cell>
        </row>
        <row r="9697">
          <cell r="B9697" t="str">
            <v>Coelotanypus tricolor</v>
          </cell>
        </row>
        <row r="9698">
          <cell r="B9698" t="str">
            <v>Coenagrion</v>
          </cell>
        </row>
        <row r="9699">
          <cell r="B9699" t="str">
            <v>Coenagrion angulatum</v>
          </cell>
        </row>
        <row r="9700">
          <cell r="B9700" t="str">
            <v>Coenagrion interrogatum</v>
          </cell>
        </row>
        <row r="9701">
          <cell r="B9701" t="str">
            <v>Coenagrion resolutum</v>
          </cell>
        </row>
        <row r="9702">
          <cell r="B9702" t="str">
            <v>Coenagrion/Enallagma</v>
          </cell>
        </row>
        <row r="9703">
          <cell r="B9703" t="str">
            <v>Coenagrionidae</v>
          </cell>
        </row>
        <row r="9704">
          <cell r="B9704" t="str">
            <v>Coenobitidae</v>
          </cell>
        </row>
        <row r="9705">
          <cell r="B9705" t="str">
            <v>Coenochloris fottii</v>
          </cell>
        </row>
        <row r="9706">
          <cell r="B9706" t="str">
            <v>Coenococcus</v>
          </cell>
        </row>
        <row r="9707">
          <cell r="B9707" t="str">
            <v>Coenococcus planctonicus</v>
          </cell>
        </row>
        <row r="9708">
          <cell r="B9708" t="str">
            <v>Coenocyathus bowersi</v>
          </cell>
        </row>
        <row r="9709">
          <cell r="B9709" t="str">
            <v>Coenocystis obtusa***retired***use Pseudoquadrigula obtusa</v>
          </cell>
        </row>
        <row r="9710">
          <cell r="B9710" t="str">
            <v>Coenocystis quadriguloides</v>
          </cell>
        </row>
        <row r="9711">
          <cell r="B9711" t="str">
            <v>Coilia</v>
          </cell>
        </row>
        <row r="9712">
          <cell r="B9712" t="str">
            <v>Coilia borneensis</v>
          </cell>
        </row>
        <row r="9713">
          <cell r="B9713" t="str">
            <v>Coilia brachygnathus</v>
          </cell>
        </row>
        <row r="9714">
          <cell r="B9714" t="str">
            <v>Coilia coomansi</v>
          </cell>
        </row>
        <row r="9715">
          <cell r="B9715" t="str">
            <v>Coilia dussumieri</v>
          </cell>
        </row>
        <row r="9716">
          <cell r="B9716" t="str">
            <v>Coilia grayii</v>
          </cell>
        </row>
        <row r="9717">
          <cell r="B9717" t="str">
            <v>Coilia lindmani</v>
          </cell>
        </row>
        <row r="9718">
          <cell r="B9718" t="str">
            <v>Coilia macrognathos</v>
          </cell>
        </row>
        <row r="9719">
          <cell r="B9719" t="str">
            <v>Coilia mystus</v>
          </cell>
        </row>
        <row r="9720">
          <cell r="B9720" t="str">
            <v>Coilia nasus</v>
          </cell>
        </row>
        <row r="9721">
          <cell r="B9721" t="str">
            <v>Coilia neglecta</v>
          </cell>
        </row>
        <row r="9722">
          <cell r="B9722" t="str">
            <v>Coilia polyfilis***retired***use Coilia borneensis</v>
          </cell>
        </row>
        <row r="9723">
          <cell r="B9723" t="str">
            <v>Coilia ramcarati</v>
          </cell>
        </row>
        <row r="9724">
          <cell r="B9724" t="str">
            <v>Coilia rebentischii</v>
          </cell>
        </row>
        <row r="9725">
          <cell r="B9725" t="str">
            <v>Coilia rendahli***retired***use Coilia nasus</v>
          </cell>
        </row>
        <row r="9726">
          <cell r="B9726" t="str">
            <v>Coilia reynaldi</v>
          </cell>
        </row>
        <row r="9727">
          <cell r="B9727" t="str">
            <v>Coilinae</v>
          </cell>
        </row>
        <row r="9728">
          <cell r="B9728" t="str">
            <v>Coius chatareus***retired***use Toxotes chatareus</v>
          </cell>
        </row>
        <row r="9729">
          <cell r="B9729" t="str">
            <v>Coius nandus***retired***use Nandus nandus</v>
          </cell>
        </row>
        <row r="9730">
          <cell r="B9730" t="str">
            <v>Colacium</v>
          </cell>
        </row>
        <row r="9731">
          <cell r="B9731" t="str">
            <v>Colacium simplex</v>
          </cell>
        </row>
        <row r="9732">
          <cell r="B9732" t="str">
            <v>Colacium vesiculosum</v>
          </cell>
        </row>
        <row r="9733">
          <cell r="B9733" t="str">
            <v>Colanthura</v>
          </cell>
        </row>
        <row r="9734">
          <cell r="B9734" t="str">
            <v>Coleataenia anceps</v>
          </cell>
        </row>
        <row r="9735">
          <cell r="B9735" t="str">
            <v>Coleataenia longifolia ssp. longifolia</v>
          </cell>
        </row>
        <row r="9736">
          <cell r="B9736" t="str">
            <v>Coleataenia tenera</v>
          </cell>
        </row>
        <row r="9737">
          <cell r="B9737" t="str">
            <v>Coleochaete</v>
          </cell>
        </row>
        <row r="9738">
          <cell r="B9738" t="str">
            <v>Coleochaete orbicularis</v>
          </cell>
        </row>
        <row r="9739">
          <cell r="B9739" t="str">
            <v>Coleochaete scutata</v>
          </cell>
        </row>
        <row r="9740">
          <cell r="B9740" t="str">
            <v>Coleodesmium</v>
          </cell>
        </row>
        <row r="9741">
          <cell r="B9741" t="str">
            <v>Coleophoridae</v>
          </cell>
        </row>
        <row r="9742">
          <cell r="B9742" t="str">
            <v>Coleoptera</v>
          </cell>
        </row>
        <row r="9743">
          <cell r="B9743" t="str">
            <v>Colisa</v>
          </cell>
        </row>
        <row r="9744">
          <cell r="B9744" t="str">
            <v>Colisa chuna</v>
          </cell>
        </row>
        <row r="9745">
          <cell r="B9745" t="str">
            <v>Colisa fasciata</v>
          </cell>
        </row>
        <row r="9746">
          <cell r="B9746" t="str">
            <v>Colisa labiosa</v>
          </cell>
        </row>
        <row r="9747">
          <cell r="B9747" t="str">
            <v>Colisa lalia</v>
          </cell>
        </row>
        <row r="9748">
          <cell r="B9748" t="str">
            <v>Colisa sota***retired***use Colisa chuna</v>
          </cell>
        </row>
        <row r="9749">
          <cell r="B9749" t="str">
            <v>Colistium</v>
          </cell>
        </row>
        <row r="9750">
          <cell r="B9750" t="str">
            <v>Colistium guntheri</v>
          </cell>
        </row>
        <row r="9751">
          <cell r="B9751" t="str">
            <v>Colistium nudipinnis</v>
          </cell>
        </row>
        <row r="9752">
          <cell r="B9752" t="str">
            <v>Collembola (Collembola)</v>
          </cell>
        </row>
        <row r="9753">
          <cell r="B9753" t="str">
            <v>Collembola (Hexapoda)</v>
          </cell>
        </row>
        <row r="9754">
          <cell r="B9754" t="str">
            <v>Collembola***retired***use Collembola (Hexapoda)</v>
          </cell>
        </row>
        <row r="9755">
          <cell r="B9755" t="str">
            <v>Collemboles***retired***use Collembola (Collembola)</v>
          </cell>
        </row>
        <row r="9756">
          <cell r="B9756" t="str">
            <v>Collinsia (Linyphiidae)</v>
          </cell>
        </row>
        <row r="9757">
          <cell r="B9757" t="str">
            <v>Collinsia (Plantaginaceae)</v>
          </cell>
        </row>
        <row r="9758">
          <cell r="B9758" t="str">
            <v>Collinsia parviflora</v>
          </cell>
        </row>
        <row r="9759">
          <cell r="B9759" t="str">
            <v>Collinsonia canadensis</v>
          </cell>
        </row>
        <row r="9760">
          <cell r="B9760" t="str">
            <v>Collinsonia punctata</v>
          </cell>
        </row>
        <row r="9761">
          <cell r="B9761" t="str">
            <v>Collinsonia serotina***retired***use Collinsonia punctata</v>
          </cell>
        </row>
        <row r="9762">
          <cell r="B9762" t="str">
            <v>Collisella</v>
          </cell>
        </row>
        <row r="9763">
          <cell r="B9763" t="str">
            <v>Collomia</v>
          </cell>
        </row>
        <row r="9764">
          <cell r="B9764" t="str">
            <v>Collomia grandiflora</v>
          </cell>
        </row>
        <row r="9765">
          <cell r="B9765" t="str">
            <v>Collomia linearis</v>
          </cell>
        </row>
        <row r="9766">
          <cell r="B9766" t="str">
            <v>Collotheca</v>
          </cell>
        </row>
        <row r="9767">
          <cell r="B9767" t="str">
            <v>Collotheca libera</v>
          </cell>
        </row>
        <row r="9768">
          <cell r="B9768" t="str">
            <v>Collotheca mutabilis</v>
          </cell>
        </row>
        <row r="9769">
          <cell r="B9769" t="str">
            <v>Collotheca ornata</v>
          </cell>
        </row>
        <row r="9770">
          <cell r="B9770" t="str">
            <v>Collotheca pelagica</v>
          </cell>
        </row>
        <row r="9771">
          <cell r="B9771" t="str">
            <v>Collotheca triloba</v>
          </cell>
        </row>
        <row r="9772">
          <cell r="B9772" t="str">
            <v>Collothecidae</v>
          </cell>
        </row>
        <row r="9773">
          <cell r="B9773" t="str">
            <v>Collybus</v>
          </cell>
        </row>
        <row r="9774">
          <cell r="B9774" t="str">
            <v>Collybus drachme</v>
          </cell>
        </row>
        <row r="9775">
          <cell r="B9775" t="str">
            <v>Colobaea</v>
          </cell>
        </row>
        <row r="9776">
          <cell r="B9776" t="str">
            <v>Colocasia (Araceae)</v>
          </cell>
        </row>
        <row r="9777">
          <cell r="B9777" t="str">
            <v>Colocasia (Pantheinae)</v>
          </cell>
        </row>
        <row r="9778">
          <cell r="B9778" t="str">
            <v>Colocasia esculenta</v>
          </cell>
        </row>
        <row r="9779">
          <cell r="B9779" t="str">
            <v>Colocasia esculenta var. antiquorum***retired***use Colocasia esculenta</v>
          </cell>
        </row>
        <row r="9780">
          <cell r="B9780" t="str">
            <v>Coloconger</v>
          </cell>
        </row>
        <row r="9781">
          <cell r="B9781" t="str">
            <v>Coloconger meadi</v>
          </cell>
        </row>
        <row r="9782">
          <cell r="B9782" t="str">
            <v>Colocongridae</v>
          </cell>
        </row>
        <row r="9783">
          <cell r="B9783" t="str">
            <v>Cololabis</v>
          </cell>
        </row>
        <row r="9784">
          <cell r="B9784" t="str">
            <v>Cololabis adocetus</v>
          </cell>
        </row>
        <row r="9785">
          <cell r="B9785" t="str">
            <v>Cololabis saira</v>
          </cell>
        </row>
        <row r="9786">
          <cell r="B9786" t="str">
            <v>Colomastix</v>
          </cell>
        </row>
        <row r="9787">
          <cell r="B9787" t="str">
            <v>Colomastix halichondriae</v>
          </cell>
        </row>
        <row r="9788">
          <cell r="B9788" t="str">
            <v>Colomastix lunalilo</v>
          </cell>
        </row>
        <row r="9789">
          <cell r="B9789" t="str">
            <v>Colomesus</v>
          </cell>
        </row>
        <row r="9790">
          <cell r="B9790" t="str">
            <v>Colomesus psittacus</v>
          </cell>
        </row>
        <row r="9791">
          <cell r="B9791" t="str">
            <v>Colossoma</v>
          </cell>
        </row>
        <row r="9792">
          <cell r="B9792" t="str">
            <v>Colossoma macropomum</v>
          </cell>
        </row>
        <row r="9793">
          <cell r="B9793" t="str">
            <v>Colossoma marcopomum***retired***use Colossoma macropomum</v>
          </cell>
        </row>
        <row r="9794">
          <cell r="B9794" t="str">
            <v>Colpichthys</v>
          </cell>
        </row>
        <row r="9795">
          <cell r="B9795" t="str">
            <v>Colpichthys regis</v>
          </cell>
        </row>
        <row r="9796">
          <cell r="B9796" t="str">
            <v>Colpophyllia natans</v>
          </cell>
        </row>
        <row r="9797">
          <cell r="B9797" t="str">
            <v>Columbellidae</v>
          </cell>
        </row>
        <row r="9798">
          <cell r="B9798" t="str">
            <v>Colurella</v>
          </cell>
        </row>
        <row r="9799">
          <cell r="B9799" t="str">
            <v>Colurella adriatica</v>
          </cell>
        </row>
        <row r="9800">
          <cell r="B9800" t="str">
            <v>Colurella hindenburgi</v>
          </cell>
        </row>
        <row r="9801">
          <cell r="B9801" t="str">
            <v>Colurella oblonga</v>
          </cell>
        </row>
        <row r="9802">
          <cell r="B9802" t="str">
            <v>Colurella uncinata</v>
          </cell>
        </row>
        <row r="9803">
          <cell r="B9803" t="str">
            <v>Colurostylis occidentalis</v>
          </cell>
        </row>
        <row r="9804">
          <cell r="B9804" t="str">
            <v>Colus</v>
          </cell>
        </row>
        <row r="9805">
          <cell r="B9805" t="str">
            <v>Colus hallii</v>
          </cell>
        </row>
        <row r="9806">
          <cell r="B9806" t="str">
            <v>Colymbetes</v>
          </cell>
        </row>
        <row r="9807">
          <cell r="B9807" t="str">
            <v>Colymbetes densus</v>
          </cell>
        </row>
        <row r="9808">
          <cell r="B9808" t="str">
            <v>Colymbetes sculptilis</v>
          </cell>
        </row>
        <row r="9809">
          <cell r="B9809" t="str">
            <v>Colymbetinae</v>
          </cell>
        </row>
        <row r="9810">
          <cell r="B9810" t="str">
            <v>Colymbetini</v>
          </cell>
        </row>
        <row r="9811">
          <cell r="B9811" t="str">
            <v>Comaldessus</v>
          </cell>
        </row>
        <row r="9812">
          <cell r="B9812" t="str">
            <v>Comarum palustre</v>
          </cell>
        </row>
        <row r="9813">
          <cell r="B9813" t="str">
            <v>Comephoridae</v>
          </cell>
        </row>
        <row r="9814">
          <cell r="B9814" t="str">
            <v>Comephorus</v>
          </cell>
        </row>
        <row r="9815">
          <cell r="B9815" t="str">
            <v>Comephorus baikalensis</v>
          </cell>
        </row>
        <row r="9816">
          <cell r="B9816" t="str">
            <v>Comephorus dybowskii</v>
          </cell>
        </row>
        <row r="9817">
          <cell r="B9817" t="str">
            <v>Commandorella popovi***retired***use Gymnelus popovi</v>
          </cell>
        </row>
        <row r="9818">
          <cell r="B9818" t="str">
            <v>Commandorella***retired***use Gymnelus</v>
          </cell>
        </row>
        <row r="9819">
          <cell r="B9819" t="str">
            <v>Commelina communis</v>
          </cell>
        </row>
        <row r="9820">
          <cell r="B9820" t="str">
            <v>Commelina dianthifolia</v>
          </cell>
        </row>
        <row r="9821">
          <cell r="B9821" t="str">
            <v>Commelina diffusa</v>
          </cell>
        </row>
        <row r="9822">
          <cell r="B9822" t="str">
            <v>Commelina erecta</v>
          </cell>
        </row>
        <row r="9823">
          <cell r="B9823" t="str">
            <v>Commelina erecta var. angustifolia***retired***use Commelina erecta</v>
          </cell>
        </row>
        <row r="9824">
          <cell r="B9824" t="str">
            <v>Commelina virginica</v>
          </cell>
        </row>
        <row r="9825">
          <cell r="B9825" t="str">
            <v>Compressidens stearnsii</v>
          </cell>
        </row>
        <row r="9826">
          <cell r="B9826" t="str">
            <v>Compsomyax subdiaphana</v>
          </cell>
        </row>
        <row r="9827">
          <cell r="B9827" t="str">
            <v>Compsopogon</v>
          </cell>
        </row>
        <row r="9828">
          <cell r="B9828" t="str">
            <v>Compsopogon coeruleus</v>
          </cell>
        </row>
        <row r="9829">
          <cell r="B9829" t="str">
            <v>Compteromesa</v>
          </cell>
        </row>
        <row r="9830">
          <cell r="B9830" t="str">
            <v>Compterosmittia</v>
          </cell>
        </row>
        <row r="9831">
          <cell r="B9831" t="str">
            <v>Comptonia peregrina</v>
          </cell>
        </row>
        <row r="9832">
          <cell r="B9832" t="str">
            <v>Conchapelopia</v>
          </cell>
        </row>
        <row r="9833">
          <cell r="B9833" t="str">
            <v>Conchapelopia (Helopelopia)</v>
          </cell>
        </row>
        <row r="9834">
          <cell r="B9834" t="str">
            <v>Conchapelopia aleta</v>
          </cell>
        </row>
        <row r="9835">
          <cell r="B9835" t="str">
            <v>Conchapelopia americana</v>
          </cell>
        </row>
        <row r="9836">
          <cell r="B9836" t="str">
            <v>Conchapelopia cornuticaudata</v>
          </cell>
        </row>
        <row r="9837">
          <cell r="B9837" t="str">
            <v>Conchapelopia currani</v>
          </cell>
        </row>
        <row r="9838">
          <cell r="B9838" t="str">
            <v>Conchapelopia dusena***retired***use Conchapelopia fasciata</v>
          </cell>
        </row>
        <row r="9839">
          <cell r="B9839" t="str">
            <v>Conchapelopia fasciata</v>
          </cell>
        </row>
        <row r="9840">
          <cell r="B9840" t="str">
            <v>Conchapelopia fasciata group</v>
          </cell>
        </row>
        <row r="9841">
          <cell r="B9841" t="str">
            <v>Conchapelopia flavifrons</v>
          </cell>
        </row>
        <row r="9842">
          <cell r="B9842" t="str">
            <v>Conchapelopia goniodes***retired***use Conchapelopia pallens</v>
          </cell>
        </row>
        <row r="9843">
          <cell r="B9843" t="str">
            <v>Conchapelopia pallens</v>
          </cell>
        </row>
        <row r="9844">
          <cell r="B9844" t="str">
            <v>Conchapelopia rurika</v>
          </cell>
        </row>
        <row r="9845">
          <cell r="B9845" t="str">
            <v>Conchapelopia telema</v>
          </cell>
        </row>
        <row r="9846">
          <cell r="B9846" t="str">
            <v>Conchapelopia/Thienemannimyia group</v>
          </cell>
        </row>
        <row r="9847">
          <cell r="B9847" t="str">
            <v>Conchoecia</v>
          </cell>
        </row>
        <row r="9848">
          <cell r="B9848" t="str">
            <v>Conchoecinae</v>
          </cell>
        </row>
        <row r="9849">
          <cell r="B9849" t="str">
            <v>Conchostraca***retired***use Laevicaudata</v>
          </cell>
        </row>
        <row r="9850">
          <cell r="B9850" t="str">
            <v>Conger</v>
          </cell>
        </row>
        <row r="9851">
          <cell r="B9851" t="str">
            <v>Conger cinereus</v>
          </cell>
        </row>
        <row r="9852">
          <cell r="B9852" t="str">
            <v>Conger cinereus cinereus</v>
          </cell>
        </row>
        <row r="9853">
          <cell r="B9853" t="str">
            <v>Conger cinereus marginatus</v>
          </cell>
        </row>
        <row r="9854">
          <cell r="B9854" t="str">
            <v>Conger conger</v>
          </cell>
        </row>
        <row r="9855">
          <cell r="B9855" t="str">
            <v>Conger harringtonensis***retired***use Paraconger caudilimbatus</v>
          </cell>
        </row>
        <row r="9856">
          <cell r="B9856" t="str">
            <v>Conger japonicus</v>
          </cell>
        </row>
        <row r="9857">
          <cell r="B9857" t="str">
            <v>Conger macrocephalus</v>
          </cell>
        </row>
        <row r="9858">
          <cell r="B9858" t="str">
            <v>Conger macrops***retired***use Paraconger macrops</v>
          </cell>
        </row>
        <row r="9859">
          <cell r="B9859" t="str">
            <v>Conger marginalis***retired***use Conger cinereus marginatus</v>
          </cell>
        </row>
        <row r="9860">
          <cell r="B9860" t="str">
            <v>Conger oceanicus</v>
          </cell>
        </row>
        <row r="9861">
          <cell r="B9861" t="str">
            <v>Conger oligoporus</v>
          </cell>
        </row>
        <row r="9862">
          <cell r="B9862" t="str">
            <v>Conger triporiceps</v>
          </cell>
        </row>
        <row r="9863">
          <cell r="B9863" t="str">
            <v>Conger verreauxi</v>
          </cell>
        </row>
        <row r="9864">
          <cell r="B9864" t="str">
            <v>Congeria leucophaeta</v>
          </cell>
        </row>
        <row r="9865">
          <cell r="B9865" t="str">
            <v>Congiopodidae</v>
          </cell>
        </row>
        <row r="9866">
          <cell r="B9866" t="str">
            <v>Congiopodoidei***retired***use Scorpaenoidei</v>
          </cell>
        </row>
        <row r="9867">
          <cell r="B9867" t="str">
            <v>Congiopodus</v>
          </cell>
        </row>
        <row r="9868">
          <cell r="B9868" t="str">
            <v>Congiopodus leucopaecilus</v>
          </cell>
        </row>
        <row r="9869">
          <cell r="B9869" t="str">
            <v>Congiopodus spinifer</v>
          </cell>
        </row>
        <row r="9870">
          <cell r="B9870" t="str">
            <v>Congiopodus torvus</v>
          </cell>
        </row>
        <row r="9871">
          <cell r="B9871" t="str">
            <v>Congothrissa</v>
          </cell>
        </row>
        <row r="9872">
          <cell r="B9872" t="str">
            <v>Congothrissa gossei</v>
          </cell>
        </row>
        <row r="9873">
          <cell r="B9873" t="str">
            <v>Congrellus***retired***use Ariosoma</v>
          </cell>
        </row>
        <row r="9874">
          <cell r="B9874" t="str">
            <v>Congresox talabonoides</v>
          </cell>
        </row>
        <row r="9875">
          <cell r="B9875" t="str">
            <v>Congridae</v>
          </cell>
        </row>
        <row r="9876">
          <cell r="B9876" t="str">
            <v>Congrina macrosoma***retired***use Rhynchoconger flavus</v>
          </cell>
        </row>
        <row r="9877">
          <cell r="B9877" t="str">
            <v>Congrogadidae***retired***use Congrogadinae</v>
          </cell>
        </row>
        <row r="9878">
          <cell r="B9878" t="str">
            <v>Congrogadinae</v>
          </cell>
        </row>
        <row r="9879">
          <cell r="B9879" t="str">
            <v>Congrogadoides amplimaculatus***retired***use Congrogadus amplimaculatus</v>
          </cell>
        </row>
        <row r="9880">
          <cell r="B9880" t="str">
            <v>Congrogadoides***retired***use Congrogadus</v>
          </cell>
        </row>
        <row r="9881">
          <cell r="B9881" t="str">
            <v>Congrogadus</v>
          </cell>
        </row>
        <row r="9882">
          <cell r="B9882" t="str">
            <v>Congrogadus amplimaculatus</v>
          </cell>
        </row>
        <row r="9883">
          <cell r="B9883" t="str">
            <v>Congrogadus hierichthys</v>
          </cell>
        </row>
        <row r="9884">
          <cell r="B9884" t="str">
            <v>Congrogadus subducens</v>
          </cell>
        </row>
        <row r="9885">
          <cell r="B9885" t="str">
            <v>Congroidei</v>
          </cell>
        </row>
        <row r="9886">
          <cell r="B9886" t="str">
            <v>Conidae</v>
          </cell>
        </row>
        <row r="9887">
          <cell r="B9887" t="str">
            <v>Coniopodus leucopaecilus***retired***use Congiopodus leucopaecilus</v>
          </cell>
        </row>
        <row r="9888">
          <cell r="B9888" t="str">
            <v>Coniopodus spinifer***retired***use Congiopodus spinifer</v>
          </cell>
        </row>
        <row r="9889">
          <cell r="B9889" t="str">
            <v>Coniopodus torvus***retired***use Congiopodus torvus</v>
          </cell>
        </row>
        <row r="9890">
          <cell r="B9890" t="str">
            <v>Coniopodus***retired***use Congiopodus</v>
          </cell>
        </row>
        <row r="9891">
          <cell r="B9891" t="str">
            <v>Conioselinum scopulorum</v>
          </cell>
        </row>
        <row r="9892">
          <cell r="B9892" t="str">
            <v>Conium maculatum</v>
          </cell>
        </row>
        <row r="9893">
          <cell r="B9893" t="str">
            <v>Conjugatophyceae</v>
          </cell>
        </row>
        <row r="9894">
          <cell r="B9894" t="str">
            <v>Conniella</v>
          </cell>
        </row>
        <row r="9895">
          <cell r="B9895" t="str">
            <v>Conniella apterygia</v>
          </cell>
        </row>
        <row r="9896">
          <cell r="B9896" t="str">
            <v>Conocara</v>
          </cell>
        </row>
        <row r="9897">
          <cell r="B9897" t="str">
            <v>Conocara bertelseni</v>
          </cell>
        </row>
        <row r="9898">
          <cell r="B9898" t="str">
            <v>Conocara fiolenti</v>
          </cell>
        </row>
        <row r="9899">
          <cell r="B9899" t="str">
            <v>Conocara kreffti</v>
          </cell>
        </row>
        <row r="9900">
          <cell r="B9900" t="str">
            <v>Conocara macropterum</v>
          </cell>
        </row>
        <row r="9901">
          <cell r="B9901" t="str">
            <v>Conocara microlepis</v>
          </cell>
        </row>
        <row r="9902">
          <cell r="B9902" t="str">
            <v>Conocara murrayi</v>
          </cell>
        </row>
        <row r="9903">
          <cell r="B9903" t="str">
            <v>Conocara nigrum</v>
          </cell>
        </row>
        <row r="9904">
          <cell r="B9904" t="str">
            <v>Conocara salmoneum</v>
          </cell>
        </row>
        <row r="9905">
          <cell r="B9905" t="str">
            <v>Conocara werneri</v>
          </cell>
        </row>
        <row r="9906">
          <cell r="B9906" t="str">
            <v>Conocarpus erectus</v>
          </cell>
        </row>
        <row r="9907">
          <cell r="B9907" t="str">
            <v>Conochilidae</v>
          </cell>
        </row>
        <row r="9908">
          <cell r="B9908" t="str">
            <v>Conochiloides</v>
          </cell>
        </row>
        <row r="9909">
          <cell r="B9909" t="str">
            <v>Conochiloides coenobasis</v>
          </cell>
        </row>
        <row r="9910">
          <cell r="B9910" t="str">
            <v>Conochiloides dossuarius</v>
          </cell>
        </row>
        <row r="9911">
          <cell r="B9911" t="str">
            <v>Conochiloides natans</v>
          </cell>
        </row>
        <row r="9912">
          <cell r="B9912" t="str">
            <v>Conochilus</v>
          </cell>
        </row>
        <row r="9913">
          <cell r="B9913" t="str">
            <v>Conochilus hippocrepis</v>
          </cell>
        </row>
        <row r="9914">
          <cell r="B9914" t="str">
            <v>Conochilus unicornis</v>
          </cell>
        </row>
        <row r="9915">
          <cell r="B9915" t="str">
            <v>Conoclinium coelestinum</v>
          </cell>
        </row>
        <row r="9916">
          <cell r="B9916" t="str">
            <v>Conodon</v>
          </cell>
        </row>
        <row r="9917">
          <cell r="B9917" t="str">
            <v>Conodon nobilis</v>
          </cell>
        </row>
        <row r="9918">
          <cell r="B9918" t="str">
            <v>Conopea galeata</v>
          </cell>
        </row>
        <row r="9919">
          <cell r="B9919" t="str">
            <v>Conopeum</v>
          </cell>
        </row>
        <row r="9920">
          <cell r="B9920" t="str">
            <v>Constempellina</v>
          </cell>
        </row>
        <row r="9921">
          <cell r="B9921" t="str">
            <v>Constempellina brevicosta</v>
          </cell>
        </row>
        <row r="9922">
          <cell r="B9922" t="str">
            <v>Contarinia (Cecidomyiini)</v>
          </cell>
        </row>
        <row r="9923">
          <cell r="B9923" t="str">
            <v>Contarinia (Rhizophyllidaceae)</v>
          </cell>
        </row>
        <row r="9924">
          <cell r="B9924" t="str">
            <v>Conticribra</v>
          </cell>
        </row>
        <row r="9925">
          <cell r="B9925" t="str">
            <v>Conticribra weissflogii</v>
          </cell>
        </row>
        <row r="9926">
          <cell r="B9926" t="str">
            <v>Contusus</v>
          </cell>
        </row>
        <row r="9927">
          <cell r="B9927" t="str">
            <v>Contusus richei</v>
          </cell>
        </row>
        <row r="9928">
          <cell r="B9928" t="str">
            <v>Conus</v>
          </cell>
        </row>
        <row r="9929">
          <cell r="B9929" t="str">
            <v>Conus betulinus</v>
          </cell>
        </row>
        <row r="9930">
          <cell r="B9930" t="str">
            <v>Conus californicus</v>
          </cell>
        </row>
        <row r="9931">
          <cell r="B9931" t="str">
            <v>Conus circumcisus</v>
          </cell>
        </row>
        <row r="9932">
          <cell r="B9932" t="str">
            <v>Conus ebraeus</v>
          </cell>
        </row>
        <row r="9933">
          <cell r="B9933" t="str">
            <v>Conus eburneus</v>
          </cell>
        </row>
        <row r="9934">
          <cell r="B9934" t="str">
            <v>Conus floccatus</v>
          </cell>
        </row>
        <row r="9935">
          <cell r="B9935" t="str">
            <v>Conus floridensis</v>
          </cell>
        </row>
        <row r="9936">
          <cell r="B9936" t="str">
            <v>Conus litteratus</v>
          </cell>
        </row>
        <row r="9937">
          <cell r="B9937" t="str">
            <v>Conus marmoreus</v>
          </cell>
        </row>
        <row r="9938">
          <cell r="B9938" t="str">
            <v>Conus striatus</v>
          </cell>
        </row>
        <row r="9939">
          <cell r="B9939" t="str">
            <v>Conus vexillum</v>
          </cell>
        </row>
        <row r="9940">
          <cell r="B9940" t="str">
            <v>Conus virgo</v>
          </cell>
        </row>
        <row r="9941">
          <cell r="B9941" t="str">
            <v>Convolvulaceae</v>
          </cell>
        </row>
        <row r="9942">
          <cell r="B9942" t="str">
            <v>Convolvulus</v>
          </cell>
        </row>
        <row r="9943">
          <cell r="B9943" t="str">
            <v>Convolvulus arvensis</v>
          </cell>
        </row>
        <row r="9944">
          <cell r="B9944" t="str">
            <v>Convolvulus equitans</v>
          </cell>
        </row>
        <row r="9945">
          <cell r="B9945" t="str">
            <v>Conyza canadensis</v>
          </cell>
        </row>
        <row r="9946">
          <cell r="B9946" t="str">
            <v>Cookeolus</v>
          </cell>
        </row>
        <row r="9947">
          <cell r="B9947" t="str">
            <v>Cookeolus boops***retired***use Heteropriacanthus cruentatus</v>
          </cell>
        </row>
        <row r="9948">
          <cell r="B9948" t="str">
            <v>Cookeolus japonicus</v>
          </cell>
        </row>
        <row r="9949">
          <cell r="B9949" t="str">
            <v>Cooperella subdiaphana</v>
          </cell>
        </row>
        <row r="9950">
          <cell r="B9950" t="str">
            <v>Copadichromis chrysonotus</v>
          </cell>
        </row>
        <row r="9951">
          <cell r="B9951" t="str">
            <v>Copeina</v>
          </cell>
        </row>
        <row r="9952">
          <cell r="B9952" t="str">
            <v>Copeina argirops***retired***use Copeina guttata</v>
          </cell>
        </row>
        <row r="9953">
          <cell r="B9953" t="str">
            <v>Copeina arnoldi***retired***use Copella arnoldi</v>
          </cell>
        </row>
        <row r="9954">
          <cell r="B9954" t="str">
            <v>Copeina callolepis***retired***use Copella nattereri</v>
          </cell>
        </row>
        <row r="9955">
          <cell r="B9955" t="str">
            <v>Copeina guttata</v>
          </cell>
        </row>
        <row r="9956">
          <cell r="B9956" t="str">
            <v>Copeina metae***retired***use Copella metae</v>
          </cell>
        </row>
        <row r="9957">
          <cell r="B9957" t="str">
            <v>Copelandia eriarcha***retired***use Enneacanthus gloriosus</v>
          </cell>
        </row>
        <row r="9958">
          <cell r="B9958" t="str">
            <v>Copelatini</v>
          </cell>
        </row>
        <row r="9959">
          <cell r="B9959" t="str">
            <v>Copelatus</v>
          </cell>
        </row>
        <row r="9960">
          <cell r="B9960" t="str">
            <v>Copelatus caelatipennis</v>
          </cell>
        </row>
        <row r="9961">
          <cell r="B9961" t="str">
            <v>Copelatus chevrolati</v>
          </cell>
        </row>
        <row r="9962">
          <cell r="B9962" t="str">
            <v>Copelatus chevrolati chevrolati</v>
          </cell>
        </row>
        <row r="9963">
          <cell r="B9963" t="str">
            <v>Copelatus chevrolati renovatus</v>
          </cell>
        </row>
        <row r="9964">
          <cell r="B9964" t="str">
            <v>Copelatus glyphicus</v>
          </cell>
        </row>
        <row r="9965">
          <cell r="B9965" t="str">
            <v>Copella</v>
          </cell>
        </row>
        <row r="9966">
          <cell r="B9966" t="str">
            <v>Copella arnoldi</v>
          </cell>
        </row>
        <row r="9967">
          <cell r="B9967" t="str">
            <v>Copella metae</v>
          </cell>
        </row>
        <row r="9968">
          <cell r="B9968" t="str">
            <v>Copella nattereri</v>
          </cell>
        </row>
        <row r="9969">
          <cell r="B9969" t="str">
            <v>Copella nigrofasciata</v>
          </cell>
        </row>
        <row r="9970">
          <cell r="B9970" t="str">
            <v>Copella nigrofasciatus***retired***use Copella nigrofasciata</v>
          </cell>
        </row>
        <row r="9971">
          <cell r="B9971" t="str">
            <v>Copepoda</v>
          </cell>
        </row>
        <row r="9972">
          <cell r="B9972" t="str">
            <v>Copidozoum</v>
          </cell>
        </row>
        <row r="9973">
          <cell r="B9973" t="str">
            <v>Copidozoum adamantum</v>
          </cell>
        </row>
        <row r="9974">
          <cell r="B9974" t="str">
            <v>Copidozoum protectum</v>
          </cell>
        </row>
        <row r="9975">
          <cell r="B9975" t="str">
            <v>Copidozoum tenuirostre</v>
          </cell>
        </row>
        <row r="9976">
          <cell r="B9976" t="str">
            <v>Coptis occidentalis</v>
          </cell>
        </row>
        <row r="9977">
          <cell r="B9977" t="str">
            <v>Coptis trifolia</v>
          </cell>
        </row>
        <row r="9978">
          <cell r="B9978" t="str">
            <v>Coptotomini</v>
          </cell>
        </row>
        <row r="9979">
          <cell r="B9979" t="str">
            <v>Coptotomus</v>
          </cell>
        </row>
        <row r="9980">
          <cell r="B9980" t="str">
            <v>Coptotomus interrogatus</v>
          </cell>
        </row>
        <row r="9981">
          <cell r="B9981" t="str">
            <v>Coptotomus longulus</v>
          </cell>
        </row>
        <row r="9982">
          <cell r="B9982" t="str">
            <v>Coptotomus venustus</v>
          </cell>
        </row>
        <row r="9983">
          <cell r="B9983" t="str">
            <v>Coquillettidia perturbans</v>
          </cell>
        </row>
        <row r="9984">
          <cell r="B9984" t="str">
            <v>Coracinidae***retired***use Dichistiidae</v>
          </cell>
        </row>
        <row r="9985">
          <cell r="B9985" t="str">
            <v>Coracinus capensis***retired***use Dichistius capensis</v>
          </cell>
        </row>
        <row r="9986">
          <cell r="B9986" t="str">
            <v>Coracinus multifasciatus***retired***use Dichistius multifasciatus</v>
          </cell>
        </row>
        <row r="9987">
          <cell r="B9987" t="str">
            <v>Coracinus vittatus***retired***use Amphiprion polymnus</v>
          </cell>
        </row>
        <row r="9988">
          <cell r="B9988" t="str">
            <v>Coracinus***retired***use Dichistius</v>
          </cell>
        </row>
        <row r="9989">
          <cell r="B9989" t="str">
            <v>Coradion</v>
          </cell>
        </row>
        <row r="9990">
          <cell r="B9990" t="str">
            <v>Coradion altivelis</v>
          </cell>
        </row>
        <row r="9991">
          <cell r="B9991" t="str">
            <v>Coradion chrysozonus</v>
          </cell>
        </row>
        <row r="9992">
          <cell r="B9992" t="str">
            <v>Coradion desmotes***retired***use Roa modestus</v>
          </cell>
        </row>
        <row r="9993">
          <cell r="B9993" t="str">
            <v>Coradion fulvocinctus***retired***use Coradion altivelis</v>
          </cell>
        </row>
        <row r="9994">
          <cell r="B9994" t="str">
            <v>Coradion melanopus</v>
          </cell>
        </row>
        <row r="9995">
          <cell r="B9995" t="str">
            <v>Corallianassa borradailei</v>
          </cell>
        </row>
        <row r="9996">
          <cell r="B9996" t="str">
            <v>Coralliozetus</v>
          </cell>
        </row>
        <row r="9997">
          <cell r="B9997" t="str">
            <v>Coralliozetus bahamensis***retired***use Emblemariopsis bahamensis</v>
          </cell>
        </row>
        <row r="9998">
          <cell r="B9998" t="str">
            <v>Coralliozetus diaphanus***retired***use Emblemariopsis diaphanus</v>
          </cell>
        </row>
        <row r="9999">
          <cell r="B9999" t="str">
            <v>Corallorhiza trifida</v>
          </cell>
        </row>
        <row r="10000">
          <cell r="B10000" t="str">
            <v>Corambe</v>
          </cell>
        </row>
        <row r="10001">
          <cell r="B10001" t="str">
            <v>Corambe obscura</v>
          </cell>
        </row>
        <row r="10002">
          <cell r="B10002" t="str">
            <v>Corambe steinbergae</v>
          </cell>
        </row>
        <row r="10003">
          <cell r="B10003" t="str">
            <v>Corambidae</v>
          </cell>
        </row>
        <row r="10004">
          <cell r="B10004" t="str">
            <v>Corbicula</v>
          </cell>
        </row>
        <row r="10005">
          <cell r="B10005" t="str">
            <v>Corbicula flumina</v>
          </cell>
        </row>
        <row r="10006">
          <cell r="B10006" t="str">
            <v>Corbicula fluminea</v>
          </cell>
        </row>
        <row r="10007">
          <cell r="B10007" t="str">
            <v>Corbicula manilensis</v>
          </cell>
        </row>
        <row r="10008">
          <cell r="B10008" t="str">
            <v>Corbiculidae</v>
          </cell>
        </row>
        <row r="10009">
          <cell r="B10009" t="str">
            <v>Corbiculoidea</v>
          </cell>
        </row>
        <row r="10010">
          <cell r="B10010" t="str">
            <v>Corbula</v>
          </cell>
        </row>
        <row r="10011">
          <cell r="B10011" t="str">
            <v>Corbula barrattiana</v>
          </cell>
        </row>
        <row r="10012">
          <cell r="B10012" t="str">
            <v>Corbula caribaea</v>
          </cell>
        </row>
        <row r="10013">
          <cell r="B10013" t="str">
            <v>Corbula chittyana</v>
          </cell>
        </row>
        <row r="10014">
          <cell r="B10014" t="str">
            <v>Corbula contracta</v>
          </cell>
        </row>
        <row r="10015">
          <cell r="B10015" t="str">
            <v>Corbula luteola</v>
          </cell>
        </row>
        <row r="10016">
          <cell r="B10016" t="str">
            <v>Corbula porcella</v>
          </cell>
        </row>
        <row r="10017">
          <cell r="B10017" t="str">
            <v>Corbula swiftiana</v>
          </cell>
        </row>
        <row r="10018">
          <cell r="B10018" t="str">
            <v>Corbulidae</v>
          </cell>
        </row>
        <row r="10019">
          <cell r="B10019" t="str">
            <v>Cordulegaster</v>
          </cell>
        </row>
        <row r="10020">
          <cell r="B10020" t="str">
            <v>Cordulegaster diadema</v>
          </cell>
        </row>
        <row r="10021">
          <cell r="B10021" t="str">
            <v>Cordulegaster diastatops</v>
          </cell>
        </row>
        <row r="10022">
          <cell r="B10022" t="str">
            <v>Cordulegaster dorsalis</v>
          </cell>
        </row>
        <row r="10023">
          <cell r="B10023" t="str">
            <v>Cordulegaster erronea</v>
          </cell>
        </row>
        <row r="10024">
          <cell r="B10024" t="str">
            <v>Cordulegaster maculata</v>
          </cell>
        </row>
        <row r="10025">
          <cell r="B10025" t="str">
            <v>Cordulegaster obliqua</v>
          </cell>
        </row>
        <row r="10026">
          <cell r="B10026" t="str">
            <v>Cordulegaster obliqua fasciata</v>
          </cell>
        </row>
        <row r="10027">
          <cell r="B10027" t="str">
            <v>Cordulegaster sayi</v>
          </cell>
        </row>
        <row r="10028">
          <cell r="B10028" t="str">
            <v>Cordulegastridae</v>
          </cell>
        </row>
        <row r="10029">
          <cell r="B10029" t="str">
            <v>Cordulia</v>
          </cell>
        </row>
        <row r="10030">
          <cell r="B10030" t="str">
            <v>Cordulia shurtleffii</v>
          </cell>
        </row>
        <row r="10031">
          <cell r="B10031" t="str">
            <v>Corduliidae</v>
          </cell>
        </row>
        <row r="10032">
          <cell r="B10032" t="str">
            <v>Corduliidae/Libellulidae</v>
          </cell>
        </row>
        <row r="10033">
          <cell r="B10033" t="str">
            <v>Corduliinae</v>
          </cell>
        </row>
        <row r="10034">
          <cell r="B10034" t="str">
            <v>Cordylophora</v>
          </cell>
        </row>
        <row r="10035">
          <cell r="B10035" t="str">
            <v>Cordylophora caspia</v>
          </cell>
        </row>
        <row r="10036">
          <cell r="B10036" t="str">
            <v>Cordylophora lacustris***retired***use Cordylophora caspia</v>
          </cell>
        </row>
        <row r="10037">
          <cell r="B10037" t="str">
            <v>Coregoninae</v>
          </cell>
        </row>
        <row r="10038">
          <cell r="B10038" t="str">
            <v>Coregonus</v>
          </cell>
        </row>
        <row r="10039">
          <cell r="B10039" t="str">
            <v>Coregonus albellus</v>
          </cell>
        </row>
        <row r="10040">
          <cell r="B10040" t="str">
            <v>Coregonus albula</v>
          </cell>
        </row>
        <row r="10041">
          <cell r="B10041" t="str">
            <v>Coregonus albula albula</v>
          </cell>
        </row>
        <row r="10042">
          <cell r="B10042" t="str">
            <v>Coregonus albula kiletz***retired***use Coregonus kiletz</v>
          </cell>
        </row>
        <row r="10043">
          <cell r="B10043" t="str">
            <v>Coregonus albula vodlosericus</v>
          </cell>
        </row>
        <row r="10044">
          <cell r="B10044" t="str">
            <v>Coregonus albula volosericus***retired***use Coregonus albula vodlosericus</v>
          </cell>
        </row>
        <row r="10045">
          <cell r="B10045" t="str">
            <v>Coregonus alpenae</v>
          </cell>
        </row>
        <row r="10046">
          <cell r="B10046" t="str">
            <v>Coregonus alpinus</v>
          </cell>
        </row>
        <row r="10047">
          <cell r="B10047" t="str">
            <v>Coregonus amboinensis***retired***use Tetragonopterus chalceus</v>
          </cell>
        </row>
        <row r="10048">
          <cell r="B10048" t="str">
            <v>Coregonus arenicolus</v>
          </cell>
        </row>
        <row r="10049">
          <cell r="B10049" t="str">
            <v>Coregonus artedi</v>
          </cell>
        </row>
        <row r="10050">
          <cell r="B10050" t="str">
            <v>Coregonus artedii***retired***use Coregonus artedi</v>
          </cell>
        </row>
        <row r="10051">
          <cell r="B10051" t="str">
            <v>Coregonus atterensis</v>
          </cell>
        </row>
        <row r="10052">
          <cell r="B10052" t="str">
            <v>Coregonus autumnalis</v>
          </cell>
        </row>
        <row r="10053">
          <cell r="B10053" t="str">
            <v>Coregonus bavaricus</v>
          </cell>
        </row>
        <row r="10054">
          <cell r="B10054" t="str">
            <v>Coregonus bezola</v>
          </cell>
        </row>
        <row r="10055">
          <cell r="B10055" t="str">
            <v>Coregonus canadensis***retired***use Coregonus huntsmani</v>
          </cell>
        </row>
        <row r="10056">
          <cell r="B10056" t="str">
            <v>Coregonus candidus</v>
          </cell>
        </row>
        <row r="10057">
          <cell r="B10057" t="str">
            <v>Coregonus chadary</v>
          </cell>
        </row>
        <row r="10058">
          <cell r="B10058" t="str">
            <v>Coregonus clupeaformis</v>
          </cell>
        </row>
        <row r="10059">
          <cell r="B10059" t="str">
            <v>Coregonus clupeoides</v>
          </cell>
        </row>
        <row r="10060">
          <cell r="B10060" t="str">
            <v>Coregonus confusus</v>
          </cell>
        </row>
        <row r="10061">
          <cell r="B10061" t="str">
            <v>Coregonus danneri</v>
          </cell>
        </row>
        <row r="10062">
          <cell r="B10062" t="str">
            <v>Coregonus fatioi</v>
          </cell>
        </row>
        <row r="10063">
          <cell r="B10063" t="str">
            <v>Coregonus fera</v>
          </cell>
        </row>
        <row r="10064">
          <cell r="B10064" t="str">
            <v>Coregonus gutturosus</v>
          </cell>
        </row>
        <row r="10065">
          <cell r="B10065" t="str">
            <v>Coregonus heglingus</v>
          </cell>
        </row>
        <row r="10066">
          <cell r="B10066" t="str">
            <v>Coregonus hiemalis</v>
          </cell>
        </row>
        <row r="10067">
          <cell r="B10067" t="str">
            <v>Coregonus hoferi</v>
          </cell>
        </row>
        <row r="10068">
          <cell r="B10068" t="str">
            <v>Coregonus hoyi</v>
          </cell>
        </row>
        <row r="10069">
          <cell r="B10069" t="str">
            <v>Coregonus huntsmani</v>
          </cell>
        </row>
        <row r="10070">
          <cell r="B10070" t="str">
            <v>Coregonus johannae</v>
          </cell>
        </row>
        <row r="10071">
          <cell r="B10071" t="str">
            <v>Coregonus kiletz</v>
          </cell>
        </row>
        <row r="10072">
          <cell r="B10072" t="str">
            <v>Coregonus kiyi</v>
          </cell>
        </row>
        <row r="10073">
          <cell r="B10073" t="str">
            <v>Coregonus laurettae</v>
          </cell>
        </row>
        <row r="10074">
          <cell r="B10074" t="str">
            <v>Coregonus lavaretus</v>
          </cell>
        </row>
        <row r="10075">
          <cell r="B10075" t="str">
            <v>Coregonus lavaretus baeri</v>
          </cell>
        </row>
        <row r="10076">
          <cell r="B10076" t="str">
            <v>Coregonus lavaretus baicalensis</v>
          </cell>
        </row>
        <row r="10077">
          <cell r="B10077" t="str">
            <v>Coregonus lavaretus lavaretus</v>
          </cell>
        </row>
        <row r="10078">
          <cell r="B10078" t="str">
            <v>Coregonus lavaretus ludoga***retired***use Coregonus widegreni</v>
          </cell>
        </row>
        <row r="10079">
          <cell r="B10079" t="str">
            <v>Coregonus lavaretus maraenoides</v>
          </cell>
        </row>
        <row r="10080">
          <cell r="B10080" t="str">
            <v>Coregonus lavaretus mediospinatus***retired***use Coregonus maraena</v>
          </cell>
        </row>
        <row r="10081">
          <cell r="B10081" t="str">
            <v>Coregonus lavaretus oxyrinchus***retired***use Coregonus oxyrinchus</v>
          </cell>
        </row>
        <row r="10082">
          <cell r="B10082" t="str">
            <v>Coregonus lavaretus pallasi***retired***use Coregonus pallasii</v>
          </cell>
        </row>
        <row r="10083">
          <cell r="B10083" t="str">
            <v>Coregonus lavaretus pidschianoides***retired***use Coregonus pidschian</v>
          </cell>
        </row>
        <row r="10084">
          <cell r="B10084" t="str">
            <v>Coregonus lucinensis</v>
          </cell>
        </row>
        <row r="10085">
          <cell r="B10085" t="str">
            <v>Coregonus macrophthalmus</v>
          </cell>
        </row>
        <row r="10086">
          <cell r="B10086" t="str">
            <v>Coregonus maraena</v>
          </cell>
        </row>
        <row r="10087">
          <cell r="B10087" t="str">
            <v>Coregonus maxillaris</v>
          </cell>
        </row>
        <row r="10088">
          <cell r="B10088" t="str">
            <v>Coregonus megalops</v>
          </cell>
        </row>
        <row r="10089">
          <cell r="B10089" t="str">
            <v>Coregonus migratorius</v>
          </cell>
        </row>
        <row r="10090">
          <cell r="B10090" t="str">
            <v>Coregonus muksun</v>
          </cell>
        </row>
        <row r="10091">
          <cell r="B10091" t="str">
            <v>Coregonus nasus</v>
          </cell>
        </row>
        <row r="10092">
          <cell r="B10092" t="str">
            <v>Coregonus nelsonii</v>
          </cell>
        </row>
        <row r="10093">
          <cell r="B10093" t="str">
            <v>Coregonus nigripinnis</v>
          </cell>
        </row>
        <row r="10094">
          <cell r="B10094" t="str">
            <v>Coregonus nilssoni</v>
          </cell>
        </row>
        <row r="10095">
          <cell r="B10095" t="str">
            <v>Coregonus nipigon***retired***use Coregonus artedi</v>
          </cell>
        </row>
        <row r="10096">
          <cell r="B10096" t="str">
            <v>Coregonus nobilis</v>
          </cell>
        </row>
        <row r="10097">
          <cell r="B10097" t="str">
            <v>Coregonus oxyrinchus</v>
          </cell>
        </row>
        <row r="10098">
          <cell r="B10098" t="str">
            <v>Coregonus palaea</v>
          </cell>
        </row>
        <row r="10099">
          <cell r="B10099" t="str">
            <v>Coregonus pallasii</v>
          </cell>
        </row>
        <row r="10100">
          <cell r="B10100" t="str">
            <v>Coregonus peled</v>
          </cell>
        </row>
        <row r="10101">
          <cell r="B10101" t="str">
            <v>Coregonus pennantii</v>
          </cell>
        </row>
        <row r="10102">
          <cell r="B10102" t="str">
            <v>Coregonus pidschian</v>
          </cell>
        </row>
        <row r="10103">
          <cell r="B10103" t="str">
            <v>Coregonus pollan</v>
          </cell>
        </row>
        <row r="10104">
          <cell r="B10104" t="str">
            <v>Coregonus reighardi</v>
          </cell>
        </row>
        <row r="10105">
          <cell r="B10105" t="str">
            <v>Coregonus renke</v>
          </cell>
        </row>
        <row r="10106">
          <cell r="B10106" t="str">
            <v>Coregonus restrictus</v>
          </cell>
        </row>
        <row r="10107">
          <cell r="B10107" t="str">
            <v>Coregonus sardinella</v>
          </cell>
        </row>
        <row r="10108">
          <cell r="B10108" t="str">
            <v>Coregonus sardinella marisalbi***retired***use Coregonus albula</v>
          </cell>
        </row>
        <row r="10109">
          <cell r="B10109" t="str">
            <v>Coregonus sardinella sardinella***retired***use Coregonus sardinella</v>
          </cell>
        </row>
        <row r="10110">
          <cell r="B10110" t="str">
            <v>Coregonus schinzii***retired***use Coregonus fera</v>
          </cell>
        </row>
        <row r="10111">
          <cell r="B10111" t="str">
            <v>Coregonus stigmaticus</v>
          </cell>
        </row>
        <row r="10112">
          <cell r="B10112" t="str">
            <v>Coregonus suidteri</v>
          </cell>
        </row>
        <row r="10113">
          <cell r="B10113" t="str">
            <v>Coregonus trybomi</v>
          </cell>
        </row>
        <row r="10114">
          <cell r="B10114" t="str">
            <v>Coregonus tugun</v>
          </cell>
        </row>
        <row r="10115">
          <cell r="B10115" t="str">
            <v>Coregonus ussuriensis</v>
          </cell>
        </row>
        <row r="10116">
          <cell r="B10116" t="str">
            <v>Coregonus vandesius</v>
          </cell>
        </row>
        <row r="10117">
          <cell r="B10117" t="str">
            <v>Coregonus wartmanni</v>
          </cell>
        </row>
        <row r="10118">
          <cell r="B10118" t="str">
            <v>Coregonus widegreni</v>
          </cell>
        </row>
        <row r="10119">
          <cell r="B10119" t="str">
            <v>Coregonus zenithicus</v>
          </cell>
        </row>
        <row r="10120">
          <cell r="B10120" t="str">
            <v>Coregonus zuerichensis</v>
          </cell>
        </row>
        <row r="10121">
          <cell r="B10121" t="str">
            <v>Coregonus zugensis</v>
          </cell>
        </row>
        <row r="10122">
          <cell r="B10122" t="str">
            <v>Corella</v>
          </cell>
        </row>
        <row r="10123">
          <cell r="B10123" t="str">
            <v>Corella willmeriana</v>
          </cell>
        </row>
        <row r="10124">
          <cell r="B10124" t="str">
            <v>Coreopsis gladiata</v>
          </cell>
        </row>
        <row r="10125">
          <cell r="B10125" t="str">
            <v>Coreopsis linifolia***retired***use Coreopsis gladiata</v>
          </cell>
        </row>
        <row r="10126">
          <cell r="B10126" t="str">
            <v>Coreopsis tinctoria</v>
          </cell>
        </row>
        <row r="10127">
          <cell r="B10127" t="str">
            <v>Coreopsis tinctoria var. tinctoria***retired***use Coreopsis tinctoria</v>
          </cell>
        </row>
        <row r="10128">
          <cell r="B10128" t="str">
            <v>Corethrella</v>
          </cell>
        </row>
        <row r="10129">
          <cell r="B10129" t="str">
            <v>Corethrellidae</v>
          </cell>
        </row>
        <row r="10130">
          <cell r="B10130" t="str">
            <v>Corethron</v>
          </cell>
        </row>
        <row r="10131">
          <cell r="B10131" t="str">
            <v>Corethron criophilum</v>
          </cell>
        </row>
        <row r="10132">
          <cell r="B10132" t="str">
            <v>Corica</v>
          </cell>
        </row>
        <row r="10133">
          <cell r="B10133" t="str">
            <v>Corica laciniata</v>
          </cell>
        </row>
        <row r="10134">
          <cell r="B10134" t="str">
            <v>Corica soborna</v>
          </cell>
        </row>
        <row r="10135">
          <cell r="B10135" t="str">
            <v>Coricus brama***retired***use Symphodus rostratus</v>
          </cell>
        </row>
        <row r="10136">
          <cell r="B10136" t="str">
            <v>Coricus fasciatus***retired***use Lappanella fasciata</v>
          </cell>
        </row>
        <row r="10137">
          <cell r="B10137" t="str">
            <v>Coricus***retired***use Symphodus</v>
          </cell>
        </row>
        <row r="10138">
          <cell r="B10138" t="str">
            <v>Coridodax pullus***retired***use Odax pullus</v>
          </cell>
        </row>
        <row r="10139">
          <cell r="B10139" t="str">
            <v>Coridodax***retired***use Odax</v>
          </cell>
        </row>
        <row r="10140">
          <cell r="B10140" t="str">
            <v>Coris</v>
          </cell>
        </row>
        <row r="10141">
          <cell r="B10141" t="str">
            <v>Coris africana***retired***use Coris cuvieri</v>
          </cell>
        </row>
        <row r="10142">
          <cell r="B10142" t="str">
            <v>Coris angulatus***retired***use Coris aygula</v>
          </cell>
        </row>
        <row r="10143">
          <cell r="B10143" t="str">
            <v>Coris argenteostriata***retired***use Coris ballieui</v>
          </cell>
        </row>
        <row r="10144">
          <cell r="B10144" t="str">
            <v>Coris atlantica</v>
          </cell>
        </row>
        <row r="10145">
          <cell r="B10145" t="str">
            <v>Coris auricularis</v>
          </cell>
        </row>
        <row r="10146">
          <cell r="B10146" t="str">
            <v>Coris aurilineata</v>
          </cell>
        </row>
        <row r="10147">
          <cell r="B10147" t="str">
            <v>Coris aygula</v>
          </cell>
        </row>
        <row r="10148">
          <cell r="B10148" t="str">
            <v>Coris ballieui</v>
          </cell>
        </row>
        <row r="10149">
          <cell r="B10149" t="str">
            <v>Coris batuensis</v>
          </cell>
        </row>
        <row r="10150">
          <cell r="B10150" t="str">
            <v>Coris bleekeri***retired***use Pseudocoris bleekeri</v>
          </cell>
        </row>
        <row r="10151">
          <cell r="B10151" t="str">
            <v>Coris bulbifrons</v>
          </cell>
        </row>
        <row r="10152">
          <cell r="B10152" t="str">
            <v>Coris caudimacula</v>
          </cell>
        </row>
        <row r="10153">
          <cell r="B10153" t="str">
            <v>Coris centralis</v>
          </cell>
        </row>
        <row r="10154">
          <cell r="B10154" t="str">
            <v>Coris coronata***retired***use Coris batuensis</v>
          </cell>
        </row>
        <row r="10155">
          <cell r="B10155" t="str">
            <v>Coris cuvieri</v>
          </cell>
        </row>
        <row r="10156">
          <cell r="B10156" t="str">
            <v>Coris cyanea***retired***use Coris aygula</v>
          </cell>
        </row>
        <row r="10157">
          <cell r="B10157" t="str">
            <v>Coris debueni</v>
          </cell>
        </row>
        <row r="10158">
          <cell r="B10158" t="str">
            <v>Coris dorsomacula</v>
          </cell>
        </row>
        <row r="10159">
          <cell r="B10159" t="str">
            <v>Coris elongata***retired***use Hologymnosus annulatus</v>
          </cell>
        </row>
        <row r="10160">
          <cell r="B10160" t="str">
            <v>Coris eydouxii***retired***use Coris flavovittata</v>
          </cell>
        </row>
        <row r="10161">
          <cell r="B10161" t="str">
            <v>Coris flavovittata</v>
          </cell>
        </row>
        <row r="10162">
          <cell r="B10162" t="str">
            <v>Coris formosa</v>
          </cell>
        </row>
        <row r="10163">
          <cell r="B10163" t="str">
            <v>Coris frerei***retired***use Coris formosa</v>
          </cell>
        </row>
        <row r="10164">
          <cell r="B10164" t="str">
            <v>Coris gaimard</v>
          </cell>
        </row>
        <row r="10165">
          <cell r="B10165" t="str">
            <v>Coris gaimard africana***retired***use Coris cuvieri</v>
          </cell>
        </row>
        <row r="10166">
          <cell r="B10166" t="str">
            <v>Coris gaimard speciosa***retired***use Coris gaimard</v>
          </cell>
        </row>
        <row r="10167">
          <cell r="B10167" t="str">
            <v>Coris greenoughii***retired***use Coris gaimard</v>
          </cell>
        </row>
        <row r="10168">
          <cell r="B10168" t="str">
            <v>Coris greenovii***retired***use Coris gaimard</v>
          </cell>
        </row>
        <row r="10169">
          <cell r="B10169" t="str">
            <v>Coris guineensis***retired***use Coris atlantica</v>
          </cell>
        </row>
        <row r="10170">
          <cell r="B10170" t="str">
            <v>Coris halei***retired***use Coris formosa</v>
          </cell>
        </row>
        <row r="10171">
          <cell r="B10171" t="str">
            <v>Coris hewetti</v>
          </cell>
        </row>
        <row r="10172">
          <cell r="B10172" t="str">
            <v>Coris hupferi***retired***use Coris atlantica</v>
          </cell>
        </row>
        <row r="10173">
          <cell r="B10173" t="str">
            <v>Coris imbris***retired***use Coris aygula</v>
          </cell>
        </row>
        <row r="10174">
          <cell r="B10174" t="str">
            <v>Coris julis</v>
          </cell>
        </row>
        <row r="10175">
          <cell r="B10175" t="str">
            <v>Coris lepomis***retired***use Coris flavovittata</v>
          </cell>
        </row>
        <row r="10176">
          <cell r="B10176" t="str">
            <v>Coris longipes***retired***use Hologymnosus longipes</v>
          </cell>
        </row>
        <row r="10177">
          <cell r="B10177" t="str">
            <v>Coris marquesensis</v>
          </cell>
        </row>
        <row r="10178">
          <cell r="B10178" t="str">
            <v>Coris musume</v>
          </cell>
        </row>
        <row r="10179">
          <cell r="B10179" t="str">
            <v>Coris nigrotaenia</v>
          </cell>
        </row>
        <row r="10180">
          <cell r="B10180" t="str">
            <v>Coris pallida***retired***use Coris batuensis</v>
          </cell>
        </row>
        <row r="10181">
          <cell r="B10181" t="str">
            <v>Coris papuensis***retired***use Coris batuensis</v>
          </cell>
        </row>
        <row r="10182">
          <cell r="B10182" t="str">
            <v>Coris philippina***retired***use Pseudocoris bleekeri</v>
          </cell>
        </row>
        <row r="10183">
          <cell r="B10183" t="str">
            <v>Coris picta</v>
          </cell>
        </row>
        <row r="10184">
          <cell r="B10184" t="str">
            <v>Coris pictoides</v>
          </cell>
        </row>
        <row r="10185">
          <cell r="B10185" t="str">
            <v>Coris pulcherrima***retired***use Coris gaimard</v>
          </cell>
        </row>
        <row r="10186">
          <cell r="B10186" t="str">
            <v>Coris rex***retired***use Coris sandeyeri</v>
          </cell>
        </row>
        <row r="10187">
          <cell r="B10187" t="str">
            <v>Coris rosea***retired***use Coris ballieui</v>
          </cell>
        </row>
        <row r="10188">
          <cell r="B10188" t="str">
            <v>Coris roseoviridis</v>
          </cell>
        </row>
        <row r="10189">
          <cell r="B10189" t="str">
            <v>Coris sandageri***retired***use Coris sandeyeri</v>
          </cell>
        </row>
        <row r="10190">
          <cell r="B10190" t="str">
            <v>Coris sandeyeri</v>
          </cell>
        </row>
        <row r="10191">
          <cell r="B10191" t="str">
            <v>Coris schauinslandii***retired***use Coris ballieui</v>
          </cell>
        </row>
        <row r="10192">
          <cell r="B10192" t="str">
            <v>Coris schroederii</v>
          </cell>
        </row>
        <row r="10193">
          <cell r="B10193" t="str">
            <v>Coris semicincta***retired***use Coris picta</v>
          </cell>
        </row>
        <row r="10194">
          <cell r="B10194" t="str">
            <v>Coris semipartita***retired***use Hologymnosus annulatus</v>
          </cell>
        </row>
        <row r="10195">
          <cell r="B10195" t="str">
            <v>Coris taeniatus***retired***use Coris julis</v>
          </cell>
        </row>
        <row r="10196">
          <cell r="B10196" t="str">
            <v>Coris trimaculata***retired***use Coris sandeyeri</v>
          </cell>
        </row>
        <row r="10197">
          <cell r="B10197" t="str">
            <v>Coris variegata</v>
          </cell>
        </row>
        <row r="10198">
          <cell r="B10198" t="str">
            <v>Coris venusta</v>
          </cell>
        </row>
        <row r="10199">
          <cell r="B10199" t="str">
            <v>Corisella</v>
          </cell>
        </row>
        <row r="10200">
          <cell r="B10200" t="str">
            <v>Corisella decolor</v>
          </cell>
        </row>
        <row r="10201">
          <cell r="B10201" t="str">
            <v>Corisella inscripta</v>
          </cell>
        </row>
        <row r="10202">
          <cell r="B10202" t="str">
            <v>Corisella tarsalis</v>
          </cell>
        </row>
        <row r="10203">
          <cell r="B10203" t="str">
            <v>Corixidae</v>
          </cell>
        </row>
        <row r="10204">
          <cell r="B10204" t="str">
            <v>Corixidea</v>
          </cell>
        </row>
        <row r="10205">
          <cell r="B10205" t="str">
            <v>Corixinae</v>
          </cell>
        </row>
        <row r="10206">
          <cell r="B10206" t="str">
            <v>Corixini</v>
          </cell>
        </row>
        <row r="10207">
          <cell r="B10207" t="str">
            <v>Cornicularia (Corallinaceae)</v>
          </cell>
        </row>
        <row r="10208">
          <cell r="B10208" t="str">
            <v>Cornicularia (Parmeliaceae)</v>
          </cell>
        </row>
        <row r="10209">
          <cell r="B10209" t="str">
            <v>Corniger</v>
          </cell>
        </row>
        <row r="10210">
          <cell r="B10210" t="str">
            <v>Corniger spinosus</v>
          </cell>
        </row>
        <row r="10211">
          <cell r="B10211" t="str">
            <v>Cornus</v>
          </cell>
        </row>
        <row r="10212">
          <cell r="B10212" t="str">
            <v>Cornus alternifolia</v>
          </cell>
        </row>
        <row r="10213">
          <cell r="B10213" t="str">
            <v>Cornus amomum</v>
          </cell>
        </row>
        <row r="10214">
          <cell r="B10214" t="str">
            <v>Cornus amomum ssp. obliqua</v>
          </cell>
        </row>
        <row r="10215">
          <cell r="B10215" t="str">
            <v>Cornus canadensis</v>
          </cell>
        </row>
        <row r="10216">
          <cell r="B10216" t="str">
            <v>Cornus drummondii</v>
          </cell>
        </row>
        <row r="10217">
          <cell r="B10217" t="str">
            <v>Cornus florida</v>
          </cell>
        </row>
        <row r="10218">
          <cell r="B10218" t="str">
            <v>Cornus foemina</v>
          </cell>
        </row>
        <row r="10219">
          <cell r="B10219" t="str">
            <v>Cornus obliqua***retired***use Cornus amomum ssp. obliqua</v>
          </cell>
        </row>
        <row r="10220">
          <cell r="B10220" t="str">
            <v>Cornus racemosa</v>
          </cell>
        </row>
        <row r="10221">
          <cell r="B10221" t="str">
            <v>Cornus rugosa</v>
          </cell>
        </row>
        <row r="10222">
          <cell r="B10222" t="str">
            <v>Cornus sericea</v>
          </cell>
        </row>
        <row r="10223">
          <cell r="B10223" t="str">
            <v>Cornus sericea ssp. sericea</v>
          </cell>
        </row>
        <row r="10224">
          <cell r="B10224" t="str">
            <v>Cornus stolonifera***retired***use Cornus sericea ssp. sericea</v>
          </cell>
        </row>
        <row r="10225">
          <cell r="B10225" t="str">
            <v>Coronadena</v>
          </cell>
        </row>
        <row r="10226">
          <cell r="B10226" t="str">
            <v>Coronastrum</v>
          </cell>
        </row>
        <row r="10227">
          <cell r="B10227" t="str">
            <v>Coronastrum aestivale</v>
          </cell>
        </row>
        <row r="10228">
          <cell r="B10228" t="str">
            <v>Coronastrum ellipsoideum</v>
          </cell>
        </row>
        <row r="10229">
          <cell r="B10229" t="str">
            <v>Coronis</v>
          </cell>
        </row>
        <row r="10230">
          <cell r="B10230" t="str">
            <v>Coronis excavatrix</v>
          </cell>
        </row>
        <row r="10231">
          <cell r="B10231" t="str">
            <v>Corophiidae</v>
          </cell>
        </row>
        <row r="10232">
          <cell r="B10232" t="str">
            <v>Corophioidea</v>
          </cell>
        </row>
        <row r="10233">
          <cell r="B10233" t="str">
            <v>Corophium</v>
          </cell>
        </row>
        <row r="10234">
          <cell r="B10234" t="str">
            <v>Corophium acherusicum</v>
          </cell>
        </row>
        <row r="10235">
          <cell r="B10235" t="str">
            <v>Corophium acutum</v>
          </cell>
        </row>
        <row r="10236">
          <cell r="B10236" t="str">
            <v>Corophium bonelli</v>
          </cell>
        </row>
        <row r="10237">
          <cell r="B10237" t="str">
            <v>Corophium bonnellii</v>
          </cell>
        </row>
        <row r="10238">
          <cell r="B10238" t="str">
            <v>Corophium crassicorne</v>
          </cell>
        </row>
        <row r="10239">
          <cell r="B10239" t="str">
            <v>Corophium ellisi</v>
          </cell>
        </row>
        <row r="10240">
          <cell r="B10240" t="str">
            <v>Corophium insidiosum</v>
          </cell>
        </row>
        <row r="10241">
          <cell r="B10241" t="str">
            <v>Corophium lacustre</v>
          </cell>
        </row>
        <row r="10242">
          <cell r="B10242" t="str">
            <v>Corophium louisianum</v>
          </cell>
        </row>
        <row r="10243">
          <cell r="B10243" t="str">
            <v>Corophium simile</v>
          </cell>
        </row>
        <row r="10244">
          <cell r="B10244" t="str">
            <v>Corophium tuberculatum</v>
          </cell>
        </row>
        <row r="10245">
          <cell r="B10245" t="str">
            <v>Corophium volutator</v>
          </cell>
        </row>
        <row r="10246">
          <cell r="B10246" t="str">
            <v>Cortaderia jubata</v>
          </cell>
        </row>
        <row r="10247">
          <cell r="B10247" t="str">
            <v>Corticacarus</v>
          </cell>
        </row>
        <row r="10248">
          <cell r="B10248" t="str">
            <v>Corvula</v>
          </cell>
        </row>
        <row r="10249">
          <cell r="B10249" t="str">
            <v>Corvula batabana</v>
          </cell>
        </row>
        <row r="10250">
          <cell r="B10250" t="str">
            <v>Corvula macrops</v>
          </cell>
        </row>
        <row r="10251">
          <cell r="B10251" t="str">
            <v>Corvula sanctaeluciae</v>
          </cell>
        </row>
        <row r="10252">
          <cell r="B10252" t="str">
            <v>Corvus</v>
          </cell>
        </row>
        <row r="10253">
          <cell r="B10253" t="str">
            <v>Corvus brachyrhynchos</v>
          </cell>
        </row>
        <row r="10254">
          <cell r="B10254" t="str">
            <v>Corvus Caurinus</v>
          </cell>
        </row>
        <row r="10255">
          <cell r="B10255" t="str">
            <v>Corycaeus</v>
          </cell>
        </row>
        <row r="10256">
          <cell r="B10256" t="str">
            <v>Corycaeus amazonicus</v>
          </cell>
        </row>
        <row r="10257">
          <cell r="B10257" t="str">
            <v>Corycaeus elongatus</v>
          </cell>
        </row>
        <row r="10258">
          <cell r="B10258" t="str">
            <v>Corycaeus speciosus</v>
          </cell>
        </row>
        <row r="10259">
          <cell r="B10259" t="str">
            <v>Corycaeus venustus</v>
          </cell>
        </row>
        <row r="10260">
          <cell r="B10260" t="str">
            <v>Corycus***retired***use Symphodus</v>
          </cell>
        </row>
        <row r="10261">
          <cell r="B10261" t="str">
            <v>Corydalidae</v>
          </cell>
        </row>
        <row r="10262">
          <cell r="B10262" t="str">
            <v>Corydalinae</v>
          </cell>
        </row>
        <row r="10263">
          <cell r="B10263" t="str">
            <v>Corydalis</v>
          </cell>
        </row>
        <row r="10264">
          <cell r="B10264" t="str">
            <v>Corydalus</v>
          </cell>
        </row>
        <row r="10265">
          <cell r="B10265" t="str">
            <v>Corydalus cognatus***retired***use Corydalus cornutus</v>
          </cell>
        </row>
        <row r="10266">
          <cell r="B10266" t="str">
            <v>Corydalus cornutus</v>
          </cell>
        </row>
        <row r="10267">
          <cell r="B10267" t="str">
            <v>Corydalus texanus</v>
          </cell>
        </row>
        <row r="10268">
          <cell r="B10268" t="str">
            <v>Corydoras</v>
          </cell>
        </row>
        <row r="10269">
          <cell r="B10269" t="str">
            <v>Corydoras acutus</v>
          </cell>
        </row>
        <row r="10270">
          <cell r="B10270" t="str">
            <v>Corydoras aeneus</v>
          </cell>
        </row>
        <row r="10271">
          <cell r="B10271" t="str">
            <v>Corydoras agassizii</v>
          </cell>
        </row>
        <row r="10272">
          <cell r="B10272" t="str">
            <v>Corydoras axelrodi</v>
          </cell>
        </row>
        <row r="10273">
          <cell r="B10273" t="str">
            <v>Corydoras barbatus</v>
          </cell>
        </row>
        <row r="10274">
          <cell r="B10274" t="str">
            <v>Corydoras blochi</v>
          </cell>
        </row>
        <row r="10275">
          <cell r="B10275" t="str">
            <v>Corydoras blochi blochi***retired***use Corydoras blochi</v>
          </cell>
        </row>
        <row r="10276">
          <cell r="B10276" t="str">
            <v>Corydoras blochi vittatus***retired***use Corydoras vittatus</v>
          </cell>
        </row>
        <row r="10277">
          <cell r="B10277" t="str">
            <v>Corydoras bondi</v>
          </cell>
        </row>
        <row r="10278">
          <cell r="B10278" t="str">
            <v>Corydoras elegans</v>
          </cell>
        </row>
        <row r="10279">
          <cell r="B10279" t="str">
            <v>Corydoras ellisae</v>
          </cell>
        </row>
        <row r="10280">
          <cell r="B10280" t="str">
            <v>Corydoras eques</v>
          </cell>
        </row>
        <row r="10281">
          <cell r="B10281" t="str">
            <v>Corydoras evelynae</v>
          </cell>
        </row>
        <row r="10282">
          <cell r="B10282" t="str">
            <v>Corydoras garbei</v>
          </cell>
        </row>
        <row r="10283">
          <cell r="B10283" t="str">
            <v>Corydoras gracilis</v>
          </cell>
        </row>
        <row r="10284">
          <cell r="B10284" t="str">
            <v>Corydoras griseus</v>
          </cell>
        </row>
        <row r="10285">
          <cell r="B10285" t="str">
            <v>Corydoras habrosus</v>
          </cell>
        </row>
        <row r="10286">
          <cell r="B10286" t="str">
            <v>Corydoras hastatus</v>
          </cell>
        </row>
        <row r="10287">
          <cell r="B10287" t="str">
            <v>Corydoras julii</v>
          </cell>
        </row>
        <row r="10288">
          <cell r="B10288" t="str">
            <v>Corydoras loxozonus</v>
          </cell>
        </row>
        <row r="10289">
          <cell r="B10289" t="str">
            <v>Corydoras marmoratus***retired***use Corydoras paleatus</v>
          </cell>
        </row>
        <row r="10290">
          <cell r="B10290" t="str">
            <v>Corydoras melanistius</v>
          </cell>
        </row>
        <row r="10291">
          <cell r="B10291" t="str">
            <v>Corydoras melini</v>
          </cell>
        </row>
        <row r="10292">
          <cell r="B10292" t="str">
            <v>Corydoras metae</v>
          </cell>
        </row>
        <row r="10293">
          <cell r="B10293" t="str">
            <v>Corydoras myersi***retired***use Corydoras rabauti</v>
          </cell>
        </row>
        <row r="10294">
          <cell r="B10294" t="str">
            <v>Corydoras nanus</v>
          </cell>
        </row>
        <row r="10295">
          <cell r="B10295" t="str">
            <v>Corydoras nattereri</v>
          </cell>
        </row>
        <row r="10296">
          <cell r="B10296" t="str">
            <v>Corydoras ornatus</v>
          </cell>
        </row>
        <row r="10297">
          <cell r="B10297" t="str">
            <v>Corydoras paleatus</v>
          </cell>
        </row>
        <row r="10298">
          <cell r="B10298" t="str">
            <v>Corydoras punctatus</v>
          </cell>
        </row>
        <row r="10299">
          <cell r="B10299" t="str">
            <v>Corydoras pygmaeus</v>
          </cell>
        </row>
        <row r="10300">
          <cell r="B10300" t="str">
            <v>Corydoras rabauti</v>
          </cell>
        </row>
        <row r="10301">
          <cell r="B10301" t="str">
            <v>Corydoras reticulatus</v>
          </cell>
        </row>
        <row r="10302">
          <cell r="B10302" t="str">
            <v>Corydoras schwartzi</v>
          </cell>
        </row>
        <row r="10303">
          <cell r="B10303" t="str">
            <v>Corydoras septentrionalis</v>
          </cell>
        </row>
        <row r="10304">
          <cell r="B10304" t="str">
            <v>Corydoras stenocephalus</v>
          </cell>
        </row>
        <row r="10305">
          <cell r="B10305" t="str">
            <v>Corydoras sychri</v>
          </cell>
        </row>
        <row r="10306">
          <cell r="B10306" t="str">
            <v>Corydoras trilineatus</v>
          </cell>
        </row>
        <row r="10307">
          <cell r="B10307" t="str">
            <v>Corydoras undulatus</v>
          </cell>
        </row>
        <row r="10308">
          <cell r="B10308" t="str">
            <v>Corydoras vittatus</v>
          </cell>
        </row>
        <row r="10309">
          <cell r="B10309" t="str">
            <v>Corylus americana</v>
          </cell>
        </row>
        <row r="10310">
          <cell r="B10310" t="str">
            <v>Corylus cornuta</v>
          </cell>
        </row>
        <row r="10311">
          <cell r="B10311" t="str">
            <v>Corylus cornuta ssp. cornuta</v>
          </cell>
        </row>
        <row r="10312">
          <cell r="B10312" t="str">
            <v>Corylus cornuta var. cornuta***retired***use Corylus cornuta ssp. cornuta</v>
          </cell>
        </row>
        <row r="10313">
          <cell r="B10313" t="str">
            <v>Corymorpha</v>
          </cell>
        </row>
        <row r="10314">
          <cell r="B10314" t="str">
            <v>Corymorpha aurata***retired***use Euphysa aurata</v>
          </cell>
        </row>
        <row r="10315">
          <cell r="B10315" t="str">
            <v>Corymorpha bigelowi</v>
          </cell>
        </row>
        <row r="10316">
          <cell r="B10316" t="str">
            <v>Corymorpha palma</v>
          </cell>
        </row>
        <row r="10317">
          <cell r="B10317" t="str">
            <v>Corymorphidae</v>
          </cell>
        </row>
        <row r="10318">
          <cell r="B10318" t="str">
            <v>Corynactis californica</v>
          </cell>
        </row>
        <row r="10319">
          <cell r="B10319" t="str">
            <v>Corynidae</v>
          </cell>
        </row>
        <row r="10320">
          <cell r="B10320" t="str">
            <v>Corynocera</v>
          </cell>
        </row>
        <row r="10321">
          <cell r="B10321" t="str">
            <v>Corynolophus reinhardtiI***retired***use Himantolophus groenlandicus</v>
          </cell>
        </row>
        <row r="10322">
          <cell r="B10322" t="str">
            <v>Corynolophus***retired***use Himantolophus</v>
          </cell>
        </row>
        <row r="10323">
          <cell r="B10323" t="str">
            <v>Corynoneura</v>
          </cell>
        </row>
        <row r="10324">
          <cell r="B10324" t="str">
            <v>Corynoneura celeripes</v>
          </cell>
        </row>
        <row r="10325">
          <cell r="B10325" t="str">
            <v>Corynoneura coronata</v>
          </cell>
        </row>
        <row r="10326">
          <cell r="B10326" t="str">
            <v>Corynoneura doriceni</v>
          </cell>
        </row>
        <row r="10327">
          <cell r="B10327" t="str">
            <v>Corynoneura lobata</v>
          </cell>
        </row>
        <row r="10328">
          <cell r="B10328" t="str">
            <v>Corynoneura scutellata</v>
          </cell>
        </row>
        <row r="10329">
          <cell r="B10329" t="str">
            <v>Corynoneura taris</v>
          </cell>
        </row>
        <row r="10330">
          <cell r="B10330" t="str">
            <v>Corynoneura Winnertz</v>
          </cell>
        </row>
        <row r="10331">
          <cell r="B10331" t="str">
            <v>Corynoneura/Thienemanniella</v>
          </cell>
        </row>
        <row r="10332">
          <cell r="B10332" t="str">
            <v>Corynopoma</v>
          </cell>
        </row>
        <row r="10333">
          <cell r="B10333" t="str">
            <v>Corynopoma riisei</v>
          </cell>
        </row>
        <row r="10334">
          <cell r="B10334" t="str">
            <v>Coryogalops</v>
          </cell>
        </row>
        <row r="10335">
          <cell r="B10335" t="str">
            <v>Coryogalops sordida</v>
          </cell>
        </row>
        <row r="10336">
          <cell r="B10336" t="str">
            <v>Coryogalops william</v>
          </cell>
        </row>
        <row r="10337">
          <cell r="B10337" t="str">
            <v>Coryphaena</v>
          </cell>
        </row>
        <row r="10338">
          <cell r="B10338" t="str">
            <v>Coryphaena coerulea***retired***use Scarus coeruleus</v>
          </cell>
        </row>
        <row r="10339">
          <cell r="B10339" t="str">
            <v>Coryphaena equiselis</v>
          </cell>
        </row>
        <row r="10340">
          <cell r="B10340" t="str">
            <v>Coryphaena hippurus</v>
          </cell>
        </row>
        <row r="10341">
          <cell r="B10341" t="str">
            <v>Coryphaena lineata***retired***use Xyrichtys novacula</v>
          </cell>
        </row>
        <row r="10342">
          <cell r="B10342" t="str">
            <v>Coryphaena lineolata***retired***use Xyrichtys novacula</v>
          </cell>
        </row>
        <row r="10343">
          <cell r="B10343" t="str">
            <v>Coryphaena novacula***retired***use Xyrichtys novacula</v>
          </cell>
        </row>
        <row r="10344">
          <cell r="B10344" t="str">
            <v>Coryphaena pentadactyla***retired***use Xyrichtys pentadactylus</v>
          </cell>
        </row>
        <row r="10345">
          <cell r="B10345" t="str">
            <v>Coryphaena psittacus***retired***use Xyrichtys novacula</v>
          </cell>
        </row>
        <row r="10346">
          <cell r="B10346" t="str">
            <v>Coryphaena quinquemaculata***retired***use Xyrichtys pentadactylus</v>
          </cell>
        </row>
        <row r="10347">
          <cell r="B10347" t="str">
            <v>Coryphaenidae</v>
          </cell>
        </row>
        <row r="10348">
          <cell r="B10348" t="str">
            <v>Coryphaenoides</v>
          </cell>
        </row>
        <row r="10349">
          <cell r="B10349" t="str">
            <v>Coryphaenoides acrolepis</v>
          </cell>
        </row>
        <row r="10350">
          <cell r="B10350" t="str">
            <v>Coryphaenoides alateralis</v>
          </cell>
        </row>
        <row r="10351">
          <cell r="B10351" t="str">
            <v>Coryphaenoides anguliceps</v>
          </cell>
        </row>
        <row r="10352">
          <cell r="B10352" t="str">
            <v>Coryphaenoides ariommus</v>
          </cell>
        </row>
        <row r="10353">
          <cell r="B10353" t="str">
            <v>Coryphaenoides armatus</v>
          </cell>
        </row>
        <row r="10354">
          <cell r="B10354" t="str">
            <v>Coryphaenoides brevibarbis</v>
          </cell>
        </row>
        <row r="10355">
          <cell r="B10355" t="str">
            <v>Coryphaenoides carapinus</v>
          </cell>
        </row>
        <row r="10356">
          <cell r="B10356" t="str">
            <v>Coryphaenoides carminifer</v>
          </cell>
        </row>
        <row r="10357">
          <cell r="B10357" t="str">
            <v>Coryphaenoides cinereus</v>
          </cell>
        </row>
        <row r="10358">
          <cell r="B10358" t="str">
            <v>Coryphaenoides clarki***retired***use Coryphaenoides longifilis</v>
          </cell>
        </row>
        <row r="10359">
          <cell r="B10359" t="str">
            <v>Coryphaenoides colon***retired***use Coryphaenoides zaniophorus</v>
          </cell>
        </row>
        <row r="10360">
          <cell r="B10360" t="str">
            <v>Coryphaenoides cyclolepis***retired***use Coryphaenoides armatus</v>
          </cell>
        </row>
        <row r="10361">
          <cell r="B10361" t="str">
            <v>Coryphaenoides delsolari</v>
          </cell>
        </row>
        <row r="10362">
          <cell r="B10362" t="str">
            <v>Coryphaenoides filifer</v>
          </cell>
        </row>
        <row r="10363">
          <cell r="B10363" t="str">
            <v>Coryphaenoides filifera***retired***use Coryphaenoides filifer</v>
          </cell>
        </row>
        <row r="10364">
          <cell r="B10364" t="str">
            <v>Coryphaenoides firmisquamis***retired***use Coryphaenoides acrolepis</v>
          </cell>
        </row>
        <row r="10365">
          <cell r="B10365" t="str">
            <v>Coryphaenoides guentheri</v>
          </cell>
        </row>
        <row r="10366">
          <cell r="B10366" t="str">
            <v>Coryphaenoides leptolepis</v>
          </cell>
        </row>
        <row r="10367">
          <cell r="B10367" t="str">
            <v>Coryphaenoides lepturus***retired***use Coryphaenoides filifer</v>
          </cell>
        </row>
        <row r="10368">
          <cell r="B10368" t="str">
            <v>Coryphaenoides liocephalus</v>
          </cell>
        </row>
        <row r="10369">
          <cell r="B10369" t="str">
            <v>Coryphaenoides longifilis</v>
          </cell>
        </row>
        <row r="10370">
          <cell r="B10370" t="str">
            <v>Coryphaenoides macrocephalus***retired***use Coryphaenoides rudis</v>
          </cell>
        </row>
        <row r="10371">
          <cell r="B10371" t="str">
            <v>Coryphaenoides marginatus</v>
          </cell>
        </row>
        <row r="10372">
          <cell r="B10372" t="str">
            <v>Coryphaenoides mediterraneus</v>
          </cell>
        </row>
        <row r="10373">
          <cell r="B10373" t="str">
            <v>Coryphaenoides mexicanus</v>
          </cell>
        </row>
        <row r="10374">
          <cell r="B10374" t="str">
            <v>Coryphaenoides murrayi</v>
          </cell>
        </row>
        <row r="10375">
          <cell r="B10375" t="str">
            <v>Coryphaenoides nastus***retired***use Coryphaenoides nasutus</v>
          </cell>
        </row>
        <row r="10376">
          <cell r="B10376" t="str">
            <v>Coryphaenoides nasutus</v>
          </cell>
        </row>
        <row r="10377">
          <cell r="B10377" t="str">
            <v>Coryphaenoides pectoralis***retired***use Albatrossia pectoralis</v>
          </cell>
        </row>
        <row r="10378">
          <cell r="B10378" t="str">
            <v>Coryphaenoides rudis</v>
          </cell>
        </row>
        <row r="10379">
          <cell r="B10379" t="str">
            <v>Coryphaenoides rupestris</v>
          </cell>
        </row>
        <row r="10380">
          <cell r="B10380" t="str">
            <v>Coryphaenoides serrulatus</v>
          </cell>
        </row>
        <row r="10381">
          <cell r="B10381" t="str">
            <v>Coryphaenoides spinulosus</v>
          </cell>
        </row>
        <row r="10382">
          <cell r="B10382" t="str">
            <v>Coryphaenoides suborbitalis***retired***use Coryphaenoides armatus</v>
          </cell>
        </row>
        <row r="10383">
          <cell r="B10383" t="str">
            <v>Coryphaenoides subserrulatus</v>
          </cell>
        </row>
        <row r="10384">
          <cell r="B10384" t="str">
            <v>Coryphaenoides woodmasoni</v>
          </cell>
        </row>
        <row r="10385">
          <cell r="B10385" t="str">
            <v>Coryphaenoides zaniophorus</v>
          </cell>
        </row>
        <row r="10386">
          <cell r="B10386" t="str">
            <v>Coryphaenoididae***retired***use Macrouridae</v>
          </cell>
        </row>
        <row r="10387">
          <cell r="B10387" t="str">
            <v>Coryphaeschna</v>
          </cell>
        </row>
        <row r="10388">
          <cell r="B10388" t="str">
            <v>Coryphella</v>
          </cell>
        </row>
        <row r="10389">
          <cell r="B10389" t="str">
            <v>Coryphillus***retired***use Aseraggodes</v>
          </cell>
        </row>
        <row r="10390">
          <cell r="B10390" t="str">
            <v>Coryphoblennius</v>
          </cell>
        </row>
        <row r="10391">
          <cell r="B10391" t="str">
            <v>Coryphoblennius galerita</v>
          </cell>
        </row>
        <row r="10392">
          <cell r="B10392" t="str">
            <v>Coryphopterus</v>
          </cell>
        </row>
        <row r="10393">
          <cell r="B10393" t="str">
            <v>Coryphopterus alloides</v>
          </cell>
        </row>
        <row r="10394">
          <cell r="B10394" t="str">
            <v>Coryphopterus dicrus</v>
          </cell>
        </row>
        <row r="10395">
          <cell r="B10395" t="str">
            <v>Coryphopterus eidolon</v>
          </cell>
        </row>
        <row r="10396">
          <cell r="B10396" t="str">
            <v>Coryphopterus glaucofraenum</v>
          </cell>
        </row>
        <row r="10397">
          <cell r="B10397" t="str">
            <v>Coryphopterus hyalinus</v>
          </cell>
        </row>
        <row r="10398">
          <cell r="B10398" t="str">
            <v>Coryphopterus lipernes</v>
          </cell>
        </row>
        <row r="10399">
          <cell r="B10399" t="str">
            <v>Coryphopterus nicholsi***retired***use Rhinogobiops nicholsii</v>
          </cell>
        </row>
        <row r="10400">
          <cell r="B10400" t="str">
            <v>Coryphopterus personatus</v>
          </cell>
        </row>
        <row r="10401">
          <cell r="B10401" t="str">
            <v>Coryphopterus punctipectophorus</v>
          </cell>
        </row>
        <row r="10402">
          <cell r="B10402" t="str">
            <v>Coryphopterus thrix</v>
          </cell>
        </row>
        <row r="10403">
          <cell r="B10403" t="str">
            <v>Coryphopterus tortugae***retired***use Coryphopterus glaucofraenum</v>
          </cell>
        </row>
        <row r="10404">
          <cell r="B10404" t="str">
            <v>Corythoichthys</v>
          </cell>
        </row>
        <row r="10405">
          <cell r="B10405" t="str">
            <v>Corythoichthys albirostris***retired***use Cosmocampus albirostris</v>
          </cell>
        </row>
        <row r="10406">
          <cell r="B10406" t="str">
            <v>Corythoichthys bermudensis***retired***use Bryx dunckeri</v>
          </cell>
        </row>
        <row r="10407">
          <cell r="B10407" t="str">
            <v>Corythoichthys brachtycephalus***retired***use Cosmocampus brachycephalus</v>
          </cell>
        </row>
        <row r="10408">
          <cell r="B10408" t="str">
            <v>Corythoichthys brachycephalus***retired***use Cosmocampus brachycephalus</v>
          </cell>
        </row>
        <row r="10409">
          <cell r="B10409" t="str">
            <v>Corythoichthys conspicillatus</v>
          </cell>
        </row>
        <row r="10410">
          <cell r="B10410" t="str">
            <v>Corythoichthys ensenadae***retired***use Micrognathus crinitus</v>
          </cell>
        </row>
        <row r="10411">
          <cell r="B10411" t="str">
            <v>Corythoichthys fasciatus***retired***use Corythoichthys haematopterus</v>
          </cell>
        </row>
        <row r="10412">
          <cell r="B10412" t="str">
            <v>Corythoichthys flavofasciatus</v>
          </cell>
        </row>
        <row r="10413">
          <cell r="B10413" t="str">
            <v>Corythoichthys flavofasciatus conspicillatus***retired***use Corythoichthys conspicillatus</v>
          </cell>
        </row>
        <row r="10414">
          <cell r="B10414" t="str">
            <v>Corythoichthys flavofasciatus flavofasciatus***retired***use Corythoichthys flavofasciatus</v>
          </cell>
        </row>
        <row r="10415">
          <cell r="B10415" t="str">
            <v>Corythoichthys haematopterus</v>
          </cell>
        </row>
        <row r="10416">
          <cell r="B10416" t="str">
            <v>Corythoichthys intestinalis</v>
          </cell>
        </row>
        <row r="10417">
          <cell r="B10417" t="str">
            <v>Corythoichthys intestinalis intestinalis***retired***use Corythoichthys intestinalis</v>
          </cell>
        </row>
        <row r="10418">
          <cell r="B10418" t="str">
            <v>Corythoichthys intestinalis waitei***retired***use Corythoichthys waitei</v>
          </cell>
        </row>
        <row r="10419">
          <cell r="B10419" t="str">
            <v>Corythoichthys profundus***retired***use Cosmocampus profundus</v>
          </cell>
        </row>
        <row r="10420">
          <cell r="B10420" t="str">
            <v>Corythoichthys waitei</v>
          </cell>
        </row>
        <row r="10421">
          <cell r="B10421" t="str">
            <v>Coscinodiscaceae</v>
          </cell>
        </row>
        <row r="10422">
          <cell r="B10422" t="str">
            <v>Coscinodiscophyceae</v>
          </cell>
        </row>
        <row r="10423">
          <cell r="B10423" t="str">
            <v>Coscinodiscophycidae</v>
          </cell>
        </row>
        <row r="10424">
          <cell r="B10424" t="str">
            <v>Coscinodiscus</v>
          </cell>
        </row>
        <row r="10425">
          <cell r="B10425" t="str">
            <v>Coscinodiscus centralis</v>
          </cell>
        </row>
        <row r="10426">
          <cell r="B10426" t="str">
            <v>Coscinodiscus cinctus</v>
          </cell>
        </row>
        <row r="10427">
          <cell r="B10427" t="str">
            <v>Coscinodiscus concinnus</v>
          </cell>
        </row>
        <row r="10428">
          <cell r="B10428" t="str">
            <v>Coscinodiscus granii</v>
          </cell>
        </row>
        <row r="10429">
          <cell r="B10429" t="str">
            <v>Coscinodiscus lacustris***retired***use Thalassiosira bramaputrae</v>
          </cell>
        </row>
        <row r="10430">
          <cell r="B10430" t="str">
            <v>Coscinodiscus marginatus</v>
          </cell>
        </row>
        <row r="10431">
          <cell r="B10431" t="str">
            <v>Coscinodiscus oculus-iridis</v>
          </cell>
        </row>
        <row r="10432">
          <cell r="B10432" t="str">
            <v>Coscinodiscus perforatus</v>
          </cell>
        </row>
        <row r="10433">
          <cell r="B10433" t="str">
            <v>Coscinodiscus rothii</v>
          </cell>
        </row>
        <row r="10434">
          <cell r="B10434" t="str">
            <v>Coscinodiscus rothii var. subsalsa</v>
          </cell>
        </row>
        <row r="10435">
          <cell r="B10435" t="str">
            <v>Coscinodiscus sub-bulliens</v>
          </cell>
        </row>
        <row r="10436">
          <cell r="B10436" t="str">
            <v>Coscinodiscus subtilis</v>
          </cell>
        </row>
        <row r="10437">
          <cell r="B10437" t="str">
            <v>Coscinodiscus wailesii</v>
          </cell>
        </row>
        <row r="10438">
          <cell r="B10438" t="str">
            <v>Coscinosira</v>
          </cell>
        </row>
        <row r="10439">
          <cell r="B10439" t="str">
            <v>Coscinosira polychorda</v>
          </cell>
        </row>
        <row r="10440">
          <cell r="B10440" t="str">
            <v>Cosmarium</v>
          </cell>
        </row>
        <row r="10441">
          <cell r="B10441" t="str">
            <v>Cosmarium amoenum</v>
          </cell>
        </row>
        <row r="10442">
          <cell r="B10442" t="str">
            <v>Cosmarium angulare</v>
          </cell>
        </row>
        <row r="10443">
          <cell r="B10443" t="str">
            <v>Cosmarium angulosum</v>
          </cell>
        </row>
        <row r="10444">
          <cell r="B10444" t="str">
            <v>Cosmarium asphaerosporum var. strigosum</v>
          </cell>
        </row>
        <row r="10445">
          <cell r="B10445" t="str">
            <v>Cosmarium binum</v>
          </cell>
        </row>
        <row r="10446">
          <cell r="B10446" t="str">
            <v>Cosmarium bioculatum</v>
          </cell>
        </row>
        <row r="10447">
          <cell r="B10447" t="str">
            <v>Cosmarium bireme</v>
          </cell>
        </row>
        <row r="10448">
          <cell r="B10448" t="str">
            <v>Cosmarium biretum</v>
          </cell>
        </row>
        <row r="10449">
          <cell r="B10449" t="str">
            <v>Cosmarium boergesenii var. polymorphum</v>
          </cell>
        </row>
        <row r="10450">
          <cell r="B10450" t="str">
            <v>Cosmarium botrytis</v>
          </cell>
        </row>
        <row r="10451">
          <cell r="B10451" t="str">
            <v>Cosmarium botrytis var. gemmiferum</v>
          </cell>
        </row>
        <row r="10452">
          <cell r="B10452" t="str">
            <v>Cosmarium botrytis var. mediolaeve</v>
          </cell>
        </row>
        <row r="10453">
          <cell r="B10453" t="str">
            <v>Cosmarium botrytis var. paxillosporum</v>
          </cell>
        </row>
        <row r="10454">
          <cell r="B10454" t="str">
            <v>Cosmarium botrytis var. subtumidum</v>
          </cell>
        </row>
        <row r="10455">
          <cell r="B10455" t="str">
            <v>Cosmarium botrytis var. tumidum</v>
          </cell>
        </row>
        <row r="10456">
          <cell r="B10456" t="str">
            <v>Cosmarium calcareum</v>
          </cell>
        </row>
        <row r="10457">
          <cell r="B10457" t="str">
            <v>Cosmarium cf. formosulum***retired***use Cosmarium</v>
          </cell>
        </row>
        <row r="10458">
          <cell r="B10458" t="str">
            <v>Cosmarium cf. quinarium***retired***use Cosmarium</v>
          </cell>
        </row>
        <row r="10459">
          <cell r="B10459" t="str">
            <v>Cosmarium cf. repandum***retired***use Cosmarium</v>
          </cell>
        </row>
        <row r="10460">
          <cell r="B10460" t="str">
            <v>Cosmarium circulare</v>
          </cell>
        </row>
        <row r="10461">
          <cell r="B10461" t="str">
            <v>Cosmarium connatum</v>
          </cell>
        </row>
        <row r="10462">
          <cell r="B10462" t="str">
            <v>Cosmarium contractum</v>
          </cell>
        </row>
        <row r="10463">
          <cell r="B10463" t="str">
            <v>Cosmarium contractum var. minutum</v>
          </cell>
        </row>
        <row r="10464">
          <cell r="B10464" t="str">
            <v>Cosmarium costatum</v>
          </cell>
        </row>
        <row r="10465">
          <cell r="B10465" t="str">
            <v>Cosmarium cucumis</v>
          </cell>
        </row>
        <row r="10466">
          <cell r="B10466" t="str">
            <v>Cosmarium dentatum</v>
          </cell>
        </row>
        <row r="10467">
          <cell r="B10467" t="str">
            <v>Cosmarium depressum</v>
          </cell>
        </row>
        <row r="10468">
          <cell r="B10468" t="str">
            <v>Cosmarium depressum var. granulatum</v>
          </cell>
        </row>
        <row r="10469">
          <cell r="B10469" t="str">
            <v>Cosmarium dispersum</v>
          </cell>
        </row>
        <row r="10470">
          <cell r="B10470" t="str">
            <v>Cosmarium emarginatum</v>
          </cell>
        </row>
        <row r="10471">
          <cell r="B10471" t="str">
            <v>Cosmarium exiguum</v>
          </cell>
        </row>
        <row r="10472">
          <cell r="B10472" t="str">
            <v>Cosmarium exiguum var. maius</v>
          </cell>
        </row>
        <row r="10473">
          <cell r="B10473" t="str">
            <v>Cosmarium formosulum</v>
          </cell>
        </row>
        <row r="10474">
          <cell r="B10474" t="str">
            <v>Cosmarium furcatospermum</v>
          </cell>
        </row>
        <row r="10475">
          <cell r="B10475" t="str">
            <v>Cosmarium galeritum</v>
          </cell>
        </row>
        <row r="10476">
          <cell r="B10476" t="str">
            <v>Cosmarium garrolense</v>
          </cell>
        </row>
        <row r="10477">
          <cell r="B10477" t="str">
            <v>Cosmarium garrolense var. crassum</v>
          </cell>
        </row>
        <row r="10478">
          <cell r="B10478" t="str">
            <v>Cosmarium gayanum</v>
          </cell>
        </row>
        <row r="10479">
          <cell r="B10479" t="str">
            <v>Cosmarium geometricum var. sueciacum</v>
          </cell>
        </row>
        <row r="10480">
          <cell r="B10480" t="str">
            <v>Cosmarium granatum</v>
          </cell>
        </row>
        <row r="10481">
          <cell r="B10481" t="str">
            <v>Cosmarium granatum var. delpontei</v>
          </cell>
        </row>
        <row r="10482">
          <cell r="B10482" t="str">
            <v>Cosmarium granulatum</v>
          </cell>
        </row>
        <row r="10483">
          <cell r="B10483" t="str">
            <v>Cosmarium hammeri</v>
          </cell>
        </row>
        <row r="10484">
          <cell r="B10484" t="str">
            <v>Cosmarium hammeri var. schmidlei</v>
          </cell>
        </row>
        <row r="10485">
          <cell r="B10485" t="str">
            <v>Cosmarium hornavense</v>
          </cell>
        </row>
        <row r="10486">
          <cell r="B10486" t="str">
            <v>Cosmarium humile</v>
          </cell>
        </row>
        <row r="10487">
          <cell r="B10487" t="str">
            <v>Cosmarium impressulum</v>
          </cell>
        </row>
        <row r="10488">
          <cell r="B10488" t="str">
            <v>Cosmarium impressulum var. suborthogonum</v>
          </cell>
        </row>
        <row r="10489">
          <cell r="B10489" t="str">
            <v>Cosmarium incertum</v>
          </cell>
        </row>
        <row r="10490">
          <cell r="B10490" t="str">
            <v>Cosmarium isthmium</v>
          </cell>
        </row>
        <row r="10491">
          <cell r="B10491" t="str">
            <v>Cosmarium laeve</v>
          </cell>
        </row>
        <row r="10492">
          <cell r="B10492" t="str">
            <v>Cosmarium levinotabile</v>
          </cell>
        </row>
        <row r="10493">
          <cell r="B10493" t="str">
            <v>Cosmarium majae</v>
          </cell>
        </row>
        <row r="10494">
          <cell r="B10494" t="str">
            <v>Cosmarium malleum</v>
          </cell>
        </row>
        <row r="10495">
          <cell r="B10495" t="str">
            <v>Cosmarium margaritatum</v>
          </cell>
        </row>
        <row r="10496">
          <cell r="B10496" t="str">
            <v>Cosmarium meneghini</v>
          </cell>
        </row>
        <row r="10497">
          <cell r="B10497" t="str">
            <v>Cosmarium microsphinctum</v>
          </cell>
        </row>
        <row r="10498">
          <cell r="B10498" t="str">
            <v>Cosmarium minor</v>
          </cell>
        </row>
        <row r="10499">
          <cell r="B10499" t="str">
            <v>Cosmarium minutum***retired***use Cosmarium contractum var. minutum</v>
          </cell>
        </row>
        <row r="10500">
          <cell r="B10500" t="str">
            <v>Cosmarium modestum</v>
          </cell>
        </row>
        <row r="10501">
          <cell r="B10501" t="str">
            <v>Cosmarium moniliforme</v>
          </cell>
        </row>
        <row r="10502">
          <cell r="B10502" t="str">
            <v>Cosmarium monomazum var. polymazum</v>
          </cell>
        </row>
        <row r="10503">
          <cell r="B10503" t="str">
            <v>Cosmarium montrealense</v>
          </cell>
        </row>
        <row r="10504">
          <cell r="B10504" t="str">
            <v>Cosmarium naplesiense</v>
          </cell>
        </row>
        <row r="10505">
          <cell r="B10505" t="str">
            <v>Cosmarium nitidulum</v>
          </cell>
        </row>
        <row r="10506">
          <cell r="B10506" t="str">
            <v>Cosmarium notabile</v>
          </cell>
        </row>
        <row r="10507">
          <cell r="B10507" t="str">
            <v>Cosmarium obliquum</v>
          </cell>
        </row>
        <row r="10508">
          <cell r="B10508" t="str">
            <v>Cosmarium obtusatum</v>
          </cell>
        </row>
        <row r="10509">
          <cell r="B10509" t="str">
            <v>Cosmarium obtusatum var. beanlandii</v>
          </cell>
        </row>
        <row r="10510">
          <cell r="B10510" t="str">
            <v>Cosmarium ochthodes</v>
          </cell>
        </row>
        <row r="10511">
          <cell r="B10511" t="str">
            <v>Cosmarium ornatum</v>
          </cell>
        </row>
        <row r="10512">
          <cell r="B10512" t="str">
            <v>Cosmarium pachydermum</v>
          </cell>
        </row>
        <row r="10513">
          <cell r="B10513" t="str">
            <v>Cosmarium phaseolus</v>
          </cell>
        </row>
        <row r="10514">
          <cell r="B10514" t="str">
            <v>Cosmarium pokornyanum</v>
          </cell>
        </row>
        <row r="10515">
          <cell r="B10515" t="str">
            <v>Cosmarium polygonum</v>
          </cell>
        </row>
        <row r="10516">
          <cell r="B10516" t="str">
            <v>Cosmarium porrectum</v>
          </cell>
        </row>
        <row r="10517">
          <cell r="B10517" t="str">
            <v>Cosmarium portianum</v>
          </cell>
        </row>
        <row r="10518">
          <cell r="B10518" t="str">
            <v>Cosmarium praecisum var. suecicum</v>
          </cell>
        </row>
        <row r="10519">
          <cell r="B10519" t="str">
            <v>Cosmarium protractum</v>
          </cell>
        </row>
        <row r="10520">
          <cell r="B10520" t="str">
            <v>Cosmarium pseudoconnatum</v>
          </cell>
        </row>
        <row r="10521">
          <cell r="B10521" t="str">
            <v>Cosmarium pseudoconnatum var. ornatum</v>
          </cell>
        </row>
        <row r="10522">
          <cell r="B10522" t="str">
            <v>Cosmarium pseudoexiguum</v>
          </cell>
        </row>
        <row r="10523">
          <cell r="B10523" t="str">
            <v>Cosmarium pseudopyramidatum</v>
          </cell>
        </row>
        <row r="10524">
          <cell r="B10524" t="str">
            <v>Cosmarium pseudoretusum</v>
          </cell>
        </row>
        <row r="10525">
          <cell r="B10525" t="str">
            <v>Cosmarium punctulatum</v>
          </cell>
        </row>
        <row r="10526">
          <cell r="B10526" t="str">
            <v>Cosmarium punctulatum var. subpunctulatum</v>
          </cell>
        </row>
        <row r="10527">
          <cell r="B10527" t="str">
            <v>Cosmarium pygmaeum</v>
          </cell>
        </row>
        <row r="10528">
          <cell r="B10528" t="str">
            <v>Cosmarium pyramidatum</v>
          </cell>
        </row>
        <row r="10529">
          <cell r="B10529" t="str">
            <v>Cosmarium pyramidatum var. convexum</v>
          </cell>
        </row>
        <row r="10530">
          <cell r="B10530" t="str">
            <v>Cosmarium quadrum</v>
          </cell>
        </row>
        <row r="10531">
          <cell r="B10531" t="str">
            <v>Cosmarium quadrum var. minus</v>
          </cell>
        </row>
        <row r="10532">
          <cell r="B10532" t="str">
            <v>Cosmarium quasillus</v>
          </cell>
        </row>
        <row r="10533">
          <cell r="B10533" t="str">
            <v>Cosmarium ralfsii</v>
          </cell>
        </row>
        <row r="10534">
          <cell r="B10534" t="str">
            <v>Cosmarium rectosporum</v>
          </cell>
        </row>
        <row r="10535">
          <cell r="B10535" t="str">
            <v>Cosmarium regnellii</v>
          </cell>
        </row>
        <row r="10536">
          <cell r="B10536" t="str">
            <v>Cosmarium regnellii var. minimum</v>
          </cell>
        </row>
        <row r="10537">
          <cell r="B10537" t="str">
            <v>Cosmarium regnesi</v>
          </cell>
        </row>
        <row r="10538">
          <cell r="B10538" t="str">
            <v>Cosmarium regnesi var. montanum</v>
          </cell>
        </row>
        <row r="10539">
          <cell r="B10539" t="str">
            <v>Cosmarium reinschii</v>
          </cell>
        </row>
        <row r="10540">
          <cell r="B10540" t="str">
            <v>Cosmarium reniforme</v>
          </cell>
        </row>
        <row r="10541">
          <cell r="B10541" t="str">
            <v>Cosmarium reniforme var. apertum</v>
          </cell>
        </row>
        <row r="10542">
          <cell r="B10542" t="str">
            <v>Cosmarium reniforme var. compressum</v>
          </cell>
        </row>
        <row r="10543">
          <cell r="B10543" t="str">
            <v>Cosmarium reniforme var. laeve</v>
          </cell>
        </row>
        <row r="10544">
          <cell r="B10544" t="str">
            <v>Cosmarium repandum</v>
          </cell>
        </row>
        <row r="10545">
          <cell r="B10545" t="str">
            <v>Cosmarium scopulorum</v>
          </cell>
        </row>
        <row r="10546">
          <cell r="B10546" t="str">
            <v>Cosmarium sexangulare</v>
          </cell>
        </row>
        <row r="10547">
          <cell r="B10547" t="str">
            <v>Cosmarium sexnotatum</v>
          </cell>
        </row>
        <row r="10548">
          <cell r="B10548" t="str">
            <v>Cosmarium sexnotatum var. tristriatum</v>
          </cell>
        </row>
        <row r="10549">
          <cell r="B10549" t="str">
            <v>Cosmarium simonyi</v>
          </cell>
        </row>
        <row r="10550">
          <cell r="B10550" t="str">
            <v>Cosmarium smolandicum</v>
          </cell>
        </row>
        <row r="10551">
          <cell r="B10551" t="str">
            <v>Cosmarium speciosum</v>
          </cell>
        </row>
        <row r="10552">
          <cell r="B10552" t="str">
            <v>Cosmarium speciosum var. simplex</v>
          </cell>
        </row>
        <row r="10553">
          <cell r="B10553" t="str">
            <v>Cosmarium sportella</v>
          </cell>
        </row>
        <row r="10554">
          <cell r="B10554" t="str">
            <v>Cosmarium subarctoum</v>
          </cell>
        </row>
        <row r="10555">
          <cell r="B10555" t="str">
            <v>Cosmarium subcostatum</v>
          </cell>
        </row>
        <row r="10556">
          <cell r="B10556" t="str">
            <v>Cosmarium subcrenatum</v>
          </cell>
        </row>
        <row r="10557">
          <cell r="B10557" t="str">
            <v>Cosmarium subcucumis</v>
          </cell>
        </row>
        <row r="10558">
          <cell r="B10558" t="str">
            <v>Cosmarium sublateriundatum</v>
          </cell>
        </row>
        <row r="10559">
          <cell r="B10559" t="str">
            <v>Cosmarium subprotumidum</v>
          </cell>
        </row>
        <row r="10560">
          <cell r="B10560" t="str">
            <v>Cosmarium subprotumidum var. gregorii</v>
          </cell>
        </row>
        <row r="10561">
          <cell r="B10561" t="str">
            <v>Cosmarium subprotumidum var. pyramidatum</v>
          </cell>
        </row>
        <row r="10562">
          <cell r="B10562" t="str">
            <v>Cosmarium subreniforme</v>
          </cell>
        </row>
        <row r="10563">
          <cell r="B10563" t="str">
            <v>Cosmarium subspeciosum var. transiens</v>
          </cell>
        </row>
        <row r="10564">
          <cell r="B10564" t="str">
            <v>Cosmarium subtumidum</v>
          </cell>
        </row>
        <row r="10565">
          <cell r="B10565" t="str">
            <v>Cosmarium subtumidum var. minutum</v>
          </cell>
        </row>
        <row r="10566">
          <cell r="B10566" t="str">
            <v>Cosmarium subundulatum</v>
          </cell>
        </row>
        <row r="10567">
          <cell r="B10567" t="str">
            <v>Cosmarium succisum</v>
          </cell>
        </row>
        <row r="10568">
          <cell r="B10568" t="str">
            <v>Cosmarium taxichondrum var. mauritianum</v>
          </cell>
        </row>
        <row r="10569">
          <cell r="B10569" t="str">
            <v>Cosmarium tenue</v>
          </cell>
        </row>
        <row r="10570">
          <cell r="B10570" t="str">
            <v>Cosmarium tinctum</v>
          </cell>
        </row>
        <row r="10571">
          <cell r="B10571" t="str">
            <v>Cosmarium transiens</v>
          </cell>
        </row>
        <row r="10572">
          <cell r="B10572" t="str">
            <v>Cosmarium transitorium</v>
          </cell>
        </row>
        <row r="10573">
          <cell r="B10573" t="str">
            <v>Cosmarium trilobulatum</v>
          </cell>
        </row>
        <row r="10574">
          <cell r="B10574" t="str">
            <v>Cosmarium tuddalense</v>
          </cell>
        </row>
        <row r="10575">
          <cell r="B10575" t="str">
            <v>Cosmarium tumidum</v>
          </cell>
        </row>
        <row r="10576">
          <cell r="B10576" t="str">
            <v>Cosmarium tumidum var. tumidum f. minus</v>
          </cell>
        </row>
        <row r="10577">
          <cell r="B10577" t="str">
            <v>Cosmarium tumidum var. tumidum fo. minus***retired***use Cosmarium tumidum var. tumidum f. minus</v>
          </cell>
        </row>
        <row r="10578">
          <cell r="B10578" t="str">
            <v>Cosmarium turpinii</v>
          </cell>
        </row>
        <row r="10579">
          <cell r="B10579" t="str">
            <v>Cosmarium undulatum</v>
          </cell>
        </row>
        <row r="10580">
          <cell r="B10580" t="str">
            <v>Cosmarium undulatum var. minutum</v>
          </cell>
        </row>
        <row r="10581">
          <cell r="B10581" t="str">
            <v>Cosmarium undulatum var. wollei</v>
          </cell>
        </row>
        <row r="10582">
          <cell r="B10582" t="str">
            <v>Cosmarium variolatum var. rotundatum</v>
          </cell>
        </row>
        <row r="10583">
          <cell r="B10583" t="str">
            <v>Cosmarium venustum</v>
          </cell>
        </row>
        <row r="10584">
          <cell r="B10584" t="str">
            <v>Cosmarium vexatum var. lacustre</v>
          </cell>
        </row>
        <row r="10585">
          <cell r="B10585" t="str">
            <v>Cosmarium wembaerense</v>
          </cell>
        </row>
        <row r="10586">
          <cell r="B10586" t="str">
            <v>Cosmarium zygomorphum</v>
          </cell>
        </row>
        <row r="10587">
          <cell r="B10587" t="str">
            <v>Cosmioconcha calliglypta</v>
          </cell>
        </row>
        <row r="10588">
          <cell r="B10588" t="str">
            <v>Cosmioneis</v>
          </cell>
        </row>
        <row r="10589">
          <cell r="B10589" t="str">
            <v>Cosmioneis grossepunctata</v>
          </cell>
        </row>
        <row r="10590">
          <cell r="B10590" t="str">
            <v>Cosmioneis lundstroemii</v>
          </cell>
        </row>
        <row r="10591">
          <cell r="B10591" t="str">
            <v>Cosmioneis pusilla</v>
          </cell>
        </row>
        <row r="10592">
          <cell r="B10592" t="str">
            <v>Cosmocampus</v>
          </cell>
        </row>
        <row r="10593">
          <cell r="B10593" t="str">
            <v>Cosmocampus albirostris</v>
          </cell>
        </row>
        <row r="10594">
          <cell r="B10594" t="str">
            <v>Cosmocampus arctus</v>
          </cell>
        </row>
        <row r="10595">
          <cell r="B10595" t="str">
            <v>Cosmocampus balli</v>
          </cell>
        </row>
        <row r="10596">
          <cell r="B10596" t="str">
            <v>Cosmocampus brachycephalus</v>
          </cell>
        </row>
        <row r="10597">
          <cell r="B10597" t="str">
            <v>Cosmocampus elucens</v>
          </cell>
        </row>
        <row r="10598">
          <cell r="B10598" t="str">
            <v>Cosmocampus hildebrandi</v>
          </cell>
        </row>
        <row r="10599">
          <cell r="B10599" t="str">
            <v>Cosmocampus profundus</v>
          </cell>
        </row>
        <row r="10600">
          <cell r="B10600" t="str">
            <v>Cosmocladium</v>
          </cell>
        </row>
        <row r="10601">
          <cell r="B10601" t="str">
            <v>Cosmocladium constrictum</v>
          </cell>
        </row>
        <row r="10602">
          <cell r="B10602" t="str">
            <v>Cosmopterigidae</v>
          </cell>
        </row>
        <row r="10603">
          <cell r="B10603" t="str">
            <v>Cosmopteriginae</v>
          </cell>
        </row>
        <row r="10604">
          <cell r="B10604" t="str">
            <v>Cossidae</v>
          </cell>
        </row>
        <row r="10605">
          <cell r="B10605" t="str">
            <v>Cossura</v>
          </cell>
        </row>
        <row r="10606">
          <cell r="B10606" t="str">
            <v>Cossura bansei</v>
          </cell>
        </row>
        <row r="10607">
          <cell r="B10607" t="str">
            <v>Cossura brunnea</v>
          </cell>
        </row>
        <row r="10608">
          <cell r="B10608" t="str">
            <v>Cossura candida</v>
          </cell>
        </row>
        <row r="10609">
          <cell r="B10609" t="str">
            <v>Cossura coasta</v>
          </cell>
        </row>
        <row r="10610">
          <cell r="B10610" t="str">
            <v>Cossura delta</v>
          </cell>
        </row>
        <row r="10611">
          <cell r="B10611" t="str">
            <v>Cossura longocirrata</v>
          </cell>
        </row>
        <row r="10612">
          <cell r="B10612" t="str">
            <v>Cossura pygodactylata</v>
          </cell>
        </row>
        <row r="10613">
          <cell r="B10613" t="str">
            <v>Cossura soyeri</v>
          </cell>
        </row>
        <row r="10614">
          <cell r="B10614" t="str">
            <v>Cossurella</v>
          </cell>
        </row>
        <row r="10615">
          <cell r="B10615" t="str">
            <v>Cossuridae</v>
          </cell>
        </row>
        <row r="10616">
          <cell r="B10616" t="str">
            <v>Cossyphodes***retired***use Choerodon</v>
          </cell>
        </row>
        <row r="10617">
          <cell r="B10617" t="str">
            <v>Cossyphus albotaeniatus***retired***use Bodianus bilunulatus</v>
          </cell>
        </row>
        <row r="10618">
          <cell r="B10618" t="str">
            <v>Cossyphus atrolumbus***retired***use Bodianus perditio</v>
          </cell>
        </row>
        <row r="10619">
          <cell r="B10619" t="str">
            <v>Cossyphus aurifer***retired***use Bodianus perditio</v>
          </cell>
        </row>
        <row r="10620">
          <cell r="B10620" t="str">
            <v>Cossyphus axillaris***retired***use Bodianus axillaris</v>
          </cell>
        </row>
        <row r="10621">
          <cell r="B10621" t="str">
            <v>Cossyphus bellis***retired***use Bodianus unimaculatus</v>
          </cell>
        </row>
        <row r="10622">
          <cell r="B10622" t="str">
            <v>Cossyphus bicolor***retired***use Bodianus anthioides</v>
          </cell>
        </row>
        <row r="10623">
          <cell r="B10623" t="str">
            <v>Cossyphus bilunulatus***retired***use Bodianus bilunulatus</v>
          </cell>
        </row>
        <row r="10624">
          <cell r="B10624" t="str">
            <v>Cossyphus bodianus***retired***use Bodianus rufus</v>
          </cell>
        </row>
        <row r="10625">
          <cell r="B10625" t="str">
            <v>Cossyphus boutoni***retired***use Bodianus anthioides</v>
          </cell>
        </row>
        <row r="10626">
          <cell r="B10626" t="str">
            <v>Cossyphus cyanostolus***retired***use Choerodon schoenleinii</v>
          </cell>
        </row>
        <row r="10627">
          <cell r="B10627" t="str">
            <v>Cossyphus darwini***retired***use Semicossyphus darwini</v>
          </cell>
        </row>
        <row r="10628">
          <cell r="B10628" t="str">
            <v>Cossyphus dimidiatus***retired***use Labroides dimidiatus</v>
          </cell>
        </row>
        <row r="10629">
          <cell r="B10629" t="str">
            <v>Cossyphus echis***retired***use Pseudocheilinus hexataenia</v>
          </cell>
        </row>
        <row r="10630">
          <cell r="B10630" t="str">
            <v>Cossyphus eclancheri***retired***use Bodianus eclancheri</v>
          </cell>
        </row>
        <row r="10631">
          <cell r="B10631" t="str">
            <v>Cossyphus filamentosus***retired***use Pteragogus flagellifer</v>
          </cell>
        </row>
        <row r="10632">
          <cell r="B10632" t="str">
            <v>Cossyphus frenchii***retired***use Bodianus frenchii</v>
          </cell>
        </row>
        <row r="10633">
          <cell r="B10633" t="str">
            <v>Cossyphus jagonensis***retired***use Bodianus speciosus</v>
          </cell>
        </row>
        <row r="10634">
          <cell r="B10634" t="str">
            <v>Cossyphus latro***retired***use Bodianus perditio</v>
          </cell>
        </row>
        <row r="10635">
          <cell r="B10635" t="str">
            <v>Cossyphus macrodon***retired***use Choerodon anchorago</v>
          </cell>
        </row>
        <row r="10636">
          <cell r="B10636" t="str">
            <v>Cossyphus macrurus***retired***use Bodianus macrourus</v>
          </cell>
        </row>
        <row r="10637">
          <cell r="B10637" t="str">
            <v>Cossyphus maldat***retired***use Bodianus macrourus</v>
          </cell>
        </row>
        <row r="10638">
          <cell r="B10638" t="str">
            <v>Cossyphus maxillosus***retired***use Choerodon robustus</v>
          </cell>
        </row>
        <row r="10639">
          <cell r="B10639" t="str">
            <v>Cossyphus neilli***retired***use Bodianus neilli</v>
          </cell>
        </row>
        <row r="10640">
          <cell r="B10640" t="str">
            <v>Cossyphus nigromaculatus***retired***use Bodianus perditio</v>
          </cell>
        </row>
        <row r="10641">
          <cell r="B10641" t="str">
            <v>Cossyphus octomaculatus***retired***use Bodianus axillaris</v>
          </cell>
        </row>
        <row r="10642">
          <cell r="B10642" t="str">
            <v>Cossyphus ommopterus***retired***use Choerodon schoenleinii</v>
          </cell>
        </row>
        <row r="10643">
          <cell r="B10643" t="str">
            <v>Cossyphus opercularis***retired***use Pteragogus pelycus</v>
          </cell>
        </row>
        <row r="10644">
          <cell r="B10644" t="str">
            <v>Cossyphus oxycephalus***retired***use Bodianus oxycephalus</v>
          </cell>
        </row>
        <row r="10645">
          <cell r="B10645" t="str">
            <v>Cossyphus puellaris***retired***use Decodon puellaris</v>
          </cell>
        </row>
        <row r="10646">
          <cell r="B10646" t="str">
            <v>Cossyphus pulchellus***retired***use Bodianus pulchellus</v>
          </cell>
        </row>
        <row r="10647">
          <cell r="B10647" t="str">
            <v>Cossyphus reticulatus***retired***use Semicossyphus reticulatus</v>
          </cell>
        </row>
        <row r="10648">
          <cell r="B10648" t="str">
            <v>Cossyphus schoenleinii***retired***use Choerodon schoenleinii</v>
          </cell>
        </row>
        <row r="10649">
          <cell r="B10649" t="str">
            <v>Cossyphus spilotes***retired***use Bodianus diana</v>
          </cell>
        </row>
        <row r="10650">
          <cell r="B10650" t="str">
            <v>Cossyphus taeniatus***retired***use Larabicus quadrilineatus</v>
          </cell>
        </row>
        <row r="10651">
          <cell r="B10651" t="str">
            <v>Cossyphus taeniops***retired***use Pteragogus taeniops</v>
          </cell>
        </row>
        <row r="10652">
          <cell r="B10652" t="str">
            <v>Cossyphus tredecimspinosus***retired***use Bodianus speciosus</v>
          </cell>
        </row>
        <row r="10653">
          <cell r="B10653" t="str">
            <v>Cossyphus unilineatus***retired***use Labrichthys unilineatus</v>
          </cell>
        </row>
        <row r="10654">
          <cell r="B10654" t="str">
            <v>Cossyphus unimaculatus***retired***use Bodianus unimaculatus</v>
          </cell>
        </row>
        <row r="10655">
          <cell r="B10655" t="str">
            <v>Cossyphus vulpinus***retired***use Bodianus vulpinus</v>
          </cell>
        </row>
        <row r="10656">
          <cell r="B10656" t="str">
            <v>Cossyphus zosterophorus***retired***use Bodianus anthioides</v>
          </cell>
        </row>
        <row r="10657">
          <cell r="B10657" t="str">
            <v>Cossyphus***retired***use Bodianus</v>
          </cell>
        </row>
        <row r="10658">
          <cell r="B10658" t="str">
            <v>Costellariidae</v>
          </cell>
        </row>
        <row r="10659">
          <cell r="B10659" t="str">
            <v>Costoanachis</v>
          </cell>
        </row>
        <row r="10660">
          <cell r="B10660" t="str">
            <v>Costoanachis avara</v>
          </cell>
        </row>
        <row r="10661">
          <cell r="B10661" t="str">
            <v>Cosumnoperla</v>
          </cell>
        </row>
        <row r="10662">
          <cell r="B10662" t="str">
            <v>Cottapistus cottoides</v>
          </cell>
        </row>
        <row r="10663">
          <cell r="B10663" t="str">
            <v>Cottidae</v>
          </cell>
        </row>
        <row r="10664">
          <cell r="B10664" t="str">
            <v>Cottocomephoridae***retired***use Cottidae</v>
          </cell>
        </row>
        <row r="10665">
          <cell r="B10665" t="str">
            <v>Cottogobius yongei***retired***use Bryaninops yongei</v>
          </cell>
        </row>
        <row r="10666">
          <cell r="B10666" t="str">
            <v>Cottoidei</v>
          </cell>
        </row>
        <row r="10667">
          <cell r="B10667" t="str">
            <v>Cottunculidae***retired***use Psychrolutidae</v>
          </cell>
        </row>
        <row r="10668">
          <cell r="B10668" t="str">
            <v>Cottunculus</v>
          </cell>
        </row>
        <row r="10669">
          <cell r="B10669" t="str">
            <v>Cottunculus microps</v>
          </cell>
        </row>
        <row r="10670">
          <cell r="B10670" t="str">
            <v>Cottunculus thomsoni***retired***use Cottunculus thomsonii</v>
          </cell>
        </row>
        <row r="10671">
          <cell r="B10671" t="str">
            <v>Cottunculus thomsonii</v>
          </cell>
        </row>
        <row r="10672">
          <cell r="B10672" t="str">
            <v>Cottus</v>
          </cell>
        </row>
        <row r="10673">
          <cell r="B10673" t="str">
            <v>Cottus aleuticus</v>
          </cell>
        </row>
        <row r="10674">
          <cell r="B10674" t="str">
            <v>Cottus asper</v>
          </cell>
        </row>
        <row r="10675">
          <cell r="B10675" t="str">
            <v>Cottus asperrimus</v>
          </cell>
        </row>
        <row r="10676">
          <cell r="B10676" t="str">
            <v>Cottus baileyi</v>
          </cell>
        </row>
        <row r="10677">
          <cell r="B10677" t="str">
            <v>Cottus bairdii</v>
          </cell>
        </row>
        <row r="10678">
          <cell r="B10678" t="str">
            <v>Cottus bairdii semiscaber</v>
          </cell>
        </row>
        <row r="10679">
          <cell r="B10679" t="str">
            <v>Cottus beldingii</v>
          </cell>
        </row>
        <row r="10680">
          <cell r="B10680" t="str">
            <v>Cottus caeruleomentum</v>
          </cell>
        </row>
        <row r="10681">
          <cell r="B10681" t="str">
            <v>Cottus carolinae</v>
          </cell>
        </row>
        <row r="10682">
          <cell r="B10682" t="str">
            <v>Cottus chattahoochee</v>
          </cell>
        </row>
        <row r="10683">
          <cell r="B10683" t="str">
            <v>Cottus cognatus</v>
          </cell>
        </row>
        <row r="10684">
          <cell r="B10684" t="str">
            <v>Cottus confusus</v>
          </cell>
        </row>
        <row r="10685">
          <cell r="B10685" t="str">
            <v>Cottus echinatus</v>
          </cell>
        </row>
        <row r="10686">
          <cell r="B10686" t="str">
            <v>Cottus extensus</v>
          </cell>
        </row>
        <row r="10687">
          <cell r="B10687" t="str">
            <v>Cottus girardi</v>
          </cell>
        </row>
        <row r="10688">
          <cell r="B10688" t="str">
            <v>Cottus gobio</v>
          </cell>
        </row>
        <row r="10689">
          <cell r="B10689" t="str">
            <v>Cottus gracilis***retired***use Cottus cognatus</v>
          </cell>
        </row>
        <row r="10690">
          <cell r="B10690" t="str">
            <v>Cottus greenei</v>
          </cell>
        </row>
        <row r="10691">
          <cell r="B10691" t="str">
            <v>Cottus gulosus</v>
          </cell>
        </row>
        <row r="10692">
          <cell r="B10692" t="str">
            <v>Cottus hypselurus</v>
          </cell>
        </row>
        <row r="10693">
          <cell r="B10693" t="str">
            <v>Cottus ictalops***retired***use Cottus bairdii</v>
          </cell>
        </row>
        <row r="10694">
          <cell r="B10694" t="str">
            <v>Cottus kaganowskii***retired***use Cottus cognatus</v>
          </cell>
        </row>
        <row r="10695">
          <cell r="B10695" t="str">
            <v>Cottus kanawhae</v>
          </cell>
        </row>
        <row r="10696">
          <cell r="B10696" t="str">
            <v>Cottus klamathensis</v>
          </cell>
        </row>
        <row r="10697">
          <cell r="B10697" t="str">
            <v>Cottus leiopomus</v>
          </cell>
        </row>
        <row r="10698">
          <cell r="B10698" t="str">
            <v>Cottus marginatus</v>
          </cell>
        </row>
        <row r="10699">
          <cell r="B10699" t="str">
            <v>Cottus meridionalis***retired***use Cottus cognatus</v>
          </cell>
        </row>
        <row r="10700">
          <cell r="B10700" t="str">
            <v>Cottus paulus</v>
          </cell>
        </row>
        <row r="10701">
          <cell r="B10701" t="str">
            <v>Cottus perplexus</v>
          </cell>
        </row>
        <row r="10702">
          <cell r="B10702" t="str">
            <v>Cottus pitensis</v>
          </cell>
        </row>
        <row r="10703">
          <cell r="B10703" t="str">
            <v>Cottus poecilopus</v>
          </cell>
        </row>
        <row r="10704">
          <cell r="B10704" t="str">
            <v>Cottus princeps</v>
          </cell>
        </row>
        <row r="10705">
          <cell r="B10705" t="str">
            <v>Cottus pygmaeus***retired***use Cottus paulus</v>
          </cell>
        </row>
        <row r="10706">
          <cell r="B10706" t="str">
            <v>Cottus rhotheus</v>
          </cell>
        </row>
        <row r="10707">
          <cell r="B10707" t="str">
            <v>Cottus ricei</v>
          </cell>
        </row>
        <row r="10708">
          <cell r="B10708" t="str">
            <v>Cottus semiscaber***retired***use Cottus bairdii semiscaber</v>
          </cell>
        </row>
        <row r="10709">
          <cell r="B10709" t="str">
            <v>Cottus sibiricus</v>
          </cell>
        </row>
        <row r="10710">
          <cell r="B10710" t="str">
            <v>Cottus tallapoosae</v>
          </cell>
        </row>
        <row r="10711">
          <cell r="B10711" t="str">
            <v>Cottus tenuis</v>
          </cell>
        </row>
        <row r="10712">
          <cell r="B10712" t="str">
            <v>Cotula coronopifolia</v>
          </cell>
        </row>
        <row r="10713">
          <cell r="B10713" t="str">
            <v>Couesius</v>
          </cell>
        </row>
        <row r="10714">
          <cell r="B10714" t="str">
            <v>Couesius plumbeus</v>
          </cell>
        </row>
        <row r="10715">
          <cell r="B10715" t="str">
            <v>Coullana</v>
          </cell>
        </row>
        <row r="10716">
          <cell r="B10716" t="str">
            <v>Coullana canadensis</v>
          </cell>
        </row>
        <row r="10717">
          <cell r="B10717" t="str">
            <v>Crambe (Brassicaceae)</v>
          </cell>
        </row>
        <row r="10718">
          <cell r="B10718" t="str">
            <v>Crambe (Crambeidae)</v>
          </cell>
        </row>
        <row r="10719">
          <cell r="B10719" t="str">
            <v>Crambidae</v>
          </cell>
        </row>
        <row r="10720">
          <cell r="B10720" t="str">
            <v>Crambinae</v>
          </cell>
        </row>
        <row r="10721">
          <cell r="B10721" t="str">
            <v>Crambus***retired***use Microcrambus</v>
          </cell>
        </row>
        <row r="10722">
          <cell r="B10722" t="str">
            <v>Crangon</v>
          </cell>
        </row>
        <row r="10723">
          <cell r="B10723" t="str">
            <v>Crangon alaskensis</v>
          </cell>
        </row>
        <row r="10724">
          <cell r="B10724" t="str">
            <v>Crangon alaskensis elongata***retired***use Crangon alaskensis</v>
          </cell>
        </row>
        <row r="10725">
          <cell r="B10725" t="str">
            <v>Crangon alba</v>
          </cell>
        </row>
        <row r="10726">
          <cell r="B10726" t="str">
            <v>Crangon crangon</v>
          </cell>
        </row>
        <row r="10727">
          <cell r="B10727" t="str">
            <v>Crangon dalli</v>
          </cell>
        </row>
        <row r="10728">
          <cell r="B10728" t="str">
            <v>Crangon franciscorum</v>
          </cell>
        </row>
        <row r="10729">
          <cell r="B10729" t="str">
            <v>Crangon handi</v>
          </cell>
        </row>
        <row r="10730">
          <cell r="B10730" t="str">
            <v>Crangon holmesi</v>
          </cell>
        </row>
        <row r="10731">
          <cell r="B10731" t="str">
            <v>Crangon nigricauda</v>
          </cell>
        </row>
        <row r="10732">
          <cell r="B10732" t="str">
            <v>Crangon nigromaculata</v>
          </cell>
        </row>
        <row r="10733">
          <cell r="B10733" t="str">
            <v>Crangon septemspinosa</v>
          </cell>
        </row>
        <row r="10734">
          <cell r="B10734" t="str">
            <v>Crangon vulgaris***retired***use Crangon crangon</v>
          </cell>
        </row>
        <row r="10735">
          <cell r="B10735" t="str">
            <v>Crangonidae</v>
          </cell>
        </row>
        <row r="10736">
          <cell r="B10736" t="str">
            <v>Crangonyctidae</v>
          </cell>
        </row>
        <row r="10737">
          <cell r="B10737" t="str">
            <v>Crangonyx</v>
          </cell>
        </row>
        <row r="10738">
          <cell r="B10738" t="str">
            <v>Crangonyx aberrans</v>
          </cell>
        </row>
        <row r="10739">
          <cell r="B10739" t="str">
            <v>Crangonyx barri</v>
          </cell>
        </row>
        <row r="10740">
          <cell r="B10740" t="str">
            <v>Crangonyx floridanus</v>
          </cell>
        </row>
        <row r="10741">
          <cell r="B10741" t="str">
            <v>Crangonyx gracilis</v>
          </cell>
        </row>
        <row r="10742">
          <cell r="B10742" t="str">
            <v>Crangonyx pseudogracilis</v>
          </cell>
        </row>
        <row r="10743">
          <cell r="B10743" t="str">
            <v>Crangonyx richmondensis</v>
          </cell>
        </row>
        <row r="10744">
          <cell r="B10744" t="str">
            <v>Crangonyx serratus</v>
          </cell>
        </row>
        <row r="10745">
          <cell r="B10745" t="str">
            <v>Crangonyx setodactylus</v>
          </cell>
        </row>
        <row r="10746">
          <cell r="B10746" t="str">
            <v>Crangonyx shoemakeri</v>
          </cell>
        </row>
        <row r="10747">
          <cell r="B10747" t="str">
            <v>Cranoglanididae</v>
          </cell>
        </row>
        <row r="10748">
          <cell r="B10748" t="str">
            <v>Cranoglanis</v>
          </cell>
        </row>
        <row r="10749">
          <cell r="B10749" t="str">
            <v>Cranopsis</v>
          </cell>
        </row>
        <row r="10750">
          <cell r="B10750" t="str">
            <v>Cranopsis cucullata</v>
          </cell>
        </row>
        <row r="10751">
          <cell r="B10751" t="str">
            <v>Crapatalus</v>
          </cell>
        </row>
        <row r="10752">
          <cell r="B10752" t="str">
            <v>Crapatalus angusticeps</v>
          </cell>
        </row>
        <row r="10753">
          <cell r="B10753" t="str">
            <v>Crapatalus novaezelandiae</v>
          </cell>
        </row>
        <row r="10754">
          <cell r="B10754" t="str">
            <v>Craspedacusta sowerbyi</v>
          </cell>
        </row>
        <row r="10755">
          <cell r="B10755" t="str">
            <v>Craspedochiton hemphilli</v>
          </cell>
        </row>
        <row r="10756">
          <cell r="B10756" t="str">
            <v>Crassicorophium</v>
          </cell>
        </row>
        <row r="10757">
          <cell r="B10757" t="str">
            <v>Crassicorophium crassicorne</v>
          </cell>
        </row>
        <row r="10758">
          <cell r="B10758" t="str">
            <v>Crassilabrus***retired***use Cheilinus</v>
          </cell>
        </row>
        <row r="10759">
          <cell r="B10759" t="str">
            <v>Crassinarke</v>
          </cell>
        </row>
        <row r="10760">
          <cell r="B10760" t="str">
            <v>Crassinarke dormitor</v>
          </cell>
        </row>
        <row r="10761">
          <cell r="B10761" t="str">
            <v>Crassinella</v>
          </cell>
        </row>
        <row r="10762">
          <cell r="B10762" t="str">
            <v>Crassinella lunulata</v>
          </cell>
        </row>
        <row r="10763">
          <cell r="B10763" t="str">
            <v>Crassinella martinicensis</v>
          </cell>
        </row>
        <row r="10764">
          <cell r="B10764" t="str">
            <v>Crassispira leucocyma</v>
          </cell>
        </row>
        <row r="10765">
          <cell r="B10765" t="str">
            <v>Crassispira ostrearum</v>
          </cell>
        </row>
        <row r="10766">
          <cell r="B10766" t="str">
            <v>Crassispira semiinflata</v>
          </cell>
        </row>
        <row r="10767">
          <cell r="B10767" t="str">
            <v>Crassostrea</v>
          </cell>
        </row>
        <row r="10768">
          <cell r="B10768" t="str">
            <v>Crassostrea gigas</v>
          </cell>
        </row>
        <row r="10769">
          <cell r="B10769" t="str">
            <v>Crassostrea virginica</v>
          </cell>
        </row>
        <row r="10770">
          <cell r="B10770" t="str">
            <v>Crassula aquatica</v>
          </cell>
        </row>
        <row r="10771">
          <cell r="B10771" t="str">
            <v>Crassula connata</v>
          </cell>
        </row>
        <row r="10772">
          <cell r="B10772" t="str">
            <v>Crataegus</v>
          </cell>
        </row>
        <row r="10773">
          <cell r="B10773" t="str">
            <v>Crataegus brachyacantha</v>
          </cell>
        </row>
        <row r="10774">
          <cell r="B10774" t="str">
            <v>Crataegus crus-galli</v>
          </cell>
        </row>
        <row r="10775">
          <cell r="B10775" t="str">
            <v>Crataegus douglasii</v>
          </cell>
        </row>
        <row r="10776">
          <cell r="B10776" t="str">
            <v>Crataegus marshallii</v>
          </cell>
        </row>
        <row r="10777">
          <cell r="B10777" t="str">
            <v>Crataegus mollis</v>
          </cell>
        </row>
        <row r="10778">
          <cell r="B10778" t="str">
            <v>Crataegus opaca</v>
          </cell>
        </row>
        <row r="10779">
          <cell r="B10779" t="str">
            <v>Crataegus phaenopyrum</v>
          </cell>
        </row>
        <row r="10780">
          <cell r="B10780" t="str">
            <v>Crataegus pruinosa</v>
          </cell>
        </row>
        <row r="10781">
          <cell r="B10781" t="str">
            <v>Crataegus rivularis</v>
          </cell>
        </row>
        <row r="10782">
          <cell r="B10782" t="str">
            <v>Crataegus spathulata</v>
          </cell>
        </row>
        <row r="10783">
          <cell r="B10783" t="str">
            <v>Crataegus viridis</v>
          </cell>
        </row>
        <row r="10784">
          <cell r="B10784" t="str">
            <v>Cratena pilata</v>
          </cell>
        </row>
        <row r="10785">
          <cell r="B10785" t="str">
            <v>Craterocephalus</v>
          </cell>
        </row>
        <row r="10786">
          <cell r="B10786" t="str">
            <v>Craticula</v>
          </cell>
        </row>
        <row r="10787">
          <cell r="B10787" t="str">
            <v>Craticula accomoda</v>
          </cell>
        </row>
        <row r="10788">
          <cell r="B10788" t="str">
            <v>Craticula accomodiformis</v>
          </cell>
        </row>
        <row r="10789">
          <cell r="B10789" t="str">
            <v>Craticula acidoclinata</v>
          </cell>
        </row>
        <row r="10790">
          <cell r="B10790" t="str">
            <v>Craticula ambigua</v>
          </cell>
        </row>
        <row r="10791">
          <cell r="B10791" t="str">
            <v>Craticula buderi</v>
          </cell>
        </row>
        <row r="10792">
          <cell r="B10792" t="str">
            <v>Craticula citrus</v>
          </cell>
        </row>
        <row r="10793">
          <cell r="B10793" t="str">
            <v>Craticula cuspidata</v>
          </cell>
        </row>
        <row r="10794">
          <cell r="B10794" t="str">
            <v>Craticula dissociata</v>
          </cell>
        </row>
        <row r="10795">
          <cell r="B10795" t="str">
            <v>Craticula halophila</v>
          </cell>
        </row>
        <row r="10796">
          <cell r="B10796" t="str">
            <v>Craticula halophila f. tenuirostris</v>
          </cell>
        </row>
        <row r="10797">
          <cell r="B10797" t="str">
            <v>Craticula halophiliodes</v>
          </cell>
        </row>
        <row r="10798">
          <cell r="B10798" t="str">
            <v>Craticula halophilioides</v>
          </cell>
        </row>
        <row r="10799">
          <cell r="B10799" t="str">
            <v>Craticula minusculoides</v>
          </cell>
        </row>
        <row r="10800">
          <cell r="B10800" t="str">
            <v>Craticula molesta</v>
          </cell>
        </row>
        <row r="10801">
          <cell r="B10801" t="str">
            <v>Craticula molestiformis</v>
          </cell>
        </row>
        <row r="10802">
          <cell r="B10802" t="str">
            <v>Craticula riparia</v>
          </cell>
        </row>
        <row r="10803">
          <cell r="B10803" t="str">
            <v>Craticula riparia var. mollenhaueri</v>
          </cell>
        </row>
        <row r="10804">
          <cell r="B10804" t="str">
            <v>Craticula sardiniensis</v>
          </cell>
        </row>
        <row r="10805">
          <cell r="B10805" t="str">
            <v>Craticula subminuscula</v>
          </cell>
        </row>
        <row r="10806">
          <cell r="B10806" t="str">
            <v>Craticula submolesta</v>
          </cell>
        </row>
        <row r="10807">
          <cell r="B10807" t="str">
            <v>Craticula vixnegligenda</v>
          </cell>
        </row>
        <row r="10808">
          <cell r="B10808" t="str">
            <v>Craticula vixvisibilis</v>
          </cell>
        </row>
        <row r="10809">
          <cell r="B10809" t="str">
            <v>Crayracion fluviatilis***retired***use Tetraodon fluviatilis</v>
          </cell>
        </row>
        <row r="10810">
          <cell r="B10810" t="str">
            <v>Creagrutus</v>
          </cell>
        </row>
        <row r="10811">
          <cell r="B10811" t="str">
            <v>Creagrutus beni</v>
          </cell>
        </row>
        <row r="10812">
          <cell r="B10812" t="str">
            <v>Creediidae</v>
          </cell>
        </row>
        <row r="10813">
          <cell r="B10813" t="str">
            <v>Crematogaster longiceps***retired***use Crematogaster longiceps, Santschi 1910 (Crematogaster) or Forel 1910</v>
          </cell>
        </row>
        <row r="10814">
          <cell r="B10814" t="str">
            <v>Crematogaster longiceps, Forel 1910 (Crematogaster)</v>
          </cell>
        </row>
        <row r="10815">
          <cell r="B10815" t="str">
            <v>Crematogaster longiceps, Santschi 1910 (Crematogaster)</v>
          </cell>
        </row>
        <row r="10816">
          <cell r="B10816" t="str">
            <v>Cremersia (Gesneriaceae)</v>
          </cell>
        </row>
        <row r="10817">
          <cell r="B10817" t="str">
            <v>Cremersia (Metopinini)</v>
          </cell>
        </row>
        <row r="10818">
          <cell r="B10818" t="str">
            <v>Cremnochorites capensis</v>
          </cell>
        </row>
        <row r="10819">
          <cell r="B10819" t="str">
            <v>Crenella</v>
          </cell>
        </row>
        <row r="10820">
          <cell r="B10820" t="str">
            <v>Crenella decussata</v>
          </cell>
        </row>
        <row r="10821">
          <cell r="B10821" t="str">
            <v>Crenella divaricata</v>
          </cell>
        </row>
        <row r="10822">
          <cell r="B10822" t="str">
            <v>Crenella glandula</v>
          </cell>
        </row>
        <row r="10823">
          <cell r="B10823" t="str">
            <v>Crenicara</v>
          </cell>
        </row>
        <row r="10824">
          <cell r="B10824" t="str">
            <v>Crenicara filamentosa***retired***use Dicrossus filamentosus</v>
          </cell>
        </row>
        <row r="10825">
          <cell r="B10825" t="str">
            <v>Crenicara johanna strigata***retired***use Crenicichla strigata</v>
          </cell>
        </row>
        <row r="10826">
          <cell r="B10826" t="str">
            <v>Crenicara lepidota***retired***use Crenicichla lepidota</v>
          </cell>
        </row>
        <row r="10827">
          <cell r="B10827" t="str">
            <v>Crenicara maculata***retired***use Dicrossus maculatus</v>
          </cell>
        </row>
        <row r="10828">
          <cell r="B10828" t="str">
            <v>Crenicara notophthalmus***retired***use Crenicichla notophthalmus</v>
          </cell>
        </row>
        <row r="10829">
          <cell r="B10829" t="str">
            <v>Crenicara punctulata***retired***use Crenicara punctulatum</v>
          </cell>
        </row>
        <row r="10830">
          <cell r="B10830" t="str">
            <v>Crenicara punctulatum</v>
          </cell>
        </row>
        <row r="10831">
          <cell r="B10831" t="str">
            <v>Crenicara saxatilis***retired***use Crenicichla saxatilis</v>
          </cell>
        </row>
        <row r="10832">
          <cell r="B10832" t="str">
            <v>Crenicara strigata***retired***use Crenicichla strigata</v>
          </cell>
        </row>
        <row r="10833">
          <cell r="B10833" t="str">
            <v>Crenichthys</v>
          </cell>
        </row>
        <row r="10834">
          <cell r="B10834" t="str">
            <v>Crenichthys baileyi</v>
          </cell>
        </row>
        <row r="10835">
          <cell r="B10835" t="str">
            <v>Crenichthys baileyi baileyi</v>
          </cell>
        </row>
        <row r="10836">
          <cell r="B10836" t="str">
            <v>Crenichthys baileyi grandis</v>
          </cell>
        </row>
        <row r="10837">
          <cell r="B10837" t="str">
            <v>Crenichthys cubensis***retired***use Cubanichthys cubensis</v>
          </cell>
        </row>
        <row r="10838">
          <cell r="B10838" t="str">
            <v>Crenichthys nevadae</v>
          </cell>
        </row>
        <row r="10839">
          <cell r="B10839" t="str">
            <v>Crenicichla lepidota</v>
          </cell>
        </row>
        <row r="10840">
          <cell r="B10840" t="str">
            <v>Crenicichla notophthalmus</v>
          </cell>
        </row>
        <row r="10841">
          <cell r="B10841" t="str">
            <v>Crenicichla saxatilis</v>
          </cell>
        </row>
        <row r="10842">
          <cell r="B10842" t="str">
            <v>Crenicichla strigata</v>
          </cell>
        </row>
        <row r="10843">
          <cell r="B10843" t="str">
            <v>Crenilabrus anthioides***retired***use Bodianus anthioides</v>
          </cell>
        </row>
        <row r="10844">
          <cell r="B10844" t="str">
            <v>Crenilabrus arcuatus***retired***use Symphodus roissali</v>
          </cell>
        </row>
        <row r="10845">
          <cell r="B10845" t="str">
            <v>Crenilabrus argenteostriatus***retired***use Symphodus ocellatus</v>
          </cell>
        </row>
        <row r="10846">
          <cell r="B10846" t="str">
            <v>Crenilabrus aurantiacus***retired***use Symphodus ocellatus</v>
          </cell>
        </row>
        <row r="10847">
          <cell r="B10847" t="str">
            <v>Crenilabrus bailloni***retired***use Symphodus bailloni</v>
          </cell>
        </row>
        <row r="10848">
          <cell r="B10848" t="str">
            <v>Crenilabrus bertini***retired***use Symphodus ocellatus</v>
          </cell>
        </row>
        <row r="10849">
          <cell r="B10849" t="str">
            <v>Crenilabrus boryanus***retired***use Symphodus mediterraneus</v>
          </cell>
        </row>
        <row r="10850">
          <cell r="B10850" t="str">
            <v>Crenilabrus caeruleus***retired***use Symphodus melanocercus</v>
          </cell>
        </row>
        <row r="10851">
          <cell r="B10851" t="str">
            <v>Crenilabrus caninus***retired***use Bodianus scrofa</v>
          </cell>
        </row>
        <row r="10852">
          <cell r="B10852" t="str">
            <v>Crenilabrus chabrolii***retired***use Bodianus macrourus</v>
          </cell>
        </row>
        <row r="10853">
          <cell r="B10853" t="str">
            <v>Crenilabrus cinereus***retired***use Symphodus cinereus</v>
          </cell>
        </row>
        <row r="10854">
          <cell r="B10854" t="str">
            <v>Crenilabrus couchii***retired***use Symphodus melops</v>
          </cell>
        </row>
        <row r="10855">
          <cell r="B10855" t="str">
            <v>Crenilabrus croceus***retired***use Bodianus macrourus</v>
          </cell>
        </row>
        <row r="10856">
          <cell r="B10856" t="str">
            <v>Crenilabrus cyanospilatus***retired***use Symphodus melanocercus</v>
          </cell>
        </row>
        <row r="10857">
          <cell r="B10857" t="str">
            <v>Crenilabrus donovani***retired***use Symphodus bailloni</v>
          </cell>
        </row>
        <row r="10858">
          <cell r="B10858" t="str">
            <v>Crenilabrus dubius***retired***use Symphodus ocellatus</v>
          </cell>
        </row>
        <row r="10859">
          <cell r="B10859" t="str">
            <v>Crenilabrus enneacanthus***retired***use Pteragogus enneacanthus</v>
          </cell>
        </row>
        <row r="10860">
          <cell r="B10860" t="str">
            <v>Crenilabrus fraenatus***retired***use Symphodus cinereus</v>
          </cell>
        </row>
        <row r="10861">
          <cell r="B10861" t="str">
            <v>Crenilabrus geoffroi***retired***use Symphodus tinca</v>
          </cell>
        </row>
        <row r="10862">
          <cell r="B10862" t="str">
            <v>Crenilabrus leucozona***retired***use Choerodon anchorago</v>
          </cell>
        </row>
        <row r="10863">
          <cell r="B10863" t="str">
            <v>Crenilabrus littoralis***retired***use Symphodus ocellatus</v>
          </cell>
        </row>
        <row r="10864">
          <cell r="B10864" t="str">
            <v>Crenilabrus locaninus***retired***use Symphodus melops</v>
          </cell>
        </row>
        <row r="10865">
          <cell r="B10865" t="str">
            <v>Crenilabrus mediterraneus***retired***use Symphodus mediterraneus</v>
          </cell>
        </row>
        <row r="10866">
          <cell r="B10866" t="str">
            <v>Crenilabrus melanocercus***retired***use Symphodus melanocercus</v>
          </cell>
        </row>
        <row r="10867">
          <cell r="B10867" t="str">
            <v>Crenilabrus melanoxanthurus***retired***use Symphodus melanocercus</v>
          </cell>
        </row>
        <row r="10868">
          <cell r="B10868" t="str">
            <v>Crenilabrus melops***retired***use Symphodus melops</v>
          </cell>
        </row>
        <row r="10869">
          <cell r="B10869" t="str">
            <v>Crenilabrus microstoma***retired***use Centrolabrus exoletus</v>
          </cell>
        </row>
        <row r="10870">
          <cell r="B10870" t="str">
            <v>Crenilabrus modestus***retired***use Bodianus bilunulatus</v>
          </cell>
        </row>
        <row r="10871">
          <cell r="B10871" t="str">
            <v>Crenilabrus morelli***retired***use Symphodus ocellatus</v>
          </cell>
        </row>
        <row r="10872">
          <cell r="B10872" t="str">
            <v>Crenilabrus multidentatus***retired***use Labrus bergylta</v>
          </cell>
        </row>
        <row r="10873">
          <cell r="B10873" t="str">
            <v>Crenilabrus nematopterus***retired***use Pteragogus flagellifer</v>
          </cell>
        </row>
        <row r="10874">
          <cell r="B10874" t="str">
            <v>Crenilabrus nigrescens***retired***use Symphodus mediterraneus</v>
          </cell>
        </row>
        <row r="10875">
          <cell r="B10875" t="str">
            <v>Crenilabrus ocellatus***retired***use Symphodus ocellatus</v>
          </cell>
        </row>
        <row r="10876">
          <cell r="B10876" t="str">
            <v>Crenilabrus oligacanthus***retired***use Choerodon oligacanthus</v>
          </cell>
        </row>
        <row r="10877">
          <cell r="B10877" t="str">
            <v>Crenilabrus pavo***retired***use Iniistius pavo</v>
          </cell>
        </row>
        <row r="10878">
          <cell r="B10878" t="str">
            <v>Crenilabrus pennantii***retired***use Symphodus melops</v>
          </cell>
        </row>
        <row r="10879">
          <cell r="B10879" t="str">
            <v>Crenilabrus pictus***retired***use Symphodus mediterraneus</v>
          </cell>
        </row>
        <row r="10880">
          <cell r="B10880" t="str">
            <v>Crenilabrus propinquus***retired***use Symphodus tinca</v>
          </cell>
        </row>
        <row r="10881">
          <cell r="B10881" t="str">
            <v>Crenilabrus pusillus***retired***use Symphodus cinereus</v>
          </cell>
        </row>
        <row r="10882">
          <cell r="B10882" t="str">
            <v>Crenilabrus quinquemaculatus***retired***use Symphodus roissali</v>
          </cell>
        </row>
        <row r="10883">
          <cell r="B10883" t="str">
            <v>Crenilabrus rissoi***retired***use Symphodus ocellatus</v>
          </cell>
        </row>
        <row r="10884">
          <cell r="B10884" t="str">
            <v>Crenilabrus schemberianus***retired***use Symphodus ocellatus</v>
          </cell>
        </row>
        <row r="10885">
          <cell r="B10885" t="str">
            <v>Crenilabrus spilogaster***retired***use Pteragogus aurigarius</v>
          </cell>
        </row>
        <row r="10886">
          <cell r="B10886" t="str">
            <v>Crenilabrus staitii***retired***use Symphodus cinereus</v>
          </cell>
        </row>
        <row r="10887">
          <cell r="B10887" t="str">
            <v>Crenilabrus stejnegeri***retired***use Choerodon azurio</v>
          </cell>
        </row>
        <row r="10888">
          <cell r="B10888" t="str">
            <v>Crenilabrus tigrinus***retired***use Symphodus roissali</v>
          </cell>
        </row>
        <row r="10889">
          <cell r="B10889" t="str">
            <v>Crenilabrus tinca***retired***use Symphodus tinca</v>
          </cell>
        </row>
        <row r="10890">
          <cell r="B10890" t="str">
            <v>Crenilabrus trutta unicolor***retired***use Centrolabrus trutta</v>
          </cell>
        </row>
        <row r="10891">
          <cell r="B10891" t="str">
            <v>Crenilabrus trutta***retired***use Centrolabrus trutta</v>
          </cell>
        </row>
        <row r="10892">
          <cell r="B10892" t="str">
            <v>Crenilabrus zeraphinus***retired***use Symphodus ocellatus</v>
          </cell>
        </row>
        <row r="10893">
          <cell r="B10893" t="str">
            <v>Crenilabrus***retired***use Symphodus</v>
          </cell>
        </row>
        <row r="10894">
          <cell r="B10894" t="str">
            <v>Crenimugil</v>
          </cell>
        </row>
        <row r="10895">
          <cell r="B10895" t="str">
            <v>Crenimugil crenilabis</v>
          </cell>
        </row>
        <row r="10896">
          <cell r="B10896" t="str">
            <v>Crenimugil heterocheilos</v>
          </cell>
        </row>
        <row r="10897">
          <cell r="B10897" t="str">
            <v>Crenimugil labrosus***retired***use Chelon labrosus</v>
          </cell>
        </row>
        <row r="10898">
          <cell r="B10898" t="str">
            <v>Crenitis</v>
          </cell>
        </row>
        <row r="10899">
          <cell r="B10899" t="str">
            <v>Crenitis digesta</v>
          </cell>
        </row>
        <row r="10900">
          <cell r="B10900" t="str">
            <v>Crenitulus***retired***use Anacaena</v>
          </cell>
        </row>
        <row r="10901">
          <cell r="B10901" t="str">
            <v>Crenophylas</v>
          </cell>
        </row>
        <row r="10902">
          <cell r="B10902" t="str">
            <v>Crenuchidae***retired***use Characidae</v>
          </cell>
        </row>
        <row r="10903">
          <cell r="B10903" t="str">
            <v>Crenuchus</v>
          </cell>
        </row>
        <row r="10904">
          <cell r="B10904" t="str">
            <v>Crenuchus spilurus</v>
          </cell>
        </row>
        <row r="10905">
          <cell r="B10905" t="str">
            <v>Crepidula</v>
          </cell>
        </row>
        <row r="10906">
          <cell r="B10906" t="str">
            <v>Crepidula aculeata</v>
          </cell>
        </row>
        <row r="10907">
          <cell r="B10907" t="str">
            <v>Crepidula adunca</v>
          </cell>
        </row>
        <row r="10908">
          <cell r="B10908" t="str">
            <v>Crepidula convexa</v>
          </cell>
        </row>
        <row r="10909">
          <cell r="B10909" t="str">
            <v>Crepidula excavata</v>
          </cell>
        </row>
        <row r="10910">
          <cell r="B10910" t="str">
            <v>Crepidula fornicata</v>
          </cell>
        </row>
        <row r="10911">
          <cell r="B10911" t="str">
            <v>Crepidula glottidiarum</v>
          </cell>
        </row>
        <row r="10912">
          <cell r="B10912" t="str">
            <v>Crepidula incurva</v>
          </cell>
        </row>
        <row r="10913">
          <cell r="B10913" t="str">
            <v>Crepidula maculosa</v>
          </cell>
        </row>
        <row r="10914">
          <cell r="B10914" t="str">
            <v>Crepidula naticarum</v>
          </cell>
        </row>
        <row r="10915">
          <cell r="B10915" t="str">
            <v>Crepidula nebulata***retired***use Crepidula uncata</v>
          </cell>
        </row>
        <row r="10916">
          <cell r="B10916" t="str">
            <v>Crepidula nummaria</v>
          </cell>
        </row>
        <row r="10917">
          <cell r="B10917" t="str">
            <v>Crepidula onyx</v>
          </cell>
        </row>
        <row r="10918">
          <cell r="B10918" t="str">
            <v>Crepidula perforans</v>
          </cell>
        </row>
        <row r="10919">
          <cell r="B10919" t="str">
            <v>Crepidula plana</v>
          </cell>
        </row>
        <row r="10920">
          <cell r="B10920" t="str">
            <v>Crepidula uncata</v>
          </cell>
        </row>
        <row r="10921">
          <cell r="B10921" t="str">
            <v>Crepipatella</v>
          </cell>
        </row>
        <row r="10922">
          <cell r="B10922" t="str">
            <v>Crepipatella dorsata</v>
          </cell>
        </row>
        <row r="10923">
          <cell r="B10923" t="str">
            <v>Crepis runcinata</v>
          </cell>
        </row>
        <row r="10924">
          <cell r="B10924" t="str">
            <v>Crepis tectorum</v>
          </cell>
        </row>
        <row r="10925">
          <cell r="B10925" t="str">
            <v>Creseis virgula</v>
          </cell>
        </row>
        <row r="10926">
          <cell r="B10926" t="str">
            <v>Cressa (Convolvulaceae)</v>
          </cell>
        </row>
        <row r="10927">
          <cell r="B10927" t="str">
            <v>Cressa (Cressidae)</v>
          </cell>
        </row>
        <row r="10928">
          <cell r="B10928" t="str">
            <v>Cressa truxillensis</v>
          </cell>
        </row>
        <row r="10929">
          <cell r="B10929" t="str">
            <v>Cricitopus bicinctus***retired***use Cricotopus bicinctus</v>
          </cell>
        </row>
        <row r="10930">
          <cell r="B10930" t="str">
            <v>Cricotopus</v>
          </cell>
        </row>
        <row r="10931">
          <cell r="B10931" t="str">
            <v>Cricotopus (Cricotopus)</v>
          </cell>
        </row>
        <row r="10932">
          <cell r="B10932" t="str">
            <v>Cricotopus (Cricotopus) festivellus group</v>
          </cell>
        </row>
        <row r="10933">
          <cell r="B10933" t="str">
            <v>Cricotopus (Isocladius)</v>
          </cell>
        </row>
        <row r="10934">
          <cell r="B10934" t="str">
            <v>Cricotopus (Isocladius) subletteorum</v>
          </cell>
        </row>
        <row r="10935">
          <cell r="B10935" t="str">
            <v>Cricotopus (Nostococladius)</v>
          </cell>
        </row>
        <row r="10936">
          <cell r="B10936" t="str">
            <v>Cricotopus absurdus</v>
          </cell>
        </row>
        <row r="10937">
          <cell r="B10937" t="str">
            <v>Cricotopus albiforceps</v>
          </cell>
        </row>
        <row r="10938">
          <cell r="B10938" t="str">
            <v>Cricotopus algarum</v>
          </cell>
        </row>
        <row r="10939">
          <cell r="B10939" t="str">
            <v>Cricotopus annulator</v>
          </cell>
        </row>
        <row r="10940">
          <cell r="B10940" t="str">
            <v>Cricotopus aratus***retired***use Cricotopus infuscatus</v>
          </cell>
        </row>
        <row r="10941">
          <cell r="B10941" t="str">
            <v>Cricotopus bicinctus</v>
          </cell>
        </row>
        <row r="10942">
          <cell r="B10942" t="str">
            <v>Cricotopus bicinctus group</v>
          </cell>
        </row>
        <row r="10943">
          <cell r="B10943" t="str">
            <v>Cricotopus ceris***retired***use Cricotopus infuscatus</v>
          </cell>
        </row>
        <row r="10944">
          <cell r="B10944" t="str">
            <v>Cricotopus curtus</v>
          </cell>
        </row>
        <row r="10945">
          <cell r="B10945" t="str">
            <v>Cricotopus cylindraceus</v>
          </cell>
        </row>
        <row r="10946">
          <cell r="B10946" t="str">
            <v>Cricotopus elegans</v>
          </cell>
        </row>
        <row r="10947">
          <cell r="B10947" t="str">
            <v>Cricotopus exilis***retired***use Cricotopus triannulatus</v>
          </cell>
        </row>
        <row r="10948">
          <cell r="B10948" t="str">
            <v>Cricotopus festivellus</v>
          </cell>
        </row>
        <row r="10949">
          <cell r="B10949" t="str">
            <v>Cricotopus festivellus group</v>
          </cell>
        </row>
        <row r="10950">
          <cell r="B10950" t="str">
            <v>Cricotopus flavocinctus</v>
          </cell>
        </row>
        <row r="10951">
          <cell r="B10951" t="str">
            <v>Cricotopus fugax</v>
          </cell>
        </row>
        <row r="10952">
          <cell r="B10952" t="str">
            <v>Cricotopus furtivus</v>
          </cell>
        </row>
        <row r="10953">
          <cell r="B10953" t="str">
            <v>Cricotopus fuscatus</v>
          </cell>
        </row>
        <row r="10954">
          <cell r="B10954" t="str">
            <v>Cricotopus fuscus</v>
          </cell>
        </row>
        <row r="10955">
          <cell r="B10955" t="str">
            <v>Cricotopus infuscatus</v>
          </cell>
        </row>
        <row r="10956">
          <cell r="B10956" t="str">
            <v>Cricotopus intersectus</v>
          </cell>
        </row>
        <row r="10957">
          <cell r="B10957" t="str">
            <v>Cricotopus intersectus group</v>
          </cell>
        </row>
        <row r="10958">
          <cell r="B10958" t="str">
            <v>Cricotopus junus</v>
          </cell>
        </row>
        <row r="10959">
          <cell r="B10959" t="str">
            <v>Cricotopus laetus</v>
          </cell>
        </row>
        <row r="10960">
          <cell r="B10960" t="str">
            <v>Cricotopus laricomalis</v>
          </cell>
        </row>
        <row r="10961">
          <cell r="B10961" t="str">
            <v>Cricotopus lebetis***retired***use Cricotopus tricinctus</v>
          </cell>
        </row>
        <row r="10962">
          <cell r="B10962" t="str">
            <v>Cricotopus luciae</v>
          </cell>
        </row>
        <row r="10963">
          <cell r="B10963" t="str">
            <v>Cricotopus nostocicola</v>
          </cell>
        </row>
        <row r="10964">
          <cell r="B10964" t="str">
            <v>Cricotopus ornatus</v>
          </cell>
        </row>
        <row r="10965">
          <cell r="B10965" t="str">
            <v>Cricotopus patens</v>
          </cell>
        </row>
        <row r="10966">
          <cell r="B10966" t="str">
            <v>Cricotopus pirifer</v>
          </cell>
        </row>
        <row r="10967">
          <cell r="B10967" t="str">
            <v>Cricotopus politus</v>
          </cell>
        </row>
        <row r="10968">
          <cell r="B10968" t="str">
            <v>Cricotopus reversus</v>
          </cell>
        </row>
        <row r="10969">
          <cell r="B10969" t="str">
            <v>Cricotopus slossonae</v>
          </cell>
        </row>
        <row r="10970">
          <cell r="B10970" t="str">
            <v>Cricotopus sp. "Ozarks"</v>
          </cell>
        </row>
        <row r="10971">
          <cell r="B10971" t="str">
            <v>Cricotopus sp. "Santa Fe"</v>
          </cell>
        </row>
        <row r="10972">
          <cell r="B10972" t="str">
            <v>Cricotopus sylvestris</v>
          </cell>
        </row>
        <row r="10973">
          <cell r="B10973" t="str">
            <v>Cricotopus sylvestris group</v>
          </cell>
        </row>
        <row r="10974">
          <cell r="B10974" t="str">
            <v>Cricotopus tibialis</v>
          </cell>
        </row>
        <row r="10975">
          <cell r="B10975" t="str">
            <v>Cricotopus tremulus</v>
          </cell>
        </row>
        <row r="10976">
          <cell r="B10976" t="str">
            <v>Cricotopus tremulus group</v>
          </cell>
        </row>
        <row r="10977">
          <cell r="B10977" t="str">
            <v>Cricotopus triannulatus</v>
          </cell>
        </row>
        <row r="10978">
          <cell r="B10978" t="str">
            <v>Cricotopus triannulatus/infuscatus</v>
          </cell>
        </row>
        <row r="10979">
          <cell r="B10979" t="str">
            <v>Cricotopus tricinctus</v>
          </cell>
        </row>
        <row r="10980">
          <cell r="B10980" t="str">
            <v>Cricotopus trifascia</v>
          </cell>
        </row>
        <row r="10981">
          <cell r="B10981" t="str">
            <v>Cricotopus trifascia group</v>
          </cell>
        </row>
        <row r="10982">
          <cell r="B10982" t="str">
            <v>Cricotopus trifasciatus</v>
          </cell>
        </row>
        <row r="10983">
          <cell r="B10983" t="str">
            <v>Cricotopus tristis</v>
          </cell>
        </row>
        <row r="10984">
          <cell r="B10984" t="str">
            <v>Cricotopus tristis group</v>
          </cell>
        </row>
        <row r="10985">
          <cell r="B10985" t="str">
            <v>Cricotopus vierriensis</v>
          </cell>
        </row>
        <row r="10986">
          <cell r="B10986" t="str">
            <v>Cricotopus/Orthocladius</v>
          </cell>
        </row>
        <row r="10987">
          <cell r="B10987" t="str">
            <v>Cricotopus/Orthocladius sp.***retired***use Cricotopus, Orthocladius</v>
          </cell>
        </row>
        <row r="10988">
          <cell r="B10988" t="str">
            <v>Crinodessus</v>
          </cell>
        </row>
        <row r="10989">
          <cell r="B10989" t="str">
            <v>Crinodus</v>
          </cell>
        </row>
        <row r="10990">
          <cell r="B10990" t="str">
            <v>Crinoidea</v>
          </cell>
        </row>
        <row r="10991">
          <cell r="B10991" t="str">
            <v>Crinum americanum</v>
          </cell>
        </row>
        <row r="10992">
          <cell r="B10992" t="str">
            <v>Crisia</v>
          </cell>
        </row>
        <row r="10993">
          <cell r="B10993" t="str">
            <v>Crisia cribraria</v>
          </cell>
        </row>
        <row r="10994">
          <cell r="B10994" t="str">
            <v>Crisia occidentalis</v>
          </cell>
        </row>
        <row r="10995">
          <cell r="B10995" t="str">
            <v>Crisia serrulata</v>
          </cell>
        </row>
        <row r="10996">
          <cell r="B10996" t="str">
            <v>Cristatella mucedo</v>
          </cell>
        </row>
        <row r="10997">
          <cell r="B10997" t="str">
            <v>Cristatellidae</v>
          </cell>
        </row>
        <row r="10998">
          <cell r="B10998" t="str">
            <v>Cristiceps</v>
          </cell>
        </row>
        <row r="10999">
          <cell r="B10999" t="str">
            <v>Cristiceps argentatus***retired***use Clinitrachus argentatus</v>
          </cell>
        </row>
        <row r="11000">
          <cell r="B11000" t="str">
            <v>Cristiceps aurantiacus</v>
          </cell>
        </row>
        <row r="11001">
          <cell r="B11001" t="str">
            <v>Cristiceps australis</v>
          </cell>
        </row>
        <row r="11002">
          <cell r="B11002" t="str">
            <v>Crockerella</v>
          </cell>
        </row>
        <row r="11003">
          <cell r="B11003" t="str">
            <v>Crockerella crystallina</v>
          </cell>
        </row>
        <row r="11004">
          <cell r="B11004" t="str">
            <v>Crocothemis servilia</v>
          </cell>
        </row>
        <row r="11005">
          <cell r="B11005" t="str">
            <v>Cromileptes altivelis***retired***use Chromileptes altivelis</v>
          </cell>
        </row>
        <row r="11006">
          <cell r="B11006" t="str">
            <v>Cromileptes***retired***use Chromileptes</v>
          </cell>
        </row>
        <row r="11007">
          <cell r="B11007" t="str">
            <v>Cronius tumidulus</v>
          </cell>
        </row>
        <row r="11008">
          <cell r="B11008" t="str">
            <v>Crossaster</v>
          </cell>
        </row>
        <row r="11009">
          <cell r="B11009" t="str">
            <v>Crossaster papposus</v>
          </cell>
        </row>
        <row r="11010">
          <cell r="B11010" t="str">
            <v>Crossata californica</v>
          </cell>
        </row>
        <row r="11011">
          <cell r="B11011" t="str">
            <v>Crossocheilus</v>
          </cell>
        </row>
        <row r="11012">
          <cell r="B11012" t="str">
            <v>Crossocheilus oblongus</v>
          </cell>
        </row>
        <row r="11013">
          <cell r="B11013" t="str">
            <v>Crossocheilus oblongus stigmaeus</v>
          </cell>
        </row>
        <row r="11014">
          <cell r="B11014" t="str">
            <v>Crossocheilus siamensis***retired***use Crossocheilus oblongus</v>
          </cell>
        </row>
        <row r="11015">
          <cell r="B11015" t="str">
            <v>Crossorhinidae***retired***use Orectolobidae</v>
          </cell>
        </row>
        <row r="11016">
          <cell r="B11016" t="str">
            <v>Crossorhinus dasypogon***retired***use Eucrossorhinus dasypogon</v>
          </cell>
        </row>
        <row r="11017">
          <cell r="B11017" t="str">
            <v>Crossorhinus tentaculatus***retired***use Sutorectus tentaculatus</v>
          </cell>
        </row>
        <row r="11018">
          <cell r="B11018" t="str">
            <v>Crossorhinus***retired***use Orectolobus</v>
          </cell>
        </row>
        <row r="11019">
          <cell r="B11019" t="str">
            <v>Crossorhombus</v>
          </cell>
        </row>
        <row r="11020">
          <cell r="B11020" t="str">
            <v>Crossorhombus azureus</v>
          </cell>
        </row>
        <row r="11021">
          <cell r="B11021" t="str">
            <v>Crossorhombus howensis</v>
          </cell>
        </row>
        <row r="11022">
          <cell r="B11022" t="str">
            <v>Crossorhombus kanekonis</v>
          </cell>
        </row>
        <row r="11023">
          <cell r="B11023" t="str">
            <v>Crossorhombus kobensis</v>
          </cell>
        </row>
        <row r="11024">
          <cell r="B11024" t="str">
            <v>Crossorhombus valderostratus</v>
          </cell>
        </row>
        <row r="11025">
          <cell r="B11025" t="str">
            <v>Crotalus adamanteus</v>
          </cell>
        </row>
        <row r="11026">
          <cell r="B11026" t="str">
            <v>Croton argyranthemus</v>
          </cell>
        </row>
        <row r="11027">
          <cell r="B11027" t="str">
            <v>Croton capitatus</v>
          </cell>
        </row>
        <row r="11028">
          <cell r="B11028" t="str">
            <v>Croton punctatus</v>
          </cell>
        </row>
        <row r="11029">
          <cell r="B11029" t="str">
            <v>Croton setiger</v>
          </cell>
        </row>
        <row r="11030">
          <cell r="B11030" t="str">
            <v>Croton setigerus***retired***use Croton setiger</v>
          </cell>
        </row>
        <row r="11031">
          <cell r="B11031" t="str">
            <v>Croton texensis</v>
          </cell>
        </row>
        <row r="11032">
          <cell r="B11032" t="str">
            <v>Crucifera crucifera</v>
          </cell>
        </row>
        <row r="11033">
          <cell r="B11033" t="str">
            <v>Crucifera***retired***use Brassicaceae</v>
          </cell>
        </row>
        <row r="11034">
          <cell r="B11034" t="str">
            <v>Crucigenia</v>
          </cell>
        </row>
        <row r="11035">
          <cell r="B11035" t="str">
            <v>Crucigenia alternans</v>
          </cell>
        </row>
        <row r="11036">
          <cell r="B11036" t="str">
            <v>Crucigenia apiculata</v>
          </cell>
        </row>
        <row r="11037">
          <cell r="B11037" t="str">
            <v>Crucigenia apiculata var. eriensis</v>
          </cell>
        </row>
        <row r="11038">
          <cell r="B11038" t="str">
            <v>Crucigenia crucifera</v>
          </cell>
        </row>
        <row r="11039">
          <cell r="B11039" t="str">
            <v>Crucigenia fenestrata</v>
          </cell>
        </row>
        <row r="11040">
          <cell r="B11040" t="str">
            <v>Crucigenia irregularis***retired***use Crucigenia retangularis var. irregularis</v>
          </cell>
        </row>
        <row r="11041">
          <cell r="B11041" t="str">
            <v>Crucigenia lauterbornii</v>
          </cell>
        </row>
        <row r="11042">
          <cell r="B11042" t="str">
            <v>Crucigenia quadrata</v>
          </cell>
        </row>
        <row r="11043">
          <cell r="B11043" t="str">
            <v>Crucigenia rectangularis</v>
          </cell>
        </row>
        <row r="11044">
          <cell r="B11044" t="str">
            <v>Crucigenia retangularis</v>
          </cell>
        </row>
        <row r="11045">
          <cell r="B11045" t="str">
            <v>Crucigenia retangularis var. irregularis</v>
          </cell>
        </row>
        <row r="11046">
          <cell r="B11046" t="str">
            <v>Crucigenia smithii</v>
          </cell>
        </row>
        <row r="11047">
          <cell r="B11047" t="str">
            <v>Crucigenia tetrapedia</v>
          </cell>
        </row>
        <row r="11048">
          <cell r="B11048" t="str">
            <v>Crucigenia truncata</v>
          </cell>
        </row>
        <row r="11049">
          <cell r="B11049" t="str">
            <v>Crucigeniella</v>
          </cell>
        </row>
        <row r="11050">
          <cell r="B11050" t="str">
            <v>Crucigeniella apiculata</v>
          </cell>
        </row>
        <row r="11051">
          <cell r="B11051" t="str">
            <v>Crucigeniella crucifera</v>
          </cell>
        </row>
        <row r="11052">
          <cell r="B11052" t="str">
            <v>Crucigeniella irregularis</v>
          </cell>
        </row>
        <row r="11053">
          <cell r="B11053" t="str">
            <v>Crucigeniella neglecta</v>
          </cell>
        </row>
        <row r="11054">
          <cell r="B11054" t="str">
            <v>Crucigeniella rectangularis</v>
          </cell>
        </row>
        <row r="11055">
          <cell r="B11055" t="str">
            <v>Crucigera</v>
          </cell>
        </row>
        <row r="11056">
          <cell r="B11056" t="str">
            <v>Crucigera zygophora</v>
          </cell>
        </row>
        <row r="11057">
          <cell r="B11057" t="str">
            <v>Cruriraja</v>
          </cell>
        </row>
        <row r="11058">
          <cell r="B11058" t="str">
            <v>Cruriraja andamanica</v>
          </cell>
        </row>
        <row r="11059">
          <cell r="B11059" t="str">
            <v>Cruriraja atlantis</v>
          </cell>
        </row>
        <row r="11060">
          <cell r="B11060" t="str">
            <v>Cruriraja cadenati</v>
          </cell>
        </row>
        <row r="11061">
          <cell r="B11061" t="str">
            <v>Cruriraja durbanensis</v>
          </cell>
        </row>
        <row r="11062">
          <cell r="B11062" t="str">
            <v>Cruriraja parcomaculata</v>
          </cell>
        </row>
        <row r="11063">
          <cell r="B11063" t="str">
            <v>Cruriraja poeyi</v>
          </cell>
        </row>
        <row r="11064">
          <cell r="B11064" t="str">
            <v>Cruriraja rugosa</v>
          </cell>
        </row>
        <row r="11065">
          <cell r="B11065" t="str">
            <v>Cruriraja triangularis</v>
          </cell>
        </row>
        <row r="11066">
          <cell r="B11066" t="str">
            <v>Crustacea</v>
          </cell>
        </row>
        <row r="11067">
          <cell r="B11067" t="str">
            <v>Crustipellis tribranchiata</v>
          </cell>
        </row>
        <row r="11068">
          <cell r="B11068" t="str">
            <v>Cruxentina***retired***use Steindachneria</v>
          </cell>
        </row>
        <row r="11069">
          <cell r="B11069" t="str">
            <v>Cryoturris trilineata</v>
          </cell>
        </row>
        <row r="11070">
          <cell r="B11070" t="str">
            <v>Cryphocricinae</v>
          </cell>
        </row>
        <row r="11071">
          <cell r="B11071" t="str">
            <v>Cryphocricos</v>
          </cell>
        </row>
        <row r="11072">
          <cell r="B11072" t="str">
            <v>Cryphocricos hungerfordi</v>
          </cell>
        </row>
        <row r="11073">
          <cell r="B11073" t="str">
            <v>Crypsis schoenoides</v>
          </cell>
        </row>
        <row r="11074">
          <cell r="B11074" t="str">
            <v>Crypsis vaginiflora</v>
          </cell>
        </row>
        <row r="11075">
          <cell r="B11075" t="str">
            <v>Cryptacanthodes</v>
          </cell>
        </row>
        <row r="11076">
          <cell r="B11076" t="str">
            <v>Cryptacanthodes aleutensis</v>
          </cell>
        </row>
        <row r="11077">
          <cell r="B11077" t="str">
            <v>Cryptacanthodes giganteus</v>
          </cell>
        </row>
        <row r="11078">
          <cell r="B11078" t="str">
            <v>Cryptacanthodes maculatus</v>
          </cell>
        </row>
        <row r="11079">
          <cell r="B11079" t="str">
            <v>Cryptacanthodidae</v>
          </cell>
        </row>
        <row r="11080">
          <cell r="B11080" t="str">
            <v>Cryptantha</v>
          </cell>
        </row>
        <row r="11081">
          <cell r="B11081" t="str">
            <v>Cryptantha cinerea</v>
          </cell>
        </row>
        <row r="11082">
          <cell r="B11082" t="str">
            <v>Cryptantha minima</v>
          </cell>
        </row>
        <row r="11083">
          <cell r="B11083" t="str">
            <v>Cryptobranchia (Doridoidea)</v>
          </cell>
        </row>
        <row r="11084">
          <cell r="B11084" t="str">
            <v>Cryptobranchia (Lepetidae)</v>
          </cell>
        </row>
        <row r="11085">
          <cell r="B11085" t="str">
            <v>Cryptobranchia concentrica</v>
          </cell>
        </row>
        <row r="11086">
          <cell r="B11086" t="str">
            <v>Cryptocelis occidentalis</v>
          </cell>
        </row>
        <row r="11087">
          <cell r="B11087" t="str">
            <v>Cryptocentrus</v>
          </cell>
        </row>
        <row r="11088">
          <cell r="B11088" t="str">
            <v>Cryptocentrus strigilliceps</v>
          </cell>
        </row>
        <row r="11089">
          <cell r="B11089" t="str">
            <v>Cryptochia</v>
          </cell>
        </row>
        <row r="11090">
          <cell r="B11090" t="str">
            <v>Cryptochia pilosa</v>
          </cell>
        </row>
        <row r="11091">
          <cell r="B11091" t="str">
            <v>Cryptochiridae</v>
          </cell>
        </row>
        <row r="11092">
          <cell r="B11092" t="str">
            <v>Cryptochironomus</v>
          </cell>
        </row>
        <row r="11093">
          <cell r="B11093" t="str">
            <v>Cryptochironomus argus</v>
          </cell>
        </row>
        <row r="11094">
          <cell r="B11094" t="str">
            <v>Cryptochironomus blarina</v>
          </cell>
        </row>
        <row r="11095">
          <cell r="B11095" t="str">
            <v>Cryptochironomus digitatus</v>
          </cell>
        </row>
        <row r="11096">
          <cell r="B11096" t="str">
            <v>Cryptochironomus fulvus</v>
          </cell>
        </row>
        <row r="11097">
          <cell r="B11097" t="str">
            <v>Cryptochironomus parafulvus</v>
          </cell>
        </row>
        <row r="11098">
          <cell r="B11098" t="str">
            <v>Cryptochironomus ponderosus</v>
          </cell>
        </row>
        <row r="11099">
          <cell r="B11099" t="str">
            <v>Cryptochironomus psittacinus</v>
          </cell>
        </row>
        <row r="11100">
          <cell r="B11100" t="str">
            <v>Cryptochironomus stylifera</v>
          </cell>
        </row>
        <row r="11101">
          <cell r="B11101" t="str">
            <v>Cryptochiton stelleri</v>
          </cell>
        </row>
        <row r="11102">
          <cell r="B11102" t="str">
            <v>Cryptocope</v>
          </cell>
        </row>
        <row r="11103">
          <cell r="B11103" t="str">
            <v>Cryptodromiopsis antillensis</v>
          </cell>
        </row>
        <row r="11104">
          <cell r="B11104" t="str">
            <v>Cryptoglena</v>
          </cell>
        </row>
        <row r="11105">
          <cell r="B11105" t="str">
            <v>Cryptolabis</v>
          </cell>
        </row>
        <row r="11106">
          <cell r="B11106" t="str">
            <v>Cryptolabis paradoxa</v>
          </cell>
        </row>
        <row r="11107">
          <cell r="B11107" t="str">
            <v>Cryptomonadaceae</v>
          </cell>
        </row>
        <row r="11108">
          <cell r="B11108" t="str">
            <v>Cryptomonadales</v>
          </cell>
        </row>
        <row r="11109">
          <cell r="B11109" t="str">
            <v>Cryptomonadida</v>
          </cell>
        </row>
        <row r="11110">
          <cell r="B11110" t="str">
            <v>Cryptomonas</v>
          </cell>
        </row>
        <row r="11111">
          <cell r="B11111" t="str">
            <v>Cryptomonas anomala</v>
          </cell>
        </row>
        <row r="11112">
          <cell r="B11112" t="str">
            <v>Cryptomonas brevis</v>
          </cell>
        </row>
        <row r="11113">
          <cell r="B11113" t="str">
            <v>Cryptomonas caudata</v>
          </cell>
        </row>
        <row r="11114">
          <cell r="B11114" t="str">
            <v>Cryptomonas curvata</v>
          </cell>
        </row>
        <row r="11115">
          <cell r="B11115" t="str">
            <v>Cryptomonas erosa</v>
          </cell>
        </row>
        <row r="11116">
          <cell r="B11116" t="str">
            <v>Cryptomonas erosa var. reflexa</v>
          </cell>
        </row>
        <row r="11117">
          <cell r="B11117" t="str">
            <v>Cryptomonas lobata</v>
          </cell>
        </row>
        <row r="11118">
          <cell r="B11118" t="str">
            <v>Cryptomonas marssonii</v>
          </cell>
        </row>
        <row r="11119">
          <cell r="B11119" t="str">
            <v>Cryptomonas obovata</v>
          </cell>
        </row>
        <row r="11120">
          <cell r="B11120" t="str">
            <v>Cryptomonas ovata</v>
          </cell>
        </row>
        <row r="11121">
          <cell r="B11121" t="str">
            <v>Cryptomonas parapyrenoidifera</v>
          </cell>
        </row>
        <row r="11122">
          <cell r="B11122" t="str">
            <v>Cryptomonas phaseolus</v>
          </cell>
        </row>
        <row r="11123">
          <cell r="B11123" t="str">
            <v>Cryptomonas platyuris</v>
          </cell>
        </row>
        <row r="11124">
          <cell r="B11124" t="str">
            <v>Cryptomonas pusilla</v>
          </cell>
        </row>
        <row r="11125">
          <cell r="B11125" t="str">
            <v>Cryptomonas pyrenoidifera</v>
          </cell>
        </row>
        <row r="11126">
          <cell r="B11126" t="str">
            <v>Cryptomonas reflexa</v>
          </cell>
        </row>
        <row r="11127">
          <cell r="B11127" t="str">
            <v>Cryptomonas richei</v>
          </cell>
        </row>
        <row r="11128">
          <cell r="B11128" t="str">
            <v>Cryptomonas rostratiformis</v>
          </cell>
        </row>
        <row r="11129">
          <cell r="B11129" t="str">
            <v>Cryptomonas rostrella</v>
          </cell>
        </row>
        <row r="11130">
          <cell r="B11130" t="str">
            <v>Cryptomonas stigmatica</v>
          </cell>
        </row>
        <row r="11131">
          <cell r="B11131" t="str">
            <v>Cryptomonas tenuis</v>
          </cell>
        </row>
        <row r="11132">
          <cell r="B11132" t="str">
            <v>Cryptomonas tetrapyrenoidifera</v>
          </cell>
        </row>
        <row r="11133">
          <cell r="B11133" t="str">
            <v>Cryptomonas tetrapyrenoidosa</v>
          </cell>
        </row>
        <row r="11134">
          <cell r="B11134" t="str">
            <v>Cryptomya californica</v>
          </cell>
        </row>
        <row r="11135">
          <cell r="B11135" t="str">
            <v>Cryptonatica</v>
          </cell>
        </row>
        <row r="11136">
          <cell r="B11136" t="str">
            <v>Cryptonatica affinis</v>
          </cell>
        </row>
        <row r="11137">
          <cell r="B11137" t="str">
            <v>Cryptonatica aleutica</v>
          </cell>
        </row>
        <row r="11138">
          <cell r="B11138" t="str">
            <v>Cryptonemertes actinophila</v>
          </cell>
        </row>
        <row r="11139">
          <cell r="B11139" t="str">
            <v>Cryptoniscidae</v>
          </cell>
        </row>
        <row r="11140">
          <cell r="B11140" t="str">
            <v>Cryptoniscoidea</v>
          </cell>
        </row>
        <row r="11141">
          <cell r="B11141" t="str">
            <v>Cryptoniscus</v>
          </cell>
        </row>
        <row r="11142">
          <cell r="B11142" t="str">
            <v>Cryptophagidae</v>
          </cell>
        </row>
        <row r="11143">
          <cell r="B11143" t="str">
            <v>Cryptophyceae</v>
          </cell>
        </row>
        <row r="11144">
          <cell r="B11144" t="str">
            <v>Cryptophycophyta</v>
          </cell>
        </row>
        <row r="11145">
          <cell r="B11145" t="str">
            <v>Cryptophyta</v>
          </cell>
        </row>
        <row r="11146">
          <cell r="B11146" t="str">
            <v>Cryptophyte</v>
          </cell>
        </row>
        <row r="11147">
          <cell r="B11147" t="str">
            <v>Cryptopleurum</v>
          </cell>
        </row>
        <row r="11148">
          <cell r="B11148" t="str">
            <v>Cryptopsaras</v>
          </cell>
        </row>
        <row r="11149">
          <cell r="B11149" t="str">
            <v>Cryptopsaras couesi***retired***use Cryptopsaras couesii</v>
          </cell>
        </row>
        <row r="11150">
          <cell r="B11150" t="str">
            <v>Cryptopsaras couesii</v>
          </cell>
        </row>
        <row r="11151">
          <cell r="B11151" t="str">
            <v>Cryptopterygium holochroma***retired***use Callechelys springeri</v>
          </cell>
        </row>
        <row r="11152">
          <cell r="B11152" t="str">
            <v>Cryptopygus elegans***retired***use Cryptopygus elegans, Rapoport &amp; Izarra 1962 (Cryptopygus) or Cardoso 1973</v>
          </cell>
        </row>
        <row r="11153">
          <cell r="B11153" t="str">
            <v>Cryptopygus elegans, Cardoso 1973 (Cryptopygus)</v>
          </cell>
        </row>
        <row r="11154">
          <cell r="B11154" t="str">
            <v>Cryptopygus elegans, Rapoport &amp; Izarra 1962 (Cryptopygus)</v>
          </cell>
        </row>
        <row r="11155">
          <cell r="B11155" t="str">
            <v>Cryptopygus quadrioculatus***retired***use Cryptopygus quadrioculatus, Rapoport 1963 (Cryptopygus) or Yoshii 1995</v>
          </cell>
        </row>
        <row r="11156">
          <cell r="B11156" t="str">
            <v>Cryptopygus quadrioculatus, Martynova 1967 (Cryptopygus)</v>
          </cell>
        </row>
        <row r="11157">
          <cell r="B11157" t="str">
            <v>Cryptopygus quadrioculatus, Rapoport 1963 (Cryptopygus)</v>
          </cell>
        </row>
        <row r="11158">
          <cell r="B11158" t="str">
            <v>Cryptopygus quadrioculatus, Yoshii 1995 (Cryptopygus)</v>
          </cell>
        </row>
        <row r="11159">
          <cell r="B11159" t="str">
            <v>Cryptostemma</v>
          </cell>
        </row>
        <row r="11160">
          <cell r="B11160" t="str">
            <v>Cryptotaenia canadensis</v>
          </cell>
        </row>
        <row r="11161">
          <cell r="B11161" t="str">
            <v>Cryptotendipes</v>
          </cell>
        </row>
        <row r="11162">
          <cell r="B11162" t="str">
            <v>Cryptotendipes casuarius</v>
          </cell>
        </row>
        <row r="11163">
          <cell r="B11163" t="str">
            <v>Cryptotendipes emorsus</v>
          </cell>
        </row>
        <row r="11164">
          <cell r="B11164" t="str">
            <v>Cryptotendipes pseudotener</v>
          </cell>
        </row>
        <row r="11165">
          <cell r="B11165" t="str">
            <v>Cryptotomus</v>
          </cell>
        </row>
        <row r="11166">
          <cell r="B11166" t="str">
            <v>Cryptotomus albimarginatus***retired***use Calotomus carolinus</v>
          </cell>
        </row>
        <row r="11167">
          <cell r="B11167" t="str">
            <v>Cryptotomus beryllinus***retired***use Nicholsina usta</v>
          </cell>
        </row>
        <row r="11168">
          <cell r="B11168" t="str">
            <v>Cryptotomus crassiceps***retired***use Cryptotomus roseus</v>
          </cell>
        </row>
        <row r="11169">
          <cell r="B11169" t="str">
            <v>Cryptotomus roseus</v>
          </cell>
        </row>
        <row r="11170">
          <cell r="B11170" t="str">
            <v>Cryptotomus spinidens***retired***use Calotomus spinidens</v>
          </cell>
        </row>
        <row r="11171">
          <cell r="B11171" t="str">
            <v>Cryptotrema</v>
          </cell>
        </row>
        <row r="11172">
          <cell r="B11172" t="str">
            <v>Cryptotrema corallinum</v>
          </cell>
        </row>
        <row r="11173">
          <cell r="B11173" t="str">
            <v>Crystallaria</v>
          </cell>
        </row>
        <row r="11174">
          <cell r="B11174" t="str">
            <v>Crystallaria asprella</v>
          </cell>
        </row>
        <row r="11175">
          <cell r="B11175" t="str">
            <v>Crystallichthys</v>
          </cell>
        </row>
        <row r="11176">
          <cell r="B11176" t="str">
            <v>Crystallichthys cameliae</v>
          </cell>
        </row>
        <row r="11177">
          <cell r="B11177" t="str">
            <v>Crystallichthys cyclospilus</v>
          </cell>
        </row>
        <row r="11178">
          <cell r="B11178" t="str">
            <v>Crystallichthys mirabilis</v>
          </cell>
        </row>
        <row r="11179">
          <cell r="B11179" t="str">
            <v>Crystallodytes</v>
          </cell>
        </row>
        <row r="11180">
          <cell r="B11180" t="str">
            <v>Crystallodytes cookei</v>
          </cell>
        </row>
        <row r="11181">
          <cell r="B11181" t="str">
            <v>Crystallogobius</v>
          </cell>
        </row>
        <row r="11182">
          <cell r="B11182" t="str">
            <v>Crystallogobius linearis</v>
          </cell>
        </row>
        <row r="11183">
          <cell r="B11183" t="str">
            <v>Crystallogobius nilssoni***retired***use Crystallogobius linearis</v>
          </cell>
        </row>
        <row r="11184">
          <cell r="B11184" t="str">
            <v>Ctena</v>
          </cell>
        </row>
        <row r="11185">
          <cell r="B11185" t="str">
            <v>Ctena bella</v>
          </cell>
        </row>
        <row r="11186">
          <cell r="B11186" t="str">
            <v>Ctenacis</v>
          </cell>
        </row>
        <row r="11187">
          <cell r="B11187" t="str">
            <v>Ctenacis fehlmanni</v>
          </cell>
        </row>
        <row r="11188">
          <cell r="B11188" t="str">
            <v>Ctenobrycon</v>
          </cell>
        </row>
        <row r="11189">
          <cell r="B11189" t="str">
            <v>Ctenobrycon hauxwellianus</v>
          </cell>
        </row>
        <row r="11190">
          <cell r="B11190" t="str">
            <v>Ctenobrycon spilurus</v>
          </cell>
        </row>
        <row r="11191">
          <cell r="B11191" t="str">
            <v>Ctenobrycon spilurus hauxwellianus***retired***use Ctenobrycon hauxwellianus</v>
          </cell>
        </row>
        <row r="11192">
          <cell r="B11192" t="str">
            <v>Ctenobrycon spilurus spilurus</v>
          </cell>
        </row>
        <row r="11193">
          <cell r="B11193" t="str">
            <v>Ctenochaetus</v>
          </cell>
        </row>
        <row r="11194">
          <cell r="B11194" t="str">
            <v>Ctenochaetus argenteus***retired***use Ctenochaetus striatus</v>
          </cell>
        </row>
        <row r="11195">
          <cell r="B11195" t="str">
            <v>Ctenochaetus binotatus</v>
          </cell>
        </row>
        <row r="11196">
          <cell r="B11196" t="str">
            <v>Ctenochaetus cyanocheilus</v>
          </cell>
        </row>
        <row r="11197">
          <cell r="B11197" t="str">
            <v>Ctenochaetus hawaiiensis</v>
          </cell>
        </row>
        <row r="11198">
          <cell r="B11198" t="str">
            <v>Ctenochaetus marginatus</v>
          </cell>
        </row>
        <row r="11199">
          <cell r="B11199" t="str">
            <v>Ctenochaetus striatus</v>
          </cell>
        </row>
        <row r="11200">
          <cell r="B11200" t="str">
            <v>Ctenochaetus strigosus</v>
          </cell>
        </row>
        <row r="11201">
          <cell r="B11201" t="str">
            <v>Ctenochaetus tominiensis</v>
          </cell>
        </row>
        <row r="11202">
          <cell r="B11202" t="str">
            <v>Ctenochaetus truncatus</v>
          </cell>
        </row>
        <row r="11203">
          <cell r="B11203" t="str">
            <v>Ctenochirichthys</v>
          </cell>
        </row>
        <row r="11204">
          <cell r="B11204" t="str">
            <v>Ctenochirichthys longimanus</v>
          </cell>
        </row>
        <row r="11205">
          <cell r="B11205" t="str">
            <v>Ctenocorissa***retired***use Coris</v>
          </cell>
        </row>
        <row r="11206">
          <cell r="B11206" t="str">
            <v>Ctenodiscus crispatus</v>
          </cell>
        </row>
        <row r="11207">
          <cell r="B11207" t="str">
            <v>Ctenoglyphidodon***retired***use Hemiglyphidodon</v>
          </cell>
        </row>
        <row r="11208">
          <cell r="B11208" t="str">
            <v>Ctenogobiops feroculus</v>
          </cell>
        </row>
        <row r="11209">
          <cell r="B11209" t="str">
            <v>Ctenogobiops pomastictus</v>
          </cell>
        </row>
        <row r="11210">
          <cell r="B11210" t="str">
            <v>Ctenogobiops tangaroai</v>
          </cell>
        </row>
        <row r="11211">
          <cell r="B11211" t="str">
            <v>Ctenogobius</v>
          </cell>
        </row>
        <row r="11212">
          <cell r="B11212" t="str">
            <v>Ctenogobius boleosoma</v>
          </cell>
        </row>
        <row r="11213">
          <cell r="B11213" t="str">
            <v>Ctenogobius claytonii</v>
          </cell>
        </row>
        <row r="11214">
          <cell r="B11214" t="str">
            <v>Ctenogobius criniger***retired***use Yongeichthys criniger</v>
          </cell>
        </row>
        <row r="11215">
          <cell r="B11215" t="str">
            <v>Ctenogobius fasciatus</v>
          </cell>
        </row>
        <row r="11216">
          <cell r="B11216" t="str">
            <v>Ctenogobius lepturus</v>
          </cell>
        </row>
        <row r="11217">
          <cell r="B11217" t="str">
            <v>Ctenogobius manglicola</v>
          </cell>
        </row>
        <row r="11218">
          <cell r="B11218" t="str">
            <v>Ctenogobius pseudofasciatus</v>
          </cell>
        </row>
        <row r="11219">
          <cell r="B11219" t="str">
            <v>Ctenogobius saepepallens</v>
          </cell>
        </row>
        <row r="11220">
          <cell r="B11220" t="str">
            <v>Ctenogobius sagittula</v>
          </cell>
        </row>
        <row r="11221">
          <cell r="B11221" t="str">
            <v>Ctenogobius shufeldti</v>
          </cell>
        </row>
        <row r="11222">
          <cell r="B11222" t="str">
            <v>Ctenogobius smaragdus</v>
          </cell>
        </row>
        <row r="11223">
          <cell r="B11223" t="str">
            <v>Ctenogobius stigmaticus</v>
          </cell>
        </row>
        <row r="11224">
          <cell r="B11224" t="str">
            <v>Ctenogobius stigmaturus</v>
          </cell>
        </row>
        <row r="11225">
          <cell r="B11225" t="str">
            <v>Ctenogobius tongarevae***retired***use Cabillus tongarevae</v>
          </cell>
        </row>
        <row r="11226">
          <cell r="B11226" t="str">
            <v>Ctenolabrus</v>
          </cell>
        </row>
        <row r="11227">
          <cell r="B11227" t="str">
            <v>Ctenolabrus acutus***retired***use Ctenolabrus rupestris</v>
          </cell>
        </row>
        <row r="11228">
          <cell r="B11228" t="str">
            <v>Ctenolabrus aurigarius***retired***use Pteragogus aurigarius</v>
          </cell>
        </row>
        <row r="11229">
          <cell r="B11229" t="str">
            <v>Ctenolabrus brandaonis***retired***use Tautogolabrus brandaonis</v>
          </cell>
        </row>
        <row r="11230">
          <cell r="B11230" t="str">
            <v>Ctenolabrus flagellifer***retired***use Pteragogus flagellifer</v>
          </cell>
        </row>
        <row r="11231">
          <cell r="B11231" t="str">
            <v>Ctenolabrus iris***retired***use Lappanella fasciata</v>
          </cell>
        </row>
        <row r="11232">
          <cell r="B11232" t="str">
            <v>Ctenolabrus marginatus***retired***use Ctenolabrus rupestris</v>
          </cell>
        </row>
        <row r="11233">
          <cell r="B11233" t="str">
            <v>Ctenolabrus rubellio***retired***use Pteragogus aurigarius</v>
          </cell>
        </row>
        <row r="11234">
          <cell r="B11234" t="str">
            <v>Ctenolabrus rupestris</v>
          </cell>
        </row>
        <row r="11235">
          <cell r="B11235" t="str">
            <v>Ctenolabrus uninotatus***retired***use Tautogolabrus adspersus</v>
          </cell>
        </row>
        <row r="11236">
          <cell r="B11236" t="str">
            <v>Ctenoluciidae</v>
          </cell>
        </row>
        <row r="11237">
          <cell r="B11237" t="str">
            <v>Ctenopharyngodon</v>
          </cell>
        </row>
        <row r="11238">
          <cell r="B11238" t="str">
            <v>Ctenopharyngodon idella</v>
          </cell>
        </row>
        <row r="11239">
          <cell r="B11239" t="str">
            <v>Ctenophora (Radiata)</v>
          </cell>
        </row>
        <row r="11240">
          <cell r="B11240" t="str">
            <v>Ctenophora (Tipulinae)</v>
          </cell>
        </row>
        <row r="11241">
          <cell r="B11241" t="str">
            <v>Ctenophora pulchella</v>
          </cell>
        </row>
        <row r="11242">
          <cell r="B11242" t="str">
            <v>Ctenophora pulchella var. lacerata</v>
          </cell>
        </row>
        <row r="11243">
          <cell r="B11243" t="str">
            <v>Ctenopoma</v>
          </cell>
        </row>
        <row r="11244">
          <cell r="B11244" t="str">
            <v>Ctenopoma acutirostre</v>
          </cell>
        </row>
        <row r="11245">
          <cell r="B11245" t="str">
            <v>Ctenopoma argentoventer***retired***use Ctenopoma kingsleyae</v>
          </cell>
        </row>
        <row r="11246">
          <cell r="B11246" t="str">
            <v>Ctenopoma fasciolatum***retired***use Microctenopoma fasciolatum</v>
          </cell>
        </row>
        <row r="11247">
          <cell r="B11247" t="str">
            <v>Ctenopoma kingsleyae</v>
          </cell>
        </row>
        <row r="11248">
          <cell r="B11248" t="str">
            <v>Ctenopoma maculatum</v>
          </cell>
        </row>
        <row r="11249">
          <cell r="B11249" t="str">
            <v>Ctenopoma multispine</v>
          </cell>
        </row>
        <row r="11250">
          <cell r="B11250" t="str">
            <v>Ctenopoma multispinis***retired***use Ctenopoma multispine</v>
          </cell>
        </row>
        <row r="11251">
          <cell r="B11251" t="str">
            <v>Ctenopoma muriei</v>
          </cell>
        </row>
        <row r="11252">
          <cell r="B11252" t="str">
            <v>Ctenopoma nigropannosum</v>
          </cell>
        </row>
        <row r="11253">
          <cell r="B11253" t="str">
            <v>Ctenopoma ocellatum</v>
          </cell>
        </row>
        <row r="11254">
          <cell r="B11254" t="str">
            <v>Ctenopoma oxyhynchus***retired***use Ctenopoma oxyrhynchum</v>
          </cell>
        </row>
        <row r="11255">
          <cell r="B11255" t="str">
            <v>Ctenopoma oxyrhynchum</v>
          </cell>
        </row>
        <row r="11256">
          <cell r="B11256" t="str">
            <v>Ctenopoma oxyrhynchus***retired***use Ctenopoma oxyrhynchum</v>
          </cell>
        </row>
        <row r="11257">
          <cell r="B11257" t="str">
            <v>Ctenosciaena gracilicirrhus</v>
          </cell>
        </row>
        <row r="11258">
          <cell r="B11258" t="str">
            <v>Ctenoscopelus phengodes***retired***use Myctophum phengodes</v>
          </cell>
        </row>
        <row r="11259">
          <cell r="B11259" t="str">
            <v>Ctenoscopelus***retired***use Myctophum</v>
          </cell>
        </row>
        <row r="11260">
          <cell r="B11260" t="str">
            <v>Ctenostomata</v>
          </cell>
        </row>
        <row r="11261">
          <cell r="B11261" t="str">
            <v>Ctenothrissiformes</v>
          </cell>
        </row>
        <row r="11262">
          <cell r="B11262" t="str">
            <v>Ctenotrypauchen</v>
          </cell>
        </row>
        <row r="11263">
          <cell r="B11263" t="str">
            <v>Ctenotrypauchen microcephalus</v>
          </cell>
        </row>
        <row r="11264">
          <cell r="B11264" t="str">
            <v>Ctenus denticulatus***retired***use Ctenus denticulatus, Simon 1884 (Ctenus) or  Benoit 1981</v>
          </cell>
        </row>
        <row r="11265">
          <cell r="B11265" t="str">
            <v>Ctenus denticulatus, Benoit 1981 (Ctenus)</v>
          </cell>
        </row>
        <row r="11266">
          <cell r="B11266" t="str">
            <v>Ctenus denticulatus, Simon 1884 (Ctenus)</v>
          </cell>
        </row>
        <row r="11267">
          <cell r="B11267" t="str">
            <v>Ctenus pilosus***retired***use Ctenus pilosus, Thorell 1899 (Ctenus) or Franganillo 1930</v>
          </cell>
        </row>
        <row r="11268">
          <cell r="B11268" t="str">
            <v>Ctenus pilosus, Franganillo 1930 (Ctenus)</v>
          </cell>
        </row>
        <row r="11269">
          <cell r="B11269" t="str">
            <v>Ctenus pilosus, Thorell 1899 (Ctenus)</v>
          </cell>
        </row>
        <row r="11270">
          <cell r="B11270" t="str">
            <v>Ctinodontina</v>
          </cell>
        </row>
        <row r="11271">
          <cell r="B11271" t="str">
            <v>Cubanichthys cubensis</v>
          </cell>
        </row>
        <row r="11272">
          <cell r="B11272" t="str">
            <v>Cubanomysis</v>
          </cell>
        </row>
        <row r="11273">
          <cell r="B11273" t="str">
            <v>Cubaris chiltoni***retired***use Cubaris chiltoni, Vandel 1973 (Cubaris) or Collinge 1916</v>
          </cell>
        </row>
        <row r="11274">
          <cell r="B11274" t="str">
            <v>Cubaris chiltoni, Collinge 1916 (Cubaris)</v>
          </cell>
        </row>
        <row r="11275">
          <cell r="B11275" t="str">
            <v>Cubaris chiltoni, Vandel 1973 (Cubaris)</v>
          </cell>
        </row>
        <row r="11276">
          <cell r="B11276" t="str">
            <v>Cubaris granulatus***retired***use Cubaris granulatus, Lewis 1998 (Cubaris) or Collinge 1915</v>
          </cell>
        </row>
        <row r="11277">
          <cell r="B11277" t="str">
            <v>Cubaris granulatus, Collinge 1915 (Cubaris)</v>
          </cell>
        </row>
        <row r="11278">
          <cell r="B11278" t="str">
            <v>Cubaris granulatus, Lewis 1998 (Cubaris)</v>
          </cell>
        </row>
        <row r="11279">
          <cell r="B11279" t="str">
            <v>Cubiceps</v>
          </cell>
        </row>
        <row r="11280">
          <cell r="B11280" t="str">
            <v>Cubiceps athenae***retired***use Cubiceps pauciradiatus</v>
          </cell>
        </row>
        <row r="11281">
          <cell r="B11281" t="str">
            <v>Cubiceps capensis</v>
          </cell>
        </row>
        <row r="11282">
          <cell r="B11282" t="str">
            <v>Cubiceps gracilis</v>
          </cell>
        </row>
        <row r="11283">
          <cell r="B11283" t="str">
            <v>Cubiceps longimanus***retired***use Cubiceps pauciradiatus</v>
          </cell>
        </row>
        <row r="11284">
          <cell r="B11284" t="str">
            <v>Cubiceps paradoxus</v>
          </cell>
        </row>
        <row r="11285">
          <cell r="B11285" t="str">
            <v>Cubiceps pauciradiatus</v>
          </cell>
        </row>
        <row r="11286">
          <cell r="B11286" t="str">
            <v>Cubiceps squamiceps</v>
          </cell>
        </row>
        <row r="11287">
          <cell r="B11287" t="str">
            <v>Cucumaria</v>
          </cell>
        </row>
        <row r="11288">
          <cell r="B11288" t="str">
            <v>Cucumaria frondosa</v>
          </cell>
        </row>
        <row r="11289">
          <cell r="B11289" t="str">
            <v>Cucumaria miniata</v>
          </cell>
        </row>
        <row r="11290">
          <cell r="B11290" t="str">
            <v>Cucumaria piperata</v>
          </cell>
        </row>
        <row r="11291">
          <cell r="B11291" t="str">
            <v>Cucumaria pulcherrima</v>
          </cell>
        </row>
        <row r="11292">
          <cell r="B11292" t="str">
            <v>Cucumaria salma</v>
          </cell>
        </row>
        <row r="11293">
          <cell r="B11293" t="str">
            <v>Cucumariidae</v>
          </cell>
        </row>
        <row r="11294">
          <cell r="B11294" t="str">
            <v>Culaea</v>
          </cell>
        </row>
        <row r="11295">
          <cell r="B11295" t="str">
            <v>Culaea inconstans</v>
          </cell>
        </row>
        <row r="11296">
          <cell r="B11296" t="str">
            <v>Culcita</v>
          </cell>
        </row>
        <row r="11297">
          <cell r="B11297" t="str">
            <v>Culcita novaeguineae</v>
          </cell>
        </row>
        <row r="11298">
          <cell r="B11298" t="str">
            <v>Culex</v>
          </cell>
        </row>
        <row r="11299">
          <cell r="B11299" t="str">
            <v>Culex pipiens</v>
          </cell>
        </row>
        <row r="11300">
          <cell r="B11300" t="str">
            <v>Culex quinquefasciatus</v>
          </cell>
        </row>
        <row r="11301">
          <cell r="B11301" t="str">
            <v>Culex restuans</v>
          </cell>
        </row>
        <row r="11302">
          <cell r="B11302" t="str">
            <v>Culex salinarius</v>
          </cell>
        </row>
        <row r="11303">
          <cell r="B11303" t="str">
            <v>Culex tarsalis</v>
          </cell>
        </row>
        <row r="11304">
          <cell r="B11304" t="str">
            <v>Culex territans</v>
          </cell>
        </row>
        <row r="11305">
          <cell r="B11305" t="str">
            <v>Culicidae</v>
          </cell>
        </row>
        <row r="11306">
          <cell r="B11306" t="str">
            <v>Culicoides</v>
          </cell>
        </row>
        <row r="11307">
          <cell r="B11307" t="str">
            <v>Culicoides variipennis</v>
          </cell>
        </row>
        <row r="11308">
          <cell r="B11308" t="str">
            <v>Culicomorpha</v>
          </cell>
        </row>
        <row r="11309">
          <cell r="B11309" t="str">
            <v>Culiseta</v>
          </cell>
        </row>
        <row r="11310">
          <cell r="B11310" t="str">
            <v>Culiseta incidens</v>
          </cell>
        </row>
        <row r="11311">
          <cell r="B11311" t="str">
            <v>Culiseta inornata</v>
          </cell>
        </row>
        <row r="11312">
          <cell r="B11312" t="str">
            <v>Culoptila</v>
          </cell>
        </row>
        <row r="11313">
          <cell r="B11313" t="str">
            <v>Culoptila cantha</v>
          </cell>
        </row>
        <row r="11314">
          <cell r="B11314" t="str">
            <v>Culoptila thoracica</v>
          </cell>
        </row>
        <row r="11315">
          <cell r="B11315" t="str">
            <v>Cultus</v>
          </cell>
        </row>
        <row r="11316">
          <cell r="B11316" t="str">
            <v>Cultus aestivalis</v>
          </cell>
        </row>
        <row r="11317">
          <cell r="B11317" t="str">
            <v>Cultus decisus</v>
          </cell>
        </row>
        <row r="11318">
          <cell r="B11318" t="str">
            <v>Cultus pilatus</v>
          </cell>
        </row>
        <row r="11319">
          <cell r="B11319" t="str">
            <v>Cultus tostonus</v>
          </cell>
        </row>
        <row r="11320">
          <cell r="B11320" t="str">
            <v>Cultus verticalis</v>
          </cell>
        </row>
        <row r="11321">
          <cell r="B11321" t="str">
            <v>Cumacea</v>
          </cell>
        </row>
        <row r="11322">
          <cell r="B11322" t="str">
            <v>Cumanotus fernaldi</v>
          </cell>
        </row>
        <row r="11323">
          <cell r="B11323" t="str">
            <v>Cumberlandia</v>
          </cell>
        </row>
        <row r="11324">
          <cell r="B11324" t="str">
            <v>Cumberlandia monodonta</v>
          </cell>
        </row>
        <row r="11325">
          <cell r="B11325" t="str">
            <v>Cumberlandinae</v>
          </cell>
        </row>
        <row r="11326">
          <cell r="B11326" t="str">
            <v>Cumella</v>
          </cell>
        </row>
        <row r="11327">
          <cell r="B11327" t="str">
            <v>Cumella californica</v>
          </cell>
        </row>
        <row r="11328">
          <cell r="B11328" t="str">
            <v>Cumella garrityi</v>
          </cell>
        </row>
        <row r="11329">
          <cell r="B11329" t="str">
            <v>Cumella morion</v>
          </cell>
        </row>
        <row r="11330">
          <cell r="B11330" t="str">
            <v>Cumella vulgaris</v>
          </cell>
        </row>
        <row r="11331">
          <cell r="B11331" t="str">
            <v>Cumingia californica</v>
          </cell>
        </row>
        <row r="11332">
          <cell r="B11332" t="str">
            <v>Cumingia tellinoides</v>
          </cell>
        </row>
        <row r="11333">
          <cell r="B11333" t="str">
            <v>Cuna dalli</v>
          </cell>
        </row>
        <row r="11334">
          <cell r="B11334" t="str">
            <v>Cupuladria</v>
          </cell>
        </row>
        <row r="11335">
          <cell r="B11335" t="str">
            <v>Cura</v>
          </cell>
        </row>
        <row r="11336">
          <cell r="B11336" t="str">
            <v>Cura foremanii</v>
          </cell>
        </row>
        <row r="11337">
          <cell r="B11337" t="str">
            <v>Curculionidae</v>
          </cell>
        </row>
        <row r="11338">
          <cell r="B11338" t="str">
            <v>Curculionoidea</v>
          </cell>
        </row>
        <row r="11339">
          <cell r="B11339" t="str">
            <v>Curicta</v>
          </cell>
        </row>
        <row r="11340">
          <cell r="B11340" t="str">
            <v>Curictini</v>
          </cell>
        </row>
        <row r="11341">
          <cell r="B11341" t="str">
            <v>Curidia debrogania</v>
          </cell>
        </row>
        <row r="11342">
          <cell r="B11342" t="str">
            <v>Curimata</v>
          </cell>
        </row>
        <row r="11343">
          <cell r="B11343" t="str">
            <v>Curimata magdalenae***retired***use Cyphocharax magdalenae</v>
          </cell>
        </row>
        <row r="11344">
          <cell r="B11344" t="str">
            <v>Curimata multilineata***retired***use Cyphocharax multilineatus</v>
          </cell>
        </row>
        <row r="11345">
          <cell r="B11345" t="str">
            <v>Curimatidae</v>
          </cell>
        </row>
        <row r="11346">
          <cell r="B11346" t="str">
            <v>Curimatorbis***retired***use Steindachneria</v>
          </cell>
        </row>
        <row r="11347">
          <cell r="B11347" t="str">
            <v>Curimatus taeniurus***retired***use Semaprochilodus taeniurus</v>
          </cell>
        </row>
        <row r="11348">
          <cell r="B11348" t="str">
            <v>Curtitoma</v>
          </cell>
        </row>
        <row r="11349">
          <cell r="B11349" t="str">
            <v>Curtitoma incisula</v>
          </cell>
        </row>
        <row r="11350">
          <cell r="B11350" t="str">
            <v>Curtitoma novajasemljensis</v>
          </cell>
        </row>
        <row r="11351">
          <cell r="B11351" t="str">
            <v>Cuscuta</v>
          </cell>
        </row>
        <row r="11352">
          <cell r="B11352" t="str">
            <v>Cuscuta compacta</v>
          </cell>
        </row>
        <row r="11353">
          <cell r="B11353" t="str">
            <v>Cuscuta coryli</v>
          </cell>
        </row>
        <row r="11354">
          <cell r="B11354" t="str">
            <v>Cuscuta cuspidata</v>
          </cell>
        </row>
        <row r="11355">
          <cell r="B11355" t="str">
            <v>Cuscuta gronovii</v>
          </cell>
        </row>
        <row r="11356">
          <cell r="B11356" t="str">
            <v>Cuscuta indecora</v>
          </cell>
        </row>
        <row r="11357">
          <cell r="B11357" t="str">
            <v>Cuscuta pentagona</v>
          </cell>
        </row>
        <row r="11358">
          <cell r="B11358" t="str">
            <v>Cuscuta polygonorum</v>
          </cell>
        </row>
        <row r="11359">
          <cell r="B11359" t="str">
            <v>Cuscuta salina var. major</v>
          </cell>
        </row>
        <row r="11360">
          <cell r="B11360" t="str">
            <v>Cuspidaria</v>
          </cell>
        </row>
        <row r="11361">
          <cell r="B11361" t="str">
            <v>Cuspidaria parapodema</v>
          </cell>
        </row>
        <row r="11362">
          <cell r="B11362" t="str">
            <v>Cuspidothrix</v>
          </cell>
        </row>
        <row r="11363">
          <cell r="B11363" t="str">
            <v>Cuspidothrix issatschenkoi</v>
          </cell>
        </row>
        <row r="11364">
          <cell r="B11364" t="str">
            <v>Cuthona albocrusta</v>
          </cell>
        </row>
        <row r="11365">
          <cell r="B11365" t="str">
            <v>Cuthona divae</v>
          </cell>
        </row>
        <row r="11366">
          <cell r="B11366" t="str">
            <v>Cuthonidae</v>
          </cell>
        </row>
        <row r="11367">
          <cell r="B11367" t="str">
            <v>Cuvierina columnella</v>
          </cell>
        </row>
        <row r="11368">
          <cell r="B11368" t="str">
            <v>Cyanarcus</v>
          </cell>
        </row>
        <row r="11369">
          <cell r="B11369" t="str">
            <v>Cyanarcus hamiformis</v>
          </cell>
        </row>
        <row r="11370">
          <cell r="B11370" t="str">
            <v>Cyanea (Campanulaceae)</v>
          </cell>
        </row>
        <row r="11371">
          <cell r="B11371" t="str">
            <v>Cyanea (Cyaneidae)</v>
          </cell>
        </row>
        <row r="11372">
          <cell r="B11372" t="str">
            <v>Cyanea capillata</v>
          </cell>
        </row>
        <row r="11373">
          <cell r="B11373" t="str">
            <v>Cyanobacteria</v>
          </cell>
        </row>
        <row r="11374">
          <cell r="B11374" t="str">
            <v>Cyanobacterium cedrorum</v>
          </cell>
        </row>
        <row r="11375">
          <cell r="B11375" t="str">
            <v>Cyanobacterium notatum</v>
          </cell>
        </row>
        <row r="11376">
          <cell r="B11376" t="str">
            <v>Cyanobium diatomicola</v>
          </cell>
        </row>
        <row r="11377">
          <cell r="B11377" t="str">
            <v>Cyanocitta Cristata</v>
          </cell>
        </row>
        <row r="11378">
          <cell r="B11378" t="str">
            <v>Cyanodictyon</v>
          </cell>
        </row>
        <row r="11379">
          <cell r="B11379" t="str">
            <v>Cyanodictyon filiforme</v>
          </cell>
        </row>
        <row r="11380">
          <cell r="B11380" t="str">
            <v>Cyanogranis</v>
          </cell>
        </row>
        <row r="11381">
          <cell r="B11381" t="str">
            <v>Cyanokybus</v>
          </cell>
        </row>
        <row r="11382">
          <cell r="B11382" t="str">
            <v>Cyanophyceae</v>
          </cell>
        </row>
        <row r="11383">
          <cell r="B11383" t="str">
            <v>Cyanophycota***retired***use Cyanobacteria</v>
          </cell>
        </row>
        <row r="11384">
          <cell r="B11384" t="str">
            <v>Cyanophyta (Bacteria)***retired***use Cyanobacteria</v>
          </cell>
        </row>
        <row r="11385">
          <cell r="B11385" t="str">
            <v>Cyanophyta***retired***use Cyanobacteria</v>
          </cell>
        </row>
        <row r="11386">
          <cell r="B11386" t="str">
            <v>Cyanosarcina</v>
          </cell>
        </row>
        <row r="11387">
          <cell r="B11387" t="str">
            <v>Cyanosarcina burmensis</v>
          </cell>
        </row>
        <row r="11388">
          <cell r="B11388" t="str">
            <v>Cyanosarcina spectabilis</v>
          </cell>
        </row>
        <row r="11389">
          <cell r="B11389" t="str">
            <v>Cyanotetras</v>
          </cell>
        </row>
        <row r="11390">
          <cell r="B11390" t="str">
            <v>Cyanothece</v>
          </cell>
        </row>
        <row r="11391">
          <cell r="B11391" t="str">
            <v>Cyanothece aeruginosa</v>
          </cell>
        </row>
        <row r="11392">
          <cell r="B11392" t="str">
            <v>Cyanothece major</v>
          </cell>
        </row>
        <row r="11393">
          <cell r="B11393" t="str">
            <v>Cyathodonta pedroana</v>
          </cell>
        </row>
        <row r="11394">
          <cell r="B11394" t="str">
            <v>Cyathodonta undulata</v>
          </cell>
        </row>
        <row r="11395">
          <cell r="B11395" t="str">
            <v>Cyathomonas truncata</v>
          </cell>
        </row>
        <row r="11396">
          <cell r="B11396" t="str">
            <v>Cyathura</v>
          </cell>
        </row>
        <row r="11397">
          <cell r="B11397" t="str">
            <v>Cyathura burbancki</v>
          </cell>
        </row>
        <row r="11398">
          <cell r="B11398" t="str">
            <v>Cyathura polita</v>
          </cell>
        </row>
        <row r="11399">
          <cell r="B11399" t="str">
            <v>Cybiosarda</v>
          </cell>
        </row>
        <row r="11400">
          <cell r="B11400" t="str">
            <v>Cybiosarda elegans</v>
          </cell>
        </row>
        <row r="11401">
          <cell r="B11401" t="str">
            <v>Cybister</v>
          </cell>
        </row>
        <row r="11402">
          <cell r="B11402" t="str">
            <v>Cybister explanatus</v>
          </cell>
        </row>
        <row r="11403">
          <cell r="B11403" t="str">
            <v>Cybister fimbriolatus</v>
          </cell>
        </row>
        <row r="11404">
          <cell r="B11404" t="str">
            <v>Cybister/Megadytes</v>
          </cell>
        </row>
        <row r="11405">
          <cell r="B11405" t="str">
            <v>Cybistrinae</v>
          </cell>
        </row>
        <row r="11406">
          <cell r="B11406" t="str">
            <v>Cybium cavalla***retired***use Scomberomorus cavalla</v>
          </cell>
        </row>
        <row r="11407">
          <cell r="B11407" t="str">
            <v>Cybium gracile***retired***use Scomberomorus niphonius</v>
          </cell>
        </row>
        <row r="11408">
          <cell r="B11408" t="str">
            <v>Cybium koreanum***retired***use Scomberomorus koreanus</v>
          </cell>
        </row>
        <row r="11409">
          <cell r="B11409" t="str">
            <v>Cybium lineolatum***retired***use Scomberomorus lineolatus</v>
          </cell>
        </row>
        <row r="11410">
          <cell r="B11410" t="str">
            <v>Cybium niphonium***retired***use Scomberomorus niphonius</v>
          </cell>
        </row>
        <row r="11411">
          <cell r="B11411" t="str">
            <v>Cybium semifasciatum***retired***use Scomberomorus semifasciatus</v>
          </cell>
        </row>
        <row r="11412">
          <cell r="B11412" t="str">
            <v>Cybium tritor***retired***use Scomberomorus tritor</v>
          </cell>
        </row>
        <row r="11413">
          <cell r="B11413" t="str">
            <v>Cychiasoma pulchrum</v>
          </cell>
        </row>
        <row r="11414">
          <cell r="B11414" t="str">
            <v>Cyclachaena xanthiifolia</v>
          </cell>
        </row>
        <row r="11415">
          <cell r="B11415" t="str">
            <v>Cyclaspis</v>
          </cell>
        </row>
        <row r="11416">
          <cell r="B11416" t="str">
            <v>Cyclaspis bacescui</v>
          </cell>
        </row>
        <row r="11417">
          <cell r="B11417" t="str">
            <v>Cyclaspis nubila</v>
          </cell>
        </row>
        <row r="11418">
          <cell r="B11418" t="str">
            <v>Cyclaspis pustulata</v>
          </cell>
        </row>
        <row r="11419">
          <cell r="B11419" t="str">
            <v>Cyclaspis unicornis</v>
          </cell>
        </row>
        <row r="11420">
          <cell r="B11420" t="str">
            <v>Cyclaspis varians</v>
          </cell>
        </row>
        <row r="11421">
          <cell r="B11421" t="str">
            <v>Cycleptus</v>
          </cell>
        </row>
        <row r="11422">
          <cell r="B11422" t="str">
            <v>Cycleptus elongatus</v>
          </cell>
        </row>
        <row r="11423">
          <cell r="B11423" t="str">
            <v>Cycleptus elongatus x Catostomus latipinnis</v>
          </cell>
        </row>
        <row r="11424">
          <cell r="B11424" t="str">
            <v>Cyclichthys</v>
          </cell>
        </row>
        <row r="11425">
          <cell r="B11425" t="str">
            <v>Cyclichthys echinatus***retired***use Diodon echinatus</v>
          </cell>
        </row>
        <row r="11426">
          <cell r="B11426" t="str">
            <v>Cyclichthys fuliginosus***retired***use Diodon fuliginosus</v>
          </cell>
        </row>
        <row r="11427">
          <cell r="B11427" t="str">
            <v>Cyclichthys orbicularis</v>
          </cell>
        </row>
        <row r="11428">
          <cell r="B11428" t="str">
            <v>Cyclichthys spinosus***retired***use Chilomycterus spinosus</v>
          </cell>
        </row>
        <row r="11429">
          <cell r="B11429" t="str">
            <v>Cyclinella tenuis</v>
          </cell>
        </row>
        <row r="11430">
          <cell r="B11430" t="str">
            <v>Cyclocardia</v>
          </cell>
        </row>
        <row r="11431">
          <cell r="B11431" t="str">
            <v>Cyclocardia bailyi</v>
          </cell>
        </row>
        <row r="11432">
          <cell r="B11432" t="str">
            <v>Cyclocardia barbarensis</v>
          </cell>
        </row>
        <row r="11433">
          <cell r="B11433" t="str">
            <v>Cyclocardia borealis</v>
          </cell>
        </row>
        <row r="11434">
          <cell r="B11434" t="str">
            <v>Cyclocardia crassidens</v>
          </cell>
        </row>
        <row r="11435">
          <cell r="B11435" t="str">
            <v>Cyclocardia gouldii</v>
          </cell>
        </row>
        <row r="11436">
          <cell r="B11436" t="str">
            <v>Cyclocardia ventricosa</v>
          </cell>
        </row>
        <row r="11437">
          <cell r="B11437" t="str">
            <v>Cyclocheilichthys</v>
          </cell>
        </row>
        <row r="11438">
          <cell r="B11438" t="str">
            <v>Cyclocheilichthys apogon</v>
          </cell>
        </row>
        <row r="11439">
          <cell r="B11439" t="str">
            <v>Cyclocypris</v>
          </cell>
        </row>
        <row r="11440">
          <cell r="B11440" t="str">
            <v>Cyclodorippe plana***retired***use Deilocerus planus</v>
          </cell>
        </row>
        <row r="11441">
          <cell r="B11441" t="str">
            <v>Cyclonaias</v>
          </cell>
        </row>
        <row r="11442">
          <cell r="B11442" t="str">
            <v>Cyclonaias tuberculata</v>
          </cell>
        </row>
        <row r="11443">
          <cell r="B11443" t="str">
            <v>Cyclopecten</v>
          </cell>
        </row>
        <row r="11444">
          <cell r="B11444" t="str">
            <v>Cyclopecten alaskensis</v>
          </cell>
        </row>
        <row r="11445">
          <cell r="B11445" t="str">
            <v>Cyclopecten benthalis</v>
          </cell>
        </row>
        <row r="11446">
          <cell r="B11446" t="str">
            <v>Cyclopecten catalinensis</v>
          </cell>
        </row>
        <row r="11447">
          <cell r="B11447" t="str">
            <v>Cyclopecten davidsoni</v>
          </cell>
        </row>
        <row r="11448">
          <cell r="B11448" t="str">
            <v>Cyclopidae</v>
          </cell>
        </row>
        <row r="11449">
          <cell r="B11449" t="str">
            <v>Cyclopoapseudes</v>
          </cell>
        </row>
        <row r="11450">
          <cell r="B11450" t="str">
            <v>Cyclopoida</v>
          </cell>
        </row>
        <row r="11451">
          <cell r="B11451" t="str">
            <v>Cyclops</v>
          </cell>
        </row>
        <row r="11452">
          <cell r="B11452" t="str">
            <v>Cyclops bicuspidatus</v>
          </cell>
        </row>
        <row r="11453">
          <cell r="B11453" t="str">
            <v>Cyclops bicuspidatus thomasi</v>
          </cell>
        </row>
        <row r="11454">
          <cell r="B11454" t="str">
            <v>Cyclops scutifer</v>
          </cell>
        </row>
        <row r="11455">
          <cell r="B11455" t="str">
            <v>Cyclops varicans</v>
          </cell>
        </row>
        <row r="11456">
          <cell r="B11456" t="str">
            <v>Cyclops varicans rubellus</v>
          </cell>
        </row>
        <row r="11457">
          <cell r="B11457" t="str">
            <v>Cyclops vernalis</v>
          </cell>
        </row>
        <row r="11458">
          <cell r="B11458" t="str">
            <v>Cyclopsetta</v>
          </cell>
        </row>
        <row r="11459">
          <cell r="B11459" t="str">
            <v>Cyclopsetta chittendeni</v>
          </cell>
        </row>
        <row r="11460">
          <cell r="B11460" t="str">
            <v>Cyclopsetta decussata</v>
          </cell>
        </row>
        <row r="11461">
          <cell r="B11461" t="str">
            <v>Cyclopsetta fimbriata</v>
          </cell>
        </row>
        <row r="11462">
          <cell r="B11462" t="str">
            <v>Cyclopsetta panamensis</v>
          </cell>
        </row>
        <row r="11463">
          <cell r="B11463" t="str">
            <v>Cyclopsetta querna</v>
          </cell>
        </row>
        <row r="11464">
          <cell r="B11464" t="str">
            <v>Cyclopsis</v>
          </cell>
        </row>
        <row r="11465">
          <cell r="B11465" t="str">
            <v>Cyclopsis tentacularis</v>
          </cell>
        </row>
        <row r="11466">
          <cell r="B11466" t="str">
            <v>Cyclopterichthys glaber***retired***use Aptocyclus ventricosus</v>
          </cell>
        </row>
        <row r="11467">
          <cell r="B11467" t="str">
            <v>Cyclopteridae</v>
          </cell>
        </row>
        <row r="11468">
          <cell r="B11468" t="str">
            <v>Cyclopteropsis</v>
          </cell>
        </row>
        <row r="11469">
          <cell r="B11469" t="str">
            <v>Cyclopteropsis bergi</v>
          </cell>
        </row>
        <row r="11470">
          <cell r="B11470" t="str">
            <v>Cyclopteropsis brashnikovi***retired***use Cyclopteropsis brashnikowi</v>
          </cell>
        </row>
        <row r="11471">
          <cell r="B11471" t="str">
            <v>Cyclopteropsis brashnikowi</v>
          </cell>
        </row>
        <row r="11472">
          <cell r="B11472" t="str">
            <v>Cyclopteropsis macalpini***retired***use Cyclopteropsis mcalpini</v>
          </cell>
        </row>
        <row r="11473">
          <cell r="B11473" t="str">
            <v>Cyclopteropsis mcalpini</v>
          </cell>
        </row>
        <row r="11474">
          <cell r="B11474" t="str">
            <v>Cyclopteropsis phrynoides***retired***use Eumicrotremus phrynoides</v>
          </cell>
        </row>
        <row r="11475">
          <cell r="B11475" t="str">
            <v>Cyclopteropsis popovi</v>
          </cell>
        </row>
        <row r="11476">
          <cell r="B11476" t="str">
            <v>Cyclopterus</v>
          </cell>
        </row>
        <row r="11477">
          <cell r="B11477" t="str">
            <v>Cyclopterus lumpus</v>
          </cell>
        </row>
        <row r="11478">
          <cell r="B11478" t="str">
            <v>Cyclosorus dentatus</v>
          </cell>
        </row>
        <row r="11479">
          <cell r="B11479" t="str">
            <v>Cyclospermum</v>
          </cell>
        </row>
        <row r="11480">
          <cell r="B11480" t="str">
            <v>Cyclospermum leptophyllum</v>
          </cell>
        </row>
        <row r="11481">
          <cell r="B11481" t="str">
            <v>Cyclosquamata</v>
          </cell>
        </row>
        <row r="11482">
          <cell r="B11482" t="str">
            <v>Cyclostephanos</v>
          </cell>
        </row>
        <row r="11483">
          <cell r="B11483" t="str">
            <v>Cyclostephanos costatilimbus</v>
          </cell>
        </row>
        <row r="11484">
          <cell r="B11484" t="str">
            <v>Cyclostephanos damasii</v>
          </cell>
        </row>
        <row r="11485">
          <cell r="B11485" t="str">
            <v>Cyclostephanos delicatus</v>
          </cell>
        </row>
        <row r="11486">
          <cell r="B11486" t="str">
            <v>Cyclostephanos dubius</v>
          </cell>
        </row>
        <row r="11487">
          <cell r="B11487" t="str">
            <v>Cyclostephanos invisitatus</v>
          </cell>
        </row>
        <row r="11488">
          <cell r="B11488" t="str">
            <v>Cyclostephanos tholiformis</v>
          </cell>
        </row>
        <row r="11489">
          <cell r="B11489" t="str">
            <v>Cyclostomata</v>
          </cell>
        </row>
        <row r="11490">
          <cell r="B11490" t="str">
            <v>Cyclostrematidae</v>
          </cell>
        </row>
        <row r="11491">
          <cell r="B11491" t="str">
            <v>Cyclostremella</v>
          </cell>
        </row>
        <row r="11492">
          <cell r="B11492" t="str">
            <v>Cyclostremella californica</v>
          </cell>
        </row>
        <row r="11493">
          <cell r="B11493" t="str">
            <v>Cyclostremella concordia</v>
          </cell>
        </row>
        <row r="11494">
          <cell r="B11494" t="str">
            <v>Cyclostremiscus</v>
          </cell>
        </row>
        <row r="11495">
          <cell r="B11495" t="str">
            <v>Cyclostremiscus beauii</v>
          </cell>
        </row>
        <row r="11496">
          <cell r="B11496" t="str">
            <v>Cyclostremiscus emeryi</v>
          </cell>
        </row>
        <row r="11497">
          <cell r="B11497" t="str">
            <v>Cyclostremiscus pentagonus</v>
          </cell>
        </row>
        <row r="11498">
          <cell r="B11498" t="str">
            <v>Cyclotella</v>
          </cell>
        </row>
        <row r="11499">
          <cell r="B11499" t="str">
            <v>Cyclotella aliquantula</v>
          </cell>
        </row>
        <row r="11500">
          <cell r="B11500" t="str">
            <v>Cyclotella antiqua</v>
          </cell>
        </row>
        <row r="11501">
          <cell r="B11501" t="str">
            <v>Cyclotella atomus</v>
          </cell>
        </row>
        <row r="11502">
          <cell r="B11502" t="str">
            <v>Cyclotella baltica</v>
          </cell>
        </row>
        <row r="11503">
          <cell r="B11503" t="str">
            <v>Cyclotella bodanica</v>
          </cell>
        </row>
        <row r="11504">
          <cell r="B11504" t="str">
            <v>Cyclotella bodanica lemanica</v>
          </cell>
        </row>
        <row r="11505">
          <cell r="B11505" t="str">
            <v>Cyclotella bodanica var. affinis</v>
          </cell>
        </row>
        <row r="11506">
          <cell r="B11506" t="str">
            <v>Cyclotella bodanica var. lemanica</v>
          </cell>
        </row>
        <row r="11507">
          <cell r="B11507" t="str">
            <v>Cyclotella bodanica var. stellata</v>
          </cell>
        </row>
        <row r="11508">
          <cell r="B11508" t="str">
            <v>Cyclotella caspia</v>
          </cell>
        </row>
        <row r="11509">
          <cell r="B11509" t="str">
            <v>Cyclotella catenata</v>
          </cell>
        </row>
        <row r="11510">
          <cell r="B11510" t="str">
            <v>Cyclotella choctawhatcheeana</v>
          </cell>
        </row>
        <row r="11511">
          <cell r="B11511" t="str">
            <v>Cyclotella comensis</v>
          </cell>
        </row>
        <row r="11512">
          <cell r="B11512" t="str">
            <v>Cyclotella comta</v>
          </cell>
        </row>
        <row r="11513">
          <cell r="B11513" t="str">
            <v>Cyclotella comta var. oligactis</v>
          </cell>
        </row>
        <row r="11514">
          <cell r="B11514" t="str">
            <v>Cyclotella cryptica</v>
          </cell>
        </row>
        <row r="11515">
          <cell r="B11515" t="str">
            <v>Cyclotella cyclopuncta</v>
          </cell>
        </row>
        <row r="11516">
          <cell r="B11516" t="str">
            <v>Cyclotella cyclopunctata</v>
          </cell>
        </row>
        <row r="11517">
          <cell r="B11517" t="str">
            <v>Cyclotella delicatula</v>
          </cell>
        </row>
        <row r="11518">
          <cell r="B11518" t="str">
            <v>Cyclotella distinguenda</v>
          </cell>
        </row>
        <row r="11519">
          <cell r="B11519" t="str">
            <v>Cyclotella distinguenda var. unipunctata</v>
          </cell>
        </row>
        <row r="11520">
          <cell r="B11520" t="str">
            <v>Cyclotella florida</v>
          </cell>
        </row>
        <row r="11521">
          <cell r="B11521" t="str">
            <v>Cyclotella gamma</v>
          </cell>
        </row>
        <row r="11522">
          <cell r="B11522" t="str">
            <v>Cyclotella glabriuscula</v>
          </cell>
        </row>
        <row r="11523">
          <cell r="B11523" t="str">
            <v>Cyclotella glomerata</v>
          </cell>
        </row>
        <row r="11524">
          <cell r="B11524" t="str">
            <v>Cyclotella gordonensis</v>
          </cell>
        </row>
        <row r="11525">
          <cell r="B11525" t="str">
            <v>Cyclotella hakanssoniae</v>
          </cell>
        </row>
        <row r="11526">
          <cell r="B11526" t="str">
            <v>Cyclotella iris</v>
          </cell>
        </row>
        <row r="11527">
          <cell r="B11527" t="str">
            <v>Cyclotella krammeri</v>
          </cell>
        </row>
        <row r="11528">
          <cell r="B11528" t="str">
            <v>Cyclotella kuetzingiana var. radiosa</v>
          </cell>
        </row>
        <row r="11529">
          <cell r="B11529" t="str">
            <v>Cyclotella kuetzingiana***retired***use Cyclotella meneghiniana</v>
          </cell>
        </row>
        <row r="11530">
          <cell r="B11530" t="str">
            <v>Cyclotella meduanae</v>
          </cell>
        </row>
        <row r="11531">
          <cell r="B11531" t="str">
            <v>Cyclotella meneghiniana</v>
          </cell>
        </row>
        <row r="11532">
          <cell r="B11532" t="str">
            <v>Cyclotella meneghiniana var. plana</v>
          </cell>
        </row>
        <row r="11533">
          <cell r="B11533" t="str">
            <v>Cyclotella michiganiana</v>
          </cell>
        </row>
        <row r="11534">
          <cell r="B11534" t="str">
            <v>Cyclotella minima</v>
          </cell>
        </row>
        <row r="11535">
          <cell r="B11535" t="str">
            <v>Cyclotella ocellata</v>
          </cell>
        </row>
        <row r="11536">
          <cell r="B11536" t="str">
            <v>Cyclotella operculata var. unipunctata***retired***use Cyclotella distinguenda var. unipunctata</v>
          </cell>
        </row>
        <row r="11537">
          <cell r="B11537" t="str">
            <v>Cyclotella operculata***retired***use Cyclotella distinguenda</v>
          </cell>
        </row>
        <row r="11538">
          <cell r="B11538" t="str">
            <v>Cyclotella planctonica</v>
          </cell>
        </row>
        <row r="11539">
          <cell r="B11539" t="str">
            <v>Cyclotella planktonica</v>
          </cell>
        </row>
        <row r="11540">
          <cell r="B11540" t="str">
            <v>Cyclotella polymorpha</v>
          </cell>
        </row>
        <row r="11541">
          <cell r="B11541" t="str">
            <v>Cyclotella praetermissa</v>
          </cell>
        </row>
        <row r="11542">
          <cell r="B11542" t="str">
            <v>Cyclotella pseudostelligera</v>
          </cell>
        </row>
        <row r="11543">
          <cell r="B11543" t="str">
            <v>Cyclotella quadriiuncta</v>
          </cell>
        </row>
        <row r="11544">
          <cell r="B11544" t="str">
            <v>Cyclotella quadrijuncta***retired***use Cyclotella quadriiuncta</v>
          </cell>
        </row>
        <row r="11545">
          <cell r="B11545" t="str">
            <v>Cyclotella quillensis</v>
          </cell>
        </row>
        <row r="11546">
          <cell r="B11546" t="str">
            <v>Cyclotella radiosa</v>
          </cell>
        </row>
        <row r="11547">
          <cell r="B11547" t="str">
            <v>Cyclotella rossii</v>
          </cell>
        </row>
        <row r="11548">
          <cell r="B11548" t="str">
            <v>Cyclotella schumanni</v>
          </cell>
        </row>
        <row r="11549">
          <cell r="B11549" t="str">
            <v>Cyclotella schumannii</v>
          </cell>
        </row>
        <row r="11550">
          <cell r="B11550" t="str">
            <v>Cyclotella socialis</v>
          </cell>
        </row>
        <row r="11551">
          <cell r="B11551" t="str">
            <v>Cyclotella stelligera</v>
          </cell>
        </row>
        <row r="11552">
          <cell r="B11552" t="str">
            <v>Cyclotella striata</v>
          </cell>
        </row>
        <row r="11553">
          <cell r="B11553" t="str">
            <v>Cyclotella stylorum</v>
          </cell>
        </row>
        <row r="11554">
          <cell r="B11554" t="str">
            <v>Cyclotella tripartita</v>
          </cell>
        </row>
        <row r="11555">
          <cell r="B11555" t="str">
            <v>Cyclotella woltereckii</v>
          </cell>
        </row>
        <row r="11556">
          <cell r="B11556" t="str">
            <v>Cyclothone</v>
          </cell>
        </row>
        <row r="11557">
          <cell r="B11557" t="str">
            <v>Cyclothone acclinidens</v>
          </cell>
        </row>
        <row r="11558">
          <cell r="B11558" t="str">
            <v>Cyclothone alba</v>
          </cell>
        </row>
        <row r="11559">
          <cell r="B11559" t="str">
            <v>Cyclothone atraria</v>
          </cell>
        </row>
        <row r="11560">
          <cell r="B11560" t="str">
            <v>Cyclothone braueri</v>
          </cell>
        </row>
        <row r="11561">
          <cell r="B11561" t="str">
            <v>Cyclothone gracile***retired***use Sigmops gracilis</v>
          </cell>
        </row>
        <row r="11562">
          <cell r="B11562" t="str">
            <v>Cyclothone kobayashii</v>
          </cell>
        </row>
        <row r="11563">
          <cell r="B11563" t="str">
            <v>Cyclothone livida</v>
          </cell>
        </row>
        <row r="11564">
          <cell r="B11564" t="str">
            <v>Cyclothone microdon</v>
          </cell>
        </row>
        <row r="11565">
          <cell r="B11565" t="str">
            <v>Cyclothone obscura</v>
          </cell>
        </row>
        <row r="11566">
          <cell r="B11566" t="str">
            <v>Cyclothone pacifica***retired***use Cyclothone atraria</v>
          </cell>
        </row>
        <row r="11567">
          <cell r="B11567" t="str">
            <v>Cyclothone pallida</v>
          </cell>
        </row>
        <row r="11568">
          <cell r="B11568" t="str">
            <v>Cyclothone parapallida</v>
          </cell>
        </row>
        <row r="11569">
          <cell r="B11569" t="str">
            <v>Cyclothone pseudoacclinidens</v>
          </cell>
        </row>
        <row r="11570">
          <cell r="B11570" t="str">
            <v>Cyclothone pseudopallida</v>
          </cell>
        </row>
        <row r="11571">
          <cell r="B11571" t="str">
            <v>Cyclothone pygmaea</v>
          </cell>
        </row>
        <row r="11572">
          <cell r="B11572" t="str">
            <v>Cyclothone signata</v>
          </cell>
        </row>
        <row r="11573">
          <cell r="B11573" t="str">
            <v>Cyclotubicoalitus</v>
          </cell>
        </row>
        <row r="11574">
          <cell r="B11574" t="str">
            <v>Cyema</v>
          </cell>
        </row>
        <row r="11575">
          <cell r="B11575" t="str">
            <v>Cyema atrum</v>
          </cell>
        </row>
        <row r="11576">
          <cell r="B11576" t="str">
            <v>Cyematidae</v>
          </cell>
        </row>
        <row r="11577">
          <cell r="B11577" t="str">
            <v>Cyematoidei</v>
          </cell>
        </row>
        <row r="11578">
          <cell r="B11578" t="str">
            <v>Cyemetoidei***retired***use Cyematoidei</v>
          </cell>
        </row>
        <row r="11579">
          <cell r="B11579" t="str">
            <v>Cygnus buccinator</v>
          </cell>
        </row>
        <row r="11580">
          <cell r="B11580" t="str">
            <v>Cygnus columbianus</v>
          </cell>
        </row>
        <row r="11581">
          <cell r="B11581" t="str">
            <v>Cylichna</v>
          </cell>
        </row>
        <row r="11582">
          <cell r="B11582" t="str">
            <v>Cylichna alba</v>
          </cell>
        </row>
        <row r="11583">
          <cell r="B11583" t="str">
            <v>Cylichna attanosa</v>
          </cell>
        </row>
        <row r="11584">
          <cell r="B11584" t="str">
            <v>Cylichna attonsa</v>
          </cell>
        </row>
        <row r="11585">
          <cell r="B11585" t="str">
            <v>Cylichna diegensis</v>
          </cell>
        </row>
        <row r="11586">
          <cell r="B11586" t="str">
            <v>Cylichna gouldii</v>
          </cell>
        </row>
        <row r="11587">
          <cell r="B11587" t="str">
            <v>Cylichnella</v>
          </cell>
        </row>
        <row r="11588">
          <cell r="B11588" t="str">
            <v>Cylichnella bidentata***retired***use Acteocina bidentata</v>
          </cell>
        </row>
        <row r="11589">
          <cell r="B11589" t="str">
            <v>Cylichnella culcitella***retired***use Acteocina culcitella</v>
          </cell>
        </row>
        <row r="11590">
          <cell r="B11590" t="str">
            <v>Cylichnella harpa***retired***use Acteocina harpa</v>
          </cell>
        </row>
        <row r="11591">
          <cell r="B11591" t="str">
            <v>Cylichnella inculta***retired***use Acteocina inculta</v>
          </cell>
        </row>
        <row r="11592">
          <cell r="B11592" t="str">
            <v>Cylichnidae</v>
          </cell>
        </row>
        <row r="11593">
          <cell r="B11593" t="str">
            <v>Cylindrobulla beauii</v>
          </cell>
        </row>
        <row r="11594">
          <cell r="B11594" t="str">
            <v>Cylindrocapsa</v>
          </cell>
        </row>
        <row r="11595">
          <cell r="B11595" t="str">
            <v>Cylindrocapsa conferta</v>
          </cell>
        </row>
        <row r="11596">
          <cell r="B11596" t="str">
            <v>Cylindrocapsa geminella</v>
          </cell>
        </row>
        <row r="11597">
          <cell r="B11597" t="str">
            <v>Cylindrocapsa geminella var. minor</v>
          </cell>
        </row>
        <row r="11598">
          <cell r="B11598" t="str">
            <v>Cylindrocystis americana var. minor</v>
          </cell>
        </row>
        <row r="11599">
          <cell r="B11599" t="str">
            <v>Cylindrocystis brebissonii</v>
          </cell>
        </row>
        <row r="11600">
          <cell r="B11600" t="str">
            <v>Cylindrocystis brebissonii var. minor</v>
          </cell>
        </row>
        <row r="11601">
          <cell r="B11601" t="str">
            <v>Cylindroleberididae</v>
          </cell>
        </row>
        <row r="11602">
          <cell r="B11602" t="str">
            <v>Cylindroleberidinae</v>
          </cell>
        </row>
        <row r="11603">
          <cell r="B11603" t="str">
            <v>Cylindrospermopsis</v>
          </cell>
        </row>
        <row r="11604">
          <cell r="B11604" t="str">
            <v>Cylindrospermopsis phillipinensis</v>
          </cell>
        </row>
        <row r="11605">
          <cell r="B11605" t="str">
            <v>Cylindrospermopsis raciborskii</v>
          </cell>
        </row>
        <row r="11606">
          <cell r="B11606" t="str">
            <v>Cylindrospermum</v>
          </cell>
        </row>
        <row r="11607">
          <cell r="B11607" t="str">
            <v>Cylindrospermum marchicum</v>
          </cell>
        </row>
        <row r="11608">
          <cell r="B11608" t="str">
            <v>Cylindrospermum minimum</v>
          </cell>
        </row>
        <row r="11609">
          <cell r="B11609" t="str">
            <v>Cylindrospermum minutissimum</v>
          </cell>
        </row>
        <row r="11610">
          <cell r="B11610" t="str">
            <v>Cylindrospermum minutum</v>
          </cell>
        </row>
        <row r="11611">
          <cell r="B11611" t="str">
            <v>Cylindrospermum stagnale</v>
          </cell>
        </row>
        <row r="11612">
          <cell r="B11612" t="str">
            <v>Cylindrosteus productus***retired***use Lepisosteus oculatus</v>
          </cell>
        </row>
        <row r="11613">
          <cell r="B11613" t="str">
            <v>Cylindrosteus***retired***use Lepisosteus</v>
          </cell>
        </row>
        <row r="11614">
          <cell r="B11614" t="str">
            <v>Cylindrotheca</v>
          </cell>
        </row>
        <row r="11615">
          <cell r="B11615" t="str">
            <v>Cylindrotheca closterium</v>
          </cell>
        </row>
        <row r="11616">
          <cell r="B11616" t="str">
            <v>Cylindrotheca gracilis</v>
          </cell>
        </row>
        <row r="11617">
          <cell r="B11617" t="str">
            <v>Cylindrotoma</v>
          </cell>
        </row>
        <row r="11618">
          <cell r="B11618" t="str">
            <v>Cylindrotominae</v>
          </cell>
        </row>
        <row r="11619">
          <cell r="B11619" t="str">
            <v>Cylisticus</v>
          </cell>
        </row>
        <row r="11620">
          <cell r="B11620" t="str">
            <v>Cylloepus</v>
          </cell>
        </row>
        <row r="11621">
          <cell r="B11621" t="str">
            <v>Cylloepus abnormis</v>
          </cell>
        </row>
        <row r="11622">
          <cell r="B11622" t="str">
            <v>Cymadusa</v>
          </cell>
        </row>
        <row r="11623">
          <cell r="B11623" t="str">
            <v>Cymadusa compta</v>
          </cell>
        </row>
        <row r="11624">
          <cell r="B11624" t="str">
            <v>Cymadusa filosa</v>
          </cell>
        </row>
        <row r="11625">
          <cell r="B11625" t="str">
            <v>Cymalutes lecluse***retired***use Cymolutes lecluse</v>
          </cell>
        </row>
        <row r="11626">
          <cell r="B11626" t="str">
            <v>Cymatia</v>
          </cell>
        </row>
        <row r="11627">
          <cell r="B11627" t="str">
            <v>Cymatia americana</v>
          </cell>
        </row>
        <row r="11628">
          <cell r="B11628" t="str">
            <v>Cymatiinae</v>
          </cell>
        </row>
        <row r="11629">
          <cell r="B11629" t="str">
            <v>Cymatioa</v>
          </cell>
        </row>
        <row r="11630">
          <cell r="B11630" t="str">
            <v>Cymatioa electilis</v>
          </cell>
        </row>
        <row r="11631">
          <cell r="B11631" t="str">
            <v>Cymatium</v>
          </cell>
        </row>
        <row r="11632">
          <cell r="B11632" t="str">
            <v>Cymatogaster</v>
          </cell>
        </row>
        <row r="11633">
          <cell r="B11633" t="str">
            <v>Cymatogaster aggregata</v>
          </cell>
        </row>
        <row r="11634">
          <cell r="B11634" t="str">
            <v>Cymatogaster aggregata aggregata***retired***use Cymatogaster aggregata</v>
          </cell>
        </row>
        <row r="11635">
          <cell r="B11635" t="str">
            <v>Cymatogaster aggregata gracilis</v>
          </cell>
        </row>
        <row r="11636">
          <cell r="B11636" t="str">
            <v>Cymatogaster gracilis***retired***use Cymatogaster aggregata gracilis</v>
          </cell>
        </row>
        <row r="11637">
          <cell r="B11637" t="str">
            <v>Cymatoica</v>
          </cell>
        </row>
        <row r="11638">
          <cell r="B11638" t="str">
            <v>Cymatoica orientalis</v>
          </cell>
        </row>
        <row r="11639">
          <cell r="B11639" t="str">
            <v>Cymatopleura</v>
          </cell>
        </row>
        <row r="11640">
          <cell r="B11640" t="str">
            <v>Cymatopleura angulata</v>
          </cell>
        </row>
        <row r="11641">
          <cell r="B11641" t="str">
            <v>Cymatopleura elliptica</v>
          </cell>
        </row>
        <row r="11642">
          <cell r="B11642" t="str">
            <v>Cymatopleura elliptica var. hibernica</v>
          </cell>
        </row>
        <row r="11643">
          <cell r="B11643" t="str">
            <v>Cymatopleura elliptica var. nobilis</v>
          </cell>
        </row>
        <row r="11644">
          <cell r="B11644" t="str">
            <v>Cymatopleura solea</v>
          </cell>
        </row>
        <row r="11645">
          <cell r="B11645" t="str">
            <v>Cymatopleura solea var. apiculata</v>
          </cell>
        </row>
        <row r="11646">
          <cell r="B11646" t="str">
            <v>Cymatopleura solea var. regula</v>
          </cell>
        </row>
        <row r="11647">
          <cell r="B11647" t="str">
            <v>Cymatopleura solea var. subconstricta</v>
          </cell>
        </row>
        <row r="11648">
          <cell r="B11648" t="str">
            <v>Cymatosira belgica</v>
          </cell>
        </row>
        <row r="11649">
          <cell r="B11649" t="str">
            <v>Cymbacephalus</v>
          </cell>
        </row>
        <row r="11650">
          <cell r="B11650" t="str">
            <v>Cymbacephalus bosschei</v>
          </cell>
        </row>
        <row r="11651">
          <cell r="B11651" t="str">
            <v>Cymbacephalus nematophthalmus</v>
          </cell>
        </row>
        <row r="11652">
          <cell r="B11652" t="str">
            <v>Cymbella</v>
          </cell>
        </row>
        <row r="11653">
          <cell r="B11653" t="str">
            <v>Cymbella acuta</v>
          </cell>
        </row>
        <row r="11654">
          <cell r="B11654" t="str">
            <v>Cymbella acutiuscula</v>
          </cell>
        </row>
        <row r="11655">
          <cell r="B11655" t="str">
            <v>Cymbella aequalis</v>
          </cell>
        </row>
        <row r="11656">
          <cell r="B11656" t="str">
            <v>Cymbella affiniformis</v>
          </cell>
        </row>
        <row r="11657">
          <cell r="B11657" t="str">
            <v>Cymbella affinis</v>
          </cell>
        </row>
        <row r="11658">
          <cell r="B11658" t="str">
            <v>Cymbella alpina</v>
          </cell>
        </row>
        <row r="11659">
          <cell r="B11659" t="str">
            <v>Cymbella amphicephala</v>
          </cell>
        </row>
        <row r="11660">
          <cell r="B11660" t="str">
            <v>Cymbella amphicephala var. citrus</v>
          </cell>
        </row>
        <row r="11661">
          <cell r="B11661" t="str">
            <v>Cymbella amphicephala var. hercynica</v>
          </cell>
        </row>
        <row r="11662">
          <cell r="B11662" t="str">
            <v>Cymbella amphioxys</v>
          </cell>
        </row>
        <row r="11663">
          <cell r="B11663" t="str">
            <v>Cymbella amplificata</v>
          </cell>
        </row>
        <row r="11664">
          <cell r="B11664" t="str">
            <v>Cymbella angustata</v>
          </cell>
        </row>
        <row r="11665">
          <cell r="B11665" t="str">
            <v>Cymbella arctica</v>
          </cell>
        </row>
        <row r="11666">
          <cell r="B11666" t="str">
            <v>Cymbella aspera</v>
          </cell>
        </row>
        <row r="11667">
          <cell r="B11667" t="str">
            <v>Cymbella austriaca</v>
          </cell>
        </row>
        <row r="11668">
          <cell r="B11668" t="str">
            <v>Cymbella austriaca var. alaskaensis</v>
          </cell>
        </row>
        <row r="11669">
          <cell r="B11669" t="str">
            <v>Cymbella austriaca var. erdoebenyiana</v>
          </cell>
        </row>
        <row r="11670">
          <cell r="B11670" t="str">
            <v>Cymbella blinnii</v>
          </cell>
        </row>
        <row r="11671">
          <cell r="B11671" t="str">
            <v>Cymbella borealis</v>
          </cell>
        </row>
        <row r="11672">
          <cell r="B11672" t="str">
            <v>Cymbella budayana</v>
          </cell>
        </row>
        <row r="11673">
          <cell r="B11673" t="str">
            <v>Cymbella caespitosa***retired***use Encyonema caespitosum</v>
          </cell>
        </row>
        <row r="11674">
          <cell r="B11674" t="str">
            <v>Cymbella cesatii</v>
          </cell>
        </row>
        <row r="11675">
          <cell r="B11675" t="str">
            <v>Cymbella cistula</v>
          </cell>
        </row>
        <row r="11676">
          <cell r="B11676" t="str">
            <v>Cymbella cistula var. gibbosa</v>
          </cell>
        </row>
        <row r="11677">
          <cell r="B11677" t="str">
            <v>Cymbella cistula var. maculata***retired***use Cymbella cistula</v>
          </cell>
        </row>
        <row r="11678">
          <cell r="B11678" t="str">
            <v>Cymbella cleve-eulerae</v>
          </cell>
        </row>
        <row r="11679">
          <cell r="B11679" t="str">
            <v>Cymbella compacta</v>
          </cell>
        </row>
        <row r="11680">
          <cell r="B11680" t="str">
            <v>Cymbella cuspidata</v>
          </cell>
        </row>
        <row r="11681">
          <cell r="B11681" t="str">
            <v>Cymbella cymbiformis</v>
          </cell>
        </row>
        <row r="11682">
          <cell r="B11682" t="str">
            <v>Cymbella cymbiformis nonpunctata</v>
          </cell>
        </row>
        <row r="11683">
          <cell r="B11683" t="str">
            <v>Cymbella cymbiformis var. nonpunctata</v>
          </cell>
        </row>
        <row r="11684">
          <cell r="B11684" t="str">
            <v>Cymbella delicatula</v>
          </cell>
        </row>
        <row r="11685">
          <cell r="B11685" t="str">
            <v>Cymbella descripta</v>
          </cell>
        </row>
        <row r="11686">
          <cell r="B11686" t="str">
            <v>Cymbella designata</v>
          </cell>
        </row>
        <row r="11687">
          <cell r="B11687" t="str">
            <v>Cymbella diluviana</v>
          </cell>
        </row>
        <row r="11688">
          <cell r="B11688" t="str">
            <v>Cymbella diminuta</v>
          </cell>
        </row>
        <row r="11689">
          <cell r="B11689" t="str">
            <v>Cymbella diversistigmata</v>
          </cell>
        </row>
        <row r="11690">
          <cell r="B11690" t="str">
            <v>Cymbella ehrenbergii***retired***use Cymbella inaequalis</v>
          </cell>
        </row>
        <row r="11691">
          <cell r="B11691" t="str">
            <v>Cymbella elginensis***retired***use Cymbella elginsis</v>
          </cell>
        </row>
        <row r="11692">
          <cell r="B11692" t="str">
            <v>Cymbella elginsis</v>
          </cell>
        </row>
        <row r="11693">
          <cell r="B11693" t="str">
            <v>Cymbella excisa</v>
          </cell>
        </row>
        <row r="11694">
          <cell r="B11694" t="str">
            <v>Cymbella excisiformis</v>
          </cell>
        </row>
        <row r="11695">
          <cell r="B11695" t="str">
            <v>Cymbella gaeumannii</v>
          </cell>
        </row>
        <row r="11696">
          <cell r="B11696" t="str">
            <v>Cymbella gibba</v>
          </cell>
        </row>
        <row r="11697">
          <cell r="B11697" t="str">
            <v>Cymbella graciliformis</v>
          </cell>
        </row>
        <row r="11698">
          <cell r="B11698" t="str">
            <v>Cymbella gracilis***retired***use Encyonema gracile</v>
          </cell>
        </row>
        <row r="11699">
          <cell r="B11699" t="str">
            <v>Cymbella hantzschiana</v>
          </cell>
        </row>
        <row r="11700">
          <cell r="B11700" t="str">
            <v>Cymbella hauckii</v>
          </cell>
        </row>
        <row r="11701">
          <cell r="B11701" t="str">
            <v>Cymbella hebridica***retired***use Encyonema hebridicum</v>
          </cell>
        </row>
        <row r="11702">
          <cell r="B11702" t="str">
            <v>Cymbella helmckei</v>
          </cell>
        </row>
        <row r="11703">
          <cell r="B11703" t="str">
            <v>Cymbella helvetica</v>
          </cell>
        </row>
        <row r="11704">
          <cell r="B11704" t="str">
            <v>Cymbella heteropleura</v>
          </cell>
        </row>
        <row r="11705">
          <cell r="B11705" t="str">
            <v>Cymbella hillardii</v>
          </cell>
        </row>
        <row r="11706">
          <cell r="B11706" t="str">
            <v>Cymbella hustedtii</v>
          </cell>
        </row>
        <row r="11707">
          <cell r="B11707" t="str">
            <v>Cymbella hybrida</v>
          </cell>
        </row>
        <row r="11708">
          <cell r="B11708" t="str">
            <v>Cymbella hybrida var. lanceolata</v>
          </cell>
        </row>
        <row r="11709">
          <cell r="B11709" t="str">
            <v>Cymbella inaequalis</v>
          </cell>
        </row>
        <row r="11710">
          <cell r="B11710" t="str">
            <v>Cymbella incerta</v>
          </cell>
        </row>
        <row r="11711">
          <cell r="B11711" t="str">
            <v>Cymbella incerta var. crassipunctata</v>
          </cell>
        </row>
        <row r="11712">
          <cell r="B11712" t="str">
            <v>Cymbella janischii</v>
          </cell>
        </row>
        <row r="11713">
          <cell r="B11713" t="str">
            <v>Cymbella kappii</v>
          </cell>
        </row>
        <row r="11714">
          <cell r="B11714" t="str">
            <v>Cymbella kolbei</v>
          </cell>
        </row>
        <row r="11715">
          <cell r="B11715" t="str">
            <v>Cymbella lacustris***retired***use Encyonema lacustre</v>
          </cell>
        </row>
        <row r="11716">
          <cell r="B11716" t="str">
            <v>Cymbella laevis</v>
          </cell>
        </row>
        <row r="11717">
          <cell r="B11717" t="str">
            <v>Cymbella lanceolata</v>
          </cell>
        </row>
        <row r="11718">
          <cell r="B11718" t="str">
            <v>Cymbella lancettula</v>
          </cell>
        </row>
        <row r="11719">
          <cell r="B11719" t="str">
            <v>Cymbella lange-bertalotii</v>
          </cell>
        </row>
        <row r="11720">
          <cell r="B11720" t="str">
            <v>Cymbella lapponica</v>
          </cell>
        </row>
        <row r="11721">
          <cell r="B11721" t="str">
            <v>Cymbella lata</v>
          </cell>
        </row>
        <row r="11722">
          <cell r="B11722" t="str">
            <v>Cymbella laterostrata var. alaskana</v>
          </cell>
        </row>
        <row r="11723">
          <cell r="B11723" t="str">
            <v>Cymbella leptoceros</v>
          </cell>
        </row>
        <row r="11724">
          <cell r="B11724" t="str">
            <v>Cymbella leptoceros var. rostrata***retired***use Cymbella designata</v>
          </cell>
        </row>
        <row r="11725">
          <cell r="B11725" t="str">
            <v>Cymbella lunata***retired***use Encyonema lunatum</v>
          </cell>
        </row>
        <row r="11726">
          <cell r="B11726" t="str">
            <v>Cymbella maggiana</v>
          </cell>
        </row>
        <row r="11727">
          <cell r="B11727" t="str">
            <v>Cymbella mesiana</v>
          </cell>
        </row>
        <row r="11728">
          <cell r="B11728" t="str">
            <v>Cymbella mexicana</v>
          </cell>
        </row>
        <row r="11729">
          <cell r="B11729" t="str">
            <v>Cymbella mexicana janischii***retired***use Cymbella mexicana var. janischii</v>
          </cell>
        </row>
        <row r="11730">
          <cell r="B11730" t="str">
            <v>Cymbella mexicana var. janischii</v>
          </cell>
        </row>
        <row r="11731">
          <cell r="B11731" t="str">
            <v>Cymbella mexicana var. kamtschatica</v>
          </cell>
        </row>
        <row r="11732">
          <cell r="B11732" t="str">
            <v>Cymbella microcephala</v>
          </cell>
        </row>
        <row r="11733">
          <cell r="B11733" t="str">
            <v>Cymbella microcephala crassa</v>
          </cell>
        </row>
        <row r="11734">
          <cell r="B11734" t="str">
            <v>Cymbella microcephala var. crassa</v>
          </cell>
        </row>
        <row r="11735">
          <cell r="B11735" t="str">
            <v>Cymbella minuta var. groenlandica</v>
          </cell>
        </row>
        <row r="11736">
          <cell r="B11736" t="str">
            <v>Cymbella minuta var. latens</v>
          </cell>
        </row>
        <row r="11737">
          <cell r="B11737" t="str">
            <v>Cymbella minuta var. pseudogracilis***retired***use Encyonema minutum var. pseudogracilis</v>
          </cell>
        </row>
        <row r="11738">
          <cell r="B11738" t="str">
            <v>Cymbella minuta var. silesiaca***retired***use Encyonema silesiacum</v>
          </cell>
        </row>
        <row r="11739">
          <cell r="B11739" t="str">
            <v>Cymbella minuta***retired***use Encyonema minutum</v>
          </cell>
        </row>
        <row r="11740">
          <cell r="B11740" t="str">
            <v>Cymbella moelleriana</v>
          </cell>
        </row>
        <row r="11741">
          <cell r="B11741" t="str">
            <v>Cymbella muelleri***retired***use Encyonema muelleri</v>
          </cell>
        </row>
        <row r="11742">
          <cell r="B11742" t="str">
            <v>Cymbella naviculacea</v>
          </cell>
        </row>
        <row r="11743">
          <cell r="B11743" t="str">
            <v>Cymbella naviculiformis</v>
          </cell>
        </row>
        <row r="11744">
          <cell r="B11744" t="str">
            <v>Cymbella neocistula</v>
          </cell>
        </row>
        <row r="11745">
          <cell r="B11745" t="str">
            <v>Cymbella neocistula var. islandica</v>
          </cell>
        </row>
        <row r="11746">
          <cell r="B11746" t="str">
            <v>Cymbella neoleptoceros</v>
          </cell>
        </row>
        <row r="11747">
          <cell r="B11747" t="str">
            <v>Cymbella norvegica***retired***use Encyonema norvegica</v>
          </cell>
        </row>
        <row r="11748">
          <cell r="B11748" t="str">
            <v>Cymbella oahuensis</v>
          </cell>
        </row>
        <row r="11749">
          <cell r="B11749" t="str">
            <v>Cymbella obscura</v>
          </cell>
        </row>
        <row r="11750">
          <cell r="B11750" t="str">
            <v>Cymbella obtusiformis</v>
          </cell>
        </row>
        <row r="11751">
          <cell r="B11751" t="str">
            <v>Cymbella obtusiuscula</v>
          </cell>
        </row>
        <row r="11752">
          <cell r="B11752" t="str">
            <v>Cymbella parviformis</v>
          </cell>
        </row>
        <row r="11753">
          <cell r="B11753" t="str">
            <v>Cymbella paucistriata</v>
          </cell>
        </row>
        <row r="11754">
          <cell r="B11754" t="str">
            <v>Cymbella peraspera</v>
          </cell>
        </row>
        <row r="11755">
          <cell r="B11755" t="str">
            <v>Cymbella percymbiformis</v>
          </cell>
        </row>
        <row r="11756">
          <cell r="B11756" t="str">
            <v>Cymbella perparva</v>
          </cell>
        </row>
        <row r="11757">
          <cell r="B11757" t="str">
            <v>Cymbella prostrata var. auerswaldii***retired***use Encyonema auerswaldii</v>
          </cell>
        </row>
        <row r="11758">
          <cell r="B11758" t="str">
            <v>Cymbella prostrata***retired***use Encyonema prostratum</v>
          </cell>
        </row>
        <row r="11759">
          <cell r="B11759" t="str">
            <v>Cymbella proxima</v>
          </cell>
        </row>
        <row r="11760">
          <cell r="B11760" t="str">
            <v>Cymbella pusilla</v>
          </cell>
        </row>
        <row r="11761">
          <cell r="B11761" t="str">
            <v>Cymbella reinhardtii</v>
          </cell>
        </row>
        <row r="11762">
          <cell r="B11762" t="str">
            <v>Cymbella rumrichae</v>
          </cell>
        </row>
        <row r="11763">
          <cell r="B11763" t="str">
            <v>Cymbella rupicola</v>
          </cell>
        </row>
        <row r="11764">
          <cell r="B11764" t="str">
            <v>Cymbella schubartoides</v>
          </cell>
        </row>
        <row r="11765">
          <cell r="B11765" t="str">
            <v>Cymbella similis</v>
          </cell>
        </row>
        <row r="11766">
          <cell r="B11766" t="str">
            <v>Cymbella simonsenii</v>
          </cell>
        </row>
        <row r="11767">
          <cell r="B11767" t="str">
            <v>Cymbella sinuata var. antiqua***retired***use Reimeria sinuata f. antiqua</v>
          </cell>
        </row>
        <row r="11768">
          <cell r="B11768" t="str">
            <v>Cymbella sinuata***retired***use Reimeria sinuata</v>
          </cell>
        </row>
        <row r="11769">
          <cell r="B11769" t="str">
            <v>Cymbella smithii</v>
          </cell>
        </row>
        <row r="11770">
          <cell r="B11770" t="str">
            <v>Cymbella stauroneiformis</v>
          </cell>
        </row>
        <row r="11771">
          <cell r="B11771" t="str">
            <v>Cymbella strontiana</v>
          </cell>
        </row>
        <row r="11772">
          <cell r="B11772" t="str">
            <v>Cymbella stuxbergii</v>
          </cell>
        </row>
        <row r="11773">
          <cell r="B11773" t="str">
            <v>Cymbella stuxbergii var. siberica</v>
          </cell>
        </row>
        <row r="11774">
          <cell r="B11774" t="str">
            <v>Cymbella subaequalis</v>
          </cell>
        </row>
        <row r="11775">
          <cell r="B11775" t="str">
            <v>Cymbella subaequalis f. krasskei</v>
          </cell>
        </row>
        <row r="11776">
          <cell r="B11776" t="str">
            <v>Cymbella subarctica</v>
          </cell>
        </row>
        <row r="11777">
          <cell r="B11777" t="str">
            <v>Cymbella subcistula</v>
          </cell>
        </row>
        <row r="11778">
          <cell r="B11778" t="str">
            <v>Cymbella subcuspidata</v>
          </cell>
        </row>
        <row r="11779">
          <cell r="B11779" t="str">
            <v>Cymbella subhelvetica</v>
          </cell>
        </row>
        <row r="11780">
          <cell r="B11780" t="str">
            <v>Cymbella subleptoceros</v>
          </cell>
        </row>
        <row r="11781">
          <cell r="B11781" t="str">
            <v>Cymbella subturgidula</v>
          </cell>
        </row>
        <row r="11782">
          <cell r="B11782" t="str">
            <v>Cymbella triangulum***retired***use Encyonema triangulum</v>
          </cell>
        </row>
        <row r="11783">
          <cell r="B11783" t="str">
            <v>Cymbella tropica</v>
          </cell>
        </row>
        <row r="11784">
          <cell r="B11784" t="str">
            <v>Cymbella tumida</v>
          </cell>
        </row>
        <row r="11785">
          <cell r="B11785" t="str">
            <v>Cymbella tumidula</v>
          </cell>
        </row>
        <row r="11786">
          <cell r="B11786" t="str">
            <v>Cymbella tumidula var. lancettula</v>
          </cell>
        </row>
        <row r="11787">
          <cell r="B11787" t="str">
            <v>Cymbella turgida***retired***use Cymbella elginsis</v>
          </cell>
        </row>
        <row r="11788">
          <cell r="B11788" t="str">
            <v>Cymbella turgidula</v>
          </cell>
        </row>
        <row r="11789">
          <cell r="B11789" t="str">
            <v>Cymbella tynnii</v>
          </cell>
        </row>
        <row r="11790">
          <cell r="B11790" t="str">
            <v>Cymbella ventricosa var. silesiaca</v>
          </cell>
        </row>
        <row r="11791">
          <cell r="B11791" t="str">
            <v>Cymbella vulgata</v>
          </cell>
        </row>
        <row r="11792">
          <cell r="B11792" t="str">
            <v>Cymbellaceae</v>
          </cell>
        </row>
        <row r="11793">
          <cell r="B11793" t="str">
            <v>Cymbellafalsa</v>
          </cell>
        </row>
        <row r="11794">
          <cell r="B11794" t="str">
            <v>Cymbellafalsa diluviana</v>
          </cell>
        </row>
        <row r="11795">
          <cell r="B11795" t="str">
            <v>Cymbellales</v>
          </cell>
        </row>
        <row r="11796">
          <cell r="B11796" t="str">
            <v>Cymbellonitzschia</v>
          </cell>
        </row>
        <row r="11797">
          <cell r="B11797" t="str">
            <v>Cymbellonitzschia diluviana</v>
          </cell>
        </row>
        <row r="11798">
          <cell r="B11798" t="str">
            <v>Cymbellonitzschia minima</v>
          </cell>
        </row>
        <row r="11799">
          <cell r="B11799" t="str">
            <v>Cymbellopsis apiculata</v>
          </cell>
        </row>
        <row r="11800">
          <cell r="B11800" t="str">
            <v>Cymbiodyta</v>
          </cell>
        </row>
        <row r="11801">
          <cell r="B11801" t="str">
            <v>Cymbiodyta chamberlaini</v>
          </cell>
        </row>
        <row r="11802">
          <cell r="B11802" t="str">
            <v>Cymbiodyta minima</v>
          </cell>
        </row>
        <row r="11803">
          <cell r="B11803" t="str">
            <v>Cymbiodyta semistriata</v>
          </cell>
        </row>
        <row r="11804">
          <cell r="B11804" t="str">
            <v>Cymbiodyta toddi</v>
          </cell>
        </row>
        <row r="11805">
          <cell r="B11805" t="str">
            <v>Cymbiodyta vindicata</v>
          </cell>
        </row>
        <row r="11806">
          <cell r="B11806" t="str">
            <v>Cymbopleura</v>
          </cell>
        </row>
        <row r="11807">
          <cell r="B11807" t="str">
            <v>Cymbopleura amphicephala</v>
          </cell>
        </row>
        <row r="11808">
          <cell r="B11808" t="str">
            <v>Cymbopleura anglica</v>
          </cell>
        </row>
        <row r="11809">
          <cell r="B11809" t="str">
            <v>Cymbopleura angustata</v>
          </cell>
        </row>
        <row r="11810">
          <cell r="B11810" t="str">
            <v>Cymbopleura angustata var. spitsbergensis</v>
          </cell>
        </row>
        <row r="11811">
          <cell r="B11811" t="str">
            <v>Cymbopleura apiculata</v>
          </cell>
        </row>
        <row r="11812">
          <cell r="B11812" t="str">
            <v>Cymbopleura austriaca</v>
          </cell>
        </row>
        <row r="11813">
          <cell r="B11813" t="str">
            <v>Cymbopleura crassipunctata</v>
          </cell>
        </row>
        <row r="11814">
          <cell r="B11814" t="str">
            <v>Cymbopleura cuspidata</v>
          </cell>
        </row>
        <row r="11815">
          <cell r="B11815" t="str">
            <v>Cymbopleura fluminea</v>
          </cell>
        </row>
        <row r="11816">
          <cell r="B11816" t="str">
            <v>Cymbopleura hauckii</v>
          </cell>
        </row>
        <row r="11817">
          <cell r="B11817" t="str">
            <v>Cymbopleura heinii</v>
          </cell>
        </row>
        <row r="11818">
          <cell r="B11818" t="str">
            <v>Cymbopleura hercynica</v>
          </cell>
        </row>
        <row r="11819">
          <cell r="B11819" t="str">
            <v>Cymbopleura hustedtii</v>
          </cell>
        </row>
        <row r="11820">
          <cell r="B11820" t="str">
            <v>Cymbopleura hybrida</v>
          </cell>
        </row>
        <row r="11821">
          <cell r="B11821" t="str">
            <v>Cymbopleura inaequaliformis</v>
          </cell>
        </row>
        <row r="11822">
          <cell r="B11822" t="str">
            <v>Cymbopleura inaequalis</v>
          </cell>
        </row>
        <row r="11823">
          <cell r="B11823" t="str">
            <v>Cymbopleura incerta</v>
          </cell>
        </row>
        <row r="11824">
          <cell r="B11824" t="str">
            <v>Cymbopleura incerta var. spitsbergensis</v>
          </cell>
        </row>
        <row r="11825">
          <cell r="B11825" t="str">
            <v>Cymbopleura incertiformis</v>
          </cell>
        </row>
        <row r="11826">
          <cell r="B11826" t="str">
            <v>Cymbopleura incertiformis var. laterostrata</v>
          </cell>
        </row>
        <row r="11827">
          <cell r="B11827" t="str">
            <v>Cymbopleura lanceolata</v>
          </cell>
        </row>
        <row r="11828">
          <cell r="B11828" t="str">
            <v>Cymbopleura lapponica</v>
          </cell>
        </row>
        <row r="11829">
          <cell r="B11829" t="str">
            <v>Cymbopleura lata</v>
          </cell>
        </row>
        <row r="11830">
          <cell r="B11830" t="str">
            <v>Cymbopleura linearis</v>
          </cell>
        </row>
        <row r="11831">
          <cell r="B11831" t="str">
            <v>Cymbopleura metzeltinii</v>
          </cell>
        </row>
        <row r="11832">
          <cell r="B11832" t="str">
            <v>Cymbopleura naviculiformis</v>
          </cell>
        </row>
        <row r="11833">
          <cell r="B11833" t="str">
            <v>Cymbopleura oblongata</v>
          </cell>
        </row>
        <row r="11834">
          <cell r="B11834" t="str">
            <v>Cymbopleura peranglica</v>
          </cell>
        </row>
        <row r="11835">
          <cell r="B11835" t="str">
            <v>Cymbopleura rainierensis</v>
          </cell>
        </row>
        <row r="11836">
          <cell r="B11836" t="str">
            <v>Cymbopleura rupicola</v>
          </cell>
        </row>
        <row r="11837">
          <cell r="B11837" t="str">
            <v>Cymbopleura semigibbosa</v>
          </cell>
        </row>
        <row r="11838">
          <cell r="B11838" t="str">
            <v>Cymbopleura stauroneiformis</v>
          </cell>
        </row>
        <row r="11839">
          <cell r="B11839" t="str">
            <v>Cymbopleura subaequalis</v>
          </cell>
        </row>
        <row r="11840">
          <cell r="B11840" t="str">
            <v>Cymbopleura subaequalis var. truncata</v>
          </cell>
        </row>
        <row r="11841">
          <cell r="B11841" t="str">
            <v>Cymbopleura subanglica</v>
          </cell>
        </row>
        <row r="11842">
          <cell r="B11842" t="str">
            <v>Cymbopleura subcuspidata</v>
          </cell>
        </row>
        <row r="11843">
          <cell r="B11843" t="str">
            <v>Cymbopleura sublanceolata</v>
          </cell>
        </row>
        <row r="11844">
          <cell r="B11844" t="str">
            <v>Cymbopleura subrostrata</v>
          </cell>
        </row>
        <row r="11845">
          <cell r="B11845" t="str">
            <v>Cymbopleura tynnii</v>
          </cell>
        </row>
        <row r="11846">
          <cell r="B11846" t="str">
            <v>Cymodoce faxoni***retired***use Harrieta faxoni</v>
          </cell>
        </row>
        <row r="11847">
          <cell r="B11847" t="str">
            <v>Cymodocea filiformis***retired***use Syringodium filiforme</v>
          </cell>
        </row>
        <row r="11848">
          <cell r="B11848" t="str">
            <v>Cymolutes</v>
          </cell>
        </row>
        <row r="11849">
          <cell r="B11849" t="str">
            <v>Cymolutes lecluse</v>
          </cell>
        </row>
        <row r="11850">
          <cell r="B11850" t="str">
            <v>Cymolutes microlepidotus***retired***use Cymolutes lecluse</v>
          </cell>
        </row>
        <row r="11851">
          <cell r="B11851" t="str">
            <v>Cymolutes praetextatus</v>
          </cell>
        </row>
        <row r="11852">
          <cell r="B11852" t="str">
            <v>Cymolutes sandeyeri***retired***use Coris sandeyeri</v>
          </cell>
        </row>
        <row r="11853">
          <cell r="B11853" t="str">
            <v>Cymolutes tateyamaensis***retired***use Cymolutes torquatus</v>
          </cell>
        </row>
        <row r="11854">
          <cell r="B11854" t="str">
            <v>Cymolutes torquatus</v>
          </cell>
        </row>
        <row r="11855">
          <cell r="B11855" t="str">
            <v>Cymopolia</v>
          </cell>
        </row>
        <row r="11856">
          <cell r="B11856" t="str">
            <v>Cymothoidae</v>
          </cell>
        </row>
        <row r="11857">
          <cell r="B11857" t="str">
            <v>Cynaedus***retired***use Ctenolabrus</v>
          </cell>
        </row>
        <row r="11858">
          <cell r="B11858" t="str">
            <v>Cynanchum angustifolium***retired***use Seutera angustifolia</v>
          </cell>
        </row>
        <row r="11859">
          <cell r="B11859" t="str">
            <v>Cynanchum laeve</v>
          </cell>
        </row>
        <row r="11860">
          <cell r="B11860" t="str">
            <v>Cynanchum louiseae***retired***use Vincetoxicum nigrum</v>
          </cell>
        </row>
        <row r="11861">
          <cell r="B11861" t="str">
            <v>Cynanchum rossicum***retired***use Vincetoxicum rossicum</v>
          </cell>
        </row>
        <row r="11862">
          <cell r="B11862" t="str">
            <v>Cynias kanekonis***retired***use Mustelus griseus</v>
          </cell>
        </row>
        <row r="11863">
          <cell r="B11863" t="str">
            <v>Cynias***retired***use Mustelus</v>
          </cell>
        </row>
        <row r="11864">
          <cell r="B11864" t="str">
            <v>Cynicoglossus bathybius***retired***use Microstomus bathybius</v>
          </cell>
        </row>
        <row r="11865">
          <cell r="B11865" t="str">
            <v>Cynicoglossus***retired***use Microstomus</v>
          </cell>
        </row>
        <row r="11866">
          <cell r="B11866" t="str">
            <v>Cynodon (Cynodontinae)</v>
          </cell>
        </row>
        <row r="11867">
          <cell r="B11867" t="str">
            <v>Cynodon (Poaceae)</v>
          </cell>
        </row>
        <row r="11868">
          <cell r="B11868" t="str">
            <v>Cynodon dactylon</v>
          </cell>
        </row>
        <row r="11869">
          <cell r="B11869" t="str">
            <v>Cynodontidae</v>
          </cell>
        </row>
        <row r="11870">
          <cell r="B11870" t="str">
            <v>Cynodraco</v>
          </cell>
        </row>
        <row r="11871">
          <cell r="B11871" t="str">
            <v>Cynoglossidae</v>
          </cell>
        </row>
        <row r="11872">
          <cell r="B11872" t="str">
            <v>Cynoglossinae</v>
          </cell>
        </row>
        <row r="11873">
          <cell r="B11873" t="str">
            <v>Cynoglossoides acaudatus***retired***use Cynoglossus acaudatus</v>
          </cell>
        </row>
        <row r="11874">
          <cell r="B11874" t="str">
            <v>Cynoglossoides durbanensis***retired***use Cynoglossus durbanensis</v>
          </cell>
        </row>
        <row r="11875">
          <cell r="B11875" t="str">
            <v>Cynoglossoides gilchristi***retired***use Cynoglossus gilchristi</v>
          </cell>
        </row>
        <row r="11876">
          <cell r="B11876" t="str">
            <v>Cynoglossoides***retired***use Cynoglossus</v>
          </cell>
        </row>
        <row r="11877">
          <cell r="B11877" t="str">
            <v>Cynoglossum officinale</v>
          </cell>
        </row>
        <row r="11878">
          <cell r="B11878" t="str">
            <v>Cynoglossus</v>
          </cell>
        </row>
        <row r="11879">
          <cell r="B11879" t="str">
            <v>Cynoglossus abbreviatus</v>
          </cell>
        </row>
        <row r="11880">
          <cell r="B11880" t="str">
            <v>Cynoglossus acaudatus</v>
          </cell>
        </row>
        <row r="11881">
          <cell r="B11881" t="str">
            <v>Cynoglossus acutirostris</v>
          </cell>
        </row>
        <row r="11882">
          <cell r="B11882" t="str">
            <v>Cynoglossus arel</v>
          </cell>
        </row>
        <row r="11883">
          <cell r="B11883" t="str">
            <v>Cynoglossus attenuatus</v>
          </cell>
        </row>
        <row r="11884">
          <cell r="B11884" t="str">
            <v>Cynoglossus beauforti***retired***use Cynoglossus suyeni</v>
          </cell>
        </row>
        <row r="11885">
          <cell r="B11885" t="str">
            <v>Cynoglossus bilineatus</v>
          </cell>
        </row>
        <row r="11886">
          <cell r="B11886" t="str">
            <v>Cynoglossus boreenensis***retired***use Cynoglossus trulla</v>
          </cell>
        </row>
        <row r="11887">
          <cell r="B11887" t="str">
            <v>Cynoglossus brachycephalus***retired***use Cynoglossus kopsii</v>
          </cell>
        </row>
        <row r="11888">
          <cell r="B11888" t="str">
            <v>Cynoglossus broadhursti</v>
          </cell>
        </row>
        <row r="11889">
          <cell r="B11889" t="str">
            <v>Cynoglossus browni</v>
          </cell>
        </row>
        <row r="11890">
          <cell r="B11890" t="str">
            <v>Cynoglossus cadenati</v>
          </cell>
        </row>
        <row r="11891">
          <cell r="B11891" t="str">
            <v>Cynoglossus canariensis</v>
          </cell>
        </row>
        <row r="11892">
          <cell r="B11892" t="str">
            <v>Cynoglossus capensis</v>
          </cell>
        </row>
        <row r="11893">
          <cell r="B11893" t="str">
            <v>Cynoglossus carpenteri</v>
          </cell>
        </row>
        <row r="11894">
          <cell r="B11894" t="str">
            <v>Cynoglossus cynoglossus</v>
          </cell>
        </row>
        <row r="11895">
          <cell r="B11895" t="str">
            <v>Cynoglossus dispar</v>
          </cell>
        </row>
        <row r="11896">
          <cell r="B11896" t="str">
            <v>Cynoglossus dollfusi</v>
          </cell>
        </row>
        <row r="11897">
          <cell r="B11897" t="str">
            <v>Cynoglossus dubius</v>
          </cell>
        </row>
        <row r="11898">
          <cell r="B11898" t="str">
            <v>Cynoglossus durbanensis</v>
          </cell>
        </row>
        <row r="11899">
          <cell r="B11899" t="str">
            <v>Cynoglossus feldmanni</v>
          </cell>
        </row>
        <row r="11900">
          <cell r="B11900" t="str">
            <v>Cynoglossus gilchristi</v>
          </cell>
        </row>
        <row r="11901">
          <cell r="B11901" t="str">
            <v>Cynoglossus gracilis</v>
          </cell>
        </row>
        <row r="11902">
          <cell r="B11902" t="str">
            <v>Cynoglossus heterolepis</v>
          </cell>
        </row>
        <row r="11903">
          <cell r="B11903" t="str">
            <v>Cynoglossus interruptus</v>
          </cell>
        </row>
        <row r="11904">
          <cell r="B11904" t="str">
            <v>Cynoglossus itinus</v>
          </cell>
        </row>
        <row r="11905">
          <cell r="B11905" t="str">
            <v>Cynoglossus joyneri</v>
          </cell>
        </row>
        <row r="11906">
          <cell r="B11906" t="str">
            <v>Cynoglossus kapuasensis</v>
          </cell>
        </row>
        <row r="11907">
          <cell r="B11907" t="str">
            <v>Cynoglossus kopsii</v>
          </cell>
        </row>
        <row r="11908">
          <cell r="B11908" t="str">
            <v>Cynoglossus lachneri</v>
          </cell>
        </row>
        <row r="11909">
          <cell r="B11909" t="str">
            <v>Cynoglossus lida</v>
          </cell>
        </row>
        <row r="11910">
          <cell r="B11910" t="str">
            <v>Cynoglossus lighti</v>
          </cell>
        </row>
        <row r="11911">
          <cell r="B11911" t="str">
            <v>Cynoglossus lineolatus</v>
          </cell>
        </row>
        <row r="11912">
          <cell r="B11912" t="str">
            <v>Cynoglossus lingua</v>
          </cell>
        </row>
        <row r="11913">
          <cell r="B11913" t="str">
            <v>Cynoglossus maccullochi</v>
          </cell>
        </row>
        <row r="11914">
          <cell r="B11914" t="str">
            <v>Cynoglossus macrolepidotus</v>
          </cell>
        </row>
        <row r="11915">
          <cell r="B11915" t="str">
            <v>Cynoglossus macrophthalmus</v>
          </cell>
        </row>
        <row r="11916">
          <cell r="B11916" t="str">
            <v>Cynoglossus macrostomus</v>
          </cell>
        </row>
        <row r="11917">
          <cell r="B11917" t="str">
            <v>Cynoglossus maculipinnis</v>
          </cell>
        </row>
        <row r="11918">
          <cell r="B11918" t="str">
            <v>Cynoglossus marleyi</v>
          </cell>
        </row>
        <row r="11919">
          <cell r="B11919" t="str">
            <v>Cynoglossus melampetalus</v>
          </cell>
        </row>
        <row r="11920">
          <cell r="B11920" t="str">
            <v>Cynoglossus microlepis</v>
          </cell>
        </row>
        <row r="11921">
          <cell r="B11921" t="str">
            <v>Cynoglossus monodi</v>
          </cell>
        </row>
        <row r="11922">
          <cell r="B11922" t="str">
            <v>Cynoglossus monopus</v>
          </cell>
        </row>
        <row r="11923">
          <cell r="B11923" t="str">
            <v>Cynoglossus nigropinnatus</v>
          </cell>
        </row>
        <row r="11924">
          <cell r="B11924" t="str">
            <v>Cynoglossus ogilbyi</v>
          </cell>
        </row>
        <row r="11925">
          <cell r="B11925" t="str">
            <v>Cynoglossus oligolepis</v>
          </cell>
        </row>
        <row r="11926">
          <cell r="B11926" t="str">
            <v>Cynoglossus pottii</v>
          </cell>
        </row>
        <row r="11927">
          <cell r="B11927" t="str">
            <v>Cynoglossus puncticeps</v>
          </cell>
        </row>
        <row r="11928">
          <cell r="B11928" t="str">
            <v>Cynoglossus purpureomaculatus</v>
          </cell>
        </row>
        <row r="11929">
          <cell r="B11929" t="str">
            <v>Cynoglossus quinquelineatus***retired***use Cynoglossus bilineatus</v>
          </cell>
        </row>
        <row r="11930">
          <cell r="B11930" t="str">
            <v>Cynoglossus robustus</v>
          </cell>
        </row>
        <row r="11931">
          <cell r="B11931" t="str">
            <v>Cynoglossus roulei</v>
          </cell>
        </row>
        <row r="11932">
          <cell r="B11932" t="str">
            <v>Cynoglossus sealarki</v>
          </cell>
        </row>
        <row r="11933">
          <cell r="B11933" t="str">
            <v>Cynoglossus semifasciatus</v>
          </cell>
        </row>
        <row r="11934">
          <cell r="B11934" t="str">
            <v>Cynoglossus semilaevis</v>
          </cell>
        </row>
        <row r="11935">
          <cell r="B11935" t="str">
            <v>Cynoglossus senegalensis</v>
          </cell>
        </row>
        <row r="11936">
          <cell r="B11936" t="str">
            <v>Cynoglossus sibogae</v>
          </cell>
        </row>
        <row r="11937">
          <cell r="B11937" t="str">
            <v>Cynoglossus sinicus</v>
          </cell>
        </row>
        <row r="11938">
          <cell r="B11938" t="str">
            <v>Cynoglossus sinusarabici</v>
          </cell>
        </row>
        <row r="11939">
          <cell r="B11939" t="str">
            <v>Cynoglossus suyeni</v>
          </cell>
        </row>
        <row r="11940">
          <cell r="B11940" t="str">
            <v>Cynoglossus trigrammus</v>
          </cell>
        </row>
        <row r="11941">
          <cell r="B11941" t="str">
            <v>Cynoglossus trulla</v>
          </cell>
        </row>
        <row r="11942">
          <cell r="B11942" t="str">
            <v>Cynoglossus waandersii</v>
          </cell>
        </row>
        <row r="11943">
          <cell r="B11943" t="str">
            <v>Cynoglossus zanzibarensis</v>
          </cell>
        </row>
        <row r="11944">
          <cell r="B11944" t="str">
            <v>Cynolebias</v>
          </cell>
        </row>
        <row r="11945">
          <cell r="B11945" t="str">
            <v>Cynolebias ladigesi***retired***use Leptolebias minimus</v>
          </cell>
        </row>
        <row r="11946">
          <cell r="B11946" t="str">
            <v>Cynolebias nigripinnis alexandri***retired***use Austrolebias alexandri</v>
          </cell>
        </row>
        <row r="11947">
          <cell r="B11947" t="str">
            <v>Cynomacrurus</v>
          </cell>
        </row>
        <row r="11948">
          <cell r="B11948" t="str">
            <v>Cynomacrurus piriei</v>
          </cell>
        </row>
        <row r="11949">
          <cell r="B11949" t="str">
            <v>Cynopoecilus</v>
          </cell>
        </row>
        <row r="11950">
          <cell r="B11950" t="str">
            <v>Cynoponticus</v>
          </cell>
        </row>
        <row r="11951">
          <cell r="B11951" t="str">
            <v>Cynoponticus ferox</v>
          </cell>
        </row>
        <row r="11952">
          <cell r="B11952" t="str">
            <v>Cynoponticus savanna</v>
          </cell>
        </row>
        <row r="11953">
          <cell r="B11953" t="str">
            <v>Cynosciadium digitatum</v>
          </cell>
        </row>
        <row r="11954">
          <cell r="B11954" t="str">
            <v>Cynoscion</v>
          </cell>
        </row>
        <row r="11955">
          <cell r="B11955" t="str">
            <v>Cynoscion acoupa</v>
          </cell>
        </row>
        <row r="11956">
          <cell r="B11956" t="str">
            <v>Cynoscion albus</v>
          </cell>
        </row>
        <row r="11957">
          <cell r="B11957" t="str">
            <v>Cynoscion arenarius</v>
          </cell>
        </row>
        <row r="11958">
          <cell r="B11958" t="str">
            <v>Cynoscion jamaicensis</v>
          </cell>
        </row>
        <row r="11959">
          <cell r="B11959" t="str">
            <v>Cynoscion leiarchus</v>
          </cell>
        </row>
        <row r="11960">
          <cell r="B11960" t="str">
            <v>Cynoscion microlepidotus</v>
          </cell>
        </row>
        <row r="11961">
          <cell r="B11961" t="str">
            <v>Cynoscion nebulosus</v>
          </cell>
        </row>
        <row r="11962">
          <cell r="B11962" t="str">
            <v>Cynoscion nobilis***retired***use Atractoscion nobilis</v>
          </cell>
        </row>
        <row r="11963">
          <cell r="B11963" t="str">
            <v>Cynoscion nothus</v>
          </cell>
        </row>
        <row r="11964">
          <cell r="B11964" t="str">
            <v>Cynoscion orhtonopterus***retired***use Cynoscion othonopterus</v>
          </cell>
        </row>
        <row r="11965">
          <cell r="B11965" t="str">
            <v>Cynoscion othonopterus</v>
          </cell>
        </row>
        <row r="11966">
          <cell r="B11966" t="str">
            <v>Cynoscion parvipinnis</v>
          </cell>
        </row>
        <row r="11967">
          <cell r="B11967" t="str">
            <v>Cynoscion regalis</v>
          </cell>
        </row>
        <row r="11968">
          <cell r="B11968" t="str">
            <v>Cynoscion reticulatus</v>
          </cell>
        </row>
        <row r="11969">
          <cell r="B11969" t="str">
            <v>Cynoscion similis</v>
          </cell>
        </row>
        <row r="11970">
          <cell r="B11970" t="str">
            <v>Cynoscion steindachneri</v>
          </cell>
        </row>
        <row r="11971">
          <cell r="B11971" t="str">
            <v>Cynoscion virescens</v>
          </cell>
        </row>
        <row r="11972">
          <cell r="B11972" t="str">
            <v>Cynoscion xanthulus</v>
          </cell>
        </row>
        <row r="11973">
          <cell r="B11973" t="str">
            <v>Cynosurus cristatus</v>
          </cell>
        </row>
        <row r="11974">
          <cell r="B11974" t="str">
            <v>Cynothrissa</v>
          </cell>
        </row>
        <row r="11975">
          <cell r="B11975" t="str">
            <v>Cynothrissa ansorgii</v>
          </cell>
        </row>
        <row r="11976">
          <cell r="B11976" t="str">
            <v>Cynothrissa mento</v>
          </cell>
        </row>
        <row r="11977">
          <cell r="B11977" t="str">
            <v>Cyperaceae</v>
          </cell>
        </row>
        <row r="11978">
          <cell r="B11978" t="str">
            <v>Cyperus</v>
          </cell>
        </row>
        <row r="11979">
          <cell r="B11979" t="str">
            <v>Cyperus acuminatus</v>
          </cell>
        </row>
        <row r="11980">
          <cell r="B11980" t="str">
            <v>Cyperus articulatus</v>
          </cell>
        </row>
        <row r="11981">
          <cell r="B11981" t="str">
            <v>Cyperus compressus</v>
          </cell>
        </row>
        <row r="11982">
          <cell r="B11982" t="str">
            <v>Cyperus croceus</v>
          </cell>
        </row>
        <row r="11983">
          <cell r="B11983" t="str">
            <v>Cyperus echinatus</v>
          </cell>
        </row>
        <row r="11984">
          <cell r="B11984" t="str">
            <v>Cyperus eragrostis</v>
          </cell>
        </row>
        <row r="11985">
          <cell r="B11985" t="str">
            <v>Cyperus erythrorhizos</v>
          </cell>
        </row>
        <row r="11986">
          <cell r="B11986" t="str">
            <v>Cyperus esculentus</v>
          </cell>
        </row>
        <row r="11987">
          <cell r="B11987" t="str">
            <v>Cyperus filicinus</v>
          </cell>
        </row>
        <row r="11988">
          <cell r="B11988" t="str">
            <v>Cyperus flavescens</v>
          </cell>
        </row>
        <row r="11989">
          <cell r="B11989" t="str">
            <v>Cyperus haspan</v>
          </cell>
        </row>
        <row r="11990">
          <cell r="B11990" t="str">
            <v>Cyperus lancastriensis</v>
          </cell>
        </row>
        <row r="11991">
          <cell r="B11991" t="str">
            <v>Cyperus lecontei</v>
          </cell>
        </row>
        <row r="11992">
          <cell r="B11992" t="str">
            <v>Cyperus odoratus</v>
          </cell>
        </row>
        <row r="11993">
          <cell r="B11993" t="str">
            <v>Cyperus polystachyos</v>
          </cell>
        </row>
        <row r="11994">
          <cell r="B11994" t="str">
            <v>Cyperus pseudovegetus</v>
          </cell>
        </row>
        <row r="11995">
          <cell r="B11995" t="str">
            <v>Cyperus retrorsus</v>
          </cell>
        </row>
        <row r="11996">
          <cell r="B11996" t="str">
            <v>Cyperus schweinitzii</v>
          </cell>
        </row>
        <row r="11997">
          <cell r="B11997" t="str">
            <v>Cyperus squarrosus</v>
          </cell>
        </row>
        <row r="11998">
          <cell r="B11998" t="str">
            <v>Cyperus strigosus</v>
          </cell>
        </row>
        <row r="11999">
          <cell r="B11999" t="str">
            <v>Cyperus surinamensis</v>
          </cell>
        </row>
        <row r="12000">
          <cell r="B12000" t="str">
            <v>Cyperus virens</v>
          </cell>
        </row>
        <row r="12001">
          <cell r="B12001" t="str">
            <v>Cyphocaris challengeri</v>
          </cell>
        </row>
        <row r="12002">
          <cell r="B12002" t="str">
            <v>Cyphocharax magdalenae</v>
          </cell>
        </row>
        <row r="12003">
          <cell r="B12003" t="str">
            <v>Cyphocharax multilineatus</v>
          </cell>
        </row>
        <row r="12004">
          <cell r="B12004" t="str">
            <v>Cyphoderia</v>
          </cell>
        </row>
        <row r="12005">
          <cell r="B12005" t="str">
            <v>Cyphoderiidae</v>
          </cell>
        </row>
        <row r="12006">
          <cell r="B12006" t="str">
            <v>Cyphoderinae</v>
          </cell>
        </row>
        <row r="12007">
          <cell r="B12007" t="str">
            <v>Cyphoderus</v>
          </cell>
        </row>
        <row r="12008">
          <cell r="B12008" t="str">
            <v>Cyphomella</v>
          </cell>
        </row>
        <row r="12009">
          <cell r="B12009" t="str">
            <v>Cyphon</v>
          </cell>
        </row>
        <row r="12010">
          <cell r="B12010" t="str">
            <v>Cyphotilapia</v>
          </cell>
        </row>
        <row r="12011">
          <cell r="B12011" t="str">
            <v>Cyphotilapia frontosa</v>
          </cell>
        </row>
        <row r="12012">
          <cell r="B12012" t="str">
            <v>Cypraea</v>
          </cell>
        </row>
        <row r="12013">
          <cell r="B12013" t="str">
            <v>Cypraea spadicea</v>
          </cell>
        </row>
        <row r="12014">
          <cell r="B12014" t="str">
            <v>Cypricercus</v>
          </cell>
        </row>
        <row r="12015">
          <cell r="B12015" t="str">
            <v>Cyprichromis</v>
          </cell>
        </row>
        <row r="12016">
          <cell r="B12016" t="str">
            <v>Cyprichromis leptosoma</v>
          </cell>
        </row>
        <row r="12017">
          <cell r="B12017" t="str">
            <v>Cypridae***retired***use Cyprididae</v>
          </cell>
        </row>
        <row r="12018">
          <cell r="B12018" t="str">
            <v>Cyprideis</v>
          </cell>
        </row>
        <row r="12019">
          <cell r="B12019" t="str">
            <v>Cyprideis torosa</v>
          </cell>
        </row>
        <row r="12020">
          <cell r="B12020" t="str">
            <v>Cyprididae</v>
          </cell>
        </row>
        <row r="12021">
          <cell r="B12021" t="str">
            <v>Cypridina</v>
          </cell>
        </row>
        <row r="12022">
          <cell r="B12022" t="str">
            <v>Cypridinidae</v>
          </cell>
        </row>
        <row r="12023">
          <cell r="B12023" t="str">
            <v>Cypridinoidea</v>
          </cell>
        </row>
        <row r="12024">
          <cell r="B12024" t="str">
            <v>Cyprinella</v>
          </cell>
        </row>
        <row r="12025">
          <cell r="B12025" t="str">
            <v>Cyprinella analostana</v>
          </cell>
        </row>
        <row r="12026">
          <cell r="B12026" t="str">
            <v>Cyprinella caerulea</v>
          </cell>
        </row>
        <row r="12027">
          <cell r="B12027" t="str">
            <v>Cyprinella callisema</v>
          </cell>
        </row>
        <row r="12028">
          <cell r="B12028" t="str">
            <v>Cyprinella callistia</v>
          </cell>
        </row>
        <row r="12029">
          <cell r="B12029" t="str">
            <v>Cyprinella callitaenia</v>
          </cell>
        </row>
        <row r="12030">
          <cell r="B12030" t="str">
            <v>Cyprinella camura</v>
          </cell>
        </row>
        <row r="12031">
          <cell r="B12031" t="str">
            <v>Cyprinella chloristia</v>
          </cell>
        </row>
        <row r="12032">
          <cell r="B12032" t="str">
            <v>Cyprinella formosa</v>
          </cell>
        </row>
        <row r="12033">
          <cell r="B12033" t="str">
            <v>Cyprinella galactura</v>
          </cell>
        </row>
        <row r="12034">
          <cell r="B12034" t="str">
            <v>Cyprinella gibbsi</v>
          </cell>
        </row>
        <row r="12035">
          <cell r="B12035" t="str">
            <v>Cyprinella labrosa</v>
          </cell>
        </row>
        <row r="12036">
          <cell r="B12036" t="str">
            <v>Cyprinella leedsi</v>
          </cell>
        </row>
        <row r="12037">
          <cell r="B12037" t="str">
            <v>Cyprinella lepida</v>
          </cell>
        </row>
        <row r="12038">
          <cell r="B12038" t="str">
            <v>Cyprinella lutrensis</v>
          </cell>
        </row>
        <row r="12039">
          <cell r="B12039" t="str">
            <v>Cyprinella lutrensis x Cyprinella venusta</v>
          </cell>
        </row>
        <row r="12040">
          <cell r="B12040" t="str">
            <v>Cyprinella monacha***retired***use Erimonax monachus</v>
          </cell>
        </row>
        <row r="12041">
          <cell r="B12041" t="str">
            <v>Cyprinella nivea</v>
          </cell>
        </row>
        <row r="12042">
          <cell r="B12042" t="str">
            <v>Cyprinella proserpina</v>
          </cell>
        </row>
        <row r="12043">
          <cell r="B12043" t="str">
            <v>Cyprinella pyrrhomelas</v>
          </cell>
        </row>
        <row r="12044">
          <cell r="B12044" t="str">
            <v>Cyprinella spiloptera</v>
          </cell>
        </row>
        <row r="12045">
          <cell r="B12045" t="str">
            <v>Cyprinella stigmatura</v>
          </cell>
        </row>
        <row r="12046">
          <cell r="B12046" t="str">
            <v>Cyprinella trichroistia</v>
          </cell>
        </row>
        <row r="12047">
          <cell r="B12047" t="str">
            <v>Cyprinella venusta</v>
          </cell>
        </row>
        <row r="12048">
          <cell r="B12048" t="str">
            <v>Cyprinella venusta x Luxilus zonistius</v>
          </cell>
        </row>
        <row r="12049">
          <cell r="B12049" t="str">
            <v>Cyprinella whipplei</v>
          </cell>
        </row>
        <row r="12050">
          <cell r="B12050" t="str">
            <v>Cyprinella xaenura</v>
          </cell>
        </row>
        <row r="12051">
          <cell r="B12051" t="str">
            <v>Cyprinella zanema***retired***use Hybopsis zanema</v>
          </cell>
        </row>
        <row r="12052">
          <cell r="B12052" t="str">
            <v>Cyprinidae</v>
          </cell>
        </row>
        <row r="12053">
          <cell r="B12053" t="str">
            <v>Cypriniformes</v>
          </cell>
        </row>
        <row r="12054">
          <cell r="B12054" t="str">
            <v>Cyprinodon</v>
          </cell>
        </row>
        <row r="12055">
          <cell r="B12055" t="str">
            <v>Cyprinodon bovinus</v>
          </cell>
        </row>
        <row r="12056">
          <cell r="B12056" t="str">
            <v>Cyprinodon diabolis</v>
          </cell>
        </row>
        <row r="12057">
          <cell r="B12057" t="str">
            <v>Cyprinodon elegans</v>
          </cell>
        </row>
        <row r="12058">
          <cell r="B12058" t="str">
            <v>Cyprinodon eximius</v>
          </cell>
        </row>
        <row r="12059">
          <cell r="B12059" t="str">
            <v>Cyprinodon hubbsi</v>
          </cell>
        </row>
        <row r="12060">
          <cell r="B12060" t="str">
            <v>Cyprinodon iberus***retired***use Aphanius iberus</v>
          </cell>
        </row>
        <row r="12061">
          <cell r="B12061" t="str">
            <v>Cyprinodon macularius</v>
          </cell>
        </row>
        <row r="12062">
          <cell r="B12062" t="str">
            <v>Cyprinodon nevadensis</v>
          </cell>
        </row>
        <row r="12063">
          <cell r="B12063" t="str">
            <v>Cyprinodon nevadensis mionectes</v>
          </cell>
        </row>
        <row r="12064">
          <cell r="B12064" t="str">
            <v>Cyprinodon nevadensis nevadensis</v>
          </cell>
        </row>
        <row r="12065">
          <cell r="B12065" t="str">
            <v>Cyprinodon nevadensis pectoralis</v>
          </cell>
        </row>
        <row r="12066">
          <cell r="B12066" t="str">
            <v>Cyprinodon pecosensis</v>
          </cell>
        </row>
        <row r="12067">
          <cell r="B12067" t="str">
            <v>Cyprinodon radiosus</v>
          </cell>
        </row>
        <row r="12068">
          <cell r="B12068" t="str">
            <v>Cyprinodon rubrofluviatilis</v>
          </cell>
        </row>
        <row r="12069">
          <cell r="B12069" t="str">
            <v>Cyprinodon salinus</v>
          </cell>
        </row>
        <row r="12070">
          <cell r="B12070" t="str">
            <v>Cyprinodon tularosa</v>
          </cell>
        </row>
        <row r="12071">
          <cell r="B12071" t="str">
            <v>Cyprinodon variegatus</v>
          </cell>
        </row>
        <row r="12072">
          <cell r="B12072" t="str">
            <v>Cyprinodontidae</v>
          </cell>
        </row>
        <row r="12073">
          <cell r="B12073" t="str">
            <v>Cyprinodontiformes</v>
          </cell>
        </row>
        <row r="12074">
          <cell r="B12074" t="str">
            <v>Cyprinodontoidei</v>
          </cell>
        </row>
        <row r="12075">
          <cell r="B12075" t="str">
            <v>Cyprinoidei***retired***use Cypriniformes</v>
          </cell>
        </row>
        <row r="12076">
          <cell r="B12076" t="str">
            <v>Cyprinus</v>
          </cell>
        </row>
        <row r="12077">
          <cell r="B12077" t="str">
            <v>Cyprinus auratus***retired***use Carassius auratus</v>
          </cell>
        </row>
        <row r="12078">
          <cell r="B12078" t="str">
            <v>Cyprinus brama***retired***use Abramis brama</v>
          </cell>
        </row>
        <row r="12079">
          <cell r="B12079" t="str">
            <v>Cyprinus carassius***retired***use Carassius carassius</v>
          </cell>
        </row>
        <row r="12080">
          <cell r="B12080" t="str">
            <v>Cyprinus carpio</v>
          </cell>
        </row>
        <row r="12081">
          <cell r="B12081" t="str">
            <v>Cyprinus carpio carpio</v>
          </cell>
        </row>
        <row r="12082">
          <cell r="B12082" t="str">
            <v>Cyprinus carpio communis</v>
          </cell>
        </row>
        <row r="12083">
          <cell r="B12083" t="str">
            <v>Cyprinus carpio x Carassius auratus</v>
          </cell>
        </row>
        <row r="12084">
          <cell r="B12084" t="str">
            <v>Cyprinus gobio***retired***use Gobio gobio</v>
          </cell>
        </row>
        <row r="12085">
          <cell r="B12085" t="str">
            <v>Cyprinus idus***retired***use Leuciscus idus</v>
          </cell>
        </row>
        <row r="12086">
          <cell r="B12086" t="str">
            <v>Cyprinus phoxinus***retired***use Phoxinus phoxinus</v>
          </cell>
        </row>
        <row r="12087">
          <cell r="B12087" t="str">
            <v>Cyprinus rerio***retired***use Danio rerio</v>
          </cell>
        </row>
        <row r="12088">
          <cell r="B12088" t="str">
            <v>Cypripedium</v>
          </cell>
        </row>
        <row r="12089">
          <cell r="B12089" t="str">
            <v>Cypripedium acaule</v>
          </cell>
        </row>
        <row r="12090">
          <cell r="B12090" t="str">
            <v>Cypripedium parviflorum var. pubescens</v>
          </cell>
        </row>
        <row r="12091">
          <cell r="B12091" t="str">
            <v>Cyprogenia stegaria</v>
          </cell>
        </row>
        <row r="12092">
          <cell r="B12092" t="str">
            <v>Cypselurus</v>
          </cell>
        </row>
        <row r="12093">
          <cell r="B12093" t="str">
            <v>Cypselurus angusticeps</v>
          </cell>
        </row>
        <row r="12094">
          <cell r="B12094" t="str">
            <v>Cypselurus atrisignis***retired***use Cheilopogon atrisignis</v>
          </cell>
        </row>
        <row r="12095">
          <cell r="B12095" t="str">
            <v>Cypselurus bahiensis***retired***use Cheilopogon cyanopterus</v>
          </cell>
        </row>
        <row r="12096">
          <cell r="B12096" t="str">
            <v>Cypselurus californicus***retired***use Cheilopogon pinnatibarbatus</v>
          </cell>
        </row>
        <row r="12097">
          <cell r="B12097" t="str">
            <v>Cypselurus comatus</v>
          </cell>
        </row>
        <row r="12098">
          <cell r="B12098" t="str">
            <v>Cypselurus cyanopterus***retired***use Cheilopogon cyanopterus</v>
          </cell>
        </row>
        <row r="12099">
          <cell r="B12099" t="str">
            <v>Cypselurus exsiliens***retired***use Cheilopogon exsiliens</v>
          </cell>
        </row>
        <row r="12100">
          <cell r="B12100" t="str">
            <v>Cypselurus furcatus***retired***use Cheilopogon furcatus</v>
          </cell>
        </row>
        <row r="12101">
          <cell r="B12101" t="str">
            <v>Cypselurus heterurus***retired***use Cheilopogon heterurus</v>
          </cell>
        </row>
        <row r="12102">
          <cell r="B12102" t="str">
            <v>Cypselurus hubbsi***retired***use Cheilopogon heterurus hubbsi</v>
          </cell>
        </row>
        <row r="12103">
          <cell r="B12103" t="str">
            <v>Cypselurus melanocercus***retired***use Cheilopogon pinnatibarbatus melanocercus</v>
          </cell>
        </row>
        <row r="12104">
          <cell r="B12104" t="str">
            <v>Cypselurus melanurus***retired***use Cheilopogon melanurus</v>
          </cell>
        </row>
        <row r="12105">
          <cell r="B12105" t="str">
            <v>Cypselurus nigricans***retired***use Cheilopogon nigricans</v>
          </cell>
        </row>
        <row r="12106">
          <cell r="B12106" t="str">
            <v>Cypselurus nonsuchae***retired***use Hirundichthys rondeletii</v>
          </cell>
        </row>
        <row r="12107">
          <cell r="B12107" t="str">
            <v>Cypselurus opisthopus</v>
          </cell>
        </row>
        <row r="12108">
          <cell r="B12108" t="str">
            <v>Cypselurus pinnatibarbatus***retired***use Cheilopogon pinnatibarbatus</v>
          </cell>
        </row>
        <row r="12109">
          <cell r="B12109" t="str">
            <v>Cypselurus poecilopterus</v>
          </cell>
        </row>
        <row r="12110">
          <cell r="B12110" t="str">
            <v>Cypselurus rufipinnis***retired***use Hirundichthys rondeletii</v>
          </cell>
        </row>
        <row r="12111">
          <cell r="B12111" t="str">
            <v>Cypselurus simus</v>
          </cell>
        </row>
        <row r="12112">
          <cell r="B12112" t="str">
            <v>Cypselurus speculiger***retired***use Hirundichthys speculiger</v>
          </cell>
        </row>
        <row r="12113">
          <cell r="B12113" t="str">
            <v>Cypselurus spilonotopterus***retired***use Cheilopogon spilonotopterus</v>
          </cell>
        </row>
        <row r="12114">
          <cell r="B12114" t="str">
            <v>Cypselurus spilopterus***retired***use Cheilopogon spilopterus</v>
          </cell>
        </row>
        <row r="12115">
          <cell r="B12115" t="str">
            <v>Cypselurus suttoni***retired***use Cheilopogon suttoni</v>
          </cell>
        </row>
        <row r="12116">
          <cell r="B12116" t="str">
            <v>Cyrenoida floridana</v>
          </cell>
        </row>
        <row r="12117">
          <cell r="B12117" t="str">
            <v>Cyrenoididae</v>
          </cell>
        </row>
        <row r="12118">
          <cell r="B12118" t="str">
            <v>Cyrilla racemiflora</v>
          </cell>
        </row>
        <row r="12119">
          <cell r="B12119" t="str">
            <v>Cyrnellus</v>
          </cell>
        </row>
        <row r="12120">
          <cell r="B12120" t="str">
            <v>Cyrnellus fraternus</v>
          </cell>
        </row>
        <row r="12121">
          <cell r="B12121" t="str">
            <v>Cyrtocara</v>
          </cell>
        </row>
        <row r="12122">
          <cell r="B12122" t="str">
            <v>Cyrtocara chrysonota***retired***use Copadichromis chrysonotus</v>
          </cell>
        </row>
        <row r="12123">
          <cell r="B12123" t="str">
            <v>Cyrtocara compressiceps***retired***use Dimidiochromis compressiceps</v>
          </cell>
        </row>
        <row r="12124">
          <cell r="B12124" t="str">
            <v>Cyrtocara euchila***retired***use Cheilochromis euchilus</v>
          </cell>
        </row>
        <row r="12125">
          <cell r="B12125" t="str">
            <v>Cyrtocara formosa***retired***use Maravichromis formosus</v>
          </cell>
        </row>
        <row r="12126">
          <cell r="B12126" t="str">
            <v>Cyrtocara moorii</v>
          </cell>
        </row>
        <row r="12127">
          <cell r="B12127" t="str">
            <v>Cyrtocara rostrata***retired***use Fossorochromis rostratus</v>
          </cell>
        </row>
        <row r="12128">
          <cell r="B12128" t="str">
            <v>Cyrtodaria siliqua</v>
          </cell>
        </row>
        <row r="12129">
          <cell r="B12129" t="str">
            <v>Cyrtophorida</v>
          </cell>
        </row>
        <row r="12130">
          <cell r="B12130" t="str">
            <v>Cyrtopleura costata</v>
          </cell>
        </row>
        <row r="12131">
          <cell r="B12131" t="str">
            <v>Cyrtopus (Cyrtopodaceae)</v>
          </cell>
        </row>
        <row r="12132">
          <cell r="B12132" t="str">
            <v>Cyrtopus (Stratiomyini)</v>
          </cell>
        </row>
        <row r="12133">
          <cell r="B12133" t="str">
            <v>Cystiscus</v>
          </cell>
        </row>
        <row r="12134">
          <cell r="B12134" t="str">
            <v>Cystobranchus</v>
          </cell>
        </row>
        <row r="12135">
          <cell r="B12135" t="str">
            <v>Cystobranchus salmositicus</v>
          </cell>
        </row>
        <row r="12136">
          <cell r="B12136" t="str">
            <v>Cystobranchus verrilli</v>
          </cell>
        </row>
        <row r="12137">
          <cell r="B12137" t="str">
            <v>Cystodinium</v>
          </cell>
        </row>
        <row r="12138">
          <cell r="B12138" t="str">
            <v>Cystodytes lobatus</v>
          </cell>
        </row>
        <row r="12139">
          <cell r="B12139" t="str">
            <v>Cystopteris fragilis</v>
          </cell>
        </row>
        <row r="12140">
          <cell r="B12140" t="str">
            <v>Cystopteris protrusa</v>
          </cell>
        </row>
        <row r="12141">
          <cell r="B12141" t="str">
            <v>Cytherella banda</v>
          </cell>
        </row>
        <row r="12142">
          <cell r="B12142" t="str">
            <v>Cytherellidae</v>
          </cell>
        </row>
        <row r="12143">
          <cell r="B12143" t="str">
            <v>Cytherelloidea (Cytherellidae)</v>
          </cell>
        </row>
        <row r="12144">
          <cell r="B12144" t="str">
            <v>Cytherelloidea (Platycopina)</v>
          </cell>
        </row>
        <row r="12145">
          <cell r="B12145" t="str">
            <v>Cytheridae</v>
          </cell>
        </row>
        <row r="12146">
          <cell r="B12146" t="str">
            <v>Cytherideidae</v>
          </cell>
        </row>
        <row r="12147">
          <cell r="B12147" t="str">
            <v>Cytisus scoparius</v>
          </cell>
        </row>
        <row r="12148">
          <cell r="B12148" t="str">
            <v>Cyttomimus</v>
          </cell>
        </row>
        <row r="12149">
          <cell r="B12149" t="str">
            <v>Cyttomimus stelgis</v>
          </cell>
        </row>
        <row r="12150">
          <cell r="B12150" t="str">
            <v>Cyttopsis</v>
          </cell>
        </row>
        <row r="12151">
          <cell r="B12151" t="str">
            <v>Cyttopsis mccullochi***retired***use Cyttus traversi</v>
          </cell>
        </row>
        <row r="12152">
          <cell r="B12152" t="str">
            <v>Cyttopsis rosea</v>
          </cell>
        </row>
        <row r="12153">
          <cell r="B12153" t="str">
            <v>Cyttosoma boops***retired***use Oreosoma atlanticum</v>
          </cell>
        </row>
        <row r="12154">
          <cell r="B12154" t="str">
            <v>Cyttosoma***retired***use Oreosoma</v>
          </cell>
        </row>
        <row r="12155">
          <cell r="B12155" t="str">
            <v>Cyttus</v>
          </cell>
        </row>
        <row r="12156">
          <cell r="B12156" t="str">
            <v>Cyttus australis</v>
          </cell>
        </row>
        <row r="12157">
          <cell r="B12157" t="str">
            <v>Cyttus novae-zealandiae***retired***use Cyttus novaezealandiae</v>
          </cell>
        </row>
        <row r="12158">
          <cell r="B12158" t="str">
            <v>Cyttus novaezealandiae</v>
          </cell>
        </row>
        <row r="12159">
          <cell r="B12159" t="str">
            <v>Cyttus traversi</v>
          </cell>
        </row>
        <row r="12160">
          <cell r="B12160" t="str">
            <v>Cyzicidae</v>
          </cell>
        </row>
        <row r="12161">
          <cell r="B12161" t="str">
            <v>Cyzicus</v>
          </cell>
        </row>
        <row r="12162">
          <cell r="B12162" t="str">
            <v>Cyzicus californicus</v>
          </cell>
        </row>
        <row r="12163">
          <cell r="B12163" t="str">
            <v>Cyzicus gynecia</v>
          </cell>
        </row>
        <row r="12164">
          <cell r="B12164" t="str">
            <v>Cyzicus mexicanus</v>
          </cell>
        </row>
        <row r="12165">
          <cell r="B12165" t="str">
            <v>Dacrydium (Mytilidae)</v>
          </cell>
        </row>
        <row r="12166">
          <cell r="B12166" t="str">
            <v>Dacrydium (Podocarpaceae)</v>
          </cell>
        </row>
        <row r="12167">
          <cell r="B12167" t="str">
            <v>Dacrydium vitreum</v>
          </cell>
        </row>
        <row r="12168">
          <cell r="B12168" t="str">
            <v>Dactyliosolen fragilissimus</v>
          </cell>
        </row>
        <row r="12169">
          <cell r="B12169" t="str">
            <v>Dactylis glomerata</v>
          </cell>
        </row>
        <row r="12170">
          <cell r="B12170" t="str">
            <v>Dactylobaetis***retired***use Camelobaetidius</v>
          </cell>
        </row>
        <row r="12171">
          <cell r="B12171" t="str">
            <v>Dactylobatus</v>
          </cell>
        </row>
        <row r="12172">
          <cell r="B12172" t="str">
            <v>Dactylobatus armatus</v>
          </cell>
        </row>
        <row r="12173">
          <cell r="B12173" t="str">
            <v>Dactylobatus clarkii</v>
          </cell>
        </row>
        <row r="12174">
          <cell r="B12174" t="str">
            <v>Dactylococcopsis</v>
          </cell>
        </row>
        <row r="12175">
          <cell r="B12175" t="str">
            <v>Dactylococcopsis acicularis</v>
          </cell>
        </row>
        <row r="12176">
          <cell r="B12176" t="str">
            <v>Dactylococcopsis fascicularis***retired***use Ankistrodesmus spiralis</v>
          </cell>
        </row>
        <row r="12177">
          <cell r="B12177" t="str">
            <v>Dactylococcopsis irregularis</v>
          </cell>
        </row>
        <row r="12178">
          <cell r="B12178" t="str">
            <v>Dactylococcopsis rhaphidioides</v>
          </cell>
        </row>
        <row r="12179">
          <cell r="B12179" t="str">
            <v>Dactylococcopsis smithii</v>
          </cell>
        </row>
        <row r="12180">
          <cell r="B12180" t="str">
            <v>Dactylococcus</v>
          </cell>
        </row>
        <row r="12181">
          <cell r="B12181" t="str">
            <v>Dactylococcus infusionum</v>
          </cell>
        </row>
        <row r="12182">
          <cell r="B12182" t="str">
            <v>Dactyloctenium aegyptium</v>
          </cell>
        </row>
        <row r="12183">
          <cell r="B12183" t="str">
            <v>Dactylolabis</v>
          </cell>
        </row>
        <row r="12184">
          <cell r="B12184" t="str">
            <v>Dactylophora nigricans</v>
          </cell>
        </row>
        <row r="12185">
          <cell r="B12185" t="str">
            <v>Dactylopleustes</v>
          </cell>
        </row>
        <row r="12186">
          <cell r="B12186" t="str">
            <v>Dactyloptena</v>
          </cell>
        </row>
        <row r="12187">
          <cell r="B12187" t="str">
            <v>Dactyloptena orientalis</v>
          </cell>
        </row>
        <row r="12188">
          <cell r="B12188" t="str">
            <v>Dactyloptena papilio</v>
          </cell>
        </row>
        <row r="12189">
          <cell r="B12189" t="str">
            <v>Dactyloptena peterseni</v>
          </cell>
        </row>
        <row r="12190">
          <cell r="B12190" t="str">
            <v>Dactylopteridae</v>
          </cell>
        </row>
        <row r="12191">
          <cell r="B12191" t="str">
            <v>Dactylopteriformes***retired***use Scorpaeniformes</v>
          </cell>
        </row>
        <row r="12192">
          <cell r="B12192" t="str">
            <v>Dactylopteroidei</v>
          </cell>
        </row>
        <row r="12193">
          <cell r="B12193" t="str">
            <v>Dactylopterus</v>
          </cell>
        </row>
        <row r="12194">
          <cell r="B12194" t="str">
            <v>Dactylopterus volitans</v>
          </cell>
        </row>
        <row r="12195">
          <cell r="B12195" t="str">
            <v>Dactylopus</v>
          </cell>
        </row>
        <row r="12196">
          <cell r="B12196" t="str">
            <v>Dactylopus dactylopus</v>
          </cell>
        </row>
        <row r="12197">
          <cell r="B12197" t="str">
            <v>Dactylosargus***retired***use Aplodactylus</v>
          </cell>
        </row>
        <row r="12198">
          <cell r="B12198" t="str">
            <v>Dactyloscopidae</v>
          </cell>
        </row>
        <row r="12199">
          <cell r="B12199" t="str">
            <v>Dactyloscopus</v>
          </cell>
        </row>
        <row r="12200">
          <cell r="B12200" t="str">
            <v>Dactyloscopus crossotus</v>
          </cell>
        </row>
        <row r="12201">
          <cell r="B12201" t="str">
            <v>Dactyloscopus moorei</v>
          </cell>
        </row>
        <row r="12202">
          <cell r="B12202" t="str">
            <v>Dactyloscopus poeyi</v>
          </cell>
        </row>
        <row r="12203">
          <cell r="B12203" t="str">
            <v>Dactyloscopus tridigitatus</v>
          </cell>
        </row>
        <row r="12204">
          <cell r="B12204" t="str">
            <v>Daector</v>
          </cell>
        </row>
        <row r="12205">
          <cell r="B12205" t="str">
            <v>Daector dowi</v>
          </cell>
        </row>
        <row r="12206">
          <cell r="B12206" t="str">
            <v>Daector gerringi</v>
          </cell>
        </row>
        <row r="12207">
          <cell r="B12207" t="str">
            <v>Daector quadrizonatus</v>
          </cell>
        </row>
        <row r="12208">
          <cell r="B12208" t="str">
            <v>Daector reticulata</v>
          </cell>
        </row>
        <row r="12209">
          <cell r="B12209" t="str">
            <v>Daector schmitti</v>
          </cell>
        </row>
        <row r="12210">
          <cell r="B12210" t="str">
            <v>Dagetichthys</v>
          </cell>
        </row>
        <row r="12211">
          <cell r="B12211" t="str">
            <v>Dagetichthys lakdoensis</v>
          </cell>
        </row>
        <row r="12212">
          <cell r="B12212" t="str">
            <v>Daicocus peterseni***retired***use Dactyloptena peterseni</v>
          </cell>
        </row>
        <row r="12213">
          <cell r="B12213" t="str">
            <v>Daicocus***retired***use Dactyloptena</v>
          </cell>
        </row>
        <row r="12214">
          <cell r="B12214" t="str">
            <v>Dajidae</v>
          </cell>
        </row>
        <row r="12215">
          <cell r="B12215" t="str">
            <v>Dalatias</v>
          </cell>
        </row>
        <row r="12216">
          <cell r="B12216" t="str">
            <v>Dalatias licha</v>
          </cell>
        </row>
        <row r="12217">
          <cell r="B12217" t="str">
            <v>Dalatiidae</v>
          </cell>
        </row>
        <row r="12218">
          <cell r="B12218" t="str">
            <v>Dalatiinae***retired***use Dalatiidae</v>
          </cell>
        </row>
        <row r="12219">
          <cell r="B12219" t="str">
            <v>Dalbergia</v>
          </cell>
        </row>
        <row r="12220">
          <cell r="B12220" t="str">
            <v>Dalbergia ecastaphyllum</v>
          </cell>
        </row>
        <row r="12221">
          <cell r="B12221" t="str">
            <v>Dalea candida</v>
          </cell>
        </row>
        <row r="12222">
          <cell r="B12222" t="str">
            <v>Dalea purpurea</v>
          </cell>
        </row>
        <row r="12223">
          <cell r="B12223" t="str">
            <v>Dalibarda repens***retired***use Rubus repens</v>
          </cell>
        </row>
        <row r="12224">
          <cell r="B12224" t="str">
            <v>Dallia</v>
          </cell>
        </row>
        <row r="12225">
          <cell r="B12225" t="str">
            <v>Dallia admirabilis</v>
          </cell>
        </row>
        <row r="12226">
          <cell r="B12226" t="str">
            <v>Dallia delicatissima</v>
          </cell>
        </row>
        <row r="12227">
          <cell r="B12227" t="str">
            <v>Dallia pectoralis</v>
          </cell>
        </row>
        <row r="12228">
          <cell r="B12228" t="str">
            <v>Dalophis</v>
          </cell>
        </row>
        <row r="12229">
          <cell r="B12229" t="str">
            <v>Dalophis imberbis</v>
          </cell>
        </row>
        <row r="12230">
          <cell r="B12230" t="str">
            <v>Dalophis serpa***retired***use Dalophis imberbis</v>
          </cell>
        </row>
        <row r="12231">
          <cell r="B12231" t="str">
            <v>Dalytyphloplanida</v>
          </cell>
        </row>
        <row r="12232">
          <cell r="B12232" t="str">
            <v>Damaeus bacillum (Damaeus (Damaeus))</v>
          </cell>
        </row>
        <row r="12233">
          <cell r="B12233" t="str">
            <v>Damaeus bacillum (Damaeus (Epidamaeus))</v>
          </cell>
        </row>
        <row r="12234">
          <cell r="B12234" t="str">
            <v>Danaphos</v>
          </cell>
        </row>
        <row r="12235">
          <cell r="B12235" t="str">
            <v>Danaphos asteroscopus</v>
          </cell>
        </row>
        <row r="12236">
          <cell r="B12236" t="str">
            <v>Danaphos oculatus</v>
          </cell>
        </row>
        <row r="12237">
          <cell r="B12237" t="str">
            <v>Danaphryne</v>
          </cell>
        </row>
        <row r="12238">
          <cell r="B12238" t="str">
            <v>Danaphryne nigrifilis</v>
          </cell>
        </row>
        <row r="12239">
          <cell r="B12239" t="str">
            <v>Danichthys</v>
          </cell>
        </row>
        <row r="12240">
          <cell r="B12240" t="str">
            <v>Danichthys rondeletii***retired***use Hirundichthys rondeletii</v>
          </cell>
        </row>
        <row r="12241">
          <cell r="B12241" t="str">
            <v>Danio</v>
          </cell>
        </row>
        <row r="12242">
          <cell r="B12242" t="str">
            <v>Danio aequipinnatus***retired***use Devario aequipinnatus</v>
          </cell>
        </row>
        <row r="12243">
          <cell r="B12243" t="str">
            <v>Danio albolineatus</v>
          </cell>
        </row>
        <row r="12244">
          <cell r="B12244" t="str">
            <v>Danio devario***retired***use Devario devario</v>
          </cell>
        </row>
        <row r="12245">
          <cell r="B12245" t="str">
            <v>Danio kerri</v>
          </cell>
        </row>
        <row r="12246">
          <cell r="B12246" t="str">
            <v>Danio malabaricus***retired***use Devario malabaricus</v>
          </cell>
        </row>
        <row r="12247">
          <cell r="B12247" t="str">
            <v>Danio nigrofasciatus</v>
          </cell>
        </row>
        <row r="12248">
          <cell r="B12248" t="str">
            <v>Danio rerio</v>
          </cell>
        </row>
        <row r="12249">
          <cell r="B12249" t="str">
            <v>Dannella</v>
          </cell>
        </row>
        <row r="12250">
          <cell r="B12250" t="str">
            <v>Dannella lita</v>
          </cell>
        </row>
        <row r="12251">
          <cell r="B12251" t="str">
            <v>Dannella provonshai</v>
          </cell>
        </row>
        <row r="12252">
          <cell r="B12252" t="str">
            <v>Dannella simplex</v>
          </cell>
        </row>
        <row r="12253">
          <cell r="B12253" t="str">
            <v>Dannevigia</v>
          </cell>
        </row>
        <row r="12254">
          <cell r="B12254" t="str">
            <v>Dannevigia tusca</v>
          </cell>
        </row>
        <row r="12255">
          <cell r="B12255" t="str">
            <v>Danthonia</v>
          </cell>
        </row>
        <row r="12256">
          <cell r="B12256" t="str">
            <v>Danthonia californica</v>
          </cell>
        </row>
        <row r="12257">
          <cell r="B12257" t="str">
            <v>Danthonia compressa</v>
          </cell>
        </row>
        <row r="12258">
          <cell r="B12258" t="str">
            <v>Danthonia intermedia</v>
          </cell>
        </row>
        <row r="12259">
          <cell r="B12259" t="str">
            <v>Danthonia spicata</v>
          </cell>
        </row>
        <row r="12260">
          <cell r="B12260" t="str">
            <v>Daphnia</v>
          </cell>
        </row>
        <row r="12261">
          <cell r="B12261" t="str">
            <v>Daphnia ambigua</v>
          </cell>
        </row>
        <row r="12262">
          <cell r="B12262" t="str">
            <v>Daphnia catawba</v>
          </cell>
        </row>
        <row r="12263">
          <cell r="B12263" t="str">
            <v>Daphnia ctenodaphnia</v>
          </cell>
        </row>
        <row r="12264">
          <cell r="B12264" t="str">
            <v>Daphnia dentifera</v>
          </cell>
        </row>
        <row r="12265">
          <cell r="B12265" t="str">
            <v>Daphnia dubia</v>
          </cell>
        </row>
        <row r="12266">
          <cell r="B12266" t="str">
            <v>Daphnia exilis</v>
          </cell>
        </row>
        <row r="12267">
          <cell r="B12267" t="str">
            <v>Daphnia galeata</v>
          </cell>
        </row>
        <row r="12268">
          <cell r="B12268" t="str">
            <v>Daphnia galeata mendotae</v>
          </cell>
        </row>
        <row r="12269">
          <cell r="B12269" t="str">
            <v>Daphnia laevis</v>
          </cell>
        </row>
        <row r="12270">
          <cell r="B12270" t="str">
            <v>Daphnia longiremis</v>
          </cell>
        </row>
        <row r="12271">
          <cell r="B12271" t="str">
            <v>Daphnia longispina</v>
          </cell>
        </row>
        <row r="12272">
          <cell r="B12272" t="str">
            <v>Daphnia lumholtzi</v>
          </cell>
        </row>
        <row r="12273">
          <cell r="B12273" t="str">
            <v>Daphnia magna</v>
          </cell>
        </row>
        <row r="12274">
          <cell r="B12274" t="str">
            <v>Daphnia mendotae</v>
          </cell>
        </row>
        <row r="12275">
          <cell r="B12275" t="str">
            <v>Daphnia middendorffiana</v>
          </cell>
        </row>
        <row r="12276">
          <cell r="B12276" t="str">
            <v>Daphnia minnehaha</v>
          </cell>
        </row>
        <row r="12277">
          <cell r="B12277" t="str">
            <v>Daphnia obtusa</v>
          </cell>
        </row>
        <row r="12278">
          <cell r="B12278" t="str">
            <v>Daphnia parvula</v>
          </cell>
        </row>
        <row r="12279">
          <cell r="B12279" t="str">
            <v>Daphnia pileata</v>
          </cell>
        </row>
        <row r="12280">
          <cell r="B12280" t="str">
            <v>Daphnia prolata</v>
          </cell>
        </row>
        <row r="12281">
          <cell r="B12281" t="str">
            <v>Daphnia pulex</v>
          </cell>
        </row>
        <row r="12282">
          <cell r="B12282" t="str">
            <v>Daphnia pulicaria</v>
          </cell>
        </row>
        <row r="12283">
          <cell r="B12283" t="str">
            <v>Daphnia retrocurva</v>
          </cell>
        </row>
        <row r="12284">
          <cell r="B12284" t="str">
            <v>Daphnia rosea</v>
          </cell>
        </row>
        <row r="12285">
          <cell r="B12285" t="str">
            <v>Daphnia schodleri</v>
          </cell>
        </row>
        <row r="12286">
          <cell r="B12286" t="str">
            <v>Daphnia schoedleri</v>
          </cell>
        </row>
        <row r="12287">
          <cell r="B12287" t="str">
            <v>Daphnia thorata</v>
          </cell>
        </row>
        <row r="12288">
          <cell r="B12288" t="str">
            <v>Daphniidae</v>
          </cell>
        </row>
        <row r="12289">
          <cell r="B12289" t="str">
            <v>Daramattus americanus***retired***use Grammicolepis brachiusculus</v>
          </cell>
        </row>
        <row r="12290">
          <cell r="B12290" t="str">
            <v>Daramattus***retired***use Grammicolepis</v>
          </cell>
        </row>
        <row r="12291">
          <cell r="B12291" t="str">
            <v>Dardanus</v>
          </cell>
        </row>
        <row r="12292">
          <cell r="B12292" t="str">
            <v>Darlingtonia (Sarraceniaceae)</v>
          </cell>
        </row>
        <row r="12293">
          <cell r="B12293" t="str">
            <v>Darlingtonia (Xenodontinae)</v>
          </cell>
        </row>
        <row r="12294">
          <cell r="B12294" t="str">
            <v>Dascilloidea</v>
          </cell>
        </row>
        <row r="12295">
          <cell r="B12295" t="str">
            <v>Dascyllus</v>
          </cell>
        </row>
        <row r="12296">
          <cell r="B12296" t="str">
            <v>Dascyllus albisella</v>
          </cell>
        </row>
        <row r="12297">
          <cell r="B12297" t="str">
            <v>Dascyllus aruanus</v>
          </cell>
        </row>
        <row r="12298">
          <cell r="B12298" t="str">
            <v>Dascyllus axillaris***retired***use Dascyllus trimaculatus</v>
          </cell>
        </row>
        <row r="12299">
          <cell r="B12299" t="str">
            <v>Dascyllus blochii***retired***use Dascyllus aruanus</v>
          </cell>
        </row>
        <row r="12300">
          <cell r="B12300" t="str">
            <v>Dascyllus carneus</v>
          </cell>
        </row>
        <row r="12301">
          <cell r="B12301" t="str">
            <v>Dascyllus caudoifasciatus***retired***use Chromis lepidolepis</v>
          </cell>
        </row>
        <row r="12302">
          <cell r="B12302" t="str">
            <v>Dascyllus cyanurus***retired***use Chromis viridis</v>
          </cell>
        </row>
        <row r="12303">
          <cell r="B12303" t="str">
            <v>Dascyllus edmondsoni***retired***use Dascyllus albisella</v>
          </cell>
        </row>
        <row r="12304">
          <cell r="B12304" t="str">
            <v>Dascyllus fasciatus***retired***use Dischistodus fasciatus</v>
          </cell>
        </row>
        <row r="12305">
          <cell r="B12305" t="str">
            <v>Dascyllus flavicaudus</v>
          </cell>
        </row>
        <row r="12306">
          <cell r="B12306" t="str">
            <v>Dascyllus isharae***retired***use Chromis chrysura</v>
          </cell>
        </row>
        <row r="12307">
          <cell r="B12307" t="str">
            <v>Dascyllus marginatus</v>
          </cell>
        </row>
        <row r="12308">
          <cell r="B12308" t="str">
            <v>Dascyllus melanurus</v>
          </cell>
        </row>
        <row r="12309">
          <cell r="B12309" t="str">
            <v>Dascyllus niger bimaculatus***retired***use Dascyllus trimaculatus</v>
          </cell>
        </row>
        <row r="12310">
          <cell r="B12310" t="str">
            <v>Dascyllus niger***retired***use Dascyllus trimaculatus</v>
          </cell>
        </row>
        <row r="12311">
          <cell r="B12311" t="str">
            <v>Dascyllus nirgripinnis***retired***use Dascyllus carneus</v>
          </cell>
        </row>
        <row r="12312">
          <cell r="B12312" t="str">
            <v>Dascyllus polyacanthus***retired***use Acanthochromis polyacanthus</v>
          </cell>
        </row>
        <row r="12313">
          <cell r="B12313" t="str">
            <v>Dascyllus pomacentroides***retired***use Chromis lepidolepis</v>
          </cell>
        </row>
        <row r="12314">
          <cell r="B12314" t="str">
            <v>Dascyllus reticulatus</v>
          </cell>
        </row>
        <row r="12315">
          <cell r="B12315" t="str">
            <v>Dascyllus strasburgi</v>
          </cell>
        </row>
        <row r="12316">
          <cell r="B12316" t="str">
            <v>Dascyllus trimaculatus</v>
          </cell>
        </row>
        <row r="12317">
          <cell r="B12317" t="str">
            <v>Dascyllus unicolor***retired***use Dascyllus trimaculatus</v>
          </cell>
        </row>
        <row r="12318">
          <cell r="B12318" t="str">
            <v>Dascyllus xanthosoma***retired***use Dascyllus reticulatus</v>
          </cell>
        </row>
        <row r="12319">
          <cell r="B12319" t="str">
            <v>Dascyllus xanthurus***retired***use Neopomacentrus violascens</v>
          </cell>
        </row>
        <row r="12320">
          <cell r="B12320" t="str">
            <v>Dasiphora fruticosa</v>
          </cell>
        </row>
        <row r="12321">
          <cell r="B12321" t="str">
            <v>Dasiphora fruticosa ssp. floribunda***retired***use Dasiphora fruticosa</v>
          </cell>
        </row>
        <row r="12322">
          <cell r="B12322" t="str">
            <v>Dasyatidae</v>
          </cell>
        </row>
        <row r="12323">
          <cell r="B12323" t="str">
            <v>Dasyatinae***retired***use Dasyatidae</v>
          </cell>
        </row>
        <row r="12324">
          <cell r="B12324" t="str">
            <v>Dasyatis</v>
          </cell>
        </row>
        <row r="12325">
          <cell r="B12325" t="str">
            <v>Dasyatis acutirostra</v>
          </cell>
        </row>
        <row r="12326">
          <cell r="B12326" t="str">
            <v>Dasyatis akajei</v>
          </cell>
        </row>
        <row r="12327">
          <cell r="B12327" t="str">
            <v>Dasyatis americana</v>
          </cell>
        </row>
        <row r="12328">
          <cell r="B12328" t="str">
            <v>Dasyatis annotatus</v>
          </cell>
        </row>
        <row r="12329">
          <cell r="B12329" t="str">
            <v>Dasyatis bennettii</v>
          </cell>
        </row>
        <row r="12330">
          <cell r="B12330" t="str">
            <v>Dasyatis brevicaudata</v>
          </cell>
        </row>
        <row r="12331">
          <cell r="B12331" t="str">
            <v>Dasyatis brevis</v>
          </cell>
        </row>
        <row r="12332">
          <cell r="B12332" t="str">
            <v>Dasyatis centroura</v>
          </cell>
        </row>
        <row r="12333">
          <cell r="B12333" t="str">
            <v>Dasyatis chrysonota</v>
          </cell>
        </row>
        <row r="12334">
          <cell r="B12334" t="str">
            <v>Dasyatis chrysonota chrysonota</v>
          </cell>
        </row>
        <row r="12335">
          <cell r="B12335" t="str">
            <v>Dasyatis chrysonota marmorata</v>
          </cell>
        </row>
        <row r="12336">
          <cell r="B12336" t="str">
            <v>Dasyatis dipterura</v>
          </cell>
        </row>
        <row r="12337">
          <cell r="B12337" t="str">
            <v>Dasyatis fluviorum</v>
          </cell>
        </row>
        <row r="12338">
          <cell r="B12338" t="str">
            <v>Dasyatis garouaensis</v>
          </cell>
        </row>
        <row r="12339">
          <cell r="B12339" t="str">
            <v>Dasyatis geijskesi</v>
          </cell>
        </row>
        <row r="12340">
          <cell r="B12340" t="str">
            <v>Dasyatis gerrardi***retired***use Himantura gerrardi</v>
          </cell>
        </row>
        <row r="12341">
          <cell r="B12341" t="str">
            <v>Dasyatis giganteus</v>
          </cell>
        </row>
        <row r="12342">
          <cell r="B12342" t="str">
            <v>Dasyatis guileri</v>
          </cell>
        </row>
        <row r="12343">
          <cell r="B12343" t="str">
            <v>Dasyatis guttata</v>
          </cell>
        </row>
        <row r="12344">
          <cell r="B12344" t="str">
            <v>Dasyatis hawaiensis***retired***use Dasyatis brevis</v>
          </cell>
        </row>
        <row r="12345">
          <cell r="B12345" t="str">
            <v>Dasyatis imbricata***retired***use Himantura imbricata</v>
          </cell>
        </row>
        <row r="12346">
          <cell r="B12346" t="str">
            <v>Dasyatis izuensis</v>
          </cell>
        </row>
        <row r="12347">
          <cell r="B12347" t="str">
            <v>Dasyatis kuhlii</v>
          </cell>
        </row>
        <row r="12348">
          <cell r="B12348" t="str">
            <v>Dasyatis laevigata</v>
          </cell>
        </row>
        <row r="12349">
          <cell r="B12349" t="str">
            <v>Dasyatis laosensis</v>
          </cell>
        </row>
        <row r="12350">
          <cell r="B12350" t="str">
            <v>Dasyatis latus</v>
          </cell>
        </row>
        <row r="12351">
          <cell r="B12351" t="str">
            <v>Dasyatis leylandi</v>
          </cell>
        </row>
        <row r="12352">
          <cell r="B12352" t="str">
            <v>Dasyatis longus</v>
          </cell>
        </row>
        <row r="12353">
          <cell r="B12353" t="str">
            <v>Dasyatis margarita</v>
          </cell>
        </row>
        <row r="12354">
          <cell r="B12354" t="str">
            <v>Dasyatis margaritella</v>
          </cell>
        </row>
        <row r="12355">
          <cell r="B12355" t="str">
            <v>Dasyatis matsubarai</v>
          </cell>
        </row>
        <row r="12356">
          <cell r="B12356" t="str">
            <v>Dasyatis microps</v>
          </cell>
        </row>
        <row r="12357">
          <cell r="B12357" t="str">
            <v>Dasyatis navarrae</v>
          </cell>
        </row>
        <row r="12358">
          <cell r="B12358" t="str">
            <v>Dasyatis pastinaca</v>
          </cell>
        </row>
        <row r="12359">
          <cell r="B12359" t="str">
            <v>Dasyatis rudis</v>
          </cell>
        </row>
        <row r="12360">
          <cell r="B12360" t="str">
            <v>Dasyatis sabina</v>
          </cell>
        </row>
        <row r="12361">
          <cell r="B12361" t="str">
            <v>Dasyatis say</v>
          </cell>
        </row>
        <row r="12362">
          <cell r="B12362" t="str">
            <v>Dasyatis sephen***retired***use Pastinachus sephen</v>
          </cell>
        </row>
        <row r="12363">
          <cell r="B12363" t="str">
            <v>Dasyatis sinensis</v>
          </cell>
        </row>
        <row r="12364">
          <cell r="B12364" t="str">
            <v>Dasyatis thetidis</v>
          </cell>
        </row>
        <row r="12365">
          <cell r="B12365" t="str">
            <v>Dasyatis ukpam</v>
          </cell>
        </row>
        <row r="12366">
          <cell r="B12366" t="str">
            <v>Dasyatis ushiei</v>
          </cell>
        </row>
        <row r="12367">
          <cell r="B12367" t="str">
            <v>Dasyatis violacea***retired***use Pteroplatytrygon violacea</v>
          </cell>
        </row>
        <row r="12368">
          <cell r="B12368" t="str">
            <v>Dasyatis zugei</v>
          </cell>
        </row>
        <row r="12369">
          <cell r="B12369" t="str">
            <v>Dasybranchus</v>
          </cell>
        </row>
        <row r="12370">
          <cell r="B12370" t="str">
            <v>Dasybranchus lumbricoides</v>
          </cell>
        </row>
        <row r="12371">
          <cell r="B12371" t="str">
            <v>Dasycladus</v>
          </cell>
        </row>
        <row r="12372">
          <cell r="B12372" t="str">
            <v>Dasycorixa</v>
          </cell>
        </row>
        <row r="12373">
          <cell r="B12373" t="str">
            <v>Dasycottus</v>
          </cell>
        </row>
        <row r="12374">
          <cell r="B12374" t="str">
            <v>Dasycottus setiger</v>
          </cell>
        </row>
        <row r="12375">
          <cell r="B12375" t="str">
            <v>Dasyhelea</v>
          </cell>
        </row>
        <row r="12376">
          <cell r="B12376" t="str">
            <v>Dasyhelea sublettei</v>
          </cell>
        </row>
        <row r="12377">
          <cell r="B12377" t="str">
            <v>Dasyheleinae</v>
          </cell>
        </row>
        <row r="12378">
          <cell r="B12378" t="str">
            <v>Datisca glomerata</v>
          </cell>
        </row>
        <row r="12379">
          <cell r="B12379" t="str">
            <v>Datnioides</v>
          </cell>
        </row>
        <row r="12380">
          <cell r="B12380" t="str">
            <v>Datnioides microlepis</v>
          </cell>
        </row>
        <row r="12381">
          <cell r="B12381" t="str">
            <v>Datnioides polota</v>
          </cell>
        </row>
        <row r="12382">
          <cell r="B12382" t="str">
            <v>Datnioides quadrifasciatus***retired***use Datnioides polota</v>
          </cell>
        </row>
        <row r="12383">
          <cell r="B12383" t="str">
            <v>Daucus carota</v>
          </cell>
        </row>
        <row r="12384">
          <cell r="B12384" t="str">
            <v>Dawsonius latispina</v>
          </cell>
        </row>
        <row r="12385">
          <cell r="B12385" t="str">
            <v>Daya jerdoni fusca***retired***use Pristotis obtusirostris</v>
          </cell>
        </row>
        <row r="12386">
          <cell r="B12386" t="str">
            <v>Daya jerdoni***retired***use Pristotis obtusirostris</v>
          </cell>
        </row>
        <row r="12387">
          <cell r="B12387" t="str">
            <v>Dayella</v>
          </cell>
        </row>
        <row r="12388">
          <cell r="B12388" t="str">
            <v>Dayella malabarica</v>
          </cell>
        </row>
        <row r="12389">
          <cell r="B12389" t="str">
            <v>Deania</v>
          </cell>
        </row>
        <row r="12390">
          <cell r="B12390" t="str">
            <v>Deania calcea</v>
          </cell>
        </row>
        <row r="12391">
          <cell r="B12391" t="str">
            <v>Deania eglantina***retired***use Deania calcea</v>
          </cell>
        </row>
        <row r="12392">
          <cell r="B12392" t="str">
            <v>Deania hystricosa</v>
          </cell>
        </row>
        <row r="12393">
          <cell r="B12393" t="str">
            <v>Deania profundorum</v>
          </cell>
        </row>
        <row r="12394">
          <cell r="B12394" t="str">
            <v>Deania quadrispinosum</v>
          </cell>
        </row>
        <row r="12395">
          <cell r="B12395" t="str">
            <v>Deaniops***retired***use Deania</v>
          </cell>
        </row>
        <row r="12396">
          <cell r="B12396" t="str">
            <v>Decamastus</v>
          </cell>
        </row>
        <row r="12397">
          <cell r="B12397" t="str">
            <v>Decamastus gracilis</v>
          </cell>
        </row>
        <row r="12398">
          <cell r="B12398" t="str">
            <v>Decapoda</v>
          </cell>
        </row>
        <row r="12399">
          <cell r="B12399" t="str">
            <v>Decapogon adspersus***retired***use Dianema longibarbis</v>
          </cell>
        </row>
        <row r="12400">
          <cell r="B12400" t="str">
            <v>Decapogon urostriatum***retired***use Dianema urostriatum</v>
          </cell>
        </row>
        <row r="12401">
          <cell r="B12401" t="str">
            <v>Decapterus</v>
          </cell>
        </row>
        <row r="12402">
          <cell r="B12402" t="str">
            <v>Decapterus hypodus***retired***use Decapterus muroadsi</v>
          </cell>
        </row>
        <row r="12403">
          <cell r="B12403" t="str">
            <v>Decapterus koheru</v>
          </cell>
        </row>
        <row r="12404">
          <cell r="B12404" t="str">
            <v>Decapterus kurroides</v>
          </cell>
        </row>
        <row r="12405">
          <cell r="B12405" t="str">
            <v>Decapterus lajang***retired***use Decapterus russelli</v>
          </cell>
        </row>
        <row r="12406">
          <cell r="B12406" t="str">
            <v>Decapterus macarellus</v>
          </cell>
        </row>
        <row r="12407">
          <cell r="B12407" t="str">
            <v>Decapterus macrosoma</v>
          </cell>
        </row>
        <row r="12408">
          <cell r="B12408" t="str">
            <v>Decapterus maruadsi</v>
          </cell>
        </row>
        <row r="12409">
          <cell r="B12409" t="str">
            <v>Decapterus muroadsi</v>
          </cell>
        </row>
        <row r="12410">
          <cell r="B12410" t="str">
            <v>Decapterus pinnulatus***retired***use Decapterus macarellus</v>
          </cell>
        </row>
        <row r="12411">
          <cell r="B12411" t="str">
            <v>Decapterus punctatus</v>
          </cell>
        </row>
        <row r="12412">
          <cell r="B12412" t="str">
            <v>Decapterus russelli</v>
          </cell>
        </row>
        <row r="12413">
          <cell r="B12413" t="str">
            <v>Decapterus scombrinus</v>
          </cell>
        </row>
        <row r="12414">
          <cell r="B12414" t="str">
            <v>Decapterus tabl</v>
          </cell>
        </row>
        <row r="12415">
          <cell r="B12415" t="str">
            <v>Decodon (Animalia)</v>
          </cell>
        </row>
        <row r="12416">
          <cell r="B12416" t="str">
            <v>Decodon (Archaic)***retired***use Decodon (Animalia)</v>
          </cell>
        </row>
        <row r="12417">
          <cell r="B12417" t="str">
            <v>Decodon (Plantae)</v>
          </cell>
        </row>
        <row r="12418">
          <cell r="B12418" t="str">
            <v>Decodon grandisquamis</v>
          </cell>
        </row>
        <row r="12419">
          <cell r="B12419" t="str">
            <v>Decodon melasma</v>
          </cell>
        </row>
        <row r="12420">
          <cell r="B12420" t="str">
            <v>Decodon pacificus</v>
          </cell>
        </row>
        <row r="12421">
          <cell r="B12421" t="str">
            <v>Decodon puellaris</v>
          </cell>
        </row>
        <row r="12422">
          <cell r="B12422" t="str">
            <v>Decodon verticillatus</v>
          </cell>
        </row>
        <row r="12423">
          <cell r="B12423" t="str">
            <v>Decumaria barbara</v>
          </cell>
        </row>
        <row r="12424">
          <cell r="B12424" t="str">
            <v>Decussata placenta</v>
          </cell>
        </row>
        <row r="12425">
          <cell r="B12425" t="str">
            <v>Deflexilodes</v>
          </cell>
        </row>
        <row r="12426">
          <cell r="B12426" t="str">
            <v>Deflexilodes enigmaticus</v>
          </cell>
        </row>
        <row r="12427">
          <cell r="B12427" t="str">
            <v>Deflexilodes intermedius</v>
          </cell>
        </row>
        <row r="12428">
          <cell r="B12428" t="str">
            <v>Deflexilodes norvegicus</v>
          </cell>
        </row>
        <row r="12429">
          <cell r="B12429" t="str">
            <v>Deflexilodes similis</v>
          </cell>
        </row>
        <row r="12430">
          <cell r="B12430" t="str">
            <v>Deflexilodes tuberculatus</v>
          </cell>
        </row>
        <row r="12431">
          <cell r="B12431" t="str">
            <v>Deilocerus</v>
          </cell>
        </row>
        <row r="12432">
          <cell r="B12432" t="str">
            <v>Deilocerus decorus</v>
          </cell>
        </row>
        <row r="12433">
          <cell r="B12433" t="str">
            <v>Deilocerus planus</v>
          </cell>
        </row>
        <row r="12434">
          <cell r="B12434" t="str">
            <v>Deinandra arida</v>
          </cell>
        </row>
        <row r="12435">
          <cell r="B12435" t="str">
            <v>Deinocerites</v>
          </cell>
        </row>
        <row r="12436">
          <cell r="B12436" t="str">
            <v>Dekeyseria pulcher</v>
          </cell>
        </row>
        <row r="12437">
          <cell r="B12437" t="str">
            <v>Delectopecten</v>
          </cell>
        </row>
        <row r="12438">
          <cell r="B12438" t="str">
            <v>Delectopecten vancouverensis</v>
          </cell>
        </row>
        <row r="12439">
          <cell r="B12439" t="str">
            <v>Delicata</v>
          </cell>
        </row>
        <row r="12440">
          <cell r="B12440" t="str">
            <v>Delicata delicatula</v>
          </cell>
        </row>
        <row r="12441">
          <cell r="B12441" t="str">
            <v>Delolepis gigantea***retired***use Cryptacanthodes giganteus</v>
          </cell>
        </row>
        <row r="12442">
          <cell r="B12442" t="str">
            <v>Delonovolva aequalis vidleri</v>
          </cell>
        </row>
        <row r="12443">
          <cell r="B12443" t="str">
            <v>Delphineis minutissima</v>
          </cell>
        </row>
        <row r="12444">
          <cell r="B12444" t="str">
            <v>Delphineis surirella</v>
          </cell>
        </row>
        <row r="12445">
          <cell r="B12445" t="str">
            <v>Delphinium</v>
          </cell>
        </row>
        <row r="12446">
          <cell r="B12446" t="str">
            <v>Delphinium depauperatum</v>
          </cell>
        </row>
        <row r="12447">
          <cell r="B12447" t="str">
            <v>Delphinium X burkei</v>
          </cell>
        </row>
        <row r="12448">
          <cell r="B12448" t="str">
            <v>Delphinium X occidentale</v>
          </cell>
        </row>
        <row r="12449">
          <cell r="B12449" t="str">
            <v>Deltentosteus</v>
          </cell>
        </row>
        <row r="12450">
          <cell r="B12450" t="str">
            <v>Deltentosteus quadrimaculatus</v>
          </cell>
        </row>
        <row r="12451">
          <cell r="B12451" t="str">
            <v>Deltistes</v>
          </cell>
        </row>
        <row r="12452">
          <cell r="B12452" t="str">
            <v>Deltistes luxatus</v>
          </cell>
        </row>
        <row r="12453">
          <cell r="B12453" t="str">
            <v>Demeijerea</v>
          </cell>
        </row>
        <row r="12454">
          <cell r="B12454" t="str">
            <v>Demicryptochironomus</v>
          </cell>
        </row>
        <row r="12455">
          <cell r="B12455" t="str">
            <v>Demicryptochironomus cuneatus</v>
          </cell>
        </row>
        <row r="12456">
          <cell r="B12456" t="str">
            <v>Demicryptochironomus vulneratus</v>
          </cell>
        </row>
        <row r="12457">
          <cell r="B12457" t="str">
            <v>Demoisellea***retired***use Chromis</v>
          </cell>
        </row>
        <row r="12458">
          <cell r="B12458" t="str">
            <v>Demonax</v>
          </cell>
        </row>
        <row r="12459">
          <cell r="B12459" t="str">
            <v>Demonax microphthalmus</v>
          </cell>
        </row>
        <row r="12460">
          <cell r="B12460" t="str">
            <v>Demonax rugosus</v>
          </cell>
        </row>
        <row r="12461">
          <cell r="B12461" t="str">
            <v>Demospongiae</v>
          </cell>
        </row>
        <row r="12462">
          <cell r="B12462" t="str">
            <v>Dendraster</v>
          </cell>
        </row>
        <row r="12463">
          <cell r="B12463" t="str">
            <v>Dendraster excentricus</v>
          </cell>
        </row>
        <row r="12464">
          <cell r="B12464" t="str">
            <v>Dendrobeania</v>
          </cell>
        </row>
        <row r="12465">
          <cell r="B12465" t="str">
            <v>Dendrobeania flustroides</v>
          </cell>
        </row>
        <row r="12466">
          <cell r="B12466" t="str">
            <v>Dendrobeania lichenoides</v>
          </cell>
        </row>
        <row r="12467">
          <cell r="B12467" t="str">
            <v>Dendrobranchiata</v>
          </cell>
        </row>
        <row r="12468">
          <cell r="B12468" t="str">
            <v>Dendrocerus australicus (Dendrocerus)</v>
          </cell>
        </row>
        <row r="12469">
          <cell r="B12469" t="str">
            <v>Dendrocerus australicus***retired***use Dendrocerus australicus (Dendrocerus)</v>
          </cell>
        </row>
        <row r="12470">
          <cell r="B12470" t="str">
            <v>Dendrochirotida</v>
          </cell>
        </row>
        <row r="12471">
          <cell r="B12471" t="str">
            <v>Dendrochirus</v>
          </cell>
        </row>
        <row r="12472">
          <cell r="B12472" t="str">
            <v>Dendrochirus barberi</v>
          </cell>
        </row>
        <row r="12473">
          <cell r="B12473" t="str">
            <v>Dendrochirus brachypterus</v>
          </cell>
        </row>
        <row r="12474">
          <cell r="B12474" t="str">
            <v>Dendrochirus zebra</v>
          </cell>
        </row>
        <row r="12475">
          <cell r="B12475" t="str">
            <v>Dendrodoa carnea</v>
          </cell>
        </row>
        <row r="12476">
          <cell r="B12476" t="str">
            <v>Dendrodorididae</v>
          </cell>
        </row>
        <row r="12477">
          <cell r="B12477" t="str">
            <v>Dendrogyra cylindricus</v>
          </cell>
        </row>
        <row r="12478">
          <cell r="B12478" t="str">
            <v>Dendronotus</v>
          </cell>
        </row>
        <row r="12479">
          <cell r="B12479" t="str">
            <v>Dendronotus frondosus</v>
          </cell>
        </row>
        <row r="12480">
          <cell r="B12480" t="str">
            <v>Dendronotus iris</v>
          </cell>
        </row>
        <row r="12481">
          <cell r="B12481" t="str">
            <v>Dendrophysa</v>
          </cell>
        </row>
        <row r="12482">
          <cell r="B12482" t="str">
            <v>Dendrophysa russelii</v>
          </cell>
        </row>
        <row r="12483">
          <cell r="B12483" t="str">
            <v>Dendropoma</v>
          </cell>
        </row>
        <row r="12484">
          <cell r="B12484" t="str">
            <v>Dendroscorpaena***retired***use Scorpaenopsis</v>
          </cell>
        </row>
        <row r="12485">
          <cell r="B12485" t="str">
            <v>Dennstaedtia punctilobula</v>
          </cell>
        </row>
        <row r="12486">
          <cell r="B12486" t="str">
            <v>Denopelopia</v>
          </cell>
        </row>
        <row r="12487">
          <cell r="B12487" t="str">
            <v>Dentaliidae</v>
          </cell>
        </row>
        <row r="12488">
          <cell r="B12488" t="str">
            <v>Dentalium</v>
          </cell>
        </row>
        <row r="12489">
          <cell r="B12489" t="str">
            <v>Dentalium neohexagonum</v>
          </cell>
        </row>
        <row r="12490">
          <cell r="B12490" t="str">
            <v>Dentalium rectius</v>
          </cell>
        </row>
        <row r="12491">
          <cell r="B12491" t="str">
            <v>Dentalium texasianum</v>
          </cell>
        </row>
        <row r="12492">
          <cell r="B12492" t="str">
            <v>Dentalium vallicolens</v>
          </cell>
        </row>
        <row r="12493">
          <cell r="B12493" t="str">
            <v>Dentatella</v>
          </cell>
        </row>
        <row r="12494">
          <cell r="B12494" t="str">
            <v>Dentatella bartoni***retired***use Dentatella coxalis</v>
          </cell>
        </row>
        <row r="12495">
          <cell r="B12495" t="str">
            <v>Dentatella coxalis</v>
          </cell>
        </row>
        <row r="12496">
          <cell r="B12496" t="str">
            <v>Dentatherinidae***retired***use Dentatherininae</v>
          </cell>
        </row>
        <row r="12497">
          <cell r="B12497" t="str">
            <v>Dentatherininae</v>
          </cell>
        </row>
        <row r="12498">
          <cell r="B12498" t="str">
            <v>Dentatisyllis carolinae</v>
          </cell>
        </row>
        <row r="12499">
          <cell r="B12499" t="str">
            <v>Dentex</v>
          </cell>
        </row>
        <row r="12500">
          <cell r="B12500" t="str">
            <v>Dentex canariensis</v>
          </cell>
        </row>
        <row r="12501">
          <cell r="B12501" t="str">
            <v>Dentex dentex</v>
          </cell>
        </row>
        <row r="12502">
          <cell r="B12502" t="str">
            <v>Dentex gibbosus</v>
          </cell>
        </row>
        <row r="12503">
          <cell r="B12503" t="str">
            <v>Dentex macrophthalmus</v>
          </cell>
        </row>
        <row r="12504">
          <cell r="B12504" t="str">
            <v>Dentex macrophthalmus opsophthalmus</v>
          </cell>
        </row>
        <row r="12505">
          <cell r="B12505" t="str">
            <v>Dentex maculatus***retired***use Semicossyphus darwini</v>
          </cell>
        </row>
        <row r="12506">
          <cell r="B12506" t="str">
            <v>Dentex maroccanus</v>
          </cell>
        </row>
        <row r="12507">
          <cell r="B12507" t="str">
            <v>Dentex tumifrons</v>
          </cell>
        </row>
        <row r="12508">
          <cell r="B12508" t="str">
            <v>Denticeps</v>
          </cell>
        </row>
        <row r="12509">
          <cell r="B12509" t="str">
            <v>Denticeps clupeoides</v>
          </cell>
        </row>
        <row r="12510">
          <cell r="B12510" t="str">
            <v>Denticipitidae</v>
          </cell>
        </row>
        <row r="12511">
          <cell r="B12511" t="str">
            <v>Denticipitoidei</v>
          </cell>
        </row>
        <row r="12512">
          <cell r="B12512" t="str">
            <v>Denticula</v>
          </cell>
        </row>
        <row r="12513">
          <cell r="B12513" t="str">
            <v>Denticula elegans</v>
          </cell>
        </row>
        <row r="12514">
          <cell r="B12514" t="str">
            <v>Denticula kuetzingii</v>
          </cell>
        </row>
        <row r="12515">
          <cell r="B12515" t="str">
            <v>Denticula kuetzingii rumrichae</v>
          </cell>
        </row>
        <row r="12516">
          <cell r="B12516" t="str">
            <v>Denticula kuetzingii var. rumrichae</v>
          </cell>
        </row>
        <row r="12517">
          <cell r="B12517" t="str">
            <v>Denticula subtiles</v>
          </cell>
        </row>
        <row r="12518">
          <cell r="B12518" t="str">
            <v>Denticula subtilis</v>
          </cell>
        </row>
        <row r="12519">
          <cell r="B12519" t="str">
            <v>Denticula tenuis</v>
          </cell>
        </row>
        <row r="12520">
          <cell r="B12520" t="str">
            <v>Denticula tenuis var. crassula</v>
          </cell>
        </row>
        <row r="12521">
          <cell r="B12521" t="str">
            <v>Denticula thermalis</v>
          </cell>
        </row>
        <row r="12522">
          <cell r="B12522" t="str">
            <v>Denticula valida</v>
          </cell>
        </row>
        <row r="12523">
          <cell r="B12523" t="str">
            <v>Dentimargo aureocinctus</v>
          </cell>
        </row>
        <row r="12524">
          <cell r="B12524" t="str">
            <v>Dentimargo eburneolus</v>
          </cell>
        </row>
        <row r="12525">
          <cell r="B12525" t="str">
            <v>Derallus</v>
          </cell>
        </row>
        <row r="12526">
          <cell r="B12526" t="str">
            <v>Derallus altus</v>
          </cell>
        </row>
        <row r="12527">
          <cell r="B12527" t="str">
            <v>Derepodichthys</v>
          </cell>
        </row>
        <row r="12528">
          <cell r="B12528" t="str">
            <v>Derepodichthys alepidotus</v>
          </cell>
        </row>
        <row r="12529">
          <cell r="B12529" t="str">
            <v>Derepyxis</v>
          </cell>
        </row>
        <row r="12530">
          <cell r="B12530" t="str">
            <v>Derepyxis dispar</v>
          </cell>
        </row>
        <row r="12531">
          <cell r="B12531" t="str">
            <v>Derichthyidae</v>
          </cell>
        </row>
        <row r="12532">
          <cell r="B12532" t="str">
            <v>Derichthys</v>
          </cell>
        </row>
        <row r="12533">
          <cell r="B12533" t="str">
            <v>Derichthys serpentinus</v>
          </cell>
        </row>
        <row r="12534">
          <cell r="B12534" t="str">
            <v>Dermaptera</v>
          </cell>
        </row>
        <row r="12535">
          <cell r="B12535" t="str">
            <v>Dermasterias imbricata</v>
          </cell>
        </row>
        <row r="12536">
          <cell r="B12536" t="str">
            <v>Dermatias</v>
          </cell>
        </row>
        <row r="12537">
          <cell r="B12537" t="str">
            <v>Dermatias platynogaster</v>
          </cell>
        </row>
        <row r="12538">
          <cell r="B12538" t="str">
            <v>Dermatolepis</v>
          </cell>
        </row>
        <row r="12539">
          <cell r="B12539" t="str">
            <v>Dermatolepis dermatolepis</v>
          </cell>
        </row>
        <row r="12540">
          <cell r="B12540" t="str">
            <v>Dermatolepis inermis</v>
          </cell>
        </row>
        <row r="12541">
          <cell r="B12541" t="str">
            <v>Dermatolepis striolata</v>
          </cell>
        </row>
        <row r="12542">
          <cell r="B12542" t="str">
            <v>Dermatopsis</v>
          </cell>
        </row>
        <row r="12543">
          <cell r="B12543" t="str">
            <v>Dermatopsis kasougae***retired***use Dermatopsoides kasougae</v>
          </cell>
        </row>
        <row r="12544">
          <cell r="B12544" t="str">
            <v>Dermatopsis macrodon</v>
          </cell>
        </row>
        <row r="12545">
          <cell r="B12545" t="str">
            <v>Dermatopsis multiradiatus</v>
          </cell>
        </row>
        <row r="12546">
          <cell r="B12546" t="str">
            <v>Dermatopsoides</v>
          </cell>
        </row>
        <row r="12547">
          <cell r="B12547" t="str">
            <v>Dermatopsoides kasougae</v>
          </cell>
        </row>
        <row r="12548">
          <cell r="B12548" t="str">
            <v>Dermatopsoides talboti</v>
          </cell>
        </row>
        <row r="12549">
          <cell r="B12549" t="str">
            <v>Dermatostethus punctipinnis***retired***use Syngnathus acus</v>
          </cell>
        </row>
        <row r="12550">
          <cell r="B12550" t="str">
            <v>Dermatostethus***retired***use Syngnathus</v>
          </cell>
        </row>
        <row r="12551">
          <cell r="B12551" t="str">
            <v>Dermocarpa</v>
          </cell>
        </row>
        <row r="12552">
          <cell r="B12552" t="str">
            <v>Dermogenys</v>
          </cell>
        </row>
        <row r="12553">
          <cell r="B12553" t="str">
            <v>Dermogenys pusilla</v>
          </cell>
        </row>
        <row r="12554">
          <cell r="B12554" t="str">
            <v>Dermogenys pusillus***retired***use Dermogenys pusilla</v>
          </cell>
        </row>
        <row r="12555">
          <cell r="B12555" t="str">
            <v>Dero</v>
          </cell>
        </row>
        <row r="12556">
          <cell r="B12556" t="str">
            <v>Dero abranchiata</v>
          </cell>
        </row>
        <row r="12557">
          <cell r="B12557" t="str">
            <v>Dero borellii</v>
          </cell>
        </row>
        <row r="12558">
          <cell r="B12558" t="str">
            <v>Dero botrytis</v>
          </cell>
        </row>
        <row r="12559">
          <cell r="B12559" t="str">
            <v>Dero digitata</v>
          </cell>
        </row>
        <row r="12560">
          <cell r="B12560" t="str">
            <v>Dero dorsalis</v>
          </cell>
        </row>
        <row r="12561">
          <cell r="B12561" t="str">
            <v>Dero flabelliger</v>
          </cell>
        </row>
        <row r="12562">
          <cell r="B12562" t="str">
            <v>Dero furcata</v>
          </cell>
        </row>
        <row r="12563">
          <cell r="B12563" t="str">
            <v>Dero lodeni</v>
          </cell>
        </row>
        <row r="12564">
          <cell r="B12564" t="str">
            <v>Dero nivea</v>
          </cell>
        </row>
        <row r="12565">
          <cell r="B12565" t="str">
            <v>Dero obtusa</v>
          </cell>
        </row>
        <row r="12566">
          <cell r="B12566" t="str">
            <v>Dero pectinata</v>
          </cell>
        </row>
        <row r="12567">
          <cell r="B12567" t="str">
            <v>Dero trifida</v>
          </cell>
        </row>
        <row r="12568">
          <cell r="B12568" t="str">
            <v>Dero vaga</v>
          </cell>
        </row>
        <row r="12569">
          <cell r="B12569" t="str">
            <v>Deronectes</v>
          </cell>
        </row>
        <row r="12570">
          <cell r="B12570" t="str">
            <v>Derotanypus</v>
          </cell>
        </row>
        <row r="12571">
          <cell r="B12571" t="str">
            <v>Derovatellus</v>
          </cell>
        </row>
        <row r="12572">
          <cell r="B12572" t="str">
            <v>Derovatellus lentus</v>
          </cell>
        </row>
        <row r="12573">
          <cell r="B12573" t="str">
            <v>Deschampsia</v>
          </cell>
        </row>
        <row r="12574">
          <cell r="B12574" t="str">
            <v>Deschampsia cespitosa</v>
          </cell>
        </row>
        <row r="12575">
          <cell r="B12575" t="str">
            <v>Deschampsia elongata</v>
          </cell>
        </row>
        <row r="12576">
          <cell r="B12576" t="str">
            <v>Deschampsia flexuosa</v>
          </cell>
        </row>
        <row r="12577">
          <cell r="B12577" t="str">
            <v>Descurainia incana ssp. incisa***retired***use Descurainia incisa ssp. incisa</v>
          </cell>
        </row>
        <row r="12578">
          <cell r="B12578" t="str">
            <v>Descurainia incisa ssp. incisa</v>
          </cell>
        </row>
        <row r="12579">
          <cell r="B12579" t="str">
            <v>Descurainia sophia</v>
          </cell>
        </row>
        <row r="12580">
          <cell r="B12580" t="str">
            <v>Desdimelita</v>
          </cell>
        </row>
        <row r="12581">
          <cell r="B12581" t="str">
            <v>Desdimelita desdichada</v>
          </cell>
        </row>
        <row r="12582">
          <cell r="B12582" t="str">
            <v>Desmanthus (Desmanthidae)</v>
          </cell>
        </row>
        <row r="12583">
          <cell r="B12583" t="str">
            <v>Desmanthus (Fabaceae)</v>
          </cell>
        </row>
        <row r="12584">
          <cell r="B12584" t="str">
            <v>Desmanthus illinoensis</v>
          </cell>
        </row>
        <row r="12585">
          <cell r="B12585" t="str">
            <v>Desmarella</v>
          </cell>
        </row>
        <row r="12586">
          <cell r="B12586" t="str">
            <v>Desmarella brachycalyx</v>
          </cell>
        </row>
        <row r="12587">
          <cell r="B12587" t="str">
            <v>Desmarella moniliformis</v>
          </cell>
        </row>
        <row r="12588">
          <cell r="B12588" t="str">
            <v>Desmatractum</v>
          </cell>
        </row>
        <row r="12589">
          <cell r="B12589" t="str">
            <v>Desmatractum bipyramidatum</v>
          </cell>
        </row>
        <row r="12590">
          <cell r="B12590" t="str">
            <v>Desmatractum indutum</v>
          </cell>
        </row>
        <row r="12591">
          <cell r="B12591" t="str">
            <v>Desmidiaceae</v>
          </cell>
        </row>
        <row r="12592">
          <cell r="B12592" t="str">
            <v>Desmidiales</v>
          </cell>
        </row>
        <row r="12593">
          <cell r="B12593" t="str">
            <v>Desmidium</v>
          </cell>
        </row>
        <row r="12594">
          <cell r="B12594" t="str">
            <v>Desmidium aequale</v>
          </cell>
        </row>
        <row r="12595">
          <cell r="B12595" t="str">
            <v>Desmidium baileyii</v>
          </cell>
        </row>
        <row r="12596">
          <cell r="B12596" t="str">
            <v>Desmidium grevellii</v>
          </cell>
        </row>
        <row r="12597">
          <cell r="B12597" t="str">
            <v>Desmidium quadrangulatum</v>
          </cell>
        </row>
        <row r="12598">
          <cell r="B12598" t="str">
            <v>Desmidium swartzii</v>
          </cell>
        </row>
        <row r="12599">
          <cell r="B12599" t="str">
            <v>Desmidium swartzii var. amblyodon</v>
          </cell>
        </row>
        <row r="12600">
          <cell r="B12600" t="str">
            <v>Desmococcus</v>
          </cell>
        </row>
        <row r="12601">
          <cell r="B12601" t="str">
            <v>Desmodema</v>
          </cell>
        </row>
        <row r="12602">
          <cell r="B12602" t="str">
            <v>Desmodema lorum</v>
          </cell>
        </row>
        <row r="12603">
          <cell r="B12603" t="str">
            <v>Desmodema polystictum</v>
          </cell>
        </row>
        <row r="12604">
          <cell r="B12604" t="str">
            <v>Desmodesmus communis</v>
          </cell>
        </row>
        <row r="12605">
          <cell r="B12605" t="str">
            <v>Desmodium</v>
          </cell>
        </row>
        <row r="12606">
          <cell r="B12606" t="str">
            <v>Desmodium canadense</v>
          </cell>
        </row>
        <row r="12607">
          <cell r="B12607" t="str">
            <v>Desmodium canescens</v>
          </cell>
        </row>
        <row r="12608">
          <cell r="B12608" t="str">
            <v>Desmodium cuspidatum</v>
          </cell>
        </row>
        <row r="12609">
          <cell r="B12609" t="str">
            <v>Desmodium glutinosum</v>
          </cell>
        </row>
        <row r="12610">
          <cell r="B12610" t="str">
            <v>Desmodium nuttallii</v>
          </cell>
        </row>
        <row r="12611">
          <cell r="B12611" t="str">
            <v>Desmodium paniculatum</v>
          </cell>
        </row>
        <row r="12612">
          <cell r="B12612" t="str">
            <v>Desmodium pauciflorum</v>
          </cell>
        </row>
        <row r="12613">
          <cell r="B12613" t="str">
            <v>Desmodium perplexum</v>
          </cell>
        </row>
        <row r="12614">
          <cell r="B12614" t="str">
            <v>Desmodium rotundifolium</v>
          </cell>
        </row>
        <row r="12615">
          <cell r="B12615" t="str">
            <v>Desmognathus fuscus</v>
          </cell>
        </row>
        <row r="12616">
          <cell r="B12616" t="str">
            <v>Desmogonium</v>
          </cell>
        </row>
        <row r="12617">
          <cell r="B12617" t="str">
            <v>Desmoholacanthus***retired***use Apolemichthys</v>
          </cell>
        </row>
        <row r="12618">
          <cell r="B12618" t="str">
            <v>Desmona</v>
          </cell>
        </row>
        <row r="12619">
          <cell r="B12619" t="str">
            <v>Desmona mono</v>
          </cell>
        </row>
        <row r="12620">
          <cell r="B12620" t="str">
            <v>Desmopachria</v>
          </cell>
        </row>
        <row r="12621">
          <cell r="B12621" t="str">
            <v>Desmopachria convexa</v>
          </cell>
        </row>
        <row r="12622">
          <cell r="B12622" t="str">
            <v>Desmophyllum dianthus</v>
          </cell>
        </row>
        <row r="12623">
          <cell r="B12623" t="str">
            <v>Desmosoma</v>
          </cell>
        </row>
        <row r="12624">
          <cell r="B12624" t="str">
            <v>Despaxia</v>
          </cell>
        </row>
        <row r="12625">
          <cell r="B12625" t="str">
            <v>Despaxia augusta</v>
          </cell>
        </row>
        <row r="12626">
          <cell r="B12626" t="str">
            <v>Desserobdella</v>
          </cell>
        </row>
        <row r="12627">
          <cell r="B12627" t="str">
            <v>Desserobdella phalera</v>
          </cell>
        </row>
        <row r="12628">
          <cell r="B12628" t="str">
            <v>Desserobdella picta</v>
          </cell>
        </row>
        <row r="12629">
          <cell r="B12629" t="str">
            <v>Detonula pumila</v>
          </cell>
        </row>
        <row r="12630">
          <cell r="B12630" t="str">
            <v>Detracia floridana</v>
          </cell>
        </row>
        <row r="12631">
          <cell r="B12631" t="str">
            <v>Deutella californica</v>
          </cell>
        </row>
        <row r="12632">
          <cell r="B12632" t="str">
            <v>Deutella incerta</v>
          </cell>
        </row>
        <row r="12633">
          <cell r="B12633" t="str">
            <v>Deutella mayeri</v>
          </cell>
        </row>
        <row r="12634">
          <cell r="B12634" t="str">
            <v>Deuterophlebia</v>
          </cell>
        </row>
        <row r="12635">
          <cell r="B12635" t="str">
            <v>Deuterophlebia coloradensis</v>
          </cell>
        </row>
        <row r="12636">
          <cell r="B12636" t="str">
            <v>Deuterophlebiidae</v>
          </cell>
        </row>
        <row r="12637">
          <cell r="B12637" t="str">
            <v>Devario aequipinnatus</v>
          </cell>
        </row>
        <row r="12638">
          <cell r="B12638" t="str">
            <v>Devario devario</v>
          </cell>
        </row>
        <row r="12639">
          <cell r="B12639" t="str">
            <v>Devario malabaricus</v>
          </cell>
        </row>
        <row r="12640">
          <cell r="B12640" t="str">
            <v>Dexamine thea</v>
          </cell>
        </row>
        <row r="12641">
          <cell r="B12641" t="str">
            <v>Dexaminidae</v>
          </cell>
        </row>
        <row r="12642">
          <cell r="B12642" t="str">
            <v>Dexillus***retired***use Brachirus</v>
          </cell>
        </row>
        <row r="12643">
          <cell r="B12643" t="str">
            <v>Dexistes</v>
          </cell>
        </row>
        <row r="12644">
          <cell r="B12644" t="str">
            <v>Dexistes rikuzenius</v>
          </cell>
        </row>
        <row r="12645">
          <cell r="B12645" t="str">
            <v>Diacanthos belanophorus</v>
          </cell>
        </row>
        <row r="12646">
          <cell r="B12646" t="str">
            <v>Diachlorus</v>
          </cell>
        </row>
        <row r="12647">
          <cell r="B12647" t="str">
            <v>Diachros</v>
          </cell>
        </row>
        <row r="12648">
          <cell r="B12648" t="str">
            <v>Diacyclops</v>
          </cell>
        </row>
        <row r="12649">
          <cell r="B12649" t="str">
            <v>Diacyclops albus</v>
          </cell>
        </row>
        <row r="12650">
          <cell r="B12650" t="str">
            <v>Diacyclops bicuspidatus</v>
          </cell>
        </row>
        <row r="12651">
          <cell r="B12651" t="str">
            <v>Diacyclops languidoides</v>
          </cell>
        </row>
        <row r="12652">
          <cell r="B12652" t="str">
            <v>Diacyclops nanus</v>
          </cell>
        </row>
        <row r="12653">
          <cell r="B12653" t="str">
            <v>Diacyclops navus</v>
          </cell>
        </row>
        <row r="12654">
          <cell r="B12654" t="str">
            <v>Diacyclops thomasi</v>
          </cell>
        </row>
        <row r="12655">
          <cell r="B12655" t="str">
            <v>Diadema</v>
          </cell>
        </row>
        <row r="12656">
          <cell r="B12656" t="str">
            <v>Diadema antillarum</v>
          </cell>
        </row>
        <row r="12657">
          <cell r="B12657" t="str">
            <v>Diadema paucispinum</v>
          </cell>
        </row>
        <row r="12658">
          <cell r="B12658" t="str">
            <v>Diadema savignyi</v>
          </cell>
        </row>
        <row r="12659">
          <cell r="B12659" t="str">
            <v>Diadesmidaceae</v>
          </cell>
        </row>
        <row r="12660">
          <cell r="B12660" t="str">
            <v>Diadesmis</v>
          </cell>
        </row>
        <row r="12661">
          <cell r="B12661" t="str">
            <v>Diadesmis confervacea</v>
          </cell>
        </row>
        <row r="12662">
          <cell r="B12662" t="str">
            <v>Diadesmis contenta</v>
          </cell>
        </row>
        <row r="12663">
          <cell r="B12663" t="str">
            <v>Diadesmis contenta var. biceps</v>
          </cell>
        </row>
        <row r="12664">
          <cell r="B12664" t="str">
            <v>Diadesmis contenta var. parallela</v>
          </cell>
        </row>
        <row r="12665">
          <cell r="B12665" t="str">
            <v>Diadesmis gallica</v>
          </cell>
        </row>
        <row r="12666">
          <cell r="B12666" t="str">
            <v>Diadesmis irata</v>
          </cell>
        </row>
        <row r="12667">
          <cell r="B12667" t="str">
            <v>Diadesmis laevissima</v>
          </cell>
        </row>
        <row r="12668">
          <cell r="B12668" t="str">
            <v>Diadesmis pantropica</v>
          </cell>
        </row>
        <row r="12669">
          <cell r="B12669" t="str">
            <v>Diadesmis perpusilla</v>
          </cell>
        </row>
        <row r="12670">
          <cell r="B12670" t="str">
            <v>Diadesmis templiniana</v>
          </cell>
        </row>
        <row r="12671">
          <cell r="B12671" t="str">
            <v>Diadumene</v>
          </cell>
        </row>
        <row r="12672">
          <cell r="B12672" t="str">
            <v>Diadumene leucolena</v>
          </cell>
        </row>
        <row r="12673">
          <cell r="B12673" t="str">
            <v>Diadumene lighti</v>
          </cell>
        </row>
        <row r="12674">
          <cell r="B12674" t="str">
            <v>Diadumenidae</v>
          </cell>
        </row>
        <row r="12675">
          <cell r="B12675" t="str">
            <v>Diagramma pictum</v>
          </cell>
        </row>
        <row r="12676">
          <cell r="B12676" t="str">
            <v>Diala scopulorum</v>
          </cell>
        </row>
        <row r="12677">
          <cell r="B12677" t="str">
            <v>Diala varia</v>
          </cell>
        </row>
        <row r="12678">
          <cell r="B12678" t="str">
            <v>Diamesa</v>
          </cell>
        </row>
        <row r="12679">
          <cell r="B12679" t="str">
            <v>Diamesa ancysta</v>
          </cell>
        </row>
        <row r="12680">
          <cell r="B12680" t="str">
            <v>Diamesa heteropus</v>
          </cell>
        </row>
        <row r="12681">
          <cell r="B12681" t="str">
            <v>Diamesa leona</v>
          </cell>
        </row>
        <row r="12682">
          <cell r="B12682" t="str">
            <v>Diamesa nivoriunda</v>
          </cell>
        </row>
        <row r="12683">
          <cell r="B12683" t="str">
            <v>Diamesinae</v>
          </cell>
        </row>
        <row r="12684">
          <cell r="B12684" t="str">
            <v>Diamesini</v>
          </cell>
        </row>
        <row r="12685">
          <cell r="B12685" t="str">
            <v>Diancistrus</v>
          </cell>
        </row>
        <row r="12686">
          <cell r="B12686" t="str">
            <v>Diancistrus longifilis</v>
          </cell>
        </row>
        <row r="12687">
          <cell r="B12687" t="str">
            <v>Dianema (Callichthyinae)</v>
          </cell>
        </row>
        <row r="12688">
          <cell r="B12688" t="str">
            <v>Dianema (Dianemaceae)</v>
          </cell>
        </row>
        <row r="12689">
          <cell r="B12689" t="str">
            <v>Dianema (Fish)***retired***use Dianema (Callichthyinae)</v>
          </cell>
        </row>
        <row r="12690">
          <cell r="B12690" t="str">
            <v>Dianema longibarbis</v>
          </cell>
        </row>
        <row r="12691">
          <cell r="B12691" t="str">
            <v>Dianema urostriatum</v>
          </cell>
        </row>
        <row r="12692">
          <cell r="B12692" t="str">
            <v>Diaperoecia</v>
          </cell>
        </row>
        <row r="12693">
          <cell r="B12693" t="str">
            <v>Diaperoecia californica</v>
          </cell>
        </row>
        <row r="12694">
          <cell r="B12694" t="str">
            <v>Diaphana</v>
          </cell>
        </row>
        <row r="12695">
          <cell r="B12695" t="str">
            <v>Diaphana californica</v>
          </cell>
        </row>
        <row r="12696">
          <cell r="B12696" t="str">
            <v>Diaphana minuta</v>
          </cell>
        </row>
        <row r="12697">
          <cell r="B12697" t="str">
            <v>Diaphanidae</v>
          </cell>
        </row>
        <row r="12698">
          <cell r="B12698" t="str">
            <v>Diaphanosoma</v>
          </cell>
        </row>
        <row r="12699">
          <cell r="B12699" t="str">
            <v>Diaphanosoma birgei</v>
          </cell>
        </row>
        <row r="12700">
          <cell r="B12700" t="str">
            <v>Diaphanosoma brachyurum</v>
          </cell>
        </row>
        <row r="12701">
          <cell r="B12701" t="str">
            <v>Diaphanosoma leuchtenbergianum</v>
          </cell>
        </row>
        <row r="12702">
          <cell r="B12702" t="str">
            <v>Diaphorodoris lirulatocauda</v>
          </cell>
        </row>
        <row r="12703">
          <cell r="B12703" t="str">
            <v>Diaphus</v>
          </cell>
        </row>
        <row r="12704">
          <cell r="B12704" t="str">
            <v>Diaphus adenomus</v>
          </cell>
        </row>
        <row r="12705">
          <cell r="B12705" t="str">
            <v>Diaphus agassizii</v>
          </cell>
        </row>
        <row r="12706">
          <cell r="B12706" t="str">
            <v>Diaphus aliciae</v>
          </cell>
        </row>
        <row r="12707">
          <cell r="B12707" t="str">
            <v>Diaphus anderseni</v>
          </cell>
        </row>
        <row r="12708">
          <cell r="B12708" t="str">
            <v>Diaphus anteorbitalis***retired***use Diaphus adenomus</v>
          </cell>
        </row>
        <row r="12709">
          <cell r="B12709" t="str">
            <v>Diaphus antonbruuni</v>
          </cell>
        </row>
        <row r="12710">
          <cell r="B12710" t="str">
            <v>Diaphus arabicus</v>
          </cell>
        </row>
        <row r="12711">
          <cell r="B12711" t="str">
            <v>Diaphus basileusi</v>
          </cell>
        </row>
        <row r="12712">
          <cell r="B12712" t="str">
            <v>Diaphus bertelseni</v>
          </cell>
        </row>
        <row r="12713">
          <cell r="B12713" t="str">
            <v>Diaphus brachycephalus</v>
          </cell>
        </row>
        <row r="12714">
          <cell r="B12714" t="str">
            <v>Diaphus burtoni</v>
          </cell>
        </row>
        <row r="12715">
          <cell r="B12715" t="str">
            <v>Diaphus chrysorhynchus</v>
          </cell>
        </row>
        <row r="12716">
          <cell r="B12716" t="str">
            <v>Diaphus coeruleus</v>
          </cell>
        </row>
        <row r="12717">
          <cell r="B12717" t="str">
            <v>Diaphus confusus</v>
          </cell>
        </row>
        <row r="12718">
          <cell r="B12718" t="str">
            <v>Diaphus dahlgreni</v>
          </cell>
        </row>
        <row r="12719">
          <cell r="B12719" t="str">
            <v>Diaphus danae</v>
          </cell>
        </row>
        <row r="12720">
          <cell r="B12720" t="str">
            <v>Diaphus dehaveni</v>
          </cell>
        </row>
        <row r="12721">
          <cell r="B12721" t="str">
            <v>Diaphus diadematus</v>
          </cell>
        </row>
        <row r="12722">
          <cell r="B12722" t="str">
            <v>Diaphus diademophilus</v>
          </cell>
        </row>
        <row r="12723">
          <cell r="B12723" t="str">
            <v>Diaphus drachmanni</v>
          </cell>
        </row>
        <row r="12724">
          <cell r="B12724" t="str">
            <v>Diaphus dumerili***retired***use Diaphus dumerilii</v>
          </cell>
        </row>
        <row r="12725">
          <cell r="B12725" t="str">
            <v>Diaphus dumerilii</v>
          </cell>
        </row>
        <row r="12726">
          <cell r="B12726" t="str">
            <v>Diaphus effulgens</v>
          </cell>
        </row>
        <row r="12727">
          <cell r="B12727" t="str">
            <v>Diaphus ehrhorni</v>
          </cell>
        </row>
        <row r="12728">
          <cell r="B12728" t="str">
            <v>Diaphus elucens***retired***use Diaphus perspicillatus</v>
          </cell>
        </row>
        <row r="12729">
          <cell r="B12729" t="str">
            <v>Diaphus faustinoi</v>
          </cell>
        </row>
        <row r="12730">
          <cell r="B12730" t="str">
            <v>Diaphus fragilis</v>
          </cell>
        </row>
        <row r="12731">
          <cell r="B12731" t="str">
            <v>Diaphus fulgens</v>
          </cell>
        </row>
        <row r="12732">
          <cell r="B12732" t="str">
            <v>Diaphus garmani</v>
          </cell>
        </row>
        <row r="12733">
          <cell r="B12733" t="str">
            <v>Diaphus gigas</v>
          </cell>
        </row>
        <row r="12734">
          <cell r="B12734" t="str">
            <v>Diaphus gracilis</v>
          </cell>
        </row>
        <row r="12735">
          <cell r="B12735" t="str">
            <v>Diaphus handi</v>
          </cell>
        </row>
        <row r="12736">
          <cell r="B12736" t="str">
            <v>Diaphus holti</v>
          </cell>
        </row>
        <row r="12737">
          <cell r="B12737" t="str">
            <v>Diaphus hudsoni</v>
          </cell>
        </row>
        <row r="12738">
          <cell r="B12738" t="str">
            <v>Diaphus impostor</v>
          </cell>
        </row>
        <row r="12739">
          <cell r="B12739" t="str">
            <v>Diaphus jenseni</v>
          </cell>
        </row>
        <row r="12740">
          <cell r="B12740" t="str">
            <v>Diaphus kapalae</v>
          </cell>
        </row>
        <row r="12741">
          <cell r="B12741" t="str">
            <v>Diaphus knappi</v>
          </cell>
        </row>
        <row r="12742">
          <cell r="B12742" t="str">
            <v>Diaphus kora</v>
          </cell>
        </row>
        <row r="12743">
          <cell r="B12743" t="str">
            <v>Diaphus kuroshio</v>
          </cell>
        </row>
        <row r="12744">
          <cell r="B12744" t="str">
            <v>Diaphus lobatus</v>
          </cell>
        </row>
        <row r="12745">
          <cell r="B12745" t="str">
            <v>Diaphus longleyi</v>
          </cell>
        </row>
        <row r="12746">
          <cell r="B12746" t="str">
            <v>Diaphus lucidus</v>
          </cell>
        </row>
        <row r="12747">
          <cell r="B12747" t="str">
            <v>Diaphus lucifrons</v>
          </cell>
        </row>
        <row r="12748">
          <cell r="B12748" t="str">
            <v>Diaphus luetkeni</v>
          </cell>
        </row>
        <row r="12749">
          <cell r="B12749" t="str">
            <v>Diaphus malayanus</v>
          </cell>
        </row>
        <row r="12750">
          <cell r="B12750" t="str">
            <v>Diaphus mascarensis</v>
          </cell>
        </row>
        <row r="12751">
          <cell r="B12751" t="str">
            <v>Diaphus meadi</v>
          </cell>
        </row>
        <row r="12752">
          <cell r="B12752" t="str">
            <v>Diaphus megalops</v>
          </cell>
        </row>
        <row r="12753">
          <cell r="B12753" t="str">
            <v>Diaphus metopoclampus</v>
          </cell>
        </row>
        <row r="12754">
          <cell r="B12754" t="str">
            <v>Diaphus minax</v>
          </cell>
        </row>
        <row r="12755">
          <cell r="B12755" t="str">
            <v>Diaphus mollis</v>
          </cell>
        </row>
        <row r="12756">
          <cell r="B12756" t="str">
            <v>Diaphus nielseni</v>
          </cell>
        </row>
        <row r="12757">
          <cell r="B12757" t="str">
            <v>Diaphus ostenfeldi</v>
          </cell>
        </row>
        <row r="12758">
          <cell r="B12758" t="str">
            <v>Diaphus pacificus</v>
          </cell>
        </row>
        <row r="12759">
          <cell r="B12759" t="str">
            <v>Diaphus pallidus</v>
          </cell>
        </row>
        <row r="12760">
          <cell r="B12760" t="str">
            <v>Diaphus parini</v>
          </cell>
        </row>
        <row r="12761">
          <cell r="B12761" t="str">
            <v>Diaphus parri</v>
          </cell>
        </row>
        <row r="12762">
          <cell r="B12762" t="str">
            <v>Diaphus perspicillatus</v>
          </cell>
        </row>
        <row r="12763">
          <cell r="B12763" t="str">
            <v>Diaphus phillipsi</v>
          </cell>
        </row>
        <row r="12764">
          <cell r="B12764" t="str">
            <v>Diaphus problematicus</v>
          </cell>
        </row>
        <row r="12765">
          <cell r="B12765" t="str">
            <v>Diaphus rafinesquei***retired***use Diaphus rafinesquii</v>
          </cell>
        </row>
        <row r="12766">
          <cell r="B12766" t="str">
            <v>Diaphus rafinesquii</v>
          </cell>
        </row>
        <row r="12767">
          <cell r="B12767" t="str">
            <v>Diaphus regani</v>
          </cell>
        </row>
        <row r="12768">
          <cell r="B12768" t="str">
            <v>Diaphus richardsoni</v>
          </cell>
        </row>
        <row r="12769">
          <cell r="B12769" t="str">
            <v>Diaphus roei</v>
          </cell>
        </row>
        <row r="12770">
          <cell r="B12770" t="str">
            <v>Diaphus sagamiensis</v>
          </cell>
        </row>
        <row r="12771">
          <cell r="B12771" t="str">
            <v>Diaphus schmidti</v>
          </cell>
        </row>
        <row r="12772">
          <cell r="B12772" t="str">
            <v>Diaphus signatus</v>
          </cell>
        </row>
        <row r="12773">
          <cell r="B12773" t="str">
            <v>Diaphus similis</v>
          </cell>
        </row>
        <row r="12774">
          <cell r="B12774" t="str">
            <v>Diaphus splendidus</v>
          </cell>
        </row>
        <row r="12775">
          <cell r="B12775" t="str">
            <v>Diaphus suborbitalis</v>
          </cell>
        </row>
        <row r="12776">
          <cell r="B12776" t="str">
            <v>Diaphus subtilis</v>
          </cell>
        </row>
        <row r="12777">
          <cell r="B12777" t="str">
            <v>Diaphus taaningi</v>
          </cell>
        </row>
        <row r="12778">
          <cell r="B12778" t="str">
            <v>Diaphus tanakae</v>
          </cell>
        </row>
        <row r="12779">
          <cell r="B12779" t="str">
            <v>Diaphus termophilus</v>
          </cell>
        </row>
        <row r="12780">
          <cell r="B12780" t="str">
            <v>Diaphus theta</v>
          </cell>
        </row>
        <row r="12781">
          <cell r="B12781" t="str">
            <v>Diaphus thiollierei</v>
          </cell>
        </row>
        <row r="12782">
          <cell r="B12782" t="str">
            <v>Diaphus trachops</v>
          </cell>
        </row>
        <row r="12783">
          <cell r="B12783" t="str">
            <v>Diaphus umbroculus</v>
          </cell>
        </row>
        <row r="12784">
          <cell r="B12784" t="str">
            <v>Diaphus urolampus***retired***use Idiolychnus urolampus</v>
          </cell>
        </row>
        <row r="12785">
          <cell r="B12785" t="str">
            <v>Diaphus vanhoeffeni</v>
          </cell>
        </row>
        <row r="12786">
          <cell r="B12786" t="str">
            <v>Diaphus watasei</v>
          </cell>
        </row>
        <row r="12787">
          <cell r="B12787" t="str">
            <v>Diaphus whitleyi</v>
          </cell>
        </row>
        <row r="12788">
          <cell r="B12788" t="str">
            <v>Diaphus wisneri</v>
          </cell>
        </row>
        <row r="12789">
          <cell r="B12789" t="str">
            <v>Diapteron cyanostictum***retired***use Aphyosemion cyanostictum</v>
          </cell>
        </row>
        <row r="12790">
          <cell r="B12790" t="str">
            <v>Diapteron***retired***use Aphyosemion</v>
          </cell>
        </row>
        <row r="12791">
          <cell r="B12791" t="str">
            <v>Diapterus</v>
          </cell>
        </row>
        <row r="12792">
          <cell r="B12792" t="str">
            <v>Diapterus auratus</v>
          </cell>
        </row>
        <row r="12793">
          <cell r="B12793" t="str">
            <v>Diapterus plumieri***retired***use Eugerres plumieri</v>
          </cell>
        </row>
        <row r="12794">
          <cell r="B12794" t="str">
            <v>Diapterus rhombeus</v>
          </cell>
        </row>
        <row r="12795">
          <cell r="B12795" t="str">
            <v>Diaptomidae</v>
          </cell>
        </row>
        <row r="12796">
          <cell r="B12796" t="str">
            <v>Diaptomus</v>
          </cell>
        </row>
        <row r="12797">
          <cell r="B12797" t="str">
            <v>Diaptomus ashlandi</v>
          </cell>
        </row>
        <row r="12798">
          <cell r="B12798" t="str">
            <v>Diaptomus coloradensis</v>
          </cell>
        </row>
        <row r="12799">
          <cell r="B12799" t="str">
            <v>Diaptomus leptopus</v>
          </cell>
        </row>
        <row r="12800">
          <cell r="B12800" t="str">
            <v>Diaptomus minutus</v>
          </cell>
        </row>
        <row r="12801">
          <cell r="B12801" t="str">
            <v>Diaptomus oregonensis</v>
          </cell>
        </row>
        <row r="12802">
          <cell r="B12802" t="str">
            <v>Diaptomus pribilofensis</v>
          </cell>
        </row>
        <row r="12803">
          <cell r="B12803" t="str">
            <v>Diaptomus reighardi</v>
          </cell>
        </row>
        <row r="12804">
          <cell r="B12804" t="str">
            <v>Diaptomus shoshone</v>
          </cell>
        </row>
        <row r="12805">
          <cell r="B12805" t="str">
            <v>Diaptomus sicilis</v>
          </cell>
        </row>
        <row r="12806">
          <cell r="B12806" t="str">
            <v>Diaptomus siciloides</v>
          </cell>
        </row>
        <row r="12807">
          <cell r="B12807" t="str">
            <v>Diarrhena americana</v>
          </cell>
        </row>
        <row r="12808">
          <cell r="B12808" t="str">
            <v>Diastodon speciosus***retired***use Bodianus speciosus</v>
          </cell>
        </row>
        <row r="12809">
          <cell r="B12809" t="str">
            <v>Diastodon***retired***use Bodianus</v>
          </cell>
        </row>
        <row r="12810">
          <cell r="B12810" t="str">
            <v>Diastoma varium</v>
          </cell>
        </row>
        <row r="12811">
          <cell r="B12811" t="str">
            <v>Diastylidae</v>
          </cell>
        </row>
        <row r="12812">
          <cell r="B12812" t="str">
            <v>Diastylis</v>
          </cell>
        </row>
        <row r="12813">
          <cell r="B12813" t="str">
            <v>Diastylis abbreviata</v>
          </cell>
        </row>
        <row r="12814">
          <cell r="B12814" t="str">
            <v>Diastylis alaskensis</v>
          </cell>
        </row>
        <row r="12815">
          <cell r="B12815" t="str">
            <v>Diastylis aspera</v>
          </cell>
        </row>
        <row r="12816">
          <cell r="B12816" t="str">
            <v>Diastylis bidentata</v>
          </cell>
        </row>
        <row r="12817">
          <cell r="B12817" t="str">
            <v>Diastylis californica</v>
          </cell>
        </row>
        <row r="12818">
          <cell r="B12818" t="str">
            <v>Diastylis crenellata</v>
          </cell>
        </row>
        <row r="12819">
          <cell r="B12819" t="str">
            <v>Diastylis glabra</v>
          </cell>
        </row>
        <row r="12820">
          <cell r="B12820" t="str">
            <v>Diastylis koreana</v>
          </cell>
        </row>
        <row r="12821">
          <cell r="B12821" t="str">
            <v>Diastylis paraspinulosa</v>
          </cell>
        </row>
        <row r="12822">
          <cell r="B12822" t="str">
            <v>Diastylis pellucida</v>
          </cell>
        </row>
        <row r="12823">
          <cell r="B12823" t="str">
            <v>Diastylis polita</v>
          </cell>
        </row>
        <row r="12824">
          <cell r="B12824" t="str">
            <v>Diastylis quadriplicata</v>
          </cell>
        </row>
        <row r="12825">
          <cell r="B12825" t="str">
            <v>Diastylis quadrispinosa</v>
          </cell>
        </row>
        <row r="12826">
          <cell r="B12826" t="str">
            <v>Diastylis santamariensis</v>
          </cell>
        </row>
        <row r="12827">
          <cell r="B12827" t="str">
            <v>Diastylis sculpta</v>
          </cell>
        </row>
        <row r="12828">
          <cell r="B12828" t="str">
            <v>Diastylis sentosa</v>
          </cell>
        </row>
        <row r="12829">
          <cell r="B12829" t="str">
            <v>Diastylopsis dawsoni</v>
          </cell>
        </row>
        <row r="12830">
          <cell r="B12830" t="str">
            <v>Diastylopsis tenuis</v>
          </cell>
        </row>
        <row r="12831">
          <cell r="B12831" t="str">
            <v>Diatoma</v>
          </cell>
        </row>
        <row r="12832">
          <cell r="B12832" t="str">
            <v>Diatoma anceps***retired***use Meridion anceps</v>
          </cell>
        </row>
        <row r="12833">
          <cell r="B12833" t="str">
            <v>Diatoma ehrenbergii</v>
          </cell>
        </row>
        <row r="12834">
          <cell r="B12834" t="str">
            <v>Diatoma elongatum***retired***use Diatoma tenue var. elongatum</v>
          </cell>
        </row>
        <row r="12835">
          <cell r="B12835" t="str">
            <v>Diatoma hiemale</v>
          </cell>
        </row>
        <row r="12836">
          <cell r="B12836" t="str">
            <v>Diatoma hiemale var. mesodon</v>
          </cell>
        </row>
        <row r="12837">
          <cell r="B12837" t="str">
            <v>Diatoma hyemalis</v>
          </cell>
        </row>
        <row r="12838">
          <cell r="B12838" t="str">
            <v>Diatoma mesodon</v>
          </cell>
        </row>
        <row r="12839">
          <cell r="B12839" t="str">
            <v>Diatoma moniliformis</v>
          </cell>
        </row>
        <row r="12840">
          <cell r="B12840" t="str">
            <v>Diatoma tenue</v>
          </cell>
        </row>
        <row r="12841">
          <cell r="B12841" t="str">
            <v>Diatoma tenue var. elongatum</v>
          </cell>
        </row>
        <row r="12842">
          <cell r="B12842" t="str">
            <v>Diatoma tenuis</v>
          </cell>
        </row>
        <row r="12843">
          <cell r="B12843" t="str">
            <v>Diatoma tenuis var. elongatum***retired***use Diatoma tenue var. elongatum</v>
          </cell>
        </row>
        <row r="12844">
          <cell r="B12844" t="str">
            <v>Diatoma vulgare</v>
          </cell>
        </row>
        <row r="12845">
          <cell r="B12845" t="str">
            <v>Diatoma vulgare var. breve</v>
          </cell>
        </row>
        <row r="12846">
          <cell r="B12846" t="str">
            <v>Diatoma vulgaris</v>
          </cell>
        </row>
        <row r="12847">
          <cell r="B12847" t="str">
            <v>Diatoma vulgaris f. producta</v>
          </cell>
        </row>
        <row r="12848">
          <cell r="B12848" t="str">
            <v>Diatoma vulgaris var. breve</v>
          </cell>
        </row>
        <row r="12849">
          <cell r="B12849" t="str">
            <v>Diatoma vulgaris var. brevis</v>
          </cell>
        </row>
        <row r="12850">
          <cell r="B12850" t="str">
            <v>Diatoma vulgaris var. linearis</v>
          </cell>
        </row>
        <row r="12851">
          <cell r="B12851" t="str">
            <v>Diatomaceae</v>
          </cell>
        </row>
        <row r="12852">
          <cell r="B12852" t="str">
            <v>Diatomella</v>
          </cell>
        </row>
        <row r="12853">
          <cell r="B12853" t="str">
            <v>Diatomella balfouriana</v>
          </cell>
        </row>
        <row r="12854">
          <cell r="B12854" t="str">
            <v>Diaulula sandiegensis</v>
          </cell>
        </row>
        <row r="12855">
          <cell r="B12855" t="str">
            <v>Dibolocelus</v>
          </cell>
        </row>
        <row r="12856">
          <cell r="B12856" t="str">
            <v>Dibolocelus ovatus</v>
          </cell>
        </row>
        <row r="12857">
          <cell r="B12857" t="str">
            <v>Dibranchus</v>
          </cell>
        </row>
        <row r="12858">
          <cell r="B12858" t="str">
            <v>Dibranchus atlanticus</v>
          </cell>
        </row>
        <row r="12859">
          <cell r="B12859" t="str">
            <v>Dibranchus erythrinus***retired***use Solocisquama erythrina</v>
          </cell>
        </row>
        <row r="12860">
          <cell r="B12860" t="str">
            <v>Dibranchus micropus***retired***use Halieutopsis micropa</v>
          </cell>
        </row>
        <row r="12861">
          <cell r="B12861" t="str">
            <v>Dibranchus spinosa***retired***use Dibranchus spinosus</v>
          </cell>
        </row>
        <row r="12862">
          <cell r="B12862" t="str">
            <v>Dibranchus spinosus</v>
          </cell>
        </row>
        <row r="12863">
          <cell r="B12863" t="str">
            <v>Dibranchus stellulatus***retired***use Solocisquama stellulata</v>
          </cell>
        </row>
        <row r="12864">
          <cell r="B12864" t="str">
            <v>Dibranchus tremendus</v>
          </cell>
        </row>
        <row r="12865">
          <cell r="B12865" t="str">
            <v>Dibusa</v>
          </cell>
        </row>
        <row r="12866">
          <cell r="B12866" t="str">
            <v>Dibusa angata</v>
          </cell>
        </row>
        <row r="12867">
          <cell r="B12867" t="str">
            <v>Dicamptodon</v>
          </cell>
        </row>
        <row r="12868">
          <cell r="B12868" t="str">
            <v>Dicamptodon aterrimus</v>
          </cell>
        </row>
        <row r="12869">
          <cell r="B12869" t="str">
            <v>Dicamptodon ensatus</v>
          </cell>
        </row>
        <row r="12870">
          <cell r="B12870" t="str">
            <v>Dicamptodon tenebrosus</v>
          </cell>
        </row>
        <row r="12871">
          <cell r="B12871" t="str">
            <v>Dicarpa simplex</v>
          </cell>
        </row>
        <row r="12872">
          <cell r="B12872" t="str">
            <v>Dicentrarchus</v>
          </cell>
        </row>
        <row r="12873">
          <cell r="B12873" t="str">
            <v>Dicentrarchus labrax</v>
          </cell>
        </row>
        <row r="12874">
          <cell r="B12874" t="str">
            <v>Dicentrarchus punctatus</v>
          </cell>
        </row>
        <row r="12875">
          <cell r="B12875" t="str">
            <v>Diceratias</v>
          </cell>
        </row>
        <row r="12876">
          <cell r="B12876" t="str">
            <v>Diceratias bispinosus</v>
          </cell>
        </row>
        <row r="12877">
          <cell r="B12877" t="str">
            <v>Diceratias pileatus</v>
          </cell>
        </row>
        <row r="12878">
          <cell r="B12878" t="str">
            <v>Diceratiidae</v>
          </cell>
        </row>
        <row r="12879">
          <cell r="B12879" t="str">
            <v>Dichanthelium</v>
          </cell>
        </row>
        <row r="12880">
          <cell r="B12880" t="str">
            <v>Dichanthelium aciculare</v>
          </cell>
        </row>
        <row r="12881">
          <cell r="B12881" t="str">
            <v>Dichanthelium acuminatum</v>
          </cell>
        </row>
        <row r="12882">
          <cell r="B12882" t="str">
            <v>Dichanthelium acuminatum var. acuminatum</v>
          </cell>
        </row>
        <row r="12883">
          <cell r="B12883" t="str">
            <v>Dichanthelium acuminatum var. fasciculatum</v>
          </cell>
        </row>
        <row r="12884">
          <cell r="B12884" t="str">
            <v>Dichanthelium acuminatum var. lindheimeri</v>
          </cell>
        </row>
        <row r="12885">
          <cell r="B12885" t="str">
            <v>Dichanthelium acuminatum var. longiligulatum</v>
          </cell>
        </row>
        <row r="12886">
          <cell r="B12886" t="str">
            <v>Dichanthelium clandestinum</v>
          </cell>
        </row>
        <row r="12887">
          <cell r="B12887" t="str">
            <v>Dichanthelium commutatum</v>
          </cell>
        </row>
        <row r="12888">
          <cell r="B12888" t="str">
            <v>Dichanthelium dichotomum</v>
          </cell>
        </row>
        <row r="12889">
          <cell r="B12889" t="str">
            <v>Dichanthelium dichotomum var. dichotomum</v>
          </cell>
        </row>
        <row r="12890">
          <cell r="B12890" t="str">
            <v>Dichanthelium dichotomum var. ensifolium***retired***use Dichanthelium ensifolium var. ensifolium</v>
          </cell>
        </row>
        <row r="12891">
          <cell r="B12891" t="str">
            <v>Dichanthelium ensifolium var. ensifolium</v>
          </cell>
        </row>
        <row r="12892">
          <cell r="B12892" t="str">
            <v>Dichanthelium erectifolium***retired***use Dichanthelium sphaerocarpon var. floridanum</v>
          </cell>
        </row>
        <row r="12893">
          <cell r="B12893" t="str">
            <v>Dichanthelium latifolium</v>
          </cell>
        </row>
        <row r="12894">
          <cell r="B12894" t="str">
            <v>Dichanthelium laxiflorum</v>
          </cell>
        </row>
        <row r="12895">
          <cell r="B12895" t="str">
            <v>Dichanthelium leucothrix***retired***use Dichanthelium acuminatum var. longiligulatum</v>
          </cell>
        </row>
        <row r="12896">
          <cell r="B12896" t="str">
            <v>Dichanthelium oligosanthes</v>
          </cell>
        </row>
        <row r="12897">
          <cell r="B12897" t="str">
            <v>Dichanthelium scabriusculum</v>
          </cell>
        </row>
        <row r="12898">
          <cell r="B12898" t="str">
            <v>Dichanthelium scoparium</v>
          </cell>
        </row>
        <row r="12899">
          <cell r="B12899" t="str">
            <v>Dichanthelium sphaerocarpon</v>
          </cell>
        </row>
        <row r="12900">
          <cell r="B12900" t="str">
            <v>Dichanthelium sphaerocarpon var. floridanum</v>
          </cell>
        </row>
        <row r="12901">
          <cell r="B12901" t="str">
            <v>Dichanthelium sphaerocarpon var. sphaerocarpon</v>
          </cell>
        </row>
        <row r="12902">
          <cell r="B12902" t="str">
            <v>Dichanthelium strigosum</v>
          </cell>
        </row>
        <row r="12903">
          <cell r="B12903" t="str">
            <v>Dichanthelium strigosum var. leucoblepharis</v>
          </cell>
        </row>
        <row r="12904">
          <cell r="B12904" t="str">
            <v>Dichanthelium villosissimum***retired***use Dichanthelium acuminatum var. acuminatum</v>
          </cell>
        </row>
        <row r="12905">
          <cell r="B12905" t="str">
            <v>Dichichthys melanobranchus***retired***use Parmaturus melanobranchus</v>
          </cell>
        </row>
        <row r="12906">
          <cell r="B12906" t="str">
            <v>Dichichthys***retired***use Parmaturus</v>
          </cell>
        </row>
        <row r="12907">
          <cell r="B12907" t="str">
            <v>Dichistiidae</v>
          </cell>
        </row>
        <row r="12908">
          <cell r="B12908" t="str">
            <v>Dichistius</v>
          </cell>
        </row>
        <row r="12909">
          <cell r="B12909" t="str">
            <v>Dichistius capensis</v>
          </cell>
        </row>
        <row r="12910">
          <cell r="B12910" t="str">
            <v>Dichistius multifasciatus</v>
          </cell>
        </row>
        <row r="12911">
          <cell r="B12911" t="str">
            <v>Dichocoenia stokesi</v>
          </cell>
        </row>
        <row r="12912">
          <cell r="B12912" t="str">
            <v>Dichondra carolinensis</v>
          </cell>
        </row>
        <row r="12913">
          <cell r="B12913" t="str">
            <v>Dichonemertes hartmanae</v>
          </cell>
        </row>
        <row r="12914">
          <cell r="B12914" t="str">
            <v>Dichothrix</v>
          </cell>
        </row>
        <row r="12915">
          <cell r="B12915" t="str">
            <v>Dichotomosiphon tuberosus</v>
          </cell>
        </row>
        <row r="12916">
          <cell r="B12916" t="str">
            <v>Dichotomycter fluviatilis***retired***use Tetraodon fluviatilis</v>
          </cell>
        </row>
        <row r="12917">
          <cell r="B12917" t="str">
            <v>Dickieia subinflata</v>
          </cell>
        </row>
        <row r="12918">
          <cell r="B12918" t="str">
            <v>Dicologlossa</v>
          </cell>
        </row>
        <row r="12919">
          <cell r="B12919" t="str">
            <v>Dicologlossa cuneata</v>
          </cell>
        </row>
        <row r="12920">
          <cell r="B12920" t="str">
            <v>Dicologlossa hexophthalma***retired***use Microchirus hexophthalmus</v>
          </cell>
        </row>
        <row r="12921">
          <cell r="B12921" t="str">
            <v>Dicologoglossa cuneata***retired***use Dicologlossa cuneata</v>
          </cell>
        </row>
        <row r="12922">
          <cell r="B12922" t="str">
            <v>Dicologoglossa***retired***use Dicologlossa</v>
          </cell>
        </row>
        <row r="12923">
          <cell r="B12923" t="str">
            <v>Dicosmoecinae</v>
          </cell>
        </row>
        <row r="12924">
          <cell r="B12924" t="str">
            <v>Dicosmoecus</v>
          </cell>
        </row>
        <row r="12925">
          <cell r="B12925" t="str">
            <v>Dicosmoecus atripes</v>
          </cell>
        </row>
        <row r="12926">
          <cell r="B12926" t="str">
            <v>Dicosmoecus gilvipes</v>
          </cell>
        </row>
        <row r="12927">
          <cell r="B12927" t="str">
            <v>Dicosmoecus obscuripennis</v>
          </cell>
        </row>
        <row r="12928">
          <cell r="B12928" t="str">
            <v>Dicosmoecus pallicornis</v>
          </cell>
        </row>
        <row r="12929">
          <cell r="B12929" t="str">
            <v>Dicotylichthys</v>
          </cell>
        </row>
        <row r="12930">
          <cell r="B12930" t="str">
            <v>Dicotylichthys myersi</v>
          </cell>
        </row>
        <row r="12931">
          <cell r="B12931" t="str">
            <v>Dicotylichthys punctulatus</v>
          </cell>
        </row>
        <row r="12932">
          <cell r="B12932" t="str">
            <v>Dicranopselaphus</v>
          </cell>
        </row>
        <row r="12933">
          <cell r="B12933" t="str">
            <v>Dicranopselaphus variegatus</v>
          </cell>
        </row>
        <row r="12934">
          <cell r="B12934" t="str">
            <v>Dicranota</v>
          </cell>
        </row>
        <row r="12935">
          <cell r="B12935" t="str">
            <v>Dicrolene</v>
          </cell>
        </row>
        <row r="12936">
          <cell r="B12936" t="str">
            <v>Dicrolene filamentosa</v>
          </cell>
        </row>
        <row r="12937">
          <cell r="B12937" t="str">
            <v>Dicrolene gregoryi</v>
          </cell>
        </row>
        <row r="12938">
          <cell r="B12938" t="str">
            <v>Dicrolene hubrechti</v>
          </cell>
        </row>
        <row r="12939">
          <cell r="B12939" t="str">
            <v>Dicrolene introniger</v>
          </cell>
        </row>
        <row r="12940">
          <cell r="B12940" t="str">
            <v>Dicrolene intronigra***retired***use Dicrolene introniger</v>
          </cell>
        </row>
        <row r="12941">
          <cell r="B12941" t="str">
            <v>Dicrolene kanazawai</v>
          </cell>
        </row>
        <row r="12942">
          <cell r="B12942" t="str">
            <v>Dicrolene longimana</v>
          </cell>
        </row>
        <row r="12943">
          <cell r="B12943" t="str">
            <v>Dicrolene mesogramma</v>
          </cell>
        </row>
        <row r="12944">
          <cell r="B12944" t="str">
            <v>Dicrolene multifilis</v>
          </cell>
        </row>
        <row r="12945">
          <cell r="B12945" t="str">
            <v>Dicrolene nigra</v>
          </cell>
        </row>
        <row r="12946">
          <cell r="B12946" t="str">
            <v>Dicrolene nigricaudis</v>
          </cell>
        </row>
        <row r="12947">
          <cell r="B12947" t="str">
            <v>Dicrolene pullata</v>
          </cell>
        </row>
        <row r="12948">
          <cell r="B12948" t="str">
            <v>Dicrolene quinquarius</v>
          </cell>
        </row>
        <row r="12949">
          <cell r="B12949" t="str">
            <v>Dicrolene tristis</v>
          </cell>
        </row>
        <row r="12950">
          <cell r="B12950" t="str">
            <v>Dicrolene vaillanti</v>
          </cell>
        </row>
        <row r="12951">
          <cell r="B12951" t="str">
            <v>Dicrossus filamentosus</v>
          </cell>
        </row>
        <row r="12952">
          <cell r="B12952" t="str">
            <v>Dicrossus maculatus</v>
          </cell>
        </row>
        <row r="12953">
          <cell r="B12953" t="str">
            <v>Dicrotendipes</v>
          </cell>
        </row>
        <row r="12954">
          <cell r="B12954" t="str">
            <v>Dicrotendipes adnilus</v>
          </cell>
        </row>
        <row r="12955">
          <cell r="B12955" t="str">
            <v>Dicrotendipes fumidus</v>
          </cell>
        </row>
        <row r="12956">
          <cell r="B12956" t="str">
            <v>Dicrotendipes leucoscelis</v>
          </cell>
        </row>
        <row r="12957">
          <cell r="B12957" t="str">
            <v>Dicrotendipes lobus</v>
          </cell>
        </row>
        <row r="12958">
          <cell r="B12958" t="str">
            <v>Dicrotendipes lucifer</v>
          </cell>
        </row>
        <row r="12959">
          <cell r="B12959" t="str">
            <v>Dicrotendipes modestus</v>
          </cell>
        </row>
        <row r="12960">
          <cell r="B12960" t="str">
            <v>Dicrotendipes neomodestus</v>
          </cell>
        </row>
        <row r="12961">
          <cell r="B12961" t="str">
            <v>Dicrotendipes nervosus</v>
          </cell>
        </row>
        <row r="12962">
          <cell r="B12962" t="str">
            <v>Dicrotendipes simpsoni</v>
          </cell>
        </row>
        <row r="12963">
          <cell r="B12963" t="str">
            <v>Dicrotendipes thanatogratus</v>
          </cell>
        </row>
        <row r="12964">
          <cell r="B12964" t="str">
            <v>Dicrotendipes tritomus</v>
          </cell>
        </row>
        <row r="12965">
          <cell r="B12965" t="str">
            <v>Dicrotendipes/Endotribelos</v>
          </cell>
        </row>
        <row r="12966">
          <cell r="B12966" t="str">
            <v>Dictya</v>
          </cell>
        </row>
        <row r="12967">
          <cell r="B12967" t="str">
            <v>Dictya pictipes</v>
          </cell>
        </row>
        <row r="12968">
          <cell r="B12968" t="str">
            <v>Dictyocha</v>
          </cell>
        </row>
        <row r="12969">
          <cell r="B12969" t="str">
            <v>Dictyocha fibula</v>
          </cell>
        </row>
        <row r="12970">
          <cell r="B12970" t="str">
            <v>Dictyocha speculum</v>
          </cell>
        </row>
        <row r="12971">
          <cell r="B12971" t="str">
            <v>Dictyochlorella globosa</v>
          </cell>
        </row>
        <row r="12972">
          <cell r="B12972" t="str">
            <v>Dictyochloridaceae</v>
          </cell>
        </row>
        <row r="12973">
          <cell r="B12973" t="str">
            <v>Dictyosphaeriaceae</v>
          </cell>
        </row>
        <row r="12974">
          <cell r="B12974" t="str">
            <v>Dictyosphaerium</v>
          </cell>
        </row>
        <row r="12975">
          <cell r="B12975" t="str">
            <v>Dictyosphaerium botrytella</v>
          </cell>
        </row>
        <row r="12976">
          <cell r="B12976" t="str">
            <v>Dictyosphaerium chlorelloides</v>
          </cell>
        </row>
        <row r="12977">
          <cell r="B12977" t="str">
            <v>Dictyosphaerium ehrenbergianum</v>
          </cell>
        </row>
        <row r="12978">
          <cell r="B12978" t="str">
            <v>Dictyosphaerium ehrenbergii***retired***use Dictyosphaerium ehrenbergianum</v>
          </cell>
        </row>
        <row r="12979">
          <cell r="B12979" t="str">
            <v>Dictyosphaerium planctonicum</v>
          </cell>
        </row>
        <row r="12980">
          <cell r="B12980" t="str">
            <v>Dictyosphaerium pulchellum</v>
          </cell>
        </row>
        <row r="12981">
          <cell r="B12981" t="str">
            <v>Dictyosphaerium pulchellum var. minutum</v>
          </cell>
        </row>
        <row r="12982">
          <cell r="B12982" t="str">
            <v>Dictyosphaerium simplex</v>
          </cell>
        </row>
        <row r="12983">
          <cell r="B12983" t="str">
            <v>Dictyosphaerium sphagnale</v>
          </cell>
        </row>
        <row r="12984">
          <cell r="B12984" t="str">
            <v>Dictyosphaerium tetrachrotomum</v>
          </cell>
        </row>
        <row r="12985">
          <cell r="B12985" t="str">
            <v>Dictyota</v>
          </cell>
        </row>
        <row r="12986">
          <cell r="B12986" t="str">
            <v>Dicyrtomidae</v>
          </cell>
        </row>
        <row r="12987">
          <cell r="B12987" t="str">
            <v>Didinium</v>
          </cell>
        </row>
        <row r="12988">
          <cell r="B12988" t="str">
            <v>Didiplis diandra</v>
          </cell>
        </row>
        <row r="12989">
          <cell r="B12989" t="str">
            <v>Didiscus</v>
          </cell>
        </row>
        <row r="12990">
          <cell r="B12990" t="str">
            <v>Didogobius</v>
          </cell>
        </row>
        <row r="12991">
          <cell r="B12991" t="str">
            <v>Didogobius bentuvii</v>
          </cell>
        </row>
        <row r="12992">
          <cell r="B12992" t="str">
            <v>Didymocystis</v>
          </cell>
        </row>
        <row r="12993">
          <cell r="B12993" t="str">
            <v>Didymogenes</v>
          </cell>
        </row>
        <row r="12994">
          <cell r="B12994" t="str">
            <v>Didymogenes anomala</v>
          </cell>
        </row>
        <row r="12995">
          <cell r="B12995" t="str">
            <v>Didymogenes palatina</v>
          </cell>
        </row>
        <row r="12996">
          <cell r="B12996" t="str">
            <v>Didymops</v>
          </cell>
        </row>
        <row r="12997">
          <cell r="B12997" t="str">
            <v>Didymops transversa</v>
          </cell>
        </row>
        <row r="12998">
          <cell r="B12998" t="str">
            <v>Didymosphenia</v>
          </cell>
        </row>
        <row r="12999">
          <cell r="B12999" t="str">
            <v>Didymosphenia geminata</v>
          </cell>
        </row>
        <row r="13000">
          <cell r="B13000" t="str">
            <v>Diervilla lonicera</v>
          </cell>
        </row>
        <row r="13001">
          <cell r="B13001" t="str">
            <v>Dieteria canescens</v>
          </cell>
        </row>
        <row r="13002">
          <cell r="B13002" t="str">
            <v>Dieteria canescens var. canescens</v>
          </cell>
        </row>
        <row r="13003">
          <cell r="B13003" t="str">
            <v>Difflugia</v>
          </cell>
        </row>
        <row r="13004">
          <cell r="B13004" t="str">
            <v>Difflugiidae</v>
          </cell>
        </row>
        <row r="13005">
          <cell r="B13005" t="str">
            <v>Digenea (Rhodomelaceae)</v>
          </cell>
        </row>
        <row r="13006">
          <cell r="B13006" t="str">
            <v>Digitalis purpurea</v>
          </cell>
        </row>
        <row r="13007">
          <cell r="B13007" t="str">
            <v>Digitaria (Astartidae)</v>
          </cell>
        </row>
        <row r="13008">
          <cell r="B13008" t="str">
            <v>Digitaria (Poaceae)</v>
          </cell>
        </row>
        <row r="13009">
          <cell r="B13009" t="str">
            <v>Digitaria ciliaris</v>
          </cell>
        </row>
        <row r="13010">
          <cell r="B13010" t="str">
            <v>Digitaria cognata</v>
          </cell>
        </row>
        <row r="13011">
          <cell r="B13011" t="str">
            <v>Digitaria filiformis</v>
          </cell>
        </row>
        <row r="13012">
          <cell r="B13012" t="str">
            <v>Digitaria ischaemum</v>
          </cell>
        </row>
        <row r="13013">
          <cell r="B13013" t="str">
            <v>Digitaria sanguinalis</v>
          </cell>
        </row>
        <row r="13014">
          <cell r="B13014" t="str">
            <v>Digitaria serotina</v>
          </cell>
        </row>
        <row r="13015">
          <cell r="B13015" t="str">
            <v>Digitaria texana</v>
          </cell>
        </row>
        <row r="13016">
          <cell r="B13016" t="str">
            <v>Dilophus (Bibionidae)</v>
          </cell>
        </row>
        <row r="13017">
          <cell r="B13017" t="str">
            <v>Dilophus (Dictyotaceae)</v>
          </cell>
        </row>
        <row r="13018">
          <cell r="B13018" t="str">
            <v>Dimalacocentrus***retired***use Novaculichthys</v>
          </cell>
        </row>
        <row r="13019">
          <cell r="B13019" t="str">
            <v>Dimecoenia spinosa</v>
          </cell>
        </row>
        <row r="13020">
          <cell r="B13020" t="str">
            <v>Dimeregramma</v>
          </cell>
        </row>
        <row r="13021">
          <cell r="B13021" t="str">
            <v>Dimeregramma minor</v>
          </cell>
        </row>
        <row r="13022">
          <cell r="B13022" t="str">
            <v>Dimidiochromis compressiceps</v>
          </cell>
        </row>
        <row r="13023">
          <cell r="B13023" t="str">
            <v>Dimorphocarpa candicans</v>
          </cell>
        </row>
        <row r="13024">
          <cell r="B13024" t="str">
            <v>Dimorphocarpa wislizeni</v>
          </cell>
        </row>
        <row r="13025">
          <cell r="B13025" t="str">
            <v>Dimorphococcus</v>
          </cell>
        </row>
        <row r="13026">
          <cell r="B13026" t="str">
            <v>Dimorphococcus lunatus</v>
          </cell>
        </row>
        <row r="13027">
          <cell r="B13027" t="str">
            <v>Dina</v>
          </cell>
        </row>
        <row r="13028">
          <cell r="B13028" t="str">
            <v>Dina anoculata</v>
          </cell>
        </row>
        <row r="13029">
          <cell r="B13029" t="str">
            <v>Dina dubia</v>
          </cell>
        </row>
        <row r="13030">
          <cell r="B13030" t="str">
            <v>Dina parva</v>
          </cell>
        </row>
        <row r="13031">
          <cell r="B13031" t="str">
            <v>Dina/Mooreobdella</v>
          </cell>
        </row>
        <row r="13032">
          <cell r="B13032" t="str">
            <v>Dinastridium</v>
          </cell>
        </row>
        <row r="13033">
          <cell r="B13033" t="str">
            <v>Dinema (Jordanthribini)</v>
          </cell>
        </row>
        <row r="13034">
          <cell r="B13034" t="str">
            <v>Dinema (Paranemataceae)</v>
          </cell>
        </row>
        <row r="13035">
          <cell r="B13035" t="str">
            <v>Dinematichthys</v>
          </cell>
        </row>
        <row r="13036">
          <cell r="B13036" t="str">
            <v>Dinematichthys iluocoeteoides</v>
          </cell>
        </row>
        <row r="13037">
          <cell r="B13037" t="str">
            <v>Dinematichthys minyomma</v>
          </cell>
        </row>
        <row r="13038">
          <cell r="B13038" t="str">
            <v>Dineutus</v>
          </cell>
        </row>
        <row r="13039">
          <cell r="B13039" t="str">
            <v>Dineutus angustus</v>
          </cell>
        </row>
        <row r="13040">
          <cell r="B13040" t="str">
            <v>Dineutus assimilis</v>
          </cell>
        </row>
        <row r="13041">
          <cell r="B13041" t="str">
            <v>Dineutus carolinus</v>
          </cell>
        </row>
        <row r="13042">
          <cell r="B13042" t="str">
            <v>Dineutus ciliatus</v>
          </cell>
        </row>
        <row r="13043">
          <cell r="B13043" t="str">
            <v>Dineutus discolor</v>
          </cell>
        </row>
        <row r="13044">
          <cell r="B13044" t="str">
            <v>Dineutus emarginatus</v>
          </cell>
        </row>
        <row r="13045">
          <cell r="B13045" t="str">
            <v>Dineutus horni</v>
          </cell>
        </row>
        <row r="13046">
          <cell r="B13046" t="str">
            <v>Dineutus nigrior</v>
          </cell>
        </row>
        <row r="13047">
          <cell r="B13047" t="str">
            <v>Dineutus robertsi</v>
          </cell>
        </row>
        <row r="13048">
          <cell r="B13048" t="str">
            <v>Dineutus serrulatus</v>
          </cell>
        </row>
        <row r="13049">
          <cell r="B13049" t="str">
            <v>Dinobryaceae</v>
          </cell>
        </row>
        <row r="13050">
          <cell r="B13050" t="str">
            <v>Dinobryon</v>
          </cell>
        </row>
        <row r="13051">
          <cell r="B13051" t="str">
            <v>Dinobryon acuminatum</v>
          </cell>
        </row>
        <row r="13052">
          <cell r="B13052" t="str">
            <v>Dinobryon anuminatum</v>
          </cell>
        </row>
        <row r="13053">
          <cell r="B13053" t="str">
            <v>Dinobryon balticum</v>
          </cell>
        </row>
        <row r="13054">
          <cell r="B13054" t="str">
            <v>Dinobryon bavaricum</v>
          </cell>
        </row>
        <row r="13055">
          <cell r="B13055" t="str">
            <v>Dinobryon bavaricum var. medium</v>
          </cell>
        </row>
        <row r="13056">
          <cell r="B13056" t="str">
            <v>Dinobryon bavaricum var. vanhoeffenii</v>
          </cell>
        </row>
        <row r="13057">
          <cell r="B13057" t="str">
            <v>Dinobryon belgica</v>
          </cell>
        </row>
        <row r="13058">
          <cell r="B13058" t="str">
            <v>Dinobryon borgei</v>
          </cell>
        </row>
        <row r="13059">
          <cell r="B13059" t="str">
            <v>Dinobryon calciformis</v>
          </cell>
        </row>
        <row r="13060">
          <cell r="B13060" t="str">
            <v>Dinobryon crenulatum</v>
          </cell>
        </row>
        <row r="13061">
          <cell r="B13061" t="str">
            <v>Dinobryon cylindricum</v>
          </cell>
        </row>
        <row r="13062">
          <cell r="B13062" t="str">
            <v>Dinobryon cylindricum var. alpinum</v>
          </cell>
        </row>
        <row r="13063">
          <cell r="B13063" t="str">
            <v>Dinobryon cylindricum var. palustre</v>
          </cell>
        </row>
        <row r="13064">
          <cell r="B13064" t="str">
            <v>Dinobryon divergens</v>
          </cell>
        </row>
        <row r="13065">
          <cell r="B13065" t="str">
            <v>Dinobryon divergens var. schauinslandii</v>
          </cell>
        </row>
        <row r="13066">
          <cell r="B13066" t="str">
            <v>Dinobryon eurystoma</v>
          </cell>
        </row>
        <row r="13067">
          <cell r="B13067" t="str">
            <v>Dinobryon faculiferum</v>
          </cell>
        </row>
        <row r="13068">
          <cell r="B13068" t="str">
            <v>Dinobryon sertularia</v>
          </cell>
        </row>
        <row r="13069">
          <cell r="B13069" t="str">
            <v>Dinobryon sertularia var. protuberans</v>
          </cell>
        </row>
        <row r="13070">
          <cell r="B13070" t="str">
            <v>Dinobryon sociale</v>
          </cell>
        </row>
        <row r="13071">
          <cell r="B13071" t="str">
            <v>Dinobryon sociale var. americana</v>
          </cell>
        </row>
        <row r="13072">
          <cell r="B13072" t="str">
            <v>Dinobryon sociale var. americanum</v>
          </cell>
        </row>
        <row r="13073">
          <cell r="B13073" t="str">
            <v>Dinobryon sociale var. stipitatum</v>
          </cell>
        </row>
        <row r="13074">
          <cell r="B13074" t="str">
            <v>Dinobryon stokesii var. epiplanktonicum</v>
          </cell>
        </row>
        <row r="13075">
          <cell r="B13075" t="str">
            <v>Dinobryon tabellariae</v>
          </cell>
        </row>
        <row r="13076">
          <cell r="B13076" t="str">
            <v>Dinobryon tubaeforme</v>
          </cell>
        </row>
        <row r="13077">
          <cell r="B13077" t="str">
            <v>Dinobryon utriculus</v>
          </cell>
        </row>
        <row r="13078">
          <cell r="B13078" t="str">
            <v>Dinobryon utriculus var. acutum</v>
          </cell>
        </row>
        <row r="13079">
          <cell r="B13079" t="str">
            <v>Dinobryon utriculus var. tabellariae</v>
          </cell>
        </row>
        <row r="13080">
          <cell r="B13080" t="str">
            <v>Dinobryopsis</v>
          </cell>
        </row>
        <row r="13081">
          <cell r="B13081" t="str">
            <v>Dinocardium robustum</v>
          </cell>
        </row>
        <row r="13082">
          <cell r="B13082" t="str">
            <v>Dinoflagellate</v>
          </cell>
        </row>
        <row r="13083">
          <cell r="B13083" t="str">
            <v>Dinoflagellates</v>
          </cell>
        </row>
        <row r="13084">
          <cell r="B13084" t="str">
            <v>Dinoflagellida</v>
          </cell>
        </row>
        <row r="13085">
          <cell r="B13085" t="str">
            <v>Dinolestidae</v>
          </cell>
        </row>
        <row r="13086">
          <cell r="B13086" t="str">
            <v>Dinoperca</v>
          </cell>
        </row>
        <row r="13087">
          <cell r="B13087" t="str">
            <v>Dinoperca petersi</v>
          </cell>
        </row>
        <row r="13088">
          <cell r="B13088" t="str">
            <v>Dinoperca petersii***retired***use Dinoperca petersi</v>
          </cell>
        </row>
        <row r="13089">
          <cell r="B13089" t="str">
            <v>Dinopercidae</v>
          </cell>
        </row>
        <row r="13090">
          <cell r="B13090" t="str">
            <v>Dinophyceae</v>
          </cell>
        </row>
        <row r="13091">
          <cell r="B13091" t="str">
            <v>Dinophysis</v>
          </cell>
        </row>
        <row r="13092">
          <cell r="B13092" t="str">
            <v>Dinophysis acuminata</v>
          </cell>
        </row>
        <row r="13093">
          <cell r="B13093" t="str">
            <v>Dinophysis acuta</v>
          </cell>
        </row>
        <row r="13094">
          <cell r="B13094" t="str">
            <v>Dinophysis caudata</v>
          </cell>
        </row>
        <row r="13095">
          <cell r="B13095" t="str">
            <v>Dinophysis diegensis</v>
          </cell>
        </row>
        <row r="13096">
          <cell r="B13096" t="str">
            <v>Dinophysis fortii</v>
          </cell>
        </row>
        <row r="13097">
          <cell r="B13097" t="str">
            <v>Dinophysis lachmannii</v>
          </cell>
        </row>
        <row r="13098">
          <cell r="B13098" t="str">
            <v>Dinophysis monacantha</v>
          </cell>
        </row>
        <row r="13099">
          <cell r="B13099" t="str">
            <v>Dinophysis norvegica</v>
          </cell>
        </row>
        <row r="13100">
          <cell r="B13100" t="str">
            <v>Dinophysis ovum</v>
          </cell>
        </row>
        <row r="13101">
          <cell r="B13101" t="str">
            <v>Dinophysis pulchella</v>
          </cell>
        </row>
        <row r="13102">
          <cell r="B13102" t="str">
            <v>Dinophysis punctata</v>
          </cell>
        </row>
        <row r="13103">
          <cell r="B13103" t="str">
            <v>Dinophysis sacculus</v>
          </cell>
        </row>
        <row r="13104">
          <cell r="B13104" t="str">
            <v>Dinophysis schroederi</v>
          </cell>
        </row>
        <row r="13105">
          <cell r="B13105" t="str">
            <v>Dinophysis schuettii</v>
          </cell>
        </row>
        <row r="13106">
          <cell r="B13106" t="str">
            <v>Dinophysis tripos</v>
          </cell>
        </row>
        <row r="13107">
          <cell r="B13107" t="str">
            <v>Dinosphaera palustris</v>
          </cell>
        </row>
        <row r="13108">
          <cell r="B13108" t="str">
            <v>Dinosphaeraceae</v>
          </cell>
        </row>
        <row r="13109">
          <cell r="B13109" t="str">
            <v>Dioclea multiflora</v>
          </cell>
        </row>
        <row r="13110">
          <cell r="B13110" t="str">
            <v>Diodella teres</v>
          </cell>
        </row>
        <row r="13111">
          <cell r="B13111" t="str">
            <v>Diodia teres***retired***use Diodella teres</v>
          </cell>
        </row>
        <row r="13112">
          <cell r="B13112" t="str">
            <v>Diodia virginiana</v>
          </cell>
        </row>
        <row r="13113">
          <cell r="B13113" t="str">
            <v>Diodon</v>
          </cell>
        </row>
        <row r="13114">
          <cell r="B13114" t="str">
            <v>Diodon atringa***retired***use Chilomycterus atringa</v>
          </cell>
        </row>
        <row r="13115">
          <cell r="B13115" t="str">
            <v>Diodon echinatus</v>
          </cell>
        </row>
        <row r="13116">
          <cell r="B13116" t="str">
            <v>Diodon eydouxii</v>
          </cell>
        </row>
        <row r="13117">
          <cell r="B13117" t="str">
            <v>Diodon fuliginosus</v>
          </cell>
        </row>
        <row r="13118">
          <cell r="B13118" t="str">
            <v>Diodon holocanthus</v>
          </cell>
        </row>
        <row r="13119">
          <cell r="B13119" t="str">
            <v>Diodon hystrix</v>
          </cell>
        </row>
        <row r="13120">
          <cell r="B13120" t="str">
            <v>Diodon liturosus</v>
          </cell>
        </row>
        <row r="13121">
          <cell r="B13121" t="str">
            <v>Diodon maculifer***retired***use Diodon holocanthus</v>
          </cell>
        </row>
        <row r="13122">
          <cell r="B13122" t="str">
            <v>Diodon nicthemerus</v>
          </cell>
        </row>
        <row r="13123">
          <cell r="B13123" t="str">
            <v>Diodon schoepfii***retired***use Chilomycterus schoepfii</v>
          </cell>
        </row>
        <row r="13124">
          <cell r="B13124" t="str">
            <v>Diodontidae</v>
          </cell>
        </row>
        <row r="13125">
          <cell r="B13125" t="str">
            <v>Diodora</v>
          </cell>
        </row>
        <row r="13126">
          <cell r="B13126" t="str">
            <v>Diodora cayenensis</v>
          </cell>
        </row>
        <row r="13127">
          <cell r="B13127" t="str">
            <v>Diodora granifera</v>
          </cell>
        </row>
        <row r="13128">
          <cell r="B13128" t="str">
            <v>Diodora listeri</v>
          </cell>
        </row>
        <row r="13129">
          <cell r="B13129" t="str">
            <v>Diogenes</v>
          </cell>
        </row>
        <row r="13130">
          <cell r="B13130" t="str">
            <v>Diogenichthys</v>
          </cell>
        </row>
        <row r="13131">
          <cell r="B13131" t="str">
            <v>Diogenichthys atlanticus</v>
          </cell>
        </row>
        <row r="13132">
          <cell r="B13132" t="str">
            <v>Diogenichthys laternatus</v>
          </cell>
        </row>
        <row r="13133">
          <cell r="B13133" t="str">
            <v>Diogenichthys panurgus</v>
          </cell>
        </row>
        <row r="13134">
          <cell r="B13134" t="str">
            <v>Diogenidae</v>
          </cell>
        </row>
        <row r="13135">
          <cell r="B13135" t="str">
            <v>Dionda</v>
          </cell>
        </row>
        <row r="13136">
          <cell r="B13136" t="str">
            <v>Dionda diaboli</v>
          </cell>
        </row>
        <row r="13137">
          <cell r="B13137" t="str">
            <v>Dionda episcopa</v>
          </cell>
        </row>
        <row r="13138">
          <cell r="B13138" t="str">
            <v>Dionda serena</v>
          </cell>
        </row>
        <row r="13139">
          <cell r="B13139" t="str">
            <v>Diopatra</v>
          </cell>
        </row>
        <row r="13140">
          <cell r="B13140" t="str">
            <v>Diopatra cuprea</v>
          </cell>
        </row>
        <row r="13141">
          <cell r="B13141" t="str">
            <v>Diopatra dexiognatha</v>
          </cell>
        </row>
        <row r="13142">
          <cell r="B13142" t="str">
            <v>Diopatra ornata</v>
          </cell>
        </row>
        <row r="13143">
          <cell r="B13143" t="str">
            <v>Diopatra splendidissima</v>
          </cell>
        </row>
        <row r="13144">
          <cell r="B13144" t="str">
            <v>Diopatra tridentata</v>
          </cell>
        </row>
        <row r="13145">
          <cell r="B13145" t="str">
            <v>Dioplosyllis</v>
          </cell>
        </row>
        <row r="13146">
          <cell r="B13146" t="str">
            <v>Diosaccus tenuicornis</v>
          </cell>
        </row>
        <row r="13147">
          <cell r="B13147" t="str">
            <v>Dioscorea oppositifolia</v>
          </cell>
        </row>
        <row r="13148">
          <cell r="B13148" t="str">
            <v>Dioscorea quaternata***retired***use Dioscorea villosa</v>
          </cell>
        </row>
        <row r="13149">
          <cell r="B13149" t="str">
            <v>Dioscorea villosa</v>
          </cell>
        </row>
        <row r="13150">
          <cell r="B13150" t="str">
            <v>Diospyros</v>
          </cell>
        </row>
        <row r="13151">
          <cell r="B13151" t="str">
            <v>Diospyros virginiana</v>
          </cell>
        </row>
        <row r="13152">
          <cell r="B13152" t="str">
            <v>Dioxys (Characiopsidaceae)</v>
          </cell>
        </row>
        <row r="13153">
          <cell r="B13153" t="str">
            <v>Dioxys (Dioxyini)</v>
          </cell>
        </row>
        <row r="13154">
          <cell r="B13154" t="str">
            <v>Diphasia</v>
          </cell>
        </row>
        <row r="13155">
          <cell r="B13155" t="str">
            <v>Diphetor</v>
          </cell>
        </row>
        <row r="13156">
          <cell r="B13156" t="str">
            <v>Diphetor hageni</v>
          </cell>
        </row>
        <row r="13157">
          <cell r="B13157" t="str">
            <v>Diphreutes***retired***use Heniochus</v>
          </cell>
        </row>
        <row r="13158">
          <cell r="B13158" t="str">
            <v>Diplacanthopoma</v>
          </cell>
        </row>
        <row r="13159">
          <cell r="B13159" t="str">
            <v>Diplacanthopoma alcockii</v>
          </cell>
        </row>
        <row r="13160">
          <cell r="B13160" t="str">
            <v>Diplacanthopoma brachysoma</v>
          </cell>
        </row>
        <row r="13161">
          <cell r="B13161" t="str">
            <v>Diplacanthopoma brunnea</v>
          </cell>
        </row>
        <row r="13162">
          <cell r="B13162" t="str">
            <v>Diplacanthopoma japonicus</v>
          </cell>
        </row>
        <row r="13163">
          <cell r="B13163" t="str">
            <v>Diplacanthopoma jordani</v>
          </cell>
        </row>
        <row r="13164">
          <cell r="B13164" t="str">
            <v>Diplacanthopoma nigripinnis</v>
          </cell>
        </row>
        <row r="13165">
          <cell r="B13165" t="str">
            <v>Diplacanthopoma raniceps</v>
          </cell>
        </row>
        <row r="13166">
          <cell r="B13166" t="str">
            <v>Diplacanthopoma rivers***retired***use Diplacanthopoma riversandersoni</v>
          </cell>
        </row>
        <row r="13167">
          <cell r="B13167" t="str">
            <v>Diplacanthopoma riversandersoni</v>
          </cell>
        </row>
        <row r="13168">
          <cell r="B13168" t="str">
            <v>Diplecogaster</v>
          </cell>
        </row>
        <row r="13169">
          <cell r="B13169" t="str">
            <v>Diplecogaster bimaculata</v>
          </cell>
        </row>
        <row r="13170">
          <cell r="B13170" t="str">
            <v>Diplecogaster bimaculata bimaculata</v>
          </cell>
        </row>
        <row r="13171">
          <cell r="B13171" t="str">
            <v>Diplecogaster bimaculata euxinica</v>
          </cell>
        </row>
        <row r="13172">
          <cell r="B13172" t="str">
            <v>Diplecogaster bimaculata pectoralis</v>
          </cell>
        </row>
        <row r="13173">
          <cell r="B13173" t="str">
            <v>Diplectrona</v>
          </cell>
        </row>
        <row r="13174">
          <cell r="B13174" t="str">
            <v>Diplectrona californica</v>
          </cell>
        </row>
        <row r="13175">
          <cell r="B13175" t="str">
            <v>Diplectrona metaqui</v>
          </cell>
        </row>
        <row r="13176">
          <cell r="B13176" t="str">
            <v>Diplectrona modesta</v>
          </cell>
        </row>
        <row r="13177">
          <cell r="B13177" t="str">
            <v>Diplectrona tohokuensis</v>
          </cell>
        </row>
        <row r="13178">
          <cell r="B13178" t="str">
            <v>Diplectroninae</v>
          </cell>
        </row>
        <row r="13179">
          <cell r="B13179" t="str">
            <v>Diplectrum</v>
          </cell>
        </row>
        <row r="13180">
          <cell r="B13180" t="str">
            <v>Diplectrum arcuarium***retired***use Diplectrum bivittatum</v>
          </cell>
        </row>
        <row r="13181">
          <cell r="B13181" t="str">
            <v>Diplectrum bivittatum</v>
          </cell>
        </row>
        <row r="13182">
          <cell r="B13182" t="str">
            <v>Diplectrum formosum</v>
          </cell>
        </row>
        <row r="13183">
          <cell r="B13183" t="str">
            <v>Diplectrum pacificum</v>
          </cell>
        </row>
        <row r="13184">
          <cell r="B13184" t="str">
            <v>Diplectrum radiale</v>
          </cell>
        </row>
        <row r="13185">
          <cell r="B13185" t="str">
            <v>Dipleuchlanis propatula</v>
          </cell>
        </row>
        <row r="13186">
          <cell r="B13186" t="str">
            <v>Diplobatis</v>
          </cell>
        </row>
        <row r="13187">
          <cell r="B13187" t="str">
            <v>Diplobatis colombiensis</v>
          </cell>
        </row>
        <row r="13188">
          <cell r="B13188" t="str">
            <v>Diplobatis guamachensis</v>
          </cell>
        </row>
        <row r="13189">
          <cell r="B13189" t="str">
            <v>Diplobatis ommata</v>
          </cell>
        </row>
        <row r="13190">
          <cell r="B13190" t="str">
            <v>Diplobatis pictus</v>
          </cell>
        </row>
        <row r="13191">
          <cell r="B13191" t="str">
            <v>Diplobatis pictus guamachensis***retired***use Diplobatis guamachensis</v>
          </cell>
        </row>
        <row r="13192">
          <cell r="B13192" t="str">
            <v>Diplochloris lunata</v>
          </cell>
        </row>
        <row r="13193">
          <cell r="B13193" t="str">
            <v>Diplocirrus</v>
          </cell>
        </row>
        <row r="13194">
          <cell r="B13194" t="str">
            <v>Diplocirrus hirsutus</v>
          </cell>
        </row>
        <row r="13195">
          <cell r="B13195" t="str">
            <v>Diplocirrus longisetosus</v>
          </cell>
        </row>
        <row r="13196">
          <cell r="B13196" t="str">
            <v>Diplocladius</v>
          </cell>
        </row>
        <row r="13197">
          <cell r="B13197" t="str">
            <v>Diplocladius cultriger</v>
          </cell>
        </row>
        <row r="13198">
          <cell r="B13198" t="str">
            <v>Diplocolon hepii</v>
          </cell>
        </row>
        <row r="13199">
          <cell r="B13199" t="str">
            <v>Diplodonta</v>
          </cell>
        </row>
        <row r="13200">
          <cell r="B13200" t="str">
            <v>Diplodonta impolita</v>
          </cell>
        </row>
        <row r="13201">
          <cell r="B13201" t="str">
            <v>Diplodonta punctata</v>
          </cell>
        </row>
        <row r="13202">
          <cell r="B13202" t="str">
            <v>Diplodonta semiaspera</v>
          </cell>
        </row>
        <row r="13203">
          <cell r="B13203" t="str">
            <v>Diplodonta sericata</v>
          </cell>
        </row>
        <row r="13204">
          <cell r="B13204" t="str">
            <v>Diplodonta soror</v>
          </cell>
        </row>
        <row r="13205">
          <cell r="B13205" t="str">
            <v>Diplodus</v>
          </cell>
        </row>
        <row r="13206">
          <cell r="B13206" t="str">
            <v>Diplodus annularis</v>
          </cell>
        </row>
        <row r="13207">
          <cell r="B13207" t="str">
            <v>Diplodus argenteus</v>
          </cell>
        </row>
        <row r="13208">
          <cell r="B13208" t="str">
            <v>Diplodus cervinus</v>
          </cell>
        </row>
        <row r="13209">
          <cell r="B13209" t="str">
            <v>Diplodus holbrooki***retired***use Diplodus holbrookii</v>
          </cell>
        </row>
        <row r="13210">
          <cell r="B13210" t="str">
            <v>Diplodus holbrookii</v>
          </cell>
        </row>
        <row r="13211">
          <cell r="B13211" t="str">
            <v>Diplodus puntazzo</v>
          </cell>
        </row>
        <row r="13212">
          <cell r="B13212" t="str">
            <v>Diplodus sargus</v>
          </cell>
        </row>
        <row r="13213">
          <cell r="B13213" t="str">
            <v>Diplodus vulgaris</v>
          </cell>
        </row>
        <row r="13214">
          <cell r="B13214" t="str">
            <v>Diplogrammus</v>
          </cell>
        </row>
        <row r="13215">
          <cell r="B13215" t="str">
            <v>Diplogrammus infulatus</v>
          </cell>
        </row>
        <row r="13216">
          <cell r="B13216" t="str">
            <v>Diplogrammus pauciradiatus</v>
          </cell>
        </row>
        <row r="13217">
          <cell r="B13217" t="str">
            <v>Diplolychnus mononema***retired***use Borostomias mononema</v>
          </cell>
        </row>
        <row r="13218">
          <cell r="B13218" t="str">
            <v>Diplolychnus***retired***use Borostomias</v>
          </cell>
        </row>
        <row r="13219">
          <cell r="B13219" t="str">
            <v>Diplomitella</v>
          </cell>
        </row>
        <row r="13220">
          <cell r="B13220" t="str">
            <v>Diplomystes</v>
          </cell>
        </row>
        <row r="13221">
          <cell r="B13221" t="str">
            <v>Diplomystidae</v>
          </cell>
        </row>
        <row r="13222">
          <cell r="B13222" t="str">
            <v>Diploneidaceae</v>
          </cell>
        </row>
        <row r="13223">
          <cell r="B13223" t="str">
            <v>Diploneis</v>
          </cell>
        </row>
        <row r="13224">
          <cell r="B13224" t="str">
            <v>Diploneis boldtiana</v>
          </cell>
        </row>
        <row r="13225">
          <cell r="B13225" t="str">
            <v>Diploneis bombus</v>
          </cell>
        </row>
        <row r="13226">
          <cell r="B13226" t="str">
            <v>Diploneis crabro</v>
          </cell>
        </row>
        <row r="13227">
          <cell r="B13227" t="str">
            <v>Diploneis didyma</v>
          </cell>
        </row>
        <row r="13228">
          <cell r="B13228" t="str">
            <v>Diploneis dimorpha</v>
          </cell>
        </row>
        <row r="13229">
          <cell r="B13229" t="str">
            <v>Diploneis elliptica</v>
          </cell>
        </row>
        <row r="13230">
          <cell r="B13230" t="str">
            <v>Diploneis finnica</v>
          </cell>
        </row>
        <row r="13231">
          <cell r="B13231" t="str">
            <v>Diploneis fontanella</v>
          </cell>
        </row>
        <row r="13232">
          <cell r="B13232" t="str">
            <v>Diploneis interrupta</v>
          </cell>
        </row>
        <row r="13233">
          <cell r="B13233" t="str">
            <v>Diploneis krammeri</v>
          </cell>
        </row>
        <row r="13234">
          <cell r="B13234" t="str">
            <v>Diploneis litoralis***retired***use Diploneis littoralis</v>
          </cell>
        </row>
        <row r="13235">
          <cell r="B13235" t="str">
            <v>Diploneis littoralis</v>
          </cell>
        </row>
        <row r="13236">
          <cell r="B13236" t="str">
            <v>Diploneis marginestriata</v>
          </cell>
        </row>
        <row r="13237">
          <cell r="B13237" t="str">
            <v>Diploneis modica</v>
          </cell>
        </row>
        <row r="13238">
          <cell r="B13238" t="str">
            <v>Diploneis oblongella</v>
          </cell>
        </row>
        <row r="13239">
          <cell r="B13239" t="str">
            <v>Diploneis oculata</v>
          </cell>
        </row>
        <row r="13240">
          <cell r="B13240" t="str">
            <v>Diploneis ostracodarum</v>
          </cell>
        </row>
        <row r="13241">
          <cell r="B13241" t="str">
            <v>Diploneis ovalis</v>
          </cell>
        </row>
        <row r="13242">
          <cell r="B13242" t="str">
            <v>Diploneis parma</v>
          </cell>
        </row>
        <row r="13243">
          <cell r="B13243" t="str">
            <v>Diploneis peterseni</v>
          </cell>
        </row>
        <row r="13244">
          <cell r="B13244" t="str">
            <v>Diploneis petersenii</v>
          </cell>
        </row>
        <row r="13245">
          <cell r="B13245" t="str">
            <v>Diploneis pseudovalis</v>
          </cell>
        </row>
        <row r="13246">
          <cell r="B13246" t="str">
            <v>Diploneis puella</v>
          </cell>
        </row>
        <row r="13247">
          <cell r="B13247" t="str">
            <v>Diploneis puellafallax</v>
          </cell>
        </row>
        <row r="13248">
          <cell r="B13248" t="str">
            <v>Diploneis separanda</v>
          </cell>
        </row>
        <row r="13249">
          <cell r="B13249" t="str">
            <v>Diploneis smithii</v>
          </cell>
        </row>
        <row r="13250">
          <cell r="B13250" t="str">
            <v>Diploneis smithii var. dilatata</v>
          </cell>
        </row>
        <row r="13251">
          <cell r="B13251" t="str">
            <v>Diploneis smithii var. pumila</v>
          </cell>
        </row>
        <row r="13252">
          <cell r="B13252" t="str">
            <v>Diploneis smithii var. smithii</v>
          </cell>
        </row>
        <row r="13253">
          <cell r="B13253" t="str">
            <v>Diploneis subcincta</v>
          </cell>
        </row>
        <row r="13254">
          <cell r="B13254" t="str">
            <v>Diploneis subovalis</v>
          </cell>
        </row>
        <row r="13255">
          <cell r="B13255" t="str">
            <v>Diploneis weissflogii</v>
          </cell>
        </row>
        <row r="13256">
          <cell r="B13256" t="str">
            <v>Diploneisii var. pumila***retired***use Diploneis smithii var. pumila</v>
          </cell>
        </row>
        <row r="13257">
          <cell r="B13257" t="str">
            <v>Diplonevra</v>
          </cell>
        </row>
        <row r="13258">
          <cell r="B13258" t="str">
            <v>Diplopeltopsis minor</v>
          </cell>
        </row>
        <row r="13259">
          <cell r="B13259" t="str">
            <v>Diploperla</v>
          </cell>
        </row>
        <row r="13260">
          <cell r="B13260" t="str">
            <v>Diploperla duplicata</v>
          </cell>
        </row>
        <row r="13261">
          <cell r="B13261" t="str">
            <v>Diploperla robusta</v>
          </cell>
        </row>
        <row r="13262">
          <cell r="B13262" t="str">
            <v>Diploperlini</v>
          </cell>
        </row>
        <row r="13263">
          <cell r="B13263" t="str">
            <v>Diplophos</v>
          </cell>
        </row>
        <row r="13264">
          <cell r="B13264" t="str">
            <v>Diplophos australis</v>
          </cell>
        </row>
        <row r="13265">
          <cell r="B13265" t="str">
            <v>Diplophos maderensis***retired***use Manducus maderensis</v>
          </cell>
        </row>
        <row r="13266">
          <cell r="B13266" t="str">
            <v>Diplophos orientalis</v>
          </cell>
        </row>
        <row r="13267">
          <cell r="B13267" t="str">
            <v>Diplophos pacificus</v>
          </cell>
        </row>
        <row r="13268">
          <cell r="B13268" t="str">
            <v>Diplophos proximus</v>
          </cell>
        </row>
        <row r="13269">
          <cell r="B13269" t="str">
            <v>Diplophos rebainsi</v>
          </cell>
        </row>
        <row r="13270">
          <cell r="B13270" t="str">
            <v>Diplophos taenia</v>
          </cell>
        </row>
        <row r="13271">
          <cell r="B13271" t="str">
            <v>Diplopoda</v>
          </cell>
        </row>
        <row r="13272">
          <cell r="B13272" t="str">
            <v>Diploprion</v>
          </cell>
        </row>
        <row r="13273">
          <cell r="B13273" t="str">
            <v>Diploprion bifasciatum</v>
          </cell>
        </row>
        <row r="13274">
          <cell r="B13274" t="str">
            <v>Diplopsalis</v>
          </cell>
        </row>
        <row r="13275">
          <cell r="B13275" t="str">
            <v>Diplopsalis lenticula</v>
          </cell>
        </row>
        <row r="13276">
          <cell r="B13276" t="str">
            <v>Diplopteraster multipes</v>
          </cell>
        </row>
        <row r="13277">
          <cell r="B13277" t="str">
            <v>Diplopterus pulcher***retired***use Luciocephalus pulcher</v>
          </cell>
        </row>
        <row r="13278">
          <cell r="B13278" t="str">
            <v>Diploria clivosa</v>
          </cell>
        </row>
        <row r="13279">
          <cell r="B13279" t="str">
            <v>Diploria labyrinthiformis</v>
          </cell>
        </row>
        <row r="13280">
          <cell r="B13280" t="str">
            <v>Diploria strigosa</v>
          </cell>
        </row>
        <row r="13281">
          <cell r="B13281" t="str">
            <v>Diplosmittia</v>
          </cell>
        </row>
        <row r="13282">
          <cell r="B13282" t="str">
            <v>Diplospinus</v>
          </cell>
        </row>
        <row r="13283">
          <cell r="B13283" t="str">
            <v>Diplospinus gracilis***retired***use Paradiplospinus gracilis</v>
          </cell>
        </row>
        <row r="13284">
          <cell r="B13284" t="str">
            <v>Diplospinus multistriatus</v>
          </cell>
        </row>
        <row r="13285">
          <cell r="B13285" t="str">
            <v>Diplostauron</v>
          </cell>
        </row>
        <row r="13286">
          <cell r="B13286" t="str">
            <v>Diplostomias</v>
          </cell>
        </row>
        <row r="13287">
          <cell r="B13287" t="str">
            <v>Diplostomias indicus</v>
          </cell>
        </row>
        <row r="13288">
          <cell r="B13288" t="str">
            <v>Diplostraca</v>
          </cell>
        </row>
        <row r="13289">
          <cell r="B13289" t="str">
            <v>Diplotaxis (Brassicaceae)</v>
          </cell>
        </row>
        <row r="13290">
          <cell r="B13290" t="str">
            <v>Diplotaxis (Diplotaxini)</v>
          </cell>
        </row>
        <row r="13291">
          <cell r="B13291" t="str">
            <v>Diplothyra smithii</v>
          </cell>
        </row>
        <row r="13292">
          <cell r="B13292" t="str">
            <v>Diplura (Diplura)</v>
          </cell>
        </row>
        <row r="13293">
          <cell r="B13293" t="str">
            <v>Diplura (Dipluridae)</v>
          </cell>
        </row>
        <row r="13294">
          <cell r="B13294" t="str">
            <v>Diplura (Hexapoda)</v>
          </cell>
        </row>
        <row r="13295">
          <cell r="B13295" t="str">
            <v>Diplura (Ralfsiaceae)</v>
          </cell>
        </row>
        <row r="13296">
          <cell r="B13296" t="str">
            <v>Dipneusti***retired***use Dipnoi</v>
          </cell>
        </row>
        <row r="13297">
          <cell r="B13297" t="str">
            <v>Dipnoi</v>
          </cell>
        </row>
        <row r="13298">
          <cell r="B13298" t="str">
            <v>Dipnoi (Part)***retired***use Dipnoi</v>
          </cell>
        </row>
        <row r="13299">
          <cell r="B13299" t="str">
            <v>Dipolydora</v>
          </cell>
        </row>
        <row r="13300">
          <cell r="B13300" t="str">
            <v>Dipolydora bidentata</v>
          </cell>
        </row>
        <row r="13301">
          <cell r="B13301" t="str">
            <v>Dipolydora cardalia</v>
          </cell>
        </row>
        <row r="13302">
          <cell r="B13302" t="str">
            <v>Dipolydora caulleryi</v>
          </cell>
        </row>
        <row r="13303">
          <cell r="B13303" t="str">
            <v>Dipolydora commensalis</v>
          </cell>
        </row>
        <row r="13304">
          <cell r="B13304" t="str">
            <v>Dipolydora giardi</v>
          </cell>
        </row>
        <row r="13305">
          <cell r="B13305" t="str">
            <v>Dipolydora normalis</v>
          </cell>
        </row>
        <row r="13306">
          <cell r="B13306" t="str">
            <v>Dipolydora quadrilobata</v>
          </cell>
        </row>
        <row r="13307">
          <cell r="B13307" t="str">
            <v>Dipolydora socialis</v>
          </cell>
        </row>
        <row r="13308">
          <cell r="B13308" t="str">
            <v>Diporeia</v>
          </cell>
        </row>
        <row r="13309">
          <cell r="B13309" t="str">
            <v>Diporeia hoyi</v>
          </cell>
        </row>
        <row r="13310">
          <cell r="B13310" t="str">
            <v>Diproctacanthus</v>
          </cell>
        </row>
        <row r="13311">
          <cell r="B13311" t="str">
            <v>Diproctacanthus xanthurus</v>
          </cell>
        </row>
        <row r="13312">
          <cell r="B13312" t="str">
            <v>Dipsacaster borealis</v>
          </cell>
        </row>
        <row r="13313">
          <cell r="B13313" t="str">
            <v>Dipsacus fullonum</v>
          </cell>
        </row>
        <row r="13314">
          <cell r="B13314" t="str">
            <v>Dipsacus laciniatus</v>
          </cell>
        </row>
        <row r="13315">
          <cell r="B13315" t="str">
            <v>Dipseudopsidae</v>
          </cell>
        </row>
        <row r="13316">
          <cell r="B13316" t="str">
            <v>Dipsocoridae</v>
          </cell>
        </row>
        <row r="13317">
          <cell r="B13317" t="str">
            <v>Diptera</v>
          </cell>
        </row>
        <row r="13318">
          <cell r="B13318" t="str">
            <v>Dipterygonatus balteatus***retired***use Dipterygonotus balteatus</v>
          </cell>
        </row>
        <row r="13319">
          <cell r="B13319" t="str">
            <v>Dipterygonatus***retired***use Dipterygonotus</v>
          </cell>
        </row>
        <row r="13320">
          <cell r="B13320" t="str">
            <v>Dipterygonotus</v>
          </cell>
        </row>
        <row r="13321">
          <cell r="B13321" t="str">
            <v>Dipterygonotus balteatus</v>
          </cell>
        </row>
        <row r="13322">
          <cell r="B13322" t="str">
            <v>Dipterygonotus leucogrammicus***retired***use Dipterygonotus balteatus</v>
          </cell>
        </row>
        <row r="13323">
          <cell r="B13323" t="str">
            <v>Dipturus</v>
          </cell>
        </row>
        <row r="13324">
          <cell r="B13324" t="str">
            <v>Dipturus batis</v>
          </cell>
        </row>
        <row r="13325">
          <cell r="B13325" t="str">
            <v>Dipturus bullisi</v>
          </cell>
        </row>
        <row r="13326">
          <cell r="B13326" t="str">
            <v>Dipturus campbelli</v>
          </cell>
        </row>
        <row r="13327">
          <cell r="B13327" t="str">
            <v>Dipturus chilensis</v>
          </cell>
        </row>
        <row r="13328">
          <cell r="B13328" t="str">
            <v>Dipturus crosnieri</v>
          </cell>
        </row>
        <row r="13329">
          <cell r="B13329" t="str">
            <v>Dipturus diehli</v>
          </cell>
        </row>
        <row r="13330">
          <cell r="B13330" t="str">
            <v>Dipturus doutrei</v>
          </cell>
        </row>
        <row r="13331">
          <cell r="B13331" t="str">
            <v>Dipturus ecuadoriensis</v>
          </cell>
        </row>
        <row r="13332">
          <cell r="B13332" t="str">
            <v>Dipturus garricki</v>
          </cell>
        </row>
        <row r="13333">
          <cell r="B13333" t="str">
            <v>Dipturus gigas</v>
          </cell>
        </row>
        <row r="13334">
          <cell r="B13334" t="str">
            <v>Dipturus gudgeri</v>
          </cell>
        </row>
        <row r="13335">
          <cell r="B13335" t="str">
            <v>Dipturus innominatus</v>
          </cell>
        </row>
        <row r="13336">
          <cell r="B13336" t="str">
            <v>Dipturus johannisdavisi</v>
          </cell>
        </row>
        <row r="13337">
          <cell r="B13337" t="str">
            <v>Dipturus kwangtungensis</v>
          </cell>
        </row>
        <row r="13338">
          <cell r="B13338" t="str">
            <v>Dipturus laevis</v>
          </cell>
        </row>
        <row r="13339">
          <cell r="B13339" t="str">
            <v>Dipturus lanceorostratus</v>
          </cell>
        </row>
        <row r="13340">
          <cell r="B13340" t="str">
            <v>Dipturus leptocauda</v>
          </cell>
        </row>
        <row r="13341">
          <cell r="B13341" t="str">
            <v>Dipturus linteus</v>
          </cell>
        </row>
        <row r="13342">
          <cell r="B13342" t="str">
            <v>Dipturus macrocauda</v>
          </cell>
        </row>
        <row r="13343">
          <cell r="B13343" t="str">
            <v>Dipturus mennii</v>
          </cell>
        </row>
        <row r="13344">
          <cell r="B13344" t="str">
            <v>Dipturus nasutus</v>
          </cell>
        </row>
        <row r="13345">
          <cell r="B13345" t="str">
            <v>Dipturus nidarosiensis</v>
          </cell>
        </row>
        <row r="13346">
          <cell r="B13346" t="str">
            <v>Dipturus nidrosiensis***retired***use Dipturus nidarosiensis</v>
          </cell>
        </row>
        <row r="13347">
          <cell r="B13347" t="str">
            <v>Dipturus olseni</v>
          </cell>
        </row>
        <row r="13348">
          <cell r="B13348" t="str">
            <v>Dipturus oregoni</v>
          </cell>
        </row>
        <row r="13349">
          <cell r="B13349" t="str">
            <v>Dipturus oxyrinchus</v>
          </cell>
        </row>
        <row r="13350">
          <cell r="B13350" t="str">
            <v>Dipturus pullopunctatus</v>
          </cell>
        </row>
        <row r="13351">
          <cell r="B13351" t="str">
            <v>Dipturus springeri</v>
          </cell>
        </row>
        <row r="13352">
          <cell r="B13352" t="str">
            <v>Dipturus stenorhynchus</v>
          </cell>
        </row>
        <row r="13353">
          <cell r="B13353" t="str">
            <v>Dipturus teevani</v>
          </cell>
        </row>
        <row r="13354">
          <cell r="B13354" t="str">
            <v>Dipturus tengu</v>
          </cell>
        </row>
        <row r="13355">
          <cell r="B13355" t="str">
            <v>Dipturus trachyderma</v>
          </cell>
        </row>
        <row r="13356">
          <cell r="B13356" t="str">
            <v>Dipulus</v>
          </cell>
        </row>
        <row r="13357">
          <cell r="B13357" t="str">
            <v>Dipulus caecus</v>
          </cell>
        </row>
        <row r="13358">
          <cell r="B13358" t="str">
            <v>Dipulus norfolkanus</v>
          </cell>
        </row>
        <row r="13359">
          <cell r="B13359" t="str">
            <v>Dipurena strangulata</v>
          </cell>
        </row>
        <row r="13360">
          <cell r="B13360" t="str">
            <v>Diretmichthys</v>
          </cell>
        </row>
        <row r="13361">
          <cell r="B13361" t="str">
            <v>Diretmichthys parini</v>
          </cell>
        </row>
        <row r="13362">
          <cell r="B13362" t="str">
            <v>Diretmidae</v>
          </cell>
        </row>
        <row r="13363">
          <cell r="B13363" t="str">
            <v>Diretmoides</v>
          </cell>
        </row>
        <row r="13364">
          <cell r="B13364" t="str">
            <v>Diretmoides parini***retired***use Diretmichthys parini</v>
          </cell>
        </row>
        <row r="13365">
          <cell r="B13365" t="str">
            <v>Diretmoides pauciradiatus</v>
          </cell>
        </row>
        <row r="13366">
          <cell r="B13366" t="str">
            <v>Diretmoides veriginae</v>
          </cell>
        </row>
        <row r="13367">
          <cell r="B13367" t="str">
            <v>Diretmus</v>
          </cell>
        </row>
        <row r="13368">
          <cell r="B13368" t="str">
            <v>Diretmus argenteus</v>
          </cell>
        </row>
        <row r="13369">
          <cell r="B13369" t="str">
            <v>Diretmus pauciradiatus***retired***use Diretmoides pauciradiatus</v>
          </cell>
        </row>
        <row r="13370">
          <cell r="B13370" t="str">
            <v>Dirona</v>
          </cell>
        </row>
        <row r="13371">
          <cell r="B13371" t="str">
            <v>Dirona albolineata</v>
          </cell>
        </row>
        <row r="13372">
          <cell r="B13372" t="str">
            <v>Dironidae</v>
          </cell>
        </row>
        <row r="13373">
          <cell r="B13373" t="str">
            <v>Dirrhizodon elongatus***retired***use Hemipristis elongatus</v>
          </cell>
        </row>
        <row r="13374">
          <cell r="B13374" t="str">
            <v>Dirrhizodon***retired***use Hemipristis</v>
          </cell>
        </row>
        <row r="13375">
          <cell r="B13375" t="str">
            <v>Disceus***retired***use Paratrygon</v>
          </cell>
        </row>
        <row r="13376">
          <cell r="B13376" t="str">
            <v>Dischistodus</v>
          </cell>
        </row>
        <row r="13377">
          <cell r="B13377" t="str">
            <v>Dischistodus cartieri***retired***use Dischistodus prosopotaenia</v>
          </cell>
        </row>
        <row r="13378">
          <cell r="B13378" t="str">
            <v>Dischistodus chrysopoecilus</v>
          </cell>
        </row>
        <row r="13379">
          <cell r="B13379" t="str">
            <v>Dischistodus darwiniensis</v>
          </cell>
        </row>
        <row r="13380">
          <cell r="B13380" t="str">
            <v>Dischistodus fasciatus</v>
          </cell>
        </row>
        <row r="13381">
          <cell r="B13381" t="str">
            <v>Dischistodus melanotus</v>
          </cell>
        </row>
        <row r="13382">
          <cell r="B13382" t="str">
            <v>Dischistodus perspicillatus</v>
          </cell>
        </row>
        <row r="13383">
          <cell r="B13383" t="str">
            <v>Dischistodus prosopotaenia</v>
          </cell>
        </row>
        <row r="13384">
          <cell r="B13384" t="str">
            <v>Dischistodus pseudochrysopoecilus</v>
          </cell>
        </row>
        <row r="13385">
          <cell r="B13385" t="str">
            <v>Discocerina</v>
          </cell>
        </row>
        <row r="13386">
          <cell r="B13386" t="str">
            <v>Discochaetodon***retired***use Chaetodon</v>
          </cell>
        </row>
        <row r="13387">
          <cell r="B13387" t="str">
            <v>Discodoris heathi</v>
          </cell>
        </row>
        <row r="13388">
          <cell r="B13388" t="str">
            <v>Discopyge</v>
          </cell>
        </row>
        <row r="13389">
          <cell r="B13389" t="str">
            <v>Discopyge tschudii</v>
          </cell>
        </row>
        <row r="13390">
          <cell r="B13390" t="str">
            <v>Discorsopagurus schmitti</v>
          </cell>
        </row>
        <row r="13391">
          <cell r="B13391" t="str">
            <v>Discostella</v>
          </cell>
        </row>
        <row r="13392">
          <cell r="B13392" t="str">
            <v>Discostella asterocostata</v>
          </cell>
        </row>
        <row r="13393">
          <cell r="B13393" t="str">
            <v>Discostella glomerata</v>
          </cell>
        </row>
        <row r="13394">
          <cell r="B13394" t="str">
            <v>Discostella nana</v>
          </cell>
        </row>
        <row r="13395">
          <cell r="B13395" t="str">
            <v>Discostella pseudostelligera</v>
          </cell>
        </row>
        <row r="13396">
          <cell r="B13396" t="str">
            <v>Discostella stelligera</v>
          </cell>
        </row>
        <row r="13397">
          <cell r="B13397" t="str">
            <v>Discostella stelligeroides</v>
          </cell>
        </row>
        <row r="13398">
          <cell r="B13398" t="str">
            <v>Discostella woltereckii</v>
          </cell>
        </row>
        <row r="13399">
          <cell r="B13399" t="str">
            <v>Discotella stelligera</v>
          </cell>
        </row>
        <row r="13400">
          <cell r="B13400" t="str">
            <v>Discus</v>
          </cell>
        </row>
        <row r="13401">
          <cell r="B13401" t="str">
            <v>Discus cronkhitei***retired***use Discus whitneyi</v>
          </cell>
        </row>
        <row r="13402">
          <cell r="B13402" t="str">
            <v>Discus whitneyi</v>
          </cell>
        </row>
        <row r="13403">
          <cell r="B13403" t="str">
            <v>Disonycha</v>
          </cell>
        </row>
        <row r="13404">
          <cell r="B13404" t="str">
            <v>Disparalona</v>
          </cell>
        </row>
        <row r="13405">
          <cell r="B13405" t="str">
            <v>Disparalona acutirostris</v>
          </cell>
        </row>
        <row r="13406">
          <cell r="B13406" t="str">
            <v>Disparalona hamata</v>
          </cell>
        </row>
        <row r="13407">
          <cell r="B13407" t="str">
            <v>Disparalona rostrata</v>
          </cell>
        </row>
        <row r="13408">
          <cell r="B13408" t="str">
            <v>Disparichthys***retired***use Carapus</v>
          </cell>
        </row>
        <row r="13409">
          <cell r="B13409" t="str">
            <v>Dispio</v>
          </cell>
        </row>
        <row r="13410">
          <cell r="B13410" t="str">
            <v>Dispio brachychaeta</v>
          </cell>
        </row>
        <row r="13411">
          <cell r="B13411" t="str">
            <v>Dispio uncinata</v>
          </cell>
        </row>
        <row r="13412">
          <cell r="B13412" t="str">
            <v>Dispira (Cyatholaimidae)</v>
          </cell>
        </row>
        <row r="13413">
          <cell r="B13413" t="str">
            <v>Dispira (Dimargaritaceae)</v>
          </cell>
        </row>
        <row r="13414">
          <cell r="B13414" t="str">
            <v>Dispora</v>
          </cell>
        </row>
        <row r="13415">
          <cell r="B13415" t="str">
            <v>Dispora crucigenioides</v>
          </cell>
        </row>
        <row r="13416">
          <cell r="B13416" t="str">
            <v>Disporella</v>
          </cell>
        </row>
        <row r="13417">
          <cell r="B13417" t="str">
            <v>Disporella fimbriata</v>
          </cell>
        </row>
        <row r="13418">
          <cell r="B13418" t="str">
            <v>Dissodactylus</v>
          </cell>
        </row>
        <row r="13419">
          <cell r="B13419" t="str">
            <v>Dissodactylus mellitae</v>
          </cell>
        </row>
        <row r="13420">
          <cell r="B13420" t="str">
            <v>Dissodium asymmetricum</v>
          </cell>
        </row>
        <row r="13421">
          <cell r="B13421" t="str">
            <v>Dissotrocha</v>
          </cell>
        </row>
        <row r="13422">
          <cell r="B13422" t="str">
            <v>Dissotrocha aculeata</v>
          </cell>
        </row>
        <row r="13423">
          <cell r="B13423" t="str">
            <v>Distaplia occidentalis</v>
          </cell>
        </row>
        <row r="13424">
          <cell r="B13424" t="str">
            <v>Distichlis</v>
          </cell>
        </row>
        <row r="13425">
          <cell r="B13425" t="str">
            <v>Distichlis littoralis</v>
          </cell>
        </row>
        <row r="13426">
          <cell r="B13426" t="str">
            <v>Distichlis spicata</v>
          </cell>
        </row>
        <row r="13427">
          <cell r="B13427" t="str">
            <v>Distichodontidae***retired***use Distichodontinae</v>
          </cell>
        </row>
        <row r="13428">
          <cell r="B13428" t="str">
            <v>Distichodontinae</v>
          </cell>
        </row>
        <row r="13429">
          <cell r="B13429" t="str">
            <v>Distichodus</v>
          </cell>
        </row>
        <row r="13430">
          <cell r="B13430" t="str">
            <v>Distichodus affinis</v>
          </cell>
        </row>
        <row r="13431">
          <cell r="B13431" t="str">
            <v>Distichodus decemmaculatus</v>
          </cell>
        </row>
        <row r="13432">
          <cell r="B13432" t="str">
            <v>Distichodus fasciolatus</v>
          </cell>
        </row>
        <row r="13433">
          <cell r="B13433" t="str">
            <v>Distichodus lusosso</v>
          </cell>
        </row>
        <row r="13434">
          <cell r="B13434" t="str">
            <v>Distichodus sexfasciatus</v>
          </cell>
        </row>
        <row r="13435">
          <cell r="B13435" t="str">
            <v>Distrionella</v>
          </cell>
        </row>
        <row r="13436">
          <cell r="B13436" t="str">
            <v>Distrionella incognita</v>
          </cell>
        </row>
        <row r="13437">
          <cell r="B13437" t="str">
            <v>Ditropis (Cyclophorinae)</v>
          </cell>
        </row>
        <row r="13438">
          <cell r="B13438" t="str">
            <v>Ditropis (Delphacini)</v>
          </cell>
        </row>
        <row r="13439">
          <cell r="B13439" t="str">
            <v>Ditrysinia fruticosa</v>
          </cell>
        </row>
        <row r="13440">
          <cell r="B13440" t="str">
            <v>Ditylum</v>
          </cell>
        </row>
        <row r="13441">
          <cell r="B13441" t="str">
            <v>Ditylum brightwellii</v>
          </cell>
        </row>
        <row r="13442">
          <cell r="B13442" t="str">
            <v>Diura</v>
          </cell>
        </row>
        <row r="13443">
          <cell r="B13443" t="str">
            <v>Diura bicaudata</v>
          </cell>
        </row>
        <row r="13444">
          <cell r="B13444" t="str">
            <v>Diura knowltoni</v>
          </cell>
        </row>
        <row r="13445">
          <cell r="B13445" t="str">
            <v>Diura nanseni</v>
          </cell>
        </row>
        <row r="13446">
          <cell r="B13446" t="str">
            <v>Divaricella quadrisulcata</v>
          </cell>
        </row>
        <row r="13447">
          <cell r="B13447" t="str">
            <v>Divariscintilla</v>
          </cell>
        </row>
        <row r="13448">
          <cell r="B13448" t="str">
            <v>Dixa</v>
          </cell>
        </row>
        <row r="13449">
          <cell r="B13449" t="str">
            <v>Dixa longistyla</v>
          </cell>
        </row>
        <row r="13450">
          <cell r="B13450" t="str">
            <v>Dixella</v>
          </cell>
        </row>
        <row r="13451">
          <cell r="B13451" t="str">
            <v>Dixidae</v>
          </cell>
        </row>
        <row r="13452">
          <cell r="B13452" t="str">
            <v>Djalmabatista</v>
          </cell>
        </row>
        <row r="13453">
          <cell r="B13453" t="str">
            <v>Djalmabatista pulcher</v>
          </cell>
        </row>
        <row r="13454">
          <cell r="B13454" t="str">
            <v>Docidium</v>
          </cell>
        </row>
        <row r="13455">
          <cell r="B13455" t="str">
            <v>Doddsia occidentalis</v>
          </cell>
        </row>
        <row r="13456">
          <cell r="B13456" t="str">
            <v>Dodecaceria</v>
          </cell>
        </row>
        <row r="13457">
          <cell r="B13457" t="str">
            <v>Dodecaceria concharum</v>
          </cell>
        </row>
        <row r="13458">
          <cell r="B13458" t="str">
            <v>Dodecaceria coralii</v>
          </cell>
        </row>
        <row r="13459">
          <cell r="B13459" t="str">
            <v>Dodecaceria laddi</v>
          </cell>
        </row>
        <row r="13460">
          <cell r="B13460" t="str">
            <v>Dodecaseta araria</v>
          </cell>
        </row>
        <row r="13461">
          <cell r="B13461" t="str">
            <v>Dodecatheon alpinum***retired***use Primula tetrandra</v>
          </cell>
        </row>
        <row r="13462">
          <cell r="B13462" t="str">
            <v>Dodecatheon conjugens***retired***use Primula conjugens var. conjugens</v>
          </cell>
        </row>
        <row r="13463">
          <cell r="B13463" t="str">
            <v>Dodecatheon jeffreyi***retired***use Primula jeffreyi</v>
          </cell>
        </row>
        <row r="13464">
          <cell r="B13464" t="str">
            <v>Dodecatheon pulchellum***retired***use Primula pauciflora var. pauciflora</v>
          </cell>
        </row>
        <row r="13465">
          <cell r="B13465" t="str">
            <v>Doellingeria umbellata</v>
          </cell>
        </row>
        <row r="13466">
          <cell r="B13466" t="str">
            <v>Doellingeria umbellata var. umbellata</v>
          </cell>
        </row>
        <row r="13467">
          <cell r="B13467" t="str">
            <v>Dohrniphora</v>
          </cell>
        </row>
        <row r="13468">
          <cell r="B13468" t="str">
            <v>Doithrix</v>
          </cell>
        </row>
        <row r="13469">
          <cell r="B13469" t="str">
            <v>Dolania</v>
          </cell>
        </row>
        <row r="13470">
          <cell r="B13470" t="str">
            <v>Dolania americana</v>
          </cell>
        </row>
        <row r="13471">
          <cell r="B13471" t="str">
            <v>Dolichocephala</v>
          </cell>
        </row>
        <row r="13472">
          <cell r="B13472" t="str">
            <v>Dolicholagus</v>
          </cell>
        </row>
        <row r="13473">
          <cell r="B13473" t="str">
            <v>Dolicholagus longirostris</v>
          </cell>
        </row>
        <row r="13474">
          <cell r="B13474" t="str">
            <v>Dolichonyx Oryzivorus</v>
          </cell>
        </row>
        <row r="13475">
          <cell r="B13475" t="str">
            <v>Dolichopeza</v>
          </cell>
        </row>
        <row r="13476">
          <cell r="B13476" t="str">
            <v>Dolichopodidae</v>
          </cell>
        </row>
        <row r="13477">
          <cell r="B13477" t="str">
            <v>Dolichopteryx</v>
          </cell>
        </row>
        <row r="13478">
          <cell r="B13478" t="str">
            <v>Dolichopteryx anascopa</v>
          </cell>
        </row>
        <row r="13479">
          <cell r="B13479" t="str">
            <v>Dolichopteryx binocularis</v>
          </cell>
        </row>
        <row r="13480">
          <cell r="B13480" t="str">
            <v>Dolichopteryx brachyrhynchus</v>
          </cell>
        </row>
        <row r="13481">
          <cell r="B13481" t="str">
            <v>Dolichopteryx longipes</v>
          </cell>
        </row>
        <row r="13482">
          <cell r="B13482" t="str">
            <v>Dolichopteryx parini</v>
          </cell>
        </row>
        <row r="13483">
          <cell r="B13483" t="str">
            <v>Dolichopus</v>
          </cell>
        </row>
        <row r="13484">
          <cell r="B13484" t="str">
            <v>Dolichospermum</v>
          </cell>
        </row>
        <row r="13485">
          <cell r="B13485" t="str">
            <v>Dolichospermum circinale</v>
          </cell>
        </row>
        <row r="13486">
          <cell r="B13486" t="str">
            <v>Dolichospermum compactum</v>
          </cell>
        </row>
        <row r="13487">
          <cell r="B13487" t="str">
            <v>Dolichospermum crassum</v>
          </cell>
        </row>
        <row r="13488">
          <cell r="B13488" t="str">
            <v>Dolichospermum flosaquae</v>
          </cell>
        </row>
        <row r="13489">
          <cell r="B13489" t="str">
            <v>Dolichospermum fuscum</v>
          </cell>
        </row>
        <row r="13490">
          <cell r="B13490" t="str">
            <v>Dolichospermum mendotae</v>
          </cell>
        </row>
        <row r="13491">
          <cell r="B13491" t="str">
            <v>Dolomedes</v>
          </cell>
        </row>
        <row r="13492">
          <cell r="B13492" t="str">
            <v>Dolophilodes</v>
          </cell>
        </row>
        <row r="13493">
          <cell r="B13493" t="str">
            <v>Dolophilodes aequalis</v>
          </cell>
        </row>
        <row r="13494">
          <cell r="B13494" t="str">
            <v>Dolophilodes distinctus</v>
          </cell>
        </row>
        <row r="13495">
          <cell r="B13495" t="str">
            <v>Dolophilodes dorcus</v>
          </cell>
        </row>
        <row r="13496">
          <cell r="B13496" t="str">
            <v>Dolophilodes novusamericanus</v>
          </cell>
        </row>
        <row r="13497">
          <cell r="B13497" t="str">
            <v>Dolophilodes pallidipes</v>
          </cell>
        </row>
        <row r="13498">
          <cell r="B13498" t="str">
            <v>Dolopichthys</v>
          </cell>
        </row>
        <row r="13499">
          <cell r="B13499" t="str">
            <v>Dolopichthys allector</v>
          </cell>
        </row>
        <row r="13500">
          <cell r="B13500" t="str">
            <v>Dolopichthys danae</v>
          </cell>
        </row>
        <row r="13501">
          <cell r="B13501" t="str">
            <v>Dolopichthys karsteni</v>
          </cell>
        </row>
        <row r="13502">
          <cell r="B13502" t="str">
            <v>Dolopichthys longicornis</v>
          </cell>
        </row>
        <row r="13503">
          <cell r="B13503" t="str">
            <v>Dolopichthys nigrifilis***retired***use Danaphryne nigrifilis</v>
          </cell>
        </row>
        <row r="13504">
          <cell r="B13504" t="str">
            <v>Dolopichthys pullatus</v>
          </cell>
        </row>
        <row r="13505">
          <cell r="B13505" t="str">
            <v>Donacia</v>
          </cell>
        </row>
        <row r="13506">
          <cell r="B13506" t="str">
            <v>Donax (Donacidae)</v>
          </cell>
        </row>
        <row r="13507">
          <cell r="B13507" t="str">
            <v>Donax (Marantaceae)</v>
          </cell>
        </row>
        <row r="13508">
          <cell r="B13508" t="str">
            <v>Donax fossor</v>
          </cell>
        </row>
        <row r="13509">
          <cell r="B13509" t="str">
            <v>Donax gouldii</v>
          </cell>
        </row>
        <row r="13510">
          <cell r="B13510" t="str">
            <v>Donax roemeri</v>
          </cell>
        </row>
        <row r="13511">
          <cell r="B13511" t="str">
            <v>Donax texasianus</v>
          </cell>
        </row>
        <row r="13512">
          <cell r="B13512" t="str">
            <v>Donax variabilis</v>
          </cell>
        </row>
        <row r="13513">
          <cell r="B13513" t="str">
            <v>Doncricotopus</v>
          </cell>
        </row>
        <row r="13514">
          <cell r="B13514" t="str">
            <v>Doncricotopus bicaudatus</v>
          </cell>
        </row>
        <row r="13515">
          <cell r="B13515" t="str">
            <v>Doradidae</v>
          </cell>
        </row>
        <row r="13516">
          <cell r="B13516" t="str">
            <v>Doras hancocki***retired***use Amblydoras hancockii</v>
          </cell>
        </row>
        <row r="13517">
          <cell r="B13517" t="str">
            <v>Doras spinosissimus***retired***use Acanthodoras spinosissimus</v>
          </cell>
        </row>
        <row r="13518">
          <cell r="B13518" t="str">
            <v>Doratonotus</v>
          </cell>
        </row>
        <row r="13519">
          <cell r="B13519" t="str">
            <v>Doratonotus boekei***retired***use Doratonotus megalepis</v>
          </cell>
        </row>
        <row r="13520">
          <cell r="B13520" t="str">
            <v>Doratonotus decoris***retired***use Doratonotus megalepis</v>
          </cell>
        </row>
        <row r="13521">
          <cell r="B13521" t="str">
            <v>Doratonotus megalepis</v>
          </cell>
        </row>
        <row r="13522">
          <cell r="B13522" t="str">
            <v>Doratonotus thalassinus***retired***use Doratonotus megalepis</v>
          </cell>
        </row>
        <row r="13523">
          <cell r="B13523" t="str">
            <v>Dorichthys***retired***use Doryichthys</v>
          </cell>
        </row>
        <row r="13524">
          <cell r="B13524" t="str">
            <v>Doridacea</v>
          </cell>
        </row>
        <row r="13525">
          <cell r="B13525" t="str">
            <v>Doridella obscura</v>
          </cell>
        </row>
        <row r="13526">
          <cell r="B13526" t="str">
            <v>Dorididae</v>
          </cell>
        </row>
        <row r="13527">
          <cell r="B13527" t="str">
            <v>Doridoidea</v>
          </cell>
        </row>
        <row r="13528">
          <cell r="B13528" t="str">
            <v>Doriopsilla albopunctata</v>
          </cell>
        </row>
        <row r="13529">
          <cell r="B13529" t="str">
            <v>Doriopsilla pharpa</v>
          </cell>
        </row>
        <row r="13530">
          <cell r="B13530" t="str">
            <v>Dorippidae</v>
          </cell>
        </row>
        <row r="13531">
          <cell r="B13531" t="str">
            <v>Doris</v>
          </cell>
        </row>
        <row r="13532">
          <cell r="B13532" t="str">
            <v>Doris montereyensis</v>
          </cell>
        </row>
        <row r="13533">
          <cell r="B13533" t="str">
            <v>Dormitator</v>
          </cell>
        </row>
        <row r="13534">
          <cell r="B13534" t="str">
            <v>Dormitator latifrons</v>
          </cell>
        </row>
        <row r="13535">
          <cell r="B13535" t="str">
            <v>Dormitator maculatus</v>
          </cell>
        </row>
        <row r="13536">
          <cell r="B13536" t="str">
            <v>Dorocordulia</v>
          </cell>
        </row>
        <row r="13537">
          <cell r="B13537" t="str">
            <v>Doroneuria</v>
          </cell>
        </row>
        <row r="13538">
          <cell r="B13538" t="str">
            <v>Doroneuria baumanni</v>
          </cell>
        </row>
        <row r="13539">
          <cell r="B13539" t="str">
            <v>Doroneuria theodora</v>
          </cell>
        </row>
        <row r="13540">
          <cell r="B13540" t="str">
            <v>Dorosoma</v>
          </cell>
        </row>
        <row r="13541">
          <cell r="B13541" t="str">
            <v>Dorosoma anale</v>
          </cell>
        </row>
        <row r="13542">
          <cell r="B13542" t="str">
            <v>Dorosoma cepedianum</v>
          </cell>
        </row>
        <row r="13543">
          <cell r="B13543" t="str">
            <v>Dorosoma chavesi</v>
          </cell>
        </row>
        <row r="13544">
          <cell r="B13544" t="str">
            <v>Dorosoma petenense</v>
          </cell>
        </row>
        <row r="13545">
          <cell r="B13545" t="str">
            <v>Dorosoma smithi</v>
          </cell>
        </row>
        <row r="13546">
          <cell r="B13546" t="str">
            <v>Dorosomatinae</v>
          </cell>
        </row>
        <row r="13547">
          <cell r="B13547" t="str">
            <v>Dorsopsetta norma***retired***use Cyclopsetta querna</v>
          </cell>
        </row>
        <row r="13548">
          <cell r="B13548" t="str">
            <v>Dorsopsetta***retired***use Cyclopsetta</v>
          </cell>
        </row>
        <row r="13549">
          <cell r="B13549" t="str">
            <v>Dorvillea</v>
          </cell>
        </row>
        <row r="13550">
          <cell r="B13550" t="str">
            <v>Dorvillea rubra</v>
          </cell>
        </row>
        <row r="13551">
          <cell r="B13551" t="str">
            <v>Dorvillea sociabilis</v>
          </cell>
        </row>
        <row r="13552">
          <cell r="B13552" t="str">
            <v>Dorvilleidae</v>
          </cell>
        </row>
        <row r="13553">
          <cell r="B13553" t="str">
            <v>Dorychromis***retired***use Chromis</v>
          </cell>
        </row>
        <row r="13554">
          <cell r="B13554" t="str">
            <v>Doryichthys</v>
          </cell>
        </row>
        <row r="13555">
          <cell r="B13555" t="str">
            <v>Dorylaimida</v>
          </cell>
        </row>
        <row r="13556">
          <cell r="B13556" t="str">
            <v>Doryrhamphus</v>
          </cell>
        </row>
        <row r="13557">
          <cell r="B13557" t="str">
            <v>Doryrhamphus dactyliophorus</v>
          </cell>
        </row>
        <row r="13558">
          <cell r="B13558" t="str">
            <v>Doryrhamphus excisus</v>
          </cell>
        </row>
        <row r="13559">
          <cell r="B13559" t="str">
            <v>Doryrhamphus melanopleura***retired***use Doryrhamphus excisus</v>
          </cell>
        </row>
        <row r="13560">
          <cell r="B13560" t="str">
            <v>Dosilia radiospiculata</v>
          </cell>
        </row>
        <row r="13561">
          <cell r="B13561" t="str">
            <v>Dosinia</v>
          </cell>
        </row>
        <row r="13562">
          <cell r="B13562" t="str">
            <v>Dosinia discus</v>
          </cell>
        </row>
        <row r="13563">
          <cell r="B13563" t="str">
            <v>Dotalabrus</v>
          </cell>
        </row>
        <row r="13564">
          <cell r="B13564" t="str">
            <v>Dotalabrus alleni</v>
          </cell>
        </row>
        <row r="13565">
          <cell r="B13565" t="str">
            <v>Dotalabrus aurantiacus</v>
          </cell>
        </row>
        <row r="13566">
          <cell r="B13566" t="str">
            <v>Doto</v>
          </cell>
        </row>
        <row r="13567">
          <cell r="B13567" t="str">
            <v>Doto columbiana</v>
          </cell>
        </row>
        <row r="13568">
          <cell r="B13568" t="str">
            <v>Doto coronata</v>
          </cell>
        </row>
        <row r="13569">
          <cell r="B13569" t="str">
            <v>Doto kya</v>
          </cell>
        </row>
        <row r="13570">
          <cell r="B13570" t="str">
            <v>Dougalopus</v>
          </cell>
        </row>
        <row r="13571">
          <cell r="B13571" t="str">
            <v>Dougalopus amphacantha</v>
          </cell>
        </row>
        <row r="13572">
          <cell r="B13572" t="str">
            <v>Doumea</v>
          </cell>
        </row>
        <row r="13573">
          <cell r="B13573" t="str">
            <v>Downingia pulchella</v>
          </cell>
        </row>
        <row r="13574">
          <cell r="B13574" t="str">
            <v>Draba</v>
          </cell>
        </row>
        <row r="13575">
          <cell r="B13575" t="str">
            <v>Draba alpina</v>
          </cell>
        </row>
        <row r="13576">
          <cell r="B13576" t="str">
            <v>Draba corymbosa</v>
          </cell>
        </row>
        <row r="13577">
          <cell r="B13577" t="str">
            <v>Draba crassa</v>
          </cell>
        </row>
        <row r="13578">
          <cell r="B13578" t="str">
            <v>Draba fladnizensis</v>
          </cell>
        </row>
        <row r="13579">
          <cell r="B13579" t="str">
            <v>Draba glabella</v>
          </cell>
        </row>
        <row r="13580">
          <cell r="B13580" t="str">
            <v>Draba glabella var. glabella***retired***use Draba glabella</v>
          </cell>
        </row>
        <row r="13581">
          <cell r="B13581" t="str">
            <v>Draba nemorosa</v>
          </cell>
        </row>
        <row r="13582">
          <cell r="B13582" t="str">
            <v>Draba nivalis</v>
          </cell>
        </row>
        <row r="13583">
          <cell r="B13583" t="str">
            <v>Dracaena (Asparagaceae)</v>
          </cell>
        </row>
        <row r="13584">
          <cell r="B13584" t="str">
            <v>Dracaena (Teiidae)</v>
          </cell>
        </row>
        <row r="13585">
          <cell r="B13585" t="str">
            <v>Draconetta</v>
          </cell>
        </row>
        <row r="13586">
          <cell r="B13586" t="str">
            <v>Draconetta acanthopoma***retired***use Centrodraco acanthopoma</v>
          </cell>
        </row>
        <row r="13587">
          <cell r="B13587" t="str">
            <v>Draconetta hawaiiensis***retired***use Draconetta xenica</v>
          </cell>
        </row>
        <row r="13588">
          <cell r="B13588" t="str">
            <v>Draconetta oregona***retired***use Centrodraco oregonus</v>
          </cell>
        </row>
        <row r="13589">
          <cell r="B13589" t="str">
            <v>Draconetta xenica</v>
          </cell>
        </row>
        <row r="13590">
          <cell r="B13590" t="str">
            <v>Draconettidae</v>
          </cell>
        </row>
        <row r="13591">
          <cell r="B13591" t="str">
            <v>Draculo</v>
          </cell>
        </row>
        <row r="13592">
          <cell r="B13592" t="str">
            <v>Draculo celetus</v>
          </cell>
        </row>
        <row r="13593">
          <cell r="B13593" t="str">
            <v>Draculo pogognathus</v>
          </cell>
        </row>
        <row r="13594">
          <cell r="B13594" t="str">
            <v>Dracunculus (Araceae)</v>
          </cell>
        </row>
        <row r="13595">
          <cell r="B13595" t="str">
            <v>Dracunculus (Dracunculidae)</v>
          </cell>
        </row>
        <row r="13596">
          <cell r="B13596" t="str">
            <v>Draparnaldia</v>
          </cell>
        </row>
        <row r="13597">
          <cell r="B13597" t="str">
            <v>Draparnaldia acuta</v>
          </cell>
        </row>
        <row r="13598">
          <cell r="B13598" t="str">
            <v>Draparnaldia glomerata</v>
          </cell>
        </row>
        <row r="13599">
          <cell r="B13599" t="str">
            <v>Draparnaldia platyzonata</v>
          </cell>
        </row>
        <row r="13600">
          <cell r="B13600" t="str">
            <v>Draparnaldia plumosa</v>
          </cell>
        </row>
        <row r="13601">
          <cell r="B13601" t="str">
            <v>Dreissena</v>
          </cell>
        </row>
        <row r="13602">
          <cell r="B13602" t="str">
            <v>Dreissena bugensis</v>
          </cell>
        </row>
        <row r="13603">
          <cell r="B13603" t="str">
            <v>Dreissena polymorpha</v>
          </cell>
        </row>
        <row r="13604">
          <cell r="B13604" t="str">
            <v>Dreissenidae</v>
          </cell>
        </row>
        <row r="13605">
          <cell r="B13605" t="str">
            <v>Dreissenoidea</v>
          </cell>
        </row>
        <row r="13606">
          <cell r="B13606" t="str">
            <v>Drepanidae</v>
          </cell>
        </row>
        <row r="13607">
          <cell r="B13607" t="str">
            <v>Drepanocladus</v>
          </cell>
        </row>
        <row r="13608">
          <cell r="B13608" t="str">
            <v>Drepanocladus aduncus</v>
          </cell>
        </row>
        <row r="13609">
          <cell r="B13609" t="str">
            <v>Drepanothrix</v>
          </cell>
        </row>
        <row r="13610">
          <cell r="B13610" t="str">
            <v>Drepanothrix dentata</v>
          </cell>
        </row>
        <row r="13611">
          <cell r="B13611" t="str">
            <v>Drilonereis</v>
          </cell>
        </row>
        <row r="13612">
          <cell r="B13612" t="str">
            <v>Drilonereis falcata</v>
          </cell>
        </row>
        <row r="13613">
          <cell r="B13613" t="str">
            <v>Drilonereis filum</v>
          </cell>
        </row>
        <row r="13614">
          <cell r="B13614" t="str">
            <v>Drilonereis longa</v>
          </cell>
        </row>
        <row r="13615">
          <cell r="B13615" t="str">
            <v>Drilonereis magna</v>
          </cell>
        </row>
        <row r="13616">
          <cell r="B13616" t="str">
            <v>Drilonereis mexicana</v>
          </cell>
        </row>
        <row r="13617">
          <cell r="B13617" t="str">
            <v>Drilonereis nuda</v>
          </cell>
        </row>
        <row r="13618">
          <cell r="B13618" t="str">
            <v>Dromalia alexandri</v>
          </cell>
        </row>
        <row r="13619">
          <cell r="B13619" t="str">
            <v>Drombus</v>
          </cell>
        </row>
        <row r="13620">
          <cell r="B13620" t="str">
            <v>Drombus irrasus***retired***use Callogobius maculipinnis</v>
          </cell>
        </row>
        <row r="13621">
          <cell r="B13621" t="str">
            <v>Drombus key</v>
          </cell>
        </row>
        <row r="13622">
          <cell r="B13622" t="str">
            <v>Drombus triangularis</v>
          </cell>
        </row>
        <row r="13623">
          <cell r="B13623" t="str">
            <v>Dromia dormia</v>
          </cell>
        </row>
        <row r="13624">
          <cell r="B13624" t="str">
            <v>Dromidia</v>
          </cell>
        </row>
        <row r="13625">
          <cell r="B13625" t="str">
            <v>Dromogomphus</v>
          </cell>
        </row>
        <row r="13626">
          <cell r="B13626" t="str">
            <v>Dromogomphus armatus</v>
          </cell>
        </row>
        <row r="13627">
          <cell r="B13627" t="str">
            <v>Dromogomphus spinosus</v>
          </cell>
        </row>
        <row r="13628">
          <cell r="B13628" t="str">
            <v>Dromogomphus spoliatus</v>
          </cell>
        </row>
        <row r="13629">
          <cell r="B13629" t="str">
            <v>Drosera</v>
          </cell>
        </row>
        <row r="13630">
          <cell r="B13630" t="str">
            <v>Drosera brevifolia</v>
          </cell>
        </row>
        <row r="13631">
          <cell r="B13631" t="str">
            <v>Drosera capillaris</v>
          </cell>
        </row>
        <row r="13632">
          <cell r="B13632" t="str">
            <v>Drosera intermedia</v>
          </cell>
        </row>
        <row r="13633">
          <cell r="B13633" t="str">
            <v>Drosera rotundifolia</v>
          </cell>
        </row>
        <row r="13634">
          <cell r="B13634" t="str">
            <v>Drosera rotundifolia var. rotundifolia</v>
          </cell>
        </row>
        <row r="13635">
          <cell r="B13635" t="str">
            <v>Drosophilidae</v>
          </cell>
        </row>
        <row r="13636">
          <cell r="B13636" t="str">
            <v>Drunella</v>
          </cell>
        </row>
        <row r="13637">
          <cell r="B13637" t="str">
            <v>Drunella allegheniensis</v>
          </cell>
        </row>
        <row r="13638">
          <cell r="B13638" t="str">
            <v>Drunella coloradensis</v>
          </cell>
        </row>
        <row r="13639">
          <cell r="B13639" t="str">
            <v>Drunella coloradensis/flavilinea</v>
          </cell>
        </row>
        <row r="13640">
          <cell r="B13640" t="str">
            <v>Drunella cornuta</v>
          </cell>
        </row>
        <row r="13641">
          <cell r="B13641" t="str">
            <v>Drunella cornutella</v>
          </cell>
        </row>
        <row r="13642">
          <cell r="B13642" t="str">
            <v>Drunella doddsii</v>
          </cell>
        </row>
        <row r="13643">
          <cell r="B13643" t="str">
            <v>Drunella flavilinea</v>
          </cell>
        </row>
        <row r="13644">
          <cell r="B13644" t="str">
            <v>Drunella grandis</v>
          </cell>
        </row>
        <row r="13645">
          <cell r="B13645" t="str">
            <v>Drunella grandis/spinifera</v>
          </cell>
        </row>
        <row r="13646">
          <cell r="B13646" t="str">
            <v>Drunella lata</v>
          </cell>
        </row>
        <row r="13647">
          <cell r="B13647" t="str">
            <v>Drunella pelosa</v>
          </cell>
        </row>
        <row r="13648">
          <cell r="B13648" t="str">
            <v>Drunella spinifera</v>
          </cell>
        </row>
        <row r="13649">
          <cell r="B13649" t="str">
            <v>Drunella tuberculata</v>
          </cell>
        </row>
        <row r="13650">
          <cell r="B13650" t="str">
            <v>Drunella walkeri</v>
          </cell>
        </row>
        <row r="13651">
          <cell r="B13651" t="str">
            <v>Drupella</v>
          </cell>
        </row>
        <row r="13652">
          <cell r="B13652" t="str">
            <v>Dryas (Heliconiina)</v>
          </cell>
        </row>
        <row r="13653">
          <cell r="B13653" t="str">
            <v>Dryas (Rosaceae)</v>
          </cell>
        </row>
        <row r="13654">
          <cell r="B13654" t="str">
            <v>Dryas integrifolia</v>
          </cell>
        </row>
        <row r="13655">
          <cell r="B13655" t="str">
            <v>Dryas octopetala</v>
          </cell>
        </row>
        <row r="13656">
          <cell r="B13656" t="str">
            <v>Drymocallis arguta</v>
          </cell>
        </row>
        <row r="13657">
          <cell r="B13657" t="str">
            <v>Dryomyzidae</v>
          </cell>
        </row>
        <row r="13658">
          <cell r="B13658" t="str">
            <v>Dryopidae</v>
          </cell>
        </row>
        <row r="13659">
          <cell r="B13659" t="str">
            <v>Dryopoidea***retired***use Byrrhoidea</v>
          </cell>
        </row>
        <row r="13660">
          <cell r="B13660" t="str">
            <v>Dryops</v>
          </cell>
        </row>
        <row r="13661">
          <cell r="B13661" t="str">
            <v>Dryops arizonensis</v>
          </cell>
        </row>
        <row r="13662">
          <cell r="B13662" t="str">
            <v>Dryopteris</v>
          </cell>
        </row>
        <row r="13663">
          <cell r="B13663" t="str">
            <v>Dryopteris campyloptera</v>
          </cell>
        </row>
        <row r="13664">
          <cell r="B13664" t="str">
            <v>Dryopteris carthusiana</v>
          </cell>
        </row>
        <row r="13665">
          <cell r="B13665" t="str">
            <v>Dryopteris cristata</v>
          </cell>
        </row>
        <row r="13666">
          <cell r="B13666" t="str">
            <v>Dryopteris expansa</v>
          </cell>
        </row>
        <row r="13667">
          <cell r="B13667" t="str">
            <v>Dryopteris intermedia</v>
          </cell>
        </row>
        <row r="13668">
          <cell r="B13668" t="str">
            <v>Dryopteris ludoviciana</v>
          </cell>
        </row>
        <row r="13669">
          <cell r="B13669" t="str">
            <v>Dryopteris X boottii</v>
          </cell>
        </row>
        <row r="13670">
          <cell r="B13670" t="str">
            <v>Dubiraphia</v>
          </cell>
        </row>
        <row r="13671">
          <cell r="B13671" t="str">
            <v>Dubiraphia bivittata</v>
          </cell>
        </row>
        <row r="13672">
          <cell r="B13672" t="str">
            <v>Dubiraphia brevipennis</v>
          </cell>
        </row>
        <row r="13673">
          <cell r="B13673" t="str">
            <v>Dubiraphia brunnescens</v>
          </cell>
        </row>
        <row r="13674">
          <cell r="B13674" t="str">
            <v>Dubiraphia giulianii</v>
          </cell>
        </row>
        <row r="13675">
          <cell r="B13675" t="str">
            <v>Dubiraphia minima</v>
          </cell>
        </row>
        <row r="13676">
          <cell r="B13676" t="str">
            <v>Dubiraphia quadrinotata</v>
          </cell>
        </row>
        <row r="13677">
          <cell r="B13677" t="str">
            <v>Dubiraphia robusta</v>
          </cell>
        </row>
        <row r="13678">
          <cell r="B13678" t="str">
            <v>Dubiraphia vittata</v>
          </cell>
        </row>
        <row r="13679">
          <cell r="B13679" t="str">
            <v>Dubiraphia vittata/quadrinotata</v>
          </cell>
        </row>
        <row r="13680">
          <cell r="B13680" t="str">
            <v>Ducellieria</v>
          </cell>
        </row>
        <row r="13681">
          <cell r="B13681" t="str">
            <v>Duchesnea indica</v>
          </cell>
        </row>
        <row r="13682">
          <cell r="B13682" t="str">
            <v>Dufourea longicornis***retired***use Dufourea longicornis, Wu 1982 (Dufourea) or Warncke 1979</v>
          </cell>
        </row>
        <row r="13683">
          <cell r="B13683" t="str">
            <v>Dufourea longicornis, Warncke 1979 (Dufourea)</v>
          </cell>
        </row>
        <row r="13684">
          <cell r="B13684" t="str">
            <v>Dufourea longicornis, Wu 1982 (Dufourea)</v>
          </cell>
        </row>
        <row r="13685">
          <cell r="B13685" t="str">
            <v>Dugesia</v>
          </cell>
        </row>
        <row r="13686">
          <cell r="B13686" t="str">
            <v>Dugesia dorotocephala</v>
          </cell>
        </row>
        <row r="13687">
          <cell r="B13687" t="str">
            <v>Dugesia tigrina</v>
          </cell>
        </row>
        <row r="13688">
          <cell r="B13688" t="str">
            <v>Dugesiidae</v>
          </cell>
        </row>
        <row r="13689">
          <cell r="B13689" t="str">
            <v>Dules</v>
          </cell>
        </row>
        <row r="13690">
          <cell r="B13690" t="str">
            <v>Dules auriga</v>
          </cell>
        </row>
        <row r="13691">
          <cell r="B13691" t="str">
            <v>Dulichia</v>
          </cell>
        </row>
        <row r="13692">
          <cell r="B13692" t="str">
            <v>Dulichia porrecta***retired***use Dyopedos porrectus</v>
          </cell>
        </row>
        <row r="13693">
          <cell r="B13693" t="str">
            <v>Dulichia rhabdoplastis</v>
          </cell>
        </row>
        <row r="13694">
          <cell r="B13694" t="str">
            <v>Dulichiella</v>
          </cell>
        </row>
        <row r="13695">
          <cell r="B13695" t="str">
            <v>Dulichiella appendiculata</v>
          </cell>
        </row>
        <row r="13696">
          <cell r="B13696" t="str">
            <v>Dulichium arundinaceum</v>
          </cell>
        </row>
        <row r="13697">
          <cell r="B13697" t="str">
            <v>Dulichium arundinaceum var. arundinaceum</v>
          </cell>
        </row>
        <row r="13698">
          <cell r="B13698" t="str">
            <v>Dulzura</v>
          </cell>
        </row>
        <row r="13699">
          <cell r="B13699" t="str">
            <v>Dumetella Carolinensis</v>
          </cell>
        </row>
        <row r="13700">
          <cell r="B13700" t="str">
            <v>Dunaliella</v>
          </cell>
        </row>
        <row r="13701">
          <cell r="B13701" t="str">
            <v>Dunaliella salina</v>
          </cell>
        </row>
        <row r="13702">
          <cell r="B13702" t="str">
            <v>Dunckerocampus</v>
          </cell>
        </row>
        <row r="13703">
          <cell r="B13703" t="str">
            <v>Dunckerocampus baldwini</v>
          </cell>
        </row>
        <row r="13704">
          <cell r="B13704" t="str">
            <v>Dunckerocampus caulleryi caulleryi***retired***use Doryrhamphus dactyliophorus</v>
          </cell>
        </row>
        <row r="13705">
          <cell r="B13705" t="str">
            <v>Dunckerocampus caulleryi chapmanii***retired***use Dunckerocampus chapmani</v>
          </cell>
        </row>
        <row r="13706">
          <cell r="B13706" t="str">
            <v>Dunckerocampus caulleryi***retired***use Doryrhamphus dactyliophorus</v>
          </cell>
        </row>
        <row r="13707">
          <cell r="B13707" t="str">
            <v>Dunckerocampus chapmani</v>
          </cell>
        </row>
        <row r="13708">
          <cell r="B13708" t="str">
            <v>Dunckerocampus dactyliophorus***retired***use Doryrhamphus dactyliophorus</v>
          </cell>
        </row>
        <row r="13709">
          <cell r="B13709" t="str">
            <v>Dunhevedia crassa</v>
          </cell>
        </row>
        <row r="13710">
          <cell r="B13710" t="str">
            <v>Duohemipteronotus***retired***use Xyrichtys</v>
          </cell>
        </row>
        <row r="13711">
          <cell r="B13711" t="str">
            <v>Dupontia fisheri</v>
          </cell>
        </row>
        <row r="13712">
          <cell r="B13712" t="str">
            <v>Dussumieria</v>
          </cell>
        </row>
        <row r="13713">
          <cell r="B13713" t="str">
            <v>Dussumieria acuta</v>
          </cell>
        </row>
        <row r="13714">
          <cell r="B13714" t="str">
            <v>Dussumieria elopsoides</v>
          </cell>
        </row>
        <row r="13715">
          <cell r="B13715" t="str">
            <v>Dussumieria hasseltii***retired***use Dussumieria acuta</v>
          </cell>
        </row>
        <row r="13716">
          <cell r="B13716" t="str">
            <v>Dussumieriinae</v>
          </cell>
        </row>
        <row r="13717">
          <cell r="B13717" t="str">
            <v>Dussumieriini</v>
          </cell>
        </row>
        <row r="13718">
          <cell r="B13718" t="str">
            <v>Duymaeria amboinensis***retired***use Pteragogus enneacanthus</v>
          </cell>
        </row>
        <row r="13719">
          <cell r="B13719" t="str">
            <v>Duymaeria caeruleomaculata***retired***use Pteragogus flagellifer</v>
          </cell>
        </row>
        <row r="13720">
          <cell r="B13720" t="str">
            <v>Duymaeria flagellifer***retired***use Pteragogus flagellifer</v>
          </cell>
        </row>
        <row r="13721">
          <cell r="B13721" t="str">
            <v>Duymaeria guttata***retired***use Pteragogus guttatus</v>
          </cell>
        </row>
        <row r="13722">
          <cell r="B13722" t="str">
            <v>Duymaeria japonica***retired***use Pteragogus aurigarius</v>
          </cell>
        </row>
        <row r="13723">
          <cell r="B13723" t="str">
            <v>Duymaeria***retired***use Pteragogus</v>
          </cell>
        </row>
        <row r="13724">
          <cell r="B13724" t="str">
            <v>Dynamenella</v>
          </cell>
        </row>
        <row r="13725">
          <cell r="B13725" t="str">
            <v>Dyopedos</v>
          </cell>
        </row>
        <row r="13726">
          <cell r="B13726" t="str">
            <v>Dyopedos arcticus</v>
          </cell>
        </row>
        <row r="13727">
          <cell r="B13727" t="str">
            <v>Dyopedos monacanthus</v>
          </cell>
        </row>
        <row r="13728">
          <cell r="B13728" t="str">
            <v>Dyopedos porrectus</v>
          </cell>
        </row>
        <row r="13729">
          <cell r="B13729" t="str">
            <v>Dysalotus</v>
          </cell>
        </row>
        <row r="13730">
          <cell r="B13730" t="str">
            <v>Dysalotus alcocki</v>
          </cell>
        </row>
        <row r="13731">
          <cell r="B13731" t="str">
            <v>Dysalotus oligoscolus</v>
          </cell>
        </row>
        <row r="13732">
          <cell r="B13732" t="str">
            <v>Dysmicohermes</v>
          </cell>
        </row>
        <row r="13733">
          <cell r="B13733" t="str">
            <v>Dysmorphococcus</v>
          </cell>
        </row>
        <row r="13734">
          <cell r="B13734" t="str">
            <v>Dysmorphococcus variabilis</v>
          </cell>
        </row>
        <row r="13735">
          <cell r="B13735" t="str">
            <v>Dysomma</v>
          </cell>
        </row>
        <row r="13736">
          <cell r="B13736" t="str">
            <v>Dysomma (Fish)***retired***use Dysomma</v>
          </cell>
        </row>
        <row r="13737">
          <cell r="B13737" t="str">
            <v>Dysomma anguillare</v>
          </cell>
        </row>
        <row r="13738">
          <cell r="B13738" t="str">
            <v>Dysomma aphododera***retired***use Dysomma anguillare</v>
          </cell>
        </row>
        <row r="13739">
          <cell r="B13739" t="str">
            <v>Dysomma brevirostre</v>
          </cell>
        </row>
        <row r="13740">
          <cell r="B13740" t="str">
            <v>Dysommidae***retired***use Ilyophinae</v>
          </cell>
        </row>
        <row r="13741">
          <cell r="B13741" t="str">
            <v>Dysommina</v>
          </cell>
        </row>
        <row r="13742">
          <cell r="B13742" t="str">
            <v>Dysommina anguillare***retired***use Dysomma anguillare</v>
          </cell>
        </row>
        <row r="13743">
          <cell r="B13743" t="str">
            <v>Dysommina rugosa</v>
          </cell>
        </row>
        <row r="13744">
          <cell r="B13744" t="str">
            <v>Dysomminidae***retired***use Ilyophinae</v>
          </cell>
        </row>
        <row r="13745">
          <cell r="B13745" t="str">
            <v>Dyspanopeus sayi</v>
          </cell>
        </row>
        <row r="13746">
          <cell r="B13746" t="str">
            <v>Dyspanopeus texana***retired***use Dyspanopeus texanus</v>
          </cell>
        </row>
        <row r="13747">
          <cell r="B13747" t="str">
            <v>Dyspanopeus texanus</v>
          </cell>
        </row>
        <row r="13748">
          <cell r="B13748" t="str">
            <v>Dysphania ambrosioides</v>
          </cell>
        </row>
        <row r="13749">
          <cell r="B13749" t="str">
            <v>Dythemis</v>
          </cell>
        </row>
        <row r="13750">
          <cell r="B13750" t="str">
            <v>Dythemis fugax</v>
          </cell>
        </row>
        <row r="13751">
          <cell r="B13751" t="str">
            <v>Dythemis velox</v>
          </cell>
        </row>
        <row r="13752">
          <cell r="B13752" t="str">
            <v>Dytiscidae</v>
          </cell>
        </row>
        <row r="13753">
          <cell r="B13753" t="str">
            <v>Dytiscinae</v>
          </cell>
        </row>
        <row r="13754">
          <cell r="B13754" t="str">
            <v>Dytiscini</v>
          </cell>
        </row>
        <row r="13755">
          <cell r="B13755" t="str">
            <v>Dytiscus</v>
          </cell>
        </row>
        <row r="13756">
          <cell r="B13756" t="str">
            <v>Dytiscus dauricus</v>
          </cell>
        </row>
        <row r="13757">
          <cell r="B13757" t="str">
            <v>Dytiscus marginicollis</v>
          </cell>
        </row>
        <row r="13758">
          <cell r="B13758" t="str">
            <v>Eatonella</v>
          </cell>
        </row>
        <row r="13759">
          <cell r="B13759" t="str">
            <v>Ebalia</v>
          </cell>
        </row>
        <row r="13760">
          <cell r="B13760" t="str">
            <v>Ebria</v>
          </cell>
        </row>
        <row r="13761">
          <cell r="B13761" t="str">
            <v>Ebria tripartita</v>
          </cell>
        </row>
        <row r="13762">
          <cell r="B13762" t="str">
            <v>Ecclisocosmoecus</v>
          </cell>
        </row>
        <row r="13763">
          <cell r="B13763" t="str">
            <v>Ecclisocosmoecus scylla</v>
          </cell>
        </row>
        <row r="13764">
          <cell r="B13764" t="str">
            <v>Ecclisomyia</v>
          </cell>
        </row>
        <row r="13765">
          <cell r="B13765" t="str">
            <v>Ecclisomyia conspersa</v>
          </cell>
        </row>
        <row r="13766">
          <cell r="B13766" t="str">
            <v>Ecclisomyia maculosa</v>
          </cell>
        </row>
        <row r="13767">
          <cell r="B13767" t="str">
            <v>Eccoptura</v>
          </cell>
        </row>
        <row r="13768">
          <cell r="B13768" t="str">
            <v>Eccoptura xanthenes</v>
          </cell>
        </row>
        <row r="13769">
          <cell r="B13769" t="str">
            <v>Ecdyonurus</v>
          </cell>
        </row>
        <row r="13770">
          <cell r="B13770" t="str">
            <v>Ecdyonurus criddlei</v>
          </cell>
        </row>
        <row r="13771">
          <cell r="B13771" t="str">
            <v>Ecdyonurus simplicioides</v>
          </cell>
        </row>
        <row r="13772">
          <cell r="B13772" t="str">
            <v>Ecdyonurus/Nixe</v>
          </cell>
        </row>
        <row r="13773">
          <cell r="B13773" t="str">
            <v>Ecdysichlamys obliqua</v>
          </cell>
        </row>
        <row r="13774">
          <cell r="B13774" t="str">
            <v>Echelidae***retired***use Ophichthidae</v>
          </cell>
        </row>
        <row r="13775">
          <cell r="B13775" t="str">
            <v>Echelus</v>
          </cell>
        </row>
        <row r="13776">
          <cell r="B13776" t="str">
            <v>Echelus (Part)***retired***use Echelus</v>
          </cell>
        </row>
        <row r="13777">
          <cell r="B13777" t="str">
            <v>Echelus myrus</v>
          </cell>
        </row>
        <row r="13778">
          <cell r="B13778" t="str">
            <v>Echelus punctatus***retired***use Echelus myrus</v>
          </cell>
        </row>
        <row r="13779">
          <cell r="B13779" t="str">
            <v>Echelus rufus***retired***use Ophichthus rufus</v>
          </cell>
        </row>
        <row r="13780">
          <cell r="B13780" t="str">
            <v>Echeneidae</v>
          </cell>
        </row>
        <row r="13781">
          <cell r="B13781" t="str">
            <v>Echeneididae***retired***use Echeneidae</v>
          </cell>
        </row>
        <row r="13782">
          <cell r="B13782" t="str">
            <v>Echeneis</v>
          </cell>
        </row>
        <row r="13783">
          <cell r="B13783" t="str">
            <v>Echeneis albescens***retired***use Remorina albescens</v>
          </cell>
        </row>
        <row r="13784">
          <cell r="B13784" t="str">
            <v>Echeneis naucrates</v>
          </cell>
        </row>
        <row r="13785">
          <cell r="B13785" t="str">
            <v>Echeneis neucratoides</v>
          </cell>
        </row>
        <row r="13786">
          <cell r="B13786" t="str">
            <v>Echidna</v>
          </cell>
        </row>
        <row r="13787">
          <cell r="B13787" t="str">
            <v>Echidna catenata</v>
          </cell>
        </row>
        <row r="13788">
          <cell r="B13788" t="str">
            <v>Echidna leucotaenia</v>
          </cell>
        </row>
        <row r="13789">
          <cell r="B13789" t="str">
            <v>Echidna nebulosa</v>
          </cell>
        </row>
        <row r="13790">
          <cell r="B13790" t="str">
            <v>Echidna polyzona</v>
          </cell>
        </row>
        <row r="13791">
          <cell r="B13791" t="str">
            <v>Echidna unicolor</v>
          </cell>
        </row>
        <row r="13792">
          <cell r="B13792" t="str">
            <v>Echidna zebra***retired***use Gymnomuraena zebra</v>
          </cell>
        </row>
        <row r="13793">
          <cell r="B13793" t="str">
            <v>Echiichthys vipera</v>
          </cell>
        </row>
        <row r="13794">
          <cell r="B13794" t="str">
            <v>Echinacea (Asteraceae)</v>
          </cell>
        </row>
        <row r="13795">
          <cell r="B13795" t="str">
            <v>Echinacea (Euechinoidea)</v>
          </cell>
        </row>
        <row r="13796">
          <cell r="B13796" t="str">
            <v>Echinarachnius</v>
          </cell>
        </row>
        <row r="13797">
          <cell r="B13797" t="str">
            <v>Echinarachnius parma</v>
          </cell>
        </row>
        <row r="13798">
          <cell r="B13798" t="str">
            <v>Echinocardium cordatum</v>
          </cell>
        </row>
        <row r="13799">
          <cell r="B13799" t="str">
            <v>Echinocereus fendleri ssp. fendleri</v>
          </cell>
        </row>
        <row r="13800">
          <cell r="B13800" t="str">
            <v>Echinochloa</v>
          </cell>
        </row>
        <row r="13801">
          <cell r="B13801" t="str">
            <v>Echinochloa colona</v>
          </cell>
        </row>
        <row r="13802">
          <cell r="B13802" t="str">
            <v>Echinochloa crus-galli</v>
          </cell>
        </row>
        <row r="13803">
          <cell r="B13803" t="str">
            <v>Echinochloa crus-galli var. crus-galli</v>
          </cell>
        </row>
        <row r="13804">
          <cell r="B13804" t="str">
            <v>Echinochloa crus-pavonis</v>
          </cell>
        </row>
        <row r="13805">
          <cell r="B13805" t="str">
            <v>Echinochloa crusgalli***retired***use Echinochloa crus-galli var. crus-galli</v>
          </cell>
        </row>
        <row r="13806">
          <cell r="B13806" t="str">
            <v>Echinochloa muricata</v>
          </cell>
        </row>
        <row r="13807">
          <cell r="B13807" t="str">
            <v>Echinochloa muricata var. microstachya</v>
          </cell>
        </row>
        <row r="13808">
          <cell r="B13808" t="str">
            <v>Echinochloa muricata var. muricata</v>
          </cell>
        </row>
        <row r="13809">
          <cell r="B13809" t="str">
            <v>Echinochloa walteri</v>
          </cell>
        </row>
        <row r="13810">
          <cell r="B13810" t="str">
            <v>Echinocystis lobata</v>
          </cell>
        </row>
        <row r="13811">
          <cell r="B13811" t="str">
            <v>Echinoderes</v>
          </cell>
        </row>
        <row r="13812">
          <cell r="B13812" t="str">
            <v>Echinodermata</v>
          </cell>
        </row>
        <row r="13813">
          <cell r="B13813" t="str">
            <v>Echinodorus</v>
          </cell>
        </row>
        <row r="13814">
          <cell r="B13814" t="str">
            <v>Echinodorus berteroi</v>
          </cell>
        </row>
        <row r="13815">
          <cell r="B13815" t="str">
            <v>Echinodorus cordifolius</v>
          </cell>
        </row>
        <row r="13816">
          <cell r="B13816" t="str">
            <v>Echinogammarus</v>
          </cell>
        </row>
        <row r="13817">
          <cell r="B13817" t="str">
            <v>Echinoida</v>
          </cell>
        </row>
        <row r="13818">
          <cell r="B13818" t="str">
            <v>Echinoidea</v>
          </cell>
        </row>
        <row r="13819">
          <cell r="B13819" t="str">
            <v>Echinomacrurus</v>
          </cell>
        </row>
        <row r="13820">
          <cell r="B13820" t="str">
            <v>Echinomacrurus mollis</v>
          </cell>
        </row>
        <row r="13821">
          <cell r="B13821" t="str">
            <v>Echinomacrurus occidentalis</v>
          </cell>
        </row>
        <row r="13822">
          <cell r="B13822" t="str">
            <v>Echinometra</v>
          </cell>
        </row>
        <row r="13823">
          <cell r="B13823" t="str">
            <v>Echinometra mathaei</v>
          </cell>
        </row>
        <row r="13824">
          <cell r="B13824" t="str">
            <v>Echinometra mathaei oblonga</v>
          </cell>
        </row>
        <row r="13825">
          <cell r="B13825" t="str">
            <v>Echinophryne</v>
          </cell>
        </row>
        <row r="13826">
          <cell r="B13826" t="str">
            <v>Echinophryne crassispina</v>
          </cell>
        </row>
        <row r="13827">
          <cell r="B13827" t="str">
            <v>Echinophryne mitchellii</v>
          </cell>
        </row>
        <row r="13828">
          <cell r="B13828" t="str">
            <v>Echinophryne reynoldsi</v>
          </cell>
        </row>
        <row r="13829">
          <cell r="B13829" t="str">
            <v>Echinops (Asteraceae)</v>
          </cell>
        </row>
        <row r="13830">
          <cell r="B13830" t="str">
            <v>Echinops (Tenrecinae)</v>
          </cell>
        </row>
        <row r="13831">
          <cell r="B13831" t="str">
            <v>Echinorhinidae</v>
          </cell>
        </row>
        <row r="13832">
          <cell r="B13832" t="str">
            <v>Echinorhinus</v>
          </cell>
        </row>
        <row r="13833">
          <cell r="B13833" t="str">
            <v>Echinorhinus brucus</v>
          </cell>
        </row>
        <row r="13834">
          <cell r="B13834" t="str">
            <v>Echinorhinus cookei</v>
          </cell>
        </row>
        <row r="13835">
          <cell r="B13835" t="str">
            <v>Echinorhinus spinosus***retired***use Echinorhinus brucus</v>
          </cell>
        </row>
        <row r="13836">
          <cell r="B13836" t="str">
            <v>Echinosphaerella</v>
          </cell>
        </row>
        <row r="13837">
          <cell r="B13837" t="str">
            <v>Echinosphaerella limnetica</v>
          </cell>
        </row>
        <row r="13838">
          <cell r="B13838" t="str">
            <v>Echinostrephus</v>
          </cell>
        </row>
        <row r="13839">
          <cell r="B13839" t="str">
            <v>Echinostrephus aciculatus</v>
          </cell>
        </row>
        <row r="13840">
          <cell r="B13840" t="str">
            <v>Echinothrix</v>
          </cell>
        </row>
        <row r="13841">
          <cell r="B13841" t="str">
            <v>Echinothrix calamaris</v>
          </cell>
        </row>
        <row r="13842">
          <cell r="B13842" t="str">
            <v>Echinothrix diadema</v>
          </cell>
        </row>
        <row r="13843">
          <cell r="B13843" t="str">
            <v>Echiodon</v>
          </cell>
        </row>
        <row r="13844">
          <cell r="B13844" t="str">
            <v>Echiodon dawsoni</v>
          </cell>
        </row>
        <row r="13845">
          <cell r="B13845" t="str">
            <v>Echiodon dentatus</v>
          </cell>
        </row>
        <row r="13846">
          <cell r="B13846" t="str">
            <v>Echiodon drummondii</v>
          </cell>
        </row>
        <row r="13847">
          <cell r="B13847" t="str">
            <v>Echiodon exsilium</v>
          </cell>
        </row>
        <row r="13848">
          <cell r="B13848" t="str">
            <v>Echiophis</v>
          </cell>
        </row>
        <row r="13849">
          <cell r="B13849" t="str">
            <v>Echiophis intertinctus</v>
          </cell>
        </row>
        <row r="13850">
          <cell r="B13850" t="str">
            <v>Echiophis mordax</v>
          </cell>
        </row>
        <row r="13851">
          <cell r="B13851" t="str">
            <v>Echiophis punctifer</v>
          </cell>
        </row>
        <row r="13852">
          <cell r="B13852" t="str">
            <v>Echiopsis</v>
          </cell>
        </row>
        <row r="13853">
          <cell r="B13853" t="str">
            <v>Echiopsis punctifer***retired***use Echiophis punctifer</v>
          </cell>
        </row>
        <row r="13854">
          <cell r="B13854" t="str">
            <v>Echiostoma</v>
          </cell>
        </row>
        <row r="13855">
          <cell r="B13855" t="str">
            <v>Echiostoma barbatum</v>
          </cell>
        </row>
        <row r="13856">
          <cell r="B13856" t="str">
            <v>Echiostoma tanneri***retired***use Echiostoma barbatum</v>
          </cell>
        </row>
        <row r="13857">
          <cell r="B13857" t="str">
            <v>Echiura</v>
          </cell>
        </row>
        <row r="13858">
          <cell r="B13858" t="str">
            <v>Echiuridae</v>
          </cell>
        </row>
        <row r="13859">
          <cell r="B13859" t="str">
            <v>Echiuroidea***retired***use Echiura</v>
          </cell>
        </row>
        <row r="13860">
          <cell r="B13860" t="str">
            <v>Echiuroinea***retired***use Echiura</v>
          </cell>
        </row>
        <row r="13861">
          <cell r="B13861" t="str">
            <v>Echiurus</v>
          </cell>
        </row>
        <row r="13862">
          <cell r="B13862" t="str">
            <v>Echiurus echiurus</v>
          </cell>
        </row>
        <row r="13863">
          <cell r="B13863" t="str">
            <v>Echiurus echiurus alaskanus</v>
          </cell>
        </row>
        <row r="13864">
          <cell r="B13864" t="str">
            <v>Eclipidrilus</v>
          </cell>
        </row>
        <row r="13865">
          <cell r="B13865" t="str">
            <v>Eclipidrilus daneus</v>
          </cell>
        </row>
        <row r="13866">
          <cell r="B13866" t="str">
            <v>Eclipidrilus lacustris</v>
          </cell>
        </row>
        <row r="13867">
          <cell r="B13867" t="str">
            <v>Eclipta prostrata</v>
          </cell>
        </row>
        <row r="13868">
          <cell r="B13868" t="str">
            <v>Eclysippe</v>
          </cell>
        </row>
        <row r="13869">
          <cell r="B13869" t="str">
            <v>Eclysippe trilobata</v>
          </cell>
        </row>
        <row r="13870">
          <cell r="B13870" t="str">
            <v>Eclysippe trilobotus***retired***use Anobothrus trilobotus</v>
          </cell>
        </row>
        <row r="13871">
          <cell r="B13871" t="str">
            <v>Ecnomidae</v>
          </cell>
        </row>
        <row r="13872">
          <cell r="B13872" t="str">
            <v>Ecrobia truncata</v>
          </cell>
        </row>
        <row r="13873">
          <cell r="B13873" t="str">
            <v>Ecsenius</v>
          </cell>
        </row>
        <row r="13874">
          <cell r="B13874" t="str">
            <v>Ecsenius bicolor</v>
          </cell>
        </row>
        <row r="13875">
          <cell r="B13875" t="str">
            <v>Ecsenius frontalis</v>
          </cell>
        </row>
        <row r="13876">
          <cell r="B13876" t="str">
            <v>Ecsenius hawaiiensis***retired***use Ecsenius bicolor</v>
          </cell>
        </row>
        <row r="13877">
          <cell r="B13877" t="str">
            <v>Ecsenius mandibularis</v>
          </cell>
        </row>
        <row r="13878">
          <cell r="B13878" t="str">
            <v>Ecsenius opsifrontalis</v>
          </cell>
        </row>
        <row r="13879">
          <cell r="B13879" t="str">
            <v>Ectemnia</v>
          </cell>
        </row>
        <row r="13880">
          <cell r="B13880" t="str">
            <v>Ectemnia invenusta</v>
          </cell>
        </row>
        <row r="13881">
          <cell r="B13881" t="str">
            <v>Ectemnia taeniatifrons</v>
          </cell>
        </row>
        <row r="13882">
          <cell r="B13882" t="str">
            <v>Ectinosoma</v>
          </cell>
        </row>
        <row r="13883">
          <cell r="B13883" t="str">
            <v>Ectinosoma curticorne</v>
          </cell>
        </row>
        <row r="13884">
          <cell r="B13884" t="str">
            <v>Ectinosomatidae</v>
          </cell>
        </row>
        <row r="13885">
          <cell r="B13885" t="str">
            <v>Ectocarpales</v>
          </cell>
        </row>
        <row r="13886">
          <cell r="B13886" t="str">
            <v>Ectocarpus</v>
          </cell>
        </row>
        <row r="13887">
          <cell r="B13887" t="str">
            <v>Ectocyclops</v>
          </cell>
        </row>
        <row r="13888">
          <cell r="B13888" t="str">
            <v>Ectocyclops phaleratus</v>
          </cell>
        </row>
        <row r="13889">
          <cell r="B13889" t="str">
            <v>Ectopleura</v>
          </cell>
        </row>
        <row r="13890">
          <cell r="B13890" t="str">
            <v>Ectopleura crocea</v>
          </cell>
        </row>
        <row r="13891">
          <cell r="B13891" t="str">
            <v>Ectopria</v>
          </cell>
        </row>
        <row r="13892">
          <cell r="B13892" t="str">
            <v>Ectopria cf. leechi</v>
          </cell>
        </row>
        <row r="13893">
          <cell r="B13893" t="str">
            <v>Ectopria leechi</v>
          </cell>
        </row>
        <row r="13894">
          <cell r="B13894" t="str">
            <v>Ectopria nervosa</v>
          </cell>
        </row>
        <row r="13895">
          <cell r="B13895" t="str">
            <v>Ectopria thoracica</v>
          </cell>
        </row>
        <row r="13896">
          <cell r="B13896" t="str">
            <v>Ectoprocta***retired***use Bryozoa</v>
          </cell>
        </row>
        <row r="13897">
          <cell r="B13897" t="str">
            <v>Ectreposebastes</v>
          </cell>
        </row>
        <row r="13898">
          <cell r="B13898" t="str">
            <v>Ectreposebastes imus</v>
          </cell>
        </row>
        <row r="13899">
          <cell r="B13899" t="str">
            <v>Edmundsius</v>
          </cell>
        </row>
        <row r="13900">
          <cell r="B13900" t="str">
            <v>Edmundsius agilis</v>
          </cell>
        </row>
        <row r="13901">
          <cell r="B13901" t="str">
            <v>Edotea montosa***retired***use Edotia montosa</v>
          </cell>
        </row>
        <row r="13902">
          <cell r="B13902" t="str">
            <v>Edotea triloba***retired***use Edotia triloba</v>
          </cell>
        </row>
        <row r="13903">
          <cell r="B13903" t="str">
            <v>Edotea***retired***use Edotia</v>
          </cell>
        </row>
        <row r="13904">
          <cell r="B13904" t="str">
            <v>Edotia</v>
          </cell>
        </row>
        <row r="13905">
          <cell r="B13905" t="str">
            <v>Edotia lyonsi</v>
          </cell>
        </row>
        <row r="13906">
          <cell r="B13906" t="str">
            <v>Edotia montosa</v>
          </cell>
        </row>
        <row r="13907">
          <cell r="B13907" t="str">
            <v>Edotia sublittoralis</v>
          </cell>
        </row>
        <row r="13908">
          <cell r="B13908" t="str">
            <v>Edotia triloba</v>
          </cell>
        </row>
        <row r="13909">
          <cell r="B13909" t="str">
            <v>Edwardsia</v>
          </cell>
        </row>
        <row r="13910">
          <cell r="B13910" t="str">
            <v>Edwardsia californica</v>
          </cell>
        </row>
        <row r="13911">
          <cell r="B13911" t="str">
            <v>Edwardsia elegans</v>
          </cell>
        </row>
        <row r="13912">
          <cell r="B13912" t="str">
            <v>Edwardsia handi</v>
          </cell>
        </row>
        <row r="13913">
          <cell r="B13913" t="str">
            <v>Edwardsia juliae</v>
          </cell>
        </row>
        <row r="13914">
          <cell r="B13914" t="str">
            <v>Edwardsia olguini</v>
          </cell>
        </row>
        <row r="13915">
          <cell r="B13915" t="str">
            <v>Edwardsia sipunculoides</v>
          </cell>
        </row>
        <row r="13916">
          <cell r="B13916" t="str">
            <v>Edwardsiidae</v>
          </cell>
        </row>
        <row r="13917">
          <cell r="B13917" t="str">
            <v>Eeyorius</v>
          </cell>
        </row>
        <row r="13918">
          <cell r="B13918" t="str">
            <v>Eeyorius hutchinsi</v>
          </cell>
        </row>
        <row r="13919">
          <cell r="B13919" t="str">
            <v>Egretta Thula</v>
          </cell>
        </row>
        <row r="13920">
          <cell r="B13920" t="str">
            <v>Ehirava</v>
          </cell>
        </row>
        <row r="13921">
          <cell r="B13921" t="str">
            <v>Ehirava fluviatilis</v>
          </cell>
        </row>
        <row r="13922">
          <cell r="B13922" t="str">
            <v>Ehlersia</v>
          </cell>
        </row>
        <row r="13923">
          <cell r="B13923" t="str">
            <v>Ehlersia cornuta***retired***use Syllis cornuta</v>
          </cell>
        </row>
        <row r="13924">
          <cell r="B13924" t="str">
            <v>Ehlersia heterochaeta</v>
          </cell>
        </row>
        <row r="13925">
          <cell r="B13925" t="str">
            <v>Eichhornia crassipes</v>
          </cell>
        </row>
        <row r="13926">
          <cell r="B13926" t="str">
            <v>Eigenmannia</v>
          </cell>
        </row>
        <row r="13927">
          <cell r="B13927" t="str">
            <v>Eigenmannia virescens</v>
          </cell>
        </row>
        <row r="13928">
          <cell r="B13928" t="str">
            <v>Einara</v>
          </cell>
        </row>
        <row r="13929">
          <cell r="B13929" t="str">
            <v>Einara edentula</v>
          </cell>
        </row>
        <row r="13930">
          <cell r="B13930" t="str">
            <v>Einara macrolepis</v>
          </cell>
        </row>
        <row r="13931">
          <cell r="B13931" t="str">
            <v>Einfeldia</v>
          </cell>
        </row>
        <row r="13932">
          <cell r="B13932" t="str">
            <v>Einfeldia longipes</v>
          </cell>
        </row>
        <row r="13933">
          <cell r="B13933" t="str">
            <v>Einfeldia natchitocheae</v>
          </cell>
        </row>
        <row r="13934">
          <cell r="B13934" t="str">
            <v>Einfeldia sp. A</v>
          </cell>
        </row>
        <row r="13935">
          <cell r="B13935" t="str">
            <v>Eirenidae</v>
          </cell>
        </row>
        <row r="13936">
          <cell r="B13936" t="str">
            <v>Eiseniella</v>
          </cell>
        </row>
        <row r="13937">
          <cell r="B13937" t="str">
            <v>Eiseniella tetraedra</v>
          </cell>
        </row>
        <row r="13938">
          <cell r="B13938" t="str">
            <v>Ekmania</v>
          </cell>
        </row>
        <row r="13939">
          <cell r="B13939" t="str">
            <v>Ektonodiastylis</v>
          </cell>
        </row>
        <row r="13940">
          <cell r="B13940" t="str">
            <v>Ektonodiastylis robusta</v>
          </cell>
        </row>
        <row r="13941">
          <cell r="B13941" t="str">
            <v>Elacatinus</v>
          </cell>
        </row>
        <row r="13942">
          <cell r="B13942" t="str">
            <v>Elacatinus chancei</v>
          </cell>
        </row>
        <row r="13943">
          <cell r="B13943" t="str">
            <v>Elacatinus digueti</v>
          </cell>
        </row>
        <row r="13944">
          <cell r="B13944" t="str">
            <v>Elacatinus evelynae</v>
          </cell>
        </row>
        <row r="13945">
          <cell r="B13945" t="str">
            <v>Elacatinus genie</v>
          </cell>
        </row>
        <row r="13946">
          <cell r="B13946" t="str">
            <v>Elacatinus horsti</v>
          </cell>
        </row>
        <row r="13947">
          <cell r="B13947" t="str">
            <v>Elacatinus louisae</v>
          </cell>
        </row>
        <row r="13948">
          <cell r="B13948" t="str">
            <v>Elacatinus macrodon</v>
          </cell>
        </row>
        <row r="13949">
          <cell r="B13949" t="str">
            <v>Elacatinus multifasciatus</v>
          </cell>
        </row>
        <row r="13950">
          <cell r="B13950" t="str">
            <v>Elacatinus oceanops</v>
          </cell>
        </row>
        <row r="13951">
          <cell r="B13951" t="str">
            <v>Elacatinus prochilos</v>
          </cell>
        </row>
        <row r="13952">
          <cell r="B13952" t="str">
            <v>Elacatinus saucrus</v>
          </cell>
        </row>
        <row r="13953">
          <cell r="B13953" t="str">
            <v>Elacatinus xanthiprora</v>
          </cell>
        </row>
        <row r="13954">
          <cell r="B13954" t="str">
            <v>Elaeagnus angustifolia</v>
          </cell>
        </row>
        <row r="13955">
          <cell r="B13955" t="str">
            <v>Elaeagnus umbellata</v>
          </cell>
        </row>
        <row r="13956">
          <cell r="B13956" t="str">
            <v>Elaeocyma empyrosia</v>
          </cell>
        </row>
        <row r="13957">
          <cell r="B13957" t="str">
            <v>Elaeodendron xylocarpum</v>
          </cell>
        </row>
        <row r="13958">
          <cell r="B13958" t="str">
            <v>Elagatis</v>
          </cell>
        </row>
        <row r="13959">
          <cell r="B13959" t="str">
            <v>Elagatis bipinnulata</v>
          </cell>
        </row>
        <row r="13960">
          <cell r="B13960" t="str">
            <v>Elakatothrix</v>
          </cell>
        </row>
        <row r="13961">
          <cell r="B13961" t="str">
            <v>Elakatothrix gelatinosa</v>
          </cell>
        </row>
        <row r="13962">
          <cell r="B13962" t="str">
            <v>Elakatothrix genevensis</v>
          </cell>
        </row>
        <row r="13963">
          <cell r="B13963" t="str">
            <v>Elakatothrix giplek</v>
          </cell>
        </row>
        <row r="13964">
          <cell r="B13964" t="str">
            <v>Elakatothrix viridis</v>
          </cell>
        </row>
        <row r="13965">
          <cell r="B13965" t="str">
            <v>Elakatotrichaceae</v>
          </cell>
        </row>
        <row r="13966">
          <cell r="B13966" t="str">
            <v>Elasmobranchii</v>
          </cell>
        </row>
        <row r="13967">
          <cell r="B13967" t="str">
            <v>Elasmopus</v>
          </cell>
        </row>
        <row r="13968">
          <cell r="B13968" t="str">
            <v>Elasmopus balkomanus</v>
          </cell>
        </row>
        <row r="13969">
          <cell r="B13969" t="str">
            <v>Elasmopus bampo</v>
          </cell>
        </row>
        <row r="13970">
          <cell r="B13970" t="str">
            <v>Elasmopus laevis</v>
          </cell>
        </row>
        <row r="13971">
          <cell r="B13971" t="str">
            <v>Elasmopus levis</v>
          </cell>
        </row>
        <row r="13972">
          <cell r="B13972" t="str">
            <v>Elasmopus mutatus</v>
          </cell>
        </row>
        <row r="13973">
          <cell r="B13973" t="str">
            <v>Elasmopus piikoi</v>
          </cell>
        </row>
        <row r="13974">
          <cell r="B13974" t="str">
            <v>Elasmopus pocillimanus</v>
          </cell>
        </row>
        <row r="13975">
          <cell r="B13975" t="str">
            <v>Elassochirus cavimanus</v>
          </cell>
        </row>
        <row r="13976">
          <cell r="B13976" t="str">
            <v>Elassochirus tenuimanus</v>
          </cell>
        </row>
        <row r="13977">
          <cell r="B13977" t="str">
            <v>Elassodiscus</v>
          </cell>
        </row>
        <row r="13978">
          <cell r="B13978" t="str">
            <v>Elassodiscus caudatus</v>
          </cell>
        </row>
        <row r="13979">
          <cell r="B13979" t="str">
            <v>Elassodiscus tremebundus</v>
          </cell>
        </row>
        <row r="13980">
          <cell r="B13980" t="str">
            <v>Elassoma</v>
          </cell>
        </row>
        <row r="13981">
          <cell r="B13981" t="str">
            <v>Elassoma alabamae</v>
          </cell>
        </row>
        <row r="13982">
          <cell r="B13982" t="str">
            <v>Elassoma boehlkei</v>
          </cell>
        </row>
        <row r="13983">
          <cell r="B13983" t="str">
            <v>Elassoma evergladei</v>
          </cell>
        </row>
        <row r="13984">
          <cell r="B13984" t="str">
            <v>Elassoma okatie</v>
          </cell>
        </row>
        <row r="13985">
          <cell r="B13985" t="str">
            <v>Elassoma okefenokee</v>
          </cell>
        </row>
        <row r="13986">
          <cell r="B13986" t="str">
            <v>Elassoma zonatum</v>
          </cell>
        </row>
        <row r="13987">
          <cell r="B13987" t="str">
            <v>Elassomatidae</v>
          </cell>
        </row>
        <row r="13988">
          <cell r="B13988" t="str">
            <v>Elassomatoidei</v>
          </cell>
        </row>
        <row r="13989">
          <cell r="B13989" t="str">
            <v>Elateridae</v>
          </cell>
        </row>
        <row r="13990">
          <cell r="B13990" t="str">
            <v>Elateroidea</v>
          </cell>
        </row>
        <row r="13991">
          <cell r="B13991" t="str">
            <v>Elates</v>
          </cell>
        </row>
        <row r="13992">
          <cell r="B13992" t="str">
            <v>Elates thompsoni</v>
          </cell>
        </row>
        <row r="13993">
          <cell r="B13993" t="str">
            <v>Elatine</v>
          </cell>
        </row>
        <row r="13994">
          <cell r="B13994" t="str">
            <v>Elatine brachysperma</v>
          </cell>
        </row>
        <row r="13995">
          <cell r="B13995" t="str">
            <v>Elatine minima</v>
          </cell>
        </row>
        <row r="13996">
          <cell r="B13996" t="str">
            <v>Elattarchus archidium</v>
          </cell>
        </row>
        <row r="13997">
          <cell r="B13997" t="str">
            <v>Electra crustulenta arctica</v>
          </cell>
        </row>
        <row r="13998">
          <cell r="B13998" t="str">
            <v>Electrona</v>
          </cell>
        </row>
        <row r="13999">
          <cell r="B13999" t="str">
            <v>Electrona antarctica</v>
          </cell>
        </row>
        <row r="14000">
          <cell r="B14000" t="str">
            <v>Electrona arctica***retired***use Protomyctophum arcticum</v>
          </cell>
        </row>
        <row r="14001">
          <cell r="B14001" t="str">
            <v>Electrona carlsbergi</v>
          </cell>
        </row>
        <row r="14002">
          <cell r="B14002" t="str">
            <v>Electrona paucirastra</v>
          </cell>
        </row>
        <row r="14003">
          <cell r="B14003" t="str">
            <v>Electrona risso</v>
          </cell>
        </row>
        <row r="14004">
          <cell r="B14004" t="str">
            <v>Electrona rissoi***retired***use Electrona risso</v>
          </cell>
        </row>
        <row r="14005">
          <cell r="B14005" t="str">
            <v>Electrona subaspera</v>
          </cell>
        </row>
        <row r="14006">
          <cell r="B14006" t="str">
            <v>Electrophoridae</v>
          </cell>
        </row>
        <row r="14007">
          <cell r="B14007" t="str">
            <v>Electrophorus</v>
          </cell>
        </row>
        <row r="14008">
          <cell r="B14008" t="str">
            <v>Electrophorus electricus</v>
          </cell>
        </row>
        <row r="14009">
          <cell r="B14009" t="str">
            <v>Electrophorus multivalvulus***retired***use Electrophorus electricus</v>
          </cell>
        </row>
        <row r="14010">
          <cell r="B14010" t="str">
            <v>Eleginus</v>
          </cell>
        </row>
        <row r="14011">
          <cell r="B14011" t="str">
            <v>Eleginus gracilis</v>
          </cell>
        </row>
        <row r="14012">
          <cell r="B14012" t="str">
            <v>Eleginus navaga***retired***use Eleginus nawaga</v>
          </cell>
        </row>
        <row r="14013">
          <cell r="B14013" t="str">
            <v>Eleginus nawaga</v>
          </cell>
        </row>
        <row r="14014">
          <cell r="B14014" t="str">
            <v>Eleocharis</v>
          </cell>
        </row>
        <row r="14015">
          <cell r="B14015" t="str">
            <v>Eleocharis acicularis</v>
          </cell>
        </row>
        <row r="14016">
          <cell r="B14016" t="str">
            <v>Eleocharis acicularis var. acicularis***retired***use Eleocharis acicularis</v>
          </cell>
        </row>
        <row r="14017">
          <cell r="B14017" t="str">
            <v>Eleocharis albida</v>
          </cell>
        </row>
        <row r="14018">
          <cell r="B14018" t="str">
            <v>Eleocharis baldwinii</v>
          </cell>
        </row>
        <row r="14019">
          <cell r="B14019" t="str">
            <v>Eleocharis bella</v>
          </cell>
        </row>
        <row r="14020">
          <cell r="B14020" t="str">
            <v>Eleocharis cellulosa</v>
          </cell>
        </row>
        <row r="14021">
          <cell r="B14021" t="str">
            <v>Eleocharis compressa</v>
          </cell>
        </row>
        <row r="14022">
          <cell r="B14022" t="str">
            <v>Eleocharis elliptica</v>
          </cell>
        </row>
        <row r="14023">
          <cell r="B14023" t="str">
            <v>Eleocharis elongata</v>
          </cell>
        </row>
        <row r="14024">
          <cell r="B14024" t="str">
            <v>Eleocharis engelmannii</v>
          </cell>
        </row>
        <row r="14025">
          <cell r="B14025" t="str">
            <v>Eleocharis equisetoides</v>
          </cell>
        </row>
        <row r="14026">
          <cell r="B14026" t="str">
            <v>Eleocharis erythropoda</v>
          </cell>
        </row>
        <row r="14027">
          <cell r="B14027" t="str">
            <v>Eleocharis fallax</v>
          </cell>
        </row>
        <row r="14028">
          <cell r="B14028" t="str">
            <v>Eleocharis halophila***retired***use Eleocharis uniglumis</v>
          </cell>
        </row>
        <row r="14029">
          <cell r="B14029" t="str">
            <v>Eleocharis intermedia</v>
          </cell>
        </row>
        <row r="14030">
          <cell r="B14030" t="str">
            <v>Eleocharis macrostachya</v>
          </cell>
        </row>
        <row r="14031">
          <cell r="B14031" t="str">
            <v>Eleocharis montevidensis</v>
          </cell>
        </row>
        <row r="14032">
          <cell r="B14032" t="str">
            <v>Eleocharis obtusa</v>
          </cell>
        </row>
        <row r="14033">
          <cell r="B14033" t="str">
            <v>Eleocharis ovata</v>
          </cell>
        </row>
        <row r="14034">
          <cell r="B14034" t="str">
            <v>Eleocharis palustris</v>
          </cell>
        </row>
        <row r="14035">
          <cell r="B14035" t="str">
            <v>Eleocharis palustris var. palustris</v>
          </cell>
        </row>
        <row r="14036">
          <cell r="B14036" t="str">
            <v>Eleocharis parvula</v>
          </cell>
        </row>
        <row r="14037">
          <cell r="B14037" t="str">
            <v>Eleocharis quadrangulata</v>
          </cell>
        </row>
        <row r="14038">
          <cell r="B14038" t="str">
            <v>Eleocharis quinqueflora</v>
          </cell>
        </row>
        <row r="14039">
          <cell r="B14039" t="str">
            <v>Eleocharis robbinsii</v>
          </cell>
        </row>
        <row r="14040">
          <cell r="B14040" t="str">
            <v>Eleocharis rostellata</v>
          </cell>
        </row>
        <row r="14041">
          <cell r="B14041" t="str">
            <v>Eleocharis smallii***retired***use Eleocharis palustris</v>
          </cell>
        </row>
        <row r="14042">
          <cell r="B14042" t="str">
            <v>Eleocharis tenuis</v>
          </cell>
        </row>
        <row r="14043">
          <cell r="B14043" t="str">
            <v>Eleocharis tuberculosa</v>
          </cell>
        </row>
        <row r="14044">
          <cell r="B14044" t="str">
            <v>Eleocharis uniglumis</v>
          </cell>
        </row>
        <row r="14045">
          <cell r="B14045" t="str">
            <v>Eleocharis vivipara</v>
          </cell>
        </row>
        <row r="14046">
          <cell r="B14046" t="str">
            <v>Eleocharis wolfii</v>
          </cell>
        </row>
        <row r="14047">
          <cell r="B14047" t="str">
            <v>Eleotridae</v>
          </cell>
        </row>
        <row r="14048">
          <cell r="B14048" t="str">
            <v>Eleotrididae***retired***use Eleotridae</v>
          </cell>
        </row>
        <row r="14049">
          <cell r="B14049" t="str">
            <v>Eleotris</v>
          </cell>
        </row>
        <row r="14050">
          <cell r="B14050" t="str">
            <v>Eleotris acanthopoma</v>
          </cell>
        </row>
        <row r="14051">
          <cell r="B14051" t="str">
            <v>Eleotris fusca</v>
          </cell>
        </row>
        <row r="14052">
          <cell r="B14052" t="str">
            <v>Eleotris fuscus***retired***use Eleotris fusca</v>
          </cell>
        </row>
        <row r="14053">
          <cell r="B14053" t="str">
            <v>Eleotris melanosoma</v>
          </cell>
        </row>
        <row r="14054">
          <cell r="B14054" t="str">
            <v>Eleotris picta</v>
          </cell>
        </row>
        <row r="14055">
          <cell r="B14055" t="str">
            <v>Eleotris pisonis</v>
          </cell>
        </row>
        <row r="14056">
          <cell r="B14056" t="str">
            <v>Eleotris sandwicensis</v>
          </cell>
        </row>
        <row r="14057">
          <cell r="B14057" t="str">
            <v>Eleotris smaragdus***retired***use Erotelis smaragdus</v>
          </cell>
        </row>
        <row r="14058">
          <cell r="B14058" t="str">
            <v>Elephantopus carolinianus</v>
          </cell>
        </row>
        <row r="14059">
          <cell r="B14059" t="str">
            <v>Elephantopus tomentosus</v>
          </cell>
        </row>
        <row r="14060">
          <cell r="B14060" t="str">
            <v>Eleutheonema tetradactylum***retired***use Eleutheronema tetradactylum</v>
          </cell>
        </row>
        <row r="14061">
          <cell r="B14061" t="str">
            <v>Eleutheonema tridactylum***retired***use Eleutheronema tridactylum</v>
          </cell>
        </row>
        <row r="14062">
          <cell r="B14062" t="str">
            <v>Eleutheonema***retired***use Eleutheronema</v>
          </cell>
        </row>
        <row r="14063">
          <cell r="B14063" t="str">
            <v>Eleutheronema</v>
          </cell>
        </row>
        <row r="14064">
          <cell r="B14064" t="str">
            <v>Eleutheronema tetradactylum</v>
          </cell>
        </row>
        <row r="14065">
          <cell r="B14065" t="str">
            <v>Eleutheronema tridactylum</v>
          </cell>
        </row>
        <row r="14066">
          <cell r="B14066" t="str">
            <v>Elgiva</v>
          </cell>
        </row>
        <row r="14067">
          <cell r="B14067" t="str">
            <v>Elimia</v>
          </cell>
        </row>
        <row r="14068">
          <cell r="B14068" t="str">
            <v>Elimia catenaria</v>
          </cell>
        </row>
        <row r="14069">
          <cell r="B14069" t="str">
            <v>Elimia clavaeformis</v>
          </cell>
        </row>
        <row r="14070">
          <cell r="B14070" t="str">
            <v>Elimia curvicostata</v>
          </cell>
        </row>
        <row r="14071">
          <cell r="B14071" t="str">
            <v>Elimia ebenum</v>
          </cell>
        </row>
        <row r="14072">
          <cell r="B14072" t="str">
            <v>Elimia edgariana</v>
          </cell>
        </row>
        <row r="14073">
          <cell r="B14073" t="str">
            <v>Elimia laqueata</v>
          </cell>
        </row>
        <row r="14074">
          <cell r="B14074" t="str">
            <v>Elimia livescens</v>
          </cell>
        </row>
        <row r="14075">
          <cell r="B14075" t="str">
            <v>Elimia potosiensis</v>
          </cell>
        </row>
        <row r="14076">
          <cell r="B14076" t="str">
            <v>Elimia simplex</v>
          </cell>
        </row>
        <row r="14077">
          <cell r="B14077" t="str">
            <v>Elimia virginica</v>
          </cell>
        </row>
        <row r="14078">
          <cell r="B14078" t="str">
            <v>Elimia/Pleurocera</v>
          </cell>
        </row>
        <row r="14079">
          <cell r="B14079" t="str">
            <v>Ellerbeckia</v>
          </cell>
        </row>
        <row r="14080">
          <cell r="B14080" t="str">
            <v>Ellerbeckia arenaria</v>
          </cell>
        </row>
        <row r="14081">
          <cell r="B14081" t="str">
            <v>Ellipes</v>
          </cell>
        </row>
        <row r="14082">
          <cell r="B14082" t="str">
            <v>Ellipes minuta</v>
          </cell>
        </row>
        <row r="14083">
          <cell r="B14083" t="str">
            <v>Ellipes minutus</v>
          </cell>
        </row>
        <row r="14084">
          <cell r="B14084" t="str">
            <v>Ellipsaria lineolata</v>
          </cell>
        </row>
        <row r="14085">
          <cell r="B14085" t="str">
            <v>Elliptera</v>
          </cell>
        </row>
        <row r="14086">
          <cell r="B14086" t="str">
            <v>Elliptio</v>
          </cell>
        </row>
        <row r="14087">
          <cell r="B14087" t="str">
            <v>Elliptio complanata</v>
          </cell>
        </row>
        <row r="14088">
          <cell r="B14088" t="str">
            <v>Elliptio crassidens</v>
          </cell>
        </row>
        <row r="14089">
          <cell r="B14089" t="str">
            <v>Elliptio dilatata</v>
          </cell>
        </row>
        <row r="14090">
          <cell r="B14090" t="str">
            <v>Elliptio icterina</v>
          </cell>
        </row>
        <row r="14091">
          <cell r="B14091" t="str">
            <v>Ellogobius***retired***use Mugilogobius</v>
          </cell>
        </row>
        <row r="14092">
          <cell r="B14092" t="str">
            <v>Elmidae</v>
          </cell>
        </row>
        <row r="14093">
          <cell r="B14093" t="str">
            <v>Elodea</v>
          </cell>
        </row>
        <row r="14094">
          <cell r="B14094" t="str">
            <v>Elodea canadensis</v>
          </cell>
        </row>
        <row r="14095">
          <cell r="B14095" t="str">
            <v>Elodea nuttallii</v>
          </cell>
        </row>
        <row r="14096">
          <cell r="B14096" t="str">
            <v>Elodes</v>
          </cell>
        </row>
        <row r="14097">
          <cell r="B14097" t="str">
            <v>Eloeophila</v>
          </cell>
        </row>
        <row r="14098">
          <cell r="B14098" t="str">
            <v>Elophila</v>
          </cell>
        </row>
        <row r="14099">
          <cell r="B14099" t="str">
            <v>Elopidae</v>
          </cell>
        </row>
        <row r="14100">
          <cell r="B14100" t="str">
            <v>Elopiformes</v>
          </cell>
        </row>
        <row r="14101">
          <cell r="B14101" t="str">
            <v>Elopoidei***retired***use Elopiformes</v>
          </cell>
        </row>
        <row r="14102">
          <cell r="B14102" t="str">
            <v>Elopomorpha</v>
          </cell>
        </row>
        <row r="14103">
          <cell r="B14103" t="str">
            <v>Elops</v>
          </cell>
        </row>
        <row r="14104">
          <cell r="B14104" t="str">
            <v>Elops affinis</v>
          </cell>
        </row>
        <row r="14105">
          <cell r="B14105" t="str">
            <v>Elops hawaiensis</v>
          </cell>
        </row>
        <row r="14106">
          <cell r="B14106" t="str">
            <v>Elops hawaiiensis***retired***use Elops hawaiensis</v>
          </cell>
        </row>
        <row r="14107">
          <cell r="B14107" t="str">
            <v>Elops saurus</v>
          </cell>
        </row>
        <row r="14108">
          <cell r="B14108" t="str">
            <v>Elpeddo</v>
          </cell>
        </row>
        <row r="14109">
          <cell r="B14109" t="str">
            <v>Elthusa vulgaris</v>
          </cell>
        </row>
        <row r="14110">
          <cell r="B14110" t="str">
            <v>Elymus</v>
          </cell>
        </row>
        <row r="14111">
          <cell r="B14111" t="str">
            <v>Elymus canadensis</v>
          </cell>
        </row>
        <row r="14112">
          <cell r="B14112" t="str">
            <v>Elymus elymoides</v>
          </cell>
        </row>
        <row r="14113">
          <cell r="B14113" t="str">
            <v>Elymus glaucus</v>
          </cell>
        </row>
        <row r="14114">
          <cell r="B14114" t="str">
            <v>Elymus glaucus ssp. glaucus</v>
          </cell>
        </row>
        <row r="14115">
          <cell r="B14115" t="str">
            <v>Elymus hystrix</v>
          </cell>
        </row>
        <row r="14116">
          <cell r="B14116" t="str">
            <v>Elymus lanceolatus</v>
          </cell>
        </row>
        <row r="14117">
          <cell r="B14117" t="str">
            <v>Elymus lanceolatus ssp. lanceolatus</v>
          </cell>
        </row>
        <row r="14118">
          <cell r="B14118" t="str">
            <v>Elymus repens</v>
          </cell>
        </row>
        <row r="14119">
          <cell r="B14119" t="str">
            <v>Elymus trachycaulus</v>
          </cell>
        </row>
        <row r="14120">
          <cell r="B14120" t="str">
            <v>Elymus trachycaulus ssp. subsecundus</v>
          </cell>
        </row>
        <row r="14121">
          <cell r="B14121" t="str">
            <v>Elymus trachycaulus ssp. trachycaulus</v>
          </cell>
        </row>
        <row r="14122">
          <cell r="B14122" t="str">
            <v>Elymus villosus</v>
          </cell>
        </row>
        <row r="14123">
          <cell r="B14123" t="str">
            <v>Elymus virginicus</v>
          </cell>
        </row>
        <row r="14124">
          <cell r="B14124" t="str">
            <v>Elymus virginicus var. virginicus</v>
          </cell>
        </row>
        <row r="14125">
          <cell r="B14125" t="str">
            <v>Elymus X pseudorepens</v>
          </cell>
        </row>
        <row r="14126">
          <cell r="B14126" t="str">
            <v>Elysia</v>
          </cell>
        </row>
        <row r="14127">
          <cell r="B14127" t="str">
            <v>Elysia chlorotica</v>
          </cell>
        </row>
        <row r="14128">
          <cell r="B14128" t="str">
            <v>Elysia evelinae</v>
          </cell>
        </row>
        <row r="14129">
          <cell r="B14129" t="str">
            <v>Elytraria caroliniensis</v>
          </cell>
        </row>
        <row r="14130">
          <cell r="B14130" t="str">
            <v>Emarginula</v>
          </cell>
        </row>
        <row r="14131">
          <cell r="B14131" t="str">
            <v>Embassichthys bathybius***retired***use Microstomus bathybius</v>
          </cell>
        </row>
        <row r="14132">
          <cell r="B14132" t="str">
            <v>Embassichthys***retired***use Microstomus</v>
          </cell>
        </row>
        <row r="14133">
          <cell r="B14133" t="str">
            <v>Embiotoca</v>
          </cell>
        </row>
        <row r="14134">
          <cell r="B14134" t="str">
            <v>Embiotoca jacksoni</v>
          </cell>
        </row>
        <row r="14135">
          <cell r="B14135" t="str">
            <v>Embiotoca lateralis</v>
          </cell>
        </row>
        <row r="14136">
          <cell r="B14136" t="str">
            <v>Embiotocidae</v>
          </cell>
        </row>
        <row r="14137">
          <cell r="B14137" t="str">
            <v>Emblemaria</v>
          </cell>
        </row>
        <row r="14138">
          <cell r="B14138" t="str">
            <v>Emblemaria atlantica</v>
          </cell>
        </row>
        <row r="14139">
          <cell r="B14139" t="str">
            <v>Emblemaria bahamensis***retired***use Emblemariopsis bahamensis</v>
          </cell>
        </row>
        <row r="14140">
          <cell r="B14140" t="str">
            <v>Emblemaria bottomei***retired***use Emblemariopsis bottomei</v>
          </cell>
        </row>
        <row r="14141">
          <cell r="B14141" t="str">
            <v>Emblemaria diaphana***retired***use Emblemariopsis diaphanus</v>
          </cell>
        </row>
        <row r="14142">
          <cell r="B14142" t="str">
            <v>Emblemaria pandionis</v>
          </cell>
        </row>
        <row r="14143">
          <cell r="B14143" t="str">
            <v>Emblemaria piratula</v>
          </cell>
        </row>
        <row r="14144">
          <cell r="B14144" t="str">
            <v>Emblemariopsis</v>
          </cell>
        </row>
        <row r="14145">
          <cell r="B14145" t="str">
            <v>Emblemariopsis bahamensis</v>
          </cell>
        </row>
        <row r="14146">
          <cell r="B14146" t="str">
            <v>Emblemariopsis bottomei</v>
          </cell>
        </row>
        <row r="14147">
          <cell r="B14147" t="str">
            <v>Emblemariopsis diaphanus</v>
          </cell>
        </row>
        <row r="14148">
          <cell r="B14148" t="str">
            <v>Emblemariopsis signifera</v>
          </cell>
        </row>
        <row r="14149">
          <cell r="B14149" t="str">
            <v>Embryx***retired***use Lycenchelys</v>
          </cell>
        </row>
        <row r="14150">
          <cell r="B14150" t="str">
            <v>Emerita</v>
          </cell>
        </row>
        <row r="14151">
          <cell r="B14151" t="str">
            <v>Emerita analoga</v>
          </cell>
        </row>
        <row r="14152">
          <cell r="B14152" t="str">
            <v>Emerita benedicti</v>
          </cell>
        </row>
        <row r="14153">
          <cell r="B14153" t="str">
            <v>Emerita talpoida</v>
          </cell>
        </row>
        <row r="14154">
          <cell r="B14154" t="str">
            <v>Emissola ganearum***retired***use Mustelus antarcticus</v>
          </cell>
        </row>
        <row r="14155">
          <cell r="B14155" t="str">
            <v>Emissola maugeana***retired***use Mustelus antarcticus</v>
          </cell>
        </row>
        <row r="14156">
          <cell r="B14156" t="str">
            <v>Emissola***retired***use Mustelus</v>
          </cell>
        </row>
        <row r="14157">
          <cell r="B14157" t="str">
            <v>Emissolidae***retired***use Triakidae</v>
          </cell>
        </row>
        <row r="14158">
          <cell r="B14158" t="str">
            <v>Emmeekia***retired***use Halichoeres</v>
          </cell>
        </row>
        <row r="14159">
          <cell r="B14159" t="str">
            <v>Emmelichthyidae</v>
          </cell>
        </row>
        <row r="14160">
          <cell r="B14160" t="str">
            <v>Emmelichthyops</v>
          </cell>
        </row>
        <row r="14161">
          <cell r="B14161" t="str">
            <v>Emmelichthyops atlanticus</v>
          </cell>
        </row>
        <row r="14162">
          <cell r="B14162" t="str">
            <v>Emmelichthys</v>
          </cell>
        </row>
        <row r="14163">
          <cell r="B14163" t="str">
            <v>Emmelichthys karnellai</v>
          </cell>
        </row>
        <row r="14164">
          <cell r="B14164" t="str">
            <v>Emmelichthys nitidus</v>
          </cell>
        </row>
        <row r="14165">
          <cell r="B14165" t="str">
            <v>Emmelichthys struhsakeri</v>
          </cell>
        </row>
        <row r="14166">
          <cell r="B14166" t="str">
            <v>Empetrichthys</v>
          </cell>
        </row>
        <row r="14167">
          <cell r="B14167" t="str">
            <v>Empetrichthys latos</v>
          </cell>
        </row>
        <row r="14168">
          <cell r="B14168" t="str">
            <v>Empetrichthys merriami</v>
          </cell>
        </row>
        <row r="14169">
          <cell r="B14169" t="str">
            <v>Empetrum nigrum</v>
          </cell>
        </row>
        <row r="14170">
          <cell r="B14170" t="str">
            <v>Emphyastes</v>
          </cell>
        </row>
        <row r="14171">
          <cell r="B14171" t="str">
            <v>Empididae</v>
          </cell>
        </row>
        <row r="14172">
          <cell r="B14172" t="str">
            <v>Empidinae</v>
          </cell>
        </row>
        <row r="14173">
          <cell r="B14173" t="str">
            <v>Empidonax Traillii</v>
          </cell>
        </row>
        <row r="14174">
          <cell r="B14174" t="str">
            <v>Emplectonema gracile</v>
          </cell>
        </row>
        <row r="14175">
          <cell r="B14175" t="str">
            <v>Emplectonematidae</v>
          </cell>
        </row>
        <row r="14176">
          <cell r="B14176" t="str">
            <v>Enallagma</v>
          </cell>
        </row>
        <row r="14177">
          <cell r="B14177" t="str">
            <v>Enallagma annexum</v>
          </cell>
        </row>
        <row r="14178">
          <cell r="B14178" t="str">
            <v>Enallagma antennatum</v>
          </cell>
        </row>
        <row r="14179">
          <cell r="B14179" t="str">
            <v>Enallagma aspersum</v>
          </cell>
        </row>
        <row r="14180">
          <cell r="B14180" t="str">
            <v>Enallagma basidens</v>
          </cell>
        </row>
        <row r="14181">
          <cell r="B14181" t="str">
            <v>Enallagma boreale</v>
          </cell>
        </row>
        <row r="14182">
          <cell r="B14182" t="str">
            <v>Enallagma carunculatum</v>
          </cell>
        </row>
        <row r="14183">
          <cell r="B14183" t="str">
            <v>Enallagma civile</v>
          </cell>
        </row>
        <row r="14184">
          <cell r="B14184" t="str">
            <v>Enallagma clausum</v>
          </cell>
        </row>
        <row r="14185">
          <cell r="B14185" t="str">
            <v>Enallagma coecum</v>
          </cell>
        </row>
        <row r="14186">
          <cell r="B14186" t="str">
            <v>Enallagma cyathigerum</v>
          </cell>
        </row>
        <row r="14187">
          <cell r="B14187" t="str">
            <v>Enallagma daeckii</v>
          </cell>
        </row>
        <row r="14188">
          <cell r="B14188" t="str">
            <v>Enallagma divagans</v>
          </cell>
        </row>
        <row r="14189">
          <cell r="B14189" t="str">
            <v>Enallagma doubledayi</v>
          </cell>
        </row>
        <row r="14190">
          <cell r="B14190" t="str">
            <v>Enallagma durum</v>
          </cell>
        </row>
        <row r="14191">
          <cell r="B14191" t="str">
            <v>Enallagma ebrium</v>
          </cell>
        </row>
        <row r="14192">
          <cell r="B14192" t="str">
            <v>Enallagma exsulans</v>
          </cell>
        </row>
        <row r="14193">
          <cell r="B14193" t="str">
            <v>Enallagma geminatum</v>
          </cell>
        </row>
        <row r="14194">
          <cell r="B14194" t="str">
            <v>Enallagma hageni</v>
          </cell>
        </row>
        <row r="14195">
          <cell r="B14195" t="str">
            <v>Enallagma minusculum</v>
          </cell>
        </row>
        <row r="14196">
          <cell r="B14196" t="str">
            <v>Enallagma praevarum</v>
          </cell>
        </row>
        <row r="14197">
          <cell r="B14197" t="str">
            <v>Enallagma signatum</v>
          </cell>
        </row>
        <row r="14198">
          <cell r="B14198" t="str">
            <v>Enallagma traviatum</v>
          </cell>
        </row>
        <row r="14199">
          <cell r="B14199" t="str">
            <v>Enallagma vernale</v>
          </cell>
        </row>
        <row r="14200">
          <cell r="B14200" t="str">
            <v>Enallagma vesperum</v>
          </cell>
        </row>
        <row r="14201">
          <cell r="B14201" t="str">
            <v>Enallagma weewa</v>
          </cell>
        </row>
        <row r="14202">
          <cell r="B14202" t="str">
            <v>Enallax coelastroides</v>
          </cell>
        </row>
        <row r="14203">
          <cell r="B14203" t="str">
            <v>Enallopaguropsis guatemoci</v>
          </cell>
        </row>
        <row r="14204">
          <cell r="B14204" t="str">
            <v>Encentrum</v>
          </cell>
        </row>
        <row r="14205">
          <cell r="B14205" t="str">
            <v>Encheliophis</v>
          </cell>
        </row>
        <row r="14206">
          <cell r="B14206" t="str">
            <v>Encheliophis boraborensis</v>
          </cell>
        </row>
        <row r="14207">
          <cell r="B14207" t="str">
            <v>Encheliophis dubius***retired***use Carapus dubius</v>
          </cell>
        </row>
        <row r="14208">
          <cell r="B14208" t="str">
            <v>Encheliophis gracilis</v>
          </cell>
        </row>
        <row r="14209">
          <cell r="B14209" t="str">
            <v>Encheliophis homei</v>
          </cell>
        </row>
        <row r="14210">
          <cell r="B14210" t="str">
            <v>Encheliophis jordani***retired***use Encheliophis vermicularis</v>
          </cell>
        </row>
        <row r="14211">
          <cell r="B14211" t="str">
            <v>Encheliophis punctatus</v>
          </cell>
        </row>
        <row r="14212">
          <cell r="B14212" t="str">
            <v>Encheliophis sagamianus</v>
          </cell>
        </row>
        <row r="14213">
          <cell r="B14213" t="str">
            <v>Encheliophis vermicularis</v>
          </cell>
        </row>
        <row r="14214">
          <cell r="B14214" t="str">
            <v>Encheliophis vermiops</v>
          </cell>
        </row>
        <row r="14215">
          <cell r="B14215" t="str">
            <v>Enchelybrotula</v>
          </cell>
        </row>
        <row r="14216">
          <cell r="B14216" t="str">
            <v>Enchelybrotula gomoni</v>
          </cell>
        </row>
        <row r="14217">
          <cell r="B14217" t="str">
            <v>Enchelybrotula paucidens</v>
          </cell>
        </row>
        <row r="14218">
          <cell r="B14218" t="str">
            <v>Enchelycore</v>
          </cell>
        </row>
        <row r="14219">
          <cell r="B14219" t="str">
            <v>Enchelycore anatina</v>
          </cell>
        </row>
        <row r="14220">
          <cell r="B14220" t="str">
            <v>Enchelycore bayeri</v>
          </cell>
        </row>
        <row r="14221">
          <cell r="B14221" t="str">
            <v>Enchelycore bikinensis***retired***use Enchelycore bikiniensis</v>
          </cell>
        </row>
        <row r="14222">
          <cell r="B14222" t="str">
            <v>Enchelycore bikiniensis</v>
          </cell>
        </row>
        <row r="14223">
          <cell r="B14223" t="str">
            <v>Enchelycore carychroa</v>
          </cell>
        </row>
        <row r="14224">
          <cell r="B14224" t="str">
            <v>Enchelycore nigricans</v>
          </cell>
        </row>
        <row r="14225">
          <cell r="B14225" t="str">
            <v>Enchelycore pardalis</v>
          </cell>
        </row>
        <row r="14226">
          <cell r="B14226" t="str">
            <v>Enchelycore schismatorhynchus</v>
          </cell>
        </row>
        <row r="14227">
          <cell r="B14227" t="str">
            <v>Enchelynassa</v>
          </cell>
        </row>
        <row r="14228">
          <cell r="B14228" t="str">
            <v>Enchelynassa canina</v>
          </cell>
        </row>
        <row r="14229">
          <cell r="B14229" t="str">
            <v>Enchelyopus</v>
          </cell>
        </row>
        <row r="14230">
          <cell r="B14230" t="str">
            <v>Enchelyopus cimbrius</v>
          </cell>
        </row>
        <row r="14231">
          <cell r="B14231" t="str">
            <v>Enchelyurus</v>
          </cell>
        </row>
        <row r="14232">
          <cell r="B14232" t="str">
            <v>Enchelyurus brunneolus</v>
          </cell>
        </row>
        <row r="14233">
          <cell r="B14233" t="str">
            <v>Enchytraeida</v>
          </cell>
        </row>
        <row r="14234">
          <cell r="B14234" t="str">
            <v>Enchytraeidae</v>
          </cell>
        </row>
        <row r="14235">
          <cell r="B14235" t="str">
            <v>Enchytraeoidea</v>
          </cell>
        </row>
        <row r="14236">
          <cell r="B14236" t="str">
            <v>Enchytraeus</v>
          </cell>
        </row>
        <row r="14237">
          <cell r="B14237" t="str">
            <v>Encope aberrans</v>
          </cell>
        </row>
        <row r="14238">
          <cell r="B14238" t="str">
            <v>Encrasicholina</v>
          </cell>
        </row>
        <row r="14239">
          <cell r="B14239" t="str">
            <v>Encrasicholina devisi</v>
          </cell>
        </row>
        <row r="14240">
          <cell r="B14240" t="str">
            <v>Encrasicholina heteroloba</v>
          </cell>
        </row>
        <row r="14241">
          <cell r="B14241" t="str">
            <v>Encrasicholina oligobranchus</v>
          </cell>
        </row>
        <row r="14242">
          <cell r="B14242" t="str">
            <v>Encrasicholina punctifer</v>
          </cell>
        </row>
        <row r="14243">
          <cell r="B14243" t="str">
            <v>Encrasicholina purpurea</v>
          </cell>
        </row>
        <row r="14244">
          <cell r="B14244" t="str">
            <v>Encyclia</v>
          </cell>
        </row>
        <row r="14245">
          <cell r="B14245" t="str">
            <v>Encyclia tampensis</v>
          </cell>
        </row>
        <row r="14246">
          <cell r="B14246" t="str">
            <v>Encyonema</v>
          </cell>
        </row>
        <row r="14247">
          <cell r="B14247" t="str">
            <v>Encyonema alpinum</v>
          </cell>
        </row>
        <row r="14248">
          <cell r="B14248" t="str">
            <v>Encyonema angustecapitatum</v>
          </cell>
        </row>
        <row r="14249">
          <cell r="B14249" t="str">
            <v>Encyonema appalachianum</v>
          </cell>
        </row>
        <row r="14250">
          <cell r="B14250" t="str">
            <v>Encyonema auerswaldii</v>
          </cell>
        </row>
        <row r="14251">
          <cell r="B14251" t="str">
            <v>Encyonema brehmii</v>
          </cell>
        </row>
        <row r="14252">
          <cell r="B14252" t="str">
            <v>Encyonema brevicapitatum</v>
          </cell>
        </row>
        <row r="14253">
          <cell r="B14253" t="str">
            <v>Encyonema caespitosum</v>
          </cell>
        </row>
        <row r="14254">
          <cell r="B14254" t="str">
            <v>Encyonema carina</v>
          </cell>
        </row>
        <row r="14255">
          <cell r="B14255" t="str">
            <v>Encyonema cespitosum</v>
          </cell>
        </row>
        <row r="14256">
          <cell r="B14256" t="str">
            <v>Encyonema cespitosum var. comensis</v>
          </cell>
        </row>
        <row r="14257">
          <cell r="B14257" t="str">
            <v>Encyonema elginense</v>
          </cell>
        </row>
        <row r="14258">
          <cell r="B14258" t="str">
            <v>Encyonema evergladianum</v>
          </cell>
        </row>
        <row r="14259">
          <cell r="B14259" t="str">
            <v>Encyonema fogedii</v>
          </cell>
        </row>
        <row r="14260">
          <cell r="B14260" t="str">
            <v>Encyonema gaeumanii</v>
          </cell>
        </row>
        <row r="14261">
          <cell r="B14261" t="str">
            <v>Encyonema gaeumannii</v>
          </cell>
        </row>
        <row r="14262">
          <cell r="B14262" t="str">
            <v>Encyonema geisslerae</v>
          </cell>
        </row>
        <row r="14263">
          <cell r="B14263" t="str">
            <v>Encyonema gracile</v>
          </cell>
        </row>
        <row r="14264">
          <cell r="B14264" t="str">
            <v>Encyonema groenlandica</v>
          </cell>
        </row>
        <row r="14265">
          <cell r="B14265" t="str">
            <v>Encyonema hamsherae</v>
          </cell>
        </row>
        <row r="14266">
          <cell r="B14266" t="str">
            <v>Encyonema hebridicum</v>
          </cell>
        </row>
        <row r="14267">
          <cell r="B14267" t="str">
            <v>Encyonema hebridiforme</v>
          </cell>
        </row>
        <row r="14268">
          <cell r="B14268" t="str">
            <v>Encyonema hilliardii</v>
          </cell>
        </row>
        <row r="14269">
          <cell r="B14269" t="str">
            <v>Encyonema hophense</v>
          </cell>
        </row>
        <row r="14270">
          <cell r="B14270" t="str">
            <v>Encyonema kamtschaticum</v>
          </cell>
        </row>
        <row r="14271">
          <cell r="B14271" t="str">
            <v>Encyonema kamtschaticum v. parva</v>
          </cell>
        </row>
        <row r="14272">
          <cell r="B14272" t="str">
            <v>Encyonema lacustre</v>
          </cell>
        </row>
        <row r="14273">
          <cell r="B14273" t="str">
            <v>Encyonema lange-bertalotii</v>
          </cell>
        </row>
        <row r="14274">
          <cell r="B14274" t="str">
            <v>Encyonema latens</v>
          </cell>
        </row>
        <row r="14275">
          <cell r="B14275" t="str">
            <v>Encyonema latum</v>
          </cell>
        </row>
        <row r="14276">
          <cell r="B14276" t="str">
            <v>Encyonema leibleinii</v>
          </cell>
        </row>
        <row r="14277">
          <cell r="B14277" t="str">
            <v>Encyonema lineolatum</v>
          </cell>
        </row>
        <row r="14278">
          <cell r="B14278" t="str">
            <v>Encyonema lunatum</v>
          </cell>
        </row>
        <row r="14279">
          <cell r="B14279" t="str">
            <v>Encyonema lunatum var. alaskaense</v>
          </cell>
        </row>
        <row r="14280">
          <cell r="B14280" t="str">
            <v>Encyonema mesianum</v>
          </cell>
        </row>
        <row r="14281">
          <cell r="B14281" t="str">
            <v>Encyonema minuta var. pseudogracilis</v>
          </cell>
        </row>
        <row r="14282">
          <cell r="B14282" t="str">
            <v>Encyonema minutiforme</v>
          </cell>
        </row>
        <row r="14283">
          <cell r="B14283" t="str">
            <v>Encyonema minutum</v>
          </cell>
        </row>
        <row r="14284">
          <cell r="B14284" t="str">
            <v>Encyonema minutum var. pseudogracilis</v>
          </cell>
        </row>
        <row r="14285">
          <cell r="B14285" t="str">
            <v>Encyonema muelleri</v>
          </cell>
        </row>
        <row r="14286">
          <cell r="B14286" t="str">
            <v>Encyonema muelleri f. ventricosa</v>
          </cell>
        </row>
        <row r="14287">
          <cell r="B14287" t="str">
            <v>Encyonema muelleri var. ventricosa</v>
          </cell>
        </row>
        <row r="14288">
          <cell r="B14288" t="str">
            <v>Encyonema neogracile</v>
          </cell>
        </row>
        <row r="14289">
          <cell r="B14289" t="str">
            <v>Encyonema nicafei</v>
          </cell>
        </row>
        <row r="14290">
          <cell r="B14290" t="str">
            <v>Encyonema norvegica</v>
          </cell>
        </row>
        <row r="14291">
          <cell r="B14291" t="str">
            <v>Encyonema norvegicum</v>
          </cell>
        </row>
        <row r="14292">
          <cell r="B14292" t="str">
            <v>Encyonema obscurum</v>
          </cell>
        </row>
        <row r="14293">
          <cell r="B14293" t="str">
            <v>Encyonema obscurum var. alpina</v>
          </cell>
        </row>
        <row r="14294">
          <cell r="B14294" t="str">
            <v>Encyonema pankowii</v>
          </cell>
        </row>
        <row r="14295">
          <cell r="B14295" t="str">
            <v>Encyonema paucistriatum</v>
          </cell>
        </row>
        <row r="14296">
          <cell r="B14296" t="str">
            <v>Encyonema pergracile</v>
          </cell>
        </row>
        <row r="14297">
          <cell r="B14297" t="str">
            <v>Encyonema perminutum</v>
          </cell>
        </row>
        <row r="14298">
          <cell r="B14298" t="str">
            <v>Encyonema perpusillum</v>
          </cell>
        </row>
        <row r="14299">
          <cell r="B14299" t="str">
            <v>Encyonema perpussilum</v>
          </cell>
        </row>
        <row r="14300">
          <cell r="B14300" t="str">
            <v>Encyonema procerum</v>
          </cell>
        </row>
        <row r="14301">
          <cell r="B14301" t="str">
            <v>Encyonema prostrata</v>
          </cell>
        </row>
        <row r="14302">
          <cell r="B14302" t="str">
            <v>Encyonema prostratum</v>
          </cell>
        </row>
        <row r="14303">
          <cell r="B14303" t="str">
            <v>Encyonema reichardtii</v>
          </cell>
        </row>
        <row r="14304">
          <cell r="B14304" t="str">
            <v>Encyonema reimeri</v>
          </cell>
        </row>
        <row r="14305">
          <cell r="B14305" t="str">
            <v>Encyonema semilanceolatum</v>
          </cell>
        </row>
        <row r="14306">
          <cell r="B14306" t="str">
            <v>Encyonema sibericum</v>
          </cell>
        </row>
        <row r="14307">
          <cell r="B14307" t="str">
            <v>Encyonema silesiacum</v>
          </cell>
        </row>
        <row r="14308">
          <cell r="B14308" t="str">
            <v>Encyonema silesiacum var. altensis</v>
          </cell>
        </row>
        <row r="14309">
          <cell r="B14309" t="str">
            <v>Encyonema silesiacum var. excisa</v>
          </cell>
        </row>
        <row r="14310">
          <cell r="B14310" t="str">
            <v>Encyonema silesiacum var. lata</v>
          </cell>
        </row>
        <row r="14311">
          <cell r="B14311" t="str">
            <v>Encyonema simile</v>
          </cell>
        </row>
        <row r="14312">
          <cell r="B14312" t="str">
            <v>Encyonema sinicum</v>
          </cell>
        </row>
        <row r="14313">
          <cell r="B14313" t="str">
            <v>Encyonema subminutum</v>
          </cell>
        </row>
        <row r="14314">
          <cell r="B14314" t="str">
            <v>Encyonema subobscurum</v>
          </cell>
        </row>
        <row r="14315">
          <cell r="B14315" t="str">
            <v>Encyonema temperei</v>
          </cell>
        </row>
        <row r="14316">
          <cell r="B14316" t="str">
            <v>Encyonema tenerum</v>
          </cell>
        </row>
        <row r="14317">
          <cell r="B14317" t="str">
            <v>Encyonema tenuissimum</v>
          </cell>
        </row>
        <row r="14318">
          <cell r="B14318" t="str">
            <v>Encyonema trianguliforme</v>
          </cell>
        </row>
        <row r="14319">
          <cell r="B14319" t="str">
            <v>Encyonema triangulum</v>
          </cell>
        </row>
        <row r="14320">
          <cell r="B14320" t="str">
            <v>Encyonema tumida</v>
          </cell>
        </row>
        <row r="14321">
          <cell r="B14321" t="str">
            <v>Encyonema ventricosum</v>
          </cell>
        </row>
        <row r="14322">
          <cell r="B14322" t="str">
            <v>Encyonema vulgare</v>
          </cell>
        </row>
        <row r="14323">
          <cell r="B14323" t="str">
            <v>Encyonema yellowstonianum</v>
          </cell>
        </row>
        <row r="14324">
          <cell r="B14324" t="str">
            <v>Encyonopsi delicatissima</v>
          </cell>
        </row>
        <row r="14325">
          <cell r="B14325" t="str">
            <v>Encyonopsis</v>
          </cell>
        </row>
        <row r="14326">
          <cell r="B14326" t="str">
            <v>Encyonopsis aequalis</v>
          </cell>
        </row>
        <row r="14327">
          <cell r="B14327" t="str">
            <v>Encyonopsis albertana</v>
          </cell>
        </row>
        <row r="14328">
          <cell r="B14328" t="str">
            <v>Encyonopsis alpina</v>
          </cell>
        </row>
        <row r="14329">
          <cell r="B14329" t="str">
            <v>Encyonopsis cesatiformis</v>
          </cell>
        </row>
        <row r="14330">
          <cell r="B14330" t="str">
            <v>Encyonopsis cesatii</v>
          </cell>
        </row>
        <row r="14331">
          <cell r="B14331" t="str">
            <v>Encyonopsis czarneckii</v>
          </cell>
        </row>
        <row r="14332">
          <cell r="B14332" t="str">
            <v>Encyonopsis delicatissima</v>
          </cell>
        </row>
        <row r="14333">
          <cell r="B14333" t="str">
            <v>Encyonopsis descripta</v>
          </cell>
        </row>
        <row r="14334">
          <cell r="B14334" t="str">
            <v>Encyonopsis evergladianum</v>
          </cell>
        </row>
        <row r="14335">
          <cell r="B14335" t="str">
            <v>Encyonopsis falaisensis</v>
          </cell>
        </row>
        <row r="14336">
          <cell r="B14336" t="str">
            <v>Encyonopsis krammeri</v>
          </cell>
        </row>
        <row r="14337">
          <cell r="B14337" t="str">
            <v>Encyonopsis lanceola</v>
          </cell>
        </row>
        <row r="14338">
          <cell r="B14338" t="str">
            <v>Encyonopsis microcephala</v>
          </cell>
        </row>
        <row r="14339">
          <cell r="B14339" t="str">
            <v>Encyonopsis minuta</v>
          </cell>
        </row>
        <row r="14340">
          <cell r="B14340" t="str">
            <v>Encyonopsis montana</v>
          </cell>
        </row>
        <row r="14341">
          <cell r="B14341" t="str">
            <v>Encyonopsis moseri</v>
          </cell>
        </row>
        <row r="14342">
          <cell r="B14342" t="str">
            <v>Encyonopsis neoamphioxys</v>
          </cell>
        </row>
        <row r="14343">
          <cell r="B14343" t="str">
            <v>Encyonopsis perborealis</v>
          </cell>
        </row>
        <row r="14344">
          <cell r="B14344" t="str">
            <v>Encyonopsis radialis</v>
          </cell>
        </row>
        <row r="14345">
          <cell r="B14345" t="str">
            <v>Encyonopsis stafsholtii</v>
          </cell>
        </row>
        <row r="14346">
          <cell r="B14346" t="str">
            <v>Encyonopsis subminuta</v>
          </cell>
        </row>
        <row r="14347">
          <cell r="B14347" t="str">
            <v>Encyonopsis vandamii</v>
          </cell>
        </row>
        <row r="14348">
          <cell r="B14348" t="str">
            <v>Endeodes</v>
          </cell>
        </row>
        <row r="14349">
          <cell r="B14349" t="str">
            <v>Endochironomus</v>
          </cell>
        </row>
        <row r="14350">
          <cell r="B14350" t="str">
            <v>Endochironomus nigricans</v>
          </cell>
        </row>
        <row r="14351">
          <cell r="B14351" t="str">
            <v>Endochironomus subtendens</v>
          </cell>
        </row>
        <row r="14352">
          <cell r="B14352" t="str">
            <v>Endotribelos</v>
          </cell>
        </row>
        <row r="14353">
          <cell r="B14353" t="str">
            <v>Endotribelos hesperium</v>
          </cell>
        </row>
        <row r="14354">
          <cell r="B14354" t="str">
            <v>Engoniophos unicinctus</v>
          </cell>
        </row>
        <row r="14355">
          <cell r="B14355" t="str">
            <v>Engraulidae</v>
          </cell>
        </row>
        <row r="14356">
          <cell r="B14356" t="str">
            <v>Engraulididae***retired***use Engraulidae</v>
          </cell>
        </row>
        <row r="14357">
          <cell r="B14357" t="str">
            <v>Engraulidinae***retired***use Engraulinae</v>
          </cell>
        </row>
        <row r="14358">
          <cell r="B14358" t="str">
            <v>Engraulinae</v>
          </cell>
        </row>
        <row r="14359">
          <cell r="B14359" t="str">
            <v>Engraulis</v>
          </cell>
        </row>
        <row r="14360">
          <cell r="B14360" t="str">
            <v>Engraulis anchoita</v>
          </cell>
        </row>
        <row r="14361">
          <cell r="B14361" t="str">
            <v>Engraulis australis</v>
          </cell>
        </row>
        <row r="14362">
          <cell r="B14362" t="str">
            <v>Engraulis capensis***retired***use Engraulis encrasicolus</v>
          </cell>
        </row>
        <row r="14363">
          <cell r="B14363" t="str">
            <v>Engraulis encrasicolus</v>
          </cell>
        </row>
        <row r="14364">
          <cell r="B14364" t="str">
            <v>Engraulis encrasicolus (Archaic)***retired***use Engraulis encrasicolus</v>
          </cell>
        </row>
        <row r="14365">
          <cell r="B14365" t="str">
            <v>Engraulis estauquae***retired***use Engraulis eurystole</v>
          </cell>
        </row>
        <row r="14366">
          <cell r="B14366" t="str">
            <v>Engraulis eurystole</v>
          </cell>
        </row>
        <row r="14367">
          <cell r="B14367" t="str">
            <v>Engraulis januarius***retired***use Anchoa januaria</v>
          </cell>
        </row>
        <row r="14368">
          <cell r="B14368" t="str">
            <v>Engraulis japonicus</v>
          </cell>
        </row>
        <row r="14369">
          <cell r="B14369" t="str">
            <v>Engraulis mordax</v>
          </cell>
        </row>
        <row r="14370">
          <cell r="B14370" t="str">
            <v>Engraulis nanus***retired***use Engraulis mordax</v>
          </cell>
        </row>
        <row r="14371">
          <cell r="B14371" t="str">
            <v>Engraulis ringens</v>
          </cell>
        </row>
        <row r="14372">
          <cell r="B14372" t="str">
            <v>Engyophrys</v>
          </cell>
        </row>
        <row r="14373">
          <cell r="B14373" t="str">
            <v>Engyophrys sanctilaurentii</v>
          </cell>
        </row>
        <row r="14374">
          <cell r="B14374" t="str">
            <v>Engyophrys senta</v>
          </cell>
        </row>
        <row r="14375">
          <cell r="B14375" t="str">
            <v>Engyprosopon</v>
          </cell>
        </row>
        <row r="14376">
          <cell r="B14376" t="str">
            <v>Engyprosopon arenicola</v>
          </cell>
        </row>
        <row r="14377">
          <cell r="B14377" t="str">
            <v>Engyprosopon bellonaensis</v>
          </cell>
        </row>
        <row r="14378">
          <cell r="B14378" t="str">
            <v>Engyprosopon cocosensis</v>
          </cell>
        </row>
        <row r="14379">
          <cell r="B14379" t="str">
            <v>Engyprosopon filipennis</v>
          </cell>
        </row>
        <row r="14380">
          <cell r="B14380" t="str">
            <v>Engyprosopon grandisquama</v>
          </cell>
        </row>
        <row r="14381">
          <cell r="B14381" t="str">
            <v>Engyprosopon grandisquamis***retired***use Engyprosopon grandisquama</v>
          </cell>
        </row>
        <row r="14382">
          <cell r="B14382" t="str">
            <v>Engyprosopon hawaiiensis</v>
          </cell>
        </row>
        <row r="14383">
          <cell r="B14383" t="str">
            <v>Engyprosopon hensleyi</v>
          </cell>
        </row>
        <row r="14384">
          <cell r="B14384" t="str">
            <v>Engyprosopon hureaui</v>
          </cell>
        </row>
        <row r="14385">
          <cell r="B14385" t="str">
            <v>Engyprosopon latifrons</v>
          </cell>
        </row>
        <row r="14386">
          <cell r="B14386" t="str">
            <v>Engyprosopon longipelvis</v>
          </cell>
        </row>
        <row r="14387">
          <cell r="B14387" t="str">
            <v>Engyprosopon longipterum</v>
          </cell>
        </row>
        <row r="14388">
          <cell r="B14388" t="str">
            <v>Engyprosopon macrolepis</v>
          </cell>
        </row>
        <row r="14389">
          <cell r="B14389" t="str">
            <v>Engyprosopon macroptera</v>
          </cell>
        </row>
        <row r="14390">
          <cell r="B14390" t="str">
            <v>Engyprosopon maldivensis</v>
          </cell>
        </row>
        <row r="14391">
          <cell r="B14391" t="str">
            <v>Engyprosopon mogkii</v>
          </cell>
        </row>
        <row r="14392">
          <cell r="B14392" t="str">
            <v>Engyprosopon multisquama</v>
          </cell>
        </row>
        <row r="14393">
          <cell r="B14393" t="str">
            <v>Engyprosopon natalensis</v>
          </cell>
        </row>
        <row r="14394">
          <cell r="B14394" t="str">
            <v>Engyprosopon obliquioculatum</v>
          </cell>
        </row>
        <row r="14395">
          <cell r="B14395" t="str">
            <v>Engyprosopon raoulensis</v>
          </cell>
        </row>
        <row r="14396">
          <cell r="B14396" t="str">
            <v>Engyprosopon regani</v>
          </cell>
        </row>
        <row r="14397">
          <cell r="B14397" t="str">
            <v>Engyprosopon rostratum</v>
          </cell>
        </row>
        <row r="14398">
          <cell r="B14398" t="str">
            <v>Engyprosopon sechellensis</v>
          </cell>
        </row>
        <row r="14399">
          <cell r="B14399" t="str">
            <v>Engyprosopon septempes</v>
          </cell>
        </row>
        <row r="14400">
          <cell r="B14400" t="str">
            <v>Engyprosopon valderostratum***retired***use Crossorhombus valderostratus</v>
          </cell>
        </row>
        <row r="14401">
          <cell r="B14401" t="str">
            <v>Engyprosopon xenandrus</v>
          </cell>
        </row>
        <row r="14402">
          <cell r="B14402" t="str">
            <v>Engyprosopon xystrias</v>
          </cell>
        </row>
        <row r="14403">
          <cell r="B14403" t="str">
            <v>Enipo</v>
          </cell>
        </row>
        <row r="14404">
          <cell r="B14404" t="str">
            <v>Enipo gracilis***retired***use Polynoe gracilis</v>
          </cell>
        </row>
        <row r="14405">
          <cell r="B14405" t="str">
            <v>Enipo torelli</v>
          </cell>
        </row>
        <row r="14406">
          <cell r="B14406" t="str">
            <v>Enneacampus</v>
          </cell>
        </row>
        <row r="14407">
          <cell r="B14407" t="str">
            <v>Enneacampus ansorgii</v>
          </cell>
        </row>
        <row r="14408">
          <cell r="B14408" t="str">
            <v>Enneacampus pulchellus***retired***use Enneacampus ansorgii</v>
          </cell>
        </row>
        <row r="14409">
          <cell r="B14409" t="str">
            <v>Enneacanthus</v>
          </cell>
        </row>
        <row r="14410">
          <cell r="B14410" t="str">
            <v>Enneacanthus chaetodon</v>
          </cell>
        </row>
        <row r="14411">
          <cell r="B14411" t="str">
            <v>Enneacanthus eriacha***retired***use Enneacanthus gloriosus</v>
          </cell>
        </row>
        <row r="14412">
          <cell r="B14412" t="str">
            <v>Enneacanthus gloriosus</v>
          </cell>
        </row>
        <row r="14413">
          <cell r="B14413" t="str">
            <v>Enneacanthus guttatus***retired***use Enneacanthus obesus</v>
          </cell>
        </row>
        <row r="14414">
          <cell r="B14414" t="str">
            <v>Enneacanthus margarotis (Part)***retired***use Enneacanthus gloriosus</v>
          </cell>
        </row>
        <row r="14415">
          <cell r="B14415" t="str">
            <v>Enneacanthus obesus</v>
          </cell>
        </row>
        <row r="14416">
          <cell r="B14416" t="str">
            <v>Enneacanthus pinniger (Part)***retired***use Enneacanthus gloriosus</v>
          </cell>
        </row>
        <row r="14417">
          <cell r="B14417" t="str">
            <v>Enneacanthus simulans***retired***use Enneacanthus gloriosus</v>
          </cell>
        </row>
        <row r="14418">
          <cell r="B14418" t="str">
            <v>Enneanectes</v>
          </cell>
        </row>
        <row r="14419">
          <cell r="B14419" t="str">
            <v>Enneanectes altivelis</v>
          </cell>
        </row>
        <row r="14420">
          <cell r="B14420" t="str">
            <v>Enneanectes atrorus</v>
          </cell>
        </row>
        <row r="14421">
          <cell r="B14421" t="str">
            <v>Enneanectes boehlkei</v>
          </cell>
        </row>
        <row r="14422">
          <cell r="B14422" t="str">
            <v>Enneanectes jordani</v>
          </cell>
        </row>
        <row r="14423">
          <cell r="B14423" t="str">
            <v>Enneanectes pectoralis</v>
          </cell>
        </row>
        <row r="14424">
          <cell r="B14424" t="str">
            <v>Enneapterygius</v>
          </cell>
        </row>
        <row r="14425">
          <cell r="B14425" t="str">
            <v>Enneapterygius atriceps</v>
          </cell>
        </row>
        <row r="14426">
          <cell r="B14426" t="str">
            <v>Enneapterygius atrogulare</v>
          </cell>
        </row>
        <row r="14427">
          <cell r="B14427" t="str">
            <v>Enneapterygius etheostoma</v>
          </cell>
        </row>
        <row r="14428">
          <cell r="B14428" t="str">
            <v>Enneapterygius hemimelas</v>
          </cell>
        </row>
        <row r="14429">
          <cell r="B14429" t="str">
            <v>Enneapterygius pusillus</v>
          </cell>
        </row>
        <row r="14430">
          <cell r="B14430" t="str">
            <v>Ennucula</v>
          </cell>
        </row>
        <row r="14431">
          <cell r="B14431" t="str">
            <v>Ennucula tenuis</v>
          </cell>
        </row>
        <row r="14432">
          <cell r="B14432" t="str">
            <v>Enochrus</v>
          </cell>
        </row>
        <row r="14433">
          <cell r="B14433" t="str">
            <v>Enochrus blatchleyi</v>
          </cell>
        </row>
        <row r="14434">
          <cell r="B14434" t="str">
            <v>Enochrus cinctus</v>
          </cell>
        </row>
        <row r="14435">
          <cell r="B14435" t="str">
            <v>Enochrus hamiltoni</v>
          </cell>
        </row>
        <row r="14436">
          <cell r="B14436" t="str">
            <v>Enochrus latiusculus</v>
          </cell>
        </row>
        <row r="14437">
          <cell r="B14437" t="str">
            <v>Enochrus ochraceus</v>
          </cell>
        </row>
        <row r="14438">
          <cell r="B14438" t="str">
            <v>Enochrus piceus</v>
          </cell>
        </row>
        <row r="14439">
          <cell r="B14439" t="str">
            <v>Enochrus pygmaeus</v>
          </cell>
        </row>
        <row r="14440">
          <cell r="B14440" t="str">
            <v>Enochrus pygmaeus nebulosus</v>
          </cell>
        </row>
        <row r="14441">
          <cell r="B14441" t="str">
            <v>Enochrus sayi</v>
          </cell>
        </row>
        <row r="14442">
          <cell r="B14442" t="str">
            <v>Enochrus sublongus</v>
          </cell>
        </row>
        <row r="14443">
          <cell r="B14443" t="str">
            <v>Enophrys</v>
          </cell>
        </row>
        <row r="14444">
          <cell r="B14444" t="str">
            <v>Enophrys bison</v>
          </cell>
        </row>
        <row r="14445">
          <cell r="B14445" t="str">
            <v>Enophrys diceraus</v>
          </cell>
        </row>
        <row r="14446">
          <cell r="B14446" t="str">
            <v>Enophrys lucasi</v>
          </cell>
        </row>
        <row r="14447">
          <cell r="B14447" t="str">
            <v>Enophrys taurina</v>
          </cell>
        </row>
        <row r="14448">
          <cell r="B14448" t="str">
            <v>Enopla</v>
          </cell>
        </row>
        <row r="14449">
          <cell r="B14449" t="str">
            <v>Enoplobranchus sanguineus</v>
          </cell>
        </row>
        <row r="14450">
          <cell r="B14450" t="str">
            <v>Enoplosidae</v>
          </cell>
        </row>
        <row r="14451">
          <cell r="B14451" t="str">
            <v>Enoplosus</v>
          </cell>
        </row>
        <row r="14452">
          <cell r="B14452" t="str">
            <v>Enoplosus armatus</v>
          </cell>
        </row>
        <row r="14453">
          <cell r="B14453" t="str">
            <v>Ensiculifera</v>
          </cell>
        </row>
        <row r="14454">
          <cell r="B14454" t="str">
            <v>Ensifera (Orthoptera)</v>
          </cell>
        </row>
        <row r="14455">
          <cell r="B14455" t="str">
            <v>Ensifera (Trochilinae)</v>
          </cell>
        </row>
        <row r="14456">
          <cell r="B14456" t="str">
            <v>Ensis</v>
          </cell>
        </row>
        <row r="14457">
          <cell r="B14457" t="str">
            <v>Ensis directus</v>
          </cell>
        </row>
        <row r="14458">
          <cell r="B14458" t="str">
            <v>Ensis minor</v>
          </cell>
        </row>
        <row r="14459">
          <cell r="B14459" t="str">
            <v>Ensis myrae</v>
          </cell>
        </row>
        <row r="14460">
          <cell r="B14460" t="str">
            <v>Ensitellops</v>
          </cell>
        </row>
        <row r="14461">
          <cell r="B14461" t="str">
            <v>Entacmaea quadricolor</v>
          </cell>
        </row>
        <row r="14462">
          <cell r="B14462" t="str">
            <v>Entelurus</v>
          </cell>
        </row>
        <row r="14463">
          <cell r="B14463" t="str">
            <v>Entelurus aequerius***retired***use Entelurus aequoreus</v>
          </cell>
        </row>
        <row r="14464">
          <cell r="B14464" t="str">
            <v>Entelurus aequoreus</v>
          </cell>
        </row>
        <row r="14465">
          <cell r="B14465" t="str">
            <v>Enteroctopus dofleini</v>
          </cell>
        </row>
        <row r="14466">
          <cell r="B14466" t="str">
            <v>Enteromorpha</v>
          </cell>
        </row>
        <row r="14467">
          <cell r="B14467" t="str">
            <v>Enteropneusta</v>
          </cell>
        </row>
        <row r="14468">
          <cell r="B14468" t="str">
            <v>Entodesma</v>
          </cell>
        </row>
        <row r="14469">
          <cell r="B14469" t="str">
            <v>Entodesma navicula</v>
          </cell>
        </row>
        <row r="14470">
          <cell r="B14470" t="str">
            <v>Entodesma pictum</v>
          </cell>
        </row>
        <row r="14471">
          <cell r="B14471" t="str">
            <v>Entomacrodus</v>
          </cell>
        </row>
        <row r="14472">
          <cell r="B14472" t="str">
            <v>Entomacrodus aneitensis***retired***use Entomacrodus decussatus</v>
          </cell>
        </row>
        <row r="14473">
          <cell r="B14473" t="str">
            <v>Entomacrodus cadenati</v>
          </cell>
        </row>
        <row r="14474">
          <cell r="B14474" t="str">
            <v>Entomacrodus caudofasciatus</v>
          </cell>
        </row>
        <row r="14475">
          <cell r="B14475" t="str">
            <v>Entomacrodus chapmani</v>
          </cell>
        </row>
        <row r="14476">
          <cell r="B14476" t="str">
            <v>Entomacrodus chiostictus</v>
          </cell>
        </row>
        <row r="14477">
          <cell r="B14477" t="str">
            <v>Entomacrodus corneliae</v>
          </cell>
        </row>
        <row r="14478">
          <cell r="B14478" t="str">
            <v>Entomacrodus cymatobiotus</v>
          </cell>
        </row>
        <row r="14479">
          <cell r="B14479" t="str">
            <v>Entomacrodus decussatus</v>
          </cell>
        </row>
        <row r="14480">
          <cell r="B14480" t="str">
            <v>Entomacrodus epalzeocheilos</v>
          </cell>
        </row>
        <row r="14481">
          <cell r="B14481" t="str">
            <v>Entomacrodus epalzeocheilus***retired***use Entomacrodus epalzeocheilos</v>
          </cell>
        </row>
        <row r="14482">
          <cell r="B14482" t="str">
            <v>Entomacrodus incisolabiatus***retired***use Entomacrodus sealei</v>
          </cell>
        </row>
        <row r="14483">
          <cell r="B14483" t="str">
            <v>Entomacrodus macrospilus</v>
          </cell>
        </row>
        <row r="14484">
          <cell r="B14484" t="str">
            <v>Entomacrodus marmoratus</v>
          </cell>
        </row>
        <row r="14485">
          <cell r="B14485" t="str">
            <v>Entomacrodus nigricans</v>
          </cell>
        </row>
        <row r="14486">
          <cell r="B14486" t="str">
            <v>Entomacrodus niuafoouensis</v>
          </cell>
        </row>
        <row r="14487">
          <cell r="B14487" t="str">
            <v>Entomacrodus plurifilis plurifilis***retired***use Entomacrodus striatus</v>
          </cell>
        </row>
        <row r="14488">
          <cell r="B14488" t="str">
            <v>Entomacrodus plurifilis***retired***use Entomacrodus striatus</v>
          </cell>
        </row>
        <row r="14489">
          <cell r="B14489" t="str">
            <v>Entomacrodus randalli</v>
          </cell>
        </row>
        <row r="14490">
          <cell r="B14490" t="str">
            <v>Entomacrodus rofeni</v>
          </cell>
        </row>
        <row r="14491">
          <cell r="B14491" t="str">
            <v>Entomacrodus sealei</v>
          </cell>
        </row>
        <row r="14492">
          <cell r="B14492" t="str">
            <v>Entomacrodus stellifer</v>
          </cell>
        </row>
        <row r="14493">
          <cell r="B14493" t="str">
            <v>Entomacrodus stellifer lighti</v>
          </cell>
        </row>
        <row r="14494">
          <cell r="B14494" t="str">
            <v>Entomacrodus stellifer stellifer</v>
          </cell>
        </row>
        <row r="14495">
          <cell r="B14495" t="str">
            <v>Entomacrodus strasburgi</v>
          </cell>
        </row>
        <row r="14496">
          <cell r="B14496" t="str">
            <v>Entomacrodus striatus</v>
          </cell>
        </row>
        <row r="14497">
          <cell r="B14497" t="str">
            <v>Entomacrodus textilis</v>
          </cell>
        </row>
        <row r="14498">
          <cell r="B14498" t="str">
            <v>Entomacrodus thalassinus</v>
          </cell>
        </row>
        <row r="14499">
          <cell r="B14499" t="str">
            <v>Entomacrodus thalassinus longicirrus</v>
          </cell>
        </row>
        <row r="14500">
          <cell r="B14500" t="str">
            <v>Entomacrodus thalassinus thalassinus</v>
          </cell>
        </row>
        <row r="14501">
          <cell r="B14501" t="str">
            <v>Entomacrodus vermiculatus</v>
          </cell>
        </row>
        <row r="14502">
          <cell r="B14502" t="str">
            <v>Entomacrodus vomerinus</v>
          </cell>
        </row>
        <row r="14503">
          <cell r="B14503" t="str">
            <v>Entomobrya</v>
          </cell>
        </row>
        <row r="14504">
          <cell r="B14504" t="str">
            <v>Entomobryidae</v>
          </cell>
        </row>
        <row r="14505">
          <cell r="B14505" t="str">
            <v>Entomobryinae</v>
          </cell>
        </row>
        <row r="14506">
          <cell r="B14506" t="str">
            <v>Entomoneidaceae</v>
          </cell>
        </row>
        <row r="14507">
          <cell r="B14507" t="str">
            <v>Entomoneis</v>
          </cell>
        </row>
        <row r="14508">
          <cell r="B14508" t="str">
            <v>Entomoneis alata</v>
          </cell>
        </row>
        <row r="14509">
          <cell r="B14509" t="str">
            <v>Entomoneis costata</v>
          </cell>
        </row>
        <row r="14510">
          <cell r="B14510" t="str">
            <v>Entomoneis ornata</v>
          </cell>
        </row>
        <row r="14511">
          <cell r="B14511" t="str">
            <v>Entomoneis paludosa</v>
          </cell>
        </row>
        <row r="14512">
          <cell r="B14512" t="str">
            <v>Entomoneis paludosa var. subsalina</v>
          </cell>
        </row>
        <row r="14513">
          <cell r="B14513" t="str">
            <v>Entomoneis punctulata</v>
          </cell>
        </row>
        <row r="14514">
          <cell r="B14514" t="str">
            <v>Entomoneis robusta</v>
          </cell>
        </row>
        <row r="14515">
          <cell r="B14515" t="str">
            <v>Entophysalis</v>
          </cell>
        </row>
        <row r="14516">
          <cell r="B14516" t="str">
            <v>Entoprocta</v>
          </cell>
        </row>
        <row r="14517">
          <cell r="B14517" t="str">
            <v>Entosiphon sulcatum</v>
          </cell>
        </row>
        <row r="14518">
          <cell r="B14518" t="str">
            <v>Entosphenus</v>
          </cell>
        </row>
        <row r="14519">
          <cell r="B14519" t="str">
            <v>Entosphenus folletti</v>
          </cell>
        </row>
        <row r="14520">
          <cell r="B14520" t="str">
            <v>Entosphenus japonicus***retired***use Lethenteron camtschaticum</v>
          </cell>
        </row>
        <row r="14521">
          <cell r="B14521" t="str">
            <v>Entosphenus lethophagus</v>
          </cell>
        </row>
        <row r="14522">
          <cell r="B14522" t="str">
            <v>Entosphenus macrostomus</v>
          </cell>
        </row>
        <row r="14523">
          <cell r="B14523" t="str">
            <v>Entosphenus minimus</v>
          </cell>
        </row>
        <row r="14524">
          <cell r="B14524" t="str">
            <v>Entosphenus similis</v>
          </cell>
        </row>
        <row r="14525">
          <cell r="B14525" t="str">
            <v>Entosphenus tridentatus</v>
          </cell>
        </row>
        <row r="14526">
          <cell r="B14526" t="str">
            <v>Entzia</v>
          </cell>
        </row>
        <row r="14527">
          <cell r="B14527" t="str">
            <v>Entzia acuta</v>
          </cell>
        </row>
        <row r="14528">
          <cell r="B14528" t="str">
            <v>Eobrachycentrus</v>
          </cell>
        </row>
        <row r="14529">
          <cell r="B14529" t="str">
            <v>Eobrolgus</v>
          </cell>
        </row>
        <row r="14530">
          <cell r="B14530" t="str">
            <v>Eobrolgus chumashi</v>
          </cell>
        </row>
        <row r="14531">
          <cell r="B14531" t="str">
            <v>Eobrolgus spinosus</v>
          </cell>
        </row>
        <row r="14532">
          <cell r="B14532" t="str">
            <v>Eochelidium</v>
          </cell>
        </row>
        <row r="14533">
          <cell r="B14533" t="str">
            <v>Eochelidium miraculum</v>
          </cell>
        </row>
        <row r="14534">
          <cell r="B14534" t="str">
            <v>Eocosmoecus</v>
          </cell>
        </row>
        <row r="14535">
          <cell r="B14535" t="str">
            <v>Eocosmoecus frontalis</v>
          </cell>
        </row>
        <row r="14536">
          <cell r="B14536" t="str">
            <v>Eocosmoecus schmidi</v>
          </cell>
        </row>
        <row r="14537">
          <cell r="B14537" t="str">
            <v>Eogammarus</v>
          </cell>
        </row>
        <row r="14538">
          <cell r="B14538" t="str">
            <v>Eogammarus confervicolus</v>
          </cell>
        </row>
        <row r="14539">
          <cell r="B14539" t="str">
            <v>Eohaustorius</v>
          </cell>
        </row>
        <row r="14540">
          <cell r="B14540" t="str">
            <v>Eohaustorius barnardi</v>
          </cell>
        </row>
        <row r="14541">
          <cell r="B14541" t="str">
            <v>Eohaustorius estuarius</v>
          </cell>
        </row>
        <row r="14542">
          <cell r="B14542" t="str">
            <v>Eohaustorius sawyeri</v>
          </cell>
        </row>
        <row r="14543">
          <cell r="B14543" t="str">
            <v>Eohaustorius sencillus</v>
          </cell>
        </row>
        <row r="14544">
          <cell r="B14544" t="str">
            <v>Eohaustorius washingtonianus</v>
          </cell>
        </row>
        <row r="14545">
          <cell r="B14545" t="str">
            <v>Eolidoidea</v>
          </cell>
        </row>
        <row r="14546">
          <cell r="B14546" t="str">
            <v>Eolimna</v>
          </cell>
        </row>
        <row r="14547">
          <cell r="B14547" t="str">
            <v>Eolimna adnata</v>
          </cell>
        </row>
        <row r="14548">
          <cell r="B14548" t="str">
            <v>Eolimna metafarta</v>
          </cell>
        </row>
        <row r="14549">
          <cell r="B14549" t="str">
            <v>Eolimna minima</v>
          </cell>
        </row>
        <row r="14550">
          <cell r="B14550" t="str">
            <v>Eolimna subadnata</v>
          </cell>
        </row>
        <row r="14551">
          <cell r="B14551" t="str">
            <v>Eolimna subminuscula</v>
          </cell>
        </row>
        <row r="14552">
          <cell r="B14552" t="str">
            <v>Eolimna submuralis</v>
          </cell>
        </row>
        <row r="14553">
          <cell r="B14553" t="str">
            <v>Eolimna tantula</v>
          </cell>
        </row>
        <row r="14554">
          <cell r="B14554" t="str">
            <v>Eoparargyractis</v>
          </cell>
        </row>
        <row r="14555">
          <cell r="B14555" t="str">
            <v>Eopsetta</v>
          </cell>
        </row>
        <row r="14556">
          <cell r="B14556" t="str">
            <v>Eopsetta exilis***retired***use Lyopsetta exilis</v>
          </cell>
        </row>
        <row r="14557">
          <cell r="B14557" t="str">
            <v>Eopsetta grigorjewi</v>
          </cell>
        </row>
        <row r="14558">
          <cell r="B14558" t="str">
            <v>Eopsetta jordani</v>
          </cell>
        </row>
        <row r="14559">
          <cell r="B14559" t="str">
            <v>Eopsettinae</v>
          </cell>
        </row>
        <row r="14560">
          <cell r="B14560" t="str">
            <v>Epalzeorhynchos</v>
          </cell>
        </row>
        <row r="14561">
          <cell r="B14561" t="str">
            <v>Epalzeorhynchos bicolor</v>
          </cell>
        </row>
        <row r="14562">
          <cell r="B14562" t="str">
            <v>Epalzeorhynchos frenatum</v>
          </cell>
        </row>
        <row r="14563">
          <cell r="B14563" t="str">
            <v>Epalzeorhynchos kalopterus</v>
          </cell>
        </row>
        <row r="14564">
          <cell r="B14564" t="str">
            <v>Epalzeorhynchus bicolor***retired***use Epalzeorhynchos bicolor</v>
          </cell>
        </row>
        <row r="14565">
          <cell r="B14565" t="str">
            <v>Epalzeorhynchus frernatus***retired***use Epalzeorhynchos frenatum</v>
          </cell>
        </row>
        <row r="14566">
          <cell r="B14566" t="str">
            <v>Epalzeorhynchus kallopterus***retired***use Epalzeorhynchos kalopterus</v>
          </cell>
        </row>
        <row r="14567">
          <cell r="B14567" t="str">
            <v>Epalzeorhynchus siamensis***retired***use Crossocheilus oblongus</v>
          </cell>
        </row>
        <row r="14568">
          <cell r="B14568" t="str">
            <v>Epalzeorhynchus stigmaeus***retired***use Crossocheilus oblongus stigmaeus</v>
          </cell>
        </row>
        <row r="14569">
          <cell r="B14569" t="str">
            <v>Epalzeorhynchus***retired***use Epalzeorhynchos</v>
          </cell>
        </row>
        <row r="14570">
          <cell r="B14570" t="str">
            <v>Epeorus</v>
          </cell>
        </row>
        <row r="14571">
          <cell r="B14571" t="str">
            <v>Epeorus (Iron)</v>
          </cell>
        </row>
        <row r="14572">
          <cell r="B14572" t="str">
            <v>Epeorus albertae</v>
          </cell>
        </row>
        <row r="14573">
          <cell r="B14573" t="str">
            <v>Epeorus deceptivus</v>
          </cell>
        </row>
        <row r="14574">
          <cell r="B14574" t="str">
            <v>Epeorus dispar</v>
          </cell>
        </row>
        <row r="14575">
          <cell r="B14575" t="str">
            <v>Epeorus fragilis</v>
          </cell>
        </row>
        <row r="14576">
          <cell r="B14576" t="str">
            <v>Epeorus grandis</v>
          </cell>
        </row>
        <row r="14577">
          <cell r="B14577" t="str">
            <v>Epeorus longimanus</v>
          </cell>
        </row>
        <row r="14578">
          <cell r="B14578" t="str">
            <v>Epeorus margarita</v>
          </cell>
        </row>
        <row r="14579">
          <cell r="B14579" t="str">
            <v>Epeorus pleuralis</v>
          </cell>
        </row>
        <row r="14580">
          <cell r="B14580" t="str">
            <v>Epeorus pleuralis group</v>
          </cell>
        </row>
        <row r="14581">
          <cell r="B14581" t="str">
            <v>Epeorus subpallidus</v>
          </cell>
        </row>
        <row r="14582">
          <cell r="B14582" t="str">
            <v>Epeorus vitreus</v>
          </cell>
        </row>
        <row r="14583">
          <cell r="B14583" t="str">
            <v>Epeorus vitreus group</v>
          </cell>
        </row>
        <row r="14584">
          <cell r="B14584" t="str">
            <v>Epetriodus</v>
          </cell>
        </row>
        <row r="14585">
          <cell r="B14585" t="str">
            <v>Epetriodus freddyi</v>
          </cell>
        </row>
        <row r="14586">
          <cell r="B14586" t="str">
            <v>Ephemera (Ephemeridae)</v>
          </cell>
        </row>
        <row r="14587">
          <cell r="B14587" t="str">
            <v>Ephemera (Naviculaceae)</v>
          </cell>
        </row>
        <row r="14588">
          <cell r="B14588" t="str">
            <v>Ephemera blanda</v>
          </cell>
        </row>
        <row r="14589">
          <cell r="B14589" t="str">
            <v>Ephemera guttulata</v>
          </cell>
        </row>
        <row r="14590">
          <cell r="B14590" t="str">
            <v>Ephemera simulans</v>
          </cell>
        </row>
        <row r="14591">
          <cell r="B14591" t="str">
            <v>Ephemera varia</v>
          </cell>
        </row>
        <row r="14592">
          <cell r="B14592" t="str">
            <v>Ephemerella</v>
          </cell>
        </row>
        <row r="14593">
          <cell r="B14593" t="str">
            <v>Ephemerella alleni</v>
          </cell>
        </row>
        <row r="14594">
          <cell r="B14594" t="str">
            <v>Ephemerella argo</v>
          </cell>
        </row>
        <row r="14595">
          <cell r="B14595" t="str">
            <v>Ephemerella aurivillii</v>
          </cell>
        </row>
        <row r="14596">
          <cell r="B14596" t="str">
            <v>Ephemerella catawba</v>
          </cell>
        </row>
        <row r="14597">
          <cell r="B14597" t="str">
            <v>Ephemerella choctawhatchee</v>
          </cell>
        </row>
        <row r="14598">
          <cell r="B14598" t="str">
            <v>Ephemerella coloradensis***retired***use Drunella coloradensis</v>
          </cell>
        </row>
        <row r="14599">
          <cell r="B14599" t="str">
            <v>Ephemerella cornuta***retired***use Drunella cornuta</v>
          </cell>
        </row>
        <row r="14600">
          <cell r="B14600" t="str">
            <v>Ephemerella crenula</v>
          </cell>
        </row>
        <row r="14601">
          <cell r="B14601" t="str">
            <v>Ephemerella delantala***retired***use Attenella delantala</v>
          </cell>
        </row>
        <row r="14602">
          <cell r="B14602" t="str">
            <v>Ephemerella doddsi***retired***use Drunella doddsii</v>
          </cell>
        </row>
        <row r="14603">
          <cell r="B14603" t="str">
            <v>Ephemerella dorothea</v>
          </cell>
        </row>
        <row r="14604">
          <cell r="B14604" t="str">
            <v>Ephemerella dorothea dorothea</v>
          </cell>
        </row>
        <row r="14605">
          <cell r="B14605" t="str">
            <v>Ephemerella dorothea infrequens</v>
          </cell>
        </row>
        <row r="14606">
          <cell r="B14606" t="str">
            <v>Ephemerella dorothea/excrucians</v>
          </cell>
        </row>
        <row r="14607">
          <cell r="B14607" t="str">
            <v>Ephemerella excrucians</v>
          </cell>
        </row>
        <row r="14608">
          <cell r="B14608" t="str">
            <v>Ephemerella grandis***retired***use Drunella grandis</v>
          </cell>
        </row>
        <row r="14609">
          <cell r="B14609" t="str">
            <v>Ephemerella hecuba***retired***use Timpanoga hecuba</v>
          </cell>
        </row>
        <row r="14610">
          <cell r="B14610" t="str">
            <v>Ephemerella heterocaudata***retired***use Caudatella heterocaudata</v>
          </cell>
        </row>
        <row r="14611">
          <cell r="B14611" t="str">
            <v>Ephemerella hispida</v>
          </cell>
        </row>
        <row r="14612">
          <cell r="B14612" t="str">
            <v>Ephemerella hystrix***retired***use Caudatella hystrix</v>
          </cell>
        </row>
        <row r="14613">
          <cell r="B14613" t="str">
            <v>Ephemerella inconstans</v>
          </cell>
        </row>
        <row r="14614">
          <cell r="B14614" t="str">
            <v>Ephemerella inermis***retired***use Ephemerella excrucians</v>
          </cell>
        </row>
        <row r="14615">
          <cell r="B14615" t="str">
            <v>Ephemerella invaria</v>
          </cell>
        </row>
        <row r="14616">
          <cell r="B14616" t="str">
            <v>Ephemerella maculata</v>
          </cell>
        </row>
        <row r="14617">
          <cell r="B14617" t="str">
            <v>Ephemerella margarita***retired***use Attenella margarita</v>
          </cell>
        </row>
        <row r="14618">
          <cell r="B14618" t="str">
            <v>Ephemerella needhami</v>
          </cell>
        </row>
        <row r="14619">
          <cell r="B14619" t="str">
            <v>Ephemerella rotunda***retired***use Ephemerella invaria</v>
          </cell>
        </row>
        <row r="14620">
          <cell r="B14620" t="str">
            <v>Ephemerella spiculosa***retired***use Serratella serrata</v>
          </cell>
        </row>
        <row r="14621">
          <cell r="B14621" t="str">
            <v>Ephemerella spinifera***retired***use Drunella spinifera</v>
          </cell>
        </row>
        <row r="14622">
          <cell r="B14622" t="str">
            <v>Ephemerella subvaria</v>
          </cell>
        </row>
        <row r="14623">
          <cell r="B14623" t="str">
            <v>Ephemerella tibialis</v>
          </cell>
        </row>
        <row r="14624">
          <cell r="B14624" t="str">
            <v>Ephemerella velmae</v>
          </cell>
        </row>
        <row r="14625">
          <cell r="B14625" t="str">
            <v>Ephemerella verruca</v>
          </cell>
        </row>
        <row r="14626">
          <cell r="B14626" t="str">
            <v>Ephemerella walkeri***retired***use Drunella walkeri</v>
          </cell>
        </row>
        <row r="14627">
          <cell r="B14627" t="str">
            <v>Ephemerella/Serratella</v>
          </cell>
        </row>
        <row r="14628">
          <cell r="B14628" t="str">
            <v>Ephemerellidae</v>
          </cell>
        </row>
        <row r="14629">
          <cell r="B14629" t="str">
            <v>Ephemerelloidea</v>
          </cell>
        </row>
        <row r="14630">
          <cell r="B14630" t="str">
            <v>Ephemeridae</v>
          </cell>
        </row>
        <row r="14631">
          <cell r="B14631" t="str">
            <v>Ephemeroidea</v>
          </cell>
        </row>
        <row r="14632">
          <cell r="B14632" t="str">
            <v>Ephemeroptera</v>
          </cell>
        </row>
        <row r="14633">
          <cell r="B14633" t="str">
            <v>Ephesiella brevicapitis</v>
          </cell>
        </row>
        <row r="14634">
          <cell r="B14634" t="str">
            <v>Ephesiella minuta</v>
          </cell>
        </row>
        <row r="14635">
          <cell r="B14635" t="str">
            <v>Ephippicharax orbicularis***retired***use Brachychalcinus orbicularis</v>
          </cell>
        </row>
        <row r="14636">
          <cell r="B14636" t="str">
            <v>Ephippidae</v>
          </cell>
        </row>
        <row r="14637">
          <cell r="B14637" t="str">
            <v>Ephippididae***retired***use Ephippidae</v>
          </cell>
        </row>
        <row r="14638">
          <cell r="B14638" t="str">
            <v>Ephippus</v>
          </cell>
        </row>
        <row r="14639">
          <cell r="B14639" t="str">
            <v>Ephippus argus***retired***use Scatophagus argus</v>
          </cell>
        </row>
        <row r="14640">
          <cell r="B14640" t="str">
            <v>Ephippus goreensis</v>
          </cell>
        </row>
        <row r="14641">
          <cell r="B14641" t="str">
            <v>Ephippus lippei***retired***use Chaetodipterus lippei</v>
          </cell>
        </row>
        <row r="14642">
          <cell r="B14642" t="str">
            <v>Ephippus multifasciatus***retired***use Selenotoca multifasciata</v>
          </cell>
        </row>
        <row r="14643">
          <cell r="B14643" t="str">
            <v>Ephippus orbis</v>
          </cell>
        </row>
        <row r="14644">
          <cell r="B14644" t="str">
            <v>Ephoron</v>
          </cell>
        </row>
        <row r="14645">
          <cell r="B14645" t="str">
            <v>Ephoron album</v>
          </cell>
        </row>
        <row r="14646">
          <cell r="B14646" t="str">
            <v>Ephoron leukon</v>
          </cell>
        </row>
        <row r="14647">
          <cell r="B14647" t="str">
            <v>Ephydatia</v>
          </cell>
        </row>
        <row r="14648">
          <cell r="B14648" t="str">
            <v>Ephydatia fluviatilis</v>
          </cell>
        </row>
        <row r="14649">
          <cell r="B14649" t="str">
            <v>Ephydatia mulleri</v>
          </cell>
        </row>
        <row r="14650">
          <cell r="B14650" t="str">
            <v>Ephydra</v>
          </cell>
        </row>
        <row r="14651">
          <cell r="B14651" t="str">
            <v>Ephydra cinerea***retired***use Ephydra gracilis</v>
          </cell>
        </row>
        <row r="14652">
          <cell r="B14652" t="str">
            <v>Ephydra gracilis</v>
          </cell>
        </row>
        <row r="14653">
          <cell r="B14653" t="str">
            <v>Ephydridae</v>
          </cell>
        </row>
        <row r="14654">
          <cell r="B14654" t="str">
            <v>Epiactis prolifera</v>
          </cell>
        </row>
        <row r="14655">
          <cell r="B14655" t="str">
            <v>Epiaeschna</v>
          </cell>
        </row>
        <row r="14656">
          <cell r="B14656" t="str">
            <v>Epiaeschna heros</v>
          </cell>
        </row>
        <row r="14657">
          <cell r="B14657" t="str">
            <v>Epialtoides hiltoni</v>
          </cell>
        </row>
        <row r="14658">
          <cell r="B14658" t="str">
            <v>Epialtus dilatatus</v>
          </cell>
        </row>
        <row r="14659">
          <cell r="B14659" t="str">
            <v>Epibulus</v>
          </cell>
        </row>
        <row r="14660">
          <cell r="B14660" t="str">
            <v>Epibulus insidiator</v>
          </cell>
        </row>
        <row r="14661">
          <cell r="B14661" t="str">
            <v>Epibulus insidiator flava***retired***use Epibulus insidiator</v>
          </cell>
        </row>
        <row r="14662">
          <cell r="B14662" t="str">
            <v>Epibulus insidiator fusca***retired***use Epibulus insidiator</v>
          </cell>
        </row>
        <row r="14663">
          <cell r="B14663" t="str">
            <v>Epibulus striatus***retired***use Epibulus insidiator</v>
          </cell>
        </row>
        <row r="14664">
          <cell r="B14664" t="str">
            <v>Epicaridea</v>
          </cell>
        </row>
        <row r="14665">
          <cell r="B14665" t="str">
            <v>Epicordulia princeps***retired***use Epitheca princeps princeps</v>
          </cell>
        </row>
        <row r="14666">
          <cell r="B14666" t="str">
            <v>Epicordulia***retired***use Epitheca (Epicordulia)</v>
          </cell>
        </row>
        <row r="14667">
          <cell r="B14667" t="str">
            <v>Epicyrtus microlepis***retired***use Roeboides microlepis</v>
          </cell>
        </row>
        <row r="14668">
          <cell r="B14668" t="str">
            <v>Epicyrtus paradoxus***retired***use Exodon paradoxus</v>
          </cell>
        </row>
        <row r="14669">
          <cell r="B14669" t="str">
            <v>Epifagus virginiana</v>
          </cell>
        </row>
        <row r="14670">
          <cell r="B14670" t="str">
            <v>Epigaea repens</v>
          </cell>
        </row>
        <row r="14671">
          <cell r="B14671" t="str">
            <v>Epigamia alexandri</v>
          </cell>
        </row>
        <row r="14672">
          <cell r="B14672" t="str">
            <v>Epigonidae</v>
          </cell>
        </row>
        <row r="14673">
          <cell r="B14673" t="str">
            <v>Epigonus</v>
          </cell>
        </row>
        <row r="14674">
          <cell r="B14674" t="str">
            <v>Epigonus constanciae</v>
          </cell>
        </row>
        <row r="14675">
          <cell r="B14675" t="str">
            <v>Epigonus crassicaudus</v>
          </cell>
        </row>
        <row r="14676">
          <cell r="B14676" t="str">
            <v>Epigonus denticulatus</v>
          </cell>
        </row>
        <row r="14677">
          <cell r="B14677" t="str">
            <v>Epigonus fragilis</v>
          </cell>
        </row>
        <row r="14678">
          <cell r="B14678" t="str">
            <v>Epigonus lenimen</v>
          </cell>
        </row>
        <row r="14679">
          <cell r="B14679" t="str">
            <v>Epigonus macrops</v>
          </cell>
        </row>
        <row r="14680">
          <cell r="B14680" t="str">
            <v>Epigonus occidentalis</v>
          </cell>
        </row>
        <row r="14681">
          <cell r="B14681" t="str">
            <v>Epigonus oligolepis</v>
          </cell>
        </row>
        <row r="14682">
          <cell r="B14682" t="str">
            <v>Epigonus pandionis</v>
          </cell>
        </row>
        <row r="14683">
          <cell r="B14683" t="str">
            <v>Epigonus pectinifer</v>
          </cell>
        </row>
        <row r="14684">
          <cell r="B14684" t="str">
            <v>Epigonus robustus</v>
          </cell>
        </row>
        <row r="14685">
          <cell r="B14685" t="str">
            <v>Epigonus telescopus</v>
          </cell>
        </row>
        <row r="14686">
          <cell r="B14686" t="str">
            <v>Epigonus trewavasae***retired***use Epigonus constanciae</v>
          </cell>
        </row>
        <row r="14687">
          <cell r="B14687" t="str">
            <v>Epilabidocera amphitrites</v>
          </cell>
        </row>
        <row r="14688">
          <cell r="B14688" t="str">
            <v>Epilobium</v>
          </cell>
        </row>
        <row r="14689">
          <cell r="B14689" t="str">
            <v>Epilobium anagallidifolium</v>
          </cell>
        </row>
        <row r="14690">
          <cell r="B14690" t="str">
            <v>Epilobium arcticum</v>
          </cell>
        </row>
        <row r="14691">
          <cell r="B14691" t="str">
            <v>Epilobium brachycarpum</v>
          </cell>
        </row>
        <row r="14692">
          <cell r="B14692" t="str">
            <v>Epilobium campestre</v>
          </cell>
        </row>
        <row r="14693">
          <cell r="B14693" t="str">
            <v>Epilobium ciliatum</v>
          </cell>
        </row>
        <row r="14694">
          <cell r="B14694" t="str">
            <v>Epilobium ciliatum ssp. ciliatum</v>
          </cell>
        </row>
        <row r="14695">
          <cell r="B14695" t="str">
            <v>Epilobium ciliatum ssp. glandulosum</v>
          </cell>
        </row>
        <row r="14696">
          <cell r="B14696" t="str">
            <v>Epilobium coloratum</v>
          </cell>
        </row>
        <row r="14697">
          <cell r="B14697" t="str">
            <v>Epilobium densiflorum</v>
          </cell>
        </row>
        <row r="14698">
          <cell r="B14698" t="str">
            <v>Epilobium glaberrimum</v>
          </cell>
        </row>
        <row r="14699">
          <cell r="B14699" t="str">
            <v>Epilobium hirsutum</v>
          </cell>
        </row>
        <row r="14700">
          <cell r="B14700" t="str">
            <v>Epilobium hornemannii</v>
          </cell>
        </row>
        <row r="14701">
          <cell r="B14701" t="str">
            <v>Epilobium hornemannii ssp. hornemannii</v>
          </cell>
        </row>
        <row r="14702">
          <cell r="B14702" t="str">
            <v>Epilobium leptophyllum</v>
          </cell>
        </row>
        <row r="14703">
          <cell r="B14703" t="str">
            <v>Epilobium palustre</v>
          </cell>
        </row>
        <row r="14704">
          <cell r="B14704" t="str">
            <v>Epilobium parviflorum</v>
          </cell>
        </row>
        <row r="14705">
          <cell r="B14705" t="str">
            <v>Epilobium pygmaeum***retired***use Epilobium campestre</v>
          </cell>
        </row>
        <row r="14706">
          <cell r="B14706" t="str">
            <v>Epilobocera</v>
          </cell>
        </row>
        <row r="14707">
          <cell r="B14707" t="str">
            <v>Epilucina californica</v>
          </cell>
        </row>
        <row r="14708">
          <cell r="B14708" t="str">
            <v>Epimetropus</v>
          </cell>
        </row>
        <row r="14709">
          <cell r="B14709" t="str">
            <v>Epinephelinae</v>
          </cell>
        </row>
        <row r="14710">
          <cell r="B14710" t="str">
            <v>Epinephelus</v>
          </cell>
        </row>
        <row r="14711">
          <cell r="B14711" t="str">
            <v>Epinephelus acanthistius</v>
          </cell>
        </row>
        <row r="14712">
          <cell r="B14712" t="str">
            <v>Epinephelus adscensionis</v>
          </cell>
        </row>
        <row r="14713">
          <cell r="B14713" t="str">
            <v>Epinephelus aeneus</v>
          </cell>
        </row>
        <row r="14714">
          <cell r="B14714" t="str">
            <v>Epinephelus afer***retired***use Alphestes afer</v>
          </cell>
        </row>
        <row r="14715">
          <cell r="B14715" t="str">
            <v>Epinephelus akaara</v>
          </cell>
        </row>
        <row r="14716">
          <cell r="B14716" t="str">
            <v>Epinephelus albomarginatus</v>
          </cell>
        </row>
        <row r="14717">
          <cell r="B14717" t="str">
            <v>Epinephelus albopunctulatus (Part)***retired***use Epinephelus irroratus</v>
          </cell>
        </row>
        <row r="14718">
          <cell r="B14718" t="str">
            <v>Epinephelus amblycephalus</v>
          </cell>
        </row>
        <row r="14719">
          <cell r="B14719" t="str">
            <v>Epinephelus analogus</v>
          </cell>
        </row>
        <row r="14720">
          <cell r="B14720" t="str">
            <v>Epinephelus andersoni</v>
          </cell>
        </row>
        <row r="14721">
          <cell r="B14721" t="str">
            <v>Epinephelus areolatus</v>
          </cell>
        </row>
        <row r="14722">
          <cell r="B14722" t="str">
            <v>Epinephelus argus***retired***use Cephalopholis argus</v>
          </cell>
        </row>
        <row r="14723">
          <cell r="B14723" t="str">
            <v>Epinephelus aurantius***retired***use Cephalopholis aurantia</v>
          </cell>
        </row>
        <row r="14724">
          <cell r="B14724" t="str">
            <v>Epinephelus awoara</v>
          </cell>
        </row>
        <row r="14725">
          <cell r="B14725" t="str">
            <v>Epinephelus bilobatus</v>
          </cell>
        </row>
        <row r="14726">
          <cell r="B14726" t="str">
            <v>Epinephelus bleekeri</v>
          </cell>
        </row>
        <row r="14727">
          <cell r="B14727" t="str">
            <v>Epinephelus bontoides</v>
          </cell>
        </row>
        <row r="14728">
          <cell r="B14728" t="str">
            <v>Epinephelus bruneus</v>
          </cell>
        </row>
        <row r="14729">
          <cell r="B14729" t="str">
            <v>Epinephelus caeruleopunctatus***retired***use Epinephelus coeruleopunctatus</v>
          </cell>
        </row>
        <row r="14730">
          <cell r="B14730" t="str">
            <v>Epinephelus caninus</v>
          </cell>
        </row>
        <row r="14731">
          <cell r="B14731" t="str">
            <v>Epinephelus chabaudi</v>
          </cell>
        </row>
        <row r="14732">
          <cell r="B14732" t="str">
            <v>Epinephelus chlorocephalus</v>
          </cell>
        </row>
        <row r="14733">
          <cell r="B14733" t="str">
            <v>Epinephelus chlorostigma</v>
          </cell>
        </row>
        <row r="14734">
          <cell r="B14734" t="str">
            <v>Epinephelus chlorostigmata***retired***use Epinephelus chlorostigma</v>
          </cell>
        </row>
        <row r="14735">
          <cell r="B14735" t="str">
            <v>Epinephelus cifuentesi</v>
          </cell>
        </row>
        <row r="14736">
          <cell r="B14736" t="str">
            <v>Epinephelus coatesi***retired***use Cephalopholis sexmaculata</v>
          </cell>
        </row>
        <row r="14737">
          <cell r="B14737" t="str">
            <v>Epinephelus coeruleopunctatus</v>
          </cell>
        </row>
        <row r="14738">
          <cell r="B14738" t="str">
            <v>Epinephelus coioides</v>
          </cell>
        </row>
        <row r="14739">
          <cell r="B14739" t="str">
            <v>Epinephelus compressus***retired***use Epinephelus octofasciatus</v>
          </cell>
        </row>
        <row r="14740">
          <cell r="B14740" t="str">
            <v>Epinephelus corallicola</v>
          </cell>
        </row>
        <row r="14741">
          <cell r="B14741" t="str">
            <v>Epinephelus costae</v>
          </cell>
        </row>
        <row r="14742">
          <cell r="B14742" t="str">
            <v>Epinephelus cruentatus***retired***use Cephalopholis cruentata</v>
          </cell>
        </row>
        <row r="14743">
          <cell r="B14743" t="str">
            <v>Epinephelus cyanopodus</v>
          </cell>
        </row>
        <row r="14744">
          <cell r="B14744" t="str">
            <v>Epinephelus daemelii</v>
          </cell>
        </row>
        <row r="14745">
          <cell r="B14745" t="str">
            <v>Epinephelus darwinensis</v>
          </cell>
        </row>
        <row r="14746">
          <cell r="B14746" t="str">
            <v>Epinephelus dermatolepis***retired***use Dermatolepis dermatolepis</v>
          </cell>
        </row>
        <row r="14747">
          <cell r="B14747" t="str">
            <v>Epinephelus diacanthus</v>
          </cell>
        </row>
        <row r="14748">
          <cell r="B14748" t="str">
            <v>Epinephelus drummondhayi</v>
          </cell>
        </row>
        <row r="14749">
          <cell r="B14749" t="str">
            <v>Epinephelus elongatus***retired***use Epinephelus tauvina</v>
          </cell>
        </row>
        <row r="14750">
          <cell r="B14750" t="str">
            <v>Epinephelus emoryi***retired***use Epinephelus fasciatus</v>
          </cell>
        </row>
        <row r="14751">
          <cell r="B14751" t="str">
            <v>Epinephelus epistictus</v>
          </cell>
        </row>
        <row r="14752">
          <cell r="B14752" t="str">
            <v>Epinephelus ergastularius</v>
          </cell>
        </row>
        <row r="14753">
          <cell r="B14753" t="str">
            <v>Epinephelus erythrurus</v>
          </cell>
        </row>
        <row r="14754">
          <cell r="B14754" t="str">
            <v>Epinephelus exsul</v>
          </cell>
        </row>
        <row r="14755">
          <cell r="B14755" t="str">
            <v>Epinephelus fasciatomaculosus</v>
          </cell>
        </row>
        <row r="14756">
          <cell r="B14756" t="str">
            <v>Epinephelus fasciatus</v>
          </cell>
        </row>
        <row r="14757">
          <cell r="B14757" t="str">
            <v>Epinephelus faveatus</v>
          </cell>
        </row>
        <row r="14758">
          <cell r="B14758" t="str">
            <v>Epinephelus flavocaeruleus</v>
          </cell>
        </row>
        <row r="14759">
          <cell r="B14759" t="str">
            <v>Epinephelus flavolimbatus</v>
          </cell>
        </row>
        <row r="14760">
          <cell r="B14760" t="str">
            <v>Epinephelus fulvus***retired***use Cephalopholis fulva</v>
          </cell>
        </row>
        <row r="14761">
          <cell r="B14761" t="str">
            <v>Epinephelus fuscoguttatus</v>
          </cell>
        </row>
        <row r="14762">
          <cell r="B14762" t="str">
            <v>Epinephelus gabriellae</v>
          </cell>
        </row>
        <row r="14763">
          <cell r="B14763" t="str">
            <v>Epinephelus goreensis</v>
          </cell>
        </row>
        <row r="14764">
          <cell r="B14764" t="str">
            <v>Epinephelus guaza***retired***use Mycteroperca</v>
          </cell>
        </row>
        <row r="14765">
          <cell r="B14765" t="str">
            <v>Epinephelus guttatus</v>
          </cell>
        </row>
        <row r="14766">
          <cell r="B14766" t="str">
            <v>Epinephelus haifensis</v>
          </cell>
        </row>
        <row r="14767">
          <cell r="B14767" t="str">
            <v>Epinephelus heniochus</v>
          </cell>
        </row>
        <row r="14768">
          <cell r="B14768" t="str">
            <v>Epinephelus hexagonatus</v>
          </cell>
        </row>
        <row r="14769">
          <cell r="B14769" t="str">
            <v>Epinephelus howlandi</v>
          </cell>
        </row>
        <row r="14770">
          <cell r="B14770" t="str">
            <v>Epinephelus igarashiensis***retired***use Cephalopholis igarashiensis</v>
          </cell>
        </row>
        <row r="14771">
          <cell r="B14771" t="str">
            <v>Epinephelus indistinctus</v>
          </cell>
        </row>
        <row r="14772">
          <cell r="B14772" t="str">
            <v>Epinephelus inermis***retired***use Dermatolepis inermis</v>
          </cell>
        </row>
        <row r="14773">
          <cell r="B14773" t="str">
            <v>Epinephelus irroratus</v>
          </cell>
        </row>
        <row r="14774">
          <cell r="B14774" t="str">
            <v>Epinephelus itajara</v>
          </cell>
        </row>
        <row r="14775">
          <cell r="B14775" t="str">
            <v>Epinephelus labriformis</v>
          </cell>
        </row>
        <row r="14776">
          <cell r="B14776" t="str">
            <v>Epinephelus lanceolatus</v>
          </cell>
        </row>
        <row r="14777">
          <cell r="B14777" t="str">
            <v>Epinephelus latifasciatus</v>
          </cell>
        </row>
        <row r="14778">
          <cell r="B14778" t="str">
            <v>Epinephelus lebretonianus</v>
          </cell>
        </row>
        <row r="14779">
          <cell r="B14779" t="str">
            <v>Epinephelus longispinis</v>
          </cell>
        </row>
        <row r="14780">
          <cell r="B14780" t="str">
            <v>Epinephelus longispinus***retired***use Epinephelus longispinis</v>
          </cell>
        </row>
        <row r="14781">
          <cell r="B14781" t="str">
            <v>Epinephelus macrospilos</v>
          </cell>
        </row>
        <row r="14782">
          <cell r="B14782" t="str">
            <v>Epinephelus maculatus</v>
          </cell>
        </row>
        <row r="14783">
          <cell r="B14783" t="str">
            <v>Epinephelus magniscuttis</v>
          </cell>
        </row>
        <row r="14784">
          <cell r="B14784" t="str">
            <v>Epinephelus malabaricus</v>
          </cell>
        </row>
        <row r="14785">
          <cell r="B14785" t="str">
            <v>Epinephelus marginatus</v>
          </cell>
        </row>
        <row r="14786">
          <cell r="B14786" t="str">
            <v>Epinephelus medurensis***retired***use Epinephelus maculatus</v>
          </cell>
        </row>
        <row r="14787">
          <cell r="B14787" t="str">
            <v>Epinephelus melanostigma</v>
          </cell>
        </row>
        <row r="14788">
          <cell r="B14788" t="str">
            <v>Epinephelus merra</v>
          </cell>
        </row>
        <row r="14789">
          <cell r="B14789" t="str">
            <v>Epinephelus microdon***retired***use Epinephelus polyphekadion</v>
          </cell>
        </row>
        <row r="14790">
          <cell r="B14790" t="str">
            <v>Epinephelus miliaris</v>
          </cell>
        </row>
        <row r="14791">
          <cell r="B14791" t="str">
            <v>Epinephelus morio</v>
          </cell>
        </row>
        <row r="14792">
          <cell r="B14792" t="str">
            <v>Epinephelus morrhua</v>
          </cell>
        </row>
        <row r="14793">
          <cell r="B14793" t="str">
            <v>Epinephelus multiguttatus***retired***use Alphestes multiguttatus</v>
          </cell>
        </row>
        <row r="14794">
          <cell r="B14794" t="str">
            <v>Epinephelus multinotatus</v>
          </cell>
        </row>
        <row r="14795">
          <cell r="B14795" t="str">
            <v>Epinephelus mystacinus</v>
          </cell>
        </row>
        <row r="14796">
          <cell r="B14796" t="str">
            <v>Epinephelus nigritus</v>
          </cell>
        </row>
        <row r="14797">
          <cell r="B14797" t="str">
            <v>Epinephelus niphobles</v>
          </cell>
        </row>
        <row r="14798">
          <cell r="B14798" t="str">
            <v>Epinephelus niveatus</v>
          </cell>
        </row>
        <row r="14799">
          <cell r="B14799" t="str">
            <v>Epinephelus obtusaurus***retired***use Cephalopholis aurantia</v>
          </cell>
        </row>
        <row r="14800">
          <cell r="B14800" t="str">
            <v>Epinephelus octofasciatus</v>
          </cell>
        </row>
        <row r="14801">
          <cell r="B14801" t="str">
            <v>Epinephelus ongus</v>
          </cell>
        </row>
        <row r="14802">
          <cell r="B14802" t="str">
            <v>Epinephelus perplexus</v>
          </cell>
        </row>
        <row r="14803">
          <cell r="B14803" t="str">
            <v>Epinephelus poecilonotus</v>
          </cell>
        </row>
        <row r="14804">
          <cell r="B14804" t="str">
            <v>Epinephelus polylepis</v>
          </cell>
        </row>
        <row r="14805">
          <cell r="B14805" t="str">
            <v>Epinephelus polyphekadion</v>
          </cell>
        </row>
        <row r="14806">
          <cell r="B14806" t="str">
            <v>Epinephelus polystigma</v>
          </cell>
        </row>
        <row r="14807">
          <cell r="B14807" t="str">
            <v>Epinephelus posteli</v>
          </cell>
        </row>
        <row r="14808">
          <cell r="B14808" t="str">
            <v>Epinephelus quernus</v>
          </cell>
        </row>
        <row r="14809">
          <cell r="B14809" t="str">
            <v>Epinephelus quoyanus</v>
          </cell>
        </row>
        <row r="14810">
          <cell r="B14810" t="str">
            <v>Epinephelus radiatus</v>
          </cell>
        </row>
        <row r="14811">
          <cell r="B14811" t="str">
            <v>Epinephelus retouti</v>
          </cell>
        </row>
        <row r="14812">
          <cell r="B14812" t="str">
            <v>Epinephelus rivulatus</v>
          </cell>
        </row>
        <row r="14813">
          <cell r="B14813" t="str">
            <v>Epinephelus septemfasciatus</v>
          </cell>
        </row>
        <row r="14814">
          <cell r="B14814" t="str">
            <v>Epinephelus sexfasciatus</v>
          </cell>
        </row>
        <row r="14815">
          <cell r="B14815" t="str">
            <v>Epinephelus socialis</v>
          </cell>
        </row>
        <row r="14816">
          <cell r="B14816" t="str">
            <v>Epinephelus sonnerati***retired***use Cephalopholis sonnerati</v>
          </cell>
        </row>
        <row r="14817">
          <cell r="B14817" t="str">
            <v>Epinephelus spilotoceps</v>
          </cell>
        </row>
        <row r="14818">
          <cell r="B14818" t="str">
            <v>Epinephelus spiniger***retired***use Epinephelus irroratus</v>
          </cell>
        </row>
        <row r="14819">
          <cell r="B14819" t="str">
            <v>Epinephelus stictus</v>
          </cell>
        </row>
        <row r="14820">
          <cell r="B14820" t="str">
            <v>Epinephelus stoliczkae</v>
          </cell>
        </row>
        <row r="14821">
          <cell r="B14821" t="str">
            <v>Epinephelus striatus</v>
          </cell>
        </row>
        <row r="14822">
          <cell r="B14822" t="str">
            <v>Epinephelus suborbitalis</v>
          </cell>
        </row>
        <row r="14823">
          <cell r="B14823" t="str">
            <v>Epinephelus summana</v>
          </cell>
        </row>
        <row r="14824">
          <cell r="B14824" t="str">
            <v>Epinephelus tauvina</v>
          </cell>
        </row>
        <row r="14825">
          <cell r="B14825" t="str">
            <v>Epinephelus timorensis</v>
          </cell>
        </row>
        <row r="14826">
          <cell r="B14826" t="str">
            <v>Epinephelus trimaculatus</v>
          </cell>
        </row>
        <row r="14827">
          <cell r="B14827" t="str">
            <v>Epinephelus trophis</v>
          </cell>
        </row>
        <row r="14828">
          <cell r="B14828" t="str">
            <v>Epinephelus truncatus***retired***use Epinephelus retouti</v>
          </cell>
        </row>
        <row r="14829">
          <cell r="B14829" t="str">
            <v>Epinephelus tuamotuensis</v>
          </cell>
        </row>
        <row r="14830">
          <cell r="B14830" t="str">
            <v>Epinephelus tukula</v>
          </cell>
        </row>
        <row r="14831">
          <cell r="B14831" t="str">
            <v>Epinephelus undulatostriatus</v>
          </cell>
        </row>
        <row r="14832">
          <cell r="B14832" t="str">
            <v>Epinephelus undulosus</v>
          </cell>
        </row>
        <row r="14833">
          <cell r="B14833" t="str">
            <v>Epinephelus urodetus***retired***use Cephalopholis urodeta</v>
          </cell>
        </row>
        <row r="14834">
          <cell r="B14834" t="str">
            <v>Epinnula</v>
          </cell>
        </row>
        <row r="14835">
          <cell r="B14835" t="str">
            <v>Epinnula americana***retired***use Neoepinnula americana</v>
          </cell>
        </row>
        <row r="14836">
          <cell r="B14836" t="str">
            <v>Epinnula magistralis</v>
          </cell>
        </row>
        <row r="14837">
          <cell r="B14837" t="str">
            <v>Epinnula orientalis***retired***use Neoepinnula orientalis</v>
          </cell>
        </row>
        <row r="14838">
          <cell r="B14838" t="str">
            <v>Epioblasma</v>
          </cell>
        </row>
        <row r="14839">
          <cell r="B14839" t="str">
            <v>Epioblasma obliquata obliquata</v>
          </cell>
        </row>
        <row r="14840">
          <cell r="B14840" t="str">
            <v>Epioblasma obliquata perobliqua</v>
          </cell>
        </row>
        <row r="14841">
          <cell r="B14841" t="str">
            <v>Epioblasma torulosa rangiana</v>
          </cell>
        </row>
        <row r="14842">
          <cell r="B14842" t="str">
            <v>Epioblasma triquetra</v>
          </cell>
        </row>
        <row r="14843">
          <cell r="B14843" t="str">
            <v>Epipactis helleborine</v>
          </cell>
        </row>
        <row r="14844">
          <cell r="B14844" t="str">
            <v>Epiphanes</v>
          </cell>
        </row>
        <row r="14845">
          <cell r="B14845" t="str">
            <v>Epiphanes clavatula</v>
          </cell>
        </row>
        <row r="14846">
          <cell r="B14846" t="str">
            <v>Epiphanes macroura</v>
          </cell>
        </row>
        <row r="14847">
          <cell r="B14847" t="str">
            <v>Epiphanes pelagica</v>
          </cell>
        </row>
        <row r="14848">
          <cell r="B14848" t="str">
            <v>Epiphanidae</v>
          </cell>
        </row>
        <row r="14849">
          <cell r="B14849" t="str">
            <v>Epiphragma</v>
          </cell>
        </row>
        <row r="14850">
          <cell r="B14850" t="str">
            <v>Epiplatys</v>
          </cell>
        </row>
        <row r="14851">
          <cell r="B14851" t="str">
            <v>Epiplatys annulatus</v>
          </cell>
        </row>
        <row r="14852">
          <cell r="B14852" t="str">
            <v>Epiplatys chaperi</v>
          </cell>
        </row>
        <row r="14853">
          <cell r="B14853" t="str">
            <v>Epiplatys chaperi sheljzhkoi</v>
          </cell>
        </row>
        <row r="14854">
          <cell r="B14854" t="str">
            <v>Epiplatys chevalieri</v>
          </cell>
        </row>
        <row r="14855">
          <cell r="B14855" t="str">
            <v>Epiplatys dageti</v>
          </cell>
        </row>
        <row r="14856">
          <cell r="B14856" t="str">
            <v>Epiplatys dageti dageti***retired***use Epiplatys dageti</v>
          </cell>
        </row>
        <row r="14857">
          <cell r="B14857" t="str">
            <v>Epiplatys dageti sheljuzkoi***retired***use Epiplatys chaperi sheljzhkoi</v>
          </cell>
        </row>
        <row r="14858">
          <cell r="B14858" t="str">
            <v>Epiplatys dorsalis***retired***use Epiplatys fasciolatus</v>
          </cell>
        </row>
        <row r="14859">
          <cell r="B14859" t="str">
            <v>Epiplatys duboisi***retired***use Aphyoplatys duboisi</v>
          </cell>
        </row>
        <row r="14860">
          <cell r="B14860" t="str">
            <v>Epiplatys fasciolatus</v>
          </cell>
        </row>
        <row r="14861">
          <cell r="B14861" t="str">
            <v>Epiplatys fasciolatus lamottei***retired***use Epiplatys lamottei</v>
          </cell>
        </row>
        <row r="14862">
          <cell r="B14862" t="str">
            <v>Epiplatys grahami</v>
          </cell>
        </row>
        <row r="14863">
          <cell r="B14863" t="str">
            <v>Epiplatys lamottei</v>
          </cell>
        </row>
        <row r="14864">
          <cell r="B14864" t="str">
            <v>Epiplatys macrostigma***retired***use Epiplatys singa</v>
          </cell>
        </row>
        <row r="14865">
          <cell r="B14865" t="str">
            <v>Epiplatys nigromarginatus***retired***use Epiplatys grahami</v>
          </cell>
        </row>
        <row r="14866">
          <cell r="B14866" t="str">
            <v>Epiplatys ornatus***retired***use Epiplatys singa</v>
          </cell>
        </row>
        <row r="14867">
          <cell r="B14867" t="str">
            <v>Epiplatys senegalensis***retired***use Epiplatys spilargyreius</v>
          </cell>
        </row>
        <row r="14868">
          <cell r="B14868" t="str">
            <v>Epiplatys sexfasciatus</v>
          </cell>
        </row>
        <row r="14869">
          <cell r="B14869" t="str">
            <v>Epiplatys sexifasciatus***retired***use Epiplatys sexfasciatus</v>
          </cell>
        </row>
        <row r="14870">
          <cell r="B14870" t="str">
            <v>Epiplatys singa</v>
          </cell>
        </row>
        <row r="14871">
          <cell r="B14871" t="str">
            <v>Epiplatys spilargyreius</v>
          </cell>
        </row>
        <row r="14872">
          <cell r="B14872" t="str">
            <v>Epipyxis</v>
          </cell>
        </row>
        <row r="14873">
          <cell r="B14873" t="str">
            <v>Epischura</v>
          </cell>
        </row>
        <row r="14874">
          <cell r="B14874" t="str">
            <v>Epischura fluviatilis</v>
          </cell>
        </row>
        <row r="14875">
          <cell r="B14875" t="str">
            <v>Epischura lacustris</v>
          </cell>
        </row>
        <row r="14876">
          <cell r="B14876" t="str">
            <v>Epischura nevadensis</v>
          </cell>
        </row>
        <row r="14877">
          <cell r="B14877" t="str">
            <v>Epischura nordenskioldi</v>
          </cell>
        </row>
        <row r="14878">
          <cell r="B14878" t="str">
            <v>Epistylis</v>
          </cell>
        </row>
        <row r="14879">
          <cell r="B14879" t="str">
            <v>Epitheca</v>
          </cell>
        </row>
        <row r="14880">
          <cell r="B14880" t="str">
            <v>Epitheca (Epicordulia)</v>
          </cell>
        </row>
        <row r="14881">
          <cell r="B14881" t="str">
            <v>Epitheca (Tetragoneuria)</v>
          </cell>
        </row>
        <row r="14882">
          <cell r="B14882" t="str">
            <v>Epitheca canis</v>
          </cell>
        </row>
        <row r="14883">
          <cell r="B14883" t="str">
            <v>Epitheca cynosura</v>
          </cell>
        </row>
        <row r="14884">
          <cell r="B14884" t="str">
            <v>Epitheca petechialis</v>
          </cell>
        </row>
        <row r="14885">
          <cell r="B14885" t="str">
            <v>Epitheca princeps</v>
          </cell>
        </row>
        <row r="14886">
          <cell r="B14886" t="str">
            <v>Epitheca princeps (Archaic)</v>
          </cell>
        </row>
        <row r="14887">
          <cell r="B14887" t="str">
            <v>Epitheca princeps princeps</v>
          </cell>
        </row>
        <row r="14888">
          <cell r="B14888" t="str">
            <v>Epitheca spinigera</v>
          </cell>
        </row>
        <row r="14889">
          <cell r="B14889" t="str">
            <v>Epithemia</v>
          </cell>
        </row>
        <row r="14890">
          <cell r="B14890" t="str">
            <v>Epithemia adnata</v>
          </cell>
        </row>
        <row r="14891">
          <cell r="B14891" t="str">
            <v>Epithemia adnata var. porcellus</v>
          </cell>
        </row>
        <row r="14892">
          <cell r="B14892" t="str">
            <v>Epithemia argus</v>
          </cell>
        </row>
        <row r="14893">
          <cell r="B14893" t="str">
            <v>Epithemia argus var. longicornis</v>
          </cell>
        </row>
        <row r="14894">
          <cell r="B14894" t="str">
            <v>Epithemia argus var. protracta</v>
          </cell>
        </row>
        <row r="14895">
          <cell r="B14895" t="str">
            <v>Epithemia frickei</v>
          </cell>
        </row>
        <row r="14896">
          <cell r="B14896" t="str">
            <v>Epithemia goeppertiana</v>
          </cell>
        </row>
        <row r="14897">
          <cell r="B14897" t="str">
            <v>Epithemia reichelti</v>
          </cell>
        </row>
        <row r="14898">
          <cell r="B14898" t="str">
            <v>Epithemia smithii</v>
          </cell>
        </row>
        <row r="14899">
          <cell r="B14899" t="str">
            <v>Epithemia sorex</v>
          </cell>
        </row>
        <row r="14900">
          <cell r="B14900" t="str">
            <v>Epithemia turgida</v>
          </cell>
        </row>
        <row r="14901">
          <cell r="B14901" t="str">
            <v>Epithemia turgida var. granulata</v>
          </cell>
        </row>
        <row r="14902">
          <cell r="B14902" t="str">
            <v>Epithemia turgida var. westermannii</v>
          </cell>
        </row>
        <row r="14903">
          <cell r="B14903" t="str">
            <v>Epitoniidae</v>
          </cell>
        </row>
        <row r="14904">
          <cell r="B14904" t="str">
            <v>Epitonium</v>
          </cell>
        </row>
        <row r="14905">
          <cell r="B14905" t="str">
            <v>Epitonium albidum</v>
          </cell>
        </row>
        <row r="14906">
          <cell r="B14906" t="str">
            <v>Epitonium angulatum</v>
          </cell>
        </row>
        <row r="14907">
          <cell r="B14907" t="str">
            <v>Epitonium apiculatum</v>
          </cell>
        </row>
        <row r="14908">
          <cell r="B14908" t="str">
            <v>Epitonium denticulatum</v>
          </cell>
        </row>
        <row r="14909">
          <cell r="B14909" t="str">
            <v>Epitonium hindsii</v>
          </cell>
        </row>
        <row r="14910">
          <cell r="B14910" t="str">
            <v>Epitonium humphreysii</v>
          </cell>
        </row>
        <row r="14911">
          <cell r="B14911" t="str">
            <v>Epitonium indianorum</v>
          </cell>
        </row>
        <row r="14912">
          <cell r="B14912" t="str">
            <v>Epitonium lowei</v>
          </cell>
        </row>
        <row r="14913">
          <cell r="B14913" t="str">
            <v>Epitonium multistriatum</v>
          </cell>
        </row>
        <row r="14914">
          <cell r="B14914" t="str">
            <v>Epitonium novangliae</v>
          </cell>
        </row>
        <row r="14915">
          <cell r="B14915" t="str">
            <v>Epitonium rupicola</v>
          </cell>
        </row>
        <row r="14916">
          <cell r="B14916" t="str">
            <v>Epitonium sawinae</v>
          </cell>
        </row>
        <row r="14917">
          <cell r="B14917" t="str">
            <v>Epizoanthus induratum</v>
          </cell>
        </row>
        <row r="14918">
          <cell r="B14918" t="str">
            <v>Epoicocladius</v>
          </cell>
        </row>
        <row r="14919">
          <cell r="B14919" t="str">
            <v>Epoicocladius flavens</v>
          </cell>
        </row>
        <row r="14920">
          <cell r="B14920" t="str">
            <v>Eptatretinae</v>
          </cell>
        </row>
        <row r="14921">
          <cell r="B14921" t="str">
            <v>Eptatretus</v>
          </cell>
        </row>
        <row r="14922">
          <cell r="B14922" t="str">
            <v>Eptatretus atami***retired***use Paramyxine atami</v>
          </cell>
        </row>
        <row r="14923">
          <cell r="B14923" t="str">
            <v>Eptatretus bischoffii</v>
          </cell>
        </row>
        <row r="14924">
          <cell r="B14924" t="str">
            <v>Eptatretus burgeri</v>
          </cell>
        </row>
        <row r="14925">
          <cell r="B14925" t="str">
            <v>Eptatretus caribbeaus</v>
          </cell>
        </row>
        <row r="14926">
          <cell r="B14926" t="str">
            <v>Eptatretus carlhubbsi</v>
          </cell>
        </row>
        <row r="14927">
          <cell r="B14927" t="str">
            <v>Eptatretus chinensis</v>
          </cell>
        </row>
        <row r="14928">
          <cell r="B14928" t="str">
            <v>Eptatretus cirrhatus</v>
          </cell>
        </row>
        <row r="14929">
          <cell r="B14929" t="str">
            <v>Eptatretus deani</v>
          </cell>
        </row>
        <row r="14930">
          <cell r="B14930" t="str">
            <v>Eptatretus decatrema</v>
          </cell>
        </row>
        <row r="14931">
          <cell r="B14931" t="str">
            <v>Eptatretus eos</v>
          </cell>
        </row>
        <row r="14932">
          <cell r="B14932" t="str">
            <v>Eptatretus fritzi</v>
          </cell>
        </row>
        <row r="14933">
          <cell r="B14933" t="str">
            <v>Eptatretus grouseri</v>
          </cell>
        </row>
        <row r="14934">
          <cell r="B14934" t="str">
            <v>Eptatretus hexatrema</v>
          </cell>
        </row>
        <row r="14935">
          <cell r="B14935" t="str">
            <v>Eptatretus indrambaryai</v>
          </cell>
        </row>
        <row r="14936">
          <cell r="B14936" t="str">
            <v>Eptatretus laurahubbsae</v>
          </cell>
        </row>
        <row r="14937">
          <cell r="B14937" t="str">
            <v>Eptatretus longipinnis</v>
          </cell>
        </row>
        <row r="14938">
          <cell r="B14938" t="str">
            <v>Eptatretus mcconnaugheyi</v>
          </cell>
        </row>
        <row r="14939">
          <cell r="B14939" t="str">
            <v>Eptatretus mccoskeri</v>
          </cell>
        </row>
        <row r="14940">
          <cell r="B14940" t="str">
            <v>Eptatretus mendozai</v>
          </cell>
        </row>
        <row r="14941">
          <cell r="B14941" t="str">
            <v>Eptatretus menezesi</v>
          </cell>
        </row>
        <row r="14942">
          <cell r="B14942" t="str">
            <v>Eptatretus minor</v>
          </cell>
        </row>
        <row r="14943">
          <cell r="B14943" t="str">
            <v>Eptatretus multidens</v>
          </cell>
        </row>
        <row r="14944">
          <cell r="B14944" t="str">
            <v>Eptatretus nanii</v>
          </cell>
        </row>
        <row r="14945">
          <cell r="B14945" t="str">
            <v>Eptatretus octatrema</v>
          </cell>
        </row>
        <row r="14946">
          <cell r="B14946" t="str">
            <v>Eptatretus okinoseanus</v>
          </cell>
        </row>
        <row r="14947">
          <cell r="B14947" t="str">
            <v>Eptatretus polytrema</v>
          </cell>
        </row>
        <row r="14948">
          <cell r="B14948" t="str">
            <v>Eptatretus profundus</v>
          </cell>
        </row>
        <row r="14949">
          <cell r="B14949" t="str">
            <v>Eptatretus sinus</v>
          </cell>
        </row>
        <row r="14950">
          <cell r="B14950" t="str">
            <v>Eptatretus springeri</v>
          </cell>
        </row>
        <row r="14951">
          <cell r="B14951" t="str">
            <v>Eptatretus stouti***retired***use Eptatretus stoutii</v>
          </cell>
        </row>
        <row r="14952">
          <cell r="B14952" t="str">
            <v>Eptatretus stoutii</v>
          </cell>
        </row>
        <row r="14953">
          <cell r="B14953" t="str">
            <v>Eptatretus strahani</v>
          </cell>
        </row>
        <row r="14954">
          <cell r="B14954" t="str">
            <v>Eptatretus wayuu</v>
          </cell>
        </row>
        <row r="14955">
          <cell r="B14955" t="str">
            <v>Eptatretus wisneri</v>
          </cell>
        </row>
        <row r="14956">
          <cell r="B14956" t="str">
            <v>Eptatretus yangi***retired***use Quadratus yangi</v>
          </cell>
        </row>
        <row r="14957">
          <cell r="B14957" t="str">
            <v>Equetus</v>
          </cell>
        </row>
        <row r="14958">
          <cell r="B14958" t="str">
            <v>Equetus iwamotoi***retired***use Pareques iwamotoi</v>
          </cell>
        </row>
        <row r="14959">
          <cell r="B14959" t="str">
            <v>Equetus lanceolatus</v>
          </cell>
        </row>
        <row r="14960">
          <cell r="B14960" t="str">
            <v>Equetus punctatus</v>
          </cell>
        </row>
        <row r="14961">
          <cell r="B14961" t="str">
            <v>Equetus umbrosus***retired***use Pareques umbrosus</v>
          </cell>
        </row>
        <row r="14962">
          <cell r="B14962" t="str">
            <v>Equetus viola***retired***use Pareques viola</v>
          </cell>
        </row>
        <row r="14963">
          <cell r="B14963" t="str">
            <v>Equisetum</v>
          </cell>
        </row>
        <row r="14964">
          <cell r="B14964" t="str">
            <v>Equisetum arvense</v>
          </cell>
        </row>
        <row r="14965">
          <cell r="B14965" t="str">
            <v>Equisetum fluviatile</v>
          </cell>
        </row>
        <row r="14966">
          <cell r="B14966" t="str">
            <v>Equisetum hyemale</v>
          </cell>
        </row>
        <row r="14967">
          <cell r="B14967" t="str">
            <v>Equisetum hyemale ssp. affine</v>
          </cell>
        </row>
        <row r="14968">
          <cell r="B14968" t="str">
            <v>Equisetum hyemale var. affine***retired***use Equisetum hyemale ssp. affine</v>
          </cell>
        </row>
        <row r="14969">
          <cell r="B14969" t="str">
            <v>Equisetum laevigatum</v>
          </cell>
        </row>
        <row r="14970">
          <cell r="B14970" t="str">
            <v>Equisetum palustre</v>
          </cell>
        </row>
        <row r="14971">
          <cell r="B14971" t="str">
            <v>Equisetum pratense</v>
          </cell>
        </row>
        <row r="14972">
          <cell r="B14972" t="str">
            <v>Equisetum scirpoides</v>
          </cell>
        </row>
        <row r="14973">
          <cell r="B14973" t="str">
            <v>Equisetum sylvaticum</v>
          </cell>
        </row>
        <row r="14974">
          <cell r="B14974" t="str">
            <v>Equisetum telmateia</v>
          </cell>
        </row>
        <row r="14975">
          <cell r="B14975" t="str">
            <v>Equisetum telmateia ssp. braunii</v>
          </cell>
        </row>
        <row r="14976">
          <cell r="B14976" t="str">
            <v>Equisetum telmateia var. braunii***retired***use Equisetum telmateia ssp. braunii</v>
          </cell>
        </row>
        <row r="14977">
          <cell r="B14977" t="str">
            <v>Equisetum variegatum</v>
          </cell>
        </row>
        <row r="14978">
          <cell r="B14978" t="str">
            <v>Eragrostis</v>
          </cell>
        </row>
        <row r="14979">
          <cell r="B14979" t="str">
            <v>Eragrostis curtipedicellata</v>
          </cell>
        </row>
        <row r="14980">
          <cell r="B14980" t="str">
            <v>Eragrostis elliottii</v>
          </cell>
        </row>
        <row r="14981">
          <cell r="B14981" t="str">
            <v>Eragrostis hypnoides</v>
          </cell>
        </row>
        <row r="14982">
          <cell r="B14982" t="str">
            <v>Eragrostis reptans</v>
          </cell>
        </row>
        <row r="14983">
          <cell r="B14983" t="str">
            <v>Eragrostis scaligera</v>
          </cell>
        </row>
        <row r="14984">
          <cell r="B14984" t="str">
            <v>Eragrostis secundiflora</v>
          </cell>
        </row>
        <row r="14985">
          <cell r="B14985" t="str">
            <v>Eranno</v>
          </cell>
        </row>
        <row r="14986">
          <cell r="B14986" t="str">
            <v>Eranno bicirrata***retired***use Lumbrineris bicirrata</v>
          </cell>
        </row>
        <row r="14987">
          <cell r="B14987" t="str">
            <v>Eranno lagunae***retired***use Lumbrineris lagunae</v>
          </cell>
        </row>
        <row r="14988">
          <cell r="B14988" t="str">
            <v>Erato (Asteraceae)</v>
          </cell>
        </row>
        <row r="14989">
          <cell r="B14989" t="str">
            <v>Erato (Triviidae)</v>
          </cell>
        </row>
        <row r="14990">
          <cell r="B14990" t="str">
            <v>Erato vitellina</v>
          </cell>
        </row>
        <row r="14991">
          <cell r="B14991" t="str">
            <v>Erechtites hieraciifolia***retired***use Erechtites hieraciifolius</v>
          </cell>
        </row>
        <row r="14992">
          <cell r="B14992" t="str">
            <v>Erechtites hieraciifolius</v>
          </cell>
        </row>
        <row r="14993">
          <cell r="B14993" t="str">
            <v>Erechtites minima***retired***use Erechtites minimus</v>
          </cell>
        </row>
        <row r="14994">
          <cell r="B14994" t="str">
            <v>Erechtites minimus</v>
          </cell>
        </row>
        <row r="14995">
          <cell r="B14995" t="str">
            <v>Eremaeidae</v>
          </cell>
        </row>
        <row r="14996">
          <cell r="B14996" t="str">
            <v>Eremichthys</v>
          </cell>
        </row>
        <row r="14997">
          <cell r="B14997" t="str">
            <v>Eremichthys acros</v>
          </cell>
        </row>
        <row r="14998">
          <cell r="B14998" t="str">
            <v>Eremogone congesta var. congesta</v>
          </cell>
        </row>
        <row r="14999">
          <cell r="B14999" t="str">
            <v>Eremophila (Alaudidae)</v>
          </cell>
        </row>
        <row r="15000">
          <cell r="B15000" t="str">
            <v>Eremophila (Scrophulariaceae)</v>
          </cell>
        </row>
        <row r="15001">
          <cell r="B15001" t="str">
            <v>Eremosphaera</v>
          </cell>
        </row>
        <row r="15002">
          <cell r="B15002" t="str">
            <v>Eremosphaera gigas</v>
          </cell>
        </row>
        <row r="15003">
          <cell r="B15003" t="str">
            <v>Eremosphaera viridis</v>
          </cell>
        </row>
        <row r="15004">
          <cell r="B15004" t="str">
            <v>Eremothera (Eremobatinae)</v>
          </cell>
        </row>
        <row r="15005">
          <cell r="B15005" t="str">
            <v>Eremothera (Onagraceae)</v>
          </cell>
        </row>
        <row r="15006">
          <cell r="B15006" t="str">
            <v>Eretes</v>
          </cell>
        </row>
        <row r="15007">
          <cell r="B15007" t="str">
            <v>Eretes occidentalis</v>
          </cell>
        </row>
        <row r="15008">
          <cell r="B15008" t="str">
            <v>Eretini</v>
          </cell>
        </row>
        <row r="15009">
          <cell r="B15009" t="str">
            <v>Eretmichthys</v>
          </cell>
        </row>
        <row r="15010">
          <cell r="B15010" t="str">
            <v>Eretmichthys ocella***retired***use Eretmichthys pinnatus</v>
          </cell>
        </row>
        <row r="15011">
          <cell r="B15011" t="str">
            <v>Eretmichthys ocellata***retired***use Eretmichthys pinnatus</v>
          </cell>
        </row>
        <row r="15012">
          <cell r="B15012" t="str">
            <v>Eretmichthys pinnatus</v>
          </cell>
        </row>
        <row r="15013">
          <cell r="B15013" t="str">
            <v>Eretmichthys remifer***retired***use Eretmichthys pinnatus</v>
          </cell>
        </row>
        <row r="15014">
          <cell r="B15014" t="str">
            <v>Eretmodus</v>
          </cell>
        </row>
        <row r="15015">
          <cell r="B15015" t="str">
            <v>Eretmodus cyanostictus</v>
          </cell>
        </row>
        <row r="15016">
          <cell r="B15016" t="str">
            <v>Eretmophoridae***retired***use Moridae</v>
          </cell>
        </row>
        <row r="15017">
          <cell r="B15017" t="str">
            <v>Eretmophorus</v>
          </cell>
        </row>
        <row r="15018">
          <cell r="B15018" t="str">
            <v>Eretmophorus kleinenbergi</v>
          </cell>
        </row>
        <row r="15019">
          <cell r="B15019" t="str">
            <v>Eretmoptera</v>
          </cell>
        </row>
        <row r="15020">
          <cell r="B15020" t="str">
            <v>Ereuniidae</v>
          </cell>
        </row>
        <row r="15021">
          <cell r="B15021" t="str">
            <v>Ergasilidae</v>
          </cell>
        </row>
        <row r="15022">
          <cell r="B15022" t="str">
            <v>Ergasilus</v>
          </cell>
        </row>
        <row r="15023">
          <cell r="B15023" t="str">
            <v>Ergasilus arthrosis</v>
          </cell>
        </row>
        <row r="15024">
          <cell r="B15024" t="str">
            <v>Ergasilus megaceros</v>
          </cell>
        </row>
        <row r="15025">
          <cell r="B15025" t="str">
            <v>Ergasilus versicolor</v>
          </cell>
        </row>
        <row r="15026">
          <cell r="B15026" t="str">
            <v>Erica (Ericaceae)</v>
          </cell>
        </row>
        <row r="15027">
          <cell r="B15027" t="str">
            <v>Erica (Salticidae)</v>
          </cell>
        </row>
        <row r="15028">
          <cell r="B15028" t="str">
            <v>Ericameria nauseosa</v>
          </cell>
        </row>
        <row r="15029">
          <cell r="B15029" t="str">
            <v>Ericara salmonea***retired***use Conocara salmoneum</v>
          </cell>
        </row>
        <row r="15030">
          <cell r="B15030" t="str">
            <v>Ericara salmoneum***retired***use Conocara salmoneum</v>
          </cell>
        </row>
        <row r="15031">
          <cell r="B15031" t="str">
            <v>Ericara***retired***use Conocara</v>
          </cell>
        </row>
        <row r="15032">
          <cell r="B15032" t="str">
            <v>Erichsonella</v>
          </cell>
        </row>
        <row r="15033">
          <cell r="B15033" t="str">
            <v>Erichsonella attenuata</v>
          </cell>
        </row>
        <row r="15034">
          <cell r="B15034" t="str">
            <v>Erichsonella crenulata</v>
          </cell>
        </row>
        <row r="15035">
          <cell r="B15035" t="str">
            <v>Erichsonella filiformis</v>
          </cell>
        </row>
        <row r="15036">
          <cell r="B15036" t="str">
            <v>Erichsonella floridana</v>
          </cell>
        </row>
        <row r="15037">
          <cell r="B15037" t="str">
            <v>Ericthonius</v>
          </cell>
        </row>
        <row r="15038">
          <cell r="B15038" t="str">
            <v>Ericthonius brasiliensis</v>
          </cell>
        </row>
        <row r="15039">
          <cell r="B15039" t="str">
            <v>Ericthonius difformis</v>
          </cell>
        </row>
        <row r="15040">
          <cell r="B15040" t="str">
            <v>Ericthonius fasciatus</v>
          </cell>
        </row>
        <row r="15041">
          <cell r="B15041" t="str">
            <v>Ericthonius rubricornis</v>
          </cell>
        </row>
        <row r="15042">
          <cell r="B15042" t="str">
            <v>Ericymba amplamala</v>
          </cell>
        </row>
        <row r="15043">
          <cell r="B15043" t="str">
            <v>Ericymba buccata***retired***use Notropis buccatus</v>
          </cell>
        </row>
        <row r="15044">
          <cell r="B15044" t="str">
            <v>Ericymba***retired***use Notropis</v>
          </cell>
        </row>
        <row r="15045">
          <cell r="B15045" t="str">
            <v>Eridacnis</v>
          </cell>
        </row>
        <row r="15046">
          <cell r="B15046" t="str">
            <v>Eridacnis barbouri</v>
          </cell>
        </row>
        <row r="15047">
          <cell r="B15047" t="str">
            <v>Eridacnis radcliffei</v>
          </cell>
        </row>
        <row r="15048">
          <cell r="B15048" t="str">
            <v>Eridacnis sinuans</v>
          </cell>
        </row>
        <row r="15049">
          <cell r="B15049" t="str">
            <v>Erigeron</v>
          </cell>
        </row>
        <row r="15050">
          <cell r="B15050" t="str">
            <v>Erigeron annuus</v>
          </cell>
        </row>
        <row r="15051">
          <cell r="B15051" t="str">
            <v>Erigeron coulteri</v>
          </cell>
        </row>
        <row r="15052">
          <cell r="B15052" t="str">
            <v>Erigeron elatior</v>
          </cell>
        </row>
        <row r="15053">
          <cell r="B15053" t="str">
            <v>Erigeron flagellaris</v>
          </cell>
        </row>
        <row r="15054">
          <cell r="B15054" t="str">
            <v>Erigeron formosissimus</v>
          </cell>
        </row>
        <row r="15055">
          <cell r="B15055" t="str">
            <v>Erigeron glabellus var. pubescens</v>
          </cell>
        </row>
        <row r="15056">
          <cell r="B15056" t="str">
            <v>Erigeron glacialis</v>
          </cell>
        </row>
        <row r="15057">
          <cell r="B15057" t="str">
            <v>Erigeron glacialis var. glacialis</v>
          </cell>
        </row>
        <row r="15058">
          <cell r="B15058" t="str">
            <v>Erigeron gracilis</v>
          </cell>
        </row>
        <row r="15059">
          <cell r="B15059" t="str">
            <v>Erigeron humilis</v>
          </cell>
        </row>
        <row r="15060">
          <cell r="B15060" t="str">
            <v>Erigeron lonchophyllus</v>
          </cell>
        </row>
        <row r="15061">
          <cell r="B15061" t="str">
            <v>Erigeron peregrinus</v>
          </cell>
        </row>
        <row r="15062">
          <cell r="B15062" t="str">
            <v>Erigeron peregrinus (Banks ex Pursh) Greene ssp. callianthemus (Greene) Cronquist var. callianthemus</v>
          </cell>
        </row>
        <row r="15063">
          <cell r="B15063" t="str">
            <v>Erigeron peregrinus ssp. callianthemus***retired***use Erigeron glacialis</v>
          </cell>
        </row>
        <row r="15064">
          <cell r="B15064" t="str">
            <v>Erigeron philadelphicus</v>
          </cell>
        </row>
        <row r="15065">
          <cell r="B15065" t="str">
            <v>Erigeron philadelphicus var. philadelphicus</v>
          </cell>
        </row>
        <row r="15066">
          <cell r="B15066" t="str">
            <v>Erigeron procumbens</v>
          </cell>
        </row>
        <row r="15067">
          <cell r="B15067" t="str">
            <v>Erigeron pulchellus</v>
          </cell>
        </row>
        <row r="15068">
          <cell r="B15068" t="str">
            <v>Erigeron speciosus</v>
          </cell>
        </row>
        <row r="15069">
          <cell r="B15069" t="str">
            <v>Erigeron strigosus</v>
          </cell>
        </row>
        <row r="15070">
          <cell r="B15070" t="str">
            <v>Erigeron vernus</v>
          </cell>
        </row>
        <row r="15071">
          <cell r="B15071" t="str">
            <v>Erilepis</v>
          </cell>
        </row>
        <row r="15072">
          <cell r="B15072" t="str">
            <v>Erilepis zonifer</v>
          </cell>
        </row>
        <row r="15073">
          <cell r="B15073" t="str">
            <v>Erileptus</v>
          </cell>
        </row>
        <row r="15074">
          <cell r="B15074" t="str">
            <v>Erileptus spinosus</v>
          </cell>
        </row>
        <row r="15075">
          <cell r="B15075" t="str">
            <v>Erimacrus isenbeckii</v>
          </cell>
        </row>
        <row r="15076">
          <cell r="B15076" t="str">
            <v>Erimonax monachus</v>
          </cell>
        </row>
        <row r="15077">
          <cell r="B15077" t="str">
            <v>Erimystax</v>
          </cell>
        </row>
        <row r="15078">
          <cell r="B15078" t="str">
            <v>Erimystax cahni</v>
          </cell>
        </row>
        <row r="15079">
          <cell r="B15079" t="str">
            <v>Erimystax dissimilis</v>
          </cell>
        </row>
        <row r="15080">
          <cell r="B15080" t="str">
            <v>Erimystax harryi</v>
          </cell>
        </row>
        <row r="15081">
          <cell r="B15081" t="str">
            <v>Erimystax insignis</v>
          </cell>
        </row>
        <row r="15082">
          <cell r="B15082" t="str">
            <v>Erimystax x-punctatus</v>
          </cell>
        </row>
        <row r="15083">
          <cell r="B15083" t="str">
            <v>Erimyzon</v>
          </cell>
        </row>
        <row r="15084">
          <cell r="B15084" t="str">
            <v>Erimyzon oblongus</v>
          </cell>
        </row>
        <row r="15085">
          <cell r="B15085" t="str">
            <v>Erimyzon oblongus oblongus***retired***use Erimyzon oblongus</v>
          </cell>
        </row>
        <row r="15086">
          <cell r="B15086" t="str">
            <v>Erimyzon sucetta</v>
          </cell>
        </row>
        <row r="15087">
          <cell r="B15087" t="str">
            <v>Erimyzon sucetta sucetta***retired***use Erimyzon sucetta</v>
          </cell>
        </row>
        <row r="15088">
          <cell r="B15088" t="str">
            <v>Erimyzon tenuis</v>
          </cell>
        </row>
        <row r="15089">
          <cell r="B15089" t="str">
            <v>Erinaceusyllis erinaceus</v>
          </cell>
        </row>
        <row r="15090">
          <cell r="B15090" t="str">
            <v>Eriocaulon</v>
          </cell>
        </row>
        <row r="15091">
          <cell r="B15091" t="str">
            <v>Eriocaulon aquaticum</v>
          </cell>
        </row>
        <row r="15092">
          <cell r="B15092" t="str">
            <v>Eriocaulon compressum</v>
          </cell>
        </row>
        <row r="15093">
          <cell r="B15093" t="str">
            <v>Eriocaulon decangulare</v>
          </cell>
        </row>
        <row r="15094">
          <cell r="B15094" t="str">
            <v>Eriocaulon decangulare var. decangulare***retired***use Eriocaulon decangulare</v>
          </cell>
        </row>
        <row r="15095">
          <cell r="B15095" t="str">
            <v>Eriocera***retired***use Hexatoma</v>
          </cell>
        </row>
        <row r="15096">
          <cell r="B15096" t="str">
            <v>Eriocheir</v>
          </cell>
        </row>
        <row r="15097">
          <cell r="B15097" t="str">
            <v>Eriocheir sinensis</v>
          </cell>
        </row>
        <row r="15098">
          <cell r="B15098" t="str">
            <v>Eriochloa punctata</v>
          </cell>
        </row>
        <row r="15099">
          <cell r="B15099" t="str">
            <v>Eriodictyon californicum</v>
          </cell>
        </row>
        <row r="15100">
          <cell r="B15100" t="str">
            <v>Eriogonum</v>
          </cell>
        </row>
        <row r="15101">
          <cell r="B15101" t="str">
            <v>Eriogonum cernuum</v>
          </cell>
        </row>
        <row r="15102">
          <cell r="B15102" t="str">
            <v>Eriogonum flavum</v>
          </cell>
        </row>
        <row r="15103">
          <cell r="B15103" t="str">
            <v>Eriogonum heracleoides</v>
          </cell>
        </row>
        <row r="15104">
          <cell r="B15104" t="str">
            <v>Eriophorum</v>
          </cell>
        </row>
        <row r="15105">
          <cell r="B15105" t="str">
            <v>Eriophorum angustifolium</v>
          </cell>
        </row>
        <row r="15106">
          <cell r="B15106" t="str">
            <v>Eriophorum angustifolium ssp. angustifolium</v>
          </cell>
        </row>
        <row r="15107">
          <cell r="B15107" t="str">
            <v>Eriophorum angustifolium ssp. triste</v>
          </cell>
        </row>
        <row r="15108">
          <cell r="B15108" t="str">
            <v>Eriophorum chamissonis</v>
          </cell>
        </row>
        <row r="15109">
          <cell r="B15109" t="str">
            <v>Eriophorum gracile</v>
          </cell>
        </row>
        <row r="15110">
          <cell r="B15110" t="str">
            <v>Eriophorum gracile var. gracile***retired***use Eriophorum gracile</v>
          </cell>
        </row>
        <row r="15111">
          <cell r="B15111" t="str">
            <v>Eriophorum russeolum</v>
          </cell>
        </row>
        <row r="15112">
          <cell r="B15112" t="str">
            <v>Eriophorum russeolum var. albidum***retired***use Eriophorum X medium ssp. medium</v>
          </cell>
        </row>
        <row r="15113">
          <cell r="B15113" t="str">
            <v>Eriophorum tenellum</v>
          </cell>
        </row>
        <row r="15114">
          <cell r="B15114" t="str">
            <v>Eriophorum vaginatum</v>
          </cell>
        </row>
        <row r="15115">
          <cell r="B15115" t="str">
            <v>Eriophorum vaginatum var. spissum***retired***use Eriophorum vaginatum</v>
          </cell>
        </row>
        <row r="15116">
          <cell r="B15116" t="str">
            <v>Eriophorum virginicum</v>
          </cell>
        </row>
        <row r="15117">
          <cell r="B15117" t="str">
            <v>Eriophorum X medium ssp. medium</v>
          </cell>
        </row>
        <row r="15118">
          <cell r="B15118" t="str">
            <v>Eriopisa</v>
          </cell>
        </row>
        <row r="15119">
          <cell r="B15119" t="str">
            <v>Eriopisella</v>
          </cell>
        </row>
        <row r="15120">
          <cell r="B15120" t="str">
            <v>Eriopisella sechellensis</v>
          </cell>
        </row>
        <row r="15121">
          <cell r="B15121" t="str">
            <v>Erioptera</v>
          </cell>
        </row>
        <row r="15122">
          <cell r="B15122" t="str">
            <v>Erioptera (Trimicra)</v>
          </cell>
        </row>
        <row r="15123">
          <cell r="B15123" t="str">
            <v>Erioptera cana</v>
          </cell>
        </row>
        <row r="15124">
          <cell r="B15124" t="str">
            <v>Erioptera chlorophylla</v>
          </cell>
        </row>
        <row r="15125">
          <cell r="B15125" t="str">
            <v>Eriopterini</v>
          </cell>
        </row>
        <row r="15126">
          <cell r="B15126" t="str">
            <v>Eristalis</v>
          </cell>
        </row>
        <row r="15127">
          <cell r="B15127" t="str">
            <v>Erkenia</v>
          </cell>
        </row>
        <row r="15128">
          <cell r="B15128" t="str">
            <v>Erkenia subaequiciliata</v>
          </cell>
        </row>
        <row r="15129">
          <cell r="B15129" t="str">
            <v>Ernogrammus</v>
          </cell>
        </row>
        <row r="15130">
          <cell r="B15130" t="str">
            <v>Ernogrammus walkeri</v>
          </cell>
        </row>
        <row r="15131">
          <cell r="B15131" t="str">
            <v>Erodium cicutarium</v>
          </cell>
        </row>
        <row r="15132">
          <cell r="B15132" t="str">
            <v>Erosa</v>
          </cell>
        </row>
        <row r="15133">
          <cell r="B15133" t="str">
            <v>Erosa erosa</v>
          </cell>
        </row>
        <row r="15134">
          <cell r="B15134" t="str">
            <v>Erotelis</v>
          </cell>
        </row>
        <row r="15135">
          <cell r="B15135" t="str">
            <v>Erotelis smaragdus</v>
          </cell>
        </row>
        <row r="15136">
          <cell r="B15136" t="str">
            <v>Erpetogomphus</v>
          </cell>
        </row>
        <row r="15137">
          <cell r="B15137" t="str">
            <v>Erpetogomphus compositus</v>
          </cell>
        </row>
        <row r="15138">
          <cell r="B15138" t="str">
            <v>Erpetogomphus designatus</v>
          </cell>
        </row>
        <row r="15139">
          <cell r="B15139" t="str">
            <v>Erpetogomphus lampropeltis</v>
          </cell>
        </row>
        <row r="15140">
          <cell r="B15140" t="str">
            <v>Erpetogomphus/Ophiogomphus</v>
          </cell>
        </row>
        <row r="15141">
          <cell r="B15141" t="str">
            <v>Erpetoichthys</v>
          </cell>
        </row>
        <row r="15142">
          <cell r="B15142" t="str">
            <v>Erpetoichthys calabaricus</v>
          </cell>
        </row>
        <row r="15143">
          <cell r="B15143" t="str">
            <v>Erpobdella</v>
          </cell>
        </row>
        <row r="15144">
          <cell r="B15144" t="str">
            <v>Erpobdella dubia</v>
          </cell>
        </row>
        <row r="15145">
          <cell r="B15145" t="str">
            <v>Erpobdella fervida</v>
          </cell>
        </row>
        <row r="15146">
          <cell r="B15146" t="str">
            <v>Erpobdella melanostoma</v>
          </cell>
        </row>
        <row r="15147">
          <cell r="B15147" t="str">
            <v>Erpobdella microstoma</v>
          </cell>
        </row>
        <row r="15148">
          <cell r="B15148" t="str">
            <v>Erpobdella obscura</v>
          </cell>
        </row>
        <row r="15149">
          <cell r="B15149" t="str">
            <v>Erpobdella parva</v>
          </cell>
        </row>
        <row r="15150">
          <cell r="B15150" t="str">
            <v>Erpobdella punctata</v>
          </cell>
        </row>
        <row r="15151">
          <cell r="B15151" t="str">
            <v>Erpobdella punctata punctata</v>
          </cell>
        </row>
        <row r="15152">
          <cell r="B15152" t="str">
            <v>Erpobdella tetragon</v>
          </cell>
        </row>
        <row r="15153">
          <cell r="B15153" t="str">
            <v>Erpobdellidae</v>
          </cell>
        </row>
        <row r="15154">
          <cell r="B15154" t="str">
            <v>Errerella</v>
          </cell>
        </row>
        <row r="15155">
          <cell r="B15155" t="str">
            <v>Errerella bornhemiensis</v>
          </cell>
        </row>
        <row r="15156">
          <cell r="B15156" t="str">
            <v>Errex zachirus***retired***use Glyptocephalus zachirus</v>
          </cell>
        </row>
        <row r="15157">
          <cell r="B15157" t="str">
            <v>Errex***retired***use Glyptocephalus</v>
          </cell>
        </row>
        <row r="15158">
          <cell r="B15158" t="str">
            <v>Ervilia</v>
          </cell>
        </row>
        <row r="15159">
          <cell r="B15159" t="str">
            <v>Ervilia bisculpta</v>
          </cell>
        </row>
        <row r="15160">
          <cell r="B15160" t="str">
            <v>Ervilia concentrica</v>
          </cell>
        </row>
        <row r="15161">
          <cell r="B15161" t="str">
            <v>Ervilia sandwichensis</v>
          </cell>
        </row>
        <row r="15162">
          <cell r="B15162" t="str">
            <v>Erychthys***retired***use Scarus</v>
          </cell>
        </row>
        <row r="15163">
          <cell r="B15163" t="str">
            <v>Erylus</v>
          </cell>
        </row>
        <row r="15164">
          <cell r="B15164" t="str">
            <v>Eryngium aquaticum</v>
          </cell>
        </row>
        <row r="15165">
          <cell r="B15165" t="str">
            <v>Eryngium aristulatum</v>
          </cell>
        </row>
        <row r="15166">
          <cell r="B15166" t="str">
            <v>Eryngium baldwinii</v>
          </cell>
        </row>
        <row r="15167">
          <cell r="B15167" t="str">
            <v>Eryngium castrense</v>
          </cell>
        </row>
        <row r="15168">
          <cell r="B15168" t="str">
            <v>Eryngium integrifolium</v>
          </cell>
        </row>
        <row r="15169">
          <cell r="B15169" t="str">
            <v>Eryngium prostratum</v>
          </cell>
        </row>
        <row r="15170">
          <cell r="B15170" t="str">
            <v>Eryngium vaseyi</v>
          </cell>
        </row>
        <row r="15171">
          <cell r="B15171" t="str">
            <v>Eryngium yuccifolium</v>
          </cell>
        </row>
        <row r="15172">
          <cell r="B15172" t="str">
            <v>Erysimum cheiranthoides</v>
          </cell>
        </row>
        <row r="15173">
          <cell r="B15173" t="str">
            <v>Erythemis</v>
          </cell>
        </row>
        <row r="15174">
          <cell r="B15174" t="str">
            <v>Erythemis collocata</v>
          </cell>
        </row>
        <row r="15175">
          <cell r="B15175" t="str">
            <v>Erythemis simplicicollis</v>
          </cell>
        </row>
        <row r="15176">
          <cell r="B15176" t="str">
            <v>Erythemis vesiculosa</v>
          </cell>
        </row>
        <row r="15177">
          <cell r="B15177" t="str">
            <v>Erythrina herbacea</v>
          </cell>
        </row>
        <row r="15178">
          <cell r="B15178" t="str">
            <v>Erythrinidae</v>
          </cell>
        </row>
        <row r="15179">
          <cell r="B15179" t="str">
            <v>Erythrinus</v>
          </cell>
        </row>
        <row r="15180">
          <cell r="B15180" t="str">
            <v>Erythrinus erythrinus</v>
          </cell>
        </row>
        <row r="15181">
          <cell r="B15181" t="str">
            <v>Erythrocles</v>
          </cell>
        </row>
        <row r="15182">
          <cell r="B15182" t="str">
            <v>Erythrocles monodi</v>
          </cell>
        </row>
        <row r="15183">
          <cell r="B15183" t="str">
            <v>Erythrocles schlegelii</v>
          </cell>
        </row>
        <row r="15184">
          <cell r="B15184" t="str">
            <v>Erythrocles scintillans</v>
          </cell>
        </row>
        <row r="15185">
          <cell r="B15185" t="str">
            <v>Erythrodiplax</v>
          </cell>
        </row>
        <row r="15186">
          <cell r="B15186" t="str">
            <v>Erythrodiplax minuscula</v>
          </cell>
        </row>
        <row r="15187">
          <cell r="B15187" t="str">
            <v>Erythrodiplax umbrata</v>
          </cell>
        </row>
        <row r="15188">
          <cell r="B15188" t="str">
            <v>Erythronium grandiflorum</v>
          </cell>
        </row>
        <row r="15189">
          <cell r="B15189" t="str">
            <v>Erythrops</v>
          </cell>
        </row>
        <row r="15190">
          <cell r="B15190" t="str">
            <v>Erythrops erythrophthalma</v>
          </cell>
        </row>
        <row r="15191">
          <cell r="B15191" t="str">
            <v>Escobaria vivipara</v>
          </cell>
        </row>
        <row r="15192">
          <cell r="B15192" t="str">
            <v>Escualosa</v>
          </cell>
        </row>
        <row r="15193">
          <cell r="B15193" t="str">
            <v>Escualosa elongata</v>
          </cell>
        </row>
        <row r="15194">
          <cell r="B15194" t="str">
            <v>Escualosa thoracata</v>
          </cell>
        </row>
        <row r="15195">
          <cell r="B15195" t="str">
            <v>Esenbeckia (Pangoniini)</v>
          </cell>
        </row>
        <row r="15196">
          <cell r="B15196" t="str">
            <v>Esenbeckia (Rutaceae)</v>
          </cell>
        </row>
        <row r="15197">
          <cell r="B15197" t="str">
            <v>Esocidae</v>
          </cell>
        </row>
        <row r="15198">
          <cell r="B15198" t="str">
            <v>Esociformes</v>
          </cell>
        </row>
        <row r="15199">
          <cell r="B15199" t="str">
            <v>Esocoidei***retired***use Esociformes</v>
          </cell>
        </row>
        <row r="15200">
          <cell r="B15200" t="str">
            <v>Esomus</v>
          </cell>
        </row>
        <row r="15201">
          <cell r="B15201" t="str">
            <v>Esomus danrica***retired***use Esomus danricus</v>
          </cell>
        </row>
        <row r="15202">
          <cell r="B15202" t="str">
            <v>Esomus danricus</v>
          </cell>
        </row>
        <row r="15203">
          <cell r="B15203" t="str">
            <v>Esox</v>
          </cell>
        </row>
        <row r="15204">
          <cell r="B15204" t="str">
            <v>Esox americanus</v>
          </cell>
        </row>
        <row r="15205">
          <cell r="B15205" t="str">
            <v>Esox americanus americanus</v>
          </cell>
        </row>
        <row r="15206">
          <cell r="B15206" t="str">
            <v>Esox americanus vermiculatus</v>
          </cell>
        </row>
        <row r="15207">
          <cell r="B15207" t="str">
            <v>Esox cancila***retired***use Xenentodon cancila</v>
          </cell>
        </row>
        <row r="15208">
          <cell r="B15208" t="str">
            <v>Esox lucius</v>
          </cell>
        </row>
        <row r="15209">
          <cell r="B15209" t="str">
            <v>Esox lucius × Esox masquinongy</v>
          </cell>
        </row>
        <row r="15210">
          <cell r="B15210" t="str">
            <v>Esox masquinongy</v>
          </cell>
        </row>
        <row r="15211">
          <cell r="B15211" t="str">
            <v>Esox niger</v>
          </cell>
        </row>
        <row r="15212">
          <cell r="B15212" t="str">
            <v>Esox panchax***retired***use Aplocheilus panchax</v>
          </cell>
        </row>
        <row r="15213">
          <cell r="B15213" t="str">
            <v>Esox reicherti***retired***use Esox reichertii</v>
          </cell>
        </row>
        <row r="15214">
          <cell r="B15214" t="str">
            <v>Esox reichertii</v>
          </cell>
        </row>
        <row r="15215">
          <cell r="B15215" t="str">
            <v>Esox synodus***retired***use Synodus synodus</v>
          </cell>
        </row>
        <row r="15216">
          <cell r="B15216" t="str">
            <v>Esselenia</v>
          </cell>
        </row>
        <row r="15217">
          <cell r="B15217" t="str">
            <v>Esselenia carli***retired***use Esselenichthys carli</v>
          </cell>
        </row>
        <row r="15218">
          <cell r="B15218" t="str">
            <v>Esselenia laurae***retired***use Esselenichthys laurae</v>
          </cell>
        </row>
        <row r="15219">
          <cell r="B15219" t="str">
            <v>Esselenichthys carli</v>
          </cell>
        </row>
        <row r="15220">
          <cell r="B15220" t="str">
            <v>Esselenichthys laurae</v>
          </cell>
        </row>
        <row r="15221">
          <cell r="B15221" t="str">
            <v>Estelloxus</v>
          </cell>
        </row>
        <row r="15222">
          <cell r="B15222" t="str">
            <v>Estigmene</v>
          </cell>
        </row>
        <row r="15223">
          <cell r="B15223" t="str">
            <v>Eteira taunayi***retired***use Chaetodon trifascialis</v>
          </cell>
        </row>
        <row r="15224">
          <cell r="B15224" t="str">
            <v>Eteira***retired***use Chaetodon</v>
          </cell>
        </row>
        <row r="15225">
          <cell r="B15225" t="str">
            <v>Etelis</v>
          </cell>
        </row>
        <row r="15226">
          <cell r="B15226" t="str">
            <v>Etelis carbunculus</v>
          </cell>
        </row>
        <row r="15227">
          <cell r="B15227" t="str">
            <v>Etelis coruscans</v>
          </cell>
        </row>
        <row r="15228">
          <cell r="B15228" t="str">
            <v>Etelis marshi***retired***use Etelis carbunculus</v>
          </cell>
        </row>
        <row r="15229">
          <cell r="B15229" t="str">
            <v>Etelis oculatus</v>
          </cell>
        </row>
        <row r="15230">
          <cell r="B15230" t="str">
            <v>Etelis radiosus</v>
          </cell>
        </row>
        <row r="15231">
          <cell r="B15231" t="str">
            <v>Eteone</v>
          </cell>
        </row>
        <row r="15232">
          <cell r="B15232" t="str">
            <v>Eteone brigitteae</v>
          </cell>
        </row>
        <row r="15233">
          <cell r="B15233" t="str">
            <v>Eteone californica</v>
          </cell>
        </row>
        <row r="15234">
          <cell r="B15234" t="str">
            <v>Eteone columbiensis</v>
          </cell>
        </row>
        <row r="15235">
          <cell r="B15235" t="str">
            <v>Eteone dilatae</v>
          </cell>
        </row>
        <row r="15236">
          <cell r="B15236" t="str">
            <v>Eteone fauchaldi</v>
          </cell>
        </row>
        <row r="15237">
          <cell r="B15237" t="str">
            <v>Eteone foliosa</v>
          </cell>
        </row>
        <row r="15238">
          <cell r="B15238" t="str">
            <v>Eteone heteropoda</v>
          </cell>
        </row>
        <row r="15239">
          <cell r="B15239" t="str">
            <v>Eteone lactea</v>
          </cell>
        </row>
        <row r="15240">
          <cell r="B15240" t="str">
            <v>Eteone leptotes</v>
          </cell>
        </row>
        <row r="15241">
          <cell r="B15241" t="str">
            <v>Eteone lighti</v>
          </cell>
        </row>
        <row r="15242">
          <cell r="B15242" t="str">
            <v>Eteone longa</v>
          </cell>
        </row>
        <row r="15243">
          <cell r="B15243" t="str">
            <v>Eteone pacifica</v>
          </cell>
        </row>
        <row r="15244">
          <cell r="B15244" t="str">
            <v>Eteone pigmentata</v>
          </cell>
        </row>
        <row r="15245">
          <cell r="B15245" t="str">
            <v>Eteone spilotus</v>
          </cell>
        </row>
        <row r="15246">
          <cell r="B15246" t="str">
            <v>Ethadophis</v>
          </cell>
        </row>
        <row r="15247">
          <cell r="B15247" t="str">
            <v>Ethadophis akkistikos</v>
          </cell>
        </row>
        <row r="15248">
          <cell r="B15248" t="str">
            <v>Ethadophis byrnei</v>
          </cell>
        </row>
        <row r="15249">
          <cell r="B15249" t="str">
            <v>Ethadophis merenda</v>
          </cell>
        </row>
        <row r="15250">
          <cell r="B15250" t="str">
            <v>Etheostoma</v>
          </cell>
        </row>
        <row r="15251">
          <cell r="B15251" t="str">
            <v>Etheostoma acuticeps</v>
          </cell>
        </row>
        <row r="15252">
          <cell r="B15252" t="str">
            <v>Etheostoma aquali</v>
          </cell>
        </row>
        <row r="15253">
          <cell r="B15253" t="str">
            <v>Etheostoma artesiae</v>
          </cell>
        </row>
        <row r="15254">
          <cell r="B15254" t="str">
            <v>Etheostoma asprigene</v>
          </cell>
        </row>
        <row r="15255">
          <cell r="B15255" t="str">
            <v>Etheostoma atripinne</v>
          </cell>
        </row>
        <row r="15256">
          <cell r="B15256" t="str">
            <v>Etheostoma autumnale</v>
          </cell>
        </row>
        <row r="15257">
          <cell r="B15257" t="str">
            <v>Etheostoma baileyi</v>
          </cell>
        </row>
        <row r="15258">
          <cell r="B15258" t="str">
            <v>Etheostoma barbouri</v>
          </cell>
        </row>
        <row r="15259">
          <cell r="B15259" t="str">
            <v>Etheostoma barrenense</v>
          </cell>
        </row>
        <row r="15260">
          <cell r="B15260" t="str">
            <v>Etheostoma belator***retired***use Etheostoma bellator</v>
          </cell>
        </row>
        <row r="15261">
          <cell r="B15261" t="str">
            <v>Etheostoma bellator</v>
          </cell>
        </row>
        <row r="15262">
          <cell r="B15262" t="str">
            <v>Etheostoma bellum</v>
          </cell>
        </row>
        <row r="15263">
          <cell r="B15263" t="str">
            <v>Etheostoma blennioides</v>
          </cell>
        </row>
        <row r="15264">
          <cell r="B15264" t="str">
            <v>Etheostoma blennius</v>
          </cell>
        </row>
        <row r="15265">
          <cell r="B15265" t="str">
            <v>Etheostoma boschungi</v>
          </cell>
        </row>
        <row r="15266">
          <cell r="B15266" t="str">
            <v>Etheostoma brevirostrum</v>
          </cell>
        </row>
        <row r="15267">
          <cell r="B15267" t="str">
            <v>Etheostoma caeruleum</v>
          </cell>
        </row>
        <row r="15268">
          <cell r="B15268" t="str">
            <v>Etheostoma caeruleum x Etheostoma spectabile</v>
          </cell>
        </row>
        <row r="15269">
          <cell r="B15269" t="str">
            <v>Etheostoma camurum</v>
          </cell>
        </row>
        <row r="15270">
          <cell r="B15270" t="str">
            <v>Etheostoma cervus</v>
          </cell>
        </row>
        <row r="15271">
          <cell r="B15271" t="str">
            <v>Etheostoma chermocki</v>
          </cell>
        </row>
        <row r="15272">
          <cell r="B15272" t="str">
            <v>Etheostoma chienense</v>
          </cell>
        </row>
        <row r="15273">
          <cell r="B15273" t="str">
            <v>Etheostoma chlorobranchium</v>
          </cell>
        </row>
        <row r="15274">
          <cell r="B15274" t="str">
            <v>Etheostoma chlorosomum</v>
          </cell>
        </row>
        <row r="15275">
          <cell r="B15275" t="str">
            <v>Etheostoma chuckwachatte</v>
          </cell>
        </row>
        <row r="15276">
          <cell r="B15276" t="str">
            <v>Etheostoma cinereum</v>
          </cell>
        </row>
        <row r="15277">
          <cell r="B15277" t="str">
            <v>Etheostoma collettei</v>
          </cell>
        </row>
        <row r="15278">
          <cell r="B15278" t="str">
            <v>Etheostoma collis</v>
          </cell>
        </row>
        <row r="15279">
          <cell r="B15279" t="str">
            <v>Etheostoma colorosum</v>
          </cell>
        </row>
        <row r="15280">
          <cell r="B15280" t="str">
            <v>Etheostoma coosae</v>
          </cell>
        </row>
        <row r="15281">
          <cell r="B15281" t="str">
            <v>Etheostoma corona</v>
          </cell>
        </row>
        <row r="15282">
          <cell r="B15282" t="str">
            <v>Etheostoma cragini</v>
          </cell>
        </row>
        <row r="15283">
          <cell r="B15283" t="str">
            <v>Etheostoma crossopterum</v>
          </cell>
        </row>
        <row r="15284">
          <cell r="B15284" t="str">
            <v>Etheostoma davisoni</v>
          </cell>
        </row>
        <row r="15285">
          <cell r="B15285" t="str">
            <v>Etheostoma denoncourti</v>
          </cell>
        </row>
        <row r="15286">
          <cell r="B15286" t="str">
            <v>Etheostoma ditrema</v>
          </cell>
        </row>
        <row r="15287">
          <cell r="B15287" t="str">
            <v>Etheostoma douglasi</v>
          </cell>
        </row>
        <row r="15288">
          <cell r="B15288" t="str">
            <v>Etheostoma duryi</v>
          </cell>
        </row>
        <row r="15289">
          <cell r="B15289" t="str">
            <v>Etheostoma edwini</v>
          </cell>
        </row>
        <row r="15290">
          <cell r="B15290" t="str">
            <v>Etheostoma etnieri</v>
          </cell>
        </row>
        <row r="15291">
          <cell r="B15291" t="str">
            <v>Etheostoma etowahae</v>
          </cell>
        </row>
        <row r="15292">
          <cell r="B15292" t="str">
            <v>Etheostoma etowhae***retired***use Etheostoma etowahae</v>
          </cell>
        </row>
        <row r="15293">
          <cell r="B15293" t="str">
            <v>Etheostoma euzonum</v>
          </cell>
        </row>
        <row r="15294">
          <cell r="B15294" t="str">
            <v>Etheostoma exile</v>
          </cell>
        </row>
        <row r="15295">
          <cell r="B15295" t="str">
            <v>Etheostoma flabellare</v>
          </cell>
        </row>
        <row r="15296">
          <cell r="B15296" t="str">
            <v>Etheostoma flavum</v>
          </cell>
        </row>
        <row r="15297">
          <cell r="B15297" t="str">
            <v>Etheostoma fonticola</v>
          </cell>
        </row>
        <row r="15298">
          <cell r="B15298" t="str">
            <v>Etheostoma forbesi</v>
          </cell>
        </row>
        <row r="15299">
          <cell r="B15299" t="str">
            <v>Etheostoma fragi</v>
          </cell>
        </row>
        <row r="15300">
          <cell r="B15300" t="str">
            <v>Etheostoma fricksium</v>
          </cell>
        </row>
        <row r="15301">
          <cell r="B15301" t="str">
            <v>Etheostoma fusiforme</v>
          </cell>
        </row>
        <row r="15302">
          <cell r="B15302" t="str">
            <v>Etheostoma fusiforme fusiforme***retired***use Etheostoma fusiforme</v>
          </cell>
        </row>
        <row r="15303">
          <cell r="B15303" t="str">
            <v>Etheostoma gracile</v>
          </cell>
        </row>
        <row r="15304">
          <cell r="B15304" t="str">
            <v>Etheostoma grahami</v>
          </cell>
        </row>
        <row r="15305">
          <cell r="B15305" t="str">
            <v>Etheostoma histrio</v>
          </cell>
        </row>
        <row r="15306">
          <cell r="B15306" t="str">
            <v>Etheostoma hopkinsi</v>
          </cell>
        </row>
        <row r="15307">
          <cell r="B15307" t="str">
            <v>Etheostoma inscriptum</v>
          </cell>
        </row>
        <row r="15308">
          <cell r="B15308" t="str">
            <v>Etheostoma jessiae</v>
          </cell>
        </row>
        <row r="15309">
          <cell r="B15309" t="str">
            <v>Etheostoma jordani</v>
          </cell>
        </row>
        <row r="15310">
          <cell r="B15310" t="str">
            <v>Etheostoma juliae</v>
          </cell>
        </row>
        <row r="15311">
          <cell r="B15311" t="str">
            <v>Etheostoma kanawhae</v>
          </cell>
        </row>
        <row r="15312">
          <cell r="B15312" t="str">
            <v>Etheostoma kantuckeense</v>
          </cell>
        </row>
        <row r="15313">
          <cell r="B15313" t="str">
            <v>Etheostoma kennicotti</v>
          </cell>
        </row>
        <row r="15314">
          <cell r="B15314" t="str">
            <v>Etheostoma lachneri</v>
          </cell>
        </row>
        <row r="15315">
          <cell r="B15315" t="str">
            <v>Etheostoma lepidum</v>
          </cell>
        </row>
        <row r="15316">
          <cell r="B15316" t="str">
            <v>Etheostoma longimanum</v>
          </cell>
        </row>
        <row r="15317">
          <cell r="B15317" t="str">
            <v>Etheostoma luteovinctum</v>
          </cell>
        </row>
        <row r="15318">
          <cell r="B15318" t="str">
            <v>Etheostoma lynceum</v>
          </cell>
        </row>
        <row r="15319">
          <cell r="B15319" t="str">
            <v>Etheostoma maculatum</v>
          </cell>
        </row>
        <row r="15320">
          <cell r="B15320" t="str">
            <v>Etheostoma maculatum sanguifluum***retired***use Etheostoma sanguifluum</v>
          </cell>
        </row>
        <row r="15321">
          <cell r="B15321" t="str">
            <v>Etheostoma maculatum vulneratum***retired***use Etheostoma vulneratum</v>
          </cell>
        </row>
        <row r="15322">
          <cell r="B15322" t="str">
            <v>Etheostoma mariae</v>
          </cell>
        </row>
        <row r="15323">
          <cell r="B15323" t="str">
            <v>Etheostoma meadiae</v>
          </cell>
        </row>
        <row r="15324">
          <cell r="B15324" t="str">
            <v>Etheostoma meridianum</v>
          </cell>
        </row>
        <row r="15325">
          <cell r="B15325" t="str">
            <v>Etheostoma microlepidum</v>
          </cell>
        </row>
        <row r="15326">
          <cell r="B15326" t="str">
            <v>Etheostoma microperca</v>
          </cell>
        </row>
        <row r="15327">
          <cell r="B15327" t="str">
            <v>Etheostoma mihileze</v>
          </cell>
        </row>
        <row r="15328">
          <cell r="B15328" t="str">
            <v>Etheostoma moorei</v>
          </cell>
        </row>
        <row r="15329">
          <cell r="B15329" t="str">
            <v>Etheostoma neopterum</v>
          </cell>
        </row>
        <row r="15330">
          <cell r="B15330" t="str">
            <v>Etheostoma nianguae</v>
          </cell>
        </row>
        <row r="15331">
          <cell r="B15331" t="str">
            <v>Etheostoma nigripinne</v>
          </cell>
        </row>
        <row r="15332">
          <cell r="B15332" t="str">
            <v>Etheostoma nigrum</v>
          </cell>
        </row>
        <row r="15333">
          <cell r="B15333" t="str">
            <v>Etheostoma nuchale</v>
          </cell>
        </row>
        <row r="15334">
          <cell r="B15334" t="str">
            <v>Etheostoma obeyense</v>
          </cell>
        </row>
        <row r="15335">
          <cell r="B15335" t="str">
            <v>Etheostoma occidentale</v>
          </cell>
        </row>
        <row r="15336">
          <cell r="B15336" t="str">
            <v>Etheostoma okaloosae</v>
          </cell>
        </row>
        <row r="15337">
          <cell r="B15337" t="str">
            <v>Etheostoma olivaceum</v>
          </cell>
        </row>
        <row r="15338">
          <cell r="B15338" t="str">
            <v>Etheostoma olmstedi</v>
          </cell>
        </row>
        <row r="15339">
          <cell r="B15339" t="str">
            <v>Etheostoma oophylax</v>
          </cell>
        </row>
        <row r="15340">
          <cell r="B15340" t="str">
            <v>Etheostoma orientale</v>
          </cell>
        </row>
        <row r="15341">
          <cell r="B15341" t="str">
            <v>Etheostoma osburni</v>
          </cell>
        </row>
        <row r="15342">
          <cell r="B15342" t="str">
            <v>Etheostoma pallididorsum</v>
          </cell>
        </row>
        <row r="15343">
          <cell r="B15343" t="str">
            <v>Etheostoma parvipinne</v>
          </cell>
        </row>
        <row r="15344">
          <cell r="B15344" t="str">
            <v>Etheostoma percnurum</v>
          </cell>
        </row>
        <row r="15345">
          <cell r="B15345" t="str">
            <v>Etheostoma perlongum</v>
          </cell>
        </row>
        <row r="15346">
          <cell r="B15346" t="str">
            <v>Etheostoma planasaxatile</v>
          </cell>
        </row>
        <row r="15347">
          <cell r="B15347" t="str">
            <v>Etheostoma podostemone</v>
          </cell>
        </row>
        <row r="15348">
          <cell r="B15348" t="str">
            <v>Etheostoma proeliare</v>
          </cell>
        </row>
        <row r="15349">
          <cell r="B15349" t="str">
            <v>Etheostoma pseudovulatum</v>
          </cell>
        </row>
        <row r="15350">
          <cell r="B15350" t="str">
            <v>Etheostoma punctulatum</v>
          </cell>
        </row>
        <row r="15351">
          <cell r="B15351" t="str">
            <v>Etheostoma pyrrhogaster</v>
          </cell>
        </row>
        <row r="15352">
          <cell r="B15352" t="str">
            <v>Etheostoma radiosum</v>
          </cell>
        </row>
        <row r="15353">
          <cell r="B15353" t="str">
            <v>Etheostoma rafinesquei</v>
          </cell>
        </row>
        <row r="15354">
          <cell r="B15354" t="str">
            <v>Etheostoma ramseyi</v>
          </cell>
        </row>
        <row r="15355">
          <cell r="B15355" t="str">
            <v>Etheostoma raneyi</v>
          </cell>
        </row>
        <row r="15356">
          <cell r="B15356" t="str">
            <v>Etheostoma rubrum</v>
          </cell>
        </row>
        <row r="15357">
          <cell r="B15357" t="str">
            <v>Etheostoma rufilineatum</v>
          </cell>
        </row>
        <row r="15358">
          <cell r="B15358" t="str">
            <v>Etheostoma rupestre</v>
          </cell>
        </row>
        <row r="15359">
          <cell r="B15359" t="str">
            <v>Etheostoma sagitta</v>
          </cell>
        </row>
        <row r="15360">
          <cell r="B15360" t="str">
            <v>Etheostoma saludae</v>
          </cell>
        </row>
        <row r="15361">
          <cell r="B15361" t="str">
            <v>Etheostoma sanguifluum</v>
          </cell>
        </row>
        <row r="15362">
          <cell r="B15362" t="str">
            <v>Etheostoma sanguifluum vulneratum***retired***use Etheostoma vulneratum</v>
          </cell>
        </row>
        <row r="15363">
          <cell r="B15363" t="str">
            <v>Etheostoma scotti</v>
          </cell>
        </row>
        <row r="15364">
          <cell r="B15364" t="str">
            <v>Etheostoma sellare</v>
          </cell>
        </row>
        <row r="15365">
          <cell r="B15365" t="str">
            <v>Etheostoma serrifer</v>
          </cell>
        </row>
        <row r="15366">
          <cell r="B15366" t="str">
            <v>Etheostoma simoterum</v>
          </cell>
        </row>
        <row r="15367">
          <cell r="B15367" t="str">
            <v>Etheostoma simoterum atripinne***retired***use Etheostoma atripinne</v>
          </cell>
        </row>
        <row r="15368">
          <cell r="B15368" t="str">
            <v>Etheostoma simoterum simoterum***retired***use Etheostoma simoterum</v>
          </cell>
        </row>
        <row r="15369">
          <cell r="B15369" t="str">
            <v>Etheostoma smithi</v>
          </cell>
        </row>
        <row r="15370">
          <cell r="B15370" t="str">
            <v>Etheostoma spectabile</v>
          </cell>
        </row>
        <row r="15371">
          <cell r="B15371" t="str">
            <v>Etheostoma squamiceps</v>
          </cell>
        </row>
        <row r="15372">
          <cell r="B15372" t="str">
            <v>Etheostoma stigmaeum</v>
          </cell>
        </row>
        <row r="15373">
          <cell r="B15373" t="str">
            <v>Etheostoma striatulum</v>
          </cell>
        </row>
        <row r="15374">
          <cell r="B15374" t="str">
            <v>Etheostoma swaini</v>
          </cell>
        </row>
        <row r="15375">
          <cell r="B15375" t="str">
            <v>Etheostoma swannanoa</v>
          </cell>
        </row>
        <row r="15376">
          <cell r="B15376" t="str">
            <v>Etheostoma tallapoosae</v>
          </cell>
        </row>
        <row r="15377">
          <cell r="B15377" t="str">
            <v>Etheostoma tecumsehi</v>
          </cell>
        </row>
        <row r="15378">
          <cell r="B15378" t="str">
            <v>Etheostoma tennesseense</v>
          </cell>
        </row>
        <row r="15379">
          <cell r="B15379" t="str">
            <v>Etheostoma tetrazonum</v>
          </cell>
        </row>
        <row r="15380">
          <cell r="B15380" t="str">
            <v>Etheostoma thalassinum</v>
          </cell>
        </row>
        <row r="15381">
          <cell r="B15381" t="str">
            <v>Etheostoma tippecanoe</v>
          </cell>
        </row>
        <row r="15382">
          <cell r="B15382" t="str">
            <v>Etheostoma trisella</v>
          </cell>
        </row>
        <row r="15383">
          <cell r="B15383" t="str">
            <v>Etheostoma tuscumbia</v>
          </cell>
        </row>
        <row r="15384">
          <cell r="B15384" t="str">
            <v>Etheostoma variatum</v>
          </cell>
        </row>
        <row r="15385">
          <cell r="B15385" t="str">
            <v>Etheostoma virgatum</v>
          </cell>
        </row>
        <row r="15386">
          <cell r="B15386" t="str">
            <v>Etheostoma vitreum</v>
          </cell>
        </row>
        <row r="15387">
          <cell r="B15387" t="str">
            <v>Etheostoma vulneratum</v>
          </cell>
        </row>
        <row r="15388">
          <cell r="B15388" t="str">
            <v>Etheostoma wapiti</v>
          </cell>
        </row>
        <row r="15389">
          <cell r="B15389" t="str">
            <v>Etheostoma whipplei</v>
          </cell>
        </row>
        <row r="15390">
          <cell r="B15390" t="str">
            <v>Etheostoma zonale</v>
          </cell>
        </row>
        <row r="15391">
          <cell r="B15391" t="str">
            <v>Etheostoma zonale lynceum***retired***use Etheostoma lynceum</v>
          </cell>
        </row>
        <row r="15392">
          <cell r="B15392" t="str">
            <v>Etheostoma zonifer</v>
          </cell>
        </row>
        <row r="15393">
          <cell r="B15393" t="str">
            <v>Etheostoma zonistium</v>
          </cell>
        </row>
        <row r="15394">
          <cell r="B15394" t="str">
            <v>Ethmalosa</v>
          </cell>
        </row>
        <row r="15395">
          <cell r="B15395" t="str">
            <v>Ethmalosa fimbriata</v>
          </cell>
        </row>
        <row r="15396">
          <cell r="B15396" t="str">
            <v>Ethmidium</v>
          </cell>
        </row>
        <row r="15397">
          <cell r="B15397" t="str">
            <v>Ethmidium maculatum</v>
          </cell>
        </row>
        <row r="15398">
          <cell r="B15398" t="str">
            <v>Etmopteridae</v>
          </cell>
        </row>
        <row r="15399">
          <cell r="B15399" t="str">
            <v>Etmopterinae***retired***use Etmopteridae</v>
          </cell>
        </row>
        <row r="15400">
          <cell r="B15400" t="str">
            <v>Etmopterus</v>
          </cell>
        </row>
        <row r="15401">
          <cell r="B15401" t="str">
            <v>Etmopterus abernethyi***retired***use Etmopterus lucifer</v>
          </cell>
        </row>
        <row r="15402">
          <cell r="B15402" t="str">
            <v>Etmopterus aculeatus***retired***use Etmopterus spinax</v>
          </cell>
        </row>
        <row r="15403">
          <cell r="B15403" t="str">
            <v>Etmopterus baxteri</v>
          </cell>
        </row>
        <row r="15404">
          <cell r="B15404" t="str">
            <v>Etmopterus bigelowi</v>
          </cell>
        </row>
        <row r="15405">
          <cell r="B15405" t="str">
            <v>Etmopterus brachyurus</v>
          </cell>
        </row>
        <row r="15406">
          <cell r="B15406" t="str">
            <v>Etmopterus bullisi</v>
          </cell>
        </row>
        <row r="15407">
          <cell r="B15407" t="str">
            <v>Etmopterus carteri</v>
          </cell>
        </row>
        <row r="15408">
          <cell r="B15408" t="str">
            <v>Etmopterus caudistigmus</v>
          </cell>
        </row>
        <row r="15409">
          <cell r="B15409" t="str">
            <v>Etmopterus compagnoi</v>
          </cell>
        </row>
        <row r="15410">
          <cell r="B15410" t="str">
            <v>Etmopterus decacuspidatus</v>
          </cell>
        </row>
        <row r="15411">
          <cell r="B15411" t="str">
            <v>Etmopterus dianthus</v>
          </cell>
        </row>
        <row r="15412">
          <cell r="B15412" t="str">
            <v>Etmopterus dislineatus</v>
          </cell>
        </row>
        <row r="15413">
          <cell r="B15413" t="str">
            <v>Etmopterus evansi</v>
          </cell>
        </row>
        <row r="15414">
          <cell r="B15414" t="str">
            <v>Etmopterus frontimaculatus***retired***use Etmopterus pusillus</v>
          </cell>
        </row>
        <row r="15415">
          <cell r="B15415" t="str">
            <v>Etmopterus fusus</v>
          </cell>
        </row>
        <row r="15416">
          <cell r="B15416" t="str">
            <v>Etmopterus gracilispinis</v>
          </cell>
        </row>
        <row r="15417">
          <cell r="B15417" t="str">
            <v>Etmopterus granulosus</v>
          </cell>
        </row>
        <row r="15418">
          <cell r="B15418" t="str">
            <v>Etmopterus hillianus</v>
          </cell>
        </row>
        <row r="15419">
          <cell r="B15419" t="str">
            <v>Etmopterus litvinovi</v>
          </cell>
        </row>
        <row r="15420">
          <cell r="B15420" t="str">
            <v>Etmopterus lucifer</v>
          </cell>
        </row>
        <row r="15421">
          <cell r="B15421" t="str">
            <v>Etmopterus molleri</v>
          </cell>
        </row>
        <row r="15422">
          <cell r="B15422" t="str">
            <v>Etmopterus paessleri***retired***use Centroscymnus macracanthus</v>
          </cell>
        </row>
        <row r="15423">
          <cell r="B15423" t="str">
            <v>Etmopterus perryi</v>
          </cell>
        </row>
        <row r="15424">
          <cell r="B15424" t="str">
            <v>Etmopterus polli</v>
          </cell>
        </row>
        <row r="15425">
          <cell r="B15425" t="str">
            <v>Etmopterus princeps</v>
          </cell>
        </row>
        <row r="15426">
          <cell r="B15426" t="str">
            <v>Etmopterus pseudosqualiolus</v>
          </cell>
        </row>
        <row r="15427">
          <cell r="B15427" t="str">
            <v>Etmopterus pusillus</v>
          </cell>
        </row>
        <row r="15428">
          <cell r="B15428" t="str">
            <v>Etmopterus pycnolepis</v>
          </cell>
        </row>
        <row r="15429">
          <cell r="B15429" t="str">
            <v>Etmopterus robinsi</v>
          </cell>
        </row>
        <row r="15430">
          <cell r="B15430" t="str">
            <v>Etmopterus schmidti</v>
          </cell>
        </row>
        <row r="15431">
          <cell r="B15431" t="str">
            <v>Etmopterus schultzi</v>
          </cell>
        </row>
        <row r="15432">
          <cell r="B15432" t="str">
            <v>Etmopterus sentosus</v>
          </cell>
        </row>
        <row r="15433">
          <cell r="B15433" t="str">
            <v>Etmopterus spinax</v>
          </cell>
        </row>
        <row r="15434">
          <cell r="B15434" t="str">
            <v>Etmopterus splendidus</v>
          </cell>
        </row>
        <row r="15435">
          <cell r="B15435" t="str">
            <v>Etmopterus tasmaniensis</v>
          </cell>
        </row>
        <row r="15436">
          <cell r="B15436" t="str">
            <v>Etmopterus unicolor</v>
          </cell>
        </row>
        <row r="15437">
          <cell r="B15437" t="str">
            <v>Etmopterus villosus</v>
          </cell>
        </row>
        <row r="15438">
          <cell r="B15438" t="str">
            <v>Etmopterus virens</v>
          </cell>
        </row>
        <row r="15439">
          <cell r="B15439" t="str">
            <v>Etroplus</v>
          </cell>
        </row>
        <row r="15440">
          <cell r="B15440" t="str">
            <v>Etroplus maculatus</v>
          </cell>
        </row>
        <row r="15441">
          <cell r="B15441" t="str">
            <v>Etroplus suratensis</v>
          </cell>
        </row>
        <row r="15442">
          <cell r="B15442" t="str">
            <v>Etropus</v>
          </cell>
        </row>
        <row r="15443">
          <cell r="B15443" t="str">
            <v>Etropus crossotus</v>
          </cell>
        </row>
        <row r="15444">
          <cell r="B15444" t="str">
            <v>Etropus cyclosquamus</v>
          </cell>
        </row>
        <row r="15445">
          <cell r="B15445" t="str">
            <v>Etropus delsmani</v>
          </cell>
        </row>
        <row r="15446">
          <cell r="B15446" t="str">
            <v>Etropus ectenes</v>
          </cell>
        </row>
        <row r="15447">
          <cell r="B15447" t="str">
            <v>Etropus intermedius</v>
          </cell>
        </row>
        <row r="15448">
          <cell r="B15448" t="str">
            <v>Etropus longimanus</v>
          </cell>
        </row>
        <row r="15449">
          <cell r="B15449" t="str">
            <v>Etropus microstomus</v>
          </cell>
        </row>
        <row r="15450">
          <cell r="B15450" t="str">
            <v>Etropus peruvianus</v>
          </cell>
        </row>
        <row r="15451">
          <cell r="B15451" t="str">
            <v>Etropus rimosus</v>
          </cell>
        </row>
        <row r="15452">
          <cell r="B15452" t="str">
            <v>Etrumeus</v>
          </cell>
        </row>
        <row r="15453">
          <cell r="B15453" t="str">
            <v>Etrumeus acuminatus***retired***use Etrumeus teres</v>
          </cell>
        </row>
        <row r="15454">
          <cell r="B15454" t="str">
            <v>Etrumeus micropus</v>
          </cell>
        </row>
        <row r="15455">
          <cell r="B15455" t="str">
            <v>Etrumeus sadina***retired***use Etrumeus teres</v>
          </cell>
        </row>
        <row r="15456">
          <cell r="B15456" t="str">
            <v>Etrumeus teres</v>
          </cell>
        </row>
        <row r="15457">
          <cell r="B15457" t="str">
            <v>Etrumeus whiteheadi</v>
          </cell>
        </row>
        <row r="15458">
          <cell r="B15458" t="str">
            <v>Eualus</v>
          </cell>
        </row>
        <row r="15459">
          <cell r="B15459" t="str">
            <v>Eualus gaimardii</v>
          </cell>
        </row>
        <row r="15460">
          <cell r="B15460" t="str">
            <v>Eualus herdmani</v>
          </cell>
        </row>
        <row r="15461">
          <cell r="B15461" t="str">
            <v>Eualus pusiolus</v>
          </cell>
        </row>
        <row r="15462">
          <cell r="B15462" t="str">
            <v>Eualus subtilis</v>
          </cell>
        </row>
        <row r="15463">
          <cell r="B15463" t="str">
            <v>Eualus suckleyi</v>
          </cell>
        </row>
        <row r="15464">
          <cell r="B15464" t="str">
            <v>Eualus townsendi</v>
          </cell>
        </row>
        <row r="15465">
          <cell r="B15465" t="str">
            <v>Euastropsis richteri</v>
          </cell>
        </row>
        <row r="15466">
          <cell r="B15466" t="str">
            <v>Euastrum</v>
          </cell>
        </row>
        <row r="15467">
          <cell r="B15467" t="str">
            <v>Euastrum abruptum</v>
          </cell>
        </row>
        <row r="15468">
          <cell r="B15468" t="str">
            <v>Euastrum ansatum</v>
          </cell>
        </row>
        <row r="15469">
          <cell r="B15469" t="str">
            <v>Euastrum bidentatum</v>
          </cell>
        </row>
        <row r="15470">
          <cell r="B15470" t="str">
            <v>Euastrum bidnetatum</v>
          </cell>
        </row>
        <row r="15471">
          <cell r="B15471" t="str">
            <v>Euastrum binale</v>
          </cell>
        </row>
        <row r="15472">
          <cell r="B15472" t="str">
            <v>Euastrum binale var. gutwinskii</v>
          </cell>
        </row>
        <row r="15473">
          <cell r="B15473" t="str">
            <v>Euastrum binale var. sectum</v>
          </cell>
        </row>
        <row r="15474">
          <cell r="B15474" t="str">
            <v>Euastrum binum</v>
          </cell>
        </row>
        <row r="15475">
          <cell r="B15475" t="str">
            <v>Euastrum cornubiense var. medianum</v>
          </cell>
        </row>
        <row r="15476">
          <cell r="B15476" t="str">
            <v>Euastrum denticulatum</v>
          </cell>
        </row>
        <row r="15477">
          <cell r="B15477" t="str">
            <v>Euastrum divaricatum</v>
          </cell>
        </row>
        <row r="15478">
          <cell r="B15478" t="str">
            <v>Euastrum dubium</v>
          </cell>
        </row>
        <row r="15479">
          <cell r="B15479" t="str">
            <v>Euastrum elegans</v>
          </cell>
        </row>
        <row r="15480">
          <cell r="B15480" t="str">
            <v>Euastrum inerme</v>
          </cell>
        </row>
        <row r="15481">
          <cell r="B15481" t="str">
            <v>Euastrum insulare</v>
          </cell>
        </row>
        <row r="15482">
          <cell r="B15482" t="str">
            <v>Euastrum oblongum</v>
          </cell>
        </row>
        <row r="15483">
          <cell r="B15483" t="str">
            <v>Euastrum pseudocorelloides</v>
          </cell>
        </row>
        <row r="15484">
          <cell r="B15484" t="str">
            <v>Euastrum pulchellum</v>
          </cell>
        </row>
        <row r="15485">
          <cell r="B15485" t="str">
            <v>Euastrum turneri</v>
          </cell>
        </row>
        <row r="15486">
          <cell r="B15486" t="str">
            <v>Euastrum verrucosum</v>
          </cell>
        </row>
        <row r="15487">
          <cell r="B15487" t="str">
            <v>Eubosmina</v>
          </cell>
        </row>
        <row r="15488">
          <cell r="B15488" t="str">
            <v>Eubosmina coregoni</v>
          </cell>
        </row>
        <row r="15489">
          <cell r="B15489" t="str">
            <v>Eubosmina hagmanni</v>
          </cell>
        </row>
        <row r="15490">
          <cell r="B15490" t="str">
            <v>Eubosmina longispina</v>
          </cell>
        </row>
        <row r="15491">
          <cell r="B15491" t="str">
            <v>Eubosmina tubicen</v>
          </cell>
        </row>
        <row r="15492">
          <cell r="B15492" t="str">
            <v>Eubotrys racemosa</v>
          </cell>
        </row>
        <row r="15493">
          <cell r="B15493" t="str">
            <v>Eubranchipus bundyi</v>
          </cell>
        </row>
        <row r="15494">
          <cell r="B15494" t="str">
            <v>Eubranchipus vernalis</v>
          </cell>
        </row>
        <row r="15495">
          <cell r="B15495" t="str">
            <v>Eubrianax</v>
          </cell>
        </row>
        <row r="15496">
          <cell r="B15496" t="str">
            <v>Eubrianax edwardsi***retired***use Eubrianax edwardsii</v>
          </cell>
        </row>
        <row r="15497">
          <cell r="B15497" t="str">
            <v>Eubrianax edwardsii</v>
          </cell>
        </row>
        <row r="15498">
          <cell r="B15498" t="str">
            <v>Eubriidae</v>
          </cell>
        </row>
        <row r="15499">
          <cell r="B15499" t="str">
            <v>Eucalanus</v>
          </cell>
        </row>
        <row r="15500">
          <cell r="B15500" t="str">
            <v>Eucalanus bungii</v>
          </cell>
        </row>
        <row r="15501">
          <cell r="B15501" t="str">
            <v>Eucalanus monachus</v>
          </cell>
        </row>
        <row r="15502">
          <cell r="B15502" t="str">
            <v>Eucampia cornuta</v>
          </cell>
        </row>
        <row r="15503">
          <cell r="B15503" t="str">
            <v>Eucampia zodiacus</v>
          </cell>
        </row>
        <row r="15504">
          <cell r="B15504" t="str">
            <v>Eucapnopsis</v>
          </cell>
        </row>
        <row r="15505">
          <cell r="B15505" t="str">
            <v>Eucapnopsis brevicauda</v>
          </cell>
        </row>
        <row r="15506">
          <cell r="B15506" t="str">
            <v>Eucapsis</v>
          </cell>
        </row>
        <row r="15507">
          <cell r="B15507" t="str">
            <v>Eucapsis alpina</v>
          </cell>
        </row>
        <row r="15508">
          <cell r="B15508" t="str">
            <v>Eucapsis carpatica</v>
          </cell>
        </row>
        <row r="15509">
          <cell r="B15509" t="str">
            <v>Eucapsis prescottii</v>
          </cell>
        </row>
        <row r="15510">
          <cell r="B15510" t="str">
            <v>Eucarida</v>
          </cell>
        </row>
        <row r="15511">
          <cell r="B15511" t="str">
            <v>Eucephalus elegans</v>
          </cell>
        </row>
        <row r="15512">
          <cell r="B15512" t="str">
            <v>Euceramus</v>
          </cell>
        </row>
        <row r="15513">
          <cell r="B15513" t="str">
            <v>Euceramus praelongus</v>
          </cell>
        </row>
        <row r="15514">
          <cell r="B15514" t="str">
            <v>Euchalarodus putnami***retired***use Pleuronectes putnami</v>
          </cell>
        </row>
        <row r="15515">
          <cell r="B15515" t="str">
            <v>Euchalarodus***retired***use Pleuronectes</v>
          </cell>
        </row>
        <row r="15516">
          <cell r="B15516" t="str">
            <v>Eucheilota bakeri</v>
          </cell>
        </row>
        <row r="15517">
          <cell r="B15517" t="str">
            <v>Eucheilota ventricularis</v>
          </cell>
        </row>
        <row r="15518">
          <cell r="B15518" t="str">
            <v>Euchelus corrugatus</v>
          </cell>
        </row>
        <row r="15519">
          <cell r="B15519" t="str">
            <v>Euchelus gemmatus***retired***use Euchelus corrugatus</v>
          </cell>
        </row>
        <row r="15520">
          <cell r="B15520" t="str">
            <v>Euchilichthys</v>
          </cell>
        </row>
        <row r="15521">
          <cell r="B15521" t="str">
            <v>Euchiloglanis</v>
          </cell>
        </row>
        <row r="15522">
          <cell r="B15522" t="str">
            <v>Euchistodus analogus***retired***use Abudefduf taurus</v>
          </cell>
        </row>
        <row r="15523">
          <cell r="B15523" t="str">
            <v>Euchlanis</v>
          </cell>
        </row>
        <row r="15524">
          <cell r="B15524" t="str">
            <v>Euchlanis alata</v>
          </cell>
        </row>
        <row r="15525">
          <cell r="B15525" t="str">
            <v>Euchlanis calpidia</v>
          </cell>
        </row>
        <row r="15526">
          <cell r="B15526" t="str">
            <v>Euchlanis dilatata</v>
          </cell>
        </row>
        <row r="15527">
          <cell r="B15527" t="str">
            <v>Euchlanis lyra</v>
          </cell>
        </row>
        <row r="15528">
          <cell r="B15528" t="str">
            <v>Euchlanis meneta</v>
          </cell>
        </row>
        <row r="15529">
          <cell r="B15529" t="str">
            <v>Euchlanis parva</v>
          </cell>
        </row>
        <row r="15530">
          <cell r="B15530" t="str">
            <v>Euchlanis propatula</v>
          </cell>
        </row>
        <row r="15531">
          <cell r="B15531" t="str">
            <v>Euchlanis triquetra</v>
          </cell>
        </row>
        <row r="15532">
          <cell r="B15532" t="str">
            <v>Euchone</v>
          </cell>
        </row>
        <row r="15533">
          <cell r="B15533" t="str">
            <v>Euchone analis</v>
          </cell>
        </row>
        <row r="15534">
          <cell r="B15534" t="str">
            <v>Euchone arenae</v>
          </cell>
        </row>
        <row r="15535">
          <cell r="B15535" t="str">
            <v>Euchone capensis</v>
          </cell>
        </row>
        <row r="15536">
          <cell r="B15536" t="str">
            <v>Euchone elegans</v>
          </cell>
        </row>
        <row r="15537">
          <cell r="B15537" t="str">
            <v>Euchone hancocki</v>
          </cell>
        </row>
        <row r="15538">
          <cell r="B15538" t="str">
            <v>Euchone incolor</v>
          </cell>
        </row>
        <row r="15539">
          <cell r="B15539" t="str">
            <v>Euchone limnicola</v>
          </cell>
        </row>
        <row r="15540">
          <cell r="B15540" t="str">
            <v>Euchone rosea</v>
          </cell>
        </row>
        <row r="15541">
          <cell r="B15541" t="str">
            <v>Euchone rubrocincta</v>
          </cell>
        </row>
        <row r="15542">
          <cell r="B15542" t="str">
            <v>Euchone velifera</v>
          </cell>
        </row>
        <row r="15543">
          <cell r="B15543" t="str">
            <v>Eucidaris</v>
          </cell>
        </row>
        <row r="15544">
          <cell r="B15544" t="str">
            <v>Eucidaris metularia</v>
          </cell>
        </row>
        <row r="15545">
          <cell r="B15545" t="str">
            <v>Eucinetoidea</v>
          </cell>
        </row>
        <row r="15546">
          <cell r="B15546" t="str">
            <v>Eucinostomus</v>
          </cell>
        </row>
        <row r="15547">
          <cell r="B15547" t="str">
            <v>Eucinostomus argenteus</v>
          </cell>
        </row>
        <row r="15548">
          <cell r="B15548" t="str">
            <v>Eucinostomus californiensis***retired***use Eucinostomus gracilis</v>
          </cell>
        </row>
        <row r="15549">
          <cell r="B15549" t="str">
            <v>Eucinostomus gracilis</v>
          </cell>
        </row>
        <row r="15550">
          <cell r="B15550" t="str">
            <v>Eucinostomus gula</v>
          </cell>
        </row>
        <row r="15551">
          <cell r="B15551" t="str">
            <v>Eucinostomus harengulus</v>
          </cell>
        </row>
        <row r="15552">
          <cell r="B15552" t="str">
            <v>Eucinostomus havana</v>
          </cell>
        </row>
        <row r="15553">
          <cell r="B15553" t="str">
            <v>Eucinostomus jonesi***retired***use Eucinostomus jonesii</v>
          </cell>
        </row>
        <row r="15554">
          <cell r="B15554" t="str">
            <v>Eucinostomus jonesii</v>
          </cell>
        </row>
        <row r="15555">
          <cell r="B15555" t="str">
            <v>Eucinostomus lefroyi</v>
          </cell>
        </row>
        <row r="15556">
          <cell r="B15556" t="str">
            <v>Eucinostomus melanopterus</v>
          </cell>
        </row>
        <row r="15557">
          <cell r="B15557" t="str">
            <v>Eucinostomus mowbrayi***retired***use Eucinostomus havana</v>
          </cell>
        </row>
        <row r="15558">
          <cell r="B15558" t="str">
            <v>Eucinostomus pseudogula***retired***use Eucinostomus jonesii</v>
          </cell>
        </row>
        <row r="15559">
          <cell r="B15559" t="str">
            <v>Eucithara</v>
          </cell>
        </row>
        <row r="15560">
          <cell r="B15560" t="str">
            <v>Eucithara angiostoma</v>
          </cell>
        </row>
        <row r="15561">
          <cell r="B15561" t="str">
            <v>Eucithara pusilla</v>
          </cell>
        </row>
        <row r="15562">
          <cell r="B15562" t="str">
            <v>Eucitharus linguatula***retired***use Citharus linguatula</v>
          </cell>
        </row>
        <row r="15563">
          <cell r="B15563" t="str">
            <v>Eucitharus***retired***use Citharus</v>
          </cell>
        </row>
        <row r="15564">
          <cell r="B15564" t="str">
            <v>Euclichthyidae</v>
          </cell>
        </row>
        <row r="15565">
          <cell r="B15565" t="str">
            <v>Euclichthys</v>
          </cell>
        </row>
        <row r="15566">
          <cell r="B15566" t="str">
            <v>Euclichthys polynemus</v>
          </cell>
        </row>
        <row r="15567">
          <cell r="B15567" t="str">
            <v>Euclymene</v>
          </cell>
        </row>
        <row r="15568">
          <cell r="B15568" t="str">
            <v>Euclymene campanula</v>
          </cell>
        </row>
        <row r="15569">
          <cell r="B15569" t="str">
            <v>Euclymene grossa newporti</v>
          </cell>
        </row>
        <row r="15570">
          <cell r="B15570" t="str">
            <v>Euclymene zonalis</v>
          </cell>
        </row>
        <row r="15571">
          <cell r="B15571" t="str">
            <v>Euclymeninae</v>
          </cell>
        </row>
        <row r="15572">
          <cell r="B15572" t="str">
            <v>Eucocconeis</v>
          </cell>
        </row>
        <row r="15573">
          <cell r="B15573" t="str">
            <v>Eucocconeis alpestris</v>
          </cell>
        </row>
        <row r="15574">
          <cell r="B15574" t="str">
            <v>Eucocconeis americana</v>
          </cell>
        </row>
        <row r="15575">
          <cell r="B15575" t="str">
            <v>Eucocconeis areniverma</v>
          </cell>
        </row>
        <row r="15576">
          <cell r="B15576" t="str">
            <v>Eucocconeis depressa</v>
          </cell>
        </row>
        <row r="15577">
          <cell r="B15577" t="str">
            <v>Eucocconeis flexella</v>
          </cell>
        </row>
        <row r="15578">
          <cell r="B15578" t="str">
            <v>Eucocconeis flexella var. alpestris</v>
          </cell>
        </row>
        <row r="15579">
          <cell r="B15579" t="str">
            <v>Eucocconeis laevis</v>
          </cell>
        </row>
        <row r="15580">
          <cell r="B15580" t="str">
            <v>Eucocconeis lapponica</v>
          </cell>
        </row>
        <row r="15581">
          <cell r="B15581" t="str">
            <v>Eucocconeis lapponica var. ninckei</v>
          </cell>
        </row>
        <row r="15582">
          <cell r="B15582" t="str">
            <v>Eucorethra</v>
          </cell>
        </row>
        <row r="15583">
          <cell r="B15583" t="str">
            <v>Eucorethra underwoodi</v>
          </cell>
        </row>
        <row r="15584">
          <cell r="B15584" t="str">
            <v>Eucratea loricata</v>
          </cell>
        </row>
        <row r="15585">
          <cell r="B15585" t="str">
            <v>Eucrossorhinus</v>
          </cell>
        </row>
        <row r="15586">
          <cell r="B15586" t="str">
            <v>Eucrossorhinus dasypogon</v>
          </cell>
        </row>
        <row r="15587">
          <cell r="B15587" t="str">
            <v>Eucryphycus</v>
          </cell>
        </row>
        <row r="15588">
          <cell r="B15588" t="str">
            <v>Eucyclogobius</v>
          </cell>
        </row>
        <row r="15589">
          <cell r="B15589" t="str">
            <v>Eucyclogobius newberryi</v>
          </cell>
        </row>
        <row r="15590">
          <cell r="B15590" t="str">
            <v>Eucyclops</v>
          </cell>
        </row>
        <row r="15591">
          <cell r="B15591" t="str">
            <v>Eucyclops agilis</v>
          </cell>
        </row>
        <row r="15592">
          <cell r="B15592" t="str">
            <v>Eucyclops elegans</v>
          </cell>
        </row>
        <row r="15593">
          <cell r="B15593" t="str">
            <v>Eucyclops pectinifer</v>
          </cell>
        </row>
        <row r="15594">
          <cell r="B15594" t="str">
            <v>Eucyclops prionophorus</v>
          </cell>
        </row>
        <row r="15595">
          <cell r="B15595" t="str">
            <v>Eucyclops serrulatus</v>
          </cell>
        </row>
        <row r="15596">
          <cell r="B15596" t="str">
            <v>Eucyclops speratus</v>
          </cell>
        </row>
        <row r="15597">
          <cell r="B15597" t="str">
            <v>Eucypris</v>
          </cell>
        </row>
        <row r="15598">
          <cell r="B15598" t="str">
            <v>Eudendrium</v>
          </cell>
        </row>
        <row r="15599">
          <cell r="B15599" t="str">
            <v>Eudendrium capillare</v>
          </cell>
        </row>
        <row r="15600">
          <cell r="B15600" t="str">
            <v>Eudevenopus honduranus</v>
          </cell>
        </row>
        <row r="15601">
          <cell r="B15601" t="str">
            <v>Eudistylia</v>
          </cell>
        </row>
        <row r="15602">
          <cell r="B15602" t="str">
            <v>Eudistylia catharinae</v>
          </cell>
        </row>
        <row r="15603">
          <cell r="B15603" t="str">
            <v>Eudistylia polymorpha</v>
          </cell>
        </row>
        <row r="15604">
          <cell r="B15604" t="str">
            <v>Eudistylia vancouveri</v>
          </cell>
        </row>
        <row r="15605">
          <cell r="B15605" t="str">
            <v>Eudontomyzon</v>
          </cell>
        </row>
        <row r="15606">
          <cell r="B15606" t="str">
            <v>Eudontomyzon danfordi</v>
          </cell>
        </row>
        <row r="15607">
          <cell r="B15607" t="str">
            <v>Eudontomyzon gracilis***retired***use Eudontomyzon danfordi</v>
          </cell>
        </row>
        <row r="15608">
          <cell r="B15608" t="str">
            <v>Eudontomyzon hellenicus</v>
          </cell>
        </row>
        <row r="15609">
          <cell r="B15609" t="str">
            <v>Eudontomyzon lanceolata***retired***use Lampetra lanceolata</v>
          </cell>
        </row>
        <row r="15610">
          <cell r="B15610" t="str">
            <v>Eudontomyzon mariae</v>
          </cell>
        </row>
        <row r="15611">
          <cell r="B15611" t="str">
            <v>Eudontomyzon morii</v>
          </cell>
        </row>
        <row r="15612">
          <cell r="B15612" t="str">
            <v>Eudontomyzon stankokaramani</v>
          </cell>
        </row>
        <row r="15613">
          <cell r="B15613" t="str">
            <v>Eudontomyzon vladykovi</v>
          </cell>
        </row>
        <row r="15614">
          <cell r="B15614" t="str">
            <v>Eudorella</v>
          </cell>
        </row>
        <row r="15615">
          <cell r="B15615" t="str">
            <v>Eudorella emarginata</v>
          </cell>
        </row>
        <row r="15616">
          <cell r="B15616" t="str">
            <v>Eudorella hispida</v>
          </cell>
        </row>
        <row r="15617">
          <cell r="B15617" t="str">
            <v>Eudorella monodon</v>
          </cell>
        </row>
        <row r="15618">
          <cell r="B15618" t="str">
            <v>Eudorella pacifica</v>
          </cell>
        </row>
        <row r="15619">
          <cell r="B15619" t="str">
            <v>Eudorella pusilla</v>
          </cell>
        </row>
        <row r="15620">
          <cell r="B15620" t="str">
            <v>Eudorella truncatula</v>
          </cell>
        </row>
        <row r="15621">
          <cell r="B15621" t="str">
            <v>Eudorellopsis</v>
          </cell>
        </row>
        <row r="15622">
          <cell r="B15622" t="str">
            <v>Eudorellopsis biplicata</v>
          </cell>
        </row>
        <row r="15623">
          <cell r="B15623" t="str">
            <v>Eudorellopsis deformis</v>
          </cell>
        </row>
        <row r="15624">
          <cell r="B15624" t="str">
            <v>Eudorellopsis integra</v>
          </cell>
        </row>
        <row r="15625">
          <cell r="B15625" t="str">
            <v>Eudorellopsis longirostris</v>
          </cell>
        </row>
        <row r="15626">
          <cell r="B15626" t="str">
            <v>Eudorina</v>
          </cell>
        </row>
        <row r="15627">
          <cell r="B15627" t="str">
            <v>Eudorina elegans</v>
          </cell>
        </row>
        <row r="15628">
          <cell r="B15628" t="str">
            <v>Euechinoidea</v>
          </cell>
        </row>
        <row r="15629">
          <cell r="B15629" t="str">
            <v>Eugaleidae***retired***use Triakidae</v>
          </cell>
        </row>
        <row r="15630">
          <cell r="B15630" t="str">
            <v>Eugaleus hyugaensis***retired***use Hypogaleus hyugaensis</v>
          </cell>
        </row>
        <row r="15631">
          <cell r="B15631" t="str">
            <v>Eugaleus omanensis***retired***use Iago omanensis</v>
          </cell>
        </row>
        <row r="15632">
          <cell r="B15632" t="str">
            <v>Eugaleus***retired***use Galeorhinus</v>
          </cell>
        </row>
        <row r="15633">
          <cell r="B15633" t="str">
            <v>Eugerres</v>
          </cell>
        </row>
        <row r="15634">
          <cell r="B15634" t="str">
            <v>Eugerres brasilianus</v>
          </cell>
        </row>
        <row r="15635">
          <cell r="B15635" t="str">
            <v>Eugerres mexicanus</v>
          </cell>
        </row>
        <row r="15636">
          <cell r="B15636" t="str">
            <v>Eugerres plumieri</v>
          </cell>
        </row>
        <row r="15637">
          <cell r="B15637" t="str">
            <v>Euglena</v>
          </cell>
        </row>
        <row r="15638">
          <cell r="B15638" t="str">
            <v>Euglena acus</v>
          </cell>
        </row>
        <row r="15639">
          <cell r="B15639" t="str">
            <v>Euglena acus var. rigida</v>
          </cell>
        </row>
        <row r="15640">
          <cell r="B15640" t="str">
            <v>Euglena agilis</v>
          </cell>
        </row>
        <row r="15641">
          <cell r="B15641" t="str">
            <v>Euglena charkowiensis</v>
          </cell>
        </row>
        <row r="15642">
          <cell r="B15642" t="str">
            <v>Euglena chlamydophora</v>
          </cell>
        </row>
        <row r="15643">
          <cell r="B15643" t="str">
            <v>Euglena convoluta</v>
          </cell>
        </row>
        <row r="15644">
          <cell r="B15644" t="str">
            <v>Euglena deses</v>
          </cell>
        </row>
        <row r="15645">
          <cell r="B15645" t="str">
            <v>Euglena Ehrenberg***retired***use Euglena</v>
          </cell>
        </row>
        <row r="15646">
          <cell r="B15646" t="str">
            <v>Euglena ehrenbergi</v>
          </cell>
        </row>
        <row r="15647">
          <cell r="B15647" t="str">
            <v>Euglena ehrenbergii</v>
          </cell>
        </row>
        <row r="15648">
          <cell r="B15648" t="str">
            <v>Euglena elastica</v>
          </cell>
        </row>
        <row r="15649">
          <cell r="B15649" t="str">
            <v>Euglena fenestrata</v>
          </cell>
        </row>
        <row r="15650">
          <cell r="B15650" t="str">
            <v>Euglena fusca</v>
          </cell>
        </row>
        <row r="15651">
          <cell r="B15651" t="str">
            <v>Euglena gaumei</v>
          </cell>
        </row>
        <row r="15652">
          <cell r="B15652" t="str">
            <v>Euglena gracilis</v>
          </cell>
        </row>
        <row r="15653">
          <cell r="B15653" t="str">
            <v>Euglena haematodes</v>
          </cell>
        </row>
        <row r="15654">
          <cell r="B15654" t="str">
            <v>Euglena hemichromata</v>
          </cell>
        </row>
        <row r="15655">
          <cell r="B15655" t="str">
            <v>Euglena korshikovii</v>
          </cell>
        </row>
        <row r="15656">
          <cell r="B15656" t="str">
            <v>Euglena lepocincloides</v>
          </cell>
        </row>
        <row r="15657">
          <cell r="B15657" t="str">
            <v>Euglena luscens</v>
          </cell>
        </row>
        <row r="15658">
          <cell r="B15658" t="str">
            <v>Euglena mesnili</v>
          </cell>
        </row>
        <row r="15659">
          <cell r="B15659" t="str">
            <v>Euglena minima</v>
          </cell>
        </row>
        <row r="15660">
          <cell r="B15660" t="str">
            <v>Euglena minuta</v>
          </cell>
        </row>
        <row r="15661">
          <cell r="B15661" t="str">
            <v>Euglena nana</v>
          </cell>
        </row>
        <row r="15662">
          <cell r="B15662" t="str">
            <v>Euglena obtuso-caudata</v>
          </cell>
        </row>
        <row r="15663">
          <cell r="B15663" t="str">
            <v>Euglena oxyuris</v>
          </cell>
        </row>
        <row r="15664">
          <cell r="B15664" t="str">
            <v>Euglena oxyuris var. minor</v>
          </cell>
        </row>
        <row r="15665">
          <cell r="B15665" t="str">
            <v>Euglena pascheri</v>
          </cell>
        </row>
        <row r="15666">
          <cell r="B15666" t="str">
            <v>Euglena polymorpha</v>
          </cell>
        </row>
        <row r="15667">
          <cell r="B15667" t="str">
            <v>Euglena proxima</v>
          </cell>
        </row>
        <row r="15668">
          <cell r="B15668" t="str">
            <v>Euglena pumila</v>
          </cell>
        </row>
        <row r="15669">
          <cell r="B15669" t="str">
            <v>Euglena retronata</v>
          </cell>
        </row>
        <row r="15670">
          <cell r="B15670" t="str">
            <v>Euglena rubra</v>
          </cell>
        </row>
        <row r="15671">
          <cell r="B15671" t="str">
            <v>Euglena sacculiformis</v>
          </cell>
        </row>
        <row r="15672">
          <cell r="B15672" t="str">
            <v>Euglena sanguinea</v>
          </cell>
        </row>
        <row r="15673">
          <cell r="B15673" t="str">
            <v>Euglena spirogyra</v>
          </cell>
        </row>
        <row r="15674">
          <cell r="B15674" t="str">
            <v>Euglena spirogyra var. marchia</v>
          </cell>
        </row>
        <row r="15675">
          <cell r="B15675" t="str">
            <v>Euglena spirogyra var. minor</v>
          </cell>
        </row>
        <row r="15676">
          <cell r="B15676" t="str">
            <v>Euglena spiroides</v>
          </cell>
        </row>
        <row r="15677">
          <cell r="B15677" t="str">
            <v>Euglena tripteris</v>
          </cell>
        </row>
        <row r="15678">
          <cell r="B15678" t="str">
            <v>Euglena tuberculata</v>
          </cell>
        </row>
        <row r="15679">
          <cell r="B15679" t="str">
            <v>Euglena viridis</v>
          </cell>
        </row>
        <row r="15680">
          <cell r="B15680" t="str">
            <v>Euglenaceae</v>
          </cell>
        </row>
        <row r="15681">
          <cell r="B15681" t="str">
            <v>Euglenales</v>
          </cell>
        </row>
        <row r="15682">
          <cell r="B15682" t="str">
            <v>Euglenophyceae</v>
          </cell>
        </row>
        <row r="15683">
          <cell r="B15683" t="str">
            <v>Euglenophycota</v>
          </cell>
        </row>
        <row r="15684">
          <cell r="B15684" t="str">
            <v>Euglypha</v>
          </cell>
        </row>
        <row r="15685">
          <cell r="B15685" t="str">
            <v>Eugomphodus griseus***retired***use Carcharias taurus</v>
          </cell>
        </row>
        <row r="15686">
          <cell r="B15686" t="str">
            <v>Eugomphodus taurus***retired***use Carcharias taurus</v>
          </cell>
        </row>
        <row r="15687">
          <cell r="B15687" t="str">
            <v>Eugomphodus tricuspidatus***retired***use Carcharias taurus</v>
          </cell>
        </row>
        <row r="15688">
          <cell r="B15688" t="str">
            <v>Eugomphodus***retired***use Carcharias</v>
          </cell>
        </row>
        <row r="15689">
          <cell r="B15689" t="str">
            <v>Eugorgia rubens</v>
          </cell>
        </row>
        <row r="15690">
          <cell r="B15690" t="str">
            <v>Eugyra arenosa</v>
          </cell>
        </row>
        <row r="15691">
          <cell r="B15691" t="str">
            <v>Euholognatha</v>
          </cell>
        </row>
        <row r="15692">
          <cell r="B15692" t="str">
            <v>Euhrychiopsis lecontei</v>
          </cell>
        </row>
        <row r="15693">
          <cell r="B15693" t="str">
            <v>Euhypsocara***retired***use Bodianus</v>
          </cell>
        </row>
        <row r="15694">
          <cell r="B15694" t="str">
            <v>Eukiefferiella</v>
          </cell>
        </row>
        <row r="15695">
          <cell r="B15695" t="str">
            <v>Eukiefferiella brehmi</v>
          </cell>
        </row>
        <row r="15696">
          <cell r="B15696" t="str">
            <v>Eukiefferiella brehmi group</v>
          </cell>
        </row>
        <row r="15697">
          <cell r="B15697" t="str">
            <v>Eukiefferiella brevicalar***retired***use Eukiefferiella brevicalcar</v>
          </cell>
        </row>
        <row r="15698">
          <cell r="B15698" t="str">
            <v>Eukiefferiella brevicalcar</v>
          </cell>
        </row>
        <row r="15699">
          <cell r="B15699" t="str">
            <v>Eukiefferiella brevicalcar group</v>
          </cell>
        </row>
        <row r="15700">
          <cell r="B15700" t="str">
            <v>Eukiefferiella brevinervis</v>
          </cell>
        </row>
        <row r="15701">
          <cell r="B15701" t="str">
            <v>Eukiefferiella claripennis</v>
          </cell>
        </row>
        <row r="15702">
          <cell r="B15702" t="str">
            <v>Eukiefferiella claripennis group</v>
          </cell>
        </row>
        <row r="15703">
          <cell r="B15703" t="str">
            <v>Eukiefferiella coerulescens</v>
          </cell>
        </row>
        <row r="15704">
          <cell r="B15704" t="str">
            <v>Eukiefferiella coerulescens group</v>
          </cell>
        </row>
        <row r="15705">
          <cell r="B15705" t="str">
            <v>Eukiefferiella cyanea</v>
          </cell>
        </row>
        <row r="15706">
          <cell r="B15706" t="str">
            <v>Eukiefferiella cyanea group</v>
          </cell>
        </row>
        <row r="15707">
          <cell r="B15707" t="str">
            <v>Eukiefferiella devonica</v>
          </cell>
        </row>
        <row r="15708">
          <cell r="B15708" t="str">
            <v>Eukiefferiella devonica group</v>
          </cell>
        </row>
        <row r="15709">
          <cell r="B15709" t="str">
            <v>Eukiefferiella discoloripes</v>
          </cell>
        </row>
        <row r="15710">
          <cell r="B15710" t="str">
            <v>Eukiefferiella gracei</v>
          </cell>
        </row>
        <row r="15711">
          <cell r="B15711" t="str">
            <v>Eukiefferiella gracei group</v>
          </cell>
        </row>
        <row r="15712">
          <cell r="B15712" t="str">
            <v>Eukiefferiella potthastia</v>
          </cell>
        </row>
        <row r="15713">
          <cell r="B15713" t="str">
            <v>Eukiefferiella pseudomontana</v>
          </cell>
        </row>
        <row r="15714">
          <cell r="B15714" t="str">
            <v>Eukiefferiella pseudomontana group</v>
          </cell>
        </row>
        <row r="15715">
          <cell r="B15715" t="str">
            <v>Eukiefferiella similis</v>
          </cell>
        </row>
        <row r="15716">
          <cell r="B15716" t="str">
            <v>Eukiefferiella similis group</v>
          </cell>
        </row>
        <row r="15717">
          <cell r="B15717" t="str">
            <v>Eukiefferiella tirolensis</v>
          </cell>
        </row>
        <row r="15718">
          <cell r="B15718" t="str">
            <v>Eukiefferiella/Tvetenia</v>
          </cell>
        </row>
        <row r="15719">
          <cell r="B15719" t="str">
            <v>Eukrohnia hamata</v>
          </cell>
        </row>
        <row r="15720">
          <cell r="B15720" t="str">
            <v>Eulalia (Phyllodocidae)</v>
          </cell>
        </row>
        <row r="15721">
          <cell r="B15721" t="str">
            <v>Eulalia (Poaceae)</v>
          </cell>
        </row>
        <row r="15722">
          <cell r="B15722" t="str">
            <v>Eulalia bilineata</v>
          </cell>
        </row>
        <row r="15723">
          <cell r="B15723" t="str">
            <v>Eulalia levicornuta</v>
          </cell>
        </row>
        <row r="15724">
          <cell r="B15724" t="str">
            <v>Eulalia quadrioculata</v>
          </cell>
        </row>
        <row r="15725">
          <cell r="B15725" t="str">
            <v>Eulalia sanguinea</v>
          </cell>
        </row>
        <row r="15726">
          <cell r="B15726" t="str">
            <v>Eulamellibranchia</v>
          </cell>
        </row>
        <row r="15727">
          <cell r="B15727" t="str">
            <v>Eulamia ahenea***retired***use Carcharhinus brachyurus</v>
          </cell>
        </row>
        <row r="15728">
          <cell r="B15728" t="str">
            <v>Eulamia altima***retired***use Carcharhinus altimus</v>
          </cell>
        </row>
        <row r="15729">
          <cell r="B15729" t="str">
            <v>Eulamia gangeticus***retired***use Glyphis gangeticus</v>
          </cell>
        </row>
        <row r="15730">
          <cell r="B15730" t="str">
            <v>Eulamia malpeloensis***retired***use Carcharhinus falciformis</v>
          </cell>
        </row>
        <row r="15731">
          <cell r="B15731" t="str">
            <v>Eulamia milberti***retired***use Carcharhinus plumbeus</v>
          </cell>
        </row>
        <row r="15732">
          <cell r="B15732" t="str">
            <v>Eulamia nicaraguensis***retired***use Carcharhinus leucas</v>
          </cell>
        </row>
        <row r="15733">
          <cell r="B15733" t="str">
            <v>Eulamia odontaspis***retired***use Negaprion acutidens</v>
          </cell>
        </row>
        <row r="15734">
          <cell r="B15734" t="str">
            <v>Eulamia platyrhynchus***retired***use Carcharhinus albimarginatus</v>
          </cell>
        </row>
        <row r="15735">
          <cell r="B15735" t="str">
            <v>Eulamia springeri***retired***use Carcharhinus perezii</v>
          </cell>
        </row>
        <row r="15736">
          <cell r="B15736" t="str">
            <v>Eulamia temmincki***retired***use Lamiopsis temminckii</v>
          </cell>
        </row>
        <row r="15737">
          <cell r="B15737" t="str">
            <v>Eulamia***retired***use Carcharhinus</v>
          </cell>
        </row>
        <row r="15738">
          <cell r="B15738" t="str">
            <v>Euleptorhamphus</v>
          </cell>
        </row>
        <row r="15739">
          <cell r="B15739" t="str">
            <v>Euleptorhamphus longirostris***retired***use Euleptorhamphus viridis</v>
          </cell>
        </row>
        <row r="15740">
          <cell r="B15740" t="str">
            <v>Euleptorhamphus velox</v>
          </cell>
        </row>
        <row r="15741">
          <cell r="B15741" t="str">
            <v>Euleptorhamphus viridis</v>
          </cell>
        </row>
        <row r="15742">
          <cell r="B15742" t="str">
            <v>Eulichadidae</v>
          </cell>
        </row>
        <row r="15743">
          <cell r="B15743" t="str">
            <v>Eulima</v>
          </cell>
        </row>
        <row r="15744">
          <cell r="B15744" t="str">
            <v>Eulima almo</v>
          </cell>
        </row>
        <row r="15745">
          <cell r="B15745" t="str">
            <v>Eulima raymondi</v>
          </cell>
        </row>
        <row r="15746">
          <cell r="B15746" t="str">
            <v>Eulimastoma</v>
          </cell>
        </row>
        <row r="15747">
          <cell r="B15747" t="str">
            <v>Eulimastoma engonium</v>
          </cell>
        </row>
        <row r="15748">
          <cell r="B15748" t="str">
            <v>Eulimastoma weberi</v>
          </cell>
        </row>
        <row r="15749">
          <cell r="B15749" t="str">
            <v>Eulimidae</v>
          </cell>
        </row>
        <row r="15750">
          <cell r="B15750" t="str">
            <v>Eulimnadia</v>
          </cell>
        </row>
        <row r="15751">
          <cell r="B15751" t="str">
            <v>Eulithidium</v>
          </cell>
        </row>
        <row r="15752">
          <cell r="B15752" t="str">
            <v>Eulithidium substriatum</v>
          </cell>
        </row>
        <row r="15753">
          <cell r="B15753" t="str">
            <v>Eumalacostraca</v>
          </cell>
        </row>
        <row r="15754">
          <cell r="B15754" t="str">
            <v>Eumecichthys</v>
          </cell>
        </row>
        <row r="15755">
          <cell r="B15755" t="str">
            <v>Eumecichthys fiski</v>
          </cell>
        </row>
        <row r="15756">
          <cell r="B15756" t="str">
            <v>Eumegistus</v>
          </cell>
        </row>
        <row r="15757">
          <cell r="B15757" t="str">
            <v>Eumegistus illustris</v>
          </cell>
        </row>
        <row r="15758">
          <cell r="B15758" t="str">
            <v>Eumesogrammus</v>
          </cell>
        </row>
        <row r="15759">
          <cell r="B15759" t="str">
            <v>Eumesogrammus praecisus</v>
          </cell>
        </row>
        <row r="15760">
          <cell r="B15760" t="str">
            <v>Eumicrotremus</v>
          </cell>
        </row>
        <row r="15761">
          <cell r="B15761" t="str">
            <v>Eumicrotremus andriashevi</v>
          </cell>
        </row>
        <row r="15762">
          <cell r="B15762" t="str">
            <v>Eumicrotremus asperrimus</v>
          </cell>
        </row>
        <row r="15763">
          <cell r="B15763" t="str">
            <v>Eumicrotremus barbatus</v>
          </cell>
        </row>
        <row r="15764">
          <cell r="B15764" t="str">
            <v>Eumicrotremus birulai***retired***use Eumicrotremus asperrimus</v>
          </cell>
        </row>
        <row r="15765">
          <cell r="B15765" t="str">
            <v>Eumicrotremus derjugini</v>
          </cell>
        </row>
        <row r="15766">
          <cell r="B15766" t="str">
            <v>Eumicrotremus gyrinops</v>
          </cell>
        </row>
        <row r="15767">
          <cell r="B15767" t="str">
            <v>Eumicrotremus orbis</v>
          </cell>
        </row>
        <row r="15768">
          <cell r="B15768" t="str">
            <v>Eumicrotremus phrynoides</v>
          </cell>
        </row>
        <row r="15769">
          <cell r="B15769" t="str">
            <v>Eumicrotremus soldatovi</v>
          </cell>
        </row>
        <row r="15770">
          <cell r="B15770" t="str">
            <v>Eumicrotremus spinosus</v>
          </cell>
        </row>
        <row r="15771">
          <cell r="B15771" t="str">
            <v>Eumida</v>
          </cell>
        </row>
        <row r="15772">
          <cell r="B15772" t="str">
            <v>Eumida bifoliata</v>
          </cell>
        </row>
        <row r="15773">
          <cell r="B15773" t="str">
            <v>Eumida longicornuta</v>
          </cell>
        </row>
        <row r="15774">
          <cell r="B15774" t="str">
            <v>Eumida sanguinea</v>
          </cell>
        </row>
        <row r="15775">
          <cell r="B15775" t="str">
            <v>Eunapius</v>
          </cell>
        </row>
        <row r="15776">
          <cell r="B15776" t="str">
            <v>Eunapius fragilis</v>
          </cell>
        </row>
        <row r="15777">
          <cell r="B15777" t="str">
            <v>Eunarce***retired***use Torpedo</v>
          </cell>
        </row>
        <row r="15778">
          <cell r="B15778" t="str">
            <v>Eunereis</v>
          </cell>
        </row>
        <row r="15779">
          <cell r="B15779" t="str">
            <v>Eunereis longipes</v>
          </cell>
        </row>
        <row r="15780">
          <cell r="B15780" t="str">
            <v>Eunice</v>
          </cell>
        </row>
        <row r="15781">
          <cell r="B15781" t="str">
            <v>Eunice americana</v>
          </cell>
        </row>
        <row r="15782">
          <cell r="B15782" t="str">
            <v>Eunice kobiensis</v>
          </cell>
        </row>
        <row r="15783">
          <cell r="B15783" t="str">
            <v>Eunice vittata</v>
          </cell>
        </row>
        <row r="15784">
          <cell r="B15784" t="str">
            <v>Eunicidae</v>
          </cell>
        </row>
        <row r="15785">
          <cell r="B15785" t="str">
            <v>Eunoe</v>
          </cell>
        </row>
        <row r="15786">
          <cell r="B15786" t="str">
            <v>Eunoe depressa</v>
          </cell>
        </row>
        <row r="15787">
          <cell r="B15787" t="str">
            <v>Eunoe nodosa</v>
          </cell>
        </row>
        <row r="15788">
          <cell r="B15788" t="str">
            <v>Eunoe senta</v>
          </cell>
        </row>
        <row r="15789">
          <cell r="B15789" t="str">
            <v>Eunoe uniseriata</v>
          </cell>
        </row>
        <row r="15790">
          <cell r="B15790" t="str">
            <v>Eunotia</v>
          </cell>
        </row>
        <row r="15791">
          <cell r="B15791" t="str">
            <v>Eunotia alpina</v>
          </cell>
        </row>
        <row r="15792">
          <cell r="B15792" t="str">
            <v>Eunotia arcubus</v>
          </cell>
        </row>
        <row r="15793">
          <cell r="B15793" t="str">
            <v>Eunotia arculus</v>
          </cell>
        </row>
        <row r="15794">
          <cell r="B15794" t="str">
            <v>Eunotia arcus</v>
          </cell>
        </row>
        <row r="15795">
          <cell r="B15795" t="str">
            <v>Eunotia arcus var. bidens***retired***use Eunotia arcubus</v>
          </cell>
        </row>
        <row r="15796">
          <cell r="B15796" t="str">
            <v>Eunotia areniverma</v>
          </cell>
        </row>
        <row r="15797">
          <cell r="B15797" t="str">
            <v>Eunotia bactriana</v>
          </cell>
        </row>
        <row r="15798">
          <cell r="B15798" t="str">
            <v>Eunotia bidens</v>
          </cell>
        </row>
        <row r="15799">
          <cell r="B15799" t="str">
            <v>Eunotia bidentula</v>
          </cell>
        </row>
        <row r="15800">
          <cell r="B15800" t="str">
            <v>Eunotia biggiba</v>
          </cell>
        </row>
        <row r="15801">
          <cell r="B15801" t="str">
            <v>Eunotia bigibba</v>
          </cell>
        </row>
        <row r="15802">
          <cell r="B15802" t="str">
            <v>Eunotia bigibba var. pumila</v>
          </cell>
        </row>
        <row r="15803">
          <cell r="B15803" t="str">
            <v>Eunotia bilii</v>
          </cell>
        </row>
        <row r="15804">
          <cell r="B15804" t="str">
            <v>Eunotia bilunaris</v>
          </cell>
        </row>
        <row r="15805">
          <cell r="B15805" t="str">
            <v>Eunotia bilunaris var. bilunaris</v>
          </cell>
        </row>
        <row r="15806">
          <cell r="B15806" t="str">
            <v>Eunotia bilunaris var. linearis</v>
          </cell>
        </row>
        <row r="15807">
          <cell r="B15807" t="str">
            <v>Eunotia bilunaris var. mucophila</v>
          </cell>
        </row>
        <row r="15808">
          <cell r="B15808" t="str">
            <v>Eunotia boomsma</v>
          </cell>
        </row>
        <row r="15809">
          <cell r="B15809" t="str">
            <v>Eunotia boreotenuis</v>
          </cell>
        </row>
        <row r="15810">
          <cell r="B15810" t="str">
            <v>Eunotia botuliformis</v>
          </cell>
        </row>
        <row r="15811">
          <cell r="B15811" t="str">
            <v>Eunotia braendlei</v>
          </cell>
        </row>
        <row r="15812">
          <cell r="B15812" t="str">
            <v>Eunotia camelus</v>
          </cell>
        </row>
        <row r="15813">
          <cell r="B15813" t="str">
            <v>Eunotia canicula</v>
          </cell>
        </row>
        <row r="15814">
          <cell r="B15814" t="str">
            <v>Eunotia carolina</v>
          </cell>
        </row>
        <row r="15815">
          <cell r="B15815" t="str">
            <v>Eunotia cataractarum</v>
          </cell>
        </row>
        <row r="15816">
          <cell r="B15816" t="str">
            <v>Eunotia cf. tecta CLASON***retired***use Eunotia</v>
          </cell>
        </row>
        <row r="15817">
          <cell r="B15817" t="str">
            <v>Eunotia circumborealis</v>
          </cell>
        </row>
        <row r="15818">
          <cell r="B15818" t="str">
            <v>Eunotia cristagalli</v>
          </cell>
        </row>
        <row r="15819">
          <cell r="B15819" t="str">
            <v>Eunotia croatana</v>
          </cell>
        </row>
        <row r="15820">
          <cell r="B15820" t="str">
            <v>Eunotia curtagrunowii</v>
          </cell>
        </row>
        <row r="15821">
          <cell r="B15821" t="str">
            <v>Eunotia curvata</v>
          </cell>
        </row>
        <row r="15822">
          <cell r="B15822" t="str">
            <v>Eunotia curvata bergii</v>
          </cell>
        </row>
        <row r="15823">
          <cell r="B15823" t="str">
            <v>Eunotia curvata var. capitata</v>
          </cell>
        </row>
        <row r="15824">
          <cell r="B15824" t="str">
            <v>Eunotia curvata var. subarcuata</v>
          </cell>
        </row>
        <row r="15825">
          <cell r="B15825" t="str">
            <v>Eunotia denticulata</v>
          </cell>
        </row>
        <row r="15826">
          <cell r="B15826" t="str">
            <v>Eunotia diadema</v>
          </cell>
        </row>
        <row r="15827">
          <cell r="B15827" t="str">
            <v>Eunotia dianae-stitinensis</v>
          </cell>
        </row>
        <row r="15828">
          <cell r="B15828" t="str">
            <v>Eunotia didyma</v>
          </cell>
        </row>
        <row r="15829">
          <cell r="B15829" t="str">
            <v>Eunotia diodon</v>
          </cell>
        </row>
        <row r="15830">
          <cell r="B15830" t="str">
            <v>Eunotia dorofeyukae</v>
          </cell>
        </row>
        <row r="15831">
          <cell r="B15831" t="str">
            <v>Eunotia elegans</v>
          </cell>
        </row>
        <row r="15832">
          <cell r="B15832" t="str">
            <v>Eunotia elena</v>
          </cell>
        </row>
        <row r="15833">
          <cell r="B15833" t="str">
            <v>Eunotia enischna</v>
          </cell>
        </row>
        <row r="15834">
          <cell r="B15834" t="str">
            <v>Eunotia eruca</v>
          </cell>
        </row>
        <row r="15835">
          <cell r="B15835" t="str">
            <v>Eunotia eurycephala</v>
          </cell>
        </row>
        <row r="15836">
          <cell r="B15836" t="str">
            <v>Eunotia excelsa</v>
          </cell>
        </row>
        <row r="15837">
          <cell r="B15837" t="str">
            <v>Eunotia exigua</v>
          </cell>
        </row>
        <row r="15838">
          <cell r="B15838" t="str">
            <v>Eunotia exigua var. bidens</v>
          </cell>
        </row>
        <row r="15839">
          <cell r="B15839" t="str">
            <v>Eunotia exigua var. tridentula</v>
          </cell>
        </row>
        <row r="15840">
          <cell r="B15840" t="str">
            <v>Eunotia faba</v>
          </cell>
        </row>
        <row r="15841">
          <cell r="B15841" t="str">
            <v>Eunotia fallax</v>
          </cell>
        </row>
        <row r="15842">
          <cell r="B15842" t="str">
            <v>Eunotia fallax var. gracillima</v>
          </cell>
        </row>
        <row r="15843">
          <cell r="B15843" t="str">
            <v>Eunotia fallax var. groenlandica</v>
          </cell>
        </row>
        <row r="15844">
          <cell r="B15844" t="str">
            <v>Eunotia flexuosa</v>
          </cell>
        </row>
        <row r="15845">
          <cell r="B15845" t="str">
            <v>Eunotia formica</v>
          </cell>
        </row>
        <row r="15846">
          <cell r="B15846" t="str">
            <v>Eunotia genuflexa</v>
          </cell>
        </row>
        <row r="15847">
          <cell r="B15847" t="str">
            <v>Eunotia glacialis</v>
          </cell>
        </row>
        <row r="15848">
          <cell r="B15848" t="str">
            <v>Eunotia gracillima</v>
          </cell>
        </row>
        <row r="15849">
          <cell r="B15849" t="str">
            <v>Eunotia groenlandica</v>
          </cell>
        </row>
        <row r="15850">
          <cell r="B15850" t="str">
            <v>Eunotia hemicyclus</v>
          </cell>
        </row>
        <row r="15851">
          <cell r="B15851" t="str">
            <v>Eunotia hexaglyphis</v>
          </cell>
        </row>
        <row r="15852">
          <cell r="B15852" t="str">
            <v>Eunotia horstii</v>
          </cell>
        </row>
        <row r="15853">
          <cell r="B15853" t="str">
            <v>Eunotia iatriaensis</v>
          </cell>
        </row>
        <row r="15854">
          <cell r="B15854" t="str">
            <v>Eunotia implicata</v>
          </cell>
        </row>
        <row r="15855">
          <cell r="B15855" t="str">
            <v>Eunotia incisa</v>
          </cell>
        </row>
        <row r="15856">
          <cell r="B15856" t="str">
            <v>Eunotia indica</v>
          </cell>
        </row>
        <row r="15857">
          <cell r="B15857" t="str">
            <v>Eunotia inflata</v>
          </cell>
        </row>
        <row r="15858">
          <cell r="B15858" t="str">
            <v>Eunotia intermedia</v>
          </cell>
        </row>
        <row r="15859">
          <cell r="B15859" t="str">
            <v>Eunotia kociolekii</v>
          </cell>
        </row>
        <row r="15860">
          <cell r="B15860" t="str">
            <v>Eunotia lapponica</v>
          </cell>
        </row>
        <row r="15861">
          <cell r="B15861" t="str">
            <v>Eunotia lewisii</v>
          </cell>
        </row>
        <row r="15862">
          <cell r="B15862" t="str">
            <v>Eunotia luna</v>
          </cell>
        </row>
        <row r="15863">
          <cell r="B15863" t="str">
            <v>Eunotia macroglossa</v>
          </cell>
        </row>
        <row r="15864">
          <cell r="B15864" t="str">
            <v>Eunotia maior</v>
          </cell>
        </row>
        <row r="15865">
          <cell r="B15865" t="str">
            <v>Eunotia maior var. ventricosa</v>
          </cell>
        </row>
        <row r="15866">
          <cell r="B15866" t="str">
            <v>Eunotia major</v>
          </cell>
        </row>
        <row r="15867">
          <cell r="B15867" t="str">
            <v>Eunotia meisteri</v>
          </cell>
        </row>
        <row r="15868">
          <cell r="B15868" t="str">
            <v>Eunotia metamonodon</v>
          </cell>
        </row>
        <row r="15869">
          <cell r="B15869" t="str">
            <v>Eunotia microcephala</v>
          </cell>
        </row>
        <row r="15870">
          <cell r="B15870" t="str">
            <v>Eunotia microcephala var. tridentata</v>
          </cell>
        </row>
        <row r="15871">
          <cell r="B15871" t="str">
            <v>Eunotia minor</v>
          </cell>
        </row>
        <row r="15872">
          <cell r="B15872" t="str">
            <v>Eunotia monodon</v>
          </cell>
        </row>
        <row r="15873">
          <cell r="B15873" t="str">
            <v>Eunotia monodon var. bidens</v>
          </cell>
        </row>
        <row r="15874">
          <cell r="B15874" t="str">
            <v>Eunotia monodon var. constricta</v>
          </cell>
        </row>
        <row r="15875">
          <cell r="B15875" t="str">
            <v>Eunotia monodon var. major</v>
          </cell>
        </row>
        <row r="15876">
          <cell r="B15876" t="str">
            <v>Eunotia monodontiforma</v>
          </cell>
        </row>
        <row r="15877">
          <cell r="B15877" t="str">
            <v>Eunotia montuosa</v>
          </cell>
        </row>
        <row r="15878">
          <cell r="B15878" t="str">
            <v>Eunotia mucophila</v>
          </cell>
        </row>
        <row r="15879">
          <cell r="B15879" t="str">
            <v>Eunotia muscicola</v>
          </cell>
        </row>
        <row r="15880">
          <cell r="B15880" t="str">
            <v>Eunotia muscicola var. tridentula</v>
          </cell>
        </row>
        <row r="15881">
          <cell r="B15881" t="str">
            <v>Eunotia mydohaimasiae</v>
          </cell>
        </row>
        <row r="15882">
          <cell r="B15882" t="str">
            <v>Eunotia naegelii</v>
          </cell>
        </row>
        <row r="15883">
          <cell r="B15883" t="str">
            <v>Eunotia neoborealis</v>
          </cell>
        </row>
        <row r="15884">
          <cell r="B15884" t="str">
            <v>Eunotia neofallax</v>
          </cell>
        </row>
        <row r="15885">
          <cell r="B15885" t="str">
            <v>Eunotia nymanniana</v>
          </cell>
        </row>
        <row r="15886">
          <cell r="B15886" t="str">
            <v>Eunotia obliquestriata</v>
          </cell>
        </row>
        <row r="15887">
          <cell r="B15887" t="str">
            <v>Eunotia orthohedra</v>
          </cell>
        </row>
        <row r="15888">
          <cell r="B15888" t="str">
            <v>Eunotia paludosa</v>
          </cell>
        </row>
        <row r="15889">
          <cell r="B15889" t="str">
            <v>Eunotia paludosa var. trinacria</v>
          </cell>
        </row>
        <row r="15890">
          <cell r="B15890" t="str">
            <v>Eunotia papilioforma</v>
          </cell>
        </row>
        <row r="15891">
          <cell r="B15891" t="str">
            <v>Eunotia parallela</v>
          </cell>
        </row>
        <row r="15892">
          <cell r="B15892" t="str">
            <v>Eunotia parallela var. angusta</v>
          </cell>
        </row>
        <row r="15893">
          <cell r="B15893" t="str">
            <v>Eunotia paralleladubia</v>
          </cell>
        </row>
        <row r="15894">
          <cell r="B15894" t="str">
            <v>Eunotia paratridentula</v>
          </cell>
        </row>
        <row r="15895">
          <cell r="B15895" t="str">
            <v>Eunotia pectinalis</v>
          </cell>
        </row>
        <row r="15896">
          <cell r="B15896" t="str">
            <v>Eunotia pectinalis undulata***retired***use Eunotia pectinalis var. undulata</v>
          </cell>
        </row>
        <row r="15897">
          <cell r="B15897" t="str">
            <v>Eunotia pectinalis var. biarcuata</v>
          </cell>
        </row>
        <row r="15898">
          <cell r="B15898" t="str">
            <v>Eunotia pectinalis var. minor</v>
          </cell>
        </row>
        <row r="15899">
          <cell r="B15899" t="str">
            <v>Eunotia pectinalis var. recta</v>
          </cell>
        </row>
        <row r="15900">
          <cell r="B15900" t="str">
            <v>Eunotia pectinalis var. undulata</v>
          </cell>
        </row>
        <row r="15901">
          <cell r="B15901" t="str">
            <v>Eunotia pectinalis var. ventricosa</v>
          </cell>
        </row>
        <row r="15902">
          <cell r="B15902" t="str">
            <v>Eunotia pectinalis ventricosa</v>
          </cell>
        </row>
        <row r="15903">
          <cell r="B15903" t="str">
            <v>Eunotia perminuta</v>
          </cell>
        </row>
        <row r="15904">
          <cell r="B15904" t="str">
            <v>Eunotia perpusilla</v>
          </cell>
        </row>
        <row r="15905">
          <cell r="B15905" t="str">
            <v>Eunotia pirla</v>
          </cell>
        </row>
        <row r="15906">
          <cell r="B15906" t="str">
            <v>Eunotia polydentula</v>
          </cell>
        </row>
        <row r="15907">
          <cell r="B15907" t="str">
            <v>Eunotia praerupta</v>
          </cell>
        </row>
        <row r="15908">
          <cell r="B15908" t="str">
            <v>Eunotia praerupta var. bidens</v>
          </cell>
        </row>
        <row r="15909">
          <cell r="B15909" t="str">
            <v>Eunotia praerupta var. bigibba</v>
          </cell>
        </row>
        <row r="15910">
          <cell r="B15910" t="str">
            <v>Eunotia praerupta var. curta***retired***use Eunotia praerupta</v>
          </cell>
        </row>
        <row r="15911">
          <cell r="B15911" t="str">
            <v>Eunotia praerupta var. laticeps f. curta***retired***use Eunotia praerupta</v>
          </cell>
        </row>
        <row r="15912">
          <cell r="B15912" t="str">
            <v>Eunotia praerupta var. laticeps***retired***use Eunotia praerupta</v>
          </cell>
        </row>
        <row r="15913">
          <cell r="B15913" t="str">
            <v>Eunotia pseudoflexuosa</v>
          </cell>
        </row>
        <row r="15914">
          <cell r="B15914" t="str">
            <v>Eunotia pseudogroenlandica</v>
          </cell>
        </row>
        <row r="15915">
          <cell r="B15915" t="str">
            <v>Eunotia pseudoparalleloides</v>
          </cell>
        </row>
        <row r="15916">
          <cell r="B15916" t="str">
            <v>Eunotia pseudopectinalis</v>
          </cell>
        </row>
        <row r="15917">
          <cell r="B15917" t="str">
            <v>Eunotia punctastriatum</v>
          </cell>
        </row>
        <row r="15918">
          <cell r="B15918" t="str">
            <v>Eunotia rabenhorstiana</v>
          </cell>
        </row>
        <row r="15919">
          <cell r="B15919" t="str">
            <v>Eunotia rabenhorstiana var. elongata</v>
          </cell>
        </row>
        <row r="15920">
          <cell r="B15920" t="str">
            <v>Eunotia rabenhorstii</v>
          </cell>
        </row>
        <row r="15921">
          <cell r="B15921" t="str">
            <v>Eunotia rabenhorstii var. monodon</v>
          </cell>
        </row>
        <row r="15922">
          <cell r="B15922" t="str">
            <v>Eunotia rhomboidea</v>
          </cell>
        </row>
        <row r="15923">
          <cell r="B15923" t="str">
            <v>Eunotia rhynchocephala</v>
          </cell>
        </row>
        <row r="15924">
          <cell r="B15924" t="str">
            <v>Eunotia rhynchocephala var. satelles</v>
          </cell>
        </row>
        <row r="15925">
          <cell r="B15925" t="str">
            <v>Eunotia richbuttensis</v>
          </cell>
        </row>
        <row r="15926">
          <cell r="B15926" t="str">
            <v>Eunotia robusta</v>
          </cell>
        </row>
        <row r="15927">
          <cell r="B15927" t="str">
            <v>Eunotia rostellata</v>
          </cell>
        </row>
        <row r="15928">
          <cell r="B15928" t="str">
            <v>Eunotia rushforthii</v>
          </cell>
        </row>
        <row r="15929">
          <cell r="B15929" t="str">
            <v>Eunotia sarek</v>
          </cell>
        </row>
        <row r="15930">
          <cell r="B15930" t="str">
            <v>Eunotia satelles</v>
          </cell>
        </row>
        <row r="15931">
          <cell r="B15931" t="str">
            <v>Eunotia semicircularis</v>
          </cell>
        </row>
        <row r="15932">
          <cell r="B15932" t="str">
            <v>Eunotia seminulum</v>
          </cell>
        </row>
        <row r="15933">
          <cell r="B15933" t="str">
            <v>Eunotia septentrionalis</v>
          </cell>
        </row>
        <row r="15934">
          <cell r="B15934" t="str">
            <v>Eunotia serra</v>
          </cell>
        </row>
        <row r="15935">
          <cell r="B15935" t="str">
            <v>Eunotia serra diadema</v>
          </cell>
        </row>
        <row r="15936">
          <cell r="B15936" t="str">
            <v>Eunotia serra var. diadema</v>
          </cell>
        </row>
        <row r="15937">
          <cell r="B15937" t="str">
            <v>Eunotia serra var. tetraodon</v>
          </cell>
        </row>
        <row r="15938">
          <cell r="B15938" t="str">
            <v>Eunotia siberica</v>
          </cell>
        </row>
        <row r="15939">
          <cell r="B15939" t="str">
            <v>Eunotia silvahercynia</v>
          </cell>
        </row>
        <row r="15940">
          <cell r="B15940" t="str">
            <v>Eunotia siolii</v>
          </cell>
        </row>
        <row r="15941">
          <cell r="B15941" t="str">
            <v>Eunotia soleirolii</v>
          </cell>
        </row>
        <row r="15942">
          <cell r="B15942" t="str">
            <v>Eunotia steineckei</v>
          </cell>
        </row>
        <row r="15943">
          <cell r="B15943" t="str">
            <v>Eunotia subarcuatoides</v>
          </cell>
        </row>
        <row r="15944">
          <cell r="B15944" t="str">
            <v>Eunotia subherkiniensis</v>
          </cell>
        </row>
        <row r="15945">
          <cell r="B15945" t="str">
            <v>Eunotia sudetica</v>
          </cell>
        </row>
        <row r="15946">
          <cell r="B15946" t="str">
            <v>Eunotia suecica</v>
          </cell>
        </row>
        <row r="15947">
          <cell r="B15947" t="str">
            <v>Eunotia superbidens</v>
          </cell>
        </row>
        <row r="15948">
          <cell r="B15948" t="str">
            <v>Eunotia superpaludosa</v>
          </cell>
        </row>
        <row r="15949">
          <cell r="B15949" t="str">
            <v>Eunotia tautoniensis</v>
          </cell>
        </row>
        <row r="15950">
          <cell r="B15950" t="str">
            <v>Eunotia tecta</v>
          </cell>
        </row>
        <row r="15951">
          <cell r="B15951" t="str">
            <v>Eunotia tenella</v>
          </cell>
        </row>
        <row r="15952">
          <cell r="B15952" t="str">
            <v>Eunotia tenelloides</v>
          </cell>
        </row>
        <row r="15953">
          <cell r="B15953" t="str">
            <v>Eunotia tetraodon</v>
          </cell>
        </row>
        <row r="15954">
          <cell r="B15954" t="str">
            <v>Eunotia torula</v>
          </cell>
        </row>
        <row r="15955">
          <cell r="B15955" t="str">
            <v>Eunotia tridentula</v>
          </cell>
        </row>
        <row r="15956">
          <cell r="B15956" t="str">
            <v>Eunotia trinacria</v>
          </cell>
        </row>
        <row r="15957">
          <cell r="B15957" t="str">
            <v>Eunotia triodon</v>
          </cell>
        </row>
        <row r="15958">
          <cell r="B15958" t="str">
            <v>Eunotia ursamaioris</v>
          </cell>
        </row>
        <row r="15959">
          <cell r="B15959" t="str">
            <v>Eunotia valida</v>
          </cell>
        </row>
        <row r="15960">
          <cell r="B15960" t="str">
            <v>Eunotia vanheurckii</v>
          </cell>
        </row>
        <row r="15961">
          <cell r="B15961" t="str">
            <v>Eunotia vanheurckii var. intermedia***retired***use Eunotia intermedia</v>
          </cell>
        </row>
        <row r="15962">
          <cell r="B15962" t="str">
            <v>Eunotia varioundulata</v>
          </cell>
        </row>
        <row r="15963">
          <cell r="B15963" t="str">
            <v>Eunotia varioundulata var. suecica</v>
          </cell>
        </row>
        <row r="15964">
          <cell r="B15964" t="str">
            <v>Eunotia veneris</v>
          </cell>
        </row>
        <row r="15965">
          <cell r="B15965" t="str">
            <v>Eunotia yanomami</v>
          </cell>
        </row>
        <row r="15966">
          <cell r="B15966" t="str">
            <v>Eunotia zasuminensis</v>
          </cell>
        </row>
        <row r="15967">
          <cell r="B15967" t="str">
            <v>Eunotia zygodon</v>
          </cell>
        </row>
        <row r="15968">
          <cell r="B15968" t="str">
            <v>Eunotiaceae</v>
          </cell>
        </row>
        <row r="15969">
          <cell r="B15969" t="str">
            <v>Eunotiales</v>
          </cell>
        </row>
        <row r="15970">
          <cell r="B15970" t="str">
            <v>Eunotogramma laevis</v>
          </cell>
        </row>
        <row r="15971">
          <cell r="B15971" t="str">
            <v>Euonymus americanus</v>
          </cell>
        </row>
        <row r="15972">
          <cell r="B15972" t="str">
            <v>Euonymus atropurpureus</v>
          </cell>
        </row>
        <row r="15973">
          <cell r="B15973" t="str">
            <v>Euonymus fortunei</v>
          </cell>
        </row>
        <row r="15974">
          <cell r="B15974" t="str">
            <v>Euonymus obovatus</v>
          </cell>
        </row>
        <row r="15975">
          <cell r="B15975" t="str">
            <v>Euorthocladius***retired***use Orthocladius</v>
          </cell>
        </row>
        <row r="15976">
          <cell r="B15976" t="str">
            <v>Eupanthalis</v>
          </cell>
        </row>
        <row r="15977">
          <cell r="B15977" t="str">
            <v>Euparyphus</v>
          </cell>
        </row>
        <row r="15978">
          <cell r="B15978" t="str">
            <v>Eupatorium</v>
          </cell>
        </row>
        <row r="15979">
          <cell r="B15979" t="str">
            <v>Eupatorium altissimum</v>
          </cell>
        </row>
        <row r="15980">
          <cell r="B15980" t="str">
            <v>Eupatorium capillifolium</v>
          </cell>
        </row>
        <row r="15981">
          <cell r="B15981" t="str">
            <v>Eupatorium compositifolium</v>
          </cell>
        </row>
        <row r="15982">
          <cell r="B15982" t="str">
            <v>Eupatorium hyssopifolium</v>
          </cell>
        </row>
        <row r="15983">
          <cell r="B15983" t="str">
            <v>Eupatorium leucolepis</v>
          </cell>
        </row>
        <row r="15984">
          <cell r="B15984" t="str">
            <v>Eupatorium maculatum***retired***use Eutrochium maculatum</v>
          </cell>
        </row>
        <row r="15985">
          <cell r="B15985" t="str">
            <v>Eupatorium mikanioides</v>
          </cell>
        </row>
        <row r="15986">
          <cell r="B15986" t="str">
            <v>Eupatorium mohrii</v>
          </cell>
        </row>
        <row r="15987">
          <cell r="B15987" t="str">
            <v>Eupatorium perfoliatum</v>
          </cell>
        </row>
        <row r="15988">
          <cell r="B15988" t="str">
            <v>Eupatorium perfoliatum var. perfoliatum***retired***use Eupatorium perfoliatum</v>
          </cell>
        </row>
        <row r="15989">
          <cell r="B15989" t="str">
            <v>Eupatorium pilosum</v>
          </cell>
        </row>
        <row r="15990">
          <cell r="B15990" t="str">
            <v>Eupatorium rotundifolium</v>
          </cell>
        </row>
        <row r="15991">
          <cell r="B15991" t="str">
            <v>Eupatorium semiserratum</v>
          </cell>
        </row>
        <row r="15992">
          <cell r="B15992" t="str">
            <v>Eupatorium serotinum</v>
          </cell>
        </row>
        <row r="15993">
          <cell r="B15993" t="str">
            <v>Eupemis***retired***use Cheilio</v>
          </cell>
        </row>
        <row r="15994">
          <cell r="B15994" t="str">
            <v>Eupentacta quinquesemita</v>
          </cell>
        </row>
        <row r="15995">
          <cell r="B15995" t="str">
            <v>Eupera</v>
          </cell>
        </row>
        <row r="15996">
          <cell r="B15996" t="str">
            <v>Eupera cubensis</v>
          </cell>
        </row>
        <row r="15997">
          <cell r="B15997" t="str">
            <v>Euperinae</v>
          </cell>
        </row>
        <row r="15998">
          <cell r="B15998" t="str">
            <v>Eupetrichthys</v>
          </cell>
        </row>
        <row r="15999">
          <cell r="B15999" t="str">
            <v>Eupetrichthys angustipes</v>
          </cell>
        </row>
        <row r="16000">
          <cell r="B16000" t="str">
            <v>Eupetrichthys gloveri***retired***use Pictilabrus laticlavius</v>
          </cell>
        </row>
        <row r="16001">
          <cell r="B16001" t="str">
            <v>Euphausia</v>
          </cell>
        </row>
        <row r="16002">
          <cell r="B16002" t="str">
            <v>Euphausia pacifica</v>
          </cell>
        </row>
        <row r="16003">
          <cell r="B16003" t="str">
            <v>Euphausiacea</v>
          </cell>
        </row>
        <row r="16004">
          <cell r="B16004" t="str">
            <v>Euphausiidae</v>
          </cell>
        </row>
        <row r="16005">
          <cell r="B16005" t="str">
            <v>Euphilomedes</v>
          </cell>
        </row>
        <row r="16006">
          <cell r="B16006" t="str">
            <v>Euphilomedes carcharodonta</v>
          </cell>
        </row>
        <row r="16007">
          <cell r="B16007" t="str">
            <v>Euphilomedes longiseta</v>
          </cell>
        </row>
        <row r="16008">
          <cell r="B16008" t="str">
            <v>Euphilomedes producta</v>
          </cell>
        </row>
        <row r="16009">
          <cell r="B16009" t="str">
            <v>Euphorbia</v>
          </cell>
        </row>
        <row r="16010">
          <cell r="B16010" t="str">
            <v>Euphorbia albomarginata</v>
          </cell>
        </row>
        <row r="16011">
          <cell r="B16011" t="str">
            <v>Euphorbia bicolor</v>
          </cell>
        </row>
        <row r="16012">
          <cell r="B16012" t="str">
            <v>Euphorbia corollata</v>
          </cell>
        </row>
        <row r="16013">
          <cell r="B16013" t="str">
            <v>Euphorbia davidii</v>
          </cell>
        </row>
        <row r="16014">
          <cell r="B16014" t="str">
            <v>Euphorbia esula</v>
          </cell>
        </row>
        <row r="16015">
          <cell r="B16015" t="str">
            <v>Euphorbia glyptosperma</v>
          </cell>
        </row>
        <row r="16016">
          <cell r="B16016" t="str">
            <v>Euphorbia hexagona</v>
          </cell>
        </row>
        <row r="16017">
          <cell r="B16017" t="str">
            <v>Euphorbia hyssopifolia</v>
          </cell>
        </row>
        <row r="16018">
          <cell r="B16018" t="str">
            <v>Euphorbia inundata</v>
          </cell>
        </row>
        <row r="16019">
          <cell r="B16019" t="str">
            <v>Euphorbia marginata</v>
          </cell>
        </row>
        <row r="16020">
          <cell r="B16020" t="str">
            <v>Euphorbia nutans</v>
          </cell>
        </row>
        <row r="16021">
          <cell r="B16021" t="str">
            <v>Euphorbia prostrata</v>
          </cell>
        </row>
        <row r="16022">
          <cell r="B16022" t="str">
            <v>Euphorbia schizoloba</v>
          </cell>
        </row>
        <row r="16023">
          <cell r="B16023" t="str">
            <v>Euphorbia serpens</v>
          </cell>
        </row>
        <row r="16024">
          <cell r="B16024" t="str">
            <v>Euphorbia serpyllifolia var. hirtella</v>
          </cell>
        </row>
        <row r="16025">
          <cell r="B16025" t="str">
            <v>Euphorbia serpyllifolia var. serpyllifolia</v>
          </cell>
        </row>
        <row r="16026">
          <cell r="B16026" t="str">
            <v>Euphorbiaceae</v>
          </cell>
        </row>
        <row r="16027">
          <cell r="B16027" t="str">
            <v>Euphrosine arctica</v>
          </cell>
        </row>
        <row r="16028">
          <cell r="B16028" t="str">
            <v>Euphthiracarus reticulatus***retired***use Euphthiracarus reticulatus, Niedbala 2004 (Euphthiracarus) or Berlese 1913</v>
          </cell>
        </row>
        <row r="16029">
          <cell r="B16029" t="str">
            <v>Euphthiracarus reticulatus, Berlese 1913 (Euphthiracarus (Euphthiracarus))</v>
          </cell>
        </row>
        <row r="16030">
          <cell r="B16030" t="str">
            <v>Euphthiracarus reticulatus, Niedbala 2004 (Euphthiracarus (Euphthiracarus))</v>
          </cell>
        </row>
        <row r="16031">
          <cell r="B16031" t="str">
            <v>Euphysa</v>
          </cell>
        </row>
        <row r="16032">
          <cell r="B16032" t="str">
            <v>Euphysa aurata</v>
          </cell>
        </row>
        <row r="16033">
          <cell r="B16033" t="str">
            <v>Euphysa ruthae</v>
          </cell>
        </row>
        <row r="16034">
          <cell r="B16034" t="str">
            <v>Euphysora bigelowi***retired***use Corymorpha bigelowi</v>
          </cell>
        </row>
        <row r="16035">
          <cell r="B16035" t="str">
            <v>Euplana gracilis</v>
          </cell>
        </row>
        <row r="16036">
          <cell r="B16036" t="str">
            <v>Eupleura caudata</v>
          </cell>
        </row>
        <row r="16037">
          <cell r="B16037" t="str">
            <v>Eupleurogrammus</v>
          </cell>
        </row>
        <row r="16038">
          <cell r="B16038" t="str">
            <v>Eupleurogrammus glossodon</v>
          </cell>
        </row>
        <row r="16039">
          <cell r="B16039" t="str">
            <v>Eupleurogrammus muticus</v>
          </cell>
        </row>
        <row r="16040">
          <cell r="B16040" t="str">
            <v>Euplotes</v>
          </cell>
        </row>
        <row r="16041">
          <cell r="B16041" t="str">
            <v>Euplotidae</v>
          </cell>
        </row>
        <row r="16042">
          <cell r="B16042" t="str">
            <v>Eupogonesthes</v>
          </cell>
        </row>
        <row r="16043">
          <cell r="B16043" t="str">
            <v>Eupogonesthes xenicus</v>
          </cell>
        </row>
        <row r="16044">
          <cell r="B16044" t="str">
            <v>Eupolymnia</v>
          </cell>
        </row>
        <row r="16045">
          <cell r="B16045" t="str">
            <v>Eupolymnia crescentis</v>
          </cell>
        </row>
        <row r="16046">
          <cell r="B16046" t="str">
            <v>Eupolymnia heterobranchia</v>
          </cell>
        </row>
        <row r="16047">
          <cell r="B16047" t="str">
            <v>Eupolymnia nebulosa</v>
          </cell>
        </row>
        <row r="16048">
          <cell r="B16048" t="str">
            <v>Eupomacentrus beebei***retired***use Stegastes beebei</v>
          </cell>
        </row>
        <row r="16049">
          <cell r="B16049" t="str">
            <v>Eupomacentrus chrysus***retired***use Stegastes variabilis</v>
          </cell>
        </row>
        <row r="16050">
          <cell r="B16050" t="str">
            <v>Eupomacentrus diencaeus***retired***use Stegastes diencaeus</v>
          </cell>
        </row>
        <row r="16051">
          <cell r="B16051" t="str">
            <v>Eupomacentrus emeryi***retired***use Stegastes emeryi</v>
          </cell>
        </row>
        <row r="16052">
          <cell r="B16052" t="str">
            <v>Eupomacentrus fuscus***retired***use Stegastes fuscus</v>
          </cell>
        </row>
        <row r="16053">
          <cell r="B16053" t="str">
            <v>Eupomacentrus leucostictus***retired***use Stegastes leucostictus</v>
          </cell>
        </row>
        <row r="16054">
          <cell r="B16054" t="str">
            <v>Eupomacentrus marginatus***retired***use Stegastes fasciolatus</v>
          </cell>
        </row>
        <row r="16055">
          <cell r="B16055" t="str">
            <v>Eupomacentrus mellis***retired***use Stegastes diencaeus</v>
          </cell>
        </row>
        <row r="16056">
          <cell r="B16056" t="str">
            <v>Eupomacentrus nepenthe***retired***use Stegastes leucostictus</v>
          </cell>
        </row>
        <row r="16057">
          <cell r="B16057" t="str">
            <v>Eupomacentrus partitus***retired***use Stegastes partitus</v>
          </cell>
        </row>
        <row r="16058">
          <cell r="B16058" t="str">
            <v>Eupomacentrus paschalis***retired***use Stegastes fasciolatus</v>
          </cell>
        </row>
        <row r="16059">
          <cell r="B16059" t="str">
            <v>Eupomacentrus pictus***retired***use Stegastes pictus</v>
          </cell>
        </row>
        <row r="16060">
          <cell r="B16060" t="str">
            <v>Eupomacentrus planifrons***retired***use Stegastes planifrons</v>
          </cell>
        </row>
        <row r="16061">
          <cell r="B16061" t="str">
            <v>Eupomacentrus rocasensis***retired***use Stegastes rocasensis</v>
          </cell>
        </row>
        <row r="16062">
          <cell r="B16062" t="str">
            <v>Eupomacentrus rubridorsalis***retired***use Stegastes adustus</v>
          </cell>
        </row>
        <row r="16063">
          <cell r="B16063" t="str">
            <v>Eupomacentrus variabilis***retired***use Stegastes variabilis</v>
          </cell>
        </row>
        <row r="16064">
          <cell r="B16064" t="str">
            <v>Eupomacentrus***retired***use Stegastes</v>
          </cell>
        </row>
        <row r="16065">
          <cell r="B16065" t="str">
            <v>Eupomotis aureus***retired***use Lepomis gibbosus</v>
          </cell>
        </row>
        <row r="16066">
          <cell r="B16066" t="str">
            <v>Eupomotis macrochirus***retired***use Lepomis macrochirus</v>
          </cell>
        </row>
        <row r="16067">
          <cell r="B16067" t="str">
            <v>Euprognatha rastellifera</v>
          </cell>
        </row>
        <row r="16068">
          <cell r="B16068" t="str">
            <v>Euprotomicroides</v>
          </cell>
        </row>
        <row r="16069">
          <cell r="B16069" t="str">
            <v>Euprotomicroides zantedeschia</v>
          </cell>
        </row>
        <row r="16070">
          <cell r="B16070" t="str">
            <v>Euprotomicrus</v>
          </cell>
        </row>
        <row r="16071">
          <cell r="B16071" t="str">
            <v>Euprotomicrus bispinatus</v>
          </cell>
        </row>
        <row r="16072">
          <cell r="B16072" t="str">
            <v>Euprotomicrus labordii***retired***use Euprotomicrus bispinatus</v>
          </cell>
        </row>
        <row r="16073">
          <cell r="B16073" t="str">
            <v>Eurhodophytina</v>
          </cell>
        </row>
        <row r="16074">
          <cell r="B16074" t="str">
            <v>Euristhmus</v>
          </cell>
        </row>
        <row r="16075">
          <cell r="B16075" t="str">
            <v>Euristhmus lepturus</v>
          </cell>
        </row>
        <row r="16076">
          <cell r="B16076" t="str">
            <v>Euristhmus microceps</v>
          </cell>
        </row>
        <row r="16077">
          <cell r="B16077" t="str">
            <v>Euristhmus nudiceps</v>
          </cell>
        </row>
        <row r="16078">
          <cell r="B16078" t="str">
            <v>Euryale (Euryalidae)</v>
          </cell>
        </row>
        <row r="16079">
          <cell r="B16079" t="str">
            <v>Euryale (Nymphaeaceae)</v>
          </cell>
        </row>
        <row r="16080">
          <cell r="B16080" t="str">
            <v>Euryale***retired***use Euryale (Nymphaeaceae)</v>
          </cell>
        </row>
        <row r="16081">
          <cell r="B16081" t="str">
            <v>Euryalina</v>
          </cell>
        </row>
        <row r="16082">
          <cell r="B16082" t="str">
            <v>Eurybia</v>
          </cell>
        </row>
        <row r="16083">
          <cell r="B16083" t="str">
            <v>Eurybia divaricata</v>
          </cell>
        </row>
        <row r="16084">
          <cell r="B16084" t="str">
            <v>Eurybia integrifolia</v>
          </cell>
        </row>
        <row r="16085">
          <cell r="B16085" t="str">
            <v>Eurybia macrophylla</v>
          </cell>
        </row>
        <row r="16086">
          <cell r="B16086" t="str">
            <v>Eurybia radula</v>
          </cell>
        </row>
        <row r="16087">
          <cell r="B16087" t="str">
            <v>Eurycea bislineata</v>
          </cell>
        </row>
        <row r="16088">
          <cell r="B16088" t="str">
            <v>Eurycea longicauda longicauda</v>
          </cell>
        </row>
        <row r="16089">
          <cell r="B16089" t="str">
            <v>Eurycercus</v>
          </cell>
        </row>
        <row r="16090">
          <cell r="B16090" t="str">
            <v>Eurycercus lamellatus</v>
          </cell>
        </row>
        <row r="16091">
          <cell r="B16091" t="str">
            <v>Eurycercus longirostris</v>
          </cell>
        </row>
        <row r="16092">
          <cell r="B16092" t="str">
            <v>Eurycope californiensis</v>
          </cell>
        </row>
        <row r="16093">
          <cell r="B16093" t="str">
            <v>Eurycyde spinosa</v>
          </cell>
        </row>
        <row r="16094">
          <cell r="B16094" t="str">
            <v>Eurydice</v>
          </cell>
        </row>
        <row r="16095">
          <cell r="B16095" t="str">
            <v>Eurydice caudata</v>
          </cell>
        </row>
        <row r="16096">
          <cell r="B16096" t="str">
            <v>Eurydice convexa</v>
          </cell>
        </row>
        <row r="16097">
          <cell r="B16097" t="str">
            <v>Eurydice personata</v>
          </cell>
        </row>
        <row r="16098">
          <cell r="B16098" t="str">
            <v>Euryglossa</v>
          </cell>
        </row>
        <row r="16099">
          <cell r="B16099" t="str">
            <v>Euryglossa harmandi***retired***use Brachirus harmandi</v>
          </cell>
        </row>
        <row r="16100">
          <cell r="B16100" t="str">
            <v>Euryglossa orientalis***retired***use Brachirus orientalis</v>
          </cell>
        </row>
        <row r="16101">
          <cell r="B16101" t="str">
            <v>Euryglossina clypearis (Euryglossina (Euryglossina))</v>
          </cell>
        </row>
        <row r="16102">
          <cell r="B16102" t="str">
            <v>Euryglossina clypearis (Euryglossina (Quasihesma))</v>
          </cell>
        </row>
        <row r="16103">
          <cell r="B16103" t="str">
            <v>Euryglossina clypearis***retired***use Euryglossina clypearis (Euryglossina (Quasihesma)) or Euryglossina (Euryglossina)</v>
          </cell>
        </row>
        <row r="16104">
          <cell r="B16104" t="str">
            <v>Euryglossina doddi (Euryglossina (Quasihesma))</v>
          </cell>
        </row>
        <row r="16105">
          <cell r="B16105" t="str">
            <v>Euryglossina doddi (Euryglossina (Turnerella))</v>
          </cell>
        </row>
        <row r="16106">
          <cell r="B16106" t="str">
            <v>Euryglossina doddi***retired***use Euryglossina doddi (Euryglossina (Turnerella)) or (Euryglossina (Quasihesma))</v>
          </cell>
        </row>
        <row r="16107">
          <cell r="B16107" t="str">
            <v>Euryhapsis</v>
          </cell>
        </row>
        <row r="16108">
          <cell r="B16108" t="str">
            <v>Eurylepta</v>
          </cell>
        </row>
        <row r="16109">
          <cell r="B16109" t="str">
            <v>Eurylepta aurantiaca</v>
          </cell>
        </row>
        <row r="16110">
          <cell r="B16110" t="str">
            <v>Euryleptidae</v>
          </cell>
        </row>
        <row r="16111">
          <cell r="B16111" t="str">
            <v>Eurylophella</v>
          </cell>
        </row>
        <row r="16112">
          <cell r="B16112" t="str">
            <v>Eurylophella aestiva</v>
          </cell>
        </row>
        <row r="16113">
          <cell r="B16113" t="str">
            <v>Eurylophella bicolor</v>
          </cell>
        </row>
        <row r="16114">
          <cell r="B16114" t="str">
            <v>Eurylophella bicolor group</v>
          </cell>
        </row>
        <row r="16115">
          <cell r="B16115" t="str">
            <v>Eurylophella doris</v>
          </cell>
        </row>
        <row r="16116">
          <cell r="B16116" t="str">
            <v>Eurylophella enoensis</v>
          </cell>
        </row>
        <row r="16117">
          <cell r="B16117" t="str">
            <v>Eurylophella funeralis</v>
          </cell>
        </row>
        <row r="16118">
          <cell r="B16118" t="str">
            <v>Eurylophella lodi</v>
          </cell>
        </row>
        <row r="16119">
          <cell r="B16119" t="str">
            <v>Eurylophella lutulenta</v>
          </cell>
        </row>
        <row r="16120">
          <cell r="B16120" t="str">
            <v>Eurylophella macdunnoughi</v>
          </cell>
        </row>
        <row r="16121">
          <cell r="B16121" t="str">
            <v>Eurylophella minimella</v>
          </cell>
        </row>
        <row r="16122">
          <cell r="B16122" t="str">
            <v>Eurylophella temporalis</v>
          </cell>
        </row>
        <row r="16123">
          <cell r="B16123" t="str">
            <v>Eurylophella verisimilis</v>
          </cell>
        </row>
        <row r="16124">
          <cell r="B16124" t="str">
            <v>Eurymen</v>
          </cell>
        </row>
        <row r="16125">
          <cell r="B16125" t="str">
            <v>Eurymen gyrinus</v>
          </cell>
        </row>
        <row r="16126">
          <cell r="B16126" t="str">
            <v>Eurypanopeus</v>
          </cell>
        </row>
        <row r="16127">
          <cell r="B16127" t="str">
            <v>Eurypanopeus depressus</v>
          </cell>
        </row>
        <row r="16128">
          <cell r="B16128" t="str">
            <v>Eurypanopeus turgidus</v>
          </cell>
        </row>
        <row r="16129">
          <cell r="B16129" t="str">
            <v>Eurypegasus draconis</v>
          </cell>
        </row>
        <row r="16130">
          <cell r="B16130" t="str">
            <v>Eurypegasus papilio</v>
          </cell>
        </row>
        <row r="16131">
          <cell r="B16131" t="str">
            <v>Eurypharyngidae</v>
          </cell>
        </row>
        <row r="16132">
          <cell r="B16132" t="str">
            <v>Eurypharynx</v>
          </cell>
        </row>
        <row r="16133">
          <cell r="B16133" t="str">
            <v>Eurypharynx pelecanoides</v>
          </cell>
        </row>
        <row r="16134">
          <cell r="B16134" t="str">
            <v>Euryplax nitida</v>
          </cell>
        </row>
        <row r="16135">
          <cell r="B16135" t="str">
            <v>Eurypleuron</v>
          </cell>
        </row>
        <row r="16136">
          <cell r="B16136" t="str">
            <v>Eurypleuron owasianum</v>
          </cell>
        </row>
        <row r="16137">
          <cell r="B16137" t="str">
            <v>Eurypylus rousei</v>
          </cell>
        </row>
        <row r="16138">
          <cell r="B16138" t="str">
            <v>Eurystomella bilabiata</v>
          </cell>
        </row>
        <row r="16139">
          <cell r="B16139" t="str">
            <v>Eurysyllis tuberculata</v>
          </cell>
        </row>
        <row r="16140">
          <cell r="B16140" t="str">
            <v>Eurytemora</v>
          </cell>
        </row>
        <row r="16141">
          <cell r="B16141" t="str">
            <v>Eurytemora affinis</v>
          </cell>
        </row>
        <row r="16142">
          <cell r="B16142" t="str">
            <v>Eurytemora americana</v>
          </cell>
        </row>
        <row r="16143">
          <cell r="B16143" t="str">
            <v>Eurytemora herdmani</v>
          </cell>
        </row>
        <row r="16144">
          <cell r="B16144" t="str">
            <v>Eurytemora hirundoides</v>
          </cell>
        </row>
        <row r="16145">
          <cell r="B16145" t="str">
            <v>Eurytemora pacifica</v>
          </cell>
        </row>
        <row r="16146">
          <cell r="B16146" t="str">
            <v>Eurythoe</v>
          </cell>
        </row>
        <row r="16147">
          <cell r="B16147" t="str">
            <v>Eurythoe complanata</v>
          </cell>
        </row>
        <row r="16148">
          <cell r="B16148" t="str">
            <v>Eurytium limosum</v>
          </cell>
        </row>
        <row r="16149">
          <cell r="B16149" t="str">
            <v>Eusarsiella</v>
          </cell>
        </row>
        <row r="16150">
          <cell r="B16150" t="str">
            <v>Eusarsiella bakeri</v>
          </cell>
        </row>
        <row r="16151">
          <cell r="B16151" t="str">
            <v>Eusarsiella childi</v>
          </cell>
        </row>
        <row r="16152">
          <cell r="B16152" t="str">
            <v>Eusarsiella cornuta</v>
          </cell>
        </row>
        <row r="16153">
          <cell r="B16153" t="str">
            <v>Eusarsiella disparalis</v>
          </cell>
        </row>
        <row r="16154">
          <cell r="B16154" t="str">
            <v>Eusarsiella janiceae</v>
          </cell>
        </row>
        <row r="16155">
          <cell r="B16155" t="str">
            <v>Eusarsiella radiicosta</v>
          </cell>
        </row>
        <row r="16156">
          <cell r="B16156" t="str">
            <v>Eusarsiella thominx</v>
          </cell>
        </row>
        <row r="16157">
          <cell r="B16157" t="str">
            <v>Eusarsiella zostericola</v>
          </cell>
        </row>
        <row r="16158">
          <cell r="B16158" t="str">
            <v>Euscarus cretensis***retired***use Sparisoma cretense</v>
          </cell>
        </row>
        <row r="16159">
          <cell r="B16159" t="str">
            <v>Euscarus***retired***use Sparisoma</v>
          </cell>
        </row>
        <row r="16160">
          <cell r="B16160" t="str">
            <v>Euschistodus concolor***retired***use Abudefduf concolor</v>
          </cell>
        </row>
        <row r="16161">
          <cell r="B16161" t="str">
            <v>Euschistodus declivifrons***retired***use Abudefduf declivifrons</v>
          </cell>
        </row>
        <row r="16162">
          <cell r="B16162" t="str">
            <v>Euschistodus***retired***use Abudefduf</v>
          </cell>
        </row>
        <row r="16163">
          <cell r="B16163" t="str">
            <v>Euselachii</v>
          </cell>
        </row>
        <row r="16164">
          <cell r="B16164" t="str">
            <v>Eusimulium***retired***use Simulium</v>
          </cell>
        </row>
        <row r="16165">
          <cell r="B16165" t="str">
            <v>Eusiridae</v>
          </cell>
        </row>
        <row r="16166">
          <cell r="B16166" t="str">
            <v>Eusiroides</v>
          </cell>
        </row>
        <row r="16167">
          <cell r="B16167" t="str">
            <v>Eusirus</v>
          </cell>
        </row>
        <row r="16168">
          <cell r="B16168" t="str">
            <v>Eusirus columbianus</v>
          </cell>
        </row>
        <row r="16169">
          <cell r="B16169" t="str">
            <v>Eusirus longipes</v>
          </cell>
        </row>
        <row r="16170">
          <cell r="B16170" t="str">
            <v>Eusmilia fastigiata</v>
          </cell>
        </row>
        <row r="16171">
          <cell r="B16171" t="str">
            <v>Eusphyra</v>
          </cell>
        </row>
        <row r="16172">
          <cell r="B16172" t="str">
            <v>Eusphyra blochii</v>
          </cell>
        </row>
        <row r="16173">
          <cell r="B16173" t="str">
            <v>Euspira</v>
          </cell>
        </row>
        <row r="16174">
          <cell r="B16174" t="str">
            <v>Euspira heros</v>
          </cell>
        </row>
        <row r="16175">
          <cell r="B16175" t="str">
            <v>Euspira immaculata</v>
          </cell>
        </row>
        <row r="16176">
          <cell r="B16176" t="str">
            <v>Euspira lewisii</v>
          </cell>
        </row>
        <row r="16177">
          <cell r="B16177" t="str">
            <v>Euspira pallida</v>
          </cell>
        </row>
        <row r="16178">
          <cell r="B16178" t="str">
            <v>Eustachys glauca</v>
          </cell>
        </row>
        <row r="16179">
          <cell r="B16179" t="str">
            <v>Eustachys petraea</v>
          </cell>
        </row>
        <row r="16180">
          <cell r="B16180" t="str">
            <v>Eustigmatophyceae</v>
          </cell>
        </row>
        <row r="16181">
          <cell r="B16181" t="str">
            <v>Eustoma exaltatum</v>
          </cell>
        </row>
        <row r="16182">
          <cell r="B16182" t="str">
            <v>Eustomias</v>
          </cell>
        </row>
        <row r="16183">
          <cell r="B16183" t="str">
            <v>Eustomias (Nominostomias)***retired***use Eustomias</v>
          </cell>
        </row>
        <row r="16184">
          <cell r="B16184" t="str">
            <v>Eustomias achirus</v>
          </cell>
        </row>
        <row r="16185">
          <cell r="B16185" t="str">
            <v>Eustomias acinosus</v>
          </cell>
        </row>
        <row r="16186">
          <cell r="B16186" t="str">
            <v>Eustomias aequatorialis</v>
          </cell>
        </row>
        <row r="16187">
          <cell r="B16187" t="str">
            <v>Eustomias albibulbus</v>
          </cell>
        </row>
        <row r="16188">
          <cell r="B16188" t="str">
            <v>Eustomias appositus</v>
          </cell>
        </row>
        <row r="16189">
          <cell r="B16189" t="str">
            <v>Eustomias arborifer</v>
          </cell>
        </row>
        <row r="16190">
          <cell r="B16190" t="str">
            <v>Eustomias australensis</v>
          </cell>
        </row>
        <row r="16191">
          <cell r="B16191" t="str">
            <v>Eustomias austratlanticus</v>
          </cell>
        </row>
        <row r="16192">
          <cell r="B16192" t="str">
            <v>Eustomias bertelseni</v>
          </cell>
        </row>
        <row r="16193">
          <cell r="B16193" t="str">
            <v>Eustomias bibulboides</v>
          </cell>
        </row>
        <row r="16194">
          <cell r="B16194" t="str">
            <v>Eustomias bibulbosus</v>
          </cell>
        </row>
        <row r="16195">
          <cell r="B16195" t="str">
            <v>Eustomias bifilis</v>
          </cell>
        </row>
        <row r="16196">
          <cell r="B16196" t="str">
            <v>Eustomias bigelowi</v>
          </cell>
        </row>
        <row r="16197">
          <cell r="B16197" t="str">
            <v>Eustomias bimargaritatus</v>
          </cell>
        </row>
        <row r="16198">
          <cell r="B16198" t="str">
            <v>Eustomias bimargaritoides</v>
          </cell>
        </row>
        <row r="16199">
          <cell r="B16199" t="str">
            <v>Eustomias binghami</v>
          </cell>
        </row>
        <row r="16200">
          <cell r="B16200" t="str">
            <v>Eustomias bituberatus</v>
          </cell>
        </row>
        <row r="16201">
          <cell r="B16201" t="str">
            <v>Eustomias bituberoides</v>
          </cell>
        </row>
        <row r="16202">
          <cell r="B16202" t="str">
            <v>Eustomias borealis</v>
          </cell>
        </row>
        <row r="16203">
          <cell r="B16203" t="str">
            <v>Eustomias braueri</v>
          </cell>
        </row>
        <row r="16204">
          <cell r="B16204" t="str">
            <v>Eustomias brevibarbatus</v>
          </cell>
        </row>
        <row r="16205">
          <cell r="B16205" t="str">
            <v>Eustomias bulbiramis</v>
          </cell>
        </row>
        <row r="16206">
          <cell r="B16206" t="str">
            <v>Eustomias bulbornatus</v>
          </cell>
        </row>
        <row r="16207">
          <cell r="B16207" t="str">
            <v>Eustomias cancriensis</v>
          </cell>
        </row>
        <row r="16208">
          <cell r="B16208" t="str">
            <v>Eustomias cirritus</v>
          </cell>
        </row>
        <row r="16209">
          <cell r="B16209" t="str">
            <v>Eustomias contiguus</v>
          </cell>
        </row>
        <row r="16210">
          <cell r="B16210" t="str">
            <v>Eustomias crossotus</v>
          </cell>
        </row>
        <row r="16211">
          <cell r="B16211" t="str">
            <v>Eustomias crucis</v>
          </cell>
        </row>
        <row r="16212">
          <cell r="B16212" t="str">
            <v>Eustomias cryptobulbus</v>
          </cell>
        </row>
        <row r="16213">
          <cell r="B16213" t="str">
            <v>Eustomias curtatus</v>
          </cell>
        </row>
        <row r="16214">
          <cell r="B16214" t="str">
            <v>Eustomias curtifilis</v>
          </cell>
        </row>
        <row r="16215">
          <cell r="B16215" t="str">
            <v>Eustomias danae</v>
          </cell>
        </row>
        <row r="16216">
          <cell r="B16216" t="str">
            <v>Eustomias decoratus</v>
          </cell>
        </row>
        <row r="16217">
          <cell r="B16217" t="str">
            <v>Eustomias dendriticus</v>
          </cell>
        </row>
        <row r="16218">
          <cell r="B16218" t="str">
            <v>Eustomias deofamiliaris</v>
          </cell>
        </row>
        <row r="16219">
          <cell r="B16219" t="str">
            <v>Eustomias digitatus</v>
          </cell>
        </row>
        <row r="16220">
          <cell r="B16220" t="str">
            <v>Eustomias dinema</v>
          </cell>
        </row>
        <row r="16221">
          <cell r="B16221" t="str">
            <v>Eustomias dispar</v>
          </cell>
        </row>
        <row r="16222">
          <cell r="B16222" t="str">
            <v>Eustomias dubius</v>
          </cell>
        </row>
        <row r="16223">
          <cell r="B16223" t="str">
            <v>Eustomias elongatus</v>
          </cell>
        </row>
        <row r="16224">
          <cell r="B16224" t="str">
            <v>Eustomias enbarbatus</v>
          </cell>
        </row>
        <row r="16225">
          <cell r="B16225" t="str">
            <v>Eustomias filifer</v>
          </cell>
        </row>
        <row r="16226">
          <cell r="B16226" t="str">
            <v>Eustomias fissibarbis</v>
          </cell>
        </row>
        <row r="16227">
          <cell r="B16227" t="str">
            <v>Eustomias flagellifer</v>
          </cell>
        </row>
        <row r="16228">
          <cell r="B16228" t="str">
            <v>Eustomias furcifer</v>
          </cell>
        </row>
        <row r="16229">
          <cell r="B16229" t="str">
            <v>Eustomias gibbsi</v>
          </cell>
        </row>
        <row r="16230">
          <cell r="B16230" t="str">
            <v>Eustomias globulifer</v>
          </cell>
        </row>
        <row r="16231">
          <cell r="B16231" t="str">
            <v>Eustomias grandibulbus</v>
          </cell>
        </row>
        <row r="16232">
          <cell r="B16232" t="str">
            <v>Eustomias hulleyi</v>
          </cell>
        </row>
        <row r="16233">
          <cell r="B16233" t="str">
            <v>Eustomias hypopsilus</v>
          </cell>
        </row>
        <row r="16234">
          <cell r="B16234" t="str">
            <v>Eustomias ignotus</v>
          </cell>
        </row>
        <row r="16235">
          <cell r="B16235" t="str">
            <v>Eustomias inconstans</v>
          </cell>
        </row>
        <row r="16236">
          <cell r="B16236" t="str">
            <v>Eustomias insularum</v>
          </cell>
        </row>
        <row r="16237">
          <cell r="B16237" t="str">
            <v>Eustomias intermedius</v>
          </cell>
        </row>
        <row r="16238">
          <cell r="B16238" t="str">
            <v>Eustomias interruptus</v>
          </cell>
        </row>
        <row r="16239">
          <cell r="B16239" t="str">
            <v>Eustomias ioani</v>
          </cell>
        </row>
        <row r="16240">
          <cell r="B16240" t="str">
            <v>Eustomias kreffti</v>
          </cell>
        </row>
        <row r="16241">
          <cell r="B16241" t="str">
            <v>Eustomias lanceolatus</v>
          </cell>
        </row>
        <row r="16242">
          <cell r="B16242" t="str">
            <v>Eustomias leptobolus</v>
          </cell>
        </row>
        <row r="16243">
          <cell r="B16243" t="str">
            <v>Eustomias lipochirus</v>
          </cell>
        </row>
        <row r="16244">
          <cell r="B16244" t="str">
            <v>Eustomias longibarba</v>
          </cell>
        </row>
        <row r="16245">
          <cell r="B16245" t="str">
            <v>Eustomias longiramis</v>
          </cell>
        </row>
        <row r="16246">
          <cell r="B16246" t="str">
            <v>Eustomias macronema</v>
          </cell>
        </row>
        <row r="16247">
          <cell r="B16247" t="str">
            <v>Eustomias macrophthalmus</v>
          </cell>
        </row>
        <row r="16248">
          <cell r="B16248" t="str">
            <v>Eustomias macrurus</v>
          </cell>
        </row>
        <row r="16249">
          <cell r="B16249" t="str">
            <v>Eustomias magnificus</v>
          </cell>
        </row>
        <row r="16250">
          <cell r="B16250" t="str">
            <v>Eustomias medusa</v>
          </cell>
        </row>
        <row r="16251">
          <cell r="B16251" t="str">
            <v>Eustomias melanonema</v>
          </cell>
        </row>
        <row r="16252">
          <cell r="B16252" t="str">
            <v>Eustomias melanostigma</v>
          </cell>
        </row>
        <row r="16253">
          <cell r="B16253" t="str">
            <v>Eustomias melanostigmoides</v>
          </cell>
        </row>
        <row r="16254">
          <cell r="B16254" t="str">
            <v>Eustomias mesostenus</v>
          </cell>
        </row>
        <row r="16255">
          <cell r="B16255" t="str">
            <v>Eustomias metamelas</v>
          </cell>
        </row>
        <row r="16256">
          <cell r="B16256" t="str">
            <v>Eustomias micraster</v>
          </cell>
        </row>
        <row r="16257">
          <cell r="B16257" t="str">
            <v>Eustomias micropterygius</v>
          </cell>
        </row>
        <row r="16258">
          <cell r="B16258" t="str">
            <v>Eustomias minimus</v>
          </cell>
        </row>
        <row r="16259">
          <cell r="B16259" t="str">
            <v>Eustomias monoclonoides</v>
          </cell>
        </row>
        <row r="16260">
          <cell r="B16260" t="str">
            <v>Eustomias multifilis</v>
          </cell>
        </row>
        <row r="16261">
          <cell r="B16261" t="str">
            <v>Eustomias obscurus</v>
          </cell>
        </row>
        <row r="16262">
          <cell r="B16262" t="str">
            <v>Eustomias orientalis</v>
          </cell>
        </row>
        <row r="16263">
          <cell r="B16263" t="str">
            <v>Eustomias pacificus</v>
          </cell>
        </row>
        <row r="16264">
          <cell r="B16264" t="str">
            <v>Eustomias parini</v>
          </cell>
        </row>
        <row r="16265">
          <cell r="B16265" t="str">
            <v>Eustomias parri</v>
          </cell>
        </row>
        <row r="16266">
          <cell r="B16266" t="str">
            <v>Eustomias parvibulbus***retired***use Eustomias bigelowi</v>
          </cell>
        </row>
        <row r="16267">
          <cell r="B16267" t="str">
            <v>Eustomias patulus</v>
          </cell>
        </row>
        <row r="16268">
          <cell r="B16268" t="str">
            <v>Eustomias paucifilis</v>
          </cell>
        </row>
        <row r="16269">
          <cell r="B16269" t="str">
            <v>Eustomias paxtoni</v>
          </cell>
        </row>
        <row r="16270">
          <cell r="B16270" t="str">
            <v>Eustomias perplexus</v>
          </cell>
        </row>
        <row r="16271">
          <cell r="B16271" t="str">
            <v>Eustomias pinnatus</v>
          </cell>
        </row>
        <row r="16272">
          <cell r="B16272" t="str">
            <v>Eustomias polyaster</v>
          </cell>
        </row>
        <row r="16273">
          <cell r="B16273" t="str">
            <v>Eustomias posti</v>
          </cell>
        </row>
        <row r="16274">
          <cell r="B16274" t="str">
            <v>Eustomias precarius</v>
          </cell>
        </row>
        <row r="16275">
          <cell r="B16275" t="str">
            <v>Eustomias problematicus</v>
          </cell>
        </row>
        <row r="16276">
          <cell r="B16276" t="str">
            <v>Eustomias pyrifer</v>
          </cell>
        </row>
        <row r="16277">
          <cell r="B16277" t="str">
            <v>Eustomias quadrifilis</v>
          </cell>
        </row>
        <row r="16278">
          <cell r="B16278" t="str">
            <v>Eustomias radicifilis</v>
          </cell>
        </row>
        <row r="16279">
          <cell r="B16279" t="str">
            <v>Eustomias satterleei</v>
          </cell>
        </row>
        <row r="16280">
          <cell r="B16280" t="str">
            <v>Eustomias schiffi</v>
          </cell>
        </row>
        <row r="16281">
          <cell r="B16281" t="str">
            <v>Eustomias schmidti</v>
          </cell>
        </row>
        <row r="16282">
          <cell r="B16282" t="str">
            <v>Eustomias silvescens</v>
          </cell>
        </row>
        <row r="16283">
          <cell r="B16283" t="str">
            <v>Eustomias similis</v>
          </cell>
        </row>
        <row r="16284">
          <cell r="B16284" t="str">
            <v>Eustomias simplex</v>
          </cell>
        </row>
        <row r="16285">
          <cell r="B16285" t="str">
            <v>Eustomias spherulifer</v>
          </cell>
        </row>
        <row r="16286">
          <cell r="B16286" t="str">
            <v>Eustomias suluensis</v>
          </cell>
        </row>
        <row r="16287">
          <cell r="B16287" t="str">
            <v>Eustomias tenisoni</v>
          </cell>
        </row>
        <row r="16288">
          <cell r="B16288" t="str">
            <v>Eustomias tetranema</v>
          </cell>
        </row>
        <row r="16289">
          <cell r="B16289" t="str">
            <v>Eustomias teuthidopsis</v>
          </cell>
        </row>
        <row r="16290">
          <cell r="B16290" t="str">
            <v>Eustomias tomentosis</v>
          </cell>
        </row>
        <row r="16291">
          <cell r="B16291" t="str">
            <v>Eustomias trewavasae</v>
          </cell>
        </row>
        <row r="16292">
          <cell r="B16292" t="str">
            <v>Eustomias triramis</v>
          </cell>
        </row>
        <row r="16293">
          <cell r="B16293" t="str">
            <v>Eustomias uniramis</v>
          </cell>
        </row>
        <row r="16294">
          <cell r="B16294" t="str">
            <v>Eustomias variabilis</v>
          </cell>
        </row>
        <row r="16295">
          <cell r="B16295" t="str">
            <v>Eustomias vitiazi</v>
          </cell>
        </row>
        <row r="16296">
          <cell r="B16296" t="str">
            <v>Eustomias vulgaris</v>
          </cell>
        </row>
        <row r="16297">
          <cell r="B16297" t="str">
            <v>Eustomias woollardi</v>
          </cell>
        </row>
        <row r="16298">
          <cell r="B16298" t="str">
            <v>Eustomias xenobolus</v>
          </cell>
        </row>
        <row r="16299">
          <cell r="B16299" t="str">
            <v>Eusyllinae</v>
          </cell>
        </row>
        <row r="16300">
          <cell r="B16300" t="str">
            <v>Eusyllis</v>
          </cell>
        </row>
        <row r="16301">
          <cell r="B16301" t="str">
            <v>Eusyllis blomstrandi</v>
          </cell>
        </row>
        <row r="16302">
          <cell r="B16302" t="str">
            <v>Eusyllis habei</v>
          </cell>
        </row>
        <row r="16303">
          <cell r="B16303" t="str">
            <v>Eusyllis japonica</v>
          </cell>
        </row>
        <row r="16304">
          <cell r="B16304" t="str">
            <v>Eusyllis lamelligera</v>
          </cell>
        </row>
        <row r="16305">
          <cell r="B16305" t="str">
            <v>Eusyllis longicirrata</v>
          </cell>
        </row>
        <row r="16306">
          <cell r="B16306" t="str">
            <v>Eusyllis magnifica</v>
          </cell>
        </row>
        <row r="16307">
          <cell r="B16307" t="str">
            <v>Eusyllis transecta</v>
          </cell>
        </row>
        <row r="16308">
          <cell r="B16308" t="str">
            <v>Eutaeniophoridae***retired***use Eutaeniophorinae</v>
          </cell>
        </row>
        <row r="16309">
          <cell r="B16309" t="str">
            <v>Eutaeniophorinae</v>
          </cell>
        </row>
        <row r="16310">
          <cell r="B16310" t="str">
            <v>Eutaeniophorus</v>
          </cell>
        </row>
        <row r="16311">
          <cell r="B16311" t="str">
            <v>Eutaeniophorus festivus</v>
          </cell>
        </row>
        <row r="16312">
          <cell r="B16312" t="str">
            <v>Euterpina acutifrons</v>
          </cell>
        </row>
        <row r="16313">
          <cell r="B16313" t="str">
            <v>Eutetramorus</v>
          </cell>
        </row>
        <row r="16314">
          <cell r="B16314" t="str">
            <v>Eutetramorus fottii</v>
          </cell>
        </row>
        <row r="16315">
          <cell r="B16315" t="str">
            <v>Euthalanessa</v>
          </cell>
        </row>
        <row r="16316">
          <cell r="B16316" t="str">
            <v>Euthamia caroliniana***retired***use Euthamia graminifolia</v>
          </cell>
        </row>
        <row r="16317">
          <cell r="B16317" t="str">
            <v>Euthamia graminifolia</v>
          </cell>
        </row>
        <row r="16318">
          <cell r="B16318" t="str">
            <v>Euthamia graminifolia var. graminifolia***retired***use Euthamia graminifolia</v>
          </cell>
        </row>
        <row r="16319">
          <cell r="B16319" t="str">
            <v>Euthamia graminifolia var. hirtipes***retired***use Euthamia graminifolia</v>
          </cell>
        </row>
        <row r="16320">
          <cell r="B16320" t="str">
            <v>Euthamia gymnospermoides</v>
          </cell>
        </row>
        <row r="16321">
          <cell r="B16321" t="str">
            <v>Euthamia leptocephala</v>
          </cell>
        </row>
        <row r="16322">
          <cell r="B16322" t="str">
            <v>Euthamia occidentalis</v>
          </cell>
        </row>
        <row r="16323">
          <cell r="B16323" t="str">
            <v>Euthelepus</v>
          </cell>
        </row>
        <row r="16324">
          <cell r="B16324" t="str">
            <v>Eutheria (Mesomphaliini)</v>
          </cell>
        </row>
        <row r="16325">
          <cell r="B16325" t="str">
            <v>Eutheria (Theria)</v>
          </cell>
        </row>
        <row r="16326">
          <cell r="B16326" t="str">
            <v>Euthynnus</v>
          </cell>
        </row>
        <row r="16327">
          <cell r="B16327" t="str">
            <v>Euthynnus affinis</v>
          </cell>
        </row>
        <row r="16328">
          <cell r="B16328" t="str">
            <v>Euthynnus alletteratus</v>
          </cell>
        </row>
        <row r="16329">
          <cell r="B16329" t="str">
            <v>Euthynnus lineatus</v>
          </cell>
        </row>
        <row r="16330">
          <cell r="B16330" t="str">
            <v>Euthynnus pelamis***retired***use Katsuwonus pelamis</v>
          </cell>
        </row>
        <row r="16331">
          <cell r="B16331" t="str">
            <v>Euthynnus quadripunctatus***retired***use Euthynnus alletteratus</v>
          </cell>
        </row>
        <row r="16332">
          <cell r="B16332" t="str">
            <v>Euthynnus yaito***retired***use Euthynnus affinis</v>
          </cell>
        </row>
        <row r="16333">
          <cell r="B16333" t="str">
            <v>Euthyplocia hecuba</v>
          </cell>
        </row>
        <row r="16334">
          <cell r="B16334" t="str">
            <v>Euthyplociidae</v>
          </cell>
        </row>
        <row r="16335">
          <cell r="B16335" t="str">
            <v>Eutima mira</v>
          </cell>
        </row>
        <row r="16336">
          <cell r="B16336" t="str">
            <v>Eutintinnus</v>
          </cell>
        </row>
        <row r="16337">
          <cell r="B16337" t="str">
            <v>Eutintinnus pectinus</v>
          </cell>
        </row>
        <row r="16338">
          <cell r="B16338" t="str">
            <v>Eutrema edwardsii</v>
          </cell>
        </row>
        <row r="16339">
          <cell r="B16339" t="str">
            <v>Eutreptia</v>
          </cell>
        </row>
        <row r="16340">
          <cell r="B16340" t="str">
            <v>Eutreptia lanowii</v>
          </cell>
        </row>
        <row r="16341">
          <cell r="B16341" t="str">
            <v>Eutreptia marina</v>
          </cell>
        </row>
        <row r="16342">
          <cell r="B16342" t="str">
            <v>Eutreptia viridis</v>
          </cell>
        </row>
        <row r="16343">
          <cell r="B16343" t="str">
            <v>Eutreptiella</v>
          </cell>
        </row>
        <row r="16344">
          <cell r="B16344" t="str">
            <v>Eutrigla</v>
          </cell>
        </row>
        <row r="16345">
          <cell r="B16345" t="str">
            <v>Eutrigla gurnardus</v>
          </cell>
        </row>
        <row r="16346">
          <cell r="B16346" t="str">
            <v>Eutrochium dubium</v>
          </cell>
        </row>
        <row r="16347">
          <cell r="B16347" t="str">
            <v>Eutrochium fistulosum</v>
          </cell>
        </row>
        <row r="16348">
          <cell r="B16348" t="str">
            <v>Eutrochium maculatum</v>
          </cell>
        </row>
        <row r="16349">
          <cell r="B16349" t="str">
            <v>Eutrochium maculatum var. bruneri</v>
          </cell>
        </row>
        <row r="16350">
          <cell r="B16350" t="str">
            <v>Eutrochium maculatum var. maculatum</v>
          </cell>
        </row>
        <row r="16351">
          <cell r="B16351" t="str">
            <v>Eutrochium purpureum</v>
          </cell>
        </row>
        <row r="16352">
          <cell r="B16352" t="str">
            <v>Euvola diegensis</v>
          </cell>
        </row>
        <row r="16353">
          <cell r="B16353" t="str">
            <v>Euxiphipops sexstriatus***retired***use Pomacanthus sexstriatus</v>
          </cell>
        </row>
        <row r="16354">
          <cell r="B16354" t="str">
            <v>Euxiphipops xanthometopon***retired***use Pomacanthus xanthometopon</v>
          </cell>
        </row>
        <row r="16355">
          <cell r="B16355" t="str">
            <v>Euxiphipops***retired***use Pomacanthus</v>
          </cell>
        </row>
        <row r="16356">
          <cell r="B16356" t="str">
            <v>Euzonus</v>
          </cell>
        </row>
        <row r="16357">
          <cell r="B16357" t="str">
            <v>Euzonus mucronata</v>
          </cell>
        </row>
        <row r="16358">
          <cell r="B16358" t="str">
            <v>Euzonus williamsi</v>
          </cell>
        </row>
        <row r="16359">
          <cell r="B16359" t="str">
            <v>Evadne</v>
          </cell>
        </row>
        <row r="16360">
          <cell r="B16360" t="str">
            <v>Evadne nordmanni</v>
          </cell>
        </row>
        <row r="16361">
          <cell r="B16361" t="str">
            <v>Evadne spinifera</v>
          </cell>
        </row>
        <row r="16362">
          <cell r="B16362" t="str">
            <v>Evalea</v>
          </cell>
        </row>
        <row r="16363">
          <cell r="B16363" t="str">
            <v>Evasterias</v>
          </cell>
        </row>
        <row r="16364">
          <cell r="B16364" t="str">
            <v>Evasterias echinosoma</v>
          </cell>
        </row>
        <row r="16365">
          <cell r="B16365" t="str">
            <v>Evermannella</v>
          </cell>
        </row>
        <row r="16366">
          <cell r="B16366" t="str">
            <v>Evermannella balbo</v>
          </cell>
        </row>
        <row r="16367">
          <cell r="B16367" t="str">
            <v>Evermannella balboi***retired***use Evermannella balbo</v>
          </cell>
        </row>
        <row r="16368">
          <cell r="B16368" t="str">
            <v>Evermannella indica</v>
          </cell>
        </row>
        <row r="16369">
          <cell r="B16369" t="str">
            <v>Evermannella sicaria***retired***use Evermannella balbo</v>
          </cell>
        </row>
        <row r="16370">
          <cell r="B16370" t="str">
            <v>Evermannellidae</v>
          </cell>
        </row>
        <row r="16371">
          <cell r="B16371" t="str">
            <v>Evermannia</v>
          </cell>
        </row>
        <row r="16372">
          <cell r="B16372" t="str">
            <v>Evermannia zosterura</v>
          </cell>
        </row>
        <row r="16373">
          <cell r="B16373" t="str">
            <v>Evermannia zosterurum***retired***use Evermannia zosterura</v>
          </cell>
        </row>
        <row r="16374">
          <cell r="B16374" t="str">
            <v>Evermannichthys</v>
          </cell>
        </row>
        <row r="16375">
          <cell r="B16375" t="str">
            <v>Evermannichthys metzelaari</v>
          </cell>
        </row>
        <row r="16376">
          <cell r="B16376" t="str">
            <v>Evermannichthys spongicola</v>
          </cell>
        </row>
        <row r="16377">
          <cell r="B16377" t="str">
            <v>Eviota</v>
          </cell>
        </row>
        <row r="16378">
          <cell r="B16378" t="str">
            <v>Eviota epiphanes</v>
          </cell>
        </row>
        <row r="16379">
          <cell r="B16379" t="str">
            <v>Eviota gymnocephala***retired***use Eviota zonura</v>
          </cell>
        </row>
        <row r="16380">
          <cell r="B16380" t="str">
            <v>Eviota prasina</v>
          </cell>
        </row>
        <row r="16381">
          <cell r="B16381" t="str">
            <v>Eviota verna***retired***use Eviota prasina</v>
          </cell>
        </row>
        <row r="16382">
          <cell r="B16382" t="str">
            <v>Eviota zonura</v>
          </cell>
        </row>
        <row r="16383">
          <cell r="B16383" t="str">
            <v>Evorthodus</v>
          </cell>
        </row>
        <row r="16384">
          <cell r="B16384" t="str">
            <v>Evorthodus breviceps***retired***use Evorthodus lyricus</v>
          </cell>
        </row>
        <row r="16385">
          <cell r="B16385" t="str">
            <v>Evorthodus lyricus</v>
          </cell>
        </row>
        <row r="16386">
          <cell r="B16386" t="str">
            <v>Evorthodus minutus</v>
          </cell>
        </row>
        <row r="16387">
          <cell r="B16387" t="str">
            <v>Evoxymetopon</v>
          </cell>
        </row>
        <row r="16388">
          <cell r="B16388" t="str">
            <v>Evoxymetopon poeyi</v>
          </cell>
        </row>
        <row r="16389">
          <cell r="B16389" t="str">
            <v>Evoxymetopon taeniatus</v>
          </cell>
        </row>
        <row r="16390">
          <cell r="B16390" t="str">
            <v>Exacanthomysis davisi</v>
          </cell>
        </row>
        <row r="16391">
          <cell r="B16391" t="str">
            <v>Exallias</v>
          </cell>
        </row>
        <row r="16392">
          <cell r="B16392" t="str">
            <v>Exallias brevis</v>
          </cell>
        </row>
        <row r="16393">
          <cell r="B16393" t="str">
            <v>Excentrosphaera</v>
          </cell>
        </row>
        <row r="16394">
          <cell r="B16394" t="str">
            <v>Excirolana</v>
          </cell>
        </row>
        <row r="16395">
          <cell r="B16395" t="str">
            <v>Excirolana chiltoni</v>
          </cell>
        </row>
        <row r="16396">
          <cell r="B16396" t="str">
            <v>Exilichthys nudiceps***retired***use Euristhmus nudiceps</v>
          </cell>
        </row>
        <row r="16397">
          <cell r="B16397" t="str">
            <v>Exilichthys***retired***use Euristhmus</v>
          </cell>
        </row>
        <row r="16398">
          <cell r="B16398" t="str">
            <v>Exocoetidae</v>
          </cell>
        </row>
        <row r="16399">
          <cell r="B16399" t="str">
            <v>Exocoetoidei***retired***use Belonoidei</v>
          </cell>
        </row>
        <row r="16400">
          <cell r="B16400" t="str">
            <v>Exocoetus</v>
          </cell>
        </row>
        <row r="16401">
          <cell r="B16401" t="str">
            <v>Exocoetus monocirrhus</v>
          </cell>
        </row>
        <row r="16402">
          <cell r="B16402" t="str">
            <v>Exocoetus obtusirostris</v>
          </cell>
        </row>
        <row r="16403">
          <cell r="B16403" t="str">
            <v>Exocoetus volitans</v>
          </cell>
        </row>
        <row r="16404">
          <cell r="B16404" t="str">
            <v>Exodon</v>
          </cell>
        </row>
        <row r="16405">
          <cell r="B16405" t="str">
            <v>Exodon paradoxus</v>
          </cell>
        </row>
        <row r="16406">
          <cell r="B16406" t="str">
            <v>Exoedicerotidae</v>
          </cell>
        </row>
        <row r="16407">
          <cell r="B16407" t="str">
            <v>Exoglossum</v>
          </cell>
        </row>
        <row r="16408">
          <cell r="B16408" t="str">
            <v>Exoglossum laurae</v>
          </cell>
        </row>
        <row r="16409">
          <cell r="B16409" t="str">
            <v>Exoglossum maxillingua</v>
          </cell>
        </row>
        <row r="16410">
          <cell r="B16410" t="str">
            <v>Exogone</v>
          </cell>
        </row>
        <row r="16411">
          <cell r="B16411" t="str">
            <v>Exogone (Exogone) dwisula</v>
          </cell>
        </row>
        <row r="16412">
          <cell r="B16412" t="str">
            <v>Exogone (Parexogone) acutipalpa</v>
          </cell>
        </row>
        <row r="16413">
          <cell r="B16413" t="str">
            <v>Exogone (Parexogone) breviseta</v>
          </cell>
        </row>
        <row r="16414">
          <cell r="B16414" t="str">
            <v>Exogone atlantica</v>
          </cell>
        </row>
        <row r="16415">
          <cell r="B16415" t="str">
            <v>Exogone dispar</v>
          </cell>
        </row>
        <row r="16416">
          <cell r="B16416" t="str">
            <v>Exogone gemmifera</v>
          </cell>
        </row>
        <row r="16417">
          <cell r="B16417" t="str">
            <v>Exogone hebes</v>
          </cell>
        </row>
        <row r="16418">
          <cell r="B16418" t="str">
            <v>Exogone longicirrus</v>
          </cell>
        </row>
        <row r="16419">
          <cell r="B16419" t="str">
            <v>Exogone longicornis</v>
          </cell>
        </row>
        <row r="16420">
          <cell r="B16420" t="str">
            <v>Exogone lourei</v>
          </cell>
        </row>
        <row r="16421">
          <cell r="B16421" t="str">
            <v>Exogone molesta</v>
          </cell>
        </row>
        <row r="16422">
          <cell r="B16422" t="str">
            <v>Exogone verugera</v>
          </cell>
        </row>
        <row r="16423">
          <cell r="B16423" t="str">
            <v>Exonautes gilberti***retired***use Hirundichthys rondeletii</v>
          </cell>
        </row>
        <row r="16424">
          <cell r="B16424" t="str">
            <v>Exopalaemon modestus</v>
          </cell>
        </row>
        <row r="16425">
          <cell r="B16425" t="str">
            <v>Exornator***retired***use Chaetodon</v>
          </cell>
        </row>
        <row r="16426">
          <cell r="B16426" t="str">
            <v>Exosphaeroma</v>
          </cell>
        </row>
        <row r="16427">
          <cell r="B16427" t="str">
            <v>Exosphaeroma antillense</v>
          </cell>
        </row>
        <row r="16428">
          <cell r="B16428" t="str">
            <v>Exosphaeroma diminutum</v>
          </cell>
        </row>
        <row r="16429">
          <cell r="B16429" t="str">
            <v>Exosphaeroma inornata</v>
          </cell>
        </row>
        <row r="16430">
          <cell r="B16430" t="str">
            <v>Exosphaeroma rhomburum</v>
          </cell>
        </row>
        <row r="16431">
          <cell r="B16431" t="str">
            <v>Exostoma</v>
          </cell>
        </row>
        <row r="16432">
          <cell r="B16432" t="str">
            <v>Exyrias</v>
          </cell>
        </row>
        <row r="16433">
          <cell r="B16433" t="str">
            <v>Exyrias puntang</v>
          </cell>
        </row>
        <row r="16434">
          <cell r="B16434" t="str">
            <v>Eyakia</v>
          </cell>
        </row>
        <row r="16435">
          <cell r="B16435" t="str">
            <v>Eyakia robusta</v>
          </cell>
        </row>
        <row r="16436">
          <cell r="B16436" t="str">
            <v>Eyakia robustus</v>
          </cell>
        </row>
        <row r="16437">
          <cell r="B16437" t="str">
            <v>Eylaidae</v>
          </cell>
        </row>
        <row r="16438">
          <cell r="B16438" t="str">
            <v>Eylais</v>
          </cell>
        </row>
        <row r="16439">
          <cell r="B16439" t="str">
            <v>Fabaceae</v>
          </cell>
        </row>
        <row r="16440">
          <cell r="B16440" t="str">
            <v>Fabia</v>
          </cell>
        </row>
        <row r="16441">
          <cell r="B16441" t="str">
            <v>Fabia concharum</v>
          </cell>
        </row>
        <row r="16442">
          <cell r="B16442" t="str">
            <v>Fabia subquadrata</v>
          </cell>
        </row>
        <row r="16443">
          <cell r="B16443" t="str">
            <v>Fabria</v>
          </cell>
        </row>
        <row r="16444">
          <cell r="B16444" t="str">
            <v>Fabria inornata</v>
          </cell>
        </row>
        <row r="16445">
          <cell r="B16445" t="str">
            <v>Fabricia</v>
          </cell>
        </row>
        <row r="16446">
          <cell r="B16446" t="str">
            <v>Fabricia limnicola</v>
          </cell>
        </row>
        <row r="16447">
          <cell r="B16447" t="str">
            <v>Fabricia sabella</v>
          </cell>
        </row>
        <row r="16448">
          <cell r="B16448" t="str">
            <v>Fabricia stellaris stellaris</v>
          </cell>
        </row>
        <row r="16449">
          <cell r="B16449" t="str">
            <v>Fabriciidae</v>
          </cell>
        </row>
        <row r="16450">
          <cell r="B16450" t="str">
            <v>Fabricinuda limnicola</v>
          </cell>
        </row>
        <row r="16451">
          <cell r="B16451" t="str">
            <v>Fabriciola</v>
          </cell>
        </row>
        <row r="16452">
          <cell r="B16452" t="str">
            <v>Fabriciola trilobata</v>
          </cell>
        </row>
        <row r="16453">
          <cell r="B16453" t="str">
            <v>Fabrisabella</v>
          </cell>
        </row>
        <row r="16454">
          <cell r="B16454" t="str">
            <v>Facciolella</v>
          </cell>
        </row>
        <row r="16455">
          <cell r="B16455" t="str">
            <v>Facciolella equatorialis</v>
          </cell>
        </row>
        <row r="16456">
          <cell r="B16456" t="str">
            <v>Facciolella gilberti***retired***use Facciolella gilbertii</v>
          </cell>
        </row>
        <row r="16457">
          <cell r="B16457" t="str">
            <v>Facciolella gilbertii</v>
          </cell>
        </row>
        <row r="16458">
          <cell r="B16458" t="str">
            <v>Facciolella oxyrhyncha</v>
          </cell>
        </row>
        <row r="16459">
          <cell r="B16459" t="str">
            <v>Facciolella physonema***retired***use Facciolella oxyrhyncha</v>
          </cell>
        </row>
        <row r="16460">
          <cell r="B16460" t="str">
            <v>Facelinidae</v>
          </cell>
        </row>
        <row r="16461">
          <cell r="B16461" t="str">
            <v>Fagus grandifolia</v>
          </cell>
        </row>
        <row r="16462">
          <cell r="B16462" t="str">
            <v>Falcidens hartmanae</v>
          </cell>
        </row>
        <row r="16463">
          <cell r="B16463" t="str">
            <v>Falcidens longus</v>
          </cell>
        </row>
        <row r="16464">
          <cell r="B16464" t="str">
            <v>Falco peregrinus</v>
          </cell>
        </row>
        <row r="16465">
          <cell r="B16465" t="str">
            <v>Falco rusticolus</v>
          </cell>
        </row>
        <row r="16466">
          <cell r="B16466" t="str">
            <v>Falconiformes</v>
          </cell>
        </row>
        <row r="16467">
          <cell r="B16467" t="str">
            <v>Fallacia</v>
          </cell>
        </row>
        <row r="16468">
          <cell r="B16468" t="str">
            <v>Fallacia auriculata</v>
          </cell>
        </row>
        <row r="16469">
          <cell r="B16469" t="str">
            <v>Fallacia clepsidroides</v>
          </cell>
        </row>
        <row r="16470">
          <cell r="B16470" t="str">
            <v>Fallacia cryptolyra</v>
          </cell>
        </row>
        <row r="16471">
          <cell r="B16471" t="str">
            <v>Fallacia enigmatica</v>
          </cell>
        </row>
        <row r="16472">
          <cell r="B16472" t="str">
            <v>Fallacia forcipata</v>
          </cell>
        </row>
        <row r="16473">
          <cell r="B16473" t="str">
            <v>Fallacia fracta</v>
          </cell>
        </row>
        <row r="16474">
          <cell r="B16474" t="str">
            <v>Fallacia helensis</v>
          </cell>
        </row>
        <row r="16475">
          <cell r="B16475" t="str">
            <v>Fallacia indifferens</v>
          </cell>
        </row>
        <row r="16476">
          <cell r="B16476" t="str">
            <v>Fallacia insociabilis</v>
          </cell>
        </row>
        <row r="16477">
          <cell r="B16477" t="str">
            <v>Fallacia lenzii</v>
          </cell>
        </row>
        <row r="16478">
          <cell r="B16478" t="str">
            <v>Fallacia litoricola</v>
          </cell>
        </row>
        <row r="16479">
          <cell r="B16479" t="str">
            <v>Fallacia losevae</v>
          </cell>
        </row>
        <row r="16480">
          <cell r="B16480" t="str">
            <v>Fallacia lucinensis</v>
          </cell>
        </row>
        <row r="16481">
          <cell r="B16481" t="str">
            <v>Fallacia monoculata</v>
          </cell>
        </row>
        <row r="16482">
          <cell r="B16482" t="str">
            <v>Fallacia ochridana</v>
          </cell>
        </row>
        <row r="16483">
          <cell r="B16483" t="str">
            <v>Fallacia oculiformis</v>
          </cell>
        </row>
        <row r="16484">
          <cell r="B16484" t="str">
            <v>Fallacia omissa</v>
          </cell>
        </row>
        <row r="16485">
          <cell r="B16485" t="str">
            <v>Fallacia pseudoforcipata</v>
          </cell>
        </row>
        <row r="16486">
          <cell r="B16486" t="str">
            <v>Fallacia pseudomuralis</v>
          </cell>
        </row>
        <row r="16487">
          <cell r="B16487" t="str">
            <v>Fallacia pygmaea</v>
          </cell>
        </row>
        <row r="16488">
          <cell r="B16488" t="str">
            <v>Fallacia subforcipata</v>
          </cell>
        </row>
        <row r="16489">
          <cell r="B16489" t="str">
            <v>Fallacia subhamulata</v>
          </cell>
        </row>
        <row r="16490">
          <cell r="B16490" t="str">
            <v>Fallacia sublucidula</v>
          </cell>
        </row>
        <row r="16491">
          <cell r="B16491" t="str">
            <v>Fallacia submitis</v>
          </cell>
        </row>
        <row r="16492">
          <cell r="B16492" t="str">
            <v>Fallacia tenera</v>
          </cell>
        </row>
        <row r="16493">
          <cell r="B16493" t="str">
            <v>Fallacia tenerrima</v>
          </cell>
        </row>
        <row r="16494">
          <cell r="B16494" t="str">
            <v>Fallacia vitrea</v>
          </cell>
        </row>
        <row r="16495">
          <cell r="B16495" t="str">
            <v>Fallceon</v>
          </cell>
        </row>
        <row r="16496">
          <cell r="B16496" t="str">
            <v>Fallceon quilleri</v>
          </cell>
        </row>
        <row r="16497">
          <cell r="B16497" t="str">
            <v>Fallicambarus</v>
          </cell>
        </row>
        <row r="16498">
          <cell r="B16498" t="str">
            <v>Fallicambarus fodiens</v>
          </cell>
        </row>
        <row r="16499">
          <cell r="B16499" t="str">
            <v>Fallopia convolvulus</v>
          </cell>
        </row>
        <row r="16500">
          <cell r="B16500" t="str">
            <v>Fallopia japonica var. japonica</v>
          </cell>
        </row>
        <row r="16501">
          <cell r="B16501" t="str">
            <v>Fallopia scandens</v>
          </cell>
        </row>
        <row r="16502">
          <cell r="B16502" t="str">
            <v>Fallotritella biscaynensis</v>
          </cell>
        </row>
        <row r="16503">
          <cell r="B16503" t="str">
            <v>Farfantepenaeus</v>
          </cell>
        </row>
        <row r="16504">
          <cell r="B16504" t="str">
            <v>Farfantepenaeus aztecus</v>
          </cell>
        </row>
        <row r="16505">
          <cell r="B16505" t="str">
            <v>Farfantepenaeus brasiliensis</v>
          </cell>
        </row>
        <row r="16506">
          <cell r="B16506" t="str">
            <v>Farfantepenaeus californiensis</v>
          </cell>
        </row>
        <row r="16507">
          <cell r="B16507" t="str">
            <v>Farfantepenaeus duorarum</v>
          </cell>
        </row>
        <row r="16508">
          <cell r="B16508" t="str">
            <v>Farfantepenaeus notialis</v>
          </cell>
        </row>
        <row r="16509">
          <cell r="B16509" t="str">
            <v>Fargoa</v>
          </cell>
        </row>
        <row r="16510">
          <cell r="B16510" t="str">
            <v>Fargoa bartschi</v>
          </cell>
        </row>
        <row r="16511">
          <cell r="B16511" t="str">
            <v>Fargoa bushiana</v>
          </cell>
        </row>
        <row r="16512">
          <cell r="B16512" t="str">
            <v>Fargoa gibbosa</v>
          </cell>
        </row>
        <row r="16513">
          <cell r="B16513" t="str">
            <v>Farlowella</v>
          </cell>
        </row>
        <row r="16514">
          <cell r="B16514" t="str">
            <v>Farlowella acus</v>
          </cell>
        </row>
        <row r="16515">
          <cell r="B16515" t="str">
            <v>Farlowella gracilis</v>
          </cell>
        </row>
        <row r="16516">
          <cell r="B16516" t="str">
            <v>Farranula gracilis</v>
          </cell>
        </row>
        <row r="16517">
          <cell r="B16517" t="str">
            <v>Farrodes</v>
          </cell>
        </row>
        <row r="16518">
          <cell r="B16518" t="str">
            <v>Farrodes texanus</v>
          </cell>
        </row>
        <row r="16519">
          <cell r="B16519" t="str">
            <v>Fartulum</v>
          </cell>
        </row>
        <row r="16520">
          <cell r="B16520" t="str">
            <v>Fartulum occidentale</v>
          </cell>
        </row>
        <row r="16521">
          <cell r="B16521" t="str">
            <v>Farula</v>
          </cell>
        </row>
        <row r="16522">
          <cell r="B16522" t="str">
            <v>Fasciolariidae</v>
          </cell>
        </row>
        <row r="16523">
          <cell r="B16523" t="str">
            <v>Fattigia</v>
          </cell>
        </row>
        <row r="16524">
          <cell r="B16524" t="str">
            <v>Fattigia pele</v>
          </cell>
        </row>
        <row r="16525">
          <cell r="B16525" t="str">
            <v>Fauveliopsis</v>
          </cell>
        </row>
        <row r="16526">
          <cell r="B16526" t="str">
            <v>Fauveliopsis glabra</v>
          </cell>
        </row>
        <row r="16527">
          <cell r="B16527" t="str">
            <v>Favella</v>
          </cell>
        </row>
        <row r="16528">
          <cell r="B16528" t="str">
            <v>Favia fragum</v>
          </cell>
        </row>
        <row r="16529">
          <cell r="B16529" t="str">
            <v>Favonigobius</v>
          </cell>
        </row>
        <row r="16530">
          <cell r="B16530" t="str">
            <v>Favonigobius gymnauchen</v>
          </cell>
        </row>
        <row r="16531">
          <cell r="B16531" t="str">
            <v>Favonigobius lateralis</v>
          </cell>
        </row>
        <row r="16532">
          <cell r="B16532" t="str">
            <v>Favonigobius reichei</v>
          </cell>
        </row>
        <row r="16533">
          <cell r="B16533" t="str">
            <v>Faxonella</v>
          </cell>
        </row>
        <row r="16534">
          <cell r="B16534" t="str">
            <v>Faxonius</v>
          </cell>
        </row>
        <row r="16535">
          <cell r="B16535" t="str">
            <v>Faxonius limosus</v>
          </cell>
        </row>
        <row r="16536">
          <cell r="B16536" t="str">
            <v>Faxonius obscurus</v>
          </cell>
        </row>
        <row r="16537">
          <cell r="B16537" t="str">
            <v>Faxonius rusticus</v>
          </cell>
        </row>
        <row r="16538">
          <cell r="B16538" t="str">
            <v>Faxonius virilis</v>
          </cell>
        </row>
        <row r="16539">
          <cell r="B16539" t="str">
            <v>Felaniella cornea</v>
          </cell>
        </row>
        <row r="16540">
          <cell r="B16540" t="str">
            <v>Feltria</v>
          </cell>
        </row>
        <row r="16541">
          <cell r="B16541" t="str">
            <v>Feltriidae</v>
          </cell>
        </row>
        <row r="16542">
          <cell r="B16542" t="str">
            <v>Fenestraja</v>
          </cell>
        </row>
        <row r="16543">
          <cell r="B16543" t="str">
            <v>Fenestraja atripinna</v>
          </cell>
        </row>
        <row r="16544">
          <cell r="B16544" t="str">
            <v>Fenestraja cubensis</v>
          </cell>
        </row>
        <row r="16545">
          <cell r="B16545" t="str">
            <v>Fenestraja ishiyamai</v>
          </cell>
        </row>
        <row r="16546">
          <cell r="B16546" t="str">
            <v>Fenestraja maceachrani</v>
          </cell>
        </row>
        <row r="16547">
          <cell r="B16547" t="str">
            <v>Fenestraja mamillidens</v>
          </cell>
        </row>
        <row r="16548">
          <cell r="B16548" t="str">
            <v>Fenestraja plutonia</v>
          </cell>
        </row>
        <row r="16549">
          <cell r="B16549" t="str">
            <v>Fenestraja sibogae</v>
          </cell>
        </row>
        <row r="16550">
          <cell r="B16550" t="str">
            <v>Fenestraja sinusmexicanus</v>
          </cell>
        </row>
        <row r="16551">
          <cell r="B16551" t="str">
            <v>Ferosagitta hispida</v>
          </cell>
        </row>
        <row r="16552">
          <cell r="B16552" t="str">
            <v>Ferrisia</v>
          </cell>
        </row>
        <row r="16553">
          <cell r="B16553" t="str">
            <v>Ferrissia</v>
          </cell>
        </row>
        <row r="16554">
          <cell r="B16554" t="str">
            <v>Ferrissia fragilis</v>
          </cell>
        </row>
        <row r="16555">
          <cell r="B16555" t="str">
            <v>Ferrissia parallela</v>
          </cell>
        </row>
        <row r="16556">
          <cell r="B16556" t="str">
            <v>Ferrissia parallelus</v>
          </cell>
        </row>
        <row r="16557">
          <cell r="B16557" t="str">
            <v>Ferrissia rivularis</v>
          </cell>
        </row>
        <row r="16558">
          <cell r="B16558" t="str">
            <v>Ferrissia sharpi</v>
          </cell>
        </row>
        <row r="16559">
          <cell r="B16559" t="str">
            <v>Ferrissia walkeri</v>
          </cell>
        </row>
        <row r="16560">
          <cell r="B16560" t="str">
            <v>Festuca</v>
          </cell>
        </row>
        <row r="16561">
          <cell r="B16561" t="str">
            <v>Festuca campestris</v>
          </cell>
        </row>
        <row r="16562">
          <cell r="B16562" t="str">
            <v>Festuca idahoensis</v>
          </cell>
        </row>
        <row r="16563">
          <cell r="B16563" t="str">
            <v>Festuca minutiflora</v>
          </cell>
        </row>
        <row r="16564">
          <cell r="B16564" t="str">
            <v>Festuca occidentalis</v>
          </cell>
        </row>
        <row r="16565">
          <cell r="B16565" t="str">
            <v>Festuca rubra</v>
          </cell>
        </row>
        <row r="16566">
          <cell r="B16566" t="str">
            <v>Festuca rubra ssp. rubra</v>
          </cell>
        </row>
        <row r="16567">
          <cell r="B16567" t="str">
            <v>Festuca subulata</v>
          </cell>
        </row>
        <row r="16568">
          <cell r="B16568" t="str">
            <v>Festuca subverticillata</v>
          </cell>
        </row>
        <row r="16569">
          <cell r="B16569" t="str">
            <v>Festuca trachyphylla</v>
          </cell>
        </row>
        <row r="16570">
          <cell r="B16570" t="str">
            <v>Festucalex</v>
          </cell>
        </row>
        <row r="16571">
          <cell r="B16571" t="str">
            <v>Festucalex cinctus</v>
          </cell>
        </row>
        <row r="16572">
          <cell r="B16572" t="str">
            <v>Festucalex erythraeus</v>
          </cell>
        </row>
        <row r="16573">
          <cell r="B16573" t="str">
            <v>Festucalex gibbsi</v>
          </cell>
        </row>
        <row r="16574">
          <cell r="B16574" t="str">
            <v>Festucalex scalaris</v>
          </cell>
        </row>
        <row r="16575">
          <cell r="B16575" t="str">
            <v>Festucalex wassi</v>
          </cell>
        </row>
        <row r="16576">
          <cell r="B16576" t="str">
            <v>Ficopomatus</v>
          </cell>
        </row>
        <row r="16577">
          <cell r="B16577" t="str">
            <v>Ficopomatus miamiensis</v>
          </cell>
        </row>
        <row r="16578">
          <cell r="B16578" t="str">
            <v>Ficus (Ficidae)</v>
          </cell>
        </row>
        <row r="16579">
          <cell r="B16579" t="str">
            <v>Ficus (Moraceae)</v>
          </cell>
        </row>
        <row r="16580">
          <cell r="B16580" t="str">
            <v>Ficus aurea</v>
          </cell>
        </row>
        <row r="16581">
          <cell r="B16581" t="str">
            <v>Fierasfer dentatus***retired***use Echiodon dentatus</v>
          </cell>
        </row>
        <row r="16582">
          <cell r="B16582" t="str">
            <v>Fierasfer***retired***use Carapus</v>
          </cell>
        </row>
        <row r="16583">
          <cell r="B16583" t="str">
            <v>Fierasferidae***retired***use Carapinae</v>
          </cell>
        </row>
        <row r="16584">
          <cell r="B16584" t="str">
            <v>Figaro boardmani socius***retired***use Galeus boardmani</v>
          </cell>
        </row>
        <row r="16585">
          <cell r="B16585" t="str">
            <v>Figaro boardmani***retired***use Galeus boardmani</v>
          </cell>
        </row>
        <row r="16586">
          <cell r="B16586" t="str">
            <v>Figaro***retired***use Galeus</v>
          </cell>
        </row>
        <row r="16587">
          <cell r="B16587" t="str">
            <v>Filibranchia</v>
          </cell>
        </row>
        <row r="16588">
          <cell r="B16588" t="str">
            <v>Filicampus tigris</v>
          </cell>
        </row>
        <row r="16589">
          <cell r="B16589" t="str">
            <v>Filicrisia</v>
          </cell>
        </row>
        <row r="16590">
          <cell r="B16590" t="str">
            <v>Filigella mitzukurii</v>
          </cell>
        </row>
        <row r="16591">
          <cell r="B16591" t="str">
            <v>Filimanus heptadactyla</v>
          </cell>
        </row>
        <row r="16592">
          <cell r="B16592" t="str">
            <v>Filimanus sealei</v>
          </cell>
        </row>
        <row r="16593">
          <cell r="B16593" t="str">
            <v>Filimanus xanthonema</v>
          </cell>
        </row>
        <row r="16594">
          <cell r="B16594" t="str">
            <v>Filinia</v>
          </cell>
        </row>
        <row r="16595">
          <cell r="B16595" t="str">
            <v>Filinia brachiata</v>
          </cell>
        </row>
        <row r="16596">
          <cell r="B16596" t="str">
            <v>Filinia limnetica</v>
          </cell>
        </row>
        <row r="16597">
          <cell r="B16597" t="str">
            <v>Filinia longiseta</v>
          </cell>
        </row>
        <row r="16598">
          <cell r="B16598" t="str">
            <v>Filinia novaezealandiae</v>
          </cell>
        </row>
        <row r="16599">
          <cell r="B16599" t="str">
            <v>Filinia opoliensis</v>
          </cell>
        </row>
        <row r="16600">
          <cell r="B16600" t="str">
            <v>Filinia pejleri</v>
          </cell>
        </row>
        <row r="16601">
          <cell r="B16601" t="str">
            <v>Filinia saltator</v>
          </cell>
        </row>
        <row r="16602">
          <cell r="B16602" t="str">
            <v>Filinia terminalis</v>
          </cell>
        </row>
        <row r="16603">
          <cell r="B16603" t="str">
            <v>Filograna</v>
          </cell>
        </row>
        <row r="16604">
          <cell r="B16604" t="str">
            <v>Filogranula</v>
          </cell>
        </row>
        <row r="16605">
          <cell r="B16605" t="str">
            <v>Fimbriosthenelais</v>
          </cell>
        </row>
        <row r="16606">
          <cell r="B16606" t="str">
            <v>Fimbriosthenelais minor</v>
          </cell>
        </row>
        <row r="16607">
          <cell r="B16607" t="str">
            <v>Fimbriotorpedo***retired***use Torpedo</v>
          </cell>
        </row>
        <row r="16608">
          <cell r="B16608" t="str">
            <v>Fimbristylis</v>
          </cell>
        </row>
        <row r="16609">
          <cell r="B16609" t="str">
            <v>Fimbristylis autumnalis</v>
          </cell>
        </row>
        <row r="16610">
          <cell r="B16610" t="str">
            <v>Fimbristylis caroliniana</v>
          </cell>
        </row>
        <row r="16611">
          <cell r="B16611" t="str">
            <v>Fimbristylis castanea***retired***use Fimbristylis spadicea</v>
          </cell>
        </row>
        <row r="16612">
          <cell r="B16612" t="str">
            <v>Fimbristylis spadicea</v>
          </cell>
        </row>
        <row r="16613">
          <cell r="B16613" t="str">
            <v>Fimbristylis vahlii</v>
          </cell>
        </row>
        <row r="16614">
          <cell r="B16614" t="str">
            <v>Finella</v>
          </cell>
        </row>
        <row r="16615">
          <cell r="B16615" t="str">
            <v>Finella adamsi</v>
          </cell>
        </row>
        <row r="16616">
          <cell r="B16616" t="str">
            <v>Finella dubia</v>
          </cell>
        </row>
        <row r="16617">
          <cell r="B16617" t="str">
            <v>Finella pupoides</v>
          </cell>
        </row>
        <row r="16618">
          <cell r="B16618" t="str">
            <v>Fiordichthys</v>
          </cell>
        </row>
        <row r="16619">
          <cell r="B16619" t="str">
            <v>Fiordichthys paxtoni</v>
          </cell>
        </row>
        <row r="16620">
          <cell r="B16620" t="str">
            <v>Fiordichthys slartibartfasti</v>
          </cell>
        </row>
        <row r="16621">
          <cell r="B16621" t="str">
            <v>Fischerella</v>
          </cell>
        </row>
        <row r="16622">
          <cell r="B16622" t="str">
            <v>Fischerella musicola</v>
          </cell>
        </row>
        <row r="16623">
          <cell r="B16623" t="str">
            <v>Fisherola</v>
          </cell>
        </row>
        <row r="16624">
          <cell r="B16624" t="str">
            <v>Fisherola nuttalli</v>
          </cell>
        </row>
        <row r="16625">
          <cell r="B16625" t="str">
            <v>Fissilabrus***retired***use Labroides</v>
          </cell>
        </row>
        <row r="16626">
          <cell r="B16626" t="str">
            <v>Fissimentum</v>
          </cell>
        </row>
        <row r="16627">
          <cell r="B16627" t="str">
            <v>Fissurellidae</v>
          </cell>
        </row>
        <row r="16628">
          <cell r="B16628" t="str">
            <v>Fistularia</v>
          </cell>
        </row>
        <row r="16629">
          <cell r="B16629" t="str">
            <v>Fistularia commersoni***retired***use Fistularia commersonii</v>
          </cell>
        </row>
        <row r="16630">
          <cell r="B16630" t="str">
            <v>Fistularia commersonii</v>
          </cell>
        </row>
        <row r="16631">
          <cell r="B16631" t="str">
            <v>Fistularia depressa</v>
          </cell>
        </row>
        <row r="16632">
          <cell r="B16632" t="str">
            <v>Fistularia petimba</v>
          </cell>
        </row>
        <row r="16633">
          <cell r="B16633" t="str">
            <v>Fistularia tabacaria</v>
          </cell>
        </row>
        <row r="16634">
          <cell r="B16634" t="str">
            <v>Fistularia villosa***retired***use Fistularia petimba</v>
          </cell>
        </row>
        <row r="16635">
          <cell r="B16635" t="str">
            <v>Fistulariidae</v>
          </cell>
        </row>
        <row r="16636">
          <cell r="B16636" t="str">
            <v>Fistulifera</v>
          </cell>
        </row>
        <row r="16637">
          <cell r="B16637" t="str">
            <v>Fistulifera pelliculosa</v>
          </cell>
        </row>
        <row r="16638">
          <cell r="B16638" t="str">
            <v>Fistulifera saprophila</v>
          </cell>
        </row>
        <row r="16639">
          <cell r="B16639" t="str">
            <v>Fitchia (Asteraceae)</v>
          </cell>
        </row>
        <row r="16640">
          <cell r="B16640" t="str">
            <v>Fitchia (Harpactorinae)</v>
          </cell>
        </row>
        <row r="16641">
          <cell r="B16641" t="str">
            <v>Fittkauimyia</v>
          </cell>
        </row>
        <row r="16642">
          <cell r="B16642" t="str">
            <v>Fittkauimyia serta</v>
          </cell>
        </row>
        <row r="16643">
          <cell r="B16643" t="str">
            <v>Flabellifera</v>
          </cell>
        </row>
        <row r="16644">
          <cell r="B16644" t="str">
            <v>Flabelligella</v>
          </cell>
        </row>
        <row r="16645">
          <cell r="B16645" t="str">
            <v>Flabelligera affinis</v>
          </cell>
        </row>
        <row r="16646">
          <cell r="B16646" t="str">
            <v>Flabelligera infundibularis</v>
          </cell>
        </row>
        <row r="16647">
          <cell r="B16647" t="str">
            <v>Flabelligeridae</v>
          </cell>
        </row>
        <row r="16648">
          <cell r="B16648" t="str">
            <v>Flabellina</v>
          </cell>
        </row>
        <row r="16649">
          <cell r="B16649" t="str">
            <v>Flabellina iodinea</v>
          </cell>
        </row>
        <row r="16650">
          <cell r="B16650" t="str">
            <v>Flabellina pricei</v>
          </cell>
        </row>
        <row r="16651">
          <cell r="B16651" t="str">
            <v>Flaccisagitta enflata</v>
          </cell>
        </row>
        <row r="16652">
          <cell r="B16652" t="str">
            <v>Flagellostomias</v>
          </cell>
        </row>
        <row r="16653">
          <cell r="B16653" t="str">
            <v>Flagellostomias boureei</v>
          </cell>
        </row>
        <row r="16654">
          <cell r="B16654" t="str">
            <v>Flammeo marianus***retired***use Neoniphon marianus</v>
          </cell>
        </row>
        <row r="16655">
          <cell r="B16655" t="str">
            <v>Flammeo opercularis***retired***use Neoniphon opercularis</v>
          </cell>
        </row>
        <row r="16656">
          <cell r="B16656" t="str">
            <v>Flammeo sammara***retired***use Neoniphon sammara</v>
          </cell>
        </row>
        <row r="16657">
          <cell r="B16657" t="str">
            <v>Flammeo scythrops***retired***use Neoniphon aurolineatus</v>
          </cell>
        </row>
        <row r="16658">
          <cell r="B16658" t="str">
            <v>Flammeo***retired***use Neoniphon</v>
          </cell>
        </row>
        <row r="16659">
          <cell r="B16659" t="str">
            <v>Fletcherimyia fletcheri</v>
          </cell>
        </row>
        <row r="16660">
          <cell r="B16660" t="str">
            <v>Flintiella (Porphyridiaceae)</v>
          </cell>
        </row>
        <row r="16661">
          <cell r="B16661" t="str">
            <v>Flintiella (Stactobiini)</v>
          </cell>
        </row>
        <row r="16662">
          <cell r="B16662" t="str">
            <v>Flintiella***retired***use Flintiella (Porphyridiaceae),Flintiella (Stactobiini)</v>
          </cell>
        </row>
        <row r="16663">
          <cell r="B16663" t="str">
            <v>Florideophyceae</v>
          </cell>
        </row>
        <row r="16664">
          <cell r="B16664" t="str">
            <v>Floridichthys</v>
          </cell>
        </row>
        <row r="16665">
          <cell r="B16665" t="str">
            <v>Floridichthys carpio</v>
          </cell>
        </row>
        <row r="16666">
          <cell r="B16666" t="str">
            <v>Florometra serratissima</v>
          </cell>
        </row>
        <row r="16667">
          <cell r="B16667" t="str">
            <v>Flosculariaceae</v>
          </cell>
        </row>
        <row r="16668">
          <cell r="B16668" t="str">
            <v>Flosculariidae</v>
          </cell>
        </row>
        <row r="16669">
          <cell r="B16669" t="str">
            <v>Fluminicola</v>
          </cell>
        </row>
        <row r="16670">
          <cell r="B16670" t="str">
            <v>Fluminicola coloradoensis</v>
          </cell>
        </row>
        <row r="16671">
          <cell r="B16671" t="str">
            <v>Fluminicola fuscus</v>
          </cell>
        </row>
        <row r="16672">
          <cell r="B16672" t="str">
            <v>Fluminicola virens</v>
          </cell>
        </row>
        <row r="16673">
          <cell r="B16673" t="str">
            <v>Flustra</v>
          </cell>
        </row>
        <row r="16674">
          <cell r="B16674" t="str">
            <v>Fluta alba***retired***use Monopterus albus</v>
          </cell>
        </row>
        <row r="16675">
          <cell r="B16675" t="str">
            <v>Foa brachygramma</v>
          </cell>
        </row>
        <row r="16676">
          <cell r="B16676" t="str">
            <v>Fodiator</v>
          </cell>
        </row>
        <row r="16677">
          <cell r="B16677" t="str">
            <v>Fodiator acutus</v>
          </cell>
        </row>
        <row r="16678">
          <cell r="B16678" t="str">
            <v>Fodiator acutus acutus</v>
          </cell>
        </row>
        <row r="16679">
          <cell r="B16679" t="str">
            <v>Fodiator acutus rostratus</v>
          </cell>
        </row>
        <row r="16680">
          <cell r="B16680" t="str">
            <v>Fodiator rostratus***retired***use Fodiator acutus rostratus</v>
          </cell>
        </row>
        <row r="16681">
          <cell r="B16681" t="str">
            <v>Foerschichthys flavipinnis</v>
          </cell>
        </row>
        <row r="16682">
          <cell r="B16682" t="str">
            <v>Foetorepus</v>
          </cell>
        </row>
        <row r="16683">
          <cell r="B16683" t="str">
            <v>Foetorepus agassizi***retired***use Foetorepus agassizii</v>
          </cell>
        </row>
        <row r="16684">
          <cell r="B16684" t="str">
            <v>Foetorepus agassizii</v>
          </cell>
        </row>
        <row r="16685">
          <cell r="B16685" t="str">
            <v>Fontelicella</v>
          </cell>
        </row>
        <row r="16686">
          <cell r="B16686" t="str">
            <v>Fontelicella robusta</v>
          </cell>
        </row>
        <row r="16687">
          <cell r="B16687" t="str">
            <v>Fontigens</v>
          </cell>
        </row>
        <row r="16688">
          <cell r="B16688" t="str">
            <v>Fontigentinae</v>
          </cell>
        </row>
        <row r="16689">
          <cell r="B16689" t="str">
            <v>Fontinalis</v>
          </cell>
        </row>
        <row r="16690">
          <cell r="B16690" t="str">
            <v>Foraminiferida</v>
          </cell>
        </row>
        <row r="16691">
          <cell r="B16691" t="str">
            <v>Forbesella papillifera***retired***use Forbesichthys agassizii</v>
          </cell>
        </row>
        <row r="16692">
          <cell r="B16692" t="str">
            <v>Forbesella***retired***use Forbesichthys</v>
          </cell>
        </row>
        <row r="16693">
          <cell r="B16693" t="str">
            <v>Forbesichthys</v>
          </cell>
        </row>
        <row r="16694">
          <cell r="B16694" t="str">
            <v>Forbesichthys agassizii</v>
          </cell>
        </row>
        <row r="16695">
          <cell r="B16695" t="str">
            <v>Forcipiger</v>
          </cell>
        </row>
        <row r="16696">
          <cell r="B16696" t="str">
            <v>Forcipiger cyrano***retired***use Forcipiger longirostris</v>
          </cell>
        </row>
        <row r="16697">
          <cell r="B16697" t="str">
            <v>Forcipiger flavissimus</v>
          </cell>
        </row>
        <row r="16698">
          <cell r="B16698" t="str">
            <v>Forcipiger inornatus***retired***use Forcipiger longirostris</v>
          </cell>
        </row>
        <row r="16699">
          <cell r="B16699" t="str">
            <v>Forcipiger longirostris</v>
          </cell>
        </row>
        <row r="16700">
          <cell r="B16700" t="str">
            <v>Forcipomyia</v>
          </cell>
        </row>
        <row r="16701">
          <cell r="B16701" t="str">
            <v>Forcipomyiinae</v>
          </cell>
        </row>
        <row r="16702">
          <cell r="B16702" t="str">
            <v>Forelia</v>
          </cell>
        </row>
        <row r="16703">
          <cell r="B16703" t="str">
            <v>Forestiera acuminata</v>
          </cell>
        </row>
        <row r="16704">
          <cell r="B16704" t="str">
            <v>Forestiera godfreyi</v>
          </cell>
        </row>
        <row r="16705">
          <cell r="B16705" t="str">
            <v>Forestiera pubescens</v>
          </cell>
        </row>
        <row r="16706">
          <cell r="B16706" t="str">
            <v>Formica parvula***retired***use Formica parvula, Presl 1822 (Formica) or Dlussky 1967</v>
          </cell>
        </row>
        <row r="16707">
          <cell r="B16707" t="str">
            <v>Formica parvula, Dlussky 1967 (Formica)</v>
          </cell>
        </row>
        <row r="16708">
          <cell r="B16708" t="str">
            <v>Formica parvula, Presl 1822 (Formica)</v>
          </cell>
        </row>
        <row r="16709">
          <cell r="B16709" t="str">
            <v>Formicidae</v>
          </cell>
        </row>
        <row r="16710">
          <cell r="B16710" t="str">
            <v>Forsterygion varium</v>
          </cell>
        </row>
        <row r="16711">
          <cell r="B16711" t="str">
            <v>Fossaria</v>
          </cell>
        </row>
        <row r="16712">
          <cell r="B16712" t="str">
            <v>Fossaria bulimoides</v>
          </cell>
        </row>
        <row r="16713">
          <cell r="B16713" t="str">
            <v>Fossaria cockerelli</v>
          </cell>
        </row>
        <row r="16714">
          <cell r="B16714" t="str">
            <v>Fossaria exigua</v>
          </cell>
        </row>
        <row r="16715">
          <cell r="B16715" t="str">
            <v>Fossaria humilis</v>
          </cell>
        </row>
        <row r="16716">
          <cell r="B16716" t="str">
            <v>Fossaria modicella</v>
          </cell>
        </row>
        <row r="16717">
          <cell r="B16717" t="str">
            <v>Fossaria obrussa</v>
          </cell>
        </row>
        <row r="16718">
          <cell r="B16718" t="str">
            <v>Fossaria parva</v>
          </cell>
        </row>
        <row r="16719">
          <cell r="B16719" t="str">
            <v>Fossaria/Stagnicola</v>
          </cell>
        </row>
        <row r="16720">
          <cell r="B16720" t="str">
            <v>Fossarus elegans</v>
          </cell>
        </row>
        <row r="16721">
          <cell r="B16721" t="str">
            <v>Fossorochromis rostratus</v>
          </cell>
        </row>
        <row r="16722">
          <cell r="B16722" t="str">
            <v>Fowlerella***retired***use Labroides</v>
          </cell>
        </row>
        <row r="16723">
          <cell r="B16723" t="str">
            <v>Fowleria</v>
          </cell>
        </row>
        <row r="16724">
          <cell r="B16724" t="str">
            <v>Fowleria aurita</v>
          </cell>
        </row>
        <row r="16725">
          <cell r="B16725" t="str">
            <v>Fowleria brachygrammus***retired***use Foa brachygramma</v>
          </cell>
        </row>
        <row r="16726">
          <cell r="B16726" t="str">
            <v>Fowleria isostigma</v>
          </cell>
        </row>
        <row r="16727">
          <cell r="B16727" t="str">
            <v>Fowleria marmorata</v>
          </cell>
        </row>
        <row r="16728">
          <cell r="B16728" t="str">
            <v>Fowleria variegata</v>
          </cell>
        </row>
        <row r="16729">
          <cell r="B16729" t="str">
            <v>Foxiphalus</v>
          </cell>
        </row>
        <row r="16730">
          <cell r="B16730" t="str">
            <v>Foxiphalus cognatus</v>
          </cell>
        </row>
        <row r="16731">
          <cell r="B16731" t="str">
            <v>Foxiphalus golfensis</v>
          </cell>
        </row>
        <row r="16732">
          <cell r="B16732" t="str">
            <v>Foxiphalus obtusidens</v>
          </cell>
        </row>
        <row r="16733">
          <cell r="B16733" t="str">
            <v>Foxiphalus similis</v>
          </cell>
        </row>
        <row r="16734">
          <cell r="B16734" t="str">
            <v>Foxiphalus similus</v>
          </cell>
        </row>
        <row r="16735">
          <cell r="B16735" t="str">
            <v>Foxiphalus xiximeus</v>
          </cell>
        </row>
        <row r="16736">
          <cell r="B16736" t="str">
            <v>Fragaria</v>
          </cell>
        </row>
        <row r="16737">
          <cell r="B16737" t="str">
            <v>Fragaria vesca</v>
          </cell>
        </row>
        <row r="16738">
          <cell r="B16738" t="str">
            <v>Fragaria virginiana</v>
          </cell>
        </row>
        <row r="16739">
          <cell r="B16739" t="str">
            <v>Fragilaria</v>
          </cell>
        </row>
        <row r="16740">
          <cell r="B16740" t="str">
            <v>Fragilaria acidobiontica</v>
          </cell>
        </row>
        <row r="16741">
          <cell r="B16741" t="str">
            <v>Fragilaria acutirostrata</v>
          </cell>
        </row>
        <row r="16742">
          <cell r="B16742" t="str">
            <v>Fragilaria alpestris</v>
          </cell>
        </row>
        <row r="16743">
          <cell r="B16743" t="str">
            <v>Fragilaria amphicelaphaloides</v>
          </cell>
        </row>
        <row r="16744">
          <cell r="B16744" t="str">
            <v>Fragilaria amphicephala</v>
          </cell>
        </row>
        <row r="16745">
          <cell r="B16745" t="str">
            <v>Fragilaria atomus</v>
          </cell>
        </row>
        <row r="16746">
          <cell r="B16746" t="str">
            <v>Fragilaria austriaca</v>
          </cell>
        </row>
        <row r="16747">
          <cell r="B16747" t="str">
            <v>Fragilaria berolinensis</v>
          </cell>
        </row>
        <row r="16748">
          <cell r="B16748" t="str">
            <v>Fragilaria bicapitata***retired***use Fragilariforma bicapitata</v>
          </cell>
        </row>
        <row r="16749">
          <cell r="B16749" t="str">
            <v>Fragilaria biceps</v>
          </cell>
        </row>
        <row r="16750">
          <cell r="B16750" t="str">
            <v>Fragilaria bidens</v>
          </cell>
        </row>
        <row r="16751">
          <cell r="B16751" t="str">
            <v>Fragilaria brevistriata</v>
          </cell>
        </row>
        <row r="16752">
          <cell r="B16752" t="str">
            <v>Fragilaria brevistriata var. inflata***retired***use Pseudostaurosira brevistriata var. inflata</v>
          </cell>
        </row>
        <row r="16753">
          <cell r="B16753" t="str">
            <v>Fragilaria brevistriata var. trigona</v>
          </cell>
        </row>
        <row r="16754">
          <cell r="B16754" t="str">
            <v>Fragilaria capensis</v>
          </cell>
        </row>
        <row r="16755">
          <cell r="B16755" t="str">
            <v>Fragilaria capucina</v>
          </cell>
        </row>
        <row r="16756">
          <cell r="B16756" t="str">
            <v>Fragilaria capucina var. amphicephala</v>
          </cell>
        </row>
        <row r="16757">
          <cell r="B16757" t="str">
            <v>Fragilaria capucina var. capitellata</v>
          </cell>
        </row>
        <row r="16758">
          <cell r="B16758" t="str">
            <v>Fragilaria capucina var. fragilarioides</v>
          </cell>
        </row>
        <row r="16759">
          <cell r="B16759" t="str">
            <v>Fragilaria capucina var. gracilis</v>
          </cell>
        </row>
        <row r="16760">
          <cell r="B16760" t="str">
            <v>Fragilaria capucina var. lanceolata</v>
          </cell>
        </row>
        <row r="16761">
          <cell r="B16761" t="str">
            <v>Fragilaria capucina var. mesolepta</v>
          </cell>
        </row>
        <row r="16762">
          <cell r="B16762" t="str">
            <v>Fragilaria capucina var. perminuta</v>
          </cell>
        </row>
        <row r="16763">
          <cell r="B16763" t="str">
            <v>Fragilaria capucina var. rumpens</v>
          </cell>
        </row>
        <row r="16764">
          <cell r="B16764" t="str">
            <v>Fragilaria capucina var. vaucheriae</v>
          </cell>
        </row>
        <row r="16765">
          <cell r="B16765" t="str">
            <v>Fragilaria constricta var. constricta***retired***use Fragilariforma constricta</v>
          </cell>
        </row>
        <row r="16766">
          <cell r="B16766" t="str">
            <v>Fragilaria constricta***retired***use Fragilariforma constricta</v>
          </cell>
        </row>
        <row r="16767">
          <cell r="B16767" t="str">
            <v>Fragilaria construens var. binodis</v>
          </cell>
        </row>
        <row r="16768">
          <cell r="B16768" t="str">
            <v>Fragilaria construens var. exigua</v>
          </cell>
        </row>
        <row r="16769">
          <cell r="B16769" t="str">
            <v>Fragilaria construens var. javanica</v>
          </cell>
        </row>
        <row r="16770">
          <cell r="B16770" t="str">
            <v>Fragilaria construens var. minuta</v>
          </cell>
        </row>
        <row r="16771">
          <cell r="B16771" t="str">
            <v>Fragilaria construens var. pumila</v>
          </cell>
        </row>
        <row r="16772">
          <cell r="B16772" t="str">
            <v>Fragilaria construens var. subsalina***retired***use Staurosira construens f. subsalina</v>
          </cell>
        </row>
        <row r="16773">
          <cell r="B16773" t="str">
            <v>Fragilaria construens var. venter***retired***use Staurosira construens var. venter</v>
          </cell>
        </row>
        <row r="16774">
          <cell r="B16774" t="str">
            <v>Fragilaria construens***retired***use Staurosira construens</v>
          </cell>
        </row>
        <row r="16775">
          <cell r="B16775" t="str">
            <v>Fragilaria crotonensis</v>
          </cell>
        </row>
        <row r="16776">
          <cell r="B16776" t="str">
            <v>Fragilaria crotonensis var. oregona</v>
          </cell>
        </row>
        <row r="16777">
          <cell r="B16777" t="str">
            <v>Fragilaria cyclopum</v>
          </cell>
        </row>
        <row r="16778">
          <cell r="B16778" t="str">
            <v>Fragilaria delicatissima</v>
          </cell>
        </row>
        <row r="16779">
          <cell r="B16779" t="str">
            <v>Fragilaria dilatata</v>
          </cell>
        </row>
        <row r="16780">
          <cell r="B16780" t="str">
            <v>Fragilaria distans</v>
          </cell>
        </row>
        <row r="16781">
          <cell r="B16781" t="str">
            <v>Fragilaria elliptica</v>
          </cell>
        </row>
        <row r="16782">
          <cell r="B16782" t="str">
            <v>Fragilaria exigua</v>
          </cell>
        </row>
        <row r="16783">
          <cell r="B16783" t="str">
            <v>Fragilaria famelica</v>
          </cell>
        </row>
        <row r="16784">
          <cell r="B16784" t="str">
            <v>Fragilaria fonticola</v>
          </cell>
        </row>
        <row r="16785">
          <cell r="B16785" t="str">
            <v>Fragilaria germainii</v>
          </cell>
        </row>
        <row r="16786">
          <cell r="B16786" t="str">
            <v>Fragilaria goulardii</v>
          </cell>
        </row>
        <row r="16787">
          <cell r="B16787" t="str">
            <v>Fragilaria gracilis</v>
          </cell>
        </row>
        <row r="16788">
          <cell r="B16788" t="str">
            <v>Fragilaria gracillima</v>
          </cell>
        </row>
        <row r="16789">
          <cell r="B16789" t="str">
            <v>Fragilaria grunowii</v>
          </cell>
        </row>
        <row r="16790">
          <cell r="B16790" t="str">
            <v>Fragilaria heideni</v>
          </cell>
        </row>
        <row r="16791">
          <cell r="B16791" t="str">
            <v>Fragilaria heidenii</v>
          </cell>
        </row>
        <row r="16792">
          <cell r="B16792" t="str">
            <v>Fragilaria hyalina</v>
          </cell>
        </row>
        <row r="16793">
          <cell r="B16793" t="str">
            <v>Fragilaria incognita</v>
          </cell>
        </row>
        <row r="16794">
          <cell r="B16794" t="str">
            <v>Fragilaria inflata</v>
          </cell>
        </row>
        <row r="16795">
          <cell r="B16795" t="str">
            <v>Fragilaria intermedia</v>
          </cell>
        </row>
        <row r="16796">
          <cell r="B16796" t="str">
            <v>Fragilaria intermedia var. fallax</v>
          </cell>
        </row>
        <row r="16797">
          <cell r="B16797" t="str">
            <v>Fragilaria lapponica***retired***use Staurosirella lapponica</v>
          </cell>
        </row>
        <row r="16798">
          <cell r="B16798" t="str">
            <v>Fragilaria leptostauron var. dubia***retired***use Staurosirella leptostauron var. dubia</v>
          </cell>
        </row>
        <row r="16799">
          <cell r="B16799" t="str">
            <v>Fragilaria leptostauron var. rhomboides</v>
          </cell>
        </row>
        <row r="16800">
          <cell r="B16800" t="str">
            <v>Fragilaria leptostauron***retired***use Staurosirella leptostauron</v>
          </cell>
        </row>
        <row r="16801">
          <cell r="B16801" t="str">
            <v>Fragilaria longifusiformis</v>
          </cell>
        </row>
        <row r="16802">
          <cell r="B16802" t="str">
            <v>Fragilaria mesolepta</v>
          </cell>
        </row>
        <row r="16803">
          <cell r="B16803" t="str">
            <v>Fragilaria microstriata</v>
          </cell>
        </row>
        <row r="16804">
          <cell r="B16804" t="str">
            <v>Fragilaria nanana</v>
          </cell>
        </row>
        <row r="16805">
          <cell r="B16805" t="str">
            <v>Fragilaria neoproducta</v>
          </cell>
        </row>
        <row r="16806">
          <cell r="B16806" t="str">
            <v>Fragilaria nitzschioides</v>
          </cell>
        </row>
        <row r="16807">
          <cell r="B16807" t="str">
            <v>Fragilaria oldenburgioides</v>
          </cell>
        </row>
        <row r="16808">
          <cell r="B16808" t="str">
            <v>Fragilaria pararumpens</v>
          </cell>
        </row>
        <row r="16809">
          <cell r="B16809" t="str">
            <v>Fragilaria pectinalis</v>
          </cell>
        </row>
        <row r="16810">
          <cell r="B16810" t="str">
            <v>Fragilaria perminuta</v>
          </cell>
        </row>
        <row r="16811">
          <cell r="B16811" t="str">
            <v>Fragilaria pinnata var. acuminata</v>
          </cell>
        </row>
        <row r="16812">
          <cell r="B16812" t="str">
            <v>Fragilaria pinnata var. intercedens***retired***use Staurosirella pinnata var. intercedens</v>
          </cell>
        </row>
        <row r="16813">
          <cell r="B16813" t="str">
            <v>Fragilaria pinnata var. lancettula***retired***use Staurosirella pinnata var. lancettula</v>
          </cell>
        </row>
        <row r="16814">
          <cell r="B16814" t="str">
            <v>Fragilaria pinnata var. ventriculosa</v>
          </cell>
        </row>
        <row r="16815">
          <cell r="B16815" t="str">
            <v>Fragilaria pinnata***retired***use Staurosirella pinnata</v>
          </cell>
        </row>
        <row r="16816">
          <cell r="B16816" t="str">
            <v>Fragilaria pseudoconstruens</v>
          </cell>
        </row>
        <row r="16817">
          <cell r="B16817" t="str">
            <v>Fragilaria radians</v>
          </cell>
        </row>
        <row r="16818">
          <cell r="B16818" t="str">
            <v>Fragilaria recapitellata</v>
          </cell>
        </row>
        <row r="16819">
          <cell r="B16819" t="str">
            <v>Fragilaria rhabdosoma</v>
          </cell>
        </row>
        <row r="16820">
          <cell r="B16820" t="str">
            <v>Fragilaria rinoi</v>
          </cell>
        </row>
        <row r="16821">
          <cell r="B16821" t="str">
            <v>Fragilaria robusta</v>
          </cell>
        </row>
        <row r="16822">
          <cell r="B16822" t="str">
            <v>Fragilaria rumpens</v>
          </cell>
        </row>
        <row r="16823">
          <cell r="B16823" t="str">
            <v>Fragilaria sepes</v>
          </cell>
        </row>
        <row r="16824">
          <cell r="B16824" t="str">
            <v>Fragilaria socia</v>
          </cell>
        </row>
        <row r="16825">
          <cell r="B16825" t="str">
            <v>Fragilaria suboldenburgiana</v>
          </cell>
        </row>
        <row r="16826">
          <cell r="B16826" t="str">
            <v>Fragilaria subsalina</v>
          </cell>
        </row>
        <row r="16827">
          <cell r="B16827" t="str">
            <v>Fragilaria synegrotesca</v>
          </cell>
        </row>
        <row r="16828">
          <cell r="B16828" t="str">
            <v>Fragilaria tenera</v>
          </cell>
        </row>
        <row r="16829">
          <cell r="B16829" t="str">
            <v>Fragilaria tenuistriata</v>
          </cell>
        </row>
        <row r="16830">
          <cell r="B16830" t="str">
            <v>Fragilaria utermoehlii</v>
          </cell>
        </row>
        <row r="16831">
          <cell r="B16831" t="str">
            <v>Fragilaria vaucheriae</v>
          </cell>
        </row>
        <row r="16832">
          <cell r="B16832" t="str">
            <v>Fragilaria vaucheriae capitellata***retired***use Fragilaria vaucheriae var. capitellata</v>
          </cell>
        </row>
        <row r="16833">
          <cell r="B16833" t="str">
            <v>Fragilaria vaucheriae var. capitellata</v>
          </cell>
        </row>
        <row r="16834">
          <cell r="B16834" t="str">
            <v>Fragilaria virescens***retired***use Fragilariforma virescens</v>
          </cell>
        </row>
        <row r="16835">
          <cell r="B16835" t="str">
            <v>Fragilaria zeilleri</v>
          </cell>
        </row>
        <row r="16836">
          <cell r="B16836" t="str">
            <v>Fragilaria zeilleri var. elliptica</v>
          </cell>
        </row>
        <row r="16837">
          <cell r="B16837" t="str">
            <v>Fragilaria zeilleri var. elliptica Gasse</v>
          </cell>
        </row>
        <row r="16838">
          <cell r="B16838" t="str">
            <v>Fragilariaceae</v>
          </cell>
        </row>
        <row r="16839">
          <cell r="B16839" t="str">
            <v>Fragilariales</v>
          </cell>
        </row>
        <row r="16840">
          <cell r="B16840" t="str">
            <v>Fragilariforma</v>
          </cell>
        </row>
        <row r="16841">
          <cell r="B16841" t="str">
            <v>Fragilariforma acidobiontica</v>
          </cell>
        </row>
        <row r="16842">
          <cell r="B16842" t="str">
            <v>Fragilariforma bicapitata</v>
          </cell>
        </row>
        <row r="16843">
          <cell r="B16843" t="str">
            <v>Fragilariforma constricta</v>
          </cell>
        </row>
        <row r="16844">
          <cell r="B16844" t="str">
            <v>Fragilariforma constricta f. stricta</v>
          </cell>
        </row>
        <row r="16845">
          <cell r="B16845" t="str">
            <v>Fragilariforma constricta var. trinodis</v>
          </cell>
        </row>
        <row r="16846">
          <cell r="B16846" t="str">
            <v>Fragilariforma exiguiformis</v>
          </cell>
        </row>
        <row r="16847">
          <cell r="B16847" t="str">
            <v>Fragilariforma floridana</v>
          </cell>
        </row>
        <row r="16848">
          <cell r="B16848" t="str">
            <v>Fragilariforma horstii</v>
          </cell>
        </row>
        <row r="16849">
          <cell r="B16849" t="str">
            <v>Fragilariforma hungarica</v>
          </cell>
        </row>
        <row r="16850">
          <cell r="B16850" t="str">
            <v>Fragilariforma hungarica var. tumida</v>
          </cell>
        </row>
        <row r="16851">
          <cell r="B16851" t="str">
            <v>Fragilariforma lata</v>
          </cell>
        </row>
        <row r="16852">
          <cell r="B16852" t="str">
            <v>Fragilariforma marylandica</v>
          </cell>
        </row>
        <row r="16853">
          <cell r="B16853" t="str">
            <v>Fragilariforma nitzschioides</v>
          </cell>
        </row>
        <row r="16854">
          <cell r="B16854" t="str">
            <v>Fragilariforma polygonata</v>
          </cell>
        </row>
        <row r="16855">
          <cell r="B16855" t="str">
            <v>Fragilariforma spinulosa</v>
          </cell>
        </row>
        <row r="16856">
          <cell r="B16856" t="str">
            <v>Fragilariforma virescens</v>
          </cell>
        </row>
        <row r="16857">
          <cell r="B16857" t="str">
            <v>Fragilariforma virescens var. capitata</v>
          </cell>
        </row>
        <row r="16858">
          <cell r="B16858" t="str">
            <v>Fragilariophycidae</v>
          </cell>
        </row>
        <row r="16859">
          <cell r="B16859" t="str">
            <v>Fragum mundum</v>
          </cell>
        </row>
        <row r="16860">
          <cell r="B16860" t="str">
            <v>Franceia</v>
          </cell>
        </row>
        <row r="16861">
          <cell r="B16861" t="str">
            <v>Franceia droescheri</v>
          </cell>
        </row>
        <row r="16862">
          <cell r="B16862" t="str">
            <v>Franceia ovalis</v>
          </cell>
        </row>
        <row r="16863">
          <cell r="B16863" t="str">
            <v>Franceia tuberculata</v>
          </cell>
        </row>
        <row r="16864">
          <cell r="B16864" t="str">
            <v>Frangula alnus***retired***use Rhamnus frangula</v>
          </cell>
        </row>
        <row r="16865">
          <cell r="B16865" t="str">
            <v>Frangula californica ssp. californica***retired***use Rhamnus californica ssp. californica</v>
          </cell>
        </row>
        <row r="16866">
          <cell r="B16866" t="str">
            <v>Frangula caroliniana***retired***use Rhamnus caroliniana</v>
          </cell>
        </row>
        <row r="16867">
          <cell r="B16867" t="str">
            <v>Frangula purshiana***retired***use Rhamnus purshiana</v>
          </cell>
        </row>
        <row r="16868">
          <cell r="B16868" t="str">
            <v>Frangula***retired***use Rhamnus</v>
          </cell>
        </row>
        <row r="16869">
          <cell r="B16869" t="str">
            <v>Frankenia salina</v>
          </cell>
        </row>
        <row r="16870">
          <cell r="B16870" t="str">
            <v>Frasera speciosa</v>
          </cell>
        </row>
        <row r="16871">
          <cell r="B16871" t="str">
            <v>Fraxinus</v>
          </cell>
        </row>
        <row r="16872">
          <cell r="B16872" t="str">
            <v>Fraxinus americana</v>
          </cell>
        </row>
        <row r="16873">
          <cell r="B16873" t="str">
            <v>Fraxinus caroliniana</v>
          </cell>
        </row>
        <row r="16874">
          <cell r="B16874" t="str">
            <v>Fraxinus nigra</v>
          </cell>
        </row>
        <row r="16875">
          <cell r="B16875" t="str">
            <v>Fraxinus pennsylvanica</v>
          </cell>
        </row>
        <row r="16876">
          <cell r="B16876" t="str">
            <v>Fraxinus profunda</v>
          </cell>
        </row>
        <row r="16877">
          <cell r="B16877" t="str">
            <v>Fraxinus quadrangulata</v>
          </cell>
        </row>
        <row r="16878">
          <cell r="B16878" t="str">
            <v>Fredericella</v>
          </cell>
        </row>
        <row r="16879">
          <cell r="B16879" t="str">
            <v>Fredericella australiensis</v>
          </cell>
        </row>
        <row r="16880">
          <cell r="B16880" t="str">
            <v>Fredericella sultana</v>
          </cell>
        </row>
        <row r="16881">
          <cell r="B16881" t="str">
            <v>Fredericellidae</v>
          </cell>
        </row>
        <row r="16882">
          <cell r="B16882" t="str">
            <v>Frenesia</v>
          </cell>
        </row>
        <row r="16883">
          <cell r="B16883" t="str">
            <v>Frenesia difficilis</v>
          </cell>
        </row>
        <row r="16884">
          <cell r="B16884" t="str">
            <v>Frenesia missa</v>
          </cell>
        </row>
        <row r="16885">
          <cell r="B16885" t="str">
            <v>Fridericia</v>
          </cell>
        </row>
        <row r="16886">
          <cell r="B16886" t="str">
            <v>Frigidoalvania cruenta</v>
          </cell>
        </row>
        <row r="16887">
          <cell r="B16887" t="str">
            <v>Frisonia</v>
          </cell>
        </row>
        <row r="16888">
          <cell r="B16888" t="str">
            <v>Frisonia picticeps</v>
          </cell>
        </row>
        <row r="16889">
          <cell r="B16889" t="str">
            <v>Fritillaria (Fritillaridae)</v>
          </cell>
        </row>
        <row r="16890">
          <cell r="B16890" t="str">
            <v>Fritillaria (Liliaceae)</v>
          </cell>
        </row>
        <row r="16891">
          <cell r="B16891" t="str">
            <v>Fritillaria borealis</v>
          </cell>
        </row>
        <row r="16892">
          <cell r="B16892" t="str">
            <v>Frontilabrus</v>
          </cell>
        </row>
        <row r="16893">
          <cell r="B16893" t="str">
            <v>Frontilabrus caeruleus</v>
          </cell>
        </row>
        <row r="16894">
          <cell r="B16894" t="str">
            <v>Frontipoda</v>
          </cell>
        </row>
        <row r="16895">
          <cell r="B16895" t="str">
            <v>Frontipoda americana</v>
          </cell>
        </row>
        <row r="16896">
          <cell r="B16896" t="str">
            <v>Frontipodopsidae</v>
          </cell>
        </row>
        <row r="16897">
          <cell r="B16897" t="str">
            <v>Frontipodopsis</v>
          </cell>
        </row>
        <row r="16898">
          <cell r="B16898" t="str">
            <v>Frustulia</v>
          </cell>
        </row>
        <row r="16899">
          <cell r="B16899" t="str">
            <v>Frustulia amosseana</v>
          </cell>
        </row>
        <row r="16900">
          <cell r="B16900" t="str">
            <v>Frustulia amphipleuroides</v>
          </cell>
        </row>
        <row r="16901">
          <cell r="B16901" t="str">
            <v>Frustulia asiatica</v>
          </cell>
        </row>
        <row r="16902">
          <cell r="B16902" t="str">
            <v>Frustulia bahlsii</v>
          </cell>
        </row>
        <row r="16903">
          <cell r="B16903" t="str">
            <v>Frustulia capitata</v>
          </cell>
        </row>
        <row r="16904">
          <cell r="B16904" t="str">
            <v>Frustulia crassinervia</v>
          </cell>
        </row>
        <row r="16905">
          <cell r="B16905" t="str">
            <v>Frustulia creuzburgensis</v>
          </cell>
        </row>
        <row r="16906">
          <cell r="B16906" t="str">
            <v>Frustulia erifuga</v>
          </cell>
        </row>
        <row r="16907">
          <cell r="B16907" t="str">
            <v>Frustulia inculta</v>
          </cell>
        </row>
        <row r="16908">
          <cell r="B16908" t="str">
            <v>Frustulia krammeri</v>
          </cell>
        </row>
        <row r="16909">
          <cell r="B16909" t="str">
            <v>Frustulia lange-bertalotii</v>
          </cell>
        </row>
        <row r="16910">
          <cell r="B16910" t="str">
            <v>Frustulia latita</v>
          </cell>
        </row>
        <row r="16911">
          <cell r="B16911" t="str">
            <v>Frustulia neomundana</v>
          </cell>
        </row>
        <row r="16912">
          <cell r="B16912" t="str">
            <v>Frustulia pseudomagaliesmontana</v>
          </cell>
        </row>
        <row r="16913">
          <cell r="B16913" t="str">
            <v>Frustulia quadrisinuata</v>
          </cell>
        </row>
        <row r="16914">
          <cell r="B16914" t="str">
            <v>Frustulia rexii</v>
          </cell>
        </row>
        <row r="16915">
          <cell r="B16915" t="str">
            <v>Frustulia rhomboides</v>
          </cell>
        </row>
        <row r="16916">
          <cell r="B16916" t="str">
            <v>Frustulia rhomboides capitata</v>
          </cell>
        </row>
        <row r="16917">
          <cell r="B16917" t="str">
            <v>Frustulia rhomboides f. capitata</v>
          </cell>
        </row>
        <row r="16918">
          <cell r="B16918" t="str">
            <v>Frustulia rhomboides var. amphipleuroides</v>
          </cell>
        </row>
        <row r="16919">
          <cell r="B16919" t="str">
            <v>Frustulia rhomboides var. capitata</v>
          </cell>
        </row>
        <row r="16920">
          <cell r="B16920" t="str">
            <v>Frustulia rhomboides var. crassinervia</v>
          </cell>
        </row>
        <row r="16921">
          <cell r="B16921" t="str">
            <v>Frustulia rhomboides var. saxonica***retired***use Frustulia saxonica</v>
          </cell>
        </row>
        <row r="16922">
          <cell r="B16922" t="str">
            <v>Frustulia saxonica</v>
          </cell>
        </row>
        <row r="16923">
          <cell r="B16923" t="str">
            <v>Frustulia soror</v>
          </cell>
        </row>
        <row r="16924">
          <cell r="B16924" t="str">
            <v>Frustulia spicula</v>
          </cell>
        </row>
        <row r="16925">
          <cell r="B16925" t="str">
            <v>Frustulia viridula</v>
          </cell>
        </row>
        <row r="16926">
          <cell r="B16926" t="str">
            <v>Frustulia vulgaris</v>
          </cell>
        </row>
        <row r="16927">
          <cell r="B16927" t="str">
            <v>Frustulia vulgaris var. muscosa</v>
          </cell>
        </row>
        <row r="16928">
          <cell r="B16928" t="str">
            <v>Frustulia weinholdii</v>
          </cell>
        </row>
        <row r="16929">
          <cell r="B16929" t="str">
            <v>Fucomimus mus</v>
          </cell>
        </row>
        <row r="16930">
          <cell r="B16930" t="str">
            <v>Fuirena</v>
          </cell>
        </row>
        <row r="16931">
          <cell r="B16931" t="str">
            <v>Fuirena breviseta</v>
          </cell>
        </row>
        <row r="16932">
          <cell r="B16932" t="str">
            <v>Fuirena scirpoidea</v>
          </cell>
        </row>
        <row r="16933">
          <cell r="B16933" t="str">
            <v>Fulica americana</v>
          </cell>
        </row>
        <row r="16934">
          <cell r="B16934" t="str">
            <v>Fumonta</v>
          </cell>
        </row>
        <row r="16935">
          <cell r="B16935" t="str">
            <v>Funaria (Funariaceae)</v>
          </cell>
        </row>
        <row r="16936">
          <cell r="B16936" t="str">
            <v>Funaria (Leptonchidae)</v>
          </cell>
        </row>
        <row r="16937">
          <cell r="B16937" t="str">
            <v>Funastrum clausum</v>
          </cell>
        </row>
        <row r="16938">
          <cell r="B16938" t="str">
            <v>Fundulidae</v>
          </cell>
        </row>
        <row r="16939">
          <cell r="B16939" t="str">
            <v>Fundulopanchax filamentosus</v>
          </cell>
        </row>
        <row r="16940">
          <cell r="B16940" t="str">
            <v>Fundulopanchax gardneri</v>
          </cell>
        </row>
        <row r="16941">
          <cell r="B16941" t="str">
            <v>Fundulopanchax gularis</v>
          </cell>
        </row>
        <row r="16942">
          <cell r="B16942" t="str">
            <v>Fundulopanchax marmoratus</v>
          </cell>
        </row>
        <row r="16943">
          <cell r="B16943" t="str">
            <v>Fundulopanchax mirabilis</v>
          </cell>
        </row>
        <row r="16944">
          <cell r="B16944" t="str">
            <v>Fundulopanchax oeseri</v>
          </cell>
        </row>
        <row r="16945">
          <cell r="B16945" t="str">
            <v>Fundulopanchax puerzli</v>
          </cell>
        </row>
        <row r="16946">
          <cell r="B16946" t="str">
            <v>Fundulopanchax sjostedti</v>
          </cell>
        </row>
        <row r="16947">
          <cell r="B16947" t="str">
            <v>Fundulopanchax walkeri</v>
          </cell>
        </row>
        <row r="16948">
          <cell r="B16948" t="str">
            <v>Fundulosoma***retired***use Nothobranchius</v>
          </cell>
        </row>
        <row r="16949">
          <cell r="B16949" t="str">
            <v>Fundulus</v>
          </cell>
        </row>
        <row r="16950">
          <cell r="B16950" t="str">
            <v>Fundulus albolineatus</v>
          </cell>
        </row>
        <row r="16951">
          <cell r="B16951" t="str">
            <v>Fundulus auroguttatus***retired***use Fundulus cingulatus</v>
          </cell>
        </row>
        <row r="16952">
          <cell r="B16952" t="str">
            <v>Fundulus bifax</v>
          </cell>
        </row>
        <row r="16953">
          <cell r="B16953" t="str">
            <v>Fundulus bivittatum***retired***use Aphyosemion bivittatum</v>
          </cell>
        </row>
        <row r="16954">
          <cell r="B16954" t="str">
            <v>Fundulus blairae</v>
          </cell>
        </row>
        <row r="16955">
          <cell r="B16955" t="str">
            <v>Fundulus catenatus</v>
          </cell>
        </row>
        <row r="16956">
          <cell r="B16956" t="str">
            <v>Fundulus chrysotus</v>
          </cell>
        </row>
        <row r="16957">
          <cell r="B16957" t="str">
            <v>Fundulus cingulatus</v>
          </cell>
        </row>
        <row r="16958">
          <cell r="B16958" t="str">
            <v>Fundulus confluentus</v>
          </cell>
        </row>
        <row r="16959">
          <cell r="B16959" t="str">
            <v>Fundulus diaphanus</v>
          </cell>
        </row>
        <row r="16960">
          <cell r="B16960" t="str">
            <v>Fundulus dispar</v>
          </cell>
        </row>
        <row r="16961">
          <cell r="B16961" t="str">
            <v>Fundulus dispar blairae***retired***use Fundulus blairae</v>
          </cell>
        </row>
        <row r="16962">
          <cell r="B16962" t="str">
            <v>Fundulus dispar dispar</v>
          </cell>
        </row>
        <row r="16963">
          <cell r="B16963" t="str">
            <v>Fundulus escambiae</v>
          </cell>
        </row>
        <row r="16964">
          <cell r="B16964" t="str">
            <v>Fundulus euryzonus</v>
          </cell>
        </row>
        <row r="16965">
          <cell r="B16965" t="str">
            <v>Fundulus fuscus***retired***use Umbra pygmaea</v>
          </cell>
        </row>
        <row r="16966">
          <cell r="B16966" t="str">
            <v>Fundulus gardneri***retired***use Fundulopanchax gardneri</v>
          </cell>
        </row>
        <row r="16967">
          <cell r="B16967" t="str">
            <v>Fundulus grandis</v>
          </cell>
        </row>
        <row r="16968">
          <cell r="B16968" t="str">
            <v>Fundulus guentheri***retired***use Nothobranchius guentheri</v>
          </cell>
        </row>
        <row r="16969">
          <cell r="B16969" t="str">
            <v>Fundulus heteroclitus</v>
          </cell>
        </row>
        <row r="16970">
          <cell r="B16970" t="str">
            <v>Fundulus jenkinsi</v>
          </cell>
        </row>
        <row r="16971">
          <cell r="B16971" t="str">
            <v>Fundulus julisia</v>
          </cell>
        </row>
        <row r="16972">
          <cell r="B16972" t="str">
            <v>Fundulus kansae</v>
          </cell>
        </row>
        <row r="16973">
          <cell r="B16973" t="str">
            <v>Fundulus lineolatus</v>
          </cell>
        </row>
        <row r="16974">
          <cell r="B16974" t="str">
            <v>Fundulus luciae</v>
          </cell>
        </row>
        <row r="16975">
          <cell r="B16975" t="str">
            <v>Fundulus majalis</v>
          </cell>
        </row>
        <row r="16976">
          <cell r="B16976" t="str">
            <v>Fundulus notatus</v>
          </cell>
        </row>
        <row r="16977">
          <cell r="B16977" t="str">
            <v>Fundulus notti</v>
          </cell>
        </row>
        <row r="16978">
          <cell r="B16978" t="str">
            <v>Fundulus nottii***retired***use Fundulus notti</v>
          </cell>
        </row>
        <row r="16979">
          <cell r="B16979" t="str">
            <v>Fundulus ocellaris***retired***use Fundulus confluentus</v>
          </cell>
        </row>
        <row r="16980">
          <cell r="B16980" t="str">
            <v>Fundulus olivaceus</v>
          </cell>
        </row>
        <row r="16981">
          <cell r="B16981" t="str">
            <v>Fundulus palmqvisti***retired***use Nothobranchius palmqvisti</v>
          </cell>
        </row>
        <row r="16982">
          <cell r="B16982" t="str">
            <v>Fundulus parvipinnis</v>
          </cell>
        </row>
        <row r="16983">
          <cell r="B16983" t="str">
            <v>Fundulus pulvereus</v>
          </cell>
        </row>
        <row r="16984">
          <cell r="B16984" t="str">
            <v>Fundulus rathbuni</v>
          </cell>
        </row>
        <row r="16985">
          <cell r="B16985" t="str">
            <v>Fundulus rubrifrons***retired***use Fundulus cingulatus</v>
          </cell>
        </row>
        <row r="16986">
          <cell r="B16986" t="str">
            <v>Fundulus sciadicus</v>
          </cell>
        </row>
        <row r="16987">
          <cell r="B16987" t="str">
            <v>Fundulus seminolis</v>
          </cell>
        </row>
        <row r="16988">
          <cell r="B16988" t="str">
            <v>Fundulus similis</v>
          </cell>
        </row>
        <row r="16989">
          <cell r="B16989" t="str">
            <v>Fundulus stellifer***retired***use Fundulus stellifera</v>
          </cell>
        </row>
        <row r="16990">
          <cell r="B16990" t="str">
            <v>Fundulus stellifera</v>
          </cell>
        </row>
        <row r="16991">
          <cell r="B16991" t="str">
            <v>Fundulus waccamensis</v>
          </cell>
        </row>
        <row r="16992">
          <cell r="B16992" t="str">
            <v>Fundulus zebrinus</v>
          </cell>
        </row>
        <row r="16993">
          <cell r="B16993" t="str">
            <v>Funduslus palmqvisti***retired***use Nothobranchius palmqvisti</v>
          </cell>
        </row>
        <row r="16994">
          <cell r="B16994" t="str">
            <v>Fungi</v>
          </cell>
        </row>
        <row r="16995">
          <cell r="B16995" t="str">
            <v>Fur macki***retired***use Furgaleus macki</v>
          </cell>
        </row>
        <row r="16996">
          <cell r="B16996" t="str">
            <v>Fur ventralis***retired***use Furgaleus macki</v>
          </cell>
        </row>
        <row r="16997">
          <cell r="B16997" t="str">
            <v>Fur***retired***use Furgaleus</v>
          </cell>
        </row>
        <row r="16998">
          <cell r="B16998" t="str">
            <v>Furcaria cyanea***retired***use Chromis cyanea</v>
          </cell>
        </row>
        <row r="16999">
          <cell r="B16999" t="str">
            <v>Furcaria puncta***retired***use Chromis multilineata</v>
          </cell>
        </row>
        <row r="17000">
          <cell r="B17000" t="str">
            <v>Furcatergalia</v>
          </cell>
        </row>
        <row r="17001">
          <cell r="B17001" t="str">
            <v>Furcoppia dentata (Furcoppia (Furcoppia))</v>
          </cell>
        </row>
        <row r="17002">
          <cell r="B17002" t="str">
            <v>Furcoppia dentata (Furcoppia (Mexicoppia))</v>
          </cell>
        </row>
        <row r="17003">
          <cell r="B17003" t="str">
            <v>Furcoppia dentata***retired***use Furcoppia dentata (Furcoppia (Mexicoppia)) or (Furcoppia (Furcoppia))</v>
          </cell>
        </row>
        <row r="17004">
          <cell r="B17004" t="str">
            <v>Furgaleus</v>
          </cell>
        </row>
        <row r="17005">
          <cell r="B17005" t="str">
            <v>Furgaleus macki</v>
          </cell>
        </row>
        <row r="17006">
          <cell r="B17006" t="str">
            <v>Furgaleus ventralis***retired***use Furgaleus macki</v>
          </cell>
        </row>
        <row r="17007">
          <cell r="B17007" t="str">
            <v>Fusconaia</v>
          </cell>
        </row>
        <row r="17008">
          <cell r="B17008" t="str">
            <v>Fusconaia barnesiana</v>
          </cell>
        </row>
        <row r="17009">
          <cell r="B17009" t="str">
            <v>Fusconaia cerina</v>
          </cell>
        </row>
        <row r="17010">
          <cell r="B17010" t="str">
            <v>Fusconaia cuneolus</v>
          </cell>
        </row>
        <row r="17011">
          <cell r="B17011" t="str">
            <v>Fusconaia ebena</v>
          </cell>
        </row>
        <row r="17012">
          <cell r="B17012" t="str">
            <v>Fusconaia flava</v>
          </cell>
        </row>
        <row r="17013">
          <cell r="B17013" t="str">
            <v>Fusconaia subrotunda</v>
          </cell>
        </row>
        <row r="17014">
          <cell r="B17014" t="str">
            <v>Fusigobius</v>
          </cell>
        </row>
        <row r="17015">
          <cell r="B17015" t="str">
            <v>Fusigobius africanus***retired***use Fusigobius neophytus</v>
          </cell>
        </row>
        <row r="17016">
          <cell r="B17016" t="str">
            <v>Fusigobius neophytus</v>
          </cell>
        </row>
        <row r="17017">
          <cell r="B17017" t="str">
            <v>Fusinus</v>
          </cell>
        </row>
        <row r="17018">
          <cell r="B17018" t="str">
            <v>Fusinus barbarensis</v>
          </cell>
        </row>
        <row r="17019">
          <cell r="B17019" t="str">
            <v>Fusinus luteopictus</v>
          </cell>
        </row>
        <row r="17020">
          <cell r="B17020" t="str">
            <v>Fusitriton</v>
          </cell>
        </row>
        <row r="17021">
          <cell r="B17021" t="str">
            <v>Fusitriton oregonensis</v>
          </cell>
        </row>
        <row r="17022">
          <cell r="B17022" t="str">
            <v>Gadella</v>
          </cell>
        </row>
        <row r="17023">
          <cell r="B17023" t="str">
            <v>Gadella edelmanni</v>
          </cell>
        </row>
        <row r="17024">
          <cell r="B17024" t="str">
            <v>Gadella filifer</v>
          </cell>
        </row>
        <row r="17025">
          <cell r="B17025" t="str">
            <v>Gadella imberbis</v>
          </cell>
        </row>
        <row r="17026">
          <cell r="B17026" t="str">
            <v>Gadella jordani</v>
          </cell>
        </row>
        <row r="17027">
          <cell r="B17027" t="str">
            <v>Gadella maraldi</v>
          </cell>
        </row>
        <row r="17028">
          <cell r="B17028" t="str">
            <v>Gadella molokaiensis</v>
          </cell>
        </row>
        <row r="17029">
          <cell r="B17029" t="str">
            <v>Gadella norops</v>
          </cell>
        </row>
        <row r="17030">
          <cell r="B17030" t="str">
            <v>Gadella obscurus</v>
          </cell>
        </row>
        <row r="17031">
          <cell r="B17031" t="str">
            <v>Gadiculus</v>
          </cell>
        </row>
        <row r="17032">
          <cell r="B17032" t="str">
            <v>Gadiculus argenteus</v>
          </cell>
        </row>
        <row r="17033">
          <cell r="B17033" t="str">
            <v>Gadidae</v>
          </cell>
        </row>
        <row r="17034">
          <cell r="B17034" t="str">
            <v>Gadiformes</v>
          </cell>
        </row>
        <row r="17035">
          <cell r="B17035" t="str">
            <v>Gadila</v>
          </cell>
        </row>
        <row r="17036">
          <cell r="B17036" t="str">
            <v>Gadila aberrans</v>
          </cell>
        </row>
        <row r="17037">
          <cell r="B17037" t="str">
            <v>Gadinae</v>
          </cell>
        </row>
        <row r="17038">
          <cell r="B17038" t="str">
            <v>Gadoidei***retired***use Gadiformes</v>
          </cell>
        </row>
        <row r="17039">
          <cell r="B17039" t="str">
            <v>Gadomus</v>
          </cell>
        </row>
        <row r="17040">
          <cell r="B17040" t="str">
            <v>Gadomus aoteanus</v>
          </cell>
        </row>
        <row r="17041">
          <cell r="B17041" t="str">
            <v>Gadomus arcuatus</v>
          </cell>
        </row>
        <row r="17042">
          <cell r="B17042" t="str">
            <v>Gadomus capensis</v>
          </cell>
        </row>
        <row r="17043">
          <cell r="B17043" t="str">
            <v>Gadomus colletti</v>
          </cell>
        </row>
        <row r="17044">
          <cell r="B17044" t="str">
            <v>Gadomus denticulatus</v>
          </cell>
        </row>
        <row r="17045">
          <cell r="B17045" t="str">
            <v>Gadomus dispar</v>
          </cell>
        </row>
        <row r="17046">
          <cell r="B17046" t="str">
            <v>Gadomus filamentosus</v>
          </cell>
        </row>
        <row r="17047">
          <cell r="B17047" t="str">
            <v>Gadomus introniger</v>
          </cell>
        </row>
        <row r="17048">
          <cell r="B17048" t="str">
            <v>Gadomus longifilis</v>
          </cell>
        </row>
        <row r="17049">
          <cell r="B17049" t="str">
            <v>Gadomus magnifilis</v>
          </cell>
        </row>
        <row r="17050">
          <cell r="B17050" t="str">
            <v>Gadomus melanopterus</v>
          </cell>
        </row>
        <row r="17051">
          <cell r="B17051" t="str">
            <v>Gadomus multifilis</v>
          </cell>
        </row>
        <row r="17052">
          <cell r="B17052" t="str">
            <v>Gadomus pepperi</v>
          </cell>
        </row>
        <row r="17053">
          <cell r="B17053" t="str">
            <v>Gadopsidae***retired***use Percichthyidae</v>
          </cell>
        </row>
        <row r="17054">
          <cell r="B17054" t="str">
            <v>Gadopsis</v>
          </cell>
        </row>
        <row r="17055">
          <cell r="B17055" t="str">
            <v>Gadopsis marmoratus</v>
          </cell>
        </row>
        <row r="17056">
          <cell r="B17056" t="str">
            <v>Gadus</v>
          </cell>
        </row>
        <row r="17057">
          <cell r="B17057" t="str">
            <v>Gadus chalcogrammus</v>
          </cell>
        </row>
        <row r="17058">
          <cell r="B17058" t="str">
            <v>Gadus macrocephalus</v>
          </cell>
        </row>
        <row r="17059">
          <cell r="B17059" t="str">
            <v>Gadus morhua</v>
          </cell>
        </row>
        <row r="17060">
          <cell r="B17060" t="str">
            <v>Gadus morhua callarias</v>
          </cell>
        </row>
        <row r="17061">
          <cell r="B17061" t="str">
            <v>Gadus morhua kildinensis</v>
          </cell>
        </row>
        <row r="17062">
          <cell r="B17062" t="str">
            <v>Gadus morhua maris-albi***retired***use Gadus macrocephalus</v>
          </cell>
        </row>
        <row r="17063">
          <cell r="B17063" t="str">
            <v>Gadus morhua morhua</v>
          </cell>
        </row>
        <row r="17064">
          <cell r="B17064" t="str">
            <v>Gadus ogac</v>
          </cell>
        </row>
        <row r="17065">
          <cell r="B17065" t="str">
            <v>Gagata</v>
          </cell>
        </row>
        <row r="17066">
          <cell r="B17066" t="str">
            <v>Gaidropsarinae***retired***use Phycinae</v>
          </cell>
        </row>
        <row r="17067">
          <cell r="B17067" t="str">
            <v>Gaidropsarus</v>
          </cell>
        </row>
        <row r="17068">
          <cell r="B17068" t="str">
            <v>Gaidropsarus argentatus</v>
          </cell>
        </row>
        <row r="17069">
          <cell r="B17069" t="str">
            <v>Gaidropsarus biscayensis</v>
          </cell>
        </row>
        <row r="17070">
          <cell r="B17070" t="str">
            <v>Gaidropsarus capensis</v>
          </cell>
        </row>
        <row r="17071">
          <cell r="B17071" t="str">
            <v>Gaidropsarus ensis</v>
          </cell>
        </row>
        <row r="17072">
          <cell r="B17072" t="str">
            <v>Gaidropsarus granti</v>
          </cell>
        </row>
        <row r="17073">
          <cell r="B17073" t="str">
            <v>Gaidropsarus insularum</v>
          </cell>
        </row>
        <row r="17074">
          <cell r="B17074" t="str">
            <v>Gaidropsarus macrophthalmus</v>
          </cell>
        </row>
        <row r="17075">
          <cell r="B17075" t="str">
            <v>Gaidropsarus macropthalmus***retired***use Gaidropsarus macrophthalmus</v>
          </cell>
        </row>
        <row r="17076">
          <cell r="B17076" t="str">
            <v>Gaidropsarus mediterraneus</v>
          </cell>
        </row>
        <row r="17077">
          <cell r="B17077" t="str">
            <v>Gaidropsarus novaezealandiae</v>
          </cell>
        </row>
        <row r="17078">
          <cell r="B17078" t="str">
            <v>Gaidropsarus novaezelandiae***retired***use Gaidropsarus novaezealandiae</v>
          </cell>
        </row>
        <row r="17079">
          <cell r="B17079" t="str">
            <v>Gaidropsarus pacificus</v>
          </cell>
        </row>
        <row r="17080">
          <cell r="B17080" t="str">
            <v>Gaidropsarus pakhorukovi</v>
          </cell>
        </row>
        <row r="17081">
          <cell r="B17081" t="str">
            <v>Gaidropsarus parini</v>
          </cell>
        </row>
        <row r="17082">
          <cell r="B17082" t="str">
            <v>Gaidropsarus vulgaris</v>
          </cell>
        </row>
        <row r="17083">
          <cell r="B17083" t="str">
            <v>Gaillardia pulchella</v>
          </cell>
        </row>
        <row r="17084">
          <cell r="B17084" t="str">
            <v>Galactia</v>
          </cell>
        </row>
        <row r="17085">
          <cell r="B17085" t="str">
            <v>Galactia canescens</v>
          </cell>
        </row>
        <row r="17086">
          <cell r="B17086" t="str">
            <v>Galactia elliottii</v>
          </cell>
        </row>
        <row r="17087">
          <cell r="B17087" t="str">
            <v>Galactia longifolia</v>
          </cell>
        </row>
        <row r="17088">
          <cell r="B17088" t="str">
            <v>Galactia regularis</v>
          </cell>
        </row>
        <row r="17089">
          <cell r="B17089" t="str">
            <v>Galathea</v>
          </cell>
        </row>
        <row r="17090">
          <cell r="B17090" t="str">
            <v>Galatheidae</v>
          </cell>
        </row>
        <row r="17091">
          <cell r="B17091" t="str">
            <v>Galathowenia</v>
          </cell>
        </row>
        <row r="17092">
          <cell r="B17092" t="str">
            <v>Galathowenia oculata</v>
          </cell>
        </row>
        <row r="17093">
          <cell r="B17093" t="str">
            <v>Galathowenia piltzi</v>
          </cell>
        </row>
        <row r="17094">
          <cell r="B17094" t="str">
            <v>Galathowenia pygidialis</v>
          </cell>
        </row>
        <row r="17095">
          <cell r="B17095" t="str">
            <v>Galaxias</v>
          </cell>
        </row>
        <row r="17096">
          <cell r="B17096" t="str">
            <v>Galaxias anomalus</v>
          </cell>
        </row>
        <row r="17097">
          <cell r="B17097" t="str">
            <v>Galaxias argenteus</v>
          </cell>
        </row>
        <row r="17098">
          <cell r="B17098" t="str">
            <v>Galaxias auratus</v>
          </cell>
        </row>
        <row r="17099">
          <cell r="B17099" t="str">
            <v>Galaxias brevipinnis</v>
          </cell>
        </row>
        <row r="17100">
          <cell r="B17100" t="str">
            <v>Galaxias cobitinis</v>
          </cell>
        </row>
        <row r="17101">
          <cell r="B17101" t="str">
            <v>Galaxias depressiceps</v>
          </cell>
        </row>
        <row r="17102">
          <cell r="B17102" t="str">
            <v>Galaxias divergens</v>
          </cell>
        </row>
        <row r="17103">
          <cell r="B17103" t="str">
            <v>Galaxias eldoni</v>
          </cell>
        </row>
        <row r="17104">
          <cell r="B17104" t="str">
            <v>Galaxias fasciatus</v>
          </cell>
        </row>
        <row r="17105">
          <cell r="B17105" t="str">
            <v>Galaxias fontanus</v>
          </cell>
        </row>
        <row r="17106">
          <cell r="B17106" t="str">
            <v>Galaxias fuscus</v>
          </cell>
        </row>
        <row r="17107">
          <cell r="B17107" t="str">
            <v>Galaxias globiceps</v>
          </cell>
        </row>
        <row r="17108">
          <cell r="B17108" t="str">
            <v>Galaxias gollumoides</v>
          </cell>
        </row>
        <row r="17109">
          <cell r="B17109" t="str">
            <v>Galaxias gracilis</v>
          </cell>
        </row>
        <row r="17110">
          <cell r="B17110" t="str">
            <v>Galaxias johnstoni</v>
          </cell>
        </row>
        <row r="17111">
          <cell r="B17111" t="str">
            <v>Galaxias maculatus</v>
          </cell>
        </row>
        <row r="17112">
          <cell r="B17112" t="str">
            <v>Galaxias neocaledonicus</v>
          </cell>
        </row>
        <row r="17113">
          <cell r="B17113" t="str">
            <v>Galaxias niger</v>
          </cell>
        </row>
        <row r="17114">
          <cell r="B17114" t="str">
            <v>Galaxias occidentalis</v>
          </cell>
        </row>
        <row r="17115">
          <cell r="B17115" t="str">
            <v>Galaxias olidus</v>
          </cell>
        </row>
        <row r="17116">
          <cell r="B17116" t="str">
            <v>Galaxias parvus</v>
          </cell>
        </row>
        <row r="17117">
          <cell r="B17117" t="str">
            <v>Galaxias paucispondylus</v>
          </cell>
        </row>
        <row r="17118">
          <cell r="B17118" t="str">
            <v>Galaxias pedderensis</v>
          </cell>
        </row>
        <row r="17119">
          <cell r="B17119" t="str">
            <v>Galaxias platei</v>
          </cell>
        </row>
        <row r="17120">
          <cell r="B17120" t="str">
            <v>Galaxias postvectis</v>
          </cell>
        </row>
        <row r="17121">
          <cell r="B17121" t="str">
            <v>Galaxias prognathus</v>
          </cell>
        </row>
        <row r="17122">
          <cell r="B17122" t="str">
            <v>Galaxias pullus</v>
          </cell>
        </row>
        <row r="17123">
          <cell r="B17123" t="str">
            <v>Galaxias rekohua</v>
          </cell>
        </row>
        <row r="17124">
          <cell r="B17124" t="str">
            <v>Galaxias rostratus</v>
          </cell>
        </row>
        <row r="17125">
          <cell r="B17125" t="str">
            <v>Galaxias tanycephalus</v>
          </cell>
        </row>
        <row r="17126">
          <cell r="B17126" t="str">
            <v>Galaxias truttaceus</v>
          </cell>
        </row>
        <row r="17127">
          <cell r="B17127" t="str">
            <v>Galaxias vulgaris</v>
          </cell>
        </row>
        <row r="17128">
          <cell r="B17128" t="str">
            <v>Galaxias zebratus</v>
          </cell>
        </row>
        <row r="17129">
          <cell r="B17129" t="str">
            <v>Galaxiella</v>
          </cell>
        </row>
        <row r="17130">
          <cell r="B17130" t="str">
            <v>Galaxiella munda</v>
          </cell>
        </row>
        <row r="17131">
          <cell r="B17131" t="str">
            <v>Galaxiella nigrostriata</v>
          </cell>
        </row>
        <row r="17132">
          <cell r="B17132" t="str">
            <v>Galaxiella pusilla</v>
          </cell>
        </row>
        <row r="17133">
          <cell r="B17133" t="str">
            <v>Galaxiidae</v>
          </cell>
        </row>
        <row r="17134">
          <cell r="B17134" t="str">
            <v>Galaxiinae</v>
          </cell>
        </row>
        <row r="17135">
          <cell r="B17135" t="str">
            <v>Galaxioidea</v>
          </cell>
        </row>
        <row r="17136">
          <cell r="B17136" t="str">
            <v>Galaxioidei***retired***use Galaxioidea</v>
          </cell>
        </row>
        <row r="17137">
          <cell r="B17137" t="str">
            <v>Galba</v>
          </cell>
        </row>
        <row r="17138">
          <cell r="B17138" t="str">
            <v>Galeichthys parkeri***retired***use Sciades parkeri</v>
          </cell>
        </row>
        <row r="17139">
          <cell r="B17139" t="str">
            <v>Galeichthys rugispinis***retired***use Arius rugispinis</v>
          </cell>
        </row>
        <row r="17140">
          <cell r="B17140" t="str">
            <v>Galeocerdo</v>
          </cell>
        </row>
        <row r="17141">
          <cell r="B17141" t="str">
            <v>Galeocerdo cuvier</v>
          </cell>
        </row>
        <row r="17142">
          <cell r="B17142" t="str">
            <v>Galeocerdo obtusus***retired***use Galeocerdo cuvier</v>
          </cell>
        </row>
        <row r="17143">
          <cell r="B17143" t="str">
            <v>Galeocerdo rayneri***retired***use Galeocerdo cuvier</v>
          </cell>
        </row>
        <row r="17144">
          <cell r="B17144" t="str">
            <v>Galeocerdo tigrinus***retired***use Galeocerdo cuvier</v>
          </cell>
        </row>
        <row r="17145">
          <cell r="B17145" t="str">
            <v>Galeolamna bogimba***retired***use Carcharhinus leucas</v>
          </cell>
        </row>
        <row r="17146">
          <cell r="B17146" t="str">
            <v>Galeolamna cautus***retired***use Carcharhinus cautus</v>
          </cell>
        </row>
        <row r="17147">
          <cell r="B17147" t="str">
            <v>Galeolamna coongoola***retired***use Carcharhinus amblyrhynchos</v>
          </cell>
        </row>
        <row r="17148">
          <cell r="B17148" t="str">
            <v>Galeolamna dorsalis***retired***use Carcharhinus plumbeus</v>
          </cell>
        </row>
        <row r="17149">
          <cell r="B17149" t="str">
            <v>Galeolamna eblis***retired***use Carcharhinus obscurus</v>
          </cell>
        </row>
        <row r="17150">
          <cell r="B17150" t="str">
            <v>Galeolamna fitzroyensis***retired***use Carcharhinus fitzroyensis</v>
          </cell>
        </row>
        <row r="17151">
          <cell r="B17151" t="str">
            <v>Galeolamna fowleri***retired***use Carcharhinus amblyrhynchos</v>
          </cell>
        </row>
        <row r="17152">
          <cell r="B17152" t="str">
            <v>Galeolamna greyi mckaili***retired***use Carcharhinus leucas</v>
          </cell>
        </row>
        <row r="17153">
          <cell r="B17153" t="str">
            <v>Galeolamna isobel***retired***use Carcharhinus sorrah</v>
          </cell>
        </row>
        <row r="17154">
          <cell r="B17154" t="str">
            <v>Galeolamna macrurus***retired***use Carcharhinus obscurus</v>
          </cell>
        </row>
        <row r="17155">
          <cell r="B17155" t="str">
            <v>Galeolamna pleurotaenia tilstoni***retired***use Carcharhinus tilstoni</v>
          </cell>
        </row>
        <row r="17156">
          <cell r="B17156" t="str">
            <v>Galeolamna stevensi***retired***use Carcharhinus plumbeus</v>
          </cell>
        </row>
        <row r="17157">
          <cell r="B17157" t="str">
            <v>Galeolamna tufiensis***retired***use Carcharhinus amblyrhynchos</v>
          </cell>
        </row>
        <row r="17158">
          <cell r="B17158" t="str">
            <v>Galeolamna***retired***use Carcharhinus</v>
          </cell>
        </row>
        <row r="17159">
          <cell r="B17159" t="str">
            <v>Galeommatidae</v>
          </cell>
        </row>
        <row r="17160">
          <cell r="B17160" t="str">
            <v>Galeopsis (Celleporidae)</v>
          </cell>
        </row>
        <row r="17161">
          <cell r="B17161" t="str">
            <v>Galeopsis (Lamiaceae)</v>
          </cell>
        </row>
        <row r="17162">
          <cell r="B17162" t="str">
            <v>Galeopsis tetrahit</v>
          </cell>
        </row>
        <row r="17163">
          <cell r="B17163" t="str">
            <v>Galeorhininae***retired***use Triakidae</v>
          </cell>
        </row>
        <row r="17164">
          <cell r="B17164" t="str">
            <v>Galeorhinus</v>
          </cell>
        </row>
        <row r="17165">
          <cell r="B17165" t="str">
            <v>Galeorhinus cyrano***retired***use Galeorhinus galeus</v>
          </cell>
        </row>
        <row r="17166">
          <cell r="B17166" t="str">
            <v>Galeorhinus galeus</v>
          </cell>
        </row>
        <row r="17167">
          <cell r="B17167" t="str">
            <v>Galeorhinus omanensis***retired***use Iago omanensis</v>
          </cell>
        </row>
        <row r="17168">
          <cell r="B17168" t="str">
            <v>Galeorhinus vitaminicus***retired***use Galeorhinus galeus</v>
          </cell>
        </row>
        <row r="17169">
          <cell r="B17169" t="str">
            <v>Galeorhinus zanzibarensis***retired***use Hypogaleus hyugaensis</v>
          </cell>
        </row>
        <row r="17170">
          <cell r="B17170" t="str">
            <v>Galeorhinus zyopterus***retired***use Galeorhinus galeus</v>
          </cell>
        </row>
        <row r="17171">
          <cell r="B17171" t="str">
            <v>Galerucella</v>
          </cell>
        </row>
        <row r="17172">
          <cell r="B17172" t="str">
            <v>Galerucella nymphaeae</v>
          </cell>
        </row>
        <row r="17173">
          <cell r="B17173" t="str">
            <v>Galeus</v>
          </cell>
        </row>
        <row r="17174">
          <cell r="B17174" t="str">
            <v>Galeus antillensis</v>
          </cell>
        </row>
        <row r="17175">
          <cell r="B17175" t="str">
            <v>Galeus arae</v>
          </cell>
        </row>
        <row r="17176">
          <cell r="B17176" t="str">
            <v>Galeus arae antillensis***retired***use Galeus antillensis</v>
          </cell>
        </row>
        <row r="17177">
          <cell r="B17177" t="str">
            <v>Galeus boardmani</v>
          </cell>
        </row>
        <row r="17178">
          <cell r="B17178" t="str">
            <v>Galeus cadenati</v>
          </cell>
        </row>
        <row r="17179">
          <cell r="B17179" t="str">
            <v>Galeus cepedianus***retired***use Galeocerdo cuvier</v>
          </cell>
        </row>
        <row r="17180">
          <cell r="B17180" t="str">
            <v>Galeus eastmani</v>
          </cell>
        </row>
        <row r="17181">
          <cell r="B17181" t="str">
            <v>Galeus japanicus***retired***use Hemitriakis japanica</v>
          </cell>
        </row>
        <row r="17182">
          <cell r="B17182" t="str">
            <v>Galeus maculatus***retired***use Galeocerdo cuvier</v>
          </cell>
        </row>
        <row r="17183">
          <cell r="B17183" t="str">
            <v>Galeus melastomus</v>
          </cell>
        </row>
        <row r="17184">
          <cell r="B17184" t="str">
            <v>Galeus melastomus murinus***retired***use Galeus murinus</v>
          </cell>
        </row>
        <row r="17185">
          <cell r="B17185" t="str">
            <v>Galeus mincaronei</v>
          </cell>
        </row>
        <row r="17186">
          <cell r="B17186" t="str">
            <v>Galeus molinae***retired***use Galeorhinus galeus</v>
          </cell>
        </row>
        <row r="17187">
          <cell r="B17187" t="str">
            <v>Galeus murinus</v>
          </cell>
        </row>
        <row r="17188">
          <cell r="B17188" t="str">
            <v>Galeus nipponensis</v>
          </cell>
        </row>
        <row r="17189">
          <cell r="B17189" t="str">
            <v>Galeus piperatus</v>
          </cell>
        </row>
        <row r="17190">
          <cell r="B17190" t="str">
            <v>Galeus polli</v>
          </cell>
        </row>
        <row r="17191">
          <cell r="B17191" t="str">
            <v>Galeus sauteri</v>
          </cell>
        </row>
        <row r="17192">
          <cell r="B17192" t="str">
            <v>Galeus schultzi</v>
          </cell>
        </row>
        <row r="17193">
          <cell r="B17193" t="str">
            <v>Galeus springeri</v>
          </cell>
        </row>
        <row r="17194">
          <cell r="B17194" t="str">
            <v>Galium</v>
          </cell>
        </row>
        <row r="17195">
          <cell r="B17195" t="str">
            <v>Galium aparine</v>
          </cell>
        </row>
        <row r="17196">
          <cell r="B17196" t="str">
            <v>Galium asprellum</v>
          </cell>
        </row>
        <row r="17197">
          <cell r="B17197" t="str">
            <v>Galium bermudense</v>
          </cell>
        </row>
        <row r="17198">
          <cell r="B17198" t="str">
            <v>Galium bifolium</v>
          </cell>
        </row>
        <row r="17199">
          <cell r="B17199" t="str">
            <v>Galium boreale</v>
          </cell>
        </row>
        <row r="17200">
          <cell r="B17200" t="str">
            <v>Galium hispidulum***retired***use Galium bermudense</v>
          </cell>
        </row>
        <row r="17201">
          <cell r="B17201" t="str">
            <v>Galium labradoricum</v>
          </cell>
        </row>
        <row r="17202">
          <cell r="B17202" t="str">
            <v>Galium mexicanum ssp. asperrimum</v>
          </cell>
        </row>
        <row r="17203">
          <cell r="B17203" t="str">
            <v>Galium mollugo</v>
          </cell>
        </row>
        <row r="17204">
          <cell r="B17204" t="str">
            <v>Galium obtusum</v>
          </cell>
        </row>
        <row r="17205">
          <cell r="B17205" t="str">
            <v>Galium obtusum ssp. filifolium</v>
          </cell>
        </row>
        <row r="17206">
          <cell r="B17206" t="str">
            <v>Galium obtusum ssp. obtusum</v>
          </cell>
        </row>
        <row r="17207">
          <cell r="B17207" t="str">
            <v>Galium palustre</v>
          </cell>
        </row>
        <row r="17208">
          <cell r="B17208" t="str">
            <v>Galium parisiense</v>
          </cell>
        </row>
        <row r="17209">
          <cell r="B17209" t="str">
            <v>Galium tinctorium</v>
          </cell>
        </row>
        <row r="17210">
          <cell r="B17210" t="str">
            <v>Galium trifidum</v>
          </cell>
        </row>
        <row r="17211">
          <cell r="B17211" t="str">
            <v>Galium trifidum ssp. halophilum</v>
          </cell>
        </row>
        <row r="17212">
          <cell r="B17212" t="str">
            <v>Galium trifidum ssp. trifidum</v>
          </cell>
        </row>
        <row r="17213">
          <cell r="B17213" t="str">
            <v>Galium triflorum</v>
          </cell>
        </row>
        <row r="17214">
          <cell r="B17214" t="str">
            <v>Galium uniflorum</v>
          </cell>
        </row>
        <row r="17215">
          <cell r="B17215" t="str">
            <v>Gallinago gallinago</v>
          </cell>
        </row>
        <row r="17216">
          <cell r="B17216" t="str">
            <v>Galumna monticola (Galumna (Galumna))</v>
          </cell>
        </row>
        <row r="17217">
          <cell r="B17217" t="str">
            <v>Galumna monticola (Galumna (Indogalumna))</v>
          </cell>
        </row>
        <row r="17218">
          <cell r="B17218" t="str">
            <v>Galumna monticola***retired***use Galumna monticola (Galumna (Indogalumna)) or (Galumna (Galumna))</v>
          </cell>
        </row>
        <row r="17219">
          <cell r="B17219" t="str">
            <v>Gambelia (Crotaphytidae)</v>
          </cell>
        </row>
        <row r="17220">
          <cell r="B17220" t="str">
            <v>Gambelia (Plantaginaceae)</v>
          </cell>
        </row>
        <row r="17221">
          <cell r="B17221" t="str">
            <v>Gambusia</v>
          </cell>
        </row>
        <row r="17222">
          <cell r="B17222" t="str">
            <v>Gambusia affinis</v>
          </cell>
        </row>
        <row r="17223">
          <cell r="B17223" t="str">
            <v>Gambusia affinis affinis***retired***use Gambusia affinis</v>
          </cell>
        </row>
        <row r="17224">
          <cell r="B17224" t="str">
            <v>Gambusia affinis speciosa***retired***use Gambusia speciosa</v>
          </cell>
        </row>
        <row r="17225">
          <cell r="B17225" t="str">
            <v>Gambusia amistadensis</v>
          </cell>
        </row>
        <row r="17226">
          <cell r="B17226" t="str">
            <v>Gambusia dominicensis</v>
          </cell>
        </row>
        <row r="17227">
          <cell r="B17227" t="str">
            <v>Gambusia gaigei</v>
          </cell>
        </row>
        <row r="17228">
          <cell r="B17228" t="str">
            <v>Gambusia geiseri</v>
          </cell>
        </row>
        <row r="17229">
          <cell r="B17229" t="str">
            <v>Gambusia georgei</v>
          </cell>
        </row>
        <row r="17230">
          <cell r="B17230" t="str">
            <v>Gambusia heterochir</v>
          </cell>
        </row>
        <row r="17231">
          <cell r="B17231" t="str">
            <v>Gambusia holbrooki***retired***use Gambusia affinis</v>
          </cell>
        </row>
        <row r="17232">
          <cell r="B17232" t="str">
            <v>Gambusia manni</v>
          </cell>
        </row>
        <row r="17233">
          <cell r="B17233" t="str">
            <v>Gambusia micaraguensis***retired***use Gambusia nicaraguensis</v>
          </cell>
        </row>
        <row r="17234">
          <cell r="B17234" t="str">
            <v>Gambusia nicaraguensis</v>
          </cell>
        </row>
        <row r="17235">
          <cell r="B17235" t="str">
            <v>Gambusia nobilis</v>
          </cell>
        </row>
        <row r="17236">
          <cell r="B17236" t="str">
            <v>Gambusia patruelis***retired***use Gambusia affinis</v>
          </cell>
        </row>
        <row r="17237">
          <cell r="B17237" t="str">
            <v>Gambusia punctata</v>
          </cell>
        </row>
        <row r="17238">
          <cell r="B17238" t="str">
            <v>Gambusia rachowi</v>
          </cell>
        </row>
        <row r="17239">
          <cell r="B17239" t="str">
            <v>Gambusia rhizophorae</v>
          </cell>
        </row>
        <row r="17240">
          <cell r="B17240" t="str">
            <v>Gambusia senilis</v>
          </cell>
        </row>
        <row r="17241">
          <cell r="B17241" t="str">
            <v>Gambusia speciosa</v>
          </cell>
        </row>
        <row r="17242">
          <cell r="B17242" t="str">
            <v>Gambusia vittata</v>
          </cell>
        </row>
        <row r="17243">
          <cell r="B17243" t="str">
            <v>Gambusia wrayi</v>
          </cell>
        </row>
        <row r="17244">
          <cell r="B17244" t="str">
            <v>Gambusia yucatana</v>
          </cell>
        </row>
        <row r="17245">
          <cell r="B17245" t="str">
            <v>Gammaridae</v>
          </cell>
        </row>
        <row r="17246">
          <cell r="B17246" t="str">
            <v>Gammaridea</v>
          </cell>
        </row>
        <row r="17247">
          <cell r="B17247" t="str">
            <v>Gammaropsis</v>
          </cell>
        </row>
        <row r="17248">
          <cell r="B17248" t="str">
            <v>Gammaropsis atlantica</v>
          </cell>
        </row>
        <row r="17249">
          <cell r="B17249" t="str">
            <v>Gammaropsis ellisi</v>
          </cell>
        </row>
        <row r="17250">
          <cell r="B17250" t="str">
            <v>Gammaropsis martesia</v>
          </cell>
        </row>
        <row r="17251">
          <cell r="B17251" t="str">
            <v>Gammaropsis ociosa</v>
          </cell>
        </row>
        <row r="17252">
          <cell r="B17252" t="str">
            <v>Gammaropsis pokipoki</v>
          </cell>
        </row>
        <row r="17253">
          <cell r="B17253" t="str">
            <v>Gammaropsis spinosa</v>
          </cell>
        </row>
        <row r="17254">
          <cell r="B17254" t="str">
            <v>Gammaropsis thompsoni</v>
          </cell>
        </row>
        <row r="17255">
          <cell r="B17255" t="str">
            <v>Gammarus</v>
          </cell>
        </row>
        <row r="17256">
          <cell r="B17256" t="str">
            <v>Gammarus annulatus</v>
          </cell>
        </row>
        <row r="17257">
          <cell r="B17257" t="str">
            <v>Gammarus daiberi</v>
          </cell>
        </row>
        <row r="17258">
          <cell r="B17258" t="str">
            <v>Gammarus fasciatus</v>
          </cell>
        </row>
        <row r="17259">
          <cell r="B17259" t="str">
            <v>Gammarus lacustris</v>
          </cell>
        </row>
        <row r="17260">
          <cell r="B17260" t="str">
            <v>Gammarus lawrencianus</v>
          </cell>
        </row>
        <row r="17261">
          <cell r="B17261" t="str">
            <v>Gammarus minus</v>
          </cell>
        </row>
        <row r="17262">
          <cell r="B17262" t="str">
            <v>Gammarus mucronatus</v>
          </cell>
        </row>
        <row r="17263">
          <cell r="B17263" t="str">
            <v>Gammarus oceanicus</v>
          </cell>
        </row>
        <row r="17264">
          <cell r="B17264" t="str">
            <v>Gammarus palustris</v>
          </cell>
        </row>
        <row r="17265">
          <cell r="B17265" t="str">
            <v>Gammarus pseudolimnaeus</v>
          </cell>
        </row>
        <row r="17266">
          <cell r="B17266" t="str">
            <v>Gammarus tigrinus</v>
          </cell>
        </row>
        <row r="17267">
          <cell r="B17267" t="str">
            <v>Gammogobius</v>
          </cell>
        </row>
        <row r="17268">
          <cell r="B17268" t="str">
            <v>Gammogobius steinitzi</v>
          </cell>
        </row>
        <row r="17269">
          <cell r="B17269" t="str">
            <v>Gamochaeta</v>
          </cell>
        </row>
        <row r="17270">
          <cell r="B17270" t="str">
            <v>Gamochaeta falcata</v>
          </cell>
        </row>
        <row r="17271">
          <cell r="B17271" t="str">
            <v>Gamochaeta pensylvanica</v>
          </cell>
        </row>
        <row r="17272">
          <cell r="B17272" t="str">
            <v>Gamochaeta purpurea</v>
          </cell>
        </row>
        <row r="17273">
          <cell r="B17273" t="str">
            <v>Gari</v>
          </cell>
        </row>
        <row r="17274">
          <cell r="B17274" t="str">
            <v>Garosyrrhoe bigarra</v>
          </cell>
        </row>
        <row r="17275">
          <cell r="B17275" t="str">
            <v>Garra</v>
          </cell>
        </row>
        <row r="17276">
          <cell r="B17276" t="str">
            <v>Garra mullya</v>
          </cell>
        </row>
        <row r="17277">
          <cell r="B17277" t="str">
            <v>Garveia</v>
          </cell>
        </row>
        <row r="17278">
          <cell r="B17278" t="str">
            <v>Garveia franciscana</v>
          </cell>
        </row>
        <row r="17279">
          <cell r="B17279" t="str">
            <v>Gasterochisma</v>
          </cell>
        </row>
        <row r="17280">
          <cell r="B17280" t="str">
            <v>Gasterochisma melampus</v>
          </cell>
        </row>
        <row r="17281">
          <cell r="B17281" t="str">
            <v>Gasteropelecidae</v>
          </cell>
        </row>
        <row r="17282">
          <cell r="B17282" t="str">
            <v>Gasteropelecus</v>
          </cell>
        </row>
        <row r="17283">
          <cell r="B17283" t="str">
            <v>Gasteropelecus coronatus***retired***use Gasteropelecus sternicla</v>
          </cell>
        </row>
        <row r="17284">
          <cell r="B17284" t="str">
            <v>Gasteropelecus crocodilus***retired***use Lampanyctus crocodilus</v>
          </cell>
        </row>
        <row r="17285">
          <cell r="B17285" t="str">
            <v>Gasteropelecus levis</v>
          </cell>
        </row>
        <row r="17286">
          <cell r="B17286" t="str">
            <v>Gasteropelecus maculatus</v>
          </cell>
        </row>
        <row r="17287">
          <cell r="B17287" t="str">
            <v>Gasteropelecus securis***retired***use Thoracocharax securis</v>
          </cell>
        </row>
        <row r="17288">
          <cell r="B17288" t="str">
            <v>Gasteropelecus stellatus***retired***use Thoracocharax stellatus</v>
          </cell>
        </row>
        <row r="17289">
          <cell r="B17289" t="str">
            <v>Gasteropelecus sternicla</v>
          </cell>
        </row>
        <row r="17290">
          <cell r="B17290" t="str">
            <v>Gasteropelecus strigatus***retired***use Carnegiella strigata</v>
          </cell>
        </row>
        <row r="17291">
          <cell r="B17291" t="str">
            <v>Gasteropelecus vesca***retired***use Carnegiella strigata strigata</v>
          </cell>
        </row>
        <row r="17292">
          <cell r="B17292" t="str">
            <v>Gasterostea pungitius***retired***use Pungitius pungitius</v>
          </cell>
        </row>
        <row r="17293">
          <cell r="B17293" t="str">
            <v>Gasterosteidae</v>
          </cell>
        </row>
        <row r="17294">
          <cell r="B17294" t="str">
            <v>Gasterosteiformes</v>
          </cell>
        </row>
        <row r="17295">
          <cell r="B17295" t="str">
            <v>Gasterosteoidei</v>
          </cell>
        </row>
        <row r="17296">
          <cell r="B17296" t="str">
            <v>Gasterosteus</v>
          </cell>
        </row>
        <row r="17297">
          <cell r="B17297" t="str">
            <v>Gasterosteus aculeatus</v>
          </cell>
        </row>
        <row r="17298">
          <cell r="B17298" t="str">
            <v>Gasterosteus aculeatus aculeatus***retired***use Gasterosteus aculeatus</v>
          </cell>
        </row>
        <row r="17299">
          <cell r="B17299" t="str">
            <v>Gasterosteus aculeatus williamsoni***retired***use Gasterosteus aculeatus</v>
          </cell>
        </row>
        <row r="17300">
          <cell r="B17300" t="str">
            <v>Gasterosteus argyropomus***retired***use Gasterosteus aculeatus</v>
          </cell>
        </row>
        <row r="17301">
          <cell r="B17301" t="str">
            <v>Gasterosteus biaculeatus***retired***use Gasterosteus aculeatus</v>
          </cell>
        </row>
        <row r="17302">
          <cell r="B17302" t="str">
            <v>Gasterosteus bispinosus***retired***use Gasterosteus aculeatus</v>
          </cell>
        </row>
        <row r="17303">
          <cell r="B17303" t="str">
            <v>Gasterosteus brachycentrus***retired***use Gasterosteus aculeatus</v>
          </cell>
        </row>
        <row r="17304">
          <cell r="B17304" t="str">
            <v>Gasterosteus cataphractus***retired***use Gasterosteus aculeatus</v>
          </cell>
        </row>
        <row r="17305">
          <cell r="B17305" t="str">
            <v>Gasterosteus cuvieri***retired***use Gasterosteus aculeatus</v>
          </cell>
        </row>
        <row r="17306">
          <cell r="B17306" t="str">
            <v>Gasterosteus ductor***retired***use Naucrates ductor</v>
          </cell>
        </row>
        <row r="17307">
          <cell r="B17307" t="str">
            <v>Gasterosteus gymnurus***retired***use Gasterosteus aculeatus</v>
          </cell>
        </row>
        <row r="17308">
          <cell r="B17308" t="str">
            <v>Gasterosteus leiurus***retired***use Gasterosteus aculeatus</v>
          </cell>
        </row>
        <row r="17309">
          <cell r="B17309" t="str">
            <v>Gasterosteus noveboracensis***retired***use Gasterosteus aculeatus</v>
          </cell>
        </row>
        <row r="17310">
          <cell r="B17310" t="str">
            <v>Gasterosteus obolarius***retired***use Gasterosteus aculeatus</v>
          </cell>
        </row>
        <row r="17311">
          <cell r="B17311" t="str">
            <v>Gasterosteus occidentalis***retired***use Pungitius pungitius</v>
          </cell>
        </row>
        <row r="17312">
          <cell r="B17312" t="str">
            <v>Gasterosteus ponticus***retired***use Gasterosteus aculeatus</v>
          </cell>
        </row>
        <row r="17313">
          <cell r="B17313" t="str">
            <v>Gasterosteus pungitius***retired***use Pungitius pungitius</v>
          </cell>
        </row>
        <row r="17314">
          <cell r="B17314" t="str">
            <v>Gasterosteus semiarmatus***retired***use Gasterosteus aculeatus</v>
          </cell>
        </row>
        <row r="17315">
          <cell r="B17315" t="str">
            <v>Gasterosteus semiloricatus***retired***use Gasterosteus aculeatus</v>
          </cell>
        </row>
        <row r="17316">
          <cell r="B17316" t="str">
            <v>Gasterosteus spinulosus***retired***use Gasterosteus aculeatus</v>
          </cell>
        </row>
        <row r="17317">
          <cell r="B17317" t="str">
            <v>Gasterosteus teraculeatus***retired***use Gasterosteus aculeatus</v>
          </cell>
        </row>
        <row r="17318">
          <cell r="B17318" t="str">
            <v>Gasterosteus tetracanthus***retired***use Gasterosteus aculeatus</v>
          </cell>
        </row>
        <row r="17319">
          <cell r="B17319" t="str">
            <v>Gasterosteus trachurus***retired***use Gasterosteus aculeatus</v>
          </cell>
        </row>
        <row r="17320">
          <cell r="B17320" t="str">
            <v>Gasterosteus wheatlandi</v>
          </cell>
        </row>
        <row r="17321">
          <cell r="B17321" t="str">
            <v>Gastrochaena hians</v>
          </cell>
        </row>
        <row r="17322">
          <cell r="B17322" t="str">
            <v>Gastrophysus***retired***use Takifugu</v>
          </cell>
        </row>
        <row r="17323">
          <cell r="B17323" t="str">
            <v>Gastropidae</v>
          </cell>
        </row>
        <row r="17324">
          <cell r="B17324" t="str">
            <v>Gastropoda</v>
          </cell>
        </row>
        <row r="17325">
          <cell r="B17325" t="str">
            <v>Gastropsetta</v>
          </cell>
        </row>
        <row r="17326">
          <cell r="B17326" t="str">
            <v>Gastropsetta frontalis</v>
          </cell>
        </row>
        <row r="17327">
          <cell r="B17327" t="str">
            <v>Gastropteron pacificum</v>
          </cell>
        </row>
        <row r="17328">
          <cell r="B17328" t="str">
            <v>Gastropteron rubrum</v>
          </cell>
        </row>
        <row r="17329">
          <cell r="B17329" t="str">
            <v>Gastropus</v>
          </cell>
        </row>
        <row r="17330">
          <cell r="B17330" t="str">
            <v>Gastropus hyptopus</v>
          </cell>
        </row>
        <row r="17331">
          <cell r="B17331" t="str">
            <v>Gastropus minor</v>
          </cell>
        </row>
        <row r="17332">
          <cell r="B17332" t="str">
            <v>Gastropus stylifer</v>
          </cell>
        </row>
        <row r="17333">
          <cell r="B17333" t="str">
            <v>Gastrostomus bairdii***retired***use Eurypharynx pelecanoides</v>
          </cell>
        </row>
        <row r="17334">
          <cell r="B17334" t="str">
            <v>Gastrostomus***retired***use Eurypharynx</v>
          </cell>
        </row>
        <row r="17335">
          <cell r="B17335" t="str">
            <v>Gastrotricha</v>
          </cell>
        </row>
        <row r="17336">
          <cell r="B17336" t="str">
            <v>Gaterin***retired***use Plectorhinchus</v>
          </cell>
        </row>
        <row r="17337">
          <cell r="B17337" t="str">
            <v>Gattyana amondseni</v>
          </cell>
        </row>
        <row r="17338">
          <cell r="B17338" t="str">
            <v>Gattyana ciliata</v>
          </cell>
        </row>
        <row r="17339">
          <cell r="B17339" t="str">
            <v>Gattyana cirrhosa</v>
          </cell>
        </row>
        <row r="17340">
          <cell r="B17340" t="str">
            <v>Gattyana cirrosa</v>
          </cell>
        </row>
        <row r="17341">
          <cell r="B17341" t="str">
            <v>Gattyana iphionelloides</v>
          </cell>
        </row>
        <row r="17342">
          <cell r="B17342" t="str">
            <v>Gattyana treadwelli</v>
          </cell>
        </row>
        <row r="17343">
          <cell r="B17343" t="str">
            <v>Gaultheria hispidula</v>
          </cell>
        </row>
        <row r="17344">
          <cell r="B17344" t="str">
            <v>Gaultheria humifusa</v>
          </cell>
        </row>
        <row r="17345">
          <cell r="B17345" t="str">
            <v>Gaultheria procumbens</v>
          </cell>
        </row>
        <row r="17346">
          <cell r="B17346" t="str">
            <v>Gaultheria shallon</v>
          </cell>
        </row>
        <row r="17347">
          <cell r="B17347" t="str">
            <v>Gaura angustifolia***retired***use Oenothera simulans</v>
          </cell>
        </row>
        <row r="17348">
          <cell r="B17348" t="str">
            <v>Gaura biennis***retired***use Oenothera gaura</v>
          </cell>
        </row>
        <row r="17349">
          <cell r="B17349" t="str">
            <v>Gaura lindheimeri***retired***use Oenothera lindheimeri</v>
          </cell>
        </row>
        <row r="17350">
          <cell r="B17350" t="str">
            <v>Gaura longiflora***retired***use Oenothera filiformis</v>
          </cell>
        </row>
        <row r="17351">
          <cell r="B17351" t="str">
            <v>Gaussia (Arecaceae)</v>
          </cell>
        </row>
        <row r="17352">
          <cell r="B17352" t="str">
            <v>Gaussia (Metridinidae)</v>
          </cell>
        </row>
        <row r="17353">
          <cell r="B17353" t="str">
            <v>Gavia immer</v>
          </cell>
        </row>
        <row r="17354">
          <cell r="B17354" t="str">
            <v>Gavialiceps</v>
          </cell>
        </row>
        <row r="17355">
          <cell r="B17355" t="str">
            <v>Gaylussacia</v>
          </cell>
        </row>
        <row r="17356">
          <cell r="B17356" t="str">
            <v>Gaylussacia baccata</v>
          </cell>
        </row>
        <row r="17357">
          <cell r="B17357" t="str">
            <v>Gaylussacia dumosa</v>
          </cell>
        </row>
        <row r="17358">
          <cell r="B17358" t="str">
            <v>Gaylussacia frondosa</v>
          </cell>
        </row>
        <row r="17359">
          <cell r="B17359" t="str">
            <v>Gaylussacia mosieri</v>
          </cell>
        </row>
        <row r="17360">
          <cell r="B17360" t="str">
            <v>Gayophytum</v>
          </cell>
        </row>
        <row r="17361">
          <cell r="B17361" t="str">
            <v>Gayophytum decipiens</v>
          </cell>
        </row>
        <row r="17362">
          <cell r="B17362" t="str">
            <v>Gayophytum diffusum</v>
          </cell>
        </row>
        <row r="17363">
          <cell r="B17363" t="str">
            <v>Gayophytum diffusum ssp. parviflorum</v>
          </cell>
        </row>
        <row r="17364">
          <cell r="B17364" t="str">
            <v>Gayophytum racemosum</v>
          </cell>
        </row>
        <row r="17365">
          <cell r="B17365" t="str">
            <v>Gazza</v>
          </cell>
        </row>
        <row r="17366">
          <cell r="B17366" t="str">
            <v>Gazza achlamys</v>
          </cell>
        </row>
        <row r="17367">
          <cell r="B17367" t="str">
            <v>Gazza minuta</v>
          </cell>
        </row>
        <row r="17368">
          <cell r="B17368" t="str">
            <v>Geayia</v>
          </cell>
        </row>
        <row r="17369">
          <cell r="B17369" t="str">
            <v>Geissleria</v>
          </cell>
        </row>
        <row r="17370">
          <cell r="B17370" t="str">
            <v>Geissleria acceptata</v>
          </cell>
        </row>
        <row r="17371">
          <cell r="B17371" t="str">
            <v>Geissleria aikenensis</v>
          </cell>
        </row>
        <row r="17372">
          <cell r="B17372" t="str">
            <v>Geissleria declivis</v>
          </cell>
        </row>
        <row r="17373">
          <cell r="B17373" t="str">
            <v>Geissleria decussis</v>
          </cell>
        </row>
        <row r="17374">
          <cell r="B17374" t="str">
            <v>Geissleria dolomitica</v>
          </cell>
        </row>
        <row r="17375">
          <cell r="B17375" t="str">
            <v>Geissleria ignota</v>
          </cell>
        </row>
        <row r="17376">
          <cell r="B17376" t="str">
            <v>Geissleria kriegeri</v>
          </cell>
        </row>
        <row r="17377">
          <cell r="B17377" t="str">
            <v>Geissleria lateropunctata</v>
          </cell>
        </row>
        <row r="17378">
          <cell r="B17378" t="str">
            <v>Geissleria moseri</v>
          </cell>
        </row>
        <row r="17379">
          <cell r="B17379" t="str">
            <v>Geissleria paludosa</v>
          </cell>
        </row>
        <row r="17380">
          <cell r="B17380" t="str">
            <v>Geissleria punctifera</v>
          </cell>
        </row>
        <row r="17381">
          <cell r="B17381" t="str">
            <v>Geissleria schoenfeldii</v>
          </cell>
        </row>
        <row r="17382">
          <cell r="B17382" t="str">
            <v>Geissleria similis</v>
          </cell>
        </row>
        <row r="17383">
          <cell r="B17383" t="str">
            <v>Geissleria tectissima</v>
          </cell>
        </row>
        <row r="17384">
          <cell r="B17384" t="str">
            <v>Geissleria thingvallae</v>
          </cell>
        </row>
        <row r="17385">
          <cell r="B17385" t="str">
            <v>Geitlerinema</v>
          </cell>
        </row>
        <row r="17386">
          <cell r="B17386" t="str">
            <v>Geitlerinema acutissimum</v>
          </cell>
        </row>
        <row r="17387">
          <cell r="B17387" t="str">
            <v>Geitlerinema amphibium</v>
          </cell>
        </row>
        <row r="17388">
          <cell r="B17388" t="str">
            <v>Geitlerinema calcuttense</v>
          </cell>
        </row>
        <row r="17389">
          <cell r="B17389" t="str">
            <v>Geitlerinema claricentrosum</v>
          </cell>
        </row>
        <row r="17390">
          <cell r="B17390" t="str">
            <v>Geitlerinema deflexum</v>
          </cell>
        </row>
        <row r="17391">
          <cell r="B17391" t="str">
            <v>Geitlerinema earlei</v>
          </cell>
        </row>
        <row r="17392">
          <cell r="B17392" t="str">
            <v>Geitlerinema lemmermannii</v>
          </cell>
        </row>
        <row r="17393">
          <cell r="B17393" t="str">
            <v>Geitlerinema splendidum</v>
          </cell>
        </row>
        <row r="17394">
          <cell r="B17394" t="str">
            <v>Geitlerinema tenuius</v>
          </cell>
        </row>
        <row r="17395">
          <cell r="B17395" t="str">
            <v>Geitlerinema unigranulatum</v>
          </cell>
        </row>
        <row r="17396">
          <cell r="B17396" t="str">
            <v>Gelastocoridae</v>
          </cell>
        </row>
        <row r="17397">
          <cell r="B17397" t="str">
            <v>Gelastocorinae</v>
          </cell>
        </row>
        <row r="17398">
          <cell r="B17398" t="str">
            <v>Gelastocoris</v>
          </cell>
        </row>
        <row r="17399">
          <cell r="B17399" t="str">
            <v>Gelastocoris oculatus</v>
          </cell>
        </row>
        <row r="17400">
          <cell r="B17400" t="str">
            <v>Gelsemium</v>
          </cell>
        </row>
        <row r="17401">
          <cell r="B17401" t="str">
            <v>Gelsemium rankinii</v>
          </cell>
        </row>
        <row r="17402">
          <cell r="B17402" t="str">
            <v>Gelsemium sempervirens</v>
          </cell>
        </row>
        <row r="17403">
          <cell r="B17403" t="str">
            <v>Geminella</v>
          </cell>
        </row>
        <row r="17404">
          <cell r="B17404" t="str">
            <v>Geminella interrupta</v>
          </cell>
        </row>
        <row r="17405">
          <cell r="B17405" t="str">
            <v>Geminella minor</v>
          </cell>
        </row>
        <row r="17406">
          <cell r="B17406" t="str">
            <v>Geminella mutabilis</v>
          </cell>
        </row>
        <row r="17407">
          <cell r="B17407" t="str">
            <v>Gemma</v>
          </cell>
        </row>
        <row r="17408">
          <cell r="B17408" t="str">
            <v>Gemma gemma</v>
          </cell>
        </row>
        <row r="17409">
          <cell r="B17409" t="str">
            <v>Gempylidae</v>
          </cell>
        </row>
        <row r="17410">
          <cell r="B17410" t="str">
            <v>Gempylus</v>
          </cell>
        </row>
        <row r="17411">
          <cell r="B17411" t="str">
            <v>Gempylus serpens</v>
          </cell>
        </row>
        <row r="17412">
          <cell r="B17412" t="str">
            <v>Genetyllis</v>
          </cell>
        </row>
        <row r="17413">
          <cell r="B17413" t="str">
            <v>Genetyllis castanea</v>
          </cell>
        </row>
        <row r="17414">
          <cell r="B17414" t="str">
            <v>Genicanthus</v>
          </cell>
        </row>
        <row r="17415">
          <cell r="B17415" t="str">
            <v>Genicanthus bellus</v>
          </cell>
        </row>
        <row r="17416">
          <cell r="B17416" t="str">
            <v>Genicanthus caudovittatus</v>
          </cell>
        </row>
        <row r="17417">
          <cell r="B17417" t="str">
            <v>Genicanthus lamarck</v>
          </cell>
        </row>
        <row r="17418">
          <cell r="B17418" t="str">
            <v>Genicanthus melanospilos</v>
          </cell>
        </row>
        <row r="17419">
          <cell r="B17419" t="str">
            <v>Genicanthus personatus</v>
          </cell>
        </row>
        <row r="17420">
          <cell r="B17420" t="str">
            <v>Genicanthus semicinctus</v>
          </cell>
        </row>
        <row r="17421">
          <cell r="B17421" t="str">
            <v>Genicanthus semifasciatus</v>
          </cell>
        </row>
        <row r="17422">
          <cell r="B17422" t="str">
            <v>Genicanthus spinus</v>
          </cell>
        </row>
        <row r="17423">
          <cell r="B17423" t="str">
            <v>Genicanthus takeuchii</v>
          </cell>
        </row>
        <row r="17424">
          <cell r="B17424" t="str">
            <v>Genicanthus vermiculatus***retired***use Genicanthus watanabei</v>
          </cell>
        </row>
        <row r="17425">
          <cell r="B17425" t="str">
            <v>Genicanthus watanabei</v>
          </cell>
        </row>
        <row r="17426">
          <cell r="B17426" t="str">
            <v>Genicularia</v>
          </cell>
        </row>
        <row r="17427">
          <cell r="B17427" t="str">
            <v>Genkalia digitulus</v>
          </cell>
        </row>
        <row r="17428">
          <cell r="B17428" t="str">
            <v>Gentiana</v>
          </cell>
        </row>
        <row r="17429">
          <cell r="B17429" t="str">
            <v>Gentiana affinis</v>
          </cell>
        </row>
        <row r="17430">
          <cell r="B17430" t="str">
            <v>Gentiana calycosa</v>
          </cell>
        </row>
        <row r="17431">
          <cell r="B17431" t="str">
            <v>Gentiana clausa</v>
          </cell>
        </row>
        <row r="17432">
          <cell r="B17432" t="str">
            <v>Gentiana fremontii</v>
          </cell>
        </row>
        <row r="17433">
          <cell r="B17433" t="str">
            <v>Gentiana parryi</v>
          </cell>
        </row>
        <row r="17434">
          <cell r="B17434" t="str">
            <v>Gentianaceae</v>
          </cell>
        </row>
        <row r="17435">
          <cell r="B17435" t="str">
            <v>Gentianella amarella</v>
          </cell>
        </row>
        <row r="17436">
          <cell r="B17436" t="str">
            <v>Gentianella amarella ssp. acuta</v>
          </cell>
        </row>
        <row r="17437">
          <cell r="B17437" t="str">
            <v>Genyagnus</v>
          </cell>
        </row>
        <row r="17438">
          <cell r="B17438" t="str">
            <v>Genyagnus monopterygius</v>
          </cell>
        </row>
        <row r="17439">
          <cell r="B17439" t="str">
            <v>Genyatremus</v>
          </cell>
        </row>
        <row r="17440">
          <cell r="B17440" t="str">
            <v>Genyatremus luteus</v>
          </cell>
        </row>
        <row r="17441">
          <cell r="B17441" t="str">
            <v>Genyonemus</v>
          </cell>
        </row>
        <row r="17442">
          <cell r="B17442" t="str">
            <v>Genyonemus lineatus</v>
          </cell>
        </row>
        <row r="17443">
          <cell r="B17443" t="str">
            <v>Genypterus</v>
          </cell>
        </row>
        <row r="17444">
          <cell r="B17444" t="str">
            <v>Genypterus blacodes</v>
          </cell>
        </row>
        <row r="17445">
          <cell r="B17445" t="str">
            <v>Genypterus capensis</v>
          </cell>
        </row>
        <row r="17446">
          <cell r="B17446" t="str">
            <v>Genypterus chilensis</v>
          </cell>
        </row>
        <row r="17447">
          <cell r="B17447" t="str">
            <v>Genypterus maculatus</v>
          </cell>
        </row>
        <row r="17448">
          <cell r="B17448" t="str">
            <v>Genypterus microstomus***retired***use Genypterus blacodes</v>
          </cell>
        </row>
        <row r="17449">
          <cell r="B17449" t="str">
            <v>Genypterus omostigma***retired***use Otophidium omostigma</v>
          </cell>
        </row>
        <row r="17450">
          <cell r="B17450" t="str">
            <v>Genysa decorsei***retired***use Genysa decorsei, Simon 1902 (Genysa)</v>
          </cell>
        </row>
        <row r="17451">
          <cell r="B17451" t="str">
            <v>Genysa decorsei, Simon 1902 (Genysa)</v>
          </cell>
        </row>
        <row r="17452">
          <cell r="B17452" t="str">
            <v>Geocaulon lividum</v>
          </cell>
        </row>
        <row r="17453">
          <cell r="B17453" t="str">
            <v>Geocentrophora baltica</v>
          </cell>
        </row>
        <row r="17454">
          <cell r="B17454" t="str">
            <v>Geophagus</v>
          </cell>
        </row>
        <row r="17455">
          <cell r="B17455" t="str">
            <v>Geophagus australe***retired***use Gymnogeophagus australis</v>
          </cell>
        </row>
        <row r="17456">
          <cell r="B17456" t="str">
            <v>Geophagus balzanii***retired***use Gymnogeophagus balzanii</v>
          </cell>
        </row>
        <row r="17457">
          <cell r="B17457" t="str">
            <v>Geophagus brasiliensis</v>
          </cell>
        </row>
        <row r="17458">
          <cell r="B17458" t="str">
            <v>Geophagus cupido***retired***use Biotodoma cupido</v>
          </cell>
        </row>
        <row r="17459">
          <cell r="B17459" t="str">
            <v>Geophagus hondae***retired***use Geophagus steindachneri</v>
          </cell>
        </row>
        <row r="17460">
          <cell r="B17460" t="str">
            <v>Geophagus steindachneri</v>
          </cell>
        </row>
        <row r="17461">
          <cell r="B17461" t="str">
            <v>Geophagus surinamensis</v>
          </cell>
        </row>
        <row r="17462">
          <cell r="B17462" t="str">
            <v>Georthocladius</v>
          </cell>
        </row>
        <row r="17463">
          <cell r="B17463" t="str">
            <v>Georthocladius fimbriosus</v>
          </cell>
        </row>
        <row r="17464">
          <cell r="B17464" t="str">
            <v>Georyssus</v>
          </cell>
        </row>
        <row r="17465">
          <cell r="B17465" t="str">
            <v>Geothlypis Trichas</v>
          </cell>
        </row>
        <row r="17466">
          <cell r="B17466" t="str">
            <v>Geotria</v>
          </cell>
        </row>
        <row r="17467">
          <cell r="B17467" t="str">
            <v>Geotria australis</v>
          </cell>
        </row>
        <row r="17468">
          <cell r="B17468" t="str">
            <v>Geotriidae</v>
          </cell>
        </row>
        <row r="17469">
          <cell r="B17469" t="str">
            <v>Geotriinae***retired***use Geotriidae</v>
          </cell>
        </row>
        <row r="17470">
          <cell r="B17470" t="str">
            <v>Gephyreaster swifti</v>
          </cell>
        </row>
        <row r="17471">
          <cell r="B17471" t="str">
            <v>Gephyroberyx</v>
          </cell>
        </row>
        <row r="17472">
          <cell r="B17472" t="str">
            <v>Gephyroberyx darwini***retired***use Gephyroberyx darwinii</v>
          </cell>
        </row>
        <row r="17473">
          <cell r="B17473" t="str">
            <v>Gephyroberyx darwinii</v>
          </cell>
        </row>
        <row r="17474">
          <cell r="B17474" t="str">
            <v>Gephyroberyx japonicus</v>
          </cell>
        </row>
        <row r="17475">
          <cell r="B17475" t="str">
            <v>Gephyrocharax</v>
          </cell>
        </row>
        <row r="17476">
          <cell r="B17476" t="str">
            <v>Gephyrocharax atracaudatus</v>
          </cell>
        </row>
        <row r="17477">
          <cell r="B17477" t="str">
            <v>Geranium</v>
          </cell>
        </row>
        <row r="17478">
          <cell r="B17478" t="str">
            <v>Geranium carolinianum</v>
          </cell>
        </row>
        <row r="17479">
          <cell r="B17479" t="str">
            <v>Geranium dissectum</v>
          </cell>
        </row>
        <row r="17480">
          <cell r="B17480" t="str">
            <v>Geranium maculatum</v>
          </cell>
        </row>
        <row r="17481">
          <cell r="B17481" t="str">
            <v>Geranium richardsonii</v>
          </cell>
        </row>
        <row r="17482">
          <cell r="B17482" t="str">
            <v>Geranium viscosissimum</v>
          </cell>
        </row>
        <row r="17483">
          <cell r="B17483" t="str">
            <v>Geranomyia***retired***use Limonia (Limoniini)</v>
          </cell>
        </row>
        <row r="17484">
          <cell r="B17484" t="str">
            <v>Gerhardia</v>
          </cell>
        </row>
        <row r="17485">
          <cell r="B17485" t="str">
            <v>Gerhardia hollisi</v>
          </cell>
        </row>
        <row r="17486">
          <cell r="B17486" t="str">
            <v>Gerlachea</v>
          </cell>
        </row>
        <row r="17487">
          <cell r="B17487" t="str">
            <v>Gerreidae</v>
          </cell>
        </row>
        <row r="17488">
          <cell r="B17488" t="str">
            <v>Gerreomorpha setifer***retired***use Gerres setifer</v>
          </cell>
        </row>
        <row r="17489">
          <cell r="B17489" t="str">
            <v>Gerreomorpha***retired***use Gerres</v>
          </cell>
        </row>
        <row r="17490">
          <cell r="B17490" t="str">
            <v>Gerres</v>
          </cell>
        </row>
        <row r="17491">
          <cell r="B17491" t="str">
            <v>Gerres abbreviatus</v>
          </cell>
        </row>
        <row r="17492">
          <cell r="B17492" t="str">
            <v>Gerres acinaces***retired***use Gerres longirostris</v>
          </cell>
        </row>
        <row r="17493">
          <cell r="B17493" t="str">
            <v>Gerres argyreus</v>
          </cell>
        </row>
        <row r="17494">
          <cell r="B17494" t="str">
            <v>Gerres australis***retired***use Gerres oyena</v>
          </cell>
        </row>
        <row r="17495">
          <cell r="B17495" t="str">
            <v>Gerres brasiliensis***retired***use Eugerres brasilianus</v>
          </cell>
        </row>
        <row r="17496">
          <cell r="B17496" t="str">
            <v>Gerres cinereus</v>
          </cell>
        </row>
        <row r="17497">
          <cell r="B17497" t="str">
            <v>Gerres filamentosus</v>
          </cell>
        </row>
        <row r="17498">
          <cell r="B17498" t="str">
            <v>Gerres gigas***retired***use Gerres oblongus</v>
          </cell>
        </row>
        <row r="17499">
          <cell r="B17499" t="str">
            <v>Gerres kapas</v>
          </cell>
        </row>
        <row r="17500">
          <cell r="B17500" t="str">
            <v>Gerres longirostris</v>
          </cell>
        </row>
        <row r="17501">
          <cell r="B17501" t="str">
            <v>Gerres macrosoma***retired***use Gerres oblongus</v>
          </cell>
        </row>
        <row r="17502">
          <cell r="B17502" t="str">
            <v>Gerres methueni</v>
          </cell>
        </row>
        <row r="17503">
          <cell r="B17503" t="str">
            <v>Gerres oblongus</v>
          </cell>
        </row>
        <row r="17504">
          <cell r="B17504" t="str">
            <v>Gerres ovatus***retired***use Gerres subfasciatus</v>
          </cell>
        </row>
        <row r="17505">
          <cell r="B17505" t="str">
            <v>Gerres oyena</v>
          </cell>
        </row>
        <row r="17506">
          <cell r="B17506" t="str">
            <v>Gerres rappi***retired***use Gerres methueni</v>
          </cell>
        </row>
        <row r="17507">
          <cell r="B17507" t="str">
            <v>Gerres setifer</v>
          </cell>
        </row>
        <row r="17508">
          <cell r="B17508" t="str">
            <v>Gerres subfasciatus</v>
          </cell>
        </row>
        <row r="17509">
          <cell r="B17509" t="str">
            <v>Gerridae</v>
          </cell>
        </row>
        <row r="17510">
          <cell r="B17510" t="str">
            <v>Gerrinae</v>
          </cell>
        </row>
        <row r="17511">
          <cell r="B17511" t="str">
            <v>Gerris</v>
          </cell>
        </row>
        <row r="17512">
          <cell r="B17512" t="str">
            <v>Gerris alacris</v>
          </cell>
        </row>
        <row r="17513">
          <cell r="B17513" t="str">
            <v>Gerris argenticollis</v>
          </cell>
        </row>
        <row r="17514">
          <cell r="B17514" t="str">
            <v>Gerris buenoi</v>
          </cell>
        </row>
        <row r="17515">
          <cell r="B17515" t="str">
            <v>Gerris comatus</v>
          </cell>
        </row>
        <row r="17516">
          <cell r="B17516" t="str">
            <v>Gerris gillettei</v>
          </cell>
        </row>
        <row r="17517">
          <cell r="B17517" t="str">
            <v>Gerris incognitis</v>
          </cell>
        </row>
        <row r="17518">
          <cell r="B17518" t="str">
            <v>Gerris incurvatus</v>
          </cell>
        </row>
        <row r="17519">
          <cell r="B17519" t="str">
            <v>Gerris insperatus</v>
          </cell>
        </row>
        <row r="17520">
          <cell r="B17520" t="str">
            <v>Gerris marginatus</v>
          </cell>
        </row>
        <row r="17521">
          <cell r="B17521" t="str">
            <v>Gerris nebularis***retired***use Aquarius nebularis</v>
          </cell>
        </row>
        <row r="17522">
          <cell r="B17522" t="str">
            <v>Gerris pingreensis</v>
          </cell>
        </row>
        <row r="17523">
          <cell r="B17523" t="str">
            <v>Gerris remigis***retired***use Aquarius remigis</v>
          </cell>
        </row>
        <row r="17524">
          <cell r="B17524" t="str">
            <v>Gerromorpha</v>
          </cell>
        </row>
        <row r="17525">
          <cell r="B17525" t="str">
            <v>Geryonia proboscidalis</v>
          </cell>
        </row>
        <row r="17526">
          <cell r="B17526" t="str">
            <v>Geukensia demissa</v>
          </cell>
        </row>
        <row r="17527">
          <cell r="B17527" t="str">
            <v>Geukensia granosissima</v>
          </cell>
        </row>
        <row r="17528">
          <cell r="B17528" t="str">
            <v>Geum</v>
          </cell>
        </row>
        <row r="17529">
          <cell r="B17529" t="str">
            <v>Geum aleppicum</v>
          </cell>
        </row>
        <row r="17530">
          <cell r="B17530" t="str">
            <v>Geum canadense</v>
          </cell>
        </row>
        <row r="17531">
          <cell r="B17531" t="str">
            <v>Geum laciniatum</v>
          </cell>
        </row>
        <row r="17532">
          <cell r="B17532" t="str">
            <v>Geum macrophyllum</v>
          </cell>
        </row>
        <row r="17533">
          <cell r="B17533" t="str">
            <v>Geum macrophyllum var. perincisum</v>
          </cell>
        </row>
        <row r="17534">
          <cell r="B17534" t="str">
            <v>Geum rivale</v>
          </cell>
        </row>
        <row r="17535">
          <cell r="B17535" t="str">
            <v>Geum triflorum</v>
          </cell>
        </row>
        <row r="17536">
          <cell r="B17536" t="str">
            <v>Geum urbanum</v>
          </cell>
        </row>
        <row r="17537">
          <cell r="B17537" t="str">
            <v>Geum vernum</v>
          </cell>
        </row>
        <row r="17538">
          <cell r="B17538" t="str">
            <v>Gibberichthyidae</v>
          </cell>
        </row>
        <row r="17539">
          <cell r="B17539" t="str">
            <v>Gibberichthys</v>
          </cell>
        </row>
        <row r="17540">
          <cell r="B17540" t="str">
            <v>Gibberichthys pumilis***retired***use Gibberichthys pumilus</v>
          </cell>
        </row>
        <row r="17541">
          <cell r="B17541" t="str">
            <v>Gibberichthys pumilus</v>
          </cell>
        </row>
        <row r="17542">
          <cell r="B17542" t="str">
            <v>Gibberosus devaneyi</v>
          </cell>
        </row>
        <row r="17543">
          <cell r="B17543" t="str">
            <v>Gibberosus myersi</v>
          </cell>
        </row>
        <row r="17544">
          <cell r="B17544" t="str">
            <v>Gibberula lavalleeana</v>
          </cell>
        </row>
        <row r="17545">
          <cell r="B17545" t="str">
            <v>Gibberulus gibberulus</v>
          </cell>
        </row>
        <row r="17546">
          <cell r="B17546" t="str">
            <v>Gibbonsia</v>
          </cell>
        </row>
        <row r="17547">
          <cell r="B17547" t="str">
            <v>Gibbonsia elegans</v>
          </cell>
        </row>
        <row r="17548">
          <cell r="B17548" t="str">
            <v>Gibbonsia erythra***retired***use Gibbonsia montereyensis</v>
          </cell>
        </row>
        <row r="17549">
          <cell r="B17549" t="str">
            <v>Gibbonsia evides***retired***use Gibbonsia elegans</v>
          </cell>
        </row>
        <row r="17550">
          <cell r="B17550" t="str">
            <v>Gibbonsia metzi</v>
          </cell>
        </row>
        <row r="17551">
          <cell r="B17551" t="str">
            <v>Gibbonsia montereyensis</v>
          </cell>
        </row>
        <row r="17552">
          <cell r="B17552" t="str">
            <v>Gibbula</v>
          </cell>
        </row>
        <row r="17553">
          <cell r="B17553" t="str">
            <v>Gibelion</v>
          </cell>
        </row>
        <row r="17554">
          <cell r="B17554" t="str">
            <v>Gibelion catla</v>
          </cell>
        </row>
        <row r="17555">
          <cell r="B17555" t="str">
            <v>Gigantactinidae</v>
          </cell>
        </row>
        <row r="17556">
          <cell r="B17556" t="str">
            <v>Gigantactis</v>
          </cell>
        </row>
        <row r="17557">
          <cell r="B17557" t="str">
            <v>Gigantactis filibulbosus</v>
          </cell>
        </row>
        <row r="17558">
          <cell r="B17558" t="str">
            <v>Gigantactis gibbsi</v>
          </cell>
        </row>
        <row r="17559">
          <cell r="B17559" t="str">
            <v>Gigantactis gracilicauda</v>
          </cell>
        </row>
        <row r="17560">
          <cell r="B17560" t="str">
            <v>Gigantactis longicirra</v>
          </cell>
        </row>
        <row r="17561">
          <cell r="B17561" t="str">
            <v>Gigantactis macronema</v>
          </cell>
        </row>
        <row r="17562">
          <cell r="B17562" t="str">
            <v>Gigantactis perlatus</v>
          </cell>
        </row>
        <row r="17563">
          <cell r="B17563" t="str">
            <v>Gigantactis vanhoeffeni</v>
          </cell>
        </row>
        <row r="17564">
          <cell r="B17564" t="str">
            <v>Gigantodax</v>
          </cell>
        </row>
        <row r="17565">
          <cell r="B17565" t="str">
            <v>Gigantura</v>
          </cell>
        </row>
        <row r="17566">
          <cell r="B17566" t="str">
            <v>Gigantura chuni</v>
          </cell>
        </row>
        <row r="17567">
          <cell r="B17567" t="str">
            <v>Gigantura indica</v>
          </cell>
        </row>
        <row r="17568">
          <cell r="B17568" t="str">
            <v>Gigantura vorax***retired***use Gigantura chuni</v>
          </cell>
        </row>
        <row r="17569">
          <cell r="B17569" t="str">
            <v>Giganturidae</v>
          </cell>
        </row>
        <row r="17570">
          <cell r="B17570" t="str">
            <v>Giganturoidei</v>
          </cell>
        </row>
        <row r="17571">
          <cell r="B17571" t="str">
            <v>Gila</v>
          </cell>
        </row>
        <row r="17572">
          <cell r="B17572" t="str">
            <v>Gila alvordensis***retired***use Siphateles alvordensis</v>
          </cell>
        </row>
        <row r="17573">
          <cell r="B17573" t="str">
            <v>Gila atraria</v>
          </cell>
        </row>
        <row r="17574">
          <cell r="B17574" t="str">
            <v>Gila bicolor bicolor***retired***use Siphateles bicolor bicolor</v>
          </cell>
        </row>
        <row r="17575">
          <cell r="B17575" t="str">
            <v>Gila bicolor mohavensis***retired***use Siphateles bicolor mohavensis</v>
          </cell>
        </row>
        <row r="17576">
          <cell r="B17576" t="str">
            <v>Gila bicolor snyderi***retired***use Siphateles bicolor snyderi</v>
          </cell>
        </row>
        <row r="17577">
          <cell r="B17577" t="str">
            <v>Gila bicolor vaccaceps***retired***use Siphateles bicolor vaccaceps</v>
          </cell>
        </row>
        <row r="17578">
          <cell r="B17578" t="str">
            <v>Gila bicolor***retired***use Siphateles bicolor</v>
          </cell>
        </row>
        <row r="17579">
          <cell r="B17579" t="str">
            <v>Gila boraxobius***retired***use Siphateles boraxobius</v>
          </cell>
        </row>
        <row r="17580">
          <cell r="B17580" t="str">
            <v>Gila coerulea</v>
          </cell>
        </row>
        <row r="17581">
          <cell r="B17581" t="str">
            <v>Gila copei***retired***use Lepidomeda copei</v>
          </cell>
        </row>
        <row r="17582">
          <cell r="B17582" t="str">
            <v>Gila crassicauda</v>
          </cell>
        </row>
        <row r="17583">
          <cell r="B17583" t="str">
            <v>Gila cypha</v>
          </cell>
        </row>
        <row r="17584">
          <cell r="B17584" t="str">
            <v>Gila ditaenia</v>
          </cell>
        </row>
        <row r="17585">
          <cell r="B17585" t="str">
            <v>Gila elegans</v>
          </cell>
        </row>
        <row r="17586">
          <cell r="B17586" t="str">
            <v>Gila intermedia</v>
          </cell>
        </row>
        <row r="17587">
          <cell r="B17587" t="str">
            <v>Gila mohavensis***retired***use Siphateles bicolor mohavensis</v>
          </cell>
        </row>
        <row r="17588">
          <cell r="B17588" t="str">
            <v>Gila nigrescens</v>
          </cell>
        </row>
        <row r="17589">
          <cell r="B17589" t="str">
            <v>Gila orcutti***retired***use Gila orcuttii</v>
          </cell>
        </row>
        <row r="17590">
          <cell r="B17590" t="str">
            <v>Gila orcuttii</v>
          </cell>
        </row>
        <row r="17591">
          <cell r="B17591" t="str">
            <v>Gila pandora</v>
          </cell>
        </row>
        <row r="17592">
          <cell r="B17592" t="str">
            <v>Gila purpurea</v>
          </cell>
        </row>
        <row r="17593">
          <cell r="B17593" t="str">
            <v>Gila robusta</v>
          </cell>
        </row>
        <row r="17594">
          <cell r="B17594" t="str">
            <v>Gila robusta intermedia***retired***use Gila intermedia</v>
          </cell>
        </row>
        <row r="17595">
          <cell r="B17595" t="str">
            <v>Gila robusta jordani</v>
          </cell>
        </row>
        <row r="17596">
          <cell r="B17596" t="str">
            <v>Gila robusta robusta</v>
          </cell>
        </row>
        <row r="17597">
          <cell r="B17597" t="str">
            <v>Gila robusta semidnuda***retired***use Gila seminuda</v>
          </cell>
        </row>
        <row r="17598">
          <cell r="B17598" t="str">
            <v>Gila seminuda</v>
          </cell>
        </row>
        <row r="17599">
          <cell r="B17599" t="str">
            <v>Gilbertidia</v>
          </cell>
        </row>
        <row r="17600">
          <cell r="B17600" t="str">
            <v>Gilbertidia sigalutes</v>
          </cell>
        </row>
        <row r="17601">
          <cell r="B17601" t="str">
            <v>Gilchristella</v>
          </cell>
        </row>
        <row r="17602">
          <cell r="B17602" t="str">
            <v>Gilchristella aestuaria</v>
          </cell>
        </row>
        <row r="17603">
          <cell r="B17603" t="str">
            <v>Gilia (Diphyidae)</v>
          </cell>
        </row>
        <row r="17604">
          <cell r="B17604" t="str">
            <v>Gilia (Polemoniaceae)</v>
          </cell>
        </row>
        <row r="17605">
          <cell r="B17605" t="str">
            <v>Gillellus</v>
          </cell>
        </row>
        <row r="17606">
          <cell r="B17606" t="str">
            <v>Gillellus greyae</v>
          </cell>
        </row>
        <row r="17607">
          <cell r="B17607" t="str">
            <v>Gillellus healae</v>
          </cell>
        </row>
        <row r="17608">
          <cell r="B17608" t="str">
            <v>Gillellus rubrocinctus***retired***use Platygillellus rubrocinctus</v>
          </cell>
        </row>
        <row r="17609">
          <cell r="B17609" t="str">
            <v>Gillellus uranidea</v>
          </cell>
        </row>
        <row r="17610">
          <cell r="B17610" t="str">
            <v>Gillenia stipulata</v>
          </cell>
        </row>
        <row r="17611">
          <cell r="B17611" t="str">
            <v>Gillia</v>
          </cell>
        </row>
        <row r="17612">
          <cell r="B17612" t="str">
            <v>Gillia altilis</v>
          </cell>
        </row>
        <row r="17613">
          <cell r="B17613" t="str">
            <v>Gillias capensis***retired***use Cremnochorites capensis</v>
          </cell>
        </row>
        <row r="17614">
          <cell r="B17614" t="str">
            <v>Gillias***retired***use Enneanectes</v>
          </cell>
        </row>
        <row r="17615">
          <cell r="B17615" t="str">
            <v>Gillichthys</v>
          </cell>
        </row>
        <row r="17616">
          <cell r="B17616" t="str">
            <v>Gillichthys mirabilis</v>
          </cell>
        </row>
        <row r="17617">
          <cell r="B17617" t="str">
            <v>Gillisqualus amblyrhynchoides***retired***use Carcharhinus amblyrhynchoides</v>
          </cell>
        </row>
        <row r="17618">
          <cell r="B17618" t="str">
            <v>Gillisqualus***retired***use Carcharhinus</v>
          </cell>
        </row>
        <row r="17619">
          <cell r="B17619" t="str">
            <v>Gilloblennius</v>
          </cell>
        </row>
        <row r="17620">
          <cell r="B17620" t="str">
            <v>Gilloblennius tripennis</v>
          </cell>
        </row>
        <row r="17621">
          <cell r="B17621" t="str">
            <v>Gillotia</v>
          </cell>
        </row>
        <row r="17622">
          <cell r="B17622" t="str">
            <v>Gillotia alboviridis</v>
          </cell>
        </row>
        <row r="17623">
          <cell r="B17623" t="str">
            <v>Gilvossius setimanus</v>
          </cell>
        </row>
        <row r="17624">
          <cell r="B17624" t="str">
            <v>Ginglymostoma</v>
          </cell>
        </row>
        <row r="17625">
          <cell r="B17625" t="str">
            <v>Ginglymostoma brevicaudatum***retired***use Pseudoginglymostoma brevicaudatum</v>
          </cell>
        </row>
        <row r="17626">
          <cell r="B17626" t="str">
            <v>Ginglymostoma cirratum</v>
          </cell>
        </row>
        <row r="17627">
          <cell r="B17627" t="str">
            <v>Ginglymostoma ferrugineum***retired***use Nebrius ferrugineus</v>
          </cell>
        </row>
        <row r="17628">
          <cell r="B17628" t="str">
            <v>Ginglymostomatidae</v>
          </cell>
        </row>
        <row r="17629">
          <cell r="B17629" t="str">
            <v>Ginsburgellus</v>
          </cell>
        </row>
        <row r="17630">
          <cell r="B17630" t="str">
            <v>Ginsburgellus novemlineatus</v>
          </cell>
        </row>
        <row r="17631">
          <cell r="B17631" t="str">
            <v>Girardia</v>
          </cell>
        </row>
        <row r="17632">
          <cell r="B17632" t="str">
            <v>Girardia tigrina</v>
          </cell>
        </row>
        <row r="17633">
          <cell r="B17633" t="str">
            <v>Girardichthys falcatus***retired***use Girardinus falcatus</v>
          </cell>
        </row>
        <row r="17634">
          <cell r="B17634" t="str">
            <v>Girardichthys***retired***use Girardinus</v>
          </cell>
        </row>
        <row r="17635">
          <cell r="B17635" t="str">
            <v>Girardinus</v>
          </cell>
        </row>
        <row r="17636">
          <cell r="B17636" t="str">
            <v>Girardinus caudimaculatus***retired***use Phalloceros caudimaculatus</v>
          </cell>
        </row>
        <row r="17637">
          <cell r="B17637" t="str">
            <v>Girardinus falcatus</v>
          </cell>
        </row>
        <row r="17638">
          <cell r="B17638" t="str">
            <v>Girardinus metallicus</v>
          </cell>
        </row>
        <row r="17639">
          <cell r="B17639" t="str">
            <v>Girella</v>
          </cell>
        </row>
        <row r="17640">
          <cell r="B17640" t="str">
            <v>Girella cyanea</v>
          </cell>
        </row>
        <row r="17641">
          <cell r="B17641" t="str">
            <v>Girella nigricans</v>
          </cell>
        </row>
        <row r="17642">
          <cell r="B17642" t="str">
            <v>Girella punctata</v>
          </cell>
        </row>
        <row r="17643">
          <cell r="B17643" t="str">
            <v>Girella tricuspidata</v>
          </cell>
        </row>
        <row r="17644">
          <cell r="B17644" t="str">
            <v>Gitana calitemplade</v>
          </cell>
        </row>
        <row r="17645">
          <cell r="B17645" t="str">
            <v>Gitana calitemplado</v>
          </cell>
        </row>
        <row r="17646">
          <cell r="B17646" t="str">
            <v>Gitanopsis</v>
          </cell>
        </row>
        <row r="17647">
          <cell r="B17647" t="str">
            <v>Gitanopsis laguna</v>
          </cell>
        </row>
        <row r="17648">
          <cell r="B17648" t="str">
            <v>Giton fasciatus***retired***use Gymnotus carapo</v>
          </cell>
        </row>
        <row r="17649">
          <cell r="B17649" t="str">
            <v>Glaenocorisa propinqua</v>
          </cell>
        </row>
        <row r="17650">
          <cell r="B17650" t="str">
            <v>Glaenocorisini</v>
          </cell>
        </row>
        <row r="17651">
          <cell r="B17651" t="str">
            <v>Glanidium</v>
          </cell>
        </row>
        <row r="17652">
          <cell r="B17652" t="str">
            <v>Glans dominguensis</v>
          </cell>
        </row>
        <row r="17653">
          <cell r="B17653" t="str">
            <v>Glaucocystis</v>
          </cell>
        </row>
        <row r="17654">
          <cell r="B17654" t="str">
            <v>Glaucosomatidae</v>
          </cell>
        </row>
        <row r="17655">
          <cell r="B17655" t="str">
            <v>Glaucospira</v>
          </cell>
        </row>
        <row r="17656">
          <cell r="B17656" t="str">
            <v>Glaux maritima***retired***use Lysimachia maritima</v>
          </cell>
        </row>
        <row r="17657">
          <cell r="B17657" t="str">
            <v>Glebula rotundata</v>
          </cell>
        </row>
        <row r="17658">
          <cell r="B17658" t="str">
            <v>Glechoma hederacea</v>
          </cell>
        </row>
        <row r="17659">
          <cell r="B17659" t="str">
            <v>Gleditsia aquatica</v>
          </cell>
        </row>
        <row r="17660">
          <cell r="B17660" t="str">
            <v>Gleditsia triacanthos</v>
          </cell>
        </row>
        <row r="17661">
          <cell r="B17661" t="str">
            <v>Glenodiniaceae</v>
          </cell>
        </row>
        <row r="17662">
          <cell r="B17662" t="str">
            <v>Glenodiniopsis</v>
          </cell>
        </row>
        <row r="17663">
          <cell r="B17663" t="str">
            <v>Glenodinium</v>
          </cell>
        </row>
        <row r="17664">
          <cell r="B17664" t="str">
            <v>Glenodinium armatum</v>
          </cell>
        </row>
        <row r="17665">
          <cell r="B17665" t="str">
            <v>Glenodinium borgei</v>
          </cell>
        </row>
        <row r="17666">
          <cell r="B17666" t="str">
            <v>Glenodinium danicum</v>
          </cell>
        </row>
        <row r="17667">
          <cell r="B17667" t="str">
            <v>Glenodinium gymnodinium</v>
          </cell>
        </row>
        <row r="17668">
          <cell r="B17668" t="str">
            <v>Glenodinium oculatum</v>
          </cell>
        </row>
        <row r="17669">
          <cell r="B17669" t="str">
            <v>Glenodinium palustre</v>
          </cell>
        </row>
        <row r="17670">
          <cell r="B17670" t="str">
            <v>Glenodinium pulvisculcus</v>
          </cell>
        </row>
        <row r="17671">
          <cell r="B17671" t="str">
            <v>Glenodinium quadridens</v>
          </cell>
        </row>
        <row r="17672">
          <cell r="B17672" t="str">
            <v>Glinus radiatus</v>
          </cell>
        </row>
        <row r="17673">
          <cell r="B17673" t="str">
            <v>Gliphidodon filamentosus***retired***use Neopomacentrus filamentosus</v>
          </cell>
        </row>
        <row r="17674">
          <cell r="B17674" t="str">
            <v>Gliwiczia calcar</v>
          </cell>
        </row>
        <row r="17675">
          <cell r="B17675" t="str">
            <v>Globorotalia</v>
          </cell>
        </row>
        <row r="17676">
          <cell r="B17676" t="str">
            <v>Globosolembos smithi</v>
          </cell>
        </row>
        <row r="17677">
          <cell r="B17677" t="str">
            <v>Gloeobotrydaceae</v>
          </cell>
        </row>
        <row r="17678">
          <cell r="B17678" t="str">
            <v>Gloeobotrys</v>
          </cell>
        </row>
        <row r="17679">
          <cell r="B17679" t="str">
            <v>Gloeobotrys limneticus</v>
          </cell>
        </row>
        <row r="17680">
          <cell r="B17680" t="str">
            <v>Gloeocapsa</v>
          </cell>
        </row>
        <row r="17681">
          <cell r="B17681" t="str">
            <v>Gloeocapsa aeruginosa</v>
          </cell>
        </row>
        <row r="17682">
          <cell r="B17682" t="str">
            <v>Gloeocapsa alpicola</v>
          </cell>
        </row>
        <row r="17683">
          <cell r="B17683" t="str">
            <v>Gloeocapsa atrata</v>
          </cell>
        </row>
        <row r="17684">
          <cell r="B17684" t="str">
            <v>Gloeocapsa calcarea</v>
          </cell>
        </row>
        <row r="17685">
          <cell r="B17685" t="str">
            <v>Gloeocapsa decorticans</v>
          </cell>
        </row>
        <row r="17686">
          <cell r="B17686" t="str">
            <v>Gloeocapsa docorticans</v>
          </cell>
        </row>
        <row r="17687">
          <cell r="B17687" t="str">
            <v>Gloeocapsa granosa</v>
          </cell>
        </row>
        <row r="17688">
          <cell r="B17688" t="str">
            <v>Gloeocapsa punctata</v>
          </cell>
        </row>
        <row r="17689">
          <cell r="B17689" t="str">
            <v>Gloeocapsa rupestris</v>
          </cell>
        </row>
        <row r="17690">
          <cell r="B17690" t="str">
            <v>Gloeocapsopsis</v>
          </cell>
        </row>
        <row r="17691">
          <cell r="B17691" t="str">
            <v>Gloeocapsopsis cyanea</v>
          </cell>
        </row>
        <row r="17692">
          <cell r="B17692" t="str">
            <v>Gloeocapsopsis pleurocapsoides</v>
          </cell>
        </row>
        <row r="17693">
          <cell r="B17693" t="str">
            <v>Gloeochloris</v>
          </cell>
        </row>
        <row r="17694">
          <cell r="B17694" t="str">
            <v>Gloeochrysis pyrenigera</v>
          </cell>
        </row>
        <row r="17695">
          <cell r="B17695" t="str">
            <v>Gloeococcus</v>
          </cell>
        </row>
        <row r="17696">
          <cell r="B17696" t="str">
            <v>Gloeocystis</v>
          </cell>
        </row>
        <row r="17697">
          <cell r="B17697" t="str">
            <v>Gloeocystis ampla</v>
          </cell>
        </row>
        <row r="17698">
          <cell r="B17698" t="str">
            <v>Gloeocystis ample***retired***use Gloeocystis ampla</v>
          </cell>
        </row>
        <row r="17699">
          <cell r="B17699" t="str">
            <v>Gloeocystis gigas</v>
          </cell>
        </row>
        <row r="17700">
          <cell r="B17700" t="str">
            <v>Gloeocystis major</v>
          </cell>
        </row>
        <row r="17701">
          <cell r="B17701" t="str">
            <v>Gloeocystis planctonica</v>
          </cell>
        </row>
        <row r="17702">
          <cell r="B17702" t="str">
            <v>Gloeocystis planktonica***retired***use Gloeocystis planctonica</v>
          </cell>
        </row>
        <row r="17703">
          <cell r="B17703" t="str">
            <v>Gloeocystis vesiculosa</v>
          </cell>
        </row>
        <row r="17704">
          <cell r="B17704" t="str">
            <v>Gloeodinium</v>
          </cell>
        </row>
        <row r="17705">
          <cell r="B17705" t="str">
            <v>Gloeomonas</v>
          </cell>
        </row>
        <row r="17706">
          <cell r="B17706" t="str">
            <v>Gloeotaenium</v>
          </cell>
        </row>
        <row r="17707">
          <cell r="B17707" t="str">
            <v>Gloeotaenium loitelsbergerianum***retired***use Gloeotaenium loitlesbergerianum</v>
          </cell>
        </row>
        <row r="17708">
          <cell r="B17708" t="str">
            <v>Gloeotaenium loitlesbergerianum</v>
          </cell>
        </row>
        <row r="17709">
          <cell r="B17709" t="str">
            <v>Gloeothece</v>
          </cell>
        </row>
        <row r="17710">
          <cell r="B17710" t="str">
            <v>Gloeothece linearis</v>
          </cell>
        </row>
        <row r="17711">
          <cell r="B17711" t="str">
            <v>Gloeothece linearis composita</v>
          </cell>
        </row>
        <row r="17712">
          <cell r="B17712" t="str">
            <v>Gloeothece palea</v>
          </cell>
        </row>
        <row r="17713">
          <cell r="B17713" t="str">
            <v>Gloeothece rupestris</v>
          </cell>
        </row>
        <row r="17714">
          <cell r="B17714" t="str">
            <v>Gloeothece subtilis</v>
          </cell>
        </row>
        <row r="17715">
          <cell r="B17715" t="str">
            <v>Gloeotila</v>
          </cell>
        </row>
        <row r="17716">
          <cell r="B17716" t="str">
            <v>Gloeotrichia</v>
          </cell>
        </row>
        <row r="17717">
          <cell r="B17717" t="str">
            <v>Gloeotrichia echinulata</v>
          </cell>
        </row>
        <row r="17718">
          <cell r="B17718" t="str">
            <v>Gloeotrichia natans</v>
          </cell>
        </row>
        <row r="17719">
          <cell r="B17719" t="str">
            <v>Gloiobdella</v>
          </cell>
        </row>
        <row r="17720">
          <cell r="B17720" t="str">
            <v>Gloiobdella elongata</v>
          </cell>
        </row>
        <row r="17721">
          <cell r="B17721" t="str">
            <v>Glossamia</v>
          </cell>
        </row>
        <row r="17722">
          <cell r="B17722" t="str">
            <v>Glossamia aprion</v>
          </cell>
        </row>
        <row r="17723">
          <cell r="B17723" t="str">
            <v>Glossanodon</v>
          </cell>
        </row>
        <row r="17724">
          <cell r="B17724" t="str">
            <v>Glossanodon australis</v>
          </cell>
        </row>
        <row r="17725">
          <cell r="B17725" t="str">
            <v>Glossanodon danieli</v>
          </cell>
        </row>
        <row r="17726">
          <cell r="B17726" t="str">
            <v>Glossanodon elongatus</v>
          </cell>
        </row>
        <row r="17727">
          <cell r="B17727" t="str">
            <v>Glossanodon leioglossus</v>
          </cell>
        </row>
        <row r="17728">
          <cell r="B17728" t="str">
            <v>Glossanodon lineatus</v>
          </cell>
        </row>
        <row r="17729">
          <cell r="B17729" t="str">
            <v>Glossanodon melanomanus</v>
          </cell>
        </row>
        <row r="17730">
          <cell r="B17730" t="str">
            <v>Glossanodon mildredae</v>
          </cell>
        </row>
        <row r="17731">
          <cell r="B17731" t="str">
            <v>Glossanodon nazca</v>
          </cell>
        </row>
        <row r="17732">
          <cell r="B17732" t="str">
            <v>Glossanodon polli</v>
          </cell>
        </row>
        <row r="17733">
          <cell r="B17733" t="str">
            <v>Glossanodon pseudolineatus</v>
          </cell>
        </row>
        <row r="17734">
          <cell r="B17734" t="str">
            <v>Glossanodon pygmaeus</v>
          </cell>
        </row>
        <row r="17735">
          <cell r="B17735" t="str">
            <v>Glossanodon semifasciata***retired***use Glossanodon semifasciatus</v>
          </cell>
        </row>
        <row r="17736">
          <cell r="B17736" t="str">
            <v>Glossanodon semifasciatus</v>
          </cell>
        </row>
        <row r="17737">
          <cell r="B17737" t="str">
            <v>Glossanodon struhsakeri</v>
          </cell>
        </row>
        <row r="17738">
          <cell r="B17738" t="str">
            <v>Glossiphonia</v>
          </cell>
        </row>
        <row r="17739">
          <cell r="B17739" t="str">
            <v>Glossiphonia complanata</v>
          </cell>
        </row>
        <row r="17740">
          <cell r="B17740" t="str">
            <v>Glossiphonia elegans</v>
          </cell>
        </row>
        <row r="17741">
          <cell r="B17741" t="str">
            <v>Glossiphonia paludosa</v>
          </cell>
        </row>
        <row r="17742">
          <cell r="B17742" t="str">
            <v>Glossiphoniidae</v>
          </cell>
        </row>
        <row r="17743">
          <cell r="B17743" t="str">
            <v>Glossogobius</v>
          </cell>
        </row>
        <row r="17744">
          <cell r="B17744" t="str">
            <v>Glossogobius bicirrhosus</v>
          </cell>
        </row>
        <row r="17745">
          <cell r="B17745" t="str">
            <v>Glossogobius celebius</v>
          </cell>
        </row>
        <row r="17746">
          <cell r="B17746" t="str">
            <v>Glossogobius giuris</v>
          </cell>
        </row>
        <row r="17747">
          <cell r="B17747" t="str">
            <v>Glossogobius giurus***retired***use Glossogobius giuris</v>
          </cell>
        </row>
        <row r="17748">
          <cell r="B17748" t="str">
            <v>Glossopetalon spinescens var. meionandrum</v>
          </cell>
        </row>
        <row r="17749">
          <cell r="B17749" t="str">
            <v>Glossoscolecidae</v>
          </cell>
        </row>
        <row r="17750">
          <cell r="B17750" t="str">
            <v>Glossosoma</v>
          </cell>
        </row>
        <row r="17751">
          <cell r="B17751" t="str">
            <v>Glossosoma alascense</v>
          </cell>
        </row>
        <row r="17752">
          <cell r="B17752" t="str">
            <v>Glossosoma calificum</v>
          </cell>
        </row>
        <row r="17753">
          <cell r="B17753" t="str">
            <v>Glossosoma excitum</v>
          </cell>
        </row>
        <row r="17754">
          <cell r="B17754" t="str">
            <v>Glossosoma idaho</v>
          </cell>
        </row>
        <row r="17755">
          <cell r="B17755" t="str">
            <v>Glossosoma intermedium</v>
          </cell>
        </row>
        <row r="17756">
          <cell r="B17756" t="str">
            <v>Glossosoma lividum</v>
          </cell>
        </row>
        <row r="17757">
          <cell r="B17757" t="str">
            <v>Glossosoma montanum</v>
          </cell>
        </row>
        <row r="17758">
          <cell r="B17758" t="str">
            <v>Glossosoma nigrior</v>
          </cell>
        </row>
        <row r="17759">
          <cell r="B17759" t="str">
            <v>Glossosoma oregonense</v>
          </cell>
        </row>
        <row r="17760">
          <cell r="B17760" t="str">
            <v>Glossosoma parvulum</v>
          </cell>
        </row>
        <row r="17761">
          <cell r="B17761" t="str">
            <v>Glossosoma penitum</v>
          </cell>
        </row>
        <row r="17762">
          <cell r="B17762" t="str">
            <v>Glossosoma pyroxum</v>
          </cell>
        </row>
        <row r="17763">
          <cell r="B17763" t="str">
            <v>Glossosoma schuhi</v>
          </cell>
        </row>
        <row r="17764">
          <cell r="B17764" t="str">
            <v>Glossosoma traviatum</v>
          </cell>
        </row>
        <row r="17765">
          <cell r="B17765" t="str">
            <v>Glossosoma velona</v>
          </cell>
        </row>
        <row r="17766">
          <cell r="B17766" t="str">
            <v>Glossosoma velonum</v>
          </cell>
        </row>
        <row r="17767">
          <cell r="B17767" t="str">
            <v>Glossosoma verdonum</v>
          </cell>
        </row>
        <row r="17768">
          <cell r="B17768" t="str">
            <v>Glossosoma wenatchee</v>
          </cell>
        </row>
        <row r="17769">
          <cell r="B17769" t="str">
            <v>Glossosomatidae</v>
          </cell>
        </row>
        <row r="17770">
          <cell r="B17770" t="str">
            <v>Glossosomatinae</v>
          </cell>
        </row>
        <row r="17771">
          <cell r="B17771" t="str">
            <v>Glottidia albida</v>
          </cell>
        </row>
        <row r="17772">
          <cell r="B17772" t="str">
            <v>Glottidia pyramidata</v>
          </cell>
        </row>
        <row r="17773">
          <cell r="B17773" t="str">
            <v>Glutops</v>
          </cell>
        </row>
        <row r="17774">
          <cell r="B17774" t="str">
            <v>Glycera</v>
          </cell>
        </row>
        <row r="17775">
          <cell r="B17775" t="str">
            <v>Glycera abranchiata</v>
          </cell>
        </row>
        <row r="17776">
          <cell r="B17776" t="str">
            <v>Glycera americana</v>
          </cell>
        </row>
        <row r="17777">
          <cell r="B17777" t="str">
            <v>Glycera branchiopoda</v>
          </cell>
        </row>
        <row r="17778">
          <cell r="B17778" t="str">
            <v>Glycera capitata</v>
          </cell>
        </row>
        <row r="17779">
          <cell r="B17779" t="str">
            <v>Glycera convoluta</v>
          </cell>
        </row>
        <row r="17780">
          <cell r="B17780" t="str">
            <v>Glycera dibranchiata</v>
          </cell>
        </row>
        <row r="17781">
          <cell r="B17781" t="str">
            <v>Glycera macrobranchia</v>
          </cell>
        </row>
        <row r="17782">
          <cell r="B17782" t="str">
            <v>Glycera nana***retired***use Glycera capitata</v>
          </cell>
        </row>
        <row r="17783">
          <cell r="B17783" t="str">
            <v>Glycera oxycephala</v>
          </cell>
        </row>
        <row r="17784">
          <cell r="B17784" t="str">
            <v>Glycera robusta</v>
          </cell>
        </row>
        <row r="17785">
          <cell r="B17785" t="str">
            <v>Glycera tenuis</v>
          </cell>
        </row>
        <row r="17786">
          <cell r="B17786" t="str">
            <v>Glycera tesselata</v>
          </cell>
        </row>
        <row r="17787">
          <cell r="B17787" t="str">
            <v>Glyceria</v>
          </cell>
        </row>
        <row r="17788">
          <cell r="B17788" t="str">
            <v>Glyceria borealis</v>
          </cell>
        </row>
        <row r="17789">
          <cell r="B17789" t="str">
            <v>Glyceria canadensis</v>
          </cell>
        </row>
        <row r="17790">
          <cell r="B17790" t="str">
            <v>Glyceria grandis</v>
          </cell>
        </row>
        <row r="17791">
          <cell r="B17791" t="str">
            <v>Glyceria grandis var. grandis</v>
          </cell>
        </row>
        <row r="17792">
          <cell r="B17792" t="str">
            <v>Glyceria melicaria</v>
          </cell>
        </row>
        <row r="17793">
          <cell r="B17793" t="str">
            <v>Glyceria septentrionalis</v>
          </cell>
        </row>
        <row r="17794">
          <cell r="B17794" t="str">
            <v>Glyceria striata</v>
          </cell>
        </row>
        <row r="17795">
          <cell r="B17795" t="str">
            <v>Glyceridae</v>
          </cell>
        </row>
        <row r="17796">
          <cell r="B17796" t="str">
            <v>Glycinde</v>
          </cell>
        </row>
        <row r="17797">
          <cell r="B17797" t="str">
            <v>Glycinde armigera</v>
          </cell>
        </row>
        <row r="17798">
          <cell r="B17798" t="str">
            <v>Glycinde multidens</v>
          </cell>
        </row>
        <row r="17799">
          <cell r="B17799" t="str">
            <v>Glycinde nordmanni</v>
          </cell>
        </row>
        <row r="17800">
          <cell r="B17800" t="str">
            <v>Glycinde picta</v>
          </cell>
        </row>
        <row r="17801">
          <cell r="B17801" t="str">
            <v>Glycinde polygnatha</v>
          </cell>
        </row>
        <row r="17802">
          <cell r="B17802" t="str">
            <v>Glycinde solitaria</v>
          </cell>
        </row>
        <row r="17803">
          <cell r="B17803" t="str">
            <v>Glycinde wireni</v>
          </cell>
        </row>
        <row r="17804">
          <cell r="B17804" t="str">
            <v>Glycine max</v>
          </cell>
        </row>
        <row r="17805">
          <cell r="B17805" t="str">
            <v>Glycymerididae</v>
          </cell>
        </row>
        <row r="17806">
          <cell r="B17806" t="str">
            <v>Glycymeris</v>
          </cell>
        </row>
        <row r="17807">
          <cell r="B17807" t="str">
            <v>Glycymeris americana</v>
          </cell>
        </row>
        <row r="17808">
          <cell r="B17808" t="str">
            <v>Glycymeris pectinata</v>
          </cell>
        </row>
        <row r="17809">
          <cell r="B17809" t="str">
            <v>Glycymeris septentrionalis</v>
          </cell>
        </row>
        <row r="17810">
          <cell r="B17810" t="str">
            <v>Glycymeris subobsoleta</v>
          </cell>
        </row>
        <row r="17811">
          <cell r="B17811" t="str">
            <v>Glycyrrhiza lepidota</v>
          </cell>
        </row>
        <row r="17812">
          <cell r="B17812" t="str">
            <v>Glyphidodon adenensis***retired***use Abudefduf sordidus</v>
          </cell>
        </row>
        <row r="17813">
          <cell r="B17813" t="str">
            <v>Glyphidodon affinis***retired***use Abudefduf bengalensis</v>
          </cell>
        </row>
        <row r="17814">
          <cell r="B17814" t="str">
            <v>Glyphidodon antjerius fasciatus***retired***use Chrysiptera biocellata</v>
          </cell>
        </row>
        <row r="17815">
          <cell r="B17815" t="str">
            <v>Glyphidodon assimilis***retired***use Chrysiptera cyanea</v>
          </cell>
        </row>
        <row r="17816">
          <cell r="B17816" t="str">
            <v>Glyphidodon australis***retired***use Parma microlepis</v>
          </cell>
        </row>
        <row r="17817">
          <cell r="B17817" t="str">
            <v>Glyphidodon cingulatus***retired***use Chrysiptera biocellata</v>
          </cell>
        </row>
        <row r="17818">
          <cell r="B17818" t="str">
            <v>Glyphidodon cingulum***retired***use Plectroglyphidodon leucozonus</v>
          </cell>
        </row>
        <row r="17819">
          <cell r="B17819" t="str">
            <v>Glyphidodon dispar***retired***use Chrysiptera unimaculata</v>
          </cell>
        </row>
        <row r="17820">
          <cell r="B17820" t="str">
            <v>Glyphidodon fallax***retired***use Neopomacentrus fallax</v>
          </cell>
        </row>
        <row r="17821">
          <cell r="B17821" t="str">
            <v>Glyphidodon florulentus***retired***use Plectroglyphidodon lacrymatus</v>
          </cell>
        </row>
        <row r="17822">
          <cell r="B17822" t="str">
            <v>Glyphidodon hemimelas***retired***use Chrysiptera unimaculata</v>
          </cell>
        </row>
        <row r="17823">
          <cell r="B17823" t="str">
            <v>Glyphidodon hermani***retired***use Chrysiptera unimaculata</v>
          </cell>
        </row>
        <row r="17824">
          <cell r="B17824" t="str">
            <v>Glyphidodon hoefleri***retired***use Abudefduf hoefleri</v>
          </cell>
        </row>
        <row r="17825">
          <cell r="B17825" t="str">
            <v>Glyphidodon leucopleura***retired***use Abudefduf sordidus</v>
          </cell>
        </row>
        <row r="17826">
          <cell r="B17826" t="str">
            <v>Glyphidodon luteocaudatus***retired***use Pomacentrus chrysurus</v>
          </cell>
        </row>
        <row r="17827">
          <cell r="B17827" t="str">
            <v>Glyphidodon maculipinnis***retired***use Abudefduf margariteus</v>
          </cell>
        </row>
        <row r="17828">
          <cell r="B17828" t="str">
            <v>Glyphidodon notatus***retired***use Abudefduf notatus</v>
          </cell>
        </row>
        <row r="17829">
          <cell r="B17829" t="str">
            <v>Glyphidodon pallidus***retired***use Chrysiptera glauca</v>
          </cell>
        </row>
        <row r="17830">
          <cell r="B17830" t="str">
            <v>Glyphidodon rhyncholepis***retired***use Abudefduf margariteus</v>
          </cell>
        </row>
        <row r="17831">
          <cell r="B17831" t="str">
            <v>Glyphidodon rudis***retired***use Microspathodon chrysurus</v>
          </cell>
        </row>
        <row r="17832">
          <cell r="B17832" t="str">
            <v>Glyphidodon sindensis***retired***use Neopomacentrus sindensis</v>
          </cell>
        </row>
        <row r="17833">
          <cell r="B17833" t="str">
            <v>Glyphidodon taenioruptus***retired***use Chrysiptera leucopoma</v>
          </cell>
        </row>
        <row r="17834">
          <cell r="B17834" t="str">
            <v>Glyphidodon unifasciatus***retired***use Plectroglyphidodon dickii</v>
          </cell>
        </row>
        <row r="17835">
          <cell r="B17835" t="str">
            <v>Glyphidodon victoriae***retired***use Parma victoriae</v>
          </cell>
        </row>
        <row r="17836">
          <cell r="B17836" t="str">
            <v>Glyphidodon westermani***retired***use Chrysiptera annulata</v>
          </cell>
        </row>
        <row r="17837">
          <cell r="B17837" t="str">
            <v>Glyphidodon***retired***use Abudefduf</v>
          </cell>
        </row>
        <row r="17838">
          <cell r="B17838" t="str">
            <v>Glyphidodontops galbus***retired***use Chrysiptera galba</v>
          </cell>
        </row>
        <row r="17839">
          <cell r="B17839" t="str">
            <v>Glyphidodontops niger***retired***use Chrysiptera niger</v>
          </cell>
        </row>
        <row r="17840">
          <cell r="B17840" t="str">
            <v>Glyphidodontops notialis***retired***use Chrysiptera notialis</v>
          </cell>
        </row>
        <row r="17841">
          <cell r="B17841" t="str">
            <v>Glyphidodontops springeri***retired***use Chrysiptera springeri</v>
          </cell>
        </row>
        <row r="17842">
          <cell r="B17842" t="str">
            <v>Glyphidodontops talboti***retired***use Chrysiptera talboti</v>
          </cell>
        </row>
        <row r="17843">
          <cell r="B17843" t="str">
            <v>Glyphidodontops tricincta***retired***use Chrysiptera tricincta</v>
          </cell>
        </row>
        <row r="17844">
          <cell r="B17844" t="str">
            <v>Glyphidodontops***retired***use Chrysiptera</v>
          </cell>
        </row>
        <row r="17845">
          <cell r="B17845" t="str">
            <v>Glyphis</v>
          </cell>
        </row>
        <row r="17846">
          <cell r="B17846" t="str">
            <v>Glyphis gangeticus</v>
          </cell>
        </row>
        <row r="17847">
          <cell r="B17847" t="str">
            <v>Glyphis glyphis</v>
          </cell>
        </row>
        <row r="17848">
          <cell r="B17848" t="str">
            <v>Glyphisodon abdominalis***retired***use Abudefduf abdominalis</v>
          </cell>
        </row>
        <row r="17849">
          <cell r="B17849" t="str">
            <v>Glyphisodon albocinctus***retired***use Chrysiptera biocellata</v>
          </cell>
        </row>
        <row r="17850">
          <cell r="B17850" t="str">
            <v>Glyphisodon albofasciatus***retired***use Chrysiptera leucopoma</v>
          </cell>
        </row>
        <row r="17851">
          <cell r="B17851" t="str">
            <v>Glyphisodon amabilis***retired***use Chrysiptera leucopoma</v>
          </cell>
        </row>
        <row r="17852">
          <cell r="B17852" t="str">
            <v>Glyphisodon amboinensis***retired***use Neopomacentrus taeniurus</v>
          </cell>
        </row>
        <row r="17853">
          <cell r="B17853" t="str">
            <v>Glyphisodon anabatoides***retired***use Neopomacentrus anabatoides</v>
          </cell>
        </row>
        <row r="17854">
          <cell r="B17854" t="str">
            <v>Glyphisodon antjerius***retired***use Chrysiptera biocellata</v>
          </cell>
        </row>
        <row r="17855">
          <cell r="B17855" t="str">
            <v>Glyphisodon ater***retired***use Neoglyphidodon melas</v>
          </cell>
        </row>
        <row r="17856">
          <cell r="B17856" t="str">
            <v>Glyphisodon balinensis***retired***use Chrysiptera biocellata</v>
          </cell>
        </row>
        <row r="17857">
          <cell r="B17857" t="str">
            <v>Glyphisodon bandanensis***retired***use Chromis viridis</v>
          </cell>
        </row>
        <row r="17858">
          <cell r="B17858" t="str">
            <v>Glyphisodon bankieri***retired***use Neopomacentrus bankieri</v>
          </cell>
        </row>
        <row r="17859">
          <cell r="B17859" t="str">
            <v>Glyphisodon batjanensis***retired***use Hemiglyphidodon plagiometopon</v>
          </cell>
        </row>
        <row r="17860">
          <cell r="B17860" t="str">
            <v>Glyphisodon behnii***retired***use Neoglyphidodon nigroris</v>
          </cell>
        </row>
        <row r="17861">
          <cell r="B17861" t="str">
            <v>Glyphisodon bimaculatus***retired***use Chromis amboinensis</v>
          </cell>
        </row>
        <row r="17862">
          <cell r="B17862" t="str">
            <v>Glyphisodon biocellatus***retired***use Chrysiptera biocellata</v>
          </cell>
        </row>
        <row r="17863">
          <cell r="B17863" t="str">
            <v>Glyphisodon bonang***retired***use Neoglyphidodon bonang</v>
          </cell>
        </row>
        <row r="17864">
          <cell r="B17864" t="str">
            <v>Glyphisodon breviceps***retired***use Amblypomacentrus breviceps</v>
          </cell>
        </row>
        <row r="17865">
          <cell r="B17865" t="str">
            <v>Glyphisodon chrysurus***retired***use Microspathodon chrysurus</v>
          </cell>
        </row>
        <row r="17866">
          <cell r="B17866" t="str">
            <v>Glyphisodon cingulatus***retired***use Chrysiptera biocellata</v>
          </cell>
        </row>
        <row r="17867">
          <cell r="B17867" t="str">
            <v>Glyphisodon cochinensis***retired***use Neopomacentrus taeniurus</v>
          </cell>
        </row>
        <row r="17868">
          <cell r="B17868" t="str">
            <v>Glyphisodon coelestinus***retired***use Abudefduf sexfasciatus</v>
          </cell>
        </row>
        <row r="17869">
          <cell r="B17869" t="str">
            <v>Glyphisodon cyaneus***retired***use Chrysiptera cyanea</v>
          </cell>
        </row>
        <row r="17870">
          <cell r="B17870" t="str">
            <v>Glyphisodon dickii***retired***use Plectroglyphidodon dickii</v>
          </cell>
        </row>
        <row r="17871">
          <cell r="B17871" t="str">
            <v>Glyphisodon filholi***retired***use Chrysiptera unimaculata</v>
          </cell>
        </row>
        <row r="17872">
          <cell r="B17872" t="str">
            <v>Glyphisodon gaimardii***retired***use Chrysiptera cyanea</v>
          </cell>
        </row>
        <row r="17873">
          <cell r="B17873" t="str">
            <v>Glyphisodon geant***retired***use Abudefduf sordidus</v>
          </cell>
        </row>
        <row r="17874">
          <cell r="B17874" t="str">
            <v>Glyphisodon gigas***retired***use Abudefduf sordidus</v>
          </cell>
        </row>
        <row r="17875">
          <cell r="B17875" t="str">
            <v>Glyphisodon glaucus***retired***use Chrysiptera glauca</v>
          </cell>
        </row>
        <row r="17876">
          <cell r="B17876" t="str">
            <v>Glyphisodon hedleyi***retired***use Chrysiptera cyanea</v>
          </cell>
        </row>
        <row r="17877">
          <cell r="B17877" t="str">
            <v>Glyphisodon imparipennis***retired***use Plectroglyphidodon imparipennis</v>
          </cell>
        </row>
        <row r="17878">
          <cell r="B17878" t="str">
            <v>Glyphisodon javanicus***retired***use Chromis cinerascens</v>
          </cell>
        </row>
        <row r="17879">
          <cell r="B17879" t="str">
            <v>Glyphisodon lacrymatus***retired***use Plectroglyphidodon lacrymatus</v>
          </cell>
        </row>
        <row r="17880">
          <cell r="B17880" t="str">
            <v>Glyphisodon leucogaster***retired***use Amblyglyphidodon leucogaster</v>
          </cell>
        </row>
        <row r="17881">
          <cell r="B17881" t="str">
            <v>Glyphisodon leucopomus***retired***use Chrysiptera leucopoma</v>
          </cell>
        </row>
        <row r="17882">
          <cell r="B17882" t="str">
            <v>Glyphisodon leucozona***retired***use Plectroglyphidodon leucozonus</v>
          </cell>
        </row>
        <row r="17883">
          <cell r="B17883" t="str">
            <v>Glyphisodon limbatus***retired***use Chromis limbata</v>
          </cell>
        </row>
        <row r="17884">
          <cell r="B17884" t="str">
            <v>Glyphisodon luridus***retired***use Abudefduf luridus</v>
          </cell>
        </row>
        <row r="17885">
          <cell r="B17885" t="str">
            <v>Glyphisodon margariteus***retired***use Abudefduf margariteus</v>
          </cell>
        </row>
        <row r="17886">
          <cell r="B17886" t="str">
            <v>Glyphisodon melanopus***retired***use Neoglyphidodon melas</v>
          </cell>
        </row>
        <row r="17887">
          <cell r="B17887" t="str">
            <v>Glyphisodon melas***retired***use Neoglyphidodon melas</v>
          </cell>
        </row>
        <row r="17888">
          <cell r="B17888" t="str">
            <v>Glyphisodon modestus***retired***use Chrysiptera glauca</v>
          </cell>
        </row>
        <row r="17889">
          <cell r="B17889" t="str">
            <v>Glyphisodon moucharra***retired***use Abudefduf saxatilis</v>
          </cell>
        </row>
        <row r="17890">
          <cell r="B17890" t="str">
            <v>Glyphisodon nemurus***retired***use Neopomacentrus nemurus</v>
          </cell>
        </row>
        <row r="17891">
          <cell r="B17891" t="str">
            <v>Glyphisodon nigrifrons***retired***use Amblyglyphidodon ternatensis</v>
          </cell>
        </row>
        <row r="17892">
          <cell r="B17892" t="str">
            <v>Glyphisodon nigroris***retired***use Neoglyphidodon nigroris</v>
          </cell>
        </row>
        <row r="17893">
          <cell r="B17893" t="str">
            <v>Glyphisodon nivosus***retired***use Plectroglyphidodon lacrymatus</v>
          </cell>
        </row>
        <row r="17894">
          <cell r="B17894" t="str">
            <v>Glyphisodon orbicularis***retired***use Amblyglyphidodon leucogaster</v>
          </cell>
        </row>
        <row r="17895">
          <cell r="B17895" t="str">
            <v>Glyphisodon oxyodon***retired***use Neoglyphidodon oxyodon</v>
          </cell>
        </row>
        <row r="17896">
          <cell r="B17896" t="str">
            <v>Glyphisodon palmeri***retired***use Abudefduf bengalensis</v>
          </cell>
        </row>
        <row r="17897">
          <cell r="B17897" t="str">
            <v>Glyphisodon phaiosoma***retired***use Chrysiptera glauca</v>
          </cell>
        </row>
        <row r="17898">
          <cell r="B17898" t="str">
            <v>Glyphisodon plagiometopon***retired***use Hemiglyphidodon plagiometopon</v>
          </cell>
        </row>
        <row r="17899">
          <cell r="B17899" t="str">
            <v>Glyphisodon polyacanthus***retired***use Neoglyphidodon polyacanthus</v>
          </cell>
        </row>
        <row r="17900">
          <cell r="B17900" t="str">
            <v>Glyphisodon punctulatus***retired***use Chrysiptera biocellata</v>
          </cell>
        </row>
        <row r="17901">
          <cell r="B17901" t="str">
            <v>Glyphisodon quadrifasciatus***retired***use Abudefduf vaigiensis</v>
          </cell>
        </row>
        <row r="17902">
          <cell r="B17902" t="str">
            <v>Glyphisodon rahti***retired***use Abudefduf saxatilis</v>
          </cell>
        </row>
        <row r="17903">
          <cell r="B17903" t="str">
            <v>Glyphisodon rubicundus***retired***use Hypsypops rubicundus</v>
          </cell>
        </row>
        <row r="17904">
          <cell r="B17904" t="str">
            <v>Glyphisodon schlegelii***retired***use Amblyglyphidodon ternatensis</v>
          </cell>
        </row>
        <row r="17905">
          <cell r="B17905" t="str">
            <v>Glyphisodon sindonis***retired***use Plectroglyphidodon sindonis</v>
          </cell>
        </row>
        <row r="17906">
          <cell r="B17906" t="str">
            <v>Glyphisodon smaragdinus***retired***use Amblyglyphidodon curacao</v>
          </cell>
        </row>
        <row r="17907">
          <cell r="B17907" t="str">
            <v>Glyphisodon sparoides***retired***use Abudefduf sparoides</v>
          </cell>
        </row>
        <row r="17908">
          <cell r="B17908" t="str">
            <v>Glyphisodon taurus***retired***use Abudefduf taurus</v>
          </cell>
        </row>
        <row r="17909">
          <cell r="B17909" t="str">
            <v>Glyphisodon ternatensis***retired***use Amblyglyphidodon ternatensis</v>
          </cell>
        </row>
        <row r="17910">
          <cell r="B17910" t="str">
            <v>Glyphisodon trifasciatus***retired***use Amblyglyphidodon curacao</v>
          </cell>
        </row>
        <row r="17911">
          <cell r="B17911" t="str">
            <v>Glyphisodon unimaculatus***retired***use Chrysiptera unimaculata</v>
          </cell>
        </row>
        <row r="17912">
          <cell r="B17912" t="str">
            <v>Glyphisodon uniocellatus***retired***use Chrysiptera cyanea</v>
          </cell>
        </row>
        <row r="17913">
          <cell r="B17913" t="str">
            <v>Glyphisodon vaigiensis***retired***use Abudefduf vaigiensis</v>
          </cell>
        </row>
        <row r="17914">
          <cell r="B17914" t="str">
            <v>Glyphisodon violaceus***retired***use Neoglyphidodon melas</v>
          </cell>
        </row>
        <row r="17915">
          <cell r="B17915" t="str">
            <v>Glyphisodon xanthonotus***retired***use Neoglyphidodon melas</v>
          </cell>
        </row>
        <row r="17916">
          <cell r="B17916" t="str">
            <v>Glyphisodon xanthozona***retired***use Chrysiptera leucopoma</v>
          </cell>
        </row>
        <row r="17917">
          <cell r="B17917" t="str">
            <v>Glyphisodon xanthurus***retired***use Neoglyphidodon nigroris</v>
          </cell>
        </row>
        <row r="17918">
          <cell r="B17918" t="str">
            <v>Glyphisodon zonatus***retired***use Chrysiptera biocellata</v>
          </cell>
        </row>
        <row r="17919">
          <cell r="B17919" t="str">
            <v>Glyphisodon***retired***use Abudefduf</v>
          </cell>
        </row>
        <row r="17920">
          <cell r="B17920" t="str">
            <v>Glyphocuma</v>
          </cell>
        </row>
        <row r="17921">
          <cell r="B17921" t="str">
            <v>Glyphopsyche</v>
          </cell>
        </row>
        <row r="17922">
          <cell r="B17922" t="str">
            <v>Glyphopsyche irrorata</v>
          </cell>
        </row>
        <row r="17923">
          <cell r="B17923" t="str">
            <v>Glyphopsyche missouri</v>
          </cell>
        </row>
        <row r="17924">
          <cell r="B17924" t="str">
            <v>Glyphostoma</v>
          </cell>
        </row>
        <row r="17925">
          <cell r="B17925" t="str">
            <v>Glyptauchen</v>
          </cell>
        </row>
        <row r="17926">
          <cell r="B17926" t="str">
            <v>Glyptauchen panduratus</v>
          </cell>
        </row>
        <row r="17927">
          <cell r="B17927" t="str">
            <v>Glyptocephalus</v>
          </cell>
        </row>
        <row r="17928">
          <cell r="B17928" t="str">
            <v>Glyptocephalus cynoglossus</v>
          </cell>
        </row>
        <row r="17929">
          <cell r="B17929" t="str">
            <v>Glyptocephalus kitaharai</v>
          </cell>
        </row>
        <row r="17930">
          <cell r="B17930" t="str">
            <v>Glyptocephalus pacificus***retired***use Microstomus pacificus</v>
          </cell>
        </row>
        <row r="17931">
          <cell r="B17931" t="str">
            <v>Glyptocephalus stelleri</v>
          </cell>
        </row>
        <row r="17932">
          <cell r="B17932" t="str">
            <v>Glyptocephalus zachirus</v>
          </cell>
        </row>
        <row r="17933">
          <cell r="B17933" t="str">
            <v>Glyptoperichthys gibbiceps</v>
          </cell>
        </row>
        <row r="17934">
          <cell r="B17934" t="str">
            <v>Glyptophidium</v>
          </cell>
        </row>
        <row r="17935">
          <cell r="B17935" t="str">
            <v>Glyptophidium argenteum</v>
          </cell>
        </row>
        <row r="17936">
          <cell r="B17936" t="str">
            <v>Glyptophidium longiceps***retired***use Glyptophidium longipes</v>
          </cell>
        </row>
        <row r="17937">
          <cell r="B17937" t="str">
            <v>Glyptophidium longipes</v>
          </cell>
        </row>
        <row r="17938">
          <cell r="B17938" t="str">
            <v>Glyptophidium lucidum</v>
          </cell>
        </row>
        <row r="17939">
          <cell r="B17939" t="str">
            <v>Glyptophidium macropus</v>
          </cell>
        </row>
        <row r="17940">
          <cell r="B17940" t="str">
            <v>Glyptophidium oceanicum***retired***use Glyptophidium oceanium</v>
          </cell>
        </row>
        <row r="17941">
          <cell r="B17941" t="str">
            <v>Glyptophidium oceanium</v>
          </cell>
        </row>
        <row r="17942">
          <cell r="B17942" t="str">
            <v>Glyptosternon</v>
          </cell>
        </row>
        <row r="17943">
          <cell r="B17943" t="str">
            <v>Glyptosternum***retired***use Glyptosternon</v>
          </cell>
        </row>
        <row r="17944">
          <cell r="B17944" t="str">
            <v>Glyptotendipes</v>
          </cell>
        </row>
        <row r="17945">
          <cell r="B17945" t="str">
            <v>Glyptotendipes amplus</v>
          </cell>
        </row>
        <row r="17946">
          <cell r="B17946" t="str">
            <v>Glyptotendipes barbipes</v>
          </cell>
        </row>
        <row r="17947">
          <cell r="B17947" t="str">
            <v>Glyptotendipes chelonia</v>
          </cell>
        </row>
        <row r="17948">
          <cell r="B17948" t="str">
            <v>Glyptotendipes dreisbachi</v>
          </cell>
        </row>
        <row r="17949">
          <cell r="B17949" t="str">
            <v>Glyptotendipes lobiferus</v>
          </cell>
        </row>
        <row r="17950">
          <cell r="B17950" t="str">
            <v>Glyptotendipes meridionalis</v>
          </cell>
        </row>
        <row r="17951">
          <cell r="B17951" t="str">
            <v>Glyptotendipes paripes</v>
          </cell>
        </row>
        <row r="17952">
          <cell r="B17952" t="str">
            <v>Gnaphalium palustre</v>
          </cell>
        </row>
        <row r="17953">
          <cell r="B17953" t="str">
            <v>Gnathanacanthidae</v>
          </cell>
        </row>
        <row r="17954">
          <cell r="B17954" t="str">
            <v>Gnathanodon</v>
          </cell>
        </row>
        <row r="17955">
          <cell r="B17955" t="str">
            <v>Gnathanodon speciosus</v>
          </cell>
        </row>
        <row r="17956">
          <cell r="B17956" t="str">
            <v>Gnathia</v>
          </cell>
        </row>
        <row r="17957">
          <cell r="B17957" t="str">
            <v>Gnathia crenulatifrons</v>
          </cell>
        </row>
        <row r="17958">
          <cell r="B17958" t="str">
            <v>Gnathia productatridens</v>
          </cell>
        </row>
        <row r="17959">
          <cell r="B17959" t="str">
            <v>Gnathia tridens</v>
          </cell>
        </row>
        <row r="17960">
          <cell r="B17960" t="str">
            <v>Gnathia trilobata</v>
          </cell>
        </row>
        <row r="17961">
          <cell r="B17961" t="str">
            <v>Gnathiidae</v>
          </cell>
        </row>
        <row r="17962">
          <cell r="B17962" t="str">
            <v>Gnathocharax</v>
          </cell>
        </row>
        <row r="17963">
          <cell r="B17963" t="str">
            <v>Gnathocharax steindachneri</v>
          </cell>
        </row>
        <row r="17964">
          <cell r="B17964" t="str">
            <v>Gnathodentex</v>
          </cell>
        </row>
        <row r="17965">
          <cell r="B17965" t="str">
            <v>Gnathodentex aureolineatus</v>
          </cell>
        </row>
        <row r="17966">
          <cell r="B17966" t="str">
            <v>Gnathodentex aurolineatus***retired***use Gnathodentex aureolineatus</v>
          </cell>
        </row>
        <row r="17967">
          <cell r="B17967" t="str">
            <v>Gnatholebias zonatus</v>
          </cell>
        </row>
        <row r="17968">
          <cell r="B17968" t="str">
            <v>Gnatholepis</v>
          </cell>
        </row>
        <row r="17969">
          <cell r="B17969" t="str">
            <v>Gnatholepis anjerensis</v>
          </cell>
        </row>
        <row r="17970">
          <cell r="B17970" t="str">
            <v>Gnatholepis cauerensis</v>
          </cell>
        </row>
        <row r="17971">
          <cell r="B17971" t="str">
            <v>Gnatholepis deltoides***retired***use Gnatholepis anjerensis</v>
          </cell>
        </row>
        <row r="17972">
          <cell r="B17972" t="str">
            <v>Gnatholepis thompsoni</v>
          </cell>
        </row>
        <row r="17973">
          <cell r="B17973" t="str">
            <v>Gnathonemus</v>
          </cell>
        </row>
        <row r="17974">
          <cell r="B17974" t="str">
            <v>Gnathonemus elephas***retired***use Campylomormyrus elephas</v>
          </cell>
        </row>
        <row r="17975">
          <cell r="B17975" t="str">
            <v>Gnathonemus petersii</v>
          </cell>
        </row>
        <row r="17976">
          <cell r="B17976" t="str">
            <v>Gnathonemus tamandua***retired***use Campylomormyrus tamandua</v>
          </cell>
        </row>
        <row r="17977">
          <cell r="B17977" t="str">
            <v>Gnathophis</v>
          </cell>
        </row>
        <row r="17978">
          <cell r="B17978" t="str">
            <v>Gnathophis bathytopos</v>
          </cell>
        </row>
        <row r="17979">
          <cell r="B17979" t="str">
            <v>Gnathophis bracheatopos</v>
          </cell>
        </row>
        <row r="17980">
          <cell r="B17980" t="str">
            <v>Gnathophis catalinensis***retired***use Gnathophis cinctus</v>
          </cell>
        </row>
        <row r="17981">
          <cell r="B17981" t="str">
            <v>Gnathophis cinctus</v>
          </cell>
        </row>
        <row r="17982">
          <cell r="B17982" t="str">
            <v>Gnathophis heterognathos</v>
          </cell>
        </row>
        <row r="17983">
          <cell r="B17983" t="str">
            <v>Gnathophis heterognathus***retired***use Gnathophis heterognathos</v>
          </cell>
        </row>
        <row r="17984">
          <cell r="B17984" t="str">
            <v>Gnathophis mystax</v>
          </cell>
        </row>
        <row r="17985">
          <cell r="B17985" t="str">
            <v>Gnathophis tritos</v>
          </cell>
        </row>
        <row r="17986">
          <cell r="B17986" t="str">
            <v>Gnathopleustes</v>
          </cell>
        </row>
        <row r="17987">
          <cell r="B17987" t="str">
            <v>Gnathopogon</v>
          </cell>
        </row>
        <row r="17988">
          <cell r="B17988" t="str">
            <v>Gnathopogon caerulescens</v>
          </cell>
        </row>
        <row r="17989">
          <cell r="B17989" t="str">
            <v>Gnathopogon coerulescens***retired***use Gnathopogon caerulescens</v>
          </cell>
        </row>
        <row r="17990">
          <cell r="B17990" t="str">
            <v>Gnathostomata (Euechinoidea)</v>
          </cell>
        </row>
        <row r="17991">
          <cell r="B17991" t="str">
            <v>Gnathostomata (Vertebrata)</v>
          </cell>
        </row>
        <row r="17992">
          <cell r="B17992" t="str">
            <v>Gnathypops***retired***use Opistognathus</v>
          </cell>
        </row>
        <row r="17993">
          <cell r="B17993" t="str">
            <v>Gnorimosphaeroma insulare</v>
          </cell>
        </row>
        <row r="17994">
          <cell r="B17994" t="str">
            <v>Gnorimosphaeroma oregonense***retired***use Gnorimosphaeroma oregonensis</v>
          </cell>
        </row>
        <row r="17995">
          <cell r="B17995" t="str">
            <v>Gnorimosphaeroma oregonensis</v>
          </cell>
        </row>
        <row r="17996">
          <cell r="B17996" t="str">
            <v>Gobiesocidae</v>
          </cell>
        </row>
        <row r="17997">
          <cell r="B17997" t="str">
            <v>Gobiesociformes***retired***use Gobiesocoidei</v>
          </cell>
        </row>
        <row r="17998">
          <cell r="B17998" t="str">
            <v>Gobiesocoidei</v>
          </cell>
        </row>
        <row r="17999">
          <cell r="B17999" t="str">
            <v>Gobiesox</v>
          </cell>
        </row>
        <row r="18000">
          <cell r="B18000" t="str">
            <v>Gobiesox eugrammus</v>
          </cell>
        </row>
        <row r="18001">
          <cell r="B18001" t="str">
            <v>Gobiesox maeandricus</v>
          </cell>
        </row>
        <row r="18002">
          <cell r="B18002" t="str">
            <v>Gobiesox nudus</v>
          </cell>
        </row>
        <row r="18003">
          <cell r="B18003" t="str">
            <v>Gobiesox papillifer</v>
          </cell>
        </row>
        <row r="18004">
          <cell r="B18004" t="str">
            <v>Gobiesox punctulatus</v>
          </cell>
        </row>
        <row r="18005">
          <cell r="B18005" t="str">
            <v>Gobiesox rhessodon</v>
          </cell>
        </row>
        <row r="18006">
          <cell r="B18006" t="str">
            <v>Gobiesox strumosus</v>
          </cell>
        </row>
        <row r="18007">
          <cell r="B18007" t="str">
            <v>Gobiidae</v>
          </cell>
        </row>
        <row r="18008">
          <cell r="B18008" t="str">
            <v>Gobio</v>
          </cell>
        </row>
        <row r="18009">
          <cell r="B18009" t="str">
            <v>Gobio gobio</v>
          </cell>
        </row>
        <row r="18010">
          <cell r="B18010" t="str">
            <v>Gobiodon</v>
          </cell>
        </row>
        <row r="18011">
          <cell r="B18011" t="str">
            <v>Gobiodon citrinus</v>
          </cell>
        </row>
        <row r="18012">
          <cell r="B18012" t="str">
            <v>Gobiodon erythrospilus</v>
          </cell>
        </row>
        <row r="18013">
          <cell r="B18013" t="str">
            <v>Gobiodon histrio</v>
          </cell>
        </row>
        <row r="18014">
          <cell r="B18014" t="str">
            <v>Gobiodon quinquestrigatus</v>
          </cell>
        </row>
        <row r="18015">
          <cell r="B18015" t="str">
            <v>Gobiodon rivulatus</v>
          </cell>
        </row>
        <row r="18016">
          <cell r="B18016" t="str">
            <v>Gobioidei</v>
          </cell>
        </row>
        <row r="18017">
          <cell r="B18017" t="str">
            <v>Gobioides</v>
          </cell>
        </row>
        <row r="18018">
          <cell r="B18018" t="str">
            <v>Gobioides broussoneti***retired***use Gobioides broussonnetii</v>
          </cell>
        </row>
        <row r="18019">
          <cell r="B18019" t="str">
            <v>Gobioides broussonnetii</v>
          </cell>
        </row>
        <row r="18020">
          <cell r="B18020" t="str">
            <v>Gobioididae***retired***use Gobiidae</v>
          </cell>
        </row>
        <row r="18021">
          <cell r="B18021" t="str">
            <v>Gobiomorus</v>
          </cell>
        </row>
        <row r="18022">
          <cell r="B18022" t="str">
            <v>Gobiomorus dormitor</v>
          </cell>
        </row>
        <row r="18023">
          <cell r="B18023" t="str">
            <v>Gobiomorus lateralis***retired***use Gobiomorus maculatus</v>
          </cell>
        </row>
        <row r="18024">
          <cell r="B18024" t="str">
            <v>Gobiomorus maculatus</v>
          </cell>
        </row>
        <row r="18025">
          <cell r="B18025" t="str">
            <v>Gobionellus</v>
          </cell>
        </row>
        <row r="18026">
          <cell r="B18026" t="str">
            <v>Gobionellus atripinnis</v>
          </cell>
        </row>
        <row r="18027">
          <cell r="B18027" t="str">
            <v>Gobionellus boleosoma***retired***use Ctenogobius boleosoma</v>
          </cell>
        </row>
        <row r="18028">
          <cell r="B18028" t="str">
            <v>Gobionellus claytoni***retired***use Ctenogobius claytonii</v>
          </cell>
        </row>
        <row r="18029">
          <cell r="B18029" t="str">
            <v>Gobionellus comma</v>
          </cell>
        </row>
        <row r="18030">
          <cell r="B18030" t="str">
            <v>Gobionellus daguae</v>
          </cell>
        </row>
        <row r="18031">
          <cell r="B18031" t="str">
            <v>Gobionellus fasciatus***retired***use Ctenogobius fasciatus</v>
          </cell>
        </row>
        <row r="18032">
          <cell r="B18032" t="str">
            <v>Gobionellus gracillimus***retired***use Gobionellus oceanicus</v>
          </cell>
        </row>
        <row r="18033">
          <cell r="B18033" t="str">
            <v>Gobionellus hastatus</v>
          </cell>
        </row>
        <row r="18034">
          <cell r="B18034" t="str">
            <v>Gobionellus lepturus***retired***use Ctenogobius lepturus</v>
          </cell>
        </row>
        <row r="18035">
          <cell r="B18035" t="str">
            <v>Gobionellus manglicola***retired***use Ctenogobius manglicola</v>
          </cell>
        </row>
        <row r="18036">
          <cell r="B18036" t="str">
            <v>Gobionellus oceanicus</v>
          </cell>
        </row>
        <row r="18037">
          <cell r="B18037" t="str">
            <v>Gobionellus pseudofasciatus***retired***use Ctenogobius pseudofasciatus</v>
          </cell>
        </row>
        <row r="18038">
          <cell r="B18038" t="str">
            <v>Gobionellus saepepallens***retired***use Ctenogobius saepepallens</v>
          </cell>
        </row>
        <row r="18039">
          <cell r="B18039" t="str">
            <v>Gobionellus sagittula***retired***use Ctenogobius sagittula</v>
          </cell>
        </row>
        <row r="18040">
          <cell r="B18040" t="str">
            <v>Gobionellus shufeldti***retired***use Ctenogobius shufeldti</v>
          </cell>
        </row>
        <row r="18041">
          <cell r="B18041" t="str">
            <v>Gobionellus smaragdus***retired***use Ctenogobius smaragdus</v>
          </cell>
        </row>
        <row r="18042">
          <cell r="B18042" t="str">
            <v>Gobionellus stigmaticus***retired***use Ctenogobius stigmaticus</v>
          </cell>
        </row>
        <row r="18043">
          <cell r="B18043" t="str">
            <v>Gobionellus stigmaturus***retired***use Ctenogobius stigmaturus</v>
          </cell>
        </row>
        <row r="18044">
          <cell r="B18044" t="str">
            <v>Gobiopsis</v>
          </cell>
        </row>
        <row r="18045">
          <cell r="B18045" t="str">
            <v>Gobiopsis macrostoma</v>
          </cell>
        </row>
        <row r="18046">
          <cell r="B18046" t="str">
            <v>Gobiopsis pinto</v>
          </cell>
        </row>
        <row r="18047">
          <cell r="B18047" t="str">
            <v>Gobiopterus</v>
          </cell>
        </row>
        <row r="18048">
          <cell r="B18048" t="str">
            <v>Gobiopterus chuno</v>
          </cell>
        </row>
        <row r="18049">
          <cell r="B18049" t="str">
            <v>Gobiosoma</v>
          </cell>
        </row>
        <row r="18050">
          <cell r="B18050" t="str">
            <v>Gobiosoma bosc</v>
          </cell>
        </row>
        <row r="18051">
          <cell r="B18051" t="str">
            <v>Gobiosoma digueti***retired***use Elacatinus digueti</v>
          </cell>
        </row>
        <row r="18052">
          <cell r="B18052" t="str">
            <v>Gobiosoma evelynae***retired***use Elacatinus evelynae</v>
          </cell>
        </row>
        <row r="18053">
          <cell r="B18053" t="str">
            <v>Gobiosoma genie***retired***use Elacatinus genie</v>
          </cell>
        </row>
        <row r="18054">
          <cell r="B18054" t="str">
            <v>Gobiosoma ginsburgi</v>
          </cell>
        </row>
        <row r="18055">
          <cell r="B18055" t="str">
            <v>Gobiosoma grosvenori</v>
          </cell>
        </row>
        <row r="18056">
          <cell r="B18056" t="str">
            <v>Gobiosoma horsti***retired***use Elacatinus horsti</v>
          </cell>
        </row>
        <row r="18057">
          <cell r="B18057" t="str">
            <v>Gobiosoma longipala</v>
          </cell>
        </row>
        <row r="18058">
          <cell r="B18058" t="str">
            <v>Gobiosoma louisae***retired***use Elacatinus louisae</v>
          </cell>
        </row>
        <row r="18059">
          <cell r="B18059" t="str">
            <v>Gobiosoma macrodon***retired***use Elacatinus macrodon</v>
          </cell>
        </row>
        <row r="18060">
          <cell r="B18060" t="str">
            <v>Gobiosoma molestum***retired***use Gobiosoma bosc</v>
          </cell>
        </row>
        <row r="18061">
          <cell r="B18061" t="str">
            <v>Gobiosoma multifasciatum***retired***use Elacatinus multifasciatus</v>
          </cell>
        </row>
        <row r="18062">
          <cell r="B18062" t="str">
            <v>Gobiosoma oceanops***retired***use Elacatinus oceanops</v>
          </cell>
        </row>
        <row r="18063">
          <cell r="B18063" t="str">
            <v>Gobiosoma robustum</v>
          </cell>
        </row>
        <row r="18064">
          <cell r="B18064" t="str">
            <v>Gobiosoma xanthiprora***retired***use Elacatinus xanthiprora</v>
          </cell>
        </row>
        <row r="18065">
          <cell r="B18065" t="str">
            <v>Gobitrichinotus</v>
          </cell>
        </row>
        <row r="18066">
          <cell r="B18066" t="str">
            <v>Gobitrichinotus radiocularis</v>
          </cell>
        </row>
        <row r="18067">
          <cell r="B18067" t="str">
            <v>Gobius</v>
          </cell>
        </row>
        <row r="18068">
          <cell r="B18068" t="str">
            <v>Gobius acutipennis***retired***use Oligolepis acutipennis</v>
          </cell>
        </row>
        <row r="18069">
          <cell r="B18069" t="str">
            <v>Gobius agulhensis***retired***use Caffrogobius agulhensis</v>
          </cell>
        </row>
        <row r="18070">
          <cell r="B18070" t="str">
            <v>Gobius ater</v>
          </cell>
        </row>
        <row r="18071">
          <cell r="B18071" t="str">
            <v>Gobius auratus</v>
          </cell>
        </row>
        <row r="18072">
          <cell r="B18072" t="str">
            <v>Gobius barbarus***retired***use Periophthalmus barbarus</v>
          </cell>
        </row>
        <row r="18073">
          <cell r="B18073" t="str">
            <v>Gobius bucchichi</v>
          </cell>
        </row>
        <row r="18074">
          <cell r="B18074" t="str">
            <v>Gobius bucchichii***retired***use Gobius bucchichi</v>
          </cell>
        </row>
        <row r="18075">
          <cell r="B18075" t="str">
            <v>Gobius caffer***retired***use Caffrogobius caffer</v>
          </cell>
        </row>
        <row r="18076">
          <cell r="B18076" t="str">
            <v>Gobius cobitis</v>
          </cell>
        </row>
        <row r="18077">
          <cell r="B18077" t="str">
            <v>Gobius cruentatus</v>
          </cell>
        </row>
        <row r="18078">
          <cell r="B18078" t="str">
            <v>Gobius fallax</v>
          </cell>
        </row>
        <row r="18079">
          <cell r="B18079" t="str">
            <v>Gobius flavescens***retired***use Gobiusculus flavescens</v>
          </cell>
        </row>
        <row r="18080">
          <cell r="B18080" t="str">
            <v>Gobius gasteveni</v>
          </cell>
        </row>
        <row r="18081">
          <cell r="B18081" t="str">
            <v>Gobius geniporus</v>
          </cell>
        </row>
        <row r="18082">
          <cell r="B18082" t="str">
            <v>Gobius giuris***retired***use Glossogobius giuris</v>
          </cell>
        </row>
        <row r="18083">
          <cell r="B18083" t="str">
            <v>Gobius key***retired***use Drombus key</v>
          </cell>
        </row>
        <row r="18084">
          <cell r="B18084" t="str">
            <v>Gobius lateralis***retired***use Favonigobius lateralis</v>
          </cell>
        </row>
        <row r="18085">
          <cell r="B18085" t="str">
            <v>Gobius macrostomus***retired***use Gobiopsis macrostoma</v>
          </cell>
        </row>
        <row r="18086">
          <cell r="B18086" t="str">
            <v>Gobius minutus***retired***use Pomatoschistus minutus</v>
          </cell>
        </row>
        <row r="18087">
          <cell r="B18087" t="str">
            <v>Gobius multifasciatus***retired***use Caffrogobius gilchristi</v>
          </cell>
        </row>
        <row r="18088">
          <cell r="B18088" t="str">
            <v>Gobius natalensis***retired***use Caffrogobius natalensis</v>
          </cell>
        </row>
        <row r="18089">
          <cell r="B18089" t="str">
            <v>Gobius niger</v>
          </cell>
        </row>
        <row r="18090">
          <cell r="B18090" t="str">
            <v>Gobius nunus***retired***use Brachygobius nunus</v>
          </cell>
        </row>
        <row r="18091">
          <cell r="B18091" t="str">
            <v>Gobius ophiocephalus***retired***use Zosterisessor ophiocephalus</v>
          </cell>
        </row>
        <row r="18092">
          <cell r="B18092" t="str">
            <v>Gobius paganellus</v>
          </cell>
        </row>
        <row r="18093">
          <cell r="B18093" t="str">
            <v>Gobius pictus***retired***use Pomatoschistus pictus</v>
          </cell>
        </row>
        <row r="18094">
          <cell r="B18094" t="str">
            <v>Gobius roulei</v>
          </cell>
        </row>
        <row r="18095">
          <cell r="B18095" t="str">
            <v>Gobius sadanundio***retired***use Stigmatogobius sadanundio</v>
          </cell>
        </row>
        <row r="18096">
          <cell r="B18096" t="str">
            <v>Gobius saldanha***retired***use Caffrogobius saldanha</v>
          </cell>
        </row>
        <row r="18097">
          <cell r="B18097" t="str">
            <v>Gobius schmidti***retired***use Gobius strictus</v>
          </cell>
        </row>
        <row r="18098">
          <cell r="B18098" t="str">
            <v>Gobius strictus</v>
          </cell>
        </row>
        <row r="18099">
          <cell r="B18099" t="str">
            <v>Gobius vittatus</v>
          </cell>
        </row>
        <row r="18100">
          <cell r="B18100" t="str">
            <v>Gobiusculus</v>
          </cell>
        </row>
        <row r="18101">
          <cell r="B18101" t="str">
            <v>Gobiusculus flavescens</v>
          </cell>
        </row>
        <row r="18102">
          <cell r="B18102" t="str">
            <v>Gobulus</v>
          </cell>
        </row>
        <row r="18103">
          <cell r="B18103" t="str">
            <v>Gobulus myersi</v>
          </cell>
        </row>
        <row r="18104">
          <cell r="B18104" t="str">
            <v>Goeldichironomus</v>
          </cell>
        </row>
        <row r="18105">
          <cell r="B18105" t="str">
            <v>Goeldichironomus amazonicus</v>
          </cell>
        </row>
        <row r="18106">
          <cell r="B18106" t="str">
            <v>Goeldichironomus carus</v>
          </cell>
        </row>
        <row r="18107">
          <cell r="B18107" t="str">
            <v>Goeldichironomus devineyae</v>
          </cell>
        </row>
        <row r="18108">
          <cell r="B18108" t="str">
            <v>Goeldichironomus holoprasinus</v>
          </cell>
        </row>
        <row r="18109">
          <cell r="B18109" t="str">
            <v>Goeldichironomus natans</v>
          </cell>
        </row>
        <row r="18110">
          <cell r="B18110" t="str">
            <v>Goera</v>
          </cell>
        </row>
        <row r="18111">
          <cell r="B18111" t="str">
            <v>Goera archaon</v>
          </cell>
        </row>
        <row r="18112">
          <cell r="B18112" t="str">
            <v>Goera calcarata</v>
          </cell>
        </row>
        <row r="18113">
          <cell r="B18113" t="str">
            <v>Goera fuscula</v>
          </cell>
        </row>
        <row r="18114">
          <cell r="B18114" t="str">
            <v>Goera stylata</v>
          </cell>
        </row>
        <row r="18115">
          <cell r="B18115" t="str">
            <v>Goeracea</v>
          </cell>
        </row>
        <row r="18116">
          <cell r="B18116" t="str">
            <v>Goeracea genota</v>
          </cell>
        </row>
        <row r="18117">
          <cell r="B18117" t="str">
            <v>Goereilla</v>
          </cell>
        </row>
        <row r="18118">
          <cell r="B18118" t="str">
            <v>Goereilla baumanni</v>
          </cell>
        </row>
        <row r="18119">
          <cell r="B18119" t="str">
            <v>Goeridae</v>
          </cell>
        </row>
        <row r="18120">
          <cell r="B18120" t="str">
            <v>Goerinae</v>
          </cell>
        </row>
        <row r="18121">
          <cell r="B18121" t="str">
            <v>Goerita</v>
          </cell>
        </row>
        <row r="18122">
          <cell r="B18122" t="str">
            <v>Gogolia</v>
          </cell>
        </row>
        <row r="18123">
          <cell r="B18123" t="str">
            <v>Gogolia filewoodi</v>
          </cell>
        </row>
        <row r="18124">
          <cell r="B18124" t="str">
            <v>Golenkeniopsis</v>
          </cell>
        </row>
        <row r="18125">
          <cell r="B18125" t="str">
            <v>Golenkina</v>
          </cell>
        </row>
        <row r="18126">
          <cell r="B18126" t="str">
            <v>Golenkinia</v>
          </cell>
        </row>
        <row r="18127">
          <cell r="B18127" t="str">
            <v>Golenkinia maxima</v>
          </cell>
        </row>
        <row r="18128">
          <cell r="B18128" t="str">
            <v>Golenkinia paucispina</v>
          </cell>
        </row>
        <row r="18129">
          <cell r="B18129" t="str">
            <v>Golenkinia radiata</v>
          </cell>
        </row>
        <row r="18130">
          <cell r="B18130" t="str">
            <v>Golenkinia radiata var. brevispina</v>
          </cell>
        </row>
        <row r="18131">
          <cell r="B18131" t="str">
            <v>Golenkiniopsis</v>
          </cell>
        </row>
        <row r="18132">
          <cell r="B18132" t="str">
            <v>Golenkiniopsis chlorelloides</v>
          </cell>
        </row>
        <row r="18133">
          <cell r="B18133" t="str">
            <v>Golfingia</v>
          </cell>
        </row>
        <row r="18134">
          <cell r="B18134" t="str">
            <v>Golfingia hespera***retired***use Apionsoma misakianum</v>
          </cell>
        </row>
        <row r="18135">
          <cell r="B18135" t="str">
            <v>Golfingia margaritacea</v>
          </cell>
        </row>
        <row r="18136">
          <cell r="B18136" t="str">
            <v>Golfingia nigra***retired***use Thysanocardia nigra</v>
          </cell>
        </row>
        <row r="18137">
          <cell r="B18137" t="str">
            <v>Golfingia vulgaris</v>
          </cell>
        </row>
        <row r="18138">
          <cell r="B18138" t="str">
            <v>Golfingiidae</v>
          </cell>
        </row>
        <row r="18139">
          <cell r="B18139" t="str">
            <v>Gollum</v>
          </cell>
        </row>
        <row r="18140">
          <cell r="B18140" t="str">
            <v>Gollum attenuatus</v>
          </cell>
        </row>
        <row r="18141">
          <cell r="B18141" t="str">
            <v>Gomontiella</v>
          </cell>
        </row>
        <row r="18142">
          <cell r="B18142" t="str">
            <v>Gomphaeschna</v>
          </cell>
        </row>
        <row r="18143">
          <cell r="B18143" t="str">
            <v>Gomphidae</v>
          </cell>
        </row>
        <row r="18144">
          <cell r="B18144" t="str">
            <v>Gomphoides</v>
          </cell>
        </row>
        <row r="18145">
          <cell r="B18145" t="str">
            <v>Gomphoneis</v>
          </cell>
        </row>
        <row r="18146">
          <cell r="B18146" t="str">
            <v>Gomphoneis eriense</v>
          </cell>
        </row>
        <row r="18147">
          <cell r="B18147" t="str">
            <v>Gomphoneis eriense var. angularis</v>
          </cell>
        </row>
        <row r="18148">
          <cell r="B18148" t="str">
            <v>Gomphoneis eriense var. apiculata</v>
          </cell>
        </row>
        <row r="18149">
          <cell r="B18149" t="str">
            <v>Gomphoneis eriense var. variabilis</v>
          </cell>
        </row>
        <row r="18150">
          <cell r="B18150" t="str">
            <v>Gomphoneis geitleri</v>
          </cell>
        </row>
        <row r="18151">
          <cell r="B18151" t="str">
            <v>Gomphoneis herculeana</v>
          </cell>
        </row>
        <row r="18152">
          <cell r="B18152" t="str">
            <v>Gomphoneis herculeana var. abundans</v>
          </cell>
        </row>
        <row r="18153">
          <cell r="B18153" t="str">
            <v>Gomphoneis herculeana var. loweii</v>
          </cell>
        </row>
        <row r="18154">
          <cell r="B18154" t="str">
            <v>Gomphoneis herculeana var. robusta</v>
          </cell>
        </row>
        <row r="18155">
          <cell r="B18155" t="str">
            <v>Gomphoneis herculeanum var. robusta</v>
          </cell>
        </row>
        <row r="18156">
          <cell r="B18156" t="str">
            <v>Gomphoneis herculeanum***retired^^^ use Gomphoneis herculeana</v>
          </cell>
        </row>
        <row r="18157">
          <cell r="B18157" t="str">
            <v>Gomphoneis Hercules</v>
          </cell>
        </row>
        <row r="18158">
          <cell r="B18158" t="str">
            <v>Gomphoneis mammilla</v>
          </cell>
        </row>
        <row r="18159">
          <cell r="B18159" t="str">
            <v>Gomphoneis minuta</v>
          </cell>
        </row>
        <row r="18160">
          <cell r="B18160" t="str">
            <v>Gomphoneis olivacea</v>
          </cell>
        </row>
        <row r="18161">
          <cell r="B18161" t="str">
            <v>Gomphoneis olivaceum</v>
          </cell>
        </row>
        <row r="18162">
          <cell r="B18162" t="str">
            <v>Gomphoneis pseudokunoi</v>
          </cell>
        </row>
        <row r="18163">
          <cell r="B18163" t="str">
            <v>Gomphoneis pseudookunoi</v>
          </cell>
        </row>
        <row r="18164">
          <cell r="B18164" t="str">
            <v>Gomphoneis quadripunctata</v>
          </cell>
        </row>
        <row r="18165">
          <cell r="B18165" t="str">
            <v>Gomphoneis septa</v>
          </cell>
        </row>
        <row r="18166">
          <cell r="B18166" t="str">
            <v>Gomphoneis transsilvanica</v>
          </cell>
        </row>
        <row r="18167">
          <cell r="B18167" t="str">
            <v>Gomphoneis trullata</v>
          </cell>
        </row>
        <row r="18168">
          <cell r="B18168" t="str">
            <v>Gomphonella olivacea</v>
          </cell>
        </row>
        <row r="18169">
          <cell r="B18169" t="str">
            <v>Gomphonema</v>
          </cell>
        </row>
        <row r="18170">
          <cell r="B18170" t="str">
            <v>Gomphonema acuminatum</v>
          </cell>
        </row>
        <row r="18171">
          <cell r="B18171" t="str">
            <v>Gomphonema acuminatum pusillum</v>
          </cell>
        </row>
        <row r="18172">
          <cell r="B18172" t="str">
            <v>Gomphonema acuminatum var. clavus</v>
          </cell>
        </row>
        <row r="18173">
          <cell r="B18173" t="str">
            <v>Gomphonema acuminatum var. coronatum***retired***use Gomphonema acuminatum</v>
          </cell>
        </row>
        <row r="18174">
          <cell r="B18174" t="str">
            <v>Gomphonema acuminatum var. laticeps</v>
          </cell>
        </row>
        <row r="18175">
          <cell r="B18175" t="str">
            <v>Gomphonema acuminatum var. pusillum</v>
          </cell>
        </row>
        <row r="18176">
          <cell r="B18176" t="str">
            <v>Gomphonema acutiusculum</v>
          </cell>
        </row>
        <row r="18177">
          <cell r="B18177" t="str">
            <v>Gomphonema affine</v>
          </cell>
        </row>
        <row r="18178">
          <cell r="B18178" t="str">
            <v>Gomphonema affine var. insigne</v>
          </cell>
        </row>
        <row r="18179">
          <cell r="B18179" t="str">
            <v>Gomphonema agnitum</v>
          </cell>
        </row>
        <row r="18180">
          <cell r="B18180" t="str">
            <v>Gomphonema alaskana</v>
          </cell>
        </row>
        <row r="18181">
          <cell r="B18181" t="str">
            <v>Gomphonema amerhombicum</v>
          </cell>
        </row>
        <row r="18182">
          <cell r="B18182" t="str">
            <v>Gomphonema americobtusatum</v>
          </cell>
        </row>
        <row r="18183">
          <cell r="B18183" t="str">
            <v>Gomphonema amoenum</v>
          </cell>
        </row>
        <row r="18184">
          <cell r="B18184" t="str">
            <v>Gomphonema angustatum</v>
          </cell>
        </row>
        <row r="18185">
          <cell r="B18185" t="str">
            <v>Gomphonema angustatum var. citera</v>
          </cell>
        </row>
        <row r="18186">
          <cell r="B18186" t="str">
            <v>Gomphonema angustatum var. intermedia</v>
          </cell>
        </row>
        <row r="18187">
          <cell r="B18187" t="str">
            <v>Gomphonema angustatum var. obtusatum</v>
          </cell>
        </row>
        <row r="18188">
          <cell r="B18188" t="str">
            <v>Gomphonema angustatum var. productum***retired***use Gomphonema productum</v>
          </cell>
        </row>
        <row r="18189">
          <cell r="B18189" t="str">
            <v>Gomphonema angustatum var. sarcophagus</v>
          </cell>
        </row>
        <row r="18190">
          <cell r="B18190" t="str">
            <v>Gomphonema angustatum var. undulata</v>
          </cell>
        </row>
        <row r="18191">
          <cell r="B18191" t="str">
            <v>Gomphonema angusticephalum</v>
          </cell>
        </row>
        <row r="18192">
          <cell r="B18192" t="str">
            <v>Gomphonema angustivalva</v>
          </cell>
        </row>
        <row r="18193">
          <cell r="B18193" t="str">
            <v>Gomphonema angustum</v>
          </cell>
        </row>
        <row r="18194">
          <cell r="B18194" t="str">
            <v>Gomphonema anjae</v>
          </cell>
        </row>
        <row r="18195">
          <cell r="B18195" t="str">
            <v>Gomphonema apicatum</v>
          </cell>
        </row>
        <row r="18196">
          <cell r="B18196" t="str">
            <v>Gomphonema apiculatum***retired***use Gomphonema augur</v>
          </cell>
        </row>
        <row r="18197">
          <cell r="B18197" t="str">
            <v>Gomphonema apuncto</v>
          </cell>
        </row>
        <row r="18198">
          <cell r="B18198" t="str">
            <v>Gomphonema aquaemineralis</v>
          </cell>
        </row>
        <row r="18199">
          <cell r="B18199" t="str">
            <v>Gomphonema astridae</v>
          </cell>
        </row>
        <row r="18200">
          <cell r="B18200" t="str">
            <v>Gomphonema augur</v>
          </cell>
        </row>
        <row r="18201">
          <cell r="B18201" t="str">
            <v>Gomphonema augur var. turris</v>
          </cell>
        </row>
        <row r="18202">
          <cell r="B18202" t="str">
            <v>Gomphonema auritum</v>
          </cell>
        </row>
        <row r="18203">
          <cell r="B18203" t="str">
            <v>Gomphonema barrowiana</v>
          </cell>
        </row>
        <row r="18204">
          <cell r="B18204" t="str">
            <v>Gomphonema bavaricum</v>
          </cell>
        </row>
        <row r="18205">
          <cell r="B18205" t="str">
            <v>Gomphonema bipunctatum</v>
          </cell>
        </row>
        <row r="18206">
          <cell r="B18206" t="str">
            <v>Gomphonema bohemicum</v>
          </cell>
        </row>
        <row r="18207">
          <cell r="B18207" t="str">
            <v>Gomphonema bozenae</v>
          </cell>
        </row>
        <row r="18208">
          <cell r="B18208" t="str">
            <v>Gomphonema brasiliense</v>
          </cell>
        </row>
        <row r="18209">
          <cell r="B18209" t="str">
            <v>Gomphonema brebissonii</v>
          </cell>
        </row>
        <row r="18210">
          <cell r="B18210" t="str">
            <v>Gomphonema calcifugum</v>
          </cell>
        </row>
        <row r="18211">
          <cell r="B18211" t="str">
            <v>Gomphonema camburnii</v>
          </cell>
        </row>
        <row r="18212">
          <cell r="B18212" t="str">
            <v>Gomphonema caperatum</v>
          </cell>
        </row>
        <row r="18213">
          <cell r="B18213" t="str">
            <v>Gomphonema capitatum***retired***use Gomphonema truncatum var. capitatum</v>
          </cell>
        </row>
        <row r="18214">
          <cell r="B18214" t="str">
            <v>Gomphonema carolinense</v>
          </cell>
        </row>
        <row r="18215">
          <cell r="B18215" t="str">
            <v>Gomphonema cathedralis</v>
          </cell>
        </row>
        <row r="18216">
          <cell r="B18216" t="str">
            <v>Gomphonema celatum</v>
          </cell>
        </row>
        <row r="18217">
          <cell r="B18217" t="str">
            <v>Gomphonema cf. parvulum var. parvulius***retired***use Gomphonema</v>
          </cell>
        </row>
        <row r="18218">
          <cell r="B18218" t="str">
            <v>Gomphonema cf. pumilum CLASON***retired***use Gomphonema</v>
          </cell>
        </row>
        <row r="18219">
          <cell r="B18219" t="str">
            <v>Gomphonema christenseni</v>
          </cell>
        </row>
        <row r="18220">
          <cell r="B18220" t="str">
            <v>Gomphonema clavatulum</v>
          </cell>
        </row>
        <row r="18221">
          <cell r="B18221" t="str">
            <v>Gomphonema clavatum</v>
          </cell>
        </row>
        <row r="18222">
          <cell r="B18222" t="str">
            <v>Gomphonema clevei</v>
          </cell>
        </row>
        <row r="18223">
          <cell r="B18223" t="str">
            <v>Gomphonema consector</v>
          </cell>
        </row>
        <row r="18224">
          <cell r="B18224" t="str">
            <v>Gomphonema constrictum var. capitata***retired***use Gomphonema truncatum var. capitatum</v>
          </cell>
        </row>
        <row r="18225">
          <cell r="B18225" t="str">
            <v>Gomphonema contraturris</v>
          </cell>
        </row>
        <row r="18226">
          <cell r="B18226" t="str">
            <v>Gomphonema coronatum</v>
          </cell>
        </row>
        <row r="18227">
          <cell r="B18227" t="str">
            <v>Gomphonema cuneolus</v>
          </cell>
        </row>
        <row r="18228">
          <cell r="B18228" t="str">
            <v>Gomphonema cymbelliclinum</v>
          </cell>
        </row>
        <row r="18229">
          <cell r="B18229" t="str">
            <v>Gomphonema cymbelloides</v>
          </cell>
        </row>
        <row r="18230">
          <cell r="B18230" t="str">
            <v>Gomphonema designatum</v>
          </cell>
        </row>
        <row r="18231">
          <cell r="B18231" t="str">
            <v>Gomphonema dichotomum</v>
          </cell>
        </row>
        <row r="18232">
          <cell r="B18232" t="str">
            <v>Gomphonema distans</v>
          </cell>
        </row>
        <row r="18233">
          <cell r="B18233" t="str">
            <v>Gomphonema drouetii</v>
          </cell>
        </row>
        <row r="18234">
          <cell r="B18234" t="str">
            <v>Gomphonema drutelingense</v>
          </cell>
        </row>
        <row r="18235">
          <cell r="B18235" t="str">
            <v>Gomphonema duplipunctatum</v>
          </cell>
        </row>
        <row r="18236">
          <cell r="B18236" t="str">
            <v>Gomphonema elongatum</v>
          </cell>
        </row>
        <row r="18237">
          <cell r="B18237" t="str">
            <v>Gomphonema entolejum</v>
          </cell>
        </row>
        <row r="18238">
          <cell r="B18238" t="str">
            <v>Gomphonema exilissimum</v>
          </cell>
        </row>
        <row r="18239">
          <cell r="B18239" t="str">
            <v>Gomphonema extentum</v>
          </cell>
        </row>
        <row r="18240">
          <cell r="B18240" t="str">
            <v>Gomphonema freesei</v>
          </cell>
        </row>
        <row r="18241">
          <cell r="B18241" t="str">
            <v>Gomphonema frigidum</v>
          </cell>
        </row>
        <row r="18242">
          <cell r="B18242" t="str">
            <v>Gomphonema geminatum</v>
          </cell>
        </row>
        <row r="18243">
          <cell r="B18243" t="str">
            <v>Gomphonema germainii</v>
          </cell>
        </row>
        <row r="18244">
          <cell r="B18244" t="str">
            <v>Gomphonema gibba</v>
          </cell>
        </row>
        <row r="18245">
          <cell r="B18245" t="str">
            <v>Gomphonema gracile</v>
          </cell>
        </row>
        <row r="18246">
          <cell r="B18246" t="str">
            <v>Gomphonema gracile cymbelloides</v>
          </cell>
        </row>
        <row r="18247">
          <cell r="B18247" t="str">
            <v>Gomphonema gracile var. cymbelloides</v>
          </cell>
        </row>
        <row r="18248">
          <cell r="B18248" t="str">
            <v>Gomphonema grasmueckii</v>
          </cell>
        </row>
        <row r="18249">
          <cell r="B18249" t="str">
            <v>Gomphonema grovei</v>
          </cell>
        </row>
        <row r="18250">
          <cell r="B18250" t="str">
            <v>Gomphonema grovei var. lingulatum</v>
          </cell>
        </row>
        <row r="18251">
          <cell r="B18251" t="str">
            <v>Gomphonema grunowii</v>
          </cell>
        </row>
        <row r="18252">
          <cell r="B18252" t="str">
            <v>Gomphonema hebridense</v>
          </cell>
        </row>
        <row r="18253">
          <cell r="B18253" t="str">
            <v>Gomphonema incognitum</v>
          </cell>
        </row>
        <row r="18254">
          <cell r="B18254" t="str">
            <v>Gomphonema innocens</v>
          </cell>
        </row>
        <row r="18255">
          <cell r="B18255" t="str">
            <v>Gomphonema insigne</v>
          </cell>
        </row>
        <row r="18256">
          <cell r="B18256" t="str">
            <v>Gomphonema insigniforme</v>
          </cell>
        </row>
        <row r="18257">
          <cell r="B18257" t="str">
            <v>Gomphonema instabilis</v>
          </cell>
        </row>
        <row r="18258">
          <cell r="B18258" t="str">
            <v>Gomphonema interpositum</v>
          </cell>
        </row>
        <row r="18259">
          <cell r="B18259" t="str">
            <v>Gomphonema intricatum var. vibrio***retired***use Gomphonema vibrio</v>
          </cell>
        </row>
        <row r="18260">
          <cell r="B18260" t="str">
            <v>Gomphonema intricatum vibrio***retired***use Gomphonema vibrio</v>
          </cell>
        </row>
        <row r="18261">
          <cell r="B18261" t="str">
            <v>Gomphonema intricatum***retired***use Gomphonema vibrio var. intricatum</v>
          </cell>
        </row>
        <row r="18262">
          <cell r="B18262" t="str">
            <v>Gomphonema italicum</v>
          </cell>
        </row>
        <row r="18263">
          <cell r="B18263" t="str">
            <v>Gomphonema kaweckana</v>
          </cell>
        </row>
        <row r="18264">
          <cell r="B18264" t="str">
            <v>Gomphonema kobayashiae</v>
          </cell>
        </row>
        <row r="18265">
          <cell r="B18265" t="str">
            <v>Gomphonema kobayasii</v>
          </cell>
        </row>
        <row r="18266">
          <cell r="B18266" t="str">
            <v>Gomphonema lagenula</v>
          </cell>
        </row>
        <row r="18267">
          <cell r="B18267" t="str">
            <v>Gomphonema lagerheimii</v>
          </cell>
        </row>
        <row r="18268">
          <cell r="B18268" t="str">
            <v>Gomphonema lagerheimii f. minor</v>
          </cell>
        </row>
        <row r="18269">
          <cell r="B18269" t="str">
            <v>Gomphonema lagerheimii var. distans</v>
          </cell>
        </row>
        <row r="18270">
          <cell r="B18270" t="str">
            <v>Gomphonema lanceolatum***retired***use Gomphonema grunowii</v>
          </cell>
        </row>
        <row r="18271">
          <cell r="B18271" t="str">
            <v>Gomphonema leptoproductum</v>
          </cell>
        </row>
        <row r="18272">
          <cell r="B18272" t="str">
            <v>Gomphonema longilineare</v>
          </cell>
        </row>
        <row r="18273">
          <cell r="B18273" t="str">
            <v>Gomphonema louisiananum</v>
          </cell>
        </row>
        <row r="18274">
          <cell r="B18274" t="str">
            <v>Gomphonema maclaughlinii</v>
          </cell>
        </row>
        <row r="18275">
          <cell r="B18275" t="str">
            <v>Gomphonema manubrium</v>
          </cell>
        </row>
        <row r="18276">
          <cell r="B18276" t="str">
            <v>Gomphonema mehleri</v>
          </cell>
        </row>
        <row r="18277">
          <cell r="B18277" t="str">
            <v>Gomphonema mexicanum</v>
          </cell>
        </row>
        <row r="18278">
          <cell r="B18278" t="str">
            <v>Gomphonema micropumilum</v>
          </cell>
        </row>
        <row r="18279">
          <cell r="B18279" t="str">
            <v>Gomphonema micropus</v>
          </cell>
        </row>
        <row r="18280">
          <cell r="B18280" t="str">
            <v>Gomphonema minusculum</v>
          </cell>
        </row>
        <row r="18281">
          <cell r="B18281" t="str">
            <v>Gomphonema minutiforme</v>
          </cell>
        </row>
        <row r="18282">
          <cell r="B18282" t="str">
            <v>Gomphonema minutum</v>
          </cell>
        </row>
        <row r="18283">
          <cell r="B18283" t="str">
            <v>Gomphonema minutum f. pachypus</v>
          </cell>
        </row>
        <row r="18284">
          <cell r="B18284" t="str">
            <v>Gomphonema minutum syriacum</v>
          </cell>
        </row>
        <row r="18285">
          <cell r="B18285" t="str">
            <v>Gomphonema montanum</v>
          </cell>
        </row>
        <row r="18286">
          <cell r="B18286" t="str">
            <v>Gomphonema montanum var. commutatum</v>
          </cell>
        </row>
        <row r="18287">
          <cell r="B18287" t="str">
            <v>Gomphonema obstipum</v>
          </cell>
        </row>
        <row r="18288">
          <cell r="B18288" t="str">
            <v>Gomphonema occultum</v>
          </cell>
        </row>
        <row r="18289">
          <cell r="B18289" t="str">
            <v>Gomphonema olivaceoides</v>
          </cell>
        </row>
        <row r="18290">
          <cell r="B18290" t="str">
            <v>Gomphonema olivaceoides var. denestriata***retired***use Gomphonema olivaceoides var. densestriata</v>
          </cell>
        </row>
        <row r="18291">
          <cell r="B18291" t="str">
            <v>Gomphonema olivaceoides var. densestriata</v>
          </cell>
        </row>
        <row r="18292">
          <cell r="B18292" t="str">
            <v>Gomphonema olivaceoides var. hutchinsoniana</v>
          </cell>
        </row>
        <row r="18293">
          <cell r="B18293" t="str">
            <v>Gomphonema olivaceum</v>
          </cell>
        </row>
        <row r="18294">
          <cell r="B18294" t="str">
            <v>Gomphonema olivaceum (Lyngbye) Kutzing***retired***use Gomphoneis olivaceum</v>
          </cell>
        </row>
        <row r="18295">
          <cell r="B18295" t="str">
            <v>Gomphonema olivaceum var. minutissima</v>
          </cell>
        </row>
        <row r="18296">
          <cell r="B18296" t="str">
            <v>Gomphonema pala</v>
          </cell>
        </row>
        <row r="18297">
          <cell r="B18297" t="str">
            <v>Gomphonema paludosum</v>
          </cell>
        </row>
        <row r="18298">
          <cell r="B18298" t="str">
            <v>Gomphonema parallelistriatum</v>
          </cell>
        </row>
        <row r="18299">
          <cell r="B18299" t="str">
            <v>Gomphonema parvulius</v>
          </cell>
        </row>
        <row r="18300">
          <cell r="B18300" t="str">
            <v>Gomphonema parvulum</v>
          </cell>
        </row>
        <row r="18301">
          <cell r="B18301" t="str">
            <v>Gomphonema parvulum f. saprophilum</v>
          </cell>
        </row>
        <row r="18302">
          <cell r="B18302" t="str">
            <v>Gomphonema parvulum saprophilum</v>
          </cell>
        </row>
        <row r="18303">
          <cell r="B18303" t="str">
            <v>Gomphonema parvulum var. exilissimum</v>
          </cell>
        </row>
        <row r="18304">
          <cell r="B18304" t="str">
            <v>Gomphonema parvulum var. lagenula***retired***use Gomphonema parvulum</v>
          </cell>
        </row>
        <row r="18305">
          <cell r="B18305" t="str">
            <v>Gomphonema patrickiae</v>
          </cell>
        </row>
        <row r="18306">
          <cell r="B18306" t="str">
            <v>Gomphonema patrickii</v>
          </cell>
        </row>
        <row r="18307">
          <cell r="B18307" t="str">
            <v>Gomphonema procerum</v>
          </cell>
        </row>
        <row r="18308">
          <cell r="B18308" t="str">
            <v>Gomphonema productum</v>
          </cell>
        </row>
        <row r="18309">
          <cell r="B18309" t="str">
            <v>Gomphonema pseudoaugur</v>
          </cell>
        </row>
        <row r="18310">
          <cell r="B18310" t="str">
            <v>Gomphonema pseudobohemicum</v>
          </cell>
        </row>
        <row r="18311">
          <cell r="B18311" t="str">
            <v>Gomphonema pseudopusillum</v>
          </cell>
        </row>
        <row r="18312">
          <cell r="B18312" t="str">
            <v>Gomphonema pseudotenellum</v>
          </cell>
        </row>
        <row r="18313">
          <cell r="B18313" t="str">
            <v>Gomphonema puiggarianum var. aequatorialis</v>
          </cell>
        </row>
        <row r="18314">
          <cell r="B18314" t="str">
            <v>Gomphonema pumilum</v>
          </cell>
        </row>
        <row r="18315">
          <cell r="B18315" t="str">
            <v>Gomphonema pumilum var. elegans</v>
          </cell>
        </row>
        <row r="18316">
          <cell r="B18316" t="str">
            <v>Gomphonema pumilum var. rigidum</v>
          </cell>
        </row>
        <row r="18317">
          <cell r="B18317" t="str">
            <v>Gomphonema pusillum</v>
          </cell>
        </row>
        <row r="18318">
          <cell r="B18318" t="str">
            <v>Gomphonema pygmaeum</v>
          </cell>
        </row>
        <row r="18319">
          <cell r="B18319" t="str">
            <v>Gomphonema quadripunctatum***retired***use Gomphoneis quadripunctata</v>
          </cell>
        </row>
        <row r="18320">
          <cell r="B18320" t="str">
            <v>Gomphonema reimeri</v>
          </cell>
        </row>
        <row r="18321">
          <cell r="B18321" t="str">
            <v>Gomphonema rhombicum</v>
          </cell>
        </row>
        <row r="18322">
          <cell r="B18322" t="str">
            <v>Gomphonema sagitta</v>
          </cell>
        </row>
        <row r="18323">
          <cell r="B18323" t="str">
            <v>Gomphonema sarcophagus</v>
          </cell>
        </row>
        <row r="18324">
          <cell r="B18324" t="str">
            <v>Gomphonema septum</v>
          </cell>
        </row>
        <row r="18325">
          <cell r="B18325" t="str">
            <v>Gomphonema simus</v>
          </cell>
        </row>
        <row r="18326">
          <cell r="B18326" t="str">
            <v>Gomphonema sphaerophorum</v>
          </cell>
        </row>
        <row r="18327">
          <cell r="B18327" t="str">
            <v>Gomphonema stoermeri</v>
          </cell>
        </row>
        <row r="18328">
          <cell r="B18328" t="str">
            <v>Gomphonema subarcticum</v>
          </cell>
        </row>
        <row r="18329">
          <cell r="B18329" t="str">
            <v>Gomphonema subclavatum</v>
          </cell>
        </row>
        <row r="18330">
          <cell r="B18330" t="str">
            <v>Gomphonema subclavatum var. commutatum***retired***use Gomphonema montanum var. commutatum</v>
          </cell>
        </row>
        <row r="18331">
          <cell r="B18331" t="str">
            <v>Gomphonema subclavatum var. mexicanum</v>
          </cell>
        </row>
        <row r="18332">
          <cell r="B18332" t="str">
            <v>Gomphonema submehleri</v>
          </cell>
        </row>
        <row r="18333">
          <cell r="B18333" t="str">
            <v>Gomphonema subtile</v>
          </cell>
        </row>
        <row r="18334">
          <cell r="B18334" t="str">
            <v>Gomphonema subtile sagitta***retired***use Gomphonema subtile var. sagitta</v>
          </cell>
        </row>
        <row r="18335">
          <cell r="B18335" t="str">
            <v>Gomphonema subtile var. sagitta</v>
          </cell>
        </row>
        <row r="18336">
          <cell r="B18336" t="str">
            <v>Gomphonema tackei</v>
          </cell>
        </row>
        <row r="18337">
          <cell r="B18337" t="str">
            <v>Gomphonema tenellum***retired***use Gomphonema pseudotenellum</v>
          </cell>
        </row>
        <row r="18338">
          <cell r="B18338" t="str">
            <v>Gomphonema tergestinum</v>
          </cell>
        </row>
        <row r="18339">
          <cell r="B18339" t="str">
            <v>Gomphonema truncatum</v>
          </cell>
        </row>
        <row r="18340">
          <cell r="B18340" t="str">
            <v>Gomphonema truncatum var. capitatum</v>
          </cell>
        </row>
        <row r="18341">
          <cell r="B18341" t="str">
            <v>Gomphonema truncatum var. turgidum</v>
          </cell>
        </row>
        <row r="18342">
          <cell r="B18342" t="str">
            <v>Gomphonema tumens</v>
          </cell>
        </row>
        <row r="18343">
          <cell r="B18343" t="str">
            <v>Gomphonema tumidum</v>
          </cell>
        </row>
        <row r="18344">
          <cell r="B18344" t="str">
            <v>Gomphonema turgidum</v>
          </cell>
        </row>
        <row r="18345">
          <cell r="B18345" t="str">
            <v>Gomphonema turris</v>
          </cell>
        </row>
        <row r="18346">
          <cell r="B18346" t="str">
            <v>Gomphonema utae</v>
          </cell>
        </row>
        <row r="18347">
          <cell r="B18347" t="str">
            <v>Gomphonema variostriatum</v>
          </cell>
        </row>
        <row r="18348">
          <cell r="B18348" t="str">
            <v>Gomphonema ventricosum</v>
          </cell>
        </row>
        <row r="18349">
          <cell r="B18349" t="str">
            <v>Gomphonema vibrio</v>
          </cell>
        </row>
        <row r="18350">
          <cell r="B18350" t="str">
            <v>Gomphonema vibrio var. intricatum</v>
          </cell>
        </row>
        <row r="18351">
          <cell r="B18351" t="str">
            <v>Gomphonema vibrio var. pumilum</v>
          </cell>
        </row>
        <row r="18352">
          <cell r="B18352" t="str">
            <v>Gomphonema vibrioides</v>
          </cell>
        </row>
        <row r="18353">
          <cell r="B18353" t="str">
            <v>Gomphonemataceae</v>
          </cell>
        </row>
        <row r="18354">
          <cell r="B18354" t="str">
            <v>Gomphonitzschia</v>
          </cell>
        </row>
        <row r="18355">
          <cell r="B18355" t="str">
            <v>Gomphonitzschia agma</v>
          </cell>
        </row>
        <row r="18356">
          <cell r="B18356" t="str">
            <v>Gomphosinica</v>
          </cell>
        </row>
        <row r="18357">
          <cell r="B18357" t="str">
            <v>Gomphosphaeria</v>
          </cell>
        </row>
        <row r="18358">
          <cell r="B18358" t="str">
            <v>Gomphosphaeria aponina</v>
          </cell>
        </row>
        <row r="18359">
          <cell r="B18359" t="str">
            <v>Gomphosphaeria aponina cordiformis</v>
          </cell>
        </row>
        <row r="18360">
          <cell r="B18360" t="str">
            <v>Gomphosphaeria aponina delicatula</v>
          </cell>
        </row>
        <row r="18361">
          <cell r="B18361" t="str">
            <v>Gomphosphaeria lacustris</v>
          </cell>
        </row>
        <row r="18362">
          <cell r="B18362" t="str">
            <v>Gomphosphaeria lacustris compacta</v>
          </cell>
        </row>
        <row r="18363">
          <cell r="B18363" t="str">
            <v>Gomphosphaeria naegeliana</v>
          </cell>
        </row>
        <row r="18364">
          <cell r="B18364" t="str">
            <v>Gomphosphaeria natans</v>
          </cell>
        </row>
        <row r="18365">
          <cell r="B18365" t="str">
            <v>Gomphosphaeria virieuxii***retired***use Woronichinia delicatula</v>
          </cell>
        </row>
        <row r="18366">
          <cell r="B18366" t="str">
            <v>Gomphosphaeria wichurae</v>
          </cell>
        </row>
        <row r="18367">
          <cell r="B18367" t="str">
            <v>Gomphosphenia</v>
          </cell>
        </row>
        <row r="18368">
          <cell r="B18368" t="str">
            <v>Gomphosphenia grovei</v>
          </cell>
        </row>
        <row r="18369">
          <cell r="B18369" t="str">
            <v>Gomphosphenia grovei var. lingulata</v>
          </cell>
        </row>
        <row r="18370">
          <cell r="B18370" t="str">
            <v>Gomphosphenia lingulatiformis</v>
          </cell>
        </row>
        <row r="18371">
          <cell r="B18371" t="str">
            <v>Gomphosphenia stoermeri</v>
          </cell>
        </row>
        <row r="18372">
          <cell r="B18372" t="str">
            <v>Gomphosphenia tackei</v>
          </cell>
        </row>
        <row r="18373">
          <cell r="B18373" t="str">
            <v>Gomphosphenia tackei var. brevistriatum</v>
          </cell>
        </row>
        <row r="18374">
          <cell r="B18374" t="str">
            <v>Gomphosus</v>
          </cell>
        </row>
        <row r="18375">
          <cell r="B18375" t="str">
            <v>Gomphosus caeruleus</v>
          </cell>
        </row>
        <row r="18376">
          <cell r="B18376" t="str">
            <v>Gomphosus caeruleus klunzingeri***retired***use Gomphosus caeruleus</v>
          </cell>
        </row>
        <row r="18377">
          <cell r="B18377" t="str">
            <v>Gomphosus cepedianus***retired***use Gomphosus varius</v>
          </cell>
        </row>
        <row r="18378">
          <cell r="B18378" t="str">
            <v>Gomphosus fuscus</v>
          </cell>
        </row>
        <row r="18379">
          <cell r="B18379" t="str">
            <v>Gomphosus melanotus***retired***use Gomphosus caeruleus</v>
          </cell>
        </row>
        <row r="18380">
          <cell r="B18380" t="str">
            <v>Gomphosus nasutus***retired***use Gomphosus varius</v>
          </cell>
        </row>
        <row r="18381">
          <cell r="B18381" t="str">
            <v>Gomphosus notostigma***retired***use Gomphosus varius</v>
          </cell>
        </row>
        <row r="18382">
          <cell r="B18382" t="str">
            <v>Gomphosus ornatus***retired***use Gomphosus caeruleus</v>
          </cell>
        </row>
        <row r="18383">
          <cell r="B18383" t="str">
            <v>Gomphosus pacificus***retired***use Gomphosus varius</v>
          </cell>
        </row>
        <row r="18384">
          <cell r="B18384" t="str">
            <v>Gomphosus pectoralis***retired***use Gomphosus varius</v>
          </cell>
        </row>
        <row r="18385">
          <cell r="B18385" t="str">
            <v>Gomphosus sandvicensis***retired***use Gomphosus varius</v>
          </cell>
        </row>
        <row r="18386">
          <cell r="B18386" t="str">
            <v>Gomphosus tricolor***retired***use Gomphosus varius</v>
          </cell>
        </row>
        <row r="18387">
          <cell r="B18387" t="str">
            <v>Gomphosus undulatus***retired***use Gomphosus varius</v>
          </cell>
        </row>
        <row r="18388">
          <cell r="B18388" t="str">
            <v>Gomphosus varius</v>
          </cell>
        </row>
        <row r="18389">
          <cell r="B18389" t="str">
            <v>Gomphosus viridis</v>
          </cell>
        </row>
        <row r="18390">
          <cell r="B18390" t="str">
            <v>Gomphurus</v>
          </cell>
        </row>
        <row r="18391">
          <cell r="B18391" t="str">
            <v>Gomphurus externus***retired***use Gomphus externus</v>
          </cell>
        </row>
        <row r="18392">
          <cell r="B18392" t="str">
            <v>Gomphus</v>
          </cell>
        </row>
        <row r="18393">
          <cell r="B18393" t="str">
            <v>Gomphus (Gomphurus)</v>
          </cell>
        </row>
        <row r="18394">
          <cell r="B18394" t="str">
            <v>Gomphus (Gomphus)</v>
          </cell>
        </row>
        <row r="18395">
          <cell r="B18395" t="str">
            <v>Gomphus (Hylogomphus)</v>
          </cell>
        </row>
        <row r="18396">
          <cell r="B18396" t="str">
            <v>Gomphus abbreviatus</v>
          </cell>
        </row>
        <row r="18397">
          <cell r="B18397" t="str">
            <v>Gomphus adelphus</v>
          </cell>
        </row>
        <row r="18398">
          <cell r="B18398" t="str">
            <v>Gomphus borealis</v>
          </cell>
        </row>
        <row r="18399">
          <cell r="B18399" t="str">
            <v>Gomphus cavillaris</v>
          </cell>
        </row>
        <row r="18400">
          <cell r="B18400" t="str">
            <v>Gomphus descriptus</v>
          </cell>
        </row>
        <row r="18401">
          <cell r="B18401" t="str">
            <v>Gomphus dilatatus</v>
          </cell>
        </row>
        <row r="18402">
          <cell r="B18402" t="str">
            <v>Gomphus exilis</v>
          </cell>
        </row>
        <row r="18403">
          <cell r="B18403" t="str">
            <v>Gomphus externus</v>
          </cell>
        </row>
        <row r="18404">
          <cell r="B18404" t="str">
            <v>Gomphus fraternus</v>
          </cell>
        </row>
        <row r="18405">
          <cell r="B18405" t="str">
            <v>Gomphus geminatus</v>
          </cell>
        </row>
        <row r="18406">
          <cell r="B18406" t="str">
            <v>Gomphus graslinellus</v>
          </cell>
        </row>
        <row r="18407">
          <cell r="B18407" t="str">
            <v>Gomphus kurilis</v>
          </cell>
        </row>
        <row r="18408">
          <cell r="B18408" t="str">
            <v>Gomphus lineatifrons</v>
          </cell>
        </row>
        <row r="18409">
          <cell r="B18409" t="str">
            <v>Gomphus lividus</v>
          </cell>
        </row>
        <row r="18410">
          <cell r="B18410" t="str">
            <v>Gomphus militaris</v>
          </cell>
        </row>
        <row r="18411">
          <cell r="B18411" t="str">
            <v>Gomphus minutus</v>
          </cell>
        </row>
        <row r="18412">
          <cell r="B18412" t="str">
            <v>Gomphus modestus</v>
          </cell>
        </row>
        <row r="18413">
          <cell r="B18413" t="str">
            <v>Gomphus ozarkensis</v>
          </cell>
        </row>
        <row r="18414">
          <cell r="B18414" t="str">
            <v>Gomphus parvidens</v>
          </cell>
        </row>
        <row r="18415">
          <cell r="B18415" t="str">
            <v>Gomphus quadricolor</v>
          </cell>
        </row>
        <row r="18416">
          <cell r="B18416" t="str">
            <v>Gomphus rogersi</v>
          </cell>
        </row>
        <row r="18417">
          <cell r="B18417" t="str">
            <v>Gomphus scudderi</v>
          </cell>
        </row>
        <row r="18418">
          <cell r="B18418" t="str">
            <v>Gomphus spicatus</v>
          </cell>
        </row>
        <row r="18419">
          <cell r="B18419" t="str">
            <v>Gomphus vastus</v>
          </cell>
        </row>
        <row r="18420">
          <cell r="B18420" t="str">
            <v>Gomphus ventricosus</v>
          </cell>
        </row>
        <row r="18421">
          <cell r="B18421" t="str">
            <v>Gomphus viridifrons</v>
          </cell>
        </row>
        <row r="18422">
          <cell r="B18422" t="str">
            <v>Gonatopsis borealis</v>
          </cell>
        </row>
        <row r="18423">
          <cell r="B18423" t="str">
            <v>Gonatozygon</v>
          </cell>
        </row>
        <row r="18424">
          <cell r="B18424" t="str">
            <v>Gonatozygon aculeatum</v>
          </cell>
        </row>
        <row r="18425">
          <cell r="B18425" t="str">
            <v>Gonatozygon brebissonii</v>
          </cell>
        </row>
        <row r="18426">
          <cell r="B18426" t="str">
            <v>Gonatozygon brebissonii var. laeve</v>
          </cell>
        </row>
        <row r="18427">
          <cell r="B18427" t="str">
            <v>Gonatozygon kinahani</v>
          </cell>
        </row>
        <row r="18428">
          <cell r="B18428" t="str">
            <v>Gonatozygon kinahani var. majus</v>
          </cell>
        </row>
        <row r="18429">
          <cell r="B18429" t="str">
            <v>Gonatozygon monotaenium</v>
          </cell>
        </row>
        <row r="18430">
          <cell r="B18430" t="str">
            <v>Gonatozygon pilosum</v>
          </cell>
        </row>
        <row r="18431">
          <cell r="B18431" t="str">
            <v>Goneplacidae</v>
          </cell>
        </row>
        <row r="18432">
          <cell r="B18432" t="str">
            <v>Gongrosira</v>
          </cell>
        </row>
        <row r="18433">
          <cell r="B18433" t="str">
            <v>Goniada</v>
          </cell>
        </row>
        <row r="18434">
          <cell r="B18434" t="str">
            <v>Goniada annulata</v>
          </cell>
        </row>
        <row r="18435">
          <cell r="B18435" t="str">
            <v>Goniada brunnea</v>
          </cell>
        </row>
        <row r="18436">
          <cell r="B18436" t="str">
            <v>Goniada emerita</v>
          </cell>
        </row>
        <row r="18437">
          <cell r="B18437" t="str">
            <v>Goniada littorea</v>
          </cell>
        </row>
        <row r="18438">
          <cell r="B18438" t="str">
            <v>Goniada maculata</v>
          </cell>
        </row>
        <row r="18439">
          <cell r="B18439" t="str">
            <v>Goniada teres</v>
          </cell>
        </row>
        <row r="18440">
          <cell r="B18440" t="str">
            <v>Goniadella</v>
          </cell>
        </row>
        <row r="18441">
          <cell r="B18441" t="str">
            <v>Goniadella gracilis</v>
          </cell>
        </row>
        <row r="18442">
          <cell r="B18442" t="str">
            <v>Goniadidae</v>
          </cell>
        </row>
        <row r="18443">
          <cell r="B18443" t="str">
            <v>Goniadides</v>
          </cell>
        </row>
        <row r="18444">
          <cell r="B18444" t="str">
            <v>Goniadides carolinae</v>
          </cell>
        </row>
        <row r="18445">
          <cell r="B18445" t="str">
            <v>Gonialosa</v>
          </cell>
        </row>
        <row r="18446">
          <cell r="B18446" t="str">
            <v>Gonialosa manmina</v>
          </cell>
        </row>
        <row r="18447">
          <cell r="B18447" t="str">
            <v>Gonialosa modesta</v>
          </cell>
        </row>
        <row r="18448">
          <cell r="B18448" t="str">
            <v>Gonialosa whiteheadi</v>
          </cell>
        </row>
        <row r="18449">
          <cell r="B18449" t="str">
            <v>Gonichthys</v>
          </cell>
        </row>
        <row r="18450">
          <cell r="B18450" t="str">
            <v>Gonichthys barnesi</v>
          </cell>
        </row>
        <row r="18451">
          <cell r="B18451" t="str">
            <v>Gonichthys cocco</v>
          </cell>
        </row>
        <row r="18452">
          <cell r="B18452" t="str">
            <v>Gonichthys coccoi***retired***use Gonichthys cocco</v>
          </cell>
        </row>
        <row r="18453">
          <cell r="B18453" t="str">
            <v>Gonichthys tenuiculus</v>
          </cell>
        </row>
        <row r="18454">
          <cell r="B18454" t="str">
            <v>Gonichthys venetus</v>
          </cell>
        </row>
        <row r="18455">
          <cell r="B18455" t="str">
            <v>Gonidea</v>
          </cell>
        </row>
        <row r="18456">
          <cell r="B18456" t="str">
            <v>Gonidea angulata</v>
          </cell>
        </row>
        <row r="18457">
          <cell r="B18457" t="str">
            <v>Gonielmis</v>
          </cell>
        </row>
        <row r="18458">
          <cell r="B18458" t="str">
            <v>Gonielmis dietrichi</v>
          </cell>
        </row>
        <row r="18459">
          <cell r="B18459" t="str">
            <v>Goniistius gibbosus</v>
          </cell>
        </row>
        <row r="18460">
          <cell r="B18460" t="str">
            <v>Goniobasis</v>
          </cell>
        </row>
        <row r="18461">
          <cell r="B18461" t="str">
            <v>Goniobasis livescens</v>
          </cell>
        </row>
        <row r="18462">
          <cell r="B18462" t="str">
            <v>Goniobasis virginica***retired***use Elimia virginica</v>
          </cell>
        </row>
        <row r="18463">
          <cell r="B18463" t="str">
            <v>Goniochloris</v>
          </cell>
        </row>
        <row r="18464">
          <cell r="B18464" t="str">
            <v>Goniochloris mutica</v>
          </cell>
        </row>
        <row r="18465">
          <cell r="B18465" t="str">
            <v>Goniochloris sculpta</v>
          </cell>
        </row>
        <row r="18466">
          <cell r="B18466" t="str">
            <v>Gonioplectrus</v>
          </cell>
        </row>
        <row r="18467">
          <cell r="B18467" t="str">
            <v>Gonioplectrus hispanus</v>
          </cell>
        </row>
        <row r="18468">
          <cell r="B18468" t="str">
            <v>Gonium</v>
          </cell>
        </row>
        <row r="18469">
          <cell r="B18469" t="str">
            <v>Gonium formosum</v>
          </cell>
        </row>
        <row r="18470">
          <cell r="B18470" t="str">
            <v>Gonium pectorale</v>
          </cell>
        </row>
        <row r="18471">
          <cell r="B18471" t="str">
            <v>Gonium sociale</v>
          </cell>
        </row>
        <row r="18472">
          <cell r="B18472" t="str">
            <v>Gonochaetodon***retired***use Chaetodon</v>
          </cell>
        </row>
        <row r="18473">
          <cell r="B18473" t="str">
            <v>Gonolobus suberosus var. suberosus</v>
          </cell>
        </row>
        <row r="18474">
          <cell r="B18474" t="str">
            <v>Gonomyia</v>
          </cell>
        </row>
        <row r="18475">
          <cell r="B18475" t="str">
            <v>Gonomyodes</v>
          </cell>
        </row>
        <row r="18476">
          <cell r="B18476" t="str">
            <v>Gonomyodes tacoma</v>
          </cell>
        </row>
        <row r="18477">
          <cell r="B18477" t="str">
            <v>Gonorynchidae</v>
          </cell>
        </row>
        <row r="18478">
          <cell r="B18478" t="str">
            <v>Gonorynchiformes</v>
          </cell>
        </row>
        <row r="18479">
          <cell r="B18479" t="str">
            <v>Gonorynchoidei</v>
          </cell>
        </row>
        <row r="18480">
          <cell r="B18480" t="str">
            <v>Gonorynchus</v>
          </cell>
        </row>
        <row r="18481">
          <cell r="B18481" t="str">
            <v>Gonorynchus gonorynchus</v>
          </cell>
        </row>
        <row r="18482">
          <cell r="B18482" t="str">
            <v>Gonostoma</v>
          </cell>
        </row>
        <row r="18483">
          <cell r="B18483" t="str">
            <v>Gonostoma atlanticum</v>
          </cell>
        </row>
        <row r="18484">
          <cell r="B18484" t="str">
            <v>Gonostoma bathyphilum</v>
          </cell>
        </row>
        <row r="18485">
          <cell r="B18485" t="str">
            <v>Gonostoma denudatum</v>
          </cell>
        </row>
        <row r="18486">
          <cell r="B18486" t="str">
            <v>Gonostoma denudatum atlanticum***retired***use Gonostoma atlanticum</v>
          </cell>
        </row>
        <row r="18487">
          <cell r="B18487" t="str">
            <v>Gonostoma elongatum</v>
          </cell>
        </row>
        <row r="18488">
          <cell r="B18488" t="str">
            <v>Gonostoma gracile***retired***use Sigmops gracilis</v>
          </cell>
        </row>
        <row r="18489">
          <cell r="B18489" t="str">
            <v>Gonostoma longipinnis***retired***use Sigmops longipinnis</v>
          </cell>
        </row>
        <row r="18490">
          <cell r="B18490" t="str">
            <v>Gonostomatidae</v>
          </cell>
        </row>
        <row r="18491">
          <cell r="B18491" t="str">
            <v>Gonostomatoidei</v>
          </cell>
        </row>
        <row r="18492">
          <cell r="B18492" t="str">
            <v>Gonyaulax</v>
          </cell>
        </row>
        <row r="18493">
          <cell r="B18493" t="str">
            <v>Gonyaulax diacantha</v>
          </cell>
        </row>
        <row r="18494">
          <cell r="B18494" t="str">
            <v>Gonyaulax digitalis</v>
          </cell>
        </row>
        <row r="18495">
          <cell r="B18495" t="str">
            <v>Gonyaulax minuta</v>
          </cell>
        </row>
        <row r="18496">
          <cell r="B18496" t="str">
            <v>Gonyaulax monilata</v>
          </cell>
        </row>
        <row r="18497">
          <cell r="B18497" t="str">
            <v>Gonyaulax monocantha</v>
          </cell>
        </row>
        <row r="18498">
          <cell r="B18498" t="str">
            <v>Gonyaulax polyedra***retired***use Lingulodinium polyedrum</v>
          </cell>
        </row>
        <row r="18499">
          <cell r="B18499" t="str">
            <v>Gonyaulax polygramma</v>
          </cell>
        </row>
        <row r="18500">
          <cell r="B18500" t="str">
            <v>Gonyaulax spinifera</v>
          </cell>
        </row>
        <row r="18501">
          <cell r="B18501" t="str">
            <v>Gonyaulax verior</v>
          </cell>
        </row>
        <row r="18502">
          <cell r="B18502" t="str">
            <v>Gonyostomum</v>
          </cell>
        </row>
        <row r="18503">
          <cell r="B18503" t="str">
            <v>Gonyostomum depressum</v>
          </cell>
        </row>
        <row r="18504">
          <cell r="B18504" t="str">
            <v>Gonyostomum semen</v>
          </cell>
        </row>
        <row r="18505">
          <cell r="B18505" t="str">
            <v>Goodeidae</v>
          </cell>
        </row>
        <row r="18506">
          <cell r="B18506" t="str">
            <v>Goodyera oblongifolia</v>
          </cell>
        </row>
        <row r="18507">
          <cell r="B18507" t="str">
            <v>Goodyera repens</v>
          </cell>
        </row>
        <row r="18508">
          <cell r="B18508" t="str">
            <v>Goodyera tesselata</v>
          </cell>
        </row>
        <row r="18509">
          <cell r="B18509" t="str">
            <v>Gordiichthys</v>
          </cell>
        </row>
        <row r="18510">
          <cell r="B18510" t="str">
            <v>Gordiichthys ergodes</v>
          </cell>
        </row>
        <row r="18511">
          <cell r="B18511" t="str">
            <v>Gordiichthys irretitus</v>
          </cell>
        </row>
        <row r="18512">
          <cell r="B18512" t="str">
            <v>Gordiichthys leibyi</v>
          </cell>
        </row>
        <row r="18513">
          <cell r="B18513" t="str">
            <v>Gordiichthys springeri***retired***use Callechelys springeri</v>
          </cell>
        </row>
        <row r="18514">
          <cell r="B18514" t="str">
            <v>Gordiidae</v>
          </cell>
        </row>
        <row r="18515">
          <cell r="B18515" t="str">
            <v>Gordioida</v>
          </cell>
        </row>
        <row r="18516">
          <cell r="B18516" t="str">
            <v>Gordioidea</v>
          </cell>
        </row>
        <row r="18517">
          <cell r="B18517" t="str">
            <v>Gordius</v>
          </cell>
        </row>
        <row r="18518">
          <cell r="B18518" t="str">
            <v>Gordonia lasianthus</v>
          </cell>
        </row>
        <row r="18519">
          <cell r="B18519" t="str">
            <v>Gorgasia</v>
          </cell>
        </row>
        <row r="18520">
          <cell r="B18520" t="str">
            <v>Gorgasia maculata</v>
          </cell>
        </row>
        <row r="18521">
          <cell r="B18521" t="str">
            <v>Gorgonocephalus</v>
          </cell>
        </row>
        <row r="18522">
          <cell r="B18522" t="str">
            <v>Gorgonocephalus arcticus</v>
          </cell>
        </row>
        <row r="18523">
          <cell r="B18523" t="str">
            <v>Gorgonocephalus eucnemis</v>
          </cell>
        </row>
        <row r="18524">
          <cell r="B18524" t="str">
            <v>Gouania (Gobiesocidae)</v>
          </cell>
        </row>
        <row r="18525">
          <cell r="B18525" t="str">
            <v>Gouania (Rhamnaceae)</v>
          </cell>
        </row>
        <row r="18526">
          <cell r="B18526" t="str">
            <v>Gouldia cerina</v>
          </cell>
        </row>
        <row r="18527">
          <cell r="B18527" t="str">
            <v>Graceus</v>
          </cell>
        </row>
        <row r="18528">
          <cell r="B18528" t="str">
            <v>Gracila</v>
          </cell>
        </row>
        <row r="18529">
          <cell r="B18529" t="str">
            <v>Gracila albomarginata</v>
          </cell>
        </row>
        <row r="18530">
          <cell r="B18530" t="str">
            <v>Gracila polleni***retired***use Cephalopholis polleni</v>
          </cell>
        </row>
        <row r="18531">
          <cell r="B18531" t="str">
            <v>Gracilaria verrucosa</v>
          </cell>
        </row>
        <row r="18532">
          <cell r="B18532" t="str">
            <v>Gramma</v>
          </cell>
        </row>
        <row r="18533">
          <cell r="B18533" t="str">
            <v>Gramma loreto</v>
          </cell>
        </row>
        <row r="18534">
          <cell r="B18534" t="str">
            <v>Gramma melacara</v>
          </cell>
        </row>
        <row r="18535">
          <cell r="B18535" t="str">
            <v>Grammatidae</v>
          </cell>
        </row>
        <row r="18536">
          <cell r="B18536" t="str">
            <v>Grammatobothus</v>
          </cell>
        </row>
        <row r="18537">
          <cell r="B18537" t="str">
            <v>Grammatobothus krempfi</v>
          </cell>
        </row>
        <row r="18538">
          <cell r="B18538" t="str">
            <v>Grammatobothus pennatus</v>
          </cell>
        </row>
        <row r="18539">
          <cell r="B18539" t="str">
            <v>Grammatobothus polyophthalmus</v>
          </cell>
        </row>
        <row r="18540">
          <cell r="B18540" t="str">
            <v>Grammatonotus</v>
          </cell>
        </row>
        <row r="18541">
          <cell r="B18541" t="str">
            <v>Grammatonotus laysanus</v>
          </cell>
        </row>
        <row r="18542">
          <cell r="B18542" t="str">
            <v>Grammatophora</v>
          </cell>
        </row>
        <row r="18543">
          <cell r="B18543" t="str">
            <v>Grammatophora marina</v>
          </cell>
        </row>
        <row r="18544">
          <cell r="B18544" t="str">
            <v>Grammatophora oceanica</v>
          </cell>
        </row>
        <row r="18545">
          <cell r="B18545" t="str">
            <v>Grammatorcynus</v>
          </cell>
        </row>
        <row r="18546">
          <cell r="B18546" t="str">
            <v>Grammatorcynus bicarinatus</v>
          </cell>
        </row>
        <row r="18547">
          <cell r="B18547" t="str">
            <v>Grammatorcynus bilineatus</v>
          </cell>
        </row>
        <row r="18548">
          <cell r="B18548" t="str">
            <v>Grammatostomias</v>
          </cell>
        </row>
        <row r="18549">
          <cell r="B18549" t="str">
            <v>Grammatostomias circularis</v>
          </cell>
        </row>
        <row r="18550">
          <cell r="B18550" t="str">
            <v>Grammatostomias dentatus</v>
          </cell>
        </row>
        <row r="18551">
          <cell r="B18551" t="str">
            <v>Grammatostomias flagellibarba</v>
          </cell>
        </row>
        <row r="18552">
          <cell r="B18552" t="str">
            <v>Grammicolepididae</v>
          </cell>
        </row>
        <row r="18553">
          <cell r="B18553" t="str">
            <v>Grammicolepis</v>
          </cell>
        </row>
        <row r="18554">
          <cell r="B18554" t="str">
            <v>Grammicolepis brachiusculus</v>
          </cell>
        </row>
        <row r="18555">
          <cell r="B18555" t="str">
            <v>Grammidae***retired***use Grammatidae</v>
          </cell>
        </row>
        <row r="18556">
          <cell r="B18556" t="str">
            <v>Grammistes</v>
          </cell>
        </row>
        <row r="18557">
          <cell r="B18557" t="str">
            <v>Grammistes sexlineatus</v>
          </cell>
        </row>
        <row r="18558">
          <cell r="B18558" t="str">
            <v>Grammistidae***retired***use Serranidae</v>
          </cell>
        </row>
        <row r="18559">
          <cell r="B18559" t="str">
            <v>Grammistops</v>
          </cell>
        </row>
        <row r="18560">
          <cell r="B18560" t="str">
            <v>Grammistops ocellatus</v>
          </cell>
        </row>
        <row r="18561">
          <cell r="B18561" t="str">
            <v>Grammonoides opisthodon***retired***use Grammonus robustus</v>
          </cell>
        </row>
        <row r="18562">
          <cell r="B18562" t="str">
            <v>Grammonoides***retired***use Grammonus</v>
          </cell>
        </row>
        <row r="18563">
          <cell r="B18563" t="str">
            <v>Grammonus</v>
          </cell>
        </row>
        <row r="18564">
          <cell r="B18564" t="str">
            <v>Grammonus ater</v>
          </cell>
        </row>
        <row r="18565">
          <cell r="B18565" t="str">
            <v>Grammonus claudei</v>
          </cell>
        </row>
        <row r="18566">
          <cell r="B18566" t="str">
            <v>Grammonus diagrammus</v>
          </cell>
        </row>
        <row r="18567">
          <cell r="B18567" t="str">
            <v>Grammonus longhursti</v>
          </cell>
        </row>
        <row r="18568">
          <cell r="B18568" t="str">
            <v>Grammonus robustus</v>
          </cell>
        </row>
        <row r="18569">
          <cell r="B18569" t="str">
            <v>Grammonus waikiki</v>
          </cell>
        </row>
        <row r="18570">
          <cell r="B18570" t="str">
            <v>Grammoplites</v>
          </cell>
        </row>
        <row r="18571">
          <cell r="B18571" t="str">
            <v>Grammoplites scaber</v>
          </cell>
        </row>
        <row r="18572">
          <cell r="B18572" t="str">
            <v>Grammotaulius</v>
          </cell>
        </row>
        <row r="18573">
          <cell r="B18573" t="str">
            <v>Grammotaulius lorettae</v>
          </cell>
        </row>
        <row r="18574">
          <cell r="B18574" t="str">
            <v>Grandidierella</v>
          </cell>
        </row>
        <row r="18575">
          <cell r="B18575" t="str">
            <v>Grandidierella bonnieri</v>
          </cell>
        </row>
        <row r="18576">
          <cell r="B18576" t="str">
            <v>Grandidierella bonnieroides</v>
          </cell>
        </row>
        <row r="18577">
          <cell r="B18577" t="str">
            <v>Grandidierella japonica</v>
          </cell>
        </row>
        <row r="18578">
          <cell r="B18578" t="str">
            <v>Grandidierella makena</v>
          </cell>
        </row>
        <row r="18579">
          <cell r="B18579" t="str">
            <v>Grandifoxus</v>
          </cell>
        </row>
        <row r="18580">
          <cell r="B18580" t="str">
            <v>Grandifoxus grandis</v>
          </cell>
        </row>
        <row r="18581">
          <cell r="B18581" t="str">
            <v>Grandifoxus robusta</v>
          </cell>
        </row>
        <row r="18582">
          <cell r="B18582" t="str">
            <v>Grania</v>
          </cell>
        </row>
        <row r="18583">
          <cell r="B18583" t="str">
            <v>Granoturris</v>
          </cell>
        </row>
        <row r="18584">
          <cell r="B18584" t="str">
            <v>Grantiidae</v>
          </cell>
        </row>
        <row r="18585">
          <cell r="B18585" t="str">
            <v>Granula sandwicensis</v>
          </cell>
        </row>
        <row r="18586">
          <cell r="B18586" t="str">
            <v>Granulina</v>
          </cell>
        </row>
        <row r="18587">
          <cell r="B18587" t="str">
            <v>Granulina margaritula</v>
          </cell>
        </row>
        <row r="18588">
          <cell r="B18588" t="str">
            <v>Granulina ovuliformis</v>
          </cell>
        </row>
        <row r="18589">
          <cell r="B18589" t="str">
            <v>Granulina vitrea</v>
          </cell>
        </row>
        <row r="18590">
          <cell r="B18590" t="str">
            <v>Graphephorum wolfii</v>
          </cell>
        </row>
        <row r="18591">
          <cell r="B18591" t="str">
            <v>Graphis underwoodae</v>
          </cell>
        </row>
        <row r="18592">
          <cell r="B18592" t="str">
            <v>Graphoderus</v>
          </cell>
        </row>
        <row r="18593">
          <cell r="B18593" t="str">
            <v>Graphoderus fasciatocollis***retired***use Graphoderus fascicollis</v>
          </cell>
        </row>
        <row r="18594">
          <cell r="B18594" t="str">
            <v>Graphoderus fascicollis</v>
          </cell>
        </row>
        <row r="18595">
          <cell r="B18595" t="str">
            <v>Graphoderus liberus</v>
          </cell>
        </row>
        <row r="18596">
          <cell r="B18596" t="str">
            <v>Graphoderus manitobensis</v>
          </cell>
        </row>
        <row r="18597">
          <cell r="B18597" t="str">
            <v>Graphoderus occidentalis</v>
          </cell>
        </row>
        <row r="18598">
          <cell r="B18598" t="str">
            <v>Graphoderus perplexus</v>
          </cell>
        </row>
        <row r="18599">
          <cell r="B18599" t="str">
            <v>Graphomya</v>
          </cell>
        </row>
        <row r="18600">
          <cell r="B18600" t="str">
            <v>Grapsidae</v>
          </cell>
        </row>
        <row r="18601">
          <cell r="B18601" t="str">
            <v>Graptacme eborea</v>
          </cell>
        </row>
        <row r="18602">
          <cell r="B18602" t="str">
            <v>Graptacme semipolita</v>
          </cell>
        </row>
        <row r="18603">
          <cell r="B18603" t="str">
            <v>Graptocorixa</v>
          </cell>
        </row>
        <row r="18604">
          <cell r="B18604" t="str">
            <v>Graptocorixa abdominalis</v>
          </cell>
        </row>
        <row r="18605">
          <cell r="B18605" t="str">
            <v>Graptocorixa californica</v>
          </cell>
        </row>
        <row r="18606">
          <cell r="B18606" t="str">
            <v>Graptocorixa serrulata</v>
          </cell>
        </row>
        <row r="18607">
          <cell r="B18607" t="str">
            <v>Graptocorixini</v>
          </cell>
        </row>
        <row r="18608">
          <cell r="B18608" t="str">
            <v>Graptoleberis</v>
          </cell>
        </row>
        <row r="18609">
          <cell r="B18609" t="str">
            <v>Graptoleberis testudinaria</v>
          </cell>
        </row>
        <row r="18610">
          <cell r="B18610" t="str">
            <v>Gratiola</v>
          </cell>
        </row>
        <row r="18611">
          <cell r="B18611" t="str">
            <v>Gratiola aurea</v>
          </cell>
        </row>
        <row r="18612">
          <cell r="B18612" t="str">
            <v>Gratiola neglecta</v>
          </cell>
        </row>
        <row r="18613">
          <cell r="B18613" t="str">
            <v>Gratiola pilosa</v>
          </cell>
        </row>
        <row r="18614">
          <cell r="B18614" t="str">
            <v>Gregoryinidae***retired***use Cheilodactylidae</v>
          </cell>
        </row>
        <row r="18615">
          <cell r="B18615" t="str">
            <v>Greniera</v>
          </cell>
        </row>
        <row r="18616">
          <cell r="B18616" t="str">
            <v>Greniera abdita</v>
          </cell>
        </row>
        <row r="18617">
          <cell r="B18617" t="str">
            <v>Greniera denaria</v>
          </cell>
        </row>
        <row r="18618">
          <cell r="B18618" t="str">
            <v>Grensia</v>
          </cell>
        </row>
        <row r="18619">
          <cell r="B18619" t="str">
            <v>Grensia praeterita</v>
          </cell>
        </row>
        <row r="18620">
          <cell r="B18620" t="str">
            <v>Grenurus grenadae***retired***use Sphagemacrurus grenadae</v>
          </cell>
        </row>
        <row r="18621">
          <cell r="B18621" t="str">
            <v>Grenurus***retired***use Sphagemacrurus</v>
          </cell>
        </row>
        <row r="18622">
          <cell r="B18622" t="str">
            <v>Grimatroctes grimaldii***retired***use Bathytroctes microlepis</v>
          </cell>
        </row>
        <row r="18623">
          <cell r="B18623" t="str">
            <v>Grimatroctes microlepis***retired***use Bathytroctes microlepis</v>
          </cell>
        </row>
        <row r="18624">
          <cell r="B18624" t="str">
            <v>Grimatroctes***retired***use Bathytroctes</v>
          </cell>
        </row>
        <row r="18625">
          <cell r="B18625" t="str">
            <v>Grindelia camporum var. bracteosa***retired***use Grindelia hirsutula</v>
          </cell>
        </row>
        <row r="18626">
          <cell r="B18626" t="str">
            <v>Grindelia camporum var. camporum***retired***use Grindelia hirsutula</v>
          </cell>
        </row>
        <row r="18627">
          <cell r="B18627" t="str">
            <v>Grindelia hirsutula</v>
          </cell>
        </row>
        <row r="18628">
          <cell r="B18628" t="str">
            <v>Grindelia squarrosa</v>
          </cell>
        </row>
        <row r="18629">
          <cell r="B18629" t="str">
            <v>Grindelia stricta var. angustifolia***retired***use Grindelia hirsutula</v>
          </cell>
        </row>
        <row r="18630">
          <cell r="B18630" t="str">
            <v>Grippina californica</v>
          </cell>
        </row>
        <row r="18631">
          <cell r="B18631" t="str">
            <v>Gronovichthys ruppelli***retired***use Apogon rueppellii</v>
          </cell>
        </row>
        <row r="18632">
          <cell r="B18632" t="str">
            <v>Gronovichthys***retired***use Apogon</v>
          </cell>
        </row>
        <row r="18633">
          <cell r="B18633" t="str">
            <v>Grubeulepis</v>
          </cell>
        </row>
        <row r="18634">
          <cell r="B18634" t="str">
            <v>Grunowia solgensis</v>
          </cell>
        </row>
        <row r="18635">
          <cell r="B18635" t="str">
            <v>Grunowia tabellaria</v>
          </cell>
        </row>
        <row r="18636">
          <cell r="B18636" t="str">
            <v>Grus canadensis</v>
          </cell>
        </row>
        <row r="18637">
          <cell r="B18637" t="str">
            <v>Gryllacrididae</v>
          </cell>
        </row>
        <row r="18638">
          <cell r="B18638" t="str">
            <v>Gryllidae</v>
          </cell>
        </row>
        <row r="18639">
          <cell r="B18639" t="str">
            <v>Gryllotalpa</v>
          </cell>
        </row>
        <row r="18640">
          <cell r="B18640" t="str">
            <v>Gryllotalpidae</v>
          </cell>
        </row>
        <row r="18641">
          <cell r="B18641" t="str">
            <v>Gryon artum***retired***use Gryon artum, Kozlov 1963 (Gryon) or Kozlov &amp; Kononova 1989</v>
          </cell>
        </row>
        <row r="18642">
          <cell r="B18642" t="str">
            <v>Gryon artum, Kozlov &amp; Kononova 1989 (Gryon)</v>
          </cell>
        </row>
        <row r="18643">
          <cell r="B18643" t="str">
            <v>Gryon artum, Kozlov 1963 (Gryon)</v>
          </cell>
        </row>
        <row r="18644">
          <cell r="B18644" t="str">
            <v>Gryon elegans***retired***use Gryon elegans, Kononova 2001 (Gryon) or Dodd 1914</v>
          </cell>
        </row>
        <row r="18645">
          <cell r="B18645" t="str">
            <v>Gryon elegans, Dodd 1914 (Gryon)</v>
          </cell>
        </row>
        <row r="18646">
          <cell r="B18646" t="str">
            <v>Gryon elegans, Kononova 2001 (Gryon)</v>
          </cell>
        </row>
        <row r="18647">
          <cell r="B18647" t="str">
            <v>Gryon longipenne***retired***use Gryon longipenne, Masner 1983 (Gryon) or Dodd 1913</v>
          </cell>
        </row>
        <row r="18648">
          <cell r="B18648" t="str">
            <v>Gryon longipenne, Dodd 1913 (Gryon)</v>
          </cell>
        </row>
        <row r="18649">
          <cell r="B18649" t="str">
            <v>Gryon longipenne, Masner 1983 (Gryon)</v>
          </cell>
        </row>
        <row r="18650">
          <cell r="B18650" t="str">
            <v>Guavina</v>
          </cell>
        </row>
        <row r="18651">
          <cell r="B18651" t="str">
            <v>Guavina guavina</v>
          </cell>
        </row>
        <row r="18652">
          <cell r="B18652" t="str">
            <v>Gudusia</v>
          </cell>
        </row>
        <row r="18653">
          <cell r="B18653" t="str">
            <v>Gudusia chapra</v>
          </cell>
        </row>
        <row r="18654">
          <cell r="B18654" t="str">
            <v>Gudusia variegata</v>
          </cell>
        </row>
        <row r="18655">
          <cell r="B18655" t="str">
            <v>Guentheria devisi***retired***use Suezichthys devisi</v>
          </cell>
        </row>
        <row r="18656">
          <cell r="B18656" t="str">
            <v>Guentheria vestalis***retired***use Halichoeres trimaculatus</v>
          </cell>
        </row>
        <row r="18657">
          <cell r="B18657" t="str">
            <v>Guentheria***retired***use Halichoeres</v>
          </cell>
        </row>
        <row r="18658">
          <cell r="B18658" t="str">
            <v>Guentherus</v>
          </cell>
        </row>
        <row r="18659">
          <cell r="B18659" t="str">
            <v>Guentherus altivela</v>
          </cell>
        </row>
        <row r="18660">
          <cell r="B18660" t="str">
            <v>Guernea</v>
          </cell>
        </row>
        <row r="18661">
          <cell r="B18661" t="str">
            <v>Guernea reduncans</v>
          </cell>
        </row>
        <row r="18662">
          <cell r="B18662" t="str">
            <v>Guianacara geayi</v>
          </cell>
        </row>
        <row r="18663">
          <cell r="B18663" t="str">
            <v>Guilandina bonduc</v>
          </cell>
        </row>
        <row r="18664">
          <cell r="B18664" t="str">
            <v>Guinardia delicatula</v>
          </cell>
        </row>
        <row r="18665">
          <cell r="B18665" t="str">
            <v>Guinardia flaccida</v>
          </cell>
        </row>
        <row r="18666">
          <cell r="B18666" t="str">
            <v>Guinardia striata</v>
          </cell>
        </row>
        <row r="18667">
          <cell r="B18667" t="str">
            <v>Gulaphallus</v>
          </cell>
        </row>
        <row r="18668">
          <cell r="B18668" t="str">
            <v>Gulaphallus eximius</v>
          </cell>
        </row>
        <row r="18669">
          <cell r="B18669" t="str">
            <v>Gumaga</v>
          </cell>
        </row>
        <row r="18670">
          <cell r="B18670" t="str">
            <v>Gundlachia (Ancylidae)</v>
          </cell>
        </row>
        <row r="18671">
          <cell r="B18671" t="str">
            <v>Gundlachia (Asteraceae)</v>
          </cell>
        </row>
        <row r="18672">
          <cell r="B18672" t="str">
            <v>Gunnellichthys</v>
          </cell>
        </row>
        <row r="18673">
          <cell r="B18673" t="str">
            <v>Gunnellichthys monostigma</v>
          </cell>
        </row>
        <row r="18674">
          <cell r="B18674" t="str">
            <v>Gunnellichthys pleurotaenia</v>
          </cell>
        </row>
        <row r="18675">
          <cell r="B18675" t="str">
            <v>Gunterichthys</v>
          </cell>
        </row>
        <row r="18676">
          <cell r="B18676" t="str">
            <v>Gunterichthys longipenis</v>
          </cell>
        </row>
        <row r="18677">
          <cell r="B18677" t="str">
            <v>Gurgesiella</v>
          </cell>
        </row>
        <row r="18678">
          <cell r="B18678" t="str">
            <v>Gurgesiella atlantica</v>
          </cell>
        </row>
        <row r="18679">
          <cell r="B18679" t="str">
            <v>Gurgesiella dorsalifera</v>
          </cell>
        </row>
        <row r="18680">
          <cell r="B18680" t="str">
            <v>Gurgesiella furvescens</v>
          </cell>
        </row>
        <row r="18681">
          <cell r="B18681" t="str">
            <v>Gurgesiella simusmexicanus***retired***use Fenestraja sinusmexicanus</v>
          </cell>
        </row>
        <row r="18682">
          <cell r="B18682" t="str">
            <v>Gurgesiella sinusmexicanus***retired***use Fenestraja sinusmexicanus</v>
          </cell>
        </row>
        <row r="18683">
          <cell r="B18683" t="str">
            <v>Gurgesiellini***retired***use Rajidae</v>
          </cell>
        </row>
        <row r="18684">
          <cell r="B18684" t="str">
            <v>Gurleyi</v>
          </cell>
        </row>
        <row r="18685">
          <cell r="B18685" t="str">
            <v>Gurleyi elegans</v>
          </cell>
        </row>
        <row r="18686">
          <cell r="B18686" t="str">
            <v>Gurleyi marssoniella</v>
          </cell>
        </row>
        <row r="18687">
          <cell r="B18687" t="str">
            <v>Gutierrezia sarothrae</v>
          </cell>
        </row>
        <row r="18688">
          <cell r="B18688" t="str">
            <v>Guttigadus</v>
          </cell>
        </row>
        <row r="18689">
          <cell r="B18689" t="str">
            <v>Guttigadus globiceps</v>
          </cell>
        </row>
        <row r="18690">
          <cell r="B18690" t="str">
            <v>Guttigadus globosus</v>
          </cell>
        </row>
        <row r="18691">
          <cell r="B18691" t="str">
            <v>Guttigadus kongi</v>
          </cell>
        </row>
        <row r="18692">
          <cell r="B18692" t="str">
            <v>Guttigadus latifrons</v>
          </cell>
        </row>
        <row r="18693">
          <cell r="B18693" t="str">
            <v>Guttigadus nudicephalus</v>
          </cell>
        </row>
        <row r="18694">
          <cell r="B18694" t="str">
            <v>Guttigadus nudirostre</v>
          </cell>
        </row>
        <row r="18695">
          <cell r="B18695" t="str">
            <v>Guttigadus squamirostre</v>
          </cell>
        </row>
        <row r="18696">
          <cell r="B18696" t="str">
            <v>Guttipelopia</v>
          </cell>
        </row>
        <row r="18697">
          <cell r="B18697" t="str">
            <v>Guttipelopia guttipennis</v>
          </cell>
        </row>
        <row r="18698">
          <cell r="B18698" t="str">
            <v>Gymnachirus</v>
          </cell>
        </row>
        <row r="18699">
          <cell r="B18699" t="str">
            <v>Gymnachirus melas</v>
          </cell>
        </row>
        <row r="18700">
          <cell r="B18700" t="str">
            <v>Gymnachirus nudus</v>
          </cell>
        </row>
        <row r="18701">
          <cell r="B18701" t="str">
            <v>Gymnachirus texae</v>
          </cell>
        </row>
        <row r="18702">
          <cell r="B18702" t="str">
            <v>Gymnadeniopsis clavellata</v>
          </cell>
        </row>
        <row r="18703">
          <cell r="B18703" t="str">
            <v>Gymnammodytes</v>
          </cell>
        </row>
        <row r="18704">
          <cell r="B18704" t="str">
            <v>Gymnammodytes semisquamatus</v>
          </cell>
        </row>
        <row r="18705">
          <cell r="B18705" t="str">
            <v>Gymnapistes</v>
          </cell>
        </row>
        <row r="18706">
          <cell r="B18706" t="str">
            <v>Gymnapistes marmoratus</v>
          </cell>
        </row>
        <row r="18707">
          <cell r="B18707" t="str">
            <v>Gymnapogon</v>
          </cell>
        </row>
        <row r="18708">
          <cell r="B18708" t="str">
            <v>Gymnapogon africanus</v>
          </cell>
        </row>
        <row r="18709">
          <cell r="B18709" t="str">
            <v>Gymnapogon gracilicauda***retired***use Pseudamiops gracilicauda</v>
          </cell>
        </row>
        <row r="18710">
          <cell r="B18710" t="str">
            <v>Gymnapogon urospilotus</v>
          </cell>
        </row>
        <row r="18711">
          <cell r="B18711" t="str">
            <v>Gymnarchidae</v>
          </cell>
        </row>
        <row r="18712">
          <cell r="B18712" t="str">
            <v>Gymnarchus</v>
          </cell>
        </row>
        <row r="18713">
          <cell r="B18713" t="str">
            <v>Gymnarchus niloticus</v>
          </cell>
        </row>
        <row r="18714">
          <cell r="B18714" t="str">
            <v>Gymnelopsis</v>
          </cell>
        </row>
        <row r="18715">
          <cell r="B18715" t="str">
            <v>Gymnelus</v>
          </cell>
        </row>
        <row r="18716">
          <cell r="B18716" t="str">
            <v>Gymnelus hemifasciatus</v>
          </cell>
        </row>
        <row r="18717">
          <cell r="B18717" t="str">
            <v>Gymnelus popovi</v>
          </cell>
        </row>
        <row r="18718">
          <cell r="B18718" t="str">
            <v>Gymnelus retrodorsalis</v>
          </cell>
        </row>
        <row r="18719">
          <cell r="B18719" t="str">
            <v>Gymnelus viridis</v>
          </cell>
        </row>
        <row r="18720">
          <cell r="B18720" t="str">
            <v>Gymnetina (Gymnetina)</v>
          </cell>
        </row>
        <row r="18721">
          <cell r="B18721" t="str">
            <v>Gymnetina (Gymnetini)</v>
          </cell>
        </row>
        <row r="18722">
          <cell r="B18722" t="str">
            <v>Gymnocaesio</v>
          </cell>
        </row>
        <row r="18723">
          <cell r="B18723" t="str">
            <v>Gymnocaesio gymnoptera</v>
          </cell>
        </row>
        <row r="18724">
          <cell r="B18724" t="str">
            <v>Gymnocanthus</v>
          </cell>
        </row>
        <row r="18725">
          <cell r="B18725" t="str">
            <v>Gymnocanthus detrisus</v>
          </cell>
        </row>
        <row r="18726">
          <cell r="B18726" t="str">
            <v>Gymnocanthus galeatus</v>
          </cell>
        </row>
        <row r="18727">
          <cell r="B18727" t="str">
            <v>Gymnocanthus pistilliger</v>
          </cell>
        </row>
        <row r="18728">
          <cell r="B18728" t="str">
            <v>Gymnocanthus tricuspis</v>
          </cell>
        </row>
        <row r="18729">
          <cell r="B18729" t="str">
            <v>Gymnocarpium dryopteris</v>
          </cell>
        </row>
        <row r="18730">
          <cell r="B18730" t="str">
            <v>Gymnocephalus</v>
          </cell>
        </row>
        <row r="18731">
          <cell r="B18731" t="str">
            <v>Gymnocephalus cernuus</v>
          </cell>
        </row>
        <row r="18732">
          <cell r="B18732" t="str">
            <v>Gymnochthebius</v>
          </cell>
        </row>
        <row r="18733">
          <cell r="B18733" t="str">
            <v>Gymnochthebius fossatus</v>
          </cell>
        </row>
        <row r="18734">
          <cell r="B18734" t="str">
            <v>Gymnochthebius nitidus</v>
          </cell>
        </row>
        <row r="18735">
          <cell r="B18735" t="str">
            <v>Gymnocladus dioicus</v>
          </cell>
        </row>
        <row r="18736">
          <cell r="B18736" t="str">
            <v>Gymnoclinus</v>
          </cell>
        </row>
        <row r="18737">
          <cell r="B18737" t="str">
            <v>Gymnoclinus cristulatus</v>
          </cell>
        </row>
        <row r="18738">
          <cell r="B18738" t="str">
            <v>Gymnocorymbus</v>
          </cell>
        </row>
        <row r="18739">
          <cell r="B18739" t="str">
            <v>Gymnocorymbus ternetzi</v>
          </cell>
        </row>
        <row r="18740">
          <cell r="B18740" t="str">
            <v>Gymnocorymbus thayeri</v>
          </cell>
        </row>
        <row r="18741">
          <cell r="B18741" t="str">
            <v>Gymnocranius</v>
          </cell>
        </row>
        <row r="18742">
          <cell r="B18742" t="str">
            <v>Gymnocranius audleyi</v>
          </cell>
        </row>
        <row r="18743">
          <cell r="B18743" t="str">
            <v>Gymnocranius bitorquatus***retired***use Gymnocranius audleyi</v>
          </cell>
        </row>
        <row r="18744">
          <cell r="B18744" t="str">
            <v>Gymnocranius elongatus</v>
          </cell>
        </row>
        <row r="18745">
          <cell r="B18745" t="str">
            <v>Gymnocranius euanus</v>
          </cell>
        </row>
        <row r="18746">
          <cell r="B18746" t="str">
            <v>Gymnocranius frenatus</v>
          </cell>
        </row>
        <row r="18747">
          <cell r="B18747" t="str">
            <v>Gymnocranius grandoculis</v>
          </cell>
        </row>
        <row r="18748">
          <cell r="B18748" t="str">
            <v>Gymnocranius griseus</v>
          </cell>
        </row>
        <row r="18749">
          <cell r="B18749" t="str">
            <v>Gymnocranius marshalli***retired***use Gymnocranius grandoculis</v>
          </cell>
        </row>
        <row r="18750">
          <cell r="B18750" t="str">
            <v>Gymnocranius microdon</v>
          </cell>
        </row>
        <row r="18751">
          <cell r="B18751" t="str">
            <v>Gymnocranius rivulatus***retired***use Gymnocranius grandoculis</v>
          </cell>
        </row>
        <row r="18752">
          <cell r="B18752" t="str">
            <v>Gymnodinium</v>
          </cell>
        </row>
        <row r="18753">
          <cell r="B18753" t="str">
            <v>Gymnodinium albulum</v>
          </cell>
        </row>
        <row r="18754">
          <cell r="B18754" t="str">
            <v>Gymnodinium arcticum</v>
          </cell>
        </row>
        <row r="18755">
          <cell r="B18755" t="str">
            <v>Gymnodinium boguensis</v>
          </cell>
        </row>
        <row r="18756">
          <cell r="B18756" t="str">
            <v>Gymnodinium breve</v>
          </cell>
        </row>
        <row r="18757">
          <cell r="B18757" t="str">
            <v>Gymnodinium coeruleum</v>
          </cell>
        </row>
        <row r="18758">
          <cell r="B18758" t="str">
            <v>Gymnodinium costatum</v>
          </cell>
        </row>
        <row r="18759">
          <cell r="B18759" t="str">
            <v>Gymnodinium danicans</v>
          </cell>
        </row>
        <row r="18760">
          <cell r="B18760" t="str">
            <v>Gymnodinium discoidale</v>
          </cell>
        </row>
        <row r="18761">
          <cell r="B18761" t="str">
            <v>Gymnodinium dissimile</v>
          </cell>
        </row>
        <row r="18762">
          <cell r="B18762" t="str">
            <v>Gymnodinium excavatum</v>
          </cell>
        </row>
        <row r="18763">
          <cell r="B18763" t="str">
            <v>Gymnodinium flavum</v>
          </cell>
        </row>
        <row r="18764">
          <cell r="B18764" t="str">
            <v>Gymnodinium fuscum</v>
          </cell>
        </row>
        <row r="18765">
          <cell r="B18765" t="str">
            <v>Gymnodinium gracilentum</v>
          </cell>
        </row>
        <row r="18766">
          <cell r="B18766" t="str">
            <v>Gymnodinium helveticum</v>
          </cell>
        </row>
        <row r="18767">
          <cell r="B18767" t="str">
            <v>Gymnodinium helveticum f. achroum</v>
          </cell>
        </row>
        <row r="18768">
          <cell r="B18768" t="str">
            <v>Gymnodinium inversum</v>
          </cell>
        </row>
        <row r="18769">
          <cell r="B18769" t="str">
            <v>Gymnodinium marinum</v>
          </cell>
        </row>
        <row r="18770">
          <cell r="B18770" t="str">
            <v>Gymnodinium mirabile</v>
          </cell>
        </row>
        <row r="18771">
          <cell r="B18771" t="str">
            <v>Gymnodinium nelsonii</v>
          </cell>
        </row>
        <row r="18772">
          <cell r="B18772" t="str">
            <v>Gymnodinium palustre</v>
          </cell>
        </row>
        <row r="18773">
          <cell r="B18773" t="str">
            <v>Gymnodinium paradoxum</v>
          </cell>
        </row>
        <row r="18774">
          <cell r="B18774" t="str">
            <v>Gymnodinium punctatum</v>
          </cell>
        </row>
        <row r="18775">
          <cell r="B18775" t="str">
            <v>Gymnodinium rhomboides</v>
          </cell>
        </row>
        <row r="18776">
          <cell r="B18776" t="str">
            <v>Gymnodinium simplex</v>
          </cell>
        </row>
        <row r="18777">
          <cell r="B18777" t="str">
            <v>Gymnodinium splendens</v>
          </cell>
        </row>
        <row r="18778">
          <cell r="B18778" t="str">
            <v>Gymnodinium uberrimum</v>
          </cell>
        </row>
        <row r="18779">
          <cell r="B18779" t="str">
            <v>Gymnodinium varians</v>
          </cell>
        </row>
        <row r="18780">
          <cell r="B18780" t="str">
            <v>Gymnodinium verruculosum</v>
          </cell>
        </row>
        <row r="18781">
          <cell r="B18781" t="str">
            <v>Gymnodraco</v>
          </cell>
        </row>
        <row r="18782">
          <cell r="B18782" t="str">
            <v>Gymnogeophagus</v>
          </cell>
        </row>
        <row r="18783">
          <cell r="B18783" t="str">
            <v>Gymnogeophagus australis</v>
          </cell>
        </row>
        <row r="18784">
          <cell r="B18784" t="str">
            <v>Gymnogeophagus balzanii</v>
          </cell>
        </row>
        <row r="18785">
          <cell r="B18785" t="str">
            <v>Gymnometriocnemus</v>
          </cell>
        </row>
        <row r="18786">
          <cell r="B18786" t="str">
            <v>Gymnomuraena zebra</v>
          </cell>
        </row>
        <row r="18787">
          <cell r="B18787" t="str">
            <v>Gymnonereis crosslandi</v>
          </cell>
        </row>
        <row r="18788">
          <cell r="B18788" t="str">
            <v>Gymnopais</v>
          </cell>
        </row>
        <row r="18789">
          <cell r="B18789" t="str">
            <v>Gymnopropoma***retired***use Bodianus</v>
          </cell>
        </row>
        <row r="18790">
          <cell r="B18790" t="str">
            <v>Gymnorhinus abbreviatus***retired***use Carcharhinus limbatus</v>
          </cell>
        </row>
        <row r="18791">
          <cell r="B18791" t="str">
            <v>Gymnorrhinus abbreviatus***retired***use Carcharhinus limbatus</v>
          </cell>
        </row>
        <row r="18792">
          <cell r="B18792" t="str">
            <v>Gymnosarda</v>
          </cell>
        </row>
        <row r="18793">
          <cell r="B18793" t="str">
            <v>Gymnosarda nuda***retired***use Gymnosarda unicolor</v>
          </cell>
        </row>
        <row r="18794">
          <cell r="B18794" t="str">
            <v>Gymnosarda unicolor</v>
          </cell>
        </row>
        <row r="18795">
          <cell r="B18795" t="str">
            <v>Gymnoscopelus</v>
          </cell>
        </row>
        <row r="18796">
          <cell r="B18796" t="str">
            <v>Gymnoscopelus aphya</v>
          </cell>
        </row>
        <row r="18797">
          <cell r="B18797" t="str">
            <v>Gymnoscopelus bolini</v>
          </cell>
        </row>
        <row r="18798">
          <cell r="B18798" t="str">
            <v>Gymnoscopelus braueri</v>
          </cell>
        </row>
        <row r="18799">
          <cell r="B18799" t="str">
            <v>Gymnoscopelus fraseri</v>
          </cell>
        </row>
        <row r="18800">
          <cell r="B18800" t="str">
            <v>Gymnoscopelus hintonoides</v>
          </cell>
        </row>
        <row r="18801">
          <cell r="B18801" t="str">
            <v>Gymnoscopelus microlampas</v>
          </cell>
        </row>
        <row r="18802">
          <cell r="B18802" t="str">
            <v>Gymnoscopelus nicholsi</v>
          </cell>
        </row>
        <row r="18803">
          <cell r="B18803" t="str">
            <v>Gymnoscopelus opisthopterus</v>
          </cell>
        </row>
        <row r="18804">
          <cell r="B18804" t="str">
            <v>Gymnoscopelus piabilis</v>
          </cell>
        </row>
        <row r="18805">
          <cell r="B18805" t="str">
            <v>Gymnosomata</v>
          </cell>
        </row>
        <row r="18806">
          <cell r="B18806" t="str">
            <v>Gymnothorax</v>
          </cell>
        </row>
        <row r="18807">
          <cell r="B18807" t="str">
            <v>Gymnothorax berndti</v>
          </cell>
        </row>
        <row r="18808">
          <cell r="B18808" t="str">
            <v>Gymnothorax buroensis</v>
          </cell>
        </row>
        <row r="18809">
          <cell r="B18809" t="str">
            <v>Gymnothorax conspersus</v>
          </cell>
        </row>
        <row r="18810">
          <cell r="B18810" t="str">
            <v>Gymnothorax elegans</v>
          </cell>
        </row>
        <row r="18811">
          <cell r="B18811" t="str">
            <v>Gymnothorax enigmaticus</v>
          </cell>
        </row>
        <row r="18812">
          <cell r="B18812" t="str">
            <v>Gymnothorax eurostus</v>
          </cell>
        </row>
        <row r="18813">
          <cell r="B18813" t="str">
            <v>Gymnothorax fimbriatus</v>
          </cell>
        </row>
        <row r="18814">
          <cell r="B18814" t="str">
            <v>Gymnothorax flavimarginatus</v>
          </cell>
        </row>
        <row r="18815">
          <cell r="B18815" t="str">
            <v>Gymnothorax funebris</v>
          </cell>
        </row>
        <row r="18816">
          <cell r="B18816" t="str">
            <v>Gymnothorax fuscomaculatus</v>
          </cell>
        </row>
        <row r="18817">
          <cell r="B18817" t="str">
            <v>Gymnothorax goldsboroughi***retired***use Gymnothorax elegans</v>
          </cell>
        </row>
        <row r="18818">
          <cell r="B18818" t="str">
            <v>Gymnothorax gracilicauda</v>
          </cell>
        </row>
        <row r="18819">
          <cell r="B18819" t="str">
            <v>Gymnothorax hepaticus</v>
          </cell>
        </row>
        <row r="18820">
          <cell r="B18820" t="str">
            <v>Gymnothorax hilonis***retired***use Gymnothorax pictus</v>
          </cell>
        </row>
        <row r="18821">
          <cell r="B18821" t="str">
            <v>Gymnothorax hubbsi</v>
          </cell>
        </row>
        <row r="18822">
          <cell r="B18822" t="str">
            <v>Gymnothorax javanicus</v>
          </cell>
        </row>
        <row r="18823">
          <cell r="B18823" t="str">
            <v>Gymnothorax jordani***retired***use Gymnothorax ocellatus</v>
          </cell>
        </row>
        <row r="18824">
          <cell r="B18824" t="str">
            <v>Gymnothorax kidako</v>
          </cell>
        </row>
        <row r="18825">
          <cell r="B18825" t="str">
            <v>Gymnothorax kolpos</v>
          </cell>
        </row>
        <row r="18826">
          <cell r="B18826" t="str">
            <v>Gymnothorax madeirensis***retired***use Gymnothorax maderensis</v>
          </cell>
        </row>
        <row r="18827">
          <cell r="B18827" t="str">
            <v>Gymnothorax maderensis</v>
          </cell>
        </row>
        <row r="18828">
          <cell r="B18828" t="str">
            <v>Gymnothorax margaritophorus</v>
          </cell>
        </row>
        <row r="18829">
          <cell r="B18829" t="str">
            <v>Gymnothorax marshallensis</v>
          </cell>
        </row>
        <row r="18830">
          <cell r="B18830" t="str">
            <v>Gymnothorax melatremus</v>
          </cell>
        </row>
        <row r="18831">
          <cell r="B18831" t="str">
            <v>Gymnothorax meleagris</v>
          </cell>
        </row>
        <row r="18832">
          <cell r="B18832" t="str">
            <v>Gymnothorax miliaris</v>
          </cell>
        </row>
        <row r="18833">
          <cell r="B18833" t="str">
            <v>Gymnothorax moluccensis</v>
          </cell>
        </row>
        <row r="18834">
          <cell r="B18834" t="str">
            <v>Gymnothorax monostigma</v>
          </cell>
        </row>
        <row r="18835">
          <cell r="B18835" t="str">
            <v>Gymnothorax mordax</v>
          </cell>
        </row>
        <row r="18836">
          <cell r="B18836" t="str">
            <v>Gymnothorax moringa</v>
          </cell>
        </row>
        <row r="18837">
          <cell r="B18837" t="str">
            <v>Gymnothorax mucifer***retired***use Gymnothorax kidako</v>
          </cell>
        </row>
        <row r="18838">
          <cell r="B18838" t="str">
            <v>Gymnothorax neglectus</v>
          </cell>
        </row>
        <row r="18839">
          <cell r="B18839" t="str">
            <v>Gymnothorax nigromarginatus</v>
          </cell>
        </row>
        <row r="18840">
          <cell r="B18840" t="str">
            <v>Gymnothorax nudivomer</v>
          </cell>
        </row>
        <row r="18841">
          <cell r="B18841" t="str">
            <v>Gymnothorax ocellatus</v>
          </cell>
        </row>
        <row r="18842">
          <cell r="B18842" t="str">
            <v>Gymnothorax pictus</v>
          </cell>
        </row>
        <row r="18843">
          <cell r="B18843" t="str">
            <v>Gymnothorax pindae</v>
          </cell>
        </row>
        <row r="18844">
          <cell r="B18844" t="str">
            <v>Gymnothorax polygonius</v>
          </cell>
        </row>
        <row r="18845">
          <cell r="B18845" t="str">
            <v>Gymnothorax polyuranodon</v>
          </cell>
        </row>
        <row r="18846">
          <cell r="B18846" t="str">
            <v>Gymnothorax richardsonii</v>
          </cell>
        </row>
        <row r="18847">
          <cell r="B18847" t="str">
            <v>Gymnothorax rueppellii</v>
          </cell>
        </row>
        <row r="18848">
          <cell r="B18848" t="str">
            <v>Gymnothorax saxicola</v>
          </cell>
        </row>
        <row r="18849">
          <cell r="B18849" t="str">
            <v>Gymnothorax steindachneri</v>
          </cell>
        </row>
        <row r="18850">
          <cell r="B18850" t="str">
            <v>Gymnothorax thyrsoideus</v>
          </cell>
        </row>
        <row r="18851">
          <cell r="B18851" t="str">
            <v>Gymnothorax undulatus</v>
          </cell>
        </row>
        <row r="18852">
          <cell r="B18852" t="str">
            <v>Gymnothorax unicolor</v>
          </cell>
        </row>
        <row r="18853">
          <cell r="B18853" t="str">
            <v>Gymnothorax vicinus</v>
          </cell>
        </row>
        <row r="18854">
          <cell r="B18854" t="str">
            <v>Gymnothorax wilsoni</v>
          </cell>
        </row>
        <row r="18855">
          <cell r="B18855" t="str">
            <v>Gymnothorax xanthostomus***retired***use Gymnothorax nudivomer</v>
          </cell>
        </row>
        <row r="18856">
          <cell r="B18856" t="str">
            <v>Gymnothorax zebra***retired***use Gymnomuraena zebra</v>
          </cell>
        </row>
        <row r="18857">
          <cell r="B18857" t="str">
            <v>Gymnothorax zonipectis</v>
          </cell>
        </row>
        <row r="18858">
          <cell r="B18858" t="str">
            <v>Gymnotidae</v>
          </cell>
        </row>
        <row r="18859">
          <cell r="B18859" t="str">
            <v>Gymnotiformes</v>
          </cell>
        </row>
        <row r="18860">
          <cell r="B18860" t="str">
            <v>Gymnotoidei</v>
          </cell>
        </row>
        <row r="18861">
          <cell r="B18861" t="str">
            <v>Gymnotus</v>
          </cell>
        </row>
        <row r="18862">
          <cell r="B18862" t="str">
            <v>Gymnotus brachiurus***retired***use Gymnotus carapo</v>
          </cell>
        </row>
        <row r="18863">
          <cell r="B18863" t="str">
            <v>Gymnotus carapo</v>
          </cell>
        </row>
        <row r="18864">
          <cell r="B18864" t="str">
            <v>Gymnotus carapus***retired***use Gymnotus carapo</v>
          </cell>
        </row>
        <row r="18865">
          <cell r="B18865" t="str">
            <v>Gymnotus electricus***retired***use Electrophorus electricus</v>
          </cell>
        </row>
        <row r="18866">
          <cell r="B18866" t="str">
            <v>Gymnotus fasciatus***retired***use Gymnotus carapo</v>
          </cell>
        </row>
        <row r="18867">
          <cell r="B18867" t="str">
            <v>Gymnotus inaequilabiatus</v>
          </cell>
        </row>
        <row r="18868">
          <cell r="B18868" t="str">
            <v>Gymnotus putaol***retired***use Gymnotus carapo</v>
          </cell>
        </row>
        <row r="18869">
          <cell r="B18869" t="str">
            <v>Gymnotus regius***retired***use Electrophorus electricus</v>
          </cell>
        </row>
        <row r="18870">
          <cell r="B18870" t="str">
            <v>Gymnura</v>
          </cell>
        </row>
        <row r="18871">
          <cell r="B18871" t="str">
            <v>Gymnura altavela</v>
          </cell>
        </row>
        <row r="18872">
          <cell r="B18872" t="str">
            <v>Gymnura australis</v>
          </cell>
        </row>
        <row r="18873">
          <cell r="B18873" t="str">
            <v>Gymnura bimaculata</v>
          </cell>
        </row>
        <row r="18874">
          <cell r="B18874" t="str">
            <v>Gymnura crebripunctata</v>
          </cell>
        </row>
        <row r="18875">
          <cell r="B18875" t="str">
            <v>Gymnura hirundo</v>
          </cell>
        </row>
        <row r="18876">
          <cell r="B18876" t="str">
            <v>Gymnura japonica</v>
          </cell>
        </row>
        <row r="18877">
          <cell r="B18877" t="str">
            <v>Gymnura marmorata</v>
          </cell>
        </row>
        <row r="18878">
          <cell r="B18878" t="str">
            <v>Gymnura micrura</v>
          </cell>
        </row>
        <row r="18879">
          <cell r="B18879" t="str">
            <v>Gymnura natalensis</v>
          </cell>
        </row>
        <row r="18880">
          <cell r="B18880" t="str">
            <v>Gymnura poecilura</v>
          </cell>
        </row>
        <row r="18881">
          <cell r="B18881" t="str">
            <v>Gymnura tentaculata</v>
          </cell>
        </row>
        <row r="18882">
          <cell r="B18882" t="str">
            <v>Gymnuridae</v>
          </cell>
        </row>
        <row r="18883">
          <cell r="B18883" t="str">
            <v>Gynacantha</v>
          </cell>
        </row>
        <row r="18884">
          <cell r="B18884" t="str">
            <v>Gynacantha nervosa</v>
          </cell>
        </row>
        <row r="18885">
          <cell r="B18885" t="str">
            <v>Gynutoclinus rotundifrons***retired***use Clinus rotundifrons</v>
          </cell>
        </row>
        <row r="18886">
          <cell r="B18886" t="str">
            <v>Gynutoclinus***retired***use Clinus</v>
          </cell>
        </row>
        <row r="18887">
          <cell r="B18887" t="str">
            <v>Gyptis</v>
          </cell>
        </row>
        <row r="18888">
          <cell r="B18888" t="str">
            <v>Gyptis brevipalpa***retired***use Podarkeopsis brevipalpa</v>
          </cell>
        </row>
        <row r="18889">
          <cell r="B18889" t="str">
            <v>Gyptis brunnea</v>
          </cell>
        </row>
        <row r="18890">
          <cell r="B18890" t="str">
            <v>Gyptis lobatus</v>
          </cell>
        </row>
        <row r="18891">
          <cell r="B18891" t="str">
            <v>Gyptis vittata</v>
          </cell>
        </row>
        <row r="18892">
          <cell r="B18892" t="str">
            <v>Gyraulus</v>
          </cell>
        </row>
        <row r="18893">
          <cell r="B18893" t="str">
            <v>Gyraulus circumstriatus</v>
          </cell>
        </row>
        <row r="18894">
          <cell r="B18894" t="str">
            <v>Gyraulus crista***retired***use Armiger crista</v>
          </cell>
        </row>
        <row r="18895">
          <cell r="B18895" t="str">
            <v>Gyraulus deflectus</v>
          </cell>
        </row>
        <row r="18896">
          <cell r="B18896" t="str">
            <v>Gyraulus hornensis</v>
          </cell>
        </row>
        <row r="18897">
          <cell r="B18897" t="str">
            <v>Gyraulus parvus</v>
          </cell>
        </row>
        <row r="18898">
          <cell r="B18898" t="str">
            <v>Gyretes</v>
          </cell>
        </row>
        <row r="18899">
          <cell r="B18899" t="str">
            <v>Gyretes iricolor</v>
          </cell>
        </row>
        <row r="18900">
          <cell r="B18900" t="str">
            <v>Gyretes sinuatus</v>
          </cell>
        </row>
        <row r="18901">
          <cell r="B18901" t="str">
            <v>Gyretes torosus</v>
          </cell>
        </row>
        <row r="18902">
          <cell r="B18902" t="str">
            <v>Gyrinichthys</v>
          </cell>
        </row>
        <row r="18903">
          <cell r="B18903" t="str">
            <v>Gyrinichthys minytremus</v>
          </cell>
        </row>
        <row r="18904">
          <cell r="B18904" t="str">
            <v>Gyrinidae</v>
          </cell>
        </row>
        <row r="18905">
          <cell r="B18905" t="str">
            <v>Gyrinocheilidae</v>
          </cell>
        </row>
        <row r="18906">
          <cell r="B18906" t="str">
            <v>Gyrinocheilus</v>
          </cell>
        </row>
        <row r="18907">
          <cell r="B18907" t="str">
            <v>Gyrinocheilus aymonieri</v>
          </cell>
        </row>
        <row r="18908">
          <cell r="B18908" t="str">
            <v>Gyrinomimus</v>
          </cell>
        </row>
        <row r="18909">
          <cell r="B18909" t="str">
            <v>Gyrinomimus grahami</v>
          </cell>
        </row>
        <row r="18910">
          <cell r="B18910" t="str">
            <v>Gyrinomimus parri</v>
          </cell>
        </row>
        <row r="18911">
          <cell r="B18911" t="str">
            <v>Gyrinophilus porphyriticus porphyriticus</v>
          </cell>
        </row>
        <row r="18912">
          <cell r="B18912" t="str">
            <v>Gyrinus</v>
          </cell>
        </row>
        <row r="18913">
          <cell r="B18913" t="str">
            <v>Gyrinus aeneolus</v>
          </cell>
        </row>
        <row r="18914">
          <cell r="B18914" t="str">
            <v>Gyrinus aenoleus</v>
          </cell>
        </row>
        <row r="18915">
          <cell r="B18915" t="str">
            <v>Gyrinus affinis</v>
          </cell>
        </row>
        <row r="18916">
          <cell r="B18916" t="str">
            <v>Gyrinus analis</v>
          </cell>
        </row>
        <row r="18917">
          <cell r="B18917" t="str">
            <v>Gyrinus aquiris</v>
          </cell>
        </row>
        <row r="18918">
          <cell r="B18918" t="str">
            <v>Gyrinus bifarius</v>
          </cell>
        </row>
        <row r="18919">
          <cell r="B18919" t="str">
            <v>Gyrinus bifarius group</v>
          </cell>
        </row>
        <row r="18920">
          <cell r="B18920" t="str">
            <v>Gyrinus confinis</v>
          </cell>
        </row>
        <row r="18921">
          <cell r="B18921" t="str">
            <v>Gyrinus consobrinus</v>
          </cell>
        </row>
        <row r="18922">
          <cell r="B18922" t="str">
            <v>Gyrinus dichrous</v>
          </cell>
        </row>
        <row r="18923">
          <cell r="B18923" t="str">
            <v>Gyrinus elevatus</v>
          </cell>
        </row>
        <row r="18924">
          <cell r="B18924" t="str">
            <v>Gyrinus fraternus</v>
          </cell>
        </row>
        <row r="18925">
          <cell r="B18925" t="str">
            <v>Gyrinus gibber</v>
          </cell>
        </row>
        <row r="18926">
          <cell r="B18926" t="str">
            <v>Gyrinus latilimbus</v>
          </cell>
        </row>
        <row r="18927">
          <cell r="B18927" t="str">
            <v>Gyrinus lecontei</v>
          </cell>
        </row>
        <row r="18928">
          <cell r="B18928" t="str">
            <v>Gyrinus maculiventris</v>
          </cell>
        </row>
        <row r="18929">
          <cell r="B18929" t="str">
            <v>Gyrinus marginellus</v>
          </cell>
        </row>
        <row r="18930">
          <cell r="B18930" t="str">
            <v>Gyrinus minutus</v>
          </cell>
        </row>
        <row r="18931">
          <cell r="B18931" t="str">
            <v>Gyrinus pachysomus</v>
          </cell>
        </row>
        <row r="18932">
          <cell r="B18932" t="str">
            <v>Gyrinus parcus</v>
          </cell>
        </row>
        <row r="18933">
          <cell r="B18933" t="str">
            <v>Gyrinus pectoralis</v>
          </cell>
        </row>
        <row r="18934">
          <cell r="B18934" t="str">
            <v>Gyrinus picipes</v>
          </cell>
        </row>
        <row r="18935">
          <cell r="B18935" t="str">
            <v>Gyrinus pleuralis</v>
          </cell>
        </row>
        <row r="18936">
          <cell r="B18936" t="str">
            <v>Gyrinus plicifer</v>
          </cell>
        </row>
        <row r="18937">
          <cell r="B18937" t="str">
            <v>Gyrinus pugionis</v>
          </cell>
        </row>
        <row r="18938">
          <cell r="B18938" t="str">
            <v>Gyrinus ventralis</v>
          </cell>
        </row>
        <row r="18939">
          <cell r="B18939" t="str">
            <v>Gyrinus woodruffi</v>
          </cell>
        </row>
        <row r="18940">
          <cell r="B18940" t="str">
            <v>Gyrodinium</v>
          </cell>
        </row>
        <row r="18941">
          <cell r="B18941" t="str">
            <v>Gyrodinium ascendans</v>
          </cell>
        </row>
        <row r="18942">
          <cell r="B18942" t="str">
            <v>Gyrodinium aureolum</v>
          </cell>
        </row>
        <row r="18943">
          <cell r="B18943" t="str">
            <v>Gyrodinium estuariale</v>
          </cell>
        </row>
        <row r="18944">
          <cell r="B18944" t="str">
            <v>Gyrodinium flagellare</v>
          </cell>
        </row>
        <row r="18945">
          <cell r="B18945" t="str">
            <v>Gyrodinium fusiforme</v>
          </cell>
        </row>
        <row r="18946">
          <cell r="B18946" t="str">
            <v>Gyrodinium lacryna</v>
          </cell>
        </row>
        <row r="18947">
          <cell r="B18947" t="str">
            <v>Gyrodinium spiral</v>
          </cell>
        </row>
        <row r="18948">
          <cell r="B18948" t="str">
            <v>Gyrodinium spirale</v>
          </cell>
        </row>
        <row r="18949">
          <cell r="B18949" t="str">
            <v>Gyrodinium uncatenum</v>
          </cell>
        </row>
        <row r="18950">
          <cell r="B18950" t="str">
            <v>Gyrodinium undulans</v>
          </cell>
        </row>
        <row r="18951">
          <cell r="B18951" t="str">
            <v>Gyrodnium dominans</v>
          </cell>
        </row>
        <row r="18952">
          <cell r="B18952" t="str">
            <v>Gyromitus cordiformis</v>
          </cell>
        </row>
        <row r="18953">
          <cell r="B18953" t="str">
            <v>Gyropleurodus ramalheira***retired***use Heterodontus ramalheira</v>
          </cell>
        </row>
        <row r="18954">
          <cell r="B18954" t="str">
            <v>Gyropleurodus***retired***use Heterodontus</v>
          </cell>
        </row>
        <row r="18955">
          <cell r="B18955" t="str">
            <v>Gyrosigma</v>
          </cell>
        </row>
        <row r="18956">
          <cell r="B18956" t="str">
            <v>Gyrosigma acuminatum</v>
          </cell>
        </row>
        <row r="18957">
          <cell r="B18957" t="str">
            <v>Gyrosigma attenuatum</v>
          </cell>
        </row>
        <row r="18958">
          <cell r="B18958" t="str">
            <v>Gyrosigma attenuatum var. hippocampus</v>
          </cell>
        </row>
        <row r="18959">
          <cell r="B18959" t="str">
            <v>Gyrosigma balticum</v>
          </cell>
        </row>
        <row r="18960">
          <cell r="B18960" t="str">
            <v>Gyrosigma exilis</v>
          </cell>
        </row>
        <row r="18961">
          <cell r="B18961" t="str">
            <v>Gyrosigma eximium</v>
          </cell>
        </row>
        <row r="18962">
          <cell r="B18962" t="str">
            <v>Gyrosigma fasciola</v>
          </cell>
        </row>
        <row r="18963">
          <cell r="B18963" t="str">
            <v>Gyrosigma kuetzingii***retired***use Gyrosigma acuminatum</v>
          </cell>
        </row>
        <row r="18964">
          <cell r="B18964" t="str">
            <v>Gyrosigma macrum</v>
          </cell>
        </row>
        <row r="18965">
          <cell r="B18965" t="str">
            <v>Gyrosigma nodiferum***retired***use Gyrosigma reimeri</v>
          </cell>
        </row>
        <row r="18966">
          <cell r="B18966" t="str">
            <v>Gyrosigma obscurum</v>
          </cell>
        </row>
        <row r="18967">
          <cell r="B18967" t="str">
            <v>Gyrosigma obtusatum</v>
          </cell>
        </row>
        <row r="18968">
          <cell r="B18968" t="str">
            <v>Gyrosigma parkerii</v>
          </cell>
        </row>
        <row r="18969">
          <cell r="B18969" t="str">
            <v>Gyrosigma peisonis</v>
          </cell>
        </row>
        <row r="18970">
          <cell r="B18970" t="str">
            <v>Gyrosigma reimeri</v>
          </cell>
        </row>
        <row r="18971">
          <cell r="B18971" t="str">
            <v>Gyrosigma scalproides</v>
          </cell>
        </row>
        <row r="18972">
          <cell r="B18972" t="str">
            <v>Gyrosigma sciotense***retired***use Gyrosigma sciotoense</v>
          </cell>
        </row>
        <row r="18973">
          <cell r="B18973" t="str">
            <v>Gyrosigma sciotoense</v>
          </cell>
        </row>
        <row r="18974">
          <cell r="B18974" t="str">
            <v>Gyrosigma spencerii var. curvula</v>
          </cell>
        </row>
        <row r="18975">
          <cell r="B18975" t="str">
            <v>Gyrosigma spencerii***retired***use Gyrosigma acuminatum</v>
          </cell>
        </row>
        <row r="18976">
          <cell r="B18976" t="str">
            <v>Gyrosigma strigilis</v>
          </cell>
        </row>
        <row r="18977">
          <cell r="B18977" t="str">
            <v>Gyrosigma wansbeckii</v>
          </cell>
        </row>
        <row r="18978">
          <cell r="B18978" t="str">
            <v>Gyrosigma wormleyi***retired***use Gyrosigma reimeri</v>
          </cell>
        </row>
        <row r="18979">
          <cell r="B18979" t="str">
            <v>Habenaria repens</v>
          </cell>
        </row>
        <row r="18980">
          <cell r="B18980" t="str">
            <v>Haber speciosus</v>
          </cell>
        </row>
        <row r="18981">
          <cell r="B18981" t="str">
            <v>Habrophlebia</v>
          </cell>
        </row>
        <row r="18982">
          <cell r="B18982" t="str">
            <v>Habrophlebia vibrans</v>
          </cell>
        </row>
        <row r="18983">
          <cell r="B18983" t="str">
            <v>Habrophlebiodes</v>
          </cell>
        </row>
        <row r="18984">
          <cell r="B18984" t="str">
            <v>Habrophlebiodes americana</v>
          </cell>
        </row>
        <row r="18985">
          <cell r="B18985" t="str">
            <v>Habrophlebiodes brunneipennis</v>
          </cell>
        </row>
        <row r="18986">
          <cell r="B18986" t="str">
            <v>Habrostomus***retired***use Labeo</v>
          </cell>
        </row>
        <row r="18987">
          <cell r="B18987" t="str">
            <v>Hackelia</v>
          </cell>
        </row>
        <row r="18988">
          <cell r="B18988" t="str">
            <v>Hackelia deflexa</v>
          </cell>
        </row>
        <row r="18989">
          <cell r="B18989" t="str">
            <v>Hackelia floribunda</v>
          </cell>
        </row>
        <row r="18990">
          <cell r="B18990" t="str">
            <v>Hackelia micrantha</v>
          </cell>
        </row>
        <row r="18991">
          <cell r="B18991" t="str">
            <v>Hackelia nervosa</v>
          </cell>
        </row>
        <row r="18992">
          <cell r="B18992" t="str">
            <v>Hackelia virginiana</v>
          </cell>
        </row>
        <row r="18993">
          <cell r="B18993" t="str">
            <v>Hadropenaeus affinis</v>
          </cell>
        </row>
        <row r="18994">
          <cell r="B18994" t="str">
            <v>Hadzia</v>
          </cell>
        </row>
        <row r="18995">
          <cell r="B18995" t="str">
            <v>Haedeoporus</v>
          </cell>
        </row>
        <row r="18996">
          <cell r="B18996" t="str">
            <v>Haemagogus</v>
          </cell>
        </row>
        <row r="18997">
          <cell r="B18997" t="str">
            <v>Haematococcus</v>
          </cell>
        </row>
        <row r="18998">
          <cell r="B18998" t="str">
            <v>Haematococcus lacustris</v>
          </cell>
        </row>
        <row r="18999">
          <cell r="B18999" t="str">
            <v>Haematopota</v>
          </cell>
        </row>
        <row r="19000">
          <cell r="B19000" t="str">
            <v>Haemonais</v>
          </cell>
        </row>
        <row r="19001">
          <cell r="B19001" t="str">
            <v>Haemonais waldvogeli</v>
          </cell>
        </row>
        <row r="19002">
          <cell r="B19002" t="str">
            <v>Haemopidae</v>
          </cell>
        </row>
        <row r="19003">
          <cell r="B19003" t="str">
            <v>Haemopis</v>
          </cell>
        </row>
        <row r="19004">
          <cell r="B19004" t="str">
            <v>Haemopis grandis</v>
          </cell>
        </row>
        <row r="19005">
          <cell r="B19005" t="str">
            <v>Haemopis marmorata</v>
          </cell>
        </row>
        <row r="19006">
          <cell r="B19006" t="str">
            <v>Haemopis plumbea</v>
          </cell>
        </row>
        <row r="19007">
          <cell r="B19007" t="str">
            <v>Haemopis septagon</v>
          </cell>
        </row>
        <row r="19008">
          <cell r="B19008" t="str">
            <v>Haemopis terrestris</v>
          </cell>
        </row>
        <row r="19009">
          <cell r="B19009" t="str">
            <v>Haemulidae</v>
          </cell>
        </row>
        <row r="19010">
          <cell r="B19010" t="str">
            <v>Haemulon</v>
          </cell>
        </row>
        <row r="19011">
          <cell r="B19011" t="str">
            <v>Haemulon album</v>
          </cell>
        </row>
        <row r="19012">
          <cell r="B19012" t="str">
            <v>Haemulon aurolineatum</v>
          </cell>
        </row>
        <row r="19013">
          <cell r="B19013" t="str">
            <v>Haemulon bonariense</v>
          </cell>
        </row>
        <row r="19014">
          <cell r="B19014" t="str">
            <v>Haemulon boschmae</v>
          </cell>
        </row>
        <row r="19015">
          <cell r="B19015" t="str">
            <v>Haemulon carbonarium</v>
          </cell>
        </row>
        <row r="19016">
          <cell r="B19016" t="str">
            <v>Haemulon chrysargyreum</v>
          </cell>
        </row>
        <row r="19017">
          <cell r="B19017" t="str">
            <v>Haemulon flaviguttatum</v>
          </cell>
        </row>
        <row r="19018">
          <cell r="B19018" t="str">
            <v>Haemulon flavolineatum</v>
          </cell>
        </row>
        <row r="19019">
          <cell r="B19019" t="str">
            <v>Haemulon luteum***retired***use Haemulon sciurus</v>
          </cell>
        </row>
        <row r="19020">
          <cell r="B19020" t="str">
            <v>Haemulon macrostomum</v>
          </cell>
        </row>
        <row r="19021">
          <cell r="B19021" t="str">
            <v>Haemulon maculicauda</v>
          </cell>
        </row>
        <row r="19022">
          <cell r="B19022" t="str">
            <v>Haemulon melanurum</v>
          </cell>
        </row>
        <row r="19023">
          <cell r="B19023" t="str">
            <v>Haemulon parra</v>
          </cell>
        </row>
        <row r="19024">
          <cell r="B19024" t="str">
            <v>Haemulon plumieri***retired***use Haemulon plumierii</v>
          </cell>
        </row>
        <row r="19025">
          <cell r="B19025" t="str">
            <v>Haemulon plumierii</v>
          </cell>
        </row>
        <row r="19026">
          <cell r="B19026" t="str">
            <v>Haemulon rimator***retired***use Haemulon aurolineatum</v>
          </cell>
        </row>
        <row r="19027">
          <cell r="B19027" t="str">
            <v>Haemulon sciurus</v>
          </cell>
        </row>
        <row r="19028">
          <cell r="B19028" t="str">
            <v>Haemulon scudderii</v>
          </cell>
        </row>
        <row r="19029">
          <cell r="B19029" t="str">
            <v>Haemulon sexfasciatum</v>
          </cell>
        </row>
        <row r="19030">
          <cell r="B19030" t="str">
            <v>Haemulon steindachneri</v>
          </cell>
        </row>
        <row r="19031">
          <cell r="B19031" t="str">
            <v>Haemulon striatum</v>
          </cell>
        </row>
        <row r="19032">
          <cell r="B19032" t="str">
            <v>Haemulopsis axillaris</v>
          </cell>
        </row>
        <row r="19033">
          <cell r="B19033" t="str">
            <v>Haemulopsis leuciscus</v>
          </cell>
        </row>
        <row r="19034">
          <cell r="B19034" t="str">
            <v>Hagenella</v>
          </cell>
        </row>
        <row r="19035">
          <cell r="B19035" t="str">
            <v>Hagenella canadensis</v>
          </cell>
        </row>
        <row r="19036">
          <cell r="B19036" t="str">
            <v>Hagenius</v>
          </cell>
        </row>
        <row r="19037">
          <cell r="B19037" t="str">
            <v>Hagenius brevistylus</v>
          </cell>
        </row>
        <row r="19038">
          <cell r="B19038" t="str">
            <v>Haigia (Otitinae)</v>
          </cell>
        </row>
        <row r="19039">
          <cell r="B19039" t="str">
            <v>Haigia (Paguridae)</v>
          </cell>
        </row>
        <row r="19040">
          <cell r="B19040" t="str">
            <v>Haigia diegensis</v>
          </cell>
        </row>
        <row r="19041">
          <cell r="B19041" t="str">
            <v>Hainardia cylindrica</v>
          </cell>
        </row>
        <row r="19042">
          <cell r="B19042" t="str">
            <v>Halacaridae</v>
          </cell>
        </row>
        <row r="19043">
          <cell r="B19043" t="str">
            <v>Halacarus</v>
          </cell>
        </row>
        <row r="19044">
          <cell r="B19044" t="str">
            <v>Halaelurus</v>
          </cell>
        </row>
        <row r="19045">
          <cell r="B19045" t="str">
            <v>Halaelurus alcockii</v>
          </cell>
        </row>
        <row r="19046">
          <cell r="B19046" t="str">
            <v>Halaelurus analis***retired***use Asymbolus analis</v>
          </cell>
        </row>
        <row r="19047">
          <cell r="B19047" t="str">
            <v>Halaelurus boesemani</v>
          </cell>
        </row>
        <row r="19048">
          <cell r="B19048" t="str">
            <v>Halaelurus buergeri</v>
          </cell>
        </row>
        <row r="19049">
          <cell r="B19049" t="str">
            <v>Halaelurus canescens</v>
          </cell>
        </row>
        <row r="19050">
          <cell r="B19050" t="str">
            <v>Halaelurus chilensis***retired***use Schroederichthys chilensis</v>
          </cell>
        </row>
        <row r="19051">
          <cell r="B19051" t="str">
            <v>Halaelurus dawsoni</v>
          </cell>
        </row>
        <row r="19052">
          <cell r="B19052" t="str">
            <v>Halaelurus garmani***retired***use Scyliorhinus garmani</v>
          </cell>
        </row>
        <row r="19053">
          <cell r="B19053" t="str">
            <v>Halaelurus hispidus</v>
          </cell>
        </row>
        <row r="19054">
          <cell r="B19054" t="str">
            <v>Halaelurus immaculatus</v>
          </cell>
        </row>
        <row r="19055">
          <cell r="B19055" t="str">
            <v>Halaelurus labiosus***retired***use Aulohalaelurus labiosus</v>
          </cell>
        </row>
        <row r="19056">
          <cell r="B19056" t="str">
            <v>Halaelurus lineatus</v>
          </cell>
        </row>
        <row r="19057">
          <cell r="B19057" t="str">
            <v>Halaelurus lutarius</v>
          </cell>
        </row>
        <row r="19058">
          <cell r="B19058" t="str">
            <v>Halaelurus natalensis</v>
          </cell>
        </row>
        <row r="19059">
          <cell r="B19059" t="str">
            <v>Halaelurus quagga</v>
          </cell>
        </row>
        <row r="19060">
          <cell r="B19060" t="str">
            <v>Halaelurus vincenti***retired***use Asymbolus vincenti</v>
          </cell>
        </row>
        <row r="19061">
          <cell r="B19061" t="str">
            <v>Halamphora</v>
          </cell>
        </row>
        <row r="19062">
          <cell r="B19062" t="str">
            <v>Halamphora abuensis</v>
          </cell>
        </row>
        <row r="19063">
          <cell r="B19063" t="str">
            <v>Halamphora acutiuscula</v>
          </cell>
        </row>
        <row r="19064">
          <cell r="B19064" t="str">
            <v>Halamphora aponina</v>
          </cell>
        </row>
        <row r="19065">
          <cell r="B19065" t="str">
            <v>Halamphora coffeaeformis</v>
          </cell>
        </row>
        <row r="19066">
          <cell r="B19066" t="str">
            <v>Halamphora dusenii</v>
          </cell>
        </row>
        <row r="19067">
          <cell r="B19067" t="str">
            <v>Halamphora holsatica</v>
          </cell>
        </row>
        <row r="19068">
          <cell r="B19068" t="str">
            <v>Halamphora montana</v>
          </cell>
        </row>
        <row r="19069">
          <cell r="B19069" t="str">
            <v>Halamphora normanii</v>
          </cell>
        </row>
        <row r="19070">
          <cell r="B19070" t="str">
            <v>Halamphora oligotraphenta</v>
          </cell>
        </row>
        <row r="19071">
          <cell r="B19071" t="str">
            <v>Halamphora sabiniana</v>
          </cell>
        </row>
        <row r="19072">
          <cell r="B19072" t="str">
            <v>Halamphora schroederi</v>
          </cell>
        </row>
        <row r="19073">
          <cell r="B19073" t="str">
            <v>Halamphora subangularis</v>
          </cell>
        </row>
        <row r="19074">
          <cell r="B19074" t="str">
            <v>Halamphora subcapitata</v>
          </cell>
        </row>
        <row r="19075">
          <cell r="B19075" t="str">
            <v>Halamphora submontana</v>
          </cell>
        </row>
        <row r="19076">
          <cell r="B19076" t="str">
            <v>Halamphora subturgida</v>
          </cell>
        </row>
        <row r="19077">
          <cell r="B19077" t="str">
            <v>Halamphora thumensis</v>
          </cell>
        </row>
        <row r="19078">
          <cell r="B19078" t="str">
            <v>Halamphora tumida</v>
          </cell>
        </row>
        <row r="19079">
          <cell r="B19079" t="str">
            <v>Halamphora turgida</v>
          </cell>
        </row>
        <row r="19080">
          <cell r="B19080" t="str">
            <v>Halamphora veneta</v>
          </cell>
        </row>
        <row r="19081">
          <cell r="B19081" t="str">
            <v>Halargyreus</v>
          </cell>
        </row>
        <row r="19082">
          <cell r="B19082" t="str">
            <v>Halargyreus affinis***retired***use Halargyreus johnsonii</v>
          </cell>
        </row>
        <row r="19083">
          <cell r="B19083" t="str">
            <v>Halargyreus johnsonii</v>
          </cell>
        </row>
        <row r="19084">
          <cell r="B19084" t="str">
            <v>Halcampa</v>
          </cell>
        </row>
        <row r="19085">
          <cell r="B19085" t="str">
            <v>Halcampa crypta</v>
          </cell>
        </row>
        <row r="19086">
          <cell r="B19086" t="str">
            <v>Halcampa decemtentaculata</v>
          </cell>
        </row>
        <row r="19087">
          <cell r="B19087" t="str">
            <v>Halcampidae</v>
          </cell>
        </row>
        <row r="19088">
          <cell r="B19088" t="str">
            <v>Halcampoides purpurea</v>
          </cell>
        </row>
        <row r="19089">
          <cell r="B19089" t="str">
            <v>Halcampoididae</v>
          </cell>
        </row>
        <row r="19090">
          <cell r="B19090" t="str">
            <v>Halecium</v>
          </cell>
        </row>
        <row r="19091">
          <cell r="B19091" t="str">
            <v>Halesia diptera</v>
          </cell>
        </row>
        <row r="19092">
          <cell r="B19092" t="str">
            <v>Halesochila</v>
          </cell>
        </row>
        <row r="19093">
          <cell r="B19093" t="str">
            <v>Halesochila taylori</v>
          </cell>
        </row>
        <row r="19094">
          <cell r="B19094" t="str">
            <v>Haletta</v>
          </cell>
        </row>
        <row r="19095">
          <cell r="B19095" t="str">
            <v>Haletta semifasciata</v>
          </cell>
        </row>
        <row r="19096">
          <cell r="B19096" t="str">
            <v>Haliaeetus leucocephalus</v>
          </cell>
        </row>
        <row r="19097">
          <cell r="B19097" t="str">
            <v>Halianthella</v>
          </cell>
        </row>
        <row r="19098">
          <cell r="B19098" t="str">
            <v>Halicampus</v>
          </cell>
        </row>
        <row r="19099">
          <cell r="B19099" t="str">
            <v>Halicampus edmondsoni</v>
          </cell>
        </row>
        <row r="19100">
          <cell r="B19100" t="str">
            <v>Halicampus grayi</v>
          </cell>
        </row>
        <row r="19101">
          <cell r="B19101" t="str">
            <v>Halicampus mataafae</v>
          </cell>
        </row>
        <row r="19102">
          <cell r="B19102" t="str">
            <v>Halicardia</v>
          </cell>
        </row>
        <row r="19103">
          <cell r="B19103" t="str">
            <v>Halice synopiae</v>
          </cell>
        </row>
        <row r="19104">
          <cell r="B19104" t="str">
            <v>Halichoeres</v>
          </cell>
        </row>
        <row r="19105">
          <cell r="B19105" t="str">
            <v>Halichoeres adustus</v>
          </cell>
        </row>
        <row r="19106">
          <cell r="B19106" t="str">
            <v>Halichoeres aestuaricola</v>
          </cell>
        </row>
        <row r="19107">
          <cell r="B19107" t="str">
            <v>Halichoeres annulatus***retired***use Halichoeres miniatus</v>
          </cell>
        </row>
        <row r="19108">
          <cell r="B19108" t="str">
            <v>Halichoeres argus</v>
          </cell>
        </row>
        <row r="19109">
          <cell r="B19109" t="str">
            <v>Halichoeres bathyphilus</v>
          </cell>
        </row>
        <row r="19110">
          <cell r="B19110" t="str">
            <v>Halichoeres bicolor</v>
          </cell>
        </row>
        <row r="19111">
          <cell r="B19111" t="str">
            <v>Halichoeres bimaculatus***retired***use Halichoeres zeylonicus</v>
          </cell>
        </row>
        <row r="19112">
          <cell r="B19112" t="str">
            <v>Halichoeres binotopsis</v>
          </cell>
        </row>
        <row r="19113">
          <cell r="B19113" t="str">
            <v>Halichoeres biocellatus</v>
          </cell>
        </row>
        <row r="19114">
          <cell r="B19114" t="str">
            <v>Halichoeres bivittatus</v>
          </cell>
        </row>
        <row r="19115">
          <cell r="B19115" t="str">
            <v>Halichoeres bleekeri</v>
          </cell>
        </row>
        <row r="19116">
          <cell r="B19116" t="str">
            <v>Halichoeres brownfieldi</v>
          </cell>
        </row>
        <row r="19117">
          <cell r="B19117" t="str">
            <v>Halichoeres californicus***retired***use Oxyjulis californica</v>
          </cell>
        </row>
        <row r="19118">
          <cell r="B19118" t="str">
            <v>Halichoeres caudalis</v>
          </cell>
        </row>
        <row r="19119">
          <cell r="B19119" t="str">
            <v>Halichoeres centiquadrus***retired***use Halichoeres hortulanus</v>
          </cell>
        </row>
        <row r="19120">
          <cell r="B19120" t="str">
            <v>Halichoeres chierchiae</v>
          </cell>
        </row>
        <row r="19121">
          <cell r="B19121" t="str">
            <v>Halichoeres chlorocephalus</v>
          </cell>
        </row>
        <row r="19122">
          <cell r="B19122" t="str">
            <v>Halichoeres chloropterus</v>
          </cell>
        </row>
        <row r="19123">
          <cell r="B19123" t="str">
            <v>Halichoeres chrysus</v>
          </cell>
        </row>
        <row r="19124">
          <cell r="B19124" t="str">
            <v>Halichoeres coeruleovittatus***retired***use Halichoeres scapularis</v>
          </cell>
        </row>
        <row r="19125">
          <cell r="B19125" t="str">
            <v>Halichoeres cosmetus</v>
          </cell>
        </row>
        <row r="19126">
          <cell r="B19126" t="str">
            <v>Halichoeres cyanocephalus</v>
          </cell>
        </row>
        <row r="19127">
          <cell r="B19127" t="str">
            <v>Halichoeres cymatogrammus***retired***use Halichoeres scapularis</v>
          </cell>
        </row>
        <row r="19128">
          <cell r="B19128" t="str">
            <v>Halichoeres daedalma***retired***use Halichoeres margaritaceus</v>
          </cell>
        </row>
        <row r="19129">
          <cell r="B19129" t="str">
            <v>Halichoeres desmogenys***retired***use Halichoeres vrolikii</v>
          </cell>
        </row>
        <row r="19130">
          <cell r="B19130" t="str">
            <v>Halichoeres dianthus***retired***use Halichoeres nigrescens</v>
          </cell>
        </row>
        <row r="19131">
          <cell r="B19131" t="str">
            <v>Halichoeres dieschismenacanthus***retired***use Halichoeres papilionaceus</v>
          </cell>
        </row>
        <row r="19132">
          <cell r="B19132" t="str">
            <v>Halichoeres discolor</v>
          </cell>
        </row>
        <row r="19133">
          <cell r="B19133" t="str">
            <v>Halichoeres dispilus</v>
          </cell>
        </row>
        <row r="19134">
          <cell r="B19134" t="str">
            <v>Halichoeres eximius***retired***use Halichoeres hortulanus</v>
          </cell>
        </row>
        <row r="19135">
          <cell r="B19135" t="str">
            <v>Halichoeres fijiensis***retired***use Halichoeres argus</v>
          </cell>
        </row>
        <row r="19136">
          <cell r="B19136" t="str">
            <v>Halichoeres garnoti</v>
          </cell>
        </row>
        <row r="19137">
          <cell r="B19137" t="str">
            <v>Halichoeres hartzfeldii</v>
          </cell>
        </row>
        <row r="19138">
          <cell r="B19138" t="str">
            <v>Halichoeres hoevenii***retired***use Halichoeres melanurus</v>
          </cell>
        </row>
        <row r="19139">
          <cell r="B19139" t="str">
            <v>Halichoeres hortulanus</v>
          </cell>
        </row>
        <row r="19140">
          <cell r="B19140" t="str">
            <v>Halichoeres hyrtlii***retired***use Halichoeres bicolor</v>
          </cell>
        </row>
        <row r="19141">
          <cell r="B19141" t="str">
            <v>Halichoeres ianthinus***retired***use Halichoeres marginatus</v>
          </cell>
        </row>
        <row r="19142">
          <cell r="B19142" t="str">
            <v>Halichoeres insularis</v>
          </cell>
        </row>
        <row r="19143">
          <cell r="B19143" t="str">
            <v>Halichoeres iridescens***retired***use Halichoeres ornatissimus</v>
          </cell>
        </row>
        <row r="19144">
          <cell r="B19144" t="str">
            <v>Halichoeres irideus torquatus***retired***use Halichoeres radiatus</v>
          </cell>
        </row>
        <row r="19145">
          <cell r="B19145" t="str">
            <v>Halichoeres irideus***retired***use Halichoeres radiatus</v>
          </cell>
        </row>
        <row r="19146">
          <cell r="B19146" t="str">
            <v>Halichoeres iridis</v>
          </cell>
        </row>
        <row r="19147">
          <cell r="B19147" t="str">
            <v>Halichoeres iris***retired***use Thalassoma hardwicke</v>
          </cell>
        </row>
        <row r="19148">
          <cell r="B19148" t="str">
            <v>Halichoeres javanicus***retired***use Halichoeres nigrescens</v>
          </cell>
        </row>
        <row r="19149">
          <cell r="B19149" t="str">
            <v>Halichoeres kallochroma</v>
          </cell>
        </row>
        <row r="19150">
          <cell r="B19150" t="str">
            <v>Halichoeres kawarin***retired***use Halichoeres timorensis</v>
          </cell>
        </row>
        <row r="19151">
          <cell r="B19151" t="str">
            <v>Halichoeres kneri***retired***use Halichoeres nigrescens</v>
          </cell>
        </row>
        <row r="19152">
          <cell r="B19152" t="str">
            <v>Halichoeres lao***retired***use Halichoeres ornatissimus</v>
          </cell>
        </row>
        <row r="19153">
          <cell r="B19153" t="str">
            <v>Halichoeres lapillus</v>
          </cell>
        </row>
        <row r="19154">
          <cell r="B19154" t="str">
            <v>Halichoeres leparensis***retired***use Halichoeres argus</v>
          </cell>
        </row>
        <row r="19155">
          <cell r="B19155" t="str">
            <v>Halichoeres leptotaenia</v>
          </cell>
        </row>
        <row r="19156">
          <cell r="B19156" t="str">
            <v>Halichoeres leucostigma***retired***use Halichoeres nigrescens</v>
          </cell>
        </row>
        <row r="19157">
          <cell r="B19157" t="str">
            <v>Halichoeres leucoxanthus</v>
          </cell>
        </row>
        <row r="19158">
          <cell r="B19158" t="str">
            <v>Halichoeres leucurus</v>
          </cell>
        </row>
        <row r="19159">
          <cell r="B19159" t="str">
            <v>Halichoeres macgregori***retired***use Halichoeres nicholsi</v>
          </cell>
        </row>
        <row r="19160">
          <cell r="B19160" t="str">
            <v>Halichoeres macleayi***retired***use Xenojulis margaritaceus</v>
          </cell>
        </row>
        <row r="19161">
          <cell r="B19161" t="str">
            <v>Halichoeres maculipinna</v>
          </cell>
        </row>
        <row r="19162">
          <cell r="B19162" t="str">
            <v>Halichoeres malpelo</v>
          </cell>
        </row>
        <row r="19163">
          <cell r="B19163" t="str">
            <v>Halichoeres margaritaceus</v>
          </cell>
        </row>
        <row r="19164">
          <cell r="B19164" t="str">
            <v>Halichoeres marginatus</v>
          </cell>
        </row>
        <row r="19165">
          <cell r="B19165" t="str">
            <v>Halichoeres melanochir</v>
          </cell>
        </row>
        <row r="19166">
          <cell r="B19166" t="str">
            <v>Halichoeres melanotis</v>
          </cell>
        </row>
        <row r="19167">
          <cell r="B19167" t="str">
            <v>Halichoeres melanurus</v>
          </cell>
        </row>
        <row r="19168">
          <cell r="B19168" t="str">
            <v>Halichoeres melas</v>
          </cell>
        </row>
        <row r="19169">
          <cell r="B19169" t="str">
            <v>Halichoeres melasmapomus</v>
          </cell>
        </row>
        <row r="19170">
          <cell r="B19170" t="str">
            <v>Halichoeres miniatus</v>
          </cell>
        </row>
        <row r="19171">
          <cell r="B19171" t="str">
            <v>Halichoeres multicolor***retired***use Coris caudimacula</v>
          </cell>
        </row>
        <row r="19172">
          <cell r="B19172" t="str">
            <v>Halichoeres nafae***retired***use Halichoeres margaritaceus</v>
          </cell>
        </row>
        <row r="19173">
          <cell r="B19173" t="str">
            <v>Halichoeres nebulosus</v>
          </cell>
        </row>
        <row r="19174">
          <cell r="B19174" t="str">
            <v>Halichoeres nicholsi</v>
          </cell>
        </row>
        <row r="19175">
          <cell r="B19175" t="str">
            <v>Halichoeres nigrescens</v>
          </cell>
        </row>
        <row r="19176">
          <cell r="B19176" t="str">
            <v>Halichoeres nigropunctatus***retired***use Macropharyngodon meleagris</v>
          </cell>
        </row>
        <row r="19177">
          <cell r="B19177" t="str">
            <v>Halichoeres notopsis***retired***use Halichoeres marginatus</v>
          </cell>
        </row>
        <row r="19178">
          <cell r="B19178" t="str">
            <v>Halichoeres notospilus</v>
          </cell>
        </row>
        <row r="19179">
          <cell r="B19179" t="str">
            <v>Halichoeres orientalis</v>
          </cell>
        </row>
        <row r="19180">
          <cell r="B19180" t="str">
            <v>Halichoeres ornatissimus</v>
          </cell>
        </row>
        <row r="19181">
          <cell r="B19181" t="str">
            <v>Halichoeres pallidus</v>
          </cell>
        </row>
        <row r="19182">
          <cell r="B19182" t="str">
            <v>Halichoeres papilionaceus</v>
          </cell>
        </row>
        <row r="19183">
          <cell r="B19183" t="str">
            <v>Halichoeres pardaleocephalus</v>
          </cell>
        </row>
        <row r="19184">
          <cell r="B19184" t="str">
            <v>Halichoeres pelicieri</v>
          </cell>
        </row>
        <row r="19185">
          <cell r="B19185" t="str">
            <v>Halichoeres penrosei***retired***use Halichoeres maculipinna</v>
          </cell>
        </row>
        <row r="19186">
          <cell r="B19186" t="str">
            <v>Halichoeres pictus</v>
          </cell>
        </row>
        <row r="19187">
          <cell r="B19187" t="str">
            <v>Halichoeres podostigma</v>
          </cell>
        </row>
        <row r="19188">
          <cell r="B19188" t="str">
            <v>Halichoeres poecilopterus***retired***use Parajulis poecilepterus</v>
          </cell>
        </row>
        <row r="19189">
          <cell r="B19189" t="str">
            <v>Halichoeres poeyi</v>
          </cell>
        </row>
        <row r="19190">
          <cell r="B19190" t="str">
            <v>Halichoeres prosopeion</v>
          </cell>
        </row>
        <row r="19191">
          <cell r="B19191" t="str">
            <v>Halichoeres radiatus</v>
          </cell>
        </row>
        <row r="19192">
          <cell r="B19192" t="str">
            <v>Halichoeres richmondi</v>
          </cell>
        </row>
        <row r="19193">
          <cell r="B19193" t="str">
            <v>Halichoeres rubricephalus</v>
          </cell>
        </row>
        <row r="19194">
          <cell r="B19194" t="str">
            <v>Halichoeres scapularis</v>
          </cell>
        </row>
        <row r="19195">
          <cell r="B19195" t="str">
            <v>Halichoeres sebae***retired***use Stethojulis trilineata</v>
          </cell>
        </row>
        <row r="19196">
          <cell r="B19196" t="str">
            <v>Halichoeres sellifer***retired***use Halichoeres nicholsi</v>
          </cell>
        </row>
        <row r="19197">
          <cell r="B19197" t="str">
            <v>Halichoeres semicinctus</v>
          </cell>
        </row>
        <row r="19198">
          <cell r="B19198" t="str">
            <v>Halichoeres sexfasciatus***retired***use Hemigymnus fasciatus</v>
          </cell>
        </row>
        <row r="19199">
          <cell r="B19199" t="str">
            <v>Halichoeres sexmaculatus***retired***use Xenojulis margaritaceus</v>
          </cell>
        </row>
        <row r="19200">
          <cell r="B19200" t="str">
            <v>Halichoeres signifer</v>
          </cell>
        </row>
        <row r="19201">
          <cell r="B19201" t="str">
            <v>Halichoeres socialis</v>
          </cell>
        </row>
        <row r="19202">
          <cell r="B19202" t="str">
            <v>Halichoeres solorensis</v>
          </cell>
        </row>
        <row r="19203">
          <cell r="B19203" t="str">
            <v>Halichoeres stictus***retired***use Halichoeres nicholsi</v>
          </cell>
        </row>
        <row r="19204">
          <cell r="B19204" t="str">
            <v>Halichoeres stigmasepia***retired***use Halichoeres nicholsi</v>
          </cell>
        </row>
        <row r="19205">
          <cell r="B19205" t="str">
            <v>Halichoeres stigmaticus</v>
          </cell>
        </row>
        <row r="19206">
          <cell r="B19206" t="str">
            <v>Halichoeres tenuispinis</v>
          </cell>
        </row>
        <row r="19207">
          <cell r="B19207" t="str">
            <v>Halichoeres timorensis</v>
          </cell>
        </row>
        <row r="19208">
          <cell r="B19208" t="str">
            <v>Halichoeres tremebundus***retired***use Halichoeres bleekeri</v>
          </cell>
        </row>
        <row r="19209">
          <cell r="B19209" t="str">
            <v>Halichoeres trimaculatus</v>
          </cell>
        </row>
        <row r="19210">
          <cell r="B19210" t="str">
            <v>Halichoeres trispilus</v>
          </cell>
        </row>
        <row r="19211">
          <cell r="B19211" t="str">
            <v>Halichoeres variegatus***retired***use Coris variegata</v>
          </cell>
        </row>
        <row r="19212">
          <cell r="B19212" t="str">
            <v>Halichoeres virescens***retired***use Halichoeres marginatus</v>
          </cell>
        </row>
        <row r="19213">
          <cell r="B19213" t="str">
            <v>Halichoeres vrolikii</v>
          </cell>
        </row>
        <row r="19214">
          <cell r="B19214" t="str">
            <v>Halichoeres zeylonicus</v>
          </cell>
        </row>
        <row r="19215">
          <cell r="B19215" t="str">
            <v>Halichondria panicea</v>
          </cell>
        </row>
        <row r="19216">
          <cell r="B19216" t="str">
            <v>Halicmetus</v>
          </cell>
        </row>
        <row r="19217">
          <cell r="B19217" t="str">
            <v>Halicmetus reticulatus</v>
          </cell>
        </row>
        <row r="19218">
          <cell r="B19218" t="str">
            <v>Halicmetus ruber</v>
          </cell>
        </row>
        <row r="19219">
          <cell r="B19219" t="str">
            <v>Halicoides synopiae</v>
          </cell>
        </row>
        <row r="19220">
          <cell r="B19220" t="str">
            <v>Halicyclops</v>
          </cell>
        </row>
        <row r="19221">
          <cell r="B19221" t="str">
            <v>Halidesmus</v>
          </cell>
        </row>
        <row r="19222">
          <cell r="B19222" t="str">
            <v>Halidesmus scapularis</v>
          </cell>
        </row>
        <row r="19223">
          <cell r="B19223" t="str">
            <v>Halieutaea</v>
          </cell>
        </row>
        <row r="19224">
          <cell r="B19224" t="str">
            <v>Halieutaea brevicauda</v>
          </cell>
        </row>
        <row r="19225">
          <cell r="B19225" t="str">
            <v>Halieutaea coccinea</v>
          </cell>
        </row>
        <row r="19226">
          <cell r="B19226" t="str">
            <v>Halieutaea fitzsimonsi</v>
          </cell>
        </row>
        <row r="19227">
          <cell r="B19227" t="str">
            <v>Halieutaea fumosa</v>
          </cell>
        </row>
        <row r="19228">
          <cell r="B19228" t="str">
            <v>Halieutaea hancocki</v>
          </cell>
        </row>
        <row r="19229">
          <cell r="B19229" t="str">
            <v>Halieutaea indica</v>
          </cell>
        </row>
        <row r="19230">
          <cell r="B19230" t="str">
            <v>Halieutaea nigra</v>
          </cell>
        </row>
        <row r="19231">
          <cell r="B19231" t="str">
            <v>Halieutaea retifera</v>
          </cell>
        </row>
        <row r="19232">
          <cell r="B19232" t="str">
            <v>Halieutaea stellata</v>
          </cell>
        </row>
        <row r="19233">
          <cell r="B19233" t="str">
            <v>Halieutea brevicauda***retired***use Halieutaea brevicauda</v>
          </cell>
        </row>
        <row r="19234">
          <cell r="B19234" t="str">
            <v>Halieutea hirsuta***retired***use Halieutaea hancocki</v>
          </cell>
        </row>
        <row r="19235">
          <cell r="B19235" t="str">
            <v>Halieutea spicata***retired***use Halieutaea coccinea</v>
          </cell>
        </row>
        <row r="19236">
          <cell r="B19236" t="str">
            <v>Halieutea***retired***use Halieutaea</v>
          </cell>
        </row>
        <row r="19237">
          <cell r="B19237" t="str">
            <v>Halieutichthys</v>
          </cell>
        </row>
        <row r="19238">
          <cell r="B19238" t="str">
            <v>Halieutichthys aculeatus</v>
          </cell>
        </row>
        <row r="19239">
          <cell r="B19239" t="str">
            <v>Halieutichthys caribbaeus***retired***use Halieutichthys aculeatus</v>
          </cell>
        </row>
        <row r="19240">
          <cell r="B19240" t="str">
            <v>Halieutichthys smithii***retired***use Halieutichthys aculeatus</v>
          </cell>
        </row>
        <row r="19241">
          <cell r="B19241" t="str">
            <v>Halieutopsis</v>
          </cell>
        </row>
        <row r="19242">
          <cell r="B19242" t="str">
            <v>Halieutopsis andriashevi</v>
          </cell>
        </row>
        <row r="19243">
          <cell r="B19243" t="str">
            <v>Halieutopsis bathyoreos</v>
          </cell>
        </row>
        <row r="19244">
          <cell r="B19244" t="str">
            <v>Halieutopsis galatea</v>
          </cell>
        </row>
        <row r="19245">
          <cell r="B19245" t="str">
            <v>Halieutopsis micropa</v>
          </cell>
        </row>
        <row r="19246">
          <cell r="B19246" t="str">
            <v>Halieutopsis simula</v>
          </cell>
        </row>
        <row r="19247">
          <cell r="B19247" t="str">
            <v>Halieutopsis stellifera</v>
          </cell>
        </row>
        <row r="19248">
          <cell r="B19248" t="str">
            <v>Halieutopsis tumifrons</v>
          </cell>
        </row>
        <row r="19249">
          <cell r="B19249" t="str">
            <v>Halieutopsis vermicularis</v>
          </cell>
        </row>
        <row r="19250">
          <cell r="B19250" t="str">
            <v>Haliichthys</v>
          </cell>
        </row>
        <row r="19251">
          <cell r="B19251" t="str">
            <v>Haliichthys taeniophorus</v>
          </cell>
        </row>
        <row r="19252">
          <cell r="B19252" t="str">
            <v>Halimeda</v>
          </cell>
        </row>
        <row r="19253">
          <cell r="B19253" t="str">
            <v>Halimuraena</v>
          </cell>
        </row>
        <row r="19254">
          <cell r="B19254" t="str">
            <v>Halimuraena lepopareia</v>
          </cell>
        </row>
        <row r="19255">
          <cell r="B19255" t="str">
            <v>Halinanodes***retired***use Halichoeres</v>
          </cell>
        </row>
        <row r="19256">
          <cell r="B19256" t="str">
            <v>Haliophasma</v>
          </cell>
        </row>
        <row r="19257">
          <cell r="B19257" t="str">
            <v>Haliophasma geminata</v>
          </cell>
        </row>
        <row r="19258">
          <cell r="B19258" t="str">
            <v>Haliotis corrugata</v>
          </cell>
        </row>
        <row r="19259">
          <cell r="B19259" t="str">
            <v>Haliotis cracherodii</v>
          </cell>
        </row>
        <row r="19260">
          <cell r="B19260" t="str">
            <v>Haliotis fulgens</v>
          </cell>
        </row>
        <row r="19261">
          <cell r="B19261" t="str">
            <v>Haliplanella lineata</v>
          </cell>
        </row>
        <row r="19262">
          <cell r="B19262" t="str">
            <v>Haliplidae</v>
          </cell>
        </row>
        <row r="19263">
          <cell r="B19263" t="str">
            <v>Haliplus</v>
          </cell>
        </row>
        <row r="19264">
          <cell r="B19264" t="str">
            <v>Haliplus borealis</v>
          </cell>
        </row>
        <row r="19265">
          <cell r="B19265" t="str">
            <v>Haliplus connexus</v>
          </cell>
        </row>
        <row r="19266">
          <cell r="B19266" t="str">
            <v>Haliplus cribrarius</v>
          </cell>
        </row>
        <row r="19267">
          <cell r="B19267" t="str">
            <v>Haliplus fasciatus</v>
          </cell>
        </row>
        <row r="19268">
          <cell r="B19268" t="str">
            <v>Haliplus immaculicollis</v>
          </cell>
        </row>
        <row r="19269">
          <cell r="B19269" t="str">
            <v>Haliplus leechi</v>
          </cell>
        </row>
        <row r="19270">
          <cell r="B19270" t="str">
            <v>Haliplus leopardus</v>
          </cell>
        </row>
        <row r="19271">
          <cell r="B19271" t="str">
            <v>Haliplus longulus</v>
          </cell>
        </row>
        <row r="19272">
          <cell r="B19272" t="str">
            <v>Haliplus robertsi</v>
          </cell>
        </row>
        <row r="19273">
          <cell r="B19273" t="str">
            <v>Haliplus tortilipennis</v>
          </cell>
        </row>
        <row r="19274">
          <cell r="B19274" t="str">
            <v>Haliplus triopsis</v>
          </cell>
        </row>
        <row r="19275">
          <cell r="B19275" t="str">
            <v>Halistylus pupoideus</v>
          </cell>
        </row>
        <row r="19276">
          <cell r="B19276" t="str">
            <v>Halitholus</v>
          </cell>
        </row>
        <row r="19277">
          <cell r="B19277" t="str">
            <v>Halmablennius***retired***use Istiblennius</v>
          </cell>
        </row>
        <row r="19278">
          <cell r="B19278" t="str">
            <v>Halmyrapseudes</v>
          </cell>
        </row>
        <row r="19279">
          <cell r="B19279" t="str">
            <v>Halmyrapseudes bahamensis</v>
          </cell>
        </row>
        <row r="19280">
          <cell r="B19280" t="str">
            <v>Halobates</v>
          </cell>
        </row>
        <row r="19281">
          <cell r="B19281" t="str">
            <v>Halobatinae</v>
          </cell>
        </row>
        <row r="19282">
          <cell r="B19282" t="str">
            <v>Halobatrachus</v>
          </cell>
        </row>
        <row r="19283">
          <cell r="B19283" t="str">
            <v>Halobatrachus didactylus</v>
          </cell>
        </row>
        <row r="19284">
          <cell r="B19284" t="str">
            <v>Halocladius</v>
          </cell>
        </row>
        <row r="19285">
          <cell r="B19285" t="str">
            <v>Haloclava producta</v>
          </cell>
        </row>
        <row r="19286">
          <cell r="B19286" t="str">
            <v>Haloclavidae</v>
          </cell>
        </row>
        <row r="19287">
          <cell r="B19287" t="str">
            <v>Halocynthia</v>
          </cell>
        </row>
        <row r="19288">
          <cell r="B19288" t="str">
            <v>Halocynthia aurantium</v>
          </cell>
        </row>
        <row r="19289">
          <cell r="B19289" t="str">
            <v>Halocynthia hilgendorfi igaboja</v>
          </cell>
        </row>
        <row r="19290">
          <cell r="B19290" t="str">
            <v>Halocynthia igaboja***retired***use Halocynthia hilgendorfi igaboja</v>
          </cell>
        </row>
        <row r="19291">
          <cell r="B19291" t="str">
            <v>Halodule wrightii</v>
          </cell>
        </row>
        <row r="19292">
          <cell r="B19292" t="str">
            <v>Halophila baillonis</v>
          </cell>
        </row>
        <row r="19293">
          <cell r="B19293" t="str">
            <v>Halophila decipiens</v>
          </cell>
        </row>
        <row r="19294">
          <cell r="B19294" t="str">
            <v>Halophila engelmannii</v>
          </cell>
        </row>
        <row r="19295">
          <cell r="B19295" t="str">
            <v>Halophila gaudichaudii</v>
          </cell>
        </row>
        <row r="19296">
          <cell r="B19296" t="str">
            <v>Halophila hawaiiana</v>
          </cell>
        </row>
        <row r="19297">
          <cell r="B19297" t="str">
            <v>Halophila minor</v>
          </cell>
        </row>
        <row r="19298">
          <cell r="B19298" t="str">
            <v>Halophila ovalis</v>
          </cell>
        </row>
        <row r="19299">
          <cell r="B19299" t="str">
            <v>Halophila stipulacea</v>
          </cell>
        </row>
        <row r="19300">
          <cell r="B19300" t="str">
            <v>Halophryne</v>
          </cell>
        </row>
        <row r="19301">
          <cell r="B19301" t="str">
            <v>Halophryne diemensis</v>
          </cell>
        </row>
        <row r="19302">
          <cell r="B19302" t="str">
            <v>Halophryne hutchinsi</v>
          </cell>
        </row>
        <row r="19303">
          <cell r="B19303" t="str">
            <v>Halophryne ocellatus</v>
          </cell>
        </row>
        <row r="19304">
          <cell r="B19304" t="str">
            <v>Halophryne queenslandiae</v>
          </cell>
        </row>
        <row r="19305">
          <cell r="B19305" t="str">
            <v>Halopteris (Halopterididae)</v>
          </cell>
        </row>
        <row r="19306">
          <cell r="B19306" t="str">
            <v>Halopteris (Stypocaulaceae)</v>
          </cell>
        </row>
        <row r="19307">
          <cell r="B19307" t="str">
            <v>Halosauridae</v>
          </cell>
        </row>
        <row r="19308">
          <cell r="B19308" t="str">
            <v>Halosauropsis</v>
          </cell>
        </row>
        <row r="19309">
          <cell r="B19309" t="str">
            <v>Halosauropsis affinis***retired***use Aldrovandia affinis</v>
          </cell>
        </row>
        <row r="19310">
          <cell r="B19310" t="str">
            <v>Halosauropsis macrochir</v>
          </cell>
        </row>
        <row r="19311">
          <cell r="B19311" t="str">
            <v>Halosaurus</v>
          </cell>
        </row>
        <row r="19312">
          <cell r="B19312" t="str">
            <v>Halosaurus (Part)***retired***use Halosaurus</v>
          </cell>
        </row>
        <row r="19313">
          <cell r="B19313" t="str">
            <v>Halosaurus affinis***retired***use Aldrovandia affinis</v>
          </cell>
        </row>
        <row r="19314">
          <cell r="B19314" t="str">
            <v>Halosaurus guentheri</v>
          </cell>
        </row>
        <row r="19315">
          <cell r="B19315" t="str">
            <v>Halosaurus johnsonianus</v>
          </cell>
        </row>
        <row r="19316">
          <cell r="B19316" t="str">
            <v>Halosaurus macrochir***retired***use Halosauropsis macrochir</v>
          </cell>
        </row>
        <row r="19317">
          <cell r="B19317" t="str">
            <v>Halosaurus ovenii</v>
          </cell>
        </row>
        <row r="19318">
          <cell r="B19318" t="str">
            <v>Halosaurus rostratus***retired***use Aldrovandia rostrata</v>
          </cell>
        </row>
        <row r="19319">
          <cell r="B19319" t="str">
            <v>Halosoma</v>
          </cell>
        </row>
        <row r="19320">
          <cell r="B19320" t="str">
            <v>Halosydna</v>
          </cell>
        </row>
        <row r="19321">
          <cell r="B19321" t="str">
            <v>Halosydna brevisetosa</v>
          </cell>
        </row>
        <row r="19322">
          <cell r="B19322" t="str">
            <v>Halosydna johnsoni</v>
          </cell>
        </row>
        <row r="19323">
          <cell r="B19323" t="str">
            <v>Halosydna latior</v>
          </cell>
        </row>
        <row r="19324">
          <cell r="B19324" t="str">
            <v>Halteria</v>
          </cell>
        </row>
        <row r="19325">
          <cell r="B19325" t="str">
            <v>Halteria grandinella</v>
          </cell>
        </row>
        <row r="19326">
          <cell r="B19326" t="str">
            <v>Halvaria</v>
          </cell>
        </row>
        <row r="19327">
          <cell r="B19327" t="str">
            <v>Hamamelis virginiana</v>
          </cell>
        </row>
        <row r="19328">
          <cell r="B19328" t="str">
            <v>Hamatoscalpellum</v>
          </cell>
        </row>
        <row r="19329">
          <cell r="B19329" t="str">
            <v>Hamatoscalpellum californicum</v>
          </cell>
        </row>
        <row r="19330">
          <cell r="B19330" t="str">
            <v>Haminoea</v>
          </cell>
        </row>
        <row r="19331">
          <cell r="B19331" t="str">
            <v>Haminoea antillarum</v>
          </cell>
        </row>
        <row r="19332">
          <cell r="B19332" t="str">
            <v>Haminoea curta</v>
          </cell>
        </row>
        <row r="19333">
          <cell r="B19333" t="str">
            <v>Haminoea elegans</v>
          </cell>
        </row>
        <row r="19334">
          <cell r="B19334" t="str">
            <v>Haminoea solitaria</v>
          </cell>
        </row>
        <row r="19335">
          <cell r="B19335" t="str">
            <v>Haminoea succinea</v>
          </cell>
        </row>
        <row r="19336">
          <cell r="B19336" t="str">
            <v>Haminoea vesicula</v>
          </cell>
        </row>
        <row r="19337">
          <cell r="B19337" t="str">
            <v>Haminoea virescens</v>
          </cell>
        </row>
        <row r="19338">
          <cell r="B19338" t="str">
            <v>Haminoeidae</v>
          </cell>
        </row>
        <row r="19339">
          <cell r="B19339" t="str">
            <v>Hanleyella oldroydi</v>
          </cell>
        </row>
        <row r="19340">
          <cell r="B19340" t="str">
            <v>Hannaea</v>
          </cell>
        </row>
        <row r="19341">
          <cell r="B19341" t="str">
            <v>Hannaea arcus</v>
          </cell>
        </row>
        <row r="19342">
          <cell r="B19342" t="str">
            <v>Hannaea arcus var. amphioxys</v>
          </cell>
        </row>
        <row r="19343">
          <cell r="B19343" t="str">
            <v>Hannia</v>
          </cell>
        </row>
        <row r="19344">
          <cell r="B19344" t="str">
            <v>Hannia greenwayi</v>
          </cell>
        </row>
        <row r="19345">
          <cell r="B19345" t="str">
            <v>Hansenium stebbingi</v>
          </cell>
        </row>
        <row r="19346">
          <cell r="B19346" t="str">
            <v>Hansonoperla</v>
          </cell>
        </row>
        <row r="19347">
          <cell r="B19347" t="str">
            <v>Hansonoperla appalachia</v>
          </cell>
        </row>
        <row r="19348">
          <cell r="B19348" t="str">
            <v>Hantzschia</v>
          </cell>
        </row>
        <row r="19349">
          <cell r="B19349" t="str">
            <v>Hantzschia amphioxys</v>
          </cell>
        </row>
        <row r="19350">
          <cell r="B19350" t="str">
            <v>Hantzschia amphioxys var. vivax</v>
          </cell>
        </row>
        <row r="19351">
          <cell r="B19351" t="str">
            <v>Hantzschia distinctepunctata</v>
          </cell>
        </row>
        <row r="19352">
          <cell r="B19352" t="str">
            <v>Hantzschia elongata</v>
          </cell>
        </row>
        <row r="19353">
          <cell r="B19353" t="str">
            <v>Hantzschia marina</v>
          </cell>
        </row>
        <row r="19354">
          <cell r="B19354" t="str">
            <v>Hantzschia spectabilis</v>
          </cell>
        </row>
        <row r="19355">
          <cell r="B19355" t="str">
            <v>Hantzschia subrupestris</v>
          </cell>
        </row>
        <row r="19356">
          <cell r="B19356" t="str">
            <v>Hantzschia virgata</v>
          </cell>
        </row>
        <row r="19357">
          <cell r="B19357" t="str">
            <v>Hantzschia vivax</v>
          </cell>
        </row>
        <row r="19358">
          <cell r="B19358" t="str">
            <v>Hapalogaster grebnitzkii</v>
          </cell>
        </row>
        <row r="19359">
          <cell r="B19359" t="str">
            <v>Hapalosiphon</v>
          </cell>
        </row>
        <row r="19360">
          <cell r="B19360" t="str">
            <v>Hapalosiphon flexuosus</v>
          </cell>
        </row>
        <row r="19361">
          <cell r="B19361" t="str">
            <v>Hapalosiphon hibernicus</v>
          </cell>
        </row>
        <row r="19362">
          <cell r="B19362" t="str">
            <v>Hapalosiphon hibernius</v>
          </cell>
        </row>
        <row r="19363">
          <cell r="B19363" t="str">
            <v>Haplacarus porosus***retired***use Haplacarus porosus, Jaikumar &amp; Ramani 1994 (Haplacarus) or Haq &amp; Adolph 1995</v>
          </cell>
        </row>
        <row r="19364">
          <cell r="B19364" t="str">
            <v>Haplacarus porosus, Haq &amp; Adolph 1995 (Haplacarus)</v>
          </cell>
        </row>
        <row r="19365">
          <cell r="B19365" t="str">
            <v>Haplacarus porosus, Jaikumar &amp; Ramani 1994 (Haplacarus)</v>
          </cell>
        </row>
        <row r="19366">
          <cell r="B19366" t="str">
            <v>Haploblepharus</v>
          </cell>
        </row>
        <row r="19367">
          <cell r="B19367" t="str">
            <v>Haploblepharus edwardsii</v>
          </cell>
        </row>
        <row r="19368">
          <cell r="B19368" t="str">
            <v>Haploblepharus fuscus</v>
          </cell>
        </row>
        <row r="19369">
          <cell r="B19369" t="str">
            <v>Haploblepharus pictus</v>
          </cell>
        </row>
        <row r="19370">
          <cell r="B19370" t="str">
            <v>Haplochilus annulatus***retired***use Epiplatys annulatus</v>
          </cell>
        </row>
        <row r="19371">
          <cell r="B19371" t="str">
            <v>Haplochilus bualanum***retired***use Aphyosemion bualanum</v>
          </cell>
        </row>
        <row r="19372">
          <cell r="B19372" t="str">
            <v>Haplochilus celebensis***retired***use Oryzias celebensis</v>
          </cell>
        </row>
        <row r="19373">
          <cell r="B19373" t="str">
            <v>Haplochilus chevalieri***retired***use Epiplatys chevalieri</v>
          </cell>
        </row>
        <row r="19374">
          <cell r="B19374" t="str">
            <v>Haplochilus dayi***retired***use Aplocheilus dayi</v>
          </cell>
        </row>
        <row r="19375">
          <cell r="B19375" t="str">
            <v>Haplochilus exiguum***retired***use Aphyosemion exiguum</v>
          </cell>
        </row>
        <row r="19376">
          <cell r="B19376" t="str">
            <v>Haplochilus liberiensis***retired***use Scriptaphyosemion liberiense</v>
          </cell>
        </row>
        <row r="19377">
          <cell r="B19377" t="str">
            <v>Haplochilus panchax blockii***retired***use Aplocheilus blockii</v>
          </cell>
        </row>
        <row r="19378">
          <cell r="B19378" t="str">
            <v>Haplochilus playfairii***retired***use Pachypanchax playfairii</v>
          </cell>
        </row>
        <row r="19379">
          <cell r="B19379" t="str">
            <v>Haplochilus riggenbachi***retired***use Aphyosemion riggenbachi</v>
          </cell>
        </row>
        <row r="19380">
          <cell r="B19380" t="str">
            <v>Haplochilus striatum***retired***use Aphyosemion striatum</v>
          </cell>
        </row>
        <row r="19381">
          <cell r="B19381" t="str">
            <v>Haplochilus tanganicanus***retired***use Lamprichthys tanganicanus</v>
          </cell>
        </row>
        <row r="19382">
          <cell r="B19382" t="str">
            <v>Haplochromis</v>
          </cell>
        </row>
        <row r="19383">
          <cell r="B19383" t="str">
            <v>Haplochromis elegans</v>
          </cell>
        </row>
        <row r="19384">
          <cell r="B19384" t="str">
            <v>Haplochromis euchilus***retired***use Cheilochromis euchilus</v>
          </cell>
        </row>
        <row r="19385">
          <cell r="B19385" t="str">
            <v>Haplochromis moorii***retired***use Cyrtocara moorii</v>
          </cell>
        </row>
        <row r="19386">
          <cell r="B19386" t="str">
            <v>Haplochromis multicolor***retired***use Pseudocrenilabrus multicolor</v>
          </cell>
        </row>
        <row r="19387">
          <cell r="B19387" t="str">
            <v>Haplochromis vittatus</v>
          </cell>
        </row>
        <row r="19388">
          <cell r="B19388" t="str">
            <v>Haplocochlias minutissima</v>
          </cell>
        </row>
        <row r="19389">
          <cell r="B19389" t="str">
            <v>Haplocytheridea</v>
          </cell>
        </row>
        <row r="19390">
          <cell r="B19390" t="str">
            <v>Haplocytheridea setipunctata</v>
          </cell>
        </row>
        <row r="19391">
          <cell r="B19391" t="str">
            <v>Haplodoci***retired***use Batrachoidiformes</v>
          </cell>
        </row>
        <row r="19392">
          <cell r="B19392" t="str">
            <v>Haplomacrourus</v>
          </cell>
        </row>
        <row r="19393">
          <cell r="B19393" t="str">
            <v>Haplomacrourus nudirostris</v>
          </cell>
        </row>
        <row r="19394">
          <cell r="B19394" t="str">
            <v>Haploops laevis</v>
          </cell>
        </row>
        <row r="19395">
          <cell r="B19395" t="str">
            <v>Haploops setosa</v>
          </cell>
        </row>
        <row r="19396">
          <cell r="B19396" t="str">
            <v>Haploops tubicola</v>
          </cell>
        </row>
        <row r="19397">
          <cell r="B19397" t="str">
            <v>Haploperla</v>
          </cell>
        </row>
        <row r="19398">
          <cell r="B19398" t="str">
            <v>Haploperla brevis</v>
          </cell>
        </row>
        <row r="19399">
          <cell r="B19399" t="str">
            <v>Haploperla chilnualna</v>
          </cell>
        </row>
        <row r="19400">
          <cell r="B19400" t="str">
            <v>Haploperla orpha</v>
          </cell>
        </row>
        <row r="19401">
          <cell r="B19401" t="str">
            <v>Haplophryne</v>
          </cell>
        </row>
        <row r="19402">
          <cell r="B19402" t="str">
            <v>Haplophryne diemensis***retired***use Halophryne diemensis</v>
          </cell>
        </row>
        <row r="19403">
          <cell r="B19403" t="str">
            <v>Haplophryne mollis</v>
          </cell>
        </row>
        <row r="19404">
          <cell r="B19404" t="str">
            <v>Haplosclerida</v>
          </cell>
        </row>
        <row r="19405">
          <cell r="B19405" t="str">
            <v>Haplosclerina</v>
          </cell>
        </row>
        <row r="19406">
          <cell r="B19406" t="str">
            <v>Haploscoloplos</v>
          </cell>
        </row>
        <row r="19407">
          <cell r="B19407" t="str">
            <v>Haploscoloplos foliosus</v>
          </cell>
        </row>
        <row r="19408">
          <cell r="B19408" t="str">
            <v>Haploscoloplos fragilis</v>
          </cell>
        </row>
        <row r="19409">
          <cell r="B19409" t="str">
            <v>Haploscoloplos panamensis</v>
          </cell>
        </row>
        <row r="19410">
          <cell r="B19410" t="str">
            <v>Haploscoloplos robustus</v>
          </cell>
        </row>
        <row r="19411">
          <cell r="B19411" t="str">
            <v>Haplosyllis</v>
          </cell>
        </row>
        <row r="19412">
          <cell r="B19412" t="str">
            <v>Haplosyllis ohma</v>
          </cell>
        </row>
        <row r="19413">
          <cell r="B19413" t="str">
            <v>Haplosyllis spongicola</v>
          </cell>
        </row>
        <row r="19414">
          <cell r="B19414" t="str">
            <v>Haplotaxida</v>
          </cell>
        </row>
        <row r="19415">
          <cell r="B19415" t="str">
            <v>Haplotaxidae</v>
          </cell>
        </row>
        <row r="19416">
          <cell r="B19416" t="str">
            <v>Haplotaxina</v>
          </cell>
        </row>
        <row r="19417">
          <cell r="B19417" t="str">
            <v>Haplotaxis</v>
          </cell>
        </row>
        <row r="19418">
          <cell r="B19418" t="str">
            <v>Haplotaxis gordioides</v>
          </cell>
        </row>
        <row r="19419">
          <cell r="B19419" t="str">
            <v>Haptophyceae</v>
          </cell>
        </row>
        <row r="19420">
          <cell r="B19420" t="str">
            <v>Haptophyta</v>
          </cell>
        </row>
        <row r="19421">
          <cell r="B19421" t="str">
            <v>Hara</v>
          </cell>
        </row>
        <row r="19422">
          <cell r="B19422" t="str">
            <v>Harbansus</v>
          </cell>
        </row>
        <row r="19423">
          <cell r="B19423" t="str">
            <v>Harbansus paucichelatus</v>
          </cell>
        </row>
        <row r="19424">
          <cell r="B19424" t="str">
            <v>Harenactis attenuata</v>
          </cell>
        </row>
        <row r="19425">
          <cell r="B19425" t="str">
            <v>Harengula</v>
          </cell>
        </row>
        <row r="19426">
          <cell r="B19426" t="str">
            <v>Harengula clupeola</v>
          </cell>
        </row>
        <row r="19427">
          <cell r="B19427" t="str">
            <v>Harengula humeralis</v>
          </cell>
        </row>
        <row r="19428">
          <cell r="B19428" t="str">
            <v>Harengula jaguana</v>
          </cell>
        </row>
        <row r="19429">
          <cell r="B19429" t="str">
            <v>Harengula pensacolae***retired***use Harengula jaguana</v>
          </cell>
        </row>
        <row r="19430">
          <cell r="B19430" t="str">
            <v>Harengula punctata***retired***use Clupeidae</v>
          </cell>
        </row>
        <row r="19431">
          <cell r="B19431" t="str">
            <v>Harengula thrissina</v>
          </cell>
        </row>
        <row r="19432">
          <cell r="B19432" t="str">
            <v>Hargeria</v>
          </cell>
        </row>
        <row r="19433">
          <cell r="B19433" t="str">
            <v>Hargeria rapax</v>
          </cell>
        </row>
        <row r="19434">
          <cell r="B19434" t="str">
            <v>Harmonia (Asteraceae)</v>
          </cell>
        </row>
        <row r="19435">
          <cell r="B19435" t="str">
            <v>Harmonia (Coccinellinae)</v>
          </cell>
        </row>
        <row r="19436">
          <cell r="B19436" t="str">
            <v>Harmothoe</v>
          </cell>
        </row>
        <row r="19437">
          <cell r="B19437" t="str">
            <v>Harmothoe aculeata</v>
          </cell>
        </row>
        <row r="19438">
          <cell r="B19438" t="str">
            <v>Harmothoe crassicirrata</v>
          </cell>
        </row>
        <row r="19439">
          <cell r="B19439" t="str">
            <v>Harmothoe extenuata</v>
          </cell>
        </row>
        <row r="19440">
          <cell r="B19440" t="str">
            <v>Harmothoe fragilis</v>
          </cell>
        </row>
        <row r="19441">
          <cell r="B19441" t="str">
            <v>Harmothoe hirsuta</v>
          </cell>
        </row>
        <row r="19442">
          <cell r="B19442" t="str">
            <v>Harmothoe imbricata</v>
          </cell>
        </row>
        <row r="19443">
          <cell r="B19443" t="str">
            <v>Harmothoe macginitiei</v>
          </cell>
        </row>
        <row r="19444">
          <cell r="B19444" t="str">
            <v>Harmothoe multisetosa</v>
          </cell>
        </row>
        <row r="19445">
          <cell r="B19445" t="str">
            <v>Harmothoe priops</v>
          </cell>
        </row>
        <row r="19446">
          <cell r="B19446" t="str">
            <v>Harmothoe scriptoria</v>
          </cell>
        </row>
        <row r="19447">
          <cell r="B19447" t="str">
            <v>Harnischia</v>
          </cell>
        </row>
        <row r="19448">
          <cell r="B19448" t="str">
            <v>Harnischia amachaerus***retired***use Cladopelma amachaerus</v>
          </cell>
        </row>
        <row r="19449">
          <cell r="B19449" t="str">
            <v>Harnischia complex</v>
          </cell>
        </row>
        <row r="19450">
          <cell r="B19450" t="str">
            <v>Harnischia curtilamellata</v>
          </cell>
        </row>
        <row r="19451">
          <cell r="B19451" t="str">
            <v>Harosa</v>
          </cell>
        </row>
        <row r="19452">
          <cell r="B19452" t="str">
            <v>Harpacticidae</v>
          </cell>
        </row>
        <row r="19453">
          <cell r="B19453" t="str">
            <v>Harpacticoida</v>
          </cell>
        </row>
        <row r="19454">
          <cell r="B19454" t="str">
            <v>Harpacticus</v>
          </cell>
        </row>
        <row r="19455">
          <cell r="B19455" t="str">
            <v>Harpacticus chelifer</v>
          </cell>
        </row>
        <row r="19456">
          <cell r="B19456" t="str">
            <v>Harpacticus gracilis</v>
          </cell>
        </row>
        <row r="19457">
          <cell r="B19457" t="str">
            <v>Harpadon</v>
          </cell>
        </row>
        <row r="19458">
          <cell r="B19458" t="str">
            <v>Harpadon nehereus</v>
          </cell>
        </row>
        <row r="19459">
          <cell r="B19459" t="str">
            <v>Harpadon translucens</v>
          </cell>
        </row>
        <row r="19460">
          <cell r="B19460" t="str">
            <v>Harpadontidae***retired***use Synodontidae</v>
          </cell>
        </row>
        <row r="19461">
          <cell r="B19461" t="str">
            <v>Harpagiferidae</v>
          </cell>
        </row>
        <row r="19462">
          <cell r="B19462" t="str">
            <v>Harpe caeruleoaureus***retired***use Bodianus rufus</v>
          </cell>
        </row>
        <row r="19463">
          <cell r="B19463" t="str">
            <v>Harpe diplotaenia***retired***use Bodianus diplotaenia</v>
          </cell>
        </row>
        <row r="19464">
          <cell r="B19464" t="str">
            <v>Harpe naevius***retired***use Bodianus pulchellus</v>
          </cell>
        </row>
        <row r="19465">
          <cell r="B19465" t="str">
            <v>Harpe pectorallis***retired***use Bodianus diplotaenia</v>
          </cell>
        </row>
        <row r="19466">
          <cell r="B19466" t="str">
            <v>Harpe***retired***use Bodianus</v>
          </cell>
        </row>
        <row r="19467">
          <cell r="B19467" t="str">
            <v>Harpinia</v>
          </cell>
        </row>
        <row r="19468">
          <cell r="B19468" t="str">
            <v>Harpinia propinqua</v>
          </cell>
        </row>
        <row r="19469">
          <cell r="B19469" t="str">
            <v>Harpinia serrata</v>
          </cell>
        </row>
        <row r="19470">
          <cell r="B19470" t="str">
            <v>Harpiniopsis</v>
          </cell>
        </row>
        <row r="19471">
          <cell r="B19471" t="str">
            <v>Harpiniopsis emeryi</v>
          </cell>
        </row>
        <row r="19472">
          <cell r="B19472" t="str">
            <v>Harpiniopsis epistomata</v>
          </cell>
        </row>
        <row r="19473">
          <cell r="B19473" t="str">
            <v>Harpiniopsis fulgens</v>
          </cell>
        </row>
        <row r="19474">
          <cell r="B19474" t="str">
            <v>Harpiniopsis galera</v>
          </cell>
        </row>
        <row r="19475">
          <cell r="B19475" t="str">
            <v>Harpiniopsis gurjanovae</v>
          </cell>
        </row>
        <row r="19476">
          <cell r="B19476" t="str">
            <v>Harpiniopsis kobjakovae</v>
          </cell>
        </row>
        <row r="19477">
          <cell r="B19477" t="str">
            <v>Harpochytrium</v>
          </cell>
        </row>
        <row r="19478">
          <cell r="B19478" t="str">
            <v>Harrieta faxoni</v>
          </cell>
        </row>
        <row r="19479">
          <cell r="B19479" t="str">
            <v>Harringia</v>
          </cell>
        </row>
        <row r="19480">
          <cell r="B19480" t="str">
            <v>Harriotta</v>
          </cell>
        </row>
        <row r="19481">
          <cell r="B19481" t="str">
            <v>Harriotta haeckeli</v>
          </cell>
        </row>
        <row r="19482">
          <cell r="B19482" t="str">
            <v>Harriotta raleighana</v>
          </cell>
        </row>
        <row r="19483">
          <cell r="B19483" t="str">
            <v>Hartmania moorei</v>
          </cell>
        </row>
        <row r="19484">
          <cell r="B19484" t="str">
            <v>Hartmanodes</v>
          </cell>
        </row>
        <row r="19485">
          <cell r="B19485" t="str">
            <v>Hartmanodes hartmanae</v>
          </cell>
        </row>
        <row r="19486">
          <cell r="B19486" t="str">
            <v>Hartmanodes nyei</v>
          </cell>
        </row>
        <row r="19487">
          <cell r="B19487" t="str">
            <v>Hasemania</v>
          </cell>
        </row>
        <row r="19488">
          <cell r="B19488" t="str">
            <v>Hasemania marginata***retired***use Hasemania nana</v>
          </cell>
        </row>
        <row r="19489">
          <cell r="B19489" t="str">
            <v>Hasemania nana</v>
          </cell>
        </row>
        <row r="19490">
          <cell r="B19490" t="str">
            <v>Haslea</v>
          </cell>
        </row>
        <row r="19491">
          <cell r="B19491" t="str">
            <v>Haslea spicula</v>
          </cell>
        </row>
        <row r="19492">
          <cell r="B19492" t="str">
            <v>Hassallia</v>
          </cell>
        </row>
        <row r="19493">
          <cell r="B19493" t="str">
            <v>Hastaperla brevis***retired***use Haploperla brevis</v>
          </cell>
        </row>
        <row r="19494">
          <cell r="B19494" t="str">
            <v>Hastatobythites</v>
          </cell>
        </row>
        <row r="19495">
          <cell r="B19495" t="str">
            <v>Hastatobythites arafurensis</v>
          </cell>
        </row>
        <row r="19496">
          <cell r="B19496" t="str">
            <v>Hastula salleana</v>
          </cell>
        </row>
        <row r="19497">
          <cell r="B19497" t="str">
            <v>Hatcheria</v>
          </cell>
        </row>
        <row r="19498">
          <cell r="B19498" t="str">
            <v>Hauchiella</v>
          </cell>
        </row>
        <row r="19499">
          <cell r="B19499" t="str">
            <v>Haumea juddi</v>
          </cell>
        </row>
        <row r="19500">
          <cell r="B19500" t="str">
            <v>Haustoriidae</v>
          </cell>
        </row>
        <row r="19501">
          <cell r="B19501" t="str">
            <v>Haustorius</v>
          </cell>
        </row>
        <row r="19502">
          <cell r="B19502" t="str">
            <v>Haustorius canadensis</v>
          </cell>
        </row>
        <row r="19503">
          <cell r="B19503" t="str">
            <v>Haustorius jayneae</v>
          </cell>
        </row>
        <row r="19504">
          <cell r="B19504" t="str">
            <v>Havelockia</v>
          </cell>
        </row>
        <row r="19505">
          <cell r="B19505" t="str">
            <v>Havelockia benti</v>
          </cell>
        </row>
        <row r="19506">
          <cell r="B19506" t="str">
            <v>Havelockia charlottae</v>
          </cell>
        </row>
        <row r="19507">
          <cell r="B19507" t="str">
            <v>Havelockia scabra</v>
          </cell>
        </row>
        <row r="19508">
          <cell r="B19508" t="str">
            <v>Hawaianira</v>
          </cell>
        </row>
        <row r="19509">
          <cell r="B19509" t="str">
            <v>Hawaianira peleae</v>
          </cell>
        </row>
        <row r="19510">
          <cell r="B19510" t="str">
            <v>Hayesomyia senata***retired***use Thienemannimyia senata</v>
          </cell>
        </row>
        <row r="19511">
          <cell r="B19511" t="str">
            <v>Hayesomyia***retired***use Thienemannimyia</v>
          </cell>
        </row>
        <row r="19512">
          <cell r="B19512" t="str">
            <v>Hazeus</v>
          </cell>
        </row>
        <row r="19513">
          <cell r="B19513" t="str">
            <v>Hazeus nephodes</v>
          </cell>
        </row>
        <row r="19514">
          <cell r="B19514" t="str">
            <v>Heathia porosa</v>
          </cell>
        </row>
        <row r="19515">
          <cell r="B19515" t="str">
            <v>Hebella</v>
          </cell>
        </row>
        <row r="19516">
          <cell r="B19516" t="str">
            <v>Hebellopsis expansa</v>
          </cell>
        </row>
        <row r="19517">
          <cell r="B19517" t="str">
            <v>Hebetancylus</v>
          </cell>
        </row>
        <row r="19518">
          <cell r="B19518" t="str">
            <v>Hebetoncylus***retired***use Hebetancylus</v>
          </cell>
        </row>
        <row r="19519">
          <cell r="B19519" t="str">
            <v>Hebridae</v>
          </cell>
        </row>
        <row r="19520">
          <cell r="B19520" t="str">
            <v>Hebrinae</v>
          </cell>
        </row>
        <row r="19521">
          <cell r="B19521" t="str">
            <v>Hebrus</v>
          </cell>
        </row>
        <row r="19522">
          <cell r="B19522" t="str">
            <v>Hedeoma hispida</v>
          </cell>
        </row>
        <row r="19523">
          <cell r="B19523" t="str">
            <v>Hedera helix</v>
          </cell>
        </row>
        <row r="19524">
          <cell r="B19524" t="str">
            <v>Hedria</v>
          </cell>
        </row>
        <row r="19525">
          <cell r="B19525" t="str">
            <v>Hedriodiscus</v>
          </cell>
        </row>
        <row r="19526">
          <cell r="B19526" t="str">
            <v>Hedriodiscus/Odontomyia</v>
          </cell>
        </row>
        <row r="19527">
          <cell r="B19527" t="str">
            <v>Helcogramma</v>
          </cell>
        </row>
        <row r="19528">
          <cell r="B19528" t="str">
            <v>Helcogramma capidatum</v>
          </cell>
        </row>
        <row r="19529">
          <cell r="B19529" t="str">
            <v>Helcogramma chica</v>
          </cell>
        </row>
        <row r="19530">
          <cell r="B19530" t="str">
            <v>Helcogramma obtusirostre</v>
          </cell>
        </row>
        <row r="19531">
          <cell r="B19531" t="str">
            <v>Heleidae***retired***use Ceratopogonidae</v>
          </cell>
        </row>
        <row r="19532">
          <cell r="B19532" t="str">
            <v>Heleniella</v>
          </cell>
        </row>
        <row r="19533">
          <cell r="B19533" t="str">
            <v>Heleniella hirta</v>
          </cell>
        </row>
        <row r="19534">
          <cell r="B19534" t="str">
            <v>Helenium amarum</v>
          </cell>
        </row>
        <row r="19535">
          <cell r="B19535" t="str">
            <v>Helenium autumnale</v>
          </cell>
        </row>
        <row r="19536">
          <cell r="B19536" t="str">
            <v>Helenium flexuosum</v>
          </cell>
        </row>
        <row r="19537">
          <cell r="B19537" t="str">
            <v>Helenium vernale</v>
          </cell>
        </row>
        <row r="19538">
          <cell r="B19538" t="str">
            <v>Heleobops</v>
          </cell>
        </row>
        <row r="19539">
          <cell r="B19539" t="str">
            <v>Heleodromia</v>
          </cell>
        </row>
        <row r="19540">
          <cell r="B19540" t="str">
            <v>Heleodromia pullata</v>
          </cell>
        </row>
        <row r="19541">
          <cell r="B19541" t="str">
            <v>Heliacus</v>
          </cell>
        </row>
        <row r="19542">
          <cell r="B19542" t="str">
            <v>Helianthemum carolinianum</v>
          </cell>
        </row>
        <row r="19543">
          <cell r="B19543" t="str">
            <v>Helianthus</v>
          </cell>
        </row>
        <row r="19544">
          <cell r="B19544" t="str">
            <v>Helianthus angustifolius</v>
          </cell>
        </row>
        <row r="19545">
          <cell r="B19545" t="str">
            <v>Helianthus annuus</v>
          </cell>
        </row>
        <row r="19546">
          <cell r="B19546" t="str">
            <v>Helianthus argophyllus</v>
          </cell>
        </row>
        <row r="19547">
          <cell r="B19547" t="str">
            <v>Helianthus giganteus</v>
          </cell>
        </row>
        <row r="19548">
          <cell r="B19548" t="str">
            <v>Helianthus grosseserratus</v>
          </cell>
        </row>
        <row r="19549">
          <cell r="B19549" t="str">
            <v>Helianthus heterophyllus</v>
          </cell>
        </row>
        <row r="19550">
          <cell r="B19550" t="str">
            <v>Helianthus hirsutus</v>
          </cell>
        </row>
        <row r="19551">
          <cell r="B19551" t="str">
            <v>Helianthus maximiliani</v>
          </cell>
        </row>
        <row r="19552">
          <cell r="B19552" t="str">
            <v>Helianthus nuttallii</v>
          </cell>
        </row>
        <row r="19553">
          <cell r="B19553" t="str">
            <v>Helianthus nuttallii ssp. rydbergii</v>
          </cell>
        </row>
        <row r="19554">
          <cell r="B19554" t="str">
            <v>Helianthus occidentalis</v>
          </cell>
        </row>
        <row r="19555">
          <cell r="B19555" t="str">
            <v>Helianthus pauciflorus</v>
          </cell>
        </row>
        <row r="19556">
          <cell r="B19556" t="str">
            <v>Helianthus petiolaris</v>
          </cell>
        </row>
        <row r="19557">
          <cell r="B19557" t="str">
            <v>Helianthus petiolaris ssp. petiolaris</v>
          </cell>
        </row>
        <row r="19558">
          <cell r="B19558" t="str">
            <v>Helianthus strumosus</v>
          </cell>
        </row>
        <row r="19559">
          <cell r="B19559" t="str">
            <v>Helianthus tuberosus</v>
          </cell>
        </row>
        <row r="19560">
          <cell r="B19560" t="str">
            <v>Heliases amboinensis***retired***use Chromis amboinensis</v>
          </cell>
        </row>
        <row r="19561">
          <cell r="B19561" t="str">
            <v>Heliases analis***retired***use Chromis analis</v>
          </cell>
        </row>
        <row r="19562">
          <cell r="B19562" t="str">
            <v>Heliases axillaris***retired***use Chromis axillaris</v>
          </cell>
        </row>
        <row r="19563">
          <cell r="B19563" t="str">
            <v>Heliases bermudae***retired***use Chromis flavicauda</v>
          </cell>
        </row>
        <row r="19564">
          <cell r="B19564" t="str">
            <v>Heliases caeruleus***retired***use Chromis ternatensis</v>
          </cell>
        </row>
        <row r="19565">
          <cell r="B19565" t="str">
            <v>Heliases cinerascens***retired***use Chromis cinerascens</v>
          </cell>
        </row>
        <row r="19566">
          <cell r="B19566" t="str">
            <v>Heliases crusma***retired***use Chromis crusma</v>
          </cell>
        </row>
        <row r="19567">
          <cell r="B19567" t="str">
            <v>Heliases insolatus***retired***use Chromis insolata</v>
          </cell>
        </row>
        <row r="19568">
          <cell r="B19568" t="str">
            <v>Heliases macrochir***retired***use Chromis analis</v>
          </cell>
        </row>
        <row r="19569">
          <cell r="B19569" t="str">
            <v>Heliases marginata***retired***use Chromis multilineata</v>
          </cell>
        </row>
        <row r="19570">
          <cell r="B19570" t="str">
            <v>Heliases multilineatus***retired***use Chromis multilineata</v>
          </cell>
        </row>
        <row r="19571">
          <cell r="B19571" t="str">
            <v>Heliases notatus***retired***use Chromis notata</v>
          </cell>
        </row>
        <row r="19572">
          <cell r="B19572" t="str">
            <v>Heliases reticulatus***retired***use Dascyllus reticulatus</v>
          </cell>
        </row>
        <row r="19573">
          <cell r="B19573" t="str">
            <v>Heliases ternatensis***retired***use Chromis ternatensis</v>
          </cell>
        </row>
        <row r="19574">
          <cell r="B19574" t="str">
            <v>Heliases xanthochirus***retired***use Chromis xanthochira</v>
          </cell>
        </row>
        <row r="19575">
          <cell r="B19575" t="str">
            <v>Heliases***retired***use Chromis</v>
          </cell>
        </row>
        <row r="19576">
          <cell r="B19576" t="str">
            <v>Heliastes bicolor***retired***use Abudefduf bicolor</v>
          </cell>
        </row>
        <row r="19577">
          <cell r="B19577" t="str">
            <v>Heliastes chrysurus***retired***use Chromis chrysura</v>
          </cell>
        </row>
        <row r="19578">
          <cell r="B19578" t="str">
            <v>Heliastes cinctus***retired***use Chrysiptera biocellata</v>
          </cell>
        </row>
        <row r="19579">
          <cell r="B19579" t="str">
            <v>Heliastes dimidiatus***retired***use Chromis dimidiata</v>
          </cell>
        </row>
        <row r="19580">
          <cell r="B19580" t="str">
            <v>Heliastes hypsilepis***retired***use Chromis hypsilepis</v>
          </cell>
        </row>
        <row r="19581">
          <cell r="B19581" t="str">
            <v>Heliastes immaculatus***retired***use Mecaenichthys immaculatus</v>
          </cell>
        </row>
        <row r="19582">
          <cell r="B19582" t="str">
            <v>Heliastes opercularis***retired***use Chromis opercularis</v>
          </cell>
        </row>
        <row r="19583">
          <cell r="B19583" t="str">
            <v>Heliastes ovalis***retired***use Chromis ovalis</v>
          </cell>
        </row>
        <row r="19584">
          <cell r="B19584" t="str">
            <v>Helichus</v>
          </cell>
        </row>
        <row r="19585">
          <cell r="B19585" t="str">
            <v>Helichus basalis</v>
          </cell>
        </row>
        <row r="19586">
          <cell r="B19586" t="str">
            <v>Helichus columbianus</v>
          </cell>
        </row>
        <row r="19587">
          <cell r="B19587" t="str">
            <v>Helichus fastigiatus</v>
          </cell>
        </row>
        <row r="19588">
          <cell r="B19588" t="str">
            <v>Helichus lithophilus</v>
          </cell>
        </row>
        <row r="19589">
          <cell r="B19589" t="str">
            <v>Helichus striatus</v>
          </cell>
        </row>
        <row r="19590">
          <cell r="B19590" t="str">
            <v>Helichus suturalis</v>
          </cell>
        </row>
        <row r="19591">
          <cell r="B19591" t="str">
            <v>Helichus triangularis</v>
          </cell>
        </row>
        <row r="19592">
          <cell r="B19592" t="str">
            <v>Helicodictyon</v>
          </cell>
        </row>
        <row r="19593">
          <cell r="B19593" t="str">
            <v>Helicodiscus parallelus</v>
          </cell>
        </row>
        <row r="19594">
          <cell r="B19594" t="str">
            <v>Helicolenus</v>
          </cell>
        </row>
        <row r="19595">
          <cell r="B19595" t="str">
            <v>Helicolenus dactylopterus</v>
          </cell>
        </row>
        <row r="19596">
          <cell r="B19596" t="str">
            <v>Helicolenus maculatus***retired***use Helicolenus dactylopterus</v>
          </cell>
        </row>
        <row r="19597">
          <cell r="B19597" t="str">
            <v>Helicolenus maderensis***retired***use Helicolenus dactylopterus</v>
          </cell>
        </row>
        <row r="19598">
          <cell r="B19598" t="str">
            <v>Helicolenus percoides</v>
          </cell>
        </row>
        <row r="19599">
          <cell r="B19599" t="str">
            <v>Helicolenus rufescens***retired***use Neomerinthe rufescens</v>
          </cell>
        </row>
        <row r="19600">
          <cell r="B19600" t="str">
            <v>Helicopsyche</v>
          </cell>
        </row>
        <row r="19601">
          <cell r="B19601" t="str">
            <v>Helicopsyche borealis</v>
          </cell>
        </row>
        <row r="19602">
          <cell r="B19602" t="str">
            <v>Helicopsyche limnella</v>
          </cell>
        </row>
        <row r="19603">
          <cell r="B19603" t="str">
            <v>Helicopsyche mexicana</v>
          </cell>
        </row>
        <row r="19604">
          <cell r="B19604" t="str">
            <v>Helicopsyche piora</v>
          </cell>
        </row>
        <row r="19605">
          <cell r="B19605" t="str">
            <v>Helicopsyche piroa</v>
          </cell>
        </row>
        <row r="19606">
          <cell r="B19606" t="str">
            <v>Helicopsychidae</v>
          </cell>
        </row>
        <row r="19607">
          <cell r="B19607" t="str">
            <v>Helicotheca tamesis</v>
          </cell>
        </row>
        <row r="19608">
          <cell r="B19608" t="str">
            <v>Heliotropium curassavicum</v>
          </cell>
        </row>
        <row r="19609">
          <cell r="B19609" t="str">
            <v>Heliotropium indicum</v>
          </cell>
        </row>
        <row r="19610">
          <cell r="B19610" t="str">
            <v>Heliotropium polyphyllum</v>
          </cell>
        </row>
        <row r="19611">
          <cell r="B19611" t="str">
            <v>Helisoma</v>
          </cell>
        </row>
        <row r="19612">
          <cell r="B19612" t="str">
            <v>Helisoma anceps</v>
          </cell>
        </row>
        <row r="19613">
          <cell r="B19613" t="str">
            <v>Helisoma anceps anceps</v>
          </cell>
        </row>
        <row r="19614">
          <cell r="B19614" t="str">
            <v>Helisoma campanulata</v>
          </cell>
        </row>
        <row r="19615">
          <cell r="B19615" t="str">
            <v>Helisoma campanulatum***retired***use Planorbella campanulata</v>
          </cell>
        </row>
        <row r="19616">
          <cell r="B19616" t="str">
            <v>Helisoma trivolvis***retired***use Planorbella trivolvis</v>
          </cell>
        </row>
        <row r="19617">
          <cell r="B19617" t="str">
            <v>Helisoma/Planorbella</v>
          </cell>
        </row>
        <row r="19618">
          <cell r="B19618" t="str">
            <v>Helius</v>
          </cell>
        </row>
        <row r="19619">
          <cell r="B19619" t="str">
            <v>Helminthotheca echioides</v>
          </cell>
        </row>
        <row r="19620">
          <cell r="B19620" t="str">
            <v>Helobata</v>
          </cell>
        </row>
        <row r="19621">
          <cell r="B19621" t="str">
            <v>Helobata larvalis</v>
          </cell>
        </row>
        <row r="19622">
          <cell r="B19622" t="str">
            <v>Helobata striata</v>
          </cell>
        </row>
        <row r="19623">
          <cell r="B19623" t="str">
            <v>Helobdella</v>
          </cell>
        </row>
        <row r="19624">
          <cell r="B19624" t="str">
            <v>Helobdella californica/stagnalis</v>
          </cell>
        </row>
        <row r="19625">
          <cell r="B19625" t="str">
            <v>Helobdella elongata***retired***use Gloiobdella elongata</v>
          </cell>
        </row>
        <row r="19626">
          <cell r="B19626" t="str">
            <v>Helobdella fusca</v>
          </cell>
        </row>
        <row r="19627">
          <cell r="B19627" t="str">
            <v>Helobdella modesta</v>
          </cell>
        </row>
        <row r="19628">
          <cell r="B19628" t="str">
            <v>Helobdella papillata</v>
          </cell>
        </row>
        <row r="19629">
          <cell r="B19629" t="str">
            <v>Helobdella punctatolineata</v>
          </cell>
        </row>
        <row r="19630">
          <cell r="B19630" t="str">
            <v>Helobdella stagnalis</v>
          </cell>
        </row>
        <row r="19631">
          <cell r="B19631" t="str">
            <v>Helobdella triserialis</v>
          </cell>
        </row>
        <row r="19632">
          <cell r="B19632" t="str">
            <v>Helochares</v>
          </cell>
        </row>
        <row r="19633">
          <cell r="B19633" t="str">
            <v>Helochares maculicollis</v>
          </cell>
        </row>
        <row r="19634">
          <cell r="B19634" t="str">
            <v>Helocombus</v>
          </cell>
        </row>
        <row r="19635">
          <cell r="B19635" t="str">
            <v>Helocombus bifidus</v>
          </cell>
        </row>
        <row r="19636">
          <cell r="B19636" t="str">
            <v>Helocordulia</v>
          </cell>
        </row>
        <row r="19637">
          <cell r="B19637" t="str">
            <v>Helocordulia selysii</v>
          </cell>
        </row>
        <row r="19638">
          <cell r="B19638" t="str">
            <v>Helocordulia uhleri</v>
          </cell>
        </row>
        <row r="19639">
          <cell r="B19639" t="str">
            <v>Helodidae***retired***use Scirtidae</v>
          </cell>
        </row>
        <row r="19640">
          <cell r="B19640" t="str">
            <v>Helodon</v>
          </cell>
        </row>
        <row r="19641">
          <cell r="B19641" t="str">
            <v>Helodon/Prosimulium</v>
          </cell>
        </row>
        <row r="19642">
          <cell r="B19642" t="str">
            <v>Helogeneidae***retired***use Cetopsidae</v>
          </cell>
        </row>
        <row r="19643">
          <cell r="B19643" t="str">
            <v>Helogenes</v>
          </cell>
        </row>
        <row r="19644">
          <cell r="B19644" t="str">
            <v>Helogramma***retired***use Helcogramma</v>
          </cell>
        </row>
        <row r="19645">
          <cell r="B19645" t="str">
            <v>Helopelopia cornuticaudata***retired***use Conchapelopia cornuticaudata</v>
          </cell>
        </row>
        <row r="19646">
          <cell r="B19646" t="str">
            <v>Helopelopia***retired***use Conchapelopia</v>
          </cell>
        </row>
        <row r="19647">
          <cell r="B19647" t="str">
            <v>Helophilus</v>
          </cell>
        </row>
        <row r="19648">
          <cell r="B19648" t="str">
            <v>Helophoridae</v>
          </cell>
        </row>
        <row r="19649">
          <cell r="B19649" t="str">
            <v>Helophorus</v>
          </cell>
        </row>
        <row r="19650">
          <cell r="B19650" t="str">
            <v>Helophorus angusticollis</v>
          </cell>
        </row>
        <row r="19651">
          <cell r="B19651" t="str">
            <v>Helophorus grandis</v>
          </cell>
        </row>
        <row r="19652">
          <cell r="B19652" t="str">
            <v>Helophorus inflectus</v>
          </cell>
        </row>
        <row r="19653">
          <cell r="B19653" t="str">
            <v>Helophorus lacustris</v>
          </cell>
        </row>
        <row r="19654">
          <cell r="B19654" t="str">
            <v>Helophorus linearis</v>
          </cell>
        </row>
        <row r="19655">
          <cell r="B19655" t="str">
            <v>Helophorus lineatus</v>
          </cell>
        </row>
        <row r="19656">
          <cell r="B19656" t="str">
            <v>Helophorus marginicollis</v>
          </cell>
        </row>
        <row r="19657">
          <cell r="B19657" t="str">
            <v>Helophorus nitiduloides</v>
          </cell>
        </row>
        <row r="19658">
          <cell r="B19658" t="str">
            <v>Helophorus orchymonti</v>
          </cell>
        </row>
        <row r="19659">
          <cell r="B19659" t="str">
            <v>Helophorus orientalis</v>
          </cell>
        </row>
        <row r="19660">
          <cell r="B19660" t="str">
            <v>Helophorus parasplendidus</v>
          </cell>
        </row>
        <row r="19661">
          <cell r="B19661" t="str">
            <v>Helophorus sempervarians</v>
          </cell>
        </row>
        <row r="19662">
          <cell r="B19662" t="str">
            <v>Helophorus smetanai</v>
          </cell>
        </row>
        <row r="19663">
          <cell r="B19663" t="str">
            <v>Helopicus</v>
          </cell>
        </row>
        <row r="19664">
          <cell r="B19664" t="str">
            <v>Helopicus subvarians</v>
          </cell>
        </row>
        <row r="19665">
          <cell r="B19665" t="str">
            <v>Helostoma</v>
          </cell>
        </row>
        <row r="19666">
          <cell r="B19666" t="str">
            <v>Helostoma temminkii</v>
          </cell>
        </row>
        <row r="19667">
          <cell r="B19667" t="str">
            <v>Helostomatidae</v>
          </cell>
        </row>
        <row r="19668">
          <cell r="B19668" t="str">
            <v>Hemanthias</v>
          </cell>
        </row>
        <row r="19669">
          <cell r="B19669" t="str">
            <v>Hemanthias aureorubens</v>
          </cell>
        </row>
        <row r="19670">
          <cell r="B19670" t="str">
            <v>Hemanthias leptus</v>
          </cell>
        </row>
        <row r="19671">
          <cell r="B19671" t="str">
            <v>Hemanthias peruanus</v>
          </cell>
        </row>
        <row r="19672">
          <cell r="B19672" t="str">
            <v>Hemanthias signifer</v>
          </cell>
        </row>
        <row r="19673">
          <cell r="B19673" t="str">
            <v>Hemanthias vivanus</v>
          </cell>
        </row>
        <row r="19674">
          <cell r="B19674" t="str">
            <v>Hemerobiiformia</v>
          </cell>
        </row>
        <row r="19675">
          <cell r="B19675" t="str">
            <v>Hemerocallis fulva</v>
          </cell>
        </row>
        <row r="19676">
          <cell r="B19676" t="str">
            <v>Hemerocoetes</v>
          </cell>
        </row>
        <row r="19677">
          <cell r="B19677" t="str">
            <v>Hemerocoetes acanthorhynchus***retired***use Hemerocoetes monopterygius</v>
          </cell>
        </row>
        <row r="19678">
          <cell r="B19678" t="str">
            <v>Hemerocoetes macrophthalmus</v>
          </cell>
        </row>
        <row r="19679">
          <cell r="B19679" t="str">
            <v>Hemerocoetes monopterygius</v>
          </cell>
        </row>
        <row r="19680">
          <cell r="B19680" t="str">
            <v>Hemerodromia</v>
          </cell>
        </row>
        <row r="19681">
          <cell r="B19681" t="str">
            <v>Hemerodromia albiseta***retired***use Chelipoda albiseta</v>
          </cell>
        </row>
        <row r="19682">
          <cell r="B19682" t="str">
            <v>Hemerodromia empiformis</v>
          </cell>
        </row>
        <row r="19683">
          <cell r="B19683" t="str">
            <v>Hemerodromia rogatoris</v>
          </cell>
        </row>
        <row r="19684">
          <cell r="B19684" t="str">
            <v>Hemerodromia stellaris</v>
          </cell>
        </row>
        <row r="19685">
          <cell r="B19685" t="str">
            <v>Hemerodromiinae</v>
          </cell>
        </row>
        <row r="19686">
          <cell r="B19686" t="str">
            <v>Hemerodromiini</v>
          </cell>
        </row>
        <row r="19687">
          <cell r="B19687" t="str">
            <v>Hemiaegina minuta</v>
          </cell>
        </row>
        <row r="19688">
          <cell r="B19688" t="str">
            <v>Hemiarius grandicassis</v>
          </cell>
        </row>
        <row r="19689">
          <cell r="B19689" t="str">
            <v>Hemiaulus</v>
          </cell>
        </row>
        <row r="19690">
          <cell r="B19690" t="str">
            <v>Hemiaulus hauckii</v>
          </cell>
        </row>
        <row r="19691">
          <cell r="B19691" t="str">
            <v>Hemiaulus indicus</v>
          </cell>
        </row>
        <row r="19692">
          <cell r="B19692" t="str">
            <v>Hemiaulus membranaceus</v>
          </cell>
        </row>
        <row r="19693">
          <cell r="B19693" t="str">
            <v>Hemiaulus sinensis</v>
          </cell>
        </row>
        <row r="19694">
          <cell r="B19694" t="str">
            <v>Hemibrycon</v>
          </cell>
        </row>
        <row r="19695">
          <cell r="B19695" t="str">
            <v>Hemibrycon guppyi</v>
          </cell>
        </row>
        <row r="19696">
          <cell r="B19696" t="str">
            <v>Hemicaranx</v>
          </cell>
        </row>
        <row r="19697">
          <cell r="B19697" t="str">
            <v>Hemicaranx amblyrhynchus</v>
          </cell>
        </row>
        <row r="19698">
          <cell r="B19698" t="str">
            <v>Hemicetopsis</v>
          </cell>
        </row>
        <row r="19699">
          <cell r="B19699" t="str">
            <v>Hemichaetodon***retired***use Chaetodon</v>
          </cell>
        </row>
        <row r="19700">
          <cell r="B19700" t="str">
            <v>Hemichordata</v>
          </cell>
        </row>
        <row r="19701">
          <cell r="B19701" t="str">
            <v>Hemichromis</v>
          </cell>
        </row>
        <row r="19702">
          <cell r="B19702" t="str">
            <v>Hemichromis bimaculatus</v>
          </cell>
        </row>
        <row r="19703">
          <cell r="B19703" t="str">
            <v>Hemichromis elongatus</v>
          </cell>
        </row>
        <row r="19704">
          <cell r="B19704" t="str">
            <v>Hemichromis fasciatus</v>
          </cell>
        </row>
        <row r="19705">
          <cell r="B19705" t="str">
            <v>Hemichromis guentheri***retired***use Chromidotilapia guntheri</v>
          </cell>
        </row>
        <row r="19706">
          <cell r="B19706" t="str">
            <v>Hemichromis letourneuxi</v>
          </cell>
        </row>
        <row r="19707">
          <cell r="B19707" t="str">
            <v>Hemichromis lifalili</v>
          </cell>
        </row>
        <row r="19708">
          <cell r="B19708" t="str">
            <v>Hemicoris keleipionis***retired***use Coris ballieui</v>
          </cell>
        </row>
        <row r="19709">
          <cell r="B19709" t="str">
            <v>Hemicoris remedius***retired***use Coris venusta</v>
          </cell>
        </row>
        <row r="19710">
          <cell r="B19710" t="str">
            <v>Hemicoris***retired***use Coris</v>
          </cell>
        </row>
        <row r="19711">
          <cell r="B19711" t="str">
            <v>Hemicyclops</v>
          </cell>
        </row>
        <row r="19712">
          <cell r="B19712" t="str">
            <v>Hemicyclops subadhaerens</v>
          </cell>
        </row>
        <row r="19713">
          <cell r="B19713" t="str">
            <v>Hemicytheridae</v>
          </cell>
        </row>
        <row r="19714">
          <cell r="B19714" t="str">
            <v>Hemidinium</v>
          </cell>
        </row>
        <row r="19715">
          <cell r="B19715" t="str">
            <v>Hemidinium nasutum</v>
          </cell>
        </row>
        <row r="19716">
          <cell r="B19716" t="str">
            <v>Hemidiscus cuneiformis</v>
          </cell>
        </row>
        <row r="19717">
          <cell r="B19717" t="str">
            <v>Hemiemblemaria</v>
          </cell>
        </row>
        <row r="19718">
          <cell r="B19718" t="str">
            <v>Hemiemblemaria simulus</v>
          </cell>
        </row>
        <row r="19719">
          <cell r="B19719" t="str">
            <v>Hemienchytraeus</v>
          </cell>
        </row>
        <row r="19720">
          <cell r="B19720" t="str">
            <v>Hemigaleidae</v>
          </cell>
        </row>
        <row r="19721">
          <cell r="B19721" t="str">
            <v>Hemigaleops forsteri***retired***use Negaprion acutidens</v>
          </cell>
        </row>
        <row r="19722">
          <cell r="B19722" t="str">
            <v>Hemigaleops fosteri***retired***use Negaprion acutidens</v>
          </cell>
        </row>
        <row r="19723">
          <cell r="B19723" t="str">
            <v>Hemigaleops***retired***use Negaprion</v>
          </cell>
        </row>
        <row r="19724">
          <cell r="B19724" t="str">
            <v>Hemigaleus</v>
          </cell>
        </row>
        <row r="19725">
          <cell r="B19725" t="str">
            <v>Hemigaleus balfouri***retired***use Chaenogaleus macrostoma</v>
          </cell>
        </row>
        <row r="19726">
          <cell r="B19726" t="str">
            <v>Hemigaleus machlani***retired***use Hemigaleus microstoma</v>
          </cell>
        </row>
        <row r="19727">
          <cell r="B19727" t="str">
            <v>Hemigaleus macrostoma***retired***use Chaenogaleus macrostoma</v>
          </cell>
        </row>
        <row r="19728">
          <cell r="B19728" t="str">
            <v>Hemigaleus microstoma</v>
          </cell>
        </row>
        <row r="19729">
          <cell r="B19729" t="str">
            <v>Hemigaleus pectoralis***retired***use Paragaleus pectoralis</v>
          </cell>
        </row>
        <row r="19730">
          <cell r="B19730" t="str">
            <v>Hemigaleus pingi***retired***use Triakis scyllium</v>
          </cell>
        </row>
        <row r="19731">
          <cell r="B19731" t="str">
            <v>Hemiglyphidodon</v>
          </cell>
        </row>
        <row r="19732">
          <cell r="B19732" t="str">
            <v>Hemiglyphidodon plagiometopon</v>
          </cell>
        </row>
        <row r="19733">
          <cell r="B19733" t="str">
            <v>Hemigrammalestes interruptus***retired***use Phenacogrammus interruptus</v>
          </cell>
        </row>
        <row r="19734">
          <cell r="B19734" t="str">
            <v>Hemigrammopetersius</v>
          </cell>
        </row>
        <row r="19735">
          <cell r="B19735" t="str">
            <v>Hemigrammus</v>
          </cell>
        </row>
        <row r="19736">
          <cell r="B19736" t="str">
            <v>Hemigrammus armstrongi***retired***use Hemigrammus rodwayi</v>
          </cell>
        </row>
        <row r="19737">
          <cell r="B19737" t="str">
            <v>Hemigrammus bleheri</v>
          </cell>
        </row>
        <row r="19738">
          <cell r="B19738" t="str">
            <v>Hemigrammus elegans</v>
          </cell>
        </row>
        <row r="19739">
          <cell r="B19739" t="str">
            <v>Hemigrammus erthrozonus***retired***use Hemigrammus erythrozonus</v>
          </cell>
        </row>
        <row r="19740">
          <cell r="B19740" t="str">
            <v>Hemigrammus erythrozonus</v>
          </cell>
        </row>
        <row r="19741">
          <cell r="B19741" t="str">
            <v>Hemigrammus gracilis</v>
          </cell>
        </row>
        <row r="19742">
          <cell r="B19742" t="str">
            <v>Hemigrammus hyanuary</v>
          </cell>
        </row>
        <row r="19743">
          <cell r="B19743" t="str">
            <v>Hemigrammus levis</v>
          </cell>
        </row>
        <row r="19744">
          <cell r="B19744" t="str">
            <v>Hemigrammus marginatus</v>
          </cell>
        </row>
        <row r="19745">
          <cell r="B19745" t="str">
            <v>Hemigrammus nanus***retired***use Hasemania nana</v>
          </cell>
        </row>
        <row r="19746">
          <cell r="B19746" t="str">
            <v>Hemigrammus ocellifer</v>
          </cell>
        </row>
        <row r="19747">
          <cell r="B19747" t="str">
            <v>Hemigrammus ocellifer falsus</v>
          </cell>
        </row>
        <row r="19748">
          <cell r="B19748" t="str">
            <v>Hemigrammus ocellifer ocellifer</v>
          </cell>
        </row>
        <row r="19749">
          <cell r="B19749" t="str">
            <v>Hemigrammus pulcher</v>
          </cell>
        </row>
        <row r="19750">
          <cell r="B19750" t="str">
            <v>Hemigrammus pulchra***retired***use Hemigrammus pulcher</v>
          </cell>
        </row>
        <row r="19751">
          <cell r="B19751" t="str">
            <v>Hemigrammus rhodostomus</v>
          </cell>
        </row>
        <row r="19752">
          <cell r="B19752" t="str">
            <v>Hemigrammus rodwayi</v>
          </cell>
        </row>
        <row r="19753">
          <cell r="B19753" t="str">
            <v>Hemigrammus ulreyi</v>
          </cell>
        </row>
        <row r="19754">
          <cell r="B19754" t="str">
            <v>Hemigrammus unilineatus</v>
          </cell>
        </row>
        <row r="19755">
          <cell r="B19755" t="str">
            <v>Hemigrammus unilineatus cayennensis</v>
          </cell>
        </row>
        <row r="19756">
          <cell r="B19756" t="str">
            <v>Hemigrammus unilineatus unilineatus</v>
          </cell>
        </row>
        <row r="19757">
          <cell r="B19757" t="str">
            <v>Hemigrapsus</v>
          </cell>
        </row>
        <row r="19758">
          <cell r="B19758" t="str">
            <v>Hemigrapsus nudus</v>
          </cell>
        </row>
        <row r="19759">
          <cell r="B19759" t="str">
            <v>Hemigrapsus oregonensis</v>
          </cell>
        </row>
        <row r="19760">
          <cell r="B19760" t="str">
            <v>Hemigrapsus sanguineus</v>
          </cell>
        </row>
        <row r="19761">
          <cell r="B19761" t="str">
            <v>Hemigymnus</v>
          </cell>
        </row>
        <row r="19762">
          <cell r="B19762" t="str">
            <v>Hemigymnus bleasdalei***retired***use Pictilabrus laticlavius</v>
          </cell>
        </row>
        <row r="19763">
          <cell r="B19763" t="str">
            <v>Hemigymnus fasciatus</v>
          </cell>
        </row>
        <row r="19764">
          <cell r="B19764" t="str">
            <v>Hemigymnus melapterus</v>
          </cell>
        </row>
        <row r="19765">
          <cell r="B19765" t="str">
            <v>Hemijulis***retired***use Halichoeres</v>
          </cell>
        </row>
        <row r="19766">
          <cell r="B19766" t="str">
            <v>Hemilamprops</v>
          </cell>
        </row>
        <row r="19767">
          <cell r="B19767" t="str">
            <v>Hemilamprops californicus</v>
          </cell>
        </row>
        <row r="19768">
          <cell r="B19768" t="str">
            <v>Hemilepidotus</v>
          </cell>
        </row>
        <row r="19769">
          <cell r="B19769" t="str">
            <v>Hemilepidotus gilberti</v>
          </cell>
        </row>
        <row r="19770">
          <cell r="B19770" t="str">
            <v>Hemilepidotus hemilepidotus</v>
          </cell>
        </row>
        <row r="19771">
          <cell r="B19771" t="str">
            <v>Hemilepidotus jordani</v>
          </cell>
        </row>
        <row r="19772">
          <cell r="B19772" t="str">
            <v>Hemilepidotus papilio***retired***use Melletes papilio</v>
          </cell>
        </row>
        <row r="19773">
          <cell r="B19773" t="str">
            <v>Hemilepidotus spinosus</v>
          </cell>
        </row>
        <row r="19774">
          <cell r="B19774" t="str">
            <v>Hemilepidotus zapus</v>
          </cell>
        </row>
        <row r="19775">
          <cell r="B19775" t="str">
            <v>Heminigellus***retired***use Chaetodon</v>
          </cell>
        </row>
        <row r="19776">
          <cell r="B19776" t="str">
            <v>Hemiodontidae</v>
          </cell>
        </row>
        <row r="19777">
          <cell r="B19777" t="str">
            <v>Hemiodopsis***retired***use Hemiodus</v>
          </cell>
        </row>
        <row r="19778">
          <cell r="B19778" t="str">
            <v>Hemiodus</v>
          </cell>
        </row>
        <row r="19779">
          <cell r="B19779" t="str">
            <v>Hemiodus quadrimaculatus</v>
          </cell>
        </row>
        <row r="19780">
          <cell r="B19780" t="str">
            <v>Hemioplites simulans***retired***use Enneacanthus gloriosus</v>
          </cell>
        </row>
        <row r="19781">
          <cell r="B19781" t="str">
            <v>Hemipholis elongata</v>
          </cell>
        </row>
        <row r="19782">
          <cell r="B19782" t="str">
            <v>Hemipodia simplex</v>
          </cell>
        </row>
        <row r="19783">
          <cell r="B19783" t="str">
            <v>Hemipodus</v>
          </cell>
        </row>
        <row r="19784">
          <cell r="B19784" t="str">
            <v>Hemipodus borealis</v>
          </cell>
        </row>
        <row r="19785">
          <cell r="B19785" t="str">
            <v>Hemipristis</v>
          </cell>
        </row>
        <row r="19786">
          <cell r="B19786" t="str">
            <v>Hemipristis elongatus</v>
          </cell>
        </row>
        <row r="19787">
          <cell r="B19787" t="str">
            <v>Hemipristis pingali***retired***use Hemipristis elongatus</v>
          </cell>
        </row>
        <row r="19788">
          <cell r="B19788" t="str">
            <v>Hemipristis serra</v>
          </cell>
        </row>
        <row r="19789">
          <cell r="B19789" t="str">
            <v>Hemiproto</v>
          </cell>
        </row>
        <row r="19790">
          <cell r="B19790" t="str">
            <v>Hemiptera</v>
          </cell>
        </row>
        <row r="19791">
          <cell r="B19791" t="str">
            <v>Hemipteroidea</v>
          </cell>
        </row>
        <row r="19792">
          <cell r="B19792" t="str">
            <v>Hemipteronotus baldwini***retired***use Xyrichtys baldwini</v>
          </cell>
        </row>
        <row r="19793">
          <cell r="B19793" t="str">
            <v>Hemipteronotus caeruleopunctatus***retired***use Xyrichtys verrens</v>
          </cell>
        </row>
        <row r="19794">
          <cell r="B19794" t="str">
            <v>Hemipteronotus copei***retired***use Xyrichtys novacula</v>
          </cell>
        </row>
        <row r="19795">
          <cell r="B19795" t="str">
            <v>Hemipteronotus evides***retired***use Xyrichtys baldwini</v>
          </cell>
        </row>
        <row r="19796">
          <cell r="B19796" t="str">
            <v>Hemipteronotus hypospilus***retired***use Xyrichtys bimaculatus</v>
          </cell>
        </row>
        <row r="19797">
          <cell r="B19797" t="str">
            <v>Hemipteronotus jacksonensis***retired***use Xyrichtys jacksonensis</v>
          </cell>
        </row>
        <row r="19798">
          <cell r="B19798" t="str">
            <v>Hemipteronotus jenkinsi***retired***use Xyrichtys baldwini</v>
          </cell>
        </row>
        <row r="19799">
          <cell r="B19799" t="str">
            <v>Hemipteronotus lecluse***retired***use Cymolutes lecluse</v>
          </cell>
        </row>
        <row r="19800">
          <cell r="B19800" t="str">
            <v>Hemipteronotus liogenys***retired***use Xyrichtys aneitensis</v>
          </cell>
        </row>
        <row r="19801">
          <cell r="B19801" t="str">
            <v>Hemipteronotus maculosus***retired***use Xyrichtys baldwini</v>
          </cell>
        </row>
        <row r="19802">
          <cell r="B19802" t="str">
            <v>Hemipteronotus martinicensis***retired***use Xyrichtys martinicensis</v>
          </cell>
        </row>
        <row r="19803">
          <cell r="B19803" t="str">
            <v>Hemipteronotus mundiceps***retired***use Xyrichtys mundiceps</v>
          </cell>
        </row>
        <row r="19804">
          <cell r="B19804" t="str">
            <v>Hemipteronotus niger***retired***use Xyrichtys niger</v>
          </cell>
        </row>
        <row r="19805">
          <cell r="B19805" t="str">
            <v>Hemipteronotus nigromaculatus***retired***use Xyrichtys twistii</v>
          </cell>
        </row>
        <row r="19806">
          <cell r="B19806" t="str">
            <v>Hemipteronotus niveilatus***retired***use Xyrichtys martinicensis</v>
          </cell>
        </row>
        <row r="19807">
          <cell r="B19807" t="str">
            <v>Hemipteronotus novacula***retired***use Xyrichtys novacula</v>
          </cell>
        </row>
        <row r="19808">
          <cell r="B19808" t="str">
            <v>Hemipteronotus pavoninus***retired***use Iniistius pavo</v>
          </cell>
        </row>
        <row r="19809">
          <cell r="B19809" t="str">
            <v>Hemipteronotus pentadactylus***retired***use Xyrichtys pentadactylus</v>
          </cell>
        </row>
        <row r="19810">
          <cell r="B19810" t="str">
            <v>Hemipteronotus psittacus***retired***use Xyrichtys novacula</v>
          </cell>
        </row>
        <row r="19811">
          <cell r="B19811" t="str">
            <v>Hemipteronotus quinquemaculatus***retired***use Xyrichtys pentadactylus</v>
          </cell>
        </row>
        <row r="19812">
          <cell r="B19812" t="str">
            <v>Hemipteronotus rosipes***retired***use Xyrichtys novacula</v>
          </cell>
        </row>
        <row r="19813">
          <cell r="B19813" t="str">
            <v>Hemipteronotus splendens***retired***use Xyrichtys splendens</v>
          </cell>
        </row>
        <row r="19814">
          <cell r="B19814" t="str">
            <v>Hemipteronotus taeniourus***retired***use Novaculichthys taeniourus</v>
          </cell>
        </row>
        <row r="19815">
          <cell r="B19815" t="str">
            <v>Hemipteronotus umbrilatus***retired***use Xyrichtys umbrilatus</v>
          </cell>
        </row>
        <row r="19816">
          <cell r="B19816" t="str">
            <v>Hemipteronotus verrens***retired***use Xyrichtys verrens</v>
          </cell>
        </row>
        <row r="19817">
          <cell r="B19817" t="str">
            <v>Hemipteronotus woodi***retired***use Novaculichthys woodi</v>
          </cell>
        </row>
        <row r="19818">
          <cell r="B19818" t="str">
            <v>Hemipteronotus***retired***use Xyrichtys</v>
          </cell>
        </row>
        <row r="19819">
          <cell r="B19819" t="str">
            <v>Hemiramphidae</v>
          </cell>
        </row>
        <row r="19820">
          <cell r="B19820" t="str">
            <v>Hemiramphus</v>
          </cell>
        </row>
        <row r="19821">
          <cell r="B19821" t="str">
            <v>Hemiramphus affinis***retired***use Hyporhamphus affinis</v>
          </cell>
        </row>
        <row r="19822">
          <cell r="B19822" t="str">
            <v>Hemiramphus archipelagicus</v>
          </cell>
        </row>
        <row r="19823">
          <cell r="B19823" t="str">
            <v>Hemiramphus balao</v>
          </cell>
        </row>
        <row r="19824">
          <cell r="B19824" t="str">
            <v>Hemiramphus bermudensis</v>
          </cell>
        </row>
        <row r="19825">
          <cell r="B19825" t="str">
            <v>Hemiramphus brasiliensis</v>
          </cell>
        </row>
        <row r="19826">
          <cell r="B19826" t="str">
            <v>Hemiramphus depauperatus</v>
          </cell>
        </row>
        <row r="19827">
          <cell r="B19827" t="str">
            <v>Hemiramphus far</v>
          </cell>
        </row>
        <row r="19828">
          <cell r="B19828" t="str">
            <v>Hemiramphus laticeps***retired***use Hyporhamphus dussumieri</v>
          </cell>
        </row>
        <row r="19829">
          <cell r="B19829" t="str">
            <v>Hemiramphus marginatus</v>
          </cell>
        </row>
        <row r="19830">
          <cell r="B19830" t="str">
            <v>Hemiramphus robustus</v>
          </cell>
        </row>
        <row r="19831">
          <cell r="B19831" t="str">
            <v>Hemiramphus saltator</v>
          </cell>
        </row>
        <row r="19832">
          <cell r="B19832" t="str">
            <v>Hemisalanx</v>
          </cell>
        </row>
        <row r="19833">
          <cell r="B19833" t="str">
            <v>Hemisalanx brachyrostralis</v>
          </cell>
        </row>
        <row r="19834">
          <cell r="B19834" t="str">
            <v>Hemisalanx prognathus</v>
          </cell>
        </row>
        <row r="19835">
          <cell r="B19835" t="str">
            <v>Hemiscylliidae</v>
          </cell>
        </row>
        <row r="19836">
          <cell r="B19836" t="str">
            <v>Hemiscyllium</v>
          </cell>
        </row>
        <row r="19837">
          <cell r="B19837" t="str">
            <v>Hemiscyllium (Archaic)***retired***use Hemiscyllium</v>
          </cell>
        </row>
        <row r="19838">
          <cell r="B19838" t="str">
            <v>Hemiscyllium freycineti</v>
          </cell>
        </row>
        <row r="19839">
          <cell r="B19839" t="str">
            <v>Hemiscyllium hallstromi</v>
          </cell>
        </row>
        <row r="19840">
          <cell r="B19840" t="str">
            <v>Hemiscyllium ocellatum</v>
          </cell>
        </row>
        <row r="19841">
          <cell r="B19841" t="str">
            <v>Hemiscyllium plagiosum***retired***use Chiloscyllium plagiosum</v>
          </cell>
        </row>
        <row r="19842">
          <cell r="B19842" t="str">
            <v>Hemiscyllium strahani</v>
          </cell>
        </row>
        <row r="19843">
          <cell r="B19843" t="str">
            <v>Hemiscyllium trispeculare</v>
          </cell>
        </row>
        <row r="19844">
          <cell r="B19844" t="str">
            <v>Hemiscyllium variolatum***retired***use Parascyllium variolatum</v>
          </cell>
        </row>
        <row r="19845">
          <cell r="B19845" t="str">
            <v>Hemiselmis</v>
          </cell>
        </row>
        <row r="19846">
          <cell r="B19846" t="str">
            <v>Hemiselmis virescens</v>
          </cell>
        </row>
        <row r="19847">
          <cell r="B19847" t="str">
            <v>Hemisquilla</v>
          </cell>
        </row>
        <row r="19848">
          <cell r="B19848" t="str">
            <v>Hemisquilla californiensis</v>
          </cell>
        </row>
        <row r="19849">
          <cell r="B19849" t="str">
            <v>Hemistoma reticulata***retired***use Scarus ghobban</v>
          </cell>
        </row>
        <row r="19850">
          <cell r="B19850" t="str">
            <v>Hemistoma***retired***use Scarus</v>
          </cell>
        </row>
        <row r="19851">
          <cell r="B19851" t="str">
            <v>Hemitaurichthys</v>
          </cell>
        </row>
        <row r="19852">
          <cell r="B19852" t="str">
            <v>Hemitaurichthys multispinosus</v>
          </cell>
        </row>
        <row r="19853">
          <cell r="B19853" t="str">
            <v>Hemitaurichthys multispinus***retired***use Hemitaurichthys multispinosus</v>
          </cell>
        </row>
        <row r="19854">
          <cell r="B19854" t="str">
            <v>Hemitaurichthys polylepis</v>
          </cell>
        </row>
        <row r="19855">
          <cell r="B19855" t="str">
            <v>Hemitaurichthys thompsoni</v>
          </cell>
        </row>
        <row r="19856">
          <cell r="B19856" t="str">
            <v>Hemitaurichthys zoster</v>
          </cell>
        </row>
        <row r="19857">
          <cell r="B19857" t="str">
            <v>Hemitautoga***retired***use Halichoeres</v>
          </cell>
        </row>
        <row r="19858">
          <cell r="B19858" t="str">
            <v>Hemitremia</v>
          </cell>
        </row>
        <row r="19859">
          <cell r="B19859" t="str">
            <v>Hemitremia flammea</v>
          </cell>
        </row>
        <row r="19860">
          <cell r="B19860" t="str">
            <v>Hemitriakis</v>
          </cell>
        </row>
        <row r="19861">
          <cell r="B19861" t="str">
            <v>Hemitriakis japanica</v>
          </cell>
        </row>
        <row r="19862">
          <cell r="B19862" t="str">
            <v>Hemitriakis leucoperiptera</v>
          </cell>
        </row>
        <row r="19863">
          <cell r="B19863" t="str">
            <v>Hemitripteridae</v>
          </cell>
        </row>
        <row r="19864">
          <cell r="B19864" t="str">
            <v>Hemitripterus</v>
          </cell>
        </row>
        <row r="19865">
          <cell r="B19865" t="str">
            <v>Hemitripterus americanus</v>
          </cell>
        </row>
        <row r="19866">
          <cell r="B19866" t="str">
            <v>Hemitripterus bolini</v>
          </cell>
        </row>
        <row r="19867">
          <cell r="B19867" t="str">
            <v>Hemitripterus villosus</v>
          </cell>
        </row>
        <row r="19868">
          <cell r="B19868" t="str">
            <v>Hemiulis***retired***use Halichoeres</v>
          </cell>
        </row>
        <row r="19869">
          <cell r="B19869" t="str">
            <v>Hemizonia congesta ssp. calyculata</v>
          </cell>
        </row>
        <row r="19870">
          <cell r="B19870" t="str">
            <v>Hemus cristulipes</v>
          </cell>
        </row>
        <row r="19871">
          <cell r="B19871" t="str">
            <v>Heniochus</v>
          </cell>
        </row>
        <row r="19872">
          <cell r="B19872" t="str">
            <v>Heniochus acuminatus</v>
          </cell>
        </row>
        <row r="19873">
          <cell r="B19873" t="str">
            <v>Heniochus chrysostomus</v>
          </cell>
        </row>
        <row r="19874">
          <cell r="B19874" t="str">
            <v>Heniochus diphreutes</v>
          </cell>
        </row>
        <row r="19875">
          <cell r="B19875" t="str">
            <v>Heniochus drepanoides***retired***use Heniochus chrysostomus</v>
          </cell>
        </row>
        <row r="19876">
          <cell r="B19876" t="str">
            <v>Heniochus intermedius</v>
          </cell>
        </row>
        <row r="19877">
          <cell r="B19877" t="str">
            <v>Heniochus melanistion***retired***use Heniochus chrysostomus</v>
          </cell>
        </row>
        <row r="19878">
          <cell r="B19878" t="str">
            <v>Heniochus monoceros</v>
          </cell>
        </row>
        <row r="19879">
          <cell r="B19879" t="str">
            <v>Heniochus nigrirostris***retired***use Johnrandallia nigrirostris</v>
          </cell>
        </row>
        <row r="19880">
          <cell r="B19880" t="str">
            <v>Heniochus permutatus***retired***use Heniochus chrysostomus</v>
          </cell>
        </row>
        <row r="19881">
          <cell r="B19881" t="str">
            <v>Heniochus pleurotaenia</v>
          </cell>
        </row>
        <row r="19882">
          <cell r="B19882" t="str">
            <v>Heniochus singularius</v>
          </cell>
        </row>
        <row r="19883">
          <cell r="B19883" t="str">
            <v>Heniochus varius</v>
          </cell>
        </row>
        <row r="19884">
          <cell r="B19884" t="str">
            <v>Henlea</v>
          </cell>
        </row>
        <row r="19885">
          <cell r="B19885" t="str">
            <v>Henricia</v>
          </cell>
        </row>
        <row r="19886">
          <cell r="B19886" t="str">
            <v>Henricia aspera</v>
          </cell>
        </row>
        <row r="19887">
          <cell r="B19887" t="str">
            <v>Henricia leviuscula</v>
          </cell>
        </row>
        <row r="19888">
          <cell r="B19888" t="str">
            <v>Henricia sanguinolenta</v>
          </cell>
        </row>
        <row r="19889">
          <cell r="B19889" t="str">
            <v>Henrya (Acanthaceae)</v>
          </cell>
        </row>
        <row r="19890">
          <cell r="B19890" t="str">
            <v>Henrya (Ebalidae)</v>
          </cell>
        </row>
        <row r="19891">
          <cell r="B19891" t="str">
            <v>Hepatica nobilis***retired***use Anemone americana</v>
          </cell>
        </row>
        <row r="19892">
          <cell r="B19892" t="str">
            <v>Hepaticae***retired***use Marchantiophyta</v>
          </cell>
        </row>
        <row r="19893">
          <cell r="B19893" t="str">
            <v>Hepatus epheliticus</v>
          </cell>
        </row>
        <row r="19894">
          <cell r="B19894" t="str">
            <v>Hephaestus</v>
          </cell>
        </row>
        <row r="19895">
          <cell r="B19895" t="str">
            <v>Hephaestus adamsoni</v>
          </cell>
        </row>
        <row r="19896">
          <cell r="B19896" t="str">
            <v>Hephaestus carbo</v>
          </cell>
        </row>
        <row r="19897">
          <cell r="B19897" t="str">
            <v>Hephaestus fuliginosus</v>
          </cell>
        </row>
        <row r="19898">
          <cell r="B19898" t="str">
            <v>Hephaestus jenkinsi</v>
          </cell>
        </row>
        <row r="19899">
          <cell r="B19899" t="str">
            <v>Hephaestus roemeri</v>
          </cell>
        </row>
        <row r="19900">
          <cell r="B19900" t="str">
            <v>Hephaestus suavis***retired***use Hephaestus carbo</v>
          </cell>
        </row>
        <row r="19901">
          <cell r="B19901" t="str">
            <v>Hephaestus trimaculatus</v>
          </cell>
        </row>
        <row r="19902">
          <cell r="B19902" t="str">
            <v>Hephthocara</v>
          </cell>
        </row>
        <row r="19903">
          <cell r="B19903" t="str">
            <v>Hephthocara crassiceps</v>
          </cell>
        </row>
        <row r="19904">
          <cell r="B19904" t="str">
            <v>Hephthocara simum</v>
          </cell>
        </row>
        <row r="19905">
          <cell r="B19905" t="str">
            <v>Hepsetia breviceps***retired***use Atherina breviceps</v>
          </cell>
        </row>
        <row r="19906">
          <cell r="B19906" t="str">
            <v>Hepsetia***retired***use Atherina</v>
          </cell>
        </row>
        <row r="19907">
          <cell r="B19907" t="str">
            <v>Hepsetidae</v>
          </cell>
        </row>
        <row r="19908">
          <cell r="B19908" t="str">
            <v>Hepsetus</v>
          </cell>
        </row>
        <row r="19909">
          <cell r="B19909" t="str">
            <v>Hepsetus odoe</v>
          </cell>
        </row>
        <row r="19910">
          <cell r="B19910" t="str">
            <v>Heptacarpus</v>
          </cell>
        </row>
        <row r="19911">
          <cell r="B19911" t="str">
            <v>Heptacarpus brevirostris</v>
          </cell>
        </row>
        <row r="19912">
          <cell r="B19912" t="str">
            <v>Heptacarpus kincaidi</v>
          </cell>
        </row>
        <row r="19913">
          <cell r="B19913" t="str">
            <v>Heptacarpus palpator</v>
          </cell>
        </row>
        <row r="19914">
          <cell r="B19914" t="str">
            <v>Heptacarpus paludicola</v>
          </cell>
        </row>
        <row r="19915">
          <cell r="B19915" t="str">
            <v>Heptacarpus stimpsoni</v>
          </cell>
        </row>
        <row r="19916">
          <cell r="B19916" t="str">
            <v>Heptacarpus tenuissimus</v>
          </cell>
        </row>
        <row r="19917">
          <cell r="B19917" t="str">
            <v>Heptacarpus tridens</v>
          </cell>
        </row>
        <row r="19918">
          <cell r="B19918" t="str">
            <v>Heptadecanthus brevipinnis***retired***use Acanthochromis polyacanthus</v>
          </cell>
        </row>
        <row r="19919">
          <cell r="B19919" t="str">
            <v>Heptadecanthus longicaudis***retired***use Acanthochromis polyacanthus</v>
          </cell>
        </row>
        <row r="19920">
          <cell r="B19920" t="str">
            <v>Heptadecanthus maculosus***retired***use Acanthochromis polyacanthus</v>
          </cell>
        </row>
        <row r="19921">
          <cell r="B19921" t="str">
            <v>Heptadecanthus***retired***use Acanthochromis</v>
          </cell>
        </row>
        <row r="19922">
          <cell r="B19922" t="str">
            <v>Heptagenia</v>
          </cell>
        </row>
        <row r="19923">
          <cell r="B19923" t="str">
            <v>Heptagenia culacantha</v>
          </cell>
        </row>
        <row r="19924">
          <cell r="B19924" t="str">
            <v>Heptagenia diabasia***retired***use Heptagenia elegantula</v>
          </cell>
        </row>
        <row r="19925">
          <cell r="B19925" t="str">
            <v>Heptagenia diabasia/elegantula</v>
          </cell>
        </row>
        <row r="19926">
          <cell r="B19926" t="str">
            <v>Heptagenia elegantula</v>
          </cell>
        </row>
        <row r="19927">
          <cell r="B19927" t="str">
            <v>Heptagenia elegantula/solitaria</v>
          </cell>
        </row>
        <row r="19928">
          <cell r="B19928" t="str">
            <v>Heptagenia flavescens</v>
          </cell>
        </row>
        <row r="19929">
          <cell r="B19929" t="str">
            <v>Heptagenia julia</v>
          </cell>
        </row>
        <row r="19930">
          <cell r="B19930" t="str">
            <v>Heptagenia maculipennis***retired***use Leucrocuta maculipennis</v>
          </cell>
        </row>
        <row r="19931">
          <cell r="B19931" t="str">
            <v>Heptagenia marginalis</v>
          </cell>
        </row>
        <row r="19932">
          <cell r="B19932" t="str">
            <v>Heptagenia pulla</v>
          </cell>
        </row>
        <row r="19933">
          <cell r="B19933" t="str">
            <v>Heptagenia solitaria</v>
          </cell>
        </row>
        <row r="19934">
          <cell r="B19934" t="str">
            <v>Heptageniidae</v>
          </cell>
        </row>
        <row r="19935">
          <cell r="B19935" t="str">
            <v>Heptagenioidea</v>
          </cell>
        </row>
        <row r="19936">
          <cell r="B19936" t="str">
            <v>Heptanchus***retired***use Heptranchias</v>
          </cell>
        </row>
        <row r="19937">
          <cell r="B19937" t="str">
            <v>Heptranchias</v>
          </cell>
        </row>
        <row r="19938">
          <cell r="B19938" t="str">
            <v>Heptranchias angio***retired***use Heptranchias perlo</v>
          </cell>
        </row>
        <row r="19939">
          <cell r="B19939" t="str">
            <v>Heptranchias cinereus***retired***use Heptranchias perlo</v>
          </cell>
        </row>
        <row r="19940">
          <cell r="B19940" t="str">
            <v>Heptranchias deani***retired***use Heptranchias perlo</v>
          </cell>
        </row>
        <row r="19941">
          <cell r="B19941" t="str">
            <v>Heptranchias pectorosus***retired***use Notorynchus cepedianus</v>
          </cell>
        </row>
        <row r="19942">
          <cell r="B19942" t="str">
            <v>Heptranchias perlo</v>
          </cell>
        </row>
        <row r="19943">
          <cell r="B19943" t="str">
            <v>Heptranchias spilotus***retired***use Notorynchus cepedianus</v>
          </cell>
        </row>
        <row r="19944">
          <cell r="B19944" t="str">
            <v>Heptranchus***retired***use Heptranchias</v>
          </cell>
        </row>
        <row r="19945">
          <cell r="B19945" t="str">
            <v>Heptrancus***retired***use Heptranchias</v>
          </cell>
        </row>
        <row r="19946">
          <cell r="B19946" t="str">
            <v>Heracleum maximum***retired***use Heracleum sphondylium ssp. montanum</v>
          </cell>
        </row>
        <row r="19947">
          <cell r="B19947" t="str">
            <v>Heracleum sphondylium ssp. montanum</v>
          </cell>
        </row>
        <row r="19948">
          <cell r="B19948" t="str">
            <v>Herdmania (Ptychodiscaceae)</v>
          </cell>
        </row>
        <row r="19949">
          <cell r="B19949" t="str">
            <v>Herdmania (Pyuridae)</v>
          </cell>
        </row>
        <row r="19950">
          <cell r="B19950" t="str">
            <v>Heriades longicornis***retired***use Heriades longicornis, Popov 1960 (Heriades) or Friese 1915</v>
          </cell>
        </row>
        <row r="19951">
          <cell r="B19951" t="str">
            <v>Heriades longicornis, Friese 1915 (Heriades)</v>
          </cell>
        </row>
        <row r="19952">
          <cell r="B19952" t="str">
            <v>Heriades longicornis, Popov 1960 (Heriades)</v>
          </cell>
        </row>
        <row r="19953">
          <cell r="B19953" t="str">
            <v>Heribaudiella</v>
          </cell>
        </row>
        <row r="19954">
          <cell r="B19954" t="str">
            <v>Herichthys cyanoguttatum</v>
          </cell>
        </row>
        <row r="19955">
          <cell r="B19955" t="str">
            <v>Herklotsichthys</v>
          </cell>
        </row>
        <row r="19956">
          <cell r="B19956" t="str">
            <v>Herklotsichthys blackburni</v>
          </cell>
        </row>
        <row r="19957">
          <cell r="B19957" t="str">
            <v>Herklotsichthys castelnaui</v>
          </cell>
        </row>
        <row r="19958">
          <cell r="B19958" t="str">
            <v>Herklotsichthys collettei</v>
          </cell>
        </row>
        <row r="19959">
          <cell r="B19959" t="str">
            <v>Herklotsichthys dispilonotus</v>
          </cell>
        </row>
        <row r="19960">
          <cell r="B19960" t="str">
            <v>Herklotsichthys gotoi</v>
          </cell>
        </row>
        <row r="19961">
          <cell r="B19961" t="str">
            <v>Herklotsichthys koningsbergeri</v>
          </cell>
        </row>
        <row r="19962">
          <cell r="B19962" t="str">
            <v>Herklotsichthys lippa</v>
          </cell>
        </row>
        <row r="19963">
          <cell r="B19963" t="str">
            <v>Herklotsichthys lossei</v>
          </cell>
        </row>
        <row r="19964">
          <cell r="B19964" t="str">
            <v>Herklotsichthys ovalis</v>
          </cell>
        </row>
        <row r="19965">
          <cell r="B19965" t="str">
            <v>Herklotsichthys punctatus</v>
          </cell>
        </row>
        <row r="19966">
          <cell r="B19966" t="str">
            <v>Herklotsichthys quadrimaculatus</v>
          </cell>
        </row>
        <row r="19967">
          <cell r="B19967" t="str">
            <v>Herklotsichthys spilurus</v>
          </cell>
        </row>
        <row r="19968">
          <cell r="B19968" t="str">
            <v>Hermannia (Hermanniidae)</v>
          </cell>
        </row>
        <row r="19969">
          <cell r="B19969" t="str">
            <v>Hermannia (Malvaceae)</v>
          </cell>
        </row>
        <row r="19970">
          <cell r="B19970" t="str">
            <v>Hermissenda crassicornis</v>
          </cell>
        </row>
        <row r="19971">
          <cell r="B19971" t="str">
            <v>Hermosilla</v>
          </cell>
        </row>
        <row r="19972">
          <cell r="B19972" t="str">
            <v>Hermosilla azurea</v>
          </cell>
        </row>
        <row r="19973">
          <cell r="B19973" t="str">
            <v>Heros managuensis***retired***use Parachromis managuensis</v>
          </cell>
        </row>
        <row r="19974">
          <cell r="B19974" t="str">
            <v>Heros multispinosus***retired***use Herotilapia multispinosa</v>
          </cell>
        </row>
        <row r="19975">
          <cell r="B19975" t="str">
            <v>Heros octofasciatus***retired***use Cichlasoma octofasciata</v>
          </cell>
        </row>
        <row r="19976">
          <cell r="B19976" t="str">
            <v>Heros salvini***retired***use Cichlasoma salvini</v>
          </cell>
        </row>
        <row r="19977">
          <cell r="B19977" t="str">
            <v>Heros severus</v>
          </cell>
        </row>
        <row r="19978">
          <cell r="B19978" t="str">
            <v>Herotilapia</v>
          </cell>
        </row>
        <row r="19979">
          <cell r="B19979" t="str">
            <v>Herotilapia multispinosa</v>
          </cell>
        </row>
        <row r="19980">
          <cell r="B19980" t="str">
            <v>Herviera</v>
          </cell>
        </row>
        <row r="19981">
          <cell r="B19981" t="str">
            <v>Herviera gliriella</v>
          </cell>
        </row>
        <row r="19982">
          <cell r="B19982" t="str">
            <v>Herviera patricia</v>
          </cell>
        </row>
        <row r="19983">
          <cell r="B19983" t="str">
            <v>Herwigia</v>
          </cell>
        </row>
        <row r="19984">
          <cell r="B19984" t="str">
            <v>Herwigia kreffti</v>
          </cell>
        </row>
        <row r="19985">
          <cell r="B19985" t="str">
            <v>Hesione</v>
          </cell>
        </row>
        <row r="19986">
          <cell r="B19986" t="str">
            <v>Hesione picta</v>
          </cell>
        </row>
        <row r="19987">
          <cell r="B19987" t="str">
            <v>Hesionella mccullochae</v>
          </cell>
        </row>
        <row r="19988">
          <cell r="B19988" t="str">
            <v>Hesionidae</v>
          </cell>
        </row>
        <row r="19989">
          <cell r="B19989" t="str">
            <v>Hesionura</v>
          </cell>
        </row>
        <row r="19990">
          <cell r="B19990" t="str">
            <v>Hesionura australiensis</v>
          </cell>
        </row>
        <row r="19991">
          <cell r="B19991" t="str">
            <v>Hesionura coineaui</v>
          </cell>
        </row>
        <row r="19992">
          <cell r="B19992" t="str">
            <v>Hesionura coineaui difficilis</v>
          </cell>
        </row>
        <row r="19993">
          <cell r="B19993" t="str">
            <v>Hesperagrion</v>
          </cell>
        </row>
        <row r="19994">
          <cell r="B19994" t="str">
            <v>Hesperagrion heterodoxum</v>
          </cell>
        </row>
        <row r="19995">
          <cell r="B19995" t="str">
            <v>Hesperibalanus hesperius</v>
          </cell>
        </row>
        <row r="19996">
          <cell r="B19996" t="str">
            <v>Hesperibalanus hesperius hesperius</v>
          </cell>
        </row>
        <row r="19997">
          <cell r="B19997" t="str">
            <v>Hesperis matronalis</v>
          </cell>
        </row>
        <row r="19998">
          <cell r="B19998" t="str">
            <v>Hesperoconopa</v>
          </cell>
        </row>
        <row r="19999">
          <cell r="B19999" t="str">
            <v>Hesperoconopa dolichophallus</v>
          </cell>
        </row>
        <row r="20000">
          <cell r="B20000" t="str">
            <v>Hesperocorixa</v>
          </cell>
        </row>
        <row r="20001">
          <cell r="B20001" t="str">
            <v>Hesperocorixa atopodonta</v>
          </cell>
        </row>
        <row r="20002">
          <cell r="B20002" t="str">
            <v>Hesperocorixa kennicotti</v>
          </cell>
        </row>
        <row r="20003">
          <cell r="B20003" t="str">
            <v>Hesperocorixa laevigata</v>
          </cell>
        </row>
        <row r="20004">
          <cell r="B20004" t="str">
            <v>Hesperocorixa lobata</v>
          </cell>
        </row>
        <row r="20005">
          <cell r="B20005" t="str">
            <v>Hesperocorixa lucida</v>
          </cell>
        </row>
        <row r="20006">
          <cell r="B20006" t="str">
            <v>Hesperocorixa michiganensis</v>
          </cell>
        </row>
        <row r="20007">
          <cell r="B20007" t="str">
            <v>Hesperocorixa minor</v>
          </cell>
        </row>
        <row r="20008">
          <cell r="B20008" t="str">
            <v>Hesperocorixa minorella</v>
          </cell>
        </row>
        <row r="20009">
          <cell r="B20009" t="str">
            <v>Hesperocorixa nitida</v>
          </cell>
        </row>
        <row r="20010">
          <cell r="B20010" t="str">
            <v>Hesperocorixa obliqua</v>
          </cell>
        </row>
        <row r="20011">
          <cell r="B20011" t="str">
            <v>Hesperocorixa semilucida</v>
          </cell>
        </row>
        <row r="20012">
          <cell r="B20012" t="str">
            <v>Hesperocorixa vulgaris</v>
          </cell>
        </row>
        <row r="20013">
          <cell r="B20013" t="str">
            <v>Hesperodiaptomus</v>
          </cell>
        </row>
        <row r="20014">
          <cell r="B20014" t="str">
            <v>Hesperodiaptomus kenai</v>
          </cell>
        </row>
        <row r="20015">
          <cell r="B20015" t="str">
            <v>Hesperodiaptomus nevadensis</v>
          </cell>
        </row>
        <row r="20016">
          <cell r="B20016" t="str">
            <v>Hesperoleucus</v>
          </cell>
        </row>
        <row r="20017">
          <cell r="B20017" t="str">
            <v>Hesperoleucus symmetricus</v>
          </cell>
        </row>
        <row r="20018">
          <cell r="B20018" t="str">
            <v>Hesperonoe</v>
          </cell>
        </row>
        <row r="20019">
          <cell r="B20019" t="str">
            <v>Hesperonoe adventor</v>
          </cell>
        </row>
        <row r="20020">
          <cell r="B20020" t="str">
            <v>Hesperonoe complanata</v>
          </cell>
        </row>
        <row r="20021">
          <cell r="B20021" t="str">
            <v>Hesperonoe laevis</v>
          </cell>
        </row>
        <row r="20022">
          <cell r="B20022" t="str">
            <v>Hesperoperla</v>
          </cell>
        </row>
        <row r="20023">
          <cell r="B20023" t="str">
            <v>Hesperoperla hoguei</v>
          </cell>
        </row>
        <row r="20024">
          <cell r="B20024" t="str">
            <v>Hesperoperla pacifica</v>
          </cell>
        </row>
        <row r="20025">
          <cell r="B20025" t="str">
            <v>Hesperophylax</v>
          </cell>
        </row>
        <row r="20026">
          <cell r="B20026" t="str">
            <v>Hesperophylax consimilis</v>
          </cell>
        </row>
        <row r="20027">
          <cell r="B20027" t="str">
            <v>Hesperophylax designatus</v>
          </cell>
        </row>
        <row r="20028">
          <cell r="B20028" t="str">
            <v>Hesperophylax designatus/occidentalis</v>
          </cell>
        </row>
        <row r="20029">
          <cell r="B20029" t="str">
            <v>Hesperophylax magnus</v>
          </cell>
        </row>
        <row r="20030">
          <cell r="B20030" t="str">
            <v>Hesperophylax occidentalis</v>
          </cell>
        </row>
        <row r="20031">
          <cell r="B20031" t="str">
            <v>Hesperostipa spartea</v>
          </cell>
        </row>
        <row r="20032">
          <cell r="B20032" t="str">
            <v>Hetaerina</v>
          </cell>
        </row>
        <row r="20033">
          <cell r="B20033" t="str">
            <v>Hetaerina americana</v>
          </cell>
        </row>
        <row r="20034">
          <cell r="B20034" t="str">
            <v>Hetaerina titia</v>
          </cell>
        </row>
        <row r="20035">
          <cell r="B20035" t="str">
            <v>Hetaerina vulnerata</v>
          </cell>
        </row>
        <row r="20036">
          <cell r="B20036" t="str">
            <v>Heterandria</v>
          </cell>
        </row>
        <row r="20037">
          <cell r="B20037" t="str">
            <v>Heterandria bimaculata</v>
          </cell>
        </row>
        <row r="20038">
          <cell r="B20038" t="str">
            <v>Heterandria formosa</v>
          </cell>
        </row>
        <row r="20039">
          <cell r="B20039" t="str">
            <v>Heteranthera multiflora</v>
          </cell>
        </row>
        <row r="20040">
          <cell r="B20040" t="str">
            <v>Heteranthera reniformis</v>
          </cell>
        </row>
        <row r="20041">
          <cell r="B20041" t="str">
            <v>Heteraulacus polyedricus</v>
          </cell>
        </row>
        <row r="20042">
          <cell r="B20042" t="str">
            <v>Hetereleotris</v>
          </cell>
        </row>
        <row r="20043">
          <cell r="B20043" t="str">
            <v>Hetereleotris caminata</v>
          </cell>
        </row>
        <row r="20044">
          <cell r="B20044" t="str">
            <v>Hetereleotris tentaculata</v>
          </cell>
        </row>
        <row r="20045">
          <cell r="B20045" t="str">
            <v>Hetereleotris zanzibarensis</v>
          </cell>
        </row>
        <row r="20046">
          <cell r="B20046" t="str">
            <v>Heterelmis</v>
          </cell>
        </row>
        <row r="20047">
          <cell r="B20047" t="str">
            <v>Heterelmis glabra</v>
          </cell>
        </row>
        <row r="20048">
          <cell r="B20048" t="str">
            <v>Heterelmis obesa</v>
          </cell>
        </row>
        <row r="20049">
          <cell r="B20049" t="str">
            <v>Heterelmis vulnerata</v>
          </cell>
        </row>
        <row r="20050">
          <cell r="B20050" t="str">
            <v>Heterenchelyidae</v>
          </cell>
        </row>
        <row r="20051">
          <cell r="B20051" t="str">
            <v>Heterlimnius</v>
          </cell>
        </row>
        <row r="20052">
          <cell r="B20052" t="str">
            <v>Heterlimnius corpulentus</v>
          </cell>
        </row>
        <row r="20053">
          <cell r="B20053" t="str">
            <v>Heterlimnius koebelei</v>
          </cell>
        </row>
        <row r="20054">
          <cell r="B20054" t="str">
            <v>Heterocapsa</v>
          </cell>
        </row>
        <row r="20055">
          <cell r="B20055" t="str">
            <v>Heterocapsa triquetra</v>
          </cell>
        </row>
        <row r="20056">
          <cell r="B20056" t="str">
            <v>Heterocentrotus</v>
          </cell>
        </row>
        <row r="20057">
          <cell r="B20057" t="str">
            <v>Heterocentrotus mammillatus</v>
          </cell>
        </row>
        <row r="20058">
          <cell r="B20058" t="str">
            <v>Heteroceridae</v>
          </cell>
        </row>
        <row r="20059">
          <cell r="B20059" t="str">
            <v>Heterochaetodon***retired***use Chaetodon</v>
          </cell>
        </row>
        <row r="20060">
          <cell r="B20060" t="str">
            <v>Heterochoerops viridis***retired***use Achoerodus viridis</v>
          </cell>
        </row>
        <row r="20061">
          <cell r="B20061" t="str">
            <v>Heterochoerops***retired***use Achoerodus</v>
          </cell>
        </row>
        <row r="20062">
          <cell r="B20062" t="str">
            <v>Heterochromis multidens</v>
          </cell>
        </row>
        <row r="20063">
          <cell r="B20063" t="str">
            <v>Heteroclinus</v>
          </cell>
        </row>
        <row r="20064">
          <cell r="B20064" t="str">
            <v>Heteroclinus nasutus</v>
          </cell>
        </row>
        <row r="20065">
          <cell r="B20065" t="str">
            <v>Heteroclinus roseus</v>
          </cell>
        </row>
        <row r="20066">
          <cell r="B20066" t="str">
            <v>Heterocloeon</v>
          </cell>
        </row>
        <row r="20067">
          <cell r="B20067" t="str">
            <v>Heterocloeon amplum</v>
          </cell>
        </row>
        <row r="20068">
          <cell r="B20068" t="str">
            <v>Heterocloeon berneri</v>
          </cell>
        </row>
        <row r="20069">
          <cell r="B20069" t="str">
            <v>Heterocloeon curiosum</v>
          </cell>
        </row>
        <row r="20070">
          <cell r="B20070" t="str">
            <v>Heterocloeon frivolum</v>
          </cell>
        </row>
        <row r="20071">
          <cell r="B20071" t="str">
            <v>Heterocloeon petersi</v>
          </cell>
        </row>
        <row r="20072">
          <cell r="B20072" t="str">
            <v>Heterocodon rariflorum***retired***use Heterocodon rariflorus</v>
          </cell>
        </row>
        <row r="20073">
          <cell r="B20073" t="str">
            <v>Heterocodon rariflorus</v>
          </cell>
        </row>
        <row r="20074">
          <cell r="B20074" t="str">
            <v>Heteroconger</v>
          </cell>
        </row>
        <row r="20075">
          <cell r="B20075" t="str">
            <v>Heteroconger hassi</v>
          </cell>
        </row>
        <row r="20076">
          <cell r="B20076" t="str">
            <v>Heteroconger longissimus</v>
          </cell>
        </row>
        <row r="20077">
          <cell r="B20077" t="str">
            <v>Heteroconger luteolus</v>
          </cell>
        </row>
        <row r="20078">
          <cell r="B20078" t="str">
            <v>Heterocope septentrionalis</v>
          </cell>
        </row>
        <row r="20079">
          <cell r="B20079" t="str">
            <v>Heterocrypta</v>
          </cell>
        </row>
        <row r="20080">
          <cell r="B20080" t="str">
            <v>Heterocrypta granulata</v>
          </cell>
        </row>
        <row r="20081">
          <cell r="B20081" t="str">
            <v>Heterocrypta occidentalis</v>
          </cell>
        </row>
        <row r="20082">
          <cell r="B20082" t="str">
            <v>Heterodonax pacificus</v>
          </cell>
        </row>
        <row r="20083">
          <cell r="B20083" t="str">
            <v>Heterodontidae</v>
          </cell>
        </row>
        <row r="20084">
          <cell r="B20084" t="str">
            <v>Heterodontiformes</v>
          </cell>
        </row>
        <row r="20085">
          <cell r="B20085" t="str">
            <v>Heterodontus</v>
          </cell>
        </row>
        <row r="20086">
          <cell r="B20086" t="str">
            <v>Heterodontus francisci</v>
          </cell>
        </row>
        <row r="20087">
          <cell r="B20087" t="str">
            <v>Heterodontus galeatus</v>
          </cell>
        </row>
        <row r="20088">
          <cell r="B20088" t="str">
            <v>Heterodontus japonicus</v>
          </cell>
        </row>
        <row r="20089">
          <cell r="B20089" t="str">
            <v>Heterodontus mexicanus</v>
          </cell>
        </row>
        <row r="20090">
          <cell r="B20090" t="str">
            <v>Heterodontus portusjacksoni</v>
          </cell>
        </row>
        <row r="20091">
          <cell r="B20091" t="str">
            <v>Heterodontus quoyi</v>
          </cell>
        </row>
        <row r="20092">
          <cell r="B20092" t="str">
            <v>Heterodontus ramalheira</v>
          </cell>
        </row>
        <row r="20093">
          <cell r="B20093" t="str">
            <v>Heterodontus zebra</v>
          </cell>
        </row>
        <row r="20094">
          <cell r="B20094" t="str">
            <v>Heterodrilus</v>
          </cell>
        </row>
        <row r="20095">
          <cell r="B20095" t="str">
            <v>Heterogaleus ghardaguensis***retired***use Hemipristis elongatus</v>
          </cell>
        </row>
        <row r="20096">
          <cell r="B20096" t="str">
            <v>Heterogaleus ghardaqensis***retired***use Hemipristis elongatus</v>
          </cell>
        </row>
        <row r="20097">
          <cell r="B20097" t="str">
            <v>Heterogaleus***retired***use Hemipristis</v>
          </cell>
        </row>
        <row r="20098">
          <cell r="B20098" t="str">
            <v>Heterogloea</v>
          </cell>
        </row>
        <row r="20099">
          <cell r="B20099" t="str">
            <v>Heterogorgia tortuosa</v>
          </cell>
        </row>
        <row r="20100">
          <cell r="B20100" t="str">
            <v>Heterogramma borellii***retired***use Apistogramma borellii</v>
          </cell>
        </row>
        <row r="20101">
          <cell r="B20101" t="str">
            <v>Heterogramma steindachneri***retired***use Apistogramma steindachneri</v>
          </cell>
        </row>
        <row r="20102">
          <cell r="B20102" t="str">
            <v>Heterogyna</v>
          </cell>
        </row>
        <row r="20103">
          <cell r="B20103" t="str">
            <v>Heterokonta</v>
          </cell>
        </row>
        <row r="20104">
          <cell r="B20104" t="str">
            <v>Heterokontophyta</v>
          </cell>
        </row>
        <row r="20105">
          <cell r="B20105" t="str">
            <v>Heteroleibleinia</v>
          </cell>
        </row>
        <row r="20106">
          <cell r="B20106" t="str">
            <v>Heteroleibleinia chaetomorphae</v>
          </cell>
        </row>
        <row r="20107">
          <cell r="B20107" t="str">
            <v>Heteroleibleinia gardneri</v>
          </cell>
        </row>
        <row r="20108">
          <cell r="B20108" t="str">
            <v>Heteroleibleinia infixa</v>
          </cell>
        </row>
        <row r="20109">
          <cell r="B20109" t="str">
            <v>Heteroleibleinia kossinskajae</v>
          </cell>
        </row>
        <row r="20110">
          <cell r="B20110" t="str">
            <v>Heteroleibleinia kuetzingii</v>
          </cell>
        </row>
        <row r="20111">
          <cell r="B20111" t="str">
            <v>Heteroleibleinia mesotricha</v>
          </cell>
        </row>
        <row r="20112">
          <cell r="B20112" t="str">
            <v>Heteroleibleinia pusilla</v>
          </cell>
        </row>
        <row r="20113">
          <cell r="B20113" t="str">
            <v>Heteroleibleinioideae</v>
          </cell>
        </row>
        <row r="20114">
          <cell r="B20114" t="str">
            <v>Heterolepadella ehrenbergi</v>
          </cell>
        </row>
        <row r="20115">
          <cell r="B20115" t="str">
            <v>Heteromastus</v>
          </cell>
        </row>
        <row r="20116">
          <cell r="B20116" t="str">
            <v>Heteromastus filiformis</v>
          </cell>
        </row>
        <row r="20117">
          <cell r="B20117" t="str">
            <v>Heteromastus filobranchus</v>
          </cell>
        </row>
        <row r="20118">
          <cell r="B20118" t="str">
            <v>Heteromeyenia</v>
          </cell>
        </row>
        <row r="20119">
          <cell r="B20119" t="str">
            <v>Heteromeyenia tubisperma</v>
          </cell>
        </row>
        <row r="20120">
          <cell r="B20120" t="str">
            <v>Heteromycteris</v>
          </cell>
        </row>
        <row r="20121">
          <cell r="B20121" t="str">
            <v>Heteromycteris capensis</v>
          </cell>
        </row>
        <row r="20122">
          <cell r="B20122" t="str">
            <v>Heteromycteris hartzfeldii</v>
          </cell>
        </row>
        <row r="20123">
          <cell r="B20123" t="str">
            <v>Heteromycteris japonicus</v>
          </cell>
        </row>
        <row r="20124">
          <cell r="B20124" t="str">
            <v>Heteromycteris matsubarai</v>
          </cell>
        </row>
        <row r="20125">
          <cell r="B20125" t="str">
            <v>Heteromycteris oculus</v>
          </cell>
        </row>
        <row r="20126">
          <cell r="B20126" t="str">
            <v>Heteromycteris proboscideus</v>
          </cell>
        </row>
        <row r="20127">
          <cell r="B20127" t="str">
            <v>Heteromyia</v>
          </cell>
        </row>
        <row r="20128">
          <cell r="B20128" t="str">
            <v>Heteromysis</v>
          </cell>
        </row>
        <row r="20129">
          <cell r="B20129" t="str">
            <v>Heteromysis formosa</v>
          </cell>
        </row>
        <row r="20130">
          <cell r="B20130" t="str">
            <v>Heteromysis odontops</v>
          </cell>
        </row>
        <row r="20131">
          <cell r="B20131" t="str">
            <v>Heteronarce</v>
          </cell>
        </row>
        <row r="20132">
          <cell r="B20132" t="str">
            <v>Heteronarce garmani</v>
          </cell>
        </row>
        <row r="20133">
          <cell r="B20133" t="str">
            <v>Heteronarce mollis</v>
          </cell>
        </row>
        <row r="20134">
          <cell r="B20134" t="str">
            <v>Heteronema (Paranemataceae)</v>
          </cell>
        </row>
        <row r="20135">
          <cell r="B20135" t="str">
            <v>Heteronema (Spongiidae)</v>
          </cell>
        </row>
        <row r="20136">
          <cell r="B20136" t="str">
            <v>Heteronemertea</v>
          </cell>
        </row>
        <row r="20137">
          <cell r="B20137" t="str">
            <v>Heterophallus***retired***use Gambusia</v>
          </cell>
        </row>
        <row r="20138">
          <cell r="B20138" t="str">
            <v>Heterophotus</v>
          </cell>
        </row>
        <row r="20139">
          <cell r="B20139" t="str">
            <v>Heterophotus ophistoma</v>
          </cell>
        </row>
        <row r="20140">
          <cell r="B20140" t="str">
            <v>Heterophoxus</v>
          </cell>
        </row>
        <row r="20141">
          <cell r="B20141" t="str">
            <v>Heterophoxus affinis</v>
          </cell>
        </row>
        <row r="20142">
          <cell r="B20142" t="str">
            <v>Heterophoxus conlanae</v>
          </cell>
        </row>
        <row r="20143">
          <cell r="B20143" t="str">
            <v>Heterophoxus ellisi</v>
          </cell>
        </row>
        <row r="20144">
          <cell r="B20144" t="str">
            <v>Heterophoxus oculatus</v>
          </cell>
        </row>
        <row r="20145">
          <cell r="B20145" t="str">
            <v>Heteroplectron</v>
          </cell>
        </row>
        <row r="20146">
          <cell r="B20146" t="str">
            <v>Heteroplectron americanum</v>
          </cell>
        </row>
        <row r="20147">
          <cell r="B20147" t="str">
            <v>Heteroplectron californicum</v>
          </cell>
        </row>
        <row r="20148">
          <cell r="B20148" t="str">
            <v>Heteropneustes</v>
          </cell>
        </row>
        <row r="20149">
          <cell r="B20149" t="str">
            <v>Heteropneustes fossilis</v>
          </cell>
        </row>
        <row r="20150">
          <cell r="B20150" t="str">
            <v>Heteropneustes microps</v>
          </cell>
        </row>
        <row r="20151">
          <cell r="B20151" t="str">
            <v>Heteropneustidae</v>
          </cell>
        </row>
        <row r="20152">
          <cell r="B20152" t="str">
            <v>Heteropodarke</v>
          </cell>
        </row>
        <row r="20153">
          <cell r="B20153" t="str">
            <v>Heteropodarke formalis</v>
          </cell>
        </row>
        <row r="20154">
          <cell r="B20154" t="str">
            <v>Heteropodarke heteromorpha</v>
          </cell>
        </row>
        <row r="20155">
          <cell r="B20155" t="str">
            <v>Heteropodarke lyonsi</v>
          </cell>
        </row>
        <row r="20156">
          <cell r="B20156" t="str">
            <v>Heteropogon (Poaceae)</v>
          </cell>
        </row>
        <row r="20157">
          <cell r="B20157" t="str">
            <v>Heteropogon (Stenopogonini)</v>
          </cell>
        </row>
        <row r="20158">
          <cell r="B20158" t="str">
            <v>Heteropora pacifica</v>
          </cell>
        </row>
        <row r="20159">
          <cell r="B20159" t="str">
            <v>Heteropriacanthus cruentatus</v>
          </cell>
        </row>
        <row r="20160">
          <cell r="B20160" t="str">
            <v>Heteroptera</v>
          </cell>
        </row>
        <row r="20161">
          <cell r="B20161" t="str">
            <v>Heteropyge***retired***use Pomacanthus</v>
          </cell>
        </row>
        <row r="20162">
          <cell r="B20162" t="str">
            <v>Heteroscarus castelnaui***retired***use Odax acroptilus</v>
          </cell>
        </row>
        <row r="20163">
          <cell r="B20163" t="str">
            <v>Heteroscarus elegans***retired***use Odax acroptilus</v>
          </cell>
        </row>
        <row r="20164">
          <cell r="B20164" t="str">
            <v>Heteroscarus filamentosus***retired***use Odax acroptilus</v>
          </cell>
        </row>
        <row r="20165">
          <cell r="B20165" t="str">
            <v>Heteroscarus macleayi***retired***use Odax acroptilus</v>
          </cell>
        </row>
        <row r="20166">
          <cell r="B20166" t="str">
            <v>Heteroscarus modestus***retired***use Odax acroptilus</v>
          </cell>
        </row>
        <row r="20167">
          <cell r="B20167" t="str">
            <v>Heteroscarus tenuiceps***retired***use Odax acroptilus</v>
          </cell>
        </row>
        <row r="20168">
          <cell r="B20168" t="str">
            <v>Heteroscarus***retired***use Odax</v>
          </cell>
        </row>
        <row r="20169">
          <cell r="B20169" t="str">
            <v>Heteroscyllium</v>
          </cell>
        </row>
        <row r="20170">
          <cell r="B20170" t="str">
            <v>Heteroscyllium colcloughi</v>
          </cell>
        </row>
        <row r="20171">
          <cell r="B20171" t="str">
            <v>Heteroscymnoides</v>
          </cell>
        </row>
        <row r="20172">
          <cell r="B20172" t="str">
            <v>Heteroscymnoides marleyi</v>
          </cell>
        </row>
        <row r="20173">
          <cell r="B20173" t="str">
            <v>Heteroscymnus longus***retired***use Somniosus longus</v>
          </cell>
        </row>
        <row r="20174">
          <cell r="B20174" t="str">
            <v>Heteroscymnus***retired***use Somniosus</v>
          </cell>
        </row>
        <row r="20175">
          <cell r="B20175" t="str">
            <v>Heteroserolis carinata</v>
          </cell>
        </row>
        <row r="20176">
          <cell r="B20176" t="str">
            <v>Heterosigma akashiwo</v>
          </cell>
        </row>
        <row r="20177">
          <cell r="B20177" t="str">
            <v>Heterospio catalinensis</v>
          </cell>
        </row>
        <row r="20178">
          <cell r="B20178" t="str">
            <v>Heterosternuta</v>
          </cell>
        </row>
        <row r="20179">
          <cell r="B20179" t="str">
            <v>Heterosternuta diversicornis</v>
          </cell>
        </row>
        <row r="20180">
          <cell r="B20180" t="str">
            <v>Heterosternuta pulcher</v>
          </cell>
        </row>
        <row r="20181">
          <cell r="B20181" t="str">
            <v>Heterosternuta pulchra</v>
          </cell>
        </row>
        <row r="20182">
          <cell r="B20182" t="str">
            <v>Heterosternuta wickhami</v>
          </cell>
        </row>
        <row r="20183">
          <cell r="B20183" t="str">
            <v>Heterostichus</v>
          </cell>
        </row>
        <row r="20184">
          <cell r="B20184" t="str">
            <v>Heterostichus rostratus</v>
          </cell>
        </row>
        <row r="20185">
          <cell r="B20185" t="str">
            <v>Heterotanytarsus</v>
          </cell>
        </row>
        <row r="20186">
          <cell r="B20186" t="str">
            <v>Heterotheca subaxillaris</v>
          </cell>
        </row>
        <row r="20187">
          <cell r="B20187" t="str">
            <v>Heterotheca villosa</v>
          </cell>
        </row>
        <row r="20188">
          <cell r="B20188" t="str">
            <v>Heterotis (Heterotidinae)</v>
          </cell>
        </row>
        <row r="20189">
          <cell r="B20189" t="str">
            <v>Heterotis (Melastomataceae)</v>
          </cell>
        </row>
        <row r="20190">
          <cell r="B20190" t="str">
            <v>Heterotis niloticus</v>
          </cell>
        </row>
        <row r="20191">
          <cell r="B20191" t="str">
            <v>Heterotrichina</v>
          </cell>
        </row>
        <row r="20192">
          <cell r="B20192" t="str">
            <v>Heterotrissocladius</v>
          </cell>
        </row>
        <row r="20193">
          <cell r="B20193" t="str">
            <v>Heterotrissocladius hirtapex</v>
          </cell>
        </row>
        <row r="20194">
          <cell r="B20194" t="str">
            <v>Heterotrissocladius marcidus</v>
          </cell>
        </row>
        <row r="20195">
          <cell r="B20195" t="str">
            <v>Heterotrissocladius marcidus group</v>
          </cell>
        </row>
        <row r="20196">
          <cell r="B20196" t="str">
            <v>Heterotrissocladius subpilosus</v>
          </cell>
        </row>
        <row r="20197">
          <cell r="B20197" t="str">
            <v>Heterotrissocladius subpilosus group</v>
          </cell>
        </row>
        <row r="20198">
          <cell r="B20198" t="str">
            <v>Heuchera</v>
          </cell>
        </row>
        <row r="20199">
          <cell r="B20199" t="str">
            <v>Hexacorallia</v>
          </cell>
        </row>
        <row r="20200">
          <cell r="B20200" t="str">
            <v>Hexactinellida</v>
          </cell>
        </row>
        <row r="20201">
          <cell r="B20201" t="str">
            <v>Hexacylloepus</v>
          </cell>
        </row>
        <row r="20202">
          <cell r="B20202" t="str">
            <v>Hexacylloepus apicalis</v>
          </cell>
        </row>
        <row r="20203">
          <cell r="B20203" t="str">
            <v>Hexacylloepus ferrugineus</v>
          </cell>
        </row>
        <row r="20204">
          <cell r="B20204" t="str">
            <v>Hexagenia</v>
          </cell>
        </row>
        <row r="20205">
          <cell r="B20205" t="str">
            <v>Hexagenia atrocaudata</v>
          </cell>
        </row>
        <row r="20206">
          <cell r="B20206" t="str">
            <v>Hexagenia bilineata</v>
          </cell>
        </row>
        <row r="20207">
          <cell r="B20207" t="str">
            <v>Hexagenia limbata</v>
          </cell>
        </row>
        <row r="20208">
          <cell r="B20208" t="str">
            <v>Hexagenia orlando</v>
          </cell>
        </row>
        <row r="20209">
          <cell r="B20209" t="str">
            <v>Hexagenia rigida</v>
          </cell>
        </row>
        <row r="20210">
          <cell r="B20210" t="str">
            <v>Hexagrammidae</v>
          </cell>
        </row>
        <row r="20211">
          <cell r="B20211" t="str">
            <v>Hexagrammoidei</v>
          </cell>
        </row>
        <row r="20212">
          <cell r="B20212" t="str">
            <v>Hexagrammos</v>
          </cell>
        </row>
        <row r="20213">
          <cell r="B20213" t="str">
            <v>Hexagrammos decagrammus</v>
          </cell>
        </row>
        <row r="20214">
          <cell r="B20214" t="str">
            <v>Hexagrammos lagocephalus</v>
          </cell>
        </row>
        <row r="20215">
          <cell r="B20215" t="str">
            <v>Hexagrammos octogrammus</v>
          </cell>
        </row>
        <row r="20216">
          <cell r="B20216" t="str">
            <v>Hexagrammos stelleri</v>
          </cell>
        </row>
        <row r="20217">
          <cell r="B20217" t="str">
            <v>Hexagrammos superciliosus***retired***use Hexagrammos lagocephalus</v>
          </cell>
        </row>
        <row r="20218">
          <cell r="B20218" t="str">
            <v>Hexanchias***retired***use Hexanchus</v>
          </cell>
        </row>
        <row r="20219">
          <cell r="B20219" t="str">
            <v>Hexanchidae</v>
          </cell>
        </row>
        <row r="20220">
          <cell r="B20220" t="str">
            <v>Hexanchiformes</v>
          </cell>
        </row>
        <row r="20221">
          <cell r="B20221" t="str">
            <v>Hexanchus</v>
          </cell>
        </row>
        <row r="20222">
          <cell r="B20222" t="str">
            <v>Hexanchus corinus***retired***use Hexanchus griseus</v>
          </cell>
        </row>
        <row r="20223">
          <cell r="B20223" t="str">
            <v>Hexanchus griseus</v>
          </cell>
        </row>
        <row r="20224">
          <cell r="B20224" t="str">
            <v>Hexanchus griseus australis***retired***use Hexanchus griseus</v>
          </cell>
        </row>
        <row r="20225">
          <cell r="B20225" t="str">
            <v>Hexanchus griseus nakamurai***retired***use Hexanchus nakamurai</v>
          </cell>
        </row>
        <row r="20226">
          <cell r="B20226" t="str">
            <v>Hexanchus nakamurai</v>
          </cell>
        </row>
        <row r="20227">
          <cell r="B20227" t="str">
            <v>Hexanchus vitulus***retired***use Hexanchus nakamurai</v>
          </cell>
        </row>
        <row r="20228">
          <cell r="B20228" t="str">
            <v>Hexancus***retired***use Hexanchus</v>
          </cell>
        </row>
        <row r="20229">
          <cell r="B20229" t="str">
            <v>Hexapanopeus</v>
          </cell>
        </row>
        <row r="20230">
          <cell r="B20230" t="str">
            <v>Hexapanopeus angustifrons</v>
          </cell>
        </row>
        <row r="20231">
          <cell r="B20231" t="str">
            <v>Hexapanopeus lobipes</v>
          </cell>
        </row>
        <row r="20232">
          <cell r="B20232" t="str">
            <v>Hexapleomera robusta</v>
          </cell>
        </row>
        <row r="20233">
          <cell r="B20233" t="str">
            <v>Hexarthra</v>
          </cell>
        </row>
        <row r="20234">
          <cell r="B20234" t="str">
            <v>Hexarthra fennica</v>
          </cell>
        </row>
        <row r="20235">
          <cell r="B20235" t="str">
            <v>Hexarthra intermedia</v>
          </cell>
        </row>
        <row r="20236">
          <cell r="B20236" t="str">
            <v>Hexarthra jenkinae</v>
          </cell>
        </row>
        <row r="20237">
          <cell r="B20237" t="str">
            <v>Hexarthra mira</v>
          </cell>
        </row>
        <row r="20238">
          <cell r="B20238" t="str">
            <v>Hexarthra polydonta</v>
          </cell>
        </row>
        <row r="20239">
          <cell r="B20239" t="str">
            <v>Hexastylis arifolia</v>
          </cell>
        </row>
        <row r="20240">
          <cell r="B20240" t="str">
            <v>Hexastylis shuttleworthii</v>
          </cell>
        </row>
        <row r="20241">
          <cell r="B20241" t="str">
            <v>Hexatoma</v>
          </cell>
        </row>
        <row r="20242">
          <cell r="B20242" t="str">
            <v>Hexatoma cinerea</v>
          </cell>
        </row>
        <row r="20243">
          <cell r="B20243" t="str">
            <v>Hexatoma fultonensis</v>
          </cell>
        </row>
        <row r="20244">
          <cell r="B20244" t="str">
            <v>Hexatoma spinosa</v>
          </cell>
        </row>
        <row r="20245">
          <cell r="B20245" t="str">
            <v>Hexatrematobatis longirostrum***retired***use Hexatrygon bickelli</v>
          </cell>
        </row>
        <row r="20246">
          <cell r="B20246" t="str">
            <v>Hexatrematobatis***retired***use Hexatrygon</v>
          </cell>
        </row>
        <row r="20247">
          <cell r="B20247" t="str">
            <v>Hexatrygon</v>
          </cell>
        </row>
        <row r="20248">
          <cell r="B20248" t="str">
            <v>Hexatrygon bickelli</v>
          </cell>
        </row>
        <row r="20249">
          <cell r="B20249" t="str">
            <v>Hexatrygon longirostra***retired***use Hexatrygon bickelli</v>
          </cell>
        </row>
        <row r="20250">
          <cell r="B20250" t="str">
            <v>Hexatrygonidae</v>
          </cell>
        </row>
        <row r="20251">
          <cell r="B20251" t="str">
            <v>Hiatella</v>
          </cell>
        </row>
        <row r="20252">
          <cell r="B20252" t="str">
            <v>Hiatella arctica</v>
          </cell>
        </row>
        <row r="20253">
          <cell r="B20253" t="str">
            <v>Hiatellidae</v>
          </cell>
        </row>
        <row r="20254">
          <cell r="B20254" t="str">
            <v>Hiatula gardeniana***retired***use Tautoga onitis</v>
          </cell>
        </row>
        <row r="20255">
          <cell r="B20255" t="str">
            <v>Hiatula***retired***use Tautoga</v>
          </cell>
        </row>
        <row r="20256">
          <cell r="B20256" t="str">
            <v>Hibberdia magna</v>
          </cell>
        </row>
        <row r="20257">
          <cell r="B20257" t="str">
            <v>Hibiscus</v>
          </cell>
        </row>
        <row r="20258">
          <cell r="B20258" t="str">
            <v>Hibiscus grandiflorus</v>
          </cell>
        </row>
        <row r="20259">
          <cell r="B20259" t="str">
            <v>Hibiscus laevis</v>
          </cell>
        </row>
        <row r="20260">
          <cell r="B20260" t="str">
            <v>Hibiscus lasiocarpos***retired***use Hibiscus moscheutos ssp. lasiocarpos</v>
          </cell>
        </row>
        <row r="20261">
          <cell r="B20261" t="str">
            <v>Hibiscus moscheutos</v>
          </cell>
        </row>
        <row r="20262">
          <cell r="B20262" t="str">
            <v>Hibiscus moscheutos ssp. lasiocarpos</v>
          </cell>
        </row>
        <row r="20263">
          <cell r="B20263" t="str">
            <v>Hieracium</v>
          </cell>
        </row>
        <row r="20264">
          <cell r="B20264" t="str">
            <v>Hieracium albiflorum</v>
          </cell>
        </row>
        <row r="20265">
          <cell r="B20265" t="str">
            <v>Hieracium aurantiacum</v>
          </cell>
        </row>
        <row r="20266">
          <cell r="B20266" t="str">
            <v>Hieracium caespitosum</v>
          </cell>
        </row>
        <row r="20267">
          <cell r="B20267" t="str">
            <v>Hieracium cynoglossoides***retired***use Hieracium scouleri</v>
          </cell>
        </row>
        <row r="20268">
          <cell r="B20268" t="str">
            <v>Hieracium lachenalii***retired***use Hieracium vulgatum</v>
          </cell>
        </row>
        <row r="20269">
          <cell r="B20269" t="str">
            <v>Hieracium pilosella</v>
          </cell>
        </row>
        <row r="20270">
          <cell r="B20270" t="str">
            <v>Hieracium scabrum</v>
          </cell>
        </row>
        <row r="20271">
          <cell r="B20271" t="str">
            <v>Hieracium scouleri</v>
          </cell>
        </row>
        <row r="20272">
          <cell r="B20272" t="str">
            <v>Hieracium scouleri var. albertinum***retired***use Hieracium scouleri</v>
          </cell>
        </row>
        <row r="20273">
          <cell r="B20273" t="str">
            <v>Hieracium vulgatum</v>
          </cell>
        </row>
        <row r="20274">
          <cell r="B20274" t="str">
            <v>Hierochloe hirta ssp. arctica***retired***use Anthoxanthum hirtum ssp. arcticum</v>
          </cell>
        </row>
        <row r="20275">
          <cell r="B20275" t="str">
            <v>Hierochloe hirta***retired***use Anthoxanthum hirtum</v>
          </cell>
        </row>
        <row r="20276">
          <cell r="B20276" t="str">
            <v>Hierochloe pauciflora***retired***use Anthoxanthum arcticum</v>
          </cell>
        </row>
        <row r="20277">
          <cell r="B20277" t="str">
            <v>Hierops crockeri***retired***use Protomyctophum crockeri</v>
          </cell>
        </row>
        <row r="20278">
          <cell r="B20278" t="str">
            <v>Hierops thompsoni***retired***use Protomyctophum thompsoni</v>
          </cell>
        </row>
        <row r="20279">
          <cell r="B20279" t="str">
            <v>Hilara</v>
          </cell>
        </row>
        <row r="20280">
          <cell r="B20280" t="str">
            <v>Hildebrandia flava***retired***use Rhynchoconger flavus</v>
          </cell>
        </row>
        <row r="20281">
          <cell r="B20281" t="str">
            <v>Hildebrandia gracilior***retired***use Rhynchoconger gracilior</v>
          </cell>
        </row>
        <row r="20282">
          <cell r="B20282" t="str">
            <v>Hildenbrandia</v>
          </cell>
        </row>
        <row r="20283">
          <cell r="B20283" t="str">
            <v>Hillia (Rubiaceae)</v>
          </cell>
        </row>
        <row r="20284">
          <cell r="B20284" t="str">
            <v>Hillia (Xylenini)</v>
          </cell>
        </row>
        <row r="20285">
          <cell r="B20285" t="str">
            <v>Hilsa</v>
          </cell>
        </row>
        <row r="20286">
          <cell r="B20286" t="str">
            <v>Hilsa ilisha***retired***use Tenualosa ilisha</v>
          </cell>
        </row>
        <row r="20287">
          <cell r="B20287" t="str">
            <v>Hilsa kelee</v>
          </cell>
        </row>
        <row r="20288">
          <cell r="B20288" t="str">
            <v>Himalopsyche</v>
          </cell>
        </row>
        <row r="20289">
          <cell r="B20289" t="str">
            <v>Himalopsyche phryganea</v>
          </cell>
        </row>
        <row r="20290">
          <cell r="B20290" t="str">
            <v>Himantolophidae</v>
          </cell>
        </row>
        <row r="20291">
          <cell r="B20291" t="str">
            <v>Himantolophus</v>
          </cell>
        </row>
        <row r="20292">
          <cell r="B20292" t="str">
            <v>Himantolophus albinares</v>
          </cell>
        </row>
        <row r="20293">
          <cell r="B20293" t="str">
            <v>Himantolophus groenlandicus</v>
          </cell>
        </row>
        <row r="20294">
          <cell r="B20294" t="str">
            <v>Himantolophus mauli</v>
          </cell>
        </row>
        <row r="20295">
          <cell r="B20295" t="str">
            <v>Himantolophus melanolophus</v>
          </cell>
        </row>
        <row r="20296">
          <cell r="B20296" t="str">
            <v>Himantolophus multifurcatus</v>
          </cell>
        </row>
        <row r="20297">
          <cell r="B20297" t="str">
            <v>Himantolophus paucifilosus</v>
          </cell>
        </row>
        <row r="20298">
          <cell r="B20298" t="str">
            <v>Himantopus mexicanus</v>
          </cell>
        </row>
        <row r="20299">
          <cell r="B20299" t="str">
            <v>Himantura</v>
          </cell>
        </row>
        <row r="20300">
          <cell r="B20300" t="str">
            <v>Himantura bleekeri</v>
          </cell>
        </row>
        <row r="20301">
          <cell r="B20301" t="str">
            <v>Himantura chaophraya</v>
          </cell>
        </row>
        <row r="20302">
          <cell r="B20302" t="str">
            <v>Himantura draco***retired***use Himantura jenkinsii</v>
          </cell>
        </row>
        <row r="20303">
          <cell r="B20303" t="str">
            <v>Himantura fai</v>
          </cell>
        </row>
        <row r="20304">
          <cell r="B20304" t="str">
            <v>Himantura fava</v>
          </cell>
        </row>
        <row r="20305">
          <cell r="B20305" t="str">
            <v>Himantura fluviatilis</v>
          </cell>
        </row>
        <row r="20306">
          <cell r="B20306" t="str">
            <v>Himantura gerrardi</v>
          </cell>
        </row>
        <row r="20307">
          <cell r="B20307" t="str">
            <v>Himantura granulata</v>
          </cell>
        </row>
        <row r="20308">
          <cell r="B20308" t="str">
            <v>Himantura imbricata</v>
          </cell>
        </row>
        <row r="20309">
          <cell r="B20309" t="str">
            <v>Himantura jenkinsii</v>
          </cell>
        </row>
        <row r="20310">
          <cell r="B20310" t="str">
            <v>Himantura krempfi</v>
          </cell>
        </row>
        <row r="20311">
          <cell r="B20311" t="str">
            <v>Himantura marginata</v>
          </cell>
        </row>
        <row r="20312">
          <cell r="B20312" t="str">
            <v>Himantura pacifica</v>
          </cell>
        </row>
        <row r="20313">
          <cell r="B20313" t="str">
            <v>Himantura schmardae</v>
          </cell>
        </row>
        <row r="20314">
          <cell r="B20314" t="str">
            <v>Himantura signifer</v>
          </cell>
        </row>
        <row r="20315">
          <cell r="B20315" t="str">
            <v>Himantura uarnak</v>
          </cell>
        </row>
        <row r="20316">
          <cell r="B20316" t="str">
            <v>Himantura undulata</v>
          </cell>
        </row>
        <row r="20317">
          <cell r="B20317" t="str">
            <v>Hime***retired***use Aulopus</v>
          </cell>
        </row>
        <row r="20318">
          <cell r="B20318" t="str">
            <v>Hinalea***retired***use Stethojulis</v>
          </cell>
        </row>
        <row r="20319">
          <cell r="B20319" t="str">
            <v>Hincksina</v>
          </cell>
        </row>
        <row r="20320">
          <cell r="B20320" t="str">
            <v>Hindakia tetrachotoma</v>
          </cell>
        </row>
        <row r="20321">
          <cell r="B20321" t="str">
            <v>Hinemoa indica</v>
          </cell>
        </row>
        <row r="20322">
          <cell r="B20322" t="str">
            <v>Hintonia</v>
          </cell>
        </row>
        <row r="20323">
          <cell r="B20323" t="str">
            <v>Hintonia candens</v>
          </cell>
        </row>
        <row r="20324">
          <cell r="B20324" t="str">
            <v>Hiodon</v>
          </cell>
        </row>
        <row r="20325">
          <cell r="B20325" t="str">
            <v>Hiodon alosoides</v>
          </cell>
        </row>
        <row r="20326">
          <cell r="B20326" t="str">
            <v>Hiodon selenops***retired***use Hiodon tergisus</v>
          </cell>
        </row>
        <row r="20327">
          <cell r="B20327" t="str">
            <v>Hiodon tergisus</v>
          </cell>
        </row>
        <row r="20328">
          <cell r="B20328" t="str">
            <v>Hiodontidae</v>
          </cell>
        </row>
        <row r="20329">
          <cell r="B20329" t="str">
            <v>Hippasteria</v>
          </cell>
        </row>
        <row r="20330">
          <cell r="B20330" t="str">
            <v>Hippasteria spinosa</v>
          </cell>
        </row>
        <row r="20331">
          <cell r="B20331" t="str">
            <v>Hippichthys</v>
          </cell>
        </row>
        <row r="20332">
          <cell r="B20332" t="str">
            <v>Hippichthys carce***retired***use Ichthyocampus carce</v>
          </cell>
        </row>
        <row r="20333">
          <cell r="B20333" t="str">
            <v>Hippichthys cyanospilos</v>
          </cell>
        </row>
        <row r="20334">
          <cell r="B20334" t="str">
            <v>Hippichthys heptagonus</v>
          </cell>
        </row>
        <row r="20335">
          <cell r="B20335" t="str">
            <v>Hippichthys penicillus</v>
          </cell>
        </row>
        <row r="20336">
          <cell r="B20336" t="str">
            <v>Hippichthys spicifer</v>
          </cell>
        </row>
        <row r="20337">
          <cell r="B20337" t="str">
            <v>Hippidae</v>
          </cell>
        </row>
        <row r="20338">
          <cell r="B20338" t="str">
            <v>Hippocampus</v>
          </cell>
        </row>
        <row r="20339">
          <cell r="B20339" t="str">
            <v>Hippocampus abdominalis</v>
          </cell>
        </row>
        <row r="20340">
          <cell r="B20340" t="str">
            <v>Hippocampus brevirostris***retired***use Hippocampus hippocampus</v>
          </cell>
        </row>
        <row r="20341">
          <cell r="B20341" t="str">
            <v>Hippocampus camelopardalis</v>
          </cell>
        </row>
        <row r="20342">
          <cell r="B20342" t="str">
            <v>Hippocampus capensis</v>
          </cell>
        </row>
        <row r="20343">
          <cell r="B20343" t="str">
            <v>Hippocampus coronatus</v>
          </cell>
        </row>
        <row r="20344">
          <cell r="B20344" t="str">
            <v>Hippocampus erectus</v>
          </cell>
        </row>
        <row r="20345">
          <cell r="B20345" t="str">
            <v>Hippocampus hippocampus</v>
          </cell>
        </row>
        <row r="20346">
          <cell r="B20346" t="str">
            <v>Hippocampus histrix</v>
          </cell>
        </row>
        <row r="20347">
          <cell r="B20347" t="str">
            <v>Hippocampus hudsonius***retired***use Hippocampus erectus</v>
          </cell>
        </row>
        <row r="20348">
          <cell r="B20348" t="str">
            <v>Hippocampus ingens</v>
          </cell>
        </row>
        <row r="20349">
          <cell r="B20349" t="str">
            <v>Hippocampus kuda</v>
          </cell>
        </row>
        <row r="20350">
          <cell r="B20350" t="str">
            <v>Hippocampus mohnikei</v>
          </cell>
        </row>
        <row r="20351">
          <cell r="B20351" t="str">
            <v>Hippocampus novaehollandiae***retired***use Hippocampus whitei</v>
          </cell>
        </row>
        <row r="20352">
          <cell r="B20352" t="str">
            <v>Hippocampus obtusus***retired***use Hippocampus reidi</v>
          </cell>
        </row>
        <row r="20353">
          <cell r="B20353" t="str">
            <v>Hippocampus planifrons</v>
          </cell>
        </row>
        <row r="20354">
          <cell r="B20354" t="str">
            <v>Hippocampus punctulatus***retired***use Hippocampus erectus</v>
          </cell>
        </row>
        <row r="20355">
          <cell r="B20355" t="str">
            <v>Hippocampus ramulosus***retired***use Hippocampus</v>
          </cell>
        </row>
        <row r="20356">
          <cell r="B20356" t="str">
            <v>Hippocampus reidi</v>
          </cell>
        </row>
        <row r="20357">
          <cell r="B20357" t="str">
            <v>Hippocampus spinosissimus</v>
          </cell>
        </row>
        <row r="20358">
          <cell r="B20358" t="str">
            <v>Hippocampus trimaculatus</v>
          </cell>
        </row>
        <row r="20359">
          <cell r="B20359" t="str">
            <v>Hippocampus whitei</v>
          </cell>
        </row>
        <row r="20360">
          <cell r="B20360" t="str">
            <v>Hippocampus zosterae</v>
          </cell>
        </row>
        <row r="20361">
          <cell r="B20361" t="str">
            <v>Hippodiplosia insculpta</v>
          </cell>
        </row>
        <row r="20362">
          <cell r="B20362" t="str">
            <v>Hippodonta</v>
          </cell>
        </row>
        <row r="20363">
          <cell r="B20363" t="str">
            <v>Hippodonta arctica</v>
          </cell>
        </row>
        <row r="20364">
          <cell r="B20364" t="str">
            <v>Hippodonta avittata</v>
          </cell>
        </row>
        <row r="20365">
          <cell r="B20365" t="str">
            <v>Hippodonta capitata</v>
          </cell>
        </row>
        <row r="20366">
          <cell r="B20366" t="str">
            <v>Hippodonta capitata subsp. iberoamericana</v>
          </cell>
        </row>
        <row r="20367">
          <cell r="B20367" t="str">
            <v>Hippodonta capitata var. iberoamericana</v>
          </cell>
        </row>
        <row r="20368">
          <cell r="B20368" t="str">
            <v>Hippodonta costulata</v>
          </cell>
        </row>
        <row r="20369">
          <cell r="B20369" t="str">
            <v>Hippodonta coxiae</v>
          </cell>
        </row>
        <row r="20370">
          <cell r="B20370" t="str">
            <v>Hippodonta hungarica</v>
          </cell>
        </row>
        <row r="20371">
          <cell r="B20371" t="str">
            <v>Hippodonta lesmonensis</v>
          </cell>
        </row>
        <row r="20372">
          <cell r="B20372" t="str">
            <v>Hippodonta lueneburgensis</v>
          </cell>
        </row>
        <row r="20373">
          <cell r="B20373" t="str">
            <v>Hippodonta neglecta</v>
          </cell>
        </row>
        <row r="20374">
          <cell r="B20374" t="str">
            <v>Hippodonta pseudacceptata</v>
          </cell>
        </row>
        <row r="20375">
          <cell r="B20375" t="str">
            <v>Hippodonta subcostulata</v>
          </cell>
        </row>
        <row r="20376">
          <cell r="B20376" t="str">
            <v>Hippodonta subtillissima</v>
          </cell>
        </row>
        <row r="20377">
          <cell r="B20377" t="str">
            <v>Hippoglossina</v>
          </cell>
        </row>
        <row r="20378">
          <cell r="B20378" t="str">
            <v>Hippoglossina bollmani</v>
          </cell>
        </row>
        <row r="20379">
          <cell r="B20379" t="str">
            <v>Hippoglossina macrops</v>
          </cell>
        </row>
        <row r="20380">
          <cell r="B20380" t="str">
            <v>Hippoglossina montemaris</v>
          </cell>
        </row>
        <row r="20381">
          <cell r="B20381" t="str">
            <v>Hippoglossina mystacium</v>
          </cell>
        </row>
        <row r="20382">
          <cell r="B20382" t="str">
            <v>Hippoglossina oblonga</v>
          </cell>
        </row>
        <row r="20383">
          <cell r="B20383" t="str">
            <v>Hippoglossina stomata</v>
          </cell>
        </row>
        <row r="20384">
          <cell r="B20384" t="str">
            <v>Hippoglossina tetrophthalma</v>
          </cell>
        </row>
        <row r="20385">
          <cell r="B20385" t="str">
            <v>Hippoglossinae</v>
          </cell>
        </row>
        <row r="20386">
          <cell r="B20386" t="str">
            <v>Hippoglossoides</v>
          </cell>
        </row>
        <row r="20387">
          <cell r="B20387" t="str">
            <v>Hippoglossoides dubius</v>
          </cell>
        </row>
        <row r="20388">
          <cell r="B20388" t="str">
            <v>Hippoglossoides elassodon</v>
          </cell>
        </row>
        <row r="20389">
          <cell r="B20389" t="str">
            <v>Hippoglossoides exilis***retired***use Lyopsetta exilis</v>
          </cell>
        </row>
        <row r="20390">
          <cell r="B20390" t="str">
            <v>Hippoglossoides herzensteini***retired***use Cleisthenes herzensteini</v>
          </cell>
        </row>
        <row r="20391">
          <cell r="B20391" t="str">
            <v>Hippoglossoides jordani***retired***use Eopsetta jordani</v>
          </cell>
        </row>
        <row r="20392">
          <cell r="B20392" t="str">
            <v>Hippoglossoides limandoides***retired***use Hippoglossoides platessoides</v>
          </cell>
        </row>
        <row r="20393">
          <cell r="B20393" t="str">
            <v>Hippoglossoides pinetorum***retired***use Cleisthenes pinetorum</v>
          </cell>
        </row>
        <row r="20394">
          <cell r="B20394" t="str">
            <v>Hippoglossoides platessoides</v>
          </cell>
        </row>
        <row r="20395">
          <cell r="B20395" t="str">
            <v>Hippoglossoides punctatissimus***retired***use Limanda punctatissima</v>
          </cell>
        </row>
        <row r="20396">
          <cell r="B20396" t="str">
            <v>Hippoglossoides robustus</v>
          </cell>
        </row>
        <row r="20397">
          <cell r="B20397" t="str">
            <v>Hippoglossoidinae</v>
          </cell>
        </row>
        <row r="20398">
          <cell r="B20398" t="str">
            <v>Hippoglossus</v>
          </cell>
        </row>
        <row r="20399">
          <cell r="B20399" t="str">
            <v>Hippoglossus brasiliensis***retired***use Paralichthys brasiliensis</v>
          </cell>
        </row>
        <row r="20400">
          <cell r="B20400" t="str">
            <v>Hippoglossus goniographicus***retired***use Psettodes erumei</v>
          </cell>
        </row>
        <row r="20401">
          <cell r="B20401" t="str">
            <v>Hippoglossus grigorjewi***retired***use Eopsetta grigorjewi</v>
          </cell>
        </row>
        <row r="20402">
          <cell r="B20402" t="str">
            <v>Hippoglossus hippoglossus</v>
          </cell>
        </row>
        <row r="20403">
          <cell r="B20403" t="str">
            <v>Hippoglossus orthorhynchus***retired***use Psettodes erumei</v>
          </cell>
        </row>
        <row r="20404">
          <cell r="B20404" t="str">
            <v>Hippoglossus quadrifasciatus***retired***use Psettodes erumei</v>
          </cell>
        </row>
        <row r="20405">
          <cell r="B20405" t="str">
            <v>Hippoglossus stenolepis</v>
          </cell>
        </row>
        <row r="20406">
          <cell r="B20406" t="str">
            <v>Hippolysmata wurdemanni</v>
          </cell>
        </row>
        <row r="20407">
          <cell r="B20407" t="str">
            <v>Hippolyte</v>
          </cell>
        </row>
        <row r="20408">
          <cell r="B20408" t="str">
            <v>Hippolyte californiensis</v>
          </cell>
        </row>
        <row r="20409">
          <cell r="B20409" t="str">
            <v>Hippolyte clarki</v>
          </cell>
        </row>
        <row r="20410">
          <cell r="B20410" t="str">
            <v>Hippolyte pleuracanthus</v>
          </cell>
        </row>
        <row r="20411">
          <cell r="B20411" t="str">
            <v>Hippolyte zostericola</v>
          </cell>
        </row>
        <row r="20412">
          <cell r="B20412" t="str">
            <v>Hippolytidae</v>
          </cell>
        </row>
        <row r="20413">
          <cell r="B20413" t="str">
            <v>Hippomedon</v>
          </cell>
        </row>
        <row r="20414">
          <cell r="B20414" t="str">
            <v>Hippomedon columbianus</v>
          </cell>
        </row>
        <row r="20415">
          <cell r="B20415" t="str">
            <v>Hippomedon denticulatus</v>
          </cell>
        </row>
        <row r="20416">
          <cell r="B20416" t="str">
            <v>Hippomedon granulosa</v>
          </cell>
        </row>
        <row r="20417">
          <cell r="B20417" t="str">
            <v>Hippomedon pensacola</v>
          </cell>
        </row>
        <row r="20418">
          <cell r="B20418" t="str">
            <v>Hippomedon serratus</v>
          </cell>
        </row>
        <row r="20419">
          <cell r="B20419" t="str">
            <v>Hippomedon subrobustus</v>
          </cell>
        </row>
        <row r="20420">
          <cell r="B20420" t="str">
            <v>Hippomedon zetesimus</v>
          </cell>
        </row>
        <row r="20421">
          <cell r="B20421" t="str">
            <v>Hipponix</v>
          </cell>
        </row>
        <row r="20422">
          <cell r="B20422" t="str">
            <v>Hipponix foliaceus***retired***use Antisabia foliaceus</v>
          </cell>
        </row>
        <row r="20423">
          <cell r="B20423" t="str">
            <v>Hipponix pilosus</v>
          </cell>
        </row>
        <row r="20424">
          <cell r="B20424" t="str">
            <v>Hippopodina</v>
          </cell>
        </row>
        <row r="20425">
          <cell r="B20425" t="str">
            <v>Hipposcarus</v>
          </cell>
        </row>
        <row r="20426">
          <cell r="B20426" t="str">
            <v>Hipposcarus harid</v>
          </cell>
        </row>
        <row r="20427">
          <cell r="B20427" t="str">
            <v>Hipposcarus harid vexillus***retired***use Hipposcarus harid</v>
          </cell>
        </row>
        <row r="20428">
          <cell r="B20428" t="str">
            <v>Hipposcarus longiceps</v>
          </cell>
        </row>
        <row r="20429">
          <cell r="B20429" t="str">
            <v>Hipposcarus schultzi***retired***use Hipposcarus longiceps</v>
          </cell>
        </row>
        <row r="20430">
          <cell r="B20430" t="str">
            <v>Hippuris vulgaris</v>
          </cell>
        </row>
        <row r="20431">
          <cell r="B20431" t="str">
            <v>Hirculops</v>
          </cell>
        </row>
        <row r="20432">
          <cell r="B20432" t="str">
            <v>Hirculops cornifer</v>
          </cell>
        </row>
        <row r="20433">
          <cell r="B20433" t="str">
            <v>Hirculops cornifer cornifer***retired***use Hirculops cornifer</v>
          </cell>
        </row>
        <row r="20434">
          <cell r="B20434" t="str">
            <v>Hirculops cornifer menos***retired***use Hirculops cornifer</v>
          </cell>
        </row>
        <row r="20435">
          <cell r="B20435" t="str">
            <v>Hirudinea (Clitellata)</v>
          </cell>
        </row>
        <row r="20436">
          <cell r="B20436" t="str">
            <v>Hirudinea (Hirudinea)</v>
          </cell>
        </row>
        <row r="20437">
          <cell r="B20437" t="str">
            <v>Hirudinida</v>
          </cell>
        </row>
        <row r="20438">
          <cell r="B20438" t="str">
            <v>Hirudinidae</v>
          </cell>
        </row>
        <row r="20439">
          <cell r="B20439" t="str">
            <v>Hirudo</v>
          </cell>
        </row>
        <row r="20440">
          <cell r="B20440" t="str">
            <v>Hirudo medicinalis</v>
          </cell>
        </row>
        <row r="20441">
          <cell r="B20441" t="str">
            <v>Hirundichthys</v>
          </cell>
        </row>
        <row r="20442">
          <cell r="B20442" t="str">
            <v>Hirundichthys affinis</v>
          </cell>
        </row>
        <row r="20443">
          <cell r="B20443" t="str">
            <v>Hirundichthys albimaculatus</v>
          </cell>
        </row>
        <row r="20444">
          <cell r="B20444" t="str">
            <v>Hirundichthys rondeleti***retired***use Hirundichthys rondeletii</v>
          </cell>
        </row>
        <row r="20445">
          <cell r="B20445" t="str">
            <v>Hirundichthys rondeletii</v>
          </cell>
        </row>
        <row r="20446">
          <cell r="B20446" t="str">
            <v>Hirundichthys speculiger</v>
          </cell>
        </row>
        <row r="20447">
          <cell r="B20447" t="str">
            <v>Hirundinea</v>
          </cell>
        </row>
        <row r="20448">
          <cell r="B20448" t="str">
            <v>Hirundo rustica</v>
          </cell>
        </row>
        <row r="20449">
          <cell r="B20449" t="str">
            <v>Hispidoberycidae</v>
          </cell>
        </row>
        <row r="20450">
          <cell r="B20450" t="str">
            <v>Histeridae</v>
          </cell>
        </row>
        <row r="20451">
          <cell r="B20451" t="str">
            <v>Histiobranchus</v>
          </cell>
        </row>
        <row r="20452">
          <cell r="B20452" t="str">
            <v>Histiobranchus bathybius</v>
          </cell>
        </row>
        <row r="20453">
          <cell r="B20453" t="str">
            <v>Histiobranchus infernalis***retired***use Histiobranchus bathybius</v>
          </cell>
        </row>
        <row r="20454">
          <cell r="B20454" t="str">
            <v>Histioneis longicollis</v>
          </cell>
        </row>
        <row r="20455">
          <cell r="B20455" t="str">
            <v>Histiophryne</v>
          </cell>
        </row>
        <row r="20456">
          <cell r="B20456" t="str">
            <v>Histiophryne bougainvilli</v>
          </cell>
        </row>
        <row r="20457">
          <cell r="B20457" t="str">
            <v>Histiopterus</v>
          </cell>
        </row>
        <row r="20458">
          <cell r="B20458" t="str">
            <v>Histiopterus spinifer***retired***use Histiopterus typus</v>
          </cell>
        </row>
        <row r="20459">
          <cell r="B20459" t="str">
            <v>Histiopterus typus</v>
          </cell>
        </row>
        <row r="20460">
          <cell r="B20460" t="str">
            <v>Histrio</v>
          </cell>
        </row>
        <row r="20461">
          <cell r="B20461" t="str">
            <v>Histrio histrio</v>
          </cell>
        </row>
        <row r="20462">
          <cell r="B20462" t="str">
            <v>Histrio jagua***retired***use Histrio histrio</v>
          </cell>
        </row>
        <row r="20463">
          <cell r="B20463" t="str">
            <v>Hobsonia</v>
          </cell>
        </row>
        <row r="20464">
          <cell r="B20464" t="str">
            <v>Hobsonia florida***retired***use Amphicteis floridus</v>
          </cell>
        </row>
        <row r="20465">
          <cell r="B20465" t="str">
            <v>Hodotermitidae</v>
          </cell>
        </row>
        <row r="20466">
          <cell r="B20466" t="str">
            <v>Hoffmannseggia glauca</v>
          </cell>
        </row>
        <row r="20467">
          <cell r="B20467" t="str">
            <v>Hoita macrostachya</v>
          </cell>
        </row>
        <row r="20468">
          <cell r="B20468" t="str">
            <v>Hoita orbicularis</v>
          </cell>
        </row>
        <row r="20469">
          <cell r="B20469" t="str">
            <v>Holacanthus</v>
          </cell>
        </row>
        <row r="20470">
          <cell r="B20470" t="str">
            <v>Holacanthus acanthops***retired***use Centropyge acanthops</v>
          </cell>
        </row>
        <row r="20471">
          <cell r="B20471" t="str">
            <v>Holacanthus africanus</v>
          </cell>
        </row>
        <row r="20472">
          <cell r="B20472" t="str">
            <v>Holacanthus albofasciatus</v>
          </cell>
        </row>
        <row r="20473">
          <cell r="B20473" t="str">
            <v>Holacanthus alternans meleagris***retired***use Pomacanthus semicirculatus</v>
          </cell>
        </row>
        <row r="20474">
          <cell r="B20474" t="str">
            <v>Holacanthus alternans***retired***use Pomacanthus semicirculatus</v>
          </cell>
        </row>
        <row r="20475">
          <cell r="B20475" t="str">
            <v>Holacanthus amiralis***retired***use Pomacanthus navarchus</v>
          </cell>
        </row>
        <row r="20476">
          <cell r="B20476" t="str">
            <v>Holacanthus arcuatus***retired***use Apolemichthys arcuatus</v>
          </cell>
        </row>
        <row r="20477">
          <cell r="B20477" t="str">
            <v>Holacanthus aruset***retired***use Pomacanthus asfur</v>
          </cell>
        </row>
        <row r="20478">
          <cell r="B20478" t="str">
            <v>Holacanthus asfur***retired***use Pomacanthus asfur</v>
          </cell>
        </row>
        <row r="20479">
          <cell r="B20479" t="str">
            <v>Holacanthus bermudensis</v>
          </cell>
        </row>
        <row r="20480">
          <cell r="B20480" t="str">
            <v>Holacanthus bishopi***retired***use Pomacanthus imperator</v>
          </cell>
        </row>
        <row r="20481">
          <cell r="B20481" t="str">
            <v>Holacanthus caerulescens***retired***use Pomacanthus maculosus</v>
          </cell>
        </row>
        <row r="20482">
          <cell r="B20482" t="str">
            <v>Holacanthus caudibicolor***retired***use Genicanthus caudovittatus</v>
          </cell>
        </row>
        <row r="20483">
          <cell r="B20483" t="str">
            <v>Holacanthus caudovittatus***retired***use Genicanthus caudovittatus</v>
          </cell>
        </row>
        <row r="20484">
          <cell r="B20484" t="str">
            <v>Holacanthus chapmani***retired***use Genicanthus lamarck</v>
          </cell>
        </row>
        <row r="20485">
          <cell r="B20485" t="str">
            <v>Holacanthus chrysocephalus***retired***use Chaetodontoplus chrysocephalus</v>
          </cell>
        </row>
        <row r="20486">
          <cell r="B20486" t="str">
            <v>Holacanthus chrysurus***retired***use Pomacanthus chrysurus</v>
          </cell>
        </row>
        <row r="20487">
          <cell r="B20487" t="str">
            <v>Holacanthus ciliaris</v>
          </cell>
        </row>
        <row r="20488">
          <cell r="B20488" t="str">
            <v>Holacanthus ciliaris bermudensis***retired***use Holacanthus bermudensis</v>
          </cell>
        </row>
        <row r="20489">
          <cell r="B20489" t="str">
            <v>Holacanthus clarionensis</v>
          </cell>
        </row>
        <row r="20490">
          <cell r="B20490" t="str">
            <v>Holacanthus coeruleus***retired***use Pomacanthus asfur</v>
          </cell>
        </row>
        <row r="20491">
          <cell r="B20491" t="str">
            <v>Holacanthus conspicillatus***retired***use Chaetodontoplus conspicillatus</v>
          </cell>
        </row>
        <row r="20492">
          <cell r="B20492" t="str">
            <v>Holacanthus coronatus***retired***use Holacanthus ciliaris</v>
          </cell>
        </row>
        <row r="20493">
          <cell r="B20493" t="str">
            <v>Holacanthus darwiniensis***retired***use Chaetodontoplus duboulayi</v>
          </cell>
        </row>
        <row r="20494">
          <cell r="B20494" t="str">
            <v>Holacanthus dimidiatus***retired***use Chaetodontoplus melanosoma</v>
          </cell>
        </row>
        <row r="20495">
          <cell r="B20495" t="str">
            <v>Holacanthus duboulayi longitudinaliterstriata***retired***use Chaetodontoplus duboulayi</v>
          </cell>
        </row>
        <row r="20496">
          <cell r="B20496" t="str">
            <v>Holacanthus duboulayi***retired***use Chaetodontoplus duboulayi</v>
          </cell>
        </row>
        <row r="20497">
          <cell r="B20497" t="str">
            <v>Holacanthus fisheri***retired***use Centropyge fisheri</v>
          </cell>
        </row>
        <row r="20498">
          <cell r="B20498" t="str">
            <v>Holacanthus flavoniger***retired***use Chaetodon meyeri</v>
          </cell>
        </row>
        <row r="20499">
          <cell r="B20499" t="str">
            <v>Holacanthus formosus***retired***use Holacanthus ciliaris</v>
          </cell>
        </row>
        <row r="20500">
          <cell r="B20500" t="str">
            <v>Holacanthus fucosus***retired***use Genicanthus semifasciatus</v>
          </cell>
        </row>
        <row r="20501">
          <cell r="B20501" t="str">
            <v>Holacanthus geometricus***retired***use Pomacanthus imperator</v>
          </cell>
        </row>
        <row r="20502">
          <cell r="B20502" t="str">
            <v>Holacanthus griffisi***retired***use Apolemichthys griffisi</v>
          </cell>
        </row>
        <row r="20503">
          <cell r="B20503" t="str">
            <v>Holacanthus guezei***retired***use Apolemichthys guezei</v>
          </cell>
        </row>
        <row r="20504">
          <cell r="B20504" t="str">
            <v>Holacanthus haddaja***retired***use Pomacanthus maculosus</v>
          </cell>
        </row>
        <row r="20505">
          <cell r="B20505" t="str">
            <v>Holacanthus ignatius***retired***use Pomacanthus maculosus</v>
          </cell>
        </row>
        <row r="20506">
          <cell r="B20506" t="str">
            <v>Holacanthus iodocus***retired***use Holacanthus ciliaris</v>
          </cell>
        </row>
        <row r="20507">
          <cell r="B20507" t="str">
            <v>Holacanthus isabelita***retired***use Holacanthus bermudensis</v>
          </cell>
        </row>
        <row r="20508">
          <cell r="B20508" t="str">
            <v>Holacanthus lamarck***retired***use Genicanthus lamarck</v>
          </cell>
        </row>
        <row r="20509">
          <cell r="B20509" t="str">
            <v>Holacanthus lamarcki japonicus***retired***use Genicanthus lamarck</v>
          </cell>
        </row>
        <row r="20510">
          <cell r="B20510" t="str">
            <v>Holacanthus lasti</v>
          </cell>
        </row>
        <row r="20511">
          <cell r="B20511" t="str">
            <v>Holacanthus lepidolepis***retired***use Pomacanthus semicirculatus</v>
          </cell>
        </row>
        <row r="20512">
          <cell r="B20512" t="str">
            <v>Holacanthus leucopleura***retired***use Centropyge tibicen</v>
          </cell>
        </row>
        <row r="20513">
          <cell r="B20513" t="str">
            <v>Holacanthus limbaughi</v>
          </cell>
        </row>
        <row r="20514">
          <cell r="B20514" t="str">
            <v>Holacanthus lineatus***retired***use Pomacanthus maculosus</v>
          </cell>
        </row>
        <row r="20515">
          <cell r="B20515" t="str">
            <v>Holacanthus lunatus***retired***use Holacanthus ciliaris</v>
          </cell>
        </row>
        <row r="20516">
          <cell r="B20516" t="str">
            <v>Holacanthus macclesfieldiensis***retired***use Genicanthus melanospilos</v>
          </cell>
        </row>
        <row r="20517">
          <cell r="B20517" t="str">
            <v>Holacanthus marianas***retired***use Pomacanthus imperator</v>
          </cell>
        </row>
        <row r="20518">
          <cell r="B20518" t="str">
            <v>Holacanthus melanosoma***retired***use Chaetodontoplus melanosoma</v>
          </cell>
        </row>
        <row r="20519">
          <cell r="B20519" t="str">
            <v>Holacanthus melanospilos***retired***use Genicanthus melanospilos</v>
          </cell>
        </row>
        <row r="20520">
          <cell r="B20520" t="str">
            <v>Holacanthus mokhella***retired***use Pomacanthus maculosus</v>
          </cell>
        </row>
        <row r="20521">
          <cell r="B20521" t="str">
            <v>Holacanthus multispinis***retired***use Centropyge multispinis</v>
          </cell>
        </row>
        <row r="20522">
          <cell r="B20522" t="str">
            <v>Holacanthus navarchus***retired***use Pomacanthus navarchus</v>
          </cell>
        </row>
        <row r="20523">
          <cell r="B20523" t="str">
            <v>Holacanthus nox***retired***use Centropyge nox</v>
          </cell>
        </row>
        <row r="20524">
          <cell r="B20524" t="str">
            <v>Holacanthus passer</v>
          </cell>
        </row>
        <row r="20525">
          <cell r="B20525" t="str">
            <v>Holacanthus personifer***retired***use Chaetodontoplus personifer</v>
          </cell>
        </row>
        <row r="20526">
          <cell r="B20526" t="str">
            <v>Holacanthus poecilus***retired***use Pomacanthus semicirculatus</v>
          </cell>
        </row>
        <row r="20527">
          <cell r="B20527" t="str">
            <v>Holacanthus potteri***retired***use Centropyge potteri</v>
          </cell>
        </row>
        <row r="20528">
          <cell r="B20528" t="str">
            <v>Holacanthus pseudannularis***retired***use Pomacanthus annularis</v>
          </cell>
        </row>
        <row r="20529">
          <cell r="B20529" t="str">
            <v>Holacanthus reginae***retired***use Pomacanthus semicirculatus</v>
          </cell>
        </row>
        <row r="20530">
          <cell r="B20530" t="str">
            <v>Holacanthus rhomboides***retired***use Pomacanthus rhomboides</v>
          </cell>
        </row>
        <row r="20531">
          <cell r="B20531" t="str">
            <v>Holacanthus rodriquesi</v>
          </cell>
        </row>
        <row r="20532">
          <cell r="B20532" t="str">
            <v>Holacanthus ronin***retired***use Chaetodontoplus septentrionalis</v>
          </cell>
        </row>
        <row r="20533">
          <cell r="B20533" t="str">
            <v>Holacanthus semicinctus***retired***use Genicanthus semicinctus</v>
          </cell>
        </row>
        <row r="20534">
          <cell r="B20534" t="str">
            <v>Holacanthus semicirculatus***retired***use Pomacanthus semicirculatus</v>
          </cell>
        </row>
        <row r="20535">
          <cell r="B20535" t="str">
            <v>Holacanthus semifasciatus***retired***use Genicanthus semifasciatus</v>
          </cell>
        </row>
        <row r="20536">
          <cell r="B20536" t="str">
            <v>Holacanthus septentrionalis***retired***use Chaetodontoplus septentrionalis</v>
          </cell>
        </row>
        <row r="20537">
          <cell r="B20537" t="str">
            <v>Holacanthus sexstriatus***retired***use Pomacanthus sexstriatus</v>
          </cell>
        </row>
        <row r="20538">
          <cell r="B20538" t="str">
            <v>Holacanthus somervillii</v>
          </cell>
        </row>
        <row r="20539">
          <cell r="B20539" t="str">
            <v>Holacanthus squamulosus***retired***use Holacanthus ciliaris</v>
          </cell>
        </row>
        <row r="20540">
          <cell r="B20540" t="str">
            <v>Holacanthus strigatus***retired***use Holacanthus passer</v>
          </cell>
        </row>
        <row r="20541">
          <cell r="B20541" t="str">
            <v>Holacanthus tenigab</v>
          </cell>
        </row>
        <row r="20542">
          <cell r="B20542" t="str">
            <v>Holacanthus tibicen***retired***use Centropyge tibicen</v>
          </cell>
        </row>
        <row r="20543">
          <cell r="B20543" t="str">
            <v>Holacanthus tricolor</v>
          </cell>
        </row>
        <row r="20544">
          <cell r="B20544" t="str">
            <v>Holacanthus trimaculatus***retired***use Apolemichthys trimaculatus</v>
          </cell>
        </row>
        <row r="20545">
          <cell r="B20545" t="str">
            <v>Holacanthus venustus***retired***use Centropyge venustus</v>
          </cell>
        </row>
        <row r="20546">
          <cell r="B20546" t="str">
            <v>Holacanthus vrolikii***retired***use Centropyge vrolikii</v>
          </cell>
        </row>
        <row r="20547">
          <cell r="B20547" t="str">
            <v>Holacanthus watanabei***retired***use Genicanthus watanabei</v>
          </cell>
        </row>
        <row r="20548">
          <cell r="B20548" t="str">
            <v>Holacanthus xanthometopon***retired***use Pomacanthus xanthometopon</v>
          </cell>
        </row>
        <row r="20549">
          <cell r="B20549" t="str">
            <v>Holacanthus xanthotis***retired***use Apolemichthys xanthotis</v>
          </cell>
        </row>
        <row r="20550">
          <cell r="B20550" t="str">
            <v>Holacanthus xanthurus***retired***use Apolemichthys xanthurus</v>
          </cell>
        </row>
        <row r="20551">
          <cell r="B20551" t="str">
            <v>Holacanthus zebra***retired***use Genicanthus caudovittatus</v>
          </cell>
        </row>
        <row r="20552">
          <cell r="B20552" t="str">
            <v>Holanthias</v>
          </cell>
        </row>
        <row r="20553">
          <cell r="B20553" t="str">
            <v>Holanthias chrysostictus</v>
          </cell>
        </row>
        <row r="20554">
          <cell r="B20554" t="str">
            <v>Holanthias sechurae***retired***use Pronotogrammus multifasciatus</v>
          </cell>
        </row>
        <row r="20555">
          <cell r="B20555" t="str">
            <v>Holcomycteronus</v>
          </cell>
        </row>
        <row r="20556">
          <cell r="B20556" t="str">
            <v>Holcomycteronus aequatoris</v>
          </cell>
        </row>
        <row r="20557">
          <cell r="B20557" t="str">
            <v>Holcomycteronus brucei</v>
          </cell>
        </row>
        <row r="20558">
          <cell r="B20558" t="str">
            <v>Holcomycteronus digittatus</v>
          </cell>
        </row>
        <row r="20559">
          <cell r="B20559" t="str">
            <v>Holcomycteronus profundissimus</v>
          </cell>
        </row>
        <row r="20560">
          <cell r="B20560" t="str">
            <v>Holcomycteronus pterotus</v>
          </cell>
        </row>
        <row r="20561">
          <cell r="B20561" t="str">
            <v>Holcomycteronus squamosus</v>
          </cell>
        </row>
        <row r="20562">
          <cell r="B20562" t="str">
            <v>Holcus lanatus</v>
          </cell>
        </row>
        <row r="20563">
          <cell r="B20563" t="str">
            <v>Holectypoida</v>
          </cell>
        </row>
        <row r="20564">
          <cell r="B20564" t="str">
            <v>Hollardia</v>
          </cell>
        </row>
        <row r="20565">
          <cell r="B20565" t="str">
            <v>Hollardia goslinei</v>
          </cell>
        </row>
        <row r="20566">
          <cell r="B20566" t="str">
            <v>Hollardia hollardi</v>
          </cell>
        </row>
        <row r="20567">
          <cell r="B20567" t="str">
            <v>Hollardia meadi</v>
          </cell>
        </row>
        <row r="20568">
          <cell r="B20568" t="str">
            <v>Holmesiella anomala</v>
          </cell>
        </row>
        <row r="20569">
          <cell r="B20569" t="str">
            <v>Holmesimysis costata</v>
          </cell>
        </row>
        <row r="20570">
          <cell r="B20570" t="str">
            <v>Holocentridae</v>
          </cell>
        </row>
        <row r="20571">
          <cell r="B20571" t="str">
            <v>Holocentrinae</v>
          </cell>
        </row>
        <row r="20572">
          <cell r="B20572" t="str">
            <v>Holocentroidei</v>
          </cell>
        </row>
        <row r="20573">
          <cell r="B20573" t="str">
            <v>Holocentrus</v>
          </cell>
        </row>
        <row r="20574">
          <cell r="B20574" t="str">
            <v>Holocentrus adscensionis</v>
          </cell>
        </row>
        <row r="20575">
          <cell r="B20575" t="str">
            <v>Holocentrus bullisi***retired***use Sargocentron bullisi</v>
          </cell>
        </row>
        <row r="20576">
          <cell r="B20576" t="str">
            <v>Holocentrus caudimaculatus***retired***use Sargocentron caudimaculatum</v>
          </cell>
        </row>
        <row r="20577">
          <cell r="B20577" t="str">
            <v>Holocentrus cornutum***retired***use Sargocentron cornutum</v>
          </cell>
        </row>
        <row r="20578">
          <cell r="B20578" t="str">
            <v>Holocentrus coruscum***retired***use Sargocentron coruscum</v>
          </cell>
        </row>
        <row r="20579">
          <cell r="B20579" t="str">
            <v>Holocentrus coruscus***retired***use Sargocentron coruscum</v>
          </cell>
        </row>
        <row r="20580">
          <cell r="B20580" t="str">
            <v>Holocentrus diacanthus***retired***use Pomacentrus pavo</v>
          </cell>
        </row>
        <row r="20581">
          <cell r="B20581" t="str">
            <v>Holocentrus diadema***retired***use Sargocentron diadema</v>
          </cell>
        </row>
        <row r="20582">
          <cell r="B20582" t="str">
            <v>Holocentrus dimidicauda***retired***use Sargocentron rubrum</v>
          </cell>
        </row>
        <row r="20583">
          <cell r="B20583" t="str">
            <v>Holocentrus diminicauda***retired***use Sargocentron rubrum</v>
          </cell>
        </row>
        <row r="20584">
          <cell r="B20584" t="str">
            <v>Holocentrus ensifer***retired***use Sargocentron ensifer</v>
          </cell>
        </row>
        <row r="20585">
          <cell r="B20585" t="str">
            <v>Holocentrus ittodai***retired***use Sargocentron ittodai</v>
          </cell>
        </row>
        <row r="20586">
          <cell r="B20586" t="str">
            <v>Holocentrus lacteoguttatus***retired***use Sargocentron punctatissimum</v>
          </cell>
        </row>
        <row r="20587">
          <cell r="B20587" t="str">
            <v>Holocentrus marianum***retired***use Neoniphon marianus</v>
          </cell>
        </row>
        <row r="20588">
          <cell r="B20588" t="str">
            <v>Holocentrus marianus***retired***use Neoniphon marianus</v>
          </cell>
        </row>
        <row r="20589">
          <cell r="B20589" t="str">
            <v>Holocentrus meeki***retired***use Holocentrus rufus</v>
          </cell>
        </row>
        <row r="20590">
          <cell r="B20590" t="str">
            <v>Holocentrus microstomus***retired***use Sargocentron microstoma</v>
          </cell>
        </row>
        <row r="20591">
          <cell r="B20591" t="str">
            <v>Holocentrus poco</v>
          </cell>
        </row>
        <row r="20592">
          <cell r="B20592" t="str">
            <v>Holocentrus poco (Archaic)***retired***use Sargocentron poco</v>
          </cell>
        </row>
        <row r="20593">
          <cell r="B20593" t="str">
            <v>Holocentrus ruber***retired***use Sargocentron rubrum</v>
          </cell>
        </row>
        <row r="20594">
          <cell r="B20594" t="str">
            <v>Holocentrus rufus</v>
          </cell>
        </row>
        <row r="20595">
          <cell r="B20595" t="str">
            <v>Holocentrus sammara***retired***use Neoniphon sammara</v>
          </cell>
        </row>
        <row r="20596">
          <cell r="B20596" t="str">
            <v>Holocentrus scythrops***retired***use Neoniphon aurolineatus</v>
          </cell>
        </row>
        <row r="20597">
          <cell r="B20597" t="str">
            <v>Holocentrus sonnerat***retired***use Premnas biaculeatus</v>
          </cell>
        </row>
        <row r="20598">
          <cell r="B20598" t="str">
            <v>Holocentrus spinifer***retired***use Sargocentron spiniferum</v>
          </cell>
        </row>
        <row r="20599">
          <cell r="B20599" t="str">
            <v>Holocentrus spiniferum***retired***use Sargocentron spiniferum</v>
          </cell>
        </row>
        <row r="20600">
          <cell r="B20600" t="str">
            <v>Holocentrus spinosissimum***retired***use Sargocentron spinosissimum</v>
          </cell>
        </row>
        <row r="20601">
          <cell r="B20601" t="str">
            <v>Holocentrus spinosissimus***retired***use Sargocentron spinosissimum</v>
          </cell>
        </row>
        <row r="20602">
          <cell r="B20602" t="str">
            <v>Holocentrus suborbitale***retired***use Sargocentron suborbitalis</v>
          </cell>
        </row>
        <row r="20603">
          <cell r="B20603" t="str">
            <v>Holocentrus suborbitalis***retired***use Sargocentron suborbitalis</v>
          </cell>
        </row>
        <row r="20604">
          <cell r="B20604" t="str">
            <v>Holocentrus tiere***retired***use Sargocentron tiere</v>
          </cell>
        </row>
        <row r="20605">
          <cell r="B20605" t="str">
            <v>Holocentrus tortugae***retired***use Sargocentron coruscum</v>
          </cell>
        </row>
        <row r="20606">
          <cell r="B20606" t="str">
            <v>Holocentrus vexillarius***retired***use Sargocentron vexillarium</v>
          </cell>
        </row>
        <row r="20607">
          <cell r="B20607" t="str">
            <v>Holocentrus xantherythrus***retired***use Sargocentron xantherythrum</v>
          </cell>
        </row>
        <row r="20608">
          <cell r="B20608" t="str">
            <v>Holocephali</v>
          </cell>
        </row>
        <row r="20609">
          <cell r="B20609" t="str">
            <v>Holocephalimorpha***retired***use Holocephali</v>
          </cell>
        </row>
        <row r="20610">
          <cell r="B20610" t="str">
            <v>Hologymnosus</v>
          </cell>
        </row>
        <row r="20611">
          <cell r="B20611" t="str">
            <v>Hologymnosus annulatus</v>
          </cell>
        </row>
        <row r="20612">
          <cell r="B20612" t="str">
            <v>Hologymnosus doliatus</v>
          </cell>
        </row>
        <row r="20613">
          <cell r="B20613" t="str">
            <v>Hologymnosus fasciatus***retired***use Hologymnosus doliatus</v>
          </cell>
        </row>
        <row r="20614">
          <cell r="B20614" t="str">
            <v>Hologymnosus longipes</v>
          </cell>
        </row>
        <row r="20615">
          <cell r="B20615" t="str">
            <v>Hologymnosus rhodonotus</v>
          </cell>
        </row>
        <row r="20616">
          <cell r="B20616" t="str">
            <v>Hologymnosus semidiscus***retired***use Hologymnosus annulatus</v>
          </cell>
        </row>
        <row r="20617">
          <cell r="B20617" t="str">
            <v>Holohalaelurus</v>
          </cell>
        </row>
        <row r="20618">
          <cell r="B20618" t="str">
            <v>Holohalaelurus punctatus</v>
          </cell>
        </row>
        <row r="20619">
          <cell r="B20619" t="str">
            <v>Holohalaelurus regani</v>
          </cell>
        </row>
        <row r="20620">
          <cell r="B20620" t="str">
            <v>Hololepis serrifer***retired***use Etheostoma serrifer</v>
          </cell>
        </row>
        <row r="20621">
          <cell r="B20621" t="str">
            <v>Hololepis zonifer***retired***use Etheostoma zonifer</v>
          </cell>
        </row>
        <row r="20622">
          <cell r="B20622" t="str">
            <v>Holometabola</v>
          </cell>
        </row>
        <row r="20623">
          <cell r="B20623" t="str">
            <v>Holopedium (Chroococcaceae)</v>
          </cell>
        </row>
        <row r="20624">
          <cell r="B20624" t="str">
            <v>Holopedium (Holopediidae)</v>
          </cell>
        </row>
        <row r="20625">
          <cell r="B20625" t="str">
            <v>Holopedium acidophilum</v>
          </cell>
        </row>
        <row r="20626">
          <cell r="B20626" t="str">
            <v>Holopedium amazonicum</v>
          </cell>
        </row>
        <row r="20627">
          <cell r="B20627" t="str">
            <v>Holopedium atlanticum</v>
          </cell>
        </row>
        <row r="20628">
          <cell r="B20628" t="str">
            <v>Holopedium gibberum</v>
          </cell>
        </row>
        <row r="20629">
          <cell r="B20629" t="str">
            <v>Holopedium glacialis</v>
          </cell>
        </row>
        <row r="20630">
          <cell r="B20630" t="str">
            <v>Holoplocamia</v>
          </cell>
        </row>
        <row r="20631">
          <cell r="B20631" t="str">
            <v>Holopristes riddlei***retired***use Pristella maxillaris</v>
          </cell>
        </row>
        <row r="20632">
          <cell r="B20632" t="str">
            <v>Holorusia</v>
          </cell>
        </row>
        <row r="20633">
          <cell r="B20633" t="str">
            <v>Holorusia hespera</v>
          </cell>
        </row>
        <row r="20634">
          <cell r="B20634" t="str">
            <v>Holostei***retired***use Semionotiformes</v>
          </cell>
        </row>
        <row r="20635">
          <cell r="B20635" t="str">
            <v>Holothuria</v>
          </cell>
        </row>
        <row r="20636">
          <cell r="B20636" t="str">
            <v>Holothuria (Acanthotrapeza) coluber</v>
          </cell>
        </row>
        <row r="20637">
          <cell r="B20637" t="str">
            <v>Holothuria (Halodeima) edulis</v>
          </cell>
        </row>
        <row r="20638">
          <cell r="B20638" t="str">
            <v>Holothuria (Platyperona) difficilis</v>
          </cell>
        </row>
        <row r="20639">
          <cell r="B20639" t="str">
            <v>Holothuria argus</v>
          </cell>
        </row>
        <row r="20640">
          <cell r="B20640" t="str">
            <v>Holothuria atra</v>
          </cell>
        </row>
        <row r="20641">
          <cell r="B20641" t="str">
            <v>Holothuria scabra</v>
          </cell>
        </row>
        <row r="20642">
          <cell r="B20642" t="str">
            <v>Holothuroidea</v>
          </cell>
        </row>
        <row r="20643">
          <cell r="B20643" t="str">
            <v>Holtbyrnia</v>
          </cell>
        </row>
        <row r="20644">
          <cell r="B20644" t="str">
            <v>Holtbyrnia anomala</v>
          </cell>
        </row>
        <row r="20645">
          <cell r="B20645" t="str">
            <v>Holtbyrnia cyanocephala</v>
          </cell>
        </row>
        <row r="20646">
          <cell r="B20646" t="str">
            <v>Holtbyrnia innesi</v>
          </cell>
        </row>
        <row r="20647">
          <cell r="B20647" t="str">
            <v>Holtbyrnia intermedia</v>
          </cell>
        </row>
        <row r="20648">
          <cell r="B20648" t="str">
            <v>Holtbyrnia laticauda</v>
          </cell>
        </row>
        <row r="20649">
          <cell r="B20649" t="str">
            <v>Holtbyrnia latifrons</v>
          </cell>
        </row>
        <row r="20650">
          <cell r="B20650" t="str">
            <v>Holtbyrnia macrops</v>
          </cell>
        </row>
        <row r="20651">
          <cell r="B20651" t="str">
            <v>Holtbyrnia melanocephala</v>
          </cell>
        </row>
        <row r="20652">
          <cell r="B20652" t="str">
            <v>Holtbyrnia ophiocephala</v>
          </cell>
        </row>
        <row r="20653">
          <cell r="B20653" t="str">
            <v>Homalogrystes guntheri***retired***use Acanthochromis polyacanthus</v>
          </cell>
        </row>
        <row r="20654">
          <cell r="B20654" t="str">
            <v>Homalopoma luridum</v>
          </cell>
        </row>
        <row r="20655">
          <cell r="B20655" t="str">
            <v>Homaloptera</v>
          </cell>
        </row>
        <row r="20656">
          <cell r="B20656" t="str">
            <v>Homaloptera zollingeri</v>
          </cell>
        </row>
        <row r="20657">
          <cell r="B20657" t="str">
            <v>Homalopteridae***retired***use Balitoridae</v>
          </cell>
        </row>
        <row r="20658">
          <cell r="B20658" t="str">
            <v>Homarus americanus</v>
          </cell>
        </row>
        <row r="20659">
          <cell r="B20659" t="str">
            <v>Homodiaetus</v>
          </cell>
        </row>
        <row r="20660">
          <cell r="B20660" t="str">
            <v>Homoeocladia subcohaerens var. scotica</v>
          </cell>
        </row>
        <row r="20661">
          <cell r="B20661" t="str">
            <v>Homoeoneuria</v>
          </cell>
        </row>
        <row r="20662">
          <cell r="B20662" t="str">
            <v>Homoeoneuria alleni</v>
          </cell>
        </row>
        <row r="20663">
          <cell r="B20663" t="str">
            <v>Homoeoneuria ammophila</v>
          </cell>
        </row>
        <row r="20664">
          <cell r="B20664" t="str">
            <v>Homoeothrix (Rivulariaceae)</v>
          </cell>
        </row>
        <row r="20665">
          <cell r="B20665" t="str">
            <v>Homoeothrix (Tephritidae)</v>
          </cell>
        </row>
        <row r="20666">
          <cell r="B20666" t="str">
            <v>Homoeothrix hansgirgi</v>
          </cell>
        </row>
        <row r="20667">
          <cell r="B20667" t="str">
            <v>Homoeothrix janthina</v>
          </cell>
        </row>
        <row r="20668">
          <cell r="B20668" t="str">
            <v>Homoeothrix juliana</v>
          </cell>
        </row>
        <row r="20669">
          <cell r="B20669" t="str">
            <v>Homoeothrix margalefii</v>
          </cell>
        </row>
        <row r="20670">
          <cell r="B20670" t="str">
            <v>Homoeothrix simplex</v>
          </cell>
        </row>
        <row r="20671">
          <cell r="B20671" t="str">
            <v>Homoeothrix varians</v>
          </cell>
        </row>
        <row r="20672">
          <cell r="B20672" t="str">
            <v>Homoleptohyphes</v>
          </cell>
        </row>
        <row r="20673">
          <cell r="B20673" t="str">
            <v>Homoleptohyphes dimorphus</v>
          </cell>
        </row>
        <row r="20674">
          <cell r="B20674" t="str">
            <v>Homoleptohyphes mirus</v>
          </cell>
        </row>
        <row r="20675">
          <cell r="B20675" t="str">
            <v>Homoleptohyphes quercus</v>
          </cell>
        </row>
        <row r="20676">
          <cell r="B20676" t="str">
            <v>Homophylax</v>
          </cell>
        </row>
        <row r="20677">
          <cell r="B20677" t="str">
            <v>Homophylax acutus</v>
          </cell>
        </row>
        <row r="20678">
          <cell r="B20678" t="str">
            <v>Homophylax andax</v>
          </cell>
        </row>
        <row r="20679">
          <cell r="B20679" t="str">
            <v>Homophylax auricularis</v>
          </cell>
        </row>
        <row r="20680">
          <cell r="B20680" t="str">
            <v>Homoplectra</v>
          </cell>
        </row>
        <row r="20681">
          <cell r="B20681" t="str">
            <v>Homoptera</v>
          </cell>
        </row>
        <row r="20682">
          <cell r="B20682" t="str">
            <v>Homostolus</v>
          </cell>
        </row>
        <row r="20683">
          <cell r="B20683" t="str">
            <v>Homostolus acer</v>
          </cell>
        </row>
        <row r="20684">
          <cell r="B20684" t="str">
            <v>Homostolus japonicus***retired***use Homostolus acer</v>
          </cell>
        </row>
        <row r="20685">
          <cell r="B20685" t="str">
            <v>Hoperius</v>
          </cell>
        </row>
        <row r="20686">
          <cell r="B20686" t="str">
            <v>Hoperius planatus</v>
          </cell>
        </row>
        <row r="20687">
          <cell r="B20687" t="str">
            <v>Hoperythrinus unitaeniatus***retired***use Hoplerythrinus unitaeniatus</v>
          </cell>
        </row>
        <row r="20688">
          <cell r="B20688" t="str">
            <v>Hoperythrinus***retired***use Hoplerythrinus</v>
          </cell>
        </row>
        <row r="20689">
          <cell r="B20689" t="str">
            <v>Hopia obtusa</v>
          </cell>
        </row>
        <row r="20690">
          <cell r="B20690" t="str">
            <v>Hopkinsia rosacea</v>
          </cell>
        </row>
        <row r="20691">
          <cell r="B20691" t="str">
            <v>Hoplerythrinus</v>
          </cell>
        </row>
        <row r="20692">
          <cell r="B20692" t="str">
            <v>Hoplerythrinus unitaeniatus</v>
          </cell>
        </row>
        <row r="20693">
          <cell r="B20693" t="str">
            <v>Hoplias</v>
          </cell>
        </row>
        <row r="20694">
          <cell r="B20694" t="str">
            <v>Hoplias malabaricus</v>
          </cell>
        </row>
        <row r="20695">
          <cell r="B20695" t="str">
            <v>Hoplichthyidae</v>
          </cell>
        </row>
        <row r="20696">
          <cell r="B20696" t="str">
            <v>Hoplichthyoidei***retired***use Platycephaloidei</v>
          </cell>
        </row>
        <row r="20697">
          <cell r="B20697" t="str">
            <v>Hoplichthys</v>
          </cell>
        </row>
        <row r="20698">
          <cell r="B20698" t="str">
            <v>Hoplichthys acanthopleurus</v>
          </cell>
        </row>
        <row r="20699">
          <cell r="B20699" t="str">
            <v>Hoplichthys citrinus</v>
          </cell>
        </row>
        <row r="20700">
          <cell r="B20700" t="str">
            <v>Hoplichthys ogilbyi</v>
          </cell>
        </row>
        <row r="20701">
          <cell r="B20701" t="str">
            <v>Hoplichthys platophrys</v>
          </cell>
        </row>
        <row r="20702">
          <cell r="B20702" t="str">
            <v>Hoplitimyia</v>
          </cell>
        </row>
        <row r="20703">
          <cell r="B20703" t="str">
            <v>Hoplitis semirubra***retired***use Hoplitis semirubra, Friese 1899 (Hoplitis) or Cockerell 1898</v>
          </cell>
        </row>
        <row r="20704">
          <cell r="B20704" t="str">
            <v>Hoplitis semirubra, Cockerell 1898 (Hoplitis)</v>
          </cell>
        </row>
        <row r="20705">
          <cell r="B20705" t="str">
            <v>Hoplitis semirubra, Friese 1899 (Hoplitis)</v>
          </cell>
        </row>
        <row r="20706">
          <cell r="B20706" t="str">
            <v>Hoplitis similis***retired***use Hoplitis similis, Timberlake &amp; Michener 1950 (Hoplitis) or Friese 1909</v>
          </cell>
        </row>
        <row r="20707">
          <cell r="B20707" t="str">
            <v>Hoplitis similis, Friese 1909 (Hoplitis)</v>
          </cell>
        </row>
        <row r="20708">
          <cell r="B20708" t="str">
            <v>Hoplitis similis, Timberlake &amp; Michener 1950 (Hoplitis)</v>
          </cell>
        </row>
        <row r="20709">
          <cell r="B20709" t="str">
            <v>Hoplitis truncata***retired***use Hoplitis truncata, Wu 1992 (Hoplitis) or Cresson 1878</v>
          </cell>
        </row>
        <row r="20710">
          <cell r="B20710" t="str">
            <v>Hoplitis truncata, Cresson 1878 (Hoplitis)</v>
          </cell>
        </row>
        <row r="20711">
          <cell r="B20711" t="str">
            <v>Hoplitis truncata, Wu 1992 (Hoplitis)</v>
          </cell>
        </row>
        <row r="20712">
          <cell r="B20712" t="str">
            <v>Hoplobrotula</v>
          </cell>
        </row>
        <row r="20713">
          <cell r="B20713" t="str">
            <v>Hoplobrotula armata</v>
          </cell>
        </row>
        <row r="20714">
          <cell r="B20714" t="str">
            <v>Hoplobrotula gnathopus</v>
          </cell>
        </row>
        <row r="20715">
          <cell r="B20715" t="str">
            <v>Hoplochromis***retired***use Chromis</v>
          </cell>
        </row>
        <row r="20716">
          <cell r="B20716" t="str">
            <v>Hoplomyzon</v>
          </cell>
        </row>
        <row r="20717">
          <cell r="B20717" t="str">
            <v>Hoplonemertea</v>
          </cell>
        </row>
        <row r="20718">
          <cell r="B20718" t="str">
            <v>Hoplopagrus</v>
          </cell>
        </row>
        <row r="20719">
          <cell r="B20719" t="str">
            <v>Hoplopagrus guentherii</v>
          </cell>
        </row>
        <row r="20720">
          <cell r="B20720" t="str">
            <v>Hoplophorella buffaloensis***retired***use Hoplophorella buffaloensis, Niedbala 2006 (Hoplophorella (Hoplophorella))</v>
          </cell>
        </row>
        <row r="20721">
          <cell r="B20721" t="str">
            <v>Hoplophorella buffaloensis, Niedbala 2006 (Hoplophorella (Hoplophorella))</v>
          </cell>
        </row>
        <row r="20722">
          <cell r="B20722" t="str">
            <v>Hoplophorella frondeus***retired***use Hoplophorella frondeus, Niedbala 2004 (Hoplophorella) or  Niedbala 2003</v>
          </cell>
        </row>
        <row r="20723">
          <cell r="B20723" t="str">
            <v>Hoplophorella frondeus, Niedbala 2003 (Hoplophorella (Hoplophorella))</v>
          </cell>
        </row>
        <row r="20724">
          <cell r="B20724" t="str">
            <v>Hoplophorella frondeus, Niedbala 2004 (Hoplophorella (Hoplophorella))</v>
          </cell>
        </row>
        <row r="20725">
          <cell r="B20725" t="str">
            <v>Hoplostermum***retired***use Hoplosternum</v>
          </cell>
        </row>
        <row r="20726">
          <cell r="B20726" t="str">
            <v>Hoplosternum</v>
          </cell>
        </row>
        <row r="20727">
          <cell r="B20727" t="str">
            <v>Hoplosternum aeneum***retired***use Corydoras aeneus</v>
          </cell>
        </row>
        <row r="20728">
          <cell r="B20728" t="str">
            <v>Hoplosternum littorale</v>
          </cell>
        </row>
        <row r="20729">
          <cell r="B20729" t="str">
            <v>Hoplostethus</v>
          </cell>
        </row>
        <row r="20730">
          <cell r="B20730" t="str">
            <v>Hoplostethus abramovi</v>
          </cell>
        </row>
        <row r="20731">
          <cell r="B20731" t="str">
            <v>Hoplostethus atlanticus</v>
          </cell>
        </row>
        <row r="20732">
          <cell r="B20732" t="str">
            <v>Hoplostethus cadenati</v>
          </cell>
        </row>
        <row r="20733">
          <cell r="B20733" t="str">
            <v>Hoplostethus confinis</v>
          </cell>
        </row>
        <row r="20734">
          <cell r="B20734" t="str">
            <v>Hoplostethus crassispinus</v>
          </cell>
        </row>
        <row r="20735">
          <cell r="B20735" t="str">
            <v>Hoplostethus druzhinini</v>
          </cell>
        </row>
        <row r="20736">
          <cell r="B20736" t="str">
            <v>Hoplostethus elongatus***retired***use Optivus elongatus</v>
          </cell>
        </row>
        <row r="20737">
          <cell r="B20737" t="str">
            <v>Hoplostethus fedorovi</v>
          </cell>
        </row>
        <row r="20738">
          <cell r="B20738" t="str">
            <v>Hoplostethus fragilis</v>
          </cell>
        </row>
        <row r="20739">
          <cell r="B20739" t="str">
            <v>Hoplostethus gigas</v>
          </cell>
        </row>
        <row r="20740">
          <cell r="B20740" t="str">
            <v>Hoplostethus intermedius</v>
          </cell>
        </row>
        <row r="20741">
          <cell r="B20741" t="str">
            <v>Hoplostethus islandicus</v>
          </cell>
        </row>
        <row r="20742">
          <cell r="B20742" t="str">
            <v>Hoplostethus japonicus</v>
          </cell>
        </row>
        <row r="20743">
          <cell r="B20743" t="str">
            <v>Hoplostethus marisrubri</v>
          </cell>
        </row>
        <row r="20744">
          <cell r="B20744" t="str">
            <v>Hoplostethus mediterraneus</v>
          </cell>
        </row>
        <row r="20745">
          <cell r="B20745" t="str">
            <v>Hoplostethus mediterraneus mediterraneus</v>
          </cell>
        </row>
        <row r="20746">
          <cell r="B20746" t="str">
            <v>Hoplostethus mediterraneus sonodae</v>
          </cell>
        </row>
        <row r="20747">
          <cell r="B20747" t="str">
            <v>Hoplostethus mediterraneus trunovi</v>
          </cell>
        </row>
        <row r="20748">
          <cell r="B20748" t="str">
            <v>Hoplostethus melanopterus</v>
          </cell>
        </row>
        <row r="20749">
          <cell r="B20749" t="str">
            <v>Hoplostethus melanopus</v>
          </cell>
        </row>
        <row r="20750">
          <cell r="B20750" t="str">
            <v>Hoplostethus mento</v>
          </cell>
        </row>
        <row r="20751">
          <cell r="B20751" t="str">
            <v>Hoplostethus metallicus</v>
          </cell>
        </row>
        <row r="20752">
          <cell r="B20752" t="str">
            <v>Hoplostethus mikhailini</v>
          </cell>
        </row>
        <row r="20753">
          <cell r="B20753" t="str">
            <v>Hoplostethus occidentalis</v>
          </cell>
        </row>
        <row r="20754">
          <cell r="B20754" t="str">
            <v>Hoplostethus pacificus</v>
          </cell>
        </row>
        <row r="20755">
          <cell r="B20755" t="str">
            <v>Hoplostethus rifti</v>
          </cell>
        </row>
        <row r="20756">
          <cell r="B20756" t="str">
            <v>Hoplostethus rubellopterus</v>
          </cell>
        </row>
        <row r="20757">
          <cell r="B20757" t="str">
            <v>Hoplostethus shubnikovi</v>
          </cell>
        </row>
        <row r="20758">
          <cell r="B20758" t="str">
            <v>Hoplostethus tenebricus</v>
          </cell>
        </row>
        <row r="20759">
          <cell r="B20759" t="str">
            <v>Hoplostethus vniro</v>
          </cell>
        </row>
        <row r="20760">
          <cell r="B20760" t="str">
            <v>Hoplunnis</v>
          </cell>
        </row>
        <row r="20761">
          <cell r="B20761" t="str">
            <v>Hoplunnis diomediana</v>
          </cell>
        </row>
        <row r="20762">
          <cell r="B20762" t="str">
            <v>Hoplunnis macrura</v>
          </cell>
        </row>
        <row r="20763">
          <cell r="B20763" t="str">
            <v>Hoplunnis tenuis</v>
          </cell>
        </row>
        <row r="20764">
          <cell r="B20764" t="str">
            <v>Horaichthyinae</v>
          </cell>
        </row>
        <row r="20765">
          <cell r="B20765" t="str">
            <v>Horaichthys</v>
          </cell>
        </row>
        <row r="20766">
          <cell r="B20766" t="str">
            <v>Horaichthys setnai</v>
          </cell>
        </row>
        <row r="20767">
          <cell r="B20767" t="str">
            <v>Hordeum</v>
          </cell>
        </row>
        <row r="20768">
          <cell r="B20768" t="str">
            <v>Hordeum brachyantherum</v>
          </cell>
        </row>
        <row r="20769">
          <cell r="B20769" t="str">
            <v>Hordeum jubatum</v>
          </cell>
        </row>
        <row r="20770">
          <cell r="B20770" t="str">
            <v>Hordeum jubatum ssp. jubatum</v>
          </cell>
        </row>
        <row r="20771">
          <cell r="B20771" t="str">
            <v>Hordeum marinum</v>
          </cell>
        </row>
        <row r="20772">
          <cell r="B20772" t="str">
            <v>Hordeum marinum ssp. gussoneanum</v>
          </cell>
        </row>
        <row r="20773">
          <cell r="B20773" t="str">
            <v>Hordeum marinum ssp. gussonianum***retired***use Hordeum marinum ssp. gussoneanum</v>
          </cell>
        </row>
        <row r="20774">
          <cell r="B20774" t="str">
            <v>Hordeum murinum</v>
          </cell>
        </row>
        <row r="20775">
          <cell r="B20775" t="str">
            <v>Horkelia</v>
          </cell>
        </row>
        <row r="20776">
          <cell r="B20776" t="str">
            <v>Hormidiopsis ellipsoideum</v>
          </cell>
        </row>
        <row r="20777">
          <cell r="B20777" t="str">
            <v>Hormidium</v>
          </cell>
        </row>
        <row r="20778">
          <cell r="B20778" t="str">
            <v>Hormotila</v>
          </cell>
        </row>
        <row r="20779">
          <cell r="B20779" t="str">
            <v>Hornellia occidentalis</v>
          </cell>
        </row>
        <row r="20780">
          <cell r="B20780" t="str">
            <v>Hornellia tequestae</v>
          </cell>
        </row>
        <row r="20781">
          <cell r="B20781" t="str">
            <v>Hornera (Lauraceae)</v>
          </cell>
        </row>
        <row r="20782">
          <cell r="B20782" t="str">
            <v>Hornera (Stigmatoechidae)</v>
          </cell>
        </row>
        <row r="20783">
          <cell r="B20783" t="str">
            <v>Hospilabrus***retired***use Malapterus</v>
          </cell>
        </row>
        <row r="20784">
          <cell r="B20784" t="str">
            <v>Hourstonius</v>
          </cell>
        </row>
        <row r="20785">
          <cell r="B20785" t="str">
            <v>Hourstonius laguna</v>
          </cell>
        </row>
        <row r="20786">
          <cell r="B20786" t="str">
            <v>Hourstonius vilordes</v>
          </cell>
        </row>
        <row r="20787">
          <cell r="B20787" t="str">
            <v>Houstonia caerulea</v>
          </cell>
        </row>
        <row r="20788">
          <cell r="B20788" t="str">
            <v>Houstonia parviflora</v>
          </cell>
        </row>
        <row r="20789">
          <cell r="B20789" t="str">
            <v>Houstonia procumbens</v>
          </cell>
        </row>
        <row r="20790">
          <cell r="B20790" t="str">
            <v>Houstonia serpyllifolia</v>
          </cell>
        </row>
        <row r="20791">
          <cell r="B20791" t="str">
            <v>Howella</v>
          </cell>
        </row>
        <row r="20792">
          <cell r="B20792" t="str">
            <v>Howella brodiei</v>
          </cell>
        </row>
        <row r="20793">
          <cell r="B20793" t="str">
            <v>Howella sherborni</v>
          </cell>
        </row>
        <row r="20794">
          <cell r="B20794" t="str">
            <v>Hubbsiella***retired***use Leuresthes</v>
          </cell>
        </row>
        <row r="20795">
          <cell r="B20795" t="str">
            <v>Hucho</v>
          </cell>
        </row>
        <row r="20796">
          <cell r="B20796" t="str">
            <v>Hucho bleekeri</v>
          </cell>
        </row>
        <row r="20797">
          <cell r="B20797" t="str">
            <v>Hucho hucho</v>
          </cell>
        </row>
        <row r="20798">
          <cell r="B20798" t="str">
            <v>Hucho ishikawae</v>
          </cell>
        </row>
        <row r="20799">
          <cell r="B20799" t="str">
            <v>Hucho taimen</v>
          </cell>
        </row>
        <row r="20800">
          <cell r="B20800" t="str">
            <v>Hudsonia (Cistaceae)</v>
          </cell>
        </row>
        <row r="20801">
          <cell r="B20801" t="str">
            <v>Hudsonia (Steganodermatidae)</v>
          </cell>
        </row>
        <row r="20802">
          <cell r="B20802" t="str">
            <v>Hudsonimyia</v>
          </cell>
        </row>
        <row r="20803">
          <cell r="B20803" t="str">
            <v>Hudsonimyia karelena</v>
          </cell>
        </row>
        <row r="20804">
          <cell r="B20804" t="str">
            <v>Hudsonimyia parrishi</v>
          </cell>
        </row>
        <row r="20805">
          <cell r="B20805" t="str">
            <v>Huitfeldtia</v>
          </cell>
        </row>
        <row r="20806">
          <cell r="B20806" t="str">
            <v>Huleechius</v>
          </cell>
        </row>
        <row r="20807">
          <cell r="B20807" t="str">
            <v>Huleechius marroni</v>
          </cell>
        </row>
        <row r="20808">
          <cell r="B20808" t="str">
            <v>Humidophila</v>
          </cell>
        </row>
        <row r="20809">
          <cell r="B20809" t="str">
            <v>Humidophila brekkaensis</v>
          </cell>
        </row>
        <row r="20810">
          <cell r="B20810" t="str">
            <v>Humidophila contenta</v>
          </cell>
        </row>
        <row r="20811">
          <cell r="B20811" t="str">
            <v>Humidophila gallica</v>
          </cell>
        </row>
        <row r="20812">
          <cell r="B20812" t="str">
            <v>Humidophila pantropica</v>
          </cell>
        </row>
        <row r="20813">
          <cell r="B20813" t="str">
            <v>Humidophila perpusilla</v>
          </cell>
        </row>
        <row r="20814">
          <cell r="B20814" t="str">
            <v>Humilaria</v>
          </cell>
        </row>
        <row r="20815">
          <cell r="B20815" t="str">
            <v>Humilaria kennerleyi</v>
          </cell>
        </row>
        <row r="20816">
          <cell r="B20816" t="str">
            <v>Humulus japonicus</v>
          </cell>
        </row>
        <row r="20817">
          <cell r="B20817" t="str">
            <v>Humulus lupulus</v>
          </cell>
        </row>
        <row r="20818">
          <cell r="B20818" t="str">
            <v>Huntemannia jadensis</v>
          </cell>
        </row>
        <row r="20819">
          <cell r="B20819" t="str">
            <v>Huperzia</v>
          </cell>
        </row>
        <row r="20820">
          <cell r="B20820" t="str">
            <v>Huperzia lucidula</v>
          </cell>
        </row>
        <row r="20821">
          <cell r="B20821" t="str">
            <v>Huperzia selago</v>
          </cell>
        </row>
        <row r="20822">
          <cell r="B20822" t="str">
            <v>Huperzia selago var. densa***retired***use Huperzia selago</v>
          </cell>
        </row>
        <row r="20823">
          <cell r="B20823" t="str">
            <v>Huso</v>
          </cell>
        </row>
        <row r="20824">
          <cell r="B20824" t="str">
            <v>Huso dauricus</v>
          </cell>
        </row>
        <row r="20825">
          <cell r="B20825" t="str">
            <v>Huso huso</v>
          </cell>
        </row>
        <row r="20826">
          <cell r="B20826" t="str">
            <v>Husseyella turmalis</v>
          </cell>
        </row>
        <row r="20827">
          <cell r="B20827" t="str">
            <v>Hutchinsoniella macracantha</v>
          </cell>
        </row>
        <row r="20828">
          <cell r="B20828" t="str">
            <v>Huttonia (Biddulphiaceae)</v>
          </cell>
        </row>
        <row r="20829">
          <cell r="B20829" t="str">
            <v>Huttonia (Huttoniidae)</v>
          </cell>
        </row>
        <row r="20830">
          <cell r="B20830" t="str">
            <v>Huxleyia munita</v>
          </cell>
        </row>
        <row r="20831">
          <cell r="B20831" t="str">
            <v>Hyale</v>
          </cell>
        </row>
        <row r="20832">
          <cell r="B20832" t="str">
            <v>Hyale frequens</v>
          </cell>
        </row>
        <row r="20833">
          <cell r="B20833" t="str">
            <v>Hyale nigra</v>
          </cell>
        </row>
        <row r="20834">
          <cell r="B20834" t="str">
            <v>Hyale perieri</v>
          </cell>
        </row>
        <row r="20835">
          <cell r="B20835" t="str">
            <v>Hyale prevostii</v>
          </cell>
        </row>
        <row r="20836">
          <cell r="B20836" t="str">
            <v>Hyalella</v>
          </cell>
        </row>
        <row r="20837">
          <cell r="B20837" t="str">
            <v>Hyalella azteca</v>
          </cell>
        </row>
        <row r="20838">
          <cell r="B20838" t="str">
            <v>Hyalellidae</v>
          </cell>
        </row>
        <row r="20839">
          <cell r="B20839" t="str">
            <v>Hyalidae</v>
          </cell>
        </row>
        <row r="20840">
          <cell r="B20840" t="str">
            <v>Hyalina (Marginellidae)</v>
          </cell>
        </row>
        <row r="20841">
          <cell r="B20841" t="str">
            <v>Hyalina (Orbiliaceae)</v>
          </cell>
        </row>
        <row r="20842">
          <cell r="B20842" t="str">
            <v>Hyalinella punctata</v>
          </cell>
        </row>
        <row r="20843">
          <cell r="B20843" t="str">
            <v>Hyalinoecia juvenalis</v>
          </cell>
        </row>
        <row r="20844">
          <cell r="B20844" t="str">
            <v>Hyalobryon</v>
          </cell>
        </row>
        <row r="20845">
          <cell r="B20845" t="str">
            <v>Hyalodiscus stelliger</v>
          </cell>
        </row>
        <row r="20846">
          <cell r="B20846" t="str">
            <v>Hyalopomatus biformis</v>
          </cell>
        </row>
        <row r="20847">
          <cell r="B20847" t="str">
            <v>Hyalorhynchus natalensis***retired***use Rhynchohyalus natalensis</v>
          </cell>
        </row>
        <row r="20848">
          <cell r="B20848" t="str">
            <v>Hyaloscyphaceae</v>
          </cell>
        </row>
        <row r="20849">
          <cell r="B20849" t="str">
            <v>Hyalospheniidae</v>
          </cell>
        </row>
        <row r="20850">
          <cell r="B20850" t="str">
            <v>Hyalotheca</v>
          </cell>
        </row>
        <row r="20851">
          <cell r="B20851" t="str">
            <v>Hyalotheca dissiliens</v>
          </cell>
        </row>
        <row r="20852">
          <cell r="B20852" t="str">
            <v>Hyalotheca mucosa</v>
          </cell>
        </row>
        <row r="20853">
          <cell r="B20853" t="str">
            <v>Hyalotheca undulata</v>
          </cell>
        </row>
        <row r="20854">
          <cell r="B20854" t="str">
            <v>Hyas lyratus</v>
          </cell>
        </row>
        <row r="20855">
          <cell r="B20855" t="str">
            <v>Hybognathus</v>
          </cell>
        </row>
        <row r="20856">
          <cell r="B20856" t="str">
            <v>Hybognathus amarus</v>
          </cell>
        </row>
        <row r="20857">
          <cell r="B20857" t="str">
            <v>Hybognathus argyritis</v>
          </cell>
        </row>
        <row r="20858">
          <cell r="B20858" t="str">
            <v>Hybognathus hankinsoni</v>
          </cell>
        </row>
        <row r="20859">
          <cell r="B20859" t="str">
            <v>Hybognathus hayi</v>
          </cell>
        </row>
        <row r="20860">
          <cell r="B20860" t="str">
            <v>Hybognathus nuchalis</v>
          </cell>
        </row>
        <row r="20861">
          <cell r="B20861" t="str">
            <v>Hybognathus nuchalis amarus***retired***use Hybognathus amarus</v>
          </cell>
        </row>
        <row r="20862">
          <cell r="B20862" t="str">
            <v>Hybognathus placitus</v>
          </cell>
        </row>
        <row r="20863">
          <cell r="B20863" t="str">
            <v>Hybognathus regius</v>
          </cell>
        </row>
        <row r="20864">
          <cell r="B20864" t="str">
            <v>Hybomitra</v>
          </cell>
        </row>
        <row r="20865">
          <cell r="B20865" t="str">
            <v>Hybopsis</v>
          </cell>
        </row>
        <row r="20866">
          <cell r="B20866" t="str">
            <v>Hybopsis aestivalis***retired***use Macrhybopsis aestivalis</v>
          </cell>
        </row>
        <row r="20867">
          <cell r="B20867" t="str">
            <v>Hybopsis amblops</v>
          </cell>
        </row>
        <row r="20868">
          <cell r="B20868" t="str">
            <v>Hybopsis amnis</v>
          </cell>
        </row>
        <row r="20869">
          <cell r="B20869" t="str">
            <v>Hybopsis cahni***retired***use Erimystax cahni</v>
          </cell>
        </row>
        <row r="20870">
          <cell r="B20870" t="str">
            <v>Hybopsis crameri***retired***use Oregonichthys crameri</v>
          </cell>
        </row>
        <row r="20871">
          <cell r="B20871" t="str">
            <v>Hybopsis dissimilis***retired***use Erimystax dissimilis</v>
          </cell>
        </row>
        <row r="20872">
          <cell r="B20872" t="str">
            <v>Hybopsis dorsalis</v>
          </cell>
        </row>
        <row r="20873">
          <cell r="B20873" t="str">
            <v>Hybopsis gelida***retired***use Macrhybopsis gelida</v>
          </cell>
        </row>
        <row r="20874">
          <cell r="B20874" t="str">
            <v>Hybopsis gracilis***retired***use Hybopsis amblops</v>
          </cell>
        </row>
        <row r="20875">
          <cell r="B20875" t="str">
            <v>Hybopsis harperi***retired***use Notropis harperi</v>
          </cell>
        </row>
        <row r="20876">
          <cell r="B20876" t="str">
            <v>Hybopsis hypsinotus</v>
          </cell>
        </row>
        <row r="20877">
          <cell r="B20877" t="str">
            <v>Hybopsis insignis***retired***use Erimystax insignis</v>
          </cell>
        </row>
        <row r="20878">
          <cell r="B20878" t="str">
            <v>Hybopsis labrosa***retired***use Cyprinella labrosa</v>
          </cell>
        </row>
        <row r="20879">
          <cell r="B20879" t="str">
            <v>Hybopsis lineapunctata</v>
          </cell>
        </row>
        <row r="20880">
          <cell r="B20880" t="str">
            <v>Hybopsis meeki***retired***use Macrhybopsis meeki</v>
          </cell>
        </row>
        <row r="20881">
          <cell r="B20881" t="str">
            <v>Hybopsis monacha***retired***use Erimonax monachus</v>
          </cell>
        </row>
        <row r="20882">
          <cell r="B20882" t="str">
            <v>Hybopsis rubrifrons</v>
          </cell>
        </row>
        <row r="20883">
          <cell r="B20883" t="str">
            <v>Hybopsis storeriana***retired***use Macrhybopsis storeriana</v>
          </cell>
        </row>
        <row r="20884">
          <cell r="B20884" t="str">
            <v>Hybopsis winchelli</v>
          </cell>
        </row>
        <row r="20885">
          <cell r="B20885" t="str">
            <v>Hybopsis x-punctata***retired***use Erimystax x-punctatus</v>
          </cell>
        </row>
        <row r="20886">
          <cell r="B20886" t="str">
            <v>Hybopsis zanema</v>
          </cell>
        </row>
        <row r="20887">
          <cell r="B20887" t="str">
            <v>Hyboscolex</v>
          </cell>
        </row>
        <row r="20888">
          <cell r="B20888" t="str">
            <v>Hyboscolex longiseta</v>
          </cell>
        </row>
        <row r="20889">
          <cell r="B20889" t="str">
            <v>Hydaticini</v>
          </cell>
        </row>
        <row r="20890">
          <cell r="B20890" t="str">
            <v>Hydaticus</v>
          </cell>
        </row>
        <row r="20891">
          <cell r="B20891" t="str">
            <v>Hydaticus aruspex</v>
          </cell>
        </row>
        <row r="20892">
          <cell r="B20892" t="str">
            <v>Hydaticus bimarginatus</v>
          </cell>
        </row>
        <row r="20893">
          <cell r="B20893" t="str">
            <v>Hydaticus piceus</v>
          </cell>
        </row>
        <row r="20894">
          <cell r="B20894" t="str">
            <v>Hydatinidae</v>
          </cell>
        </row>
        <row r="20895">
          <cell r="B20895" t="str">
            <v>Hydatophylax</v>
          </cell>
        </row>
        <row r="20896">
          <cell r="B20896" t="str">
            <v>Hydatophylax argus</v>
          </cell>
        </row>
        <row r="20897">
          <cell r="B20897" t="str">
            <v>Hydatophylax hesperus</v>
          </cell>
        </row>
        <row r="20898">
          <cell r="B20898" t="str">
            <v>Hydra</v>
          </cell>
        </row>
        <row r="20899">
          <cell r="B20899" t="str">
            <v>Hydra americana</v>
          </cell>
        </row>
        <row r="20900">
          <cell r="B20900" t="str">
            <v>Hydra carnea</v>
          </cell>
        </row>
        <row r="20901">
          <cell r="B20901" t="str">
            <v>Hydracarina</v>
          </cell>
        </row>
        <row r="20902">
          <cell r="B20902" t="str">
            <v>Hydrachna</v>
          </cell>
        </row>
        <row r="20903">
          <cell r="B20903" t="str">
            <v>Hydrachnidae</v>
          </cell>
        </row>
        <row r="20904">
          <cell r="B20904" t="str">
            <v>Hydrachnidia</v>
          </cell>
        </row>
        <row r="20905">
          <cell r="B20905" t="str">
            <v>Hydractinia</v>
          </cell>
        </row>
        <row r="20906">
          <cell r="B20906" t="str">
            <v>Hydractinia echinata</v>
          </cell>
        </row>
        <row r="20907">
          <cell r="B20907" t="str">
            <v>Hydractiniidae</v>
          </cell>
        </row>
        <row r="20908">
          <cell r="B20908" t="str">
            <v>Hydraena</v>
          </cell>
        </row>
        <row r="20909">
          <cell r="B20909" t="str">
            <v>Hydraena marginicollis</v>
          </cell>
        </row>
        <row r="20910">
          <cell r="B20910" t="str">
            <v>Hydraena pensylvanica</v>
          </cell>
        </row>
        <row r="20911">
          <cell r="B20911" t="str">
            <v>Hydraenidae</v>
          </cell>
        </row>
        <row r="20912">
          <cell r="B20912" t="str">
            <v>Hydrangea arborescens</v>
          </cell>
        </row>
        <row r="20913">
          <cell r="B20913" t="str">
            <v>Hydrargira limi***retired***use Umbra limi</v>
          </cell>
        </row>
        <row r="20914">
          <cell r="B20914" t="str">
            <v>Hydrargyra atricauda***retired***use Umbra limi</v>
          </cell>
        </row>
        <row r="20915">
          <cell r="B20915" t="str">
            <v>Hydrargyra fusca***retired***use Umbra limi</v>
          </cell>
        </row>
        <row r="20916">
          <cell r="B20916" t="str">
            <v>Hydrastis canadensis</v>
          </cell>
        </row>
        <row r="20917">
          <cell r="B20917" t="str">
            <v>Hydrellia</v>
          </cell>
        </row>
        <row r="20918">
          <cell r="B20918" t="str">
            <v>Hydrellia williamsi</v>
          </cell>
        </row>
        <row r="20919">
          <cell r="B20919" t="str">
            <v>Hydridae</v>
          </cell>
        </row>
        <row r="20920">
          <cell r="B20920" t="str">
            <v>Hydrobaenus</v>
          </cell>
        </row>
        <row r="20921">
          <cell r="B20921" t="str">
            <v>Hydrobaenus fusistylus</v>
          </cell>
        </row>
        <row r="20922">
          <cell r="B20922" t="str">
            <v>Hydrobaenus johannseni</v>
          </cell>
        </row>
        <row r="20923">
          <cell r="B20923" t="str">
            <v>Hydrobaenus lapponicus group</v>
          </cell>
        </row>
        <row r="20924">
          <cell r="B20924" t="str">
            <v>Hydrobaenus pilipes</v>
          </cell>
        </row>
        <row r="20925">
          <cell r="B20925" t="str">
            <v>Hydrobatidae</v>
          </cell>
        </row>
        <row r="20926">
          <cell r="B20926" t="str">
            <v>Hydrobia</v>
          </cell>
        </row>
        <row r="20927">
          <cell r="B20927" t="str">
            <v>Hydrobia minuta</v>
          </cell>
        </row>
        <row r="20928">
          <cell r="B20928" t="str">
            <v>Hydrobia totteni</v>
          </cell>
        </row>
        <row r="20929">
          <cell r="B20929" t="str">
            <v>Hydrobia truncata</v>
          </cell>
        </row>
        <row r="20930">
          <cell r="B20930" t="str">
            <v>Hydrobiidae</v>
          </cell>
        </row>
        <row r="20931">
          <cell r="B20931" t="str">
            <v>Hydrobiinae</v>
          </cell>
        </row>
        <row r="20932">
          <cell r="B20932" t="str">
            <v>Hydrobiomorpha</v>
          </cell>
        </row>
        <row r="20933">
          <cell r="B20933" t="str">
            <v>Hydrobiomorpha casta</v>
          </cell>
        </row>
        <row r="20934">
          <cell r="B20934" t="str">
            <v>Hydrobiosidae</v>
          </cell>
        </row>
        <row r="20935">
          <cell r="B20935" t="str">
            <v>Hydrobius</v>
          </cell>
        </row>
        <row r="20936">
          <cell r="B20936" t="str">
            <v>Hydrobius fuscipes</v>
          </cell>
        </row>
        <row r="20937">
          <cell r="B20937" t="str">
            <v>Hydrobius melaenus</v>
          </cell>
        </row>
        <row r="20938">
          <cell r="B20938" t="str">
            <v>Hydrobius tumidus</v>
          </cell>
        </row>
        <row r="20939">
          <cell r="B20939" t="str">
            <v>Hydrocanthus</v>
          </cell>
        </row>
        <row r="20940">
          <cell r="B20940" t="str">
            <v>Hydrocanthus atripennis</v>
          </cell>
        </row>
        <row r="20941">
          <cell r="B20941" t="str">
            <v>Hydrocanthus iricolor</v>
          </cell>
        </row>
        <row r="20942">
          <cell r="B20942" t="str">
            <v>Hydrochara</v>
          </cell>
        </row>
        <row r="20943">
          <cell r="B20943" t="str">
            <v>Hydrochara obtusata</v>
          </cell>
        </row>
        <row r="20944">
          <cell r="B20944" t="str">
            <v>Hydrocharis morsus-ranae</v>
          </cell>
        </row>
        <row r="20945">
          <cell r="B20945" t="str">
            <v>Hydrochidae</v>
          </cell>
        </row>
        <row r="20946">
          <cell r="B20946" t="str">
            <v>Hydrochoreutes</v>
          </cell>
        </row>
        <row r="20947">
          <cell r="B20947" t="str">
            <v>Hydrochoreutes ungulatus</v>
          </cell>
        </row>
        <row r="20948">
          <cell r="B20948" t="str">
            <v>Hydrochus</v>
          </cell>
        </row>
        <row r="20949">
          <cell r="B20949" t="str">
            <v>Hydrochus excavatus</v>
          </cell>
        </row>
        <row r="20950">
          <cell r="B20950" t="str">
            <v>Hydrochus neosquamifer</v>
          </cell>
        </row>
        <row r="20951">
          <cell r="B20951" t="str">
            <v>Hydrochus pseudosquamifer</v>
          </cell>
        </row>
        <row r="20952">
          <cell r="B20952" t="str">
            <v>Hydrochus rufipes</v>
          </cell>
        </row>
        <row r="20953">
          <cell r="B20953" t="str">
            <v>Hydrochus rugosus</v>
          </cell>
        </row>
        <row r="20954">
          <cell r="B20954" t="str">
            <v>Hydrochus scabratus</v>
          </cell>
        </row>
        <row r="20955">
          <cell r="B20955" t="str">
            <v>Hydrochus setosus</v>
          </cell>
        </row>
        <row r="20956">
          <cell r="B20956" t="str">
            <v>Hydrochus squamifer</v>
          </cell>
        </row>
        <row r="20957">
          <cell r="B20957" t="str">
            <v>Hydrococcus</v>
          </cell>
        </row>
        <row r="20958">
          <cell r="B20958" t="str">
            <v>Hydrococcus rivularis</v>
          </cell>
        </row>
        <row r="20959">
          <cell r="B20959" t="str">
            <v>Hydrocoleum</v>
          </cell>
        </row>
        <row r="20960">
          <cell r="B20960" t="str">
            <v>Hydrocoleum meneghianum</v>
          </cell>
        </row>
        <row r="20961">
          <cell r="B20961" t="str">
            <v>Hydrocolus</v>
          </cell>
        </row>
        <row r="20962">
          <cell r="B20962" t="str">
            <v>Hydrocolus oblitus</v>
          </cell>
        </row>
        <row r="20963">
          <cell r="B20963" t="str">
            <v>Hydrocolus paugus</v>
          </cell>
        </row>
        <row r="20964">
          <cell r="B20964" t="str">
            <v>Hydrocolus stagnalis</v>
          </cell>
        </row>
        <row r="20965">
          <cell r="B20965" t="str">
            <v>Hydrocoryne spongiosa</v>
          </cell>
        </row>
        <row r="20966">
          <cell r="B20966" t="str">
            <v>Hydrocotyle</v>
          </cell>
        </row>
        <row r="20967">
          <cell r="B20967" t="str">
            <v>Hydrocotyle americana</v>
          </cell>
        </row>
        <row r="20968">
          <cell r="B20968" t="str">
            <v>Hydrocotyle bonariensis</v>
          </cell>
        </row>
        <row r="20969">
          <cell r="B20969" t="str">
            <v>Hydrocotyle ranunculoides</v>
          </cell>
        </row>
        <row r="20970">
          <cell r="B20970" t="str">
            <v>Hydrocotyle umbellata</v>
          </cell>
        </row>
        <row r="20971">
          <cell r="B20971" t="str">
            <v>Hydrocotyle verticillata</v>
          </cell>
        </row>
        <row r="20972">
          <cell r="B20972" t="str">
            <v>Hydrodictyaceae</v>
          </cell>
        </row>
        <row r="20973">
          <cell r="B20973" t="str">
            <v>Hydrodictyon</v>
          </cell>
        </row>
        <row r="20974">
          <cell r="B20974" t="str">
            <v>Hydrodictyon reticulatum</v>
          </cell>
        </row>
        <row r="20975">
          <cell r="B20975" t="str">
            <v>Hydrodroma</v>
          </cell>
        </row>
        <row r="20976">
          <cell r="B20976" t="str">
            <v>Hydrodromidae</v>
          </cell>
        </row>
        <row r="20977">
          <cell r="B20977" t="str">
            <v>Hydrodytes dodgei</v>
          </cell>
        </row>
        <row r="20978">
          <cell r="B20978" t="str">
            <v>Hydrodytinae</v>
          </cell>
        </row>
        <row r="20979">
          <cell r="B20979" t="str">
            <v>Hydroida</v>
          </cell>
        </row>
        <row r="20980">
          <cell r="B20980" t="str">
            <v>Hydroides</v>
          </cell>
        </row>
        <row r="20981">
          <cell r="B20981" t="str">
            <v>Hydroides bispinosa</v>
          </cell>
        </row>
        <row r="20982">
          <cell r="B20982" t="str">
            <v>Hydroides crucigera</v>
          </cell>
        </row>
        <row r="20983">
          <cell r="B20983" t="str">
            <v>Hydroides dianthus</v>
          </cell>
        </row>
        <row r="20984">
          <cell r="B20984" t="str">
            <v>Hydroides elegans</v>
          </cell>
        </row>
        <row r="20985">
          <cell r="B20985" t="str">
            <v>Hydroides microtis</v>
          </cell>
        </row>
        <row r="20986">
          <cell r="B20986" t="str">
            <v>Hydroides protulicola</v>
          </cell>
        </row>
        <row r="20987">
          <cell r="B20987" t="str">
            <v>Hydroidolina</v>
          </cell>
        </row>
        <row r="20988">
          <cell r="B20988" t="str">
            <v>Hydrolagus</v>
          </cell>
        </row>
        <row r="20989">
          <cell r="B20989" t="str">
            <v>Hydrolagus affinis</v>
          </cell>
        </row>
        <row r="20990">
          <cell r="B20990" t="str">
            <v>Hydrolagus africanus</v>
          </cell>
        </row>
        <row r="20991">
          <cell r="B20991" t="str">
            <v>Hydrolagus alberti</v>
          </cell>
        </row>
        <row r="20992">
          <cell r="B20992" t="str">
            <v>Hydrolagus barbouri</v>
          </cell>
        </row>
        <row r="20993">
          <cell r="B20993" t="str">
            <v>Hydrolagus bemisi</v>
          </cell>
        </row>
        <row r="20994">
          <cell r="B20994" t="str">
            <v>Hydrolagus colliei</v>
          </cell>
        </row>
        <row r="20995">
          <cell r="B20995" t="str">
            <v>Hydrolagus deani</v>
          </cell>
        </row>
        <row r="20996">
          <cell r="B20996" t="str">
            <v>Hydrolagus eidolon</v>
          </cell>
        </row>
        <row r="20997">
          <cell r="B20997" t="str">
            <v>Hydrolagus lemures</v>
          </cell>
        </row>
        <row r="20998">
          <cell r="B20998" t="str">
            <v>Hydrolagus macrophthalmus</v>
          </cell>
        </row>
        <row r="20999">
          <cell r="B20999" t="str">
            <v>Hydrolagus media</v>
          </cell>
        </row>
        <row r="21000">
          <cell r="B21000" t="str">
            <v>Hydrolagus mirabilis</v>
          </cell>
        </row>
        <row r="21001">
          <cell r="B21001" t="str">
            <v>Hydrolagus mitsukurii</v>
          </cell>
        </row>
        <row r="21002">
          <cell r="B21002" t="str">
            <v>Hydrolagus novaezealandiae</v>
          </cell>
        </row>
        <row r="21003">
          <cell r="B21003" t="str">
            <v>Hydrolagus ogilbyi</v>
          </cell>
        </row>
        <row r="21004">
          <cell r="B21004" t="str">
            <v>Hydrolagus pallidus</v>
          </cell>
        </row>
        <row r="21005">
          <cell r="B21005" t="str">
            <v>Hydrolagus purpurescens</v>
          </cell>
        </row>
        <row r="21006">
          <cell r="B21006" t="str">
            <v>Hydrolagus trolli</v>
          </cell>
        </row>
        <row r="21007">
          <cell r="B21007" t="str">
            <v>Hydrolagus waitei</v>
          </cell>
        </row>
        <row r="21008">
          <cell r="B21008" t="str">
            <v>Hydrolea ovata</v>
          </cell>
        </row>
        <row r="21009">
          <cell r="B21009" t="str">
            <v>Hydrolea quadrivalvis</v>
          </cell>
        </row>
        <row r="21010">
          <cell r="B21010" t="str">
            <v>Hydrolimax</v>
          </cell>
        </row>
        <row r="21011">
          <cell r="B21011" t="str">
            <v>Hydrolimax grisea</v>
          </cell>
        </row>
        <row r="21012">
          <cell r="B21012" t="str">
            <v>Hydromedusa</v>
          </cell>
        </row>
        <row r="21013">
          <cell r="B21013" t="str">
            <v>Hydrometra</v>
          </cell>
        </row>
        <row r="21014">
          <cell r="B21014" t="str">
            <v>Hydrometra australis</v>
          </cell>
        </row>
        <row r="21015">
          <cell r="B21015" t="str">
            <v>Hydrometra martini</v>
          </cell>
        </row>
        <row r="21016">
          <cell r="B21016" t="str">
            <v>Hydrometridae</v>
          </cell>
        </row>
        <row r="21017">
          <cell r="B21017" t="str">
            <v>Hydroperla</v>
          </cell>
        </row>
        <row r="21018">
          <cell r="B21018" t="str">
            <v>Hydroperla crosbyi</v>
          </cell>
        </row>
        <row r="21019">
          <cell r="B21019" t="str">
            <v>Hydroperla fugitans</v>
          </cell>
        </row>
        <row r="21020">
          <cell r="B21020" t="str">
            <v>Hydroperla phormidia</v>
          </cell>
        </row>
        <row r="21021">
          <cell r="B21021" t="str">
            <v>Hydrophilidae</v>
          </cell>
        </row>
        <row r="21022">
          <cell r="B21022" t="str">
            <v>Hydrophiloidea</v>
          </cell>
        </row>
        <row r="21023">
          <cell r="B21023" t="str">
            <v>Hydrophilus</v>
          </cell>
        </row>
        <row r="21024">
          <cell r="B21024" t="str">
            <v>Hydrophilus (Dibolocelus)</v>
          </cell>
        </row>
        <row r="21025">
          <cell r="B21025" t="str">
            <v>Hydrophilus triangularis</v>
          </cell>
        </row>
        <row r="21026">
          <cell r="B21026" t="str">
            <v>Hydrophorus</v>
          </cell>
        </row>
        <row r="21027">
          <cell r="B21027" t="str">
            <v>Hydrophyllum capitatum</v>
          </cell>
        </row>
        <row r="21028">
          <cell r="B21028" t="str">
            <v>Hydroporinae</v>
          </cell>
        </row>
        <row r="21029">
          <cell r="B21029" t="str">
            <v>Hydroporini</v>
          </cell>
        </row>
        <row r="21030">
          <cell r="B21030" t="str">
            <v>Hydroporus</v>
          </cell>
        </row>
        <row r="21031">
          <cell r="B21031" t="str">
            <v>Hydroporus aulicus</v>
          </cell>
        </row>
        <row r="21032">
          <cell r="B21032" t="str">
            <v>Hydroporus clypealis</v>
          </cell>
        </row>
        <row r="21033">
          <cell r="B21033" t="str">
            <v>Hydroporus dichrous</v>
          </cell>
        </row>
        <row r="21034">
          <cell r="B21034" t="str">
            <v>Hydroporus dilatatus</v>
          </cell>
        </row>
        <row r="21035">
          <cell r="B21035" t="str">
            <v>Hydroporus hirsutus</v>
          </cell>
        </row>
        <row r="21036">
          <cell r="B21036" t="str">
            <v>Hydroporus larsoni</v>
          </cell>
        </row>
        <row r="21037">
          <cell r="B21037" t="str">
            <v>Hydroporus mellitus</v>
          </cell>
        </row>
        <row r="21038">
          <cell r="B21038" t="str">
            <v>Hydroporus melsheimeri</v>
          </cell>
        </row>
        <row r="21039">
          <cell r="B21039" t="str">
            <v>Hydroporus niger</v>
          </cell>
        </row>
        <row r="21040">
          <cell r="B21040" t="str">
            <v>Hydroporus notabilis</v>
          </cell>
        </row>
        <row r="21041">
          <cell r="B21041" t="str">
            <v>Hydroporus oblitus group</v>
          </cell>
        </row>
        <row r="21042">
          <cell r="B21042" t="str">
            <v>Hydroporus pulcher group</v>
          </cell>
        </row>
        <row r="21043">
          <cell r="B21043" t="str">
            <v>Hydroporus pulcher-undulatus group</v>
          </cell>
        </row>
        <row r="21044">
          <cell r="B21044" t="str">
            <v>Hydroporus rufinasus</v>
          </cell>
        </row>
        <row r="21045">
          <cell r="B21045" t="str">
            <v>Hydroporus shermani</v>
          </cell>
        </row>
        <row r="21046">
          <cell r="B21046" t="str">
            <v>Hydroporus striola</v>
          </cell>
        </row>
        <row r="21047">
          <cell r="B21047" t="str">
            <v>Hydroporus undulatus***retired***use Neoporus undulatus</v>
          </cell>
        </row>
        <row r="21048">
          <cell r="B21048" t="str">
            <v>Hydroporus vittatus***retired***use Neoporus vittatus</v>
          </cell>
        </row>
        <row r="21049">
          <cell r="B21049" t="str">
            <v>Hydropsyche</v>
          </cell>
        </row>
        <row r="21050">
          <cell r="B21050" t="str">
            <v>Hydropsyche (Geraci and others, 2010)</v>
          </cell>
        </row>
        <row r="21051">
          <cell r="B21051" t="str">
            <v>Hydropsyche (Morse and Holzenthal, 1996)</v>
          </cell>
        </row>
        <row r="21052">
          <cell r="B21052" t="str">
            <v>Hydropsyche (Morse and Holzenthal, 2008)</v>
          </cell>
        </row>
        <row r="21053">
          <cell r="B21053" t="str">
            <v>Hydropsyche (Schuster, 1996)</v>
          </cell>
        </row>
        <row r="21054">
          <cell r="B21054" t="str">
            <v>Hydropsyche (Wiggins, 1996)</v>
          </cell>
        </row>
        <row r="21055">
          <cell r="B21055" t="str">
            <v>Hydropsyche aerata</v>
          </cell>
        </row>
        <row r="21056">
          <cell r="B21056" t="str">
            <v>Hydropsyche alhedra***retired***use Ceratopsyche alhedra</v>
          </cell>
        </row>
        <row r="21057">
          <cell r="B21057" t="str">
            <v>Hydropsyche arinale</v>
          </cell>
        </row>
        <row r="21058">
          <cell r="B21058" t="str">
            <v>Hydropsyche auricolor</v>
          </cell>
        </row>
        <row r="21059">
          <cell r="B21059" t="str">
            <v>Hydropsyche auricolor/occidentalis</v>
          </cell>
        </row>
        <row r="21060">
          <cell r="B21060" t="str">
            <v>Hydropsyche betteni</v>
          </cell>
        </row>
        <row r="21061">
          <cell r="B21061" t="str">
            <v>Hydropsyche bidens</v>
          </cell>
        </row>
        <row r="21062">
          <cell r="B21062" t="str">
            <v>Hydropsyche bidens/orris</v>
          </cell>
        </row>
        <row r="21063">
          <cell r="B21063" t="str">
            <v>Hydropsyche bifida***retired***use Ceratopsyche morosa</v>
          </cell>
        </row>
        <row r="21064">
          <cell r="B21064" t="str">
            <v>Hydropsyche bronta***retired***use Ceratopsyche bronta</v>
          </cell>
        </row>
        <row r="21065">
          <cell r="B21065" t="str">
            <v>Hydropsyche californica</v>
          </cell>
        </row>
        <row r="21066">
          <cell r="B21066" t="str">
            <v>Hydropsyche carolina</v>
          </cell>
        </row>
        <row r="21067">
          <cell r="B21067" t="str">
            <v>Hydropsyche cheilonis***retired***use Ceratopsyche cheilonis</v>
          </cell>
        </row>
        <row r="21068">
          <cell r="B21068" t="str">
            <v>Hydropsyche cockerelli***retired***use Ceratopsyche cockerelli</v>
          </cell>
        </row>
        <row r="21069">
          <cell r="B21069" t="str">
            <v>Hydropsyche confusa</v>
          </cell>
        </row>
        <row r="21070">
          <cell r="B21070" t="str">
            <v>Hydropsyche cuanis</v>
          </cell>
        </row>
        <row r="21071">
          <cell r="B21071" t="str">
            <v>Hydropsyche decalda</v>
          </cell>
        </row>
        <row r="21072">
          <cell r="B21072" t="str">
            <v>Hydropsyche delrio</v>
          </cell>
        </row>
        <row r="21073">
          <cell r="B21073" t="str">
            <v>Hydropsyche demora</v>
          </cell>
        </row>
        <row r="21074">
          <cell r="B21074" t="str">
            <v>Hydropsyche depravata</v>
          </cell>
        </row>
        <row r="21075">
          <cell r="B21075" t="str">
            <v>Hydropsyche depravata group</v>
          </cell>
        </row>
        <row r="21076">
          <cell r="B21076" t="str">
            <v>Hydropsyche dicantha</v>
          </cell>
        </row>
        <row r="21077">
          <cell r="B21077" t="str">
            <v>Hydropsyche elissoma</v>
          </cell>
        </row>
        <row r="21078">
          <cell r="B21078" t="str">
            <v>Hydropsyche frisoni</v>
          </cell>
        </row>
        <row r="21079">
          <cell r="B21079" t="str">
            <v>Hydropsyche hageni</v>
          </cell>
        </row>
        <row r="21080">
          <cell r="B21080" t="str">
            <v>Hydropsyche hoffmani</v>
          </cell>
        </row>
        <row r="21081">
          <cell r="B21081" t="str">
            <v>Hydropsyche incommoda</v>
          </cell>
        </row>
        <row r="21082">
          <cell r="B21082" t="str">
            <v>Hydropsyche leonardi</v>
          </cell>
        </row>
        <row r="21083">
          <cell r="B21083" t="str">
            <v>Hydropsyche mississippiensis</v>
          </cell>
        </row>
        <row r="21084">
          <cell r="B21084" t="str">
            <v>Hydropsyche mississippiensis/rossi</v>
          </cell>
        </row>
        <row r="21085">
          <cell r="B21085" t="str">
            <v>Hydropsyche morosa***retired***use Ceratopsyche morosa</v>
          </cell>
        </row>
        <row r="21086">
          <cell r="B21086" t="str">
            <v>Hydropsyche occidentalis</v>
          </cell>
        </row>
        <row r="21087">
          <cell r="B21087" t="str">
            <v>Hydropsyche orris</v>
          </cell>
        </row>
        <row r="21088">
          <cell r="B21088" t="str">
            <v>Hydropsyche oslari***retired***use Ceratopsyche oslari</v>
          </cell>
        </row>
        <row r="21089">
          <cell r="B21089" t="str">
            <v>Hydropsyche patera</v>
          </cell>
        </row>
        <row r="21090">
          <cell r="B21090" t="str">
            <v>Hydropsyche phalerata</v>
          </cell>
        </row>
        <row r="21091">
          <cell r="B21091" t="str">
            <v>Hydropsyche placoda</v>
          </cell>
        </row>
        <row r="21092">
          <cell r="B21092" t="str">
            <v>Hydropsyche placoda/scalaris</v>
          </cell>
        </row>
        <row r="21093">
          <cell r="B21093" t="str">
            <v>Hydropsyche riola***retired***use Ceratopsyche alhedra</v>
          </cell>
        </row>
        <row r="21094">
          <cell r="B21094" t="str">
            <v>Hydropsyche rossi</v>
          </cell>
        </row>
        <row r="21095">
          <cell r="B21095" t="str">
            <v>Hydropsyche rossi/simulans</v>
          </cell>
        </row>
        <row r="21096">
          <cell r="B21096" t="str">
            <v>Hydropsyche scalaris</v>
          </cell>
        </row>
        <row r="21097">
          <cell r="B21097" t="str">
            <v>Hydropsyche scalaris group</v>
          </cell>
        </row>
        <row r="21098">
          <cell r="B21098" t="str">
            <v>Hydropsyche simulans</v>
          </cell>
        </row>
        <row r="21099">
          <cell r="B21099" t="str">
            <v>Hydropsyche slossonae***retired***use Ceratopsyche slossonae</v>
          </cell>
        </row>
        <row r="21100">
          <cell r="B21100" t="str">
            <v>Hydropsyche sparna***retired***use Ceratopsyche sparna</v>
          </cell>
        </row>
        <row r="21101">
          <cell r="B21101" t="str">
            <v>Hydropsyche valanis</v>
          </cell>
        </row>
        <row r="21102">
          <cell r="B21102" t="str">
            <v>Hydropsyche ventura***retired***use Ceratopsyche ventura</v>
          </cell>
        </row>
        <row r="21103">
          <cell r="B21103" t="str">
            <v>Hydropsyche venularis</v>
          </cell>
        </row>
        <row r="21104">
          <cell r="B21104" t="str">
            <v>Hydropsyche walkeri***retired***use Ceratopsyche walkeri</v>
          </cell>
        </row>
        <row r="21105">
          <cell r="B21105" t="str">
            <v>Hydropsyche winema</v>
          </cell>
        </row>
        <row r="21106">
          <cell r="B21106" t="str">
            <v>Hydropsychidae</v>
          </cell>
        </row>
        <row r="21107">
          <cell r="B21107" t="str">
            <v>Hydropsychinae</v>
          </cell>
        </row>
        <row r="21108">
          <cell r="B21108" t="str">
            <v>Hydropsychoidea</v>
          </cell>
        </row>
        <row r="21109">
          <cell r="B21109" t="str">
            <v>Hydroptila</v>
          </cell>
        </row>
        <row r="21110">
          <cell r="B21110" t="str">
            <v>Hydroptila ajax</v>
          </cell>
        </row>
        <row r="21111">
          <cell r="B21111" t="str">
            <v>Hydroptila albicornis</v>
          </cell>
        </row>
        <row r="21112">
          <cell r="B21112" t="str">
            <v>Hydroptila angusta</v>
          </cell>
        </row>
        <row r="21113">
          <cell r="B21113" t="str">
            <v>Hydroptila arctia</v>
          </cell>
        </row>
        <row r="21114">
          <cell r="B21114" t="str">
            <v>Hydroptila arctia/consimilis</v>
          </cell>
        </row>
        <row r="21115">
          <cell r="B21115" t="str">
            <v>Hydroptila argosa</v>
          </cell>
        </row>
        <row r="21116">
          <cell r="B21116" t="str">
            <v>Hydroptila armata</v>
          </cell>
        </row>
        <row r="21117">
          <cell r="B21117" t="str">
            <v>Hydroptila consimilis</v>
          </cell>
        </row>
        <row r="21118">
          <cell r="B21118" t="str">
            <v>Hydroptila consimilis group</v>
          </cell>
        </row>
        <row r="21119">
          <cell r="B21119" t="str">
            <v>Hydroptila denza</v>
          </cell>
        </row>
        <row r="21120">
          <cell r="B21120" t="str">
            <v>Hydroptila grandiosa</v>
          </cell>
        </row>
        <row r="21121">
          <cell r="B21121" t="str">
            <v>Hydroptila gunda</v>
          </cell>
        </row>
        <row r="21122">
          <cell r="B21122" t="str">
            <v>Hydroptila hamata</v>
          </cell>
        </row>
        <row r="21123">
          <cell r="B21123" t="str">
            <v>Hydroptila icona</v>
          </cell>
        </row>
        <row r="21124">
          <cell r="B21124" t="str">
            <v>Hydroptila lenora</v>
          </cell>
        </row>
        <row r="21125">
          <cell r="B21125" t="str">
            <v>Hydroptila lloganae</v>
          </cell>
        </row>
        <row r="21126">
          <cell r="B21126" t="str">
            <v>Hydroptila melia</v>
          </cell>
        </row>
        <row r="21127">
          <cell r="B21127" t="str">
            <v>Hydroptila modica</v>
          </cell>
        </row>
        <row r="21128">
          <cell r="B21128" t="str">
            <v>Hydroptila pecos</v>
          </cell>
        </row>
        <row r="21129">
          <cell r="B21129" t="str">
            <v>Hydroptila perdita</v>
          </cell>
        </row>
        <row r="21130">
          <cell r="B21130" t="str">
            <v>Hydroptila protera</v>
          </cell>
        </row>
        <row r="21131">
          <cell r="B21131" t="str">
            <v>Hydroptila quinola</v>
          </cell>
        </row>
        <row r="21132">
          <cell r="B21132" t="str">
            <v>Hydroptila rono</v>
          </cell>
        </row>
        <row r="21133">
          <cell r="B21133" t="str">
            <v>Hydroptila spatulata</v>
          </cell>
        </row>
        <row r="21134">
          <cell r="B21134" t="str">
            <v>Hydroptila waubesiana</v>
          </cell>
        </row>
        <row r="21135">
          <cell r="B21135" t="str">
            <v>Hydroptila xera</v>
          </cell>
        </row>
        <row r="21136">
          <cell r="B21136" t="str">
            <v>Hydroptilidae</v>
          </cell>
        </row>
        <row r="21137">
          <cell r="B21137" t="str">
            <v>Hydroptilinae</v>
          </cell>
        </row>
        <row r="21138">
          <cell r="B21138" t="str">
            <v>Hydroscapha</v>
          </cell>
        </row>
        <row r="21139">
          <cell r="B21139" t="str">
            <v>Hydroscapha natans</v>
          </cell>
        </row>
        <row r="21140">
          <cell r="B21140" t="str">
            <v>Hydroscaphidae</v>
          </cell>
        </row>
        <row r="21141">
          <cell r="B21141" t="str">
            <v>Hydrosera</v>
          </cell>
        </row>
        <row r="21142">
          <cell r="B21142" t="str">
            <v>Hydrosera whampoensis</v>
          </cell>
        </row>
        <row r="21143">
          <cell r="B21143" t="str">
            <v>Hydrosmilodon primanus</v>
          </cell>
        </row>
        <row r="21144">
          <cell r="B21144" t="str">
            <v>Hydrosmittia</v>
          </cell>
        </row>
        <row r="21145">
          <cell r="B21145" t="str">
            <v>Hydrotrupes</v>
          </cell>
        </row>
        <row r="21146">
          <cell r="B21146" t="str">
            <v>Hydrotrupes palpalis</v>
          </cell>
        </row>
        <row r="21147">
          <cell r="B21147" t="str">
            <v>Hydrotrupinae</v>
          </cell>
        </row>
        <row r="21148">
          <cell r="B21148" t="str">
            <v>Hydrovatini</v>
          </cell>
        </row>
        <row r="21149">
          <cell r="B21149" t="str">
            <v>Hydrovatus</v>
          </cell>
        </row>
        <row r="21150">
          <cell r="B21150" t="str">
            <v>Hydrovatus pustulatus</v>
          </cell>
        </row>
        <row r="21151">
          <cell r="B21151" t="str">
            <v>Hydrovolzia</v>
          </cell>
        </row>
        <row r="21152">
          <cell r="B21152" t="str">
            <v>Hydrovolziidae</v>
          </cell>
        </row>
        <row r="21153">
          <cell r="B21153" t="str">
            <v>Hydrozetes</v>
          </cell>
        </row>
        <row r="21154">
          <cell r="B21154" t="str">
            <v>Hydrozetes niloticus***retired***use Hydrozetes niloticus, Tragardh 1905 (Hydrozetes) or  Soliman Hussein &amp; Ramadan 1991</v>
          </cell>
        </row>
        <row r="21155">
          <cell r="B21155" t="str">
            <v>Hydrozetes niloticus, Soliman Hussein &amp; Ramadan 1991 (Hydrozetes (Hydrozetes))</v>
          </cell>
        </row>
        <row r="21156">
          <cell r="B21156" t="str">
            <v>Hydrozetes niloticus, Tragardh 1905 (Hydrozetes (Hydrozetes))</v>
          </cell>
        </row>
        <row r="21157">
          <cell r="B21157" t="str">
            <v>Hydrozetidae</v>
          </cell>
        </row>
        <row r="21158">
          <cell r="B21158" t="str">
            <v>Hydrozoa</v>
          </cell>
        </row>
        <row r="21159">
          <cell r="B21159" t="str">
            <v>Hydrurus</v>
          </cell>
        </row>
        <row r="21160">
          <cell r="B21160" t="str">
            <v>Hydrurus foetidus</v>
          </cell>
        </row>
        <row r="21161">
          <cell r="B21161" t="str">
            <v>Hydryphantes</v>
          </cell>
        </row>
        <row r="21162">
          <cell r="B21162" t="str">
            <v>Hydryphantidae</v>
          </cell>
        </row>
        <row r="21163">
          <cell r="B21163" t="str">
            <v>Hyella</v>
          </cell>
        </row>
        <row r="21164">
          <cell r="B21164" t="str">
            <v>Hyellaceae</v>
          </cell>
        </row>
        <row r="21165">
          <cell r="B21165" t="str">
            <v>Hygophum</v>
          </cell>
        </row>
        <row r="21166">
          <cell r="B21166" t="str">
            <v>Hygophum atratum</v>
          </cell>
        </row>
        <row r="21167">
          <cell r="B21167" t="str">
            <v>Hygophum benoiti</v>
          </cell>
        </row>
        <row r="21168">
          <cell r="B21168" t="str">
            <v>Hygophum bruuni</v>
          </cell>
        </row>
        <row r="21169">
          <cell r="B21169" t="str">
            <v>Hygophum hanseni</v>
          </cell>
        </row>
        <row r="21170">
          <cell r="B21170" t="str">
            <v>Hygophum hygomi***retired***use Hygophum hygomii</v>
          </cell>
        </row>
        <row r="21171">
          <cell r="B21171" t="str">
            <v>Hygophum hygomii</v>
          </cell>
        </row>
        <row r="21172">
          <cell r="B21172" t="str">
            <v>Hygophum macrochir</v>
          </cell>
        </row>
        <row r="21173">
          <cell r="B21173" t="str">
            <v>Hygophum proximum</v>
          </cell>
        </row>
        <row r="21174">
          <cell r="B21174" t="str">
            <v>Hygophum reinhardti***retired***use Hygophum reinhardtii</v>
          </cell>
        </row>
        <row r="21175">
          <cell r="B21175" t="str">
            <v>Hygophum reinhardtii</v>
          </cell>
        </row>
        <row r="21176">
          <cell r="B21176" t="str">
            <v>Hygophum taaningi</v>
          </cell>
        </row>
        <row r="21177">
          <cell r="B21177" t="str">
            <v>Hygrobates</v>
          </cell>
        </row>
        <row r="21178">
          <cell r="B21178" t="str">
            <v>Hygrobatidae</v>
          </cell>
        </row>
        <row r="21179">
          <cell r="B21179" t="str">
            <v>Hygropetra balfouriana</v>
          </cell>
        </row>
        <row r="21180">
          <cell r="B21180" t="str">
            <v>Hygrotus</v>
          </cell>
        </row>
        <row r="21181">
          <cell r="B21181" t="str">
            <v>Hygrotus acaroides</v>
          </cell>
        </row>
        <row r="21182">
          <cell r="B21182" t="str">
            <v>Hygrotus farctus</v>
          </cell>
        </row>
        <row r="21183">
          <cell r="B21183" t="str">
            <v>Hygrotus laccophilinus</v>
          </cell>
        </row>
        <row r="21184">
          <cell r="B21184" t="str">
            <v>Hygrotus nubilis</v>
          </cell>
        </row>
        <row r="21185">
          <cell r="B21185" t="str">
            <v>Hygrotus nubilus</v>
          </cell>
        </row>
        <row r="21186">
          <cell r="B21186" t="str">
            <v>Hygrotus patruelis</v>
          </cell>
        </row>
        <row r="21187">
          <cell r="B21187" t="str">
            <v>Hygrotus sayi</v>
          </cell>
        </row>
        <row r="21188">
          <cell r="B21188" t="str">
            <v>Hyla arenicolor</v>
          </cell>
        </row>
        <row r="21189">
          <cell r="B21189" t="str">
            <v>Hylogomphus</v>
          </cell>
        </row>
        <row r="21190">
          <cell r="B21190" t="str">
            <v>Hylogomphus adelphus</v>
          </cell>
        </row>
        <row r="21191">
          <cell r="B21191" t="str">
            <v>Hylotelephium telephioides</v>
          </cell>
        </row>
        <row r="21192">
          <cell r="B21192" t="str">
            <v>Hymanella</v>
          </cell>
        </row>
        <row r="21193">
          <cell r="B21193" t="str">
            <v>Hymanella retenuova</v>
          </cell>
        </row>
        <row r="21194">
          <cell r="B21194" t="str">
            <v>Hymenachne amplexicaulis</v>
          </cell>
        </row>
        <row r="21195">
          <cell r="B21195" t="str">
            <v>Hymenocallis</v>
          </cell>
        </row>
        <row r="21196">
          <cell r="B21196" t="str">
            <v>Hymenocallis caroliniana***retired***use Pancratium maritimum</v>
          </cell>
        </row>
        <row r="21197">
          <cell r="B21197" t="str">
            <v>Hymenocephalus</v>
          </cell>
        </row>
        <row r="21198">
          <cell r="B21198" t="str">
            <v>Hymenocephalus aterrimus</v>
          </cell>
        </row>
        <row r="21199">
          <cell r="B21199" t="str">
            <v>Hymenocephalus billsam</v>
          </cell>
        </row>
        <row r="21200">
          <cell r="B21200" t="str">
            <v>Hymenocephalus cavernosus***retired***use Hymenocephalus italicus</v>
          </cell>
        </row>
        <row r="21201">
          <cell r="B21201" t="str">
            <v>Hymenocephalus gracilis</v>
          </cell>
        </row>
        <row r="21202">
          <cell r="B21202" t="str">
            <v>Hymenocephalus italicus</v>
          </cell>
        </row>
        <row r="21203">
          <cell r="B21203" t="str">
            <v>Hymenomonas</v>
          </cell>
        </row>
        <row r="21204">
          <cell r="B21204" t="str">
            <v>Hymenopenaeus</v>
          </cell>
        </row>
        <row r="21205">
          <cell r="B21205" t="str">
            <v>Hymenophysa***retired***use Botia</v>
          </cell>
        </row>
        <row r="21206">
          <cell r="B21206" t="str">
            <v>Hymenoptera</v>
          </cell>
        </row>
        <row r="21207">
          <cell r="B21207" t="str">
            <v>Hymenoxys hoopesii</v>
          </cell>
        </row>
        <row r="21208">
          <cell r="B21208" t="str">
            <v>Hymphomorpha dendroidea</v>
          </cell>
        </row>
        <row r="21209">
          <cell r="B21209" t="str">
            <v>Hynnis hopkinsi***retired***use Alectis ciliaris</v>
          </cell>
        </row>
        <row r="21210">
          <cell r="B21210" t="str">
            <v>Hynnis momsa***retired***use Alectis indicus</v>
          </cell>
        </row>
        <row r="21211">
          <cell r="B21211" t="str">
            <v>Hynnis***retired***use Alectis</v>
          </cell>
        </row>
        <row r="21212">
          <cell r="B21212" t="str">
            <v>Hypaniola</v>
          </cell>
        </row>
        <row r="21213">
          <cell r="B21213" t="str">
            <v>Hypanthidioides insularis***retired***use Hypanthidioides insularis, Urban 1998 (Hypanthidioides) or Urban 1993</v>
          </cell>
        </row>
        <row r="21214">
          <cell r="B21214" t="str">
            <v>Hypanthidioides insularis, Urban 1993 (Hypanthidioides)</v>
          </cell>
        </row>
        <row r="21215">
          <cell r="B21215" t="str">
            <v>Hypanthidioides insularis, Urban 1998 (Hypanthidioides)</v>
          </cell>
        </row>
        <row r="21216">
          <cell r="B21216" t="str">
            <v>Hypanthidioides nigripes (Hypanthidioides)</v>
          </cell>
        </row>
        <row r="21217">
          <cell r="B21217" t="str">
            <v>Hypanthidioides nigripes***retired***use Hypanthidioides nigripes, Urban 1996 (Hypanthidioides) or Urban 1993</v>
          </cell>
        </row>
        <row r="21218">
          <cell r="B21218" t="str">
            <v>Hypanthidioides nigripes, Urban 1993 (Hypanthidioides)</v>
          </cell>
        </row>
        <row r="21219">
          <cell r="B21219" t="str">
            <v>Hypanthidioides nigripes, Urban 1996 (Hypanthidioides)</v>
          </cell>
        </row>
        <row r="21220">
          <cell r="B21220" t="str">
            <v>Hypanthidioides ornata***retired***use Hypanthidioides ornata, Urban 2003 (Hypanthidioides) or Urban 1997</v>
          </cell>
        </row>
        <row r="21221">
          <cell r="B21221" t="str">
            <v>Hypanthidioides ornata, Urban 1997 (Hypanthidioides)</v>
          </cell>
        </row>
        <row r="21222">
          <cell r="B21222" t="str">
            <v>Hypanthidioides ornata, Urban 2003 (Hypanthidioides)</v>
          </cell>
        </row>
        <row r="21223">
          <cell r="B21223" t="str">
            <v>Hypentelium</v>
          </cell>
        </row>
        <row r="21224">
          <cell r="B21224" t="str">
            <v>Hypentelium etowanum</v>
          </cell>
        </row>
        <row r="21225">
          <cell r="B21225" t="str">
            <v>Hypentelium nigricans</v>
          </cell>
        </row>
        <row r="21226">
          <cell r="B21226" t="str">
            <v>Hypentelium roanokense</v>
          </cell>
        </row>
        <row r="21227">
          <cell r="B21227" t="str">
            <v>Hypereteone aestuarina</v>
          </cell>
        </row>
        <row r="21228">
          <cell r="B21228" t="str">
            <v>Hypereteone foliosa</v>
          </cell>
        </row>
        <row r="21229">
          <cell r="B21229" t="str">
            <v>Hypereteone heteropoda</v>
          </cell>
        </row>
        <row r="21230">
          <cell r="B21230" t="str">
            <v>Hyperia</v>
          </cell>
        </row>
        <row r="21231">
          <cell r="B21231" t="str">
            <v>Hypericum</v>
          </cell>
        </row>
        <row r="21232">
          <cell r="B21232" t="str">
            <v>Hypericum adpressum</v>
          </cell>
        </row>
        <row r="21233">
          <cell r="B21233" t="str">
            <v>Hypericum anagalloides</v>
          </cell>
        </row>
        <row r="21234">
          <cell r="B21234" t="str">
            <v>Hypericum ascyron</v>
          </cell>
        </row>
        <row r="21235">
          <cell r="B21235" t="str">
            <v>Hypericum boreale***retired***use Hypericum mutilum ssp. boreale</v>
          </cell>
        </row>
        <row r="21236">
          <cell r="B21236" t="str">
            <v>Hypericum brachyphyllum</v>
          </cell>
        </row>
        <row r="21237">
          <cell r="B21237" t="str">
            <v>Hypericum canadense</v>
          </cell>
        </row>
        <row r="21238">
          <cell r="B21238" t="str">
            <v>Hypericum cistifolium</v>
          </cell>
        </row>
        <row r="21239">
          <cell r="B21239" t="str">
            <v>Hypericum crux-andreae</v>
          </cell>
        </row>
        <row r="21240">
          <cell r="B21240" t="str">
            <v>Hypericum densiflorum</v>
          </cell>
        </row>
        <row r="21241">
          <cell r="B21241" t="str">
            <v>Hypericum denticulatum</v>
          </cell>
        </row>
        <row r="21242">
          <cell r="B21242" t="str">
            <v>Hypericum denticulatum ssp. acutifolium</v>
          </cell>
        </row>
        <row r="21243">
          <cell r="B21243" t="str">
            <v>Hypericum ellipticum</v>
          </cell>
        </row>
        <row r="21244">
          <cell r="B21244" t="str">
            <v>Hypericum fasciculatum</v>
          </cell>
        </row>
        <row r="21245">
          <cell r="B21245" t="str">
            <v>Hypericum galioides</v>
          </cell>
        </row>
        <row r="21246">
          <cell r="B21246" t="str">
            <v>Hypericum gentianoides</v>
          </cell>
        </row>
        <row r="21247">
          <cell r="B21247" t="str">
            <v>Hypericum hypericoides</v>
          </cell>
        </row>
        <row r="21248">
          <cell r="B21248" t="str">
            <v>Hypericum hypericoides ssp. hypericoides</v>
          </cell>
        </row>
        <row r="21249">
          <cell r="B21249" t="str">
            <v>Hypericum kalmianum</v>
          </cell>
        </row>
        <row r="21250">
          <cell r="B21250" t="str">
            <v>Hypericum lobocarpum</v>
          </cell>
        </row>
        <row r="21251">
          <cell r="B21251" t="str">
            <v>Hypericum majus</v>
          </cell>
        </row>
        <row r="21252">
          <cell r="B21252" t="str">
            <v>Hypericum mutilum</v>
          </cell>
        </row>
        <row r="21253">
          <cell r="B21253" t="str">
            <v>Hypericum mutilum ssp. boreale</v>
          </cell>
        </row>
        <row r="21254">
          <cell r="B21254" t="str">
            <v>Hypericum myrtifolium</v>
          </cell>
        </row>
        <row r="21255">
          <cell r="B21255" t="str">
            <v>Hypericum nudiflorum</v>
          </cell>
        </row>
        <row r="21256">
          <cell r="B21256" t="str">
            <v>Hypericum perforatum</v>
          </cell>
        </row>
        <row r="21257">
          <cell r="B21257" t="str">
            <v>Hypericum punctatum</v>
          </cell>
        </row>
        <row r="21258">
          <cell r="B21258" t="str">
            <v>Hypericum scouleri</v>
          </cell>
        </row>
        <row r="21259">
          <cell r="B21259" t="str">
            <v>Hypericum sphaerocarpum</v>
          </cell>
        </row>
        <row r="21260">
          <cell r="B21260" t="str">
            <v>Hypericum tetrapetalum</v>
          </cell>
        </row>
        <row r="21261">
          <cell r="B21261" t="str">
            <v>Hypericum virgatum***retired***use Hypericum denticulatum ssp. acutifolium</v>
          </cell>
        </row>
        <row r="21262">
          <cell r="B21262" t="str">
            <v>Hyperiidae</v>
          </cell>
        </row>
        <row r="21263">
          <cell r="B21263" t="str">
            <v>Hyperiidea</v>
          </cell>
        </row>
        <row r="21264">
          <cell r="B21264" t="str">
            <v>Hyperiopsidae</v>
          </cell>
        </row>
        <row r="21265">
          <cell r="B21265" t="str">
            <v>Hyperlophus</v>
          </cell>
        </row>
        <row r="21266">
          <cell r="B21266" t="str">
            <v>Hyperlophus translucidus</v>
          </cell>
        </row>
        <row r="21267">
          <cell r="B21267" t="str">
            <v>Hyperlophus vittatus</v>
          </cell>
        </row>
        <row r="21268">
          <cell r="B21268" t="str">
            <v>Hyperodes***retired***use Listronotus</v>
          </cell>
        </row>
        <row r="21269">
          <cell r="B21269" t="str">
            <v>Hyperoglyphe</v>
          </cell>
        </row>
        <row r="21270">
          <cell r="B21270" t="str">
            <v>Hyperoglyphe antarctica</v>
          </cell>
        </row>
        <row r="21271">
          <cell r="B21271" t="str">
            <v>Hyperoglyphe bythites</v>
          </cell>
        </row>
        <row r="21272">
          <cell r="B21272" t="str">
            <v>Hyperoglyphe perciformis</v>
          </cell>
        </row>
        <row r="21273">
          <cell r="B21273" t="str">
            <v>Hyperoglyphe porosa***retired***use Hyperoglyphe antarctica</v>
          </cell>
        </row>
        <row r="21274">
          <cell r="B21274" t="str">
            <v>Hyperoglyphe pringlei</v>
          </cell>
        </row>
        <row r="21275">
          <cell r="B21275" t="str">
            <v>Hyperoplus</v>
          </cell>
        </row>
        <row r="21276">
          <cell r="B21276" t="str">
            <v>Hyperoplus immaculatus</v>
          </cell>
        </row>
        <row r="21277">
          <cell r="B21277" t="str">
            <v>Hyperoplus lanceolatus</v>
          </cell>
        </row>
        <row r="21278">
          <cell r="B21278" t="str">
            <v>Hyperprosopon</v>
          </cell>
        </row>
        <row r="21279">
          <cell r="B21279" t="str">
            <v>Hyperprosopon anale</v>
          </cell>
        </row>
        <row r="21280">
          <cell r="B21280" t="str">
            <v>Hyperprosopon argenteum</v>
          </cell>
        </row>
        <row r="21281">
          <cell r="B21281" t="str">
            <v>Hyperprosopon ellipticum</v>
          </cell>
        </row>
        <row r="21282">
          <cell r="B21282" t="str">
            <v>Hyphessobrycon</v>
          </cell>
        </row>
        <row r="21283">
          <cell r="B21283" t="str">
            <v>Hyphessobrycon anisitsi</v>
          </cell>
        </row>
        <row r="21284">
          <cell r="B21284" t="str">
            <v>Hyphessobrycon bentosi</v>
          </cell>
        </row>
        <row r="21285">
          <cell r="B21285" t="str">
            <v>Hyphessobrycon bentosi bentosi***retired***use Hyphessobrycon bentosi</v>
          </cell>
        </row>
        <row r="21286">
          <cell r="B21286" t="str">
            <v>Hyphessobrycon bifasciatus</v>
          </cell>
        </row>
        <row r="21287">
          <cell r="B21287" t="str">
            <v>Hyphessobrycon copelandi</v>
          </cell>
        </row>
        <row r="21288">
          <cell r="B21288" t="str">
            <v>Hyphessobrycon eques</v>
          </cell>
        </row>
        <row r="21289">
          <cell r="B21289" t="str">
            <v>Hyphessobrycon erythrostigma</v>
          </cell>
        </row>
        <row r="21290">
          <cell r="B21290" t="str">
            <v>Hyphessobrycon flammeus</v>
          </cell>
        </row>
        <row r="21291">
          <cell r="B21291" t="str">
            <v>Hyphessobrycon griemi</v>
          </cell>
        </row>
        <row r="21292">
          <cell r="B21292" t="str">
            <v>Hyphessobrycon herbertaxelrodi</v>
          </cell>
        </row>
        <row r="21293">
          <cell r="B21293" t="str">
            <v>Hyphessobrycon heterorhabdus</v>
          </cell>
        </row>
        <row r="21294">
          <cell r="B21294" t="str">
            <v>Hyphessobrycon inconstans</v>
          </cell>
        </row>
        <row r="21295">
          <cell r="B21295" t="str">
            <v>Hyphessobrycon innesi***retired***use Paracheirodon innesi</v>
          </cell>
        </row>
        <row r="21296">
          <cell r="B21296" t="str">
            <v>Hyphessobrycon loretoensis</v>
          </cell>
        </row>
        <row r="21297">
          <cell r="B21297" t="str">
            <v>Hyphessobrycon megalopterus</v>
          </cell>
        </row>
        <row r="21298">
          <cell r="B21298" t="str">
            <v>Hyphessobrycon minimus</v>
          </cell>
        </row>
        <row r="21299">
          <cell r="B21299" t="str">
            <v>Hyphessobrycon minor</v>
          </cell>
        </row>
        <row r="21300">
          <cell r="B21300" t="str">
            <v>Hyphessobrycon pulchripinnis</v>
          </cell>
        </row>
        <row r="21301">
          <cell r="B21301" t="str">
            <v>Hyphessobrycon reticulatus</v>
          </cell>
        </row>
        <row r="21302">
          <cell r="B21302" t="str">
            <v>Hyphessobrycon robustulus</v>
          </cell>
        </row>
        <row r="21303">
          <cell r="B21303" t="str">
            <v>Hyphessobrycon rosaceus</v>
          </cell>
        </row>
        <row r="21304">
          <cell r="B21304" t="str">
            <v>Hyphessobrycon scholzei</v>
          </cell>
        </row>
        <row r="21305">
          <cell r="B21305" t="str">
            <v>Hyphessobrycon serpae***retired***use Hyphessobrycon eques</v>
          </cell>
        </row>
        <row r="21306">
          <cell r="B21306" t="str">
            <v>Hyphessobrycon simulans***retired***use Paracheirodon simulans</v>
          </cell>
        </row>
        <row r="21307">
          <cell r="B21307" t="str">
            <v>Hyphessobrycon sweglesi</v>
          </cell>
        </row>
        <row r="21308">
          <cell r="B21308" t="str">
            <v>Hyphessobrycon vilmae</v>
          </cell>
        </row>
        <row r="21309">
          <cell r="B21309" t="str">
            <v>Hyphydrini</v>
          </cell>
        </row>
        <row r="21310">
          <cell r="B21310" t="str">
            <v>Hypleurochilus</v>
          </cell>
        </row>
        <row r="21311">
          <cell r="B21311" t="str">
            <v>Hypleurochilus aequipinnis</v>
          </cell>
        </row>
        <row r="21312">
          <cell r="B21312" t="str">
            <v>Hypleurochilus bermudensis</v>
          </cell>
        </row>
        <row r="21313">
          <cell r="B21313" t="str">
            <v>Hypleurochilus geminatus</v>
          </cell>
        </row>
        <row r="21314">
          <cell r="B21314" t="str">
            <v>Hypleurochilus springeri</v>
          </cell>
        </row>
        <row r="21315">
          <cell r="B21315" t="str">
            <v>Hyplosternum***retired***use Hoplosternum</v>
          </cell>
        </row>
        <row r="21316">
          <cell r="B21316" t="str">
            <v>Hypnidae</v>
          </cell>
        </row>
        <row r="21317">
          <cell r="B21317" t="str">
            <v>Hypnos</v>
          </cell>
        </row>
        <row r="21318">
          <cell r="B21318" t="str">
            <v>Hypnos monopterygium</v>
          </cell>
        </row>
        <row r="21319">
          <cell r="B21319" t="str">
            <v>Hypoatherina</v>
          </cell>
        </row>
        <row r="21320">
          <cell r="B21320" t="str">
            <v>Hypoatherina barnesi</v>
          </cell>
        </row>
        <row r="21321">
          <cell r="B21321" t="str">
            <v>Hypoatherina harringtonensis</v>
          </cell>
        </row>
        <row r="21322">
          <cell r="B21322" t="str">
            <v>Hypoatherina ovalaua</v>
          </cell>
        </row>
        <row r="21323">
          <cell r="B21323" t="str">
            <v>Hypoatherina temminckii</v>
          </cell>
        </row>
        <row r="21324">
          <cell r="B21324" t="str">
            <v>Hypoatherina valenciennei</v>
          </cell>
        </row>
        <row r="21325">
          <cell r="B21325" t="str">
            <v>Hypochaeris radicata</v>
          </cell>
        </row>
        <row r="21326">
          <cell r="B21326" t="str">
            <v>Hypoclinemus</v>
          </cell>
        </row>
        <row r="21327">
          <cell r="B21327" t="str">
            <v>Hypoclinemus mentalis</v>
          </cell>
        </row>
        <row r="21328">
          <cell r="B21328" t="str">
            <v>Hypodites***retired***use Apistus</v>
          </cell>
        </row>
        <row r="21329">
          <cell r="B21329" t="str">
            <v>Hypogaleus</v>
          </cell>
        </row>
        <row r="21330">
          <cell r="B21330" t="str">
            <v>Hypogaleus hyugaensis</v>
          </cell>
        </row>
        <row r="21331">
          <cell r="B21331" t="str">
            <v>Hypogaleus zanzibarensis***retired***use Hypogaleus hyugaensis</v>
          </cell>
        </row>
        <row r="21332">
          <cell r="B21332" t="str">
            <v>Hypogaleus zanzibariensis***retired***use Hypogaleus hyugaensis</v>
          </cell>
        </row>
        <row r="21333">
          <cell r="B21333" t="str">
            <v>Hypogastrura similis***retired***use Hypogastrura similis, Nicolet 1847 (Hypogastrura (Hypogastrura)) or Absolon 1901</v>
          </cell>
        </row>
        <row r="21334">
          <cell r="B21334" t="str">
            <v>Hypogastrura similis, Absolon 1901 (Hypogastrura (Hypogastrura))</v>
          </cell>
        </row>
        <row r="21335">
          <cell r="B21335" t="str">
            <v>Hypogastrura similis, Nicolet 1847 (Hypogastrura (Hypogastrura))</v>
          </cell>
        </row>
        <row r="21336">
          <cell r="B21336" t="str">
            <v>Hypogastruridae</v>
          </cell>
        </row>
        <row r="21337">
          <cell r="B21337" t="str">
            <v>Hypogastrurinae</v>
          </cell>
        </row>
        <row r="21338">
          <cell r="B21338" t="str">
            <v>Hypolophus sephen***retired***use Pastinachus sephen</v>
          </cell>
        </row>
        <row r="21339">
          <cell r="B21339" t="str">
            <v>Hypolophus***retired***use Pastinachus</v>
          </cell>
        </row>
        <row r="21340">
          <cell r="B21340" t="str">
            <v>Hypomacrus***retired***use Scorpaenodes</v>
          </cell>
        </row>
        <row r="21341">
          <cell r="B21341" t="str">
            <v>Hypomesus</v>
          </cell>
        </row>
        <row r="21342">
          <cell r="B21342" t="str">
            <v>Hypomesus chishimaensis</v>
          </cell>
        </row>
        <row r="21343">
          <cell r="B21343" t="str">
            <v>Hypomesus japonicus</v>
          </cell>
        </row>
        <row r="21344">
          <cell r="B21344" t="str">
            <v>Hypomesus nipponensis</v>
          </cell>
        </row>
        <row r="21345">
          <cell r="B21345" t="str">
            <v>Hypomesus olidus</v>
          </cell>
        </row>
        <row r="21346">
          <cell r="B21346" t="str">
            <v>Hypomesus pretiosus</v>
          </cell>
        </row>
        <row r="21347">
          <cell r="B21347" t="str">
            <v>Hypomesus transpacificus</v>
          </cell>
        </row>
        <row r="21348">
          <cell r="B21348" t="str">
            <v>Hypomesus transpacificus nipponensis***retired***use Hypomesus nipponensis</v>
          </cell>
        </row>
        <row r="21349">
          <cell r="B21349" t="str">
            <v>Hypomesus transpacificus transpacificus***retired***use Hypomesus transpacificus</v>
          </cell>
        </row>
        <row r="21350">
          <cell r="B21350" t="str">
            <v>Hypophthalmichthys</v>
          </cell>
        </row>
        <row r="21351">
          <cell r="B21351" t="str">
            <v>Hypophthalmichthys microlepis***retired***use Hypophthalmichthys molitrix</v>
          </cell>
        </row>
        <row r="21352">
          <cell r="B21352" t="str">
            <v>Hypophthalmichthys molitrix</v>
          </cell>
        </row>
        <row r="21353">
          <cell r="B21353" t="str">
            <v>Hypophthalmichthys nobilis</v>
          </cell>
        </row>
        <row r="21354">
          <cell r="B21354" t="str">
            <v>Hypophthalmidae</v>
          </cell>
        </row>
        <row r="21355">
          <cell r="B21355" t="str">
            <v>Hypophthalmus</v>
          </cell>
        </row>
        <row r="21356">
          <cell r="B21356" t="str">
            <v>Hypophthalmus edentatus</v>
          </cell>
        </row>
        <row r="21357">
          <cell r="B21357" t="str">
            <v>Hypopitys monotropa</v>
          </cell>
        </row>
        <row r="21358">
          <cell r="B21358" t="str">
            <v>Hypoplectrodes</v>
          </cell>
        </row>
        <row r="21359">
          <cell r="B21359" t="str">
            <v>Hypoplectrodes huntii</v>
          </cell>
        </row>
        <row r="21360">
          <cell r="B21360" t="str">
            <v>Hypoplectrodes jamesoni</v>
          </cell>
        </row>
        <row r="21361">
          <cell r="B21361" t="str">
            <v>Hypoplectrodes semicinctum</v>
          </cell>
        </row>
        <row r="21362">
          <cell r="B21362" t="str">
            <v>Hypoplectrus</v>
          </cell>
        </row>
        <row r="21363">
          <cell r="B21363" t="str">
            <v>Hypoplectrus aberrans</v>
          </cell>
        </row>
        <row r="21364">
          <cell r="B21364" t="str">
            <v>Hypoplectrus chlorurus</v>
          </cell>
        </row>
        <row r="21365">
          <cell r="B21365" t="str">
            <v>Hypoplectrus gemma</v>
          </cell>
        </row>
        <row r="21366">
          <cell r="B21366" t="str">
            <v>Hypoplectrus guttavarius</v>
          </cell>
        </row>
        <row r="21367">
          <cell r="B21367" t="str">
            <v>Hypoplectrus indigo</v>
          </cell>
        </row>
        <row r="21368">
          <cell r="B21368" t="str">
            <v>Hypoplectrus nigricans</v>
          </cell>
        </row>
        <row r="21369">
          <cell r="B21369" t="str">
            <v>Hypoplectrus puella</v>
          </cell>
        </row>
        <row r="21370">
          <cell r="B21370" t="str">
            <v>Hypoplectrus randallorum</v>
          </cell>
        </row>
        <row r="21371">
          <cell r="B21371" t="str">
            <v>Hypoplectrus unicolor</v>
          </cell>
        </row>
        <row r="21372">
          <cell r="B21372" t="str">
            <v>Hypopleuron</v>
          </cell>
        </row>
        <row r="21373">
          <cell r="B21373" t="str">
            <v>Hypopleuron caninum</v>
          </cell>
        </row>
        <row r="21374">
          <cell r="B21374" t="str">
            <v>Hypopomidae</v>
          </cell>
        </row>
        <row r="21375">
          <cell r="B21375" t="str">
            <v>Hypopomus</v>
          </cell>
        </row>
        <row r="21376">
          <cell r="B21376" t="str">
            <v>Hypopomus artedi</v>
          </cell>
        </row>
        <row r="21377">
          <cell r="B21377" t="str">
            <v>Hypoprion bigelowi***retired***use Carcharhinus signatus</v>
          </cell>
        </row>
        <row r="21378">
          <cell r="B21378" t="str">
            <v>Hypoprion brevirostris***retired***use Negaprion brevirostris</v>
          </cell>
        </row>
        <row r="21379">
          <cell r="B21379" t="str">
            <v>Hypoprion longirostris***retired***use Carcharhinus signatus</v>
          </cell>
        </row>
        <row r="21380">
          <cell r="B21380" t="str">
            <v>Hypoprion macloti***retired***use Carcharhinus macloti</v>
          </cell>
        </row>
        <row r="21381">
          <cell r="B21381" t="str">
            <v>Hypoprion playfairi***retired***use Carcharhinus melanopterus</v>
          </cell>
        </row>
        <row r="21382">
          <cell r="B21382" t="str">
            <v>Hypoprion signatus***retired***use Carcharhinus signatus</v>
          </cell>
        </row>
        <row r="21383">
          <cell r="B21383" t="str">
            <v>Hypoprion***retired***use Carcharhinus</v>
          </cell>
        </row>
        <row r="21384">
          <cell r="B21384" t="str">
            <v>Hypoptopoma</v>
          </cell>
        </row>
        <row r="21385">
          <cell r="B21385" t="str">
            <v>Hypoptopoma thoracatum</v>
          </cell>
        </row>
        <row r="21386">
          <cell r="B21386" t="str">
            <v>Hypoptychidae</v>
          </cell>
        </row>
        <row r="21387">
          <cell r="B21387" t="str">
            <v>Hypoptychus</v>
          </cell>
        </row>
        <row r="21388">
          <cell r="B21388" t="str">
            <v>Hypoptychus dybowskii</v>
          </cell>
        </row>
        <row r="21389">
          <cell r="B21389" t="str">
            <v>Hyporhamphus</v>
          </cell>
        </row>
        <row r="21390">
          <cell r="B21390" t="str">
            <v>Hyporhamphus (Reporhamphus)</v>
          </cell>
        </row>
        <row r="21391">
          <cell r="B21391" t="str">
            <v>Hyporhamphus acutus</v>
          </cell>
        </row>
        <row r="21392">
          <cell r="B21392" t="str">
            <v>Hyporhamphus acutus acutus</v>
          </cell>
        </row>
        <row r="21393">
          <cell r="B21393" t="str">
            <v>Hyporhamphus acutus pacificus</v>
          </cell>
        </row>
        <row r="21394">
          <cell r="B21394" t="str">
            <v>Hyporhamphus affinis</v>
          </cell>
        </row>
        <row r="21395">
          <cell r="B21395" t="str">
            <v>Hyporhamphus australis</v>
          </cell>
        </row>
        <row r="21396">
          <cell r="B21396" t="str">
            <v>Hyporhamphus balinensis</v>
          </cell>
        </row>
        <row r="21397">
          <cell r="B21397" t="str">
            <v>Hyporhamphus capensis</v>
          </cell>
        </row>
        <row r="21398">
          <cell r="B21398" t="str">
            <v>Hyporhamphus delagoae***retired***use Hyporhamphus affinis</v>
          </cell>
        </row>
        <row r="21399">
          <cell r="B21399" t="str">
            <v>Hyporhamphus dussumieri</v>
          </cell>
        </row>
        <row r="21400">
          <cell r="B21400" t="str">
            <v>Hyporhamphus gaimardi***retired***use Hyporhamphus quoyi</v>
          </cell>
        </row>
        <row r="21401">
          <cell r="B21401" t="str">
            <v>Hyporhamphus ihi</v>
          </cell>
        </row>
        <row r="21402">
          <cell r="B21402" t="str">
            <v>Hyporhamphus improvisus</v>
          </cell>
        </row>
        <row r="21403">
          <cell r="B21403" t="str">
            <v>Hyporhamphus intermedius</v>
          </cell>
        </row>
        <row r="21404">
          <cell r="B21404" t="str">
            <v>Hyporhamphus laticeps***retired***use Hyporhamphus dussumieri</v>
          </cell>
        </row>
        <row r="21405">
          <cell r="B21405" t="str">
            <v>Hyporhamphus limbatus</v>
          </cell>
        </row>
        <row r="21406">
          <cell r="B21406" t="str">
            <v>Hyporhamphus meeki</v>
          </cell>
        </row>
        <row r="21407">
          <cell r="B21407" t="str">
            <v>Hyporhamphus melanochir</v>
          </cell>
        </row>
        <row r="21408">
          <cell r="B21408" t="str">
            <v>Hyporhamphus pacificus***retired***use Hyporhamphus acutus pacificus</v>
          </cell>
        </row>
        <row r="21409">
          <cell r="B21409" t="str">
            <v>Hyporhamphus quoyi</v>
          </cell>
        </row>
        <row r="21410">
          <cell r="B21410" t="str">
            <v>Hyporhamphus regularis</v>
          </cell>
        </row>
        <row r="21411">
          <cell r="B21411" t="str">
            <v>Hyporhamphus regularis ardelio</v>
          </cell>
        </row>
        <row r="21412">
          <cell r="B21412" t="str">
            <v>Hyporhamphus regularis regularis</v>
          </cell>
        </row>
        <row r="21413">
          <cell r="B21413" t="str">
            <v>Hyporhamphus roberti</v>
          </cell>
        </row>
        <row r="21414">
          <cell r="B21414" t="str">
            <v>Hyporhamphus roberti hildebrandi</v>
          </cell>
        </row>
        <row r="21415">
          <cell r="B21415" t="str">
            <v>Hyporhamphus rosae</v>
          </cell>
        </row>
        <row r="21416">
          <cell r="B21416" t="str">
            <v>Hyporhamphus sajori</v>
          </cell>
        </row>
        <row r="21417">
          <cell r="B21417" t="str">
            <v>Hyporhamphus unifasciatus</v>
          </cell>
        </row>
        <row r="21418">
          <cell r="B21418" t="str">
            <v>Hyporhamphus xanthopterus</v>
          </cell>
        </row>
        <row r="21419">
          <cell r="B21419" t="str">
            <v>Hyporhygma</v>
          </cell>
        </row>
        <row r="21420">
          <cell r="B21420" t="str">
            <v>Hyporhygma quadripunctatum</v>
          </cell>
        </row>
        <row r="21421">
          <cell r="B21421" t="str">
            <v>Hyporhygma quadripunctatus</v>
          </cell>
        </row>
        <row r="21422">
          <cell r="B21422" t="str">
            <v>Hypostomus</v>
          </cell>
        </row>
        <row r="21423">
          <cell r="B21423" t="str">
            <v>Hypostomus plecostomus</v>
          </cell>
        </row>
        <row r="21424">
          <cell r="B21424" t="str">
            <v>Hypostomus punctatus</v>
          </cell>
        </row>
        <row r="21425">
          <cell r="B21425" t="str">
            <v>Hypostomus robinii</v>
          </cell>
        </row>
        <row r="21426">
          <cell r="B21426" t="str">
            <v>Hypotremata***retired***use Rajiformes</v>
          </cell>
        </row>
        <row r="21427">
          <cell r="B21427" t="str">
            <v>Hypotrichida</v>
          </cell>
        </row>
        <row r="21428">
          <cell r="B21428" t="str">
            <v>Hypoxis curtissii</v>
          </cell>
        </row>
        <row r="21429">
          <cell r="B21429" t="str">
            <v>Hypoxis hirsuta</v>
          </cell>
        </row>
        <row r="21430">
          <cell r="B21430" t="str">
            <v>Hypsagonus</v>
          </cell>
        </row>
        <row r="21431">
          <cell r="B21431" t="str">
            <v>Hypsagonus quadricornis</v>
          </cell>
        </row>
        <row r="21432">
          <cell r="B21432" t="str">
            <v>Hypselecara coryphaenoides</v>
          </cell>
        </row>
        <row r="21433">
          <cell r="B21433" t="str">
            <v>Hypselecara temporalis</v>
          </cell>
        </row>
        <row r="21434">
          <cell r="B21434" t="str">
            <v>Hypseleotris</v>
          </cell>
        </row>
        <row r="21435">
          <cell r="B21435" t="str">
            <v>Hypseleotris cyprinoides</v>
          </cell>
        </row>
        <row r="21436">
          <cell r="B21436" t="str">
            <v>Hypseleotris galii</v>
          </cell>
        </row>
        <row r="21437">
          <cell r="B21437" t="str">
            <v>Hypseleotris guentheri</v>
          </cell>
        </row>
        <row r="21438">
          <cell r="B21438" t="str">
            <v>Hypsicomus phaeotaenia</v>
          </cell>
        </row>
        <row r="21439">
          <cell r="B21439" t="str">
            <v>Hypsigenys***retired***use Choerodon</v>
          </cell>
        </row>
        <row r="21440">
          <cell r="B21440" t="str">
            <v>Hypsoblennius</v>
          </cell>
        </row>
        <row r="21441">
          <cell r="B21441" t="str">
            <v>Hypsoblennius exstochilus</v>
          </cell>
        </row>
        <row r="21442">
          <cell r="B21442" t="str">
            <v>Hypsoblennius gentilis</v>
          </cell>
        </row>
        <row r="21443">
          <cell r="B21443" t="str">
            <v>Hypsoblennius gilberti</v>
          </cell>
        </row>
        <row r="21444">
          <cell r="B21444" t="str">
            <v>Hypsoblennius hentz</v>
          </cell>
        </row>
        <row r="21445">
          <cell r="B21445" t="str">
            <v>Hypsoblennius invemar</v>
          </cell>
        </row>
        <row r="21446">
          <cell r="B21446" t="str">
            <v>Hypsoblennius ionthas</v>
          </cell>
        </row>
        <row r="21447">
          <cell r="B21447" t="str">
            <v>Hypsoblennius jenkinsi</v>
          </cell>
        </row>
        <row r="21448">
          <cell r="B21448" t="str">
            <v>Hypsopsetta guttulata</v>
          </cell>
        </row>
        <row r="21449">
          <cell r="B21449" t="str">
            <v>Hypsopsetta***retired***use Pleuronichthys</v>
          </cell>
        </row>
        <row r="21450">
          <cell r="B21450" t="str">
            <v>Hypsurus</v>
          </cell>
        </row>
        <row r="21451">
          <cell r="B21451" t="str">
            <v>Hypsurus caryi</v>
          </cell>
        </row>
        <row r="21452">
          <cell r="B21452" t="str">
            <v>Hypsypops</v>
          </cell>
        </row>
        <row r="21453">
          <cell r="B21453" t="str">
            <v>Hypsypops dorsalis***retired***use Microspathodon dorsalis</v>
          </cell>
        </row>
        <row r="21454">
          <cell r="B21454" t="str">
            <v>Hypsypops rubicundus</v>
          </cell>
        </row>
        <row r="21455">
          <cell r="B21455" t="str">
            <v>Hyptis alata</v>
          </cell>
        </row>
        <row r="21456">
          <cell r="B21456" t="str">
            <v>Hyptis mutabilis</v>
          </cell>
        </row>
        <row r="21457">
          <cell r="B21457" t="str">
            <v>Hyssuridae</v>
          </cell>
        </row>
        <row r="21458">
          <cell r="B21458" t="str">
            <v>Hysterocarpus</v>
          </cell>
        </row>
        <row r="21459">
          <cell r="B21459" t="str">
            <v>Hysterocarpus traski***retired***use Hysterocarpus traskii</v>
          </cell>
        </row>
        <row r="21460">
          <cell r="B21460" t="str">
            <v>Hysterocarpus traskii</v>
          </cell>
        </row>
        <row r="21461">
          <cell r="B21461" t="str">
            <v>Hystricodon paradoxus***retired***use Exodon paradoxus</v>
          </cell>
        </row>
        <row r="21462">
          <cell r="B21462" t="str">
            <v>Iago</v>
          </cell>
        </row>
        <row r="21463">
          <cell r="B21463" t="str">
            <v>Iago garricki</v>
          </cell>
        </row>
        <row r="21464">
          <cell r="B21464" t="str">
            <v>Iago omanensis</v>
          </cell>
        </row>
        <row r="21465">
          <cell r="B21465" t="str">
            <v>Ianiropsis</v>
          </cell>
        </row>
        <row r="21466">
          <cell r="B21466" t="str">
            <v>Ianiropsis tridens</v>
          </cell>
        </row>
        <row r="21467">
          <cell r="B21467" t="str">
            <v>Icelidae***retired***use Cottidae</v>
          </cell>
        </row>
        <row r="21468">
          <cell r="B21468" t="str">
            <v>Icelinus</v>
          </cell>
        </row>
        <row r="21469">
          <cell r="B21469" t="str">
            <v>Icelinus borealis</v>
          </cell>
        </row>
        <row r="21470">
          <cell r="B21470" t="str">
            <v>Icelinus burchami</v>
          </cell>
        </row>
        <row r="21471">
          <cell r="B21471" t="str">
            <v>Icelinus cavifrons</v>
          </cell>
        </row>
        <row r="21472">
          <cell r="B21472" t="str">
            <v>Icelinus filamentosus</v>
          </cell>
        </row>
        <row r="21473">
          <cell r="B21473" t="str">
            <v>Icelinus fimbriatus</v>
          </cell>
        </row>
        <row r="21474">
          <cell r="B21474" t="str">
            <v>Icelinus oculatus</v>
          </cell>
        </row>
        <row r="21475">
          <cell r="B21475" t="str">
            <v>Icelinus quadriseriatus</v>
          </cell>
        </row>
        <row r="21476">
          <cell r="B21476" t="str">
            <v>Icelinus spatula***retired***use Icelus spatula</v>
          </cell>
        </row>
        <row r="21477">
          <cell r="B21477" t="str">
            <v>Icelinus spiniger***retired***use Icelus spiniger</v>
          </cell>
        </row>
        <row r="21478">
          <cell r="B21478" t="str">
            <v>Icelinus tenuis</v>
          </cell>
        </row>
        <row r="21479">
          <cell r="B21479" t="str">
            <v>Icelus</v>
          </cell>
        </row>
        <row r="21480">
          <cell r="B21480" t="str">
            <v>Icelus bicornis</v>
          </cell>
        </row>
        <row r="21481">
          <cell r="B21481" t="str">
            <v>Icelus canaliculatus</v>
          </cell>
        </row>
        <row r="21482">
          <cell r="B21482" t="str">
            <v>Icelus euryops</v>
          </cell>
        </row>
        <row r="21483">
          <cell r="B21483" t="str">
            <v>Icelus scutiger***retired***use Rastrinus scutiger</v>
          </cell>
        </row>
        <row r="21484">
          <cell r="B21484" t="str">
            <v>Icelus spatula</v>
          </cell>
        </row>
        <row r="21485">
          <cell r="B21485" t="str">
            <v>Icelus spiniger</v>
          </cell>
        </row>
        <row r="21486">
          <cell r="B21486" t="str">
            <v>Icelus uncinalis</v>
          </cell>
        </row>
        <row r="21487">
          <cell r="B21487" t="str">
            <v>Icelus vicinalis***retired***use Icelus euryops</v>
          </cell>
        </row>
        <row r="21488">
          <cell r="B21488" t="str">
            <v>Ichneumonidae</v>
          </cell>
        </row>
        <row r="21489">
          <cell r="B21489" t="str">
            <v>Ichthyapus</v>
          </cell>
        </row>
        <row r="21490">
          <cell r="B21490" t="str">
            <v>Ichthyapus ophioneus</v>
          </cell>
        </row>
        <row r="21491">
          <cell r="B21491" t="str">
            <v>Ichthyapus vulturis</v>
          </cell>
        </row>
        <row r="21492">
          <cell r="B21492" t="str">
            <v>Ichthyboridae***retired***use Distichodontinae</v>
          </cell>
        </row>
        <row r="21493">
          <cell r="B21493" t="str">
            <v>Ichthyocampus</v>
          </cell>
        </row>
        <row r="21494">
          <cell r="B21494" t="str">
            <v>Ichthyocampus carce</v>
          </cell>
        </row>
        <row r="21495">
          <cell r="B21495" t="str">
            <v>Ichthyocampus diacanthus***retired***use Phoxocampus diacanthus</v>
          </cell>
        </row>
        <row r="21496">
          <cell r="B21496" t="str">
            <v>Ichthyocampus erythraeus***retired***use Festucalex erythraeus</v>
          </cell>
        </row>
        <row r="21497">
          <cell r="B21497" t="str">
            <v>Ichthyocampus filum***retired***use Lissocampus filum</v>
          </cell>
        </row>
        <row r="21498">
          <cell r="B21498" t="str">
            <v>Ichthyocampus kampeni***retired***use Phoxocampus tetrophthalmus</v>
          </cell>
        </row>
        <row r="21499">
          <cell r="B21499" t="str">
            <v>Ichthyocampus pawneei***retired***use Penetopteryx nanus</v>
          </cell>
        </row>
        <row r="21500">
          <cell r="B21500" t="str">
            <v>Ichthyocampus townsendi***retired***use Festucalex erythraeus</v>
          </cell>
        </row>
        <row r="21501">
          <cell r="B21501" t="str">
            <v>Ichthyococcus</v>
          </cell>
        </row>
        <row r="21502">
          <cell r="B21502" t="str">
            <v>Ichthyococcus australis</v>
          </cell>
        </row>
        <row r="21503">
          <cell r="B21503" t="str">
            <v>Ichthyococcus elongatus</v>
          </cell>
        </row>
        <row r="21504">
          <cell r="B21504" t="str">
            <v>Ichthyococcus intermedius</v>
          </cell>
        </row>
        <row r="21505">
          <cell r="B21505" t="str">
            <v>Ichthyococcus irregularis</v>
          </cell>
        </row>
        <row r="21506">
          <cell r="B21506" t="str">
            <v>Ichthyococcus ovatus</v>
          </cell>
        </row>
        <row r="21507">
          <cell r="B21507" t="str">
            <v>Ichthyococcus parini</v>
          </cell>
        </row>
        <row r="21508">
          <cell r="B21508" t="str">
            <v>Ichthyococcus polli</v>
          </cell>
        </row>
        <row r="21509">
          <cell r="B21509" t="str">
            <v>Ichthyomyzon</v>
          </cell>
        </row>
        <row r="21510">
          <cell r="B21510" t="str">
            <v>Ichthyomyzon bdellium</v>
          </cell>
        </row>
        <row r="21511">
          <cell r="B21511" t="str">
            <v>Ichthyomyzon castaneus</v>
          </cell>
        </row>
        <row r="21512">
          <cell r="B21512" t="str">
            <v>Ichthyomyzon fossor</v>
          </cell>
        </row>
        <row r="21513">
          <cell r="B21513" t="str">
            <v>Ichthyomyzon gagei</v>
          </cell>
        </row>
        <row r="21514">
          <cell r="B21514" t="str">
            <v>Ichthyomyzon greeleyi</v>
          </cell>
        </row>
        <row r="21515">
          <cell r="B21515" t="str">
            <v>Ichthyomyzon hubbsi***retired***use Ichthyomyzon greeleyi</v>
          </cell>
        </row>
        <row r="21516">
          <cell r="B21516" t="str">
            <v>Ichthyomyzon unicuspis</v>
          </cell>
        </row>
        <row r="21517">
          <cell r="B21517" t="str">
            <v>Ichthyoscopus lebeck***retired***use Ichthyscopus lebeck</v>
          </cell>
        </row>
        <row r="21518">
          <cell r="B21518" t="str">
            <v>Ichthyscopus</v>
          </cell>
        </row>
        <row r="21519">
          <cell r="B21519" t="str">
            <v>Ichthyscopus barbatus</v>
          </cell>
        </row>
        <row r="21520">
          <cell r="B21520" t="str">
            <v>Ichthyscopus fasciatus</v>
          </cell>
        </row>
        <row r="21521">
          <cell r="B21521" t="str">
            <v>Ichthyscopus lebeck</v>
          </cell>
        </row>
        <row r="21522">
          <cell r="B21522" t="str">
            <v>Ichtycallus***retired***use Coris</v>
          </cell>
        </row>
        <row r="21523">
          <cell r="B21523" t="str">
            <v>Icichthys</v>
          </cell>
        </row>
        <row r="21524">
          <cell r="B21524" t="str">
            <v>Icichthys lockingtoni</v>
          </cell>
        </row>
        <row r="21525">
          <cell r="B21525" t="str">
            <v>Iconella</v>
          </cell>
        </row>
        <row r="21526">
          <cell r="B21526" t="str">
            <v>Iconella delicatissima</v>
          </cell>
        </row>
        <row r="21527">
          <cell r="B21527" t="str">
            <v>Icosteidae</v>
          </cell>
        </row>
        <row r="21528">
          <cell r="B21528" t="str">
            <v>Icosteoidei</v>
          </cell>
        </row>
        <row r="21529">
          <cell r="B21529" t="str">
            <v>Icosteus</v>
          </cell>
        </row>
        <row r="21530">
          <cell r="B21530" t="str">
            <v>Icosteus aenigmaticus</v>
          </cell>
        </row>
        <row r="21531">
          <cell r="B21531" t="str">
            <v>Ictaluridae</v>
          </cell>
        </row>
        <row r="21532">
          <cell r="B21532" t="str">
            <v>Ictalurus</v>
          </cell>
        </row>
        <row r="21533">
          <cell r="B21533" t="str">
            <v>Ictalurus brunneus***retired***use Ameiurus brunneus</v>
          </cell>
        </row>
        <row r="21534">
          <cell r="B21534" t="str">
            <v>Ictalurus catus***retired***use Ameiurus catus</v>
          </cell>
        </row>
        <row r="21535">
          <cell r="B21535" t="str">
            <v>Ictalurus furcatus</v>
          </cell>
        </row>
        <row r="21536">
          <cell r="B21536" t="str">
            <v>Ictalurus lupus</v>
          </cell>
        </row>
        <row r="21537">
          <cell r="B21537" t="str">
            <v>Ictalurus melas***retired***use Ameiurus melas</v>
          </cell>
        </row>
        <row r="21538">
          <cell r="B21538" t="str">
            <v>Ictalurus natalis***retired***use Ameiurus natalis</v>
          </cell>
        </row>
        <row r="21539">
          <cell r="B21539" t="str">
            <v>Ictalurus nebulosus***retired***use Ameiurus nebulosus</v>
          </cell>
        </row>
        <row r="21540">
          <cell r="B21540" t="str">
            <v>Ictalurus platycephalus***retired***use Ameiurus platycephalus</v>
          </cell>
        </row>
        <row r="21541">
          <cell r="B21541" t="str">
            <v>Ictalurus pricei</v>
          </cell>
        </row>
        <row r="21542">
          <cell r="B21542" t="str">
            <v>Ictalurus punctatus</v>
          </cell>
        </row>
        <row r="21543">
          <cell r="B21543" t="str">
            <v>Ictalurus serracanthus***retired***use Ameiurus serracanthus</v>
          </cell>
        </row>
        <row r="21544">
          <cell r="B21544" t="str">
            <v>Icthelus cyanella***retired***use Lepomis cyanellus</v>
          </cell>
        </row>
        <row r="21545">
          <cell r="B21545" t="str">
            <v>Ictiobus</v>
          </cell>
        </row>
        <row r="21546">
          <cell r="B21546" t="str">
            <v>Ictiobus bubalus</v>
          </cell>
        </row>
        <row r="21547">
          <cell r="B21547" t="str">
            <v>Ictiobus cyprinellus</v>
          </cell>
        </row>
        <row r="21548">
          <cell r="B21548" t="str">
            <v>Ictiobus niger</v>
          </cell>
        </row>
        <row r="21549">
          <cell r="B21549" t="str">
            <v>Idanthyrsus</v>
          </cell>
        </row>
        <row r="21550">
          <cell r="B21550" t="str">
            <v>Idanthyrsus armatus</v>
          </cell>
        </row>
        <row r="21551">
          <cell r="B21551" t="str">
            <v>Idanthyrsus ornamentatus</v>
          </cell>
        </row>
        <row r="21552">
          <cell r="B21552" t="str">
            <v>Idanthyrsus saxicavus</v>
          </cell>
        </row>
        <row r="21553">
          <cell r="B21553" t="str">
            <v>Idarcturus allelomorphus</v>
          </cell>
        </row>
        <row r="21554">
          <cell r="B21554" t="str">
            <v>Idiacanthidae***retired***use Idiacanthinae</v>
          </cell>
        </row>
        <row r="21555">
          <cell r="B21555" t="str">
            <v>Idiacanthinae</v>
          </cell>
        </row>
        <row r="21556">
          <cell r="B21556" t="str">
            <v>Idiacanthus</v>
          </cell>
        </row>
        <row r="21557">
          <cell r="B21557" t="str">
            <v>Idiacanthus antrostomus</v>
          </cell>
        </row>
        <row r="21558">
          <cell r="B21558" t="str">
            <v>Idiacanthus atlanticus</v>
          </cell>
        </row>
        <row r="21559">
          <cell r="B21559" t="str">
            <v>Idiacanthus fasciola</v>
          </cell>
        </row>
        <row r="21560">
          <cell r="B21560" t="str">
            <v>Idiacanthus niger***retired***use Idiacanthus atlanticus</v>
          </cell>
        </row>
        <row r="21561">
          <cell r="B21561" t="str">
            <v>Idiastion</v>
          </cell>
        </row>
        <row r="21562">
          <cell r="B21562" t="str">
            <v>Idiastion kyphos</v>
          </cell>
        </row>
        <row r="21563">
          <cell r="B21563" t="str">
            <v>Idiataphe cubensis</v>
          </cell>
        </row>
        <row r="21564">
          <cell r="B21564" t="str">
            <v>Idiolophorhynchus</v>
          </cell>
        </row>
        <row r="21565">
          <cell r="B21565" t="str">
            <v>Idiolophorhynchus andriashevi</v>
          </cell>
        </row>
        <row r="21566">
          <cell r="B21566" t="str">
            <v>Idiolychnus</v>
          </cell>
        </row>
        <row r="21567">
          <cell r="B21567" t="str">
            <v>Idiolychnus urolampus</v>
          </cell>
        </row>
        <row r="21568">
          <cell r="B21568" t="str">
            <v>Idotea</v>
          </cell>
        </row>
        <row r="21569">
          <cell r="B21569" t="str">
            <v>Idotea balthica</v>
          </cell>
        </row>
        <row r="21570">
          <cell r="B21570" t="str">
            <v>Idotea fewkesi</v>
          </cell>
        </row>
        <row r="21571">
          <cell r="B21571" t="str">
            <v>Idotea metallica</v>
          </cell>
        </row>
        <row r="21572">
          <cell r="B21572" t="str">
            <v>Idotea ochotensis</v>
          </cell>
        </row>
        <row r="21573">
          <cell r="B21573" t="str">
            <v>Idotea phosphorea</v>
          </cell>
        </row>
        <row r="21574">
          <cell r="B21574" t="str">
            <v>Idotea resecata***retired***use Pentidotea resecata</v>
          </cell>
        </row>
        <row r="21575">
          <cell r="B21575" t="str">
            <v>Idotea rufescens</v>
          </cell>
        </row>
        <row r="21576">
          <cell r="B21576" t="str">
            <v>Idotea urotoma</v>
          </cell>
        </row>
        <row r="21577">
          <cell r="B21577" t="str">
            <v>Idoteidae</v>
          </cell>
        </row>
        <row r="21578">
          <cell r="B21578" t="str">
            <v>Idotheidae***retired***use Idoteidae</v>
          </cell>
        </row>
        <row r="21579">
          <cell r="B21579" t="str">
            <v>Idris bicolor***retired***use Idris bicolor, Kononova 1995 (Idris) or Ashmead 1893 (Idris)</v>
          </cell>
        </row>
        <row r="21580">
          <cell r="B21580" t="str">
            <v>Idris bicolor, Ashmead 1893 (Idris)</v>
          </cell>
        </row>
        <row r="21581">
          <cell r="B21581" t="str">
            <v>Idris bicolor, Kononova 1995 (Idris)</v>
          </cell>
        </row>
        <row r="21582">
          <cell r="B21582" t="str">
            <v>Idunella barnardi</v>
          </cell>
        </row>
        <row r="21583">
          <cell r="B21583" t="str">
            <v>Idunella clymenellae</v>
          </cell>
        </row>
        <row r="21584">
          <cell r="B21584" t="str">
            <v>Idus idus***retired***use Leuciscus idus</v>
          </cell>
        </row>
        <row r="21585">
          <cell r="B21585" t="str">
            <v>Idus melanotus***retired***use Leuciscus idus</v>
          </cell>
        </row>
        <row r="21586">
          <cell r="B21586" t="str">
            <v>Iguanodectes</v>
          </cell>
        </row>
        <row r="21587">
          <cell r="B21587" t="str">
            <v>Iguanodectes spilurus</v>
          </cell>
        </row>
        <row r="21588">
          <cell r="B21588" t="str">
            <v>Ijimaia</v>
          </cell>
        </row>
        <row r="21589">
          <cell r="B21589" t="str">
            <v>Ijimaia antillarum</v>
          </cell>
        </row>
        <row r="21590">
          <cell r="B21590" t="str">
            <v>Ijimaia dofleini</v>
          </cell>
        </row>
        <row r="21591">
          <cell r="B21591" t="str">
            <v>Ijimaia fowleri</v>
          </cell>
        </row>
        <row r="21592">
          <cell r="B21592" t="str">
            <v>Ijimaia loppei</v>
          </cell>
        </row>
        <row r="21593">
          <cell r="B21593" t="str">
            <v>Ijimaia plicatellus</v>
          </cell>
        </row>
        <row r="21594">
          <cell r="B21594" t="str">
            <v>Ilex</v>
          </cell>
        </row>
        <row r="21595">
          <cell r="B21595" t="str">
            <v>Ilex aquifolium</v>
          </cell>
        </row>
        <row r="21596">
          <cell r="B21596" t="str">
            <v>Ilex cassine</v>
          </cell>
        </row>
        <row r="21597">
          <cell r="B21597" t="str">
            <v>Ilex coriacea</v>
          </cell>
        </row>
        <row r="21598">
          <cell r="B21598" t="str">
            <v>Ilex decidua</v>
          </cell>
        </row>
        <row r="21599">
          <cell r="B21599" t="str">
            <v>Ilex glabra</v>
          </cell>
        </row>
        <row r="21600">
          <cell r="B21600" t="str">
            <v>Ilex laevigata</v>
          </cell>
        </row>
        <row r="21601">
          <cell r="B21601" t="str">
            <v>Ilex montana</v>
          </cell>
        </row>
        <row r="21602">
          <cell r="B21602" t="str">
            <v>Ilex mucronata</v>
          </cell>
        </row>
        <row r="21603">
          <cell r="B21603" t="str">
            <v>Ilex myrtifolia</v>
          </cell>
        </row>
        <row r="21604">
          <cell r="B21604" t="str">
            <v>Ilex opaca</v>
          </cell>
        </row>
        <row r="21605">
          <cell r="B21605" t="str">
            <v>Ilex verticillata</v>
          </cell>
        </row>
        <row r="21606">
          <cell r="B21606" t="str">
            <v>Ilex vomitoria</v>
          </cell>
        </row>
        <row r="21607">
          <cell r="B21607" t="str">
            <v>Ilisha</v>
          </cell>
        </row>
        <row r="21608">
          <cell r="B21608" t="str">
            <v>Ilisha africana</v>
          </cell>
        </row>
        <row r="21609">
          <cell r="B21609" t="str">
            <v>Ilisha amazonica</v>
          </cell>
        </row>
        <row r="21610">
          <cell r="B21610" t="str">
            <v>Ilisha compressa</v>
          </cell>
        </row>
        <row r="21611">
          <cell r="B21611" t="str">
            <v>Ilisha elongata</v>
          </cell>
        </row>
        <row r="21612">
          <cell r="B21612" t="str">
            <v>Ilisha filigera</v>
          </cell>
        </row>
        <row r="21613">
          <cell r="B21613" t="str">
            <v>Ilisha fuerthii</v>
          </cell>
        </row>
        <row r="21614">
          <cell r="B21614" t="str">
            <v>Ilisha furthii***retired***use Ilisha fuerthii</v>
          </cell>
        </row>
        <row r="21615">
          <cell r="B21615" t="str">
            <v>Ilisha harroweri***retired***use Pellona harroweri</v>
          </cell>
        </row>
        <row r="21616">
          <cell r="B21616" t="str">
            <v>Ilisha kampeni</v>
          </cell>
        </row>
        <row r="21617">
          <cell r="B21617" t="str">
            <v>Ilisha lunula</v>
          </cell>
        </row>
        <row r="21618">
          <cell r="B21618" t="str">
            <v>Ilisha macrogaster</v>
          </cell>
        </row>
        <row r="21619">
          <cell r="B21619" t="str">
            <v>Ilisha megaloptera</v>
          </cell>
        </row>
        <row r="21620">
          <cell r="B21620" t="str">
            <v>Ilisha melastoma</v>
          </cell>
        </row>
        <row r="21621">
          <cell r="B21621" t="str">
            <v>Ilisha novacula</v>
          </cell>
        </row>
        <row r="21622">
          <cell r="B21622" t="str">
            <v>Ilisha obfuscata</v>
          </cell>
        </row>
        <row r="21623">
          <cell r="B21623" t="str">
            <v>Ilisha pristigastroides</v>
          </cell>
        </row>
        <row r="21624">
          <cell r="B21624" t="str">
            <v>Ilisha sirishai</v>
          </cell>
        </row>
        <row r="21625">
          <cell r="B21625" t="str">
            <v>Ilisha striatula</v>
          </cell>
        </row>
        <row r="21626">
          <cell r="B21626" t="str">
            <v>Illex illecebrosus</v>
          </cell>
        </row>
        <row r="21627">
          <cell r="B21627" t="str">
            <v>Ilyanassa obsoleta***retired***use Nassarius obsoletus</v>
          </cell>
        </row>
        <row r="21628">
          <cell r="B21628" t="str">
            <v>Ilyanassa trivittata***retired***use Nassarius trivittatus</v>
          </cell>
        </row>
        <row r="21629">
          <cell r="B21629" t="str">
            <v>Ilyarachna</v>
          </cell>
        </row>
        <row r="21630">
          <cell r="B21630" t="str">
            <v>Ilyarachna acarina</v>
          </cell>
        </row>
        <row r="21631">
          <cell r="B21631" t="str">
            <v>Ilybiosoma</v>
          </cell>
        </row>
        <row r="21632">
          <cell r="B21632" t="str">
            <v>Ilybiosoma seriatum</v>
          </cell>
        </row>
        <row r="21633">
          <cell r="B21633" t="str">
            <v>Ilybius</v>
          </cell>
        </row>
        <row r="21634">
          <cell r="B21634" t="str">
            <v>Ilybius biguttulus</v>
          </cell>
        </row>
        <row r="21635">
          <cell r="B21635" t="str">
            <v>Ilybius fraterculus</v>
          </cell>
        </row>
        <row r="21636">
          <cell r="B21636" t="str">
            <v>Ilybius ignarus</v>
          </cell>
        </row>
        <row r="21637">
          <cell r="B21637" t="str">
            <v>Ilybius oblitus</v>
          </cell>
        </row>
        <row r="21638">
          <cell r="B21638" t="str">
            <v>Ilybius subaeneus</v>
          </cell>
        </row>
        <row r="21639">
          <cell r="B21639" t="str">
            <v>Ilyocryptus</v>
          </cell>
        </row>
        <row r="21640">
          <cell r="B21640" t="str">
            <v>Ilyocryptus acutifrons</v>
          </cell>
        </row>
        <row r="21641">
          <cell r="B21641" t="str">
            <v>Ilyocryptus sordidus</v>
          </cell>
        </row>
        <row r="21642">
          <cell r="B21642" t="str">
            <v>Ilyocryptus spinifer</v>
          </cell>
        </row>
        <row r="21643">
          <cell r="B21643" t="str">
            <v>Ilyodrilus</v>
          </cell>
        </row>
        <row r="21644">
          <cell r="B21644" t="str">
            <v>Ilyodrilus templetoni</v>
          </cell>
        </row>
        <row r="21645">
          <cell r="B21645" t="str">
            <v>Ilyodrilus/Tubifex</v>
          </cell>
        </row>
        <row r="21646">
          <cell r="B21646" t="str">
            <v>Ilyophinae</v>
          </cell>
        </row>
        <row r="21647">
          <cell r="B21647" t="str">
            <v>Ilyophis</v>
          </cell>
        </row>
        <row r="21648">
          <cell r="B21648" t="str">
            <v>Ilyophis brunneus</v>
          </cell>
        </row>
        <row r="21649">
          <cell r="B21649" t="str">
            <v>Ilypnus</v>
          </cell>
        </row>
        <row r="21650">
          <cell r="B21650" t="str">
            <v>Ilypnus gilberti</v>
          </cell>
        </row>
        <row r="21651">
          <cell r="B21651" t="str">
            <v>Imania***retired***use Allomyia</v>
          </cell>
        </row>
        <row r="21652">
          <cell r="B21652" t="str">
            <v>Impatiens</v>
          </cell>
        </row>
        <row r="21653">
          <cell r="B21653" t="str">
            <v>Impatiens capensis</v>
          </cell>
        </row>
        <row r="21654">
          <cell r="B21654" t="str">
            <v>Impatiens glandulifera</v>
          </cell>
        </row>
        <row r="21655">
          <cell r="B21655" t="str">
            <v>Impatiens noli-tangere</v>
          </cell>
        </row>
        <row r="21656">
          <cell r="B21656" t="str">
            <v>Impatiens pallida</v>
          </cell>
        </row>
        <row r="21657">
          <cell r="B21657" t="str">
            <v>Imperata cylindrica</v>
          </cell>
        </row>
        <row r="21658">
          <cell r="B21658" t="str">
            <v>Incisocalliope bairdi</v>
          </cell>
        </row>
        <row r="21659">
          <cell r="B21659" t="str">
            <v>Incisocalliope derzhavini</v>
          </cell>
        </row>
        <row r="21660">
          <cell r="B21660" t="str">
            <v>Indigofera miniata</v>
          </cell>
        </row>
        <row r="21661">
          <cell r="B21661" t="str">
            <v>Indoglyphidodon abbotti***retired***use Abudefduf notatus</v>
          </cell>
        </row>
        <row r="21662">
          <cell r="B21662" t="str">
            <v>Indoglyphidodon***retired***use Abudefduf</v>
          </cell>
        </row>
        <row r="21663">
          <cell r="B21663" t="str">
            <v>Indostomidae</v>
          </cell>
        </row>
        <row r="21664">
          <cell r="B21664" t="str">
            <v>Indostomus</v>
          </cell>
        </row>
        <row r="21665">
          <cell r="B21665" t="str">
            <v>Indostomus paradoxus</v>
          </cell>
        </row>
        <row r="21666">
          <cell r="B21666" t="str">
            <v>Inegocia harrisii</v>
          </cell>
        </row>
        <row r="21667">
          <cell r="B21667" t="str">
            <v>Inermia</v>
          </cell>
        </row>
        <row r="21668">
          <cell r="B21668" t="str">
            <v>Inermia vittata</v>
          </cell>
        </row>
        <row r="21669">
          <cell r="B21669" t="str">
            <v>Inermiidae</v>
          </cell>
        </row>
        <row r="21670">
          <cell r="B21670" t="str">
            <v>Inermonephtys inermis</v>
          </cell>
        </row>
        <row r="21671">
          <cell r="B21671" t="str">
            <v>Iniistius</v>
          </cell>
        </row>
        <row r="21672">
          <cell r="B21672" t="str">
            <v>Iniistius cacatua***retired***use Iniistius pavo</v>
          </cell>
        </row>
        <row r="21673">
          <cell r="B21673" t="str">
            <v>Iniistius leucozonus***retired***use Iniistius pavo</v>
          </cell>
        </row>
        <row r="21674">
          <cell r="B21674" t="str">
            <v>Iniistius mundicorpus***retired***use Iniistius pavo</v>
          </cell>
        </row>
        <row r="21675">
          <cell r="B21675" t="str">
            <v>Iniistius niger***retired***use Xyrichtys niger</v>
          </cell>
        </row>
        <row r="21676">
          <cell r="B21676" t="str">
            <v>Iniistius pavo</v>
          </cell>
        </row>
        <row r="21677">
          <cell r="B21677" t="str">
            <v>Iniistius pavoninus***retired***use Iniistius pavo</v>
          </cell>
        </row>
        <row r="21678">
          <cell r="B21678" t="str">
            <v>Iniistius verater***retired***use Xyrichtys niger</v>
          </cell>
        </row>
        <row r="21679">
          <cell r="B21679" t="str">
            <v>Inimicus</v>
          </cell>
        </row>
        <row r="21680">
          <cell r="B21680" t="str">
            <v>Inimicus caledonicus</v>
          </cell>
        </row>
        <row r="21681">
          <cell r="B21681" t="str">
            <v>Inimicus didactylus</v>
          </cell>
        </row>
        <row r="21682">
          <cell r="B21682" t="str">
            <v>Inimicus japonicus</v>
          </cell>
        </row>
        <row r="21683">
          <cell r="B21683" t="str">
            <v>Inopsetta ischyra***retired***use Platichthys stellatus</v>
          </cell>
        </row>
        <row r="21684">
          <cell r="B21684" t="str">
            <v>Inpaichthys</v>
          </cell>
        </row>
        <row r="21685">
          <cell r="B21685" t="str">
            <v>Inpaichthys kerri</v>
          </cell>
        </row>
        <row r="21686">
          <cell r="B21686" t="str">
            <v>Insecta</v>
          </cell>
        </row>
        <row r="21687">
          <cell r="B21687" t="str">
            <v>Integripalpia</v>
          </cell>
        </row>
        <row r="21688">
          <cell r="B21688" t="str">
            <v>Inula britannica</v>
          </cell>
        </row>
        <row r="21689">
          <cell r="B21689" t="str">
            <v>Inusitatomysis californica***retired***use Inusitatomysis insolita</v>
          </cell>
        </row>
        <row r="21690">
          <cell r="B21690" t="str">
            <v>Inusitatomysis insolita</v>
          </cell>
        </row>
        <row r="21691">
          <cell r="B21691" t="str">
            <v>Io</v>
          </cell>
        </row>
        <row r="21692">
          <cell r="B21692" t="str">
            <v>Io fluvialis</v>
          </cell>
        </row>
        <row r="21693">
          <cell r="B21693" t="str">
            <v>Iodanthus pinnatifidus</v>
          </cell>
        </row>
        <row r="21694">
          <cell r="B21694" t="str">
            <v>Ioglossus***retired***use Ptereleotris</v>
          </cell>
        </row>
        <row r="21695">
          <cell r="B21695" t="str">
            <v>Ioscytus</v>
          </cell>
        </row>
        <row r="21696">
          <cell r="B21696" t="str">
            <v>Iotichthys</v>
          </cell>
        </row>
        <row r="21697">
          <cell r="B21697" t="str">
            <v>Iotichthys phlegethontis</v>
          </cell>
        </row>
        <row r="21698">
          <cell r="B21698" t="str">
            <v>Iphimedia</v>
          </cell>
        </row>
        <row r="21699">
          <cell r="B21699" t="str">
            <v>Iphimedia rickettsi</v>
          </cell>
        </row>
        <row r="21700">
          <cell r="B21700" t="str">
            <v>Iphinoe coronata</v>
          </cell>
        </row>
        <row r="21701">
          <cell r="B21701" t="str">
            <v>Ipnopidae</v>
          </cell>
        </row>
        <row r="21702">
          <cell r="B21702" t="str">
            <v>Ipnops</v>
          </cell>
        </row>
        <row r="21703">
          <cell r="B21703" t="str">
            <v>Ipnops murrayi</v>
          </cell>
        </row>
        <row r="21704">
          <cell r="B21704" t="str">
            <v>Ipomoea</v>
          </cell>
        </row>
        <row r="21705">
          <cell r="B21705" t="str">
            <v>Ipomoea coccinea</v>
          </cell>
        </row>
        <row r="21706">
          <cell r="B21706" t="str">
            <v>Ipomoea cordatotriloba</v>
          </cell>
        </row>
        <row r="21707">
          <cell r="B21707" t="str">
            <v>Ipomoea cordatotriloba var. cordatotriloba</v>
          </cell>
        </row>
        <row r="21708">
          <cell r="B21708" t="str">
            <v>Ipomoea hederacea</v>
          </cell>
        </row>
        <row r="21709">
          <cell r="B21709" t="str">
            <v>Ipomoea imperati</v>
          </cell>
        </row>
        <row r="21710">
          <cell r="B21710" t="str">
            <v>Ipomoea lacunosa</v>
          </cell>
        </row>
        <row r="21711">
          <cell r="B21711" t="str">
            <v>Ipomoea ochracea</v>
          </cell>
        </row>
        <row r="21712">
          <cell r="B21712" t="str">
            <v>Ipomoea pandurata</v>
          </cell>
        </row>
        <row r="21713">
          <cell r="B21713" t="str">
            <v>Ipomoea pes-caprae</v>
          </cell>
        </row>
        <row r="21714">
          <cell r="B21714" t="str">
            <v>Ipomoea purpurea</v>
          </cell>
        </row>
        <row r="21715">
          <cell r="B21715" t="str">
            <v>Ipomoea sagittata</v>
          </cell>
        </row>
        <row r="21716">
          <cell r="B21716" t="str">
            <v>Ipomoea wrightii</v>
          </cell>
        </row>
        <row r="21717">
          <cell r="B21717" t="str">
            <v>Ipomopsis</v>
          </cell>
        </row>
        <row r="21718">
          <cell r="B21718" t="str">
            <v>Ipomopsis aggregata</v>
          </cell>
        </row>
        <row r="21719">
          <cell r="B21719" t="str">
            <v>Ipomopsis longiflora</v>
          </cell>
        </row>
        <row r="21720">
          <cell r="B21720" t="str">
            <v>Iracundus</v>
          </cell>
        </row>
        <row r="21721">
          <cell r="B21721" t="str">
            <v>Iracundus signifer</v>
          </cell>
        </row>
        <row r="21722">
          <cell r="B21722" t="str">
            <v>Iredaleichthys***retired***use Chrysiptera</v>
          </cell>
        </row>
        <row r="21723">
          <cell r="B21723" t="str">
            <v>Iridaceae</v>
          </cell>
        </row>
        <row r="21724">
          <cell r="B21724" t="str">
            <v>Iridio bathyphilus***retired***use Halichoeres bathyphilus</v>
          </cell>
        </row>
        <row r="21725">
          <cell r="B21725" t="str">
            <v>Iridio bimaculata***retired***use Halichoeres aestuaricola</v>
          </cell>
        </row>
        <row r="21726">
          <cell r="B21726" t="str">
            <v>Iridio decoratus***retired***use Halichoeres garnoti</v>
          </cell>
        </row>
        <row r="21727">
          <cell r="B21727" t="str">
            <v>Iridio elegans***retired***use Halichoeres radiatus</v>
          </cell>
        </row>
        <row r="21728">
          <cell r="B21728" t="str">
            <v>Iridio frenatus***retired***use Halichoeres maculipinna</v>
          </cell>
        </row>
        <row r="21729">
          <cell r="B21729" t="str">
            <v>Iridio kirschii***retired***use Halichoeres poeyi</v>
          </cell>
        </row>
        <row r="21730">
          <cell r="B21730" t="str">
            <v>Iridio meyeri***retired***use Halichoeres maculipinna</v>
          </cell>
        </row>
        <row r="21731">
          <cell r="B21731" t="str">
            <v>Iridio microstomus***retired***use Halichoeres maculipinna</v>
          </cell>
        </row>
        <row r="21732">
          <cell r="B21732" t="str">
            <v>Iridio similis***retired***use Halichoeres maculipinna</v>
          </cell>
        </row>
        <row r="21733">
          <cell r="B21733" t="str">
            <v>Iridio***retired***use Halichoeres</v>
          </cell>
        </row>
        <row r="21734">
          <cell r="B21734" t="str">
            <v>Iris (Iridaceae)</v>
          </cell>
        </row>
        <row r="21735">
          <cell r="B21735" t="str">
            <v>Iris (Mantidae)</v>
          </cell>
        </row>
        <row r="21736">
          <cell r="B21736" t="str">
            <v>Iris hexagona</v>
          </cell>
        </row>
        <row r="21737">
          <cell r="B21737" t="str">
            <v>Iris missouriensis</v>
          </cell>
        </row>
        <row r="21738">
          <cell r="B21738" t="str">
            <v>Iris pseudacorus</v>
          </cell>
        </row>
        <row r="21739">
          <cell r="B21739" t="str">
            <v>Iris versicolor</v>
          </cell>
        </row>
        <row r="21740">
          <cell r="B21740" t="str">
            <v>Iris virginica</v>
          </cell>
        </row>
        <row r="21741">
          <cell r="B21741" t="str">
            <v>Iris virginica var. shrevei***retired***use Iris virginica</v>
          </cell>
        </row>
        <row r="21742">
          <cell r="B21742" t="str">
            <v>Irolita</v>
          </cell>
        </row>
        <row r="21743">
          <cell r="B21743" t="str">
            <v>Irolita waitii</v>
          </cell>
        </row>
        <row r="21744">
          <cell r="B21744" t="str">
            <v>Iron (INSECTA)***retired***use Epeorus (Eaton 1881)***retired***use Epeorus</v>
          </cell>
        </row>
        <row r="21745">
          <cell r="B21745" t="str">
            <v>Ironodes</v>
          </cell>
        </row>
        <row r="21746">
          <cell r="B21746" t="str">
            <v>Ironodes nitidus</v>
          </cell>
        </row>
        <row r="21747">
          <cell r="B21747" t="str">
            <v>Ironoquia</v>
          </cell>
        </row>
        <row r="21748">
          <cell r="B21748" t="str">
            <v>Ironoquia parvula</v>
          </cell>
        </row>
        <row r="21749">
          <cell r="B21749" t="str">
            <v>Ironoquia punctatissima</v>
          </cell>
        </row>
        <row r="21750">
          <cell r="B21750" t="str">
            <v>Irusella lamellifera</v>
          </cell>
        </row>
        <row r="21751">
          <cell r="B21751" t="str">
            <v>Isaeidae</v>
          </cell>
        </row>
        <row r="21752">
          <cell r="B21752" t="str">
            <v>Isanthidae</v>
          </cell>
        </row>
        <row r="21753">
          <cell r="B21753" t="str">
            <v>Ischadium</v>
          </cell>
        </row>
        <row r="21754">
          <cell r="B21754" t="str">
            <v>Ischadium recurvum</v>
          </cell>
        </row>
        <row r="21755">
          <cell r="B21755" t="str">
            <v>Ischnochiton</v>
          </cell>
        </row>
        <row r="21756">
          <cell r="B21756" t="str">
            <v>Ischnochiton papillosus</v>
          </cell>
        </row>
        <row r="21757">
          <cell r="B21757" t="str">
            <v>Ischnochiton ruber</v>
          </cell>
        </row>
        <row r="21758">
          <cell r="B21758" t="str">
            <v>Ischnochitonidae</v>
          </cell>
        </row>
        <row r="21759">
          <cell r="B21759" t="str">
            <v>Ischnosoma bicirrhosum***retired***use Osteoglossum bicirrhosum</v>
          </cell>
        </row>
        <row r="21760">
          <cell r="B21760" t="str">
            <v>Ischnura</v>
          </cell>
        </row>
        <row r="21761">
          <cell r="B21761" t="str">
            <v>Ischnura posita</v>
          </cell>
        </row>
        <row r="21762">
          <cell r="B21762" t="str">
            <v>Ischnura prognata</v>
          </cell>
        </row>
        <row r="21763">
          <cell r="B21763" t="str">
            <v>Ischnura ramburii</v>
          </cell>
        </row>
        <row r="21764">
          <cell r="B21764" t="str">
            <v>Ischnura verticalis</v>
          </cell>
        </row>
        <row r="21765">
          <cell r="B21765" t="str">
            <v>Ischyroceridae</v>
          </cell>
        </row>
        <row r="21766">
          <cell r="B21766" t="str">
            <v>Ischyrocerus</v>
          </cell>
        </row>
        <row r="21767">
          <cell r="B21767" t="str">
            <v>Ischyrocerus anguipes</v>
          </cell>
        </row>
        <row r="21768">
          <cell r="B21768" t="str">
            <v>Ischyrocerus latipes</v>
          </cell>
        </row>
        <row r="21769">
          <cell r="B21769" t="str">
            <v>Ischyrocerus megalops</v>
          </cell>
        </row>
        <row r="21770">
          <cell r="B21770" t="str">
            <v>Ischyrocerus oahu</v>
          </cell>
        </row>
        <row r="21771">
          <cell r="B21771" t="str">
            <v>Ischyrocerus pelagops</v>
          </cell>
        </row>
        <row r="21772">
          <cell r="B21772" t="str">
            <v>Iselica</v>
          </cell>
        </row>
        <row r="21773">
          <cell r="B21773" t="str">
            <v>Iselica ovoidea</v>
          </cell>
        </row>
        <row r="21774">
          <cell r="B21774" t="str">
            <v>Isistius</v>
          </cell>
        </row>
        <row r="21775">
          <cell r="B21775" t="str">
            <v>Isistius brasiliensis</v>
          </cell>
        </row>
        <row r="21776">
          <cell r="B21776" t="str">
            <v>Isistius plutodus</v>
          </cell>
        </row>
        <row r="21777">
          <cell r="B21777" t="str">
            <v>Iso</v>
          </cell>
        </row>
        <row r="21778">
          <cell r="B21778" t="str">
            <v>Iso hawaiiensis</v>
          </cell>
        </row>
        <row r="21779">
          <cell r="B21779" t="str">
            <v>Iso natalensis</v>
          </cell>
        </row>
        <row r="21780">
          <cell r="B21780" t="str">
            <v>Isocapnia</v>
          </cell>
        </row>
        <row r="21781">
          <cell r="B21781" t="str">
            <v>Isocapnia grandis</v>
          </cell>
        </row>
        <row r="21782">
          <cell r="B21782" t="str">
            <v>Isochaetides</v>
          </cell>
        </row>
        <row r="21783">
          <cell r="B21783" t="str">
            <v>Isochaetides curvisetosus</v>
          </cell>
        </row>
        <row r="21784">
          <cell r="B21784" t="str">
            <v>Isochaetides freyi</v>
          </cell>
        </row>
        <row r="21785">
          <cell r="B21785" t="str">
            <v>Isocheles pilosus</v>
          </cell>
        </row>
        <row r="21786">
          <cell r="B21786" t="str">
            <v>Isocheles wurdemanni</v>
          </cell>
        </row>
        <row r="21787">
          <cell r="B21787" t="str">
            <v>Isocirrus</v>
          </cell>
        </row>
        <row r="21788">
          <cell r="B21788" t="str">
            <v>Isocirrus longiceps</v>
          </cell>
        </row>
        <row r="21789">
          <cell r="B21789" t="str">
            <v>Isocystis</v>
          </cell>
        </row>
        <row r="21790">
          <cell r="B21790" t="str">
            <v>Isoetes</v>
          </cell>
        </row>
        <row r="21791">
          <cell r="B21791" t="str">
            <v>Isogenoides</v>
          </cell>
        </row>
        <row r="21792">
          <cell r="B21792" t="str">
            <v>Isogenoides colubrinus</v>
          </cell>
        </row>
        <row r="21793">
          <cell r="B21793" t="str">
            <v>Isogenoides elongatus</v>
          </cell>
        </row>
        <row r="21794">
          <cell r="B21794" t="str">
            <v>Isogenoides frontalis</v>
          </cell>
        </row>
        <row r="21795">
          <cell r="B21795" t="str">
            <v>Isogenoides hansoni</v>
          </cell>
        </row>
        <row r="21796">
          <cell r="B21796" t="str">
            <v>Isogenoides olivaceus</v>
          </cell>
        </row>
        <row r="21797">
          <cell r="B21797" t="str">
            <v>Isogenoides zionensis</v>
          </cell>
        </row>
        <row r="21798">
          <cell r="B21798" t="str">
            <v>Isogenus</v>
          </cell>
        </row>
        <row r="21799">
          <cell r="B21799" t="str">
            <v>Isognomon</v>
          </cell>
        </row>
        <row r="21800">
          <cell r="B21800" t="str">
            <v>Isogomphodon</v>
          </cell>
        </row>
        <row r="21801">
          <cell r="B21801" t="str">
            <v>Isogomphodon maculipinnis***retired***use Carcharhinus brevipinna</v>
          </cell>
        </row>
        <row r="21802">
          <cell r="B21802" t="str">
            <v>Isogomphodon oxyrhynchus</v>
          </cell>
        </row>
        <row r="21803">
          <cell r="B21803" t="str">
            <v>Isolda pulchella</v>
          </cell>
        </row>
        <row r="21804">
          <cell r="B21804" t="str">
            <v>Isonidae***retired***use Notocheiridae</v>
          </cell>
        </row>
        <row r="21805">
          <cell r="B21805" t="str">
            <v>Isonychia</v>
          </cell>
        </row>
        <row r="21806">
          <cell r="B21806" t="str">
            <v>Isonychia arida</v>
          </cell>
        </row>
        <row r="21807">
          <cell r="B21807" t="str">
            <v>Isonychia bicolor</v>
          </cell>
        </row>
        <row r="21808">
          <cell r="B21808" t="str">
            <v>Isonychia bicolor/rufa</v>
          </cell>
        </row>
        <row r="21809">
          <cell r="B21809" t="str">
            <v>Isonychia obscura</v>
          </cell>
        </row>
        <row r="21810">
          <cell r="B21810" t="str">
            <v>Isonychia rufa</v>
          </cell>
        </row>
        <row r="21811">
          <cell r="B21811" t="str">
            <v>Isonychia sayi</v>
          </cell>
        </row>
        <row r="21812">
          <cell r="B21812" t="str">
            <v>Isonychia sicca</v>
          </cell>
        </row>
        <row r="21813">
          <cell r="B21813" t="str">
            <v>Isonychia velma</v>
          </cell>
        </row>
        <row r="21814">
          <cell r="B21814" t="str">
            <v>Isonychiidae</v>
          </cell>
        </row>
        <row r="21815">
          <cell r="B21815" t="str">
            <v>Isoperla</v>
          </cell>
        </row>
        <row r="21816">
          <cell r="B21816" t="str">
            <v>Isoperla bifurcata</v>
          </cell>
        </row>
        <row r="21817">
          <cell r="B21817" t="str">
            <v>Isoperla bilineata</v>
          </cell>
        </row>
        <row r="21818">
          <cell r="B21818" t="str">
            <v>Isoperla burksi</v>
          </cell>
        </row>
        <row r="21819">
          <cell r="B21819" t="str">
            <v>Isoperla clio</v>
          </cell>
        </row>
        <row r="21820">
          <cell r="B21820" t="str">
            <v>Isoperla cotta</v>
          </cell>
        </row>
        <row r="21821">
          <cell r="B21821" t="str">
            <v>Isoperla decepta</v>
          </cell>
        </row>
        <row r="21822">
          <cell r="B21822" t="str">
            <v>Isoperla denningi</v>
          </cell>
        </row>
        <row r="21823">
          <cell r="B21823" t="str">
            <v>Isoperla dicala</v>
          </cell>
        </row>
        <row r="21824">
          <cell r="B21824" t="str">
            <v>Isoperla frisoni</v>
          </cell>
        </row>
        <row r="21825">
          <cell r="B21825" t="str">
            <v>Isoperla fulva</v>
          </cell>
        </row>
        <row r="21826">
          <cell r="B21826" t="str">
            <v>Isoperla fusca</v>
          </cell>
        </row>
        <row r="21827">
          <cell r="B21827" t="str">
            <v>Isoperla holochlora</v>
          </cell>
        </row>
        <row r="21828">
          <cell r="B21828" t="str">
            <v>Isoperla katmaiensis</v>
          </cell>
        </row>
        <row r="21829">
          <cell r="B21829" t="str">
            <v>Isoperla lata</v>
          </cell>
        </row>
        <row r="21830">
          <cell r="B21830" t="str">
            <v>Isoperla longiseta</v>
          </cell>
        </row>
        <row r="21831">
          <cell r="B21831" t="str">
            <v>Isoperla marlynia</v>
          </cell>
        </row>
        <row r="21832">
          <cell r="B21832" t="str">
            <v>Isoperla marmorata</v>
          </cell>
        </row>
        <row r="21833">
          <cell r="B21833" t="str">
            <v>Isoperla mohri</v>
          </cell>
        </row>
        <row r="21834">
          <cell r="B21834" t="str">
            <v>Isoperla mormona</v>
          </cell>
        </row>
        <row r="21835">
          <cell r="B21835" t="str">
            <v>Isoperla namata</v>
          </cell>
        </row>
        <row r="21836">
          <cell r="B21836" t="str">
            <v>Isoperla nana</v>
          </cell>
        </row>
        <row r="21837">
          <cell r="B21837" t="str">
            <v>Isoperla orata</v>
          </cell>
        </row>
        <row r="21838">
          <cell r="B21838" t="str">
            <v>Isoperla patricia***retired***use Isoperla quinquepunctata</v>
          </cell>
        </row>
        <row r="21839">
          <cell r="B21839" t="str">
            <v>Isoperla petersoni</v>
          </cell>
        </row>
        <row r="21840">
          <cell r="B21840" t="str">
            <v>Isoperla phalerata</v>
          </cell>
        </row>
        <row r="21841">
          <cell r="B21841" t="str">
            <v>Isoperla pinta</v>
          </cell>
        </row>
        <row r="21842">
          <cell r="B21842" t="str">
            <v>Isoperla quinquepunctata</v>
          </cell>
        </row>
        <row r="21843">
          <cell r="B21843" t="str">
            <v>Isoperla richardsoni</v>
          </cell>
        </row>
        <row r="21844">
          <cell r="B21844" t="str">
            <v>Isoperla signata</v>
          </cell>
        </row>
        <row r="21845">
          <cell r="B21845" t="str">
            <v>Isoperla similis</v>
          </cell>
        </row>
        <row r="21846">
          <cell r="B21846" t="str">
            <v>Isoperla slossonae</v>
          </cell>
        </row>
        <row r="21847">
          <cell r="B21847" t="str">
            <v>Isoperla sobria</v>
          </cell>
        </row>
        <row r="21848">
          <cell r="B21848" t="str">
            <v>Isoperla sordida</v>
          </cell>
        </row>
        <row r="21849">
          <cell r="B21849" t="str">
            <v>Isoperla transmarina</v>
          </cell>
        </row>
        <row r="21850">
          <cell r="B21850" t="str">
            <v>Isoperlinae</v>
          </cell>
        </row>
        <row r="21851">
          <cell r="B21851" t="str">
            <v>Isophyllastrea rigida</v>
          </cell>
        </row>
        <row r="21852">
          <cell r="B21852" t="str">
            <v>Isophyllia sinuosa</v>
          </cell>
        </row>
        <row r="21853">
          <cell r="B21853" t="str">
            <v>Isopisthus</v>
          </cell>
        </row>
        <row r="21854">
          <cell r="B21854" t="str">
            <v>Isopisthus parvipinnis</v>
          </cell>
        </row>
        <row r="21855">
          <cell r="B21855" t="str">
            <v>Isopisthus remifer</v>
          </cell>
        </row>
        <row r="21856">
          <cell r="B21856" t="str">
            <v>Isopoda</v>
          </cell>
        </row>
        <row r="21857">
          <cell r="B21857" t="str">
            <v>Isopsetta</v>
          </cell>
        </row>
        <row r="21858">
          <cell r="B21858" t="str">
            <v>Isopsetta isolepis</v>
          </cell>
        </row>
        <row r="21859">
          <cell r="B21859" t="str">
            <v>Isopsettini</v>
          </cell>
        </row>
        <row r="21860">
          <cell r="B21860" t="str">
            <v>Isorobitella trigonalis</v>
          </cell>
        </row>
        <row r="21861">
          <cell r="B21861" t="str">
            <v>Isotoma</v>
          </cell>
        </row>
        <row r="21862">
          <cell r="B21862" t="str">
            <v>Isotomidae</v>
          </cell>
        </row>
        <row r="21863">
          <cell r="B21863" t="str">
            <v>Isotomurus</v>
          </cell>
        </row>
        <row r="21864">
          <cell r="B21864" t="str">
            <v>Isotomurus palustris</v>
          </cell>
        </row>
        <row r="21865">
          <cell r="B21865" t="str">
            <v>Isotomurus tricolor</v>
          </cell>
        </row>
        <row r="21866">
          <cell r="B21866" t="str">
            <v>Isselia hiloensis</v>
          </cell>
        </row>
        <row r="21867">
          <cell r="B21867" t="str">
            <v>Isthmochloron lobulatum</v>
          </cell>
        </row>
        <row r="21868">
          <cell r="B21868" t="str">
            <v>Isthmochloron trispinatum</v>
          </cell>
        </row>
        <row r="21869">
          <cell r="B21869" t="str">
            <v>Isthmochoron labulatum</v>
          </cell>
        </row>
        <row r="21870">
          <cell r="B21870" t="str">
            <v>Istiblennius</v>
          </cell>
        </row>
        <row r="21871">
          <cell r="B21871" t="str">
            <v>Istiblennius bellus</v>
          </cell>
        </row>
        <row r="21872">
          <cell r="B21872" t="str">
            <v>Istiblennius bellus bellus***retired***use Istiblennius bellus</v>
          </cell>
        </row>
        <row r="21873">
          <cell r="B21873" t="str">
            <v>Istiblennius bellus impudens***retired***use Istiblennius bellus</v>
          </cell>
        </row>
        <row r="21874">
          <cell r="B21874" t="str">
            <v>Istiblennius dussumieri</v>
          </cell>
        </row>
        <row r="21875">
          <cell r="B21875" t="str">
            <v>Istiblennius edentulus</v>
          </cell>
        </row>
        <row r="21876">
          <cell r="B21876" t="str">
            <v>Istiblennius enosimae</v>
          </cell>
        </row>
        <row r="21877">
          <cell r="B21877" t="str">
            <v>Istiblennius flaviumbrinus</v>
          </cell>
        </row>
        <row r="21878">
          <cell r="B21878" t="str">
            <v>Istiblennius lineatus</v>
          </cell>
        </row>
        <row r="21879">
          <cell r="B21879" t="str">
            <v>Istiblennius meleagris</v>
          </cell>
        </row>
        <row r="21880">
          <cell r="B21880" t="str">
            <v>Istiblennius periophthalmus***retired***use Blenniella periophthalmus</v>
          </cell>
        </row>
        <row r="21881">
          <cell r="B21881" t="str">
            <v>Istiblennius unicolor</v>
          </cell>
        </row>
        <row r="21882">
          <cell r="B21882" t="str">
            <v>Istiblennius zebra</v>
          </cell>
        </row>
        <row r="21883">
          <cell r="B21883" t="str">
            <v>Istigobius</v>
          </cell>
        </row>
        <row r="21884">
          <cell r="B21884" t="str">
            <v>Istigobius ornatus</v>
          </cell>
        </row>
        <row r="21885">
          <cell r="B21885" t="str">
            <v>Istigobius spence</v>
          </cell>
        </row>
        <row r="21886">
          <cell r="B21886" t="str">
            <v>Istiompax indica</v>
          </cell>
        </row>
        <row r="21887">
          <cell r="B21887" t="str">
            <v>Istiophoridae</v>
          </cell>
        </row>
        <row r="21888">
          <cell r="B21888" t="str">
            <v>Istiophorus</v>
          </cell>
        </row>
        <row r="21889">
          <cell r="B21889" t="str">
            <v>Istiophorus albicans***retired***use Istiophorus platypterus</v>
          </cell>
        </row>
        <row r="21890">
          <cell r="B21890" t="str">
            <v>Istiophorus orientalis***retired***use Istiophorus platypterus</v>
          </cell>
        </row>
        <row r="21891">
          <cell r="B21891" t="str">
            <v>Istiophorus platypterus</v>
          </cell>
        </row>
        <row r="21892">
          <cell r="B21892" t="str">
            <v>Isurida***retired***use Lamniformes</v>
          </cell>
        </row>
        <row r="21893">
          <cell r="B21893" t="str">
            <v>Isuridae***retired***use Lamnidae</v>
          </cell>
        </row>
        <row r="21894">
          <cell r="B21894" t="str">
            <v>Isurus</v>
          </cell>
        </row>
        <row r="21895">
          <cell r="B21895" t="str">
            <v>Isurus alatus***retired***use Isurus paucus</v>
          </cell>
        </row>
        <row r="21896">
          <cell r="B21896" t="str">
            <v>Isurus glaucus***retired***use Isurus oxyrinchus</v>
          </cell>
        </row>
        <row r="21897">
          <cell r="B21897" t="str">
            <v>Isurus oxyrinchus</v>
          </cell>
        </row>
        <row r="21898">
          <cell r="B21898" t="str">
            <v>Isurus paucus</v>
          </cell>
        </row>
        <row r="21899">
          <cell r="B21899" t="str">
            <v>Iswaeon</v>
          </cell>
        </row>
        <row r="21900">
          <cell r="B21900" t="str">
            <v>Iswaeon anoka</v>
          </cell>
        </row>
        <row r="21901">
          <cell r="B21901" t="str">
            <v>Itea virginica</v>
          </cell>
        </row>
        <row r="21902">
          <cell r="B21902" t="str">
            <v>Ithytrichia</v>
          </cell>
        </row>
        <row r="21903">
          <cell r="B21903" t="str">
            <v>Ithytrichia clavata</v>
          </cell>
        </row>
        <row r="21904">
          <cell r="B21904" t="str">
            <v>Iva angustifolia</v>
          </cell>
        </row>
        <row r="21905">
          <cell r="B21905" t="str">
            <v>Iva annua</v>
          </cell>
        </row>
        <row r="21906">
          <cell r="B21906" t="str">
            <v>Iva annua var. annua***retired***use Iva annua</v>
          </cell>
        </row>
        <row r="21907">
          <cell r="B21907" t="str">
            <v>Iva axillaris</v>
          </cell>
        </row>
        <row r="21908">
          <cell r="B21908" t="str">
            <v>Iva frutescens</v>
          </cell>
        </row>
        <row r="21909">
          <cell r="B21909" t="str">
            <v>Iva microcephala</v>
          </cell>
        </row>
        <row r="21910">
          <cell r="B21910" t="str">
            <v>Ixobrychus Exilis</v>
          </cell>
        </row>
        <row r="21911">
          <cell r="B21911" t="str">
            <v>Jaaginema</v>
          </cell>
        </row>
        <row r="21912">
          <cell r="B21912" t="str">
            <v>Jaaginema angustissimum</v>
          </cell>
        </row>
        <row r="21913">
          <cell r="B21913" t="str">
            <v>Jaaginema calcuttense</v>
          </cell>
        </row>
        <row r="21914">
          <cell r="B21914" t="str">
            <v>Jaaginema geitleri</v>
          </cell>
        </row>
        <row r="21915">
          <cell r="B21915" t="str">
            <v>Jaaginema metaphyticum</v>
          </cell>
        </row>
        <row r="21916">
          <cell r="B21916" t="str">
            <v>Jaaginema minimum</v>
          </cell>
        </row>
        <row r="21917">
          <cell r="B21917" t="str">
            <v>Jaaginema neglectum</v>
          </cell>
        </row>
        <row r="21918">
          <cell r="B21918" t="str">
            <v>Jaaginema pseudogeminatum</v>
          </cell>
        </row>
        <row r="21919">
          <cell r="B21919" t="str">
            <v>Jaaginema quadripunctulatum</v>
          </cell>
        </row>
        <row r="21920">
          <cell r="B21920" t="str">
            <v>Jaaginema subtilissima</v>
          </cell>
        </row>
        <row r="21921">
          <cell r="B21921" t="str">
            <v>Jaaginema unigranulatum</v>
          </cell>
        </row>
        <row r="21922">
          <cell r="B21922" t="str">
            <v>Jacobaea vulgaris</v>
          </cell>
        </row>
        <row r="21923">
          <cell r="B21923" t="str">
            <v>Jaera marina</v>
          </cell>
        </row>
        <row r="21924">
          <cell r="B21924" t="str">
            <v>Jaeropsis hawaiiensis***retired***use Joeropsis hawaiiensis</v>
          </cell>
        </row>
        <row r="21925">
          <cell r="B21925" t="str">
            <v>Janetogalathea californiensis</v>
          </cell>
        </row>
        <row r="21926">
          <cell r="B21926" t="str">
            <v>Janira</v>
          </cell>
        </row>
        <row r="21927">
          <cell r="B21927" t="str">
            <v>Janira alta</v>
          </cell>
        </row>
        <row r="21928">
          <cell r="B21928" t="str">
            <v>Janira maculosa</v>
          </cell>
        </row>
        <row r="21929">
          <cell r="B21929" t="str">
            <v>Janiralata</v>
          </cell>
        </row>
        <row r="21930">
          <cell r="B21930" t="str">
            <v>Janiralata occidentalis</v>
          </cell>
        </row>
        <row r="21931">
          <cell r="B21931" t="str">
            <v>Janiralata solasteri</v>
          </cell>
        </row>
        <row r="21932">
          <cell r="B21932" t="str">
            <v>Janiridae</v>
          </cell>
        </row>
        <row r="21933">
          <cell r="B21933" t="str">
            <v>Janiroidea</v>
          </cell>
        </row>
        <row r="21934">
          <cell r="B21934" t="str">
            <v>Janthina globosa</v>
          </cell>
        </row>
        <row r="21935">
          <cell r="B21935" t="str">
            <v>Janua brasiliensis</v>
          </cell>
        </row>
        <row r="21936">
          <cell r="B21936" t="str">
            <v>Janua corrugatus</v>
          </cell>
        </row>
        <row r="21937">
          <cell r="B21937" t="str">
            <v>Janua knightjonesi</v>
          </cell>
        </row>
        <row r="21938">
          <cell r="B21938" t="str">
            <v>Janusia (Ctenidae)</v>
          </cell>
        </row>
        <row r="21939">
          <cell r="B21939" t="str">
            <v>Janusia (Malpighiaceae)</v>
          </cell>
        </row>
        <row r="21940">
          <cell r="B21940" t="str">
            <v>Japonactaeon punctostriatus</v>
          </cell>
        </row>
        <row r="21941">
          <cell r="B21941" t="str">
            <v>Japonoconger</v>
          </cell>
        </row>
        <row r="21942">
          <cell r="B21942" t="str">
            <v>Japonoconger caribbeus</v>
          </cell>
        </row>
        <row r="21943">
          <cell r="B21943" t="str">
            <v>Japonolaeops</v>
          </cell>
        </row>
        <row r="21944">
          <cell r="B21944" t="str">
            <v>Japonolaeops dentatus</v>
          </cell>
        </row>
        <row r="21945">
          <cell r="B21945" t="str">
            <v>Japygidae</v>
          </cell>
        </row>
        <row r="21946">
          <cell r="B21946" t="str">
            <v>Jaschnovia tolli</v>
          </cell>
        </row>
        <row r="21947">
          <cell r="B21947" t="str">
            <v>Jasmineira</v>
          </cell>
        </row>
        <row r="21948">
          <cell r="B21948" t="str">
            <v>Jasmineira caudata</v>
          </cell>
        </row>
        <row r="21949">
          <cell r="B21949" t="str">
            <v>Jasmineira pacifica</v>
          </cell>
        </row>
        <row r="21950">
          <cell r="B21950" t="str">
            <v>Jaspidella</v>
          </cell>
        </row>
        <row r="21951">
          <cell r="B21951" t="str">
            <v>Jaspidella blanesi</v>
          </cell>
        </row>
        <row r="21952">
          <cell r="B21952" t="str">
            <v>Jaspidella jaspidea</v>
          </cell>
        </row>
        <row r="21953">
          <cell r="B21953" t="str">
            <v>Jassa</v>
          </cell>
        </row>
        <row r="21954">
          <cell r="B21954" t="str">
            <v>Jassa falcata</v>
          </cell>
        </row>
        <row r="21955">
          <cell r="B21955" t="str">
            <v>Jassa marmorata</v>
          </cell>
        </row>
        <row r="21956">
          <cell r="B21956" t="str">
            <v>Jassa slatteryi</v>
          </cell>
        </row>
        <row r="21957">
          <cell r="B21957" t="str">
            <v>Jassa staudei</v>
          </cell>
        </row>
        <row r="21958">
          <cell r="B21958" t="str">
            <v>Jaumea carnosa</v>
          </cell>
        </row>
        <row r="21959">
          <cell r="B21959" t="str">
            <v>Jenkinsia</v>
          </cell>
        </row>
        <row r="21960">
          <cell r="B21960" t="str">
            <v>Jenkinsia lamprotaenia</v>
          </cell>
        </row>
        <row r="21961">
          <cell r="B21961" t="str">
            <v>Jenkinsia majua</v>
          </cell>
        </row>
        <row r="21962">
          <cell r="B21962" t="str">
            <v>Jenkinsia parvula</v>
          </cell>
        </row>
        <row r="21963">
          <cell r="B21963" t="str">
            <v>Jenkinsia stolifera</v>
          </cell>
        </row>
        <row r="21964">
          <cell r="B21964" t="str">
            <v>Jensenia (Dalyelliidae)</v>
          </cell>
        </row>
        <row r="21965">
          <cell r="B21965" t="str">
            <v>Jensenia (Pallaviciniaceae)</v>
          </cell>
        </row>
        <row r="21966">
          <cell r="B21966" t="str">
            <v>Jenynsia</v>
          </cell>
        </row>
        <row r="21967">
          <cell r="B21967" t="str">
            <v>Jenynsia lineata</v>
          </cell>
        </row>
        <row r="21968">
          <cell r="B21968" t="str">
            <v>Jenynsiidae***retired***use Anablepidae</v>
          </cell>
        </row>
        <row r="21969">
          <cell r="B21969" t="str">
            <v>Jobertina rachovii***retired***use Characidium rachovii</v>
          </cell>
        </row>
        <row r="21970">
          <cell r="B21970" t="str">
            <v>Joeropsididae</v>
          </cell>
        </row>
        <row r="21971">
          <cell r="B21971" t="str">
            <v>Joeropsis</v>
          </cell>
        </row>
        <row r="21972">
          <cell r="B21972" t="str">
            <v>Joeropsis concava</v>
          </cell>
        </row>
        <row r="21973">
          <cell r="B21973" t="str">
            <v>Joeropsis dubia</v>
          </cell>
        </row>
        <row r="21974">
          <cell r="B21974" t="str">
            <v>Joeropsis hawaiiensis</v>
          </cell>
        </row>
        <row r="21975">
          <cell r="B21975" t="str">
            <v>Joeropsis rathbunae</v>
          </cell>
        </row>
        <row r="21976">
          <cell r="B21976" t="str">
            <v>Johannesbaptistia</v>
          </cell>
        </row>
        <row r="21977">
          <cell r="B21977" t="str">
            <v>Johannesbaptistia pellucida</v>
          </cell>
        </row>
        <row r="21978">
          <cell r="B21978" t="str">
            <v>Johnius</v>
          </cell>
        </row>
        <row r="21979">
          <cell r="B21979" t="str">
            <v>Johnius antarctica***retired***use Argyrosomus japonicus</v>
          </cell>
        </row>
        <row r="21980">
          <cell r="B21980" t="str">
            <v>Johnius australis</v>
          </cell>
        </row>
        <row r="21981">
          <cell r="B21981" t="str">
            <v>Johnius belangerii</v>
          </cell>
        </row>
        <row r="21982">
          <cell r="B21982" t="str">
            <v>Johnius carutta</v>
          </cell>
        </row>
        <row r="21983">
          <cell r="B21983" t="str">
            <v>Johnius dussumieri</v>
          </cell>
        </row>
        <row r="21984">
          <cell r="B21984" t="str">
            <v>Johnius macropterus</v>
          </cell>
        </row>
        <row r="21985">
          <cell r="B21985" t="str">
            <v>Johnius novaehollandiae</v>
          </cell>
        </row>
        <row r="21986">
          <cell r="B21986" t="str">
            <v>Johnius sina</v>
          </cell>
        </row>
        <row r="21987">
          <cell r="B21987" t="str">
            <v>Johnrandallia</v>
          </cell>
        </row>
        <row r="21988">
          <cell r="B21988" t="str">
            <v>Johnrandallia nigrirostris</v>
          </cell>
        </row>
        <row r="21989">
          <cell r="B21989" t="str">
            <v>Johnsonina</v>
          </cell>
        </row>
        <row r="21990">
          <cell r="B21990" t="str">
            <v>Johnsonina eriomma</v>
          </cell>
        </row>
        <row r="21991">
          <cell r="B21991" t="str">
            <v>Jordanella</v>
          </cell>
        </row>
        <row r="21992">
          <cell r="B21992" t="str">
            <v>Jordanella floridae</v>
          </cell>
        </row>
        <row r="21993">
          <cell r="B21993" t="str">
            <v>Jordania</v>
          </cell>
        </row>
        <row r="21994">
          <cell r="B21994" t="str">
            <v>Jordania zonope</v>
          </cell>
        </row>
        <row r="21995">
          <cell r="B21995" t="str">
            <v>Jordanicus gracilis***retired***use Encheliophis gracilis</v>
          </cell>
        </row>
        <row r="21996">
          <cell r="B21996" t="str">
            <v>Jordanicus punctatus***retired***use Encheliophis punctatus</v>
          </cell>
        </row>
        <row r="21997">
          <cell r="B21997" t="str">
            <v>Jordanicus***retired***use Encheliophis</v>
          </cell>
        </row>
        <row r="21998">
          <cell r="B21998" t="str">
            <v>Josephella marenzelleri</v>
          </cell>
        </row>
        <row r="21999">
          <cell r="B21999" t="str">
            <v>Joturus</v>
          </cell>
        </row>
        <row r="22000">
          <cell r="B22000" t="str">
            <v>Joturus globiceps***retired***use Joturus pichardi</v>
          </cell>
        </row>
        <row r="22001">
          <cell r="B22001" t="str">
            <v>Joturus pichardi</v>
          </cell>
        </row>
        <row r="22002">
          <cell r="B22002" t="str">
            <v>Jubula (Jubulaceae)</v>
          </cell>
        </row>
        <row r="22003">
          <cell r="B22003" t="str">
            <v>Jubula (Striginae)</v>
          </cell>
        </row>
        <row r="22004">
          <cell r="B22004" t="str">
            <v>Juga</v>
          </cell>
        </row>
        <row r="22005">
          <cell r="B22005" t="str">
            <v>Juga plicifera</v>
          </cell>
        </row>
        <row r="22006">
          <cell r="B22006" t="str">
            <v>Juga silicula</v>
          </cell>
        </row>
        <row r="22007">
          <cell r="B22007" t="str">
            <v>Juglans nigra</v>
          </cell>
        </row>
        <row r="22008">
          <cell r="B22008" t="str">
            <v>Juliacorbula</v>
          </cell>
        </row>
        <row r="22009">
          <cell r="B22009" t="str">
            <v>Juliacorbula luteola</v>
          </cell>
        </row>
        <row r="22010">
          <cell r="B22010" t="str">
            <v>Julichthys</v>
          </cell>
        </row>
        <row r="22011">
          <cell r="B22011" t="str">
            <v>Julichthys inornata***retired***use Halichoeres chloropterus</v>
          </cell>
        </row>
        <row r="22012">
          <cell r="B22012" t="str">
            <v>Julidio maculosus***retired***use Halichoeres nicholsi</v>
          </cell>
        </row>
        <row r="22013">
          <cell r="B22013" t="str">
            <v>Julidio***retired***use Halichoeres</v>
          </cell>
        </row>
        <row r="22014">
          <cell r="B22014" t="str">
            <v>Julidochromis</v>
          </cell>
        </row>
        <row r="22015">
          <cell r="B22015" t="str">
            <v>Julidochromis dickfeldi</v>
          </cell>
        </row>
        <row r="22016">
          <cell r="B22016" t="str">
            <v>Julidochromis marlieri</v>
          </cell>
        </row>
        <row r="22017">
          <cell r="B22017" t="str">
            <v>Julidochromis ornatus</v>
          </cell>
        </row>
        <row r="22018">
          <cell r="B22018" t="str">
            <v>Julidochromis regani</v>
          </cell>
        </row>
        <row r="22019">
          <cell r="B22019" t="str">
            <v>Julidochromis transcriptus</v>
          </cell>
        </row>
        <row r="22020">
          <cell r="B22020" t="str">
            <v>Juliidae</v>
          </cell>
        </row>
        <row r="22021">
          <cell r="B22021" t="str">
            <v>Julis abhortani***retired***use Thalassoma trilobatum</v>
          </cell>
        </row>
        <row r="22022">
          <cell r="B22022" t="str">
            <v>Julis adelaidensis***retired***use Ophthalmolepis lineolatus</v>
          </cell>
        </row>
        <row r="22023">
          <cell r="B22023" t="str">
            <v>Julis aeruginosus***retired***use Thalassoma purpureum</v>
          </cell>
        </row>
        <row r="22024">
          <cell r="B22024" t="str">
            <v>Julis albolumbata***retired***use Pseudocoris bleekeri</v>
          </cell>
        </row>
        <row r="22025">
          <cell r="B22025" t="str">
            <v>Julis amblycephalus***retired***use Thalassoma amblycephalum</v>
          </cell>
        </row>
        <row r="22026">
          <cell r="B22026" t="str">
            <v>Julis amboinensis***retired***use Halichoeres solorensis</v>
          </cell>
        </row>
        <row r="22027">
          <cell r="B22027" t="str">
            <v>Julis aneitensis***retired***use Thalassoma lutescens</v>
          </cell>
        </row>
        <row r="22028">
          <cell r="B22028" t="str">
            <v>Julis annularis***retired***use Halichoeres marginatus</v>
          </cell>
        </row>
        <row r="22029">
          <cell r="B22029" t="str">
            <v>Julis annulatus***retired***use Hologymnosus doliatus</v>
          </cell>
        </row>
        <row r="22030">
          <cell r="B22030" t="str">
            <v>Julis aran***retired***use Thalassoma trilobatum</v>
          </cell>
        </row>
        <row r="22031">
          <cell r="B22031" t="str">
            <v>Julis argus***retired***use Halichoeres argus</v>
          </cell>
        </row>
        <row r="22032">
          <cell r="B22032" t="str">
            <v>Julis ascensionis***retired***use Thalassoma ascensionis</v>
          </cell>
        </row>
        <row r="22033">
          <cell r="B22033" t="str">
            <v>Julis auricularis***retired***use Coris auricularis</v>
          </cell>
        </row>
        <row r="22034">
          <cell r="B22034" t="str">
            <v>Julis auritus***retired***use Halichoeres trimaculatus</v>
          </cell>
        </row>
        <row r="22035">
          <cell r="B22035" t="str">
            <v>Julis awayae***retired***use Pseudocoris yamashiroi</v>
          </cell>
        </row>
        <row r="22036">
          <cell r="B22036" t="str">
            <v>Julis axillaris***retired***use Stethojulis balteata</v>
          </cell>
        </row>
        <row r="22037">
          <cell r="B22037" t="str">
            <v>Julis azorensis***retired***use Coris julis</v>
          </cell>
        </row>
        <row r="22038">
          <cell r="B22038" t="str">
            <v>Julis ballieui***retired***use Thalassoma ballieui</v>
          </cell>
        </row>
        <row r="22039">
          <cell r="B22039" t="str">
            <v>Julis balteatus***retired***use Stethojulis balteata</v>
          </cell>
        </row>
        <row r="22040">
          <cell r="B22040" t="str">
            <v>Julis bandanensis***retired***use Stethojulis bandanensis</v>
          </cell>
        </row>
        <row r="22041">
          <cell r="B22041" t="str">
            <v>Julis batuensis***retired***use Coris batuensis</v>
          </cell>
        </row>
        <row r="22042">
          <cell r="B22042" t="str">
            <v>Julis beraber***retired***use Hemigymnus melapterus</v>
          </cell>
        </row>
        <row r="22043">
          <cell r="B22043" t="str">
            <v>Julis bicatenatus***retired***use Thalassoma trilobatum</v>
          </cell>
        </row>
        <row r="22044">
          <cell r="B22044" t="str">
            <v>Julis bicolor***retired***use Thalassoma genivittatum</v>
          </cell>
        </row>
        <row r="22045">
          <cell r="B22045" t="str">
            <v>Julis bifer***retired***use Novaculichthys taeniourus</v>
          </cell>
        </row>
        <row r="22046">
          <cell r="B22046" t="str">
            <v>Julis binotopsis***retired***use Halichoeres binotopsis</v>
          </cell>
        </row>
        <row r="22047">
          <cell r="B22047" t="str">
            <v>Julis blochii***retired***use Thalassoma hebraicum</v>
          </cell>
        </row>
        <row r="22048">
          <cell r="B22048" t="str">
            <v>Julis boryii***retired***use Hemigymnus melapterus</v>
          </cell>
        </row>
        <row r="22049">
          <cell r="B22049" t="str">
            <v>Julis caeruleocephalus***retired***use Thalassoma duperrey</v>
          </cell>
        </row>
        <row r="22050">
          <cell r="B22050" t="str">
            <v>Julis cantori***retired***use Halichoeres bicolor</v>
          </cell>
        </row>
        <row r="22051">
          <cell r="B22051" t="str">
            <v>Julis casturi***retired***use Stethojulis trilineata</v>
          </cell>
        </row>
        <row r="22052">
          <cell r="B22052" t="str">
            <v>Julis caudalis***retired***use Halichoeres caudalis</v>
          </cell>
        </row>
        <row r="22053">
          <cell r="B22053" t="str">
            <v>Julis caudimacula***retired***use Coris caudimacula</v>
          </cell>
        </row>
        <row r="22054">
          <cell r="B22054" t="str">
            <v>Julis celebicus***retired***use Thalassoma lunare</v>
          </cell>
        </row>
        <row r="22055">
          <cell r="B22055" t="str">
            <v>Julis chrysotaenia***retired***use Halichoeres melanurus</v>
          </cell>
        </row>
        <row r="22056">
          <cell r="B22056" t="str">
            <v>Julis cinctus***retired***use Halichoeres garnoti</v>
          </cell>
        </row>
        <row r="22057">
          <cell r="B22057" t="str">
            <v>Julis cingulata***retired***use Thalassoma hebraicum</v>
          </cell>
        </row>
        <row r="22058">
          <cell r="B22058" t="str">
            <v>Julis clepsydralis***retired***use Thalassoma duperrey</v>
          </cell>
        </row>
        <row r="22059">
          <cell r="B22059" t="str">
            <v>Julis commersoni***retired***use Thalassoma genivittatum</v>
          </cell>
        </row>
        <row r="22060">
          <cell r="B22060" t="str">
            <v>Julis corbis***retired***use Halichoeres hortulanus</v>
          </cell>
        </row>
        <row r="22061">
          <cell r="B22061" t="str">
            <v>Julis coris***retired***use Coris aygula</v>
          </cell>
        </row>
        <row r="22062">
          <cell r="B22062" t="str">
            <v>Julis crotaphus***retired***use Halichoeres radiatus</v>
          </cell>
        </row>
        <row r="22063">
          <cell r="B22063" t="str">
            <v>Julis cupido***retired***use Thalassoma cupido</v>
          </cell>
        </row>
        <row r="22064">
          <cell r="B22064" t="str">
            <v>Julis cuvieri***retired***use Halichoeres chloropterus</v>
          </cell>
        </row>
        <row r="22065">
          <cell r="B22065" t="str">
            <v>Julis cyanogaster***retired***use Thalassoma purpureum</v>
          </cell>
        </row>
        <row r="22066">
          <cell r="B22066" t="str">
            <v>Julis cyanogramma***retired***use Ophthalmolepis lineolatus</v>
          </cell>
        </row>
        <row r="22067">
          <cell r="B22067" t="str">
            <v>Julis cyanopleura***retired***use Leptojulis cyanopleura</v>
          </cell>
        </row>
        <row r="22068">
          <cell r="B22068" t="str">
            <v>Julis cyanostigma***retired***use Halichoeres radiatus</v>
          </cell>
        </row>
        <row r="22069">
          <cell r="B22069" t="str">
            <v>Julis cyanoventor***retired***use Thalassoma lunare</v>
          </cell>
        </row>
        <row r="22070">
          <cell r="B22070" t="str">
            <v>Julis detersor***retired***use Thalassoma bifasciatum</v>
          </cell>
        </row>
        <row r="22071">
          <cell r="B22071" t="str">
            <v>Julis dieschismenacanthoides***retired***use Halichoeres papilionaceus</v>
          </cell>
        </row>
        <row r="22072">
          <cell r="B22072" t="str">
            <v>Julis dieschismenacanthus***retired***use Halichoeres papilionaceus</v>
          </cell>
        </row>
        <row r="22073">
          <cell r="B22073" t="str">
            <v>Julis dimidiatus***retired***use Halichoeres cyanocephalus</v>
          </cell>
        </row>
        <row r="22074">
          <cell r="B22074" t="str">
            <v>Julis dorsalis***retired***use Thalassoma hardwicke</v>
          </cell>
        </row>
        <row r="22075">
          <cell r="B22075" t="str">
            <v>Julis dringii***retired***use Haletta semifasciata</v>
          </cell>
        </row>
        <row r="22076">
          <cell r="B22076" t="str">
            <v>Julis duperrey***retired***use Thalassoma duperrey</v>
          </cell>
        </row>
        <row r="22077">
          <cell r="B22077" t="str">
            <v>Julis dussumieri***retired***use Halichoeres nigrescens</v>
          </cell>
        </row>
        <row r="22078">
          <cell r="B22078" t="str">
            <v>Julis elegans***retired***use Halichoeres scapularis</v>
          </cell>
        </row>
        <row r="22079">
          <cell r="B22079" t="str">
            <v>Julis erythrogaster***retired***use Thalassoma purpureum</v>
          </cell>
        </row>
        <row r="22080">
          <cell r="B22080" t="str">
            <v>Julis erythropterus***retired***use Thalassoma hardwicke</v>
          </cell>
        </row>
        <row r="22081">
          <cell r="B22081" t="str">
            <v>Julis exornatus***retired***use Halichoeres nigrescens</v>
          </cell>
        </row>
        <row r="22082">
          <cell r="B22082" t="str">
            <v>Julis eydouxii***retired***use Coris flavovittata</v>
          </cell>
        </row>
        <row r="22083">
          <cell r="B22083" t="str">
            <v>Julis festiva***retired***use Coris julis</v>
          </cell>
        </row>
        <row r="22084">
          <cell r="B22084" t="str">
            <v>Julis finlaysoni***retired***use Leptojulis cyanopleura</v>
          </cell>
        </row>
        <row r="22085">
          <cell r="B22085" t="str">
            <v>Julis flavovittatus***retired***use Coris flavovittata</v>
          </cell>
        </row>
        <row r="22086">
          <cell r="B22086" t="str">
            <v>Julis formosus***retired***use Thalassoma trilobatum</v>
          </cell>
        </row>
        <row r="22087">
          <cell r="B22087" t="str">
            <v>Julis gaimard***retired***use Coris gaimard</v>
          </cell>
        </row>
        <row r="22088">
          <cell r="B22088" t="str">
            <v>Julis ganymede***retired***use Coris gaimard</v>
          </cell>
        </row>
        <row r="22089">
          <cell r="B22089" t="str">
            <v>Julis garnoti***retired***use Halichoeres garnoti</v>
          </cell>
        </row>
        <row r="22090">
          <cell r="B22090" t="str">
            <v>Julis genivittatus***retired***use Thalassoma genivittatum</v>
          </cell>
        </row>
        <row r="22091">
          <cell r="B22091" t="str">
            <v>Julis geoffroy***retired***use Macropharyngodon geoffroy</v>
          </cell>
        </row>
        <row r="22092">
          <cell r="B22092" t="str">
            <v>Julis gibbifrons***retired***use Coris aygula</v>
          </cell>
        </row>
        <row r="22093">
          <cell r="B22093" t="str">
            <v>Julis gillianus***retired***use Thalassoma bifasciatum</v>
          </cell>
        </row>
        <row r="22094">
          <cell r="B22094" t="str">
            <v>Julis gracilis***retired***use Thalassoma lunare</v>
          </cell>
        </row>
        <row r="22095">
          <cell r="B22095" t="str">
            <v>Julis grayii***retired***use Thalassoma lunare</v>
          </cell>
        </row>
        <row r="22096">
          <cell r="B22096" t="str">
            <v>Julis greenovii***retired***use Coris gaimard</v>
          </cell>
        </row>
        <row r="22097">
          <cell r="B22097" t="str">
            <v>Julis guentheri***retired***use Thalassoma quinquevittatum</v>
          </cell>
        </row>
        <row r="22098">
          <cell r="B22098" t="str">
            <v>Julis hardwickii***retired***use Thalassoma lunare</v>
          </cell>
        </row>
        <row r="22099">
          <cell r="B22099" t="str">
            <v>Julis harloffii***retired***use Halichoeres margaritaceus</v>
          </cell>
        </row>
        <row r="22100">
          <cell r="B22100" t="str">
            <v>Julis hartzfeldii***retired***use Halichoeres hartzfeldii</v>
          </cell>
        </row>
        <row r="22101">
          <cell r="B22101" t="str">
            <v>Julis heteropterus***retired***use Pseudocoris heteroptera</v>
          </cell>
        </row>
        <row r="22102">
          <cell r="B22102" t="str">
            <v>Julis hoevenii***retired***use Halichoeres melanurus</v>
          </cell>
        </row>
        <row r="22103">
          <cell r="B22103" t="str">
            <v>Julis humeralis***retired***use Halichoeres bivittatus</v>
          </cell>
        </row>
        <row r="22104">
          <cell r="B22104" t="str">
            <v>Julis hyrtlii***retired***use Halichoeres bicolor</v>
          </cell>
        </row>
        <row r="22105">
          <cell r="B22105" t="str">
            <v>Julis internasalis***retired***use Halichoeres cyanocephalus</v>
          </cell>
        </row>
        <row r="22106">
          <cell r="B22106" t="str">
            <v>Julis interruptus***retired***use Stethojulis interrupta</v>
          </cell>
        </row>
        <row r="22107">
          <cell r="B22107" t="str">
            <v>Julis jansenii***retired***use Thalassoma jansenii</v>
          </cell>
        </row>
        <row r="22108">
          <cell r="B22108" t="str">
            <v>Julis javanicus***retired***use Halichoeres nigrescens</v>
          </cell>
        </row>
        <row r="22109">
          <cell r="B22109" t="str">
            <v>Julis kallochroma***retired***use Halichoeres kallochroma</v>
          </cell>
        </row>
        <row r="22110">
          <cell r="B22110" t="str">
            <v>Julis kallopisos***retired***use Halichoeres leucurus</v>
          </cell>
        </row>
        <row r="22111">
          <cell r="B22111" t="str">
            <v>Julis kalosoma***retired***use Stethojulis interrupta</v>
          </cell>
        </row>
        <row r="22112">
          <cell r="B22112" t="str">
            <v>Julis kawarin***retired***use Halichoeres timorensis</v>
          </cell>
        </row>
        <row r="22113">
          <cell r="B22113" t="str">
            <v>Julis kuelkuel***retired***use Cymolutes lecluse</v>
          </cell>
        </row>
        <row r="22114">
          <cell r="B22114" t="str">
            <v>Julis lamarii***retired***use Halichoeres marginatus</v>
          </cell>
        </row>
        <row r="22115">
          <cell r="B22115" t="str">
            <v>Julis laportei***retired***use Hologymnosus doliatus</v>
          </cell>
        </row>
        <row r="22116">
          <cell r="B22116" t="str">
            <v>Julis leparensis***retired***use Halichoeres argus</v>
          </cell>
        </row>
        <row r="22117">
          <cell r="B22117" t="str">
            <v>Julis leschenaulti***retired***use Halichoeres scapularis</v>
          </cell>
        </row>
        <row r="22118">
          <cell r="B22118" t="str">
            <v>Julis lessonii***retired***use Thalassoma sanctaehelenae</v>
          </cell>
        </row>
        <row r="22119">
          <cell r="B22119" t="str">
            <v>Julis leucorhynchos***retired***use Coris gaimard</v>
          </cell>
        </row>
        <row r="22120">
          <cell r="B22120" t="str">
            <v>Julis lineolatus***retired***use Ophthalmolepis lineolatus</v>
          </cell>
        </row>
        <row r="22121">
          <cell r="B22121" t="str">
            <v>Julis lucasanus***retired***use Thalassoma lucasanum</v>
          </cell>
        </row>
        <row r="22122">
          <cell r="B22122" t="str">
            <v>Julis lunaris***retired***use Thalassoma lunare</v>
          </cell>
        </row>
        <row r="22123">
          <cell r="B22123" t="str">
            <v>Julis lutescens***retired***use Thalassoma lutescens</v>
          </cell>
        </row>
        <row r="22124">
          <cell r="B22124" t="str">
            <v>Julis maculata***retired***use Thalassoma lunare</v>
          </cell>
        </row>
        <row r="22125">
          <cell r="B22125" t="str">
            <v>Julis maculipinna***retired***use Halichoeres maculipinna</v>
          </cell>
        </row>
        <row r="22126">
          <cell r="B22126" t="str">
            <v>Julis margaritaceus***retired***use Halichoeres margaritaceus</v>
          </cell>
        </row>
        <row r="22127">
          <cell r="B22127" t="str">
            <v>Julis margaritiphorus***retired***use Halichoeres bicolor</v>
          </cell>
        </row>
        <row r="22128">
          <cell r="B22128" t="str">
            <v>Julis matthoei***retired***use Thalassoma genivittatum</v>
          </cell>
        </row>
        <row r="22129">
          <cell r="B22129" t="str">
            <v>Julis mediterranea veridula***retired***use Coris julis</v>
          </cell>
        </row>
        <row r="22130">
          <cell r="B22130" t="str">
            <v>Julis mediterranea***retired***use Coris julis</v>
          </cell>
        </row>
        <row r="22131">
          <cell r="B22131" t="str">
            <v>Julis melanochir***retired***use Thalassoma amblycephalum</v>
          </cell>
        </row>
        <row r="22132">
          <cell r="B22132" t="str">
            <v>Julis melanoptera***retired***use Thalassoma lutescens</v>
          </cell>
        </row>
        <row r="22133">
          <cell r="B22133" t="str">
            <v>Julis melanura***retired***use Coris julis</v>
          </cell>
        </row>
        <row r="22134">
          <cell r="B22134" t="str">
            <v>Julis melanurus***retired***use Halichoeres melanurus</v>
          </cell>
        </row>
        <row r="22135">
          <cell r="B22135" t="str">
            <v>Julis meleagris***retired***use Macropharyngodon meleagris</v>
          </cell>
        </row>
        <row r="22136">
          <cell r="B22136" t="str">
            <v>Julis meniscus***retired***use Thalassoma lunare</v>
          </cell>
        </row>
        <row r="22137">
          <cell r="B22137" t="str">
            <v>Julis mertensii***retired***use Thalassoma lunare</v>
          </cell>
        </row>
        <row r="22138">
          <cell r="B22138" t="str">
            <v>Julis miniatus***retired***use Halichoeres miniatus</v>
          </cell>
        </row>
        <row r="22139">
          <cell r="B22139" t="str">
            <v>Julis modestus***retired***use Oxyjulis californica</v>
          </cell>
        </row>
        <row r="22140">
          <cell r="B22140" t="str">
            <v>Julis musume***retired***use Coris musume</v>
          </cell>
        </row>
        <row r="22141">
          <cell r="B22141" t="str">
            <v>Julis nebulosus***retired***use Halichoeres nebulosus</v>
          </cell>
        </row>
        <row r="22142">
          <cell r="B22142" t="str">
            <v>Julis newtoni***retired***use Thalassoma ascensionis</v>
          </cell>
        </row>
        <row r="22143">
          <cell r="B22143" t="str">
            <v>Julis nitida***retired***use Thalassoma bifasciatum</v>
          </cell>
        </row>
        <row r="22144">
          <cell r="B22144" t="str">
            <v>Julis nitidissima***retired***use Thalassoma bifasciatum</v>
          </cell>
        </row>
        <row r="22145">
          <cell r="B22145" t="str">
            <v>Julis noronhana***retired***use Thalassoma noronhanum</v>
          </cell>
        </row>
        <row r="22146">
          <cell r="B22146" t="str">
            <v>Julis notatus***retired***use Notolabrus celidotus</v>
          </cell>
        </row>
        <row r="22147">
          <cell r="B22147" t="str">
            <v>Julis notophthalmus***retired***use Halichoeres hortulanus</v>
          </cell>
        </row>
        <row r="22148">
          <cell r="B22148" t="str">
            <v>Julis notopsis***retired***use Halichoeres marginatus</v>
          </cell>
        </row>
        <row r="22149">
          <cell r="B22149" t="str">
            <v>Julis obscura***retired***use Thalassoma ballieui</v>
          </cell>
        </row>
        <row r="22150">
          <cell r="B22150" t="str">
            <v>Julis opalina***retired***use Halichoeres radiatus</v>
          </cell>
        </row>
        <row r="22151">
          <cell r="B22151" t="str">
            <v>Julis ornatissimus***retired***use Halichoeres ornatissimus</v>
          </cell>
        </row>
        <row r="22152">
          <cell r="B22152" t="str">
            <v>Julis oxyrhynchos***retired***use Hologymnosus doliatus</v>
          </cell>
        </row>
        <row r="22153">
          <cell r="B22153" t="str">
            <v>Julis papilionaceus***retired***use Halichoeres papilionaceus</v>
          </cell>
        </row>
        <row r="22154">
          <cell r="B22154" t="str">
            <v>Julis pardaleocephalus***retired***use Halichoeres pardaleocephalus</v>
          </cell>
        </row>
        <row r="22155">
          <cell r="B22155" t="str">
            <v>Julis patatus***retired***use Halichoeres radiatus</v>
          </cell>
        </row>
        <row r="22156">
          <cell r="B22156" t="str">
            <v>Julis pavo***retired***use Labroidei</v>
          </cell>
        </row>
        <row r="22157">
          <cell r="B22157" t="str">
            <v>Julis phaiopus***retired***use Halichoeres marginatus</v>
          </cell>
        </row>
        <row r="22158">
          <cell r="B22158" t="str">
            <v>Julis phaiotaenia***retired***use Halichoeres scapularis</v>
          </cell>
        </row>
        <row r="22159">
          <cell r="B22159" t="str">
            <v>Julis phekadopleura***retired***use Stethojulis trilineata</v>
          </cell>
        </row>
        <row r="22160">
          <cell r="B22160" t="str">
            <v>Julis pictus***retired***use Halichoeres pictus</v>
          </cell>
        </row>
        <row r="22161">
          <cell r="B22161" t="str">
            <v>Julis podostigma***retired***use Halichoeres podostigma</v>
          </cell>
        </row>
        <row r="22162">
          <cell r="B22162" t="str">
            <v>Julis poecila***retired***use Halichoeres margaritaceus</v>
          </cell>
        </row>
        <row r="22163">
          <cell r="B22163" t="str">
            <v>Julis poecilepterus***retired***use Parajulis poecilepterus</v>
          </cell>
        </row>
        <row r="22164">
          <cell r="B22164" t="str">
            <v>Julis poecilopterus***retired***use Parajulis poecilepterus</v>
          </cell>
        </row>
        <row r="22165">
          <cell r="B22165" t="str">
            <v>Julis polyophthalmus***retired***use Halichoeres argus</v>
          </cell>
        </row>
        <row r="22166">
          <cell r="B22166" t="str">
            <v>Julis porphyrocephala***retired***use Thalassoma lunare</v>
          </cell>
        </row>
        <row r="22167">
          <cell r="B22167" t="str">
            <v>Julis praetextata***retired***use Cymolutes praetextatus</v>
          </cell>
        </row>
        <row r="22168">
          <cell r="B22168" t="str">
            <v>Julis principis***retired***use Halichoeres radiatus</v>
          </cell>
        </row>
        <row r="22169">
          <cell r="B22169" t="str">
            <v>Julis prosopeion***retired***use Halichoeres prosopeion</v>
          </cell>
        </row>
        <row r="22170">
          <cell r="B22170" t="str">
            <v>Julis prostigma***retired***use Thalassoma hardwicke</v>
          </cell>
        </row>
        <row r="22171">
          <cell r="B22171" t="str">
            <v>Julis pseudominiatus***retired***use Halichoeres nebulosus</v>
          </cell>
        </row>
        <row r="22172">
          <cell r="B22172" t="str">
            <v>Julis pulcherrima***retired***use Coris gaimard</v>
          </cell>
        </row>
        <row r="22173">
          <cell r="B22173" t="str">
            <v>Julis punctatus***retired***use Thalassoma purpureum</v>
          </cell>
        </row>
        <row r="22174">
          <cell r="B22174" t="str">
            <v>Julis punctulatus***retired***use Halichoeres argus</v>
          </cell>
        </row>
        <row r="22175">
          <cell r="B22175" t="str">
            <v>Julis purpureolineatus***retired***use Leptojulis cyanopleura</v>
          </cell>
        </row>
        <row r="22176">
          <cell r="B22176" t="str">
            <v>Julis pyrrhogramma***retired***use Parajulis poecilepterus</v>
          </cell>
        </row>
        <row r="22177">
          <cell r="B22177" t="str">
            <v>Julis pyrrhogrammatoides***retired***use Leptojulis cyanopleura</v>
          </cell>
        </row>
        <row r="22178">
          <cell r="B22178" t="str">
            <v>Julis quadricolor***retired***use Thalassoma purpureum</v>
          </cell>
        </row>
        <row r="22179">
          <cell r="B22179" t="str">
            <v>Julis rapan***retired***use Thalassoma lunare</v>
          </cell>
        </row>
        <row r="22180">
          <cell r="B22180" t="str">
            <v>Julis reichei***retired***use Halichoeres nebulosus</v>
          </cell>
        </row>
        <row r="22181">
          <cell r="B22181" t="str">
            <v>Julis renardi***retired***use Stethojulis strigiventer</v>
          </cell>
        </row>
        <row r="22182">
          <cell r="B22182" t="str">
            <v>Julis rosea***retired***use Hologymnosus doliatus</v>
          </cell>
        </row>
        <row r="22183">
          <cell r="B22183" t="str">
            <v>Julis rubecula***retired***use Pseudolabrus miles</v>
          </cell>
        </row>
        <row r="22184">
          <cell r="B22184" t="str">
            <v>Julis rubiginosus***retired***use Pseudolabrus miles</v>
          </cell>
        </row>
        <row r="22185">
          <cell r="B22185" t="str">
            <v>Julis rueppellii***retired***use Thalassoma rueppellii</v>
          </cell>
        </row>
        <row r="22186">
          <cell r="B22186" t="str">
            <v>Julis ruppelii***retired***use Coris aygula</v>
          </cell>
        </row>
        <row r="22187">
          <cell r="B22187" t="str">
            <v>Julis ruptus***retired***use Halichoeres garnoti</v>
          </cell>
        </row>
        <row r="22188">
          <cell r="B22188" t="str">
            <v>Julis sanctaehelenae***retired***use Thalassoma ascensionis</v>
          </cell>
        </row>
        <row r="22189">
          <cell r="B22189" t="str">
            <v>Julis scapularis***retired***use Halichoeres scapularis</v>
          </cell>
        </row>
        <row r="22190">
          <cell r="B22190" t="str">
            <v>Julis schroederii***retired***use Coris schroederii</v>
          </cell>
        </row>
        <row r="22191">
          <cell r="B22191" t="str">
            <v>Julis schwanenfeldii***retired***use Thalassoma hardwicke</v>
          </cell>
        </row>
        <row r="22192">
          <cell r="B22192" t="str">
            <v>Julis schwarzii***retired***use Halichoeres papilionaceus</v>
          </cell>
        </row>
        <row r="22193">
          <cell r="B22193" t="str">
            <v>Julis sebanus***retired***use Stethojulis trilineata</v>
          </cell>
        </row>
        <row r="22194">
          <cell r="B22194" t="str">
            <v>Julis semicinctus***retired***use Halichoeres semicinctus</v>
          </cell>
        </row>
        <row r="22195">
          <cell r="B22195" t="str">
            <v>Julis semicoeruleus***retired***use Thalassoma purpureum</v>
          </cell>
        </row>
        <row r="22196">
          <cell r="B22196" t="str">
            <v>Julis semidecorata***retired***use Halichoeres hortulanus</v>
          </cell>
        </row>
        <row r="22197">
          <cell r="B22197" t="str">
            <v>Julis semifasciatus***retired***use Thalassoma hardwicke</v>
          </cell>
        </row>
        <row r="22198">
          <cell r="B22198" t="str">
            <v>Julis semipunctatus***retired***use Coris aygula</v>
          </cell>
        </row>
        <row r="22199">
          <cell r="B22199" t="str">
            <v>Julis solorensis***retired***use Halichoeres solorensis</v>
          </cell>
        </row>
        <row r="22200">
          <cell r="B22200" t="str">
            <v>Julis souleyetii***retired***use Thalassoma trilobatum</v>
          </cell>
        </row>
        <row r="22201">
          <cell r="B22201" t="str">
            <v>Julis speciosa***retired***use Coris julis</v>
          </cell>
        </row>
        <row r="22202">
          <cell r="B22202" t="str">
            <v>Julis spilurus***retired***use Halichoeres trimaculatus</v>
          </cell>
        </row>
        <row r="22203">
          <cell r="B22203" t="str">
            <v>Julis squamismarginatus***retired***use Thalassoma pavo</v>
          </cell>
        </row>
        <row r="22204">
          <cell r="B22204" t="str">
            <v>Julis stellatus***retired***use Coris cuvieri</v>
          </cell>
        </row>
        <row r="22205">
          <cell r="B22205" t="str">
            <v>Julis strigiventer***retired***use Stethojulis strigiventer</v>
          </cell>
        </row>
        <row r="22206">
          <cell r="B22206" t="str">
            <v>Julis sukl***retired***use Stethojulis trilineata</v>
          </cell>
        </row>
        <row r="22207">
          <cell r="B22207" t="str">
            <v>Julis taenianotus***retired***use Novaculichthys macrolepidotus</v>
          </cell>
        </row>
        <row r="22208">
          <cell r="B22208" t="str">
            <v>Julis temminckii***retired***use Halichoeres leucurus</v>
          </cell>
        </row>
        <row r="22209">
          <cell r="B22209" t="str">
            <v>Julis thirsites***retired***use Parajulis poecilepterus</v>
          </cell>
        </row>
        <row r="22210">
          <cell r="B22210" t="str">
            <v>Julis timorensis***retired***use Halichoeres timorensis</v>
          </cell>
        </row>
        <row r="22211">
          <cell r="B22211" t="str">
            <v>Julis trimaculata***retired***use Novaculichthys macrolepidotus</v>
          </cell>
        </row>
        <row r="22212">
          <cell r="B22212" t="str">
            <v>Julis trimaculatus***retired***use Thalassoma lunare</v>
          </cell>
        </row>
        <row r="22213">
          <cell r="B22213" t="str">
            <v>Julis truncatus***retired***use Thalassoma lunare</v>
          </cell>
        </row>
        <row r="22214">
          <cell r="B22214" t="str">
            <v>Julis turcica lemniscata***retired***use Thalassoma pavo</v>
          </cell>
        </row>
        <row r="22215">
          <cell r="B22215" t="str">
            <v>Julis turcica torquata***retired***use Thalassoma pavo</v>
          </cell>
        </row>
        <row r="22216">
          <cell r="B22216" t="str">
            <v>Julis turcica***retired***use Thalassoma pavo</v>
          </cell>
        </row>
        <row r="22217">
          <cell r="B22217" t="str">
            <v>Julis umbrostygma***retired***use Thalassoma purpureum</v>
          </cell>
        </row>
        <row r="22218">
          <cell r="B22218" t="str">
            <v>Julis unimaculata lineolata***retired***use Thalassoma pavo</v>
          </cell>
        </row>
        <row r="22219">
          <cell r="B22219" t="str">
            <v>Julis unimaculata taeniata***retired***use Thalassoma pavo</v>
          </cell>
        </row>
        <row r="22220">
          <cell r="B22220" t="str">
            <v>Julis unimaculata***retired***use Thalassoma pavo</v>
          </cell>
        </row>
        <row r="22221">
          <cell r="B22221" t="str">
            <v>Julis urostigma***retired***use Thalassoma hardwicke</v>
          </cell>
        </row>
        <row r="22222">
          <cell r="B22222" t="str">
            <v>Julis vanikorensis***retired***use Novaculichthys taeniourus</v>
          </cell>
        </row>
        <row r="22223">
          <cell r="B22223" t="str">
            <v>Julis ventralis***retired***use Thalassoma lunare</v>
          </cell>
        </row>
        <row r="22224">
          <cell r="B22224" t="str">
            <v>Julis verticalis***retired***use Thalassoma ballieui</v>
          </cell>
        </row>
        <row r="22225">
          <cell r="B22225" t="str">
            <v>Julis vrolikii***retired***use Halichoeres vrolikii</v>
          </cell>
        </row>
        <row r="22226">
          <cell r="B22226" t="str">
            <v>Julis vulgaris***retired***use Coris julis</v>
          </cell>
        </row>
        <row r="22227">
          <cell r="B22227" t="str">
            <v>Julis whitmii***retired***use Thalassoma lutescens</v>
          </cell>
        </row>
        <row r="22228">
          <cell r="B22228" t="str">
            <v>Julis yamashiroi***retired***use Pseudocoris yamashiroi</v>
          </cell>
        </row>
        <row r="22229">
          <cell r="B22229" t="str">
            <v>Julis zeylonicus***retired***use Halichoeres zeylonicus</v>
          </cell>
        </row>
        <row r="22230">
          <cell r="B22230" t="str">
            <v>Julis***retired***use Coris</v>
          </cell>
        </row>
        <row r="22231">
          <cell r="B22231" t="str">
            <v>Juncrus vincenti***retired***use Asymbolus vincenti</v>
          </cell>
        </row>
        <row r="22232">
          <cell r="B22232" t="str">
            <v>Juncrus***retired***use Asymbolus</v>
          </cell>
        </row>
        <row r="22233">
          <cell r="B22233" t="str">
            <v>Juncus</v>
          </cell>
        </row>
        <row r="22234">
          <cell r="B22234" t="str">
            <v>Juncus acuminatus</v>
          </cell>
        </row>
        <row r="22235">
          <cell r="B22235" t="str">
            <v>Juncus acutus ssp. leopoldii</v>
          </cell>
        </row>
        <row r="22236">
          <cell r="B22236" t="str">
            <v>Juncus albescens***retired***use Juncus triglumis var. albescens</v>
          </cell>
        </row>
        <row r="22237">
          <cell r="B22237" t="str">
            <v>Juncus ambiguus***retired***use Juncus hybridus</v>
          </cell>
        </row>
        <row r="22238">
          <cell r="B22238" t="str">
            <v>Juncus arcticus</v>
          </cell>
        </row>
        <row r="22239">
          <cell r="B22239" t="str">
            <v>Juncus arcticus ssp. littoralis***retired***use Juncus balticus ssp. littoralis</v>
          </cell>
        </row>
        <row r="22240">
          <cell r="B22240" t="str">
            <v>Juncus articulatus</v>
          </cell>
        </row>
        <row r="22241">
          <cell r="B22241" t="str">
            <v>Juncus balticus</v>
          </cell>
        </row>
        <row r="22242">
          <cell r="B22242" t="str">
            <v>Juncus balticus ssp. littoralis</v>
          </cell>
        </row>
        <row r="22243">
          <cell r="B22243" t="str">
            <v>Juncus balticus ssp. mexicanus</v>
          </cell>
        </row>
        <row r="22244">
          <cell r="B22244" t="str">
            <v>Juncus biflorus</v>
          </cell>
        </row>
        <row r="22245">
          <cell r="B22245" t="str">
            <v>Juncus biglumis</v>
          </cell>
        </row>
        <row r="22246">
          <cell r="B22246" t="str">
            <v>Juncus bolanderi</v>
          </cell>
        </row>
        <row r="22247">
          <cell r="B22247" t="str">
            <v>Juncus brevicaudatus</v>
          </cell>
        </row>
        <row r="22248">
          <cell r="B22248" t="str">
            <v>Juncus bufonius</v>
          </cell>
        </row>
        <row r="22249">
          <cell r="B22249" t="str">
            <v>Juncus canadensis</v>
          </cell>
        </row>
        <row r="22250">
          <cell r="B22250" t="str">
            <v>Juncus castaneus</v>
          </cell>
        </row>
        <row r="22251">
          <cell r="B22251" t="str">
            <v>Juncus compressus</v>
          </cell>
        </row>
        <row r="22252">
          <cell r="B22252" t="str">
            <v>Juncus confusus</v>
          </cell>
        </row>
        <row r="22253">
          <cell r="B22253" t="str">
            <v>Juncus coriaceus</v>
          </cell>
        </row>
        <row r="22254">
          <cell r="B22254" t="str">
            <v>Juncus covillei</v>
          </cell>
        </row>
        <row r="22255">
          <cell r="B22255" t="str">
            <v>Juncus debilis</v>
          </cell>
        </row>
        <row r="22256">
          <cell r="B22256" t="str">
            <v>Juncus dichotomus</v>
          </cell>
        </row>
        <row r="22257">
          <cell r="B22257" t="str">
            <v>Juncus diffusissimus</v>
          </cell>
        </row>
        <row r="22258">
          <cell r="B22258" t="str">
            <v>Juncus drummondii</v>
          </cell>
        </row>
        <row r="22259">
          <cell r="B22259" t="str">
            <v>Juncus dudleyi</v>
          </cell>
        </row>
        <row r="22260">
          <cell r="B22260" t="str">
            <v>Juncus effusus</v>
          </cell>
        </row>
        <row r="22261">
          <cell r="B22261" t="str">
            <v>Juncus effusus ssp. effusus</v>
          </cell>
        </row>
        <row r="22262">
          <cell r="B22262" t="str">
            <v>Juncus effusus ssp. pacificus</v>
          </cell>
        </row>
        <row r="22263">
          <cell r="B22263" t="str">
            <v>Juncus effusus ssp. solutus</v>
          </cell>
        </row>
        <row r="22264">
          <cell r="B22264" t="str">
            <v>Juncus effusus var. brunneus***retired***use Juncus hesperius</v>
          </cell>
        </row>
        <row r="22265">
          <cell r="B22265" t="str">
            <v>Juncus effusus var. effusus***retired***use Juncus effusus ssp. effusus</v>
          </cell>
        </row>
        <row r="22266">
          <cell r="B22266" t="str">
            <v>Juncus effusus var. pacificus***retired***use Juncus effusus ssp. pacificus</v>
          </cell>
        </row>
        <row r="22267">
          <cell r="B22267" t="str">
            <v>Juncus effusus var. solutus***retired***use Juncus effusus ssp. solutus</v>
          </cell>
        </row>
        <row r="22268">
          <cell r="B22268" t="str">
            <v>Juncus ensifolius</v>
          </cell>
        </row>
        <row r="22269">
          <cell r="B22269" t="str">
            <v>Juncus gerardii</v>
          </cell>
        </row>
        <row r="22270">
          <cell r="B22270" t="str">
            <v>Juncus gerardii var. gerardii***retired***use Juncus gerardii</v>
          </cell>
        </row>
        <row r="22271">
          <cell r="B22271" t="str">
            <v>Juncus hallii</v>
          </cell>
        </row>
        <row r="22272">
          <cell r="B22272" t="str">
            <v>Juncus hesperius</v>
          </cell>
        </row>
        <row r="22273">
          <cell r="B22273" t="str">
            <v>Juncus hybridus</v>
          </cell>
        </row>
        <row r="22274">
          <cell r="B22274" t="str">
            <v>Juncus interior</v>
          </cell>
        </row>
        <row r="22275">
          <cell r="B22275" t="str">
            <v>Juncus lesueurii</v>
          </cell>
        </row>
        <row r="22276">
          <cell r="B22276" t="str">
            <v>Juncus longii</v>
          </cell>
        </row>
        <row r="22277">
          <cell r="B22277" t="str">
            <v>Juncus longistylis</v>
          </cell>
        </row>
        <row r="22278">
          <cell r="B22278" t="str">
            <v>Juncus marginatus</v>
          </cell>
        </row>
        <row r="22279">
          <cell r="B22279" t="str">
            <v>Juncus megacephalus</v>
          </cell>
        </row>
        <row r="22280">
          <cell r="B22280" t="str">
            <v>Juncus mertensianus</v>
          </cell>
        </row>
        <row r="22281">
          <cell r="B22281" t="str">
            <v>Juncus mexicanus***retired***use Juncus balticus ssp. mexicanus</v>
          </cell>
        </row>
        <row r="22282">
          <cell r="B22282" t="str">
            <v>Juncus militaris</v>
          </cell>
        </row>
        <row r="22283">
          <cell r="B22283" t="str">
            <v>Juncus nevadensis</v>
          </cell>
        </row>
        <row r="22284">
          <cell r="B22284" t="str">
            <v>Juncus nodosus</v>
          </cell>
        </row>
        <row r="22285">
          <cell r="B22285" t="str">
            <v>Juncus occidentalis</v>
          </cell>
        </row>
        <row r="22286">
          <cell r="B22286" t="str">
            <v>Juncus orthophyllus</v>
          </cell>
        </row>
        <row r="22287">
          <cell r="B22287" t="str">
            <v>Juncus patens</v>
          </cell>
        </row>
        <row r="22288">
          <cell r="B22288" t="str">
            <v>Juncus pelocarpus</v>
          </cell>
        </row>
        <row r="22289">
          <cell r="B22289" t="str">
            <v>Juncus polycephalus</v>
          </cell>
        </row>
        <row r="22290">
          <cell r="B22290" t="str">
            <v>Juncus regelii</v>
          </cell>
        </row>
        <row r="22291">
          <cell r="B22291" t="str">
            <v>Juncus repens</v>
          </cell>
        </row>
        <row r="22292">
          <cell r="B22292" t="str">
            <v>Juncus roemerianus</v>
          </cell>
        </row>
        <row r="22293">
          <cell r="B22293" t="str">
            <v>Juncus saximontanus</v>
          </cell>
        </row>
        <row r="22294">
          <cell r="B22294" t="str">
            <v>Juncus scirpoides</v>
          </cell>
        </row>
        <row r="22295">
          <cell r="B22295" t="str">
            <v>Juncus secundus</v>
          </cell>
        </row>
        <row r="22296">
          <cell r="B22296" t="str">
            <v>Juncus subcaudatus</v>
          </cell>
        </row>
        <row r="22297">
          <cell r="B22297" t="str">
            <v>Juncus tenuis</v>
          </cell>
        </row>
        <row r="22298">
          <cell r="B22298" t="str">
            <v>Juncus torreyi</v>
          </cell>
        </row>
        <row r="22299">
          <cell r="B22299" t="str">
            <v>Juncus triglumis</v>
          </cell>
        </row>
        <row r="22300">
          <cell r="B22300" t="str">
            <v>Juncus triglumis var. albescens</v>
          </cell>
        </row>
        <row r="22301">
          <cell r="B22301" t="str">
            <v>Juncus validus</v>
          </cell>
        </row>
        <row r="22302">
          <cell r="B22302" t="str">
            <v>Juncus xiphioides</v>
          </cell>
        </row>
        <row r="22303">
          <cell r="B22303" t="str">
            <v>Juniperus</v>
          </cell>
        </row>
        <row r="22304">
          <cell r="B22304" t="str">
            <v>Juniperus communis</v>
          </cell>
        </row>
        <row r="22305">
          <cell r="B22305" t="str">
            <v>Juniperus monosperma</v>
          </cell>
        </row>
        <row r="22306">
          <cell r="B22306" t="str">
            <v>Juniperus osteosperma</v>
          </cell>
        </row>
        <row r="22307">
          <cell r="B22307" t="str">
            <v>Juniperus scopulorum</v>
          </cell>
        </row>
        <row r="22308">
          <cell r="B22308" t="str">
            <v>Juniperus virginiana</v>
          </cell>
        </row>
        <row r="22309">
          <cell r="B22309" t="str">
            <v>Juniperus virginiana var. virginiana</v>
          </cell>
        </row>
        <row r="22310">
          <cell r="B22310" t="str">
            <v>Jurengraulis</v>
          </cell>
        </row>
        <row r="22311">
          <cell r="B22311" t="str">
            <v>Jurengraulis juruensis</v>
          </cell>
        </row>
        <row r="22312">
          <cell r="B22312" t="str">
            <v>Justicia americana</v>
          </cell>
        </row>
        <row r="22313">
          <cell r="B22313" t="str">
            <v>Justicia angusta</v>
          </cell>
        </row>
        <row r="22314">
          <cell r="B22314" t="str">
            <v>Justicia ovata</v>
          </cell>
        </row>
        <row r="22315">
          <cell r="B22315" t="str">
            <v>Justicia ovata var. lanceolata</v>
          </cell>
        </row>
        <row r="22316">
          <cell r="B22316" t="str">
            <v>Kajikia albida</v>
          </cell>
        </row>
        <row r="22317">
          <cell r="B22317" t="str">
            <v>Kajikia audax</v>
          </cell>
        </row>
        <row r="22318">
          <cell r="B22318" t="str">
            <v>Kali</v>
          </cell>
        </row>
        <row r="22319">
          <cell r="B22319" t="str">
            <v>Kali indica</v>
          </cell>
        </row>
        <row r="22320">
          <cell r="B22320" t="str">
            <v>Kali macrodon</v>
          </cell>
        </row>
        <row r="22321">
          <cell r="B22321" t="str">
            <v>Kali macrura</v>
          </cell>
        </row>
        <row r="22322">
          <cell r="B22322" t="str">
            <v>Kali normani</v>
          </cell>
        </row>
        <row r="22323">
          <cell r="B22323" t="str">
            <v>Kali parri</v>
          </cell>
        </row>
        <row r="22324">
          <cell r="B22324" t="str">
            <v>Kalliapseudes</v>
          </cell>
        </row>
        <row r="22325">
          <cell r="B22325" t="str">
            <v>Kalliapseudes bahanensis</v>
          </cell>
        </row>
        <row r="22326">
          <cell r="B22326" t="str">
            <v>Kalliapseudidae</v>
          </cell>
        </row>
        <row r="22327">
          <cell r="B22327" t="str">
            <v>Kalmia</v>
          </cell>
        </row>
        <row r="22328">
          <cell r="B22328" t="str">
            <v>Kalmia angustifolia</v>
          </cell>
        </row>
        <row r="22329">
          <cell r="B22329" t="str">
            <v>Kalmia angustifolia var. carolina</v>
          </cell>
        </row>
        <row r="22330">
          <cell r="B22330" t="str">
            <v>Kalmia carolina***retired***use Kalmia angustifolia var. carolina</v>
          </cell>
        </row>
        <row r="22331">
          <cell r="B22331" t="str">
            <v>Kalmia cuneata</v>
          </cell>
        </row>
        <row r="22332">
          <cell r="B22332" t="str">
            <v>Kalmia latifolia</v>
          </cell>
        </row>
        <row r="22333">
          <cell r="B22333" t="str">
            <v>Kalmia microphylla</v>
          </cell>
        </row>
        <row r="22334">
          <cell r="B22334" t="str">
            <v>Kalmia polifolia</v>
          </cell>
        </row>
        <row r="22335">
          <cell r="B22335" t="str">
            <v>Kamehatylus nani</v>
          </cell>
        </row>
        <row r="22336">
          <cell r="B22336" t="str">
            <v>Kamoharaia</v>
          </cell>
        </row>
        <row r="22337">
          <cell r="B22337" t="str">
            <v>Kamoharaia megastoma</v>
          </cell>
        </row>
        <row r="22338">
          <cell r="B22338" t="str">
            <v>Kamptopleustes coquillus</v>
          </cell>
        </row>
        <row r="22339">
          <cell r="B22339" t="str">
            <v>Kanaloa (Exoedicerotidae)</v>
          </cell>
        </row>
        <row r="22340">
          <cell r="B22340" t="str">
            <v>Kanaloa (Fabaceae)</v>
          </cell>
        </row>
        <row r="22341">
          <cell r="B22341" t="str">
            <v>Kanaloa manoa</v>
          </cell>
        </row>
        <row r="22342">
          <cell r="B22342" t="str">
            <v>Kanekonia</v>
          </cell>
        </row>
        <row r="22343">
          <cell r="B22343" t="str">
            <v>Kanekonia queenslandica</v>
          </cell>
        </row>
        <row r="22344">
          <cell r="B22344" t="str">
            <v>Karayevia</v>
          </cell>
        </row>
        <row r="22345">
          <cell r="B22345" t="str">
            <v>Karayevia amoena</v>
          </cell>
        </row>
        <row r="22346">
          <cell r="B22346" t="str">
            <v>Karayevia bottnica</v>
          </cell>
        </row>
        <row r="22347">
          <cell r="B22347" t="str">
            <v>Karayevia carissima</v>
          </cell>
        </row>
        <row r="22348">
          <cell r="B22348" t="str">
            <v>Karayevia clevei</v>
          </cell>
        </row>
        <row r="22349">
          <cell r="B22349" t="str">
            <v>Karayevia clevei var. rostrata</v>
          </cell>
        </row>
        <row r="22350">
          <cell r="B22350" t="str">
            <v>Karayevia kolbei</v>
          </cell>
        </row>
        <row r="22351">
          <cell r="B22351" t="str">
            <v>Karayevia laterostrata</v>
          </cell>
        </row>
        <row r="22352">
          <cell r="B22352" t="str">
            <v>Karayevia nitidiformis</v>
          </cell>
        </row>
        <row r="22353">
          <cell r="B22353" t="str">
            <v>Karayevia oblongella</v>
          </cell>
        </row>
        <row r="22354">
          <cell r="B22354" t="str">
            <v>Karayevia ploenensis</v>
          </cell>
        </row>
        <row r="22355">
          <cell r="B22355" t="str">
            <v>Karayevia ploenensis var. gessneri</v>
          </cell>
        </row>
        <row r="22356">
          <cell r="B22356" t="str">
            <v>Karayevia suchlandtii</v>
          </cell>
        </row>
        <row r="22357">
          <cell r="B22357" t="str">
            <v>Karayeviai bottnica</v>
          </cell>
        </row>
        <row r="22358">
          <cell r="B22358" t="str">
            <v>Kareius bicoloratus***retired***use Platichthys bicoloratus</v>
          </cell>
        </row>
        <row r="22359">
          <cell r="B22359" t="str">
            <v>Kareius***retired***use Platichthys</v>
          </cell>
        </row>
        <row r="22360">
          <cell r="B22360" t="str">
            <v>Karlodinium</v>
          </cell>
        </row>
        <row r="22361">
          <cell r="B22361" t="str">
            <v>Karualona karua</v>
          </cell>
        </row>
        <row r="22362">
          <cell r="B22362" t="str">
            <v>Kasidoridae***retired***use Gibberichthyidae</v>
          </cell>
        </row>
        <row r="22363">
          <cell r="B22363" t="str">
            <v>Kathala axillaris</v>
          </cell>
        </row>
        <row r="22364">
          <cell r="B22364" t="str">
            <v>Kathetostoma</v>
          </cell>
        </row>
        <row r="22365">
          <cell r="B22365" t="str">
            <v>Kathetostoma albigutta</v>
          </cell>
        </row>
        <row r="22366">
          <cell r="B22366" t="str">
            <v>Kathetostoma averruncus</v>
          </cell>
        </row>
        <row r="22367">
          <cell r="B22367" t="str">
            <v>Kathetostoma cubana</v>
          </cell>
        </row>
        <row r="22368">
          <cell r="B22368" t="str">
            <v>Kathetostoma giganteum</v>
          </cell>
        </row>
        <row r="22369">
          <cell r="B22369" t="str">
            <v>Kathetostoma laeve</v>
          </cell>
        </row>
        <row r="22370">
          <cell r="B22370" t="str">
            <v>Kathroperla</v>
          </cell>
        </row>
        <row r="22371">
          <cell r="B22371" t="str">
            <v>Kathroperla perdita</v>
          </cell>
        </row>
        <row r="22372">
          <cell r="B22372" t="str">
            <v>Katodinium</v>
          </cell>
        </row>
        <row r="22373">
          <cell r="B22373" t="str">
            <v>Katodinium asymmetricum</v>
          </cell>
        </row>
        <row r="22374">
          <cell r="B22374" t="str">
            <v>Katodinium rotundatum</v>
          </cell>
        </row>
        <row r="22375">
          <cell r="B22375" t="str">
            <v>Katsuwonus</v>
          </cell>
        </row>
        <row r="22376">
          <cell r="B22376" t="str">
            <v>Katsuwonus pelamis</v>
          </cell>
        </row>
        <row r="22377">
          <cell r="B22377" t="str">
            <v>Katsuwonus vagans***retired***use Katsuwonus pelamis</v>
          </cell>
        </row>
        <row r="22378">
          <cell r="B22378" t="str">
            <v>Kaupichthys</v>
          </cell>
        </row>
        <row r="22379">
          <cell r="B22379" t="str">
            <v>Kaupichthys diodontus</v>
          </cell>
        </row>
        <row r="22380">
          <cell r="B22380" t="str">
            <v>Kaupichthys hyoproroides</v>
          </cell>
        </row>
        <row r="22381">
          <cell r="B22381" t="str">
            <v>Kaupichthys nuchalis</v>
          </cell>
        </row>
        <row r="22382">
          <cell r="B22382" t="str">
            <v>Kefersteinia</v>
          </cell>
        </row>
        <row r="22383">
          <cell r="B22383" t="str">
            <v>Kefersteinia cirrata</v>
          </cell>
        </row>
        <row r="22384">
          <cell r="B22384" t="str">
            <v>Kelletia kelletii</v>
          </cell>
        </row>
        <row r="22385">
          <cell r="B22385" t="str">
            <v>Kellia</v>
          </cell>
        </row>
        <row r="22386">
          <cell r="B22386" t="str">
            <v>Kellia laperousii***retired***use Kellia suborbicularis</v>
          </cell>
        </row>
        <row r="22387">
          <cell r="B22387" t="str">
            <v>Kellia suborbicularis</v>
          </cell>
        </row>
        <row r="22388">
          <cell r="B22388" t="str">
            <v>Kellicottia</v>
          </cell>
        </row>
        <row r="22389">
          <cell r="B22389" t="str">
            <v>Kellicottia bostoniensis</v>
          </cell>
        </row>
        <row r="22390">
          <cell r="B22390" t="str">
            <v>Kellicottia longispina</v>
          </cell>
        </row>
        <row r="22391">
          <cell r="B22391" t="str">
            <v>Kelloggella</v>
          </cell>
        </row>
        <row r="22392">
          <cell r="B22392" t="str">
            <v>Kelloggella cardinalis</v>
          </cell>
        </row>
        <row r="22393">
          <cell r="B22393" t="str">
            <v>Kelloggella oligolepis</v>
          </cell>
        </row>
        <row r="22394">
          <cell r="B22394" t="str">
            <v>Kenkiidae</v>
          </cell>
        </row>
        <row r="22395">
          <cell r="B22395" t="str">
            <v>Kentrocapros</v>
          </cell>
        </row>
        <row r="22396">
          <cell r="B22396" t="str">
            <v>Kentrocapros aculeatus</v>
          </cell>
        </row>
        <row r="22397">
          <cell r="B22397" t="str">
            <v>Kentrocapros rosapinto</v>
          </cell>
        </row>
        <row r="22398">
          <cell r="B22398" t="str">
            <v>Kephyrion</v>
          </cell>
        </row>
        <row r="22399">
          <cell r="B22399" t="str">
            <v>Kephyrion boreale</v>
          </cell>
        </row>
        <row r="22400">
          <cell r="B22400" t="str">
            <v>Kephyrion cinctum</v>
          </cell>
        </row>
        <row r="22401">
          <cell r="B22401" t="str">
            <v>Kephyrion cupuliformae</v>
          </cell>
        </row>
        <row r="22402">
          <cell r="B22402" t="str">
            <v>Kephyrion cylindricum</v>
          </cell>
        </row>
        <row r="22403">
          <cell r="B22403" t="str">
            <v>Kephyrion doliolum</v>
          </cell>
        </row>
        <row r="22404">
          <cell r="B22404" t="str">
            <v>Kephyrion hemisphaerica</v>
          </cell>
        </row>
        <row r="22405">
          <cell r="B22405" t="str">
            <v>Kephyrion littorale</v>
          </cell>
        </row>
        <row r="22406">
          <cell r="B22406" t="str">
            <v>Kephyrion mastigophorum</v>
          </cell>
        </row>
        <row r="22407">
          <cell r="B22407" t="str">
            <v>Kephyrion ovale</v>
          </cell>
        </row>
        <row r="22408">
          <cell r="B22408" t="str">
            <v>Kephyrion rubri-claustri</v>
          </cell>
        </row>
        <row r="22409">
          <cell r="B22409" t="str">
            <v>Kephyrion rubriclaustri</v>
          </cell>
        </row>
        <row r="22410">
          <cell r="B22410" t="str">
            <v>Kephyrion spirale***retired***use Stenocalyx spirale</v>
          </cell>
        </row>
        <row r="22411">
          <cell r="B22411" t="str">
            <v>Keratella</v>
          </cell>
        </row>
        <row r="22412">
          <cell r="B22412" t="str">
            <v>Keratella americana</v>
          </cell>
        </row>
        <row r="22413">
          <cell r="B22413" t="str">
            <v>Keratella cochlearis</v>
          </cell>
        </row>
        <row r="22414">
          <cell r="B22414" t="str">
            <v>Keratella cochlearis cochlearis</v>
          </cell>
        </row>
        <row r="22415">
          <cell r="B22415" t="str">
            <v>Keratella cochlearis faluta</v>
          </cell>
        </row>
        <row r="22416">
          <cell r="B22416" t="str">
            <v>Keratella cochlearis hispida</v>
          </cell>
        </row>
        <row r="22417">
          <cell r="B22417" t="str">
            <v>Keratella cochlearis robusta</v>
          </cell>
        </row>
        <row r="22418">
          <cell r="B22418" t="str">
            <v>Keratella cochlearis tecta</v>
          </cell>
        </row>
        <row r="22419">
          <cell r="B22419" t="str">
            <v>Keratella crassa</v>
          </cell>
        </row>
        <row r="22420">
          <cell r="B22420" t="str">
            <v>Keratella earlinae</v>
          </cell>
        </row>
        <row r="22421">
          <cell r="B22421" t="str">
            <v>Keratella hiemalis</v>
          </cell>
        </row>
        <row r="22422">
          <cell r="B22422" t="str">
            <v>Keratella irregularis</v>
          </cell>
        </row>
        <row r="22423">
          <cell r="B22423" t="str">
            <v>Keratella mixta</v>
          </cell>
        </row>
        <row r="22424">
          <cell r="B22424" t="str">
            <v>Keratella quadrata</v>
          </cell>
        </row>
        <row r="22425">
          <cell r="B22425" t="str">
            <v>Keratella quadrata dispersa</v>
          </cell>
        </row>
        <row r="22426">
          <cell r="B22426" t="str">
            <v>Keratella quadrata f. Testudo</v>
          </cell>
        </row>
        <row r="22427">
          <cell r="B22427" t="str">
            <v>Keratella quadrata f. Tropica</v>
          </cell>
        </row>
        <row r="22428">
          <cell r="B22428" t="str">
            <v>Keratella serrulata</v>
          </cell>
        </row>
        <row r="22429">
          <cell r="B22429" t="str">
            <v>Keratella serrulata curvicornis</v>
          </cell>
        </row>
        <row r="22430">
          <cell r="B22430" t="str">
            <v>Keratella serrulata f. Brevispinus</v>
          </cell>
        </row>
        <row r="22431">
          <cell r="B22431" t="str">
            <v>Keratella taurocephala</v>
          </cell>
        </row>
        <row r="22432">
          <cell r="B22432" t="str">
            <v>Keratella testudo</v>
          </cell>
        </row>
        <row r="22433">
          <cell r="B22433" t="str">
            <v>Keratella ticinensis</v>
          </cell>
        </row>
        <row r="22434">
          <cell r="B22434" t="str">
            <v>Keratella tropica</v>
          </cell>
        </row>
        <row r="22435">
          <cell r="B22435" t="str">
            <v>Keratella valga</v>
          </cell>
        </row>
        <row r="22436">
          <cell r="B22436" t="str">
            <v>Keratococcus</v>
          </cell>
        </row>
        <row r="22437">
          <cell r="B22437" t="str">
            <v>Keratococcus bicaudatus</v>
          </cell>
        </row>
        <row r="22438">
          <cell r="B22438" t="str">
            <v>Keratosum maximum</v>
          </cell>
        </row>
        <row r="22439">
          <cell r="B22439" t="str">
            <v>Keriochlamys</v>
          </cell>
        </row>
        <row r="22440">
          <cell r="B22440" t="str">
            <v>Kermia</v>
          </cell>
        </row>
        <row r="22441">
          <cell r="B22441" t="str">
            <v>Kessleria***retired***use Pseudoscaphirhynchus</v>
          </cell>
        </row>
        <row r="22442">
          <cell r="B22442" t="str">
            <v>Kiefferulus</v>
          </cell>
        </row>
        <row r="22443">
          <cell r="B22443" t="str">
            <v>Kiefferulus dux</v>
          </cell>
        </row>
        <row r="22444">
          <cell r="B22444" t="str">
            <v>Kiefferulus tendipediformis</v>
          </cell>
        </row>
        <row r="22445">
          <cell r="B22445" t="str">
            <v>Kinbergonuphis</v>
          </cell>
        </row>
        <row r="22446">
          <cell r="B22446" t="str">
            <v>Kinbergonuphis simoni</v>
          </cell>
        </row>
        <row r="22447">
          <cell r="B22447" t="str">
            <v>Kincaidiana</v>
          </cell>
        </row>
        <row r="22448">
          <cell r="B22448" t="str">
            <v>Kincaidiana hexatheca</v>
          </cell>
        </row>
        <row r="22449">
          <cell r="B22449" t="str">
            <v>Kinorhyncha</v>
          </cell>
        </row>
        <row r="22450">
          <cell r="B22450" t="str">
            <v>Kirchneriella</v>
          </cell>
        </row>
        <row r="22451">
          <cell r="B22451" t="str">
            <v>Kirchneriella aperta</v>
          </cell>
        </row>
        <row r="22452">
          <cell r="B22452" t="str">
            <v>Kirchneriella arcuata</v>
          </cell>
        </row>
        <row r="22453">
          <cell r="B22453" t="str">
            <v>Kirchneriella contorta</v>
          </cell>
        </row>
        <row r="22454">
          <cell r="B22454" t="str">
            <v>Kirchneriella contorta var. elongata</v>
          </cell>
        </row>
        <row r="22455">
          <cell r="B22455" t="str">
            <v>Kirchneriella dianae</v>
          </cell>
        </row>
        <row r="22456">
          <cell r="B22456" t="str">
            <v>Kirchneriella elongata</v>
          </cell>
        </row>
        <row r="22457">
          <cell r="B22457" t="str">
            <v>Kirchneriella irregularis</v>
          </cell>
        </row>
        <row r="22458">
          <cell r="B22458" t="str">
            <v>Kirchneriella lunaris</v>
          </cell>
        </row>
        <row r="22459">
          <cell r="B22459" t="str">
            <v>Kirchneriella lunaris irregularis</v>
          </cell>
        </row>
        <row r="22460">
          <cell r="B22460" t="str">
            <v>Kirchneriella lunaris var. irregularis</v>
          </cell>
        </row>
        <row r="22461">
          <cell r="B22461" t="str">
            <v>Kirchneriella obesa</v>
          </cell>
        </row>
        <row r="22462">
          <cell r="B22462" t="str">
            <v>Kirchneriella obesa var. major</v>
          </cell>
        </row>
        <row r="22463">
          <cell r="B22463" t="str">
            <v>Kirchneriella subcapitata</v>
          </cell>
        </row>
        <row r="22464">
          <cell r="B22464" t="str">
            <v>Kirchneriella subsolitaria</v>
          </cell>
        </row>
        <row r="22465">
          <cell r="B22465" t="str">
            <v>Kirklandia***retired***use Membras</v>
          </cell>
        </row>
        <row r="22466">
          <cell r="B22466" t="str">
            <v>Kishinoella zacalles***retired***use Thunnus albacares</v>
          </cell>
        </row>
        <row r="22467">
          <cell r="B22467" t="str">
            <v>Klebsormidium</v>
          </cell>
        </row>
        <row r="22468">
          <cell r="B22468" t="str">
            <v>Kloosia</v>
          </cell>
        </row>
        <row r="22469">
          <cell r="B22469" t="str">
            <v>Kneria</v>
          </cell>
        </row>
        <row r="22470">
          <cell r="B22470" t="str">
            <v>Kneriidae</v>
          </cell>
        </row>
        <row r="22471">
          <cell r="B22471" t="str">
            <v>Knerioidei</v>
          </cell>
        </row>
        <row r="22472">
          <cell r="B22472" t="str">
            <v>Knipowitschia</v>
          </cell>
        </row>
        <row r="22473">
          <cell r="B22473" t="str">
            <v>Knipowitschia panizzae</v>
          </cell>
        </row>
        <row r="22474">
          <cell r="B22474" t="str">
            <v>Knipowitschia punctatissima</v>
          </cell>
        </row>
        <row r="22475">
          <cell r="B22475" t="str">
            <v>Kobayasia</v>
          </cell>
        </row>
        <row r="22476">
          <cell r="B22476" t="str">
            <v>Kobayasia jaagii</v>
          </cell>
        </row>
        <row r="22477">
          <cell r="B22477" t="str">
            <v>Kobayasia subtilissima</v>
          </cell>
        </row>
        <row r="22478">
          <cell r="B22478" t="str">
            <v>Kobayasiella</v>
          </cell>
        </row>
        <row r="22479">
          <cell r="B22479" t="str">
            <v>Kobayasiella jaagii</v>
          </cell>
        </row>
        <row r="22480">
          <cell r="B22480" t="str">
            <v>Kobayasiella jaegii</v>
          </cell>
        </row>
        <row r="22481">
          <cell r="B22481" t="str">
            <v>Kobayasiella madumensis</v>
          </cell>
        </row>
        <row r="22482">
          <cell r="B22482" t="str">
            <v>Kobayasiella micropunctata</v>
          </cell>
        </row>
        <row r="22483">
          <cell r="B22483" t="str">
            <v>Kobayasiella okadae</v>
          </cell>
        </row>
        <row r="22484">
          <cell r="B22484" t="str">
            <v>Kobayasiella parasubtilissima</v>
          </cell>
        </row>
        <row r="22485">
          <cell r="B22485" t="str">
            <v>Kobayasiella pseudosubtilissima</v>
          </cell>
        </row>
        <row r="22486">
          <cell r="B22486" t="str">
            <v>Kobayasiella subtilissima</v>
          </cell>
        </row>
        <row r="22487">
          <cell r="B22487" t="str">
            <v>Kobayasiella venezuelensis</v>
          </cell>
        </row>
        <row r="22488">
          <cell r="B22488" t="str">
            <v>Kochia scoparia ssp. scoparia</v>
          </cell>
        </row>
        <row r="22489">
          <cell r="B22489" t="str">
            <v>Koeleria macrantha</v>
          </cell>
        </row>
        <row r="22490">
          <cell r="B22490" t="str">
            <v>Koenikea</v>
          </cell>
        </row>
        <row r="22491">
          <cell r="B22491" t="str">
            <v>Kogotus</v>
          </cell>
        </row>
        <row r="22492">
          <cell r="B22492" t="str">
            <v>Kogotus modestus</v>
          </cell>
        </row>
        <row r="22493">
          <cell r="B22493" t="str">
            <v>Kogotus nonus</v>
          </cell>
        </row>
        <row r="22494">
          <cell r="B22494" t="str">
            <v>Koinga kirki***retired***use Squalus acanthias</v>
          </cell>
        </row>
        <row r="22495">
          <cell r="B22495" t="str">
            <v>Koinga***retired***use Squalus</v>
          </cell>
        </row>
        <row r="22496">
          <cell r="B22496" t="str">
            <v>Kolbesia</v>
          </cell>
        </row>
        <row r="22497">
          <cell r="B22497" t="str">
            <v>Kolbesia kolbei</v>
          </cell>
        </row>
        <row r="22498">
          <cell r="B22498" t="str">
            <v>Kolbesia ploenensis</v>
          </cell>
        </row>
        <row r="22499">
          <cell r="B22499" t="str">
            <v>Kolbesia suchlandtii</v>
          </cell>
        </row>
        <row r="22500">
          <cell r="B22500" t="str">
            <v>Koliella longiseta</v>
          </cell>
        </row>
        <row r="22501">
          <cell r="B22501" t="str">
            <v>Koloonella</v>
          </cell>
        </row>
        <row r="22502">
          <cell r="B22502" t="str">
            <v>Komma</v>
          </cell>
        </row>
        <row r="22503">
          <cell r="B22503" t="str">
            <v>Komma caudata</v>
          </cell>
        </row>
        <row r="22504">
          <cell r="B22504" t="str">
            <v>Komvophoron</v>
          </cell>
        </row>
        <row r="22505">
          <cell r="B22505" t="str">
            <v>Komvophoron breve</v>
          </cell>
        </row>
        <row r="22506">
          <cell r="B22506" t="str">
            <v>Komvophoron constricta</v>
          </cell>
        </row>
        <row r="22507">
          <cell r="B22507" t="str">
            <v>Komvophoron constrictum</v>
          </cell>
        </row>
        <row r="22508">
          <cell r="B22508" t="str">
            <v>Komvophoron schmidlei</v>
          </cell>
        </row>
        <row r="22509">
          <cell r="B22509" t="str">
            <v>Komvophoron skujae</v>
          </cell>
        </row>
        <row r="22510">
          <cell r="B22510" t="str">
            <v>Konatopus paao</v>
          </cell>
        </row>
        <row r="22511">
          <cell r="B22511" t="str">
            <v>Konosirus</v>
          </cell>
        </row>
        <row r="22512">
          <cell r="B22512" t="str">
            <v>Konosirus punctatus</v>
          </cell>
        </row>
        <row r="22513">
          <cell r="B22513" t="str">
            <v>Kopsiopsis hookeri</v>
          </cell>
        </row>
        <row r="22514">
          <cell r="B22514" t="str">
            <v>Koroga megalops</v>
          </cell>
        </row>
        <row r="22515">
          <cell r="B22515" t="str">
            <v>Korshikoviella</v>
          </cell>
        </row>
        <row r="22516">
          <cell r="B22516" t="str">
            <v>Korshikoviella limnetica</v>
          </cell>
        </row>
        <row r="22517">
          <cell r="B22517" t="str">
            <v>Korshikoviella michailovskoensis</v>
          </cell>
        </row>
        <row r="22518">
          <cell r="B22518" t="str">
            <v>Korsogasteridae***retired***use Trachichthyidae</v>
          </cell>
        </row>
        <row r="22519">
          <cell r="B22519" t="str">
            <v>Kosteletzkya pentacarpos</v>
          </cell>
        </row>
        <row r="22520">
          <cell r="B22520" t="str">
            <v>Kosteletzkya virginica***retired***use Kosteletzkya pentacarpos</v>
          </cell>
        </row>
        <row r="22521">
          <cell r="B22521" t="str">
            <v>Kraemeria</v>
          </cell>
        </row>
        <row r="22522">
          <cell r="B22522" t="str">
            <v>Kraemeria cunicularia</v>
          </cell>
        </row>
        <row r="22523">
          <cell r="B22523" t="str">
            <v>Kraemeria samoensis</v>
          </cell>
        </row>
        <row r="22524">
          <cell r="B22524" t="str">
            <v>Kraemeriidae</v>
          </cell>
        </row>
        <row r="22525">
          <cell r="B22525" t="str">
            <v>Krasskella</v>
          </cell>
        </row>
        <row r="22526">
          <cell r="B22526" t="str">
            <v>Krasskella kriegerana</v>
          </cell>
        </row>
        <row r="22527">
          <cell r="B22527" t="str">
            <v>Krasskella kriegeriana</v>
          </cell>
        </row>
        <row r="22528">
          <cell r="B22528" t="str">
            <v>Krefftichthys</v>
          </cell>
        </row>
        <row r="22529">
          <cell r="B22529" t="str">
            <v>Krefftichthys anderssoni</v>
          </cell>
        </row>
        <row r="22530">
          <cell r="B22530" t="str">
            <v>Krendowskia</v>
          </cell>
        </row>
        <row r="22531">
          <cell r="B22531" t="str">
            <v>Krendowskiidae</v>
          </cell>
        </row>
        <row r="22532">
          <cell r="B22532" t="str">
            <v>Krenopelopia</v>
          </cell>
        </row>
        <row r="22533">
          <cell r="B22533" t="str">
            <v>Krenopelopia hudsoni</v>
          </cell>
        </row>
        <row r="22534">
          <cell r="B22534" t="str">
            <v>Krenopelopia narda</v>
          </cell>
        </row>
        <row r="22535">
          <cell r="B22535" t="str">
            <v>Krenopsectra</v>
          </cell>
        </row>
        <row r="22536">
          <cell r="B22536" t="str">
            <v>Krenopsectra/Micropsectra</v>
          </cell>
        </row>
        <row r="22537">
          <cell r="B22537" t="str">
            <v>Krenosmittia</v>
          </cell>
        </row>
        <row r="22538">
          <cell r="B22538" t="str">
            <v>Krigia biflora</v>
          </cell>
        </row>
        <row r="22539">
          <cell r="B22539" t="str">
            <v>Krigia virginica</v>
          </cell>
        </row>
        <row r="22540">
          <cell r="B22540" t="str">
            <v>Krobia guianensis</v>
          </cell>
        </row>
        <row r="22541">
          <cell r="B22541" t="str">
            <v>Kroyera</v>
          </cell>
        </row>
        <row r="22542">
          <cell r="B22542" t="str">
            <v>Kryptophanaron</v>
          </cell>
        </row>
        <row r="22543">
          <cell r="B22543" t="str">
            <v>Kryptophanaron alfredi</v>
          </cell>
        </row>
        <row r="22544">
          <cell r="B22544" t="str">
            <v>Kryptopterus</v>
          </cell>
        </row>
        <row r="22545">
          <cell r="B22545" t="str">
            <v>Kryptopterus bicirrhis</v>
          </cell>
        </row>
        <row r="22546">
          <cell r="B22546" t="str">
            <v>Kryptopterus macrocephalus</v>
          </cell>
        </row>
        <row r="22547">
          <cell r="B22547" t="str">
            <v>Kuhlia</v>
          </cell>
        </row>
        <row r="22548">
          <cell r="B22548" t="str">
            <v>Kuhlia malo</v>
          </cell>
        </row>
        <row r="22549">
          <cell r="B22549" t="str">
            <v>Kuhlia marginata</v>
          </cell>
        </row>
        <row r="22550">
          <cell r="B22550" t="str">
            <v>Kuhlia marginatus***retired***use Kuhlia marginata</v>
          </cell>
        </row>
        <row r="22551">
          <cell r="B22551" t="str">
            <v>Kuhlia mugil</v>
          </cell>
        </row>
        <row r="22552">
          <cell r="B22552" t="str">
            <v>Kuhlia rupestris</v>
          </cell>
        </row>
        <row r="22553">
          <cell r="B22553" t="str">
            <v>Kuhlia salelea</v>
          </cell>
        </row>
        <row r="22554">
          <cell r="B22554" t="str">
            <v>Kuhlia sandvicensis</v>
          </cell>
        </row>
        <row r="22555">
          <cell r="B22555" t="str">
            <v>Kuhliidae</v>
          </cell>
        </row>
        <row r="22556">
          <cell r="B22556" t="str">
            <v>Kuiterichthys</v>
          </cell>
        </row>
        <row r="22557">
          <cell r="B22557" t="str">
            <v>Kuiterichthys furcipilis</v>
          </cell>
        </row>
        <row r="22558">
          <cell r="B22558" t="str">
            <v>Kumba</v>
          </cell>
        </row>
        <row r="22559">
          <cell r="B22559" t="str">
            <v>Kumba calvifrons</v>
          </cell>
        </row>
        <row r="22560">
          <cell r="B22560" t="str">
            <v>Kumba dentoni</v>
          </cell>
        </row>
        <row r="22561">
          <cell r="B22561" t="str">
            <v>Kumba gymnorhynchus</v>
          </cell>
        </row>
        <row r="22562">
          <cell r="B22562" t="str">
            <v>Kumba hebetata</v>
          </cell>
        </row>
        <row r="22563">
          <cell r="B22563" t="str">
            <v>Kumba japonica</v>
          </cell>
        </row>
        <row r="22564">
          <cell r="B22564" t="str">
            <v>Kumba maculisquama</v>
          </cell>
        </row>
        <row r="22565">
          <cell r="B22565" t="str">
            <v>Kumba musorstom</v>
          </cell>
        </row>
        <row r="22566">
          <cell r="B22566" t="str">
            <v>Kumba punctulata</v>
          </cell>
        </row>
        <row r="22567">
          <cell r="B22567" t="str">
            <v>Kummerowia stipulacea</v>
          </cell>
        </row>
        <row r="22568">
          <cell r="B22568" t="str">
            <v>Kuronezumia</v>
          </cell>
        </row>
        <row r="22569">
          <cell r="B22569" t="str">
            <v>Kuronezumia bubonis</v>
          </cell>
        </row>
        <row r="22570">
          <cell r="B22570" t="str">
            <v>Kuronezumia darus</v>
          </cell>
        </row>
        <row r="22571">
          <cell r="B22571" t="str">
            <v>Kuronezumia leonis</v>
          </cell>
        </row>
        <row r="22572">
          <cell r="B22572" t="str">
            <v>Kuronezumia macronema</v>
          </cell>
        </row>
        <row r="22573">
          <cell r="B22573" t="str">
            <v>Kuronezumia paepkei</v>
          </cell>
        </row>
        <row r="22574">
          <cell r="B22574" t="str">
            <v>Kuronezumia pallida</v>
          </cell>
        </row>
        <row r="22575">
          <cell r="B22575" t="str">
            <v>Kurtidae</v>
          </cell>
        </row>
        <row r="22576">
          <cell r="B22576" t="str">
            <v>Kurtoidei</v>
          </cell>
        </row>
        <row r="22577">
          <cell r="B22577" t="str">
            <v>Kurtus</v>
          </cell>
        </row>
        <row r="22578">
          <cell r="B22578" t="str">
            <v>Kurtus gulliveri</v>
          </cell>
        </row>
        <row r="22579">
          <cell r="B22579" t="str">
            <v>Kurtus indicus</v>
          </cell>
        </row>
        <row r="22580">
          <cell r="B22580" t="str">
            <v>Kurtzia arteaga</v>
          </cell>
        </row>
        <row r="22581">
          <cell r="B22581" t="str">
            <v>Kurtziella</v>
          </cell>
        </row>
        <row r="22582">
          <cell r="B22582" t="str">
            <v>Kurtziella atrostyla</v>
          </cell>
        </row>
        <row r="22583">
          <cell r="B22583" t="str">
            <v>Kurtziella beta</v>
          </cell>
        </row>
        <row r="22584">
          <cell r="B22584" t="str">
            <v>Kurtziella cerina</v>
          </cell>
        </row>
        <row r="22585">
          <cell r="B22585" t="str">
            <v>Kurtziella limonitella</v>
          </cell>
        </row>
        <row r="22586">
          <cell r="B22586" t="str">
            <v>Kurtziella plumbea</v>
          </cell>
        </row>
        <row r="22587">
          <cell r="B22587" t="str">
            <v>Kurtziella rubella</v>
          </cell>
        </row>
        <row r="22588">
          <cell r="B22588" t="str">
            <v>Kurtzina</v>
          </cell>
        </row>
        <row r="22589">
          <cell r="B22589" t="str">
            <v>Kurtzina beta</v>
          </cell>
        </row>
        <row r="22590">
          <cell r="B22590" t="str">
            <v>Kurzia (Chydoridae)</v>
          </cell>
        </row>
        <row r="22591">
          <cell r="B22591" t="str">
            <v>Kurzia (Lepidoziaceae)</v>
          </cell>
        </row>
        <row r="22592">
          <cell r="B22592" t="str">
            <v>Kurzia latissima</v>
          </cell>
        </row>
        <row r="22593">
          <cell r="B22593" t="str">
            <v>Kurzia media</v>
          </cell>
        </row>
        <row r="22594">
          <cell r="B22594" t="str">
            <v>Kylinia</v>
          </cell>
        </row>
        <row r="22595">
          <cell r="B22595" t="str">
            <v>Kylinia rosulata</v>
          </cell>
        </row>
        <row r="22596">
          <cell r="B22596" t="str">
            <v>Kylix halocydne</v>
          </cell>
        </row>
        <row r="22597">
          <cell r="B22597" t="str">
            <v>Kyphosidae</v>
          </cell>
        </row>
        <row r="22598">
          <cell r="B22598" t="str">
            <v>Kyphosus</v>
          </cell>
        </row>
        <row r="22599">
          <cell r="B22599" t="str">
            <v>Kyphosus analogus</v>
          </cell>
        </row>
        <row r="22600">
          <cell r="B22600" t="str">
            <v>Kyphosus bigibbus</v>
          </cell>
        </row>
        <row r="22601">
          <cell r="B22601" t="str">
            <v>Kyphosus cinerascens</v>
          </cell>
        </row>
        <row r="22602">
          <cell r="B22602" t="str">
            <v>Kyphosus cornelii</v>
          </cell>
        </row>
        <row r="22603">
          <cell r="B22603" t="str">
            <v>Kyphosus elegans</v>
          </cell>
        </row>
        <row r="22604">
          <cell r="B22604" t="str">
            <v>Kyphosus gibsoni***retired***use Kyphosus vaigiensis</v>
          </cell>
        </row>
        <row r="22605">
          <cell r="B22605" t="str">
            <v>Kyphosus incisor</v>
          </cell>
        </row>
        <row r="22606">
          <cell r="B22606" t="str">
            <v>Kyphosus lembus</v>
          </cell>
        </row>
        <row r="22607">
          <cell r="B22607" t="str">
            <v>Kyphosus sectator</v>
          </cell>
        </row>
        <row r="22608">
          <cell r="B22608" t="str">
            <v>Kyphosus sydneyanus</v>
          </cell>
        </row>
        <row r="22609">
          <cell r="B22609" t="str">
            <v>Kyphosus vaigiensis</v>
          </cell>
        </row>
        <row r="22610">
          <cell r="B22610" t="str">
            <v>Labeo</v>
          </cell>
        </row>
        <row r="22611">
          <cell r="B22611" t="str">
            <v>Labeo bata</v>
          </cell>
        </row>
        <row r="22612">
          <cell r="B22612" t="str">
            <v>Labeo boga</v>
          </cell>
        </row>
        <row r="22613">
          <cell r="B22613" t="str">
            <v>Labeo calbasu</v>
          </cell>
        </row>
        <row r="22614">
          <cell r="B22614" t="str">
            <v>Labeo capensis</v>
          </cell>
        </row>
        <row r="22615">
          <cell r="B22615" t="str">
            <v>Labeo chrysophekadion</v>
          </cell>
        </row>
        <row r="22616">
          <cell r="B22616" t="str">
            <v>Labeo erythurua***retired***use Epalzeorhynchos frenatum</v>
          </cell>
        </row>
        <row r="22617">
          <cell r="B22617" t="str">
            <v>Labeo fimbriatus</v>
          </cell>
        </row>
        <row r="22618">
          <cell r="B22618" t="str">
            <v>Labeo rohita</v>
          </cell>
        </row>
        <row r="22619">
          <cell r="B22619" t="str">
            <v>Labeo umbratus</v>
          </cell>
        </row>
        <row r="22620">
          <cell r="B22620" t="str">
            <v>Labeobarbus aeneus</v>
          </cell>
        </row>
        <row r="22621">
          <cell r="B22621" t="str">
            <v>Labeobarbus natalensis</v>
          </cell>
        </row>
        <row r="22622">
          <cell r="B22622" t="str">
            <v>Labeotropheus</v>
          </cell>
        </row>
        <row r="22623">
          <cell r="B22623" t="str">
            <v>Labeotropheus fuelleborni</v>
          </cell>
        </row>
        <row r="22624">
          <cell r="B22624" t="str">
            <v>Labeotropheus trewavasae</v>
          </cell>
        </row>
        <row r="22625">
          <cell r="B22625" t="str">
            <v>Labichthys</v>
          </cell>
        </row>
        <row r="22626">
          <cell r="B22626" t="str">
            <v>Labichthys carinatus</v>
          </cell>
        </row>
        <row r="22627">
          <cell r="B22627" t="str">
            <v>Labidesthes</v>
          </cell>
        </row>
        <row r="22628">
          <cell r="B22628" t="str">
            <v>Labidesthes sicculus</v>
          </cell>
        </row>
        <row r="22629">
          <cell r="B22629" t="str">
            <v>Labidocera acutifrons</v>
          </cell>
        </row>
        <row r="22630">
          <cell r="B22630" t="str">
            <v>Labidocera aestiva</v>
          </cell>
        </row>
        <row r="22631">
          <cell r="B22631" t="str">
            <v>Labidocera wollastoni</v>
          </cell>
        </row>
        <row r="22632">
          <cell r="B22632" t="str">
            <v>Labiobaetis</v>
          </cell>
        </row>
        <row r="22633">
          <cell r="B22633" t="str">
            <v>Labiobaetis apache</v>
          </cell>
        </row>
        <row r="22634">
          <cell r="B22634" t="str">
            <v>Labiobaetis dardanus***retired***use Pseudocloeon dardanum</v>
          </cell>
        </row>
        <row r="22635">
          <cell r="B22635" t="str">
            <v>Labiobaetis ephippiatus***retired***use Pseudocloeon ephippiatum</v>
          </cell>
        </row>
        <row r="22636">
          <cell r="B22636" t="str">
            <v>Labiobaetis frondalis***retired***use Pseudocloeon frondale</v>
          </cell>
        </row>
        <row r="22637">
          <cell r="B22637" t="str">
            <v>Labiobaetis longipalpus</v>
          </cell>
        </row>
        <row r="22638">
          <cell r="B22638" t="str">
            <v>Labiobaetis propinquus***retired***use Pseudocloeon propinquum</v>
          </cell>
        </row>
        <row r="22639">
          <cell r="B22639" t="str">
            <v>Labracinus</v>
          </cell>
        </row>
        <row r="22640">
          <cell r="B22640" t="str">
            <v>Labracinus lineatus</v>
          </cell>
        </row>
        <row r="22641">
          <cell r="B22641" t="str">
            <v>Labrastrum***retired***use Pteragogus</v>
          </cell>
        </row>
        <row r="22642">
          <cell r="B22642" t="str">
            <v>Labrichthys</v>
          </cell>
        </row>
        <row r="22643">
          <cell r="B22643" t="str">
            <v>Labrichthys australis***retired***use Pseudolabrus guentheri</v>
          </cell>
        </row>
        <row r="22644">
          <cell r="B22644" t="str">
            <v>Labrichthys bicolor***retired***use Hemigymnus melapterus</v>
          </cell>
        </row>
        <row r="22645">
          <cell r="B22645" t="str">
            <v>Labrichthys biserialis***retired***use Pseudolabrus biserialis</v>
          </cell>
        </row>
        <row r="22646">
          <cell r="B22646" t="str">
            <v>Labrichthys bleekeri***retired***use Notolabrus tetricus</v>
          </cell>
        </row>
        <row r="22647">
          <cell r="B22647" t="str">
            <v>Labrichthys bostockii***retired***use Notolabrus parilus</v>
          </cell>
        </row>
        <row r="22648">
          <cell r="B22648" t="str">
            <v>Labrichthys caudavittatus***retired***use Suezichthys caudavittatus</v>
          </cell>
        </row>
        <row r="22649">
          <cell r="B22649" t="str">
            <v>Labrichthys cincta***retired***use Notolabrus cinctus</v>
          </cell>
        </row>
        <row r="22650">
          <cell r="B22650" t="str">
            <v>Labrichthys convexus***retired***use Notolabrus parilus</v>
          </cell>
        </row>
        <row r="22651">
          <cell r="B22651" t="str">
            <v>Labrichthys cousteaui***retired***use Larabicus quadrilineatus</v>
          </cell>
        </row>
        <row r="22652">
          <cell r="B22652" t="str">
            <v>Labrichthys cruentatus***retired***use Pseudolabrus guentheri</v>
          </cell>
        </row>
        <row r="22653">
          <cell r="B22653" t="str">
            <v>Labrichthys cuvieri***retired***use Notolabrus tetricus</v>
          </cell>
        </row>
        <row r="22654">
          <cell r="B22654" t="str">
            <v>Labrichthys cyanogenys***retired***use Notolabrus tetricus</v>
          </cell>
        </row>
        <row r="22655">
          <cell r="B22655" t="str">
            <v>Labrichthys cyanotaenia***retired***use Labrichthys unilineatus</v>
          </cell>
        </row>
        <row r="22656">
          <cell r="B22656" t="str">
            <v>Labrichthys dorsalis***retired***use Pseudolabrus guentheri</v>
          </cell>
        </row>
        <row r="22657">
          <cell r="B22657" t="str">
            <v>Labrichthys dux***retired***use Pseudolabrus guentheri</v>
          </cell>
        </row>
        <row r="22658">
          <cell r="B22658" t="str">
            <v>Labrichthys edelensis***retired***use Notolabrus parilus</v>
          </cell>
        </row>
        <row r="22659">
          <cell r="B22659" t="str">
            <v>Labrichthys elegans***retired***use Dotalabrus aurantiacus</v>
          </cell>
        </row>
        <row r="22660">
          <cell r="B22660" t="str">
            <v>Labrichthys fucicolor***retired***use Notolabrus fucicola</v>
          </cell>
        </row>
        <row r="22661">
          <cell r="B22661" t="str">
            <v>Labrichthys fuentesi***retired***use Pseudolabrus fuentesi</v>
          </cell>
        </row>
        <row r="22662">
          <cell r="B22662" t="str">
            <v>Labrichthys gracilis***retired***use Suezichthys gracilis</v>
          </cell>
        </row>
        <row r="22663">
          <cell r="B22663" t="str">
            <v>Labrichthys gymnogenis***retired***use Notolabrus gymnogenis</v>
          </cell>
        </row>
        <row r="22664">
          <cell r="B22664" t="str">
            <v>Labrichthys isleanus***retired***use Nelabrichthys ornatus</v>
          </cell>
        </row>
        <row r="22665">
          <cell r="B22665" t="str">
            <v>Labrichthys labiosa***retired***use Pictilabrus laticlavius</v>
          </cell>
        </row>
        <row r="22666">
          <cell r="B22666" t="str">
            <v>Labrichthys lantzii***retired***use Nelabrichthys ornatus</v>
          </cell>
        </row>
        <row r="22667">
          <cell r="B22667" t="str">
            <v>Labrichthys macleayi***retired***use Dotalabrus aurantiacus</v>
          </cell>
        </row>
        <row r="22668">
          <cell r="B22668" t="str">
            <v>Labrichthys maculata***retired***use Austrolabrus maculatus</v>
          </cell>
        </row>
        <row r="22669">
          <cell r="B22669" t="str">
            <v>Labrichthys maculatus***retired***use Pseudolabrus guentheri</v>
          </cell>
        </row>
        <row r="22670">
          <cell r="B22670" t="str">
            <v>Labrichthys melanura***retired***use Pseudolabrus guentheri</v>
          </cell>
        </row>
        <row r="22671">
          <cell r="B22671" t="str">
            <v>Labrichthys mortonii***retired***use Pseudolabrus rubicundus</v>
          </cell>
        </row>
        <row r="22672">
          <cell r="B22672" t="str">
            <v>Labrichthys nigromarginatus***retired***use Notolabrus gymnogenis</v>
          </cell>
        </row>
        <row r="22673">
          <cell r="B22673" t="str">
            <v>Labrichthys nudigena***retired***use Halichoeres hartzfeldii</v>
          </cell>
        </row>
        <row r="22674">
          <cell r="B22674" t="str">
            <v>Labrichthys punctulata***retired***use Notolabrus parilus</v>
          </cell>
        </row>
        <row r="22675">
          <cell r="B22675" t="str">
            <v>Labrichthys rex***retired***use Pseudolabrus guentheri</v>
          </cell>
        </row>
        <row r="22676">
          <cell r="B22676" t="str">
            <v>Labrichthys richardsoni***retired***use Notolabrus tetricus</v>
          </cell>
        </row>
        <row r="22677">
          <cell r="B22677" t="str">
            <v>Labrichthys roseipunctata***retired***use Pseudolabrus miles</v>
          </cell>
        </row>
        <row r="22678">
          <cell r="B22678" t="str">
            <v>Labrichthys rubicunda***retired***use Pseudolabrus rubicundus</v>
          </cell>
        </row>
        <row r="22679">
          <cell r="B22679" t="str">
            <v>Labrichthys rubra***retired***use Notolabrus parilus</v>
          </cell>
        </row>
        <row r="22680">
          <cell r="B22680" t="str">
            <v>Labrichthys semifasciatus***retired***use Pseudolabrus semifasciatus</v>
          </cell>
        </row>
        <row r="22681">
          <cell r="B22681" t="str">
            <v>Labrichthys sexlineatus***retired***use Pseudolabrus guentheri</v>
          </cell>
        </row>
        <row r="22682">
          <cell r="B22682" t="str">
            <v>Labrichthys tetrica fuscipinnis***retired***use Notolabrus tetricus</v>
          </cell>
        </row>
        <row r="22683">
          <cell r="B22683" t="str">
            <v>Labrichthys tetrica ocellata***retired***use Notolabrus tetricus</v>
          </cell>
        </row>
        <row r="22684">
          <cell r="B22684" t="str">
            <v>Labrichthys tetrica tigripinnis***retired***use Notolabrus tetricus</v>
          </cell>
        </row>
        <row r="22685">
          <cell r="B22685" t="str">
            <v>Labrichthys unicolor***retired***use Notolabrus parilus</v>
          </cell>
        </row>
        <row r="22686">
          <cell r="B22686" t="str">
            <v>Labrichthys unilineatus</v>
          </cell>
        </row>
        <row r="22687">
          <cell r="B22687" t="str">
            <v>Labrichthys vestita***retired***use Notolabrus tetricus</v>
          </cell>
        </row>
        <row r="22688">
          <cell r="B22688" t="str">
            <v>Labricthys ceruleus***retired***use Notolabrus tetricus</v>
          </cell>
        </row>
        <row r="22689">
          <cell r="B22689" t="str">
            <v>Labridae</v>
          </cell>
        </row>
        <row r="22690">
          <cell r="B22690" t="str">
            <v>Labrisomidae</v>
          </cell>
        </row>
        <row r="22691">
          <cell r="B22691" t="str">
            <v>Labrisomus</v>
          </cell>
        </row>
        <row r="22692">
          <cell r="B22692" t="str">
            <v>Labrisomus bucciferus</v>
          </cell>
        </row>
        <row r="22693">
          <cell r="B22693" t="str">
            <v>Labrisomus filamentosus</v>
          </cell>
        </row>
        <row r="22694">
          <cell r="B22694" t="str">
            <v>Labrisomus gobio</v>
          </cell>
        </row>
        <row r="22695">
          <cell r="B22695" t="str">
            <v>Labrisomus guppyi</v>
          </cell>
        </row>
        <row r="22696">
          <cell r="B22696" t="str">
            <v>Labrisomus haitiensis</v>
          </cell>
        </row>
        <row r="22697">
          <cell r="B22697" t="str">
            <v>Labrisomus kalisherae</v>
          </cell>
        </row>
        <row r="22698">
          <cell r="B22698" t="str">
            <v>Labrisomus lentiginosus***retired***use Labrisomus nuchipinnis</v>
          </cell>
        </row>
        <row r="22699">
          <cell r="B22699" t="str">
            <v>Labrisomus nigricinctus</v>
          </cell>
        </row>
        <row r="22700">
          <cell r="B22700" t="str">
            <v>Labrisomus nuchipinnis</v>
          </cell>
        </row>
        <row r="22701">
          <cell r="B22701" t="str">
            <v>Labrisomus xanti</v>
          </cell>
        </row>
        <row r="22702">
          <cell r="B22702" t="str">
            <v>Labrodascyllus</v>
          </cell>
        </row>
        <row r="22703">
          <cell r="B22703" t="str">
            <v>Labrodascyllus cimballii</v>
          </cell>
        </row>
        <row r="22704">
          <cell r="B22704" t="str">
            <v>Labroidei</v>
          </cell>
        </row>
        <row r="22705">
          <cell r="B22705" t="str">
            <v>Labroides</v>
          </cell>
        </row>
        <row r="22706">
          <cell r="B22706" t="str">
            <v>Labroides bicincta***retired***use Labroides dimidiatus</v>
          </cell>
        </row>
        <row r="22707">
          <cell r="B22707" t="str">
            <v>Labroides bicolor</v>
          </cell>
        </row>
        <row r="22708">
          <cell r="B22708" t="str">
            <v>Labroides caeruleolineatus***retired***use Labroides dimidiatus</v>
          </cell>
        </row>
        <row r="22709">
          <cell r="B22709" t="str">
            <v>Labroides cyanotaenia (Archaic)***retired***use Labrichthys unilineatus</v>
          </cell>
        </row>
        <row r="22710">
          <cell r="B22710" t="str">
            <v>Labroides dimidiatus</v>
          </cell>
        </row>
        <row r="22711">
          <cell r="B22711" t="str">
            <v>Labroides paradiseus***retired***use Labroides dimidiatus</v>
          </cell>
        </row>
        <row r="22712">
          <cell r="B22712" t="str">
            <v>Labroides pectoralis</v>
          </cell>
        </row>
        <row r="22713">
          <cell r="B22713" t="str">
            <v>Labroides phthirophagus</v>
          </cell>
        </row>
        <row r="22714">
          <cell r="B22714" t="str">
            <v>Labroides rubrolabiatus</v>
          </cell>
        </row>
        <row r="22715">
          <cell r="B22715" t="str">
            <v>Labroides xanthurus***retired***use Diproctacanthus xanthurus</v>
          </cell>
        </row>
        <row r="22716">
          <cell r="B22716" t="str">
            <v>Labropsis</v>
          </cell>
        </row>
        <row r="22717">
          <cell r="B22717" t="str">
            <v>Labropsis alleni</v>
          </cell>
        </row>
        <row r="22718">
          <cell r="B22718" t="str">
            <v>Labropsis australis</v>
          </cell>
        </row>
        <row r="22719">
          <cell r="B22719" t="str">
            <v>Labropsis manabei</v>
          </cell>
        </row>
        <row r="22720">
          <cell r="B22720" t="str">
            <v>Labropsis micronesica</v>
          </cell>
        </row>
        <row r="22721">
          <cell r="B22721" t="str">
            <v>Labropsis polynesica</v>
          </cell>
        </row>
        <row r="22722">
          <cell r="B22722" t="str">
            <v>Labropsis xanthonota</v>
          </cell>
        </row>
        <row r="22723">
          <cell r="B22723" t="str">
            <v>Labrundinia</v>
          </cell>
        </row>
        <row r="22724">
          <cell r="B22724" t="str">
            <v>Labrundinia becki</v>
          </cell>
        </row>
        <row r="22725">
          <cell r="B22725" t="str">
            <v>Labrundinia johannseni</v>
          </cell>
        </row>
        <row r="22726">
          <cell r="B22726" t="str">
            <v>Labrundinia maculata</v>
          </cell>
        </row>
        <row r="22727">
          <cell r="B22727" t="str">
            <v>Labrundinia neopilosella</v>
          </cell>
        </row>
        <row r="22728">
          <cell r="B22728" t="str">
            <v>Labrundinia pilosella</v>
          </cell>
        </row>
        <row r="22729">
          <cell r="B22729" t="str">
            <v>Labrundinia virescens</v>
          </cell>
        </row>
        <row r="22730">
          <cell r="B22730" t="str">
            <v>Labrundinia/Nilotanypus</v>
          </cell>
        </row>
        <row r="22731">
          <cell r="B22731" t="str">
            <v>Labrus</v>
          </cell>
        </row>
        <row r="22732">
          <cell r="B22732" t="str">
            <v>Labrus acatirostreus***retired***use Symphodus rostratus</v>
          </cell>
        </row>
        <row r="22733">
          <cell r="B22733" t="str">
            <v>Labrus adspersus***retired***use Tautogolabrus adspersus</v>
          </cell>
        </row>
        <row r="22734">
          <cell r="B22734" t="str">
            <v>Labrus aeruginosus***retired***use Symphodus roissali</v>
          </cell>
        </row>
        <row r="22735">
          <cell r="B22735" t="str">
            <v>Labrus albovittatus***retired***use Stethojulis albovittata</v>
          </cell>
        </row>
        <row r="22736">
          <cell r="B22736" t="str">
            <v>Labrus americanus***retired***use Tautoga onitis</v>
          </cell>
        </row>
        <row r="22737">
          <cell r="B22737" t="str">
            <v>Labrus annulatus***retired***use Hologymnosus annulatus</v>
          </cell>
        </row>
        <row r="22738">
          <cell r="B22738" t="str">
            <v>Labrus aper***retired***use Semicossyphus darwini</v>
          </cell>
        </row>
        <row r="22739">
          <cell r="B22739" t="str">
            <v>Labrus arago***retired***use Novaculichthys macrolepidotus</v>
          </cell>
        </row>
        <row r="22740">
          <cell r="B22740" t="str">
            <v>Labrus argus***retired***use Halichoeres argus</v>
          </cell>
        </row>
        <row r="22741">
          <cell r="B22741" t="str">
            <v>Labrus ascanii***retired***use Symphodus melops</v>
          </cell>
        </row>
        <row r="22742">
          <cell r="B22742" t="str">
            <v>Labrus aureomaculatus***retired***use Coris aygula</v>
          </cell>
        </row>
        <row r="22743">
          <cell r="B22743" t="str">
            <v>Labrus axillaris***retired***use Bodianus axillaris</v>
          </cell>
        </row>
        <row r="22744">
          <cell r="B22744" t="str">
            <v>Labrus baccatus***retired***use Halichoeres nigrescens</v>
          </cell>
        </row>
        <row r="22745">
          <cell r="B22745" t="str">
            <v>Labrus badius***retired***use Labrus mixtus</v>
          </cell>
        </row>
        <row r="22746">
          <cell r="B22746" t="str">
            <v>Labrus balanus***retired***use Labrus bergylta</v>
          </cell>
        </row>
        <row r="22747">
          <cell r="B22747" t="str">
            <v>Labrus ballan***retired***use Labrus bergylta</v>
          </cell>
        </row>
        <row r="22748">
          <cell r="B22748" t="str">
            <v>Labrus ballanus***retired***use Labrus bergylta</v>
          </cell>
        </row>
        <row r="22749">
          <cell r="B22749" t="str">
            <v>Labrus barffi</v>
          </cell>
        </row>
        <row r="22750">
          <cell r="B22750" t="str">
            <v>Labrus bergsnyltrus***retired***use Ctenolabrus rupestris</v>
          </cell>
        </row>
        <row r="22751">
          <cell r="B22751" t="str">
            <v>Labrus bergylta</v>
          </cell>
        </row>
        <row r="22752">
          <cell r="B22752" t="str">
            <v>Labrus bicolor***retired***use Halichoeres bicolor</v>
          </cell>
        </row>
        <row r="22753">
          <cell r="B22753" t="str">
            <v>Labrus bidens***retired***use Symphodus mediterraneus</v>
          </cell>
        </row>
        <row r="22754">
          <cell r="B22754" t="str">
            <v>Labrus bifasciatus torquatus***retired***use Thalassoma bifasciatum</v>
          </cell>
        </row>
        <row r="22755">
          <cell r="B22755" t="str">
            <v>Labrus bifasciatus***retired***use Thalassoma bifasciatum</v>
          </cell>
        </row>
        <row r="22756">
          <cell r="B22756" t="str">
            <v>Labrus bilunulatus***retired***use Bodianus bilunulatus</v>
          </cell>
        </row>
        <row r="22757">
          <cell r="B22757" t="str">
            <v>Labrus bimaculatus***retired***use Cichlasoma bimaculatum</v>
          </cell>
        </row>
        <row r="22758">
          <cell r="B22758" t="str">
            <v>Labrus bivittatus***retired***use Halichoeres bivittatus</v>
          </cell>
        </row>
        <row r="22759">
          <cell r="B22759" t="str">
            <v>Labrus botryocosmus***retired***use Notolabrus celidotus</v>
          </cell>
        </row>
        <row r="22760">
          <cell r="B22760" t="str">
            <v>Labrus brasiliensis***retired***use Halichoeres radiatus</v>
          </cell>
        </row>
        <row r="22761">
          <cell r="B22761" t="str">
            <v>Labrus burgall***retired***use Tautogolabrus adspersus</v>
          </cell>
        </row>
        <row r="22762">
          <cell r="B22762" t="str">
            <v>Labrus caeruleus</v>
          </cell>
        </row>
        <row r="22763">
          <cell r="B22763" t="str">
            <v>Labrus caliophthalmus***retired***use Symphodus tinca</v>
          </cell>
        </row>
        <row r="22764">
          <cell r="B22764" t="str">
            <v>Labrus capistratus***retired***use Symphodus roissali</v>
          </cell>
        </row>
        <row r="22765">
          <cell r="B22765" t="str">
            <v>Labrus carneus***retired***use Labrus mixtus</v>
          </cell>
        </row>
        <row r="22766">
          <cell r="B22766" t="str">
            <v>Labrus carolinus***retired***use Tautoga onitis</v>
          </cell>
        </row>
        <row r="22767">
          <cell r="B22767" t="str">
            <v>Labrus celidotus***retired***use Notolabrus celidotus</v>
          </cell>
        </row>
        <row r="22768">
          <cell r="B22768" t="str">
            <v>Labrus centiquadrus***retired***use Halichoeres hortulanus</v>
          </cell>
        </row>
        <row r="22769">
          <cell r="B22769" t="str">
            <v>Labrus cettii***retired***use Coris julis</v>
          </cell>
        </row>
        <row r="22770">
          <cell r="B22770" t="str">
            <v>Labrus chinensis***retired***use Centrolabrus exoletus</v>
          </cell>
        </row>
        <row r="22771">
          <cell r="B22771" t="str">
            <v>Labrus chlorocephalus***retired***use Stethojulis interrupta</v>
          </cell>
        </row>
        <row r="22772">
          <cell r="B22772" t="str">
            <v>Labrus chlorodus***retired***use Choerodon anchorago</v>
          </cell>
        </row>
        <row r="22773">
          <cell r="B22773" t="str">
            <v>Labrus chlorophthalmus***retired***use Symphodus tinca</v>
          </cell>
        </row>
        <row r="22774">
          <cell r="B22774" t="str">
            <v>Labrus chloropterus***retired***use Halichoeres chloropterus</v>
          </cell>
        </row>
        <row r="22775">
          <cell r="B22775" t="str">
            <v>Labrus chogset fulva***retired***use Tautogolabrus adspersus</v>
          </cell>
        </row>
        <row r="22776">
          <cell r="B22776" t="str">
            <v>Labrus chogset***retired***use Tautogolabrus adspersus</v>
          </cell>
        </row>
        <row r="22777">
          <cell r="B22777" t="str">
            <v>Labrus chrysostoma***retired***use Symphodus tinca</v>
          </cell>
        </row>
        <row r="22778">
          <cell r="B22778" t="str">
            <v>Labrus cinereus***retired***use Symphodus cinereus</v>
          </cell>
        </row>
        <row r="22779">
          <cell r="B22779" t="str">
            <v>Labrus cingulum***retired***use Coris aygula</v>
          </cell>
        </row>
        <row r="22780">
          <cell r="B22780" t="str">
            <v>Labrus coccineus***retired***use Pseudolabrus miles</v>
          </cell>
        </row>
        <row r="22781">
          <cell r="B22781" t="str">
            <v>Labrus coeruleovittatus***retired***use Symphodus mediterraneus</v>
          </cell>
        </row>
        <row r="22782">
          <cell r="B22782" t="str">
            <v>Labrus coeruleus***retired***use Labrus mixtus</v>
          </cell>
        </row>
        <row r="22783">
          <cell r="B22783" t="str">
            <v>Labrus comber***retired***use Labrus bergylta</v>
          </cell>
        </row>
        <row r="22784">
          <cell r="B22784" t="str">
            <v>Labrus cook***retired***use Labrus mixtus</v>
          </cell>
        </row>
        <row r="22785">
          <cell r="B22785" t="str">
            <v>Labrus coquus***retired***use Labrus mixtus</v>
          </cell>
        </row>
        <row r="22786">
          <cell r="B22786" t="str">
            <v>Labrus cornubius***retired***use Symphodus melops</v>
          </cell>
        </row>
        <row r="22787">
          <cell r="B22787" t="str">
            <v>Labrus crassus***retired***use Labrus merula</v>
          </cell>
        </row>
        <row r="22788">
          <cell r="B22788" t="str">
            <v>Labrus crenulatus</v>
          </cell>
        </row>
        <row r="22789">
          <cell r="B22789" t="str">
            <v>Labrus cretensis***retired***use Sparisoma cretense</v>
          </cell>
        </row>
        <row r="22790">
          <cell r="B22790" t="str">
            <v>Labrus cyanocephalus***retired***use Halichoeres cyanocephalus</v>
          </cell>
        </row>
        <row r="22791">
          <cell r="B22791" t="str">
            <v>Labrus cyanodus***retired***use Choerodon cyanodus</v>
          </cell>
        </row>
        <row r="22792">
          <cell r="B22792" t="str">
            <v>Labrus cynaedus</v>
          </cell>
        </row>
        <row r="22793">
          <cell r="B22793" t="str">
            <v>Labrus cyprinaceus***retired***use Notolabrus gymnogenis</v>
          </cell>
        </row>
        <row r="22794">
          <cell r="B22794" t="str">
            <v>Labrus diana***retired***use Bodianus diana</v>
          </cell>
        </row>
        <row r="22795">
          <cell r="B22795" t="str">
            <v>Labrus digramma***retired***use Oxycheilinus digramma</v>
          </cell>
        </row>
        <row r="22796">
          <cell r="B22796" t="str">
            <v>Labrus dispar</v>
          </cell>
        </row>
        <row r="22797">
          <cell r="B22797" t="str">
            <v>Labrus doliatus***retired***use Hologymnosus doliatus</v>
          </cell>
        </row>
        <row r="22798">
          <cell r="B22798" t="str">
            <v>Labrus donovani***retired***use Labrus bergylta</v>
          </cell>
        </row>
        <row r="22799">
          <cell r="B22799" t="str">
            <v>Labrus donzella***retired***use Thalassoma pavo</v>
          </cell>
        </row>
        <row r="22800">
          <cell r="B22800" t="str">
            <v>Labrus dubius***retired***use Symphodus ocellatus</v>
          </cell>
        </row>
        <row r="22801">
          <cell r="B22801" t="str">
            <v>Labrus enneacanthus***retired***use Cheilinus fasciatus</v>
          </cell>
        </row>
        <row r="22802">
          <cell r="B22802" t="str">
            <v>Labrus eoethinus***retired***use Pseudolabrus eoethinus</v>
          </cell>
        </row>
        <row r="22803">
          <cell r="B22803" t="str">
            <v>Labrus ephippium</v>
          </cell>
        </row>
        <row r="22804">
          <cell r="B22804" t="str">
            <v>Labrus erithrophthalmus***retired***use Symphodus mediterraneus</v>
          </cell>
        </row>
        <row r="22805">
          <cell r="B22805" t="str">
            <v>Labrus exoletus***retired***use Centrolabrus exoletus</v>
          </cell>
        </row>
        <row r="22806">
          <cell r="B22806" t="str">
            <v>Labrus fasciatus***retired***use Hemigymnus fasciatus</v>
          </cell>
        </row>
        <row r="22807">
          <cell r="B22807" t="str">
            <v>Labrus festivus***retired***use Labrus viridis</v>
          </cell>
        </row>
        <row r="22808">
          <cell r="B22808" t="str">
            <v>Labrus flavescens***retired***use Symphodus tinca</v>
          </cell>
        </row>
        <row r="22809">
          <cell r="B22809" t="str">
            <v>Labrus formosus***retired***use Coris formosa</v>
          </cell>
        </row>
        <row r="22810">
          <cell r="B22810" t="str">
            <v>Labrus fraenatus***retired***use Symphodus cinereus</v>
          </cell>
        </row>
        <row r="22811">
          <cell r="B22811" t="str">
            <v>Labrus fucicola***retired***use Notolabrus fucicola</v>
          </cell>
        </row>
        <row r="22812">
          <cell r="B22812" t="str">
            <v>Labrus fucii***retired***use Symphodus cinereus</v>
          </cell>
        </row>
        <row r="22813">
          <cell r="B22813" t="str">
            <v>Labrus fuliginosus***retired***use Hemigymnus fasciatus</v>
          </cell>
        </row>
        <row r="22814">
          <cell r="B22814" t="str">
            <v>Labrus fuscus***retired***use Thalassoma trilobatum</v>
          </cell>
        </row>
        <row r="22815">
          <cell r="B22815" t="str">
            <v>Labrus fusiformis***retired***use Cheilio inermis</v>
          </cell>
        </row>
        <row r="22816">
          <cell r="B22816" t="str">
            <v>Labrus gallinago</v>
          </cell>
        </row>
        <row r="22817">
          <cell r="B22817" t="str">
            <v>Labrus garzetto</v>
          </cell>
        </row>
        <row r="22818">
          <cell r="B22818" t="str">
            <v>Labrus gayi***retired***use Pseudolabrus gayi</v>
          </cell>
        </row>
        <row r="22819">
          <cell r="B22819" t="str">
            <v>Labrus gibbosus***retired***use Symphodus melops</v>
          </cell>
        </row>
        <row r="22820">
          <cell r="B22820" t="str">
            <v>Labrus gibbus***retired***use Symphodus melops</v>
          </cell>
        </row>
        <row r="22821">
          <cell r="B22821" t="str">
            <v>Labrus giofredi***retired***use Coris julis</v>
          </cell>
        </row>
        <row r="22822">
          <cell r="B22822" t="str">
            <v>Labrus goldsinny***retired***use Symphodus melops</v>
          </cell>
        </row>
        <row r="22823">
          <cell r="B22823" t="str">
            <v>Labrus gouldii***retired***use Achoerodus gouldii</v>
          </cell>
        </row>
        <row r="22824">
          <cell r="B22824" t="str">
            <v>Labrus guttatus***retired***use Halichoeres argus</v>
          </cell>
        </row>
        <row r="22825">
          <cell r="B22825" t="str">
            <v>Labrus guttulatus***retired***use Halichoeres argus</v>
          </cell>
        </row>
        <row r="22826">
          <cell r="B22826" t="str">
            <v>Labrus gymnocephalus***retired***use Halichoeres chloropterus</v>
          </cell>
        </row>
        <row r="22827">
          <cell r="B22827" t="str">
            <v>Labrus hassek***retired***use Cheilio inermis</v>
          </cell>
        </row>
        <row r="22828">
          <cell r="B22828" t="str">
            <v>Labrus hebraicus***retired***use Thalassoma hebraicum</v>
          </cell>
        </row>
        <row r="22829">
          <cell r="B22829" t="str">
            <v>Labrus herbeus***retired***use Labrus mixtus</v>
          </cell>
        </row>
        <row r="22830">
          <cell r="B22830" t="str">
            <v>Labrus hiatula***retired***use Tautoga onitis</v>
          </cell>
        </row>
        <row r="22831">
          <cell r="B22831" t="str">
            <v>Labrus hirsutus***retired***use Bodianus macrourus</v>
          </cell>
        </row>
        <row r="22832">
          <cell r="B22832" t="str">
            <v>Labrus hortulanus***retired***use Halichoeres hortulanus</v>
          </cell>
        </row>
        <row r="22833">
          <cell r="B22833" t="str">
            <v>Labrus iagonensis***retired***use Bodianus speciosus</v>
          </cell>
        </row>
        <row r="22834">
          <cell r="B22834" t="str">
            <v>Labrus imperialis***retired***use Thalassoma pavo</v>
          </cell>
        </row>
        <row r="22835">
          <cell r="B22835" t="str">
            <v>Labrus inermis***retired***use Cheilio inermis</v>
          </cell>
        </row>
        <row r="22836">
          <cell r="B22836" t="str">
            <v>Labrus infuscus***retired***use Coris julis</v>
          </cell>
        </row>
        <row r="22837">
          <cell r="B22837" t="str">
            <v>Labrus inscriptus***retired***use Notolabrus inscriptus</v>
          </cell>
        </row>
        <row r="22838">
          <cell r="B22838" t="str">
            <v>Labrus irideus***retired***use Centrarchus macropterus</v>
          </cell>
        </row>
        <row r="22839">
          <cell r="B22839" t="str">
            <v>Labrus jaculatrix***retired***use Toxotes jaculatrix</v>
          </cell>
        </row>
        <row r="22840">
          <cell r="B22840" t="str">
            <v>Labrus japonicus***retired***use Pseudolabrus japonicus</v>
          </cell>
        </row>
        <row r="22841">
          <cell r="B22841" t="str">
            <v>Labrus julis***retired***use Coris julis</v>
          </cell>
        </row>
        <row r="22842">
          <cell r="B22842" t="str">
            <v>Labrus keslik***retired***use Coris julis</v>
          </cell>
        </row>
        <row r="22843">
          <cell r="B22843" t="str">
            <v>Labrus koelreuteri***retired***use Stethojulis albovittata</v>
          </cell>
        </row>
        <row r="22844">
          <cell r="B22844" t="str">
            <v>Labrus lapina***retired***use Symphodus tinca</v>
          </cell>
        </row>
        <row r="22845">
          <cell r="B22845" t="str">
            <v>Labrus lappanoides***retired***use Symphodus tinca</v>
          </cell>
        </row>
        <row r="22846">
          <cell r="B22846" t="str">
            <v>Labrus lappanus***retired***use Symphodus tinca</v>
          </cell>
        </row>
        <row r="22847">
          <cell r="B22847" t="str">
            <v>Labrus larvatus***retired***use Labrus mixtus</v>
          </cell>
        </row>
        <row r="22848">
          <cell r="B22848" t="str">
            <v>Labrus laticlavius***retired***use Pictilabrus laticlavius</v>
          </cell>
        </row>
        <row r="22849">
          <cell r="B22849" t="str">
            <v>Labrus leo***retired***use Thalassoma pavo</v>
          </cell>
        </row>
        <row r="22850">
          <cell r="B22850" t="str">
            <v>Labrus leucosticticus***retired***use Bodianus leucosticticus</v>
          </cell>
        </row>
        <row r="22851">
          <cell r="B22851" t="str">
            <v>Labrus leucurus***retired***use Halichoeres leucurus</v>
          </cell>
        </row>
        <row r="22852">
          <cell r="B22852" t="str">
            <v>Labrus limbatus***retired***use Labrus merula</v>
          </cell>
        </row>
        <row r="22853">
          <cell r="B22853" t="str">
            <v>Labrus lineatus***retired***use Labrus mixtus</v>
          </cell>
        </row>
        <row r="22854">
          <cell r="B22854" t="str">
            <v>Labrus lineolatus***retired***use Labrus merula</v>
          </cell>
        </row>
        <row r="22855">
          <cell r="B22855" t="str">
            <v>Labrus livens***retired***use Labrus merula</v>
          </cell>
        </row>
        <row r="22856">
          <cell r="B22856" t="str">
            <v>Labrus lividus***retired***use Labrus viridis</v>
          </cell>
        </row>
        <row r="22857">
          <cell r="B22857" t="str">
            <v>Labrus luculentus***retired***use Pseudolabrus luculentus</v>
          </cell>
        </row>
        <row r="22858">
          <cell r="B22858" t="str">
            <v>Labrus lunaris***retired***use Thalassoma lunare</v>
          </cell>
        </row>
        <row r="22859">
          <cell r="B22859" t="str">
            <v>Labrus lunarius</v>
          </cell>
        </row>
        <row r="22860">
          <cell r="B22860" t="str">
            <v>Labrus lunulatus***retired***use Cheilinus lunulatus</v>
          </cell>
        </row>
        <row r="22861">
          <cell r="B22861" t="str">
            <v>Labrus luscus***retired***use Labrus viridis</v>
          </cell>
        </row>
        <row r="22862">
          <cell r="B22862" t="str">
            <v>Labrus luteus***retired***use Labrus viridis</v>
          </cell>
        </row>
        <row r="22863">
          <cell r="B22863" t="str">
            <v>Labrus luvarus***retired***use Labrus mixtus</v>
          </cell>
        </row>
        <row r="22864">
          <cell r="B22864" t="str">
            <v>Labrus macrodontus***retired***use Choerodon anchorago</v>
          </cell>
        </row>
        <row r="22865">
          <cell r="B22865" t="str">
            <v>Labrus macrogaster***retired***use Abudefduf bengalensis</v>
          </cell>
        </row>
        <row r="22866">
          <cell r="B22866" t="str">
            <v>Labrus macrolepidotus***retired***use Novaculichthys macrolepidotus</v>
          </cell>
        </row>
        <row r="22867">
          <cell r="B22867" t="str">
            <v>Labrus macropterus***retired***use Centrarchus macropterus</v>
          </cell>
        </row>
        <row r="22868">
          <cell r="B22868" t="str">
            <v>Labrus macrostomus***retired***use Symphodus rostratus</v>
          </cell>
        </row>
        <row r="22869">
          <cell r="B22869" t="str">
            <v>Labrus macrourus***retired***use Bodianus macrourus</v>
          </cell>
        </row>
        <row r="22870">
          <cell r="B22870" t="str">
            <v>Labrus maculatus***retired***use Labrus bergylta</v>
          </cell>
        </row>
        <row r="22871">
          <cell r="B22871" t="str">
            <v>Labrus malapteronotus***retired***use Hemigymnus fasciatus</v>
          </cell>
        </row>
        <row r="22872">
          <cell r="B22872" t="str">
            <v>Labrus malapterus***retired***use Hemigymnus melapterus</v>
          </cell>
        </row>
        <row r="22873">
          <cell r="B22873" t="str">
            <v>Labrus margaritiferus***retired***use Macropharyngodon geoffroy</v>
          </cell>
        </row>
        <row r="22874">
          <cell r="B22874" t="str">
            <v>Labrus marginalis</v>
          </cell>
        </row>
        <row r="22875">
          <cell r="B22875" t="str">
            <v>Labrus marmoratus***retired***use Symphodus tinca</v>
          </cell>
        </row>
        <row r="22876">
          <cell r="B22876" t="str">
            <v>Labrus maximus***retired***use Lachnolaimus maximus</v>
          </cell>
        </row>
        <row r="22877">
          <cell r="B22877" t="str">
            <v>Labrus mediterraneus***retired***use Symphodus mediterraneus</v>
          </cell>
        </row>
        <row r="22878">
          <cell r="B22878" t="str">
            <v>Labrus melampterus***retired***use Hemigymnus melapterus</v>
          </cell>
        </row>
        <row r="22879">
          <cell r="B22879" t="str">
            <v>Labrus melanopterus***retired***use Hemigymnus melapterus</v>
          </cell>
        </row>
        <row r="22880">
          <cell r="B22880" t="str">
            <v>Labrus melapterus***retired***use Hemigymnus melapterus</v>
          </cell>
        </row>
        <row r="22881">
          <cell r="B22881" t="str">
            <v>Labrus melops***retired***use Symphodus melops</v>
          </cell>
        </row>
        <row r="22882">
          <cell r="B22882" t="str">
            <v>Labrus mendovella***retired***use Symphodus ocellatus</v>
          </cell>
        </row>
        <row r="22883">
          <cell r="B22883" t="str">
            <v>Labrus merula</v>
          </cell>
        </row>
        <row r="22884">
          <cell r="B22884" t="str">
            <v>Labrus mesothorax***retired***use Bodianus mesothorax</v>
          </cell>
        </row>
        <row r="22885">
          <cell r="B22885" t="str">
            <v>Labrus microlepidotus***retired***use Labrus mixtus</v>
          </cell>
        </row>
        <row r="22886">
          <cell r="B22886" t="str">
            <v>Labrus miles***retired***use Pseudolabrus miles</v>
          </cell>
        </row>
        <row r="22887">
          <cell r="B22887" t="str">
            <v>Labrus mixtus</v>
          </cell>
        </row>
        <row r="22888">
          <cell r="B22888" t="str">
            <v>Labrus mola***retired***use Halichoeres nigrescens</v>
          </cell>
        </row>
        <row r="22889">
          <cell r="B22889" t="str">
            <v>Labrus multicostatus***retired***use Halichoeres bivittatus</v>
          </cell>
        </row>
        <row r="22890">
          <cell r="B22890" t="str">
            <v>Labrus nardii***retired***use Labrus viridis</v>
          </cell>
        </row>
        <row r="22891">
          <cell r="B22891" t="str">
            <v>Labrus nereus***retired***use Labrus merula</v>
          </cell>
        </row>
        <row r="22892">
          <cell r="B22892" t="str">
            <v>Labrus neustriae***retired***use Labrus bergylta</v>
          </cell>
        </row>
        <row r="22893">
          <cell r="B22893" t="str">
            <v>Labrus niger***retired***use Symphodus tinca</v>
          </cell>
        </row>
        <row r="22894">
          <cell r="B22894" t="str">
            <v>Labrus nigrescens***retired***use Halichoeres nigrescens</v>
          </cell>
        </row>
        <row r="22895">
          <cell r="B22895" t="str">
            <v>Labrus nubilus***retired***use Labrus bergylta</v>
          </cell>
        </row>
        <row r="22896">
          <cell r="B22896" t="str">
            <v>Labrus ocellatus***retired***use Symphodus ocellatus</v>
          </cell>
        </row>
        <row r="22897">
          <cell r="B22897" t="str">
            <v>Labrus oculusperdix***retired***use Symphodus roissali</v>
          </cell>
        </row>
        <row r="22898">
          <cell r="B22898" t="str">
            <v>Labrus olivaceus***retired***use Symphodus ocellatus</v>
          </cell>
        </row>
        <row r="22899">
          <cell r="B22899" t="str">
            <v>Labrus onitis***retired***use Tautoga onitis</v>
          </cell>
        </row>
        <row r="22900">
          <cell r="B22900" t="str">
            <v>Labrus opercularis***retired***use Macropodus opercularis</v>
          </cell>
        </row>
        <row r="22901">
          <cell r="B22901" t="str">
            <v>Labrus ornatus***retired***use Thalassoma bifasciatum</v>
          </cell>
        </row>
        <row r="22902">
          <cell r="B22902" t="str">
            <v>Labrus ossifagus***retired***use Labrus mixtus</v>
          </cell>
        </row>
        <row r="22903">
          <cell r="B22903" t="str">
            <v>Labrus pallidus***retired***use Acantholabrus palloni</v>
          </cell>
        </row>
        <row r="22904">
          <cell r="B22904" t="str">
            <v>Labrus paroticus***retired***use Coris julis</v>
          </cell>
        </row>
        <row r="22905">
          <cell r="B22905" t="str">
            <v>Labrus pavo***retired***use Thalassoma pavo</v>
          </cell>
        </row>
        <row r="22906">
          <cell r="B22906" t="str">
            <v>Labrus pentacanthus***retired***use Centrolabrus exoletus</v>
          </cell>
        </row>
        <row r="22907">
          <cell r="B22907" t="str">
            <v>Labrus perdica***retired***use Coris julis</v>
          </cell>
        </row>
        <row r="22908">
          <cell r="B22908" t="str">
            <v>Labrus perditio***retired***use Bodianus perditio</v>
          </cell>
        </row>
        <row r="22909">
          <cell r="B22909" t="str">
            <v>Labrus perspicillatus***retired***use Symphodus ocellatus</v>
          </cell>
        </row>
        <row r="22910">
          <cell r="B22910" t="str">
            <v>Labrus pictus***retired***use Coris picta</v>
          </cell>
        </row>
        <row r="22911">
          <cell r="B22911" t="str">
            <v>Labrus pincus***retired***use Labrus viridis</v>
          </cell>
        </row>
        <row r="22912">
          <cell r="B22912" t="str">
            <v>Labrus pitimoides***retired***use Symphodus rostratus</v>
          </cell>
        </row>
        <row r="22913">
          <cell r="B22913" t="str">
            <v>Labrus pittima***retired***use Symphodus mediterraneus</v>
          </cell>
        </row>
        <row r="22914">
          <cell r="B22914" t="str">
            <v>Labrus poecilopleura***retired***use Notolabrus celidotus</v>
          </cell>
        </row>
        <row r="22915">
          <cell r="B22915" t="str">
            <v>Labrus polychrous***retired***use Symphodus tinca</v>
          </cell>
        </row>
        <row r="22916">
          <cell r="B22916" t="str">
            <v>Labrus polyodon***retired***use Thalassoma lunare</v>
          </cell>
        </row>
        <row r="22917">
          <cell r="B22917" t="str">
            <v>Labrus prasostictes***retired***use Labrus viridis</v>
          </cell>
        </row>
        <row r="22918">
          <cell r="B22918" t="str">
            <v>Labrus psittaculus***retired***use Pseudolabrus rubicundus</v>
          </cell>
        </row>
        <row r="22919">
          <cell r="B22919" t="str">
            <v>Labrus psittacus***retired***use Labrus viridis</v>
          </cell>
        </row>
        <row r="22920">
          <cell r="B22920" t="str">
            <v>Labrus pulcher***retired***use Semicossyphus pulcher</v>
          </cell>
        </row>
        <row r="22921">
          <cell r="B22921" t="str">
            <v>Labrus pulcherrimus***retired***use Thalassoma hardwicke</v>
          </cell>
        </row>
        <row r="22922">
          <cell r="B22922" t="str">
            <v>Labrus purpurescens***retired***use Halichoeres leucurus</v>
          </cell>
        </row>
        <row r="22923">
          <cell r="B22923" t="str">
            <v>Labrus quadrilineatus***retired***use Larabicus quadrilineatus</v>
          </cell>
        </row>
        <row r="22924">
          <cell r="B22924" t="str">
            <v>Labrus quadrimaculatus***retired***use Labrus mixtus</v>
          </cell>
        </row>
        <row r="22925">
          <cell r="B22925" t="str">
            <v>Labrus quindecimaculeatus***retired***use Thalassoma hardwicke</v>
          </cell>
        </row>
        <row r="22926">
          <cell r="B22926" t="str">
            <v>Labrus radiatus***retired***use Halichoeres radiatus</v>
          </cell>
        </row>
        <row r="22927">
          <cell r="B22927" t="str">
            <v>Labrus ramentosus***retired***use Pteragogus flagellifer</v>
          </cell>
        </row>
        <row r="22928">
          <cell r="B22928" t="str">
            <v>Labrus reticulatus***retired***use Symphodus ocellatus</v>
          </cell>
        </row>
        <row r="22929">
          <cell r="B22929" t="str">
            <v>Labrus rone***retired***use Symphodus melops</v>
          </cell>
        </row>
        <row r="22930">
          <cell r="B22930" t="str">
            <v>Labrus rubellio***retired***use Symphodus cinereus</v>
          </cell>
        </row>
        <row r="22931">
          <cell r="B22931" t="str">
            <v>Labrus rubens***retired***use Symphodus ocellatus</v>
          </cell>
        </row>
        <row r="22932">
          <cell r="B22932" t="str">
            <v>Labrus rubiginosus***retired***use Pseudolabrus eoethinus</v>
          </cell>
        </row>
        <row r="22933">
          <cell r="B22933" t="str">
            <v>Labrus rubrolineatus***retired***use Bodianus macrourus</v>
          </cell>
        </row>
        <row r="22934">
          <cell r="B22934" t="str">
            <v>Labrus rufus***retired***use Bodianus rufus</v>
          </cell>
        </row>
        <row r="22935">
          <cell r="B22935" t="str">
            <v>Labrus rupestris***retired***use Ctenolabrus rupestris</v>
          </cell>
        </row>
        <row r="22936">
          <cell r="B22936" t="str">
            <v>Labrus sangiuneus***retired***use Symphodus tinca</v>
          </cell>
        </row>
        <row r="22937">
          <cell r="B22937" t="str">
            <v>Labrus saphyrinus***retired***use Labrus viridis</v>
          </cell>
        </row>
        <row r="22938">
          <cell r="B22938" t="str">
            <v>Labrus saxatilis***retired***use Labrus viridis</v>
          </cell>
        </row>
        <row r="22939">
          <cell r="B22939" t="str">
            <v>Labrus saxorum***retired***use Labrus merula</v>
          </cell>
        </row>
        <row r="22940">
          <cell r="B22940" t="str">
            <v>Labrus scina***retired***use Symphodus rostratus</v>
          </cell>
        </row>
        <row r="22941">
          <cell r="B22941" t="str">
            <v>Labrus scrofa***retired***use Bodianus scrofa</v>
          </cell>
        </row>
        <row r="22942">
          <cell r="B22942" t="str">
            <v>Labrus semidiscus***retired***use Hologymnosus annulatus</v>
          </cell>
        </row>
        <row r="22943">
          <cell r="B22943" t="str">
            <v>Labrus semilunatus***retired***use Thalassoma lutescens</v>
          </cell>
        </row>
        <row r="22944">
          <cell r="B22944" t="str">
            <v>Labrus semiruber***retired***use Bodianus rufus</v>
          </cell>
        </row>
        <row r="22945">
          <cell r="B22945" t="str">
            <v>Labrus serpentinus***retired***use Symphodus mediterraneus</v>
          </cell>
        </row>
        <row r="22946">
          <cell r="B22946" t="str">
            <v>Labrus sexfasciatus***retired***use Abudefduf sexfasciatus</v>
          </cell>
        </row>
        <row r="22947">
          <cell r="B22947" t="str">
            <v>Labrus simus***retired***use Symphodus cinereus</v>
          </cell>
        </row>
        <row r="22948">
          <cell r="B22948" t="str">
            <v>Labrus spilonotus***retired***use Bodianus macrourus</v>
          </cell>
        </row>
        <row r="22949">
          <cell r="B22949" t="str">
            <v>Labrus subfuscus***retired***use Coris julis</v>
          </cell>
        </row>
        <row r="22950">
          <cell r="B22950" t="str">
            <v>Labrus suillus***retired***use Ctenolabrus rupestris</v>
          </cell>
        </row>
        <row r="22951">
          <cell r="B22951" t="str">
            <v>Labrus syriacus***retired***use Thalassoma pavo</v>
          </cell>
        </row>
        <row r="22952">
          <cell r="B22952" t="str">
            <v>Labrus taeniourus***retired***use Novaculichthys taeniourus</v>
          </cell>
        </row>
        <row r="22953">
          <cell r="B22953" t="str">
            <v>Labrus tancoides***retired***use Symphodus tinca</v>
          </cell>
        </row>
        <row r="22954">
          <cell r="B22954" t="str">
            <v>Labrus tautoga***retired***use Tautoga onitis</v>
          </cell>
        </row>
        <row r="22955">
          <cell r="B22955" t="str">
            <v>Labrus tearlachi</v>
          </cell>
        </row>
        <row r="22956">
          <cell r="B22956" t="str">
            <v>Labrus teatae</v>
          </cell>
        </row>
        <row r="22957">
          <cell r="B22957" t="str">
            <v>Labrus tesselatus***retired***use Symphodus melops</v>
          </cell>
        </row>
        <row r="22958">
          <cell r="B22958" t="str">
            <v>Labrus tetricus***retired***use Notolabrus tetricus</v>
          </cell>
        </row>
        <row r="22959">
          <cell r="B22959" t="str">
            <v>Labrus tinca***retired***use Symphodus tinca</v>
          </cell>
        </row>
        <row r="22960">
          <cell r="B22960" t="str">
            <v>Labrus torquatus***retired***use Thalassoma bifasciatum</v>
          </cell>
        </row>
        <row r="22961">
          <cell r="B22961" t="str">
            <v>Labrus trilineatus***retired***use Stethojulis trilineata</v>
          </cell>
        </row>
        <row r="22962">
          <cell r="B22962" t="str">
            <v>Labrus trilobatus***retired***use Thalassoma trilobatum</v>
          </cell>
        </row>
        <row r="22963">
          <cell r="B22963" t="str">
            <v>Labrus trimaculatus***retired***use Labrus mixtus</v>
          </cell>
        </row>
        <row r="22964">
          <cell r="B22964" t="str">
            <v>Labrus turdus***retired***use Labrus viridis</v>
          </cell>
        </row>
        <row r="22965">
          <cell r="B22965" t="str">
            <v>Labrus turduscaroli</v>
          </cell>
        </row>
        <row r="22966">
          <cell r="B22966" t="str">
            <v>Labrus unimaculatus***retired***use Symphodus mediterraneus</v>
          </cell>
        </row>
        <row r="22967">
          <cell r="B22967" t="str">
            <v>Labrus variabilis***retired***use Labrus bergylta</v>
          </cell>
        </row>
        <row r="22968">
          <cell r="B22968" t="str">
            <v>Labrus variegatus***retired***use Labrus mixtus</v>
          </cell>
        </row>
        <row r="22969">
          <cell r="B22969" t="str">
            <v>Labrus varius***retired***use Labrus mixtus</v>
          </cell>
        </row>
        <row r="22970">
          <cell r="B22970" t="str">
            <v>Labrus venosus***retired***use Symphodus ocellatus</v>
          </cell>
        </row>
        <row r="22971">
          <cell r="B22971" t="str">
            <v>Labrus verdolidus***retired***use Symphodus rostratus</v>
          </cell>
        </row>
        <row r="22972">
          <cell r="B22972" t="str">
            <v>Labrus vetula***retired***use Labrus mixtus</v>
          </cell>
        </row>
        <row r="22973">
          <cell r="B22973" t="str">
            <v>Labrus violaceus***retired***use Symphodus tinca</v>
          </cell>
        </row>
        <row r="22974">
          <cell r="B22974" t="str">
            <v>Labrus viridis</v>
          </cell>
        </row>
        <row r="22975">
          <cell r="B22975" t="str">
            <v>Labrus vittatus***retired***use Labrus mixtus</v>
          </cell>
        </row>
        <row r="22976">
          <cell r="B22976" t="str">
            <v>Labrus xantherythrus***retired***use Sparisoma cretense</v>
          </cell>
        </row>
        <row r="22977">
          <cell r="B22977" t="str">
            <v>Labrus zeylanicus***retired***use Thalassoma lunare</v>
          </cell>
        </row>
        <row r="22978">
          <cell r="B22978" t="str">
            <v>Labrus zittoides***retired***use Labrus viridis</v>
          </cell>
        </row>
        <row r="22979">
          <cell r="B22979" t="str">
            <v>Labrus zittus***retired***use Labrus viridis</v>
          </cell>
        </row>
        <row r="22980">
          <cell r="B22980" t="str">
            <v>Labyrinthulaceae</v>
          </cell>
        </row>
        <row r="22981">
          <cell r="B22981" t="str">
            <v>Laccobius</v>
          </cell>
        </row>
        <row r="22982">
          <cell r="B22982" t="str">
            <v>Laccobius borealis</v>
          </cell>
        </row>
        <row r="22983">
          <cell r="B22983" t="str">
            <v>Laccobius carri</v>
          </cell>
        </row>
        <row r="22984">
          <cell r="B22984" t="str">
            <v>Laccobius reflexipenis</v>
          </cell>
        </row>
        <row r="22985">
          <cell r="B22985" t="str">
            <v>Laccobius spangleri</v>
          </cell>
        </row>
        <row r="22986">
          <cell r="B22986" t="str">
            <v>Laccobius teneralis</v>
          </cell>
        </row>
        <row r="22987">
          <cell r="B22987" t="str">
            <v>Laccodytes</v>
          </cell>
        </row>
        <row r="22988">
          <cell r="B22988" t="str">
            <v>Laccodytes pumilio</v>
          </cell>
        </row>
        <row r="22989">
          <cell r="B22989" t="str">
            <v>Laccoeleotris***retired***use Ptereleotris</v>
          </cell>
        </row>
        <row r="22990">
          <cell r="B22990" t="str">
            <v>Laccophilinae</v>
          </cell>
        </row>
        <row r="22991">
          <cell r="B22991" t="str">
            <v>Laccophilini</v>
          </cell>
        </row>
        <row r="22992">
          <cell r="B22992" t="str">
            <v>Laccophilus</v>
          </cell>
        </row>
        <row r="22993">
          <cell r="B22993" t="str">
            <v>Laccophilus biguttatus</v>
          </cell>
        </row>
        <row r="22994">
          <cell r="B22994" t="str">
            <v>Laccophilus fasciatus</v>
          </cell>
        </row>
        <row r="22995">
          <cell r="B22995" t="str">
            <v>Laccophilus fasciatus rufus</v>
          </cell>
        </row>
        <row r="22996">
          <cell r="B22996" t="str">
            <v>Laccophilus fasciatus terminalis</v>
          </cell>
        </row>
        <row r="22997">
          <cell r="B22997" t="str">
            <v>Laccophilus gentilis</v>
          </cell>
        </row>
        <row r="22998">
          <cell r="B22998" t="str">
            <v>Laccophilus maculosus</v>
          </cell>
        </row>
        <row r="22999">
          <cell r="B22999" t="str">
            <v>Laccophilus maculosus decipiens</v>
          </cell>
        </row>
        <row r="23000">
          <cell r="B23000" t="str">
            <v>Laccophilus maculosus maculosus</v>
          </cell>
        </row>
        <row r="23001">
          <cell r="B23001" t="str">
            <v>Laccophilus pictus</v>
          </cell>
        </row>
        <row r="23002">
          <cell r="B23002" t="str">
            <v>Laccophilus proximus</v>
          </cell>
        </row>
        <row r="23003">
          <cell r="B23003" t="str">
            <v>Laccornini</v>
          </cell>
        </row>
        <row r="23004">
          <cell r="B23004" t="str">
            <v>Laccornis</v>
          </cell>
        </row>
        <row r="23005">
          <cell r="B23005" t="str">
            <v>Laccornis difformis</v>
          </cell>
        </row>
        <row r="23006">
          <cell r="B23006" t="str">
            <v>Lachlania</v>
          </cell>
        </row>
        <row r="23007">
          <cell r="B23007" t="str">
            <v>Lachlania saskatchewanensis</v>
          </cell>
        </row>
        <row r="23008">
          <cell r="B23008" t="str">
            <v>Lachnagrostis filiformis</v>
          </cell>
        </row>
        <row r="23009">
          <cell r="B23009" t="str">
            <v>Lachnanthes caroliana***retired***use Lachnanthes caroliniana</v>
          </cell>
        </row>
        <row r="23010">
          <cell r="B23010" t="str">
            <v>Lachnanthes caroliniana</v>
          </cell>
        </row>
        <row r="23011">
          <cell r="B23011" t="str">
            <v>Lachnocaulon (Cladoniaceae)</v>
          </cell>
        </row>
        <row r="23012">
          <cell r="B23012" t="str">
            <v>Lachnocaulon (Eriocaulaceae)</v>
          </cell>
        </row>
        <row r="23013">
          <cell r="B23013" t="str">
            <v>Lachnocaulon anceps</v>
          </cell>
        </row>
        <row r="23014">
          <cell r="B23014" t="str">
            <v>Lachnocaulon minus</v>
          </cell>
        </row>
        <row r="23015">
          <cell r="B23015" t="str">
            <v>Lachnolaemus***retired***use Lachnolaimus</v>
          </cell>
        </row>
        <row r="23016">
          <cell r="B23016" t="str">
            <v>Lachnolaimus</v>
          </cell>
        </row>
        <row r="23017">
          <cell r="B23017" t="str">
            <v>Lachnolaimus aigula***retired***use Lachnolaimus maximus</v>
          </cell>
        </row>
        <row r="23018">
          <cell r="B23018" t="str">
            <v>Lachnolaimus caninus***retired***use Lachnolaimus maximus</v>
          </cell>
        </row>
        <row r="23019">
          <cell r="B23019" t="str">
            <v>Lachnolaimus dux***retired***use Lachnolaimus maximus</v>
          </cell>
        </row>
        <row r="23020">
          <cell r="B23020" t="str">
            <v>Lachnolaimus maximus</v>
          </cell>
        </row>
        <row r="23021">
          <cell r="B23021" t="str">
            <v>Lachnolaimus psittacus***retired***use Lachnolaimus maximus</v>
          </cell>
        </row>
        <row r="23022">
          <cell r="B23022" t="str">
            <v>Lachnolaimus suillus***retired***use Lachnolaimus maximus</v>
          </cell>
        </row>
        <row r="23023">
          <cell r="B23023" t="str">
            <v>Lactariidae</v>
          </cell>
        </row>
        <row r="23024">
          <cell r="B23024" t="str">
            <v>Lactarius</v>
          </cell>
        </row>
        <row r="23025">
          <cell r="B23025" t="str">
            <v>Lactarius lactarius</v>
          </cell>
        </row>
        <row r="23026">
          <cell r="B23026" t="str">
            <v>Lactophrys</v>
          </cell>
        </row>
        <row r="23027">
          <cell r="B23027" t="str">
            <v>Lactophrys bicaudalis</v>
          </cell>
        </row>
        <row r="23028">
          <cell r="B23028" t="str">
            <v>Lactophrys polygonia***retired***use Acanthostracion polygonius</v>
          </cell>
        </row>
        <row r="23029">
          <cell r="B23029" t="str">
            <v>Lactophrys quadricornis***retired***use Acanthostracion quadricornis</v>
          </cell>
        </row>
        <row r="23030">
          <cell r="B23030" t="str">
            <v>Lactophrys saxatilis***retired***use Acanthostracion polygonius</v>
          </cell>
        </row>
        <row r="23031">
          <cell r="B23031" t="str">
            <v>Lactophrys tricornis***retired***use Acanthostracion quadricornis</v>
          </cell>
        </row>
        <row r="23032">
          <cell r="B23032" t="str">
            <v>Lactophrys trigonus</v>
          </cell>
        </row>
        <row r="23033">
          <cell r="B23033" t="str">
            <v>Lactophrys triqueter</v>
          </cell>
        </row>
        <row r="23034">
          <cell r="B23034" t="str">
            <v>Lactoria</v>
          </cell>
        </row>
        <row r="23035">
          <cell r="B23035" t="str">
            <v>Lactoria cornuta</v>
          </cell>
        </row>
        <row r="23036">
          <cell r="B23036" t="str">
            <v>Lactoria cornutus***retired***use Lactoria cornuta</v>
          </cell>
        </row>
        <row r="23037">
          <cell r="B23037" t="str">
            <v>Lactoria diaphana</v>
          </cell>
        </row>
        <row r="23038">
          <cell r="B23038" t="str">
            <v>Lactoria fornasini</v>
          </cell>
        </row>
        <row r="23039">
          <cell r="B23039" t="str">
            <v>Lactoria paschae</v>
          </cell>
        </row>
        <row r="23040">
          <cell r="B23040" t="str">
            <v>Lactuca</v>
          </cell>
        </row>
        <row r="23041">
          <cell r="B23041" t="str">
            <v>Lactuca biennis</v>
          </cell>
        </row>
        <row r="23042">
          <cell r="B23042" t="str">
            <v>Lactuca canadensis</v>
          </cell>
        </row>
        <row r="23043">
          <cell r="B23043" t="str">
            <v>Lactuca floridana</v>
          </cell>
        </row>
        <row r="23044">
          <cell r="B23044" t="str">
            <v>Lactuca ludoviciana</v>
          </cell>
        </row>
        <row r="23045">
          <cell r="B23045" t="str">
            <v>Lactuca saligna</v>
          </cell>
        </row>
        <row r="23046">
          <cell r="B23046" t="str">
            <v>Lactuca serriola</v>
          </cell>
        </row>
        <row r="23047">
          <cell r="B23047" t="str">
            <v>Lactuca tatarica var. pulchella***retired***use Mulgedium oblongifolium</v>
          </cell>
        </row>
        <row r="23048">
          <cell r="B23048" t="str">
            <v>Lacuna</v>
          </cell>
        </row>
        <row r="23049">
          <cell r="B23049" t="str">
            <v>Lacuna marmorata</v>
          </cell>
        </row>
        <row r="23050">
          <cell r="B23050" t="str">
            <v>Lacuna porrecta</v>
          </cell>
        </row>
        <row r="23051">
          <cell r="B23051" t="str">
            <v>Lacuna unifasciata</v>
          </cell>
        </row>
        <row r="23052">
          <cell r="B23052" t="str">
            <v>Lacuna variegata</v>
          </cell>
        </row>
        <row r="23053">
          <cell r="B23053" t="str">
            <v>Lacuna vincta</v>
          </cell>
        </row>
        <row r="23054">
          <cell r="B23054" t="str">
            <v>Lacydonia</v>
          </cell>
        </row>
        <row r="23055">
          <cell r="B23055" t="str">
            <v>Ladigesia</v>
          </cell>
        </row>
        <row r="23056">
          <cell r="B23056" t="str">
            <v>Ladigesia roloffi</v>
          </cell>
        </row>
        <row r="23057">
          <cell r="B23057" t="str">
            <v>Ladona</v>
          </cell>
        </row>
        <row r="23058">
          <cell r="B23058" t="str">
            <v>Ladona exusta</v>
          </cell>
        </row>
        <row r="23059">
          <cell r="B23059" t="str">
            <v>Ladona julia</v>
          </cell>
        </row>
        <row r="23060">
          <cell r="B23060" t="str">
            <v>Laemolyta taeniata</v>
          </cell>
        </row>
        <row r="23061">
          <cell r="B23061" t="str">
            <v>Laemolyta taeniatus</v>
          </cell>
        </row>
        <row r="23062">
          <cell r="B23062" t="str">
            <v>Laemonema</v>
          </cell>
        </row>
        <row r="23063">
          <cell r="B23063" t="str">
            <v>Laemonema barbatulum</v>
          </cell>
        </row>
        <row r="23064">
          <cell r="B23064" t="str">
            <v>Laemonema compressicauda</v>
          </cell>
        </row>
        <row r="23065">
          <cell r="B23065" t="str">
            <v>Laemonema curtipes***retired***use Laemonema yarrellii</v>
          </cell>
        </row>
        <row r="23066">
          <cell r="B23066" t="str">
            <v>Laemonema filodorsale***retired***use Laemonema robustum</v>
          </cell>
        </row>
        <row r="23067">
          <cell r="B23067" t="str">
            <v>Laemonema globiceps***retired***use Guttigadus globiceps</v>
          </cell>
        </row>
        <row r="23068">
          <cell r="B23068" t="str">
            <v>Laemonema goodebeanorum</v>
          </cell>
        </row>
        <row r="23069">
          <cell r="B23069" t="str">
            <v>Laemonema gracillipes</v>
          </cell>
        </row>
        <row r="23070">
          <cell r="B23070" t="str">
            <v>Laemonema kongi***retired***use Guttigadus kongi</v>
          </cell>
        </row>
        <row r="23071">
          <cell r="B23071" t="str">
            <v>Laemonema latifrons***retired***use Guttigadus latifrons</v>
          </cell>
        </row>
        <row r="23072">
          <cell r="B23072" t="str">
            <v>Laemonema laureysi</v>
          </cell>
        </row>
        <row r="23073">
          <cell r="B23073" t="str">
            <v>Laemonema longipes</v>
          </cell>
        </row>
        <row r="23074">
          <cell r="B23074" t="str">
            <v>Laemonema melanurum</v>
          </cell>
        </row>
        <row r="23075">
          <cell r="B23075" t="str">
            <v>Laemonema modesta***retired***use Laemonema modestum</v>
          </cell>
        </row>
        <row r="23076">
          <cell r="B23076" t="str">
            <v>Laemonema modestum</v>
          </cell>
        </row>
        <row r="23077">
          <cell r="B23077" t="str">
            <v>Laemonema nana</v>
          </cell>
        </row>
        <row r="23078">
          <cell r="B23078" t="str">
            <v>Laemonema rhodochir</v>
          </cell>
        </row>
        <row r="23079">
          <cell r="B23079" t="str">
            <v>Laemonema robustum</v>
          </cell>
        </row>
        <row r="23080">
          <cell r="B23080" t="str">
            <v>Laemonema verecunda***retired***use Laemonema verecundum</v>
          </cell>
        </row>
        <row r="23081">
          <cell r="B23081" t="str">
            <v>Laemonema verecundum</v>
          </cell>
        </row>
        <row r="23082">
          <cell r="B23082" t="str">
            <v>Laemonema yarrellii</v>
          </cell>
        </row>
        <row r="23083">
          <cell r="B23083" t="str">
            <v>Laemonema yuvto</v>
          </cell>
        </row>
        <row r="23084">
          <cell r="B23084" t="str">
            <v>Laeonereis</v>
          </cell>
        </row>
        <row r="23085">
          <cell r="B23085" t="str">
            <v>Laeonereis culveri</v>
          </cell>
        </row>
        <row r="23086">
          <cell r="B23086" t="str">
            <v>Laeops</v>
          </cell>
        </row>
        <row r="23087">
          <cell r="B23087" t="str">
            <v>Laeops clarus</v>
          </cell>
        </row>
        <row r="23088">
          <cell r="B23088" t="str">
            <v>Laeops gracilis</v>
          </cell>
        </row>
        <row r="23089">
          <cell r="B23089" t="str">
            <v>Laeops guentheri</v>
          </cell>
        </row>
        <row r="23090">
          <cell r="B23090" t="str">
            <v>Laeops kitaharae</v>
          </cell>
        </row>
        <row r="23091">
          <cell r="B23091" t="str">
            <v>Laeops kitharae***retired***use Laeops kitaharae</v>
          </cell>
        </row>
        <row r="23092">
          <cell r="B23092" t="str">
            <v>Laeops lanceolata</v>
          </cell>
        </row>
        <row r="23093">
          <cell r="B23093" t="str">
            <v>Laeops macrophthalmus</v>
          </cell>
        </row>
        <row r="23094">
          <cell r="B23094" t="str">
            <v>Laeops microphthalmus***retired***use Neolaeops microphthalmus</v>
          </cell>
        </row>
        <row r="23095">
          <cell r="B23095" t="str">
            <v>Laeops natalensis</v>
          </cell>
        </row>
        <row r="23096">
          <cell r="B23096" t="str">
            <v>Laeops nigromaculatus</v>
          </cell>
        </row>
        <row r="23097">
          <cell r="B23097" t="str">
            <v>Laeops parviceps</v>
          </cell>
        </row>
        <row r="23098">
          <cell r="B23098" t="str">
            <v>Laeops pectoralis</v>
          </cell>
        </row>
        <row r="23099">
          <cell r="B23099" t="str">
            <v>Laeops sinusarabici***retired***use Grammatobothus krempfi</v>
          </cell>
        </row>
        <row r="23100">
          <cell r="B23100" t="str">
            <v>Laeops tungkongensis</v>
          </cell>
        </row>
        <row r="23101">
          <cell r="B23101" t="str">
            <v>Laetacara curviceps</v>
          </cell>
        </row>
        <row r="23102">
          <cell r="B23102" t="str">
            <v>Laetacara dorsiger</v>
          </cell>
        </row>
        <row r="23103">
          <cell r="B23103" t="str">
            <v>Laetacara thayeri</v>
          </cell>
        </row>
        <row r="23104">
          <cell r="B23104" t="str">
            <v>Laevapex</v>
          </cell>
        </row>
        <row r="23105">
          <cell r="B23105" t="str">
            <v>Laevapex fuscus</v>
          </cell>
        </row>
        <row r="23106">
          <cell r="B23106" t="str">
            <v>Laevicardium</v>
          </cell>
        </row>
        <row r="23107">
          <cell r="B23107" t="str">
            <v>Laevicardium laevigatum</v>
          </cell>
        </row>
        <row r="23108">
          <cell r="B23108" t="str">
            <v>Laevicardium mortoni</v>
          </cell>
        </row>
        <row r="23109">
          <cell r="B23109" t="str">
            <v>Laevicardium substriatum</v>
          </cell>
        </row>
        <row r="23110">
          <cell r="B23110" t="str">
            <v>Laevicardium sybariticum</v>
          </cell>
        </row>
        <row r="23111">
          <cell r="B23111" t="str">
            <v>Laevicaudata</v>
          </cell>
        </row>
        <row r="23112">
          <cell r="B23112" t="str">
            <v>Laevichlamys</v>
          </cell>
        </row>
        <row r="23113">
          <cell r="B23113" t="str">
            <v>Laeviscutella</v>
          </cell>
        </row>
        <row r="23114">
          <cell r="B23114" t="str">
            <v>Laeviscutella dekimpei</v>
          </cell>
        </row>
        <row r="23115">
          <cell r="B23115" t="str">
            <v>Laevoceratias liparis</v>
          </cell>
        </row>
        <row r="23116">
          <cell r="B23116" t="str">
            <v>Laevoceratias***retired***use Gigantactis</v>
          </cell>
        </row>
        <row r="23117">
          <cell r="B23117" t="str">
            <v>Lafoea</v>
          </cell>
        </row>
        <row r="23118">
          <cell r="B23118" t="str">
            <v>Lafoeidae</v>
          </cell>
        </row>
        <row r="23119">
          <cell r="B23119" t="str">
            <v>Lafoeina maxima***retired***use Keratosum maximum</v>
          </cell>
        </row>
        <row r="23120">
          <cell r="B23120" t="str">
            <v>Lagenicella</v>
          </cell>
        </row>
        <row r="23121">
          <cell r="B23121" t="str">
            <v>Lagenicella neosocialis</v>
          </cell>
        </row>
        <row r="23122">
          <cell r="B23122" t="str">
            <v>Lagenipora socialis</v>
          </cell>
        </row>
        <row r="23123">
          <cell r="B23123" t="str">
            <v>Lagenoeca ovata</v>
          </cell>
        </row>
        <row r="23124">
          <cell r="B23124" t="str">
            <v>Lagerheimia balatonica</v>
          </cell>
        </row>
        <row r="23125">
          <cell r="B23125" t="str">
            <v>Lagerheimia chodatii</v>
          </cell>
        </row>
        <row r="23126">
          <cell r="B23126" t="str">
            <v>Lagerheimia ciliata***retired***use Chodatella ciliata</v>
          </cell>
        </row>
        <row r="23127">
          <cell r="B23127" t="str">
            <v>Lagerheimia citriformis</v>
          </cell>
        </row>
        <row r="23128">
          <cell r="B23128" t="str">
            <v>Lagerheimia genevensis***retired***use Lagerheimiella genevensis</v>
          </cell>
        </row>
        <row r="23129">
          <cell r="B23129" t="str">
            <v>Lagerheimia longiseta var. major</v>
          </cell>
        </row>
        <row r="23130">
          <cell r="B23130" t="str">
            <v>Lagerheimia longiseta***retired***use Lagerheimiella longiseta</v>
          </cell>
        </row>
        <row r="23131">
          <cell r="B23131" t="str">
            <v>Lagerheimia quadriseta***retired***use Chodatella quadriseta</v>
          </cell>
        </row>
        <row r="23132">
          <cell r="B23132" t="str">
            <v>Lagerheimia subsalsa***retired***use Lagerheimiella subsalsa</v>
          </cell>
        </row>
        <row r="23133">
          <cell r="B23133" t="str">
            <v>Lagerheimia wratislaviensis</v>
          </cell>
        </row>
        <row r="23134">
          <cell r="B23134" t="str">
            <v>Lagerheimia wratislawiensis***retired***use Chodatella wratislawiensis</v>
          </cell>
        </row>
        <row r="23135">
          <cell r="B23135" t="str">
            <v>Lagerheimia***retired***use Lagerheimiella</v>
          </cell>
        </row>
        <row r="23136">
          <cell r="B23136" t="str">
            <v>Lagerheimiella</v>
          </cell>
        </row>
        <row r="23137">
          <cell r="B23137" t="str">
            <v>Lagerheimiella genevensis</v>
          </cell>
        </row>
        <row r="23138">
          <cell r="B23138" t="str">
            <v>Lagerheimiella longiseta</v>
          </cell>
        </row>
        <row r="23139">
          <cell r="B23139" t="str">
            <v>Lagerheimiella subsala</v>
          </cell>
        </row>
        <row r="23140">
          <cell r="B23140" t="str">
            <v>Lagerheimiella subsalsa</v>
          </cell>
        </row>
        <row r="23141">
          <cell r="B23141" t="str">
            <v>Lagisca extenuata</v>
          </cell>
        </row>
        <row r="23142">
          <cell r="B23142" t="str">
            <v>Lagocephalus</v>
          </cell>
        </row>
        <row r="23143">
          <cell r="B23143" t="str">
            <v>Lagocephalus hypselogeneion***retired***use Torquigener hypselogeneion</v>
          </cell>
        </row>
        <row r="23144">
          <cell r="B23144" t="str">
            <v>Lagocephalus inermis</v>
          </cell>
        </row>
        <row r="23145">
          <cell r="B23145" t="str">
            <v>Lagocephalus laevigatus</v>
          </cell>
        </row>
        <row r="23146">
          <cell r="B23146" t="str">
            <v>Lagocephalus lagocephalus</v>
          </cell>
        </row>
        <row r="23147">
          <cell r="B23147" t="str">
            <v>Lagocephalus lunaris</v>
          </cell>
        </row>
        <row r="23148">
          <cell r="B23148" t="str">
            <v>Lagocephalus sceleratus</v>
          </cell>
        </row>
        <row r="23149">
          <cell r="B23149" t="str">
            <v>Lagocephalus spadiceus</v>
          </cell>
        </row>
        <row r="23150">
          <cell r="B23150" t="str">
            <v>Lagochila lacera***retired***use Moxostoma lacerum</v>
          </cell>
        </row>
        <row r="23151">
          <cell r="B23151" t="str">
            <v>Lagochila***retired***use Moxostoma</v>
          </cell>
        </row>
        <row r="23152">
          <cell r="B23152" t="str">
            <v>Lagodon</v>
          </cell>
        </row>
        <row r="23153">
          <cell r="B23153" t="str">
            <v>Lagodon rhomboides</v>
          </cell>
        </row>
        <row r="23154">
          <cell r="B23154" t="str">
            <v>Lagotis glauca</v>
          </cell>
        </row>
        <row r="23155">
          <cell r="B23155" t="str">
            <v>Laguncularia racemosa</v>
          </cell>
        </row>
        <row r="23156">
          <cell r="B23156" t="str">
            <v>Lagurus (Arvicolinae)</v>
          </cell>
        </row>
        <row r="23157">
          <cell r="B23157" t="str">
            <v>Lagurus (Poaceae)</v>
          </cell>
        </row>
        <row r="23158">
          <cell r="B23158" t="str">
            <v>Lagusia</v>
          </cell>
        </row>
        <row r="23159">
          <cell r="B23159" t="str">
            <v>Lagusia micracanthus</v>
          </cell>
        </row>
        <row r="23160">
          <cell r="B23160" t="str">
            <v>Lagynion</v>
          </cell>
        </row>
        <row r="23161">
          <cell r="B23161" t="str">
            <v>Laiopteryx***retired***use Brachypleura</v>
          </cell>
        </row>
        <row r="23162">
          <cell r="B23162" t="str">
            <v>Laiphognathus</v>
          </cell>
        </row>
        <row r="23163">
          <cell r="B23163" t="str">
            <v>Laiphognathus multimaculatus</v>
          </cell>
        </row>
        <row r="23164">
          <cell r="B23164" t="str">
            <v>Lamellaria</v>
          </cell>
        </row>
        <row r="23165">
          <cell r="B23165" t="str">
            <v>Lamellaria diegoensis</v>
          </cell>
        </row>
        <row r="23166">
          <cell r="B23166" t="str">
            <v>Lamellibranchia</v>
          </cell>
        </row>
        <row r="23167">
          <cell r="B23167" t="str">
            <v>Lamiaceae</v>
          </cell>
        </row>
        <row r="23168">
          <cell r="B23168" t="str">
            <v>Lamiopsis</v>
          </cell>
        </row>
        <row r="23169">
          <cell r="B23169" t="str">
            <v>Lamiopsis temminckii</v>
          </cell>
        </row>
        <row r="23170">
          <cell r="B23170" t="str">
            <v>Lamium amplexicaule</v>
          </cell>
        </row>
        <row r="23171">
          <cell r="B23171" t="str">
            <v>Lamna</v>
          </cell>
        </row>
        <row r="23172">
          <cell r="B23172" t="str">
            <v>Lamna caudata***retired***use Carcharhinus plumbeus</v>
          </cell>
        </row>
        <row r="23173">
          <cell r="B23173" t="str">
            <v>Lamna cornubicus***retired***use Lamna nasus</v>
          </cell>
        </row>
        <row r="23174">
          <cell r="B23174" t="str">
            <v>Lamna ditropis</v>
          </cell>
        </row>
        <row r="23175">
          <cell r="B23175" t="str">
            <v>Lamna nasus</v>
          </cell>
        </row>
        <row r="23176">
          <cell r="B23176" t="str">
            <v>Lamna whitleyi***retired***use Lamna nasus</v>
          </cell>
        </row>
        <row r="23177">
          <cell r="B23177" t="str">
            <v>Lamnidae</v>
          </cell>
        </row>
        <row r="23178">
          <cell r="B23178" t="str">
            <v>Lamniformes</v>
          </cell>
        </row>
        <row r="23179">
          <cell r="B23179" t="str">
            <v>Lamnoidei***retired***use Lamniformes</v>
          </cell>
        </row>
        <row r="23180">
          <cell r="B23180" t="str">
            <v>Lampadena</v>
          </cell>
        </row>
        <row r="23181">
          <cell r="B23181" t="str">
            <v>Lampadena anomala</v>
          </cell>
        </row>
        <row r="23182">
          <cell r="B23182" t="str">
            <v>Lampadena bathyphilus***retired***use Taaningichthys bathyphilus</v>
          </cell>
        </row>
        <row r="23183">
          <cell r="B23183" t="str">
            <v>Lampadena chavesi</v>
          </cell>
        </row>
        <row r="23184">
          <cell r="B23184" t="str">
            <v>Lampadena dea</v>
          </cell>
        </row>
        <row r="23185">
          <cell r="B23185" t="str">
            <v>Lampadena luminosa</v>
          </cell>
        </row>
        <row r="23186">
          <cell r="B23186" t="str">
            <v>Lampadena minima***retired***use Taaningichthys minimus</v>
          </cell>
        </row>
        <row r="23187">
          <cell r="B23187" t="str">
            <v>Lampadena nitida***retired***use Lampadena luminosa</v>
          </cell>
        </row>
        <row r="23188">
          <cell r="B23188" t="str">
            <v>Lampadena notialis</v>
          </cell>
        </row>
        <row r="23189">
          <cell r="B23189" t="str">
            <v>Lampadena pontifex</v>
          </cell>
        </row>
        <row r="23190">
          <cell r="B23190" t="str">
            <v>Lampadena speculigera</v>
          </cell>
        </row>
        <row r="23191">
          <cell r="B23191" t="str">
            <v>Lampadena urophaos</v>
          </cell>
        </row>
        <row r="23192">
          <cell r="B23192" t="str">
            <v>Lampadena urophaos atlantica</v>
          </cell>
        </row>
        <row r="23193">
          <cell r="B23193" t="str">
            <v>Lampadena urophaos urophaos</v>
          </cell>
        </row>
        <row r="23194">
          <cell r="B23194" t="str">
            <v>Lampadena yaquinae</v>
          </cell>
        </row>
        <row r="23195">
          <cell r="B23195" t="str">
            <v>Lampanyctinae</v>
          </cell>
        </row>
        <row r="23196">
          <cell r="B23196" t="str">
            <v>Lampanyctodes</v>
          </cell>
        </row>
        <row r="23197">
          <cell r="B23197" t="str">
            <v>Lampanyctodes hectoris</v>
          </cell>
        </row>
        <row r="23198">
          <cell r="B23198" t="str">
            <v>Lampanyctus</v>
          </cell>
        </row>
        <row r="23199">
          <cell r="B23199" t="str">
            <v>Lampanyctus acanthurus</v>
          </cell>
        </row>
        <row r="23200">
          <cell r="B23200" t="str">
            <v>Lampanyctus achirus***retired***use Nannobrachium achirus</v>
          </cell>
        </row>
        <row r="23201">
          <cell r="B23201" t="str">
            <v>Lampanyctus alatus</v>
          </cell>
        </row>
        <row r="23202">
          <cell r="B23202" t="str">
            <v>Lampanyctus ater***retired***use Nannobrachium atrum</v>
          </cell>
        </row>
        <row r="23203">
          <cell r="B23203" t="str">
            <v>Lampanyctus australis</v>
          </cell>
        </row>
        <row r="23204">
          <cell r="B23204" t="str">
            <v>Lampanyctus bensoni</v>
          </cell>
        </row>
        <row r="23205">
          <cell r="B23205" t="str">
            <v>Lampanyctus beringensis***retired***use Stenobrachius leucopsarus</v>
          </cell>
        </row>
        <row r="23206">
          <cell r="B23206" t="str">
            <v>Lampanyctus crocodilus</v>
          </cell>
        </row>
        <row r="23207">
          <cell r="B23207" t="str">
            <v>Lampanyctus cuprarius***retired***use Nannobrachium cuprarium</v>
          </cell>
        </row>
        <row r="23208">
          <cell r="B23208" t="str">
            <v>Lampanyctus festivus</v>
          </cell>
        </row>
        <row r="23209">
          <cell r="B23209" t="str">
            <v>Lampanyctus gemmifer</v>
          </cell>
        </row>
        <row r="23210">
          <cell r="B23210" t="str">
            <v>Lampanyctus guentheri***retired***use Lepidophanes guentheri</v>
          </cell>
        </row>
        <row r="23211">
          <cell r="B23211" t="str">
            <v>Lampanyctus hubbsi</v>
          </cell>
        </row>
        <row r="23212">
          <cell r="B23212" t="str">
            <v>Lampanyctus idostigma***retired***use Nannobrachium idostigma</v>
          </cell>
        </row>
        <row r="23213">
          <cell r="B23213" t="str">
            <v>Lampanyctus intricarius</v>
          </cell>
        </row>
        <row r="23214">
          <cell r="B23214" t="str">
            <v>Lampanyctus iselinoides</v>
          </cell>
        </row>
        <row r="23215">
          <cell r="B23215" t="str">
            <v>Lampanyctus jordani</v>
          </cell>
        </row>
        <row r="23216">
          <cell r="B23216" t="str">
            <v>Lampanyctus lacerta***retired***use Diaphus dumerilii</v>
          </cell>
        </row>
        <row r="23217">
          <cell r="B23217" t="str">
            <v>Lampanyctus lepidolychnus</v>
          </cell>
        </row>
        <row r="23218">
          <cell r="B23218" t="str">
            <v>Lampanyctus leucopsarus***retired***use Stenobrachius leucopsarus</v>
          </cell>
        </row>
        <row r="23219">
          <cell r="B23219" t="str">
            <v>Lampanyctus lineatus***retired***use Nannobrachium lineatum</v>
          </cell>
        </row>
        <row r="23220">
          <cell r="B23220" t="str">
            <v>Lampanyctus macdonaldi</v>
          </cell>
        </row>
        <row r="23221">
          <cell r="B23221" t="str">
            <v>Lampanyctus macropterus</v>
          </cell>
        </row>
        <row r="23222">
          <cell r="B23222" t="str">
            <v>Lampanyctus maderensis***retired***use Ceratoscopelus maderensis</v>
          </cell>
        </row>
        <row r="23223">
          <cell r="B23223" t="str">
            <v>Lampanyctus nannochir***retired***use Stenobrachius nannochir</v>
          </cell>
        </row>
        <row r="23224">
          <cell r="B23224" t="str">
            <v>Lampanyctus nobilis</v>
          </cell>
        </row>
        <row r="23225">
          <cell r="B23225" t="str">
            <v>Lampanyctus omostigma</v>
          </cell>
        </row>
        <row r="23226">
          <cell r="B23226" t="str">
            <v>Lampanyctus parvicauda</v>
          </cell>
        </row>
        <row r="23227">
          <cell r="B23227" t="str">
            <v>Lampanyctus photonotus</v>
          </cell>
        </row>
        <row r="23228">
          <cell r="B23228" t="str">
            <v>Lampanyctus pusillus</v>
          </cell>
        </row>
        <row r="23229">
          <cell r="B23229" t="str">
            <v>Lampanyctus regalis***retired***use Nannobrachium regale</v>
          </cell>
        </row>
        <row r="23230">
          <cell r="B23230" t="str">
            <v>Lampanyctus reinhardti</v>
          </cell>
        </row>
        <row r="23231">
          <cell r="B23231" t="str">
            <v>Lampanyctus resplendens***retired***use Notoscopelus resplendens</v>
          </cell>
        </row>
        <row r="23232">
          <cell r="B23232" t="str">
            <v>Lampanyctus ritteri***retired***use Nannobrachium ritteri</v>
          </cell>
        </row>
        <row r="23233">
          <cell r="B23233" t="str">
            <v>Lampanyctus sibogae</v>
          </cell>
        </row>
        <row r="23234">
          <cell r="B23234" t="str">
            <v>Lampanyctus simulator</v>
          </cell>
        </row>
        <row r="23235">
          <cell r="B23235" t="str">
            <v>Lampanyctus steinbecki</v>
          </cell>
        </row>
        <row r="23236">
          <cell r="B23236" t="str">
            <v>Lampanyctus tenuiformis</v>
          </cell>
        </row>
        <row r="23237">
          <cell r="B23237" t="str">
            <v>Lampanyctus turneri</v>
          </cell>
        </row>
        <row r="23238">
          <cell r="B23238" t="str">
            <v>Lampanyctus vadulus</v>
          </cell>
        </row>
        <row r="23239">
          <cell r="B23239" t="str">
            <v>Lampeia adamsi</v>
          </cell>
        </row>
        <row r="23240">
          <cell r="B23240" t="str">
            <v>Lampetra</v>
          </cell>
        </row>
        <row r="23241">
          <cell r="B23241" t="str">
            <v>Lampetra aepyptera</v>
          </cell>
        </row>
        <row r="23242">
          <cell r="B23242" t="str">
            <v>Lampetra alaskensis***retired***use Lethenteron alaskense</v>
          </cell>
        </row>
        <row r="23243">
          <cell r="B23243" t="str">
            <v>Lampetra appendix***retired***use Lethenteron appendix</v>
          </cell>
        </row>
        <row r="23244">
          <cell r="B23244" t="str">
            <v>Lampetra ayresi***retired***use Lampetra ayresii</v>
          </cell>
        </row>
        <row r="23245">
          <cell r="B23245" t="str">
            <v>Lampetra ayresii</v>
          </cell>
        </row>
        <row r="23246">
          <cell r="B23246" t="str">
            <v>Lampetra fluviatilis</v>
          </cell>
        </row>
        <row r="23247">
          <cell r="B23247" t="str">
            <v>Lampetra folletti***retired***use Entosphenus folletti</v>
          </cell>
        </row>
        <row r="23248">
          <cell r="B23248" t="str">
            <v>Lampetra hubbsi</v>
          </cell>
        </row>
        <row r="23249">
          <cell r="B23249" t="str">
            <v>Lampetra japonica***retired***use Lethenteron camtschaticum</v>
          </cell>
        </row>
        <row r="23250">
          <cell r="B23250" t="str">
            <v>Lampetra lamottei***retired***use Lethenteron appendix</v>
          </cell>
        </row>
        <row r="23251">
          <cell r="B23251" t="str">
            <v>Lampetra lanceolata</v>
          </cell>
        </row>
        <row r="23252">
          <cell r="B23252" t="str">
            <v>Lampetra lethophaga***retired***use Entosphenus lethophagus</v>
          </cell>
        </row>
        <row r="23253">
          <cell r="B23253" t="str">
            <v>Lampetra macrostoma***retired***use Entosphenus macrostomus</v>
          </cell>
        </row>
        <row r="23254">
          <cell r="B23254" t="str">
            <v>Lampetra meridionale***retired***use Lampetra aepyptera</v>
          </cell>
        </row>
        <row r="23255">
          <cell r="B23255" t="str">
            <v>Lampetra minima***retired***use Entosphenus minimus</v>
          </cell>
        </row>
        <row r="23256">
          <cell r="B23256" t="str">
            <v>Lampetra mitsukurii***retired***use Lethenteron reissneri</v>
          </cell>
        </row>
        <row r="23257">
          <cell r="B23257" t="str">
            <v>Lampetra pacifica</v>
          </cell>
        </row>
        <row r="23258">
          <cell r="B23258" t="str">
            <v>Lampetra planeri</v>
          </cell>
        </row>
        <row r="23259">
          <cell r="B23259" t="str">
            <v>Lampetra reissneri***retired***use Lethenteron reissneri</v>
          </cell>
        </row>
        <row r="23260">
          <cell r="B23260" t="str">
            <v>Lampetra richardsoni</v>
          </cell>
        </row>
        <row r="23261">
          <cell r="B23261" t="str">
            <v>Lampetra similis***retired***use Entosphenus similis</v>
          </cell>
        </row>
        <row r="23262">
          <cell r="B23262" t="str">
            <v>Lampetra tridentata***retired***use Entosphenus tridentatus</v>
          </cell>
        </row>
        <row r="23263">
          <cell r="B23263" t="str">
            <v>Lampetra zanandreai***retired***use Lethenteron zanandreai</v>
          </cell>
        </row>
        <row r="23264">
          <cell r="B23264" t="str">
            <v>Lampichthys</v>
          </cell>
        </row>
        <row r="23265">
          <cell r="B23265" t="str">
            <v>Lampichthys procerus</v>
          </cell>
        </row>
        <row r="23266">
          <cell r="B23266" t="str">
            <v>Lampichthys rectangularis***retired***use Lampichthys procerus</v>
          </cell>
        </row>
        <row r="23267">
          <cell r="B23267" t="str">
            <v>Lampracanthia crassicornis</v>
          </cell>
        </row>
        <row r="23268">
          <cell r="B23268" t="str">
            <v>Lamprichthys</v>
          </cell>
        </row>
        <row r="23269">
          <cell r="B23269" t="str">
            <v>Lamprichthys tanganicanus</v>
          </cell>
        </row>
        <row r="23270">
          <cell r="B23270" t="str">
            <v>Lampridae***retired***use Lamprididae</v>
          </cell>
        </row>
        <row r="23271">
          <cell r="B23271" t="str">
            <v>Lamprididae</v>
          </cell>
        </row>
        <row r="23272">
          <cell r="B23272" t="str">
            <v>Lampridiformes</v>
          </cell>
        </row>
        <row r="23273">
          <cell r="B23273" t="str">
            <v>Lampridiomorpha</v>
          </cell>
        </row>
        <row r="23274">
          <cell r="B23274" t="str">
            <v>Lampris</v>
          </cell>
        </row>
        <row r="23275">
          <cell r="B23275" t="str">
            <v>Lampris guttatus</v>
          </cell>
        </row>
        <row r="23276">
          <cell r="B23276" t="str">
            <v>Lampris immaculatus</v>
          </cell>
        </row>
        <row r="23277">
          <cell r="B23277" t="str">
            <v>Lampris regius***retired***use Lampris guttatus</v>
          </cell>
        </row>
        <row r="23278">
          <cell r="B23278" t="str">
            <v>Lamprogrammus</v>
          </cell>
        </row>
        <row r="23279">
          <cell r="B23279" t="str">
            <v>Lamprogrammus brunswigi</v>
          </cell>
        </row>
        <row r="23280">
          <cell r="B23280" t="str">
            <v>Lamprogrammus exutus</v>
          </cell>
        </row>
        <row r="23281">
          <cell r="B23281" t="str">
            <v>Lamprogrammus fragilis</v>
          </cell>
        </row>
        <row r="23282">
          <cell r="B23282" t="str">
            <v>Lamprogrammus illustris***retired***use Lamprogrammus niger</v>
          </cell>
        </row>
        <row r="23283">
          <cell r="B23283" t="str">
            <v>Lamprogrammus niger</v>
          </cell>
        </row>
        <row r="23284">
          <cell r="B23284" t="str">
            <v>Lamprogrammus shcherbachevi</v>
          </cell>
        </row>
        <row r="23285">
          <cell r="B23285" t="str">
            <v>Lamproidei***retired***use Lampridiformes</v>
          </cell>
        </row>
        <row r="23286">
          <cell r="B23286" t="str">
            <v>Lamprologus</v>
          </cell>
        </row>
        <row r="23287">
          <cell r="B23287" t="str">
            <v>Lamprologus werneri</v>
          </cell>
        </row>
        <row r="23288">
          <cell r="B23288" t="str">
            <v>Lampropidae</v>
          </cell>
        </row>
        <row r="23289">
          <cell r="B23289" t="str">
            <v>Lamprops</v>
          </cell>
        </row>
        <row r="23290">
          <cell r="B23290" t="str">
            <v>Lamprops affinis</v>
          </cell>
        </row>
        <row r="23291">
          <cell r="B23291" t="str">
            <v>Lamprops carinatus</v>
          </cell>
        </row>
        <row r="23292">
          <cell r="B23292" t="str">
            <v>Lamprops quadriplicatus</v>
          </cell>
        </row>
        <row r="23293">
          <cell r="B23293" t="str">
            <v>Lamprops sarsi</v>
          </cell>
        </row>
        <row r="23294">
          <cell r="B23294" t="str">
            <v>Lamprotoxus phanobrochus***retired***use Grammatostomias flagellibarba</v>
          </cell>
        </row>
        <row r="23295">
          <cell r="B23295" t="str">
            <v>Lamprotoxus***retired***use Grammatostomias</v>
          </cell>
        </row>
        <row r="23296">
          <cell r="B23296" t="str">
            <v>Lampsilis</v>
          </cell>
        </row>
        <row r="23297">
          <cell r="B23297" t="str">
            <v>Lampsilis cardium</v>
          </cell>
        </row>
        <row r="23298">
          <cell r="B23298" t="str">
            <v>Lampsilis fasciola</v>
          </cell>
        </row>
        <row r="23299">
          <cell r="B23299" t="str">
            <v>Lampsilis ovata</v>
          </cell>
        </row>
        <row r="23300">
          <cell r="B23300" t="str">
            <v>Lampsilis radiata</v>
          </cell>
        </row>
        <row r="23301">
          <cell r="B23301" t="str">
            <v>Lampsilis siliquoidea</v>
          </cell>
        </row>
        <row r="23302">
          <cell r="B23302" t="str">
            <v>Lampsilis teres</v>
          </cell>
        </row>
        <row r="23303">
          <cell r="B23303" t="str">
            <v>Lampyridae</v>
          </cell>
        </row>
        <row r="23304">
          <cell r="B23304" t="str">
            <v>Lanassa</v>
          </cell>
        </row>
        <row r="23305">
          <cell r="B23305" t="str">
            <v>Lanassa gracilis</v>
          </cell>
        </row>
        <row r="23306">
          <cell r="B23306" t="str">
            <v>Lanassa nordenskioldi</v>
          </cell>
        </row>
        <row r="23307">
          <cell r="B23307" t="str">
            <v>Lanassa venusta</v>
          </cell>
        </row>
        <row r="23308">
          <cell r="B23308" t="str">
            <v>Lanassa venusta venusta</v>
          </cell>
        </row>
        <row r="23309">
          <cell r="B23309" t="str">
            <v>Lanceola spatulifera</v>
          </cell>
        </row>
        <row r="23310">
          <cell r="B23310" t="str">
            <v>Lanceolata</v>
          </cell>
        </row>
        <row r="23311">
          <cell r="B23311" t="str">
            <v>Lancinae</v>
          </cell>
        </row>
        <row r="23312">
          <cell r="B23312" t="str">
            <v>Landoltia punctata</v>
          </cell>
        </row>
        <row r="23313">
          <cell r="B23313" t="str">
            <v>Langerhansia heterochaeta</v>
          </cell>
        </row>
        <row r="23314">
          <cell r="B23314" t="str">
            <v>Langessa</v>
          </cell>
        </row>
        <row r="23315">
          <cell r="B23315" t="str">
            <v>Lanice</v>
          </cell>
        </row>
        <row r="23316">
          <cell r="B23316" t="str">
            <v>Lanice conchilega</v>
          </cell>
        </row>
        <row r="23317">
          <cell r="B23317" t="str">
            <v>Lantana camara</v>
          </cell>
        </row>
        <row r="23318">
          <cell r="B23318" t="str">
            <v>Lantana horrida</v>
          </cell>
        </row>
        <row r="23319">
          <cell r="B23319" t="str">
            <v>Lantana urticoides***retired***use Lantana horrida</v>
          </cell>
        </row>
        <row r="23320">
          <cell r="B23320" t="str">
            <v>Lanthus</v>
          </cell>
        </row>
        <row r="23321">
          <cell r="B23321" t="str">
            <v>Lanthus albistylus***retired***use Stylogomphus albistylus</v>
          </cell>
        </row>
        <row r="23322">
          <cell r="B23322" t="str">
            <v>Lanthus parvulus</v>
          </cell>
        </row>
        <row r="23323">
          <cell r="B23323" t="str">
            <v>Lanthus vernalis</v>
          </cell>
        </row>
        <row r="23324">
          <cell r="B23324" t="str">
            <v>Lanx</v>
          </cell>
        </row>
        <row r="23325">
          <cell r="B23325" t="str">
            <v>Laomedea</v>
          </cell>
        </row>
        <row r="23326">
          <cell r="B23326" t="str">
            <v>Laomedea calceolifera</v>
          </cell>
        </row>
        <row r="23327">
          <cell r="B23327" t="str">
            <v>Laomedea flexuosa</v>
          </cell>
        </row>
        <row r="23328">
          <cell r="B23328" t="str">
            <v>Laonice</v>
          </cell>
        </row>
        <row r="23329">
          <cell r="B23329" t="str">
            <v>Laonice appellofi</v>
          </cell>
        </row>
        <row r="23330">
          <cell r="B23330" t="str">
            <v>Laonice cirrata</v>
          </cell>
        </row>
        <row r="23331">
          <cell r="B23331" t="str">
            <v>Laonice nuchala</v>
          </cell>
        </row>
        <row r="23332">
          <cell r="B23332" t="str">
            <v>Laonice pugettensis</v>
          </cell>
        </row>
        <row r="23333">
          <cell r="B23333" t="str">
            <v>Laonome</v>
          </cell>
        </row>
        <row r="23334">
          <cell r="B23334" t="str">
            <v>Laonome kroeyeri</v>
          </cell>
        </row>
        <row r="23335">
          <cell r="B23335" t="str">
            <v>Laphania</v>
          </cell>
        </row>
        <row r="23336">
          <cell r="B23336" t="str">
            <v>Laphania boecki</v>
          </cell>
        </row>
        <row r="23337">
          <cell r="B23337" t="str">
            <v>Laportea canadensis</v>
          </cell>
        </row>
        <row r="23338">
          <cell r="B23338" t="str">
            <v>Lappanella</v>
          </cell>
        </row>
        <row r="23339">
          <cell r="B23339" t="str">
            <v>Lappanella fasciata</v>
          </cell>
        </row>
        <row r="23340">
          <cell r="B23340" t="str">
            <v>Lappanella guineensis</v>
          </cell>
        </row>
        <row r="23341">
          <cell r="B23341" t="str">
            <v>Lappodiamesa</v>
          </cell>
        </row>
        <row r="23342">
          <cell r="B23342" t="str">
            <v>Lapposmittia</v>
          </cell>
        </row>
        <row r="23343">
          <cell r="B23343" t="str">
            <v>Lappula occidentalis</v>
          </cell>
        </row>
        <row r="23344">
          <cell r="B23344" t="str">
            <v>Lappula occidentalis var. occidentalis</v>
          </cell>
        </row>
        <row r="23345">
          <cell r="B23345" t="str">
            <v>Lapsana communis</v>
          </cell>
        </row>
        <row r="23346">
          <cell r="B23346" t="str">
            <v>Laqueus californianus</v>
          </cell>
        </row>
        <row r="23347">
          <cell r="B23347" t="str">
            <v>Lara</v>
          </cell>
        </row>
        <row r="23348">
          <cell r="B23348" t="str">
            <v>Lara avara</v>
          </cell>
        </row>
        <row r="23349">
          <cell r="B23349" t="str">
            <v>Larabicus</v>
          </cell>
        </row>
        <row r="23350">
          <cell r="B23350" t="str">
            <v>Larabicus quadrilineatus</v>
          </cell>
        </row>
        <row r="23351">
          <cell r="B23351" t="str">
            <v>Largidae</v>
          </cell>
        </row>
        <row r="23352">
          <cell r="B23352" t="str">
            <v>Laridae</v>
          </cell>
        </row>
        <row r="23353">
          <cell r="B23353" t="str">
            <v>Larimichthys crocea</v>
          </cell>
        </row>
        <row r="23354">
          <cell r="B23354" t="str">
            <v>Larimichthys polyactis</v>
          </cell>
        </row>
        <row r="23355">
          <cell r="B23355" t="str">
            <v>Larimus</v>
          </cell>
        </row>
        <row r="23356">
          <cell r="B23356" t="str">
            <v>Larimus argenteus</v>
          </cell>
        </row>
        <row r="23357">
          <cell r="B23357" t="str">
            <v>Larimus breviceps</v>
          </cell>
        </row>
        <row r="23358">
          <cell r="B23358" t="str">
            <v>Larimus effulgens</v>
          </cell>
        </row>
        <row r="23359">
          <cell r="B23359" t="str">
            <v>Larimus fasciatus</v>
          </cell>
        </row>
        <row r="23360">
          <cell r="B23360" t="str">
            <v>Larix laricina</v>
          </cell>
        </row>
        <row r="23361">
          <cell r="B23361" t="str">
            <v>Larropsis punctulata melanaria</v>
          </cell>
        </row>
        <row r="23362">
          <cell r="B23362" t="str">
            <v>Larsia</v>
          </cell>
        </row>
        <row r="23363">
          <cell r="B23363" t="str">
            <v>Larsia canadensis</v>
          </cell>
        </row>
        <row r="23364">
          <cell r="B23364" t="str">
            <v>Larsia decolorata</v>
          </cell>
        </row>
        <row r="23365">
          <cell r="B23365" t="str">
            <v>Larus argentatus</v>
          </cell>
        </row>
        <row r="23366">
          <cell r="B23366" t="str">
            <v>Larus Delawarensis</v>
          </cell>
        </row>
        <row r="23367">
          <cell r="B23367" t="str">
            <v>Larus Marinus</v>
          </cell>
        </row>
        <row r="23368">
          <cell r="B23368" t="str">
            <v>Larus occidentalis</v>
          </cell>
        </row>
        <row r="23369">
          <cell r="B23369" t="str">
            <v>Larvacea***retired***use Appendicularia</v>
          </cell>
        </row>
        <row r="23370">
          <cell r="B23370" t="str">
            <v>Lasaea adansoni</v>
          </cell>
        </row>
        <row r="23371">
          <cell r="B23371" t="str">
            <v>Lasaea subviridis</v>
          </cell>
        </row>
        <row r="23372">
          <cell r="B23372" t="str">
            <v>Lasaeidae</v>
          </cell>
        </row>
        <row r="23373">
          <cell r="B23373" t="str">
            <v>Lasia (Araceae)</v>
          </cell>
        </row>
        <row r="23374">
          <cell r="B23374" t="str">
            <v>Lasia (Panopinae)</v>
          </cell>
        </row>
        <row r="23375">
          <cell r="B23375" t="str">
            <v>Lasiodiamesa</v>
          </cell>
        </row>
        <row r="23376">
          <cell r="B23376" t="str">
            <v>Lasioglossum anomalum***retired***use Lasioglossum anomalum, Robertson 1892 (Lasioglossum) or Rayment 1935</v>
          </cell>
        </row>
        <row r="23377">
          <cell r="B23377" t="str">
            <v>Lasioglossum anomalum, Rayment 1935 (Lasioglossum)</v>
          </cell>
        </row>
        <row r="23378">
          <cell r="B23378" t="str">
            <v>Lasioglossum anomalum, Robertson 1892 (Lasioglossum)</v>
          </cell>
        </row>
        <row r="23379">
          <cell r="B23379" t="str">
            <v>Lasioglossum flavipes***retired***use Lasioglossum flavipes, Pauly 1986 (Lasioglossum) or Moure 1950</v>
          </cell>
        </row>
        <row r="23380">
          <cell r="B23380" t="str">
            <v>Lasioglossum flavipes, Moure 1950 (Lasioglossum)</v>
          </cell>
        </row>
        <row r="23381">
          <cell r="B23381" t="str">
            <v>Lasioglossum flavipes, Pauly 1986 (Lasioglossum)</v>
          </cell>
        </row>
        <row r="23382">
          <cell r="B23382" t="str">
            <v>Lasioglossum froggatti***retired***use Lasioglossum froggatti, Cockerell 1911 (Lasioglossum) or Cockerell 1905</v>
          </cell>
        </row>
        <row r="23383">
          <cell r="B23383" t="str">
            <v>Lasioglossum froggatti, Cockerell 1905 (Lasioglossum)</v>
          </cell>
        </row>
        <row r="23384">
          <cell r="B23384" t="str">
            <v>Lasioglossum froggatti, Cockerell 1911 (Lasioglossum)</v>
          </cell>
        </row>
        <row r="23385">
          <cell r="B23385" t="str">
            <v>Lasioglossum froggatti, Walker 1995 (Lasioglossum)</v>
          </cell>
        </row>
        <row r="23386">
          <cell r="B23386" t="str">
            <v>Lasioglossum halictoides***retired***use Lasioglossum halictoides, Smith 1858 (Lasioglossum) or Fox 1893</v>
          </cell>
        </row>
        <row r="23387">
          <cell r="B23387" t="str">
            <v>Lasioglossum halictoides, Fox 1893 (Lasioglossum)</v>
          </cell>
        </row>
        <row r="23388">
          <cell r="B23388" t="str">
            <v>Lasioglossum halictoides, Smith 1858 (Lasioglossum)</v>
          </cell>
        </row>
        <row r="23389">
          <cell r="B23389" t="str">
            <v>Lasioglossum imitatum***retired***use Lasioglossum imitatum, Walker 1986 (Lasioglossum) or Smith 1853</v>
          </cell>
        </row>
        <row r="23390">
          <cell r="B23390" t="str">
            <v>Lasioglossum imitatum, Smith 1853 (Lasioglossum)</v>
          </cell>
        </row>
        <row r="23391">
          <cell r="B23391" t="str">
            <v>Lasioglossum imitatum, Walker 1986 (Lasioglossum)</v>
          </cell>
        </row>
        <row r="23392">
          <cell r="B23392" t="str">
            <v>Lasioglossum micheneri***retired***use Lasioglossum micheneri, Pauly 1986 (Lasioglossum) or Moure 1956</v>
          </cell>
        </row>
        <row r="23393">
          <cell r="B23393" t="str">
            <v>Lasioglossum micheneri, Moure 1956 (Lasioglossum)</v>
          </cell>
        </row>
        <row r="23394">
          <cell r="B23394" t="str">
            <v>Lasioglossum micheneri, Pauly 1986 (Lasioglossum)</v>
          </cell>
        </row>
        <row r="23395">
          <cell r="B23395" t="str">
            <v>Lasioglossum minutum***retired***use Lasioglossum minutum, Pauly 1986 (Lasioglossum) or Fabricius 1798</v>
          </cell>
        </row>
        <row r="23396">
          <cell r="B23396" t="str">
            <v>Lasioglossum minutum, Fabricius 1798 (Lasioglossum)</v>
          </cell>
        </row>
        <row r="23397">
          <cell r="B23397" t="str">
            <v>Lasioglossum minutum, Pauly 1986 (Lasioglossum)</v>
          </cell>
        </row>
        <row r="23398">
          <cell r="B23398" t="str">
            <v>Lasioglossum opacum***retired***use Lasioglossum opacum, Perez 1895 (Lasioglossum) or Moure 1940</v>
          </cell>
        </row>
        <row r="23399">
          <cell r="B23399" t="str">
            <v>Lasioglossum opacum, Moure 1940 (Lasioglossum)</v>
          </cell>
        </row>
        <row r="23400">
          <cell r="B23400" t="str">
            <v>Lasioglossum opacum, Perez 1895 (Lasioglossum)</v>
          </cell>
        </row>
        <row r="23401">
          <cell r="B23401" t="str">
            <v>Lasioglossum punctatum***retired***use Lasioglossum punctatum, Smith 1879 (Lasioglossum) or Smith 1858</v>
          </cell>
        </row>
        <row r="23402">
          <cell r="B23402" t="str">
            <v>Lasioglossum punctatum, Smith 1858 (Lasioglossum)</v>
          </cell>
        </row>
        <row r="23403">
          <cell r="B23403" t="str">
            <v>Lasioglossum punctatum, Smith 1879 (Lasioglossum)</v>
          </cell>
        </row>
        <row r="23404">
          <cell r="B23404" t="str">
            <v>Lasioglossum recessum***retired***use Lasioglossum recessum, Cockerell 1937 (Lasioglossum) or Cockerell 1914</v>
          </cell>
        </row>
        <row r="23405">
          <cell r="B23405" t="str">
            <v>Lasioglossum recessum, Cockerell 1914 (Lasioglossum)</v>
          </cell>
        </row>
        <row r="23406">
          <cell r="B23406" t="str">
            <v>Lasioglossum recessum, Cockerell 1937 (Lasioglossum)</v>
          </cell>
        </row>
        <row r="23407">
          <cell r="B23407" t="str">
            <v>Lasioglossum rostratum***retired***use Lasioglossum rostratum, Moure 1947 (Lasioglossum) or Eversmann 1852</v>
          </cell>
        </row>
        <row r="23408">
          <cell r="B23408" t="str">
            <v>Lasioglossum rostratum, Eversmann 1852 (Lasioglossum)</v>
          </cell>
        </row>
        <row r="23409">
          <cell r="B23409" t="str">
            <v>Lasioglossum rostratum, Moure 1947 (Lasioglossum)</v>
          </cell>
        </row>
        <row r="23410">
          <cell r="B23410" t="str">
            <v>Lasioglossum spinosum***retired***use Lasioglossum spinosum, Pauly 1986 (Lasioglossum) or Ebmer 1982</v>
          </cell>
        </row>
        <row r="23411">
          <cell r="B23411" t="str">
            <v>Lasioglossum spinosum, Ebmer 1982 (Lasioglossum)</v>
          </cell>
        </row>
        <row r="23412">
          <cell r="B23412" t="str">
            <v>Lasioglossum spinosum, Pauly 1986 (Lasioglossum)</v>
          </cell>
        </row>
        <row r="23413">
          <cell r="B23413" t="str">
            <v>Lasioglossum turneri***retired***use Lasioglossum turneri, Cockerell 1914 (Lasioglossum) or Bluthgen 1926</v>
          </cell>
        </row>
        <row r="23414">
          <cell r="B23414" t="str">
            <v>Lasioglossum turneri, Bluthgen 1926 (Lasioglossum)</v>
          </cell>
        </row>
        <row r="23415">
          <cell r="B23415" t="str">
            <v>Lasioglossum turneri, Cockerell 1914 (Lasioglossum)</v>
          </cell>
        </row>
        <row r="23416">
          <cell r="B23416" t="str">
            <v>Lasioglossum urbanum***retired***use Lasioglossum urbanum, Gonzalez 2006 (Lasioglossum) or Smith 1879</v>
          </cell>
        </row>
        <row r="23417">
          <cell r="B23417" t="str">
            <v>Lasioglossum urbanum, Gonzalez 2006 (Lasioglossum)</v>
          </cell>
        </row>
        <row r="23418">
          <cell r="B23418" t="str">
            <v>Lasioglossum urbanum, Smith 1879 (Lasioglossum)</v>
          </cell>
        </row>
        <row r="23419">
          <cell r="B23419" t="str">
            <v>Lasiognathus</v>
          </cell>
        </row>
        <row r="23420">
          <cell r="B23420" t="str">
            <v>Lasiognathus beebei</v>
          </cell>
        </row>
        <row r="23421">
          <cell r="B23421" t="str">
            <v>Lasiognathus intermedius</v>
          </cell>
        </row>
        <row r="23422">
          <cell r="B23422" t="str">
            <v>Lasiognathus saccostoma</v>
          </cell>
        </row>
        <row r="23423">
          <cell r="B23423" t="str">
            <v>Lasmigona</v>
          </cell>
        </row>
        <row r="23424">
          <cell r="B23424" t="str">
            <v>Lasmigona complanata</v>
          </cell>
        </row>
        <row r="23425">
          <cell r="B23425" t="str">
            <v>Lasmigona compressa</v>
          </cell>
        </row>
        <row r="23426">
          <cell r="B23426" t="str">
            <v>Lasmigona costata</v>
          </cell>
        </row>
        <row r="23427">
          <cell r="B23427" t="str">
            <v>Lateolabrax</v>
          </cell>
        </row>
        <row r="23428">
          <cell r="B23428" t="str">
            <v>Lateolabrax japonicus</v>
          </cell>
        </row>
        <row r="23429">
          <cell r="B23429" t="str">
            <v>Laterallus Jamaicensis</v>
          </cell>
        </row>
        <row r="23430">
          <cell r="B23430" t="str">
            <v>Lates</v>
          </cell>
        </row>
        <row r="23431">
          <cell r="B23431" t="str">
            <v>Lates calcarifer</v>
          </cell>
        </row>
        <row r="23432">
          <cell r="B23432" t="str">
            <v>Lates mariae</v>
          </cell>
        </row>
        <row r="23433">
          <cell r="B23433" t="str">
            <v>Lates niloticus</v>
          </cell>
        </row>
        <row r="23434">
          <cell r="B23434" t="str">
            <v>Lathonura rectirostris</v>
          </cell>
        </row>
        <row r="23435">
          <cell r="B23435" t="str">
            <v>Lathrocasis tenerrima</v>
          </cell>
        </row>
        <row r="23436">
          <cell r="B23436" t="str">
            <v>Lathyrus japonicus var. maritimus</v>
          </cell>
        </row>
        <row r="23437">
          <cell r="B23437" t="str">
            <v>Lathyrus latifolius</v>
          </cell>
        </row>
        <row r="23438">
          <cell r="B23438" t="str">
            <v>Lathyrus nevadensis var. nevadensis</v>
          </cell>
        </row>
        <row r="23439">
          <cell r="B23439" t="str">
            <v>Lathyrus palustris</v>
          </cell>
        </row>
        <row r="23440">
          <cell r="B23440" t="str">
            <v>Lathyrus polymorphus</v>
          </cell>
        </row>
        <row r="23441">
          <cell r="B23441" t="str">
            <v>Lathyrus polymorphus var. polymorphus</v>
          </cell>
        </row>
        <row r="23442">
          <cell r="B23442" t="str">
            <v>Lathyrus vestitus var. ochropetalus</v>
          </cell>
        </row>
        <row r="23443">
          <cell r="B23443" t="str">
            <v>Latiaxis</v>
          </cell>
        </row>
        <row r="23444">
          <cell r="B23444" t="str">
            <v>Laticorophium</v>
          </cell>
        </row>
        <row r="23445">
          <cell r="B23445" t="str">
            <v>Laticorophium baconi</v>
          </cell>
        </row>
        <row r="23446">
          <cell r="B23446" t="str">
            <v>Latilinae</v>
          </cell>
        </row>
        <row r="23447">
          <cell r="B23447" t="str">
            <v>Latimeriidae***retired***use Coelacanthidae</v>
          </cell>
        </row>
        <row r="23448">
          <cell r="B23448" t="str">
            <v>Latisipho hallii</v>
          </cell>
        </row>
        <row r="23449">
          <cell r="B23449" t="str">
            <v>Latocestidae</v>
          </cell>
        </row>
        <row r="23450">
          <cell r="B23450" t="str">
            <v>Latona</v>
          </cell>
        </row>
        <row r="23451">
          <cell r="B23451" t="str">
            <v>Latona setifera</v>
          </cell>
        </row>
        <row r="23452">
          <cell r="B23452" t="str">
            <v>Latonopsis</v>
          </cell>
        </row>
        <row r="23453">
          <cell r="B23453" t="str">
            <v>Latonopsis fasciculata</v>
          </cell>
        </row>
        <row r="23454">
          <cell r="B23454" t="str">
            <v>Latreutes</v>
          </cell>
        </row>
        <row r="23455">
          <cell r="B23455" t="str">
            <v>Latreutes fucorum</v>
          </cell>
        </row>
        <row r="23456">
          <cell r="B23456" t="str">
            <v>Latreutes parvulus</v>
          </cell>
        </row>
        <row r="23457">
          <cell r="B23457" t="str">
            <v>Latridae</v>
          </cell>
        </row>
        <row r="23458">
          <cell r="B23458" t="str">
            <v>Latridopsis</v>
          </cell>
        </row>
        <row r="23459">
          <cell r="B23459" t="str">
            <v>Latridopsis ciliaris</v>
          </cell>
        </row>
        <row r="23460">
          <cell r="B23460" t="str">
            <v>Latridopsis forsteri</v>
          </cell>
        </row>
        <row r="23461">
          <cell r="B23461" t="str">
            <v>Latris</v>
          </cell>
        </row>
        <row r="23462">
          <cell r="B23462" t="str">
            <v>Latris lineata</v>
          </cell>
        </row>
        <row r="23463">
          <cell r="B23463" t="str">
            <v>Lauderia</v>
          </cell>
        </row>
        <row r="23464">
          <cell r="B23464" t="str">
            <v>Lauderia annulata</v>
          </cell>
        </row>
        <row r="23465">
          <cell r="B23465" t="str">
            <v>Lauderia borealis</v>
          </cell>
        </row>
        <row r="23466">
          <cell r="B23466" t="str">
            <v>Laurencia</v>
          </cell>
        </row>
        <row r="23467">
          <cell r="B23467" t="str">
            <v>Lauterborniella</v>
          </cell>
        </row>
        <row r="23468">
          <cell r="B23468" t="str">
            <v>Lauterborniella agrayloides</v>
          </cell>
        </row>
        <row r="23469">
          <cell r="B23469" t="str">
            <v>Lauterborniella elegantissima</v>
          </cell>
        </row>
        <row r="23470">
          <cell r="B23470" t="str">
            <v>Lauterborniella varipennis</v>
          </cell>
        </row>
        <row r="23471">
          <cell r="B23471" t="str">
            <v>Laversia</v>
          </cell>
        </row>
        <row r="23472">
          <cell r="B23472" t="str">
            <v>Laversiidae</v>
          </cell>
        </row>
        <row r="23473">
          <cell r="B23473" t="str">
            <v>Lavinia</v>
          </cell>
        </row>
        <row r="23474">
          <cell r="B23474" t="str">
            <v>Lavinia exilicauda</v>
          </cell>
        </row>
        <row r="23475">
          <cell r="B23475" t="str">
            <v>Layia glandulosa</v>
          </cell>
        </row>
        <row r="23476">
          <cell r="B23476" t="str">
            <v>Layia platyglossa</v>
          </cell>
        </row>
        <row r="23477">
          <cell r="B23477" t="str">
            <v>Leaena</v>
          </cell>
        </row>
        <row r="23478">
          <cell r="B23478" t="str">
            <v>Leander tenuicornis</v>
          </cell>
        </row>
        <row r="23479">
          <cell r="B23479" t="str">
            <v>Lebbeus</v>
          </cell>
        </row>
        <row r="23480">
          <cell r="B23480" t="str">
            <v>Lebbeus groenlandicus</v>
          </cell>
        </row>
        <row r="23481">
          <cell r="B23481" t="str">
            <v>Lebertia</v>
          </cell>
        </row>
        <row r="23482">
          <cell r="B23482" t="str">
            <v>Lebertiidae</v>
          </cell>
        </row>
        <row r="23483">
          <cell r="B23483" t="str">
            <v>Lebetus</v>
          </cell>
        </row>
        <row r="23484">
          <cell r="B23484" t="str">
            <v>Lebetus guilleti</v>
          </cell>
        </row>
        <row r="23485">
          <cell r="B23485" t="str">
            <v>Lebetus orca***retired***use Lebetus scorpioides</v>
          </cell>
        </row>
        <row r="23486">
          <cell r="B23486" t="str">
            <v>Lebetus scorpioides</v>
          </cell>
        </row>
        <row r="23487">
          <cell r="B23487" t="str">
            <v>Lebias fasciatus***retired***use Aphanius fasciatus</v>
          </cell>
        </row>
        <row r="23488">
          <cell r="B23488" t="str">
            <v>Lebiasina</v>
          </cell>
        </row>
        <row r="23489">
          <cell r="B23489" t="str">
            <v>Lebiasina astrigata***retired***use Piabucina astrigata</v>
          </cell>
        </row>
        <row r="23490">
          <cell r="B23490" t="str">
            <v>Lebiasina bimaculata</v>
          </cell>
        </row>
        <row r="23491">
          <cell r="B23491" t="str">
            <v>Lebiasinidae</v>
          </cell>
        </row>
        <row r="23492">
          <cell r="B23492" t="str">
            <v>Lecane</v>
          </cell>
        </row>
        <row r="23493">
          <cell r="B23493" t="str">
            <v>Lecane arcula</v>
          </cell>
        </row>
        <row r="23494">
          <cell r="B23494" t="str">
            <v>Lecane brachydactyla</v>
          </cell>
        </row>
        <row r="23495">
          <cell r="B23495" t="str">
            <v>Lecane bulla</v>
          </cell>
        </row>
        <row r="23496">
          <cell r="B23496" t="str">
            <v>Lecane clara</v>
          </cell>
        </row>
        <row r="23497">
          <cell r="B23497" t="str">
            <v>Lecane crepida</v>
          </cell>
        </row>
        <row r="23498">
          <cell r="B23498" t="str">
            <v>Lecane curvicornis</v>
          </cell>
        </row>
        <row r="23499">
          <cell r="B23499" t="str">
            <v>Lecane eutarsa</v>
          </cell>
        </row>
        <row r="23500">
          <cell r="B23500" t="str">
            <v>Lecane flexilis</v>
          </cell>
        </row>
        <row r="23501">
          <cell r="B23501" t="str">
            <v>Lecane hastata</v>
          </cell>
        </row>
        <row r="23502">
          <cell r="B23502" t="str">
            <v>Lecane hornemanni</v>
          </cell>
        </row>
        <row r="23503">
          <cell r="B23503" t="str">
            <v>Lecane inermis</v>
          </cell>
        </row>
        <row r="23504">
          <cell r="B23504" t="str">
            <v>Lecane intrasinuata</v>
          </cell>
        </row>
        <row r="23505">
          <cell r="B23505" t="str">
            <v>Lecane leontina</v>
          </cell>
        </row>
        <row r="23506">
          <cell r="B23506" t="str">
            <v>Lecane ludwigii</v>
          </cell>
        </row>
        <row r="23507">
          <cell r="B23507" t="str">
            <v>Lecane luna</v>
          </cell>
        </row>
        <row r="23508">
          <cell r="B23508" t="str">
            <v>Lecane luna var. Presumpta</v>
          </cell>
        </row>
        <row r="23509">
          <cell r="B23509" t="str">
            <v>Lecane lunaris</v>
          </cell>
        </row>
        <row r="23510">
          <cell r="B23510" t="str">
            <v>Lecane mira</v>
          </cell>
        </row>
        <row r="23511">
          <cell r="B23511" t="str">
            <v>Lecane mucronata</v>
          </cell>
        </row>
        <row r="23512">
          <cell r="B23512" t="str">
            <v>Lecane ohioensis</v>
          </cell>
        </row>
        <row r="23513">
          <cell r="B23513" t="str">
            <v>Lecane papuana</v>
          </cell>
        </row>
        <row r="23514">
          <cell r="B23514" t="str">
            <v>Lecane pertica</v>
          </cell>
        </row>
        <row r="23515">
          <cell r="B23515" t="str">
            <v>Lecane pusilla</v>
          </cell>
        </row>
        <row r="23516">
          <cell r="B23516" t="str">
            <v>Lecane rhenana</v>
          </cell>
        </row>
        <row r="23517">
          <cell r="B23517" t="str">
            <v>Lecane scutata</v>
          </cell>
        </row>
        <row r="23518">
          <cell r="B23518" t="str">
            <v>Lecane signifera</v>
          </cell>
        </row>
        <row r="23519">
          <cell r="B23519" t="str">
            <v>Lecane stenroosi</v>
          </cell>
        </row>
        <row r="23520">
          <cell r="B23520" t="str">
            <v>Lecane stichaea f. Intrasinuata</v>
          </cell>
        </row>
        <row r="23521">
          <cell r="B23521" t="str">
            <v>Lecane tenuiseta</v>
          </cell>
        </row>
        <row r="23522">
          <cell r="B23522" t="str">
            <v>Lecane tudicola</v>
          </cell>
        </row>
        <row r="23523">
          <cell r="B23523" t="str">
            <v>Lecane ungulata</v>
          </cell>
        </row>
        <row r="23524">
          <cell r="B23524" t="str">
            <v>Lecanidae</v>
          </cell>
        </row>
        <row r="23525">
          <cell r="B23525" t="str">
            <v>Lednia tumana</v>
          </cell>
        </row>
        <row r="23526">
          <cell r="B23526" t="str">
            <v>Ledum glandulosum***retired***use Rhododendron columbianum</v>
          </cell>
        </row>
        <row r="23527">
          <cell r="B23527" t="str">
            <v>Ledum groenlandicum***retired***use Rhododendron groenlandicum</v>
          </cell>
        </row>
        <row r="23528">
          <cell r="B23528" t="str">
            <v>Ledum palustre ssp. decumbens***retired***use Rhododendron tomentosum</v>
          </cell>
        </row>
        <row r="23529">
          <cell r="B23529" t="str">
            <v>Ledum palustre***retired***use Rhododendron tomentosum</v>
          </cell>
        </row>
        <row r="23530">
          <cell r="B23530" t="str">
            <v>Leersia</v>
          </cell>
        </row>
        <row r="23531">
          <cell r="B23531" t="str">
            <v>Leersia hexandra</v>
          </cell>
        </row>
        <row r="23532">
          <cell r="B23532" t="str">
            <v>Leersia lenticularis</v>
          </cell>
        </row>
        <row r="23533">
          <cell r="B23533" t="str">
            <v>Leersia oryzoides</v>
          </cell>
        </row>
        <row r="23534">
          <cell r="B23534" t="str">
            <v>Leersia virginica</v>
          </cell>
        </row>
        <row r="23535">
          <cell r="B23535" t="str">
            <v>Leibleinia</v>
          </cell>
        </row>
        <row r="23536">
          <cell r="B23536" t="str">
            <v>Leibleinia epiphytica</v>
          </cell>
        </row>
        <row r="23537">
          <cell r="B23537" t="str">
            <v>Leibleinia gracilis</v>
          </cell>
        </row>
        <row r="23538">
          <cell r="B23538" t="str">
            <v>Leibleinia nordgaardii</v>
          </cell>
        </row>
        <row r="23539">
          <cell r="B23539" t="str">
            <v>Leibleinia porphyrosiphonis</v>
          </cell>
        </row>
        <row r="23540">
          <cell r="B23540" t="str">
            <v>Leidon***retired***use Somniosus</v>
          </cell>
        </row>
        <row r="23541">
          <cell r="B23541" t="str">
            <v>Leiocapitella</v>
          </cell>
        </row>
        <row r="23542">
          <cell r="B23542" t="str">
            <v>Leiocassis</v>
          </cell>
        </row>
        <row r="23543">
          <cell r="B23543" t="str">
            <v>Leiocassis micropogon</v>
          </cell>
        </row>
        <row r="23544">
          <cell r="B23544" t="str">
            <v>Leiochrides</v>
          </cell>
        </row>
        <row r="23545">
          <cell r="B23545" t="str">
            <v>Leiocottus</v>
          </cell>
        </row>
        <row r="23546">
          <cell r="B23546" t="str">
            <v>Leiocottus hirundo</v>
          </cell>
        </row>
        <row r="23547">
          <cell r="B23547" t="str">
            <v>Leiognathidae</v>
          </cell>
        </row>
        <row r="23548">
          <cell r="B23548" t="str">
            <v>Leiognathus</v>
          </cell>
        </row>
        <row r="23549">
          <cell r="B23549" t="str">
            <v>Leiognathus bindus</v>
          </cell>
        </row>
        <row r="23550">
          <cell r="B23550" t="str">
            <v>Leiognathus blochii</v>
          </cell>
        </row>
        <row r="23551">
          <cell r="B23551" t="str">
            <v>Leiognathus brevirostris</v>
          </cell>
        </row>
        <row r="23552">
          <cell r="B23552" t="str">
            <v>Leiognathus daura</v>
          </cell>
        </row>
        <row r="23553">
          <cell r="B23553" t="str">
            <v>Leiognathus dussumieri</v>
          </cell>
        </row>
        <row r="23554">
          <cell r="B23554" t="str">
            <v>Leiognathus elongatus</v>
          </cell>
        </row>
        <row r="23555">
          <cell r="B23555" t="str">
            <v>Leiognathus equulus</v>
          </cell>
        </row>
        <row r="23556">
          <cell r="B23556" t="str">
            <v>Leiognathus fasciatus</v>
          </cell>
        </row>
        <row r="23557">
          <cell r="B23557" t="str">
            <v>Leiognathus leuciscus</v>
          </cell>
        </row>
        <row r="23558">
          <cell r="B23558" t="str">
            <v>Leiognathus lineolatus</v>
          </cell>
        </row>
        <row r="23559">
          <cell r="B23559" t="str">
            <v>Leiognathus moretoniensis</v>
          </cell>
        </row>
        <row r="23560">
          <cell r="B23560" t="str">
            <v>Leiognathus nuchalis</v>
          </cell>
        </row>
        <row r="23561">
          <cell r="B23561" t="str">
            <v>Leiognathus rivulatus</v>
          </cell>
        </row>
        <row r="23562">
          <cell r="B23562" t="str">
            <v>Leiognathus smithursti</v>
          </cell>
        </row>
        <row r="23563">
          <cell r="B23563" t="str">
            <v>Leiognathus splendens</v>
          </cell>
        </row>
        <row r="23564">
          <cell r="B23564" t="str">
            <v>Leiolambrus nitidus</v>
          </cell>
        </row>
        <row r="23565">
          <cell r="B23565" t="str">
            <v>Leiopathes glaberrima</v>
          </cell>
        </row>
        <row r="23566">
          <cell r="B23566" t="str">
            <v>Leiopotherapon</v>
          </cell>
        </row>
        <row r="23567">
          <cell r="B23567" t="str">
            <v>Leiopotherapon aheneus</v>
          </cell>
        </row>
        <row r="23568">
          <cell r="B23568" t="str">
            <v>Leiopotherapon macrolepis</v>
          </cell>
        </row>
        <row r="23569">
          <cell r="B23569" t="str">
            <v>Leiopotherapon plumbeus</v>
          </cell>
        </row>
        <row r="23570">
          <cell r="B23570" t="str">
            <v>Leiopotherapon unicolor</v>
          </cell>
        </row>
        <row r="23571">
          <cell r="B23571" t="str">
            <v>Leioproctus caerulescens***retired***use Leioproctus caerulescens, Spinola 1851 (Leioproctus) or Cockerell 1929</v>
          </cell>
        </row>
        <row r="23572">
          <cell r="B23572" t="str">
            <v>Leioproctus caerulescens, Cockerell 1929 (Leioproctus)</v>
          </cell>
        </row>
        <row r="23573">
          <cell r="B23573" t="str">
            <v>Leioproctus caerulescens, Spinola 1851 (Leioproctus)</v>
          </cell>
        </row>
        <row r="23574">
          <cell r="B23574" t="str">
            <v>Leioproctus fulvus***retired***use Leioproctus fulvus, Smith 1879 (Leioproctus) or Moure &amp; Urban 1995</v>
          </cell>
        </row>
        <row r="23575">
          <cell r="B23575" t="str">
            <v>Leioproctus fulvus, Moure &amp; Urban 1995 (Leioproctus)</v>
          </cell>
        </row>
        <row r="23576">
          <cell r="B23576" t="str">
            <v>Leioproctus fulvus, Smith 1879 (Leioproctus)</v>
          </cell>
        </row>
        <row r="23577">
          <cell r="B23577" t="str">
            <v>Leioproctus pallidus***retired***use Leioproctus pallidus, Moure &amp; Urban 1995 (Leioproctus) or Cockerell 1915</v>
          </cell>
        </row>
        <row r="23578">
          <cell r="B23578" t="str">
            <v>Leioproctus pallidus, Cockerell 1915 (Leioproctus)</v>
          </cell>
        </row>
        <row r="23579">
          <cell r="B23579" t="str">
            <v>Leioproctus pallidus, Moure &amp; Urban 1995 (Leioproctus)</v>
          </cell>
        </row>
        <row r="23580">
          <cell r="B23580" t="str">
            <v>Leiostomus</v>
          </cell>
        </row>
        <row r="23581">
          <cell r="B23581" t="str">
            <v>Leiostomus xanthurus</v>
          </cell>
        </row>
        <row r="23582">
          <cell r="B23582" t="str">
            <v>Leitoscoloplos</v>
          </cell>
        </row>
        <row r="23583">
          <cell r="B23583" t="str">
            <v>Leitoscoloplos foliosus</v>
          </cell>
        </row>
        <row r="23584">
          <cell r="B23584" t="str">
            <v>Leitoscoloplos fragilis</v>
          </cell>
        </row>
        <row r="23585">
          <cell r="B23585" t="str">
            <v>Leitoscoloplos panamensis***retired***use Haploscoloplos panamensis</v>
          </cell>
        </row>
        <row r="23586">
          <cell r="B23586" t="str">
            <v>Leitoscoloplos pugettensis</v>
          </cell>
        </row>
        <row r="23587">
          <cell r="B23587" t="str">
            <v>Leitoscoloplos robustus***retired***use Scoloplos robustus</v>
          </cell>
        </row>
        <row r="23588">
          <cell r="B23588" t="str">
            <v>Leiuranus</v>
          </cell>
        </row>
        <row r="23589">
          <cell r="B23589" t="str">
            <v>Leiuranus semicinctus</v>
          </cell>
        </row>
        <row r="23590">
          <cell r="B23590" t="str">
            <v>Leiurus aculeatus***retired***use Gasterosteus aculeatus</v>
          </cell>
        </row>
        <row r="23591">
          <cell r="B23591" t="str">
            <v>Leiurus macrophthalmus***retired***use Abalistes macrophthalmus</v>
          </cell>
        </row>
        <row r="23592">
          <cell r="B23592" t="str">
            <v>Leiurus medusophagus***retired***use Schedophilus medusophagus</v>
          </cell>
        </row>
        <row r="23593">
          <cell r="B23593" t="str">
            <v>Leiurus***retired***use Gasterosteus</v>
          </cell>
        </row>
        <row r="23594">
          <cell r="B23594" t="str">
            <v>Leius***retired***use Isistius</v>
          </cell>
        </row>
        <row r="23595">
          <cell r="B23595" t="str">
            <v>Lemanea</v>
          </cell>
        </row>
        <row r="23596">
          <cell r="B23596" t="str">
            <v>Lembos</v>
          </cell>
        </row>
        <row r="23597">
          <cell r="B23597" t="str">
            <v>Lembos audbettius***retired***use Bemlos audbettius</v>
          </cell>
        </row>
        <row r="23598">
          <cell r="B23598" t="str">
            <v>Lembos ovalipes</v>
          </cell>
        </row>
        <row r="23599">
          <cell r="B23599" t="str">
            <v>Lembos smithi</v>
          </cell>
        </row>
        <row r="23600">
          <cell r="B23600" t="str">
            <v>Lembos unifasciatus</v>
          </cell>
        </row>
        <row r="23601">
          <cell r="B23601" t="str">
            <v>Lembos websteri</v>
          </cell>
        </row>
        <row r="23602">
          <cell r="B23602" t="str">
            <v>Lemmermanniella</v>
          </cell>
        </row>
        <row r="23603">
          <cell r="B23603" t="str">
            <v>Lemmermanniella flexa</v>
          </cell>
        </row>
        <row r="23604">
          <cell r="B23604" t="str">
            <v>Lemna</v>
          </cell>
        </row>
        <row r="23605">
          <cell r="B23605" t="str">
            <v>Lemna minor</v>
          </cell>
        </row>
        <row r="23606">
          <cell r="B23606" t="str">
            <v>Lemna minuta</v>
          </cell>
        </row>
        <row r="23607">
          <cell r="B23607" t="str">
            <v>Lemna obscura</v>
          </cell>
        </row>
        <row r="23608">
          <cell r="B23608" t="str">
            <v>Lemna perpusilla</v>
          </cell>
        </row>
        <row r="23609">
          <cell r="B23609" t="str">
            <v>Lemna trisulca</v>
          </cell>
        </row>
        <row r="23610">
          <cell r="B23610" t="str">
            <v>Lemna turionifera</v>
          </cell>
        </row>
        <row r="23611">
          <cell r="B23611" t="str">
            <v>Lemna valdiviana</v>
          </cell>
        </row>
        <row r="23612">
          <cell r="B23612" t="str">
            <v>Lemnicola</v>
          </cell>
        </row>
        <row r="23613">
          <cell r="B23613" t="str">
            <v>Lemnicola hungarica</v>
          </cell>
        </row>
        <row r="23614">
          <cell r="B23614" t="str">
            <v>Lenarchus</v>
          </cell>
        </row>
        <row r="23615">
          <cell r="B23615" t="str">
            <v>Lenarchus brevipennis</v>
          </cell>
        </row>
        <row r="23616">
          <cell r="B23616" t="str">
            <v>Lenarchus gravidus</v>
          </cell>
        </row>
        <row r="23617">
          <cell r="B23617" t="str">
            <v>Lenarchus vastus</v>
          </cell>
        </row>
        <row r="23618">
          <cell r="B23618" t="str">
            <v>Lentipes</v>
          </cell>
        </row>
        <row r="23619">
          <cell r="B23619" t="str">
            <v>Lentipes concolor</v>
          </cell>
        </row>
        <row r="23620">
          <cell r="B23620" t="str">
            <v>Lentipes seminudus***retired***use Lentipes concolor</v>
          </cell>
        </row>
        <row r="23621">
          <cell r="B23621" t="str">
            <v>Lepadella</v>
          </cell>
        </row>
        <row r="23622">
          <cell r="B23622" t="str">
            <v>Lepadella acuminata</v>
          </cell>
        </row>
        <row r="23623">
          <cell r="B23623" t="str">
            <v>Lepadella costata</v>
          </cell>
        </row>
        <row r="23624">
          <cell r="B23624" t="str">
            <v>Lepadella cristata</v>
          </cell>
        </row>
        <row r="23625">
          <cell r="B23625" t="str">
            <v>Lepadella ehrenbergi</v>
          </cell>
        </row>
        <row r="23626">
          <cell r="B23626" t="str">
            <v>Lepadella ovalis</v>
          </cell>
        </row>
        <row r="23627">
          <cell r="B23627" t="str">
            <v>Lepadella patella</v>
          </cell>
        </row>
        <row r="23628">
          <cell r="B23628" t="str">
            <v>Lepadella rhomboides</v>
          </cell>
        </row>
        <row r="23629">
          <cell r="B23629" t="str">
            <v>Lepadichthys</v>
          </cell>
        </row>
        <row r="23630">
          <cell r="B23630" t="str">
            <v>Lepadichthys minor</v>
          </cell>
        </row>
        <row r="23631">
          <cell r="B23631" t="str">
            <v>Lepadogaster</v>
          </cell>
        </row>
        <row r="23632">
          <cell r="B23632" t="str">
            <v>Lepadogaster candolii</v>
          </cell>
        </row>
        <row r="23633">
          <cell r="B23633" t="str">
            <v>Lepadogaster lepadogaster</v>
          </cell>
        </row>
        <row r="23634">
          <cell r="B23634" t="str">
            <v>Lepadogaster lepadogaster lepadogaster***retired***use Lepadogaster lepadogaster</v>
          </cell>
        </row>
        <row r="23635">
          <cell r="B23635" t="str">
            <v>Lepadogaster purpurea</v>
          </cell>
        </row>
        <row r="23636">
          <cell r="B23636" t="str">
            <v>Lepadogaster zebrina</v>
          </cell>
        </row>
        <row r="23637">
          <cell r="B23637" t="str">
            <v>Lepania</v>
          </cell>
        </row>
        <row r="23638">
          <cell r="B23638" t="str">
            <v>Lepaniinae</v>
          </cell>
        </row>
        <row r="23639">
          <cell r="B23639" t="str">
            <v>Lepeta caeca</v>
          </cell>
        </row>
        <row r="23640">
          <cell r="B23640" t="str">
            <v>Lepetidae</v>
          </cell>
        </row>
        <row r="23641">
          <cell r="B23641" t="str">
            <v>Lepicephalochromis westalli***retired***use Chromis chrysura</v>
          </cell>
        </row>
        <row r="23642">
          <cell r="B23642" t="str">
            <v>Lepicephalochromis***retired***use Chromis</v>
          </cell>
        </row>
        <row r="23643">
          <cell r="B23643" t="str">
            <v>Lepidactylus</v>
          </cell>
        </row>
        <row r="23644">
          <cell r="B23644" t="str">
            <v>Lepidactylus dytiscus</v>
          </cell>
        </row>
        <row r="23645">
          <cell r="B23645" t="str">
            <v>Lepidactylus triarticulatus</v>
          </cell>
        </row>
        <row r="23646">
          <cell r="B23646" t="str">
            <v>Lepidametria commensalis***retired***use Lepidasthenia commensalis</v>
          </cell>
        </row>
        <row r="23647">
          <cell r="B23647" t="str">
            <v>Lepidametria***retired***use Lepidasthenia</v>
          </cell>
        </row>
        <row r="23648">
          <cell r="B23648" t="str">
            <v>Lepidaplois albomaculatus***retired***use Bodianus axillaris</v>
          </cell>
        </row>
        <row r="23649">
          <cell r="B23649" t="str">
            <v>Lepidaplois albotaeniatus***retired***use Bodianus bilunulatus</v>
          </cell>
        </row>
        <row r="23650">
          <cell r="B23650" t="str">
            <v>Lepidaplois aldabrensis***retired***use Bodianus diana</v>
          </cell>
        </row>
        <row r="23651">
          <cell r="B23651" t="str">
            <v>Lepidaplois anthioides***retired***use Bodianus anthioides</v>
          </cell>
        </row>
        <row r="23652">
          <cell r="B23652" t="str">
            <v>Lepidaplois atrorubens***retired***use Bodianus bilunulatus</v>
          </cell>
        </row>
        <row r="23653">
          <cell r="B23653" t="str">
            <v>Lepidaplois axillaris***retired***use Bodianus axillaris</v>
          </cell>
        </row>
        <row r="23654">
          <cell r="B23654" t="str">
            <v>Lepidaplois bourboni***retired***use Bodianus leucosticticus</v>
          </cell>
        </row>
        <row r="23655">
          <cell r="B23655" t="str">
            <v>Lepidaplois diana***retired***use Bodianus diana</v>
          </cell>
        </row>
        <row r="23656">
          <cell r="B23656" t="str">
            <v>Lepidaplois grandisquamis***retired***use Decodon grandisquamis</v>
          </cell>
        </row>
        <row r="23657">
          <cell r="B23657" t="str">
            <v>Lepidaplois hirsutus***retired***use Bodianus macrourus</v>
          </cell>
        </row>
        <row r="23658">
          <cell r="B23658" t="str">
            <v>Lepidaplois loxozonus***retired***use Bodianus loxozonus</v>
          </cell>
        </row>
        <row r="23659">
          <cell r="B23659" t="str">
            <v>Lepidaplois luteopunctatus***retired***use Bodianus trilineatus</v>
          </cell>
        </row>
        <row r="23660">
          <cell r="B23660" t="str">
            <v>Lepidaplois macrognathos***retired***use Bodianus macrognathos</v>
          </cell>
        </row>
        <row r="23661">
          <cell r="B23661" t="str">
            <v>Lepidaplois mesothorax***retired***use Bodianus mesothorax</v>
          </cell>
        </row>
        <row r="23662">
          <cell r="B23662" t="str">
            <v>Lepidaplois mirabilis***retired***use Choerodon fasciatus</v>
          </cell>
        </row>
        <row r="23663">
          <cell r="B23663" t="str">
            <v>Lepidaplois perditio***retired***use Bodianus perditio</v>
          </cell>
        </row>
        <row r="23664">
          <cell r="B23664" t="str">
            <v>Lepidaplois richardsoni***retired***use Bodianus bilunulatus</v>
          </cell>
        </row>
        <row r="23665">
          <cell r="B23665" t="str">
            <v>Lepidaplois strophodes***retired***use Bodianus bilunulatus</v>
          </cell>
        </row>
        <row r="23666">
          <cell r="B23666" t="str">
            <v>Lepidaplois trilineatus***retired***use Bodianus trilineatus</v>
          </cell>
        </row>
        <row r="23667">
          <cell r="B23667" t="str">
            <v>Lepidaplois trotteri***retired***use Bodianus loxozonus</v>
          </cell>
        </row>
        <row r="23668">
          <cell r="B23668" t="str">
            <v>Lepidaplois***retired***use Bodianus</v>
          </cell>
        </row>
        <row r="23669">
          <cell r="B23669" t="str">
            <v>Lepidarchus</v>
          </cell>
        </row>
        <row r="23670">
          <cell r="B23670" t="str">
            <v>Lepidarchus adonis</v>
          </cell>
        </row>
        <row r="23671">
          <cell r="B23671" t="str">
            <v>Lepidasthenia</v>
          </cell>
        </row>
        <row r="23672">
          <cell r="B23672" t="str">
            <v>Lepidasthenia berkeleyae</v>
          </cell>
        </row>
        <row r="23673">
          <cell r="B23673" t="str">
            <v>Lepidasthenia commensalis</v>
          </cell>
        </row>
        <row r="23674">
          <cell r="B23674" t="str">
            <v>Lepidasthenia gigas</v>
          </cell>
        </row>
        <row r="23675">
          <cell r="B23675" t="str">
            <v>Lepidasthenia interrupta</v>
          </cell>
        </row>
        <row r="23676">
          <cell r="B23676" t="str">
            <v>Lepidasthenia longicirrata</v>
          </cell>
        </row>
        <row r="23677">
          <cell r="B23677" t="str">
            <v>Lepidasthenia varius</v>
          </cell>
        </row>
        <row r="23678">
          <cell r="B23678" t="str">
            <v>Lepidepecreum</v>
          </cell>
        </row>
        <row r="23679">
          <cell r="B23679" t="str">
            <v>Lepidepecreum garthi</v>
          </cell>
        </row>
        <row r="23680">
          <cell r="B23680" t="str">
            <v>Lepidepecreum gurjanovae</v>
          </cell>
        </row>
        <row r="23681">
          <cell r="B23681" t="str">
            <v>Lepidepecreum serraculum</v>
          </cell>
        </row>
        <row r="23682">
          <cell r="B23682" t="str">
            <v>Lepidion</v>
          </cell>
        </row>
        <row r="23683">
          <cell r="B23683" t="str">
            <v>Lepidion capensis</v>
          </cell>
        </row>
        <row r="23684">
          <cell r="B23684" t="str">
            <v>Lepidion ensiferus</v>
          </cell>
        </row>
        <row r="23685">
          <cell r="B23685" t="str">
            <v>Lepidion eques</v>
          </cell>
        </row>
        <row r="23686">
          <cell r="B23686" t="str">
            <v>Lepidion guentheri</v>
          </cell>
        </row>
        <row r="23687">
          <cell r="B23687" t="str">
            <v>Lepidion inosimae</v>
          </cell>
        </row>
        <row r="23688">
          <cell r="B23688" t="str">
            <v>Lepidion lepidion</v>
          </cell>
        </row>
        <row r="23689">
          <cell r="B23689" t="str">
            <v>Lepidion microcephalus</v>
          </cell>
        </row>
        <row r="23690">
          <cell r="B23690" t="str">
            <v>Lepidion natalensis</v>
          </cell>
        </row>
        <row r="23691">
          <cell r="B23691" t="str">
            <v>Lepidion schmidti</v>
          </cell>
        </row>
        <row r="23692">
          <cell r="B23692" t="str">
            <v>Lepidium</v>
          </cell>
        </row>
        <row r="23693">
          <cell r="B23693" t="str">
            <v>Lepidium campestre</v>
          </cell>
        </row>
        <row r="23694">
          <cell r="B23694" t="str">
            <v>Lepidium chalepensis</v>
          </cell>
        </row>
        <row r="23695">
          <cell r="B23695" t="str">
            <v>Lepidium densiflorum</v>
          </cell>
        </row>
        <row r="23696">
          <cell r="B23696" t="str">
            <v>Lepidium draba</v>
          </cell>
        </row>
        <row r="23697">
          <cell r="B23697" t="str">
            <v>Lepidium latifolium</v>
          </cell>
        </row>
        <row r="23698">
          <cell r="B23698" t="str">
            <v>Lepidium perfoliatum</v>
          </cell>
        </row>
        <row r="23699">
          <cell r="B23699" t="str">
            <v>Lepidium virginicum</v>
          </cell>
        </row>
        <row r="23700">
          <cell r="B23700" t="str">
            <v>Lepidium virginicum ssp. virginicum</v>
          </cell>
        </row>
        <row r="23701">
          <cell r="B23701" t="str">
            <v>Lepidium virginicum var. virginicum***retired***use Lepidium virginicum ssp. virginicum</v>
          </cell>
        </row>
        <row r="23702">
          <cell r="B23702" t="str">
            <v>Lepidoblennius</v>
          </cell>
        </row>
        <row r="23703">
          <cell r="B23703" t="str">
            <v>Lepidoblennius geminatus***retired***use Lepidoblennius haplodactylus</v>
          </cell>
        </row>
        <row r="23704">
          <cell r="B23704" t="str">
            <v>Lepidoblennius haplodactylus</v>
          </cell>
        </row>
        <row r="23705">
          <cell r="B23705" t="str">
            <v>Lepidoblepharon</v>
          </cell>
        </row>
        <row r="23706">
          <cell r="B23706" t="str">
            <v>Lepidoblepharon ophthalmolepis</v>
          </cell>
        </row>
        <row r="23707">
          <cell r="B23707" t="str">
            <v>Lepidocephalichthys</v>
          </cell>
        </row>
        <row r="23708">
          <cell r="B23708" t="str">
            <v>Lepidocephalichthys guntea</v>
          </cell>
        </row>
        <row r="23709">
          <cell r="B23709" t="str">
            <v>Lepidocephalus</v>
          </cell>
        </row>
        <row r="23710">
          <cell r="B23710" t="str">
            <v>Lepidochaetodon***retired***use Chaetodon</v>
          </cell>
        </row>
        <row r="23711">
          <cell r="B23711" t="str">
            <v>Lepidochitona</v>
          </cell>
        </row>
        <row r="23712">
          <cell r="B23712" t="str">
            <v>Lepidochitona dentiens</v>
          </cell>
        </row>
        <row r="23713">
          <cell r="B23713" t="str">
            <v>Lepidochitona flectens</v>
          </cell>
        </row>
        <row r="23714">
          <cell r="B23714" t="str">
            <v>Lepidochromis brunneus***retired***use Chromis lepidolepis</v>
          </cell>
        </row>
        <row r="23715">
          <cell r="B23715" t="str">
            <v>Lepidochromis***retired***use Chromis</v>
          </cell>
        </row>
        <row r="23716">
          <cell r="B23716" t="str">
            <v>Lepidocybium</v>
          </cell>
        </row>
        <row r="23717">
          <cell r="B23717" t="str">
            <v>Lepidocybium flavobrunneum</v>
          </cell>
        </row>
        <row r="23718">
          <cell r="B23718" t="str">
            <v>Lepidogalaxias</v>
          </cell>
        </row>
        <row r="23719">
          <cell r="B23719" t="str">
            <v>Lepidogalaxias salamandroides</v>
          </cell>
        </row>
        <row r="23720">
          <cell r="B23720" t="str">
            <v>Lepidogalaxiidae</v>
          </cell>
        </row>
        <row r="23721">
          <cell r="B23721" t="str">
            <v>Lepidogobius</v>
          </cell>
        </row>
        <row r="23722">
          <cell r="B23722" t="str">
            <v>Lepidogobius lepidus</v>
          </cell>
        </row>
        <row r="23723">
          <cell r="B23723" t="str">
            <v>Lepidoleprus coelorhincus***retired***use Caelorinchus caelorhincus</v>
          </cell>
        </row>
        <row r="23724">
          <cell r="B23724" t="str">
            <v>Lepidomeda</v>
          </cell>
        </row>
        <row r="23725">
          <cell r="B23725" t="str">
            <v>Lepidomeda albivallis</v>
          </cell>
        </row>
        <row r="23726">
          <cell r="B23726" t="str">
            <v>Lepidomeda altivelis</v>
          </cell>
        </row>
        <row r="23727">
          <cell r="B23727" t="str">
            <v>Lepidomeda copei</v>
          </cell>
        </row>
        <row r="23728">
          <cell r="B23728" t="str">
            <v>Lepidomeda mollispinis</v>
          </cell>
        </row>
        <row r="23729">
          <cell r="B23729" t="str">
            <v>Lepidomeda mollispinis mollispinis</v>
          </cell>
        </row>
        <row r="23730">
          <cell r="B23730" t="str">
            <v>Lepidomeda mollispinis pratensis</v>
          </cell>
        </row>
        <row r="23731">
          <cell r="B23731" t="str">
            <v>Lepidomeda vittata</v>
          </cell>
        </row>
        <row r="23732">
          <cell r="B23732" t="str">
            <v>Lepidomus cyannelus***retired***use Lepomis cyanellus</v>
          </cell>
        </row>
        <row r="23733">
          <cell r="B23733" t="str">
            <v>Lepidonotinae</v>
          </cell>
        </row>
        <row r="23734">
          <cell r="B23734" t="str">
            <v>Lepidonotus</v>
          </cell>
        </row>
        <row r="23735">
          <cell r="B23735" t="str">
            <v>Lepidonotus squamatus</v>
          </cell>
        </row>
        <row r="23736">
          <cell r="B23736" t="str">
            <v>Lepidonotus sublevis</v>
          </cell>
        </row>
        <row r="23737">
          <cell r="B23737" t="str">
            <v>Lepidonotus variabilis</v>
          </cell>
        </row>
        <row r="23738">
          <cell r="B23738" t="str">
            <v>Lepidopa</v>
          </cell>
        </row>
        <row r="23739">
          <cell r="B23739" t="str">
            <v>Lepidopa benedicti</v>
          </cell>
        </row>
        <row r="23740">
          <cell r="B23740" t="str">
            <v>Lepidopa californica</v>
          </cell>
        </row>
        <row r="23741">
          <cell r="B23741" t="str">
            <v>Lepidopa websteri</v>
          </cell>
        </row>
        <row r="23742">
          <cell r="B23742" t="str">
            <v>Lepidophanes</v>
          </cell>
        </row>
        <row r="23743">
          <cell r="B23743" t="str">
            <v>Lepidophanes gaussi</v>
          </cell>
        </row>
        <row r="23744">
          <cell r="B23744" t="str">
            <v>Lepidophanes guentheri</v>
          </cell>
        </row>
        <row r="23745">
          <cell r="B23745" t="str">
            <v>Lepidophanes indicus***retired***use Bolinichthys indicus</v>
          </cell>
        </row>
        <row r="23746">
          <cell r="B23746" t="str">
            <v>Lepidophanes photothorax***retired***use Bolinichthys photothorax</v>
          </cell>
        </row>
        <row r="23747">
          <cell r="B23747" t="str">
            <v>Lepidophthalmus jamaicense</v>
          </cell>
        </row>
        <row r="23748">
          <cell r="B23748" t="str">
            <v>Lepidophthalmus louisianensis</v>
          </cell>
        </row>
        <row r="23749">
          <cell r="B23749" t="str">
            <v>Lepidopleurina</v>
          </cell>
        </row>
        <row r="23750">
          <cell r="B23750" t="str">
            <v>Lepidopomacentrus***retired***use Pomacentrus</v>
          </cell>
        </row>
        <row r="23751">
          <cell r="B23751" t="str">
            <v>Lepidopsetta</v>
          </cell>
        </row>
        <row r="23752">
          <cell r="B23752" t="str">
            <v>Lepidopsetta bilineata</v>
          </cell>
        </row>
        <row r="23753">
          <cell r="B23753" t="str">
            <v>Lepidopsetta isolepis***retired***use Isopsetta isolepis</v>
          </cell>
        </row>
        <row r="23754">
          <cell r="B23754" t="str">
            <v>Lepidopsetta mochigarei</v>
          </cell>
        </row>
        <row r="23755">
          <cell r="B23755" t="str">
            <v>Lepidopsetta polyxystra</v>
          </cell>
        </row>
        <row r="23756">
          <cell r="B23756" t="str">
            <v>Lepidoptera</v>
          </cell>
        </row>
        <row r="23757">
          <cell r="B23757" t="str">
            <v>Lepidopus</v>
          </cell>
        </row>
        <row r="23758">
          <cell r="B23758" t="str">
            <v>Lepidopus calcar</v>
          </cell>
        </row>
        <row r="23759">
          <cell r="B23759" t="str">
            <v>Lepidopus caudatus</v>
          </cell>
        </row>
        <row r="23760">
          <cell r="B23760" t="str">
            <v>Lepidopus dubius</v>
          </cell>
        </row>
        <row r="23761">
          <cell r="B23761" t="str">
            <v>Lepidopus fitchi</v>
          </cell>
        </row>
        <row r="23762">
          <cell r="B23762" t="str">
            <v>Lepidopus manis</v>
          </cell>
        </row>
        <row r="23763">
          <cell r="B23763" t="str">
            <v>Lepidopus xantusi***retired***use Lepidopus caudatus</v>
          </cell>
        </row>
        <row r="23764">
          <cell r="B23764" t="str">
            <v>Lepidorhinus denticulatus***retired***use Chiloscyllium indicum</v>
          </cell>
        </row>
        <row r="23765">
          <cell r="B23765" t="str">
            <v>Lepidorhinus***retired***use Centrophorus</v>
          </cell>
        </row>
        <row r="23766">
          <cell r="B23766" t="str">
            <v>Lepidorhombus</v>
          </cell>
        </row>
        <row r="23767">
          <cell r="B23767" t="str">
            <v>Lepidorhombus bosci***retired***use Lepidorhombus boscii</v>
          </cell>
        </row>
        <row r="23768">
          <cell r="B23768" t="str">
            <v>Lepidorhombus boscii</v>
          </cell>
        </row>
        <row r="23769">
          <cell r="B23769" t="str">
            <v>Lepidorhombus whiffiagonis</v>
          </cell>
        </row>
        <row r="23770">
          <cell r="B23770" t="str">
            <v>Lepidorhombus whiffliagonis***retired***use Lepidorhombus whiffiagonis</v>
          </cell>
        </row>
        <row r="23771">
          <cell r="B23771" t="str">
            <v>Lepidorhynchus</v>
          </cell>
        </row>
        <row r="23772">
          <cell r="B23772" t="str">
            <v>Lepidorhynchus denticulatus</v>
          </cell>
        </row>
        <row r="23773">
          <cell r="B23773" t="str">
            <v>Lepidosiren</v>
          </cell>
        </row>
        <row r="23774">
          <cell r="B23774" t="str">
            <v>Lepidosiren paradoxa</v>
          </cell>
        </row>
        <row r="23775">
          <cell r="B23775" t="str">
            <v>Lepidosirenidae</v>
          </cell>
        </row>
        <row r="23776">
          <cell r="B23776" t="str">
            <v>Lepidosireniformes</v>
          </cell>
        </row>
        <row r="23777">
          <cell r="B23777" t="str">
            <v>Lepidostoma</v>
          </cell>
        </row>
        <row r="23778">
          <cell r="B23778" t="str">
            <v>Lepidostoma acarolum</v>
          </cell>
        </row>
        <row r="23779">
          <cell r="B23779" t="str">
            <v>Lepidostoma bryanti</v>
          </cell>
        </row>
        <row r="23780">
          <cell r="B23780" t="str">
            <v>Lepidostoma cascadense</v>
          </cell>
        </row>
        <row r="23781">
          <cell r="B23781" t="str">
            <v>Lepidostoma cinereum</v>
          </cell>
        </row>
        <row r="23782">
          <cell r="B23782" t="str">
            <v>Lepidostoma knulli</v>
          </cell>
        </row>
        <row r="23783">
          <cell r="B23783" t="str">
            <v>Lepidostoma libum</v>
          </cell>
        </row>
        <row r="23784">
          <cell r="B23784" t="str">
            <v>Lepidostoma pluviale</v>
          </cell>
        </row>
        <row r="23785">
          <cell r="B23785" t="str">
            <v>Lepidostoma podagrum</v>
          </cell>
        </row>
        <row r="23786">
          <cell r="B23786" t="str">
            <v>Lepidostoma quercinum</v>
          </cell>
        </row>
        <row r="23787">
          <cell r="B23787" t="str">
            <v>Lepidostoma roafi</v>
          </cell>
        </row>
        <row r="23788">
          <cell r="B23788" t="str">
            <v>Lepidostoma roafi group</v>
          </cell>
        </row>
        <row r="23789">
          <cell r="B23789" t="str">
            <v>Lepidostoma spicatum</v>
          </cell>
        </row>
        <row r="23790">
          <cell r="B23790" t="str">
            <v>Lepidostoma togatum</v>
          </cell>
        </row>
        <row r="23791">
          <cell r="B23791" t="str">
            <v>Lepidostoma unicolor</v>
          </cell>
        </row>
        <row r="23792">
          <cell r="B23792" t="str">
            <v>Lepidostoma unicolor group</v>
          </cell>
        </row>
        <row r="23793">
          <cell r="B23793" t="str">
            <v>Lepidostomatidae</v>
          </cell>
        </row>
        <row r="23794">
          <cell r="B23794" t="str">
            <v>Lepidostomatinae</v>
          </cell>
        </row>
        <row r="23795">
          <cell r="B23795" t="str">
            <v>Lepidothynnus huttoni***retired***use Gasterochisma melampus</v>
          </cell>
        </row>
        <row r="23796">
          <cell r="B23796" t="str">
            <v>Lepidotrigla</v>
          </cell>
        </row>
        <row r="23797">
          <cell r="B23797" t="str">
            <v>Lepidotrigla alcocki</v>
          </cell>
        </row>
        <row r="23798">
          <cell r="B23798" t="str">
            <v>Lepidotrigla bentuviai</v>
          </cell>
        </row>
        <row r="23799">
          <cell r="B23799" t="str">
            <v>Lepidotrigla bispinosa</v>
          </cell>
        </row>
        <row r="23800">
          <cell r="B23800" t="str">
            <v>Lepidotrigla brachyoptera</v>
          </cell>
        </row>
        <row r="23801">
          <cell r="B23801" t="str">
            <v>Lepidotrigla cadmani</v>
          </cell>
        </row>
        <row r="23802">
          <cell r="B23802" t="str">
            <v>Lepidotrigla calodactyla</v>
          </cell>
        </row>
        <row r="23803">
          <cell r="B23803" t="str">
            <v>Lepidotrigla faurei</v>
          </cell>
        </row>
        <row r="23804">
          <cell r="B23804" t="str">
            <v>Lepidotrigla longipinnis</v>
          </cell>
        </row>
        <row r="23805">
          <cell r="B23805" t="str">
            <v>Lepidotrigla multispinosa</v>
          </cell>
        </row>
        <row r="23806">
          <cell r="B23806" t="str">
            <v>Lepidotrigla omanensis</v>
          </cell>
        </row>
        <row r="23807">
          <cell r="B23807" t="str">
            <v>Lepidotrigla papilio</v>
          </cell>
        </row>
        <row r="23808">
          <cell r="B23808" t="str">
            <v>Lepidotrigla spiloptera</v>
          </cell>
        </row>
        <row r="23809">
          <cell r="B23809" t="str">
            <v>Lepidozona</v>
          </cell>
        </row>
        <row r="23810">
          <cell r="B23810" t="str">
            <v>Lepidozona mertensii</v>
          </cell>
        </row>
        <row r="23811">
          <cell r="B23811" t="str">
            <v>Lepidozona retiporosa</v>
          </cell>
        </row>
        <row r="23812">
          <cell r="B23812" t="str">
            <v>Lepidozona trifida</v>
          </cell>
        </row>
        <row r="23813">
          <cell r="B23813" t="str">
            <v>Lepidozygus</v>
          </cell>
        </row>
        <row r="23814">
          <cell r="B23814" t="str">
            <v>Lepidozygus anthioides***retired***use Lepidozygus tapeinosoma</v>
          </cell>
        </row>
        <row r="23815">
          <cell r="B23815" t="str">
            <v>Lepidozygus tapeinosoma</v>
          </cell>
        </row>
        <row r="23816">
          <cell r="B23816" t="str">
            <v>Lepidurus</v>
          </cell>
        </row>
        <row r="23817">
          <cell r="B23817" t="str">
            <v>Lepidurus arcticus</v>
          </cell>
        </row>
        <row r="23818">
          <cell r="B23818" t="str">
            <v>Lepisosteidae</v>
          </cell>
        </row>
        <row r="23819">
          <cell r="B23819" t="str">
            <v>Lepisosteus</v>
          </cell>
        </row>
        <row r="23820">
          <cell r="B23820" t="str">
            <v>Lepisosteus oculatus</v>
          </cell>
        </row>
        <row r="23821">
          <cell r="B23821" t="str">
            <v>Lepisosteus osseus</v>
          </cell>
        </row>
        <row r="23822">
          <cell r="B23822" t="str">
            <v>Lepisosteus platostomus</v>
          </cell>
        </row>
        <row r="23823">
          <cell r="B23823" t="str">
            <v>Lepisosteus platyrhincus</v>
          </cell>
        </row>
        <row r="23824">
          <cell r="B23824" t="str">
            <v>Lepisosteus productus***retired***use Lepisosteus oculatus</v>
          </cell>
        </row>
        <row r="23825">
          <cell r="B23825" t="str">
            <v>Lepisosteus spatula***retired***use Atractosteus spatula</v>
          </cell>
        </row>
        <row r="23826">
          <cell r="B23826" t="str">
            <v>Lepisostoidei***retired***use Semionotiformes</v>
          </cell>
        </row>
        <row r="23827">
          <cell r="B23827" t="str">
            <v>Lepochromulina</v>
          </cell>
        </row>
        <row r="23828">
          <cell r="B23828" t="str">
            <v>Lepocinclis</v>
          </cell>
        </row>
        <row r="23829">
          <cell r="B23829" t="str">
            <v>Lepocinclis acicularis</v>
          </cell>
        </row>
        <row r="23830">
          <cell r="B23830" t="str">
            <v>Lepocinclis acus</v>
          </cell>
        </row>
        <row r="23831">
          <cell r="B23831" t="str">
            <v>Lepocinclis acuta</v>
          </cell>
        </row>
        <row r="23832">
          <cell r="B23832" t="str">
            <v>Lepocinclis capito</v>
          </cell>
        </row>
        <row r="23833">
          <cell r="B23833" t="str">
            <v>Lepocinclis fusiformis</v>
          </cell>
        </row>
        <row r="23834">
          <cell r="B23834" t="str">
            <v>Lepocinclis glabra</v>
          </cell>
        </row>
        <row r="23835">
          <cell r="B23835" t="str">
            <v>Lepocinclis marssonii</v>
          </cell>
        </row>
        <row r="23836">
          <cell r="B23836" t="str">
            <v>Lepocinclis ovum</v>
          </cell>
        </row>
        <row r="23837">
          <cell r="B23837" t="str">
            <v>Lepocinclis ovum var. deflandriana</v>
          </cell>
        </row>
        <row r="23838">
          <cell r="B23838" t="str">
            <v>Lepocinclis ovum var. gracilicauda</v>
          </cell>
        </row>
        <row r="23839">
          <cell r="B23839" t="str">
            <v>Lepocinclis oxyuris</v>
          </cell>
        </row>
        <row r="23840">
          <cell r="B23840" t="str">
            <v>Lepocinclis playfairiana</v>
          </cell>
        </row>
        <row r="23841">
          <cell r="B23841" t="str">
            <v>Lepocinclis radiata</v>
          </cell>
        </row>
        <row r="23842">
          <cell r="B23842" t="str">
            <v>Lepocinclis sphagnophila</v>
          </cell>
        </row>
        <row r="23843">
          <cell r="B23843" t="str">
            <v>Lepocinclis spirogyroides</v>
          </cell>
        </row>
        <row r="23844">
          <cell r="B23844" t="str">
            <v>Lepocinclis steinii</v>
          </cell>
        </row>
        <row r="23845">
          <cell r="B23845" t="str">
            <v>Lepocinclis texta</v>
          </cell>
        </row>
        <row r="23846">
          <cell r="B23846" t="str">
            <v>Lepocinclis tripteris</v>
          </cell>
        </row>
        <row r="23847">
          <cell r="B23847" t="str">
            <v>Lepomis</v>
          </cell>
        </row>
        <row r="23848">
          <cell r="B23848" t="str">
            <v>Lepomis auritus</v>
          </cell>
        </row>
        <row r="23849">
          <cell r="B23849" t="str">
            <v>Lepomis auritus x Lepomis</v>
          </cell>
        </row>
        <row r="23850">
          <cell r="B23850" t="str">
            <v>Lepomis auritus x Lepomis cyanellus</v>
          </cell>
        </row>
        <row r="23851">
          <cell r="B23851" t="str">
            <v>Lepomis auritus x Lepomis macrochirus</v>
          </cell>
        </row>
        <row r="23852">
          <cell r="B23852" t="str">
            <v>Lepomis cyanellus</v>
          </cell>
        </row>
        <row r="23853">
          <cell r="B23853" t="str">
            <v>Lepomis cyanellus x Lepomis humilis</v>
          </cell>
        </row>
        <row r="23854">
          <cell r="B23854" t="str">
            <v>Lepomis cyanellus x Lepomis megalotis</v>
          </cell>
        </row>
        <row r="23855">
          <cell r="B23855" t="str">
            <v>Lepomis gibbosus</v>
          </cell>
        </row>
        <row r="23856">
          <cell r="B23856" t="str">
            <v>Lepomis gibbosus x Lepomis cyanellus</v>
          </cell>
        </row>
        <row r="23857">
          <cell r="B23857" t="str">
            <v>Lepomis gulosus</v>
          </cell>
        </row>
        <row r="23858">
          <cell r="B23858" t="str">
            <v>Lepomis humilis</v>
          </cell>
        </row>
        <row r="23859">
          <cell r="B23859" t="str">
            <v>Lepomis macrochirus</v>
          </cell>
        </row>
        <row r="23860">
          <cell r="B23860" t="str">
            <v>Lepomis macrochirus x Lepomis auritus</v>
          </cell>
        </row>
        <row r="23861">
          <cell r="B23861" t="str">
            <v>Lepomis macrochirus x Lepomis cyanellus</v>
          </cell>
        </row>
        <row r="23862">
          <cell r="B23862" t="str">
            <v>Lepomis macrochirus x Lepomis gibbosus</v>
          </cell>
        </row>
        <row r="23863">
          <cell r="B23863" t="str">
            <v>Lepomis macrochirus x Lepomis megalotis</v>
          </cell>
        </row>
        <row r="23864">
          <cell r="B23864" t="str">
            <v>Lepomis macrochirus x Lepomis microlophus</v>
          </cell>
        </row>
        <row r="23865">
          <cell r="B23865" t="str">
            <v>Lepomis macrochirus x Lepomis punctatus</v>
          </cell>
        </row>
        <row r="23866">
          <cell r="B23866" t="str">
            <v>Lepomis marginatus</v>
          </cell>
        </row>
        <row r="23867">
          <cell r="B23867" t="str">
            <v>Lepomis megalotis</v>
          </cell>
        </row>
        <row r="23868">
          <cell r="B23868" t="str">
            <v>Lepomis megalotis x Lepomis miniatus</v>
          </cell>
        </row>
        <row r="23869">
          <cell r="B23869" t="str">
            <v>Lepomis microlophus</v>
          </cell>
        </row>
        <row r="23870">
          <cell r="B23870" t="str">
            <v>Lepomis microlophus x Lepomis cyanellus</v>
          </cell>
        </row>
        <row r="23871">
          <cell r="B23871" t="str">
            <v>Lepomis miniatus</v>
          </cell>
        </row>
        <row r="23872">
          <cell r="B23872" t="str">
            <v>Lepomis miniatus x Lepomis punctatus</v>
          </cell>
        </row>
        <row r="23873">
          <cell r="B23873" t="str">
            <v>Lepomis peltastes</v>
          </cell>
        </row>
        <row r="23874">
          <cell r="B23874" t="str">
            <v>Lepomis punctatus</v>
          </cell>
        </row>
        <row r="23875">
          <cell r="B23875" t="str">
            <v>Lepomis symmetricus</v>
          </cell>
        </row>
        <row r="23876">
          <cell r="B23876" t="str">
            <v>Lepomotis nephelus***retired***use Lepomis macrochirus</v>
          </cell>
        </row>
        <row r="23877">
          <cell r="B23877" t="str">
            <v>Lepophidium</v>
          </cell>
        </row>
        <row r="23878">
          <cell r="B23878" t="str">
            <v>Lepophidium aporrhox</v>
          </cell>
        </row>
        <row r="23879">
          <cell r="B23879" t="str">
            <v>Lepophidium brevibarbe</v>
          </cell>
        </row>
        <row r="23880">
          <cell r="B23880" t="str">
            <v>Lepophidium cervinum***retired***use Lepophidium profundorum</v>
          </cell>
        </row>
        <row r="23881">
          <cell r="B23881" t="str">
            <v>Lepophidium graellsi***retired***use Lepophidium brevibarbe</v>
          </cell>
        </row>
        <row r="23882">
          <cell r="B23882" t="str">
            <v>Lepophidium jeannae</v>
          </cell>
        </row>
        <row r="23883">
          <cell r="B23883" t="str">
            <v>Lepophidium kallion</v>
          </cell>
        </row>
        <row r="23884">
          <cell r="B23884" t="str">
            <v>Lepophidium marmoratum</v>
          </cell>
        </row>
        <row r="23885">
          <cell r="B23885" t="str">
            <v>Lepophidium microlepis</v>
          </cell>
        </row>
        <row r="23886">
          <cell r="B23886" t="str">
            <v>Lepophidium negropinna</v>
          </cell>
        </row>
        <row r="23887">
          <cell r="B23887" t="str">
            <v>Lepophidium nigropinna***retired***use Lepophidium negropinna</v>
          </cell>
        </row>
        <row r="23888">
          <cell r="B23888" t="str">
            <v>Lepophidium pardale</v>
          </cell>
        </row>
        <row r="23889">
          <cell r="B23889" t="str">
            <v>Lepophidium pheromystax</v>
          </cell>
        </row>
        <row r="23890">
          <cell r="B23890" t="str">
            <v>Lepophidium profundorum</v>
          </cell>
        </row>
        <row r="23891">
          <cell r="B23891" t="str">
            <v>Lepophidium prorates</v>
          </cell>
        </row>
        <row r="23892">
          <cell r="B23892" t="str">
            <v>Lepophidium staurophor</v>
          </cell>
        </row>
        <row r="23893">
          <cell r="B23893" t="str">
            <v>Lepophidium stigmatistium</v>
          </cell>
        </row>
        <row r="23894">
          <cell r="B23894" t="str">
            <v>Leporimetis obesa</v>
          </cell>
        </row>
        <row r="23895">
          <cell r="B23895" t="str">
            <v>Leporinus</v>
          </cell>
        </row>
        <row r="23896">
          <cell r="B23896" t="str">
            <v>Leporinus affinis***retired***use Leporinus fasciatus affinis</v>
          </cell>
        </row>
        <row r="23897">
          <cell r="B23897" t="str">
            <v>Leporinus anostomus***retired***use Anostomus anostomus</v>
          </cell>
        </row>
        <row r="23898">
          <cell r="B23898" t="str">
            <v>Leporinus fasciatus</v>
          </cell>
        </row>
        <row r="23899">
          <cell r="B23899" t="str">
            <v>Leporinus fasciatus affinis</v>
          </cell>
        </row>
        <row r="23900">
          <cell r="B23900" t="str">
            <v>Leporinus fasciatus altipinnis***retired***use Leporinus fasciatus</v>
          </cell>
        </row>
        <row r="23901">
          <cell r="B23901" t="str">
            <v>Leporinus fasciatus fasciatus</v>
          </cell>
        </row>
        <row r="23902">
          <cell r="B23902" t="str">
            <v>Leporinus hypselonotus***retired***use Abramites hypselonotus</v>
          </cell>
        </row>
        <row r="23903">
          <cell r="B23903" t="str">
            <v>Leporinus margaritaceus***retired***use Leporinus nigrotaeniatus</v>
          </cell>
        </row>
        <row r="23904">
          <cell r="B23904" t="str">
            <v>Leporinus nigrotaeniatus</v>
          </cell>
        </row>
        <row r="23905">
          <cell r="B23905" t="str">
            <v>Leporinus novem fasciatus***retired***use Leporinus fasciatus fasciatus</v>
          </cell>
        </row>
        <row r="23906">
          <cell r="B23906" t="str">
            <v>Leporinus striatus</v>
          </cell>
        </row>
        <row r="23907">
          <cell r="B23907" t="str">
            <v>Leporinus tigrinus</v>
          </cell>
        </row>
        <row r="23908">
          <cell r="B23908" t="str">
            <v>Leprotintinnus</v>
          </cell>
        </row>
        <row r="23909">
          <cell r="B23909" t="str">
            <v>Leptacanthichthys</v>
          </cell>
        </row>
        <row r="23910">
          <cell r="B23910" t="str">
            <v>Leptacanthichthys gracilispinis</v>
          </cell>
        </row>
        <row r="23911">
          <cell r="B23911" t="str">
            <v>Leptacis coorgensis (Leptacis)</v>
          </cell>
        </row>
        <row r="23912">
          <cell r="B23912" t="str">
            <v>Leptacis coorgensis***retired***use Leptacis coorgensis (Leptacis)</v>
          </cell>
        </row>
        <row r="23913">
          <cell r="B23913" t="str">
            <v>Leptagonus</v>
          </cell>
        </row>
        <row r="23914">
          <cell r="B23914" t="str">
            <v>Leptagonus decagonus</v>
          </cell>
        </row>
        <row r="23915">
          <cell r="B23915" t="str">
            <v>Leptalpheus forceps</v>
          </cell>
        </row>
        <row r="23916">
          <cell r="B23916" t="str">
            <v>Leptasterias</v>
          </cell>
        </row>
        <row r="23917">
          <cell r="B23917" t="str">
            <v>Leptasterias hexactis</v>
          </cell>
        </row>
        <row r="23918">
          <cell r="B23918" t="str">
            <v>Leptasterias polaris</v>
          </cell>
        </row>
        <row r="23919">
          <cell r="B23919" t="str">
            <v>Lepthemis vesiculosa***retired***use Erythemis vesiculosa</v>
          </cell>
        </row>
        <row r="23920">
          <cell r="B23920" t="str">
            <v>Leptobasis</v>
          </cell>
        </row>
        <row r="23921">
          <cell r="B23921" t="str">
            <v>Leptobotia curta</v>
          </cell>
        </row>
        <row r="23922">
          <cell r="B23922" t="str">
            <v>Leptobrama</v>
          </cell>
        </row>
        <row r="23923">
          <cell r="B23923" t="str">
            <v>Leptobrama muelleri</v>
          </cell>
        </row>
        <row r="23924">
          <cell r="B23924" t="str">
            <v>Leptobramidae</v>
          </cell>
        </row>
        <row r="23925">
          <cell r="B23925" t="str">
            <v>Leptobrotula</v>
          </cell>
        </row>
        <row r="23926">
          <cell r="B23926" t="str">
            <v>Leptobrotula breviventralis</v>
          </cell>
        </row>
        <row r="23927">
          <cell r="B23927" t="str">
            <v>Leptocella***retired***use Nectopsyche</v>
          </cell>
        </row>
        <row r="23928">
          <cell r="B23928" t="str">
            <v>Leptocephalus cinereus***retired***use Conger cinereus cinereus</v>
          </cell>
        </row>
        <row r="23929">
          <cell r="B23929" t="str">
            <v>Leptocephalus ingolfianus***retired***use Nessorhamphus ingolfianus</v>
          </cell>
        </row>
        <row r="23930">
          <cell r="B23930" t="str">
            <v>Leptoceridae</v>
          </cell>
        </row>
        <row r="23931">
          <cell r="B23931" t="str">
            <v>Leptocerinae</v>
          </cell>
        </row>
        <row r="23932">
          <cell r="B23932" t="str">
            <v>Leptoceroidea</v>
          </cell>
        </row>
        <row r="23933">
          <cell r="B23933" t="str">
            <v>Leptocerus</v>
          </cell>
        </row>
        <row r="23934">
          <cell r="B23934" t="str">
            <v>Leptocerus americanus</v>
          </cell>
        </row>
        <row r="23935">
          <cell r="B23935" t="str">
            <v>Leptochaete stagnalis</v>
          </cell>
        </row>
        <row r="23936">
          <cell r="B23936" t="str">
            <v>Leptocharias</v>
          </cell>
        </row>
        <row r="23937">
          <cell r="B23937" t="str">
            <v>Leptocharias smithii</v>
          </cell>
        </row>
        <row r="23938">
          <cell r="B23938" t="str">
            <v>Leptochariidae</v>
          </cell>
        </row>
        <row r="23939">
          <cell r="B23939" t="str">
            <v>Leptocheirus</v>
          </cell>
        </row>
        <row r="23940">
          <cell r="B23940" t="str">
            <v>Leptocheirus pinguis</v>
          </cell>
        </row>
        <row r="23941">
          <cell r="B23941" t="str">
            <v>Leptocheirus plumulosus</v>
          </cell>
        </row>
        <row r="23942">
          <cell r="B23942" t="str">
            <v>Leptochela</v>
          </cell>
        </row>
        <row r="23943">
          <cell r="B23943" t="str">
            <v>Leptochela hawaiiensis</v>
          </cell>
        </row>
        <row r="23944">
          <cell r="B23944" t="str">
            <v>Leptochela serratorbita</v>
          </cell>
        </row>
        <row r="23945">
          <cell r="B23945" t="str">
            <v>Leptochelia</v>
          </cell>
        </row>
        <row r="23946">
          <cell r="B23946" t="str">
            <v>Leptochelia dubia</v>
          </cell>
        </row>
        <row r="23947">
          <cell r="B23947" t="str">
            <v>Leptochelia forresti</v>
          </cell>
        </row>
        <row r="23948">
          <cell r="B23948" t="str">
            <v>Leptochelia longimana</v>
          </cell>
        </row>
        <row r="23949">
          <cell r="B23949" t="str">
            <v>Leptochelia rapax***retired***use Hargeria rapax</v>
          </cell>
        </row>
        <row r="23950">
          <cell r="B23950" t="str">
            <v>Leptocheliidae</v>
          </cell>
        </row>
        <row r="23951">
          <cell r="B23951" t="str">
            <v>Leptochilichthyidae</v>
          </cell>
        </row>
        <row r="23952">
          <cell r="B23952" t="str">
            <v>Leptochilichthys</v>
          </cell>
        </row>
        <row r="23953">
          <cell r="B23953" t="str">
            <v>Leptochilichthys agassizii</v>
          </cell>
        </row>
        <row r="23954">
          <cell r="B23954" t="str">
            <v>Leptochilichthys macrops***retired***use Leptochilichthys agassizii</v>
          </cell>
        </row>
        <row r="23955">
          <cell r="B23955" t="str">
            <v>Leptochilichthys microlepis</v>
          </cell>
        </row>
        <row r="23956">
          <cell r="B23956" t="str">
            <v>Leptochilichthys pinguis</v>
          </cell>
        </row>
        <row r="23957">
          <cell r="B23957" t="str">
            <v>Leptochiton</v>
          </cell>
        </row>
        <row r="23958">
          <cell r="B23958" t="str">
            <v>Leptochiton rugatus</v>
          </cell>
        </row>
        <row r="23959">
          <cell r="B23959" t="str">
            <v>Leptochitonidae</v>
          </cell>
        </row>
        <row r="23960">
          <cell r="B23960" t="str">
            <v>Leptochloa fusca</v>
          </cell>
        </row>
        <row r="23961">
          <cell r="B23961" t="str">
            <v>Leptochloa fusca ssp. fascicularis</v>
          </cell>
        </row>
        <row r="23962">
          <cell r="B23962" t="str">
            <v>Leptochloa panicea</v>
          </cell>
        </row>
        <row r="23963">
          <cell r="B23963" t="str">
            <v>Leptochloa panicea ssp. brachiata</v>
          </cell>
        </row>
        <row r="23964">
          <cell r="B23964" t="str">
            <v>Leptoclinus</v>
          </cell>
        </row>
        <row r="23965">
          <cell r="B23965" t="str">
            <v>Leptoclinus maculatus</v>
          </cell>
        </row>
        <row r="23966">
          <cell r="B23966" t="str">
            <v>Leptoconopinae</v>
          </cell>
        </row>
        <row r="23967">
          <cell r="B23967" t="str">
            <v>Leptoconops</v>
          </cell>
        </row>
        <row r="23968">
          <cell r="B23968" t="str">
            <v>Leptocottus</v>
          </cell>
        </row>
        <row r="23969">
          <cell r="B23969" t="str">
            <v>Leptocottus armatus</v>
          </cell>
        </row>
        <row r="23970">
          <cell r="B23970" t="str">
            <v>Leptocuma forsmani</v>
          </cell>
        </row>
        <row r="23971">
          <cell r="B23971" t="str">
            <v>Leptocylindraceae</v>
          </cell>
        </row>
        <row r="23972">
          <cell r="B23972" t="str">
            <v>Leptocylindrus danicus</v>
          </cell>
        </row>
        <row r="23973">
          <cell r="B23973" t="str">
            <v>Leptocylindrus mediterraneus</v>
          </cell>
        </row>
        <row r="23974">
          <cell r="B23974" t="str">
            <v>Leptocylindrus minimus</v>
          </cell>
        </row>
        <row r="23975">
          <cell r="B23975" t="str">
            <v>Leptodea</v>
          </cell>
        </row>
        <row r="23976">
          <cell r="B23976" t="str">
            <v>Leptodea fragilis</v>
          </cell>
        </row>
        <row r="23977">
          <cell r="B23977" t="str">
            <v>Leptoderma (Alepocephalidae)</v>
          </cell>
        </row>
        <row r="23978">
          <cell r="B23978" t="str">
            <v>Leptoderma (Archaic)***retired***use Leptoderma (Alepocephalidae)</v>
          </cell>
        </row>
        <row r="23979">
          <cell r="B23979" t="str">
            <v>Leptoderma (Didymiaceae)</v>
          </cell>
        </row>
        <row r="23980">
          <cell r="B23980" t="str">
            <v>Leptoderma affinis</v>
          </cell>
        </row>
        <row r="23981">
          <cell r="B23981" t="str">
            <v>Leptoderma lubricum</v>
          </cell>
        </row>
        <row r="23982">
          <cell r="B23982" t="str">
            <v>Leptoderma macrops</v>
          </cell>
        </row>
        <row r="23983">
          <cell r="B23983" t="str">
            <v>Leptoderma retropinna</v>
          </cell>
        </row>
        <row r="23984">
          <cell r="B23984" t="str">
            <v>Leptoderma springeri***retired***use Leptoderma macrops</v>
          </cell>
        </row>
        <row r="23985">
          <cell r="B23985" t="str">
            <v>Leptodiaptomus</v>
          </cell>
        </row>
        <row r="23986">
          <cell r="B23986" t="str">
            <v>Leptodiaptomus ashlandi</v>
          </cell>
        </row>
        <row r="23987">
          <cell r="B23987" t="str">
            <v>Leptodiaptomus coloradensis</v>
          </cell>
        </row>
        <row r="23988">
          <cell r="B23988" t="str">
            <v>Leptodiaptomus connexus</v>
          </cell>
        </row>
        <row r="23989">
          <cell r="B23989" t="str">
            <v>Leptodiaptomus judayi</v>
          </cell>
        </row>
        <row r="23990">
          <cell r="B23990" t="str">
            <v>Leptodiaptomus minutus</v>
          </cell>
        </row>
        <row r="23991">
          <cell r="B23991" t="str">
            <v>Leptodiaptomus novamexicanus</v>
          </cell>
        </row>
        <row r="23992">
          <cell r="B23992" t="str">
            <v>Leptodiaptomus nudus</v>
          </cell>
        </row>
        <row r="23993">
          <cell r="B23993" t="str">
            <v>Leptodiaptomus sicilis</v>
          </cell>
        </row>
        <row r="23994">
          <cell r="B23994" t="str">
            <v>Leptodiaptomus sicillis</v>
          </cell>
        </row>
        <row r="23995">
          <cell r="B23995" t="str">
            <v>Leptodiaptomus siciloides</v>
          </cell>
        </row>
        <row r="23996">
          <cell r="B23996" t="str">
            <v>Leptodiaptomus sicilus</v>
          </cell>
        </row>
        <row r="23997">
          <cell r="B23997" t="str">
            <v>Leptodiaptomus signicauda</v>
          </cell>
        </row>
        <row r="23998">
          <cell r="B23998" t="str">
            <v>Leptodiaptomus tyrrelli</v>
          </cell>
        </row>
        <row r="23999">
          <cell r="B23999" t="str">
            <v>Leptodon (Accipitridae)</v>
          </cell>
        </row>
        <row r="24000">
          <cell r="B24000" t="str">
            <v>Leptodon (Leptodontaceae)</v>
          </cell>
        </row>
        <row r="24001">
          <cell r="B24001" t="str">
            <v>Leptodora</v>
          </cell>
        </row>
        <row r="24002">
          <cell r="B24002" t="str">
            <v>Leptodora kindti</v>
          </cell>
        </row>
        <row r="24003">
          <cell r="B24003" t="str">
            <v>Leptodora kindtii</v>
          </cell>
        </row>
        <row r="24004">
          <cell r="B24004" t="str">
            <v>Leptodoridae</v>
          </cell>
        </row>
        <row r="24005">
          <cell r="B24005" t="str">
            <v>Leptognathia</v>
          </cell>
        </row>
        <row r="24006">
          <cell r="B24006" t="str">
            <v>Leptognathia caeca</v>
          </cell>
        </row>
        <row r="24007">
          <cell r="B24007" t="str">
            <v>Leptognathiidae</v>
          </cell>
        </row>
        <row r="24008">
          <cell r="B24008" t="str">
            <v>Leptogorgia chilensis</v>
          </cell>
        </row>
        <row r="24009">
          <cell r="B24009" t="str">
            <v>Leptogyra</v>
          </cell>
        </row>
        <row r="24010">
          <cell r="B24010" t="str">
            <v>Leptohyphes</v>
          </cell>
        </row>
        <row r="24011">
          <cell r="B24011" t="str">
            <v>Leptohyphes apache</v>
          </cell>
        </row>
        <row r="24012">
          <cell r="B24012" t="str">
            <v>Leptohyphes zalope</v>
          </cell>
        </row>
        <row r="24013">
          <cell r="B24013" t="str">
            <v>Leptohyphidae</v>
          </cell>
        </row>
        <row r="24014">
          <cell r="B24014" t="str">
            <v>Leptojulis</v>
          </cell>
        </row>
        <row r="24015">
          <cell r="B24015" t="str">
            <v>Leptojulis bimaculatus***retired***use Halichoeres dispilus</v>
          </cell>
        </row>
        <row r="24016">
          <cell r="B24016" t="str">
            <v>Leptojulis cerasinus***retired***use Pseudojuloides cerasinus</v>
          </cell>
        </row>
        <row r="24017">
          <cell r="B24017" t="str">
            <v>Leptojulis chrysotaenia</v>
          </cell>
        </row>
        <row r="24018">
          <cell r="B24018" t="str">
            <v>Leptojulis cyanopleura</v>
          </cell>
        </row>
        <row r="24019">
          <cell r="B24019" t="str">
            <v>Leptojulis lambdastigma</v>
          </cell>
        </row>
        <row r="24020">
          <cell r="B24020" t="str">
            <v>Leptojulis pardalis***retired***use Macropharyngodon meleagris</v>
          </cell>
        </row>
        <row r="24021">
          <cell r="B24021" t="str">
            <v>Leptojulis polylepis</v>
          </cell>
        </row>
        <row r="24022">
          <cell r="B24022" t="str">
            <v>Leptojulis urostigma</v>
          </cell>
        </row>
        <row r="24023">
          <cell r="B24023" t="str">
            <v>Leptolebias minimus</v>
          </cell>
        </row>
        <row r="24024">
          <cell r="B24024" t="str">
            <v>Leptolucania</v>
          </cell>
        </row>
        <row r="24025">
          <cell r="B24025" t="str">
            <v>Leptolucania ommata</v>
          </cell>
        </row>
        <row r="24026">
          <cell r="B24026" t="str">
            <v>Leptolyngbya</v>
          </cell>
        </row>
        <row r="24027">
          <cell r="B24027" t="str">
            <v>Leptolyngbya angustissima</v>
          </cell>
        </row>
        <row r="24028">
          <cell r="B24028" t="str">
            <v>Leptolyngbya antarctica</v>
          </cell>
        </row>
        <row r="24029">
          <cell r="B24029" t="str">
            <v>Leptolyngbya boryanum</v>
          </cell>
        </row>
        <row r="24030">
          <cell r="B24030" t="str">
            <v>Leptolyngbya cartilaginea</v>
          </cell>
        </row>
        <row r="24031">
          <cell r="B24031" t="str">
            <v>Leptolyngbya foveolarum</v>
          </cell>
        </row>
        <row r="24032">
          <cell r="B24032" t="str">
            <v>Leptolyngbya fragilis</v>
          </cell>
        </row>
        <row r="24033">
          <cell r="B24033" t="str">
            <v>Leptolyngbya lagerheimii</v>
          </cell>
        </row>
        <row r="24034">
          <cell r="B24034" t="str">
            <v>Leptolyngbya laminosa</v>
          </cell>
        </row>
        <row r="24035">
          <cell r="B24035" t="str">
            <v>Leptolyngbya mucicola</v>
          </cell>
        </row>
        <row r="24036">
          <cell r="B24036" t="str">
            <v>Leptolyngbya mucosa</v>
          </cell>
        </row>
        <row r="24037">
          <cell r="B24037" t="str">
            <v>Leptolyngbya notata</v>
          </cell>
        </row>
        <row r="24038">
          <cell r="B24038" t="str">
            <v>Leptolyngbya ochracea</v>
          </cell>
        </row>
        <row r="24039">
          <cell r="B24039" t="str">
            <v>Leptolyngbya orientalis</v>
          </cell>
        </row>
        <row r="24040">
          <cell r="B24040" t="str">
            <v>Leptolyngbya perelegans</v>
          </cell>
        </row>
        <row r="24041">
          <cell r="B24041" t="str">
            <v>Leptolyngbya polysiphoniae</v>
          </cell>
        </row>
        <row r="24042">
          <cell r="B24042" t="str">
            <v>Leptolyngbya purpurascens</v>
          </cell>
        </row>
        <row r="24043">
          <cell r="B24043" t="str">
            <v>Leptolyngbya rivulariarum</v>
          </cell>
        </row>
        <row r="24044">
          <cell r="B24044" t="str">
            <v>Leptolyngbya subtilis</v>
          </cell>
        </row>
        <row r="24045">
          <cell r="B24045" t="str">
            <v>Leptolyngbya tenuis</v>
          </cell>
        </row>
        <row r="24046">
          <cell r="B24046" t="str">
            <v>Leptolyngbya truncata</v>
          </cell>
        </row>
        <row r="24047">
          <cell r="B24047" t="str">
            <v>Leptomelanosoma indicum</v>
          </cell>
        </row>
        <row r="24048">
          <cell r="B24048" t="str">
            <v>Lepton</v>
          </cell>
        </row>
        <row r="24049">
          <cell r="B24049" t="str">
            <v>Lepton lepidum</v>
          </cell>
        </row>
        <row r="24050">
          <cell r="B24050" t="str">
            <v>Leptonannus</v>
          </cell>
        </row>
        <row r="24051">
          <cell r="B24051" t="str">
            <v>Leptonema</v>
          </cell>
        </row>
        <row r="24052">
          <cell r="B24052" t="str">
            <v>Leptonotus blainvilleanus</v>
          </cell>
        </row>
        <row r="24053">
          <cell r="B24053" t="str">
            <v>Leptonotus norae</v>
          </cell>
        </row>
        <row r="24054">
          <cell r="B24054" t="str">
            <v>Leptopecten latiauratus</v>
          </cell>
        </row>
        <row r="24055">
          <cell r="B24055" t="str">
            <v>Leptophlebia</v>
          </cell>
        </row>
        <row r="24056">
          <cell r="B24056" t="str">
            <v>Leptophlebia bradleyi</v>
          </cell>
        </row>
        <row r="24057">
          <cell r="B24057" t="str">
            <v>Leptophlebia cupida</v>
          </cell>
        </row>
        <row r="24058">
          <cell r="B24058" t="str">
            <v>Leptophlebia intermedia</v>
          </cell>
        </row>
        <row r="24059">
          <cell r="B24059" t="str">
            <v>Leptophlebia nebulosa</v>
          </cell>
        </row>
        <row r="24060">
          <cell r="B24060" t="str">
            <v>Leptophlebia/Paraleptophlebia</v>
          </cell>
        </row>
        <row r="24061">
          <cell r="B24061" t="str">
            <v>Leptophlebiidae</v>
          </cell>
        </row>
        <row r="24062">
          <cell r="B24062" t="str">
            <v>Leptophylax</v>
          </cell>
        </row>
        <row r="24063">
          <cell r="B24063" t="str">
            <v>Leptophylax gracilis</v>
          </cell>
        </row>
        <row r="24064">
          <cell r="B24064" t="str">
            <v>Leptoplanidae</v>
          </cell>
        </row>
        <row r="24065">
          <cell r="B24065" t="str">
            <v>Leptorhynchus leuchtenbergi***retired***use Nemichthys scolopaceus</v>
          </cell>
        </row>
        <row r="24066">
          <cell r="B24066" t="str">
            <v>Leptorhynchus***retired***use Nemichthys</v>
          </cell>
        </row>
        <row r="24067">
          <cell r="B24067" t="str">
            <v>Leptoscarus</v>
          </cell>
        </row>
        <row r="24068">
          <cell r="B24068" t="str">
            <v>Leptoscarus coeruleopunctatus***retired***use Leptoscarus vaigiensis</v>
          </cell>
        </row>
        <row r="24069">
          <cell r="B24069" t="str">
            <v>Leptoscarus vaigiensis</v>
          </cell>
        </row>
        <row r="24070">
          <cell r="B24070" t="str">
            <v>Leptoscopidae</v>
          </cell>
        </row>
        <row r="24071">
          <cell r="B24071" t="str">
            <v>Leptoscopus</v>
          </cell>
        </row>
        <row r="24072">
          <cell r="B24072" t="str">
            <v>Leptoscopus angusticeps***retired***use Crapatalus angusticeps</v>
          </cell>
        </row>
        <row r="24073">
          <cell r="B24073" t="str">
            <v>Leptoscopus macropygus</v>
          </cell>
        </row>
        <row r="24074">
          <cell r="B24074" t="str">
            <v>Leptoseris cucullata</v>
          </cell>
        </row>
        <row r="24075">
          <cell r="B24075" t="str">
            <v>Leptosiphon melingii</v>
          </cell>
        </row>
        <row r="24076">
          <cell r="B24076" t="str">
            <v>Leptosira</v>
          </cell>
        </row>
        <row r="24077">
          <cell r="B24077" t="str">
            <v>Leptostomias</v>
          </cell>
        </row>
        <row r="24078">
          <cell r="B24078" t="str">
            <v>Leptostomias analis</v>
          </cell>
        </row>
        <row r="24079">
          <cell r="B24079" t="str">
            <v>Leptostomias bermudensis</v>
          </cell>
        </row>
        <row r="24080">
          <cell r="B24080" t="str">
            <v>Leptostomias bilobatus</v>
          </cell>
        </row>
        <row r="24081">
          <cell r="B24081" t="str">
            <v>Leptostomias gladiator</v>
          </cell>
        </row>
        <row r="24082">
          <cell r="B24082" t="str">
            <v>Leptostomias gracilis</v>
          </cell>
        </row>
        <row r="24083">
          <cell r="B24083" t="str">
            <v>Leptostomias haplocaulus</v>
          </cell>
        </row>
        <row r="24084">
          <cell r="B24084" t="str">
            <v>Leptostomias leptobolus</v>
          </cell>
        </row>
        <row r="24085">
          <cell r="B24085" t="str">
            <v>Leptostomias longibarba</v>
          </cell>
        </row>
        <row r="24086">
          <cell r="B24086" t="str">
            <v>Leptostomias macronema</v>
          </cell>
        </row>
        <row r="24087">
          <cell r="B24087" t="str">
            <v>Leptostomias macropogon</v>
          </cell>
        </row>
        <row r="24088">
          <cell r="B24088" t="str">
            <v>Leptostomias multifilis</v>
          </cell>
        </row>
        <row r="24089">
          <cell r="B24089" t="str">
            <v>Leptostomias ramosus***retired***use Leptostomias gladiator</v>
          </cell>
        </row>
        <row r="24090">
          <cell r="B24090" t="str">
            <v>Leptostomias robustus</v>
          </cell>
        </row>
        <row r="24091">
          <cell r="B24091" t="str">
            <v>Leptostraca</v>
          </cell>
        </row>
        <row r="24092">
          <cell r="B24092" t="str">
            <v>Leptostylis</v>
          </cell>
        </row>
        <row r="24093">
          <cell r="B24093" t="str">
            <v>Leptostylis abditis</v>
          </cell>
        </row>
        <row r="24094">
          <cell r="B24094" t="str">
            <v>Leptostylis calva</v>
          </cell>
        </row>
        <row r="24095">
          <cell r="B24095" t="str">
            <v>Leptostylis longimana</v>
          </cell>
        </row>
        <row r="24096">
          <cell r="B24096" t="str">
            <v>Leptostylis villosa</v>
          </cell>
        </row>
        <row r="24097">
          <cell r="B24097" t="str">
            <v>Leptosynanceia</v>
          </cell>
        </row>
        <row r="24098">
          <cell r="B24098" t="str">
            <v>Leptosynanceia asteroblepa</v>
          </cell>
        </row>
        <row r="24099">
          <cell r="B24099" t="str">
            <v>Leptosynapta</v>
          </cell>
        </row>
        <row r="24100">
          <cell r="B24100" t="str">
            <v>Leptosynapta clarki</v>
          </cell>
        </row>
        <row r="24101">
          <cell r="B24101" t="str">
            <v>Leptosynapta crassipatina</v>
          </cell>
        </row>
        <row r="24102">
          <cell r="B24102" t="str">
            <v>Leptosynapta multigranula</v>
          </cell>
        </row>
        <row r="24103">
          <cell r="B24103" t="str">
            <v>Leptosynapta tenuis</v>
          </cell>
        </row>
        <row r="24104">
          <cell r="B24104" t="str">
            <v>Leptotarsus</v>
          </cell>
        </row>
        <row r="24105">
          <cell r="B24105" t="str">
            <v>Leptothecatae</v>
          </cell>
        </row>
        <row r="24106">
          <cell r="B24106" t="str">
            <v>Leptothyra candida</v>
          </cell>
        </row>
        <row r="24107">
          <cell r="B24107" t="str">
            <v>Leptothyra rubricincta</v>
          </cell>
        </row>
        <row r="24108">
          <cell r="B24108" t="str">
            <v>Leptothyra verruca</v>
          </cell>
        </row>
        <row r="24109">
          <cell r="B24109" t="str">
            <v>Leptoxis</v>
          </cell>
        </row>
        <row r="24110">
          <cell r="B24110" t="str">
            <v>Leptoxis carinata</v>
          </cell>
        </row>
        <row r="24111">
          <cell r="B24111" t="str">
            <v>Leptoxis praerosa</v>
          </cell>
        </row>
        <row r="24112">
          <cell r="B24112" t="str">
            <v>Leptoxis umbilicata</v>
          </cell>
        </row>
        <row r="24113">
          <cell r="B24113" t="str">
            <v>Lepturacanthus</v>
          </cell>
        </row>
        <row r="24114">
          <cell r="B24114" t="str">
            <v>Lepturacanthus pantului</v>
          </cell>
        </row>
        <row r="24115">
          <cell r="B24115" t="str">
            <v>Lepturacanthus savala</v>
          </cell>
        </row>
        <row r="24116">
          <cell r="B24116" t="str">
            <v>Leptysma</v>
          </cell>
        </row>
        <row r="24117">
          <cell r="B24117" t="str">
            <v>Lespedeza cuneata</v>
          </cell>
        </row>
        <row r="24118">
          <cell r="B24118" t="str">
            <v>Lespedeza violacea</v>
          </cell>
        </row>
        <row r="24119">
          <cell r="B24119" t="str">
            <v>Lesquerella cordiformis***retired***use Physaria cordiformis</v>
          </cell>
        </row>
        <row r="24120">
          <cell r="B24120" t="str">
            <v>Lessertia (Fabaceae)</v>
          </cell>
        </row>
        <row r="24121">
          <cell r="B24121" t="str">
            <v>Lessertia (Linyphiidae)</v>
          </cell>
        </row>
        <row r="24122">
          <cell r="B24122" t="str">
            <v>Lestes</v>
          </cell>
        </row>
        <row r="24123">
          <cell r="B24123" t="str">
            <v>Lestes congener</v>
          </cell>
        </row>
        <row r="24124">
          <cell r="B24124" t="str">
            <v>Lestes disjunctus</v>
          </cell>
        </row>
        <row r="24125">
          <cell r="B24125" t="str">
            <v>Lestes dryas</v>
          </cell>
        </row>
        <row r="24126">
          <cell r="B24126" t="str">
            <v>Lestes inaequalis</v>
          </cell>
        </row>
        <row r="24127">
          <cell r="B24127" t="str">
            <v>Lestes rectangularis</v>
          </cell>
        </row>
        <row r="24128">
          <cell r="B24128" t="str">
            <v>Lestes unguiculatus</v>
          </cell>
        </row>
        <row r="24129">
          <cell r="B24129" t="str">
            <v>Lestes vigilax</v>
          </cell>
        </row>
        <row r="24130">
          <cell r="B24130" t="str">
            <v>Lestidae</v>
          </cell>
        </row>
        <row r="24131">
          <cell r="B24131" t="str">
            <v>Lestidiops</v>
          </cell>
        </row>
        <row r="24132">
          <cell r="B24132" t="str">
            <v>Lestidiops affinis</v>
          </cell>
        </row>
        <row r="24133">
          <cell r="B24133" t="str">
            <v>Lestidiops jayakari</v>
          </cell>
        </row>
        <row r="24134">
          <cell r="B24134" t="str">
            <v>Lestidiops jayakari jayakari</v>
          </cell>
        </row>
        <row r="24135">
          <cell r="B24135" t="str">
            <v>Lestidiops jayakari pseudosphyraenoides</v>
          </cell>
        </row>
        <row r="24136">
          <cell r="B24136" t="str">
            <v>Lestidiops ringens</v>
          </cell>
        </row>
        <row r="24137">
          <cell r="B24137" t="str">
            <v>Lestidiops similis</v>
          </cell>
        </row>
        <row r="24138">
          <cell r="B24138" t="str">
            <v>Lestidiops sphyrenoides</v>
          </cell>
        </row>
        <row r="24139">
          <cell r="B24139" t="str">
            <v>Lestidium</v>
          </cell>
        </row>
        <row r="24140">
          <cell r="B24140" t="str">
            <v>Lestidium atlanticum</v>
          </cell>
        </row>
        <row r="24141">
          <cell r="B24141" t="str">
            <v>Lestidium nudum</v>
          </cell>
        </row>
        <row r="24142">
          <cell r="B24142" t="str">
            <v>Lestidium speciosum brevirostris***retired***use Paralepis brevirostris</v>
          </cell>
        </row>
        <row r="24143">
          <cell r="B24143" t="str">
            <v>Lestrigonus bengalensis</v>
          </cell>
        </row>
        <row r="24144">
          <cell r="B24144" t="str">
            <v>Lestrolepis</v>
          </cell>
        </row>
        <row r="24145">
          <cell r="B24145" t="str">
            <v>Lestrolepis intermedia</v>
          </cell>
        </row>
        <row r="24146">
          <cell r="B24146" t="str">
            <v>Lesueurigobius</v>
          </cell>
        </row>
        <row r="24147">
          <cell r="B24147" t="str">
            <v>Lesueurigobius friesii</v>
          </cell>
        </row>
        <row r="24148">
          <cell r="B24148" t="str">
            <v>Lesueurigobius heterofasciatus</v>
          </cell>
        </row>
        <row r="24149">
          <cell r="B24149" t="str">
            <v>Lesueurigobius sanzi</v>
          </cell>
        </row>
        <row r="24150">
          <cell r="B24150" t="str">
            <v>Lesueurigobius suerii</v>
          </cell>
        </row>
        <row r="24151">
          <cell r="B24151" t="str">
            <v>Letharchus</v>
          </cell>
        </row>
        <row r="24152">
          <cell r="B24152" t="str">
            <v>Letharchus velifer</v>
          </cell>
        </row>
        <row r="24153">
          <cell r="B24153" t="str">
            <v>Lethasterias nanimensis</v>
          </cell>
        </row>
        <row r="24154">
          <cell r="B24154" t="str">
            <v>Lethenteron</v>
          </cell>
        </row>
        <row r="24155">
          <cell r="B24155" t="str">
            <v>Lethenteron alaskense</v>
          </cell>
        </row>
        <row r="24156">
          <cell r="B24156" t="str">
            <v>Lethenteron appendix</v>
          </cell>
        </row>
        <row r="24157">
          <cell r="B24157" t="str">
            <v>Lethenteron camtschaticum</v>
          </cell>
        </row>
        <row r="24158">
          <cell r="B24158" t="str">
            <v>Lethenteron japonicum***retired***use Lethenteron camtschaticum</v>
          </cell>
        </row>
        <row r="24159">
          <cell r="B24159" t="str">
            <v>Lethenteron kessleri</v>
          </cell>
        </row>
        <row r="24160">
          <cell r="B24160" t="str">
            <v>Lethenteron matsubarai</v>
          </cell>
        </row>
        <row r="24161">
          <cell r="B24161" t="str">
            <v>Lethenteron reissneri</v>
          </cell>
        </row>
        <row r="24162">
          <cell r="B24162" t="str">
            <v>Lethenteron zanandreai</v>
          </cell>
        </row>
        <row r="24163">
          <cell r="B24163" t="str">
            <v>Lethocerinae</v>
          </cell>
        </row>
        <row r="24164">
          <cell r="B24164" t="str">
            <v>Lethocerus</v>
          </cell>
        </row>
        <row r="24165">
          <cell r="B24165" t="str">
            <v>Lethocerus (Benacus)</v>
          </cell>
        </row>
        <row r="24166">
          <cell r="B24166" t="str">
            <v>Lethocerus americanus</v>
          </cell>
        </row>
        <row r="24167">
          <cell r="B24167" t="str">
            <v>Lethogoleos</v>
          </cell>
        </row>
        <row r="24168">
          <cell r="B24168" t="str">
            <v>Lethogoleos andersoni</v>
          </cell>
        </row>
        <row r="24169">
          <cell r="B24169" t="str">
            <v>Lethops</v>
          </cell>
        </row>
        <row r="24170">
          <cell r="B24170" t="str">
            <v>Lethops connectens</v>
          </cell>
        </row>
        <row r="24171">
          <cell r="B24171" t="str">
            <v>Lethotremus</v>
          </cell>
        </row>
        <row r="24172">
          <cell r="B24172" t="str">
            <v>Lethotremus muticus</v>
          </cell>
        </row>
        <row r="24173">
          <cell r="B24173" t="str">
            <v>Lethrinidae</v>
          </cell>
        </row>
        <row r="24174">
          <cell r="B24174" t="str">
            <v>Lethrininae</v>
          </cell>
        </row>
        <row r="24175">
          <cell r="B24175" t="str">
            <v>Lethrinus</v>
          </cell>
        </row>
        <row r="24176">
          <cell r="B24176" t="str">
            <v>Lethrinus amamianus***retired***use Lethrinus miniatus</v>
          </cell>
        </row>
        <row r="24177">
          <cell r="B24177" t="str">
            <v>Lethrinus amboinensis</v>
          </cell>
        </row>
        <row r="24178">
          <cell r="B24178" t="str">
            <v>Lethrinus anarhynchus***retired***use Lethrinus laticaudis</v>
          </cell>
        </row>
        <row r="24179">
          <cell r="B24179" t="str">
            <v>Lethrinus atkinsoni</v>
          </cell>
        </row>
        <row r="24180">
          <cell r="B24180" t="str">
            <v>Lethrinus atlanticus</v>
          </cell>
        </row>
        <row r="24181">
          <cell r="B24181" t="str">
            <v>Lethrinus borbonicus</v>
          </cell>
        </row>
        <row r="24182">
          <cell r="B24182" t="str">
            <v>Lethrinus chrysostomus***retired***use Lethrinus miniatus</v>
          </cell>
        </row>
        <row r="24183">
          <cell r="B24183" t="str">
            <v>Lethrinus conchyliatus</v>
          </cell>
        </row>
        <row r="24184">
          <cell r="B24184" t="str">
            <v>Lethrinus crocineus</v>
          </cell>
        </row>
        <row r="24185">
          <cell r="B24185" t="str">
            <v>Lethrinus enigmaticus</v>
          </cell>
        </row>
        <row r="24186">
          <cell r="B24186" t="str">
            <v>Lethrinus erythracanthus</v>
          </cell>
        </row>
        <row r="24187">
          <cell r="B24187" t="str">
            <v>Lethrinus erythropterus</v>
          </cell>
        </row>
        <row r="24188">
          <cell r="B24188" t="str">
            <v>Lethrinus fletus***retired***use Lethrinus nebulosus</v>
          </cell>
        </row>
        <row r="24189">
          <cell r="B24189" t="str">
            <v>Lethrinus fraenatus***retired***use Lethrinus nebulosus</v>
          </cell>
        </row>
        <row r="24190">
          <cell r="B24190" t="str">
            <v>Lethrinus genivittatus</v>
          </cell>
        </row>
        <row r="24191">
          <cell r="B24191" t="str">
            <v>Lethrinus haematopterus</v>
          </cell>
        </row>
        <row r="24192">
          <cell r="B24192" t="str">
            <v>Lethrinus harak</v>
          </cell>
        </row>
        <row r="24193">
          <cell r="B24193" t="str">
            <v>Lethrinus hypselopterus***retired***use Lethrinus erythropterus</v>
          </cell>
        </row>
        <row r="24194">
          <cell r="B24194" t="str">
            <v>Lethrinus kallopterus***retired***use Lethrinus erythracanthus</v>
          </cell>
        </row>
        <row r="24195">
          <cell r="B24195" t="str">
            <v>Lethrinus laticaudis</v>
          </cell>
        </row>
        <row r="24196">
          <cell r="B24196" t="str">
            <v>Lethrinus lentjan</v>
          </cell>
        </row>
        <row r="24197">
          <cell r="B24197" t="str">
            <v>Lethrinus lutjanus***retired***use Lethrinus lentjan</v>
          </cell>
        </row>
        <row r="24198">
          <cell r="B24198" t="str">
            <v>Lethrinus mahsena</v>
          </cell>
        </row>
        <row r="24199">
          <cell r="B24199" t="str">
            <v>Lethrinus mahsenoides***retired***use Lethrinus lentjan</v>
          </cell>
        </row>
        <row r="24200">
          <cell r="B24200" t="str">
            <v>Lethrinus microdon</v>
          </cell>
        </row>
        <row r="24201">
          <cell r="B24201" t="str">
            <v>Lethrinus miniatus</v>
          </cell>
        </row>
        <row r="24202">
          <cell r="B24202" t="str">
            <v>Lethrinus nebulosus</v>
          </cell>
        </row>
        <row r="24203">
          <cell r="B24203" t="str">
            <v>Lethrinus nematacanthus***retired***use Lethrinus genivittatus</v>
          </cell>
        </row>
        <row r="24204">
          <cell r="B24204" t="str">
            <v>Lethrinus obsoletus</v>
          </cell>
        </row>
        <row r="24205">
          <cell r="B24205" t="str">
            <v>Lethrinus olivaceus</v>
          </cell>
        </row>
        <row r="24206">
          <cell r="B24206" t="str">
            <v>Lethrinus opercularis***retired***use Lethrinus lentjan</v>
          </cell>
        </row>
        <row r="24207">
          <cell r="B24207" t="str">
            <v>Lethrinus ornatus</v>
          </cell>
        </row>
        <row r="24208">
          <cell r="B24208" t="str">
            <v>Lethrinus ramak***retired***use Lethrinus obsoletus</v>
          </cell>
        </row>
        <row r="24209">
          <cell r="B24209" t="str">
            <v>Lethrinus reticulatus</v>
          </cell>
        </row>
        <row r="24210">
          <cell r="B24210" t="str">
            <v>Lethrinus rhodopterus***retired***use Lethrinus harak</v>
          </cell>
        </row>
        <row r="24211">
          <cell r="B24211" t="str">
            <v>Lethrinus rubrioperculatus</v>
          </cell>
        </row>
        <row r="24212">
          <cell r="B24212" t="str">
            <v>Lethrinus sanguineus***retired***use Lethrinus mahsena</v>
          </cell>
        </row>
        <row r="24213">
          <cell r="B24213" t="str">
            <v>Lethrinus semicinctus</v>
          </cell>
        </row>
        <row r="24214">
          <cell r="B24214" t="str">
            <v>Lethrinus variegatus</v>
          </cell>
        </row>
        <row r="24215">
          <cell r="B24215" t="str">
            <v>Lethrinus waigiensis***retired***use Lethrinus olivaceus</v>
          </cell>
        </row>
        <row r="24216">
          <cell r="B24216" t="str">
            <v>Lethrinus xanthochilus</v>
          </cell>
        </row>
        <row r="24217">
          <cell r="B24217" t="str">
            <v>Leucanthemum vulgare</v>
          </cell>
        </row>
        <row r="24218">
          <cell r="B24218" t="str">
            <v>Leucaspius</v>
          </cell>
        </row>
        <row r="24219">
          <cell r="B24219" t="str">
            <v>Leucaspius delineatus</v>
          </cell>
        </row>
        <row r="24220">
          <cell r="B24220" t="str">
            <v>Leucichthys gemmifer***retired***use Prosopium gemmifer</v>
          </cell>
        </row>
        <row r="24221">
          <cell r="B24221" t="str">
            <v>Leucicorus</v>
          </cell>
        </row>
        <row r="24222">
          <cell r="B24222" t="str">
            <v>Leucicorus atlanticus</v>
          </cell>
        </row>
        <row r="24223">
          <cell r="B24223" t="str">
            <v>Leucicorus lusciosus</v>
          </cell>
        </row>
        <row r="24224">
          <cell r="B24224" t="str">
            <v>Leucilla nuttingi</v>
          </cell>
        </row>
        <row r="24225">
          <cell r="B24225" t="str">
            <v>Leucisca</v>
          </cell>
        </row>
        <row r="24226">
          <cell r="B24226" t="str">
            <v>Leuciscus</v>
          </cell>
        </row>
        <row r="24227">
          <cell r="B24227" t="str">
            <v>Leuciscus alburnoides</v>
          </cell>
        </row>
        <row r="24228">
          <cell r="B24228" t="str">
            <v>Leuciscus cephalus</v>
          </cell>
        </row>
        <row r="24229">
          <cell r="B24229" t="str">
            <v>Leuciscus idella***retired***use Ctenopharyngodon idella</v>
          </cell>
        </row>
        <row r="24230">
          <cell r="B24230" t="str">
            <v>Leuciscus idus</v>
          </cell>
        </row>
        <row r="24231">
          <cell r="B24231" t="str">
            <v>Leuciscus leuciscus</v>
          </cell>
        </row>
        <row r="24232">
          <cell r="B24232" t="str">
            <v>Leuciscus lutrensis***retired***use Cyprinella lutrensis</v>
          </cell>
        </row>
        <row r="24233">
          <cell r="B24233" t="str">
            <v>Leuciscus pygmaeus***retired***use Umbra pygmaea</v>
          </cell>
        </row>
        <row r="24234">
          <cell r="B24234" t="str">
            <v>Leuciscus rutilus***retired***use Rutilus rutilus</v>
          </cell>
        </row>
        <row r="24235">
          <cell r="B24235" t="str">
            <v>Leuciva dealbata</v>
          </cell>
        </row>
        <row r="24236">
          <cell r="B24236" t="str">
            <v>Leuckartiara octona</v>
          </cell>
        </row>
        <row r="24237">
          <cell r="B24237" t="str">
            <v>Leucobrotula</v>
          </cell>
        </row>
        <row r="24238">
          <cell r="B24238" t="str">
            <v>Leucobrotula adipata</v>
          </cell>
        </row>
        <row r="24239">
          <cell r="B24239" t="str">
            <v>Leucochlamys***retired***use Sciadonus</v>
          </cell>
        </row>
        <row r="24240">
          <cell r="B24240" t="str">
            <v>Leucocryptos marina</v>
          </cell>
        </row>
        <row r="24241">
          <cell r="B24241" t="str">
            <v>Leucon</v>
          </cell>
        </row>
        <row r="24242">
          <cell r="B24242" t="str">
            <v>Leucon (Leucon) magnadentatus***retired***use Leucon magnadentatus</v>
          </cell>
        </row>
        <row r="24243">
          <cell r="B24243" t="str">
            <v>Leucon acutirostris</v>
          </cell>
        </row>
        <row r="24244">
          <cell r="B24244" t="str">
            <v>Leucon americanus</v>
          </cell>
        </row>
        <row r="24245">
          <cell r="B24245" t="str">
            <v>Leucon falcicosta</v>
          </cell>
        </row>
        <row r="24246">
          <cell r="B24246" t="str">
            <v>Leucon magnadentatus</v>
          </cell>
        </row>
        <row r="24247">
          <cell r="B24247" t="str">
            <v>Leucon nasica</v>
          </cell>
        </row>
        <row r="24248">
          <cell r="B24248" t="str">
            <v>Leucon subnasica</v>
          </cell>
        </row>
        <row r="24249">
          <cell r="B24249" t="str">
            <v>Leuconidae</v>
          </cell>
        </row>
        <row r="24250">
          <cell r="B24250" t="str">
            <v>Leuconopsis</v>
          </cell>
        </row>
        <row r="24251">
          <cell r="B24251" t="str">
            <v>Leuconopsis novimundi</v>
          </cell>
        </row>
        <row r="24252">
          <cell r="B24252" t="str">
            <v>Leucophaeus Atricilla</v>
          </cell>
        </row>
        <row r="24253">
          <cell r="B24253" t="str">
            <v>Leucoraja</v>
          </cell>
        </row>
        <row r="24254">
          <cell r="B24254" t="str">
            <v>Leucoraja circularis</v>
          </cell>
        </row>
        <row r="24255">
          <cell r="B24255" t="str">
            <v>Leucoraja compagnoi</v>
          </cell>
        </row>
        <row r="24256">
          <cell r="B24256" t="str">
            <v>Leucoraja erinacea</v>
          </cell>
        </row>
        <row r="24257">
          <cell r="B24257" t="str">
            <v>Leucoraja fullonica</v>
          </cell>
        </row>
        <row r="24258">
          <cell r="B24258" t="str">
            <v>Leucoraja garmani</v>
          </cell>
        </row>
        <row r="24259">
          <cell r="B24259" t="str">
            <v>Leucoraja garmani garmani</v>
          </cell>
        </row>
        <row r="24260">
          <cell r="B24260" t="str">
            <v>Leucoraja garmani virginica</v>
          </cell>
        </row>
        <row r="24261">
          <cell r="B24261" t="str">
            <v>Leucoraja lentiginosa</v>
          </cell>
        </row>
        <row r="24262">
          <cell r="B24262" t="str">
            <v>Leucoraja leucosticta</v>
          </cell>
        </row>
        <row r="24263">
          <cell r="B24263" t="str">
            <v>Leucoraja melitensis</v>
          </cell>
        </row>
        <row r="24264">
          <cell r="B24264" t="str">
            <v>Leucoraja naevus</v>
          </cell>
        </row>
        <row r="24265">
          <cell r="B24265" t="str">
            <v>Leucoraja ocellata</v>
          </cell>
        </row>
        <row r="24266">
          <cell r="B24266" t="str">
            <v>Leucoraja wallacei</v>
          </cell>
        </row>
        <row r="24267">
          <cell r="B24267" t="str">
            <v>Leucoraja yucatanensis</v>
          </cell>
        </row>
        <row r="24268">
          <cell r="B24268" t="str">
            <v>Leucorrhinia</v>
          </cell>
        </row>
        <row r="24269">
          <cell r="B24269" t="str">
            <v>Leucorrhinia frigida</v>
          </cell>
        </row>
        <row r="24270">
          <cell r="B24270" t="str">
            <v>Leucorrhinia frigida/intacta</v>
          </cell>
        </row>
        <row r="24271">
          <cell r="B24271" t="str">
            <v>Leucorrhinia glacialis</v>
          </cell>
        </row>
        <row r="24272">
          <cell r="B24272" t="str">
            <v>Leucorrhinia hudsonica</v>
          </cell>
        </row>
        <row r="24273">
          <cell r="B24273" t="str">
            <v>Leucorrhinia intacta</v>
          </cell>
        </row>
        <row r="24274">
          <cell r="B24274" t="str">
            <v>Leucorrhinia patricia</v>
          </cell>
        </row>
        <row r="24275">
          <cell r="B24275" t="str">
            <v>Leucorrhinia proxima</v>
          </cell>
        </row>
        <row r="24276">
          <cell r="B24276" t="str">
            <v>Leucosia</v>
          </cell>
        </row>
        <row r="24277">
          <cell r="B24277" t="str">
            <v>Leucosiidae</v>
          </cell>
        </row>
        <row r="24278">
          <cell r="B24278" t="str">
            <v>Leucosoma</v>
          </cell>
        </row>
        <row r="24279">
          <cell r="B24279" t="str">
            <v>Leucosoma chinensis</v>
          </cell>
        </row>
        <row r="24280">
          <cell r="B24280" t="str">
            <v>Leucospora multifida</v>
          </cell>
        </row>
        <row r="24281">
          <cell r="B24281" t="str">
            <v>Leucothoe (Ericaceae)</v>
          </cell>
        </row>
        <row r="24282">
          <cell r="B24282" t="str">
            <v>Leucothoe (Leucothoidae)</v>
          </cell>
        </row>
        <row r="24283">
          <cell r="B24283" t="str">
            <v>Leucothoe axillaris</v>
          </cell>
        </row>
        <row r="24284">
          <cell r="B24284" t="str">
            <v>Leucothoe hyhelia</v>
          </cell>
        </row>
        <row r="24285">
          <cell r="B24285" t="str">
            <v>Leucothoe spinicarpa</v>
          </cell>
        </row>
        <row r="24286">
          <cell r="B24286" t="str">
            <v>Leucothoidae</v>
          </cell>
        </row>
        <row r="24287">
          <cell r="B24287" t="str">
            <v>Leucotrichia</v>
          </cell>
        </row>
        <row r="24288">
          <cell r="B24288" t="str">
            <v>Leucotrichia limpia</v>
          </cell>
        </row>
        <row r="24289">
          <cell r="B24289" t="str">
            <v>Leucotrichia notosa</v>
          </cell>
        </row>
        <row r="24290">
          <cell r="B24290" t="str">
            <v>Leucotrichia pictipes</v>
          </cell>
        </row>
        <row r="24291">
          <cell r="B24291" t="str">
            <v>Leucotrichia sarita</v>
          </cell>
        </row>
        <row r="24292">
          <cell r="B24292" t="str">
            <v>Leucotrichia/Zumatrichia</v>
          </cell>
        </row>
        <row r="24293">
          <cell r="B24293" t="str">
            <v>Leucotrichiini</v>
          </cell>
        </row>
        <row r="24294">
          <cell r="B24294" t="str">
            <v>Leucrocuta</v>
          </cell>
        </row>
        <row r="24295">
          <cell r="B24295" t="str">
            <v>Leucrocuta aphrodite</v>
          </cell>
        </row>
        <row r="24296">
          <cell r="B24296" t="str">
            <v>Leucrocuta hebe</v>
          </cell>
        </row>
        <row r="24297">
          <cell r="B24297" t="str">
            <v>Leucrocuta maculipennis</v>
          </cell>
        </row>
        <row r="24298">
          <cell r="B24298" t="str">
            <v>Leucrocuta petersi</v>
          </cell>
        </row>
        <row r="24299">
          <cell r="B24299" t="str">
            <v>Leucrocuta/Nixe</v>
          </cell>
        </row>
        <row r="24300">
          <cell r="B24300" t="str">
            <v>Leuctra</v>
          </cell>
        </row>
        <row r="24301">
          <cell r="B24301" t="str">
            <v>Leuctra ferruginea</v>
          </cell>
        </row>
        <row r="24302">
          <cell r="B24302" t="str">
            <v>Leuctra maria</v>
          </cell>
        </row>
        <row r="24303">
          <cell r="B24303" t="str">
            <v>Leuctra sibleyi</v>
          </cell>
        </row>
        <row r="24304">
          <cell r="B24304" t="str">
            <v>Leuctra tenella</v>
          </cell>
        </row>
        <row r="24305">
          <cell r="B24305" t="str">
            <v>Leuctra tenuis</v>
          </cell>
        </row>
        <row r="24306">
          <cell r="B24306" t="str">
            <v>Leuctra truncata</v>
          </cell>
        </row>
        <row r="24307">
          <cell r="B24307" t="str">
            <v>Leuctridae</v>
          </cell>
        </row>
        <row r="24308">
          <cell r="B24308" t="str">
            <v>Leuctrinae</v>
          </cell>
        </row>
        <row r="24309">
          <cell r="B24309" t="str">
            <v>Leukoma staminea</v>
          </cell>
        </row>
        <row r="24310">
          <cell r="B24310" t="str">
            <v>Leuresthes</v>
          </cell>
        </row>
        <row r="24311">
          <cell r="B24311" t="str">
            <v>Leuresthes sardina</v>
          </cell>
        </row>
        <row r="24312">
          <cell r="B24312" t="str">
            <v>Leuresthes tenuis</v>
          </cell>
        </row>
        <row r="24313">
          <cell r="B24313" t="str">
            <v>Leurochilus</v>
          </cell>
        </row>
        <row r="24314">
          <cell r="B24314" t="str">
            <v>Leurochilus acon</v>
          </cell>
        </row>
        <row r="24315">
          <cell r="B24315" t="str">
            <v>Leuroglossus</v>
          </cell>
        </row>
        <row r="24316">
          <cell r="B24316" t="str">
            <v>Leuroglossus schmidti</v>
          </cell>
        </row>
        <row r="24317">
          <cell r="B24317" t="str">
            <v>Leuroglossus stilbius</v>
          </cell>
        </row>
        <row r="24318">
          <cell r="B24318" t="str">
            <v>Leuroglossus urotranus</v>
          </cell>
        </row>
        <row r="24319">
          <cell r="B24319" t="str">
            <v>Leuroleberis sharpei</v>
          </cell>
        </row>
        <row r="24320">
          <cell r="B24320" t="str">
            <v>Leuropharus</v>
          </cell>
        </row>
        <row r="24321">
          <cell r="B24321" t="str">
            <v>Leuropharus lasiops</v>
          </cell>
        </row>
        <row r="24322">
          <cell r="B24322" t="str">
            <v>Levaichthys***retired***use Helogenes</v>
          </cell>
        </row>
        <row r="24323">
          <cell r="B24323" t="str">
            <v>Levinsenia</v>
          </cell>
        </row>
        <row r="24324">
          <cell r="B24324" t="str">
            <v>Levinsenia gracilis</v>
          </cell>
        </row>
        <row r="24325">
          <cell r="B24325" t="str">
            <v>Levinsenia multibranchiata</v>
          </cell>
        </row>
        <row r="24326">
          <cell r="B24326" t="str">
            <v>Levinsenia oculata</v>
          </cell>
        </row>
        <row r="24327">
          <cell r="B24327" t="str">
            <v>Leydigia</v>
          </cell>
        </row>
        <row r="24328">
          <cell r="B24328" t="str">
            <v>Leydigia quadrangularis</v>
          </cell>
        </row>
        <row r="24329">
          <cell r="B24329" t="str">
            <v>Leymus cinereus</v>
          </cell>
        </row>
        <row r="24330">
          <cell r="B24330" t="str">
            <v>Leymus mollis</v>
          </cell>
        </row>
        <row r="24331">
          <cell r="B24331" t="str">
            <v>Leymus mollis ssp. mollis</v>
          </cell>
        </row>
        <row r="24332">
          <cell r="B24332" t="str">
            <v>Leymus triticoides</v>
          </cell>
        </row>
        <row r="24333">
          <cell r="B24333" t="str">
            <v>Lhotskia gavialoides***retired***use Tylosurus gavialoides</v>
          </cell>
        </row>
        <row r="24334">
          <cell r="B24334" t="str">
            <v>Lhotskia***retired***use Tylosurus</v>
          </cell>
        </row>
        <row r="24335">
          <cell r="B24335" t="str">
            <v>Liachirus</v>
          </cell>
        </row>
        <row r="24336">
          <cell r="B24336" t="str">
            <v>Liachirus melanospilos</v>
          </cell>
        </row>
        <row r="24337">
          <cell r="B24337" t="str">
            <v>Liachirus nitidus***retired***use Liachirus melanospilos</v>
          </cell>
        </row>
        <row r="24338">
          <cell r="B24338" t="str">
            <v>Liachirus whitleyi</v>
          </cell>
        </row>
        <row r="24339">
          <cell r="B24339" t="str">
            <v>Liagoceradocus</v>
          </cell>
        </row>
        <row r="24340">
          <cell r="B24340" t="str">
            <v>Liatris ligulistylis</v>
          </cell>
        </row>
        <row r="24341">
          <cell r="B24341" t="str">
            <v>Liatris spicata</v>
          </cell>
        </row>
        <row r="24342">
          <cell r="B24342" t="str">
            <v>Libellula</v>
          </cell>
        </row>
        <row r="24343">
          <cell r="B24343" t="str">
            <v>Libellula auripennis</v>
          </cell>
        </row>
        <row r="24344">
          <cell r="B24344" t="str">
            <v>Libellula axilena</v>
          </cell>
        </row>
        <row r="24345">
          <cell r="B24345" t="str">
            <v>Libellula comanche</v>
          </cell>
        </row>
        <row r="24346">
          <cell r="B24346" t="str">
            <v>Libellula incesta</v>
          </cell>
        </row>
        <row r="24347">
          <cell r="B24347" t="str">
            <v>Libellula incesta group</v>
          </cell>
        </row>
        <row r="24348">
          <cell r="B24348" t="str">
            <v>Libellula luctuosa</v>
          </cell>
        </row>
        <row r="24349">
          <cell r="B24349" t="str">
            <v>Libellula lydia</v>
          </cell>
        </row>
        <row r="24350">
          <cell r="B24350" t="str">
            <v>Libellula pulchella</v>
          </cell>
        </row>
        <row r="24351">
          <cell r="B24351" t="str">
            <v>Libellula quadrimaculata</v>
          </cell>
        </row>
        <row r="24352">
          <cell r="B24352" t="str">
            <v>Libellula saturata</v>
          </cell>
        </row>
        <row r="24353">
          <cell r="B24353" t="str">
            <v>Libellula semifasciata</v>
          </cell>
        </row>
        <row r="24354">
          <cell r="B24354" t="str">
            <v>Libellula subornata***retired***use Plathemis subornata</v>
          </cell>
        </row>
        <row r="24355">
          <cell r="B24355" t="str">
            <v>Libellula vibrans</v>
          </cell>
        </row>
        <row r="24356">
          <cell r="B24356" t="str">
            <v>Libellulidae</v>
          </cell>
        </row>
        <row r="24357">
          <cell r="B24357" t="str">
            <v>Libinia</v>
          </cell>
        </row>
        <row r="24358">
          <cell r="B24358" t="str">
            <v>Libinia dubia</v>
          </cell>
        </row>
        <row r="24359">
          <cell r="B24359" t="str">
            <v>Libinia emarginata</v>
          </cell>
        </row>
        <row r="24360">
          <cell r="B24360" t="str">
            <v>Lichenoporidae</v>
          </cell>
        </row>
        <row r="24361">
          <cell r="B24361" t="str">
            <v>Lichia</v>
          </cell>
        </row>
        <row r="24362">
          <cell r="B24362" t="str">
            <v>Lichia amia</v>
          </cell>
        </row>
        <row r="24363">
          <cell r="B24363" t="str">
            <v>Licmophora</v>
          </cell>
        </row>
        <row r="24364">
          <cell r="B24364" t="str">
            <v>Licmophora abbreviata</v>
          </cell>
        </row>
        <row r="24365">
          <cell r="B24365" t="str">
            <v>Licmophora flabellata</v>
          </cell>
        </row>
        <row r="24366">
          <cell r="B24366" t="str">
            <v>Licmophora gracilis</v>
          </cell>
        </row>
        <row r="24367">
          <cell r="B24367" t="str">
            <v>Licmophora paradoxa var. tincta</v>
          </cell>
        </row>
        <row r="24368">
          <cell r="B24368" t="str">
            <v>Licmophora tincta</v>
          </cell>
        </row>
        <row r="24369">
          <cell r="B24369" t="str">
            <v>Licmophoraceae</v>
          </cell>
        </row>
        <row r="24370">
          <cell r="B24370" t="str">
            <v>Licmophorales</v>
          </cell>
        </row>
        <row r="24371">
          <cell r="B24371" t="str">
            <v>Lienardella fasciatus***retired***use Choerodon fasciatus</v>
          </cell>
        </row>
        <row r="24372">
          <cell r="B24372" t="str">
            <v>Lienardella***retired***use Choerodon</v>
          </cell>
        </row>
        <row r="24373">
          <cell r="B24373" t="str">
            <v>Ligumia</v>
          </cell>
        </row>
        <row r="24374">
          <cell r="B24374" t="str">
            <v>Ligumia nasuta</v>
          </cell>
        </row>
        <row r="24375">
          <cell r="B24375" t="str">
            <v>Ligumia recta</v>
          </cell>
        </row>
        <row r="24376">
          <cell r="B24376" t="str">
            <v>Ligumia subrostrata</v>
          </cell>
        </row>
        <row r="24377">
          <cell r="B24377" t="str">
            <v>Ligusticum</v>
          </cell>
        </row>
        <row r="24378">
          <cell r="B24378" t="str">
            <v>Ligusticum canbyi</v>
          </cell>
        </row>
        <row r="24379">
          <cell r="B24379" t="str">
            <v>Ligusticum filicinum</v>
          </cell>
        </row>
        <row r="24380">
          <cell r="B24380" t="str">
            <v>Ligusticum grayi</v>
          </cell>
        </row>
        <row r="24381">
          <cell r="B24381" t="str">
            <v>Ligusticum tenuifolium</v>
          </cell>
        </row>
        <row r="24382">
          <cell r="B24382" t="str">
            <v>Ligustrum</v>
          </cell>
        </row>
        <row r="24383">
          <cell r="B24383" t="str">
            <v>Ligustrum japonicum</v>
          </cell>
        </row>
        <row r="24384">
          <cell r="B24384" t="str">
            <v>Ligustrum obtusifolium</v>
          </cell>
        </row>
        <row r="24385">
          <cell r="B24385" t="str">
            <v>Ligustrum sinense</v>
          </cell>
        </row>
        <row r="24386">
          <cell r="B24386" t="str">
            <v>Ligustrum vulgare</v>
          </cell>
        </row>
        <row r="24387">
          <cell r="B24387" t="str">
            <v>Lilaeopsis occidentalis</v>
          </cell>
        </row>
        <row r="24388">
          <cell r="B24388" t="str">
            <v>Lile</v>
          </cell>
        </row>
        <row r="24389">
          <cell r="B24389" t="str">
            <v>Lile gracilis</v>
          </cell>
        </row>
        <row r="24390">
          <cell r="B24390" t="str">
            <v>Lile piquitinga</v>
          </cell>
        </row>
        <row r="24391">
          <cell r="B24391" t="str">
            <v>Lile stolifera</v>
          </cell>
        </row>
        <row r="24392">
          <cell r="B24392" t="str">
            <v>Liliaceae</v>
          </cell>
        </row>
        <row r="24393">
          <cell r="B24393" t="str">
            <v>Liliferotrocha</v>
          </cell>
        </row>
        <row r="24394">
          <cell r="B24394" t="str">
            <v>Liliferotrocha subtilis</v>
          </cell>
        </row>
        <row r="24395">
          <cell r="B24395" t="str">
            <v>Lilium</v>
          </cell>
        </row>
        <row r="24396">
          <cell r="B24396" t="str">
            <v>Lilium canadense</v>
          </cell>
        </row>
        <row r="24397">
          <cell r="B24397" t="str">
            <v>Lilium michiganense</v>
          </cell>
        </row>
        <row r="24398">
          <cell r="B24398" t="str">
            <v>Lilium parvum</v>
          </cell>
        </row>
        <row r="24399">
          <cell r="B24399" t="str">
            <v>Lilium philadelphicum</v>
          </cell>
        </row>
        <row r="24400">
          <cell r="B24400" t="str">
            <v>Lilium superbum</v>
          </cell>
        </row>
        <row r="24401">
          <cell r="B24401" t="str">
            <v>Liljeborgia</v>
          </cell>
        </row>
        <row r="24402">
          <cell r="B24402" t="str">
            <v>Liljeborgia bousfieldi</v>
          </cell>
        </row>
        <row r="24403">
          <cell r="B24403" t="str">
            <v>Liljeborgia cota</v>
          </cell>
        </row>
        <row r="24404">
          <cell r="B24404" t="str">
            <v>Liljeborgia geminata</v>
          </cell>
        </row>
        <row r="24405">
          <cell r="B24405" t="str">
            <v>Liljeborgia kinahani</v>
          </cell>
        </row>
        <row r="24406">
          <cell r="B24406" t="str">
            <v>Liljeborgiidae</v>
          </cell>
        </row>
        <row r="24407">
          <cell r="B24407" t="str">
            <v>Lima</v>
          </cell>
        </row>
        <row r="24408">
          <cell r="B24408" t="str">
            <v>Lima pellucida</v>
          </cell>
        </row>
        <row r="24409">
          <cell r="B24409" t="str">
            <v>Limacina</v>
          </cell>
        </row>
        <row r="24410">
          <cell r="B24410" t="str">
            <v>Limacina helicina</v>
          </cell>
        </row>
        <row r="24411">
          <cell r="B24411" t="str">
            <v>Limacina inflata</v>
          </cell>
        </row>
        <row r="24412">
          <cell r="B24412" t="str">
            <v>Limacina lesueurii</v>
          </cell>
        </row>
        <row r="24413">
          <cell r="B24413" t="str">
            <v>Limanda</v>
          </cell>
        </row>
        <row r="24414">
          <cell r="B24414" t="str">
            <v>Limanda aspera</v>
          </cell>
        </row>
        <row r="24415">
          <cell r="B24415" t="str">
            <v>Limanda beanii***retired***use Poecilopsetta beanii</v>
          </cell>
        </row>
        <row r="24416">
          <cell r="B24416" t="str">
            <v>Limanda ferruginea</v>
          </cell>
        </row>
        <row r="24417">
          <cell r="B24417" t="str">
            <v>Limanda herzensteini***retired***use Pseudopleuronectes herzensteini</v>
          </cell>
        </row>
        <row r="24418">
          <cell r="B24418" t="str">
            <v>Limanda korigarei***retired***use Limanda sakhalinensis</v>
          </cell>
        </row>
        <row r="24419">
          <cell r="B24419" t="str">
            <v>Limanda limanda</v>
          </cell>
        </row>
        <row r="24420">
          <cell r="B24420" t="str">
            <v>Limanda proboscidea</v>
          </cell>
        </row>
        <row r="24421">
          <cell r="B24421" t="str">
            <v>Limanda punctatissima</v>
          </cell>
        </row>
        <row r="24422">
          <cell r="B24422" t="str">
            <v>Limanda sakhalinensis</v>
          </cell>
        </row>
        <row r="24423">
          <cell r="B24423" t="str">
            <v>Limanda schrenki***retired***use Pseudopleuronectes schrenki</v>
          </cell>
        </row>
        <row r="24424">
          <cell r="B24424" t="str">
            <v>Limanda yokohamae***retired***use Pseudopleuronectes yokohamae</v>
          </cell>
        </row>
        <row r="24425">
          <cell r="B24425" t="str">
            <v>Limaria hemphilli</v>
          </cell>
        </row>
        <row r="24426">
          <cell r="B24426" t="str">
            <v>Limatula</v>
          </cell>
        </row>
        <row r="24427">
          <cell r="B24427" t="str">
            <v>Limatula attenuata</v>
          </cell>
        </row>
        <row r="24428">
          <cell r="B24428" t="str">
            <v>Limatula saturna</v>
          </cell>
        </row>
        <row r="24429">
          <cell r="B24429" t="str">
            <v>Limatula setifera</v>
          </cell>
        </row>
        <row r="24430">
          <cell r="B24430" t="str">
            <v>Limia</v>
          </cell>
        </row>
        <row r="24431">
          <cell r="B24431" t="str">
            <v>Limia melanogaster</v>
          </cell>
        </row>
        <row r="24432">
          <cell r="B24432" t="str">
            <v>Limia nigrofasciata</v>
          </cell>
        </row>
        <row r="24433">
          <cell r="B24433" t="str">
            <v>Limia ornata</v>
          </cell>
        </row>
        <row r="24434">
          <cell r="B24434" t="str">
            <v>Limia versicolor</v>
          </cell>
        </row>
        <row r="24435">
          <cell r="B24435" t="str">
            <v>Limia vittata</v>
          </cell>
        </row>
        <row r="24436">
          <cell r="B24436" t="str">
            <v>Limidae</v>
          </cell>
        </row>
        <row r="24437">
          <cell r="B24437" t="str">
            <v>Limifossor fratula</v>
          </cell>
        </row>
        <row r="24438">
          <cell r="B24438" t="str">
            <v>Limnactiniidae</v>
          </cell>
        </row>
        <row r="24439">
          <cell r="B24439" t="str">
            <v>Limnadiidae</v>
          </cell>
        </row>
        <row r="24440">
          <cell r="B24440" t="str">
            <v>Limnebius</v>
          </cell>
        </row>
        <row r="24441">
          <cell r="B24441" t="str">
            <v>Limnephilidae</v>
          </cell>
        </row>
        <row r="24442">
          <cell r="B24442" t="str">
            <v>Limnephilinae</v>
          </cell>
        </row>
        <row r="24443">
          <cell r="B24443" t="str">
            <v>Limnephiloidea</v>
          </cell>
        </row>
        <row r="24444">
          <cell r="B24444" t="str">
            <v>Limnephilus</v>
          </cell>
        </row>
        <row r="24445">
          <cell r="B24445" t="str">
            <v>Limnephilus indivisus</v>
          </cell>
        </row>
        <row r="24446">
          <cell r="B24446" t="str">
            <v>Limnephilus rhombicus</v>
          </cell>
        </row>
        <row r="24447">
          <cell r="B24447" t="str">
            <v>Limnephilus sericeus</v>
          </cell>
        </row>
        <row r="24448">
          <cell r="B24448" t="str">
            <v>Limnephilus submonilifer</v>
          </cell>
        </row>
        <row r="24449">
          <cell r="B24449" t="str">
            <v>Limnephilus/Philarctus</v>
          </cell>
        </row>
        <row r="24450">
          <cell r="B24450" t="str">
            <v>Limneria</v>
          </cell>
        </row>
        <row r="24451">
          <cell r="B24451" t="str">
            <v>Limneria undata</v>
          </cell>
        </row>
        <row r="24452">
          <cell r="B24452" t="str">
            <v>Limnesia</v>
          </cell>
        </row>
        <row r="24453">
          <cell r="B24453" t="str">
            <v>Limnesia elliptica</v>
          </cell>
        </row>
        <row r="24454">
          <cell r="B24454" t="str">
            <v>Limnesiidae</v>
          </cell>
        </row>
        <row r="24455">
          <cell r="B24455" t="str">
            <v>Limnias</v>
          </cell>
        </row>
        <row r="24456">
          <cell r="B24456" t="str">
            <v>Limnichidae</v>
          </cell>
        </row>
        <row r="24457">
          <cell r="B24457" t="str">
            <v>Limnichthyidae***retired***use Creediidae</v>
          </cell>
        </row>
        <row r="24458">
          <cell r="B24458" t="str">
            <v>Limnichthys</v>
          </cell>
        </row>
        <row r="24459">
          <cell r="B24459" t="str">
            <v>Limnichthys donaldsoni***retired***use Limnichthys nitidus</v>
          </cell>
        </row>
        <row r="24460">
          <cell r="B24460" t="str">
            <v>Limnichthys nitidus</v>
          </cell>
        </row>
        <row r="24461">
          <cell r="B24461" t="str">
            <v>Limnichus</v>
          </cell>
        </row>
        <row r="24462">
          <cell r="B24462" t="str">
            <v>Limnobium spongia</v>
          </cell>
        </row>
        <row r="24463">
          <cell r="B24463" t="str">
            <v>Limnocalanus</v>
          </cell>
        </row>
        <row r="24464">
          <cell r="B24464" t="str">
            <v>Limnocalanus macrurus</v>
          </cell>
        </row>
        <row r="24465">
          <cell r="B24465" t="str">
            <v>Limnochares</v>
          </cell>
        </row>
        <row r="24466">
          <cell r="B24466" t="str">
            <v>Limnocharidae</v>
          </cell>
        </row>
        <row r="24467">
          <cell r="B24467" t="str">
            <v>Limnochromis otostigma***retired***use Triglachromis otostigma</v>
          </cell>
        </row>
        <row r="24468">
          <cell r="B24468" t="str">
            <v>Limnocorinae</v>
          </cell>
        </row>
        <row r="24469">
          <cell r="B24469" t="str">
            <v>Limnocoris</v>
          </cell>
        </row>
        <row r="24470">
          <cell r="B24470" t="str">
            <v>Limnocoris lutzi</v>
          </cell>
        </row>
        <row r="24471">
          <cell r="B24471" t="str">
            <v>Limnodriloides</v>
          </cell>
        </row>
        <row r="24472">
          <cell r="B24472" t="str">
            <v>Limnodriloides barnardi</v>
          </cell>
        </row>
        <row r="24473">
          <cell r="B24473" t="str">
            <v>Limnodriloides monothecus</v>
          </cell>
        </row>
        <row r="24474">
          <cell r="B24474" t="str">
            <v>Limnodriloides rubicundus</v>
          </cell>
        </row>
        <row r="24475">
          <cell r="B24475" t="str">
            <v>Limnodrilus</v>
          </cell>
        </row>
        <row r="24476">
          <cell r="B24476" t="str">
            <v>Limnodrilus angustipenis</v>
          </cell>
        </row>
        <row r="24477">
          <cell r="B24477" t="str">
            <v>Limnodrilus cervix</v>
          </cell>
        </row>
        <row r="24478">
          <cell r="B24478" t="str">
            <v>Limnodrilus claparedeianus</v>
          </cell>
        </row>
        <row r="24479">
          <cell r="B24479" t="str">
            <v>Limnodrilus claparedianus</v>
          </cell>
        </row>
        <row r="24480">
          <cell r="B24480" t="str">
            <v>Limnodrilus heterochaetus***retired***use Tubificoides heterochaetus</v>
          </cell>
        </row>
        <row r="24481">
          <cell r="B24481" t="str">
            <v>Limnodrilus hoffmeisteri</v>
          </cell>
        </row>
        <row r="24482">
          <cell r="B24482" t="str">
            <v>Limnodrilus maumeensis</v>
          </cell>
        </row>
        <row r="24483">
          <cell r="B24483" t="str">
            <v>Limnodrilus profundicola</v>
          </cell>
        </row>
        <row r="24484">
          <cell r="B24484" t="str">
            <v>Limnodrilus silvani</v>
          </cell>
        </row>
        <row r="24485">
          <cell r="B24485" t="str">
            <v>Limnodrilus tortilipenis</v>
          </cell>
        </row>
        <row r="24486">
          <cell r="B24486" t="str">
            <v>Limnodrilus udekemianus</v>
          </cell>
        </row>
        <row r="24487">
          <cell r="B24487" t="str">
            <v>Limnodromus</v>
          </cell>
        </row>
        <row r="24488">
          <cell r="B24488" t="str">
            <v>Limnodromus Griseus</v>
          </cell>
        </row>
        <row r="24489">
          <cell r="B24489" t="str">
            <v>Limnodromus scolopaceus</v>
          </cell>
        </row>
        <row r="24490">
          <cell r="B24490" t="str">
            <v>Limnogonus</v>
          </cell>
        </row>
        <row r="24491">
          <cell r="B24491" t="str">
            <v>Limnogonus franciscanus</v>
          </cell>
        </row>
        <row r="24492">
          <cell r="B24492" t="str">
            <v>Limnophila (Animalia)</v>
          </cell>
        </row>
        <row r="24493">
          <cell r="B24493" t="str">
            <v>Limnophila (Plantae)</v>
          </cell>
        </row>
        <row r="24494">
          <cell r="B24494" t="str">
            <v>Limnophila***retired***use Limnophila (Animalia)</v>
          </cell>
        </row>
        <row r="24495">
          <cell r="B24495" t="str">
            <v>Limnophora</v>
          </cell>
        </row>
        <row r="24496">
          <cell r="B24496" t="str">
            <v>Limnophora aequifrons***retired***use Lispoides aequifrons</v>
          </cell>
        </row>
        <row r="24497">
          <cell r="B24497" t="str">
            <v>Limnophora discreta</v>
          </cell>
        </row>
        <row r="24498">
          <cell r="B24498" t="str">
            <v>Limnophora/Lispoides</v>
          </cell>
        </row>
        <row r="24499">
          <cell r="B24499" t="str">
            <v>Limnophyes</v>
          </cell>
        </row>
        <row r="24500">
          <cell r="B24500" t="str">
            <v>Limnoporus</v>
          </cell>
        </row>
        <row r="24501">
          <cell r="B24501" t="str">
            <v>Limnoporus canaliculatus</v>
          </cell>
        </row>
        <row r="24502">
          <cell r="B24502" t="str">
            <v>Limnoporus dissortis</v>
          </cell>
        </row>
        <row r="24503">
          <cell r="B24503" t="str">
            <v>Limnoporus notabilis</v>
          </cell>
        </row>
        <row r="24504">
          <cell r="B24504" t="str">
            <v>Limnoria</v>
          </cell>
        </row>
        <row r="24505">
          <cell r="B24505" t="str">
            <v>Limnoria algarum</v>
          </cell>
        </row>
        <row r="24506">
          <cell r="B24506" t="str">
            <v>Limnoria lignorum</v>
          </cell>
        </row>
        <row r="24507">
          <cell r="B24507" t="str">
            <v>Limnoria saseboensis</v>
          </cell>
        </row>
        <row r="24508">
          <cell r="B24508" t="str">
            <v>Limnoria tripunctata</v>
          </cell>
        </row>
        <row r="24509">
          <cell r="B24509" t="str">
            <v>Limnothrissa</v>
          </cell>
        </row>
        <row r="24510">
          <cell r="B24510" t="str">
            <v>Limnothrissa miodon</v>
          </cell>
        </row>
        <row r="24511">
          <cell r="B24511" t="str">
            <v>Limnothrissa stappersii</v>
          </cell>
        </row>
        <row r="24512">
          <cell r="B24512" t="str">
            <v>Limnothrix</v>
          </cell>
        </row>
        <row r="24513">
          <cell r="B24513" t="str">
            <v>Limnothrix borgertii</v>
          </cell>
        </row>
        <row r="24514">
          <cell r="B24514" t="str">
            <v>Limnothrix guttulata</v>
          </cell>
        </row>
        <row r="24515">
          <cell r="B24515" t="str">
            <v>Limnothrix meffertae</v>
          </cell>
        </row>
        <row r="24516">
          <cell r="B24516" t="str">
            <v>Limnothrix meffertiae</v>
          </cell>
        </row>
        <row r="24517">
          <cell r="B24517" t="str">
            <v>Limnothrix planctonica</v>
          </cell>
        </row>
        <row r="24518">
          <cell r="B24518" t="str">
            <v>Limnothrix redekei</v>
          </cell>
        </row>
        <row r="24519">
          <cell r="B24519" t="str">
            <v>Limonia (Limoniini)</v>
          </cell>
        </row>
        <row r="24520">
          <cell r="B24520" t="str">
            <v>Limonia (Rutaceae)</v>
          </cell>
        </row>
        <row r="24521">
          <cell r="B24521" t="str">
            <v>Limonia rostrata</v>
          </cell>
        </row>
        <row r="24522">
          <cell r="B24522" t="str">
            <v>Limoniidae</v>
          </cell>
        </row>
        <row r="24523">
          <cell r="B24523" t="str">
            <v>Limoniinae</v>
          </cell>
        </row>
        <row r="24524">
          <cell r="B24524" t="str">
            <v>Limoniinae (Eriopterini)</v>
          </cell>
        </row>
        <row r="24525">
          <cell r="B24525" t="str">
            <v>Limonium californicum</v>
          </cell>
        </row>
        <row r="24526">
          <cell r="B24526" t="str">
            <v>Limonium carolinianum</v>
          </cell>
        </row>
        <row r="24527">
          <cell r="B24527" t="str">
            <v>Limopsis waikikia</v>
          </cell>
        </row>
        <row r="24528">
          <cell r="B24528" t="str">
            <v>Limosella acaulis</v>
          </cell>
        </row>
        <row r="24529">
          <cell r="B24529" t="str">
            <v>Limosella aquatica</v>
          </cell>
        </row>
        <row r="24530">
          <cell r="B24530" t="str">
            <v>Limulus (Limulidae)</v>
          </cell>
        </row>
        <row r="24531">
          <cell r="B24531" t="str">
            <v>Limulus polyphemus</v>
          </cell>
        </row>
        <row r="24532">
          <cell r="B24532" t="str">
            <v>Linanthus</v>
          </cell>
        </row>
        <row r="24533">
          <cell r="B24533" t="str">
            <v>Linckia</v>
          </cell>
        </row>
        <row r="24534">
          <cell r="B24534" t="str">
            <v>Linckia guildingii</v>
          </cell>
        </row>
        <row r="24535">
          <cell r="B24535" t="str">
            <v>Linckia laevigata</v>
          </cell>
        </row>
        <row r="24536">
          <cell r="B24536" t="str">
            <v>Linckia multifora</v>
          </cell>
        </row>
        <row r="24537">
          <cell r="B24537" t="str">
            <v>Lindavia</v>
          </cell>
        </row>
        <row r="24538">
          <cell r="B24538" t="str">
            <v>Lindavia affinis</v>
          </cell>
        </row>
        <row r="24539">
          <cell r="B24539" t="str">
            <v>Lindavia comensis</v>
          </cell>
        </row>
        <row r="24540">
          <cell r="B24540" t="str">
            <v>Lindavia intermedia</v>
          </cell>
        </row>
        <row r="24541">
          <cell r="B24541" t="str">
            <v>Lindavia kuetzingiana</v>
          </cell>
        </row>
        <row r="24542">
          <cell r="B24542" t="str">
            <v>Lindavia michiganiana</v>
          </cell>
        </row>
        <row r="24543">
          <cell r="B24543" t="str">
            <v>Lindavia ocellata</v>
          </cell>
        </row>
        <row r="24544">
          <cell r="B24544" t="str">
            <v>Lindavia rossii</v>
          </cell>
        </row>
        <row r="24545">
          <cell r="B24545" t="str">
            <v>Lindera benzoin</v>
          </cell>
        </row>
        <row r="24546">
          <cell r="B24546" t="str">
            <v>Lindernia dubia</v>
          </cell>
        </row>
        <row r="24547">
          <cell r="B24547" t="str">
            <v>Lindernia dubia var. anagallidea***retired***use Lindernia dubia</v>
          </cell>
        </row>
        <row r="24548">
          <cell r="B24548" t="str">
            <v>Lineidae</v>
          </cell>
        </row>
        <row r="24549">
          <cell r="B24549" t="str">
            <v>Lineus</v>
          </cell>
        </row>
        <row r="24550">
          <cell r="B24550" t="str">
            <v>Lineus bilineatus</v>
          </cell>
        </row>
        <row r="24551">
          <cell r="B24551" t="str">
            <v>Lineus pallidus</v>
          </cell>
        </row>
        <row r="24552">
          <cell r="B24552" t="str">
            <v>Lineus ruber</v>
          </cell>
        </row>
        <row r="24553">
          <cell r="B24553" t="str">
            <v>Lineus rubescens</v>
          </cell>
        </row>
        <row r="24554">
          <cell r="B24554" t="str">
            <v>Linga amiantus</v>
          </cell>
        </row>
        <row r="24555">
          <cell r="B24555" t="str">
            <v>Lingulodinium polyedrum</v>
          </cell>
        </row>
        <row r="24556">
          <cell r="B24556" t="str">
            <v>Linnaea borealis</v>
          </cell>
        </row>
        <row r="24557">
          <cell r="B24557" t="str">
            <v>Linopherus</v>
          </cell>
        </row>
        <row r="24558">
          <cell r="B24558" t="str">
            <v>Linopherus ambigua</v>
          </cell>
        </row>
        <row r="24559">
          <cell r="B24559" t="str">
            <v>Linopherus microcephala</v>
          </cell>
        </row>
        <row r="24560">
          <cell r="B24560" t="str">
            <v>Linopherus paucibracnchiata</v>
          </cell>
        </row>
        <row r="24561">
          <cell r="B24561" t="str">
            <v>Linophora***retired***use Chaetodon</v>
          </cell>
        </row>
        <row r="24562">
          <cell r="B24562" t="str">
            <v>Linophryne</v>
          </cell>
        </row>
        <row r="24563">
          <cell r="B24563" t="str">
            <v>Linophryne algibarbata</v>
          </cell>
        </row>
        <row r="24564">
          <cell r="B24564" t="str">
            <v>Linophryne arbolifer***retired***use Linophryne arborifera</v>
          </cell>
        </row>
        <row r="24565">
          <cell r="B24565" t="str">
            <v>Linophryne arborifera</v>
          </cell>
        </row>
        <row r="24566">
          <cell r="B24566" t="str">
            <v>Linophryne bicornis</v>
          </cell>
        </row>
        <row r="24567">
          <cell r="B24567" t="str">
            <v>Linophryne brevibarbata</v>
          </cell>
        </row>
        <row r="24568">
          <cell r="B24568" t="str">
            <v>Linophryne coronata</v>
          </cell>
        </row>
        <row r="24569">
          <cell r="B24569" t="str">
            <v>Linophryne densiramus</v>
          </cell>
        </row>
        <row r="24570">
          <cell r="B24570" t="str">
            <v>Linophryne lucifer</v>
          </cell>
        </row>
        <row r="24571">
          <cell r="B24571" t="str">
            <v>Linophryne lucifera***retired***use Linophryne lucifer</v>
          </cell>
        </row>
        <row r="24572">
          <cell r="B24572" t="str">
            <v>Linophryne pennibarbata</v>
          </cell>
        </row>
        <row r="24573">
          <cell r="B24573" t="str">
            <v>Linophryne racemifera</v>
          </cell>
        </row>
        <row r="24574">
          <cell r="B24574" t="str">
            <v>Linophrynidae</v>
          </cell>
        </row>
        <row r="24575">
          <cell r="B24575" t="str">
            <v>Linum</v>
          </cell>
        </row>
        <row r="24576">
          <cell r="B24576" t="str">
            <v>Linum alatum</v>
          </cell>
        </row>
        <row r="24577">
          <cell r="B24577" t="str">
            <v>Linum medium</v>
          </cell>
        </row>
        <row r="24578">
          <cell r="B24578" t="str">
            <v>Linum medium var. texanum</v>
          </cell>
        </row>
        <row r="24579">
          <cell r="B24579" t="str">
            <v>Linum pratense</v>
          </cell>
        </row>
        <row r="24580">
          <cell r="B24580" t="str">
            <v>Linum rigidum</v>
          </cell>
        </row>
        <row r="24581">
          <cell r="B24581" t="str">
            <v>Linum striatum</v>
          </cell>
        </row>
        <row r="24582">
          <cell r="B24582" t="str">
            <v>Linvillea agassizi</v>
          </cell>
        </row>
        <row r="24583">
          <cell r="B24583" t="str">
            <v>Linyphantes pacificus***retired***use Linyphantes pacificus, Chamberlin &amp; Ivie 1942 (Linyphantes) or Banks 1906</v>
          </cell>
        </row>
        <row r="24584">
          <cell r="B24584" t="str">
            <v>Linyphantes pacificus, Banks 1906 (Linyphantes)</v>
          </cell>
        </row>
        <row r="24585">
          <cell r="B24585" t="str">
            <v>Linyphantes pacificus, Chamberlin &amp; Ivie 1942 (Linyphantes)</v>
          </cell>
        </row>
        <row r="24586">
          <cell r="B24586" t="str">
            <v>Liobagrus</v>
          </cell>
        </row>
        <row r="24587">
          <cell r="B24587" t="str">
            <v>Lioberus castaneus</v>
          </cell>
        </row>
        <row r="24588">
          <cell r="B24588" t="str">
            <v>Liobranchia</v>
          </cell>
        </row>
        <row r="24589">
          <cell r="B24589" t="str">
            <v>Liobranchia stria</v>
          </cell>
        </row>
        <row r="24590">
          <cell r="B24590" t="str">
            <v>Liocranium</v>
          </cell>
        </row>
        <row r="24591">
          <cell r="B24591" t="str">
            <v>Liocranium scorpio***retired***use Cottapistus cottoides</v>
          </cell>
        </row>
        <row r="24592">
          <cell r="B24592" t="str">
            <v>Liocyma</v>
          </cell>
        </row>
        <row r="24593">
          <cell r="B24593" t="str">
            <v>Liocyma fluctuosum</v>
          </cell>
        </row>
        <row r="24594">
          <cell r="B24594" t="str">
            <v>Liodessus</v>
          </cell>
        </row>
        <row r="24595">
          <cell r="B24595" t="str">
            <v>Liodessus affinis</v>
          </cell>
        </row>
        <row r="24596">
          <cell r="B24596" t="str">
            <v>Liodessus flavicollis</v>
          </cell>
        </row>
        <row r="24597">
          <cell r="B24597" t="str">
            <v>Liodessus fuscatus</v>
          </cell>
        </row>
        <row r="24598">
          <cell r="B24598" t="str">
            <v>Liodessus obscurellus</v>
          </cell>
        </row>
        <row r="24599">
          <cell r="B24599" t="str">
            <v>Lioglossina tetrophthalmus***retired***use Hippoglossina tetrophthalma</v>
          </cell>
        </row>
        <row r="24600">
          <cell r="B24600" t="str">
            <v>Lioglossina***retired***use Hippoglossina</v>
          </cell>
        </row>
        <row r="24601">
          <cell r="B24601" t="str">
            <v>Lionurus carapinus***retired***use Coryphaenoides carapinus</v>
          </cell>
        </row>
        <row r="24602">
          <cell r="B24602" t="str">
            <v>Lionurus darus***retired***use Kuronezumia darus</v>
          </cell>
        </row>
        <row r="24603">
          <cell r="B24603" t="str">
            <v>Lioplax</v>
          </cell>
        </row>
        <row r="24604">
          <cell r="B24604" t="str">
            <v>Lioplax sulculosa</v>
          </cell>
        </row>
        <row r="24605">
          <cell r="B24605" t="str">
            <v>Lioporeus</v>
          </cell>
        </row>
        <row r="24606">
          <cell r="B24606" t="str">
            <v>Lioporeus pilatei</v>
          </cell>
        </row>
        <row r="24607">
          <cell r="B24607" t="str">
            <v>Lioporeus triangularis</v>
          </cell>
        </row>
        <row r="24608">
          <cell r="B24608" t="str">
            <v>Liopropoma</v>
          </cell>
        </row>
        <row r="24609">
          <cell r="B24609" t="str">
            <v>Liopropoma aberrans</v>
          </cell>
        </row>
        <row r="24610">
          <cell r="B24610" t="str">
            <v>Liopropoma aurora</v>
          </cell>
        </row>
        <row r="24611">
          <cell r="B24611" t="str">
            <v>Liopropoma carmabi</v>
          </cell>
        </row>
        <row r="24612">
          <cell r="B24612" t="str">
            <v>Liopropoma eukrines</v>
          </cell>
        </row>
        <row r="24613">
          <cell r="B24613" t="str">
            <v>Liopropoma maculatum</v>
          </cell>
        </row>
        <row r="24614">
          <cell r="B24614" t="str">
            <v>Liopropoma mowbrayi</v>
          </cell>
        </row>
        <row r="24615">
          <cell r="B24615" t="str">
            <v>Liopropoma rubre</v>
          </cell>
        </row>
        <row r="24616">
          <cell r="B24616" t="str">
            <v>Liopsetta glacialis***retired***use Pleuronectes glacialis</v>
          </cell>
        </row>
        <row r="24617">
          <cell r="B24617" t="str">
            <v>Liopsetta obscura***retired***use Pseudopleuronectes obscurus</v>
          </cell>
        </row>
        <row r="24618">
          <cell r="B24618" t="str">
            <v>Liopsetta pinnifasciatus***retired***use Pleuronectes pinnifasciatus</v>
          </cell>
        </row>
        <row r="24619">
          <cell r="B24619" t="str">
            <v>Liopsetta putnami***retired***use Pleuronectes putnami</v>
          </cell>
        </row>
        <row r="24620">
          <cell r="B24620" t="str">
            <v>Liopsetta***retired***use Pleuronectes</v>
          </cell>
        </row>
        <row r="24621">
          <cell r="B24621" t="str">
            <v>Liparidae</v>
          </cell>
        </row>
        <row r="24622">
          <cell r="B24622" t="str">
            <v>Liparis (Liparidae)</v>
          </cell>
        </row>
        <row r="24623">
          <cell r="B24623" t="str">
            <v>Liparis (Orchidaceae)</v>
          </cell>
        </row>
        <row r="24624">
          <cell r="B24624" t="str">
            <v>Liparis agassizi***retired***use Liparis agassizii</v>
          </cell>
        </row>
        <row r="24625">
          <cell r="B24625" t="str">
            <v>Liparis agassizii</v>
          </cell>
        </row>
        <row r="24626">
          <cell r="B24626" t="str">
            <v>Liparis atlanticus</v>
          </cell>
        </row>
        <row r="24627">
          <cell r="B24627" t="str">
            <v>Liparis beringianus***retired***use Polypera greeni</v>
          </cell>
        </row>
        <row r="24628">
          <cell r="B24628" t="str">
            <v>Liparis bristolense***retired***use Liparis bristolensis</v>
          </cell>
        </row>
        <row r="24629">
          <cell r="B24629" t="str">
            <v>Liparis bristolensis</v>
          </cell>
        </row>
        <row r="24630">
          <cell r="B24630" t="str">
            <v>Liparis callyodon</v>
          </cell>
        </row>
        <row r="24631">
          <cell r="B24631" t="str">
            <v>Liparis catharus</v>
          </cell>
        </row>
        <row r="24632">
          <cell r="B24632" t="str">
            <v>Liparis coheni</v>
          </cell>
        </row>
        <row r="24633">
          <cell r="B24633" t="str">
            <v>Liparis curilensis</v>
          </cell>
        </row>
        <row r="24634">
          <cell r="B24634" t="str">
            <v>Liparis cyclopus</v>
          </cell>
        </row>
        <row r="24635">
          <cell r="B24635" t="str">
            <v>Liparis cyclostigma***retired***use Liparis gibbus</v>
          </cell>
        </row>
        <row r="24636">
          <cell r="B24636" t="str">
            <v>Liparis dennyi</v>
          </cell>
        </row>
        <row r="24637">
          <cell r="B24637" t="str">
            <v>Liparis dulkeiti</v>
          </cell>
        </row>
        <row r="24638">
          <cell r="B24638" t="str">
            <v>Liparis fabricii</v>
          </cell>
        </row>
        <row r="24639">
          <cell r="B24639" t="str">
            <v>Liparis florae</v>
          </cell>
        </row>
        <row r="24640">
          <cell r="B24640" t="str">
            <v>Liparis fucensis</v>
          </cell>
        </row>
        <row r="24641">
          <cell r="B24641" t="str">
            <v>Liparis gibbus</v>
          </cell>
        </row>
        <row r="24642">
          <cell r="B24642" t="str">
            <v>Liparis grebnitzkii</v>
          </cell>
        </row>
        <row r="24643">
          <cell r="B24643" t="str">
            <v>Liparis greeni***retired***use Polypera greeni</v>
          </cell>
        </row>
        <row r="24644">
          <cell r="B24644" t="str">
            <v>Liparis herschelinus***retired***use Liparis tunicatus</v>
          </cell>
        </row>
        <row r="24645">
          <cell r="B24645" t="str">
            <v>Liparis inquilinus</v>
          </cell>
        </row>
        <row r="24646">
          <cell r="B24646" t="str">
            <v>Liparis koefoedi***retired***use Liparis fabricii</v>
          </cell>
        </row>
        <row r="24647">
          <cell r="B24647" t="str">
            <v>Liparis latifrons</v>
          </cell>
        </row>
        <row r="24648">
          <cell r="B24648" t="str">
            <v>Liparis liparis</v>
          </cell>
        </row>
        <row r="24649">
          <cell r="B24649" t="str">
            <v>Liparis loeselii</v>
          </cell>
        </row>
        <row r="24650">
          <cell r="B24650" t="str">
            <v>Liparis marmoratus</v>
          </cell>
        </row>
        <row r="24651">
          <cell r="B24651" t="str">
            <v>Liparis megacephalus</v>
          </cell>
        </row>
        <row r="24652">
          <cell r="B24652" t="str">
            <v>Liparis micraspidophorus</v>
          </cell>
        </row>
        <row r="24653">
          <cell r="B24653" t="str">
            <v>Liparis montagui</v>
          </cell>
        </row>
        <row r="24654">
          <cell r="B24654" t="str">
            <v>Liparis mucosus</v>
          </cell>
        </row>
        <row r="24655">
          <cell r="B24655" t="str">
            <v>Liparis ochotensis</v>
          </cell>
        </row>
        <row r="24656">
          <cell r="B24656" t="str">
            <v>Liparis pulchellus</v>
          </cell>
        </row>
        <row r="24657">
          <cell r="B24657" t="str">
            <v>Liparis punctatus</v>
          </cell>
        </row>
        <row r="24658">
          <cell r="B24658" t="str">
            <v>Liparis rhodosoma</v>
          </cell>
        </row>
        <row r="24659">
          <cell r="B24659" t="str">
            <v>Liparis rutteri</v>
          </cell>
        </row>
        <row r="24660">
          <cell r="B24660" t="str">
            <v>Liparis schantarensis</v>
          </cell>
        </row>
        <row r="24661">
          <cell r="B24661" t="str">
            <v>Liparis tunicatus</v>
          </cell>
        </row>
        <row r="24662">
          <cell r="B24662" t="str">
            <v>Liparis***retired***use Liparis (Liparidae)</v>
          </cell>
        </row>
        <row r="24663">
          <cell r="B24663" t="str">
            <v>Lipariscus</v>
          </cell>
        </row>
        <row r="24664">
          <cell r="B24664" t="str">
            <v>Lipariscus nanus</v>
          </cell>
        </row>
        <row r="24665">
          <cell r="B24665" t="str">
            <v>Lipinella</v>
          </cell>
        </row>
        <row r="24666">
          <cell r="B24666" t="str">
            <v>Lipiniella</v>
          </cell>
        </row>
        <row r="24667">
          <cell r="B24667" t="str">
            <v>Lipochaeta (Asteraceae)</v>
          </cell>
        </row>
        <row r="24668">
          <cell r="B24668" t="str">
            <v>Lipochaeta (Atissini)</v>
          </cell>
        </row>
        <row r="24669">
          <cell r="B24669" t="str">
            <v>Lipocheilus</v>
          </cell>
        </row>
        <row r="24670">
          <cell r="B24670" t="str">
            <v>Lipocheilus carnolabrum</v>
          </cell>
        </row>
        <row r="24671">
          <cell r="B24671" t="str">
            <v>Lipogenyidae***retired***use Notacanthidae</v>
          </cell>
        </row>
        <row r="24672">
          <cell r="B24672" t="str">
            <v>Lipogenys</v>
          </cell>
        </row>
        <row r="24673">
          <cell r="B24673" t="str">
            <v>Lipogenys gillii</v>
          </cell>
        </row>
        <row r="24674">
          <cell r="B24674" t="str">
            <v>Lipogomphus</v>
          </cell>
        </row>
        <row r="24675">
          <cell r="B24675" t="str">
            <v>Lipogomphus brevis</v>
          </cell>
        </row>
        <row r="24676">
          <cell r="B24676" t="str">
            <v>Lipogramma</v>
          </cell>
        </row>
        <row r="24677">
          <cell r="B24677" t="str">
            <v>Lipogramma anabantoides</v>
          </cell>
        </row>
        <row r="24678">
          <cell r="B24678" t="str">
            <v>Lipogramma trilineatum</v>
          </cell>
        </row>
        <row r="24679">
          <cell r="B24679" t="str">
            <v>Lipolagus</v>
          </cell>
        </row>
        <row r="24680">
          <cell r="B24680" t="str">
            <v>Lipolagus ochotensis</v>
          </cell>
        </row>
        <row r="24681">
          <cell r="B24681" t="str">
            <v>Lipophrys adriaticus</v>
          </cell>
        </row>
        <row r="24682">
          <cell r="B24682" t="str">
            <v>Lipophrys canevae</v>
          </cell>
        </row>
        <row r="24683">
          <cell r="B24683" t="str">
            <v>Lipophrys dalmatinus</v>
          </cell>
        </row>
        <row r="24684">
          <cell r="B24684" t="str">
            <v>Lipophrys nigriceps</v>
          </cell>
        </row>
        <row r="24685">
          <cell r="B24685" t="str">
            <v>Lipophrys nigriceps nigriceps</v>
          </cell>
        </row>
        <row r="24686">
          <cell r="B24686" t="str">
            <v>Lipophrys nigriceps portmahonis</v>
          </cell>
        </row>
        <row r="24687">
          <cell r="B24687" t="str">
            <v>Lipophrys pholis</v>
          </cell>
        </row>
        <row r="24688">
          <cell r="B24688" t="str">
            <v>Lipophrys velifer</v>
          </cell>
        </row>
        <row r="24689">
          <cell r="B24689" t="str">
            <v>Liposarcus multiradiatus***retired***use Pterygoplichthys multiradiatus</v>
          </cell>
        </row>
        <row r="24690">
          <cell r="B24690" t="str">
            <v>Liposarcus***retired***use Pterygoplichthys</v>
          </cell>
        </row>
        <row r="24691">
          <cell r="B24691" t="str">
            <v>Lipotriches analis***retired***use Lipotriches analis, Friese 1924 (Lipotriches) or Benoist 1964</v>
          </cell>
        </row>
        <row r="24692">
          <cell r="B24692" t="str">
            <v>Lipotriches analis, Benoist 1964 (Lipotriches)</v>
          </cell>
        </row>
        <row r="24693">
          <cell r="B24693" t="str">
            <v>Lipotriches analis, Friese 1924 (Lipotriches)</v>
          </cell>
        </row>
        <row r="24694">
          <cell r="B24694" t="str">
            <v>Lipotriches montana***retired***use Lipotriches montana, Friese 1930 (Lipotriches) or Ebmer 1978</v>
          </cell>
        </row>
        <row r="24695">
          <cell r="B24695" t="str">
            <v>Lipotriches montana, Ebmer 1978 (Lipotriches)</v>
          </cell>
        </row>
        <row r="24696">
          <cell r="B24696" t="str">
            <v>Lipotriches montana, Friese 1930 (Lipotriches)</v>
          </cell>
        </row>
        <row r="24697">
          <cell r="B24697" t="str">
            <v>Lipsothrix</v>
          </cell>
        </row>
        <row r="24698">
          <cell r="B24698" t="str">
            <v>Lipurometriocnemus</v>
          </cell>
        </row>
        <row r="24699">
          <cell r="B24699" t="str">
            <v>Liquidambar styraciflua</v>
          </cell>
        </row>
        <row r="24700">
          <cell r="B24700" t="str">
            <v>Lirabuccinum dirum</v>
          </cell>
        </row>
        <row r="24701">
          <cell r="B24701" t="str">
            <v>Lirceus</v>
          </cell>
        </row>
        <row r="24702">
          <cell r="B24702" t="str">
            <v>Lirceus brachyurus</v>
          </cell>
        </row>
        <row r="24703">
          <cell r="B24703" t="str">
            <v>Lirceus fontinalis</v>
          </cell>
        </row>
        <row r="24704">
          <cell r="B24704" t="str">
            <v>Lirceus hoppinae</v>
          </cell>
        </row>
        <row r="24705">
          <cell r="B24705" t="str">
            <v>Lirceus lineatus</v>
          </cell>
        </row>
        <row r="24706">
          <cell r="B24706" t="str">
            <v>Liriodendron tulipifera</v>
          </cell>
        </row>
        <row r="24707">
          <cell r="B24707" t="str">
            <v>Liriope (Asparagaceae)</v>
          </cell>
        </row>
        <row r="24708">
          <cell r="B24708" t="str">
            <v>Liriope (Geryoniidae)</v>
          </cell>
        </row>
        <row r="24709">
          <cell r="B24709" t="str">
            <v>Liriope tetraphylla</v>
          </cell>
        </row>
        <row r="24710">
          <cell r="B24710" t="str">
            <v>Lirobittium</v>
          </cell>
        </row>
        <row r="24711">
          <cell r="B24711" t="str">
            <v>Lirobittium attenuatum</v>
          </cell>
        </row>
        <row r="24712">
          <cell r="B24712" t="str">
            <v>Lirobittium larum</v>
          </cell>
        </row>
        <row r="24713">
          <cell r="B24713" t="str">
            <v>Lirobittium quadrifilatum</v>
          </cell>
        </row>
        <row r="24714">
          <cell r="B24714" t="str">
            <v>Lirobittium rugatum</v>
          </cell>
        </row>
        <row r="24715">
          <cell r="B24715" t="str">
            <v>Lironeca vulgaris***retired***use Elthusa vulgaris</v>
          </cell>
        </row>
        <row r="24716">
          <cell r="B24716" t="str">
            <v>Lirophora latilirata</v>
          </cell>
        </row>
        <row r="24717">
          <cell r="B24717" t="str">
            <v>Lirularia</v>
          </cell>
        </row>
        <row r="24718">
          <cell r="B24718" t="str">
            <v>Lirularia lirulata</v>
          </cell>
        </row>
        <row r="24719">
          <cell r="B24719" t="str">
            <v>Lirularia parcipicta</v>
          </cell>
        </row>
        <row r="24720">
          <cell r="B24720" t="str">
            <v>Lispe</v>
          </cell>
        </row>
        <row r="24721">
          <cell r="B24721" t="str">
            <v>Lispoides</v>
          </cell>
        </row>
        <row r="24722">
          <cell r="B24722" t="str">
            <v>Lispoides aequifrons</v>
          </cell>
        </row>
        <row r="24723">
          <cell r="B24723" t="str">
            <v>Lissocampus</v>
          </cell>
        </row>
        <row r="24724">
          <cell r="B24724" t="str">
            <v>Lissocampus bannwarthi</v>
          </cell>
        </row>
        <row r="24725">
          <cell r="B24725" t="str">
            <v>Lissocampus fatiloquus</v>
          </cell>
        </row>
        <row r="24726">
          <cell r="B24726" t="str">
            <v>Lissocampus filum</v>
          </cell>
        </row>
        <row r="24727">
          <cell r="B24727" t="str">
            <v>Lissocampus runa</v>
          </cell>
        </row>
        <row r="24728">
          <cell r="B24728" t="str">
            <v>Lissocarcinus</v>
          </cell>
        </row>
        <row r="24729">
          <cell r="B24729" t="str">
            <v>Lissocarcinus laevis</v>
          </cell>
        </row>
        <row r="24730">
          <cell r="B24730" t="str">
            <v>Lissocrangon stylirostris</v>
          </cell>
        </row>
        <row r="24731">
          <cell r="B24731" t="str">
            <v>Lissorhoptrus</v>
          </cell>
        </row>
        <row r="24732">
          <cell r="B24732" t="str">
            <v>Listera caurina***retired***use Neottia banksiana</v>
          </cell>
        </row>
        <row r="24733">
          <cell r="B24733" t="str">
            <v>Listera***retired***use Neottia</v>
          </cell>
        </row>
        <row r="24734">
          <cell r="B24734" t="str">
            <v>Listriella</v>
          </cell>
        </row>
        <row r="24735">
          <cell r="B24735" t="str">
            <v>Listriella albina</v>
          </cell>
        </row>
        <row r="24736">
          <cell r="B24736" t="str">
            <v>Listriella albinia</v>
          </cell>
        </row>
        <row r="24737">
          <cell r="B24737" t="str">
            <v>Listriella barnardi</v>
          </cell>
        </row>
        <row r="24738">
          <cell r="B24738" t="str">
            <v>Listriella carinata</v>
          </cell>
        </row>
        <row r="24739">
          <cell r="B24739" t="str">
            <v>Listriella clymenellae</v>
          </cell>
        </row>
        <row r="24740">
          <cell r="B24740" t="str">
            <v>Listriella diffusa</v>
          </cell>
        </row>
        <row r="24741">
          <cell r="B24741" t="str">
            <v>Listriella eriopisa</v>
          </cell>
        </row>
        <row r="24742">
          <cell r="B24742" t="str">
            <v>Listriella goleta</v>
          </cell>
        </row>
        <row r="24743">
          <cell r="B24743" t="str">
            <v>Listriella melanica</v>
          </cell>
        </row>
        <row r="24744">
          <cell r="B24744" t="str">
            <v>Listriella smithi</v>
          </cell>
        </row>
        <row r="24745">
          <cell r="B24745" t="str">
            <v>Listriolobus</v>
          </cell>
        </row>
        <row r="24746">
          <cell r="B24746" t="str">
            <v>Listriolobus hexamyotus</v>
          </cell>
        </row>
        <row r="24747">
          <cell r="B24747" t="str">
            <v>Listriolobus pelodes</v>
          </cell>
        </row>
        <row r="24748">
          <cell r="B24748" t="str">
            <v>Listronotus</v>
          </cell>
        </row>
        <row r="24749">
          <cell r="B24749" t="str">
            <v>Lithasia</v>
          </cell>
        </row>
        <row r="24750">
          <cell r="B24750" t="str">
            <v>Lithasia armigera</v>
          </cell>
        </row>
        <row r="24751">
          <cell r="B24751" t="str">
            <v>Lithasia geniculata</v>
          </cell>
        </row>
        <row r="24752">
          <cell r="B24752" t="str">
            <v>Lithasia jayana</v>
          </cell>
        </row>
        <row r="24753">
          <cell r="B24753" t="str">
            <v>Lithasia obovata</v>
          </cell>
        </row>
        <row r="24754">
          <cell r="B24754" t="str">
            <v>Lithasia salebrosa</v>
          </cell>
        </row>
        <row r="24755">
          <cell r="B24755" t="str">
            <v>Lithasia verrucosa</v>
          </cell>
        </row>
        <row r="24756">
          <cell r="B24756" t="str">
            <v>Lithobates blairi</v>
          </cell>
        </row>
        <row r="24757">
          <cell r="B24757" t="str">
            <v>Lithobates catesbeianus</v>
          </cell>
        </row>
        <row r="24758">
          <cell r="B24758" t="str">
            <v>Lithobates chiricahuensis</v>
          </cell>
        </row>
        <row r="24759">
          <cell r="B24759" t="str">
            <v>Lithobates clamitans</v>
          </cell>
        </row>
        <row r="24760">
          <cell r="B24760" t="str">
            <v>Lithobates palustris</v>
          </cell>
        </row>
        <row r="24761">
          <cell r="B24761" t="str">
            <v>Lithobates pipiens</v>
          </cell>
        </row>
        <row r="24762">
          <cell r="B24762" t="str">
            <v>Lithobates sylvaticus</v>
          </cell>
        </row>
        <row r="24763">
          <cell r="B24763" t="str">
            <v>Lithobates yavapaiensis</v>
          </cell>
        </row>
        <row r="24764">
          <cell r="B24764" t="str">
            <v>Lithobius</v>
          </cell>
        </row>
        <row r="24765">
          <cell r="B24765" t="str">
            <v>Lithodes</v>
          </cell>
        </row>
        <row r="24766">
          <cell r="B24766" t="str">
            <v>Lithodes aequispinus</v>
          </cell>
        </row>
        <row r="24767">
          <cell r="B24767" t="str">
            <v>Lithodesmium</v>
          </cell>
        </row>
        <row r="24768">
          <cell r="B24768" t="str">
            <v>Lithodesmium undulatum</v>
          </cell>
        </row>
        <row r="24769">
          <cell r="B24769" t="str">
            <v>Lithoglyphinae</v>
          </cell>
        </row>
        <row r="24770">
          <cell r="B24770" t="str">
            <v>Lithoglyphus</v>
          </cell>
        </row>
        <row r="24771">
          <cell r="B24771" t="str">
            <v>Lithognathus</v>
          </cell>
        </row>
        <row r="24772">
          <cell r="B24772" t="str">
            <v>Lithognathus mormyrus</v>
          </cell>
        </row>
        <row r="24773">
          <cell r="B24773" t="str">
            <v>Lithophragma</v>
          </cell>
        </row>
        <row r="24774">
          <cell r="B24774" t="str">
            <v>Lithophragma parviflorum</v>
          </cell>
        </row>
        <row r="24775">
          <cell r="B24775" t="str">
            <v>Lithopoma tuber</v>
          </cell>
        </row>
        <row r="24776">
          <cell r="B24776" t="str">
            <v>Lithospermum canescens</v>
          </cell>
        </row>
        <row r="24777">
          <cell r="B24777" t="str">
            <v>Lithospermum incisum</v>
          </cell>
        </row>
        <row r="24778">
          <cell r="B24778" t="str">
            <v>Lithotanytarsus</v>
          </cell>
        </row>
        <row r="24779">
          <cell r="B24779" t="str">
            <v>Litobrancha</v>
          </cell>
        </row>
        <row r="24780">
          <cell r="B24780" t="str">
            <v>Litobrancha recurvata</v>
          </cell>
        </row>
        <row r="24781">
          <cell r="B24781" t="str">
            <v>Litocorsa</v>
          </cell>
        </row>
        <row r="24782">
          <cell r="B24782" t="str">
            <v>Litopenaeus setiferus</v>
          </cell>
        </row>
        <row r="24783">
          <cell r="B24783" t="str">
            <v>Littoridina</v>
          </cell>
        </row>
        <row r="24784">
          <cell r="B24784" t="str">
            <v>Littoridinops</v>
          </cell>
        </row>
        <row r="24785">
          <cell r="B24785" t="str">
            <v>Littoridinops monroensis</v>
          </cell>
        </row>
        <row r="24786">
          <cell r="B24786" t="str">
            <v>Littoridinops palustris</v>
          </cell>
        </row>
        <row r="24787">
          <cell r="B24787" t="str">
            <v>Littoridinops tenuipes</v>
          </cell>
        </row>
        <row r="24788">
          <cell r="B24788" t="str">
            <v>Littorina</v>
          </cell>
        </row>
        <row r="24789">
          <cell r="B24789" t="str">
            <v>Littorina angulifera</v>
          </cell>
        </row>
        <row r="24790">
          <cell r="B24790" t="str">
            <v>Littorina irrorata</v>
          </cell>
        </row>
        <row r="24791">
          <cell r="B24791" t="str">
            <v>Littorina keenae</v>
          </cell>
        </row>
        <row r="24792">
          <cell r="B24792" t="str">
            <v>Littorina littorea</v>
          </cell>
        </row>
        <row r="24793">
          <cell r="B24793" t="str">
            <v>Littorina obtusata</v>
          </cell>
        </row>
        <row r="24794">
          <cell r="B24794" t="str">
            <v>Littorinidae</v>
          </cell>
        </row>
        <row r="24795">
          <cell r="B24795" t="str">
            <v>Littorophiloscia richardsonae</v>
          </cell>
        </row>
        <row r="24796">
          <cell r="B24796" t="str">
            <v>Livoneca redmanii</v>
          </cell>
        </row>
        <row r="24797">
          <cell r="B24797" t="str">
            <v>Lixus</v>
          </cell>
        </row>
        <row r="24798">
          <cell r="B24798" t="str">
            <v>Liza</v>
          </cell>
        </row>
        <row r="24799">
          <cell r="B24799" t="str">
            <v>Liza alata</v>
          </cell>
        </row>
        <row r="24800">
          <cell r="B24800" t="str">
            <v>Liza argentea</v>
          </cell>
        </row>
        <row r="24801">
          <cell r="B24801" t="str">
            <v>Liza aurata</v>
          </cell>
        </row>
        <row r="24802">
          <cell r="B24802" t="str">
            <v>Liza caeruleomaculata***retired***use Valamugil seheli</v>
          </cell>
        </row>
        <row r="24803">
          <cell r="B24803" t="str">
            <v>Liza caramensis***retired***use Liza melinoptera</v>
          </cell>
        </row>
        <row r="24804">
          <cell r="B24804" t="str">
            <v>Liza carinata</v>
          </cell>
        </row>
        <row r="24805">
          <cell r="B24805" t="str">
            <v>Liza dumerili</v>
          </cell>
        </row>
        <row r="24806">
          <cell r="B24806" t="str">
            <v>Liza dussumieri***retired***use Chelon dussumieri</v>
          </cell>
        </row>
        <row r="24807">
          <cell r="B24807" t="str">
            <v>Liza engeli***retired***use Valamugil engeli</v>
          </cell>
        </row>
        <row r="24808">
          <cell r="B24808" t="str">
            <v>Liza luciae</v>
          </cell>
        </row>
        <row r="24809">
          <cell r="B24809" t="str">
            <v>Liza macrolepis***retired***use Chelon macrolepis</v>
          </cell>
        </row>
        <row r="24810">
          <cell r="B24810" t="str">
            <v>Liza melinoptera</v>
          </cell>
        </row>
        <row r="24811">
          <cell r="B24811" t="str">
            <v>Liza parsia</v>
          </cell>
        </row>
        <row r="24812">
          <cell r="B24812" t="str">
            <v>Liza planiceps</v>
          </cell>
        </row>
        <row r="24813">
          <cell r="B24813" t="str">
            <v>Liza ramado</v>
          </cell>
        </row>
        <row r="24814">
          <cell r="B24814" t="str">
            <v>Liza ramsayi</v>
          </cell>
        </row>
        <row r="24815">
          <cell r="B24815" t="str">
            <v>Liza richardsonii</v>
          </cell>
        </row>
        <row r="24816">
          <cell r="B24816" t="str">
            <v>Liza saliens</v>
          </cell>
        </row>
        <row r="24817">
          <cell r="B24817" t="str">
            <v>Liza strongylocephalus***retired***use Valamugil perusii</v>
          </cell>
        </row>
        <row r="24818">
          <cell r="B24818" t="str">
            <v>Liza tade</v>
          </cell>
        </row>
        <row r="24819">
          <cell r="B24819" t="str">
            <v>Liza tricuspidens</v>
          </cell>
        </row>
        <row r="24820">
          <cell r="B24820" t="str">
            <v>Liza vagiensis***retired***use Liza vaigiensis</v>
          </cell>
        </row>
        <row r="24821">
          <cell r="B24821" t="str">
            <v>Liza vaigiensis</v>
          </cell>
        </row>
        <row r="24822">
          <cell r="B24822" t="str">
            <v>Ljania</v>
          </cell>
        </row>
        <row r="24823">
          <cell r="B24823" t="str">
            <v>Lo vulpinus***retired***use Siganus vulpinus</v>
          </cell>
        </row>
        <row r="24824">
          <cell r="B24824" t="str">
            <v>Lo***retired***use Siganus</v>
          </cell>
        </row>
        <row r="24825">
          <cell r="B24825" t="str">
            <v>Loa excelsa***retired***use Roa excelsa</v>
          </cell>
        </row>
        <row r="24826">
          <cell r="B24826" t="str">
            <v>Loa***retired***use Chaetodon</v>
          </cell>
        </row>
        <row r="24827">
          <cell r="B24827" t="str">
            <v>Lobelia</v>
          </cell>
        </row>
        <row r="24828">
          <cell r="B24828" t="str">
            <v>Lobelia anatina</v>
          </cell>
        </row>
        <row r="24829">
          <cell r="B24829" t="str">
            <v>Lobelia brevifolia</v>
          </cell>
        </row>
        <row r="24830">
          <cell r="B24830" t="str">
            <v>Lobelia cardinalis</v>
          </cell>
        </row>
        <row r="24831">
          <cell r="B24831" t="str">
            <v>Lobelia dortmanna</v>
          </cell>
        </row>
        <row r="24832">
          <cell r="B24832" t="str">
            <v>Lobelia floridana</v>
          </cell>
        </row>
        <row r="24833">
          <cell r="B24833" t="str">
            <v>Lobelia inflata</v>
          </cell>
        </row>
        <row r="24834">
          <cell r="B24834" t="str">
            <v>Lobelia kalmii</v>
          </cell>
        </row>
        <row r="24835">
          <cell r="B24835" t="str">
            <v>Lobelia paludosa</v>
          </cell>
        </row>
        <row r="24836">
          <cell r="B24836" t="str">
            <v>Lobelia puberula</v>
          </cell>
        </row>
        <row r="24837">
          <cell r="B24837" t="str">
            <v>Lobelia siphilitica</v>
          </cell>
        </row>
        <row r="24838">
          <cell r="B24838" t="str">
            <v>Lobelia spicata</v>
          </cell>
        </row>
        <row r="24839">
          <cell r="B24839" t="str">
            <v>Lobianchia</v>
          </cell>
        </row>
        <row r="24840">
          <cell r="B24840" t="str">
            <v>Lobianchia dofleini</v>
          </cell>
        </row>
        <row r="24841">
          <cell r="B24841" t="str">
            <v>Lobianchia gemellari***retired***use Lobianchia gemellarii</v>
          </cell>
        </row>
        <row r="24842">
          <cell r="B24842" t="str">
            <v>Lobianchia gemellarii</v>
          </cell>
        </row>
        <row r="24843">
          <cell r="B24843" t="str">
            <v>Lobianchia urolampa***retired***use Idiolychnus urolampus</v>
          </cell>
        </row>
        <row r="24844">
          <cell r="B24844" t="str">
            <v>Lobochilotes</v>
          </cell>
        </row>
        <row r="24845">
          <cell r="B24845" t="str">
            <v>Lobochilotes labiatus</v>
          </cell>
        </row>
        <row r="24846">
          <cell r="B24846" t="str">
            <v>Lobomonas</v>
          </cell>
        </row>
        <row r="24847">
          <cell r="B24847" t="str">
            <v>Lobomonas rostrata</v>
          </cell>
        </row>
        <row r="24848">
          <cell r="B24848" t="str">
            <v>Lobophora (Dictyotaceae)</v>
          </cell>
        </row>
        <row r="24849">
          <cell r="B24849" t="str">
            <v>Lobophora (Lobophorini)</v>
          </cell>
        </row>
        <row r="24850">
          <cell r="B24850" t="str">
            <v>Lobosa</v>
          </cell>
        </row>
        <row r="24851">
          <cell r="B24851" t="str">
            <v>Lobotes</v>
          </cell>
        </row>
        <row r="24852">
          <cell r="B24852" t="str">
            <v>Lobotes pacificus</v>
          </cell>
        </row>
        <row r="24853">
          <cell r="B24853" t="str">
            <v>Lobotes surinamensis</v>
          </cell>
        </row>
        <row r="24854">
          <cell r="B24854" t="str">
            <v>Lobotidae</v>
          </cell>
        </row>
        <row r="24855">
          <cell r="B24855" t="str">
            <v>Loimia</v>
          </cell>
        </row>
        <row r="24856">
          <cell r="B24856" t="str">
            <v>Loimia medusa</v>
          </cell>
        </row>
        <row r="24857">
          <cell r="B24857" t="str">
            <v>Loimia viridis</v>
          </cell>
        </row>
        <row r="24858">
          <cell r="B24858" t="str">
            <v>Loligo</v>
          </cell>
        </row>
        <row r="24859">
          <cell r="B24859" t="str">
            <v>Loligo opalescens</v>
          </cell>
        </row>
        <row r="24860">
          <cell r="B24860" t="str">
            <v>Loligo pealeii</v>
          </cell>
        </row>
        <row r="24861">
          <cell r="B24861" t="str">
            <v>Loligo plei</v>
          </cell>
        </row>
        <row r="24862">
          <cell r="B24862" t="str">
            <v>Loligorhamphus normani***retired***use Rhynchorhamphus georgii</v>
          </cell>
        </row>
        <row r="24863">
          <cell r="B24863" t="str">
            <v>Loligorhamphus***retired***use Rhynchorhamphus</v>
          </cell>
        </row>
        <row r="24864">
          <cell r="B24864" t="str">
            <v>Lolium multiflorum</v>
          </cell>
        </row>
        <row r="24865">
          <cell r="B24865" t="str">
            <v>Lolium perenne</v>
          </cell>
        </row>
        <row r="24866">
          <cell r="B24866" t="str">
            <v>Lolium perenne ssp. multiflorum***retired***use Lolium multiflorum</v>
          </cell>
        </row>
        <row r="24867">
          <cell r="B24867" t="str">
            <v>Lolliguncula</v>
          </cell>
        </row>
        <row r="24868">
          <cell r="B24868" t="str">
            <v>Lolliguncula brevis</v>
          </cell>
        </row>
        <row r="24869">
          <cell r="B24869" t="str">
            <v>Lomatogonium rotatum</v>
          </cell>
        </row>
        <row r="24870">
          <cell r="B24870" t="str">
            <v>Lonchopisthus</v>
          </cell>
        </row>
        <row r="24871">
          <cell r="B24871" t="str">
            <v>Lonchopisthus higmani</v>
          </cell>
        </row>
        <row r="24872">
          <cell r="B24872" t="str">
            <v>Lonchopisthus lindneri***retired***use Lonchopisthus micrognathus</v>
          </cell>
        </row>
        <row r="24873">
          <cell r="B24873" t="str">
            <v>Lonchopisthus micrognathus</v>
          </cell>
        </row>
        <row r="24874">
          <cell r="B24874" t="str">
            <v>Lonchurus</v>
          </cell>
        </row>
        <row r="24875">
          <cell r="B24875" t="str">
            <v>Lonchurus elegans</v>
          </cell>
        </row>
        <row r="24876">
          <cell r="B24876" t="str">
            <v>Lonchurus lanceolatus</v>
          </cell>
        </row>
        <row r="24877">
          <cell r="B24877" t="str">
            <v>Longipedia</v>
          </cell>
        </row>
        <row r="24878">
          <cell r="B24878" t="str">
            <v>Longisudis nigra***retired***use Macroparalepis nigra</v>
          </cell>
        </row>
        <row r="24879">
          <cell r="B24879" t="str">
            <v>Longisudis***retired***use Macroparalepis</v>
          </cell>
        </row>
        <row r="24880">
          <cell r="B24880" t="str">
            <v>Longmania calamaria***retired***use Carcharhinus brevipinna</v>
          </cell>
        </row>
        <row r="24881">
          <cell r="B24881" t="str">
            <v>Lonicera</v>
          </cell>
        </row>
        <row r="24882">
          <cell r="B24882" t="str">
            <v>Lonicera caerulea</v>
          </cell>
        </row>
        <row r="24883">
          <cell r="B24883" t="str">
            <v>Lonicera canadensis</v>
          </cell>
        </row>
        <row r="24884">
          <cell r="B24884" t="str">
            <v>Lonicera dioica</v>
          </cell>
        </row>
        <row r="24885">
          <cell r="B24885" t="str">
            <v>Lonicera hirsuta</v>
          </cell>
        </row>
        <row r="24886">
          <cell r="B24886" t="str">
            <v>Lonicera involucrata</v>
          </cell>
        </row>
        <row r="24887">
          <cell r="B24887" t="str">
            <v>Lonicera involucrata var. involucrata</v>
          </cell>
        </row>
        <row r="24888">
          <cell r="B24888" t="str">
            <v>Lonicera japonica</v>
          </cell>
        </row>
        <row r="24889">
          <cell r="B24889" t="str">
            <v>Lonicera maackii</v>
          </cell>
        </row>
        <row r="24890">
          <cell r="B24890" t="str">
            <v>Lonicera morrowii</v>
          </cell>
        </row>
        <row r="24891">
          <cell r="B24891" t="str">
            <v>Lonicera oblongifolia</v>
          </cell>
        </row>
        <row r="24892">
          <cell r="B24892" t="str">
            <v>Lonicera tatarica</v>
          </cell>
        </row>
        <row r="24893">
          <cell r="B24893" t="str">
            <v>Lonicera villosa</v>
          </cell>
        </row>
        <row r="24894">
          <cell r="B24894" t="str">
            <v>Lonicera X bella</v>
          </cell>
        </row>
        <row r="24895">
          <cell r="B24895" t="str">
            <v>Lontra canadensis</v>
          </cell>
        </row>
        <row r="24896">
          <cell r="B24896" t="str">
            <v>Lopescladius</v>
          </cell>
        </row>
        <row r="24897">
          <cell r="B24897" t="str">
            <v>Lopescladius hyporheicus</v>
          </cell>
        </row>
        <row r="24898">
          <cell r="B24898" t="str">
            <v>Lophenchelys fowleri***retired***use Panturichthys fowleri</v>
          </cell>
        </row>
        <row r="24899">
          <cell r="B24899" t="str">
            <v>Lophichthyinae</v>
          </cell>
        </row>
        <row r="24900">
          <cell r="B24900" t="str">
            <v>Lophichthys</v>
          </cell>
        </row>
        <row r="24901">
          <cell r="B24901" t="str">
            <v>Lophichthys boschmai</v>
          </cell>
        </row>
        <row r="24902">
          <cell r="B24902" t="str">
            <v>Lophiidae</v>
          </cell>
        </row>
        <row r="24903">
          <cell r="B24903" t="str">
            <v>Lophiiformes</v>
          </cell>
        </row>
        <row r="24904">
          <cell r="B24904" t="str">
            <v>Lophiocharon</v>
          </cell>
        </row>
        <row r="24905">
          <cell r="B24905" t="str">
            <v>Lophiocharon lithinostomus</v>
          </cell>
        </row>
        <row r="24906">
          <cell r="B24906" t="str">
            <v>Lophiocharon tenebrosus***retired***use Antennarius multiocellatus</v>
          </cell>
        </row>
        <row r="24907">
          <cell r="B24907" t="str">
            <v>Lophiocharon trisignatus</v>
          </cell>
        </row>
        <row r="24908">
          <cell r="B24908" t="str">
            <v>Lophiodes</v>
          </cell>
        </row>
        <row r="24909">
          <cell r="B24909" t="str">
            <v>Lophiodes beroe</v>
          </cell>
        </row>
        <row r="24910">
          <cell r="B24910" t="str">
            <v>Lophiodes caulinaris</v>
          </cell>
        </row>
        <row r="24911">
          <cell r="B24911" t="str">
            <v>Lophiodes insidiator</v>
          </cell>
        </row>
        <row r="24912">
          <cell r="B24912" t="str">
            <v>Lophiodes kempi</v>
          </cell>
        </row>
        <row r="24913">
          <cell r="B24913" t="str">
            <v>Lophiodes monodi</v>
          </cell>
        </row>
        <row r="24914">
          <cell r="B24914" t="str">
            <v>Lophiodes reticulatus</v>
          </cell>
        </row>
        <row r="24915">
          <cell r="B24915" t="str">
            <v>Lophioidei</v>
          </cell>
        </row>
        <row r="24916">
          <cell r="B24916" t="str">
            <v>Lophiola aurea</v>
          </cell>
        </row>
        <row r="24917">
          <cell r="B24917" t="str">
            <v>Lophiomus</v>
          </cell>
        </row>
        <row r="24918">
          <cell r="B24918" t="str">
            <v>Lophiomus laticeps***retired***use Lophiomus setigerus</v>
          </cell>
        </row>
        <row r="24919">
          <cell r="B24919" t="str">
            <v>Lophiomus setigerus</v>
          </cell>
        </row>
        <row r="24920">
          <cell r="B24920" t="str">
            <v>Lophius</v>
          </cell>
        </row>
        <row r="24921">
          <cell r="B24921" t="str">
            <v>Lophius americanus</v>
          </cell>
        </row>
        <row r="24922">
          <cell r="B24922" t="str">
            <v>Lophius budegassa</v>
          </cell>
        </row>
        <row r="24923">
          <cell r="B24923" t="str">
            <v>Lophius gastrophysus</v>
          </cell>
        </row>
        <row r="24924">
          <cell r="B24924" t="str">
            <v>Lophius lugubris</v>
          </cell>
        </row>
        <row r="24925">
          <cell r="B24925" t="str">
            <v>Lophius piscatorius</v>
          </cell>
        </row>
        <row r="24926">
          <cell r="B24926" t="str">
            <v>Lophocharis</v>
          </cell>
        </row>
        <row r="24927">
          <cell r="B24927" t="str">
            <v>Lophocharis salpina</v>
          </cell>
        </row>
        <row r="24928">
          <cell r="B24928" t="str">
            <v>Lophocochlias</v>
          </cell>
        </row>
        <row r="24929">
          <cell r="B24929" t="str">
            <v>Lophodiniales</v>
          </cell>
        </row>
        <row r="24930">
          <cell r="B24930" t="str">
            <v>Lophodiodon</v>
          </cell>
        </row>
        <row r="24931">
          <cell r="B24931" t="str">
            <v>Lophodiodon calori</v>
          </cell>
        </row>
        <row r="24932">
          <cell r="B24932" t="str">
            <v>Lophodiodon nigropunctatus***retired***use Lophodiodon calori</v>
          </cell>
        </row>
        <row r="24933">
          <cell r="B24933" t="str">
            <v>Lophodolos</v>
          </cell>
        </row>
        <row r="24934">
          <cell r="B24934" t="str">
            <v>Lophodolos acanthognathus</v>
          </cell>
        </row>
        <row r="24935">
          <cell r="B24935" t="str">
            <v>Lophodolus acanthognathus***retired***use Lophodolos acanthognathus</v>
          </cell>
        </row>
        <row r="24936">
          <cell r="B24936" t="str">
            <v>Lophodolus***retired***use Lophodolos</v>
          </cell>
        </row>
        <row r="24937">
          <cell r="B24937" t="str">
            <v>Lophodytes cucullatus</v>
          </cell>
        </row>
        <row r="24938">
          <cell r="B24938" t="str">
            <v>Lophogastrida</v>
          </cell>
        </row>
        <row r="24939">
          <cell r="B24939" t="str">
            <v>Lophogastridae</v>
          </cell>
        </row>
        <row r="24940">
          <cell r="B24940" t="str">
            <v>Lophogobius</v>
          </cell>
        </row>
        <row r="24941">
          <cell r="B24941" t="str">
            <v>Lophogobius cyprinoides</v>
          </cell>
        </row>
        <row r="24942">
          <cell r="B24942" t="str">
            <v>Lophogobius glaucofraenum***retired***use Coryphopterus glaucofraenum</v>
          </cell>
        </row>
        <row r="24943">
          <cell r="B24943" t="str">
            <v>Lophogorgia</v>
          </cell>
        </row>
        <row r="24944">
          <cell r="B24944" t="str">
            <v>Lopholatilus</v>
          </cell>
        </row>
        <row r="24945">
          <cell r="B24945" t="str">
            <v>Lopholatilus chamaeleonticeps</v>
          </cell>
        </row>
        <row r="24946">
          <cell r="B24946" t="str">
            <v>Lopholithodes foraminatus</v>
          </cell>
        </row>
        <row r="24947">
          <cell r="B24947" t="str">
            <v>Lophonectes</v>
          </cell>
        </row>
        <row r="24948">
          <cell r="B24948" t="str">
            <v>Lophonectes gallus</v>
          </cell>
        </row>
        <row r="24949">
          <cell r="B24949" t="str">
            <v>Lophonectes mongonuiensis</v>
          </cell>
        </row>
        <row r="24950">
          <cell r="B24950" t="str">
            <v>Lophopanopeus</v>
          </cell>
        </row>
        <row r="24951">
          <cell r="B24951" t="str">
            <v>Lophopanopeus bellus</v>
          </cell>
        </row>
        <row r="24952">
          <cell r="B24952" t="str">
            <v>Lophopanopeus leucomanus</v>
          </cell>
        </row>
        <row r="24953">
          <cell r="B24953" t="str">
            <v>Lophopodella carteri</v>
          </cell>
        </row>
        <row r="24954">
          <cell r="B24954" t="str">
            <v>Lophopodidae</v>
          </cell>
        </row>
        <row r="24955">
          <cell r="B24955" t="str">
            <v>Lophopsetta maculata***retired***use Scophthalmus aquosus</v>
          </cell>
        </row>
        <row r="24956">
          <cell r="B24956" t="str">
            <v>Lophopsetta***retired***use Scophthalmus</v>
          </cell>
        </row>
        <row r="24957">
          <cell r="B24957" t="str">
            <v>Lophotidae</v>
          </cell>
        </row>
        <row r="24958">
          <cell r="B24958" t="str">
            <v>Lophotus</v>
          </cell>
        </row>
        <row r="24959">
          <cell r="B24959" t="str">
            <v>Lophotus capellei</v>
          </cell>
        </row>
        <row r="24960">
          <cell r="B24960" t="str">
            <v>Lophotus cepedianus***retired***use Lophotus lacepede</v>
          </cell>
        </row>
        <row r="24961">
          <cell r="B24961" t="str">
            <v>Lophotus lacepede</v>
          </cell>
        </row>
        <row r="24962">
          <cell r="B24962" t="str">
            <v>Lophotus lacepedei***retired***use Lophotus lacepede</v>
          </cell>
        </row>
        <row r="24963">
          <cell r="B24963" t="str">
            <v>Lora rugulata</v>
          </cell>
        </row>
        <row r="24964">
          <cell r="B24964" t="str">
            <v>Lorandersonia linifolia</v>
          </cell>
        </row>
        <row r="24965">
          <cell r="B24965" t="str">
            <v>Loricaria</v>
          </cell>
        </row>
        <row r="24966">
          <cell r="B24966" t="str">
            <v>Loricaria microlepidogaster***retired***use Rineloricaria microlepidogaster</v>
          </cell>
        </row>
        <row r="24967">
          <cell r="B24967" t="str">
            <v>Loricariidae</v>
          </cell>
        </row>
        <row r="24968">
          <cell r="B24968" t="str">
            <v>Loro***retired***use Scarus</v>
          </cell>
        </row>
        <row r="24969">
          <cell r="B24969" t="str">
            <v>Lota</v>
          </cell>
        </row>
        <row r="24970">
          <cell r="B24970" t="str">
            <v>Lota lota</v>
          </cell>
        </row>
        <row r="24971">
          <cell r="B24971" t="str">
            <v>Lotella</v>
          </cell>
        </row>
        <row r="24972">
          <cell r="B24972" t="str">
            <v>Lotella fernandeziana</v>
          </cell>
        </row>
        <row r="24973">
          <cell r="B24973" t="str">
            <v>Lotella fuliginosa</v>
          </cell>
        </row>
        <row r="24974">
          <cell r="B24974" t="str">
            <v>Lotella phycis</v>
          </cell>
        </row>
        <row r="24975">
          <cell r="B24975" t="str">
            <v>Lotella rhacina</v>
          </cell>
        </row>
        <row r="24976">
          <cell r="B24976" t="str">
            <v>Lotella rhacinus***retired***use Lotella rhacina</v>
          </cell>
        </row>
        <row r="24977">
          <cell r="B24977" t="str">
            <v>Lotella schuettei</v>
          </cell>
        </row>
        <row r="24978">
          <cell r="B24978" t="str">
            <v>Lotella tosaensis</v>
          </cell>
        </row>
        <row r="24979">
          <cell r="B24979" t="str">
            <v>Lotidae***retired***use Lotinae</v>
          </cell>
        </row>
        <row r="24980">
          <cell r="B24980" t="str">
            <v>Lotinae</v>
          </cell>
        </row>
        <row r="24981">
          <cell r="B24981" t="str">
            <v>Lottia</v>
          </cell>
        </row>
        <row r="24982">
          <cell r="B24982" t="str">
            <v>Lottia gigantea</v>
          </cell>
        </row>
        <row r="24983">
          <cell r="B24983" t="str">
            <v>Lottia ochracea</v>
          </cell>
        </row>
        <row r="24984">
          <cell r="B24984" t="str">
            <v>Lottia strigatella</v>
          </cell>
        </row>
        <row r="24985">
          <cell r="B24985" t="str">
            <v>Lottiidae</v>
          </cell>
        </row>
        <row r="24986">
          <cell r="B24986" t="str">
            <v>Lotus corniculatus</v>
          </cell>
        </row>
        <row r="24987">
          <cell r="B24987" t="str">
            <v>Lotus unifoliolatus var. unifoliolatus***retired***use Acmispon americanus var. americanus</v>
          </cell>
        </row>
        <row r="24988">
          <cell r="B24988" t="str">
            <v>Lotus unifoliolatus***retired***use Acmispon americanus var. americanus</v>
          </cell>
        </row>
        <row r="24989">
          <cell r="B24989" t="str">
            <v>Lovenella</v>
          </cell>
        </row>
        <row r="24990">
          <cell r="B24990" t="str">
            <v>Lovenella gracilis</v>
          </cell>
        </row>
        <row r="24991">
          <cell r="B24991" t="str">
            <v>Lovenia cordiformis</v>
          </cell>
        </row>
        <row r="24992">
          <cell r="B24992" t="str">
            <v>Lovettia</v>
          </cell>
        </row>
        <row r="24993">
          <cell r="B24993" t="str">
            <v>Lovettia sealii</v>
          </cell>
        </row>
        <row r="24994">
          <cell r="B24994" t="str">
            <v>Lovettiinae</v>
          </cell>
        </row>
        <row r="24995">
          <cell r="B24995" t="str">
            <v>Loweina</v>
          </cell>
        </row>
        <row r="24996">
          <cell r="B24996" t="str">
            <v>Loweina interrupta</v>
          </cell>
        </row>
        <row r="24997">
          <cell r="B24997" t="str">
            <v>Loweina laurae</v>
          </cell>
        </row>
        <row r="24998">
          <cell r="B24998" t="str">
            <v>Loweina rara</v>
          </cell>
        </row>
        <row r="24999">
          <cell r="B24999" t="str">
            <v>Loweina terminata</v>
          </cell>
        </row>
        <row r="25000">
          <cell r="B25000" t="str">
            <v>Loxoconcha</v>
          </cell>
        </row>
        <row r="25001">
          <cell r="B25001" t="str">
            <v>Loxodon</v>
          </cell>
        </row>
        <row r="25002">
          <cell r="B25002" t="str">
            <v>Loxodon macrorhinus</v>
          </cell>
        </row>
        <row r="25003">
          <cell r="B25003" t="str">
            <v>Loxorhynchus</v>
          </cell>
        </row>
        <row r="25004">
          <cell r="B25004" t="str">
            <v>Loxorhynchus crispatus</v>
          </cell>
        </row>
        <row r="25005">
          <cell r="B25005" t="str">
            <v>Loxorhynchus grandis</v>
          </cell>
        </row>
        <row r="25006">
          <cell r="B25006" t="str">
            <v>Loxosomatidae</v>
          </cell>
        </row>
        <row r="25007">
          <cell r="B25007" t="str">
            <v>Loxothylacus texanus</v>
          </cell>
        </row>
        <row r="25008">
          <cell r="B25008" t="str">
            <v>Lucania</v>
          </cell>
        </row>
        <row r="25009">
          <cell r="B25009" t="str">
            <v>Lucania goodei</v>
          </cell>
        </row>
        <row r="25010">
          <cell r="B25010" t="str">
            <v>Lucania parva</v>
          </cell>
        </row>
        <row r="25011">
          <cell r="B25011" t="str">
            <v>Lucayablennius</v>
          </cell>
        </row>
        <row r="25012">
          <cell r="B25012" t="str">
            <v>Lucayablennius zingaro</v>
          </cell>
        </row>
        <row r="25013">
          <cell r="B25013" t="str">
            <v>Lucifer chacei</v>
          </cell>
        </row>
        <row r="25014">
          <cell r="B25014" t="str">
            <v>Lucifer faxoni</v>
          </cell>
        </row>
        <row r="25015">
          <cell r="B25015" t="str">
            <v>Lucifuga</v>
          </cell>
        </row>
        <row r="25016">
          <cell r="B25016" t="str">
            <v>Lucifuga dentata</v>
          </cell>
        </row>
        <row r="25017">
          <cell r="B25017" t="str">
            <v>Lucifuga dentatus***retired***use Lucifuga dentata</v>
          </cell>
        </row>
        <row r="25018">
          <cell r="B25018" t="str">
            <v>Lucifuga inopinata</v>
          </cell>
        </row>
        <row r="25019">
          <cell r="B25019" t="str">
            <v>Lucifuga simile</v>
          </cell>
        </row>
        <row r="25020">
          <cell r="B25020" t="str">
            <v>Lucifuga spelaeotes</v>
          </cell>
        </row>
        <row r="25021">
          <cell r="B25021" t="str">
            <v>Lucifuga subterranea</v>
          </cell>
        </row>
        <row r="25022">
          <cell r="B25022" t="str">
            <v>Lucifuga subterraneus***retired***use Lucifuga subterranea</v>
          </cell>
        </row>
        <row r="25023">
          <cell r="B25023" t="str">
            <v>Lucifuga teresinarum</v>
          </cell>
        </row>
        <row r="25024">
          <cell r="B25024" t="str">
            <v>Lucigadus</v>
          </cell>
        </row>
        <row r="25025">
          <cell r="B25025" t="str">
            <v>Lucigadus acrolophus</v>
          </cell>
        </row>
        <row r="25026">
          <cell r="B25026" t="str">
            <v>Lucigadus lucifer</v>
          </cell>
        </row>
        <row r="25027">
          <cell r="B25027" t="str">
            <v>Lucigadus microlepis</v>
          </cell>
        </row>
        <row r="25028">
          <cell r="B25028" t="str">
            <v>Lucigadus nigromaculatus</v>
          </cell>
        </row>
        <row r="25029">
          <cell r="B25029" t="str">
            <v>Lucigadus nigromarginatus</v>
          </cell>
        </row>
        <row r="25030">
          <cell r="B25030" t="str">
            <v>Lucigadus ori</v>
          </cell>
        </row>
        <row r="25031">
          <cell r="B25031" t="str">
            <v>Lucina</v>
          </cell>
        </row>
        <row r="25032">
          <cell r="B25032" t="str">
            <v>Lucina muricata</v>
          </cell>
        </row>
        <row r="25033">
          <cell r="B25033" t="str">
            <v>Lucina nassula</v>
          </cell>
        </row>
        <row r="25034">
          <cell r="B25034" t="str">
            <v>Lucina nuttalli</v>
          </cell>
        </row>
        <row r="25035">
          <cell r="B25035" t="str">
            <v>Lucina nuttalli centrifuga</v>
          </cell>
        </row>
        <row r="25036">
          <cell r="B25036" t="str">
            <v>Lucina pectinata</v>
          </cell>
        </row>
        <row r="25037">
          <cell r="B25037" t="str">
            <v>Lucina radians</v>
          </cell>
        </row>
        <row r="25038">
          <cell r="B25038" t="str">
            <v>Lucinidae</v>
          </cell>
        </row>
        <row r="25039">
          <cell r="B25039" t="str">
            <v>Lucinisca nuttalli</v>
          </cell>
        </row>
        <row r="25040">
          <cell r="B25040" t="str">
            <v>Lucinoma</v>
          </cell>
        </row>
        <row r="25041">
          <cell r="B25041" t="str">
            <v>Lucinoma aequizonatum</v>
          </cell>
        </row>
        <row r="25042">
          <cell r="B25042" t="str">
            <v>Lucinoma annulatum</v>
          </cell>
        </row>
        <row r="25043">
          <cell r="B25043" t="str">
            <v>Lucinoma filosa</v>
          </cell>
        </row>
        <row r="25044">
          <cell r="B25044" t="str">
            <v>Lucinoma filosum</v>
          </cell>
        </row>
        <row r="25045">
          <cell r="B25045" t="str">
            <v>Luciobrotula</v>
          </cell>
        </row>
        <row r="25046">
          <cell r="B25046" t="str">
            <v>Luciobrotula bartschi</v>
          </cell>
        </row>
        <row r="25047">
          <cell r="B25047" t="str">
            <v>Luciobrotula corethromycter</v>
          </cell>
        </row>
        <row r="25048">
          <cell r="B25048" t="str">
            <v>Luciobrotula lineata</v>
          </cell>
        </row>
        <row r="25049">
          <cell r="B25049" t="str">
            <v>Luciobrotula nolfi</v>
          </cell>
        </row>
        <row r="25050">
          <cell r="B25050" t="str">
            <v>Luciocephalinae</v>
          </cell>
        </row>
        <row r="25051">
          <cell r="B25051" t="str">
            <v>Luciocephaloidei***retired***use Anabantoidei</v>
          </cell>
        </row>
        <row r="25052">
          <cell r="B25052" t="str">
            <v>Luciocephalus</v>
          </cell>
        </row>
        <row r="25053">
          <cell r="B25053" t="str">
            <v>Luciocephalus pulcher</v>
          </cell>
        </row>
        <row r="25054">
          <cell r="B25054" t="str">
            <v>Luciosoma</v>
          </cell>
        </row>
        <row r="25055">
          <cell r="B25055" t="str">
            <v>Luciosoma trinema</v>
          </cell>
        </row>
        <row r="25056">
          <cell r="B25056" t="str">
            <v>Luconacia incerta</v>
          </cell>
        </row>
        <row r="25057">
          <cell r="B25057" t="str">
            <v>Ludwigia</v>
          </cell>
        </row>
        <row r="25058">
          <cell r="B25058" t="str">
            <v>Ludwigia alata</v>
          </cell>
        </row>
        <row r="25059">
          <cell r="B25059" t="str">
            <v>Ludwigia alternifolia</v>
          </cell>
        </row>
        <row r="25060">
          <cell r="B25060" t="str">
            <v>Ludwigia arcuata</v>
          </cell>
        </row>
        <row r="25061">
          <cell r="B25061" t="str">
            <v>Ludwigia curtissii</v>
          </cell>
        </row>
        <row r="25062">
          <cell r="B25062" t="str">
            <v>Ludwigia decurrens</v>
          </cell>
        </row>
        <row r="25063">
          <cell r="B25063" t="str">
            <v>Ludwigia glandulosa</v>
          </cell>
        </row>
        <row r="25064">
          <cell r="B25064" t="str">
            <v>Ludwigia grandiflora</v>
          </cell>
        </row>
        <row r="25065">
          <cell r="B25065" t="str">
            <v>Ludwigia grandiflora ssp. grandiflora***retired***use Ludwigia grandiflora</v>
          </cell>
        </row>
        <row r="25066">
          <cell r="B25066" t="str">
            <v>Ludwigia leptocarpa</v>
          </cell>
        </row>
        <row r="25067">
          <cell r="B25067" t="str">
            <v>Ludwigia linearis</v>
          </cell>
        </row>
        <row r="25068">
          <cell r="B25068" t="str">
            <v>Ludwigia linifolia</v>
          </cell>
        </row>
        <row r="25069">
          <cell r="B25069" t="str">
            <v>Ludwigia maritima</v>
          </cell>
        </row>
        <row r="25070">
          <cell r="B25070" t="str">
            <v>Ludwigia microcarpa</v>
          </cell>
        </row>
        <row r="25071">
          <cell r="B25071" t="str">
            <v>Ludwigia octovalvis</v>
          </cell>
        </row>
        <row r="25072">
          <cell r="B25072" t="str">
            <v>Ludwigia palustris</v>
          </cell>
        </row>
        <row r="25073">
          <cell r="B25073" t="str">
            <v>Ludwigia peploides</v>
          </cell>
        </row>
        <row r="25074">
          <cell r="B25074" t="str">
            <v>Ludwigia peruviana</v>
          </cell>
        </row>
        <row r="25075">
          <cell r="B25075" t="str">
            <v>Ludwigia pilosa</v>
          </cell>
        </row>
        <row r="25076">
          <cell r="B25076" t="str">
            <v>Ludwigia repens</v>
          </cell>
        </row>
        <row r="25077">
          <cell r="B25077" t="str">
            <v>Luetkea pectinata</v>
          </cell>
        </row>
        <row r="25078">
          <cell r="B25078" t="str">
            <v>Lugia</v>
          </cell>
        </row>
        <row r="25079">
          <cell r="B25079" t="str">
            <v>Lugia uschakovi</v>
          </cell>
        </row>
        <row r="25080">
          <cell r="B25080" t="str">
            <v>Luidia</v>
          </cell>
        </row>
        <row r="25081">
          <cell r="B25081" t="str">
            <v>Luidia armata</v>
          </cell>
        </row>
        <row r="25082">
          <cell r="B25082" t="str">
            <v>Luidia asthenosoma</v>
          </cell>
        </row>
        <row r="25083">
          <cell r="B25083" t="str">
            <v>Luidia clathrata</v>
          </cell>
        </row>
        <row r="25084">
          <cell r="B25084" t="str">
            <v>Luidia foliolata</v>
          </cell>
        </row>
        <row r="25085">
          <cell r="B25085" t="str">
            <v>Lumbricidae</v>
          </cell>
        </row>
        <row r="25086">
          <cell r="B25086" t="str">
            <v>Lumbricillus</v>
          </cell>
        </row>
        <row r="25087">
          <cell r="B25087" t="str">
            <v>Lumbricina</v>
          </cell>
        </row>
        <row r="25088">
          <cell r="B25088" t="str">
            <v>Lumbricoidea</v>
          </cell>
        </row>
        <row r="25089">
          <cell r="B25089" t="str">
            <v>Lumbriculida</v>
          </cell>
        </row>
        <row r="25090">
          <cell r="B25090" t="str">
            <v>Lumbriculidae</v>
          </cell>
        </row>
        <row r="25091">
          <cell r="B25091" t="str">
            <v>Lumbriculus</v>
          </cell>
        </row>
        <row r="25092">
          <cell r="B25092" t="str">
            <v>Lumbriculus variegatus</v>
          </cell>
        </row>
        <row r="25093">
          <cell r="B25093" t="str">
            <v>Lumbricus variegatus***retired***use Lumbriculus variegatus</v>
          </cell>
        </row>
        <row r="25094">
          <cell r="B25094" t="str">
            <v>Lumbrinereis***retired***use Lumbrineris</v>
          </cell>
        </row>
        <row r="25095">
          <cell r="B25095" t="str">
            <v>Lumbrineridae</v>
          </cell>
        </row>
        <row r="25096">
          <cell r="B25096" t="str">
            <v>Lumbrinerides</v>
          </cell>
        </row>
        <row r="25097">
          <cell r="B25097" t="str">
            <v>Lumbrinerides acuta</v>
          </cell>
        </row>
        <row r="25098">
          <cell r="B25098" t="str">
            <v>Lumbrinerides dayi</v>
          </cell>
        </row>
        <row r="25099">
          <cell r="B25099" t="str">
            <v>Lumbrineriopsis</v>
          </cell>
        </row>
        <row r="25100">
          <cell r="B25100" t="str">
            <v>Lumbrineris</v>
          </cell>
        </row>
        <row r="25101">
          <cell r="B25101" t="str">
            <v>Lumbrineris acicularum</v>
          </cell>
        </row>
        <row r="25102">
          <cell r="B25102" t="str">
            <v>Lumbrineris acuta</v>
          </cell>
        </row>
        <row r="25103">
          <cell r="B25103" t="str">
            <v>Lumbrineris bicirrata</v>
          </cell>
        </row>
        <row r="25104">
          <cell r="B25104" t="str">
            <v>Lumbrineris californiensis</v>
          </cell>
        </row>
        <row r="25105">
          <cell r="B25105" t="str">
            <v>Lumbrineris coccinea</v>
          </cell>
        </row>
        <row r="25106">
          <cell r="B25106" t="str">
            <v>Lumbrineris cruzensis</v>
          </cell>
        </row>
        <row r="25107">
          <cell r="B25107" t="str">
            <v>Lumbrineris dentata</v>
          </cell>
        </row>
        <row r="25108">
          <cell r="B25108" t="str">
            <v>Lumbrineris erecta</v>
          </cell>
        </row>
        <row r="25109">
          <cell r="B25109" t="str">
            <v>Lumbrineris ernesti</v>
          </cell>
        </row>
        <row r="25110">
          <cell r="B25110" t="str">
            <v>Lumbrineris fragilis</v>
          </cell>
        </row>
        <row r="25111">
          <cell r="B25111" t="str">
            <v>Lumbrineris hebes</v>
          </cell>
        </row>
        <row r="25112">
          <cell r="B25112" t="str">
            <v>Lumbrineris impatiens</v>
          </cell>
        </row>
        <row r="25113">
          <cell r="B25113" t="str">
            <v>Lumbrineris index</v>
          </cell>
        </row>
        <row r="25114">
          <cell r="B25114" t="str">
            <v>Lumbrineris inflata</v>
          </cell>
        </row>
        <row r="25115">
          <cell r="B25115" t="str">
            <v>Lumbrineris japonica</v>
          </cell>
        </row>
        <row r="25116">
          <cell r="B25116" t="str">
            <v>Lumbrineris lagunae</v>
          </cell>
        </row>
        <row r="25117">
          <cell r="B25117" t="str">
            <v>Lumbrineris latreilli</v>
          </cell>
        </row>
        <row r="25118">
          <cell r="B25118" t="str">
            <v>Lumbrineris ligulata</v>
          </cell>
        </row>
        <row r="25119">
          <cell r="B25119" t="str">
            <v>Lumbrineris limicola</v>
          </cell>
        </row>
        <row r="25120">
          <cell r="B25120" t="str">
            <v>Lumbrineris luti</v>
          </cell>
        </row>
        <row r="25121">
          <cell r="B25121" t="str">
            <v>Lumbrineris platypygos</v>
          </cell>
        </row>
        <row r="25122">
          <cell r="B25122" t="str">
            <v>Lumbrineris tenuis</v>
          </cell>
        </row>
        <row r="25123">
          <cell r="B25123" t="str">
            <v>Lumbrineris tetraura</v>
          </cell>
        </row>
        <row r="25124">
          <cell r="B25124" t="str">
            <v>Lumbrineris verrilli</v>
          </cell>
        </row>
        <row r="25125">
          <cell r="B25125" t="str">
            <v>Lumbrineris zonata</v>
          </cell>
        </row>
        <row r="25126">
          <cell r="B25126" t="str">
            <v>Lumpenella</v>
          </cell>
        </row>
        <row r="25127">
          <cell r="B25127" t="str">
            <v>Lumpenella longirostris</v>
          </cell>
        </row>
        <row r="25128">
          <cell r="B25128" t="str">
            <v>Lumpenopsis</v>
          </cell>
        </row>
        <row r="25129">
          <cell r="B25129" t="str">
            <v>Lumpenopsis hypochroma</v>
          </cell>
        </row>
        <row r="25130">
          <cell r="B25130" t="str">
            <v>Lumpenus</v>
          </cell>
        </row>
        <row r="25131">
          <cell r="B25131" t="str">
            <v>Lumpenus fabricii</v>
          </cell>
        </row>
        <row r="25132">
          <cell r="B25132" t="str">
            <v>Lumpenus lampretaeformis</v>
          </cell>
        </row>
        <row r="25133">
          <cell r="B25133" t="str">
            <v>Lumpenus mackayi***retired***use Acantholumpenus mackayi</v>
          </cell>
        </row>
        <row r="25134">
          <cell r="B25134" t="str">
            <v>Lumpenus maculatus diaphaneceros***retired***use Leptoclinus maculatus</v>
          </cell>
        </row>
        <row r="25135">
          <cell r="B25135" t="str">
            <v>Lumpenus maculatus maculatus***retired***use Leptoclinus maculatus</v>
          </cell>
        </row>
        <row r="25136">
          <cell r="B25136" t="str">
            <v>Lumpenus maculatus***retired***use Leptoclinus maculatus</v>
          </cell>
        </row>
        <row r="25137">
          <cell r="B25137" t="str">
            <v>Lumpenus medius***retired***use Anisarchus medius</v>
          </cell>
        </row>
        <row r="25138">
          <cell r="B25138" t="str">
            <v>Lumpenus sagitta</v>
          </cell>
        </row>
        <row r="25139">
          <cell r="B25139" t="str">
            <v>Lunatia</v>
          </cell>
        </row>
        <row r="25140">
          <cell r="B25140" t="str">
            <v>Lunolabrus***retired***use Pseudolabrus</v>
          </cell>
        </row>
        <row r="25141">
          <cell r="B25141" t="str">
            <v>Lupinoblennius</v>
          </cell>
        </row>
        <row r="25142">
          <cell r="B25142" t="str">
            <v>Lupinoblennius dispar</v>
          </cell>
        </row>
        <row r="25143">
          <cell r="B25143" t="str">
            <v>Lupinoblennius nicholsi</v>
          </cell>
        </row>
        <row r="25144">
          <cell r="B25144" t="str">
            <v>Lupinus</v>
          </cell>
        </row>
        <row r="25145">
          <cell r="B25145" t="str">
            <v>Lupinus andersonii</v>
          </cell>
        </row>
        <row r="25146">
          <cell r="B25146" t="str">
            <v>Lupinus argenteus</v>
          </cell>
        </row>
        <row r="25147">
          <cell r="B25147" t="str">
            <v>Lupinus argenteus ssp. ingratus</v>
          </cell>
        </row>
        <row r="25148">
          <cell r="B25148" t="str">
            <v>Lupinus argenteus ssp. rubricaulis</v>
          </cell>
        </row>
        <row r="25149">
          <cell r="B25149" t="str">
            <v>Lupinus argentus var. ingratus***retired***use Lupinus argenteus ssp. ingratus</v>
          </cell>
        </row>
        <row r="25150">
          <cell r="B25150" t="str">
            <v>Lupinus bicolor</v>
          </cell>
        </row>
        <row r="25151">
          <cell r="B25151" t="str">
            <v>Lupinus leucophyllus</v>
          </cell>
        </row>
        <row r="25152">
          <cell r="B25152" t="str">
            <v>Lupinus polyphyllus</v>
          </cell>
        </row>
        <row r="25153">
          <cell r="B25153" t="str">
            <v>Lutherella</v>
          </cell>
        </row>
        <row r="25154">
          <cell r="B25154" t="str">
            <v>Lutianus core***retired***use Symphodus cinereus</v>
          </cell>
        </row>
        <row r="25155">
          <cell r="B25155" t="str">
            <v>Lutianus flavus***retired***use Symphodus ocellatus</v>
          </cell>
        </row>
        <row r="25156">
          <cell r="B25156" t="str">
            <v>Lutianus ruber***retired***use Symphodus ocellatus</v>
          </cell>
        </row>
        <row r="25157">
          <cell r="B25157" t="str">
            <v>Lutianus trifasciatus***retired***use Premnas biaculeatus</v>
          </cell>
        </row>
        <row r="25158">
          <cell r="B25158" t="str">
            <v>Luticola</v>
          </cell>
        </row>
        <row r="25159">
          <cell r="B25159" t="str">
            <v>Luticola acidoclinata</v>
          </cell>
        </row>
        <row r="25160">
          <cell r="B25160" t="str">
            <v>Luticola cohnii</v>
          </cell>
        </row>
        <row r="25161">
          <cell r="B25161" t="str">
            <v>Luticola dapaliformis</v>
          </cell>
        </row>
        <row r="25162">
          <cell r="B25162" t="str">
            <v>Luticola dapalis</v>
          </cell>
        </row>
        <row r="25163">
          <cell r="B25163" t="str">
            <v>Luticola dismutica</v>
          </cell>
        </row>
        <row r="25164">
          <cell r="B25164" t="str">
            <v>Luticola frenguellii</v>
          </cell>
        </row>
        <row r="25165">
          <cell r="B25165" t="str">
            <v>Luticola goeppertiana</v>
          </cell>
        </row>
        <row r="25166">
          <cell r="B25166" t="str">
            <v>Luticola heufleriana</v>
          </cell>
        </row>
        <row r="25167">
          <cell r="B25167" t="str">
            <v>Luticola hustedtii</v>
          </cell>
        </row>
        <row r="25168">
          <cell r="B25168" t="str">
            <v>Luticola lagerheimii</v>
          </cell>
        </row>
        <row r="25169">
          <cell r="B25169" t="str">
            <v>Luticola minor</v>
          </cell>
        </row>
        <row r="25170">
          <cell r="B25170" t="str">
            <v>Luticola mitigata</v>
          </cell>
        </row>
        <row r="25171">
          <cell r="B25171" t="str">
            <v>Luticola mobiliensis</v>
          </cell>
        </row>
        <row r="25172">
          <cell r="B25172" t="str">
            <v>Luticola mutica</v>
          </cell>
        </row>
        <row r="25173">
          <cell r="B25173" t="str">
            <v>Luticola muticoides</v>
          </cell>
        </row>
        <row r="25174">
          <cell r="B25174" t="str">
            <v>Luticola muticopsis</v>
          </cell>
        </row>
        <row r="25175">
          <cell r="B25175" t="str">
            <v>Luticola naviculoides</v>
          </cell>
        </row>
        <row r="25176">
          <cell r="B25176" t="str">
            <v>Luticola nivalis</v>
          </cell>
        </row>
        <row r="25177">
          <cell r="B25177" t="str">
            <v>Luticola nivaloides</v>
          </cell>
        </row>
        <row r="25178">
          <cell r="B25178" t="str">
            <v>Luticola obligata</v>
          </cell>
        </row>
        <row r="25179">
          <cell r="B25179" t="str">
            <v>Luticola paramutica</v>
          </cell>
        </row>
        <row r="25180">
          <cell r="B25180" t="str">
            <v>Luticola saxophila</v>
          </cell>
        </row>
        <row r="25181">
          <cell r="B25181" t="str">
            <v>Luticola stigma</v>
          </cell>
        </row>
        <row r="25182">
          <cell r="B25182" t="str">
            <v>Luticola suecorum</v>
          </cell>
        </row>
        <row r="25183">
          <cell r="B25183" t="str">
            <v>Luticola terminata</v>
          </cell>
        </row>
        <row r="25184">
          <cell r="B25184" t="str">
            <v>Luticola undulata</v>
          </cell>
        </row>
        <row r="25185">
          <cell r="B25185" t="str">
            <v>Luticola ventricosa</v>
          </cell>
        </row>
        <row r="25186">
          <cell r="B25186" t="str">
            <v>Lutjanidae</v>
          </cell>
        </row>
        <row r="25187">
          <cell r="B25187" t="str">
            <v>Lutjanus</v>
          </cell>
        </row>
        <row r="25188">
          <cell r="B25188" t="str">
            <v>Lutjanus adetii</v>
          </cell>
        </row>
        <row r="25189">
          <cell r="B25189" t="str">
            <v>Lutjanus agennes</v>
          </cell>
        </row>
        <row r="25190">
          <cell r="B25190" t="str">
            <v>Lutjanus alberti***retired***use Symphodus roissali</v>
          </cell>
        </row>
        <row r="25191">
          <cell r="B25191" t="str">
            <v>Lutjanus amabilis***retired***use Lutjanus adetii</v>
          </cell>
        </row>
        <row r="25192">
          <cell r="B25192" t="str">
            <v>Lutjanus ambiguus</v>
          </cell>
        </row>
        <row r="25193">
          <cell r="B25193" t="str">
            <v>Lutjanus analis</v>
          </cell>
        </row>
        <row r="25194">
          <cell r="B25194" t="str">
            <v>Lutjanus apodus</v>
          </cell>
        </row>
        <row r="25195">
          <cell r="B25195" t="str">
            <v>Lutjanus aratus</v>
          </cell>
        </row>
        <row r="25196">
          <cell r="B25196" t="str">
            <v>Lutjanus argentimaculatus</v>
          </cell>
        </row>
        <row r="25197">
          <cell r="B25197" t="str">
            <v>Lutjanus argentiventris</v>
          </cell>
        </row>
        <row r="25198">
          <cell r="B25198" t="str">
            <v>Lutjanus aya (Part)***retired***use Lutjanus purpureus</v>
          </cell>
        </row>
        <row r="25199">
          <cell r="B25199" t="str">
            <v>Lutjanus bengalensis</v>
          </cell>
        </row>
        <row r="25200">
          <cell r="B25200" t="str">
            <v>Lutjanus bidens***retired***use Symphodus mediterraneus</v>
          </cell>
        </row>
        <row r="25201">
          <cell r="B25201" t="str">
            <v>Lutjanus biguttatus</v>
          </cell>
        </row>
        <row r="25202">
          <cell r="B25202" t="str">
            <v>Lutjanus bitaeniatus</v>
          </cell>
        </row>
        <row r="25203">
          <cell r="B25203" t="str">
            <v>Lutjanus blackfordii***retired***use Lutjanus campechanus</v>
          </cell>
        </row>
        <row r="25204">
          <cell r="B25204" t="str">
            <v>Lutjanus bohar</v>
          </cell>
        </row>
        <row r="25205">
          <cell r="B25205" t="str">
            <v>Lutjanus boutton</v>
          </cell>
        </row>
        <row r="25206">
          <cell r="B25206" t="str">
            <v>Lutjanus brunnichii***retired***use Symphodus mediterraneus</v>
          </cell>
        </row>
        <row r="25207">
          <cell r="B25207" t="str">
            <v>Lutjanus buccanella</v>
          </cell>
        </row>
        <row r="25208">
          <cell r="B25208" t="str">
            <v>Lutjanus campechanus</v>
          </cell>
        </row>
        <row r="25209">
          <cell r="B25209" t="str">
            <v>Lutjanus carponotatus</v>
          </cell>
        </row>
        <row r="25210">
          <cell r="B25210" t="str">
            <v>Lutjanus chlorosochrus***retired***use Symphodus mediterraneus</v>
          </cell>
        </row>
        <row r="25211">
          <cell r="B25211" t="str">
            <v>Lutjanus chrysotaenia***retired***use Lutjanus carponotatus</v>
          </cell>
        </row>
        <row r="25212">
          <cell r="B25212" t="str">
            <v>Lutjanus coatesi***retired***use Lutjanus bohar</v>
          </cell>
        </row>
        <row r="25213">
          <cell r="B25213" t="str">
            <v>Lutjanus coeruleolineatus</v>
          </cell>
        </row>
        <row r="25214">
          <cell r="B25214" t="str">
            <v>Lutjanus colorado</v>
          </cell>
        </row>
        <row r="25215">
          <cell r="B25215" t="str">
            <v>Lutjanus cornubicus***retired***use Symphodus cinereus</v>
          </cell>
        </row>
        <row r="25216">
          <cell r="B25216" t="str">
            <v>Lutjanus cotta***retired***use Symphodus cinereus</v>
          </cell>
        </row>
        <row r="25217">
          <cell r="B25217" t="str">
            <v>Lutjanus cyanopterus</v>
          </cell>
        </row>
        <row r="25218">
          <cell r="B25218" t="str">
            <v>Lutjanus decussatus</v>
          </cell>
        </row>
        <row r="25219">
          <cell r="B25219" t="str">
            <v>Lutjanus dentatus</v>
          </cell>
        </row>
        <row r="25220">
          <cell r="B25220" t="str">
            <v>Lutjanus dodecacanthoides</v>
          </cell>
        </row>
        <row r="25221">
          <cell r="B25221" t="str">
            <v>Lutjanus duodecimlineatus***retired***use Lutjanus notatus</v>
          </cell>
        </row>
        <row r="25222">
          <cell r="B25222" t="str">
            <v>Lutjanus ehrenbergii</v>
          </cell>
        </row>
        <row r="25223">
          <cell r="B25223" t="str">
            <v>Lutjanus endecacanthus</v>
          </cell>
        </row>
        <row r="25224">
          <cell r="B25224" t="str">
            <v>Lutjanus ephippium***retired***use Amphiprion ephippium</v>
          </cell>
        </row>
        <row r="25225">
          <cell r="B25225" t="str">
            <v>Lutjanus erythropterus</v>
          </cell>
        </row>
        <row r="25226">
          <cell r="B25226" t="str">
            <v>Lutjanus fulgens</v>
          </cell>
        </row>
        <row r="25227">
          <cell r="B25227" t="str">
            <v>Lutjanus fulviflamma</v>
          </cell>
        </row>
        <row r="25228">
          <cell r="B25228" t="str">
            <v>Lutjanus fulvus</v>
          </cell>
        </row>
        <row r="25229">
          <cell r="B25229" t="str">
            <v>Lutjanus fuscescens</v>
          </cell>
        </row>
        <row r="25230">
          <cell r="B25230" t="str">
            <v>Lutjanus geofroyius***retired***use Symphodus tinca</v>
          </cell>
        </row>
        <row r="25231">
          <cell r="B25231" t="str">
            <v>Lutjanus gibbus</v>
          </cell>
        </row>
        <row r="25232">
          <cell r="B25232" t="str">
            <v>Lutjanus goldiei</v>
          </cell>
        </row>
        <row r="25233">
          <cell r="B25233" t="str">
            <v>Lutjanus goreensis</v>
          </cell>
        </row>
        <row r="25234">
          <cell r="B25234" t="str">
            <v>Lutjanus griseus</v>
          </cell>
        </row>
        <row r="25235">
          <cell r="B25235" t="str">
            <v>Lutjanus guilcheri</v>
          </cell>
        </row>
        <row r="25236">
          <cell r="B25236" t="str">
            <v>Lutjanus guttatus</v>
          </cell>
        </row>
        <row r="25237">
          <cell r="B25237" t="str">
            <v>Lutjanus hastingsi***retired***use Lutjanus vivanus</v>
          </cell>
        </row>
        <row r="25238">
          <cell r="B25238" t="str">
            <v>Lutjanus inermis</v>
          </cell>
        </row>
        <row r="25239">
          <cell r="B25239" t="str">
            <v>Lutjanus janthinuropterus***retired***use Lutjanus lemniscatus</v>
          </cell>
        </row>
        <row r="25240">
          <cell r="B25240" t="str">
            <v>Lutjanus jocu</v>
          </cell>
        </row>
        <row r="25241">
          <cell r="B25241" t="str">
            <v>Lutjanus johnii</v>
          </cell>
        </row>
        <row r="25242">
          <cell r="B25242" t="str">
            <v>Lutjanus jordani</v>
          </cell>
        </row>
        <row r="25243">
          <cell r="B25243" t="str">
            <v>Lutjanus jourdin***retired***use Amphiprion polymnus</v>
          </cell>
        </row>
        <row r="25244">
          <cell r="B25244" t="str">
            <v>Lutjanus kasmira</v>
          </cell>
        </row>
        <row r="25245">
          <cell r="B25245" t="str">
            <v>Lutjanus lamarckii***retired***use Symphodus rostratus</v>
          </cell>
        </row>
        <row r="25246">
          <cell r="B25246" t="str">
            <v>Lutjanus lemniscatus</v>
          </cell>
        </row>
        <row r="25247">
          <cell r="B25247" t="str">
            <v>Lutjanus lineolatus***retired***use Lutjanus lutjanus</v>
          </cell>
        </row>
        <row r="25248">
          <cell r="B25248" t="str">
            <v>Lutjanus linkii***retired***use Symphodus tinca</v>
          </cell>
        </row>
        <row r="25249">
          <cell r="B25249" t="str">
            <v>Lutjanus lunulatus</v>
          </cell>
        </row>
        <row r="25250">
          <cell r="B25250" t="str">
            <v>Lutjanus lutjanus</v>
          </cell>
        </row>
        <row r="25251">
          <cell r="B25251" t="str">
            <v>Lutjanus madras</v>
          </cell>
        </row>
        <row r="25252">
          <cell r="B25252" t="str">
            <v>Lutjanus mahogoni</v>
          </cell>
        </row>
        <row r="25253">
          <cell r="B25253" t="str">
            <v>Lutjanus malabaricus</v>
          </cell>
        </row>
        <row r="25254">
          <cell r="B25254" t="str">
            <v>Lutjanus massa***retired***use Symphodus cinereus</v>
          </cell>
        </row>
        <row r="25255">
          <cell r="B25255" t="str">
            <v>Lutjanus massiliensis***retired***use Symphodus mediterraneus</v>
          </cell>
        </row>
        <row r="25256">
          <cell r="B25256" t="str">
            <v>Lutjanus maxweberi</v>
          </cell>
        </row>
        <row r="25257">
          <cell r="B25257" t="str">
            <v>Lutjanus melanocercus***retired***use Symphodus melanocercus</v>
          </cell>
        </row>
        <row r="25258">
          <cell r="B25258" t="str">
            <v>Lutjanus mizenkoi</v>
          </cell>
        </row>
        <row r="25259">
          <cell r="B25259" t="str">
            <v>Lutjanus monostigma</v>
          </cell>
        </row>
        <row r="25260">
          <cell r="B25260" t="str">
            <v>Lutjanus nematophorus***retired***use Symphorus nematophorus</v>
          </cell>
        </row>
        <row r="25261">
          <cell r="B25261" t="str">
            <v>Lutjanus norwegicus***retired***use Symphodus melops</v>
          </cell>
        </row>
        <row r="25262">
          <cell r="B25262" t="str">
            <v>Lutjanus notatus</v>
          </cell>
        </row>
        <row r="25263">
          <cell r="B25263" t="str">
            <v>Lutjanus novemfasciatus</v>
          </cell>
        </row>
        <row r="25264">
          <cell r="B25264" t="str">
            <v>Lutjanus palloni***retired***use Acantholabrus palloni</v>
          </cell>
        </row>
        <row r="25265">
          <cell r="B25265" t="str">
            <v>Lutjanus percula***retired***use Amphiprion percula</v>
          </cell>
        </row>
        <row r="25266">
          <cell r="B25266" t="str">
            <v>Lutjanus peru</v>
          </cell>
        </row>
        <row r="25267">
          <cell r="B25267" t="str">
            <v>Lutjanus purpureus</v>
          </cell>
        </row>
        <row r="25268">
          <cell r="B25268" t="str">
            <v>Lutjanus quinquelineatus</v>
          </cell>
        </row>
        <row r="25269">
          <cell r="B25269" t="str">
            <v>Lutjanus rangus***retired***use Lutjanus bohar</v>
          </cell>
        </row>
        <row r="25270">
          <cell r="B25270" t="str">
            <v>Lutjanus rivulatus</v>
          </cell>
        </row>
        <row r="25271">
          <cell r="B25271" t="str">
            <v>Lutjanus roissali***retired***use Symphodus roissali</v>
          </cell>
        </row>
        <row r="25272">
          <cell r="B25272" t="str">
            <v>Lutjanus rostratus***retired***use Symphodus rostratus</v>
          </cell>
        </row>
        <row r="25273">
          <cell r="B25273" t="str">
            <v>Lutjanus rubescens***retired***use Symphodus rostratus</v>
          </cell>
        </row>
        <row r="25274">
          <cell r="B25274" t="str">
            <v>Lutjanus russellii</v>
          </cell>
        </row>
        <row r="25275">
          <cell r="B25275" t="str">
            <v>Lutjanus sanguineus</v>
          </cell>
        </row>
        <row r="25276">
          <cell r="B25276" t="str">
            <v>Lutjanus sebae</v>
          </cell>
        </row>
        <row r="25277">
          <cell r="B25277" t="str">
            <v>Lutjanus semicinctus</v>
          </cell>
        </row>
        <row r="25278">
          <cell r="B25278" t="str">
            <v>Lutjanus stellatus</v>
          </cell>
        </row>
        <row r="25279">
          <cell r="B25279" t="str">
            <v>Lutjanus synagris</v>
          </cell>
        </row>
        <row r="25280">
          <cell r="B25280" t="str">
            <v>Lutjanus timorensis</v>
          </cell>
        </row>
        <row r="25281">
          <cell r="B25281" t="str">
            <v>Lutjanus vaigiensis***retired***use Lutjanus fulvus</v>
          </cell>
        </row>
        <row r="25282">
          <cell r="B25282" t="str">
            <v>Lutjanus verres***retired***use Bodianus rufus</v>
          </cell>
        </row>
        <row r="25283">
          <cell r="B25283" t="str">
            <v>Lutjanus virescens***retired***use Symphodus rostratus</v>
          </cell>
        </row>
        <row r="25284">
          <cell r="B25284" t="str">
            <v>Lutjanus viridis</v>
          </cell>
        </row>
        <row r="25285">
          <cell r="B25285" t="str">
            <v>Lutjanus vitta</v>
          </cell>
        </row>
        <row r="25286">
          <cell r="B25286" t="str">
            <v>Lutjanus vivanus</v>
          </cell>
        </row>
        <row r="25287">
          <cell r="B25287" t="str">
            <v>Lutrochidae</v>
          </cell>
        </row>
        <row r="25288">
          <cell r="B25288" t="str">
            <v>Lutrochus</v>
          </cell>
        </row>
        <row r="25289">
          <cell r="B25289" t="str">
            <v>Lutrochus arizonicus</v>
          </cell>
        </row>
        <row r="25290">
          <cell r="B25290" t="str">
            <v>Lutrochus laticeps</v>
          </cell>
        </row>
        <row r="25291">
          <cell r="B25291" t="str">
            <v>Lutrochus luteus</v>
          </cell>
        </row>
        <row r="25292">
          <cell r="B25292" t="str">
            <v>Luvaridae</v>
          </cell>
        </row>
        <row r="25293">
          <cell r="B25293" t="str">
            <v>Luvarus</v>
          </cell>
        </row>
        <row r="25294">
          <cell r="B25294" t="str">
            <v>Luvarus imperialis</v>
          </cell>
        </row>
        <row r="25295">
          <cell r="B25295" t="str">
            <v>Luxilus</v>
          </cell>
        </row>
        <row r="25296">
          <cell r="B25296" t="str">
            <v>Luxilus albeolus</v>
          </cell>
        </row>
        <row r="25297">
          <cell r="B25297" t="str">
            <v>Luxilus cardinalis</v>
          </cell>
        </row>
        <row r="25298">
          <cell r="B25298" t="str">
            <v>Luxilus cerasinus</v>
          </cell>
        </row>
        <row r="25299">
          <cell r="B25299" t="str">
            <v>Luxilus chrysocephalus</v>
          </cell>
        </row>
        <row r="25300">
          <cell r="B25300" t="str">
            <v>Luxilus coccogenis</v>
          </cell>
        </row>
        <row r="25301">
          <cell r="B25301" t="str">
            <v>Luxilus cornutus</v>
          </cell>
        </row>
        <row r="25302">
          <cell r="B25302" t="str">
            <v>Luxilus pilsbryi</v>
          </cell>
        </row>
        <row r="25303">
          <cell r="B25303" t="str">
            <v>Luxilus zonatus</v>
          </cell>
        </row>
        <row r="25304">
          <cell r="B25304" t="str">
            <v>Luxilus zonistius</v>
          </cell>
        </row>
        <row r="25305">
          <cell r="B25305" t="str">
            <v>Luzula</v>
          </cell>
        </row>
        <row r="25306">
          <cell r="B25306" t="str">
            <v>Luzula arctica***retired***use Luzula nivalis</v>
          </cell>
        </row>
        <row r="25307">
          <cell r="B25307" t="str">
            <v>Luzula comosa</v>
          </cell>
        </row>
        <row r="25308">
          <cell r="B25308" t="str">
            <v>Luzula confusa</v>
          </cell>
        </row>
        <row r="25309">
          <cell r="B25309" t="str">
            <v>Luzula echinata</v>
          </cell>
        </row>
        <row r="25310">
          <cell r="B25310" t="str">
            <v>Luzula glabrata var. hitchcockii***retired***use Luzula hitchcockii</v>
          </cell>
        </row>
        <row r="25311">
          <cell r="B25311" t="str">
            <v>Luzula hitchcockii</v>
          </cell>
        </row>
        <row r="25312">
          <cell r="B25312" t="str">
            <v>Luzula multiflora</v>
          </cell>
        </row>
        <row r="25313">
          <cell r="B25313" t="str">
            <v>Luzula multiflora ssp. multiflora</v>
          </cell>
        </row>
        <row r="25314">
          <cell r="B25314" t="str">
            <v>Luzula nivalis</v>
          </cell>
        </row>
        <row r="25315">
          <cell r="B25315" t="str">
            <v>Luzula parviflora</v>
          </cell>
        </row>
        <row r="25316">
          <cell r="B25316" t="str">
            <v>Luzula piperi</v>
          </cell>
        </row>
        <row r="25317">
          <cell r="B25317" t="str">
            <v>Luzula rufescens</v>
          </cell>
        </row>
        <row r="25318">
          <cell r="B25318" t="str">
            <v>Luzula spicata</v>
          </cell>
        </row>
        <row r="25319">
          <cell r="B25319" t="str">
            <v>Luzula wahlenbergii</v>
          </cell>
        </row>
        <row r="25320">
          <cell r="B25320" t="str">
            <v>Lycenchelys</v>
          </cell>
        </row>
        <row r="25321">
          <cell r="B25321" t="str">
            <v>Lycenchelys alba</v>
          </cell>
        </row>
        <row r="25322">
          <cell r="B25322" t="str">
            <v>Lycenchelys albeola</v>
          </cell>
        </row>
        <row r="25323">
          <cell r="B25323" t="str">
            <v>Lycenchelys bullisi</v>
          </cell>
        </row>
        <row r="25324">
          <cell r="B25324" t="str">
            <v>Lycenchelys camchatica</v>
          </cell>
        </row>
        <row r="25325">
          <cell r="B25325" t="str">
            <v>Lycenchelys crotalinus</v>
          </cell>
        </row>
        <row r="25326">
          <cell r="B25326" t="str">
            <v>Lycenchelys jordani</v>
          </cell>
        </row>
        <row r="25327">
          <cell r="B25327" t="str">
            <v>Lycenchelys kolthoffi</v>
          </cell>
        </row>
        <row r="25328">
          <cell r="B25328" t="str">
            <v>Lycenchelys micropora</v>
          </cell>
        </row>
        <row r="25329">
          <cell r="B25329" t="str">
            <v>Lycenchelys muraena</v>
          </cell>
        </row>
        <row r="25330">
          <cell r="B25330" t="str">
            <v>Lycenchelys paxillus</v>
          </cell>
        </row>
        <row r="25331">
          <cell r="B25331" t="str">
            <v>Lycenchelys platyrhina</v>
          </cell>
        </row>
        <row r="25332">
          <cell r="B25332" t="str">
            <v>Lycenchelys plicifera</v>
          </cell>
        </row>
        <row r="25333">
          <cell r="B25333" t="str">
            <v>Lycenchelys ratmanovi</v>
          </cell>
        </row>
        <row r="25334">
          <cell r="B25334" t="str">
            <v>Lycenchelys sarsii</v>
          </cell>
        </row>
        <row r="25335">
          <cell r="B25335" t="str">
            <v>Lycenchelys uschakovi</v>
          </cell>
        </row>
        <row r="25336">
          <cell r="B25336" t="str">
            <v>Lycenchelys verrillii</v>
          </cell>
        </row>
        <row r="25337">
          <cell r="B25337" t="str">
            <v>Lycenchelys vitiazi</v>
          </cell>
        </row>
        <row r="25338">
          <cell r="B25338" t="str">
            <v>Lycenchelys volki</v>
          </cell>
        </row>
        <row r="25339">
          <cell r="B25339" t="str">
            <v>Lycengraulis</v>
          </cell>
        </row>
        <row r="25340">
          <cell r="B25340" t="str">
            <v>Lycengraulis batesii</v>
          </cell>
        </row>
        <row r="25341">
          <cell r="B25341" t="str">
            <v>Lycengraulis grossidens</v>
          </cell>
        </row>
        <row r="25342">
          <cell r="B25342" t="str">
            <v>Lycengraulis limnichthys</v>
          </cell>
        </row>
        <row r="25343">
          <cell r="B25343" t="str">
            <v>Lycengraulis poeyi</v>
          </cell>
        </row>
        <row r="25344">
          <cell r="B25344" t="str">
            <v>Lycengraulis schroederi***retired***use Lycengraulis grossidens</v>
          </cell>
        </row>
        <row r="25345">
          <cell r="B25345" t="str">
            <v>Lycias</v>
          </cell>
        </row>
        <row r="25346">
          <cell r="B25346" t="str">
            <v>Lycias nebulosus</v>
          </cell>
        </row>
        <row r="25347">
          <cell r="B25347" t="str">
            <v>Lycias seminudus***retired***use Lycodes seminudus</v>
          </cell>
        </row>
        <row r="25348">
          <cell r="B25348" t="str">
            <v>Lycium carolinianum</v>
          </cell>
        </row>
        <row r="25349">
          <cell r="B25349" t="str">
            <v>Lycodalepis turneri***retired***use Lycodes turneri</v>
          </cell>
        </row>
        <row r="25350">
          <cell r="B25350" t="str">
            <v>Lycodapus</v>
          </cell>
        </row>
        <row r="25351">
          <cell r="B25351" t="str">
            <v>Lycodapus extensus</v>
          </cell>
        </row>
        <row r="25352">
          <cell r="B25352" t="str">
            <v>Lycodapus fierasfer</v>
          </cell>
        </row>
        <row r="25353">
          <cell r="B25353" t="str">
            <v>Lycodapus grossidens***retired***use Lycodapus fierasfer</v>
          </cell>
        </row>
        <row r="25354">
          <cell r="B25354" t="str">
            <v>Lycodapus mandibularis</v>
          </cell>
        </row>
        <row r="25355">
          <cell r="B25355" t="str">
            <v>Lycodapus parviceps</v>
          </cell>
        </row>
        <row r="25356">
          <cell r="B25356" t="str">
            <v>Lycodes</v>
          </cell>
        </row>
        <row r="25357">
          <cell r="B25357" t="str">
            <v>Lycodes agnostus***retired***use Lycodes pacificus</v>
          </cell>
        </row>
        <row r="25358">
          <cell r="B25358" t="str">
            <v>Lycodes bathybius</v>
          </cell>
        </row>
        <row r="25359">
          <cell r="B25359" t="str">
            <v>Lycodes brevipes</v>
          </cell>
        </row>
        <row r="25360">
          <cell r="B25360" t="str">
            <v>Lycodes concolor</v>
          </cell>
        </row>
        <row r="25361">
          <cell r="B25361" t="str">
            <v>Lycodes cortezianus</v>
          </cell>
        </row>
        <row r="25362">
          <cell r="B25362" t="str">
            <v>Lycodes diapterus</v>
          </cell>
        </row>
        <row r="25363">
          <cell r="B25363" t="str">
            <v>Lycodes digitatus***retired***use Lycodes palearis</v>
          </cell>
        </row>
        <row r="25364">
          <cell r="B25364" t="str">
            <v>Lycodes esmarkii</v>
          </cell>
        </row>
        <row r="25365">
          <cell r="B25365" t="str">
            <v>Lycodes eudipleurostictus</v>
          </cell>
        </row>
        <row r="25366">
          <cell r="B25366" t="str">
            <v>Lycodes frigidus</v>
          </cell>
        </row>
        <row r="25367">
          <cell r="B25367" t="str">
            <v>Lycodes jugoricus</v>
          </cell>
        </row>
        <row r="25368">
          <cell r="B25368" t="str">
            <v>Lycodes knipowitschi</v>
          </cell>
        </row>
        <row r="25369">
          <cell r="B25369" t="str">
            <v>Lycodes lavalaei</v>
          </cell>
        </row>
        <row r="25370">
          <cell r="B25370" t="str">
            <v>Lycodes luetkenii</v>
          </cell>
        </row>
        <row r="25371">
          <cell r="B25371" t="str">
            <v>Lycodes mucosus</v>
          </cell>
        </row>
        <row r="25372">
          <cell r="B25372" t="str">
            <v>Lycodes pacificus</v>
          </cell>
        </row>
        <row r="25373">
          <cell r="B25373" t="str">
            <v>Lycodes palearis</v>
          </cell>
        </row>
        <row r="25374">
          <cell r="B25374" t="str">
            <v>Lycodes pallidus</v>
          </cell>
        </row>
        <row r="25375">
          <cell r="B25375" t="str">
            <v>Lycodes pallidus marisalba</v>
          </cell>
        </row>
        <row r="25376">
          <cell r="B25376" t="str">
            <v>Lycodes pallidus pallidus</v>
          </cell>
        </row>
        <row r="25377">
          <cell r="B25377" t="str">
            <v>Lycodes polaris</v>
          </cell>
        </row>
        <row r="25378">
          <cell r="B25378" t="str">
            <v>Lycodes raridens</v>
          </cell>
        </row>
        <row r="25379">
          <cell r="B25379" t="str">
            <v>Lycodes reticulatus</v>
          </cell>
        </row>
        <row r="25380">
          <cell r="B25380" t="str">
            <v>Lycodes reticulatus macrocephalus***retired***use Lycodes reticulatus</v>
          </cell>
        </row>
        <row r="25381">
          <cell r="B25381" t="str">
            <v>Lycodes reticulatus reticulatus***retired***use Lycodes reticulatus</v>
          </cell>
        </row>
        <row r="25382">
          <cell r="B25382" t="str">
            <v>Lycodes rossi</v>
          </cell>
        </row>
        <row r="25383">
          <cell r="B25383" t="str">
            <v>Lycodes sagittarius</v>
          </cell>
        </row>
        <row r="25384">
          <cell r="B25384" t="str">
            <v>Lycodes seminudus</v>
          </cell>
        </row>
        <row r="25385">
          <cell r="B25385" t="str">
            <v>Lycodes soldatovi</v>
          </cell>
        </row>
        <row r="25386">
          <cell r="B25386" t="str">
            <v>Lycodes squamiventer</v>
          </cell>
        </row>
        <row r="25387">
          <cell r="B25387" t="str">
            <v>Lycodes terraenovae</v>
          </cell>
        </row>
        <row r="25388">
          <cell r="B25388" t="str">
            <v>Lycodes turneri</v>
          </cell>
        </row>
        <row r="25389">
          <cell r="B25389" t="str">
            <v>Lycodes vahlii</v>
          </cell>
        </row>
        <row r="25390">
          <cell r="B25390" t="str">
            <v>Lycodes vahlii gracilis</v>
          </cell>
        </row>
        <row r="25391">
          <cell r="B25391" t="str">
            <v>Lycodes vahlii vahlii</v>
          </cell>
        </row>
        <row r="25392">
          <cell r="B25392" t="str">
            <v>Lycodichthys</v>
          </cell>
        </row>
        <row r="25393">
          <cell r="B25393" t="str">
            <v>Lycodichthys dearborni</v>
          </cell>
        </row>
        <row r="25394">
          <cell r="B25394" t="str">
            <v>Lycodontis anatinus***retired***use Enchelycore anatina</v>
          </cell>
        </row>
        <row r="25395">
          <cell r="B25395" t="str">
            <v>Lycodontis vicinus***retired***use Gymnothorax vicinus</v>
          </cell>
        </row>
        <row r="25396">
          <cell r="B25396" t="str">
            <v>Lycodontis***retired***use Gymnothorax</v>
          </cell>
        </row>
        <row r="25397">
          <cell r="B25397" t="str">
            <v>Lycodopsis pacifica***retired***use Lycodes pacificus</v>
          </cell>
        </row>
        <row r="25398">
          <cell r="B25398" t="str">
            <v>Lycodopsis***retired***use Lycodes</v>
          </cell>
        </row>
        <row r="25399">
          <cell r="B25399" t="str">
            <v>Lyconectes aleutensis***retired***use Cryptacanthodes aleutensis</v>
          </cell>
        </row>
        <row r="25400">
          <cell r="B25400" t="str">
            <v>Lyconectes***retired***use Cryptacanthodes</v>
          </cell>
        </row>
        <row r="25401">
          <cell r="B25401" t="str">
            <v>Lyconema</v>
          </cell>
        </row>
        <row r="25402">
          <cell r="B25402" t="str">
            <v>Lyconema barbatum</v>
          </cell>
        </row>
        <row r="25403">
          <cell r="B25403" t="str">
            <v>Lyconodes</v>
          </cell>
        </row>
        <row r="25404">
          <cell r="B25404" t="str">
            <v>Lyconodes argenteus</v>
          </cell>
        </row>
        <row r="25405">
          <cell r="B25405" t="str">
            <v>Lyconus</v>
          </cell>
        </row>
        <row r="25406">
          <cell r="B25406" t="str">
            <v>Lyconus brachycolus</v>
          </cell>
        </row>
        <row r="25407">
          <cell r="B25407" t="str">
            <v>Lyconus pinnatus</v>
          </cell>
        </row>
        <row r="25408">
          <cell r="B25408" t="str">
            <v>Lycopodiaceae</v>
          </cell>
        </row>
        <row r="25409">
          <cell r="B25409" t="str">
            <v>Lycopodiella alopecuroides</v>
          </cell>
        </row>
        <row r="25410">
          <cell r="B25410" t="str">
            <v>Lycopodiella caroliniana</v>
          </cell>
        </row>
        <row r="25411">
          <cell r="B25411" t="str">
            <v>Lycopodiella caroliniana var. caroliniana***retired***use Lycopodiella caroliniana</v>
          </cell>
        </row>
        <row r="25412">
          <cell r="B25412" t="str">
            <v>Lycopodiella cernua</v>
          </cell>
        </row>
        <row r="25413">
          <cell r="B25413" t="str">
            <v>Lycopodium</v>
          </cell>
        </row>
        <row r="25414">
          <cell r="B25414" t="str">
            <v>Lycopodium clavatum</v>
          </cell>
        </row>
        <row r="25415">
          <cell r="B25415" t="str">
            <v>Lycopodium dendroideum</v>
          </cell>
        </row>
        <row r="25416">
          <cell r="B25416" t="str">
            <v>Lycopodium digitatum</v>
          </cell>
        </row>
        <row r="25417">
          <cell r="B25417" t="str">
            <v>Lycopodium obscurum</v>
          </cell>
        </row>
        <row r="25418">
          <cell r="B25418" t="str">
            <v>Lycopus (Lamiaceae)</v>
          </cell>
        </row>
        <row r="25419">
          <cell r="B25419" t="str">
            <v>Lycopus (Thomisidae)</v>
          </cell>
        </row>
        <row r="25420">
          <cell r="B25420" t="str">
            <v>Lycopus americanus</v>
          </cell>
        </row>
        <row r="25421">
          <cell r="B25421" t="str">
            <v>Lycopus amplectens</v>
          </cell>
        </row>
        <row r="25422">
          <cell r="B25422" t="str">
            <v>Lycopus asper</v>
          </cell>
        </row>
        <row r="25423">
          <cell r="B25423" t="str">
            <v>Lycopus europaeus</v>
          </cell>
        </row>
        <row r="25424">
          <cell r="B25424" t="str">
            <v>Lycopus rubellus</v>
          </cell>
        </row>
        <row r="25425">
          <cell r="B25425" t="str">
            <v>Lycopus uniflorus</v>
          </cell>
        </row>
        <row r="25426">
          <cell r="B25426" t="str">
            <v>Lycopus uniflorus var. uniflorus</v>
          </cell>
        </row>
        <row r="25427">
          <cell r="B25427" t="str">
            <v>Lycopus virginicus</v>
          </cell>
        </row>
        <row r="25428">
          <cell r="B25428" t="str">
            <v>Lycopus***retired***use Lycopus (Thomisidae)</v>
          </cell>
        </row>
        <row r="25429">
          <cell r="B25429" t="str">
            <v>Lycothrissa</v>
          </cell>
        </row>
        <row r="25430">
          <cell r="B25430" t="str">
            <v>Lycothrissa crocodilus</v>
          </cell>
        </row>
        <row r="25431">
          <cell r="B25431" t="str">
            <v>Lygaeidae</v>
          </cell>
        </row>
        <row r="25432">
          <cell r="B25432" t="str">
            <v>Lygdamis nesiotus</v>
          </cell>
        </row>
        <row r="25433">
          <cell r="B25433" t="str">
            <v>Lygodium japonicum</v>
          </cell>
        </row>
        <row r="25434">
          <cell r="B25434" t="str">
            <v>Lygodium microphyllum</v>
          </cell>
        </row>
        <row r="25435">
          <cell r="B25435" t="str">
            <v>Lymnaea</v>
          </cell>
        </row>
        <row r="25436">
          <cell r="B25436" t="str">
            <v>Lymnaea auricularia</v>
          </cell>
        </row>
        <row r="25437">
          <cell r="B25437" t="str">
            <v>Lymnaea catascopium</v>
          </cell>
        </row>
        <row r="25438">
          <cell r="B25438" t="str">
            <v>Lymnaea columella</v>
          </cell>
        </row>
        <row r="25439">
          <cell r="B25439" t="str">
            <v>Lymnaea humilis</v>
          </cell>
        </row>
        <row r="25440">
          <cell r="B25440" t="str">
            <v>Lymnaea palustris</v>
          </cell>
        </row>
        <row r="25441">
          <cell r="B25441" t="str">
            <v>Lymnaea stagnalis</v>
          </cell>
        </row>
        <row r="25442">
          <cell r="B25442" t="str">
            <v>Lymnaeidae</v>
          </cell>
        </row>
        <row r="25443">
          <cell r="B25443" t="str">
            <v>Lymnaeinae</v>
          </cell>
        </row>
        <row r="25444">
          <cell r="B25444" t="str">
            <v>Lynceidae</v>
          </cell>
        </row>
        <row r="25445">
          <cell r="B25445" t="str">
            <v>Lynceus</v>
          </cell>
        </row>
        <row r="25446">
          <cell r="B25446" t="str">
            <v>Lynceus brachyurus</v>
          </cell>
        </row>
        <row r="25447">
          <cell r="B25447" t="str">
            <v>Lyngbya</v>
          </cell>
        </row>
        <row r="25448">
          <cell r="B25448" t="str">
            <v>Lyngbya aestuarii</v>
          </cell>
        </row>
        <row r="25449">
          <cell r="B25449" t="str">
            <v>Lyngbya allorgei</v>
          </cell>
        </row>
        <row r="25450">
          <cell r="B25450" t="str">
            <v>Lyngbya birgei</v>
          </cell>
        </row>
        <row r="25451">
          <cell r="B25451" t="str">
            <v>Lyngbya ceylanica</v>
          </cell>
        </row>
        <row r="25452">
          <cell r="B25452" t="str">
            <v>Lyngbya contorta</v>
          </cell>
        </row>
        <row r="25453">
          <cell r="B25453" t="str">
            <v>Lyngbya diguetii</v>
          </cell>
        </row>
        <row r="25454">
          <cell r="B25454" t="str">
            <v>Lyngbya hieronymusii</v>
          </cell>
        </row>
        <row r="25455">
          <cell r="B25455" t="str">
            <v>Lyngbya lachneri</v>
          </cell>
        </row>
        <row r="25456">
          <cell r="B25456" t="str">
            <v>Lyngbya lagerheimia</v>
          </cell>
        </row>
        <row r="25457">
          <cell r="B25457" t="str">
            <v>Lyngbya latissima</v>
          </cell>
        </row>
        <row r="25458">
          <cell r="B25458" t="str">
            <v>Lyngbya lattisima</v>
          </cell>
        </row>
        <row r="25459">
          <cell r="B25459" t="str">
            <v>Lyngbya limnetica</v>
          </cell>
        </row>
        <row r="25460">
          <cell r="B25460" t="str">
            <v>Lyngbya maior</v>
          </cell>
        </row>
        <row r="25461">
          <cell r="B25461" t="str">
            <v>Lyngbya majuscula</v>
          </cell>
        </row>
        <row r="25462">
          <cell r="B25462" t="str">
            <v>Lyngbya martensiana</v>
          </cell>
        </row>
        <row r="25463">
          <cell r="B25463" t="str">
            <v>Lyngbya martensiana var. minor</v>
          </cell>
        </row>
        <row r="25464">
          <cell r="B25464" t="str">
            <v>Lyngbya microtoma</v>
          </cell>
        </row>
        <row r="25465">
          <cell r="B25465" t="str">
            <v>Lyngbya mucicola</v>
          </cell>
        </row>
        <row r="25466">
          <cell r="B25466" t="str">
            <v>Lyngbya nordstedt</v>
          </cell>
        </row>
        <row r="25467">
          <cell r="B25467" t="str">
            <v>Lyngbya spiralis</v>
          </cell>
        </row>
        <row r="25468">
          <cell r="B25468" t="str">
            <v>Lyngbya spirulinoides</v>
          </cell>
        </row>
        <row r="25469">
          <cell r="B25469" t="str">
            <v>Lyngbya subtilis</v>
          </cell>
        </row>
        <row r="25470">
          <cell r="B25470" t="str">
            <v>Lyngbya truncicola</v>
          </cell>
        </row>
        <row r="25471">
          <cell r="B25471" t="str">
            <v>Lyogyrus</v>
          </cell>
        </row>
        <row r="25472">
          <cell r="B25472" t="str">
            <v>Lyogyrus granum</v>
          </cell>
        </row>
        <row r="25473">
          <cell r="B25473" t="str">
            <v>Lyonia ferruginea</v>
          </cell>
        </row>
        <row r="25474">
          <cell r="B25474" t="str">
            <v>Lyonia ligustrina</v>
          </cell>
        </row>
        <row r="25475">
          <cell r="B25475" t="str">
            <v>Lyonia lucida</v>
          </cell>
        </row>
        <row r="25476">
          <cell r="B25476" t="str">
            <v>Lyonia mariana</v>
          </cell>
        </row>
        <row r="25477">
          <cell r="B25477" t="str">
            <v>Lyonothamnus floribundus</v>
          </cell>
        </row>
        <row r="25478">
          <cell r="B25478" t="str">
            <v>Lyonsia</v>
          </cell>
        </row>
        <row r="25479">
          <cell r="B25479" t="str">
            <v>Lyonsia arenosa</v>
          </cell>
        </row>
        <row r="25480">
          <cell r="B25480" t="str">
            <v>Lyonsia bracteata</v>
          </cell>
        </row>
        <row r="25481">
          <cell r="B25481" t="str">
            <v>Lyonsia californica</v>
          </cell>
        </row>
        <row r="25482">
          <cell r="B25482" t="str">
            <v>Lyonsia floridana</v>
          </cell>
        </row>
        <row r="25483">
          <cell r="B25483" t="str">
            <v>Lyonsia hyalina</v>
          </cell>
        </row>
        <row r="25484">
          <cell r="B25484" t="str">
            <v>Lyonsia hyalina floridana</v>
          </cell>
        </row>
        <row r="25485">
          <cell r="B25485" t="str">
            <v>Lyonsiella quaylei</v>
          </cell>
        </row>
        <row r="25486">
          <cell r="B25486" t="str">
            <v>Lyonsiidae</v>
          </cell>
        </row>
        <row r="25487">
          <cell r="B25487" t="str">
            <v>Lyopsetta</v>
          </cell>
        </row>
        <row r="25488">
          <cell r="B25488" t="str">
            <v>Lyopsetta exilis</v>
          </cell>
        </row>
        <row r="25489">
          <cell r="B25489" t="str">
            <v>Lyopsettinae</v>
          </cell>
        </row>
        <row r="25490">
          <cell r="B25490" t="str">
            <v>Lyosphaera</v>
          </cell>
        </row>
        <row r="25491">
          <cell r="B25491" t="str">
            <v>Lyosphaera globosa</v>
          </cell>
        </row>
        <row r="25492">
          <cell r="B25492" t="str">
            <v>Lype</v>
          </cell>
        </row>
        <row r="25493">
          <cell r="B25493" t="str">
            <v>Lype diversa</v>
          </cell>
        </row>
        <row r="25494">
          <cell r="B25494" t="str">
            <v>Lyrella lyra</v>
          </cell>
        </row>
        <row r="25495">
          <cell r="B25495" t="str">
            <v>Lyrella spectabilis</v>
          </cell>
        </row>
        <row r="25496">
          <cell r="B25496" t="str">
            <v>Lysianassa</v>
          </cell>
        </row>
        <row r="25497">
          <cell r="B25497" t="str">
            <v>Lysianassidae</v>
          </cell>
        </row>
        <row r="25498">
          <cell r="B25498" t="str">
            <v>Lysianopsis</v>
          </cell>
        </row>
        <row r="25499">
          <cell r="B25499" t="str">
            <v>Lysianopsis alba</v>
          </cell>
        </row>
        <row r="25500">
          <cell r="B25500" t="str">
            <v>Lysichiton americanus</v>
          </cell>
        </row>
        <row r="25501">
          <cell r="B25501" t="str">
            <v>Lysidice</v>
          </cell>
        </row>
        <row r="25502">
          <cell r="B25502" t="str">
            <v>Lysidice collaris</v>
          </cell>
        </row>
        <row r="25503">
          <cell r="B25503" t="str">
            <v>Lysidice ninetta</v>
          </cell>
        </row>
        <row r="25504">
          <cell r="B25504" t="str">
            <v>Lysilla</v>
          </cell>
        </row>
        <row r="25505">
          <cell r="B25505" t="str">
            <v>Lysilla alba</v>
          </cell>
        </row>
        <row r="25506">
          <cell r="B25506" t="str">
            <v>Lysimachia</v>
          </cell>
        </row>
        <row r="25507">
          <cell r="B25507" t="str">
            <v>Lysimachia ciliata</v>
          </cell>
        </row>
        <row r="25508">
          <cell r="B25508" t="str">
            <v>Lysimachia hybrida</v>
          </cell>
        </row>
        <row r="25509">
          <cell r="B25509" t="str">
            <v>Lysimachia lanceolata</v>
          </cell>
        </row>
        <row r="25510">
          <cell r="B25510" t="str">
            <v>Lysimachia maritima</v>
          </cell>
        </row>
        <row r="25511">
          <cell r="B25511" t="str">
            <v>Lysimachia nummularia</v>
          </cell>
        </row>
        <row r="25512">
          <cell r="B25512" t="str">
            <v>Lysimachia quadriflora</v>
          </cell>
        </row>
        <row r="25513">
          <cell r="B25513" t="str">
            <v>Lysimachia quadrifolia</v>
          </cell>
        </row>
        <row r="25514">
          <cell r="B25514" t="str">
            <v>Lysimachia radicans</v>
          </cell>
        </row>
        <row r="25515">
          <cell r="B25515" t="str">
            <v>Lysimachia terrestris</v>
          </cell>
        </row>
        <row r="25516">
          <cell r="B25516" t="str">
            <v>Lysimachia thyrsiflora</v>
          </cell>
        </row>
        <row r="25517">
          <cell r="B25517" t="str">
            <v>Lysimachia vulgaris</v>
          </cell>
        </row>
        <row r="25518">
          <cell r="B25518" t="str">
            <v>Lysippe</v>
          </cell>
        </row>
        <row r="25519">
          <cell r="B25519" t="str">
            <v>Lysippe annectens</v>
          </cell>
        </row>
        <row r="25520">
          <cell r="B25520" t="str">
            <v>Lysippe labiata</v>
          </cell>
        </row>
        <row r="25521">
          <cell r="B25521" t="str">
            <v>Lysmata</v>
          </cell>
        </row>
        <row r="25522">
          <cell r="B25522" t="str">
            <v>Lysmata wurdemanni</v>
          </cell>
        </row>
        <row r="25523">
          <cell r="B25523" t="str">
            <v>Lytechinus</v>
          </cell>
        </row>
        <row r="25524">
          <cell r="B25524" t="str">
            <v>Lytechinus anamesus</v>
          </cell>
        </row>
        <row r="25525">
          <cell r="B25525" t="str">
            <v>Lytechinus pictus</v>
          </cell>
        </row>
        <row r="25526">
          <cell r="B25526" t="str">
            <v>Lythraceae</v>
          </cell>
        </row>
        <row r="25527">
          <cell r="B25527" t="str">
            <v>Lythrulon***retired***use Haemulon</v>
          </cell>
        </row>
        <row r="25528">
          <cell r="B25528" t="str">
            <v>Lythrum</v>
          </cell>
        </row>
        <row r="25529">
          <cell r="B25529" t="str">
            <v>Lythrum alatum</v>
          </cell>
        </row>
        <row r="25530">
          <cell r="B25530" t="str">
            <v>Lythrum alatum var. lanceolatum</v>
          </cell>
        </row>
        <row r="25531">
          <cell r="B25531" t="str">
            <v>Lythrum hyssopifolia</v>
          </cell>
        </row>
        <row r="25532">
          <cell r="B25532" t="str">
            <v>Lythrum hyssopifolium***retired***use Lythrum hyssopifolia</v>
          </cell>
        </row>
        <row r="25533">
          <cell r="B25533" t="str">
            <v>Lythrum lineare</v>
          </cell>
        </row>
        <row r="25534">
          <cell r="B25534" t="str">
            <v>Lythrum salicaria</v>
          </cell>
        </row>
        <row r="25535">
          <cell r="B25535" t="str">
            <v>Lythrum tribracteatum</v>
          </cell>
        </row>
        <row r="25536">
          <cell r="B25536" t="str">
            <v>Lythrurus</v>
          </cell>
        </row>
        <row r="25537">
          <cell r="B25537" t="str">
            <v>Lythrurus alegnotus</v>
          </cell>
        </row>
        <row r="25538">
          <cell r="B25538" t="str">
            <v>Lythrurus ardens</v>
          </cell>
        </row>
        <row r="25539">
          <cell r="B25539" t="str">
            <v>Lythrurus atrapiculus</v>
          </cell>
        </row>
        <row r="25540">
          <cell r="B25540" t="str">
            <v>Lythrurus bellus</v>
          </cell>
        </row>
        <row r="25541">
          <cell r="B25541" t="str">
            <v>Lythrurus fasciolaris</v>
          </cell>
        </row>
        <row r="25542">
          <cell r="B25542" t="str">
            <v>Lythrurus fumeus</v>
          </cell>
        </row>
        <row r="25543">
          <cell r="B25543" t="str">
            <v>Lythrurus lirus</v>
          </cell>
        </row>
        <row r="25544">
          <cell r="B25544" t="str">
            <v>Lythrurus matutinus</v>
          </cell>
        </row>
        <row r="25545">
          <cell r="B25545" t="str">
            <v>Lythrurus roseipinnis</v>
          </cell>
        </row>
        <row r="25546">
          <cell r="B25546" t="str">
            <v>Lythrurus snelsoni</v>
          </cell>
        </row>
        <row r="25547">
          <cell r="B25547" t="str">
            <v>Lythrurus umbratilis</v>
          </cell>
        </row>
        <row r="25548">
          <cell r="B25548" t="str">
            <v>Lythrypnus</v>
          </cell>
        </row>
        <row r="25549">
          <cell r="B25549" t="str">
            <v>Lythrypnus dalli</v>
          </cell>
        </row>
        <row r="25550">
          <cell r="B25550" t="str">
            <v>Lythrypnus elasson</v>
          </cell>
        </row>
        <row r="25551">
          <cell r="B25551" t="str">
            <v>Lythrypnus heterochroma</v>
          </cell>
        </row>
        <row r="25552">
          <cell r="B25552" t="str">
            <v>Lythrypnus nesiotes</v>
          </cell>
        </row>
        <row r="25553">
          <cell r="B25553" t="str">
            <v>Lythrypnus okapia</v>
          </cell>
        </row>
        <row r="25554">
          <cell r="B25554" t="str">
            <v>Lythrypnus phorellus</v>
          </cell>
        </row>
        <row r="25555">
          <cell r="B25555" t="str">
            <v>Lythrypnus spilus</v>
          </cell>
        </row>
        <row r="25556">
          <cell r="B25556" t="str">
            <v>Lythrypnus zebra</v>
          </cell>
        </row>
        <row r="25557">
          <cell r="B25557" t="str">
            <v>Maccaffertium</v>
          </cell>
        </row>
        <row r="25558">
          <cell r="B25558" t="str">
            <v>Maccaffertium annexum***retired***use Stenonema annexum</v>
          </cell>
        </row>
        <row r="25559">
          <cell r="B25559" t="str">
            <v>Maccaffertium appaloosa</v>
          </cell>
        </row>
        <row r="25560">
          <cell r="B25560" t="str">
            <v>Maccaffertium bednariki</v>
          </cell>
        </row>
        <row r="25561">
          <cell r="B25561" t="str">
            <v>Maccaffertium carlsoni</v>
          </cell>
        </row>
        <row r="25562">
          <cell r="B25562" t="str">
            <v>Maccaffertium exiguum</v>
          </cell>
        </row>
        <row r="25563">
          <cell r="B25563" t="str">
            <v>Maccaffertium flaveolum</v>
          </cell>
        </row>
        <row r="25564">
          <cell r="B25564" t="str">
            <v>Maccaffertium integrum***retired***use Maccaffertium mexicanum integrum</v>
          </cell>
        </row>
        <row r="25565">
          <cell r="B25565" t="str">
            <v>Maccaffertium ithaca</v>
          </cell>
        </row>
        <row r="25566">
          <cell r="B25566" t="str">
            <v>Maccaffertium lenati</v>
          </cell>
        </row>
        <row r="25567">
          <cell r="B25567" t="str">
            <v>Maccaffertium luteum</v>
          </cell>
        </row>
        <row r="25568">
          <cell r="B25568" t="str">
            <v>Maccaffertium luteum/vicarium</v>
          </cell>
        </row>
        <row r="25569">
          <cell r="B25569" t="str">
            <v>Maccaffertium mediopunctatum</v>
          </cell>
        </row>
        <row r="25570">
          <cell r="B25570" t="str">
            <v>Maccaffertium mediopunctatum mediopunctatum</v>
          </cell>
        </row>
        <row r="25571">
          <cell r="B25571" t="str">
            <v>Maccaffertium mediopunctatum var. arwini</v>
          </cell>
        </row>
        <row r="25572">
          <cell r="B25572" t="str">
            <v>Maccaffertium mediopunctatum var.arwini</v>
          </cell>
        </row>
        <row r="25573">
          <cell r="B25573" t="str">
            <v>Maccaffertium meririvulanum</v>
          </cell>
        </row>
        <row r="25574">
          <cell r="B25574" t="str">
            <v>Maccaffertium mexicanum</v>
          </cell>
        </row>
        <row r="25575">
          <cell r="B25575" t="str">
            <v>Maccaffertium mexicanum intebrum</v>
          </cell>
        </row>
        <row r="25576">
          <cell r="B25576" t="str">
            <v>Maccaffertium mexicanum integrum</v>
          </cell>
        </row>
        <row r="25577">
          <cell r="B25577" t="str">
            <v>Maccaffertium modestum</v>
          </cell>
        </row>
        <row r="25578">
          <cell r="B25578" t="str">
            <v>Maccaffertium modestum/smithae</v>
          </cell>
        </row>
        <row r="25579">
          <cell r="B25579" t="str">
            <v>Maccaffertium pudicum</v>
          </cell>
        </row>
        <row r="25580">
          <cell r="B25580" t="str">
            <v>Maccaffertium pulchellum</v>
          </cell>
        </row>
        <row r="25581">
          <cell r="B25581" t="str">
            <v>Maccaffertium pulchellum group</v>
          </cell>
        </row>
        <row r="25582">
          <cell r="B25582" t="str">
            <v>Maccaffertium pulchellum/terminatum</v>
          </cell>
        </row>
        <row r="25583">
          <cell r="B25583" t="str">
            <v>Maccaffertium sinclairi</v>
          </cell>
        </row>
        <row r="25584">
          <cell r="B25584" t="str">
            <v>Maccaffertium smithae</v>
          </cell>
        </row>
        <row r="25585">
          <cell r="B25585" t="str">
            <v>Maccaffertium terminatum</v>
          </cell>
        </row>
        <row r="25586">
          <cell r="B25586" t="str">
            <v>Maccaffertium terminatum terminatum</v>
          </cell>
        </row>
        <row r="25587">
          <cell r="B25587" t="str">
            <v>Maccaffertium vicarium</v>
          </cell>
        </row>
        <row r="25588">
          <cell r="B25588" t="str">
            <v>Maccaffertium/Stenonema</v>
          </cell>
        </row>
        <row r="25589">
          <cell r="B25589" t="str">
            <v>Macdonaldia challengeri***retired***use Polyacanthonotus challengeri</v>
          </cell>
        </row>
        <row r="25590">
          <cell r="B25590" t="str">
            <v>Macdonaldia***retired***use Polyacanthonotus</v>
          </cell>
        </row>
        <row r="25591">
          <cell r="B25591" t="str">
            <v>Macdunnoa</v>
          </cell>
        </row>
        <row r="25592">
          <cell r="B25592" t="str">
            <v>Macdunnoa persimplex</v>
          </cell>
        </row>
        <row r="25593">
          <cell r="B25593" t="str">
            <v>Machaeranthera</v>
          </cell>
        </row>
        <row r="25594">
          <cell r="B25594" t="str">
            <v>Machaeranthera canescens (Pursh) A. Gray ssp. canescens var. canescens</v>
          </cell>
        </row>
        <row r="25595">
          <cell r="B25595" t="str">
            <v>Machaeranthera canescens***retired***use Dieteria canescens</v>
          </cell>
        </row>
        <row r="25596">
          <cell r="B25596" t="str">
            <v>Mackenziellidae</v>
          </cell>
        </row>
        <row r="25597">
          <cell r="B25597" t="str">
            <v>Maclura pomifera</v>
          </cell>
        </row>
        <row r="25598">
          <cell r="B25598" t="str">
            <v>Macolor</v>
          </cell>
        </row>
        <row r="25599">
          <cell r="B25599" t="str">
            <v>Macolor macularis</v>
          </cell>
        </row>
        <row r="25600">
          <cell r="B25600" t="str">
            <v>Macolor niger</v>
          </cell>
        </row>
        <row r="25601">
          <cell r="B25601" t="str">
            <v>Macoma</v>
          </cell>
        </row>
        <row r="25602">
          <cell r="B25602" t="str">
            <v>Macoma acolasta</v>
          </cell>
        </row>
        <row r="25603">
          <cell r="B25603" t="str">
            <v>Macoma balthica</v>
          </cell>
        </row>
        <row r="25604">
          <cell r="B25604" t="str">
            <v>Macoma baltica</v>
          </cell>
        </row>
        <row r="25605">
          <cell r="B25605" t="str">
            <v>Macoma brevifrons</v>
          </cell>
        </row>
        <row r="25606">
          <cell r="B25606" t="str">
            <v>Macoma brota</v>
          </cell>
        </row>
        <row r="25607">
          <cell r="B25607" t="str">
            <v>Macoma calcarea</v>
          </cell>
        </row>
        <row r="25608">
          <cell r="B25608" t="str">
            <v>Macoma carlottensis</v>
          </cell>
        </row>
        <row r="25609">
          <cell r="B25609" t="str">
            <v>Macoma constricta</v>
          </cell>
        </row>
        <row r="25610">
          <cell r="B25610" t="str">
            <v>Macoma elimata</v>
          </cell>
        </row>
        <row r="25611">
          <cell r="B25611" t="str">
            <v>Macoma expansa</v>
          </cell>
        </row>
        <row r="25612">
          <cell r="B25612" t="str">
            <v>Macoma golikovi</v>
          </cell>
        </row>
        <row r="25613">
          <cell r="B25613" t="str">
            <v>Macoma inquinata</v>
          </cell>
        </row>
        <row r="25614">
          <cell r="B25614" t="str">
            <v>Macoma irus</v>
          </cell>
        </row>
        <row r="25615">
          <cell r="B25615" t="str">
            <v>Macoma leptonoidea</v>
          </cell>
        </row>
        <row r="25616">
          <cell r="B25616" t="str">
            <v>Macoma loveni</v>
          </cell>
        </row>
        <row r="25617">
          <cell r="B25617" t="str">
            <v>Macoma mitchelli</v>
          </cell>
        </row>
        <row r="25618">
          <cell r="B25618" t="str">
            <v>Macoma moesta</v>
          </cell>
        </row>
        <row r="25619">
          <cell r="B25619" t="str">
            <v>Macoma nasuta</v>
          </cell>
        </row>
        <row r="25620">
          <cell r="B25620" t="str">
            <v>Macoma petalum</v>
          </cell>
        </row>
        <row r="25621">
          <cell r="B25621" t="str">
            <v>Macoma secta</v>
          </cell>
        </row>
        <row r="25622">
          <cell r="B25622" t="str">
            <v>Macoma tageliformis</v>
          </cell>
        </row>
        <row r="25623">
          <cell r="B25623" t="str">
            <v>Macoma tenta</v>
          </cell>
        </row>
        <row r="25624">
          <cell r="B25624" t="str">
            <v>Macoma yoldiformis</v>
          </cell>
        </row>
        <row r="25625">
          <cell r="B25625" t="str">
            <v>Macrarene</v>
          </cell>
        </row>
        <row r="25626">
          <cell r="B25626" t="str">
            <v>Macrelmis</v>
          </cell>
        </row>
        <row r="25627">
          <cell r="B25627" t="str">
            <v>Macrelmis moestus</v>
          </cell>
        </row>
        <row r="25628">
          <cell r="B25628" t="str">
            <v>Macrelmis texanus</v>
          </cell>
        </row>
        <row r="25629">
          <cell r="B25629" t="str">
            <v>Macrhybopsis</v>
          </cell>
        </row>
        <row r="25630">
          <cell r="B25630" t="str">
            <v>Macrhybopsis aestivalis</v>
          </cell>
        </row>
        <row r="25631">
          <cell r="B25631" t="str">
            <v>Macrhybopsis australis</v>
          </cell>
        </row>
        <row r="25632">
          <cell r="B25632" t="str">
            <v>Macrhybopsis gelida</v>
          </cell>
        </row>
        <row r="25633">
          <cell r="B25633" t="str">
            <v>Macrhybopsis hyostoma</v>
          </cell>
        </row>
        <row r="25634">
          <cell r="B25634" t="str">
            <v>Macrhybopsis marconis</v>
          </cell>
        </row>
        <row r="25635">
          <cell r="B25635" t="str">
            <v>Macrhybopsis meeki</v>
          </cell>
        </row>
        <row r="25636">
          <cell r="B25636" t="str">
            <v>Macrhybopsis storeriana</v>
          </cell>
        </row>
        <row r="25637">
          <cell r="B25637" t="str">
            <v>Macrhybopsis tetranema</v>
          </cell>
        </row>
        <row r="25638">
          <cell r="B25638" t="str">
            <v>Macristiella perlucens***retired***use Bathytyphlops marionae</v>
          </cell>
        </row>
        <row r="25639">
          <cell r="B25639" t="str">
            <v>Macristiella***retired***use Bathytyphlops</v>
          </cell>
        </row>
        <row r="25640">
          <cell r="B25640" t="str">
            <v>Macristiidae***retired***use Bathysauridae</v>
          </cell>
        </row>
        <row r="25641">
          <cell r="B25641" t="str">
            <v>Macrobdella</v>
          </cell>
        </row>
        <row r="25642">
          <cell r="B25642" t="str">
            <v>Macrobdella decora</v>
          </cell>
        </row>
        <row r="25643">
          <cell r="B25643" t="str">
            <v>Macrobdella diplotertia</v>
          </cell>
        </row>
        <row r="25644">
          <cell r="B25644" t="str">
            <v>Macrobdella ditetra</v>
          </cell>
        </row>
        <row r="25645">
          <cell r="B25645" t="str">
            <v>Macrobdellidae</v>
          </cell>
        </row>
        <row r="25646">
          <cell r="B25646" t="str">
            <v>Macrobrachium</v>
          </cell>
        </row>
        <row r="25647">
          <cell r="B25647" t="str">
            <v>Macrobrachium lar</v>
          </cell>
        </row>
        <row r="25648">
          <cell r="B25648" t="str">
            <v>Macrobrachium ohione</v>
          </cell>
        </row>
        <row r="25649">
          <cell r="B25649" t="str">
            <v>Macrocallista maculata</v>
          </cell>
        </row>
        <row r="25650">
          <cell r="B25650" t="str">
            <v>Macrocephenchelyidae***retired***use Congridae</v>
          </cell>
        </row>
        <row r="25651">
          <cell r="B25651" t="str">
            <v>Macrochaeta</v>
          </cell>
        </row>
        <row r="25652">
          <cell r="B25652" t="str">
            <v>Macrochaetus</v>
          </cell>
        </row>
        <row r="25653">
          <cell r="B25653" t="str">
            <v>Macrochaetus collinsii</v>
          </cell>
        </row>
        <row r="25654">
          <cell r="B25654" t="str">
            <v>Macrochaetus longipes</v>
          </cell>
        </row>
        <row r="25655">
          <cell r="B25655" t="str">
            <v>Macrochaetus serica</v>
          </cell>
        </row>
        <row r="25656">
          <cell r="B25656" t="str">
            <v>Macrochaetus subquadratus</v>
          </cell>
        </row>
        <row r="25657">
          <cell r="B25657" t="str">
            <v>Macrochoerodon***retired***use Choerodon</v>
          </cell>
        </row>
        <row r="25658">
          <cell r="B25658" t="str">
            <v>Macroclymene zonalis</v>
          </cell>
        </row>
        <row r="25659">
          <cell r="B25659" t="str">
            <v>Macrocoeloma</v>
          </cell>
        </row>
        <row r="25660">
          <cell r="B25660" t="str">
            <v>Macrocoeloma camptocerum</v>
          </cell>
        </row>
        <row r="25661">
          <cell r="B25661" t="str">
            <v>Macrocyclops</v>
          </cell>
        </row>
        <row r="25662">
          <cell r="B25662" t="str">
            <v>Macrocyclops albidus</v>
          </cell>
        </row>
        <row r="25663">
          <cell r="B25663" t="str">
            <v>Macrocyclops ater</v>
          </cell>
        </row>
        <row r="25664">
          <cell r="B25664" t="str">
            <v>Macrocyclops fuscus</v>
          </cell>
        </row>
        <row r="25665">
          <cell r="B25665" t="str">
            <v>Macrocypris</v>
          </cell>
        </row>
        <row r="25666">
          <cell r="B25666" t="str">
            <v>Macrodiplax balteata</v>
          </cell>
        </row>
        <row r="25667">
          <cell r="B25667" t="str">
            <v>Macrodon</v>
          </cell>
        </row>
        <row r="25668">
          <cell r="B25668" t="str">
            <v>Macrodon ancylodon</v>
          </cell>
        </row>
        <row r="25669">
          <cell r="B25669" t="str">
            <v>Macroglossinae (Pteropodidae)</v>
          </cell>
        </row>
        <row r="25670">
          <cell r="B25670" t="str">
            <v>Macroglossinae (Sphingidae)</v>
          </cell>
        </row>
        <row r="25671">
          <cell r="B25671" t="str">
            <v>Macrognathus</v>
          </cell>
        </row>
        <row r="25672">
          <cell r="B25672" t="str">
            <v>Macrognathus aculeatus</v>
          </cell>
        </row>
        <row r="25673">
          <cell r="B25673" t="str">
            <v>Macrognathus armatus***retired***use Mastacembelus armatus</v>
          </cell>
        </row>
        <row r="25674">
          <cell r="B25674" t="str">
            <v>Macrognathus circumcinctus</v>
          </cell>
        </row>
        <row r="25675">
          <cell r="B25675" t="str">
            <v>Macrognathus erythrotaenia***retired***use Mastacembelus erythrotaenia</v>
          </cell>
        </row>
        <row r="25676">
          <cell r="B25676" t="str">
            <v>Macrognathus maculatus</v>
          </cell>
        </row>
        <row r="25677">
          <cell r="B25677" t="str">
            <v>Macrognathus pancalus</v>
          </cell>
        </row>
        <row r="25678">
          <cell r="B25678" t="str">
            <v>Macromia</v>
          </cell>
        </row>
        <row r="25679">
          <cell r="B25679" t="str">
            <v>Macromia alleghaniensis</v>
          </cell>
        </row>
        <row r="25680">
          <cell r="B25680" t="str">
            <v>Macromia annulata</v>
          </cell>
        </row>
        <row r="25681">
          <cell r="B25681" t="str">
            <v>Macromia illinoiensis</v>
          </cell>
        </row>
        <row r="25682">
          <cell r="B25682" t="str">
            <v>Macromia illinoiensis georgina</v>
          </cell>
        </row>
        <row r="25683">
          <cell r="B25683" t="str">
            <v>Macromia illinoiensis illinoiensis</v>
          </cell>
        </row>
        <row r="25684">
          <cell r="B25684" t="str">
            <v>Macromia magnifica</v>
          </cell>
        </row>
        <row r="25685">
          <cell r="B25685" t="str">
            <v>Macromia pacifica</v>
          </cell>
        </row>
        <row r="25686">
          <cell r="B25686" t="str">
            <v>Macromia taeniolata</v>
          </cell>
        </row>
        <row r="25687">
          <cell r="B25687" t="str">
            <v>Macromiidae***retired***use Macromiinae</v>
          </cell>
        </row>
        <row r="25688">
          <cell r="B25688" t="str">
            <v>Macromiinae</v>
          </cell>
        </row>
        <row r="25689">
          <cell r="B25689" t="str">
            <v>Macromphalina adamsii</v>
          </cell>
        </row>
        <row r="25690">
          <cell r="B25690" t="str">
            <v>Macromphalina floridana</v>
          </cell>
        </row>
        <row r="25691">
          <cell r="B25691" t="str">
            <v>Macron lividus</v>
          </cell>
        </row>
        <row r="25692">
          <cell r="B25692" t="str">
            <v>Macronema</v>
          </cell>
        </row>
        <row r="25693">
          <cell r="B25693" t="str">
            <v>Macronematinae</v>
          </cell>
        </row>
        <row r="25694">
          <cell r="B25694" t="str">
            <v>Macronemum***retired***use Macrostemum</v>
          </cell>
        </row>
        <row r="25695">
          <cell r="B25695" t="str">
            <v>Macrones keletius***retired***use Mystus keletius</v>
          </cell>
        </row>
        <row r="25696">
          <cell r="B25696" t="str">
            <v>Macronychus</v>
          </cell>
        </row>
        <row r="25697">
          <cell r="B25697" t="str">
            <v>Macronychus glabratus</v>
          </cell>
        </row>
        <row r="25698">
          <cell r="B25698" t="str">
            <v>Macroparalepis</v>
          </cell>
        </row>
        <row r="25699">
          <cell r="B25699" t="str">
            <v>Macroparalepis affinis</v>
          </cell>
        </row>
        <row r="25700">
          <cell r="B25700" t="str">
            <v>Macroparalepis brevis</v>
          </cell>
        </row>
        <row r="25701">
          <cell r="B25701" t="str">
            <v>Macroparalepis nigra</v>
          </cell>
        </row>
        <row r="25702">
          <cell r="B25702" t="str">
            <v>Macropelopia</v>
          </cell>
        </row>
        <row r="25703">
          <cell r="B25703" t="str">
            <v>Macropelopia decedens</v>
          </cell>
        </row>
        <row r="25704">
          <cell r="B25704" t="str">
            <v>Macropelopia nebulosa</v>
          </cell>
        </row>
        <row r="25705">
          <cell r="B25705" t="str">
            <v>Macropelopiini</v>
          </cell>
        </row>
        <row r="25706">
          <cell r="B25706" t="str">
            <v>Macropharyngodon</v>
          </cell>
        </row>
        <row r="25707">
          <cell r="B25707" t="str">
            <v>Macropharyngodon aquilolo***retired***use Macropharyngodon geoffroy</v>
          </cell>
        </row>
        <row r="25708">
          <cell r="B25708" t="str">
            <v>Macropharyngodon bipartitus</v>
          </cell>
        </row>
        <row r="25709">
          <cell r="B25709" t="str">
            <v>Macropharyngodon bipartitus marisrubri***retired***use Macropharyngodon bipartitus</v>
          </cell>
        </row>
        <row r="25710">
          <cell r="B25710" t="str">
            <v>Macropharyngodon choati</v>
          </cell>
        </row>
        <row r="25711">
          <cell r="B25711" t="str">
            <v>Macropharyngodon cyanoguttatus</v>
          </cell>
        </row>
        <row r="25712">
          <cell r="B25712" t="str">
            <v>Macropharyngodon geoffroy</v>
          </cell>
        </row>
        <row r="25713">
          <cell r="B25713" t="str">
            <v>Macropharyngodon kuiteri</v>
          </cell>
        </row>
        <row r="25714">
          <cell r="B25714" t="str">
            <v>Macropharyngodon meleagris</v>
          </cell>
        </row>
        <row r="25715">
          <cell r="B25715" t="str">
            <v>Macropharyngodon moyeri</v>
          </cell>
        </row>
        <row r="25716">
          <cell r="B25716" t="str">
            <v>Macropharyngodon negrosensis</v>
          </cell>
        </row>
        <row r="25717">
          <cell r="B25717" t="str">
            <v>Macropharyngodon ornatus</v>
          </cell>
        </row>
        <row r="25718">
          <cell r="B25718" t="str">
            <v>Macropharyngodon pardalis***retired***use Macropharyngodon meleagris</v>
          </cell>
        </row>
        <row r="25719">
          <cell r="B25719" t="str">
            <v>Macropharyngodon varialvus***retired***use Macropharyngodon bipartitus</v>
          </cell>
        </row>
        <row r="25720">
          <cell r="B25720" t="str">
            <v>Macropharyngodon vivienae</v>
          </cell>
        </row>
        <row r="25721">
          <cell r="B25721" t="str">
            <v>Macrophthalmus</v>
          </cell>
        </row>
        <row r="25722">
          <cell r="B25722" t="str">
            <v>Macropinna</v>
          </cell>
        </row>
        <row r="25723">
          <cell r="B25723" t="str">
            <v>Macropinna microstoma</v>
          </cell>
        </row>
        <row r="25724">
          <cell r="B25724" t="str">
            <v>Macropodia rostrata</v>
          </cell>
        </row>
        <row r="25725">
          <cell r="B25725" t="str">
            <v>Macropodinae (Macropodidae)</v>
          </cell>
        </row>
        <row r="25726">
          <cell r="B25726" t="str">
            <v>Macropodinae (Osphronemidae)</v>
          </cell>
        </row>
        <row r="25727">
          <cell r="B25727" t="str">
            <v>Macropodus</v>
          </cell>
        </row>
        <row r="25728">
          <cell r="B25728" t="str">
            <v>Macropodus chinensis***retired***use Macropodus opercularis</v>
          </cell>
        </row>
        <row r="25729">
          <cell r="B25729" t="str">
            <v>Macropodus cupanus cupanus***retired***use Pseudosphromenus cupanus</v>
          </cell>
        </row>
        <row r="25730">
          <cell r="B25730" t="str">
            <v>Macropodus cupanus dayi***retired***use Pseudosphromenus dayi</v>
          </cell>
        </row>
        <row r="25731">
          <cell r="B25731" t="str">
            <v>Macropodus cupanus***retired***use Pseudosphromenus cupanus</v>
          </cell>
        </row>
        <row r="25732">
          <cell r="B25732" t="str">
            <v>Macropodus opercularis</v>
          </cell>
        </row>
        <row r="25733">
          <cell r="B25733" t="str">
            <v>Macropodus opercularis opercularis***retired***use Macropodus opercularis</v>
          </cell>
        </row>
        <row r="25734">
          <cell r="B25734" t="str">
            <v>Macropodus pugnax***retired***use Betta pugnax</v>
          </cell>
        </row>
        <row r="25735">
          <cell r="B25735" t="str">
            <v>Macropodus spechti</v>
          </cell>
        </row>
        <row r="25736">
          <cell r="B25736" t="str">
            <v>Macroramphosidae</v>
          </cell>
        </row>
        <row r="25737">
          <cell r="B25737" t="str">
            <v>Macroramphosus</v>
          </cell>
        </row>
        <row r="25738">
          <cell r="B25738" t="str">
            <v>Macroramphosus gracilis</v>
          </cell>
        </row>
        <row r="25739">
          <cell r="B25739" t="str">
            <v>Macroramphosus scolopax</v>
          </cell>
        </row>
        <row r="25740">
          <cell r="B25740" t="str">
            <v>Macrorhamphosus elevatus***retired***use Macroramphosus scolopax</v>
          </cell>
        </row>
        <row r="25741">
          <cell r="B25741" t="str">
            <v>Macrorhamphosus gracilis***retired***use Macroramphosus gracilis</v>
          </cell>
        </row>
        <row r="25742">
          <cell r="B25742" t="str">
            <v>Macrorhamphosus scolopax***retired***use Macroramphosus scolopax</v>
          </cell>
        </row>
        <row r="25743">
          <cell r="B25743" t="str">
            <v>Macrorhamphosus***retired***use Macroramphosus</v>
          </cell>
        </row>
        <row r="25744">
          <cell r="B25744" t="str">
            <v>Macrosaldula monae</v>
          </cell>
        </row>
        <row r="25745">
          <cell r="B25745" t="str">
            <v>Macrosmia</v>
          </cell>
        </row>
        <row r="25746">
          <cell r="B25746" t="str">
            <v>Macrosmia phalacra</v>
          </cell>
        </row>
        <row r="25747">
          <cell r="B25747" t="str">
            <v>Macrostemum</v>
          </cell>
        </row>
        <row r="25748">
          <cell r="B25748" t="str">
            <v>Macrostemum carolina</v>
          </cell>
        </row>
        <row r="25749">
          <cell r="B25749" t="str">
            <v>Macrostemum zebratum</v>
          </cell>
        </row>
        <row r="25750">
          <cell r="B25750" t="str">
            <v>Macrostoma angustidens***retired***use Notoscopelus</v>
          </cell>
        </row>
        <row r="25751">
          <cell r="B25751" t="str">
            <v>Macrostoma***retired***use Notoscopelus</v>
          </cell>
        </row>
        <row r="25752">
          <cell r="B25752" t="str">
            <v>Macrostomias longibarbatus***retired***use Stomias longibarbatus</v>
          </cell>
        </row>
        <row r="25753">
          <cell r="B25753" t="str">
            <v>Macrostomias pacificus</v>
          </cell>
        </row>
        <row r="25754">
          <cell r="B25754" t="str">
            <v>Macrostomias***retired***use Stomias</v>
          </cell>
        </row>
        <row r="25755">
          <cell r="B25755" t="str">
            <v>Macroteleia nitida***retired***use Macroteleia nitida, Muesebeck 1977 (Macroteleia) or Kieffer 1908</v>
          </cell>
        </row>
        <row r="25756">
          <cell r="B25756" t="str">
            <v>Macroteleia nitida, Kieffer 1908 (Macroteleia)</v>
          </cell>
        </row>
        <row r="25757">
          <cell r="B25757" t="str">
            <v>Macroteleia nitida, Muesebeck 1977 (Macroteleia)</v>
          </cell>
        </row>
        <row r="25758">
          <cell r="B25758" t="str">
            <v>Macrothea</v>
          </cell>
        </row>
        <row r="25759">
          <cell r="B25759" t="str">
            <v>Macrothelypteris torresiana</v>
          </cell>
        </row>
        <row r="25760">
          <cell r="B25760" t="str">
            <v>Macrothemis</v>
          </cell>
        </row>
        <row r="25761">
          <cell r="B25761" t="str">
            <v>Macrothricidae</v>
          </cell>
        </row>
        <row r="25762">
          <cell r="B25762" t="str">
            <v>Macrothrix</v>
          </cell>
        </row>
        <row r="25763">
          <cell r="B25763" t="str">
            <v>Macrothrix laticornis</v>
          </cell>
        </row>
        <row r="25764">
          <cell r="B25764" t="str">
            <v>Macrothrix montana</v>
          </cell>
        </row>
        <row r="25765">
          <cell r="B25765" t="str">
            <v>Macrothrix rosea</v>
          </cell>
        </row>
        <row r="25766">
          <cell r="B25766" t="str">
            <v>Macrotrachela</v>
          </cell>
        </row>
        <row r="25767">
          <cell r="B25767" t="str">
            <v>Macrouridae</v>
          </cell>
        </row>
        <row r="25768">
          <cell r="B25768" t="str">
            <v>Macrourinae</v>
          </cell>
        </row>
        <row r="25769">
          <cell r="B25769" t="str">
            <v>Macrouroidei***retired***use Gadiformes</v>
          </cell>
        </row>
        <row r="25770">
          <cell r="B25770" t="str">
            <v>Macrouroides</v>
          </cell>
        </row>
        <row r="25771">
          <cell r="B25771" t="str">
            <v>Macrouroides inflaticeps</v>
          </cell>
        </row>
        <row r="25772">
          <cell r="B25772" t="str">
            <v>Macrouroidinae</v>
          </cell>
        </row>
        <row r="25773">
          <cell r="B25773" t="str">
            <v>Macrourus</v>
          </cell>
        </row>
        <row r="25774">
          <cell r="B25774" t="str">
            <v>Macrourus berglax</v>
          </cell>
        </row>
        <row r="25775">
          <cell r="B25775" t="str">
            <v>Macrourus carinatus</v>
          </cell>
        </row>
        <row r="25776">
          <cell r="B25776" t="str">
            <v>Macrourus cinereus***retired***use Coryphaenoides cinereus</v>
          </cell>
        </row>
        <row r="25777">
          <cell r="B25777" t="str">
            <v>Macrourus holotrachys</v>
          </cell>
        </row>
        <row r="25778">
          <cell r="B25778" t="str">
            <v>Macrourus whistoni (Archaic)***retired***use Macrourus whitsoni</v>
          </cell>
        </row>
        <row r="25779">
          <cell r="B25779" t="str">
            <v>Macrourus whitsoni</v>
          </cell>
        </row>
        <row r="25780">
          <cell r="B25780" t="str">
            <v>Macrovatellus</v>
          </cell>
        </row>
        <row r="25781">
          <cell r="B25781" t="str">
            <v>Macrovelia</v>
          </cell>
        </row>
        <row r="25782">
          <cell r="B25782" t="str">
            <v>Macrovelia hornii</v>
          </cell>
        </row>
        <row r="25783">
          <cell r="B25783" t="str">
            <v>Macroveliidae</v>
          </cell>
        </row>
        <row r="25784">
          <cell r="B25784" t="str">
            <v>Macrozoarces***retired***use Zoarces</v>
          </cell>
        </row>
        <row r="25785">
          <cell r="B25785" t="str">
            <v>Macrurocyttinae</v>
          </cell>
        </row>
        <row r="25786">
          <cell r="B25786" t="str">
            <v>Macruronidae***retired***use Merlucciidae</v>
          </cell>
        </row>
        <row r="25787">
          <cell r="B25787" t="str">
            <v>Macruronus</v>
          </cell>
        </row>
        <row r="25788">
          <cell r="B25788" t="str">
            <v>Macruronus capensis</v>
          </cell>
        </row>
        <row r="25789">
          <cell r="B25789" t="str">
            <v>Macruronus magellanicus</v>
          </cell>
        </row>
        <row r="25790">
          <cell r="B25790" t="str">
            <v>Macruronus novaezelandiae</v>
          </cell>
        </row>
        <row r="25791">
          <cell r="B25791" t="str">
            <v>Macruronus novazelandiae (Archaic)***retired***use Macruronus novaezelandiae</v>
          </cell>
        </row>
        <row r="25792">
          <cell r="B25792" t="str">
            <v>Macrurus macrochir***retired***use Caelorinchus macrochir</v>
          </cell>
        </row>
        <row r="25793">
          <cell r="B25793" t="str">
            <v>Macrurus wood-masoni***retired***use Coryphaenoides woodmasoni</v>
          </cell>
        </row>
        <row r="25794">
          <cell r="B25794" t="str">
            <v>Mactra</v>
          </cell>
        </row>
        <row r="25795">
          <cell r="B25795" t="str">
            <v>Mactra fragilis***retired***use Mactrotoma fragilis</v>
          </cell>
        </row>
        <row r="25796">
          <cell r="B25796" t="str">
            <v>Mactridae</v>
          </cell>
        </row>
        <row r="25797">
          <cell r="B25797" t="str">
            <v>Mactroidea</v>
          </cell>
        </row>
        <row r="25798">
          <cell r="B25798" t="str">
            <v>Mactromeris hemphillii</v>
          </cell>
        </row>
        <row r="25799">
          <cell r="B25799" t="str">
            <v>Mactromeris polynyma</v>
          </cell>
        </row>
        <row r="25800">
          <cell r="B25800" t="str">
            <v>Mactrotoma</v>
          </cell>
        </row>
        <row r="25801">
          <cell r="B25801" t="str">
            <v>Mactrotoma californica</v>
          </cell>
        </row>
        <row r="25802">
          <cell r="B25802" t="str">
            <v>Mactrotoma fragilis</v>
          </cell>
        </row>
        <row r="25803">
          <cell r="B25803" t="str">
            <v>Mactrotoma nasuta</v>
          </cell>
        </row>
        <row r="25804">
          <cell r="B25804" t="str">
            <v>Madia</v>
          </cell>
        </row>
        <row r="25805">
          <cell r="B25805" t="str">
            <v>Madia glomerata</v>
          </cell>
        </row>
        <row r="25806">
          <cell r="B25806" t="str">
            <v>Madracis decactis</v>
          </cell>
        </row>
        <row r="25807">
          <cell r="B25807" t="str">
            <v>Madracis myriaster</v>
          </cell>
        </row>
        <row r="25808">
          <cell r="B25808" t="str">
            <v>Madracis pharensis</v>
          </cell>
        </row>
        <row r="25809">
          <cell r="B25809" t="str">
            <v>Maera</v>
          </cell>
        </row>
        <row r="25810">
          <cell r="B25810" t="str">
            <v>Maera bousfieldi</v>
          </cell>
        </row>
        <row r="25811">
          <cell r="B25811" t="str">
            <v>Maera caroliniana</v>
          </cell>
        </row>
        <row r="25812">
          <cell r="B25812" t="str">
            <v>Maera danae</v>
          </cell>
        </row>
        <row r="25813">
          <cell r="B25813" t="str">
            <v>Maera simile</v>
          </cell>
        </row>
        <row r="25814">
          <cell r="B25814" t="str">
            <v>Maera similis</v>
          </cell>
        </row>
        <row r="25815">
          <cell r="B25815" t="str">
            <v>Maerkelotritia kishidai</v>
          </cell>
        </row>
        <row r="25816">
          <cell r="B25816" t="str">
            <v>Magelona</v>
          </cell>
        </row>
        <row r="25817">
          <cell r="B25817" t="str">
            <v>Magelona berkeleyi</v>
          </cell>
        </row>
        <row r="25818">
          <cell r="B25818" t="str">
            <v>Magelona capensis</v>
          </cell>
        </row>
        <row r="25819">
          <cell r="B25819" t="str">
            <v>Magelona hartmanae</v>
          </cell>
        </row>
        <row r="25820">
          <cell r="B25820" t="str">
            <v>Magelona longicornis</v>
          </cell>
        </row>
        <row r="25821">
          <cell r="B25821" t="str">
            <v>Magelona pacifica</v>
          </cell>
        </row>
        <row r="25822">
          <cell r="B25822" t="str">
            <v>Magelona papillicornis</v>
          </cell>
        </row>
        <row r="25823">
          <cell r="B25823" t="str">
            <v>Magelona pettiboneae</v>
          </cell>
        </row>
        <row r="25824">
          <cell r="B25824" t="str">
            <v>Magelona phyllisae</v>
          </cell>
        </row>
        <row r="25825">
          <cell r="B25825" t="str">
            <v>Magelona pitelkai</v>
          </cell>
        </row>
        <row r="25826">
          <cell r="B25826" t="str">
            <v>Magelona polydentata</v>
          </cell>
        </row>
        <row r="25827">
          <cell r="B25827" t="str">
            <v>Magelona riojai</v>
          </cell>
        </row>
        <row r="25828">
          <cell r="B25828" t="str">
            <v>Magelona rosea</v>
          </cell>
        </row>
        <row r="25829">
          <cell r="B25829" t="str">
            <v>Magelona sacculata</v>
          </cell>
        </row>
        <row r="25830">
          <cell r="B25830" t="str">
            <v>Magelonidae</v>
          </cell>
        </row>
        <row r="25831">
          <cell r="B25831" t="str">
            <v>Magnisudis atlantica</v>
          </cell>
        </row>
        <row r="25832">
          <cell r="B25832" t="str">
            <v>Magnolia grandiflora</v>
          </cell>
        </row>
        <row r="25833">
          <cell r="B25833" t="str">
            <v>Magnolia virginiana</v>
          </cell>
        </row>
        <row r="25834">
          <cell r="B25834" t="str">
            <v>Magnoliophyta***retired***use Tracheophyta</v>
          </cell>
        </row>
        <row r="25835">
          <cell r="B25835" t="str">
            <v>Magnoliopsida</v>
          </cell>
        </row>
        <row r="25836">
          <cell r="B25836" t="str">
            <v>Mahidolia</v>
          </cell>
        </row>
        <row r="25837">
          <cell r="B25837" t="str">
            <v>Mahidolia mystacina</v>
          </cell>
        </row>
        <row r="25838">
          <cell r="B25838" t="str">
            <v>Mahonia nervosa***retired***use Berberis nervosa</v>
          </cell>
        </row>
        <row r="25839">
          <cell r="B25839" t="str">
            <v>Mahonia repens***retired***use Berberis repens</v>
          </cell>
        </row>
        <row r="25840">
          <cell r="B25840" t="str">
            <v>Maianthemum</v>
          </cell>
        </row>
        <row r="25841">
          <cell r="B25841" t="str">
            <v>Maianthemum canadense</v>
          </cell>
        </row>
        <row r="25842">
          <cell r="B25842" t="str">
            <v>Maianthemum dilatatum</v>
          </cell>
        </row>
        <row r="25843">
          <cell r="B25843" t="str">
            <v>Maianthemum racemosum</v>
          </cell>
        </row>
        <row r="25844">
          <cell r="B25844" t="str">
            <v>Maianthemum racemosum ssp. racemosum</v>
          </cell>
        </row>
        <row r="25845">
          <cell r="B25845" t="str">
            <v>Maianthemum stellatum</v>
          </cell>
        </row>
        <row r="25846">
          <cell r="B25846" t="str">
            <v>Maianthemum trifolium</v>
          </cell>
        </row>
        <row r="25847">
          <cell r="B25847" t="str">
            <v>Majidae</v>
          </cell>
        </row>
        <row r="25848">
          <cell r="B25848" t="str">
            <v>Majoidea</v>
          </cell>
        </row>
        <row r="25849">
          <cell r="B25849" t="str">
            <v>Majoxiphalus major</v>
          </cell>
        </row>
        <row r="25850">
          <cell r="B25850" t="str">
            <v>Makaira</v>
          </cell>
        </row>
        <row r="25851">
          <cell r="B25851" t="str">
            <v>Makaira ampla***retired***use Makaira nigricans</v>
          </cell>
        </row>
        <row r="25852">
          <cell r="B25852" t="str">
            <v>Makaira herscheli***retired***use Makaira nigricans</v>
          </cell>
        </row>
        <row r="25853">
          <cell r="B25853" t="str">
            <v>Makaira mazara***retired***use Makaira nigricans</v>
          </cell>
        </row>
        <row r="25854">
          <cell r="B25854" t="str">
            <v>Makaira nigricans</v>
          </cell>
        </row>
        <row r="25855">
          <cell r="B25855" t="str">
            <v>Malacanthidae</v>
          </cell>
        </row>
        <row r="25856">
          <cell r="B25856" t="str">
            <v>Malacanthus</v>
          </cell>
        </row>
        <row r="25857">
          <cell r="B25857" t="str">
            <v>Malacanthus brevirostris</v>
          </cell>
        </row>
        <row r="25858">
          <cell r="B25858" t="str">
            <v>Malacanthus hoedti***retired***use Malacanthus brevirostris</v>
          </cell>
        </row>
        <row r="25859">
          <cell r="B25859" t="str">
            <v>Malacanthus hoedtii***retired***use Malacanthus brevirostris</v>
          </cell>
        </row>
        <row r="25860">
          <cell r="B25860" t="str">
            <v>Malacanthus latovittatus</v>
          </cell>
        </row>
        <row r="25861">
          <cell r="B25861" t="str">
            <v>Malacanthus plumieri</v>
          </cell>
        </row>
        <row r="25862">
          <cell r="B25862" t="str">
            <v>Malacanthus radiatus***retired***use Siphonognathus radiatus</v>
          </cell>
        </row>
        <row r="25863">
          <cell r="B25863" t="str">
            <v>Malachra capitata</v>
          </cell>
        </row>
        <row r="25864">
          <cell r="B25864" t="str">
            <v>Malaclemys terrapin</v>
          </cell>
        </row>
        <row r="25865">
          <cell r="B25865" t="str">
            <v>Malacocentrus***retired***use Novaculichthys</v>
          </cell>
        </row>
        <row r="25866">
          <cell r="B25866" t="str">
            <v>Malacocephalus</v>
          </cell>
        </row>
        <row r="25867">
          <cell r="B25867" t="str">
            <v>Malacocephalus laevis</v>
          </cell>
        </row>
        <row r="25868">
          <cell r="B25868" t="str">
            <v>Malacocephalus occidentalis</v>
          </cell>
        </row>
        <row r="25869">
          <cell r="B25869" t="str">
            <v>Malacocephalus okamurai</v>
          </cell>
        </row>
        <row r="25870">
          <cell r="B25870" t="str">
            <v>Malacoceros</v>
          </cell>
        </row>
        <row r="25871">
          <cell r="B25871" t="str">
            <v>Malacoceros indicus</v>
          </cell>
        </row>
        <row r="25872">
          <cell r="B25872" t="str">
            <v>Malacoceros vanderhorsti</v>
          </cell>
        </row>
        <row r="25873">
          <cell r="B25873" t="str">
            <v>Malacocottus</v>
          </cell>
        </row>
        <row r="25874">
          <cell r="B25874" t="str">
            <v>Malacocottus aleuticus</v>
          </cell>
        </row>
        <row r="25875">
          <cell r="B25875" t="str">
            <v>Malacocottus kincaidi</v>
          </cell>
        </row>
        <row r="25876">
          <cell r="B25876" t="str">
            <v>Malacocottus zonurus</v>
          </cell>
        </row>
        <row r="25877">
          <cell r="B25877" t="str">
            <v>Malacoctenus</v>
          </cell>
        </row>
        <row r="25878">
          <cell r="B25878" t="str">
            <v>Malacoctenus aurolineatus</v>
          </cell>
        </row>
        <row r="25879">
          <cell r="B25879" t="str">
            <v>Malacoctenus boehlkei</v>
          </cell>
        </row>
        <row r="25880">
          <cell r="B25880" t="str">
            <v>Malacoctenus erdmani</v>
          </cell>
        </row>
        <row r="25881">
          <cell r="B25881" t="str">
            <v>Malacoctenus gilli</v>
          </cell>
        </row>
        <row r="25882">
          <cell r="B25882" t="str">
            <v>Malacoctenus macropus</v>
          </cell>
        </row>
        <row r="25883">
          <cell r="B25883" t="str">
            <v>Malacoctenus triangulatus</v>
          </cell>
        </row>
        <row r="25884">
          <cell r="B25884" t="str">
            <v>Malacoctenus versicolor</v>
          </cell>
        </row>
        <row r="25885">
          <cell r="B25885" t="str">
            <v>Malacoplax californiensis</v>
          </cell>
        </row>
        <row r="25886">
          <cell r="B25886" t="str">
            <v>Malacopterus</v>
          </cell>
        </row>
        <row r="25887">
          <cell r="B25887" t="str">
            <v>Malacoraja</v>
          </cell>
        </row>
        <row r="25888">
          <cell r="B25888" t="str">
            <v>Malacoraja kreffti</v>
          </cell>
        </row>
        <row r="25889">
          <cell r="B25889" t="str">
            <v>Malacoraja purpuriventralis***retired***use Rajella purpuriventralis</v>
          </cell>
        </row>
        <row r="25890">
          <cell r="B25890" t="str">
            <v>Malacoraja senta</v>
          </cell>
        </row>
        <row r="25891">
          <cell r="B25891" t="str">
            <v>Malacoraja spinacidermis</v>
          </cell>
        </row>
        <row r="25892">
          <cell r="B25892" t="str">
            <v>Malacosarcus</v>
          </cell>
        </row>
        <row r="25893">
          <cell r="B25893" t="str">
            <v>Malacosarcus macrostoma</v>
          </cell>
        </row>
        <row r="25894">
          <cell r="B25894" t="str">
            <v>Malacosteidae***retired***use Malacosteinae</v>
          </cell>
        </row>
        <row r="25895">
          <cell r="B25895" t="str">
            <v>Malacosteinae</v>
          </cell>
        </row>
        <row r="25896">
          <cell r="B25896" t="str">
            <v>Malacosteus</v>
          </cell>
        </row>
        <row r="25897">
          <cell r="B25897" t="str">
            <v>Malacosteus indicus</v>
          </cell>
        </row>
        <row r="25898">
          <cell r="B25898" t="str">
            <v>Malacosteus niger</v>
          </cell>
        </row>
        <row r="25899">
          <cell r="B25899" t="str">
            <v>Malacostraca</v>
          </cell>
        </row>
        <row r="25900">
          <cell r="B25900" t="str">
            <v>Malacothrix (Asteraceae)</v>
          </cell>
        </row>
        <row r="25901">
          <cell r="B25901" t="str">
            <v>Malacothrix (Dendromurinae)</v>
          </cell>
        </row>
        <row r="25902">
          <cell r="B25902" t="str">
            <v>Malacothrix sonchoides</v>
          </cell>
        </row>
        <row r="25903">
          <cell r="B25903" t="str">
            <v>Malapteruridae</v>
          </cell>
        </row>
        <row r="25904">
          <cell r="B25904" t="str">
            <v>Malapterurus</v>
          </cell>
        </row>
        <row r="25905">
          <cell r="B25905" t="str">
            <v>Malapterurus electricus</v>
          </cell>
        </row>
        <row r="25906">
          <cell r="B25906" t="str">
            <v>Malapterurus microstoma</v>
          </cell>
        </row>
        <row r="25907">
          <cell r="B25907" t="str">
            <v>Malapterus</v>
          </cell>
        </row>
        <row r="25908">
          <cell r="B25908" t="str">
            <v>Malapterus reticulatus</v>
          </cell>
        </row>
        <row r="25909">
          <cell r="B25909" t="str">
            <v>Malaxis brachypoda***retired***use Malaxis monophyllos var. brachypoda</v>
          </cell>
        </row>
        <row r="25910">
          <cell r="B25910" t="str">
            <v>Malaxis monophyllos var. brachypoda</v>
          </cell>
        </row>
        <row r="25911">
          <cell r="B25911" t="str">
            <v>Malaxis spicata</v>
          </cell>
        </row>
        <row r="25912">
          <cell r="B25912" t="str">
            <v>Malcolmia africana***retired***use Strigosella africana</v>
          </cell>
        </row>
        <row r="25913">
          <cell r="B25913" t="str">
            <v>Maldane</v>
          </cell>
        </row>
        <row r="25914">
          <cell r="B25914" t="str">
            <v>Maldane cristata</v>
          </cell>
        </row>
        <row r="25915">
          <cell r="B25915" t="str">
            <v>Maldane glebifex</v>
          </cell>
        </row>
        <row r="25916">
          <cell r="B25916" t="str">
            <v>Maldane sarsi</v>
          </cell>
        </row>
        <row r="25917">
          <cell r="B25917" t="str">
            <v>Maldanella robusta</v>
          </cell>
        </row>
        <row r="25918">
          <cell r="B25918" t="str">
            <v>Maldanidae</v>
          </cell>
        </row>
        <row r="25919">
          <cell r="B25919" t="str">
            <v>Malenka</v>
          </cell>
        </row>
        <row r="25920">
          <cell r="B25920" t="str">
            <v>Malenka californica</v>
          </cell>
        </row>
        <row r="25921">
          <cell r="B25921" t="str">
            <v>Malirekus</v>
          </cell>
        </row>
        <row r="25922">
          <cell r="B25922" t="str">
            <v>Malirekus hastatus</v>
          </cell>
        </row>
        <row r="25923">
          <cell r="B25923" t="str">
            <v>Malirekus iroquois</v>
          </cell>
        </row>
        <row r="25924">
          <cell r="B25924" t="str">
            <v>Mallamonas tonsurata</v>
          </cell>
        </row>
        <row r="25925">
          <cell r="B25925" t="str">
            <v>Malleochloris</v>
          </cell>
        </row>
        <row r="25926">
          <cell r="B25926" t="str">
            <v>Malleodendron</v>
          </cell>
        </row>
        <row r="25927">
          <cell r="B25927" t="str">
            <v>Malletia</v>
          </cell>
        </row>
        <row r="25928">
          <cell r="B25928" t="str">
            <v>Malleus</v>
          </cell>
        </row>
        <row r="25929">
          <cell r="B25929" t="str">
            <v>Mallochohelea</v>
          </cell>
        </row>
        <row r="25930">
          <cell r="B25930" t="str">
            <v>Mallomonas</v>
          </cell>
        </row>
        <row r="25931">
          <cell r="B25931" t="str">
            <v>Mallomonas acaroides</v>
          </cell>
        </row>
        <row r="25932">
          <cell r="B25932" t="str">
            <v>Mallomonas akrokomas</v>
          </cell>
        </row>
        <row r="25933">
          <cell r="B25933" t="str">
            <v>Mallomonas apochromatica</v>
          </cell>
        </row>
        <row r="25934">
          <cell r="B25934" t="str">
            <v>Mallomonas caudata</v>
          </cell>
        </row>
        <row r="25935">
          <cell r="B25935" t="str">
            <v>Mallomonas crassisquama</v>
          </cell>
        </row>
        <row r="25936">
          <cell r="B25936" t="str">
            <v>Mallomonas elongata</v>
          </cell>
        </row>
        <row r="25937">
          <cell r="B25937" t="str">
            <v>Mallomonas globosa</v>
          </cell>
        </row>
        <row r="25938">
          <cell r="B25938" t="str">
            <v>Mallomonas majorensis</v>
          </cell>
        </row>
        <row r="25939">
          <cell r="B25939" t="str">
            <v>Mallomonas producta</v>
          </cell>
        </row>
        <row r="25940">
          <cell r="B25940" t="str">
            <v>Mallomonas pseudocoronata</v>
          </cell>
        </row>
        <row r="25941">
          <cell r="B25941" t="str">
            <v>Mallomonas tonsurata</v>
          </cell>
        </row>
        <row r="25942">
          <cell r="B25942" t="str">
            <v>Mallomonas tonsurata var. alpina</v>
          </cell>
        </row>
        <row r="25943">
          <cell r="B25943" t="str">
            <v>Mallotus (Euphorbiaceae)</v>
          </cell>
        </row>
        <row r="25944">
          <cell r="B25944" t="str">
            <v>Mallotus (Osmeridae)</v>
          </cell>
        </row>
        <row r="25945">
          <cell r="B25945" t="str">
            <v>Mallotus villosus</v>
          </cell>
        </row>
        <row r="25946">
          <cell r="B25946" t="str">
            <v>Mallotus villosus socialis</v>
          </cell>
        </row>
        <row r="25947">
          <cell r="B25947" t="str">
            <v>Mallotus villosus villosus</v>
          </cell>
        </row>
        <row r="25948">
          <cell r="B25948" t="str">
            <v>Malmgreniella</v>
          </cell>
        </row>
        <row r="25949">
          <cell r="B25949" t="str">
            <v>Malmgreniella bansei</v>
          </cell>
        </row>
        <row r="25950">
          <cell r="B25950" t="str">
            <v>Malmgreniella baschi</v>
          </cell>
        </row>
        <row r="25951">
          <cell r="B25951" t="str">
            <v>Malmgreniella liei</v>
          </cell>
        </row>
        <row r="25952">
          <cell r="B25952" t="str">
            <v>Malmgreniella lunulata</v>
          </cell>
        </row>
        <row r="25953">
          <cell r="B25953" t="str">
            <v>Malmgreniella macginitiei</v>
          </cell>
        </row>
        <row r="25954">
          <cell r="B25954" t="str">
            <v>Malmgreniella nigralba</v>
          </cell>
        </row>
        <row r="25955">
          <cell r="B25955" t="str">
            <v>Malmgreniella sanpedroensis</v>
          </cell>
        </row>
        <row r="25956">
          <cell r="B25956" t="str">
            <v>Malmgreniella scriptoria</v>
          </cell>
        </row>
        <row r="25957">
          <cell r="B25957" t="str">
            <v>Malpulutta</v>
          </cell>
        </row>
        <row r="25958">
          <cell r="B25958" t="str">
            <v>Malpulutta kretseri</v>
          </cell>
        </row>
        <row r="25959">
          <cell r="B25959" t="str">
            <v>Malstemcembalus cancila***retired***use Xenentodon cancila</v>
          </cell>
        </row>
        <row r="25960">
          <cell r="B25960" t="str">
            <v>Malthopsis</v>
          </cell>
        </row>
        <row r="25961">
          <cell r="B25961" t="str">
            <v>Malthopsis gnoma</v>
          </cell>
        </row>
        <row r="25962">
          <cell r="B25962" t="str">
            <v>Malthopsis jordani</v>
          </cell>
        </row>
        <row r="25963">
          <cell r="B25963" t="str">
            <v>Malthopsis lutea</v>
          </cell>
        </row>
        <row r="25964">
          <cell r="B25964" t="str">
            <v>Malthopsis mitrigera</v>
          </cell>
        </row>
        <row r="25965">
          <cell r="B25965" t="str">
            <v>Malthopsis spinosa***retired***use Dibranchus spinosus</v>
          </cell>
        </row>
        <row r="25966">
          <cell r="B25966" t="str">
            <v>Malus</v>
          </cell>
        </row>
        <row r="25967">
          <cell r="B25967" t="str">
            <v>Malus baccata</v>
          </cell>
        </row>
        <row r="25968">
          <cell r="B25968" t="str">
            <v>Malus fusca</v>
          </cell>
        </row>
        <row r="25969">
          <cell r="B25969" t="str">
            <v>Malus pumila</v>
          </cell>
        </row>
        <row r="25970">
          <cell r="B25970" t="str">
            <v>Malva</v>
          </cell>
        </row>
        <row r="25971">
          <cell r="B25971" t="str">
            <v>Malvaceae</v>
          </cell>
        </row>
        <row r="25972">
          <cell r="B25972" t="str">
            <v>Malvella lepidota</v>
          </cell>
        </row>
        <row r="25973">
          <cell r="B25973" t="str">
            <v>Malvella leprosa</v>
          </cell>
        </row>
        <row r="25974">
          <cell r="B25974" t="str">
            <v>Mamiella gilva</v>
          </cell>
        </row>
        <row r="25975">
          <cell r="B25975" t="str">
            <v>Manacopus***retired***use Gulaphallus</v>
          </cell>
        </row>
        <row r="25976">
          <cell r="B25976" t="str">
            <v>Manayunkia</v>
          </cell>
        </row>
        <row r="25977">
          <cell r="B25977" t="str">
            <v>Manayunkia aestuarina</v>
          </cell>
        </row>
        <row r="25978">
          <cell r="B25978" t="str">
            <v>Manayunkia speciosa</v>
          </cell>
        </row>
        <row r="25979">
          <cell r="B25979" t="str">
            <v>Mancocuma</v>
          </cell>
        </row>
        <row r="25980">
          <cell r="B25980" t="str">
            <v>Mancocuma stelliferum</v>
          </cell>
        </row>
        <row r="25981">
          <cell r="B25981" t="str">
            <v>Mancopsetta</v>
          </cell>
        </row>
        <row r="25982">
          <cell r="B25982" t="str">
            <v>Mancopsetta argentina***retired***use Achiropsetta tricholepis</v>
          </cell>
        </row>
        <row r="25983">
          <cell r="B25983" t="str">
            <v>Mancopsetta maculata</v>
          </cell>
        </row>
        <row r="25984">
          <cell r="B25984" t="str">
            <v>Mancopsetta maculata antarctica</v>
          </cell>
        </row>
        <row r="25985">
          <cell r="B25985" t="str">
            <v>Mancopsetta maculata maculata</v>
          </cell>
        </row>
        <row r="25986">
          <cell r="B25986" t="str">
            <v>Mancopsetta milfordi***retired***use Neoachiropsetta milfordi</v>
          </cell>
        </row>
        <row r="25987">
          <cell r="B25987" t="str">
            <v>Mandibulophoxus</v>
          </cell>
        </row>
        <row r="25988">
          <cell r="B25988" t="str">
            <v>Mandibulophoxus gilesi</v>
          </cell>
        </row>
        <row r="25989">
          <cell r="B25989" t="str">
            <v>Mandibulophoxus hawaiiloa</v>
          </cell>
        </row>
        <row r="25990">
          <cell r="B25990" t="str">
            <v>Mandibulophoxus mayi</v>
          </cell>
        </row>
        <row r="25991">
          <cell r="B25991" t="str">
            <v>Manducus</v>
          </cell>
        </row>
        <row r="25992">
          <cell r="B25992" t="str">
            <v>Manducus greyae</v>
          </cell>
        </row>
        <row r="25993">
          <cell r="B25993" t="str">
            <v>Manducus maderensis</v>
          </cell>
        </row>
        <row r="25994">
          <cell r="B25994" t="str">
            <v>Manfredium</v>
          </cell>
        </row>
        <row r="25995">
          <cell r="B25995" t="str">
            <v>Mangarinus</v>
          </cell>
        </row>
        <row r="25996">
          <cell r="B25996" t="str">
            <v>Mangarinus waterousi</v>
          </cell>
        </row>
        <row r="25997">
          <cell r="B25997" t="str">
            <v>Mangelia</v>
          </cell>
        </row>
        <row r="25998">
          <cell r="B25998" t="str">
            <v>Mangelia hexagona</v>
          </cell>
        </row>
        <row r="25999">
          <cell r="B25999" t="str">
            <v>Mangelia plicosa</v>
          </cell>
        </row>
        <row r="26000">
          <cell r="B26000" t="str">
            <v>Manicina areolata</v>
          </cell>
        </row>
        <row r="26001">
          <cell r="B26001" t="str">
            <v>Mannarichthys pawneei***retired***use Penetopteryx nanus</v>
          </cell>
        </row>
        <row r="26002">
          <cell r="B26002" t="str">
            <v>Mannarichthys***retired***use Nannocampus</v>
          </cell>
        </row>
        <row r="26003">
          <cell r="B26003" t="str">
            <v>Manoa</v>
          </cell>
        </row>
        <row r="26004">
          <cell r="B26004" t="str">
            <v>Manophylax</v>
          </cell>
        </row>
        <row r="26005">
          <cell r="B26005" t="str">
            <v>Manophylax annulatus</v>
          </cell>
        </row>
        <row r="26006">
          <cell r="B26006" t="str">
            <v>Mansonia</v>
          </cell>
        </row>
        <row r="26007">
          <cell r="B26007" t="str">
            <v>Mansonia perturbans</v>
          </cell>
        </row>
        <row r="26008">
          <cell r="B26008" t="str">
            <v>Manta</v>
          </cell>
        </row>
        <row r="26009">
          <cell r="B26009" t="str">
            <v>Manta alfredi***retired***use Manta birostris</v>
          </cell>
        </row>
        <row r="26010">
          <cell r="B26010" t="str">
            <v>Manta birostris</v>
          </cell>
        </row>
        <row r="26011">
          <cell r="B26011" t="str">
            <v>Manta ehrenbergii</v>
          </cell>
        </row>
        <row r="26012">
          <cell r="B26012" t="str">
            <v>Manta hamiltoni</v>
          </cell>
        </row>
        <row r="26013">
          <cell r="B26013" t="str">
            <v>Mantodea (Mantodea)</v>
          </cell>
        </row>
        <row r="26014">
          <cell r="B26014" t="str">
            <v>Mantodea (Polyneoptera)</v>
          </cell>
        </row>
        <row r="26015">
          <cell r="B26015" t="str">
            <v>Marah fabacea</v>
          </cell>
        </row>
        <row r="26016">
          <cell r="B26016" t="str">
            <v>Marah fabaceus***retired***use Marah fabacea</v>
          </cell>
        </row>
        <row r="26017">
          <cell r="B26017" t="str">
            <v>Marah oregana</v>
          </cell>
        </row>
        <row r="26018">
          <cell r="B26018" t="str">
            <v>Marah oreganus***retired***use Marah oregana</v>
          </cell>
        </row>
        <row r="26019">
          <cell r="B26019" t="str">
            <v>Maravichromis epichorialis</v>
          </cell>
        </row>
        <row r="26020">
          <cell r="B26020" t="str">
            <v>Maravichromis formosus</v>
          </cell>
        </row>
        <row r="26021">
          <cell r="B26021" t="str">
            <v>Marchantia</v>
          </cell>
        </row>
        <row r="26022">
          <cell r="B26022" t="str">
            <v>Marchantiophyta</v>
          </cell>
        </row>
        <row r="26023">
          <cell r="B26023" t="str">
            <v>Marchantiophytina***retired***use Marchantiophyta</v>
          </cell>
        </row>
        <row r="26024">
          <cell r="B26024" t="str">
            <v>Marenzelleria</v>
          </cell>
        </row>
        <row r="26025">
          <cell r="B26025" t="str">
            <v>Marenzelleria viridis</v>
          </cell>
        </row>
        <row r="26026">
          <cell r="B26026" t="str">
            <v>Marenzelleria wireni</v>
          </cell>
        </row>
        <row r="26027">
          <cell r="B26027" t="str">
            <v>Margariscus</v>
          </cell>
        </row>
        <row r="26028">
          <cell r="B26028" t="str">
            <v>Margariscus margarita</v>
          </cell>
        </row>
        <row r="26029">
          <cell r="B26029" t="str">
            <v>Margarita***retired***use Margarites</v>
          </cell>
        </row>
        <row r="26030">
          <cell r="B26030" t="str">
            <v>Margarites</v>
          </cell>
        </row>
        <row r="26031">
          <cell r="B26031" t="str">
            <v>Margarites giganteus</v>
          </cell>
        </row>
        <row r="26032">
          <cell r="B26032" t="str">
            <v>Margarites helicinus</v>
          </cell>
        </row>
        <row r="26033">
          <cell r="B26033" t="str">
            <v>Margarites pupillus</v>
          </cell>
        </row>
        <row r="26034">
          <cell r="B26034" t="str">
            <v>Margaritifera</v>
          </cell>
        </row>
        <row r="26035">
          <cell r="B26035" t="str">
            <v>Margaritifera falcata</v>
          </cell>
        </row>
        <row r="26036">
          <cell r="B26036" t="str">
            <v>Margaritifera margaritifera</v>
          </cell>
        </row>
        <row r="26037">
          <cell r="B26037" t="str">
            <v>Margaritiferidae</v>
          </cell>
        </row>
        <row r="26038">
          <cell r="B26038" t="str">
            <v>Margaritiferinae</v>
          </cell>
        </row>
        <row r="26039">
          <cell r="B26039" t="str">
            <v>Margaritodon africanus***retired***use Scarus rubroviolaceus</v>
          </cell>
        </row>
        <row r="26040">
          <cell r="B26040" t="str">
            <v>Margaritodon***retired***use Scarus</v>
          </cell>
        </row>
        <row r="26041">
          <cell r="B26041" t="str">
            <v>Marginella</v>
          </cell>
        </row>
        <row r="26042">
          <cell r="B26042" t="str">
            <v>Marginella apicina***retired***use Prunum apicinum</v>
          </cell>
        </row>
        <row r="26043">
          <cell r="B26043" t="str">
            <v>Marginellidae</v>
          </cell>
        </row>
        <row r="26044">
          <cell r="B26044" t="str">
            <v>Margrethia</v>
          </cell>
        </row>
        <row r="26045">
          <cell r="B26045" t="str">
            <v>Margrethia obtusirostra</v>
          </cell>
        </row>
        <row r="26046">
          <cell r="B26046" t="str">
            <v>Margrethia obtusirostris***retired***use Margrethia obtusirostra</v>
          </cell>
        </row>
        <row r="26047">
          <cell r="B26047" t="str">
            <v>Margrethia valentinae</v>
          </cell>
        </row>
        <row r="26048">
          <cell r="B26048" t="str">
            <v>Marilia</v>
          </cell>
        </row>
        <row r="26049">
          <cell r="B26049" t="str">
            <v>Marilia flexuosa</v>
          </cell>
        </row>
        <row r="26050">
          <cell r="B26050" t="str">
            <v>Marilyna pleurosticta</v>
          </cell>
        </row>
        <row r="26051">
          <cell r="B26051" t="str">
            <v>Marilynia, Hopper 1972 (Cyatholaimidae)</v>
          </cell>
        </row>
        <row r="26052">
          <cell r="B26052" t="str">
            <v>Marilynia, Lehtinen 1967 (Dictynidae)</v>
          </cell>
        </row>
        <row r="26053">
          <cell r="B26053" t="str">
            <v>Marionina</v>
          </cell>
        </row>
        <row r="26054">
          <cell r="B26054" t="str">
            <v>Marisa</v>
          </cell>
        </row>
        <row r="26055">
          <cell r="B26055" t="str">
            <v>Marisa cornuarietis</v>
          </cell>
        </row>
        <row r="26056">
          <cell r="B26056" t="str">
            <v>Marleyella</v>
          </cell>
        </row>
        <row r="26057">
          <cell r="B26057" t="str">
            <v>Marleyella bicolorata</v>
          </cell>
        </row>
        <row r="26058">
          <cell r="B26058" t="str">
            <v>Marleyella maldivensis</v>
          </cell>
        </row>
        <row r="26059">
          <cell r="B26059" t="str">
            <v>Marosatherina ladigesi</v>
          </cell>
        </row>
        <row r="26060">
          <cell r="B26060" t="str">
            <v>Marphysa</v>
          </cell>
        </row>
        <row r="26061">
          <cell r="B26061" t="str">
            <v>Marphysa angelensis</v>
          </cell>
        </row>
        <row r="26062">
          <cell r="B26062" t="str">
            <v>Marphysa belli</v>
          </cell>
        </row>
        <row r="26063">
          <cell r="B26063" t="str">
            <v>Marphysa belli oculata</v>
          </cell>
        </row>
        <row r="26064">
          <cell r="B26064" t="str">
            <v>Marphysa bellii</v>
          </cell>
        </row>
        <row r="26065">
          <cell r="B26065" t="str">
            <v>Marphysa conferta</v>
          </cell>
        </row>
        <row r="26066">
          <cell r="B26066" t="str">
            <v>Marphysa disjuncta</v>
          </cell>
        </row>
        <row r="26067">
          <cell r="B26067" t="str">
            <v>Marphysa sanguinea</v>
          </cell>
        </row>
        <row r="26068">
          <cell r="B26068" t="str">
            <v>Marphysa stylobranchiata</v>
          </cell>
        </row>
        <row r="26069">
          <cell r="B26069" t="str">
            <v>Marsenina</v>
          </cell>
        </row>
        <row r="26070">
          <cell r="B26070" t="str">
            <v>Marshallora nigrocincta</v>
          </cell>
        </row>
        <row r="26071">
          <cell r="B26071" t="str">
            <v>Marsilea vestita</v>
          </cell>
        </row>
        <row r="26072">
          <cell r="B26072" t="str">
            <v>Marssoniella elegans***retired***use Gurleyi marssoniella</v>
          </cell>
        </row>
        <row r="26073">
          <cell r="B26073" t="str">
            <v>Marstonia</v>
          </cell>
        </row>
        <row r="26074">
          <cell r="B26074" t="str">
            <v>Martarega</v>
          </cell>
        </row>
        <row r="26075">
          <cell r="B26075" t="str">
            <v>Martarega mexicana</v>
          </cell>
        </row>
        <row r="26076">
          <cell r="B26076" t="str">
            <v>Martesia cuneiformis</v>
          </cell>
        </row>
        <row r="26077">
          <cell r="B26077" t="str">
            <v>Martesia fragilis</v>
          </cell>
        </row>
        <row r="26078">
          <cell r="B26078" t="str">
            <v>Martesia striata</v>
          </cell>
        </row>
        <row r="26079">
          <cell r="B26079" t="str">
            <v>Martyana</v>
          </cell>
        </row>
        <row r="26080">
          <cell r="B26080" t="str">
            <v>Martyana martyi</v>
          </cell>
        </row>
        <row r="26081">
          <cell r="B26081" t="str">
            <v>Maruina</v>
          </cell>
        </row>
        <row r="26082">
          <cell r="B26082" t="str">
            <v>Maruina lanceolata</v>
          </cell>
        </row>
        <row r="26083">
          <cell r="B26083" t="str">
            <v>Marvinmeyeria</v>
          </cell>
        </row>
        <row r="26084">
          <cell r="B26084" t="str">
            <v>Marvinmeyeria lucida</v>
          </cell>
        </row>
        <row r="26085">
          <cell r="B26085" t="str">
            <v>Marzapanus***retired***use Lappanella</v>
          </cell>
        </row>
        <row r="26086">
          <cell r="B26086" t="str">
            <v>Massartia</v>
          </cell>
        </row>
        <row r="26087">
          <cell r="B26087" t="str">
            <v>Mastacembelidae</v>
          </cell>
        </row>
        <row r="26088">
          <cell r="B26088" t="str">
            <v>Mastacembeloidei</v>
          </cell>
        </row>
        <row r="26089">
          <cell r="B26089" t="str">
            <v>Mastacembelus</v>
          </cell>
        </row>
        <row r="26090">
          <cell r="B26090" t="str">
            <v>Mastacembelus armatus</v>
          </cell>
        </row>
        <row r="26091">
          <cell r="B26091" t="str">
            <v>Mastacembelus erythrotaenia</v>
          </cell>
        </row>
        <row r="26092">
          <cell r="B26092" t="str">
            <v>Mastigocladus</v>
          </cell>
        </row>
        <row r="26093">
          <cell r="B26093" t="str">
            <v>Mastigophora (Mastigophoraceae)</v>
          </cell>
        </row>
        <row r="26094">
          <cell r="B26094" t="str">
            <v>Mastigophora (Sarcomastigophora)</v>
          </cell>
        </row>
        <row r="26095">
          <cell r="B26095" t="str">
            <v>Mastigopterus</v>
          </cell>
        </row>
        <row r="26096">
          <cell r="B26096" t="str">
            <v>Mastigopterus imperator</v>
          </cell>
        </row>
        <row r="26097">
          <cell r="B26097" t="str">
            <v>Mastigopterus praetor***retired***use Mastigopterus imperator</v>
          </cell>
        </row>
        <row r="26098">
          <cell r="B26098" t="str">
            <v>Mastobranchus</v>
          </cell>
        </row>
        <row r="26099">
          <cell r="B26099" t="str">
            <v>Mastogloia</v>
          </cell>
        </row>
        <row r="26100">
          <cell r="B26100" t="str">
            <v>Mastogloia braunii</v>
          </cell>
        </row>
        <row r="26101">
          <cell r="B26101" t="str">
            <v>Mastogloia elliptica</v>
          </cell>
        </row>
        <row r="26102">
          <cell r="B26102" t="str">
            <v>Mastogloia elliptica dansei</v>
          </cell>
        </row>
        <row r="26103">
          <cell r="B26103" t="str">
            <v>Mastogloia elliptica var. danseii</v>
          </cell>
        </row>
        <row r="26104">
          <cell r="B26104" t="str">
            <v>Mastogloia grevillei</v>
          </cell>
        </row>
        <row r="26105">
          <cell r="B26105" t="str">
            <v>Mastogloia lanceolata</v>
          </cell>
        </row>
        <row r="26106">
          <cell r="B26106" t="str">
            <v>Mastogloia pseudosmithii</v>
          </cell>
        </row>
        <row r="26107">
          <cell r="B26107" t="str">
            <v>Mastogloia pumila</v>
          </cell>
        </row>
        <row r="26108">
          <cell r="B26108" t="str">
            <v>Mastogloia pusilla</v>
          </cell>
        </row>
        <row r="26109">
          <cell r="B26109" t="str">
            <v>Mastogloia smithii</v>
          </cell>
        </row>
        <row r="26110">
          <cell r="B26110" t="str">
            <v>Mastogloia smithii amphicephala</v>
          </cell>
        </row>
        <row r="26111">
          <cell r="B26111" t="str">
            <v>Mastogloia smithii var. amphicephala</v>
          </cell>
        </row>
        <row r="26112">
          <cell r="B26112" t="str">
            <v>Mastogloia smithii var. lacustris</v>
          </cell>
        </row>
        <row r="26113">
          <cell r="B26113" t="str">
            <v>Mastogloiaii</v>
          </cell>
        </row>
        <row r="26114">
          <cell r="B26114" t="str">
            <v>Mastogloiaii amphicephala</v>
          </cell>
        </row>
        <row r="26115">
          <cell r="B26115" t="str">
            <v>Mastogloiaii var. lacustris</v>
          </cell>
        </row>
        <row r="26116">
          <cell r="B26116" t="str">
            <v>Masturus</v>
          </cell>
        </row>
        <row r="26117">
          <cell r="B26117" t="str">
            <v>Masturus lanceolatus</v>
          </cell>
        </row>
        <row r="26118">
          <cell r="B26118" t="str">
            <v>Masturus oxyuropterus***retired***use Masturus lanceolatus</v>
          </cell>
        </row>
        <row r="26119">
          <cell r="B26119" t="str">
            <v>Mataeocephalus</v>
          </cell>
        </row>
        <row r="26120">
          <cell r="B26120" t="str">
            <v>Mataeocephalus acipenserinus</v>
          </cell>
        </row>
        <row r="26121">
          <cell r="B26121" t="str">
            <v>Mataeocephalus adustus</v>
          </cell>
        </row>
        <row r="26122">
          <cell r="B26122" t="str">
            <v>Mataeocephalus hyostomus</v>
          </cell>
        </row>
        <row r="26123">
          <cell r="B26123" t="str">
            <v>Mataeocephalus microstomus***retired***use Mataeocephalus acipenserinus</v>
          </cell>
        </row>
        <row r="26124">
          <cell r="B26124" t="str">
            <v>Mataeocephalus nigrescens***retired***use Mataeocephalus acipenserinus</v>
          </cell>
        </row>
        <row r="26125">
          <cell r="B26125" t="str">
            <v>Mataeocephalus tenuicauda</v>
          </cell>
        </row>
        <row r="26126">
          <cell r="B26126" t="str">
            <v>Matelea</v>
          </cell>
        </row>
        <row r="26127">
          <cell r="B26127" t="str">
            <v>Matelea baldwyniana</v>
          </cell>
        </row>
        <row r="26128">
          <cell r="B26128" t="str">
            <v>Matelea decipiens</v>
          </cell>
        </row>
        <row r="26129">
          <cell r="B26129" t="str">
            <v>Matelea gonocarpos***retired***use Gonolobus suberosus var. suberosus</v>
          </cell>
        </row>
        <row r="26130">
          <cell r="B26130" t="str">
            <v>Mathilda yucatecana</v>
          </cell>
        </row>
        <row r="26131">
          <cell r="B26131" t="str">
            <v>Matini</v>
          </cell>
        </row>
        <row r="26132">
          <cell r="B26132" t="str">
            <v>Matricaria discoidea</v>
          </cell>
        </row>
        <row r="26133">
          <cell r="B26133" t="str">
            <v>Matriella teresa</v>
          </cell>
        </row>
        <row r="26134">
          <cell r="B26134" t="str">
            <v>Matrioptila</v>
          </cell>
        </row>
        <row r="26135">
          <cell r="B26135" t="str">
            <v>Matrioptila jeanae</v>
          </cell>
        </row>
        <row r="26136">
          <cell r="B26136" t="str">
            <v>Matsuichthys</v>
          </cell>
        </row>
        <row r="26137">
          <cell r="B26137" t="str">
            <v>Matsuichthys aequipinnis</v>
          </cell>
        </row>
        <row r="26138">
          <cell r="B26138" t="str">
            <v>Matteuccia struthiopteris</v>
          </cell>
        </row>
        <row r="26139">
          <cell r="B26139" t="str">
            <v>Matus</v>
          </cell>
        </row>
        <row r="26140">
          <cell r="B26140" t="str">
            <v>Mauligobius maderensis</v>
          </cell>
        </row>
        <row r="26141">
          <cell r="B26141" t="str">
            <v>Maulisia</v>
          </cell>
        </row>
        <row r="26142">
          <cell r="B26142" t="str">
            <v>Maulisia acuticeps</v>
          </cell>
        </row>
        <row r="26143">
          <cell r="B26143" t="str">
            <v>Maulisia argipalla</v>
          </cell>
        </row>
        <row r="26144">
          <cell r="B26144" t="str">
            <v>Maulisia isaacsi</v>
          </cell>
        </row>
        <row r="26145">
          <cell r="B26145" t="str">
            <v>Maulisia mauli</v>
          </cell>
        </row>
        <row r="26146">
          <cell r="B26146" t="str">
            <v>Maulisia microlepis</v>
          </cell>
        </row>
        <row r="26147">
          <cell r="B26147" t="str">
            <v>Maurolicinae</v>
          </cell>
        </row>
        <row r="26148">
          <cell r="B26148" t="str">
            <v>Maurolicus</v>
          </cell>
        </row>
        <row r="26149">
          <cell r="B26149" t="str">
            <v>Maurolicus amethystinopunctatus</v>
          </cell>
        </row>
        <row r="26150">
          <cell r="B26150" t="str">
            <v>Maurolicus attenuatus***retired***use Vinciguerria attenuata</v>
          </cell>
        </row>
        <row r="26151">
          <cell r="B26151" t="str">
            <v>Maurolicus australis</v>
          </cell>
        </row>
        <row r="26152">
          <cell r="B26152" t="str">
            <v>Maurolicus breviculus</v>
          </cell>
        </row>
        <row r="26153">
          <cell r="B26153" t="str">
            <v>Maurolicus imperatorius</v>
          </cell>
        </row>
        <row r="26154">
          <cell r="B26154" t="str">
            <v>Maurolicus inventionis</v>
          </cell>
        </row>
        <row r="26155">
          <cell r="B26155" t="str">
            <v>Maurolicus japonicus</v>
          </cell>
        </row>
        <row r="26156">
          <cell r="B26156" t="str">
            <v>Maurolicus javanicus</v>
          </cell>
        </row>
        <row r="26157">
          <cell r="B26157" t="str">
            <v>Maurolicus kornilovorum</v>
          </cell>
        </row>
        <row r="26158">
          <cell r="B26158" t="str">
            <v>Maurolicus mucronatus</v>
          </cell>
        </row>
        <row r="26159">
          <cell r="B26159" t="str">
            <v>Maurolicus muelleri</v>
          </cell>
        </row>
        <row r="26160">
          <cell r="B26160" t="str">
            <v>Maurolicus oculatus***retired***use Danaphos oculatus</v>
          </cell>
        </row>
        <row r="26161">
          <cell r="B26161" t="str">
            <v>Maurolicus parvipinnis</v>
          </cell>
        </row>
        <row r="26162">
          <cell r="B26162" t="str">
            <v>Maurolicus rudjakovi</v>
          </cell>
        </row>
        <row r="26163">
          <cell r="B26163" t="str">
            <v>Maurolicus stehmanni</v>
          </cell>
        </row>
        <row r="26164">
          <cell r="B26164" t="str">
            <v>Maurolicus walvisensis</v>
          </cell>
        </row>
        <row r="26165">
          <cell r="B26165" t="str">
            <v>Maurolicus weitzmani</v>
          </cell>
        </row>
        <row r="26166">
          <cell r="B26166" t="str">
            <v>Maxillicosta scabriceps</v>
          </cell>
        </row>
        <row r="26167">
          <cell r="B26167" t="str">
            <v>Maxillipoda***retired***use Maxillopoda</v>
          </cell>
        </row>
        <row r="26168">
          <cell r="B26168" t="str">
            <v>Maxillopoda</v>
          </cell>
        </row>
        <row r="26169">
          <cell r="B26169" t="str">
            <v>Maxmuelleria lankesteri</v>
          </cell>
        </row>
        <row r="26170">
          <cell r="B26170" t="str">
            <v>Mayacnephia</v>
          </cell>
        </row>
        <row r="26171">
          <cell r="B26171" t="str">
            <v>Mayamaea</v>
          </cell>
        </row>
        <row r="26172">
          <cell r="B26172" t="str">
            <v>Mayamaea agrestis</v>
          </cell>
        </row>
        <row r="26173">
          <cell r="B26173" t="str">
            <v>Mayamaea aliena</v>
          </cell>
        </row>
        <row r="26174">
          <cell r="B26174" t="str">
            <v>Mayamaea asellus</v>
          </cell>
        </row>
        <row r="26175">
          <cell r="B26175" t="str">
            <v>Mayamaea atomus</v>
          </cell>
        </row>
        <row r="26176">
          <cell r="B26176" t="str">
            <v>Mayamaea atomus var. alcimonica</v>
          </cell>
        </row>
        <row r="26177">
          <cell r="B26177" t="str">
            <v>Mayamaea atomus var. permitis</v>
          </cell>
        </row>
        <row r="26178">
          <cell r="B26178" t="str">
            <v>Mayamaea cahabaensis</v>
          </cell>
        </row>
        <row r="26179">
          <cell r="B26179" t="str">
            <v>Mayamaea excelsa</v>
          </cell>
        </row>
        <row r="26180">
          <cell r="B26180" t="str">
            <v>Mayamaea fossalis</v>
          </cell>
        </row>
        <row r="26181">
          <cell r="B26181" t="str">
            <v>Mayamaea fossalis var. obsidialis</v>
          </cell>
        </row>
        <row r="26182">
          <cell r="B26182" t="str">
            <v>Mayamaea muraliformis</v>
          </cell>
        </row>
        <row r="26183">
          <cell r="B26183" t="str">
            <v>Mayamaea permitis</v>
          </cell>
        </row>
        <row r="26184">
          <cell r="B26184" t="str">
            <v>Mayamaea recondita</v>
          </cell>
        </row>
        <row r="26185">
          <cell r="B26185" t="str">
            <v>Mayatrichia</v>
          </cell>
        </row>
        <row r="26186">
          <cell r="B26186" t="str">
            <v>Mayatrichia ayama</v>
          </cell>
        </row>
        <row r="26187">
          <cell r="B26187" t="str">
            <v>Mayatrichia ponta</v>
          </cell>
        </row>
        <row r="26188">
          <cell r="B26188" t="str">
            <v>Mayerella acanthopoda</v>
          </cell>
        </row>
        <row r="26189">
          <cell r="B26189" t="str">
            <v>Mayerella banksia</v>
          </cell>
        </row>
        <row r="26190">
          <cell r="B26190" t="str">
            <v>Mayerella limicola</v>
          </cell>
        </row>
        <row r="26191">
          <cell r="B26191" t="str">
            <v>Maynea</v>
          </cell>
        </row>
        <row r="26192">
          <cell r="B26192" t="str">
            <v>Meandrina meandrites</v>
          </cell>
        </row>
        <row r="26193">
          <cell r="B26193" t="str">
            <v>Mecaenichthys</v>
          </cell>
        </row>
        <row r="26194">
          <cell r="B26194" t="str">
            <v>Mecaenichthys immaculatus</v>
          </cell>
        </row>
        <row r="26195">
          <cell r="B26195" t="str">
            <v>Mecardonia acuminata</v>
          </cell>
        </row>
        <row r="26196">
          <cell r="B26196" t="str">
            <v>Mecardonia acuminata var. acuminata</v>
          </cell>
        </row>
        <row r="26197">
          <cell r="B26197" t="str">
            <v>Mecardonia procumbens</v>
          </cell>
        </row>
        <row r="26198">
          <cell r="B26198" t="str">
            <v>Meda</v>
          </cell>
        </row>
        <row r="26199">
          <cell r="B26199" t="str">
            <v>Meda fulgida</v>
          </cell>
        </row>
        <row r="26200">
          <cell r="B26200" t="str">
            <v>Medeola virginiana</v>
          </cell>
        </row>
        <row r="26201">
          <cell r="B26201" t="str">
            <v>Medialuna</v>
          </cell>
        </row>
        <row r="26202">
          <cell r="B26202" t="str">
            <v>Medialuna californiensis</v>
          </cell>
        </row>
        <row r="26203">
          <cell r="B26203" t="str">
            <v>Mediaster aequalis</v>
          </cell>
        </row>
        <row r="26204">
          <cell r="B26204" t="str">
            <v>Medicago</v>
          </cell>
        </row>
        <row r="26205">
          <cell r="B26205" t="str">
            <v>Medicago lupulina</v>
          </cell>
        </row>
        <row r="26206">
          <cell r="B26206" t="str">
            <v>Medicago sativa</v>
          </cell>
        </row>
        <row r="26207">
          <cell r="B26207" t="str">
            <v>Mediomastus</v>
          </cell>
        </row>
        <row r="26208">
          <cell r="B26208" t="str">
            <v>Mediomastus acutus</v>
          </cell>
        </row>
        <row r="26209">
          <cell r="B26209" t="str">
            <v>Mediomastus ambiseta</v>
          </cell>
        </row>
        <row r="26210">
          <cell r="B26210" t="str">
            <v>Mediomastus californiensis</v>
          </cell>
        </row>
        <row r="26211">
          <cell r="B26211" t="str">
            <v>Medionidus</v>
          </cell>
        </row>
        <row r="26212">
          <cell r="B26212" t="str">
            <v>Medionidus conradicus</v>
          </cell>
        </row>
        <row r="26213">
          <cell r="B26213" t="str">
            <v>Megabalanus californicus</v>
          </cell>
        </row>
        <row r="26214">
          <cell r="B26214" t="str">
            <v>Megaceryle Alcyon</v>
          </cell>
        </row>
        <row r="26215">
          <cell r="B26215" t="str">
            <v>Megachasma</v>
          </cell>
        </row>
        <row r="26216">
          <cell r="B26216" t="str">
            <v>Megachasma pelagios</v>
          </cell>
        </row>
        <row r="26217">
          <cell r="B26217" t="str">
            <v>Megachasmidae</v>
          </cell>
        </row>
        <row r="26218">
          <cell r="B26218" t="str">
            <v>Megachile blanda***retired***use Megachile blanda, Rebmann 1968 (Megachile) or Mitchell 1930</v>
          </cell>
        </row>
        <row r="26219">
          <cell r="B26219" t="str">
            <v>Megachile blanda, Mitchell 1930 (Megachile)</v>
          </cell>
        </row>
        <row r="26220">
          <cell r="B26220" t="str">
            <v>Megachile blanda, Rebmann 1968 (Megachile)</v>
          </cell>
        </row>
        <row r="26221">
          <cell r="B26221" t="str">
            <v>Megachile ferruginea***retired***use Megachile ferruginea, King &amp; Exley 1985 (Megachile) or Friese 1903</v>
          </cell>
        </row>
        <row r="26222">
          <cell r="B26222" t="str">
            <v>Megachile ferruginea, Friese 1903 (Megachile)</v>
          </cell>
        </row>
        <row r="26223">
          <cell r="B26223" t="str">
            <v>Megachile ferruginea, King &amp; Exley 1985 (Megachile)</v>
          </cell>
        </row>
        <row r="26224">
          <cell r="B26224" t="str">
            <v>Megachile gigas***retired***use Megachile gigas, Wu 2005 (Megachile) or Schrottky 1908</v>
          </cell>
        </row>
        <row r="26225">
          <cell r="B26225" t="str">
            <v>Megachile gigas, Schrottky 1908 (Megachile)</v>
          </cell>
        </row>
        <row r="26226">
          <cell r="B26226" t="str">
            <v>Megachile gigas, Wu 2005 (Megachile)</v>
          </cell>
        </row>
        <row r="26227">
          <cell r="B26227" t="str">
            <v>Megachile melanopyga, Cockerell 1909 (Megachile)</v>
          </cell>
        </row>
        <row r="26228">
          <cell r="B26228" t="str">
            <v>Megachile melanopyga, Costa 1863 (Megachile)</v>
          </cell>
        </row>
        <row r="26229">
          <cell r="B26229" t="str">
            <v>Megachile melanopyga, Schrottky 1908 (Megachile)</v>
          </cell>
        </row>
        <row r="26230">
          <cell r="B26230" t="str">
            <v>Megachile regina***retired***use Megachile regina, Friese 1903 (Megachile) or Cheesman 1938</v>
          </cell>
        </row>
        <row r="26231">
          <cell r="B26231" t="str">
            <v>Megachile regina, Cheesman 1938 (Megachile)</v>
          </cell>
        </row>
        <row r="26232">
          <cell r="B26232" t="str">
            <v>Megachile regina, Friese 1903 (Megachile)</v>
          </cell>
        </row>
        <row r="26233">
          <cell r="B26233" t="str">
            <v>Megachile sexmaculata***retired***use Megachile sexmaculata, Smith 1868 (Megachile) or Alfken 1942</v>
          </cell>
        </row>
        <row r="26234">
          <cell r="B26234" t="str">
            <v>Megachile sexmaculata, Alfken 1942 (Megachile)</v>
          </cell>
        </row>
        <row r="26235">
          <cell r="B26235" t="str">
            <v>Megachile sexmaculata, Smith 1868 (Megachile)</v>
          </cell>
        </row>
        <row r="26236">
          <cell r="B26236" t="str">
            <v>Megachile tricolor***retired***use Megachile tricolor, Pasteels 1970 (Megachile) or Friese 1903</v>
          </cell>
        </row>
        <row r="26237">
          <cell r="B26237" t="str">
            <v>Megachile tricolor, Friese 1903 (Megachile)</v>
          </cell>
        </row>
        <row r="26238">
          <cell r="B26238" t="str">
            <v>Megachile tricolor, Pasteels 1970 (Megachile)</v>
          </cell>
        </row>
        <row r="26239">
          <cell r="B26239" t="str">
            <v>Megacrenella columbiana</v>
          </cell>
        </row>
        <row r="26240">
          <cell r="B26240" t="str">
            <v>Megadrile</v>
          </cell>
        </row>
        <row r="26241">
          <cell r="B26241" t="str">
            <v>Megadrili</v>
          </cell>
        </row>
        <row r="26242">
          <cell r="B26242" t="str">
            <v>Megadytes</v>
          </cell>
        </row>
        <row r="26243">
          <cell r="B26243" t="str">
            <v>Megalagrion</v>
          </cell>
        </row>
        <row r="26244">
          <cell r="B26244" t="str">
            <v>Megalagrion nigrohamatum</v>
          </cell>
        </row>
        <row r="26245">
          <cell r="B26245" t="str">
            <v>Megalamphodus***retired***use Hyphessobrycon</v>
          </cell>
        </row>
        <row r="26246">
          <cell r="B26246" t="str">
            <v>Megalaspis</v>
          </cell>
        </row>
        <row r="26247">
          <cell r="B26247" t="str">
            <v>Megalaspis cordyla</v>
          </cell>
        </row>
        <row r="26248">
          <cell r="B26248" t="str">
            <v>Megalechis thoracata</v>
          </cell>
        </row>
        <row r="26249">
          <cell r="B26249" t="str">
            <v>Megaleuctra</v>
          </cell>
        </row>
        <row r="26250">
          <cell r="B26250" t="str">
            <v>Megaleuctra flinti</v>
          </cell>
        </row>
        <row r="26251">
          <cell r="B26251" t="str">
            <v>Megaleuctrinae</v>
          </cell>
        </row>
        <row r="26252">
          <cell r="B26252" t="str">
            <v>Megalocottus</v>
          </cell>
        </row>
        <row r="26253">
          <cell r="B26253" t="str">
            <v>Megalocottus laticeps***retired***use Megalocottus platycephalus</v>
          </cell>
        </row>
        <row r="26254">
          <cell r="B26254" t="str">
            <v>Megalocottus platycephalus</v>
          </cell>
        </row>
        <row r="26255">
          <cell r="B26255" t="str">
            <v>Megalomma</v>
          </cell>
        </row>
        <row r="26256">
          <cell r="B26256" t="str">
            <v>Megalomma bioculatum</v>
          </cell>
        </row>
        <row r="26257">
          <cell r="B26257" t="str">
            <v>Megalomma intermedium</v>
          </cell>
        </row>
        <row r="26258">
          <cell r="B26258" t="str">
            <v>Megalomma pigmentum</v>
          </cell>
        </row>
        <row r="26259">
          <cell r="B26259" t="str">
            <v>Megalomma splendida</v>
          </cell>
        </row>
        <row r="26260">
          <cell r="B26260" t="str">
            <v>Megalomycteridae</v>
          </cell>
        </row>
        <row r="26261">
          <cell r="B26261" t="str">
            <v>Megalonaias</v>
          </cell>
        </row>
        <row r="26262">
          <cell r="B26262" t="str">
            <v>Megalonaias gigantea***retired***use Megalonaias nervosa</v>
          </cell>
        </row>
        <row r="26263">
          <cell r="B26263" t="str">
            <v>Megalonaias nervosa</v>
          </cell>
        </row>
        <row r="26264">
          <cell r="B26264" t="str">
            <v>Megalopidae</v>
          </cell>
        </row>
        <row r="26265">
          <cell r="B26265" t="str">
            <v>Megalops</v>
          </cell>
        </row>
        <row r="26266">
          <cell r="B26266" t="str">
            <v>Megalops atlanticus</v>
          </cell>
        </row>
        <row r="26267">
          <cell r="B26267" t="str">
            <v>Megalops cyprinoides</v>
          </cell>
        </row>
        <row r="26268">
          <cell r="B26268" t="str">
            <v>Megaloptera</v>
          </cell>
        </row>
        <row r="26269">
          <cell r="B26269" t="str">
            <v>Megaluropidae</v>
          </cell>
        </row>
        <row r="26270">
          <cell r="B26270" t="str">
            <v>Megaluropus</v>
          </cell>
        </row>
        <row r="26271">
          <cell r="B26271" t="str">
            <v>Megaluropus mysersi</v>
          </cell>
        </row>
        <row r="26272">
          <cell r="B26272" t="str">
            <v>Megamoera</v>
          </cell>
        </row>
        <row r="26273">
          <cell r="B26273" t="str">
            <v>Megamoera dentata</v>
          </cell>
        </row>
        <row r="26274">
          <cell r="B26274" t="str">
            <v>Megamoera subtener</v>
          </cell>
        </row>
        <row r="26275">
          <cell r="B26275" t="str">
            <v>Meganyctiphanes norvegica</v>
          </cell>
        </row>
        <row r="26276">
          <cell r="B26276" t="str">
            <v>Megaprotodon maculiceps***retired***use Chaetodon plebeius</v>
          </cell>
        </row>
        <row r="26277">
          <cell r="B26277" t="str">
            <v>Megaprotodon strigangulus***retired***use Chaetodon trifascialis</v>
          </cell>
        </row>
        <row r="26278">
          <cell r="B26278" t="str">
            <v>Megaprotodon***retired***use Chaetodon</v>
          </cell>
        </row>
        <row r="26279">
          <cell r="B26279" t="str">
            <v>Megarcys</v>
          </cell>
        </row>
        <row r="26280">
          <cell r="B26280" t="str">
            <v>Megarcys signata</v>
          </cell>
        </row>
        <row r="26281">
          <cell r="B26281" t="str">
            <v>Megarcys subtruncata</v>
          </cell>
        </row>
        <row r="26282">
          <cell r="B26282" t="str">
            <v>Megarcys watertoni</v>
          </cell>
        </row>
        <row r="26283">
          <cell r="B26283" t="str">
            <v>Megascolecidae</v>
          </cell>
        </row>
        <row r="26284">
          <cell r="B26284" t="str">
            <v>Megastraea undosa</v>
          </cell>
        </row>
        <row r="26285">
          <cell r="B26285" t="str">
            <v>Megasurcula</v>
          </cell>
        </row>
        <row r="26286">
          <cell r="B26286" t="str">
            <v>Megasurcula carpenteriana</v>
          </cell>
        </row>
        <row r="26287">
          <cell r="B26287" t="str">
            <v>Megasurcula stearnsiana</v>
          </cell>
        </row>
        <row r="26288">
          <cell r="B26288" t="str">
            <v>Megasyllis nipponica</v>
          </cell>
        </row>
        <row r="26289">
          <cell r="B26289" t="str">
            <v>Megathura crenulata</v>
          </cell>
        </row>
        <row r="26290">
          <cell r="B26290" t="str">
            <v>Megayoldia thraciaeformis</v>
          </cell>
        </row>
        <row r="26291">
          <cell r="B26291" t="str">
            <v>Megistocera</v>
          </cell>
        </row>
        <row r="26292">
          <cell r="B26292" t="str">
            <v>Megistocera longipennis</v>
          </cell>
        </row>
        <row r="26293">
          <cell r="B26293" t="str">
            <v>Meiacanthus</v>
          </cell>
        </row>
        <row r="26294">
          <cell r="B26294" t="str">
            <v>Meiacanthus atrodorsalis</v>
          </cell>
        </row>
        <row r="26295">
          <cell r="B26295" t="str">
            <v>Meiacanthus grammistes</v>
          </cell>
        </row>
        <row r="26296">
          <cell r="B26296" t="str">
            <v>Meiodorvillea</v>
          </cell>
        </row>
        <row r="26297">
          <cell r="B26297" t="str">
            <v>Melaleuca quinquenervia</v>
          </cell>
        </row>
        <row r="26298">
          <cell r="B26298" t="str">
            <v>Melamphaes</v>
          </cell>
        </row>
        <row r="26299">
          <cell r="B26299" t="str">
            <v>Melamphaes acanthomus</v>
          </cell>
        </row>
        <row r="26300">
          <cell r="B26300" t="str">
            <v>Melamphaes eulepis</v>
          </cell>
        </row>
        <row r="26301">
          <cell r="B26301" t="str">
            <v>Melamphaes hubbsi</v>
          </cell>
        </row>
        <row r="26302">
          <cell r="B26302" t="str">
            <v>Melamphaes leprus</v>
          </cell>
        </row>
        <row r="26303">
          <cell r="B26303" t="str">
            <v>Melamphaes longivelis</v>
          </cell>
        </row>
        <row r="26304">
          <cell r="B26304" t="str">
            <v>Melamphaes lugubris</v>
          </cell>
        </row>
        <row r="26305">
          <cell r="B26305" t="str">
            <v>Melamphaes microps</v>
          </cell>
        </row>
        <row r="26306">
          <cell r="B26306" t="str">
            <v>Melamphaes nycterinus***retired***use Scopeloberyx robustus</v>
          </cell>
        </row>
        <row r="26307">
          <cell r="B26307" t="str">
            <v>Melamphaes polylepis</v>
          </cell>
        </row>
        <row r="26308">
          <cell r="B26308" t="str">
            <v>Melamphaes pumilus</v>
          </cell>
        </row>
        <row r="26309">
          <cell r="B26309" t="str">
            <v>Melamphaes simus</v>
          </cell>
        </row>
        <row r="26310">
          <cell r="B26310" t="str">
            <v>Melamphaes spinifer</v>
          </cell>
        </row>
        <row r="26311">
          <cell r="B26311" t="str">
            <v>Melamphaes suborbitalis</v>
          </cell>
        </row>
        <row r="26312">
          <cell r="B26312" t="str">
            <v>Melamphaes typhlops</v>
          </cell>
        </row>
        <row r="26313">
          <cell r="B26313" t="str">
            <v>Melamphaidae</v>
          </cell>
        </row>
        <row r="26314">
          <cell r="B26314" t="str">
            <v>Melampus bidentatus</v>
          </cell>
        </row>
        <row r="26315">
          <cell r="B26315" t="str">
            <v>Melampus olivaceus</v>
          </cell>
        </row>
        <row r="26316">
          <cell r="B26316" t="str">
            <v>Melampyrum lineare</v>
          </cell>
        </row>
        <row r="26317">
          <cell r="B26317" t="str">
            <v>Melanella</v>
          </cell>
        </row>
        <row r="26318">
          <cell r="B26318" t="str">
            <v>Melanella californica</v>
          </cell>
        </row>
        <row r="26319">
          <cell r="B26319" t="str">
            <v>Melanella catalinensis</v>
          </cell>
        </row>
        <row r="26320">
          <cell r="B26320" t="str">
            <v>Melanella intermedia</v>
          </cell>
        </row>
        <row r="26321">
          <cell r="B26321" t="str">
            <v>Melanella jamaicensis</v>
          </cell>
        </row>
        <row r="26322">
          <cell r="B26322" t="str">
            <v>Melanella micans</v>
          </cell>
        </row>
        <row r="26323">
          <cell r="B26323" t="str">
            <v>Melanella micrans</v>
          </cell>
        </row>
        <row r="26324">
          <cell r="B26324" t="str">
            <v>Melanella oldroydae</v>
          </cell>
        </row>
        <row r="26325">
          <cell r="B26325" t="str">
            <v>Melanella rutila</v>
          </cell>
        </row>
        <row r="26326">
          <cell r="B26326" t="str">
            <v>Melanitta fusca</v>
          </cell>
        </row>
        <row r="26327">
          <cell r="B26327" t="str">
            <v>Melanocetidae</v>
          </cell>
        </row>
        <row r="26328">
          <cell r="B26328" t="str">
            <v>Melanocetus</v>
          </cell>
        </row>
        <row r="26329">
          <cell r="B26329" t="str">
            <v>Melanocetus johnsoni***retired***use Melanocetus johnsonii</v>
          </cell>
        </row>
        <row r="26330">
          <cell r="B26330" t="str">
            <v>Melanocetus johnsonii</v>
          </cell>
        </row>
        <row r="26331">
          <cell r="B26331" t="str">
            <v>Melanocetus murrayi</v>
          </cell>
        </row>
        <row r="26332">
          <cell r="B26332" t="str">
            <v>Melanochlamys diomedea</v>
          </cell>
        </row>
        <row r="26333">
          <cell r="B26333" t="str">
            <v>Melanochromis</v>
          </cell>
        </row>
        <row r="26334">
          <cell r="B26334" t="str">
            <v>Melanochromis auratus</v>
          </cell>
        </row>
        <row r="26335">
          <cell r="B26335" t="str">
            <v>Melanochromis joanjohnsonae</v>
          </cell>
        </row>
        <row r="26336">
          <cell r="B26336" t="str">
            <v>Melanochromis johannii</v>
          </cell>
        </row>
        <row r="26337">
          <cell r="B26337" t="str">
            <v>Melanochromis labrosus</v>
          </cell>
        </row>
        <row r="26338">
          <cell r="B26338" t="str">
            <v>Melanochromis vermivorus</v>
          </cell>
        </row>
        <row r="26339">
          <cell r="B26339" t="str">
            <v>Melanogrammus</v>
          </cell>
        </row>
        <row r="26340">
          <cell r="B26340" t="str">
            <v>Melanogrammus aeglefinus</v>
          </cell>
        </row>
        <row r="26341">
          <cell r="B26341" t="str">
            <v>Melanoides</v>
          </cell>
        </row>
        <row r="26342">
          <cell r="B26342" t="str">
            <v>Melanoides tuberculata</v>
          </cell>
        </row>
        <row r="26343">
          <cell r="B26343" t="str">
            <v>Melanoides tuberculatus</v>
          </cell>
        </row>
        <row r="26344">
          <cell r="B26344" t="str">
            <v>Melanolagus</v>
          </cell>
        </row>
        <row r="26345">
          <cell r="B26345" t="str">
            <v>Melanolagus bericoides</v>
          </cell>
        </row>
        <row r="26346">
          <cell r="B26346" t="str">
            <v>Melanonidae</v>
          </cell>
        </row>
        <row r="26347">
          <cell r="B26347" t="str">
            <v>Melanonus</v>
          </cell>
        </row>
        <row r="26348">
          <cell r="B26348" t="str">
            <v>Melanonus gracilis</v>
          </cell>
        </row>
        <row r="26349">
          <cell r="B26349" t="str">
            <v>Melanonus zugmayeri</v>
          </cell>
        </row>
        <row r="26350">
          <cell r="B26350" t="str">
            <v>Melanorhinus</v>
          </cell>
        </row>
        <row r="26351">
          <cell r="B26351" t="str">
            <v>Melanorhinus microps</v>
          </cell>
        </row>
        <row r="26352">
          <cell r="B26352" t="str">
            <v>Melanostigma</v>
          </cell>
        </row>
        <row r="26353">
          <cell r="B26353" t="str">
            <v>Melanostigma atlanticum</v>
          </cell>
        </row>
        <row r="26354">
          <cell r="B26354" t="str">
            <v>Melanostigma bathium</v>
          </cell>
        </row>
        <row r="26355">
          <cell r="B26355" t="str">
            <v>Melanostigma gelatinosum</v>
          </cell>
        </row>
        <row r="26356">
          <cell r="B26356" t="str">
            <v>Melanostigma pammelas</v>
          </cell>
        </row>
        <row r="26357">
          <cell r="B26357" t="str">
            <v>Melanostomias</v>
          </cell>
        </row>
        <row r="26358">
          <cell r="B26358" t="str">
            <v>Melanostomias bartonbeani</v>
          </cell>
        </row>
        <row r="26359">
          <cell r="B26359" t="str">
            <v>Melanostomias bilobatus***retired***use Leptostomias bilobatus</v>
          </cell>
        </row>
        <row r="26360">
          <cell r="B26360" t="str">
            <v>Melanostomias biseriatus</v>
          </cell>
        </row>
        <row r="26361">
          <cell r="B26361" t="str">
            <v>Melanostomias globulifer</v>
          </cell>
        </row>
        <row r="26362">
          <cell r="B26362" t="str">
            <v>Melanostomias macrophotus</v>
          </cell>
        </row>
        <row r="26363">
          <cell r="B26363" t="str">
            <v>Melanostomias margaritifer</v>
          </cell>
        </row>
        <row r="26364">
          <cell r="B26364" t="str">
            <v>Melanostomias melanopogon</v>
          </cell>
        </row>
        <row r="26365">
          <cell r="B26365" t="str">
            <v>Melanostomias melanops</v>
          </cell>
        </row>
        <row r="26366">
          <cell r="B26366" t="str">
            <v>Melanostomias niger</v>
          </cell>
        </row>
        <row r="26367">
          <cell r="B26367" t="str">
            <v>Melanostomias nigroaxialis</v>
          </cell>
        </row>
        <row r="26368">
          <cell r="B26368" t="str">
            <v>Melanostomias paucilaternatus</v>
          </cell>
        </row>
        <row r="26369">
          <cell r="B26369" t="str">
            <v>Melanostomias pauciradius</v>
          </cell>
        </row>
        <row r="26370">
          <cell r="B26370" t="str">
            <v>Melanostomias pollicifer</v>
          </cell>
        </row>
        <row r="26371">
          <cell r="B26371" t="str">
            <v>Melanostomias stewarti</v>
          </cell>
        </row>
        <row r="26372">
          <cell r="B26372" t="str">
            <v>Melanostomias tentaculatus</v>
          </cell>
        </row>
        <row r="26373">
          <cell r="B26373" t="str">
            <v>Melanostomias valdiviae</v>
          </cell>
        </row>
        <row r="26374">
          <cell r="B26374" t="str">
            <v>Melanostomias vierecki</v>
          </cell>
        </row>
        <row r="26375">
          <cell r="B26375" t="str">
            <v>Melanostomiidae***retired***use Melanostomiinae</v>
          </cell>
        </row>
        <row r="26376">
          <cell r="B26376" t="str">
            <v>Melanostomiinae</v>
          </cell>
        </row>
        <row r="26377">
          <cell r="B26377" t="str">
            <v>Melanotaenia</v>
          </cell>
        </row>
        <row r="26378">
          <cell r="B26378" t="str">
            <v>Melanotaenia fluviatilis</v>
          </cell>
        </row>
        <row r="26379">
          <cell r="B26379" t="str">
            <v>Melanotaenia maccullochi</v>
          </cell>
        </row>
        <row r="26380">
          <cell r="B26380" t="str">
            <v>Melanotaenia nigrans</v>
          </cell>
        </row>
        <row r="26381">
          <cell r="B26381" t="str">
            <v>Melanotaeniidae</v>
          </cell>
        </row>
        <row r="26382">
          <cell r="B26382" t="str">
            <v>Melanotaenioidei***retired***use Atherinoidei</v>
          </cell>
        </row>
        <row r="26383">
          <cell r="B26383" t="str">
            <v>Melanura annulata***retired***use Umbra pygmaea</v>
          </cell>
        </row>
        <row r="26384">
          <cell r="B26384" t="str">
            <v>Melia azedarach</v>
          </cell>
        </row>
        <row r="26385">
          <cell r="B26385" t="str">
            <v>Melica bulbosa</v>
          </cell>
        </row>
        <row r="26386">
          <cell r="B26386" t="str">
            <v>Melica mutica</v>
          </cell>
        </row>
        <row r="26387">
          <cell r="B26387" t="str">
            <v>Melica smithii</v>
          </cell>
        </row>
        <row r="26388">
          <cell r="B26388" t="str">
            <v>Melica spectabilis</v>
          </cell>
        </row>
        <row r="26389">
          <cell r="B26389" t="str">
            <v>Melica subulata</v>
          </cell>
        </row>
        <row r="26390">
          <cell r="B26390" t="str">
            <v>Melicertum octocostatum</v>
          </cell>
        </row>
        <row r="26391">
          <cell r="B26391" t="str">
            <v>Melichthys</v>
          </cell>
        </row>
        <row r="26392">
          <cell r="B26392" t="str">
            <v>Melichthys niger</v>
          </cell>
        </row>
        <row r="26393">
          <cell r="B26393" t="str">
            <v>Melichthys piceus***retired***use Melichthys niger</v>
          </cell>
        </row>
        <row r="26394">
          <cell r="B26394" t="str">
            <v>Melichthys ringens***retired***use Melichthys niger</v>
          </cell>
        </row>
        <row r="26395">
          <cell r="B26395" t="str">
            <v>Melichthys vidua</v>
          </cell>
        </row>
        <row r="26396">
          <cell r="B26396" t="str">
            <v>Melilotus</v>
          </cell>
        </row>
        <row r="26397">
          <cell r="B26397" t="str">
            <v>Melilotus indicus</v>
          </cell>
        </row>
        <row r="26398">
          <cell r="B26398" t="str">
            <v>Melilotus officinalis</v>
          </cell>
        </row>
        <row r="26399">
          <cell r="B26399" t="str">
            <v>Melinna (Ampharetidae)</v>
          </cell>
        </row>
        <row r="26400">
          <cell r="B26400" t="str">
            <v>Melinna cristata</v>
          </cell>
        </row>
        <row r="26401">
          <cell r="B26401" t="str">
            <v>Melinna elisabethae</v>
          </cell>
        </row>
        <row r="26402">
          <cell r="B26402" t="str">
            <v>Melinna heterodonta</v>
          </cell>
        </row>
        <row r="26403">
          <cell r="B26403" t="str">
            <v>Melinna maculata</v>
          </cell>
        </row>
        <row r="26404">
          <cell r="B26404" t="str">
            <v>Melinna oculata</v>
          </cell>
        </row>
        <row r="26405">
          <cell r="B26405" t="str">
            <v>Melinna***retired***use Melinna (Ampharetidae)</v>
          </cell>
        </row>
        <row r="26406">
          <cell r="B26406" t="str">
            <v>Melita</v>
          </cell>
        </row>
        <row r="26407">
          <cell r="B26407" t="str">
            <v>Melita appendiculata</v>
          </cell>
        </row>
        <row r="26408">
          <cell r="B26408" t="str">
            <v>Melita dentata</v>
          </cell>
        </row>
        <row r="26409">
          <cell r="B26409" t="str">
            <v>Melita desdichada</v>
          </cell>
        </row>
        <row r="26410">
          <cell r="B26410" t="str">
            <v>Melita elongata</v>
          </cell>
        </row>
        <row r="26411">
          <cell r="B26411" t="str">
            <v>Melita intermedia</v>
          </cell>
        </row>
        <row r="26412">
          <cell r="B26412" t="str">
            <v>Melita longisetosa</v>
          </cell>
        </row>
        <row r="26413">
          <cell r="B26413" t="str">
            <v>Melita nitida</v>
          </cell>
        </row>
        <row r="26414">
          <cell r="B26414" t="str">
            <v>Melita oregonensis</v>
          </cell>
        </row>
        <row r="26415">
          <cell r="B26415" t="str">
            <v>Melita pahuwai</v>
          </cell>
        </row>
        <row r="26416">
          <cell r="B26416" t="str">
            <v>Melita sulca</v>
          </cell>
        </row>
        <row r="26417">
          <cell r="B26417" t="str">
            <v>Melitidae</v>
          </cell>
        </row>
        <row r="26418">
          <cell r="B26418" t="str">
            <v>Melletes</v>
          </cell>
        </row>
        <row r="26419">
          <cell r="B26419" t="str">
            <v>Melletes papilio</v>
          </cell>
        </row>
        <row r="26420">
          <cell r="B26420" t="str">
            <v>Mellita</v>
          </cell>
        </row>
        <row r="26421">
          <cell r="B26421" t="str">
            <v>Mellita quinquiesperforata</v>
          </cell>
        </row>
        <row r="26422">
          <cell r="B26422" t="str">
            <v>Mellitidae</v>
          </cell>
        </row>
        <row r="26423">
          <cell r="B26423" t="str">
            <v>Melochia corchorifolia</v>
          </cell>
        </row>
        <row r="26424">
          <cell r="B26424" t="str">
            <v>Melodichthys</v>
          </cell>
        </row>
        <row r="26425">
          <cell r="B26425" t="str">
            <v>Melodichthys hadrocephalus</v>
          </cell>
        </row>
        <row r="26426">
          <cell r="B26426" t="str">
            <v>Melodichthys paxtoni***retired***use Fiordichthys paxtoni</v>
          </cell>
        </row>
        <row r="26427">
          <cell r="B26427" t="str">
            <v>Meloidae</v>
          </cell>
        </row>
        <row r="26428">
          <cell r="B26428" t="str">
            <v>Melongena corona</v>
          </cell>
        </row>
        <row r="26429">
          <cell r="B26429" t="str">
            <v>Melongenidae</v>
          </cell>
        </row>
        <row r="26430">
          <cell r="B26430" t="str">
            <v>Melosira</v>
          </cell>
        </row>
        <row r="26431">
          <cell r="B26431" t="str">
            <v>Melosira ambigua***retired***use Aulacoseira ambigua</v>
          </cell>
        </row>
        <row r="26432">
          <cell r="B26432" t="str">
            <v>Melosira americana</v>
          </cell>
        </row>
        <row r="26433">
          <cell r="B26433" t="str">
            <v>Melosira arenaria</v>
          </cell>
        </row>
        <row r="26434">
          <cell r="B26434" t="str">
            <v>Melosira arentii</v>
          </cell>
        </row>
        <row r="26435">
          <cell r="B26435" t="str">
            <v>Melosira dendroteres</v>
          </cell>
        </row>
        <row r="26436">
          <cell r="B26436" t="str">
            <v>Melosira dickiei</v>
          </cell>
        </row>
        <row r="26437">
          <cell r="B26437" t="str">
            <v>Melosira distans var. alpigena</v>
          </cell>
        </row>
        <row r="26438">
          <cell r="B26438" t="str">
            <v>Melosira distans var. humilis</v>
          </cell>
        </row>
        <row r="26439">
          <cell r="B26439" t="str">
            <v>Melosira distans***retired***use Aulacoseira distans</v>
          </cell>
        </row>
        <row r="26440">
          <cell r="B26440" t="str">
            <v>Melosira dubia</v>
          </cell>
        </row>
        <row r="26441">
          <cell r="B26441" t="str">
            <v>Melosira granulata***retired***use Aulacoseira granulata</v>
          </cell>
        </row>
        <row r="26442">
          <cell r="B26442" t="str">
            <v>Melosira herzogii</v>
          </cell>
        </row>
        <row r="26443">
          <cell r="B26443" t="str">
            <v>Melosira islandica var. helvetica</v>
          </cell>
        </row>
        <row r="26444">
          <cell r="B26444" t="str">
            <v>Melosira italica</v>
          </cell>
        </row>
        <row r="26445">
          <cell r="B26445" t="str">
            <v>Melosira italica var. multistriata</v>
          </cell>
        </row>
        <row r="26446">
          <cell r="B26446" t="str">
            <v>Melosira italica var. tenuissima</v>
          </cell>
        </row>
        <row r="26447">
          <cell r="B26447" t="str">
            <v>Melosira jurgensii</v>
          </cell>
        </row>
        <row r="26448">
          <cell r="B26448" t="str">
            <v>Melosira lineata</v>
          </cell>
        </row>
        <row r="26449">
          <cell r="B26449" t="str">
            <v>Melosira moniliformis</v>
          </cell>
        </row>
        <row r="26450">
          <cell r="B26450" t="str">
            <v>Melosira moniliformis var. octogona</v>
          </cell>
        </row>
        <row r="26451">
          <cell r="B26451" t="str">
            <v>Melosira nummuloides</v>
          </cell>
        </row>
        <row r="26452">
          <cell r="B26452" t="str">
            <v>Melosira roseana</v>
          </cell>
        </row>
        <row r="26453">
          <cell r="B26453" t="str">
            <v>Melosira undulata</v>
          </cell>
        </row>
        <row r="26454">
          <cell r="B26454" t="str">
            <v>Melosira undulata var. normanii</v>
          </cell>
        </row>
        <row r="26455">
          <cell r="B26455" t="str">
            <v>Melosira varians</v>
          </cell>
        </row>
        <row r="26456">
          <cell r="B26456" t="str">
            <v>Melosiraceae</v>
          </cell>
        </row>
        <row r="26457">
          <cell r="B26457" t="str">
            <v>Melosirales</v>
          </cell>
        </row>
        <row r="26458">
          <cell r="B26458" t="str">
            <v>Melospiza Georgiana</v>
          </cell>
        </row>
        <row r="26459">
          <cell r="B26459" t="str">
            <v>Melospiza Melodia</v>
          </cell>
        </row>
        <row r="26460">
          <cell r="B26460" t="str">
            <v>Melothria pendula</v>
          </cell>
        </row>
        <row r="26461">
          <cell r="B26461" t="str">
            <v>Melphidippa amorita</v>
          </cell>
        </row>
        <row r="26462">
          <cell r="B26462" t="str">
            <v>Melphidippidae</v>
          </cell>
        </row>
        <row r="26463">
          <cell r="B26463" t="str">
            <v>Melphisana bola</v>
          </cell>
        </row>
        <row r="26464">
          <cell r="B26464" t="str">
            <v>Melpomene (Agelenidae)</v>
          </cell>
        </row>
        <row r="26465">
          <cell r="B26465" t="str">
            <v>Melpomene (Polypodiaceae)</v>
          </cell>
        </row>
        <row r="26466">
          <cell r="B26466" t="str">
            <v>Melyridae</v>
          </cell>
        </row>
        <row r="26467">
          <cell r="B26467" t="str">
            <v>Membracidae</v>
          </cell>
        </row>
        <row r="26468">
          <cell r="B26468" t="str">
            <v>Membranipora</v>
          </cell>
        </row>
        <row r="26469">
          <cell r="B26469" t="str">
            <v>Membranipora membranacea</v>
          </cell>
        </row>
        <row r="26470">
          <cell r="B26470" t="str">
            <v>Membranipora savartii</v>
          </cell>
        </row>
        <row r="26471">
          <cell r="B26471" t="str">
            <v>Membranipora tenella</v>
          </cell>
        </row>
        <row r="26472">
          <cell r="B26472" t="str">
            <v>Membranipora tenuis</v>
          </cell>
        </row>
        <row r="26473">
          <cell r="B26473" t="str">
            <v>Membras</v>
          </cell>
        </row>
        <row r="26474">
          <cell r="B26474" t="str">
            <v>Membras extensa***retired***use Menidia extensa</v>
          </cell>
        </row>
        <row r="26475">
          <cell r="B26475" t="str">
            <v>Membras martinica</v>
          </cell>
        </row>
        <row r="26476">
          <cell r="B26476" t="str">
            <v>Membras peninsulae***retired***use Menidia peninsulae</v>
          </cell>
        </row>
        <row r="26477">
          <cell r="B26477" t="str">
            <v>Membras vagrans</v>
          </cell>
        </row>
        <row r="26478">
          <cell r="B26478" t="str">
            <v>Menathais tuberosa</v>
          </cell>
        </row>
        <row r="26479">
          <cell r="B26479" t="str">
            <v>Mendicula</v>
          </cell>
        </row>
        <row r="26480">
          <cell r="B26480" t="str">
            <v>Mendicula ferruginosa</v>
          </cell>
        </row>
        <row r="26481">
          <cell r="B26481" t="str">
            <v>Mendosoma</v>
          </cell>
        </row>
        <row r="26482">
          <cell r="B26482" t="str">
            <v>Mendosoma lineatum</v>
          </cell>
        </row>
        <row r="26483">
          <cell r="B26483" t="str">
            <v>Mene</v>
          </cell>
        </row>
        <row r="26484">
          <cell r="B26484" t="str">
            <v>Mene maculata</v>
          </cell>
        </row>
        <row r="26485">
          <cell r="B26485" t="str">
            <v>Menephorus***retired***use Bodianus</v>
          </cell>
        </row>
        <row r="26486">
          <cell r="B26486" t="str">
            <v>Menetus (Menetus)</v>
          </cell>
        </row>
        <row r="26487">
          <cell r="B26487" t="str">
            <v>Menetus (Micromenetus)</v>
          </cell>
        </row>
        <row r="26488">
          <cell r="B26488" t="str">
            <v>Menetus (Planorbidae)</v>
          </cell>
        </row>
        <row r="26489">
          <cell r="B26489" t="str">
            <v>Menetus (Voriini)</v>
          </cell>
        </row>
        <row r="26490">
          <cell r="B26490" t="str">
            <v>Menetus brogniartianus</v>
          </cell>
        </row>
        <row r="26491">
          <cell r="B26491" t="str">
            <v>Menetus dilatatus</v>
          </cell>
        </row>
        <row r="26492">
          <cell r="B26492" t="str">
            <v>Menetus dilatatus avus</v>
          </cell>
        </row>
        <row r="26493">
          <cell r="B26493" t="str">
            <v>Menetus opercularis</v>
          </cell>
        </row>
        <row r="26494">
          <cell r="B26494" t="str">
            <v>Menidae</v>
          </cell>
        </row>
        <row r="26495">
          <cell r="B26495" t="str">
            <v>Menidia</v>
          </cell>
        </row>
        <row r="26496">
          <cell r="B26496" t="str">
            <v>Menidia audens***retired***use Menidia beryllina</v>
          </cell>
        </row>
        <row r="26497">
          <cell r="B26497" t="str">
            <v>Menidia beryllina</v>
          </cell>
        </row>
        <row r="26498">
          <cell r="B26498" t="str">
            <v>Menidia clarkhubbsi</v>
          </cell>
        </row>
        <row r="26499">
          <cell r="B26499" t="str">
            <v>Menidia conchorum</v>
          </cell>
        </row>
        <row r="26500">
          <cell r="B26500" t="str">
            <v>Menidia extensa</v>
          </cell>
        </row>
        <row r="26501">
          <cell r="B26501" t="str">
            <v>Menidia menidia</v>
          </cell>
        </row>
        <row r="26502">
          <cell r="B26502" t="str">
            <v>Menidia notata***retired***use Menidia menidia</v>
          </cell>
        </row>
        <row r="26503">
          <cell r="B26503" t="str">
            <v>Menidia peninsulae</v>
          </cell>
        </row>
        <row r="26504">
          <cell r="B26504" t="str">
            <v>Menippe</v>
          </cell>
        </row>
        <row r="26505">
          <cell r="B26505" t="str">
            <v>Menippe adina</v>
          </cell>
        </row>
        <row r="26506">
          <cell r="B26506" t="str">
            <v>Menippe mercenaria</v>
          </cell>
        </row>
        <row r="26507">
          <cell r="B26507" t="str">
            <v>Menispermum canadense</v>
          </cell>
        </row>
        <row r="26508">
          <cell r="B26508" t="str">
            <v>Mentha</v>
          </cell>
        </row>
        <row r="26509">
          <cell r="B26509" t="str">
            <v>Mentha arvensis</v>
          </cell>
        </row>
        <row r="26510">
          <cell r="B26510" t="str">
            <v>Mentha pulegium</v>
          </cell>
        </row>
        <row r="26511">
          <cell r="B26511" t="str">
            <v>Mentha spicata</v>
          </cell>
        </row>
        <row r="26512">
          <cell r="B26512" t="str">
            <v>Menticirrhus</v>
          </cell>
        </row>
        <row r="26513">
          <cell r="B26513" t="str">
            <v>Menticirrhus americanus</v>
          </cell>
        </row>
        <row r="26514">
          <cell r="B26514" t="str">
            <v>Menticirrhus elongatus</v>
          </cell>
        </row>
        <row r="26515">
          <cell r="B26515" t="str">
            <v>Menticirrhus focaliger***retired***use Menticirrhus saxatilis</v>
          </cell>
        </row>
        <row r="26516">
          <cell r="B26516" t="str">
            <v>Menticirrhus littoralis</v>
          </cell>
        </row>
        <row r="26517">
          <cell r="B26517" t="str">
            <v>Menticirrhus martinicensis***retired***use Menticirrhus americanus</v>
          </cell>
        </row>
        <row r="26518">
          <cell r="B26518" t="str">
            <v>Menticirrhus nasus</v>
          </cell>
        </row>
        <row r="26519">
          <cell r="B26519" t="str">
            <v>Menticirrhus saxatilis</v>
          </cell>
        </row>
        <row r="26520">
          <cell r="B26520" t="str">
            <v>Menticirrhus undulatus</v>
          </cell>
        </row>
        <row r="26521">
          <cell r="B26521" t="str">
            <v>Mentodus</v>
          </cell>
        </row>
        <row r="26522">
          <cell r="B26522" t="str">
            <v>Mentodus bythios</v>
          </cell>
        </row>
        <row r="26523">
          <cell r="B26523" t="str">
            <v>Mentodus crassus</v>
          </cell>
        </row>
        <row r="26524">
          <cell r="B26524" t="str">
            <v>Mentodus eubranchus</v>
          </cell>
        </row>
        <row r="26525">
          <cell r="B26525" t="str">
            <v>Mentodus facilis</v>
          </cell>
        </row>
        <row r="26526">
          <cell r="B26526" t="str">
            <v>Mentodus longirostris</v>
          </cell>
        </row>
        <row r="26527">
          <cell r="B26527" t="str">
            <v>Mentodus mesalirus</v>
          </cell>
        </row>
        <row r="26528">
          <cell r="B26528" t="str">
            <v>Mentodus perforatus</v>
          </cell>
        </row>
        <row r="26529">
          <cell r="B26529" t="str">
            <v>Mentodus rostratus</v>
          </cell>
        </row>
        <row r="26530">
          <cell r="B26530" t="str">
            <v>Mentzelia rusbyi</v>
          </cell>
        </row>
        <row r="26531">
          <cell r="B26531" t="str">
            <v>Menyanthes trifoliata</v>
          </cell>
        </row>
        <row r="26532">
          <cell r="B26532" t="str">
            <v>Menziesia ferruginea</v>
          </cell>
        </row>
        <row r="26533">
          <cell r="B26533" t="str">
            <v>Mercenaria</v>
          </cell>
        </row>
        <row r="26534">
          <cell r="B26534" t="str">
            <v>Mercenaria campechiensis</v>
          </cell>
        </row>
        <row r="26535">
          <cell r="B26535" t="str">
            <v>Mercenaria mercenaria</v>
          </cell>
        </row>
        <row r="26536">
          <cell r="B26536" t="str">
            <v>Merelina</v>
          </cell>
        </row>
        <row r="26537">
          <cell r="B26537" t="str">
            <v>Merelina granulosa</v>
          </cell>
        </row>
        <row r="26538">
          <cell r="B26538" t="str">
            <v>Merelina hewa</v>
          </cell>
        </row>
        <row r="26539">
          <cell r="B26539" t="str">
            <v>Merelina wanawana</v>
          </cell>
        </row>
        <row r="26540">
          <cell r="B26540" t="str">
            <v>Mergus merganser</v>
          </cell>
        </row>
        <row r="26541">
          <cell r="B26541" t="str">
            <v>Mergus serrator</v>
          </cell>
        </row>
        <row r="26542">
          <cell r="B26542" t="str">
            <v>Meridion</v>
          </cell>
        </row>
        <row r="26543">
          <cell r="B26543" t="str">
            <v>Meridion alansmithii</v>
          </cell>
        </row>
        <row r="26544">
          <cell r="B26544" t="str">
            <v>Meridion anceps</v>
          </cell>
        </row>
        <row r="26545">
          <cell r="B26545" t="str">
            <v>Meridion circulare</v>
          </cell>
        </row>
        <row r="26546">
          <cell r="B26546" t="str">
            <v>Meridion circulare constrictum***retired***use Meridion circulare var. constrictum</v>
          </cell>
        </row>
        <row r="26547">
          <cell r="B26547" t="str">
            <v>Meridion circulare var. constrictum</v>
          </cell>
        </row>
        <row r="26548">
          <cell r="B26548" t="str">
            <v>Meridion lineare</v>
          </cell>
        </row>
        <row r="26549">
          <cell r="B26549" t="str">
            <v>Meringodixa</v>
          </cell>
        </row>
        <row r="26550">
          <cell r="B26550" t="str">
            <v>Meringodixa chalonensis</v>
          </cell>
        </row>
        <row r="26551">
          <cell r="B26551" t="str">
            <v>Meringosphaera</v>
          </cell>
        </row>
        <row r="26552">
          <cell r="B26552" t="str">
            <v>Meringosphaera spinosa</v>
          </cell>
        </row>
        <row r="26553">
          <cell r="B26553" t="str">
            <v>Merismopedia</v>
          </cell>
        </row>
        <row r="26554">
          <cell r="B26554" t="str">
            <v>Merismopedia arctica</v>
          </cell>
        </row>
        <row r="26555">
          <cell r="B26555" t="str">
            <v>Merismopedia convoluta</v>
          </cell>
        </row>
        <row r="26556">
          <cell r="B26556" t="str">
            <v>Merismopedia danubiana</v>
          </cell>
        </row>
        <row r="26557">
          <cell r="B26557" t="str">
            <v>Merismopedia duplex</v>
          </cell>
        </row>
        <row r="26558">
          <cell r="B26558" t="str">
            <v>Merismopedia elegans</v>
          </cell>
        </row>
        <row r="26559">
          <cell r="B26559" t="str">
            <v>Merismopedia glauca</v>
          </cell>
        </row>
        <row r="26560">
          <cell r="B26560" t="str">
            <v>Merismopedia hyalina</v>
          </cell>
        </row>
        <row r="26561">
          <cell r="B26561" t="str">
            <v>Merismopedia major</v>
          </cell>
        </row>
        <row r="26562">
          <cell r="B26562" t="str">
            <v>Merismopedia minima</v>
          </cell>
        </row>
        <row r="26563">
          <cell r="B26563" t="str">
            <v>Merismopedia punctata</v>
          </cell>
        </row>
        <row r="26564">
          <cell r="B26564" t="str">
            <v>Merismopedia tenuissima</v>
          </cell>
        </row>
        <row r="26565">
          <cell r="B26565" t="str">
            <v>Merismopedia thermalis</v>
          </cell>
        </row>
        <row r="26566">
          <cell r="B26566" t="str">
            <v>Merismopedia trolleri</v>
          </cell>
        </row>
        <row r="26567">
          <cell r="B26567" t="str">
            <v>Merismopedia warmingiana</v>
          </cell>
        </row>
        <row r="26568">
          <cell r="B26568" t="str">
            <v>Merismopediaceae</v>
          </cell>
        </row>
        <row r="26569">
          <cell r="B26569" t="str">
            <v>Merlangius</v>
          </cell>
        </row>
        <row r="26570">
          <cell r="B26570" t="str">
            <v>Merlangius merlangus</v>
          </cell>
        </row>
        <row r="26571">
          <cell r="B26571" t="str">
            <v>Merlucciidae</v>
          </cell>
        </row>
        <row r="26572">
          <cell r="B26572" t="str">
            <v>Merlucciinae</v>
          </cell>
        </row>
        <row r="26573">
          <cell r="B26573" t="str">
            <v>Merluccius</v>
          </cell>
        </row>
        <row r="26574">
          <cell r="B26574" t="str">
            <v>Merluccius albidus</v>
          </cell>
        </row>
        <row r="26575">
          <cell r="B26575" t="str">
            <v>Merluccius angustimanus</v>
          </cell>
        </row>
        <row r="26576">
          <cell r="B26576" t="str">
            <v>Merluccius australis</v>
          </cell>
        </row>
        <row r="26577">
          <cell r="B26577" t="str">
            <v>Merluccius bilinearis</v>
          </cell>
        </row>
        <row r="26578">
          <cell r="B26578" t="str">
            <v>Merluccius capensis</v>
          </cell>
        </row>
        <row r="26579">
          <cell r="B26579" t="str">
            <v>Merluccius gayi</v>
          </cell>
        </row>
        <row r="26580">
          <cell r="B26580" t="str">
            <v>Merluccius guttatus</v>
          </cell>
        </row>
        <row r="26581">
          <cell r="B26581" t="str">
            <v>Merluccius hernandezi</v>
          </cell>
        </row>
        <row r="26582">
          <cell r="B26582" t="str">
            <v>Merluccius hubbsi</v>
          </cell>
        </row>
        <row r="26583">
          <cell r="B26583" t="str">
            <v>Merluccius magnoculus***retired***use Merluccius albidus</v>
          </cell>
        </row>
        <row r="26584">
          <cell r="B26584" t="str">
            <v>Merluccius merluccius</v>
          </cell>
        </row>
        <row r="26585">
          <cell r="B26585" t="str">
            <v>Merluccius paradoxus</v>
          </cell>
        </row>
        <row r="26586">
          <cell r="B26586" t="str">
            <v>Merluccius polli</v>
          </cell>
        </row>
        <row r="26587">
          <cell r="B26587" t="str">
            <v>Merluccius productus</v>
          </cell>
        </row>
        <row r="26588">
          <cell r="B26588" t="str">
            <v>Merluccius senegalensis</v>
          </cell>
        </row>
        <row r="26589">
          <cell r="B26589" t="str">
            <v>Mermithida</v>
          </cell>
        </row>
        <row r="26590">
          <cell r="B26590" t="str">
            <v>Mermithidae</v>
          </cell>
        </row>
        <row r="26591">
          <cell r="B26591" t="str">
            <v>Merogymnus***retired***use Opistognathus</v>
          </cell>
        </row>
        <row r="26592">
          <cell r="B26592" t="str">
            <v>Meropelopia americana***retired***use Conchapelopia americana</v>
          </cell>
        </row>
        <row r="26593">
          <cell r="B26593" t="str">
            <v>Meropelopia flavifrons***retired***use Conchapelopia flavifrons</v>
          </cell>
        </row>
        <row r="26594">
          <cell r="B26594" t="str">
            <v>Meropelopia***retired***use Conchapelopia</v>
          </cell>
        </row>
        <row r="26595">
          <cell r="B26595" t="str">
            <v>Merotricha</v>
          </cell>
        </row>
        <row r="26596">
          <cell r="B26596" t="str">
            <v>Merragata</v>
          </cell>
        </row>
        <row r="26597">
          <cell r="B26597" t="str">
            <v>Merragata brunnea</v>
          </cell>
        </row>
        <row r="26598">
          <cell r="B26598" t="str">
            <v>Merragata hebroides</v>
          </cell>
        </row>
        <row r="26599">
          <cell r="B26599" t="str">
            <v>Mertensia (Boraginaceae)</v>
          </cell>
        </row>
        <row r="26600">
          <cell r="B26600" t="str">
            <v>Mertensia (Mertensiidae)</v>
          </cell>
        </row>
        <row r="26601">
          <cell r="B26601" t="str">
            <v>Mertensia ciliata</v>
          </cell>
        </row>
        <row r="26602">
          <cell r="B26602" t="str">
            <v>Mertensia oblongifolia</v>
          </cell>
        </row>
        <row r="26603">
          <cell r="B26603" t="str">
            <v>Mertensia ovum</v>
          </cell>
        </row>
        <row r="26604">
          <cell r="B26604" t="str">
            <v>Merycomyia</v>
          </cell>
        </row>
        <row r="26605">
          <cell r="B26605" t="str">
            <v>Mesanthura</v>
          </cell>
        </row>
        <row r="26606">
          <cell r="B26606" t="str">
            <v>Mesanthura floridensis</v>
          </cell>
        </row>
        <row r="26607">
          <cell r="B26607" t="str">
            <v>Mesanthura pulchra</v>
          </cell>
        </row>
        <row r="26608">
          <cell r="B26608" t="str">
            <v>Mesenchytraeus</v>
          </cell>
        </row>
        <row r="26609">
          <cell r="B26609" t="str">
            <v>Mesobates</v>
          </cell>
        </row>
        <row r="26610">
          <cell r="B26610" t="str">
            <v>Mesobius</v>
          </cell>
        </row>
        <row r="26611">
          <cell r="B26611" t="str">
            <v>Mesobius antipodum</v>
          </cell>
        </row>
        <row r="26612">
          <cell r="B26612" t="str">
            <v>Mesobius berryi</v>
          </cell>
        </row>
        <row r="26613">
          <cell r="B26613" t="str">
            <v>Mesocapnia</v>
          </cell>
        </row>
        <row r="26614">
          <cell r="B26614" t="str">
            <v>Mesocapnia arizonensis</v>
          </cell>
        </row>
        <row r="26615">
          <cell r="B26615" t="str">
            <v>Mesocapnia frisoni</v>
          </cell>
        </row>
        <row r="26616">
          <cell r="B26616" t="str">
            <v>Mesocapnia oenone</v>
          </cell>
        </row>
        <row r="26617">
          <cell r="B26617" t="str">
            <v>Mesocena polymorpha</v>
          </cell>
        </row>
        <row r="26618">
          <cell r="B26618" t="str">
            <v>Mesochaetopterus</v>
          </cell>
        </row>
        <row r="26619">
          <cell r="B26619" t="str">
            <v>Mesochaetopterus capensis</v>
          </cell>
        </row>
        <row r="26620">
          <cell r="B26620" t="str">
            <v>Mesochaetopterus taylori</v>
          </cell>
        </row>
        <row r="26621">
          <cell r="B26621" t="str">
            <v>Mesocrangon munitella</v>
          </cell>
        </row>
        <row r="26622">
          <cell r="B26622" t="str">
            <v>Mesocricotopus</v>
          </cell>
        </row>
        <row r="26623">
          <cell r="B26623" t="str">
            <v>Mesocyclops</v>
          </cell>
        </row>
        <row r="26624">
          <cell r="B26624" t="str">
            <v>Mesocyclops dybowskii</v>
          </cell>
        </row>
        <row r="26625">
          <cell r="B26625" t="str">
            <v>Mesocyclops edax</v>
          </cell>
        </row>
        <row r="26626">
          <cell r="B26626" t="str">
            <v>Mesocyclops leukarti</v>
          </cell>
        </row>
        <row r="26627">
          <cell r="B26627" t="str">
            <v>Mesodesma arctatum</v>
          </cell>
        </row>
        <row r="26628">
          <cell r="B26628" t="str">
            <v>Mesodinium</v>
          </cell>
        </row>
        <row r="26629">
          <cell r="B26629" t="str">
            <v>Mesodinium pulex</v>
          </cell>
        </row>
        <row r="26630">
          <cell r="B26630" t="str">
            <v>Mesodinium rubrum</v>
          </cell>
        </row>
        <row r="26631">
          <cell r="B26631" t="str">
            <v>Mesogastropoda</v>
          </cell>
        </row>
        <row r="26632">
          <cell r="B26632" t="str">
            <v>Mesogobius</v>
          </cell>
        </row>
        <row r="26633">
          <cell r="B26633" t="str">
            <v>Mesogobius batrachocephalus</v>
          </cell>
        </row>
        <row r="26634">
          <cell r="B26634" t="str">
            <v>Mesogobius gymnotrachelus***retired***use Neogobius gymnotrachelus</v>
          </cell>
        </row>
        <row r="26635">
          <cell r="B26635" t="str">
            <v>Mesogonistus chaetodon***retired***use Enneacanthus chaetodon</v>
          </cell>
        </row>
        <row r="26636">
          <cell r="B26636" t="str">
            <v>Mesolamprops</v>
          </cell>
        </row>
        <row r="26637">
          <cell r="B26637" t="str">
            <v>Mesolamprops bispinosus</v>
          </cell>
        </row>
        <row r="26638">
          <cell r="B26638" t="str">
            <v>Mesolamprops dillonensis</v>
          </cell>
        </row>
        <row r="26639">
          <cell r="B26639" t="str">
            <v>Mesonauta</v>
          </cell>
        </row>
        <row r="26640">
          <cell r="B26640" t="str">
            <v>Mesonauta festivus</v>
          </cell>
        </row>
        <row r="26641">
          <cell r="B26641" t="str">
            <v>Mesonerilla fagei</v>
          </cell>
        </row>
        <row r="26642">
          <cell r="B26642" t="str">
            <v>Mesonoterus</v>
          </cell>
        </row>
        <row r="26643">
          <cell r="B26643" t="str">
            <v>Mesoplodon</v>
          </cell>
        </row>
        <row r="26644">
          <cell r="B26644" t="str">
            <v>Mesoplophora pertenuis***retired***use Mesoplophora pertenuis,Niedbala 2006(Mesoplophora (Parplophora)) or Niedbala 2001</v>
          </cell>
        </row>
        <row r="26645">
          <cell r="B26645" t="str">
            <v>Mesoplophora pertenuis, Niedbala 2001 (Mesoplophora (Parplophora))</v>
          </cell>
        </row>
        <row r="26646">
          <cell r="B26646" t="str">
            <v>Mesoplophora pertenuis, Niedbala 2006 (Mesoplophora (Parplophora))</v>
          </cell>
        </row>
        <row r="26647">
          <cell r="B26647" t="str">
            <v>Mesopristes</v>
          </cell>
        </row>
        <row r="26648">
          <cell r="B26648" t="str">
            <v>Mesopristes argenteus</v>
          </cell>
        </row>
        <row r="26649">
          <cell r="B26649" t="str">
            <v>Mesopristes cancellatus</v>
          </cell>
        </row>
        <row r="26650">
          <cell r="B26650" t="str">
            <v>Mesopristes elongatus</v>
          </cell>
        </row>
        <row r="26651">
          <cell r="B26651" t="str">
            <v>Mesopristes kneri</v>
          </cell>
        </row>
        <row r="26652">
          <cell r="B26652" t="str">
            <v>Mesosmittia</v>
          </cell>
        </row>
        <row r="26653">
          <cell r="B26653" t="str">
            <v>Mesostigmataceae</v>
          </cell>
        </row>
        <row r="26654">
          <cell r="B26654" t="str">
            <v>Mesotaeniaceae</v>
          </cell>
        </row>
        <row r="26655">
          <cell r="B26655" t="str">
            <v>Mesotaenium</v>
          </cell>
        </row>
        <row r="26656">
          <cell r="B26656" t="str">
            <v>Mesotaenium endlicherianum</v>
          </cell>
        </row>
        <row r="26657">
          <cell r="B26657" t="str">
            <v>Mesovelia</v>
          </cell>
        </row>
        <row r="26658">
          <cell r="B26658" t="str">
            <v>Mesovelia amoena</v>
          </cell>
        </row>
        <row r="26659">
          <cell r="B26659" t="str">
            <v>Mesovelia cryptophila</v>
          </cell>
        </row>
        <row r="26660">
          <cell r="B26660" t="str">
            <v>Mesovelia mulsanti</v>
          </cell>
        </row>
        <row r="26661">
          <cell r="B26661" t="str">
            <v>Mesoveliidae</v>
          </cell>
        </row>
        <row r="26662">
          <cell r="B26662" t="str">
            <v>Metacaprella anomala</v>
          </cell>
        </row>
        <row r="26663">
          <cell r="B26663" t="str">
            <v>Metacaprella kennerlyi</v>
          </cell>
        </row>
        <row r="26664">
          <cell r="B26664" t="str">
            <v>Metacarcinus magister</v>
          </cell>
        </row>
        <row r="26665">
          <cell r="B26665" t="str">
            <v>Metachela</v>
          </cell>
        </row>
        <row r="26666">
          <cell r="B26666" t="str">
            <v>Metacirolana</v>
          </cell>
        </row>
        <row r="26667">
          <cell r="B26667" t="str">
            <v>Metacnephia</v>
          </cell>
        </row>
        <row r="26668">
          <cell r="B26668" t="str">
            <v>Metacopina</v>
          </cell>
        </row>
        <row r="26669">
          <cell r="B26669" t="str">
            <v>Metacrangon</v>
          </cell>
        </row>
        <row r="26670">
          <cell r="B26670" t="str">
            <v>Metacrangon spinosissima</v>
          </cell>
        </row>
        <row r="26671">
          <cell r="B26671" t="str">
            <v>Metacylis</v>
          </cell>
        </row>
        <row r="26672">
          <cell r="B26672" t="str">
            <v>Metamysidopsis</v>
          </cell>
        </row>
        <row r="26673">
          <cell r="B26673" t="str">
            <v>Metamysidopsis elongata</v>
          </cell>
        </row>
        <row r="26674">
          <cell r="B26674" t="str">
            <v>Metamysidopsis swifti</v>
          </cell>
        </row>
        <row r="26675">
          <cell r="B26675" t="str">
            <v>Metapenaeopsis goodei</v>
          </cell>
        </row>
        <row r="26676">
          <cell r="B26676" t="str">
            <v>Metaphoxus</v>
          </cell>
        </row>
        <row r="26677">
          <cell r="B26677" t="str">
            <v>Metaphoxus frequens</v>
          </cell>
        </row>
        <row r="26678">
          <cell r="B26678" t="str">
            <v>Metaphoxus fultoni</v>
          </cell>
        </row>
        <row r="26679">
          <cell r="B26679" t="str">
            <v>Metasychis</v>
          </cell>
        </row>
        <row r="26680">
          <cell r="B26680" t="str">
            <v>Metatiron triocellatus</v>
          </cell>
        </row>
        <row r="26681">
          <cell r="B26681" t="str">
            <v>Metatiron tropakis</v>
          </cell>
        </row>
        <row r="26682">
          <cell r="B26682" t="str">
            <v>Metatrichia (Scenopinidae)</v>
          </cell>
        </row>
        <row r="26683">
          <cell r="B26683" t="str">
            <v>Metatrichia (Trichiaceae)</v>
          </cell>
        </row>
        <row r="26684">
          <cell r="B26684" t="str">
            <v>Metavelifer</v>
          </cell>
        </row>
        <row r="26685">
          <cell r="B26685" t="str">
            <v>Metavelifer multiradiatus</v>
          </cell>
        </row>
        <row r="26686">
          <cell r="B26686" t="str">
            <v>Metavermilia</v>
          </cell>
        </row>
        <row r="26687">
          <cell r="B26687" t="str">
            <v>Metaxia</v>
          </cell>
        </row>
        <row r="26688">
          <cell r="B26688" t="str">
            <v>Metelectrona</v>
          </cell>
        </row>
        <row r="26689">
          <cell r="B26689" t="str">
            <v>Metelectrona ahlstromi</v>
          </cell>
        </row>
        <row r="26690">
          <cell r="B26690" t="str">
            <v>Metelectrona herwigi</v>
          </cell>
        </row>
        <row r="26691">
          <cell r="B26691" t="str">
            <v>Metelectrona ventralis</v>
          </cell>
        </row>
        <row r="26692">
          <cell r="B26692" t="str">
            <v>Meteoria</v>
          </cell>
        </row>
        <row r="26693">
          <cell r="B26693" t="str">
            <v>Meteoria erythrops</v>
          </cell>
        </row>
        <row r="26694">
          <cell r="B26694" t="str">
            <v>Metharpinia</v>
          </cell>
        </row>
        <row r="26695">
          <cell r="B26695" t="str">
            <v>Metharpinia coronadoi</v>
          </cell>
        </row>
        <row r="26696">
          <cell r="B26696" t="str">
            <v>Metharpinia floridana</v>
          </cell>
        </row>
        <row r="26697">
          <cell r="B26697" t="str">
            <v>Metharpinia jonesi</v>
          </cell>
        </row>
        <row r="26698">
          <cell r="B26698" t="str">
            <v>Methilinae</v>
          </cell>
        </row>
        <row r="26699">
          <cell r="B26699" t="str">
            <v>Metis</v>
          </cell>
        </row>
        <row r="26700">
          <cell r="B26700" t="str">
            <v>Metisotoma</v>
          </cell>
        </row>
        <row r="26701">
          <cell r="B26701" t="str">
            <v>Metopa dawsoni</v>
          </cell>
        </row>
        <row r="26702">
          <cell r="B26702" t="str">
            <v>Metopella</v>
          </cell>
        </row>
        <row r="26703">
          <cell r="B26703" t="str">
            <v>Metopella angusta</v>
          </cell>
        </row>
        <row r="26704">
          <cell r="B26704" t="str">
            <v>Metopella aporpis</v>
          </cell>
        </row>
        <row r="26705">
          <cell r="B26705" t="str">
            <v>Metretopodidae</v>
          </cell>
        </row>
        <row r="26706">
          <cell r="B26706" t="str">
            <v>Metretopus</v>
          </cell>
        </row>
        <row r="26707">
          <cell r="B26707" t="str">
            <v>Metretopus borealis</v>
          </cell>
        </row>
        <row r="26708">
          <cell r="B26708" t="str">
            <v>Metriaclima zebra</v>
          </cell>
        </row>
        <row r="26709">
          <cell r="B26709" t="str">
            <v>Metrichia</v>
          </cell>
        </row>
        <row r="26710">
          <cell r="B26710" t="str">
            <v>Metrichia nigritta</v>
          </cell>
        </row>
        <row r="26711">
          <cell r="B26711" t="str">
            <v>Metridia</v>
          </cell>
        </row>
        <row r="26712">
          <cell r="B26712" t="str">
            <v>Metridia longa</v>
          </cell>
        </row>
        <row r="26713">
          <cell r="B26713" t="str">
            <v>Metridia lucens</v>
          </cell>
        </row>
        <row r="26714">
          <cell r="B26714" t="str">
            <v>Metridia pacifica</v>
          </cell>
        </row>
        <row r="26715">
          <cell r="B26715" t="str">
            <v>Metridia princeps</v>
          </cell>
        </row>
        <row r="26716">
          <cell r="B26716" t="str">
            <v>Metridium</v>
          </cell>
        </row>
        <row r="26717">
          <cell r="B26717" t="str">
            <v>Metridium farcimen</v>
          </cell>
        </row>
        <row r="26718">
          <cell r="B26718" t="str">
            <v>Metridium senile</v>
          </cell>
        </row>
        <row r="26719">
          <cell r="B26719" t="str">
            <v>Metriocnemus</v>
          </cell>
        </row>
        <row r="26720">
          <cell r="B26720" t="str">
            <v>Metriocnemus eurynotus</v>
          </cell>
        </row>
        <row r="26721">
          <cell r="B26721" t="str">
            <v>Metriocnemus fuscipes</v>
          </cell>
        </row>
        <row r="26722">
          <cell r="B26722" t="str">
            <v>Metriocnemus hygropetricus group</v>
          </cell>
        </row>
        <row r="26723">
          <cell r="B26723" t="str">
            <v>Metriocnemus knabi</v>
          </cell>
        </row>
        <row r="26724">
          <cell r="B26724" t="str">
            <v>Metriocnemus obscuripes</v>
          </cell>
        </row>
        <row r="26725">
          <cell r="B26725" t="str">
            <v>Metriocnemus picipes</v>
          </cell>
        </row>
        <row r="26726">
          <cell r="B26726" t="str">
            <v>Metrobates</v>
          </cell>
        </row>
        <row r="26727">
          <cell r="B26727" t="str">
            <v>Metrobates artus</v>
          </cell>
        </row>
        <row r="26728">
          <cell r="B26728" t="str">
            <v>Metrobates hesperius</v>
          </cell>
        </row>
        <row r="26729">
          <cell r="B26729" t="str">
            <v>Metrobates trux</v>
          </cell>
        </row>
        <row r="26730">
          <cell r="B26730" t="str">
            <v>Metroperiella</v>
          </cell>
        </row>
        <row r="26731">
          <cell r="B26731" t="str">
            <v>Metschnikowia (Metschnikowiaceae)</v>
          </cell>
        </row>
        <row r="26732">
          <cell r="B26732" t="str">
            <v>Metschnikowia (Metschnikowiidae)</v>
          </cell>
        </row>
        <row r="26733">
          <cell r="B26733" t="str">
            <v>Metynnis</v>
          </cell>
        </row>
        <row r="26734">
          <cell r="B26734" t="str">
            <v>Metynnis argenteus</v>
          </cell>
        </row>
        <row r="26735">
          <cell r="B26735" t="str">
            <v>Metynnis hypsauchen</v>
          </cell>
        </row>
        <row r="26736">
          <cell r="B26736" t="str">
            <v>Metynnis lippincottianus</v>
          </cell>
        </row>
        <row r="26737">
          <cell r="B26737" t="str">
            <v>Metzgeria (Metzgeriaceae)</v>
          </cell>
        </row>
        <row r="26738">
          <cell r="B26738" t="str">
            <v>Metzgeria (Turbinellidae)</v>
          </cell>
        </row>
        <row r="26739">
          <cell r="B26739" t="str">
            <v>Meuniera membranacea</v>
          </cell>
        </row>
        <row r="26740">
          <cell r="B26740" t="str">
            <v>Meuschenia australis</v>
          </cell>
        </row>
        <row r="26741">
          <cell r="B26741" t="str">
            <v>Meuschenia freycineti</v>
          </cell>
        </row>
        <row r="26742">
          <cell r="B26742" t="str">
            <v>Meuschenia scaber</v>
          </cell>
        </row>
        <row r="26743">
          <cell r="B26743" t="str">
            <v>Meuschenia trachylepis</v>
          </cell>
        </row>
        <row r="26744">
          <cell r="B26744" t="str">
            <v>Mexamage</v>
          </cell>
        </row>
        <row r="26745">
          <cell r="B26745" t="str">
            <v>Mexieulepis elongatus</v>
          </cell>
        </row>
        <row r="26746">
          <cell r="B26746" t="str">
            <v>Miastor</v>
          </cell>
        </row>
        <row r="26747">
          <cell r="B26747" t="str">
            <v>Miathyria</v>
          </cell>
        </row>
        <row r="26748">
          <cell r="B26748" t="str">
            <v>Miathyria marcella</v>
          </cell>
        </row>
        <row r="26749">
          <cell r="B26749" t="str">
            <v>Michaelsarsia elegans</v>
          </cell>
        </row>
        <row r="26750">
          <cell r="B26750" t="str">
            <v>Micippa</v>
          </cell>
        </row>
        <row r="26751">
          <cell r="B26751" t="str">
            <v>Micracanthia</v>
          </cell>
        </row>
        <row r="26752">
          <cell r="B26752" t="str">
            <v>Micracanthodinium</v>
          </cell>
        </row>
        <row r="26753">
          <cell r="B26753" t="str">
            <v>Micracanthodinium setiferum</v>
          </cell>
        </row>
        <row r="26754">
          <cell r="B26754" t="str">
            <v>Micractiniuim pusillum</v>
          </cell>
        </row>
        <row r="26755">
          <cell r="B26755" t="str">
            <v>Micractinium</v>
          </cell>
        </row>
        <row r="26756">
          <cell r="B26756" t="str">
            <v>Micractinium pusillum</v>
          </cell>
        </row>
        <row r="26757">
          <cell r="B26757" t="str">
            <v>Micractinium pusillum var. elegans</v>
          </cell>
        </row>
        <row r="26758">
          <cell r="B26758" t="str">
            <v>Micractinium quadrisetum</v>
          </cell>
        </row>
        <row r="26759">
          <cell r="B26759" t="str">
            <v>Micraethiops ansorgei***retired***use Neolebias ansorgii</v>
          </cell>
        </row>
        <row r="26760">
          <cell r="B26760" t="str">
            <v>Micralestes</v>
          </cell>
        </row>
        <row r="26761">
          <cell r="B26761" t="str">
            <v>Micralestes acutidens</v>
          </cell>
        </row>
        <row r="26762">
          <cell r="B26762" t="str">
            <v>Micralestes interruptus***retired***use Phenacogrammus interruptus</v>
          </cell>
        </row>
        <row r="26763">
          <cell r="B26763" t="str">
            <v>Micralymma</v>
          </cell>
        </row>
        <row r="26764">
          <cell r="B26764" t="str">
            <v>Micranellum crebricinctum***retired***use Caecum crebricinctum</v>
          </cell>
        </row>
        <row r="26765">
          <cell r="B26765" t="str">
            <v>Micranthemum umbrosum</v>
          </cell>
        </row>
        <row r="26766">
          <cell r="B26766" t="str">
            <v>Micranthes foliolosa</v>
          </cell>
        </row>
        <row r="26767">
          <cell r="B26767" t="str">
            <v>Micranthes hieraciifolia</v>
          </cell>
        </row>
        <row r="26768">
          <cell r="B26768" t="str">
            <v>Micranthes nelsoniana var. nelsoniana</v>
          </cell>
        </row>
        <row r="26769">
          <cell r="B26769" t="str">
            <v>Micranthes odontoloma</v>
          </cell>
        </row>
        <row r="26770">
          <cell r="B26770" t="str">
            <v>Micranthes oregana</v>
          </cell>
        </row>
        <row r="26771">
          <cell r="B26771" t="str">
            <v>Micranthes pensylvanica</v>
          </cell>
        </row>
        <row r="26772">
          <cell r="B26772" t="str">
            <v>Micrasema</v>
          </cell>
        </row>
        <row r="26773">
          <cell r="B26773" t="str">
            <v>Micrasema bactro</v>
          </cell>
        </row>
        <row r="26774">
          <cell r="B26774" t="str">
            <v>Micrasema burksi</v>
          </cell>
        </row>
        <row r="26775">
          <cell r="B26775" t="str">
            <v>Micrasema charonis</v>
          </cell>
        </row>
        <row r="26776">
          <cell r="B26776" t="str">
            <v>Micrasema gelidum</v>
          </cell>
        </row>
        <row r="26777">
          <cell r="B26777" t="str">
            <v>Micrasema kluane</v>
          </cell>
        </row>
        <row r="26778">
          <cell r="B26778" t="str">
            <v>Micrasema rusticum</v>
          </cell>
        </row>
        <row r="26779">
          <cell r="B26779" t="str">
            <v>Micrasema rusticum group</v>
          </cell>
        </row>
        <row r="26780">
          <cell r="B26780" t="str">
            <v>Micrasema scissum</v>
          </cell>
        </row>
        <row r="26781">
          <cell r="B26781" t="str">
            <v>Micrasema scotti</v>
          </cell>
        </row>
        <row r="26782">
          <cell r="B26782" t="str">
            <v>Micrasema sprulesi</v>
          </cell>
        </row>
        <row r="26783">
          <cell r="B26783" t="str">
            <v>Micrasema wataga</v>
          </cell>
        </row>
        <row r="26784">
          <cell r="B26784" t="str">
            <v>Micrasterias</v>
          </cell>
        </row>
        <row r="26785">
          <cell r="B26785" t="str">
            <v>Micrasterias americana</v>
          </cell>
        </row>
        <row r="26786">
          <cell r="B26786" t="str">
            <v>Micrasterias arcuata</v>
          </cell>
        </row>
        <row r="26787">
          <cell r="B26787" t="str">
            <v>Micrasterias crux-melitensis</v>
          </cell>
        </row>
        <row r="26788">
          <cell r="B26788" t="str">
            <v>Micrasterias decemdentata</v>
          </cell>
        </row>
        <row r="26789">
          <cell r="B26789" t="str">
            <v>Micrasterias foliacea</v>
          </cell>
        </row>
        <row r="26790">
          <cell r="B26790" t="str">
            <v>Micrasterias johnsonii</v>
          </cell>
        </row>
        <row r="26791">
          <cell r="B26791" t="str">
            <v>Micrasterias mahabuleshwarensis</v>
          </cell>
        </row>
        <row r="26792">
          <cell r="B26792" t="str">
            <v>Micrasterias muricata</v>
          </cell>
        </row>
        <row r="26793">
          <cell r="B26793" t="str">
            <v>Micrasterias pinnatifida</v>
          </cell>
        </row>
        <row r="26794">
          <cell r="B26794" t="str">
            <v>Micrasterias pinnatifida var. pseudoscitans</v>
          </cell>
        </row>
        <row r="26795">
          <cell r="B26795" t="str">
            <v>Micrasterias radiata</v>
          </cell>
        </row>
        <row r="26796">
          <cell r="B26796" t="str">
            <v>Micrasterias radiosa</v>
          </cell>
        </row>
        <row r="26797">
          <cell r="B26797" t="str">
            <v>Micrasterias radiosa var. ornata</v>
          </cell>
        </row>
        <row r="26798">
          <cell r="B26798" t="str">
            <v>Micrasterias truncata</v>
          </cell>
        </row>
        <row r="26799">
          <cell r="B26799" t="str">
            <v>Micrasterias truncata var. pusilla</v>
          </cell>
        </row>
        <row r="26800">
          <cell r="B26800" t="str">
            <v>Micrathyria</v>
          </cell>
        </row>
        <row r="26801">
          <cell r="B26801" t="str">
            <v>Micratya</v>
          </cell>
        </row>
        <row r="26802">
          <cell r="B26802" t="str">
            <v>Micrenophrys lilljeborgii</v>
          </cell>
        </row>
        <row r="26803">
          <cell r="B26803" t="str">
            <v>Microbrotula</v>
          </cell>
        </row>
        <row r="26804">
          <cell r="B26804" t="str">
            <v>Microbrotula nigra***retired***use Grammonus waikiki</v>
          </cell>
        </row>
        <row r="26805">
          <cell r="B26805" t="str">
            <v>Microbrotula randalli</v>
          </cell>
        </row>
        <row r="26806">
          <cell r="B26806" t="str">
            <v>Microbrotula rubra</v>
          </cell>
        </row>
        <row r="26807">
          <cell r="B26807" t="str">
            <v>Microcalanus pygmaeus</v>
          </cell>
        </row>
        <row r="26808">
          <cell r="B26808" t="str">
            <v>Microcanthus</v>
          </cell>
        </row>
        <row r="26809">
          <cell r="B26809" t="str">
            <v>Microcanthus strigatus</v>
          </cell>
        </row>
        <row r="26810">
          <cell r="B26810" t="str">
            <v>Microcerberidae</v>
          </cell>
        </row>
        <row r="26811">
          <cell r="B26811" t="str">
            <v>Microchaetaceae</v>
          </cell>
        </row>
        <row r="26812">
          <cell r="B26812" t="str">
            <v>Microchaete</v>
          </cell>
        </row>
        <row r="26813">
          <cell r="B26813" t="str">
            <v>Microchaete tenera</v>
          </cell>
        </row>
        <row r="26814">
          <cell r="B26814" t="str">
            <v>Microcharon</v>
          </cell>
        </row>
        <row r="26815">
          <cell r="B26815" t="str">
            <v>Microchironomus</v>
          </cell>
        </row>
        <row r="26816">
          <cell r="B26816" t="str">
            <v>Microchironomus nigrovittatus</v>
          </cell>
        </row>
        <row r="26817">
          <cell r="B26817" t="str">
            <v>Microchirus</v>
          </cell>
        </row>
        <row r="26818">
          <cell r="B26818" t="str">
            <v>Microchirus azevia</v>
          </cell>
        </row>
        <row r="26819">
          <cell r="B26819" t="str">
            <v>Microchirus boscanion</v>
          </cell>
        </row>
        <row r="26820">
          <cell r="B26820" t="str">
            <v>Microchirus frechkopi</v>
          </cell>
        </row>
        <row r="26821">
          <cell r="B26821" t="str">
            <v>Microchirus hexophthalmus</v>
          </cell>
        </row>
        <row r="26822">
          <cell r="B26822" t="str">
            <v>Microchirus ocellatus</v>
          </cell>
        </row>
        <row r="26823">
          <cell r="B26823" t="str">
            <v>Microchirus variegatus</v>
          </cell>
        </row>
        <row r="26824">
          <cell r="B26824" t="str">
            <v>Microchirus wittei</v>
          </cell>
        </row>
        <row r="26825">
          <cell r="B26825" t="str">
            <v>Microclymene</v>
          </cell>
        </row>
        <row r="26826">
          <cell r="B26826" t="str">
            <v>Microclymene caudata</v>
          </cell>
        </row>
        <row r="26827">
          <cell r="B26827" t="str">
            <v>Microcoleus</v>
          </cell>
        </row>
        <row r="26828">
          <cell r="B26828" t="str">
            <v>Microcoleus irriguus</v>
          </cell>
        </row>
        <row r="26829">
          <cell r="B26829" t="str">
            <v>Microcoleus lacustris</v>
          </cell>
        </row>
        <row r="26830">
          <cell r="B26830" t="str">
            <v>Microcoleus lyngbyaceus</v>
          </cell>
        </row>
        <row r="26831">
          <cell r="B26831" t="str">
            <v>Microcoleus subtorulosus</v>
          </cell>
        </row>
        <row r="26832">
          <cell r="B26832" t="str">
            <v>Microcoleus vaginatus</v>
          </cell>
        </row>
        <row r="26833">
          <cell r="B26833" t="str">
            <v>Microcoleus violaceus</v>
          </cell>
        </row>
        <row r="26834">
          <cell r="B26834" t="str">
            <v>Microcorydoras hastatus***retired***use Corydoras hastatus</v>
          </cell>
        </row>
        <row r="26835">
          <cell r="B26835" t="str">
            <v>Microcosmus</v>
          </cell>
        </row>
        <row r="26836">
          <cell r="B26836" t="str">
            <v>Microcostatus</v>
          </cell>
        </row>
        <row r="26837">
          <cell r="B26837" t="str">
            <v>Microcostatus krasskei</v>
          </cell>
        </row>
        <row r="26838">
          <cell r="B26838" t="str">
            <v>Microcostatus kuelbsii</v>
          </cell>
        </row>
        <row r="26839">
          <cell r="B26839" t="str">
            <v>Microcostatus maceria</v>
          </cell>
        </row>
        <row r="26840">
          <cell r="B26840" t="str">
            <v>Microcostatus naumanii</v>
          </cell>
        </row>
        <row r="26841">
          <cell r="B26841" t="str">
            <v>Microcostatus naumannii</v>
          </cell>
        </row>
        <row r="26842">
          <cell r="B26842" t="str">
            <v>Microcottus</v>
          </cell>
        </row>
        <row r="26843">
          <cell r="B26843" t="str">
            <v>Microcottus sellaris</v>
          </cell>
        </row>
        <row r="26844">
          <cell r="B26844" t="str">
            <v>Microcrambus</v>
          </cell>
        </row>
        <row r="26845">
          <cell r="B26845" t="str">
            <v>Microcricotopus</v>
          </cell>
        </row>
        <row r="26846">
          <cell r="B26846" t="str">
            <v>Microcrocis</v>
          </cell>
        </row>
        <row r="26847">
          <cell r="B26847" t="str">
            <v>Microcrocis geminata</v>
          </cell>
        </row>
        <row r="26848">
          <cell r="B26848" t="str">
            <v>Microcrocis irregularis</v>
          </cell>
        </row>
        <row r="26849">
          <cell r="B26849" t="str">
            <v>Microctenopoma ansorgii</v>
          </cell>
        </row>
        <row r="26850">
          <cell r="B26850" t="str">
            <v>Microctenopoma congicum</v>
          </cell>
        </row>
        <row r="26851">
          <cell r="B26851" t="str">
            <v>Microctenopoma fasciolatum</v>
          </cell>
        </row>
        <row r="26852">
          <cell r="B26852" t="str">
            <v>Microctenopoma nanum</v>
          </cell>
        </row>
        <row r="26853">
          <cell r="B26853" t="str">
            <v>Microcyclops</v>
          </cell>
        </row>
        <row r="26854">
          <cell r="B26854" t="str">
            <v>Microcyclops rubellus</v>
          </cell>
        </row>
        <row r="26855">
          <cell r="B26855" t="str">
            <v>Microcyclops varicans</v>
          </cell>
        </row>
        <row r="26856">
          <cell r="B26856" t="str">
            <v>Microcylloepus</v>
          </cell>
        </row>
        <row r="26857">
          <cell r="B26857" t="str">
            <v>Microcylloepus pusillus</v>
          </cell>
        </row>
        <row r="26858">
          <cell r="B26858" t="str">
            <v>Microcylloepus pusillus aptus</v>
          </cell>
        </row>
        <row r="26859">
          <cell r="B26859" t="str">
            <v>Microcylloepus pusillus pusillus</v>
          </cell>
        </row>
        <row r="26860">
          <cell r="B26860" t="str">
            <v>Microcylloepus pusillus var. aptus</v>
          </cell>
        </row>
        <row r="26861">
          <cell r="B26861" t="str">
            <v>Microcylloepus similis</v>
          </cell>
        </row>
        <row r="26862">
          <cell r="B26862" t="str">
            <v>Microcystis</v>
          </cell>
        </row>
        <row r="26863">
          <cell r="B26863" t="str">
            <v>Microcystis aeruginosa</v>
          </cell>
        </row>
        <row r="26864">
          <cell r="B26864" t="str">
            <v>Microcystis botrys</v>
          </cell>
        </row>
        <row r="26865">
          <cell r="B26865" t="str">
            <v>Microcystis elachista</v>
          </cell>
        </row>
        <row r="26866">
          <cell r="B26866" t="str">
            <v>Microcystis firma</v>
          </cell>
        </row>
        <row r="26867">
          <cell r="B26867" t="str">
            <v>Microcystis flos-aquae</v>
          </cell>
        </row>
        <row r="26868">
          <cell r="B26868" t="str">
            <v>Microcystis flosaquae</v>
          </cell>
        </row>
        <row r="26869">
          <cell r="B26869" t="str">
            <v>Microcystis ichthyoblabe</v>
          </cell>
        </row>
        <row r="26870">
          <cell r="B26870" t="str">
            <v>Microcystis natans</v>
          </cell>
        </row>
        <row r="26871">
          <cell r="B26871" t="str">
            <v>Microcystis novacekii</v>
          </cell>
        </row>
        <row r="26872">
          <cell r="B26872" t="str">
            <v>Microcystis orissica</v>
          </cell>
        </row>
        <row r="26873">
          <cell r="B26873" t="str">
            <v>Microcystis pulverea incerta</v>
          </cell>
        </row>
        <row r="26874">
          <cell r="B26874" t="str">
            <v>Microcystis roeseana</v>
          </cell>
        </row>
        <row r="26875">
          <cell r="B26875" t="str">
            <v>Microcystis smithii</v>
          </cell>
        </row>
        <row r="26876">
          <cell r="B26876" t="str">
            <v>Microcystis viridis</v>
          </cell>
        </row>
        <row r="26877">
          <cell r="B26877" t="str">
            <v>Microcystis wesenbergii</v>
          </cell>
        </row>
        <row r="26878">
          <cell r="B26878" t="str">
            <v>Microdesmidae</v>
          </cell>
        </row>
        <row r="26879">
          <cell r="B26879" t="str">
            <v>Microdesmus</v>
          </cell>
        </row>
        <row r="26880">
          <cell r="B26880" t="str">
            <v>Microdesmus floridanus***retired***use Cerdale floridana</v>
          </cell>
        </row>
        <row r="26881">
          <cell r="B26881" t="str">
            <v>Microdesmus lanceolatus</v>
          </cell>
        </row>
        <row r="26882">
          <cell r="B26882" t="str">
            <v>Microdesmus longipinnis</v>
          </cell>
        </row>
        <row r="26883">
          <cell r="B26883" t="str">
            <v>Microdeutopus</v>
          </cell>
        </row>
        <row r="26884">
          <cell r="B26884" t="str">
            <v>Microdeutopus anomalus</v>
          </cell>
        </row>
        <row r="26885">
          <cell r="B26885" t="str">
            <v>Microdeutopus gryllotalpa</v>
          </cell>
        </row>
        <row r="26886">
          <cell r="B26886" t="str">
            <v>Microdeutopus schmitti</v>
          </cell>
        </row>
        <row r="26887">
          <cell r="B26887" t="str">
            <v>Microgadus</v>
          </cell>
        </row>
        <row r="26888">
          <cell r="B26888" t="str">
            <v>Microgadus proximus</v>
          </cell>
        </row>
        <row r="26889">
          <cell r="B26889" t="str">
            <v>Microgadus tomcod</v>
          </cell>
        </row>
        <row r="26890">
          <cell r="B26890" t="str">
            <v>Microglena</v>
          </cell>
        </row>
        <row r="26891">
          <cell r="B26891" t="str">
            <v>Micrognathozoa (Micrognathozoa)</v>
          </cell>
        </row>
        <row r="26892">
          <cell r="B26892" t="str">
            <v>Micrognathozoa (Platyzoa)</v>
          </cell>
        </row>
        <row r="26893">
          <cell r="B26893" t="str">
            <v>Micrognathus</v>
          </cell>
        </row>
        <row r="26894">
          <cell r="B26894" t="str">
            <v>Micrognathus brevirostris</v>
          </cell>
        </row>
        <row r="26895">
          <cell r="B26895" t="str">
            <v>Micrognathus criniger***retired***use Anarchopterus criniger</v>
          </cell>
        </row>
        <row r="26896">
          <cell r="B26896" t="str">
            <v>Micrognathus crinitus</v>
          </cell>
        </row>
        <row r="26897">
          <cell r="B26897" t="str">
            <v>Micrognathus ensenadae***retired***use Micrognathus crinitus</v>
          </cell>
        </row>
        <row r="26898">
          <cell r="B26898" t="str">
            <v>Micrognathus jonesi***retired***use Micrognathus crinitus</v>
          </cell>
        </row>
        <row r="26899">
          <cell r="B26899" t="str">
            <v>Micrognathus tectus***retired***use Anarchopterus tectus</v>
          </cell>
        </row>
        <row r="26900">
          <cell r="B26900" t="str">
            <v>Micrognathus vittatus***retired***use Micrognathus crinitus</v>
          </cell>
        </row>
        <row r="26901">
          <cell r="B26901" t="str">
            <v>Microgobius</v>
          </cell>
        </row>
        <row r="26902">
          <cell r="B26902" t="str">
            <v>Microgobius carri</v>
          </cell>
        </row>
        <row r="26903">
          <cell r="B26903" t="str">
            <v>Microgobius eulepis***retired***use Microgobius thalassinus</v>
          </cell>
        </row>
        <row r="26904">
          <cell r="B26904" t="str">
            <v>Microgobius gulosus</v>
          </cell>
        </row>
        <row r="26905">
          <cell r="B26905" t="str">
            <v>Microgobius holmesi***retired***use Microgobius thalassinus</v>
          </cell>
        </row>
        <row r="26906">
          <cell r="B26906" t="str">
            <v>Microgobius microlepis</v>
          </cell>
        </row>
        <row r="26907">
          <cell r="B26907" t="str">
            <v>Microgobius signatus</v>
          </cell>
        </row>
        <row r="26908">
          <cell r="B26908" t="str">
            <v>Microgobius thalassinus</v>
          </cell>
        </row>
        <row r="26909">
          <cell r="B26909" t="str">
            <v>Microichthys</v>
          </cell>
        </row>
        <row r="26910">
          <cell r="B26910" t="str">
            <v>Microichthys coccoi</v>
          </cell>
        </row>
        <row r="26911">
          <cell r="B26911" t="str">
            <v>Microjassa</v>
          </cell>
        </row>
        <row r="26912">
          <cell r="B26912" t="str">
            <v>Microjassa bousfieldi</v>
          </cell>
        </row>
        <row r="26913">
          <cell r="B26913" t="str">
            <v>Microjassa claustris</v>
          </cell>
        </row>
        <row r="26914">
          <cell r="B26914" t="str">
            <v>Microjassa litotes</v>
          </cell>
        </row>
        <row r="26915">
          <cell r="B26915" t="str">
            <v>Microlepidotus</v>
          </cell>
        </row>
        <row r="26916">
          <cell r="B26916" t="str">
            <v>Microlepidotus inornatus</v>
          </cell>
        </row>
        <row r="26917">
          <cell r="B26917" t="str">
            <v>Microlophichthys</v>
          </cell>
        </row>
        <row r="26918">
          <cell r="B26918" t="str">
            <v>Microlophichthys andracanthus</v>
          </cell>
        </row>
        <row r="26919">
          <cell r="B26919" t="str">
            <v>Microlophichthys microlophus</v>
          </cell>
        </row>
        <row r="26920">
          <cell r="B26920" t="str">
            <v>Micromaldane</v>
          </cell>
        </row>
        <row r="26921">
          <cell r="B26921" t="str">
            <v>Micromelaniidae</v>
          </cell>
        </row>
        <row r="26922">
          <cell r="B26922" t="str">
            <v>Micromenetus</v>
          </cell>
        </row>
        <row r="26923">
          <cell r="B26923" t="str">
            <v>Micromenetus dilatatus***retired***use Menetus dilatatus</v>
          </cell>
        </row>
        <row r="26924">
          <cell r="B26924" t="str">
            <v>Micromesistius</v>
          </cell>
        </row>
        <row r="26925">
          <cell r="B26925" t="str">
            <v>Micromesistius australis</v>
          </cell>
        </row>
        <row r="26926">
          <cell r="B26926" t="str">
            <v>Micromesistius poutassou</v>
          </cell>
        </row>
        <row r="26927">
          <cell r="B26927" t="str">
            <v>Micrometrus</v>
          </cell>
        </row>
        <row r="26928">
          <cell r="B26928" t="str">
            <v>Micrometrus aletes</v>
          </cell>
        </row>
        <row r="26929">
          <cell r="B26929" t="str">
            <v>Micrometrus aurora</v>
          </cell>
        </row>
        <row r="26930">
          <cell r="B26930" t="str">
            <v>Micrometrus minimus</v>
          </cell>
        </row>
        <row r="26931">
          <cell r="B26931" t="str">
            <v>Micrometrus trowbridgii***retired***use Micrometrus minimus</v>
          </cell>
        </row>
        <row r="26932">
          <cell r="B26932" t="str">
            <v>Micronectinae</v>
          </cell>
        </row>
        <row r="26933">
          <cell r="B26933" t="str">
            <v>Micronephthys neotena</v>
          </cell>
        </row>
        <row r="26934">
          <cell r="B26934" t="str">
            <v>Micronephthys sphaerocirrata</v>
          </cell>
        </row>
        <row r="26935">
          <cell r="B26935" t="str">
            <v>Micronereis</v>
          </cell>
        </row>
        <row r="26936">
          <cell r="B26936" t="str">
            <v>Micropanchax</v>
          </cell>
        </row>
        <row r="26937">
          <cell r="B26937" t="str">
            <v>Micropanchax flavipinnus***retired***use Foerschichthys flavipinnis</v>
          </cell>
        </row>
        <row r="26938">
          <cell r="B26938" t="str">
            <v>Micropanchax johnstoni</v>
          </cell>
        </row>
        <row r="26939">
          <cell r="B26939" t="str">
            <v>Micropanchax macrophthalmus</v>
          </cell>
        </row>
        <row r="26940">
          <cell r="B26940" t="str">
            <v>Micropanchax pumilus</v>
          </cell>
        </row>
        <row r="26941">
          <cell r="B26941" t="str">
            <v>Microphiopholis atra</v>
          </cell>
        </row>
        <row r="26942">
          <cell r="B26942" t="str">
            <v>Microphis</v>
          </cell>
        </row>
        <row r="26943">
          <cell r="B26943" t="str">
            <v>Microphis brachyurus</v>
          </cell>
        </row>
        <row r="26944">
          <cell r="B26944" t="str">
            <v>Microphis brevidorsalis</v>
          </cell>
        </row>
        <row r="26945">
          <cell r="B26945" t="str">
            <v>Microphis cuncalus</v>
          </cell>
        </row>
        <row r="26946">
          <cell r="B26946" t="str">
            <v>Microphis fluviatilis</v>
          </cell>
        </row>
        <row r="26947">
          <cell r="B26947" t="str">
            <v>Microphis leiaspis</v>
          </cell>
        </row>
        <row r="26948">
          <cell r="B26948" t="str">
            <v>Microphis manadensis</v>
          </cell>
        </row>
        <row r="26949">
          <cell r="B26949" t="str">
            <v>Microphis ocellatus</v>
          </cell>
        </row>
        <row r="26950">
          <cell r="B26950" t="str">
            <v>Microphis retzii</v>
          </cell>
        </row>
        <row r="26951">
          <cell r="B26951" t="str">
            <v>Microphis smithi***retired***use Microphis brachyurus</v>
          </cell>
        </row>
        <row r="26952">
          <cell r="B26952" t="str">
            <v>Micropholis (Amphiuridae)</v>
          </cell>
        </row>
        <row r="26953">
          <cell r="B26953" t="str">
            <v>Micropholis (Sapotaceae)</v>
          </cell>
        </row>
        <row r="26954">
          <cell r="B26954" t="str">
            <v>Micropholis atra</v>
          </cell>
        </row>
        <row r="26955">
          <cell r="B26955" t="str">
            <v>Micropholis gracillima</v>
          </cell>
        </row>
        <row r="26956">
          <cell r="B26956" t="str">
            <v>Microphotolepis</v>
          </cell>
        </row>
        <row r="26957">
          <cell r="B26957" t="str">
            <v>Microphotolepis schmidti</v>
          </cell>
        </row>
        <row r="26958">
          <cell r="B26958" t="str">
            <v>Microphthalmus</v>
          </cell>
        </row>
        <row r="26959">
          <cell r="B26959" t="str">
            <v>Microphthalmus aberrans</v>
          </cell>
        </row>
        <row r="26960">
          <cell r="B26960" t="str">
            <v>Microphthalmus aggregatus</v>
          </cell>
        </row>
        <row r="26961">
          <cell r="B26961" t="str">
            <v>Microphthalmus sczelkowii</v>
          </cell>
        </row>
        <row r="26962">
          <cell r="B26962" t="str">
            <v>Microphthalmus similis</v>
          </cell>
        </row>
        <row r="26963">
          <cell r="B26963" t="str">
            <v>Micropleustes nautilus</v>
          </cell>
        </row>
        <row r="26964">
          <cell r="B26964" t="str">
            <v>Micropodarke</v>
          </cell>
        </row>
        <row r="26965">
          <cell r="B26965" t="str">
            <v>Micropodarke dubia</v>
          </cell>
        </row>
        <row r="26966">
          <cell r="B26966" t="str">
            <v>Micropodus***retired***use Cheilio</v>
          </cell>
        </row>
        <row r="26967">
          <cell r="B26967" t="str">
            <v>Micropoecilia</v>
          </cell>
        </row>
        <row r="26968">
          <cell r="B26968" t="str">
            <v>Micropoecilia branneri</v>
          </cell>
        </row>
        <row r="26969">
          <cell r="B26969" t="str">
            <v>Micropoecilia parae</v>
          </cell>
        </row>
        <row r="26970">
          <cell r="B26970" t="str">
            <v>Micropogon furnieri***retired***use Micropogonias furnieri</v>
          </cell>
        </row>
        <row r="26971">
          <cell r="B26971" t="str">
            <v>Micropogon undulatus***retired***use Micropogonias undulatus</v>
          </cell>
        </row>
        <row r="26972">
          <cell r="B26972" t="str">
            <v>Micropogonias</v>
          </cell>
        </row>
        <row r="26973">
          <cell r="B26973" t="str">
            <v>Micropogonias furnieri</v>
          </cell>
        </row>
        <row r="26974">
          <cell r="B26974" t="str">
            <v>Micropogonias undulatus</v>
          </cell>
        </row>
        <row r="26975">
          <cell r="B26975" t="str">
            <v>Micropora coriacea</v>
          </cell>
        </row>
        <row r="26976">
          <cell r="B26976" t="str">
            <v>Microprotopus</v>
          </cell>
        </row>
        <row r="26977">
          <cell r="B26977" t="str">
            <v>Microprotopus raneyi</v>
          </cell>
        </row>
        <row r="26978">
          <cell r="B26978" t="str">
            <v>Micropsectra</v>
          </cell>
        </row>
        <row r="26979">
          <cell r="B26979" t="str">
            <v>Micropsectra deflecta</v>
          </cell>
        </row>
        <row r="26980">
          <cell r="B26980" t="str">
            <v>Micropsectra dives</v>
          </cell>
        </row>
        <row r="26981">
          <cell r="B26981" t="str">
            <v>Micropsectra junci</v>
          </cell>
        </row>
        <row r="26982">
          <cell r="B26982" t="str">
            <v>Micropsectra nigripila</v>
          </cell>
        </row>
        <row r="26983">
          <cell r="B26983" t="str">
            <v>Micropsectra polita</v>
          </cell>
        </row>
        <row r="26984">
          <cell r="B26984" t="str">
            <v>Micropsectra/Tanytarsus</v>
          </cell>
        </row>
        <row r="26985">
          <cell r="B26985" t="str">
            <v>Micropterus</v>
          </cell>
        </row>
        <row r="26986">
          <cell r="B26986" t="str">
            <v>Micropterus cataractae</v>
          </cell>
        </row>
        <row r="26987">
          <cell r="B26987" t="str">
            <v>Micropterus coosae</v>
          </cell>
        </row>
        <row r="26988">
          <cell r="B26988" t="str">
            <v>Micropterus dolomieu</v>
          </cell>
        </row>
        <row r="26989">
          <cell r="B26989" t="str">
            <v>Micropterus dolomieui***retired***use Micropterus dolomieu</v>
          </cell>
        </row>
        <row r="26990">
          <cell r="B26990" t="str">
            <v>Micropterus henshalli</v>
          </cell>
        </row>
        <row r="26991">
          <cell r="B26991" t="str">
            <v>Micropterus notius</v>
          </cell>
        </row>
        <row r="26992">
          <cell r="B26992" t="str">
            <v>Micropterus punctulatus</v>
          </cell>
        </row>
        <row r="26993">
          <cell r="B26993" t="str">
            <v>Micropterus salmoides</v>
          </cell>
        </row>
        <row r="26994">
          <cell r="B26994" t="str">
            <v>Micropterus treculii</v>
          </cell>
        </row>
        <row r="26995">
          <cell r="B26995" t="str">
            <v>Microsetella</v>
          </cell>
        </row>
        <row r="26996">
          <cell r="B26996" t="str">
            <v>Microsicydium elegans***retired***use Stiphodon elegans</v>
          </cell>
        </row>
        <row r="26997">
          <cell r="B26997" t="str">
            <v>Microsicydium***retired***use Sicyopterus</v>
          </cell>
        </row>
        <row r="26998">
          <cell r="B26998" t="str">
            <v>Microspathodon</v>
          </cell>
        </row>
        <row r="26999">
          <cell r="B26999" t="str">
            <v>Microspathodon azurissimus***retired***use Microspathodon dorsalis</v>
          </cell>
        </row>
        <row r="27000">
          <cell r="B27000" t="str">
            <v>Microspathodon bairdii</v>
          </cell>
        </row>
        <row r="27001">
          <cell r="B27001" t="str">
            <v>Microspathodon chrysurus</v>
          </cell>
        </row>
        <row r="27002">
          <cell r="B27002" t="str">
            <v>Microspathodon cinereus***retired***use Microspathodon dorsalis</v>
          </cell>
        </row>
        <row r="27003">
          <cell r="B27003" t="str">
            <v>Microspathodon dorsalis</v>
          </cell>
        </row>
        <row r="27004">
          <cell r="B27004" t="str">
            <v>Microspathodon frontalis</v>
          </cell>
        </row>
        <row r="27005">
          <cell r="B27005" t="str">
            <v>Microspio</v>
          </cell>
        </row>
        <row r="27006">
          <cell r="B27006" t="str">
            <v>Microspio granulata</v>
          </cell>
        </row>
        <row r="27007">
          <cell r="B27007" t="str">
            <v>Microspio maculata</v>
          </cell>
        </row>
        <row r="27008">
          <cell r="B27008" t="str">
            <v>Microspio pigmentata</v>
          </cell>
        </row>
        <row r="27009">
          <cell r="B27009" t="str">
            <v>Microspora</v>
          </cell>
        </row>
        <row r="27010">
          <cell r="B27010" t="str">
            <v>Microspora amoena</v>
          </cell>
        </row>
        <row r="27011">
          <cell r="B27011" t="str">
            <v>Microspora crassior</v>
          </cell>
        </row>
        <row r="27012">
          <cell r="B27012" t="str">
            <v>Microspora elegans</v>
          </cell>
        </row>
        <row r="27013">
          <cell r="B27013" t="str">
            <v>Microspora pachyderma</v>
          </cell>
        </row>
        <row r="27014">
          <cell r="B27014" t="str">
            <v>Microspora quadrata</v>
          </cell>
        </row>
        <row r="27015">
          <cell r="B27015" t="str">
            <v>Microspora stagnorum</v>
          </cell>
        </row>
        <row r="27016">
          <cell r="B27016" t="str">
            <v>Microspora tumidula</v>
          </cell>
        </row>
        <row r="27017">
          <cell r="B27017" t="str">
            <v>Microspora willeana</v>
          </cell>
        </row>
        <row r="27018">
          <cell r="B27018" t="str">
            <v>Microsporaceae</v>
          </cell>
        </row>
        <row r="27019">
          <cell r="B27019" t="str">
            <v>Microsporidae</v>
          </cell>
        </row>
        <row r="27020">
          <cell r="B27020" t="str">
            <v>Microsporoidea</v>
          </cell>
        </row>
        <row r="27021">
          <cell r="B27021" t="str">
            <v>Microstegium vimineum</v>
          </cell>
        </row>
        <row r="27022">
          <cell r="B27022" t="str">
            <v>Microsteris gracilis</v>
          </cell>
        </row>
        <row r="27023">
          <cell r="B27023" t="str">
            <v>Microstoma</v>
          </cell>
        </row>
        <row r="27024">
          <cell r="B27024" t="str">
            <v>Microstoma microstoma</v>
          </cell>
        </row>
        <row r="27025">
          <cell r="B27025" t="str">
            <v>Microstomatidae</v>
          </cell>
        </row>
        <row r="27026">
          <cell r="B27026" t="str">
            <v>Microstomini</v>
          </cell>
        </row>
        <row r="27027">
          <cell r="B27027" t="str">
            <v>Microstomus</v>
          </cell>
        </row>
        <row r="27028">
          <cell r="B27028" t="str">
            <v>Microstomus achne</v>
          </cell>
        </row>
        <row r="27029">
          <cell r="B27029" t="str">
            <v>Microstomus bathybius</v>
          </cell>
        </row>
        <row r="27030">
          <cell r="B27030" t="str">
            <v>Microstomus kitaharae***retired***use Glyptocephalus kitaharai</v>
          </cell>
        </row>
        <row r="27031">
          <cell r="B27031" t="str">
            <v>Microstomus kitaharai***retired***use Glyptocephalus kitaharai</v>
          </cell>
        </row>
        <row r="27032">
          <cell r="B27032" t="str">
            <v>Microstomus kitt</v>
          </cell>
        </row>
        <row r="27033">
          <cell r="B27033" t="str">
            <v>Microstomus latidens***retired***use Microstomus kitt</v>
          </cell>
        </row>
        <row r="27034">
          <cell r="B27034" t="str">
            <v>Microstomus microcephalus***retired***use Microstomus kitt</v>
          </cell>
        </row>
        <row r="27035">
          <cell r="B27035" t="str">
            <v>Microstomus pacificus</v>
          </cell>
        </row>
        <row r="27036">
          <cell r="B27036" t="str">
            <v>Microstomus shuntovi</v>
          </cell>
        </row>
        <row r="27037">
          <cell r="B27037" t="str">
            <v>Microstomus stelleri***retired***use Glyptocephalus stelleri</v>
          </cell>
        </row>
        <row r="27038">
          <cell r="B27038" t="str">
            <v>Microtendipes</v>
          </cell>
        </row>
        <row r="27039">
          <cell r="B27039" t="str">
            <v>Microtendipes caducus</v>
          </cell>
        </row>
        <row r="27040">
          <cell r="B27040" t="str">
            <v>Microtendipes pedellus</v>
          </cell>
        </row>
        <row r="27041">
          <cell r="B27041" t="str">
            <v>Microtendipes pedellus group</v>
          </cell>
        </row>
        <row r="27042">
          <cell r="B27042" t="str">
            <v>Microtendipes rydalensis</v>
          </cell>
        </row>
        <row r="27043">
          <cell r="B27043" t="str">
            <v>Microtendipes rydalensis group</v>
          </cell>
        </row>
        <row r="27044">
          <cell r="B27044" t="str">
            <v>Microtendipes tarsalis</v>
          </cell>
        </row>
        <row r="27045">
          <cell r="B27045" t="str">
            <v>Microthamniaceae</v>
          </cell>
        </row>
        <row r="27046">
          <cell r="B27046" t="str">
            <v>Microthamnion</v>
          </cell>
        </row>
        <row r="27047">
          <cell r="B27047" t="str">
            <v>Microthamnion kuetzingianum</v>
          </cell>
        </row>
        <row r="27048">
          <cell r="B27048" t="str">
            <v>Microthamnion strictissimum</v>
          </cell>
        </row>
        <row r="27049">
          <cell r="B27049" t="str">
            <v>Microthrissa</v>
          </cell>
        </row>
        <row r="27050">
          <cell r="B27050" t="str">
            <v>Microthrissa congica***retired***use Poecilothrissa congica</v>
          </cell>
        </row>
        <row r="27051">
          <cell r="B27051" t="str">
            <v>Microthrissa minuta</v>
          </cell>
        </row>
        <row r="27052">
          <cell r="B27052" t="str">
            <v>Microthrissa moeruensis***retired***use Poecilothrissa moeruensis</v>
          </cell>
        </row>
        <row r="27053">
          <cell r="B27053" t="str">
            <v>Microthrissa normani***retired***use Pellonula leonensis</v>
          </cell>
        </row>
        <row r="27054">
          <cell r="B27054" t="str">
            <v>Microthrissa royauxi</v>
          </cell>
        </row>
        <row r="27055">
          <cell r="B27055" t="str">
            <v>Microthrissa whiteheadi</v>
          </cell>
        </row>
        <row r="27056">
          <cell r="B27056" t="str">
            <v>Microvelia</v>
          </cell>
        </row>
        <row r="27057">
          <cell r="B27057" t="str">
            <v>Microvelia americana</v>
          </cell>
        </row>
        <row r="27058">
          <cell r="B27058" t="str">
            <v>Microvelia americana/paludicola</v>
          </cell>
        </row>
        <row r="27059">
          <cell r="B27059" t="str">
            <v>Microvelia buenoi</v>
          </cell>
        </row>
        <row r="27060">
          <cell r="B27060" t="str">
            <v>Microvelia fontinalis</v>
          </cell>
        </row>
        <row r="27061">
          <cell r="B27061" t="str">
            <v>Microvelia gerhardi</v>
          </cell>
        </row>
        <row r="27062">
          <cell r="B27062" t="str">
            <v>Microvelia hinei</v>
          </cell>
        </row>
        <row r="27063">
          <cell r="B27063" t="str">
            <v>Microvelia paludicola</v>
          </cell>
        </row>
        <row r="27064">
          <cell r="B27064" t="str">
            <v>Microvelia pulchella</v>
          </cell>
        </row>
        <row r="27065">
          <cell r="B27065" t="str">
            <v>Microvelia torquata</v>
          </cell>
        </row>
        <row r="27066">
          <cell r="B27066" t="str">
            <v>Microvelia vagans</v>
          </cell>
        </row>
        <row r="27067">
          <cell r="B27067" t="str">
            <v>Microveliinae</v>
          </cell>
        </row>
        <row r="27068">
          <cell r="B27068" t="str">
            <v>Micrura</v>
          </cell>
        </row>
        <row r="27069">
          <cell r="B27069" t="str">
            <v>Micrura alaskensis</v>
          </cell>
        </row>
        <row r="27070">
          <cell r="B27070" t="str">
            <v>Micrura leidyi</v>
          </cell>
        </row>
        <row r="27071">
          <cell r="B27071" t="str">
            <v>Micrura nigrirostris</v>
          </cell>
        </row>
        <row r="27072">
          <cell r="B27072" t="str">
            <v>Micrura olivaris</v>
          </cell>
        </row>
        <row r="27073">
          <cell r="B27073" t="str">
            <v>Micrura rubra</v>
          </cell>
        </row>
        <row r="27074">
          <cell r="B27074" t="str">
            <v>Micrura wilsoni</v>
          </cell>
        </row>
        <row r="27075">
          <cell r="B27075" t="str">
            <v>Midea</v>
          </cell>
        </row>
        <row r="27076">
          <cell r="B27076" t="str">
            <v>Mideidae</v>
          </cell>
        </row>
        <row r="27077">
          <cell r="B27077" t="str">
            <v>Mideopsidae</v>
          </cell>
        </row>
        <row r="27078">
          <cell r="B27078" t="str">
            <v>Mideopsis</v>
          </cell>
        </row>
        <row r="27079">
          <cell r="B27079" t="str">
            <v>Mikania cordifolia</v>
          </cell>
        </row>
        <row r="27080">
          <cell r="B27080" t="str">
            <v>Mikania micrantha</v>
          </cell>
        </row>
        <row r="27081">
          <cell r="B27081" t="str">
            <v>Mikania scandens</v>
          </cell>
        </row>
        <row r="27082">
          <cell r="B27082" t="str">
            <v>Mikrogeophagus</v>
          </cell>
        </row>
        <row r="27083">
          <cell r="B27083" t="str">
            <v>Mikrogeophagus ramirezi</v>
          </cell>
        </row>
        <row r="27084">
          <cell r="B27084" t="str">
            <v>Milium effusum</v>
          </cell>
        </row>
        <row r="27085">
          <cell r="B27085" t="str">
            <v>Milium effusum var. cisatlanticum</v>
          </cell>
        </row>
        <row r="27086">
          <cell r="B27086" t="str">
            <v>Millepora alcicornis</v>
          </cell>
        </row>
        <row r="27087">
          <cell r="B27087" t="str">
            <v>Millepora complanata</v>
          </cell>
        </row>
        <row r="27088">
          <cell r="B27088" t="str">
            <v>Mimagoniates</v>
          </cell>
        </row>
        <row r="27089">
          <cell r="B27089" t="str">
            <v>Mimagoniates inequalis</v>
          </cell>
        </row>
        <row r="27090">
          <cell r="B27090" t="str">
            <v>Mimosa microphylla</v>
          </cell>
        </row>
        <row r="27091">
          <cell r="B27091" t="str">
            <v>Mimosa strigillosa</v>
          </cell>
        </row>
        <row r="27092">
          <cell r="B27092" t="str">
            <v>Mimulus (Epialtidae)</v>
          </cell>
        </row>
        <row r="27093">
          <cell r="B27093" t="str">
            <v>Mimulus (Phrymaceae)</v>
          </cell>
        </row>
        <row r="27094">
          <cell r="B27094" t="str">
            <v>Mimulus alatus</v>
          </cell>
        </row>
        <row r="27095">
          <cell r="B27095" t="str">
            <v>Mimulus cardinalis</v>
          </cell>
        </row>
        <row r="27096">
          <cell r="B27096" t="str">
            <v>Mimulus dentatus</v>
          </cell>
        </row>
        <row r="27097">
          <cell r="B27097" t="str">
            <v>Mimulus floribundus</v>
          </cell>
        </row>
        <row r="27098">
          <cell r="B27098" t="str">
            <v>Mimulus glabratus</v>
          </cell>
        </row>
        <row r="27099">
          <cell r="B27099" t="str">
            <v>Mimulus guttatus</v>
          </cell>
        </row>
        <row r="27100">
          <cell r="B27100" t="str">
            <v>Mimulus lewisii</v>
          </cell>
        </row>
        <row r="27101">
          <cell r="B27101" t="str">
            <v>Mimulus moschatus</v>
          </cell>
        </row>
        <row r="27102">
          <cell r="B27102" t="str">
            <v>Mimulus primuloides</v>
          </cell>
        </row>
        <row r="27103">
          <cell r="B27103" t="str">
            <v>Mimulus ringens</v>
          </cell>
        </row>
        <row r="27104">
          <cell r="B27104" t="str">
            <v>Mimulus ringens var. ringens</v>
          </cell>
        </row>
        <row r="27105">
          <cell r="B27105" t="str">
            <v>Minidiscus</v>
          </cell>
        </row>
        <row r="27106">
          <cell r="B27106" t="str">
            <v>Minilabrus</v>
          </cell>
        </row>
        <row r="27107">
          <cell r="B27107" t="str">
            <v>Minilabrus striatus</v>
          </cell>
        </row>
        <row r="27108">
          <cell r="B27108" t="str">
            <v>Minous</v>
          </cell>
        </row>
        <row r="27109">
          <cell r="B27109" t="str">
            <v>Minous coccineus</v>
          </cell>
        </row>
        <row r="27110">
          <cell r="B27110" t="str">
            <v>Minous monodactylus</v>
          </cell>
        </row>
        <row r="27111">
          <cell r="B27111" t="str">
            <v>Minous versicolor</v>
          </cell>
        </row>
        <row r="27112">
          <cell r="B27112" t="str">
            <v>Minuartia elegans</v>
          </cell>
        </row>
        <row r="27113">
          <cell r="B27113" t="str">
            <v>Minuartia patula</v>
          </cell>
        </row>
        <row r="27114">
          <cell r="B27114" t="str">
            <v>Minuscula bipes</v>
          </cell>
        </row>
        <row r="27115">
          <cell r="B27115" t="str">
            <v>Minuspio</v>
          </cell>
        </row>
        <row r="27116">
          <cell r="B27116" t="str">
            <v>Minuspio cirrifera</v>
          </cell>
        </row>
        <row r="27117">
          <cell r="B27117" t="str">
            <v>Minuspio cirrobranchiata</v>
          </cell>
        </row>
        <row r="27118">
          <cell r="B27118" t="str">
            <v>Minutocellus</v>
          </cell>
        </row>
        <row r="27119">
          <cell r="B27119" t="str">
            <v>Minutocellus polymorphus</v>
          </cell>
        </row>
        <row r="27120">
          <cell r="B27120" t="str">
            <v>Minyichthys brachyrhinus</v>
          </cell>
        </row>
        <row r="27121">
          <cell r="B27121" t="str">
            <v>Minytrema</v>
          </cell>
        </row>
        <row r="27122">
          <cell r="B27122" t="str">
            <v>Minytrema melanops</v>
          </cell>
        </row>
        <row r="27123">
          <cell r="B27123" t="str">
            <v>Mirabilis</v>
          </cell>
        </row>
        <row r="27124">
          <cell r="B27124" t="str">
            <v>Mirabilis nyctaginea</v>
          </cell>
        </row>
        <row r="27125">
          <cell r="B27125" t="str">
            <v>Miralda paulbartschi</v>
          </cell>
        </row>
        <row r="27126">
          <cell r="B27126" t="str">
            <v>Miralda scopulorum</v>
          </cell>
        </row>
        <row r="27127">
          <cell r="B27127" t="str">
            <v>Mirapinna</v>
          </cell>
        </row>
        <row r="27128">
          <cell r="B27128" t="str">
            <v>Mirapinna esau</v>
          </cell>
        </row>
        <row r="27129">
          <cell r="B27129" t="str">
            <v>Mirapinnatoidei***retired***use Stephanoberyciformes</v>
          </cell>
        </row>
        <row r="27130">
          <cell r="B27130" t="str">
            <v>Mirapinnidae</v>
          </cell>
        </row>
        <row r="27131">
          <cell r="B27131" t="str">
            <v>Miridae</v>
          </cell>
        </row>
        <row r="27132">
          <cell r="B27132" t="str">
            <v>Mirognathus</v>
          </cell>
        </row>
        <row r="27133">
          <cell r="B27133" t="str">
            <v>Mirognathus normani</v>
          </cell>
        </row>
        <row r="27134">
          <cell r="B27134" t="str">
            <v>Mirophallus***retired***use Gulaphallus</v>
          </cell>
        </row>
        <row r="27135">
          <cell r="B27135" t="str">
            <v>Mirorictus</v>
          </cell>
        </row>
        <row r="27136">
          <cell r="B27136" t="str">
            <v>Mirorictus taningi</v>
          </cell>
        </row>
        <row r="27137">
          <cell r="B27137" t="str">
            <v>Miroscyllium</v>
          </cell>
        </row>
        <row r="27138">
          <cell r="B27138" t="str">
            <v>Miroscyllium shiekoi</v>
          </cell>
        </row>
        <row r="27139">
          <cell r="B27139" t="str">
            <v>Mischococcales</v>
          </cell>
        </row>
        <row r="27140">
          <cell r="B27140" t="str">
            <v>Misgurnus</v>
          </cell>
        </row>
        <row r="27141">
          <cell r="B27141" t="str">
            <v>Misgurnus anguillicaudatus</v>
          </cell>
        </row>
        <row r="27142">
          <cell r="B27142" t="str">
            <v>Misgurnus fossilis</v>
          </cell>
        </row>
        <row r="27143">
          <cell r="B27143" t="str">
            <v>Mistichthys</v>
          </cell>
        </row>
        <row r="27144">
          <cell r="B27144" t="str">
            <v>Mistichthys luzonensis</v>
          </cell>
        </row>
        <row r="27145">
          <cell r="B27145" t="str">
            <v>Mitchella repens</v>
          </cell>
        </row>
        <row r="27146">
          <cell r="B27146" t="str">
            <v>Mitella</v>
          </cell>
        </row>
        <row r="27147">
          <cell r="B27147" t="str">
            <v>Mitella breweri</v>
          </cell>
        </row>
        <row r="27148">
          <cell r="B27148" t="str">
            <v>Mitella caulescens</v>
          </cell>
        </row>
        <row r="27149">
          <cell r="B27149" t="str">
            <v>Mitella diphylla</v>
          </cell>
        </row>
        <row r="27150">
          <cell r="B27150" t="str">
            <v>Mitella nuda</v>
          </cell>
        </row>
        <row r="27151">
          <cell r="B27151" t="str">
            <v>Mitella pentandra</v>
          </cell>
        </row>
        <row r="27152">
          <cell r="B27152" t="str">
            <v>Mithrax</v>
          </cell>
        </row>
        <row r="27153">
          <cell r="B27153" t="str">
            <v>Mithrax hispidus</v>
          </cell>
        </row>
        <row r="27154">
          <cell r="B27154" t="str">
            <v>Mitra</v>
          </cell>
        </row>
        <row r="27155">
          <cell r="B27155" t="str">
            <v>Mitra idae</v>
          </cell>
        </row>
        <row r="27156">
          <cell r="B27156" t="str">
            <v>Mitracarpus hirtus</v>
          </cell>
        </row>
        <row r="27157">
          <cell r="B27157" t="str">
            <v>Mitrella</v>
          </cell>
        </row>
        <row r="27158">
          <cell r="B27158" t="str">
            <v>Mitrella argus</v>
          </cell>
        </row>
        <row r="27159">
          <cell r="B27159" t="str">
            <v>Mitrella aurantiaca</v>
          </cell>
        </row>
        <row r="27160">
          <cell r="B27160" t="str">
            <v>Mitrella fusiformis</v>
          </cell>
        </row>
        <row r="27161">
          <cell r="B27161" t="str">
            <v>Mitrella lunata</v>
          </cell>
        </row>
        <row r="27162">
          <cell r="B27162" t="str">
            <v>Mitrella tuberosa</v>
          </cell>
        </row>
        <row r="27163">
          <cell r="B27163" t="str">
            <v>Mitreola petiolata</v>
          </cell>
        </row>
        <row r="27164">
          <cell r="B27164" t="str">
            <v>Mitreola sessilifolia</v>
          </cell>
        </row>
        <row r="27165">
          <cell r="B27165" t="str">
            <v>Mitridae</v>
          </cell>
        </row>
        <row r="27166">
          <cell r="B27166" t="str">
            <v>Mitrolumna</v>
          </cell>
        </row>
        <row r="27167">
          <cell r="B27167" t="str">
            <v>Mitsukurina</v>
          </cell>
        </row>
        <row r="27168">
          <cell r="B27168" t="str">
            <v>Mitsukurina owstoni</v>
          </cell>
        </row>
        <row r="27169">
          <cell r="B27169" t="str">
            <v>Mitsukurinidae</v>
          </cell>
        </row>
        <row r="27170">
          <cell r="B27170" t="str">
            <v>Mixonus pectoralis***retired***use Bathyonus pectoralis</v>
          </cell>
        </row>
        <row r="27171">
          <cell r="B27171" t="str">
            <v>Mixonus***retired***use Bathyonus</v>
          </cell>
        </row>
        <row r="27172">
          <cell r="B27172" t="str">
            <v>Mnemiopsis</v>
          </cell>
        </row>
        <row r="27173">
          <cell r="B27173" t="str">
            <v>Mnemiopsis leidyi</v>
          </cell>
        </row>
        <row r="27174">
          <cell r="B27174" t="str">
            <v>Mnemiopsis mccradyi</v>
          </cell>
        </row>
        <row r="27175">
          <cell r="B27175" t="str">
            <v>Mnesithea rugosa</v>
          </cell>
        </row>
        <row r="27176">
          <cell r="B27176" t="str">
            <v>Mnesithea tuberculosa</v>
          </cell>
        </row>
        <row r="27177">
          <cell r="B27177" t="str">
            <v>Moapa</v>
          </cell>
        </row>
        <row r="27178">
          <cell r="B27178" t="str">
            <v>Moapa coriacea</v>
          </cell>
        </row>
        <row r="27179">
          <cell r="B27179" t="str">
            <v>Mobilina</v>
          </cell>
        </row>
        <row r="27180">
          <cell r="B27180" t="str">
            <v>Mobula</v>
          </cell>
        </row>
        <row r="27181">
          <cell r="B27181" t="str">
            <v>Mobula coilloti</v>
          </cell>
        </row>
        <row r="27182">
          <cell r="B27182" t="str">
            <v>Mobula diabolus</v>
          </cell>
        </row>
        <row r="27183">
          <cell r="B27183" t="str">
            <v>Mobula eregoodootenkee</v>
          </cell>
        </row>
        <row r="27184">
          <cell r="B27184" t="str">
            <v>Mobula hypostoma</v>
          </cell>
        </row>
        <row r="27185">
          <cell r="B27185" t="str">
            <v>Mobula japanica</v>
          </cell>
        </row>
        <row r="27186">
          <cell r="B27186" t="str">
            <v>Mobula kuhlii</v>
          </cell>
        </row>
        <row r="27187">
          <cell r="B27187" t="str">
            <v>Mobula lucasana***retired***use Mobula thurstoni</v>
          </cell>
        </row>
        <row r="27188">
          <cell r="B27188" t="str">
            <v>Mobula mobular</v>
          </cell>
        </row>
        <row r="27189">
          <cell r="B27189" t="str">
            <v>Mobula munkiana</v>
          </cell>
        </row>
        <row r="27190">
          <cell r="B27190" t="str">
            <v>Mobula olfersii***retired***use Mobula hypostoma</v>
          </cell>
        </row>
        <row r="27191">
          <cell r="B27191" t="str">
            <v>Mobula rancureli</v>
          </cell>
        </row>
        <row r="27192">
          <cell r="B27192" t="str">
            <v>Mobula rochebrunei</v>
          </cell>
        </row>
        <row r="27193">
          <cell r="B27193" t="str">
            <v>Mobula tarapacana</v>
          </cell>
        </row>
        <row r="27194">
          <cell r="B27194" t="str">
            <v>Mobula thurstoni</v>
          </cell>
        </row>
        <row r="27195">
          <cell r="B27195" t="str">
            <v>Mobulidae</v>
          </cell>
        </row>
        <row r="27196">
          <cell r="B27196" t="str">
            <v>Mobulinae***retired***use Mobulidae</v>
          </cell>
        </row>
        <row r="27197">
          <cell r="B27197" t="str">
            <v>Mochlonyx</v>
          </cell>
        </row>
        <row r="27198">
          <cell r="B27198" t="str">
            <v>Mochokidae</v>
          </cell>
        </row>
        <row r="27199">
          <cell r="B27199" t="str">
            <v>Modiolus</v>
          </cell>
        </row>
        <row r="27200">
          <cell r="B27200" t="str">
            <v>Modiolus americanus</v>
          </cell>
        </row>
        <row r="27201">
          <cell r="B27201" t="str">
            <v>Modiolus Demissus</v>
          </cell>
        </row>
        <row r="27202">
          <cell r="B27202" t="str">
            <v>Modiolus modiolus</v>
          </cell>
        </row>
        <row r="27203">
          <cell r="B27203" t="str">
            <v>Modiolus neglectus</v>
          </cell>
        </row>
        <row r="27204">
          <cell r="B27204" t="str">
            <v>Modiolus rectus</v>
          </cell>
        </row>
        <row r="27205">
          <cell r="B27205" t="str">
            <v>Modulus</v>
          </cell>
        </row>
        <row r="27206">
          <cell r="B27206" t="str">
            <v>Moehringia lateriflora</v>
          </cell>
        </row>
        <row r="27207">
          <cell r="B27207" t="str">
            <v>Moehringia macrophylla</v>
          </cell>
        </row>
        <row r="27208">
          <cell r="B27208" t="str">
            <v>Moelleria</v>
          </cell>
        </row>
        <row r="27209">
          <cell r="B27209" t="str">
            <v>Moelleria costulata</v>
          </cell>
        </row>
        <row r="27210">
          <cell r="B27210" t="str">
            <v>Moenkhausia</v>
          </cell>
        </row>
        <row r="27211">
          <cell r="B27211" t="str">
            <v>Moenkhausia bondi***retired***use Gymnocorymbus thayeri</v>
          </cell>
        </row>
        <row r="27212">
          <cell r="B27212" t="str">
            <v>Moenkhausia collettii</v>
          </cell>
        </row>
        <row r="27213">
          <cell r="B27213" t="str">
            <v>Moenkhausia intermedia</v>
          </cell>
        </row>
        <row r="27214">
          <cell r="B27214" t="str">
            <v>Moenkhausia pittieri</v>
          </cell>
        </row>
        <row r="27215">
          <cell r="B27215" t="str">
            <v>Moenkhausia sanctaefilomenae</v>
          </cell>
        </row>
        <row r="27216">
          <cell r="B27216" t="str">
            <v>Moerisia</v>
          </cell>
        </row>
        <row r="27217">
          <cell r="B27217" t="str">
            <v>Moina</v>
          </cell>
        </row>
        <row r="27218">
          <cell r="B27218" t="str">
            <v>Moina brachiata</v>
          </cell>
        </row>
        <row r="27219">
          <cell r="B27219" t="str">
            <v>Moina hutchinsoni</v>
          </cell>
        </row>
        <row r="27220">
          <cell r="B27220" t="str">
            <v>Moina macrocopa</v>
          </cell>
        </row>
        <row r="27221">
          <cell r="B27221" t="str">
            <v>Moina micrura</v>
          </cell>
        </row>
        <row r="27222">
          <cell r="B27222" t="str">
            <v>Moinidae</v>
          </cell>
        </row>
        <row r="27223">
          <cell r="B27223" t="str">
            <v>Mola</v>
          </cell>
        </row>
        <row r="27224">
          <cell r="B27224" t="str">
            <v>Mola lanceolata***retired***use Masturus lanceolatus</v>
          </cell>
        </row>
        <row r="27225">
          <cell r="B27225" t="str">
            <v>Mola mola</v>
          </cell>
        </row>
        <row r="27226">
          <cell r="B27226" t="str">
            <v>Mola ramsayi</v>
          </cell>
        </row>
        <row r="27227">
          <cell r="B27227" t="str">
            <v>Molanna</v>
          </cell>
        </row>
        <row r="27228">
          <cell r="B27228" t="str">
            <v>Molanna blenda</v>
          </cell>
        </row>
        <row r="27229">
          <cell r="B27229" t="str">
            <v>Molanna flavicornis</v>
          </cell>
        </row>
        <row r="27230">
          <cell r="B27230" t="str">
            <v>Molanna tryphena</v>
          </cell>
        </row>
        <row r="27231">
          <cell r="B27231" t="str">
            <v>Molanna ulmerina</v>
          </cell>
        </row>
        <row r="27232">
          <cell r="B27232" t="str">
            <v>Molanna uniophila</v>
          </cell>
        </row>
        <row r="27233">
          <cell r="B27233" t="str">
            <v>Molannidae</v>
          </cell>
        </row>
        <row r="27234">
          <cell r="B27234" t="str">
            <v>Molannodes</v>
          </cell>
        </row>
        <row r="27235">
          <cell r="B27235" t="str">
            <v>Molannodes tinctus</v>
          </cell>
        </row>
        <row r="27236">
          <cell r="B27236" t="str">
            <v>Molgula</v>
          </cell>
        </row>
        <row r="27237">
          <cell r="B27237" t="str">
            <v>Molgula arenata</v>
          </cell>
        </row>
        <row r="27238">
          <cell r="B27238" t="str">
            <v>Molgula lutulenta</v>
          </cell>
        </row>
        <row r="27239">
          <cell r="B27239" t="str">
            <v>Molgula manhattensis</v>
          </cell>
        </row>
        <row r="27240">
          <cell r="B27240" t="str">
            <v>Molgula pugetiensis</v>
          </cell>
        </row>
        <row r="27241">
          <cell r="B27241" t="str">
            <v>Molgula regularis</v>
          </cell>
        </row>
        <row r="27242">
          <cell r="B27242" t="str">
            <v>Molgula verrucifera</v>
          </cell>
        </row>
        <row r="27243">
          <cell r="B27243" t="str">
            <v>Molgulidae</v>
          </cell>
        </row>
        <row r="27244">
          <cell r="B27244" t="str">
            <v>Molidae</v>
          </cell>
        </row>
        <row r="27245">
          <cell r="B27245" t="str">
            <v>Mollienisia sphenops***retired***use Poecilia sphenops</v>
          </cell>
        </row>
        <row r="27246">
          <cell r="B27246" t="str">
            <v>Mollienisia velifera***retired***use Poecilia velifera</v>
          </cell>
        </row>
        <row r="27247">
          <cell r="B27247" t="str">
            <v>Mollisquama</v>
          </cell>
        </row>
        <row r="27248">
          <cell r="B27248" t="str">
            <v>Mollisquama parini</v>
          </cell>
        </row>
        <row r="27249">
          <cell r="B27249" t="str">
            <v>Mollugo verticillata</v>
          </cell>
        </row>
        <row r="27250">
          <cell r="B27250" t="str">
            <v>Mollusca</v>
          </cell>
        </row>
        <row r="27251">
          <cell r="B27251" t="str">
            <v>Molophilus</v>
          </cell>
        </row>
        <row r="27252">
          <cell r="B27252" t="str">
            <v>Molothrus Ater</v>
          </cell>
        </row>
        <row r="27253">
          <cell r="B27253" t="str">
            <v>Molpadia</v>
          </cell>
        </row>
        <row r="27254">
          <cell r="B27254" t="str">
            <v>Molpadia intermedia</v>
          </cell>
        </row>
        <row r="27255">
          <cell r="B27255" t="str">
            <v>Molpadia oolitica</v>
          </cell>
        </row>
        <row r="27256">
          <cell r="B27256" t="str">
            <v>Molpadiidae</v>
          </cell>
        </row>
        <row r="27257">
          <cell r="B27257" t="str">
            <v>Molva</v>
          </cell>
        </row>
        <row r="27258">
          <cell r="B27258" t="str">
            <v>Molva dypterygia</v>
          </cell>
        </row>
        <row r="27259">
          <cell r="B27259" t="str">
            <v>Molva macrop (Archaic)***retired***use Molva macrophthalma</v>
          </cell>
        </row>
        <row r="27260">
          <cell r="B27260" t="str">
            <v>Molva macrophthalma</v>
          </cell>
        </row>
        <row r="27261">
          <cell r="B27261" t="str">
            <v>Molva macropthalma (Archaic)***retired***use Molva macrophthalma</v>
          </cell>
        </row>
        <row r="27262">
          <cell r="B27262" t="str">
            <v>Molva molva</v>
          </cell>
        </row>
        <row r="27263">
          <cell r="B27263" t="str">
            <v>Momonatira globosus***retired***use Guttigadus globosus</v>
          </cell>
        </row>
        <row r="27264">
          <cell r="B27264" t="str">
            <v>Momonatira paulini***retired***use Guttigadus globosus</v>
          </cell>
        </row>
        <row r="27265">
          <cell r="B27265" t="str">
            <v>Momonatira***retired***use Guttigadus</v>
          </cell>
        </row>
        <row r="27266">
          <cell r="B27266" t="str">
            <v>Momonia</v>
          </cell>
        </row>
        <row r="27267">
          <cell r="B27267" t="str">
            <v>Momoniidae</v>
          </cell>
        </row>
        <row r="27268">
          <cell r="B27268" t="str">
            <v>Monacanthidae</v>
          </cell>
        </row>
        <row r="27269">
          <cell r="B27269" t="str">
            <v>Monacanthus</v>
          </cell>
        </row>
        <row r="27270">
          <cell r="B27270" t="str">
            <v>Monacanthus chinensis</v>
          </cell>
        </row>
        <row r="27271">
          <cell r="B27271" t="str">
            <v>Monacanthus ciliatus</v>
          </cell>
        </row>
        <row r="27272">
          <cell r="B27272" t="str">
            <v>Monacanthus hispidus***retired***use Stephanolepis hispida</v>
          </cell>
        </row>
        <row r="27273">
          <cell r="B27273" t="str">
            <v>Monacanthus setifer***retired***use Stephanolepis setifer</v>
          </cell>
        </row>
        <row r="27274">
          <cell r="B27274" t="str">
            <v>Monacanthus tuckeri</v>
          </cell>
        </row>
        <row r="27275">
          <cell r="B27275" t="str">
            <v>Monacanthus varius</v>
          </cell>
        </row>
        <row r="27276">
          <cell r="B27276" t="str">
            <v>Monallantus</v>
          </cell>
        </row>
        <row r="27277">
          <cell r="B27277" t="str">
            <v>Monanthochloe littoralis***retired***use Distichlis littoralis</v>
          </cell>
        </row>
        <row r="27278">
          <cell r="B27278" t="str">
            <v>Monarda</v>
          </cell>
        </row>
        <row r="27279">
          <cell r="B27279" t="str">
            <v>Monarda didyma</v>
          </cell>
        </row>
        <row r="27280">
          <cell r="B27280" t="str">
            <v>Monarda fistulosa</v>
          </cell>
        </row>
        <row r="27281">
          <cell r="B27281" t="str">
            <v>Monarda pectinata</v>
          </cell>
        </row>
        <row r="27282">
          <cell r="B27282" t="str">
            <v>Monardella</v>
          </cell>
        </row>
        <row r="27283">
          <cell r="B27283" t="str">
            <v>Monatractides</v>
          </cell>
        </row>
        <row r="27284">
          <cell r="B27284" t="str">
            <v>Monera***retired***use Bacteria</v>
          </cell>
        </row>
        <row r="27285">
          <cell r="B27285" t="str">
            <v>Moneses uniflora</v>
          </cell>
        </row>
        <row r="27286">
          <cell r="B27286" t="str">
            <v>Monetaria moneta</v>
          </cell>
        </row>
        <row r="27287">
          <cell r="B27287" t="str">
            <v>Monia brachiata</v>
          </cell>
        </row>
        <row r="27288">
          <cell r="B27288" t="str">
            <v>Monia macrocopa</v>
          </cell>
        </row>
        <row r="27289">
          <cell r="B27289" t="str">
            <v>Monishia sordida***retired***use Coryogalops sordida</v>
          </cell>
        </row>
        <row r="27290">
          <cell r="B27290" t="str">
            <v>Monishia william***retired***use Coryogalops william</v>
          </cell>
        </row>
        <row r="27291">
          <cell r="B27291" t="str">
            <v>Monishia***retired***use Coryogalops</v>
          </cell>
        </row>
        <row r="27292">
          <cell r="B27292" t="str">
            <v>Monocentridae</v>
          </cell>
        </row>
        <row r="27293">
          <cell r="B27293" t="str">
            <v>Monocentris</v>
          </cell>
        </row>
        <row r="27294">
          <cell r="B27294" t="str">
            <v>Monocentris japonica</v>
          </cell>
        </row>
        <row r="27295">
          <cell r="B27295" t="str">
            <v>Monocentris neozelanicus</v>
          </cell>
        </row>
        <row r="27296">
          <cell r="B27296" t="str">
            <v>Monocentris reedi</v>
          </cell>
        </row>
        <row r="27297">
          <cell r="B27297" t="str">
            <v>Monocentrus***retired***use Monocentris</v>
          </cell>
        </row>
        <row r="27298">
          <cell r="B27298" t="str">
            <v>Monochirus</v>
          </cell>
        </row>
        <row r="27299">
          <cell r="B27299" t="str">
            <v>Monochirus hispidus</v>
          </cell>
        </row>
        <row r="27300">
          <cell r="B27300" t="str">
            <v>Monochirus inscriptus***retired***use Trinectes inscriptus</v>
          </cell>
        </row>
        <row r="27301">
          <cell r="B27301" t="str">
            <v>Monochirus lineatus***retired***use Achirus achirus</v>
          </cell>
        </row>
        <row r="27302">
          <cell r="B27302" t="str">
            <v>Monochirus luteus***retired***use Buglossidium luteum</v>
          </cell>
        </row>
        <row r="27303">
          <cell r="B27303" t="str">
            <v>Monochirus quadriocellatus***retired***use Microchirus ocellatus</v>
          </cell>
        </row>
        <row r="27304">
          <cell r="B27304" t="str">
            <v>Monochirus trichodactylus</v>
          </cell>
        </row>
        <row r="27305">
          <cell r="B27305" t="str">
            <v>Monocirrhus</v>
          </cell>
        </row>
        <row r="27306">
          <cell r="B27306" t="str">
            <v>Monocirrhus mimphyllus</v>
          </cell>
        </row>
        <row r="27307">
          <cell r="B27307" t="str">
            <v>Monocirrhus polyacanthus</v>
          </cell>
        </row>
        <row r="27308">
          <cell r="B27308" t="str">
            <v>Monocorophium</v>
          </cell>
        </row>
        <row r="27309">
          <cell r="B27309" t="str">
            <v>Monocorophium acherusicum</v>
          </cell>
        </row>
        <row r="27310">
          <cell r="B27310" t="str">
            <v>Monocorophium californianum</v>
          </cell>
        </row>
        <row r="27311">
          <cell r="B27311" t="str">
            <v>Monocorophium carlottensis</v>
          </cell>
        </row>
        <row r="27312">
          <cell r="B27312" t="str">
            <v>Monocorophium insidiosum</v>
          </cell>
        </row>
        <row r="27313">
          <cell r="B27313" t="str">
            <v>Monocorophium tuberculatum</v>
          </cell>
        </row>
        <row r="27314">
          <cell r="B27314" t="str">
            <v>Monocorophium uenoi</v>
          </cell>
        </row>
        <row r="27315">
          <cell r="B27315" t="str">
            <v>Monoculodes</v>
          </cell>
        </row>
        <row r="27316">
          <cell r="B27316" t="str">
            <v>Monoculodes diamesus</v>
          </cell>
        </row>
        <row r="27317">
          <cell r="B27317" t="str">
            <v>Monoculodes edwardsi</v>
          </cell>
        </row>
        <row r="27318">
          <cell r="B27318" t="str">
            <v>Monoculodes emarginatus</v>
          </cell>
        </row>
        <row r="27319">
          <cell r="B27319" t="str">
            <v>Monoculodes hartmanae</v>
          </cell>
        </row>
        <row r="27320">
          <cell r="B27320" t="str">
            <v>Monoculodes intermedius</v>
          </cell>
        </row>
        <row r="27321">
          <cell r="B27321" t="str">
            <v>Monoculodes latissimanus</v>
          </cell>
        </row>
        <row r="27322">
          <cell r="B27322" t="str">
            <v>Monoculodes norvegicus</v>
          </cell>
        </row>
        <row r="27323">
          <cell r="B27323" t="str">
            <v>Monoculodes nyei</v>
          </cell>
        </row>
        <row r="27324">
          <cell r="B27324" t="str">
            <v>Monoculodes perditus</v>
          </cell>
        </row>
        <row r="27325">
          <cell r="B27325" t="str">
            <v>Monoculodes simplex</v>
          </cell>
        </row>
        <row r="27326">
          <cell r="B27326" t="str">
            <v>Monoculodes spinipes</v>
          </cell>
        </row>
        <row r="27327">
          <cell r="B27327" t="str">
            <v>Monodactylidae</v>
          </cell>
        </row>
        <row r="27328">
          <cell r="B27328" t="str">
            <v>Monodactylus</v>
          </cell>
        </row>
        <row r="27329">
          <cell r="B27329" t="str">
            <v>Monodactylus argenteus</v>
          </cell>
        </row>
        <row r="27330">
          <cell r="B27330" t="str">
            <v>Monodactylus falciformis</v>
          </cell>
        </row>
        <row r="27331">
          <cell r="B27331" t="str">
            <v>Monodactylus sebae</v>
          </cell>
        </row>
        <row r="27332">
          <cell r="B27332" t="str">
            <v>Monodiamesa</v>
          </cell>
        </row>
        <row r="27333">
          <cell r="B27333" t="str">
            <v>Monodiamesa depectinata</v>
          </cell>
        </row>
        <row r="27334">
          <cell r="B27334" t="str">
            <v>Monodiamesa prolilobata</v>
          </cell>
        </row>
        <row r="27335">
          <cell r="B27335" t="str">
            <v>Monodiamesa tuberculata</v>
          </cell>
        </row>
        <row r="27336">
          <cell r="B27336" t="str">
            <v>Monodiscus</v>
          </cell>
        </row>
        <row r="27337">
          <cell r="B27337" t="str">
            <v>Monodus</v>
          </cell>
        </row>
        <row r="27338">
          <cell r="B27338" t="str">
            <v>Monognathidae</v>
          </cell>
        </row>
        <row r="27339">
          <cell r="B27339" t="str">
            <v>Monogononta</v>
          </cell>
        </row>
        <row r="27340">
          <cell r="B27340" t="str">
            <v>Monohelea</v>
          </cell>
        </row>
        <row r="27341">
          <cell r="B27341" t="str">
            <v>Monolene</v>
          </cell>
        </row>
        <row r="27342">
          <cell r="B27342" t="str">
            <v>Monolene antillarum</v>
          </cell>
        </row>
        <row r="27343">
          <cell r="B27343" t="str">
            <v>Monolene asaedai</v>
          </cell>
        </row>
        <row r="27344">
          <cell r="B27344" t="str">
            <v>Monolene atrimana</v>
          </cell>
        </row>
        <row r="27345">
          <cell r="B27345" t="str">
            <v>Monolene danae</v>
          </cell>
        </row>
        <row r="27346">
          <cell r="B27346" t="str">
            <v>Monolene dubiosa</v>
          </cell>
        </row>
        <row r="27347">
          <cell r="B27347" t="str">
            <v>Monolene helenensis</v>
          </cell>
        </row>
        <row r="27348">
          <cell r="B27348" t="str">
            <v>Monolene maculipinna</v>
          </cell>
        </row>
        <row r="27349">
          <cell r="B27349" t="str">
            <v>Monolene megalepis</v>
          </cell>
        </row>
        <row r="27350">
          <cell r="B27350" t="str">
            <v>Monolene mertensi</v>
          </cell>
        </row>
        <row r="27351">
          <cell r="B27351" t="str">
            <v>Monolene microstoma</v>
          </cell>
        </row>
        <row r="27352">
          <cell r="B27352" t="str">
            <v>Monolene sessilicauda</v>
          </cell>
        </row>
        <row r="27353">
          <cell r="B27353" t="str">
            <v>Monomitopus</v>
          </cell>
        </row>
        <row r="27354">
          <cell r="B27354" t="str">
            <v>Monomitopus agassizi***retired***use Monomitopus agassizii</v>
          </cell>
        </row>
        <row r="27355">
          <cell r="B27355" t="str">
            <v>Monomitopus agassizii</v>
          </cell>
        </row>
        <row r="27356">
          <cell r="B27356" t="str">
            <v>Monomitopus americanus</v>
          </cell>
        </row>
        <row r="27357">
          <cell r="B27357" t="str">
            <v>Monomitopus conjugator</v>
          </cell>
        </row>
        <row r="27358">
          <cell r="B27358" t="str">
            <v>Monomitopus garmani</v>
          </cell>
        </row>
        <row r="27359">
          <cell r="B27359" t="str">
            <v>Monomitopus kumae</v>
          </cell>
        </row>
        <row r="27360">
          <cell r="B27360" t="str">
            <v>Monomitopus longiceps</v>
          </cell>
        </row>
        <row r="27361">
          <cell r="B27361" t="str">
            <v>Monomitopus magnus</v>
          </cell>
        </row>
        <row r="27362">
          <cell r="B27362" t="str">
            <v>Monomitopus malispinosus</v>
          </cell>
        </row>
        <row r="27363">
          <cell r="B27363" t="str">
            <v>Monomitopus metriostoma</v>
          </cell>
        </row>
        <row r="27364">
          <cell r="B27364" t="str">
            <v>Monomitopus microlepis</v>
          </cell>
        </row>
        <row r="27365">
          <cell r="B27365" t="str">
            <v>Monomitopus nigripinnis</v>
          </cell>
        </row>
        <row r="27366">
          <cell r="B27366" t="str">
            <v>Monomitopus pallidus</v>
          </cell>
        </row>
        <row r="27367">
          <cell r="B27367" t="str">
            <v>Monomitopus torvus</v>
          </cell>
        </row>
        <row r="27368">
          <cell r="B27368" t="str">
            <v>Monomitopus vitiazi</v>
          </cell>
        </row>
        <row r="27369">
          <cell r="B27369" t="str">
            <v>Monommata</v>
          </cell>
        </row>
        <row r="27370">
          <cell r="B27370" t="str">
            <v>Monommata enedra</v>
          </cell>
        </row>
        <row r="27371">
          <cell r="B27371" t="str">
            <v>Monommata viridis</v>
          </cell>
        </row>
        <row r="27372">
          <cell r="B27372" t="str">
            <v>Monomorium creticum (Monomorium)</v>
          </cell>
        </row>
        <row r="27373">
          <cell r="B27373" t="str">
            <v>Monomorium creticum***retired***use Monomorium creticum, Emery 1915 (Monomorium) or Emery 1908</v>
          </cell>
        </row>
        <row r="27374">
          <cell r="B27374" t="str">
            <v>Monomorium creticum, Emery 1908 (Monomorium)</v>
          </cell>
        </row>
        <row r="27375">
          <cell r="B27375" t="str">
            <v>Monomorium creticum, Emery 1915 (Monomorium)</v>
          </cell>
        </row>
        <row r="27376">
          <cell r="B27376" t="str">
            <v>Monomorphina</v>
          </cell>
        </row>
        <row r="27377">
          <cell r="B27377" t="str">
            <v>Monomorphina aenigmatica</v>
          </cell>
        </row>
        <row r="27378">
          <cell r="B27378" t="str">
            <v>Monomorphina pyrum</v>
          </cell>
        </row>
        <row r="27379">
          <cell r="B27379" t="str">
            <v>Monopelopia</v>
          </cell>
        </row>
        <row r="27380">
          <cell r="B27380" t="str">
            <v>Monopelopia boliekae</v>
          </cell>
        </row>
        <row r="27381">
          <cell r="B27381" t="str">
            <v>Monopelopia tenuicalcar</v>
          </cell>
        </row>
        <row r="27382">
          <cell r="B27382" t="str">
            <v>Monopenchelys acuta</v>
          </cell>
        </row>
        <row r="27383">
          <cell r="B27383" t="str">
            <v>Monoporeia affinis</v>
          </cell>
        </row>
        <row r="27384">
          <cell r="B27384" t="str">
            <v>Monopterus</v>
          </cell>
        </row>
        <row r="27385">
          <cell r="B27385" t="str">
            <v>Monopterus albus</v>
          </cell>
        </row>
        <row r="27386">
          <cell r="B27386" t="str">
            <v>Monopterus cuchia</v>
          </cell>
        </row>
        <row r="27387">
          <cell r="B27387" t="str">
            <v>Monopylephorus</v>
          </cell>
        </row>
        <row r="27388">
          <cell r="B27388" t="str">
            <v>Monopylephorus helobius</v>
          </cell>
        </row>
        <row r="27389">
          <cell r="B27389" t="str">
            <v>Monopylephorus parvus</v>
          </cell>
        </row>
        <row r="27390">
          <cell r="B27390" t="str">
            <v>Monopylephorus rubroniveus</v>
          </cell>
        </row>
        <row r="27391">
          <cell r="B27391" t="str">
            <v>Monoraphidium</v>
          </cell>
        </row>
        <row r="27392">
          <cell r="B27392" t="str">
            <v>Monoraphidium arcuatum</v>
          </cell>
        </row>
        <row r="27393">
          <cell r="B27393" t="str">
            <v>Monoraphidium braunii</v>
          </cell>
        </row>
        <row r="27394">
          <cell r="B27394" t="str">
            <v>Monoraphidium caribeum</v>
          </cell>
        </row>
        <row r="27395">
          <cell r="B27395" t="str">
            <v>Monoraphidium circinale</v>
          </cell>
        </row>
        <row r="27396">
          <cell r="B27396" t="str">
            <v>Monoraphidium contortum</v>
          </cell>
        </row>
        <row r="27397">
          <cell r="B27397" t="str">
            <v>Monoraphidium convolutum</v>
          </cell>
        </row>
        <row r="27398">
          <cell r="B27398" t="str">
            <v>Monoraphidium convolutum var. pseudosabulosum</v>
          </cell>
        </row>
        <row r="27399">
          <cell r="B27399" t="str">
            <v>Monoraphidium dybowskii</v>
          </cell>
        </row>
        <row r="27400">
          <cell r="B27400" t="str">
            <v>Monoraphidium flexuosum</v>
          </cell>
        </row>
        <row r="27401">
          <cell r="B27401" t="str">
            <v>Monoraphidium fontinale</v>
          </cell>
        </row>
        <row r="27402">
          <cell r="B27402" t="str">
            <v>Monoraphidium gracilis</v>
          </cell>
        </row>
        <row r="27403">
          <cell r="B27403" t="str">
            <v>Monoraphidium griffithii</v>
          </cell>
        </row>
        <row r="27404">
          <cell r="B27404" t="str">
            <v>Monoraphidium indicum</v>
          </cell>
        </row>
        <row r="27405">
          <cell r="B27405" t="str">
            <v>Monoraphidium irregulare</v>
          </cell>
        </row>
        <row r="27406">
          <cell r="B27406" t="str">
            <v>Monoraphidium komarkovae</v>
          </cell>
        </row>
        <row r="27407">
          <cell r="B27407" t="str">
            <v>Monoraphidium minimum</v>
          </cell>
        </row>
        <row r="27408">
          <cell r="B27408" t="str">
            <v>Monoraphidium minutum</v>
          </cell>
        </row>
        <row r="27409">
          <cell r="B27409" t="str">
            <v>Monoraphidium mirabile</v>
          </cell>
        </row>
        <row r="27410">
          <cell r="B27410" t="str">
            <v>Monoraphidium nanum</v>
          </cell>
        </row>
        <row r="27411">
          <cell r="B27411" t="str">
            <v>Monoraphidium obtusum</v>
          </cell>
        </row>
        <row r="27412">
          <cell r="B27412" t="str">
            <v>Monoraphidium ondicum</v>
          </cell>
        </row>
        <row r="27413">
          <cell r="B27413" t="str">
            <v>Monoraphidium pseudobraunii</v>
          </cell>
        </row>
        <row r="27414">
          <cell r="B27414" t="str">
            <v>Monoraphidium pusillum</v>
          </cell>
        </row>
        <row r="27415">
          <cell r="B27415" t="str">
            <v>Monoraphidium saxatile</v>
          </cell>
        </row>
        <row r="27416">
          <cell r="B27416" t="str">
            <v>Monoraphidium setiforme</v>
          </cell>
        </row>
        <row r="27417">
          <cell r="B27417" t="str">
            <v>Monoraphidium skujae</v>
          </cell>
        </row>
        <row r="27418">
          <cell r="B27418" t="str">
            <v>Monoraphidium subclavatum</v>
          </cell>
        </row>
        <row r="27419">
          <cell r="B27419" t="str">
            <v>Monoraphidium tortile</v>
          </cell>
        </row>
        <row r="27420">
          <cell r="B27420" t="str">
            <v>Monosiga</v>
          </cell>
        </row>
        <row r="27421">
          <cell r="B27421" t="str">
            <v>Monosiga ovata</v>
          </cell>
        </row>
        <row r="27422">
          <cell r="B27422" t="str">
            <v>Monospilus dispar</v>
          </cell>
        </row>
        <row r="27423">
          <cell r="B27423" t="str">
            <v>Monostilifera</v>
          </cell>
        </row>
        <row r="27424">
          <cell r="B27424" t="str">
            <v>Monostroma</v>
          </cell>
        </row>
        <row r="27425">
          <cell r="B27425" t="str">
            <v>Monostyla</v>
          </cell>
        </row>
        <row r="27426">
          <cell r="B27426" t="str">
            <v>Monostyla bulla</v>
          </cell>
        </row>
        <row r="27427">
          <cell r="B27427" t="str">
            <v>Monostyla closterocerca</v>
          </cell>
        </row>
        <row r="27428">
          <cell r="B27428" t="str">
            <v>Monostyla copeis</v>
          </cell>
        </row>
        <row r="27429">
          <cell r="B27429" t="str">
            <v>Monostyla cornuta</v>
          </cell>
        </row>
        <row r="27430">
          <cell r="B27430" t="str">
            <v>Monostyla crenata</v>
          </cell>
        </row>
        <row r="27431">
          <cell r="B27431" t="str">
            <v>Monostyla hamata</v>
          </cell>
        </row>
        <row r="27432">
          <cell r="B27432" t="str">
            <v>Monostyla lunaris</v>
          </cell>
        </row>
        <row r="27433">
          <cell r="B27433" t="str">
            <v>Monostyla monostyla</v>
          </cell>
        </row>
        <row r="27434">
          <cell r="B27434" t="str">
            <v>Monostyla murrayi</v>
          </cell>
        </row>
        <row r="27435">
          <cell r="B27435" t="str">
            <v>Monostyla obtusa</v>
          </cell>
        </row>
        <row r="27436">
          <cell r="B27436" t="str">
            <v>Monostyla pyriformis</v>
          </cell>
        </row>
        <row r="27437">
          <cell r="B27437" t="str">
            <v>Monostyla quadridentata</v>
          </cell>
        </row>
        <row r="27438">
          <cell r="B27438" t="str">
            <v>Monostyla scutata</v>
          </cell>
        </row>
        <row r="27439">
          <cell r="B27439" t="str">
            <v>Monostyla spinulifera</v>
          </cell>
        </row>
        <row r="27440">
          <cell r="B27440" t="str">
            <v>Monostyla stenroosi</v>
          </cell>
        </row>
        <row r="27441">
          <cell r="B27441" t="str">
            <v>Monotaxinae</v>
          </cell>
        </row>
        <row r="27442">
          <cell r="B27442" t="str">
            <v>Monotaxis</v>
          </cell>
        </row>
        <row r="27443">
          <cell r="B27443" t="str">
            <v>Monotaxis grandoculis</v>
          </cell>
        </row>
        <row r="27444">
          <cell r="B27444" t="str">
            <v>Monothrix</v>
          </cell>
        </row>
        <row r="27445">
          <cell r="B27445" t="str">
            <v>Monothrix consobrinus***retired***use Bidenichthys consobrinus</v>
          </cell>
        </row>
        <row r="27446">
          <cell r="B27446" t="str">
            <v>Monothrix mizolepis</v>
          </cell>
        </row>
        <row r="27447">
          <cell r="B27447" t="str">
            <v>Monothrix polylepis</v>
          </cell>
        </row>
        <row r="27448">
          <cell r="B27448" t="str">
            <v>Monotropa uniflora</v>
          </cell>
        </row>
        <row r="27449">
          <cell r="B27449" t="str">
            <v>Montacutidae***retired***use Lasaeidae</v>
          </cell>
        </row>
        <row r="27450">
          <cell r="B27450" t="str">
            <v>Montastraea</v>
          </cell>
        </row>
        <row r="27451">
          <cell r="B27451" t="str">
            <v>Montastraea annularis</v>
          </cell>
        </row>
        <row r="27452">
          <cell r="B27452" t="str">
            <v>Montastraea cavernosa</v>
          </cell>
        </row>
        <row r="27453">
          <cell r="B27453" t="str">
            <v>Montastraea faveolata</v>
          </cell>
        </row>
        <row r="27454">
          <cell r="B27454" t="str">
            <v>Montastraea franksi</v>
          </cell>
        </row>
        <row r="27455">
          <cell r="B27455" t="str">
            <v>Montia chamissoi</v>
          </cell>
        </row>
        <row r="27456">
          <cell r="B27456" t="str">
            <v>Monticellina</v>
          </cell>
        </row>
        <row r="27457">
          <cell r="B27457" t="str">
            <v>Monticellina cryptica</v>
          </cell>
        </row>
        <row r="27458">
          <cell r="B27458" t="str">
            <v>Monticellina dorsobranchialis***retired***use Tharyx dorsobranchialis</v>
          </cell>
        </row>
        <row r="27459">
          <cell r="B27459" t="str">
            <v>Monticellina secunda</v>
          </cell>
        </row>
        <row r="27460">
          <cell r="B27460" t="str">
            <v>Monticellina serratiseta</v>
          </cell>
        </row>
        <row r="27461">
          <cell r="B27461" t="str">
            <v>Monticellina siblina</v>
          </cell>
        </row>
        <row r="27462">
          <cell r="B27462" t="str">
            <v>Monticellina tesselata</v>
          </cell>
        </row>
        <row r="27463">
          <cell r="B27463" t="str">
            <v>Mooreobdella</v>
          </cell>
        </row>
        <row r="27464">
          <cell r="B27464" t="str">
            <v>Mooreobdella fervida</v>
          </cell>
        </row>
        <row r="27465">
          <cell r="B27465" t="str">
            <v>Mooreobdella melanostoma</v>
          </cell>
        </row>
        <row r="27466">
          <cell r="B27466" t="str">
            <v>Mooreobdella microstoma</v>
          </cell>
        </row>
        <row r="27467">
          <cell r="B27467" t="str">
            <v>Mooreobdella tetragon</v>
          </cell>
        </row>
        <row r="27468">
          <cell r="B27468" t="str">
            <v>Mooreonuphis</v>
          </cell>
        </row>
        <row r="27469">
          <cell r="B27469" t="str">
            <v>Mooreonuphis nebulosa</v>
          </cell>
        </row>
        <row r="27470">
          <cell r="B27470" t="str">
            <v>Mooreonuphis pallidula</v>
          </cell>
        </row>
        <row r="27471">
          <cell r="B27471" t="str">
            <v>Mopalia</v>
          </cell>
        </row>
        <row r="27472">
          <cell r="B27472" t="str">
            <v>Mopalia sinuata</v>
          </cell>
        </row>
        <row r="27473">
          <cell r="B27473" t="str">
            <v>Mora</v>
          </cell>
        </row>
        <row r="27474">
          <cell r="B27474" t="str">
            <v>Mora moro</v>
          </cell>
        </row>
        <row r="27475">
          <cell r="B27475" t="str">
            <v>Mora pacifica***retired***use Mora moro</v>
          </cell>
        </row>
        <row r="27476">
          <cell r="B27476" t="str">
            <v>Mordacia</v>
          </cell>
        </row>
        <row r="27477">
          <cell r="B27477" t="str">
            <v>Mordacia lapicida</v>
          </cell>
        </row>
        <row r="27478">
          <cell r="B27478" t="str">
            <v>Mordacia mordax</v>
          </cell>
        </row>
        <row r="27479">
          <cell r="B27479" t="str">
            <v>Mordacia praecox</v>
          </cell>
        </row>
        <row r="27480">
          <cell r="B27480" t="str">
            <v>Mordaciidae</v>
          </cell>
        </row>
        <row r="27481">
          <cell r="B27481" t="str">
            <v>Mordaciinae***retired***use Mordaciidae</v>
          </cell>
        </row>
        <row r="27482">
          <cell r="B27482" t="str">
            <v>Mordellidae</v>
          </cell>
        </row>
        <row r="27483">
          <cell r="B27483" t="str">
            <v>Morella californica</v>
          </cell>
        </row>
        <row r="27484">
          <cell r="B27484" t="str">
            <v>Morella caroliniensis</v>
          </cell>
        </row>
        <row r="27485">
          <cell r="B27485" t="str">
            <v>Morella cerifera</v>
          </cell>
        </row>
        <row r="27486">
          <cell r="B27486" t="str">
            <v>Morella inodora***retired***use Myrica inodora</v>
          </cell>
        </row>
        <row r="27487">
          <cell r="B27487" t="str">
            <v>Morella pensylvanica</v>
          </cell>
        </row>
        <row r="27488">
          <cell r="B27488" t="str">
            <v>Moribaetis</v>
          </cell>
        </row>
        <row r="27489">
          <cell r="B27489" t="str">
            <v>Moridae</v>
          </cell>
        </row>
        <row r="27490">
          <cell r="B27490" t="str">
            <v>Moringua</v>
          </cell>
        </row>
        <row r="27491">
          <cell r="B27491" t="str">
            <v>Moringua edwardsi</v>
          </cell>
        </row>
        <row r="27492">
          <cell r="B27492" t="str">
            <v>Moringua ferruginea</v>
          </cell>
        </row>
        <row r="27493">
          <cell r="B27493" t="str">
            <v>Moringua javanica</v>
          </cell>
        </row>
        <row r="27494">
          <cell r="B27494" t="str">
            <v>Moringua microchir</v>
          </cell>
        </row>
        <row r="27495">
          <cell r="B27495" t="str">
            <v>Moringuidae</v>
          </cell>
        </row>
        <row r="27496">
          <cell r="B27496" t="str">
            <v>Mormyridae</v>
          </cell>
        </row>
        <row r="27497">
          <cell r="B27497" t="str">
            <v>Mormyroidea</v>
          </cell>
        </row>
        <row r="27498">
          <cell r="B27498" t="str">
            <v>Mornyrus petersii***retired***use Gnathonemus petersii</v>
          </cell>
        </row>
        <row r="27499">
          <cell r="B27499" t="str">
            <v>Morone</v>
          </cell>
        </row>
        <row r="27500">
          <cell r="B27500" t="str">
            <v>Morone americana</v>
          </cell>
        </row>
        <row r="27501">
          <cell r="B27501" t="str">
            <v>Morone chrysops</v>
          </cell>
        </row>
        <row r="27502">
          <cell r="B27502" t="str">
            <v>Morone chrysops x Morone saxatilis</v>
          </cell>
        </row>
        <row r="27503">
          <cell r="B27503" t="str">
            <v>Morone chrysops × Morone saxatilis</v>
          </cell>
        </row>
        <row r="27504">
          <cell r="B27504" t="str">
            <v>Morone interrupta***retired***use Morone mississippiensis</v>
          </cell>
        </row>
        <row r="27505">
          <cell r="B27505" t="str">
            <v>Morone lineatus***retired***use Morone saxatilis</v>
          </cell>
        </row>
        <row r="27506">
          <cell r="B27506" t="str">
            <v>Morone mississippiensis</v>
          </cell>
        </row>
        <row r="27507">
          <cell r="B27507" t="str">
            <v>Morone saxatilis</v>
          </cell>
        </row>
        <row r="27508">
          <cell r="B27508" t="str">
            <v>Morone saxatilis x chrysops</v>
          </cell>
        </row>
        <row r="27509">
          <cell r="B27509" t="str">
            <v>Morone saxatilis X Morone chrysops***retired***use Morone saxatilis, Morone chrysops</v>
          </cell>
        </row>
        <row r="27510">
          <cell r="B27510" t="str">
            <v>Moronidae</v>
          </cell>
        </row>
        <row r="27511">
          <cell r="B27511" t="str">
            <v>Morphocorixa</v>
          </cell>
        </row>
        <row r="27512">
          <cell r="B27512" t="str">
            <v>Morrenia odorata</v>
          </cell>
        </row>
        <row r="27513">
          <cell r="B27513" t="str">
            <v>Morula</v>
          </cell>
        </row>
        <row r="27514">
          <cell r="B27514" t="str">
            <v>Morus (Moraceae)</v>
          </cell>
        </row>
        <row r="27515">
          <cell r="B27515" t="str">
            <v>Morus (Sulidae)</v>
          </cell>
        </row>
        <row r="27516">
          <cell r="B27516" t="str">
            <v>Morus alba</v>
          </cell>
        </row>
        <row r="27517">
          <cell r="B27517" t="str">
            <v>Morus rubra</v>
          </cell>
        </row>
        <row r="27518">
          <cell r="B27518" t="str">
            <v>Morus***retired***use Morus (Sulidae) or Morus (Moraceae)</v>
          </cell>
        </row>
        <row r="27519">
          <cell r="B27519" t="str">
            <v>Moselia</v>
          </cell>
        </row>
        <row r="27520">
          <cell r="B27520" t="str">
            <v>Moselia infuscata</v>
          </cell>
        </row>
        <row r="27521">
          <cell r="B27521" t="str">
            <v>Moselyana</v>
          </cell>
        </row>
        <row r="27522">
          <cell r="B27522" t="str">
            <v>Mougeotia</v>
          </cell>
        </row>
        <row r="27523">
          <cell r="B27523" t="str">
            <v>Moxostoma</v>
          </cell>
        </row>
        <row r="27524">
          <cell r="B27524" t="str">
            <v>Moxostoma anisurum</v>
          </cell>
        </row>
        <row r="27525">
          <cell r="B27525" t="str">
            <v>Moxostoma ariommum</v>
          </cell>
        </row>
        <row r="27526">
          <cell r="B27526" t="str">
            <v>Moxostoma atripinne***retired***use Thoburnia atripinnis</v>
          </cell>
        </row>
        <row r="27527">
          <cell r="B27527" t="str">
            <v>Moxostoma breviceps</v>
          </cell>
        </row>
        <row r="27528">
          <cell r="B27528" t="str">
            <v>Moxostoma carinatum</v>
          </cell>
        </row>
        <row r="27529">
          <cell r="B27529" t="str">
            <v>Moxostoma cervinum</v>
          </cell>
        </row>
        <row r="27530">
          <cell r="B27530" t="str">
            <v>Moxostoma collapsum</v>
          </cell>
        </row>
        <row r="27531">
          <cell r="B27531" t="str">
            <v>Moxostoma congestum</v>
          </cell>
        </row>
        <row r="27532">
          <cell r="B27532" t="str">
            <v>Moxostoma duquesnei***retired***use Moxostoma duquesnii</v>
          </cell>
        </row>
        <row r="27533">
          <cell r="B27533" t="str">
            <v>Moxostoma duquesnii</v>
          </cell>
        </row>
        <row r="27534">
          <cell r="B27534" t="str">
            <v>Moxostoma erythrurum</v>
          </cell>
        </row>
        <row r="27535">
          <cell r="B27535" t="str">
            <v>Moxostoma hamiltoni***retired***use Thoburnia hamiltoni</v>
          </cell>
        </row>
        <row r="27536">
          <cell r="B27536" t="str">
            <v>Moxostoma hubbsi</v>
          </cell>
        </row>
        <row r="27537">
          <cell r="B27537" t="str">
            <v>Moxostoma lacerum</v>
          </cell>
        </row>
        <row r="27538">
          <cell r="B27538" t="str">
            <v>Moxostoma lachneri</v>
          </cell>
        </row>
        <row r="27539">
          <cell r="B27539" t="str">
            <v>Moxostoma macrolepidotum</v>
          </cell>
        </row>
        <row r="27540">
          <cell r="B27540" t="str">
            <v>Moxostoma macrolepidotum macrolepidotum***retired***use Moxostoma macrolepidotum</v>
          </cell>
        </row>
        <row r="27541">
          <cell r="B27541" t="str">
            <v>Moxostoma pappillosum</v>
          </cell>
        </row>
        <row r="27542">
          <cell r="B27542" t="str">
            <v>Moxostoma pisolabrum</v>
          </cell>
        </row>
        <row r="27543">
          <cell r="B27543" t="str">
            <v>Moxostoma poecilurum</v>
          </cell>
        </row>
        <row r="27544">
          <cell r="B27544" t="str">
            <v>Moxostoma rhothoecum***retired***use Thoburnia rhothoeca</v>
          </cell>
        </row>
        <row r="27545">
          <cell r="B27545" t="str">
            <v>Moxostoma robustum</v>
          </cell>
        </row>
        <row r="27546">
          <cell r="B27546" t="str">
            <v>Moxostoma rupiscartes</v>
          </cell>
        </row>
        <row r="27547">
          <cell r="B27547" t="str">
            <v>Moxostoma valenciennesi</v>
          </cell>
        </row>
        <row r="27548">
          <cell r="B27548" t="str">
            <v>Mucogobius flavobrunneus***retired***use Callogobius flavobrunneus</v>
          </cell>
        </row>
        <row r="27549">
          <cell r="B27549" t="str">
            <v>Mucogobius***retired***use Callogobius</v>
          </cell>
        </row>
        <row r="27550">
          <cell r="B27550" t="str">
            <v>Muelleria gibbula</v>
          </cell>
        </row>
        <row r="27551">
          <cell r="B27551" t="str">
            <v>Mugil</v>
          </cell>
        </row>
        <row r="27552">
          <cell r="B27552" t="str">
            <v>Mugil auratus***retired***use Liza aurata</v>
          </cell>
        </row>
        <row r="27553">
          <cell r="B27553" t="str">
            <v>Mugil cephalus</v>
          </cell>
        </row>
        <row r="27554">
          <cell r="B27554" t="str">
            <v>Mugil crenilabis***retired***use Crenimugil crenilabis</v>
          </cell>
        </row>
        <row r="27555">
          <cell r="B27555" t="str">
            <v>Mugil curema</v>
          </cell>
        </row>
        <row r="27556">
          <cell r="B27556" t="str">
            <v>Mugil dussumieri***retired***use Chelon dussumieri</v>
          </cell>
        </row>
        <row r="27557">
          <cell r="B27557" t="str">
            <v>Mugil engeli***retired***use Valamugil engeli</v>
          </cell>
        </row>
        <row r="27558">
          <cell r="B27558" t="str">
            <v>Mugil gaimardianus</v>
          </cell>
        </row>
        <row r="27559">
          <cell r="B27559" t="str">
            <v>Mugil gyrans</v>
          </cell>
        </row>
        <row r="27560">
          <cell r="B27560" t="str">
            <v>Mugil hospes</v>
          </cell>
        </row>
        <row r="27561">
          <cell r="B27561" t="str">
            <v>Mugil incilis</v>
          </cell>
        </row>
        <row r="27562">
          <cell r="B27562" t="str">
            <v>Mugil kelaartii***retired***use Valamugil perusii</v>
          </cell>
        </row>
        <row r="27563">
          <cell r="B27563" t="str">
            <v>Mugil liza</v>
          </cell>
        </row>
        <row r="27564">
          <cell r="B27564" t="str">
            <v>Mugil macrolepis***retired***use Chelon macrolepis</v>
          </cell>
        </row>
        <row r="27565">
          <cell r="B27565" t="str">
            <v>Mugil peroni</v>
          </cell>
        </row>
        <row r="27566">
          <cell r="B27566" t="str">
            <v>Mugil saliens***retired***use Liza saliens</v>
          </cell>
        </row>
        <row r="27567">
          <cell r="B27567" t="str">
            <v>Mugil trichodon</v>
          </cell>
        </row>
        <row r="27568">
          <cell r="B27568" t="str">
            <v>Mugil vaigiensis***retired***use Liza vaigiensis</v>
          </cell>
        </row>
        <row r="27569">
          <cell r="B27569" t="str">
            <v>Mugilidae</v>
          </cell>
        </row>
        <row r="27570">
          <cell r="B27570" t="str">
            <v>Mugiliformes</v>
          </cell>
        </row>
        <row r="27571">
          <cell r="B27571" t="str">
            <v>Mugilogobius</v>
          </cell>
        </row>
        <row r="27572">
          <cell r="B27572" t="str">
            <v>Mugilogobius cavifrons</v>
          </cell>
        </row>
        <row r="27573">
          <cell r="B27573" t="str">
            <v>Mugilogobius chulae</v>
          </cell>
        </row>
        <row r="27574">
          <cell r="B27574" t="str">
            <v>Mugilogobius mertoni</v>
          </cell>
        </row>
        <row r="27575">
          <cell r="B27575" t="str">
            <v>Mugilogobius notospilus</v>
          </cell>
        </row>
        <row r="27576">
          <cell r="B27576" t="str">
            <v>Mugilogobius parvus***retired***use Mugilogobius cavifrons</v>
          </cell>
        </row>
        <row r="27577">
          <cell r="B27577" t="str">
            <v>Mugilogobius tagala***retired***use Mugilogobius cavifrons</v>
          </cell>
        </row>
        <row r="27578">
          <cell r="B27578" t="str">
            <v>Mugiloidei***retired***use Mugiliformes</v>
          </cell>
        </row>
        <row r="27579">
          <cell r="B27579" t="str">
            <v>Mugiloididae***retired***use Mugilidae</v>
          </cell>
        </row>
        <row r="27580">
          <cell r="B27580" t="str">
            <v>Muhlenbergia</v>
          </cell>
        </row>
        <row r="27581">
          <cell r="B27581" t="str">
            <v>Muhlenbergia asperifolia</v>
          </cell>
        </row>
        <row r="27582">
          <cell r="B27582" t="str">
            <v>Muhlenbergia bushii</v>
          </cell>
        </row>
        <row r="27583">
          <cell r="B27583" t="str">
            <v>Muhlenbergia capillaris</v>
          </cell>
        </row>
        <row r="27584">
          <cell r="B27584" t="str">
            <v>Muhlenbergia filiformis</v>
          </cell>
        </row>
        <row r="27585">
          <cell r="B27585" t="str">
            <v>Muhlenbergia filipes***retired***use Muhlenbergia sericea</v>
          </cell>
        </row>
        <row r="27586">
          <cell r="B27586" t="str">
            <v>Muhlenbergia frondosa</v>
          </cell>
        </row>
        <row r="27587">
          <cell r="B27587" t="str">
            <v>Muhlenbergia glomerata</v>
          </cell>
        </row>
        <row r="27588">
          <cell r="B27588" t="str">
            <v>Muhlenbergia mexicana</v>
          </cell>
        </row>
        <row r="27589">
          <cell r="B27589" t="str">
            <v>Muhlenbergia minutissima</v>
          </cell>
        </row>
        <row r="27590">
          <cell r="B27590" t="str">
            <v>Muhlenbergia montana</v>
          </cell>
        </row>
        <row r="27591">
          <cell r="B27591" t="str">
            <v>Muhlenbergia pungens</v>
          </cell>
        </row>
        <row r="27592">
          <cell r="B27592" t="str">
            <v>Muhlenbergia racemosa</v>
          </cell>
        </row>
        <row r="27593">
          <cell r="B27593" t="str">
            <v>Muhlenbergia richardsonis</v>
          </cell>
        </row>
        <row r="27594">
          <cell r="B27594" t="str">
            <v>Muhlenbergia rigens</v>
          </cell>
        </row>
        <row r="27595">
          <cell r="B27595" t="str">
            <v>Muhlenbergia schreberi</v>
          </cell>
        </row>
        <row r="27596">
          <cell r="B27596" t="str">
            <v>Muhlenbergia sericea</v>
          </cell>
        </row>
        <row r="27597">
          <cell r="B27597" t="str">
            <v>Muhlenbergia tricholepis</v>
          </cell>
        </row>
        <row r="27598">
          <cell r="B27598" t="str">
            <v>Muhlenbergia uniflora</v>
          </cell>
        </row>
        <row r="27599">
          <cell r="B27599" t="str">
            <v>Muhlenbergia wrightii</v>
          </cell>
        </row>
        <row r="27600">
          <cell r="B27600" t="str">
            <v>Mulgedium oblongifolium</v>
          </cell>
        </row>
        <row r="27601">
          <cell r="B27601" t="str">
            <v>Mulinia</v>
          </cell>
        </row>
        <row r="27602">
          <cell r="B27602" t="str">
            <v>Mulinia lateralis</v>
          </cell>
        </row>
        <row r="27603">
          <cell r="B27603" t="str">
            <v>Mullidae</v>
          </cell>
        </row>
        <row r="27604">
          <cell r="B27604" t="str">
            <v>Mulloides flavolineatus***retired***use Mulloidichthys flavolineatus</v>
          </cell>
        </row>
        <row r="27605">
          <cell r="B27605" t="str">
            <v>Mulloides pflugeri***retired***use Mulloidichthys pfluegeri</v>
          </cell>
        </row>
        <row r="27606">
          <cell r="B27606" t="str">
            <v>Mulloides vanicolensis***retired***use Mulloidichthys vanicolensis</v>
          </cell>
        </row>
        <row r="27607">
          <cell r="B27607" t="str">
            <v>Mulloides***retired***use Mulloidichthys</v>
          </cell>
        </row>
        <row r="27608">
          <cell r="B27608" t="str">
            <v>Mulloidichthys</v>
          </cell>
        </row>
        <row r="27609">
          <cell r="B27609" t="str">
            <v>Mulloidichthys auriflamma***retired***use Parupeneus forsskali</v>
          </cell>
        </row>
        <row r="27610">
          <cell r="B27610" t="str">
            <v>Mulloidichthys dentatus</v>
          </cell>
        </row>
        <row r="27611">
          <cell r="B27611" t="str">
            <v>Mulloidichthys flavolineatus</v>
          </cell>
        </row>
        <row r="27612">
          <cell r="B27612" t="str">
            <v>Mulloidichthys martinicus</v>
          </cell>
        </row>
        <row r="27613">
          <cell r="B27613" t="str">
            <v>Mulloidichthys mimicus</v>
          </cell>
        </row>
        <row r="27614">
          <cell r="B27614" t="str">
            <v>Mulloidichthys pfluegeri</v>
          </cell>
        </row>
        <row r="27615">
          <cell r="B27615" t="str">
            <v>Mulloidichthys pflugeri***retired***use Mulloidichthys pfluegeri</v>
          </cell>
        </row>
        <row r="27616">
          <cell r="B27616" t="str">
            <v>Mulloidichthys samoensis***retired***use Mulloidichthys flavolineatus</v>
          </cell>
        </row>
        <row r="27617">
          <cell r="B27617" t="str">
            <v>Mulloidichthys vanicolensis</v>
          </cell>
        </row>
        <row r="27618">
          <cell r="B27618" t="str">
            <v>Mullus</v>
          </cell>
        </row>
        <row r="27619">
          <cell r="B27619" t="str">
            <v>Mullus argentinae</v>
          </cell>
        </row>
        <row r="27620">
          <cell r="B27620" t="str">
            <v>Mullus auratus</v>
          </cell>
        </row>
        <row r="27621">
          <cell r="B27621" t="str">
            <v>Mullus barbatus</v>
          </cell>
        </row>
        <row r="27622">
          <cell r="B27622" t="str">
            <v>Mullus surmuletus</v>
          </cell>
        </row>
        <row r="27623">
          <cell r="B27623" t="str">
            <v>Munida quadrispina</v>
          </cell>
        </row>
        <row r="27624">
          <cell r="B27624" t="str">
            <v>Munna</v>
          </cell>
        </row>
        <row r="27625">
          <cell r="B27625" t="str">
            <v>Munna fabricii</v>
          </cell>
        </row>
        <row r="27626">
          <cell r="B27626" t="str">
            <v>Munna reynoldsi***retired***use Uromunna reynoldsi</v>
          </cell>
        </row>
        <row r="27627">
          <cell r="B27627" t="str">
            <v>Munna stephenseni</v>
          </cell>
        </row>
        <row r="27628">
          <cell r="B27628" t="str">
            <v>Munna ubiquita***retired***use Uromunna ubiquita</v>
          </cell>
        </row>
        <row r="27629">
          <cell r="B27629" t="str">
            <v>Munnidae</v>
          </cell>
        </row>
        <row r="27630">
          <cell r="B27630" t="str">
            <v>Munnogonium</v>
          </cell>
        </row>
        <row r="27631">
          <cell r="B27631" t="str">
            <v>Munnogonium tillerae</v>
          </cell>
        </row>
        <row r="27632">
          <cell r="B27632" t="str">
            <v>Munnopsurus</v>
          </cell>
        </row>
        <row r="27633">
          <cell r="B27633" t="str">
            <v>Munroessa</v>
          </cell>
        </row>
        <row r="27634">
          <cell r="B27634" t="str">
            <v>Munroessa/Synclita</v>
          </cell>
        </row>
        <row r="27635">
          <cell r="B27635" t="str">
            <v>Muraena</v>
          </cell>
        </row>
        <row r="27636">
          <cell r="B27636" t="str">
            <v>Muraena balearica***retired***use Ariosoma balearicum</v>
          </cell>
        </row>
        <row r="27637">
          <cell r="B27637" t="str">
            <v>Muraena conger***retired***use Conger conger</v>
          </cell>
        </row>
        <row r="27638">
          <cell r="B27638" t="str">
            <v>Muraena helena</v>
          </cell>
        </row>
        <row r="27639">
          <cell r="B27639" t="str">
            <v>Muraena miliaris***retired***use Gymnothorax miliaris</v>
          </cell>
        </row>
        <row r="27640">
          <cell r="B27640" t="str">
            <v>Muraena myrus***retired***use Echelus myrus</v>
          </cell>
        </row>
        <row r="27641">
          <cell r="B27641" t="str">
            <v>Muraena mystax***retired***use Gnathophis mystax</v>
          </cell>
        </row>
        <row r="27642">
          <cell r="B27642" t="str">
            <v>Muraena ophis***retired***use Ophichthus ophis</v>
          </cell>
        </row>
        <row r="27643">
          <cell r="B27643" t="str">
            <v>Muraena pardalis***retired***use Enchelycore pardalis</v>
          </cell>
        </row>
        <row r="27644">
          <cell r="B27644" t="str">
            <v>Muraena retifera</v>
          </cell>
        </row>
        <row r="27645">
          <cell r="B27645" t="str">
            <v>Muraena robusta</v>
          </cell>
        </row>
        <row r="27646">
          <cell r="B27646" t="str">
            <v>Muraena serpens***retired***use Ophisurus serpens</v>
          </cell>
        </row>
        <row r="27647">
          <cell r="B27647" t="str">
            <v>Muraenesocidae</v>
          </cell>
        </row>
        <row r="27648">
          <cell r="B27648" t="str">
            <v>Muraenesox</v>
          </cell>
        </row>
        <row r="27649">
          <cell r="B27649" t="str">
            <v>Muraenesox cinereus</v>
          </cell>
        </row>
        <row r="27650">
          <cell r="B27650" t="str">
            <v>Muraenesox savanna***retired***use Cynoponticus savanna</v>
          </cell>
        </row>
        <row r="27651">
          <cell r="B27651" t="str">
            <v>Muraenesox talabonoides***retired***use Congresox talabonoides</v>
          </cell>
        </row>
        <row r="27652">
          <cell r="B27652" t="str">
            <v>Muraenichthys</v>
          </cell>
        </row>
        <row r="27653">
          <cell r="B27653" t="str">
            <v>Muraenichthys gymnopterus</v>
          </cell>
        </row>
        <row r="27654">
          <cell r="B27654" t="str">
            <v>Muraenichthys hattae***retired***use Muraenichthys gymnopterus</v>
          </cell>
        </row>
        <row r="27655">
          <cell r="B27655" t="str">
            <v>Muraenichthys laticaudatus</v>
          </cell>
        </row>
        <row r="27656">
          <cell r="B27656" t="str">
            <v>Muraenichthys macropterus</v>
          </cell>
        </row>
        <row r="27657">
          <cell r="B27657" t="str">
            <v>Muraenichthys macrostomus</v>
          </cell>
        </row>
        <row r="27658">
          <cell r="B27658" t="str">
            <v>Muraenichthys philippinensis</v>
          </cell>
        </row>
        <row r="27659">
          <cell r="B27659" t="str">
            <v>Muraenichthys schultzei</v>
          </cell>
        </row>
        <row r="27660">
          <cell r="B27660" t="str">
            <v>Muraenichthys sibogae</v>
          </cell>
        </row>
        <row r="27661">
          <cell r="B27661" t="str">
            <v>Muraenichthys thompsoni</v>
          </cell>
        </row>
        <row r="27662">
          <cell r="B27662" t="str">
            <v>Muraenidae</v>
          </cell>
        </row>
        <row r="27663">
          <cell r="B27663" t="str">
            <v>Muraenoclinus dorsalis</v>
          </cell>
        </row>
        <row r="27664">
          <cell r="B27664" t="str">
            <v>Muraenoidei</v>
          </cell>
        </row>
        <row r="27665">
          <cell r="B27665" t="str">
            <v>Muraenolepididae</v>
          </cell>
        </row>
        <row r="27666">
          <cell r="B27666" t="str">
            <v>Muraenolepis</v>
          </cell>
        </row>
        <row r="27667">
          <cell r="B27667" t="str">
            <v>Muraenolepis marmoratus</v>
          </cell>
        </row>
        <row r="27668">
          <cell r="B27668" t="str">
            <v>Muraenolepis microcephalus</v>
          </cell>
        </row>
        <row r="27669">
          <cell r="B27669" t="str">
            <v>Muraenolepis microps</v>
          </cell>
        </row>
        <row r="27670">
          <cell r="B27670" t="str">
            <v>Muraenolepis orangiensis</v>
          </cell>
        </row>
        <row r="27671">
          <cell r="B27671" t="str">
            <v>Muraenolepoidei***retired***use Gadiformes</v>
          </cell>
        </row>
        <row r="27672">
          <cell r="B27672" t="str">
            <v>Muraenosaurus guentheri***retired***use Nettastoma melanurum</v>
          </cell>
        </row>
        <row r="27673">
          <cell r="B27673" t="str">
            <v>Muraenosaurus***retired***use Nettastoma</v>
          </cell>
        </row>
        <row r="27674">
          <cell r="B27674" t="str">
            <v>Murdannia keisak</v>
          </cell>
        </row>
        <row r="27675">
          <cell r="B27675" t="str">
            <v>Muricea</v>
          </cell>
        </row>
        <row r="27676">
          <cell r="B27676" t="str">
            <v>Muricea californica</v>
          </cell>
        </row>
        <row r="27677">
          <cell r="B27677" t="str">
            <v>Muricidae</v>
          </cell>
        </row>
        <row r="27678">
          <cell r="B27678" t="str">
            <v>Murmille***retired***use Mustelus</v>
          </cell>
        </row>
        <row r="27679">
          <cell r="B27679" t="str">
            <v>Musci***retired***use Bryophyta</v>
          </cell>
        </row>
        <row r="27680">
          <cell r="B27680" t="str">
            <v>Muscidae</v>
          </cell>
        </row>
        <row r="27681">
          <cell r="B27681" t="str">
            <v>Muscomorpha</v>
          </cell>
        </row>
        <row r="27682">
          <cell r="B27682" t="str">
            <v>Musculista senhousia</v>
          </cell>
        </row>
        <row r="27683">
          <cell r="B27683" t="str">
            <v>Musculium</v>
          </cell>
        </row>
        <row r="27684">
          <cell r="B27684" t="str">
            <v>Musculium lacustre</v>
          </cell>
        </row>
        <row r="27685">
          <cell r="B27685" t="str">
            <v>Musculium partumeium</v>
          </cell>
        </row>
        <row r="27686">
          <cell r="B27686" t="str">
            <v>Musculium securis</v>
          </cell>
        </row>
        <row r="27687">
          <cell r="B27687" t="str">
            <v>Musculium transversum</v>
          </cell>
        </row>
        <row r="27688">
          <cell r="B27688" t="str">
            <v>Musculium/Sphaerium</v>
          </cell>
        </row>
        <row r="27689">
          <cell r="B27689" t="str">
            <v>Musculus</v>
          </cell>
        </row>
        <row r="27690">
          <cell r="B27690" t="str">
            <v>Musculus corrugatus</v>
          </cell>
        </row>
        <row r="27691">
          <cell r="B27691" t="str">
            <v>Musculus discors</v>
          </cell>
        </row>
        <row r="27692">
          <cell r="B27692" t="str">
            <v>Musculus lateralis</v>
          </cell>
        </row>
        <row r="27693">
          <cell r="B27693" t="str">
            <v>Musculus niger</v>
          </cell>
        </row>
        <row r="27694">
          <cell r="B27694" t="str">
            <v>Mussa angulosa</v>
          </cell>
        </row>
        <row r="27695">
          <cell r="B27695" t="str">
            <v>Mustelus</v>
          </cell>
        </row>
        <row r="27696">
          <cell r="B27696" t="str">
            <v>Mustelus abbotti***retired***use Mustelus mento</v>
          </cell>
        </row>
        <row r="27697">
          <cell r="B27697" t="str">
            <v>Mustelus antarcticus</v>
          </cell>
        </row>
        <row r="27698">
          <cell r="B27698" t="str">
            <v>Mustelus asterias</v>
          </cell>
        </row>
        <row r="27699">
          <cell r="B27699" t="str">
            <v>Mustelus californicus</v>
          </cell>
        </row>
        <row r="27700">
          <cell r="B27700" t="str">
            <v>Mustelus canis</v>
          </cell>
        </row>
        <row r="27701">
          <cell r="B27701" t="str">
            <v>Mustelus canis canis</v>
          </cell>
        </row>
        <row r="27702">
          <cell r="B27702" t="str">
            <v>Mustelus canis insularis</v>
          </cell>
        </row>
        <row r="27703">
          <cell r="B27703" t="str">
            <v>Mustelus dorsalis</v>
          </cell>
        </row>
        <row r="27704">
          <cell r="B27704" t="str">
            <v>Mustelus edulis***retired***use Mustelus mento</v>
          </cell>
        </row>
        <row r="27705">
          <cell r="B27705" t="str">
            <v>Mustelus equestris***retired***use Mustelus mustelus</v>
          </cell>
        </row>
        <row r="27706">
          <cell r="B27706" t="str">
            <v>Mustelus fasciatus</v>
          </cell>
        </row>
        <row r="27707">
          <cell r="B27707" t="str">
            <v>Mustelus felis***retired***use Triakis semifasciata</v>
          </cell>
        </row>
        <row r="27708">
          <cell r="B27708" t="str">
            <v>Mustelus griseus</v>
          </cell>
        </row>
        <row r="27709">
          <cell r="B27709" t="str">
            <v>Mustelus henlei</v>
          </cell>
        </row>
        <row r="27710">
          <cell r="B27710" t="str">
            <v>Mustelus higmani</v>
          </cell>
        </row>
        <row r="27711">
          <cell r="B27711" t="str">
            <v>Mustelus kanekonis***retired***use Mustelus griseus</v>
          </cell>
        </row>
        <row r="27712">
          <cell r="B27712" t="str">
            <v>Mustelus laevis***retired***use Mustelus mustelus</v>
          </cell>
        </row>
        <row r="27713">
          <cell r="B27713" t="str">
            <v>Mustelus lenticulatus</v>
          </cell>
        </row>
        <row r="27714">
          <cell r="B27714" t="str">
            <v>Mustelus lunulatus</v>
          </cell>
        </row>
        <row r="27715">
          <cell r="B27715" t="str">
            <v>Mustelus manazo</v>
          </cell>
        </row>
        <row r="27716">
          <cell r="B27716" t="str">
            <v>Mustelus mediterraneus***retired***use Mustelus punctulatus</v>
          </cell>
        </row>
        <row r="27717">
          <cell r="B27717" t="str">
            <v>Mustelus mento</v>
          </cell>
        </row>
        <row r="27718">
          <cell r="B27718" t="str">
            <v>Mustelus mosis</v>
          </cell>
        </row>
        <row r="27719">
          <cell r="B27719" t="str">
            <v>Mustelus mustelus</v>
          </cell>
        </row>
        <row r="27720">
          <cell r="B27720" t="str">
            <v>Mustelus norrisi</v>
          </cell>
        </row>
        <row r="27721">
          <cell r="B27721" t="str">
            <v>Mustelus osborni***retired***use Leptocharias smithii</v>
          </cell>
        </row>
        <row r="27722">
          <cell r="B27722" t="str">
            <v>Mustelus palumbes</v>
          </cell>
        </row>
        <row r="27723">
          <cell r="B27723" t="str">
            <v>Mustelus punctulatus</v>
          </cell>
        </row>
        <row r="27724">
          <cell r="B27724" t="str">
            <v>Mustelus schmitti</v>
          </cell>
        </row>
        <row r="27725">
          <cell r="B27725" t="str">
            <v>Mustelus striatus***retired***use Mustelus fasciatus</v>
          </cell>
        </row>
        <row r="27726">
          <cell r="B27726" t="str">
            <v>Mustelus vulgaris***retired***use Mustelus mustelus</v>
          </cell>
        </row>
        <row r="27727">
          <cell r="B27727" t="str">
            <v>Mustelus whitneyi</v>
          </cell>
        </row>
        <row r="27728">
          <cell r="B27728" t="str">
            <v>Mya</v>
          </cell>
        </row>
        <row r="27729">
          <cell r="B27729" t="str">
            <v>Mya arenaria</v>
          </cell>
        </row>
        <row r="27730">
          <cell r="B27730" t="str">
            <v>Mya pseudoarenaria</v>
          </cell>
        </row>
        <row r="27731">
          <cell r="B27731" t="str">
            <v>Mya truncata</v>
          </cell>
        </row>
        <row r="27732">
          <cell r="B27732" t="str">
            <v>Mycale fibrexilis</v>
          </cell>
        </row>
        <row r="27733">
          <cell r="B27733" t="str">
            <v>Mycelis muralis</v>
          </cell>
        </row>
        <row r="27734">
          <cell r="B27734" t="str">
            <v>Mycetophilidae</v>
          </cell>
        </row>
        <row r="27735">
          <cell r="B27735" t="str">
            <v>Mycetophyllia</v>
          </cell>
        </row>
        <row r="27736">
          <cell r="B27736" t="str">
            <v>Mycetophyllia aliciae</v>
          </cell>
        </row>
        <row r="27737">
          <cell r="B27737" t="str">
            <v>Mycetophyllia daniana</v>
          </cell>
        </row>
        <row r="27738">
          <cell r="B27738" t="str">
            <v>Mycetophyllia ferox</v>
          </cell>
        </row>
        <row r="27739">
          <cell r="B27739" t="str">
            <v>Mycetophyllia lamarckiana</v>
          </cell>
        </row>
        <row r="27740">
          <cell r="B27740" t="str">
            <v>Mycteroperca</v>
          </cell>
        </row>
        <row r="27741">
          <cell r="B27741" t="str">
            <v>Mycteroperca acutirostris</v>
          </cell>
        </row>
        <row r="27742">
          <cell r="B27742" t="str">
            <v>Mycteroperca bonaci</v>
          </cell>
        </row>
        <row r="27743">
          <cell r="B27743" t="str">
            <v>Mycteroperca cidi</v>
          </cell>
        </row>
        <row r="27744">
          <cell r="B27744" t="str">
            <v>Mycteroperca falcata***retired***use Mycteroperca interstitialis</v>
          </cell>
        </row>
        <row r="27745">
          <cell r="B27745" t="str">
            <v>Mycteroperca fusca</v>
          </cell>
        </row>
        <row r="27746">
          <cell r="B27746" t="str">
            <v>Mycteroperca interstitialis</v>
          </cell>
        </row>
        <row r="27747">
          <cell r="B27747" t="str">
            <v>Mycteroperca jordani</v>
          </cell>
        </row>
        <row r="27748">
          <cell r="B27748" t="str">
            <v>Mycteroperca microlepis</v>
          </cell>
        </row>
        <row r="27749">
          <cell r="B27749" t="str">
            <v>Mycteroperca olfax</v>
          </cell>
        </row>
        <row r="27750">
          <cell r="B27750" t="str">
            <v>Mycteroperca phenax</v>
          </cell>
        </row>
        <row r="27751">
          <cell r="B27751" t="str">
            <v>Mycteroperca prionura</v>
          </cell>
        </row>
        <row r="27752">
          <cell r="B27752" t="str">
            <v>Mycteroperca rosacea</v>
          </cell>
        </row>
        <row r="27753">
          <cell r="B27753" t="str">
            <v>Mycteroperca rubra</v>
          </cell>
        </row>
        <row r="27754">
          <cell r="B27754" t="str">
            <v>Mycteroperca tigris</v>
          </cell>
        </row>
        <row r="27755">
          <cell r="B27755" t="str">
            <v>Mycteroperca tigris × Epinephelus lanceolatus</v>
          </cell>
        </row>
        <row r="27756">
          <cell r="B27756" t="str">
            <v>Mycteroperca venenosa</v>
          </cell>
        </row>
        <row r="27757">
          <cell r="B27757" t="str">
            <v>Mycteroperca xenarcha</v>
          </cell>
        </row>
        <row r="27758">
          <cell r="B27758" t="str">
            <v>Myctophidae</v>
          </cell>
        </row>
        <row r="27759">
          <cell r="B27759" t="str">
            <v>Myctophiformes</v>
          </cell>
        </row>
        <row r="27760">
          <cell r="B27760" t="str">
            <v>Myctophinae</v>
          </cell>
        </row>
        <row r="27761">
          <cell r="B27761" t="str">
            <v>Myctophum</v>
          </cell>
        </row>
        <row r="27762">
          <cell r="B27762" t="str">
            <v>Myctophum (Archaic)***retired***use Myctophum</v>
          </cell>
        </row>
        <row r="27763">
          <cell r="B27763" t="str">
            <v>Myctophum affine</v>
          </cell>
        </row>
        <row r="27764">
          <cell r="B27764" t="str">
            <v>Myctophum asperum</v>
          </cell>
        </row>
        <row r="27765">
          <cell r="B27765" t="str">
            <v>Myctophum aurolaternatum</v>
          </cell>
        </row>
        <row r="27766">
          <cell r="B27766" t="str">
            <v>Myctophum brachygnathum</v>
          </cell>
        </row>
        <row r="27767">
          <cell r="B27767" t="str">
            <v>Myctophum californiense***retired***use Symbolophorus californiensis</v>
          </cell>
        </row>
        <row r="27768">
          <cell r="B27768" t="str">
            <v>Myctophum dofleini***retired***use Lobianchia dofleini</v>
          </cell>
        </row>
        <row r="27769">
          <cell r="B27769" t="str">
            <v>Myctophum elucens***retired***use Diaphus perspicillatus</v>
          </cell>
        </row>
        <row r="27770">
          <cell r="B27770" t="str">
            <v>Myctophum fissunovi</v>
          </cell>
        </row>
        <row r="27771">
          <cell r="B27771" t="str">
            <v>Myctophum gaussi***retired***use Lepidophanes gaussi</v>
          </cell>
        </row>
        <row r="27772">
          <cell r="B27772" t="str">
            <v>Myctophum humboldti***retired***use Myctophum punctatum</v>
          </cell>
        </row>
        <row r="27773">
          <cell r="B27773" t="str">
            <v>Myctophum indicum</v>
          </cell>
        </row>
        <row r="27774">
          <cell r="B27774" t="str">
            <v>Myctophum interruptum***retired***use Loweina interrupta</v>
          </cell>
        </row>
        <row r="27775">
          <cell r="B27775" t="str">
            <v>Myctophum laternatum***retired***use Diogenichthys laternatus</v>
          </cell>
        </row>
        <row r="27776">
          <cell r="B27776" t="str">
            <v>Myctophum luetkeni***retired***use Diaphus luetkeni</v>
          </cell>
        </row>
        <row r="27777">
          <cell r="B27777" t="str">
            <v>Myctophum lunatum</v>
          </cell>
        </row>
        <row r="27778">
          <cell r="B27778" t="str">
            <v>Myctophum lychnobium</v>
          </cell>
        </row>
        <row r="27779">
          <cell r="B27779" t="str">
            <v>Myctophum metopoclampum***retired***use Diaphus metopoclampus</v>
          </cell>
        </row>
        <row r="27780">
          <cell r="B27780" t="str">
            <v>Myctophum nitidulum</v>
          </cell>
        </row>
        <row r="27781">
          <cell r="B27781" t="str">
            <v>Myctophum novaeseelandiae</v>
          </cell>
        </row>
        <row r="27782">
          <cell r="B27782" t="str">
            <v>Myctophum obtusirostre</v>
          </cell>
        </row>
        <row r="27783">
          <cell r="B27783" t="str">
            <v>Myctophum obtusirostris***retired***use Myctophum obtusirostre</v>
          </cell>
        </row>
        <row r="27784">
          <cell r="B27784" t="str">
            <v>Myctophum orientale</v>
          </cell>
        </row>
        <row r="27785">
          <cell r="B27785" t="str">
            <v>Myctophum ovcharovi</v>
          </cell>
        </row>
        <row r="27786">
          <cell r="B27786" t="str">
            <v>Myctophum phengodes</v>
          </cell>
        </row>
        <row r="27787">
          <cell r="B27787" t="str">
            <v>Myctophum punctatum</v>
          </cell>
        </row>
        <row r="27788">
          <cell r="B27788" t="str">
            <v>Myctophum selenops</v>
          </cell>
        </row>
        <row r="27789">
          <cell r="B27789" t="str">
            <v>Myctophum simile***retired***use Benthosema suborbitale</v>
          </cell>
        </row>
        <row r="27790">
          <cell r="B27790" t="str">
            <v>Myctophum spinosum</v>
          </cell>
        </row>
        <row r="27791">
          <cell r="B27791" t="str">
            <v>Myctophum suborbitale***retired***use Benthosema suborbitale</v>
          </cell>
        </row>
        <row r="27792">
          <cell r="B27792" t="str">
            <v>Myctophum valdiviae***retired***use Notolychnus valdiviae</v>
          </cell>
        </row>
        <row r="27793">
          <cell r="B27793" t="str">
            <v>Myctophum vanhoeffeni***retired***use Diaphus vanhoeffeni</v>
          </cell>
        </row>
        <row r="27794">
          <cell r="B27794" t="str">
            <v>Myidae</v>
          </cell>
        </row>
        <row r="27795">
          <cell r="B27795" t="str">
            <v>Myletes hypsauchen***retired***use Metynnis hypsauchen</v>
          </cell>
        </row>
        <row r="27796">
          <cell r="B27796" t="str">
            <v>Myletes lippincottianus***retired***use Metynnis lippincottianus</v>
          </cell>
        </row>
        <row r="27797">
          <cell r="B27797" t="str">
            <v>Myleus</v>
          </cell>
        </row>
        <row r="27798">
          <cell r="B27798" t="str">
            <v>Myleus rubripinnis luna***retired***use Myloplus rubripinnis</v>
          </cell>
        </row>
        <row r="27799">
          <cell r="B27799" t="str">
            <v>Myleus rubripinnis rubripinnis***retired***use Myloplus rubripinnis</v>
          </cell>
        </row>
        <row r="27800">
          <cell r="B27800" t="str">
            <v>Myleus rubripinnis***retired***use Myloplus rubripinnis</v>
          </cell>
        </row>
        <row r="27801">
          <cell r="B27801" t="str">
            <v>Myliobatidae</v>
          </cell>
        </row>
        <row r="27802">
          <cell r="B27802" t="str">
            <v>Myliobatiformes</v>
          </cell>
        </row>
        <row r="27803">
          <cell r="B27803" t="str">
            <v>Myliobatinae***retired***use Myliobatidae</v>
          </cell>
        </row>
        <row r="27804">
          <cell r="B27804" t="str">
            <v>Myliobatis</v>
          </cell>
        </row>
        <row r="27805">
          <cell r="B27805" t="str">
            <v>Myliobatis aquila</v>
          </cell>
        </row>
        <row r="27806">
          <cell r="B27806" t="str">
            <v>Myliobatis australis</v>
          </cell>
        </row>
        <row r="27807">
          <cell r="B27807" t="str">
            <v>Myliobatis californica</v>
          </cell>
        </row>
        <row r="27808">
          <cell r="B27808" t="str">
            <v>Myliobatis californicus***retired***use Myliobatis californica</v>
          </cell>
        </row>
        <row r="27809">
          <cell r="B27809" t="str">
            <v>Myliobatis chilensis</v>
          </cell>
        </row>
        <row r="27810">
          <cell r="B27810" t="str">
            <v>Myliobatis freminvillei***retired***use Myliobatis freminvillii</v>
          </cell>
        </row>
        <row r="27811">
          <cell r="B27811" t="str">
            <v>Myliobatis freminvillii</v>
          </cell>
        </row>
        <row r="27812">
          <cell r="B27812" t="str">
            <v>Myliobatis goodei</v>
          </cell>
        </row>
        <row r="27813">
          <cell r="B27813" t="str">
            <v>Myliobatis hamlyni</v>
          </cell>
        </row>
        <row r="27814">
          <cell r="B27814" t="str">
            <v>Myliobatis longirostris</v>
          </cell>
        </row>
        <row r="27815">
          <cell r="B27815" t="str">
            <v>Myliobatis peruvianus</v>
          </cell>
        </row>
        <row r="27816">
          <cell r="B27816" t="str">
            <v>Myliobatis tobijei</v>
          </cell>
        </row>
        <row r="27817">
          <cell r="B27817" t="str">
            <v>Myllocerus</v>
          </cell>
        </row>
        <row r="27818">
          <cell r="B27818" t="str">
            <v>Myllocerus hilleri</v>
          </cell>
        </row>
        <row r="27819">
          <cell r="B27819" t="str">
            <v>Mylocheilus</v>
          </cell>
        </row>
        <row r="27820">
          <cell r="B27820" t="str">
            <v>Mylocheilus caurinus</v>
          </cell>
        </row>
        <row r="27821">
          <cell r="B27821" t="str">
            <v>Mylopharodon</v>
          </cell>
        </row>
        <row r="27822">
          <cell r="B27822" t="str">
            <v>Mylopharodon conocephalus</v>
          </cell>
        </row>
        <row r="27823">
          <cell r="B27823" t="str">
            <v>Mylopharyngodon piceus</v>
          </cell>
        </row>
        <row r="27824">
          <cell r="B27824" t="str">
            <v>Myloplus rubripinnis</v>
          </cell>
        </row>
        <row r="27825">
          <cell r="B27825" t="str">
            <v>Mylossoma</v>
          </cell>
        </row>
        <row r="27826">
          <cell r="B27826" t="str">
            <v>Mylossoma duriventris</v>
          </cell>
        </row>
        <row r="27827">
          <cell r="B27827" t="str">
            <v>Myodocopa</v>
          </cell>
        </row>
        <row r="27828">
          <cell r="B27828" t="str">
            <v>Myodocopida</v>
          </cell>
        </row>
        <row r="27829">
          <cell r="B27829" t="str">
            <v>Myodocopina</v>
          </cell>
        </row>
        <row r="27830">
          <cell r="B27830" t="str">
            <v>Myosoma spinosa</v>
          </cell>
        </row>
        <row r="27831">
          <cell r="B27831" t="str">
            <v>Myosotella myosotis</v>
          </cell>
        </row>
        <row r="27832">
          <cell r="B27832" t="str">
            <v>Myosotis</v>
          </cell>
        </row>
        <row r="27833">
          <cell r="B27833" t="str">
            <v>Myosotis discolor</v>
          </cell>
        </row>
        <row r="27834">
          <cell r="B27834" t="str">
            <v>Myosotis laxa</v>
          </cell>
        </row>
        <row r="27835">
          <cell r="B27835" t="str">
            <v>Myosotis scorpioides</v>
          </cell>
        </row>
        <row r="27836">
          <cell r="B27836" t="str">
            <v>Myosoton aquaticum</v>
          </cell>
        </row>
        <row r="27837">
          <cell r="B27837" t="str">
            <v>Myosurus apetalus var. montanus</v>
          </cell>
        </row>
        <row r="27838">
          <cell r="B27838" t="str">
            <v>Myoxocephalus</v>
          </cell>
        </row>
        <row r="27839">
          <cell r="B27839" t="str">
            <v>Myoxocephalus aenaeus</v>
          </cell>
        </row>
        <row r="27840">
          <cell r="B27840" t="str">
            <v>Myoxocephalus axillaris***retired***use Myoxocephalus scorpioides</v>
          </cell>
        </row>
        <row r="27841">
          <cell r="B27841" t="str">
            <v>Myoxocephalus hexacornis***retired***use Myoxocephalus quadricornis</v>
          </cell>
        </row>
        <row r="27842">
          <cell r="B27842" t="str">
            <v>Myoxocephalus jaok</v>
          </cell>
        </row>
        <row r="27843">
          <cell r="B27843" t="str">
            <v>Myoxocephalus niger</v>
          </cell>
        </row>
        <row r="27844">
          <cell r="B27844" t="str">
            <v>Myoxocephalus octodecemspinosus</v>
          </cell>
        </row>
        <row r="27845">
          <cell r="B27845" t="str">
            <v>Myoxocephalus platycephalus***retired***use Megalocottus platycephalus</v>
          </cell>
        </row>
        <row r="27846">
          <cell r="B27846" t="str">
            <v>Myoxocephalus polyacanthocephalus</v>
          </cell>
        </row>
        <row r="27847">
          <cell r="B27847" t="str">
            <v>Myoxocephalus quadricornis</v>
          </cell>
        </row>
        <row r="27848">
          <cell r="B27848" t="str">
            <v>Myoxocephalus scorpioides</v>
          </cell>
        </row>
        <row r="27849">
          <cell r="B27849" t="str">
            <v>Myoxocephalus scorpius</v>
          </cell>
        </row>
        <row r="27850">
          <cell r="B27850" t="str">
            <v>Myoxocephalus stelleri</v>
          </cell>
        </row>
        <row r="27851">
          <cell r="B27851" t="str">
            <v>Myoxocephalus thompsonii</v>
          </cell>
        </row>
        <row r="27852">
          <cell r="B27852" t="str">
            <v>Myoxocephalus verrucosus</v>
          </cell>
        </row>
        <row r="27853">
          <cell r="B27853" t="str">
            <v>Myrianida</v>
          </cell>
        </row>
        <row r="27854">
          <cell r="B27854" t="str">
            <v>Myrianida convoluta</v>
          </cell>
        </row>
        <row r="27855">
          <cell r="B27855" t="str">
            <v>Myrianida pachycera</v>
          </cell>
        </row>
        <row r="27856">
          <cell r="B27856" t="str">
            <v>Myrica gale</v>
          </cell>
        </row>
        <row r="27857">
          <cell r="B27857" t="str">
            <v>Myrica inodora</v>
          </cell>
        </row>
        <row r="27858">
          <cell r="B27858" t="str">
            <v>Myrichthys</v>
          </cell>
        </row>
        <row r="27859">
          <cell r="B27859" t="str">
            <v>Myrichthys acuminatus***retired***use Myrichthys breviceps</v>
          </cell>
        </row>
        <row r="27860">
          <cell r="B27860" t="str">
            <v>Myrichthys bleekeri***retired***use Myrichthys colubrinus</v>
          </cell>
        </row>
        <row r="27861">
          <cell r="B27861" t="str">
            <v>Myrichthys breviceps</v>
          </cell>
        </row>
        <row r="27862">
          <cell r="B27862" t="str">
            <v>Myrichthys colubrinus</v>
          </cell>
        </row>
        <row r="27863">
          <cell r="B27863" t="str">
            <v>Myrichthys maculosus</v>
          </cell>
        </row>
        <row r="27864">
          <cell r="B27864" t="str">
            <v>Myrichthys ocellatus</v>
          </cell>
        </row>
        <row r="27865">
          <cell r="B27865" t="str">
            <v>Myrichthys oculatus***retired***use Myrichthys ocellatus</v>
          </cell>
        </row>
        <row r="27866">
          <cell r="B27866" t="str">
            <v>Myrichthys tigrinus</v>
          </cell>
        </row>
        <row r="27867">
          <cell r="B27867" t="str">
            <v>Myriochele</v>
          </cell>
        </row>
        <row r="27868">
          <cell r="B27868" t="str">
            <v>Myriochele gracilis</v>
          </cell>
        </row>
        <row r="27869">
          <cell r="B27869" t="str">
            <v>Myriochele heeri</v>
          </cell>
        </row>
        <row r="27870">
          <cell r="B27870" t="str">
            <v>Myriochele oculata***retired***use Galathowenia oculata</v>
          </cell>
        </row>
        <row r="27871">
          <cell r="B27871" t="str">
            <v>Myriochele olgae</v>
          </cell>
        </row>
        <row r="27872">
          <cell r="B27872" t="str">
            <v>Myriochele pygidialis***retired***use Galathowenia pygidialis</v>
          </cell>
        </row>
        <row r="27873">
          <cell r="B27873" t="str">
            <v>Myriochele striolata</v>
          </cell>
        </row>
        <row r="27874">
          <cell r="B27874" t="str">
            <v>Myrionema (Eudendriidae)</v>
          </cell>
        </row>
        <row r="27875">
          <cell r="B27875" t="str">
            <v>Myrionema (Myrionemataceae)</v>
          </cell>
        </row>
        <row r="27876">
          <cell r="B27876" t="str">
            <v>Myrionema***retired***use Myrionema (Eudendriidae) or Myrionema (Myrionemataceae)</v>
          </cell>
        </row>
        <row r="27877">
          <cell r="B27877" t="str">
            <v>Myriophyllum</v>
          </cell>
        </row>
        <row r="27878">
          <cell r="B27878" t="str">
            <v>Myriophyllum alterniflorum</v>
          </cell>
        </row>
        <row r="27879">
          <cell r="B27879" t="str">
            <v>Myriophyllum aquaticum</v>
          </cell>
        </row>
        <row r="27880">
          <cell r="B27880" t="str">
            <v>Myriophyllum farwellii</v>
          </cell>
        </row>
        <row r="27881">
          <cell r="B27881" t="str">
            <v>Myriophyllum heterophyllum</v>
          </cell>
        </row>
        <row r="27882">
          <cell r="B27882" t="str">
            <v>Myriophyllum humile</v>
          </cell>
        </row>
        <row r="27883">
          <cell r="B27883" t="str">
            <v>Myriophyllum sibiricum</v>
          </cell>
        </row>
        <row r="27884">
          <cell r="B27884" t="str">
            <v>Myriophyllum spicatum</v>
          </cell>
        </row>
        <row r="27885">
          <cell r="B27885" t="str">
            <v>Myriophyllum tenellum</v>
          </cell>
        </row>
        <row r="27886">
          <cell r="B27886" t="str">
            <v>Myriophyllum verticillatum</v>
          </cell>
        </row>
        <row r="27887">
          <cell r="B27887" t="str">
            <v>Myriopus volubilis</v>
          </cell>
        </row>
        <row r="27888">
          <cell r="B27888" t="str">
            <v>Myriotrochus rinkii</v>
          </cell>
        </row>
        <row r="27889">
          <cell r="B27889" t="str">
            <v>Myriowenia</v>
          </cell>
        </row>
        <row r="27890">
          <cell r="B27890" t="str">
            <v>Myriowenia californiensis</v>
          </cell>
        </row>
        <row r="27891">
          <cell r="B27891" t="str">
            <v>Myriozoum</v>
          </cell>
        </row>
        <row r="27892">
          <cell r="B27892" t="str">
            <v>Myriozoum tenue</v>
          </cell>
        </row>
        <row r="27893">
          <cell r="B27893" t="str">
            <v>Myripristinae</v>
          </cell>
        </row>
        <row r="27894">
          <cell r="B27894" t="str">
            <v>Myripristis</v>
          </cell>
        </row>
        <row r="27895">
          <cell r="B27895" t="str">
            <v>Myripristis adusta</v>
          </cell>
        </row>
        <row r="27896">
          <cell r="B27896" t="str">
            <v>Myripristis adustus***retired***use Myripristis adusta</v>
          </cell>
        </row>
        <row r="27897">
          <cell r="B27897" t="str">
            <v>Myripristis amaena</v>
          </cell>
        </row>
        <row r="27898">
          <cell r="B27898" t="str">
            <v>Myripristis amaenus***retired***use Myripristis amaena</v>
          </cell>
        </row>
        <row r="27899">
          <cell r="B27899" t="str">
            <v>Myripristis argyromus***retired***use Myripristis amaena</v>
          </cell>
        </row>
        <row r="27900">
          <cell r="B27900" t="str">
            <v>Myripristis astakhovi</v>
          </cell>
        </row>
        <row r="27901">
          <cell r="B27901" t="str">
            <v>Myripristis aulacodes</v>
          </cell>
        </row>
        <row r="27902">
          <cell r="B27902" t="str">
            <v>Myripristis australis***retired***use Myripristis violacea</v>
          </cell>
        </row>
        <row r="27903">
          <cell r="B27903" t="str">
            <v>Myripristis axillaris***retired***use Myripristis murdjan</v>
          </cell>
        </row>
        <row r="27904">
          <cell r="B27904" t="str">
            <v>Myripristis berndti</v>
          </cell>
        </row>
        <row r="27905">
          <cell r="B27905" t="str">
            <v>Myripristis botche</v>
          </cell>
        </row>
        <row r="27906">
          <cell r="B27906" t="str">
            <v>Myripristis chryseres</v>
          </cell>
        </row>
        <row r="27907">
          <cell r="B27907" t="str">
            <v>Myripristis clarionensis</v>
          </cell>
        </row>
        <row r="27908">
          <cell r="B27908" t="str">
            <v>Myripristis formosa</v>
          </cell>
        </row>
        <row r="27909">
          <cell r="B27909" t="str">
            <v>Myripristis gildi</v>
          </cell>
        </row>
        <row r="27910">
          <cell r="B27910" t="str">
            <v>Myripristis greenfieldi</v>
          </cell>
        </row>
        <row r="27911">
          <cell r="B27911" t="str">
            <v>Myripristis hexagona</v>
          </cell>
        </row>
        <row r="27912">
          <cell r="B27912" t="str">
            <v>Myripristis hexagonus***retired***use Myripristis hexagona</v>
          </cell>
        </row>
        <row r="27913">
          <cell r="B27913" t="str">
            <v>Myripristis jacobus</v>
          </cell>
        </row>
        <row r="27914">
          <cell r="B27914" t="str">
            <v>Myripristis kochiensis</v>
          </cell>
        </row>
        <row r="27915">
          <cell r="B27915" t="str">
            <v>Myripristis kuntee</v>
          </cell>
        </row>
        <row r="27916">
          <cell r="B27916" t="str">
            <v>Myripristis leiognathus</v>
          </cell>
        </row>
        <row r="27917">
          <cell r="B27917" t="str">
            <v>Myripristis melanostictus***retired***use Myripristis botche</v>
          </cell>
        </row>
        <row r="27918">
          <cell r="B27918" t="str">
            <v>Myripristis multiradiatus***retired***use Myripristis kuntee</v>
          </cell>
        </row>
        <row r="27919">
          <cell r="B27919" t="str">
            <v>Myripristis murdjan</v>
          </cell>
        </row>
        <row r="27920">
          <cell r="B27920" t="str">
            <v>Myripristis parvidens***retired***use Myripristis murdjan</v>
          </cell>
        </row>
        <row r="27921">
          <cell r="B27921" t="str">
            <v>Myripristis pillwaxii***retired***use Ostichthys archiepiscopus</v>
          </cell>
        </row>
        <row r="27922">
          <cell r="B27922" t="str">
            <v>Myripristis pralinia</v>
          </cell>
        </row>
        <row r="27923">
          <cell r="B27923" t="str">
            <v>Myripristis pralinius***retired***use Myripristis pralinia</v>
          </cell>
        </row>
        <row r="27924">
          <cell r="B27924" t="str">
            <v>Myripristis randalli</v>
          </cell>
        </row>
        <row r="27925">
          <cell r="B27925" t="str">
            <v>Myripristis robusta</v>
          </cell>
        </row>
        <row r="27926">
          <cell r="B27926" t="str">
            <v>Myripristis seychellensis</v>
          </cell>
        </row>
        <row r="27927">
          <cell r="B27927" t="str">
            <v>Myripristis symmetricus***retired***use Myripristis amaena</v>
          </cell>
        </row>
        <row r="27928">
          <cell r="B27928" t="str">
            <v>Myripristis tiki</v>
          </cell>
        </row>
        <row r="27929">
          <cell r="B27929" t="str">
            <v>Myripristis trachyacron</v>
          </cell>
        </row>
        <row r="27930">
          <cell r="B27930" t="str">
            <v>Myripristis violacea</v>
          </cell>
        </row>
        <row r="27931">
          <cell r="B27931" t="str">
            <v>Myripristis violaceus***retired***use Myripristis violacea</v>
          </cell>
        </row>
        <row r="27932">
          <cell r="B27932" t="str">
            <v>Myripristis vittata</v>
          </cell>
        </row>
        <row r="27933">
          <cell r="B27933" t="str">
            <v>Myripristis vittatus***retired***use Myripristis vittata</v>
          </cell>
        </row>
        <row r="27934">
          <cell r="B27934" t="str">
            <v>Myripristis woodsi</v>
          </cell>
        </row>
        <row r="27935">
          <cell r="B27935" t="str">
            <v>Myripristis xanthacra</v>
          </cell>
        </row>
        <row r="27936">
          <cell r="B27936" t="str">
            <v>Myrmarachne attenuata***retired***use Myrmarachne attenuata, O P-Cambridge 1901 (Myrmarachne) or Karsch 1880</v>
          </cell>
        </row>
        <row r="27937">
          <cell r="B27937" t="str">
            <v>Myrmarachne attenuata, Karsch 1880 (Myrmarachne)</v>
          </cell>
        </row>
        <row r="27938">
          <cell r="B27938" t="str">
            <v>Myrmarachne attenuata, O P-Cambridge 1901 (Myrmarachne)</v>
          </cell>
        </row>
        <row r="27939">
          <cell r="B27939" t="str">
            <v>Myrmarachne formosana***retired***use Myrmarachne formosana, Saito 1933 (Myrmarachne) or Matsumura 1911</v>
          </cell>
        </row>
        <row r="27940">
          <cell r="B27940" t="str">
            <v>Myrmarachne formosana, Matsumura 1911 (Myrmarachne)</v>
          </cell>
        </row>
        <row r="27941">
          <cell r="B27941" t="str">
            <v>Myrmarachne formosana, Saito 1933 (Myrmarachne)</v>
          </cell>
        </row>
        <row r="27942">
          <cell r="B27942" t="str">
            <v>Myrmecia</v>
          </cell>
        </row>
        <row r="27943">
          <cell r="B27943" t="str">
            <v>Myrmecocystus melliger***retired***use Myrmecocystus melliger, Forel 1886 (Myrmecocystus) or Llave 1832</v>
          </cell>
        </row>
        <row r="27944">
          <cell r="B27944" t="str">
            <v>Myrmecocystus melliger, Forel 1886 (Myrmecocystus)</v>
          </cell>
        </row>
        <row r="27945">
          <cell r="B27945" t="str">
            <v>Myrmecocystus melliger, Llave 1832 (Myrmecocystus)</v>
          </cell>
        </row>
        <row r="27946">
          <cell r="B27946" t="str">
            <v>Myroconger</v>
          </cell>
        </row>
        <row r="27947">
          <cell r="B27947" t="str">
            <v>Myroconger compressus</v>
          </cell>
        </row>
        <row r="27948">
          <cell r="B27948" t="str">
            <v>Myrocongridae</v>
          </cell>
        </row>
        <row r="27949">
          <cell r="B27949" t="str">
            <v>Myrophinae</v>
          </cell>
        </row>
        <row r="27950">
          <cell r="B27950" t="str">
            <v>Myrophis</v>
          </cell>
        </row>
        <row r="27951">
          <cell r="B27951" t="str">
            <v>Myrophis platyrhynchus</v>
          </cell>
        </row>
        <row r="27952">
          <cell r="B27952" t="str">
            <v>Myrophis punctatus</v>
          </cell>
        </row>
        <row r="27953">
          <cell r="B27953" t="str">
            <v>Myrophis vafer</v>
          </cell>
        </row>
        <row r="27954">
          <cell r="B27954" t="str">
            <v>Myrsine punctata</v>
          </cell>
        </row>
        <row r="27955">
          <cell r="B27955" t="str">
            <v>Mysella</v>
          </cell>
        </row>
        <row r="27956">
          <cell r="B27956" t="str">
            <v>Mysella grippi</v>
          </cell>
        </row>
        <row r="27957">
          <cell r="B27957" t="str">
            <v>Mysella pedroana</v>
          </cell>
        </row>
        <row r="27958">
          <cell r="B27958" t="str">
            <v>Mysella planata</v>
          </cell>
        </row>
        <row r="27959">
          <cell r="B27959" t="str">
            <v>Mysella planulata</v>
          </cell>
        </row>
        <row r="27960">
          <cell r="B27960" t="str">
            <v>Mysella tumida</v>
          </cell>
        </row>
        <row r="27961">
          <cell r="B27961" t="str">
            <v>Mysida</v>
          </cell>
        </row>
        <row r="27962">
          <cell r="B27962" t="str">
            <v>Mysidacea***retired***use Lophogastrida</v>
          </cell>
        </row>
        <row r="27963">
          <cell r="B27963" t="str">
            <v>Mysidae</v>
          </cell>
        </row>
        <row r="27964">
          <cell r="B27964" t="str">
            <v>Mysidella americana</v>
          </cell>
        </row>
        <row r="27965">
          <cell r="B27965" t="str">
            <v>Mysidopsis</v>
          </cell>
        </row>
        <row r="27966">
          <cell r="B27966" t="str">
            <v>Mysidopsis bahia***retired***use Americamysis bahia</v>
          </cell>
        </row>
        <row r="27967">
          <cell r="B27967" t="str">
            <v>Mysidopsis brattegardi</v>
          </cell>
        </row>
        <row r="27968">
          <cell r="B27968" t="str">
            <v>Mysidopsis californica</v>
          </cell>
        </row>
        <row r="27969">
          <cell r="B27969" t="str">
            <v>Mysidopsis furca</v>
          </cell>
        </row>
        <row r="27970">
          <cell r="B27970" t="str">
            <v>Mysidopsis intii</v>
          </cell>
        </row>
        <row r="27971">
          <cell r="B27971" t="str">
            <v>Mysidopsis mortenseni</v>
          </cell>
        </row>
        <row r="27972">
          <cell r="B27972" t="str">
            <v>Mysis</v>
          </cell>
        </row>
        <row r="27973">
          <cell r="B27973" t="str">
            <v>Mysis relicta</v>
          </cell>
        </row>
        <row r="27974">
          <cell r="B27974" t="str">
            <v>Mystacides</v>
          </cell>
        </row>
        <row r="27975">
          <cell r="B27975" t="str">
            <v>Mystacides alafimbriata</v>
          </cell>
        </row>
        <row r="27976">
          <cell r="B27976" t="str">
            <v>Mystacides alafimbriatus</v>
          </cell>
        </row>
        <row r="27977">
          <cell r="B27977" t="str">
            <v>Mystacides interjectus</v>
          </cell>
        </row>
        <row r="27978">
          <cell r="B27978" t="str">
            <v>Mystacides longicornus</v>
          </cell>
        </row>
        <row r="27979">
          <cell r="B27979" t="str">
            <v>Mystacides sepulchralis</v>
          </cell>
        </row>
        <row r="27980">
          <cell r="B27980" t="str">
            <v>Mystidens innominatus***retired***use Negaprion acutidens</v>
          </cell>
        </row>
        <row r="27981">
          <cell r="B27981" t="str">
            <v>Mystidens***retired***use Negaprion</v>
          </cell>
        </row>
        <row r="27982">
          <cell r="B27982" t="str">
            <v>Mystides</v>
          </cell>
        </row>
        <row r="27983">
          <cell r="B27983" t="str">
            <v>Mystides borealis</v>
          </cell>
        </row>
        <row r="27984">
          <cell r="B27984" t="str">
            <v>Mystriophis</v>
          </cell>
        </row>
        <row r="27985">
          <cell r="B27985" t="str">
            <v>Mystriophis intertinctus***retired***use Echiophis intertinctus</v>
          </cell>
        </row>
        <row r="27986">
          <cell r="B27986" t="str">
            <v>Mystriophis punctifer***retired***use Echiophis punctifer</v>
          </cell>
        </row>
        <row r="27987">
          <cell r="B27987" t="str">
            <v>Mystriophis punctitus***retired***use Myrophis punctatus</v>
          </cell>
        </row>
        <row r="27988">
          <cell r="B27988" t="str">
            <v>Mystus</v>
          </cell>
        </row>
        <row r="27989">
          <cell r="B27989" t="str">
            <v>Mystus armatus</v>
          </cell>
        </row>
        <row r="27990">
          <cell r="B27990" t="str">
            <v>Mystus cavasius</v>
          </cell>
        </row>
        <row r="27991">
          <cell r="B27991" t="str">
            <v>Mystus keletius</v>
          </cell>
        </row>
        <row r="27992">
          <cell r="B27992" t="str">
            <v>Mystus nigriceps</v>
          </cell>
        </row>
        <row r="27993">
          <cell r="B27993" t="str">
            <v>Mystus vittatus</v>
          </cell>
        </row>
        <row r="27994">
          <cell r="B27994" t="str">
            <v>Mytilidae</v>
          </cell>
        </row>
        <row r="27995">
          <cell r="B27995" t="str">
            <v>Mytilina</v>
          </cell>
        </row>
        <row r="27996">
          <cell r="B27996" t="str">
            <v>Mytilina bisulcata</v>
          </cell>
        </row>
        <row r="27997">
          <cell r="B27997" t="str">
            <v>Mytilina crassipes</v>
          </cell>
        </row>
        <row r="27998">
          <cell r="B27998" t="str">
            <v>Mytilina macrocerca</v>
          </cell>
        </row>
        <row r="27999">
          <cell r="B27999" t="str">
            <v>Mytilina mucronata</v>
          </cell>
        </row>
        <row r="28000">
          <cell r="B28000" t="str">
            <v>Mytilina trigona</v>
          </cell>
        </row>
        <row r="28001">
          <cell r="B28001" t="str">
            <v>Mytilina ventralis</v>
          </cell>
        </row>
        <row r="28002">
          <cell r="B28002" t="str">
            <v>Mytilina ventralis brevispinus</v>
          </cell>
        </row>
        <row r="28003">
          <cell r="B28003" t="str">
            <v>Mytilina ventralis macracantha</v>
          </cell>
        </row>
        <row r="28004">
          <cell r="B28004" t="str">
            <v>Mytilinidae</v>
          </cell>
        </row>
        <row r="28005">
          <cell r="B28005" t="str">
            <v>Mytiloida</v>
          </cell>
        </row>
        <row r="28006">
          <cell r="B28006" t="str">
            <v>Mytilopsis (Dreissenidae)</v>
          </cell>
        </row>
        <row r="28007">
          <cell r="B28007" t="str">
            <v>Mytilopsis (Lepidoziaceae)</v>
          </cell>
        </row>
        <row r="28008">
          <cell r="B28008" t="str">
            <v>Mytilopsis leucophaeata</v>
          </cell>
        </row>
        <row r="28009">
          <cell r="B28009" t="str">
            <v>Mytilopsis***retired***use Mytilopsis (Lepidoziaceae) or Mytilopsis (Dreissenidae)</v>
          </cell>
        </row>
        <row r="28010">
          <cell r="B28010" t="str">
            <v>Mytilus</v>
          </cell>
        </row>
        <row r="28011">
          <cell r="B28011" t="str">
            <v>Mytilus californianus</v>
          </cell>
        </row>
        <row r="28012">
          <cell r="B28012" t="str">
            <v>Mytilus edulis</v>
          </cell>
        </row>
        <row r="28013">
          <cell r="B28013" t="str">
            <v>Mytilus galloprovincialis</v>
          </cell>
        </row>
        <row r="28014">
          <cell r="B28014" t="str">
            <v>Myxicola</v>
          </cell>
        </row>
        <row r="28015">
          <cell r="B28015" t="str">
            <v>Myxicola infundibulum</v>
          </cell>
        </row>
        <row r="28016">
          <cell r="B28016" t="str">
            <v>Myxilla incrustans</v>
          </cell>
        </row>
        <row r="28017">
          <cell r="B28017" t="str">
            <v>Myxine</v>
          </cell>
        </row>
        <row r="28018">
          <cell r="B28018" t="str">
            <v>Myxine affinis</v>
          </cell>
        </row>
        <row r="28019">
          <cell r="B28019" t="str">
            <v>Myxine australis</v>
          </cell>
        </row>
        <row r="28020">
          <cell r="B28020" t="str">
            <v>Myxine capensis</v>
          </cell>
        </row>
        <row r="28021">
          <cell r="B28021" t="str">
            <v>Myxine circifrons</v>
          </cell>
        </row>
        <row r="28022">
          <cell r="B28022" t="str">
            <v>Myxine debueni</v>
          </cell>
        </row>
        <row r="28023">
          <cell r="B28023" t="str">
            <v>Myxine fernholmi</v>
          </cell>
        </row>
        <row r="28024">
          <cell r="B28024" t="str">
            <v>Myxine formosana</v>
          </cell>
        </row>
        <row r="28025">
          <cell r="B28025" t="str">
            <v>Myxine garmani</v>
          </cell>
        </row>
        <row r="28026">
          <cell r="B28026" t="str">
            <v>Myxine glutinosa</v>
          </cell>
        </row>
        <row r="28027">
          <cell r="B28027" t="str">
            <v>Myxine hubbsi</v>
          </cell>
        </row>
        <row r="28028">
          <cell r="B28028" t="str">
            <v>Myxine hubbsoides</v>
          </cell>
        </row>
        <row r="28029">
          <cell r="B28029" t="str">
            <v>Myxine ios</v>
          </cell>
        </row>
        <row r="28030">
          <cell r="B28030" t="str">
            <v>Myxine knappi</v>
          </cell>
        </row>
        <row r="28031">
          <cell r="B28031" t="str">
            <v>Myxine kuoi</v>
          </cell>
        </row>
        <row r="28032">
          <cell r="B28032" t="str">
            <v>Myxine limosa</v>
          </cell>
        </row>
        <row r="28033">
          <cell r="B28033" t="str">
            <v>Myxine mccoskeri</v>
          </cell>
        </row>
        <row r="28034">
          <cell r="B28034" t="str">
            <v>Myxine mcmillanae</v>
          </cell>
        </row>
        <row r="28035">
          <cell r="B28035" t="str">
            <v>Myxine paucidens</v>
          </cell>
        </row>
        <row r="28036">
          <cell r="B28036" t="str">
            <v>Myxine pequenoi</v>
          </cell>
        </row>
        <row r="28037">
          <cell r="B28037" t="str">
            <v>Myxine robinsorum</v>
          </cell>
        </row>
        <row r="28038">
          <cell r="B28038" t="str">
            <v>Myxine sotoi</v>
          </cell>
        </row>
        <row r="28039">
          <cell r="B28039" t="str">
            <v>Myxini</v>
          </cell>
        </row>
        <row r="28040">
          <cell r="B28040" t="str">
            <v>Myxinidae</v>
          </cell>
        </row>
        <row r="28041">
          <cell r="B28041" t="str">
            <v>Myxiniformes</v>
          </cell>
        </row>
        <row r="28042">
          <cell r="B28042" t="str">
            <v>Myxininae</v>
          </cell>
        </row>
        <row r="28043">
          <cell r="B28043" t="str">
            <v>Myxobaktron</v>
          </cell>
        </row>
        <row r="28044">
          <cell r="B28044" t="str">
            <v>Myxodagnus</v>
          </cell>
        </row>
        <row r="28045">
          <cell r="B28045" t="str">
            <v>Myxodagnus belone</v>
          </cell>
        </row>
        <row r="28046">
          <cell r="B28046" t="str">
            <v>Myxoderma platyacanthum</v>
          </cell>
        </row>
        <row r="28047">
          <cell r="B28047" t="str">
            <v>Myxophaga</v>
          </cell>
        </row>
        <row r="28048">
          <cell r="B28048" t="str">
            <v>Myxophyceae</v>
          </cell>
        </row>
        <row r="28049">
          <cell r="B28049" t="str">
            <v>Myxosarcina</v>
          </cell>
        </row>
        <row r="28050">
          <cell r="B28050" t="str">
            <v>Myxosargus</v>
          </cell>
        </row>
        <row r="28051">
          <cell r="B28051" t="str">
            <v>Myxozoa (Animalia)</v>
          </cell>
        </row>
        <row r="28052">
          <cell r="B28052" t="str">
            <v>Myxozoa (Cnidaria)</v>
          </cell>
        </row>
        <row r="28053">
          <cell r="B28053" t="str">
            <v>Myxus</v>
          </cell>
        </row>
        <row r="28054">
          <cell r="B28054" t="str">
            <v>Myxus capensis</v>
          </cell>
        </row>
        <row r="28055">
          <cell r="B28055" t="str">
            <v>Myxus elongatus</v>
          </cell>
        </row>
        <row r="28056">
          <cell r="B28056" t="str">
            <v>Myxus petardi</v>
          </cell>
        </row>
        <row r="28057">
          <cell r="B28057" t="str">
            <v>Myzobdella</v>
          </cell>
        </row>
        <row r="28058">
          <cell r="B28058" t="str">
            <v>Myzobdella lugubris</v>
          </cell>
        </row>
        <row r="28059">
          <cell r="B28059" t="str">
            <v>Nacella</v>
          </cell>
        </row>
        <row r="28060">
          <cell r="B28060" t="str">
            <v>Nacospatangus laevis</v>
          </cell>
        </row>
        <row r="28061">
          <cell r="B28061" t="str">
            <v>Naididae</v>
          </cell>
        </row>
        <row r="28062">
          <cell r="B28062" t="str">
            <v>Naididae (Naidinae)</v>
          </cell>
        </row>
        <row r="28063">
          <cell r="B28063" t="str">
            <v>Naididae (Tubificinae)</v>
          </cell>
        </row>
        <row r="28064">
          <cell r="B28064" t="str">
            <v>Naididae/Tubificidae</v>
          </cell>
        </row>
        <row r="28065">
          <cell r="B28065" t="str">
            <v>Naidinae</v>
          </cell>
        </row>
        <row r="28066">
          <cell r="B28066" t="str">
            <v>Naineris</v>
          </cell>
        </row>
        <row r="28067">
          <cell r="B28067" t="str">
            <v>Naineris bicornis</v>
          </cell>
        </row>
        <row r="28068">
          <cell r="B28068" t="str">
            <v>Naineris dendritica</v>
          </cell>
        </row>
        <row r="28069">
          <cell r="B28069" t="str">
            <v>Naineris grubei</v>
          </cell>
        </row>
        <row r="28070">
          <cell r="B28070" t="str">
            <v>Naineris laevigata</v>
          </cell>
        </row>
        <row r="28071">
          <cell r="B28071" t="str">
            <v>Naineris quadricuspida</v>
          </cell>
        </row>
        <row r="28072">
          <cell r="B28072" t="str">
            <v>Naineris setosa</v>
          </cell>
        </row>
        <row r="28073">
          <cell r="B28073" t="str">
            <v>Naineris uncinata</v>
          </cell>
        </row>
        <row r="28074">
          <cell r="B28074" t="str">
            <v>Nais (Animalia)</v>
          </cell>
        </row>
        <row r="28075">
          <cell r="B28075" t="str">
            <v>Nais (Archaic)***retired***use Nais (Animalia)</v>
          </cell>
        </row>
        <row r="28076">
          <cell r="B28076" t="str">
            <v>Nais (Fungi)</v>
          </cell>
        </row>
        <row r="28077">
          <cell r="B28077" t="str">
            <v>Nais alpina</v>
          </cell>
        </row>
        <row r="28078">
          <cell r="B28078" t="str">
            <v>Nais barbata</v>
          </cell>
        </row>
        <row r="28079">
          <cell r="B28079" t="str">
            <v>Nais behningi</v>
          </cell>
        </row>
        <row r="28080">
          <cell r="B28080" t="str">
            <v>Nais bicuspidalis</v>
          </cell>
        </row>
        <row r="28081">
          <cell r="B28081" t="str">
            <v>Nais bretscheri</v>
          </cell>
        </row>
        <row r="28082">
          <cell r="B28082" t="str">
            <v>Nais communis</v>
          </cell>
        </row>
        <row r="28083">
          <cell r="B28083" t="str">
            <v>Nais communis/variabilis</v>
          </cell>
        </row>
        <row r="28084">
          <cell r="B28084" t="str">
            <v>Nais elinguis</v>
          </cell>
        </row>
        <row r="28085">
          <cell r="B28085" t="str">
            <v>Nais pardalis</v>
          </cell>
        </row>
        <row r="28086">
          <cell r="B28086" t="str">
            <v>Nais pseudobtusa</v>
          </cell>
        </row>
        <row r="28087">
          <cell r="B28087" t="str">
            <v>Nais simplex</v>
          </cell>
        </row>
        <row r="28088">
          <cell r="B28088" t="str">
            <v>Nais variabilis</v>
          </cell>
        </row>
        <row r="28089">
          <cell r="B28089" t="str">
            <v>Nais***retired***use Nais (Fungi)</v>
          </cell>
        </row>
        <row r="28090">
          <cell r="B28090" t="str">
            <v>Najadicola</v>
          </cell>
        </row>
        <row r="28091">
          <cell r="B28091" t="str">
            <v>Najas</v>
          </cell>
        </row>
        <row r="28092">
          <cell r="B28092" t="str">
            <v>Najas flexilis</v>
          </cell>
        </row>
        <row r="28093">
          <cell r="B28093" t="str">
            <v>Najas gracillima</v>
          </cell>
        </row>
        <row r="28094">
          <cell r="B28094" t="str">
            <v>Najas guadalupensis</v>
          </cell>
        </row>
        <row r="28095">
          <cell r="B28095" t="str">
            <v>Najas marina</v>
          </cell>
        </row>
        <row r="28096">
          <cell r="B28096" t="str">
            <v>Najas minor</v>
          </cell>
        </row>
        <row r="28097">
          <cell r="B28097" t="str">
            <v>Nalbantius***retired***use Chaetodon</v>
          </cell>
        </row>
        <row r="28098">
          <cell r="B28098" t="str">
            <v>Namalycastis</v>
          </cell>
        </row>
        <row r="28099">
          <cell r="B28099" t="str">
            <v>Namalycastis abiuma</v>
          </cell>
        </row>
        <row r="28100">
          <cell r="B28100" t="str">
            <v>Namamyia</v>
          </cell>
        </row>
        <row r="28101">
          <cell r="B28101" t="str">
            <v>Namamyia plutonis</v>
          </cell>
        </row>
        <row r="28102">
          <cell r="B28102" t="str">
            <v>Nandidae</v>
          </cell>
        </row>
        <row r="28103">
          <cell r="B28103" t="str">
            <v>Nandopsis haitiensis</v>
          </cell>
        </row>
        <row r="28104">
          <cell r="B28104" t="str">
            <v>Nandopsis tetracanthus</v>
          </cell>
        </row>
        <row r="28105">
          <cell r="B28105" t="str">
            <v>Nandus</v>
          </cell>
        </row>
        <row r="28106">
          <cell r="B28106" t="str">
            <v>Nandus marmoratus***retired***use Nandus nandus</v>
          </cell>
        </row>
        <row r="28107">
          <cell r="B28107" t="str">
            <v>Nandus nandus</v>
          </cell>
        </row>
        <row r="28108">
          <cell r="B28108" t="str">
            <v>Nangra</v>
          </cell>
        </row>
        <row r="28109">
          <cell r="B28109" t="str">
            <v>Nannacara</v>
          </cell>
        </row>
        <row r="28110">
          <cell r="B28110" t="str">
            <v>Nannacara anomala</v>
          </cell>
        </row>
        <row r="28111">
          <cell r="B28111" t="str">
            <v>Nannacara taenia</v>
          </cell>
        </row>
        <row r="28112">
          <cell r="B28112" t="str">
            <v>Nannaethiops</v>
          </cell>
        </row>
        <row r="28113">
          <cell r="B28113" t="str">
            <v>Nannaethiops unitaeniatus</v>
          </cell>
        </row>
        <row r="28114">
          <cell r="B28114" t="str">
            <v>Nannastacidae</v>
          </cell>
        </row>
        <row r="28115">
          <cell r="B28115" t="str">
            <v>Nannobrachium</v>
          </cell>
        </row>
        <row r="28116">
          <cell r="B28116" t="str">
            <v>Nannobrachium achirus</v>
          </cell>
        </row>
        <row r="28117">
          <cell r="B28117" t="str">
            <v>Nannobrachium atrum</v>
          </cell>
        </row>
        <row r="28118">
          <cell r="B28118" t="str">
            <v>Nannobrachium bristori</v>
          </cell>
        </row>
        <row r="28119">
          <cell r="B28119" t="str">
            <v>Nannobrachium crypticum</v>
          </cell>
        </row>
        <row r="28120">
          <cell r="B28120" t="str">
            <v>Nannobrachium cuprarium</v>
          </cell>
        </row>
        <row r="28121">
          <cell r="B28121" t="str">
            <v>Nannobrachium fernae</v>
          </cell>
        </row>
        <row r="28122">
          <cell r="B28122" t="str">
            <v>Nannobrachium gibbsi</v>
          </cell>
        </row>
        <row r="28123">
          <cell r="B28123" t="str">
            <v>Nannobrachium hawaiiensis</v>
          </cell>
        </row>
        <row r="28124">
          <cell r="B28124" t="str">
            <v>Nannobrachium idostigma</v>
          </cell>
        </row>
        <row r="28125">
          <cell r="B28125" t="str">
            <v>Nannobrachium indicum</v>
          </cell>
        </row>
        <row r="28126">
          <cell r="B28126" t="str">
            <v>Nannobrachium isaacsi</v>
          </cell>
        </row>
        <row r="28127">
          <cell r="B28127" t="str">
            <v>Nannobrachium lineatum</v>
          </cell>
        </row>
        <row r="28128">
          <cell r="B28128" t="str">
            <v>Nannobrachium nigrum</v>
          </cell>
        </row>
        <row r="28129">
          <cell r="B28129" t="str">
            <v>Nannobrachium phyllisae</v>
          </cell>
        </row>
        <row r="28130">
          <cell r="B28130" t="str">
            <v>Nannobrachium regale</v>
          </cell>
        </row>
        <row r="28131">
          <cell r="B28131" t="str">
            <v>Nannobrachium ritteri</v>
          </cell>
        </row>
        <row r="28132">
          <cell r="B28132" t="str">
            <v>Nannobrachium wisneri</v>
          </cell>
        </row>
        <row r="28133">
          <cell r="B28133" t="str">
            <v>Nannobrycon***retired***use Nannostomus</v>
          </cell>
        </row>
        <row r="28134">
          <cell r="B28134" t="str">
            <v>Nannocalanus</v>
          </cell>
        </row>
        <row r="28135">
          <cell r="B28135" t="str">
            <v>Nannocampus</v>
          </cell>
        </row>
        <row r="28136">
          <cell r="B28136" t="str">
            <v>Nannocampus elegans</v>
          </cell>
        </row>
        <row r="28137">
          <cell r="B28137" t="str">
            <v>Nannocampus pictus</v>
          </cell>
        </row>
        <row r="28138">
          <cell r="B28138" t="str">
            <v>Nannocharax</v>
          </cell>
        </row>
        <row r="28139">
          <cell r="B28139" t="str">
            <v>Nannocharax fasciatus</v>
          </cell>
        </row>
        <row r="28140">
          <cell r="B28140" t="str">
            <v>Nannochloris</v>
          </cell>
        </row>
        <row r="28141">
          <cell r="B28141" t="str">
            <v>Nannochloris atomus</v>
          </cell>
        </row>
        <row r="28142">
          <cell r="B28142" t="str">
            <v>Nannocoris</v>
          </cell>
        </row>
        <row r="28143">
          <cell r="B28143" t="str">
            <v>Nannodiella</v>
          </cell>
        </row>
        <row r="28144">
          <cell r="B28144" t="str">
            <v>Nannoperca</v>
          </cell>
        </row>
        <row r="28145">
          <cell r="B28145" t="str">
            <v>Nannoperca vittata</v>
          </cell>
        </row>
        <row r="28146">
          <cell r="B28146" t="str">
            <v>Nannostomus</v>
          </cell>
        </row>
        <row r="28147">
          <cell r="B28147" t="str">
            <v>Nannostomus beckfordi</v>
          </cell>
        </row>
        <row r="28148">
          <cell r="B28148" t="str">
            <v>Nannostomus beckfordi anomalus***retired***use Nannostomus beckfordi</v>
          </cell>
        </row>
        <row r="28149">
          <cell r="B28149" t="str">
            <v>Nannostomus beckfordi aripirangensis***retired***use Nannostomus beckfordi</v>
          </cell>
        </row>
        <row r="28150">
          <cell r="B28150" t="str">
            <v>Nannostomus beckfordi beckfordi***retired***use Nannostomus beckfordi</v>
          </cell>
        </row>
        <row r="28151">
          <cell r="B28151" t="str">
            <v>Nannostomus bifasciatus</v>
          </cell>
        </row>
        <row r="28152">
          <cell r="B28152" t="str">
            <v>Nannostomus eques</v>
          </cell>
        </row>
        <row r="28153">
          <cell r="B28153" t="str">
            <v>Nannostomus espei</v>
          </cell>
        </row>
        <row r="28154">
          <cell r="B28154" t="str">
            <v>Nannostomus harrisoni</v>
          </cell>
        </row>
        <row r="28155">
          <cell r="B28155" t="str">
            <v>Nannostomus marginatus</v>
          </cell>
        </row>
        <row r="28156">
          <cell r="B28156" t="str">
            <v>Nannostomus trifasciatus</v>
          </cell>
        </row>
        <row r="28157">
          <cell r="B28157" t="str">
            <v>Nannostomus unifasciatus</v>
          </cell>
        </row>
        <row r="28158">
          <cell r="B28158" t="str">
            <v>Nannothemis</v>
          </cell>
        </row>
        <row r="28159">
          <cell r="B28159" t="str">
            <v>Nannothemis bella</v>
          </cell>
        </row>
        <row r="28160">
          <cell r="B28160" t="str">
            <v>Nannothrissa</v>
          </cell>
        </row>
        <row r="28161">
          <cell r="B28161" t="str">
            <v>Nannothrissa parva</v>
          </cell>
        </row>
        <row r="28162">
          <cell r="B28162" t="str">
            <v>Nannothrissa stewarti</v>
          </cell>
        </row>
        <row r="28163">
          <cell r="B28163" t="str">
            <v>Nanochromis</v>
          </cell>
        </row>
        <row r="28164">
          <cell r="B28164" t="str">
            <v>Nanochromis dimidiatus</v>
          </cell>
        </row>
        <row r="28165">
          <cell r="B28165" t="str">
            <v>Nanochromis nudiceps</v>
          </cell>
        </row>
        <row r="28166">
          <cell r="B28166" t="str">
            <v>Nanochromis parilus</v>
          </cell>
        </row>
        <row r="28167">
          <cell r="B28167" t="str">
            <v>Nanocladius</v>
          </cell>
        </row>
        <row r="28168">
          <cell r="B28168" t="str">
            <v>Nanocladius (Plecopteracoluthus)</v>
          </cell>
        </row>
        <row r="28169">
          <cell r="B28169" t="str">
            <v>Nanocladius alternantherae</v>
          </cell>
        </row>
        <row r="28170">
          <cell r="B28170" t="str">
            <v>Nanocladius anderseni</v>
          </cell>
        </row>
        <row r="28171">
          <cell r="B28171" t="str">
            <v>Nanocladius balticus</v>
          </cell>
        </row>
        <row r="28172">
          <cell r="B28172" t="str">
            <v>Nanocladius branchicolus</v>
          </cell>
        </row>
        <row r="28173">
          <cell r="B28173" t="str">
            <v>Nanocladius crassicornus</v>
          </cell>
        </row>
        <row r="28174">
          <cell r="B28174" t="str">
            <v>Nanocladius crassicornus/rectinervis</v>
          </cell>
        </row>
        <row r="28175">
          <cell r="B28175" t="str">
            <v>Nanocladius dichromus group</v>
          </cell>
        </row>
        <row r="28176">
          <cell r="B28176" t="str">
            <v>Nanocladius distinctus</v>
          </cell>
        </row>
        <row r="28177">
          <cell r="B28177" t="str">
            <v>Nanocladius downesi</v>
          </cell>
        </row>
        <row r="28178">
          <cell r="B28178" t="str">
            <v>Nanocladius incomptus</v>
          </cell>
        </row>
        <row r="28179">
          <cell r="B28179" t="str">
            <v>Nanocladius minimus</v>
          </cell>
        </row>
        <row r="28180">
          <cell r="B28180" t="str">
            <v>Nanocladius parvulus</v>
          </cell>
        </row>
        <row r="28181">
          <cell r="B28181" t="str">
            <v>Nanocladius parvulus group</v>
          </cell>
        </row>
        <row r="28182">
          <cell r="B28182" t="str">
            <v>Nanocladius rectinervis</v>
          </cell>
        </row>
        <row r="28183">
          <cell r="B28183" t="str">
            <v>Nanocladius spiniplenus</v>
          </cell>
        </row>
        <row r="28184">
          <cell r="B28184" t="str">
            <v>Nanonemoura</v>
          </cell>
        </row>
        <row r="28185">
          <cell r="B28185" t="str">
            <v>Nansenia</v>
          </cell>
        </row>
        <row r="28186">
          <cell r="B28186" t="str">
            <v>Nansenia ahlstromi</v>
          </cell>
        </row>
        <row r="28187">
          <cell r="B28187" t="str">
            <v>Nansenia antarctica</v>
          </cell>
        </row>
        <row r="28188">
          <cell r="B28188" t="str">
            <v>Nansenia ardesiaca</v>
          </cell>
        </row>
        <row r="28189">
          <cell r="B28189" t="str">
            <v>Nansenia atlantica</v>
          </cell>
        </row>
        <row r="28190">
          <cell r="B28190" t="str">
            <v>Nansenia candida</v>
          </cell>
        </row>
        <row r="28191">
          <cell r="B28191" t="str">
            <v>Nansenia crassa</v>
          </cell>
        </row>
        <row r="28192">
          <cell r="B28192" t="str">
            <v>Nansenia groenlandica</v>
          </cell>
        </row>
        <row r="28193">
          <cell r="B28193" t="str">
            <v>Nansenia iberica</v>
          </cell>
        </row>
        <row r="28194">
          <cell r="B28194" t="str">
            <v>Nansenia indica</v>
          </cell>
        </row>
        <row r="28195">
          <cell r="B28195" t="str">
            <v>Nansenia longicauda</v>
          </cell>
        </row>
        <row r="28196">
          <cell r="B28196" t="str">
            <v>Nansenia macrolepis</v>
          </cell>
        </row>
        <row r="28197">
          <cell r="B28197" t="str">
            <v>Nansenia megalopa</v>
          </cell>
        </row>
        <row r="28198">
          <cell r="B28198" t="str">
            <v>Nansenia oblita</v>
          </cell>
        </row>
        <row r="28199">
          <cell r="B28199" t="str">
            <v>Nansenia obscura</v>
          </cell>
        </row>
        <row r="28200">
          <cell r="B28200" t="str">
            <v>Nansenia pelagica</v>
          </cell>
        </row>
        <row r="28201">
          <cell r="B28201" t="str">
            <v>Nansenia sanrikuensis</v>
          </cell>
        </row>
        <row r="28202">
          <cell r="B28202" t="str">
            <v>Nansenia tenera</v>
          </cell>
        </row>
        <row r="28203">
          <cell r="B28203" t="str">
            <v>Nansenia tenuicauda</v>
          </cell>
        </row>
        <row r="28204">
          <cell r="B28204" t="str">
            <v>Napaea dioica</v>
          </cell>
        </row>
        <row r="28205">
          <cell r="B28205" t="str">
            <v>Narcetes</v>
          </cell>
        </row>
        <row r="28206">
          <cell r="B28206" t="str">
            <v>Narcetes erimelas</v>
          </cell>
        </row>
        <row r="28207">
          <cell r="B28207" t="str">
            <v>Narcetes kamoharai</v>
          </cell>
        </row>
        <row r="28208">
          <cell r="B28208" t="str">
            <v>Narcetes lloydi</v>
          </cell>
        </row>
        <row r="28209">
          <cell r="B28209" t="str">
            <v>Narcetes stomias</v>
          </cell>
        </row>
        <row r="28210">
          <cell r="B28210" t="str">
            <v>Narcetes wonderi</v>
          </cell>
        </row>
        <row r="28211">
          <cell r="B28211" t="str">
            <v>Narcine</v>
          </cell>
        </row>
        <row r="28212">
          <cell r="B28212" t="str">
            <v>Narcine bancroftii</v>
          </cell>
        </row>
        <row r="28213">
          <cell r="B28213" t="str">
            <v>Narcine bentuviai</v>
          </cell>
        </row>
        <row r="28214">
          <cell r="B28214" t="str">
            <v>Narcine brasiliensis</v>
          </cell>
        </row>
        <row r="28215">
          <cell r="B28215" t="str">
            <v>Narcine brunnea</v>
          </cell>
        </row>
        <row r="28216">
          <cell r="B28216" t="str">
            <v>Narcine indica***retired***use Narcine timlei</v>
          </cell>
        </row>
        <row r="28217">
          <cell r="B28217" t="str">
            <v>Narcine insolita</v>
          </cell>
        </row>
        <row r="28218">
          <cell r="B28218" t="str">
            <v>Narcine lasti</v>
          </cell>
        </row>
        <row r="28219">
          <cell r="B28219" t="str">
            <v>Narcine leoparda</v>
          </cell>
        </row>
        <row r="28220">
          <cell r="B28220" t="str">
            <v>Narcine maculata</v>
          </cell>
        </row>
        <row r="28221">
          <cell r="B28221" t="str">
            <v>Narcine oculifera</v>
          </cell>
        </row>
        <row r="28222">
          <cell r="B28222" t="str">
            <v>Narcine prodorsalis</v>
          </cell>
        </row>
        <row r="28223">
          <cell r="B28223" t="str">
            <v>Narcine rierai</v>
          </cell>
        </row>
        <row r="28224">
          <cell r="B28224" t="str">
            <v>Narcine schmitti</v>
          </cell>
        </row>
        <row r="28225">
          <cell r="B28225" t="str">
            <v>Narcine timlei</v>
          </cell>
        </row>
        <row r="28226">
          <cell r="B28226" t="str">
            <v>Narcine vermiculatus</v>
          </cell>
        </row>
        <row r="28227">
          <cell r="B28227" t="str">
            <v>Narcine westraliensis</v>
          </cell>
        </row>
        <row r="28228">
          <cell r="B28228" t="str">
            <v>Narcinidae</v>
          </cell>
        </row>
        <row r="28229">
          <cell r="B28229" t="str">
            <v>Narcininae***retired***use Narcinidae</v>
          </cell>
        </row>
        <row r="28230">
          <cell r="B28230" t="str">
            <v>Narke</v>
          </cell>
        </row>
        <row r="28231">
          <cell r="B28231" t="str">
            <v>Narke capensis</v>
          </cell>
        </row>
        <row r="28232">
          <cell r="B28232" t="str">
            <v>Narke dipterygia</v>
          </cell>
        </row>
        <row r="28233">
          <cell r="B28233" t="str">
            <v>Narke japonica</v>
          </cell>
        </row>
        <row r="28234">
          <cell r="B28234" t="str">
            <v>Narkidae</v>
          </cell>
        </row>
        <row r="28235">
          <cell r="B28235" t="str">
            <v>Narkinae***retired***use Narkidae</v>
          </cell>
        </row>
        <row r="28236">
          <cell r="B28236" t="str">
            <v>Narpus</v>
          </cell>
        </row>
        <row r="28237">
          <cell r="B28237" t="str">
            <v>Narpus angustus</v>
          </cell>
        </row>
        <row r="28238">
          <cell r="B28238" t="str">
            <v>Narpus concolor</v>
          </cell>
        </row>
        <row r="28239">
          <cell r="B28239" t="str">
            <v>Naseus brevirostris***retired***use Naso brevirostris</v>
          </cell>
        </row>
        <row r="28240">
          <cell r="B28240" t="str">
            <v>Nasiaeschna</v>
          </cell>
        </row>
        <row r="28241">
          <cell r="B28241" t="str">
            <v>Nasiaeschna pentacantha</v>
          </cell>
        </row>
        <row r="28242">
          <cell r="B28242" t="str">
            <v>Nasisqualus profundorum***retired***use Deania profundorum</v>
          </cell>
        </row>
        <row r="28243">
          <cell r="B28243" t="str">
            <v>Nasisqualus***retired***use Deania</v>
          </cell>
        </row>
        <row r="28244">
          <cell r="B28244" t="str">
            <v>Naso</v>
          </cell>
        </row>
        <row r="28245">
          <cell r="B28245" t="str">
            <v>Naso annulatus</v>
          </cell>
        </row>
        <row r="28246">
          <cell r="B28246" t="str">
            <v>Naso brachycentron</v>
          </cell>
        </row>
        <row r="28247">
          <cell r="B28247" t="str">
            <v>Naso brevirostris</v>
          </cell>
        </row>
        <row r="28248">
          <cell r="B28248" t="str">
            <v>Naso caeruleacauda</v>
          </cell>
        </row>
        <row r="28249">
          <cell r="B28249" t="str">
            <v>Naso caesius</v>
          </cell>
        </row>
        <row r="28250">
          <cell r="B28250" t="str">
            <v>Naso coryphaenoides***retired***use Naso brevirostris</v>
          </cell>
        </row>
        <row r="28251">
          <cell r="B28251" t="str">
            <v>Naso elegans</v>
          </cell>
        </row>
        <row r="28252">
          <cell r="B28252" t="str">
            <v>Naso fageni</v>
          </cell>
        </row>
        <row r="28253">
          <cell r="B28253" t="str">
            <v>Naso hexacanthus</v>
          </cell>
        </row>
        <row r="28254">
          <cell r="B28254" t="str">
            <v>Naso lituratus</v>
          </cell>
        </row>
        <row r="28255">
          <cell r="B28255" t="str">
            <v>Naso lopezi</v>
          </cell>
        </row>
        <row r="28256">
          <cell r="B28256" t="str">
            <v>Naso maculatus</v>
          </cell>
        </row>
        <row r="28257">
          <cell r="B28257" t="str">
            <v>Naso mcdadei</v>
          </cell>
        </row>
        <row r="28258">
          <cell r="B28258" t="str">
            <v>Naso minor</v>
          </cell>
        </row>
        <row r="28259">
          <cell r="B28259" t="str">
            <v>Naso reticulatus</v>
          </cell>
        </row>
        <row r="28260">
          <cell r="B28260" t="str">
            <v>Naso thorpei</v>
          </cell>
        </row>
        <row r="28261">
          <cell r="B28261" t="str">
            <v>Naso thynnoides</v>
          </cell>
        </row>
        <row r="28262">
          <cell r="B28262" t="str">
            <v>Naso tongonus</v>
          </cell>
        </row>
        <row r="28263">
          <cell r="B28263" t="str">
            <v>Naso tuberosus</v>
          </cell>
        </row>
        <row r="28264">
          <cell r="B28264" t="str">
            <v>Naso unicolor</v>
          </cell>
        </row>
        <row r="28265">
          <cell r="B28265" t="str">
            <v>Naso unicornis</v>
          </cell>
        </row>
        <row r="28266">
          <cell r="B28266" t="str">
            <v>Naso vlamingii</v>
          </cell>
        </row>
        <row r="28267">
          <cell r="B28267" t="str">
            <v>Nasolamia</v>
          </cell>
        </row>
        <row r="28268">
          <cell r="B28268" t="str">
            <v>Nasolamia velox</v>
          </cell>
        </row>
        <row r="28269">
          <cell r="B28269" t="str">
            <v>Nassariidae</v>
          </cell>
        </row>
        <row r="28270">
          <cell r="B28270" t="str">
            <v>Nassarina glypta</v>
          </cell>
        </row>
        <row r="28271">
          <cell r="B28271" t="str">
            <v>Nassarina penicillata</v>
          </cell>
        </row>
        <row r="28272">
          <cell r="B28272" t="str">
            <v>Nassarius</v>
          </cell>
        </row>
        <row r="28273">
          <cell r="B28273" t="str">
            <v>Nassarius acutus</v>
          </cell>
        </row>
        <row r="28274">
          <cell r="B28274" t="str">
            <v>Nassarius albus</v>
          </cell>
        </row>
        <row r="28275">
          <cell r="B28275" t="str">
            <v>Nassarius cremmatus</v>
          </cell>
        </row>
        <row r="28276">
          <cell r="B28276" t="str">
            <v>Nassarius fossatus</v>
          </cell>
        </row>
        <row r="28277">
          <cell r="B28277" t="str">
            <v>Nassarius insculptus</v>
          </cell>
        </row>
        <row r="28278">
          <cell r="B28278" t="str">
            <v>Nassarius mendicus</v>
          </cell>
        </row>
        <row r="28279">
          <cell r="B28279" t="str">
            <v>Nassarius obsoletus</v>
          </cell>
        </row>
        <row r="28280">
          <cell r="B28280" t="str">
            <v>Nassarius perpinguis</v>
          </cell>
        </row>
        <row r="28281">
          <cell r="B28281" t="str">
            <v>Nassarius tiarula</v>
          </cell>
        </row>
        <row r="28282">
          <cell r="B28282" t="str">
            <v>Nassarius trivittatus</v>
          </cell>
        </row>
        <row r="28283">
          <cell r="B28283" t="str">
            <v>Nassarius vibex</v>
          </cell>
        </row>
        <row r="28284">
          <cell r="B28284" t="str">
            <v>Nassella viridula</v>
          </cell>
        </row>
        <row r="28285">
          <cell r="B28285" t="str">
            <v>Nasturtium</v>
          </cell>
        </row>
        <row r="28286">
          <cell r="B28286" t="str">
            <v>Nasturtium microphyllum</v>
          </cell>
        </row>
        <row r="28287">
          <cell r="B28287" t="str">
            <v>Nasturtium officinale</v>
          </cell>
        </row>
        <row r="28288">
          <cell r="B28288" t="str">
            <v>Natarsia</v>
          </cell>
        </row>
        <row r="28289">
          <cell r="B28289" t="str">
            <v>Natarsia baltimoreus</v>
          </cell>
        </row>
        <row r="28290">
          <cell r="B28290" t="str">
            <v>Natarsia fastuosa</v>
          </cell>
        </row>
        <row r="28291">
          <cell r="B28291" t="str">
            <v>Natarsia sp. A</v>
          </cell>
        </row>
        <row r="28292">
          <cell r="B28292" t="str">
            <v>Natarsiini</v>
          </cell>
        </row>
        <row r="28293">
          <cell r="B28293" t="str">
            <v>Natatolana borealis</v>
          </cell>
        </row>
        <row r="28294">
          <cell r="B28294" t="str">
            <v>Natica</v>
          </cell>
        </row>
        <row r="28295">
          <cell r="B28295" t="str">
            <v>Natica clausa***retired***use Cryptonatica affinis</v>
          </cell>
        </row>
        <row r="28296">
          <cell r="B28296" t="str">
            <v>Natica gualteriana</v>
          </cell>
        </row>
        <row r="28297">
          <cell r="B28297" t="str">
            <v>Natica pusilla</v>
          </cell>
        </row>
        <row r="28298">
          <cell r="B28298" t="str">
            <v>Naticidae</v>
          </cell>
        </row>
        <row r="28299">
          <cell r="B28299" t="str">
            <v>Naucoridae</v>
          </cell>
        </row>
        <row r="28300">
          <cell r="B28300" t="str">
            <v>Naucorinae</v>
          </cell>
        </row>
        <row r="28301">
          <cell r="B28301" t="str">
            <v>Naucrates</v>
          </cell>
        </row>
        <row r="28302">
          <cell r="B28302" t="str">
            <v>Naucrates ductor</v>
          </cell>
        </row>
        <row r="28303">
          <cell r="B28303" t="str">
            <v>Naushonia crangonoides</v>
          </cell>
        </row>
        <row r="28304">
          <cell r="B28304" t="str">
            <v>Nautarachna</v>
          </cell>
        </row>
        <row r="28305">
          <cell r="B28305" t="str">
            <v>Nautarachnidae***retired***use Pionidae</v>
          </cell>
        </row>
        <row r="28306">
          <cell r="B28306" t="str">
            <v>Nautichthys</v>
          </cell>
        </row>
        <row r="28307">
          <cell r="B28307" t="str">
            <v>Nautichthys oculofasciatus</v>
          </cell>
        </row>
        <row r="28308">
          <cell r="B28308" t="str">
            <v>Nautichthys pribilovius</v>
          </cell>
        </row>
        <row r="28309">
          <cell r="B28309" t="str">
            <v>Nautichthys robustus</v>
          </cell>
        </row>
        <row r="28310">
          <cell r="B28310" t="str">
            <v>Nautopaedium***retired***use Porichthys</v>
          </cell>
        </row>
        <row r="28311">
          <cell r="B28311" t="str">
            <v>Navanax</v>
          </cell>
        </row>
        <row r="28312">
          <cell r="B28312" t="str">
            <v>Navanax inermis</v>
          </cell>
        </row>
        <row r="28313">
          <cell r="B28313" t="str">
            <v>Navarretia intertexta</v>
          </cell>
        </row>
        <row r="28314">
          <cell r="B28314" t="str">
            <v>Navarretia prostrata</v>
          </cell>
        </row>
        <row r="28315">
          <cell r="B28315" t="str">
            <v>Navicula</v>
          </cell>
        </row>
        <row r="28316">
          <cell r="B28316" t="str">
            <v>Navicula aboensis</v>
          </cell>
        </row>
        <row r="28317">
          <cell r="B28317" t="str">
            <v>Navicula absoluta</v>
          </cell>
        </row>
        <row r="28318">
          <cell r="B28318" t="str">
            <v>Navicula abunda</v>
          </cell>
        </row>
        <row r="28319">
          <cell r="B28319" t="str">
            <v>Navicula acceptata***retired***use Geissleria acceptata</v>
          </cell>
        </row>
        <row r="28320">
          <cell r="B28320" t="str">
            <v>Navicula accomoda***retired***use Craticula accomoda</v>
          </cell>
        </row>
        <row r="28321">
          <cell r="B28321" t="str">
            <v>Navicula adversa</v>
          </cell>
        </row>
        <row r="28322">
          <cell r="B28322" t="str">
            <v>Navicula aequoria</v>
          </cell>
        </row>
        <row r="28323">
          <cell r="B28323" t="str">
            <v>Navicula agnita</v>
          </cell>
        </row>
        <row r="28324">
          <cell r="B28324" t="str">
            <v>Navicula agrestis</v>
          </cell>
        </row>
        <row r="28325">
          <cell r="B28325" t="str">
            <v>Navicula aitchelbee</v>
          </cell>
        </row>
        <row r="28326">
          <cell r="B28326" t="str">
            <v>Navicula ammophila</v>
          </cell>
        </row>
        <row r="28327">
          <cell r="B28327" t="str">
            <v>Navicula amnicola</v>
          </cell>
        </row>
        <row r="28328">
          <cell r="B28328" t="str">
            <v>Navicula amphibola</v>
          </cell>
        </row>
        <row r="28329">
          <cell r="B28329" t="str">
            <v>Navicula amphibola var. arctica</v>
          </cell>
        </row>
        <row r="28330">
          <cell r="B28330" t="str">
            <v>Navicula amphiceropsis</v>
          </cell>
        </row>
        <row r="28331">
          <cell r="B28331" t="str">
            <v>Navicula amphipleuroides</v>
          </cell>
        </row>
        <row r="28332">
          <cell r="B28332" t="str">
            <v>Navicula anatis</v>
          </cell>
        </row>
        <row r="28333">
          <cell r="B28333" t="str">
            <v>Navicula anglica</v>
          </cell>
        </row>
        <row r="28334">
          <cell r="B28334" t="str">
            <v>Navicula anglica var. signata</v>
          </cell>
        </row>
        <row r="28335">
          <cell r="B28335" t="str">
            <v>Navicula anglica var. subsalsa</v>
          </cell>
        </row>
        <row r="28336">
          <cell r="B28336" t="str">
            <v>Navicula angusta</v>
          </cell>
        </row>
        <row r="28337">
          <cell r="B28337" t="str">
            <v>Navicula angustata***retired***use Cymbopleura angustata</v>
          </cell>
        </row>
        <row r="28338">
          <cell r="B28338" t="str">
            <v>Navicula antonii</v>
          </cell>
        </row>
        <row r="28339">
          <cell r="B28339" t="str">
            <v>Navicula aquaeductae</v>
          </cell>
        </row>
        <row r="28340">
          <cell r="B28340" t="str">
            <v>Navicula aquaedurae</v>
          </cell>
        </row>
        <row r="28341">
          <cell r="B28341" t="str">
            <v>Navicula arctotenelloides</v>
          </cell>
        </row>
        <row r="28342">
          <cell r="B28342" t="str">
            <v>Navicula arenaria</v>
          </cell>
        </row>
        <row r="28343">
          <cell r="B28343" t="str">
            <v>Navicula arkona</v>
          </cell>
        </row>
        <row r="28344">
          <cell r="B28344" t="str">
            <v>Navicula arvensis</v>
          </cell>
        </row>
        <row r="28345">
          <cell r="B28345" t="str">
            <v>Navicula associata</v>
          </cell>
        </row>
        <row r="28346">
          <cell r="B28346" t="str">
            <v>Navicula atomus</v>
          </cell>
        </row>
        <row r="28347">
          <cell r="B28347" t="str">
            <v>Navicula atomus var. permitis</v>
          </cell>
        </row>
        <row r="28348">
          <cell r="B28348" t="str">
            <v>Navicula aurora</v>
          </cell>
        </row>
        <row r="28349">
          <cell r="B28349" t="str">
            <v>Navicula bacilloides</v>
          </cell>
        </row>
        <row r="28350">
          <cell r="B28350" t="str">
            <v>Navicula bacillum***retired***use Sellaphora bacillum</v>
          </cell>
        </row>
        <row r="28351">
          <cell r="B28351" t="str">
            <v>Navicula bahusiensis</v>
          </cell>
        </row>
        <row r="28352">
          <cell r="B28352" t="str">
            <v>Navicula bicephala</v>
          </cell>
        </row>
        <row r="28353">
          <cell r="B28353" t="str">
            <v>Navicula biconica</v>
          </cell>
        </row>
        <row r="28354">
          <cell r="B28354" t="str">
            <v>Navicula bjoernoeyaensis</v>
          </cell>
        </row>
        <row r="28355">
          <cell r="B28355" t="str">
            <v>Navicula bourrellyivera</v>
          </cell>
        </row>
        <row r="28356">
          <cell r="B28356" t="str">
            <v>Navicula brasiliana</v>
          </cell>
        </row>
        <row r="28357">
          <cell r="B28357" t="str">
            <v>Navicula bremensis</v>
          </cell>
        </row>
        <row r="28358">
          <cell r="B28358" t="str">
            <v>Navicula brevissima</v>
          </cell>
        </row>
        <row r="28359">
          <cell r="B28359" t="str">
            <v>Navicula brockmannii</v>
          </cell>
        </row>
        <row r="28360">
          <cell r="B28360" t="str">
            <v>Navicula broetzii</v>
          </cell>
        </row>
        <row r="28361">
          <cell r="B28361" t="str">
            <v>Navicula bryophila</v>
          </cell>
        </row>
        <row r="28362">
          <cell r="B28362" t="str">
            <v>Navicula canalis</v>
          </cell>
        </row>
        <row r="28363">
          <cell r="B28363" t="str">
            <v>Navicula cancellata</v>
          </cell>
        </row>
        <row r="28364">
          <cell r="B28364" t="str">
            <v>Navicula canilis</v>
          </cell>
        </row>
        <row r="28365">
          <cell r="B28365" t="str">
            <v>Navicula capitata var. hungarica</v>
          </cell>
        </row>
        <row r="28366">
          <cell r="B28366" t="str">
            <v>Navicula capitata var. luneburgensis</v>
          </cell>
        </row>
        <row r="28367">
          <cell r="B28367" t="str">
            <v>Navicula capitata***retired***use Hippodonta capitata</v>
          </cell>
        </row>
        <row r="28368">
          <cell r="B28368" t="str">
            <v>Navicula capitatoradiata</v>
          </cell>
        </row>
        <row r="28369">
          <cell r="B28369" t="str">
            <v>Navicula capitellata</v>
          </cell>
        </row>
        <row r="28370">
          <cell r="B28370" t="str">
            <v>Navicula cari</v>
          </cell>
        </row>
        <row r="28371">
          <cell r="B28371" t="str">
            <v>Navicula cariocincta</v>
          </cell>
        </row>
        <row r="28372">
          <cell r="B28372" t="str">
            <v>Navicula carminata</v>
          </cell>
        </row>
        <row r="28373">
          <cell r="B28373" t="str">
            <v>Navicula caroliniae</v>
          </cell>
        </row>
        <row r="28374">
          <cell r="B28374" t="str">
            <v>Navicula cascadensis</v>
          </cell>
        </row>
        <row r="28375">
          <cell r="B28375" t="str">
            <v>Navicula catalanogermanica</v>
          </cell>
        </row>
        <row r="28376">
          <cell r="B28376" t="str">
            <v>Navicula cataractarheni</v>
          </cell>
        </row>
        <row r="28377">
          <cell r="B28377" t="str">
            <v>Navicula caterva</v>
          </cell>
        </row>
        <row r="28378">
          <cell r="B28378" t="str">
            <v>Navicula chiarae</v>
          </cell>
        </row>
        <row r="28379">
          <cell r="B28379" t="str">
            <v>Navicula cincta</v>
          </cell>
        </row>
        <row r="28380">
          <cell r="B28380" t="str">
            <v>Navicula cincta var. minuta</v>
          </cell>
        </row>
        <row r="28381">
          <cell r="B28381" t="str">
            <v>Navicula cincta var. rostrata</v>
          </cell>
        </row>
        <row r="28382">
          <cell r="B28382" t="str">
            <v>Navicula circumtexta</v>
          </cell>
        </row>
        <row r="28383">
          <cell r="B28383" t="str">
            <v>Navicula cistua</v>
          </cell>
        </row>
        <row r="28384">
          <cell r="B28384" t="str">
            <v>Navicula citriformis</v>
          </cell>
        </row>
        <row r="28385">
          <cell r="B28385" t="str">
            <v>Navicula citrus</v>
          </cell>
        </row>
        <row r="28386">
          <cell r="B28386" t="str">
            <v>Navicula clamans</v>
          </cell>
        </row>
        <row r="28387">
          <cell r="B28387" t="str">
            <v>Navicula claytonii</v>
          </cell>
        </row>
        <row r="28388">
          <cell r="B28388" t="str">
            <v>Navicula clementis</v>
          </cell>
        </row>
        <row r="28389">
          <cell r="B28389" t="str">
            <v>Navicula cocconeiformis var. capitata</v>
          </cell>
        </row>
        <row r="28390">
          <cell r="B28390" t="str">
            <v>Navicula cocconeiformis***retired***use Cavinula cocconeiformis</v>
          </cell>
        </row>
        <row r="28391">
          <cell r="B28391" t="str">
            <v>Navicula comoides</v>
          </cell>
        </row>
        <row r="28392">
          <cell r="B28392" t="str">
            <v>Navicula concentrica</v>
          </cell>
        </row>
        <row r="28393">
          <cell r="B28393" t="str">
            <v>Navicula confervacea***retired***use Diadesmis confervacea</v>
          </cell>
        </row>
        <row r="28394">
          <cell r="B28394" t="str">
            <v>Navicula constans</v>
          </cell>
        </row>
        <row r="28395">
          <cell r="B28395" t="str">
            <v>Navicula constans var. symmetrica</v>
          </cell>
        </row>
        <row r="28396">
          <cell r="B28396" t="str">
            <v>Navicula contenta var. biceps***retired***use Diadesmis contenta var. biceps</v>
          </cell>
        </row>
        <row r="28397">
          <cell r="B28397" t="str">
            <v>Navicula contenta***retired***use Diadesmis contenta</v>
          </cell>
        </row>
        <row r="28398">
          <cell r="B28398" t="str">
            <v>Navicula contraria</v>
          </cell>
        </row>
        <row r="28399">
          <cell r="B28399" t="str">
            <v>Navicula convergens</v>
          </cell>
        </row>
        <row r="28400">
          <cell r="B28400" t="str">
            <v>Navicula costulata***retired***use Hippodonta costulata</v>
          </cell>
        </row>
        <row r="28401">
          <cell r="B28401" t="str">
            <v>Navicula creuzburgensis var. multistriata</v>
          </cell>
        </row>
        <row r="28402">
          <cell r="B28402" t="str">
            <v>Navicula crucicula</v>
          </cell>
        </row>
        <row r="28403">
          <cell r="B28403" t="str">
            <v>Navicula crucicula var. alaskana</v>
          </cell>
        </row>
        <row r="28404">
          <cell r="B28404" t="str">
            <v>Navicula cryptocephala</v>
          </cell>
        </row>
        <row r="28405">
          <cell r="B28405" t="str">
            <v>Navicula cryptocephala var. perminuta</v>
          </cell>
        </row>
        <row r="28406">
          <cell r="B28406" t="str">
            <v>Navicula cryptocephala var. veneta</v>
          </cell>
        </row>
        <row r="28407">
          <cell r="B28407" t="str">
            <v>Navicula cryptocephala veneta</v>
          </cell>
        </row>
        <row r="28408">
          <cell r="B28408" t="str">
            <v>Navicula cryptocephaloides</v>
          </cell>
        </row>
        <row r="28409">
          <cell r="B28409" t="str">
            <v>Navicula cryptofallax</v>
          </cell>
        </row>
        <row r="28410">
          <cell r="B28410" t="str">
            <v>Navicula cryptotenella</v>
          </cell>
        </row>
        <row r="28411">
          <cell r="B28411" t="str">
            <v>Navicula cryptotenelloides</v>
          </cell>
        </row>
        <row r="28412">
          <cell r="B28412" t="str">
            <v>Navicula cryptotonella</v>
          </cell>
        </row>
        <row r="28413">
          <cell r="B28413" t="str">
            <v>Navicula cuspidata***retired***use Craticula cuspidata</v>
          </cell>
        </row>
        <row r="28414">
          <cell r="B28414" t="str">
            <v>Navicula dealpina</v>
          </cell>
        </row>
        <row r="28415">
          <cell r="B28415" t="str">
            <v>Navicula declivis***retired***use Geissleria declivis</v>
          </cell>
        </row>
        <row r="28416">
          <cell r="B28416" t="str">
            <v>Navicula decussis***retired***use Geissleria decussis</v>
          </cell>
        </row>
        <row r="28417">
          <cell r="B28417" t="str">
            <v>Navicula denselineolata</v>
          </cell>
        </row>
        <row r="28418">
          <cell r="B28418" t="str">
            <v>Navicula densilineolata</v>
          </cell>
        </row>
        <row r="28419">
          <cell r="B28419" t="str">
            <v>Navicula detenta</v>
          </cell>
        </row>
        <row r="28420">
          <cell r="B28420" t="str">
            <v>Navicula dibola</v>
          </cell>
        </row>
        <row r="28421">
          <cell r="B28421" t="str">
            <v>Navicula dicephala</v>
          </cell>
        </row>
        <row r="28422">
          <cell r="B28422" t="str">
            <v>Navicula difficillima</v>
          </cell>
        </row>
        <row r="28423">
          <cell r="B28423" t="str">
            <v>Navicula difficillimoides</v>
          </cell>
        </row>
        <row r="28424">
          <cell r="B28424" t="str">
            <v>Navicula digitoradiata</v>
          </cell>
        </row>
        <row r="28425">
          <cell r="B28425" t="str">
            <v>Navicula digitoradiata var. minima</v>
          </cell>
        </row>
        <row r="28426">
          <cell r="B28426" t="str">
            <v>Navicula digitoradiata var. rostrata</v>
          </cell>
        </row>
        <row r="28427">
          <cell r="B28427" t="str">
            <v>Navicula digitulus***retired***use Genkalia digitulus</v>
          </cell>
        </row>
        <row r="28428">
          <cell r="B28428" t="str">
            <v>Navicula diluviana***retired***use Cymbella diluviana</v>
          </cell>
        </row>
        <row r="28429">
          <cell r="B28429" t="str">
            <v>Navicula disjuncta</v>
          </cell>
        </row>
        <row r="28430">
          <cell r="B28430" t="str">
            <v>Navicula distans</v>
          </cell>
        </row>
        <row r="28431">
          <cell r="B28431" t="str">
            <v>Navicula doehleri</v>
          </cell>
        </row>
        <row r="28432">
          <cell r="B28432" t="str">
            <v>Navicula duerrenbergiana</v>
          </cell>
        </row>
        <row r="28433">
          <cell r="B28433" t="str">
            <v>Navicula dulcis</v>
          </cell>
        </row>
        <row r="28434">
          <cell r="B28434" t="str">
            <v>Navicula dystrophica</v>
          </cell>
        </row>
        <row r="28435">
          <cell r="B28435" t="str">
            <v>Navicula effrenata</v>
          </cell>
        </row>
        <row r="28436">
          <cell r="B28436" t="str">
            <v>Navicula eidrigiana</v>
          </cell>
        </row>
        <row r="28437">
          <cell r="B28437" t="str">
            <v>Navicula elegans</v>
          </cell>
        </row>
        <row r="28438">
          <cell r="B28438" t="str">
            <v>Navicula elegans f. crowbillensis</v>
          </cell>
        </row>
        <row r="28439">
          <cell r="B28439" t="str">
            <v>Navicula elginensis var. cuneata</v>
          </cell>
        </row>
        <row r="28440">
          <cell r="B28440" t="str">
            <v>Navicula elginensis var. lata</v>
          </cell>
        </row>
        <row r="28441">
          <cell r="B28441" t="str">
            <v>Navicula elginensis var. rostrata</v>
          </cell>
        </row>
        <row r="28442">
          <cell r="B28442" t="str">
            <v>Navicula elginensis***retired***use Placoneis elginensis</v>
          </cell>
        </row>
        <row r="28443">
          <cell r="B28443" t="str">
            <v>Navicula erifuga</v>
          </cell>
        </row>
        <row r="28444">
          <cell r="B28444" t="str">
            <v>Navicula escambia</v>
          </cell>
        </row>
        <row r="28445">
          <cell r="B28445" t="str">
            <v>Navicula exigua</v>
          </cell>
        </row>
        <row r="28446">
          <cell r="B28446" t="str">
            <v>Navicula exigua var. capitata</v>
          </cell>
        </row>
        <row r="28447">
          <cell r="B28447" t="str">
            <v>Navicula exigua var. signata</v>
          </cell>
        </row>
        <row r="28448">
          <cell r="B28448" t="str">
            <v>Navicula exilis</v>
          </cell>
        </row>
        <row r="28449">
          <cell r="B28449" t="str">
            <v>Navicula expecta</v>
          </cell>
        </row>
        <row r="28450">
          <cell r="B28450" t="str">
            <v>Navicula explanata</v>
          </cell>
        </row>
        <row r="28451">
          <cell r="B28451" t="str">
            <v>Navicula facilis</v>
          </cell>
        </row>
        <row r="28452">
          <cell r="B28452" t="str">
            <v>Navicula farta</v>
          </cell>
        </row>
        <row r="28453">
          <cell r="B28453" t="str">
            <v>Navicula festiva</v>
          </cell>
        </row>
        <row r="28454">
          <cell r="B28454" t="str">
            <v>Navicula flanatica</v>
          </cell>
        </row>
        <row r="28455">
          <cell r="B28455" t="str">
            <v>Navicula flatheadensis</v>
          </cell>
        </row>
        <row r="28456">
          <cell r="B28456" t="str">
            <v>Navicula fluens</v>
          </cell>
        </row>
        <row r="28457">
          <cell r="B28457" t="str">
            <v>Navicula formenterae</v>
          </cell>
        </row>
        <row r="28458">
          <cell r="B28458" t="str">
            <v>Navicula fossalis var. obsidialis</v>
          </cell>
        </row>
        <row r="28459">
          <cell r="B28459" t="str">
            <v>Navicula fossalis***retired***use Mayamaea fossalis</v>
          </cell>
        </row>
        <row r="28460">
          <cell r="B28460" t="str">
            <v>Navicula fracta***retired***use Fallacia fracta</v>
          </cell>
        </row>
        <row r="28461">
          <cell r="B28461" t="str">
            <v>Navicula frugalis</v>
          </cell>
        </row>
        <row r="28462">
          <cell r="B28462" t="str">
            <v>Navicula gallica</v>
          </cell>
        </row>
        <row r="28463">
          <cell r="B28463" t="str">
            <v>Navicula gallica var. perpusilla</v>
          </cell>
        </row>
        <row r="28464">
          <cell r="B28464" t="str">
            <v>Navicula galloae</v>
          </cell>
        </row>
        <row r="28465">
          <cell r="B28465" t="str">
            <v>Navicula gastrum signata***retired***use Navicula gastrum var. signata</v>
          </cell>
        </row>
        <row r="28466">
          <cell r="B28466" t="str">
            <v>Navicula gastrum var. signata</v>
          </cell>
        </row>
        <row r="28467">
          <cell r="B28467" t="str">
            <v>Navicula gastrum***retired***use Placoneis gastrum</v>
          </cell>
        </row>
        <row r="28468">
          <cell r="B28468" t="str">
            <v>Navicula geitleri</v>
          </cell>
        </row>
        <row r="28469">
          <cell r="B28469" t="str">
            <v>Navicula genovefae</v>
          </cell>
        </row>
        <row r="28470">
          <cell r="B28470" t="str">
            <v>Navicula gerloffi</v>
          </cell>
        </row>
        <row r="28471">
          <cell r="B28471" t="str">
            <v>Navicula gerloffii</v>
          </cell>
        </row>
        <row r="28472">
          <cell r="B28472" t="str">
            <v>Navicula germainii</v>
          </cell>
        </row>
        <row r="28473">
          <cell r="B28473" t="str">
            <v>Navicula geronimensis</v>
          </cell>
        </row>
        <row r="28474">
          <cell r="B28474" t="str">
            <v>Navicula gibbosa</v>
          </cell>
        </row>
        <row r="28475">
          <cell r="B28475" t="str">
            <v>Navicula globosa</v>
          </cell>
        </row>
        <row r="28476">
          <cell r="B28476" t="str">
            <v>Navicula globulifera</v>
          </cell>
        </row>
        <row r="28477">
          <cell r="B28477" t="str">
            <v>Navicula glomus</v>
          </cell>
        </row>
        <row r="28478">
          <cell r="B28478" t="str">
            <v>Navicula goeppertiana</v>
          </cell>
        </row>
        <row r="28479">
          <cell r="B28479" t="str">
            <v>Navicula goersii</v>
          </cell>
        </row>
        <row r="28480">
          <cell r="B28480" t="str">
            <v>Navicula gottlandica</v>
          </cell>
        </row>
        <row r="28481">
          <cell r="B28481" t="str">
            <v>Navicula gracilis***retired***use Navicula tripunctata</v>
          </cell>
        </row>
        <row r="28482">
          <cell r="B28482" t="str">
            <v>Navicula graciloides</v>
          </cell>
        </row>
        <row r="28483">
          <cell r="B28483" t="str">
            <v>Navicula gravistriata</v>
          </cell>
        </row>
        <row r="28484">
          <cell r="B28484" t="str">
            <v>Navicula gregaria</v>
          </cell>
        </row>
        <row r="28485">
          <cell r="B28485" t="str">
            <v>Navicula grimmei</v>
          </cell>
        </row>
        <row r="28486">
          <cell r="B28486" t="str">
            <v>Navicula gysingensis</v>
          </cell>
        </row>
        <row r="28487">
          <cell r="B28487" t="str">
            <v>Navicula halophila f. tenuirostris***retired***use Craticula vixvisibilis</v>
          </cell>
        </row>
        <row r="28488">
          <cell r="B28488" t="str">
            <v>Navicula halophila var. tenuirostris</v>
          </cell>
        </row>
        <row r="28489">
          <cell r="B28489" t="str">
            <v>Navicula halophila***retired***use Craticula halophila</v>
          </cell>
        </row>
        <row r="28490">
          <cell r="B28490" t="str">
            <v>Navicula hambergii</v>
          </cell>
        </row>
        <row r="28491">
          <cell r="B28491" t="str">
            <v>Navicula hanseatica</v>
          </cell>
        </row>
        <row r="28492">
          <cell r="B28492" t="str">
            <v>Navicula hanseatica ssp. circumarctica</v>
          </cell>
        </row>
        <row r="28493">
          <cell r="B28493" t="str">
            <v>Navicula hanseatica subsp. circumarctica</v>
          </cell>
        </row>
        <row r="28494">
          <cell r="B28494" t="str">
            <v>Navicula harderi</v>
          </cell>
        </row>
        <row r="28495">
          <cell r="B28495" t="str">
            <v>Navicula harderii</v>
          </cell>
        </row>
        <row r="28496">
          <cell r="B28496" t="str">
            <v>Navicula harmoniae</v>
          </cell>
        </row>
        <row r="28497">
          <cell r="B28497" t="str">
            <v>Navicula hassiaca***retired***use Chamaepinnularia soehrensis</v>
          </cell>
        </row>
        <row r="28498">
          <cell r="B28498" t="str">
            <v>Navicula hasta</v>
          </cell>
        </row>
        <row r="28499">
          <cell r="B28499" t="str">
            <v>Navicula heimansioides</v>
          </cell>
        </row>
        <row r="28500">
          <cell r="B28500" t="str">
            <v>Navicula helensis***retired***use Fallacia helensis</v>
          </cell>
        </row>
        <row r="28501">
          <cell r="B28501" t="str">
            <v>Navicula heufleri</v>
          </cell>
        </row>
        <row r="28502">
          <cell r="B28502" t="str">
            <v>Navicula heufleriana</v>
          </cell>
        </row>
        <row r="28503">
          <cell r="B28503" t="str">
            <v>Navicula hilliardii</v>
          </cell>
        </row>
        <row r="28504">
          <cell r="B28504" t="str">
            <v>Navicula hintzii</v>
          </cell>
        </row>
        <row r="28505">
          <cell r="B28505" t="str">
            <v>Navicula hoeflerii</v>
          </cell>
        </row>
        <row r="28506">
          <cell r="B28506" t="str">
            <v>Navicula hofmanniae</v>
          </cell>
        </row>
        <row r="28507">
          <cell r="B28507" t="str">
            <v>Navicula hustedtiana</v>
          </cell>
        </row>
        <row r="28508">
          <cell r="B28508" t="str">
            <v>Navicula hustedtii</v>
          </cell>
        </row>
        <row r="28509">
          <cell r="B28509" t="str">
            <v>Navicula hustedtii obtusa</v>
          </cell>
        </row>
        <row r="28510">
          <cell r="B28510" t="str">
            <v>Navicula hustedtii var. obtusa</v>
          </cell>
        </row>
        <row r="28511">
          <cell r="B28511" t="str">
            <v>Navicula hybrida</v>
          </cell>
        </row>
        <row r="28512">
          <cell r="B28512" t="str">
            <v>Navicula ignota</v>
          </cell>
        </row>
        <row r="28513">
          <cell r="B28513" t="str">
            <v>Navicula ignota var. palustris</v>
          </cell>
        </row>
        <row r="28514">
          <cell r="B28514" t="str">
            <v>Navicula imbricata</v>
          </cell>
        </row>
        <row r="28515">
          <cell r="B28515" t="str">
            <v>Navicula impexa</v>
          </cell>
        </row>
        <row r="28516">
          <cell r="B28516" t="str">
            <v>Navicula incertata</v>
          </cell>
        </row>
        <row r="28517">
          <cell r="B28517" t="str">
            <v>Navicula inflexa</v>
          </cell>
        </row>
        <row r="28518">
          <cell r="B28518" t="str">
            <v>Navicula infrenis</v>
          </cell>
        </row>
        <row r="28519">
          <cell r="B28519" t="str">
            <v>Navicula ingenua</v>
          </cell>
        </row>
        <row r="28520">
          <cell r="B28520" t="str">
            <v>Navicula ingrata</v>
          </cell>
        </row>
        <row r="28521">
          <cell r="B28521" t="str">
            <v>Navicula integra</v>
          </cell>
        </row>
        <row r="28522">
          <cell r="B28522" t="str">
            <v>Navicula invicta</v>
          </cell>
        </row>
        <row r="28523">
          <cell r="B28523" t="str">
            <v>Navicula irmengardis</v>
          </cell>
        </row>
        <row r="28524">
          <cell r="B28524" t="str">
            <v>Navicula jaagi</v>
          </cell>
        </row>
        <row r="28525">
          <cell r="B28525" t="str">
            <v>Navicula jaagii***retired***use Kobayasia jaagii</v>
          </cell>
        </row>
        <row r="28526">
          <cell r="B28526" t="str">
            <v>Navicula jaernefeltii***retired***use Cavinula jaernefeltii</v>
          </cell>
        </row>
        <row r="28527">
          <cell r="B28527" t="str">
            <v>Navicula jentzschii</v>
          </cell>
        </row>
        <row r="28528">
          <cell r="B28528" t="str">
            <v>Navicula joubaudii***retired***use Sellaphora joubaudii</v>
          </cell>
        </row>
        <row r="28529">
          <cell r="B28529" t="str">
            <v>Navicula kohlmaieri</v>
          </cell>
        </row>
        <row r="28530">
          <cell r="B28530" t="str">
            <v>Navicula kotschyi</v>
          </cell>
        </row>
        <row r="28531">
          <cell r="B28531" t="str">
            <v>Navicula krammerae</v>
          </cell>
        </row>
        <row r="28532">
          <cell r="B28532" t="str">
            <v>Navicula kriegeri***retired***use Geissleria kriegeri</v>
          </cell>
        </row>
        <row r="28533">
          <cell r="B28533" t="str">
            <v>Navicula kuelbsii</v>
          </cell>
        </row>
        <row r="28534">
          <cell r="B28534" t="str">
            <v>Navicula lacuna</v>
          </cell>
        </row>
        <row r="28535">
          <cell r="B28535" t="str">
            <v>Navicula lacustris***retired***use Cavinula lacustris</v>
          </cell>
        </row>
        <row r="28536">
          <cell r="B28536" t="str">
            <v>Navicula laevissima***retired***use Sellaphora laevissima</v>
          </cell>
        </row>
        <row r="28537">
          <cell r="B28537" t="str">
            <v>Navicula lagerheimii</v>
          </cell>
        </row>
        <row r="28538">
          <cell r="B28538" t="str">
            <v>Navicula lagerheimii var. intermedia</v>
          </cell>
        </row>
        <row r="28539">
          <cell r="B28539" t="str">
            <v>Navicula lagerstedtii</v>
          </cell>
        </row>
        <row r="28540">
          <cell r="B28540" t="str">
            <v>Navicula lamii</v>
          </cell>
        </row>
        <row r="28541">
          <cell r="B28541" t="str">
            <v>Navicula lanceolata</v>
          </cell>
        </row>
        <row r="28542">
          <cell r="B28542" t="str">
            <v>Navicula lanceolata var. lanceolata</v>
          </cell>
        </row>
        <row r="28543">
          <cell r="B28543" t="str">
            <v>Navicula latelongitudinalis</v>
          </cell>
        </row>
        <row r="28544">
          <cell r="B28544" t="str">
            <v>Navicula latens***retired***use Geissleria thingvallae</v>
          </cell>
        </row>
        <row r="28545">
          <cell r="B28545" t="str">
            <v>Navicula lateropunctata</v>
          </cell>
        </row>
        <row r="28546">
          <cell r="B28546" t="str">
            <v>Navicula laterostrata</v>
          </cell>
        </row>
        <row r="28547">
          <cell r="B28547" t="str">
            <v>Navicula laticeps</v>
          </cell>
        </row>
        <row r="28548">
          <cell r="B28548" t="str">
            <v>Navicula leistikowii</v>
          </cell>
        </row>
        <row r="28549">
          <cell r="B28549" t="str">
            <v>Navicula lenzii</v>
          </cell>
        </row>
        <row r="28550">
          <cell r="B28550" t="str">
            <v>Navicula leptostriata</v>
          </cell>
        </row>
        <row r="28551">
          <cell r="B28551" t="str">
            <v>Navicula lesmonensis</v>
          </cell>
        </row>
        <row r="28552">
          <cell r="B28552" t="str">
            <v>Navicula levanderi***retired***use Neidium levanderi</v>
          </cell>
        </row>
        <row r="28553">
          <cell r="B28553" t="str">
            <v>Navicula levanderii</v>
          </cell>
        </row>
        <row r="28554">
          <cell r="B28554" t="str">
            <v>Navicula libonensis</v>
          </cell>
        </row>
        <row r="28555">
          <cell r="B28555" t="str">
            <v>Navicula limosa var. gibberula***retired***use Caloneis limosa</v>
          </cell>
        </row>
        <row r="28556">
          <cell r="B28556" t="str">
            <v>Navicula lineolata</v>
          </cell>
        </row>
        <row r="28557">
          <cell r="B28557" t="str">
            <v>Navicula litoricola</v>
          </cell>
        </row>
        <row r="28558">
          <cell r="B28558" t="str">
            <v>Navicula litos</v>
          </cell>
        </row>
        <row r="28559">
          <cell r="B28559" t="str">
            <v>Navicula longa</v>
          </cell>
        </row>
        <row r="28560">
          <cell r="B28560" t="str">
            <v>Navicula longicephala</v>
          </cell>
        </row>
        <row r="28561">
          <cell r="B28561" t="str">
            <v>Navicula luciae</v>
          </cell>
        </row>
        <row r="28562">
          <cell r="B28562" t="str">
            <v>Navicula ludloviana</v>
          </cell>
        </row>
        <row r="28563">
          <cell r="B28563" t="str">
            <v>Navicula lundii</v>
          </cell>
        </row>
        <row r="28564">
          <cell r="B28564" t="str">
            <v>Navicula luzonensis</v>
          </cell>
        </row>
        <row r="28565">
          <cell r="B28565" t="str">
            <v>Navicula maculata</v>
          </cell>
        </row>
        <row r="28566">
          <cell r="B28566" t="str">
            <v>Navicula maculosa</v>
          </cell>
        </row>
        <row r="28567">
          <cell r="B28567" t="str">
            <v>Navicula mandumensis</v>
          </cell>
        </row>
        <row r="28568">
          <cell r="B28568" t="str">
            <v>Navicula margalithii</v>
          </cell>
        </row>
        <row r="28569">
          <cell r="B28569" t="str">
            <v>Navicula marina</v>
          </cell>
        </row>
        <row r="28570">
          <cell r="B28570" t="str">
            <v>Navicula mediacomplexa</v>
          </cell>
        </row>
        <row r="28571">
          <cell r="B28571" t="str">
            <v>Navicula medioconvexa</v>
          </cell>
        </row>
        <row r="28572">
          <cell r="B28572" t="str">
            <v>Navicula mediocostata</v>
          </cell>
        </row>
        <row r="28573">
          <cell r="B28573" t="str">
            <v>Navicula mediocris***retired***use Chamaepinnularia mediocris</v>
          </cell>
        </row>
        <row r="28574">
          <cell r="B28574" t="str">
            <v>Navicula mediopunctata</v>
          </cell>
        </row>
        <row r="28575">
          <cell r="B28575" t="str">
            <v>Navicula menisculus</v>
          </cell>
        </row>
        <row r="28576">
          <cell r="B28576" t="str">
            <v>Navicula menisculus var. obtusa</v>
          </cell>
        </row>
        <row r="28577">
          <cell r="B28577" t="str">
            <v>Navicula menisculus var. upsaliensis</v>
          </cell>
        </row>
        <row r="28578">
          <cell r="B28578" t="str">
            <v>Navicula meniscus</v>
          </cell>
        </row>
        <row r="28579">
          <cell r="B28579" t="str">
            <v>Navicula microcari</v>
          </cell>
        </row>
        <row r="28580">
          <cell r="B28580" t="str">
            <v>Navicula microcephala</v>
          </cell>
        </row>
        <row r="28581">
          <cell r="B28581" t="str">
            <v>Navicula minima</v>
          </cell>
        </row>
        <row r="28582">
          <cell r="B28582" t="str">
            <v>Navicula minima var. atomoides</v>
          </cell>
        </row>
        <row r="28583">
          <cell r="B28583" t="str">
            <v>Navicula minima var. pseudofossilis</v>
          </cell>
        </row>
        <row r="28584">
          <cell r="B28584" t="str">
            <v>Navicula minuscula</v>
          </cell>
        </row>
        <row r="28585">
          <cell r="B28585" t="str">
            <v>Navicula minusculoides</v>
          </cell>
        </row>
        <row r="28586">
          <cell r="B28586" t="str">
            <v>Navicula minuta</v>
          </cell>
        </row>
        <row r="28587">
          <cell r="B28587" t="str">
            <v>Navicula minutula</v>
          </cell>
        </row>
        <row r="28588">
          <cell r="B28588" t="str">
            <v>Navicula modica</v>
          </cell>
        </row>
        <row r="28589">
          <cell r="B28589" t="str">
            <v>Navicula moenofranconica</v>
          </cell>
        </row>
        <row r="28590">
          <cell r="B28590" t="str">
            <v>Navicula molestiformis</v>
          </cell>
        </row>
        <row r="28591">
          <cell r="B28591" t="str">
            <v>Navicula mollis</v>
          </cell>
        </row>
        <row r="28592">
          <cell r="B28592" t="str">
            <v>Navicula monoculata***retired***use Fallacia monoculata</v>
          </cell>
        </row>
        <row r="28593">
          <cell r="B28593" t="str">
            <v>Navicula moskalii</v>
          </cell>
        </row>
        <row r="28594">
          <cell r="B28594" t="str">
            <v>Navicula muraliformis</v>
          </cell>
        </row>
        <row r="28595">
          <cell r="B28595" t="str">
            <v>Navicula muralis</v>
          </cell>
        </row>
        <row r="28596">
          <cell r="B28596" t="str">
            <v>Navicula muraloides</v>
          </cell>
        </row>
        <row r="28597">
          <cell r="B28597" t="str">
            <v>Navicula mutica var. cohnii</v>
          </cell>
        </row>
        <row r="28598">
          <cell r="B28598" t="str">
            <v>Navicula mutica var. undulata</v>
          </cell>
        </row>
        <row r="28599">
          <cell r="B28599" t="str">
            <v>Navicula mutica***retired***use Luticola mutica</v>
          </cell>
        </row>
        <row r="28600">
          <cell r="B28600" t="str">
            <v>Navicula namibica</v>
          </cell>
        </row>
        <row r="28601">
          <cell r="B28601" t="str">
            <v>Navicula nipponica</v>
          </cell>
        </row>
        <row r="28602">
          <cell r="B28602" t="str">
            <v>Navicula nivaloides</v>
          </cell>
        </row>
        <row r="28603">
          <cell r="B28603" t="str">
            <v>Navicula normaloides</v>
          </cell>
        </row>
        <row r="28604">
          <cell r="B28604" t="str">
            <v>Navicula northumbrica</v>
          </cell>
        </row>
        <row r="28605">
          <cell r="B28605" t="str">
            <v>Navicula notha</v>
          </cell>
        </row>
        <row r="28606">
          <cell r="B28606" t="str">
            <v>Navicula novaesiberica</v>
          </cell>
        </row>
        <row r="28607">
          <cell r="B28607" t="str">
            <v>Navicula nugalis</v>
          </cell>
        </row>
        <row r="28608">
          <cell r="B28608" t="str">
            <v>Navicula nuwukiana</v>
          </cell>
        </row>
        <row r="28609">
          <cell r="B28609" t="str">
            <v>Navicula obdurata</v>
          </cell>
        </row>
        <row r="28610">
          <cell r="B28610" t="str">
            <v>Navicula oblonga</v>
          </cell>
        </row>
        <row r="28611">
          <cell r="B28611" t="str">
            <v>Navicula oblongella</v>
          </cell>
        </row>
        <row r="28612">
          <cell r="B28612" t="str">
            <v>Navicula obsidialis***retired***use Mayamaea fossalis var. obsidialis</v>
          </cell>
        </row>
        <row r="28613">
          <cell r="B28613" t="str">
            <v>Navicula obsoleta***retired***use Chamaepinnularia obsoleta</v>
          </cell>
        </row>
        <row r="28614">
          <cell r="B28614" t="str">
            <v>Navicula occulta</v>
          </cell>
        </row>
        <row r="28615">
          <cell r="B28615" t="str">
            <v>Navicula odiosa</v>
          </cell>
        </row>
        <row r="28616">
          <cell r="B28616" t="str">
            <v>Navicula oligotraphenta</v>
          </cell>
        </row>
        <row r="28617">
          <cell r="B28617" t="str">
            <v>Navicula omissa***retired***use Fallacia omissa</v>
          </cell>
        </row>
        <row r="28618">
          <cell r="B28618" t="str">
            <v>Navicula oppugnata</v>
          </cell>
        </row>
        <row r="28619">
          <cell r="B28619" t="str">
            <v>Navicula orangiana</v>
          </cell>
        </row>
        <row r="28620">
          <cell r="B28620" t="str">
            <v>Navicula ordinaria</v>
          </cell>
        </row>
        <row r="28621">
          <cell r="B28621" t="str">
            <v>Navicula palpebralis</v>
          </cell>
        </row>
        <row r="28622">
          <cell r="B28622" t="str">
            <v>Navicula parabilis</v>
          </cell>
        </row>
        <row r="28623">
          <cell r="B28623" t="str">
            <v>Navicula parablis</v>
          </cell>
        </row>
        <row r="28624">
          <cell r="B28624" t="str">
            <v>Navicula paramutica var. binodis</v>
          </cell>
        </row>
        <row r="28625">
          <cell r="B28625" t="str">
            <v>Navicula paramutica***retired***use Luticola paramutica</v>
          </cell>
        </row>
        <row r="28626">
          <cell r="B28626" t="str">
            <v>Navicula paseudosubtilissima</v>
          </cell>
        </row>
        <row r="28627">
          <cell r="B28627" t="str">
            <v>Navicula paucivisitata</v>
          </cell>
        </row>
        <row r="28628">
          <cell r="B28628" t="str">
            <v>Navicula pelliculosa</v>
          </cell>
        </row>
        <row r="28629">
          <cell r="B28629" t="str">
            <v>Navicula pennsylvanica</v>
          </cell>
        </row>
        <row r="28630">
          <cell r="B28630" t="str">
            <v>Navicula peregrina</v>
          </cell>
        </row>
        <row r="28631">
          <cell r="B28631" t="str">
            <v>Navicula peregrinopsis</v>
          </cell>
        </row>
        <row r="28632">
          <cell r="B28632" t="str">
            <v>Navicula perminuta</v>
          </cell>
        </row>
        <row r="28633">
          <cell r="B28633" t="str">
            <v>Navicula perpusilla***retired***use Diadesmis perpusilla</v>
          </cell>
        </row>
        <row r="28634">
          <cell r="B28634" t="str">
            <v>Navicula petersenii</v>
          </cell>
        </row>
        <row r="28635">
          <cell r="B28635" t="str">
            <v>Navicula phyllepta</v>
          </cell>
        </row>
        <row r="28636">
          <cell r="B28636" t="str">
            <v>Navicula phylleptosoma</v>
          </cell>
        </row>
        <row r="28637">
          <cell r="B28637" t="str">
            <v>Navicula piercei</v>
          </cell>
        </row>
        <row r="28638">
          <cell r="B28638" t="str">
            <v>Navicula placentula***retired***use Placoneis placentula</v>
          </cell>
        </row>
        <row r="28639">
          <cell r="B28639" t="str">
            <v>Navicula platystoma</v>
          </cell>
        </row>
        <row r="28640">
          <cell r="B28640" t="str">
            <v>Navicula platystoma var. pantocsekii</v>
          </cell>
        </row>
        <row r="28641">
          <cell r="B28641" t="str">
            <v>Navicula podzorskii</v>
          </cell>
        </row>
        <row r="28642">
          <cell r="B28642" t="str">
            <v>Navicula porifera</v>
          </cell>
        </row>
        <row r="28643">
          <cell r="B28643" t="str">
            <v>Navicula porifera var. opportuna</v>
          </cell>
        </row>
        <row r="28644">
          <cell r="B28644" t="str">
            <v>Navicula praeterita</v>
          </cell>
        </row>
        <row r="28645">
          <cell r="B28645" t="str">
            <v>Navicula protracta</v>
          </cell>
        </row>
        <row r="28646">
          <cell r="B28646" t="str">
            <v>Navicula protracta elliptica</v>
          </cell>
        </row>
        <row r="28647">
          <cell r="B28647" t="str">
            <v>Navicula protracta var. elliptica</v>
          </cell>
        </row>
        <row r="28648">
          <cell r="B28648" t="str">
            <v>Navicula pseudanglica</v>
          </cell>
        </row>
        <row r="28649">
          <cell r="B28649" t="str">
            <v>Navicula pseudoanglica var. signata</v>
          </cell>
        </row>
        <row r="28650">
          <cell r="B28650" t="str">
            <v>Navicula pseudoarvensis</v>
          </cell>
        </row>
        <row r="28651">
          <cell r="B28651" t="str">
            <v>Navicula pseudobryophila</v>
          </cell>
        </row>
        <row r="28652">
          <cell r="B28652" t="str">
            <v>Navicula pseudoexilissima</v>
          </cell>
        </row>
        <row r="28653">
          <cell r="B28653" t="str">
            <v>Navicula pseudohasta</v>
          </cell>
        </row>
        <row r="28654">
          <cell r="B28654" t="str">
            <v>Navicula pseudokotschyi</v>
          </cell>
        </row>
        <row r="28655">
          <cell r="B28655" t="str">
            <v>Navicula pseudolanceolata</v>
          </cell>
        </row>
        <row r="28656">
          <cell r="B28656" t="str">
            <v>Navicula pseudomuralis***retired***use Fallacia pseudomuralis</v>
          </cell>
        </row>
        <row r="28657">
          <cell r="B28657" t="str">
            <v>Navicula pseudonivalis</v>
          </cell>
        </row>
        <row r="28658">
          <cell r="B28658" t="str">
            <v>Navicula pseudoppugnata</v>
          </cell>
        </row>
        <row r="28659">
          <cell r="B28659" t="str">
            <v>Navicula pseudoreinhardtii</v>
          </cell>
        </row>
        <row r="28660">
          <cell r="B28660" t="str">
            <v>Navicula pseudoscutiformis***retired***use Cavinula pseudoscutiformis</v>
          </cell>
        </row>
        <row r="28661">
          <cell r="B28661" t="str">
            <v>Navicula pseudosilicula</v>
          </cell>
        </row>
        <row r="28662">
          <cell r="B28662" t="str">
            <v>Navicula pseudosubtilissima***retired***use Kobayasiella pseudosubtilissima</v>
          </cell>
        </row>
        <row r="28663">
          <cell r="B28663" t="str">
            <v>Navicula pseudotenelloides</v>
          </cell>
        </row>
        <row r="28664">
          <cell r="B28664" t="str">
            <v>Navicula pseudoventralis</v>
          </cell>
        </row>
        <row r="28665">
          <cell r="B28665" t="str">
            <v>Navicula pupula var. aquaductae</v>
          </cell>
        </row>
        <row r="28666">
          <cell r="B28666" t="str">
            <v>Navicula pupula var. capitata</v>
          </cell>
        </row>
        <row r="28667">
          <cell r="B28667" t="str">
            <v>Navicula pupula var. elliptica</v>
          </cell>
        </row>
        <row r="28668">
          <cell r="B28668" t="str">
            <v>Navicula pupula var. mutata</v>
          </cell>
        </row>
        <row r="28669">
          <cell r="B28669" t="str">
            <v>Navicula pupula var. nyassensis</v>
          </cell>
        </row>
        <row r="28670">
          <cell r="B28670" t="str">
            <v>Navicula pupula***retired***use Sellaphora pupula</v>
          </cell>
        </row>
        <row r="28671">
          <cell r="B28671" t="str">
            <v>Navicula pusilla***retired***use Cosmioneis pusilla</v>
          </cell>
        </row>
        <row r="28672">
          <cell r="B28672" t="str">
            <v>Navicula pusio</v>
          </cell>
        </row>
        <row r="28673">
          <cell r="B28673" t="str">
            <v>Navicula pusioides</v>
          </cell>
        </row>
        <row r="28674">
          <cell r="B28674" t="str">
            <v>Navicula pygmaea***retired***use Fallacia pygmaea</v>
          </cell>
        </row>
        <row r="28675">
          <cell r="B28675" t="str">
            <v>Navicula radiosa</v>
          </cell>
        </row>
        <row r="28676">
          <cell r="B28676" t="str">
            <v>Navicula radiosa var. parva***retired***use Navicula radiosafallax</v>
          </cell>
        </row>
        <row r="28677">
          <cell r="B28677" t="str">
            <v>Navicula radiosa var. tenella***retired***use Navicula cryptotenella</v>
          </cell>
        </row>
        <row r="28678">
          <cell r="B28678" t="str">
            <v>Navicula radiosafallax</v>
          </cell>
        </row>
        <row r="28679">
          <cell r="B28679" t="str">
            <v>Navicula radiosiola</v>
          </cell>
        </row>
        <row r="28680">
          <cell r="B28680" t="str">
            <v>Navicula rakowskae</v>
          </cell>
        </row>
        <row r="28681">
          <cell r="B28681" t="str">
            <v>Navicula recens</v>
          </cell>
        </row>
        <row r="28682">
          <cell r="B28682" t="str">
            <v>Navicula regularis</v>
          </cell>
        </row>
        <row r="28683">
          <cell r="B28683" t="str">
            <v>Navicula reichardtiana</v>
          </cell>
        </row>
        <row r="28684">
          <cell r="B28684" t="str">
            <v>Navicula reichardtiana var. crassa</v>
          </cell>
        </row>
        <row r="28685">
          <cell r="B28685" t="str">
            <v>Navicula reinhardtii</v>
          </cell>
        </row>
        <row r="28686">
          <cell r="B28686" t="str">
            <v>Navicula reinhardtii var. elliptica</v>
          </cell>
        </row>
        <row r="28687">
          <cell r="B28687" t="str">
            <v>Navicula rhynchocephala</v>
          </cell>
        </row>
        <row r="28688">
          <cell r="B28688" t="str">
            <v>Navicula rhynchocephala f. elegans</v>
          </cell>
        </row>
        <row r="28689">
          <cell r="B28689" t="str">
            <v>Navicula rhynchocephala var. amphiceros***retired***use Navicula rhynchotella</v>
          </cell>
        </row>
        <row r="28690">
          <cell r="B28690" t="str">
            <v>Navicula rhynchocephala var. elongata</v>
          </cell>
        </row>
        <row r="28691">
          <cell r="B28691" t="str">
            <v>Navicula rhynchotella</v>
          </cell>
        </row>
        <row r="28692">
          <cell r="B28692" t="str">
            <v>Navicula ricardae</v>
          </cell>
        </row>
        <row r="28693">
          <cell r="B28693" t="str">
            <v>Navicula riediana</v>
          </cell>
        </row>
        <row r="28694">
          <cell r="B28694" t="str">
            <v>Navicula rivulensis</v>
          </cell>
        </row>
        <row r="28695">
          <cell r="B28695" t="str">
            <v>Navicula rostellata</v>
          </cell>
        </row>
        <row r="28696">
          <cell r="B28696" t="str">
            <v>Navicula rotunda</v>
          </cell>
        </row>
        <row r="28697">
          <cell r="B28697" t="str">
            <v>Navicula rotundata</v>
          </cell>
        </row>
        <row r="28698">
          <cell r="B28698" t="str">
            <v>Navicula ruttneri</v>
          </cell>
        </row>
        <row r="28699">
          <cell r="B28699" t="str">
            <v>Navicula ruttneri var. rostrata</v>
          </cell>
        </row>
        <row r="28700">
          <cell r="B28700" t="str">
            <v>Navicula ruttnerii var. capitata</v>
          </cell>
        </row>
        <row r="28701">
          <cell r="B28701" t="str">
            <v>Navicula salaria</v>
          </cell>
        </row>
        <row r="28702">
          <cell r="B28702" t="str">
            <v>Navicula salinarum</v>
          </cell>
        </row>
        <row r="28703">
          <cell r="B28703" t="str">
            <v>Navicula salinarum var. intermedia***retired***use Navicula capitatoradiata</v>
          </cell>
        </row>
        <row r="28704">
          <cell r="B28704" t="str">
            <v>Navicula salinicola</v>
          </cell>
        </row>
        <row r="28705">
          <cell r="B28705" t="str">
            <v>Navicula sanctaecrucis</v>
          </cell>
        </row>
        <row r="28706">
          <cell r="B28706" t="str">
            <v>Navicula saxophila</v>
          </cell>
        </row>
        <row r="28707">
          <cell r="B28707" t="str">
            <v>Navicula schadei</v>
          </cell>
        </row>
        <row r="28708">
          <cell r="B28708" t="str">
            <v>Navicula schmassmannii</v>
          </cell>
        </row>
        <row r="28709">
          <cell r="B28709" t="str">
            <v>Navicula schoenfeldii***retired***use Geissleria schoenfeldii</v>
          </cell>
        </row>
        <row r="28710">
          <cell r="B28710" t="str">
            <v>Navicula schroeteri</v>
          </cell>
        </row>
        <row r="28711">
          <cell r="B28711" t="str">
            <v>Navicula schroeteri escambia***retired***use Navicula schroeteri var. escambi</v>
          </cell>
        </row>
        <row r="28712">
          <cell r="B28712" t="str">
            <v>Navicula schroeteri var. escambi</v>
          </cell>
        </row>
        <row r="28713">
          <cell r="B28713" t="str">
            <v>Navicula schroeteri var. escambia</v>
          </cell>
        </row>
        <row r="28714">
          <cell r="B28714" t="str">
            <v>Navicula schroeterii</v>
          </cell>
        </row>
        <row r="28715">
          <cell r="B28715" t="str">
            <v>Navicula schweigeri</v>
          </cell>
        </row>
        <row r="28716">
          <cell r="B28716" t="str">
            <v>Navicula scutelloides***retired***use Cavinula scutelloides</v>
          </cell>
        </row>
        <row r="28717">
          <cell r="B28717" t="str">
            <v>Navicula secreta</v>
          </cell>
        </row>
        <row r="28718">
          <cell r="B28718" t="str">
            <v>Navicula secreta apiculata***retired***use Navicula secreta var. apiculata</v>
          </cell>
        </row>
        <row r="28719">
          <cell r="B28719" t="str">
            <v>Navicula secreta var. apiculata</v>
          </cell>
        </row>
        <row r="28720">
          <cell r="B28720" t="str">
            <v>Navicula secura</v>
          </cell>
        </row>
        <row r="28721">
          <cell r="B28721" t="str">
            <v>Navicula seibigiana</v>
          </cell>
        </row>
        <row r="28722">
          <cell r="B28722" t="str">
            <v>Navicula semen</v>
          </cell>
        </row>
        <row r="28723">
          <cell r="B28723" t="str">
            <v>Navicula seminoides</v>
          </cell>
        </row>
        <row r="28724">
          <cell r="B28724" t="str">
            <v>Navicula seminuloides</v>
          </cell>
        </row>
        <row r="28725">
          <cell r="B28725" t="str">
            <v>Navicula seminulum var. intermedia</v>
          </cell>
        </row>
        <row r="28726">
          <cell r="B28726" t="str">
            <v>Navicula seminulum***retired***use Sellaphora seminulum</v>
          </cell>
        </row>
        <row r="28727">
          <cell r="B28727" t="str">
            <v>Navicula septentrionalis</v>
          </cell>
        </row>
        <row r="28728">
          <cell r="B28728" t="str">
            <v>Navicula similis***retired***use Geissleria similis</v>
          </cell>
        </row>
        <row r="28729">
          <cell r="B28729" t="str">
            <v>Navicula simplex</v>
          </cell>
        </row>
        <row r="28730">
          <cell r="B28730" t="str">
            <v>Navicula simula</v>
          </cell>
        </row>
        <row r="28731">
          <cell r="B28731" t="str">
            <v>Navicula slesvicensis</v>
          </cell>
        </row>
        <row r="28732">
          <cell r="B28732" t="str">
            <v>Navicula soehrensis</v>
          </cell>
        </row>
        <row r="28733">
          <cell r="B28733" t="str">
            <v>Navicula sovereignii</v>
          </cell>
        </row>
        <row r="28734">
          <cell r="B28734" t="str">
            <v>Navicula sparsistriata</v>
          </cell>
        </row>
        <row r="28735">
          <cell r="B28735" t="str">
            <v>Navicula splendicula</v>
          </cell>
        </row>
        <row r="28736">
          <cell r="B28736" t="str">
            <v>Navicula staffordiae</v>
          </cell>
        </row>
        <row r="28737">
          <cell r="B28737" t="str">
            <v>Navicula stankovici</v>
          </cell>
        </row>
        <row r="28738">
          <cell r="B28738" t="str">
            <v>Navicula stankovicii</v>
          </cell>
        </row>
        <row r="28739">
          <cell r="B28739" t="str">
            <v>Navicula streckerae</v>
          </cell>
        </row>
        <row r="28740">
          <cell r="B28740" t="str">
            <v>Navicula striatola</v>
          </cell>
        </row>
        <row r="28741">
          <cell r="B28741" t="str">
            <v>Navicula striolata</v>
          </cell>
        </row>
        <row r="28742">
          <cell r="B28742" t="str">
            <v>Navicula stroemii</v>
          </cell>
        </row>
        <row r="28743">
          <cell r="B28743" t="str">
            <v>Navicula subadnata***retired***use Eolimna subadnata</v>
          </cell>
        </row>
        <row r="28744">
          <cell r="B28744" t="str">
            <v>Navicula subalpina</v>
          </cell>
        </row>
        <row r="28745">
          <cell r="B28745" t="str">
            <v>Navicula subarvensis</v>
          </cell>
        </row>
        <row r="28746">
          <cell r="B28746" t="str">
            <v>Navicula subconcentrica</v>
          </cell>
        </row>
        <row r="28747">
          <cell r="B28747" t="str">
            <v>Navicula subcostulata***retired***use Hippodonta subcostulata</v>
          </cell>
        </row>
        <row r="28748">
          <cell r="B28748" t="str">
            <v>Navicula subhamulata var. undulata</v>
          </cell>
        </row>
        <row r="28749">
          <cell r="B28749" t="str">
            <v>Navicula subhamulata***retired***use Fallacia subhamulata</v>
          </cell>
        </row>
        <row r="28750">
          <cell r="B28750" t="str">
            <v>Navicula subinflata***retired***use Dickieia subinflata</v>
          </cell>
        </row>
        <row r="28751">
          <cell r="B28751" t="str">
            <v>Navicula subinflatoides</v>
          </cell>
        </row>
        <row r="28752">
          <cell r="B28752" t="str">
            <v>Navicula sublucidula</v>
          </cell>
        </row>
        <row r="28753">
          <cell r="B28753" t="str">
            <v>Navicula subminuscula</v>
          </cell>
        </row>
        <row r="28754">
          <cell r="B28754" t="str">
            <v>Navicula submitis***retired***use Fallacia submitis</v>
          </cell>
        </row>
        <row r="28755">
          <cell r="B28755" t="str">
            <v>Navicula submuralis</v>
          </cell>
        </row>
        <row r="28756">
          <cell r="B28756" t="str">
            <v>Navicula subplacentula***retired***use Placoneis subplacentula</v>
          </cell>
        </row>
        <row r="28757">
          <cell r="B28757" t="str">
            <v>Navicula subrhynchocephala</v>
          </cell>
        </row>
        <row r="28758">
          <cell r="B28758" t="str">
            <v>Navicula subrostellata</v>
          </cell>
        </row>
        <row r="28759">
          <cell r="B28759" t="str">
            <v>Navicula subrotundata</v>
          </cell>
        </row>
        <row r="28760">
          <cell r="B28760" t="str">
            <v>Navicula subsulcata</v>
          </cell>
        </row>
        <row r="28761">
          <cell r="B28761" t="str">
            <v>Navicula subtilissima***retired***use Kobayasia subtilissima</v>
          </cell>
        </row>
        <row r="28762">
          <cell r="B28762" t="str">
            <v>Navicula suecorum var. dismutica</v>
          </cell>
        </row>
        <row r="28763">
          <cell r="B28763" t="str">
            <v>Navicula suecorum***retired***use Luticola suecorum</v>
          </cell>
        </row>
        <row r="28764">
          <cell r="B28764" t="str">
            <v>Navicula supergregaria</v>
          </cell>
        </row>
        <row r="28765">
          <cell r="B28765" t="str">
            <v>Navicula symmetrica</v>
          </cell>
        </row>
        <row r="28766">
          <cell r="B28766" t="str">
            <v>Navicula tantula</v>
          </cell>
        </row>
        <row r="28767">
          <cell r="B28767" t="str">
            <v>Navicula tenelloides</v>
          </cell>
        </row>
        <row r="28768">
          <cell r="B28768" t="str">
            <v>Navicula tenera</v>
          </cell>
        </row>
        <row r="28769">
          <cell r="B28769" t="str">
            <v>Navicula terminata</v>
          </cell>
        </row>
        <row r="28770">
          <cell r="B28770" t="str">
            <v>Navicula thienemanni</v>
          </cell>
        </row>
        <row r="28771">
          <cell r="B28771" t="str">
            <v>Navicula tridentula</v>
          </cell>
        </row>
        <row r="28772">
          <cell r="B28772" t="str">
            <v>Navicula trilatera</v>
          </cell>
        </row>
        <row r="28773">
          <cell r="B28773" t="str">
            <v>Navicula tripunctata</v>
          </cell>
        </row>
        <row r="28774">
          <cell r="B28774" t="str">
            <v>Navicula tripunctata var. arctica</v>
          </cell>
        </row>
        <row r="28775">
          <cell r="B28775" t="str">
            <v>Navicula tripunctata var. schizonemoides</v>
          </cell>
        </row>
        <row r="28776">
          <cell r="B28776" t="str">
            <v>Navicula trivialis</v>
          </cell>
        </row>
        <row r="28777">
          <cell r="B28777" t="str">
            <v>Navicula trivialis var. oligotraphenta</v>
          </cell>
        </row>
        <row r="28778">
          <cell r="B28778" t="str">
            <v>Navicula trophicatrix</v>
          </cell>
        </row>
        <row r="28779">
          <cell r="B28779" t="str">
            <v>Navicula tugelae</v>
          </cell>
        </row>
        <row r="28780">
          <cell r="B28780" t="str">
            <v>Navicula tuscula f. minor***retired***use Aneumastus minor</v>
          </cell>
        </row>
        <row r="28781">
          <cell r="B28781" t="str">
            <v>Navicula tuscula***retired***use Aneumastus tusculus</v>
          </cell>
        </row>
        <row r="28782">
          <cell r="B28782" t="str">
            <v>Navicula upsaliensis</v>
          </cell>
        </row>
        <row r="28783">
          <cell r="B28783" t="str">
            <v>Navicula utermoehlii</v>
          </cell>
        </row>
        <row r="28784">
          <cell r="B28784" t="str">
            <v>Navicula vandamii</v>
          </cell>
        </row>
        <row r="28785">
          <cell r="B28785" t="str">
            <v>Navicula vaneei</v>
          </cell>
        </row>
        <row r="28786">
          <cell r="B28786" t="str">
            <v>Navicula vanheurckii***retired***use Psammothidium bioreti</v>
          </cell>
        </row>
        <row r="28787">
          <cell r="B28787" t="str">
            <v>Navicula variostriata***retired***use Cavinula variostriata</v>
          </cell>
        </row>
        <row r="28788">
          <cell r="B28788" t="str">
            <v>Navicula vaucheriae</v>
          </cell>
        </row>
        <row r="28789">
          <cell r="B28789" t="str">
            <v>Navicula venerablis</v>
          </cell>
        </row>
        <row r="28790">
          <cell r="B28790" t="str">
            <v>Navicula veneta</v>
          </cell>
        </row>
        <row r="28791">
          <cell r="B28791" t="str">
            <v>Navicula ventosa***retired***use Chamaepinnularia evanida</v>
          </cell>
        </row>
        <row r="28792">
          <cell r="B28792" t="str">
            <v>Navicula ventralis***retired***use Achnanthes ventralis</v>
          </cell>
        </row>
        <row r="28793">
          <cell r="B28793" t="str">
            <v>Navicula vilaplanii</v>
          </cell>
        </row>
        <row r="28794">
          <cell r="B28794" t="str">
            <v>Navicula viridula</v>
          </cell>
        </row>
        <row r="28795">
          <cell r="B28795" t="str">
            <v>Navicula viridula var. avenacea</v>
          </cell>
        </row>
        <row r="28796">
          <cell r="B28796" t="str">
            <v>Navicula viridula var. germainii***retired***use Navicula germainii</v>
          </cell>
        </row>
        <row r="28797">
          <cell r="B28797" t="str">
            <v>Navicula viridula var. linearis</v>
          </cell>
        </row>
        <row r="28798">
          <cell r="B28798" t="str">
            <v>Navicula viridula var. rostellata</v>
          </cell>
        </row>
        <row r="28799">
          <cell r="B28799" t="str">
            <v>Navicula viridulacalcis</v>
          </cell>
        </row>
        <row r="28800">
          <cell r="B28800" t="str">
            <v>Navicula viridulacalcis subsp. neomundana</v>
          </cell>
        </row>
        <row r="28801">
          <cell r="B28801" t="str">
            <v>Navicula vitabunda***retired***use Sellaphora vitabunda</v>
          </cell>
        </row>
        <row r="28802">
          <cell r="B28802" t="str">
            <v>Navicula vitiosa</v>
          </cell>
        </row>
        <row r="28803">
          <cell r="B28803" t="str">
            <v>Navicula vulpina</v>
          </cell>
        </row>
        <row r="28804">
          <cell r="B28804" t="str">
            <v>Navicula vulpina var. avenacea</v>
          </cell>
        </row>
        <row r="28805">
          <cell r="B28805" t="str">
            <v>Navicula walkeri</v>
          </cell>
        </row>
        <row r="28806">
          <cell r="B28806" t="str">
            <v>Navicula weberi</v>
          </cell>
        </row>
        <row r="28807">
          <cell r="B28807" t="str">
            <v>Navicula wiesneri</v>
          </cell>
        </row>
        <row r="28808">
          <cell r="B28808" t="str">
            <v>Navicula wigginsiana</v>
          </cell>
        </row>
        <row r="28809">
          <cell r="B28809" t="str">
            <v>Navicula wildii</v>
          </cell>
        </row>
        <row r="28810">
          <cell r="B28810" t="str">
            <v>Navicula winona</v>
          </cell>
        </row>
        <row r="28811">
          <cell r="B28811" t="str">
            <v>Navicula witkowskii</v>
          </cell>
        </row>
        <row r="28812">
          <cell r="B28812" t="str">
            <v>Navicula wittrockii var. fennica</v>
          </cell>
        </row>
        <row r="28813">
          <cell r="B28813" t="str">
            <v>Navicula wittrockii***retired***use Sellaphora laevissima</v>
          </cell>
        </row>
        <row r="28814">
          <cell r="B28814" t="str">
            <v>Navicula zanoni</v>
          </cell>
        </row>
        <row r="28815">
          <cell r="B28815" t="str">
            <v>Navicula zeta</v>
          </cell>
        </row>
        <row r="28816">
          <cell r="B28816" t="str">
            <v>Navicula zostereti</v>
          </cell>
        </row>
        <row r="28817">
          <cell r="B28817" t="str">
            <v>Naviculaceae</v>
          </cell>
        </row>
        <row r="28818">
          <cell r="B28818" t="str">
            <v>Naviculadicta elorantana</v>
          </cell>
        </row>
        <row r="28819">
          <cell r="B28819" t="str">
            <v>Naviculadicta geisslerae</v>
          </cell>
        </row>
        <row r="28820">
          <cell r="B28820" t="str">
            <v>Naviculadicta raederiae</v>
          </cell>
        </row>
        <row r="28821">
          <cell r="B28821" t="str">
            <v>Naviculadicta silvahercynia</v>
          </cell>
        </row>
        <row r="28822">
          <cell r="B28822" t="str">
            <v>Naviculales</v>
          </cell>
        </row>
        <row r="28823">
          <cell r="B28823" t="str">
            <v>Navicymbula pusilla</v>
          </cell>
        </row>
        <row r="28824">
          <cell r="B28824" t="str">
            <v>Navigiolum canoris</v>
          </cell>
        </row>
        <row r="28825">
          <cell r="B28825" t="str">
            <v>Navigolum canoris</v>
          </cell>
        </row>
        <row r="28826">
          <cell r="B28826" t="str">
            <v>Neaeromya</v>
          </cell>
        </row>
        <row r="28827">
          <cell r="B28827" t="str">
            <v>Neaeromya compressa</v>
          </cell>
        </row>
        <row r="28828">
          <cell r="B28828" t="str">
            <v>Neaeromya floridana</v>
          </cell>
        </row>
        <row r="28829">
          <cell r="B28829" t="str">
            <v>Neaeromya rugifera</v>
          </cell>
        </row>
        <row r="28830">
          <cell r="B28830" t="str">
            <v>Nealotus</v>
          </cell>
        </row>
        <row r="28831">
          <cell r="B28831" t="str">
            <v>Nealotus tripes</v>
          </cell>
        </row>
        <row r="28832">
          <cell r="B28832" t="str">
            <v>Neanis***retired***use Coris</v>
          </cell>
        </row>
        <row r="28833">
          <cell r="B28833" t="str">
            <v>Neanthes</v>
          </cell>
        </row>
        <row r="28834">
          <cell r="B28834" t="str">
            <v>Neanthes acuminata</v>
          </cell>
        </row>
        <row r="28835">
          <cell r="B28835" t="str">
            <v>Neanthes arenaceodentata</v>
          </cell>
        </row>
        <row r="28836">
          <cell r="B28836" t="str">
            <v>Neanthes diversicolor</v>
          </cell>
        </row>
        <row r="28837">
          <cell r="B28837" t="str">
            <v>Neanthes limnicola</v>
          </cell>
        </row>
        <row r="28838">
          <cell r="B28838" t="str">
            <v>Neanthes succinea</v>
          </cell>
        </row>
        <row r="28839">
          <cell r="B28839" t="str">
            <v>Neanthes virens</v>
          </cell>
        </row>
        <row r="28840">
          <cell r="B28840" t="str">
            <v>Neanura</v>
          </cell>
        </row>
        <row r="28841">
          <cell r="B28841" t="str">
            <v>Neanurinae</v>
          </cell>
        </row>
        <row r="28842">
          <cell r="B28842" t="str">
            <v>Neastacilla californica</v>
          </cell>
        </row>
        <row r="28843">
          <cell r="B28843" t="str">
            <v>Neaviperla***retired***use Suwallia</v>
          </cell>
        </row>
        <row r="28844">
          <cell r="B28844" t="str">
            <v>Nebalia</v>
          </cell>
        </row>
        <row r="28845">
          <cell r="B28845" t="str">
            <v>Nebalia daytoni</v>
          </cell>
        </row>
        <row r="28846">
          <cell r="B28846" t="str">
            <v>Nebalia gerkenae</v>
          </cell>
        </row>
        <row r="28847">
          <cell r="B28847" t="str">
            <v>Nebalia pugettensis</v>
          </cell>
        </row>
        <row r="28848">
          <cell r="B28848" t="str">
            <v>Nebaliidae</v>
          </cell>
        </row>
        <row r="28849">
          <cell r="B28849" t="str">
            <v>Nebrioporus</v>
          </cell>
        </row>
        <row r="28850">
          <cell r="B28850" t="str">
            <v>Nebrioporus macronychus</v>
          </cell>
        </row>
        <row r="28851">
          <cell r="B28851" t="str">
            <v>Nebrioporus rotundatus</v>
          </cell>
        </row>
        <row r="28852">
          <cell r="B28852" t="str">
            <v>Nebrioporus/Stictotarsus</v>
          </cell>
        </row>
        <row r="28853">
          <cell r="B28853" t="str">
            <v>Nebris</v>
          </cell>
        </row>
        <row r="28854">
          <cell r="B28854" t="str">
            <v>Nebris microps</v>
          </cell>
        </row>
        <row r="28855">
          <cell r="B28855" t="str">
            <v>Nebris occidentalis</v>
          </cell>
        </row>
        <row r="28856">
          <cell r="B28856" t="str">
            <v>Nebrius</v>
          </cell>
        </row>
        <row r="28857">
          <cell r="B28857" t="str">
            <v>Nebrius concolor***retired***use Nebrius ferrugineus</v>
          </cell>
        </row>
        <row r="28858">
          <cell r="B28858" t="str">
            <v>Nebrius doldi***retired***use Nebrius ferrugineus</v>
          </cell>
        </row>
        <row r="28859">
          <cell r="B28859" t="str">
            <v>Nebrius ferrugineus</v>
          </cell>
        </row>
        <row r="28860">
          <cell r="B28860" t="str">
            <v>Nebrodes concolor ogilbyi***retired***use Nebrius ferrugineus</v>
          </cell>
        </row>
        <row r="28861">
          <cell r="B28861" t="str">
            <v>Nebrodes***retired***use Nebrius</v>
          </cell>
        </row>
        <row r="28862">
          <cell r="B28862" t="str">
            <v>Nectoliparis</v>
          </cell>
        </row>
        <row r="28863">
          <cell r="B28863" t="str">
            <v>Nectoliparis pelagicus</v>
          </cell>
        </row>
        <row r="28864">
          <cell r="B28864" t="str">
            <v>Nectopsyche</v>
          </cell>
        </row>
        <row r="28865">
          <cell r="B28865" t="str">
            <v>Nectopsyche albida</v>
          </cell>
        </row>
        <row r="28866">
          <cell r="B28866" t="str">
            <v>Nectopsyche candida</v>
          </cell>
        </row>
        <row r="28867">
          <cell r="B28867" t="str">
            <v>Nectopsyche candida/spiloma</v>
          </cell>
        </row>
        <row r="28868">
          <cell r="B28868" t="str">
            <v>Nectopsyche diarina</v>
          </cell>
        </row>
        <row r="28869">
          <cell r="B28869" t="str">
            <v>Nectopsyche exquisita</v>
          </cell>
        </row>
        <row r="28870">
          <cell r="B28870" t="str">
            <v>Nectopsyche gracilis</v>
          </cell>
        </row>
        <row r="28871">
          <cell r="B28871" t="str">
            <v>Nectopsyche intervena***retired***use Nectopsyche gracilis</v>
          </cell>
        </row>
        <row r="28872">
          <cell r="B28872" t="str">
            <v>Nectopsyche lahontanensis</v>
          </cell>
        </row>
        <row r="28873">
          <cell r="B28873" t="str">
            <v>Nectopsyche minuta</v>
          </cell>
        </row>
        <row r="28874">
          <cell r="B28874" t="str">
            <v>Nectopsyche pavida</v>
          </cell>
        </row>
        <row r="28875">
          <cell r="B28875" t="str">
            <v>Nectopsyche stigmatica</v>
          </cell>
        </row>
        <row r="28876">
          <cell r="B28876" t="str">
            <v>Neeragrostis reptans***retired***use Eragrostis reptans</v>
          </cell>
        </row>
        <row r="28877">
          <cell r="B28877" t="str">
            <v>Negaprion</v>
          </cell>
        </row>
        <row r="28878">
          <cell r="B28878" t="str">
            <v>Negaprion acutidens</v>
          </cell>
        </row>
        <row r="28879">
          <cell r="B28879" t="str">
            <v>Negaprion brevirostris</v>
          </cell>
        </row>
        <row r="28880">
          <cell r="B28880" t="str">
            <v>Negaprion fronto***retired***use Negaprion brevirostris</v>
          </cell>
        </row>
        <row r="28881">
          <cell r="B28881" t="str">
            <v>Negibacteria</v>
          </cell>
        </row>
        <row r="28882">
          <cell r="B28882" t="str">
            <v>Negogaleus brachygnathus***retired***use Hemigaleus microstoma</v>
          </cell>
        </row>
        <row r="28883">
          <cell r="B28883" t="str">
            <v>Negogaleus longicaudatus***retired***use Paragaleus tengi</v>
          </cell>
        </row>
        <row r="28884">
          <cell r="B28884" t="str">
            <v>Negogaleus tengi***retired***use Paragaleus tengi</v>
          </cell>
        </row>
        <row r="28885">
          <cell r="B28885" t="str">
            <v>Negogaleus***retired***use Hemigaleus</v>
          </cell>
        </row>
        <row r="28886">
          <cell r="B28886" t="str">
            <v>Negostegastes***retired***use Plectroglyphidodon</v>
          </cell>
        </row>
        <row r="28887">
          <cell r="B28887" t="str">
            <v>Nehalennia</v>
          </cell>
        </row>
        <row r="28888">
          <cell r="B28888" t="str">
            <v>Nehalennia gracilis</v>
          </cell>
        </row>
        <row r="28889">
          <cell r="B28889" t="str">
            <v>Nehalennia irene</v>
          </cell>
        </row>
        <row r="28890">
          <cell r="B28890" t="str">
            <v>Neidiaceae</v>
          </cell>
        </row>
        <row r="28891">
          <cell r="B28891" t="str">
            <v>Neidiomorpha binodiformis</v>
          </cell>
        </row>
        <row r="28892">
          <cell r="B28892" t="str">
            <v>Neidiopsis</v>
          </cell>
        </row>
        <row r="28893">
          <cell r="B28893" t="str">
            <v>Neidiopsis hamiltonii</v>
          </cell>
        </row>
        <row r="28894">
          <cell r="B28894" t="str">
            <v>Neidiopsis levanderi</v>
          </cell>
        </row>
        <row r="28895">
          <cell r="B28895" t="str">
            <v>Neidiopsis wulffii</v>
          </cell>
        </row>
        <row r="28896">
          <cell r="B28896" t="str">
            <v>Neidiopsis wulfii</v>
          </cell>
        </row>
        <row r="28897">
          <cell r="B28897" t="str">
            <v>Neidium</v>
          </cell>
        </row>
        <row r="28898">
          <cell r="B28898" t="str">
            <v>Neidium affine</v>
          </cell>
        </row>
        <row r="28899">
          <cell r="B28899" t="str">
            <v>Neidium affine amphirhynchus***retired***use Neidium affine var. amphirhynchus</v>
          </cell>
        </row>
        <row r="28900">
          <cell r="B28900" t="str">
            <v>Neidium affine var. amphirhynchus</v>
          </cell>
        </row>
        <row r="28901">
          <cell r="B28901" t="str">
            <v>Neidium affine var. ceylonicum</v>
          </cell>
        </row>
        <row r="28902">
          <cell r="B28902" t="str">
            <v>Neidium affine var. hankensis</v>
          </cell>
        </row>
        <row r="28903">
          <cell r="B28903" t="str">
            <v>Neidium affine var. longiceps</v>
          </cell>
        </row>
        <row r="28904">
          <cell r="B28904" t="str">
            <v>Neidium affine var. tenuirostris</v>
          </cell>
        </row>
        <row r="28905">
          <cell r="B28905" t="str">
            <v>Neidium affine var. undulatum</v>
          </cell>
        </row>
        <row r="28906">
          <cell r="B28906" t="str">
            <v>Neidium alaskaense</v>
          </cell>
        </row>
        <row r="28907">
          <cell r="B28907" t="str">
            <v>Neidium alpinum</v>
          </cell>
        </row>
        <row r="28908">
          <cell r="B28908" t="str">
            <v>Neidium amphigomphus var. obtusum</v>
          </cell>
        </row>
        <row r="28909">
          <cell r="B28909" t="str">
            <v>Neidium amphigomphus***retired***use Neidium iridis var. amphigomphus</v>
          </cell>
        </row>
        <row r="28910">
          <cell r="B28910" t="str">
            <v>Neidium ampliatum</v>
          </cell>
        </row>
        <row r="28911">
          <cell r="B28911" t="str">
            <v>Neidium apiculatum</v>
          </cell>
        </row>
        <row r="28912">
          <cell r="B28912" t="str">
            <v>Neidium apiculatum var. constrictum</v>
          </cell>
        </row>
        <row r="28913">
          <cell r="B28913" t="str">
            <v>Neidium binode</v>
          </cell>
        </row>
        <row r="28914">
          <cell r="B28914" t="str">
            <v>Neidium binodeforme</v>
          </cell>
        </row>
        <row r="28915">
          <cell r="B28915" t="str">
            <v>Neidium binodeformis</v>
          </cell>
        </row>
        <row r="28916">
          <cell r="B28916" t="str">
            <v>Neidium binodis</v>
          </cell>
        </row>
        <row r="28917">
          <cell r="B28917" t="str">
            <v>Neidium bisulcatum</v>
          </cell>
        </row>
        <row r="28918">
          <cell r="B28918" t="str">
            <v>Neidium bisulcatum var. baicalense</v>
          </cell>
        </row>
        <row r="28919">
          <cell r="B28919" t="str">
            <v>Neidium bisulcatum var. baicalensis</v>
          </cell>
        </row>
        <row r="28920">
          <cell r="B28920" t="str">
            <v>Neidium bisulcatum var. subampliatum</v>
          </cell>
        </row>
        <row r="28921">
          <cell r="B28921" t="str">
            <v>Neidium boyeri</v>
          </cell>
        </row>
        <row r="28922">
          <cell r="B28922" t="str">
            <v>Neidium calvum</v>
          </cell>
        </row>
        <row r="28923">
          <cell r="B28923" t="str">
            <v>Neidium capsulare</v>
          </cell>
        </row>
        <row r="28924">
          <cell r="B28924" t="str">
            <v>Neidium carterii</v>
          </cell>
        </row>
        <row r="28925">
          <cell r="B28925" t="str">
            <v>Neidium decens</v>
          </cell>
        </row>
        <row r="28926">
          <cell r="B28926" t="str">
            <v>Neidium densestriatum</v>
          </cell>
        </row>
        <row r="28927">
          <cell r="B28927" t="str">
            <v>Neidium dilatatum</v>
          </cell>
        </row>
        <row r="28928">
          <cell r="B28928" t="str">
            <v>Neidium dubium</v>
          </cell>
        </row>
        <row r="28929">
          <cell r="B28929" t="str">
            <v>Neidium dubium f. constrictum</v>
          </cell>
        </row>
        <row r="28930">
          <cell r="B28930" t="str">
            <v>Neidium dubium var. cuneata</v>
          </cell>
        </row>
        <row r="28931">
          <cell r="B28931" t="str">
            <v>Neidium dubium var. cuneate</v>
          </cell>
        </row>
        <row r="28932">
          <cell r="B28932" t="str">
            <v>Neidium excisum</v>
          </cell>
        </row>
        <row r="28933">
          <cell r="B28933" t="str">
            <v>Neidium gracile f. aequale</v>
          </cell>
        </row>
        <row r="28934">
          <cell r="B28934" t="str">
            <v>Neidium hankensis</v>
          </cell>
        </row>
        <row r="28935">
          <cell r="B28935" t="str">
            <v>Neidium hercynicum</v>
          </cell>
        </row>
        <row r="28936">
          <cell r="B28936" t="str">
            <v>Neidium hitchcockii</v>
          </cell>
        </row>
        <row r="28937">
          <cell r="B28937" t="str">
            <v>Neidium iridis</v>
          </cell>
        </row>
        <row r="28938">
          <cell r="B28938" t="str">
            <v>Neidium iridis f. elliptica</v>
          </cell>
        </row>
        <row r="28939">
          <cell r="B28939" t="str">
            <v>Neidium iridis subundulatum</v>
          </cell>
        </row>
        <row r="28940">
          <cell r="B28940" t="str">
            <v>Neidium iridis var. amphigomphus</v>
          </cell>
        </row>
        <row r="28941">
          <cell r="B28941" t="str">
            <v>Neidium iridis var. ampliatum***retired***use Neidium ampliatum</v>
          </cell>
        </row>
        <row r="28942">
          <cell r="B28942" t="str">
            <v>Neidium iridis var. obtusioides</v>
          </cell>
        </row>
        <row r="28943">
          <cell r="B28943" t="str">
            <v>Neidium iridis var. subundulatum</v>
          </cell>
        </row>
        <row r="28944">
          <cell r="B28944" t="str">
            <v>Neidium javanicum</v>
          </cell>
        </row>
        <row r="28945">
          <cell r="B28945" t="str">
            <v>Neidium kozlowi</v>
          </cell>
        </row>
        <row r="28946">
          <cell r="B28946" t="str">
            <v>Neidium ladogense</v>
          </cell>
        </row>
        <row r="28947">
          <cell r="B28947" t="str">
            <v>Neidium ladogense f. maior</v>
          </cell>
        </row>
        <row r="28948">
          <cell r="B28948" t="str">
            <v>Neidium levanderi</v>
          </cell>
        </row>
        <row r="28949">
          <cell r="B28949" t="str">
            <v>Neidium perminutum</v>
          </cell>
        </row>
        <row r="28950">
          <cell r="B28950" t="str">
            <v>Neidium productum</v>
          </cell>
        </row>
        <row r="28951">
          <cell r="B28951" t="str">
            <v>Neidium sacoense</v>
          </cell>
        </row>
        <row r="28952">
          <cell r="B28952" t="str">
            <v>Neidium septentrionale</v>
          </cell>
        </row>
        <row r="28953">
          <cell r="B28953" t="str">
            <v>Neidium septentrionalis</v>
          </cell>
        </row>
        <row r="28954">
          <cell r="B28954" t="str">
            <v>Neidium stoermerii</v>
          </cell>
        </row>
        <row r="28955">
          <cell r="B28955" t="str">
            <v>Neidium temperei</v>
          </cell>
        </row>
        <row r="28956">
          <cell r="B28956" t="str">
            <v>Neidium testa</v>
          </cell>
        </row>
        <row r="28957">
          <cell r="B28957" t="str">
            <v>Neidium vernale</v>
          </cell>
        </row>
        <row r="28958">
          <cell r="B28958" t="str">
            <v>Neilonellidae</v>
          </cell>
        </row>
        <row r="28959">
          <cell r="B28959" t="str">
            <v>Nelabrichthys</v>
          </cell>
        </row>
        <row r="28960">
          <cell r="B28960" t="str">
            <v>Nelabrichthys ornatus</v>
          </cell>
        </row>
        <row r="28961">
          <cell r="B28961" t="str">
            <v>Nellobia eusoma</v>
          </cell>
        </row>
        <row r="28962">
          <cell r="B28962" t="str">
            <v>Nelsonia (Acanthaceae)</v>
          </cell>
        </row>
        <row r="28963">
          <cell r="B28963" t="str">
            <v>Nelsonia (Sigmodontinae)</v>
          </cell>
        </row>
        <row r="28964">
          <cell r="B28964" t="str">
            <v>Nelumbo lutea</v>
          </cell>
        </row>
        <row r="28965">
          <cell r="B28965" t="str">
            <v>Nelusetta ayraud</v>
          </cell>
        </row>
        <row r="28966">
          <cell r="B28966" t="str">
            <v>Nemacheilus</v>
          </cell>
        </row>
        <row r="28967">
          <cell r="B28967" t="str">
            <v>Nemacheilus notostigma***retired***use Schistura notostigma</v>
          </cell>
        </row>
        <row r="28968">
          <cell r="B28968" t="str">
            <v>Nemacheilus sewerzowi</v>
          </cell>
        </row>
        <row r="28969">
          <cell r="B28969" t="str">
            <v>Nemaclinus</v>
          </cell>
        </row>
        <row r="28970">
          <cell r="B28970" t="str">
            <v>Nemaclinus atelestos</v>
          </cell>
        </row>
        <row r="28971">
          <cell r="B28971" t="str">
            <v>Nemadactylus</v>
          </cell>
        </row>
        <row r="28972">
          <cell r="B28972" t="str">
            <v>Nemadactylus carponotatus</v>
          </cell>
        </row>
        <row r="28973">
          <cell r="B28973" t="str">
            <v>Nemadactylus douglasii</v>
          </cell>
        </row>
        <row r="28974">
          <cell r="B28974" t="str">
            <v>Nemadactylus macropterus</v>
          </cell>
        </row>
        <row r="28975">
          <cell r="B28975" t="str">
            <v>Nemadactylus nigricans***retired***use Dactylophora nigricans</v>
          </cell>
        </row>
        <row r="28976">
          <cell r="B28976" t="str">
            <v>Nemaliophycidae</v>
          </cell>
        </row>
        <row r="28977">
          <cell r="B28977" t="str">
            <v>Nemamyxine</v>
          </cell>
        </row>
        <row r="28978">
          <cell r="B28978" t="str">
            <v>Nemamyxine elongata</v>
          </cell>
        </row>
        <row r="28979">
          <cell r="B28979" t="str">
            <v>Nemamyxine kreffti</v>
          </cell>
        </row>
        <row r="28980">
          <cell r="B28980" t="str">
            <v>Nemanthias</v>
          </cell>
        </row>
        <row r="28981">
          <cell r="B28981" t="str">
            <v>Nemanthias carberryi</v>
          </cell>
        </row>
        <row r="28982">
          <cell r="B28982" t="str">
            <v>Nemata***retired***use Nematoda</v>
          </cell>
        </row>
        <row r="28983">
          <cell r="B28983" t="str">
            <v>Nematalosa</v>
          </cell>
        </row>
        <row r="28984">
          <cell r="B28984" t="str">
            <v>Nematalosa arabica</v>
          </cell>
        </row>
        <row r="28985">
          <cell r="B28985" t="str">
            <v>Nematalosa come</v>
          </cell>
        </row>
        <row r="28986">
          <cell r="B28986" t="str">
            <v>Nematalosa erebi</v>
          </cell>
        </row>
        <row r="28987">
          <cell r="B28987" t="str">
            <v>Nematalosa flyensis</v>
          </cell>
        </row>
        <row r="28988">
          <cell r="B28988" t="str">
            <v>Nematalosa galatheae</v>
          </cell>
        </row>
        <row r="28989">
          <cell r="B28989" t="str">
            <v>Nematalosa japonica</v>
          </cell>
        </row>
        <row r="28990">
          <cell r="B28990" t="str">
            <v>Nematalosa nasus</v>
          </cell>
        </row>
        <row r="28991">
          <cell r="B28991" t="str">
            <v>Nematalosa papuensis</v>
          </cell>
        </row>
        <row r="28992">
          <cell r="B28992" t="str">
            <v>Nematalosa persara</v>
          </cell>
        </row>
        <row r="28993">
          <cell r="B28993" t="str">
            <v>Nematalosa resticularia</v>
          </cell>
        </row>
        <row r="28994">
          <cell r="B28994" t="str">
            <v>Nematalosa vlaminghi</v>
          </cell>
        </row>
        <row r="28995">
          <cell r="B28995" t="str">
            <v>Nematistiidae</v>
          </cell>
        </row>
        <row r="28996">
          <cell r="B28996" t="str">
            <v>Nematistius</v>
          </cell>
        </row>
        <row r="28997">
          <cell r="B28997" t="str">
            <v>Nematistius pectoralis</v>
          </cell>
        </row>
        <row r="28998">
          <cell r="B28998" t="str">
            <v>Nematobrycon</v>
          </cell>
        </row>
        <row r="28999">
          <cell r="B28999" t="str">
            <v>Nematobrycon amphiloxus***retired***use Nematobrycon palmeri</v>
          </cell>
        </row>
        <row r="29000">
          <cell r="B29000" t="str">
            <v>Nematobrycon lacortei</v>
          </cell>
        </row>
        <row r="29001">
          <cell r="B29001" t="str">
            <v>Nematobrycon palmeri</v>
          </cell>
        </row>
        <row r="29002">
          <cell r="B29002" t="str">
            <v>Nematocentris***retired***use Melanotaenia</v>
          </cell>
        </row>
        <row r="29003">
          <cell r="B29003" t="str">
            <v>Nematocera</v>
          </cell>
        </row>
        <row r="29004">
          <cell r="B29004" t="str">
            <v>Nematoda</v>
          </cell>
        </row>
        <row r="29005">
          <cell r="B29005" t="str">
            <v>Nematogenyidae</v>
          </cell>
        </row>
        <row r="29006">
          <cell r="B29006" t="str">
            <v>Nematolebias whitei</v>
          </cell>
        </row>
        <row r="29007">
          <cell r="B29007" t="str">
            <v>Nematomorpha</v>
          </cell>
        </row>
        <row r="29008">
          <cell r="B29008" t="str">
            <v>Nematonereis</v>
          </cell>
        </row>
        <row r="29009">
          <cell r="B29009" t="str">
            <v>Nematonereis hebes</v>
          </cell>
        </row>
        <row r="29010">
          <cell r="B29010" t="str">
            <v>Nematonereis unicornis</v>
          </cell>
        </row>
        <row r="29011">
          <cell r="B29011" t="str">
            <v>Nematonurus armatus***retired***use Coryphaenoides armatus</v>
          </cell>
        </row>
        <row r="29012">
          <cell r="B29012" t="str">
            <v>Nematonurus***retired***use Coryphaenoides</v>
          </cell>
        </row>
        <row r="29013">
          <cell r="B29013" t="str">
            <v>Nematonus***retired***use Bathyonus</v>
          </cell>
        </row>
        <row r="29014">
          <cell r="B29014" t="str">
            <v>Nematops</v>
          </cell>
        </row>
        <row r="29015">
          <cell r="B29015" t="str">
            <v>Nematops chui</v>
          </cell>
        </row>
        <row r="29016">
          <cell r="B29016" t="str">
            <v>Nematops grandisquama</v>
          </cell>
        </row>
        <row r="29017">
          <cell r="B29017" t="str">
            <v>Nematops macrochirus</v>
          </cell>
        </row>
        <row r="29018">
          <cell r="B29018" t="str">
            <v>Nematops microstoma</v>
          </cell>
        </row>
        <row r="29019">
          <cell r="B29019" t="str">
            <v>Nematostella vectensis</v>
          </cell>
        </row>
        <row r="29020">
          <cell r="B29020" t="str">
            <v>Nemertea</v>
          </cell>
        </row>
        <row r="29021">
          <cell r="B29021" t="str">
            <v>Nemertes</v>
          </cell>
        </row>
        <row r="29022">
          <cell r="B29022" t="str">
            <v>Nemertopsis</v>
          </cell>
        </row>
        <row r="29023">
          <cell r="B29023" t="str">
            <v>Nemesia (Nemesiidae)</v>
          </cell>
        </row>
        <row r="29024">
          <cell r="B29024" t="str">
            <v>Nemesia (Scrophulariaceae)</v>
          </cell>
        </row>
        <row r="29025">
          <cell r="B29025" t="str">
            <v>Nemesia dubia***retired***use Nemesia dubia, O P-Cambridge 1874 (Nemesia) or Karsch 1878</v>
          </cell>
        </row>
        <row r="29026">
          <cell r="B29026" t="str">
            <v>Nemesia dubia, Karsch 1878 (Nemesia)</v>
          </cell>
        </row>
        <row r="29027">
          <cell r="B29027" t="str">
            <v>Nemesia dubia, O P-Cambridge 1874 (Nemesia)</v>
          </cell>
        </row>
        <row r="29028">
          <cell r="B29028" t="str">
            <v>Nemichthyidae</v>
          </cell>
        </row>
        <row r="29029">
          <cell r="B29029" t="str">
            <v>Nemichthys</v>
          </cell>
        </row>
        <row r="29030">
          <cell r="B29030" t="str">
            <v>Nemichthys (Part)***retired***use Nemichthys</v>
          </cell>
        </row>
        <row r="29031">
          <cell r="B29031" t="str">
            <v>Nemichthys avocetta***retired***use Nemichthys scolopaceus</v>
          </cell>
        </row>
        <row r="29032">
          <cell r="B29032" t="str">
            <v>Nemichthys scolopaceus</v>
          </cell>
        </row>
        <row r="29033">
          <cell r="B29033" t="str">
            <v>Nemidia microlepida</v>
          </cell>
        </row>
        <row r="29034">
          <cell r="B29034" t="str">
            <v>Nemipteridae</v>
          </cell>
        </row>
        <row r="29035">
          <cell r="B29035" t="str">
            <v>Nemipterus</v>
          </cell>
        </row>
        <row r="29036">
          <cell r="B29036" t="str">
            <v>Nemipterus aurifilum</v>
          </cell>
        </row>
        <row r="29037">
          <cell r="B29037" t="str">
            <v>Nemipterus balinensis</v>
          </cell>
        </row>
        <row r="29038">
          <cell r="B29038" t="str">
            <v>Nemipterus balinensoides</v>
          </cell>
        </row>
        <row r="29039">
          <cell r="B29039" t="str">
            <v>Nemipterus bathybius</v>
          </cell>
        </row>
        <row r="29040">
          <cell r="B29040" t="str">
            <v>Nemipterus bipunctatus</v>
          </cell>
        </row>
        <row r="29041">
          <cell r="B29041" t="str">
            <v>Nemipterus bleekeri***retired***use Nemipterus bipunctatus</v>
          </cell>
        </row>
        <row r="29042">
          <cell r="B29042" t="str">
            <v>Nemipterus celebicus</v>
          </cell>
        </row>
        <row r="29043">
          <cell r="B29043" t="str">
            <v>Nemipterus delagoae***retired***use Nemipterus bipunctatus</v>
          </cell>
        </row>
        <row r="29044">
          <cell r="B29044" t="str">
            <v>Nemipterus furcosus</v>
          </cell>
        </row>
        <row r="29045">
          <cell r="B29045" t="str">
            <v>Nemipterus gracilis</v>
          </cell>
        </row>
        <row r="29046">
          <cell r="B29046" t="str">
            <v>Nemipterus hexodon</v>
          </cell>
        </row>
        <row r="29047">
          <cell r="B29047" t="str">
            <v>Nemipterus isacanthus</v>
          </cell>
        </row>
        <row r="29048">
          <cell r="B29048" t="str">
            <v>Nemipterus japonicus</v>
          </cell>
        </row>
        <row r="29049">
          <cell r="B29049" t="str">
            <v>Nemipterus marginatus</v>
          </cell>
        </row>
        <row r="29050">
          <cell r="B29050" t="str">
            <v>Nemipterus mesoprion</v>
          </cell>
        </row>
        <row r="29051">
          <cell r="B29051" t="str">
            <v>Nemipterus nematophorus</v>
          </cell>
        </row>
        <row r="29052">
          <cell r="B29052" t="str">
            <v>Nemipterus nematopus</v>
          </cell>
        </row>
        <row r="29053">
          <cell r="B29053" t="str">
            <v>Nemipterus nemurus</v>
          </cell>
        </row>
        <row r="29054">
          <cell r="B29054" t="str">
            <v>Nemipterus peronii</v>
          </cell>
        </row>
        <row r="29055">
          <cell r="B29055" t="str">
            <v>Nemipterus randalli</v>
          </cell>
        </row>
        <row r="29056">
          <cell r="B29056" t="str">
            <v>Nemipterus tambuloides</v>
          </cell>
        </row>
        <row r="29057">
          <cell r="B29057" t="str">
            <v>Nemipterus theodorei</v>
          </cell>
        </row>
        <row r="29058">
          <cell r="B29058" t="str">
            <v>Nemipterus virgatus</v>
          </cell>
        </row>
        <row r="29059">
          <cell r="B29059" t="str">
            <v>Nemipterus vitiensis</v>
          </cell>
        </row>
        <row r="29060">
          <cell r="B29060" t="str">
            <v>Nemipterus zysron</v>
          </cell>
        </row>
        <row r="29061">
          <cell r="B29061" t="str">
            <v>Nemocapnia</v>
          </cell>
        </row>
        <row r="29062">
          <cell r="B29062" t="str">
            <v>Nemocapnia carolina</v>
          </cell>
        </row>
        <row r="29063">
          <cell r="B29063" t="str">
            <v>Nemocardium</v>
          </cell>
        </row>
        <row r="29064">
          <cell r="B29064" t="str">
            <v>Nemocardium centifilosum</v>
          </cell>
        </row>
        <row r="29065">
          <cell r="B29065" t="str">
            <v>Nemophila breviflora</v>
          </cell>
        </row>
        <row r="29066">
          <cell r="B29066" t="str">
            <v>Nemophila parviflora</v>
          </cell>
        </row>
        <row r="29067">
          <cell r="B29067" t="str">
            <v>Nemopsis</v>
          </cell>
        </row>
        <row r="29068">
          <cell r="B29068" t="str">
            <v>Nemopsis bachei</v>
          </cell>
        </row>
        <row r="29069">
          <cell r="B29069" t="str">
            <v>Nemotaulius</v>
          </cell>
        </row>
        <row r="29070">
          <cell r="B29070" t="str">
            <v>Nemotaulius hostilis</v>
          </cell>
        </row>
        <row r="29071">
          <cell r="B29071" t="str">
            <v>Nemotelinae</v>
          </cell>
        </row>
        <row r="29072">
          <cell r="B29072" t="str">
            <v>Nemotelus</v>
          </cell>
        </row>
        <row r="29073">
          <cell r="B29073" t="str">
            <v>Nemoura</v>
          </cell>
        </row>
        <row r="29074">
          <cell r="B29074" t="str">
            <v>Nemoura rickeri</v>
          </cell>
        </row>
        <row r="29075">
          <cell r="B29075" t="str">
            <v>Nemoura spiniloba</v>
          </cell>
        </row>
        <row r="29076">
          <cell r="B29076" t="str">
            <v>Nemoura trispinosa</v>
          </cell>
        </row>
        <row r="29077">
          <cell r="B29077" t="str">
            <v>Nemouridae</v>
          </cell>
        </row>
        <row r="29078">
          <cell r="B29078" t="str">
            <v>Nemourinae</v>
          </cell>
        </row>
        <row r="29079">
          <cell r="B29079" t="str">
            <v>Nemtaoda incertae sedis</v>
          </cell>
        </row>
        <row r="29080">
          <cell r="B29080" t="str">
            <v>Neoacaridae</v>
          </cell>
        </row>
        <row r="29081">
          <cell r="B29081" t="str">
            <v>Neoacarus</v>
          </cell>
        </row>
        <row r="29082">
          <cell r="B29082" t="str">
            <v>Neoachiropsetta</v>
          </cell>
        </row>
        <row r="29083">
          <cell r="B29083" t="str">
            <v>Neoachiropsetta milfordi</v>
          </cell>
        </row>
        <row r="29084">
          <cell r="B29084" t="str">
            <v>Neoamphitrite</v>
          </cell>
        </row>
        <row r="29085">
          <cell r="B29085" t="str">
            <v>Neoamphitrite edwardsi</v>
          </cell>
        </row>
        <row r="29086">
          <cell r="B29086" t="str">
            <v>Neoamphitrite groenlandica</v>
          </cell>
        </row>
        <row r="29087">
          <cell r="B29087" t="str">
            <v>Neoamphitrite robusta</v>
          </cell>
        </row>
        <row r="29088">
          <cell r="B29088" t="str">
            <v>Neoascia</v>
          </cell>
        </row>
        <row r="29089">
          <cell r="B29089" t="str">
            <v>Neobidessus</v>
          </cell>
        </row>
        <row r="29090">
          <cell r="B29090" t="str">
            <v>Neobythites</v>
          </cell>
        </row>
        <row r="29091">
          <cell r="B29091" t="str">
            <v>Neobythites braziliensis</v>
          </cell>
        </row>
        <row r="29092">
          <cell r="B29092" t="str">
            <v>Neobythites elongatus</v>
          </cell>
        </row>
        <row r="29093">
          <cell r="B29093" t="str">
            <v>Neobythites gilli</v>
          </cell>
        </row>
        <row r="29094">
          <cell r="B29094" t="str">
            <v>Neobythites marginatus</v>
          </cell>
        </row>
        <row r="29095">
          <cell r="B29095" t="str">
            <v>Neobythites monocellatus</v>
          </cell>
        </row>
        <row r="29096">
          <cell r="B29096" t="str">
            <v>Neobythites multidigitatus</v>
          </cell>
        </row>
        <row r="29097">
          <cell r="B29097" t="str">
            <v>Neobythites ocellatus</v>
          </cell>
        </row>
        <row r="29098">
          <cell r="B29098" t="str">
            <v>Neobythites stelliferoides</v>
          </cell>
        </row>
        <row r="29099">
          <cell r="B29099" t="str">
            <v>Neobythites unicolor</v>
          </cell>
        </row>
        <row r="29100">
          <cell r="B29100" t="str">
            <v>Neobythitinae</v>
          </cell>
        </row>
        <row r="29101">
          <cell r="B29101" t="str">
            <v>Neocalanus cristatus</v>
          </cell>
        </row>
        <row r="29102">
          <cell r="B29102" t="str">
            <v>Neocalanus flemingeri</v>
          </cell>
        </row>
        <row r="29103">
          <cell r="B29103" t="str">
            <v>Neocalanus plumchrus</v>
          </cell>
        </row>
        <row r="29104">
          <cell r="B29104" t="str">
            <v>Neoceratias</v>
          </cell>
        </row>
        <row r="29105">
          <cell r="B29105" t="str">
            <v>Neoceratias spinifer</v>
          </cell>
        </row>
        <row r="29106">
          <cell r="B29106" t="str">
            <v>Neoceratiidae</v>
          </cell>
        </row>
        <row r="29107">
          <cell r="B29107" t="str">
            <v>Neoceratodus</v>
          </cell>
        </row>
        <row r="29108">
          <cell r="B29108" t="str">
            <v>Neoceratodus forsteri</v>
          </cell>
        </row>
        <row r="29109">
          <cell r="B29109" t="str">
            <v>Neochanna</v>
          </cell>
        </row>
        <row r="29110">
          <cell r="B29110" t="str">
            <v>Neochanna apoda</v>
          </cell>
        </row>
        <row r="29111">
          <cell r="B29111" t="str">
            <v>Neochanna burrowsius</v>
          </cell>
        </row>
        <row r="29112">
          <cell r="B29112" t="str">
            <v>Neochanna cleaveri</v>
          </cell>
        </row>
        <row r="29113">
          <cell r="B29113" t="str">
            <v>Neochanna diversus</v>
          </cell>
        </row>
        <row r="29114">
          <cell r="B29114" t="str">
            <v>Neochanna heleios</v>
          </cell>
        </row>
        <row r="29115">
          <cell r="B29115" t="str">
            <v>Neochloridaceae</v>
          </cell>
        </row>
        <row r="29116">
          <cell r="B29116" t="str">
            <v>Neochoroterpes</v>
          </cell>
        </row>
        <row r="29117">
          <cell r="B29117" t="str">
            <v>Neochoroterpes kossi</v>
          </cell>
        </row>
        <row r="29118">
          <cell r="B29118" t="str">
            <v>Neochoroterpes oklahoma</v>
          </cell>
        </row>
        <row r="29119">
          <cell r="B29119" t="str">
            <v>Neochthebius vandykei</v>
          </cell>
        </row>
        <row r="29120">
          <cell r="B29120" t="str">
            <v>Neochthonius (Chthoniinae)</v>
          </cell>
        </row>
        <row r="29121">
          <cell r="B29121" t="str">
            <v>Neochthonius (Heterochthoniidae)</v>
          </cell>
        </row>
        <row r="29122">
          <cell r="B29122" t="str">
            <v>Neocirrhilabrus oxyurus***retired***use Cirrhilabrus melanomarginatus</v>
          </cell>
        </row>
        <row r="29123">
          <cell r="B29123" t="str">
            <v>Neocirrhilabrus***retired***use Cirrhilabrus</v>
          </cell>
        </row>
        <row r="29124">
          <cell r="B29124" t="str">
            <v>Neocirrhites</v>
          </cell>
        </row>
        <row r="29125">
          <cell r="B29125" t="str">
            <v>Neocirrhites armatus</v>
          </cell>
        </row>
        <row r="29126">
          <cell r="B29126" t="str">
            <v>Neoclinus</v>
          </cell>
        </row>
        <row r="29127">
          <cell r="B29127" t="str">
            <v>Neoclinus blanchardi</v>
          </cell>
        </row>
        <row r="29128">
          <cell r="B29128" t="str">
            <v>Neoclinus fenestratus</v>
          </cell>
        </row>
        <row r="29129">
          <cell r="B29129" t="str">
            <v>Neoclinus stephensae</v>
          </cell>
        </row>
        <row r="29130">
          <cell r="B29130" t="str">
            <v>Neoclinus uninotatus</v>
          </cell>
        </row>
        <row r="29131">
          <cell r="B29131" t="str">
            <v>Neocloeon***retired***use Cloeon</v>
          </cell>
        </row>
        <row r="29132">
          <cell r="B29132" t="str">
            <v>Neoclypeodytes</v>
          </cell>
        </row>
        <row r="29133">
          <cell r="B29133" t="str">
            <v>Neoconger</v>
          </cell>
        </row>
        <row r="29134">
          <cell r="B29134" t="str">
            <v>Neoconger mucronatus</v>
          </cell>
        </row>
        <row r="29135">
          <cell r="B29135" t="str">
            <v>Neocorixa</v>
          </cell>
        </row>
        <row r="29136">
          <cell r="B29136" t="str">
            <v>Neocrangon</v>
          </cell>
        </row>
        <row r="29137">
          <cell r="B29137" t="str">
            <v>Neocrangon alaskensis***retired***use Crangon alaskensis</v>
          </cell>
        </row>
        <row r="29138">
          <cell r="B29138" t="str">
            <v>Neocrangon communis</v>
          </cell>
        </row>
        <row r="29139">
          <cell r="B29139" t="str">
            <v>Neocrangon resima</v>
          </cell>
        </row>
        <row r="29140">
          <cell r="B29140" t="str">
            <v>Neocrangon zacae***retired***use Neocrangon resima</v>
          </cell>
        </row>
        <row r="29141">
          <cell r="B29141" t="str">
            <v>Neocurtilla</v>
          </cell>
        </row>
        <row r="29142">
          <cell r="B29142" t="str">
            <v>Neocylloepus</v>
          </cell>
        </row>
        <row r="29143">
          <cell r="B29143" t="str">
            <v>Neocylloepus boeseli</v>
          </cell>
        </row>
        <row r="29144">
          <cell r="B29144" t="str">
            <v>Neodelphineis pelagica</v>
          </cell>
        </row>
        <row r="29145">
          <cell r="B29145" t="str">
            <v>Neodexiospira preacuta</v>
          </cell>
        </row>
        <row r="29146">
          <cell r="B29146" t="str">
            <v>Neoelmis</v>
          </cell>
        </row>
        <row r="29147">
          <cell r="B29147" t="str">
            <v>Neoelmis caesa</v>
          </cell>
        </row>
        <row r="29148">
          <cell r="B29148" t="str">
            <v>Neoephemera</v>
          </cell>
        </row>
        <row r="29149">
          <cell r="B29149" t="str">
            <v>Neoephemera bicolor</v>
          </cell>
        </row>
        <row r="29150">
          <cell r="B29150" t="str">
            <v>Neoephemera purpurea</v>
          </cell>
        </row>
        <row r="29151">
          <cell r="B29151" t="str">
            <v>Neoephemera youngi</v>
          </cell>
        </row>
        <row r="29152">
          <cell r="B29152" t="str">
            <v>Neoephemeridae</v>
          </cell>
        </row>
        <row r="29153">
          <cell r="B29153" t="str">
            <v>Neoepinnula</v>
          </cell>
        </row>
        <row r="29154">
          <cell r="B29154" t="str">
            <v>Neoepinnula americana</v>
          </cell>
        </row>
        <row r="29155">
          <cell r="B29155" t="str">
            <v>Neoepinnula orientalis</v>
          </cell>
        </row>
        <row r="29156">
          <cell r="B29156" t="str">
            <v>Neoergasilus japonicus</v>
          </cell>
        </row>
        <row r="29157">
          <cell r="B29157" t="str">
            <v>Neoerythromma cultellatum</v>
          </cell>
        </row>
        <row r="29158">
          <cell r="B29158" t="str">
            <v>Neogastropoda</v>
          </cell>
        </row>
        <row r="29159">
          <cell r="B29159" t="str">
            <v>Neogerris</v>
          </cell>
        </row>
        <row r="29160">
          <cell r="B29160" t="str">
            <v>Neogerris hesione</v>
          </cell>
        </row>
        <row r="29161">
          <cell r="B29161" t="str">
            <v>Neoglyphidodon</v>
          </cell>
        </row>
        <row r="29162">
          <cell r="B29162" t="str">
            <v>Neoglyphidodon bonang</v>
          </cell>
        </row>
        <row r="29163">
          <cell r="B29163" t="str">
            <v>Neoglyphidodon carlsoni</v>
          </cell>
        </row>
        <row r="29164">
          <cell r="B29164" t="str">
            <v>Neoglyphidodon crossi</v>
          </cell>
        </row>
        <row r="29165">
          <cell r="B29165" t="str">
            <v>Neoglyphidodon melas</v>
          </cell>
        </row>
        <row r="29166">
          <cell r="B29166" t="str">
            <v>Neoglyphidodon nigroris</v>
          </cell>
        </row>
        <row r="29167">
          <cell r="B29167" t="str">
            <v>Neoglyphidodon oxyodon</v>
          </cell>
        </row>
        <row r="29168">
          <cell r="B29168" t="str">
            <v>Neoglyphidodon polyacanthus</v>
          </cell>
        </row>
        <row r="29169">
          <cell r="B29169" t="str">
            <v>Neoglyphidodon thoracotaeniatus</v>
          </cell>
        </row>
        <row r="29170">
          <cell r="B29170" t="str">
            <v>Neogobius</v>
          </cell>
        </row>
        <row r="29171">
          <cell r="B29171" t="str">
            <v>Neogobius cephalarges***retired***use Neogobius melanostomus</v>
          </cell>
        </row>
        <row r="29172">
          <cell r="B29172" t="str">
            <v>Neogobius fluviatilis</v>
          </cell>
        </row>
        <row r="29173">
          <cell r="B29173" t="str">
            <v>Neogobius gymnotrachelus</v>
          </cell>
        </row>
        <row r="29174">
          <cell r="B29174" t="str">
            <v>Neogobius kessleri</v>
          </cell>
        </row>
        <row r="29175">
          <cell r="B29175" t="str">
            <v>Neogobius melanostomus</v>
          </cell>
        </row>
        <row r="29176">
          <cell r="B29176" t="str">
            <v>Neogobius platyrostris</v>
          </cell>
        </row>
        <row r="29177">
          <cell r="B29177" t="str">
            <v>Neogobius ratan</v>
          </cell>
        </row>
        <row r="29178">
          <cell r="B29178" t="str">
            <v>Neogobius syrman</v>
          </cell>
        </row>
        <row r="29179">
          <cell r="B29179" t="str">
            <v>Neohaemonia</v>
          </cell>
        </row>
        <row r="29180">
          <cell r="B29180" t="str">
            <v>Neohagenulus</v>
          </cell>
        </row>
        <row r="29181">
          <cell r="B29181" t="str">
            <v>Neoharriotta</v>
          </cell>
        </row>
        <row r="29182">
          <cell r="B29182" t="str">
            <v>Neoharriotta carri</v>
          </cell>
        </row>
        <row r="29183">
          <cell r="B29183" t="str">
            <v>Neoharriotta pinnata</v>
          </cell>
        </row>
        <row r="29184">
          <cell r="B29184" t="str">
            <v>Neohaustorius biarticulatus</v>
          </cell>
        </row>
        <row r="29185">
          <cell r="B29185" t="str">
            <v>Neohaustorius schmitzi</v>
          </cell>
        </row>
        <row r="29186">
          <cell r="B29186" t="str">
            <v>Neohermes</v>
          </cell>
        </row>
        <row r="29187">
          <cell r="B29187" t="str">
            <v>Neoheterocerus</v>
          </cell>
        </row>
        <row r="29188">
          <cell r="B29188" t="str">
            <v>Neohyssura irpex</v>
          </cell>
        </row>
        <row r="29189">
          <cell r="B29189" t="str">
            <v>Neolabrus fenestratus***retired***use Malapterus reticulatus</v>
          </cell>
        </row>
        <row r="29190">
          <cell r="B29190" t="str">
            <v>Neolabrus***retired***use Malapterus</v>
          </cell>
        </row>
        <row r="29191">
          <cell r="B29191" t="str">
            <v>Neolaeops</v>
          </cell>
        </row>
        <row r="29192">
          <cell r="B29192" t="str">
            <v>Neolaeops microphthalmus</v>
          </cell>
        </row>
        <row r="29193">
          <cell r="B29193" t="str">
            <v>Neolamprologus brichardi</v>
          </cell>
        </row>
        <row r="29194">
          <cell r="B29194" t="str">
            <v>Neolamprologus leleupi</v>
          </cell>
        </row>
        <row r="29195">
          <cell r="B29195" t="str">
            <v>Neolamprologus tetracanthus</v>
          </cell>
        </row>
        <row r="29196">
          <cell r="B29196" t="str">
            <v>Neolamprologus tretocephalus</v>
          </cell>
        </row>
        <row r="29197">
          <cell r="B29197" t="str">
            <v>Neolebias</v>
          </cell>
        </row>
        <row r="29198">
          <cell r="B29198" t="str">
            <v>Neolebias ansorgii</v>
          </cell>
        </row>
        <row r="29199">
          <cell r="B29199" t="str">
            <v>Neolebias landgrafi***retired***use Neolebias ansorgii</v>
          </cell>
        </row>
        <row r="29200">
          <cell r="B29200" t="str">
            <v>Neolepton</v>
          </cell>
        </row>
        <row r="29201">
          <cell r="B29201" t="str">
            <v>Neolepton subtrigonum</v>
          </cell>
        </row>
        <row r="29202">
          <cell r="B29202" t="str">
            <v>Neoleptophlebia sp.</v>
          </cell>
        </row>
        <row r="29203">
          <cell r="B29203" t="str">
            <v>Neolimnochares</v>
          </cell>
        </row>
        <row r="29204">
          <cell r="B29204" t="str">
            <v>Neoliparis atlanticus***retired***use Liparis atlanticus</v>
          </cell>
        </row>
        <row r="29205">
          <cell r="B29205" t="str">
            <v>Neoliparis***retired***use Liparis (Liparidae)</v>
          </cell>
        </row>
        <row r="29206">
          <cell r="B29206" t="str">
            <v>Neoloricata</v>
          </cell>
        </row>
        <row r="29207">
          <cell r="B29207" t="str">
            <v>Neomegamphopidae</v>
          </cell>
        </row>
        <row r="29208">
          <cell r="B29208" t="str">
            <v>Neomegamphopus</v>
          </cell>
        </row>
        <row r="29209">
          <cell r="B29209" t="str">
            <v>Neomegamphopus hiatus</v>
          </cell>
        </row>
        <row r="29210">
          <cell r="B29210" t="str">
            <v>Neomegamphopus kalanii</v>
          </cell>
        </row>
        <row r="29211">
          <cell r="B29211" t="str">
            <v>Neomeniomorpha***retired***use Solenogastres</v>
          </cell>
        </row>
        <row r="29212">
          <cell r="B29212" t="str">
            <v>Neomerinthe</v>
          </cell>
        </row>
        <row r="29213">
          <cell r="B29213" t="str">
            <v>Neomerinthe amplisquamiceps</v>
          </cell>
        </row>
        <row r="29214">
          <cell r="B29214" t="str">
            <v>Neomerinthe beanorum</v>
          </cell>
        </row>
        <row r="29215">
          <cell r="B29215" t="str">
            <v>Neomerinthe hemingwayi</v>
          </cell>
        </row>
        <row r="29216">
          <cell r="B29216" t="str">
            <v>Neomerinthe pollux***retired***use Pontinus castor</v>
          </cell>
        </row>
        <row r="29217">
          <cell r="B29217" t="str">
            <v>Neomerinthe rufescens</v>
          </cell>
        </row>
        <row r="29218">
          <cell r="B29218" t="str">
            <v>Neomeris</v>
          </cell>
        </row>
        <row r="29219">
          <cell r="B29219" t="str">
            <v>Neomysis</v>
          </cell>
        </row>
        <row r="29220">
          <cell r="B29220" t="str">
            <v>Neomysis americana</v>
          </cell>
        </row>
        <row r="29221">
          <cell r="B29221" t="str">
            <v>Neomysis kadiakensis</v>
          </cell>
        </row>
        <row r="29222">
          <cell r="B29222" t="str">
            <v>Neomysis mercedis</v>
          </cell>
        </row>
        <row r="29223">
          <cell r="B29223" t="str">
            <v>Neomysis rayii</v>
          </cell>
        </row>
        <row r="29224">
          <cell r="B29224" t="str">
            <v>Neomyxine</v>
          </cell>
        </row>
        <row r="29225">
          <cell r="B29225" t="str">
            <v>Neomyxine biniplicata</v>
          </cell>
        </row>
        <row r="29226">
          <cell r="B29226" t="str">
            <v>Neomyxus</v>
          </cell>
        </row>
        <row r="29227">
          <cell r="B29227" t="str">
            <v>Neomyxus chaptalii***retired***use Mugil cephalus</v>
          </cell>
        </row>
        <row r="29228">
          <cell r="B29228" t="str">
            <v>Neomyxus chaptalli***retired***use Mugil cephalus</v>
          </cell>
        </row>
        <row r="29229">
          <cell r="B29229" t="str">
            <v>Neomyxus leuciscus</v>
          </cell>
        </row>
        <row r="29230">
          <cell r="B29230" t="str">
            <v>Neonema</v>
          </cell>
        </row>
        <row r="29231">
          <cell r="B29231" t="str">
            <v>Neonemataceae</v>
          </cell>
        </row>
        <row r="29232">
          <cell r="B29232" t="str">
            <v>Neonesthes</v>
          </cell>
        </row>
        <row r="29233">
          <cell r="B29233" t="str">
            <v>Neonesthes capensis</v>
          </cell>
        </row>
        <row r="29234">
          <cell r="B29234" t="str">
            <v>Neonesthes microcephalus</v>
          </cell>
        </row>
        <row r="29235">
          <cell r="B29235" t="str">
            <v>Neoneura</v>
          </cell>
        </row>
        <row r="29236">
          <cell r="B29236" t="str">
            <v>Neoneura aaroni</v>
          </cell>
        </row>
        <row r="29237">
          <cell r="B29237" t="str">
            <v>Neoniphon</v>
          </cell>
        </row>
        <row r="29238">
          <cell r="B29238" t="str">
            <v>Neoniphon argenteus</v>
          </cell>
        </row>
        <row r="29239">
          <cell r="B29239" t="str">
            <v>Neoniphon aurolineatus</v>
          </cell>
        </row>
        <row r="29240">
          <cell r="B29240" t="str">
            <v>Neoniphon marianus</v>
          </cell>
        </row>
        <row r="29241">
          <cell r="B29241" t="str">
            <v>Neoniphon opercularis</v>
          </cell>
        </row>
        <row r="29242">
          <cell r="B29242" t="str">
            <v>Neoniphon sammara</v>
          </cell>
        </row>
        <row r="29243">
          <cell r="B29243" t="str">
            <v>Neoodax</v>
          </cell>
        </row>
        <row r="29244">
          <cell r="B29244" t="str">
            <v>Neoodax balteatus</v>
          </cell>
        </row>
        <row r="29245">
          <cell r="B29245" t="str">
            <v>Neoodax frenatus***retired***use Siphonognathus radiatus</v>
          </cell>
        </row>
        <row r="29246">
          <cell r="B29246" t="str">
            <v>Neoodax waterhousii***retired***use Neoodax balteatus</v>
          </cell>
        </row>
        <row r="29247">
          <cell r="B29247" t="str">
            <v>Neoophora</v>
          </cell>
        </row>
        <row r="29248">
          <cell r="B29248" t="str">
            <v>Neoopisthopterus</v>
          </cell>
        </row>
        <row r="29249">
          <cell r="B29249" t="str">
            <v>Neoopisthopterus cubanus</v>
          </cell>
        </row>
        <row r="29250">
          <cell r="B29250" t="str">
            <v>Neoopisthopterus tropicus</v>
          </cell>
        </row>
        <row r="29251">
          <cell r="B29251" t="str">
            <v>Neopanope</v>
          </cell>
        </row>
        <row r="29252">
          <cell r="B29252" t="str">
            <v>Neopanope sayi***retired***use Dyspanopeus sayi</v>
          </cell>
        </row>
        <row r="29253">
          <cell r="B29253" t="str">
            <v>Neopanorpa chaoi***retired***use Neopanorpa chaoi, Zhou 2003 (Neopanorpa) or Cheng 1957</v>
          </cell>
        </row>
        <row r="29254">
          <cell r="B29254" t="str">
            <v>Neopanorpa chaoi, Cheng 1957 (Neopanorpa)</v>
          </cell>
        </row>
        <row r="29255">
          <cell r="B29255" t="str">
            <v>Neopanorpa chaoi, Zhou 2003 (Neopanorpa)</v>
          </cell>
        </row>
        <row r="29256">
          <cell r="B29256" t="str">
            <v>Neopercis***retired***use Parapercis</v>
          </cell>
        </row>
        <row r="29257">
          <cell r="B29257" t="str">
            <v>Neoperla</v>
          </cell>
        </row>
        <row r="29258">
          <cell r="B29258" t="str">
            <v>Neoperla catharae</v>
          </cell>
        </row>
        <row r="29259">
          <cell r="B29259" t="str">
            <v>Neoperla clymene</v>
          </cell>
        </row>
        <row r="29260">
          <cell r="B29260" t="str">
            <v>Neoperla falayah</v>
          </cell>
        </row>
        <row r="29261">
          <cell r="B29261" t="str">
            <v>Neoperla harpi</v>
          </cell>
        </row>
        <row r="29262">
          <cell r="B29262" t="str">
            <v>Neoperla occipitalis</v>
          </cell>
        </row>
        <row r="29263">
          <cell r="B29263" t="str">
            <v>Neoperla osage</v>
          </cell>
        </row>
        <row r="29264">
          <cell r="B29264" t="str">
            <v>Neoperla robisoni</v>
          </cell>
        </row>
        <row r="29265">
          <cell r="B29265" t="str">
            <v>Neoperla stewarti</v>
          </cell>
        </row>
        <row r="29266">
          <cell r="B29266" t="str">
            <v>Neoperlini</v>
          </cell>
        </row>
        <row r="29267">
          <cell r="B29267" t="str">
            <v>Neophos***retired***use Thorophos</v>
          </cell>
        </row>
        <row r="29268">
          <cell r="B29268" t="str">
            <v>Neophylax</v>
          </cell>
        </row>
        <row r="29269">
          <cell r="B29269" t="str">
            <v>Neophylax aniqua</v>
          </cell>
        </row>
        <row r="29270">
          <cell r="B29270" t="str">
            <v>Neophylax concinnus</v>
          </cell>
        </row>
        <row r="29271">
          <cell r="B29271" t="str">
            <v>Neophylax consimilis</v>
          </cell>
        </row>
        <row r="29272">
          <cell r="B29272" t="str">
            <v>Neophylax etnieri</v>
          </cell>
        </row>
        <row r="29273">
          <cell r="B29273" t="str">
            <v>Neophylax fuscus</v>
          </cell>
        </row>
        <row r="29274">
          <cell r="B29274" t="str">
            <v>Neophylax mitchelli</v>
          </cell>
        </row>
        <row r="29275">
          <cell r="B29275" t="str">
            <v>Neophylax nacatus</v>
          </cell>
        </row>
        <row r="29276">
          <cell r="B29276" t="str">
            <v>Neophylax occidentis</v>
          </cell>
        </row>
        <row r="29277">
          <cell r="B29277" t="str">
            <v>Neophylax oligius</v>
          </cell>
        </row>
        <row r="29278">
          <cell r="B29278" t="str">
            <v>Neophylax ornatus</v>
          </cell>
        </row>
        <row r="29279">
          <cell r="B29279" t="str">
            <v>Neophylax rickeri</v>
          </cell>
        </row>
        <row r="29280">
          <cell r="B29280" t="str">
            <v>Neophylax splendens</v>
          </cell>
        </row>
        <row r="29281">
          <cell r="B29281" t="str">
            <v>Neophylax stolus</v>
          </cell>
        </row>
        <row r="29282">
          <cell r="B29282" t="str">
            <v>Neoplasta</v>
          </cell>
        </row>
        <row r="29283">
          <cell r="B29283" t="str">
            <v>Neoplatycephalus richardsoni</v>
          </cell>
        </row>
        <row r="29284">
          <cell r="B29284" t="str">
            <v>Neoplea</v>
          </cell>
        </row>
        <row r="29285">
          <cell r="B29285" t="str">
            <v>Neoplea striola</v>
          </cell>
        </row>
        <row r="29286">
          <cell r="B29286" t="str">
            <v>Neopomacentrus</v>
          </cell>
        </row>
        <row r="29287">
          <cell r="B29287" t="str">
            <v>Neopomacentrus anabatoides</v>
          </cell>
        </row>
        <row r="29288">
          <cell r="B29288" t="str">
            <v>Neopomacentrus azysron</v>
          </cell>
        </row>
        <row r="29289">
          <cell r="B29289" t="str">
            <v>Neopomacentrus bankieri</v>
          </cell>
        </row>
        <row r="29290">
          <cell r="B29290" t="str">
            <v>Neopomacentrus cyanomos</v>
          </cell>
        </row>
        <row r="29291">
          <cell r="B29291" t="str">
            <v>Neopomacentrus fallax</v>
          </cell>
        </row>
        <row r="29292">
          <cell r="B29292" t="str">
            <v>Neopomacentrus filamentosus</v>
          </cell>
        </row>
        <row r="29293">
          <cell r="B29293" t="str">
            <v>Neopomacentrus fuliginosus</v>
          </cell>
        </row>
        <row r="29294">
          <cell r="B29294" t="str">
            <v>Neopomacentrus metallicus</v>
          </cell>
        </row>
        <row r="29295">
          <cell r="B29295" t="str">
            <v>Neopomacentrus miryae</v>
          </cell>
        </row>
        <row r="29296">
          <cell r="B29296" t="str">
            <v>Neopomacentrus nemurus</v>
          </cell>
        </row>
        <row r="29297">
          <cell r="B29297" t="str">
            <v>Neopomacentrus sindensis</v>
          </cell>
        </row>
        <row r="29298">
          <cell r="B29298" t="str">
            <v>Neopomacentrus taeniurus</v>
          </cell>
        </row>
        <row r="29299">
          <cell r="B29299" t="str">
            <v>Neopomacentrus violascens</v>
          </cell>
        </row>
        <row r="29300">
          <cell r="B29300" t="str">
            <v>Neopomacentrus xanthurus</v>
          </cell>
        </row>
        <row r="29301">
          <cell r="B29301" t="str">
            <v>Neoporus</v>
          </cell>
        </row>
        <row r="29302">
          <cell r="B29302" t="str">
            <v>Neoporus aulicus</v>
          </cell>
        </row>
        <row r="29303">
          <cell r="B29303" t="str">
            <v>Neoporus blanchardi</v>
          </cell>
        </row>
        <row r="29304">
          <cell r="B29304" t="str">
            <v>Neoporus blanchardi group</v>
          </cell>
        </row>
        <row r="29305">
          <cell r="B29305" t="str">
            <v>Neoporus carolinus</v>
          </cell>
        </row>
        <row r="29306">
          <cell r="B29306" t="str">
            <v>Neoporus clypealis</v>
          </cell>
        </row>
        <row r="29307">
          <cell r="B29307" t="str">
            <v>Neoporus dimidiatus</v>
          </cell>
        </row>
        <row r="29308">
          <cell r="B29308" t="str">
            <v>Neoporus dixianus</v>
          </cell>
        </row>
        <row r="29309">
          <cell r="B29309" t="str">
            <v>Neoporus hybridus</v>
          </cell>
        </row>
        <row r="29310">
          <cell r="B29310" t="str">
            <v>Neoporus lecontei</v>
          </cell>
        </row>
        <row r="29311">
          <cell r="B29311" t="str">
            <v>Neoporus mellitus</v>
          </cell>
        </row>
        <row r="29312">
          <cell r="B29312" t="str">
            <v>Neoporus shermani</v>
          </cell>
        </row>
        <row r="29313">
          <cell r="B29313" t="str">
            <v>Neoporus tennetum</v>
          </cell>
        </row>
        <row r="29314">
          <cell r="B29314" t="str">
            <v>Neoporus undulatus</v>
          </cell>
        </row>
        <row r="29315">
          <cell r="B29315" t="str">
            <v>Neoporus vittatipennis</v>
          </cell>
        </row>
        <row r="29316">
          <cell r="B29316" t="str">
            <v>Neoporus vittatus</v>
          </cell>
        </row>
        <row r="29317">
          <cell r="B29317" t="str">
            <v>Neoptera</v>
          </cell>
        </row>
        <row r="29318">
          <cell r="B29318" t="str">
            <v>Neopterygii</v>
          </cell>
        </row>
        <row r="29319">
          <cell r="B29319" t="str">
            <v>Neoraja</v>
          </cell>
        </row>
        <row r="29320">
          <cell r="B29320" t="str">
            <v>Neoraja africana</v>
          </cell>
        </row>
        <row r="29321">
          <cell r="B29321" t="str">
            <v>Neoraja caerulea</v>
          </cell>
        </row>
        <row r="29322">
          <cell r="B29322" t="str">
            <v>Neoraja carolinensis</v>
          </cell>
        </row>
        <row r="29323">
          <cell r="B29323" t="str">
            <v>Neoraja stehmanni</v>
          </cell>
        </row>
        <row r="29324">
          <cell r="B29324" t="str">
            <v>Neosabellaria cementarium</v>
          </cell>
        </row>
        <row r="29325">
          <cell r="B29325" t="str">
            <v>Neosabellides</v>
          </cell>
        </row>
        <row r="29326">
          <cell r="B29326" t="str">
            <v>Neosalanx</v>
          </cell>
        </row>
        <row r="29327">
          <cell r="B29327" t="str">
            <v>Neosalanx anderssoni</v>
          </cell>
        </row>
        <row r="29328">
          <cell r="B29328" t="str">
            <v>Neosalanx argentea</v>
          </cell>
        </row>
        <row r="29329">
          <cell r="B29329" t="str">
            <v>Neosalanx brevirostris</v>
          </cell>
        </row>
        <row r="29330">
          <cell r="B29330" t="str">
            <v>Neosalanx hubbsi</v>
          </cell>
        </row>
        <row r="29331">
          <cell r="B29331" t="str">
            <v>Neosalanx jordani</v>
          </cell>
        </row>
        <row r="29332">
          <cell r="B29332" t="str">
            <v>Neosalanx oligodontis</v>
          </cell>
        </row>
        <row r="29333">
          <cell r="B29333" t="str">
            <v>Neosalanx pseudotaihuensis</v>
          </cell>
        </row>
        <row r="29334">
          <cell r="B29334" t="str">
            <v>Neosalanx reganius</v>
          </cell>
        </row>
        <row r="29335">
          <cell r="B29335" t="str">
            <v>Neosalanx taihuensis</v>
          </cell>
        </row>
        <row r="29336">
          <cell r="B29336" t="str">
            <v>Neosalanx tangkahkeii</v>
          </cell>
        </row>
        <row r="29337">
          <cell r="B29337" t="str">
            <v>Neoscombrops</v>
          </cell>
        </row>
        <row r="29338">
          <cell r="B29338" t="str">
            <v>Neoscombrops cynodon</v>
          </cell>
        </row>
        <row r="29339">
          <cell r="B29339" t="str">
            <v>Neoscopelarchoides dentatus***retired***use Benthalbella dentata</v>
          </cell>
        </row>
        <row r="29340">
          <cell r="B29340" t="str">
            <v>Neoscopelidae</v>
          </cell>
        </row>
        <row r="29341">
          <cell r="B29341" t="str">
            <v>Neoscopelus</v>
          </cell>
        </row>
        <row r="29342">
          <cell r="B29342" t="str">
            <v>Neoscopelus macrolepidotus</v>
          </cell>
        </row>
        <row r="29343">
          <cell r="B29343" t="str">
            <v>Neoscopelus microchir</v>
          </cell>
        </row>
        <row r="29344">
          <cell r="B29344" t="str">
            <v>Neoscopelus porosus</v>
          </cell>
        </row>
        <row r="29345">
          <cell r="B29345" t="str">
            <v>Neoscorpis</v>
          </cell>
        </row>
        <row r="29346">
          <cell r="B29346" t="str">
            <v>Neoscorpis lithophilus</v>
          </cell>
        </row>
        <row r="29347">
          <cell r="B29347" t="str">
            <v>Neoscutopterus</v>
          </cell>
        </row>
        <row r="29348">
          <cell r="B29348" t="str">
            <v>Neoscutopterus angustus</v>
          </cell>
        </row>
        <row r="29349">
          <cell r="B29349" t="str">
            <v>Neosebastes</v>
          </cell>
        </row>
        <row r="29350">
          <cell r="B29350" t="str">
            <v>Neosebastes incisipinnis</v>
          </cell>
        </row>
        <row r="29351">
          <cell r="B29351" t="str">
            <v>Neosimnia</v>
          </cell>
        </row>
        <row r="29352">
          <cell r="B29352" t="str">
            <v>Neosimnia aequalis</v>
          </cell>
        </row>
        <row r="29353">
          <cell r="B29353" t="str">
            <v>Neosimnia barbarensis</v>
          </cell>
        </row>
        <row r="29354">
          <cell r="B29354" t="str">
            <v>Neosimnia loebbeckeana</v>
          </cell>
        </row>
        <row r="29355">
          <cell r="B29355" t="str">
            <v>Neostempellina</v>
          </cell>
        </row>
        <row r="29356">
          <cell r="B29356" t="str">
            <v>Neostempellina reissi</v>
          </cell>
        </row>
        <row r="29357">
          <cell r="B29357" t="str">
            <v>Neostethidae***retired***use Phallostethidae</v>
          </cell>
        </row>
        <row r="29358">
          <cell r="B29358" t="str">
            <v>Neostethus</v>
          </cell>
        </row>
        <row r="29359">
          <cell r="B29359" t="str">
            <v>Neotaenioglossa</v>
          </cell>
        </row>
        <row r="29360">
          <cell r="B29360" t="str">
            <v>Neothremma</v>
          </cell>
        </row>
        <row r="29361">
          <cell r="B29361" t="str">
            <v>Neothremma alicia</v>
          </cell>
        </row>
        <row r="29362">
          <cell r="B29362" t="str">
            <v>Neothremma didactyla</v>
          </cell>
        </row>
        <row r="29363">
          <cell r="B29363" t="str">
            <v>Neothunnus albacares***retired***use Thunnus albacares</v>
          </cell>
        </row>
        <row r="29364">
          <cell r="B29364" t="str">
            <v>Neothunnus catalinae***retired***use Thunnus albacares</v>
          </cell>
        </row>
        <row r="29365">
          <cell r="B29365" t="str">
            <v>Neothunnus macropterus***retired***use Thunnus albacares</v>
          </cell>
        </row>
        <row r="29366">
          <cell r="B29366" t="str">
            <v>Neothunnus tonggol***retired***use Thunnus tonggol</v>
          </cell>
        </row>
        <row r="29367">
          <cell r="B29367" t="str">
            <v>Neothunnus***retired***use Thunnus (Neothunnus)</v>
          </cell>
        </row>
        <row r="29368">
          <cell r="B29368" t="str">
            <v>Neotriakis sinuans***retired***use Eridacnis sinuans</v>
          </cell>
        </row>
        <row r="29369">
          <cell r="B29369" t="str">
            <v>Neotrichia</v>
          </cell>
        </row>
        <row r="29370">
          <cell r="B29370" t="str">
            <v>Neotrichia canixa group</v>
          </cell>
        </row>
        <row r="29371">
          <cell r="B29371" t="str">
            <v>Neotrichia halia</v>
          </cell>
        </row>
        <row r="29372">
          <cell r="B29372" t="str">
            <v>Neotrichia minutisimella</v>
          </cell>
        </row>
        <row r="29373">
          <cell r="B29373" t="str">
            <v>Neotrichia mobilensis</v>
          </cell>
        </row>
        <row r="29374">
          <cell r="B29374" t="str">
            <v>Neotrichia okapa</v>
          </cell>
        </row>
        <row r="29375">
          <cell r="B29375" t="str">
            <v>Neotrichia okopa</v>
          </cell>
        </row>
        <row r="29376">
          <cell r="B29376" t="str">
            <v>Neotrichia vibrans</v>
          </cell>
        </row>
        <row r="29377">
          <cell r="B29377" t="str">
            <v>Neotridactylus</v>
          </cell>
        </row>
        <row r="29378">
          <cell r="B29378" t="str">
            <v>Neotridactylus apicialis</v>
          </cell>
        </row>
        <row r="29379">
          <cell r="B29379" t="str">
            <v>Neotrypaea</v>
          </cell>
        </row>
        <row r="29380">
          <cell r="B29380" t="str">
            <v>Neotrypaea californiensis</v>
          </cell>
        </row>
        <row r="29381">
          <cell r="B29381" t="str">
            <v>Neotrypaea gigas</v>
          </cell>
        </row>
        <row r="29382">
          <cell r="B29382" t="str">
            <v>Neottia</v>
          </cell>
        </row>
        <row r="29383">
          <cell r="B29383" t="str">
            <v>Neottia banksiana</v>
          </cell>
        </row>
        <row r="29384">
          <cell r="B29384" t="str">
            <v>Neozavrelia</v>
          </cell>
        </row>
        <row r="29385">
          <cell r="B29385" t="str">
            <v>Neozavrelia/Rheotanytarsus</v>
          </cell>
        </row>
        <row r="29386">
          <cell r="B29386" t="str">
            <v>Nepa</v>
          </cell>
        </row>
        <row r="29387">
          <cell r="B29387" t="str">
            <v>Nepa apiculata</v>
          </cell>
        </row>
        <row r="29388">
          <cell r="B29388" t="str">
            <v>Nepeta cataria</v>
          </cell>
        </row>
        <row r="29389">
          <cell r="B29389" t="str">
            <v>Nephasoma</v>
          </cell>
        </row>
        <row r="29390">
          <cell r="B29390" t="str">
            <v>Nephasoma diaphanes</v>
          </cell>
        </row>
        <row r="29391">
          <cell r="B29391" t="str">
            <v>Nephelopsis</v>
          </cell>
        </row>
        <row r="29392">
          <cell r="B29392" t="str">
            <v>Nephelopsis obscura</v>
          </cell>
        </row>
        <row r="29393">
          <cell r="B29393" t="str">
            <v>Nephrochlamys</v>
          </cell>
        </row>
        <row r="29394">
          <cell r="B29394" t="str">
            <v>Nephrochlamys allanthoidea</v>
          </cell>
        </row>
        <row r="29395">
          <cell r="B29395" t="str">
            <v>Nephrochlamys subsolitaria</v>
          </cell>
        </row>
        <row r="29396">
          <cell r="B29396" t="str">
            <v>Nephrochloris</v>
          </cell>
        </row>
        <row r="29397">
          <cell r="B29397" t="str">
            <v>Nephrocytium</v>
          </cell>
        </row>
        <row r="29398">
          <cell r="B29398" t="str">
            <v>Nephrocytium agardhianum</v>
          </cell>
        </row>
        <row r="29399">
          <cell r="B29399" t="str">
            <v>Nephrocytium agardhiunum</v>
          </cell>
        </row>
        <row r="29400">
          <cell r="B29400" t="str">
            <v>Nephrocytium ecdysiscepanum</v>
          </cell>
        </row>
        <row r="29401">
          <cell r="B29401" t="str">
            <v>Nephrocytium limneticum</v>
          </cell>
        </row>
        <row r="29402">
          <cell r="B29402" t="str">
            <v>Nephrocytium lunatum</v>
          </cell>
        </row>
        <row r="29403">
          <cell r="B29403" t="str">
            <v>Nephropidae</v>
          </cell>
        </row>
        <row r="29404">
          <cell r="B29404" t="str">
            <v>Nephroselmis</v>
          </cell>
        </row>
        <row r="29405">
          <cell r="B29405" t="str">
            <v>Nephroselmis olivacae</v>
          </cell>
        </row>
        <row r="29406">
          <cell r="B29406" t="str">
            <v>Nephroselmis olivacea</v>
          </cell>
        </row>
        <row r="29407">
          <cell r="B29407" t="str">
            <v>Nephrotoma</v>
          </cell>
        </row>
        <row r="29408">
          <cell r="B29408" t="str">
            <v>Nephtyidae</v>
          </cell>
        </row>
        <row r="29409">
          <cell r="B29409" t="str">
            <v>Nephtys</v>
          </cell>
        </row>
        <row r="29410">
          <cell r="B29410" t="str">
            <v>Nephtys assignis</v>
          </cell>
        </row>
        <row r="29411">
          <cell r="B29411" t="str">
            <v>Nephtys bucera</v>
          </cell>
        </row>
        <row r="29412">
          <cell r="B29412" t="str">
            <v>Nephtys caeca</v>
          </cell>
        </row>
        <row r="29413">
          <cell r="B29413" t="str">
            <v>Nephtys caecoides</v>
          </cell>
        </row>
        <row r="29414">
          <cell r="B29414" t="str">
            <v>Nephtys californiensis</v>
          </cell>
        </row>
        <row r="29415">
          <cell r="B29415" t="str">
            <v>Nephtys ciliata</v>
          </cell>
        </row>
        <row r="29416">
          <cell r="B29416" t="str">
            <v>Nephtys cornuta</v>
          </cell>
        </row>
        <row r="29417">
          <cell r="B29417" t="str">
            <v>Nephtys cornuta franciscana</v>
          </cell>
        </row>
        <row r="29418">
          <cell r="B29418" t="str">
            <v>Nephtys discors</v>
          </cell>
        </row>
        <row r="29419">
          <cell r="B29419" t="str">
            <v>Nephtys ferruginea</v>
          </cell>
        </row>
        <row r="29420">
          <cell r="B29420" t="str">
            <v>Nephtys glabra</v>
          </cell>
        </row>
        <row r="29421">
          <cell r="B29421" t="str">
            <v>Nephtys incisa</v>
          </cell>
        </row>
        <row r="29422">
          <cell r="B29422" t="str">
            <v>Nephtys longosetosa</v>
          </cell>
        </row>
        <row r="29423">
          <cell r="B29423" t="str">
            <v>Nephtys paradoxa</v>
          </cell>
        </row>
        <row r="29424">
          <cell r="B29424" t="str">
            <v>Nephtys parva</v>
          </cell>
        </row>
        <row r="29425">
          <cell r="B29425" t="str">
            <v>Nephtys picta</v>
          </cell>
        </row>
        <row r="29426">
          <cell r="B29426" t="str">
            <v>Nephtys punctata</v>
          </cell>
        </row>
        <row r="29427">
          <cell r="B29427" t="str">
            <v>Nephtys rickettsi</v>
          </cell>
        </row>
        <row r="29428">
          <cell r="B29428" t="str">
            <v>Nephtys simoni</v>
          </cell>
        </row>
        <row r="29429">
          <cell r="B29429" t="str">
            <v>Nephtys squamosa</v>
          </cell>
        </row>
        <row r="29430">
          <cell r="B29430" t="str">
            <v>Nepidae</v>
          </cell>
        </row>
        <row r="29431">
          <cell r="B29431" t="str">
            <v>Nepinae</v>
          </cell>
        </row>
        <row r="29432">
          <cell r="B29432" t="str">
            <v>Nepini</v>
          </cell>
        </row>
        <row r="29433">
          <cell r="B29433" t="str">
            <v>Nepticula</v>
          </cell>
        </row>
        <row r="29434">
          <cell r="B29434" t="str">
            <v>Nepticulidae</v>
          </cell>
        </row>
        <row r="29435">
          <cell r="B29435" t="str">
            <v>Neptunea</v>
          </cell>
        </row>
        <row r="29436">
          <cell r="B29436" t="str">
            <v>Neptunea communis</v>
          </cell>
        </row>
        <row r="29437">
          <cell r="B29437" t="str">
            <v>Neptunea lyrata</v>
          </cell>
        </row>
        <row r="29438">
          <cell r="B29438" t="str">
            <v>Neptuneidae***retired***use Buccinidae</v>
          </cell>
        </row>
        <row r="29439">
          <cell r="B29439" t="str">
            <v>Neptunia lutea</v>
          </cell>
        </row>
        <row r="29440">
          <cell r="B29440" t="str">
            <v>Nereidae***retired***use Nereididae</v>
          </cell>
        </row>
        <row r="29441">
          <cell r="B29441" t="str">
            <v>Nereididae</v>
          </cell>
        </row>
        <row r="29442">
          <cell r="B29442" t="str">
            <v>Nereiphylla</v>
          </cell>
        </row>
        <row r="29443">
          <cell r="B29443" t="str">
            <v>Nereiphylla castanea</v>
          </cell>
        </row>
        <row r="29444">
          <cell r="B29444" t="str">
            <v>Nereiphylla fragilis</v>
          </cell>
        </row>
        <row r="29445">
          <cell r="B29445" t="str">
            <v>Nereis</v>
          </cell>
        </row>
        <row r="29446">
          <cell r="B29446" t="str">
            <v>Nereis acuminata</v>
          </cell>
        </row>
        <row r="29447">
          <cell r="B29447" t="str">
            <v>Nereis arenaceodonta</v>
          </cell>
        </row>
        <row r="29448">
          <cell r="B29448" t="str">
            <v>Nereis diversicolor</v>
          </cell>
        </row>
        <row r="29449">
          <cell r="B29449" t="str">
            <v>Nereis falsa</v>
          </cell>
        </row>
        <row r="29450">
          <cell r="B29450" t="str">
            <v>Nereis grayi</v>
          </cell>
        </row>
        <row r="29451">
          <cell r="B29451" t="str">
            <v>Nereis lamellosa</v>
          </cell>
        </row>
        <row r="29452">
          <cell r="B29452" t="str">
            <v>Nereis latescens</v>
          </cell>
        </row>
        <row r="29453">
          <cell r="B29453" t="str">
            <v>Nereis micromma</v>
          </cell>
        </row>
        <row r="29454">
          <cell r="B29454" t="str">
            <v>Nereis pelagica</v>
          </cell>
        </row>
        <row r="29455">
          <cell r="B29455" t="str">
            <v>Nereis procera</v>
          </cell>
        </row>
        <row r="29456">
          <cell r="B29456" t="str">
            <v>Nereis riisei</v>
          </cell>
        </row>
        <row r="29457">
          <cell r="B29457" t="str">
            <v>Nereis succinea***retired***use Neanthes succinea</v>
          </cell>
        </row>
        <row r="29458">
          <cell r="B29458" t="str">
            <v>Nereis vexillosa</v>
          </cell>
        </row>
        <row r="29459">
          <cell r="B29459" t="str">
            <v>Nereis virens***retired***use Neanthes virens</v>
          </cell>
        </row>
        <row r="29460">
          <cell r="B29460" t="str">
            <v>Nereis zonata</v>
          </cell>
        </row>
        <row r="29461">
          <cell r="B29461" t="str">
            <v>Nerita</v>
          </cell>
        </row>
        <row r="29462">
          <cell r="B29462" t="str">
            <v>Neritidae</v>
          </cell>
        </row>
        <row r="29463">
          <cell r="B29463" t="str">
            <v>Neritina</v>
          </cell>
        </row>
        <row r="29464">
          <cell r="B29464" t="str">
            <v>Neritina reclivata</v>
          </cell>
        </row>
        <row r="29465">
          <cell r="B29465" t="str">
            <v>Neritina usnea</v>
          </cell>
        </row>
        <row r="29466">
          <cell r="B29466" t="str">
            <v>Neritina virginea</v>
          </cell>
        </row>
        <row r="29467">
          <cell r="B29467" t="str">
            <v>Nerocila acuminata</v>
          </cell>
        </row>
        <row r="29468">
          <cell r="B29468" t="str">
            <v>Nerophilus</v>
          </cell>
        </row>
        <row r="29469">
          <cell r="B29469" t="str">
            <v>Nerophilus californicus</v>
          </cell>
        </row>
        <row r="29470">
          <cell r="B29470" t="str">
            <v>Nerophis</v>
          </cell>
        </row>
        <row r="29471">
          <cell r="B29471" t="str">
            <v>Nerophis lumbriciformis</v>
          </cell>
        </row>
        <row r="29472">
          <cell r="B29472" t="str">
            <v>Nerophis ophidion</v>
          </cell>
        </row>
        <row r="29473">
          <cell r="B29473" t="str">
            <v>Nerthra</v>
          </cell>
        </row>
        <row r="29474">
          <cell r="B29474" t="str">
            <v>Nerthrinae</v>
          </cell>
        </row>
        <row r="29475">
          <cell r="B29475" t="str">
            <v>Nes</v>
          </cell>
        </row>
        <row r="29476">
          <cell r="B29476" t="str">
            <v>Nes longus</v>
          </cell>
        </row>
        <row r="29477">
          <cell r="B29477" t="str">
            <v>Nesiarchus</v>
          </cell>
        </row>
        <row r="29478">
          <cell r="B29478" t="str">
            <v>Nesiarchus nasutus</v>
          </cell>
        </row>
        <row r="29479">
          <cell r="B29479" t="str">
            <v>Nesochaetodon***retired***use Chaetodon</v>
          </cell>
        </row>
        <row r="29480">
          <cell r="B29480" t="str">
            <v>Nesogalaxias***retired***use Galaxias</v>
          </cell>
        </row>
        <row r="29481">
          <cell r="B29481" t="str">
            <v>Nesogrammus piersoni***retired***use Grammatorcynus bilineatus</v>
          </cell>
        </row>
        <row r="29482">
          <cell r="B29482" t="str">
            <v>Nessorhamphidae***retired***use Derichthyidae</v>
          </cell>
        </row>
        <row r="29483">
          <cell r="B29483" t="str">
            <v>Nessorhamphus</v>
          </cell>
        </row>
        <row r="29484">
          <cell r="B29484" t="str">
            <v>Nessorhamphus ingolfianus</v>
          </cell>
        </row>
        <row r="29485">
          <cell r="B29485" t="str">
            <v>Netamelita brocha</v>
          </cell>
        </row>
        <row r="29486">
          <cell r="B29486" t="str">
            <v>Netrium</v>
          </cell>
        </row>
        <row r="29487">
          <cell r="B29487" t="str">
            <v>Netrium digitus</v>
          </cell>
        </row>
        <row r="29488">
          <cell r="B29488" t="str">
            <v>Netrium interruptum</v>
          </cell>
        </row>
        <row r="29489">
          <cell r="B29489" t="str">
            <v>Netrium oblongum</v>
          </cell>
        </row>
        <row r="29490">
          <cell r="B29490" t="str">
            <v>Nettastoma</v>
          </cell>
        </row>
        <row r="29491">
          <cell r="B29491" t="str">
            <v>Nettastoma (Part)***retired***use Nettastoma</v>
          </cell>
        </row>
        <row r="29492">
          <cell r="B29492" t="str">
            <v>Nettastoma melanurum</v>
          </cell>
        </row>
        <row r="29493">
          <cell r="B29493" t="str">
            <v>Nettastoma proboscideum***retired***use Venefica proboscidea</v>
          </cell>
        </row>
        <row r="29494">
          <cell r="B29494" t="str">
            <v>Nettastomatidae</v>
          </cell>
        </row>
        <row r="29495">
          <cell r="B29495" t="str">
            <v>Nettastomella</v>
          </cell>
        </row>
        <row r="29496">
          <cell r="B29496" t="str">
            <v>Nettastomella (Fish)***retired***use Nettastomella</v>
          </cell>
        </row>
        <row r="29497">
          <cell r="B29497" t="str">
            <v>Nettodarus brevirostris***retired***use Dysomma brevirostre</v>
          </cell>
        </row>
        <row r="29498">
          <cell r="B29498" t="str">
            <v>Nettodarus***retired***use Dysomma</v>
          </cell>
        </row>
        <row r="29499">
          <cell r="B29499" t="str">
            <v>Neumania</v>
          </cell>
        </row>
        <row r="29500">
          <cell r="B29500" t="str">
            <v>Neureclipsis</v>
          </cell>
        </row>
        <row r="29501">
          <cell r="B29501" t="str">
            <v>Neureclipsis bimaculata</v>
          </cell>
        </row>
        <row r="29502">
          <cell r="B29502" t="str">
            <v>Neureclipsis crepuscularis</v>
          </cell>
        </row>
        <row r="29503">
          <cell r="B29503" t="str">
            <v>Neurocordulia</v>
          </cell>
        </row>
        <row r="29504">
          <cell r="B29504" t="str">
            <v>Neurocordulia alabamensis</v>
          </cell>
        </row>
        <row r="29505">
          <cell r="B29505" t="str">
            <v>Neurocordulia michaeli</v>
          </cell>
        </row>
        <row r="29506">
          <cell r="B29506" t="str">
            <v>Neurocordulia molesta</v>
          </cell>
        </row>
        <row r="29507">
          <cell r="B29507" t="str">
            <v>Neurocordulia obsoleta</v>
          </cell>
        </row>
        <row r="29508">
          <cell r="B29508" t="str">
            <v>Neurocordulia virginiensis</v>
          </cell>
        </row>
        <row r="29509">
          <cell r="B29509" t="str">
            <v>Neurocordulia xanthosoma</v>
          </cell>
        </row>
        <row r="29510">
          <cell r="B29510" t="str">
            <v>Neurocordulia yamaskanensis</v>
          </cell>
        </row>
        <row r="29511">
          <cell r="B29511" t="str">
            <v>Neuroptera</v>
          </cell>
        </row>
        <row r="29512">
          <cell r="B29512" t="str">
            <v>Neverita duplicata</v>
          </cell>
        </row>
        <row r="29513">
          <cell r="B29513" t="str">
            <v>Neverita reclusiana</v>
          </cell>
        </row>
        <row r="29514">
          <cell r="B29514" t="str">
            <v>Nexilarius concolor***retired***use Abudefduf concolor</v>
          </cell>
        </row>
        <row r="29515">
          <cell r="B29515" t="str">
            <v>Nexilarius***retired***use Abudefduf</v>
          </cell>
        </row>
        <row r="29516">
          <cell r="B29516" t="str">
            <v>Nexilosus</v>
          </cell>
        </row>
        <row r="29517">
          <cell r="B29517" t="str">
            <v>Nexilosus albemarleus***retired***use Nexilosus latifrons</v>
          </cell>
        </row>
        <row r="29518">
          <cell r="B29518" t="str">
            <v>Nexilosus latifrons</v>
          </cell>
        </row>
        <row r="29519">
          <cell r="B29519" t="str">
            <v>Nezumia</v>
          </cell>
        </row>
        <row r="29520">
          <cell r="B29520" t="str">
            <v>Nezumia aequalis</v>
          </cell>
        </row>
        <row r="29521">
          <cell r="B29521" t="str">
            <v>Nezumia africana</v>
          </cell>
        </row>
        <row r="29522">
          <cell r="B29522" t="str">
            <v>Nezumia atlantica</v>
          </cell>
        </row>
        <row r="29523">
          <cell r="B29523" t="str">
            <v>Nezumia bairdii</v>
          </cell>
        </row>
        <row r="29524">
          <cell r="B29524" t="str">
            <v>Nezumia brevibarbata</v>
          </cell>
        </row>
        <row r="29525">
          <cell r="B29525" t="str">
            <v>Nezumia brevirostris</v>
          </cell>
        </row>
        <row r="29526">
          <cell r="B29526" t="str">
            <v>Nezumia bubonis***retired***use Kuronezumia bubonis</v>
          </cell>
        </row>
        <row r="29527">
          <cell r="B29527" t="str">
            <v>Nezumia burragei</v>
          </cell>
        </row>
        <row r="29528">
          <cell r="B29528" t="str">
            <v>Nezumia condylura</v>
          </cell>
        </row>
        <row r="29529">
          <cell r="B29529" t="str">
            <v>Nezumia convergens</v>
          </cell>
        </row>
        <row r="29530">
          <cell r="B29530" t="str">
            <v>Nezumia cyrano</v>
          </cell>
        </row>
        <row r="29531">
          <cell r="B29531" t="str">
            <v>Nezumia dara***retired***use Kuronezumia darus</v>
          </cell>
        </row>
        <row r="29532">
          <cell r="B29532" t="str">
            <v>Nezumia duodecim</v>
          </cell>
        </row>
        <row r="29533">
          <cell r="B29533" t="str">
            <v>Nezumia ectenes</v>
          </cell>
        </row>
        <row r="29534">
          <cell r="B29534" t="str">
            <v>Nezumia evides</v>
          </cell>
        </row>
        <row r="29535">
          <cell r="B29535" t="str">
            <v>Nezumia hebetata***retired***use Kumba hebetata</v>
          </cell>
        </row>
        <row r="29536">
          <cell r="B29536" t="str">
            <v>Nezumia holocentra</v>
          </cell>
        </row>
        <row r="29537">
          <cell r="B29537" t="str">
            <v>Nezumia infranudis</v>
          </cell>
        </row>
        <row r="29538">
          <cell r="B29538" t="str">
            <v>Nezumia investigatoris</v>
          </cell>
        </row>
        <row r="29539">
          <cell r="B29539" t="str">
            <v>Nezumia kamoharai</v>
          </cell>
        </row>
        <row r="29540">
          <cell r="B29540" t="str">
            <v>Nezumia latirostrata</v>
          </cell>
        </row>
        <row r="29541">
          <cell r="B29541" t="str">
            <v>Nezumia leonis***retired***use Kuronezumia leonis</v>
          </cell>
        </row>
        <row r="29542">
          <cell r="B29542" t="str">
            <v>Nezumia liolepis</v>
          </cell>
        </row>
        <row r="29543">
          <cell r="B29543" t="str">
            <v>Nezumia longebarbata</v>
          </cell>
        </row>
        <row r="29544">
          <cell r="B29544" t="str">
            <v>Nezumia loricata</v>
          </cell>
        </row>
        <row r="29545">
          <cell r="B29545" t="str">
            <v>Nezumia macronema***retired***use Kuronezumia macronema</v>
          </cell>
        </row>
        <row r="29546">
          <cell r="B29546" t="str">
            <v>Nezumia micronychodon</v>
          </cell>
        </row>
        <row r="29547">
          <cell r="B29547" t="str">
            <v>Nezumia milleri</v>
          </cell>
        </row>
        <row r="29548">
          <cell r="B29548" t="str">
            <v>Nezumia namatahi</v>
          </cell>
        </row>
        <row r="29549">
          <cell r="B29549" t="str">
            <v>Nezumia obliquata</v>
          </cell>
        </row>
        <row r="29550">
          <cell r="B29550" t="str">
            <v>Nezumia orbitalis</v>
          </cell>
        </row>
        <row r="29551">
          <cell r="B29551" t="str">
            <v>Nezumia parini</v>
          </cell>
        </row>
        <row r="29552">
          <cell r="B29552" t="str">
            <v>Nezumia polylepis</v>
          </cell>
        </row>
        <row r="29553">
          <cell r="B29553" t="str">
            <v>Nezumia propinqua</v>
          </cell>
        </row>
        <row r="29554">
          <cell r="B29554" t="str">
            <v>Nezumia proxima</v>
          </cell>
        </row>
        <row r="29555">
          <cell r="B29555" t="str">
            <v>Nezumia pudens</v>
          </cell>
        </row>
        <row r="29556">
          <cell r="B29556" t="str">
            <v>Nezumia pulchella</v>
          </cell>
        </row>
        <row r="29557">
          <cell r="B29557" t="str">
            <v>Nezumia sclerorhynchus</v>
          </cell>
        </row>
        <row r="29558">
          <cell r="B29558" t="str">
            <v>Nezumia semiquincunciata</v>
          </cell>
        </row>
        <row r="29559">
          <cell r="B29559" t="str">
            <v>Nezumia spinosa</v>
          </cell>
        </row>
        <row r="29560">
          <cell r="B29560" t="str">
            <v>Nezumia stelgidolepis</v>
          </cell>
        </row>
        <row r="29561">
          <cell r="B29561" t="str">
            <v>Nezumia suilla</v>
          </cell>
        </row>
        <row r="29562">
          <cell r="B29562" t="str">
            <v>Nezumia tinro</v>
          </cell>
        </row>
        <row r="29563">
          <cell r="B29563" t="str">
            <v>Nezumia toi</v>
          </cell>
        </row>
        <row r="29564">
          <cell r="B29564" t="str">
            <v>Nezumia tomiyamai</v>
          </cell>
        </row>
        <row r="29565">
          <cell r="B29565" t="str">
            <v>Nezumia ventralis</v>
          </cell>
        </row>
        <row r="29566">
          <cell r="B29566" t="str">
            <v>Nibea</v>
          </cell>
        </row>
        <row r="29567">
          <cell r="B29567" t="str">
            <v>Nibea albiflora</v>
          </cell>
        </row>
        <row r="29568">
          <cell r="B29568" t="str">
            <v>Nibea coibor</v>
          </cell>
        </row>
        <row r="29569">
          <cell r="B29569" t="str">
            <v>Nibea maculata</v>
          </cell>
        </row>
        <row r="29570">
          <cell r="B29570" t="str">
            <v>Nibea soldado</v>
          </cell>
        </row>
        <row r="29571">
          <cell r="B29571" t="str">
            <v>Nicholsina</v>
          </cell>
        </row>
        <row r="29572">
          <cell r="B29572" t="str">
            <v>Nicholsina denticulata</v>
          </cell>
        </row>
        <row r="29573">
          <cell r="B29573" t="str">
            <v>Nicholsina usta</v>
          </cell>
        </row>
        <row r="29574">
          <cell r="B29574" t="str">
            <v>Nicholsina usta collettei***retired***use Nicholsina usta</v>
          </cell>
        </row>
        <row r="29575">
          <cell r="B29575" t="str">
            <v>Nicippe tumida</v>
          </cell>
        </row>
        <row r="29576">
          <cell r="B29576" t="str">
            <v>Nicolea</v>
          </cell>
        </row>
        <row r="29577">
          <cell r="B29577" t="str">
            <v>Nicolea zostericola</v>
          </cell>
        </row>
        <row r="29578">
          <cell r="B29578" t="str">
            <v>Nicomache</v>
          </cell>
        </row>
        <row r="29579">
          <cell r="B29579" t="str">
            <v>Nicomache lumbricalis</v>
          </cell>
        </row>
        <row r="29580">
          <cell r="B29580" t="str">
            <v>Nicomache personata</v>
          </cell>
        </row>
        <row r="29581">
          <cell r="B29581" t="str">
            <v>Nicon moniloceras</v>
          </cell>
        </row>
        <row r="29582">
          <cell r="B29582" t="str">
            <v>Nictiophylax***retired***use Nyctiophylax</v>
          </cell>
        </row>
        <row r="29583">
          <cell r="B29583" t="str">
            <v>Nigronia</v>
          </cell>
        </row>
        <row r="29584">
          <cell r="B29584" t="str">
            <v>Nigronia fasciata</v>
          </cell>
        </row>
        <row r="29585">
          <cell r="B29585" t="str">
            <v>Nigronia fasciatus***retired***use Nigronia fasciata</v>
          </cell>
        </row>
        <row r="29586">
          <cell r="B29586" t="str">
            <v>Nigronia serricornis</v>
          </cell>
        </row>
        <row r="29587">
          <cell r="B29587" t="str">
            <v>Nikoides steinii</v>
          </cell>
        </row>
        <row r="29588">
          <cell r="B29588" t="str">
            <v>Nilobezzia</v>
          </cell>
        </row>
        <row r="29589">
          <cell r="B29589" t="str">
            <v>Nilotanypus</v>
          </cell>
        </row>
        <row r="29590">
          <cell r="B29590" t="str">
            <v>Nilotanypus americanus***retired***use Nilotanypus fimbriatus</v>
          </cell>
        </row>
        <row r="29591">
          <cell r="B29591" t="str">
            <v>Nilotanypus fimbriatus</v>
          </cell>
        </row>
        <row r="29592">
          <cell r="B29592" t="str">
            <v>Nilothauma</v>
          </cell>
        </row>
        <row r="29593">
          <cell r="B29593" t="str">
            <v>Nilothauma babiyi</v>
          </cell>
        </row>
        <row r="29594">
          <cell r="B29594" t="str">
            <v>Nimbocera</v>
          </cell>
        </row>
        <row r="29595">
          <cell r="B29595" t="str">
            <v>Nimbocera limnetica***retired***use Nimbocera pinderi</v>
          </cell>
        </row>
        <row r="29596">
          <cell r="B29596" t="str">
            <v>Nimbocera pinderi</v>
          </cell>
        </row>
        <row r="29597">
          <cell r="B29597" t="str">
            <v>Nimbochromis linni</v>
          </cell>
        </row>
        <row r="29598">
          <cell r="B29598" t="str">
            <v>Nimbochromis livingstonii</v>
          </cell>
        </row>
        <row r="29599">
          <cell r="B29599" t="str">
            <v>Nimbochromis polystigma</v>
          </cell>
        </row>
        <row r="29600">
          <cell r="B29600" t="str">
            <v>Nimbochromis venustus</v>
          </cell>
        </row>
        <row r="29601">
          <cell r="B29601" t="str">
            <v>Ninoe</v>
          </cell>
        </row>
        <row r="29602">
          <cell r="B29602" t="str">
            <v>Ninoe gemmea</v>
          </cell>
        </row>
        <row r="29603">
          <cell r="B29603" t="str">
            <v>Ninoe nigripes</v>
          </cell>
        </row>
        <row r="29604">
          <cell r="B29604" t="str">
            <v>Ninoe tridentata</v>
          </cell>
        </row>
        <row r="29605">
          <cell r="B29605" t="str">
            <v>Nippoleucon hinumensis</v>
          </cell>
        </row>
        <row r="29606">
          <cell r="B29606" t="str">
            <v>Nipponnemertes pacificus</v>
          </cell>
        </row>
        <row r="29607">
          <cell r="B29607" t="str">
            <v>Niso</v>
          </cell>
        </row>
        <row r="29608">
          <cell r="B29608" t="str">
            <v>Nitella</v>
          </cell>
        </row>
        <row r="29609">
          <cell r="B29609" t="str">
            <v>Nitidella carinata</v>
          </cell>
        </row>
        <row r="29610">
          <cell r="B29610" t="str">
            <v>Nitidiscala</v>
          </cell>
        </row>
        <row r="29611">
          <cell r="B29611" t="str">
            <v>Nitzchia longissima***retired***use Nitzschia longissima</v>
          </cell>
        </row>
        <row r="29612">
          <cell r="B29612" t="str">
            <v>Nitzschia</v>
          </cell>
        </row>
        <row r="29613">
          <cell r="B29613" t="str">
            <v>Nitzschia abridia</v>
          </cell>
        </row>
        <row r="29614">
          <cell r="B29614" t="str">
            <v>Nitzschia accomodata</v>
          </cell>
        </row>
        <row r="29615">
          <cell r="B29615" t="str">
            <v>Nitzschia acicularioides***retired***use Nitzschia spiculum</v>
          </cell>
        </row>
        <row r="29616">
          <cell r="B29616" t="str">
            <v>Nitzschia acicularis</v>
          </cell>
        </row>
        <row r="29617">
          <cell r="B29617" t="str">
            <v>Nitzschia acidoclinata</v>
          </cell>
        </row>
        <row r="29618">
          <cell r="B29618" t="str">
            <v>Nitzschia actinastroides</v>
          </cell>
        </row>
        <row r="29619">
          <cell r="B29619" t="str">
            <v>Nitzschia acula</v>
          </cell>
        </row>
        <row r="29620">
          <cell r="B29620" t="str">
            <v>Nitzschia acuminata</v>
          </cell>
        </row>
        <row r="29621">
          <cell r="B29621" t="str">
            <v>Nitzschia acuta***retired***use Tryblionella acuta</v>
          </cell>
        </row>
        <row r="29622">
          <cell r="B29622" t="str">
            <v>Nitzschia adamata</v>
          </cell>
        </row>
        <row r="29623">
          <cell r="B29623" t="str">
            <v>Nitzschia admissa</v>
          </cell>
        </row>
        <row r="29624">
          <cell r="B29624" t="str">
            <v>Nitzschia aequorea</v>
          </cell>
        </row>
        <row r="29625">
          <cell r="B29625" t="str">
            <v>Nitzschia agnewii</v>
          </cell>
        </row>
        <row r="29626">
          <cell r="B29626" t="str">
            <v>Nitzschia agnita</v>
          </cell>
        </row>
        <row r="29627">
          <cell r="B29627" t="str">
            <v>Nitzschia alpina</v>
          </cell>
        </row>
        <row r="29628">
          <cell r="B29628" t="str">
            <v>Nitzschia alpinobacillum</v>
          </cell>
        </row>
        <row r="29629">
          <cell r="B29629" t="str">
            <v>Nitzschia ambigua</v>
          </cell>
        </row>
        <row r="29630">
          <cell r="B29630" t="str">
            <v>Nitzschia amphibia</v>
          </cell>
        </row>
        <row r="29631">
          <cell r="B29631" t="str">
            <v>Nitzschia amphibia amphibia</v>
          </cell>
        </row>
        <row r="29632">
          <cell r="B29632" t="str">
            <v>Nitzschia amphibia f. frauenfeldii</v>
          </cell>
        </row>
        <row r="29633">
          <cell r="B29633" t="str">
            <v>Nitzschia amphibia frauenfeldii***retired***use Nitzschia amphibia var. frauenfeldii</v>
          </cell>
        </row>
        <row r="29634">
          <cell r="B29634" t="str">
            <v>Nitzschia amphibia var. acutiuscula</v>
          </cell>
        </row>
        <row r="29635">
          <cell r="B29635" t="str">
            <v>Nitzschia amphibia var. frauenfeldii</v>
          </cell>
        </row>
        <row r="29636">
          <cell r="B29636" t="str">
            <v>Nitzschia amphibioides</v>
          </cell>
        </row>
        <row r="29637">
          <cell r="B29637" t="str">
            <v>Nitzschia amplectens</v>
          </cell>
        </row>
        <row r="29638">
          <cell r="B29638" t="str">
            <v>Nitzschia angularis var. affinis</v>
          </cell>
        </row>
        <row r="29639">
          <cell r="B29639" t="str">
            <v>Nitzschia angusta</v>
          </cell>
        </row>
        <row r="29640">
          <cell r="B29640" t="str">
            <v>Nitzschia angustaforaminata</v>
          </cell>
        </row>
        <row r="29641">
          <cell r="B29641" t="str">
            <v>Nitzschia angustata</v>
          </cell>
        </row>
        <row r="29642">
          <cell r="B29642" t="str">
            <v>Nitzschia angustata var. acuta***retired***use Tryblionella angustata var. acuta</v>
          </cell>
        </row>
        <row r="29643">
          <cell r="B29643" t="str">
            <v>Nitzschia angustatula</v>
          </cell>
        </row>
        <row r="29644">
          <cell r="B29644" t="str">
            <v>Nitzschia angusteforaminata</v>
          </cell>
        </row>
        <row r="29645">
          <cell r="B29645" t="str">
            <v>Nitzschia angustiforaminata</v>
          </cell>
        </row>
        <row r="29646">
          <cell r="B29646" t="str">
            <v>Nitzschia apiculata***retired***use Tryblionella apiculata</v>
          </cell>
        </row>
        <row r="29647">
          <cell r="B29647" t="str">
            <v>Nitzschia archibaldii</v>
          </cell>
        </row>
        <row r="29648">
          <cell r="B29648" t="str">
            <v>Nitzschia aurariae</v>
          </cell>
        </row>
        <row r="29649">
          <cell r="B29649" t="str">
            <v>Nitzschia austriaca</v>
          </cell>
        </row>
        <row r="29650">
          <cell r="B29650" t="str">
            <v>Nitzschia bacata</v>
          </cell>
        </row>
        <row r="29651">
          <cell r="B29651" t="str">
            <v>Nitzschia bacilliformis</v>
          </cell>
        </row>
        <row r="29652">
          <cell r="B29652" t="str">
            <v>Nitzschia bacillum</v>
          </cell>
        </row>
        <row r="29653">
          <cell r="B29653" t="str">
            <v>Nitzschia balcanica</v>
          </cell>
        </row>
        <row r="29654">
          <cell r="B29654" t="str">
            <v>Nitzschia behrei</v>
          </cell>
        </row>
        <row r="29655">
          <cell r="B29655" t="str">
            <v>Nitzschia bergii</v>
          </cell>
        </row>
        <row r="29656">
          <cell r="B29656" t="str">
            <v>Nitzschia biacrula</v>
          </cell>
        </row>
        <row r="29657">
          <cell r="B29657" t="str">
            <v>Nitzschia bilobata var. minor</v>
          </cell>
        </row>
        <row r="29658">
          <cell r="B29658" t="str">
            <v>Nitzschia bita</v>
          </cell>
        </row>
        <row r="29659">
          <cell r="B29659" t="str">
            <v>Nitzschia bremensis</v>
          </cell>
        </row>
        <row r="29660">
          <cell r="B29660" t="str">
            <v>Nitzschia brevissima</v>
          </cell>
        </row>
        <row r="29661">
          <cell r="B29661" t="str">
            <v>Nitzschia bryophila</v>
          </cell>
        </row>
        <row r="29662">
          <cell r="B29662" t="str">
            <v>Nitzschia bulnheimiana</v>
          </cell>
        </row>
        <row r="29663">
          <cell r="B29663" t="str">
            <v>Nitzschia calcicola</v>
          </cell>
        </row>
        <row r="29664">
          <cell r="B29664" t="str">
            <v>Nitzschia calida</v>
          </cell>
        </row>
        <row r="29665">
          <cell r="B29665" t="str">
            <v>Nitzschia capitellata</v>
          </cell>
        </row>
        <row r="29666">
          <cell r="B29666" t="str">
            <v>Nitzschia capitellata var. siberica</v>
          </cell>
        </row>
        <row r="29667">
          <cell r="B29667" t="str">
            <v>Nitzschia circumsuta</v>
          </cell>
        </row>
        <row r="29668">
          <cell r="B29668" t="str">
            <v>Nitzschia clausii</v>
          </cell>
        </row>
        <row r="29669">
          <cell r="B29669" t="str">
            <v>Nitzschia closterium</v>
          </cell>
        </row>
        <row r="29670">
          <cell r="B29670" t="str">
            <v>Nitzschia columbiana</v>
          </cell>
        </row>
        <row r="29671">
          <cell r="B29671" t="str">
            <v>Nitzschia communis</v>
          </cell>
        </row>
        <row r="29672">
          <cell r="B29672" t="str">
            <v>Nitzschia communis var. hyalina</v>
          </cell>
        </row>
        <row r="29673">
          <cell r="B29673" t="str">
            <v>Nitzschia commutata</v>
          </cell>
        </row>
        <row r="29674">
          <cell r="B29674" t="str">
            <v>Nitzschia commutatoides</v>
          </cell>
        </row>
        <row r="29675">
          <cell r="B29675" t="str">
            <v>Nitzschia compressa</v>
          </cell>
        </row>
        <row r="29676">
          <cell r="B29676" t="str">
            <v>Nitzschia compressa var. balatonis</v>
          </cell>
        </row>
        <row r="29677">
          <cell r="B29677" t="str">
            <v>Nitzschia compressa var. elongata</v>
          </cell>
        </row>
        <row r="29678">
          <cell r="B29678" t="str">
            <v>Nitzschia compressa var. minor</v>
          </cell>
        </row>
        <row r="29679">
          <cell r="B29679" t="str">
            <v>Nitzschia compressa var. vexans</v>
          </cell>
        </row>
        <row r="29680">
          <cell r="B29680" t="str">
            <v>Nitzschia confinis</v>
          </cell>
        </row>
        <row r="29681">
          <cell r="B29681" t="str">
            <v>Nitzschia constricta</v>
          </cell>
        </row>
        <row r="29682">
          <cell r="B29682" t="str">
            <v>Nitzschia costei</v>
          </cell>
        </row>
        <row r="29683">
          <cell r="B29683" t="str">
            <v>Nitzschia cryptocephala</v>
          </cell>
        </row>
        <row r="29684">
          <cell r="B29684" t="str">
            <v>Nitzschia debilis</v>
          </cell>
        </row>
        <row r="29685">
          <cell r="B29685" t="str">
            <v>Nitzschia delicatissima</v>
          </cell>
        </row>
        <row r="29686">
          <cell r="B29686" t="str">
            <v>Nitzschia denticula</v>
          </cell>
        </row>
        <row r="29687">
          <cell r="B29687" t="str">
            <v>Nitzschia desertorum</v>
          </cell>
        </row>
        <row r="29688">
          <cell r="B29688" t="str">
            <v>Nitzschia dippelii</v>
          </cell>
        </row>
        <row r="29689">
          <cell r="B29689" t="str">
            <v>Nitzschia diserta</v>
          </cell>
        </row>
        <row r="29690">
          <cell r="B29690" t="str">
            <v>Nitzschia dissipata</v>
          </cell>
        </row>
        <row r="29691">
          <cell r="B29691" t="str">
            <v>Nitzschia dissipata media***retired***use Nitzschia dissipata var. media</v>
          </cell>
        </row>
        <row r="29692">
          <cell r="B29692" t="str">
            <v>Nitzschia dissipata subsp. oligotraphenta</v>
          </cell>
        </row>
        <row r="29693">
          <cell r="B29693" t="str">
            <v>Nitzschia dissipata var. media</v>
          </cell>
        </row>
        <row r="29694">
          <cell r="B29694" t="str">
            <v>Nitzschia dissipata var. undulata</v>
          </cell>
        </row>
        <row r="29695">
          <cell r="B29695" t="str">
            <v>Nitzschia distans</v>
          </cell>
        </row>
        <row r="29696">
          <cell r="B29696" t="str">
            <v>Nitzschia diversa</v>
          </cell>
        </row>
        <row r="29697">
          <cell r="B29697" t="str">
            <v>Nitzschia draveillensis</v>
          </cell>
        </row>
        <row r="29698">
          <cell r="B29698" t="str">
            <v>Nitzschia dubia</v>
          </cell>
        </row>
        <row r="29699">
          <cell r="B29699" t="str">
            <v>Nitzschia dubiformis</v>
          </cell>
        </row>
        <row r="29700">
          <cell r="B29700" t="str">
            <v>Nitzschia eglei</v>
          </cell>
        </row>
        <row r="29701">
          <cell r="B29701" t="str">
            <v>Nitzschia elegans</v>
          </cell>
        </row>
        <row r="29702">
          <cell r="B29702" t="str">
            <v>Nitzschia elegantula</v>
          </cell>
        </row>
        <row r="29703">
          <cell r="B29703" t="str">
            <v>Nitzschia elliptica</v>
          </cell>
        </row>
        <row r="29704">
          <cell r="B29704" t="str">
            <v>Nitzschia epiphytica</v>
          </cell>
        </row>
        <row r="29705">
          <cell r="B29705" t="str">
            <v>Nitzschia exilis</v>
          </cell>
        </row>
        <row r="29706">
          <cell r="B29706" t="str">
            <v>Nitzschia fasciculata</v>
          </cell>
        </row>
        <row r="29707">
          <cell r="B29707" t="str">
            <v>Nitzschia filiformis</v>
          </cell>
        </row>
        <row r="29708">
          <cell r="B29708" t="str">
            <v>Nitzschia filiformis var. conferta</v>
          </cell>
        </row>
        <row r="29709">
          <cell r="B29709" t="str">
            <v>Nitzschia flexa</v>
          </cell>
        </row>
        <row r="29710">
          <cell r="B29710" t="str">
            <v>Nitzschia flexoides</v>
          </cell>
        </row>
        <row r="29711">
          <cell r="B29711" t="str">
            <v>Nitzschia fonticola</v>
          </cell>
        </row>
        <row r="29712">
          <cell r="B29712" t="str">
            <v>Nitzschia fonticola pelagica</v>
          </cell>
        </row>
        <row r="29713">
          <cell r="B29713" t="str">
            <v>Nitzschia fonticola var. pelagica</v>
          </cell>
        </row>
        <row r="29714">
          <cell r="B29714" t="str">
            <v>Nitzschia fonticoloides</v>
          </cell>
        </row>
        <row r="29715">
          <cell r="B29715" t="str">
            <v>Nitzschia fossilis</v>
          </cell>
        </row>
        <row r="29716">
          <cell r="B29716" t="str">
            <v>Nitzschia frequens</v>
          </cell>
        </row>
        <row r="29717">
          <cell r="B29717" t="str">
            <v>Nitzschia frustulum</v>
          </cell>
        </row>
        <row r="29718">
          <cell r="B29718" t="str">
            <v>Nitzschia frustulum var. bulnheimiana***retired***use Nitzschia bulnheimiana</v>
          </cell>
        </row>
        <row r="29719">
          <cell r="B29719" t="str">
            <v>Nitzschia frustulum var. minutula</v>
          </cell>
        </row>
        <row r="29720">
          <cell r="B29720" t="str">
            <v>Nitzschia frustulum var. perminuta</v>
          </cell>
        </row>
        <row r="29721">
          <cell r="B29721" t="str">
            <v>Nitzschia frustulum var. perpusilla</v>
          </cell>
        </row>
        <row r="29722">
          <cell r="B29722" t="str">
            <v>Nitzschia frustulum var. subsalina</v>
          </cell>
        </row>
        <row r="29723">
          <cell r="B29723" t="str">
            <v>Nitzschia fruticosa</v>
          </cell>
        </row>
        <row r="29724">
          <cell r="B29724" t="str">
            <v>Nitzschia gandersheimiensis</v>
          </cell>
        </row>
        <row r="29725">
          <cell r="B29725" t="str">
            <v>Nitzschia geitleri</v>
          </cell>
        </row>
        <row r="29726">
          <cell r="B29726" t="str">
            <v>Nitzschia gessneri</v>
          </cell>
        </row>
        <row r="29727">
          <cell r="B29727" t="str">
            <v>Nitzschia gisela</v>
          </cell>
        </row>
        <row r="29728">
          <cell r="B29728" t="str">
            <v>Nitzschia graciliformis</v>
          </cell>
        </row>
        <row r="29729">
          <cell r="B29729" t="str">
            <v>Nitzschia gracilis</v>
          </cell>
        </row>
        <row r="29730">
          <cell r="B29730" t="str">
            <v>Nitzschia gracilis var. minor</v>
          </cell>
        </row>
        <row r="29731">
          <cell r="B29731" t="str">
            <v>Nitzschia gracilliformis</v>
          </cell>
        </row>
        <row r="29732">
          <cell r="B29732" t="str">
            <v>Nitzschia gracillima</v>
          </cell>
        </row>
        <row r="29733">
          <cell r="B29733" t="str">
            <v>Nitzschia graciloides</v>
          </cell>
        </row>
        <row r="29734">
          <cell r="B29734" t="str">
            <v>Nitzschia granulata</v>
          </cell>
        </row>
        <row r="29735">
          <cell r="B29735" t="str">
            <v>Nitzschia grossestriata</v>
          </cell>
        </row>
        <row r="29736">
          <cell r="B29736" t="str">
            <v>Nitzschia hantzschiana</v>
          </cell>
        </row>
        <row r="29737">
          <cell r="B29737" t="str">
            <v>Nitzschia harderi</v>
          </cell>
        </row>
        <row r="29738">
          <cell r="B29738" t="str">
            <v>Nitzschia heufleriana</v>
          </cell>
        </row>
        <row r="29739">
          <cell r="B29739" t="str">
            <v>Nitzschia hollerupensis</v>
          </cell>
        </row>
        <row r="29740">
          <cell r="B29740" t="str">
            <v>Nitzschia holsatica</v>
          </cell>
        </row>
        <row r="29741">
          <cell r="B29741" t="str">
            <v>Nitzschia homburgienis</v>
          </cell>
        </row>
        <row r="29742">
          <cell r="B29742" t="str">
            <v>Nitzschia homburgiensis</v>
          </cell>
        </row>
        <row r="29743">
          <cell r="B29743" t="str">
            <v>Nitzschia hungarica***retired***use Tryblionella hungarica</v>
          </cell>
        </row>
        <row r="29744">
          <cell r="B29744" t="str">
            <v>Nitzschia hustedtiana</v>
          </cell>
        </row>
        <row r="29745">
          <cell r="B29745" t="str">
            <v>Nitzschia hybrida</v>
          </cell>
        </row>
        <row r="29746">
          <cell r="B29746" t="str">
            <v>Nitzschia hybridaeformis</v>
          </cell>
        </row>
        <row r="29747">
          <cell r="B29747" t="str">
            <v>Nitzschia ignorata</v>
          </cell>
        </row>
        <row r="29748">
          <cell r="B29748" t="str">
            <v>Nitzschia impressa</v>
          </cell>
        </row>
        <row r="29749">
          <cell r="B29749" t="str">
            <v>Nitzschia incognita</v>
          </cell>
        </row>
        <row r="29750">
          <cell r="B29750" t="str">
            <v>Nitzschia inconspicua</v>
          </cell>
        </row>
        <row r="29751">
          <cell r="B29751" t="str">
            <v>Nitzschia innominata</v>
          </cell>
        </row>
        <row r="29752">
          <cell r="B29752" t="str">
            <v>Nitzschia insignis</v>
          </cell>
        </row>
        <row r="29753">
          <cell r="B29753" t="str">
            <v>Nitzschia intermedia</v>
          </cell>
        </row>
        <row r="29754">
          <cell r="B29754" t="str">
            <v>Nitzschia intermissa</v>
          </cell>
        </row>
        <row r="29755">
          <cell r="B29755" t="str">
            <v>Nitzschia kimberliensis</v>
          </cell>
        </row>
        <row r="29756">
          <cell r="B29756" t="str">
            <v>Nitzschia kuetzingiana</v>
          </cell>
        </row>
        <row r="29757">
          <cell r="B29757" t="str">
            <v>Nitzschia kuetzingioides***retired***use Nitzschia pumila</v>
          </cell>
        </row>
        <row r="29758">
          <cell r="B29758" t="str">
            <v>Nitzschia kurzeana</v>
          </cell>
        </row>
        <row r="29759">
          <cell r="B29759" t="str">
            <v>Nitzschia lacunarum</v>
          </cell>
        </row>
        <row r="29760">
          <cell r="B29760" t="str">
            <v>Nitzschia lacunicola</v>
          </cell>
        </row>
        <row r="29761">
          <cell r="B29761" t="str">
            <v>Nitzschia lacuum</v>
          </cell>
        </row>
        <row r="29762">
          <cell r="B29762" t="str">
            <v>Nitzschia laevis</v>
          </cell>
        </row>
        <row r="29763">
          <cell r="B29763" t="str">
            <v>Nitzschia lanceola</v>
          </cell>
        </row>
        <row r="29764">
          <cell r="B29764" t="str">
            <v>Nitzschia lanceola var. minutula</v>
          </cell>
        </row>
        <row r="29765">
          <cell r="B29765" t="str">
            <v>Nitzschia lanceolata</v>
          </cell>
        </row>
        <row r="29766">
          <cell r="B29766" t="str">
            <v>Nitzschia lanceolata f. minima</v>
          </cell>
        </row>
        <row r="29767">
          <cell r="B29767" t="str">
            <v>Nitzschia lanceolata minima***retired***use Nitzschia lanceolata f. minima</v>
          </cell>
        </row>
        <row r="29768">
          <cell r="B29768" t="str">
            <v>Nitzschia lancettula</v>
          </cell>
        </row>
        <row r="29769">
          <cell r="B29769" t="str">
            <v>Nitzschia lancetulla</v>
          </cell>
        </row>
        <row r="29770">
          <cell r="B29770" t="str">
            <v>Nitzschia lauenburgiana***retired***use Nitzschia heufleriana</v>
          </cell>
        </row>
        <row r="29771">
          <cell r="B29771" t="str">
            <v>Nitzschia leistikowii</v>
          </cell>
        </row>
        <row r="29772">
          <cell r="B29772" t="str">
            <v>Nitzschia levidensis</v>
          </cell>
        </row>
        <row r="29773">
          <cell r="B29773" t="str">
            <v>Nitzschia levidensis var. salinarum</v>
          </cell>
        </row>
        <row r="29774">
          <cell r="B29774" t="str">
            <v>Nitzschia liebethruthii</v>
          </cell>
        </row>
        <row r="29775">
          <cell r="B29775" t="str">
            <v>Nitzschia liebetruthii</v>
          </cell>
        </row>
        <row r="29776">
          <cell r="B29776" t="str">
            <v>Nitzschia liebetruthii var. major</v>
          </cell>
        </row>
        <row r="29777">
          <cell r="B29777" t="str">
            <v>Nitzschia ligowskii</v>
          </cell>
        </row>
        <row r="29778">
          <cell r="B29778" t="str">
            <v>Nitzschia linearis</v>
          </cell>
        </row>
        <row r="29779">
          <cell r="B29779" t="str">
            <v>Nitzschia linearis tenuis***retired***use Nitzschia linearis var. tenuis</v>
          </cell>
        </row>
        <row r="29780">
          <cell r="B29780" t="str">
            <v>Nitzschia linearis var. subtilis</v>
          </cell>
        </row>
        <row r="29781">
          <cell r="B29781" t="str">
            <v>Nitzschia linearis var. tenuis</v>
          </cell>
        </row>
        <row r="29782">
          <cell r="B29782" t="str">
            <v>Nitzschia littoralis</v>
          </cell>
        </row>
        <row r="29783">
          <cell r="B29783" t="str">
            <v>Nitzschia longissima</v>
          </cell>
        </row>
        <row r="29784">
          <cell r="B29784" t="str">
            <v>Nitzschia lorenziana</v>
          </cell>
        </row>
        <row r="29785">
          <cell r="B29785" t="str">
            <v>Nitzschia lorenziana var. incerta</v>
          </cell>
        </row>
        <row r="29786">
          <cell r="B29786" t="str">
            <v>Nitzschia lorenziana var. subtilis</v>
          </cell>
        </row>
        <row r="29787">
          <cell r="B29787" t="str">
            <v>Nitzschia luzonensis</v>
          </cell>
        </row>
        <row r="29788">
          <cell r="B29788" t="str">
            <v>Nitzschia macilenta</v>
          </cell>
        </row>
        <row r="29789">
          <cell r="B29789" t="str">
            <v>Nitzschia mediastalsis</v>
          </cell>
        </row>
        <row r="29790">
          <cell r="B29790" t="str">
            <v>Nitzschia mediocris</v>
          </cell>
        </row>
        <row r="29791">
          <cell r="B29791" t="str">
            <v>Nitzschia microcephala</v>
          </cell>
        </row>
        <row r="29792">
          <cell r="B29792" t="str">
            <v>Nitzschia minuta</v>
          </cell>
        </row>
        <row r="29793">
          <cell r="B29793" t="str">
            <v>Nitzschia minutissima</v>
          </cell>
        </row>
        <row r="29794">
          <cell r="B29794" t="str">
            <v>Nitzschia minutula</v>
          </cell>
        </row>
        <row r="29795">
          <cell r="B29795" t="str">
            <v>Nitzschia modesta</v>
          </cell>
        </row>
        <row r="29796">
          <cell r="B29796" t="str">
            <v>Nitzschia monachorum</v>
          </cell>
        </row>
        <row r="29797">
          <cell r="B29797" t="str">
            <v>Nitzschia montanestris</v>
          </cell>
        </row>
        <row r="29798">
          <cell r="B29798" t="str">
            <v>Nitzschia nana</v>
          </cell>
        </row>
        <row r="29799">
          <cell r="B29799" t="str">
            <v>Nitzschia navicularis</v>
          </cell>
        </row>
        <row r="29800">
          <cell r="B29800" t="str">
            <v>Nitzschia normanii</v>
          </cell>
        </row>
        <row r="29801">
          <cell r="B29801" t="str">
            <v>Nitzschia normannii</v>
          </cell>
        </row>
        <row r="29802">
          <cell r="B29802" t="str">
            <v>Nitzschia obsidialis</v>
          </cell>
        </row>
        <row r="29803">
          <cell r="B29803" t="str">
            <v>Nitzschia obtusa</v>
          </cell>
        </row>
        <row r="29804">
          <cell r="B29804" t="str">
            <v>Nitzschia obtusa var. kurziana</v>
          </cell>
        </row>
        <row r="29805">
          <cell r="B29805" t="str">
            <v>Nitzschia obtusa var. nana</v>
          </cell>
        </row>
        <row r="29806">
          <cell r="B29806" t="str">
            <v>Nitzschia oregona</v>
          </cell>
        </row>
        <row r="29807">
          <cell r="B29807" t="str">
            <v>Nitzschia ovalis</v>
          </cell>
        </row>
        <row r="29808">
          <cell r="B29808" t="str">
            <v>Nitzschia pacifica</v>
          </cell>
        </row>
        <row r="29809">
          <cell r="B29809" t="str">
            <v>Nitzschia palea</v>
          </cell>
        </row>
        <row r="29810">
          <cell r="B29810" t="str">
            <v>Nitzschia palea var. debilis</v>
          </cell>
        </row>
        <row r="29811">
          <cell r="B29811" t="str">
            <v>Nitzschia palea var. major</v>
          </cell>
        </row>
        <row r="29812">
          <cell r="B29812" t="str">
            <v>Nitzschia palea var. minuta</v>
          </cell>
        </row>
        <row r="29813">
          <cell r="B29813" t="str">
            <v>Nitzschia palea var. tenuirostris</v>
          </cell>
        </row>
        <row r="29814">
          <cell r="B29814" t="str">
            <v>Nitzschia paleacea</v>
          </cell>
        </row>
        <row r="29815">
          <cell r="B29815" t="str">
            <v>Nitzschia paleaeformis</v>
          </cell>
        </row>
        <row r="29816">
          <cell r="B29816" t="str">
            <v>Nitzschia palustris</v>
          </cell>
        </row>
        <row r="29817">
          <cell r="B29817" t="str">
            <v>Nitzschia panduriformis</v>
          </cell>
        </row>
        <row r="29818">
          <cell r="B29818" t="str">
            <v>Nitzschia panduriformis var. minor</v>
          </cell>
        </row>
        <row r="29819">
          <cell r="B29819" t="str">
            <v>Nitzschia parvula</v>
          </cell>
        </row>
        <row r="29820">
          <cell r="B29820" t="str">
            <v>Nitzschia parvula var. terricola</v>
          </cell>
        </row>
        <row r="29821">
          <cell r="B29821" t="str">
            <v>Nitzschia pellucida</v>
          </cell>
        </row>
        <row r="29822">
          <cell r="B29822" t="str">
            <v>Nitzschia perminuta</v>
          </cell>
        </row>
        <row r="29823">
          <cell r="B29823" t="str">
            <v>Nitzschia perspicua</v>
          </cell>
        </row>
        <row r="29824">
          <cell r="B29824" t="str">
            <v>Nitzschia philippinarum</v>
          </cell>
        </row>
        <row r="29825">
          <cell r="B29825" t="str">
            <v>Nitzschia plana</v>
          </cell>
        </row>
        <row r="29826">
          <cell r="B29826" t="str">
            <v>Nitzschia plana var. americana</v>
          </cell>
        </row>
        <row r="29827">
          <cell r="B29827" t="str">
            <v>Nitzschia prolongata var. hoehnkii</v>
          </cell>
        </row>
        <row r="29828">
          <cell r="B29828" t="str">
            <v>Nitzschia pseudocommunis</v>
          </cell>
        </row>
        <row r="29829">
          <cell r="B29829" t="str">
            <v>Nitzschia pseudofonticola</v>
          </cell>
        </row>
        <row r="29830">
          <cell r="B29830" t="str">
            <v>Nitzschia pumila</v>
          </cell>
        </row>
        <row r="29831">
          <cell r="B29831" t="str">
            <v>Nitzschia pura</v>
          </cell>
        </row>
        <row r="29832">
          <cell r="B29832" t="str">
            <v>Nitzschia pusilla (Nitzschia)***retired***use Nitzschia pusilla, Grunow (Nitzschia)</v>
          </cell>
        </row>
        <row r="29833">
          <cell r="B29833" t="str">
            <v>Nitzschia pusilla***retired***use Nitzschia pusilla, Grunow (Nitzschia)</v>
          </cell>
        </row>
        <row r="29834">
          <cell r="B29834" t="str">
            <v>Nitzschia pusilla, Grunow (Nitzschia)</v>
          </cell>
        </row>
        <row r="29835">
          <cell r="B29835" t="str">
            <v>Nitzschia pusilla, Kutz Grunow and Lange-Bert (Nitzschia)</v>
          </cell>
        </row>
        <row r="29836">
          <cell r="B29836" t="str">
            <v>Nitzschia radicula</v>
          </cell>
        </row>
        <row r="29837">
          <cell r="B29837" t="str">
            <v>Nitzschia radicula var. rostrata</v>
          </cell>
        </row>
        <row r="29838">
          <cell r="B29838" t="str">
            <v>Nitzschia rautenbachiae</v>
          </cell>
        </row>
        <row r="29839">
          <cell r="B29839" t="str">
            <v>Nitzschia recta</v>
          </cell>
        </row>
        <row r="29840">
          <cell r="B29840" t="str">
            <v>Nitzschia rectiformis</v>
          </cell>
        </row>
        <row r="29841">
          <cell r="B29841" t="str">
            <v>Nitzschia regula</v>
          </cell>
        </row>
        <row r="29842">
          <cell r="B29842" t="str">
            <v>Nitzschia regula var. robusta</v>
          </cell>
        </row>
        <row r="29843">
          <cell r="B29843" t="str">
            <v>Nitzschia reversa</v>
          </cell>
        </row>
        <row r="29844">
          <cell r="B29844" t="str">
            <v>Nitzschia rigida***retired***use Nitzschia sigma var. rigida</v>
          </cell>
        </row>
        <row r="29845">
          <cell r="B29845" t="str">
            <v>Nitzschia romana</v>
          </cell>
        </row>
        <row r="29846">
          <cell r="B29846" t="str">
            <v>Nitzschia rosenstockii</v>
          </cell>
        </row>
        <row r="29847">
          <cell r="B29847" t="str">
            <v>Nitzschia rostellata</v>
          </cell>
        </row>
        <row r="29848">
          <cell r="B29848" t="str">
            <v>Nitzschia sarcophagum</v>
          </cell>
        </row>
        <row r="29849">
          <cell r="B29849" t="str">
            <v>Nitzschia scalaris</v>
          </cell>
        </row>
        <row r="29850">
          <cell r="B29850" t="str">
            <v>Nitzschia scalpelliformis</v>
          </cell>
        </row>
        <row r="29851">
          <cell r="B29851" t="str">
            <v>Nitzschia semirobusta</v>
          </cell>
        </row>
        <row r="29852">
          <cell r="B29852" t="str">
            <v>Nitzschia seriata</v>
          </cell>
        </row>
        <row r="29853">
          <cell r="B29853" t="str">
            <v>Nitzschia sigma</v>
          </cell>
        </row>
        <row r="29854">
          <cell r="B29854" t="str">
            <v>Nitzschia sigma var. rigida</v>
          </cell>
        </row>
        <row r="29855">
          <cell r="B29855" t="str">
            <v>Nitzschia sigma var. rigidula</v>
          </cell>
        </row>
        <row r="29856">
          <cell r="B29856" t="str">
            <v>Nitzschia sigmoidea</v>
          </cell>
        </row>
        <row r="29857">
          <cell r="B29857" t="str">
            <v>Nitzschia silicula</v>
          </cell>
        </row>
        <row r="29858">
          <cell r="B29858" t="str">
            <v>Nitzschia siliqua</v>
          </cell>
        </row>
        <row r="29859">
          <cell r="B29859" t="str">
            <v>Nitzschia similis</v>
          </cell>
        </row>
        <row r="29860">
          <cell r="B29860" t="str">
            <v>Nitzschia sinuata</v>
          </cell>
        </row>
        <row r="29861">
          <cell r="B29861" t="str">
            <v>Nitzschia sinuata var. delognei</v>
          </cell>
        </row>
        <row r="29862">
          <cell r="B29862" t="str">
            <v>Nitzschia sinuata var. tabellaria</v>
          </cell>
        </row>
        <row r="29863">
          <cell r="B29863" t="str">
            <v>Nitzschia sociabilis</v>
          </cell>
        </row>
        <row r="29864">
          <cell r="B29864" t="str">
            <v>Nitzschia solita</v>
          </cell>
        </row>
        <row r="29865">
          <cell r="B29865" t="str">
            <v>Nitzschia soratensis</v>
          </cell>
        </row>
        <row r="29866">
          <cell r="B29866" t="str">
            <v>Nitzschia spathulata</v>
          </cell>
        </row>
        <row r="29867">
          <cell r="B29867" t="str">
            <v>Nitzschia spectabilis</v>
          </cell>
        </row>
        <row r="29868">
          <cell r="B29868" t="str">
            <v>Nitzschia spiculoides</v>
          </cell>
        </row>
        <row r="29869">
          <cell r="B29869" t="str">
            <v>Nitzschia spiculum</v>
          </cell>
        </row>
        <row r="29870">
          <cell r="B29870" t="str">
            <v>Nitzschia stagnorum</v>
          </cell>
        </row>
        <row r="29871">
          <cell r="B29871" t="str">
            <v>Nitzschia strelnikovae</v>
          </cell>
        </row>
        <row r="29872">
          <cell r="B29872" t="str">
            <v>Nitzschia striolata</v>
          </cell>
        </row>
        <row r="29873">
          <cell r="B29873" t="str">
            <v>Nitzschia subacicularis</v>
          </cell>
        </row>
        <row r="29874">
          <cell r="B29874" t="str">
            <v>Nitzschia subcapitellata</v>
          </cell>
        </row>
        <row r="29875">
          <cell r="B29875" t="str">
            <v>Nitzschia subcohaerens</v>
          </cell>
        </row>
        <row r="29876">
          <cell r="B29876" t="str">
            <v>Nitzschia subcohaerens var. scotica</v>
          </cell>
        </row>
        <row r="29877">
          <cell r="B29877" t="str">
            <v>Nitzschia subcommunis</v>
          </cell>
        </row>
        <row r="29878">
          <cell r="B29878" t="str">
            <v>Nitzschia subconfinis</v>
          </cell>
        </row>
        <row r="29879">
          <cell r="B29879" t="str">
            <v>Nitzschia subconstricta</v>
          </cell>
        </row>
        <row r="29880">
          <cell r="B29880" t="str">
            <v>Nitzschia subinflata</v>
          </cell>
        </row>
        <row r="29881">
          <cell r="B29881" t="str">
            <v>Nitzschia sublinearis</v>
          </cell>
        </row>
        <row r="29882">
          <cell r="B29882" t="str">
            <v>Nitzschia subrostrata</v>
          </cell>
        </row>
        <row r="29883">
          <cell r="B29883" t="str">
            <v>Nitzschia subsalina</v>
          </cell>
        </row>
        <row r="29884">
          <cell r="B29884" t="str">
            <v>Nitzschia subtilioides</v>
          </cell>
        </row>
        <row r="29885">
          <cell r="B29885" t="str">
            <v>Nitzschia subtilis</v>
          </cell>
        </row>
        <row r="29886">
          <cell r="B29886" t="str">
            <v>Nitzschia suchlandti</v>
          </cell>
        </row>
        <row r="29887">
          <cell r="B29887" t="str">
            <v>Nitzschia suchlandtii</v>
          </cell>
        </row>
        <row r="29888">
          <cell r="B29888" t="str">
            <v>Nitzschia supralitorea</v>
          </cell>
        </row>
        <row r="29889">
          <cell r="B29889" t="str">
            <v>Nitzschia tenuis</v>
          </cell>
        </row>
        <row r="29890">
          <cell r="B29890" t="str">
            <v>Nitzschia terrestris</v>
          </cell>
        </row>
        <row r="29891">
          <cell r="B29891" t="str">
            <v>Nitzschia thermalis</v>
          </cell>
        </row>
        <row r="29892">
          <cell r="B29892" t="str">
            <v>Nitzschia thermaloides</v>
          </cell>
        </row>
        <row r="29893">
          <cell r="B29893" t="str">
            <v>Nitzschia tropica</v>
          </cell>
        </row>
        <row r="29894">
          <cell r="B29894" t="str">
            <v>Nitzschia tryblionella var. debilis</v>
          </cell>
        </row>
        <row r="29895">
          <cell r="B29895" t="str">
            <v>Nitzschia tryblionella var. maxima</v>
          </cell>
        </row>
        <row r="29896">
          <cell r="B29896" t="str">
            <v>Nitzschia tryblionella var. victoriae</v>
          </cell>
        </row>
        <row r="29897">
          <cell r="B29897" t="str">
            <v>Nitzschia tryblionella***retired***use Tryblionella gracilis</v>
          </cell>
        </row>
        <row r="29898">
          <cell r="B29898" t="str">
            <v>Nitzschia tubicola</v>
          </cell>
        </row>
        <row r="29899">
          <cell r="B29899" t="str">
            <v>Nitzschia tubicole</v>
          </cell>
        </row>
        <row r="29900">
          <cell r="B29900" t="str">
            <v>Nitzschia umbonata</v>
          </cell>
        </row>
        <row r="29901">
          <cell r="B29901" t="str">
            <v>Nitzschia valdecostata</v>
          </cell>
        </row>
        <row r="29902">
          <cell r="B29902" t="str">
            <v>Nitzschia valdestriata</v>
          </cell>
        </row>
        <row r="29903">
          <cell r="B29903" t="str">
            <v>Nitzschia vasta</v>
          </cell>
        </row>
        <row r="29904">
          <cell r="B29904" t="str">
            <v>Nitzschia vermicularis</v>
          </cell>
        </row>
        <row r="29905">
          <cell r="B29905" t="str">
            <v>Nitzschia vitrea</v>
          </cell>
        </row>
        <row r="29906">
          <cell r="B29906" t="str">
            <v>Nitzschia vitrea var. salinarum</v>
          </cell>
        </row>
        <row r="29907">
          <cell r="B29907" t="str">
            <v>Nitzschia wuellerstorffii</v>
          </cell>
        </row>
        <row r="29908">
          <cell r="B29908" t="str">
            <v>Nitzschia wuellerstorfii</v>
          </cell>
        </row>
        <row r="29909">
          <cell r="B29909" t="str">
            <v>Nixe</v>
          </cell>
        </row>
        <row r="29910">
          <cell r="B29910" t="str">
            <v>Nixe criddlei***retired***use Ecdyonurus criddlei</v>
          </cell>
        </row>
        <row r="29911">
          <cell r="B29911" t="str">
            <v>Nixe inconspicua</v>
          </cell>
        </row>
        <row r="29912">
          <cell r="B29912" t="str">
            <v>Nixe lucidipennis</v>
          </cell>
        </row>
        <row r="29913">
          <cell r="B29913" t="str">
            <v>Nixe perfida</v>
          </cell>
        </row>
        <row r="29914">
          <cell r="B29914" t="str">
            <v>Nixe rusticalis</v>
          </cell>
        </row>
        <row r="29915">
          <cell r="B29915" t="str">
            <v>Nixe simplicioides***retired***use Ecdyonurus simplicioides</v>
          </cell>
        </row>
        <row r="29916">
          <cell r="B29916" t="str">
            <v>Noccaea fendleri ssp. glauca</v>
          </cell>
        </row>
        <row r="29917">
          <cell r="B29917" t="str">
            <v>Nocomis</v>
          </cell>
        </row>
        <row r="29918">
          <cell r="B29918" t="str">
            <v>Nocomis asper</v>
          </cell>
        </row>
        <row r="29919">
          <cell r="B29919" t="str">
            <v>Nocomis biguttatus</v>
          </cell>
        </row>
        <row r="29920">
          <cell r="B29920" t="str">
            <v>Nocomis effusus</v>
          </cell>
        </row>
        <row r="29921">
          <cell r="B29921" t="str">
            <v>Nocomis leptocephalus</v>
          </cell>
        </row>
        <row r="29922">
          <cell r="B29922" t="str">
            <v>Nocomis micropogon</v>
          </cell>
        </row>
        <row r="29923">
          <cell r="B29923" t="str">
            <v>Nocomis platyrhynchus</v>
          </cell>
        </row>
        <row r="29924">
          <cell r="B29924" t="str">
            <v>Nocomis raneyi</v>
          </cell>
        </row>
        <row r="29925">
          <cell r="B29925" t="str">
            <v>Noctiluca scintillans</v>
          </cell>
        </row>
        <row r="29926">
          <cell r="B29926" t="str">
            <v>Noctuidae</v>
          </cell>
        </row>
        <row r="29927">
          <cell r="B29927" t="str">
            <v>Noctuoidea</v>
          </cell>
        </row>
        <row r="29928">
          <cell r="B29928" t="str">
            <v>Nodiscala spongiosa</v>
          </cell>
        </row>
        <row r="29929">
          <cell r="B29929" t="str">
            <v>Nodularia</v>
          </cell>
        </row>
        <row r="29930">
          <cell r="B29930" t="str">
            <v>Nodularia harveyana</v>
          </cell>
        </row>
        <row r="29931">
          <cell r="B29931" t="str">
            <v>Nodularia harveyana var. sphaerocarpa</v>
          </cell>
        </row>
        <row r="29932">
          <cell r="B29932" t="str">
            <v>Nodulotrophon coronatus</v>
          </cell>
        </row>
        <row r="29933">
          <cell r="B29933" t="str">
            <v>Noetia ponderosa</v>
          </cell>
        </row>
        <row r="29934">
          <cell r="B29934" t="str">
            <v>Nolella</v>
          </cell>
        </row>
        <row r="29935">
          <cell r="B29935" t="str">
            <v>Nolella stipata</v>
          </cell>
        </row>
        <row r="29936">
          <cell r="B29936" t="str">
            <v>Nomeidae</v>
          </cell>
        </row>
        <row r="29937">
          <cell r="B29937" t="str">
            <v>Nomeus</v>
          </cell>
        </row>
        <row r="29938">
          <cell r="B29938" t="str">
            <v>Nomeus gronovii</v>
          </cell>
        </row>
        <row r="29939">
          <cell r="B29939" t="str">
            <v>Nomorhamphus</v>
          </cell>
        </row>
        <row r="29940">
          <cell r="B29940" t="str">
            <v>Nomorhamphus liemi</v>
          </cell>
        </row>
        <row r="29941">
          <cell r="B29941" t="str">
            <v>Nomorhamphus liemi liemi</v>
          </cell>
        </row>
        <row r="29942">
          <cell r="B29942" t="str">
            <v>Nomorhamphus liemi snijdersi</v>
          </cell>
        </row>
        <row r="29943">
          <cell r="B29943" t="str">
            <v>Nomotettix cristatus</v>
          </cell>
        </row>
        <row r="29944">
          <cell r="B29944" t="str">
            <v>Norfolkia brachylepis</v>
          </cell>
        </row>
        <row r="29945">
          <cell r="B29945" t="str">
            <v>Normanichthyidae</v>
          </cell>
        </row>
        <row r="29946">
          <cell r="B29946" t="str">
            <v>Normanichthyoidei</v>
          </cell>
        </row>
        <row r="29947">
          <cell r="B29947" t="str">
            <v>Normanichthys</v>
          </cell>
        </row>
        <row r="29948">
          <cell r="B29948" t="str">
            <v>Normanichthys crockeri</v>
          </cell>
        </row>
        <row r="29949">
          <cell r="B29949" t="str">
            <v>Normichthys</v>
          </cell>
        </row>
        <row r="29950">
          <cell r="B29950" t="str">
            <v>Normichthys herringi</v>
          </cell>
        </row>
        <row r="29951">
          <cell r="B29951" t="str">
            <v>Normichthys operosus</v>
          </cell>
        </row>
        <row r="29952">
          <cell r="B29952" t="str">
            <v>Normichthys yahganorum</v>
          </cell>
        </row>
        <row r="29953">
          <cell r="B29953" t="str">
            <v>Norrisia norrisi</v>
          </cell>
        </row>
        <row r="29954">
          <cell r="B29954" t="str">
            <v>Nostoc</v>
          </cell>
        </row>
        <row r="29955">
          <cell r="B29955" t="str">
            <v>Nostoc commune</v>
          </cell>
        </row>
        <row r="29956">
          <cell r="B29956" t="str">
            <v>Nostoc linckia</v>
          </cell>
        </row>
        <row r="29957">
          <cell r="B29957" t="str">
            <v>Nostoc oryzae</v>
          </cell>
        </row>
        <row r="29958">
          <cell r="B29958" t="str">
            <v>Nostoc pruniforme</v>
          </cell>
        </row>
        <row r="29959">
          <cell r="B29959" t="str">
            <v>Nostoc punctiforme***retired***use Nostoc commune</v>
          </cell>
        </row>
        <row r="29960">
          <cell r="B29960" t="str">
            <v>Nostoc spongiaeforme</v>
          </cell>
        </row>
        <row r="29961">
          <cell r="B29961" t="str">
            <v>Nostocaceae</v>
          </cell>
        </row>
        <row r="29962">
          <cell r="B29962" t="str">
            <v>Nostocales</v>
          </cell>
        </row>
        <row r="29963">
          <cell r="B29963" t="str">
            <v>Nostochopsis lobatus</v>
          </cell>
        </row>
        <row r="29964">
          <cell r="B29964" t="str">
            <v>Notacanthidae</v>
          </cell>
        </row>
        <row r="29965">
          <cell r="B29965" t="str">
            <v>Notacanthiformes***retired***use Notacanthoidei</v>
          </cell>
        </row>
        <row r="29966">
          <cell r="B29966" t="str">
            <v>Notacanthoidei</v>
          </cell>
        </row>
        <row r="29967">
          <cell r="B29967" t="str">
            <v>Notacanthus</v>
          </cell>
        </row>
        <row r="29968">
          <cell r="B29968" t="str">
            <v>Notacanthus bonaparte</v>
          </cell>
        </row>
        <row r="29969">
          <cell r="B29969" t="str">
            <v>Notacanthus chemnitzii</v>
          </cell>
        </row>
        <row r="29970">
          <cell r="B29970" t="str">
            <v>Notacanthus nasus***retired***use Notacanthus chemnitzii</v>
          </cell>
        </row>
        <row r="29971">
          <cell r="B29971" t="str">
            <v>Notacanthus rissoanus***retired***use Polyacanthonotus rissoanus</v>
          </cell>
        </row>
        <row r="29972">
          <cell r="B29972" t="str">
            <v>Notaspidea</v>
          </cell>
        </row>
        <row r="29973">
          <cell r="B29973" t="str">
            <v>Notemigonus</v>
          </cell>
        </row>
        <row r="29974">
          <cell r="B29974" t="str">
            <v>Notemigonus crysoleucas</v>
          </cell>
        </row>
        <row r="29975">
          <cell r="B29975" t="str">
            <v>Notemigonus crysoleucas crysoleucas***retired***use Notemigonus crysoleucas</v>
          </cell>
        </row>
        <row r="29976">
          <cell r="B29976" t="str">
            <v>Noteridae</v>
          </cell>
        </row>
        <row r="29977">
          <cell r="B29977" t="str">
            <v>Notesthes</v>
          </cell>
        </row>
        <row r="29978">
          <cell r="B29978" t="str">
            <v>Notesthes robusta</v>
          </cell>
        </row>
        <row r="29979">
          <cell r="B29979" t="str">
            <v>Nothobranchius</v>
          </cell>
        </row>
        <row r="29980">
          <cell r="B29980" t="str">
            <v>Nothobranchius guentheri</v>
          </cell>
        </row>
        <row r="29981">
          <cell r="B29981" t="str">
            <v>Nothobranchius kirki</v>
          </cell>
        </row>
        <row r="29982">
          <cell r="B29982" t="str">
            <v>Nothobranchius palmqvisti</v>
          </cell>
        </row>
        <row r="29983">
          <cell r="B29983" t="str">
            <v>Nothobranchius rachovii</v>
          </cell>
        </row>
        <row r="29984">
          <cell r="B29984" t="str">
            <v>Nothobranchius schoenbrodti***retired***use Nothobranchius kirki</v>
          </cell>
        </row>
        <row r="29985">
          <cell r="B29985" t="str">
            <v>Nothobranchius thierryi</v>
          </cell>
        </row>
        <row r="29986">
          <cell r="B29986" t="str">
            <v>Notholca</v>
          </cell>
        </row>
        <row r="29987">
          <cell r="B29987" t="str">
            <v>Notholca acuminata</v>
          </cell>
        </row>
        <row r="29988">
          <cell r="B29988" t="str">
            <v>Notholca acuminata extensa</v>
          </cell>
        </row>
        <row r="29989">
          <cell r="B29989" t="str">
            <v>Notholca caudata</v>
          </cell>
        </row>
        <row r="29990">
          <cell r="B29990" t="str">
            <v>Notholca foliacea</v>
          </cell>
        </row>
        <row r="29991">
          <cell r="B29991" t="str">
            <v>Notholca labis</v>
          </cell>
        </row>
        <row r="29992">
          <cell r="B29992" t="str">
            <v>Notholca laurentiae</v>
          </cell>
        </row>
        <row r="29993">
          <cell r="B29993" t="str">
            <v>Notholca michiganensis</v>
          </cell>
        </row>
        <row r="29994">
          <cell r="B29994" t="str">
            <v>Notholca squamula</v>
          </cell>
        </row>
        <row r="29995">
          <cell r="B29995" t="str">
            <v>Notholca striata</v>
          </cell>
        </row>
        <row r="29996">
          <cell r="B29996" t="str">
            <v>Nothotrichia</v>
          </cell>
        </row>
        <row r="29997">
          <cell r="B29997" t="str">
            <v>Nothotrichia shasta</v>
          </cell>
        </row>
        <row r="29998">
          <cell r="B29998" t="str">
            <v>Nothria</v>
          </cell>
        </row>
        <row r="29999">
          <cell r="B29999" t="str">
            <v>Nothria conchylega</v>
          </cell>
        </row>
        <row r="30000">
          <cell r="B30000" t="str">
            <v>Nothria elegans</v>
          </cell>
        </row>
        <row r="30001">
          <cell r="B30001" t="str">
            <v>Nothria occidentalis</v>
          </cell>
        </row>
        <row r="30002">
          <cell r="B30002" t="str">
            <v>Notidanoidei***retired***use Hexanchiformes</v>
          </cell>
        </row>
        <row r="30003">
          <cell r="B30003" t="str">
            <v>Notidanus cinereus pristiurus***retired***use Heptranchias perlo</v>
          </cell>
        </row>
        <row r="30004">
          <cell r="B30004" t="str">
            <v>Notidanus ferox***retired***use Notorynchus cepedianus</v>
          </cell>
        </row>
        <row r="30005">
          <cell r="B30005" t="str">
            <v>Notidanus medinae***retired***use Notorynchus cepedianus</v>
          </cell>
        </row>
        <row r="30006">
          <cell r="B30006" t="str">
            <v>Notidanus monge***retired***use Hexanchus griseus</v>
          </cell>
        </row>
        <row r="30007">
          <cell r="B30007" t="str">
            <v>Notidanus vulgaris***retired***use Hexanchus griseus</v>
          </cell>
        </row>
        <row r="30008">
          <cell r="B30008" t="str">
            <v>Notidanus wolniczkyi***retired***use Notorynchus cepedianus</v>
          </cell>
        </row>
        <row r="30009">
          <cell r="B30009" t="str">
            <v>Notidanus***retired***use Hexanchus</v>
          </cell>
        </row>
        <row r="30010">
          <cell r="B30010" t="str">
            <v>Notiodes</v>
          </cell>
        </row>
        <row r="30011">
          <cell r="B30011" t="str">
            <v>Notiphila</v>
          </cell>
        </row>
        <row r="30012">
          <cell r="B30012" t="str">
            <v>Notoacmea</v>
          </cell>
        </row>
        <row r="30013">
          <cell r="B30013" t="str">
            <v>Notoacmea dipicta</v>
          </cell>
        </row>
        <row r="30014">
          <cell r="B30014" t="str">
            <v>Notoalona globulosa</v>
          </cell>
        </row>
        <row r="30015">
          <cell r="B30015" t="str">
            <v>Notobranchius***retired***use Nothobranchius</v>
          </cell>
        </row>
        <row r="30016">
          <cell r="B30016" t="str">
            <v>Notocheiridae</v>
          </cell>
        </row>
        <row r="30017">
          <cell r="B30017" t="str">
            <v>Notocirrus</v>
          </cell>
        </row>
        <row r="30018">
          <cell r="B30018" t="str">
            <v>Notocirrus californiensis</v>
          </cell>
        </row>
        <row r="30019">
          <cell r="B30019" t="str">
            <v>Notocirrus spinifera</v>
          </cell>
        </row>
        <row r="30020">
          <cell r="B30020" t="str">
            <v>Notocirrus spiniferus</v>
          </cell>
        </row>
        <row r="30021">
          <cell r="B30021" t="str">
            <v>Notoclinops segmentatus</v>
          </cell>
        </row>
        <row r="30022">
          <cell r="B30022" t="str">
            <v>Notoclinus</v>
          </cell>
        </row>
        <row r="30023">
          <cell r="B30023" t="str">
            <v>Notogaleus rhinophanes***retired***use Galeorhinus galeus</v>
          </cell>
        </row>
        <row r="30024">
          <cell r="B30024" t="str">
            <v>Notogaleus***retired***use Galeorhinus</v>
          </cell>
        </row>
        <row r="30025">
          <cell r="B30025" t="str">
            <v>Notograptidae</v>
          </cell>
        </row>
        <row r="30026">
          <cell r="B30026" t="str">
            <v>Notograptus</v>
          </cell>
        </row>
        <row r="30027">
          <cell r="B30027" t="str">
            <v>Notolabrus</v>
          </cell>
        </row>
        <row r="30028">
          <cell r="B30028" t="str">
            <v>Notolabrus celidotus</v>
          </cell>
        </row>
        <row r="30029">
          <cell r="B30029" t="str">
            <v>Notolabrus cinctus</v>
          </cell>
        </row>
        <row r="30030">
          <cell r="B30030" t="str">
            <v>Notolabrus fucicola</v>
          </cell>
        </row>
        <row r="30031">
          <cell r="B30031" t="str">
            <v>Notolabrus gymnogenis</v>
          </cell>
        </row>
        <row r="30032">
          <cell r="B30032" t="str">
            <v>Notolabrus inscriptus</v>
          </cell>
        </row>
        <row r="30033">
          <cell r="B30033" t="str">
            <v>Notolabrus parilus</v>
          </cell>
        </row>
        <row r="30034">
          <cell r="B30034" t="str">
            <v>Notolabrus poecilopleura***retired***use Notolabrus celidotus</v>
          </cell>
        </row>
        <row r="30035">
          <cell r="B30035" t="str">
            <v>Notolabrus tetricus</v>
          </cell>
        </row>
        <row r="30036">
          <cell r="B30036" t="str">
            <v>Notolepis</v>
          </cell>
        </row>
        <row r="30037">
          <cell r="B30037" t="str">
            <v>Notolychnus</v>
          </cell>
        </row>
        <row r="30038">
          <cell r="B30038" t="str">
            <v>Notolychnus valdiviae</v>
          </cell>
        </row>
        <row r="30039">
          <cell r="B30039" t="str">
            <v>Notomastus</v>
          </cell>
        </row>
        <row r="30040">
          <cell r="B30040" t="str">
            <v>Notomastus americanus</v>
          </cell>
        </row>
        <row r="30041">
          <cell r="B30041" t="str">
            <v>Notomastus daueri</v>
          </cell>
        </row>
        <row r="30042">
          <cell r="B30042" t="str">
            <v>Notomastus hemipodus</v>
          </cell>
        </row>
        <row r="30043">
          <cell r="B30043" t="str">
            <v>Notomastus latericeus</v>
          </cell>
        </row>
        <row r="30044">
          <cell r="B30044" t="str">
            <v>Notomastus lineatus</v>
          </cell>
        </row>
        <row r="30045">
          <cell r="B30045" t="str">
            <v>Notomastus lobatus</v>
          </cell>
        </row>
        <row r="30046">
          <cell r="B30046" t="str">
            <v>Notomastus magnus</v>
          </cell>
        </row>
        <row r="30047">
          <cell r="B30047" t="str">
            <v>Notomastus tenuis</v>
          </cell>
        </row>
        <row r="30048">
          <cell r="B30048" t="str">
            <v>Notomicrus</v>
          </cell>
        </row>
        <row r="30049">
          <cell r="B30049" t="str">
            <v>Notomicrus nanulus</v>
          </cell>
        </row>
        <row r="30050">
          <cell r="B30050" t="str">
            <v>Notommata</v>
          </cell>
        </row>
        <row r="30051">
          <cell r="B30051" t="str">
            <v>Notommata cyrtopus</v>
          </cell>
        </row>
        <row r="30052">
          <cell r="B30052" t="str">
            <v>Notommatidae</v>
          </cell>
        </row>
        <row r="30053">
          <cell r="B30053" t="str">
            <v>Notomyxine</v>
          </cell>
        </row>
        <row r="30054">
          <cell r="B30054" t="str">
            <v>Notomyxine tridentiger</v>
          </cell>
        </row>
        <row r="30055">
          <cell r="B30055" t="str">
            <v>Notonecta</v>
          </cell>
        </row>
        <row r="30056">
          <cell r="B30056" t="str">
            <v>Notonecta insulata</v>
          </cell>
        </row>
        <row r="30057">
          <cell r="B30057" t="str">
            <v>Notonecta irrorata</v>
          </cell>
        </row>
        <row r="30058">
          <cell r="B30058" t="str">
            <v>Notonecta kirbyi</v>
          </cell>
        </row>
        <row r="30059">
          <cell r="B30059" t="str">
            <v>Notonecta lunata</v>
          </cell>
        </row>
        <row r="30060">
          <cell r="B30060" t="str">
            <v>Notonecta raleighi</v>
          </cell>
        </row>
        <row r="30061">
          <cell r="B30061" t="str">
            <v>Notonecta spinosa</v>
          </cell>
        </row>
        <row r="30062">
          <cell r="B30062" t="str">
            <v>Notonecta uhleri</v>
          </cell>
        </row>
        <row r="30063">
          <cell r="B30063" t="str">
            <v>Notonecta undulata</v>
          </cell>
        </row>
        <row r="30064">
          <cell r="B30064" t="str">
            <v>Notonecta unifasciata</v>
          </cell>
        </row>
        <row r="30065">
          <cell r="B30065" t="str">
            <v>Notonectidae</v>
          </cell>
        </row>
        <row r="30066">
          <cell r="B30066" t="str">
            <v>Notopanisus</v>
          </cell>
        </row>
        <row r="30067">
          <cell r="B30067" t="str">
            <v>Notophthalmus viridescens viridescens</v>
          </cell>
        </row>
        <row r="30068">
          <cell r="B30068" t="str">
            <v>Notophthiracarus aculeatus (Notophthiracarus (Calyptophthiracarus))</v>
          </cell>
        </row>
        <row r="30069">
          <cell r="B30069" t="str">
            <v>Notophthiracarus aculeatus (Notophthiracarus (Notophthiracarus))</v>
          </cell>
        </row>
        <row r="30070">
          <cell r="B30070" t="str">
            <v>Notophthiracarus aculeatus***retired***use Notophthiracarus aculeatus  (Notophthiracarus) or (Calyptophthiracarus)</v>
          </cell>
        </row>
        <row r="30071">
          <cell r="B30071" t="str">
            <v>Notophthiracarus baloghi (Notophthiracarus (Notophthiracarus))</v>
          </cell>
        </row>
        <row r="30072">
          <cell r="B30072" t="str">
            <v>Notophthiracarus baloghi (Notophthiracarus (Protophthiracarus))</v>
          </cell>
        </row>
        <row r="30073">
          <cell r="B30073" t="str">
            <v>Notophthiracarus baloghi***retired***use Notophthiracarus baloghi (Protophthiracarus) or  (Notophthiracarus)</v>
          </cell>
        </row>
        <row r="30074">
          <cell r="B30074" t="str">
            <v>Notophthiracarus heterotrichus (Notophthiracarus (Calyptophthiracarus))</v>
          </cell>
        </row>
        <row r="30075">
          <cell r="B30075" t="str">
            <v>Notophthiracarus heterotrichus(Steganacarellus)**retired**use Notophthiracarus heterotrichus,Mahunka1984 or Niedbala2000</v>
          </cell>
        </row>
        <row r="30076">
          <cell r="B30076" t="str">
            <v>Notophthiracarus heterotrichus, Mahunka 1984 (Notophthiracarus (Steganacarellus))</v>
          </cell>
        </row>
        <row r="30077">
          <cell r="B30077" t="str">
            <v>Notophthiracarus heterotrichus, Niedbala 2000 (Notophthiracarus (Steganacarellus))</v>
          </cell>
        </row>
        <row r="30078">
          <cell r="B30078" t="str">
            <v>Notophthiracarus ogmos (Notophthiracarus (Notophthiracarus))</v>
          </cell>
        </row>
        <row r="30079">
          <cell r="B30079" t="str">
            <v>Notophthiracarus ogmos***retired***use Notophthiracarus ogmos (Notophthiracarus (Notophthiracarus))</v>
          </cell>
        </row>
        <row r="30080">
          <cell r="B30080" t="str">
            <v>Notophthiracarus procerus***retired***use Notophthiracarus procerus, Niedbala 2006  (Notophthiracarus) or Niedbala 2001</v>
          </cell>
        </row>
        <row r="30081">
          <cell r="B30081" t="str">
            <v>Notophthiracarus procerus, Niedbala 2001 (Notophthiracarus (Notophthiracarus))</v>
          </cell>
        </row>
        <row r="30082">
          <cell r="B30082" t="str">
            <v>Notophthiracarus procerus, Niedbala 2006 (Notophthiracarus (Notophthiracarus))</v>
          </cell>
        </row>
        <row r="30083">
          <cell r="B30083" t="str">
            <v>Notophycis</v>
          </cell>
        </row>
        <row r="30084">
          <cell r="B30084" t="str">
            <v>Notophycis fitchi</v>
          </cell>
        </row>
        <row r="30085">
          <cell r="B30085" t="str">
            <v>Notophycis marginata</v>
          </cell>
        </row>
        <row r="30086">
          <cell r="B30086" t="str">
            <v>Notophyllum</v>
          </cell>
        </row>
        <row r="30087">
          <cell r="B30087" t="str">
            <v>Notoplana</v>
          </cell>
        </row>
        <row r="30088">
          <cell r="B30088" t="str">
            <v>Notoplana inquieta</v>
          </cell>
        </row>
        <row r="30089">
          <cell r="B30089" t="str">
            <v>Notoplana longastyletta</v>
          </cell>
        </row>
        <row r="30090">
          <cell r="B30090" t="str">
            <v>Notopogon</v>
          </cell>
        </row>
        <row r="30091">
          <cell r="B30091" t="str">
            <v>Notopogon lilliei</v>
          </cell>
        </row>
        <row r="30092">
          <cell r="B30092" t="str">
            <v>Notoproctus</v>
          </cell>
        </row>
        <row r="30093">
          <cell r="B30093" t="str">
            <v>Notoproctus pacificus</v>
          </cell>
        </row>
        <row r="30094">
          <cell r="B30094" t="str">
            <v>Notopteridae</v>
          </cell>
        </row>
        <row r="30095">
          <cell r="B30095" t="str">
            <v>Notopteroidei</v>
          </cell>
        </row>
        <row r="30096">
          <cell r="B30096" t="str">
            <v>Notopterus</v>
          </cell>
        </row>
        <row r="30097">
          <cell r="B30097" t="str">
            <v>Notopterus chitala***retired***use Chitala chitala</v>
          </cell>
        </row>
        <row r="30098">
          <cell r="B30098" t="str">
            <v>Notopterus nigri***retired***use Xenomystus nigri</v>
          </cell>
        </row>
        <row r="30099">
          <cell r="B30099" t="str">
            <v>Notopterus notopterus</v>
          </cell>
        </row>
        <row r="30100">
          <cell r="B30100" t="str">
            <v>Notopygos</v>
          </cell>
        </row>
        <row r="30101">
          <cell r="B30101" t="str">
            <v>Notoraja</v>
          </cell>
        </row>
        <row r="30102">
          <cell r="B30102" t="str">
            <v>Notoraja asperula</v>
          </cell>
        </row>
        <row r="30103">
          <cell r="B30103" t="str">
            <v>Notoraja laxipella</v>
          </cell>
        </row>
        <row r="30104">
          <cell r="B30104" t="str">
            <v>Notoraja ochroderma</v>
          </cell>
        </row>
        <row r="30105">
          <cell r="B30105" t="str">
            <v>Notoraja spinifera</v>
          </cell>
        </row>
        <row r="30106">
          <cell r="B30106" t="str">
            <v>Notoraja subtilispinosa</v>
          </cell>
        </row>
        <row r="30107">
          <cell r="B30107" t="str">
            <v>Notoraja tobitukai</v>
          </cell>
        </row>
        <row r="30108">
          <cell r="B30108" t="str">
            <v>Notorhynchus borealis***retired***use Notorynchus cepedianus</v>
          </cell>
        </row>
        <row r="30109">
          <cell r="B30109" t="str">
            <v>Notorhynchus indicus***retired***use Notorynchus cepedianus</v>
          </cell>
        </row>
        <row r="30110">
          <cell r="B30110" t="str">
            <v>Notorhynchus***retired***use Notorynchus</v>
          </cell>
        </row>
        <row r="30111">
          <cell r="B30111" t="str">
            <v>Notorynchus</v>
          </cell>
        </row>
        <row r="30112">
          <cell r="B30112" t="str">
            <v>Notorynchus cepedianus</v>
          </cell>
        </row>
        <row r="30113">
          <cell r="B30113" t="str">
            <v>Notorynchus macdonaldi***retired***use Notorynchus cepedianus</v>
          </cell>
        </row>
        <row r="30114">
          <cell r="B30114" t="str">
            <v>Notorynchus maculatus***retired***use Notorynchus cepedianus</v>
          </cell>
        </row>
        <row r="30115">
          <cell r="B30115" t="str">
            <v>Notorynchus ocellatus***retired***use Notorynchus cepedianus</v>
          </cell>
        </row>
        <row r="30116">
          <cell r="B30116" t="str">
            <v>Notoscopelus</v>
          </cell>
        </row>
        <row r="30117">
          <cell r="B30117" t="str">
            <v>Notoscopelus bolini</v>
          </cell>
        </row>
        <row r="30118">
          <cell r="B30118" t="str">
            <v>Notoscopelus caudispinosus</v>
          </cell>
        </row>
        <row r="30119">
          <cell r="B30119" t="str">
            <v>Notoscopelus elongatus</v>
          </cell>
        </row>
        <row r="30120">
          <cell r="B30120" t="str">
            <v>Notoscopelus elongatus elongatus</v>
          </cell>
        </row>
        <row r="30121">
          <cell r="B30121" t="str">
            <v>Notoscopelus elongatus kroyeri</v>
          </cell>
        </row>
        <row r="30122">
          <cell r="B30122" t="str">
            <v>Notoscopelus japonicus</v>
          </cell>
        </row>
        <row r="30123">
          <cell r="B30123" t="str">
            <v>Notoscopelus kroeyeri***retired***use Notoscopelus elongatus kroyeri</v>
          </cell>
        </row>
        <row r="30124">
          <cell r="B30124" t="str">
            <v>Notoscopelus resplendens</v>
          </cell>
        </row>
        <row r="30125">
          <cell r="B30125" t="str">
            <v>Notostraca</v>
          </cell>
        </row>
        <row r="30126">
          <cell r="B30126" t="str">
            <v>Notosudidae</v>
          </cell>
        </row>
        <row r="30127">
          <cell r="B30127" t="str">
            <v>Notosudis argenteus***retired***use Scopelosaurus argenteus</v>
          </cell>
        </row>
        <row r="30128">
          <cell r="B30128" t="str">
            <v>Notosudis lepida***retired***use Scopelosaurus lepidus</v>
          </cell>
        </row>
        <row r="30129">
          <cell r="B30129" t="str">
            <v>Notosudis***retired***use Scopelosaurus</v>
          </cell>
        </row>
        <row r="30130">
          <cell r="B30130" t="str">
            <v>Nototanaidae</v>
          </cell>
        </row>
        <row r="30131">
          <cell r="B30131" t="str">
            <v>Notothenia</v>
          </cell>
        </row>
        <row r="30132">
          <cell r="B30132" t="str">
            <v>Notothenia microlepidota</v>
          </cell>
        </row>
        <row r="30133">
          <cell r="B30133" t="str">
            <v>Notothenia rossii</v>
          </cell>
        </row>
        <row r="30134">
          <cell r="B30134" t="str">
            <v>Nototheniidae</v>
          </cell>
        </row>
        <row r="30135">
          <cell r="B30135" t="str">
            <v>Notothenioidei</v>
          </cell>
        </row>
        <row r="30136">
          <cell r="B30136" t="str">
            <v>Notropis</v>
          </cell>
        </row>
        <row r="30137">
          <cell r="B30137" t="str">
            <v>Notropis albeolus***retired***use Notropis blennius</v>
          </cell>
        </row>
        <row r="30138">
          <cell r="B30138" t="str">
            <v>Notropis albizonatus</v>
          </cell>
        </row>
        <row r="30139">
          <cell r="B30139" t="str">
            <v>Notropis alborus</v>
          </cell>
        </row>
        <row r="30140">
          <cell r="B30140" t="str">
            <v>Notropis altipinnis</v>
          </cell>
        </row>
        <row r="30141">
          <cell r="B30141" t="str">
            <v>Notropis amabilis</v>
          </cell>
        </row>
        <row r="30142">
          <cell r="B30142" t="str">
            <v>Notropis amblops winchelli***retired***use Hybopsis winchelli</v>
          </cell>
        </row>
        <row r="30143">
          <cell r="B30143" t="str">
            <v>Notropis amblops***retired***use Hybopsis amblops</v>
          </cell>
        </row>
        <row r="30144">
          <cell r="B30144" t="str">
            <v>Notropis ammophilus</v>
          </cell>
        </row>
        <row r="30145">
          <cell r="B30145" t="str">
            <v>Notropis amnis***retired***use Hybopsis amnis</v>
          </cell>
        </row>
        <row r="30146">
          <cell r="B30146" t="str">
            <v>Notropis amoenus</v>
          </cell>
        </row>
        <row r="30147">
          <cell r="B30147" t="str">
            <v>Notropis amplamala</v>
          </cell>
        </row>
        <row r="30148">
          <cell r="B30148" t="str">
            <v>Notropis analostanus***retired***use Cyprinella analostana</v>
          </cell>
        </row>
        <row r="30149">
          <cell r="B30149" t="str">
            <v>Notropis anogenus</v>
          </cell>
        </row>
        <row r="30150">
          <cell r="B30150" t="str">
            <v>Notropis ardens***retired***use Lythrurus ardens</v>
          </cell>
        </row>
        <row r="30151">
          <cell r="B30151" t="str">
            <v>Notropis ariommus</v>
          </cell>
        </row>
        <row r="30152">
          <cell r="B30152" t="str">
            <v>Notropis asperifrons</v>
          </cell>
        </row>
        <row r="30153">
          <cell r="B30153" t="str">
            <v>Notropis atherinoides</v>
          </cell>
        </row>
        <row r="30154">
          <cell r="B30154" t="str">
            <v>Notropis atrapiculus***retired***use Lythrurus atrapiculus</v>
          </cell>
        </row>
        <row r="30155">
          <cell r="B30155" t="str">
            <v>Notropis atrocaudalis</v>
          </cell>
        </row>
        <row r="30156">
          <cell r="B30156" t="str">
            <v>Notropis baileyi</v>
          </cell>
        </row>
        <row r="30157">
          <cell r="B30157" t="str">
            <v>Notropis bairdi</v>
          </cell>
        </row>
        <row r="30158">
          <cell r="B30158" t="str">
            <v>Notropis bellus***retired***use Lythrurus bellus</v>
          </cell>
        </row>
        <row r="30159">
          <cell r="B30159" t="str">
            <v>Notropis bifrenatus</v>
          </cell>
        </row>
        <row r="30160">
          <cell r="B30160" t="str">
            <v>Notropis blennius</v>
          </cell>
        </row>
        <row r="30161">
          <cell r="B30161" t="str">
            <v>Notropis boops</v>
          </cell>
        </row>
        <row r="30162">
          <cell r="B30162" t="str">
            <v>Notropis braytoni</v>
          </cell>
        </row>
        <row r="30163">
          <cell r="B30163" t="str">
            <v>Notropis buccatus</v>
          </cell>
        </row>
        <row r="30164">
          <cell r="B30164" t="str">
            <v>Notropis buccula</v>
          </cell>
        </row>
        <row r="30165">
          <cell r="B30165" t="str">
            <v>Notropis buchanani</v>
          </cell>
        </row>
        <row r="30166">
          <cell r="B30166" t="str">
            <v>Notropis caeruleus***retired***use Cyprinella caerulea</v>
          </cell>
        </row>
        <row r="30167">
          <cell r="B30167" t="str">
            <v>Notropis cahabae</v>
          </cell>
        </row>
        <row r="30168">
          <cell r="B30168" t="str">
            <v>Notropis callisema***retired***use Cyprinella callisema</v>
          </cell>
        </row>
        <row r="30169">
          <cell r="B30169" t="str">
            <v>Notropis callistius***retired***use Cyprinella callistia</v>
          </cell>
        </row>
        <row r="30170">
          <cell r="B30170" t="str">
            <v>Notropis callitaenia***retired***use Cyprinella callitaenia</v>
          </cell>
        </row>
        <row r="30171">
          <cell r="B30171" t="str">
            <v>Notropis camurus***retired***use Cyprinella camura</v>
          </cell>
        </row>
        <row r="30172">
          <cell r="B30172" t="str">
            <v>Notropis candidus</v>
          </cell>
        </row>
        <row r="30173">
          <cell r="B30173" t="str">
            <v>Notropis cardinalis***retired***use Luxilus cardinalis</v>
          </cell>
        </row>
        <row r="30174">
          <cell r="B30174" t="str">
            <v>Notropis cerasinus***retired***use Luxilus cerasinus</v>
          </cell>
        </row>
        <row r="30175">
          <cell r="B30175" t="str">
            <v>Notropis chalybaeus</v>
          </cell>
        </row>
        <row r="30176">
          <cell r="B30176" t="str">
            <v>Notropis chihuahua</v>
          </cell>
        </row>
        <row r="30177">
          <cell r="B30177" t="str">
            <v>Notropis chiliticus</v>
          </cell>
        </row>
        <row r="30178">
          <cell r="B30178" t="str">
            <v>Notropis chloristius***retired***use Cyprinella chloristia</v>
          </cell>
        </row>
        <row r="30179">
          <cell r="B30179" t="str">
            <v>Notropis chlorocephalus</v>
          </cell>
        </row>
        <row r="30180">
          <cell r="B30180" t="str">
            <v>Notropis chrosomus</v>
          </cell>
        </row>
        <row r="30181">
          <cell r="B30181" t="str">
            <v>Notropis chrysocephalus***retired***use Luxilus chrysocephalus</v>
          </cell>
        </row>
        <row r="30182">
          <cell r="B30182" t="str">
            <v>Notropis coccogenis***retired***use Luxilus coccogenis</v>
          </cell>
        </row>
        <row r="30183">
          <cell r="B30183" t="str">
            <v>Notropis cornutus***retired***use Luxilus cornutus</v>
          </cell>
        </row>
        <row r="30184">
          <cell r="B30184" t="str">
            <v>Notropis cummingsae</v>
          </cell>
        </row>
        <row r="30185">
          <cell r="B30185" t="str">
            <v>Notropis dorsalis***retired***use Hybopsis dorsalis</v>
          </cell>
        </row>
        <row r="30186">
          <cell r="B30186" t="str">
            <v>Notropis edwardraneyi</v>
          </cell>
        </row>
        <row r="30187">
          <cell r="B30187" t="str">
            <v>Notropis emiliae***retired***use Opsopoeodus emiliae</v>
          </cell>
        </row>
        <row r="30188">
          <cell r="B30188" t="str">
            <v>Notropis euryzonus***retired***use Pteronotropis euryzonus</v>
          </cell>
        </row>
        <row r="30189">
          <cell r="B30189" t="str">
            <v>Notropis formosus***retired***use Cyprinella formosa</v>
          </cell>
        </row>
        <row r="30190">
          <cell r="B30190" t="str">
            <v>Notropis fumeus***retired***use Lythrurus fumeus</v>
          </cell>
        </row>
        <row r="30191">
          <cell r="B30191" t="str">
            <v>Notropis galacturus***retired***use Cyprinella galactura</v>
          </cell>
        </row>
        <row r="30192">
          <cell r="B30192" t="str">
            <v>Notropis gibbsi***retired***use Cyprinella gibbsi</v>
          </cell>
        </row>
        <row r="30193">
          <cell r="B30193" t="str">
            <v>Notropis girardi</v>
          </cell>
        </row>
        <row r="30194">
          <cell r="B30194" t="str">
            <v>Notropis greenei</v>
          </cell>
        </row>
        <row r="30195">
          <cell r="B30195" t="str">
            <v>Notropis harperi</v>
          </cell>
        </row>
        <row r="30196">
          <cell r="B30196" t="str">
            <v>Notropis heterodon</v>
          </cell>
        </row>
        <row r="30197">
          <cell r="B30197" t="str">
            <v>Notropis heterolepis</v>
          </cell>
        </row>
        <row r="30198">
          <cell r="B30198" t="str">
            <v>Notropis hubbsi***retired***use Pteronotropis hubbsi</v>
          </cell>
        </row>
        <row r="30199">
          <cell r="B30199" t="str">
            <v>Notropis hudsonius</v>
          </cell>
        </row>
        <row r="30200">
          <cell r="B30200" t="str">
            <v>Notropis hudsonius amarus***retired***use Notropis hudsonius</v>
          </cell>
        </row>
        <row r="30201">
          <cell r="B30201" t="str">
            <v>Notropis hudsonius hudsonius***retired***use Notropis hudsonius</v>
          </cell>
        </row>
        <row r="30202">
          <cell r="B30202" t="str">
            <v>Notropis hypselopterus***retired***use Pteronotropis hypselopterus</v>
          </cell>
        </row>
        <row r="30203">
          <cell r="B30203" t="str">
            <v>Notropis hypsilepis</v>
          </cell>
        </row>
        <row r="30204">
          <cell r="B30204" t="str">
            <v>Notropis hypsinotus***retired***use Hybopsis hypsinotus</v>
          </cell>
        </row>
        <row r="30205">
          <cell r="B30205" t="str">
            <v>Notropis jemezanus</v>
          </cell>
        </row>
        <row r="30206">
          <cell r="B30206" t="str">
            <v>Notropis leedsi***retired***use Cyprinella leedsi</v>
          </cell>
        </row>
        <row r="30207">
          <cell r="B30207" t="str">
            <v>Notropis lepidus***retired***use Cyprinella lepida</v>
          </cell>
        </row>
        <row r="30208">
          <cell r="B30208" t="str">
            <v>Notropis leuciodus</v>
          </cell>
        </row>
        <row r="30209">
          <cell r="B30209" t="str">
            <v>Notropis lineapunctatus***retired***use Hybopsis lineapunctata</v>
          </cell>
        </row>
        <row r="30210">
          <cell r="B30210" t="str">
            <v>Notropis lirus***retired***use Lythrurus lirus</v>
          </cell>
        </row>
        <row r="30211">
          <cell r="B30211" t="str">
            <v>Notropis longirostris</v>
          </cell>
        </row>
        <row r="30212">
          <cell r="B30212" t="str">
            <v>Notropis ludibundus***retired***use Notropis stramineus</v>
          </cell>
        </row>
        <row r="30213">
          <cell r="B30213" t="str">
            <v>Notropis lutipinnis</v>
          </cell>
        </row>
        <row r="30214">
          <cell r="B30214" t="str">
            <v>Notropis lutrensis***retired***use Cyprinella lutrensis</v>
          </cell>
        </row>
        <row r="30215">
          <cell r="B30215" t="str">
            <v>Notropis maculatus</v>
          </cell>
        </row>
        <row r="30216">
          <cell r="B30216" t="str">
            <v>Notropis mekistocholas</v>
          </cell>
        </row>
        <row r="30217">
          <cell r="B30217" t="str">
            <v>Notropis melanostomus</v>
          </cell>
        </row>
        <row r="30218">
          <cell r="B30218" t="str">
            <v>Notropis micropteryx</v>
          </cell>
        </row>
        <row r="30219">
          <cell r="B30219" t="str">
            <v>Notropis niveus***retired***use Cyprinella nivea</v>
          </cell>
        </row>
        <row r="30220">
          <cell r="B30220" t="str">
            <v>Notropis nubilis***retired***use Notropis nubilus</v>
          </cell>
        </row>
        <row r="30221">
          <cell r="B30221" t="str">
            <v>Notropis nubilus</v>
          </cell>
        </row>
        <row r="30222">
          <cell r="B30222" t="str">
            <v>Notropis orca</v>
          </cell>
        </row>
        <row r="30223">
          <cell r="B30223" t="str">
            <v>Notropis ortenburgeri</v>
          </cell>
        </row>
        <row r="30224">
          <cell r="B30224" t="str">
            <v>Notropis oxyrhynchus</v>
          </cell>
        </row>
        <row r="30225">
          <cell r="B30225" t="str">
            <v>Notropis ozarcanus</v>
          </cell>
        </row>
        <row r="30226">
          <cell r="B30226" t="str">
            <v>Notropis percobromus</v>
          </cell>
        </row>
        <row r="30227">
          <cell r="B30227" t="str">
            <v>Notropis perpallidus</v>
          </cell>
        </row>
        <row r="30228">
          <cell r="B30228" t="str">
            <v>Notropis petersoni</v>
          </cell>
        </row>
        <row r="30229">
          <cell r="B30229" t="str">
            <v>Notropis photogenis</v>
          </cell>
        </row>
        <row r="30230">
          <cell r="B30230" t="str">
            <v>Notropis pilsbryi***retired***use Luxilus pilsbryi</v>
          </cell>
        </row>
        <row r="30231">
          <cell r="B30231" t="str">
            <v>Notropis potteri</v>
          </cell>
        </row>
        <row r="30232">
          <cell r="B30232" t="str">
            <v>Notropis procne</v>
          </cell>
        </row>
        <row r="30233">
          <cell r="B30233" t="str">
            <v>Notropis procne procne</v>
          </cell>
        </row>
        <row r="30234">
          <cell r="B30234" t="str">
            <v>Notropis proserpinus***retired***use Cyprinella proserpina</v>
          </cell>
        </row>
        <row r="30235">
          <cell r="B30235" t="str">
            <v>Notropis pyrrhomelas***retired***use Cyprinella pyrrhomelas</v>
          </cell>
        </row>
        <row r="30236">
          <cell r="B30236" t="str">
            <v>Notropis rafinesquei</v>
          </cell>
        </row>
        <row r="30237">
          <cell r="B30237" t="str">
            <v>Notropis roseipinnis***retired***use Lythrurus roseipinnis</v>
          </cell>
        </row>
        <row r="30238">
          <cell r="B30238" t="str">
            <v>Notropis rubellus</v>
          </cell>
        </row>
        <row r="30239">
          <cell r="B30239" t="str">
            <v>Notropis rubescens***retired***use Hybopsis rubrifrons</v>
          </cell>
        </row>
        <row r="30240">
          <cell r="B30240" t="str">
            <v>Notropis rubricroceus</v>
          </cell>
        </row>
        <row r="30241">
          <cell r="B30241" t="str">
            <v>Notropis rupestris</v>
          </cell>
        </row>
        <row r="30242">
          <cell r="B30242" t="str">
            <v>Notropis sabinae</v>
          </cell>
        </row>
        <row r="30243">
          <cell r="B30243" t="str">
            <v>Notropis scabriceps</v>
          </cell>
        </row>
        <row r="30244">
          <cell r="B30244" t="str">
            <v>Notropis scepticus</v>
          </cell>
        </row>
        <row r="30245">
          <cell r="B30245" t="str">
            <v>Notropis semperasper</v>
          </cell>
        </row>
        <row r="30246">
          <cell r="B30246" t="str">
            <v>Notropis shumardi</v>
          </cell>
        </row>
        <row r="30247">
          <cell r="B30247" t="str">
            <v>Notropis signipinnis***retired***use Pteronotropis signipinnis</v>
          </cell>
        </row>
        <row r="30248">
          <cell r="B30248" t="str">
            <v>Notropis simus</v>
          </cell>
        </row>
        <row r="30249">
          <cell r="B30249" t="str">
            <v>Notropis simus pecosensis</v>
          </cell>
        </row>
        <row r="30250">
          <cell r="B30250" t="str">
            <v>Notropis simus simus</v>
          </cell>
        </row>
        <row r="30251">
          <cell r="B30251" t="str">
            <v>Notropis snelsoni***retired***use Lythrurus snelsoni</v>
          </cell>
        </row>
        <row r="30252">
          <cell r="B30252" t="str">
            <v>Notropis spectrunculus</v>
          </cell>
        </row>
        <row r="30253">
          <cell r="B30253" t="str">
            <v>Notropis spilopterus spilopterus***retired***use Cyprinella spiloptera</v>
          </cell>
        </row>
        <row r="30254">
          <cell r="B30254" t="str">
            <v>Notropis spilopterus***retired***use Cyprinella spiloptera</v>
          </cell>
        </row>
        <row r="30255">
          <cell r="B30255" t="str">
            <v>Notropis stilbius</v>
          </cell>
        </row>
        <row r="30256">
          <cell r="B30256" t="str">
            <v>Notropis stramineus</v>
          </cell>
        </row>
        <row r="30257">
          <cell r="B30257" t="str">
            <v>Notropis suttkusi</v>
          </cell>
        </row>
        <row r="30258">
          <cell r="B30258" t="str">
            <v>Notropis telescopus</v>
          </cell>
        </row>
        <row r="30259">
          <cell r="B30259" t="str">
            <v>Notropis texanus</v>
          </cell>
        </row>
        <row r="30260">
          <cell r="B30260" t="str">
            <v>Notropis topeka</v>
          </cell>
        </row>
        <row r="30261">
          <cell r="B30261" t="str">
            <v>Notropis trichroistius***retired***use Cyprinella trichroistia</v>
          </cell>
        </row>
        <row r="30262">
          <cell r="B30262" t="str">
            <v>Notropis umbratilis***retired***use Lythrurus umbratilis</v>
          </cell>
        </row>
        <row r="30263">
          <cell r="B30263" t="str">
            <v>Notropis uranoscopus</v>
          </cell>
        </row>
        <row r="30264">
          <cell r="B30264" t="str">
            <v>Notropis venustus***retired***use Cyprinella venusta</v>
          </cell>
        </row>
        <row r="30265">
          <cell r="B30265" t="str">
            <v>Notropis volucellus</v>
          </cell>
        </row>
        <row r="30266">
          <cell r="B30266" t="str">
            <v>Notropis volucellus wickliffi***retired***use Notropis wickliffi</v>
          </cell>
        </row>
        <row r="30267">
          <cell r="B30267" t="str">
            <v>Notropis welaka***retired***use Pteronotropis welaka</v>
          </cell>
        </row>
        <row r="30268">
          <cell r="B30268" t="str">
            <v>Notropis whipplei***retired***use Cyprinella whipplei</v>
          </cell>
        </row>
        <row r="30269">
          <cell r="B30269" t="str">
            <v>Notropis wickliffi</v>
          </cell>
        </row>
        <row r="30270">
          <cell r="B30270" t="str">
            <v>Notropis winchelli***retired***use Hybopsis winchelli</v>
          </cell>
        </row>
        <row r="30271">
          <cell r="B30271" t="str">
            <v>Notropis xaenocephalus</v>
          </cell>
        </row>
        <row r="30272">
          <cell r="B30272" t="str">
            <v>Notropis xaenurus***retired***use Cyprinella xaenura</v>
          </cell>
        </row>
        <row r="30273">
          <cell r="B30273" t="str">
            <v>Notropis zonatus***retired***use Luxilus zonatus</v>
          </cell>
        </row>
        <row r="30274">
          <cell r="B30274" t="str">
            <v>Noturus</v>
          </cell>
        </row>
        <row r="30275">
          <cell r="B30275" t="str">
            <v>Noturus albater</v>
          </cell>
        </row>
        <row r="30276">
          <cell r="B30276" t="str">
            <v>Noturus baileyi</v>
          </cell>
        </row>
        <row r="30277">
          <cell r="B30277" t="str">
            <v>Noturus elegans</v>
          </cell>
        </row>
        <row r="30278">
          <cell r="B30278" t="str">
            <v>Noturus eleutherus</v>
          </cell>
        </row>
        <row r="30279">
          <cell r="B30279" t="str">
            <v>Noturus exilis</v>
          </cell>
        </row>
        <row r="30280">
          <cell r="B30280" t="str">
            <v>Noturus fasciatus</v>
          </cell>
        </row>
        <row r="30281">
          <cell r="B30281" t="str">
            <v>Noturus flavater</v>
          </cell>
        </row>
        <row r="30282">
          <cell r="B30282" t="str">
            <v>Noturus flavipinnis</v>
          </cell>
        </row>
        <row r="30283">
          <cell r="B30283" t="str">
            <v>Noturus flavus</v>
          </cell>
        </row>
        <row r="30284">
          <cell r="B30284" t="str">
            <v>Noturus funebris</v>
          </cell>
        </row>
        <row r="30285">
          <cell r="B30285" t="str">
            <v>Noturus furiosus</v>
          </cell>
        </row>
        <row r="30286">
          <cell r="B30286" t="str">
            <v>Noturus gilberti</v>
          </cell>
        </row>
        <row r="30287">
          <cell r="B30287" t="str">
            <v>Noturus gyrinus</v>
          </cell>
        </row>
        <row r="30288">
          <cell r="B30288" t="str">
            <v>Noturus hildebrandi</v>
          </cell>
        </row>
        <row r="30289">
          <cell r="B30289" t="str">
            <v>Noturus insignis</v>
          </cell>
        </row>
        <row r="30290">
          <cell r="B30290" t="str">
            <v>Noturus lachneri</v>
          </cell>
        </row>
        <row r="30291">
          <cell r="B30291" t="str">
            <v>Noturus leptacanthus</v>
          </cell>
        </row>
        <row r="30292">
          <cell r="B30292" t="str">
            <v>Noturus miurus</v>
          </cell>
        </row>
        <row r="30293">
          <cell r="B30293" t="str">
            <v>Noturus munitus</v>
          </cell>
        </row>
        <row r="30294">
          <cell r="B30294" t="str">
            <v>Noturus nocturnus</v>
          </cell>
        </row>
        <row r="30295">
          <cell r="B30295" t="str">
            <v>Noturus phaeus</v>
          </cell>
        </row>
        <row r="30296">
          <cell r="B30296" t="str">
            <v>Noturus placidus</v>
          </cell>
        </row>
        <row r="30297">
          <cell r="B30297" t="str">
            <v>Noturus stanauli</v>
          </cell>
        </row>
        <row r="30298">
          <cell r="B30298" t="str">
            <v>Noturus stigmosus</v>
          </cell>
        </row>
        <row r="30299">
          <cell r="B30299" t="str">
            <v>Noturus taylori</v>
          </cell>
        </row>
        <row r="30300">
          <cell r="B30300" t="str">
            <v>Noturus trautmani</v>
          </cell>
        </row>
        <row r="30301">
          <cell r="B30301" t="str">
            <v>Novacula aneitensis***retired***use Xyrichtys aneitensis</v>
          </cell>
        </row>
        <row r="30302">
          <cell r="B30302" t="str">
            <v>Novacula carneoflava***retired***use Iniistius pavo</v>
          </cell>
        </row>
        <row r="30303">
          <cell r="B30303" t="str">
            <v>Novacula celebica***retired***use Xyrichtys celebicus</v>
          </cell>
        </row>
        <row r="30304">
          <cell r="B30304" t="str">
            <v>Novacula cephalotaenia***retired***use Novaculichthys taeniourus</v>
          </cell>
        </row>
        <row r="30305">
          <cell r="B30305" t="str">
            <v>Novacula coryphaenoides***retired***use Xyrichtys novacula</v>
          </cell>
        </row>
        <row r="30306">
          <cell r="B30306" t="str">
            <v>Novacula coryphena***retired***use Xyrichtys novacula</v>
          </cell>
        </row>
        <row r="30307">
          <cell r="B30307" t="str">
            <v>Novacula hoedtii***retired***use Novaculichthys taeniourus</v>
          </cell>
        </row>
        <row r="30308">
          <cell r="B30308" t="str">
            <v>Novacula immaculata***retired***use Iniistius pavo</v>
          </cell>
        </row>
        <row r="30309">
          <cell r="B30309" t="str">
            <v>Novacula jacksonensis***retired***use Xyrichtys jacksonensis</v>
          </cell>
        </row>
        <row r="30310">
          <cell r="B30310" t="str">
            <v>Novacula javanica***retired***use Xyrichtys javanicus</v>
          </cell>
        </row>
        <row r="30311">
          <cell r="B30311" t="str">
            <v>Novacula julioides***retired***use Novaculichthys macrolepidotus</v>
          </cell>
        </row>
        <row r="30312">
          <cell r="B30312" t="str">
            <v>Novacula kallosoma***retired***use Novaculichthys taeniourus</v>
          </cell>
        </row>
        <row r="30313">
          <cell r="B30313" t="str">
            <v>Novacula melanopus***retired***use Xyrichtys melanopus</v>
          </cell>
        </row>
        <row r="30314">
          <cell r="B30314" t="str">
            <v>Novacula microlepis***retired***use Cymolutes lecluse</v>
          </cell>
        </row>
        <row r="30315">
          <cell r="B30315" t="str">
            <v>Novacula nigra***retired***use Xyrichtys niger</v>
          </cell>
        </row>
        <row r="30316">
          <cell r="B30316" t="str">
            <v>Novacula punctulata***retired***use Xyrichtys bimaculatus</v>
          </cell>
        </row>
        <row r="30317">
          <cell r="B30317" t="str">
            <v>Novacula rufa***retired***use Xyrichtys cyanifrons</v>
          </cell>
        </row>
        <row r="30318">
          <cell r="B30318" t="str">
            <v>Novacula sanctaehelenae***retired***use Xyrichtys sanctaehelenae</v>
          </cell>
        </row>
        <row r="30319">
          <cell r="B30319" t="str">
            <v>Novacula sexmaculata***retired***use Xyrichtys pentadactylus</v>
          </cell>
        </row>
        <row r="30320">
          <cell r="B30320" t="str">
            <v>Novacula spilonotus***retired***use Xyrichtys melanopus</v>
          </cell>
        </row>
        <row r="30321">
          <cell r="B30321" t="str">
            <v>Novacula stockumii***retired***use Xyrichtys twistii</v>
          </cell>
        </row>
        <row r="30322">
          <cell r="B30322" t="str">
            <v>Novacula temporalis***retired***use Iniistius pavo</v>
          </cell>
        </row>
        <row r="30323">
          <cell r="B30323" t="str">
            <v>Novacula tessellata***retired***use Iniistius pavo</v>
          </cell>
        </row>
        <row r="30324">
          <cell r="B30324" t="str">
            <v>Novacula tetrazona***retired***use Iniistius pavo</v>
          </cell>
        </row>
        <row r="30325">
          <cell r="B30325" t="str">
            <v>Novacula twistii***retired***use Xyrichtys twistii</v>
          </cell>
        </row>
        <row r="30326">
          <cell r="B30326" t="str">
            <v>Novacula xyrichthyoides***retired***use Cymolutes praetextatus</v>
          </cell>
        </row>
        <row r="30327">
          <cell r="B30327" t="str">
            <v>Novacula***retired***use Xyrichtys</v>
          </cell>
        </row>
        <row r="30328">
          <cell r="B30328" t="str">
            <v>Novaculichthys</v>
          </cell>
        </row>
        <row r="30329">
          <cell r="B30329" t="str">
            <v>Novaculichthys blanchardi***retired***use Xyrichtys blanchardi</v>
          </cell>
        </row>
        <row r="30330">
          <cell r="B30330" t="str">
            <v>Novaculichthys entargyreus***retired***use Novaculichthys woodi</v>
          </cell>
        </row>
        <row r="30331">
          <cell r="B30331" t="str">
            <v>Novaculichthys macrolepidotus</v>
          </cell>
        </row>
        <row r="30332">
          <cell r="B30332" t="str">
            <v>Novaculichthys perlas</v>
          </cell>
        </row>
        <row r="30333">
          <cell r="B30333" t="str">
            <v>Novaculichthys taeniourus</v>
          </cell>
        </row>
        <row r="30334">
          <cell r="B30334" t="str">
            <v>Novaculichthys tattoo***retired***use Novaculichthys woodi</v>
          </cell>
        </row>
        <row r="30335">
          <cell r="B30335" t="str">
            <v>Novaculichthys woodi</v>
          </cell>
        </row>
        <row r="30336">
          <cell r="B30336" t="str">
            <v>Novaculops***retired***use Novaculichthys</v>
          </cell>
        </row>
        <row r="30337">
          <cell r="B30337" t="str">
            <v>Novaquesta trifurcata</v>
          </cell>
        </row>
        <row r="30338">
          <cell r="B30338" t="str">
            <v>Noviculichthys taeniourus***retired***use Novaculichthys taeniourus</v>
          </cell>
        </row>
        <row r="30339">
          <cell r="B30339" t="str">
            <v>Novumbra</v>
          </cell>
        </row>
        <row r="30340">
          <cell r="B30340" t="str">
            <v>Novumbra hubbsi</v>
          </cell>
        </row>
        <row r="30341">
          <cell r="B30341" t="str">
            <v>Nox***retired***use Hemitaurichthys</v>
          </cell>
        </row>
        <row r="30342">
          <cell r="B30342" t="str">
            <v>Nucella lamellosa</v>
          </cell>
        </row>
        <row r="30343">
          <cell r="B30343" t="str">
            <v>Nucella lapillus</v>
          </cell>
        </row>
        <row r="30344">
          <cell r="B30344" t="str">
            <v>Nucia</v>
          </cell>
        </row>
        <row r="30345">
          <cell r="B30345" t="str">
            <v>Nucula</v>
          </cell>
        </row>
        <row r="30346">
          <cell r="B30346" t="str">
            <v>Nucula aegeensis</v>
          </cell>
        </row>
        <row r="30347">
          <cell r="B30347" t="str">
            <v>Nucula annulata</v>
          </cell>
        </row>
        <row r="30348">
          <cell r="B30348" t="str">
            <v>Nucula atacellana</v>
          </cell>
        </row>
        <row r="30349">
          <cell r="B30349" t="str">
            <v>Nucula crenulata</v>
          </cell>
        </row>
        <row r="30350">
          <cell r="B30350" t="str">
            <v>Nucula delphinodonta</v>
          </cell>
        </row>
        <row r="30351">
          <cell r="B30351" t="str">
            <v>Nucula proxima</v>
          </cell>
        </row>
        <row r="30352">
          <cell r="B30352" t="str">
            <v>Nucula tenuis***retired***use Ennucula tenuis</v>
          </cell>
        </row>
        <row r="30353">
          <cell r="B30353" t="str">
            <v>Nuculana</v>
          </cell>
        </row>
        <row r="30354">
          <cell r="B30354" t="str">
            <v>Nuculana acuta</v>
          </cell>
        </row>
        <row r="30355">
          <cell r="B30355" t="str">
            <v>Nuculana cellulita</v>
          </cell>
        </row>
        <row r="30356">
          <cell r="B30356" t="str">
            <v>Nuculana concentrica</v>
          </cell>
        </row>
        <row r="30357">
          <cell r="B30357" t="str">
            <v>Nuculana conceptionis</v>
          </cell>
        </row>
        <row r="30358">
          <cell r="B30358" t="str">
            <v>Nuculana elenensis</v>
          </cell>
        </row>
        <row r="30359">
          <cell r="B30359" t="str">
            <v>Nuculana hamata</v>
          </cell>
        </row>
        <row r="30360">
          <cell r="B30360" t="str">
            <v>Nuculana messanensis</v>
          </cell>
        </row>
        <row r="30361">
          <cell r="B30361" t="str">
            <v>Nuculana minuta</v>
          </cell>
        </row>
        <row r="30362">
          <cell r="B30362" t="str">
            <v>Nuculana navisa</v>
          </cell>
        </row>
        <row r="30363">
          <cell r="B30363" t="str">
            <v>Nuculana penderi</v>
          </cell>
        </row>
        <row r="30364">
          <cell r="B30364" t="str">
            <v>Nuculana pernula</v>
          </cell>
        </row>
        <row r="30365">
          <cell r="B30365" t="str">
            <v>Nuculana taphria</v>
          </cell>
        </row>
        <row r="30366">
          <cell r="B30366" t="str">
            <v>Nuculanidae</v>
          </cell>
        </row>
        <row r="30367">
          <cell r="B30367" t="str">
            <v>Nuculidae</v>
          </cell>
        </row>
        <row r="30368">
          <cell r="B30368" t="str">
            <v>Nudiantennarius</v>
          </cell>
        </row>
        <row r="30369">
          <cell r="B30369" t="str">
            <v>Nudiantennarius subteres</v>
          </cell>
        </row>
        <row r="30370">
          <cell r="B30370" t="str">
            <v>Nudibranchia</v>
          </cell>
        </row>
        <row r="30371">
          <cell r="B30371" t="str">
            <v>Nupela</v>
          </cell>
        </row>
        <row r="30372">
          <cell r="B30372" t="str">
            <v>Nupela carolina</v>
          </cell>
        </row>
        <row r="30373">
          <cell r="B30373" t="str">
            <v>Nupela elegantula</v>
          </cell>
        </row>
        <row r="30374">
          <cell r="B30374" t="str">
            <v>Nupela fennica</v>
          </cell>
        </row>
        <row r="30375">
          <cell r="B30375" t="str">
            <v>Nupela frezelii</v>
          </cell>
        </row>
        <row r="30376">
          <cell r="B30376" t="str">
            <v>Nupela gracillima</v>
          </cell>
        </row>
        <row r="30377">
          <cell r="B30377" t="str">
            <v>Nupela impexiformis</v>
          </cell>
        </row>
        <row r="30378">
          <cell r="B30378" t="str">
            <v>Nupela lapidosa</v>
          </cell>
        </row>
        <row r="30379">
          <cell r="B30379" t="str">
            <v>Nupela lesothensis</v>
          </cell>
        </row>
        <row r="30380">
          <cell r="B30380" t="str">
            <v>Nupela neglecta</v>
          </cell>
        </row>
        <row r="30381">
          <cell r="B30381" t="str">
            <v>Nupela neogracillima</v>
          </cell>
        </row>
        <row r="30382">
          <cell r="B30382" t="str">
            <v>Nupela neotropica</v>
          </cell>
        </row>
        <row r="30383">
          <cell r="B30383" t="str">
            <v>Nupela pennsylvanica</v>
          </cell>
        </row>
        <row r="30384">
          <cell r="B30384" t="str">
            <v>Nupela poconoensis</v>
          </cell>
        </row>
        <row r="30385">
          <cell r="B30385" t="str">
            <v>Nupela potapovae</v>
          </cell>
        </row>
        <row r="30386">
          <cell r="B30386" t="str">
            <v>Nupela scissura</v>
          </cell>
        </row>
        <row r="30387">
          <cell r="B30387" t="str">
            <v>Nupela silvahercynia</v>
          </cell>
        </row>
        <row r="30388">
          <cell r="B30388" t="str">
            <v>Nupela subrostrata</v>
          </cell>
        </row>
        <row r="30389">
          <cell r="B30389" t="str">
            <v>Nupela tenuicephala</v>
          </cell>
        </row>
        <row r="30390">
          <cell r="B30390" t="str">
            <v>Nupela vitiosa</v>
          </cell>
        </row>
        <row r="30391">
          <cell r="B30391" t="str">
            <v>Nupela wellneri</v>
          </cell>
        </row>
        <row r="30392">
          <cell r="B30392" t="str">
            <v>Nuphar</v>
          </cell>
        </row>
        <row r="30393">
          <cell r="B30393" t="str">
            <v>Nuphar advena ssp. advena</v>
          </cell>
        </row>
        <row r="30394">
          <cell r="B30394" t="str">
            <v>Nuphar lutea</v>
          </cell>
        </row>
        <row r="30395">
          <cell r="B30395" t="str">
            <v>Nuphar lutea ssp. advena***retired***use Nuphar advena ssp. advena</v>
          </cell>
        </row>
        <row r="30396">
          <cell r="B30396" t="str">
            <v>Nuphar lutea ssp. variegata***retired***use Nuphar variegata</v>
          </cell>
        </row>
        <row r="30397">
          <cell r="B30397" t="str">
            <v>Nuphar luteum***retired***use Nuphar lutea</v>
          </cell>
        </row>
        <row r="30398">
          <cell r="B30398" t="str">
            <v>Nuphar variegata</v>
          </cell>
        </row>
        <row r="30399">
          <cell r="B30399" t="str">
            <v>Nutricola</v>
          </cell>
        </row>
        <row r="30400">
          <cell r="B30400" t="str">
            <v>Nutricola cymata</v>
          </cell>
        </row>
        <row r="30401">
          <cell r="B30401" t="str">
            <v>Nutricola lordi</v>
          </cell>
        </row>
        <row r="30402">
          <cell r="B30402" t="str">
            <v>Nutricola ovalis</v>
          </cell>
        </row>
        <row r="30403">
          <cell r="B30403" t="str">
            <v>Nutricola tantilla</v>
          </cell>
        </row>
        <row r="30404">
          <cell r="B30404" t="str">
            <v>Nuttallanthus canadensis</v>
          </cell>
        </row>
        <row r="30405">
          <cell r="B30405" t="str">
            <v>Nuttallia nuttallii</v>
          </cell>
        </row>
        <row r="30406">
          <cell r="B30406" t="str">
            <v>Nuttallia obscurata</v>
          </cell>
        </row>
        <row r="30407">
          <cell r="B30407" t="str">
            <v>Nuuanu</v>
          </cell>
        </row>
        <row r="30408">
          <cell r="B30408" t="str">
            <v>Nybelinella</v>
          </cell>
        </row>
        <row r="30409">
          <cell r="B30409" t="str">
            <v>Nybelinella brevidorsalis</v>
          </cell>
        </row>
        <row r="30410">
          <cell r="B30410" t="str">
            <v>Nybelinella erikssoni</v>
          </cell>
        </row>
        <row r="30411">
          <cell r="B30411" t="str">
            <v>Nycticorax Nycticorax</v>
          </cell>
        </row>
        <row r="30412">
          <cell r="B30412" t="str">
            <v>Nyctiophylax</v>
          </cell>
        </row>
        <row r="30413">
          <cell r="B30413" t="str">
            <v>Nyctiophylax (Nyctiophylax)</v>
          </cell>
        </row>
        <row r="30414">
          <cell r="B30414" t="str">
            <v>Nyctiophylax (Paranyctiophylax)</v>
          </cell>
        </row>
        <row r="30415">
          <cell r="B30415" t="str">
            <v>Nyctiophylax affinis</v>
          </cell>
        </row>
        <row r="30416">
          <cell r="B30416" t="str">
            <v>Nyctiophylax celta</v>
          </cell>
        </row>
        <row r="30417">
          <cell r="B30417" t="str">
            <v>Nyctiophylax moestus</v>
          </cell>
        </row>
        <row r="30418">
          <cell r="B30418" t="str">
            <v>Nyctophus gemellarii***retired***use Lobianchia gemellarii</v>
          </cell>
        </row>
        <row r="30419">
          <cell r="B30419" t="str">
            <v>Nyctophus metopoclampus***retired***use Diaphus metopoclampus</v>
          </cell>
        </row>
        <row r="30420">
          <cell r="B30420" t="str">
            <v>Nygolaimus</v>
          </cell>
        </row>
        <row r="30421">
          <cell r="B30421" t="str">
            <v>Nymphaea</v>
          </cell>
        </row>
        <row r="30422">
          <cell r="B30422" t="str">
            <v>Nymphaea odorata</v>
          </cell>
        </row>
        <row r="30423">
          <cell r="B30423" t="str">
            <v>Nymphaea tetragona</v>
          </cell>
        </row>
        <row r="30424">
          <cell r="B30424" t="str">
            <v>Nymphaeaceae</v>
          </cell>
        </row>
        <row r="30425">
          <cell r="B30425" t="str">
            <v>Nymphoides aquatica</v>
          </cell>
        </row>
        <row r="30426">
          <cell r="B30426" t="str">
            <v>Nymphoides cordata</v>
          </cell>
        </row>
        <row r="30427">
          <cell r="B30427" t="str">
            <v>Nymphomyia</v>
          </cell>
        </row>
        <row r="30428">
          <cell r="B30428" t="str">
            <v>Nymphomyia walkeri</v>
          </cell>
        </row>
        <row r="30429">
          <cell r="B30429" t="str">
            <v>Nymphomyiidae</v>
          </cell>
        </row>
        <row r="30430">
          <cell r="B30430" t="str">
            <v>Nymphon</v>
          </cell>
        </row>
        <row r="30431">
          <cell r="B30431" t="str">
            <v>Nymphon heterodenticulatum</v>
          </cell>
        </row>
        <row r="30432">
          <cell r="B30432" t="str">
            <v>Nymphon pixellae</v>
          </cell>
        </row>
        <row r="30433">
          <cell r="B30433" t="str">
            <v>Nymphophilinae</v>
          </cell>
        </row>
        <row r="30434">
          <cell r="B30434" t="str">
            <v>Nymphopsis</v>
          </cell>
        </row>
        <row r="30435">
          <cell r="B30435" t="str">
            <v>Nymphopsis duodorsospinosa</v>
          </cell>
        </row>
        <row r="30436">
          <cell r="B30436" t="str">
            <v>Nymphula</v>
          </cell>
        </row>
        <row r="30437">
          <cell r="B30437" t="str">
            <v>Nymphula ekthlipsis</v>
          </cell>
        </row>
        <row r="30438">
          <cell r="B30438" t="str">
            <v>Nymphuliella</v>
          </cell>
        </row>
        <row r="30439">
          <cell r="B30439" t="str">
            <v>Nymphuliella daeckealis</v>
          </cell>
        </row>
        <row r="30440">
          <cell r="B30440" t="str">
            <v>Nymphulini</v>
          </cell>
        </row>
        <row r="30441">
          <cell r="B30441" t="str">
            <v>Nyssa</v>
          </cell>
        </row>
        <row r="30442">
          <cell r="B30442" t="str">
            <v>Nyssa aquatica</v>
          </cell>
        </row>
        <row r="30443">
          <cell r="B30443" t="str">
            <v>Nyssa biflora</v>
          </cell>
        </row>
        <row r="30444">
          <cell r="B30444" t="str">
            <v>Nyssa ogeche</v>
          </cell>
        </row>
        <row r="30445">
          <cell r="B30445" t="str">
            <v>Nyssa sylvatica</v>
          </cell>
        </row>
        <row r="30446">
          <cell r="B30446" t="str">
            <v>Nystactichthys***retired***use Heteroconger</v>
          </cell>
        </row>
        <row r="30447">
          <cell r="B30447" t="str">
            <v>Obelia</v>
          </cell>
        </row>
        <row r="30448">
          <cell r="B30448" t="str">
            <v>Obelia bicuspidata***retired***use Obelia bidentata</v>
          </cell>
        </row>
        <row r="30449">
          <cell r="B30449" t="str">
            <v>Obelia bidentata</v>
          </cell>
        </row>
        <row r="30450">
          <cell r="B30450" t="str">
            <v>Obelia dichotoma</v>
          </cell>
        </row>
        <row r="30451">
          <cell r="B30451" t="str">
            <v>Obelia longissima</v>
          </cell>
        </row>
        <row r="30452">
          <cell r="B30452" t="str">
            <v>Oblada</v>
          </cell>
        </row>
        <row r="30453">
          <cell r="B30453" t="str">
            <v>Oblada melanura</v>
          </cell>
        </row>
        <row r="30454">
          <cell r="B30454" t="str">
            <v>Oblea rotunda</v>
          </cell>
        </row>
        <row r="30455">
          <cell r="B30455" t="str">
            <v>Obliquaria</v>
          </cell>
        </row>
        <row r="30456">
          <cell r="B30456" t="str">
            <v>Obliquaria reflexa</v>
          </cell>
        </row>
        <row r="30457">
          <cell r="B30457" t="str">
            <v>Obovaria</v>
          </cell>
        </row>
        <row r="30458">
          <cell r="B30458" t="str">
            <v>Obovaria subrotunda</v>
          </cell>
        </row>
        <row r="30459">
          <cell r="B30459" t="str">
            <v>Obtortiophagus koumansi***retired***use Cryptocentrus strigilliceps</v>
          </cell>
        </row>
        <row r="30460">
          <cell r="B30460" t="str">
            <v>Obtortiophagus***retired***use Cryptocentrus</v>
          </cell>
        </row>
        <row r="30461">
          <cell r="B30461" t="str">
            <v>Occella</v>
          </cell>
        </row>
        <row r="30462">
          <cell r="B30462" t="str">
            <v>Occella dodecaedron</v>
          </cell>
        </row>
        <row r="30463">
          <cell r="B30463" t="str">
            <v>Occella impi***retired***use Stellerina xyosterna</v>
          </cell>
        </row>
        <row r="30464">
          <cell r="B30464" t="str">
            <v>Occella verrucosa***retired***use Chesnonia verrucosa</v>
          </cell>
        </row>
        <row r="30465">
          <cell r="B30465" t="str">
            <v>Ocenebra beta</v>
          </cell>
        </row>
        <row r="30466">
          <cell r="B30466" t="str">
            <v>Ochlerotatus</v>
          </cell>
        </row>
        <row r="30467">
          <cell r="B30467" t="str">
            <v>Ochlesis alii</v>
          </cell>
        </row>
        <row r="30468">
          <cell r="B30468" t="str">
            <v>Ochromonadaceae</v>
          </cell>
        </row>
        <row r="30469">
          <cell r="B30469" t="str">
            <v>Ochromonadales</v>
          </cell>
        </row>
        <row r="30470">
          <cell r="B30470" t="str">
            <v>Ochromonas</v>
          </cell>
        </row>
        <row r="30471">
          <cell r="B30471" t="str">
            <v>Ochromonas minuscula</v>
          </cell>
        </row>
        <row r="30472">
          <cell r="B30472" t="str">
            <v>Ochromonas nana</v>
          </cell>
        </row>
        <row r="30473">
          <cell r="B30473" t="str">
            <v>Ochromonas pyriformis</v>
          </cell>
        </row>
        <row r="30474">
          <cell r="B30474" t="str">
            <v>Ochromonas variabilis</v>
          </cell>
        </row>
        <row r="30475">
          <cell r="B30475" t="str">
            <v>Ochromonas vasocystis</v>
          </cell>
        </row>
        <row r="30476">
          <cell r="B30476" t="str">
            <v>Ochrophyta</v>
          </cell>
        </row>
        <row r="30477">
          <cell r="B30477" t="str">
            <v>Ochrotrichia</v>
          </cell>
        </row>
        <row r="30478">
          <cell r="B30478" t="str">
            <v>Ochrotrichia alsea</v>
          </cell>
        </row>
        <row r="30479">
          <cell r="B30479" t="str">
            <v>Ochrotrichia arva</v>
          </cell>
        </row>
        <row r="30480">
          <cell r="B30480" t="str">
            <v>Ochrotrichia buccata</v>
          </cell>
        </row>
        <row r="30481">
          <cell r="B30481" t="str">
            <v>Ochrotrichia dactylophora</v>
          </cell>
        </row>
        <row r="30482">
          <cell r="B30482" t="str">
            <v>Ochrotrichia eliaga</v>
          </cell>
        </row>
        <row r="30483">
          <cell r="B30483" t="str">
            <v>Ochrotrichia logana</v>
          </cell>
        </row>
        <row r="30484">
          <cell r="B30484" t="str">
            <v>Ochrotrichia oregona</v>
          </cell>
        </row>
        <row r="30485">
          <cell r="B30485" t="str">
            <v>Ochrotrichia riesi</v>
          </cell>
        </row>
        <row r="30486">
          <cell r="B30486" t="str">
            <v>Ochrotrichia salaris</v>
          </cell>
        </row>
        <row r="30487">
          <cell r="B30487" t="str">
            <v>Ochrotrichia spinosa</v>
          </cell>
        </row>
        <row r="30488">
          <cell r="B30488" t="str">
            <v>Ochrotrichia stylata</v>
          </cell>
        </row>
        <row r="30489">
          <cell r="B30489" t="str">
            <v>Ochrotrichia tarsalis</v>
          </cell>
        </row>
        <row r="30490">
          <cell r="B30490" t="str">
            <v>Ochrotrichia tenuata</v>
          </cell>
        </row>
        <row r="30491">
          <cell r="B30491" t="str">
            <v>Ochteridae</v>
          </cell>
        </row>
        <row r="30492">
          <cell r="B30492" t="str">
            <v>Ochterus</v>
          </cell>
        </row>
        <row r="30493">
          <cell r="B30493" t="str">
            <v>Ochterus banksi</v>
          </cell>
        </row>
        <row r="30494">
          <cell r="B30494" t="str">
            <v>Ochthebius</v>
          </cell>
        </row>
        <row r="30495">
          <cell r="B30495" t="str">
            <v>Ochthebius discretus</v>
          </cell>
        </row>
        <row r="30496">
          <cell r="B30496" t="str">
            <v>Ochthebius lineatus</v>
          </cell>
        </row>
        <row r="30497">
          <cell r="B30497" t="str">
            <v>Ochthera</v>
          </cell>
        </row>
        <row r="30498">
          <cell r="B30498" t="str">
            <v>Ocinebrina</v>
          </cell>
        </row>
        <row r="30499">
          <cell r="B30499" t="str">
            <v>Ocinebrina foveolata</v>
          </cell>
        </row>
        <row r="30500">
          <cell r="B30500" t="str">
            <v>Oclemena</v>
          </cell>
        </row>
        <row r="30501">
          <cell r="B30501" t="str">
            <v>Oclemena acuminata</v>
          </cell>
        </row>
        <row r="30502">
          <cell r="B30502" t="str">
            <v>Oclemena nemoralis</v>
          </cell>
        </row>
        <row r="30503">
          <cell r="B30503" t="str">
            <v>Oclemena X blakei</v>
          </cell>
        </row>
        <row r="30504">
          <cell r="B30504" t="str">
            <v>Ocnus</v>
          </cell>
        </row>
        <row r="30505">
          <cell r="B30505" t="str">
            <v>Oconoperla</v>
          </cell>
        </row>
        <row r="30506">
          <cell r="B30506" t="str">
            <v>Oconoperla innubila</v>
          </cell>
        </row>
        <row r="30507">
          <cell r="B30507" t="str">
            <v>Octacanthium</v>
          </cell>
        </row>
        <row r="30508">
          <cell r="B30508" t="str">
            <v>Octacanthium octocorne</v>
          </cell>
        </row>
        <row r="30509">
          <cell r="B30509" t="str">
            <v>Octocorallia</v>
          </cell>
        </row>
        <row r="30510">
          <cell r="B30510" t="str">
            <v>Octocynodon***retired***use Halichoeres</v>
          </cell>
        </row>
        <row r="30511">
          <cell r="B30511" t="str">
            <v>Octogomphus</v>
          </cell>
        </row>
        <row r="30512">
          <cell r="B30512" t="str">
            <v>Octogomphus specularis</v>
          </cell>
        </row>
        <row r="30513">
          <cell r="B30513" t="str">
            <v>Octopoda</v>
          </cell>
        </row>
        <row r="30514">
          <cell r="B30514" t="str">
            <v>Octopus</v>
          </cell>
        </row>
        <row r="30515">
          <cell r="B30515" t="str">
            <v>Octopus bimaculoides</v>
          </cell>
        </row>
        <row r="30516">
          <cell r="B30516" t="str">
            <v>Octopus californicus</v>
          </cell>
        </row>
        <row r="30517">
          <cell r="B30517" t="str">
            <v>Octopus cyanea</v>
          </cell>
        </row>
        <row r="30518">
          <cell r="B30518" t="str">
            <v>Octopus rubescens</v>
          </cell>
        </row>
        <row r="30519">
          <cell r="B30519" t="str">
            <v>Octopus veligero</v>
          </cell>
        </row>
        <row r="30520">
          <cell r="B30520" t="str">
            <v>Octopus vulgaris</v>
          </cell>
        </row>
        <row r="30521">
          <cell r="B30521" t="str">
            <v>Oculina diffusa</v>
          </cell>
        </row>
        <row r="30522">
          <cell r="B30522" t="str">
            <v>Oculina robusta</v>
          </cell>
        </row>
        <row r="30523">
          <cell r="B30523" t="str">
            <v>Oculina varicosa</v>
          </cell>
        </row>
        <row r="30524">
          <cell r="B30524" t="str">
            <v>Ocyanthias***retired***use Pronotogrammus</v>
          </cell>
        </row>
        <row r="30525">
          <cell r="B30525" t="str">
            <v>Ocypode quadrata</v>
          </cell>
        </row>
        <row r="30526">
          <cell r="B30526" t="str">
            <v>Ocypodidae</v>
          </cell>
        </row>
        <row r="30527">
          <cell r="B30527" t="str">
            <v>Ocyurus</v>
          </cell>
        </row>
        <row r="30528">
          <cell r="B30528" t="str">
            <v>Ocyurus chrysurus</v>
          </cell>
        </row>
        <row r="30529">
          <cell r="B30529" t="str">
            <v>Odacidae</v>
          </cell>
        </row>
        <row r="30530">
          <cell r="B30530" t="str">
            <v>Odax</v>
          </cell>
        </row>
        <row r="30531">
          <cell r="B30531" t="str">
            <v>Odax acroptilus</v>
          </cell>
        </row>
        <row r="30532">
          <cell r="B30532" t="str">
            <v>Odax algensis***retired***use Neoodax balteatus</v>
          </cell>
        </row>
        <row r="30533">
          <cell r="B30533" t="str">
            <v>Odax attenuatus***retired***use Siphonognathus attenuatus</v>
          </cell>
        </row>
        <row r="30534">
          <cell r="B30534" t="str">
            <v>Odax balteatus***retired***use Neoodax balteatus</v>
          </cell>
        </row>
        <row r="30535">
          <cell r="B30535" t="str">
            <v>Odax beddomei***retired***use Siphonognathus beddomei</v>
          </cell>
        </row>
        <row r="30536">
          <cell r="B30536" t="str">
            <v>Odax borbonicus***retired***use Pseudodax moluccanus</v>
          </cell>
        </row>
        <row r="30537">
          <cell r="B30537" t="str">
            <v>Odax brunneus***retired***use Neoodax balteatus</v>
          </cell>
        </row>
        <row r="30538">
          <cell r="B30538" t="str">
            <v>Odax cyanoallix</v>
          </cell>
        </row>
        <row r="30539">
          <cell r="B30539" t="str">
            <v>Odax cyanomelas</v>
          </cell>
        </row>
        <row r="30540">
          <cell r="B30540" t="str">
            <v>Odax frenatus***retired***use Siphonognathus radiatus</v>
          </cell>
        </row>
        <row r="30541">
          <cell r="B30541" t="str">
            <v>Odax hyrtlii***retired***use Haletta semifasciata</v>
          </cell>
        </row>
        <row r="30542">
          <cell r="B30542" t="str">
            <v>Odax moluccanus***retired***use Pseudodax moluccanus</v>
          </cell>
        </row>
        <row r="30543">
          <cell r="B30543" t="str">
            <v>Odax obscurus***retired***use Neoodax balteatus</v>
          </cell>
        </row>
        <row r="30544">
          <cell r="B30544" t="str">
            <v>Odax pullus</v>
          </cell>
        </row>
        <row r="30545">
          <cell r="B30545" t="str">
            <v>Odax pusillus***retired***use Siphonognathus radiatus</v>
          </cell>
        </row>
        <row r="30546">
          <cell r="B30546" t="str">
            <v>Odax richardsonii***retired***use Haletta semifasciata</v>
          </cell>
        </row>
        <row r="30547">
          <cell r="B30547" t="str">
            <v>Odax semifasciatus***retired***use Haletta semifasciata</v>
          </cell>
        </row>
        <row r="30548">
          <cell r="B30548" t="str">
            <v>Odax varius***retired***use Pseudodax moluccanus</v>
          </cell>
        </row>
        <row r="30549">
          <cell r="B30549" t="str">
            <v>Odax vittatus***retired***use Odax pullus</v>
          </cell>
        </row>
        <row r="30550">
          <cell r="B30550" t="str">
            <v>Odaxothrissa</v>
          </cell>
        </row>
        <row r="30551">
          <cell r="B30551" t="str">
            <v>Odaxothrissa losera</v>
          </cell>
        </row>
        <row r="30552">
          <cell r="B30552" t="str">
            <v>Odaxothrissa vittata</v>
          </cell>
        </row>
        <row r="30553">
          <cell r="B30553" t="str">
            <v>Odinia (Brisingidae)</v>
          </cell>
        </row>
        <row r="30554">
          <cell r="B30554" t="str">
            <v>Odinia (Odiniinae)</v>
          </cell>
        </row>
        <row r="30555">
          <cell r="B30555" t="str">
            <v>Odius cassigerus</v>
          </cell>
        </row>
        <row r="30556">
          <cell r="B30556" t="str">
            <v>Odonata</v>
          </cell>
        </row>
        <row r="30557">
          <cell r="B30557" t="str">
            <v>Odondebuenia</v>
          </cell>
        </row>
        <row r="30558">
          <cell r="B30558" t="str">
            <v>Odondebuenia balearica</v>
          </cell>
        </row>
        <row r="30559">
          <cell r="B30559" t="str">
            <v>Odontanthias</v>
          </cell>
        </row>
        <row r="30560">
          <cell r="B30560" t="str">
            <v>Odontanthias elizabethae</v>
          </cell>
        </row>
        <row r="30561">
          <cell r="B30561" t="str">
            <v>Odontanthias fuscipinnis</v>
          </cell>
        </row>
        <row r="30562">
          <cell r="B30562" t="str">
            <v>Odontaspididae</v>
          </cell>
        </row>
        <row r="30563">
          <cell r="B30563" t="str">
            <v>Odontaspis</v>
          </cell>
        </row>
        <row r="30564">
          <cell r="B30564" t="str">
            <v>Odontaspis ferox</v>
          </cell>
        </row>
        <row r="30565">
          <cell r="B30565" t="str">
            <v>Odontaspis herbsti***retired***use Odontaspis ferox</v>
          </cell>
        </row>
        <row r="30566">
          <cell r="B30566" t="str">
            <v>Odontaspis madagascariensis***retired***use Negaprion acutidens</v>
          </cell>
        </row>
        <row r="30567">
          <cell r="B30567" t="str">
            <v>Odontaspis noronhai</v>
          </cell>
        </row>
        <row r="30568">
          <cell r="B30568" t="str">
            <v>Odontaspis platensis***retired***use Carcharias taurus</v>
          </cell>
        </row>
        <row r="30569">
          <cell r="B30569" t="str">
            <v>Odontaspis taurus***retired***use Carcharias taurus</v>
          </cell>
        </row>
        <row r="30570">
          <cell r="B30570" t="str">
            <v>Odontaster crassus</v>
          </cell>
        </row>
        <row r="30571">
          <cell r="B30571" t="str">
            <v>Odontella (Eupodiscaceae)</v>
          </cell>
        </row>
        <row r="30572">
          <cell r="B30572" t="str">
            <v>Odontella (Odontellidae)</v>
          </cell>
        </row>
        <row r="30573">
          <cell r="B30573" t="str">
            <v>Odontella aurita</v>
          </cell>
        </row>
        <row r="30574">
          <cell r="B30574" t="str">
            <v>Odontella granulata</v>
          </cell>
        </row>
        <row r="30575">
          <cell r="B30575" t="str">
            <v>Odontella longicruris</v>
          </cell>
        </row>
        <row r="30576">
          <cell r="B30576" t="str">
            <v>Odontella obtusa</v>
          </cell>
        </row>
        <row r="30577">
          <cell r="B30577" t="str">
            <v>Odontella rhombus</v>
          </cell>
        </row>
        <row r="30578">
          <cell r="B30578" t="str">
            <v>Odontella rhombus f. trigona</v>
          </cell>
        </row>
        <row r="30579">
          <cell r="B30579" t="str">
            <v>Odontella sinensis</v>
          </cell>
        </row>
        <row r="30580">
          <cell r="B30580" t="str">
            <v>Odontesthes</v>
          </cell>
        </row>
        <row r="30581">
          <cell r="B30581" t="str">
            <v>Odontesthes bonariensis</v>
          </cell>
        </row>
        <row r="30582">
          <cell r="B30582" t="str">
            <v>Odontesthes regia</v>
          </cell>
        </row>
        <row r="30583">
          <cell r="B30583" t="str">
            <v>Odontidium</v>
          </cell>
        </row>
        <row r="30584">
          <cell r="B30584" t="str">
            <v>Odontidium hyemale</v>
          </cell>
        </row>
        <row r="30585">
          <cell r="B30585" t="str">
            <v>Odontobutidae</v>
          </cell>
        </row>
        <row r="30586">
          <cell r="B30586" t="str">
            <v>Odontoceridae</v>
          </cell>
        </row>
        <row r="30587">
          <cell r="B30587" t="str">
            <v>Odontocerinae</v>
          </cell>
        </row>
        <row r="30588">
          <cell r="B30588" t="str">
            <v>Odontoglyphis tolu***retired***use Nemipterus peronii</v>
          </cell>
        </row>
        <row r="30589">
          <cell r="B30589" t="str">
            <v>Odontoglyphis***retired***use Nemipterus</v>
          </cell>
        </row>
        <row r="30590">
          <cell r="B30590" t="str">
            <v>Odontognathus</v>
          </cell>
        </row>
        <row r="30591">
          <cell r="B30591" t="str">
            <v>Odontognathus compressus</v>
          </cell>
        </row>
        <row r="30592">
          <cell r="B30592" t="str">
            <v>Odontognathus mucronatus</v>
          </cell>
        </row>
        <row r="30593">
          <cell r="B30593" t="str">
            <v>Odontognathus panamensis</v>
          </cell>
        </row>
        <row r="30594">
          <cell r="B30594" t="str">
            <v>Odontomacrurus</v>
          </cell>
        </row>
        <row r="30595">
          <cell r="B30595" t="str">
            <v>Odontomacrurus murrayi</v>
          </cell>
        </row>
        <row r="30596">
          <cell r="B30596" t="str">
            <v>Odontomesa</v>
          </cell>
        </row>
        <row r="30597">
          <cell r="B30597" t="str">
            <v>Odontomesa ferringtoni</v>
          </cell>
        </row>
        <row r="30598">
          <cell r="B30598" t="str">
            <v>Odontomesa fulva</v>
          </cell>
        </row>
        <row r="30599">
          <cell r="B30599" t="str">
            <v>Odontomyia</v>
          </cell>
        </row>
        <row r="30600">
          <cell r="B30600" t="str">
            <v>Odontopyxis</v>
          </cell>
        </row>
        <row r="30601">
          <cell r="B30601" t="str">
            <v>Odontopyxis trispinosa</v>
          </cell>
        </row>
        <row r="30602">
          <cell r="B30602" t="str">
            <v>Odontoscion</v>
          </cell>
        </row>
        <row r="30603">
          <cell r="B30603" t="str">
            <v>Odontoscion dentex</v>
          </cell>
        </row>
        <row r="30604">
          <cell r="B30604" t="str">
            <v>Odontostomias</v>
          </cell>
        </row>
        <row r="30605">
          <cell r="B30605" t="str">
            <v>Odontostomias masticopogon</v>
          </cell>
        </row>
        <row r="30606">
          <cell r="B30606" t="str">
            <v>Odontostomias micropogon</v>
          </cell>
        </row>
        <row r="30607">
          <cell r="B30607" t="str">
            <v>Odontostomops</v>
          </cell>
        </row>
        <row r="30608">
          <cell r="B30608" t="str">
            <v>Odontostomops normalops</v>
          </cell>
        </row>
        <row r="30609">
          <cell r="B30609" t="str">
            <v>Odontostomus atratus***retired***use Coccorella atrata</v>
          </cell>
        </row>
        <row r="30610">
          <cell r="B30610" t="str">
            <v>Odontostomus perarmatus***retired***use Scopelarchus analis</v>
          </cell>
        </row>
        <row r="30611">
          <cell r="B30611" t="str">
            <v>Odontosyllis</v>
          </cell>
        </row>
        <row r="30612">
          <cell r="B30612" t="str">
            <v>Odontosyllis ctenostoma</v>
          </cell>
        </row>
        <row r="30613">
          <cell r="B30613" t="str">
            <v>Odontosyllis enopla</v>
          </cell>
        </row>
        <row r="30614">
          <cell r="B30614" t="str">
            <v>Odontosyllis fulgurans</v>
          </cell>
        </row>
        <row r="30615">
          <cell r="B30615" t="str">
            <v>Odontosyllis maculata</v>
          </cell>
        </row>
        <row r="30616">
          <cell r="B30616" t="str">
            <v>Odontosyllis phosphorea</v>
          </cell>
        </row>
        <row r="30617">
          <cell r="B30617" t="str">
            <v>Odonus</v>
          </cell>
        </row>
        <row r="30618">
          <cell r="B30618" t="str">
            <v>Odonus niger</v>
          </cell>
        </row>
        <row r="30619">
          <cell r="B30619" t="str">
            <v>Odostomia</v>
          </cell>
        </row>
        <row r="30620">
          <cell r="B30620" t="str">
            <v>Odostomia astricta</v>
          </cell>
        </row>
        <row r="30621">
          <cell r="B30621" t="str">
            <v>Odostomia dux</v>
          </cell>
        </row>
        <row r="30622">
          <cell r="B30622" t="str">
            <v>Odostomia engonia</v>
          </cell>
        </row>
        <row r="30623">
          <cell r="B30623" t="str">
            <v>Odostomia eucosmia</v>
          </cell>
        </row>
        <row r="30624">
          <cell r="B30624" t="str">
            <v>Odostomia gibbosa***retired***use Fargoa gibbosa</v>
          </cell>
        </row>
        <row r="30625">
          <cell r="B30625" t="str">
            <v>Odostomia gravida</v>
          </cell>
        </row>
        <row r="30626">
          <cell r="B30626" t="str">
            <v>Odostomia impressa***retired***use Boonea impressa</v>
          </cell>
        </row>
        <row r="30627">
          <cell r="B30627" t="str">
            <v>Odostomia laevigata</v>
          </cell>
        </row>
        <row r="30628">
          <cell r="B30628" t="str">
            <v>Odostomia peasei</v>
          </cell>
        </row>
        <row r="30629">
          <cell r="B30629" t="str">
            <v>Odostomia ritteri</v>
          </cell>
        </row>
        <row r="30630">
          <cell r="B30630" t="str">
            <v>Odostomia seminuda***retired***use Boonea seminuda</v>
          </cell>
        </row>
        <row r="30631">
          <cell r="B30631" t="str">
            <v>Odostomia stearnsiella</v>
          </cell>
        </row>
        <row r="30632">
          <cell r="B30632" t="str">
            <v>Odostomia teres</v>
          </cell>
        </row>
        <row r="30633">
          <cell r="B30633" t="str">
            <v>Odostomia trifida</v>
          </cell>
        </row>
        <row r="30634">
          <cell r="B30634" t="str">
            <v>Oecetis</v>
          </cell>
        </row>
        <row r="30635">
          <cell r="B30635" t="str">
            <v>Oecetis avara</v>
          </cell>
        </row>
        <row r="30636">
          <cell r="B30636" t="str">
            <v>Oecetis avara group</v>
          </cell>
        </row>
        <row r="30637">
          <cell r="B30637" t="str">
            <v>Oecetis cinerascens</v>
          </cell>
        </row>
        <row r="30638">
          <cell r="B30638" t="str">
            <v>Oecetis disjuncta</v>
          </cell>
        </row>
        <row r="30639">
          <cell r="B30639" t="str">
            <v>Oecetis ditissa</v>
          </cell>
        </row>
        <row r="30640">
          <cell r="B30640" t="str">
            <v>Oecetis furva group</v>
          </cell>
        </row>
        <row r="30641">
          <cell r="B30641" t="str">
            <v>Oecetis georgia</v>
          </cell>
        </row>
        <row r="30642">
          <cell r="B30642" t="str">
            <v>Oecetis inconspicua</v>
          </cell>
        </row>
        <row r="30643">
          <cell r="B30643" t="str">
            <v>Oecetis lacustris group</v>
          </cell>
        </row>
        <row r="30644">
          <cell r="B30644" t="str">
            <v>Oecetis morsei</v>
          </cell>
        </row>
        <row r="30645">
          <cell r="B30645" t="str">
            <v>Oecetis nocturna</v>
          </cell>
        </row>
        <row r="30646">
          <cell r="B30646" t="str">
            <v>Oecetis osteni</v>
          </cell>
        </row>
        <row r="30647">
          <cell r="B30647" t="str">
            <v>Oecetis persimilis</v>
          </cell>
        </row>
        <row r="30648">
          <cell r="B30648" t="str">
            <v>Oecetis scala group</v>
          </cell>
        </row>
        <row r="30649">
          <cell r="B30649" t="str">
            <v>Oecetis sphyra</v>
          </cell>
        </row>
        <row r="30650">
          <cell r="B30650" t="str">
            <v>Oecetis testacea group</v>
          </cell>
        </row>
        <row r="30651">
          <cell r="B30651" t="str">
            <v>Oedalechilus</v>
          </cell>
        </row>
        <row r="30652">
          <cell r="B30652" t="str">
            <v>Oedalechilus labiosus</v>
          </cell>
        </row>
        <row r="30653">
          <cell r="B30653" t="str">
            <v>Oedicerotidae</v>
          </cell>
        </row>
        <row r="30654">
          <cell r="B30654" t="str">
            <v>Oedogoniaceae</v>
          </cell>
        </row>
        <row r="30655">
          <cell r="B30655" t="str">
            <v>Oedogoniales</v>
          </cell>
        </row>
        <row r="30656">
          <cell r="B30656" t="str">
            <v>Oedogonium</v>
          </cell>
        </row>
        <row r="30657">
          <cell r="B30657" t="str">
            <v>Oedogonium nanum</v>
          </cell>
        </row>
        <row r="30658">
          <cell r="B30658" t="str">
            <v>Oemleria cerasiformis</v>
          </cell>
        </row>
        <row r="30659">
          <cell r="B30659" t="str">
            <v>Oemopteryx</v>
          </cell>
        </row>
        <row r="30660">
          <cell r="B30660" t="str">
            <v>Oemopteryx contorta</v>
          </cell>
        </row>
        <row r="30661">
          <cell r="B30661" t="str">
            <v>Oemopteryx glacialis</v>
          </cell>
        </row>
        <row r="30662">
          <cell r="B30662" t="str">
            <v>Oenanthe (Apiaceae)</v>
          </cell>
        </row>
        <row r="30663">
          <cell r="B30663" t="str">
            <v>Oenanthe (Muscicapidae)</v>
          </cell>
        </row>
        <row r="30664">
          <cell r="B30664" t="str">
            <v>Oenanthe sarmentosa</v>
          </cell>
        </row>
        <row r="30665">
          <cell r="B30665" t="str">
            <v>Oenonidae</v>
          </cell>
        </row>
        <row r="30666">
          <cell r="B30666" t="str">
            <v>Oenopota</v>
          </cell>
        </row>
        <row r="30667">
          <cell r="B30667" t="str">
            <v>Oenopota elegans</v>
          </cell>
        </row>
        <row r="30668">
          <cell r="B30668" t="str">
            <v>Oenopota excurvata</v>
          </cell>
        </row>
        <row r="30669">
          <cell r="B30669" t="str">
            <v>Oenopota fidicula</v>
          </cell>
        </row>
        <row r="30670">
          <cell r="B30670" t="str">
            <v>Oenopota harpa</v>
          </cell>
        </row>
        <row r="30671">
          <cell r="B30671" t="str">
            <v>Oenopota impressa</v>
          </cell>
        </row>
        <row r="30672">
          <cell r="B30672" t="str">
            <v>Oenopota pyramidalis</v>
          </cell>
        </row>
        <row r="30673">
          <cell r="B30673" t="str">
            <v>Oenopota regulus</v>
          </cell>
        </row>
        <row r="30674">
          <cell r="B30674" t="str">
            <v>Oenothera</v>
          </cell>
        </row>
        <row r="30675">
          <cell r="B30675" t="str">
            <v>Oenothera biennis</v>
          </cell>
        </row>
        <row r="30676">
          <cell r="B30676" t="str">
            <v>Oenothera canescens</v>
          </cell>
        </row>
        <row r="30677">
          <cell r="B30677" t="str">
            <v>Oenothera drummondii</v>
          </cell>
        </row>
        <row r="30678">
          <cell r="B30678" t="str">
            <v>Oenothera elata</v>
          </cell>
        </row>
        <row r="30679">
          <cell r="B30679" t="str">
            <v>Oenothera filiformis</v>
          </cell>
        </row>
        <row r="30680">
          <cell r="B30680" t="str">
            <v>Oenothera fruticosa ssp. fruticosa</v>
          </cell>
        </row>
        <row r="30681">
          <cell r="B30681" t="str">
            <v>Oenothera gaura</v>
          </cell>
        </row>
        <row r="30682">
          <cell r="B30682" t="str">
            <v>Oenothera humifusa</v>
          </cell>
        </row>
        <row r="30683">
          <cell r="B30683" t="str">
            <v>Oenothera laciniata</v>
          </cell>
        </row>
        <row r="30684">
          <cell r="B30684" t="str">
            <v>Oenothera lindheimeri</v>
          </cell>
        </row>
        <row r="30685">
          <cell r="B30685" t="str">
            <v>Oenothera pallida</v>
          </cell>
        </row>
        <row r="30686">
          <cell r="B30686" t="str">
            <v>Oenothera perennis</v>
          </cell>
        </row>
        <row r="30687">
          <cell r="B30687" t="str">
            <v>Oenothera simulans</v>
          </cell>
        </row>
        <row r="30688">
          <cell r="B30688" t="str">
            <v>Oerstedia dorsalis</v>
          </cell>
        </row>
        <row r="30689">
          <cell r="B30689" t="str">
            <v>Oestrupia bicontracta</v>
          </cell>
        </row>
        <row r="30690">
          <cell r="B30690" t="str">
            <v>Ogcocephalidae</v>
          </cell>
        </row>
        <row r="30691">
          <cell r="B30691" t="str">
            <v>Ogcocephalioidea</v>
          </cell>
        </row>
        <row r="30692">
          <cell r="B30692" t="str">
            <v>Ogcocephalioidei</v>
          </cell>
        </row>
        <row r="30693">
          <cell r="B30693" t="str">
            <v>Ogcocephalus</v>
          </cell>
        </row>
        <row r="30694">
          <cell r="B30694" t="str">
            <v>Ogcocephalus corniger</v>
          </cell>
        </row>
        <row r="30695">
          <cell r="B30695" t="str">
            <v>Ogcocephalus cubifrons</v>
          </cell>
        </row>
        <row r="30696">
          <cell r="B30696" t="str">
            <v>Ogcocephalus darwini</v>
          </cell>
        </row>
        <row r="30697">
          <cell r="B30697" t="str">
            <v>Ogcocephalus declivirostris</v>
          </cell>
        </row>
        <row r="30698">
          <cell r="B30698" t="str">
            <v>Ogcocephalus nasutus</v>
          </cell>
        </row>
        <row r="30699">
          <cell r="B30699" t="str">
            <v>Ogcocephalus notatus</v>
          </cell>
        </row>
        <row r="30700">
          <cell r="B30700" t="str">
            <v>Ogcocephalus pantostictus</v>
          </cell>
        </row>
        <row r="30701">
          <cell r="B30701" t="str">
            <v>Ogcocephalus parvus</v>
          </cell>
        </row>
        <row r="30702">
          <cell r="B30702" t="str">
            <v>Ogcocephalus porrectus</v>
          </cell>
        </row>
        <row r="30703">
          <cell r="B30703" t="str">
            <v>Ogcocephalus pumilus</v>
          </cell>
        </row>
        <row r="30704">
          <cell r="B30704" t="str">
            <v>Ogcocephalus radiatus***retired***use Ogcocephalus cubifrons</v>
          </cell>
        </row>
        <row r="30705">
          <cell r="B30705" t="str">
            <v>Ogcocephalus rostellum</v>
          </cell>
        </row>
        <row r="30706">
          <cell r="B30706" t="str">
            <v>Ogcocephalus vespertilio</v>
          </cell>
        </row>
        <row r="30707">
          <cell r="B30707" t="str">
            <v>Ogilbia</v>
          </cell>
        </row>
        <row r="30708">
          <cell r="B30708" t="str">
            <v>Ogilbia cayorum</v>
          </cell>
        </row>
        <row r="30709">
          <cell r="B30709" t="str">
            <v>Ogilbia deroyi</v>
          </cell>
        </row>
        <row r="30710">
          <cell r="B30710" t="str">
            <v>Ogilbia galapagosensis</v>
          </cell>
        </row>
        <row r="30711">
          <cell r="B30711" t="str">
            <v>Ogilbia ventralis</v>
          </cell>
        </row>
        <row r="30712">
          <cell r="B30712" t="str">
            <v>Ogilbia verrillii***retired***use Ogilbia cayorum</v>
          </cell>
        </row>
        <row r="30713">
          <cell r="B30713" t="str">
            <v>Ogilbyina queenslandiae</v>
          </cell>
        </row>
        <row r="30714">
          <cell r="B30714" t="str">
            <v>Ogyrides</v>
          </cell>
        </row>
        <row r="30715">
          <cell r="B30715" t="str">
            <v>Ogyrides alphaerostris</v>
          </cell>
        </row>
        <row r="30716">
          <cell r="B30716" t="str">
            <v>Ogyrides hayi</v>
          </cell>
        </row>
        <row r="30717">
          <cell r="B30717" t="str">
            <v>Ogyrides limicola</v>
          </cell>
        </row>
        <row r="30718">
          <cell r="B30718" t="str">
            <v>Ogyrides orientalis</v>
          </cell>
        </row>
        <row r="30719">
          <cell r="B30719" t="str">
            <v>Ogyrididae</v>
          </cell>
        </row>
        <row r="30720">
          <cell r="B30720" t="str">
            <v>Oikopleura vanhoeffeni</v>
          </cell>
        </row>
        <row r="30721">
          <cell r="B30721" t="str">
            <v>Oithona</v>
          </cell>
        </row>
        <row r="30722">
          <cell r="B30722" t="str">
            <v>Oithona colcarva</v>
          </cell>
        </row>
        <row r="30723">
          <cell r="B30723" t="str">
            <v>Oithona similis</v>
          </cell>
        </row>
        <row r="30724">
          <cell r="B30724" t="str">
            <v>Okamejei</v>
          </cell>
        </row>
        <row r="30725">
          <cell r="B30725" t="str">
            <v>Okamejei acutispina</v>
          </cell>
        </row>
        <row r="30726">
          <cell r="B30726" t="str">
            <v>Okamejei australis</v>
          </cell>
        </row>
        <row r="30727">
          <cell r="B30727" t="str">
            <v>Okamejei boesemani</v>
          </cell>
        </row>
        <row r="30728">
          <cell r="B30728" t="str">
            <v>Okamejei cerva</v>
          </cell>
        </row>
        <row r="30729">
          <cell r="B30729" t="str">
            <v>Okamejei heemstrai</v>
          </cell>
        </row>
        <row r="30730">
          <cell r="B30730" t="str">
            <v>Okamejei hollandi</v>
          </cell>
        </row>
        <row r="30731">
          <cell r="B30731" t="str">
            <v>Okamejei kenojei</v>
          </cell>
        </row>
        <row r="30732">
          <cell r="B30732" t="str">
            <v>Okamejei lemprieri</v>
          </cell>
        </row>
        <row r="30733">
          <cell r="B30733" t="str">
            <v>Okamejei meerdervoortii</v>
          </cell>
        </row>
        <row r="30734">
          <cell r="B30734" t="str">
            <v>Okamejei pita</v>
          </cell>
        </row>
        <row r="30735">
          <cell r="B30735" t="str">
            <v>Okamejei powelli</v>
          </cell>
        </row>
        <row r="30736">
          <cell r="B30736" t="str">
            <v>Okamejei schmidti</v>
          </cell>
        </row>
        <row r="30737">
          <cell r="B30737" t="str">
            <v>Okenia (Goniodorididae)</v>
          </cell>
        </row>
        <row r="30738">
          <cell r="B30738" t="str">
            <v>Okenia (Nyctaginaceae)</v>
          </cell>
        </row>
        <row r="30739">
          <cell r="B30739" t="str">
            <v>Okenia plana</v>
          </cell>
        </row>
        <row r="30740">
          <cell r="B30740" t="str">
            <v>Okenia***retired***use Okenia (Goniodorididae)</v>
          </cell>
        </row>
        <row r="30741">
          <cell r="B30741" t="str">
            <v>Oldenlandia corymbosa</v>
          </cell>
        </row>
        <row r="30742">
          <cell r="B30742" t="str">
            <v>Oldenlandia uniflora</v>
          </cell>
        </row>
        <row r="30743">
          <cell r="B30743" t="str">
            <v>Olea (Oleaceae)</v>
          </cell>
        </row>
        <row r="30744">
          <cell r="B30744" t="str">
            <v>Olea (Stiligeridae)</v>
          </cell>
        </row>
        <row r="30745">
          <cell r="B30745" t="str">
            <v>Oleaceae</v>
          </cell>
        </row>
        <row r="30746">
          <cell r="B30746" t="str">
            <v>Olfersia (Dryopteridaceae)</v>
          </cell>
        </row>
        <row r="30747">
          <cell r="B30747" t="str">
            <v>Olfersia (Ornithomyini)</v>
          </cell>
        </row>
        <row r="30748">
          <cell r="B30748" t="str">
            <v>Oliglyphisodon caeruleomaculatus***retired***use Plectroglyphidodon imparipennis</v>
          </cell>
        </row>
        <row r="30749">
          <cell r="B30749" t="str">
            <v>Oliglyphisodon***retired***use Plectroglyphidodon</v>
          </cell>
        </row>
        <row r="30750">
          <cell r="B30750" t="str">
            <v>Oligobdella</v>
          </cell>
        </row>
        <row r="30751">
          <cell r="B30751" t="str">
            <v>Oligobdella biannulata</v>
          </cell>
        </row>
        <row r="30752">
          <cell r="B30752" t="str">
            <v>Oligochaeta (Clitellata)</v>
          </cell>
        </row>
        <row r="30753">
          <cell r="B30753" t="str">
            <v>Oligochaeta (Oligochaeta)</v>
          </cell>
        </row>
        <row r="30754">
          <cell r="B30754" t="str">
            <v>Oligocottus</v>
          </cell>
        </row>
        <row r="30755">
          <cell r="B30755" t="str">
            <v>Oligocottus maculosus</v>
          </cell>
        </row>
        <row r="30756">
          <cell r="B30756" t="str">
            <v>Oligocottus rimensis</v>
          </cell>
        </row>
        <row r="30757">
          <cell r="B30757" t="str">
            <v>Oligocottus rubellio</v>
          </cell>
        </row>
        <row r="30758">
          <cell r="B30758" t="str">
            <v>Oligocottus snyderi</v>
          </cell>
        </row>
        <row r="30759">
          <cell r="B30759" t="str">
            <v>Oligoentomata</v>
          </cell>
        </row>
        <row r="30760">
          <cell r="B30760" t="str">
            <v>Oligolepis</v>
          </cell>
        </row>
        <row r="30761">
          <cell r="B30761" t="str">
            <v>Oligolepis acutipennis</v>
          </cell>
        </row>
        <row r="30762">
          <cell r="B30762" t="str">
            <v>Oligoneuriidae</v>
          </cell>
        </row>
        <row r="30763">
          <cell r="B30763" t="str">
            <v>Oligoneuron nitidum***retired***use Solidago nitida</v>
          </cell>
        </row>
        <row r="30764">
          <cell r="B30764" t="str">
            <v>Oligoneuron rigidum var. humile***retired***use Solidago rigida ssp. humilis</v>
          </cell>
        </row>
        <row r="30765">
          <cell r="B30765" t="str">
            <v>Oligoneuron rigidum***retired***use Solidago rigida</v>
          </cell>
        </row>
        <row r="30766">
          <cell r="B30766" t="str">
            <v>Oligophlebodes</v>
          </cell>
        </row>
        <row r="30767">
          <cell r="B30767" t="str">
            <v>Oligophlebodes minutus</v>
          </cell>
        </row>
        <row r="30768">
          <cell r="B30768" t="str">
            <v>Oligophlebodes ruthae</v>
          </cell>
        </row>
        <row r="30769">
          <cell r="B30769" t="str">
            <v>Oligophlebodes sierra</v>
          </cell>
        </row>
        <row r="30770">
          <cell r="B30770" t="str">
            <v>Oligoplites</v>
          </cell>
        </row>
        <row r="30771">
          <cell r="B30771" t="str">
            <v>Oligoplites altus</v>
          </cell>
        </row>
        <row r="30772">
          <cell r="B30772" t="str">
            <v>Oligoplites saliens</v>
          </cell>
        </row>
        <row r="30773">
          <cell r="B30773" t="str">
            <v>Oligoplites saurus</v>
          </cell>
        </row>
        <row r="30774">
          <cell r="B30774" t="str">
            <v>Oligopus ater***retired***use Grammonus ater</v>
          </cell>
        </row>
        <row r="30775">
          <cell r="B30775" t="str">
            <v>Oligopus claudei***retired***use Grammonus claudei</v>
          </cell>
        </row>
        <row r="30776">
          <cell r="B30776" t="str">
            <v>Oligopus diagrammus***retired***use Grammonus diagrammus</v>
          </cell>
        </row>
        <row r="30777">
          <cell r="B30777" t="str">
            <v>Oligopus longhursti***retired***use Grammonus longhursti</v>
          </cell>
        </row>
        <row r="30778">
          <cell r="B30778" t="str">
            <v>Oligopus robustus***retired***use Grammonus robustus</v>
          </cell>
        </row>
        <row r="30779">
          <cell r="B30779" t="str">
            <v>Oligopus waikiki***retired***use Grammonus waikiki</v>
          </cell>
        </row>
        <row r="30780">
          <cell r="B30780" t="str">
            <v>Oligopus***retired***use Grammonus</v>
          </cell>
        </row>
        <row r="30781">
          <cell r="B30781" t="str">
            <v>Oligostomis</v>
          </cell>
        </row>
        <row r="30782">
          <cell r="B30782" t="str">
            <v>Oligostomis ocelligera</v>
          </cell>
        </row>
        <row r="30783">
          <cell r="B30783" t="str">
            <v>Oligostomis pardalis</v>
          </cell>
        </row>
        <row r="30784">
          <cell r="B30784" t="str">
            <v>Oligotricha</v>
          </cell>
        </row>
        <row r="30785">
          <cell r="B30785" t="str">
            <v>Oligotrichida</v>
          </cell>
        </row>
        <row r="30786">
          <cell r="B30786" t="str">
            <v>Olistherops brownii***retired***use Odax cyanomelas</v>
          </cell>
        </row>
        <row r="30787">
          <cell r="B30787" t="str">
            <v>Olistherops brunneus***retired***use Odax cyanomelas</v>
          </cell>
        </row>
        <row r="30788">
          <cell r="B30788" t="str">
            <v>Olisthodiscus</v>
          </cell>
        </row>
        <row r="30789">
          <cell r="B30789" t="str">
            <v>Olisthodiscus luteus</v>
          </cell>
        </row>
        <row r="30790">
          <cell r="B30790" t="str">
            <v>Olisthops brownii***retired***use Odax cyanomelas</v>
          </cell>
        </row>
        <row r="30791">
          <cell r="B30791" t="str">
            <v>Olisthops cyanomelas***retired***use Odax cyanomelas</v>
          </cell>
        </row>
        <row r="30792">
          <cell r="B30792" t="str">
            <v>Olisthops***retired***use Odax</v>
          </cell>
        </row>
        <row r="30793">
          <cell r="B30793" t="str">
            <v>Oliva sayana</v>
          </cell>
        </row>
        <row r="30794">
          <cell r="B30794" t="str">
            <v>Oliveiriella</v>
          </cell>
        </row>
        <row r="30795">
          <cell r="B30795" t="str">
            <v>Olivella</v>
          </cell>
        </row>
        <row r="30796">
          <cell r="B30796" t="str">
            <v>Olivella alectona</v>
          </cell>
        </row>
        <row r="30797">
          <cell r="B30797" t="str">
            <v>Olivella baetica</v>
          </cell>
        </row>
        <row r="30798">
          <cell r="B30798" t="str">
            <v>Olivella biplicata</v>
          </cell>
        </row>
        <row r="30799">
          <cell r="B30799" t="str">
            <v>Olivella dealbata</v>
          </cell>
        </row>
        <row r="30800">
          <cell r="B30800" t="str">
            <v>Olivella minuta</v>
          </cell>
        </row>
        <row r="30801">
          <cell r="B30801" t="str">
            <v>Olivella mutica</v>
          </cell>
        </row>
        <row r="30802">
          <cell r="B30802" t="str">
            <v>Olivella nivea</v>
          </cell>
        </row>
        <row r="30803">
          <cell r="B30803" t="str">
            <v>Olivella pusilla</v>
          </cell>
        </row>
        <row r="30804">
          <cell r="B30804" t="str">
            <v>Olivella strigata</v>
          </cell>
        </row>
        <row r="30805">
          <cell r="B30805" t="str">
            <v>Oliveridia</v>
          </cell>
        </row>
        <row r="30806">
          <cell r="B30806" t="str">
            <v>Olividae</v>
          </cell>
        </row>
        <row r="30807">
          <cell r="B30807" t="str">
            <v>Olyra (Fish)***retired***use Olyra (Olyridae)</v>
          </cell>
        </row>
        <row r="30808">
          <cell r="B30808" t="str">
            <v>Olyra (Olyridae)</v>
          </cell>
        </row>
        <row r="30809">
          <cell r="B30809" t="str">
            <v>Olyra (Poaceae)</v>
          </cell>
        </row>
        <row r="30810">
          <cell r="B30810" t="str">
            <v>Olyridae</v>
          </cell>
        </row>
        <row r="30811">
          <cell r="B30811" t="str">
            <v>Omaliinae</v>
          </cell>
        </row>
        <row r="30812">
          <cell r="B30812" t="str">
            <v>Omaliini</v>
          </cell>
        </row>
        <row r="30813">
          <cell r="B30813" t="str">
            <v>Omalogyra</v>
          </cell>
        </row>
        <row r="30814">
          <cell r="B30814" t="str">
            <v>Omalogyra japonica</v>
          </cell>
        </row>
        <row r="30815">
          <cell r="B30815" t="str">
            <v>Omisus</v>
          </cell>
        </row>
        <row r="30816">
          <cell r="B30816" t="str">
            <v>Omisus/Stictochironomus</v>
          </cell>
        </row>
        <row r="30817">
          <cell r="B30817" t="str">
            <v>Omobranchus</v>
          </cell>
        </row>
        <row r="30818">
          <cell r="B30818" t="str">
            <v>Omobranchus anolius</v>
          </cell>
        </row>
        <row r="30819">
          <cell r="B30819" t="str">
            <v>Omobranchus banditus</v>
          </cell>
        </row>
        <row r="30820">
          <cell r="B30820" t="str">
            <v>Omobranchus elongatus</v>
          </cell>
        </row>
        <row r="30821">
          <cell r="B30821" t="str">
            <v>Omobranchus ferox</v>
          </cell>
        </row>
        <row r="30822">
          <cell r="B30822" t="str">
            <v>Omobranchus mekranensis</v>
          </cell>
        </row>
        <row r="30823">
          <cell r="B30823" t="str">
            <v>Omobranchus obliquus</v>
          </cell>
        </row>
        <row r="30824">
          <cell r="B30824" t="str">
            <v>Omobranchus punctatus</v>
          </cell>
        </row>
        <row r="30825">
          <cell r="B30825" t="str">
            <v>Omobranchus woodi</v>
          </cell>
        </row>
        <row r="30826">
          <cell r="B30826" t="str">
            <v>Omopomacentrus***retired***use Pomacentrus</v>
          </cell>
        </row>
        <row r="30827">
          <cell r="B30827" t="str">
            <v>Omosudidae***retired***use Alepisauridae</v>
          </cell>
        </row>
        <row r="30828">
          <cell r="B30828" t="str">
            <v>Omosudis</v>
          </cell>
        </row>
        <row r="30829">
          <cell r="B30829" t="str">
            <v>Omosudis lowii</v>
          </cell>
        </row>
        <row r="30830">
          <cell r="B30830" t="str">
            <v>Ompok</v>
          </cell>
        </row>
        <row r="30831">
          <cell r="B30831" t="str">
            <v>Ompok bimaculatus</v>
          </cell>
        </row>
        <row r="30832">
          <cell r="B30832" t="str">
            <v>Onagraceae</v>
          </cell>
        </row>
        <row r="30833">
          <cell r="B30833" t="str">
            <v>Oncaea</v>
          </cell>
        </row>
        <row r="30834">
          <cell r="B30834" t="str">
            <v>Oncaea borealis</v>
          </cell>
        </row>
        <row r="30835">
          <cell r="B30835" t="str">
            <v>Oncaea venusta</v>
          </cell>
        </row>
        <row r="30836">
          <cell r="B30836" t="str">
            <v>Oncaeidae</v>
          </cell>
        </row>
        <row r="30837">
          <cell r="B30837" t="str">
            <v>Onchidorididae</v>
          </cell>
        </row>
        <row r="30838">
          <cell r="B30838" t="str">
            <v>Onchidoris</v>
          </cell>
        </row>
        <row r="30839">
          <cell r="B30839" t="str">
            <v>Onchidoris muricata</v>
          </cell>
        </row>
        <row r="30840">
          <cell r="B30840" t="str">
            <v>Onchidoris proxima</v>
          </cell>
        </row>
        <row r="30841">
          <cell r="B30841" t="str">
            <v>Onchnesoma</v>
          </cell>
        </row>
        <row r="30842">
          <cell r="B30842" t="str">
            <v>Oncocottus hexacornis***retired***use Myoxocephalus quadricornis</v>
          </cell>
        </row>
        <row r="30843">
          <cell r="B30843" t="str">
            <v>Onconeura</v>
          </cell>
        </row>
        <row r="30844">
          <cell r="B30844" t="str">
            <v>Onconeura semifimbriata</v>
          </cell>
        </row>
        <row r="30845">
          <cell r="B30845" t="str">
            <v>Oncopodurinae</v>
          </cell>
        </row>
        <row r="30846">
          <cell r="B30846" t="str">
            <v>Oncopterus</v>
          </cell>
        </row>
        <row r="30847">
          <cell r="B30847" t="str">
            <v>Oncopterus darwinii</v>
          </cell>
        </row>
        <row r="30848">
          <cell r="B30848" t="str">
            <v>Oncorhynchus</v>
          </cell>
        </row>
        <row r="30849">
          <cell r="B30849" t="str">
            <v>Oncorhynchus aguabonita</v>
          </cell>
        </row>
        <row r="30850">
          <cell r="B30850" t="str">
            <v>Oncorhynchus apache</v>
          </cell>
        </row>
        <row r="30851">
          <cell r="B30851" t="str">
            <v>Oncorhynchus chrysogaster</v>
          </cell>
        </row>
        <row r="30852">
          <cell r="B30852" t="str">
            <v>Oncorhynchus clarki</v>
          </cell>
        </row>
        <row r="30853">
          <cell r="B30853" t="str">
            <v>Oncorhynchus clarkii</v>
          </cell>
        </row>
        <row r="30854">
          <cell r="B30854" t="str">
            <v>Oncorhynchus clarkii bouvieri</v>
          </cell>
        </row>
        <row r="30855">
          <cell r="B30855" t="str">
            <v>Oncorhynchus clarkii clarkii</v>
          </cell>
        </row>
        <row r="30856">
          <cell r="B30856" t="str">
            <v>Oncorhynchus clarkii henshawi</v>
          </cell>
        </row>
        <row r="30857">
          <cell r="B30857" t="str">
            <v>Oncorhynchus clarkii lewisi</v>
          </cell>
        </row>
        <row r="30858">
          <cell r="B30858" t="str">
            <v>Oncorhynchus clarkii macdonaldi</v>
          </cell>
        </row>
        <row r="30859">
          <cell r="B30859" t="str">
            <v>Oncorhynchus clarkii pleuriticus</v>
          </cell>
        </row>
        <row r="30860">
          <cell r="B30860" t="str">
            <v>Oncorhynchus clarkii seleniris</v>
          </cell>
        </row>
        <row r="30861">
          <cell r="B30861" t="str">
            <v>Oncorhynchus clarkii stomias</v>
          </cell>
        </row>
        <row r="30862">
          <cell r="B30862" t="str">
            <v>Oncorhynchus clarkii utah</v>
          </cell>
        </row>
        <row r="30863">
          <cell r="B30863" t="str">
            <v>Oncorhynchus clarkii virginalis</v>
          </cell>
        </row>
        <row r="30864">
          <cell r="B30864" t="str">
            <v>Oncorhynchus clarkii × Oncorhynchus mykiss</v>
          </cell>
        </row>
        <row r="30865">
          <cell r="B30865" t="str">
            <v>Oncorhynchus gilae</v>
          </cell>
        </row>
        <row r="30866">
          <cell r="B30866" t="str">
            <v>Oncorhynchus gilae apache***retired***use Oncorhynchus apache</v>
          </cell>
        </row>
        <row r="30867">
          <cell r="B30867" t="str">
            <v>Oncorhynchus gilae gilae***retired***use Oncorhynchus gilae</v>
          </cell>
        </row>
        <row r="30868">
          <cell r="B30868" t="str">
            <v>Oncorhynchus gorbuscha</v>
          </cell>
        </row>
        <row r="30869">
          <cell r="B30869" t="str">
            <v>Oncorhynchus iwame</v>
          </cell>
        </row>
        <row r="30870">
          <cell r="B30870" t="str">
            <v>Oncorhynchus keta</v>
          </cell>
        </row>
        <row r="30871">
          <cell r="B30871" t="str">
            <v>Oncorhynchus kisutch</v>
          </cell>
        </row>
        <row r="30872">
          <cell r="B30872" t="str">
            <v>Oncorhynchus masou</v>
          </cell>
        </row>
        <row r="30873">
          <cell r="B30873" t="str">
            <v>Oncorhynchus mykiss</v>
          </cell>
        </row>
        <row r="30874">
          <cell r="B30874" t="str">
            <v>Oncorhynchus mykiss aguabonita***retired***use Oncorhynchus aguabonita</v>
          </cell>
        </row>
        <row r="30875">
          <cell r="B30875" t="str">
            <v>Oncorhynchus mykiss gairdnerii</v>
          </cell>
        </row>
        <row r="30876">
          <cell r="B30876" t="str">
            <v>Oncorhynchus mykiss gilberti</v>
          </cell>
        </row>
        <row r="30877">
          <cell r="B30877" t="str">
            <v>Oncorhynchus mykiss irideus</v>
          </cell>
        </row>
        <row r="30878">
          <cell r="B30878" t="str">
            <v>Oncorhynchus mykiss mykiss</v>
          </cell>
        </row>
        <row r="30879">
          <cell r="B30879" t="str">
            <v>Oncorhynchus mykiss nelsoni</v>
          </cell>
        </row>
        <row r="30880">
          <cell r="B30880" t="str">
            <v>Oncorhynchus mykiss stonei</v>
          </cell>
        </row>
        <row r="30881">
          <cell r="B30881" t="str">
            <v>Oncorhynchus mykiss whitei</v>
          </cell>
        </row>
        <row r="30882">
          <cell r="B30882" t="str">
            <v>Oncorhynchus mykiss x Oncorhynchus clarki</v>
          </cell>
        </row>
        <row r="30883">
          <cell r="B30883" t="str">
            <v>Oncorhynchus nerka</v>
          </cell>
        </row>
        <row r="30884">
          <cell r="B30884" t="str">
            <v>Oncorhynchus penshinensis</v>
          </cell>
        </row>
        <row r="30885">
          <cell r="B30885" t="str">
            <v>Oncorhynchus rhodurus***retired***use Oncorhynchus masou</v>
          </cell>
        </row>
        <row r="30886">
          <cell r="B30886" t="str">
            <v>Oncorhynchus tshawytscha</v>
          </cell>
        </row>
        <row r="30887">
          <cell r="B30887" t="str">
            <v>Oneirodes</v>
          </cell>
        </row>
        <row r="30888">
          <cell r="B30888" t="str">
            <v>Oneirodes acanthias</v>
          </cell>
        </row>
        <row r="30889">
          <cell r="B30889" t="str">
            <v>Oneirodes anisacanthus</v>
          </cell>
        </row>
        <row r="30890">
          <cell r="B30890" t="str">
            <v>Oneirodes bradburyae</v>
          </cell>
        </row>
        <row r="30891">
          <cell r="B30891" t="str">
            <v>Oneirodes bulbosus</v>
          </cell>
        </row>
        <row r="30892">
          <cell r="B30892" t="str">
            <v>Oneirodes eschrichti***retired***use Oneirodes eschrichtii</v>
          </cell>
        </row>
        <row r="30893">
          <cell r="B30893" t="str">
            <v>Oneirodes eschrichtii</v>
          </cell>
        </row>
        <row r="30894">
          <cell r="B30894" t="str">
            <v>Oneirodes macronema</v>
          </cell>
        </row>
        <row r="30895">
          <cell r="B30895" t="str">
            <v>Oneirodes macrosteus</v>
          </cell>
        </row>
        <row r="30896">
          <cell r="B30896" t="str">
            <v>Oneirodes melanocauda</v>
          </cell>
        </row>
        <row r="30897">
          <cell r="B30897" t="str">
            <v>Oneirodes thompsoni</v>
          </cell>
        </row>
        <row r="30898">
          <cell r="B30898" t="str">
            <v>Oneirodidae</v>
          </cell>
        </row>
        <row r="30899">
          <cell r="B30899" t="str">
            <v>Oniscus</v>
          </cell>
        </row>
        <row r="30900">
          <cell r="B30900" t="str">
            <v>Oniscus asellus</v>
          </cell>
        </row>
        <row r="30901">
          <cell r="B30901" t="str">
            <v>Onisimus</v>
          </cell>
        </row>
        <row r="30902">
          <cell r="B30902" t="str">
            <v>Onisimus affinis</v>
          </cell>
        </row>
        <row r="30903">
          <cell r="B30903" t="str">
            <v>Onisimus barentsi</v>
          </cell>
        </row>
        <row r="30904">
          <cell r="B30904" t="str">
            <v>Onisimus birulai</v>
          </cell>
        </row>
        <row r="30905">
          <cell r="B30905" t="str">
            <v>Onoba aculeus</v>
          </cell>
        </row>
        <row r="30906">
          <cell r="B30906" t="str">
            <v>Onoba carpenteri</v>
          </cell>
        </row>
        <row r="30907">
          <cell r="B30907" t="str">
            <v>Onoba pelagica</v>
          </cell>
        </row>
        <row r="30908">
          <cell r="B30908" t="str">
            <v>Onoclea sensibilis</v>
          </cell>
        </row>
        <row r="30909">
          <cell r="B30909" t="str">
            <v>Onocosmoecus</v>
          </cell>
        </row>
        <row r="30910">
          <cell r="B30910" t="str">
            <v>Onocosmoecus unicolor</v>
          </cell>
        </row>
        <row r="30911">
          <cell r="B30911" t="str">
            <v>Onogadus argentatus***retired***use Gaidropsarus argentatus</v>
          </cell>
        </row>
        <row r="30912">
          <cell r="B30912" t="str">
            <v>Onogadus***retired***use Gaidropsarus</v>
          </cell>
        </row>
        <row r="30913">
          <cell r="B30913" t="str">
            <v>Onopordum acanthium</v>
          </cell>
        </row>
        <row r="30914">
          <cell r="B30914" t="str">
            <v>Onosmodium bejariense var. occidentale</v>
          </cell>
        </row>
        <row r="30915">
          <cell r="B30915" t="str">
            <v>Onuphidae</v>
          </cell>
        </row>
        <row r="30916">
          <cell r="B30916" t="str">
            <v>Onuphis</v>
          </cell>
        </row>
        <row r="30917">
          <cell r="B30917" t="str">
            <v>Onuphis elegans</v>
          </cell>
        </row>
        <row r="30918">
          <cell r="B30918" t="str">
            <v>Onuphis eremita</v>
          </cell>
        </row>
        <row r="30919">
          <cell r="B30919" t="str">
            <v>Onuphis eremita parva</v>
          </cell>
        </row>
        <row r="30920">
          <cell r="B30920" t="str">
            <v>Onuphis geophiliformis</v>
          </cell>
        </row>
        <row r="30921">
          <cell r="B30921" t="str">
            <v>Onuphis iridescens</v>
          </cell>
        </row>
        <row r="30922">
          <cell r="B30922" t="str">
            <v>Onuphis quadricuspis</v>
          </cell>
        </row>
        <row r="30923">
          <cell r="B30923" t="str">
            <v>Onuxodon</v>
          </cell>
        </row>
        <row r="30924">
          <cell r="B30924" t="str">
            <v>Onuxodon fowleri</v>
          </cell>
        </row>
        <row r="30925">
          <cell r="B30925" t="str">
            <v>Onuxodon margaritiferae</v>
          </cell>
        </row>
        <row r="30926">
          <cell r="B30926" t="str">
            <v>Onuxodon parvibrachium</v>
          </cell>
        </row>
        <row r="30927">
          <cell r="B30927" t="str">
            <v>Onychiuridae</v>
          </cell>
        </row>
        <row r="30928">
          <cell r="B30928" t="str">
            <v>Onychiurus</v>
          </cell>
        </row>
        <row r="30929">
          <cell r="B30929" t="str">
            <v>Onychodiaptomus birgei</v>
          </cell>
        </row>
        <row r="30930">
          <cell r="B30930" t="str">
            <v>Onychodiaptomus hesperus</v>
          </cell>
        </row>
        <row r="30931">
          <cell r="B30931" t="str">
            <v>Onychodiaptomus sanguineus</v>
          </cell>
        </row>
        <row r="30932">
          <cell r="B30932" t="str">
            <v>Onychognathus cautus***retired***use Chromis multilineata</v>
          </cell>
        </row>
        <row r="30933">
          <cell r="B30933" t="str">
            <v>Onychonema</v>
          </cell>
        </row>
        <row r="30934">
          <cell r="B30934" t="str">
            <v>Onychonema filiforme</v>
          </cell>
        </row>
        <row r="30935">
          <cell r="B30935" t="str">
            <v>Onychonema laeve</v>
          </cell>
        </row>
        <row r="30936">
          <cell r="B30936" t="str">
            <v>Onychonema laeve var. micracanthum</v>
          </cell>
        </row>
        <row r="30937">
          <cell r="B30937" t="str">
            <v>Onychylis</v>
          </cell>
        </row>
        <row r="30938">
          <cell r="B30938" t="str">
            <v>Oocystaceae</v>
          </cell>
        </row>
        <row r="30939">
          <cell r="B30939" t="str">
            <v>Oocystis</v>
          </cell>
        </row>
        <row r="30940">
          <cell r="B30940" t="str">
            <v>Oocystis borgei</v>
          </cell>
        </row>
        <row r="30941">
          <cell r="B30941" t="str">
            <v>Oocystis crassa</v>
          </cell>
        </row>
        <row r="30942">
          <cell r="B30942" t="str">
            <v>Oocystis elliptica</v>
          </cell>
        </row>
        <row r="30943">
          <cell r="B30943" t="str">
            <v>Oocystis elliptica var. minor</v>
          </cell>
        </row>
        <row r="30944">
          <cell r="B30944" t="str">
            <v>Oocystis eremosphaeria</v>
          </cell>
        </row>
        <row r="30945">
          <cell r="B30945" t="str">
            <v>Oocystis gigas var. incrassata</v>
          </cell>
        </row>
        <row r="30946">
          <cell r="B30946" t="str">
            <v>Oocystis gigas***retired***use Eremosphaera gigas</v>
          </cell>
        </row>
        <row r="30947">
          <cell r="B30947" t="str">
            <v>Oocystis gloeocystiformis</v>
          </cell>
        </row>
        <row r="30948">
          <cell r="B30948" t="str">
            <v>Oocystis lacustris</v>
          </cell>
        </row>
        <row r="30949">
          <cell r="B30949" t="str">
            <v>Oocystis marssonii</v>
          </cell>
        </row>
        <row r="30950">
          <cell r="B30950" t="str">
            <v>Oocystis natans var. major</v>
          </cell>
        </row>
        <row r="30951">
          <cell r="B30951" t="str">
            <v>Oocystis novae-semliae</v>
          </cell>
        </row>
        <row r="30952">
          <cell r="B30952" t="str">
            <v>Oocystis parva</v>
          </cell>
        </row>
        <row r="30953">
          <cell r="B30953" t="str">
            <v>Oocystis pusilla</v>
          </cell>
        </row>
        <row r="30954">
          <cell r="B30954" t="str">
            <v>Oocystis pyriformis</v>
          </cell>
        </row>
        <row r="30955">
          <cell r="B30955" t="str">
            <v>Oocystis rhomboidea</v>
          </cell>
        </row>
        <row r="30956">
          <cell r="B30956" t="str">
            <v>Oocystis solitaria</v>
          </cell>
        </row>
        <row r="30957">
          <cell r="B30957" t="str">
            <v>Oocystis submarina</v>
          </cell>
        </row>
        <row r="30958">
          <cell r="B30958" t="str">
            <v>Oophila</v>
          </cell>
        </row>
        <row r="30959">
          <cell r="B30959" t="str">
            <v>Oostethus brachyurus***retired***use Microphis brachyurus</v>
          </cell>
        </row>
        <row r="30960">
          <cell r="B30960" t="str">
            <v>Oostethus lineatus***retired***use Microphis brachyurus</v>
          </cell>
        </row>
        <row r="30961">
          <cell r="B30961" t="str">
            <v>Oostethus***retired***use Microphis</v>
          </cell>
        </row>
        <row r="30962">
          <cell r="B30962" t="str">
            <v>Opalia</v>
          </cell>
        </row>
        <row r="30963">
          <cell r="B30963" t="str">
            <v>Opephora</v>
          </cell>
        </row>
        <row r="30964">
          <cell r="B30964" t="str">
            <v>Opephora martyi***retired***use Martyana martyi</v>
          </cell>
        </row>
        <row r="30965">
          <cell r="B30965" t="str">
            <v>Opephora olsenii</v>
          </cell>
        </row>
        <row r="30966">
          <cell r="B30966" t="str">
            <v>Opephora pacifica</v>
          </cell>
        </row>
        <row r="30967">
          <cell r="B30967" t="str">
            <v>Opephora schwartzii</v>
          </cell>
        </row>
        <row r="30968">
          <cell r="B30968" t="str">
            <v>Operculina (Convolvulaceae)</v>
          </cell>
        </row>
        <row r="30969">
          <cell r="B30969" t="str">
            <v>Operculina (Nummulitinae)</v>
          </cell>
        </row>
        <row r="30970">
          <cell r="B30970" t="str">
            <v>Ophelia</v>
          </cell>
        </row>
        <row r="30971">
          <cell r="B30971" t="str">
            <v>Ophelia assimilis</v>
          </cell>
        </row>
        <row r="30972">
          <cell r="B30972" t="str">
            <v>Ophelia bicornis</v>
          </cell>
        </row>
        <row r="30973">
          <cell r="B30973" t="str">
            <v>Ophelia borealis</v>
          </cell>
        </row>
        <row r="30974">
          <cell r="B30974" t="str">
            <v>Ophelia denticulata</v>
          </cell>
        </row>
        <row r="30975">
          <cell r="B30975" t="str">
            <v>Ophelia limacina</v>
          </cell>
        </row>
        <row r="30976">
          <cell r="B30976" t="str">
            <v>Ophelia pulchella</v>
          </cell>
        </row>
        <row r="30977">
          <cell r="B30977" t="str">
            <v>Opheliidae</v>
          </cell>
        </row>
        <row r="30978">
          <cell r="B30978" t="str">
            <v>Ophelina</v>
          </cell>
        </row>
        <row r="30979">
          <cell r="B30979" t="str">
            <v>Ophelina acuminata</v>
          </cell>
        </row>
        <row r="30980">
          <cell r="B30980" t="str">
            <v>Ophelina cylindricaudata</v>
          </cell>
        </row>
        <row r="30981">
          <cell r="B30981" t="str">
            <v>Ophelina groenlandica</v>
          </cell>
        </row>
        <row r="30982">
          <cell r="B30982" t="str">
            <v>Ophelina pallida</v>
          </cell>
        </row>
        <row r="30983">
          <cell r="B30983" t="str">
            <v>Opheodesoma spectabilis</v>
          </cell>
        </row>
        <row r="30984">
          <cell r="B30984" t="str">
            <v>Ophiacantha</v>
          </cell>
        </row>
        <row r="30985">
          <cell r="B30985" t="str">
            <v>Ophiacanthidae</v>
          </cell>
        </row>
        <row r="30986">
          <cell r="B30986" t="str">
            <v>Ophiactis savignyi</v>
          </cell>
        </row>
        <row r="30987">
          <cell r="B30987" t="str">
            <v>Ophiactis simplex</v>
          </cell>
        </row>
        <row r="30988">
          <cell r="B30988" t="str">
            <v>Ophichthidae</v>
          </cell>
        </row>
        <row r="30989">
          <cell r="B30989" t="str">
            <v>Ophichthus</v>
          </cell>
        </row>
        <row r="30990">
          <cell r="B30990" t="str">
            <v>Ophichthus cephalozona</v>
          </cell>
        </row>
        <row r="30991">
          <cell r="B30991" t="str">
            <v>Ophichthus cruentifer</v>
          </cell>
        </row>
        <row r="30992">
          <cell r="B30992" t="str">
            <v>Ophichthus cylindroideus</v>
          </cell>
        </row>
        <row r="30993">
          <cell r="B30993" t="str">
            <v>Ophichthus erabo</v>
          </cell>
        </row>
        <row r="30994">
          <cell r="B30994" t="str">
            <v>Ophichthus gomesi***retired***use Ophichthus gomesii</v>
          </cell>
        </row>
        <row r="30995">
          <cell r="B30995" t="str">
            <v>Ophichthus gomesii</v>
          </cell>
        </row>
        <row r="30996">
          <cell r="B30996" t="str">
            <v>Ophichthus hyposagmatus</v>
          </cell>
        </row>
        <row r="30997">
          <cell r="B30997" t="str">
            <v>Ophichthus melanoporus</v>
          </cell>
        </row>
        <row r="30998">
          <cell r="B30998" t="str">
            <v>Ophichthus ocellatus***retired***use Myrichthys ocellatus</v>
          </cell>
        </row>
        <row r="30999">
          <cell r="B30999" t="str">
            <v>Ophichthus omorgmus</v>
          </cell>
        </row>
        <row r="31000">
          <cell r="B31000" t="str">
            <v>Ophichthus ophis</v>
          </cell>
        </row>
        <row r="31001">
          <cell r="B31001" t="str">
            <v>Ophichthus parilis***retired***use Ophichthus cylindroideus</v>
          </cell>
        </row>
        <row r="31002">
          <cell r="B31002" t="str">
            <v>Ophichthus polyophthalmus</v>
          </cell>
        </row>
        <row r="31003">
          <cell r="B31003" t="str">
            <v>Ophichthus puncticeps</v>
          </cell>
        </row>
        <row r="31004">
          <cell r="B31004" t="str">
            <v>Ophichthus retropinnis***retired***use Ophichthus puncticeps</v>
          </cell>
        </row>
        <row r="31005">
          <cell r="B31005" t="str">
            <v>Ophichthus rex</v>
          </cell>
        </row>
        <row r="31006">
          <cell r="B31006" t="str">
            <v>Ophichthus rufus</v>
          </cell>
        </row>
        <row r="31007">
          <cell r="B31007" t="str">
            <v>Ophichthus triserialis</v>
          </cell>
        </row>
        <row r="31008">
          <cell r="B31008" t="str">
            <v>Ophichthus zophochir</v>
          </cell>
        </row>
        <row r="31009">
          <cell r="B31009" t="str">
            <v>Ophiclinidae***retired***use Clinidae</v>
          </cell>
        </row>
        <row r="31010">
          <cell r="B31010" t="str">
            <v>Ophidiidae</v>
          </cell>
        </row>
        <row r="31011">
          <cell r="B31011" t="str">
            <v>Ophidiiformes</v>
          </cell>
        </row>
        <row r="31012">
          <cell r="B31012" t="str">
            <v>Ophidiinae</v>
          </cell>
        </row>
        <row r="31013">
          <cell r="B31013" t="str">
            <v>Ophidioidei</v>
          </cell>
        </row>
        <row r="31014">
          <cell r="B31014" t="str">
            <v>Ophidion</v>
          </cell>
        </row>
        <row r="31015">
          <cell r="B31015" t="str">
            <v>Ophidion asiro</v>
          </cell>
        </row>
        <row r="31016">
          <cell r="B31016" t="str">
            <v>Ophidion barbatum</v>
          </cell>
        </row>
        <row r="31017">
          <cell r="B31017" t="str">
            <v>Ophidion fulvum</v>
          </cell>
        </row>
        <row r="31018">
          <cell r="B31018" t="str">
            <v>Ophidion galeoides</v>
          </cell>
        </row>
        <row r="31019">
          <cell r="B31019" t="str">
            <v>Ophidion genyopus</v>
          </cell>
        </row>
        <row r="31020">
          <cell r="B31020" t="str">
            <v>Ophidion grayi</v>
          </cell>
        </row>
        <row r="31021">
          <cell r="B31021" t="str">
            <v>Ophidion holbrookii</v>
          </cell>
        </row>
        <row r="31022">
          <cell r="B31022" t="str">
            <v>Ophidion iris</v>
          </cell>
        </row>
        <row r="31023">
          <cell r="B31023" t="str">
            <v>Ophidion josephi</v>
          </cell>
        </row>
        <row r="31024">
          <cell r="B31024" t="str">
            <v>Ophidion lagochila</v>
          </cell>
        </row>
        <row r="31025">
          <cell r="B31025" t="str">
            <v>Ophidion marginatum</v>
          </cell>
        </row>
        <row r="31026">
          <cell r="B31026" t="str">
            <v>Ophidion muraenolepis</v>
          </cell>
        </row>
        <row r="31027">
          <cell r="B31027" t="str">
            <v>Ophidion nocomis</v>
          </cell>
        </row>
        <row r="31028">
          <cell r="B31028" t="str">
            <v>Ophidion novaculum***retired***use Chilara taylori</v>
          </cell>
        </row>
        <row r="31029">
          <cell r="B31029" t="str">
            <v>Ophidion robinsi</v>
          </cell>
        </row>
        <row r="31030">
          <cell r="B31030" t="str">
            <v>Ophidion rochei</v>
          </cell>
        </row>
        <row r="31031">
          <cell r="B31031" t="str">
            <v>Ophidion saldanhai</v>
          </cell>
        </row>
        <row r="31032">
          <cell r="B31032" t="str">
            <v>Ophidion scrippsae</v>
          </cell>
        </row>
        <row r="31033">
          <cell r="B31033" t="str">
            <v>Ophidion selenops</v>
          </cell>
        </row>
        <row r="31034">
          <cell r="B31034" t="str">
            <v>Ophidion smithi</v>
          </cell>
        </row>
        <row r="31035">
          <cell r="B31035" t="str">
            <v>Ophidion welshi***retired***use Ophidion josephi</v>
          </cell>
        </row>
        <row r="31036">
          <cell r="B31036" t="str">
            <v>Ophidium dentatum***retired***use Echiodon dentatus</v>
          </cell>
        </row>
        <row r="31037">
          <cell r="B31037" t="str">
            <v>Ophidonais</v>
          </cell>
        </row>
        <row r="31038">
          <cell r="B31038" t="str">
            <v>Ophidonais serpentina</v>
          </cell>
        </row>
        <row r="31039">
          <cell r="B31039" t="str">
            <v>Ophieleotris</v>
          </cell>
        </row>
        <row r="31040">
          <cell r="B31040" t="str">
            <v>Ophieleotris aporos</v>
          </cell>
        </row>
        <row r="31041">
          <cell r="B31041" t="str">
            <v>Ophioblennius</v>
          </cell>
        </row>
        <row r="31042">
          <cell r="B31042" t="str">
            <v>Ophioblennius atlanticus</v>
          </cell>
        </row>
        <row r="31043">
          <cell r="B31043" t="str">
            <v>Ophioblennius macclurei</v>
          </cell>
        </row>
        <row r="31044">
          <cell r="B31044" t="str">
            <v>Ophioblennius vanderbilti***retired***use Cirripectes vanderbilti</v>
          </cell>
        </row>
        <row r="31045">
          <cell r="B31045" t="str">
            <v>Ophiocara</v>
          </cell>
        </row>
        <row r="31046">
          <cell r="B31046" t="str">
            <v>Ophiocara porocephala</v>
          </cell>
        </row>
        <row r="31047">
          <cell r="B31047" t="str">
            <v>Ophiocephalus gachua***retired***use Channa gachua</v>
          </cell>
        </row>
        <row r="31048">
          <cell r="B31048" t="str">
            <v>Ophiocephalus kelaartii***retired***use Channa gachua</v>
          </cell>
        </row>
        <row r="31049">
          <cell r="B31049" t="str">
            <v>Ophiocephalus micropeltes***retired***use Channa micropeltes</v>
          </cell>
        </row>
        <row r="31050">
          <cell r="B31050" t="str">
            <v>Ophiocephalus striatus***retired***use Channa striata</v>
          </cell>
        </row>
        <row r="31051">
          <cell r="B31051" t="str">
            <v>Ophiocephalus vagus***retired***use Channa striata</v>
          </cell>
        </row>
        <row r="31052">
          <cell r="B31052" t="str">
            <v>Ophiocnida</v>
          </cell>
        </row>
        <row r="31053">
          <cell r="B31053" t="str">
            <v>Ophiocnida scabriuscula</v>
          </cell>
        </row>
        <row r="31054">
          <cell r="B31054" t="str">
            <v>Ophiocoma</v>
          </cell>
        </row>
        <row r="31055">
          <cell r="B31055" t="str">
            <v>Ophiocomina nigra</v>
          </cell>
        </row>
        <row r="31056">
          <cell r="B31056" t="str">
            <v>Ophiocytaceae</v>
          </cell>
        </row>
        <row r="31057">
          <cell r="B31057" t="str">
            <v>Ophiocytium</v>
          </cell>
        </row>
        <row r="31058">
          <cell r="B31058" t="str">
            <v>Ophiocytium bicuspidatum</v>
          </cell>
        </row>
        <row r="31059">
          <cell r="B31059" t="str">
            <v>Ophiocytium capitatum</v>
          </cell>
        </row>
        <row r="31060">
          <cell r="B31060" t="str">
            <v>Ophiocytium capitatum var. longispinum</v>
          </cell>
        </row>
        <row r="31061">
          <cell r="B31061" t="str">
            <v>Ophiocytium cochleare</v>
          </cell>
        </row>
        <row r="31062">
          <cell r="B31062" t="str">
            <v>Ophiocytium desertum</v>
          </cell>
        </row>
        <row r="31063">
          <cell r="B31063" t="str">
            <v>Ophiocytium desertum var. minor</v>
          </cell>
        </row>
        <row r="31064">
          <cell r="B31064" t="str">
            <v>Ophiocytium elongatum var. major</v>
          </cell>
        </row>
        <row r="31065">
          <cell r="B31065" t="str">
            <v>Ophiocytium gracilipes</v>
          </cell>
        </row>
        <row r="31066">
          <cell r="B31066" t="str">
            <v>Ophiocytium parvulum</v>
          </cell>
        </row>
        <row r="31067">
          <cell r="B31067" t="str">
            <v>Ophioderma</v>
          </cell>
        </row>
        <row r="31068">
          <cell r="B31068" t="str">
            <v>Ophioderma brevispinum</v>
          </cell>
        </row>
        <row r="31069">
          <cell r="B31069" t="str">
            <v>Ophioderma panamense</v>
          </cell>
        </row>
        <row r="31070">
          <cell r="B31070" t="str">
            <v>Ophiodermella</v>
          </cell>
        </row>
        <row r="31071">
          <cell r="B31071" t="str">
            <v>Ophiodermella cancellata</v>
          </cell>
        </row>
        <row r="31072">
          <cell r="B31072" t="str">
            <v>Ophiodermella fancherae</v>
          </cell>
        </row>
        <row r="31073">
          <cell r="B31073" t="str">
            <v>Ophiodermella halcyonis</v>
          </cell>
        </row>
        <row r="31074">
          <cell r="B31074" t="str">
            <v>Ophiodermella inermis</v>
          </cell>
        </row>
        <row r="31075">
          <cell r="B31075" t="str">
            <v>Ophiodon</v>
          </cell>
        </row>
        <row r="31076">
          <cell r="B31076" t="str">
            <v>Ophiodon elongatus</v>
          </cell>
        </row>
        <row r="31077">
          <cell r="B31077" t="str">
            <v>Ophiodromus</v>
          </cell>
        </row>
        <row r="31078">
          <cell r="B31078" t="str">
            <v>Ophiodromus obscurus</v>
          </cell>
        </row>
        <row r="31079">
          <cell r="B31079" t="str">
            <v>Ophiodromus pugettensis***retired***use Podarke pugettensis</v>
          </cell>
        </row>
        <row r="31080">
          <cell r="B31080" t="str">
            <v>Ophioglossum vulgatum</v>
          </cell>
        </row>
        <row r="31081">
          <cell r="B31081" t="str">
            <v>Ophioglycera</v>
          </cell>
        </row>
        <row r="31082">
          <cell r="B31082" t="str">
            <v>Ophiognathus ampullaceus***retired***use Saccopharynx ampullaceus</v>
          </cell>
        </row>
        <row r="31083">
          <cell r="B31083" t="str">
            <v>Ophiogomphus</v>
          </cell>
        </row>
        <row r="31084">
          <cell r="B31084" t="str">
            <v>Ophiogomphus anomalus</v>
          </cell>
        </row>
        <row r="31085">
          <cell r="B31085" t="str">
            <v>Ophiogomphus aspersus</v>
          </cell>
        </row>
        <row r="31086">
          <cell r="B31086" t="str">
            <v>Ophiogomphus carolinus</v>
          </cell>
        </row>
        <row r="31087">
          <cell r="B31087" t="str">
            <v>Ophiogomphus carolus</v>
          </cell>
        </row>
        <row r="31088">
          <cell r="B31088" t="str">
            <v>Ophiogomphus colubrinus</v>
          </cell>
        </row>
        <row r="31089">
          <cell r="B31089" t="str">
            <v>Ophiogomphus howei</v>
          </cell>
        </row>
        <row r="31090">
          <cell r="B31090" t="str">
            <v>Ophiogomphus incurvatus</v>
          </cell>
        </row>
        <row r="31091">
          <cell r="B31091" t="str">
            <v>Ophiogomphus mainensis</v>
          </cell>
        </row>
        <row r="31092">
          <cell r="B31092" t="str">
            <v>Ophiogomphus morrisoni</v>
          </cell>
        </row>
        <row r="31093">
          <cell r="B31093" t="str">
            <v>Ophiogomphus occidentis</v>
          </cell>
        </row>
        <row r="31094">
          <cell r="B31094" t="str">
            <v>Ophiogomphus rupinsulensis</v>
          </cell>
        </row>
        <row r="31095">
          <cell r="B31095" t="str">
            <v>Ophiogomphus severus</v>
          </cell>
        </row>
        <row r="31096">
          <cell r="B31096" t="str">
            <v>Ophiogomphus severus severus</v>
          </cell>
        </row>
        <row r="31097">
          <cell r="B31097" t="str">
            <v>Ophiogomphus westfalli</v>
          </cell>
        </row>
        <row r="31098">
          <cell r="B31098" t="str">
            <v>Ophiolepis elegans</v>
          </cell>
        </row>
        <row r="31099">
          <cell r="B31099" t="str">
            <v>Ophiolimna</v>
          </cell>
        </row>
        <row r="31100">
          <cell r="B31100" t="str">
            <v>Ophionephthys limicola</v>
          </cell>
        </row>
        <row r="31101">
          <cell r="B31101" t="str">
            <v>Ophionereis</v>
          </cell>
        </row>
        <row r="31102">
          <cell r="B31102" t="str">
            <v>Ophionereis annulata</v>
          </cell>
        </row>
        <row r="31103">
          <cell r="B31103" t="str">
            <v>Ophionereis eurybrachiplax</v>
          </cell>
        </row>
        <row r="31104">
          <cell r="B31104" t="str">
            <v>Ophionereis eurybrachyplax</v>
          </cell>
        </row>
        <row r="31105">
          <cell r="B31105" t="str">
            <v>Ophiopenia</v>
          </cell>
        </row>
        <row r="31106">
          <cell r="B31106" t="str">
            <v>Ophiopholis</v>
          </cell>
        </row>
        <row r="31107">
          <cell r="B31107" t="str">
            <v>Ophiopholis aculeata</v>
          </cell>
        </row>
        <row r="31108">
          <cell r="B31108" t="str">
            <v>Ophiopholis bakeri</v>
          </cell>
        </row>
        <row r="31109">
          <cell r="B31109" t="str">
            <v>Ophiophragmus</v>
          </cell>
        </row>
        <row r="31110">
          <cell r="B31110" t="str">
            <v>Ophiophragmus filograneus</v>
          </cell>
        </row>
        <row r="31111">
          <cell r="B31111" t="str">
            <v>Ophiophragmus moorei</v>
          </cell>
        </row>
        <row r="31112">
          <cell r="B31112" t="str">
            <v>Ophiophragmus wurdemanii</v>
          </cell>
        </row>
        <row r="31113">
          <cell r="B31113" t="str">
            <v>Ophiopsila californica</v>
          </cell>
        </row>
        <row r="31114">
          <cell r="B31114" t="str">
            <v>Ophiopteris papillosa</v>
          </cell>
        </row>
        <row r="31115">
          <cell r="B31115" t="str">
            <v>Ophioscion</v>
          </cell>
        </row>
        <row r="31116">
          <cell r="B31116" t="str">
            <v>Ophioscion costaricensis***retired***use Stellifer microps</v>
          </cell>
        </row>
        <row r="31117">
          <cell r="B31117" t="str">
            <v>Ophioscion simulus</v>
          </cell>
        </row>
        <row r="31118">
          <cell r="B31118" t="str">
            <v>Ophioscion thompsoni***retired***use Umbrina roncador</v>
          </cell>
        </row>
        <row r="31119">
          <cell r="B31119" t="str">
            <v>Ophiostigma</v>
          </cell>
        </row>
        <row r="31120">
          <cell r="B31120" t="str">
            <v>Ophiostigma isacanthum</v>
          </cell>
        </row>
        <row r="31121">
          <cell r="B31121" t="str">
            <v>Ophiothrix angulata</v>
          </cell>
        </row>
        <row r="31122">
          <cell r="B31122" t="str">
            <v>Ophiothrix oerstedii</v>
          </cell>
        </row>
        <row r="31123">
          <cell r="B31123" t="str">
            <v>Ophiothrix spiculata</v>
          </cell>
        </row>
        <row r="31124">
          <cell r="B31124" t="str">
            <v>Ophisternon</v>
          </cell>
        </row>
        <row r="31125">
          <cell r="B31125" t="str">
            <v>Ophisternon bengalense</v>
          </cell>
        </row>
        <row r="31126">
          <cell r="B31126" t="str">
            <v>Ophisternon infernale</v>
          </cell>
        </row>
        <row r="31127">
          <cell r="B31127" t="str">
            <v>Ophisurus</v>
          </cell>
        </row>
        <row r="31128">
          <cell r="B31128" t="str">
            <v>Ophisurus cancrivorus***retired***use Pisodonophis cancrivorus</v>
          </cell>
        </row>
        <row r="31129">
          <cell r="B31129" t="str">
            <v>Ophisurus semicinctus***retired***use Pisodonophis semicinctus</v>
          </cell>
        </row>
        <row r="31130">
          <cell r="B31130" t="str">
            <v>Ophisurus serpens</v>
          </cell>
        </row>
        <row r="31131">
          <cell r="B31131" t="str">
            <v>Ophiura</v>
          </cell>
        </row>
        <row r="31132">
          <cell r="B31132" t="str">
            <v>Ophiura leptoctenia</v>
          </cell>
        </row>
        <row r="31133">
          <cell r="B31133" t="str">
            <v>Ophiura luetkenii</v>
          </cell>
        </row>
        <row r="31134">
          <cell r="B31134" t="str">
            <v>Ophiura lutkeni</v>
          </cell>
        </row>
        <row r="31135">
          <cell r="B31135" t="str">
            <v>Ophiura sarsi</v>
          </cell>
        </row>
        <row r="31136">
          <cell r="B31136" t="str">
            <v>Ophiurida</v>
          </cell>
        </row>
        <row r="31137">
          <cell r="B31137" t="str">
            <v>Ophiuridae</v>
          </cell>
        </row>
        <row r="31138">
          <cell r="B31138" t="str">
            <v>Ophiuroconis bispinosa</v>
          </cell>
        </row>
        <row r="31139">
          <cell r="B31139" t="str">
            <v>Ophiuroidea</v>
          </cell>
        </row>
        <row r="31140">
          <cell r="B31140" t="str">
            <v>Ophryotrocha</v>
          </cell>
        </row>
        <row r="31141">
          <cell r="B31141" t="str">
            <v>Ophryotrocha adherens</v>
          </cell>
        </row>
        <row r="31142">
          <cell r="B31142" t="str">
            <v>Ophryoxus gracilis</v>
          </cell>
        </row>
        <row r="31143">
          <cell r="B31143" t="str">
            <v>Ophthalmapseudes</v>
          </cell>
        </row>
        <row r="31144">
          <cell r="B31144" t="str">
            <v>Ophthalmolepis</v>
          </cell>
        </row>
        <row r="31145">
          <cell r="B31145" t="str">
            <v>Ophthalmolepis lineolatus</v>
          </cell>
        </row>
        <row r="31146">
          <cell r="B31146" t="str">
            <v>Ophthalmotilapia</v>
          </cell>
        </row>
        <row r="31147">
          <cell r="B31147" t="str">
            <v>Ophthalmotilapia ventralis</v>
          </cell>
        </row>
        <row r="31148">
          <cell r="B31148" t="str">
            <v>Opisa</v>
          </cell>
        </row>
        <row r="31149">
          <cell r="B31149" t="str">
            <v>Opisa tridentata</v>
          </cell>
        </row>
        <row r="31150">
          <cell r="B31150" t="str">
            <v>Opisthacantha nigriceps***retired***use Opisthacantha nigriceps, Kieffer 1904 (Opisthacantha) or Dodd 1913</v>
          </cell>
        </row>
        <row r="31151">
          <cell r="B31151" t="str">
            <v>Opisthacantha nigriceps, Dodd 1913 (Opisthacantha)</v>
          </cell>
        </row>
        <row r="31152">
          <cell r="B31152" t="str">
            <v>Opisthacantha nigriceps, Kieffer 1904 (Opisthacantha)</v>
          </cell>
        </row>
        <row r="31153">
          <cell r="B31153" t="str">
            <v>Opisthoaulax campylops</v>
          </cell>
        </row>
        <row r="31154">
          <cell r="B31154" t="str">
            <v>Opisthobranchia</v>
          </cell>
        </row>
        <row r="31155">
          <cell r="B31155" t="str">
            <v>Opisthodonta</v>
          </cell>
        </row>
        <row r="31156">
          <cell r="B31156" t="str">
            <v>Opisthonema</v>
          </cell>
        </row>
        <row r="31157">
          <cell r="B31157" t="str">
            <v>Opisthonema berlangai</v>
          </cell>
        </row>
        <row r="31158">
          <cell r="B31158" t="str">
            <v>Opisthonema bulleri</v>
          </cell>
        </row>
        <row r="31159">
          <cell r="B31159" t="str">
            <v>Opisthonema captivai***retired***use Opisthonema oglinum</v>
          </cell>
        </row>
        <row r="31160">
          <cell r="B31160" t="str">
            <v>Opisthonema libertate</v>
          </cell>
        </row>
        <row r="31161">
          <cell r="B31161" t="str">
            <v>Opisthonema medirastre</v>
          </cell>
        </row>
        <row r="31162">
          <cell r="B31162" t="str">
            <v>Opisthonema oglinum</v>
          </cell>
        </row>
        <row r="31163">
          <cell r="B31163" t="str">
            <v>Opisthonema oglinum captivai***retired***use Opisthonema oglinum</v>
          </cell>
        </row>
        <row r="31164">
          <cell r="B31164" t="str">
            <v>Opisthonema oglinum oglinum***retired***use Opisthonema oglinum</v>
          </cell>
        </row>
        <row r="31165">
          <cell r="B31165" t="str">
            <v>Opisthopora</v>
          </cell>
        </row>
        <row r="31166">
          <cell r="B31166" t="str">
            <v>Opisthoproctidae</v>
          </cell>
        </row>
        <row r="31167">
          <cell r="B31167" t="str">
            <v>Opisthoproctus</v>
          </cell>
        </row>
        <row r="31168">
          <cell r="B31168" t="str">
            <v>Opisthoproctus grimaldii</v>
          </cell>
        </row>
        <row r="31169">
          <cell r="B31169" t="str">
            <v>Opisthoproctus soleatus</v>
          </cell>
        </row>
        <row r="31170">
          <cell r="B31170" t="str">
            <v>Opisthopterus</v>
          </cell>
        </row>
        <row r="31171">
          <cell r="B31171" t="str">
            <v>Opisthopterus dovii</v>
          </cell>
        </row>
        <row r="31172">
          <cell r="B31172" t="str">
            <v>Opisthopterus effulgens</v>
          </cell>
        </row>
        <row r="31173">
          <cell r="B31173" t="str">
            <v>Opisthopterus equatorialis</v>
          </cell>
        </row>
        <row r="31174">
          <cell r="B31174" t="str">
            <v>Opisthopterus equitorialis***retired***use Opisthopterus equatorialis</v>
          </cell>
        </row>
        <row r="31175">
          <cell r="B31175" t="str">
            <v>Opisthopterus macrops</v>
          </cell>
        </row>
        <row r="31176">
          <cell r="B31176" t="str">
            <v>Opisthopterus tardoore</v>
          </cell>
        </row>
        <row r="31177">
          <cell r="B31177" t="str">
            <v>Opisthopterus valenciennesi</v>
          </cell>
        </row>
        <row r="31178">
          <cell r="B31178" t="str">
            <v>Opisthopus transversus</v>
          </cell>
        </row>
        <row r="31179">
          <cell r="B31179" t="str">
            <v>Opisthosyllis</v>
          </cell>
        </row>
        <row r="31180">
          <cell r="B31180" t="str">
            <v>Opistocystidae</v>
          </cell>
        </row>
        <row r="31181">
          <cell r="B31181" t="str">
            <v>Opistognathidae</v>
          </cell>
        </row>
        <row r="31182">
          <cell r="B31182" t="str">
            <v>Opistognathus</v>
          </cell>
        </row>
        <row r="31183">
          <cell r="B31183" t="str">
            <v>Opistognathus aurifrons</v>
          </cell>
        </row>
        <row r="31184">
          <cell r="B31184" t="str">
            <v>Opistognathus cuvierii</v>
          </cell>
        </row>
        <row r="31185">
          <cell r="B31185" t="str">
            <v>Opistognathus dendriticus</v>
          </cell>
        </row>
        <row r="31186">
          <cell r="B31186" t="str">
            <v>Opistognathus eximius</v>
          </cell>
        </row>
        <row r="31187">
          <cell r="B31187" t="str">
            <v>Opistognathus fasciatus***retired***use Opistognathus macrognathus</v>
          </cell>
        </row>
        <row r="31188">
          <cell r="B31188" t="str">
            <v>Opistognathus gilberti</v>
          </cell>
        </row>
        <row r="31189">
          <cell r="B31189" t="str">
            <v>Opistognathus lonchurus</v>
          </cell>
        </row>
        <row r="31190">
          <cell r="B31190" t="str">
            <v>Opistognathus macrognathus</v>
          </cell>
        </row>
        <row r="31191">
          <cell r="B31191" t="str">
            <v>Opistognathus maxillosus</v>
          </cell>
        </row>
        <row r="31192">
          <cell r="B31192" t="str">
            <v>Opistognathus melachasme</v>
          </cell>
        </row>
        <row r="31193">
          <cell r="B31193" t="str">
            <v>Opistognathus muscatensis</v>
          </cell>
        </row>
        <row r="31194">
          <cell r="B31194" t="str">
            <v>Opistognathus nigromarginatus</v>
          </cell>
        </row>
        <row r="31195">
          <cell r="B31195" t="str">
            <v>Opistognathus whitehursti</v>
          </cell>
        </row>
        <row r="31196">
          <cell r="B31196" t="str">
            <v>Opithopora</v>
          </cell>
        </row>
        <row r="31197">
          <cell r="B31197" t="str">
            <v>Oplegnathidae</v>
          </cell>
        </row>
        <row r="31198">
          <cell r="B31198" t="str">
            <v>Oplegnathus</v>
          </cell>
        </row>
        <row r="31199">
          <cell r="B31199" t="str">
            <v>Oplegnathus conwayi</v>
          </cell>
        </row>
        <row r="31200">
          <cell r="B31200" t="str">
            <v>Oplegnathus fasciatus</v>
          </cell>
        </row>
        <row r="31201">
          <cell r="B31201" t="str">
            <v>Oplegnathus peaolopesi</v>
          </cell>
        </row>
        <row r="31202">
          <cell r="B31202" t="str">
            <v>Oplegnathus punctatus</v>
          </cell>
        </row>
        <row r="31203">
          <cell r="B31203" t="str">
            <v>Oplegnathus robinsoni</v>
          </cell>
        </row>
        <row r="31204">
          <cell r="B31204" t="str">
            <v>Oplichthyidae***retired***use Hoplichthyidae</v>
          </cell>
        </row>
        <row r="31205">
          <cell r="B31205" t="str">
            <v>Oplismenus hirtellus</v>
          </cell>
        </row>
        <row r="31206">
          <cell r="B31206" t="str">
            <v>Oplismenus hirtellus ssp. setarius</v>
          </cell>
        </row>
        <row r="31207">
          <cell r="B31207" t="str">
            <v>Oplonaeschna</v>
          </cell>
        </row>
        <row r="31208">
          <cell r="B31208" t="str">
            <v>Oplonaeschna armata</v>
          </cell>
        </row>
        <row r="31209">
          <cell r="B31209" t="str">
            <v>Oplopanax horridus</v>
          </cell>
        </row>
        <row r="31210">
          <cell r="B31210" t="str">
            <v>Oplopomus</v>
          </cell>
        </row>
        <row r="31211">
          <cell r="B31211" t="str">
            <v>Oplopomus oplopomus</v>
          </cell>
        </row>
        <row r="31212">
          <cell r="B31212" t="str">
            <v>Oplorhiza gracilis</v>
          </cell>
        </row>
        <row r="31213">
          <cell r="B31213" t="str">
            <v>Opostomias</v>
          </cell>
        </row>
        <row r="31214">
          <cell r="B31214" t="str">
            <v>Opostomias micripnus</v>
          </cell>
        </row>
        <row r="31215">
          <cell r="B31215" t="str">
            <v>Opostomias mitsuii</v>
          </cell>
        </row>
        <row r="31216">
          <cell r="B31216" t="str">
            <v>Opsanus</v>
          </cell>
        </row>
        <row r="31217">
          <cell r="B31217" t="str">
            <v>Opsanus beta</v>
          </cell>
        </row>
        <row r="31218">
          <cell r="B31218" t="str">
            <v>Opsanus dichrostomus</v>
          </cell>
        </row>
        <row r="31219">
          <cell r="B31219" t="str">
            <v>Opsanus pardus</v>
          </cell>
        </row>
        <row r="31220">
          <cell r="B31220" t="str">
            <v>Opsanus phobetron</v>
          </cell>
        </row>
        <row r="31221">
          <cell r="B31221" t="str">
            <v>Opsanus tau</v>
          </cell>
        </row>
        <row r="31222">
          <cell r="B31222" t="str">
            <v>Opsaridium</v>
          </cell>
        </row>
        <row r="31223">
          <cell r="B31223" t="str">
            <v>Opsaridium christyi</v>
          </cell>
        </row>
        <row r="31224">
          <cell r="B31224" t="str">
            <v>Opsopoeodus</v>
          </cell>
        </row>
        <row r="31225">
          <cell r="B31225" t="str">
            <v>Opsopoeodus emiliae</v>
          </cell>
        </row>
        <row r="31226">
          <cell r="B31226" t="str">
            <v>Optioservus</v>
          </cell>
        </row>
        <row r="31227">
          <cell r="B31227" t="str">
            <v>Optioservus ampliatus</v>
          </cell>
        </row>
        <row r="31228">
          <cell r="B31228" t="str">
            <v>Optioservus castanipennis</v>
          </cell>
        </row>
        <row r="31229">
          <cell r="B31229" t="str">
            <v>Optioservus cryophilus</v>
          </cell>
        </row>
        <row r="31230">
          <cell r="B31230" t="str">
            <v>Optioservus divergens</v>
          </cell>
        </row>
        <row r="31231">
          <cell r="B31231" t="str">
            <v>Optioservus elegans</v>
          </cell>
        </row>
        <row r="31232">
          <cell r="B31232" t="str">
            <v>Optioservus fastiditus</v>
          </cell>
        </row>
        <row r="31233">
          <cell r="B31233" t="str">
            <v>Optioservus immunis</v>
          </cell>
        </row>
        <row r="31234">
          <cell r="B31234" t="str">
            <v>Optioservus ovalis</v>
          </cell>
        </row>
        <row r="31235">
          <cell r="B31235" t="str">
            <v>Optioservus ozarkensis</v>
          </cell>
        </row>
        <row r="31236">
          <cell r="B31236" t="str">
            <v>Optioservus quadrimaculatus</v>
          </cell>
        </row>
        <row r="31237">
          <cell r="B31237" t="str">
            <v>Optioservus sandersoni</v>
          </cell>
        </row>
        <row r="31238">
          <cell r="B31238" t="str">
            <v>Optioservus seriatus</v>
          </cell>
        </row>
        <row r="31239">
          <cell r="B31239" t="str">
            <v>Optioservus tardellus</v>
          </cell>
        </row>
        <row r="31240">
          <cell r="B31240" t="str">
            <v>Optioservus trivittatus</v>
          </cell>
        </row>
        <row r="31241">
          <cell r="B31241" t="str">
            <v>Optivus</v>
          </cell>
        </row>
        <row r="31242">
          <cell r="B31242" t="str">
            <v>Optivus elongatus</v>
          </cell>
        </row>
        <row r="31243">
          <cell r="B31243" t="str">
            <v>Opua</v>
          </cell>
        </row>
        <row r="31244">
          <cell r="B31244" t="str">
            <v>Opuntia engelmannii</v>
          </cell>
        </row>
        <row r="31245">
          <cell r="B31245" t="str">
            <v>Opuntia engelmannii var. lindheimeri</v>
          </cell>
        </row>
        <row r="31246">
          <cell r="B31246" t="str">
            <v>Opuntia humifusa</v>
          </cell>
        </row>
        <row r="31247">
          <cell r="B31247" t="str">
            <v>Opuntia macrorhiza</v>
          </cell>
        </row>
        <row r="31248">
          <cell r="B31248" t="str">
            <v>Opuntia phaeacantha</v>
          </cell>
        </row>
        <row r="31249">
          <cell r="B31249" t="str">
            <v>Opuntia pusilla</v>
          </cell>
        </row>
        <row r="31250">
          <cell r="B31250" t="str">
            <v>Oradarea longimana</v>
          </cell>
        </row>
        <row r="31251">
          <cell r="B31251" t="str">
            <v>Oratosquilla fabricii</v>
          </cell>
        </row>
        <row r="31252">
          <cell r="B31252" t="str">
            <v>Oravelia pege</v>
          </cell>
        </row>
        <row r="31253">
          <cell r="B31253" t="str">
            <v>Orbinia</v>
          </cell>
        </row>
        <row r="31254">
          <cell r="B31254" t="str">
            <v>Orbinia americana</v>
          </cell>
        </row>
        <row r="31255">
          <cell r="B31255" t="str">
            <v>Orbinia johnsoni</v>
          </cell>
        </row>
        <row r="31256">
          <cell r="B31256" t="str">
            <v>Orbinia norvegica</v>
          </cell>
        </row>
        <row r="31257">
          <cell r="B31257" t="str">
            <v>Orbinia ornata</v>
          </cell>
        </row>
        <row r="31258">
          <cell r="B31258" t="str">
            <v>Orbinia riseri</v>
          </cell>
        </row>
        <row r="31259">
          <cell r="B31259" t="str">
            <v>Orbiniidae</v>
          </cell>
        </row>
        <row r="31260">
          <cell r="B31260" t="str">
            <v>Orbitestella</v>
          </cell>
        </row>
        <row r="31261">
          <cell r="B31261" t="str">
            <v>Orbitestella regina</v>
          </cell>
        </row>
        <row r="31262">
          <cell r="B31262" t="str">
            <v>Orbonymus rameus</v>
          </cell>
        </row>
        <row r="31263">
          <cell r="B31263" t="str">
            <v>Orchestia</v>
          </cell>
        </row>
        <row r="31264">
          <cell r="B31264" t="str">
            <v>Orchestia grillus</v>
          </cell>
        </row>
        <row r="31265">
          <cell r="B31265" t="str">
            <v>Orchidaceae</v>
          </cell>
        </row>
        <row r="31266">
          <cell r="B31266" t="str">
            <v>Orchomene</v>
          </cell>
        </row>
        <row r="31267">
          <cell r="B31267" t="str">
            <v>Orchomene anaguela</v>
          </cell>
        </row>
        <row r="31268">
          <cell r="B31268" t="str">
            <v>Orchomene anaquelus***retired***use Orchomene anaguela</v>
          </cell>
        </row>
        <row r="31269">
          <cell r="B31269" t="str">
            <v>Orchomene dicipiens</v>
          </cell>
        </row>
        <row r="31270">
          <cell r="B31270" t="str">
            <v>Orchomene obtusa</v>
          </cell>
        </row>
        <row r="31271">
          <cell r="B31271" t="str">
            <v>Orchomene pacifica</v>
          </cell>
        </row>
        <row r="31272">
          <cell r="B31272" t="str">
            <v>Orchomene pinguis***retired***use Orchomene pinquis</v>
          </cell>
        </row>
        <row r="31273">
          <cell r="B31273" t="str">
            <v>Orchomene pinquis</v>
          </cell>
        </row>
        <row r="31274">
          <cell r="B31274" t="str">
            <v>Orchomenella</v>
          </cell>
        </row>
        <row r="31275">
          <cell r="B31275" t="str">
            <v>Orchomenella decipiens</v>
          </cell>
        </row>
        <row r="31276">
          <cell r="B31276" t="str">
            <v>Orchomenella minuta</v>
          </cell>
        </row>
        <row r="31277">
          <cell r="B31277" t="str">
            <v>Orchomenella pinguis</v>
          </cell>
        </row>
        <row r="31278">
          <cell r="B31278" t="str">
            <v>Orconectes</v>
          </cell>
        </row>
        <row r="31279">
          <cell r="B31279" t="str">
            <v>Orconectes causeyi</v>
          </cell>
        </row>
        <row r="31280">
          <cell r="B31280" t="str">
            <v>Orconectes compressus</v>
          </cell>
        </row>
        <row r="31281">
          <cell r="B31281" t="str">
            <v>Orconectes cristavarius</v>
          </cell>
        </row>
        <row r="31282">
          <cell r="B31282" t="str">
            <v>Orconectes erichsonianus</v>
          </cell>
        </row>
        <row r="31283">
          <cell r="B31283" t="str">
            <v>Orconectes harrisonii</v>
          </cell>
        </row>
        <row r="31284">
          <cell r="B31284" t="str">
            <v>Orconectes hobbsi</v>
          </cell>
        </row>
        <row r="31285">
          <cell r="B31285" t="str">
            <v>Orconectes immunis</v>
          </cell>
        </row>
        <row r="31286">
          <cell r="B31286" t="str">
            <v>Orconectes limosus</v>
          </cell>
        </row>
        <row r="31287">
          <cell r="B31287" t="str">
            <v>Orconectes luteus</v>
          </cell>
        </row>
        <row r="31288">
          <cell r="B31288" t="str">
            <v>Orconectes macrus</v>
          </cell>
        </row>
        <row r="31289">
          <cell r="B31289" t="str">
            <v>Orconectes nais</v>
          </cell>
        </row>
        <row r="31290">
          <cell r="B31290" t="str">
            <v>Orconectes neglectus</v>
          </cell>
        </row>
        <row r="31291">
          <cell r="B31291" t="str">
            <v>Orconectes neglectus neglectus</v>
          </cell>
        </row>
        <row r="31292">
          <cell r="B31292" t="str">
            <v>Orconectes obscurus</v>
          </cell>
        </row>
        <row r="31293">
          <cell r="B31293" t="str">
            <v>Orconectes ozarkae</v>
          </cell>
        </row>
        <row r="31294">
          <cell r="B31294" t="str">
            <v>Orconectes placidus</v>
          </cell>
        </row>
        <row r="31295">
          <cell r="B31295" t="str">
            <v>Orconectes propinquus</v>
          </cell>
        </row>
        <row r="31296">
          <cell r="B31296" t="str">
            <v>Orconectes putnami</v>
          </cell>
        </row>
        <row r="31297">
          <cell r="B31297" t="str">
            <v>Orconectes rusticus</v>
          </cell>
        </row>
        <row r="31298">
          <cell r="B31298" t="str">
            <v>Orconectes sanbornii sanbornii</v>
          </cell>
        </row>
        <row r="31299">
          <cell r="B31299" t="str">
            <v>Orconectes shoupi</v>
          </cell>
        </row>
        <row r="31300">
          <cell r="B31300" t="str">
            <v>Orconectes sloanii</v>
          </cell>
        </row>
        <row r="31301">
          <cell r="B31301" t="str">
            <v>Orconectes virilis</v>
          </cell>
        </row>
        <row r="31302">
          <cell r="B31302" t="str">
            <v>Orcynopsis</v>
          </cell>
        </row>
        <row r="31303">
          <cell r="B31303" t="str">
            <v>Orcynopsis unicolor</v>
          </cell>
        </row>
        <row r="31304">
          <cell r="B31304" t="str">
            <v>Ordobrevia</v>
          </cell>
        </row>
        <row r="31305">
          <cell r="B31305" t="str">
            <v>Ordobrevia nubifera</v>
          </cell>
        </row>
        <row r="31306">
          <cell r="B31306" t="str">
            <v>Oreadomyia</v>
          </cell>
        </row>
        <row r="31307">
          <cell r="B31307" t="str">
            <v>Oreaster reticulatus</v>
          </cell>
        </row>
        <row r="31308">
          <cell r="B31308" t="str">
            <v>Orectolobidae</v>
          </cell>
        </row>
        <row r="31309">
          <cell r="B31309" t="str">
            <v>Orectolobiformes</v>
          </cell>
        </row>
        <row r="31310">
          <cell r="B31310" t="str">
            <v>Orectolobus</v>
          </cell>
        </row>
        <row r="31311">
          <cell r="B31311" t="str">
            <v>Orectolobus japonicus</v>
          </cell>
        </row>
        <row r="31312">
          <cell r="B31312" t="str">
            <v>Orectolobus maculatus</v>
          </cell>
        </row>
        <row r="31313">
          <cell r="B31313" t="str">
            <v>Orectolobus ogilbyi***retired***use Eucrossorhinus dasypogon</v>
          </cell>
        </row>
        <row r="31314">
          <cell r="B31314" t="str">
            <v>Orectolobus ornatus</v>
          </cell>
        </row>
        <row r="31315">
          <cell r="B31315" t="str">
            <v>Orectolobus tentaculatus***retired***use Sutorectus tentaculatus</v>
          </cell>
        </row>
        <row r="31316">
          <cell r="B31316" t="str">
            <v>Orectolobus wardi</v>
          </cell>
        </row>
        <row r="31317">
          <cell r="B31317" t="str">
            <v>Oregonia gracilis</v>
          </cell>
        </row>
        <row r="31318">
          <cell r="B31318" t="str">
            <v>Oregonichthys</v>
          </cell>
        </row>
        <row r="31319">
          <cell r="B31319" t="str">
            <v>Oregonichthys crameri</v>
          </cell>
        </row>
        <row r="31320">
          <cell r="B31320" t="str">
            <v>Oregonichthys kalawatseti</v>
          </cell>
        </row>
        <row r="31321">
          <cell r="B31321" t="str">
            <v>Oreocharis (Gesneriaceae)</v>
          </cell>
        </row>
        <row r="31322">
          <cell r="B31322" t="str">
            <v>Oreocharis (Paramythiidae)</v>
          </cell>
        </row>
        <row r="31323">
          <cell r="B31323" t="str">
            <v>Oreochromis</v>
          </cell>
        </row>
        <row r="31324">
          <cell r="B31324" t="str">
            <v>Oreochromis aureus</v>
          </cell>
        </row>
        <row r="31325">
          <cell r="B31325" t="str">
            <v>Oreochromis macrochir</v>
          </cell>
        </row>
        <row r="31326">
          <cell r="B31326" t="str">
            <v>Oreochromis mossambicus</v>
          </cell>
        </row>
        <row r="31327">
          <cell r="B31327" t="str">
            <v>Oreochromis niloticus</v>
          </cell>
        </row>
        <row r="31328">
          <cell r="B31328" t="str">
            <v>Oreochromis urolepis</v>
          </cell>
        </row>
        <row r="31329">
          <cell r="B31329" t="str">
            <v>Oreochromis urolepis hornorum</v>
          </cell>
        </row>
        <row r="31330">
          <cell r="B31330" t="str">
            <v>Oreochromis urolepis urolepis</v>
          </cell>
        </row>
        <row r="31331">
          <cell r="B31331" t="str">
            <v>Oreochrysum parryi</v>
          </cell>
        </row>
        <row r="31332">
          <cell r="B31332" t="str">
            <v>Oreodytes</v>
          </cell>
        </row>
        <row r="31333">
          <cell r="B31333" t="str">
            <v>Oreodytes abbreviatus</v>
          </cell>
        </row>
        <row r="31334">
          <cell r="B31334" t="str">
            <v>Oreodytes congruus</v>
          </cell>
        </row>
        <row r="31335">
          <cell r="B31335" t="str">
            <v>Oreodytes laevis</v>
          </cell>
        </row>
        <row r="31336">
          <cell r="B31336" t="str">
            <v>Oreodytes picturatus</v>
          </cell>
        </row>
        <row r="31337">
          <cell r="B31337" t="str">
            <v>Oreodytes quadrimaculatus</v>
          </cell>
        </row>
        <row r="31338">
          <cell r="B31338" t="str">
            <v>Oreodytes rhyacophilus</v>
          </cell>
        </row>
        <row r="31339">
          <cell r="B31339" t="str">
            <v>Oreodytes scitulus</v>
          </cell>
        </row>
        <row r="31340">
          <cell r="B31340" t="str">
            <v>Oreodytes scitulus scitulus</v>
          </cell>
        </row>
        <row r="31341">
          <cell r="B31341" t="str">
            <v>Oreogeton</v>
          </cell>
        </row>
        <row r="31342">
          <cell r="B31342" t="str">
            <v>Oreoleptis torrenticola</v>
          </cell>
        </row>
        <row r="31343">
          <cell r="B31343" t="str">
            <v>Oreoleuciscus</v>
          </cell>
        </row>
        <row r="31344">
          <cell r="B31344" t="str">
            <v>Oreosoma</v>
          </cell>
        </row>
        <row r="31345">
          <cell r="B31345" t="str">
            <v>Oreosoma atlanticum</v>
          </cell>
        </row>
        <row r="31346">
          <cell r="B31346" t="str">
            <v>Oreosomatidae</v>
          </cell>
        </row>
        <row r="31347">
          <cell r="B31347" t="str">
            <v>Oribatida</v>
          </cell>
        </row>
        <row r="31348">
          <cell r="B31348" t="str">
            <v>Oribatidae</v>
          </cell>
        </row>
        <row r="31349">
          <cell r="B31349" t="str">
            <v>Oribatula robusta (Oribatula (Oribatula))</v>
          </cell>
        </row>
        <row r="31350">
          <cell r="B31350" t="str">
            <v>Oribatula robusta (Oribatula (Zygoribatula))</v>
          </cell>
        </row>
        <row r="31351">
          <cell r="B31351" t="str">
            <v>Orimarga</v>
          </cell>
        </row>
        <row r="31352">
          <cell r="B31352" t="str">
            <v>Oriopsis</v>
          </cell>
        </row>
        <row r="31353">
          <cell r="B31353" t="str">
            <v>Ormosia (Eriopterini)</v>
          </cell>
        </row>
        <row r="31354">
          <cell r="B31354" t="str">
            <v>Ormosia (Fabaceae)</v>
          </cell>
        </row>
        <row r="31355">
          <cell r="B31355" t="str">
            <v>Ormosia arcuata</v>
          </cell>
        </row>
        <row r="31356">
          <cell r="B31356" t="str">
            <v>Ormosia tetonica</v>
          </cell>
        </row>
        <row r="31357">
          <cell r="B31357" t="str">
            <v>Ornithocercus</v>
          </cell>
        </row>
        <row r="31358">
          <cell r="B31358" t="str">
            <v>Ornithocercus magnificus</v>
          </cell>
        </row>
        <row r="31359">
          <cell r="B31359" t="str">
            <v>Orobanche uniflora</v>
          </cell>
        </row>
        <row r="31360">
          <cell r="B31360" t="str">
            <v>Orobitella bakeri</v>
          </cell>
        </row>
        <row r="31361">
          <cell r="B31361" t="str">
            <v>Orobitella californica</v>
          </cell>
        </row>
        <row r="31362">
          <cell r="B31362" t="str">
            <v>Orohermes</v>
          </cell>
        </row>
        <row r="31363">
          <cell r="B31363" t="str">
            <v>Orohermes crepusculus</v>
          </cell>
        </row>
        <row r="31364">
          <cell r="B31364" t="str">
            <v>Orontium aquaticum</v>
          </cell>
        </row>
        <row r="31365">
          <cell r="B31365" t="str">
            <v>Oroperla</v>
          </cell>
        </row>
        <row r="31366">
          <cell r="B31366" t="str">
            <v>Oroperla barbara</v>
          </cell>
        </row>
        <row r="31367">
          <cell r="B31367" t="str">
            <v>Oropsyche</v>
          </cell>
        </row>
        <row r="31368">
          <cell r="B31368" t="str">
            <v>Orthasterias koehleri</v>
          </cell>
        </row>
        <row r="31369">
          <cell r="B31369" t="str">
            <v>Orthemis</v>
          </cell>
        </row>
        <row r="31370">
          <cell r="B31370" t="str">
            <v>Orthemis ferruginea</v>
          </cell>
        </row>
        <row r="31371">
          <cell r="B31371" t="str">
            <v>Orthilia secunda</v>
          </cell>
        </row>
        <row r="31372">
          <cell r="B31372" t="str">
            <v>Orthocarpus luteus</v>
          </cell>
        </row>
        <row r="31373">
          <cell r="B31373" t="str">
            <v>Orthocladiinae</v>
          </cell>
        </row>
        <row r="31374">
          <cell r="B31374" t="str">
            <v>Orthocladiinae sp. C</v>
          </cell>
        </row>
        <row r="31375">
          <cell r="B31375" t="str">
            <v>Orthocladius</v>
          </cell>
        </row>
        <row r="31376">
          <cell r="B31376" t="str">
            <v>Orthocladius (Eudactylocladius)</v>
          </cell>
        </row>
        <row r="31377">
          <cell r="B31377" t="str">
            <v>Orthocladius (Euorthocladius)</v>
          </cell>
        </row>
        <row r="31378">
          <cell r="B31378" t="str">
            <v>Orthocladius (Euorthocladius) luteipes</v>
          </cell>
        </row>
        <row r="31379">
          <cell r="B31379" t="str">
            <v>Orthocladius (Orthocladius)</v>
          </cell>
        </row>
        <row r="31380">
          <cell r="B31380" t="str">
            <v>Orthocladius (Pogonocladius)</v>
          </cell>
        </row>
        <row r="31381">
          <cell r="B31381" t="str">
            <v>Orthocladius (Symposiocladius)</v>
          </cell>
        </row>
        <row r="31382">
          <cell r="B31382" t="str">
            <v>Orthocladius (Symposiocladius) holsatus</v>
          </cell>
        </row>
        <row r="31383">
          <cell r="B31383" t="str">
            <v>Orthocladius annectens</v>
          </cell>
        </row>
        <row r="31384">
          <cell r="B31384" t="str">
            <v>Orthocladius appersoni</v>
          </cell>
        </row>
        <row r="31385">
          <cell r="B31385" t="str">
            <v>Orthocladius ashei</v>
          </cell>
        </row>
        <row r="31386">
          <cell r="B31386" t="str">
            <v>Orthocladius ashei/rivicola</v>
          </cell>
        </row>
        <row r="31387">
          <cell r="B31387" t="str">
            <v>Orthocladius carlatus</v>
          </cell>
        </row>
        <row r="31388">
          <cell r="B31388" t="str">
            <v>Orthocladius clarkei</v>
          </cell>
        </row>
        <row r="31389">
          <cell r="B31389" t="str">
            <v>Orthocladius Complex</v>
          </cell>
        </row>
        <row r="31390">
          <cell r="B31390" t="str">
            <v>Orthocladius curtiseta</v>
          </cell>
        </row>
        <row r="31391">
          <cell r="B31391" t="str">
            <v>Orthocladius dentifer</v>
          </cell>
        </row>
        <row r="31392">
          <cell r="B31392" t="str">
            <v>Orthocladius dorenus</v>
          </cell>
        </row>
        <row r="31393">
          <cell r="B31393" t="str">
            <v>Orthocladius dubitatus</v>
          </cell>
        </row>
        <row r="31394">
          <cell r="B31394" t="str">
            <v>Orthocladius frigidus</v>
          </cell>
        </row>
        <row r="31395">
          <cell r="B31395" t="str">
            <v>Orthocladius lignicola</v>
          </cell>
        </row>
        <row r="31396">
          <cell r="B31396" t="str">
            <v>Orthocladius luteipes</v>
          </cell>
        </row>
        <row r="31397">
          <cell r="B31397" t="str">
            <v>Orthocladius mallochi</v>
          </cell>
        </row>
        <row r="31398">
          <cell r="B31398" t="str">
            <v>Orthocladius manitobensis</v>
          </cell>
        </row>
        <row r="31399">
          <cell r="B31399" t="str">
            <v>Orthocladius nigritus</v>
          </cell>
        </row>
        <row r="31400">
          <cell r="B31400" t="str">
            <v>Orthocladius obumbratus</v>
          </cell>
        </row>
        <row r="31401">
          <cell r="B31401" t="str">
            <v>Orthocladius oliveri</v>
          </cell>
        </row>
        <row r="31402">
          <cell r="B31402" t="str">
            <v>Orthocladius paradorenus***retired***use Orthocladius obumbratus</v>
          </cell>
        </row>
        <row r="31403">
          <cell r="B31403" t="str">
            <v>Orthocladius rivicola</v>
          </cell>
        </row>
        <row r="31404">
          <cell r="B31404" t="str">
            <v>Orthocladius rivicola group</v>
          </cell>
        </row>
        <row r="31405">
          <cell r="B31405" t="str">
            <v>Orthocladius rivulorum</v>
          </cell>
        </row>
        <row r="31406">
          <cell r="B31406" t="str">
            <v>Orthocladius rivulorum group</v>
          </cell>
        </row>
        <row r="31407">
          <cell r="B31407" t="str">
            <v>Orthocladius robacki</v>
          </cell>
        </row>
        <row r="31408">
          <cell r="B31408" t="str">
            <v>Orthocladius rubicundus</v>
          </cell>
        </row>
        <row r="31409">
          <cell r="B31409" t="str">
            <v>Orthocladius thienemanni</v>
          </cell>
        </row>
        <row r="31410">
          <cell r="B31410" t="str">
            <v>Orthocladius trigonolabis</v>
          </cell>
        </row>
        <row r="31411">
          <cell r="B31411" t="str">
            <v>Orthocladius wiensi</v>
          </cell>
        </row>
        <row r="31412">
          <cell r="B31412" t="str">
            <v>Orthocladius/Cricotopus complex</v>
          </cell>
        </row>
        <row r="31413">
          <cell r="B31413" t="str">
            <v>Orthoconchoecia striola</v>
          </cell>
        </row>
        <row r="31414">
          <cell r="B31414" t="str">
            <v>Orthocyclops modestus</v>
          </cell>
        </row>
        <row r="31415">
          <cell r="B31415" t="str">
            <v>Orthodon</v>
          </cell>
        </row>
        <row r="31416">
          <cell r="B31416" t="str">
            <v>Orthodon microlepidotus</v>
          </cell>
        </row>
        <row r="31417">
          <cell r="B31417" t="str">
            <v>Orthonopias</v>
          </cell>
        </row>
        <row r="31418">
          <cell r="B31418" t="str">
            <v>Orthonopias triacis</v>
          </cell>
        </row>
        <row r="31419">
          <cell r="B31419" t="str">
            <v>Orthopagurus minimus</v>
          </cell>
        </row>
        <row r="31420">
          <cell r="B31420" t="str">
            <v>Orthopodomyia</v>
          </cell>
        </row>
        <row r="31421">
          <cell r="B31421" t="str">
            <v>Orthopristis</v>
          </cell>
        </row>
        <row r="31422">
          <cell r="B31422" t="str">
            <v>Orthopristis chalceus</v>
          </cell>
        </row>
        <row r="31423">
          <cell r="B31423" t="str">
            <v>Orthopristis chrysoptera</v>
          </cell>
        </row>
        <row r="31424">
          <cell r="B31424" t="str">
            <v>Orthopristis ruber</v>
          </cell>
        </row>
        <row r="31425">
          <cell r="B31425" t="str">
            <v>Orthoptera</v>
          </cell>
        </row>
        <row r="31426">
          <cell r="B31426" t="str">
            <v>Orthopterodea</v>
          </cell>
        </row>
        <row r="31427">
          <cell r="B31427" t="str">
            <v>Orthoseira</v>
          </cell>
        </row>
        <row r="31428">
          <cell r="B31428" t="str">
            <v>Orthoseira dendroteres</v>
          </cell>
        </row>
        <row r="31429">
          <cell r="B31429" t="str">
            <v>Orthoseira dentroteres</v>
          </cell>
        </row>
        <row r="31430">
          <cell r="B31430" t="str">
            <v>Orthoseira roeseana</v>
          </cell>
        </row>
        <row r="31431">
          <cell r="B31431" t="str">
            <v>Orthoseiraceae</v>
          </cell>
        </row>
        <row r="31432">
          <cell r="B31432" t="str">
            <v>Orthoseirales</v>
          </cell>
        </row>
        <row r="31433">
          <cell r="B31433" t="str">
            <v>Orthosia (Apocynaceae)</v>
          </cell>
        </row>
        <row r="31434">
          <cell r="B31434" t="str">
            <v>Orthosia (Hadenini)</v>
          </cell>
        </row>
        <row r="31435">
          <cell r="B31435" t="str">
            <v>Orthosirales</v>
          </cell>
        </row>
        <row r="31436">
          <cell r="B31436" t="str">
            <v>Orthostoechus***retired***use Haemulon</v>
          </cell>
        </row>
        <row r="31437">
          <cell r="B31437" t="str">
            <v>Orthotrichia</v>
          </cell>
        </row>
        <row r="31438">
          <cell r="B31438" t="str">
            <v>Orthotrichia aegerfasciella</v>
          </cell>
        </row>
        <row r="31439">
          <cell r="B31439" t="str">
            <v>Orthotrichia cristata</v>
          </cell>
        </row>
        <row r="31440">
          <cell r="B31440" t="str">
            <v>Oryzias</v>
          </cell>
        </row>
        <row r="31441">
          <cell r="B31441" t="str">
            <v>Oryzias celebensis</v>
          </cell>
        </row>
        <row r="31442">
          <cell r="B31442" t="str">
            <v>Oryzias javanicus</v>
          </cell>
        </row>
        <row r="31443">
          <cell r="B31443" t="str">
            <v>Oryzias latipes</v>
          </cell>
        </row>
        <row r="31444">
          <cell r="B31444" t="str">
            <v>Oryzias melastigmus***retired***use Aplocheilus panchax</v>
          </cell>
        </row>
        <row r="31445">
          <cell r="B31445" t="str">
            <v>Oryziinae</v>
          </cell>
        </row>
        <row r="31446">
          <cell r="B31446" t="str">
            <v>Oryzopsis asperifolia</v>
          </cell>
        </row>
        <row r="31447">
          <cell r="B31447" t="str">
            <v>Osbeckia scripta***retired***use Aluterus scriptus</v>
          </cell>
        </row>
        <row r="31448">
          <cell r="B31448" t="str">
            <v>Osbeckia***retired***use Aluterus</v>
          </cell>
        </row>
        <row r="31449">
          <cell r="B31449" t="str">
            <v>Oscillatoria</v>
          </cell>
        </row>
        <row r="31450">
          <cell r="B31450" t="str">
            <v>Oscillatoria acutissima</v>
          </cell>
        </row>
        <row r="31451">
          <cell r="B31451" t="str">
            <v>Oscillatoria agardhii</v>
          </cell>
        </row>
        <row r="31452">
          <cell r="B31452" t="str">
            <v>Oscillatoria amoena</v>
          </cell>
        </row>
        <row r="31453">
          <cell r="B31453" t="str">
            <v>Oscillatoria amoena var. non-granulata</v>
          </cell>
        </row>
        <row r="31454">
          <cell r="B31454" t="str">
            <v>Oscillatoria amphibia</v>
          </cell>
        </row>
        <row r="31455">
          <cell r="B31455" t="str">
            <v>Oscillatoria anguina</v>
          </cell>
        </row>
        <row r="31456">
          <cell r="B31456" t="str">
            <v>Oscillatoria angusta</v>
          </cell>
        </row>
        <row r="31457">
          <cell r="B31457" t="str">
            <v>Oscillatoria angustissima</v>
          </cell>
        </row>
        <row r="31458">
          <cell r="B31458" t="str">
            <v>Oscillatoria annae</v>
          </cell>
        </row>
        <row r="31459">
          <cell r="B31459" t="str">
            <v>Oscillatoria articulata</v>
          </cell>
        </row>
        <row r="31460">
          <cell r="B31460" t="str">
            <v>Oscillatoria chalybea</v>
          </cell>
        </row>
        <row r="31461">
          <cell r="B31461" t="str">
            <v>Oscillatoria chalybea var. insularis</v>
          </cell>
        </row>
        <row r="31462">
          <cell r="B31462" t="str">
            <v>Oscillatoria chilkensis</v>
          </cell>
        </row>
        <row r="31463">
          <cell r="B31463" t="str">
            <v>Oscillatoria contorta</v>
          </cell>
        </row>
        <row r="31464">
          <cell r="B31464" t="str">
            <v>Oscillatoria curviceps</v>
          </cell>
        </row>
        <row r="31465">
          <cell r="B31465" t="str">
            <v>Oscillatoria curviceps var. angusta</v>
          </cell>
        </row>
        <row r="31466">
          <cell r="B31466" t="str">
            <v>Oscillatoria curvicepts</v>
          </cell>
        </row>
        <row r="31467">
          <cell r="B31467" t="str">
            <v>Oscillatoria erythraea</v>
          </cell>
        </row>
        <row r="31468">
          <cell r="B31468" t="str">
            <v>Oscillatoria foreaui</v>
          </cell>
        </row>
        <row r="31469">
          <cell r="B31469" t="str">
            <v>Oscillatoria formosa</v>
          </cell>
        </row>
        <row r="31470">
          <cell r="B31470" t="str">
            <v>Oscillatoria fremyii</v>
          </cell>
        </row>
        <row r="31471">
          <cell r="B31471" t="str">
            <v>Oscillatoria geitleriana</v>
          </cell>
        </row>
        <row r="31472">
          <cell r="B31472" t="str">
            <v>Oscillatoria grunowiana var. articulata</v>
          </cell>
        </row>
        <row r="31473">
          <cell r="B31473" t="str">
            <v>Oscillatoria iwanoffiana</v>
          </cell>
        </row>
        <row r="31474">
          <cell r="B31474" t="str">
            <v>Oscillatoria lacustris</v>
          </cell>
        </row>
        <row r="31475">
          <cell r="B31475" t="str">
            <v>Oscillatoria laete-virens var. minimus</v>
          </cell>
        </row>
        <row r="31476">
          <cell r="B31476" t="str">
            <v>Oscillatoria levis</v>
          </cell>
        </row>
        <row r="31477">
          <cell r="B31477" t="str">
            <v>Oscillatoria limnetica</v>
          </cell>
        </row>
        <row r="31478">
          <cell r="B31478" t="str">
            <v>Oscillatoria limosa</v>
          </cell>
        </row>
        <row r="31479">
          <cell r="B31479" t="str">
            <v>Oscillatoria lutea</v>
          </cell>
        </row>
        <row r="31480">
          <cell r="B31480" t="str">
            <v>Oscillatoria meslinii</v>
          </cell>
        </row>
        <row r="31481">
          <cell r="B31481" t="str">
            <v>Oscillatoria minima</v>
          </cell>
        </row>
        <row r="31482">
          <cell r="B31482" t="str">
            <v>Oscillatoria nigra</v>
          </cell>
        </row>
        <row r="31483">
          <cell r="B31483" t="str">
            <v>Oscillatoria obscura</v>
          </cell>
        </row>
        <row r="31484">
          <cell r="B31484" t="str">
            <v>Oscillatoria ornata</v>
          </cell>
        </row>
        <row r="31485">
          <cell r="B31485" t="str">
            <v>Oscillatoria perornata</v>
          </cell>
        </row>
        <row r="31486">
          <cell r="B31486" t="str">
            <v>Oscillatoria princeps</v>
          </cell>
        </row>
        <row r="31487">
          <cell r="B31487" t="str">
            <v>Oscillatoria prolifica</v>
          </cell>
        </row>
        <row r="31488">
          <cell r="B31488" t="str">
            <v>Oscillatoria proteus</v>
          </cell>
        </row>
        <row r="31489">
          <cell r="B31489" t="str">
            <v>Oscillatoria quadripunctulata var. unigranulata</v>
          </cell>
        </row>
        <row r="31490">
          <cell r="B31490" t="str">
            <v>Oscillatoria raoi</v>
          </cell>
        </row>
        <row r="31491">
          <cell r="B31491" t="str">
            <v>Oscillatoria rubescens</v>
          </cell>
        </row>
        <row r="31492">
          <cell r="B31492" t="str">
            <v>Oscillatoria sancta</v>
          </cell>
        </row>
        <row r="31493">
          <cell r="B31493" t="str">
            <v>Oscillatoria simplicissima</v>
          </cell>
        </row>
        <row r="31494">
          <cell r="B31494" t="str">
            <v>Oscillatoria splendida</v>
          </cell>
        </row>
        <row r="31495">
          <cell r="B31495" t="str">
            <v>Oscillatoria splendida var. attenuata</v>
          </cell>
        </row>
        <row r="31496">
          <cell r="B31496" t="str">
            <v>Oscillatoria subbrevis</v>
          </cell>
        </row>
        <row r="31497">
          <cell r="B31497" t="str">
            <v>Oscillatoria submembranacea</v>
          </cell>
        </row>
        <row r="31498">
          <cell r="B31498" t="str">
            <v>Oscillatoria subtillissima</v>
          </cell>
        </row>
        <row r="31499">
          <cell r="B31499" t="str">
            <v>Oscillatoria tenuis</v>
          </cell>
        </row>
        <row r="31500">
          <cell r="B31500" t="str">
            <v>Oscillatoria tenuis var. tergestina</v>
          </cell>
        </row>
        <row r="31501">
          <cell r="B31501" t="str">
            <v>Oscillatoria trichoides</v>
          </cell>
        </row>
        <row r="31502">
          <cell r="B31502" t="str">
            <v>Oscillatoria Utermoelaii</v>
          </cell>
        </row>
        <row r="31503">
          <cell r="B31503" t="str">
            <v>Oscillatoria variabilis</v>
          </cell>
        </row>
        <row r="31504">
          <cell r="B31504" t="str">
            <v>Oscillatoria vizagapatensis</v>
          </cell>
        </row>
        <row r="31505">
          <cell r="B31505" t="str">
            <v>Oscillatoriaceae</v>
          </cell>
        </row>
        <row r="31506">
          <cell r="B31506" t="str">
            <v>Oscillatoriales***retired***use Nostocales</v>
          </cell>
        </row>
        <row r="31507">
          <cell r="B31507" t="str">
            <v>Osiris paraguayensis***retired***use Osiris paraguayensis, Shrottky 1915 (Osiris) or Bertoni 1918</v>
          </cell>
        </row>
        <row r="31508">
          <cell r="B31508" t="str">
            <v>Osiris paraguayensis, Bertoni 1918 (Osiris)</v>
          </cell>
        </row>
        <row r="31509">
          <cell r="B31509" t="str">
            <v>Osiris paraguayensis, Shrottky 1915 (Osiris)</v>
          </cell>
        </row>
        <row r="31510">
          <cell r="B31510" t="str">
            <v>Osmeridae</v>
          </cell>
        </row>
        <row r="31511">
          <cell r="B31511" t="str">
            <v>Osmeriformes</v>
          </cell>
        </row>
        <row r="31512">
          <cell r="B31512" t="str">
            <v>Osmeroidea</v>
          </cell>
        </row>
        <row r="31513">
          <cell r="B31513" t="str">
            <v>Osmeroidei</v>
          </cell>
        </row>
        <row r="31514">
          <cell r="B31514" t="str">
            <v>Osmerus</v>
          </cell>
        </row>
        <row r="31515">
          <cell r="B31515" t="str">
            <v>Osmerus dentex***retired***use Osmerus mordax dentex</v>
          </cell>
        </row>
        <row r="31516">
          <cell r="B31516" t="str">
            <v>Osmerus eperlanus</v>
          </cell>
        </row>
        <row r="31517">
          <cell r="B31517" t="str">
            <v>Osmerus mordax</v>
          </cell>
        </row>
        <row r="31518">
          <cell r="B31518" t="str">
            <v>Osmerus mordax dentex</v>
          </cell>
        </row>
        <row r="31519">
          <cell r="B31519" t="str">
            <v>Osmerus mordax mordax</v>
          </cell>
        </row>
        <row r="31520">
          <cell r="B31520" t="str">
            <v>Osmerus spectrum***retired***use Osmerus mordax</v>
          </cell>
        </row>
        <row r="31521">
          <cell r="B31521" t="str">
            <v>Osmerus villosus***retired***use Mallotus villosus</v>
          </cell>
        </row>
        <row r="31522">
          <cell r="B31522" t="str">
            <v>Osmorhiza</v>
          </cell>
        </row>
        <row r="31523">
          <cell r="B31523" t="str">
            <v>Osmorhiza berteroi</v>
          </cell>
        </row>
        <row r="31524">
          <cell r="B31524" t="str">
            <v>Osmorhiza claytonii</v>
          </cell>
        </row>
        <row r="31525">
          <cell r="B31525" t="str">
            <v>Osmorhiza longistylis</v>
          </cell>
        </row>
        <row r="31526">
          <cell r="B31526" t="str">
            <v>Osmorhiza occidentalis</v>
          </cell>
        </row>
        <row r="31527">
          <cell r="B31527" t="str">
            <v>Osmunda</v>
          </cell>
        </row>
        <row r="31528">
          <cell r="B31528" t="str">
            <v>Osmunda cinnamomea var. cinnamomea***retired***use Osmundastrum cinnamomea</v>
          </cell>
        </row>
        <row r="31529">
          <cell r="B31529" t="str">
            <v>Osmunda cinnamomea***retired***use Osmundastrum cinnamomea</v>
          </cell>
        </row>
        <row r="31530">
          <cell r="B31530" t="str">
            <v>Osmunda claytoniana</v>
          </cell>
        </row>
        <row r="31531">
          <cell r="B31531" t="str">
            <v>Osmunda regalis</v>
          </cell>
        </row>
        <row r="31532">
          <cell r="B31532" t="str">
            <v>Osmunda regalis var. spectabilis</v>
          </cell>
        </row>
        <row r="31533">
          <cell r="B31533" t="str">
            <v>Osmundaceae</v>
          </cell>
        </row>
        <row r="31534">
          <cell r="B31534" t="str">
            <v>Osmundastrum cinnamomea</v>
          </cell>
        </row>
        <row r="31535">
          <cell r="B31535" t="str">
            <v>Osobenus yakimae</v>
          </cell>
        </row>
        <row r="31536">
          <cell r="B31536" t="str">
            <v>Osphranticum labronectum</v>
          </cell>
        </row>
        <row r="31537">
          <cell r="B31537" t="str">
            <v>Osphromenus vittatus***retired***use Trichopsis vittata</v>
          </cell>
        </row>
        <row r="31538">
          <cell r="B31538" t="str">
            <v>Osphronemidae</v>
          </cell>
        </row>
        <row r="31539">
          <cell r="B31539" t="str">
            <v>Osphronemus</v>
          </cell>
        </row>
        <row r="31540">
          <cell r="B31540" t="str">
            <v>Osphronemus deissneri***retired***use Parosphromenus deissneri</v>
          </cell>
        </row>
        <row r="31541">
          <cell r="B31541" t="str">
            <v>Osphronemus goramy</v>
          </cell>
        </row>
        <row r="31542">
          <cell r="B31542" t="str">
            <v>Ostariophysi</v>
          </cell>
        </row>
        <row r="31543">
          <cell r="B31543" t="str">
            <v>Osteichthyes</v>
          </cell>
        </row>
        <row r="31544">
          <cell r="B31544" t="str">
            <v>Osteochilus</v>
          </cell>
        </row>
        <row r="31545">
          <cell r="B31545" t="str">
            <v>Osteochilus hasseltii</v>
          </cell>
        </row>
        <row r="31546">
          <cell r="B31546" t="str">
            <v>Osteochromis***retired***use Chaetodon</v>
          </cell>
        </row>
        <row r="31547">
          <cell r="B31547" t="str">
            <v>Osteoglossidae</v>
          </cell>
        </row>
        <row r="31548">
          <cell r="B31548" t="str">
            <v>Osteoglossiformes</v>
          </cell>
        </row>
        <row r="31549">
          <cell r="B31549" t="str">
            <v>Osteoglossoidei</v>
          </cell>
        </row>
        <row r="31550">
          <cell r="B31550" t="str">
            <v>Osteoglossomorpha</v>
          </cell>
        </row>
        <row r="31551">
          <cell r="B31551" t="str">
            <v>Osteoglossum</v>
          </cell>
        </row>
        <row r="31552">
          <cell r="B31552" t="str">
            <v>Osteoglossum bicirrhosum</v>
          </cell>
        </row>
        <row r="31553">
          <cell r="B31553" t="str">
            <v>Osteoglossum ferreirai</v>
          </cell>
        </row>
        <row r="31554">
          <cell r="B31554" t="str">
            <v>Ostichthys</v>
          </cell>
        </row>
        <row r="31555">
          <cell r="B31555" t="str">
            <v>Ostichthys acanthorhinus</v>
          </cell>
        </row>
        <row r="31556">
          <cell r="B31556" t="str">
            <v>Ostichthys archiepiscopus</v>
          </cell>
        </row>
        <row r="31557">
          <cell r="B31557" t="str">
            <v>Ostichthys brachygnathus</v>
          </cell>
        </row>
        <row r="31558">
          <cell r="B31558" t="str">
            <v>Ostichthys delta</v>
          </cell>
        </row>
        <row r="31559">
          <cell r="B31559" t="str">
            <v>Ostichthys hypsipterygion</v>
          </cell>
        </row>
        <row r="31560">
          <cell r="B31560" t="str">
            <v>Ostichthys japonicus</v>
          </cell>
        </row>
        <row r="31561">
          <cell r="B31561" t="str">
            <v>Ostichthys kaianus</v>
          </cell>
        </row>
        <row r="31562">
          <cell r="B31562" t="str">
            <v>Ostichthys ovaloculus</v>
          </cell>
        </row>
        <row r="31563">
          <cell r="B31563" t="str">
            <v>Ostichthys pillwaxii***retired***use Ostichthys archiepiscopus</v>
          </cell>
        </row>
        <row r="31564">
          <cell r="B31564" t="str">
            <v>Ostichthys sandix</v>
          </cell>
        </row>
        <row r="31565">
          <cell r="B31565" t="str">
            <v>Ostichthys sheni</v>
          </cell>
        </row>
        <row r="31566">
          <cell r="B31566" t="str">
            <v>Ostichthys trachypoma</v>
          </cell>
        </row>
        <row r="31567">
          <cell r="B31567" t="str">
            <v>Ostraciidae</v>
          </cell>
        </row>
        <row r="31568">
          <cell r="B31568" t="str">
            <v>Ostracion</v>
          </cell>
        </row>
        <row r="31569">
          <cell r="B31569" t="str">
            <v>Ostracion bicaudalis***retired***use Lactophrys bicaudalis</v>
          </cell>
        </row>
        <row r="31570">
          <cell r="B31570" t="str">
            <v>Ostracion cubicus</v>
          </cell>
        </row>
        <row r="31571">
          <cell r="B31571" t="str">
            <v>Ostracion diaphanum***retired***use Lactoria diaphana</v>
          </cell>
        </row>
        <row r="31572">
          <cell r="B31572" t="str">
            <v>Ostracion fornasini***retired***use Lactoria fornasini</v>
          </cell>
        </row>
        <row r="31573">
          <cell r="B31573" t="str">
            <v>Ostracion lentiginosus***retired***use Ostracion meleagris</v>
          </cell>
        </row>
        <row r="31574">
          <cell r="B31574" t="str">
            <v>Ostracion meleagris</v>
          </cell>
        </row>
        <row r="31575">
          <cell r="B31575" t="str">
            <v>Ostracion nasus</v>
          </cell>
        </row>
        <row r="31576">
          <cell r="B31576" t="str">
            <v>Ostracion ornatus***retired***use Aracana ornata</v>
          </cell>
        </row>
        <row r="31577">
          <cell r="B31577" t="str">
            <v>Ostracion pentacanthus</v>
          </cell>
        </row>
        <row r="31578">
          <cell r="B31578" t="str">
            <v>Ostracion rhinorhynchos</v>
          </cell>
        </row>
        <row r="31579">
          <cell r="B31579" t="str">
            <v>Ostracion sebae***retired***use Ostracion meleagris</v>
          </cell>
        </row>
        <row r="31580">
          <cell r="B31580" t="str">
            <v>Ostracion trigonus***retired***use Lactophrys trigonus</v>
          </cell>
        </row>
        <row r="31581">
          <cell r="B31581" t="str">
            <v>Ostracion triqueter***retired***use Lactophrys triqueter</v>
          </cell>
        </row>
        <row r="31582">
          <cell r="B31582" t="str">
            <v>Ostracion tuberculatus***retired***use Ostracion cubicus</v>
          </cell>
        </row>
        <row r="31583">
          <cell r="B31583" t="str">
            <v>Ostracion whitleyi</v>
          </cell>
        </row>
        <row r="31584">
          <cell r="B31584" t="str">
            <v>Ostracoberycidae</v>
          </cell>
        </row>
        <row r="31585">
          <cell r="B31585" t="str">
            <v>Ostracoda</v>
          </cell>
        </row>
        <row r="31586">
          <cell r="B31586" t="str">
            <v>Ostrea</v>
          </cell>
        </row>
        <row r="31587">
          <cell r="B31587" t="str">
            <v>Ostrea lurida</v>
          </cell>
        </row>
        <row r="31588">
          <cell r="B31588" t="str">
            <v>Ostrea permollis</v>
          </cell>
        </row>
        <row r="31589">
          <cell r="B31589" t="str">
            <v>Ostrea stentina</v>
          </cell>
        </row>
        <row r="31590">
          <cell r="B31590" t="str">
            <v>Ostreidae</v>
          </cell>
        </row>
        <row r="31591">
          <cell r="B31591" t="str">
            <v>Ostreoida</v>
          </cell>
        </row>
        <row r="31592">
          <cell r="B31592" t="str">
            <v>Ostrocerca</v>
          </cell>
        </row>
        <row r="31593">
          <cell r="B31593" t="str">
            <v>Ostrocerca albidipennis</v>
          </cell>
        </row>
        <row r="31594">
          <cell r="B31594" t="str">
            <v>Ostrocerca truncata</v>
          </cell>
        </row>
        <row r="31595">
          <cell r="B31595" t="str">
            <v>Ostrya virginiana</v>
          </cell>
        </row>
        <row r="31596">
          <cell r="B31596" t="str">
            <v>Otiorhynchus</v>
          </cell>
        </row>
        <row r="31597">
          <cell r="B31597" t="str">
            <v>Otiorhynchus ovatus</v>
          </cell>
        </row>
        <row r="31598">
          <cell r="B31598" t="str">
            <v>Otocinclus</v>
          </cell>
        </row>
        <row r="31599">
          <cell r="B31599" t="str">
            <v>Otocinclus affinis</v>
          </cell>
        </row>
        <row r="31600">
          <cell r="B31600" t="str">
            <v>Otocinclus flexilis</v>
          </cell>
        </row>
        <row r="31601">
          <cell r="B31601" t="str">
            <v>Otophidium</v>
          </cell>
        </row>
        <row r="31602">
          <cell r="B31602" t="str">
            <v>Otophidium chickcharney</v>
          </cell>
        </row>
        <row r="31603">
          <cell r="B31603" t="str">
            <v>Otophidium dormitator</v>
          </cell>
        </row>
        <row r="31604">
          <cell r="B31604" t="str">
            <v>Otophidium indefatigabile</v>
          </cell>
        </row>
        <row r="31605">
          <cell r="B31605" t="str">
            <v>Otophidium omostigma</v>
          </cell>
        </row>
        <row r="31606">
          <cell r="B31606" t="str">
            <v>Otophidium omostigmum***retired***use Otophidium omostigma</v>
          </cell>
        </row>
        <row r="31607">
          <cell r="B31607" t="str">
            <v>Otophidium scrippsae***retired***use Ophidion scrippsae</v>
          </cell>
        </row>
        <row r="31608">
          <cell r="B31608" t="str">
            <v>Otophidium smithi***retired***use Ophidion smithi</v>
          </cell>
        </row>
        <row r="31609">
          <cell r="B31609" t="str">
            <v>Otophidium taylori***retired***use Chilara taylori</v>
          </cell>
        </row>
        <row r="31610">
          <cell r="B31610" t="str">
            <v>Oulimnius</v>
          </cell>
        </row>
        <row r="31611">
          <cell r="B31611" t="str">
            <v>Oulimnius latiusculus</v>
          </cell>
        </row>
        <row r="31612">
          <cell r="B31612" t="str">
            <v>Oulimnius nitidulus</v>
          </cell>
        </row>
        <row r="31613">
          <cell r="B31613" t="str">
            <v>Ourococcus</v>
          </cell>
        </row>
        <row r="31614">
          <cell r="B31614" t="str">
            <v>Ovalipes</v>
          </cell>
        </row>
        <row r="31615">
          <cell r="B31615" t="str">
            <v>Ovalipes floridanus</v>
          </cell>
        </row>
        <row r="31616">
          <cell r="B31616" t="str">
            <v>Ovalipes ocellatus</v>
          </cell>
        </row>
        <row r="31617">
          <cell r="B31617" t="str">
            <v>Ovatella</v>
          </cell>
        </row>
        <row r="31618">
          <cell r="B31618" t="str">
            <v>Owenia</v>
          </cell>
        </row>
        <row r="31619">
          <cell r="B31619" t="str">
            <v>Owenia collaris</v>
          </cell>
        </row>
        <row r="31620">
          <cell r="B31620" t="str">
            <v>Owenia fusiformis</v>
          </cell>
        </row>
        <row r="31621">
          <cell r="B31621" t="str">
            <v>Owenia fusiformis collaris***retired***use Owenia collaris</v>
          </cell>
        </row>
        <row r="31622">
          <cell r="B31622" t="str">
            <v>Owenia johnsoni</v>
          </cell>
        </row>
        <row r="31623">
          <cell r="B31623" t="str">
            <v>Oweniidae</v>
          </cell>
        </row>
        <row r="31624">
          <cell r="B31624" t="str">
            <v>Owstonia</v>
          </cell>
        </row>
        <row r="31625">
          <cell r="B31625" t="str">
            <v>Owstoniinae</v>
          </cell>
        </row>
        <row r="31626">
          <cell r="B31626" t="str">
            <v>Oxalidaceae</v>
          </cell>
        </row>
        <row r="31627">
          <cell r="B31627" t="str">
            <v>Oxalis</v>
          </cell>
        </row>
        <row r="31628">
          <cell r="B31628" t="str">
            <v>Oxalis corniculata</v>
          </cell>
        </row>
        <row r="31629">
          <cell r="B31629" t="str">
            <v>Oxalis debilis var. corymbosa</v>
          </cell>
        </row>
        <row r="31630">
          <cell r="B31630" t="str">
            <v>Oxalis decaphylla</v>
          </cell>
        </row>
        <row r="31631">
          <cell r="B31631" t="str">
            <v>Oxalis montana</v>
          </cell>
        </row>
        <row r="31632">
          <cell r="B31632" t="str">
            <v>Oxalis oregana</v>
          </cell>
        </row>
        <row r="31633">
          <cell r="B31633" t="str">
            <v>Oxidae</v>
          </cell>
        </row>
        <row r="31634">
          <cell r="B31634" t="str">
            <v>Oxidus gracilis</v>
          </cell>
        </row>
        <row r="31635">
          <cell r="B31635" t="str">
            <v>Oxudercidae***retired***use Gobiidae</v>
          </cell>
        </row>
        <row r="31636">
          <cell r="B31636" t="str">
            <v>Oxus</v>
          </cell>
        </row>
        <row r="31637">
          <cell r="B31637" t="str">
            <v>Oxycera</v>
          </cell>
        </row>
        <row r="31638">
          <cell r="B31638" t="str">
            <v>Oxychaetodon***retired***use Chaetodon</v>
          </cell>
        </row>
        <row r="31639">
          <cell r="B31639" t="str">
            <v>Oxycheilinus</v>
          </cell>
        </row>
        <row r="31640">
          <cell r="B31640" t="str">
            <v>Oxycheilinus arenatus</v>
          </cell>
        </row>
        <row r="31641">
          <cell r="B31641" t="str">
            <v>Oxycheilinus bimaculatus</v>
          </cell>
        </row>
        <row r="31642">
          <cell r="B31642" t="str">
            <v>Oxycheilinus celebicus</v>
          </cell>
        </row>
        <row r="31643">
          <cell r="B31643" t="str">
            <v>Oxycheilinus digramma</v>
          </cell>
        </row>
        <row r="31644">
          <cell r="B31644" t="str">
            <v>Oxycheilinus mentalis</v>
          </cell>
        </row>
        <row r="31645">
          <cell r="B31645" t="str">
            <v>Oxycheilinus orientalis</v>
          </cell>
        </row>
        <row r="31646">
          <cell r="B31646" t="str">
            <v>Oxycheilinus rhodochrous</v>
          </cell>
        </row>
        <row r="31647">
          <cell r="B31647" t="str">
            <v>Oxycheilinus unifasciatus</v>
          </cell>
        </row>
        <row r="31648">
          <cell r="B31648" t="str">
            <v>Oxycirrhites</v>
          </cell>
        </row>
        <row r="31649">
          <cell r="B31649" t="str">
            <v>Oxycirrhites typus</v>
          </cell>
        </row>
        <row r="31650">
          <cell r="B31650" t="str">
            <v>Oxycottus acuticeps***retired***use Clinocottus acuticeps</v>
          </cell>
        </row>
        <row r="31651">
          <cell r="B31651" t="str">
            <v>Oxydendrum arboreum</v>
          </cell>
        </row>
        <row r="31652">
          <cell r="B31652" t="str">
            <v>Oxydoras</v>
          </cell>
        </row>
        <row r="31653">
          <cell r="B31653" t="str">
            <v>Oxydoras niger</v>
          </cell>
        </row>
        <row r="31654">
          <cell r="B31654" t="str">
            <v>Oxydromus</v>
          </cell>
        </row>
        <row r="31655">
          <cell r="B31655" t="str">
            <v>Oxydromus angustifrons</v>
          </cell>
        </row>
        <row r="31656">
          <cell r="B31656" t="str">
            <v>Oxydromus obscurus***retired***use Ophiodromus obscurus</v>
          </cell>
        </row>
        <row r="31657">
          <cell r="B31657" t="str">
            <v>Oxyeleotris</v>
          </cell>
        </row>
        <row r="31658">
          <cell r="B31658" t="str">
            <v>Oxyeleotris gyrinoides***retired***use Bunaka gyrinoides</v>
          </cell>
        </row>
        <row r="31659">
          <cell r="B31659" t="str">
            <v>Oxyeleotris lineolata</v>
          </cell>
        </row>
        <row r="31660">
          <cell r="B31660" t="str">
            <v>Oxyelophila</v>
          </cell>
        </row>
        <row r="31661">
          <cell r="B31661" t="str">
            <v>Oxyelophila callista</v>
          </cell>
        </row>
        <row r="31662">
          <cell r="B31662" t="str">
            <v>Oxyethira</v>
          </cell>
        </row>
        <row r="31663">
          <cell r="B31663" t="str">
            <v>Oxyethira arizona</v>
          </cell>
        </row>
        <row r="31664">
          <cell r="B31664" t="str">
            <v>Oxyethira dualis</v>
          </cell>
        </row>
        <row r="31665">
          <cell r="B31665" t="str">
            <v>Oxyethira florida</v>
          </cell>
        </row>
        <row r="31666">
          <cell r="B31666" t="str">
            <v>Oxyethira maya</v>
          </cell>
        </row>
        <row r="31667">
          <cell r="B31667" t="str">
            <v>Oxyethira novasota</v>
          </cell>
        </row>
        <row r="31668">
          <cell r="B31668" t="str">
            <v>Oxyethira pallida</v>
          </cell>
        </row>
        <row r="31669">
          <cell r="B31669" t="str">
            <v>Oxyethira parce</v>
          </cell>
        </row>
        <row r="31670">
          <cell r="B31670" t="str">
            <v>Oxyethira rivicola</v>
          </cell>
        </row>
        <row r="31671">
          <cell r="B31671" t="str">
            <v>Oxyethira serrata</v>
          </cell>
        </row>
        <row r="31672">
          <cell r="B31672" t="str">
            <v>Oxyethira ulmeri</v>
          </cell>
        </row>
        <row r="31673">
          <cell r="B31673" t="str">
            <v>Oxygadus occa***retired***use Caelorinchus occa</v>
          </cell>
        </row>
        <row r="31674">
          <cell r="B31674" t="str">
            <v>Oxygadus***retired***use Caelorinchus</v>
          </cell>
        </row>
        <row r="31675">
          <cell r="B31675" t="str">
            <v>Oxyjulis</v>
          </cell>
        </row>
        <row r="31676">
          <cell r="B31676" t="str">
            <v>Oxyjulis californica</v>
          </cell>
        </row>
        <row r="31677">
          <cell r="B31677" t="str">
            <v>Oxylebius</v>
          </cell>
        </row>
        <row r="31678">
          <cell r="B31678" t="str">
            <v>Oxylebius pictus</v>
          </cell>
        </row>
        <row r="31679">
          <cell r="B31679" t="str">
            <v>Oxymeris maculata</v>
          </cell>
        </row>
        <row r="31680">
          <cell r="B31680" t="str">
            <v>Oxymonacanthus</v>
          </cell>
        </row>
        <row r="31681">
          <cell r="B31681" t="str">
            <v>Oxymonacanthus longirostris</v>
          </cell>
        </row>
        <row r="31682">
          <cell r="B31682" t="str">
            <v>Oxyneis binalis</v>
          </cell>
        </row>
        <row r="31683">
          <cell r="B31683" t="str">
            <v>Oxynotidae</v>
          </cell>
        </row>
        <row r="31684">
          <cell r="B31684" t="str">
            <v>Oxynotinae***retired***use Oxynotidae</v>
          </cell>
        </row>
        <row r="31685">
          <cell r="B31685" t="str">
            <v>Oxynotus</v>
          </cell>
        </row>
        <row r="31686">
          <cell r="B31686" t="str">
            <v>Oxynotus bruniensis</v>
          </cell>
        </row>
        <row r="31687">
          <cell r="B31687" t="str">
            <v>Oxynotus caribbaeus</v>
          </cell>
        </row>
        <row r="31688">
          <cell r="B31688" t="str">
            <v>Oxynotus centrina</v>
          </cell>
        </row>
        <row r="31689">
          <cell r="B31689" t="str">
            <v>Oxynotus paradoxus</v>
          </cell>
        </row>
        <row r="31690">
          <cell r="B31690" t="str">
            <v>Oxyodon macrops***retired***use Epigonus macrops</v>
          </cell>
        </row>
        <row r="31691">
          <cell r="B31691" t="str">
            <v>Oxyodon***retired***use Epigonus</v>
          </cell>
        </row>
        <row r="31692">
          <cell r="B31692" t="str">
            <v>Oxypolis fendleri</v>
          </cell>
        </row>
        <row r="31693">
          <cell r="B31693" t="str">
            <v>Oxypolis filiformis</v>
          </cell>
        </row>
        <row r="31694">
          <cell r="B31694" t="str">
            <v>Oxypolis rigidior</v>
          </cell>
        </row>
        <row r="31695">
          <cell r="B31695" t="str">
            <v>Oxyporhamphus</v>
          </cell>
        </row>
        <row r="31696">
          <cell r="B31696" t="str">
            <v>Oxyporhamphus micropterus</v>
          </cell>
        </row>
        <row r="31697">
          <cell r="B31697" t="str">
            <v>Oxyrhynchaxius</v>
          </cell>
        </row>
        <row r="31698">
          <cell r="B31698" t="str">
            <v>Oxyrrhis</v>
          </cell>
        </row>
        <row r="31699">
          <cell r="B31699" t="str">
            <v>Oxyrrhis marina</v>
          </cell>
        </row>
        <row r="31700">
          <cell r="B31700" t="str">
            <v>Oxytoxum</v>
          </cell>
        </row>
        <row r="31701">
          <cell r="B31701" t="str">
            <v>Oxytoxum crassum</v>
          </cell>
        </row>
        <row r="31702">
          <cell r="B31702" t="str">
            <v>Oxytoxum longiceps</v>
          </cell>
        </row>
        <row r="31703">
          <cell r="B31703" t="str">
            <v>Oxytoxum milneri</v>
          </cell>
        </row>
        <row r="31704">
          <cell r="B31704" t="str">
            <v>Oxytoxum parvum</v>
          </cell>
        </row>
        <row r="31705">
          <cell r="B31705" t="str">
            <v>Oxytoxum reticulatum</v>
          </cell>
        </row>
        <row r="31706">
          <cell r="B31706" t="str">
            <v>Oxytoxum sceptrum</v>
          </cell>
        </row>
        <row r="31707">
          <cell r="B31707" t="str">
            <v>Oxytoxum scolopax</v>
          </cell>
        </row>
        <row r="31708">
          <cell r="B31708" t="str">
            <v>Oxytoxum variabile</v>
          </cell>
        </row>
        <row r="31709">
          <cell r="B31709" t="str">
            <v>Oxytricha</v>
          </cell>
        </row>
        <row r="31710">
          <cell r="B31710" t="str">
            <v>Oxytropis campestris var. spicata</v>
          </cell>
        </row>
        <row r="31711">
          <cell r="B31711" t="str">
            <v>Oxytropis deflexa</v>
          </cell>
        </row>
        <row r="31712">
          <cell r="B31712" t="str">
            <v>Oxytropis monticola***retired***use Oxytropis campestris var. spicata</v>
          </cell>
        </row>
        <row r="31713">
          <cell r="B31713" t="str">
            <v>Oxytropis nigrescens var. nigrescens</v>
          </cell>
        </row>
        <row r="31714">
          <cell r="B31714" t="str">
            <v>Oxytropis oreophila var. jonesii</v>
          </cell>
        </row>
        <row r="31715">
          <cell r="B31715" t="str">
            <v>Oxyura jamaicensis</v>
          </cell>
        </row>
        <row r="31716">
          <cell r="B31716" t="str">
            <v>Oxyurella brevicaudis</v>
          </cell>
        </row>
        <row r="31717">
          <cell r="B31717" t="str">
            <v>Oxyurichthys</v>
          </cell>
        </row>
        <row r="31718">
          <cell r="B31718" t="str">
            <v>Oxyurichthys guibei</v>
          </cell>
        </row>
        <row r="31719">
          <cell r="B31719" t="str">
            <v>Oxyurichthys lemayi</v>
          </cell>
        </row>
        <row r="31720">
          <cell r="B31720" t="str">
            <v>Oxyurichthys lonchotus</v>
          </cell>
        </row>
        <row r="31721">
          <cell r="B31721" t="str">
            <v>Oxyurichthys microlepis</v>
          </cell>
        </row>
        <row r="31722">
          <cell r="B31722" t="str">
            <v>Oxyurichthys oculomirus</v>
          </cell>
        </row>
        <row r="31723">
          <cell r="B31723" t="str">
            <v>Oxyurichthys ophthalmonema</v>
          </cell>
        </row>
        <row r="31724">
          <cell r="B31724" t="str">
            <v>Oxyurichthys papuensis</v>
          </cell>
        </row>
        <row r="31725">
          <cell r="B31725" t="str">
            <v>Oxyurichthys stigmalophius</v>
          </cell>
        </row>
        <row r="31726">
          <cell r="B31726" t="str">
            <v>Oxyurichthys tentacularis</v>
          </cell>
        </row>
        <row r="31727">
          <cell r="B31727" t="str">
            <v>Oxyurichthys visayanus</v>
          </cell>
        </row>
        <row r="31728">
          <cell r="B31728" t="str">
            <v>Oxyurostylis</v>
          </cell>
        </row>
        <row r="31729">
          <cell r="B31729" t="str">
            <v>Oxyurostylis pacifica</v>
          </cell>
        </row>
        <row r="31730">
          <cell r="B31730" t="str">
            <v>Oxyurostylis smithi</v>
          </cell>
        </row>
        <row r="31731">
          <cell r="B31731" t="str">
            <v>Ozophora (Ozophorini)</v>
          </cell>
        </row>
        <row r="31732">
          <cell r="B31732" t="str">
            <v>Ozophora (Phyllophoraceae)</v>
          </cell>
        </row>
        <row r="31733">
          <cell r="B31733" t="str">
            <v>Pachycara microcephalum</v>
          </cell>
        </row>
        <row r="31734">
          <cell r="B31734" t="str">
            <v>Pachycerianthus</v>
          </cell>
        </row>
        <row r="31735">
          <cell r="B31735" t="str">
            <v>Pachycerianthus fimbriatus</v>
          </cell>
        </row>
        <row r="31736">
          <cell r="B31736" t="str">
            <v>Pachycheles</v>
          </cell>
        </row>
        <row r="31737">
          <cell r="B31737" t="str">
            <v>Pachycladon</v>
          </cell>
        </row>
        <row r="31738">
          <cell r="B31738" t="str">
            <v>Pachycondyla ambigua***retired***use Pachycondyla ambigua, Weber 1942 (Pachycondyla) or Andre 1890</v>
          </cell>
        </row>
        <row r="31739">
          <cell r="B31739" t="str">
            <v>Pachycondyla ambigua, Andre 1890 (Pachycondyla)</v>
          </cell>
        </row>
        <row r="31740">
          <cell r="B31740" t="str">
            <v>Pachycondyla ambigua, Weber 1942 (Pachycondyla)</v>
          </cell>
        </row>
        <row r="31741">
          <cell r="B31741" t="str">
            <v>Pachycondyla apicalis***retired***use Pachycondyla apicalis, Smith 1857 (Pachycondyla) or  Latreille 1802</v>
          </cell>
        </row>
        <row r="31742">
          <cell r="B31742" t="str">
            <v>Pachycondyla apicalis, Latreille 1802 (Pachycondyla)</v>
          </cell>
        </row>
        <row r="31743">
          <cell r="B31743" t="str">
            <v>Pachycondyla apicalis, Smith 1857 (Pachycondyla)</v>
          </cell>
        </row>
        <row r="31744">
          <cell r="B31744" t="str">
            <v>Pachycondyla havilandi***retired***use Pachycondyla havilandi, Forel 1901 (Pachycondyla) or  (Forel 1901)</v>
          </cell>
        </row>
        <row r="31745">
          <cell r="B31745" t="str">
            <v>Pachycondyla havilandi, Forel 1901 (Pachycondyla)</v>
          </cell>
        </row>
        <row r="31746">
          <cell r="B31746" t="str">
            <v>Pachycondyla havilandi,( Forel 1901) (Pachycondyla)</v>
          </cell>
        </row>
        <row r="31747">
          <cell r="B31747" t="str">
            <v>Pachydiplax</v>
          </cell>
        </row>
        <row r="31748">
          <cell r="B31748" t="str">
            <v>Pachydiplax longipennis</v>
          </cell>
        </row>
        <row r="31749">
          <cell r="B31749" t="str">
            <v>Pachydrus princeps</v>
          </cell>
        </row>
        <row r="31750">
          <cell r="B31750" t="str">
            <v>Pachygnatha (Porostomata)</v>
          </cell>
        </row>
        <row r="31751">
          <cell r="B31751" t="str">
            <v>Pachygnatha (Tetragnathidae)</v>
          </cell>
        </row>
        <row r="31752">
          <cell r="B31752" t="str">
            <v>Pachygrapsus crassipes</v>
          </cell>
        </row>
        <row r="31753">
          <cell r="B31753" t="str">
            <v>Pachygrapsus transversus</v>
          </cell>
        </row>
        <row r="31754">
          <cell r="B31754" t="str">
            <v>Pachynus</v>
          </cell>
        </row>
        <row r="31755">
          <cell r="B31755" t="str">
            <v>Pachynus barnardi</v>
          </cell>
        </row>
        <row r="31756">
          <cell r="B31756" t="str">
            <v>Pachypanchax</v>
          </cell>
        </row>
        <row r="31757">
          <cell r="B31757" t="str">
            <v>Pachypanchax playfairii</v>
          </cell>
        </row>
        <row r="31758">
          <cell r="B31758" t="str">
            <v>Pachysphaera marshalliae</v>
          </cell>
        </row>
        <row r="31759">
          <cell r="B31759" t="str">
            <v>Pachystomias</v>
          </cell>
        </row>
        <row r="31760">
          <cell r="B31760" t="str">
            <v>Pachystomias microdon</v>
          </cell>
        </row>
        <row r="31761">
          <cell r="B31761" t="str">
            <v>Pacifacanthomysis nephrophthalma</v>
          </cell>
        </row>
        <row r="31762">
          <cell r="B31762" t="str">
            <v>Pacifastacus</v>
          </cell>
        </row>
        <row r="31763">
          <cell r="B31763" t="str">
            <v>Pacifastacus connectens</v>
          </cell>
        </row>
        <row r="31764">
          <cell r="B31764" t="str">
            <v>Pacifastacus fortis</v>
          </cell>
        </row>
        <row r="31765">
          <cell r="B31765" t="str">
            <v>Pacifastacus gambelii</v>
          </cell>
        </row>
        <row r="31766">
          <cell r="B31766" t="str">
            <v>Pacifastacus leniusculus</v>
          </cell>
        </row>
        <row r="31767">
          <cell r="B31767" t="str">
            <v>Pacifastacus leniusculus klamathensis</v>
          </cell>
        </row>
        <row r="31768">
          <cell r="B31768" t="str">
            <v>Pacifastacus leniusculus leniusculus</v>
          </cell>
        </row>
        <row r="31769">
          <cell r="B31769" t="str">
            <v>Pacifastacus leniusculus trowbridgii</v>
          </cell>
        </row>
        <row r="31770">
          <cell r="B31770" t="str">
            <v>Pacifastacus nigrescens</v>
          </cell>
        </row>
        <row r="31771">
          <cell r="B31771" t="str">
            <v>Pacificogramma stepanenkoi***retired***use Pronotogrammus multifasciatus</v>
          </cell>
        </row>
        <row r="31772">
          <cell r="B31772" t="str">
            <v>Pacifoculodes spinipes</v>
          </cell>
        </row>
        <row r="31773">
          <cell r="B31773" t="str">
            <v>Pacifoculodes zernovi</v>
          </cell>
        </row>
        <row r="31774">
          <cell r="B31774" t="str">
            <v>Packera aurea</v>
          </cell>
        </row>
        <row r="31775">
          <cell r="B31775" t="str">
            <v>Packera cana</v>
          </cell>
        </row>
        <row r="31776">
          <cell r="B31776" t="str">
            <v>Packera dimorphophylla</v>
          </cell>
        </row>
        <row r="31777">
          <cell r="B31777" t="str">
            <v>Packera eurycephala var. eurycephala</v>
          </cell>
        </row>
        <row r="31778">
          <cell r="B31778" t="str">
            <v>Packera glabella</v>
          </cell>
        </row>
        <row r="31779">
          <cell r="B31779" t="str">
            <v>Packera indecora</v>
          </cell>
        </row>
        <row r="31780">
          <cell r="B31780" t="str">
            <v>Packera paupercula</v>
          </cell>
        </row>
        <row r="31781">
          <cell r="B31781" t="str">
            <v>Packera plattensis</v>
          </cell>
        </row>
        <row r="31782">
          <cell r="B31782" t="str">
            <v>Packera pseudaurea</v>
          </cell>
        </row>
        <row r="31783">
          <cell r="B31783" t="str">
            <v>Packera pseudaurea var. pseudaurea</v>
          </cell>
        </row>
        <row r="31784">
          <cell r="B31784" t="str">
            <v>Packera schweinitziana</v>
          </cell>
        </row>
        <row r="31785">
          <cell r="B31785" t="str">
            <v>Packera tomentosa</v>
          </cell>
        </row>
        <row r="31786">
          <cell r="B31786" t="str">
            <v>Paduniella</v>
          </cell>
        </row>
        <row r="31787">
          <cell r="B31787" t="str">
            <v>Paduniella nearctica</v>
          </cell>
        </row>
        <row r="31788">
          <cell r="B31788" t="str">
            <v>Paduniellinae</v>
          </cell>
        </row>
        <row r="31789">
          <cell r="B31789" t="str">
            <v>Pagastia</v>
          </cell>
        </row>
        <row r="31790">
          <cell r="B31790" t="str">
            <v>Pagastia orthogonia</v>
          </cell>
        </row>
        <row r="31791">
          <cell r="B31791" t="str">
            <v>Pagastia partica</v>
          </cell>
        </row>
        <row r="31792">
          <cell r="B31792" t="str">
            <v>Pagastiella</v>
          </cell>
        </row>
        <row r="31793">
          <cell r="B31793" t="str">
            <v>Pagastiella ostansa</v>
          </cell>
        </row>
        <row r="31794">
          <cell r="B31794" t="str">
            <v>Pagellus</v>
          </cell>
        </row>
        <row r="31795">
          <cell r="B31795" t="str">
            <v>Pagellus acarne</v>
          </cell>
        </row>
        <row r="31796">
          <cell r="B31796" t="str">
            <v>Pagellus bellottii</v>
          </cell>
        </row>
        <row r="31797">
          <cell r="B31797" t="str">
            <v>Pagellus bogaraveo</v>
          </cell>
        </row>
        <row r="31798">
          <cell r="B31798" t="str">
            <v>Pagellus erythrinus</v>
          </cell>
        </row>
        <row r="31799">
          <cell r="B31799" t="str">
            <v>Pagellus natalensis</v>
          </cell>
        </row>
        <row r="31800">
          <cell r="B31800" t="str">
            <v>Pagrus</v>
          </cell>
        </row>
        <row r="31801">
          <cell r="B31801" t="str">
            <v>Pagrus caeruleostictus</v>
          </cell>
        </row>
        <row r="31802">
          <cell r="B31802" t="str">
            <v>Pagrus major</v>
          </cell>
        </row>
        <row r="31803">
          <cell r="B31803" t="str">
            <v>Pagrus pagrus</v>
          </cell>
        </row>
        <row r="31804">
          <cell r="B31804" t="str">
            <v>Pagrus sedecim***retired***use Pagrus pagrus</v>
          </cell>
        </row>
        <row r="31805">
          <cell r="B31805" t="str">
            <v>Pagurapseudes</v>
          </cell>
        </row>
        <row r="31806">
          <cell r="B31806" t="str">
            <v>Pagurapseudes largoensis</v>
          </cell>
        </row>
        <row r="31807">
          <cell r="B31807" t="str">
            <v>Paguridae</v>
          </cell>
        </row>
        <row r="31808">
          <cell r="B31808" t="str">
            <v>Paguristes</v>
          </cell>
        </row>
        <row r="31809">
          <cell r="B31809" t="str">
            <v>Paguristes bakeri</v>
          </cell>
        </row>
        <row r="31810">
          <cell r="B31810" t="str">
            <v>Paguristes hummi</v>
          </cell>
        </row>
        <row r="31811">
          <cell r="B31811" t="str">
            <v>Paguristes moorei</v>
          </cell>
        </row>
        <row r="31812">
          <cell r="B31812" t="str">
            <v>Paguristes parvus</v>
          </cell>
        </row>
        <row r="31813">
          <cell r="B31813" t="str">
            <v>Paguristes turgidus</v>
          </cell>
        </row>
        <row r="31814">
          <cell r="B31814" t="str">
            <v>Paguristes ulreyi</v>
          </cell>
        </row>
        <row r="31815">
          <cell r="B31815" t="str">
            <v>Paguroidea</v>
          </cell>
        </row>
        <row r="31816">
          <cell r="B31816" t="str">
            <v>Pagurotanais</v>
          </cell>
        </row>
        <row r="31817">
          <cell r="B31817" t="str">
            <v>Pagurus</v>
          </cell>
        </row>
        <row r="31818">
          <cell r="B31818" t="str">
            <v>Pagurus acadianus</v>
          </cell>
        </row>
        <row r="31819">
          <cell r="B31819" t="str">
            <v>Pagurus aleuticus</v>
          </cell>
        </row>
        <row r="31820">
          <cell r="B31820" t="str">
            <v>Pagurus annulipes</v>
          </cell>
        </row>
        <row r="31821">
          <cell r="B31821" t="str">
            <v>Pagurus armatus</v>
          </cell>
        </row>
        <row r="31822">
          <cell r="B31822" t="str">
            <v>Pagurus beringanus</v>
          </cell>
        </row>
        <row r="31823">
          <cell r="B31823" t="str">
            <v>Pagurus bernhardus</v>
          </cell>
        </row>
        <row r="31824">
          <cell r="B31824" t="str">
            <v>Pagurus criniticornis</v>
          </cell>
        </row>
        <row r="31825">
          <cell r="B31825" t="str">
            <v>Pagurus granosimanus</v>
          </cell>
        </row>
        <row r="31826">
          <cell r="B31826" t="str">
            <v>Pagurus gymnodactylus</v>
          </cell>
        </row>
        <row r="31827">
          <cell r="B31827" t="str">
            <v>Pagurus longicarpus</v>
          </cell>
        </row>
        <row r="31828">
          <cell r="B31828" t="str">
            <v>Pagurus maclaughlinae</v>
          </cell>
        </row>
        <row r="31829">
          <cell r="B31829" t="str">
            <v>Pagurus ochotensis</v>
          </cell>
        </row>
        <row r="31830">
          <cell r="B31830" t="str">
            <v>Pagurus politus</v>
          </cell>
        </row>
        <row r="31831">
          <cell r="B31831" t="str">
            <v>Pagurus pollicaris</v>
          </cell>
        </row>
        <row r="31832">
          <cell r="B31832" t="str">
            <v>Pagurus pubescens</v>
          </cell>
        </row>
        <row r="31833">
          <cell r="B31833" t="str">
            <v>Pagurus setosus</v>
          </cell>
        </row>
        <row r="31834">
          <cell r="B31834" t="str">
            <v>Pagurus spilocarpus</v>
          </cell>
        </row>
        <row r="31835">
          <cell r="B31835" t="str">
            <v>Pagurus trigonocheirus</v>
          </cell>
        </row>
        <row r="31836">
          <cell r="B31836" t="str">
            <v>Pakistanapseudes</v>
          </cell>
        </row>
        <row r="31837">
          <cell r="B31837" t="str">
            <v>Palaeagapetus</v>
          </cell>
        </row>
        <row r="31838">
          <cell r="B31838" t="str">
            <v>Palaeagapetus celsus</v>
          </cell>
        </row>
        <row r="31839">
          <cell r="B31839" t="str">
            <v>Palaeagapetus nearcticus</v>
          </cell>
        </row>
        <row r="31840">
          <cell r="B31840" t="str">
            <v>Palaemnema</v>
          </cell>
        </row>
        <row r="31841">
          <cell r="B31841" t="str">
            <v>Palaemon macrodactylus</v>
          </cell>
        </row>
        <row r="31842">
          <cell r="B31842" t="str">
            <v>Palaemonella holmesi</v>
          </cell>
        </row>
        <row r="31843">
          <cell r="B31843" t="str">
            <v>Palaemonetes</v>
          </cell>
        </row>
        <row r="31844">
          <cell r="B31844" t="str">
            <v>Palaemonetes intermedius</v>
          </cell>
        </row>
        <row r="31845">
          <cell r="B31845" t="str">
            <v>Palaemonetes kadiakensis</v>
          </cell>
        </row>
        <row r="31846">
          <cell r="B31846" t="str">
            <v>Palaemonetes paludosus</v>
          </cell>
        </row>
        <row r="31847">
          <cell r="B31847" t="str">
            <v>Palaemonetes pugio</v>
          </cell>
        </row>
        <row r="31848">
          <cell r="B31848" t="str">
            <v>Palaemonetes vulgaris</v>
          </cell>
        </row>
        <row r="31849">
          <cell r="B31849" t="str">
            <v>Palaemonias</v>
          </cell>
        </row>
        <row r="31850">
          <cell r="B31850" t="str">
            <v>Palaemonidae</v>
          </cell>
        </row>
        <row r="31851">
          <cell r="B31851" t="str">
            <v>Palaemoninae</v>
          </cell>
        </row>
        <row r="31852">
          <cell r="B31852" t="str">
            <v>Palaeodipteron</v>
          </cell>
        </row>
        <row r="31853">
          <cell r="B31853" t="str">
            <v>Palaeonemertea</v>
          </cell>
        </row>
        <row r="31854">
          <cell r="B31854" t="str">
            <v>Palatogobius</v>
          </cell>
        </row>
        <row r="31855">
          <cell r="B31855" t="str">
            <v>Palatogobius paradoxus</v>
          </cell>
        </row>
        <row r="31856">
          <cell r="B31856" t="str">
            <v>Paleanotus</v>
          </cell>
        </row>
        <row r="31857">
          <cell r="B31857" t="str">
            <v>Paleanotus bellis</v>
          </cell>
        </row>
        <row r="31858">
          <cell r="B31858" t="str">
            <v>Paleanotus heteroseta</v>
          </cell>
        </row>
        <row r="31859">
          <cell r="B31859" t="str">
            <v>Paleanotus occidentale</v>
          </cell>
        </row>
        <row r="31860">
          <cell r="B31860" t="str">
            <v>Paleoheterodonta</v>
          </cell>
        </row>
        <row r="31861">
          <cell r="B31861" t="str">
            <v>Paleonemertea</v>
          </cell>
        </row>
        <row r="31862">
          <cell r="B31862" t="str">
            <v>Paleoptera</v>
          </cell>
        </row>
        <row r="31863">
          <cell r="B31863" t="str">
            <v>Palicidae</v>
          </cell>
        </row>
        <row r="31864">
          <cell r="B31864" t="str">
            <v>Palingeniidae</v>
          </cell>
        </row>
        <row r="31865">
          <cell r="B31865" t="str">
            <v>Palinuridae</v>
          </cell>
        </row>
        <row r="31866">
          <cell r="B31866" t="str">
            <v>Pallasina</v>
          </cell>
        </row>
        <row r="31867">
          <cell r="B31867" t="str">
            <v>Pallasina barbata</v>
          </cell>
        </row>
        <row r="31868">
          <cell r="B31868" t="str">
            <v>Palmacorixa</v>
          </cell>
        </row>
        <row r="31869">
          <cell r="B31869" t="str">
            <v>Palmacorixa buenoi</v>
          </cell>
        </row>
        <row r="31870">
          <cell r="B31870" t="str">
            <v>Palmacorixa gillettei</v>
          </cell>
        </row>
        <row r="31871">
          <cell r="B31871" t="str">
            <v>Palmacorixa nana</v>
          </cell>
        </row>
        <row r="31872">
          <cell r="B31872" t="str">
            <v>Palmacorixa nana walleyi</v>
          </cell>
        </row>
        <row r="31873">
          <cell r="B31873" t="str">
            <v>Palmella mucosa</v>
          </cell>
        </row>
        <row r="31874">
          <cell r="B31874" t="str">
            <v>Palmellococcus</v>
          </cell>
        </row>
        <row r="31875">
          <cell r="B31875" t="str">
            <v>Palmellopsidaceae</v>
          </cell>
        </row>
        <row r="31876">
          <cell r="B31876" t="str">
            <v>Palmelococcus miniatus</v>
          </cell>
        </row>
        <row r="31877">
          <cell r="B31877" t="str">
            <v>Palmodictyon</v>
          </cell>
        </row>
        <row r="31878">
          <cell r="B31878" t="str">
            <v>Palmodictyon varium</v>
          </cell>
        </row>
        <row r="31879">
          <cell r="B31879" t="str">
            <v>Palmyridae***retired***use Aphroditidae</v>
          </cell>
        </row>
        <row r="31880">
          <cell r="B31880" t="str">
            <v>Palometa medius***retired***use Peprilus medius</v>
          </cell>
        </row>
        <row r="31881">
          <cell r="B31881" t="str">
            <v>Palometa***retired***use Peprilus</v>
          </cell>
        </row>
        <row r="31882">
          <cell r="B31882" t="str">
            <v>Palpomyia</v>
          </cell>
        </row>
        <row r="31883">
          <cell r="B31883" t="str">
            <v>Palpomyia flavipes</v>
          </cell>
        </row>
        <row r="31884">
          <cell r="B31884" t="str">
            <v>Palpomyia lineata</v>
          </cell>
        </row>
        <row r="31885">
          <cell r="B31885" t="str">
            <v>Palpomyia tibialis</v>
          </cell>
        </row>
        <row r="31886">
          <cell r="B31886" t="str">
            <v>Palpomyiini</v>
          </cell>
        </row>
        <row r="31887">
          <cell r="B31887" t="str">
            <v>Palpotarsa</v>
          </cell>
        </row>
        <row r="31888">
          <cell r="B31888" t="str">
            <v>Paltostoma</v>
          </cell>
        </row>
        <row r="31889">
          <cell r="B31889" t="str">
            <v>Paltothemis</v>
          </cell>
        </row>
        <row r="31890">
          <cell r="B31890" t="str">
            <v>Paltothemis lineatipes</v>
          </cell>
        </row>
        <row r="31891">
          <cell r="B31891" t="str">
            <v>Paludicella</v>
          </cell>
        </row>
        <row r="31892">
          <cell r="B31892" t="str">
            <v>Paludicella articulata</v>
          </cell>
        </row>
        <row r="31893">
          <cell r="B31893" t="str">
            <v>Paludicellidae</v>
          </cell>
        </row>
        <row r="31894">
          <cell r="B31894" t="str">
            <v>Paludicola***retired***use Tricladida</v>
          </cell>
        </row>
        <row r="31895">
          <cell r="B31895" t="str">
            <v>Palutrus</v>
          </cell>
        </row>
        <row r="31896">
          <cell r="B31896" t="str">
            <v>Pampus</v>
          </cell>
        </row>
        <row r="31897">
          <cell r="B31897" t="str">
            <v>Pampus argenteus</v>
          </cell>
        </row>
        <row r="31898">
          <cell r="B31898" t="str">
            <v>Pampus chinensis</v>
          </cell>
        </row>
        <row r="31899">
          <cell r="B31899" t="str">
            <v>Panaque</v>
          </cell>
        </row>
        <row r="31900">
          <cell r="B31900" t="str">
            <v>Panaque nigrolineatus</v>
          </cell>
        </row>
        <row r="31901">
          <cell r="B31901" t="str">
            <v>Panchax lineatum***retired***use Aplocheilus lineatus</v>
          </cell>
        </row>
        <row r="31902">
          <cell r="B31902" t="str">
            <v>Panchax panchax blockii***retired***use Aplocheilus blockii</v>
          </cell>
        </row>
        <row r="31903">
          <cell r="B31903" t="str">
            <v>Panchax parvus***retired***use Aplocheilus parvus</v>
          </cell>
        </row>
        <row r="31904">
          <cell r="B31904" t="str">
            <v>Pancratium maritimum</v>
          </cell>
        </row>
        <row r="31905">
          <cell r="B31905" t="str">
            <v>Pandaka</v>
          </cell>
        </row>
        <row r="31906">
          <cell r="B31906" t="str">
            <v>Pandaka pygmaea</v>
          </cell>
        </row>
        <row r="31907">
          <cell r="B31907" t="str">
            <v>Pandaka silvana</v>
          </cell>
        </row>
        <row r="31908">
          <cell r="B31908" t="str">
            <v>Pandalidae</v>
          </cell>
        </row>
        <row r="31909">
          <cell r="B31909" t="str">
            <v>Pandalopsis dispar</v>
          </cell>
        </row>
        <row r="31910">
          <cell r="B31910" t="str">
            <v>Pandalus</v>
          </cell>
        </row>
        <row r="31911">
          <cell r="B31911" t="str">
            <v>Pandalus danae</v>
          </cell>
        </row>
        <row r="31912">
          <cell r="B31912" t="str">
            <v>Pandalus eous</v>
          </cell>
        </row>
        <row r="31913">
          <cell r="B31913" t="str">
            <v>Pandalus goniurus</v>
          </cell>
        </row>
        <row r="31914">
          <cell r="B31914" t="str">
            <v>Pandalus hypsinotus</v>
          </cell>
        </row>
        <row r="31915">
          <cell r="B31915" t="str">
            <v>Pandalus jordani</v>
          </cell>
        </row>
        <row r="31916">
          <cell r="B31916" t="str">
            <v>Pandalus platyceros</v>
          </cell>
        </row>
        <row r="31917">
          <cell r="B31917" t="str">
            <v>Pandalus stenolepis</v>
          </cell>
        </row>
        <row r="31918">
          <cell r="B31918" t="str">
            <v>Pandalus tridens</v>
          </cell>
        </row>
        <row r="31919">
          <cell r="B31919" t="str">
            <v>Pandion haliaetus</v>
          </cell>
        </row>
        <row r="31920">
          <cell r="B31920" t="str">
            <v>Pandora</v>
          </cell>
        </row>
        <row r="31921">
          <cell r="B31921" t="str">
            <v>Pandora bilirata</v>
          </cell>
        </row>
        <row r="31922">
          <cell r="B31922" t="str">
            <v>Pandora filosa</v>
          </cell>
        </row>
        <row r="31923">
          <cell r="B31923" t="str">
            <v>Pandora gouldiana</v>
          </cell>
        </row>
        <row r="31924">
          <cell r="B31924" t="str">
            <v>Pandora punctata</v>
          </cell>
        </row>
        <row r="31925">
          <cell r="B31925" t="str">
            <v>Pandora trilineata</v>
          </cell>
        </row>
        <row r="31926">
          <cell r="B31926" t="str">
            <v>Pandora wardiana</v>
          </cell>
        </row>
        <row r="31927">
          <cell r="B31927" t="str">
            <v>Pandoridae</v>
          </cell>
        </row>
        <row r="31928">
          <cell r="B31928" t="str">
            <v>Pandorina</v>
          </cell>
        </row>
        <row r="31929">
          <cell r="B31929" t="str">
            <v>Pandorina charkowiensis</v>
          </cell>
        </row>
        <row r="31930">
          <cell r="B31930" t="str">
            <v>Pandorina morum</v>
          </cell>
        </row>
        <row r="31931">
          <cell r="B31931" t="str">
            <v>Pangasianodon***retired***use Pangasius</v>
          </cell>
        </row>
        <row r="31932">
          <cell r="B31932" t="str">
            <v>Pangasiidae</v>
          </cell>
        </row>
        <row r="31933">
          <cell r="B31933" t="str">
            <v>Pangasius</v>
          </cell>
        </row>
        <row r="31934">
          <cell r="B31934" t="str">
            <v>Pangasius gigas</v>
          </cell>
        </row>
        <row r="31935">
          <cell r="B31935" t="str">
            <v>Pangasius hypophthalmus</v>
          </cell>
        </row>
        <row r="31936">
          <cell r="B31936" t="str">
            <v>Pangasius sanitwongsei</v>
          </cell>
        </row>
        <row r="31937">
          <cell r="B31937" t="str">
            <v>Panicum</v>
          </cell>
        </row>
        <row r="31938">
          <cell r="B31938" t="str">
            <v>Panicum amarum</v>
          </cell>
        </row>
        <row r="31939">
          <cell r="B31939" t="str">
            <v>Panicum anceps***retired***use Coleataenia anceps</v>
          </cell>
        </row>
        <row r="31940">
          <cell r="B31940" t="str">
            <v>Panicum capillare</v>
          </cell>
        </row>
        <row r="31941">
          <cell r="B31941" t="str">
            <v>Panicum chaseae***retired***use Panicum chaseae, Roseng BR Arrill &amp; Izag (Panicum) or M K Elias Thomasson J R</v>
          </cell>
        </row>
        <row r="31942">
          <cell r="B31942" t="str">
            <v>Panicum chaseae, M K Elias Thomasson J R (Panicum)</v>
          </cell>
        </row>
        <row r="31943">
          <cell r="B31943" t="str">
            <v>Panicum chaseae, Roseng BR Arrill &amp; Izag (Panicum)</v>
          </cell>
        </row>
        <row r="31944">
          <cell r="B31944" t="str">
            <v>Panicum dichotomiflorum</v>
          </cell>
        </row>
        <row r="31945">
          <cell r="B31945" t="str">
            <v>Panicum dichotomiflorum var. dichotomiflorum***retired***use Panicum dichotomiflorum</v>
          </cell>
        </row>
        <row r="31946">
          <cell r="B31946" t="str">
            <v>Panicum hemitomon</v>
          </cell>
        </row>
        <row r="31947">
          <cell r="B31947" t="str">
            <v>Panicum obtusum***retired***use Hopia obtusa</v>
          </cell>
        </row>
        <row r="31948">
          <cell r="B31948" t="str">
            <v>Panicum repens</v>
          </cell>
        </row>
        <row r="31949">
          <cell r="B31949" t="str">
            <v>Panicum rigidulum</v>
          </cell>
        </row>
        <row r="31950">
          <cell r="B31950" t="str">
            <v>Panicum rigidulum var. pubescens***retired***use Coleataenia longifolia ssp. longifolia</v>
          </cell>
        </row>
        <row r="31951">
          <cell r="B31951" t="str">
            <v>Panicum tenerum***retired***use Coleataenia tenera</v>
          </cell>
        </row>
        <row r="31952">
          <cell r="B31952" t="str">
            <v>Panicum verrucosum</v>
          </cell>
        </row>
        <row r="31953">
          <cell r="B31953" t="str">
            <v>Panicum virgatum</v>
          </cell>
        </row>
        <row r="31954">
          <cell r="B31954" t="str">
            <v>Paniscus***retired***use Panisus</v>
          </cell>
        </row>
        <row r="31955">
          <cell r="B31955" t="str">
            <v>Panisopsis</v>
          </cell>
        </row>
        <row r="31956">
          <cell r="B31956" t="str">
            <v>Panisus</v>
          </cell>
        </row>
        <row r="31957">
          <cell r="B31957" t="str">
            <v>Pannota</v>
          </cell>
        </row>
        <row r="31958">
          <cell r="B31958" t="str">
            <v>Pannus</v>
          </cell>
        </row>
        <row r="31959">
          <cell r="B31959" t="str">
            <v>Pannus microcystiformis</v>
          </cell>
        </row>
        <row r="31960">
          <cell r="B31960" t="str">
            <v>Pannychia moseleyi</v>
          </cell>
        </row>
        <row r="31961">
          <cell r="B31961" t="str">
            <v>Panomya ampla</v>
          </cell>
        </row>
        <row r="31962">
          <cell r="B31962" t="str">
            <v>Panopea</v>
          </cell>
        </row>
        <row r="31963">
          <cell r="B31963" t="str">
            <v>Panopea abrupta</v>
          </cell>
        </row>
        <row r="31964">
          <cell r="B31964" t="str">
            <v>Panopeidae</v>
          </cell>
        </row>
        <row r="31965">
          <cell r="B31965" t="str">
            <v>Panopeus</v>
          </cell>
        </row>
        <row r="31966">
          <cell r="B31966" t="str">
            <v>Panopeus bermudensis</v>
          </cell>
        </row>
        <row r="31967">
          <cell r="B31967" t="str">
            <v>Panopeus herbstii</v>
          </cell>
        </row>
        <row r="31968">
          <cell r="B31968" t="str">
            <v>Panopeus occidentalis</v>
          </cell>
        </row>
        <row r="31969">
          <cell r="B31969" t="str">
            <v>Panopeus simpsoni</v>
          </cell>
        </row>
        <row r="31970">
          <cell r="B31970" t="str">
            <v>Panopeus turgidus***retired***use Eurypanopeus turgidus</v>
          </cell>
        </row>
        <row r="31971">
          <cell r="B31971" t="str">
            <v>Panoplax depressa</v>
          </cell>
        </row>
        <row r="31972">
          <cell r="B31972" t="str">
            <v>Pantala</v>
          </cell>
        </row>
        <row r="31973">
          <cell r="B31973" t="str">
            <v>Pantala flavescens</v>
          </cell>
        </row>
        <row r="31974">
          <cell r="B31974" t="str">
            <v>Pantala hymenaea</v>
          </cell>
        </row>
        <row r="31975">
          <cell r="B31975" t="str">
            <v>Panthalis pacifica</v>
          </cell>
        </row>
        <row r="31976">
          <cell r="B31976" t="str">
            <v>Pantodon</v>
          </cell>
        </row>
        <row r="31977">
          <cell r="B31977" t="str">
            <v>Pantodon buchholzi</v>
          </cell>
        </row>
        <row r="31978">
          <cell r="B31978" t="str">
            <v>Pantodontidae</v>
          </cell>
        </row>
        <row r="31979">
          <cell r="B31979" t="str">
            <v>Pantolabus</v>
          </cell>
        </row>
        <row r="31980">
          <cell r="B31980" t="str">
            <v>Pantolabus parasitus***retired***use Pantolabus radiatus</v>
          </cell>
        </row>
        <row r="31981">
          <cell r="B31981" t="str">
            <v>Pantolabus radiatus</v>
          </cell>
        </row>
        <row r="31982">
          <cell r="B31982" t="str">
            <v>Pantomus affinis</v>
          </cell>
        </row>
        <row r="31983">
          <cell r="B31983" t="str">
            <v>Panturichthys</v>
          </cell>
        </row>
        <row r="31984">
          <cell r="B31984" t="str">
            <v>Panturichthys fowleri</v>
          </cell>
        </row>
        <row r="31985">
          <cell r="B31985" t="str">
            <v>Panturichthys mauritanicus</v>
          </cell>
        </row>
        <row r="31986">
          <cell r="B31986" t="str">
            <v>Panulirus</v>
          </cell>
        </row>
        <row r="31987">
          <cell r="B31987" t="str">
            <v>Panulirus argus</v>
          </cell>
        </row>
        <row r="31988">
          <cell r="B31988" t="str">
            <v>Panulirus guttatus</v>
          </cell>
        </row>
        <row r="31989">
          <cell r="B31989" t="str">
            <v>Panulirus interruptus</v>
          </cell>
        </row>
        <row r="31990">
          <cell r="B31990" t="str">
            <v>Papaver lapponicum</v>
          </cell>
        </row>
        <row r="31991">
          <cell r="B31991" t="str">
            <v>Papiliochromis***retired***use Mikrogeophagus</v>
          </cell>
        </row>
        <row r="31992">
          <cell r="B31992" t="str">
            <v>Papilionoidea</v>
          </cell>
        </row>
        <row r="31993">
          <cell r="B31993" t="str">
            <v>Papilloculiceps longiceps</v>
          </cell>
        </row>
        <row r="31994">
          <cell r="B31994" t="str">
            <v>Papillogobius</v>
          </cell>
        </row>
        <row r="31995">
          <cell r="B31995" t="str">
            <v>Papillogobius reichei***retired***use Favonigobius reichei</v>
          </cell>
        </row>
        <row r="31996">
          <cell r="B31996" t="str">
            <v>Papuengraulis</v>
          </cell>
        </row>
        <row r="31997">
          <cell r="B31997" t="str">
            <v>Papuengraulis micropinna</v>
          </cell>
        </row>
        <row r="31998">
          <cell r="B31998" t="str">
            <v>Papyridea semisulcata</v>
          </cell>
        </row>
        <row r="31999">
          <cell r="B31999" t="str">
            <v>Parabassogigas coheni***retired***use Spectrunculus grandis</v>
          </cell>
        </row>
        <row r="32000">
          <cell r="B32000" t="str">
            <v>Parabassogigas crassus***retired***use Spectrunculus grandis</v>
          </cell>
        </row>
        <row r="32001">
          <cell r="B32001" t="str">
            <v>Parabassogigas grandis***retired***use Spectrunculus grandis</v>
          </cell>
        </row>
        <row r="32002">
          <cell r="B32002" t="str">
            <v>Parabassogigas***retired***use Spectrunculus</v>
          </cell>
        </row>
        <row r="32003">
          <cell r="B32003" t="str">
            <v>Parabathophilus</v>
          </cell>
        </row>
        <row r="32004">
          <cell r="B32004" t="str">
            <v>Parabathophilus gloriae</v>
          </cell>
        </row>
        <row r="32005">
          <cell r="B32005" t="str">
            <v>Parabathymyrus</v>
          </cell>
        </row>
        <row r="32006">
          <cell r="B32006" t="str">
            <v>Parabathymyrus oregoni</v>
          </cell>
        </row>
        <row r="32007">
          <cell r="B32007" t="str">
            <v>Parabembras</v>
          </cell>
        </row>
        <row r="32008">
          <cell r="B32008" t="str">
            <v>Parabembras robinsoni</v>
          </cell>
        </row>
        <row r="32009">
          <cell r="B32009" t="str">
            <v>Parabezzia</v>
          </cell>
        </row>
        <row r="32010">
          <cell r="B32010" t="str">
            <v>Parabezzia uncinata</v>
          </cell>
        </row>
        <row r="32011">
          <cell r="B32011" t="str">
            <v>Parablennius</v>
          </cell>
        </row>
        <row r="32012">
          <cell r="B32012" t="str">
            <v>Parablennius cornutus</v>
          </cell>
        </row>
        <row r="32013">
          <cell r="B32013" t="str">
            <v>Parablennius gattorugine</v>
          </cell>
        </row>
        <row r="32014">
          <cell r="B32014" t="str">
            <v>Parablennius incognitus</v>
          </cell>
        </row>
        <row r="32015">
          <cell r="B32015" t="str">
            <v>Parablennius laticlavius</v>
          </cell>
        </row>
        <row r="32016">
          <cell r="B32016" t="str">
            <v>Parablennius lodosus</v>
          </cell>
        </row>
        <row r="32017">
          <cell r="B32017" t="str">
            <v>Parablennius marmoreus</v>
          </cell>
        </row>
        <row r="32018">
          <cell r="B32018" t="str">
            <v>Parablennius parvicornis</v>
          </cell>
        </row>
        <row r="32019">
          <cell r="B32019" t="str">
            <v>Parablennius pilicornis</v>
          </cell>
        </row>
        <row r="32020">
          <cell r="B32020" t="str">
            <v>Parablennius rouxi</v>
          </cell>
        </row>
        <row r="32021">
          <cell r="B32021" t="str">
            <v>Parablennius sanguinolentus</v>
          </cell>
        </row>
        <row r="32022">
          <cell r="B32022" t="str">
            <v>Parablennius tentacularis</v>
          </cell>
        </row>
        <row r="32023">
          <cell r="B32023" t="str">
            <v>Parablennius zvonimiri</v>
          </cell>
        </row>
        <row r="32024">
          <cell r="B32024" t="str">
            <v>Paraboreochlus</v>
          </cell>
        </row>
        <row r="32025">
          <cell r="B32025" t="str">
            <v>Parabothus</v>
          </cell>
        </row>
        <row r="32026">
          <cell r="B32026" t="str">
            <v>Parabothus amaokai</v>
          </cell>
        </row>
        <row r="32027">
          <cell r="B32027" t="str">
            <v>Parabothus budkeri</v>
          </cell>
        </row>
        <row r="32028">
          <cell r="B32028" t="str">
            <v>Parabothus chlorospilus</v>
          </cell>
        </row>
        <row r="32029">
          <cell r="B32029" t="str">
            <v>Parabothus coarctatus</v>
          </cell>
        </row>
        <row r="32030">
          <cell r="B32030" t="str">
            <v>Parabothus filipes</v>
          </cell>
        </row>
        <row r="32031">
          <cell r="B32031" t="str">
            <v>Parabothus kiensis</v>
          </cell>
        </row>
        <row r="32032">
          <cell r="B32032" t="str">
            <v>Parabothus malhensis</v>
          </cell>
        </row>
        <row r="32033">
          <cell r="B32033" t="str">
            <v>Parabothus polylepis</v>
          </cell>
        </row>
        <row r="32034">
          <cell r="B32034" t="str">
            <v>Parabothus taiwanensis</v>
          </cell>
        </row>
        <row r="32035">
          <cell r="B32035" t="str">
            <v>Parabothus thackwrayi***retired***use Laeops pectoralis</v>
          </cell>
        </row>
        <row r="32036">
          <cell r="B32036" t="str">
            <v>Parabrosmolus</v>
          </cell>
        </row>
        <row r="32037">
          <cell r="B32037" t="str">
            <v>Parabrosmolus novaeguineae</v>
          </cell>
        </row>
        <row r="32038">
          <cell r="B32038" t="str">
            <v>Parabrotula</v>
          </cell>
        </row>
        <row r="32039">
          <cell r="B32039" t="str">
            <v>Parabrotula plagiophthalmus</v>
          </cell>
        </row>
        <row r="32040">
          <cell r="B32040" t="str">
            <v>Parabrotulidae</v>
          </cell>
        </row>
        <row r="32041">
          <cell r="B32041" t="str">
            <v>Paracaesio</v>
          </cell>
        </row>
        <row r="32042">
          <cell r="B32042" t="str">
            <v>Paracaesio caerulea</v>
          </cell>
        </row>
        <row r="32043">
          <cell r="B32043" t="str">
            <v>Paracaesio gonzalesi</v>
          </cell>
        </row>
        <row r="32044">
          <cell r="B32044" t="str">
            <v>Paracaesio kusakarii</v>
          </cell>
        </row>
        <row r="32045">
          <cell r="B32045" t="str">
            <v>Paracaesio sordida</v>
          </cell>
        </row>
        <row r="32046">
          <cell r="B32046" t="str">
            <v>Paracaesio stonei</v>
          </cell>
        </row>
        <row r="32047">
          <cell r="B32047" t="str">
            <v>Paracaesio xanthura</v>
          </cell>
        </row>
        <row r="32048">
          <cell r="B32048" t="str">
            <v>Paracalanus</v>
          </cell>
        </row>
        <row r="32049">
          <cell r="B32049" t="str">
            <v>Paracalanus crassirostris</v>
          </cell>
        </row>
        <row r="32050">
          <cell r="B32050" t="str">
            <v>Paracalanus indicus</v>
          </cell>
        </row>
        <row r="32051">
          <cell r="B32051" t="str">
            <v>Paracalanus parvus</v>
          </cell>
        </row>
        <row r="32052">
          <cell r="B32052" t="str">
            <v>Paracamptus (Canthocamptidae)</v>
          </cell>
        </row>
        <row r="32053">
          <cell r="B32053" t="str">
            <v>Paracamptus (Curculionidae)</v>
          </cell>
        </row>
        <row r="32054">
          <cell r="B32054" t="str">
            <v>Paracanthochaetodon***retired***use Chaetodon</v>
          </cell>
        </row>
        <row r="32055">
          <cell r="B32055" t="str">
            <v>Paracanthopterygii</v>
          </cell>
        </row>
        <row r="32056">
          <cell r="B32056" t="str">
            <v>Paracanthurus</v>
          </cell>
        </row>
        <row r="32057">
          <cell r="B32057" t="str">
            <v>Paracanthurus hepatus</v>
          </cell>
        </row>
        <row r="32058">
          <cell r="B32058" t="str">
            <v>Paracapnia</v>
          </cell>
        </row>
        <row r="32059">
          <cell r="B32059" t="str">
            <v>Paracapnia angulata</v>
          </cell>
        </row>
        <row r="32060">
          <cell r="B32060" t="str">
            <v>Paracapnia opis</v>
          </cell>
        </row>
        <row r="32061">
          <cell r="B32061" t="str">
            <v>Paracaprella</v>
          </cell>
        </row>
        <row r="32062">
          <cell r="B32062" t="str">
            <v>Paracaprella pusilla</v>
          </cell>
        </row>
        <row r="32063">
          <cell r="B32063" t="str">
            <v>Paracaprella tenuis</v>
          </cell>
        </row>
        <row r="32064">
          <cell r="B32064" t="str">
            <v>Paracaudina chilensis</v>
          </cell>
        </row>
        <row r="32065">
          <cell r="B32065" t="str">
            <v>Paracentropogon</v>
          </cell>
        </row>
        <row r="32066">
          <cell r="B32066" t="str">
            <v>Paracentropogon longispinis</v>
          </cell>
        </row>
        <row r="32067">
          <cell r="B32067" t="str">
            <v>Paracentropogon rubripinnis</v>
          </cell>
        </row>
        <row r="32068">
          <cell r="B32068" t="str">
            <v>Paracentroscyllium ornatum***retired***use Centroscyllium ornatum</v>
          </cell>
        </row>
        <row r="32069">
          <cell r="B32069" t="str">
            <v>Paracentroscyllium***retired***use Centroscyllium</v>
          </cell>
        </row>
        <row r="32070">
          <cell r="B32070" t="str">
            <v>Paracerceis</v>
          </cell>
        </row>
        <row r="32071">
          <cell r="B32071" t="str">
            <v>Paracerceis caudata</v>
          </cell>
        </row>
        <row r="32072">
          <cell r="B32072" t="str">
            <v>Paracerceis cordata</v>
          </cell>
        </row>
        <row r="32073">
          <cell r="B32073" t="str">
            <v>Paracerceis sculpta</v>
          </cell>
        </row>
        <row r="32074">
          <cell r="B32074" t="str">
            <v>Paracereis caudata***retired***use Paracerceis caudata</v>
          </cell>
        </row>
        <row r="32075">
          <cell r="B32075" t="str">
            <v>Paracetonurus***retired***use Pseudonezumia</v>
          </cell>
        </row>
        <row r="32076">
          <cell r="B32076" t="str">
            <v>Paracetopsis</v>
          </cell>
        </row>
        <row r="32077">
          <cell r="B32077" t="str">
            <v>Parachaenichthys</v>
          </cell>
        </row>
        <row r="32078">
          <cell r="B32078" t="str">
            <v>Parachaetocladius</v>
          </cell>
        </row>
        <row r="32079">
          <cell r="B32079" t="str">
            <v>Parachaetocladius anoboenus</v>
          </cell>
        </row>
        <row r="32080">
          <cell r="B32080" t="str">
            <v>Parachaetocladius hudsoni</v>
          </cell>
        </row>
        <row r="32081">
          <cell r="B32081" t="str">
            <v>Parachaetocladius/Pseudorthocladius</v>
          </cell>
        </row>
        <row r="32082">
          <cell r="B32082" t="str">
            <v>Parachaetodon</v>
          </cell>
        </row>
        <row r="32083">
          <cell r="B32083" t="str">
            <v>Parachaetodon ocellatus</v>
          </cell>
        </row>
        <row r="32084">
          <cell r="B32084" t="str">
            <v>Parachaeturichthys</v>
          </cell>
        </row>
        <row r="32085">
          <cell r="B32085" t="str">
            <v>Parachaeturichthys polynema</v>
          </cell>
        </row>
        <row r="32086">
          <cell r="B32086" t="str">
            <v>Parachanna africana</v>
          </cell>
        </row>
        <row r="32087">
          <cell r="B32087" t="str">
            <v>Parachanna obscura</v>
          </cell>
        </row>
        <row r="32088">
          <cell r="B32088" t="str">
            <v>Paracharon (Microparasellidae)</v>
          </cell>
        </row>
        <row r="32089">
          <cell r="B32089" t="str">
            <v>Paracharon (Paracharontidae)</v>
          </cell>
        </row>
        <row r="32090">
          <cell r="B32090" t="str">
            <v>Paracheilinus</v>
          </cell>
        </row>
        <row r="32091">
          <cell r="B32091" t="str">
            <v>Paracheilinus angulatus</v>
          </cell>
        </row>
        <row r="32092">
          <cell r="B32092" t="str">
            <v>Paracheilinus attenuatus</v>
          </cell>
        </row>
        <row r="32093">
          <cell r="B32093" t="str">
            <v>Paracheilinus bellae</v>
          </cell>
        </row>
        <row r="32094">
          <cell r="B32094" t="str">
            <v>Paracheilinus carpenteri</v>
          </cell>
        </row>
        <row r="32095">
          <cell r="B32095" t="str">
            <v>Paracheilinus cyaneus</v>
          </cell>
        </row>
        <row r="32096">
          <cell r="B32096" t="str">
            <v>Paracheilinus filamentosus</v>
          </cell>
        </row>
        <row r="32097">
          <cell r="B32097" t="str">
            <v>Paracheilinus flavianalis</v>
          </cell>
        </row>
        <row r="32098">
          <cell r="B32098" t="str">
            <v>Paracheilinus hemitaeniatus</v>
          </cell>
        </row>
        <row r="32099">
          <cell r="B32099" t="str">
            <v>Paracheilinus lineopunctatus</v>
          </cell>
        </row>
        <row r="32100">
          <cell r="B32100" t="str">
            <v>Paracheilinus mccoskeri</v>
          </cell>
        </row>
        <row r="32101">
          <cell r="B32101" t="str">
            <v>Paracheilinus octotaenia</v>
          </cell>
        </row>
        <row r="32102">
          <cell r="B32102" t="str">
            <v>Paracheilinus piscilineatus</v>
          </cell>
        </row>
        <row r="32103">
          <cell r="B32103" t="str">
            <v>Paracheilinus togeanensis</v>
          </cell>
        </row>
        <row r="32104">
          <cell r="B32104" t="str">
            <v>Paracheirodon</v>
          </cell>
        </row>
        <row r="32105">
          <cell r="B32105" t="str">
            <v>Paracheirodon axelrodi</v>
          </cell>
        </row>
        <row r="32106">
          <cell r="B32106" t="str">
            <v>Paracheirodon innesi</v>
          </cell>
        </row>
        <row r="32107">
          <cell r="B32107" t="str">
            <v>Paracheirodon simulans</v>
          </cell>
        </row>
        <row r="32108">
          <cell r="B32108" t="str">
            <v>Parachela (Cyprinidae)</v>
          </cell>
        </row>
        <row r="32109">
          <cell r="B32109" t="str">
            <v>Parachela (Eutardigrada)</v>
          </cell>
        </row>
        <row r="32110">
          <cell r="B32110" t="str">
            <v>Parachironomus</v>
          </cell>
        </row>
        <row r="32111">
          <cell r="B32111" t="str">
            <v>Parachironomus abortivus</v>
          </cell>
        </row>
        <row r="32112">
          <cell r="B32112" t="str">
            <v>Parachironomus arcuatus</v>
          </cell>
        </row>
        <row r="32113">
          <cell r="B32113" t="str">
            <v>Parachironomus arcuatus group</v>
          </cell>
        </row>
        <row r="32114">
          <cell r="B32114" t="str">
            <v>Parachironomus carinatus</v>
          </cell>
        </row>
        <row r="32115">
          <cell r="B32115" t="str">
            <v>Parachironomus chaetoalus</v>
          </cell>
        </row>
        <row r="32116">
          <cell r="B32116" t="str">
            <v>Parachironomus chaetoalus complex</v>
          </cell>
        </row>
        <row r="32117">
          <cell r="B32117" t="str">
            <v>Parachironomus directus</v>
          </cell>
        </row>
        <row r="32118">
          <cell r="B32118" t="str">
            <v>Parachironomus frequens</v>
          </cell>
        </row>
        <row r="32119">
          <cell r="B32119" t="str">
            <v>Parachironomus frequens group</v>
          </cell>
        </row>
        <row r="32120">
          <cell r="B32120" t="str">
            <v>Parachironomus hirtalatus</v>
          </cell>
        </row>
        <row r="32121">
          <cell r="B32121" t="str">
            <v>Parachironomus monochromus</v>
          </cell>
        </row>
        <row r="32122">
          <cell r="B32122" t="str">
            <v>Parachironomus pectinatellae</v>
          </cell>
        </row>
        <row r="32123">
          <cell r="B32123" t="str">
            <v>Parachironomus potamogeti</v>
          </cell>
        </row>
        <row r="32124">
          <cell r="B32124" t="str">
            <v>Parachironomus supparilis</v>
          </cell>
        </row>
        <row r="32125">
          <cell r="B32125" t="str">
            <v>Parachironomus tenuicaudatus</v>
          </cell>
        </row>
        <row r="32126">
          <cell r="B32126" t="str">
            <v>Parachirus</v>
          </cell>
        </row>
        <row r="32127">
          <cell r="B32127" t="str">
            <v>Parachirus diringeri</v>
          </cell>
        </row>
        <row r="32128">
          <cell r="B32128" t="str">
            <v>Parachirus xenicus</v>
          </cell>
        </row>
        <row r="32129">
          <cell r="B32129" t="str">
            <v>Parachordodidae***retired***use Chordodidae</v>
          </cell>
        </row>
        <row r="32130">
          <cell r="B32130" t="str">
            <v>Parachromis friedrichsthalii</v>
          </cell>
        </row>
        <row r="32131">
          <cell r="B32131" t="str">
            <v>Parachromis managuensis</v>
          </cell>
        </row>
        <row r="32132">
          <cell r="B32132" t="str">
            <v>Paracirrhites</v>
          </cell>
        </row>
        <row r="32133">
          <cell r="B32133" t="str">
            <v>Paracirrhites arcatus</v>
          </cell>
        </row>
        <row r="32134">
          <cell r="B32134" t="str">
            <v>Paracirrhites cinctus***retired***use Cirrhitops fasciatus</v>
          </cell>
        </row>
        <row r="32135">
          <cell r="B32135" t="str">
            <v>Paracirrhites forsteri</v>
          </cell>
        </row>
        <row r="32136">
          <cell r="B32136" t="str">
            <v>Paracirrhites hemistictus</v>
          </cell>
        </row>
        <row r="32137">
          <cell r="B32137" t="str">
            <v>Paracirrhites typee***retired***use Paracirrhites forsteri</v>
          </cell>
        </row>
        <row r="32138">
          <cell r="B32138" t="str">
            <v>Paracitharus macrolepis***retired***use Citharoides macrolepis</v>
          </cell>
        </row>
        <row r="32139">
          <cell r="B32139" t="str">
            <v>Paracitharus***retired***use Citharoides</v>
          </cell>
        </row>
        <row r="32140">
          <cell r="B32140" t="str">
            <v>Paracladius</v>
          </cell>
        </row>
        <row r="32141">
          <cell r="B32141" t="str">
            <v>Paracladopelma</v>
          </cell>
        </row>
        <row r="32142">
          <cell r="B32142" t="str">
            <v>Paracladopelma camptolabis</v>
          </cell>
        </row>
        <row r="32143">
          <cell r="B32143" t="str">
            <v>Paracladopelma doris</v>
          </cell>
        </row>
        <row r="32144">
          <cell r="B32144" t="str">
            <v>Paracladopelma loganae</v>
          </cell>
        </row>
        <row r="32145">
          <cell r="B32145" t="str">
            <v>Paracladopelma nais</v>
          </cell>
        </row>
        <row r="32146">
          <cell r="B32146" t="str">
            <v>Paracladopelma nereis</v>
          </cell>
        </row>
        <row r="32147">
          <cell r="B32147" t="str">
            <v>Paracladopelma nigritula</v>
          </cell>
        </row>
        <row r="32148">
          <cell r="B32148" t="str">
            <v>Paracladopelma sp. 1</v>
          </cell>
        </row>
        <row r="32149">
          <cell r="B32149" t="str">
            <v>Paracladopelma sp. 2</v>
          </cell>
        </row>
        <row r="32150">
          <cell r="B32150" t="str">
            <v>Paracladopelma undine</v>
          </cell>
        </row>
        <row r="32151">
          <cell r="B32151" t="str">
            <v>Paracladopelma winnelli</v>
          </cell>
        </row>
        <row r="32152">
          <cell r="B32152" t="str">
            <v>Paraclinus</v>
          </cell>
        </row>
        <row r="32153">
          <cell r="B32153" t="str">
            <v>Paraclinus barbatus</v>
          </cell>
        </row>
        <row r="32154">
          <cell r="B32154" t="str">
            <v>Paraclinus cingulatus</v>
          </cell>
        </row>
        <row r="32155">
          <cell r="B32155" t="str">
            <v>Paraclinus fasciatus</v>
          </cell>
        </row>
        <row r="32156">
          <cell r="B32156" t="str">
            <v>Paraclinus grandicomis</v>
          </cell>
        </row>
        <row r="32157">
          <cell r="B32157" t="str">
            <v>Paraclinus infrons</v>
          </cell>
        </row>
        <row r="32158">
          <cell r="B32158" t="str">
            <v>Paraclinus integripinnis</v>
          </cell>
        </row>
        <row r="32159">
          <cell r="B32159" t="str">
            <v>Paraclinus marmoratus</v>
          </cell>
        </row>
        <row r="32160">
          <cell r="B32160" t="str">
            <v>Paraclinus naeorhegmis</v>
          </cell>
        </row>
        <row r="32161">
          <cell r="B32161" t="str">
            <v>Paraclinus nigripinnis</v>
          </cell>
        </row>
        <row r="32162">
          <cell r="B32162" t="str">
            <v>Paracloeodes</v>
          </cell>
        </row>
        <row r="32163">
          <cell r="B32163" t="str">
            <v>Paracloeodes abditus***retired***use Paracloeodes minutus</v>
          </cell>
        </row>
        <row r="32164">
          <cell r="B32164" t="str">
            <v>Paracloeodes fleeki</v>
          </cell>
        </row>
        <row r="32165">
          <cell r="B32165" t="str">
            <v>Paracloeodes minutus</v>
          </cell>
        </row>
        <row r="32166">
          <cell r="B32166" t="str">
            <v>Paraconger</v>
          </cell>
        </row>
        <row r="32167">
          <cell r="B32167" t="str">
            <v>Paraconger caudilimbatus</v>
          </cell>
        </row>
        <row r="32168">
          <cell r="B32168" t="str">
            <v>Paraconger guianensis</v>
          </cell>
        </row>
        <row r="32169">
          <cell r="B32169" t="str">
            <v>Paraconger macrops</v>
          </cell>
        </row>
        <row r="32170">
          <cell r="B32170" t="str">
            <v>Paracorophium</v>
          </cell>
        </row>
        <row r="32171">
          <cell r="B32171" t="str">
            <v>Paracorophium lucasi</v>
          </cell>
        </row>
        <row r="32172">
          <cell r="B32172" t="str">
            <v>Paracrangon echinata</v>
          </cell>
        </row>
        <row r="32173">
          <cell r="B32173" t="str">
            <v>Paracricotopus</v>
          </cell>
        </row>
        <row r="32174">
          <cell r="B32174" t="str">
            <v>Paracricotopus mozleyi</v>
          </cell>
        </row>
        <row r="32175">
          <cell r="B32175" t="str">
            <v>Paracyathus stearnsii</v>
          </cell>
        </row>
        <row r="32176">
          <cell r="B32176" t="str">
            <v>Paracyclops</v>
          </cell>
        </row>
        <row r="32177">
          <cell r="B32177" t="str">
            <v>Paracyclops affinis</v>
          </cell>
        </row>
        <row r="32178">
          <cell r="B32178" t="str">
            <v>Paracyclops chiltoni</v>
          </cell>
        </row>
        <row r="32179">
          <cell r="B32179" t="str">
            <v>Paracyclops fimbriatus</v>
          </cell>
        </row>
        <row r="32180">
          <cell r="B32180" t="str">
            <v>Paracyclops poppei</v>
          </cell>
        </row>
        <row r="32181">
          <cell r="B32181" t="str">
            <v>Paracyclops yeatmani</v>
          </cell>
        </row>
        <row r="32182">
          <cell r="B32182" t="str">
            <v>Paracymus</v>
          </cell>
        </row>
        <row r="32183">
          <cell r="B32183" t="str">
            <v>Paracymus subcupreus</v>
          </cell>
        </row>
        <row r="32184">
          <cell r="B32184" t="str">
            <v>Paracypridina</v>
          </cell>
        </row>
        <row r="32185">
          <cell r="B32185" t="str">
            <v>Paracypridina floridaensis</v>
          </cell>
        </row>
        <row r="32186">
          <cell r="B32186" t="str">
            <v>Paradella dianae</v>
          </cell>
        </row>
        <row r="32187">
          <cell r="B32187" t="str">
            <v>Paradelphomyia</v>
          </cell>
        </row>
        <row r="32188">
          <cell r="B32188" t="str">
            <v>Paradexamine</v>
          </cell>
        </row>
        <row r="32189">
          <cell r="B32189" t="str">
            <v>Paradexamine churinga</v>
          </cell>
        </row>
        <row r="32190">
          <cell r="B32190" t="str">
            <v>Paradexiospira</v>
          </cell>
        </row>
        <row r="32191">
          <cell r="B32191" t="str">
            <v>Paradicula</v>
          </cell>
        </row>
        <row r="32192">
          <cell r="B32192" t="str">
            <v>Paradicula setifer</v>
          </cell>
        </row>
        <row r="32193">
          <cell r="B32193" t="str">
            <v>Paradiopatra</v>
          </cell>
        </row>
        <row r="32194">
          <cell r="B32194" t="str">
            <v>Paradiopatra parva</v>
          </cell>
        </row>
        <row r="32195">
          <cell r="B32195" t="str">
            <v>Paradiplogrammus</v>
          </cell>
        </row>
        <row r="32196">
          <cell r="B32196" t="str">
            <v>Paradiplogrammus bairdi</v>
          </cell>
        </row>
        <row r="32197">
          <cell r="B32197" t="str">
            <v>Paradiplospinus</v>
          </cell>
        </row>
        <row r="32198">
          <cell r="B32198" t="str">
            <v>Paradiplospinus antarcticus</v>
          </cell>
        </row>
        <row r="32199">
          <cell r="B32199" t="str">
            <v>Paradiplospinus gracilis</v>
          </cell>
        </row>
        <row r="32200">
          <cell r="B32200" t="str">
            <v>Paradiretmus***retired***use Centropyge</v>
          </cell>
        </row>
        <row r="32201">
          <cell r="B32201" t="str">
            <v>Paradoneis</v>
          </cell>
        </row>
        <row r="32202">
          <cell r="B32202" t="str">
            <v>Paradoneis branchiatus***retired***use Cirrophorus branchiatus</v>
          </cell>
        </row>
        <row r="32203">
          <cell r="B32203" t="str">
            <v>Paradoneis eliasoni***retired***use Cirrophorus eliasoni</v>
          </cell>
        </row>
        <row r="32204">
          <cell r="B32204" t="str">
            <v>Paradoneis lyra</v>
          </cell>
        </row>
        <row r="32205">
          <cell r="B32205" t="str">
            <v>Paradoxia multiseta</v>
          </cell>
        </row>
        <row r="32206">
          <cell r="B32206" t="str">
            <v>Paradulichia typica</v>
          </cell>
        </row>
        <row r="32207">
          <cell r="B32207" t="str">
            <v>Paragalaxias</v>
          </cell>
        </row>
        <row r="32208">
          <cell r="B32208" t="str">
            <v>Paragalaxias dissimilis</v>
          </cell>
        </row>
        <row r="32209">
          <cell r="B32209" t="str">
            <v>Paragalaxias eleotroides</v>
          </cell>
        </row>
        <row r="32210">
          <cell r="B32210" t="str">
            <v>Paragalaxias julianus</v>
          </cell>
        </row>
        <row r="32211">
          <cell r="B32211" t="str">
            <v>Paragalaxias mesotes</v>
          </cell>
        </row>
        <row r="32212">
          <cell r="B32212" t="str">
            <v>Paragaleus</v>
          </cell>
        </row>
        <row r="32213">
          <cell r="B32213" t="str">
            <v>Paragaleus acutiventris***retired***use Hemipristis elongatus</v>
          </cell>
        </row>
        <row r="32214">
          <cell r="B32214" t="str">
            <v>Paragaleus gruveli***retired***use Paragaleus pectoralis</v>
          </cell>
        </row>
        <row r="32215">
          <cell r="B32215" t="str">
            <v>Paragaleus pectoralis</v>
          </cell>
        </row>
        <row r="32216">
          <cell r="B32216" t="str">
            <v>Paragaleus tengi</v>
          </cell>
        </row>
        <row r="32217">
          <cell r="B32217" t="str">
            <v>Paraglyphidodon behni***retired***use Neoglyphidodon nigroris</v>
          </cell>
        </row>
        <row r="32218">
          <cell r="B32218" t="str">
            <v>Paraglyphidodon carlsoni***retired***use Neoglyphidodon carlsoni</v>
          </cell>
        </row>
        <row r="32219">
          <cell r="B32219" t="str">
            <v>Paraglyphidodon melas***retired***use Neoglyphidodon melas</v>
          </cell>
        </row>
        <row r="32220">
          <cell r="B32220" t="str">
            <v>Paraglyphidodon nigroris***retired***use Neoglyphidodon nigroris</v>
          </cell>
        </row>
        <row r="32221">
          <cell r="B32221" t="str">
            <v>Paraglyphidodon oxycephalus***retired***use Chrysiptera oxycephala</v>
          </cell>
        </row>
        <row r="32222">
          <cell r="B32222" t="str">
            <v>Paraglyphidodon oxyodon***retired***use Neoglyphidodon oxyodon</v>
          </cell>
        </row>
        <row r="32223">
          <cell r="B32223" t="str">
            <v>Paraglyphidodon***retired***use Chrysiptera</v>
          </cell>
        </row>
        <row r="32224">
          <cell r="B32224" t="str">
            <v>Paragnetina</v>
          </cell>
        </row>
        <row r="32225">
          <cell r="B32225" t="str">
            <v>Paragnetina fumosa</v>
          </cell>
        </row>
        <row r="32226">
          <cell r="B32226" t="str">
            <v>Paragnetina immarginata</v>
          </cell>
        </row>
        <row r="32227">
          <cell r="B32227" t="str">
            <v>Paragnetina kansensis</v>
          </cell>
        </row>
        <row r="32228">
          <cell r="B32228" t="str">
            <v>Paragnetina media</v>
          </cell>
        </row>
        <row r="32229">
          <cell r="B32229" t="str">
            <v>Paragobiodon</v>
          </cell>
        </row>
        <row r="32230">
          <cell r="B32230" t="str">
            <v>Paragobiodon echinocephalus</v>
          </cell>
        </row>
        <row r="32231">
          <cell r="B32231" t="str">
            <v>Paragoniates</v>
          </cell>
        </row>
        <row r="32232">
          <cell r="B32232" t="str">
            <v>Paragoniates alburnus</v>
          </cell>
        </row>
        <row r="32233">
          <cell r="B32233" t="str">
            <v>Paragoniates muelleri</v>
          </cell>
        </row>
        <row r="32234">
          <cell r="B32234" t="str">
            <v>Paragordius</v>
          </cell>
        </row>
        <row r="32235">
          <cell r="B32235" t="str">
            <v>Parahaustorius</v>
          </cell>
        </row>
        <row r="32236">
          <cell r="B32236" t="str">
            <v>Parahaustorius attenuatus</v>
          </cell>
        </row>
        <row r="32237">
          <cell r="B32237" t="str">
            <v>Parahaustorius holmesi</v>
          </cell>
        </row>
        <row r="32238">
          <cell r="B32238" t="str">
            <v>Parahaustorius longimerus</v>
          </cell>
        </row>
        <row r="32239">
          <cell r="B32239" t="str">
            <v>Parahesione</v>
          </cell>
        </row>
        <row r="32240">
          <cell r="B32240" t="str">
            <v>Parahesione luteola</v>
          </cell>
        </row>
        <row r="32241">
          <cell r="B32241" t="str">
            <v>Parahollardia</v>
          </cell>
        </row>
        <row r="32242">
          <cell r="B32242" t="str">
            <v>Parahollardia lineata</v>
          </cell>
        </row>
        <row r="32243">
          <cell r="B32243" t="str">
            <v>Parahollardia schmidti</v>
          </cell>
        </row>
        <row r="32244">
          <cell r="B32244" t="str">
            <v>Paraholtbyrnia***retired***use Holtbyrnia</v>
          </cell>
        </row>
        <row r="32245">
          <cell r="B32245" t="str">
            <v>Parahucho</v>
          </cell>
        </row>
        <row r="32246">
          <cell r="B32246" t="str">
            <v>Parahucho perryi</v>
          </cell>
        </row>
        <row r="32247">
          <cell r="B32247" t="str">
            <v>Parailia</v>
          </cell>
        </row>
        <row r="32248">
          <cell r="B32248" t="str">
            <v>Parailia pellucida</v>
          </cell>
        </row>
        <row r="32249">
          <cell r="B32249" t="str">
            <v>Parajulis</v>
          </cell>
        </row>
        <row r="32250">
          <cell r="B32250" t="str">
            <v>Parajulis poecilepterus</v>
          </cell>
        </row>
        <row r="32251">
          <cell r="B32251" t="str">
            <v>Parajulus</v>
          </cell>
        </row>
        <row r="32252">
          <cell r="B32252" t="str">
            <v>Parakiefferiella</v>
          </cell>
        </row>
        <row r="32253">
          <cell r="B32253" t="str">
            <v>Parakiefferiella bathyphila</v>
          </cell>
        </row>
        <row r="32254">
          <cell r="B32254" t="str">
            <v>Parakiefferiella coronata</v>
          </cell>
        </row>
        <row r="32255">
          <cell r="B32255" t="str">
            <v>Parakiefferiella nigra</v>
          </cell>
        </row>
        <row r="32256">
          <cell r="B32256" t="str">
            <v>Parakiefferiella sp. A</v>
          </cell>
        </row>
        <row r="32257">
          <cell r="B32257" t="str">
            <v>Parakiefferiella sp. B</v>
          </cell>
        </row>
        <row r="32258">
          <cell r="B32258" t="str">
            <v>Parakiefferiella sp. C</v>
          </cell>
        </row>
        <row r="32259">
          <cell r="B32259" t="str">
            <v>Parakiefferiella sp. D</v>
          </cell>
        </row>
        <row r="32260">
          <cell r="B32260" t="str">
            <v>Parakiefferiella sp. E</v>
          </cell>
        </row>
        <row r="32261">
          <cell r="B32261" t="str">
            <v>Parakiefferiella sp. F</v>
          </cell>
        </row>
        <row r="32262">
          <cell r="B32262" t="str">
            <v>Parakysidae</v>
          </cell>
        </row>
        <row r="32263">
          <cell r="B32263" t="str">
            <v>Paralabrax</v>
          </cell>
        </row>
        <row r="32264">
          <cell r="B32264" t="str">
            <v>Paralabrax auroguttatus</v>
          </cell>
        </row>
        <row r="32265">
          <cell r="B32265" t="str">
            <v>Paralabrax callaensis</v>
          </cell>
        </row>
        <row r="32266">
          <cell r="B32266" t="str">
            <v>Paralabrax clathratus</v>
          </cell>
        </row>
        <row r="32267">
          <cell r="B32267" t="str">
            <v>Paralabrax dewegeri</v>
          </cell>
        </row>
        <row r="32268">
          <cell r="B32268" t="str">
            <v>Paralabrax maculatofasciatus</v>
          </cell>
        </row>
        <row r="32269">
          <cell r="B32269" t="str">
            <v>Paralabrax nebulifer</v>
          </cell>
        </row>
        <row r="32270">
          <cell r="B32270" t="str">
            <v>Paralaemonema***retired***use Guttigadus</v>
          </cell>
        </row>
        <row r="32271">
          <cell r="B32271" t="str">
            <v>Paralaophonte brevirostris</v>
          </cell>
        </row>
        <row r="32272">
          <cell r="B32272" t="str">
            <v>Paralauterborniella</v>
          </cell>
        </row>
        <row r="32273">
          <cell r="B32273" t="str">
            <v>Paralauterborniella nigrohalterale</v>
          </cell>
        </row>
        <row r="32274">
          <cell r="B32274" t="str">
            <v>Paralauterborniella nigrohalteralis</v>
          </cell>
        </row>
        <row r="32275">
          <cell r="B32275" t="str">
            <v>Paralepididae</v>
          </cell>
        </row>
        <row r="32276">
          <cell r="B32276" t="str">
            <v>Paralepis</v>
          </cell>
        </row>
        <row r="32277">
          <cell r="B32277" t="str">
            <v>Paralepis (Part)***retired***use Paralepis</v>
          </cell>
        </row>
        <row r="32278">
          <cell r="B32278" t="str">
            <v>Paralepis affinis***retired***use Lestidiops affinis</v>
          </cell>
        </row>
        <row r="32279">
          <cell r="B32279" t="str">
            <v>Paralepis brevirostris</v>
          </cell>
        </row>
        <row r="32280">
          <cell r="B32280" t="str">
            <v>Paralepis coregonoides</v>
          </cell>
        </row>
        <row r="32281">
          <cell r="B32281" t="str">
            <v>Paralepis coregonoides borealis</v>
          </cell>
        </row>
        <row r="32282">
          <cell r="B32282" t="str">
            <v>Paralepis coregonoides coregonoides</v>
          </cell>
        </row>
        <row r="32283">
          <cell r="B32283" t="str">
            <v>Paralepis elongata</v>
          </cell>
        </row>
        <row r="32284">
          <cell r="B32284" t="str">
            <v>Paralepis harryi***retired***use Paralepis brevirostris</v>
          </cell>
        </row>
        <row r="32285">
          <cell r="B32285" t="str">
            <v>Paralepis pseudosphyraenoides danae***retired***use Lestidiops jayakari jayakari</v>
          </cell>
        </row>
        <row r="32286">
          <cell r="B32286" t="str">
            <v>Paralepis pseudosphyraenoides***retired***use Lestidiops jayakari pseudosphyraenoides</v>
          </cell>
        </row>
        <row r="32287">
          <cell r="B32287" t="str">
            <v>Paralepis similis***retired***use Lestidiops similis</v>
          </cell>
        </row>
        <row r="32288">
          <cell r="B32288" t="str">
            <v>Paralepis speciosa</v>
          </cell>
        </row>
        <row r="32289">
          <cell r="B32289" t="str">
            <v>Paralepis sphyrenoides***retired***use Lestidiops sphyrenoides</v>
          </cell>
        </row>
        <row r="32290">
          <cell r="B32290" t="str">
            <v>Paraleptognathia</v>
          </cell>
        </row>
        <row r="32291">
          <cell r="B32291" t="str">
            <v>Paraleptophlebia</v>
          </cell>
        </row>
        <row r="32292">
          <cell r="B32292" t="str">
            <v>Paraleptophlebia adoptiva</v>
          </cell>
        </row>
        <row r="32293">
          <cell r="B32293" t="str">
            <v>Paraleptophlebia assimilis</v>
          </cell>
        </row>
        <row r="32294">
          <cell r="B32294" t="str">
            <v>Paraleptophlebia bicornuta</v>
          </cell>
        </row>
        <row r="32295">
          <cell r="B32295" t="str">
            <v>Paraleptophlebia bicornuta/packi</v>
          </cell>
        </row>
        <row r="32296">
          <cell r="B32296" t="str">
            <v>Paraleptophlebia debilis</v>
          </cell>
        </row>
        <row r="32297">
          <cell r="B32297" t="str">
            <v>Paraleptophlebia gregalis</v>
          </cell>
        </row>
        <row r="32298">
          <cell r="B32298" t="str">
            <v>Paraleptophlebia guttata</v>
          </cell>
        </row>
        <row r="32299">
          <cell r="B32299" t="str">
            <v>Paraleptophlebia heteronea</v>
          </cell>
        </row>
        <row r="32300">
          <cell r="B32300" t="str">
            <v>Paraleptophlebia moerens</v>
          </cell>
        </row>
        <row r="32301">
          <cell r="B32301" t="str">
            <v>Paraleptophlebia mollis</v>
          </cell>
        </row>
        <row r="32302">
          <cell r="B32302" t="str">
            <v>Paraleptophlebia ontario</v>
          </cell>
        </row>
        <row r="32303">
          <cell r="B32303" t="str">
            <v>Paraleptophlebia packii</v>
          </cell>
        </row>
        <row r="32304">
          <cell r="B32304" t="str">
            <v>Paraleptophlebia praepedita</v>
          </cell>
        </row>
        <row r="32305">
          <cell r="B32305" t="str">
            <v>Paraleptophlebia strigula</v>
          </cell>
        </row>
        <row r="32306">
          <cell r="B32306" t="str">
            <v>Paraleptophlebia swannanoa</v>
          </cell>
        </row>
        <row r="32307">
          <cell r="B32307" t="str">
            <v>Paraleptophlebia temporalis</v>
          </cell>
        </row>
        <row r="32308">
          <cell r="B32308" t="str">
            <v>Paraleptophlebia volitans</v>
          </cell>
        </row>
        <row r="32309">
          <cell r="B32309" t="str">
            <v>Paraleptosphaeroma glynni</v>
          </cell>
        </row>
        <row r="32310">
          <cell r="B32310" t="str">
            <v>Paraleucon</v>
          </cell>
        </row>
        <row r="32311">
          <cell r="B32311" t="str">
            <v>Paraleuctra</v>
          </cell>
        </row>
        <row r="32312">
          <cell r="B32312" t="str">
            <v>Paraleuctra occidentalis</v>
          </cell>
        </row>
        <row r="32313">
          <cell r="B32313" t="str">
            <v>Paraleuctra occidentalis group</v>
          </cell>
        </row>
        <row r="32314">
          <cell r="B32314" t="str">
            <v>Paraleuctra sara</v>
          </cell>
        </row>
        <row r="32315">
          <cell r="B32315" t="str">
            <v>Paralia sulcata</v>
          </cell>
        </row>
        <row r="32316">
          <cell r="B32316" t="str">
            <v>Paralichthodes</v>
          </cell>
        </row>
        <row r="32317">
          <cell r="B32317" t="str">
            <v>Paralichthodes algoensis</v>
          </cell>
        </row>
        <row r="32318">
          <cell r="B32318" t="str">
            <v>Paralichthodidae</v>
          </cell>
        </row>
        <row r="32319">
          <cell r="B32319" t="str">
            <v>Paralichthyidae</v>
          </cell>
        </row>
        <row r="32320">
          <cell r="B32320" t="str">
            <v>Paralichthys</v>
          </cell>
        </row>
        <row r="32321">
          <cell r="B32321" t="str">
            <v>Paralichthys adspersus</v>
          </cell>
        </row>
        <row r="32322">
          <cell r="B32322" t="str">
            <v>Paralichthys aestuarius</v>
          </cell>
        </row>
        <row r="32323">
          <cell r="B32323" t="str">
            <v>Paralichthys albigutta</v>
          </cell>
        </row>
        <row r="32324">
          <cell r="B32324" t="str">
            <v>Paralichthys brasiliensis</v>
          </cell>
        </row>
        <row r="32325">
          <cell r="B32325" t="str">
            <v>Paralichthys californicus</v>
          </cell>
        </row>
        <row r="32326">
          <cell r="B32326" t="str">
            <v>Paralichthys coeruleosticta</v>
          </cell>
        </row>
        <row r="32327">
          <cell r="B32327" t="str">
            <v>Paralichthys delfini</v>
          </cell>
        </row>
        <row r="32328">
          <cell r="B32328" t="str">
            <v>Paralichthys dentatus</v>
          </cell>
        </row>
        <row r="32329">
          <cell r="B32329" t="str">
            <v>Paralichthys fernandezianus</v>
          </cell>
        </row>
        <row r="32330">
          <cell r="B32330" t="str">
            <v>Paralichthys hilgendorfii</v>
          </cell>
        </row>
        <row r="32331">
          <cell r="B32331" t="str">
            <v>Paralichthys isosceles</v>
          </cell>
        </row>
        <row r="32332">
          <cell r="B32332" t="str">
            <v>Paralichthys lethostigma</v>
          </cell>
        </row>
        <row r="32333">
          <cell r="B32333" t="str">
            <v>Paralichthys microps</v>
          </cell>
        </row>
        <row r="32334">
          <cell r="B32334" t="str">
            <v>Paralichthys oblongus***retired***use Hippoglossina oblonga</v>
          </cell>
        </row>
        <row r="32335">
          <cell r="B32335" t="str">
            <v>Paralichthys olivaceus</v>
          </cell>
        </row>
        <row r="32336">
          <cell r="B32336" t="str">
            <v>Paralichthys ommatus***retired***use Ancylopsetta ommata</v>
          </cell>
        </row>
        <row r="32337">
          <cell r="B32337" t="str">
            <v>Paralichthys orbignyanus</v>
          </cell>
        </row>
        <row r="32338">
          <cell r="B32338" t="str">
            <v>Paralichthys patagonicus</v>
          </cell>
        </row>
        <row r="32339">
          <cell r="B32339" t="str">
            <v>Paralichthys schmitti</v>
          </cell>
        </row>
        <row r="32340">
          <cell r="B32340" t="str">
            <v>Paralichthys squamilentus</v>
          </cell>
        </row>
        <row r="32341">
          <cell r="B32341" t="str">
            <v>Paralichthys tenuirastrum***retired***use Pseudorhombus tenuirastrum</v>
          </cell>
        </row>
        <row r="32342">
          <cell r="B32342" t="str">
            <v>Paralichthys triocellatus</v>
          </cell>
        </row>
        <row r="32343">
          <cell r="B32343" t="str">
            <v>Paralichthys tropicus</v>
          </cell>
        </row>
        <row r="32344">
          <cell r="B32344" t="str">
            <v>Paralichthys woolmani</v>
          </cell>
        </row>
        <row r="32345">
          <cell r="B32345" t="str">
            <v>Paralimanda inermis***retired***use Poecilopsetta inermis</v>
          </cell>
        </row>
        <row r="32346">
          <cell r="B32346" t="str">
            <v>Paralimanda***retired***use Poecilopsetta</v>
          </cell>
        </row>
        <row r="32347">
          <cell r="B32347" t="str">
            <v>Paralimnophyes</v>
          </cell>
        </row>
        <row r="32348">
          <cell r="B32348" t="str">
            <v>Paraliparis</v>
          </cell>
        </row>
        <row r="32349">
          <cell r="B32349" t="str">
            <v>Paraliparis albeolus</v>
          </cell>
        </row>
        <row r="32350">
          <cell r="B32350" t="str">
            <v>Paraliparis calidus</v>
          </cell>
        </row>
        <row r="32351">
          <cell r="B32351" t="str">
            <v>Paraliparis caudatus***retired***use Elassodiscus caudatus</v>
          </cell>
        </row>
        <row r="32352">
          <cell r="B32352" t="str">
            <v>Paraliparis cephalus</v>
          </cell>
        </row>
        <row r="32353">
          <cell r="B32353" t="str">
            <v>Paraliparis copei</v>
          </cell>
        </row>
        <row r="32354">
          <cell r="B32354" t="str">
            <v>Paraliparis dactyloides</v>
          </cell>
        </row>
        <row r="32355">
          <cell r="B32355" t="str">
            <v>Paraliparis dactylosus</v>
          </cell>
        </row>
        <row r="32356">
          <cell r="B32356" t="str">
            <v>Paraliparis deani</v>
          </cell>
        </row>
        <row r="32357">
          <cell r="B32357" t="str">
            <v>Paraliparis entochloris</v>
          </cell>
        </row>
        <row r="32358">
          <cell r="B32358" t="str">
            <v>Paraliparis grandis</v>
          </cell>
        </row>
        <row r="32359">
          <cell r="B32359" t="str">
            <v>Paraliparis holomelas</v>
          </cell>
        </row>
        <row r="32360">
          <cell r="B32360" t="str">
            <v>Paraliparis melanobranchus</v>
          </cell>
        </row>
        <row r="32361">
          <cell r="B32361" t="str">
            <v>Paraliparis ulochir</v>
          </cell>
        </row>
        <row r="32362">
          <cell r="B32362" t="str">
            <v>Paralipophrys trigloides</v>
          </cell>
        </row>
        <row r="32363">
          <cell r="B32363" t="str">
            <v>Paralithodes</v>
          </cell>
        </row>
        <row r="32364">
          <cell r="B32364" t="str">
            <v>Paralithodes californiensis</v>
          </cell>
        </row>
        <row r="32365">
          <cell r="B32365" t="str">
            <v>Paralithodes camtschaticus</v>
          </cell>
        </row>
        <row r="32366">
          <cell r="B32366" t="str">
            <v>Paralithodes rathbuni</v>
          </cell>
        </row>
        <row r="32367">
          <cell r="B32367" t="str">
            <v>Parallorchestes</v>
          </cell>
        </row>
        <row r="32368">
          <cell r="B32368" t="str">
            <v>Parallorchestes cowani</v>
          </cell>
        </row>
        <row r="32369">
          <cell r="B32369" t="str">
            <v>Paralonchurus</v>
          </cell>
        </row>
        <row r="32370">
          <cell r="B32370" t="str">
            <v>Paralonchurus brasiliensis</v>
          </cell>
        </row>
        <row r="32371">
          <cell r="B32371" t="str">
            <v>Paralonchurus goodei</v>
          </cell>
        </row>
        <row r="32372">
          <cell r="B32372" t="str">
            <v>Paralonchurus peruanus</v>
          </cell>
        </row>
        <row r="32373">
          <cell r="B32373" t="str">
            <v>Paralonchurus petersii</v>
          </cell>
        </row>
        <row r="32374">
          <cell r="B32374" t="str">
            <v>Paralticus amboinensis</v>
          </cell>
        </row>
        <row r="32375">
          <cell r="B32375" t="str">
            <v>Paraluteres</v>
          </cell>
        </row>
        <row r="32376">
          <cell r="B32376" t="str">
            <v>Paraluteres prionurus</v>
          </cell>
        </row>
        <row r="32377">
          <cell r="B32377" t="str">
            <v>Paramage</v>
          </cell>
        </row>
        <row r="32378">
          <cell r="B32378" t="str">
            <v>Paramage scutata</v>
          </cell>
        </row>
        <row r="32379">
          <cell r="B32379" t="str">
            <v>Parambassis dayi</v>
          </cell>
        </row>
        <row r="32380">
          <cell r="B32380" t="str">
            <v>Parambassis lala</v>
          </cell>
        </row>
        <row r="32381">
          <cell r="B32381" t="str">
            <v>Parambassis wolffii</v>
          </cell>
        </row>
        <row r="32382">
          <cell r="B32382" t="str">
            <v>Parameletus</v>
          </cell>
        </row>
        <row r="32383">
          <cell r="B32383" t="str">
            <v>Parameletus chelifer</v>
          </cell>
        </row>
        <row r="32384">
          <cell r="B32384" t="str">
            <v>Paramerina</v>
          </cell>
        </row>
        <row r="32385">
          <cell r="B32385" t="str">
            <v>Paramerina anomala</v>
          </cell>
        </row>
        <row r="32386">
          <cell r="B32386" t="str">
            <v>Paramerina fragilis</v>
          </cell>
        </row>
        <row r="32387">
          <cell r="B32387" t="str">
            <v>Paramerina/Zavrelimyia</v>
          </cell>
        </row>
        <row r="32388">
          <cell r="B32388" t="str">
            <v>Parametaphoxus fultoni</v>
          </cell>
        </row>
        <row r="32389">
          <cell r="B32389" t="str">
            <v>Parametaphoxus quaylei</v>
          </cell>
        </row>
        <row r="32390">
          <cell r="B32390" t="str">
            <v>Parametopella</v>
          </cell>
        </row>
        <row r="32391">
          <cell r="B32391" t="str">
            <v>Parametopella cypris</v>
          </cell>
        </row>
        <row r="32392">
          <cell r="B32392" t="str">
            <v>Parametopella ninis</v>
          </cell>
        </row>
        <row r="32393">
          <cell r="B32393" t="str">
            <v>Parametriocnemus</v>
          </cell>
        </row>
        <row r="32394">
          <cell r="B32394" t="str">
            <v>Parametriocnemus eoclivus</v>
          </cell>
        </row>
        <row r="32395">
          <cell r="B32395" t="str">
            <v>Parametriocnemus lundbecki</v>
          </cell>
        </row>
        <row r="32396">
          <cell r="B32396" t="str">
            <v>Parametriocnemus lundbeckii</v>
          </cell>
        </row>
        <row r="32397">
          <cell r="B32397" t="str">
            <v>Parametriocnemus stylatus</v>
          </cell>
        </row>
        <row r="32398">
          <cell r="B32398" t="str">
            <v>Parametriocnemus/Paraphaenocladius</v>
          </cell>
        </row>
        <row r="32399">
          <cell r="B32399" t="str">
            <v>Paramicrodeutopus</v>
          </cell>
        </row>
        <row r="32400">
          <cell r="B32400" t="str">
            <v>Paramicrodeutopus myersi</v>
          </cell>
        </row>
        <row r="32401">
          <cell r="B32401" t="str">
            <v>Paramicrodeutopus schmitti</v>
          </cell>
        </row>
        <row r="32402">
          <cell r="B32402" t="str">
            <v>Paramoera</v>
          </cell>
        </row>
        <row r="32403">
          <cell r="B32403" t="str">
            <v>Paramphilius</v>
          </cell>
        </row>
        <row r="32404">
          <cell r="B32404" t="str">
            <v>Paramphinome</v>
          </cell>
        </row>
        <row r="32405">
          <cell r="B32405" t="str">
            <v>Paramphiprion hainanensis***retired***use Amphiprion polymnus</v>
          </cell>
        </row>
        <row r="32406">
          <cell r="B32406" t="str">
            <v>Paramphiprion***retired***use Amphiprion</v>
          </cell>
        </row>
        <row r="32407">
          <cell r="B32407" t="str">
            <v>Paramugil georgii</v>
          </cell>
        </row>
        <row r="32408">
          <cell r="B32408" t="str">
            <v>Paramugil parmata</v>
          </cell>
        </row>
        <row r="32409">
          <cell r="B32409" t="str">
            <v>Paramunnidae</v>
          </cell>
        </row>
        <row r="32410">
          <cell r="B32410" t="str">
            <v>Paramuriceidae</v>
          </cell>
        </row>
        <row r="32411">
          <cell r="B32411" t="str">
            <v>Paramya</v>
          </cell>
        </row>
        <row r="32412">
          <cell r="B32412" t="str">
            <v>Paramyxine</v>
          </cell>
        </row>
        <row r="32413">
          <cell r="B32413" t="str">
            <v>Paramyxine atami</v>
          </cell>
        </row>
        <row r="32414">
          <cell r="B32414" t="str">
            <v>Paramyxine cheni</v>
          </cell>
        </row>
        <row r="32415">
          <cell r="B32415" t="str">
            <v>Paramyxine fernholmi</v>
          </cell>
        </row>
        <row r="32416">
          <cell r="B32416" t="str">
            <v>Paramyxine sheni</v>
          </cell>
        </row>
        <row r="32417">
          <cell r="B32417" t="str">
            <v>Paramyxine springeri***retired***use Eptatretus springeri</v>
          </cell>
        </row>
        <row r="32418">
          <cell r="B32418" t="str">
            <v>Paramyxine wisneri</v>
          </cell>
        </row>
        <row r="32419">
          <cell r="B32419" t="str">
            <v>Paramyxininae</v>
          </cell>
        </row>
        <row r="32420">
          <cell r="B32420" t="str">
            <v>Paranais</v>
          </cell>
        </row>
        <row r="32421">
          <cell r="B32421" t="str">
            <v>Paranais frici</v>
          </cell>
        </row>
        <row r="32422">
          <cell r="B32422" t="str">
            <v>Paranais litoralis</v>
          </cell>
        </row>
        <row r="32423">
          <cell r="B32423" t="str">
            <v>Paranaitis</v>
          </cell>
        </row>
        <row r="32424">
          <cell r="B32424" t="str">
            <v>Paranaitis polynoides</v>
          </cell>
        </row>
        <row r="32425">
          <cell r="B32425" t="str">
            <v>Paranaitis speciosa</v>
          </cell>
        </row>
        <row r="32426">
          <cell r="B32426" t="str">
            <v>Parandalia</v>
          </cell>
        </row>
        <row r="32427">
          <cell r="B32427" t="str">
            <v>Parandalia americana</v>
          </cell>
        </row>
        <row r="32428">
          <cell r="B32428" t="str">
            <v>Parandalia fauveli</v>
          </cell>
        </row>
        <row r="32429">
          <cell r="B32429" t="str">
            <v>Parandalia ocularis</v>
          </cell>
        </row>
        <row r="32430">
          <cell r="B32430" t="str">
            <v>Paranebalia</v>
          </cell>
        </row>
        <row r="32431">
          <cell r="B32431" t="str">
            <v>Paranema</v>
          </cell>
        </row>
        <row r="32432">
          <cell r="B32432" t="str">
            <v>Paranemertes</v>
          </cell>
        </row>
        <row r="32433">
          <cell r="B32433" t="str">
            <v>Paranemertes californica</v>
          </cell>
        </row>
        <row r="32434">
          <cell r="B32434" t="str">
            <v>Paranemertes peregrina</v>
          </cell>
        </row>
        <row r="32435">
          <cell r="B32435" t="str">
            <v>Paranemoura</v>
          </cell>
        </row>
        <row r="32436">
          <cell r="B32436" t="str">
            <v>Paranemoura perfecta</v>
          </cell>
        </row>
        <row r="32437">
          <cell r="B32437" t="str">
            <v>Paranescodes asperrimus***retired***use Scorpaenodes parvipinnis</v>
          </cell>
        </row>
        <row r="32438">
          <cell r="B32438" t="str">
            <v>Paranesidea</v>
          </cell>
        </row>
        <row r="32439">
          <cell r="B32439" t="str">
            <v>Paranotothenia magellanica</v>
          </cell>
        </row>
        <row r="32440">
          <cell r="B32440" t="str">
            <v>Paranthias</v>
          </cell>
        </row>
        <row r="32441">
          <cell r="B32441" t="str">
            <v>Paranthias colonus</v>
          </cell>
        </row>
        <row r="32442">
          <cell r="B32442" t="str">
            <v>Paranthias furcifer</v>
          </cell>
        </row>
        <row r="32443">
          <cell r="B32443" t="str">
            <v>Paranthura</v>
          </cell>
        </row>
        <row r="32444">
          <cell r="B32444" t="str">
            <v>Paranthura elegans</v>
          </cell>
        </row>
        <row r="32445">
          <cell r="B32445" t="str">
            <v>Paranthura japonica</v>
          </cell>
        </row>
        <row r="32446">
          <cell r="B32446" t="str">
            <v>Paranthura ostergaardi</v>
          </cell>
        </row>
        <row r="32447">
          <cell r="B32447" t="str">
            <v>Paraonella</v>
          </cell>
        </row>
        <row r="32448">
          <cell r="B32448" t="str">
            <v>Paraonella platybranchia</v>
          </cell>
        </row>
        <row r="32449">
          <cell r="B32449" t="str">
            <v>Paraonidae</v>
          </cell>
        </row>
        <row r="32450">
          <cell r="B32450" t="str">
            <v>Paraonides lyra</v>
          </cell>
        </row>
        <row r="32451">
          <cell r="B32451" t="str">
            <v>Paraonis</v>
          </cell>
        </row>
        <row r="32452">
          <cell r="B32452" t="str">
            <v>Paraonis fulgens</v>
          </cell>
        </row>
        <row r="32453">
          <cell r="B32453" t="str">
            <v>Paraonis pygoenigmatica</v>
          </cell>
        </row>
        <row r="32454">
          <cell r="B32454" t="str">
            <v>Parapagurodes hartae</v>
          </cell>
        </row>
        <row r="32455">
          <cell r="B32455" t="str">
            <v>Parapagurodes laurentae</v>
          </cell>
        </row>
        <row r="32456">
          <cell r="B32456" t="str">
            <v>Parapagurodes makarovi</v>
          </cell>
        </row>
        <row r="32457">
          <cell r="B32457" t="str">
            <v>Parapagurus</v>
          </cell>
        </row>
        <row r="32458">
          <cell r="B32458" t="str">
            <v>Parapegasus natans***retired***use Pegasus volitans</v>
          </cell>
        </row>
        <row r="32459">
          <cell r="B32459" t="str">
            <v>Parapegasus***retired***use Pegasus</v>
          </cell>
        </row>
        <row r="32460">
          <cell r="B32460" t="str">
            <v>Parapercis</v>
          </cell>
        </row>
        <row r="32461">
          <cell r="B32461" t="str">
            <v>Parapercis alboguttata</v>
          </cell>
        </row>
        <row r="32462">
          <cell r="B32462" t="str">
            <v>Parapercis allporti</v>
          </cell>
        </row>
        <row r="32463">
          <cell r="B32463" t="str">
            <v>Parapercis aurantiaca</v>
          </cell>
        </row>
        <row r="32464">
          <cell r="B32464" t="str">
            <v>Parapercis binivirgata</v>
          </cell>
        </row>
        <row r="32465">
          <cell r="B32465" t="str">
            <v>Parapercis clathrata</v>
          </cell>
        </row>
        <row r="32466">
          <cell r="B32466" t="str">
            <v>Parapercis colias</v>
          </cell>
        </row>
        <row r="32467">
          <cell r="B32467" t="str">
            <v>Parapercis cylindrica</v>
          </cell>
        </row>
        <row r="32468">
          <cell r="B32468" t="str">
            <v>Parapercis emeryana***retired***use Parapercis nebulosa</v>
          </cell>
        </row>
        <row r="32469">
          <cell r="B32469" t="str">
            <v>Parapercis filamentosa</v>
          </cell>
        </row>
        <row r="32470">
          <cell r="B32470" t="str">
            <v>Parapercis gilliesii</v>
          </cell>
        </row>
        <row r="32471">
          <cell r="B32471" t="str">
            <v>Parapercis haackei</v>
          </cell>
        </row>
        <row r="32472">
          <cell r="B32472" t="str">
            <v>Parapercis hexophtalma</v>
          </cell>
        </row>
        <row r="32473">
          <cell r="B32473" t="str">
            <v>Parapercis maculata</v>
          </cell>
        </row>
        <row r="32474">
          <cell r="B32474" t="str">
            <v>Parapercis millepunctata</v>
          </cell>
        </row>
        <row r="32475">
          <cell r="B32475" t="str">
            <v>Parapercis mimaseana</v>
          </cell>
        </row>
        <row r="32476">
          <cell r="B32476" t="str">
            <v>Parapercis multifasciata</v>
          </cell>
        </row>
        <row r="32477">
          <cell r="B32477" t="str">
            <v>Parapercis muronis</v>
          </cell>
        </row>
        <row r="32478">
          <cell r="B32478" t="str">
            <v>Parapercis nebulosa</v>
          </cell>
        </row>
        <row r="32479">
          <cell r="B32479" t="str">
            <v>Parapercis ommatura</v>
          </cell>
        </row>
        <row r="32480">
          <cell r="B32480" t="str">
            <v>Parapercis quadrispinosa</v>
          </cell>
        </row>
        <row r="32481">
          <cell r="B32481" t="str">
            <v>Parapercis ramsayi</v>
          </cell>
        </row>
        <row r="32482">
          <cell r="B32482" t="str">
            <v>Parapercis roseoviridis</v>
          </cell>
        </row>
        <row r="32483">
          <cell r="B32483" t="str">
            <v>Parapercis schauinslandii</v>
          </cell>
        </row>
        <row r="32484">
          <cell r="B32484" t="str">
            <v>Parapercis sexfasciata</v>
          </cell>
        </row>
        <row r="32485">
          <cell r="B32485" t="str">
            <v>Parapercis snyderi</v>
          </cell>
        </row>
        <row r="32486">
          <cell r="B32486" t="str">
            <v>Parapercis tetracantha</v>
          </cell>
        </row>
        <row r="32487">
          <cell r="B32487" t="str">
            <v>Parapercis xanthozona</v>
          </cell>
        </row>
        <row r="32488">
          <cell r="B32488" t="str">
            <v>Paraperla</v>
          </cell>
        </row>
        <row r="32489">
          <cell r="B32489" t="str">
            <v>Paraperla frontalis</v>
          </cell>
        </row>
        <row r="32490">
          <cell r="B32490" t="str">
            <v>Paraperlinae</v>
          </cell>
        </row>
        <row r="32491">
          <cell r="B32491" t="str">
            <v>Paraphaenocladius</v>
          </cell>
        </row>
        <row r="32492">
          <cell r="B32492" t="str">
            <v>Paraphaenocladius exagitans</v>
          </cell>
        </row>
        <row r="32493">
          <cell r="B32493" t="str">
            <v>Paraphaenocladius nasthecus</v>
          </cell>
        </row>
        <row r="32494">
          <cell r="B32494" t="str">
            <v>Parapholis incurva</v>
          </cell>
        </row>
        <row r="32495">
          <cell r="B32495" t="str">
            <v>Paraphoxus</v>
          </cell>
        </row>
        <row r="32496">
          <cell r="B32496" t="str">
            <v>Paraphoxus communis</v>
          </cell>
        </row>
        <row r="32497">
          <cell r="B32497" t="str">
            <v>Paraphoxus epistomus</v>
          </cell>
        </row>
        <row r="32498">
          <cell r="B32498" t="str">
            <v>Paraphoxus oculatus</v>
          </cell>
        </row>
        <row r="32499">
          <cell r="B32499" t="str">
            <v>Paraphronima gracilis</v>
          </cell>
        </row>
        <row r="32500">
          <cell r="B32500" t="str">
            <v>Paraphysomonas</v>
          </cell>
        </row>
        <row r="32501">
          <cell r="B32501" t="str">
            <v>Parapionosyllis</v>
          </cell>
        </row>
        <row r="32502">
          <cell r="B32502" t="str">
            <v>Parapionosyllis longicirrata</v>
          </cell>
        </row>
        <row r="32503">
          <cell r="B32503" t="str">
            <v>Paraplagusia</v>
          </cell>
        </row>
        <row r="32504">
          <cell r="B32504" t="str">
            <v>Paraplagusia bilineata</v>
          </cell>
        </row>
        <row r="32505">
          <cell r="B32505" t="str">
            <v>Paraplagusia blochii</v>
          </cell>
        </row>
        <row r="32506">
          <cell r="B32506" t="str">
            <v>Paraplagusia guttata</v>
          </cell>
        </row>
        <row r="32507">
          <cell r="B32507" t="str">
            <v>Paraplagusia japonica</v>
          </cell>
        </row>
        <row r="32508">
          <cell r="B32508" t="str">
            <v>Paraplagusia longirostris</v>
          </cell>
        </row>
        <row r="32509">
          <cell r="B32509" t="str">
            <v>Paraplagusia sinerama</v>
          </cell>
        </row>
        <row r="32510">
          <cell r="B32510" t="str">
            <v>Paraplagusia unicolor</v>
          </cell>
        </row>
        <row r="32511">
          <cell r="B32511" t="str">
            <v>Paraplanocera oligoglena</v>
          </cell>
        </row>
        <row r="32512">
          <cell r="B32512" t="str">
            <v>Paraplea</v>
          </cell>
        </row>
        <row r="32513">
          <cell r="B32513" t="str">
            <v>Parapleustes</v>
          </cell>
        </row>
        <row r="32514">
          <cell r="B32514" t="str">
            <v>Parapleustes americanus</v>
          </cell>
        </row>
        <row r="32515">
          <cell r="B32515" t="str">
            <v>Parapleustes oculatus</v>
          </cell>
        </row>
        <row r="32516">
          <cell r="B32516" t="str">
            <v>Parapleustes pugettensis</v>
          </cell>
        </row>
        <row r="32517">
          <cell r="B32517" t="str">
            <v>Parapleustinae</v>
          </cell>
        </row>
        <row r="32518">
          <cell r="B32518" t="str">
            <v>Paraploactis</v>
          </cell>
        </row>
        <row r="32519">
          <cell r="B32519" t="str">
            <v>Paraploactis taprobanensis</v>
          </cell>
        </row>
        <row r="32520">
          <cell r="B32520" t="str">
            <v>Paraploactis trachyderma</v>
          </cell>
        </row>
        <row r="32521">
          <cell r="B32521" t="str">
            <v>Paraplotosus</v>
          </cell>
        </row>
        <row r="32522">
          <cell r="B32522" t="str">
            <v>Paraplotosus albilabris</v>
          </cell>
        </row>
        <row r="32523">
          <cell r="B32523" t="str">
            <v>Parapocryptes</v>
          </cell>
        </row>
        <row r="32524">
          <cell r="B32524" t="str">
            <v>Parapocryptes rictuosus</v>
          </cell>
        </row>
        <row r="32525">
          <cell r="B32525" t="str">
            <v>Parapocryptes serperaster</v>
          </cell>
        </row>
        <row r="32526">
          <cell r="B32526" t="str">
            <v>Parapomacentrus***retired***use Pomacentrus</v>
          </cell>
        </row>
        <row r="32527">
          <cell r="B32527" t="str">
            <v>Paraponyx</v>
          </cell>
        </row>
        <row r="32528">
          <cell r="B32528" t="str">
            <v>Paraponyx allionealis</v>
          </cell>
        </row>
        <row r="32529">
          <cell r="B32529" t="str">
            <v>Parapoynx</v>
          </cell>
        </row>
        <row r="32530">
          <cell r="B32530" t="str">
            <v>Paraprionospio alata</v>
          </cell>
        </row>
        <row r="32531">
          <cell r="B32531" t="str">
            <v>Paraprionospio pinnata</v>
          </cell>
        </row>
        <row r="32532">
          <cell r="B32532" t="str">
            <v>Parapristipomoides</v>
          </cell>
        </row>
        <row r="32533">
          <cell r="B32533" t="str">
            <v>Parapristipomoides squamimaxillaris</v>
          </cell>
        </row>
        <row r="32534">
          <cell r="B32534" t="str">
            <v>Parapristurus spongiceps***retired***use Apristurus spongiceps</v>
          </cell>
        </row>
        <row r="32535">
          <cell r="B32535" t="str">
            <v>Parapristurus***retired***use Apristurus</v>
          </cell>
        </row>
        <row r="32536">
          <cell r="B32536" t="str">
            <v>Parapsectra</v>
          </cell>
        </row>
        <row r="32537">
          <cell r="B32537" t="str">
            <v>Parapsenes rotundus</v>
          </cell>
        </row>
        <row r="32538">
          <cell r="B32538" t="str">
            <v>Parapsettus</v>
          </cell>
        </row>
        <row r="32539">
          <cell r="B32539" t="str">
            <v>Parapsettus panamensis</v>
          </cell>
        </row>
        <row r="32540">
          <cell r="B32540" t="str">
            <v>Parapseudes</v>
          </cell>
        </row>
        <row r="32541">
          <cell r="B32541" t="str">
            <v>Parapseudes pedispinis</v>
          </cell>
        </row>
        <row r="32542">
          <cell r="B32542" t="str">
            <v>Parapseudidae</v>
          </cell>
        </row>
        <row r="32543">
          <cell r="B32543" t="str">
            <v>Parapsyche</v>
          </cell>
        </row>
        <row r="32544">
          <cell r="B32544" t="str">
            <v>Parapsyche almota</v>
          </cell>
        </row>
        <row r="32545">
          <cell r="B32545" t="str">
            <v>Parapsyche apicalis</v>
          </cell>
        </row>
        <row r="32546">
          <cell r="B32546" t="str">
            <v>Parapsyche cardis</v>
          </cell>
        </row>
        <row r="32547">
          <cell r="B32547" t="str">
            <v>Parapsyche elsis</v>
          </cell>
        </row>
        <row r="32548">
          <cell r="B32548" t="str">
            <v>Parapterois</v>
          </cell>
        </row>
        <row r="32549">
          <cell r="B32549" t="str">
            <v>Parapterois heterura</v>
          </cell>
        </row>
        <row r="32550">
          <cell r="B32550" t="str">
            <v>Parapterois macrura</v>
          </cell>
        </row>
        <row r="32551">
          <cell r="B32551" t="str">
            <v>Pararete (Euretinae)</v>
          </cell>
        </row>
        <row r="32552">
          <cell r="B32552" t="str">
            <v>Pararete (Lestremiini)</v>
          </cell>
        </row>
        <row r="32553">
          <cell r="B32553" t="str">
            <v>Parargyractis***retired***use Petrophila</v>
          </cell>
        </row>
        <row r="32554">
          <cell r="B32554" t="str">
            <v>Pararhinichthys</v>
          </cell>
        </row>
        <row r="32555">
          <cell r="B32555" t="str">
            <v>Pararhinichthys bowersi</v>
          </cell>
        </row>
        <row r="32556">
          <cell r="B32556" t="str">
            <v>Pararobertsonia chesapeakensis</v>
          </cell>
        </row>
        <row r="32557">
          <cell r="B32557" t="str">
            <v>Parasabella media</v>
          </cell>
        </row>
        <row r="32558">
          <cell r="B32558" t="str">
            <v>Parasabella microphthalma***retired***use Demonax microphthalmus</v>
          </cell>
        </row>
        <row r="32559">
          <cell r="B32559" t="str">
            <v>Parasagitta elegans</v>
          </cell>
        </row>
        <row r="32560">
          <cell r="B32560" t="str">
            <v>Parasagitta fredrici</v>
          </cell>
        </row>
        <row r="32561">
          <cell r="B32561" t="str">
            <v>Parasagitta tenuis</v>
          </cell>
        </row>
        <row r="32562">
          <cell r="B32562" t="str">
            <v>Parasciadonus</v>
          </cell>
        </row>
        <row r="32563">
          <cell r="B32563" t="str">
            <v>Parasciadonus brevibrachium</v>
          </cell>
        </row>
        <row r="32564">
          <cell r="B32564" t="str">
            <v>Parasciadonus pauciradiatus</v>
          </cell>
        </row>
        <row r="32565">
          <cell r="B32565" t="str">
            <v>Parascolopsis</v>
          </cell>
        </row>
        <row r="32566">
          <cell r="B32566" t="str">
            <v>Parascolopsis aspinosa</v>
          </cell>
        </row>
        <row r="32567">
          <cell r="B32567" t="str">
            <v>Parascolopsis boesemani</v>
          </cell>
        </row>
        <row r="32568">
          <cell r="B32568" t="str">
            <v>Parascolopsis eriomma</v>
          </cell>
        </row>
        <row r="32569">
          <cell r="B32569" t="str">
            <v>Parascolopsis inermis</v>
          </cell>
        </row>
        <row r="32570">
          <cell r="B32570" t="str">
            <v>Parascolopsis qantasi</v>
          </cell>
        </row>
        <row r="32571">
          <cell r="B32571" t="str">
            <v>Parascolopsis rufomaculatus</v>
          </cell>
        </row>
        <row r="32572">
          <cell r="B32572" t="str">
            <v>Parascolopsis tanyactis</v>
          </cell>
        </row>
        <row r="32573">
          <cell r="B32573" t="str">
            <v>Parascolopsis tosensis</v>
          </cell>
        </row>
        <row r="32574">
          <cell r="B32574" t="str">
            <v>Parascolopsis townsendi</v>
          </cell>
        </row>
        <row r="32575">
          <cell r="B32575" t="str">
            <v>Parascorpaena</v>
          </cell>
        </row>
        <row r="32576">
          <cell r="B32576" t="str">
            <v>Parascorpaena armata***retired***use Scorpaenidae</v>
          </cell>
        </row>
        <row r="32577">
          <cell r="B32577" t="str">
            <v>Parascorpaena aurita</v>
          </cell>
        </row>
        <row r="32578">
          <cell r="B32578" t="str">
            <v>Parascorpaena bandanensis</v>
          </cell>
        </row>
        <row r="32579">
          <cell r="B32579" t="str">
            <v>Parascorpaena bleekeri</v>
          </cell>
        </row>
        <row r="32580">
          <cell r="B32580" t="str">
            <v>Parascorpaena erostris</v>
          </cell>
        </row>
        <row r="32581">
          <cell r="B32581" t="str">
            <v>Parascorpaena maculipinnis</v>
          </cell>
        </row>
        <row r="32582">
          <cell r="B32582" t="str">
            <v>Parascorpaena picta</v>
          </cell>
        </row>
        <row r="32583">
          <cell r="B32583" t="str">
            <v>Parascorpaenodes hirsutus***retired***use Scorpaenodes hirsutus</v>
          </cell>
        </row>
        <row r="32584">
          <cell r="B32584" t="str">
            <v>Parascorpaenodes***retired***use Scorpaenodes</v>
          </cell>
        </row>
        <row r="32585">
          <cell r="B32585" t="str">
            <v>Parascyllidae***retired***use Parascylliidae</v>
          </cell>
        </row>
        <row r="32586">
          <cell r="B32586" t="str">
            <v>Parascylliidae</v>
          </cell>
        </row>
        <row r="32587">
          <cell r="B32587" t="str">
            <v>Parascyllium</v>
          </cell>
        </row>
        <row r="32588">
          <cell r="B32588" t="str">
            <v>Parascyllium collare</v>
          </cell>
        </row>
        <row r="32589">
          <cell r="B32589" t="str">
            <v>Parascyllium ferrugineum</v>
          </cell>
        </row>
        <row r="32590">
          <cell r="B32590" t="str">
            <v>Parascyllium multimaculatum***retired***use Parascyllium ferrugineum</v>
          </cell>
        </row>
        <row r="32591">
          <cell r="B32591" t="str">
            <v>Parascyllium nuchalis***retired***use Parascyllium variolatum</v>
          </cell>
        </row>
        <row r="32592">
          <cell r="B32592" t="str">
            <v>Parascyllium sparsimaculatum</v>
          </cell>
        </row>
        <row r="32593">
          <cell r="B32593" t="str">
            <v>Parascyllium variolatum</v>
          </cell>
        </row>
        <row r="32594">
          <cell r="B32594" t="str">
            <v>Parashiela beetsi</v>
          </cell>
        </row>
        <row r="32595">
          <cell r="B32595" t="str">
            <v>Parasilurus</v>
          </cell>
        </row>
        <row r="32596">
          <cell r="B32596" t="str">
            <v>Parasilurus asotus</v>
          </cell>
        </row>
        <row r="32597">
          <cell r="B32597" t="str">
            <v>Parasimulium</v>
          </cell>
        </row>
        <row r="32598">
          <cell r="B32598" t="str">
            <v>Parasmittia</v>
          </cell>
        </row>
        <row r="32599">
          <cell r="B32599" t="str">
            <v>Parasmittia carinata</v>
          </cell>
        </row>
        <row r="32600">
          <cell r="B32600" t="str">
            <v>Parasmittina trispinosa</v>
          </cell>
        </row>
        <row r="32601">
          <cell r="B32601" t="str">
            <v>Parasphenanthias***retired***use Owstonia</v>
          </cell>
        </row>
        <row r="32602">
          <cell r="B32602" t="str">
            <v>Parastarte triquetra</v>
          </cell>
        </row>
        <row r="32603">
          <cell r="B32603" t="str">
            <v>Parasterope</v>
          </cell>
        </row>
        <row r="32604">
          <cell r="B32604" t="str">
            <v>Parasterope barnesi</v>
          </cell>
        </row>
        <row r="32605">
          <cell r="B32605" t="str">
            <v>Parasterope hulingsi</v>
          </cell>
        </row>
        <row r="32606">
          <cell r="B32606" t="str">
            <v>Parasterope pollex</v>
          </cell>
        </row>
        <row r="32607">
          <cell r="B32607" t="str">
            <v>Parastichopus</v>
          </cell>
        </row>
        <row r="32608">
          <cell r="B32608" t="str">
            <v>Parastichopus californicus</v>
          </cell>
        </row>
        <row r="32609">
          <cell r="B32609" t="str">
            <v>Parastichopus parvimensis</v>
          </cell>
        </row>
        <row r="32610">
          <cell r="B32610" t="str">
            <v>Parastromateus</v>
          </cell>
        </row>
        <row r="32611">
          <cell r="B32611" t="str">
            <v>Parastromateus niger</v>
          </cell>
        </row>
        <row r="32612">
          <cell r="B32612" t="str">
            <v>Parasudis</v>
          </cell>
        </row>
        <row r="32613">
          <cell r="B32613" t="str">
            <v>Parasudis truculenta</v>
          </cell>
        </row>
        <row r="32614">
          <cell r="B32614" t="str">
            <v>Parataeniophorus</v>
          </cell>
        </row>
        <row r="32615">
          <cell r="B32615" t="str">
            <v>Parataeniophorus gulosus</v>
          </cell>
        </row>
        <row r="32616">
          <cell r="B32616" t="str">
            <v>Paratanaidae</v>
          </cell>
        </row>
        <row r="32617">
          <cell r="B32617" t="str">
            <v>Paratanais</v>
          </cell>
        </row>
        <row r="32618">
          <cell r="B32618" t="str">
            <v>Paratanaoidea</v>
          </cell>
        </row>
        <row r="32619">
          <cell r="B32619" t="str">
            <v>Paratanytarsus</v>
          </cell>
        </row>
        <row r="32620">
          <cell r="B32620" t="str">
            <v>Paratanytarsus dissimilis</v>
          </cell>
        </row>
        <row r="32621">
          <cell r="B32621" t="str">
            <v>Paratanytarsus inopertus group</v>
          </cell>
        </row>
        <row r="32622">
          <cell r="B32622" t="str">
            <v>Paratanytarsus laccophilus group</v>
          </cell>
        </row>
        <row r="32623">
          <cell r="B32623" t="str">
            <v>Paratanytarsus longistylus</v>
          </cell>
        </row>
        <row r="32624">
          <cell r="B32624" t="str">
            <v>Paratanytarsus penicillatus group</v>
          </cell>
        </row>
        <row r="32625">
          <cell r="B32625" t="str">
            <v>Paratanytarsus sp. A</v>
          </cell>
        </row>
        <row r="32626">
          <cell r="B32626" t="str">
            <v>Paratanytarsus sp. B</v>
          </cell>
        </row>
        <row r="32627">
          <cell r="B32627" t="str">
            <v>Paratanytarsus tenellulus group</v>
          </cell>
        </row>
        <row r="32628">
          <cell r="B32628" t="str">
            <v>Paratanytarsus tenellus group</v>
          </cell>
        </row>
        <row r="32629">
          <cell r="B32629" t="str">
            <v>Parateleopus</v>
          </cell>
        </row>
        <row r="32630">
          <cell r="B32630" t="str">
            <v>Parateleopus microstomus</v>
          </cell>
        </row>
        <row r="32631">
          <cell r="B32631" t="str">
            <v>Paratendipes</v>
          </cell>
        </row>
        <row r="32632">
          <cell r="B32632" t="str">
            <v>Paratendipes albimanus</v>
          </cell>
        </row>
        <row r="32633">
          <cell r="B32633" t="str">
            <v>Paratendipes basidens</v>
          </cell>
        </row>
        <row r="32634">
          <cell r="B32634" t="str">
            <v>Paratendipes connectens</v>
          </cell>
        </row>
        <row r="32635">
          <cell r="B32635" t="str">
            <v>Paratendipes subaequalis</v>
          </cell>
        </row>
        <row r="32636">
          <cell r="B32636" t="str">
            <v>Parathemisto</v>
          </cell>
        </row>
        <row r="32637">
          <cell r="B32637" t="str">
            <v>Parathunnus mebachi***retired***use Thunnus obesus</v>
          </cell>
        </row>
        <row r="32638">
          <cell r="B32638" t="str">
            <v>Paratilapia leptosoma***retired***use Cyprichromis leptosoma</v>
          </cell>
        </row>
        <row r="32639">
          <cell r="B32639" t="str">
            <v>Paratilapia thomasi***retired***use Anomalochromis thomasi</v>
          </cell>
        </row>
        <row r="32640">
          <cell r="B32640" t="str">
            <v>Paratrachichthys</v>
          </cell>
        </row>
        <row r="32641">
          <cell r="B32641" t="str">
            <v>Paratrachichthys argyrophanus</v>
          </cell>
        </row>
        <row r="32642">
          <cell r="B32642" t="str">
            <v>Paratrachichthys atlanticus</v>
          </cell>
        </row>
        <row r="32643">
          <cell r="B32643" t="str">
            <v>Paratrachichthys fernandezianus</v>
          </cell>
        </row>
        <row r="32644">
          <cell r="B32644" t="str">
            <v>Paratrachichthys heptalepis</v>
          </cell>
        </row>
        <row r="32645">
          <cell r="B32645" t="str">
            <v>Paratrachichthys novaezelandicus</v>
          </cell>
        </row>
        <row r="32646">
          <cell r="B32646" t="str">
            <v>Paratrachichthys prosthemius</v>
          </cell>
        </row>
        <row r="32647">
          <cell r="B32647" t="str">
            <v>Paratrachichthys pulsator</v>
          </cell>
        </row>
        <row r="32648">
          <cell r="B32648" t="str">
            <v>Paratrachichthys sajademalensis</v>
          </cell>
        </row>
        <row r="32649">
          <cell r="B32649" t="str">
            <v>Paratrachichthys trailli</v>
          </cell>
        </row>
        <row r="32650">
          <cell r="B32650" t="str">
            <v>Paratrichocladius</v>
          </cell>
        </row>
        <row r="32651">
          <cell r="B32651" t="str">
            <v>Paratrichocladius rufiventris</v>
          </cell>
        </row>
        <row r="32652">
          <cell r="B32652" t="str">
            <v>Paratrigla***retired***use Lepidotrigla</v>
          </cell>
        </row>
        <row r="32653">
          <cell r="B32653" t="str">
            <v>Paratrissocladius</v>
          </cell>
        </row>
        <row r="32654">
          <cell r="B32654" t="str">
            <v>Paratrygon</v>
          </cell>
        </row>
        <row r="32655">
          <cell r="B32655" t="str">
            <v>Paratrygon aiereba</v>
          </cell>
        </row>
        <row r="32656">
          <cell r="B32656" t="str">
            <v>Paratrygon laticeps***retired***use Potamotrygon motoro</v>
          </cell>
        </row>
        <row r="32657">
          <cell r="B32657" t="str">
            <v>Paratya</v>
          </cell>
        </row>
        <row r="32658">
          <cell r="B32658" t="str">
            <v>Parauchenoglanis</v>
          </cell>
        </row>
        <row r="32659">
          <cell r="B32659" t="str">
            <v>Paraulopus nigripinnis</v>
          </cell>
        </row>
        <row r="32660">
          <cell r="B32660" t="str">
            <v>Paravandellia</v>
          </cell>
        </row>
        <row r="32661">
          <cell r="B32661" t="str">
            <v>Paravelia</v>
          </cell>
        </row>
        <row r="32662">
          <cell r="B32662" t="str">
            <v>Paravocettinops trilinearis***retired***use Nemichthys scolopaceus</v>
          </cell>
        </row>
        <row r="32663">
          <cell r="B32663" t="str">
            <v>Paravocettinops***retired***use Nemichthys</v>
          </cell>
        </row>
        <row r="32664">
          <cell r="B32664" t="str">
            <v>Paraxanthias</v>
          </cell>
        </row>
        <row r="32665">
          <cell r="B32665" t="str">
            <v>Parazen</v>
          </cell>
        </row>
        <row r="32666">
          <cell r="B32666" t="str">
            <v>Parazen pacificus</v>
          </cell>
        </row>
        <row r="32667">
          <cell r="B32667" t="str">
            <v>Parazenidae</v>
          </cell>
        </row>
        <row r="32668">
          <cell r="B32668" t="str">
            <v>Pardachirus</v>
          </cell>
        </row>
        <row r="32669">
          <cell r="B32669" t="str">
            <v>Pardachirus balius</v>
          </cell>
        </row>
        <row r="32670">
          <cell r="B32670" t="str">
            <v>Pardachirus hedleyi</v>
          </cell>
        </row>
        <row r="32671">
          <cell r="B32671" t="str">
            <v>Pardachirus marmoratus</v>
          </cell>
        </row>
        <row r="32672">
          <cell r="B32672" t="str">
            <v>Pardachirus morrowi</v>
          </cell>
        </row>
        <row r="32673">
          <cell r="B32673" t="str">
            <v>Pardachirus pavoninus</v>
          </cell>
        </row>
        <row r="32674">
          <cell r="B32674" t="str">
            <v>Pardachirus poropterus</v>
          </cell>
        </row>
        <row r="32675">
          <cell r="B32675" t="str">
            <v>Pardalisca</v>
          </cell>
        </row>
        <row r="32676">
          <cell r="B32676" t="str">
            <v>Pardalisca tenuipes</v>
          </cell>
        </row>
        <row r="32677">
          <cell r="B32677" t="str">
            <v>Pardaliscella symmetrica</v>
          </cell>
        </row>
        <row r="32678">
          <cell r="B32678" t="str">
            <v>Pardaliscidae</v>
          </cell>
        </row>
        <row r="32679">
          <cell r="B32679" t="str">
            <v>Pardisynopia synopiae</v>
          </cell>
        </row>
        <row r="32680">
          <cell r="B32680" t="str">
            <v>Pareques acuminatus</v>
          </cell>
        </row>
        <row r="32681">
          <cell r="B32681" t="str">
            <v>Pareques iwamotoi</v>
          </cell>
        </row>
        <row r="32682">
          <cell r="B32682" t="str">
            <v>Pareques umbrosus</v>
          </cell>
        </row>
        <row r="32683">
          <cell r="B32683" t="str">
            <v>Pareques viola</v>
          </cell>
        </row>
        <row r="32684">
          <cell r="B32684" t="str">
            <v>Pareurystheus</v>
          </cell>
        </row>
        <row r="32685">
          <cell r="B32685" t="str">
            <v>Pareurythoe</v>
          </cell>
        </row>
        <row r="32686">
          <cell r="B32686" t="str">
            <v>Pareurythoe californica</v>
          </cell>
        </row>
        <row r="32687">
          <cell r="B32687" t="str">
            <v>Pareutropius</v>
          </cell>
        </row>
        <row r="32688">
          <cell r="B32688" t="str">
            <v>Pareutropius debauwi</v>
          </cell>
        </row>
        <row r="32689">
          <cell r="B32689" t="str">
            <v>Parexocoetus</v>
          </cell>
        </row>
        <row r="32690">
          <cell r="B32690" t="str">
            <v>Parexocoetus brachypterus</v>
          </cell>
        </row>
        <row r="32691">
          <cell r="B32691" t="str">
            <v>Parexocoetus mento</v>
          </cell>
        </row>
        <row r="32692">
          <cell r="B32692" t="str">
            <v>Parhyale</v>
          </cell>
        </row>
        <row r="32693">
          <cell r="B32693" t="str">
            <v>Parhyalella</v>
          </cell>
        </row>
        <row r="32694">
          <cell r="B32694" t="str">
            <v>Parhyalella whelpleyi</v>
          </cell>
        </row>
        <row r="32695">
          <cell r="B32695" t="str">
            <v>Paricelinus</v>
          </cell>
        </row>
        <row r="32696">
          <cell r="B32696" t="str">
            <v>Paricelinus hopliticus</v>
          </cell>
        </row>
        <row r="32697">
          <cell r="B32697" t="str">
            <v>Paridotea munda***retired***use Paridotea munda, Nunomura 1988 (Paridotea) or Hale 1924</v>
          </cell>
        </row>
        <row r="32698">
          <cell r="B32698" t="str">
            <v>Paridotea munda, Hale 1924 (Paridotea)</v>
          </cell>
        </row>
        <row r="32699">
          <cell r="B32699" t="str">
            <v>Paridotea munda, Nunomura 1988 (Paridotea)</v>
          </cell>
        </row>
        <row r="32700">
          <cell r="B32700" t="str">
            <v>Parietaria praetermissa</v>
          </cell>
        </row>
        <row r="32701">
          <cell r="B32701" t="str">
            <v>Parinoberyx</v>
          </cell>
        </row>
        <row r="32702">
          <cell r="B32702" t="str">
            <v>Parinoberyx horridus</v>
          </cell>
        </row>
        <row r="32703">
          <cell r="B32703" t="str">
            <v>Parioglossus</v>
          </cell>
        </row>
        <row r="32704">
          <cell r="B32704" t="str">
            <v>Parioglossus formosus</v>
          </cell>
        </row>
        <row r="32705">
          <cell r="B32705" t="str">
            <v>Parioglossus lineatus</v>
          </cell>
        </row>
        <row r="32706">
          <cell r="B32706" t="str">
            <v>Parioglossus nudus</v>
          </cell>
        </row>
        <row r="32707">
          <cell r="B32707" t="str">
            <v>Parioglossus palustris</v>
          </cell>
        </row>
        <row r="32708">
          <cell r="B32708" t="str">
            <v>Parioglossus philippinus</v>
          </cell>
        </row>
        <row r="32709">
          <cell r="B32709" t="str">
            <v>Parioglossus rainfordi</v>
          </cell>
        </row>
        <row r="32710">
          <cell r="B32710" t="str">
            <v>Parioglossus raoi</v>
          </cell>
        </row>
        <row r="32711">
          <cell r="B32711" t="str">
            <v>Parioglossus taeniatus</v>
          </cell>
        </row>
        <row r="32712">
          <cell r="B32712" t="str">
            <v>Parioglossus verticalis</v>
          </cell>
        </row>
        <row r="32713">
          <cell r="B32713" t="str">
            <v>Pariolanthus***retired***use Decodon (Animalia)</v>
          </cell>
        </row>
        <row r="32714">
          <cell r="B32714" t="str">
            <v>Pariphinotus seclusus</v>
          </cell>
        </row>
        <row r="32715">
          <cell r="B32715" t="str">
            <v>Paristiopterus</v>
          </cell>
        </row>
        <row r="32716">
          <cell r="B32716" t="str">
            <v>Paristiopterus labiosus</v>
          </cell>
        </row>
        <row r="32717">
          <cell r="B32717" t="str">
            <v>Parkia (Fabaceae)</v>
          </cell>
        </row>
        <row r="32718">
          <cell r="B32718" t="str">
            <v>Parkia (Plectidae)</v>
          </cell>
        </row>
        <row r="32719">
          <cell r="B32719" t="str">
            <v>Parkinsonia aculeata</v>
          </cell>
        </row>
        <row r="32720">
          <cell r="B32720" t="str">
            <v>Parkraemeria</v>
          </cell>
        </row>
        <row r="32721">
          <cell r="B32721" t="str">
            <v>Parkraemeria ornata</v>
          </cell>
        </row>
        <row r="32722">
          <cell r="B32722" t="str">
            <v>Parlibellus</v>
          </cell>
        </row>
        <row r="32723">
          <cell r="B32723" t="str">
            <v>Parlibellus crucicula</v>
          </cell>
        </row>
        <row r="32724">
          <cell r="B32724" t="str">
            <v>Parlibellus protracta</v>
          </cell>
        </row>
        <row r="32725">
          <cell r="B32725" t="str">
            <v>Parlibellus protractoides</v>
          </cell>
        </row>
        <row r="32726">
          <cell r="B32726" t="str">
            <v>Parma</v>
          </cell>
        </row>
        <row r="32727">
          <cell r="B32727" t="str">
            <v>Parma alboscapularis</v>
          </cell>
        </row>
        <row r="32728">
          <cell r="B32728" t="str">
            <v>Parma bicolor</v>
          </cell>
        </row>
        <row r="32729">
          <cell r="B32729" t="str">
            <v>Parma kermadecensis</v>
          </cell>
        </row>
        <row r="32730">
          <cell r="B32730" t="str">
            <v>Parma mccullochi</v>
          </cell>
        </row>
        <row r="32731">
          <cell r="B32731" t="str">
            <v>Parma microlepis</v>
          </cell>
        </row>
        <row r="32732">
          <cell r="B32732" t="str">
            <v>Parma occidentalis</v>
          </cell>
        </row>
        <row r="32733">
          <cell r="B32733" t="str">
            <v>Parma oligolepis</v>
          </cell>
        </row>
        <row r="32734">
          <cell r="B32734" t="str">
            <v>Parma polylepis</v>
          </cell>
        </row>
        <row r="32735">
          <cell r="B32735" t="str">
            <v>Parma unifasciatus</v>
          </cell>
        </row>
        <row r="32736">
          <cell r="B32736" t="str">
            <v>Parma victoriae</v>
          </cell>
        </row>
        <row r="32737">
          <cell r="B32737" t="str">
            <v>Parma viola***retired***use Parma victoriae</v>
          </cell>
        </row>
        <row r="32738">
          <cell r="B32738" t="str">
            <v>Parmaturus</v>
          </cell>
        </row>
        <row r="32739">
          <cell r="B32739" t="str">
            <v>Parmaturus campechiensis</v>
          </cell>
        </row>
        <row r="32740">
          <cell r="B32740" t="str">
            <v>Parmaturus manis***retired***use Apristurus manis</v>
          </cell>
        </row>
        <row r="32741">
          <cell r="B32741" t="str">
            <v>Parmaturus melanobranchus</v>
          </cell>
        </row>
        <row r="32742">
          <cell r="B32742" t="str">
            <v>Parmaturus pilosus</v>
          </cell>
        </row>
        <row r="32743">
          <cell r="B32743" t="str">
            <v>Parmaturus stenseni***retired***use Apristurus stenseni</v>
          </cell>
        </row>
        <row r="32744">
          <cell r="B32744" t="str">
            <v>Parmaturus xaniurus</v>
          </cell>
        </row>
        <row r="32745">
          <cell r="B32745" t="str">
            <v>Parmops</v>
          </cell>
        </row>
        <row r="32746">
          <cell r="B32746" t="str">
            <v>Parmops coruscans</v>
          </cell>
        </row>
        <row r="32747">
          <cell r="B32747" t="str">
            <v>Parmops echinatus</v>
          </cell>
        </row>
        <row r="32748">
          <cell r="B32748" t="str">
            <v>Parnassia fimbriata</v>
          </cell>
        </row>
        <row r="32749">
          <cell r="B32749" t="str">
            <v>Parnassia palustris</v>
          </cell>
        </row>
        <row r="32750">
          <cell r="B32750" t="str">
            <v>Parnassia palustris var. parviflora***retired***use Parnassia parviflora</v>
          </cell>
        </row>
        <row r="32751">
          <cell r="B32751" t="str">
            <v>Parnassia parviflora</v>
          </cell>
        </row>
        <row r="32752">
          <cell r="B32752" t="str">
            <v>Parochlus</v>
          </cell>
        </row>
        <row r="32753">
          <cell r="B32753" t="str">
            <v>Parochlus kiefferi</v>
          </cell>
        </row>
        <row r="32754">
          <cell r="B32754" t="str">
            <v>Parodax caninis***retired***use Siphonognathus caninis</v>
          </cell>
        </row>
        <row r="32755">
          <cell r="B32755" t="str">
            <v>Parodax***retired***use Siphonognathus</v>
          </cell>
        </row>
        <row r="32756">
          <cell r="B32756" t="str">
            <v>Parodon</v>
          </cell>
        </row>
        <row r="32757">
          <cell r="B32757" t="str">
            <v>Parodon pongoensis</v>
          </cell>
        </row>
        <row r="32758">
          <cell r="B32758" t="str">
            <v>Parodontinae</v>
          </cell>
        </row>
        <row r="32759">
          <cell r="B32759" t="str">
            <v>Paroneirodes wedli***retired***use Bufoceratias wedli</v>
          </cell>
        </row>
        <row r="32760">
          <cell r="B32760" t="str">
            <v>Paroneirodes***retired***use Diceratias</v>
          </cell>
        </row>
        <row r="32761">
          <cell r="B32761" t="str">
            <v>Paronellinae</v>
          </cell>
        </row>
        <row r="32762">
          <cell r="B32762" t="str">
            <v>Paronescodes***retired***use Scorpaenodes</v>
          </cell>
        </row>
        <row r="32763">
          <cell r="B32763" t="str">
            <v>Parophidion</v>
          </cell>
        </row>
        <row r="32764">
          <cell r="B32764" t="str">
            <v>Parophidion lagochila***retired***use Ophidion lagochila</v>
          </cell>
        </row>
        <row r="32765">
          <cell r="B32765" t="str">
            <v>Parophidion schmidti</v>
          </cell>
        </row>
        <row r="32766">
          <cell r="B32766" t="str">
            <v>Parophidion vassali</v>
          </cell>
        </row>
        <row r="32767">
          <cell r="B32767" t="str">
            <v>Parophrys</v>
          </cell>
        </row>
        <row r="32768">
          <cell r="B32768" t="str">
            <v>Parophrys hubbardii***retired***use Parophrys vetulus</v>
          </cell>
        </row>
        <row r="32769">
          <cell r="B32769" t="str">
            <v>Parophrys vetula***retired***use Parophrys vetulus</v>
          </cell>
        </row>
        <row r="32770">
          <cell r="B32770" t="str">
            <v>Parophrys vetulus</v>
          </cell>
        </row>
        <row r="32771">
          <cell r="B32771" t="str">
            <v>Parorthocladius</v>
          </cell>
        </row>
        <row r="32772">
          <cell r="B32772" t="str">
            <v>Parosphromenus</v>
          </cell>
        </row>
        <row r="32773">
          <cell r="B32773" t="str">
            <v>Parosphromenus deissneri</v>
          </cell>
        </row>
        <row r="32774">
          <cell r="B32774" t="str">
            <v>Parougia caeca</v>
          </cell>
        </row>
        <row r="32775">
          <cell r="B32775" t="str">
            <v>Parougia macilenta</v>
          </cell>
        </row>
        <row r="32776">
          <cell r="B32776" t="str">
            <v>Parrya nudicaulis</v>
          </cell>
        </row>
        <row r="32777">
          <cell r="B32777" t="str">
            <v>Parthenocissus</v>
          </cell>
        </row>
        <row r="32778">
          <cell r="B32778" t="str">
            <v>Parthenocissus quinquefolia</v>
          </cell>
        </row>
        <row r="32779">
          <cell r="B32779" t="str">
            <v>Parthenocissus vitacea</v>
          </cell>
        </row>
        <row r="32780">
          <cell r="B32780" t="str">
            <v>Parthenopidae</v>
          </cell>
        </row>
        <row r="32781">
          <cell r="B32781" t="str">
            <v>Parthina</v>
          </cell>
        </row>
        <row r="32782">
          <cell r="B32782" t="str">
            <v>Parupeneus</v>
          </cell>
        </row>
        <row r="32783">
          <cell r="B32783" t="str">
            <v>Parupeneus barberinoides</v>
          </cell>
        </row>
        <row r="32784">
          <cell r="B32784" t="str">
            <v>Parupeneus barberinus</v>
          </cell>
        </row>
        <row r="32785">
          <cell r="B32785" t="str">
            <v>Parupeneus biaculeatus</v>
          </cell>
        </row>
        <row r="32786">
          <cell r="B32786" t="str">
            <v>Parupeneus bifasciatus***retired***use Parupeneus trifasciatus</v>
          </cell>
        </row>
        <row r="32787">
          <cell r="B32787" t="str">
            <v>Parupeneus chryserydros***retired***use Parupeneus cyclostomus</v>
          </cell>
        </row>
        <row r="32788">
          <cell r="B32788" t="str">
            <v>Parupeneus chrysonemus</v>
          </cell>
        </row>
        <row r="32789">
          <cell r="B32789" t="str">
            <v>Parupeneus chrysopleuron</v>
          </cell>
        </row>
        <row r="32790">
          <cell r="B32790" t="str">
            <v>Parupeneus ciliatus</v>
          </cell>
        </row>
        <row r="32791">
          <cell r="B32791" t="str">
            <v>Parupeneus cyclostomus</v>
          </cell>
        </row>
        <row r="32792">
          <cell r="B32792" t="str">
            <v>Parupeneus dubius***retired***use Parupeneus chrysopleuron</v>
          </cell>
        </row>
        <row r="32793">
          <cell r="B32793" t="str">
            <v>Parupeneus forsskali</v>
          </cell>
        </row>
        <row r="32794">
          <cell r="B32794" t="str">
            <v>Parupeneus heptacanthus</v>
          </cell>
        </row>
        <row r="32795">
          <cell r="B32795" t="str">
            <v>Parupeneus indicus</v>
          </cell>
        </row>
        <row r="32796">
          <cell r="B32796" t="str">
            <v>Parupeneus insularis</v>
          </cell>
        </row>
        <row r="32797">
          <cell r="B32797" t="str">
            <v>Parupeneus jansenii</v>
          </cell>
        </row>
        <row r="32798">
          <cell r="B32798" t="str">
            <v>Parupeneus luteus***retired***use Parupeneus cyclostomus</v>
          </cell>
        </row>
        <row r="32799">
          <cell r="B32799" t="str">
            <v>Parupeneus macronemus</v>
          </cell>
        </row>
        <row r="32800">
          <cell r="B32800" t="str">
            <v>Parupeneus margaritatus</v>
          </cell>
        </row>
        <row r="32801">
          <cell r="B32801" t="str">
            <v>Parupeneus moffitti</v>
          </cell>
        </row>
        <row r="32802">
          <cell r="B32802" t="str">
            <v>Parupeneus multifasciatus</v>
          </cell>
        </row>
        <row r="32803">
          <cell r="B32803" t="str">
            <v>Parupeneus pleurostigma</v>
          </cell>
        </row>
        <row r="32804">
          <cell r="B32804" t="str">
            <v>Parupeneus pleurotaenia***retired***use Parupeneus ciliatus</v>
          </cell>
        </row>
        <row r="32805">
          <cell r="B32805" t="str">
            <v>Parupeneus porphyreus</v>
          </cell>
        </row>
        <row r="32806">
          <cell r="B32806" t="str">
            <v>Parupeneus posteli</v>
          </cell>
        </row>
        <row r="32807">
          <cell r="B32807" t="str">
            <v>Parupeneus procerigena</v>
          </cell>
        </row>
        <row r="32808">
          <cell r="B32808" t="str">
            <v>Parupeneus rubescens</v>
          </cell>
        </row>
        <row r="32809">
          <cell r="B32809" t="str">
            <v>Parupeneus signatus***retired***use Parupeneus spilurus</v>
          </cell>
        </row>
        <row r="32810">
          <cell r="B32810" t="str">
            <v>Parupeneus spilurus</v>
          </cell>
        </row>
        <row r="32811">
          <cell r="B32811" t="str">
            <v>Parupeneus trifasciatus</v>
          </cell>
        </row>
        <row r="32812">
          <cell r="B32812" t="str">
            <v>Parupeneus xanthopurpureus***retired***use Parupeneus heptacanthus</v>
          </cell>
        </row>
        <row r="32813">
          <cell r="B32813" t="str">
            <v>Parvamussium alaskense</v>
          </cell>
        </row>
        <row r="32814">
          <cell r="B32814" t="str">
            <v>Parvanachis obesa</v>
          </cell>
        </row>
        <row r="32815">
          <cell r="B32815" t="str">
            <v>Parvanachis ostreicola</v>
          </cell>
        </row>
        <row r="32816">
          <cell r="B32816" t="str">
            <v>Parvaplustrum</v>
          </cell>
        </row>
        <row r="32817">
          <cell r="B32817" t="str">
            <v>Parvilucina</v>
          </cell>
        </row>
        <row r="32818">
          <cell r="B32818" t="str">
            <v>Parvilucina multilineata</v>
          </cell>
        </row>
        <row r="32819">
          <cell r="B32819" t="str">
            <v>Parvilucina tenuisculpta</v>
          </cell>
        </row>
        <row r="32820">
          <cell r="B32820" t="str">
            <v>Parvilux</v>
          </cell>
        </row>
        <row r="32821">
          <cell r="B32821" t="str">
            <v>Parvilux boschmai</v>
          </cell>
        </row>
        <row r="32822">
          <cell r="B32822" t="str">
            <v>Parvilux ingens</v>
          </cell>
        </row>
        <row r="32823">
          <cell r="B32823" t="str">
            <v>Parviplana californica</v>
          </cell>
        </row>
        <row r="32824">
          <cell r="B32824" t="str">
            <v>Parydra</v>
          </cell>
        </row>
        <row r="32825">
          <cell r="B32825" t="str">
            <v>Pascherina</v>
          </cell>
        </row>
        <row r="32826">
          <cell r="B32826" t="str">
            <v>Pascherina tetras</v>
          </cell>
        </row>
        <row r="32827">
          <cell r="B32827" t="str">
            <v>Pascopyrum smithii</v>
          </cell>
        </row>
        <row r="32828">
          <cell r="B32828" t="str">
            <v>Pasiphaea pacifica</v>
          </cell>
        </row>
        <row r="32829">
          <cell r="B32829" t="str">
            <v>Paspalidium geminatum</v>
          </cell>
        </row>
        <row r="32830">
          <cell r="B32830" t="str">
            <v>Paspalidium geminatum var. geminatum***retired***use Paspalidium geminatum</v>
          </cell>
        </row>
        <row r="32831">
          <cell r="B32831" t="str">
            <v>Paspalum</v>
          </cell>
        </row>
        <row r="32832">
          <cell r="B32832" t="str">
            <v>Paspalum dilatatum</v>
          </cell>
        </row>
        <row r="32833">
          <cell r="B32833" t="str">
            <v>Paspalum dissectum</v>
          </cell>
        </row>
        <row r="32834">
          <cell r="B32834" t="str">
            <v>Paspalum distichum</v>
          </cell>
        </row>
        <row r="32835">
          <cell r="B32835" t="str">
            <v>Paspalum floridanum</v>
          </cell>
        </row>
        <row r="32836">
          <cell r="B32836" t="str">
            <v>Paspalum laeve</v>
          </cell>
        </row>
        <row r="32837">
          <cell r="B32837" t="str">
            <v>Paspalum monostachyum</v>
          </cell>
        </row>
        <row r="32838">
          <cell r="B32838" t="str">
            <v>Paspalum notatum</v>
          </cell>
        </row>
        <row r="32839">
          <cell r="B32839" t="str">
            <v>Paspalum praecox</v>
          </cell>
        </row>
        <row r="32840">
          <cell r="B32840" t="str">
            <v>Paspalum setaceum</v>
          </cell>
        </row>
        <row r="32841">
          <cell r="B32841" t="str">
            <v>Paspalum urvillei</v>
          </cell>
        </row>
        <row r="32842">
          <cell r="B32842" t="str">
            <v>Paspalum vaginatum</v>
          </cell>
        </row>
        <row r="32843">
          <cell r="B32843" t="str">
            <v>Passerculus Sandwichensis</v>
          </cell>
        </row>
        <row r="32844">
          <cell r="B32844" t="str">
            <v>Passiflora incarnata</v>
          </cell>
        </row>
        <row r="32845">
          <cell r="B32845" t="str">
            <v>Passiflora lutea</v>
          </cell>
        </row>
        <row r="32846">
          <cell r="B32846" t="str">
            <v>Pastinaca sativa</v>
          </cell>
        </row>
        <row r="32847">
          <cell r="B32847" t="str">
            <v>Pastinachus</v>
          </cell>
        </row>
        <row r="32848">
          <cell r="B32848" t="str">
            <v>Pastinachus sephen</v>
          </cell>
        </row>
        <row r="32849">
          <cell r="B32849" t="str">
            <v>Pataecidae</v>
          </cell>
        </row>
        <row r="32850">
          <cell r="B32850" t="str">
            <v>Pataecus</v>
          </cell>
        </row>
        <row r="32851">
          <cell r="B32851" t="str">
            <v>Pataecus fronto</v>
          </cell>
        </row>
        <row r="32852">
          <cell r="B32852" t="str">
            <v>Patellogastropoda</v>
          </cell>
        </row>
        <row r="32853">
          <cell r="B32853" t="str">
            <v>Patinopecten caurinus</v>
          </cell>
        </row>
        <row r="32854">
          <cell r="B32854" t="str">
            <v>Paucicalcaria</v>
          </cell>
        </row>
        <row r="32855">
          <cell r="B32855" t="str">
            <v>Paulschulzia</v>
          </cell>
        </row>
        <row r="32856">
          <cell r="B32856" t="str">
            <v>Paulschulzia tenera</v>
          </cell>
        </row>
        <row r="32857">
          <cell r="B32857" t="str">
            <v>Pavillardinium</v>
          </cell>
        </row>
        <row r="32858">
          <cell r="B32858" t="str">
            <v>Pavoclinus</v>
          </cell>
        </row>
        <row r="32859">
          <cell r="B32859" t="str">
            <v>Pavoclinus graminis</v>
          </cell>
        </row>
        <row r="32860">
          <cell r="B32860" t="str">
            <v>Pavoclinus heterodon***retired***use Clinus heterodon</v>
          </cell>
        </row>
        <row r="32861">
          <cell r="B32861" t="str">
            <v>Pavoclinus laurentii</v>
          </cell>
        </row>
        <row r="32862">
          <cell r="B32862" t="str">
            <v>Pavoclinus litorafontis</v>
          </cell>
        </row>
        <row r="32863">
          <cell r="B32863" t="str">
            <v>Pavoclinus mentalis</v>
          </cell>
        </row>
        <row r="32864">
          <cell r="B32864" t="str">
            <v>Pavoclinus mus***retired***use Fucomimus mus</v>
          </cell>
        </row>
        <row r="32865">
          <cell r="B32865" t="str">
            <v>Pavoclinus pavo</v>
          </cell>
        </row>
        <row r="32866">
          <cell r="B32866" t="str">
            <v>Pavoclinus profundus</v>
          </cell>
        </row>
        <row r="32867">
          <cell r="B32867" t="str">
            <v>Pavoraja</v>
          </cell>
        </row>
        <row r="32868">
          <cell r="B32868" t="str">
            <v>Pavoraja alleni</v>
          </cell>
        </row>
        <row r="32869">
          <cell r="B32869" t="str">
            <v>Pavoraja nitida</v>
          </cell>
        </row>
        <row r="32870">
          <cell r="B32870" t="str">
            <v>Paxistima myrsinites</v>
          </cell>
        </row>
        <row r="32871">
          <cell r="B32871" t="str">
            <v>Peachia quinquecapitata</v>
          </cell>
        </row>
        <row r="32872">
          <cell r="B32872" t="str">
            <v>Peaolopesia matthaei***retired***use Thalassoma genivittatum</v>
          </cell>
        </row>
        <row r="32873">
          <cell r="B32873" t="str">
            <v>Peaolopesia matthoei***retired***use Thalassoma genivittatum</v>
          </cell>
        </row>
        <row r="32874">
          <cell r="B32874" t="str">
            <v>Peaolopesia***retired***use Choerodon</v>
          </cell>
        </row>
        <row r="32875">
          <cell r="B32875" t="str">
            <v>Peckoltia</v>
          </cell>
        </row>
        <row r="32876">
          <cell r="B32876" t="str">
            <v>Peckoltia pulcher***retired***use Dekeyseria pulcher</v>
          </cell>
        </row>
        <row r="32877">
          <cell r="B32877" t="str">
            <v>Peckoltia vittata</v>
          </cell>
        </row>
        <row r="32878">
          <cell r="B32878" t="str">
            <v>Pecten</v>
          </cell>
        </row>
        <row r="32879">
          <cell r="B32879" t="str">
            <v>Pectinantus</v>
          </cell>
        </row>
        <row r="32880">
          <cell r="B32880" t="str">
            <v>Pectinantus parini</v>
          </cell>
        </row>
        <row r="32881">
          <cell r="B32881" t="str">
            <v>Pectinaria</v>
          </cell>
        </row>
        <row r="32882">
          <cell r="B32882" t="str">
            <v>Pectinaria californiensis</v>
          </cell>
        </row>
        <row r="32883">
          <cell r="B32883" t="str">
            <v>Pectinaria gouldi</v>
          </cell>
        </row>
        <row r="32884">
          <cell r="B32884" t="str">
            <v>Pectinaria gouldii</v>
          </cell>
        </row>
        <row r="32885">
          <cell r="B32885" t="str">
            <v>Pectinaria granulata</v>
          </cell>
        </row>
        <row r="32886">
          <cell r="B32886" t="str">
            <v>Pectinaria hyperborea***retired***use Cistenides hyperborea</v>
          </cell>
        </row>
        <row r="32887">
          <cell r="B32887" t="str">
            <v>Pectinariidae</v>
          </cell>
        </row>
        <row r="32888">
          <cell r="B32888" t="str">
            <v>Pectinatella</v>
          </cell>
        </row>
        <row r="32889">
          <cell r="B32889" t="str">
            <v>Pectinatella magnifica</v>
          </cell>
        </row>
        <row r="32890">
          <cell r="B32890" t="str">
            <v>Pectinatellidae</v>
          </cell>
        </row>
        <row r="32891">
          <cell r="B32891" t="str">
            <v>Pectinidae</v>
          </cell>
        </row>
        <row r="32892">
          <cell r="B32892" t="str">
            <v>Pectodictyon</v>
          </cell>
        </row>
        <row r="32893">
          <cell r="B32893" t="str">
            <v>Pectodictyon cubicum</v>
          </cell>
        </row>
        <row r="32894">
          <cell r="B32894" t="str">
            <v>Pediastrum</v>
          </cell>
        </row>
        <row r="32895">
          <cell r="B32895" t="str">
            <v>Pediastrum angulosum</v>
          </cell>
        </row>
        <row r="32896">
          <cell r="B32896" t="str">
            <v>Pediastrum biradiatum</v>
          </cell>
        </row>
        <row r="32897">
          <cell r="B32897" t="str">
            <v>Pediastrum boryanum</v>
          </cell>
        </row>
        <row r="32898">
          <cell r="B32898" t="str">
            <v>Pediastrum boryanum var. brevicorne</v>
          </cell>
        </row>
        <row r="32899">
          <cell r="B32899" t="str">
            <v>Pediastrum boryanum var. cornutum</v>
          </cell>
        </row>
        <row r="32900">
          <cell r="B32900" t="str">
            <v>Pediastrum boryanum var. forcipatum</v>
          </cell>
        </row>
        <row r="32901">
          <cell r="B32901" t="str">
            <v>Pediastrum boryanum var. longicorne</v>
          </cell>
        </row>
        <row r="32902">
          <cell r="B32902" t="str">
            <v>Pediastrum braunii</v>
          </cell>
        </row>
        <row r="32903">
          <cell r="B32903" t="str">
            <v>Pediastrum duplex</v>
          </cell>
        </row>
        <row r="32904">
          <cell r="B32904" t="str">
            <v>Pediastrum duplex clathratum</v>
          </cell>
        </row>
        <row r="32905">
          <cell r="B32905" t="str">
            <v>Pediastrum duplex gracillimum</v>
          </cell>
        </row>
        <row r="32906">
          <cell r="B32906" t="str">
            <v>Pediastrum duplex var. clathratum</v>
          </cell>
        </row>
        <row r="32907">
          <cell r="B32907" t="str">
            <v>Pediastrum duplex var. cohaerens</v>
          </cell>
        </row>
        <row r="32908">
          <cell r="B32908" t="str">
            <v>Pediastrum duplex var. gracilimum</v>
          </cell>
        </row>
        <row r="32909">
          <cell r="B32909" t="str">
            <v>Pediastrum duplex var. gracillimum</v>
          </cell>
        </row>
        <row r="32910">
          <cell r="B32910" t="str">
            <v>Pediastrum duplex var. regulosum</v>
          </cell>
        </row>
        <row r="32911">
          <cell r="B32911" t="str">
            <v>Pediastrum duplex var. reticulatum</v>
          </cell>
        </row>
        <row r="32912">
          <cell r="B32912" t="str">
            <v>Pediastrum duplex var. rotundatum</v>
          </cell>
        </row>
        <row r="32913">
          <cell r="B32913" t="str">
            <v>Pediastrum glanduliferum</v>
          </cell>
        </row>
        <row r="32914">
          <cell r="B32914" t="str">
            <v>Pediastrum integrum</v>
          </cell>
        </row>
        <row r="32915">
          <cell r="B32915" t="str">
            <v>Pediastrum integrum var. pearsonii</v>
          </cell>
        </row>
        <row r="32916">
          <cell r="B32916" t="str">
            <v>Pediastrum integrum var. priva</v>
          </cell>
        </row>
        <row r="32917">
          <cell r="B32917" t="str">
            <v>Pediastrum kawraiskyi</v>
          </cell>
        </row>
        <row r="32918">
          <cell r="B32918" t="str">
            <v>Pediastrum muticum</v>
          </cell>
        </row>
        <row r="32919">
          <cell r="B32919" t="str">
            <v>Pediastrum obtusum</v>
          </cell>
        </row>
        <row r="32920">
          <cell r="B32920" t="str">
            <v>Pediastrum sculptatum</v>
          </cell>
        </row>
        <row r="32921">
          <cell r="B32921" t="str">
            <v>Pediastrum simplex</v>
          </cell>
        </row>
        <row r="32922">
          <cell r="B32922" t="str">
            <v>Pediastrum simplex v. duodenarium</v>
          </cell>
        </row>
        <row r="32923">
          <cell r="B32923" t="str">
            <v>Pediastrum simplex var. duodenarium</v>
          </cell>
        </row>
        <row r="32924">
          <cell r="B32924" t="str">
            <v>Pediastrum simplex var. echinulatum</v>
          </cell>
        </row>
        <row r="32925">
          <cell r="B32925" t="str">
            <v>Pediastrum tetras</v>
          </cell>
        </row>
        <row r="32926">
          <cell r="B32926" t="str">
            <v>Pediastrum tetras var. tetraodon</v>
          </cell>
        </row>
        <row r="32927">
          <cell r="B32927" t="str">
            <v>Pedicia</v>
          </cell>
        </row>
        <row r="32928">
          <cell r="B32928" t="str">
            <v>Pedicia albivitta</v>
          </cell>
        </row>
        <row r="32929">
          <cell r="B32929" t="str">
            <v>Pediciidae</v>
          </cell>
        </row>
        <row r="32930">
          <cell r="B32930" t="str">
            <v>Pedicularis</v>
          </cell>
        </row>
        <row r="32931">
          <cell r="B32931" t="str">
            <v>Pedicularis bracteosa</v>
          </cell>
        </row>
        <row r="32932">
          <cell r="B32932" t="str">
            <v>Pedicularis canadensis</v>
          </cell>
        </row>
        <row r="32933">
          <cell r="B32933" t="str">
            <v>Pedicularis capitata</v>
          </cell>
        </row>
        <row r="32934">
          <cell r="B32934" t="str">
            <v>Pedicularis crenulata</v>
          </cell>
        </row>
        <row r="32935">
          <cell r="B32935" t="str">
            <v>Pedicularis groenlandica</v>
          </cell>
        </row>
        <row r="32936">
          <cell r="B32936" t="str">
            <v>Pedicularis labradorica</v>
          </cell>
        </row>
        <row r="32937">
          <cell r="B32937" t="str">
            <v>Pedicularis lanata</v>
          </cell>
        </row>
        <row r="32938">
          <cell r="B32938" t="str">
            <v>Pedicularis lanceolata</v>
          </cell>
        </row>
        <row r="32939">
          <cell r="B32939" t="str">
            <v>Pedicularis langsdorffii</v>
          </cell>
        </row>
        <row r="32940">
          <cell r="B32940" t="str">
            <v>Pedicularis lapponica</v>
          </cell>
        </row>
        <row r="32941">
          <cell r="B32941" t="str">
            <v>Pedicularis racemosa</v>
          </cell>
        </row>
        <row r="32942">
          <cell r="B32942" t="str">
            <v>Pedicularis sudetica</v>
          </cell>
        </row>
        <row r="32943">
          <cell r="B32943" t="str">
            <v>Pedicularis sudetica ssp. albolabiata</v>
          </cell>
        </row>
        <row r="32944">
          <cell r="B32944" t="str">
            <v>Pedinomonadaceae</v>
          </cell>
        </row>
        <row r="32945">
          <cell r="B32945" t="str">
            <v>Pedinomonas</v>
          </cell>
        </row>
        <row r="32946">
          <cell r="B32946" t="str">
            <v>Pediomelum argophyllum</v>
          </cell>
        </row>
        <row r="32947">
          <cell r="B32947" t="str">
            <v>Pedomoecus</v>
          </cell>
        </row>
        <row r="32948">
          <cell r="B32948" t="str">
            <v>Pedomoecus sierra</v>
          </cell>
        </row>
        <row r="32949">
          <cell r="B32949" t="str">
            <v>Pegasidae</v>
          </cell>
        </row>
        <row r="32950">
          <cell r="B32950" t="str">
            <v>Pegasiformes***retired***use Gasterosteiformes</v>
          </cell>
        </row>
        <row r="32951">
          <cell r="B32951" t="str">
            <v>Pegasus</v>
          </cell>
        </row>
        <row r="32952">
          <cell r="B32952" t="str">
            <v>Pegasus draconis***retired***use Eurypegasus draconis</v>
          </cell>
        </row>
        <row r="32953">
          <cell r="B32953" t="str">
            <v>Pegasus lascaris (Archaic)***retired***use Pegusa lascaris</v>
          </cell>
        </row>
        <row r="32954">
          <cell r="B32954" t="str">
            <v>Pegasus papilio***retired***use Eurypegasus papilio</v>
          </cell>
        </row>
        <row r="32955">
          <cell r="B32955" t="str">
            <v>Pegasus volitans</v>
          </cell>
        </row>
        <row r="32956">
          <cell r="B32956" t="str">
            <v>Pegusa</v>
          </cell>
        </row>
        <row r="32957">
          <cell r="B32957" t="str">
            <v>Pegusa cadenati</v>
          </cell>
        </row>
        <row r="32958">
          <cell r="B32958" t="str">
            <v>Pegusa impar</v>
          </cell>
        </row>
        <row r="32959">
          <cell r="B32959" t="str">
            <v>Pegusa lascaris</v>
          </cell>
        </row>
        <row r="32960">
          <cell r="B32960" t="str">
            <v>Pegusa triophthalma</v>
          </cell>
        </row>
        <row r="32961">
          <cell r="B32961" t="str">
            <v>Pelagia noctiluca</v>
          </cell>
        </row>
        <row r="32962">
          <cell r="B32962" t="str">
            <v>Pelamys australis***retired***use Sarda australis</v>
          </cell>
        </row>
        <row r="32963">
          <cell r="B32963" t="str">
            <v>Pelamys chiliensis***retired***use Sarda chiliensis</v>
          </cell>
        </row>
        <row r="32964">
          <cell r="B32964" t="str">
            <v>Pelamys lineolata***retired***use Sarda chiliensis lineolata</v>
          </cell>
        </row>
        <row r="32965">
          <cell r="B32965" t="str">
            <v>Pelamys nuda***retired***use Gymnosarda unicolor</v>
          </cell>
        </row>
        <row r="32966">
          <cell r="B32966" t="str">
            <v>Pelamys orientalis***retired***use Sarda orientalis</v>
          </cell>
        </row>
        <row r="32967">
          <cell r="B32967" t="str">
            <v>Pelamys schlegeli***retired***use Sarda australis</v>
          </cell>
        </row>
        <row r="32968">
          <cell r="B32968" t="str">
            <v>Pelates</v>
          </cell>
        </row>
        <row r="32969">
          <cell r="B32969" t="str">
            <v>Pelates quadrilineatus</v>
          </cell>
        </row>
        <row r="32970">
          <cell r="B32970" t="str">
            <v>Pelates sexlineatus</v>
          </cell>
        </row>
        <row r="32971">
          <cell r="B32971" t="str">
            <v>Pelecanichthys crumenalis***retired***use Chascanopsetta crumenalis</v>
          </cell>
        </row>
        <row r="32972">
          <cell r="B32972" t="str">
            <v>Pelecanichthys***retired***use Chascanopsetta</v>
          </cell>
        </row>
        <row r="32973">
          <cell r="B32973" t="str">
            <v>Pelecanus erythrorhynchos</v>
          </cell>
        </row>
        <row r="32974">
          <cell r="B32974" t="str">
            <v>Pelecorhynchidae</v>
          </cell>
        </row>
        <row r="32975">
          <cell r="B32975" t="str">
            <v>Pelecypoda***retired***use Bivalvia</v>
          </cell>
        </row>
        <row r="32976">
          <cell r="B32976" t="str">
            <v>Pelia mutica</v>
          </cell>
        </row>
        <row r="32977">
          <cell r="B32977" t="str">
            <v>Pelina</v>
          </cell>
        </row>
        <row r="32978">
          <cell r="B32978" t="str">
            <v>Pellaea (Pentatomini)</v>
          </cell>
        </row>
        <row r="32979">
          <cell r="B32979" t="str">
            <v>Pellaea (Pteridaceae)</v>
          </cell>
        </row>
        <row r="32980">
          <cell r="B32980" t="str">
            <v>Pellisolus facilis***retired***use Mentodus facilis</v>
          </cell>
        </row>
        <row r="32981">
          <cell r="B32981" t="str">
            <v>Pellisolus***retired***use Mentodus</v>
          </cell>
        </row>
        <row r="32982">
          <cell r="B32982" t="str">
            <v>Pellochromis***retired***use Dascyllus</v>
          </cell>
        </row>
        <row r="32983">
          <cell r="B32983" t="str">
            <v>Pellona</v>
          </cell>
        </row>
        <row r="32984">
          <cell r="B32984" t="str">
            <v>Pellona altamazonica</v>
          </cell>
        </row>
        <row r="32985">
          <cell r="B32985" t="str">
            <v>Pellona castelnaeana</v>
          </cell>
        </row>
        <row r="32986">
          <cell r="B32986" t="str">
            <v>Pellona dayi</v>
          </cell>
        </row>
        <row r="32987">
          <cell r="B32987" t="str">
            <v>Pellona ditchela</v>
          </cell>
        </row>
        <row r="32988">
          <cell r="B32988" t="str">
            <v>Pellona flavipinnis</v>
          </cell>
        </row>
        <row r="32989">
          <cell r="B32989" t="str">
            <v>Pellona harroweri</v>
          </cell>
        </row>
        <row r="32990">
          <cell r="B32990" t="str">
            <v>Pelloninae</v>
          </cell>
        </row>
        <row r="32991">
          <cell r="B32991" t="str">
            <v>Pellonula</v>
          </cell>
        </row>
        <row r="32992">
          <cell r="B32992" t="str">
            <v>Pellonula leonensis</v>
          </cell>
        </row>
        <row r="32993">
          <cell r="B32993" t="str">
            <v>Pellonula leonensis afzeliusi</v>
          </cell>
        </row>
        <row r="32994">
          <cell r="B32994" t="str">
            <v>Pellonula leonensis leonensis</v>
          </cell>
        </row>
        <row r="32995">
          <cell r="B32995" t="str">
            <v>Pellonula leonensis miri</v>
          </cell>
        </row>
        <row r="32996">
          <cell r="B32996" t="str">
            <v>Pellonula vorax</v>
          </cell>
        </row>
        <row r="32997">
          <cell r="B32997" t="str">
            <v>Pellonulinae</v>
          </cell>
        </row>
        <row r="32998">
          <cell r="B32998" t="str">
            <v>Pellucistoma</v>
          </cell>
        </row>
        <row r="32999">
          <cell r="B32999" t="str">
            <v>Pelmatochromis dimidiatus***retired***use Nanochromis dimidiatus</v>
          </cell>
        </row>
        <row r="33000">
          <cell r="B33000" t="str">
            <v>Pelmatochromis pulcher***retired***use Pelvicachromis pulcher</v>
          </cell>
        </row>
        <row r="33001">
          <cell r="B33001" t="str">
            <v>Pelocoris</v>
          </cell>
        </row>
        <row r="33002">
          <cell r="B33002" t="str">
            <v>Pelocoris biimpressus</v>
          </cell>
        </row>
        <row r="33003">
          <cell r="B33003" t="str">
            <v>Pelocoris femoratus</v>
          </cell>
        </row>
        <row r="33004">
          <cell r="B33004" t="str">
            <v>Pelocoris femoratus femoratus</v>
          </cell>
        </row>
        <row r="33005">
          <cell r="B33005" t="str">
            <v>Pelonaia corrugata</v>
          </cell>
        </row>
        <row r="33006">
          <cell r="B33006" t="str">
            <v>Pelonomus</v>
          </cell>
        </row>
        <row r="33007">
          <cell r="B33007" t="str">
            <v>Pelonomus obscurus</v>
          </cell>
        </row>
        <row r="33008">
          <cell r="B33008" t="str">
            <v>Pelopsia candida***retired***use Chlorophthalmus agassizi</v>
          </cell>
        </row>
        <row r="33009">
          <cell r="B33009" t="str">
            <v>Pelopsia***retired***use Chlorophthalmus</v>
          </cell>
        </row>
        <row r="33010">
          <cell r="B33010" t="str">
            <v>Peloropsis frondosus***retired***use Rhinopias frondosa</v>
          </cell>
        </row>
        <row r="33011">
          <cell r="B33011" t="str">
            <v>Peloropsis xenops***retired***use Rhinopias xenops</v>
          </cell>
        </row>
        <row r="33012">
          <cell r="B33012" t="str">
            <v>Peloropsis***retired***use Rhinopias</v>
          </cell>
        </row>
        <row r="33013">
          <cell r="B33013" t="str">
            <v>Peloscolex</v>
          </cell>
        </row>
        <row r="33014">
          <cell r="B33014" t="str">
            <v>Peloscolex ferox***retired***use Spirosperma ferox</v>
          </cell>
        </row>
        <row r="33015">
          <cell r="B33015" t="str">
            <v>Peloscolex heterochaetus***retired***use Tubificoides heterochaetus</v>
          </cell>
        </row>
        <row r="33016">
          <cell r="B33016" t="str">
            <v>Peloscolex multisetosus</v>
          </cell>
        </row>
        <row r="33017">
          <cell r="B33017" t="str">
            <v>Peloscolex superiorensis</v>
          </cell>
        </row>
        <row r="33018">
          <cell r="B33018" t="str">
            <v>Peloscolex variegatus</v>
          </cell>
        </row>
        <row r="33019">
          <cell r="B33019" t="str">
            <v>Pelotretis</v>
          </cell>
        </row>
        <row r="33020">
          <cell r="B33020" t="str">
            <v>Pelotretis flavilatus</v>
          </cell>
        </row>
        <row r="33021">
          <cell r="B33021" t="str">
            <v>Pelsartia</v>
          </cell>
        </row>
        <row r="33022">
          <cell r="B33022" t="str">
            <v>Pelsartia humeralis</v>
          </cell>
        </row>
        <row r="33023">
          <cell r="B33023" t="str">
            <v>Peltandra</v>
          </cell>
        </row>
        <row r="33024">
          <cell r="B33024" t="str">
            <v>Peltandra virginica</v>
          </cell>
        </row>
        <row r="33025">
          <cell r="B33025" t="str">
            <v>Peltodytes</v>
          </cell>
        </row>
        <row r="33026">
          <cell r="B33026" t="str">
            <v>Peltodytes callosus</v>
          </cell>
        </row>
        <row r="33027">
          <cell r="B33027" t="str">
            <v>Peltodytes dunavani</v>
          </cell>
        </row>
        <row r="33028">
          <cell r="B33028" t="str">
            <v>Peltodytes duodecimpunctatus</v>
          </cell>
        </row>
        <row r="33029">
          <cell r="B33029" t="str">
            <v>Peltodytes duodecimpuntatus</v>
          </cell>
        </row>
        <row r="33030">
          <cell r="B33030" t="str">
            <v>Peltodytes edentulus</v>
          </cell>
        </row>
        <row r="33031">
          <cell r="B33031" t="str">
            <v>Peltodytes floridensis</v>
          </cell>
        </row>
        <row r="33032">
          <cell r="B33032" t="str">
            <v>Peltodytes lengi</v>
          </cell>
        </row>
        <row r="33033">
          <cell r="B33033" t="str">
            <v>Peltodytes litoralis</v>
          </cell>
        </row>
        <row r="33034">
          <cell r="B33034" t="str">
            <v>Peltodytes muticus</v>
          </cell>
        </row>
        <row r="33035">
          <cell r="B33035" t="str">
            <v>Peltodytes oppositus</v>
          </cell>
        </row>
        <row r="33036">
          <cell r="B33036" t="str">
            <v>Peltodytes sexmaculatus</v>
          </cell>
        </row>
        <row r="33037">
          <cell r="B33037" t="str">
            <v>Peltodytes shermani</v>
          </cell>
        </row>
        <row r="33038">
          <cell r="B33038" t="str">
            <v>Peltodytes simplex</v>
          </cell>
        </row>
        <row r="33039">
          <cell r="B33039" t="str">
            <v>Peltodytes tortulosus</v>
          </cell>
        </row>
        <row r="33040">
          <cell r="B33040" t="str">
            <v>Peltogaster</v>
          </cell>
        </row>
        <row r="33041">
          <cell r="B33041" t="str">
            <v>Peltoperla</v>
          </cell>
        </row>
        <row r="33042">
          <cell r="B33042" t="str">
            <v>Peltoperla arcuata</v>
          </cell>
        </row>
        <row r="33043">
          <cell r="B33043" t="str">
            <v>Peltoperlidae</v>
          </cell>
        </row>
        <row r="33044">
          <cell r="B33044" t="str">
            <v>Peltoperlinae</v>
          </cell>
        </row>
        <row r="33045">
          <cell r="B33045" t="str">
            <v>Peltorhamphus</v>
          </cell>
        </row>
        <row r="33046">
          <cell r="B33046" t="str">
            <v>Peltorhamphus latus</v>
          </cell>
        </row>
        <row r="33047">
          <cell r="B33047" t="str">
            <v>Peltorhamphus novaezealandiae***retired***use Peltorhamphus novaezeelandiae</v>
          </cell>
        </row>
        <row r="33048">
          <cell r="B33048" t="str">
            <v>Peltorhamphus novaezeelandiae</v>
          </cell>
        </row>
        <row r="33049">
          <cell r="B33049" t="str">
            <v>Peltorhamphus tenuis</v>
          </cell>
        </row>
        <row r="33050">
          <cell r="B33050" t="str">
            <v>Pelvicachromis</v>
          </cell>
        </row>
        <row r="33051">
          <cell r="B33051" t="str">
            <v>Pelvicachromis pulcher</v>
          </cell>
        </row>
        <row r="33052">
          <cell r="B33052" t="str">
            <v>Pelvicachromis subocellatus</v>
          </cell>
        </row>
        <row r="33053">
          <cell r="B33053" t="str">
            <v>Pelvicachromis taeniatus</v>
          </cell>
        </row>
        <row r="33054">
          <cell r="B33054" t="str">
            <v>Pempheridae</v>
          </cell>
        </row>
        <row r="33055">
          <cell r="B33055" t="str">
            <v>Pempheris</v>
          </cell>
        </row>
        <row r="33056">
          <cell r="B33056" t="str">
            <v>Pempheris adspersa</v>
          </cell>
        </row>
        <row r="33057">
          <cell r="B33057" t="str">
            <v>Pempheris compressa</v>
          </cell>
        </row>
        <row r="33058">
          <cell r="B33058" t="str">
            <v>Pempheris molucca</v>
          </cell>
        </row>
        <row r="33059">
          <cell r="B33059" t="str">
            <v>Pempheris mulleri***retired***use Pempheris schomburgkii</v>
          </cell>
        </row>
        <row r="33060">
          <cell r="B33060" t="str">
            <v>Pempheris multiradiata</v>
          </cell>
        </row>
        <row r="33061">
          <cell r="B33061" t="str">
            <v>Pempheris oualensis</v>
          </cell>
        </row>
        <row r="33062">
          <cell r="B33062" t="str">
            <v>Pempheris poeyi</v>
          </cell>
        </row>
        <row r="33063">
          <cell r="B33063" t="str">
            <v>Pempheris schomburgkii</v>
          </cell>
        </row>
        <row r="33064">
          <cell r="B33064" t="str">
            <v>Pempheris schwenkii</v>
          </cell>
        </row>
        <row r="33065">
          <cell r="B33065" t="str">
            <v>Pempheris vanicolensis</v>
          </cell>
        </row>
        <row r="33066">
          <cell r="B33066" t="str">
            <v>Penaeidae</v>
          </cell>
        </row>
        <row r="33067">
          <cell r="B33067" t="str">
            <v>Penaeoidea</v>
          </cell>
        </row>
        <row r="33068">
          <cell r="B33068" t="str">
            <v>Penaeopsis</v>
          </cell>
        </row>
        <row r="33069">
          <cell r="B33069" t="str">
            <v>Penaeus</v>
          </cell>
        </row>
        <row r="33070">
          <cell r="B33070" t="str">
            <v>Penaeus aztecus***retired***use Farfantepenaeus aztecus</v>
          </cell>
        </row>
        <row r="33071">
          <cell r="B33071" t="str">
            <v>Penaeus duorarum***retired***use Farfantepenaeus duorarum</v>
          </cell>
        </row>
        <row r="33072">
          <cell r="B33072" t="str">
            <v>Penaeus setiferus***retired***use Litopenaeus setiferus</v>
          </cell>
        </row>
        <row r="33073">
          <cell r="B33073" t="str">
            <v>Penelomax</v>
          </cell>
        </row>
        <row r="33074">
          <cell r="B33074" t="str">
            <v>Penelomax septentrionalis</v>
          </cell>
        </row>
        <row r="33075">
          <cell r="B33075" t="str">
            <v>Penetopteryx</v>
          </cell>
        </row>
        <row r="33076">
          <cell r="B33076" t="str">
            <v>Penetopteryx foliatus***retired***use Phyllopteryx taeniolatus</v>
          </cell>
        </row>
        <row r="33077">
          <cell r="B33077" t="str">
            <v>Penetopteryx lucasi***retired***use Phyllopteryx taeniolatus</v>
          </cell>
        </row>
        <row r="33078">
          <cell r="B33078" t="str">
            <v>Penetopteryx nanus</v>
          </cell>
        </row>
        <row r="33079">
          <cell r="B33079" t="str">
            <v>Penicillus</v>
          </cell>
        </row>
        <row r="33080">
          <cell r="B33080" t="str">
            <v>Penilia</v>
          </cell>
        </row>
        <row r="33081">
          <cell r="B33081" t="str">
            <v>Penilia avirostris</v>
          </cell>
        </row>
        <row r="33082">
          <cell r="B33082" t="str">
            <v>Peniococcus</v>
          </cell>
        </row>
        <row r="33083">
          <cell r="B33083" t="str">
            <v>Penium</v>
          </cell>
        </row>
        <row r="33084">
          <cell r="B33084" t="str">
            <v>Penium exiguum</v>
          </cell>
        </row>
        <row r="33085">
          <cell r="B33085" t="str">
            <v>Penium margaritaceum</v>
          </cell>
        </row>
        <row r="33086">
          <cell r="B33086" t="str">
            <v>Penium spinospermum</v>
          </cell>
        </row>
        <row r="33087">
          <cell r="B33087" t="str">
            <v>Penium spirostriolatum</v>
          </cell>
        </row>
        <row r="33088">
          <cell r="B33088" t="str">
            <v>Pennahia anea</v>
          </cell>
        </row>
        <row r="33089">
          <cell r="B33089" t="str">
            <v>Pennahia argentata</v>
          </cell>
        </row>
        <row r="33090">
          <cell r="B33090" t="str">
            <v>Pennales</v>
          </cell>
        </row>
        <row r="33091">
          <cell r="B33091" t="str">
            <v>Pennariidae</v>
          </cell>
        </row>
        <row r="33092">
          <cell r="B33092" t="str">
            <v>Pennatula</v>
          </cell>
        </row>
        <row r="33093">
          <cell r="B33093" t="str">
            <v>Pennatula phosphorea</v>
          </cell>
        </row>
        <row r="33094">
          <cell r="B33094" t="str">
            <v>Pennatulacea</v>
          </cell>
        </row>
        <row r="33095">
          <cell r="B33095" t="str">
            <v>Penopus</v>
          </cell>
        </row>
        <row r="33096">
          <cell r="B33096" t="str">
            <v>Penopus macdonaldi***retired***use Penopus microphthalmus</v>
          </cell>
        </row>
        <row r="33097">
          <cell r="B33097" t="str">
            <v>Penopus microphthalmus</v>
          </cell>
        </row>
        <row r="33098">
          <cell r="B33098" t="str">
            <v>Penstemon</v>
          </cell>
        </row>
        <row r="33099">
          <cell r="B33099" t="str">
            <v>Penstemon confertus</v>
          </cell>
        </row>
        <row r="33100">
          <cell r="B33100" t="str">
            <v>Penstemon digitalis</v>
          </cell>
        </row>
        <row r="33101">
          <cell r="B33101" t="str">
            <v>Penstemon globosus</v>
          </cell>
        </row>
        <row r="33102">
          <cell r="B33102" t="str">
            <v>Penstemon procerus</v>
          </cell>
        </row>
        <row r="33103">
          <cell r="B33103" t="str">
            <v>Penstemon procerus var. procerus</v>
          </cell>
        </row>
        <row r="33104">
          <cell r="B33104" t="str">
            <v>Penstemon rydbergii</v>
          </cell>
        </row>
        <row r="33105">
          <cell r="B33105" t="str">
            <v>Penstemon whippleanus</v>
          </cell>
        </row>
        <row r="33106">
          <cell r="B33106" t="str">
            <v>Pentaceropsis recurvirostris</v>
          </cell>
        </row>
        <row r="33107">
          <cell r="B33107" t="str">
            <v>Pentaceros</v>
          </cell>
        </row>
        <row r="33108">
          <cell r="B33108" t="str">
            <v>Pentaceros capensis</v>
          </cell>
        </row>
        <row r="33109">
          <cell r="B33109" t="str">
            <v>Pentaceros richardsoni***retired***use Pseudopentaceros richardsoni</v>
          </cell>
        </row>
        <row r="33110">
          <cell r="B33110" t="str">
            <v>Pentacerotidae</v>
          </cell>
        </row>
        <row r="33111">
          <cell r="B33111" t="str">
            <v>Pentachaeta lyonii</v>
          </cell>
        </row>
        <row r="33112">
          <cell r="B33112" t="str">
            <v>Pentacora</v>
          </cell>
        </row>
        <row r="33113">
          <cell r="B33113" t="str">
            <v>Pentactinia californica</v>
          </cell>
        </row>
        <row r="33114">
          <cell r="B33114" t="str">
            <v>Pentagenia</v>
          </cell>
        </row>
        <row r="33115">
          <cell r="B33115" t="str">
            <v>Pentagenia vittigera</v>
          </cell>
        </row>
        <row r="33116">
          <cell r="B33116" t="str">
            <v>Pentagramma (Idiosystanini)</v>
          </cell>
        </row>
        <row r="33117">
          <cell r="B33117" t="str">
            <v>Pentagramma (Pteridaceae)</v>
          </cell>
        </row>
        <row r="33118">
          <cell r="B33118" t="str">
            <v>Pentamera</v>
          </cell>
        </row>
        <row r="33119">
          <cell r="B33119" t="str">
            <v>Pentamera charlottae</v>
          </cell>
        </row>
        <row r="33120">
          <cell r="B33120" t="str">
            <v>Pentamera lissoplaca</v>
          </cell>
        </row>
        <row r="33121">
          <cell r="B33121" t="str">
            <v>Pentamera pediparva</v>
          </cell>
        </row>
        <row r="33122">
          <cell r="B33122" t="str">
            <v>Pentamera populifera</v>
          </cell>
        </row>
        <row r="33123">
          <cell r="B33123" t="str">
            <v>Pentamera pseudocalcigera</v>
          </cell>
        </row>
        <row r="33124">
          <cell r="B33124" t="str">
            <v>Pentamera pseudopopulifera</v>
          </cell>
        </row>
        <row r="33125">
          <cell r="B33125" t="str">
            <v>Pentamera pulcherrima***retired***use Cucumaria pulcherrima</v>
          </cell>
        </row>
        <row r="33126">
          <cell r="B33126" t="str">
            <v>Pentanchus</v>
          </cell>
        </row>
        <row r="33127">
          <cell r="B33127" t="str">
            <v>Pentanchus herklotsi***retired***use Apristurus herklotsi</v>
          </cell>
        </row>
        <row r="33128">
          <cell r="B33128" t="str">
            <v>Pentanchus investigatoris***retired***use Apristurus investigatoris</v>
          </cell>
        </row>
        <row r="33129">
          <cell r="B33129" t="str">
            <v>Pentanchus profundicolus</v>
          </cell>
        </row>
        <row r="33130">
          <cell r="B33130" t="str">
            <v>Pentanchus spongiceps***retired***use Apristurus spongiceps</v>
          </cell>
        </row>
        <row r="33131">
          <cell r="B33131" t="str">
            <v>Pentanchus verweyi***retired***use Apristurus platyrhynchus</v>
          </cell>
        </row>
        <row r="33132">
          <cell r="B33132" t="str">
            <v>Pentanemus</v>
          </cell>
        </row>
        <row r="33133">
          <cell r="B33133" t="str">
            <v>Pentanemus quinquarius</v>
          </cell>
        </row>
        <row r="33134">
          <cell r="B33134" t="str">
            <v>Pentaneura</v>
          </cell>
        </row>
        <row r="33135">
          <cell r="B33135" t="str">
            <v>Pentaneura carnea</v>
          </cell>
        </row>
        <row r="33136">
          <cell r="B33136" t="str">
            <v>Pentaneura inconspicua</v>
          </cell>
        </row>
        <row r="33137">
          <cell r="B33137" t="str">
            <v>Pentaneura monilis</v>
          </cell>
        </row>
        <row r="33138">
          <cell r="B33138" t="str">
            <v>Pentaneurini</v>
          </cell>
        </row>
        <row r="33139">
          <cell r="B33139" t="str">
            <v>Pentapodidae***retired***use Nemipteridae</v>
          </cell>
        </row>
        <row r="33140">
          <cell r="B33140" t="str">
            <v>Pentapodus</v>
          </cell>
        </row>
        <row r="33141">
          <cell r="B33141" t="str">
            <v>Pentapodus bifasciatus</v>
          </cell>
        </row>
        <row r="33142">
          <cell r="B33142" t="str">
            <v>Pentapodus caninus</v>
          </cell>
        </row>
        <row r="33143">
          <cell r="B33143" t="str">
            <v>Pentapodus emeryii</v>
          </cell>
        </row>
        <row r="33144">
          <cell r="B33144" t="str">
            <v>Pentapodus macrurus***retired***use Pentapodus caninus</v>
          </cell>
        </row>
        <row r="33145">
          <cell r="B33145" t="str">
            <v>Pentapodus microdon***retired***use Pentapodus caninus</v>
          </cell>
        </row>
        <row r="33146">
          <cell r="B33146" t="str">
            <v>Pentapodus nagasakiensis</v>
          </cell>
        </row>
        <row r="33147">
          <cell r="B33147" t="str">
            <v>Pentapodus paradiseus</v>
          </cell>
        </row>
        <row r="33148">
          <cell r="B33148" t="str">
            <v>Pentapodus porosus</v>
          </cell>
        </row>
        <row r="33149">
          <cell r="B33149" t="str">
            <v>Pentapodus setosus</v>
          </cell>
        </row>
        <row r="33150">
          <cell r="B33150" t="str">
            <v>Pentapodus trivittatus</v>
          </cell>
        </row>
        <row r="33151">
          <cell r="B33151" t="str">
            <v>Pentapodus vitta</v>
          </cell>
        </row>
        <row r="33152">
          <cell r="B33152" t="str">
            <v>Pentaprion</v>
          </cell>
        </row>
        <row r="33153">
          <cell r="B33153" t="str">
            <v>Pentaprion longimanus</v>
          </cell>
        </row>
        <row r="33154">
          <cell r="B33154" t="str">
            <v>Pentatomidae</v>
          </cell>
        </row>
        <row r="33155">
          <cell r="B33155" t="str">
            <v>Pentherichthys</v>
          </cell>
        </row>
        <row r="33156">
          <cell r="B33156" t="str">
            <v>Pentherichthys venustus</v>
          </cell>
        </row>
        <row r="33157">
          <cell r="B33157" t="str">
            <v>Penthorum sedoides</v>
          </cell>
        </row>
        <row r="33158">
          <cell r="B33158" t="str">
            <v>Pentidotea</v>
          </cell>
        </row>
        <row r="33159">
          <cell r="B33159" t="str">
            <v>Pentidotea kirchanskii</v>
          </cell>
        </row>
        <row r="33160">
          <cell r="B33160" t="str">
            <v>Pentidotea resecata</v>
          </cell>
        </row>
        <row r="33161">
          <cell r="B33161" t="str">
            <v>Pentidotea wosnesenskii</v>
          </cell>
        </row>
        <row r="33162">
          <cell r="B33162" t="str">
            <v>Peprilus</v>
          </cell>
        </row>
        <row r="33163">
          <cell r="B33163" t="str">
            <v>Peprilus alepidotus***retired***use Peprilus paru</v>
          </cell>
        </row>
        <row r="33164">
          <cell r="B33164" t="str">
            <v>Peprilus burti</v>
          </cell>
        </row>
        <row r="33165">
          <cell r="B33165" t="str">
            <v>Peprilus medius</v>
          </cell>
        </row>
        <row r="33166">
          <cell r="B33166" t="str">
            <v>Peprilus paru</v>
          </cell>
        </row>
        <row r="33167">
          <cell r="B33167" t="str">
            <v>Peprilus simillimus</v>
          </cell>
        </row>
        <row r="33168">
          <cell r="B33168" t="str">
            <v>Peprilus triacanthus</v>
          </cell>
        </row>
        <row r="33169">
          <cell r="B33169" t="str">
            <v>Peracarida</v>
          </cell>
        </row>
        <row r="33170">
          <cell r="B33170" t="str">
            <v>Peranema (Dryopteridaceae)</v>
          </cell>
        </row>
        <row r="33171">
          <cell r="B33171" t="str">
            <v>Peranema (Paranemataceae)</v>
          </cell>
        </row>
        <row r="33172">
          <cell r="B33172" t="str">
            <v>Perca</v>
          </cell>
        </row>
        <row r="33173">
          <cell r="B33173" t="str">
            <v>Perca cernua***retired***use Gymnocephalus cernuus</v>
          </cell>
        </row>
        <row r="33174">
          <cell r="B33174" t="str">
            <v>Perca chrysoptera***retired***use Orthopristis chrysoptera</v>
          </cell>
        </row>
        <row r="33175">
          <cell r="B33175" t="str">
            <v>Perca flavescens</v>
          </cell>
        </row>
        <row r="33176">
          <cell r="B33176" t="str">
            <v>Perca fluviatilis</v>
          </cell>
        </row>
        <row r="33177">
          <cell r="B33177" t="str">
            <v>Perca gibbosa***retired***use Lepomis gibbosus</v>
          </cell>
        </row>
        <row r="33178">
          <cell r="B33178" t="str">
            <v>Perca maculosa***retired***use Symphodus melops</v>
          </cell>
        </row>
        <row r="33179">
          <cell r="B33179" t="str">
            <v>Perca mediterranea***retired***use Symphodus mediterraneus</v>
          </cell>
        </row>
        <row r="33180">
          <cell r="B33180" t="str">
            <v>Perca polymna***retired***use Amphiprion polymnus</v>
          </cell>
        </row>
        <row r="33181">
          <cell r="B33181" t="str">
            <v>Perca striata***retired***use Haemulon striatum</v>
          </cell>
        </row>
        <row r="33182">
          <cell r="B33182" t="str">
            <v>Percichthyidae</v>
          </cell>
        </row>
        <row r="33183">
          <cell r="B33183" t="str">
            <v>Percidae</v>
          </cell>
        </row>
        <row r="33184">
          <cell r="B33184" t="str">
            <v>Perciformes</v>
          </cell>
        </row>
        <row r="33185">
          <cell r="B33185" t="str">
            <v>Percina</v>
          </cell>
        </row>
        <row r="33186">
          <cell r="B33186" t="str">
            <v>Percina antesella</v>
          </cell>
        </row>
        <row r="33187">
          <cell r="B33187" t="str">
            <v>Percina aurantiaca</v>
          </cell>
        </row>
        <row r="33188">
          <cell r="B33188" t="str">
            <v>Percina aurolineata</v>
          </cell>
        </row>
        <row r="33189">
          <cell r="B33189" t="str">
            <v>Percina aurora</v>
          </cell>
        </row>
        <row r="33190">
          <cell r="B33190" t="str">
            <v>Percina austroperca</v>
          </cell>
        </row>
        <row r="33191">
          <cell r="B33191" t="str">
            <v>Percina bimaculata</v>
          </cell>
        </row>
        <row r="33192">
          <cell r="B33192" t="str">
            <v>Percina brevicauda</v>
          </cell>
        </row>
        <row r="33193">
          <cell r="B33193" t="str">
            <v>Percina burtoni</v>
          </cell>
        </row>
        <row r="33194">
          <cell r="B33194" t="str">
            <v>Percina caprodes</v>
          </cell>
        </row>
        <row r="33195">
          <cell r="B33195" t="str">
            <v>Percina carbonaria</v>
          </cell>
        </row>
        <row r="33196">
          <cell r="B33196" t="str">
            <v>Percina copelandi</v>
          </cell>
        </row>
        <row r="33197">
          <cell r="B33197" t="str">
            <v>Percina crassa</v>
          </cell>
        </row>
        <row r="33198">
          <cell r="B33198" t="str">
            <v>Percina cymatotaenia</v>
          </cell>
        </row>
        <row r="33199">
          <cell r="B33199" t="str">
            <v>Percina evides</v>
          </cell>
        </row>
        <row r="33200">
          <cell r="B33200" t="str">
            <v>Percina gymnocephala</v>
          </cell>
        </row>
        <row r="33201">
          <cell r="B33201" t="str">
            <v>Percina jenkinsi</v>
          </cell>
        </row>
        <row r="33202">
          <cell r="B33202" t="str">
            <v>Percina kathae</v>
          </cell>
        </row>
        <row r="33203">
          <cell r="B33203" t="str">
            <v>Percina lenticula</v>
          </cell>
        </row>
        <row r="33204">
          <cell r="B33204" t="str">
            <v>Percina macrocephala</v>
          </cell>
        </row>
        <row r="33205">
          <cell r="B33205" t="str">
            <v>Percina macrolepida</v>
          </cell>
        </row>
        <row r="33206">
          <cell r="B33206" t="str">
            <v>Percina maculata</v>
          </cell>
        </row>
        <row r="33207">
          <cell r="B33207" t="str">
            <v>Percina nasuta</v>
          </cell>
        </row>
        <row r="33208">
          <cell r="B33208" t="str">
            <v>Percina nevisense</v>
          </cell>
        </row>
        <row r="33209">
          <cell r="B33209" t="str">
            <v>Percina nigrofasciata</v>
          </cell>
        </row>
        <row r="33210">
          <cell r="B33210" t="str">
            <v>Percina notogramma</v>
          </cell>
        </row>
        <row r="33211">
          <cell r="B33211" t="str">
            <v>Percina ouachitae***retired***use Percina vigil</v>
          </cell>
        </row>
        <row r="33212">
          <cell r="B33212" t="str">
            <v>Percina oxyrhyncha***retired***use Percina oxyrhynchus</v>
          </cell>
        </row>
        <row r="33213">
          <cell r="B33213" t="str">
            <v>Percina oxyrhynchus</v>
          </cell>
        </row>
        <row r="33214">
          <cell r="B33214" t="str">
            <v>Percina palmaris</v>
          </cell>
        </row>
        <row r="33215">
          <cell r="B33215" t="str">
            <v>Percina pantherina</v>
          </cell>
        </row>
        <row r="33216">
          <cell r="B33216" t="str">
            <v>Percina peltata</v>
          </cell>
        </row>
        <row r="33217">
          <cell r="B33217" t="str">
            <v>Percina phoxocephala</v>
          </cell>
        </row>
        <row r="33218">
          <cell r="B33218" t="str">
            <v>Percina rex</v>
          </cell>
        </row>
        <row r="33219">
          <cell r="B33219" t="str">
            <v>Percina roanoka</v>
          </cell>
        </row>
        <row r="33220">
          <cell r="B33220" t="str">
            <v>Percina sciera</v>
          </cell>
        </row>
        <row r="33221">
          <cell r="B33221" t="str">
            <v>Percina shumardi</v>
          </cell>
        </row>
        <row r="33222">
          <cell r="B33222" t="str">
            <v>Percina sipsi</v>
          </cell>
        </row>
        <row r="33223">
          <cell r="B33223" t="str">
            <v>Percina smithvanizi</v>
          </cell>
        </row>
        <row r="33224">
          <cell r="B33224" t="str">
            <v>Percina squamata</v>
          </cell>
        </row>
        <row r="33225">
          <cell r="B33225" t="str">
            <v>Percina stictogaster</v>
          </cell>
        </row>
        <row r="33226">
          <cell r="B33226" t="str">
            <v>Percina suttkusi</v>
          </cell>
        </row>
        <row r="33227">
          <cell r="B33227" t="str">
            <v>Percina tanasi</v>
          </cell>
        </row>
        <row r="33228">
          <cell r="B33228" t="str">
            <v>Percina uranidea</v>
          </cell>
        </row>
        <row r="33229">
          <cell r="B33229" t="str">
            <v>Percina vigil</v>
          </cell>
        </row>
        <row r="33230">
          <cell r="B33230" t="str">
            <v>Percis</v>
          </cell>
        </row>
        <row r="33231">
          <cell r="B33231" t="str">
            <v>Percis japonica</v>
          </cell>
        </row>
        <row r="33232">
          <cell r="B33232" t="str">
            <v>Percoidea***retired***use Percoidei</v>
          </cell>
        </row>
        <row r="33233">
          <cell r="B33233" t="str">
            <v>Percoidei</v>
          </cell>
        </row>
        <row r="33234">
          <cell r="B33234" t="str">
            <v>Percophidae</v>
          </cell>
        </row>
        <row r="33235">
          <cell r="B33235" t="str">
            <v>Percopsidae</v>
          </cell>
        </row>
        <row r="33236">
          <cell r="B33236" t="str">
            <v>Percopsiformes</v>
          </cell>
        </row>
        <row r="33237">
          <cell r="B33237" t="str">
            <v>Percopsis</v>
          </cell>
        </row>
        <row r="33238">
          <cell r="B33238" t="str">
            <v>Percopsis omiscomaycus</v>
          </cell>
        </row>
        <row r="33239">
          <cell r="B33239" t="str">
            <v>Percopsis transmontana</v>
          </cell>
        </row>
        <row r="33240">
          <cell r="B33240" t="str">
            <v>Percopsoidei</v>
          </cell>
        </row>
        <row r="33241">
          <cell r="B33241" t="str">
            <v>Percymoorensis marmorata***retired***use Haemopis marmorata</v>
          </cell>
        </row>
        <row r="33242">
          <cell r="B33242" t="str">
            <v>Perdita bohartorum***retired***use Perdita bohartorum, Timberlake 1956 (Perdita) or Parker 1983</v>
          </cell>
        </row>
        <row r="33243">
          <cell r="B33243" t="str">
            <v>Perdita bohartorum, Parker 1983 (Perdita)</v>
          </cell>
        </row>
        <row r="33244">
          <cell r="B33244" t="str">
            <v>Perdita bohartorum, Timberlake 1956 (Perdita)</v>
          </cell>
        </row>
        <row r="33245">
          <cell r="B33245" t="str">
            <v>Pereionotus alaniphlias</v>
          </cell>
        </row>
        <row r="33246">
          <cell r="B33246" t="str">
            <v>Pereulixia</v>
          </cell>
        </row>
        <row r="33247">
          <cell r="B33247" t="str">
            <v>Pereulixia kosiensis</v>
          </cell>
        </row>
        <row r="33248">
          <cell r="B33248" t="str">
            <v>Periclimenaeus</v>
          </cell>
        </row>
        <row r="33249">
          <cell r="B33249" t="str">
            <v>Periclimenes</v>
          </cell>
        </row>
        <row r="33250">
          <cell r="B33250" t="str">
            <v>Periclimenes americanus</v>
          </cell>
        </row>
        <row r="33251">
          <cell r="B33251" t="str">
            <v>Periclimenes iridescens</v>
          </cell>
        </row>
        <row r="33252">
          <cell r="B33252" t="str">
            <v>Periclimenes longicaudatus</v>
          </cell>
        </row>
        <row r="33253">
          <cell r="B33253" t="str">
            <v>Pericoma</v>
          </cell>
        </row>
        <row r="33254">
          <cell r="B33254" t="str">
            <v>Pericoma albitarsis</v>
          </cell>
        </row>
        <row r="33255">
          <cell r="B33255" t="str">
            <v>Pericoma/Telmatoscopus</v>
          </cell>
        </row>
        <row r="33256">
          <cell r="B33256" t="str">
            <v>Perideridia gairdneri</v>
          </cell>
        </row>
        <row r="33257">
          <cell r="B33257" t="str">
            <v>Perideridia gairdneri ssp. borealis</v>
          </cell>
        </row>
        <row r="33258">
          <cell r="B33258" t="str">
            <v>Perideridia parishii</v>
          </cell>
        </row>
        <row r="33259">
          <cell r="B33259" t="str">
            <v>Peridiniaceae</v>
          </cell>
        </row>
        <row r="33260">
          <cell r="B33260" t="str">
            <v>Peridiniales</v>
          </cell>
        </row>
        <row r="33261">
          <cell r="B33261" t="str">
            <v>Peridiniopsis</v>
          </cell>
        </row>
        <row r="33262">
          <cell r="B33262" t="str">
            <v>Peridiniopsis borgei</v>
          </cell>
        </row>
        <row r="33263">
          <cell r="B33263" t="str">
            <v>Peridiniopsis penardii</v>
          </cell>
        </row>
        <row r="33264">
          <cell r="B33264" t="str">
            <v>Peridiniopsis polonicum</v>
          </cell>
        </row>
        <row r="33265">
          <cell r="B33265" t="str">
            <v>Peridinium</v>
          </cell>
        </row>
        <row r="33266">
          <cell r="B33266" t="str">
            <v>Peridinium aciculiferum</v>
          </cell>
        </row>
        <row r="33267">
          <cell r="B33267" t="str">
            <v>Peridinium avellana</v>
          </cell>
        </row>
        <row r="33268">
          <cell r="B33268" t="str">
            <v>Peridinium bipes</v>
          </cell>
        </row>
        <row r="33269">
          <cell r="B33269" t="str">
            <v>Peridinium breve</v>
          </cell>
        </row>
        <row r="33270">
          <cell r="B33270" t="str">
            <v>Peridinium brevipes</v>
          </cell>
        </row>
        <row r="33271">
          <cell r="B33271" t="str">
            <v>Peridinium cerasus</v>
          </cell>
        </row>
        <row r="33272">
          <cell r="B33272" t="str">
            <v>Peridinium cinctum</v>
          </cell>
        </row>
        <row r="33273">
          <cell r="B33273" t="str">
            <v>Peridinium claudicans</v>
          </cell>
        </row>
        <row r="33274">
          <cell r="B33274" t="str">
            <v>Peridinium conicoides</v>
          </cell>
        </row>
        <row r="33275">
          <cell r="B33275" t="str">
            <v>Peridinium conicum</v>
          </cell>
        </row>
        <row r="33276">
          <cell r="B33276" t="str">
            <v>Peridinium cunningtonii</v>
          </cell>
        </row>
        <row r="33277">
          <cell r="B33277" t="str">
            <v>Peridinium decipiens</v>
          </cell>
        </row>
        <row r="33278">
          <cell r="B33278" t="str">
            <v>Peridinium diabolum</v>
          </cell>
        </row>
        <row r="33279">
          <cell r="B33279" t="str">
            <v>Peridinium gatunense</v>
          </cell>
        </row>
        <row r="33280">
          <cell r="B33280" t="str">
            <v>Peridinium globulus</v>
          </cell>
        </row>
        <row r="33281">
          <cell r="B33281" t="str">
            <v>Peridinium granii</v>
          </cell>
        </row>
        <row r="33282">
          <cell r="B33282" t="str">
            <v>Peridinium hirobis</v>
          </cell>
        </row>
        <row r="33283">
          <cell r="B33283" t="str">
            <v>Peridinium inconspicuum</v>
          </cell>
        </row>
        <row r="33284">
          <cell r="B33284" t="str">
            <v>Peridinium leonis</v>
          </cell>
        </row>
        <row r="33285">
          <cell r="B33285" t="str">
            <v>Peridinium limbatum</v>
          </cell>
        </row>
        <row r="33286">
          <cell r="B33286" t="str">
            <v>Peridinium minutum</v>
          </cell>
        </row>
        <row r="33287">
          <cell r="B33287" t="str">
            <v>Peridinium mite</v>
          </cell>
        </row>
        <row r="33288">
          <cell r="B33288" t="str">
            <v>Peridinium nipponicum</v>
          </cell>
        </row>
        <row r="33289">
          <cell r="B33289" t="str">
            <v>Peridinium oblongum</v>
          </cell>
        </row>
        <row r="33290">
          <cell r="B33290" t="str">
            <v>Peridinium oceanicum</v>
          </cell>
        </row>
        <row r="33291">
          <cell r="B33291" t="str">
            <v>Peridinium ovatum</v>
          </cell>
        </row>
        <row r="33292">
          <cell r="B33292" t="str">
            <v>Peridinium palatinum</v>
          </cell>
        </row>
        <row r="33293">
          <cell r="B33293" t="str">
            <v>Peridinium pallidum</v>
          </cell>
        </row>
        <row r="33294">
          <cell r="B33294" t="str">
            <v>Peridinium pendunculatum</v>
          </cell>
        </row>
        <row r="33295">
          <cell r="B33295" t="str">
            <v>Peridinium pentagonum</v>
          </cell>
        </row>
        <row r="33296">
          <cell r="B33296" t="str">
            <v>Peridinium punctulatum</v>
          </cell>
        </row>
        <row r="33297">
          <cell r="B33297" t="str">
            <v>Peridinium pusillum</v>
          </cell>
        </row>
        <row r="33298">
          <cell r="B33298" t="str">
            <v>Peridinium pyriforme</v>
          </cell>
        </row>
        <row r="33299">
          <cell r="B33299" t="str">
            <v>Peridinium steini</v>
          </cell>
        </row>
        <row r="33300">
          <cell r="B33300" t="str">
            <v>Peridinium subcurvipes</v>
          </cell>
        </row>
        <row r="33301">
          <cell r="B33301" t="str">
            <v>Peridinium subinerme</v>
          </cell>
        </row>
        <row r="33302">
          <cell r="B33302" t="str">
            <v>Peridinium thorianum</v>
          </cell>
        </row>
        <row r="33303">
          <cell r="B33303" t="str">
            <v>Peridinium umbonatum</v>
          </cell>
        </row>
        <row r="33304">
          <cell r="B33304" t="str">
            <v>Peridinium volzii</v>
          </cell>
        </row>
        <row r="33305">
          <cell r="B33305" t="str">
            <v>Peridinium wierzejskii</v>
          </cell>
        </row>
        <row r="33306">
          <cell r="B33306" t="str">
            <v>Peridinium willei</v>
          </cell>
        </row>
        <row r="33307">
          <cell r="B33307" t="str">
            <v>Peridinium wisconsinense</v>
          </cell>
        </row>
        <row r="33308">
          <cell r="B33308" t="str">
            <v>Perigonimus</v>
          </cell>
        </row>
        <row r="33309">
          <cell r="B33309" t="str">
            <v>Perigonimus repens***retired***use Leuckartiara octona</v>
          </cell>
        </row>
        <row r="33310">
          <cell r="B33310" t="str">
            <v>Perigonimus yoldiarcticae</v>
          </cell>
        </row>
        <row r="33311">
          <cell r="B33311" t="str">
            <v>Perilla (Araneidae)</v>
          </cell>
        </row>
        <row r="33312">
          <cell r="B33312" t="str">
            <v>Perilla (Lamiaceae)</v>
          </cell>
        </row>
        <row r="33313">
          <cell r="B33313" t="str">
            <v>Perilla frutescens</v>
          </cell>
        </row>
        <row r="33314">
          <cell r="B33314" t="str">
            <v>Perioculodes cerasinus</v>
          </cell>
        </row>
        <row r="33315">
          <cell r="B33315" t="str">
            <v>Periophthalmus</v>
          </cell>
        </row>
        <row r="33316">
          <cell r="B33316" t="str">
            <v>Periophthalmus argentilineatus</v>
          </cell>
        </row>
        <row r="33317">
          <cell r="B33317" t="str">
            <v>Periophthalmus barbarus</v>
          </cell>
        </row>
        <row r="33318">
          <cell r="B33318" t="str">
            <v>Periophthalmus kalolo</v>
          </cell>
        </row>
        <row r="33319">
          <cell r="B33319" t="str">
            <v>Periploma</v>
          </cell>
        </row>
        <row r="33320">
          <cell r="B33320" t="str">
            <v>Periploma aleuticum</v>
          </cell>
        </row>
        <row r="33321">
          <cell r="B33321" t="str">
            <v>Periploma discus</v>
          </cell>
        </row>
        <row r="33322">
          <cell r="B33322" t="str">
            <v>Periploma margaritaceum</v>
          </cell>
        </row>
        <row r="33323">
          <cell r="B33323" t="str">
            <v>Periploma orbiculare</v>
          </cell>
        </row>
        <row r="33324">
          <cell r="B33324" t="str">
            <v>Periploma papyratium</v>
          </cell>
        </row>
        <row r="33325">
          <cell r="B33325" t="str">
            <v>Periploma planiusculum</v>
          </cell>
        </row>
        <row r="33326">
          <cell r="B33326" t="str">
            <v>Periplomatidae</v>
          </cell>
        </row>
        <row r="33327">
          <cell r="B33327" t="str">
            <v>Perissias</v>
          </cell>
        </row>
        <row r="33328">
          <cell r="B33328" t="str">
            <v>Perissias taeniopterus</v>
          </cell>
        </row>
        <row r="33329">
          <cell r="B33329" t="str">
            <v>Peristedion</v>
          </cell>
        </row>
        <row r="33330">
          <cell r="B33330" t="str">
            <v>Peristedion antillarum</v>
          </cell>
        </row>
        <row r="33331">
          <cell r="B33331" t="str">
            <v>Peristedion brevirostre</v>
          </cell>
        </row>
        <row r="33332">
          <cell r="B33332" t="str">
            <v>Peristedion cataphractum</v>
          </cell>
        </row>
        <row r="33333">
          <cell r="B33333" t="str">
            <v>Peristedion ecuadorense</v>
          </cell>
        </row>
        <row r="33334">
          <cell r="B33334" t="str">
            <v>Peristedion gracile</v>
          </cell>
        </row>
        <row r="33335">
          <cell r="B33335" t="str">
            <v>Peristedion greyae</v>
          </cell>
        </row>
        <row r="33336">
          <cell r="B33336" t="str">
            <v>Peristedion halyi</v>
          </cell>
        </row>
        <row r="33337">
          <cell r="B33337" t="str">
            <v>Peristedion imberbe</v>
          </cell>
        </row>
        <row r="33338">
          <cell r="B33338" t="str">
            <v>Peristedion longispatha</v>
          </cell>
        </row>
        <row r="33339">
          <cell r="B33339" t="str">
            <v>Peristedion miniatum</v>
          </cell>
        </row>
        <row r="33340">
          <cell r="B33340" t="str">
            <v>Peristedion platycephalum***retired***use Peristedion brevirostre</v>
          </cell>
        </row>
        <row r="33341">
          <cell r="B33341" t="str">
            <v>Peristedion pothumaluva***retired***use Satyrichthys adeni</v>
          </cell>
        </row>
        <row r="33342">
          <cell r="B33342" t="str">
            <v>Peristedion riversandersoni</v>
          </cell>
        </row>
        <row r="33343">
          <cell r="B33343" t="str">
            <v>Peristedion schmitti***retired***use Peristedion thompsoni</v>
          </cell>
        </row>
        <row r="33344">
          <cell r="B33344" t="str">
            <v>Peristedion spiniger***retired***use Peristedion truncatum</v>
          </cell>
        </row>
        <row r="33345">
          <cell r="B33345" t="str">
            <v>Peristedion thompsoni</v>
          </cell>
        </row>
        <row r="33346">
          <cell r="B33346" t="str">
            <v>Peristedion truncatum</v>
          </cell>
        </row>
        <row r="33347">
          <cell r="B33347" t="str">
            <v>Peristedion weberi</v>
          </cell>
        </row>
        <row r="33348">
          <cell r="B33348" t="str">
            <v>Peristichia agria</v>
          </cell>
        </row>
        <row r="33349">
          <cell r="B33349" t="str">
            <v>Peristrominous</v>
          </cell>
        </row>
        <row r="33350">
          <cell r="B33350" t="str">
            <v>Peristrominous dolosus</v>
          </cell>
        </row>
        <row r="33351">
          <cell r="B33351" t="str">
            <v>Perithemis</v>
          </cell>
        </row>
        <row r="33352">
          <cell r="B33352" t="str">
            <v>Perithemis tenera</v>
          </cell>
        </row>
        <row r="33353">
          <cell r="B33353" t="str">
            <v>Peritrichida</v>
          </cell>
        </row>
        <row r="33354">
          <cell r="B33354" t="str">
            <v>Perlesta</v>
          </cell>
        </row>
        <row r="33355">
          <cell r="B33355" t="str">
            <v>Perlesta cinctipes</v>
          </cell>
        </row>
        <row r="33356">
          <cell r="B33356" t="str">
            <v>Perlesta dakota</v>
          </cell>
        </row>
        <row r="33357">
          <cell r="B33357" t="str">
            <v>Perlesta decipiens</v>
          </cell>
        </row>
        <row r="33358">
          <cell r="B33358" t="str">
            <v>Perlesta placida</v>
          </cell>
        </row>
        <row r="33359">
          <cell r="B33359" t="str">
            <v>Perlesta shubuta</v>
          </cell>
        </row>
        <row r="33360">
          <cell r="B33360" t="str">
            <v>Perlidae</v>
          </cell>
        </row>
        <row r="33361">
          <cell r="B33361" t="str">
            <v>Perlinae</v>
          </cell>
        </row>
        <row r="33362">
          <cell r="B33362" t="str">
            <v>Perlinella</v>
          </cell>
        </row>
        <row r="33363">
          <cell r="B33363" t="str">
            <v>Perlinella drymo</v>
          </cell>
        </row>
        <row r="33364">
          <cell r="B33364" t="str">
            <v>Perlinella ephyre</v>
          </cell>
        </row>
        <row r="33365">
          <cell r="B33365" t="str">
            <v>Perlini</v>
          </cell>
        </row>
        <row r="33366">
          <cell r="B33366" t="str">
            <v>Perlinodes</v>
          </cell>
        </row>
        <row r="33367">
          <cell r="B33367" t="str">
            <v>Perlinodes aurea</v>
          </cell>
        </row>
        <row r="33368">
          <cell r="B33368" t="str">
            <v>Perlodidae</v>
          </cell>
        </row>
        <row r="33369">
          <cell r="B33369" t="str">
            <v>Perlodinae</v>
          </cell>
        </row>
        <row r="33370">
          <cell r="B33370" t="str">
            <v>Perlodini</v>
          </cell>
        </row>
        <row r="33371">
          <cell r="B33371" t="str">
            <v>Perlomyia</v>
          </cell>
        </row>
        <row r="33372">
          <cell r="B33372" t="str">
            <v>Perolepis</v>
          </cell>
        </row>
        <row r="33373">
          <cell r="B33373" t="str">
            <v>Perone</v>
          </cell>
        </row>
        <row r="33374">
          <cell r="B33374" t="str">
            <v>Peronedysidae***retired***use Clinidae</v>
          </cell>
        </row>
        <row r="33375">
          <cell r="B33375" t="str">
            <v>Peronia</v>
          </cell>
        </row>
        <row r="33376">
          <cell r="B33376" t="str">
            <v>Peronia fibula</v>
          </cell>
        </row>
        <row r="33377">
          <cell r="B33377" t="str">
            <v>Peroniaceae</v>
          </cell>
        </row>
        <row r="33378">
          <cell r="B33378" t="str">
            <v>Peroniella</v>
          </cell>
        </row>
        <row r="33379">
          <cell r="B33379" t="str">
            <v>Peroniella planktonica</v>
          </cell>
        </row>
        <row r="33380">
          <cell r="B33380" t="str">
            <v>Persea borbonia</v>
          </cell>
        </row>
        <row r="33381">
          <cell r="B33381" t="str">
            <v>Persea palustris</v>
          </cell>
        </row>
        <row r="33382">
          <cell r="B33382" t="str">
            <v>Persephona</v>
          </cell>
        </row>
        <row r="33383">
          <cell r="B33383" t="str">
            <v>Persephona crinita</v>
          </cell>
        </row>
        <row r="33384">
          <cell r="B33384" t="str">
            <v>Persephona mediterranea</v>
          </cell>
        </row>
        <row r="33385">
          <cell r="B33385" t="str">
            <v>Persicaria amphibia</v>
          </cell>
        </row>
        <row r="33386">
          <cell r="B33386" t="str">
            <v>Persicaria arifolia</v>
          </cell>
        </row>
        <row r="33387">
          <cell r="B33387" t="str">
            <v>Persicaria careyi</v>
          </cell>
        </row>
        <row r="33388">
          <cell r="B33388" t="str">
            <v>Persicaria hirsuta</v>
          </cell>
        </row>
        <row r="33389">
          <cell r="B33389" t="str">
            <v>Persicaria hydropiper</v>
          </cell>
        </row>
        <row r="33390">
          <cell r="B33390" t="str">
            <v>Persicaria hydropiperoides</v>
          </cell>
        </row>
        <row r="33391">
          <cell r="B33391" t="str">
            <v>Persicaria lapathifolia</v>
          </cell>
        </row>
        <row r="33392">
          <cell r="B33392" t="str">
            <v>Persicaria longiseta</v>
          </cell>
        </row>
        <row r="33393">
          <cell r="B33393" t="str">
            <v>Persicaria maculosa</v>
          </cell>
        </row>
        <row r="33394">
          <cell r="B33394" t="str">
            <v>Persicaria orientalis</v>
          </cell>
        </row>
        <row r="33395">
          <cell r="B33395" t="str">
            <v>Persicaria pensylvanica</v>
          </cell>
        </row>
        <row r="33396">
          <cell r="B33396" t="str">
            <v>Persicaria perfoliata</v>
          </cell>
        </row>
        <row r="33397">
          <cell r="B33397" t="str">
            <v>Persicaria posumbu</v>
          </cell>
        </row>
        <row r="33398">
          <cell r="B33398" t="str">
            <v>Persicaria punctata</v>
          </cell>
        </row>
        <row r="33399">
          <cell r="B33399" t="str">
            <v>Persicaria robustior</v>
          </cell>
        </row>
        <row r="33400">
          <cell r="B33400" t="str">
            <v>Persicaria sagittata</v>
          </cell>
        </row>
        <row r="33401">
          <cell r="B33401" t="str">
            <v>Persicaria setacea</v>
          </cell>
        </row>
        <row r="33402">
          <cell r="B33402" t="str">
            <v>Persicaria virginiana</v>
          </cell>
        </row>
        <row r="33403">
          <cell r="B33403" t="str">
            <v>Persicula catenata</v>
          </cell>
        </row>
        <row r="33404">
          <cell r="B33404" t="str">
            <v>Persicula pulcherrima</v>
          </cell>
        </row>
        <row r="33405">
          <cell r="B33405" t="str">
            <v>Persparsia</v>
          </cell>
        </row>
        <row r="33406">
          <cell r="B33406" t="str">
            <v>Persparsia kopua</v>
          </cell>
        </row>
        <row r="33407">
          <cell r="B33407" t="str">
            <v>Perulibatrachus</v>
          </cell>
        </row>
        <row r="33408">
          <cell r="B33408" t="str">
            <v>Perulibatrachus elminensis</v>
          </cell>
        </row>
        <row r="33409">
          <cell r="B33409" t="str">
            <v>Perulibatrachus kilburni</v>
          </cell>
        </row>
        <row r="33410">
          <cell r="B33410" t="str">
            <v>Perulibatrachus rossignoli</v>
          </cell>
        </row>
        <row r="33411">
          <cell r="B33411" t="str">
            <v>Pervagor</v>
          </cell>
        </row>
        <row r="33412">
          <cell r="B33412" t="str">
            <v>Pervagor aspricaudus</v>
          </cell>
        </row>
        <row r="33413">
          <cell r="B33413" t="str">
            <v>Pervagor melanocephalus</v>
          </cell>
        </row>
        <row r="33414">
          <cell r="B33414" t="str">
            <v>Pervagor spilosoma</v>
          </cell>
        </row>
        <row r="33415">
          <cell r="B33415" t="str">
            <v>Petaloclymene</v>
          </cell>
        </row>
        <row r="33416">
          <cell r="B33416" t="str">
            <v>Petaloclymene pacifica</v>
          </cell>
        </row>
        <row r="33417">
          <cell r="B33417" t="str">
            <v>Petalomonas</v>
          </cell>
        </row>
        <row r="33418">
          <cell r="B33418" t="str">
            <v>Petalomonas applanata</v>
          </cell>
        </row>
        <row r="33419">
          <cell r="B33419" t="str">
            <v>Petalomonas praegnans</v>
          </cell>
        </row>
        <row r="33420">
          <cell r="B33420" t="str">
            <v>Petalonema</v>
          </cell>
        </row>
        <row r="33421">
          <cell r="B33421" t="str">
            <v>Petaloproctus</v>
          </cell>
        </row>
        <row r="33422">
          <cell r="B33422" t="str">
            <v>Petaloproctus borealis***retired***use Petaloproctus tenuis borealis</v>
          </cell>
        </row>
        <row r="33423">
          <cell r="B33423" t="str">
            <v>Petaloproctus neoborealis</v>
          </cell>
        </row>
        <row r="33424">
          <cell r="B33424" t="str">
            <v>Petaloproctus tenuis</v>
          </cell>
        </row>
        <row r="33425">
          <cell r="B33425" t="str">
            <v>Petaloproctus tenuis borealis</v>
          </cell>
        </row>
        <row r="33426">
          <cell r="B33426" t="str">
            <v>Petalosarsia</v>
          </cell>
        </row>
        <row r="33427">
          <cell r="B33427" t="str">
            <v>Petalosarsia declivis</v>
          </cell>
        </row>
        <row r="33428">
          <cell r="B33428" t="str">
            <v>Petaluridae</v>
          </cell>
        </row>
        <row r="33429">
          <cell r="B33429" t="str">
            <v>Petasidae</v>
          </cell>
        </row>
        <row r="33430">
          <cell r="B33430" t="str">
            <v>Petasites frigidus</v>
          </cell>
        </row>
        <row r="33431">
          <cell r="B33431" t="str">
            <v>Petasites frigidus var. palmatus</v>
          </cell>
        </row>
        <row r="33432">
          <cell r="B33432" t="str">
            <v>Petasites frigidus var. sagittatus</v>
          </cell>
        </row>
        <row r="33433">
          <cell r="B33433" t="str">
            <v>Peterscottia</v>
          </cell>
        </row>
        <row r="33434">
          <cell r="B33434" t="str">
            <v>Peterscottia guyotensis***retired***use Prognathodes guyotensis</v>
          </cell>
        </row>
        <row r="33435">
          <cell r="B33435" t="str">
            <v>Petersius spilopterus***retired***use Arnoldichthys spilopterus</v>
          </cell>
        </row>
        <row r="33436">
          <cell r="B33436" t="str">
            <v>Petitella</v>
          </cell>
        </row>
        <row r="33437">
          <cell r="B33437" t="str">
            <v>Petitella georgiae</v>
          </cell>
        </row>
        <row r="33438">
          <cell r="B33438" t="str">
            <v>Petitia (Lamiaceae)</v>
          </cell>
        </row>
        <row r="33439">
          <cell r="B33439" t="str">
            <v>Petitia (Syllidae)</v>
          </cell>
        </row>
        <row r="33440">
          <cell r="B33440" t="str">
            <v>Petitilla crosseana</v>
          </cell>
        </row>
        <row r="33441">
          <cell r="B33441" t="str">
            <v>Petricola</v>
          </cell>
        </row>
        <row r="33442">
          <cell r="B33442" t="str">
            <v>Petricola carditoides</v>
          </cell>
        </row>
        <row r="33443">
          <cell r="B33443" t="str">
            <v>Petricola pholadiformis***retired***use Petricolaria pholadiformis</v>
          </cell>
        </row>
        <row r="33444">
          <cell r="B33444" t="str">
            <v>Petricolaria pholadiformis</v>
          </cell>
        </row>
        <row r="33445">
          <cell r="B33445" t="str">
            <v>Petricolidae</v>
          </cell>
        </row>
        <row r="33446">
          <cell r="B33446" t="str">
            <v>Petrochirus diogenes</v>
          </cell>
        </row>
        <row r="33447">
          <cell r="B33447" t="str">
            <v>Petrodictyon gemma</v>
          </cell>
        </row>
        <row r="33448">
          <cell r="B33448" t="str">
            <v>Petrolisthes armatus</v>
          </cell>
        </row>
        <row r="33449">
          <cell r="B33449" t="str">
            <v>Petrolisthes eriomerus</v>
          </cell>
        </row>
        <row r="33450">
          <cell r="B33450" t="str">
            <v>Petrolisthes galathinus</v>
          </cell>
        </row>
        <row r="33451">
          <cell r="B33451" t="str">
            <v>Petrolisthes politus</v>
          </cell>
        </row>
        <row r="33452">
          <cell r="B33452" t="str">
            <v>Petrometopon cruentatus***retired***use Cephalopholis cruentata</v>
          </cell>
        </row>
        <row r="33453">
          <cell r="B33453" t="str">
            <v>Petromyzon</v>
          </cell>
        </row>
        <row r="33454">
          <cell r="B33454" t="str">
            <v>Petromyzon marinus</v>
          </cell>
        </row>
        <row r="33455">
          <cell r="B33455" t="str">
            <v>Petromyzontidae</v>
          </cell>
        </row>
        <row r="33456">
          <cell r="B33456" t="str">
            <v>Petromyzontiformes</v>
          </cell>
        </row>
        <row r="33457">
          <cell r="B33457" t="str">
            <v>Petromyzontinae***retired***use Petromyzontidae</v>
          </cell>
        </row>
        <row r="33458">
          <cell r="B33458" t="str">
            <v>Petronason longicauda***retired***use Hipposcarus harid</v>
          </cell>
        </row>
        <row r="33459">
          <cell r="B33459" t="str">
            <v>Petronason***retired***use Scarus</v>
          </cell>
        </row>
        <row r="33460">
          <cell r="B33460" t="str">
            <v>Petroneis granulata</v>
          </cell>
        </row>
        <row r="33461">
          <cell r="B33461" t="str">
            <v>Petroneis marina</v>
          </cell>
        </row>
        <row r="33462">
          <cell r="B33462" t="str">
            <v>Petrophila</v>
          </cell>
        </row>
        <row r="33463">
          <cell r="B33463" t="str">
            <v>Petroscirtes</v>
          </cell>
        </row>
        <row r="33464">
          <cell r="B33464" t="str">
            <v>Petroscirtes breviceps</v>
          </cell>
        </row>
        <row r="33465">
          <cell r="B33465" t="str">
            <v>Petroscirtes mitratus</v>
          </cell>
        </row>
        <row r="33466">
          <cell r="B33466" t="str">
            <v>Petroscirtes variabilis</v>
          </cell>
        </row>
        <row r="33467">
          <cell r="B33467" t="str">
            <v>Petrotilapia</v>
          </cell>
        </row>
        <row r="33468">
          <cell r="B33468" t="str">
            <v>Petrotilapia tridentiger</v>
          </cell>
        </row>
        <row r="33469">
          <cell r="B33469" t="str">
            <v>Petrotyx</v>
          </cell>
        </row>
        <row r="33470">
          <cell r="B33470" t="str">
            <v>Petrotyx hopkinsi</v>
          </cell>
        </row>
        <row r="33471">
          <cell r="B33471" t="str">
            <v>Petrotyx sanguineus</v>
          </cell>
        </row>
        <row r="33472">
          <cell r="B33472" t="str">
            <v>Pettiboneia</v>
          </cell>
        </row>
        <row r="33473">
          <cell r="B33473" t="str">
            <v>Pettiboneia pugettensis</v>
          </cell>
        </row>
        <row r="33474">
          <cell r="B33474" t="str">
            <v>Pettiboneia sanmatiensis</v>
          </cell>
        </row>
        <row r="33475">
          <cell r="B33475" t="str">
            <v>Phacelia hastata</v>
          </cell>
        </row>
        <row r="33476">
          <cell r="B33476" t="str">
            <v>Phacotaceae</v>
          </cell>
        </row>
        <row r="33477">
          <cell r="B33477" t="str">
            <v>Phacotus</v>
          </cell>
        </row>
        <row r="33478">
          <cell r="B33478" t="str">
            <v>Phacotus lenticularis</v>
          </cell>
        </row>
        <row r="33479">
          <cell r="B33479" t="str">
            <v>Phacus</v>
          </cell>
        </row>
        <row r="33480">
          <cell r="B33480" t="str">
            <v>Phacus acuminatus</v>
          </cell>
        </row>
        <row r="33481">
          <cell r="B33481" t="str">
            <v>Phacus acuminatus var. iowensis</v>
          </cell>
        </row>
        <row r="33482">
          <cell r="B33482" t="str">
            <v>Phacus aenigmaticus</v>
          </cell>
        </row>
        <row r="33483">
          <cell r="B33483" t="str">
            <v>Phacus agilis</v>
          </cell>
        </row>
        <row r="33484">
          <cell r="B33484" t="str">
            <v>Phacus alatus</v>
          </cell>
        </row>
        <row r="33485">
          <cell r="B33485" t="str">
            <v>Phacus anacoelus</v>
          </cell>
        </row>
        <row r="33486">
          <cell r="B33486" t="str">
            <v>Phacus ankylonton</v>
          </cell>
        </row>
        <row r="33487">
          <cell r="B33487" t="str">
            <v>Phacus brachykentron</v>
          </cell>
        </row>
        <row r="33488">
          <cell r="B33488" t="str">
            <v>Phacus brevicaudatus</v>
          </cell>
        </row>
        <row r="33489">
          <cell r="B33489" t="str">
            <v>Phacus caudatus</v>
          </cell>
        </row>
        <row r="33490">
          <cell r="B33490" t="str">
            <v>Phacus caudatus var. ovalis</v>
          </cell>
        </row>
        <row r="33491">
          <cell r="B33491" t="str">
            <v>Phacus chloroplastes</v>
          </cell>
        </row>
        <row r="33492">
          <cell r="B33492" t="str">
            <v>Phacus circulatus</v>
          </cell>
        </row>
        <row r="33493">
          <cell r="B33493" t="str">
            <v>Phacus circumflexus</v>
          </cell>
        </row>
        <row r="33494">
          <cell r="B33494" t="str">
            <v>Phacus cochleatus</v>
          </cell>
        </row>
        <row r="33495">
          <cell r="B33495" t="str">
            <v>Phacus curvicauda</v>
          </cell>
        </row>
        <row r="33496">
          <cell r="B33496" t="str">
            <v>Phacus elegans</v>
          </cell>
        </row>
        <row r="33497">
          <cell r="B33497" t="str">
            <v>Phacus glaber</v>
          </cell>
        </row>
        <row r="33498">
          <cell r="B33498" t="str">
            <v>Phacus hamatus</v>
          </cell>
        </row>
        <row r="33499">
          <cell r="B33499" t="str">
            <v>Phacus Hamelii</v>
          </cell>
        </row>
        <row r="33500">
          <cell r="B33500" t="str">
            <v>Phacus helicoides***retired***use Phacus hilikoides</v>
          </cell>
        </row>
        <row r="33501">
          <cell r="B33501" t="str">
            <v>Phacus helikoides</v>
          </cell>
        </row>
        <row r="33502">
          <cell r="B33502" t="str">
            <v>Phacus hilikoides</v>
          </cell>
        </row>
        <row r="33503">
          <cell r="B33503" t="str">
            <v>Phacus hispidula</v>
          </cell>
        </row>
        <row r="33504">
          <cell r="B33504" t="str">
            <v>Phacus horridus</v>
          </cell>
        </row>
        <row r="33505">
          <cell r="B33505" t="str">
            <v>Phacus indicus</v>
          </cell>
        </row>
        <row r="33506">
          <cell r="B33506" t="str">
            <v>Phacus lemmermannii</v>
          </cell>
        </row>
        <row r="33507">
          <cell r="B33507" t="str">
            <v>Phacus limnophila</v>
          </cell>
        </row>
        <row r="33508">
          <cell r="B33508" t="str">
            <v>Phacus lismorensis</v>
          </cell>
        </row>
        <row r="33509">
          <cell r="B33509" t="str">
            <v>Phacus longicauda</v>
          </cell>
        </row>
        <row r="33510">
          <cell r="B33510" t="str">
            <v>Phacus mirabilis</v>
          </cell>
        </row>
        <row r="33511">
          <cell r="B33511" t="str">
            <v>Phacus monilatus</v>
          </cell>
        </row>
        <row r="33512">
          <cell r="B33512" t="str">
            <v>Phacus nannos</v>
          </cell>
        </row>
        <row r="33513">
          <cell r="B33513" t="str">
            <v>Phacus nordstedtii</v>
          </cell>
        </row>
        <row r="33514">
          <cell r="B33514" t="str">
            <v>Phacus obolus</v>
          </cell>
        </row>
        <row r="33515">
          <cell r="B33515" t="str">
            <v>Phacus onyx</v>
          </cell>
        </row>
        <row r="33516">
          <cell r="B33516" t="str">
            <v>Phacus orbicularis</v>
          </cell>
        </row>
        <row r="33517">
          <cell r="B33517" t="str">
            <v>Phacus orbicularis fo. Zmudae***retired***use Phacus orbicularis var. zmudae</v>
          </cell>
        </row>
        <row r="33518">
          <cell r="B33518" t="str">
            <v>Phacus orbicularis var. zmudae</v>
          </cell>
        </row>
        <row r="33519">
          <cell r="B33519" t="str">
            <v>Phacus oscillans</v>
          </cell>
        </row>
        <row r="33520">
          <cell r="B33520" t="str">
            <v>Phacus pekinensis</v>
          </cell>
        </row>
        <row r="33521">
          <cell r="B33521" t="str">
            <v>Phacus platalea</v>
          </cell>
        </row>
        <row r="33522">
          <cell r="B33522" t="str">
            <v>Phacus pleuronectes</v>
          </cell>
        </row>
        <row r="33523">
          <cell r="B33523" t="str">
            <v>Phacus pseudonordstedtii</v>
          </cell>
        </row>
        <row r="33524">
          <cell r="B33524" t="str">
            <v>Phacus pusillus</v>
          </cell>
        </row>
        <row r="33525">
          <cell r="B33525" t="str">
            <v>Phacus pyrum</v>
          </cell>
        </row>
        <row r="33526">
          <cell r="B33526" t="str">
            <v>Phacus rudicula</v>
          </cell>
        </row>
        <row r="33527">
          <cell r="B33527" t="str">
            <v>Phacus salina</v>
          </cell>
        </row>
        <row r="33528">
          <cell r="B33528" t="str">
            <v>Phacus salina var. minor</v>
          </cell>
        </row>
        <row r="33529">
          <cell r="B33529" t="str">
            <v>Phacus segretii var. ovum</v>
          </cell>
        </row>
        <row r="33530">
          <cell r="B33530" t="str">
            <v>Phacus skujae</v>
          </cell>
        </row>
        <row r="33531">
          <cell r="B33531" t="str">
            <v>Phacus stokesii</v>
          </cell>
        </row>
        <row r="33532">
          <cell r="B33532" t="str">
            <v>Phacus suecicum***retired***use Phacus suecicus</v>
          </cell>
        </row>
        <row r="33533">
          <cell r="B33533" t="str">
            <v>Phacus suecicus</v>
          </cell>
        </row>
        <row r="33534">
          <cell r="B33534" t="str">
            <v>Phacus suecicus var. oidion</v>
          </cell>
        </row>
        <row r="33535">
          <cell r="B33535" t="str">
            <v>Phacus swirenkoi</v>
          </cell>
        </row>
        <row r="33536">
          <cell r="B33536" t="str">
            <v>Phacus tortus</v>
          </cell>
        </row>
        <row r="33537">
          <cell r="B33537" t="str">
            <v>Phacus triqueter</v>
          </cell>
        </row>
        <row r="33538">
          <cell r="B33538" t="str">
            <v>Phacus trypanon</v>
          </cell>
        </row>
        <row r="33539">
          <cell r="B33539" t="str">
            <v>Phacus wettsteint</v>
          </cell>
        </row>
        <row r="33540">
          <cell r="B33540" t="str">
            <v>Phaenomonas</v>
          </cell>
        </row>
        <row r="33541">
          <cell r="B33541" t="str">
            <v>Phaenomonas cooperae</v>
          </cell>
        </row>
        <row r="33542">
          <cell r="B33542" t="str">
            <v>Phaenomonas pinnata</v>
          </cell>
        </row>
        <row r="33543">
          <cell r="B33543" t="str">
            <v>Phaenonotum</v>
          </cell>
        </row>
        <row r="33544">
          <cell r="B33544" t="str">
            <v>Phaenopogon barbulifer***retired***use Cirrhigaleus barbifer</v>
          </cell>
        </row>
        <row r="33545">
          <cell r="B33545" t="str">
            <v>Phaenopogon***retired***use Cirrhigaleus</v>
          </cell>
        </row>
        <row r="33546">
          <cell r="B33546" t="str">
            <v>Phaenopsectra</v>
          </cell>
        </row>
        <row r="33547">
          <cell r="B33547" t="str">
            <v>Phaenopsectra dyari</v>
          </cell>
        </row>
        <row r="33548">
          <cell r="B33548" t="str">
            <v>Phaenopsectra flavipes</v>
          </cell>
        </row>
        <row r="33549">
          <cell r="B33549" t="str">
            <v>Phaenopsectra obediens</v>
          </cell>
        </row>
        <row r="33550">
          <cell r="B33550" t="str">
            <v>Phaenopsectra obediens group</v>
          </cell>
        </row>
        <row r="33551">
          <cell r="B33551" t="str">
            <v>Phaenopsectra punctipes</v>
          </cell>
        </row>
        <row r="33552">
          <cell r="B33552" t="str">
            <v>Phaenopsectra punctipes group</v>
          </cell>
        </row>
        <row r="33553">
          <cell r="B33553" t="str">
            <v>Phaenopsectra/Tribelos</v>
          </cell>
        </row>
        <row r="33554">
          <cell r="B33554" t="str">
            <v>Phaeodactylum</v>
          </cell>
        </row>
        <row r="33555">
          <cell r="B33555" t="str">
            <v>Phaeophyta</v>
          </cell>
        </row>
        <row r="33556">
          <cell r="B33556" t="str">
            <v>Phaeoplaca</v>
          </cell>
        </row>
        <row r="33557">
          <cell r="B33557" t="str">
            <v>Phaeoptyx</v>
          </cell>
        </row>
        <row r="33558">
          <cell r="B33558" t="str">
            <v>Phaeoptyx conklini</v>
          </cell>
        </row>
        <row r="33559">
          <cell r="B33559" t="str">
            <v>Phaeoptyx pigmentaria</v>
          </cell>
        </row>
        <row r="33560">
          <cell r="B33560" t="str">
            <v>Phaeoptyx xenus</v>
          </cell>
        </row>
        <row r="33561">
          <cell r="B33561" t="str">
            <v>Phaeothamniaceae</v>
          </cell>
        </row>
        <row r="33562">
          <cell r="B33562" t="str">
            <v>Phago</v>
          </cell>
        </row>
        <row r="33563">
          <cell r="B33563" t="str">
            <v>Phago loricatus</v>
          </cell>
        </row>
        <row r="33564">
          <cell r="B33564" t="str">
            <v>Phago maculatus***retired***use Phago loricatus</v>
          </cell>
        </row>
        <row r="33565">
          <cell r="B33565" t="str">
            <v>Phagocata</v>
          </cell>
        </row>
        <row r="33566">
          <cell r="B33566" t="str">
            <v>Phagocata gracilis</v>
          </cell>
        </row>
        <row r="33567">
          <cell r="B33567" t="str">
            <v>Phagocata morgani</v>
          </cell>
        </row>
        <row r="33568">
          <cell r="B33568" t="str">
            <v>Phagocata velata</v>
          </cell>
        </row>
        <row r="33569">
          <cell r="B33569" t="str">
            <v>Phagocata woodworthi</v>
          </cell>
        </row>
        <row r="33570">
          <cell r="B33570" t="str">
            <v>Phalacrocera</v>
          </cell>
        </row>
        <row r="33571">
          <cell r="B33571" t="str">
            <v>Phalacrocorax</v>
          </cell>
        </row>
        <row r="33572">
          <cell r="B33572" t="str">
            <v>Phalacrocorax auritus</v>
          </cell>
        </row>
        <row r="33573">
          <cell r="B33573" t="str">
            <v>Phalacroma</v>
          </cell>
        </row>
        <row r="33574">
          <cell r="B33574" t="str">
            <v>Phalacroma rotundatum</v>
          </cell>
        </row>
        <row r="33575">
          <cell r="B33575" t="str">
            <v>Phalaris angusta</v>
          </cell>
        </row>
        <row r="33576">
          <cell r="B33576" t="str">
            <v>Phalaris aquatica</v>
          </cell>
        </row>
        <row r="33577">
          <cell r="B33577" t="str">
            <v>Phalaris arundinacea</v>
          </cell>
        </row>
        <row r="33578">
          <cell r="B33578" t="str">
            <v>Phalaris canariensis</v>
          </cell>
        </row>
        <row r="33579">
          <cell r="B33579" t="str">
            <v>Phalaropus lobatus</v>
          </cell>
        </row>
        <row r="33580">
          <cell r="B33580" t="str">
            <v>Phalaropus tricolor</v>
          </cell>
        </row>
        <row r="33581">
          <cell r="B33581" t="str">
            <v>Phalerebus***retired***use Amphiprion</v>
          </cell>
        </row>
        <row r="33582">
          <cell r="B33582" t="str">
            <v>Phallichthys</v>
          </cell>
        </row>
        <row r="33583">
          <cell r="B33583" t="str">
            <v>Phallichthys amates</v>
          </cell>
        </row>
        <row r="33584">
          <cell r="B33584" t="str">
            <v>Phallichthys amates amates</v>
          </cell>
        </row>
        <row r="33585">
          <cell r="B33585" t="str">
            <v>Phallichthys amates pittieri</v>
          </cell>
        </row>
        <row r="33586">
          <cell r="B33586" t="str">
            <v>Phalloceros</v>
          </cell>
        </row>
        <row r="33587">
          <cell r="B33587" t="str">
            <v>Phalloceros caudimaculatus</v>
          </cell>
        </row>
        <row r="33588">
          <cell r="B33588" t="str">
            <v>Phalloceros caudimaculatus caudimaculatus***retired***use Phalloceros caudimaculatus</v>
          </cell>
        </row>
        <row r="33589">
          <cell r="B33589" t="str">
            <v>Phalloceros caudimaculatus reticulatus***retired***use Phalloceros caudimaculatus</v>
          </cell>
        </row>
        <row r="33590">
          <cell r="B33590" t="str">
            <v>Phallocottus</v>
          </cell>
        </row>
        <row r="33591">
          <cell r="B33591" t="str">
            <v>Phallodrillus hallae</v>
          </cell>
        </row>
        <row r="33592">
          <cell r="B33592" t="str">
            <v>Phallodrilus hallae</v>
          </cell>
        </row>
        <row r="33593">
          <cell r="B33593" t="str">
            <v>Phalloptychus januarius</v>
          </cell>
        </row>
        <row r="33594">
          <cell r="B33594" t="str">
            <v>Phallostethidae</v>
          </cell>
        </row>
        <row r="33595">
          <cell r="B33595" t="str">
            <v>Phallostethus</v>
          </cell>
        </row>
        <row r="33596">
          <cell r="B33596" t="str">
            <v>Phallostethus dunckeri</v>
          </cell>
        </row>
        <row r="33597">
          <cell r="B33597" t="str">
            <v>Phanerodon</v>
          </cell>
        </row>
        <row r="33598">
          <cell r="B33598" t="str">
            <v>Phanerodon atripes</v>
          </cell>
        </row>
        <row r="33599">
          <cell r="B33599" t="str">
            <v>Phanerodon furcatus</v>
          </cell>
        </row>
        <row r="33600">
          <cell r="B33600" t="str">
            <v>Phanocelia</v>
          </cell>
        </row>
        <row r="33601">
          <cell r="B33601" t="str">
            <v>Phanocerus</v>
          </cell>
        </row>
        <row r="33602">
          <cell r="B33602" t="str">
            <v>Phanocerus clavicornis</v>
          </cell>
        </row>
        <row r="33603">
          <cell r="B33603" t="str">
            <v>Phanogomphus</v>
          </cell>
        </row>
        <row r="33604">
          <cell r="B33604" t="str">
            <v>Phanopyrum gymnocarpon</v>
          </cell>
        </row>
        <row r="33605">
          <cell r="B33605" t="str">
            <v>Pharidae</v>
          </cell>
        </row>
        <row r="33606">
          <cell r="B33606" t="str">
            <v>Pharus, L (Poaceae)</v>
          </cell>
        </row>
        <row r="33607">
          <cell r="B33607" t="str">
            <v>Pharus, P Browne (Poaceae)</v>
          </cell>
        </row>
        <row r="33608">
          <cell r="B33608" t="str">
            <v>Pharyngochromis darlingi</v>
          </cell>
        </row>
        <row r="33609">
          <cell r="B33609" t="str">
            <v>Phascolarctidae</v>
          </cell>
        </row>
        <row r="33610">
          <cell r="B33610" t="str">
            <v>Phascolion</v>
          </cell>
        </row>
        <row r="33611">
          <cell r="B33611" t="str">
            <v>Phascolion (Phascolion) strombus strombus</v>
          </cell>
        </row>
        <row r="33612">
          <cell r="B33612" t="str">
            <v>Phascolion cryptum</v>
          </cell>
        </row>
        <row r="33613">
          <cell r="B33613" t="str">
            <v>Phascolion strombus</v>
          </cell>
        </row>
        <row r="33614">
          <cell r="B33614" t="str">
            <v>Phascolion strombus strombus</v>
          </cell>
        </row>
        <row r="33615">
          <cell r="B33615" t="str">
            <v>Phascolopsis gouldii</v>
          </cell>
        </row>
        <row r="33616">
          <cell r="B33616" t="str">
            <v>Phascolosoma</v>
          </cell>
        </row>
        <row r="33617">
          <cell r="B33617" t="str">
            <v>Phascolosoma agassizii</v>
          </cell>
        </row>
        <row r="33618">
          <cell r="B33618" t="str">
            <v>Phascolosoma agassizii agassizii</v>
          </cell>
        </row>
        <row r="33619">
          <cell r="B33619" t="str">
            <v>Phascolosomatidae</v>
          </cell>
        </row>
        <row r="33620">
          <cell r="B33620" t="str">
            <v>Phaseolus (Fabaceae)</v>
          </cell>
        </row>
        <row r="33621">
          <cell r="B33621" t="str">
            <v>Phaseolus (Lametilidae)</v>
          </cell>
        </row>
        <row r="33622">
          <cell r="B33622" t="str">
            <v>Phasganophora capitata***retired***use Agnetina capitata</v>
          </cell>
        </row>
        <row r="33623">
          <cell r="B33623" t="str">
            <v>Phasganophora***retired***use Agnetina</v>
          </cell>
        </row>
        <row r="33624">
          <cell r="B33624" t="str">
            <v>Phasianus colchicus</v>
          </cell>
        </row>
        <row r="33625">
          <cell r="B33625" t="str">
            <v>Phegopteris connectilis</v>
          </cell>
        </row>
        <row r="33626">
          <cell r="B33626" t="str">
            <v>Pheidole longipes***retired***use Pheidole longipes, Smith 1857 (Pheidole) or  Latreille 1802</v>
          </cell>
        </row>
        <row r="33627">
          <cell r="B33627" t="str">
            <v>Pheidole longipes, Latreille 1802 (Pheidole)</v>
          </cell>
        </row>
        <row r="33628">
          <cell r="B33628" t="str">
            <v>Pheidole longipes, Smith 1857 (Pheidole)</v>
          </cell>
        </row>
        <row r="33629">
          <cell r="B33629" t="str">
            <v>Pheidole symbiotica***retired***use Pheidole symbiotica, Wasmann 1909 (Pheidole) or Kusnezov 1952</v>
          </cell>
        </row>
        <row r="33630">
          <cell r="B33630" t="str">
            <v>Pheidole symbiotica, Kusnezov 1952 (Pheidole)</v>
          </cell>
        </row>
        <row r="33631">
          <cell r="B33631" t="str">
            <v>Pheidole symbiotica, Wasmann 1909 (Pheidole)</v>
          </cell>
        </row>
        <row r="33632">
          <cell r="B33632" t="str">
            <v>Phenacobius</v>
          </cell>
        </row>
        <row r="33633">
          <cell r="B33633" t="str">
            <v>Phenacobius catostomus</v>
          </cell>
        </row>
        <row r="33634">
          <cell r="B33634" t="str">
            <v>Phenacobius crassilabrum</v>
          </cell>
        </row>
        <row r="33635">
          <cell r="B33635" t="str">
            <v>Phenacobius mirabilis</v>
          </cell>
        </row>
        <row r="33636">
          <cell r="B33636" t="str">
            <v>Phenacobius teretulus</v>
          </cell>
        </row>
        <row r="33637">
          <cell r="B33637" t="str">
            <v>Phenacobius uranops</v>
          </cell>
        </row>
        <row r="33638">
          <cell r="B33638" t="str">
            <v>Phenacogaster bondi***retired***use Gymnocorymbus thayeri</v>
          </cell>
        </row>
        <row r="33639">
          <cell r="B33639" t="str">
            <v>Phenacogrammus</v>
          </cell>
        </row>
        <row r="33640">
          <cell r="B33640" t="str">
            <v>Phenacogrammus interruptus</v>
          </cell>
        </row>
        <row r="33641">
          <cell r="B33641" t="str">
            <v>Phenacolepas</v>
          </cell>
        </row>
        <row r="33642">
          <cell r="B33642" t="str">
            <v>Phenacoscorpius</v>
          </cell>
        </row>
        <row r="33643">
          <cell r="B33643" t="str">
            <v>Phenacoscorpius megalops</v>
          </cell>
        </row>
        <row r="33644">
          <cell r="B33644" t="str">
            <v>Phenacoscorpius nebris</v>
          </cell>
        </row>
        <row r="33645">
          <cell r="B33645" t="str">
            <v>Phenacoscorpius nebulosus***retired***use Sebastapistes strongia</v>
          </cell>
        </row>
        <row r="33646">
          <cell r="B33646" t="str">
            <v>Phenacostethus</v>
          </cell>
        </row>
        <row r="33647">
          <cell r="B33647" t="str">
            <v>Pherbellia</v>
          </cell>
        </row>
        <row r="33648">
          <cell r="B33648" t="str">
            <v>Pherusa</v>
          </cell>
        </row>
        <row r="33649">
          <cell r="B33649" t="str">
            <v>Pherusa affinis</v>
          </cell>
        </row>
        <row r="33650">
          <cell r="B33650" t="str">
            <v>Pherusa capulata</v>
          </cell>
        </row>
        <row r="33651">
          <cell r="B33651" t="str">
            <v>Pherusa inflata</v>
          </cell>
        </row>
        <row r="33652">
          <cell r="B33652" t="str">
            <v>Pherusa negligens</v>
          </cell>
        </row>
        <row r="33653">
          <cell r="B33653" t="str">
            <v>Pherusa neopapillata</v>
          </cell>
        </row>
        <row r="33654">
          <cell r="B33654" t="str">
            <v>Pherusa plumosa</v>
          </cell>
        </row>
        <row r="33655">
          <cell r="B33655" t="str">
            <v>Phidiana</v>
          </cell>
        </row>
        <row r="33656">
          <cell r="B33656" t="str">
            <v>Phidolopora labiata</v>
          </cell>
        </row>
        <row r="33657">
          <cell r="B33657" t="str">
            <v>Philarctus</v>
          </cell>
        </row>
        <row r="33658">
          <cell r="B33658" t="str">
            <v>Philarctus bergrothi</v>
          </cell>
        </row>
        <row r="33659">
          <cell r="B33659" t="str">
            <v>Philarctus quaeris</v>
          </cell>
        </row>
        <row r="33660">
          <cell r="B33660" t="str">
            <v>Philine</v>
          </cell>
        </row>
        <row r="33661">
          <cell r="B33661" t="str">
            <v>Philine alba</v>
          </cell>
        </row>
        <row r="33662">
          <cell r="B33662" t="str">
            <v>Philine auriformis</v>
          </cell>
        </row>
        <row r="33663">
          <cell r="B33663" t="str">
            <v>Philine bakeri</v>
          </cell>
        </row>
        <row r="33664">
          <cell r="B33664" t="str">
            <v>Philine californica</v>
          </cell>
        </row>
        <row r="33665">
          <cell r="B33665" t="str">
            <v>Philine lima</v>
          </cell>
        </row>
        <row r="33666">
          <cell r="B33666" t="str">
            <v>Philine sagra</v>
          </cell>
        </row>
        <row r="33667">
          <cell r="B33667" t="str">
            <v>Philinoglossa</v>
          </cell>
        </row>
        <row r="33668">
          <cell r="B33668" t="str">
            <v>Philippia oxytropis</v>
          </cell>
        </row>
        <row r="33669">
          <cell r="B33669" t="str">
            <v>Philobdella</v>
          </cell>
        </row>
        <row r="33670">
          <cell r="B33670" t="str">
            <v>Philobdella gracilis</v>
          </cell>
        </row>
        <row r="33671">
          <cell r="B33671" t="str">
            <v>Philocasca</v>
          </cell>
        </row>
        <row r="33672">
          <cell r="B33672" t="str">
            <v>Philocasca antennata</v>
          </cell>
        </row>
        <row r="33673">
          <cell r="B33673" t="str">
            <v>Philocasca banksi</v>
          </cell>
        </row>
        <row r="33674">
          <cell r="B33674" t="str">
            <v>Philomedes</v>
          </cell>
        </row>
        <row r="33675">
          <cell r="B33675" t="str">
            <v>Philomedes dentata</v>
          </cell>
        </row>
        <row r="33676">
          <cell r="B33676" t="str">
            <v>Philomedidae</v>
          </cell>
        </row>
        <row r="33677">
          <cell r="B33677" t="str">
            <v>Philometra (Noctuidae)</v>
          </cell>
        </row>
        <row r="33678">
          <cell r="B33678" t="str">
            <v>Philometra (Philometridae)</v>
          </cell>
        </row>
        <row r="33679">
          <cell r="B33679" t="str">
            <v>Philometra***retired***use Philometra (Noctuidae) or Philometra (Philometridae)</v>
          </cell>
        </row>
        <row r="33680">
          <cell r="B33680" t="str">
            <v>Philonthus</v>
          </cell>
        </row>
        <row r="33681">
          <cell r="B33681" t="str">
            <v>Philopotamidae</v>
          </cell>
        </row>
        <row r="33682">
          <cell r="B33682" t="str">
            <v>Philopotaminae</v>
          </cell>
        </row>
        <row r="33683">
          <cell r="B33683" t="str">
            <v>Philopotamoidea</v>
          </cell>
        </row>
        <row r="33684">
          <cell r="B33684" t="str">
            <v>Philorus</v>
          </cell>
        </row>
        <row r="33685">
          <cell r="B33685" t="str">
            <v>Philypnodon</v>
          </cell>
        </row>
        <row r="33686">
          <cell r="B33686" t="str">
            <v>Phimochirus californiensis</v>
          </cell>
        </row>
        <row r="33687">
          <cell r="B33687" t="str">
            <v>Phippsia (Poaceae)</v>
          </cell>
        </row>
        <row r="33688">
          <cell r="B33688" t="str">
            <v>Phippsia (Stegocephalidae)</v>
          </cell>
        </row>
        <row r="33689">
          <cell r="B33689" t="str">
            <v>Phippsia***retired***use Phippsia (Stegocephalidae) or Phippsia (Poaceae)</v>
          </cell>
        </row>
        <row r="33690">
          <cell r="B33690" t="str">
            <v>Phisidia sanctaemariae</v>
          </cell>
        </row>
        <row r="33691">
          <cell r="B33691" t="str">
            <v>Phlebobranchia</v>
          </cell>
        </row>
        <row r="33692">
          <cell r="B33692" t="str">
            <v>Phlebodium aureum</v>
          </cell>
        </row>
        <row r="33693">
          <cell r="B33693" t="str">
            <v>Phleum</v>
          </cell>
        </row>
        <row r="33694">
          <cell r="B33694" t="str">
            <v>Phleum alpinum</v>
          </cell>
        </row>
        <row r="33695">
          <cell r="B33695" t="str">
            <v>Phleum pratense</v>
          </cell>
        </row>
        <row r="33696">
          <cell r="B33696" t="str">
            <v>Phlox</v>
          </cell>
        </row>
        <row r="33697">
          <cell r="B33697" t="str">
            <v>Phlox divaricata</v>
          </cell>
        </row>
        <row r="33698">
          <cell r="B33698" t="str">
            <v>Phlox glaberrima</v>
          </cell>
        </row>
        <row r="33699">
          <cell r="B33699" t="str">
            <v>Phlox longifolia</v>
          </cell>
        </row>
        <row r="33700">
          <cell r="B33700" t="str">
            <v>Phlox multiflora</v>
          </cell>
        </row>
        <row r="33701">
          <cell r="B33701" t="str">
            <v>Pholadidae</v>
          </cell>
        </row>
        <row r="33702">
          <cell r="B33702" t="str">
            <v>Pholidae</v>
          </cell>
        </row>
        <row r="33703">
          <cell r="B33703" t="str">
            <v>Pholidapus</v>
          </cell>
        </row>
        <row r="33704">
          <cell r="B33704" t="str">
            <v>Pholidapus azumae***retired***use Pholidapus dybowskii</v>
          </cell>
        </row>
        <row r="33705">
          <cell r="B33705" t="str">
            <v>Pholidapus dybowskii</v>
          </cell>
        </row>
        <row r="33706">
          <cell r="B33706" t="str">
            <v>Pholidapus grebnitzkii***retired***use Pholidapus dybowskii</v>
          </cell>
        </row>
        <row r="33707">
          <cell r="B33707" t="str">
            <v>Pholidichthyidae</v>
          </cell>
        </row>
        <row r="33708">
          <cell r="B33708" t="str">
            <v>Pholis</v>
          </cell>
        </row>
        <row r="33709">
          <cell r="B33709" t="str">
            <v>Pholis clemensi</v>
          </cell>
        </row>
        <row r="33710">
          <cell r="B33710" t="str">
            <v>Pholis dolichogaster***retired***use Rhodymenichthys dolichogaster</v>
          </cell>
        </row>
        <row r="33711">
          <cell r="B33711" t="str">
            <v>Pholis fasciata</v>
          </cell>
        </row>
        <row r="33712">
          <cell r="B33712" t="str">
            <v>Pholis gilli***retired***use Pholis fasciata</v>
          </cell>
        </row>
        <row r="33713">
          <cell r="B33713" t="str">
            <v>Pholis gunnellus</v>
          </cell>
        </row>
        <row r="33714">
          <cell r="B33714" t="str">
            <v>Pholis laeta</v>
          </cell>
        </row>
        <row r="33715">
          <cell r="B33715" t="str">
            <v>Pholis ornata</v>
          </cell>
        </row>
        <row r="33716">
          <cell r="B33716" t="str">
            <v>Pholis picta</v>
          </cell>
        </row>
        <row r="33717">
          <cell r="B33717" t="str">
            <v>Pholis schultzi</v>
          </cell>
        </row>
        <row r="33718">
          <cell r="B33718" t="str">
            <v>Pholoe</v>
          </cell>
        </row>
        <row r="33719">
          <cell r="B33719" t="str">
            <v>Pholoe glabra</v>
          </cell>
        </row>
        <row r="33720">
          <cell r="B33720" t="str">
            <v>Pholoe minuta</v>
          </cell>
        </row>
        <row r="33721">
          <cell r="B33721" t="str">
            <v>Pholoidae</v>
          </cell>
        </row>
        <row r="33722">
          <cell r="B33722" t="str">
            <v>Pholoides</v>
          </cell>
        </row>
        <row r="33723">
          <cell r="B33723" t="str">
            <v>Pholoides aspera</v>
          </cell>
        </row>
        <row r="33724">
          <cell r="B33724" t="str">
            <v>Pholoides asperus</v>
          </cell>
        </row>
        <row r="33725">
          <cell r="B33725" t="str">
            <v>Phoradendron</v>
          </cell>
        </row>
        <row r="33726">
          <cell r="B33726" t="str">
            <v>Phoradendron leucarpum***retired***use Phoradendron serotinum ssp. serotinum</v>
          </cell>
        </row>
        <row r="33727">
          <cell r="B33727" t="str">
            <v>Phoradendron macrophyllum***retired***use Phoradendron serotinum ssp. macrophyllum</v>
          </cell>
        </row>
        <row r="33728">
          <cell r="B33728" t="str">
            <v>Phoradendron serotinum ssp. macrophyllum</v>
          </cell>
        </row>
        <row r="33729">
          <cell r="B33729" t="str">
            <v>Phoradendron serotinum ssp. serotinum</v>
          </cell>
        </row>
        <row r="33730">
          <cell r="B33730" t="str">
            <v>Phoridae</v>
          </cell>
        </row>
        <row r="33731">
          <cell r="B33731" t="str">
            <v>Phormidium</v>
          </cell>
        </row>
        <row r="33732">
          <cell r="B33732" t="str">
            <v>Phormidium acuminatum</v>
          </cell>
        </row>
        <row r="33733">
          <cell r="B33733" t="str">
            <v>Phormidium aerugineo-caeruleum</v>
          </cell>
        </row>
        <row r="33734">
          <cell r="B33734" t="str">
            <v>Phormidium allorgei</v>
          </cell>
        </row>
        <row r="33735">
          <cell r="B33735" t="str">
            <v>Phormidium ambiguum</v>
          </cell>
        </row>
        <row r="33736">
          <cell r="B33736" t="str">
            <v>Phormidium ambiguum var. major</v>
          </cell>
        </row>
        <row r="33737">
          <cell r="B33737" t="str">
            <v>Phormidium amoenum</v>
          </cell>
        </row>
        <row r="33738">
          <cell r="B33738" t="str">
            <v>Phormidium amphibium</v>
          </cell>
        </row>
        <row r="33739">
          <cell r="B33739" t="str">
            <v>Phormidium animale</v>
          </cell>
        </row>
        <row r="33740">
          <cell r="B33740" t="str">
            <v>Phormidium articulatum</v>
          </cell>
        </row>
        <row r="33741">
          <cell r="B33741" t="str">
            <v>Phormidium autumale</v>
          </cell>
        </row>
        <row r="33742">
          <cell r="B33742" t="str">
            <v>Phormidium autumnale</v>
          </cell>
        </row>
        <row r="33743">
          <cell r="B33743" t="str">
            <v>Phormidium boryanum</v>
          </cell>
        </row>
        <row r="33744">
          <cell r="B33744" t="str">
            <v>Phormidium breve</v>
          </cell>
        </row>
        <row r="33745">
          <cell r="B33745" t="str">
            <v>Phormidium caerulescens</v>
          </cell>
        </row>
        <row r="33746">
          <cell r="B33746" t="str">
            <v>Phormidium chalybeum</v>
          </cell>
        </row>
        <row r="33747">
          <cell r="B33747" t="str">
            <v>Phormidium chlorinum</v>
          </cell>
        </row>
        <row r="33748">
          <cell r="B33748" t="str">
            <v>Phormidium claricentrosum</v>
          </cell>
        </row>
        <row r="33749">
          <cell r="B33749" t="str">
            <v>Phormidium corallinae</v>
          </cell>
        </row>
        <row r="33750">
          <cell r="B33750" t="str">
            <v>Phormidium corium</v>
          </cell>
        </row>
        <row r="33751">
          <cell r="B33751" t="str">
            <v>Phormidium cortianum</v>
          </cell>
        </row>
        <row r="33752">
          <cell r="B33752" t="str">
            <v>Phormidium diguetii</v>
          </cell>
        </row>
        <row r="33753">
          <cell r="B33753" t="str">
            <v>Phormidium dimorphum</v>
          </cell>
        </row>
        <row r="33754">
          <cell r="B33754" t="str">
            <v>Phormidium favosum</v>
          </cell>
        </row>
        <row r="33755">
          <cell r="B33755" t="str">
            <v>Phormidium formosum</v>
          </cell>
        </row>
        <row r="33756">
          <cell r="B33756" t="str">
            <v>Phormidium granulatum</v>
          </cell>
        </row>
        <row r="33757">
          <cell r="B33757" t="str">
            <v>Phormidium grunowianum</v>
          </cell>
        </row>
        <row r="33758">
          <cell r="B33758" t="str">
            <v>Phormidium hamelii</v>
          </cell>
        </row>
        <row r="33759">
          <cell r="B33759" t="str">
            <v>Phormidium holdenii</v>
          </cell>
        </row>
        <row r="33760">
          <cell r="B33760" t="str">
            <v>Phormidium inundatum</v>
          </cell>
        </row>
        <row r="33761">
          <cell r="B33761" t="str">
            <v>Phormidium irriguum</v>
          </cell>
        </row>
        <row r="33762">
          <cell r="B33762" t="str">
            <v>Phormidium jasorvense</v>
          </cell>
        </row>
        <row r="33763">
          <cell r="B33763" t="str">
            <v>Phormidium jenkelianum</v>
          </cell>
        </row>
        <row r="33764">
          <cell r="B33764" t="str">
            <v>Phormidium kolkwitzii</v>
          </cell>
        </row>
        <row r="33765">
          <cell r="B33765" t="str">
            <v>Phormidium laetevirens</v>
          </cell>
        </row>
        <row r="33766">
          <cell r="B33766" t="str">
            <v>Phormidium meslinii</v>
          </cell>
        </row>
        <row r="33767">
          <cell r="B33767" t="str">
            <v>Phormidium minnesotense</v>
          </cell>
        </row>
        <row r="33768">
          <cell r="B33768" t="str">
            <v>Phormidium minnesothense***retired***use Phormidium minnesotense</v>
          </cell>
        </row>
        <row r="33769">
          <cell r="B33769" t="str">
            <v>Phormidium nigro-viride</v>
          </cell>
        </row>
        <row r="33770">
          <cell r="B33770" t="str">
            <v>Phormidium nigrum</v>
          </cell>
        </row>
        <row r="33771">
          <cell r="B33771" t="str">
            <v>Phormidium nucicola</v>
          </cell>
        </row>
        <row r="33772">
          <cell r="B33772" t="str">
            <v>Phormidium ornatum</v>
          </cell>
        </row>
        <row r="33773">
          <cell r="B33773" t="str">
            <v>Phormidium paucigranatum</v>
          </cell>
        </row>
        <row r="33774">
          <cell r="B33774" t="str">
            <v>Phormidium pseudopriestleyi</v>
          </cell>
        </row>
        <row r="33775">
          <cell r="B33775" t="str">
            <v>Phormidium puteale</v>
          </cell>
        </row>
        <row r="33776">
          <cell r="B33776" t="str">
            <v>Phormidium retzii</v>
          </cell>
        </row>
        <row r="33777">
          <cell r="B33777" t="str">
            <v>Phormidium rubidum</v>
          </cell>
        </row>
        <row r="33778">
          <cell r="B33778" t="str">
            <v>Phormidium schultzii</v>
          </cell>
        </row>
        <row r="33779">
          <cell r="B33779" t="str">
            <v>Phormidium simplicissimum</v>
          </cell>
        </row>
        <row r="33780">
          <cell r="B33780" t="str">
            <v>Phormidium stagninum</v>
          </cell>
        </row>
        <row r="33781">
          <cell r="B33781" t="str">
            <v>Phormidium subfuscum</v>
          </cell>
        </row>
        <row r="33782">
          <cell r="B33782" t="str">
            <v>Phormidium subuliforme</v>
          </cell>
        </row>
        <row r="33783">
          <cell r="B33783" t="str">
            <v>Phormidium taylori</v>
          </cell>
        </row>
        <row r="33784">
          <cell r="B33784" t="str">
            <v>Phormidium tenue***retired***use Leptolyngbya tenuis</v>
          </cell>
        </row>
        <row r="33785">
          <cell r="B33785" t="str">
            <v>Phormidium terebriforme</v>
          </cell>
        </row>
        <row r="33786">
          <cell r="B33786" t="str">
            <v>Phormidium tergestinium</v>
          </cell>
        </row>
        <row r="33787">
          <cell r="B33787" t="str">
            <v>Phormidium tinctorium</v>
          </cell>
        </row>
        <row r="33788">
          <cell r="B33788" t="str">
            <v>Phormidium uncinatum</v>
          </cell>
        </row>
        <row r="33789">
          <cell r="B33789" t="str">
            <v>Phormidium willei</v>
          </cell>
        </row>
        <row r="33790">
          <cell r="B33790" t="str">
            <v>Phoroncidia nicoleti***retired***use Phoroncidia nicoleti, Roewer 1942 (Phoroncidia) or  Levi 1964</v>
          </cell>
        </row>
        <row r="33791">
          <cell r="B33791" t="str">
            <v>Phoroncidia nicoleti, Levi 1964 (Phoroncidia)</v>
          </cell>
        </row>
        <row r="33792">
          <cell r="B33792" t="str">
            <v>Phoroncidia nicoleti, Roewer 1942 (Phoroncidia)</v>
          </cell>
        </row>
        <row r="33793">
          <cell r="B33793" t="str">
            <v>Phoroncidia pilula***retired***use Phoroncidia pilula, Simon 1895 (Phoroncidia) or  Karsch 1879</v>
          </cell>
        </row>
        <row r="33794">
          <cell r="B33794" t="str">
            <v>Phoroncidia pilula, Karsch 1879 (Phoroncidia)</v>
          </cell>
        </row>
        <row r="33795">
          <cell r="B33795" t="str">
            <v>Phoroncidia pilula, Simon 1895 (Phoroncidia)</v>
          </cell>
        </row>
        <row r="33796">
          <cell r="B33796" t="str">
            <v>Phoronida</v>
          </cell>
        </row>
        <row r="33797">
          <cell r="B33797" t="str">
            <v>Phoronidae***retired***use Phoronida</v>
          </cell>
        </row>
        <row r="33798">
          <cell r="B33798" t="str">
            <v>Phoronis</v>
          </cell>
        </row>
        <row r="33799">
          <cell r="B33799" t="str">
            <v>Phoronis architecta***retired***use Phoronis psammophila</v>
          </cell>
        </row>
        <row r="33800">
          <cell r="B33800" t="str">
            <v>Phoronis muelleri</v>
          </cell>
        </row>
        <row r="33801">
          <cell r="B33801" t="str">
            <v>Phoronis pallida</v>
          </cell>
        </row>
        <row r="33802">
          <cell r="B33802" t="str">
            <v>Phoronis psammophila</v>
          </cell>
        </row>
        <row r="33803">
          <cell r="B33803" t="str">
            <v>Phoronopsis</v>
          </cell>
        </row>
        <row r="33804">
          <cell r="B33804" t="str">
            <v>Phoronopsis harmeri</v>
          </cell>
        </row>
        <row r="33805">
          <cell r="B33805" t="str">
            <v>Phosichthyidae</v>
          </cell>
        </row>
        <row r="33806">
          <cell r="B33806" t="str">
            <v>Phosichthys</v>
          </cell>
        </row>
        <row r="33807">
          <cell r="B33807" t="str">
            <v>Phosichthys argenteus</v>
          </cell>
        </row>
        <row r="33808">
          <cell r="B33808" t="str">
            <v>Photichthyidae***retired***use Phosichthyidae</v>
          </cell>
        </row>
        <row r="33809">
          <cell r="B33809" t="str">
            <v>Photichthyoidei</v>
          </cell>
        </row>
        <row r="33810">
          <cell r="B33810" t="str">
            <v>Photichthys***retired***use Phosichthys</v>
          </cell>
        </row>
        <row r="33811">
          <cell r="B33811" t="str">
            <v>Photinia</v>
          </cell>
        </row>
        <row r="33812">
          <cell r="B33812" t="str">
            <v>Photinia floribunda***retired***use Aronia X prunifolia</v>
          </cell>
        </row>
        <row r="33813">
          <cell r="B33813" t="str">
            <v>Photinia melanocarpa***retired***use Aronia melanocarpa</v>
          </cell>
        </row>
        <row r="33814">
          <cell r="B33814" t="str">
            <v>Photinia pyrifolia***retired***use Aronia arbutifolia</v>
          </cell>
        </row>
        <row r="33815">
          <cell r="B33815" t="str">
            <v>Photis</v>
          </cell>
        </row>
        <row r="33816">
          <cell r="B33816" t="str">
            <v>Photis bifurcata</v>
          </cell>
        </row>
        <row r="33817">
          <cell r="B33817" t="str">
            <v>Photis brevipes</v>
          </cell>
        </row>
        <row r="33818">
          <cell r="B33818" t="str">
            <v>Photis californica</v>
          </cell>
        </row>
        <row r="33819">
          <cell r="B33819" t="str">
            <v>Photis dentata</v>
          </cell>
        </row>
        <row r="33820">
          <cell r="B33820" t="str">
            <v>Photis dolichommata</v>
          </cell>
        </row>
        <row r="33821">
          <cell r="B33821" t="str">
            <v>Photis kapapa</v>
          </cell>
        </row>
        <row r="33822">
          <cell r="B33822" t="str">
            <v>Photis lacia</v>
          </cell>
        </row>
        <row r="33823">
          <cell r="B33823" t="str">
            <v>Photis linearmanus</v>
          </cell>
        </row>
        <row r="33824">
          <cell r="B33824" t="str">
            <v>Photis macinerneyi</v>
          </cell>
        </row>
        <row r="33825">
          <cell r="B33825" t="str">
            <v>Photis macrocoxa</v>
          </cell>
        </row>
        <row r="33826">
          <cell r="B33826" t="str">
            <v>Photis macromanus</v>
          </cell>
        </row>
        <row r="33827">
          <cell r="B33827" t="str">
            <v>Photis macrotica</v>
          </cell>
        </row>
        <row r="33828">
          <cell r="B33828" t="str">
            <v>Photis pachydactyla</v>
          </cell>
        </row>
        <row r="33829">
          <cell r="B33829" t="str">
            <v>Photis parvidons</v>
          </cell>
        </row>
        <row r="33830">
          <cell r="B33830" t="str">
            <v>Photis pollex</v>
          </cell>
        </row>
        <row r="33831">
          <cell r="B33831" t="str">
            <v>Photis pugnator</v>
          </cell>
        </row>
        <row r="33832">
          <cell r="B33832" t="str">
            <v>Photis reinhardi</v>
          </cell>
        </row>
        <row r="33833">
          <cell r="B33833" t="str">
            <v>Photis vinogradovi</v>
          </cell>
        </row>
        <row r="33834">
          <cell r="B33834" t="str">
            <v>Photis viuda</v>
          </cell>
        </row>
        <row r="33835">
          <cell r="B33835" t="str">
            <v>Photoblepharon</v>
          </cell>
        </row>
        <row r="33836">
          <cell r="B33836" t="str">
            <v>Photoblepharon palpebratum</v>
          </cell>
        </row>
        <row r="33837">
          <cell r="B33837" t="str">
            <v>Photoblepharon palpebratus***retired***use Photoblepharon palpebratum</v>
          </cell>
        </row>
        <row r="33838">
          <cell r="B33838" t="str">
            <v>Photoblepharon steinitzi</v>
          </cell>
        </row>
        <row r="33839">
          <cell r="B33839" t="str">
            <v>Photocorynus</v>
          </cell>
        </row>
        <row r="33840">
          <cell r="B33840" t="str">
            <v>Photocorynus spiniceps</v>
          </cell>
        </row>
        <row r="33841">
          <cell r="B33841" t="str">
            <v>Photonectes</v>
          </cell>
        </row>
        <row r="33842">
          <cell r="B33842" t="str">
            <v>Photonectes (Dolichostomias)***retired***use Photonectes</v>
          </cell>
        </row>
        <row r="33843">
          <cell r="B33843" t="str">
            <v>Photonectes (Melanonectes)***retired***use Photonectes</v>
          </cell>
        </row>
        <row r="33844">
          <cell r="B33844" t="str">
            <v>Photonectes (Trachinostomias)***retired***use Photonectes</v>
          </cell>
        </row>
        <row r="33845">
          <cell r="B33845" t="str">
            <v>Photonectes achirus</v>
          </cell>
        </row>
        <row r="33846">
          <cell r="B33846" t="str">
            <v>Photonectes albipennis</v>
          </cell>
        </row>
        <row r="33847">
          <cell r="B33847" t="str">
            <v>Photonectes braueri</v>
          </cell>
        </row>
        <row r="33848">
          <cell r="B33848" t="str">
            <v>Photonectes caerulescens</v>
          </cell>
        </row>
        <row r="33849">
          <cell r="B33849" t="str">
            <v>Photonectes dinema</v>
          </cell>
        </row>
        <row r="33850">
          <cell r="B33850" t="str">
            <v>Photonectes gracilis</v>
          </cell>
        </row>
        <row r="33851">
          <cell r="B33851" t="str">
            <v>Photonectes leucospilus</v>
          </cell>
        </row>
        <row r="33852">
          <cell r="B33852" t="str">
            <v>Photonectes margarita</v>
          </cell>
        </row>
        <row r="33853">
          <cell r="B33853" t="str">
            <v>Photonectes mirabilis</v>
          </cell>
        </row>
        <row r="33854">
          <cell r="B33854" t="str">
            <v>Photonectes munificus</v>
          </cell>
        </row>
        <row r="33855">
          <cell r="B33855" t="str">
            <v>Photonectes parvimanus</v>
          </cell>
        </row>
        <row r="33856">
          <cell r="B33856" t="str">
            <v>Photonectes phyllopogon</v>
          </cell>
        </row>
        <row r="33857">
          <cell r="B33857" t="str">
            <v>Photonectoides***retired***use Photonectes</v>
          </cell>
        </row>
        <row r="33858">
          <cell r="B33858" t="str">
            <v>Photostomias</v>
          </cell>
        </row>
        <row r="33859">
          <cell r="B33859" t="str">
            <v>Photostomias atrox***retired***use Photostomias guernei</v>
          </cell>
        </row>
        <row r="33860">
          <cell r="B33860" t="str">
            <v>Photostomias guernei</v>
          </cell>
        </row>
        <row r="33861">
          <cell r="B33861" t="str">
            <v>Photostomias mirabilis</v>
          </cell>
        </row>
        <row r="33862">
          <cell r="B33862" t="str">
            <v>Photostylus</v>
          </cell>
        </row>
        <row r="33863">
          <cell r="B33863" t="str">
            <v>Photostylus pycnopterus</v>
          </cell>
        </row>
        <row r="33864">
          <cell r="B33864" t="str">
            <v>Photuris</v>
          </cell>
        </row>
        <row r="33865">
          <cell r="B33865" t="str">
            <v>Phoxichilidiidae</v>
          </cell>
        </row>
        <row r="33866">
          <cell r="B33866" t="str">
            <v>Phoxichilidium</v>
          </cell>
        </row>
        <row r="33867">
          <cell r="B33867" t="str">
            <v>Phoxichilidium femoratum</v>
          </cell>
        </row>
        <row r="33868">
          <cell r="B33868" t="str">
            <v>Phoxichilidium quadradentatum</v>
          </cell>
        </row>
        <row r="33869">
          <cell r="B33869" t="str">
            <v>Phoxinus</v>
          </cell>
        </row>
        <row r="33870">
          <cell r="B33870" t="str">
            <v>Phoxinus cumberlandensis***retired***use Chrosomus cumberlandensis</v>
          </cell>
        </row>
        <row r="33871">
          <cell r="B33871" t="str">
            <v>Phoxinus eos***retired***use Chrosomus eos</v>
          </cell>
        </row>
        <row r="33872">
          <cell r="B33872" t="str">
            <v>Phoxinus erythrogaster***retired***use Chrosomus erythrogaster</v>
          </cell>
        </row>
        <row r="33873">
          <cell r="B33873" t="str">
            <v>Phoxinus neogaeus***retired***use Chrosomus neogaeus</v>
          </cell>
        </row>
        <row r="33874">
          <cell r="B33874" t="str">
            <v>Phoxinus oreas***retired***use Chrosomus oreas</v>
          </cell>
        </row>
        <row r="33875">
          <cell r="B33875" t="str">
            <v>Phoxinus phoxinus</v>
          </cell>
        </row>
        <row r="33876">
          <cell r="B33876" t="str">
            <v>Phoxinus tennesseensis***retired***use Chrosomus tennesseensis</v>
          </cell>
        </row>
        <row r="33877">
          <cell r="B33877" t="str">
            <v>Phoxocampus</v>
          </cell>
        </row>
        <row r="33878">
          <cell r="B33878" t="str">
            <v>Phoxocampus belcheri</v>
          </cell>
        </row>
        <row r="33879">
          <cell r="B33879" t="str">
            <v>Phoxocampus diacanthus</v>
          </cell>
        </row>
        <row r="33880">
          <cell r="B33880" t="str">
            <v>Phoxocampus tetrophthalmus</v>
          </cell>
        </row>
        <row r="33881">
          <cell r="B33881" t="str">
            <v>Phoxocephalidae</v>
          </cell>
        </row>
        <row r="33882">
          <cell r="B33882" t="str">
            <v>Phoxocephalus</v>
          </cell>
        </row>
        <row r="33883">
          <cell r="B33883" t="str">
            <v>Phoxocephalus holbolli</v>
          </cell>
        </row>
        <row r="33884">
          <cell r="B33884" t="str">
            <v>Phoxocephalus homilis</v>
          </cell>
        </row>
        <row r="33885">
          <cell r="B33885" t="str">
            <v>Phractocephalus</v>
          </cell>
        </row>
        <row r="33886">
          <cell r="B33886" t="str">
            <v>Phractocephalus hemioliopterus</v>
          </cell>
        </row>
        <row r="33887">
          <cell r="B33887" t="str">
            <v>Phractolaemidae</v>
          </cell>
        </row>
        <row r="33888">
          <cell r="B33888" t="str">
            <v>Phractolaemus</v>
          </cell>
        </row>
        <row r="33889">
          <cell r="B33889" t="str">
            <v>Phractolaemus ansorgii</v>
          </cell>
        </row>
        <row r="33890">
          <cell r="B33890" t="str">
            <v>Phractolaemus gabonensis***retired***use Phractolaemus ansorgii</v>
          </cell>
        </row>
        <row r="33891">
          <cell r="B33891" t="str">
            <v>Phractura</v>
          </cell>
        </row>
        <row r="33892">
          <cell r="B33892" t="str">
            <v>Phractura scaphyrhynchura</v>
          </cell>
        </row>
        <row r="33893">
          <cell r="B33893" t="str">
            <v>Phragmatopoma</v>
          </cell>
        </row>
        <row r="33894">
          <cell r="B33894" t="str">
            <v>Phragmites</v>
          </cell>
        </row>
        <row r="33895">
          <cell r="B33895" t="str">
            <v>Phragmites australis</v>
          </cell>
        </row>
        <row r="33896">
          <cell r="B33896" t="str">
            <v>Phragmoxenidiaceae</v>
          </cell>
        </row>
        <row r="33897">
          <cell r="B33897" t="str">
            <v>Phronima atlantica</v>
          </cell>
        </row>
        <row r="33898">
          <cell r="B33898" t="str">
            <v>Phronima pacifica</v>
          </cell>
        </row>
        <row r="33899">
          <cell r="B33899" t="str">
            <v>Phrontis vibex</v>
          </cell>
        </row>
        <row r="33900">
          <cell r="B33900" t="str">
            <v>Phryganea</v>
          </cell>
        </row>
        <row r="33901">
          <cell r="B33901" t="str">
            <v>Phryganea cinerea</v>
          </cell>
        </row>
        <row r="33902">
          <cell r="B33902" t="str">
            <v>Phryganea sayi</v>
          </cell>
        </row>
        <row r="33903">
          <cell r="B33903" t="str">
            <v>Phryganeidae</v>
          </cell>
        </row>
        <row r="33904">
          <cell r="B33904" t="str">
            <v>Phryganeinae</v>
          </cell>
        </row>
        <row r="33905">
          <cell r="B33905" t="str">
            <v>Phryganeoidea</v>
          </cell>
        </row>
        <row r="33906">
          <cell r="B33906" t="str">
            <v>Phryma leptostachya</v>
          </cell>
        </row>
        <row r="33907">
          <cell r="B33907" t="str">
            <v>Phrynelox cunninghami***retired***use Antennarius striatus</v>
          </cell>
        </row>
        <row r="33908">
          <cell r="B33908" t="str">
            <v>Phrynelox nuttingii***retired***use Antennarius striatus</v>
          </cell>
        </row>
        <row r="33909">
          <cell r="B33909" t="str">
            <v>Phrynelox scaber***retired***use Antennarius striatus</v>
          </cell>
        </row>
        <row r="33910">
          <cell r="B33910" t="str">
            <v>Phrynelox***retired***use Antennarius</v>
          </cell>
        </row>
        <row r="33911">
          <cell r="B33911" t="str">
            <v>Phrynichthys wedli***retired***use Bufoceratias wedli</v>
          </cell>
        </row>
        <row r="33912">
          <cell r="B33912" t="str">
            <v>Phrynichthys***retired***use Bufoceratias</v>
          </cell>
        </row>
        <row r="33913">
          <cell r="B33913" t="str">
            <v>Phrynorhombus norvegicus***retired***use Zeugopterus norvegicus</v>
          </cell>
        </row>
        <row r="33914">
          <cell r="B33914" t="str">
            <v>Phrynorhombus regius***retired***use Zeugopterus regius</v>
          </cell>
        </row>
        <row r="33915">
          <cell r="B33915" t="str">
            <v>Phrynorhombus unimaculatus***retired***use Zeugopterus regius</v>
          </cell>
        </row>
        <row r="33916">
          <cell r="B33916" t="str">
            <v>Phrynorhombus***retired***use Zeugopterus</v>
          </cell>
        </row>
        <row r="33917">
          <cell r="B33917" t="str">
            <v>Phthanophaneron</v>
          </cell>
        </row>
        <row r="33918">
          <cell r="B33918" t="str">
            <v>Phthanophaneron harveyi</v>
          </cell>
        </row>
        <row r="33919">
          <cell r="B33919" t="str">
            <v>Phtheirichthys</v>
          </cell>
        </row>
        <row r="33920">
          <cell r="B33920" t="str">
            <v>Phtheirichthys lineatus</v>
          </cell>
        </row>
        <row r="33921">
          <cell r="B33921" t="str">
            <v>Phthiracaridae</v>
          </cell>
        </row>
        <row r="33922">
          <cell r="B33922" t="str">
            <v>Phthiracarus baloghi (Phthiracarus (Archiphthiracarus))</v>
          </cell>
        </row>
        <row r="33923">
          <cell r="B33923" t="str">
            <v>Phthiracarus baloghi (Phthiracarus (Neophthiracarus))</v>
          </cell>
        </row>
        <row r="33924">
          <cell r="B33924" t="str">
            <v>Phthiracarus baloghi***retired***use Phthiracarus baloghi (Phthiracarus (Neophthiracarus)) or (Archiphthiracarus)</v>
          </cell>
        </row>
        <row r="33925">
          <cell r="B33925" t="str">
            <v>Phthiracarus heteropilosus (Phthiracarus (Neophthiracarus))</v>
          </cell>
        </row>
        <row r="33926">
          <cell r="B33926" t="str">
            <v>Phthiracarus heteropilosus (Phthiracarus (Phthiracarus))</v>
          </cell>
        </row>
        <row r="33927">
          <cell r="B33927" t="str">
            <v>Phthiracarus heteropilosus***retired***use Phthiracarus heteropilosus (Phthiracarus (Neophthiracarus)) or (Phthiracarus)</v>
          </cell>
        </row>
        <row r="33928">
          <cell r="B33928" t="str">
            <v>Phthiracarus humilis***retired***use Phthiracarus humilis, Niedbala 2006  (Archiphthiracarus) or Niedbala 2004</v>
          </cell>
        </row>
        <row r="33929">
          <cell r="B33929" t="str">
            <v>Phthiracarus humilis, Niedbala 2004 (Phthiracarus (Archiphthiracarus))</v>
          </cell>
        </row>
        <row r="33930">
          <cell r="B33930" t="str">
            <v>Phthiracarus humilis, Niedbala 2006 (Phthiracarus (Archiphthiracarus))</v>
          </cell>
        </row>
        <row r="33931">
          <cell r="B33931" t="str">
            <v>Phtisica marina</v>
          </cell>
        </row>
        <row r="33932">
          <cell r="B33932" t="str">
            <v>Phycidae***retired***use Phycinae (Gadidae)</v>
          </cell>
        </row>
        <row r="33933">
          <cell r="B33933" t="str">
            <v>Phycinae (Gadidae)</v>
          </cell>
        </row>
        <row r="33934">
          <cell r="B33934" t="str">
            <v>Phycinae (Therevidae)</v>
          </cell>
        </row>
        <row r="33935">
          <cell r="B33935" t="str">
            <v>Phycis</v>
          </cell>
        </row>
        <row r="33936">
          <cell r="B33936" t="str">
            <v>Phycis blennoides</v>
          </cell>
        </row>
        <row r="33937">
          <cell r="B33937" t="str">
            <v>Phycis chesteri</v>
          </cell>
        </row>
        <row r="33938">
          <cell r="B33938" t="str">
            <v>Phycis phycis</v>
          </cell>
        </row>
        <row r="33939">
          <cell r="B33939" t="str">
            <v>Phycomycota</v>
          </cell>
        </row>
        <row r="33940">
          <cell r="B33940" t="str">
            <v>Phyla lanceolata</v>
          </cell>
        </row>
        <row r="33941">
          <cell r="B33941" t="str">
            <v>Phyla nodiflora</v>
          </cell>
        </row>
        <row r="33942">
          <cell r="B33942" t="str">
            <v>Phylactolaemata</v>
          </cell>
        </row>
        <row r="33943">
          <cell r="B33943" t="str">
            <v>Phyllangia americana</v>
          </cell>
        </row>
        <row r="33944">
          <cell r="B33944" t="str">
            <v>Phyllanthus (Leiothrichidae)</v>
          </cell>
        </row>
        <row r="33945">
          <cell r="B33945" t="str">
            <v>Phyllanthus (Phyllanthaceae)</v>
          </cell>
        </row>
        <row r="33946">
          <cell r="B33946" t="str">
            <v>Phyllanthus caroliniensis</v>
          </cell>
        </row>
        <row r="33947">
          <cell r="B33947" t="str">
            <v>Phyllaplysia taylori</v>
          </cell>
        </row>
        <row r="33948">
          <cell r="B33948" t="str">
            <v>Phyllichthys</v>
          </cell>
        </row>
        <row r="33949">
          <cell r="B33949" t="str">
            <v>Phyllichthys punctatus</v>
          </cell>
        </row>
        <row r="33950">
          <cell r="B33950" t="str">
            <v>Phyllichthys sclerolepis</v>
          </cell>
        </row>
        <row r="33951">
          <cell r="B33951" t="str">
            <v>Phyllichthys sejunctus</v>
          </cell>
        </row>
        <row r="33952">
          <cell r="B33952" t="str">
            <v>Phyllidia</v>
          </cell>
        </row>
        <row r="33953">
          <cell r="B33953" t="str">
            <v>Phyllidia varicosa</v>
          </cell>
        </row>
        <row r="33954">
          <cell r="B33954" t="str">
            <v>Phyllidiopsis</v>
          </cell>
        </row>
        <row r="33955">
          <cell r="B33955" t="str">
            <v>Phyllochaetopterus</v>
          </cell>
        </row>
        <row r="33956">
          <cell r="B33956" t="str">
            <v>Phyllochaetopterus claparedii</v>
          </cell>
        </row>
        <row r="33957">
          <cell r="B33957" t="str">
            <v>Phyllochaetopterus limicolus</v>
          </cell>
        </row>
        <row r="33958">
          <cell r="B33958" t="str">
            <v>Phyllochaetopterus prolifica</v>
          </cell>
        </row>
        <row r="33959">
          <cell r="B33959" t="str">
            <v>Phyllochaetopterus verrilli</v>
          </cell>
        </row>
        <row r="33960">
          <cell r="B33960" t="str">
            <v>Phyllocycla</v>
          </cell>
        </row>
        <row r="33961">
          <cell r="B33961" t="str">
            <v>Phyllodoce (Ericaceae)</v>
          </cell>
        </row>
        <row r="33962">
          <cell r="B33962" t="str">
            <v>Phyllodoce (Phyllodocidae)</v>
          </cell>
        </row>
        <row r="33963">
          <cell r="B33963" t="str">
            <v>Phyllodoce arenae</v>
          </cell>
        </row>
        <row r="33964">
          <cell r="B33964" t="str">
            <v>Phyllodoce citrina***retired***use Anaitides citrina</v>
          </cell>
        </row>
        <row r="33965">
          <cell r="B33965" t="str">
            <v>Phyllodoce cuspidata</v>
          </cell>
        </row>
        <row r="33966">
          <cell r="B33966" t="str">
            <v>Phyllodoce empetriformis</v>
          </cell>
        </row>
        <row r="33967">
          <cell r="B33967" t="str">
            <v>Phyllodoce ferruginea</v>
          </cell>
        </row>
        <row r="33968">
          <cell r="B33968" t="str">
            <v>Phyllodoce groenlandica***retired***use Anaitides groenlandica</v>
          </cell>
        </row>
        <row r="33969">
          <cell r="B33969" t="str">
            <v>Phyllodoce hartmanae</v>
          </cell>
        </row>
        <row r="33970">
          <cell r="B33970" t="str">
            <v>Phyllodoce longipes***retired***use Anaitides longipes</v>
          </cell>
        </row>
        <row r="33971">
          <cell r="B33971" t="str">
            <v>Phyllodoce maculata***retired***use Anaitides maculata</v>
          </cell>
        </row>
        <row r="33972">
          <cell r="B33972" t="str">
            <v>Phyllodoce madeirensis***retired***use Anaitides madeirensis</v>
          </cell>
        </row>
        <row r="33973">
          <cell r="B33973" t="str">
            <v>Phyllodoce medipapillata***retired***use Anaitides medipapillata</v>
          </cell>
        </row>
        <row r="33974">
          <cell r="B33974" t="str">
            <v>Phyllodoce mucosa***retired***use Anaitides mucosa</v>
          </cell>
        </row>
        <row r="33975">
          <cell r="B33975" t="str">
            <v>Phyllodoce pettiboneae</v>
          </cell>
        </row>
        <row r="33976">
          <cell r="B33976" t="str">
            <v>Phyllodoce williamsi</v>
          </cell>
        </row>
        <row r="33977">
          <cell r="B33977" t="str">
            <v>Phyllodocida</v>
          </cell>
        </row>
        <row r="33978">
          <cell r="B33978" t="str">
            <v>Phyllodocidae</v>
          </cell>
        </row>
        <row r="33979">
          <cell r="B33979" t="str">
            <v>Phyllodurus abdominalis</v>
          </cell>
        </row>
        <row r="33980">
          <cell r="B33980" t="str">
            <v>Phyllogomphoides</v>
          </cell>
        </row>
        <row r="33981">
          <cell r="B33981" t="str">
            <v>Phyllogomphoides stigmatus</v>
          </cell>
        </row>
        <row r="33982">
          <cell r="B33982" t="str">
            <v>Phylloicus</v>
          </cell>
        </row>
        <row r="33983">
          <cell r="B33983" t="str">
            <v>Phylloicus aeneus</v>
          </cell>
        </row>
        <row r="33984">
          <cell r="B33984" t="str">
            <v>Phyllophichthus</v>
          </cell>
        </row>
        <row r="33985">
          <cell r="B33985" t="str">
            <v>Phyllophichthus xenodontus</v>
          </cell>
        </row>
        <row r="33986">
          <cell r="B33986" t="str">
            <v>Phyllophoridae</v>
          </cell>
        </row>
        <row r="33987">
          <cell r="B33987" t="str">
            <v>Phyllophryne</v>
          </cell>
        </row>
        <row r="33988">
          <cell r="B33988" t="str">
            <v>Phyllophryne scortea</v>
          </cell>
        </row>
        <row r="33989">
          <cell r="B33989" t="str">
            <v>Phyllopteryx taeniolatus</v>
          </cell>
        </row>
        <row r="33990">
          <cell r="B33990" t="str">
            <v>Phyllorhinichthys</v>
          </cell>
        </row>
        <row r="33991">
          <cell r="B33991" t="str">
            <v>Phyllorhinichthys micractis</v>
          </cell>
        </row>
        <row r="33992">
          <cell r="B33992" t="str">
            <v>Phyllostegia bracteata</v>
          </cell>
        </row>
        <row r="33993">
          <cell r="B33993" t="str">
            <v>Phyllostegia floribunda</v>
          </cell>
        </row>
        <row r="33994">
          <cell r="B33994" t="str">
            <v>Phyllostegia hillebrandii</v>
          </cell>
        </row>
        <row r="33995">
          <cell r="B33995" t="str">
            <v>Phylo</v>
          </cell>
        </row>
        <row r="33996">
          <cell r="B33996" t="str">
            <v>Phylo felix</v>
          </cell>
        </row>
        <row r="33997">
          <cell r="B33997" t="str">
            <v>Phylocentropus</v>
          </cell>
        </row>
        <row r="33998">
          <cell r="B33998" t="str">
            <v>Phylocentropus carolinus</v>
          </cell>
        </row>
        <row r="33999">
          <cell r="B33999" t="str">
            <v>Phylocentropus lucidus</v>
          </cell>
        </row>
        <row r="34000">
          <cell r="B34000" t="str">
            <v>Phylocentropus placidus</v>
          </cell>
        </row>
        <row r="34001">
          <cell r="B34001" t="str">
            <v>Phymatodocis</v>
          </cell>
        </row>
        <row r="34002">
          <cell r="B34002" t="str">
            <v>Physa</v>
          </cell>
        </row>
        <row r="34003">
          <cell r="B34003" t="str">
            <v>Physa acuta***retired***use Physella acuta</v>
          </cell>
        </row>
        <row r="34004">
          <cell r="B34004" t="str">
            <v>Physa gyrina</v>
          </cell>
        </row>
        <row r="34005">
          <cell r="B34005" t="str">
            <v>Physa hendersoni</v>
          </cell>
        </row>
        <row r="34006">
          <cell r="B34006" t="str">
            <v>Physa heterostropha</v>
          </cell>
        </row>
        <row r="34007">
          <cell r="B34007" t="str">
            <v>Physa integra</v>
          </cell>
        </row>
        <row r="34008">
          <cell r="B34008" t="str">
            <v>Physa jennessi</v>
          </cell>
        </row>
        <row r="34009">
          <cell r="B34009" t="str">
            <v>Physa propinqua</v>
          </cell>
        </row>
        <row r="34010">
          <cell r="B34010" t="str">
            <v>Physa traski</v>
          </cell>
        </row>
        <row r="34011">
          <cell r="B34011" t="str">
            <v>Physa vinosa***retired***use Physella vinosa</v>
          </cell>
        </row>
        <row r="34012">
          <cell r="B34012" t="str">
            <v>Physalis</v>
          </cell>
        </row>
        <row r="34013">
          <cell r="B34013" t="str">
            <v>Physalis angulata</v>
          </cell>
        </row>
        <row r="34014">
          <cell r="B34014" t="str">
            <v>Physalis cinerascens var. spathulifolia</v>
          </cell>
        </row>
        <row r="34015">
          <cell r="B34015" t="str">
            <v>Physalis hederifolia</v>
          </cell>
        </row>
        <row r="34016">
          <cell r="B34016" t="str">
            <v>Physalis heterophylla</v>
          </cell>
        </row>
        <row r="34017">
          <cell r="B34017" t="str">
            <v>Physalis hispida</v>
          </cell>
        </row>
        <row r="34018">
          <cell r="B34018" t="str">
            <v>Physalis longifolia</v>
          </cell>
        </row>
        <row r="34019">
          <cell r="B34019" t="str">
            <v>Physalis longifolia var. subglabrata</v>
          </cell>
        </row>
        <row r="34020">
          <cell r="B34020" t="str">
            <v>Physalis pubescens</v>
          </cell>
        </row>
        <row r="34021">
          <cell r="B34021" t="str">
            <v>Physalis pumila</v>
          </cell>
        </row>
        <row r="34022">
          <cell r="B34022" t="str">
            <v>Physalis virginiana</v>
          </cell>
        </row>
        <row r="34023">
          <cell r="B34023" t="str">
            <v>Physalis viscosa</v>
          </cell>
        </row>
        <row r="34024">
          <cell r="B34024" t="str">
            <v>Physalis walteri</v>
          </cell>
        </row>
        <row r="34025">
          <cell r="B34025" t="str">
            <v>Physaria argyraea ssp. argyraea</v>
          </cell>
        </row>
        <row r="34026">
          <cell r="B34026" t="str">
            <v>Physaria cordiformis</v>
          </cell>
        </row>
        <row r="34027">
          <cell r="B34027" t="str">
            <v>Physaria nelsonii</v>
          </cell>
        </row>
        <row r="34028">
          <cell r="B34028" t="str">
            <v>Physella</v>
          </cell>
        </row>
        <row r="34029">
          <cell r="B34029" t="str">
            <v>Physella acuta</v>
          </cell>
        </row>
        <row r="34030">
          <cell r="B34030" t="str">
            <v>Physella ancillaria</v>
          </cell>
        </row>
        <row r="34031">
          <cell r="B34031" t="str">
            <v>Physella gyrina</v>
          </cell>
        </row>
        <row r="34032">
          <cell r="B34032" t="str">
            <v>Physella heterostropha</v>
          </cell>
        </row>
        <row r="34033">
          <cell r="B34033" t="str">
            <v>Physella heterostropha pomila</v>
          </cell>
        </row>
        <row r="34034">
          <cell r="B34034" t="str">
            <v>Physella integra</v>
          </cell>
        </row>
        <row r="34035">
          <cell r="B34035" t="str">
            <v>Physella vinosa</v>
          </cell>
        </row>
        <row r="34036">
          <cell r="B34036" t="str">
            <v>Physella virgata</v>
          </cell>
        </row>
        <row r="34037">
          <cell r="B34037" t="str">
            <v>Physiculus</v>
          </cell>
        </row>
        <row r="34038">
          <cell r="B34038" t="str">
            <v>Physiculus argyropastus</v>
          </cell>
        </row>
        <row r="34039">
          <cell r="B34039" t="str">
            <v>Physiculus bachus***retired***use Pseudophycis bachus</v>
          </cell>
        </row>
        <row r="34040">
          <cell r="B34040" t="str">
            <v>Physiculus barbatus***retired***use Pseudophycis barbata</v>
          </cell>
        </row>
        <row r="34041">
          <cell r="B34041" t="str">
            <v>Physiculus capensis</v>
          </cell>
        </row>
        <row r="34042">
          <cell r="B34042" t="str">
            <v>Physiculus chigodarana</v>
          </cell>
        </row>
        <row r="34043">
          <cell r="B34043" t="str">
            <v>Physiculus coheni</v>
          </cell>
        </row>
        <row r="34044">
          <cell r="B34044" t="str">
            <v>Physiculus cynodon</v>
          </cell>
        </row>
        <row r="34045">
          <cell r="B34045" t="str">
            <v>Physiculus dalwigki</v>
          </cell>
        </row>
        <row r="34046">
          <cell r="B34046" t="str">
            <v>Physiculus dalwigkii***retired***use Physiculus dalwigki</v>
          </cell>
        </row>
        <row r="34047">
          <cell r="B34047" t="str">
            <v>Physiculus fulvus</v>
          </cell>
        </row>
        <row r="34048">
          <cell r="B34048" t="str">
            <v>Physiculus grinnelli</v>
          </cell>
        </row>
        <row r="34049">
          <cell r="B34049" t="str">
            <v>Physiculus helenaensis</v>
          </cell>
        </row>
        <row r="34050">
          <cell r="B34050" t="str">
            <v>Physiculus huloti</v>
          </cell>
        </row>
        <row r="34051">
          <cell r="B34051" t="str">
            <v>Physiculus japonica***retired***use Physiculus japonicus</v>
          </cell>
        </row>
        <row r="34052">
          <cell r="B34052" t="str">
            <v>Physiculus japonicus</v>
          </cell>
        </row>
        <row r="34053">
          <cell r="B34053" t="str">
            <v>Physiculus karrerae</v>
          </cell>
        </row>
        <row r="34054">
          <cell r="B34054" t="str">
            <v>Physiculus kaupi</v>
          </cell>
        </row>
        <row r="34055">
          <cell r="B34055" t="str">
            <v>Physiculus longicavis</v>
          </cell>
        </row>
        <row r="34056">
          <cell r="B34056" t="str">
            <v>Physiculus longifilis</v>
          </cell>
        </row>
        <row r="34057">
          <cell r="B34057" t="str">
            <v>Physiculus luminosa***retired***use Physiculus luminosus</v>
          </cell>
        </row>
        <row r="34058">
          <cell r="B34058" t="str">
            <v>Physiculus luminosus</v>
          </cell>
        </row>
        <row r="34059">
          <cell r="B34059" t="str">
            <v>Physiculus marisrubri</v>
          </cell>
        </row>
        <row r="34060">
          <cell r="B34060" t="str">
            <v>Physiculus natalensis</v>
          </cell>
        </row>
        <row r="34061">
          <cell r="B34061" t="str">
            <v>Physiculus nematopus</v>
          </cell>
        </row>
        <row r="34062">
          <cell r="B34062" t="str">
            <v>Physiculus nigrescens***retired***use Physiculus nigriscens</v>
          </cell>
        </row>
        <row r="34063">
          <cell r="B34063" t="str">
            <v>Physiculus nigripinnis</v>
          </cell>
        </row>
        <row r="34064">
          <cell r="B34064" t="str">
            <v>Physiculus nigriscens</v>
          </cell>
        </row>
        <row r="34065">
          <cell r="B34065" t="str">
            <v>Physiculus normani</v>
          </cell>
        </row>
        <row r="34066">
          <cell r="B34066" t="str">
            <v>Physiculus peregrinus</v>
          </cell>
        </row>
        <row r="34067">
          <cell r="B34067" t="str">
            <v>Physiculus rastrelliger</v>
          </cell>
        </row>
        <row r="34068">
          <cell r="B34068" t="str">
            <v>Physiculus rhodopinnis</v>
          </cell>
        </row>
        <row r="34069">
          <cell r="B34069" t="str">
            <v>Physiculus roseus</v>
          </cell>
        </row>
        <row r="34070">
          <cell r="B34070" t="str">
            <v>Physiculus sterops</v>
          </cell>
        </row>
        <row r="34071">
          <cell r="B34071" t="str">
            <v>Physiculus sudanensis</v>
          </cell>
        </row>
        <row r="34072">
          <cell r="B34072" t="str">
            <v>Physiculus talarae</v>
          </cell>
        </row>
        <row r="34073">
          <cell r="B34073" t="str">
            <v>Physiculus therosideros</v>
          </cell>
        </row>
        <row r="34074">
          <cell r="B34074" t="str">
            <v>Physiculus yoshidae</v>
          </cell>
        </row>
        <row r="34075">
          <cell r="B34075" t="str">
            <v>Physidae</v>
          </cell>
        </row>
        <row r="34076">
          <cell r="B34076" t="str">
            <v>Physinae</v>
          </cell>
        </row>
        <row r="34077">
          <cell r="B34077" t="str">
            <v>Physocarpus capitatus</v>
          </cell>
        </row>
        <row r="34078">
          <cell r="B34078" t="str">
            <v>Physocarpus opulifolius</v>
          </cell>
        </row>
        <row r="34079">
          <cell r="B34079" t="str">
            <v>Physodon muelleri***retired***use Scoliodon laticaudus</v>
          </cell>
        </row>
        <row r="34080">
          <cell r="B34080" t="str">
            <v>Physodon taylori***retired***use Rhizoprionodon taylori</v>
          </cell>
        </row>
        <row r="34081">
          <cell r="B34081" t="str">
            <v>Physodon***retired***use Scoliodon</v>
          </cell>
        </row>
        <row r="34082">
          <cell r="B34082" t="str">
            <v>Physostegia leptophylla</v>
          </cell>
        </row>
        <row r="34083">
          <cell r="B34083" t="str">
            <v>Physostegia virginiana</v>
          </cell>
        </row>
        <row r="34084">
          <cell r="B34084" t="str">
            <v>Physostegia virginiana ssp. virginiana</v>
          </cell>
        </row>
        <row r="34085">
          <cell r="B34085" t="str">
            <v>Phytichthys</v>
          </cell>
        </row>
        <row r="34086">
          <cell r="B34086" t="str">
            <v>Phytichthys chirus</v>
          </cell>
        </row>
        <row r="34087">
          <cell r="B34087" t="str">
            <v>Phytodiniaceae</v>
          </cell>
        </row>
        <row r="34088">
          <cell r="B34088" t="str">
            <v>Phytoflagellates</v>
          </cell>
        </row>
        <row r="34089">
          <cell r="B34089" t="str">
            <v>Phytolacca americana</v>
          </cell>
        </row>
        <row r="34090">
          <cell r="B34090" t="str">
            <v>Phytolacca americana var. americana</v>
          </cell>
        </row>
        <row r="34091">
          <cell r="B34091" t="str">
            <v>Piabucina astrigata</v>
          </cell>
        </row>
        <row r="34092">
          <cell r="B34092" t="str">
            <v>Piaractus</v>
          </cell>
        </row>
        <row r="34093">
          <cell r="B34093" t="str">
            <v>Piaractus brachypomus</v>
          </cell>
        </row>
        <row r="34094">
          <cell r="B34094" t="str">
            <v>Picea</v>
          </cell>
        </row>
        <row r="34095">
          <cell r="B34095" t="str">
            <v>Picea abies</v>
          </cell>
        </row>
        <row r="34096">
          <cell r="B34096" t="str">
            <v>Picea engelmannii</v>
          </cell>
        </row>
        <row r="34097">
          <cell r="B34097" t="str">
            <v>Picea glauca</v>
          </cell>
        </row>
        <row r="34098">
          <cell r="B34098" t="str">
            <v>Picea mariana</v>
          </cell>
        </row>
        <row r="34099">
          <cell r="B34099" t="str">
            <v>Picea rubens</v>
          </cell>
        </row>
        <row r="34100">
          <cell r="B34100" t="str">
            <v>Picea sitchensis</v>
          </cell>
        </row>
        <row r="34101">
          <cell r="B34101" t="str">
            <v>Pico-coccoids</v>
          </cell>
        </row>
        <row r="34102">
          <cell r="B34102" t="str">
            <v>Picripleuroxus</v>
          </cell>
        </row>
        <row r="34103">
          <cell r="B34103" t="str">
            <v>Picripleuroxus denticulatus</v>
          </cell>
        </row>
        <row r="34104">
          <cell r="B34104" t="str">
            <v>Picripleuroxus striatus</v>
          </cell>
        </row>
        <row r="34105">
          <cell r="B34105" t="str">
            <v>Picris echioides***retired***use Helminthotheca echioides</v>
          </cell>
        </row>
        <row r="34106">
          <cell r="B34106" t="str">
            <v>Pictetiella</v>
          </cell>
        </row>
        <row r="34107">
          <cell r="B34107" t="str">
            <v>Pictetiella expansa</v>
          </cell>
        </row>
        <row r="34108">
          <cell r="B34108" t="str">
            <v>Pictilabrus</v>
          </cell>
        </row>
        <row r="34109">
          <cell r="B34109" t="str">
            <v>Pictilabrus brauni</v>
          </cell>
        </row>
        <row r="34110">
          <cell r="B34110" t="str">
            <v>Pictilabrus laticlavius</v>
          </cell>
        </row>
        <row r="34111">
          <cell r="B34111" t="str">
            <v>Pictilabrus viridis</v>
          </cell>
        </row>
        <row r="34112">
          <cell r="B34112" t="str">
            <v>Pieris (Ericaceae)</v>
          </cell>
        </row>
        <row r="34113">
          <cell r="B34113" t="str">
            <v>Pieris (Pierina)</v>
          </cell>
        </row>
        <row r="34114">
          <cell r="B34114" t="str">
            <v>Pieris phillyreifolia</v>
          </cell>
        </row>
        <row r="34115">
          <cell r="B34115" t="str">
            <v>Piersigiidae</v>
          </cell>
        </row>
        <row r="34116">
          <cell r="B34116" t="str">
            <v>Pietschichthys horridus***retired***use Dermatias platynogaster</v>
          </cell>
        </row>
        <row r="34117">
          <cell r="B34117" t="str">
            <v>Pietschichthys***retired***use Dermatias</v>
          </cell>
        </row>
        <row r="34118">
          <cell r="B34118" t="str">
            <v>Piguetiella</v>
          </cell>
        </row>
        <row r="34119">
          <cell r="B34119" t="str">
            <v>Piguetiella blanci</v>
          </cell>
        </row>
        <row r="34120">
          <cell r="B34120" t="str">
            <v>Piguetiella michiganensis</v>
          </cell>
        </row>
        <row r="34121">
          <cell r="B34121" t="str">
            <v>Pikea</v>
          </cell>
        </row>
        <row r="34122">
          <cell r="B34122" t="str">
            <v>Pikea (Fish)***retired***use ITIS# 167816,117017,117018,167815</v>
          </cell>
        </row>
        <row r="34123">
          <cell r="B34123" t="str">
            <v>Pikea aurora***retired***use Liopropoma aurora</v>
          </cell>
        </row>
        <row r="34124">
          <cell r="B34124" t="str">
            <v>Pikea mexicana***retired***use Bathyanthias mexicanus</v>
          </cell>
        </row>
        <row r="34125">
          <cell r="B34125" t="str">
            <v>Pilargidae</v>
          </cell>
        </row>
        <row r="34126">
          <cell r="B34126" t="str">
            <v>Pilargiidae</v>
          </cell>
        </row>
        <row r="34127">
          <cell r="B34127" t="str">
            <v>Pilargis</v>
          </cell>
        </row>
        <row r="34128">
          <cell r="B34128" t="str">
            <v>Pilargis berkeleyae</v>
          </cell>
        </row>
        <row r="34129">
          <cell r="B34129" t="str">
            <v>Pilargis berkeleyi</v>
          </cell>
        </row>
        <row r="34130">
          <cell r="B34130" t="str">
            <v>Pilargis maculata</v>
          </cell>
        </row>
        <row r="34131">
          <cell r="B34131" t="str">
            <v>Pilaria</v>
          </cell>
        </row>
        <row r="34132">
          <cell r="B34132" t="str">
            <v>Pilaria tenuipes</v>
          </cell>
        </row>
        <row r="34133">
          <cell r="B34133" t="str">
            <v>Pilea</v>
          </cell>
        </row>
        <row r="34134">
          <cell r="B34134" t="str">
            <v>Pilea fontana</v>
          </cell>
        </row>
        <row r="34135">
          <cell r="B34135" t="str">
            <v>Pilea pumila</v>
          </cell>
        </row>
        <row r="34136">
          <cell r="B34136" t="str">
            <v>Pilea pumila var. pumila***retired***use Pilea pumila</v>
          </cell>
        </row>
        <row r="34137">
          <cell r="B34137" t="str">
            <v>Pilidae</v>
          </cell>
        </row>
        <row r="34138">
          <cell r="B34138" t="str">
            <v>Pillaia</v>
          </cell>
        </row>
        <row r="34139">
          <cell r="B34139" t="str">
            <v>Pillucina</v>
          </cell>
        </row>
        <row r="34140">
          <cell r="B34140" t="str">
            <v>Pillucina hawaiiensis</v>
          </cell>
        </row>
        <row r="34141">
          <cell r="B34141" t="str">
            <v>Pillucina spaldingi</v>
          </cell>
        </row>
        <row r="34142">
          <cell r="B34142" t="str">
            <v>Pilophorus (Cladoniaceae)</v>
          </cell>
        </row>
        <row r="34143">
          <cell r="B34143" t="str">
            <v>Pilophorus (Pilophorini)</v>
          </cell>
        </row>
        <row r="34144">
          <cell r="B34144" t="str">
            <v>Pilumnus</v>
          </cell>
        </row>
        <row r="34145">
          <cell r="B34145" t="str">
            <v>Pilumnus spinohirsutus</v>
          </cell>
        </row>
        <row r="34146">
          <cell r="B34146" t="str">
            <v>Pimelodella</v>
          </cell>
        </row>
        <row r="34147">
          <cell r="B34147" t="str">
            <v>Pimelodella kronei</v>
          </cell>
        </row>
        <row r="34148">
          <cell r="B34148" t="str">
            <v>Pimelodidae</v>
          </cell>
        </row>
        <row r="34149">
          <cell r="B34149" t="str">
            <v>Pimelodus</v>
          </cell>
        </row>
        <row r="34150">
          <cell r="B34150" t="str">
            <v>Pimelodus blochii</v>
          </cell>
        </row>
        <row r="34151">
          <cell r="B34151" t="str">
            <v>Pimelodus maculatus</v>
          </cell>
        </row>
        <row r="34152">
          <cell r="B34152" t="str">
            <v>Pimelometopon pulchrum***retired***use Semicossyphus pulcher</v>
          </cell>
        </row>
        <row r="34153">
          <cell r="B34153" t="str">
            <v>Pimelometopon***retired***use Semicossyphus</v>
          </cell>
        </row>
        <row r="34154">
          <cell r="B34154" t="str">
            <v>Pimephales</v>
          </cell>
        </row>
        <row r="34155">
          <cell r="B34155" t="str">
            <v>Pimephales notatus</v>
          </cell>
        </row>
        <row r="34156">
          <cell r="B34156" t="str">
            <v>Pimephales promelas</v>
          </cell>
        </row>
        <row r="34157">
          <cell r="B34157" t="str">
            <v>Pimephales tenellus</v>
          </cell>
        </row>
        <row r="34158">
          <cell r="B34158" t="str">
            <v>Pimephales vigilax</v>
          </cell>
        </row>
        <row r="34159">
          <cell r="B34159" t="str">
            <v>Pinaceae</v>
          </cell>
        </row>
        <row r="34160">
          <cell r="B34160" t="str">
            <v>Pinckneya bracteata</v>
          </cell>
        </row>
        <row r="34161">
          <cell r="B34161" t="str">
            <v>Pingalla</v>
          </cell>
        </row>
        <row r="34162">
          <cell r="B34162" t="str">
            <v>Pingalla gilberti</v>
          </cell>
        </row>
        <row r="34163">
          <cell r="B34163" t="str">
            <v>Pingalla lorentzi</v>
          </cell>
        </row>
        <row r="34164">
          <cell r="B34164" t="str">
            <v>Pinguicula villosa</v>
          </cell>
        </row>
        <row r="34165">
          <cell r="B34165" t="str">
            <v>Pinguipedidae</v>
          </cell>
        </row>
        <row r="34166">
          <cell r="B34166" t="str">
            <v>Pinjalo</v>
          </cell>
        </row>
        <row r="34167">
          <cell r="B34167" t="str">
            <v>Pinjalo pinjalo</v>
          </cell>
        </row>
        <row r="34168">
          <cell r="B34168" t="str">
            <v>Pinna</v>
          </cell>
        </row>
        <row r="34169">
          <cell r="B34169" t="str">
            <v>Pinnidae</v>
          </cell>
        </row>
        <row r="34170">
          <cell r="B34170" t="str">
            <v>Pinnixa</v>
          </cell>
        </row>
        <row r="34171">
          <cell r="B34171" t="str">
            <v>Pinnixa chacei***retired***use Austinixa chacei</v>
          </cell>
        </row>
        <row r="34172">
          <cell r="B34172" t="str">
            <v>Pinnixa chaetopterana</v>
          </cell>
        </row>
        <row r="34173">
          <cell r="B34173" t="str">
            <v>Pinnixa cylindrica</v>
          </cell>
        </row>
        <row r="34174">
          <cell r="B34174" t="str">
            <v>Pinnixa eburna</v>
          </cell>
        </row>
        <row r="34175">
          <cell r="B34175" t="str">
            <v>Pinnixa floridana</v>
          </cell>
        </row>
        <row r="34176">
          <cell r="B34176" t="str">
            <v>Pinnixa forficulimanus</v>
          </cell>
        </row>
        <row r="34177">
          <cell r="B34177" t="str">
            <v>Pinnixa franciscana</v>
          </cell>
        </row>
        <row r="34178">
          <cell r="B34178" t="str">
            <v>Pinnixa hiatus</v>
          </cell>
        </row>
        <row r="34179">
          <cell r="B34179" t="str">
            <v>Pinnixa littoralis</v>
          </cell>
        </row>
        <row r="34180">
          <cell r="B34180" t="str">
            <v>Pinnixa longipes</v>
          </cell>
        </row>
        <row r="34181">
          <cell r="B34181" t="str">
            <v>Pinnixa lunzi</v>
          </cell>
        </row>
        <row r="34182">
          <cell r="B34182" t="str">
            <v>Pinnixa occidentalis</v>
          </cell>
        </row>
        <row r="34183">
          <cell r="B34183" t="str">
            <v>Pinnixa pearsei</v>
          </cell>
        </row>
        <row r="34184">
          <cell r="B34184" t="str">
            <v>Pinnixa retinens</v>
          </cell>
        </row>
        <row r="34185">
          <cell r="B34185" t="str">
            <v>Pinnixa sayana</v>
          </cell>
        </row>
        <row r="34186">
          <cell r="B34186" t="str">
            <v>Pinnixa scamit</v>
          </cell>
        </row>
        <row r="34187">
          <cell r="B34187" t="str">
            <v>Pinnixa schmitti</v>
          </cell>
        </row>
        <row r="34188">
          <cell r="B34188" t="str">
            <v>Pinnixa tomentosa</v>
          </cell>
        </row>
        <row r="34189">
          <cell r="B34189" t="str">
            <v>Pinnixa tubicola</v>
          </cell>
        </row>
        <row r="34190">
          <cell r="B34190" t="str">
            <v>Pinnotheres</v>
          </cell>
        </row>
        <row r="34191">
          <cell r="B34191" t="str">
            <v>Pinnotheres taylori</v>
          </cell>
        </row>
        <row r="34192">
          <cell r="B34192" t="str">
            <v>Pinnotheridae</v>
          </cell>
        </row>
        <row r="34193">
          <cell r="B34193" t="str">
            <v>Pinnularia</v>
          </cell>
        </row>
        <row r="34194">
          <cell r="B34194" t="str">
            <v>Pinnularia abaujensis</v>
          </cell>
        </row>
        <row r="34195">
          <cell r="B34195" t="str">
            <v>Pinnularia abaujensis linearis</v>
          </cell>
        </row>
        <row r="34196">
          <cell r="B34196" t="str">
            <v>Pinnularia abaujensis var. lacustris</v>
          </cell>
        </row>
        <row r="34197">
          <cell r="B34197" t="str">
            <v>Pinnularia abaujensis var. linearis</v>
          </cell>
        </row>
        <row r="34198">
          <cell r="B34198" t="str">
            <v>Pinnularia abaujensis var. rostrata</v>
          </cell>
        </row>
        <row r="34199">
          <cell r="B34199" t="str">
            <v>Pinnularia abaujensis var. subundulata</v>
          </cell>
        </row>
        <row r="34200">
          <cell r="B34200" t="str">
            <v>Pinnularia acidophila</v>
          </cell>
        </row>
        <row r="34201">
          <cell r="B34201" t="str">
            <v>Pinnularia acoricola</v>
          </cell>
        </row>
        <row r="34202">
          <cell r="B34202" t="str">
            <v>Pinnularia acrosphaeria</v>
          </cell>
        </row>
        <row r="34203">
          <cell r="B34203" t="str">
            <v>Pinnularia acrosphaeria var. parva</v>
          </cell>
        </row>
        <row r="34204">
          <cell r="B34204" t="str">
            <v>Pinnularia acrosphaeria var. turgidula</v>
          </cell>
        </row>
        <row r="34205">
          <cell r="B34205" t="str">
            <v>Pinnularia acuminata var. interrupta</v>
          </cell>
        </row>
        <row r="34206">
          <cell r="B34206" t="str">
            <v>Pinnularia aestuarii</v>
          </cell>
        </row>
        <row r="34207">
          <cell r="B34207" t="str">
            <v>Pinnularia alpina</v>
          </cell>
        </row>
        <row r="34208">
          <cell r="B34208" t="str">
            <v>Pinnularia amabilis</v>
          </cell>
        </row>
        <row r="34209">
          <cell r="B34209" t="str">
            <v>Pinnularia amblys</v>
          </cell>
        </row>
        <row r="34210">
          <cell r="B34210" t="str">
            <v>Pinnularia anglica</v>
          </cell>
        </row>
        <row r="34211">
          <cell r="B34211" t="str">
            <v>Pinnularia angusta</v>
          </cell>
        </row>
        <row r="34212">
          <cell r="B34212" t="str">
            <v>Pinnularia angustarea</v>
          </cell>
        </row>
        <row r="34213">
          <cell r="B34213" t="str">
            <v>Pinnularia appendiculata</v>
          </cell>
        </row>
        <row r="34214">
          <cell r="B34214" t="str">
            <v>Pinnularia balfouriana</v>
          </cell>
        </row>
        <row r="34215">
          <cell r="B34215" t="str">
            <v>Pinnularia biceps</v>
          </cell>
        </row>
        <row r="34216">
          <cell r="B34216" t="str">
            <v>Pinnularia biceps var. pusilla</v>
          </cell>
        </row>
        <row r="34217">
          <cell r="B34217" t="str">
            <v>Pinnularia bihastata</v>
          </cell>
        </row>
        <row r="34218">
          <cell r="B34218" t="str">
            <v>Pinnularia birnirkiana</v>
          </cell>
        </row>
        <row r="34219">
          <cell r="B34219" t="str">
            <v>Pinnularia borealis</v>
          </cell>
        </row>
        <row r="34220">
          <cell r="B34220" t="str">
            <v>Pinnularia borealis var. rectangularis</v>
          </cell>
        </row>
        <row r="34221">
          <cell r="B34221" t="str">
            <v>Pinnularia borealis var. scalaris</v>
          </cell>
        </row>
        <row r="34222">
          <cell r="B34222" t="str">
            <v>Pinnularia bottnica</v>
          </cell>
        </row>
        <row r="34223">
          <cell r="B34223" t="str">
            <v>Pinnularia boyeri</v>
          </cell>
        </row>
        <row r="34224">
          <cell r="B34224" t="str">
            <v>Pinnularia brandelii</v>
          </cell>
        </row>
        <row r="34225">
          <cell r="B34225" t="str">
            <v>Pinnularia brauniana</v>
          </cell>
        </row>
        <row r="34226">
          <cell r="B34226" t="str">
            <v>Pinnularia braunii</v>
          </cell>
        </row>
        <row r="34227">
          <cell r="B34227" t="str">
            <v>Pinnularia braunii var. amphicephala</v>
          </cell>
        </row>
        <row r="34228">
          <cell r="B34228" t="str">
            <v>Pinnularia braunii var. amphicephala subconica</v>
          </cell>
        </row>
        <row r="34229">
          <cell r="B34229" t="str">
            <v>Pinnularia brebissonii</v>
          </cell>
        </row>
        <row r="34230">
          <cell r="B34230" t="str">
            <v>Pinnularia brebissonii var. diminuta</v>
          </cell>
        </row>
        <row r="34231">
          <cell r="B34231" t="str">
            <v>Pinnularia brevicostata</v>
          </cell>
        </row>
        <row r="34232">
          <cell r="B34232" t="str">
            <v>Pinnularia bullacostae</v>
          </cell>
        </row>
        <row r="34233">
          <cell r="B34233" t="str">
            <v>Pinnularia burkii</v>
          </cell>
        </row>
        <row r="34234">
          <cell r="B34234" t="str">
            <v>Pinnularia cardinaliculus</v>
          </cell>
        </row>
        <row r="34235">
          <cell r="B34235" t="str">
            <v>Pinnularia caudata</v>
          </cell>
        </row>
        <row r="34236">
          <cell r="B34236" t="str">
            <v>Pinnularia cleveii</v>
          </cell>
        </row>
        <row r="34237">
          <cell r="B34237" t="str">
            <v>Pinnularia crucifera</v>
          </cell>
        </row>
        <row r="34238">
          <cell r="B34238" t="str">
            <v>Pinnularia cruxarea</v>
          </cell>
        </row>
        <row r="34239">
          <cell r="B34239" t="str">
            <v>Pinnularia dactylus</v>
          </cell>
        </row>
        <row r="34240">
          <cell r="B34240" t="str">
            <v>Pinnularia decrescens</v>
          </cell>
        </row>
        <row r="34241">
          <cell r="B34241" t="str">
            <v>Pinnularia divergens</v>
          </cell>
        </row>
        <row r="34242">
          <cell r="B34242" t="str">
            <v>Pinnularia divergens var. alaskaensis</v>
          </cell>
        </row>
        <row r="34243">
          <cell r="B34243" t="str">
            <v>Pinnularia divergens var. bacillaris</v>
          </cell>
        </row>
        <row r="34244">
          <cell r="B34244" t="str">
            <v>Pinnularia divergens var. decrescens</v>
          </cell>
        </row>
        <row r="34245">
          <cell r="B34245" t="str">
            <v>Pinnularia divergens var. elliptica</v>
          </cell>
        </row>
        <row r="34246">
          <cell r="B34246" t="str">
            <v>Pinnularia divergens var. ignorata</v>
          </cell>
        </row>
        <row r="34247">
          <cell r="B34247" t="str">
            <v>Pinnularia divergens var. linearis</v>
          </cell>
        </row>
        <row r="34248">
          <cell r="B34248" t="str">
            <v>Pinnularia divergens var. media</v>
          </cell>
        </row>
        <row r="34249">
          <cell r="B34249" t="str">
            <v>Pinnularia divergens var. sublinearis</v>
          </cell>
        </row>
        <row r="34250">
          <cell r="B34250" t="str">
            <v>Pinnularia divergentissima</v>
          </cell>
        </row>
        <row r="34251">
          <cell r="B34251" t="str">
            <v>Pinnularia divergentissima var. subrostrata***retired***use Pinnularia subrostrata</v>
          </cell>
        </row>
        <row r="34252">
          <cell r="B34252" t="str">
            <v>Pinnularia dornii</v>
          </cell>
        </row>
        <row r="34253">
          <cell r="B34253" t="str">
            <v>Pinnularia dubitabilis</v>
          </cell>
        </row>
        <row r="34254">
          <cell r="B34254" t="str">
            <v>Pinnularia elginensis</v>
          </cell>
        </row>
        <row r="34255">
          <cell r="B34255" t="str">
            <v>Pinnularia erratica</v>
          </cell>
        </row>
        <row r="34256">
          <cell r="B34256" t="str">
            <v>Pinnularia erratica var. fossilis</v>
          </cell>
        </row>
        <row r="34257">
          <cell r="B34257" t="str">
            <v>Pinnularia esoxiformis var. eifeliana</v>
          </cell>
        </row>
        <row r="34258">
          <cell r="B34258" t="str">
            <v>Pinnularia formica</v>
          </cell>
        </row>
        <row r="34259">
          <cell r="B34259" t="str">
            <v>Pinnularia gentilis</v>
          </cell>
        </row>
        <row r="34260">
          <cell r="B34260" t="str">
            <v>Pinnularia gibba</v>
          </cell>
        </row>
        <row r="34261">
          <cell r="B34261" t="str">
            <v>Pinnularia gibba var. linearis</v>
          </cell>
        </row>
        <row r="34262">
          <cell r="B34262" t="str">
            <v>Pinnularia gibba var. mesogonglya</v>
          </cell>
        </row>
        <row r="34263">
          <cell r="B34263" t="str">
            <v>Pinnularia gibba var. mesogongyla</v>
          </cell>
        </row>
        <row r="34264">
          <cell r="B34264" t="str">
            <v>Pinnularia gibba var. parva</v>
          </cell>
        </row>
        <row r="34265">
          <cell r="B34265" t="str">
            <v>Pinnularia gigas</v>
          </cell>
        </row>
        <row r="34266">
          <cell r="B34266" t="str">
            <v>Pinnularia globiceps</v>
          </cell>
        </row>
        <row r="34267">
          <cell r="B34267" t="str">
            <v>Pinnularia graciloides</v>
          </cell>
        </row>
        <row r="34268">
          <cell r="B34268" t="str">
            <v>Pinnularia grunowii</v>
          </cell>
        </row>
        <row r="34269">
          <cell r="B34269" t="str">
            <v>Pinnularia hemiptera</v>
          </cell>
        </row>
        <row r="34270">
          <cell r="B34270" t="str">
            <v>Pinnularia hemiptera var. bielawskii</v>
          </cell>
        </row>
        <row r="34271">
          <cell r="B34271" t="str">
            <v>Pinnularia hilseana</v>
          </cell>
        </row>
        <row r="34272">
          <cell r="B34272" t="str">
            <v>Pinnularia ignobilis</v>
          </cell>
        </row>
        <row r="34273">
          <cell r="B34273" t="str">
            <v>Pinnularia ilkaschoenfelderae</v>
          </cell>
        </row>
        <row r="34274">
          <cell r="B34274" t="str">
            <v>Pinnularia inconstans</v>
          </cell>
        </row>
        <row r="34275">
          <cell r="B34275" t="str">
            <v>Pinnularia infirma</v>
          </cell>
        </row>
        <row r="34276">
          <cell r="B34276" t="str">
            <v>Pinnularia intermedia</v>
          </cell>
        </row>
        <row r="34277">
          <cell r="B34277" t="str">
            <v>Pinnularia interrupta</v>
          </cell>
        </row>
        <row r="34278">
          <cell r="B34278" t="str">
            <v>Pinnularia interrupta var. joculata</v>
          </cell>
        </row>
        <row r="34279">
          <cell r="B34279" t="str">
            <v>Pinnularia islandica</v>
          </cell>
        </row>
        <row r="34280">
          <cell r="B34280" t="str">
            <v>Pinnularia julma</v>
          </cell>
        </row>
        <row r="34281">
          <cell r="B34281" t="str">
            <v>Pinnularia kaolakiana</v>
          </cell>
        </row>
        <row r="34282">
          <cell r="B34282" t="str">
            <v>Pinnularia krammeri</v>
          </cell>
        </row>
        <row r="34283">
          <cell r="B34283" t="str">
            <v>Pinnularia krockii</v>
          </cell>
        </row>
        <row r="34284">
          <cell r="B34284" t="str">
            <v>Pinnularia kuetzingii</v>
          </cell>
        </row>
        <row r="34285">
          <cell r="B34285" t="str">
            <v>Pinnularia kwacksii</v>
          </cell>
        </row>
        <row r="34286">
          <cell r="B34286" t="str">
            <v>Pinnularia lagerstedtii</v>
          </cell>
        </row>
        <row r="34287">
          <cell r="B34287" t="str">
            <v>Pinnularia lapponica</v>
          </cell>
        </row>
        <row r="34288">
          <cell r="B34288" t="str">
            <v>Pinnularia lata</v>
          </cell>
        </row>
        <row r="34289">
          <cell r="B34289" t="str">
            <v>Pinnularia latevittata</v>
          </cell>
        </row>
        <row r="34290">
          <cell r="B34290" t="str">
            <v>Pinnularia latevittata var. domingensis</v>
          </cell>
        </row>
        <row r="34291">
          <cell r="B34291" t="str">
            <v>Pinnularia legumen</v>
          </cell>
        </row>
        <row r="34292">
          <cell r="B34292" t="str">
            <v>Pinnularia leptosomoides var. smolandica</v>
          </cell>
        </row>
        <row r="34293">
          <cell r="B34293" t="str">
            <v>Pinnularia ludloviana</v>
          </cell>
        </row>
        <row r="34294">
          <cell r="B34294" t="str">
            <v>Pinnularia lundii</v>
          </cell>
        </row>
        <row r="34295">
          <cell r="B34295" t="str">
            <v>Pinnularia macilenta</v>
          </cell>
        </row>
        <row r="34296">
          <cell r="B34296" t="str">
            <v>Pinnularia maior</v>
          </cell>
        </row>
        <row r="34297">
          <cell r="B34297" t="str">
            <v>Pinnularia maior var. pulchella</v>
          </cell>
        </row>
        <row r="34298">
          <cell r="B34298" t="str">
            <v>Pinnularia maior var. subacuta</v>
          </cell>
        </row>
        <row r="34299">
          <cell r="B34299" t="str">
            <v>Pinnularia major</v>
          </cell>
        </row>
        <row r="34300">
          <cell r="B34300" t="str">
            <v>Pinnularia marchica</v>
          </cell>
        </row>
        <row r="34301">
          <cell r="B34301" t="str">
            <v>Pinnularia meridiana</v>
          </cell>
        </row>
        <row r="34302">
          <cell r="B34302" t="str">
            <v>Pinnularia mesogongyla</v>
          </cell>
        </row>
        <row r="34303">
          <cell r="B34303" t="str">
            <v>Pinnularia mesolepta</v>
          </cell>
        </row>
        <row r="34304">
          <cell r="B34304" t="str">
            <v>Pinnularia mesolepta angusta</v>
          </cell>
        </row>
        <row r="34305">
          <cell r="B34305" t="str">
            <v>Pinnularia mesolepta var. robusta</v>
          </cell>
        </row>
        <row r="34306">
          <cell r="B34306" t="str">
            <v>Pinnularia microstauron</v>
          </cell>
        </row>
        <row r="34307">
          <cell r="B34307" t="str">
            <v>Pinnularia microstauron var. adirondackensis</v>
          </cell>
        </row>
        <row r="34308">
          <cell r="B34308" t="str">
            <v>Pinnularia microstauron var. angusta</v>
          </cell>
        </row>
        <row r="34309">
          <cell r="B34309" t="str">
            <v>Pinnularia molaris***retired***use Caloneis molaris</v>
          </cell>
        </row>
        <row r="34310">
          <cell r="B34310" t="str">
            <v>Pinnularia mormonorum</v>
          </cell>
        </row>
        <row r="34311">
          <cell r="B34311" t="str">
            <v>Pinnularia nanomicrostauron</v>
          </cell>
        </row>
        <row r="34312">
          <cell r="B34312" t="str">
            <v>Pinnularia nobilis</v>
          </cell>
        </row>
        <row r="34313">
          <cell r="B34313" t="str">
            <v>Pinnularia nodosa</v>
          </cell>
        </row>
        <row r="34314">
          <cell r="B34314" t="str">
            <v>Pinnularia nodosa formica</v>
          </cell>
        </row>
        <row r="34315">
          <cell r="B34315" t="str">
            <v>Pinnularia nodosa var. formica</v>
          </cell>
        </row>
        <row r="34316">
          <cell r="B34316" t="str">
            <v>Pinnularia nodosa var. percapitata</v>
          </cell>
        </row>
        <row r="34317">
          <cell r="B34317" t="str">
            <v>Pinnularia obscura</v>
          </cell>
        </row>
        <row r="34318">
          <cell r="B34318" t="str">
            <v>Pinnularia parvulissima</v>
          </cell>
        </row>
        <row r="34319">
          <cell r="B34319" t="str">
            <v>Pinnularia paulensis</v>
          </cell>
        </row>
        <row r="34320">
          <cell r="B34320" t="str">
            <v>Pinnularia perinterrupta</v>
          </cell>
        </row>
        <row r="34321">
          <cell r="B34321" t="str">
            <v>Pinnularia perirrorata</v>
          </cell>
        </row>
        <row r="34322">
          <cell r="B34322" t="str">
            <v>Pinnularia persudetica</v>
          </cell>
        </row>
        <row r="34323">
          <cell r="B34323" t="str">
            <v>Pinnularia petersenii</v>
          </cell>
        </row>
        <row r="34324">
          <cell r="B34324" t="str">
            <v>Pinnularia pogoii</v>
          </cell>
        </row>
        <row r="34325">
          <cell r="B34325" t="str">
            <v>Pinnularia polyonca</v>
          </cell>
        </row>
        <row r="34326">
          <cell r="B34326" t="str">
            <v>Pinnularia pulchra</v>
          </cell>
        </row>
        <row r="34327">
          <cell r="B34327" t="str">
            <v>Pinnularia pulchra var. angusta</v>
          </cell>
        </row>
        <row r="34328">
          <cell r="B34328" t="str">
            <v>Pinnularia pulchra var. subtilis</v>
          </cell>
        </row>
        <row r="34329">
          <cell r="B34329" t="str">
            <v>Pinnularia renata</v>
          </cell>
        </row>
        <row r="34330">
          <cell r="B34330" t="str">
            <v>Pinnularia rhombarea</v>
          </cell>
        </row>
        <row r="34331">
          <cell r="B34331" t="str">
            <v>Pinnularia rhombarea var. biundulata</v>
          </cell>
        </row>
        <row r="34332">
          <cell r="B34332" t="str">
            <v>Pinnularia rigens var. arctica</v>
          </cell>
        </row>
        <row r="34333">
          <cell r="B34333" t="str">
            <v>Pinnularia rupestris</v>
          </cell>
        </row>
        <row r="34334">
          <cell r="B34334" t="str">
            <v>Pinnularia ruttneri</v>
          </cell>
        </row>
        <row r="34335">
          <cell r="B34335" t="str">
            <v>Pinnularia saprophila</v>
          </cell>
        </row>
        <row r="34336">
          <cell r="B34336" t="str">
            <v>Pinnularia schoenfelderi</v>
          </cell>
        </row>
        <row r="34337">
          <cell r="B34337" t="str">
            <v>Pinnularia schroederii</v>
          </cell>
        </row>
        <row r="34338">
          <cell r="B34338" t="str">
            <v>Pinnularia schwabei</v>
          </cell>
        </row>
        <row r="34339">
          <cell r="B34339" t="str">
            <v>Pinnularia semicruciata</v>
          </cell>
        </row>
        <row r="34340">
          <cell r="B34340" t="str">
            <v>Pinnularia semicruciata var. alaskaensis</v>
          </cell>
        </row>
        <row r="34341">
          <cell r="B34341" t="str">
            <v>Pinnularia semicruciata var. artica</v>
          </cell>
        </row>
        <row r="34342">
          <cell r="B34342" t="str">
            <v>Pinnularia septentrionalis</v>
          </cell>
        </row>
        <row r="34343">
          <cell r="B34343" t="str">
            <v>Pinnularia similis</v>
          </cell>
        </row>
        <row r="34344">
          <cell r="B34344" t="str">
            <v>Pinnularia sinistra</v>
          </cell>
        </row>
        <row r="34345">
          <cell r="B34345" t="str">
            <v>Pinnularia sistassa</v>
          </cell>
        </row>
        <row r="34346">
          <cell r="B34346" t="str">
            <v>Pinnularia spitsbergensis</v>
          </cell>
        </row>
        <row r="34347">
          <cell r="B34347" t="str">
            <v>Pinnularia steereana</v>
          </cell>
        </row>
        <row r="34348">
          <cell r="B34348" t="str">
            <v>Pinnularia stomatophora</v>
          </cell>
        </row>
        <row r="34349">
          <cell r="B34349" t="str">
            <v>Pinnularia streptoraphe</v>
          </cell>
        </row>
        <row r="34350">
          <cell r="B34350" t="str">
            <v>Pinnularia streptoraphe var. minor</v>
          </cell>
        </row>
        <row r="34351">
          <cell r="B34351" t="str">
            <v>Pinnularia subcapitata</v>
          </cell>
        </row>
        <row r="34352">
          <cell r="B34352" t="str">
            <v>Pinnularia subcapitata paucistriata***retired***use Pinnularia subcapitata var. paucistriata</v>
          </cell>
        </row>
        <row r="34353">
          <cell r="B34353" t="str">
            <v>Pinnularia subcapitata var. paucistriata</v>
          </cell>
        </row>
        <row r="34354">
          <cell r="B34354" t="str">
            <v>Pinnularia subcapitata var. subrostrata</v>
          </cell>
        </row>
        <row r="34355">
          <cell r="B34355" t="str">
            <v>Pinnularia subcommutata</v>
          </cell>
        </row>
        <row r="34356">
          <cell r="B34356" t="str">
            <v>Pinnularia subcommutata var. nonfasciata</v>
          </cell>
        </row>
        <row r="34357">
          <cell r="B34357" t="str">
            <v>Pinnularia subgibba</v>
          </cell>
        </row>
        <row r="34358">
          <cell r="B34358" t="str">
            <v>Pinnularia subgibba var. tirolensis</v>
          </cell>
        </row>
        <row r="34359">
          <cell r="B34359" t="str">
            <v>Pinnularia subgibba var. undulata</v>
          </cell>
        </row>
        <row r="34360">
          <cell r="B34360" t="str">
            <v>Pinnularia subinterrupta</v>
          </cell>
        </row>
        <row r="34361">
          <cell r="B34361" t="str">
            <v>Pinnularia sublinearis</v>
          </cell>
        </row>
        <row r="34362">
          <cell r="B34362" t="str">
            <v>Pinnularia subrostrata</v>
          </cell>
        </row>
        <row r="34363">
          <cell r="B34363" t="str">
            <v>Pinnularia subrupestris</v>
          </cell>
        </row>
        <row r="34364">
          <cell r="B34364" t="str">
            <v>Pinnularia subsolaris</v>
          </cell>
        </row>
        <row r="34365">
          <cell r="B34365" t="str">
            <v>Pinnularia substomatophora</v>
          </cell>
        </row>
        <row r="34366">
          <cell r="B34366" t="str">
            <v>Pinnularia suchlandti</v>
          </cell>
        </row>
        <row r="34367">
          <cell r="B34367" t="str">
            <v>Pinnularia sudetica</v>
          </cell>
        </row>
        <row r="34368">
          <cell r="B34368" t="str">
            <v>Pinnularia superdivergentissima</v>
          </cell>
        </row>
        <row r="34369">
          <cell r="B34369" t="str">
            <v>Pinnularia tenuiraphe</v>
          </cell>
        </row>
        <row r="34370">
          <cell r="B34370" t="str">
            <v>Pinnularia tenuis var. sublinearis</v>
          </cell>
        </row>
        <row r="34371">
          <cell r="B34371" t="str">
            <v>Pinnularia termitina</v>
          </cell>
        </row>
        <row r="34372">
          <cell r="B34372" t="str">
            <v>Pinnularia umbrosa</v>
          </cell>
        </row>
        <row r="34373">
          <cell r="B34373" t="str">
            <v>Pinnularia undula</v>
          </cell>
        </row>
        <row r="34374">
          <cell r="B34374" t="str">
            <v>Pinnularia viridiformis</v>
          </cell>
        </row>
        <row r="34375">
          <cell r="B34375" t="str">
            <v>Pinnularia viridiformis var. minor</v>
          </cell>
        </row>
        <row r="34376">
          <cell r="B34376" t="str">
            <v>Pinnularia viridis</v>
          </cell>
        </row>
        <row r="34377">
          <cell r="B34377" t="str">
            <v>Pinnularia viridis var. commutata</v>
          </cell>
        </row>
        <row r="34378">
          <cell r="B34378" t="str">
            <v>Pinnularia viridis var. minor</v>
          </cell>
        </row>
        <row r="34379">
          <cell r="B34379" t="str">
            <v>Pinnularia wisconsinensis</v>
          </cell>
        </row>
        <row r="34380">
          <cell r="B34380" t="str">
            <v>Pinnulariaceae</v>
          </cell>
        </row>
        <row r="34381">
          <cell r="B34381" t="str">
            <v>Pinnunavis elegans</v>
          </cell>
        </row>
        <row r="34382">
          <cell r="B34382" t="str">
            <v>Pinus</v>
          </cell>
        </row>
        <row r="34383">
          <cell r="B34383" t="str">
            <v>Pinus albicaulis</v>
          </cell>
        </row>
        <row r="34384">
          <cell r="B34384" t="str">
            <v>Pinus banksiana</v>
          </cell>
        </row>
        <row r="34385">
          <cell r="B34385" t="str">
            <v>Pinus contorta</v>
          </cell>
        </row>
        <row r="34386">
          <cell r="B34386" t="str">
            <v>Pinus contorta var. contorta</v>
          </cell>
        </row>
        <row r="34387">
          <cell r="B34387" t="str">
            <v>Pinus echinata</v>
          </cell>
        </row>
        <row r="34388">
          <cell r="B34388" t="str">
            <v>Pinus elliottii</v>
          </cell>
        </row>
        <row r="34389">
          <cell r="B34389" t="str">
            <v>Pinus glabra</v>
          </cell>
        </row>
        <row r="34390">
          <cell r="B34390" t="str">
            <v>Pinus jeffreyi</v>
          </cell>
        </row>
        <row r="34391">
          <cell r="B34391" t="str">
            <v>Pinus monticola</v>
          </cell>
        </row>
        <row r="34392">
          <cell r="B34392" t="str">
            <v>Pinus muricata</v>
          </cell>
        </row>
        <row r="34393">
          <cell r="B34393" t="str">
            <v>Pinus palustris</v>
          </cell>
        </row>
        <row r="34394">
          <cell r="B34394" t="str">
            <v>Pinus ponderosa</v>
          </cell>
        </row>
        <row r="34395">
          <cell r="B34395" t="str">
            <v>Pinus resinosa</v>
          </cell>
        </row>
        <row r="34396">
          <cell r="B34396" t="str">
            <v>Pinus rigida</v>
          </cell>
        </row>
        <row r="34397">
          <cell r="B34397" t="str">
            <v>Pinus serotina</v>
          </cell>
        </row>
        <row r="34398">
          <cell r="B34398" t="str">
            <v>Pinus strobus</v>
          </cell>
        </row>
        <row r="34399">
          <cell r="B34399" t="str">
            <v>Pinus sylvestris</v>
          </cell>
        </row>
        <row r="34400">
          <cell r="B34400" t="str">
            <v>Pinus taeda</v>
          </cell>
        </row>
        <row r="34401">
          <cell r="B34401" t="str">
            <v>Piona</v>
          </cell>
        </row>
        <row r="34402">
          <cell r="B34402" t="str">
            <v>Pionidae</v>
          </cell>
        </row>
        <row r="34403">
          <cell r="B34403" t="str">
            <v>Pionopsis</v>
          </cell>
        </row>
        <row r="34404">
          <cell r="B34404" t="str">
            <v>Pionosyllis</v>
          </cell>
        </row>
        <row r="34405">
          <cell r="B34405" t="str">
            <v>Pionosyllis divaricata</v>
          </cell>
        </row>
        <row r="34406">
          <cell r="B34406" t="str">
            <v>Pionosyllis gesae</v>
          </cell>
        </row>
        <row r="34407">
          <cell r="B34407" t="str">
            <v>Pionosyllis gigantea</v>
          </cell>
        </row>
        <row r="34408">
          <cell r="B34408" t="str">
            <v>Pionosyllis heterochaetosa</v>
          </cell>
        </row>
        <row r="34409">
          <cell r="B34409" t="str">
            <v>Pionosyllis longocirrata</v>
          </cell>
        </row>
        <row r="34410">
          <cell r="B34410" t="str">
            <v>Pionosyllis magnifica</v>
          </cell>
        </row>
        <row r="34411">
          <cell r="B34411" t="str">
            <v>Pionosyllis uraga</v>
          </cell>
        </row>
        <row r="34412">
          <cell r="B34412" t="str">
            <v>Pionosyllis weismanni</v>
          </cell>
        </row>
        <row r="34413">
          <cell r="B34413" t="str">
            <v>Piophilinae</v>
          </cell>
        </row>
        <row r="34414">
          <cell r="B34414" t="str">
            <v>Piperia unalascensis***retired***use Platanthera unalascensis</v>
          </cell>
        </row>
        <row r="34415">
          <cell r="B34415" t="str">
            <v>Piptatherum micranthum</v>
          </cell>
        </row>
        <row r="34416">
          <cell r="B34416" t="str">
            <v>Pipunculidae</v>
          </cell>
        </row>
        <row r="34417">
          <cell r="B34417" t="str">
            <v>Piquetiella</v>
          </cell>
        </row>
        <row r="34418">
          <cell r="B34418" t="str">
            <v>Pirene***retired***use Dascyllus</v>
          </cell>
        </row>
        <row r="34419">
          <cell r="B34419" t="str">
            <v>Piromis</v>
          </cell>
        </row>
        <row r="34420">
          <cell r="B34420" t="str">
            <v>Piromis americana</v>
          </cell>
        </row>
        <row r="34421">
          <cell r="B34421" t="str">
            <v>Piromis hospitis</v>
          </cell>
        </row>
        <row r="34422">
          <cell r="B34422" t="str">
            <v>Piromis roberti</v>
          </cell>
        </row>
        <row r="34423">
          <cell r="B34423" t="str">
            <v>Pisania tincta***retired***use Pollia tincta</v>
          </cell>
        </row>
        <row r="34424">
          <cell r="B34424" t="str">
            <v>Pisaster</v>
          </cell>
        </row>
        <row r="34425">
          <cell r="B34425" t="str">
            <v>Pisaster brevispinus</v>
          </cell>
        </row>
        <row r="34426">
          <cell r="B34426" t="str">
            <v>Pisaster giganteus</v>
          </cell>
        </row>
        <row r="34427">
          <cell r="B34427" t="str">
            <v>Pisaster ochraceus</v>
          </cell>
        </row>
        <row r="34428">
          <cell r="B34428" t="str">
            <v>Pisauridae</v>
          </cell>
        </row>
        <row r="34429">
          <cell r="B34429" t="str">
            <v>Piscicola</v>
          </cell>
        </row>
        <row r="34430">
          <cell r="B34430" t="str">
            <v>Piscicola geometra</v>
          </cell>
        </row>
        <row r="34431">
          <cell r="B34431" t="str">
            <v>Piscicola milneri</v>
          </cell>
        </row>
        <row r="34432">
          <cell r="B34432" t="str">
            <v>Piscicola punctata</v>
          </cell>
        </row>
        <row r="34433">
          <cell r="B34433" t="str">
            <v>Piscicolaria reducta</v>
          </cell>
        </row>
        <row r="34434">
          <cell r="B34434" t="str">
            <v>Piscicolidae</v>
          </cell>
        </row>
        <row r="34435">
          <cell r="B34435" t="str">
            <v>Pisciforma</v>
          </cell>
        </row>
        <row r="34436">
          <cell r="B34436" t="str">
            <v>Pisidiidae</v>
          </cell>
        </row>
        <row r="34437">
          <cell r="B34437" t="str">
            <v>Pisidiinae</v>
          </cell>
        </row>
        <row r="34438">
          <cell r="B34438" t="str">
            <v>Pisidium</v>
          </cell>
        </row>
        <row r="34439">
          <cell r="B34439" t="str">
            <v>Pisidium adamsi</v>
          </cell>
        </row>
        <row r="34440">
          <cell r="B34440" t="str">
            <v>Pisidium amnicum</v>
          </cell>
        </row>
        <row r="34441">
          <cell r="B34441" t="str">
            <v>Pisidium casertanum</v>
          </cell>
        </row>
        <row r="34442">
          <cell r="B34442" t="str">
            <v>Pisidium compressum</v>
          </cell>
        </row>
        <row r="34443">
          <cell r="B34443" t="str">
            <v>Pisidium dubium</v>
          </cell>
        </row>
        <row r="34444">
          <cell r="B34444" t="str">
            <v>Pisidium fallax</v>
          </cell>
        </row>
        <row r="34445">
          <cell r="B34445" t="str">
            <v>Pisidium ferrugineum</v>
          </cell>
        </row>
        <row r="34446">
          <cell r="B34446" t="str">
            <v>Pisidium henslowanum</v>
          </cell>
        </row>
        <row r="34447">
          <cell r="B34447" t="str">
            <v>Pisidium milium</v>
          </cell>
        </row>
        <row r="34448">
          <cell r="B34448" t="str">
            <v>Pisidium nitidum</v>
          </cell>
        </row>
        <row r="34449">
          <cell r="B34449" t="str">
            <v>Pisidium punctatum</v>
          </cell>
        </row>
        <row r="34450">
          <cell r="B34450" t="str">
            <v>Pisidium variabile</v>
          </cell>
        </row>
        <row r="34451">
          <cell r="B34451" t="str">
            <v>Pisidium ventricosum</v>
          </cell>
        </row>
        <row r="34452">
          <cell r="B34452" t="str">
            <v>Pisidium walkeri</v>
          </cell>
        </row>
        <row r="34453">
          <cell r="B34453" t="str">
            <v>Pisione</v>
          </cell>
        </row>
        <row r="34454">
          <cell r="B34454" t="str">
            <v>Pisione remota</v>
          </cell>
        </row>
        <row r="34455">
          <cell r="B34455" t="str">
            <v>Pisionidae</v>
          </cell>
        </row>
        <row r="34456">
          <cell r="B34456" t="str">
            <v>Pisionidens</v>
          </cell>
        </row>
        <row r="34457">
          <cell r="B34457" t="str">
            <v>Pisodonophis</v>
          </cell>
        </row>
        <row r="34458">
          <cell r="B34458" t="str">
            <v>Pisodonophis (Part)***retired***use Pisodonophis</v>
          </cell>
        </row>
        <row r="34459">
          <cell r="B34459" t="str">
            <v>Pisodonophis cancrivorus</v>
          </cell>
        </row>
        <row r="34460">
          <cell r="B34460" t="str">
            <v>Pisodonophis cruentifer***retired***use Ophichthus cruentifer</v>
          </cell>
        </row>
        <row r="34461">
          <cell r="B34461" t="str">
            <v>Pisodonophis semicinctus</v>
          </cell>
        </row>
        <row r="34462">
          <cell r="B34462" t="str">
            <v>Pista</v>
          </cell>
        </row>
        <row r="34463">
          <cell r="B34463" t="str">
            <v>Pista agassizi</v>
          </cell>
        </row>
        <row r="34464">
          <cell r="B34464" t="str">
            <v>Pista alata</v>
          </cell>
        </row>
        <row r="34465">
          <cell r="B34465" t="str">
            <v>Pista brevibranchiata</v>
          </cell>
        </row>
        <row r="34466">
          <cell r="B34466" t="str">
            <v>Pista cristata</v>
          </cell>
        </row>
        <row r="34467">
          <cell r="B34467" t="str">
            <v>Pista disjuncta</v>
          </cell>
        </row>
        <row r="34468">
          <cell r="B34468" t="str">
            <v>Pista elongata</v>
          </cell>
        </row>
        <row r="34469">
          <cell r="B34469" t="str">
            <v>Pista estevanica</v>
          </cell>
        </row>
        <row r="34470">
          <cell r="B34470" t="str">
            <v>Pista fasciata</v>
          </cell>
        </row>
        <row r="34471">
          <cell r="B34471" t="str">
            <v>Pista maculata</v>
          </cell>
        </row>
        <row r="34472">
          <cell r="B34472" t="str">
            <v>Pista moorei</v>
          </cell>
        </row>
        <row r="34473">
          <cell r="B34473" t="str">
            <v>Pista palmata</v>
          </cell>
        </row>
        <row r="34474">
          <cell r="B34474" t="str">
            <v>Pista percyi</v>
          </cell>
        </row>
        <row r="34475">
          <cell r="B34475" t="str">
            <v>Pista quadrilobata</v>
          </cell>
        </row>
        <row r="34476">
          <cell r="B34476" t="str">
            <v>Pista unibranchia</v>
          </cell>
        </row>
        <row r="34477">
          <cell r="B34477" t="str">
            <v>Pista wui</v>
          </cell>
        </row>
        <row r="34478">
          <cell r="B34478" t="str">
            <v>Pitar</v>
          </cell>
        </row>
        <row r="34479">
          <cell r="B34479" t="str">
            <v>Pitar albidus</v>
          </cell>
        </row>
        <row r="34480">
          <cell r="B34480" t="str">
            <v>Pitar fulminatus</v>
          </cell>
        </row>
        <row r="34481">
          <cell r="B34481" t="str">
            <v>Pitar morrhuanus</v>
          </cell>
        </row>
        <row r="34482">
          <cell r="B34482" t="str">
            <v>Pitar simpsoni</v>
          </cell>
        </row>
        <row r="34483">
          <cell r="B34483" t="str">
            <v>Pithecocharax anostomus***retired***use Anostomus anostomus</v>
          </cell>
        </row>
        <row r="34484">
          <cell r="B34484" t="str">
            <v>Pitho aculeata</v>
          </cell>
        </row>
        <row r="34485">
          <cell r="B34485" t="str">
            <v>Pitho anisodon</v>
          </cell>
        </row>
        <row r="34486">
          <cell r="B34486" t="str">
            <v>Pitho lherminieri</v>
          </cell>
        </row>
        <row r="34487">
          <cell r="B34487" t="str">
            <v>Pityopsis graminifolia</v>
          </cell>
        </row>
        <row r="34488">
          <cell r="B34488" t="str">
            <v>Pityopsis oligantha</v>
          </cell>
        </row>
        <row r="34489">
          <cell r="B34489" t="str">
            <v>Placobdella</v>
          </cell>
        </row>
        <row r="34490">
          <cell r="B34490" t="str">
            <v>Placobdella hollensis</v>
          </cell>
        </row>
        <row r="34491">
          <cell r="B34491" t="str">
            <v>Placobdella montifera</v>
          </cell>
        </row>
        <row r="34492">
          <cell r="B34492" t="str">
            <v>Placobdella multilineata</v>
          </cell>
        </row>
        <row r="34493">
          <cell r="B34493" t="str">
            <v>Placobdella ornata</v>
          </cell>
        </row>
        <row r="34494">
          <cell r="B34494" t="str">
            <v>Placobdella papillifera</v>
          </cell>
        </row>
        <row r="34495">
          <cell r="B34495" t="str">
            <v>Placobdella parasitica</v>
          </cell>
        </row>
        <row r="34496">
          <cell r="B34496" t="str">
            <v>Placobdella pediculata***retired***use Actinobdella pediculata</v>
          </cell>
        </row>
        <row r="34497">
          <cell r="B34497" t="str">
            <v>Placobdella phalera***retired***use Desserobdella phalera</v>
          </cell>
        </row>
        <row r="34498">
          <cell r="B34498" t="str">
            <v>Placobdella translucens</v>
          </cell>
        </row>
        <row r="34499">
          <cell r="B34499" t="str">
            <v>Placoneis</v>
          </cell>
        </row>
        <row r="34500">
          <cell r="B34500" t="str">
            <v>Placoneis abiskoensis</v>
          </cell>
        </row>
        <row r="34501">
          <cell r="B34501" t="str">
            <v>Placoneis amphibola</v>
          </cell>
        </row>
        <row r="34502">
          <cell r="B34502" t="str">
            <v>Placoneis anglica</v>
          </cell>
        </row>
        <row r="34503">
          <cell r="B34503" t="str">
            <v>Placoneis anglophila</v>
          </cell>
        </row>
        <row r="34504">
          <cell r="B34504" t="str">
            <v>Placoneis anglophila var. signata</v>
          </cell>
        </row>
        <row r="34505">
          <cell r="B34505" t="str">
            <v>Placoneis clementioides</v>
          </cell>
        </row>
        <row r="34506">
          <cell r="B34506" t="str">
            <v>Placoneis clementis</v>
          </cell>
        </row>
        <row r="34507">
          <cell r="B34507" t="str">
            <v>Placoneis clementoides</v>
          </cell>
        </row>
        <row r="34508">
          <cell r="B34508" t="str">
            <v>Placoneis constans</v>
          </cell>
        </row>
        <row r="34509">
          <cell r="B34509" t="str">
            <v>Placoneis elginensis</v>
          </cell>
        </row>
        <row r="34510">
          <cell r="B34510" t="str">
            <v>Placoneis elginensis var. cuneata</v>
          </cell>
        </row>
        <row r="34511">
          <cell r="B34511" t="str">
            <v>Placoneis exigua</v>
          </cell>
        </row>
        <row r="34512">
          <cell r="B34512" t="str">
            <v>Placoneis explanata</v>
          </cell>
        </row>
        <row r="34513">
          <cell r="B34513" t="str">
            <v>Placoneis gastrum</v>
          </cell>
        </row>
        <row r="34514">
          <cell r="B34514" t="str">
            <v>Placoneis hambergi</v>
          </cell>
        </row>
        <row r="34515">
          <cell r="B34515" t="str">
            <v>Placoneis ignorata</v>
          </cell>
        </row>
        <row r="34516">
          <cell r="B34516" t="str">
            <v>Placoneis interglacialis</v>
          </cell>
        </row>
        <row r="34517">
          <cell r="B34517" t="str">
            <v>Placoneis lata</v>
          </cell>
        </row>
        <row r="34518">
          <cell r="B34518" t="str">
            <v>Placoneis lundstroemii</v>
          </cell>
        </row>
        <row r="34519">
          <cell r="B34519" t="str">
            <v>Placoneis neglecta</v>
          </cell>
        </row>
        <row r="34520">
          <cell r="B34520" t="str">
            <v>Placoneis paraelginensis</v>
          </cell>
        </row>
        <row r="34521">
          <cell r="B34521" t="str">
            <v>Placoneis placentula</v>
          </cell>
        </row>
        <row r="34522">
          <cell r="B34522" t="str">
            <v>Placoneis placentula f. rostrata</v>
          </cell>
        </row>
        <row r="34523">
          <cell r="B34523" t="str">
            <v>Placoneis porifera var. opportuna</v>
          </cell>
        </row>
        <row r="34524">
          <cell r="B34524" t="str">
            <v>Placoneis pseudanglica</v>
          </cell>
        </row>
        <row r="34525">
          <cell r="B34525" t="str">
            <v>Placoneis subplacentula</v>
          </cell>
        </row>
        <row r="34526">
          <cell r="B34526" t="str">
            <v>Placoneis symmetrica</v>
          </cell>
        </row>
        <row r="34527">
          <cell r="B34527" t="str">
            <v>Placopecten magellanicus</v>
          </cell>
        </row>
        <row r="34528">
          <cell r="B34528" t="str">
            <v>Plagiobothrys bracteatus</v>
          </cell>
        </row>
        <row r="34529">
          <cell r="B34529" t="str">
            <v>Plagiobothrys scouleri</v>
          </cell>
        </row>
        <row r="34530">
          <cell r="B34530" t="str">
            <v>Plagiobothrys stipitatus</v>
          </cell>
        </row>
        <row r="34531">
          <cell r="B34531" t="str">
            <v>Plagiogeneion</v>
          </cell>
        </row>
        <row r="34532">
          <cell r="B34532" t="str">
            <v>Plagiogeneion rubiginosum</v>
          </cell>
        </row>
        <row r="34533">
          <cell r="B34533" t="str">
            <v>Plagiogramma (Plagiogrammaceae)</v>
          </cell>
        </row>
        <row r="34534">
          <cell r="B34534" t="str">
            <v>Plagiogramma (Tribalinae)</v>
          </cell>
        </row>
        <row r="34535">
          <cell r="B34535" t="str">
            <v>Plagiogramma interruptum</v>
          </cell>
        </row>
        <row r="34536">
          <cell r="B34536" t="str">
            <v>Plagiogramma vanheurcki</v>
          </cell>
        </row>
        <row r="34537">
          <cell r="B34537" t="str">
            <v>Plagiogrammaceae</v>
          </cell>
        </row>
        <row r="34538">
          <cell r="B34538" t="str">
            <v>Plagiogrammales</v>
          </cell>
        </row>
        <row r="34539">
          <cell r="B34539" t="str">
            <v>Plagiogrammus</v>
          </cell>
        </row>
        <row r="34540">
          <cell r="B34540" t="str">
            <v>Plagiogrammus hopkinsii</v>
          </cell>
        </row>
        <row r="34541">
          <cell r="B34541" t="str">
            <v>Plagiopsetta</v>
          </cell>
        </row>
        <row r="34542">
          <cell r="B34542" t="str">
            <v>Plagiopsetta glossa</v>
          </cell>
        </row>
        <row r="34543">
          <cell r="B34543" t="str">
            <v>Plagioscion</v>
          </cell>
        </row>
        <row r="34544">
          <cell r="B34544" t="str">
            <v>Plagioscion auratus</v>
          </cell>
        </row>
        <row r="34545">
          <cell r="B34545" t="str">
            <v>Plagioscion squamosissimus</v>
          </cell>
        </row>
        <row r="34546">
          <cell r="B34546" t="str">
            <v>Plagioselmis</v>
          </cell>
        </row>
        <row r="34547">
          <cell r="B34547" t="str">
            <v>Plagioselmis nannoplanctica</v>
          </cell>
        </row>
        <row r="34548">
          <cell r="B34548" t="str">
            <v>Plagiotremus</v>
          </cell>
        </row>
        <row r="34549">
          <cell r="B34549" t="str">
            <v>Plagiotremus azaleus</v>
          </cell>
        </row>
        <row r="34550">
          <cell r="B34550" t="str">
            <v>Plagiotremus ewaensis</v>
          </cell>
        </row>
        <row r="34551">
          <cell r="B34551" t="str">
            <v>Plagiotremus goslinei</v>
          </cell>
        </row>
        <row r="34552">
          <cell r="B34552" t="str">
            <v>Plagiotremus rhinorhynchos</v>
          </cell>
        </row>
        <row r="34553">
          <cell r="B34553" t="str">
            <v>Plagiotremus tapeinosoma</v>
          </cell>
        </row>
        <row r="34554">
          <cell r="B34554" t="str">
            <v>Plagiotropidaceae</v>
          </cell>
        </row>
        <row r="34555">
          <cell r="B34555" t="str">
            <v>Plagiotropis (Delphacini)</v>
          </cell>
        </row>
        <row r="34556">
          <cell r="B34556" t="str">
            <v>Plagiotropis (Plagiotropidaceae)</v>
          </cell>
        </row>
        <row r="34557">
          <cell r="B34557" t="str">
            <v>Plagiotropis arizonica</v>
          </cell>
        </row>
        <row r="34558">
          <cell r="B34558" t="str">
            <v>Plagiotropis lepidoptera</v>
          </cell>
        </row>
        <row r="34559">
          <cell r="B34559" t="str">
            <v>Plagiotropis lepidoptera var. proboscidea</v>
          </cell>
        </row>
        <row r="34560">
          <cell r="B34560" t="str">
            <v>Plagiotropis vitrea</v>
          </cell>
        </row>
        <row r="34561">
          <cell r="B34561" t="str">
            <v>Plagopterus</v>
          </cell>
        </row>
        <row r="34562">
          <cell r="B34562" t="str">
            <v>Plagopterus argentissimus</v>
          </cell>
        </row>
        <row r="34563">
          <cell r="B34563" t="str">
            <v>Plakosyllis</v>
          </cell>
        </row>
        <row r="34564">
          <cell r="B34564" t="str">
            <v>Plakosyllis quadrioculata</v>
          </cell>
        </row>
        <row r="34565">
          <cell r="B34565" t="str">
            <v>Planaria</v>
          </cell>
        </row>
        <row r="34566">
          <cell r="B34566" t="str">
            <v>Planariidae</v>
          </cell>
        </row>
        <row r="34567">
          <cell r="B34567" t="str">
            <v>Planaxis</v>
          </cell>
        </row>
        <row r="34568">
          <cell r="B34568" t="str">
            <v>Planctonema</v>
          </cell>
        </row>
        <row r="34569">
          <cell r="B34569" t="str">
            <v>Planctonema lauterbornii</v>
          </cell>
        </row>
        <row r="34570">
          <cell r="B34570" t="str">
            <v>Planera aquatica</v>
          </cell>
        </row>
        <row r="34571">
          <cell r="B34571" t="str">
            <v>Planktolyngbya</v>
          </cell>
        </row>
        <row r="34572">
          <cell r="B34572" t="str">
            <v>Planktolyngbya capillaris</v>
          </cell>
        </row>
        <row r="34573">
          <cell r="B34573" t="str">
            <v>Planktolyngbya circumcreta</v>
          </cell>
        </row>
        <row r="34574">
          <cell r="B34574" t="str">
            <v>Planktolyngbya contorta</v>
          </cell>
        </row>
        <row r="34575">
          <cell r="B34575" t="str">
            <v>Planktolyngbya limnetica</v>
          </cell>
        </row>
        <row r="34576">
          <cell r="B34576" t="str">
            <v>Planktolyngbya microspira</v>
          </cell>
        </row>
        <row r="34577">
          <cell r="B34577" t="str">
            <v>Planktolyngbya regularis</v>
          </cell>
        </row>
        <row r="34578">
          <cell r="B34578" t="str">
            <v>Planktolyngbya subtilis</v>
          </cell>
        </row>
        <row r="34579">
          <cell r="B34579" t="str">
            <v>Planktolyngbya tallingii</v>
          </cell>
        </row>
        <row r="34580">
          <cell r="B34580" t="str">
            <v>Planktonemertidae</v>
          </cell>
        </row>
        <row r="34581">
          <cell r="B34581" t="str">
            <v>Planktoniella sol</v>
          </cell>
        </row>
        <row r="34582">
          <cell r="B34582" t="str">
            <v>Planktosphaeria</v>
          </cell>
        </row>
        <row r="34583">
          <cell r="B34583" t="str">
            <v>Planktosphaeria gelatinosa</v>
          </cell>
        </row>
        <row r="34584">
          <cell r="B34584" t="str">
            <v>Planktothrix</v>
          </cell>
        </row>
        <row r="34585">
          <cell r="B34585" t="str">
            <v>Planktothrix agardhii</v>
          </cell>
        </row>
        <row r="34586">
          <cell r="B34586" t="str">
            <v>Planktothrix compressa</v>
          </cell>
        </row>
        <row r="34587">
          <cell r="B34587" t="str">
            <v>Planktothrix cryptovaginata</v>
          </cell>
        </row>
        <row r="34588">
          <cell r="B34588" t="str">
            <v>Planktothrix isothrix</v>
          </cell>
        </row>
        <row r="34589">
          <cell r="B34589" t="str">
            <v>Planktothrix prolifica</v>
          </cell>
        </row>
        <row r="34590">
          <cell r="B34590" t="str">
            <v>Planktothrix rubescens</v>
          </cell>
        </row>
        <row r="34591">
          <cell r="B34591" t="str">
            <v>Planktothrix suspensa</v>
          </cell>
        </row>
        <row r="34592">
          <cell r="B34592" t="str">
            <v>Planorbella</v>
          </cell>
        </row>
        <row r="34593">
          <cell r="B34593" t="str">
            <v>Planorbella campanulata</v>
          </cell>
        </row>
        <row r="34594">
          <cell r="B34594" t="str">
            <v>Planorbella duryi</v>
          </cell>
        </row>
        <row r="34595">
          <cell r="B34595" t="str">
            <v>Planorbella pilsbryi</v>
          </cell>
        </row>
        <row r="34596">
          <cell r="B34596" t="str">
            <v>Planorbella pilsbryi infracarinatum</v>
          </cell>
        </row>
        <row r="34597">
          <cell r="B34597" t="str">
            <v>Planorbella scalaris</v>
          </cell>
        </row>
        <row r="34598">
          <cell r="B34598" t="str">
            <v>Planorbella subcrenata</v>
          </cell>
        </row>
        <row r="34599">
          <cell r="B34599" t="str">
            <v>Planorbella trivolvis</v>
          </cell>
        </row>
        <row r="34600">
          <cell r="B34600" t="str">
            <v>Planorbella trivolvis intertextum</v>
          </cell>
        </row>
        <row r="34601">
          <cell r="B34601" t="str">
            <v>Planorbella trivolvis trivolvis</v>
          </cell>
        </row>
        <row r="34602">
          <cell r="B34602" t="str">
            <v>Planorbidae</v>
          </cell>
        </row>
        <row r="34603">
          <cell r="B34603" t="str">
            <v>Planorbula</v>
          </cell>
        </row>
        <row r="34604">
          <cell r="B34604" t="str">
            <v>Planorbula armigera</v>
          </cell>
        </row>
        <row r="34605">
          <cell r="B34605" t="str">
            <v>Planothidium</v>
          </cell>
        </row>
        <row r="34606">
          <cell r="B34606" t="str">
            <v>Planothidium abbreviatum</v>
          </cell>
        </row>
        <row r="34607">
          <cell r="B34607" t="str">
            <v>Planothidium amphibium</v>
          </cell>
        </row>
        <row r="34608">
          <cell r="B34608" t="str">
            <v>Planothidium apiculatum</v>
          </cell>
        </row>
        <row r="34609">
          <cell r="B34609" t="str">
            <v>Planothidium biporomum</v>
          </cell>
        </row>
        <row r="34610">
          <cell r="B34610" t="str">
            <v>Planothidium calcar</v>
          </cell>
        </row>
        <row r="34611">
          <cell r="B34611" t="str">
            <v>Planothidium chilense</v>
          </cell>
        </row>
        <row r="34612">
          <cell r="B34612" t="str">
            <v>Planothidium daui</v>
          </cell>
        </row>
        <row r="34613">
          <cell r="B34613" t="str">
            <v>Planothidium delicatulum</v>
          </cell>
        </row>
        <row r="34614">
          <cell r="B34614" t="str">
            <v>Planothidium didymum</v>
          </cell>
        </row>
        <row r="34615">
          <cell r="B34615" t="str">
            <v>Planothidium dispar</v>
          </cell>
        </row>
        <row r="34616">
          <cell r="B34616" t="str">
            <v>Planothidium distinctum</v>
          </cell>
        </row>
        <row r="34617">
          <cell r="B34617" t="str">
            <v>Planothidium dubium</v>
          </cell>
        </row>
        <row r="34618">
          <cell r="B34618" t="str">
            <v>Planothidium ellipticum</v>
          </cell>
        </row>
        <row r="34619">
          <cell r="B34619" t="str">
            <v>Planothidium engelbrechtii</v>
          </cell>
        </row>
        <row r="34620">
          <cell r="B34620" t="str">
            <v>Planothidium fossile</v>
          </cell>
        </row>
        <row r="34621">
          <cell r="B34621" t="str">
            <v>Planothidium fragilarioides</v>
          </cell>
        </row>
        <row r="34622">
          <cell r="B34622" t="str">
            <v>Planothidium frequentissimum</v>
          </cell>
        </row>
        <row r="34623">
          <cell r="B34623" t="str">
            <v>Planothidium frequentissimum var. magnum</v>
          </cell>
        </row>
        <row r="34624">
          <cell r="B34624" t="str">
            <v>Planothidium granum</v>
          </cell>
        </row>
        <row r="34625">
          <cell r="B34625" t="str">
            <v>Planothidium hauckianum</v>
          </cell>
        </row>
        <row r="34626">
          <cell r="B34626" t="str">
            <v>Planothidium haynaldii</v>
          </cell>
        </row>
        <row r="34627">
          <cell r="B34627" t="str">
            <v>Planothidium holstii</v>
          </cell>
        </row>
        <row r="34628">
          <cell r="B34628" t="str">
            <v>Planothidium joursacense</v>
          </cell>
        </row>
        <row r="34629">
          <cell r="B34629" t="str">
            <v>Planothidium lanceolatum</v>
          </cell>
        </row>
        <row r="34630">
          <cell r="B34630" t="str">
            <v>Planothidium lanceolatum var. bimaculatum</v>
          </cell>
        </row>
        <row r="34631">
          <cell r="B34631" t="str">
            <v>Planothidium lanceolatum var. biporoma</v>
          </cell>
        </row>
        <row r="34632">
          <cell r="B34632" t="str">
            <v>Planothidium lanceolatum var. omissum</v>
          </cell>
        </row>
        <row r="34633">
          <cell r="B34633" t="str">
            <v>Planothidium lemmermannii</v>
          </cell>
        </row>
        <row r="34634">
          <cell r="B34634" t="str">
            <v>Planothidium minutissimum</v>
          </cell>
        </row>
        <row r="34635">
          <cell r="B34635" t="str">
            <v>Planothidium miotum</v>
          </cell>
        </row>
        <row r="34636">
          <cell r="B34636" t="str">
            <v>Planothidium oestrupii</v>
          </cell>
        </row>
        <row r="34637">
          <cell r="B34637" t="str">
            <v>Planothidium peragalli</v>
          </cell>
        </row>
        <row r="34638">
          <cell r="B34638" t="str">
            <v>Planothidium peragalli var. parvulum</v>
          </cell>
        </row>
        <row r="34639">
          <cell r="B34639" t="str">
            <v>Planothidium peragallii</v>
          </cell>
        </row>
        <row r="34640">
          <cell r="B34640" t="str">
            <v>Planothidium pericavum</v>
          </cell>
        </row>
        <row r="34641">
          <cell r="B34641" t="str">
            <v>Planothidium perigallii</v>
          </cell>
        </row>
        <row r="34642">
          <cell r="B34642" t="str">
            <v>Planothidium pungens</v>
          </cell>
        </row>
        <row r="34643">
          <cell r="B34643" t="str">
            <v>Planothidium reichardtii</v>
          </cell>
        </row>
        <row r="34644">
          <cell r="B34644" t="str">
            <v>Planothidium robustius</v>
          </cell>
        </row>
        <row r="34645">
          <cell r="B34645" t="str">
            <v>Planothidium robustum</v>
          </cell>
        </row>
        <row r="34646">
          <cell r="B34646" t="str">
            <v>Planothidium rostratum</v>
          </cell>
        </row>
        <row r="34647">
          <cell r="B34647" t="str">
            <v>Planothidium stewartii</v>
          </cell>
        </row>
        <row r="34648">
          <cell r="B34648" t="str">
            <v>Planothidium subatomoides</v>
          </cell>
        </row>
        <row r="34649">
          <cell r="B34649" t="str">
            <v>Planothidium ziegleri</v>
          </cell>
        </row>
        <row r="34650">
          <cell r="B34650" t="str">
            <v>Plantae</v>
          </cell>
        </row>
        <row r="34651">
          <cell r="B34651" t="str">
            <v>Plantago</v>
          </cell>
        </row>
        <row r="34652">
          <cell r="B34652" t="str">
            <v>Plantago elongata</v>
          </cell>
        </row>
        <row r="34653">
          <cell r="B34653" t="str">
            <v>Plantago eriopoda</v>
          </cell>
        </row>
        <row r="34654">
          <cell r="B34654" t="str">
            <v>Plantago lanceolata</v>
          </cell>
        </row>
        <row r="34655">
          <cell r="B34655" t="str">
            <v>Plantago major</v>
          </cell>
        </row>
        <row r="34656">
          <cell r="B34656" t="str">
            <v>Plantago maritima</v>
          </cell>
        </row>
        <row r="34657">
          <cell r="B34657" t="str">
            <v>Plantago maritima var. juncoides</v>
          </cell>
        </row>
        <row r="34658">
          <cell r="B34658" t="str">
            <v>Plantago patagonica</v>
          </cell>
        </row>
        <row r="34659">
          <cell r="B34659" t="str">
            <v>Plantago rhodosperma</v>
          </cell>
        </row>
        <row r="34660">
          <cell r="B34660" t="str">
            <v>Plantago rugelii</v>
          </cell>
        </row>
        <row r="34661">
          <cell r="B34661" t="str">
            <v>Plantago virginica</v>
          </cell>
        </row>
        <row r="34662">
          <cell r="B34662" t="str">
            <v>Platambus</v>
          </cell>
        </row>
        <row r="34663">
          <cell r="B34663" t="str">
            <v>Platambus confusus</v>
          </cell>
        </row>
        <row r="34664">
          <cell r="B34664" t="str">
            <v>Platanichthys</v>
          </cell>
        </row>
        <row r="34665">
          <cell r="B34665" t="str">
            <v>Platanichthys platana</v>
          </cell>
        </row>
        <row r="34666">
          <cell r="B34666" t="str">
            <v>Platanthera</v>
          </cell>
        </row>
        <row r="34667">
          <cell r="B34667" t="str">
            <v>Platanthera aquilonis</v>
          </cell>
        </row>
        <row r="34668">
          <cell r="B34668" t="str">
            <v>Platanthera blephariglottis var. conspicua</v>
          </cell>
        </row>
        <row r="34669">
          <cell r="B34669" t="str">
            <v>Platanthera clavellata***retired***use Gymnadeniopsis clavellata</v>
          </cell>
        </row>
        <row r="34670">
          <cell r="B34670" t="str">
            <v>Platanthera dilatata</v>
          </cell>
        </row>
        <row r="34671">
          <cell r="B34671" t="str">
            <v>Platanthera dilatata var. dilatata</v>
          </cell>
        </row>
        <row r="34672">
          <cell r="B34672" t="str">
            <v>Platanthera dilatata var. leucostachys</v>
          </cell>
        </row>
        <row r="34673">
          <cell r="B34673" t="str">
            <v>Platanthera huronensis</v>
          </cell>
        </row>
        <row r="34674">
          <cell r="B34674" t="str">
            <v>Platanthera lacera</v>
          </cell>
        </row>
        <row r="34675">
          <cell r="B34675" t="str">
            <v>Platanthera psycodes</v>
          </cell>
        </row>
        <row r="34676">
          <cell r="B34676" t="str">
            <v>Platanthera sparsiflora</v>
          </cell>
        </row>
        <row r="34677">
          <cell r="B34677" t="str">
            <v>Platanthera stricta</v>
          </cell>
        </row>
        <row r="34678">
          <cell r="B34678" t="str">
            <v>Platanthera unalascensis</v>
          </cell>
        </row>
        <row r="34679">
          <cell r="B34679" t="str">
            <v>Platanus occidentalis</v>
          </cell>
        </row>
        <row r="34680">
          <cell r="B34680" t="str">
            <v>Platax</v>
          </cell>
        </row>
        <row r="34681">
          <cell r="B34681" t="str">
            <v>Platax batavianus</v>
          </cell>
        </row>
        <row r="34682">
          <cell r="B34682" t="str">
            <v>Platax boersii</v>
          </cell>
        </row>
        <row r="34683">
          <cell r="B34683" t="str">
            <v>Platax ocellatus***retired***use Parachaetodon ocellatus</v>
          </cell>
        </row>
        <row r="34684">
          <cell r="B34684" t="str">
            <v>Platax orbicularis</v>
          </cell>
        </row>
        <row r="34685">
          <cell r="B34685" t="str">
            <v>Platax pinnatus</v>
          </cell>
        </row>
        <row r="34686">
          <cell r="B34686" t="str">
            <v>Platax teira</v>
          </cell>
        </row>
        <row r="34687">
          <cell r="B34687" t="str">
            <v>Platella (Cytherellidae)</v>
          </cell>
        </row>
        <row r="34688">
          <cell r="B34688" t="str">
            <v>Platella (Hyalonematidae)</v>
          </cell>
        </row>
        <row r="34689">
          <cell r="B34689" t="str">
            <v>Platessa (Achnanthidiaceae)</v>
          </cell>
        </row>
        <row r="34690">
          <cell r="B34690" t="str">
            <v>Platessa asperrima***retired***use Clidoderma asperrimum</v>
          </cell>
        </row>
        <row r="34691">
          <cell r="B34691" t="str">
            <v>Platessa bahlsii</v>
          </cell>
        </row>
        <row r="34692">
          <cell r="B34692" t="str">
            <v>Platessa bicolorata***retired***use Platichthys bicoloratus</v>
          </cell>
        </row>
        <row r="34693">
          <cell r="B34693" t="str">
            <v>Platessa conspicua</v>
          </cell>
        </row>
        <row r="34694">
          <cell r="B34694" t="str">
            <v>Platessa cornuta***retired***use Pleuronichthys cornutus</v>
          </cell>
        </row>
        <row r="34695">
          <cell r="B34695" t="str">
            <v>Platessa ferruginea***retired***use Limanda ferruginea</v>
          </cell>
        </row>
        <row r="34696">
          <cell r="B34696" t="str">
            <v>Platessa holsatica</v>
          </cell>
        </row>
        <row r="34697">
          <cell r="B34697" t="str">
            <v>Platessa hustedtii</v>
          </cell>
        </row>
        <row r="34698">
          <cell r="B34698" t="str">
            <v>Platessa kingstonii</v>
          </cell>
        </row>
        <row r="34699">
          <cell r="B34699" t="str">
            <v>Platessa lutheri</v>
          </cell>
        </row>
        <row r="34700">
          <cell r="B34700" t="str">
            <v>Platessa montana</v>
          </cell>
        </row>
        <row r="34701">
          <cell r="B34701" t="str">
            <v>Platessa rupestris</v>
          </cell>
        </row>
        <row r="34702">
          <cell r="B34702" t="str">
            <v>Platessa russellii***retired***use Pseudorhombus russellii</v>
          </cell>
        </row>
        <row r="34703">
          <cell r="B34703" t="str">
            <v>Platessa stewartii</v>
          </cell>
        </row>
        <row r="34704">
          <cell r="B34704" t="str">
            <v>Platessa variegata***retired***use Verasper variegatus</v>
          </cell>
        </row>
        <row r="34705">
          <cell r="B34705" t="str">
            <v>Platessa ziegleri</v>
          </cell>
        </row>
        <row r="34706">
          <cell r="B34706" t="str">
            <v>Platessa***retired***use Pleuronectes, Platessa (Achnanthidiaceae)</v>
          </cell>
        </row>
        <row r="34707">
          <cell r="B34707" t="str">
            <v>Plathemis</v>
          </cell>
        </row>
        <row r="34708">
          <cell r="B34708" t="str">
            <v>Plathemis lydia</v>
          </cell>
        </row>
        <row r="34709">
          <cell r="B34709" t="str">
            <v>Plathemis subornata</v>
          </cell>
        </row>
        <row r="34710">
          <cell r="B34710" t="str">
            <v>Platichthys</v>
          </cell>
        </row>
        <row r="34711">
          <cell r="B34711" t="str">
            <v>Platichthys bicoloratus</v>
          </cell>
        </row>
        <row r="34712">
          <cell r="B34712" t="str">
            <v>Platichthys flesus</v>
          </cell>
        </row>
        <row r="34713">
          <cell r="B34713" t="str">
            <v>Platichthys flesus bogdanovii</v>
          </cell>
        </row>
        <row r="34714">
          <cell r="B34714" t="str">
            <v>Platichthys flesus flesus</v>
          </cell>
        </row>
        <row r="34715">
          <cell r="B34715" t="str">
            <v>Platichthys flesus italicus</v>
          </cell>
        </row>
        <row r="34716">
          <cell r="B34716" t="str">
            <v>Platichthys flesus luscus</v>
          </cell>
        </row>
        <row r="34717">
          <cell r="B34717" t="str">
            <v>Platichthys flesus septentrionalis</v>
          </cell>
        </row>
        <row r="34718">
          <cell r="B34718" t="str">
            <v>Platichthys flesus trachurus</v>
          </cell>
        </row>
        <row r="34719">
          <cell r="B34719" t="str">
            <v>Platichthys stellatus</v>
          </cell>
        </row>
        <row r="34720">
          <cell r="B34720" t="str">
            <v>Platidia hornii</v>
          </cell>
        </row>
        <row r="34721">
          <cell r="B34721" t="str">
            <v>Plationus</v>
          </cell>
        </row>
        <row r="34722">
          <cell r="B34722" t="str">
            <v>Platophrys pennata***retired***use Grammatobothus pennatus</v>
          </cell>
        </row>
        <row r="34723">
          <cell r="B34723" t="str">
            <v>Platophrys thompsoni***retired***use Bothus bleekeri</v>
          </cell>
        </row>
        <row r="34724">
          <cell r="B34724" t="str">
            <v>Platophrys***retired***use Bothus</v>
          </cell>
        </row>
        <row r="34725">
          <cell r="B34725" t="str">
            <v>Platorchestia Platensis</v>
          </cell>
        </row>
        <row r="34726">
          <cell r="B34726" t="str">
            <v>Platuronides***retired***use Serrivomer</v>
          </cell>
        </row>
        <row r="34727">
          <cell r="B34727" t="str">
            <v>Platybelone</v>
          </cell>
        </row>
        <row r="34728">
          <cell r="B34728" t="str">
            <v>Platybelone argalus</v>
          </cell>
        </row>
        <row r="34729">
          <cell r="B34729" t="str">
            <v>Platybelone argalus annobonensis</v>
          </cell>
        </row>
        <row r="34730">
          <cell r="B34730" t="str">
            <v>Platybelone argalus argalus</v>
          </cell>
        </row>
        <row r="34731">
          <cell r="B34731" t="str">
            <v>Platybelone argalus lovii</v>
          </cell>
        </row>
        <row r="34732">
          <cell r="B34732" t="str">
            <v>Platybelone argalus platura</v>
          </cell>
        </row>
        <row r="34733">
          <cell r="B34733" t="str">
            <v>Platybelone argalus platyura</v>
          </cell>
        </row>
        <row r="34734">
          <cell r="B34734" t="str">
            <v>Platybelone argalus trachura</v>
          </cell>
        </row>
        <row r="34735">
          <cell r="B34735" t="str">
            <v>Platycanthus signatus***retired***use Belontia signata</v>
          </cell>
        </row>
        <row r="34736">
          <cell r="B34736" t="str">
            <v>Platycentropus</v>
          </cell>
        </row>
        <row r="34737">
          <cell r="B34737" t="str">
            <v>Platycentropus amicus</v>
          </cell>
        </row>
        <row r="34738">
          <cell r="B34738" t="str">
            <v>Platycentropus radiatus</v>
          </cell>
        </row>
        <row r="34739">
          <cell r="B34739" t="str">
            <v>Platycephalidae</v>
          </cell>
        </row>
        <row r="34740">
          <cell r="B34740" t="str">
            <v>Platycephaloidei</v>
          </cell>
        </row>
        <row r="34741">
          <cell r="B34741" t="str">
            <v>Platycephalus</v>
          </cell>
        </row>
        <row r="34742">
          <cell r="B34742" t="str">
            <v>Platycephalus arenarius</v>
          </cell>
        </row>
        <row r="34743">
          <cell r="B34743" t="str">
            <v>Platycephalus bassensis</v>
          </cell>
        </row>
        <row r="34744">
          <cell r="B34744" t="str">
            <v>Platycephalus boschei***retired***use Cymbacephalus bosschei</v>
          </cell>
        </row>
        <row r="34745">
          <cell r="B34745" t="str">
            <v>Platycephalus caeruleopunctatus</v>
          </cell>
        </row>
        <row r="34746">
          <cell r="B34746" t="str">
            <v>Platycephalus crocodilus***retired***use Cociella crocodila</v>
          </cell>
        </row>
        <row r="34747">
          <cell r="B34747" t="str">
            <v>Platycephalus fuscus</v>
          </cell>
        </row>
        <row r="34748">
          <cell r="B34748" t="str">
            <v>Platycephalus indicus</v>
          </cell>
        </row>
        <row r="34749">
          <cell r="B34749" t="str">
            <v>Platycephalus laevigatus</v>
          </cell>
        </row>
        <row r="34750">
          <cell r="B34750" t="str">
            <v>Platycephalus longispinis</v>
          </cell>
        </row>
        <row r="34751">
          <cell r="B34751" t="str">
            <v>Platycephalus marmoratus</v>
          </cell>
        </row>
        <row r="34752">
          <cell r="B34752" t="str">
            <v>Platycephalus scaber***retired***use Grammoplites scaber</v>
          </cell>
        </row>
        <row r="34753">
          <cell r="B34753" t="str">
            <v>Platycephalus speculator</v>
          </cell>
        </row>
        <row r="34754">
          <cell r="B34754" t="str">
            <v>Platychoerops badius***retired***use Achoerodus gouldii</v>
          </cell>
        </row>
        <row r="34755">
          <cell r="B34755" t="str">
            <v>Platychoerops muelleri***retired***use Achoerodus gouldii</v>
          </cell>
        </row>
        <row r="34756">
          <cell r="B34756" t="str">
            <v>Platychoerops***retired***use Achoerodus</v>
          </cell>
        </row>
        <row r="34757">
          <cell r="B34757" t="str">
            <v>Platycopida</v>
          </cell>
        </row>
        <row r="34758">
          <cell r="B34758" t="str">
            <v>Platydoras</v>
          </cell>
        </row>
        <row r="34759">
          <cell r="B34759" t="str">
            <v>Platydoras costatus</v>
          </cell>
        </row>
        <row r="34760">
          <cell r="B34760" t="str">
            <v>Platydorina</v>
          </cell>
        </row>
        <row r="34761">
          <cell r="B34761" t="str">
            <v>Platydorina caudata</v>
          </cell>
        </row>
        <row r="34762">
          <cell r="B34762" t="str">
            <v>Platydoris</v>
          </cell>
        </row>
        <row r="34763">
          <cell r="B34763" t="str">
            <v>Platydoris macfarlandi</v>
          </cell>
        </row>
        <row r="34764">
          <cell r="B34764" t="str">
            <v>Platygillellus</v>
          </cell>
        </row>
        <row r="34765">
          <cell r="B34765" t="str">
            <v>Platygillellus rubrocinctus</v>
          </cell>
        </row>
        <row r="34766">
          <cell r="B34766" t="str">
            <v>Platyglossus alternans***retired***use Halichoeres scapularis</v>
          </cell>
        </row>
        <row r="34767">
          <cell r="B34767" t="str">
            <v>Platyglossus amabilis***retired***use Halichoeres nigrescens</v>
          </cell>
        </row>
        <row r="34768">
          <cell r="B34768" t="str">
            <v>Platyglossus bifasciatus***retired***use Halichoeres bicolor</v>
          </cell>
        </row>
        <row r="34769">
          <cell r="B34769" t="str">
            <v>Platyglossus bilineatus***retired***use Halichoeres bicolor</v>
          </cell>
        </row>
        <row r="34770">
          <cell r="B34770" t="str">
            <v>Platyglossus bleekeri***retired***use Halichoeres bleekeri</v>
          </cell>
        </row>
        <row r="34771">
          <cell r="B34771" t="str">
            <v>Platyglossus dayi***retired***use Halichoeres nigrescens</v>
          </cell>
        </row>
        <row r="34772">
          <cell r="B34772" t="str">
            <v>Platyglossus dispilus***retired***use Halichoeres dispilus</v>
          </cell>
        </row>
        <row r="34773">
          <cell r="B34773" t="str">
            <v>Platyglossus doleschalli***retired***use Halichoeres papilionaceus</v>
          </cell>
        </row>
        <row r="34774">
          <cell r="B34774" t="str">
            <v>Platyglossus dubius***retired***use Halichoeres nigrescens</v>
          </cell>
        </row>
        <row r="34775">
          <cell r="B34775" t="str">
            <v>Platyglossus equinus***retired***use Halichoeres margaritaceus</v>
          </cell>
        </row>
        <row r="34776">
          <cell r="B34776" t="str">
            <v>Platyglossus florealis***retired***use Halichoeres bivittatus</v>
          </cell>
        </row>
        <row r="34777">
          <cell r="B34777" t="str">
            <v>Platyglossus floscorallis***retired***use Halichoeres melanurus</v>
          </cell>
        </row>
        <row r="34778">
          <cell r="B34778" t="str">
            <v>Platyglossus guttulatus***retired***use Halichoeres chloropterus</v>
          </cell>
        </row>
        <row r="34779">
          <cell r="B34779" t="str">
            <v>Platyglossus immaculatus***retired***use Halichoeres nigrescens</v>
          </cell>
        </row>
        <row r="34780">
          <cell r="B34780" t="str">
            <v>Platyglossus maculatus***retired***use Halichoeres nigrescens</v>
          </cell>
        </row>
        <row r="34781">
          <cell r="B34781" t="str">
            <v>Platyglossus margaritaceus***retired***use Xenojulis margaritaceus</v>
          </cell>
        </row>
        <row r="34782">
          <cell r="B34782" t="str">
            <v>Platyglossus metager***retired***use Halichoeres marginatus</v>
          </cell>
        </row>
        <row r="34783">
          <cell r="B34783" t="str">
            <v>Platyglossus nicholsi***retired***use Halichoeres nicholsi</v>
          </cell>
        </row>
        <row r="34784">
          <cell r="B34784" t="str">
            <v>Platyglossus nigromaculatus***retired***use Macropharyngodon meleagris</v>
          </cell>
        </row>
        <row r="34785">
          <cell r="B34785" t="str">
            <v>Platyglossus ocellatus***retired***use Labrichthys unilineatus</v>
          </cell>
        </row>
        <row r="34786">
          <cell r="B34786" t="str">
            <v>Platyglossus opercularis***retired***use Halichoeres margaritaceus</v>
          </cell>
        </row>
        <row r="34787">
          <cell r="B34787" t="str">
            <v>Platyglossus pagenstecheri***retired***use Halichoeres scapularis</v>
          </cell>
        </row>
        <row r="34788">
          <cell r="B34788" t="str">
            <v>Platyglossus poeyi***retired***use Halichoeres poeyi</v>
          </cell>
        </row>
        <row r="34789">
          <cell r="B34789" t="str">
            <v>Platyglossus pseudogramma***retired***use Halichoeres bicolor</v>
          </cell>
        </row>
        <row r="34790">
          <cell r="B34790" t="str">
            <v>Platyglossus punctatus***retired***use Coris batuensis</v>
          </cell>
        </row>
        <row r="34791">
          <cell r="B34791" t="str">
            <v>Platyglossus ransonneti***retired***use Halichoeres nigrescens</v>
          </cell>
        </row>
        <row r="34792">
          <cell r="B34792" t="str">
            <v>Platyglossus reticulatus***retired***use Halichoeres argus</v>
          </cell>
        </row>
        <row r="34793">
          <cell r="B34793" t="str">
            <v>Platyglossus robinsoni***retired***use Nelabrichthys ornatus</v>
          </cell>
        </row>
        <row r="34794">
          <cell r="B34794" t="str">
            <v>Platyglossus roseus***retired***use Halichoeres nigrescens</v>
          </cell>
        </row>
        <row r="34795">
          <cell r="B34795" t="str">
            <v>Platyglossus tenuispinis***retired***use Halichoeres tenuispinis</v>
          </cell>
        </row>
        <row r="34796">
          <cell r="B34796" t="str">
            <v>Platyglossus ubayensis***retired***use Halichoeres vrolikii</v>
          </cell>
        </row>
        <row r="34797">
          <cell r="B34797" t="str">
            <v>Platyglossus vicinus***retired***use Halichoeres trimaculatus</v>
          </cell>
        </row>
        <row r="34798">
          <cell r="B34798" t="str">
            <v>Platyglossus xanti***retired***use Halichoeres bicolor</v>
          </cell>
        </row>
        <row r="34799">
          <cell r="B34799" t="str">
            <v>Platyglossus***retired***use Halichoeres</v>
          </cell>
        </row>
        <row r="34800">
          <cell r="B34800" t="str">
            <v>Platygobio</v>
          </cell>
        </row>
        <row r="34801">
          <cell r="B34801" t="str">
            <v>Platygobio gracilis</v>
          </cell>
        </row>
        <row r="34802">
          <cell r="B34802" t="str">
            <v>Platygobius***retired***use Awaous</v>
          </cell>
        </row>
        <row r="34803">
          <cell r="B34803" t="str">
            <v>Platyhelminthes</v>
          </cell>
        </row>
        <row r="34804">
          <cell r="B34804" t="str">
            <v>Platyias</v>
          </cell>
        </row>
        <row r="34805">
          <cell r="B34805" t="str">
            <v>Platyias patulus</v>
          </cell>
        </row>
        <row r="34806">
          <cell r="B34806" t="str">
            <v>Platyias quadricornis</v>
          </cell>
        </row>
        <row r="34807">
          <cell r="B34807" t="str">
            <v>Platyias quadricornis var. Brevispinus</v>
          </cell>
        </row>
        <row r="34808">
          <cell r="B34808" t="str">
            <v>Platyischnopidae</v>
          </cell>
        </row>
        <row r="34809">
          <cell r="B34809" t="str">
            <v>Platyischnopus viscana</v>
          </cell>
        </row>
        <row r="34810">
          <cell r="B34810" t="str">
            <v>Platylambrus granulata</v>
          </cell>
        </row>
        <row r="34811">
          <cell r="B34811" t="str">
            <v>Platymera gaudichaudii</v>
          </cell>
        </row>
        <row r="34812">
          <cell r="B34812" t="str">
            <v>Platymonas</v>
          </cell>
        </row>
        <row r="34813">
          <cell r="B34813" t="str">
            <v>Platynereis</v>
          </cell>
        </row>
        <row r="34814">
          <cell r="B34814" t="str">
            <v>Platynereis bicanaliculata</v>
          </cell>
        </row>
        <row r="34815">
          <cell r="B34815" t="str">
            <v>Platynereis dumerilii</v>
          </cell>
        </row>
        <row r="34816">
          <cell r="B34816" t="str">
            <v>Platyodon</v>
          </cell>
        </row>
        <row r="34817">
          <cell r="B34817" t="str">
            <v>Platypodon coatesi***retired***use Carcharhinus sealei</v>
          </cell>
        </row>
        <row r="34818">
          <cell r="B34818" t="str">
            <v>Platypodon gangeticus***retired***use Glyphis gangeticus</v>
          </cell>
        </row>
        <row r="34819">
          <cell r="B34819" t="str">
            <v>Platypodon perezii***retired***use Carcharhinus perezii</v>
          </cell>
        </row>
        <row r="34820">
          <cell r="B34820" t="str">
            <v>Platypodon***retired***use Carcharhinus</v>
          </cell>
        </row>
        <row r="34821">
          <cell r="B34821" t="str">
            <v>Platypoecilus maculatus***retired***use Xiphophorus maculatus</v>
          </cell>
        </row>
        <row r="34822">
          <cell r="B34822" t="str">
            <v>Platypoecilus variatus***retired***use Xiphophorus variatus</v>
          </cell>
        </row>
        <row r="34823">
          <cell r="B34823" t="str">
            <v>Platypoecilus xiphidium***retired***use Xiphophorus xiphidium</v>
          </cell>
        </row>
        <row r="34824">
          <cell r="B34824" t="str">
            <v>Platypoecilus***retired***use Xiphophorus</v>
          </cell>
        </row>
        <row r="34825">
          <cell r="B34825" t="str">
            <v>Platyrhina</v>
          </cell>
        </row>
        <row r="34826">
          <cell r="B34826" t="str">
            <v>Platyrhina sinensis</v>
          </cell>
        </row>
        <row r="34827">
          <cell r="B34827" t="str">
            <v>Platyrhinoidis</v>
          </cell>
        </row>
        <row r="34828">
          <cell r="B34828" t="str">
            <v>Platyrhinoidis triseriata</v>
          </cell>
        </row>
        <row r="34829">
          <cell r="B34829" t="str">
            <v>Platysmittia</v>
          </cell>
        </row>
        <row r="34830">
          <cell r="B34830" t="str">
            <v>Platysmittia bilyji</v>
          </cell>
        </row>
        <row r="34831">
          <cell r="B34831" t="str">
            <v>Platysmittia fimbriata</v>
          </cell>
        </row>
        <row r="34832">
          <cell r="B34832" t="str">
            <v>Platysomatichthys stomias***retired***use Reinhardtius stomias</v>
          </cell>
        </row>
        <row r="34833">
          <cell r="B34833" t="str">
            <v>Platystacus chaca***retired***use Chaca chaca</v>
          </cell>
        </row>
        <row r="34834">
          <cell r="B34834" t="str">
            <v>Platystemon californicus</v>
          </cell>
        </row>
        <row r="34835">
          <cell r="B34835" t="str">
            <v>Platystictidae</v>
          </cell>
        </row>
        <row r="34836">
          <cell r="B34836" t="str">
            <v>Platystoma fasciatum***retired***use Pseudoplatystoma fasciatum</v>
          </cell>
        </row>
        <row r="34837">
          <cell r="B34837" t="str">
            <v>Platystoma lima***retired***use Sorubim lima</v>
          </cell>
        </row>
        <row r="34838">
          <cell r="B34838" t="str">
            <v>Platytroctes</v>
          </cell>
        </row>
        <row r="34839">
          <cell r="B34839" t="str">
            <v>Platytroctes apus</v>
          </cell>
        </row>
        <row r="34840">
          <cell r="B34840" t="str">
            <v>Platytroctes mirus</v>
          </cell>
        </row>
        <row r="34841">
          <cell r="B34841" t="str">
            <v>Platytroctidae</v>
          </cell>
        </row>
        <row r="34842">
          <cell r="B34842" t="str">
            <v>Platyvelia</v>
          </cell>
        </row>
        <row r="34843">
          <cell r="B34843" t="str">
            <v>Platyvelia brachialis</v>
          </cell>
        </row>
        <row r="34844">
          <cell r="B34844" t="str">
            <v>Plauditus</v>
          </cell>
        </row>
        <row r="34845">
          <cell r="B34845" t="str">
            <v>Plauditus bimaculatus</v>
          </cell>
        </row>
        <row r="34846">
          <cell r="B34846" t="str">
            <v>Plauditus cestus</v>
          </cell>
        </row>
        <row r="34847">
          <cell r="B34847" t="str">
            <v>Plauditus cingulatus</v>
          </cell>
        </row>
        <row r="34848">
          <cell r="B34848" t="str">
            <v>Plauditus dubius</v>
          </cell>
        </row>
        <row r="34849">
          <cell r="B34849" t="str">
            <v>Plauditus gloveri</v>
          </cell>
        </row>
        <row r="34850">
          <cell r="B34850" t="str">
            <v>Plauditus punctiventris</v>
          </cell>
        </row>
        <row r="34851">
          <cell r="B34851" t="str">
            <v>Plauditus virilis</v>
          </cell>
        </row>
        <row r="34852">
          <cell r="B34852" t="str">
            <v>Playaensis circumfimbria</v>
          </cell>
        </row>
        <row r="34853">
          <cell r="B34853" t="str">
            <v>Plecoglossidae***retired***use Osmeridae</v>
          </cell>
        </row>
        <row r="34854">
          <cell r="B34854" t="str">
            <v>Plecoglossus</v>
          </cell>
        </row>
        <row r="34855">
          <cell r="B34855" t="str">
            <v>Plecoglossus altivelis</v>
          </cell>
        </row>
        <row r="34856">
          <cell r="B34856" t="str">
            <v>Plecoglossus altivelis altivelis</v>
          </cell>
        </row>
        <row r="34857">
          <cell r="B34857" t="str">
            <v>Plecoglossus altivelis ryukyuensis</v>
          </cell>
        </row>
        <row r="34858">
          <cell r="B34858" t="str">
            <v>Plecoptera</v>
          </cell>
        </row>
        <row r="34859">
          <cell r="B34859" t="str">
            <v>Plecostomus punctatus***retired***use Hypostomus punctatus</v>
          </cell>
        </row>
        <row r="34860">
          <cell r="B34860" t="str">
            <v>Plectobranchus</v>
          </cell>
        </row>
        <row r="34861">
          <cell r="B34861" t="str">
            <v>Plectobranchus evides</v>
          </cell>
        </row>
        <row r="34862">
          <cell r="B34862" t="str">
            <v>Plectodon scaber</v>
          </cell>
        </row>
        <row r="34863">
          <cell r="B34863" t="str">
            <v>Plectomerus</v>
          </cell>
        </row>
        <row r="34864">
          <cell r="B34864" t="str">
            <v>Plectonema</v>
          </cell>
        </row>
        <row r="34865">
          <cell r="B34865" t="str">
            <v>Plectonema notatum</v>
          </cell>
        </row>
        <row r="34866">
          <cell r="B34866" t="str">
            <v>Plectonema tomasinianum</v>
          </cell>
        </row>
        <row r="34867">
          <cell r="B34867" t="str">
            <v>Plectorhinchus</v>
          </cell>
        </row>
        <row r="34868">
          <cell r="B34868" t="str">
            <v>Plectorhinchus albovittatus</v>
          </cell>
        </row>
        <row r="34869">
          <cell r="B34869" t="str">
            <v>Plectorhinchus chaetodonoides</v>
          </cell>
        </row>
        <row r="34870">
          <cell r="B34870" t="str">
            <v>Plectorhinchus chrysotaenia</v>
          </cell>
        </row>
        <row r="34871">
          <cell r="B34871" t="str">
            <v>Plectorhinchus chubbi</v>
          </cell>
        </row>
        <row r="34872">
          <cell r="B34872" t="str">
            <v>Plectorhinchus cinctus</v>
          </cell>
        </row>
        <row r="34873">
          <cell r="B34873" t="str">
            <v>Plectorhinchus diagrammus</v>
          </cell>
        </row>
        <row r="34874">
          <cell r="B34874" t="str">
            <v>Plectorhinchus flavomaculatus</v>
          </cell>
        </row>
        <row r="34875">
          <cell r="B34875" t="str">
            <v>Plectorhinchus gaterinus</v>
          </cell>
        </row>
        <row r="34876">
          <cell r="B34876" t="str">
            <v>Plectorhinchus gibbosus</v>
          </cell>
        </row>
        <row r="34877">
          <cell r="B34877" t="str">
            <v>Plectorhinchus goldmanni</v>
          </cell>
        </row>
        <row r="34878">
          <cell r="B34878" t="str">
            <v>Plectorhinchus lineatus</v>
          </cell>
        </row>
        <row r="34879">
          <cell r="B34879" t="str">
            <v>Plectorhinchus plagiodesmus</v>
          </cell>
        </row>
        <row r="34880">
          <cell r="B34880" t="str">
            <v>Plectorhinchus playfairi</v>
          </cell>
        </row>
        <row r="34881">
          <cell r="B34881" t="str">
            <v>Plectorhinchus schotaf</v>
          </cell>
        </row>
        <row r="34882">
          <cell r="B34882" t="str">
            <v>Plectorhinchus sordidus</v>
          </cell>
        </row>
        <row r="34883">
          <cell r="B34883" t="str">
            <v>Plectorhinchus vittatus</v>
          </cell>
        </row>
        <row r="34884">
          <cell r="B34884" t="str">
            <v>Plectorhynchus albovittatus***retired***use Plectorhinchus albovittatus</v>
          </cell>
        </row>
        <row r="34885">
          <cell r="B34885" t="str">
            <v>Plectorhynchus nigrus***retired***use Plectorhinchus gibbosus</v>
          </cell>
        </row>
        <row r="34886">
          <cell r="B34886" t="str">
            <v>Plectorhynchus pictus***retired***use Diagramma pictum</v>
          </cell>
        </row>
        <row r="34887">
          <cell r="B34887" t="str">
            <v>Plectorhynchus***retired***use Plectorhinchus</v>
          </cell>
        </row>
        <row r="34888">
          <cell r="B34888" t="str">
            <v>Plectranthias</v>
          </cell>
        </row>
        <row r="34889">
          <cell r="B34889" t="str">
            <v>Plectranthias alleni</v>
          </cell>
        </row>
        <row r="34890">
          <cell r="B34890" t="str">
            <v>Plectranthias anthioides</v>
          </cell>
        </row>
        <row r="34891">
          <cell r="B34891" t="str">
            <v>Plectranthias bauchotae</v>
          </cell>
        </row>
        <row r="34892">
          <cell r="B34892" t="str">
            <v>Plectranthias cirrhitoides</v>
          </cell>
        </row>
        <row r="34893">
          <cell r="B34893" t="str">
            <v>Plectranthias foresti</v>
          </cell>
        </row>
        <row r="34894">
          <cell r="B34894" t="str">
            <v>Plectranthias fourmanoiri</v>
          </cell>
        </row>
        <row r="34895">
          <cell r="B34895" t="str">
            <v>Plectranthias gardineri</v>
          </cell>
        </row>
        <row r="34896">
          <cell r="B34896" t="str">
            <v>Plectranthias garrupellus</v>
          </cell>
        </row>
        <row r="34897">
          <cell r="B34897" t="str">
            <v>Plectranthias helenae</v>
          </cell>
        </row>
        <row r="34898">
          <cell r="B34898" t="str">
            <v>Plectranthias inermis</v>
          </cell>
        </row>
        <row r="34899">
          <cell r="B34899" t="str">
            <v>Plectranthias intermedius</v>
          </cell>
        </row>
        <row r="34900">
          <cell r="B34900" t="str">
            <v>Plectranthias japonicus</v>
          </cell>
        </row>
        <row r="34901">
          <cell r="B34901" t="str">
            <v>Plectranthias kamii</v>
          </cell>
        </row>
        <row r="34902">
          <cell r="B34902" t="str">
            <v>Plectranthias kelloggi</v>
          </cell>
        </row>
        <row r="34903">
          <cell r="B34903" t="str">
            <v>Plectranthias longimanus</v>
          </cell>
        </row>
        <row r="34904">
          <cell r="B34904" t="str">
            <v>Plectranthias maculicauda</v>
          </cell>
        </row>
        <row r="34905">
          <cell r="B34905" t="str">
            <v>Plectranthias maugei</v>
          </cell>
        </row>
        <row r="34906">
          <cell r="B34906" t="str">
            <v>Plectranthias megalepis</v>
          </cell>
        </row>
        <row r="34907">
          <cell r="B34907" t="str">
            <v>Plectranthias megalophthalmus</v>
          </cell>
        </row>
        <row r="34908">
          <cell r="B34908" t="str">
            <v>Plectranthias morgansi</v>
          </cell>
        </row>
        <row r="34909">
          <cell r="B34909" t="str">
            <v>Plectranthias nanus</v>
          </cell>
        </row>
        <row r="34910">
          <cell r="B34910" t="str">
            <v>Plectranthias retrofasciatus</v>
          </cell>
        </row>
        <row r="34911">
          <cell r="B34911" t="str">
            <v>Plectranthias rubrifasciatus</v>
          </cell>
        </row>
        <row r="34912">
          <cell r="B34912" t="str">
            <v>Plectranthias sagamiensis</v>
          </cell>
        </row>
        <row r="34913">
          <cell r="B34913" t="str">
            <v>Plectranthias taylori</v>
          </cell>
        </row>
        <row r="34914">
          <cell r="B34914" t="str">
            <v>Plectranthias vexillarius</v>
          </cell>
        </row>
        <row r="34915">
          <cell r="B34915" t="str">
            <v>Plectranthias wheeleri</v>
          </cell>
        </row>
        <row r="34916">
          <cell r="B34916" t="str">
            <v>Plectranthias whiteheadi</v>
          </cell>
        </row>
        <row r="34917">
          <cell r="B34917" t="str">
            <v>Plectranthias winniensis</v>
          </cell>
        </row>
        <row r="34918">
          <cell r="B34918" t="str">
            <v>Plectranthias yamakawai</v>
          </cell>
        </row>
        <row r="34919">
          <cell r="B34919" t="str">
            <v>Plectrocnemia</v>
          </cell>
        </row>
        <row r="34920">
          <cell r="B34920" t="str">
            <v>Plectrocnemia cinerea</v>
          </cell>
        </row>
        <row r="34921">
          <cell r="B34921" t="str">
            <v>Plectrocnemia crassicornis</v>
          </cell>
        </row>
        <row r="34922">
          <cell r="B34922" t="str">
            <v>Plectrocnemia remota</v>
          </cell>
        </row>
        <row r="34923">
          <cell r="B34923" t="str">
            <v>Plectrogenium</v>
          </cell>
        </row>
        <row r="34924">
          <cell r="B34924" t="str">
            <v>Plectrogenium nanum</v>
          </cell>
        </row>
        <row r="34925">
          <cell r="B34925" t="str">
            <v>Plectroglyphidodon</v>
          </cell>
        </row>
        <row r="34926">
          <cell r="B34926" t="str">
            <v>Plectroglyphidodon dicki***retired***use Plectroglyphidodon dickii</v>
          </cell>
        </row>
        <row r="34927">
          <cell r="B34927" t="str">
            <v>Plectroglyphidodon dickii</v>
          </cell>
        </row>
        <row r="34928">
          <cell r="B34928" t="str">
            <v>Plectroglyphidodon flaviventris</v>
          </cell>
        </row>
        <row r="34929">
          <cell r="B34929" t="str">
            <v>Plectroglyphidodon imparipennis</v>
          </cell>
        </row>
        <row r="34930">
          <cell r="B34930" t="str">
            <v>Plectroglyphidodon johnstonianus</v>
          </cell>
        </row>
        <row r="34931">
          <cell r="B34931" t="str">
            <v>Plectroglyphidodon lacrymatus</v>
          </cell>
        </row>
        <row r="34932">
          <cell r="B34932" t="str">
            <v>Plectroglyphidodon leucozona***retired***use Plectroglyphidodon leucozonus</v>
          </cell>
        </row>
        <row r="34933">
          <cell r="B34933" t="str">
            <v>Plectroglyphidodon leucozonus</v>
          </cell>
        </row>
        <row r="34934">
          <cell r="B34934" t="str">
            <v>Plectroglyphidodon nitidus***retired***use Plectroglyphidodon johnstonianus</v>
          </cell>
        </row>
        <row r="34935">
          <cell r="B34935" t="str">
            <v>Plectroglyphidodon phoenixensis</v>
          </cell>
        </row>
        <row r="34936">
          <cell r="B34936" t="str">
            <v>Plectroglyphidodon randalli</v>
          </cell>
        </row>
        <row r="34937">
          <cell r="B34937" t="str">
            <v>Plectroglyphidodon sagmarius</v>
          </cell>
        </row>
        <row r="34938">
          <cell r="B34938" t="str">
            <v>Plectroglyphidodon sindonis</v>
          </cell>
        </row>
        <row r="34939">
          <cell r="B34939" t="str">
            <v>Plectropoma serratum***retired***use Acanthistius serratus</v>
          </cell>
        </row>
        <row r="34940">
          <cell r="B34940" t="str">
            <v>Plectropomus</v>
          </cell>
        </row>
        <row r="34941">
          <cell r="B34941" t="str">
            <v>Plectropomus areolatus</v>
          </cell>
        </row>
        <row r="34942">
          <cell r="B34942" t="str">
            <v>Plectropomus laevis</v>
          </cell>
        </row>
        <row r="34943">
          <cell r="B34943" t="str">
            <v>Plectropomus leopardus</v>
          </cell>
        </row>
        <row r="34944">
          <cell r="B34944" t="str">
            <v>Plectropomus maculatus</v>
          </cell>
        </row>
        <row r="34945">
          <cell r="B34945" t="str">
            <v>Plectropomus melanoleucus***retired***use Plectropomus laevis</v>
          </cell>
        </row>
        <row r="34946">
          <cell r="B34946" t="str">
            <v>Plectropomus oligacanthus</v>
          </cell>
        </row>
        <row r="34947">
          <cell r="B34947" t="str">
            <v>Plectropomus pessuliferus</v>
          </cell>
        </row>
        <row r="34948">
          <cell r="B34948" t="str">
            <v>Plectropomus punctatus</v>
          </cell>
        </row>
        <row r="34949">
          <cell r="B34949" t="str">
            <v>Plectropomus truncatus***retired***use Plectropomus areolatus</v>
          </cell>
        </row>
        <row r="34950">
          <cell r="B34950" t="str">
            <v>Plectrostethus***retired***use Neostethus</v>
          </cell>
        </row>
        <row r="34951">
          <cell r="B34951" t="str">
            <v>Plectrypops</v>
          </cell>
        </row>
        <row r="34952">
          <cell r="B34952" t="str">
            <v>Plectrypops lima</v>
          </cell>
        </row>
        <row r="34953">
          <cell r="B34953" t="str">
            <v>Plectrypops retrospinis</v>
          </cell>
        </row>
        <row r="34954">
          <cell r="B34954" t="str">
            <v>Pleea tenuifolia</v>
          </cell>
        </row>
        <row r="34955">
          <cell r="B34955" t="str">
            <v>Plehnia caeca</v>
          </cell>
        </row>
        <row r="34956">
          <cell r="B34956" t="str">
            <v>Pleidae</v>
          </cell>
        </row>
        <row r="34957">
          <cell r="B34957" t="str">
            <v>Pleocyemata</v>
          </cell>
        </row>
        <row r="34958">
          <cell r="B34958" t="str">
            <v>Pleodorina</v>
          </cell>
        </row>
        <row r="34959">
          <cell r="B34959" t="str">
            <v>Pleodorina californica</v>
          </cell>
        </row>
        <row r="34960">
          <cell r="B34960" t="str">
            <v>Pleodorina illinoisensis</v>
          </cell>
        </row>
        <row r="34961">
          <cell r="B34961" t="str">
            <v>Pleopeltis polypodioides</v>
          </cell>
        </row>
        <row r="34962">
          <cell r="B34962" t="str">
            <v>Pleopeltis polypodioides ssp. michauxiana***retired***use Pleopeltis polypodioides var. michauxiana</v>
          </cell>
        </row>
        <row r="34963">
          <cell r="B34963" t="str">
            <v>Pleopeltis polypodioides ssp. polypodioides***retired***use Pleopeltis polypodioides var. polypodioides</v>
          </cell>
        </row>
        <row r="34964">
          <cell r="B34964" t="str">
            <v>Pleopeltis polypodioides var. michauxiana</v>
          </cell>
        </row>
        <row r="34965">
          <cell r="B34965" t="str">
            <v>Pleopeltis polypodioides var. polypodioides</v>
          </cell>
        </row>
        <row r="34966">
          <cell r="B34966" t="str">
            <v>Pleopsis polyphemoides</v>
          </cell>
        </row>
        <row r="34967">
          <cell r="B34967" t="str">
            <v>Plesiobatidae</v>
          </cell>
        </row>
        <row r="34968">
          <cell r="B34968" t="str">
            <v>Plesiobatis</v>
          </cell>
        </row>
        <row r="34969">
          <cell r="B34969" t="str">
            <v>Plesiobatis daviesi</v>
          </cell>
        </row>
        <row r="34970">
          <cell r="B34970" t="str">
            <v>Plesiolembos</v>
          </cell>
        </row>
        <row r="34971">
          <cell r="B34971" t="str">
            <v>Plesiolembos rectangulatus</v>
          </cell>
        </row>
        <row r="34972">
          <cell r="B34972" t="str">
            <v>Plesiophysa</v>
          </cell>
        </row>
        <row r="34973">
          <cell r="B34973" t="str">
            <v>Plesiopidae</v>
          </cell>
        </row>
        <row r="34974">
          <cell r="B34974" t="str">
            <v>Plesiops</v>
          </cell>
        </row>
        <row r="34975">
          <cell r="B34975" t="str">
            <v>Plesiops coeruleolineatus</v>
          </cell>
        </row>
        <row r="34976">
          <cell r="B34976" t="str">
            <v>Plesiops corallicola</v>
          </cell>
        </row>
        <row r="34977">
          <cell r="B34977" t="str">
            <v>Plesiotrochus luteus</v>
          </cell>
        </row>
        <row r="34978">
          <cell r="B34978" t="str">
            <v>Plesiotrygon</v>
          </cell>
        </row>
        <row r="34979">
          <cell r="B34979" t="str">
            <v>Plesiotrygon iwamae</v>
          </cell>
        </row>
        <row r="34980">
          <cell r="B34980" t="str">
            <v>Plethobasus cyphyus</v>
          </cell>
        </row>
        <row r="34981">
          <cell r="B34981" t="str">
            <v>Pleurobema</v>
          </cell>
        </row>
        <row r="34982">
          <cell r="B34982" t="str">
            <v>Pleurobema clava</v>
          </cell>
        </row>
        <row r="34983">
          <cell r="B34983" t="str">
            <v>Pleurobema cordatum</v>
          </cell>
        </row>
        <row r="34984">
          <cell r="B34984" t="str">
            <v>Pleurobema rubrum</v>
          </cell>
        </row>
        <row r="34985">
          <cell r="B34985" t="str">
            <v>Pleurobema sintoxia</v>
          </cell>
        </row>
        <row r="34986">
          <cell r="B34986" t="str">
            <v>Pleurobrachia</v>
          </cell>
        </row>
        <row r="34987">
          <cell r="B34987" t="str">
            <v>Pleurobrachia pileus</v>
          </cell>
        </row>
        <row r="34988">
          <cell r="B34988" t="str">
            <v>Pleurobranchaea californica</v>
          </cell>
        </row>
        <row r="34989">
          <cell r="B34989" t="str">
            <v>Pleurobranchaea hedgpethi</v>
          </cell>
        </row>
        <row r="34990">
          <cell r="B34990" t="str">
            <v>Pleurobranchaea tarda</v>
          </cell>
        </row>
        <row r="34991">
          <cell r="B34991" t="str">
            <v>Pleurobranchidae</v>
          </cell>
        </row>
        <row r="34992">
          <cell r="B34992" t="str">
            <v>Pleurocapsa</v>
          </cell>
        </row>
        <row r="34993">
          <cell r="B34993" t="str">
            <v>Pleurocapsa minor</v>
          </cell>
        </row>
        <row r="34994">
          <cell r="B34994" t="str">
            <v>Pleurocera</v>
          </cell>
        </row>
        <row r="34995">
          <cell r="B34995" t="str">
            <v>Pleurocera acuta</v>
          </cell>
        </row>
        <row r="34996">
          <cell r="B34996" t="str">
            <v>Pleurocera alveare</v>
          </cell>
        </row>
        <row r="34997">
          <cell r="B34997" t="str">
            <v>Pleurocera canaliculata</v>
          </cell>
        </row>
        <row r="34998">
          <cell r="B34998" t="str">
            <v>Pleurocera uncialis</v>
          </cell>
        </row>
        <row r="34999">
          <cell r="B34999" t="str">
            <v>Pleuroceridae</v>
          </cell>
        </row>
        <row r="35000">
          <cell r="B35000" t="str">
            <v>Pleuroceridae/Thiaridae</v>
          </cell>
        </row>
        <row r="35001">
          <cell r="B35001" t="str">
            <v>Pleurochloridaceae</v>
          </cell>
        </row>
        <row r="35002">
          <cell r="B35002" t="str">
            <v>Pleurocope</v>
          </cell>
        </row>
        <row r="35003">
          <cell r="B35003" t="str">
            <v>Pleurodiscus</v>
          </cell>
        </row>
        <row r="35004">
          <cell r="B35004" t="str">
            <v>Pleurogaster</v>
          </cell>
        </row>
        <row r="35005">
          <cell r="B35005" t="str">
            <v>Pleurogonium</v>
          </cell>
        </row>
        <row r="35006">
          <cell r="B35006" t="str">
            <v>Pleurogonium californiense</v>
          </cell>
        </row>
        <row r="35007">
          <cell r="B35007" t="str">
            <v>Pleurogonium inerme</v>
          </cell>
        </row>
        <row r="35008">
          <cell r="B35008" t="str">
            <v>Pleurogonium rubicundum</v>
          </cell>
        </row>
        <row r="35009">
          <cell r="B35009" t="str">
            <v>Pleurogonium spinosissimum</v>
          </cell>
        </row>
        <row r="35010">
          <cell r="B35010" t="str">
            <v>Pleurogrammus</v>
          </cell>
        </row>
        <row r="35011">
          <cell r="B35011" t="str">
            <v>Pleurogrammus monopterygius</v>
          </cell>
        </row>
        <row r="35012">
          <cell r="B35012" t="str">
            <v>Pleuromeris tridentata</v>
          </cell>
        </row>
        <row r="35013">
          <cell r="B35013" t="str">
            <v>Pleuroncodes planipes</v>
          </cell>
        </row>
        <row r="35014">
          <cell r="B35014" t="str">
            <v>Pleuronectes</v>
          </cell>
        </row>
        <row r="35015">
          <cell r="B35015" t="str">
            <v>Pleuronectes americanus***retired***use Pseudopleuronectes americanus</v>
          </cell>
        </row>
        <row r="35016">
          <cell r="B35016" t="str">
            <v>Pleuronectes argus***retired***use Bothus lunatus</v>
          </cell>
        </row>
        <row r="35017">
          <cell r="B35017" t="str">
            <v>Pleuronectes asper***retired***use Limanda aspera</v>
          </cell>
        </row>
        <row r="35018">
          <cell r="B35018" t="str">
            <v>Pleuronectes bilineatus***retired***use Paraplagusia bilineata</v>
          </cell>
        </row>
        <row r="35019">
          <cell r="B35019" t="str">
            <v>Pleuronectes bogdanovii***retired***use Platichthys flesus bogdanovii</v>
          </cell>
        </row>
        <row r="35020">
          <cell r="B35020" t="str">
            <v>Pleuronectes cornutus***retired***use Pleuronichthys cornutus</v>
          </cell>
        </row>
        <row r="35021">
          <cell r="B35021" t="str">
            <v>Pleuronectes cynoglossus***retired***use Glyptocephalus cynoglossus</v>
          </cell>
        </row>
        <row r="35022">
          <cell r="B35022" t="str">
            <v>Pleuronectes decurrens***retired***use Pleuronichthys decurrens</v>
          </cell>
        </row>
        <row r="35023">
          <cell r="B35023" t="str">
            <v>Pleuronectes erumei***retired***use Psettodes erumei</v>
          </cell>
        </row>
        <row r="35024">
          <cell r="B35024" t="str">
            <v>Pleuronectes ferrugineus***retired***use Limanda ferruginea</v>
          </cell>
        </row>
        <row r="35025">
          <cell r="B35025" t="str">
            <v>Pleuronectes flesus***retired***use Platichthys flesus</v>
          </cell>
        </row>
        <row r="35026">
          <cell r="B35026" t="str">
            <v>Pleuronectes glacialis</v>
          </cell>
        </row>
        <row r="35027">
          <cell r="B35027" t="str">
            <v>Pleuronectes herzensteini***retired***use Pseudopleuronectes herzensteini</v>
          </cell>
        </row>
        <row r="35028">
          <cell r="B35028" t="str">
            <v>Pleuronectes hippoglossoides***retired***use Reinhardtius hippoglossoides</v>
          </cell>
        </row>
        <row r="35029">
          <cell r="B35029" t="str">
            <v>Pleuronectes hippoglossus***retired***use Hippoglossus hippoglossus</v>
          </cell>
        </row>
        <row r="35030">
          <cell r="B35030" t="str">
            <v>Pleuronectes isolepis***retired***use Isopsetta isolepis</v>
          </cell>
        </row>
        <row r="35031">
          <cell r="B35031" t="str">
            <v>Pleuronectes korigarei***retired***use Limanda sakhalinensis</v>
          </cell>
        </row>
        <row r="35032">
          <cell r="B35032" t="str">
            <v>Pleuronectes limanda***retired***use Limanda limanda</v>
          </cell>
        </row>
        <row r="35033">
          <cell r="B35033" t="str">
            <v>Pleuronectes linguatula***retired***use Citharus linguatula</v>
          </cell>
        </row>
        <row r="35034">
          <cell r="B35034" t="str">
            <v>Pleuronectes luscus***retired***use Platichthys flesus luscus</v>
          </cell>
        </row>
        <row r="35035">
          <cell r="B35035" t="str">
            <v>Pleuronectes luteus***retired***use Buglossidium luteum</v>
          </cell>
        </row>
        <row r="35036">
          <cell r="B35036" t="str">
            <v>Pleuronectes maculiferus***retired***use Bothus maculiferus</v>
          </cell>
        </row>
        <row r="35037">
          <cell r="B35037" t="str">
            <v>Pleuronectes maeoticus***retired***use Scophthalmus maeoticus</v>
          </cell>
        </row>
        <row r="35038">
          <cell r="B35038" t="str">
            <v>Pleuronectes mangilli***retired***use Microchirus variegatus</v>
          </cell>
        </row>
        <row r="35039">
          <cell r="B35039" t="str">
            <v>Pleuronectes maximus***retired***use Psetta maxima</v>
          </cell>
        </row>
        <row r="35040">
          <cell r="B35040" t="str">
            <v>Pleuronectes microcephalus***retired***use Microstomus kitt</v>
          </cell>
        </row>
        <row r="35041">
          <cell r="B35041" t="str">
            <v>Pleuronectes mochigarei***retired***use Lepidopsetta mochigarei</v>
          </cell>
        </row>
        <row r="35042">
          <cell r="B35042" t="str">
            <v>Pleuronectes nalaka***retired***use Psettodes erumei</v>
          </cell>
        </row>
        <row r="35043">
          <cell r="B35043" t="str">
            <v>Pleuronectes oblongus***retired***use Hippoglossina oblonga</v>
          </cell>
        </row>
        <row r="35044">
          <cell r="B35044" t="str">
            <v>Pleuronectes obscurus***retired***use Pseudopleuronectes obscurus</v>
          </cell>
        </row>
        <row r="35045">
          <cell r="B35045" t="str">
            <v>Pleuronectes ocellatus***retired***use Microchirus ocellatus</v>
          </cell>
        </row>
        <row r="35046">
          <cell r="B35046" t="str">
            <v>Pleuronectes pallasi***retired***use Pleuronectes quadrituberculatus</v>
          </cell>
        </row>
        <row r="35047">
          <cell r="B35047" t="str">
            <v>Pleuronectes pallasii***retired***use Pleuronectes quadrituberculatus</v>
          </cell>
        </row>
        <row r="35048">
          <cell r="B35048" t="str">
            <v>Pleuronectes pinnifasciatus</v>
          </cell>
        </row>
        <row r="35049">
          <cell r="B35049" t="str">
            <v>Pleuronectes platessa</v>
          </cell>
        </row>
        <row r="35050">
          <cell r="B35050" t="str">
            <v>Pleuronectes platessoides***retired***use Hippoglossoides platessoides</v>
          </cell>
        </row>
        <row r="35051">
          <cell r="B35051" t="str">
            <v>Pleuronectes platessus***retired***use Pleuronectes platessa</v>
          </cell>
        </row>
        <row r="35052">
          <cell r="B35052" t="str">
            <v>Pleuronectes proboscidea***retired***use Limanda proboscidea</v>
          </cell>
        </row>
        <row r="35053">
          <cell r="B35053" t="str">
            <v>Pleuronectes proboscideus***retired***use Limanda proboscidea</v>
          </cell>
        </row>
        <row r="35054">
          <cell r="B35054" t="str">
            <v>Pleuronectes punctatissimus***retired***use Limanda punctatissima</v>
          </cell>
        </row>
        <row r="35055">
          <cell r="B35055" t="str">
            <v>Pleuronectes punctatus***retired***use Zeugopterus punctatus</v>
          </cell>
        </row>
        <row r="35056">
          <cell r="B35056" t="str">
            <v>Pleuronectes putnami</v>
          </cell>
        </row>
        <row r="35057">
          <cell r="B35057" t="str">
            <v>Pleuronectes quadrituberculatus</v>
          </cell>
        </row>
        <row r="35058">
          <cell r="B35058" t="str">
            <v>Pleuronectes regius***retired***use Zeugopterus regius</v>
          </cell>
        </row>
        <row r="35059">
          <cell r="B35059" t="str">
            <v>Pleuronectes rhombus***retired***use Scophthalmus rhombus</v>
          </cell>
        </row>
        <row r="35060">
          <cell r="B35060" t="str">
            <v>Pleuronectes sakhalinensis***retired***use Limanda sakhalinensis</v>
          </cell>
        </row>
        <row r="35061">
          <cell r="B35061" t="str">
            <v>Pleuronectes schrenki***retired***use Pseudopleuronectes schrenki</v>
          </cell>
        </row>
        <row r="35062">
          <cell r="B35062" t="str">
            <v>Pleuronectes sinensis***retired***use Tephrinectes sinensis</v>
          </cell>
        </row>
        <row r="35063">
          <cell r="B35063" t="str">
            <v>Pleuronectes stellatus***retired***use Platichthys stellatus</v>
          </cell>
        </row>
        <row r="35064">
          <cell r="B35064" t="str">
            <v>Pleuronectes triocellatus***retired***use Pseudorhombus triocellatus</v>
          </cell>
        </row>
        <row r="35065">
          <cell r="B35065" t="str">
            <v>Pleuronectes variegatus***retired***use Microchirus variegatus</v>
          </cell>
        </row>
        <row r="35066">
          <cell r="B35066" t="str">
            <v>Pleuronectes vetulus***retired***use Parophrys vetulus</v>
          </cell>
        </row>
        <row r="35067">
          <cell r="B35067" t="str">
            <v>Pleuronectes yokohamae***retired***use Pseudopleuronectes yokohamae</v>
          </cell>
        </row>
        <row r="35068">
          <cell r="B35068" t="str">
            <v>Pleuronectidae</v>
          </cell>
        </row>
        <row r="35069">
          <cell r="B35069" t="str">
            <v>Pleuronectiformes</v>
          </cell>
        </row>
        <row r="35070">
          <cell r="B35070" t="str">
            <v>Pleuronectinae</v>
          </cell>
        </row>
        <row r="35071">
          <cell r="B35071" t="str">
            <v>Pleuronectini</v>
          </cell>
        </row>
        <row r="35072">
          <cell r="B35072" t="str">
            <v>Pleuronectoidei</v>
          </cell>
        </row>
        <row r="35073">
          <cell r="B35073" t="str">
            <v>Pleuronichthys</v>
          </cell>
        </row>
        <row r="35074">
          <cell r="B35074" t="str">
            <v>Pleuronichthys coenosus</v>
          </cell>
        </row>
        <row r="35075">
          <cell r="B35075" t="str">
            <v>Pleuronichthys cornutus</v>
          </cell>
        </row>
        <row r="35076">
          <cell r="B35076" t="str">
            <v>Pleuronichthys decurrens</v>
          </cell>
        </row>
        <row r="35077">
          <cell r="B35077" t="str">
            <v>Pleuronichthys guttulatus***retired***use Hypsopsetta guttulata</v>
          </cell>
        </row>
        <row r="35078">
          <cell r="B35078" t="str">
            <v>Pleuronichthys ocellatus</v>
          </cell>
        </row>
        <row r="35079">
          <cell r="B35079" t="str">
            <v>Pleuronichthys ritteri</v>
          </cell>
        </row>
        <row r="35080">
          <cell r="B35080" t="str">
            <v>Pleuronichthys verticalis</v>
          </cell>
        </row>
        <row r="35081">
          <cell r="B35081" t="str">
            <v>Pleuropogon</v>
          </cell>
        </row>
        <row r="35082">
          <cell r="B35082" t="str">
            <v>Pleuropogon refractus</v>
          </cell>
        </row>
        <row r="35083">
          <cell r="B35083" t="str">
            <v>Pleuroprion murdochi</v>
          </cell>
        </row>
        <row r="35084">
          <cell r="B35084" t="str">
            <v>Pleuroscopus</v>
          </cell>
        </row>
        <row r="35085">
          <cell r="B35085" t="str">
            <v>Pleuroscopus pseudodorsalis</v>
          </cell>
        </row>
        <row r="35086">
          <cell r="B35086" t="str">
            <v>Pleurosicya</v>
          </cell>
        </row>
        <row r="35087">
          <cell r="B35087" t="str">
            <v>Pleurosicya bilobata</v>
          </cell>
        </row>
        <row r="35088">
          <cell r="B35088" t="str">
            <v>Pleurosigma</v>
          </cell>
        </row>
        <row r="35089">
          <cell r="B35089" t="str">
            <v>Pleurosigma angulatum</v>
          </cell>
        </row>
        <row r="35090">
          <cell r="B35090" t="str">
            <v>Pleurosigma australe</v>
          </cell>
        </row>
        <row r="35091">
          <cell r="B35091" t="str">
            <v>Pleurosigma delicatulum</v>
          </cell>
        </row>
        <row r="35092">
          <cell r="B35092" t="str">
            <v>Pleurosigma directum</v>
          </cell>
        </row>
        <row r="35093">
          <cell r="B35093" t="str">
            <v>Pleurosigma elongatum</v>
          </cell>
        </row>
        <row r="35094">
          <cell r="B35094" t="str">
            <v>Pleurosigma fasciola</v>
          </cell>
        </row>
        <row r="35095">
          <cell r="B35095" t="str">
            <v>Pleurosigma salinarum</v>
          </cell>
        </row>
        <row r="35096">
          <cell r="B35096" t="str">
            <v>Pleurosigma salinarum var. boyeri</v>
          </cell>
        </row>
        <row r="35097">
          <cell r="B35097" t="str">
            <v>Pleurosigmataceae</v>
          </cell>
        </row>
        <row r="35098">
          <cell r="B35098" t="str">
            <v>Pleurosira</v>
          </cell>
        </row>
        <row r="35099">
          <cell r="B35099" t="str">
            <v>Pleurosira laevis</v>
          </cell>
        </row>
        <row r="35100">
          <cell r="B35100" t="str">
            <v>Pleurotaenium</v>
          </cell>
        </row>
        <row r="35101">
          <cell r="B35101" t="str">
            <v>Pleurotaenium coronatum</v>
          </cell>
        </row>
        <row r="35102">
          <cell r="B35102" t="str">
            <v>Pleurotaenium ehrenbergii</v>
          </cell>
        </row>
        <row r="35103">
          <cell r="B35103" t="str">
            <v>Pleurotaenium ehrenbergii var. elongatum</v>
          </cell>
        </row>
        <row r="35104">
          <cell r="B35104" t="str">
            <v>Pleurotaenium minutum</v>
          </cell>
        </row>
        <row r="35105">
          <cell r="B35105" t="str">
            <v>Pleurotaenium subcoronulatum</v>
          </cell>
        </row>
        <row r="35106">
          <cell r="B35106" t="str">
            <v>Pleurotaenium trabecula</v>
          </cell>
        </row>
        <row r="35107">
          <cell r="B35107" t="str">
            <v>Pleurotaenium tridentulum</v>
          </cell>
        </row>
        <row r="35108">
          <cell r="B35108" t="str">
            <v>Pleurotomella herminea</v>
          </cell>
        </row>
        <row r="35109">
          <cell r="B35109" t="str">
            <v>Pleuroxus</v>
          </cell>
        </row>
        <row r="35110">
          <cell r="B35110" t="str">
            <v>Pleuroxus aduncus</v>
          </cell>
        </row>
        <row r="35111">
          <cell r="B35111" t="str">
            <v>Pleuroxus procurvus</v>
          </cell>
        </row>
        <row r="35112">
          <cell r="B35112" t="str">
            <v>Pleustes</v>
          </cell>
        </row>
        <row r="35113">
          <cell r="B35113" t="str">
            <v>Pleustes panoplus</v>
          </cell>
        </row>
        <row r="35114">
          <cell r="B35114" t="str">
            <v>Pleustidae</v>
          </cell>
        </row>
        <row r="35115">
          <cell r="B35115" t="str">
            <v>Pleusymtes</v>
          </cell>
        </row>
        <row r="35116">
          <cell r="B35116" t="str">
            <v>Pleusymtes glaber</v>
          </cell>
        </row>
        <row r="35117">
          <cell r="B35117" t="str">
            <v>Pleusymtes subglaber</v>
          </cell>
        </row>
        <row r="35118">
          <cell r="B35118" t="str">
            <v>Plhudsonia</v>
          </cell>
        </row>
        <row r="35119">
          <cell r="B35119" t="str">
            <v>Pliosteostoma</v>
          </cell>
        </row>
        <row r="35120">
          <cell r="B35120" t="str">
            <v>Pliosteostoma lutipinnis</v>
          </cell>
        </row>
        <row r="35121">
          <cell r="B35121" t="str">
            <v>Pliotrema</v>
          </cell>
        </row>
        <row r="35122">
          <cell r="B35122" t="str">
            <v>Pliotrema warreni</v>
          </cell>
        </row>
        <row r="35123">
          <cell r="B35123" t="str">
            <v>Plitops***retired***use Holacanthus</v>
          </cell>
        </row>
        <row r="35124">
          <cell r="B35124" t="str">
            <v>Ploesoma</v>
          </cell>
        </row>
        <row r="35125">
          <cell r="B35125" t="str">
            <v>Ploesoma hudsoni</v>
          </cell>
        </row>
        <row r="35126">
          <cell r="B35126" t="str">
            <v>Ploesoma lenticulare</v>
          </cell>
        </row>
        <row r="35127">
          <cell r="B35127" t="str">
            <v>Ploesoma truncatum</v>
          </cell>
        </row>
        <row r="35128">
          <cell r="B35128" t="str">
            <v>Ploima</v>
          </cell>
        </row>
        <row r="35129">
          <cell r="B35129" t="str">
            <v>Plotosidae</v>
          </cell>
        </row>
        <row r="35130">
          <cell r="B35130" t="str">
            <v>Plotosus</v>
          </cell>
        </row>
        <row r="35131">
          <cell r="B35131" t="str">
            <v>Plotosus anguillaris***retired***use Plotosus lineatus</v>
          </cell>
        </row>
        <row r="35132">
          <cell r="B35132" t="str">
            <v>Plotosus canius</v>
          </cell>
        </row>
        <row r="35133">
          <cell r="B35133" t="str">
            <v>Plotosus limbatus</v>
          </cell>
        </row>
        <row r="35134">
          <cell r="B35134" t="str">
            <v>Plotosus lineatus</v>
          </cell>
        </row>
        <row r="35135">
          <cell r="B35135" t="str">
            <v>Pluchea</v>
          </cell>
        </row>
        <row r="35136">
          <cell r="B35136" t="str">
            <v>Pluchea baccharis</v>
          </cell>
        </row>
        <row r="35137">
          <cell r="B35137" t="str">
            <v>Pluchea camphorata</v>
          </cell>
        </row>
        <row r="35138">
          <cell r="B35138" t="str">
            <v>Pluchea carolinensis</v>
          </cell>
        </row>
        <row r="35139">
          <cell r="B35139" t="str">
            <v>Pluchea foetida</v>
          </cell>
        </row>
        <row r="35140">
          <cell r="B35140" t="str">
            <v>Pluchea longifolia</v>
          </cell>
        </row>
        <row r="35141">
          <cell r="B35141" t="str">
            <v>Pluchea odorata</v>
          </cell>
        </row>
        <row r="35142">
          <cell r="B35142" t="str">
            <v>Pluchea odorata var. odorata</v>
          </cell>
        </row>
        <row r="35143">
          <cell r="B35143" t="str">
            <v>Pluchea odorata var. succulenta</v>
          </cell>
        </row>
        <row r="35144">
          <cell r="B35144" t="str">
            <v>Pluchea rosea***retired***use Pluchea baccharis</v>
          </cell>
        </row>
        <row r="35145">
          <cell r="B35145" t="str">
            <v>Pluchea sagittalis</v>
          </cell>
        </row>
        <row r="35146">
          <cell r="B35146" t="str">
            <v>Plumatella</v>
          </cell>
        </row>
        <row r="35147">
          <cell r="B35147" t="str">
            <v>Plumatella casmiana</v>
          </cell>
        </row>
        <row r="35148">
          <cell r="B35148" t="str">
            <v>Plumatella emarginata</v>
          </cell>
        </row>
        <row r="35149">
          <cell r="B35149" t="str">
            <v>Plumatella fruticosa</v>
          </cell>
        </row>
        <row r="35150">
          <cell r="B35150" t="str">
            <v>Plumatella repens</v>
          </cell>
        </row>
        <row r="35151">
          <cell r="B35151" t="str">
            <v>Plumatella reticulata</v>
          </cell>
        </row>
        <row r="35152">
          <cell r="B35152" t="str">
            <v>Plumatellidae</v>
          </cell>
        </row>
        <row r="35153">
          <cell r="B35153" t="str">
            <v>Plumiperla</v>
          </cell>
        </row>
        <row r="35154">
          <cell r="B35154" t="str">
            <v>Plumiperla diversa</v>
          </cell>
        </row>
        <row r="35155">
          <cell r="B35155" t="str">
            <v>Plumularia</v>
          </cell>
        </row>
        <row r="35156">
          <cell r="B35156" t="str">
            <v>Plumularia floridana</v>
          </cell>
        </row>
        <row r="35157">
          <cell r="B35157" t="str">
            <v>Plumularia integra</v>
          </cell>
        </row>
        <row r="35158">
          <cell r="B35158" t="str">
            <v>Plumularia lagenifera</v>
          </cell>
        </row>
        <row r="35159">
          <cell r="B35159" t="str">
            <v>Plumularia setacea</v>
          </cell>
        </row>
        <row r="35160">
          <cell r="B35160" t="str">
            <v>Pluto</v>
          </cell>
        </row>
        <row r="35161">
          <cell r="B35161" t="str">
            <v>Pneumatophorus japonicus marplatensis***retired***use Scomber colias</v>
          </cell>
        </row>
        <row r="35162">
          <cell r="B35162" t="str">
            <v>Pnictes***retired***use Apionichthys</v>
          </cell>
        </row>
        <row r="35163">
          <cell r="B35163" t="str">
            <v>Poa</v>
          </cell>
        </row>
        <row r="35164">
          <cell r="B35164" t="str">
            <v>Poa alsodes</v>
          </cell>
        </row>
        <row r="35165">
          <cell r="B35165" t="str">
            <v>Poa annua</v>
          </cell>
        </row>
        <row r="35166">
          <cell r="B35166" t="str">
            <v>Poa arachnifera</v>
          </cell>
        </row>
        <row r="35167">
          <cell r="B35167" t="str">
            <v>Poa arctica</v>
          </cell>
        </row>
        <row r="35168">
          <cell r="B35168" t="str">
            <v>Poa atropurpurea</v>
          </cell>
        </row>
        <row r="35169">
          <cell r="B35169" t="str">
            <v>Poa bulbosa</v>
          </cell>
        </row>
        <row r="35170">
          <cell r="B35170" t="str">
            <v>Poa compressa</v>
          </cell>
        </row>
        <row r="35171">
          <cell r="B35171" t="str">
            <v>Poa fendleriana ssp. longiligula</v>
          </cell>
        </row>
        <row r="35172">
          <cell r="B35172" t="str">
            <v>Poa interior</v>
          </cell>
        </row>
        <row r="35173">
          <cell r="B35173" t="str">
            <v>Poa leptocoma</v>
          </cell>
        </row>
        <row r="35174">
          <cell r="B35174" t="str">
            <v>Poa nemoralis ssp. interior***retired***use Poa interior</v>
          </cell>
        </row>
        <row r="35175">
          <cell r="B35175" t="str">
            <v>Poa palustris</v>
          </cell>
        </row>
        <row r="35176">
          <cell r="B35176" t="str">
            <v>Poa pratensis</v>
          </cell>
        </row>
        <row r="35177">
          <cell r="B35177" t="str">
            <v>Poa pratensis ssp. alpigena</v>
          </cell>
        </row>
        <row r="35178">
          <cell r="B35178" t="str">
            <v>Poa pratensis ssp. pratensis</v>
          </cell>
        </row>
        <row r="35179">
          <cell r="B35179" t="str">
            <v>Poa saltuensis</v>
          </cell>
        </row>
        <row r="35180">
          <cell r="B35180" t="str">
            <v>Poa secunda</v>
          </cell>
        </row>
        <row r="35181">
          <cell r="B35181" t="str">
            <v>Poa sylvestris</v>
          </cell>
        </row>
        <row r="35182">
          <cell r="B35182" t="str">
            <v>Poa trivialis</v>
          </cell>
        </row>
        <row r="35183">
          <cell r="B35183" t="str">
            <v>Poaceae</v>
          </cell>
        </row>
        <row r="35184">
          <cell r="B35184" t="str">
            <v>Podagrostis humilis</v>
          </cell>
        </row>
        <row r="35185">
          <cell r="B35185" t="str">
            <v>Podarke</v>
          </cell>
        </row>
        <row r="35186">
          <cell r="B35186" t="str">
            <v>Podarke obscura</v>
          </cell>
        </row>
        <row r="35187">
          <cell r="B35187" t="str">
            <v>Podarke pugettensis</v>
          </cell>
        </row>
        <row r="35188">
          <cell r="B35188" t="str">
            <v>Podarkeopsis</v>
          </cell>
        </row>
        <row r="35189">
          <cell r="B35189" t="str">
            <v>Podarkeopsis brevipalpa</v>
          </cell>
        </row>
        <row r="35190">
          <cell r="B35190" t="str">
            <v>Podarkeopsis glabra</v>
          </cell>
        </row>
        <row r="35191">
          <cell r="B35191" t="str">
            <v>Podarkeopsis glabrus</v>
          </cell>
        </row>
        <row r="35192">
          <cell r="B35192" t="str">
            <v>Podarkeopsis levifuscina</v>
          </cell>
        </row>
        <row r="35193">
          <cell r="B35193" t="str">
            <v>Podarkeopsis perkinsi</v>
          </cell>
        </row>
        <row r="35194">
          <cell r="B35194" t="str">
            <v>Podiceps auritus</v>
          </cell>
        </row>
        <row r="35195">
          <cell r="B35195" t="str">
            <v>Podiceps grisegena</v>
          </cell>
        </row>
        <row r="35196">
          <cell r="B35196" t="str">
            <v>Podiceps nigricollis</v>
          </cell>
        </row>
        <row r="35197">
          <cell r="B35197" t="str">
            <v>Podicipedidae</v>
          </cell>
        </row>
        <row r="35198">
          <cell r="B35198" t="str">
            <v>Podilymbus podiceps</v>
          </cell>
        </row>
        <row r="35199">
          <cell r="B35199" t="str">
            <v>Podmosta</v>
          </cell>
        </row>
        <row r="35200">
          <cell r="B35200" t="str">
            <v>Podmosta delicatula</v>
          </cell>
        </row>
        <row r="35201">
          <cell r="B35201" t="str">
            <v>Podmosta macdunnoughi</v>
          </cell>
        </row>
        <row r="35202">
          <cell r="B35202" t="str">
            <v>Podmosta weberi</v>
          </cell>
        </row>
        <row r="35203">
          <cell r="B35203" t="str">
            <v>Podoceridae</v>
          </cell>
        </row>
        <row r="35204">
          <cell r="B35204" t="str">
            <v>Podocerus</v>
          </cell>
        </row>
        <row r="35205">
          <cell r="B35205" t="str">
            <v>Podocerus brasiliensis</v>
          </cell>
        </row>
        <row r="35206">
          <cell r="B35206" t="str">
            <v>Podocerus cristatus</v>
          </cell>
        </row>
        <row r="35207">
          <cell r="B35207" t="str">
            <v>Podocerus fulanus</v>
          </cell>
        </row>
        <row r="35208">
          <cell r="B35208" t="str">
            <v>Podocerus kleidus</v>
          </cell>
        </row>
        <row r="35209">
          <cell r="B35209" t="str">
            <v>Podocerus talegus</v>
          </cell>
        </row>
        <row r="35210">
          <cell r="B35210" t="str">
            <v>Podochela</v>
          </cell>
        </row>
        <row r="35211">
          <cell r="B35211" t="str">
            <v>Podochela hemphillii</v>
          </cell>
        </row>
        <row r="35212">
          <cell r="B35212" t="str">
            <v>Podochela lobifrons</v>
          </cell>
        </row>
        <row r="35213">
          <cell r="B35213" t="str">
            <v>Podocopa</v>
          </cell>
        </row>
        <row r="35214">
          <cell r="B35214" t="str">
            <v>Podocopida</v>
          </cell>
        </row>
        <row r="35215">
          <cell r="B35215" t="str">
            <v>Pododesmus macrochisma</v>
          </cell>
        </row>
        <row r="35216">
          <cell r="B35216" t="str">
            <v>Podohedra falcata</v>
          </cell>
        </row>
        <row r="35217">
          <cell r="B35217" t="str">
            <v>Podolampas</v>
          </cell>
        </row>
        <row r="35218">
          <cell r="B35218" t="str">
            <v>Podon</v>
          </cell>
        </row>
        <row r="35219">
          <cell r="B35219" t="str">
            <v>Podon intermedius</v>
          </cell>
        </row>
        <row r="35220">
          <cell r="B35220" t="str">
            <v>Podon leuckartii</v>
          </cell>
        </row>
        <row r="35221">
          <cell r="B35221" t="str">
            <v>Podonominae</v>
          </cell>
        </row>
        <row r="35222">
          <cell r="B35222" t="str">
            <v>Podonomini</v>
          </cell>
        </row>
        <row r="35223">
          <cell r="B35223" t="str">
            <v>Podophyllum peltatum</v>
          </cell>
        </row>
        <row r="35224">
          <cell r="B35224" t="str">
            <v>Podosira</v>
          </cell>
        </row>
        <row r="35225">
          <cell r="B35225" t="str">
            <v>Podothecus</v>
          </cell>
        </row>
        <row r="35226">
          <cell r="B35226" t="str">
            <v>Podothecus accipenserinus</v>
          </cell>
        </row>
        <row r="35227">
          <cell r="B35227" t="str">
            <v>Podothecus acipenserinus***retired***use Podothecus accipenserinus</v>
          </cell>
        </row>
        <row r="35228">
          <cell r="B35228" t="str">
            <v>Podothecus veternus</v>
          </cell>
        </row>
        <row r="35229">
          <cell r="B35229" t="str">
            <v>Podura</v>
          </cell>
        </row>
        <row r="35230">
          <cell r="B35230" t="str">
            <v>Podura aquatica</v>
          </cell>
        </row>
        <row r="35231">
          <cell r="B35231" t="str">
            <v>Poduridae</v>
          </cell>
        </row>
        <row r="35232">
          <cell r="B35232" t="str">
            <v>Poecile Atricapillus</v>
          </cell>
        </row>
        <row r="35233">
          <cell r="B35233" t="str">
            <v>Poecilia</v>
          </cell>
        </row>
        <row r="35234">
          <cell r="B35234" t="str">
            <v>Poecilia amates***retired***use Phallichthys amates</v>
          </cell>
        </row>
        <row r="35235">
          <cell r="B35235" t="str">
            <v>Poecilia caucana</v>
          </cell>
        </row>
        <row r="35236">
          <cell r="B35236" t="str">
            <v>Poecilia dominicensis</v>
          </cell>
        </row>
        <row r="35237">
          <cell r="B35237" t="str">
            <v>Poecilia latipinna</v>
          </cell>
        </row>
        <row r="35238">
          <cell r="B35238" t="str">
            <v>Poecilia maculata***retired***use Xiphophorus maculatus</v>
          </cell>
        </row>
        <row r="35239">
          <cell r="B35239" t="str">
            <v>Poecilia melanogaster***retired***use Limia melanogaster</v>
          </cell>
        </row>
        <row r="35240">
          <cell r="B35240" t="str">
            <v>Poecilia mexicana</v>
          </cell>
        </row>
        <row r="35241">
          <cell r="B35241" t="str">
            <v>Poecilia nigrofasciata***retired***use Limia nigrofasciata</v>
          </cell>
        </row>
        <row r="35242">
          <cell r="B35242" t="str">
            <v>Poecilia reticulata</v>
          </cell>
        </row>
        <row r="35243">
          <cell r="B35243" t="str">
            <v>Poecilia sphenops</v>
          </cell>
        </row>
        <row r="35244">
          <cell r="B35244" t="str">
            <v>Poecilia spilauchen***retired***use Aplocheilichthys spilauchen</v>
          </cell>
        </row>
        <row r="35245">
          <cell r="B35245" t="str">
            <v>Poecilia velifera</v>
          </cell>
        </row>
        <row r="35246">
          <cell r="B35246" t="str">
            <v>Poecilia vittata***retired***use Limia vittata</v>
          </cell>
        </row>
        <row r="35247">
          <cell r="B35247" t="str">
            <v>Poeciliidae</v>
          </cell>
        </row>
        <row r="35248">
          <cell r="B35248" t="str">
            <v>Poeciliopsis</v>
          </cell>
        </row>
        <row r="35249">
          <cell r="B35249" t="str">
            <v>Poeciliopsis gracilis</v>
          </cell>
        </row>
        <row r="35250">
          <cell r="B35250" t="str">
            <v>Poeciliopsis occidentalis</v>
          </cell>
        </row>
        <row r="35251">
          <cell r="B35251" t="str">
            <v>Poecillastra</v>
          </cell>
        </row>
        <row r="35252">
          <cell r="B35252" t="str">
            <v>Poecilobrycon espei***retired***use Nannostomus espei</v>
          </cell>
        </row>
        <row r="35253">
          <cell r="B35253" t="str">
            <v>Poecilobrycon trifasciatus***retired***use Nannostomus trifasciatus</v>
          </cell>
        </row>
        <row r="35254">
          <cell r="B35254" t="str">
            <v>Poecilocapsus</v>
          </cell>
        </row>
        <row r="35255">
          <cell r="B35255" t="str">
            <v>Poecilochaetus</v>
          </cell>
        </row>
        <row r="35256">
          <cell r="B35256" t="str">
            <v>Poecilochaetus johnsoni</v>
          </cell>
        </row>
        <row r="35257">
          <cell r="B35257" t="str">
            <v>Poecilochaetus serpens</v>
          </cell>
        </row>
        <row r="35258">
          <cell r="B35258" t="str">
            <v>Poecilopsetta</v>
          </cell>
        </row>
        <row r="35259">
          <cell r="B35259" t="str">
            <v>Poecilopsetta albomaculata</v>
          </cell>
        </row>
        <row r="35260">
          <cell r="B35260" t="str">
            <v>Poecilopsetta albomarginata***retired***use Poecilopsetta inermis</v>
          </cell>
        </row>
        <row r="35261">
          <cell r="B35261" t="str">
            <v>Poecilopsetta beanii</v>
          </cell>
        </row>
        <row r="35262">
          <cell r="B35262" t="str">
            <v>Poecilopsetta bicolorata***retired***use Marleyella bicolorata</v>
          </cell>
        </row>
        <row r="35263">
          <cell r="B35263" t="str">
            <v>Poecilopsetta colorata</v>
          </cell>
        </row>
        <row r="35264">
          <cell r="B35264" t="str">
            <v>Poecilopsetta dorsialta</v>
          </cell>
        </row>
        <row r="35265">
          <cell r="B35265" t="str">
            <v>Poecilopsetta hawaiiensis</v>
          </cell>
        </row>
        <row r="35266">
          <cell r="B35266" t="str">
            <v>Poecilopsetta inermis</v>
          </cell>
        </row>
        <row r="35267">
          <cell r="B35267" t="str">
            <v>Poecilopsetta macrocephala</v>
          </cell>
        </row>
        <row r="35268">
          <cell r="B35268" t="str">
            <v>Poecilopsetta megalepis</v>
          </cell>
        </row>
        <row r="35269">
          <cell r="B35269" t="str">
            <v>Poecilopsetta natalensis</v>
          </cell>
        </row>
        <row r="35270">
          <cell r="B35270" t="str">
            <v>Poecilopsetta normani</v>
          </cell>
        </row>
        <row r="35271">
          <cell r="B35271" t="str">
            <v>Poecilopsetta plinthus</v>
          </cell>
        </row>
        <row r="35272">
          <cell r="B35272" t="str">
            <v>Poecilopsetta praelonga</v>
          </cell>
        </row>
        <row r="35273">
          <cell r="B35273" t="str">
            <v>Poecilopsetta vaynei</v>
          </cell>
        </row>
        <row r="35274">
          <cell r="B35274" t="str">
            <v>Poecilopsetta zanzibarensis</v>
          </cell>
        </row>
        <row r="35275">
          <cell r="B35275" t="str">
            <v>Poecilopsettidae</v>
          </cell>
        </row>
        <row r="35276">
          <cell r="B35276" t="str">
            <v>Poecilosclerida</v>
          </cell>
        </row>
        <row r="35277">
          <cell r="B35277" t="str">
            <v>Poecilothrissa</v>
          </cell>
        </row>
        <row r="35278">
          <cell r="B35278" t="str">
            <v>Poecilothrissa centralis</v>
          </cell>
        </row>
        <row r="35279">
          <cell r="B35279" t="str">
            <v>Poecilothrissa congica</v>
          </cell>
        </row>
        <row r="35280">
          <cell r="B35280" t="str">
            <v>Poecilothrissa moeruensis</v>
          </cell>
        </row>
        <row r="35281">
          <cell r="B35281" t="str">
            <v>Poecilurichthys hemigrammus unilineatus***retired***use Hemigrammus unilineatus</v>
          </cell>
        </row>
        <row r="35282">
          <cell r="B35282" t="str">
            <v>Pogonemus***retired***use Draculo</v>
          </cell>
        </row>
        <row r="35283">
          <cell r="B35283" t="str">
            <v>Pogonia ophioglossoides</v>
          </cell>
        </row>
        <row r="35284">
          <cell r="B35284" t="str">
            <v>Pogonias</v>
          </cell>
        </row>
        <row r="35285">
          <cell r="B35285" t="str">
            <v>Pogonias cromis</v>
          </cell>
        </row>
        <row r="35286">
          <cell r="B35286" t="str">
            <v>Pogonichthys</v>
          </cell>
        </row>
        <row r="35287">
          <cell r="B35287" t="str">
            <v>Pogonichthys ciscoides</v>
          </cell>
        </row>
        <row r="35288">
          <cell r="B35288" t="str">
            <v>Pogonichthys macrolepidotus</v>
          </cell>
        </row>
        <row r="35289">
          <cell r="B35289" t="str">
            <v>Pogonoculius***retired***use Ptereleotris</v>
          </cell>
        </row>
        <row r="35290">
          <cell r="B35290" t="str">
            <v>Pogonymus pogognathus***retired***use Draculo pogognathus</v>
          </cell>
        </row>
        <row r="35291">
          <cell r="B35291" t="str">
            <v>Pogonymus***retired***use Draculo</v>
          </cell>
        </row>
        <row r="35292">
          <cell r="B35292" t="str">
            <v>Polemonium</v>
          </cell>
        </row>
        <row r="35293">
          <cell r="B35293" t="str">
            <v>Polemonium acutiflorum***retired***use Polemonium caeruleum ssp. villosum</v>
          </cell>
        </row>
        <row r="35294">
          <cell r="B35294" t="str">
            <v>Polemonium caeruleum ssp. villosum</v>
          </cell>
        </row>
        <row r="35295">
          <cell r="B35295" t="str">
            <v>Polemonium occidentale</v>
          </cell>
        </row>
        <row r="35296">
          <cell r="B35296" t="str">
            <v>Polemonium occidentale ssp. occidentale</v>
          </cell>
        </row>
        <row r="35297">
          <cell r="B35297" t="str">
            <v>Polemonium pulcherrimum ssp. delicatum</v>
          </cell>
        </row>
        <row r="35298">
          <cell r="B35298" t="str">
            <v>Polemonium viscosum</v>
          </cell>
        </row>
        <row r="35299">
          <cell r="B35299" t="str">
            <v>Polinices</v>
          </cell>
        </row>
        <row r="35300">
          <cell r="B35300" t="str">
            <v>Polinices draconis</v>
          </cell>
        </row>
        <row r="35301">
          <cell r="B35301" t="str">
            <v>Polinices duplicatus</v>
          </cell>
        </row>
        <row r="35302">
          <cell r="B35302" t="str">
            <v>Polinices grunerianus</v>
          </cell>
        </row>
        <row r="35303">
          <cell r="B35303" t="str">
            <v>Polinices heros</v>
          </cell>
        </row>
        <row r="35304">
          <cell r="B35304" t="str">
            <v>Polinices lewisii***retired***use Euspira lewisii</v>
          </cell>
        </row>
        <row r="35305">
          <cell r="B35305" t="str">
            <v>Politolana concharum</v>
          </cell>
        </row>
        <row r="35306">
          <cell r="B35306" t="str">
            <v>Politolana polita</v>
          </cell>
        </row>
        <row r="35307">
          <cell r="B35307" t="str">
            <v>Pollachius</v>
          </cell>
        </row>
        <row r="35308">
          <cell r="B35308" t="str">
            <v>Pollachius pollachius</v>
          </cell>
        </row>
        <row r="35309">
          <cell r="B35309" t="str">
            <v>Pollachius virens</v>
          </cell>
        </row>
        <row r="35310">
          <cell r="B35310" t="str">
            <v>Pollia tincta</v>
          </cell>
        </row>
        <row r="35311">
          <cell r="B35311" t="str">
            <v>Pollichthys</v>
          </cell>
        </row>
        <row r="35312">
          <cell r="B35312" t="str">
            <v>Pollichthys mauli</v>
          </cell>
        </row>
        <row r="35313">
          <cell r="B35313" t="str">
            <v>Pollicipes polymerus</v>
          </cell>
        </row>
        <row r="35314">
          <cell r="B35314" t="str">
            <v>Polyacanthonotus</v>
          </cell>
        </row>
        <row r="35315">
          <cell r="B35315" t="str">
            <v>Polyacanthonotus altus***retired***use Polyacanthonotus challengeri</v>
          </cell>
        </row>
        <row r="35316">
          <cell r="B35316" t="str">
            <v>Polyacanthonotus challengeri</v>
          </cell>
        </row>
        <row r="35317">
          <cell r="B35317" t="str">
            <v>Polyacanthonotus longus***retired***use Polyacanthonotus challengeri</v>
          </cell>
        </row>
        <row r="35318">
          <cell r="B35318" t="str">
            <v>Polyacanthonotus rissoanus</v>
          </cell>
        </row>
        <row r="35319">
          <cell r="B35319" t="str">
            <v>Polyacanthonotus rostrata***retired***use Polyacanthonotus rissoanus</v>
          </cell>
        </row>
        <row r="35320">
          <cell r="B35320" t="str">
            <v>Polyacanthus cupanus dayi***retired***use Pseudosphromenus dayi</v>
          </cell>
        </row>
        <row r="35321">
          <cell r="B35321" t="str">
            <v>Polyacanthus cupanus***retired***use Pseudosphromenus cupanus</v>
          </cell>
        </row>
        <row r="35322">
          <cell r="B35322" t="str">
            <v>Polyacanthus hasselti***retired***use Belontia hasselti</v>
          </cell>
        </row>
        <row r="35323">
          <cell r="B35323" t="str">
            <v>Polyartemiella hazeni</v>
          </cell>
        </row>
        <row r="35324">
          <cell r="B35324" t="str">
            <v>Polyarthra</v>
          </cell>
        </row>
        <row r="35325">
          <cell r="B35325" t="str">
            <v>Polyarthra dolichoptera</v>
          </cell>
        </row>
        <row r="35326">
          <cell r="B35326" t="str">
            <v>Polyarthra euryptera</v>
          </cell>
        </row>
        <row r="35327">
          <cell r="B35327" t="str">
            <v>Polyarthra major</v>
          </cell>
        </row>
        <row r="35328">
          <cell r="B35328" t="str">
            <v>Polyarthra minor</v>
          </cell>
        </row>
        <row r="35329">
          <cell r="B35329" t="str">
            <v>Polyarthra remata</v>
          </cell>
        </row>
        <row r="35330">
          <cell r="B35330" t="str">
            <v>Polyarthra vulgaris</v>
          </cell>
        </row>
        <row r="35331">
          <cell r="B35331" t="str">
            <v>Polyblepharides</v>
          </cell>
        </row>
        <row r="35332">
          <cell r="B35332" t="str">
            <v>Polybranchia (Caliphyllidae)</v>
          </cell>
        </row>
        <row r="35333">
          <cell r="B35333" t="str">
            <v>Polybranchia (Spionidae)</v>
          </cell>
        </row>
        <row r="35334">
          <cell r="B35334" t="str">
            <v>Polycelis</v>
          </cell>
        </row>
        <row r="35335">
          <cell r="B35335" t="str">
            <v>Polycelis (Polycelis)</v>
          </cell>
        </row>
        <row r="35336">
          <cell r="B35336" t="str">
            <v>Polycelis coronata</v>
          </cell>
        </row>
        <row r="35337">
          <cell r="B35337" t="str">
            <v>Polycentropodidae</v>
          </cell>
        </row>
        <row r="35338">
          <cell r="B35338" t="str">
            <v>Polycentropodinae</v>
          </cell>
        </row>
        <row r="35339">
          <cell r="B35339" t="str">
            <v>Polycentropsis</v>
          </cell>
        </row>
        <row r="35340">
          <cell r="B35340" t="str">
            <v>Polycentropsis abbreviata</v>
          </cell>
        </row>
        <row r="35341">
          <cell r="B35341" t="str">
            <v>Polycentropus</v>
          </cell>
        </row>
        <row r="35342">
          <cell r="B35342" t="str">
            <v>Polycentropus albipunctus</v>
          </cell>
        </row>
        <row r="35343">
          <cell r="B35343" t="str">
            <v>Polycentropus aureolus</v>
          </cell>
        </row>
        <row r="35344">
          <cell r="B35344" t="str">
            <v>Polycentropus centralis</v>
          </cell>
        </row>
        <row r="35345">
          <cell r="B35345" t="str">
            <v>Polycentropus cinereus</v>
          </cell>
        </row>
        <row r="35346">
          <cell r="B35346" t="str">
            <v>Polycentropus confusus</v>
          </cell>
        </row>
        <row r="35347">
          <cell r="B35347" t="str">
            <v>Polycentropus crassicornis***retired***use Plectrocnemia crassicornis</v>
          </cell>
        </row>
        <row r="35348">
          <cell r="B35348" t="str">
            <v>Polycentropus denningi</v>
          </cell>
        </row>
        <row r="35349">
          <cell r="B35349" t="str">
            <v>Polycentropus flavus</v>
          </cell>
        </row>
        <row r="35350">
          <cell r="B35350" t="str">
            <v>Polycentropus interruptus</v>
          </cell>
        </row>
        <row r="35351">
          <cell r="B35351" t="str">
            <v>Polycentropus remotus***retired***use Plectrocnemia remota</v>
          </cell>
        </row>
        <row r="35352">
          <cell r="B35352" t="str">
            <v>Polycentrus</v>
          </cell>
        </row>
        <row r="35353">
          <cell r="B35353" t="str">
            <v>Polycentrus schomburgkii</v>
          </cell>
        </row>
        <row r="35354">
          <cell r="B35354" t="str">
            <v>Polycera</v>
          </cell>
        </row>
        <row r="35355">
          <cell r="B35355" t="str">
            <v>Polycera dubia</v>
          </cell>
        </row>
        <row r="35356">
          <cell r="B35356" t="str">
            <v>Polycera hummi</v>
          </cell>
        </row>
        <row r="35357">
          <cell r="B35357" t="str">
            <v>Polyceridae</v>
          </cell>
        </row>
        <row r="35358">
          <cell r="B35358" t="str">
            <v>Polychaeta</v>
          </cell>
        </row>
        <row r="35359">
          <cell r="B35359" t="str">
            <v>Polycirrinae</v>
          </cell>
        </row>
        <row r="35360">
          <cell r="B35360" t="str">
            <v>Polycirrus</v>
          </cell>
        </row>
        <row r="35361">
          <cell r="B35361" t="str">
            <v>Polycirrus californicus</v>
          </cell>
        </row>
        <row r="35362">
          <cell r="B35362" t="str">
            <v>Polycirrus eximius</v>
          </cell>
        </row>
        <row r="35363">
          <cell r="B35363" t="str">
            <v>Polycirrus haematodes</v>
          </cell>
        </row>
        <row r="35364">
          <cell r="B35364" t="str">
            <v>Polycirrus plumosus</v>
          </cell>
        </row>
        <row r="35365">
          <cell r="B35365" t="str">
            <v>Polycladida</v>
          </cell>
        </row>
        <row r="35366">
          <cell r="B35366" t="str">
            <v>Polyclemus brasiliensis***retired***use Paralonchurus brasiliensis</v>
          </cell>
        </row>
        <row r="35367">
          <cell r="B35367" t="str">
            <v>Polyclemus***retired***use Paralonchurus</v>
          </cell>
        </row>
        <row r="35368">
          <cell r="B35368" t="str">
            <v>Polycope</v>
          </cell>
        </row>
        <row r="35369">
          <cell r="B35369" t="str">
            <v>Polycystidae</v>
          </cell>
        </row>
        <row r="35370">
          <cell r="B35370" t="str">
            <v>Polycystididae</v>
          </cell>
        </row>
        <row r="35371">
          <cell r="B35371" t="str">
            <v>Polydactylus</v>
          </cell>
        </row>
        <row r="35372">
          <cell r="B35372" t="str">
            <v>Polydactylus approximans</v>
          </cell>
        </row>
        <row r="35373">
          <cell r="B35373" t="str">
            <v>Polydactylus heptadactylus***retired***use Filimanus heptadactyla</v>
          </cell>
        </row>
        <row r="35374">
          <cell r="B35374" t="str">
            <v>Polydactylus macrochir</v>
          </cell>
        </row>
        <row r="35375">
          <cell r="B35375" t="str">
            <v>Polydactylus microstomus</v>
          </cell>
        </row>
        <row r="35376">
          <cell r="B35376" t="str">
            <v>Polydactylus multiradiatus</v>
          </cell>
        </row>
        <row r="35377">
          <cell r="B35377" t="str">
            <v>Polydactylus octonemus</v>
          </cell>
        </row>
        <row r="35378">
          <cell r="B35378" t="str">
            <v>Polydactylus oligodon</v>
          </cell>
        </row>
        <row r="35379">
          <cell r="B35379" t="str">
            <v>Polydactylus opercularis</v>
          </cell>
        </row>
        <row r="35380">
          <cell r="B35380" t="str">
            <v>Polydactylus plebeius</v>
          </cell>
        </row>
        <row r="35381">
          <cell r="B35381" t="str">
            <v>Polydactylus sexfilis</v>
          </cell>
        </row>
        <row r="35382">
          <cell r="B35382" t="str">
            <v>Polydactylus sextarius</v>
          </cell>
        </row>
        <row r="35383">
          <cell r="B35383" t="str">
            <v>Polydactylus specularis***retired***use Polydactylus multiradiatus</v>
          </cell>
        </row>
        <row r="35384">
          <cell r="B35384" t="str">
            <v>Polydactylus virginicus</v>
          </cell>
        </row>
        <row r="35385">
          <cell r="B35385" t="str">
            <v>Polydesmida</v>
          </cell>
        </row>
        <row r="35386">
          <cell r="B35386" t="str">
            <v>Polydora</v>
          </cell>
        </row>
        <row r="35387">
          <cell r="B35387" t="str">
            <v>Polydora aggregata</v>
          </cell>
        </row>
        <row r="35388">
          <cell r="B35388" t="str">
            <v>Polydora bioccipitalis</v>
          </cell>
        </row>
        <row r="35389">
          <cell r="B35389" t="str">
            <v>Polydora cardalia</v>
          </cell>
        </row>
        <row r="35390">
          <cell r="B35390" t="str">
            <v>Polydora caulleryi</v>
          </cell>
        </row>
        <row r="35391">
          <cell r="B35391" t="str">
            <v>Polydora cirrosa</v>
          </cell>
        </row>
        <row r="35392">
          <cell r="B35392" t="str">
            <v>Polydora citrona (Part)***retired***use Carazziella citrona</v>
          </cell>
        </row>
        <row r="35393">
          <cell r="B35393" t="str">
            <v>Polydora citrona***retired***use Polydora citrona (Part)***retired***use Carazziella citrona</v>
          </cell>
        </row>
        <row r="35394">
          <cell r="B35394" t="str">
            <v>Polydora colonia</v>
          </cell>
        </row>
        <row r="35395">
          <cell r="B35395" t="str">
            <v>Polydora commensalis</v>
          </cell>
        </row>
        <row r="35396">
          <cell r="B35396" t="str">
            <v>Polydora convexa</v>
          </cell>
        </row>
        <row r="35397">
          <cell r="B35397" t="str">
            <v>Polydora cornuta</v>
          </cell>
        </row>
        <row r="35398">
          <cell r="B35398" t="str">
            <v>Polydora flava bidentata</v>
          </cell>
        </row>
        <row r="35399">
          <cell r="B35399" t="str">
            <v>Polydora giardi</v>
          </cell>
        </row>
        <row r="35400">
          <cell r="B35400" t="str">
            <v>Polydora hartmanae</v>
          </cell>
        </row>
        <row r="35401">
          <cell r="B35401" t="str">
            <v>Polydora ligni</v>
          </cell>
        </row>
        <row r="35402">
          <cell r="B35402" t="str">
            <v>Polydora limicola</v>
          </cell>
        </row>
        <row r="35403">
          <cell r="B35403" t="str">
            <v>Polydora nuchalis</v>
          </cell>
        </row>
        <row r="35404">
          <cell r="B35404" t="str">
            <v>Polydora quadrilobata</v>
          </cell>
        </row>
        <row r="35405">
          <cell r="B35405" t="str">
            <v>Polydora socialis</v>
          </cell>
        </row>
        <row r="35406">
          <cell r="B35406" t="str">
            <v>Polydora websteri</v>
          </cell>
        </row>
        <row r="35407">
          <cell r="B35407" t="str">
            <v>Polyedriopsis</v>
          </cell>
        </row>
        <row r="35408">
          <cell r="B35408" t="str">
            <v>Polyedriopsis spinulosa</v>
          </cell>
        </row>
        <row r="35409">
          <cell r="B35409" t="str">
            <v>Polyeunoa</v>
          </cell>
        </row>
        <row r="35410">
          <cell r="B35410" t="str">
            <v>Polygala cruciata</v>
          </cell>
        </row>
        <row r="35411">
          <cell r="B35411" t="str">
            <v>Polygala hookeri</v>
          </cell>
        </row>
        <row r="35412">
          <cell r="B35412" t="str">
            <v>Polygala lutea</v>
          </cell>
        </row>
        <row r="35413">
          <cell r="B35413" t="str">
            <v>Polygala paucifolia</v>
          </cell>
        </row>
        <row r="35414">
          <cell r="B35414" t="str">
            <v>Polygala ramosa</v>
          </cell>
        </row>
        <row r="35415">
          <cell r="B35415" t="str">
            <v>Polygala rugelii</v>
          </cell>
        </row>
        <row r="35416">
          <cell r="B35416" t="str">
            <v>Polygala verticillata</v>
          </cell>
        </row>
        <row r="35417">
          <cell r="B35417" t="str">
            <v>Polygala violacea</v>
          </cell>
        </row>
        <row r="35418">
          <cell r="B35418" t="str">
            <v>Polygireulima rutila</v>
          </cell>
        </row>
        <row r="35419">
          <cell r="B35419" t="str">
            <v>Polygonatum biflorum</v>
          </cell>
        </row>
        <row r="35420">
          <cell r="B35420" t="str">
            <v>Polygonatum biflorum var. commutatum***retired***use Polygonatum biflorum</v>
          </cell>
        </row>
        <row r="35421">
          <cell r="B35421" t="str">
            <v>Polygonatum pubescens</v>
          </cell>
        </row>
        <row r="35422">
          <cell r="B35422" t="str">
            <v>Polygonum</v>
          </cell>
        </row>
        <row r="35423">
          <cell r="B35423" t="str">
            <v>Polygonum amphibium var. emersum***retired***use Persicaria amphibia</v>
          </cell>
        </row>
        <row r="35424">
          <cell r="B35424" t="str">
            <v>Polygonum amphibium var. stipulaceum***retired***use Persicaria amphibia</v>
          </cell>
        </row>
        <row r="35425">
          <cell r="B35425" t="str">
            <v>Polygonum amphibium***retired***use Persicaria amphibia</v>
          </cell>
        </row>
        <row r="35426">
          <cell r="B35426" t="str">
            <v>Polygonum arenastrum***retired***use Polygonum aviculare ssp. depressum</v>
          </cell>
        </row>
        <row r="35427">
          <cell r="B35427" t="str">
            <v>Polygonum argyrocoleon</v>
          </cell>
        </row>
        <row r="35428">
          <cell r="B35428" t="str">
            <v>Polygonum arifolium***retired***use Persicaria arifolia</v>
          </cell>
        </row>
        <row r="35429">
          <cell r="B35429" t="str">
            <v>Polygonum aviculare</v>
          </cell>
        </row>
        <row r="35430">
          <cell r="B35430" t="str">
            <v>Polygonum aviculare ssp. depressum</v>
          </cell>
        </row>
        <row r="35431">
          <cell r="B35431" t="str">
            <v>Polygonum bistorta***retired***use Bistorta officinalis</v>
          </cell>
        </row>
        <row r="35432">
          <cell r="B35432" t="str">
            <v>Polygonum bistortoides***retired***use Bistorta bistortoides</v>
          </cell>
        </row>
        <row r="35433">
          <cell r="B35433" t="str">
            <v>Polygonum careyi***retired***use Persicaria careyi</v>
          </cell>
        </row>
        <row r="35434">
          <cell r="B35434" t="str">
            <v>Polygonum cespitosum var. longisetum***retired***use Persicaria longiseta</v>
          </cell>
        </row>
        <row r="35435">
          <cell r="B35435" t="str">
            <v>Polygonum cespitosum***retired***use Persicaria posumbu</v>
          </cell>
        </row>
        <row r="35436">
          <cell r="B35436" t="str">
            <v>Polygonum convolvulus***retired***use Fallopia convolvulus</v>
          </cell>
        </row>
        <row r="35437">
          <cell r="B35437" t="str">
            <v>Polygonum cuspidatum***retired***use Fallopia japonica var. japonica</v>
          </cell>
        </row>
        <row r="35438">
          <cell r="B35438" t="str">
            <v>Polygonum douglasii</v>
          </cell>
        </row>
        <row r="35439">
          <cell r="B35439" t="str">
            <v>Polygonum erectum</v>
          </cell>
        </row>
        <row r="35440">
          <cell r="B35440" t="str">
            <v>Polygonum glabrum</v>
          </cell>
        </row>
        <row r="35441">
          <cell r="B35441" t="str">
            <v>Polygonum hirsutum***retired***use Persicaria hirsuta</v>
          </cell>
        </row>
        <row r="35442">
          <cell r="B35442" t="str">
            <v>Polygonum hydropiper***retired***use Persicaria hydropiper</v>
          </cell>
        </row>
        <row r="35443">
          <cell r="B35443" t="str">
            <v>Polygonum hydropiperoides***retired***use Persicaria hydropiperoides</v>
          </cell>
        </row>
        <row r="35444">
          <cell r="B35444" t="str">
            <v>Polygonum lapathifolium***retired***use Persicaria lapathifolia</v>
          </cell>
        </row>
        <row r="35445">
          <cell r="B35445" t="str">
            <v>Polygonum marinense</v>
          </cell>
        </row>
        <row r="35446">
          <cell r="B35446" t="str">
            <v>Polygonum orientale***retired***use Persicaria orientalis</v>
          </cell>
        </row>
        <row r="35447">
          <cell r="B35447" t="str">
            <v>Polygonum pensylvanicum***retired***use Persicaria pensylvanica</v>
          </cell>
        </row>
        <row r="35448">
          <cell r="B35448" t="str">
            <v>Polygonum perfoliatum***retired***use Persicaria perfoliata</v>
          </cell>
        </row>
        <row r="35449">
          <cell r="B35449" t="str">
            <v>Polygonum persicaria***retired***use Persicaria maculosa</v>
          </cell>
        </row>
        <row r="35450">
          <cell r="B35450" t="str">
            <v>Polygonum polygaloides</v>
          </cell>
        </row>
        <row r="35451">
          <cell r="B35451" t="str">
            <v>Polygonum polygaloides ssp. kelloggii</v>
          </cell>
        </row>
        <row r="35452">
          <cell r="B35452" t="str">
            <v>Polygonum punctatum var. punctatum***retired***use Persicaria punctata</v>
          </cell>
        </row>
        <row r="35453">
          <cell r="B35453" t="str">
            <v>Polygonum punctatum***retired***use Persicaria punctata</v>
          </cell>
        </row>
        <row r="35454">
          <cell r="B35454" t="str">
            <v>Polygonum ramosissimum</v>
          </cell>
        </row>
        <row r="35455">
          <cell r="B35455" t="str">
            <v>Polygonum robustius***retired***use Persicaria robustior</v>
          </cell>
        </row>
        <row r="35456">
          <cell r="B35456" t="str">
            <v>Polygonum sagittatum***retired***use Persicaria sagittata</v>
          </cell>
        </row>
        <row r="35457">
          <cell r="B35457" t="str">
            <v>Polygonum scandens***retired***use Fallopia scandens</v>
          </cell>
        </row>
        <row r="35458">
          <cell r="B35458" t="str">
            <v>Polygonum setaceum***retired***use Persicaria setacea</v>
          </cell>
        </row>
        <row r="35459">
          <cell r="B35459" t="str">
            <v>Polygonum virginianum***retired***use Persicaria virginiana</v>
          </cell>
        </row>
        <row r="35460">
          <cell r="B35460" t="str">
            <v>Polygonum viviparum***retired***use Bistorta vivipara</v>
          </cell>
        </row>
        <row r="35461">
          <cell r="B35461" t="str">
            <v>Polygordiidae</v>
          </cell>
        </row>
        <row r="35462">
          <cell r="B35462" t="str">
            <v>Polygordius</v>
          </cell>
        </row>
        <row r="35463">
          <cell r="B35463" t="str">
            <v>Polygordius jouinae</v>
          </cell>
        </row>
        <row r="35464">
          <cell r="B35464" t="str">
            <v>Polygordius triestinus</v>
          </cell>
        </row>
        <row r="35465">
          <cell r="B35465" t="str">
            <v>Polyipnus</v>
          </cell>
        </row>
        <row r="35466">
          <cell r="B35466" t="str">
            <v>Polyipnus aquavitus</v>
          </cell>
        </row>
        <row r="35467">
          <cell r="B35467" t="str">
            <v>Polyipnus asper</v>
          </cell>
        </row>
        <row r="35468">
          <cell r="B35468" t="str">
            <v>Polyipnus asteroides</v>
          </cell>
        </row>
        <row r="35469">
          <cell r="B35469" t="str">
            <v>Polyipnus bruuni</v>
          </cell>
        </row>
        <row r="35470">
          <cell r="B35470" t="str">
            <v>Polyipnus clarus</v>
          </cell>
        </row>
        <row r="35471">
          <cell r="B35471" t="str">
            <v>Polyipnus danae</v>
          </cell>
        </row>
        <row r="35472">
          <cell r="B35472" t="str">
            <v>Polyipnus elongatus</v>
          </cell>
        </row>
        <row r="35473">
          <cell r="B35473" t="str">
            <v>Polyipnus fraseri</v>
          </cell>
        </row>
        <row r="35474">
          <cell r="B35474" t="str">
            <v>Polyipnus indicus</v>
          </cell>
        </row>
        <row r="35475">
          <cell r="B35475" t="str">
            <v>Polyipnus inermis</v>
          </cell>
        </row>
        <row r="35476">
          <cell r="B35476" t="str">
            <v>Polyipnus kiwiensis</v>
          </cell>
        </row>
        <row r="35477">
          <cell r="B35477" t="str">
            <v>Polyipnus laternatus</v>
          </cell>
        </row>
        <row r="35478">
          <cell r="B35478" t="str">
            <v>Polyipnus latirastrus</v>
          </cell>
        </row>
        <row r="35479">
          <cell r="B35479" t="str">
            <v>Polyipnus limatulus</v>
          </cell>
        </row>
        <row r="35480">
          <cell r="B35480" t="str">
            <v>Polyipnus matsubarai</v>
          </cell>
        </row>
        <row r="35481">
          <cell r="B35481" t="str">
            <v>Polyipnus meteori</v>
          </cell>
        </row>
        <row r="35482">
          <cell r="B35482" t="str">
            <v>Polyipnus nuttingi</v>
          </cell>
        </row>
        <row r="35483">
          <cell r="B35483" t="str">
            <v>Polyipnus oluolus</v>
          </cell>
        </row>
        <row r="35484">
          <cell r="B35484" t="str">
            <v>Polyipnus omphus</v>
          </cell>
        </row>
        <row r="35485">
          <cell r="B35485" t="str">
            <v>Polyipnus ovatus</v>
          </cell>
        </row>
        <row r="35486">
          <cell r="B35486" t="str">
            <v>Polyipnus parini</v>
          </cell>
        </row>
        <row r="35487">
          <cell r="B35487" t="str">
            <v>Polyipnus paxtoni</v>
          </cell>
        </row>
        <row r="35488">
          <cell r="B35488" t="str">
            <v>Polyipnus polli</v>
          </cell>
        </row>
        <row r="35489">
          <cell r="B35489" t="str">
            <v>Polyipnus ruggeri</v>
          </cell>
        </row>
        <row r="35490">
          <cell r="B35490" t="str">
            <v>Polyipnus soelae</v>
          </cell>
        </row>
        <row r="35491">
          <cell r="B35491" t="str">
            <v>Polyipnus spinifer</v>
          </cell>
        </row>
        <row r="35492">
          <cell r="B35492" t="str">
            <v>Polyipnus spinosus</v>
          </cell>
        </row>
        <row r="35493">
          <cell r="B35493" t="str">
            <v>Polyipnus stereope</v>
          </cell>
        </row>
        <row r="35494">
          <cell r="B35494" t="str">
            <v>Polyipnus surugaensis</v>
          </cell>
        </row>
        <row r="35495">
          <cell r="B35495" t="str">
            <v>Polyipnus tridentifer</v>
          </cell>
        </row>
        <row r="35496">
          <cell r="B35496" t="str">
            <v>Polyipnus triphanos</v>
          </cell>
        </row>
        <row r="35497">
          <cell r="B35497" t="str">
            <v>Polyipnus unispinus</v>
          </cell>
        </row>
        <row r="35498">
          <cell r="B35498" t="str">
            <v>Polykrikos</v>
          </cell>
        </row>
        <row r="35499">
          <cell r="B35499" t="str">
            <v>Polykrikos kofoidi</v>
          </cell>
        </row>
        <row r="35500">
          <cell r="B35500" t="str">
            <v>Polykyrtos</v>
          </cell>
        </row>
        <row r="35501">
          <cell r="B35501" t="str">
            <v>Polylepion</v>
          </cell>
        </row>
        <row r="35502">
          <cell r="B35502" t="str">
            <v>Polylepion cruentum</v>
          </cell>
        </row>
        <row r="35503">
          <cell r="B35503" t="str">
            <v>Polylepion russelli</v>
          </cell>
        </row>
        <row r="35504">
          <cell r="B35504" t="str">
            <v>Polymera</v>
          </cell>
        </row>
        <row r="35505">
          <cell r="B35505" t="str">
            <v>Polymesoda</v>
          </cell>
        </row>
        <row r="35506">
          <cell r="B35506" t="str">
            <v>Polymesoda caroliniana</v>
          </cell>
        </row>
        <row r="35507">
          <cell r="B35507" t="str">
            <v>Polymesoda maritima</v>
          </cell>
        </row>
        <row r="35508">
          <cell r="B35508" t="str">
            <v>Polymetme</v>
          </cell>
        </row>
        <row r="35509">
          <cell r="B35509" t="str">
            <v>Polymetme andriashevi</v>
          </cell>
        </row>
        <row r="35510">
          <cell r="B35510" t="str">
            <v>Polymetme corythaeola</v>
          </cell>
        </row>
        <row r="35511">
          <cell r="B35511" t="str">
            <v>Polymetme elongata</v>
          </cell>
        </row>
        <row r="35512">
          <cell r="B35512" t="str">
            <v>Polymetme illustris</v>
          </cell>
        </row>
        <row r="35513">
          <cell r="B35513" t="str">
            <v>Polymetme surugaensis</v>
          </cell>
        </row>
        <row r="35514">
          <cell r="B35514" t="str">
            <v>Polymetme thaeocoryla</v>
          </cell>
        </row>
        <row r="35515">
          <cell r="B35515" t="str">
            <v>Polymitarcyidae</v>
          </cell>
        </row>
        <row r="35516">
          <cell r="B35516" t="str">
            <v>Polymixia</v>
          </cell>
        </row>
        <row r="35517">
          <cell r="B35517" t="str">
            <v>Polymixia berndti</v>
          </cell>
        </row>
        <row r="35518">
          <cell r="B35518" t="str">
            <v>Polymixia japonica</v>
          </cell>
        </row>
        <row r="35519">
          <cell r="B35519" t="str">
            <v>Polymixia lowei</v>
          </cell>
        </row>
        <row r="35520">
          <cell r="B35520" t="str">
            <v>Polymixia nobilis</v>
          </cell>
        </row>
        <row r="35521">
          <cell r="B35521" t="str">
            <v>Polymixiidae</v>
          </cell>
        </row>
        <row r="35522">
          <cell r="B35522" t="str">
            <v>Polymixiiformes</v>
          </cell>
        </row>
        <row r="35523">
          <cell r="B35523" t="str">
            <v>Polymixiomorpha</v>
          </cell>
        </row>
        <row r="35524">
          <cell r="B35524" t="str">
            <v>Polynema</v>
          </cell>
        </row>
        <row r="35525">
          <cell r="B35525" t="str">
            <v>Polynemidae</v>
          </cell>
        </row>
        <row r="35526">
          <cell r="B35526" t="str">
            <v>Polynemoidei***retired***use Percoidei</v>
          </cell>
        </row>
        <row r="35527">
          <cell r="B35527" t="str">
            <v>Polynemus</v>
          </cell>
        </row>
        <row r="35528">
          <cell r="B35528" t="str">
            <v>Polynemus approximans***retired***use Polydactylus approximans</v>
          </cell>
        </row>
        <row r="35529">
          <cell r="B35529" t="str">
            <v>Polynemus octonemus***retired***use Polydactylus octonemus</v>
          </cell>
        </row>
        <row r="35530">
          <cell r="B35530" t="str">
            <v>Polynemus oligodon***retired***use Polydactylus oligodon</v>
          </cell>
        </row>
        <row r="35531">
          <cell r="B35531" t="str">
            <v>Polynemus paradiseus</v>
          </cell>
        </row>
        <row r="35532">
          <cell r="B35532" t="str">
            <v>Polynemus plebejus***retired***use Polydactylus plebeius</v>
          </cell>
        </row>
        <row r="35533">
          <cell r="B35533" t="str">
            <v>Polynemus sealei***retired***use Filimanus sealei</v>
          </cell>
        </row>
        <row r="35534">
          <cell r="B35534" t="str">
            <v>Polynemus sexfilis***retired***use Polydactylus sexfilis</v>
          </cell>
        </row>
        <row r="35535">
          <cell r="B35535" t="str">
            <v>Polynemus virginicus***retired***use Polydactylus virginicus</v>
          </cell>
        </row>
        <row r="35536">
          <cell r="B35536" t="str">
            <v>Polynemus xanthonemus***retired***use Filimanus xanthonema</v>
          </cell>
        </row>
        <row r="35537">
          <cell r="B35537" t="str">
            <v>Polynoe gracilis</v>
          </cell>
        </row>
        <row r="35538">
          <cell r="B35538" t="str">
            <v>Polynoidae</v>
          </cell>
        </row>
        <row r="35539">
          <cell r="B35539" t="str">
            <v>Polynoinae</v>
          </cell>
        </row>
        <row r="35540">
          <cell r="B35540" t="str">
            <v>Polyodon</v>
          </cell>
        </row>
        <row r="35541">
          <cell r="B35541" t="str">
            <v>Polyodon spathula</v>
          </cell>
        </row>
        <row r="35542">
          <cell r="B35542" t="str">
            <v>Polyodontes</v>
          </cell>
        </row>
        <row r="35543">
          <cell r="B35543" t="str">
            <v>Polyodontes lupina</v>
          </cell>
        </row>
        <row r="35544">
          <cell r="B35544" t="str">
            <v>Polyodontes panamensis</v>
          </cell>
        </row>
        <row r="35545">
          <cell r="B35545" t="str">
            <v>Polyodontidae</v>
          </cell>
        </row>
        <row r="35546">
          <cell r="B35546" t="str">
            <v>Polyonyx gibbesi</v>
          </cell>
        </row>
        <row r="35547">
          <cell r="B35547" t="str">
            <v>Polyophthalmus</v>
          </cell>
        </row>
        <row r="35548">
          <cell r="B35548" t="str">
            <v>Polyophthalmus pictus</v>
          </cell>
        </row>
        <row r="35549">
          <cell r="B35549" t="str">
            <v>Polypedilum</v>
          </cell>
        </row>
        <row r="35550">
          <cell r="B35550" t="str">
            <v>Polypedilum (polypedilum)</v>
          </cell>
        </row>
        <row r="35551">
          <cell r="B35551" t="str">
            <v>Polypedilum (Probolum)</v>
          </cell>
        </row>
        <row r="35552">
          <cell r="B35552" t="str">
            <v>Polypedilum (Uresipedilum)</v>
          </cell>
        </row>
        <row r="35553">
          <cell r="B35553" t="str">
            <v>Polypedilum (Uresipedilum) convictum</v>
          </cell>
        </row>
        <row r="35554">
          <cell r="B35554" t="str">
            <v>Polypedilum albicorne</v>
          </cell>
        </row>
        <row r="35555">
          <cell r="B35555" t="str">
            <v>Polypedilum angulum</v>
          </cell>
        </row>
        <row r="35556">
          <cell r="B35556" t="str">
            <v>Polypedilum aviceps</v>
          </cell>
        </row>
        <row r="35557">
          <cell r="B35557" t="str">
            <v>Polypedilum beckae</v>
          </cell>
        </row>
        <row r="35558">
          <cell r="B35558" t="str">
            <v>Polypedilum bergi</v>
          </cell>
        </row>
        <row r="35559">
          <cell r="B35559" t="str">
            <v>Polypedilum braseniae</v>
          </cell>
        </row>
        <row r="35560">
          <cell r="B35560" t="str">
            <v>Polypedilum convictum</v>
          </cell>
        </row>
        <row r="35561">
          <cell r="B35561" t="str">
            <v>Polypedilum convictum group</v>
          </cell>
        </row>
        <row r="35562">
          <cell r="B35562" t="str">
            <v>Polypedilum digitifer</v>
          </cell>
        </row>
        <row r="35563">
          <cell r="B35563" t="str">
            <v>Polypedilum epleri</v>
          </cell>
        </row>
        <row r="35564">
          <cell r="B35564" t="str">
            <v>Polypedilum fallax</v>
          </cell>
        </row>
        <row r="35565">
          <cell r="B35565" t="str">
            <v>Polypedilum fallax group</v>
          </cell>
        </row>
        <row r="35566">
          <cell r="B35566" t="str">
            <v>Polypedilum flavum</v>
          </cell>
        </row>
        <row r="35567">
          <cell r="B35567" t="str">
            <v>Polypedilum griseopunctatum</v>
          </cell>
        </row>
        <row r="35568">
          <cell r="B35568" t="str">
            <v>Polypedilum halterale</v>
          </cell>
        </row>
        <row r="35569">
          <cell r="B35569" t="str">
            <v>Polypedilum halterale group</v>
          </cell>
        </row>
        <row r="35570">
          <cell r="B35570" t="str">
            <v>Polypedilum illinoense</v>
          </cell>
        </row>
        <row r="35571">
          <cell r="B35571" t="str">
            <v>Polypedilum illinoense group</v>
          </cell>
        </row>
        <row r="35572">
          <cell r="B35572" t="str">
            <v>Polypedilum laetum</v>
          </cell>
        </row>
        <row r="35573">
          <cell r="B35573" t="str">
            <v>Polypedilum nubeculosum</v>
          </cell>
        </row>
        <row r="35574">
          <cell r="B35574" t="str">
            <v>Polypedilum nubiferum</v>
          </cell>
        </row>
        <row r="35575">
          <cell r="B35575" t="str">
            <v>Polypedilum obtusum</v>
          </cell>
        </row>
        <row r="35576">
          <cell r="B35576" t="str">
            <v>Polypedilum ontario</v>
          </cell>
        </row>
        <row r="35577">
          <cell r="B35577" t="str">
            <v>Polypedilum ophioides</v>
          </cell>
        </row>
        <row r="35578">
          <cell r="B35578" t="str">
            <v>Polypedilum scalaenum</v>
          </cell>
        </row>
        <row r="35579">
          <cell r="B35579" t="str">
            <v>Polypedilum scalaenum group</v>
          </cell>
        </row>
        <row r="35580">
          <cell r="B35580" t="str">
            <v>Polypedilum simulans</v>
          </cell>
        </row>
        <row r="35581">
          <cell r="B35581" t="str">
            <v>Polypedilum sordens</v>
          </cell>
        </row>
        <row r="35582">
          <cell r="B35582" t="str">
            <v>Polypedilum trigonum</v>
          </cell>
        </row>
        <row r="35583">
          <cell r="B35583" t="str">
            <v>Polypedilum trigonus</v>
          </cell>
        </row>
        <row r="35584">
          <cell r="B35584" t="str">
            <v>Polypedilum tritum</v>
          </cell>
        </row>
        <row r="35585">
          <cell r="B35585" t="str">
            <v>Polypedilum tuberculum</v>
          </cell>
        </row>
        <row r="35586">
          <cell r="B35586" t="str">
            <v>Polypedium illinoense***retired***use Polypedilum illinoense</v>
          </cell>
        </row>
        <row r="35587">
          <cell r="B35587" t="str">
            <v>Polypera</v>
          </cell>
        </row>
        <row r="35588">
          <cell r="B35588" t="str">
            <v>Polypera beringiana***retired***use Polypera greeni</v>
          </cell>
        </row>
        <row r="35589">
          <cell r="B35589" t="str">
            <v>Polypera greeni</v>
          </cell>
        </row>
        <row r="35590">
          <cell r="B35590" t="str">
            <v>Polypera simushirae</v>
          </cell>
        </row>
        <row r="35591">
          <cell r="B35591" t="str">
            <v>Polyphaga</v>
          </cell>
        </row>
        <row r="35592">
          <cell r="B35592" t="str">
            <v>Polyphemidae</v>
          </cell>
        </row>
        <row r="35593">
          <cell r="B35593" t="str">
            <v>Polyphemus</v>
          </cell>
        </row>
        <row r="35594">
          <cell r="B35594" t="str">
            <v>Polyphemus pediculus</v>
          </cell>
        </row>
        <row r="35595">
          <cell r="B35595" t="str">
            <v>Polyplacophora</v>
          </cell>
        </row>
        <row r="35596">
          <cell r="B35596" t="str">
            <v>Polyplectropus</v>
          </cell>
        </row>
        <row r="35597">
          <cell r="B35597" t="str">
            <v>Polyplectropus charlesi</v>
          </cell>
        </row>
        <row r="35598">
          <cell r="B35598" t="str">
            <v>Polypodiaceae</v>
          </cell>
        </row>
        <row r="35599">
          <cell r="B35599" t="str">
            <v>Polypodiidae (Polypodiopsida)</v>
          </cell>
        </row>
        <row r="35600">
          <cell r="B35600" t="str">
            <v>Polypodiidae (Polypodiozoa)</v>
          </cell>
        </row>
        <row r="35601">
          <cell r="B35601" t="str">
            <v>Polypodium (Polypodiaceae)</v>
          </cell>
        </row>
        <row r="35602">
          <cell r="B35602" t="str">
            <v>Polypodium (Polypodiidae)</v>
          </cell>
        </row>
        <row r="35603">
          <cell r="B35603" t="str">
            <v>Polypodium glycyrrhiza</v>
          </cell>
        </row>
        <row r="35604">
          <cell r="B35604" t="str">
            <v>Polypogon monspeliensis</v>
          </cell>
        </row>
        <row r="35605">
          <cell r="B35605" t="str">
            <v>Polypremum procumbens</v>
          </cell>
        </row>
        <row r="35606">
          <cell r="B35606" t="str">
            <v>Polyprion</v>
          </cell>
        </row>
        <row r="35607">
          <cell r="B35607" t="str">
            <v>Polyprion americanus</v>
          </cell>
        </row>
        <row r="35608">
          <cell r="B35608" t="str">
            <v>Polyprion oxygeneios</v>
          </cell>
        </row>
        <row r="35609">
          <cell r="B35609" t="str">
            <v>Polyprion yanezi</v>
          </cell>
        </row>
        <row r="35610">
          <cell r="B35610" t="str">
            <v>Polypteridae</v>
          </cell>
        </row>
        <row r="35611">
          <cell r="B35611" t="str">
            <v>Polypteriformes</v>
          </cell>
        </row>
        <row r="35612">
          <cell r="B35612" t="str">
            <v>Polypterus</v>
          </cell>
        </row>
        <row r="35613">
          <cell r="B35613" t="str">
            <v>Polypterus ansorgii</v>
          </cell>
        </row>
        <row r="35614">
          <cell r="B35614" t="str">
            <v>Polypterus arnaudii***retired***use Polypterus senegalus</v>
          </cell>
        </row>
        <row r="35615">
          <cell r="B35615" t="str">
            <v>Polypterus bichir</v>
          </cell>
        </row>
        <row r="35616">
          <cell r="B35616" t="str">
            <v>Polypterus buettikoferi***retired***use Polypterus palmas</v>
          </cell>
        </row>
        <row r="35617">
          <cell r="B35617" t="str">
            <v>Polypterus congicus***retired***use Polypterus endlicherii congicus</v>
          </cell>
        </row>
        <row r="35618">
          <cell r="B35618" t="str">
            <v>Polypterus delhezi</v>
          </cell>
        </row>
        <row r="35619">
          <cell r="B35619" t="str">
            <v>Polypterus endlicheri***retired***use Polypterus endlicherii</v>
          </cell>
        </row>
        <row r="35620">
          <cell r="B35620" t="str">
            <v>Polypterus endlicherii</v>
          </cell>
        </row>
        <row r="35621">
          <cell r="B35621" t="str">
            <v>Polypterus endlicherii congicus</v>
          </cell>
        </row>
        <row r="35622">
          <cell r="B35622" t="str">
            <v>Polypterus endlicherii endlicherii</v>
          </cell>
        </row>
        <row r="35623">
          <cell r="B35623" t="str">
            <v>Polypterus lapradei***retired***use Polypterus bichir</v>
          </cell>
        </row>
        <row r="35624">
          <cell r="B35624" t="str">
            <v>Polypterus lowei***retired***use Polypterus palmas</v>
          </cell>
        </row>
        <row r="35625">
          <cell r="B35625" t="str">
            <v>Polypterus niloticus***retired***use Polypterus bichir</v>
          </cell>
        </row>
        <row r="35626">
          <cell r="B35626" t="str">
            <v>Polypterus ornatipinnis</v>
          </cell>
        </row>
        <row r="35627">
          <cell r="B35627" t="str">
            <v>Polypterus palmas</v>
          </cell>
        </row>
        <row r="35628">
          <cell r="B35628" t="str">
            <v>Polypterus polli</v>
          </cell>
        </row>
        <row r="35629">
          <cell r="B35629" t="str">
            <v>Polypterus retropinnis</v>
          </cell>
        </row>
        <row r="35630">
          <cell r="B35630" t="str">
            <v>Polypterus schoutedeni***retired***use Polypterus weeksii</v>
          </cell>
        </row>
        <row r="35631">
          <cell r="B35631" t="str">
            <v>Polypterus senegalus</v>
          </cell>
        </row>
        <row r="35632">
          <cell r="B35632" t="str">
            <v>Polypterus weeksi***retired***use Polypterus weeksii</v>
          </cell>
        </row>
        <row r="35633">
          <cell r="B35633" t="str">
            <v>Polypterus weeksii</v>
          </cell>
        </row>
        <row r="35634">
          <cell r="B35634" t="str">
            <v>Polyschides</v>
          </cell>
        </row>
        <row r="35635">
          <cell r="B35635" t="str">
            <v>Polyschides tolmiei</v>
          </cell>
        </row>
        <row r="35636">
          <cell r="B35636" t="str">
            <v>Polystichum acrostichoides</v>
          </cell>
        </row>
        <row r="35637">
          <cell r="B35637" t="str">
            <v>Polystichum munitum</v>
          </cell>
        </row>
        <row r="35638">
          <cell r="B35638" t="str">
            <v>Polytoma</v>
          </cell>
        </row>
        <row r="35639">
          <cell r="B35639" t="str">
            <v>Polytoma granulifera</v>
          </cell>
        </row>
        <row r="35640">
          <cell r="B35640" t="str">
            <v>Pomacanthidae</v>
          </cell>
        </row>
        <row r="35641">
          <cell r="B35641" t="str">
            <v>Pomacanthodes zonipectus***retired***use Pomacanthus zonipectus</v>
          </cell>
        </row>
        <row r="35642">
          <cell r="B35642" t="str">
            <v>Pomacanthodes***retired***use Holacanthus</v>
          </cell>
        </row>
        <row r="35643">
          <cell r="B35643" t="str">
            <v>Pomacanthops filamentosus***retired***use Pomacanthus maculosus</v>
          </cell>
        </row>
        <row r="35644">
          <cell r="B35644" t="str">
            <v>Pomacanthops***retired***use Pomacanthus</v>
          </cell>
        </row>
        <row r="35645">
          <cell r="B35645" t="str">
            <v>Pomacanthus</v>
          </cell>
        </row>
        <row r="35646">
          <cell r="B35646" t="str">
            <v>Pomacanthus annularis</v>
          </cell>
        </row>
        <row r="35647">
          <cell r="B35647" t="str">
            <v>Pomacanthus arcuatus</v>
          </cell>
        </row>
        <row r="35648">
          <cell r="B35648" t="str">
            <v>Pomacanthus asfur</v>
          </cell>
        </row>
        <row r="35649">
          <cell r="B35649" t="str">
            <v>Pomacanthus balteatus***retired***use Pomacanthus arcuatus</v>
          </cell>
        </row>
        <row r="35650">
          <cell r="B35650" t="str">
            <v>Pomacanthus chrysurus</v>
          </cell>
        </row>
        <row r="35651">
          <cell r="B35651" t="str">
            <v>Pomacanthus cingulatus***retired***use Pomacanthus arcuatus</v>
          </cell>
        </row>
        <row r="35652">
          <cell r="B35652" t="str">
            <v>Pomacanthus diacanthus***retired***use Pygoplites diacanthus</v>
          </cell>
        </row>
        <row r="35653">
          <cell r="B35653" t="str">
            <v>Pomacanthus imperator</v>
          </cell>
        </row>
        <row r="35654">
          <cell r="B35654" t="str">
            <v>Pomacanthus maculatus***retired***use Pomacanthus maculosus</v>
          </cell>
        </row>
        <row r="35655">
          <cell r="B35655" t="str">
            <v>Pomacanthus maculosus</v>
          </cell>
        </row>
        <row r="35656">
          <cell r="B35656" t="str">
            <v>Pomacanthus navarchus</v>
          </cell>
        </row>
        <row r="35657">
          <cell r="B35657" t="str">
            <v>Pomacanthus paru</v>
          </cell>
        </row>
        <row r="35658">
          <cell r="B35658" t="str">
            <v>Pomacanthus quinquecinctus***retired***use Pomacanthus arcuatus</v>
          </cell>
        </row>
        <row r="35659">
          <cell r="B35659" t="str">
            <v>Pomacanthus rathbuni</v>
          </cell>
        </row>
        <row r="35660">
          <cell r="B35660" t="str">
            <v>Pomacanthus resimus***retired***use Pomacanthus sexstriatus</v>
          </cell>
        </row>
        <row r="35661">
          <cell r="B35661" t="str">
            <v>Pomacanthus rhomboides</v>
          </cell>
        </row>
        <row r="35662">
          <cell r="B35662" t="str">
            <v>Pomacanthus semicirculatus</v>
          </cell>
        </row>
        <row r="35663">
          <cell r="B35663" t="str">
            <v>Pomacanthus sexstriatus</v>
          </cell>
        </row>
        <row r="35664">
          <cell r="B35664" t="str">
            <v>Pomacanthus striatus***retired***use Pomacanthus maculosus</v>
          </cell>
        </row>
        <row r="35665">
          <cell r="B35665" t="str">
            <v>Pomacanthus xanthometopon</v>
          </cell>
        </row>
        <row r="35666">
          <cell r="B35666" t="str">
            <v>Pomacanthus zonipectus</v>
          </cell>
        </row>
        <row r="35667">
          <cell r="B35667" t="str">
            <v>Pomacea</v>
          </cell>
        </row>
        <row r="35668">
          <cell r="B35668" t="str">
            <v>Pomacea paludosa</v>
          </cell>
        </row>
        <row r="35669">
          <cell r="B35669" t="str">
            <v>Pomacentridae</v>
          </cell>
        </row>
        <row r="35670">
          <cell r="B35670" t="str">
            <v>Pomacentrus</v>
          </cell>
        </row>
        <row r="35671">
          <cell r="B35671" t="str">
            <v>Pomacentrus acapulcoensis***retired***use Stegastes acapulcoensis</v>
          </cell>
        </row>
        <row r="35672">
          <cell r="B35672" t="str">
            <v>Pomacentrus adelus</v>
          </cell>
        </row>
        <row r="35673">
          <cell r="B35673" t="str">
            <v>Pomacentrus adustus***retired***use Stegastes adustus</v>
          </cell>
        </row>
        <row r="35674">
          <cell r="B35674" t="str">
            <v>Pomacentrus agassizii</v>
          </cell>
        </row>
        <row r="35675">
          <cell r="B35675" t="str">
            <v>Pomacentrus albicaudatus</v>
          </cell>
        </row>
        <row r="35676">
          <cell r="B35676" t="str">
            <v>Pomacentrus albifasciatus***retired***use Stegastes albifasciatus</v>
          </cell>
        </row>
        <row r="35677">
          <cell r="B35677" t="str">
            <v>Pomacentrus albimaculus</v>
          </cell>
        </row>
        <row r="35678">
          <cell r="B35678" t="str">
            <v>Pomacentrus albolineatus</v>
          </cell>
        </row>
        <row r="35679">
          <cell r="B35679" t="str">
            <v>Pomacentrus alexanderae</v>
          </cell>
        </row>
        <row r="35680">
          <cell r="B35680" t="str">
            <v>Pomacentrus alleni</v>
          </cell>
        </row>
        <row r="35681">
          <cell r="B35681" t="str">
            <v>Pomacentrus altus***retired***use Stegastes altus</v>
          </cell>
        </row>
        <row r="35682">
          <cell r="B35682" t="str">
            <v>Pomacentrus amboinensis</v>
          </cell>
        </row>
        <row r="35683">
          <cell r="B35683" t="str">
            <v>Pomacentrus analigutta***retired***use Stegastes rectifraenum</v>
          </cell>
        </row>
        <row r="35684">
          <cell r="B35684" t="str">
            <v>Pomacentrus analis***retired***use Stegastes leucostictus</v>
          </cell>
        </row>
        <row r="35685">
          <cell r="B35685" t="str">
            <v>Pomacentrus annulatus***retired***use Chrysiptera annulata</v>
          </cell>
        </row>
        <row r="35686">
          <cell r="B35686" t="str">
            <v>Pomacentrus apicalis***retired***use Stegastes apicalis</v>
          </cell>
        </row>
        <row r="35687">
          <cell r="B35687" t="str">
            <v>Pomacentrus aquilus</v>
          </cell>
        </row>
        <row r="35688">
          <cell r="B35688" t="str">
            <v>Pomacentrus arabicus</v>
          </cell>
        </row>
        <row r="35689">
          <cell r="B35689" t="str">
            <v>Pomacentrus arcifrons***retired***use Stegastes arcifrons</v>
          </cell>
        </row>
        <row r="35690">
          <cell r="B35690" t="str">
            <v>Pomacentrus arenarius***retired***use Pomacentrus nagasakiensis</v>
          </cell>
        </row>
        <row r="35691">
          <cell r="B35691" t="str">
            <v>Pomacentrus armillatus</v>
          </cell>
        </row>
        <row r="35692">
          <cell r="B35692" t="str">
            <v>Pomacentrus ater***retired***use Stegastes limbatus</v>
          </cell>
        </row>
        <row r="35693">
          <cell r="B35693" t="str">
            <v>Pomacentrus atrilabiatus***retired***use Stegastes fasciolatus</v>
          </cell>
        </row>
        <row r="35694">
          <cell r="B35694" t="str">
            <v>Pomacentrus atrocyaneus***retired***use Stegastes leucostictus</v>
          </cell>
        </row>
        <row r="35695">
          <cell r="B35695" t="str">
            <v>Pomacentrus aureus***retired***use Stegastes aureus</v>
          </cell>
        </row>
        <row r="35696">
          <cell r="B35696" t="str">
            <v>Pomacentrus auriventris</v>
          </cell>
        </row>
        <row r="35697">
          <cell r="B35697" t="str">
            <v>Pomacentrus australis</v>
          </cell>
        </row>
        <row r="35698">
          <cell r="B35698" t="str">
            <v>Pomacentrus azuremaculatus</v>
          </cell>
        </row>
        <row r="35699">
          <cell r="B35699" t="str">
            <v>Pomacentrus azysron***retired***use Neopomacentrus azysron</v>
          </cell>
        </row>
        <row r="35700">
          <cell r="B35700" t="str">
            <v>Pomacentrus baenschi</v>
          </cell>
        </row>
        <row r="35701">
          <cell r="B35701" t="str">
            <v>Pomacentrus bairdii***retired***use Microspathodon bairdii</v>
          </cell>
        </row>
        <row r="35702">
          <cell r="B35702" t="str">
            <v>Pomacentrus bankanensis</v>
          </cell>
        </row>
        <row r="35703">
          <cell r="B35703" t="str">
            <v>Pomacentrus beauforti***retired***use Amblypomacentrus breviceps</v>
          </cell>
        </row>
        <row r="35704">
          <cell r="B35704" t="str">
            <v>Pomacentrus bifasciatus***retired***use Dischistodus perspicillatus</v>
          </cell>
        </row>
        <row r="35705">
          <cell r="B35705" t="str">
            <v>Pomacentrus bilineatus***retired***use Pomacentrus tripunctatus</v>
          </cell>
        </row>
        <row r="35706">
          <cell r="B35706" t="str">
            <v>Pomacentrus bintanensis</v>
          </cell>
        </row>
        <row r="35707">
          <cell r="B35707" t="str">
            <v>Pomacentrus biocellatus***retired***use Pomacentrus trilineatus</v>
          </cell>
        </row>
        <row r="35708">
          <cell r="B35708" t="str">
            <v>Pomacentrus brachialis</v>
          </cell>
        </row>
        <row r="35709">
          <cell r="B35709" t="str">
            <v>Pomacentrus burroughi</v>
          </cell>
        </row>
        <row r="35710">
          <cell r="B35710" t="str">
            <v>Pomacentrus caeruleoluteus***retired***use Pomacentrus caeruleus</v>
          </cell>
        </row>
        <row r="35711">
          <cell r="B35711" t="str">
            <v>Pomacentrus caeruleus</v>
          </cell>
        </row>
        <row r="35712">
          <cell r="B35712" t="str">
            <v>Pomacentrus caudalis***retired***use Stegastes leucostictus</v>
          </cell>
        </row>
        <row r="35713">
          <cell r="B35713" t="str">
            <v>Pomacentrus caudovittatus***retired***use Pomacentrus nagasakiensis</v>
          </cell>
        </row>
        <row r="35714">
          <cell r="B35714" t="str">
            <v>Pomacentrus chrysopoecilus***retired***use Dischistodus chrysopoecilus</v>
          </cell>
        </row>
        <row r="35715">
          <cell r="B35715" t="str">
            <v>Pomacentrus chrysurus</v>
          </cell>
        </row>
        <row r="35716">
          <cell r="B35716" t="str">
            <v>Pomacentrus chrysus***retired***use Stegastes variabilis</v>
          </cell>
        </row>
        <row r="35717">
          <cell r="B35717" t="str">
            <v>Pomacentrus coelestis</v>
          </cell>
        </row>
        <row r="35718">
          <cell r="B35718" t="str">
            <v>Pomacentrus colini</v>
          </cell>
        </row>
        <row r="35719">
          <cell r="B35719" t="str">
            <v>Pomacentrus cranei***retired***use Pomacentrus burroughi</v>
          </cell>
        </row>
        <row r="35720">
          <cell r="B35720" t="str">
            <v>Pomacentrus craticulus***retired***use Stegastes fasciolatus</v>
          </cell>
        </row>
        <row r="35721">
          <cell r="B35721" t="str">
            <v>Pomacentrus cuneatus</v>
          </cell>
        </row>
        <row r="35722">
          <cell r="B35722" t="str">
            <v>Pomacentrus cyanomos***retired***use Neopomacentrus cyanomos</v>
          </cell>
        </row>
        <row r="35723">
          <cell r="B35723" t="str">
            <v>Pomacentrus cyanospilos***retired***use Stegastes lividus</v>
          </cell>
        </row>
        <row r="35724">
          <cell r="B35724" t="str">
            <v>Pomacentrus darwiniensis***retired***use Dischistodus darwiniensis</v>
          </cell>
        </row>
        <row r="35725">
          <cell r="B35725" t="str">
            <v>Pomacentrus delurus***retired***use Pomacentrus bankanensis</v>
          </cell>
        </row>
        <row r="35726">
          <cell r="B35726" t="str">
            <v>Pomacentrus denegatus***retired***use Microspathodon chrysurus</v>
          </cell>
        </row>
        <row r="35727">
          <cell r="B35727" t="str">
            <v>Pomacentrus devisi***retired***use Dascyllus aruanus</v>
          </cell>
        </row>
        <row r="35728">
          <cell r="B35728" t="str">
            <v>Pomacentrus diencaeus***retired***use Stegastes diencaeus</v>
          </cell>
        </row>
        <row r="35729">
          <cell r="B35729" t="str">
            <v>Pomacentrus dimidiatus***retired***use Pomacentrus amboinensis</v>
          </cell>
        </row>
        <row r="35730">
          <cell r="B35730" t="str">
            <v>Pomacentrus dolii***retired***use Pristotis obtusirostris</v>
          </cell>
        </row>
        <row r="35731">
          <cell r="B35731" t="str">
            <v>Pomacentrus dorsalis***retired***use Pomacentrus bankanensis</v>
          </cell>
        </row>
        <row r="35732">
          <cell r="B35732" t="str">
            <v>Pomacentrus dorsomaculatus***retired***use Dischistodus perspicillatus</v>
          </cell>
        </row>
        <row r="35733">
          <cell r="B35733" t="str">
            <v>Pomacentrus dorsopunicans***retired***use Stegastes adustus</v>
          </cell>
        </row>
        <row r="35734">
          <cell r="B35734" t="str">
            <v>Pomacentrus eclipticus***retired***use Stegastes albifasciatus</v>
          </cell>
        </row>
        <row r="35735">
          <cell r="B35735" t="str">
            <v>Pomacentrus elaimelas***retired***use Stegastes leucorus</v>
          </cell>
        </row>
        <row r="35736">
          <cell r="B35736" t="str">
            <v>Pomacentrus elongatus***retired***use Pomacentrus tripunctatus</v>
          </cell>
        </row>
        <row r="35737">
          <cell r="B35737" t="str">
            <v>Pomacentrus emamo***retired***use Dascyllus aruanus</v>
          </cell>
        </row>
        <row r="35738">
          <cell r="B35738" t="str">
            <v>Pomacentrus emarginatus</v>
          </cell>
        </row>
        <row r="35739">
          <cell r="B35739" t="str">
            <v>Pomacentrus exilis***retired***use Pomachromis exilis</v>
          </cell>
        </row>
        <row r="35740">
          <cell r="B35740" t="str">
            <v>Pomacentrus fasciatus intermedia***retired***use Dischistodus chrysopoecilus</v>
          </cell>
        </row>
        <row r="35741">
          <cell r="B35741" t="str">
            <v>Pomacentrus fasciatus***retired***use Dischistodus fasciatus</v>
          </cell>
        </row>
        <row r="35742">
          <cell r="B35742" t="str">
            <v>Pomacentrus fasciolatus***retired***use Stegastes fasciolatus</v>
          </cell>
        </row>
        <row r="35743">
          <cell r="B35743" t="str">
            <v>Pomacentrus flavicauda***retired***use Pomacentrus chrysurus</v>
          </cell>
        </row>
        <row r="35744">
          <cell r="B35744" t="str">
            <v>Pomacentrus flavilatus***retired***use Stegastes flavilatus</v>
          </cell>
        </row>
        <row r="35745">
          <cell r="B35745" t="str">
            <v>Pomacentrus flaviventer***retired***use Stegastes variabilis</v>
          </cell>
        </row>
        <row r="35746">
          <cell r="B35746" t="str">
            <v>Pomacentrus formosanus***retired***use Teixeirichthys jordani</v>
          </cell>
        </row>
        <row r="35747">
          <cell r="B35747" t="str">
            <v>Pomacentrus freemani***retired***use Stegastes partitus</v>
          </cell>
        </row>
        <row r="35748">
          <cell r="B35748" t="str">
            <v>Pomacentrus frenatus***retired***use Dischistodus perspicillatus</v>
          </cell>
        </row>
        <row r="35749">
          <cell r="B35749" t="str">
            <v>Pomacentrus fumeus***retired***use Chromis fumea</v>
          </cell>
        </row>
        <row r="35750">
          <cell r="B35750" t="str">
            <v>Pomacentrus furcatus***retired***use Pomacentrus pavo</v>
          </cell>
        </row>
        <row r="35751">
          <cell r="B35751" t="str">
            <v>Pomacentrus fuscidorsalis</v>
          </cell>
        </row>
        <row r="35752">
          <cell r="B35752" t="str">
            <v>Pomacentrus fuscus***retired***use Stegastes fuscus</v>
          </cell>
        </row>
        <row r="35753">
          <cell r="B35753" t="str">
            <v>Pomacentrus geminospilus</v>
          </cell>
        </row>
        <row r="35754">
          <cell r="B35754" t="str">
            <v>Pomacentrus gilli***retired***use Stegastes flavilatus</v>
          </cell>
        </row>
        <row r="35755">
          <cell r="B35755" t="str">
            <v>Pomacentrus grammorhynchus</v>
          </cell>
        </row>
        <row r="35756">
          <cell r="B35756" t="str">
            <v>Pomacentrus grandidieri***retired***use Pomacentrus sulfureus</v>
          </cell>
        </row>
        <row r="35757">
          <cell r="B35757" t="str">
            <v>Pomacentrus hainanensis***retired***use Pomacentrus pavo</v>
          </cell>
        </row>
        <row r="35758">
          <cell r="B35758" t="str">
            <v>Pomacentrus hamyi***retired***use Stegastes imbricatus</v>
          </cell>
        </row>
        <row r="35759">
          <cell r="B35759" t="str">
            <v>Pomacentrus hebardi***retired***use Pomacentrus simsiang</v>
          </cell>
        </row>
        <row r="35760">
          <cell r="B35760" t="str">
            <v>Pomacentrus hogoleuensis***retired***use Pomacentrus chrysurus</v>
          </cell>
        </row>
        <row r="35761">
          <cell r="B35761" t="str">
            <v>Pomacentrus imitator</v>
          </cell>
        </row>
        <row r="35762">
          <cell r="B35762" t="str">
            <v>Pomacentrus indicus</v>
          </cell>
        </row>
        <row r="35763">
          <cell r="B35763" t="str">
            <v>Pomacentrus inhacae***retired***use Neopomacentrus taeniurus</v>
          </cell>
        </row>
        <row r="35764">
          <cell r="B35764" t="str">
            <v>Pomacentrus interorbitalis***retired***use Dischistodus prosopotaenia</v>
          </cell>
        </row>
        <row r="35765">
          <cell r="B35765" t="str">
            <v>Pomacentrus javanicus</v>
          </cell>
        </row>
        <row r="35766">
          <cell r="B35766" t="str">
            <v>Pomacentrus jenkinsi***retired***use Stegastes fasciolatus</v>
          </cell>
        </row>
        <row r="35767">
          <cell r="B35767" t="str">
            <v>Pomacentrus jerdoni***retired***use Pristotis obtusirostris</v>
          </cell>
        </row>
        <row r="35768">
          <cell r="B35768" t="str">
            <v>Pomacentrus jordani***retired***use Teixeirichthys jordani</v>
          </cell>
        </row>
        <row r="35769">
          <cell r="B35769" t="str">
            <v>Pomacentrus katunko***retired***use Pomacentrus tripunctatus</v>
          </cell>
        </row>
        <row r="35770">
          <cell r="B35770" t="str">
            <v>Pomacentrus komodoensis</v>
          </cell>
        </row>
        <row r="35771">
          <cell r="B35771" t="str">
            <v>Pomacentrus labiatus***retired***use Cheiloprion labiatus</v>
          </cell>
        </row>
        <row r="35772">
          <cell r="B35772" t="str">
            <v>Pomacentrus latifrons***retired***use Nexilosus latifrons</v>
          </cell>
        </row>
        <row r="35773">
          <cell r="B35773" t="str">
            <v>Pomacentrus lepidogenys</v>
          </cell>
        </row>
        <row r="35774">
          <cell r="B35774" t="str">
            <v>Pomacentrus leptus</v>
          </cell>
        </row>
        <row r="35775">
          <cell r="B35775" t="str">
            <v>Pomacentrus leucopleura***retired***use Stegastes albifasciatus</v>
          </cell>
        </row>
        <row r="35776">
          <cell r="B35776" t="str">
            <v>Pomacentrus leucorus***retired***use Stegastes leucorus</v>
          </cell>
        </row>
        <row r="35777">
          <cell r="B35777" t="str">
            <v>Pomacentrus leucosphyrus***retired***use Neopomacentrus cyanomos</v>
          </cell>
        </row>
        <row r="35778">
          <cell r="B35778" t="str">
            <v>Pomacentrus leucostictus***retired***use Stegastes leucostictus</v>
          </cell>
        </row>
        <row r="35779">
          <cell r="B35779" t="str">
            <v>Pomacentrus limosus</v>
          </cell>
        </row>
        <row r="35780">
          <cell r="B35780" t="str">
            <v>Pomacentrus littoralis</v>
          </cell>
        </row>
        <row r="35781">
          <cell r="B35781" t="str">
            <v>Pomacentrus lividus***retired***use Stegastes lividus</v>
          </cell>
        </row>
        <row r="35782">
          <cell r="B35782" t="str">
            <v>Pomacentrus lunula***retired***use Chaetodon lunula</v>
          </cell>
        </row>
        <row r="35783">
          <cell r="B35783" t="str">
            <v>Pomacentrus luteobrunneus***retired***use Stegastes fasciolatus</v>
          </cell>
        </row>
        <row r="35784">
          <cell r="B35784" t="str">
            <v>Pomacentrus maclearyi***retired***use Pomacentrus tripunctatus</v>
          </cell>
        </row>
        <row r="35785">
          <cell r="B35785" t="str">
            <v>Pomacentrus madagascariensis***retired***use Stegastes limbatus</v>
          </cell>
        </row>
        <row r="35786">
          <cell r="B35786" t="str">
            <v>Pomacentrus marginatus***retired***use Dascyllus marginatus</v>
          </cell>
        </row>
        <row r="35787">
          <cell r="B35787" t="str">
            <v>Pomacentrus megalops***retired***use Dascyllus carneus</v>
          </cell>
        </row>
        <row r="35788">
          <cell r="B35788" t="str">
            <v>Pomacentrus melanochir</v>
          </cell>
        </row>
        <row r="35789">
          <cell r="B35789" t="str">
            <v>Pomacentrus melanopterus***retired***use Pomacentrus brachialis</v>
          </cell>
        </row>
        <row r="35790">
          <cell r="B35790" t="str">
            <v>Pomacentrus melanotus***retired***use Dischistodus melanotus</v>
          </cell>
        </row>
        <row r="35791">
          <cell r="B35791" t="str">
            <v>Pomacentrus mellis***retired***use Stegastes diencaeus</v>
          </cell>
        </row>
        <row r="35792">
          <cell r="B35792" t="str">
            <v>Pomacentrus milleri</v>
          </cell>
        </row>
        <row r="35793">
          <cell r="B35793" t="str">
            <v>Pomacentrus modestus</v>
          </cell>
        </row>
        <row r="35794">
          <cell r="B35794" t="str">
            <v>Pomacentrus moluccensis</v>
          </cell>
        </row>
        <row r="35795">
          <cell r="B35795" t="str">
            <v>Pomacentrus montrouzieri***retired***use Pomacentrus tripunctatus</v>
          </cell>
        </row>
        <row r="35796">
          <cell r="B35796" t="str">
            <v>Pomacentrus nagasakiensis</v>
          </cell>
        </row>
        <row r="35797">
          <cell r="B35797" t="str">
            <v>Pomacentrus nematopterus***retired***use Amblypomacentrus breviceps</v>
          </cell>
        </row>
        <row r="35798">
          <cell r="B35798" t="str">
            <v>Pomacentrus nigricans***retired***use Stegastes nigricans</v>
          </cell>
        </row>
        <row r="35799">
          <cell r="B35799" t="str">
            <v>Pomacentrus nigromanus</v>
          </cell>
        </row>
        <row r="35800">
          <cell r="B35800" t="str">
            <v>Pomacentrus nigromarginatus</v>
          </cell>
        </row>
        <row r="35801">
          <cell r="B35801" t="str">
            <v>Pomacentrus niveatus***retired***use Microspathodon chrysurus</v>
          </cell>
        </row>
        <row r="35802">
          <cell r="B35802" t="str">
            <v>Pomacentrus notatus***retired***use Pomacentrus pavo</v>
          </cell>
        </row>
        <row r="35803">
          <cell r="B35803" t="str">
            <v>Pomacentrus notophthalmus***retired***use Dischistodus melanotus</v>
          </cell>
        </row>
        <row r="35804">
          <cell r="B35804" t="str">
            <v>Pomacentrus notostigmus***retired***use Dischistodus chrysopoecilus</v>
          </cell>
        </row>
        <row r="35805">
          <cell r="B35805" t="str">
            <v>Pomacentrus nuchalis***retired***use Dascyllus trimaculatus</v>
          </cell>
        </row>
        <row r="35806">
          <cell r="B35806" t="str">
            <v>Pomacentrus obreptus***retired***use Stegastes obreptus</v>
          </cell>
        </row>
        <row r="35807">
          <cell r="B35807" t="str">
            <v>Pomacentrus obscuratus***retired***use Stegastes dorsopunicans</v>
          </cell>
        </row>
        <row r="35808">
          <cell r="B35808" t="str">
            <v>Pomacentrus obscurus***retired***use Pomacentrus tripunctatus</v>
          </cell>
        </row>
        <row r="35809">
          <cell r="B35809" t="str">
            <v>Pomacentrus obtusirostris***retired***use Pristotis obtusirostris</v>
          </cell>
        </row>
        <row r="35810">
          <cell r="B35810" t="str">
            <v>Pomacentrus onyx***retired***use Dascyllus melanurus</v>
          </cell>
        </row>
        <row r="35811">
          <cell r="B35811" t="str">
            <v>Pomacentrus opisthostigma</v>
          </cell>
        </row>
        <row r="35812">
          <cell r="B35812" t="str">
            <v>Pomacentrus otophorus***retired***use Stegastes otophorus</v>
          </cell>
        </row>
        <row r="35813">
          <cell r="B35813" t="str">
            <v>Pomacentrus ovoides</v>
          </cell>
        </row>
        <row r="35814">
          <cell r="B35814" t="str">
            <v>Pomacentrus partitus***retired***use Stegastes partitus</v>
          </cell>
        </row>
        <row r="35815">
          <cell r="B35815" t="str">
            <v>Pomacentrus pavo</v>
          </cell>
        </row>
        <row r="35816">
          <cell r="B35816" t="str">
            <v>Pomacentrus pavo perspicillatus***retired***use Dischistodus perspicillatus</v>
          </cell>
        </row>
        <row r="35817">
          <cell r="B35817" t="str">
            <v>Pomacentrus pavoninus***retired***use Pomacentrus pavo</v>
          </cell>
        </row>
        <row r="35818">
          <cell r="B35818" t="str">
            <v>Pomacentrus philippinus</v>
          </cell>
        </row>
        <row r="35819">
          <cell r="B35819" t="str">
            <v>Pomacentrus pictus***retired***use Stegastes pictus</v>
          </cell>
        </row>
        <row r="35820">
          <cell r="B35820" t="str">
            <v>Pomacentrus pikei</v>
          </cell>
        </row>
        <row r="35821">
          <cell r="B35821" t="str">
            <v>Pomacentrus pingi</v>
          </cell>
        </row>
        <row r="35822">
          <cell r="B35822" t="str">
            <v>Pomacentrus planifrons***retired***use Stegastes planifrons</v>
          </cell>
        </row>
        <row r="35823">
          <cell r="B35823" t="str">
            <v>Pomacentrus polylepis***retired***use Teixeirichthys jordani</v>
          </cell>
        </row>
        <row r="35824">
          <cell r="B35824" t="str">
            <v>Pomacentrus polynema***retired***use Pomacentrus pavo</v>
          </cell>
        </row>
        <row r="35825">
          <cell r="B35825" t="str">
            <v>Pomacentrus polyspinus</v>
          </cell>
        </row>
        <row r="35826">
          <cell r="B35826" t="str">
            <v>Pomacentrus popei***retired***use Pomacentrus moluccensis</v>
          </cell>
        </row>
        <row r="35827">
          <cell r="B35827" t="str">
            <v>Pomacentrus prateri***retired***use Neopomacentrus cyanomos</v>
          </cell>
        </row>
        <row r="35828">
          <cell r="B35828" t="str">
            <v>Pomacentrus pristiger***retired***use Stegastes limbatus</v>
          </cell>
        </row>
        <row r="35829">
          <cell r="B35829" t="str">
            <v>Pomacentrus profundus</v>
          </cell>
        </row>
        <row r="35830">
          <cell r="B35830" t="str">
            <v>Pomacentrus prosopotaenia***retired***use Dischistodus prosopotaenia</v>
          </cell>
        </row>
        <row r="35831">
          <cell r="B35831" t="str">
            <v>Pomacentrus prosopotaenioides***retired***use Stegastes lividus</v>
          </cell>
        </row>
        <row r="35832">
          <cell r="B35832" t="str">
            <v>Pomacentrus proteus</v>
          </cell>
        </row>
        <row r="35833">
          <cell r="B35833" t="str">
            <v>Pomacentrus pseudochrysopoecilus***retired***use Dischistodus pseudochrysopoecilus</v>
          </cell>
        </row>
        <row r="35834">
          <cell r="B35834" t="str">
            <v>Pomacentrus pulcherrimus***retired***use Pomacentrus caeruleus</v>
          </cell>
        </row>
        <row r="35835">
          <cell r="B35835" t="str">
            <v>Pomacentrus punctatolineatus***retired***use Pomacentrus tripunctatus</v>
          </cell>
        </row>
        <row r="35836">
          <cell r="B35836" t="str">
            <v>Pomacentrus punctatus***retired***use Stegastes lividus</v>
          </cell>
        </row>
        <row r="35837">
          <cell r="B35837" t="str">
            <v>Pomacentrus quadrigutta***retired***use Microspathodon chrysurus</v>
          </cell>
        </row>
        <row r="35838">
          <cell r="B35838" t="str">
            <v>Pomacentrus rathbuni***retired***use Neopomacentrus taeniurus</v>
          </cell>
        </row>
        <row r="35839">
          <cell r="B35839" t="str">
            <v>Pomacentrus rectifraenum***retired***use Stegastes rectifraenum</v>
          </cell>
        </row>
        <row r="35840">
          <cell r="B35840" t="str">
            <v>Pomacentrus redemptus***retired***use Stegastes redemptus</v>
          </cell>
        </row>
        <row r="35841">
          <cell r="B35841" t="str">
            <v>Pomacentrus reidi</v>
          </cell>
        </row>
        <row r="35842">
          <cell r="B35842" t="str">
            <v>Pomacentrus rhodonotus***retired***use Pomacentrus chrysurus</v>
          </cell>
        </row>
        <row r="35843">
          <cell r="B35843" t="str">
            <v>Pomacentrus robustus***retired***use Abudefduf concolor</v>
          </cell>
        </row>
        <row r="35844">
          <cell r="B35844" t="str">
            <v>Pomacentrus rocasensis***retired***use Stegastes rocasensis</v>
          </cell>
        </row>
        <row r="35845">
          <cell r="B35845" t="str">
            <v>Pomacentrus rubridorsalis***retired***use Stegastes adustus</v>
          </cell>
        </row>
        <row r="35846">
          <cell r="B35846" t="str">
            <v>Pomacentrus saksonoi</v>
          </cell>
        </row>
        <row r="35847">
          <cell r="B35847" t="str">
            <v>Pomacentrus sanctaehelenae***retired***use Stegastes sanctaehelenae</v>
          </cell>
        </row>
        <row r="35848">
          <cell r="B35848" t="str">
            <v>Pomacentrus scintillans***retired***use Pomacentrus sulfureus</v>
          </cell>
        </row>
        <row r="35849">
          <cell r="B35849" t="str">
            <v>Pomacentrus scolopseus***retired***use Stegastes nigricans</v>
          </cell>
        </row>
        <row r="35850">
          <cell r="B35850" t="str">
            <v>Pomacentrus scolopsis***retired***use Stegastes nigricans</v>
          </cell>
        </row>
        <row r="35851">
          <cell r="B35851" t="str">
            <v>Pomacentrus semifasciatus***retired***use Parma microlepis</v>
          </cell>
        </row>
        <row r="35852">
          <cell r="B35852" t="str">
            <v>Pomacentrus similis</v>
          </cell>
        </row>
        <row r="35853">
          <cell r="B35853" t="str">
            <v>Pomacentrus simsiang</v>
          </cell>
        </row>
        <row r="35854">
          <cell r="B35854" t="str">
            <v>Pomacentrus smithi</v>
          </cell>
        </row>
        <row r="35855">
          <cell r="B35855" t="str">
            <v>Pomacentrus stigma</v>
          </cell>
        </row>
        <row r="35856">
          <cell r="B35856" t="str">
            <v>Pomacentrus subniger***retired***use Stegastes nigricans</v>
          </cell>
        </row>
        <row r="35857">
          <cell r="B35857" t="str">
            <v>Pomacentrus sufflavus***retired***use Pomacentrus moluccensis</v>
          </cell>
        </row>
        <row r="35858">
          <cell r="B35858" t="str">
            <v>Pomacentrus sulfureus</v>
          </cell>
        </row>
        <row r="35859">
          <cell r="B35859" t="str">
            <v>Pomacentrus suluensis***retired***use Dischistodus melanotus</v>
          </cell>
        </row>
        <row r="35860">
          <cell r="B35860" t="str">
            <v>Pomacentrus suvarovensis***retired***use Pomacentrus pavo</v>
          </cell>
        </row>
        <row r="35861">
          <cell r="B35861" t="str">
            <v>Pomacentrus tablasensis***retired***use Pomacentrus stigma</v>
          </cell>
        </row>
        <row r="35862">
          <cell r="B35862" t="str">
            <v>Pomacentrus taeniometopon</v>
          </cell>
        </row>
        <row r="35863">
          <cell r="B35863" t="str">
            <v>Pomacentrus taeniops***retired***use Stegastes nigricans</v>
          </cell>
        </row>
        <row r="35864">
          <cell r="B35864" t="str">
            <v>Pomacentrus taeniurus***retired***use Neopomacentrus taeniurus</v>
          </cell>
        </row>
        <row r="35865">
          <cell r="B35865" t="str">
            <v>Pomacentrus tapeinosoma***retired***use Lepidozygus tapeinosoma</v>
          </cell>
        </row>
        <row r="35866">
          <cell r="B35866" t="str">
            <v>Pomacentrus traceyi***retired***use Chrysiptera traceyi</v>
          </cell>
        </row>
        <row r="35867">
          <cell r="B35867" t="str">
            <v>Pomacentrus trichrourus</v>
          </cell>
        </row>
        <row r="35868">
          <cell r="B35868" t="str">
            <v>Pomacentrus trifasciatus***retired***use Dascyllus aruanus</v>
          </cell>
        </row>
        <row r="35869">
          <cell r="B35869" t="str">
            <v>Pomacentrus trilineatus</v>
          </cell>
        </row>
        <row r="35870">
          <cell r="B35870" t="str">
            <v>Pomacentrus trimaculatus***retired***use Dascyllus trimaculatus</v>
          </cell>
        </row>
        <row r="35871">
          <cell r="B35871" t="str">
            <v>Pomacentrus tripunctatus</v>
          </cell>
        </row>
        <row r="35872">
          <cell r="B35872" t="str">
            <v>Pomacentrus tropicus***retired***use Pomacentrus simsiang</v>
          </cell>
        </row>
        <row r="35873">
          <cell r="B35873" t="str">
            <v>Pomacentrus unifasciatus***retired***use Dascyllus reticulatus</v>
          </cell>
        </row>
        <row r="35874">
          <cell r="B35874" t="str">
            <v>Pomacentrus vaiuli</v>
          </cell>
        </row>
        <row r="35875">
          <cell r="B35875" t="str">
            <v>Pomacentrus vanderbilti***retired***use Stegastes fasciolatus</v>
          </cell>
        </row>
        <row r="35876">
          <cell r="B35876" t="str">
            <v>Pomacentrus vanicolensis***retired***use Pomacentrus tripunctatus</v>
          </cell>
        </row>
        <row r="35877">
          <cell r="B35877" t="str">
            <v>Pomacentrus variabilis***retired***use Stegastes variabilis</v>
          </cell>
        </row>
        <row r="35878">
          <cell r="B35878" t="str">
            <v>Pomacentrus venustulus</v>
          </cell>
        </row>
        <row r="35879">
          <cell r="B35879" t="str">
            <v>Pomacentrus viridis***retired***use Chromis viridis</v>
          </cell>
        </row>
        <row r="35880">
          <cell r="B35880" t="str">
            <v>Pomacentrus vitianus***retired***use Stegastes lividus</v>
          </cell>
        </row>
        <row r="35881">
          <cell r="B35881" t="str">
            <v>Pomacentrus wardi</v>
          </cell>
        </row>
        <row r="35882">
          <cell r="B35882" t="str">
            <v>Pomacentrus xanthosternus</v>
          </cell>
        </row>
        <row r="35883">
          <cell r="B35883" t="str">
            <v>Pomacentrus xanthurus***retired***use Stegastes variabilis</v>
          </cell>
        </row>
        <row r="35884">
          <cell r="B35884" t="str">
            <v>Pomacentrus zanzibarensis***retired***use Abudefduf sparoides</v>
          </cell>
        </row>
        <row r="35885">
          <cell r="B35885" t="str">
            <v>Pomachromis</v>
          </cell>
        </row>
        <row r="35886">
          <cell r="B35886" t="str">
            <v>Pomachromis exilis</v>
          </cell>
        </row>
        <row r="35887">
          <cell r="B35887" t="str">
            <v>Pomachromis fuscidorsalis***retired***use Pomacentrus fuscidorsalis</v>
          </cell>
        </row>
        <row r="35888">
          <cell r="B35888" t="str">
            <v>Pomachromis guamensis</v>
          </cell>
        </row>
        <row r="35889">
          <cell r="B35889" t="str">
            <v>Pomachromis richardsoni</v>
          </cell>
        </row>
        <row r="35890">
          <cell r="B35890" t="str">
            <v>Pomadasyidae***retired***use Haemulidae</v>
          </cell>
        </row>
        <row r="35891">
          <cell r="B35891" t="str">
            <v>Pomadasys</v>
          </cell>
        </row>
        <row r="35892">
          <cell r="B35892" t="str">
            <v>Pomadasys argenteus</v>
          </cell>
        </row>
        <row r="35893">
          <cell r="B35893" t="str">
            <v>Pomadasys argyreus</v>
          </cell>
        </row>
        <row r="35894">
          <cell r="B35894" t="str">
            <v>Pomadasys commersonnii</v>
          </cell>
        </row>
        <row r="35895">
          <cell r="B35895" t="str">
            <v>Pomadasys corvinaeformis</v>
          </cell>
        </row>
        <row r="35896">
          <cell r="B35896" t="str">
            <v>Pomadasys crocro</v>
          </cell>
        </row>
        <row r="35897">
          <cell r="B35897" t="str">
            <v>Pomadasys furcatus</v>
          </cell>
        </row>
        <row r="35898">
          <cell r="B35898" t="str">
            <v>Pomadasys guoraca</v>
          </cell>
        </row>
        <row r="35899">
          <cell r="B35899" t="str">
            <v>Pomadasys hasta</v>
          </cell>
        </row>
        <row r="35900">
          <cell r="B35900" t="str">
            <v>Pomadasys jubelini</v>
          </cell>
        </row>
        <row r="35901">
          <cell r="B35901" t="str">
            <v>Pomadasys macracanthus</v>
          </cell>
        </row>
        <row r="35902">
          <cell r="B35902" t="str">
            <v>Pomadasys maculatus</v>
          </cell>
        </row>
        <row r="35903">
          <cell r="B35903" t="str">
            <v>Pomadasys multimaculatum</v>
          </cell>
        </row>
        <row r="35904">
          <cell r="B35904" t="str">
            <v>Pomadasys olivaceus</v>
          </cell>
        </row>
        <row r="35905">
          <cell r="B35905" t="str">
            <v>Pomadasys striatus</v>
          </cell>
        </row>
        <row r="35906">
          <cell r="B35906" t="str">
            <v>Pomadasys stridens</v>
          </cell>
        </row>
        <row r="35907">
          <cell r="B35907" t="str">
            <v>Pomataprion***retired***use Microspathodon</v>
          </cell>
        </row>
        <row r="35908">
          <cell r="B35908" t="str">
            <v>Pomatiopsidae</v>
          </cell>
        </row>
        <row r="35909">
          <cell r="B35909" t="str">
            <v>Pomatiopsis</v>
          </cell>
        </row>
        <row r="35910">
          <cell r="B35910" t="str">
            <v>Pomatiopsis lapidaria</v>
          </cell>
        </row>
        <row r="35911">
          <cell r="B35911" t="str">
            <v>Pomatoceros</v>
          </cell>
        </row>
        <row r="35912">
          <cell r="B35912" t="str">
            <v>Pomatoceros americanus</v>
          </cell>
        </row>
        <row r="35913">
          <cell r="B35913" t="str">
            <v>Pomatomidae</v>
          </cell>
        </row>
        <row r="35914">
          <cell r="B35914" t="str">
            <v>Pomatomus</v>
          </cell>
        </row>
        <row r="35915">
          <cell r="B35915" t="str">
            <v>Pomatomus saltatrix</v>
          </cell>
        </row>
        <row r="35916">
          <cell r="B35916" t="str">
            <v>Pomatoschistus</v>
          </cell>
        </row>
        <row r="35917">
          <cell r="B35917" t="str">
            <v>Pomatoschistus canestrinii</v>
          </cell>
        </row>
        <row r="35918">
          <cell r="B35918" t="str">
            <v>Pomatoschistus knerii</v>
          </cell>
        </row>
        <row r="35919">
          <cell r="B35919" t="str">
            <v>Pomatoschistus marmoratus</v>
          </cell>
        </row>
        <row r="35920">
          <cell r="B35920" t="str">
            <v>Pomatoschistus microps</v>
          </cell>
        </row>
        <row r="35921">
          <cell r="B35921" t="str">
            <v>Pomatoschistus minutus</v>
          </cell>
        </row>
        <row r="35922">
          <cell r="B35922" t="str">
            <v>Pomatoschistus norvegicus</v>
          </cell>
        </row>
        <row r="35923">
          <cell r="B35923" t="str">
            <v>Pomatoschistus pictus</v>
          </cell>
        </row>
        <row r="35924">
          <cell r="B35924" t="str">
            <v>Pomatoschistus quagga</v>
          </cell>
        </row>
        <row r="35925">
          <cell r="B35925" t="str">
            <v>Pomatoschistus tortonesei</v>
          </cell>
        </row>
        <row r="35926">
          <cell r="B35926" t="str">
            <v>Pomoleuctra</v>
          </cell>
        </row>
        <row r="35927">
          <cell r="B35927" t="str">
            <v>Pomolobus aestivalis***retired***use Alosa aestivalis</v>
          </cell>
        </row>
        <row r="35928">
          <cell r="B35928" t="str">
            <v>Pomolobus chrysochloris***retired***use Alosa chrysochloris</v>
          </cell>
        </row>
        <row r="35929">
          <cell r="B35929" t="str">
            <v>Pomolobus mediocris***retired***use Alosa mediocris</v>
          </cell>
        </row>
        <row r="35930">
          <cell r="B35930" t="str">
            <v>Pomolobus***retired***use Alosa</v>
          </cell>
        </row>
        <row r="35931">
          <cell r="B35931" t="str">
            <v>Pomotis chaetodon***retired***use Enneacanthus chaetodon</v>
          </cell>
        </row>
        <row r="35932">
          <cell r="B35932" t="str">
            <v>Pomotis gibbosus***retired***use Lepomis gibbosus</v>
          </cell>
        </row>
        <row r="35933">
          <cell r="B35933" t="str">
            <v>Pomotis gulosus***retired***use Lepomis gulosus</v>
          </cell>
        </row>
        <row r="35934">
          <cell r="B35934" t="str">
            <v>Pomotis guttatus***retired***use Enneacanthus obesus</v>
          </cell>
        </row>
        <row r="35935">
          <cell r="B35935" t="str">
            <v>Pomotis obesus***retired***use Enneacanthus obesus</v>
          </cell>
        </row>
        <row r="35936">
          <cell r="B35936" t="str">
            <v>Pomotis ravenellii***retired***use Lepomis gibbosus</v>
          </cell>
        </row>
        <row r="35937">
          <cell r="B35937" t="str">
            <v>Pomotis vulgaris***retired***use Lepomis gibbosus</v>
          </cell>
        </row>
        <row r="35938">
          <cell r="B35938" t="str">
            <v>Pomoxis</v>
          </cell>
        </row>
        <row r="35939">
          <cell r="B35939" t="str">
            <v>Pomoxis annularis</v>
          </cell>
        </row>
        <row r="35940">
          <cell r="B35940" t="str">
            <v>Pomoxis nigromaculatus</v>
          </cell>
        </row>
        <row r="35941">
          <cell r="B35941" t="str">
            <v>Pompholyx</v>
          </cell>
        </row>
        <row r="35942">
          <cell r="B35942" t="str">
            <v>Pompholyx sulcata</v>
          </cell>
        </row>
        <row r="35943">
          <cell r="B35943" t="str">
            <v>Pontederia cordata</v>
          </cell>
        </row>
        <row r="35944">
          <cell r="B35944" t="str">
            <v>Pontella meadii</v>
          </cell>
        </row>
        <row r="35945">
          <cell r="B35945" t="str">
            <v>Pontella pennata</v>
          </cell>
        </row>
        <row r="35946">
          <cell r="B35946" t="str">
            <v>Pontellidae</v>
          </cell>
        </row>
        <row r="35947">
          <cell r="B35947" t="str">
            <v>Ponticola kessleri***retired***use Neogobius kessleri</v>
          </cell>
        </row>
        <row r="35948">
          <cell r="B35948" t="str">
            <v>Ponticola***retired***use Neogobius</v>
          </cell>
        </row>
        <row r="35949">
          <cell r="B35949" t="str">
            <v>Pontinus</v>
          </cell>
        </row>
        <row r="35950">
          <cell r="B35950" t="str">
            <v>Pontinus accraensis</v>
          </cell>
        </row>
        <row r="35951">
          <cell r="B35951" t="str">
            <v>Pontinus castor</v>
          </cell>
        </row>
        <row r="35952">
          <cell r="B35952" t="str">
            <v>Pontinus helena</v>
          </cell>
        </row>
        <row r="35953">
          <cell r="B35953" t="str">
            <v>Pontinus kuhlii</v>
          </cell>
        </row>
        <row r="35954">
          <cell r="B35954" t="str">
            <v>Pontinus longispinis</v>
          </cell>
        </row>
        <row r="35955">
          <cell r="B35955" t="str">
            <v>Pontinus macrocephalus</v>
          </cell>
        </row>
        <row r="35956">
          <cell r="B35956" t="str">
            <v>Pontinus macrolepis***retired***use Pontinus nematophthalmus</v>
          </cell>
        </row>
        <row r="35957">
          <cell r="B35957" t="str">
            <v>Pontinus microlepis***retired***use Pontinus castor</v>
          </cell>
        </row>
        <row r="35958">
          <cell r="B35958" t="str">
            <v>Pontinus nematophthalmus</v>
          </cell>
        </row>
        <row r="35959">
          <cell r="B35959" t="str">
            <v>Pontinus rathbuni</v>
          </cell>
        </row>
        <row r="35960">
          <cell r="B35960" t="str">
            <v>Pontinus spilistius***retired***use Pontinus macrocephalus</v>
          </cell>
        </row>
        <row r="35961">
          <cell r="B35961" t="str">
            <v>Pontogeneia (Eusiridae)</v>
          </cell>
        </row>
        <row r="35962">
          <cell r="B35962" t="str">
            <v>Pontogeneia (Sordariomycetes)</v>
          </cell>
        </row>
        <row r="35963">
          <cell r="B35963" t="str">
            <v>Pontogeneia inermis</v>
          </cell>
        </row>
        <row r="35964">
          <cell r="B35964" t="str">
            <v>Pontogeneia rostrata</v>
          </cell>
        </row>
        <row r="35965">
          <cell r="B35965" t="str">
            <v>Pontogenia</v>
          </cell>
        </row>
        <row r="35966">
          <cell r="B35966" t="str">
            <v>Pontomalota</v>
          </cell>
        </row>
        <row r="35967">
          <cell r="B35967" t="str">
            <v>Pontomyia</v>
          </cell>
        </row>
        <row r="35968">
          <cell r="B35968" t="str">
            <v>Pontomyia pacifica</v>
          </cell>
        </row>
        <row r="35969">
          <cell r="B35969" t="str">
            <v>Pontophilus</v>
          </cell>
        </row>
        <row r="35970">
          <cell r="B35970" t="str">
            <v>Pontoporeia (Pontoporeiidae)</v>
          </cell>
        </row>
        <row r="35971">
          <cell r="B35971" t="str">
            <v>Pontoporeia (Zopfiaceae)</v>
          </cell>
        </row>
        <row r="35972">
          <cell r="B35972" t="str">
            <v>Pontoporeia affinis</v>
          </cell>
        </row>
        <row r="35973">
          <cell r="B35973" t="str">
            <v>Pontoporeia femorata</v>
          </cell>
        </row>
        <row r="35974">
          <cell r="B35974" t="str">
            <v>Pontoporeiidae</v>
          </cell>
        </row>
        <row r="35975">
          <cell r="B35975" t="str">
            <v>Pontosudis***retired***use Uncisudis</v>
          </cell>
        </row>
        <row r="35976">
          <cell r="B35976" t="str">
            <v>Poptella</v>
          </cell>
        </row>
        <row r="35977">
          <cell r="B35977" t="str">
            <v>Populus</v>
          </cell>
        </row>
        <row r="35978">
          <cell r="B35978" t="str">
            <v>Populus alba</v>
          </cell>
        </row>
        <row r="35979">
          <cell r="B35979" t="str">
            <v>Populus angustifolia</v>
          </cell>
        </row>
        <row r="35980">
          <cell r="B35980" t="str">
            <v>Populus balsamifera</v>
          </cell>
        </row>
        <row r="35981">
          <cell r="B35981" t="str">
            <v>Populus balsamifera ssp. balsamifera***retired***use Populus balsamifera</v>
          </cell>
        </row>
        <row r="35982">
          <cell r="B35982" t="str">
            <v>Populus balsamifera ssp. trichocarpa***retired***use Populus trichocarpa</v>
          </cell>
        </row>
        <row r="35983">
          <cell r="B35983" t="str">
            <v>Populus deltoides</v>
          </cell>
        </row>
        <row r="35984">
          <cell r="B35984" t="str">
            <v>Populus deltoides ssp. monilifera</v>
          </cell>
        </row>
        <row r="35985">
          <cell r="B35985" t="str">
            <v>Populus deltoides ssp. wislizeni</v>
          </cell>
        </row>
        <row r="35986">
          <cell r="B35986" t="str">
            <v>Populus fremontii ssp. fremontii</v>
          </cell>
        </row>
        <row r="35987">
          <cell r="B35987" t="str">
            <v>Populus grandidentata</v>
          </cell>
        </row>
        <row r="35988">
          <cell r="B35988" t="str">
            <v>Populus heterophylla</v>
          </cell>
        </row>
        <row r="35989">
          <cell r="B35989" t="str">
            <v>Populus nigra</v>
          </cell>
        </row>
        <row r="35990">
          <cell r="B35990" t="str">
            <v>Populus tremuloides</v>
          </cell>
        </row>
        <row r="35991">
          <cell r="B35991" t="str">
            <v>Populus trichocarpa</v>
          </cell>
        </row>
        <row r="35992">
          <cell r="B35992" t="str">
            <v>Poraniopsis inflata</v>
          </cell>
        </row>
        <row r="35993">
          <cell r="B35993" t="str">
            <v>Porcellana sayana</v>
          </cell>
        </row>
        <row r="35994">
          <cell r="B35994" t="str">
            <v>Porcellanidae</v>
          </cell>
        </row>
        <row r="35995">
          <cell r="B35995" t="str">
            <v>Porcellio</v>
          </cell>
        </row>
        <row r="35996">
          <cell r="B35996" t="str">
            <v>Porcellio humberti***retired***use Porcellio humberti, Paulian de Felice 1941 (Porcellio) or Vandel 1958</v>
          </cell>
        </row>
        <row r="35997">
          <cell r="B35997" t="str">
            <v>Porcellio humberti, Paulian de Felice 1941 (Porcellio)</v>
          </cell>
        </row>
        <row r="35998">
          <cell r="B35998" t="str">
            <v>Porcellio humberti, Vandel 1958 (Porcellio)</v>
          </cell>
        </row>
        <row r="35999">
          <cell r="B35999" t="str">
            <v>Porcellio marginalis***retired***use Porcellio marginalis, Mulaik 1960 (Porcellio) or Budde-Lund 1879</v>
          </cell>
        </row>
        <row r="36000">
          <cell r="B36000" t="str">
            <v>Porcellio marginalis, Budde-Lund 1879 (Porcellio)</v>
          </cell>
        </row>
        <row r="36001">
          <cell r="B36001" t="str">
            <v>Porcellio marginalis, Mulaik 1960 (Porcellio)</v>
          </cell>
        </row>
        <row r="36002">
          <cell r="B36002" t="str">
            <v>Porcellio spatulata***retired***use Porcellio spatulata, Dollfus 1905 (Porcellio) or Barnard 1940</v>
          </cell>
        </row>
        <row r="36003">
          <cell r="B36003" t="str">
            <v>Porcellio spatulata, Barnard 1940 (Porcellio)</v>
          </cell>
        </row>
        <row r="36004">
          <cell r="B36004" t="str">
            <v>Porcellio spatulata, Dollfus 1905 (Porcellio)</v>
          </cell>
        </row>
        <row r="36005">
          <cell r="B36005" t="str">
            <v>Porcellionides</v>
          </cell>
        </row>
        <row r="36006">
          <cell r="B36006" t="str">
            <v>Porella (Mucronellidae)</v>
          </cell>
        </row>
        <row r="36007">
          <cell r="B36007" t="str">
            <v>Porella (Porellaceae)</v>
          </cell>
        </row>
        <row r="36008">
          <cell r="B36008" t="str">
            <v>Porichthyinae</v>
          </cell>
        </row>
        <row r="36009">
          <cell r="B36009" t="str">
            <v>Porichthys</v>
          </cell>
        </row>
        <row r="36010">
          <cell r="B36010" t="str">
            <v>Porichthys bathoiketes</v>
          </cell>
        </row>
        <row r="36011">
          <cell r="B36011" t="str">
            <v>Porichthys kymosemeum</v>
          </cell>
        </row>
        <row r="36012">
          <cell r="B36012" t="str">
            <v>Porichthys myriaster</v>
          </cell>
        </row>
        <row r="36013">
          <cell r="B36013" t="str">
            <v>Porichthys notatus</v>
          </cell>
        </row>
        <row r="36014">
          <cell r="B36014" t="str">
            <v>Porichthys oculofrenum</v>
          </cell>
        </row>
        <row r="36015">
          <cell r="B36015" t="str">
            <v>Porichthys pauciradiatus</v>
          </cell>
        </row>
        <row r="36016">
          <cell r="B36016" t="str">
            <v>Porichthys plectrodon</v>
          </cell>
        </row>
        <row r="36017">
          <cell r="B36017" t="str">
            <v>Porichthys porosissimus</v>
          </cell>
        </row>
        <row r="36018">
          <cell r="B36018" t="str">
            <v>Porifera</v>
          </cell>
        </row>
        <row r="36019">
          <cell r="B36019" t="str">
            <v>Porites</v>
          </cell>
        </row>
        <row r="36020">
          <cell r="B36020" t="str">
            <v>Porites astreoides</v>
          </cell>
        </row>
        <row r="36021">
          <cell r="B36021" t="str">
            <v>Porites branneri</v>
          </cell>
        </row>
        <row r="36022">
          <cell r="B36022" t="str">
            <v>Porites colonensis</v>
          </cell>
        </row>
        <row r="36023">
          <cell r="B36023" t="str">
            <v>Porites divaricata</v>
          </cell>
        </row>
        <row r="36024">
          <cell r="B36024" t="str">
            <v>Porites furcata</v>
          </cell>
        </row>
        <row r="36025">
          <cell r="B36025" t="str">
            <v>Porites porites</v>
          </cell>
        </row>
        <row r="36026">
          <cell r="B36026" t="str">
            <v>Porochrysis</v>
          </cell>
        </row>
        <row r="36027">
          <cell r="B36027" t="str">
            <v>Poroclinus</v>
          </cell>
        </row>
        <row r="36028">
          <cell r="B36028" t="str">
            <v>Poroclinus rothrocki</v>
          </cell>
        </row>
        <row r="36029">
          <cell r="B36029" t="str">
            <v>Porocottus</v>
          </cell>
        </row>
        <row r="36030">
          <cell r="B36030" t="str">
            <v>Porocottus mednius</v>
          </cell>
        </row>
        <row r="36031">
          <cell r="B36031" t="str">
            <v>Porocottus quadratus***retired***use Microcottus sellaris</v>
          </cell>
        </row>
        <row r="36032">
          <cell r="B36032" t="str">
            <v>Porocottus quadrifilis</v>
          </cell>
        </row>
        <row r="36033">
          <cell r="B36033" t="str">
            <v>Porocottus sellaris***retired***use Microcottus sellaris</v>
          </cell>
        </row>
        <row r="36034">
          <cell r="B36034" t="str">
            <v>Poroderma</v>
          </cell>
        </row>
        <row r="36035">
          <cell r="B36035" t="str">
            <v>Poroderma africanum</v>
          </cell>
        </row>
        <row r="36036">
          <cell r="B36036" t="str">
            <v>Poroderma marleyi***retired***use Poroderma pantherinum</v>
          </cell>
        </row>
        <row r="36037">
          <cell r="B36037" t="str">
            <v>Poroderma pantherinum</v>
          </cell>
        </row>
        <row r="36038">
          <cell r="B36038" t="str">
            <v>Poroderma variegatum</v>
          </cell>
        </row>
        <row r="36039">
          <cell r="B36039" t="str">
            <v>Porogadus</v>
          </cell>
        </row>
        <row r="36040">
          <cell r="B36040" t="str">
            <v>Porogadus abyssalis</v>
          </cell>
        </row>
        <row r="36041">
          <cell r="B36041" t="str">
            <v>Porogadus atripectus</v>
          </cell>
        </row>
        <row r="36042">
          <cell r="B36042" t="str">
            <v>Porogadus breviceps***retired***use Porogadus catena</v>
          </cell>
        </row>
        <row r="36043">
          <cell r="B36043" t="str">
            <v>Porogadus catena</v>
          </cell>
        </row>
        <row r="36044">
          <cell r="B36044" t="str">
            <v>Porogadus gracilis</v>
          </cell>
        </row>
        <row r="36045">
          <cell r="B36045" t="str">
            <v>Porogadus guentheri</v>
          </cell>
        </row>
        <row r="36046">
          <cell r="B36046" t="str">
            <v>Porogadus longiceps</v>
          </cell>
        </row>
        <row r="36047">
          <cell r="B36047" t="str">
            <v>Porogadus melampeplus</v>
          </cell>
        </row>
        <row r="36048">
          <cell r="B36048" t="str">
            <v>Porogadus melanocephalus</v>
          </cell>
        </row>
        <row r="36049">
          <cell r="B36049" t="str">
            <v>Porogadus miles</v>
          </cell>
        </row>
        <row r="36050">
          <cell r="B36050" t="str">
            <v>Porogadus nudus</v>
          </cell>
        </row>
        <row r="36051">
          <cell r="B36051" t="str">
            <v>Porogadus promelas***retired***use Porogadus catena</v>
          </cell>
        </row>
        <row r="36052">
          <cell r="B36052" t="str">
            <v>Porogadus silus</v>
          </cell>
        </row>
        <row r="36053">
          <cell r="B36053" t="str">
            <v>Porogadus subarmatus</v>
          </cell>
        </row>
        <row r="36054">
          <cell r="B36054" t="str">
            <v>Porogadus trichiurus</v>
          </cell>
        </row>
        <row r="36055">
          <cell r="B36055" t="str">
            <v>Poromitra</v>
          </cell>
        </row>
        <row r="36056">
          <cell r="B36056" t="str">
            <v>Poromitra capito</v>
          </cell>
        </row>
        <row r="36057">
          <cell r="B36057" t="str">
            <v>Poromitra crassa</v>
          </cell>
        </row>
        <row r="36058">
          <cell r="B36058" t="str">
            <v>Poromitra crassiceps</v>
          </cell>
        </row>
        <row r="36059">
          <cell r="B36059" t="str">
            <v>Poromitra megalops</v>
          </cell>
        </row>
        <row r="36060">
          <cell r="B36060" t="str">
            <v>Poromya granulata</v>
          </cell>
        </row>
        <row r="36061">
          <cell r="B36061" t="str">
            <v>Poromya tenuiconcha</v>
          </cell>
        </row>
        <row r="36062">
          <cell r="B36062" t="str">
            <v>Porphyrosiphon</v>
          </cell>
        </row>
        <row r="36063">
          <cell r="B36063" t="str">
            <v>Porphyrosiphon animalis</v>
          </cell>
        </row>
        <row r="36064">
          <cell r="B36064" t="str">
            <v>Porphyrosiphon ceylanicus</v>
          </cell>
        </row>
        <row r="36065">
          <cell r="B36065" t="str">
            <v>Porphyrosiphon luteus</v>
          </cell>
        </row>
        <row r="36066">
          <cell r="B36066" t="str">
            <v>Porphyrosiphon notarisii</v>
          </cell>
        </row>
        <row r="36067">
          <cell r="B36067" t="str">
            <v>Porphyrosiphon versicolor</v>
          </cell>
        </row>
        <row r="36068">
          <cell r="B36068" t="str">
            <v>Porpita</v>
          </cell>
        </row>
        <row r="36069">
          <cell r="B36069" t="str">
            <v>Porpita porpita</v>
          </cell>
        </row>
        <row r="36070">
          <cell r="B36070" t="str">
            <v>Portlandia</v>
          </cell>
        </row>
        <row r="36071">
          <cell r="B36071" t="str">
            <v>Portlandia aestuariorum</v>
          </cell>
        </row>
        <row r="36072">
          <cell r="B36072" t="str">
            <v>Portulaca oleracea</v>
          </cell>
        </row>
        <row r="36073">
          <cell r="B36073" t="str">
            <v>Portulaca pilosa</v>
          </cell>
        </row>
        <row r="36074">
          <cell r="B36074" t="str">
            <v>Portunidae</v>
          </cell>
        </row>
        <row r="36075">
          <cell r="B36075" t="str">
            <v>Portunus</v>
          </cell>
        </row>
        <row r="36076">
          <cell r="B36076" t="str">
            <v>Portunus (Xiphonectes) latibrachium</v>
          </cell>
        </row>
        <row r="36077">
          <cell r="B36077" t="str">
            <v>Portunus gibbesii</v>
          </cell>
        </row>
        <row r="36078">
          <cell r="B36078" t="str">
            <v>Portunus macrophthalmus</v>
          </cell>
        </row>
        <row r="36079">
          <cell r="B36079" t="str">
            <v>Portunus orbicularis</v>
          </cell>
        </row>
        <row r="36080">
          <cell r="B36080" t="str">
            <v>Portunus spinicarpus</v>
          </cell>
        </row>
        <row r="36081">
          <cell r="B36081" t="str">
            <v>Portunus spinimanus</v>
          </cell>
        </row>
        <row r="36082">
          <cell r="B36082" t="str">
            <v>Portunus xantusii</v>
          </cell>
        </row>
        <row r="36083">
          <cell r="B36083" t="str">
            <v>Porzana carolina</v>
          </cell>
        </row>
        <row r="36084">
          <cell r="B36084" t="str">
            <v>Postasterope barnesi</v>
          </cell>
        </row>
        <row r="36085">
          <cell r="B36085" t="str">
            <v>Postelichus</v>
          </cell>
        </row>
        <row r="36086">
          <cell r="B36086" t="str">
            <v>Postelichus confluentus</v>
          </cell>
        </row>
        <row r="36087">
          <cell r="B36087" t="str">
            <v>Postelichus immsi</v>
          </cell>
        </row>
        <row r="36088">
          <cell r="B36088" t="str">
            <v>Postelichus productus</v>
          </cell>
        </row>
        <row r="36089">
          <cell r="B36089" t="str">
            <v>Posterula sarsii</v>
          </cell>
        </row>
        <row r="36090">
          <cell r="B36090" t="str">
            <v>Potamalosa</v>
          </cell>
        </row>
        <row r="36091">
          <cell r="B36091" t="str">
            <v>Potamalosa antiqua</v>
          </cell>
        </row>
        <row r="36092">
          <cell r="B36092" t="str">
            <v>Potamalosa richmondia</v>
          </cell>
        </row>
        <row r="36093">
          <cell r="B36093" t="str">
            <v>Potamanthidae</v>
          </cell>
        </row>
        <row r="36094">
          <cell r="B36094" t="str">
            <v>Potamanthus</v>
          </cell>
        </row>
        <row r="36095">
          <cell r="B36095" t="str">
            <v>Potamanthus distinctus</v>
          </cell>
        </row>
        <row r="36096">
          <cell r="B36096" t="str">
            <v>Potamethus</v>
          </cell>
        </row>
        <row r="36097">
          <cell r="B36097" t="str">
            <v>Potamilla</v>
          </cell>
        </row>
        <row r="36098">
          <cell r="B36098" t="str">
            <v>Potamilla intermedia</v>
          </cell>
        </row>
        <row r="36099">
          <cell r="B36099" t="str">
            <v>Potamilla neglecta</v>
          </cell>
        </row>
        <row r="36100">
          <cell r="B36100" t="str">
            <v>Potamilla occelata</v>
          </cell>
        </row>
        <row r="36101">
          <cell r="B36101" t="str">
            <v>Potamilla reniformis</v>
          </cell>
        </row>
        <row r="36102">
          <cell r="B36102" t="str">
            <v>Potamilus</v>
          </cell>
        </row>
        <row r="36103">
          <cell r="B36103" t="str">
            <v>Potamilus alatus</v>
          </cell>
        </row>
        <row r="36104">
          <cell r="B36104" t="str">
            <v>Potamilus ohiensis</v>
          </cell>
        </row>
        <row r="36105">
          <cell r="B36105" t="str">
            <v>Potamilus purpuratus</v>
          </cell>
        </row>
        <row r="36106">
          <cell r="B36106" t="str">
            <v>Potamobatrachus</v>
          </cell>
        </row>
        <row r="36107">
          <cell r="B36107" t="str">
            <v>Potamobatrachus trispinosus</v>
          </cell>
        </row>
        <row r="36108">
          <cell r="B36108" t="str">
            <v>Potamocorbula amurensis</v>
          </cell>
        </row>
        <row r="36109">
          <cell r="B36109" t="str">
            <v>Potamogeton</v>
          </cell>
        </row>
        <row r="36110">
          <cell r="B36110" t="str">
            <v>Potamogeton alpinus</v>
          </cell>
        </row>
        <row r="36111">
          <cell r="B36111" t="str">
            <v>Potamogeton amplifolius</v>
          </cell>
        </row>
        <row r="36112">
          <cell r="B36112" t="str">
            <v>Potamogeton bicupulatus</v>
          </cell>
        </row>
        <row r="36113">
          <cell r="B36113" t="str">
            <v>Potamogeton confervoides</v>
          </cell>
        </row>
        <row r="36114">
          <cell r="B36114" t="str">
            <v>Potamogeton crispus</v>
          </cell>
        </row>
        <row r="36115">
          <cell r="B36115" t="str">
            <v>Potamogeton diversifolius</v>
          </cell>
        </row>
        <row r="36116">
          <cell r="B36116" t="str">
            <v>Potamogeton epihydrus</v>
          </cell>
        </row>
        <row r="36117">
          <cell r="B36117" t="str">
            <v>Potamogeton foliosus</v>
          </cell>
        </row>
        <row r="36118">
          <cell r="B36118" t="str">
            <v>Potamogeton foliosus ssp. foliosus</v>
          </cell>
        </row>
        <row r="36119">
          <cell r="B36119" t="str">
            <v>Potamogeton friesii</v>
          </cell>
        </row>
        <row r="36120">
          <cell r="B36120" t="str">
            <v>Potamogeton gramineus</v>
          </cell>
        </row>
        <row r="36121">
          <cell r="B36121" t="str">
            <v>Potamogeton hillii</v>
          </cell>
        </row>
        <row r="36122">
          <cell r="B36122" t="str">
            <v>Potamogeton illinoensis</v>
          </cell>
        </row>
        <row r="36123">
          <cell r="B36123" t="str">
            <v>Potamogeton natans</v>
          </cell>
        </row>
        <row r="36124">
          <cell r="B36124" t="str">
            <v>Potamogeton nodosus</v>
          </cell>
        </row>
        <row r="36125">
          <cell r="B36125" t="str">
            <v>Potamogeton nodosus Poir***retired***use Potamogeton nodosus</v>
          </cell>
        </row>
        <row r="36126">
          <cell r="B36126" t="str">
            <v>Potamogeton oakesianus</v>
          </cell>
        </row>
        <row r="36127">
          <cell r="B36127" t="str">
            <v>Potamogeton obtusifolius</v>
          </cell>
        </row>
        <row r="36128">
          <cell r="B36128" t="str">
            <v>Potamogeton perfoliatus</v>
          </cell>
        </row>
        <row r="36129">
          <cell r="B36129" t="str">
            <v>Potamogeton pulcher</v>
          </cell>
        </row>
        <row r="36130">
          <cell r="B36130" t="str">
            <v>Potamogeton pusillus</v>
          </cell>
        </row>
        <row r="36131">
          <cell r="B36131" t="str">
            <v>Potamogeton pusillus ssp. tenuissimus</v>
          </cell>
        </row>
        <row r="36132">
          <cell r="B36132" t="str">
            <v>Potamogeton richardsonii</v>
          </cell>
        </row>
        <row r="36133">
          <cell r="B36133" t="str">
            <v>Potamogeton robbinsii</v>
          </cell>
        </row>
        <row r="36134">
          <cell r="B36134" t="str">
            <v>Potamogeton spirillus</v>
          </cell>
        </row>
        <row r="36135">
          <cell r="B36135" t="str">
            <v>Potamogeton strictifolius</v>
          </cell>
        </row>
        <row r="36136">
          <cell r="B36136" t="str">
            <v>Potamogeton vaseyi</v>
          </cell>
        </row>
        <row r="36137">
          <cell r="B36137" t="str">
            <v>Potamogeton zosteriformis</v>
          </cell>
        </row>
        <row r="36138">
          <cell r="B36138" t="str">
            <v>Potamonectes***retired***use Nebrioporus</v>
          </cell>
        </row>
        <row r="36139">
          <cell r="B36139" t="str">
            <v>Potamopyrginae</v>
          </cell>
        </row>
        <row r="36140">
          <cell r="B36140" t="str">
            <v>Potamopyrgus</v>
          </cell>
        </row>
        <row r="36141">
          <cell r="B36141" t="str">
            <v>Potamopyrgus antipodarum</v>
          </cell>
        </row>
        <row r="36142">
          <cell r="B36142" t="str">
            <v>Potamothrissa</v>
          </cell>
        </row>
        <row r="36143">
          <cell r="B36143" t="str">
            <v>Potamothrissa acutirostris</v>
          </cell>
        </row>
        <row r="36144">
          <cell r="B36144" t="str">
            <v>Potamothrissa obtusirostris</v>
          </cell>
        </row>
        <row r="36145">
          <cell r="B36145" t="str">
            <v>Potamothrissa whiteheadi</v>
          </cell>
        </row>
        <row r="36146">
          <cell r="B36146" t="str">
            <v>Potamothrix</v>
          </cell>
        </row>
        <row r="36147">
          <cell r="B36147" t="str">
            <v>Potamothrix bavaricus</v>
          </cell>
        </row>
        <row r="36148">
          <cell r="B36148" t="str">
            <v>Potamothrix bedoti</v>
          </cell>
        </row>
        <row r="36149">
          <cell r="B36149" t="str">
            <v>Potamothrix hammoniensis</v>
          </cell>
        </row>
        <row r="36150">
          <cell r="B36150" t="str">
            <v>Potamothrix moldaviensis</v>
          </cell>
        </row>
        <row r="36151">
          <cell r="B36151" t="str">
            <v>Potamothrix vejdovskyi</v>
          </cell>
        </row>
        <row r="36152">
          <cell r="B36152" t="str">
            <v>Potamotrygon</v>
          </cell>
        </row>
        <row r="36153">
          <cell r="B36153" t="str">
            <v>Potamotrygon castexi</v>
          </cell>
        </row>
        <row r="36154">
          <cell r="B36154" t="str">
            <v>Potamotrygon constellata</v>
          </cell>
        </row>
        <row r="36155">
          <cell r="B36155" t="str">
            <v>Potamotrygon dorbignyi</v>
          </cell>
        </row>
        <row r="36156">
          <cell r="B36156" t="str">
            <v>Potamotrygon hystrix</v>
          </cell>
        </row>
        <row r="36157">
          <cell r="B36157" t="str">
            <v>Potamotrygon laticeps***retired***use Potamotrygon motoro</v>
          </cell>
        </row>
        <row r="36158">
          <cell r="B36158" t="str">
            <v>Potamotrygon magdalenae</v>
          </cell>
        </row>
        <row r="36159">
          <cell r="B36159" t="str">
            <v>Potamotrygon motoro</v>
          </cell>
        </row>
        <row r="36160">
          <cell r="B36160" t="str">
            <v>Potamotrygon yepezi</v>
          </cell>
        </row>
        <row r="36161">
          <cell r="B36161" t="str">
            <v>Potamotrygonidae</v>
          </cell>
        </row>
        <row r="36162">
          <cell r="B36162" t="str">
            <v>Potamotrygoninae***retired***use Potamotrygonidae</v>
          </cell>
        </row>
        <row r="36163">
          <cell r="B36163" t="str">
            <v>Potamyia</v>
          </cell>
        </row>
        <row r="36164">
          <cell r="B36164" t="str">
            <v>Potamyia flava</v>
          </cell>
        </row>
        <row r="36165">
          <cell r="B36165" t="str">
            <v>Potentilla</v>
          </cell>
        </row>
        <row r="36166">
          <cell r="B36166" t="str">
            <v>Potentilla anserina ssp. anserina</v>
          </cell>
        </row>
        <row r="36167">
          <cell r="B36167" t="str">
            <v>Potentilla anserina ssp. egedii</v>
          </cell>
        </row>
        <row r="36168">
          <cell r="B36168" t="str">
            <v>Potentilla arguta***retired***use Drymocallis arguta</v>
          </cell>
        </row>
        <row r="36169">
          <cell r="B36169" t="str">
            <v>Potentilla biennis</v>
          </cell>
        </row>
        <row r="36170">
          <cell r="B36170" t="str">
            <v>Potentilla canadensis</v>
          </cell>
        </row>
        <row r="36171">
          <cell r="B36171" t="str">
            <v>Potentilla diversifolia***retired***use Potentilla X diversifolia</v>
          </cell>
        </row>
        <row r="36172">
          <cell r="B36172" t="str">
            <v>Potentilla flabellifolia</v>
          </cell>
        </row>
        <row r="36173">
          <cell r="B36173" t="str">
            <v>Potentilla gracilis</v>
          </cell>
        </row>
        <row r="36174">
          <cell r="B36174" t="str">
            <v>Potentilla gracilis var. brunnescens***retired***use Potentilla gracilis var. fastigiata</v>
          </cell>
        </row>
        <row r="36175">
          <cell r="B36175" t="str">
            <v>Potentilla gracilis var. fastigiata</v>
          </cell>
        </row>
        <row r="36176">
          <cell r="B36176" t="str">
            <v>Potentilla nana</v>
          </cell>
        </row>
        <row r="36177">
          <cell r="B36177" t="str">
            <v>Potentilla norvegica</v>
          </cell>
        </row>
        <row r="36178">
          <cell r="B36178" t="str">
            <v>Potentilla norvegica ssp. monspeliensis***retired***use Potentilla norvegica</v>
          </cell>
        </row>
        <row r="36179">
          <cell r="B36179" t="str">
            <v>Potentilla palustris***retired***use Comarum palustre</v>
          </cell>
        </row>
        <row r="36180">
          <cell r="B36180" t="str">
            <v>Potentilla paradoxa***retired***use Potentilla supina ssp. paradoxa</v>
          </cell>
        </row>
        <row r="36181">
          <cell r="B36181" t="str">
            <v>Potentilla pensylvanica</v>
          </cell>
        </row>
        <row r="36182">
          <cell r="B36182" t="str">
            <v>Potentilla plattensis</v>
          </cell>
        </row>
        <row r="36183">
          <cell r="B36183" t="str">
            <v>Potentilla pulcherrima</v>
          </cell>
        </row>
        <row r="36184">
          <cell r="B36184" t="str">
            <v>Potentilla recta</v>
          </cell>
        </row>
        <row r="36185">
          <cell r="B36185" t="str">
            <v>Potentilla rivalis</v>
          </cell>
        </row>
        <row r="36186">
          <cell r="B36186" t="str">
            <v>Potentilla rubricaulis</v>
          </cell>
        </row>
        <row r="36187">
          <cell r="B36187" t="str">
            <v>Potentilla simplex</v>
          </cell>
        </row>
        <row r="36188">
          <cell r="B36188" t="str">
            <v>Potentilla supina ssp. paradoxa</v>
          </cell>
        </row>
        <row r="36189">
          <cell r="B36189" t="str">
            <v>Potentilla uniflora</v>
          </cell>
        </row>
        <row r="36190">
          <cell r="B36190" t="str">
            <v>Potentilla X diversifolia</v>
          </cell>
        </row>
        <row r="36191">
          <cell r="B36191" t="str">
            <v>Potimirim</v>
          </cell>
        </row>
        <row r="36192">
          <cell r="B36192" t="str">
            <v>Potomotrygonidae***retired***use Potamotrygonidae</v>
          </cell>
        </row>
        <row r="36193">
          <cell r="B36193" t="str">
            <v>Potthastia</v>
          </cell>
        </row>
        <row r="36194">
          <cell r="B36194" t="str">
            <v>Potthastia gaedii</v>
          </cell>
        </row>
        <row r="36195">
          <cell r="B36195" t="str">
            <v>Potthastia gaedii group</v>
          </cell>
        </row>
        <row r="36196">
          <cell r="B36196" t="str">
            <v>Potthastia longimana</v>
          </cell>
        </row>
        <row r="36197">
          <cell r="B36197" t="str">
            <v>Potthastia longimana group</v>
          </cell>
        </row>
        <row r="36198">
          <cell r="B36198" t="str">
            <v>Potthastia longimanus</v>
          </cell>
        </row>
        <row r="36199">
          <cell r="B36199" t="str">
            <v>Pottsiella erecta</v>
          </cell>
        </row>
        <row r="36200">
          <cell r="B36200" t="str">
            <v>Prachynella lodo</v>
          </cell>
        </row>
        <row r="36201">
          <cell r="B36201" t="str">
            <v>Praealticus</v>
          </cell>
        </row>
        <row r="36202">
          <cell r="B36202" t="str">
            <v>Praealticus natalis</v>
          </cell>
        </row>
        <row r="36203">
          <cell r="B36203" t="str">
            <v>Praealticus poptae</v>
          </cell>
        </row>
        <row r="36204">
          <cell r="B36204" t="str">
            <v>Praealticus tanegasimae</v>
          </cell>
        </row>
        <row r="36205">
          <cell r="B36205" t="str">
            <v>Pranesus insularum***retired***use Atherinomorus insularum</v>
          </cell>
        </row>
        <row r="36206">
          <cell r="B36206" t="str">
            <v>Pranesus pinguis***retired***use Atherinomorus lacunosus</v>
          </cell>
        </row>
        <row r="36207">
          <cell r="B36207" t="str">
            <v>Pranesus***retired***use Atherinomorus</v>
          </cell>
        </row>
        <row r="36208">
          <cell r="B36208" t="str">
            <v>Prasiola</v>
          </cell>
        </row>
        <row r="36209">
          <cell r="B36209" t="str">
            <v>Prasiola mexicana</v>
          </cell>
        </row>
        <row r="36210">
          <cell r="B36210" t="str">
            <v>Praxillella</v>
          </cell>
        </row>
        <row r="36211">
          <cell r="B36211" t="str">
            <v>Praxillella affinis</v>
          </cell>
        </row>
        <row r="36212">
          <cell r="B36212" t="str">
            <v>Praxillella gracilis</v>
          </cell>
        </row>
        <row r="36213">
          <cell r="B36213" t="str">
            <v>Praxillella pacifica</v>
          </cell>
        </row>
        <row r="36214">
          <cell r="B36214" t="str">
            <v>Praxillura maculata</v>
          </cell>
        </row>
        <row r="36215">
          <cell r="B36215" t="str">
            <v>Premnas</v>
          </cell>
        </row>
        <row r="36216">
          <cell r="B36216" t="str">
            <v>Premnas biaculeatus</v>
          </cell>
        </row>
        <row r="36217">
          <cell r="B36217" t="str">
            <v>Premnas epigrammata***retired***use Premnas biaculeatus</v>
          </cell>
        </row>
        <row r="36218">
          <cell r="B36218" t="str">
            <v>Premnas gibbosus***retired***use Premnas biaculeatus</v>
          </cell>
        </row>
        <row r="36219">
          <cell r="B36219" t="str">
            <v>Premnas leucodesmus</v>
          </cell>
        </row>
        <row r="36220">
          <cell r="B36220" t="str">
            <v>Premnas semicinctus***retired***use Premnas biaculeatus</v>
          </cell>
        </row>
        <row r="36221">
          <cell r="B36221" t="str">
            <v>Premnas trifasciatus</v>
          </cell>
        </row>
        <row r="36222">
          <cell r="B36222" t="str">
            <v>Premnas unicolor***retired***use Premnas biaculeatus</v>
          </cell>
        </row>
        <row r="36223">
          <cell r="B36223" t="str">
            <v>Prenanthes</v>
          </cell>
        </row>
        <row r="36224">
          <cell r="B36224" t="str">
            <v>Prenanthes alba</v>
          </cell>
        </row>
        <row r="36225">
          <cell r="B36225" t="str">
            <v>Prenanthes altissima</v>
          </cell>
        </row>
        <row r="36226">
          <cell r="B36226" t="str">
            <v>Prenanthes sagittata</v>
          </cell>
        </row>
        <row r="36227">
          <cell r="B36227" t="str">
            <v>Preperidinium meunieri</v>
          </cell>
        </row>
        <row r="36228">
          <cell r="B36228" t="str">
            <v>Prestauroneis integra</v>
          </cell>
        </row>
        <row r="36229">
          <cell r="B36229" t="str">
            <v>Priacanthidae</v>
          </cell>
        </row>
        <row r="36230">
          <cell r="B36230" t="str">
            <v>Priacanthus</v>
          </cell>
        </row>
        <row r="36231">
          <cell r="B36231" t="str">
            <v>Priacanthus alalaua</v>
          </cell>
        </row>
        <row r="36232">
          <cell r="B36232" t="str">
            <v>Priacanthus arenatus</v>
          </cell>
        </row>
        <row r="36233">
          <cell r="B36233" t="str">
            <v>Priacanthus cruentatus***retired***use Heteropriacanthus cruentatus</v>
          </cell>
        </row>
        <row r="36234">
          <cell r="B36234" t="str">
            <v>Priacanthus hamrur</v>
          </cell>
        </row>
        <row r="36235">
          <cell r="B36235" t="str">
            <v>Priacanthus macracanthus</v>
          </cell>
        </row>
        <row r="36236">
          <cell r="B36236" t="str">
            <v>Priacanthus meeki</v>
          </cell>
        </row>
        <row r="36237">
          <cell r="B36237" t="str">
            <v>Priacanthus tayenus</v>
          </cell>
        </row>
        <row r="36238">
          <cell r="B36238" t="str">
            <v>Priapella</v>
          </cell>
        </row>
        <row r="36239">
          <cell r="B36239" t="str">
            <v>Priapella intermedia</v>
          </cell>
        </row>
        <row r="36240">
          <cell r="B36240" t="str">
            <v>Priapula***retired***use Priapulida</v>
          </cell>
        </row>
        <row r="36241">
          <cell r="B36241" t="str">
            <v>Priapulida</v>
          </cell>
        </row>
        <row r="36242">
          <cell r="B36242" t="str">
            <v>Priapulidae</v>
          </cell>
        </row>
        <row r="36243">
          <cell r="B36243" t="str">
            <v>Priapulus caudatus</v>
          </cell>
        </row>
        <row r="36244">
          <cell r="B36244" t="str">
            <v>Prietella</v>
          </cell>
        </row>
        <row r="36245">
          <cell r="B36245" t="str">
            <v>Prietella phreatophila</v>
          </cell>
        </row>
        <row r="36246">
          <cell r="B36246" t="str">
            <v>Primula borealis</v>
          </cell>
        </row>
        <row r="36247">
          <cell r="B36247" t="str">
            <v>Primula conjugens var. conjugens</v>
          </cell>
        </row>
        <row r="36248">
          <cell r="B36248" t="str">
            <v>Primula jeffreyi</v>
          </cell>
        </row>
        <row r="36249">
          <cell r="B36249" t="str">
            <v>Primula pauciflora var. pauciflora</v>
          </cell>
        </row>
        <row r="36250">
          <cell r="B36250" t="str">
            <v>Primula tetrandra</v>
          </cell>
        </row>
        <row r="36251">
          <cell r="B36251" t="str">
            <v>Priodon annulatus***retired***use Naso annulatus</v>
          </cell>
        </row>
        <row r="36252">
          <cell r="B36252" t="str">
            <v>Priodon hexacanthus***retired***use Naso hexacanthus</v>
          </cell>
        </row>
        <row r="36253">
          <cell r="B36253" t="str">
            <v>Priolepis</v>
          </cell>
        </row>
        <row r="36254">
          <cell r="B36254" t="str">
            <v>Priolepis aureoviridis</v>
          </cell>
        </row>
        <row r="36255">
          <cell r="B36255" t="str">
            <v>Priolepis eugenius</v>
          </cell>
        </row>
        <row r="36256">
          <cell r="B36256" t="str">
            <v>Priolepis farcimen</v>
          </cell>
        </row>
        <row r="36257">
          <cell r="B36257" t="str">
            <v>Priolepis hipoliti</v>
          </cell>
        </row>
        <row r="36258">
          <cell r="B36258" t="str">
            <v>Priolepis inhaca</v>
          </cell>
        </row>
        <row r="36259">
          <cell r="B36259" t="str">
            <v>Priolepis limbatosquamis</v>
          </cell>
        </row>
        <row r="36260">
          <cell r="B36260" t="str">
            <v>Priolepis semidoliata</v>
          </cell>
        </row>
        <row r="36261">
          <cell r="B36261" t="str">
            <v>Prionace</v>
          </cell>
        </row>
        <row r="36262">
          <cell r="B36262" t="str">
            <v>Prionace glauca</v>
          </cell>
        </row>
        <row r="36263">
          <cell r="B36263" t="str">
            <v>Prionace mackiei***retired***use Prionace glauca</v>
          </cell>
        </row>
        <row r="36264">
          <cell r="B36264" t="str">
            <v>Prionobrama</v>
          </cell>
        </row>
        <row r="36265">
          <cell r="B36265" t="str">
            <v>Prionobrama filigera</v>
          </cell>
        </row>
        <row r="36266">
          <cell r="B36266" t="str">
            <v>Prionobrama madeirae***retired***use Prionobrama filigera</v>
          </cell>
        </row>
        <row r="36267">
          <cell r="B36267" t="str">
            <v>Prionocera</v>
          </cell>
        </row>
        <row r="36268">
          <cell r="B36268" t="str">
            <v>Prionocidaris thomasi</v>
          </cell>
        </row>
        <row r="36269">
          <cell r="B36269" t="str">
            <v>Prionocyphon</v>
          </cell>
        </row>
        <row r="36270">
          <cell r="B36270" t="str">
            <v>Prionodon (Prionodontaceae)</v>
          </cell>
        </row>
        <row r="36271">
          <cell r="B36271" t="str">
            <v>Prionodon (Prionodontinae)</v>
          </cell>
        </row>
        <row r="36272">
          <cell r="B36272" t="str">
            <v>Prionodraco</v>
          </cell>
        </row>
        <row r="36273">
          <cell r="B36273" t="str">
            <v>Prionosoma (Echinostomatidae)</v>
          </cell>
        </row>
        <row r="36274">
          <cell r="B36274" t="str">
            <v>Prionosoma (Pentatomini)</v>
          </cell>
        </row>
        <row r="36275">
          <cell r="B36275" t="str">
            <v>Prionospio</v>
          </cell>
        </row>
        <row r="36276">
          <cell r="B36276" t="str">
            <v>Prionospio (Prionospio) jubata</v>
          </cell>
        </row>
        <row r="36277">
          <cell r="B36277" t="str">
            <v>Prionospio cirrifera***retired***use Minuspio cirrifera</v>
          </cell>
        </row>
        <row r="36278">
          <cell r="B36278" t="str">
            <v>Prionospio cristata</v>
          </cell>
        </row>
        <row r="36279">
          <cell r="B36279" t="str">
            <v>Prionospio dubia***retired***use Prionospio malmgreni dubia</v>
          </cell>
        </row>
        <row r="36280">
          <cell r="B36280" t="str">
            <v>Prionospio ehlersi</v>
          </cell>
        </row>
        <row r="36281">
          <cell r="B36281" t="str">
            <v>Prionospio heterobranchia</v>
          </cell>
        </row>
        <row r="36282">
          <cell r="B36282" t="str">
            <v>Prionospio jubata</v>
          </cell>
        </row>
        <row r="36283">
          <cell r="B36283" t="str">
            <v>Prionospio lighti</v>
          </cell>
        </row>
        <row r="36284">
          <cell r="B36284" t="str">
            <v>Prionospio lobulata</v>
          </cell>
        </row>
        <row r="36285">
          <cell r="B36285" t="str">
            <v>Prionospio malmgreni</v>
          </cell>
        </row>
        <row r="36286">
          <cell r="B36286" t="str">
            <v>Prionospio malmgreni dubia</v>
          </cell>
        </row>
        <row r="36287">
          <cell r="B36287" t="str">
            <v>Prionospio multibranchiata***retired***use Minuspio cirrifera</v>
          </cell>
        </row>
        <row r="36288">
          <cell r="B36288" t="str">
            <v>Prionospio perkinsi</v>
          </cell>
        </row>
        <row r="36289">
          <cell r="B36289" t="str">
            <v>Prionospio pygmaea</v>
          </cell>
        </row>
        <row r="36290">
          <cell r="B36290" t="str">
            <v>Prionospio pygmaeus</v>
          </cell>
        </row>
        <row r="36291">
          <cell r="B36291" t="str">
            <v>Prionospio steenstrupi</v>
          </cell>
        </row>
        <row r="36292">
          <cell r="B36292" t="str">
            <v>Prionospio treadwelli</v>
          </cell>
        </row>
        <row r="36293">
          <cell r="B36293" t="str">
            <v>Prionotoleberis</v>
          </cell>
        </row>
        <row r="36294">
          <cell r="B36294" t="str">
            <v>Prionotus</v>
          </cell>
        </row>
        <row r="36295">
          <cell r="B36295" t="str">
            <v>Prionotus alatus</v>
          </cell>
        </row>
        <row r="36296">
          <cell r="B36296" t="str">
            <v>Prionotus aspersus***retired***use Prionotus punctatus</v>
          </cell>
        </row>
        <row r="36297">
          <cell r="B36297" t="str">
            <v>Prionotus beanii</v>
          </cell>
        </row>
        <row r="36298">
          <cell r="B36298" t="str">
            <v>Prionotus carolinus</v>
          </cell>
        </row>
        <row r="36299">
          <cell r="B36299" t="str">
            <v>Prionotus crassiceps***retired***use Prionotus tribulus</v>
          </cell>
        </row>
        <row r="36300">
          <cell r="B36300" t="str">
            <v>Prionotus evolans</v>
          </cell>
        </row>
        <row r="36301">
          <cell r="B36301" t="str">
            <v>Prionotus grisescens***retired***use Prionotus ophryas</v>
          </cell>
        </row>
        <row r="36302">
          <cell r="B36302" t="str">
            <v>Prionotus latifrons***retired***use Prionotus scitulus</v>
          </cell>
        </row>
        <row r="36303">
          <cell r="B36303" t="str">
            <v>Prionotus longispinosus</v>
          </cell>
        </row>
        <row r="36304">
          <cell r="B36304" t="str">
            <v>Prionotus martis</v>
          </cell>
        </row>
        <row r="36305">
          <cell r="B36305" t="str">
            <v>Prionotus microlepis***retired***use Prionotus roseus</v>
          </cell>
        </row>
        <row r="36306">
          <cell r="B36306" t="str">
            <v>Prionotus ophryas</v>
          </cell>
        </row>
        <row r="36307">
          <cell r="B36307" t="str">
            <v>Prionotus paralatus</v>
          </cell>
        </row>
        <row r="36308">
          <cell r="B36308" t="str">
            <v>Prionotus pectoralis***retired***use Prionotus rubio</v>
          </cell>
        </row>
        <row r="36309">
          <cell r="B36309" t="str">
            <v>Prionotus punctatus</v>
          </cell>
        </row>
        <row r="36310">
          <cell r="B36310" t="str">
            <v>Prionotus roseus</v>
          </cell>
        </row>
        <row r="36311">
          <cell r="B36311" t="str">
            <v>Prionotus rubio</v>
          </cell>
        </row>
        <row r="36312">
          <cell r="B36312" t="str">
            <v>Prionotus ruscarius</v>
          </cell>
        </row>
        <row r="36313">
          <cell r="B36313" t="str">
            <v>Prionotus salmonicolor***retired***use Prionotus rubio</v>
          </cell>
        </row>
        <row r="36314">
          <cell r="B36314" t="str">
            <v>Prionotus scitulus</v>
          </cell>
        </row>
        <row r="36315">
          <cell r="B36315" t="str">
            <v>Prionotus stearnsi</v>
          </cell>
        </row>
        <row r="36316">
          <cell r="B36316" t="str">
            <v>Prionotus stephanophrys</v>
          </cell>
        </row>
        <row r="36317">
          <cell r="B36317" t="str">
            <v>Prionotus tribulus</v>
          </cell>
        </row>
        <row r="36318">
          <cell r="B36318" t="str">
            <v>Prionoxystus</v>
          </cell>
        </row>
        <row r="36319">
          <cell r="B36319" t="str">
            <v>Prionurus</v>
          </cell>
        </row>
        <row r="36320">
          <cell r="B36320" t="str">
            <v>Prionurus biafraensis</v>
          </cell>
        </row>
        <row r="36321">
          <cell r="B36321" t="str">
            <v>Prionurus chrysurus</v>
          </cell>
        </row>
        <row r="36322">
          <cell r="B36322" t="str">
            <v>Prionurus laticlavius</v>
          </cell>
        </row>
        <row r="36323">
          <cell r="B36323" t="str">
            <v>Prionurus maculatus</v>
          </cell>
        </row>
        <row r="36324">
          <cell r="B36324" t="str">
            <v>Prionurus microlepidotus</v>
          </cell>
        </row>
        <row r="36325">
          <cell r="B36325" t="str">
            <v>Prionurus punctatus</v>
          </cell>
        </row>
        <row r="36326">
          <cell r="B36326" t="str">
            <v>Prionurus scalprum</v>
          </cell>
        </row>
        <row r="36327">
          <cell r="B36327" t="str">
            <v>Priscillina armata</v>
          </cell>
        </row>
        <row r="36328">
          <cell r="B36328" t="str">
            <v>Pristella</v>
          </cell>
        </row>
        <row r="36329">
          <cell r="B36329" t="str">
            <v>Pristella maxillaris</v>
          </cell>
        </row>
        <row r="36330">
          <cell r="B36330" t="str">
            <v>Pristella riddlei***retired***use Pristella maxillaris</v>
          </cell>
        </row>
        <row r="36331">
          <cell r="B36331" t="str">
            <v>Pristes oblongus</v>
          </cell>
        </row>
        <row r="36332">
          <cell r="B36332" t="str">
            <v>Pristidae</v>
          </cell>
        </row>
        <row r="36333">
          <cell r="B36333" t="str">
            <v>Pristiformes</v>
          </cell>
        </row>
        <row r="36334">
          <cell r="B36334" t="str">
            <v>Pristigaster</v>
          </cell>
        </row>
        <row r="36335">
          <cell r="B36335" t="str">
            <v>Pristigaster cayana</v>
          </cell>
        </row>
        <row r="36336">
          <cell r="B36336" t="str">
            <v>Pristigaster whiteheadi</v>
          </cell>
        </row>
        <row r="36337">
          <cell r="B36337" t="str">
            <v>Pristigasteridae</v>
          </cell>
        </row>
        <row r="36338">
          <cell r="B36338" t="str">
            <v>Pristigasterinae</v>
          </cell>
        </row>
        <row r="36339">
          <cell r="B36339" t="str">
            <v>Pristigenys</v>
          </cell>
        </row>
        <row r="36340">
          <cell r="B36340" t="str">
            <v>Pristigenys alta</v>
          </cell>
        </row>
        <row r="36341">
          <cell r="B36341" t="str">
            <v>Pristigenys niphonia</v>
          </cell>
        </row>
        <row r="36342">
          <cell r="B36342" t="str">
            <v>Pristigenys serrula</v>
          </cell>
        </row>
        <row r="36343">
          <cell r="B36343" t="str">
            <v>Pristilepis</v>
          </cell>
        </row>
        <row r="36344">
          <cell r="B36344" t="str">
            <v>Pristilepis oligolepis</v>
          </cell>
        </row>
        <row r="36345">
          <cell r="B36345" t="str">
            <v>Pristina</v>
          </cell>
        </row>
        <row r="36346">
          <cell r="B36346" t="str">
            <v>Pristina acuminata</v>
          </cell>
        </row>
        <row r="36347">
          <cell r="B36347" t="str">
            <v>Pristina aequiseta</v>
          </cell>
        </row>
        <row r="36348">
          <cell r="B36348" t="str">
            <v>Pristina americana</v>
          </cell>
        </row>
        <row r="36349">
          <cell r="B36349" t="str">
            <v>Pristina breviseta</v>
          </cell>
        </row>
        <row r="36350">
          <cell r="B36350" t="str">
            <v>Pristina foreli</v>
          </cell>
        </row>
        <row r="36351">
          <cell r="B36351" t="str">
            <v>Pristina idrensis</v>
          </cell>
        </row>
        <row r="36352">
          <cell r="B36352" t="str">
            <v>Pristina jenkinae</v>
          </cell>
        </row>
        <row r="36353">
          <cell r="B36353" t="str">
            <v>Pristina leidyi</v>
          </cell>
        </row>
        <row r="36354">
          <cell r="B36354" t="str">
            <v>Pristina longidentata</v>
          </cell>
        </row>
        <row r="36355">
          <cell r="B36355" t="str">
            <v>Pristina longiseta</v>
          </cell>
        </row>
        <row r="36356">
          <cell r="B36356" t="str">
            <v>Pristina longiseta bidentata</v>
          </cell>
        </row>
        <row r="36357">
          <cell r="B36357" t="str">
            <v>Pristina longiseta leidyi</v>
          </cell>
        </row>
        <row r="36358">
          <cell r="B36358" t="str">
            <v>Pristina longiseta longiseta</v>
          </cell>
        </row>
        <row r="36359">
          <cell r="B36359" t="str">
            <v>Pristina longisoma</v>
          </cell>
        </row>
        <row r="36360">
          <cell r="B36360" t="str">
            <v>Pristina menoni</v>
          </cell>
        </row>
        <row r="36361">
          <cell r="B36361" t="str">
            <v>Pristina minuta</v>
          </cell>
        </row>
        <row r="36362">
          <cell r="B36362" t="str">
            <v>Pristina osborni</v>
          </cell>
        </row>
        <row r="36363">
          <cell r="B36363" t="str">
            <v>Pristina plumaseta</v>
          </cell>
        </row>
        <row r="36364">
          <cell r="B36364" t="str">
            <v>Pristina proboscidea</v>
          </cell>
        </row>
        <row r="36365">
          <cell r="B36365" t="str">
            <v>Pristina schmiederi</v>
          </cell>
        </row>
        <row r="36366">
          <cell r="B36366" t="str">
            <v>Pristina sima</v>
          </cell>
        </row>
        <row r="36367">
          <cell r="B36367" t="str">
            <v>Pristina synclites</v>
          </cell>
        </row>
        <row r="36368">
          <cell r="B36368" t="str">
            <v>Pristinella</v>
          </cell>
        </row>
        <row r="36369">
          <cell r="B36369" t="str">
            <v>Pristinella acuminata</v>
          </cell>
        </row>
        <row r="36370">
          <cell r="B36370" t="str">
            <v>Pristinella jenkinae</v>
          </cell>
        </row>
        <row r="36371">
          <cell r="B36371" t="str">
            <v>Pristinella longisoma</v>
          </cell>
        </row>
        <row r="36372">
          <cell r="B36372" t="str">
            <v>Pristinella osborni</v>
          </cell>
        </row>
        <row r="36373">
          <cell r="B36373" t="str">
            <v>Pristinicola</v>
          </cell>
        </row>
        <row r="36374">
          <cell r="B36374" t="str">
            <v>Pristinicola hemphilli</v>
          </cell>
        </row>
        <row r="36375">
          <cell r="B36375" t="str">
            <v>Pristiophoridae</v>
          </cell>
        </row>
        <row r="36376">
          <cell r="B36376" t="str">
            <v>Pristiophoriformes</v>
          </cell>
        </row>
        <row r="36377">
          <cell r="B36377" t="str">
            <v>Pristiophorus</v>
          </cell>
        </row>
        <row r="36378">
          <cell r="B36378" t="str">
            <v>Pristiophorus cirratus</v>
          </cell>
        </row>
        <row r="36379">
          <cell r="B36379" t="str">
            <v>Pristiophorus nudipinnis</v>
          </cell>
        </row>
        <row r="36380">
          <cell r="B36380" t="str">
            <v>Pristiophorus schroederi</v>
          </cell>
        </row>
        <row r="36381">
          <cell r="B36381" t="str">
            <v>Pristipomoides</v>
          </cell>
        </row>
        <row r="36382">
          <cell r="B36382" t="str">
            <v>Pristipomoides amoenus***retired***use Pristipomoides argyrogrammicus</v>
          </cell>
        </row>
        <row r="36383">
          <cell r="B36383" t="str">
            <v>Pristipomoides aquilonaris</v>
          </cell>
        </row>
        <row r="36384">
          <cell r="B36384" t="str">
            <v>Pristipomoides argyrogrammicus</v>
          </cell>
        </row>
        <row r="36385">
          <cell r="B36385" t="str">
            <v>Pristipomoides auricilla</v>
          </cell>
        </row>
        <row r="36386">
          <cell r="B36386" t="str">
            <v>Pristipomoides filamentosus</v>
          </cell>
        </row>
        <row r="36387">
          <cell r="B36387" t="str">
            <v>Pristipomoides flavipinnis</v>
          </cell>
        </row>
        <row r="36388">
          <cell r="B36388" t="str">
            <v>Pristipomoides freemani</v>
          </cell>
        </row>
        <row r="36389">
          <cell r="B36389" t="str">
            <v>Pristipomoides macrophthalmus</v>
          </cell>
        </row>
        <row r="36390">
          <cell r="B36390" t="str">
            <v>Pristipomoides microdon***retired***use Pristipomoides sieboldii</v>
          </cell>
        </row>
        <row r="36391">
          <cell r="B36391" t="str">
            <v>Pristipomoides microlepis***retired***use Pristipomoides filamentosus</v>
          </cell>
        </row>
        <row r="36392">
          <cell r="B36392" t="str">
            <v>Pristipomoides multidens</v>
          </cell>
        </row>
        <row r="36393">
          <cell r="B36393" t="str">
            <v>Pristipomoides sieboldii</v>
          </cell>
        </row>
        <row r="36394">
          <cell r="B36394" t="str">
            <v>Pristipomoides typus</v>
          </cell>
        </row>
        <row r="36395">
          <cell r="B36395" t="str">
            <v>Pristipomoides zonatus</v>
          </cell>
        </row>
        <row r="36396">
          <cell r="B36396" t="str">
            <v>Pristis</v>
          </cell>
        </row>
        <row r="36397">
          <cell r="B36397" t="str">
            <v>Pristis microdon</v>
          </cell>
        </row>
        <row r="36398">
          <cell r="B36398" t="str">
            <v>Pristis pectinata</v>
          </cell>
        </row>
        <row r="36399">
          <cell r="B36399" t="str">
            <v>Pristis perotteti</v>
          </cell>
        </row>
        <row r="36400">
          <cell r="B36400" t="str">
            <v>Pristis pristis</v>
          </cell>
        </row>
        <row r="36401">
          <cell r="B36401" t="str">
            <v>Pristis zijsron</v>
          </cell>
        </row>
        <row r="36402">
          <cell r="B36402" t="str">
            <v>Pristiurus arae***retired***use Galeus arae</v>
          </cell>
        </row>
        <row r="36403">
          <cell r="B36403" t="str">
            <v>Pristiurus boardmani***retired***use Galeus boardmani</v>
          </cell>
        </row>
        <row r="36404">
          <cell r="B36404" t="str">
            <v>Pristiurus eastmani***retired***use Galeus eastmani</v>
          </cell>
        </row>
        <row r="36405">
          <cell r="B36405" t="str">
            <v>Pristiurus hertwigi***retired***use Parmaturus pilosus</v>
          </cell>
        </row>
        <row r="36406">
          <cell r="B36406" t="str">
            <v>Pristiurus jenseni***retired***use Galeus murinus</v>
          </cell>
        </row>
        <row r="36407">
          <cell r="B36407" t="str">
            <v>Pristiurus murinus***retired***use Galeus murinus</v>
          </cell>
        </row>
        <row r="36408">
          <cell r="B36408" t="str">
            <v>Pristiurus sauteri***retired***use Galeus sauteri</v>
          </cell>
        </row>
        <row r="36409">
          <cell r="B36409" t="str">
            <v>Pristiurus***retired***use Galeus</v>
          </cell>
        </row>
        <row r="36410">
          <cell r="B36410" t="str">
            <v>Pristotis</v>
          </cell>
        </row>
        <row r="36411">
          <cell r="B36411" t="str">
            <v>Pristotis coeruleopunctatus***retired***use Pristotis cyanostigma</v>
          </cell>
        </row>
        <row r="36412">
          <cell r="B36412" t="str">
            <v>Pristotis cyanostigma</v>
          </cell>
        </row>
        <row r="36413">
          <cell r="B36413" t="str">
            <v>Pristotis fuscus***retired***use Pomacentrus tripunctatus</v>
          </cell>
        </row>
        <row r="36414">
          <cell r="B36414" t="str">
            <v>Pristotis jerdoni***retired***use Pristotis obtusirostris</v>
          </cell>
        </row>
        <row r="36415">
          <cell r="B36415" t="str">
            <v>Pristotis judithae***retired***use Pristotis obtusirostris</v>
          </cell>
        </row>
        <row r="36416">
          <cell r="B36416" t="str">
            <v>Pristotis obtusirostris</v>
          </cell>
        </row>
        <row r="36417">
          <cell r="B36417" t="str">
            <v>Pristotis trifasciatus***retired***use Amblypomacentrus breviceps</v>
          </cell>
        </row>
        <row r="36418">
          <cell r="B36418" t="str">
            <v>Pristotis violascens***retired***use Neopomacentrus violascens</v>
          </cell>
        </row>
        <row r="36419">
          <cell r="B36419" t="str">
            <v>Proales</v>
          </cell>
        </row>
        <row r="36420">
          <cell r="B36420" t="str">
            <v>Proales fallaciosa</v>
          </cell>
        </row>
        <row r="36421">
          <cell r="B36421" t="str">
            <v>Proales theodora</v>
          </cell>
        </row>
        <row r="36422">
          <cell r="B36422" t="str">
            <v>Proalides tentaculatus</v>
          </cell>
        </row>
        <row r="36423">
          <cell r="B36423" t="str">
            <v>Probarbus</v>
          </cell>
        </row>
        <row r="36424">
          <cell r="B36424" t="str">
            <v>Probarbus jullieni</v>
          </cell>
        </row>
        <row r="36425">
          <cell r="B36425" t="str">
            <v>Probezzia</v>
          </cell>
        </row>
        <row r="36426">
          <cell r="B36426" t="str">
            <v>Probezzia pallida</v>
          </cell>
        </row>
        <row r="36427">
          <cell r="B36427" t="str">
            <v>Probopyrinella heardi</v>
          </cell>
        </row>
        <row r="36428">
          <cell r="B36428" t="str">
            <v>Probopyrus</v>
          </cell>
        </row>
        <row r="36429">
          <cell r="B36429" t="str">
            <v>Probopyrus bithynis</v>
          </cell>
        </row>
        <row r="36430">
          <cell r="B36430" t="str">
            <v>Probopyrus pandalicola</v>
          </cell>
        </row>
        <row r="36431">
          <cell r="B36431" t="str">
            <v>Proboscia alata</v>
          </cell>
        </row>
        <row r="36432">
          <cell r="B36432" t="str">
            <v>Proboscidea (Eutheria)</v>
          </cell>
        </row>
        <row r="36433">
          <cell r="B36433" t="str">
            <v>Proboscidea (Martyniaceae)</v>
          </cell>
        </row>
        <row r="36434">
          <cell r="B36434" t="str">
            <v>Proboscidea louisianica</v>
          </cell>
        </row>
        <row r="36435">
          <cell r="B36435" t="str">
            <v>Probythinella</v>
          </cell>
        </row>
        <row r="36436">
          <cell r="B36436" t="str">
            <v>Probythinella emarginata</v>
          </cell>
        </row>
        <row r="36437">
          <cell r="B36437" t="str">
            <v>Probythinella lacustris</v>
          </cell>
        </row>
        <row r="36438">
          <cell r="B36438" t="str">
            <v>Probythinella louisianae</v>
          </cell>
        </row>
        <row r="36439">
          <cell r="B36439" t="str">
            <v>Procambarus</v>
          </cell>
        </row>
        <row r="36440">
          <cell r="B36440" t="str">
            <v>Procambarus acutus</v>
          </cell>
        </row>
        <row r="36441">
          <cell r="B36441" t="str">
            <v>Procambarus acutus acutus</v>
          </cell>
        </row>
        <row r="36442">
          <cell r="B36442" t="str">
            <v>Procambarus clarkii</v>
          </cell>
        </row>
        <row r="36443">
          <cell r="B36443" t="str">
            <v>Procambarus dupratzi</v>
          </cell>
        </row>
        <row r="36444">
          <cell r="B36444" t="str">
            <v>Procambarus gracilis</v>
          </cell>
        </row>
        <row r="36445">
          <cell r="B36445" t="str">
            <v>Procambarus howellae</v>
          </cell>
        </row>
        <row r="36446">
          <cell r="B36446" t="str">
            <v>Procambarus paeninsulanus</v>
          </cell>
        </row>
        <row r="36447">
          <cell r="B36447" t="str">
            <v>Procambarus simulans</v>
          </cell>
        </row>
        <row r="36448">
          <cell r="B36448" t="str">
            <v>Procambarus spiculifer</v>
          </cell>
        </row>
        <row r="36449">
          <cell r="B36449" t="str">
            <v>Procampylaspis</v>
          </cell>
        </row>
        <row r="36450">
          <cell r="B36450" t="str">
            <v>Procampylaspis caenosa</v>
          </cell>
        </row>
        <row r="36451">
          <cell r="B36451" t="str">
            <v>Procanace</v>
          </cell>
        </row>
        <row r="36452">
          <cell r="B36452" t="str">
            <v>Procatopus</v>
          </cell>
        </row>
        <row r="36453">
          <cell r="B36453" t="str">
            <v>Procatopus nototaenia</v>
          </cell>
        </row>
        <row r="36454">
          <cell r="B36454" t="str">
            <v>Procephalothrix</v>
          </cell>
        </row>
        <row r="36455">
          <cell r="B36455" t="str">
            <v>Procephalothrix major</v>
          </cell>
        </row>
        <row r="36456">
          <cell r="B36456" t="str">
            <v>Proceraea</v>
          </cell>
        </row>
        <row r="36457">
          <cell r="B36457" t="str">
            <v>Proceraea cornuta***retired***use Autolytus cornutus</v>
          </cell>
        </row>
        <row r="36458">
          <cell r="B36458" t="str">
            <v>Procerastea</v>
          </cell>
        </row>
        <row r="36459">
          <cell r="B36459" t="str">
            <v>Processa</v>
          </cell>
        </row>
        <row r="36460">
          <cell r="B36460" t="str">
            <v>Processa bermudensis</v>
          </cell>
        </row>
        <row r="36461">
          <cell r="B36461" t="str">
            <v>Processa hawaiiensis</v>
          </cell>
        </row>
        <row r="36462">
          <cell r="B36462" t="str">
            <v>Processa hemphilli</v>
          </cell>
        </row>
        <row r="36463">
          <cell r="B36463" t="str">
            <v>Processa macrognatha</v>
          </cell>
        </row>
        <row r="36464">
          <cell r="B36464" t="str">
            <v>Processidae</v>
          </cell>
        </row>
        <row r="36465">
          <cell r="B36465" t="str">
            <v>Prochelator</v>
          </cell>
        </row>
        <row r="36466">
          <cell r="B36466" t="str">
            <v>Prochilodontinae</v>
          </cell>
        </row>
        <row r="36467">
          <cell r="B36467" t="str">
            <v>Prochilodus</v>
          </cell>
        </row>
        <row r="36468">
          <cell r="B36468" t="str">
            <v>Prochilodus lineatus</v>
          </cell>
        </row>
        <row r="36469">
          <cell r="B36469" t="str">
            <v>Prochilus macrostoma***retired***use Amphiprion melanopus</v>
          </cell>
        </row>
        <row r="36470">
          <cell r="B36470" t="str">
            <v>Prochilus polylepis***retired***use Amphiprion frenatus</v>
          </cell>
        </row>
        <row r="36471">
          <cell r="B36471" t="str">
            <v>Prochilus***retired***use Amphiprion</v>
          </cell>
        </row>
        <row r="36472">
          <cell r="B36472" t="str">
            <v>Procladiini</v>
          </cell>
        </row>
        <row r="36473">
          <cell r="B36473" t="str">
            <v>Procladius</v>
          </cell>
        </row>
        <row r="36474">
          <cell r="B36474" t="str">
            <v>Procladius (Holotanypus)</v>
          </cell>
        </row>
        <row r="36475">
          <cell r="B36475" t="str">
            <v>Procladius bellus</v>
          </cell>
        </row>
        <row r="36476">
          <cell r="B36476" t="str">
            <v>Procladius culiciformis</v>
          </cell>
        </row>
        <row r="36477">
          <cell r="B36477" t="str">
            <v>Procladius riparius</v>
          </cell>
        </row>
        <row r="36478">
          <cell r="B36478" t="str">
            <v>Procladius sublettei</v>
          </cell>
        </row>
        <row r="36479">
          <cell r="B36479" t="str">
            <v>Proclea</v>
          </cell>
        </row>
        <row r="36480">
          <cell r="B36480" t="str">
            <v>Proclea emmi</v>
          </cell>
        </row>
        <row r="36481">
          <cell r="B36481" t="str">
            <v>Proclea graffii</v>
          </cell>
        </row>
        <row r="36482">
          <cell r="B36482" t="str">
            <v>Procloeon</v>
          </cell>
        </row>
        <row r="36483">
          <cell r="B36483" t="str">
            <v>Procloeon pennulatum</v>
          </cell>
        </row>
        <row r="36484">
          <cell r="B36484" t="str">
            <v>Procloeon rivulare</v>
          </cell>
        </row>
        <row r="36485">
          <cell r="B36485" t="str">
            <v>Procloeon rubropictum</v>
          </cell>
        </row>
        <row r="36486">
          <cell r="B36486" t="str">
            <v>Procloeon rufostrigatum</v>
          </cell>
        </row>
        <row r="36487">
          <cell r="B36487" t="str">
            <v>Procloeon simplex</v>
          </cell>
        </row>
        <row r="36488">
          <cell r="B36488" t="str">
            <v>Procloeon viridoculare</v>
          </cell>
        </row>
        <row r="36489">
          <cell r="B36489" t="str">
            <v>Procotyla</v>
          </cell>
        </row>
        <row r="36490">
          <cell r="B36490" t="str">
            <v>Procotyla fluviatilis</v>
          </cell>
        </row>
        <row r="36491">
          <cell r="B36491" t="str">
            <v>Prodiamesa</v>
          </cell>
        </row>
        <row r="36492">
          <cell r="B36492" t="str">
            <v>Prodiamesa olivacea</v>
          </cell>
        </row>
        <row r="36493">
          <cell r="B36493" t="str">
            <v>Prodiamesinae</v>
          </cell>
        </row>
        <row r="36494">
          <cell r="B36494" t="str">
            <v>Profundulidae</v>
          </cell>
        </row>
        <row r="36495">
          <cell r="B36495" t="str">
            <v>Prognathodes</v>
          </cell>
        </row>
        <row r="36496">
          <cell r="B36496" t="str">
            <v>Prognathodes aculeatus</v>
          </cell>
        </row>
        <row r="36497">
          <cell r="B36497" t="str">
            <v>Prognathodes aya</v>
          </cell>
        </row>
        <row r="36498">
          <cell r="B36498" t="str">
            <v>Prognathodes carlhubbsi</v>
          </cell>
        </row>
        <row r="36499">
          <cell r="B36499" t="str">
            <v>Prognathodes dichrous</v>
          </cell>
        </row>
        <row r="36500">
          <cell r="B36500" t="str">
            <v>Prognathodes falcifer</v>
          </cell>
        </row>
        <row r="36501">
          <cell r="B36501" t="str">
            <v>Prognathodes guezei</v>
          </cell>
        </row>
        <row r="36502">
          <cell r="B36502" t="str">
            <v>Prognathodes guyanensis</v>
          </cell>
        </row>
        <row r="36503">
          <cell r="B36503" t="str">
            <v>Prognathodes guyotensis</v>
          </cell>
        </row>
        <row r="36504">
          <cell r="B36504" t="str">
            <v>Prognathodes marcellae</v>
          </cell>
        </row>
        <row r="36505">
          <cell r="B36505" t="str">
            <v>Prognathodes obliquus</v>
          </cell>
        </row>
        <row r="36506">
          <cell r="B36506" t="str">
            <v>Progne Subis</v>
          </cell>
        </row>
        <row r="36507">
          <cell r="B36507" t="str">
            <v>Prognichthys</v>
          </cell>
        </row>
        <row r="36508">
          <cell r="B36508" t="str">
            <v>Prognichthys gibbifrons</v>
          </cell>
        </row>
        <row r="36509">
          <cell r="B36509" t="str">
            <v>Prognichthys gilberti***retired***use Hirundichthys rondeletii</v>
          </cell>
        </row>
        <row r="36510">
          <cell r="B36510" t="str">
            <v>Prognichthys sealei</v>
          </cell>
        </row>
        <row r="36511">
          <cell r="B36511" t="str">
            <v>Progomphus</v>
          </cell>
        </row>
        <row r="36512">
          <cell r="B36512" t="str">
            <v>Progomphus bellei</v>
          </cell>
        </row>
        <row r="36513">
          <cell r="B36513" t="str">
            <v>Progomphus borealis</v>
          </cell>
        </row>
        <row r="36514">
          <cell r="B36514" t="str">
            <v>Progomphus obscurus</v>
          </cell>
        </row>
        <row r="36515">
          <cell r="B36515" t="str">
            <v>Progoniada</v>
          </cell>
        </row>
        <row r="36516">
          <cell r="B36516" t="str">
            <v>Proharpinia</v>
          </cell>
        </row>
        <row r="36517">
          <cell r="B36517" t="str">
            <v>Promenetus</v>
          </cell>
        </row>
        <row r="36518">
          <cell r="B36518" t="str">
            <v>Promenetus exacuous</v>
          </cell>
        </row>
        <row r="36519">
          <cell r="B36519" t="str">
            <v>Promenetus umbilicatellus</v>
          </cell>
        </row>
        <row r="36520">
          <cell r="B36520" t="str">
            <v>Promethichthys</v>
          </cell>
        </row>
        <row r="36521">
          <cell r="B36521" t="str">
            <v>Promethichthys prometheus</v>
          </cell>
        </row>
        <row r="36522">
          <cell r="B36522" t="str">
            <v>Promicrops lanceolatus***retired***use Epinephelus lanceolatus</v>
          </cell>
        </row>
        <row r="36523">
          <cell r="B36523" t="str">
            <v>Promicrops***retired***use Epinephelus</v>
          </cell>
        </row>
        <row r="36524">
          <cell r="B36524" t="str">
            <v>Promoresia</v>
          </cell>
        </row>
        <row r="36525">
          <cell r="B36525" t="str">
            <v>Promoresia elegans</v>
          </cell>
        </row>
        <row r="36526">
          <cell r="B36526" t="str">
            <v>Promoresia tardella</v>
          </cell>
        </row>
        <row r="36527">
          <cell r="B36527" t="str">
            <v>Promyllantor</v>
          </cell>
        </row>
        <row r="36528">
          <cell r="B36528" t="str">
            <v>Promyllantor perturbator***retired***use Acromycter perturbator</v>
          </cell>
        </row>
        <row r="36529">
          <cell r="B36529" t="str">
            <v>Promyllantor purpureus</v>
          </cell>
        </row>
        <row r="36530">
          <cell r="B36530" t="str">
            <v>Promysis atlantica</v>
          </cell>
        </row>
        <row r="36531">
          <cell r="B36531" t="str">
            <v>Pronoctiluca</v>
          </cell>
        </row>
        <row r="36532">
          <cell r="B36532" t="str">
            <v>Pronoterus</v>
          </cell>
        </row>
        <row r="36533">
          <cell r="B36533" t="str">
            <v>Pronotogrammus</v>
          </cell>
        </row>
        <row r="36534">
          <cell r="B36534" t="str">
            <v>Pronotogrammus aureorubens***retired***use Hemanthias aureorubens</v>
          </cell>
        </row>
        <row r="36535">
          <cell r="B36535" t="str">
            <v>Pronotogrammus martinicensis</v>
          </cell>
        </row>
        <row r="36536">
          <cell r="B36536" t="str">
            <v>Pronotogrammus multifasciatus</v>
          </cell>
        </row>
        <row r="36537">
          <cell r="B36537" t="str">
            <v>Propeamussidae</v>
          </cell>
        </row>
        <row r="36538">
          <cell r="B36538" t="str">
            <v>Propebela</v>
          </cell>
        </row>
        <row r="36539">
          <cell r="B36539" t="str">
            <v>Propebela arctica</v>
          </cell>
        </row>
        <row r="36540">
          <cell r="B36540" t="str">
            <v>Propebela nobilis</v>
          </cell>
        </row>
        <row r="36541">
          <cell r="B36541" t="str">
            <v>Propebela turricula</v>
          </cell>
        </row>
        <row r="36542">
          <cell r="B36542" t="str">
            <v>Proptera alata***retired***use Potamilus alatus</v>
          </cell>
        </row>
        <row r="36543">
          <cell r="B36543" t="str">
            <v>Proptera***retired***use Potamilus</v>
          </cell>
        </row>
        <row r="36544">
          <cell r="B36544" t="str">
            <v>Propteridium</v>
          </cell>
        </row>
        <row r="36545">
          <cell r="B36545" t="str">
            <v>Propteridium douvillei</v>
          </cell>
        </row>
        <row r="36546">
          <cell r="B36546" t="str">
            <v>Prorocentrum</v>
          </cell>
        </row>
        <row r="36547">
          <cell r="B36547" t="str">
            <v>Prorocentrum aporum</v>
          </cell>
        </row>
        <row r="36548">
          <cell r="B36548" t="str">
            <v>Prorocentrum balticum</v>
          </cell>
        </row>
        <row r="36549">
          <cell r="B36549" t="str">
            <v>Prorocentrum compressum</v>
          </cell>
        </row>
        <row r="36550">
          <cell r="B36550" t="str">
            <v>Prorocentrum dentatum</v>
          </cell>
        </row>
        <row r="36551">
          <cell r="B36551" t="str">
            <v>Prorocentrum gracile</v>
          </cell>
        </row>
        <row r="36552">
          <cell r="B36552" t="str">
            <v>Prorocentrum lima</v>
          </cell>
        </row>
        <row r="36553">
          <cell r="B36553" t="str">
            <v>Prorocentrum maximum</v>
          </cell>
        </row>
        <row r="36554">
          <cell r="B36554" t="str">
            <v>Prorocentrum micans</v>
          </cell>
        </row>
        <row r="36555">
          <cell r="B36555" t="str">
            <v>Prorocentrum minimum</v>
          </cell>
        </row>
        <row r="36556">
          <cell r="B36556" t="str">
            <v>Prorocentrum nanum</v>
          </cell>
        </row>
        <row r="36557">
          <cell r="B36557" t="str">
            <v>Prorocentrum ovum</v>
          </cell>
        </row>
        <row r="36558">
          <cell r="B36558" t="str">
            <v>Prorocentrum rostratum</v>
          </cell>
        </row>
        <row r="36559">
          <cell r="B36559" t="str">
            <v>Prorocentrum rotundatum</v>
          </cell>
        </row>
        <row r="36560">
          <cell r="B36560" t="str">
            <v>Prorocentrum scutellum</v>
          </cell>
        </row>
        <row r="36561">
          <cell r="B36561" t="str">
            <v>Prorocentrum triestinum</v>
          </cell>
        </row>
        <row r="36562">
          <cell r="B36562" t="str">
            <v>Prorocentrum vaginulum</v>
          </cell>
        </row>
        <row r="36563">
          <cell r="B36563" t="str">
            <v>Prosartes</v>
          </cell>
        </row>
        <row r="36564">
          <cell r="B36564" t="str">
            <v>Prosartes trachycarpa</v>
          </cell>
        </row>
        <row r="36565">
          <cell r="B36565" t="str">
            <v>Proschkinia bulnheimii</v>
          </cell>
        </row>
        <row r="36566">
          <cell r="B36566" t="str">
            <v>Proschkinia complanata</v>
          </cell>
        </row>
        <row r="36567">
          <cell r="B36567" t="str">
            <v>Proscylliidae</v>
          </cell>
        </row>
        <row r="36568">
          <cell r="B36568" t="str">
            <v>Proscyllium</v>
          </cell>
        </row>
        <row r="36569">
          <cell r="B36569" t="str">
            <v>Proscyllium alcocki***retired***use Eridacnis radcliffei</v>
          </cell>
        </row>
        <row r="36570">
          <cell r="B36570" t="str">
            <v>Proscyllium habereri</v>
          </cell>
        </row>
        <row r="36571">
          <cell r="B36571" t="str">
            <v>Proscyllium venustum</v>
          </cell>
        </row>
        <row r="36572">
          <cell r="B36572" t="str">
            <v>Proserpinaca</v>
          </cell>
        </row>
        <row r="36573">
          <cell r="B36573" t="str">
            <v>Proserpinaca palustris</v>
          </cell>
        </row>
        <row r="36574">
          <cell r="B36574" t="str">
            <v>Proserpinaca palustris var. palustris</v>
          </cell>
        </row>
        <row r="36575">
          <cell r="B36575" t="str">
            <v>Proserpinaca pectinata</v>
          </cell>
        </row>
        <row r="36576">
          <cell r="B36576" t="str">
            <v>Proshkinia complanata</v>
          </cell>
        </row>
        <row r="36577">
          <cell r="B36577" t="str">
            <v>Prosimuliini</v>
          </cell>
        </row>
        <row r="36578">
          <cell r="B36578" t="str">
            <v>Prosimulium</v>
          </cell>
        </row>
        <row r="36579">
          <cell r="B36579" t="str">
            <v>Prosimulium arvum</v>
          </cell>
        </row>
        <row r="36580">
          <cell r="B36580" t="str">
            <v>Prosimulium decemarticulatum</v>
          </cell>
        </row>
        <row r="36581">
          <cell r="B36581" t="str">
            <v>Prosimulium fontanum</v>
          </cell>
        </row>
        <row r="36582">
          <cell r="B36582" t="str">
            <v>Prosimulium fuscum</v>
          </cell>
        </row>
        <row r="36583">
          <cell r="B36583" t="str">
            <v>Prosimulium gibsoni</v>
          </cell>
        </row>
        <row r="36584">
          <cell r="B36584" t="str">
            <v>Prosimulium hirtipes</v>
          </cell>
        </row>
        <row r="36585">
          <cell r="B36585" t="str">
            <v>Prosimulium magnum</v>
          </cell>
        </row>
        <row r="36586">
          <cell r="B36586" t="str">
            <v>Prosimulium magnum complex</v>
          </cell>
        </row>
        <row r="36587">
          <cell r="B36587" t="str">
            <v>Prosimulium mixtum</v>
          </cell>
        </row>
        <row r="36588">
          <cell r="B36588" t="str">
            <v>Prosimulium multidentatum</v>
          </cell>
        </row>
        <row r="36589">
          <cell r="B36589" t="str">
            <v>Prosimulium mysticum</v>
          </cell>
        </row>
        <row r="36590">
          <cell r="B36590" t="str">
            <v>Prosimulium neomacropyga</v>
          </cell>
        </row>
        <row r="36591">
          <cell r="B36591" t="str">
            <v>Prosimulium onychodactylum</v>
          </cell>
        </row>
        <row r="36592">
          <cell r="B36592" t="str">
            <v>Prosimulium onychodactylum complex</v>
          </cell>
        </row>
        <row r="36593">
          <cell r="B36593" t="str">
            <v>Prosimulium rhizophorum</v>
          </cell>
        </row>
        <row r="36594">
          <cell r="B36594" t="str">
            <v>Prosimulium travisi</v>
          </cell>
        </row>
        <row r="36595">
          <cell r="B36595" t="str">
            <v>Prosimulium vernale</v>
          </cell>
        </row>
        <row r="36596">
          <cell r="B36596" t="str">
            <v>Prosobranchia</v>
          </cell>
        </row>
        <row r="36597">
          <cell r="B36597" t="str">
            <v>Prosopium</v>
          </cell>
        </row>
        <row r="36598">
          <cell r="B36598" t="str">
            <v>Prosopium abyssicola</v>
          </cell>
        </row>
        <row r="36599">
          <cell r="B36599" t="str">
            <v>Prosopium coulteri***retired***use Prosopium coulterii</v>
          </cell>
        </row>
        <row r="36600">
          <cell r="B36600" t="str">
            <v>Prosopium coulterii</v>
          </cell>
        </row>
        <row r="36601">
          <cell r="B36601" t="str">
            <v>Prosopium cylindraceum</v>
          </cell>
        </row>
        <row r="36602">
          <cell r="B36602" t="str">
            <v>Prosopium gemmifer</v>
          </cell>
        </row>
        <row r="36603">
          <cell r="B36603" t="str">
            <v>Prosopium spilonotus</v>
          </cell>
        </row>
        <row r="36604">
          <cell r="B36604" t="str">
            <v>Prosopium williamsoni</v>
          </cell>
        </row>
        <row r="36605">
          <cell r="B36605" t="str">
            <v>Prosorhochmus albidus</v>
          </cell>
        </row>
        <row r="36606">
          <cell r="B36606" t="str">
            <v>Prososcopa***retired***use Xenophthalmichthys</v>
          </cell>
        </row>
        <row r="36607">
          <cell r="B36607" t="str">
            <v>Prosthiostomidae</v>
          </cell>
        </row>
        <row r="36608">
          <cell r="B36608" t="str">
            <v>Prostigmata</v>
          </cell>
        </row>
        <row r="36609">
          <cell r="B36609" t="str">
            <v>Prostoia</v>
          </cell>
        </row>
        <row r="36610">
          <cell r="B36610" t="str">
            <v>Prostoia besametsa</v>
          </cell>
        </row>
        <row r="36611">
          <cell r="B36611" t="str">
            <v>Prostoia completa</v>
          </cell>
        </row>
        <row r="36612">
          <cell r="B36612" t="str">
            <v>Prostoia similis</v>
          </cell>
        </row>
        <row r="36613">
          <cell r="B36613" t="str">
            <v>Prostoma</v>
          </cell>
        </row>
        <row r="36614">
          <cell r="B36614" t="str">
            <v>Prostoma graecense</v>
          </cell>
        </row>
        <row r="36615">
          <cell r="B36615" t="str">
            <v>Prostoma rubrum***retired***use Prostoma graecense</v>
          </cell>
        </row>
        <row r="36616">
          <cell r="B36616" t="str">
            <v>Prostomidae</v>
          </cell>
        </row>
        <row r="36617">
          <cell r="B36617" t="str">
            <v>Protacanthopterygii</v>
          </cell>
        </row>
        <row r="36618">
          <cell r="B36618" t="str">
            <v>Protanyderus</v>
          </cell>
        </row>
        <row r="36619">
          <cell r="B36619" t="str">
            <v>Protanypini</v>
          </cell>
        </row>
        <row r="36620">
          <cell r="B36620" t="str">
            <v>Protanypus</v>
          </cell>
        </row>
        <row r="36621">
          <cell r="B36621" t="str">
            <v>Proteracanthus</v>
          </cell>
        </row>
        <row r="36622">
          <cell r="B36622" t="str">
            <v>Proteracanthus sarissophorus</v>
          </cell>
        </row>
        <row r="36623">
          <cell r="B36623" t="str">
            <v>Proterorhinus</v>
          </cell>
        </row>
        <row r="36624">
          <cell r="B36624" t="str">
            <v>Proterorhinus marmoratus</v>
          </cell>
        </row>
        <row r="36625">
          <cell r="B36625" t="str">
            <v>Proteus (Enterobacteriaceae)</v>
          </cell>
        </row>
        <row r="36626">
          <cell r="B36626" t="str">
            <v>Proteus (Proteidae)</v>
          </cell>
        </row>
        <row r="36627">
          <cell r="B36627" t="str">
            <v>Protoaricia</v>
          </cell>
        </row>
        <row r="36628">
          <cell r="B36628" t="str">
            <v>Protoblepharon</v>
          </cell>
        </row>
        <row r="36629">
          <cell r="B36629" t="str">
            <v>Protoblepharon rosenblatti</v>
          </cell>
        </row>
        <row r="36630">
          <cell r="B36630" t="str">
            <v>Protobranchia</v>
          </cell>
        </row>
        <row r="36631">
          <cell r="B36631" t="str">
            <v>Protochauliodes</v>
          </cell>
        </row>
        <row r="36632">
          <cell r="B36632" t="str">
            <v>Protocirrineris</v>
          </cell>
        </row>
        <row r="36633">
          <cell r="B36633" t="str">
            <v>Protococcus</v>
          </cell>
        </row>
        <row r="36634">
          <cell r="B36634" t="str">
            <v>Protococcus viridus</v>
          </cell>
        </row>
        <row r="36635">
          <cell r="B36635" t="str">
            <v>Protoderma</v>
          </cell>
        </row>
        <row r="36636">
          <cell r="B36636" t="str">
            <v>Protoderma viride</v>
          </cell>
        </row>
        <row r="36637">
          <cell r="B36637" t="str">
            <v>Protodorvillea</v>
          </cell>
        </row>
        <row r="36638">
          <cell r="B36638" t="str">
            <v>Protodorvillea biarticulata</v>
          </cell>
        </row>
        <row r="36639">
          <cell r="B36639" t="str">
            <v>Protodorvillea egena</v>
          </cell>
        </row>
        <row r="36640">
          <cell r="B36640" t="str">
            <v>Protodorvillea gracilis</v>
          </cell>
        </row>
        <row r="36641">
          <cell r="B36641" t="str">
            <v>Protodorvillea kefersteini</v>
          </cell>
        </row>
        <row r="36642">
          <cell r="B36642" t="str">
            <v>Protodrilidae</v>
          </cell>
        </row>
        <row r="36643">
          <cell r="B36643" t="str">
            <v>Protodriloides chaetifer</v>
          </cell>
        </row>
        <row r="36644">
          <cell r="B36644" t="str">
            <v>Protodrilus</v>
          </cell>
        </row>
        <row r="36645">
          <cell r="B36645" t="str">
            <v>Protohadzia schoenerae</v>
          </cell>
        </row>
        <row r="36646">
          <cell r="B36646" t="str">
            <v>Protohaustorius</v>
          </cell>
        </row>
        <row r="36647">
          <cell r="B36647" t="str">
            <v>Protohaustorius deichmannae</v>
          </cell>
        </row>
        <row r="36648">
          <cell r="B36648" t="str">
            <v>Protohaustorius wigleyi</v>
          </cell>
        </row>
        <row r="36649">
          <cell r="B36649" t="str">
            <v>Protohyale</v>
          </cell>
        </row>
        <row r="36650">
          <cell r="B36650" t="str">
            <v>Protohyale (Protohyale) frequens***retired***use Hyale frequens</v>
          </cell>
        </row>
        <row r="36651">
          <cell r="B36651" t="str">
            <v>Protolaeospira</v>
          </cell>
        </row>
        <row r="36652">
          <cell r="B36652" t="str">
            <v>Protolaeospira (Protolaeospira) eximia</v>
          </cell>
        </row>
        <row r="36653">
          <cell r="B36653" t="str">
            <v>Protomedeia</v>
          </cell>
        </row>
        <row r="36654">
          <cell r="B36654" t="str">
            <v>Protomedeia articulata</v>
          </cell>
        </row>
        <row r="36655">
          <cell r="B36655" t="str">
            <v>Protomedeia chelata</v>
          </cell>
        </row>
        <row r="36656">
          <cell r="B36656" t="str">
            <v>Protomedeia fasciata</v>
          </cell>
        </row>
        <row r="36657">
          <cell r="B36657" t="str">
            <v>Protomedeia grandimana</v>
          </cell>
        </row>
        <row r="36658">
          <cell r="B36658" t="str">
            <v>Protomedeia prudens</v>
          </cell>
        </row>
        <row r="36659">
          <cell r="B36659" t="str">
            <v>Protomedeia stephenseni</v>
          </cell>
        </row>
        <row r="36660">
          <cell r="B36660" t="str">
            <v>Protomedeia zotea</v>
          </cell>
        </row>
        <row r="36661">
          <cell r="B36661" t="str">
            <v>Protomyctophum</v>
          </cell>
        </row>
        <row r="36662">
          <cell r="B36662" t="str">
            <v>Protomyctophum andriashevi</v>
          </cell>
        </row>
        <row r="36663">
          <cell r="B36663" t="str">
            <v>Protomyctophum arcticum</v>
          </cell>
        </row>
        <row r="36664">
          <cell r="B36664" t="str">
            <v>Protomyctophum beckeri</v>
          </cell>
        </row>
        <row r="36665">
          <cell r="B36665" t="str">
            <v>Protomyctophum bolini</v>
          </cell>
        </row>
        <row r="36666">
          <cell r="B36666" t="str">
            <v>Protomyctophum chilense</v>
          </cell>
        </row>
        <row r="36667">
          <cell r="B36667" t="str">
            <v>Protomyctophum choriodon</v>
          </cell>
        </row>
        <row r="36668">
          <cell r="B36668" t="str">
            <v>Protomyctophum crockeri</v>
          </cell>
        </row>
        <row r="36669">
          <cell r="B36669" t="str">
            <v>Protomyctophum gemmatum</v>
          </cell>
        </row>
        <row r="36670">
          <cell r="B36670" t="str">
            <v>Protomyctophum luciferum</v>
          </cell>
        </row>
        <row r="36671">
          <cell r="B36671" t="str">
            <v>Protomyctophum normani</v>
          </cell>
        </row>
        <row r="36672">
          <cell r="B36672" t="str">
            <v>Protomyctophum parallelum</v>
          </cell>
        </row>
        <row r="36673">
          <cell r="B36673" t="str">
            <v>Protomyctophum subparallelum</v>
          </cell>
        </row>
        <row r="36674">
          <cell r="B36674" t="str">
            <v>Protomyctophum tenisoni</v>
          </cell>
        </row>
        <row r="36675">
          <cell r="B36675" t="str">
            <v>Protomyctophum thompsoni</v>
          </cell>
        </row>
        <row r="36676">
          <cell r="B36676" t="str">
            <v>Protomystides</v>
          </cell>
        </row>
        <row r="36677">
          <cell r="B36677" t="str">
            <v>Protoneura</v>
          </cell>
        </row>
        <row r="36678">
          <cell r="B36678" t="str">
            <v>Protoneura cara</v>
          </cell>
        </row>
        <row r="36679">
          <cell r="B36679" t="str">
            <v>Protoneuridae</v>
          </cell>
        </row>
        <row r="36680">
          <cell r="B36680" t="str">
            <v>Protonibea diacanthus</v>
          </cell>
        </row>
        <row r="36681">
          <cell r="B36681" t="str">
            <v>Protoperidinium</v>
          </cell>
        </row>
        <row r="36682">
          <cell r="B36682" t="str">
            <v>Protoperidinium brochii</v>
          </cell>
        </row>
        <row r="36683">
          <cell r="B36683" t="str">
            <v>Protoperidinium divergens</v>
          </cell>
        </row>
        <row r="36684">
          <cell r="B36684" t="str">
            <v>Protoperidinium pellucidum</v>
          </cell>
        </row>
        <row r="36685">
          <cell r="B36685" t="str">
            <v>Protoperidinium quarnerense</v>
          </cell>
        </row>
        <row r="36686">
          <cell r="B36686" t="str">
            <v>Protoplasa</v>
          </cell>
        </row>
        <row r="36687">
          <cell r="B36687" t="str">
            <v>Protoplasa fitchii</v>
          </cell>
        </row>
        <row r="36688">
          <cell r="B36688" t="str">
            <v>Protopteridae</v>
          </cell>
        </row>
        <row r="36689">
          <cell r="B36689" t="str">
            <v>Protopterus</v>
          </cell>
        </row>
        <row r="36690">
          <cell r="B36690" t="str">
            <v>Protopterus amphibius</v>
          </cell>
        </row>
        <row r="36691">
          <cell r="B36691" t="str">
            <v>Protopterus annectens</v>
          </cell>
        </row>
        <row r="36692">
          <cell r="B36692" t="str">
            <v>Protopterus dolloi</v>
          </cell>
        </row>
        <row r="36693">
          <cell r="B36693" t="str">
            <v>Protoptila</v>
          </cell>
        </row>
        <row r="36694">
          <cell r="B36694" t="str">
            <v>Protoptila alexanderi</v>
          </cell>
        </row>
        <row r="36695">
          <cell r="B36695" t="str">
            <v>Protoptila coloma</v>
          </cell>
        </row>
        <row r="36696">
          <cell r="B36696" t="str">
            <v>Protoptila erotica</v>
          </cell>
        </row>
        <row r="36697">
          <cell r="B36697" t="str">
            <v>Protoptila georgiana</v>
          </cell>
        </row>
        <row r="36698">
          <cell r="B36698" t="str">
            <v>Protoptila maculata</v>
          </cell>
        </row>
        <row r="36699">
          <cell r="B36699" t="str">
            <v>Protoptila sp. A</v>
          </cell>
        </row>
        <row r="36700">
          <cell r="B36700" t="str">
            <v>Protoptila tenebrosa</v>
          </cell>
        </row>
        <row r="36701">
          <cell r="B36701" t="str">
            <v>Protoptilinae</v>
          </cell>
        </row>
        <row r="36702">
          <cell r="B36702" t="str">
            <v>Protosalanx</v>
          </cell>
        </row>
        <row r="36703">
          <cell r="B36703" t="str">
            <v>Protosalanx chinensis</v>
          </cell>
        </row>
        <row r="36704">
          <cell r="B36704" t="str">
            <v>Protosalanx hyalocranius</v>
          </cell>
        </row>
        <row r="36705">
          <cell r="B36705" t="str">
            <v>Protothaca</v>
          </cell>
        </row>
        <row r="36706">
          <cell r="B36706" t="str">
            <v>Protothaca laciniata</v>
          </cell>
        </row>
        <row r="36707">
          <cell r="B36707" t="str">
            <v>Protothaca staminea</v>
          </cell>
        </row>
        <row r="36708">
          <cell r="B36708" t="str">
            <v>Protothaca tenerrima</v>
          </cell>
        </row>
        <row r="36709">
          <cell r="B36709" t="str">
            <v>Protothaumalea americana</v>
          </cell>
        </row>
        <row r="36710">
          <cell r="B36710" t="str">
            <v>Prototroctes</v>
          </cell>
        </row>
        <row r="36711">
          <cell r="B36711" t="str">
            <v>Prototroctes maraema***retired***use Prototroctes maraena</v>
          </cell>
        </row>
        <row r="36712">
          <cell r="B36712" t="str">
            <v>Prototroctes maraena</v>
          </cell>
        </row>
        <row r="36713">
          <cell r="B36713" t="str">
            <v>Prototroctes oxyrhynchus</v>
          </cell>
        </row>
        <row r="36714">
          <cell r="B36714" t="str">
            <v>Prototroctinae</v>
          </cell>
        </row>
        <row r="36715">
          <cell r="B36715" t="str">
            <v>Prototrygaeus</v>
          </cell>
        </row>
        <row r="36716">
          <cell r="B36716" t="str">
            <v>Protozoa</v>
          </cell>
        </row>
        <row r="36717">
          <cell r="B36717" t="str">
            <v>Protozoa (Protozoa)</v>
          </cell>
        </row>
        <row r="36718">
          <cell r="B36718" t="str">
            <v>Protozygaena taylori***retired***use Rhizoprionodon taylori</v>
          </cell>
        </row>
        <row r="36719">
          <cell r="B36719" t="str">
            <v>Protozygaena***retired***use Rhizoprionodon</v>
          </cell>
        </row>
        <row r="36720">
          <cell r="B36720" t="str">
            <v>Protula</v>
          </cell>
        </row>
        <row r="36721">
          <cell r="B36721" t="str">
            <v>Protula superba</v>
          </cell>
        </row>
        <row r="36722">
          <cell r="B36722" t="str">
            <v>Protura (Hexapoda)</v>
          </cell>
        </row>
        <row r="36723">
          <cell r="B36723" t="str">
            <v>Protura (Protura)</v>
          </cell>
        </row>
        <row r="36724">
          <cell r="B36724" t="str">
            <v>Protzia</v>
          </cell>
        </row>
        <row r="36725">
          <cell r="B36725" t="str">
            <v>Protziidae***retired***use Hydryphantidae</v>
          </cell>
        </row>
        <row r="36726">
          <cell r="B36726" t="str">
            <v>Prunella (Lamiaceae)</v>
          </cell>
        </row>
        <row r="36727">
          <cell r="B36727" t="str">
            <v>Prunella (Prunellidae)</v>
          </cell>
        </row>
        <row r="36728">
          <cell r="B36728" t="str">
            <v>Prunella vulgaris</v>
          </cell>
        </row>
        <row r="36729">
          <cell r="B36729" t="str">
            <v>Prunella vulgaris ssp. lanceolata</v>
          </cell>
        </row>
        <row r="36730">
          <cell r="B36730" t="str">
            <v>Prunum</v>
          </cell>
        </row>
        <row r="36731">
          <cell r="B36731" t="str">
            <v>Prunum apicinum</v>
          </cell>
        </row>
        <row r="36732">
          <cell r="B36732" t="str">
            <v>Prunum avenaceum</v>
          </cell>
        </row>
        <row r="36733">
          <cell r="B36733" t="str">
            <v>Prunum roscidum</v>
          </cell>
        </row>
        <row r="36734">
          <cell r="B36734" t="str">
            <v>Prunus</v>
          </cell>
        </row>
        <row r="36735">
          <cell r="B36735" t="str">
            <v>Prunus americana</v>
          </cell>
        </row>
        <row r="36736">
          <cell r="B36736" t="str">
            <v>Prunus angustifolia</v>
          </cell>
        </row>
        <row r="36737">
          <cell r="B36737" t="str">
            <v>Prunus avium</v>
          </cell>
        </row>
        <row r="36738">
          <cell r="B36738" t="str">
            <v>Prunus caroliniana</v>
          </cell>
        </row>
        <row r="36739">
          <cell r="B36739" t="str">
            <v>Prunus domestica</v>
          </cell>
        </row>
        <row r="36740">
          <cell r="B36740" t="str">
            <v>Prunus nigra</v>
          </cell>
        </row>
        <row r="36741">
          <cell r="B36741" t="str">
            <v>Prunus pensylvanica</v>
          </cell>
        </row>
        <row r="36742">
          <cell r="B36742" t="str">
            <v>Prunus serotina</v>
          </cell>
        </row>
        <row r="36743">
          <cell r="B36743" t="str">
            <v>Prunus serotina var. serotina</v>
          </cell>
        </row>
        <row r="36744">
          <cell r="B36744" t="str">
            <v>Prunus serrulata</v>
          </cell>
        </row>
        <row r="36745">
          <cell r="B36745" t="str">
            <v>Prunus virginiana</v>
          </cell>
        </row>
        <row r="36746">
          <cell r="B36746" t="str">
            <v>Prunus virginiana var. demissa</v>
          </cell>
        </row>
        <row r="36747">
          <cell r="B36747" t="str">
            <v>Prunus virginiana var. melanocarpa***retired***use Prunus virginiana var. demissa</v>
          </cell>
        </row>
        <row r="36748">
          <cell r="B36748" t="str">
            <v>Prunus virginiana var. virginiana</v>
          </cell>
        </row>
        <row r="36749">
          <cell r="B36749" t="str">
            <v>Prymnesiaceae</v>
          </cell>
        </row>
        <row r="36750">
          <cell r="B36750" t="str">
            <v>Psammobatis</v>
          </cell>
        </row>
        <row r="36751">
          <cell r="B36751" t="str">
            <v>Psammobatis bergi</v>
          </cell>
        </row>
        <row r="36752">
          <cell r="B36752" t="str">
            <v>Psammobatis extenta</v>
          </cell>
        </row>
        <row r="36753">
          <cell r="B36753" t="str">
            <v>Psammobatis lentiginosa</v>
          </cell>
        </row>
        <row r="36754">
          <cell r="B36754" t="str">
            <v>Psammobatis normani</v>
          </cell>
        </row>
        <row r="36755">
          <cell r="B36755" t="str">
            <v>Psammobatis parvacauda</v>
          </cell>
        </row>
        <row r="36756">
          <cell r="B36756" t="str">
            <v>Psammobatis rudis</v>
          </cell>
        </row>
        <row r="36757">
          <cell r="B36757" t="str">
            <v>Psammobatis rutrum</v>
          </cell>
        </row>
        <row r="36758">
          <cell r="B36758" t="str">
            <v>Psammobatis scobina</v>
          </cell>
        </row>
        <row r="36759">
          <cell r="B36759" t="str">
            <v>Psammobiidae</v>
          </cell>
        </row>
        <row r="36760">
          <cell r="B36760" t="str">
            <v>Psammodictyon</v>
          </cell>
        </row>
        <row r="36761">
          <cell r="B36761" t="str">
            <v>Psammodictyon constrictum</v>
          </cell>
        </row>
        <row r="36762">
          <cell r="B36762" t="str">
            <v>Psammodictyon panduriforme</v>
          </cell>
        </row>
        <row r="36763">
          <cell r="B36763" t="str">
            <v>Psammodictyon panduriformis var. continua</v>
          </cell>
        </row>
        <row r="36764">
          <cell r="B36764" t="str">
            <v>Psammodiscus</v>
          </cell>
        </row>
        <row r="36765">
          <cell r="B36765" t="str">
            <v>Psammodiscus ocellatus</v>
          </cell>
        </row>
        <row r="36766">
          <cell r="B36766" t="str">
            <v>Psammodoris thompsoni</v>
          </cell>
        </row>
        <row r="36767">
          <cell r="B36767" t="str">
            <v>Psammogobius</v>
          </cell>
        </row>
        <row r="36768">
          <cell r="B36768" t="str">
            <v>Psammogobius biocellatus</v>
          </cell>
        </row>
        <row r="36769">
          <cell r="B36769" t="str">
            <v>Psammogobius knysnaensis</v>
          </cell>
        </row>
        <row r="36770">
          <cell r="B36770" t="str">
            <v>Psammokalliapseudes granulosus</v>
          </cell>
        </row>
        <row r="36771">
          <cell r="B36771" t="str">
            <v>Psammonyx</v>
          </cell>
        </row>
        <row r="36772">
          <cell r="B36772" t="str">
            <v>Psammonyx longimerus</v>
          </cell>
        </row>
        <row r="36773">
          <cell r="B36773" t="str">
            <v>Psammonyx nobilis</v>
          </cell>
        </row>
        <row r="36774">
          <cell r="B36774" t="str">
            <v>Psammoperca</v>
          </cell>
        </row>
        <row r="36775">
          <cell r="B36775" t="str">
            <v>Psammoperca waigiensis</v>
          </cell>
        </row>
        <row r="36776">
          <cell r="B36776" t="str">
            <v>Psammoryctides barbatus</v>
          </cell>
        </row>
        <row r="36777">
          <cell r="B36777" t="str">
            <v>Psammoryctides californianus</v>
          </cell>
        </row>
        <row r="36778">
          <cell r="B36778" t="str">
            <v>Psammothidium</v>
          </cell>
        </row>
        <row r="36779">
          <cell r="B36779" t="str">
            <v>Psammothidium abundans</v>
          </cell>
        </row>
        <row r="36780">
          <cell r="B36780" t="str">
            <v>Psammothidium abundans f. rosenstockii</v>
          </cell>
        </row>
        <row r="36781">
          <cell r="B36781" t="str">
            <v>Psammothidium abundans forma rosenstockii</v>
          </cell>
        </row>
        <row r="36782">
          <cell r="B36782" t="str">
            <v>Psammothidium abundans rosenstockii</v>
          </cell>
        </row>
        <row r="36783">
          <cell r="B36783" t="str">
            <v>Psammothidium alpinum</v>
          </cell>
        </row>
        <row r="36784">
          <cell r="B36784" t="str">
            <v>Psammothidium altaicum</v>
          </cell>
        </row>
        <row r="36785">
          <cell r="B36785" t="str">
            <v>Psammothidium bioreti</v>
          </cell>
        </row>
        <row r="36786">
          <cell r="B36786" t="str">
            <v>Psammothidium bioretii</v>
          </cell>
        </row>
        <row r="36787">
          <cell r="B36787" t="str">
            <v>Psammothidium chlidanos</v>
          </cell>
        </row>
        <row r="36788">
          <cell r="B36788" t="str">
            <v>Psammothidium confusum</v>
          </cell>
        </row>
        <row r="36789">
          <cell r="B36789" t="str">
            <v>Psammothidium curtissimum</v>
          </cell>
        </row>
        <row r="36790">
          <cell r="B36790" t="str">
            <v>Psammothidium daonense</v>
          </cell>
        </row>
        <row r="36791">
          <cell r="B36791" t="str">
            <v>Psammothidium didymum</v>
          </cell>
        </row>
        <row r="36792">
          <cell r="B36792" t="str">
            <v>Psammothidium grischunum</v>
          </cell>
        </row>
        <row r="36793">
          <cell r="B36793" t="str">
            <v>Psammothidium grischunum daonensis</v>
          </cell>
        </row>
        <row r="36794">
          <cell r="B36794" t="str">
            <v>Psammothidium grischunum f. daonense</v>
          </cell>
        </row>
        <row r="36795">
          <cell r="B36795" t="str">
            <v>Psammothidium grischunum f. daonensis</v>
          </cell>
        </row>
        <row r="36796">
          <cell r="B36796" t="str">
            <v>Psammothidium grischunum forma daonense***retired***use Psammothidium grischunum f. daonense</v>
          </cell>
        </row>
        <row r="36797">
          <cell r="B36797" t="str">
            <v>Psammothidium harveyi</v>
          </cell>
        </row>
        <row r="36798">
          <cell r="B36798" t="str">
            <v>Psammothidium helveticum</v>
          </cell>
        </row>
        <row r="36799">
          <cell r="B36799" t="str">
            <v>Psammothidium incognitum</v>
          </cell>
        </row>
        <row r="36800">
          <cell r="B36800" t="str">
            <v>Psammothidium kryophilum</v>
          </cell>
        </row>
        <row r="36801">
          <cell r="B36801" t="str">
            <v>Psammothidium kuelbsii</v>
          </cell>
        </row>
        <row r="36802">
          <cell r="B36802" t="str">
            <v>Psammothidium lacus-vulcan</v>
          </cell>
        </row>
        <row r="36803">
          <cell r="B36803" t="str">
            <v>Psammothidium lacus-vulcani</v>
          </cell>
        </row>
        <row r="36804">
          <cell r="B36804" t="str">
            <v>Psammothidium lacusvulcani</v>
          </cell>
        </row>
        <row r="36805">
          <cell r="B36805" t="str">
            <v>Psammothidium lauenbergianum</v>
          </cell>
        </row>
        <row r="36806">
          <cell r="B36806" t="str">
            <v>Psammothidium lauenburgianum</v>
          </cell>
        </row>
        <row r="36807">
          <cell r="B36807" t="str">
            <v>Psammothidium levanderi</v>
          </cell>
        </row>
        <row r="36808">
          <cell r="B36808" t="str">
            <v>Psammothidium marginulatum</v>
          </cell>
        </row>
        <row r="36809">
          <cell r="B36809" t="str">
            <v>Psammothidium nivale</v>
          </cell>
        </row>
        <row r="36810">
          <cell r="B36810" t="str">
            <v>Psammothidium pennsylvanicum</v>
          </cell>
        </row>
        <row r="36811">
          <cell r="B36811" t="str">
            <v>Psammothidium pseudoswazi</v>
          </cell>
        </row>
        <row r="36812">
          <cell r="B36812" t="str">
            <v>Psammothidium rechtensis</v>
          </cell>
        </row>
        <row r="36813">
          <cell r="B36813" t="str">
            <v>Psammothidium reversum</v>
          </cell>
        </row>
        <row r="36814">
          <cell r="B36814" t="str">
            <v>Psammothidium rossii</v>
          </cell>
        </row>
        <row r="36815">
          <cell r="B36815" t="str">
            <v>Psammothidium sacculum</v>
          </cell>
        </row>
        <row r="36816">
          <cell r="B36816" t="str">
            <v>Psammothidium scoticum</v>
          </cell>
        </row>
        <row r="36817">
          <cell r="B36817" t="str">
            <v>Psammothidium semiapertum</v>
          </cell>
        </row>
        <row r="36818">
          <cell r="B36818" t="str">
            <v>Psammothidium subatomoides</v>
          </cell>
        </row>
        <row r="36819">
          <cell r="B36819" t="str">
            <v>Psammothidium ventralis</v>
          </cell>
        </row>
        <row r="36820">
          <cell r="B36820" t="str">
            <v>Psectrocladius</v>
          </cell>
        </row>
        <row r="36821">
          <cell r="B36821" t="str">
            <v>Psectrocladius (Allopsectrocladius) pilosus</v>
          </cell>
        </row>
        <row r="36822">
          <cell r="B36822" t="str">
            <v>Psectrocladius (Monopsectrocladius)</v>
          </cell>
        </row>
        <row r="36823">
          <cell r="B36823" t="str">
            <v>Psectrocladius (Psectrocladius) limbatellus group</v>
          </cell>
        </row>
        <row r="36824">
          <cell r="B36824" t="str">
            <v>Psectrocladius (Psectrocladius) psilopterus group</v>
          </cell>
        </row>
        <row r="36825">
          <cell r="B36825" t="str">
            <v>Psectrocladius (Psectrocladius) vernalis</v>
          </cell>
        </row>
        <row r="36826">
          <cell r="B36826" t="str">
            <v>Psectrocladius barbimanus</v>
          </cell>
        </row>
        <row r="36827">
          <cell r="B36827" t="str">
            <v>Psectrocladius dilatatus</v>
          </cell>
        </row>
        <row r="36828">
          <cell r="B36828" t="str">
            <v>Psectrocladius elatus</v>
          </cell>
        </row>
        <row r="36829">
          <cell r="B36829" t="str">
            <v>Psectrocladius flavus</v>
          </cell>
        </row>
        <row r="36830">
          <cell r="B36830" t="str">
            <v>Psectrocladius limbatellus</v>
          </cell>
        </row>
        <row r="36831">
          <cell r="B36831" t="str">
            <v>Psectrocladius nigrus</v>
          </cell>
        </row>
        <row r="36832">
          <cell r="B36832" t="str">
            <v>Psectrocladius octomaculatus</v>
          </cell>
        </row>
        <row r="36833">
          <cell r="B36833" t="str">
            <v>Psectrocladius pilosus</v>
          </cell>
        </row>
        <row r="36834">
          <cell r="B36834" t="str">
            <v>Psectrocladius psilopterus</v>
          </cell>
        </row>
        <row r="36835">
          <cell r="B36835" t="str">
            <v>Psectrocladius psilopterus group</v>
          </cell>
        </row>
        <row r="36836">
          <cell r="B36836" t="str">
            <v>Psectrocladius simulans</v>
          </cell>
        </row>
        <row r="36837">
          <cell r="B36837" t="str">
            <v>Psectrocladius sordidellus</v>
          </cell>
        </row>
        <row r="36838">
          <cell r="B36838" t="str">
            <v>Psectrocladius vernalis</v>
          </cell>
        </row>
        <row r="36839">
          <cell r="B36839" t="str">
            <v>Psectrotanypus</v>
          </cell>
        </row>
        <row r="36840">
          <cell r="B36840" t="str">
            <v>Psectrotanypus discolor</v>
          </cell>
        </row>
        <row r="36841">
          <cell r="B36841" t="str">
            <v>Psectrotanypus dyari</v>
          </cell>
        </row>
        <row r="36842">
          <cell r="B36842" t="str">
            <v>Psenes</v>
          </cell>
        </row>
        <row r="36843">
          <cell r="B36843" t="str">
            <v>Psenes arafurensis</v>
          </cell>
        </row>
        <row r="36844">
          <cell r="B36844" t="str">
            <v>Psenes cyanophrys</v>
          </cell>
        </row>
        <row r="36845">
          <cell r="B36845" t="str">
            <v>Psenes maculatus</v>
          </cell>
        </row>
        <row r="36846">
          <cell r="B36846" t="str">
            <v>Psenes pellucidus</v>
          </cell>
        </row>
        <row r="36847">
          <cell r="B36847" t="str">
            <v>Psenes regulus***retired***use Ariomma regulus</v>
          </cell>
        </row>
        <row r="36848">
          <cell r="B36848" t="str">
            <v>Psenes whiteleggii***retired***use Cubiceps squamiceps</v>
          </cell>
        </row>
        <row r="36849">
          <cell r="B36849" t="str">
            <v>Psenopsis</v>
          </cell>
        </row>
        <row r="36850">
          <cell r="B36850" t="str">
            <v>Psenopsis anomala</v>
          </cell>
        </row>
        <row r="36851">
          <cell r="B36851" t="str">
            <v>Psenopsis obscura</v>
          </cell>
        </row>
        <row r="36852">
          <cell r="B36852" t="str">
            <v>Psephenidae</v>
          </cell>
        </row>
        <row r="36853">
          <cell r="B36853" t="str">
            <v>Psephenus</v>
          </cell>
        </row>
        <row r="36854">
          <cell r="B36854" t="str">
            <v>Psephenus falli</v>
          </cell>
        </row>
        <row r="36855">
          <cell r="B36855" t="str">
            <v>Psephenus herricki</v>
          </cell>
        </row>
        <row r="36856">
          <cell r="B36856" t="str">
            <v>Psephenus texanus</v>
          </cell>
        </row>
        <row r="36857">
          <cell r="B36857" t="str">
            <v>Psephidia***retired***use Nutricola</v>
          </cell>
        </row>
        <row r="36858">
          <cell r="B36858" t="str">
            <v>Psephurus</v>
          </cell>
        </row>
        <row r="36859">
          <cell r="B36859" t="str">
            <v>Psephurus gladius</v>
          </cell>
        </row>
        <row r="36860">
          <cell r="B36860" t="str">
            <v>Psetta</v>
          </cell>
        </row>
        <row r="36861">
          <cell r="B36861" t="str">
            <v>Psetta maxima</v>
          </cell>
        </row>
        <row r="36862">
          <cell r="B36862" t="str">
            <v>Psettichthyini</v>
          </cell>
        </row>
        <row r="36863">
          <cell r="B36863" t="str">
            <v>Psettichthys</v>
          </cell>
        </row>
        <row r="36864">
          <cell r="B36864" t="str">
            <v>Psettichthys melanostictus</v>
          </cell>
        </row>
        <row r="36865">
          <cell r="B36865" t="str">
            <v>Psettina</v>
          </cell>
        </row>
        <row r="36866">
          <cell r="B36866" t="str">
            <v>Psettina brevirictis</v>
          </cell>
        </row>
        <row r="36867">
          <cell r="B36867" t="str">
            <v>Psettina filimana</v>
          </cell>
        </row>
        <row r="36868">
          <cell r="B36868" t="str">
            <v>Psettina gigantea</v>
          </cell>
        </row>
        <row r="36869">
          <cell r="B36869" t="str">
            <v>Psettina hainanensis</v>
          </cell>
        </row>
        <row r="36870">
          <cell r="B36870" t="str">
            <v>Psettina iijimae</v>
          </cell>
        </row>
        <row r="36871">
          <cell r="B36871" t="str">
            <v>Psettina multisquamea</v>
          </cell>
        </row>
        <row r="36872">
          <cell r="B36872" t="str">
            <v>Psettina profunda</v>
          </cell>
        </row>
        <row r="36873">
          <cell r="B36873" t="str">
            <v>Psettina senta</v>
          </cell>
        </row>
        <row r="36874">
          <cell r="B36874" t="str">
            <v>Psettina tosana</v>
          </cell>
        </row>
        <row r="36875">
          <cell r="B36875" t="str">
            <v>Psettina variegata</v>
          </cell>
        </row>
        <row r="36876">
          <cell r="B36876" t="str">
            <v>Psettodes</v>
          </cell>
        </row>
        <row r="36877">
          <cell r="B36877" t="str">
            <v>Psettodes belcheri</v>
          </cell>
        </row>
        <row r="36878">
          <cell r="B36878" t="str">
            <v>Psettodes bennettii</v>
          </cell>
        </row>
        <row r="36879">
          <cell r="B36879" t="str">
            <v>Psettodes erumei</v>
          </cell>
        </row>
        <row r="36880">
          <cell r="B36880" t="str">
            <v>Psettodidae</v>
          </cell>
        </row>
        <row r="36881">
          <cell r="B36881" t="str">
            <v>Psettodoidei</v>
          </cell>
        </row>
        <row r="36882">
          <cell r="B36882" t="str">
            <v>Pseudacris cadaverina</v>
          </cell>
        </row>
        <row r="36883">
          <cell r="B36883" t="str">
            <v>Pseudacris maculata</v>
          </cell>
        </row>
        <row r="36884">
          <cell r="B36884" t="str">
            <v>Pseudacris regilla</v>
          </cell>
        </row>
        <row r="36885">
          <cell r="B36885" t="str">
            <v>Pseudacteon (Acteonidae)</v>
          </cell>
        </row>
        <row r="36886">
          <cell r="B36886" t="str">
            <v>Pseudacteon (Metopinini)</v>
          </cell>
        </row>
        <row r="36887">
          <cell r="B36887" t="str">
            <v>Pseudaesopia japonica***retired***use Zebrias japonicus</v>
          </cell>
        </row>
        <row r="36888">
          <cell r="B36888" t="str">
            <v>Pseudaesopia***retired***use Zebrias</v>
          </cell>
        </row>
        <row r="36889">
          <cell r="B36889" t="str">
            <v>Pseudambassis ranga</v>
          </cell>
        </row>
        <row r="36890">
          <cell r="B36890" t="str">
            <v>Pseudamia</v>
          </cell>
        </row>
        <row r="36891">
          <cell r="B36891" t="str">
            <v>Pseudamia gelatinosa</v>
          </cell>
        </row>
        <row r="36892">
          <cell r="B36892" t="str">
            <v>Pseudamiops</v>
          </cell>
        </row>
        <row r="36893">
          <cell r="B36893" t="str">
            <v>Pseudamiops gracilicauda</v>
          </cell>
        </row>
        <row r="36894">
          <cell r="B36894" t="str">
            <v>Pseudamiops pellucidus</v>
          </cell>
        </row>
        <row r="36895">
          <cell r="B36895" t="str">
            <v>Pseudanabaena</v>
          </cell>
        </row>
        <row r="36896">
          <cell r="B36896" t="str">
            <v>Pseudanabaena amphigranulata</v>
          </cell>
        </row>
        <row r="36897">
          <cell r="B36897" t="str">
            <v>Pseudanabaena catenata</v>
          </cell>
        </row>
        <row r="36898">
          <cell r="B36898" t="str">
            <v>Pseudanabaena endophytica</v>
          </cell>
        </row>
        <row r="36899">
          <cell r="B36899" t="str">
            <v>Pseudanabaena frigida</v>
          </cell>
        </row>
        <row r="36900">
          <cell r="B36900" t="str">
            <v>Pseudanabaena galeata</v>
          </cell>
        </row>
        <row r="36901">
          <cell r="B36901" t="str">
            <v>Pseudanabaena limnetica</v>
          </cell>
        </row>
        <row r="36902">
          <cell r="B36902" t="str">
            <v>Pseudanabaena minima</v>
          </cell>
        </row>
        <row r="36903">
          <cell r="B36903" t="str">
            <v>Pseudanabaena moniliformis</v>
          </cell>
        </row>
        <row r="36904">
          <cell r="B36904" t="str">
            <v>Pseudanabaena mucicola</v>
          </cell>
        </row>
        <row r="36905">
          <cell r="B36905" t="str">
            <v>Pseudanabaena raphidioides</v>
          </cell>
        </row>
        <row r="36906">
          <cell r="B36906" t="str">
            <v>Pseudanabaena recta</v>
          </cell>
        </row>
        <row r="36907">
          <cell r="B36907" t="str">
            <v>Pseudanabaena tenuis</v>
          </cell>
        </row>
        <row r="36908">
          <cell r="B36908" t="str">
            <v>Pseudanabaena voronichinii</v>
          </cell>
        </row>
        <row r="36909">
          <cell r="B36909" t="str">
            <v>Pseudanabaenaceae</v>
          </cell>
        </row>
        <row r="36910">
          <cell r="B36910" t="str">
            <v>Pseudanampses***retired***use Anampses</v>
          </cell>
        </row>
        <row r="36911">
          <cell r="B36911" t="str">
            <v>Pseudanos trimaculatus</v>
          </cell>
        </row>
        <row r="36912">
          <cell r="B36912" t="str">
            <v>Pseudanthias aurulentus</v>
          </cell>
        </row>
        <row r="36913">
          <cell r="B36913" t="str">
            <v>Pseudanthias bartlettorum</v>
          </cell>
        </row>
        <row r="36914">
          <cell r="B36914" t="str">
            <v>Pseudanthias bicolor</v>
          </cell>
        </row>
        <row r="36915">
          <cell r="B36915" t="str">
            <v>Pseudanthias ignitus</v>
          </cell>
        </row>
        <row r="36916">
          <cell r="B36916" t="str">
            <v>Pseudanthias kelloggi***retired***use Plectranthias kelloggi</v>
          </cell>
        </row>
        <row r="36917">
          <cell r="B36917" t="str">
            <v>Pseudanthias lori</v>
          </cell>
        </row>
        <row r="36918">
          <cell r="B36918" t="str">
            <v>Pseudanthias olivaceus</v>
          </cell>
        </row>
        <row r="36919">
          <cell r="B36919" t="str">
            <v>Pseudanthias parvirostris</v>
          </cell>
        </row>
        <row r="36920">
          <cell r="B36920" t="str">
            <v>Pseudanthias pascalus</v>
          </cell>
        </row>
        <row r="36921">
          <cell r="B36921" t="str">
            <v>Pseudanthias regalis</v>
          </cell>
        </row>
        <row r="36922">
          <cell r="B36922" t="str">
            <v>Pseudanthias smithvanizi</v>
          </cell>
        </row>
        <row r="36923">
          <cell r="B36923" t="str">
            <v>Pseudanthias taeniatus</v>
          </cell>
        </row>
        <row r="36924">
          <cell r="B36924" t="str">
            <v>Pseudanthias thompsoni</v>
          </cell>
        </row>
        <row r="36925">
          <cell r="B36925" t="str">
            <v>Pseudanthias tuka</v>
          </cell>
        </row>
        <row r="36926">
          <cell r="B36926" t="str">
            <v>Pseudanthias ventralis</v>
          </cell>
        </row>
        <row r="36927">
          <cell r="B36927" t="str">
            <v>Pseudaphritis</v>
          </cell>
        </row>
        <row r="36928">
          <cell r="B36928" t="str">
            <v>Pseudaphritis urvillii</v>
          </cell>
        </row>
        <row r="36929">
          <cell r="B36929" t="str">
            <v>Pseudaphya</v>
          </cell>
        </row>
        <row r="36930">
          <cell r="B36930" t="str">
            <v>Pseudaphya ferreri</v>
          </cell>
        </row>
        <row r="36931">
          <cell r="B36931" t="str">
            <v>Pseudapocryptes</v>
          </cell>
        </row>
        <row r="36932">
          <cell r="B36932" t="str">
            <v>Pseudapocryptes elongatus</v>
          </cell>
        </row>
        <row r="36933">
          <cell r="B36933" t="str">
            <v>Pseudarchaster</v>
          </cell>
        </row>
        <row r="36934">
          <cell r="B36934" t="str">
            <v>Pseudarchaster alascensis</v>
          </cell>
        </row>
        <row r="36935">
          <cell r="B36935" t="str">
            <v>Pseudarchaster parelii</v>
          </cell>
        </row>
        <row r="36936">
          <cell r="B36936" t="str">
            <v>Pseudarchaster pusillus</v>
          </cell>
        </row>
        <row r="36937">
          <cell r="B36937" t="str">
            <v>Pseudauchenipterus</v>
          </cell>
        </row>
        <row r="36938">
          <cell r="B36938" t="str">
            <v>Pseudauchenipterus nodosus</v>
          </cell>
        </row>
        <row r="36939">
          <cell r="B36939" t="str">
            <v>Pseudechidna brummeri</v>
          </cell>
        </row>
        <row r="36940">
          <cell r="B36940" t="str">
            <v>Pseudemblemaria signifera***retired***use Emblemariopsis signifera</v>
          </cell>
        </row>
        <row r="36941">
          <cell r="B36941" t="str">
            <v>Pseudemblemaria***retired***use Emblemariopsis</v>
          </cell>
        </row>
        <row r="36942">
          <cell r="B36942" t="str">
            <v>Pseudendoclonium basiliense</v>
          </cell>
        </row>
        <row r="36943">
          <cell r="B36943" t="str">
            <v>Pseudepiplatys annulatus***retired***use Epiplatys annulatus</v>
          </cell>
        </row>
        <row r="36944">
          <cell r="B36944" t="str">
            <v>Pseudepiplatys***retired***use Epiplatys</v>
          </cell>
        </row>
        <row r="36945">
          <cell r="B36945" t="str">
            <v>Pseudeurythoe ambigua***retired***use Linopherus ambigua</v>
          </cell>
        </row>
        <row r="36946">
          <cell r="B36946" t="str">
            <v>Pseudevadne tergestina</v>
          </cell>
        </row>
        <row r="36947">
          <cell r="B36947" t="str">
            <v>Pseudione</v>
          </cell>
        </row>
        <row r="36948">
          <cell r="B36948" t="str">
            <v>Pseudionella</v>
          </cell>
        </row>
        <row r="36949">
          <cell r="B36949" t="str">
            <v>Pseudiron</v>
          </cell>
        </row>
        <row r="36950">
          <cell r="B36950" t="str">
            <v>Pseudiron centralis</v>
          </cell>
        </row>
        <row r="36951">
          <cell r="B36951" t="str">
            <v>Pseudironidae</v>
          </cell>
        </row>
        <row r="36952">
          <cell r="B36952" t="str">
            <v>Pseudo-nitzschia</v>
          </cell>
        </row>
        <row r="36953">
          <cell r="B36953" t="str">
            <v>Pseudo-nitzschia delicatissima</v>
          </cell>
        </row>
        <row r="36954">
          <cell r="B36954" t="str">
            <v>Pseudo-nitzschia pungens</v>
          </cell>
        </row>
        <row r="36955">
          <cell r="B36955" t="str">
            <v>Pseudo-nitzschia seriata</v>
          </cell>
        </row>
        <row r="36956">
          <cell r="B36956" t="str">
            <v>Pseudoamphithoides</v>
          </cell>
        </row>
        <row r="36957">
          <cell r="B36957" t="str">
            <v>Pseudobagrus</v>
          </cell>
        </row>
        <row r="36958">
          <cell r="B36958" t="str">
            <v>Pseudobagrus brevicorpus</v>
          </cell>
        </row>
        <row r="36959">
          <cell r="B36959" t="str">
            <v>Pseudobagrus ichikawai</v>
          </cell>
        </row>
        <row r="36960">
          <cell r="B36960" t="str">
            <v>Pseudobalistes</v>
          </cell>
        </row>
        <row r="36961">
          <cell r="B36961" t="str">
            <v>Pseudobalistes flavimarginatus</v>
          </cell>
        </row>
        <row r="36962">
          <cell r="B36962" t="str">
            <v>Pseudobalistes fuscus</v>
          </cell>
        </row>
        <row r="36963">
          <cell r="B36963" t="str">
            <v>Pseudobalistes naufragium</v>
          </cell>
        </row>
        <row r="36964">
          <cell r="B36964" t="str">
            <v>Pseudobathylagus</v>
          </cell>
        </row>
        <row r="36965">
          <cell r="B36965" t="str">
            <v>Pseudobathylagus milleri</v>
          </cell>
        </row>
        <row r="36966">
          <cell r="B36966" t="str">
            <v>Pseudoboletia indiana</v>
          </cell>
        </row>
        <row r="36967">
          <cell r="B36967" t="str">
            <v>Pseudobranchiomma</v>
          </cell>
        </row>
        <row r="36968">
          <cell r="B36968" t="str">
            <v>Pseudocalanidae</v>
          </cell>
        </row>
        <row r="36969">
          <cell r="B36969" t="str">
            <v>Pseudocalanus</v>
          </cell>
        </row>
        <row r="36970">
          <cell r="B36970" t="str">
            <v>Pseudocalanus elongatus</v>
          </cell>
        </row>
        <row r="36971">
          <cell r="B36971" t="str">
            <v>Pseudocalanus minutus</v>
          </cell>
        </row>
        <row r="36972">
          <cell r="B36972" t="str">
            <v>Pseudocalanus newmani</v>
          </cell>
        </row>
        <row r="36973">
          <cell r="B36973" t="str">
            <v>Pseudocaranx</v>
          </cell>
        </row>
        <row r="36974">
          <cell r="B36974" t="str">
            <v>Pseudocaranx chilensis</v>
          </cell>
        </row>
        <row r="36975">
          <cell r="B36975" t="str">
            <v>Pseudocaranx dentex</v>
          </cell>
        </row>
        <row r="36976">
          <cell r="B36976" t="str">
            <v>Pseudocaranx wrighti</v>
          </cell>
        </row>
        <row r="36977">
          <cell r="B36977" t="str">
            <v>Pseudocarcharias</v>
          </cell>
        </row>
        <row r="36978">
          <cell r="B36978" t="str">
            <v>Pseudocarcharias kamoharai</v>
          </cell>
        </row>
        <row r="36979">
          <cell r="B36979" t="str">
            <v>Pseudocarcharias pelagicus***retired***use Pseudocarcharias kamoharai</v>
          </cell>
        </row>
        <row r="36980">
          <cell r="B36980" t="str">
            <v>Pseudocarchariidae</v>
          </cell>
        </row>
        <row r="36981">
          <cell r="B36981" t="str">
            <v>Pseudocentroptiloides</v>
          </cell>
        </row>
        <row r="36982">
          <cell r="B36982" t="str">
            <v>Pseudocentroptiloides usa</v>
          </cell>
        </row>
        <row r="36983">
          <cell r="B36983" t="str">
            <v>Pseudocepola</v>
          </cell>
        </row>
        <row r="36984">
          <cell r="B36984" t="str">
            <v>Pseudoceros</v>
          </cell>
        </row>
        <row r="36985">
          <cell r="B36985" t="str">
            <v>Pseudoceros dimidiatus</v>
          </cell>
        </row>
        <row r="36986">
          <cell r="B36986" t="str">
            <v>Pseudocetonurus</v>
          </cell>
        </row>
        <row r="36987">
          <cell r="B36987" t="str">
            <v>Pseudocetonurus septifer</v>
          </cell>
        </row>
        <row r="36988">
          <cell r="B36988" t="str">
            <v>Pseudocetopsis</v>
          </cell>
        </row>
        <row r="36989">
          <cell r="B36989" t="str">
            <v>Pseudochaetodon nigrirostris***retired***use Johnrandallia nigrirostris</v>
          </cell>
        </row>
        <row r="36990">
          <cell r="B36990" t="str">
            <v>Pseudochaetodon***retired***use Johnrandallia</v>
          </cell>
        </row>
        <row r="36991">
          <cell r="B36991" t="str">
            <v>Pseudochama exogyra</v>
          </cell>
        </row>
        <row r="36992">
          <cell r="B36992" t="str">
            <v>Pseudochama granti</v>
          </cell>
        </row>
        <row r="36993">
          <cell r="B36993" t="str">
            <v>Pseudocheilinops</v>
          </cell>
        </row>
        <row r="36994">
          <cell r="B36994" t="str">
            <v>Pseudocheilinops ataenia</v>
          </cell>
        </row>
        <row r="36995">
          <cell r="B36995" t="str">
            <v>Pseudocheilinus</v>
          </cell>
        </row>
        <row r="36996">
          <cell r="B36996" t="str">
            <v>Pseudocheilinus citrinus</v>
          </cell>
        </row>
        <row r="36997">
          <cell r="B36997" t="str">
            <v>Pseudocheilinus dispilus</v>
          </cell>
        </row>
        <row r="36998">
          <cell r="B36998" t="str">
            <v>Pseudocheilinus evanidus</v>
          </cell>
        </row>
        <row r="36999">
          <cell r="B36999" t="str">
            <v>Pseudocheilinus hexataenia</v>
          </cell>
        </row>
        <row r="37000">
          <cell r="B37000" t="str">
            <v>Pseudocheilinus margaretae***retired***use Pseudocheilinus octotaenia</v>
          </cell>
        </row>
        <row r="37001">
          <cell r="B37001" t="str">
            <v>Pseudocheilinus ocellatus</v>
          </cell>
        </row>
        <row r="37002">
          <cell r="B37002" t="str">
            <v>Pseudocheilinus octotaenia</v>
          </cell>
        </row>
        <row r="37003">
          <cell r="B37003" t="str">
            <v>Pseudocheilinus psittaculus***retired***use Pseudocheilinus hexataenia</v>
          </cell>
        </row>
        <row r="37004">
          <cell r="B37004" t="str">
            <v>Pseudocheilinus tetrataenia</v>
          </cell>
        </row>
        <row r="37005">
          <cell r="B37005" t="str">
            <v>Pseudochironomini</v>
          </cell>
        </row>
        <row r="37006">
          <cell r="B37006" t="str">
            <v>Pseudochironomus</v>
          </cell>
        </row>
        <row r="37007">
          <cell r="B37007" t="str">
            <v>Pseudochironomus articaudus</v>
          </cell>
        </row>
        <row r="37008">
          <cell r="B37008" t="str">
            <v>Pseudochironomus fulviventris</v>
          </cell>
        </row>
        <row r="37009">
          <cell r="B37009" t="str">
            <v>Pseudochironomus prasinatus</v>
          </cell>
        </row>
        <row r="37010">
          <cell r="B37010" t="str">
            <v>Pseudochironomus pseudoviridis</v>
          </cell>
        </row>
        <row r="37011">
          <cell r="B37011" t="str">
            <v>Pseudochironomus richardsoni</v>
          </cell>
        </row>
        <row r="37012">
          <cell r="B37012" t="str">
            <v>Pseudochitinopoma occidentalis</v>
          </cell>
        </row>
        <row r="37013">
          <cell r="B37013" t="str">
            <v>Pseudochromidae</v>
          </cell>
        </row>
        <row r="37014">
          <cell r="B37014" t="str">
            <v>Pseudochromis</v>
          </cell>
        </row>
        <row r="37015">
          <cell r="B37015" t="str">
            <v>Pseudochromis tapeinosoma</v>
          </cell>
        </row>
        <row r="37016">
          <cell r="B37016" t="str">
            <v>Pseudochydorus globosus</v>
          </cell>
        </row>
        <row r="37017">
          <cell r="B37017" t="str">
            <v>Pseudocloeon</v>
          </cell>
        </row>
        <row r="37018">
          <cell r="B37018" t="str">
            <v>Pseudocloeon apache</v>
          </cell>
        </row>
        <row r="37019">
          <cell r="B37019" t="str">
            <v>Pseudocloeon carolina***retired***use Acentrella turbida</v>
          </cell>
        </row>
        <row r="37020">
          <cell r="B37020" t="str">
            <v>Pseudocloeon cingulatum***retired***use Plauditus cingulatus</v>
          </cell>
        </row>
        <row r="37021">
          <cell r="B37021" t="str">
            <v>Pseudocloeon dardanum</v>
          </cell>
        </row>
        <row r="37022">
          <cell r="B37022" t="str">
            <v>Pseudocloeon dubium***retired***use Plauditus dubius</v>
          </cell>
        </row>
        <row r="37023">
          <cell r="B37023" t="str">
            <v>Pseudocloeon ephippiatum</v>
          </cell>
        </row>
        <row r="37024">
          <cell r="B37024" t="str">
            <v>Pseudocloeon frondale</v>
          </cell>
        </row>
        <row r="37025">
          <cell r="B37025" t="str">
            <v>Pseudocloeon longipalpus</v>
          </cell>
        </row>
        <row r="37026">
          <cell r="B37026" t="str">
            <v>Pseudocloeon parvulum***retired***use Acentrella parvula</v>
          </cell>
        </row>
        <row r="37027">
          <cell r="B37027" t="str">
            <v>Pseudocloeon propinquum</v>
          </cell>
        </row>
        <row r="37028">
          <cell r="B37028" t="str">
            <v>Pseudocloeon punctiventris***retired***use Plauditus punctiventris</v>
          </cell>
        </row>
        <row r="37029">
          <cell r="B37029" t="str">
            <v>Pseudocnus</v>
          </cell>
        </row>
        <row r="37030">
          <cell r="B37030" t="str">
            <v>Pseudocoris</v>
          </cell>
        </row>
        <row r="37031">
          <cell r="B37031" t="str">
            <v>Pseudocoris aurantiofasciatus</v>
          </cell>
        </row>
        <row r="37032">
          <cell r="B37032" t="str">
            <v>Pseudocoris bleekeri</v>
          </cell>
        </row>
        <row r="37033">
          <cell r="B37033" t="str">
            <v>Pseudocoris heteroptera</v>
          </cell>
        </row>
        <row r="37034">
          <cell r="B37034" t="str">
            <v>Pseudocoris ocellata***retired***use Pseudocoris ocellatus</v>
          </cell>
        </row>
        <row r="37035">
          <cell r="B37035" t="str">
            <v>Pseudocoris ocellatus</v>
          </cell>
        </row>
        <row r="37036">
          <cell r="B37036" t="str">
            <v>Pseudocoris yamashiroi</v>
          </cell>
        </row>
        <row r="37037">
          <cell r="B37037" t="str">
            <v>Pseudocorynopoma</v>
          </cell>
        </row>
        <row r="37038">
          <cell r="B37038" t="str">
            <v>Pseudocorynopoma doriae</v>
          </cell>
        </row>
        <row r="37039">
          <cell r="B37039" t="str">
            <v>Pseudocoutierea elegans</v>
          </cell>
        </row>
        <row r="37040">
          <cell r="B37040" t="str">
            <v>Pseudocrenilabrus</v>
          </cell>
        </row>
        <row r="37041">
          <cell r="B37041" t="str">
            <v>Pseudocrenilabrus multicolor</v>
          </cell>
        </row>
        <row r="37042">
          <cell r="B37042" t="str">
            <v>Pseudocrenilabrus philander</v>
          </cell>
        </row>
        <row r="37043">
          <cell r="B37043" t="str">
            <v>Pseudocrenilabrus philander dispersus</v>
          </cell>
        </row>
        <row r="37044">
          <cell r="B37044" t="str">
            <v>Pseudocrenilabrus philander philander</v>
          </cell>
        </row>
        <row r="37045">
          <cell r="B37045" t="str">
            <v>Pseudocumatidae</v>
          </cell>
        </row>
        <row r="37046">
          <cell r="B37046" t="str">
            <v>Pseudodax</v>
          </cell>
        </row>
        <row r="37047">
          <cell r="B37047" t="str">
            <v>Pseudodax moluccanus</v>
          </cell>
        </row>
        <row r="37048">
          <cell r="B37048" t="str">
            <v>Pseudodiamesa</v>
          </cell>
        </row>
        <row r="37049">
          <cell r="B37049" t="str">
            <v>Pseudodiamesa pertinax</v>
          </cell>
        </row>
        <row r="37050">
          <cell r="B37050" t="str">
            <v>Pseudodiaptomus</v>
          </cell>
        </row>
        <row r="37051">
          <cell r="B37051" t="str">
            <v>Pseudodiaptomus coronatus</v>
          </cell>
        </row>
        <row r="37052">
          <cell r="B37052" t="str">
            <v>Pseudodiaptomus forbesi</v>
          </cell>
        </row>
        <row r="37053">
          <cell r="B37053" t="str">
            <v>Pseudodiaptomus pelagicus</v>
          </cell>
        </row>
        <row r="37054">
          <cell r="B37054" t="str">
            <v>Pseudofallacia</v>
          </cell>
        </row>
        <row r="37055">
          <cell r="B37055" t="str">
            <v>Pseudofallacia monoculata</v>
          </cell>
        </row>
        <row r="37056">
          <cell r="B37056" t="str">
            <v>Pseudofallacia tenera</v>
          </cell>
        </row>
        <row r="37057">
          <cell r="B37057" t="str">
            <v>Pseudofeltria</v>
          </cell>
        </row>
        <row r="37058">
          <cell r="B37058" t="str">
            <v>Pseudoginglymostoma</v>
          </cell>
        </row>
        <row r="37059">
          <cell r="B37059" t="str">
            <v>Pseudoginglymostoma brevicaudatum</v>
          </cell>
        </row>
        <row r="37060">
          <cell r="B37060" t="str">
            <v>Pseudognaphalium californicum</v>
          </cell>
        </row>
        <row r="37061">
          <cell r="B37061" t="str">
            <v>Pseudognaphalium obtusifolium</v>
          </cell>
        </row>
        <row r="37062">
          <cell r="B37062" t="str">
            <v>Pseudognaphalium obtusifolium ssp. obtusifolium***retired***use Pseudognaphalium obtusifolium</v>
          </cell>
        </row>
        <row r="37063">
          <cell r="B37063" t="str">
            <v>Pseudognaphalium stramineum</v>
          </cell>
        </row>
        <row r="37064">
          <cell r="B37064" t="str">
            <v>Pseudogobius</v>
          </cell>
        </row>
        <row r="37065">
          <cell r="B37065" t="str">
            <v>Pseudogobius javanicus</v>
          </cell>
        </row>
        <row r="37066">
          <cell r="B37066" t="str">
            <v>Pseudogobius olorum</v>
          </cell>
        </row>
        <row r="37067">
          <cell r="B37067" t="str">
            <v>Pseudogoera</v>
          </cell>
        </row>
        <row r="37068">
          <cell r="B37068" t="str">
            <v>Pseudogoera singularis</v>
          </cell>
        </row>
        <row r="37069">
          <cell r="B37069" t="str">
            <v>Pseudogoerinae</v>
          </cell>
        </row>
        <row r="37070">
          <cell r="B37070" t="str">
            <v>Pseudogramma</v>
          </cell>
        </row>
        <row r="37071">
          <cell r="B37071" t="str">
            <v>Pseudogramma gregoryi</v>
          </cell>
        </row>
        <row r="37072">
          <cell r="B37072" t="str">
            <v>Pseudogramma polyacanthum</v>
          </cell>
        </row>
        <row r="37073">
          <cell r="B37073" t="str">
            <v>Pseudogrammidae***retired***use Serranidae</v>
          </cell>
        </row>
        <row r="37074">
          <cell r="B37074" t="str">
            <v>Pseudogrammus bermudensis***retired***use Pseudogramma gregoryi</v>
          </cell>
        </row>
        <row r="37075">
          <cell r="B37075" t="str">
            <v>Pseudogrammus gregoryi***retired***use Pseudogramma gregoryi</v>
          </cell>
        </row>
        <row r="37076">
          <cell r="B37076" t="str">
            <v>Pseudohaustorius</v>
          </cell>
        </row>
        <row r="37077">
          <cell r="B37077" t="str">
            <v>Pseudohaustorius americanus</v>
          </cell>
        </row>
        <row r="37078">
          <cell r="B37078" t="str">
            <v>Pseudohaustorius borealis</v>
          </cell>
        </row>
        <row r="37079">
          <cell r="B37079" t="str">
            <v>Pseudohaustorius caroliniensis</v>
          </cell>
        </row>
        <row r="37080">
          <cell r="B37080" t="str">
            <v>Pseudojulis adustus***retired***use Halichoeres adustus</v>
          </cell>
        </row>
        <row r="37081">
          <cell r="B37081" t="str">
            <v>Pseudojulis argyreogaster***retired***use Pseudojuloides argyreogaster</v>
          </cell>
        </row>
        <row r="37082">
          <cell r="B37082" t="str">
            <v>Pseudojulis cerasina***retired***use Pseudojuloides cerasinus</v>
          </cell>
        </row>
        <row r="37083">
          <cell r="B37083" t="str">
            <v>Pseudojulis inornatus***retired***use Pseudojuloides inornatus</v>
          </cell>
        </row>
        <row r="37084">
          <cell r="B37084" t="str">
            <v>Pseudojulis lineata***retired***use Ophthalmolepis lineolatus</v>
          </cell>
        </row>
        <row r="37085">
          <cell r="B37085" t="str">
            <v>Pseudojulis maculifer***retired***use Halichoeres nebulosus</v>
          </cell>
        </row>
        <row r="37086">
          <cell r="B37086" t="str">
            <v>Pseudojulis melanotis***retired***use Halichoeres melanotis</v>
          </cell>
        </row>
        <row r="37087">
          <cell r="B37087" t="str">
            <v>Pseudojulis murrayensis***retired***use Halichoeres miniatus</v>
          </cell>
        </row>
        <row r="37088">
          <cell r="B37088" t="str">
            <v>Pseudojulis notospilus***retired***use Halichoeres notospilus</v>
          </cell>
        </row>
        <row r="37089">
          <cell r="B37089" t="str">
            <v>Pseudojulis trifasciatus***retired***use Thalassoma amblycephalum</v>
          </cell>
        </row>
        <row r="37090">
          <cell r="B37090" t="str">
            <v>Pseudojulis venustus***retired***use Halichoeres semicinctus</v>
          </cell>
        </row>
        <row r="37091">
          <cell r="B37091" t="str">
            <v>Pseudojulis ziczac***retired***use Halichoeres scapularis</v>
          </cell>
        </row>
        <row r="37092">
          <cell r="B37092" t="str">
            <v>Pseudojulis***retired***use Halichoeres</v>
          </cell>
        </row>
        <row r="37093">
          <cell r="B37093" t="str">
            <v>Pseudojuloides</v>
          </cell>
        </row>
        <row r="37094">
          <cell r="B37094" t="str">
            <v>Pseudojuloides argyreogaster</v>
          </cell>
        </row>
        <row r="37095">
          <cell r="B37095" t="str">
            <v>Pseudojuloides atavai</v>
          </cell>
        </row>
        <row r="37096">
          <cell r="B37096" t="str">
            <v>Pseudojuloides cerasinus</v>
          </cell>
        </row>
        <row r="37097">
          <cell r="B37097" t="str">
            <v>Pseudojuloides elongatus</v>
          </cell>
        </row>
        <row r="37098">
          <cell r="B37098" t="str">
            <v>Pseudojuloides erythrops</v>
          </cell>
        </row>
        <row r="37099">
          <cell r="B37099" t="str">
            <v>Pseudojuloides inornatus</v>
          </cell>
        </row>
        <row r="37100">
          <cell r="B37100" t="str">
            <v>Pseudojuloides kaleidos</v>
          </cell>
        </row>
        <row r="37101">
          <cell r="B37101" t="str">
            <v>Pseudojuloides mesostigma</v>
          </cell>
        </row>
        <row r="37102">
          <cell r="B37102" t="str">
            <v>Pseudojuloides pyrius</v>
          </cell>
        </row>
        <row r="37103">
          <cell r="B37103" t="str">
            <v>Pseudojuloides severnsi</v>
          </cell>
        </row>
        <row r="37104">
          <cell r="B37104" t="str">
            <v>Pseudojuloides xanthomos</v>
          </cell>
        </row>
        <row r="37105">
          <cell r="B37105" t="str">
            <v>Pseudojulops***retired***use Thalassoma</v>
          </cell>
        </row>
        <row r="37106">
          <cell r="B37106" t="str">
            <v>Pseudokephyrion</v>
          </cell>
        </row>
        <row r="37107">
          <cell r="B37107" t="str">
            <v>Pseudokephyrion acutum</v>
          </cell>
        </row>
        <row r="37108">
          <cell r="B37108" t="str">
            <v>Pseudokephyrion alaskanum</v>
          </cell>
        </row>
        <row r="37109">
          <cell r="B37109" t="str">
            <v>Pseudokephyrion attenuatum</v>
          </cell>
        </row>
        <row r="37110">
          <cell r="B37110" t="str">
            <v>Pseudokephyrion conicum</v>
          </cell>
        </row>
        <row r="37111">
          <cell r="B37111" t="str">
            <v>Pseudokephyrion cylindricum</v>
          </cell>
        </row>
        <row r="37112">
          <cell r="B37112" t="str">
            <v>Pseudokephyrion ellipsoideum</v>
          </cell>
        </row>
        <row r="37113">
          <cell r="B37113" t="str">
            <v>Pseudokephyrion formosissimum</v>
          </cell>
        </row>
        <row r="37114">
          <cell r="B37114" t="str">
            <v>Pseudokephyrion latum</v>
          </cell>
        </row>
        <row r="37115">
          <cell r="B37115" t="str">
            <v>Pseudokephyrion millerense</v>
          </cell>
        </row>
        <row r="37116">
          <cell r="B37116" t="str">
            <v>Pseudokephyrion minutissimum</v>
          </cell>
        </row>
        <row r="37117">
          <cell r="B37117" t="str">
            <v>Pseudokephyrion psuedospirale</v>
          </cell>
        </row>
        <row r="37118">
          <cell r="B37118" t="str">
            <v>Pseudokiefferiella</v>
          </cell>
        </row>
        <row r="37119">
          <cell r="B37119" t="str">
            <v>Pseudokiefferiella parva</v>
          </cell>
        </row>
        <row r="37120">
          <cell r="B37120" t="str">
            <v>Pseudolabrus</v>
          </cell>
        </row>
        <row r="37121">
          <cell r="B37121" t="str">
            <v>Pseudolabrus biserialis</v>
          </cell>
        </row>
        <row r="37122">
          <cell r="B37122" t="str">
            <v>Pseudolabrus celidotus***retired***use Notolabrus celidotus</v>
          </cell>
        </row>
        <row r="37123">
          <cell r="B37123" t="str">
            <v>Pseudolabrus coccineus***retired***use Pseudolabrus miles</v>
          </cell>
        </row>
        <row r="37124">
          <cell r="B37124" t="str">
            <v>Pseudolabrus cossyphoides***retired***use Pseudolabrus miles</v>
          </cell>
        </row>
        <row r="37125">
          <cell r="B37125" t="str">
            <v>Pseudolabrus crinitus***retired***use Notolabrus cinctus</v>
          </cell>
        </row>
        <row r="37126">
          <cell r="B37126" t="str">
            <v>Pseudolabrus eoethinus</v>
          </cell>
        </row>
        <row r="37127">
          <cell r="B37127" t="str">
            <v>Pseudolabrus fucicola***retired***use Notolabrus fucicola</v>
          </cell>
        </row>
        <row r="37128">
          <cell r="B37128" t="str">
            <v>Pseudolabrus fuentesi</v>
          </cell>
        </row>
        <row r="37129">
          <cell r="B37129" t="str">
            <v>Pseudolabrus gayi</v>
          </cell>
        </row>
        <row r="37130">
          <cell r="B37130" t="str">
            <v>Pseudolabrus guentheri</v>
          </cell>
        </row>
        <row r="37131">
          <cell r="B37131" t="str">
            <v>Pseudolabrus gymnogenis***retired***use Notolabrus gymnogenis</v>
          </cell>
        </row>
        <row r="37132">
          <cell r="B37132" t="str">
            <v>Pseudolabrus japonicus</v>
          </cell>
        </row>
        <row r="37133">
          <cell r="B37133" t="str">
            <v>Pseudolabrus laticlavius***retired***use Pictilabrus laticlavius</v>
          </cell>
        </row>
        <row r="37134">
          <cell r="B37134" t="str">
            <v>Pseudolabrus luculentus</v>
          </cell>
        </row>
        <row r="37135">
          <cell r="B37135" t="str">
            <v>Pseudolabrus miles</v>
          </cell>
        </row>
        <row r="37136">
          <cell r="B37136" t="str">
            <v>Pseudolabrus notatus***retired***use Suezichthys notatus</v>
          </cell>
        </row>
        <row r="37137">
          <cell r="B37137" t="str">
            <v>Pseudolabrus parilus***retired***use Notolabrus parilus</v>
          </cell>
        </row>
        <row r="37138">
          <cell r="B37138" t="str">
            <v>Pseudolabrus pittensis***retired***use Notolabrus fucicola</v>
          </cell>
        </row>
        <row r="37139">
          <cell r="B37139" t="str">
            <v>Pseudolabrus punctulatus***retired***use Notolabrus parilus</v>
          </cell>
        </row>
        <row r="37140">
          <cell r="B37140" t="str">
            <v>Pseudolabrus richardsonii***retired***use Pseudolabrus guentheri</v>
          </cell>
        </row>
        <row r="37141">
          <cell r="B37141" t="str">
            <v>Pseudolabrus rubicundus</v>
          </cell>
        </row>
        <row r="37142">
          <cell r="B37142" t="str">
            <v>Pseudolabrus semifasciatus</v>
          </cell>
        </row>
        <row r="37143">
          <cell r="B37143" t="str">
            <v>Pseudolabrus sieboldi</v>
          </cell>
        </row>
        <row r="37144">
          <cell r="B37144" t="str">
            <v>Pseudolabrus torotai</v>
          </cell>
        </row>
        <row r="37145">
          <cell r="B37145" t="str">
            <v>Pseudoleon superbus</v>
          </cell>
        </row>
        <row r="37146">
          <cell r="B37146" t="str">
            <v>Pseudolepidaplois pfaffi***retired***use Bodianus scrofa</v>
          </cell>
        </row>
        <row r="37147">
          <cell r="B37147" t="str">
            <v>Pseudolepidaplois scrofa***retired***use Bodianus scrofa</v>
          </cell>
        </row>
        <row r="37148">
          <cell r="B37148" t="str">
            <v>Pseudolepidaplois***retired***use Bodianus</v>
          </cell>
        </row>
        <row r="37149">
          <cell r="B37149" t="str">
            <v>Pseudoleptochelia</v>
          </cell>
        </row>
        <row r="37150">
          <cell r="B37150" t="str">
            <v>Pseudoleptocuma</v>
          </cell>
        </row>
        <row r="37151">
          <cell r="B37151" t="str">
            <v>Pseudoleptocuma minus</v>
          </cell>
        </row>
        <row r="37152">
          <cell r="B37152" t="str">
            <v>Pseudolimnophila</v>
          </cell>
        </row>
        <row r="37153">
          <cell r="B37153" t="str">
            <v>Pseudoliparis amblystomopsis</v>
          </cell>
        </row>
        <row r="37154">
          <cell r="B37154" t="str">
            <v>Pseudomalacoceros</v>
          </cell>
        </row>
        <row r="37155">
          <cell r="B37155" t="str">
            <v>Pseudomalaxis</v>
          </cell>
        </row>
        <row r="37156">
          <cell r="B37156" t="str">
            <v>Pseudomancopsetta</v>
          </cell>
        </row>
        <row r="37157">
          <cell r="B37157" t="str">
            <v>Pseudomancopsetta andriashevi</v>
          </cell>
        </row>
        <row r="37158">
          <cell r="B37158" t="str">
            <v>Pseudomma</v>
          </cell>
        </row>
        <row r="37159">
          <cell r="B37159" t="str">
            <v>Pseudomma berkeleyi</v>
          </cell>
        </row>
        <row r="37160">
          <cell r="B37160" t="str">
            <v>Pseudomma californica</v>
          </cell>
        </row>
        <row r="37161">
          <cell r="B37161" t="str">
            <v>Pseudomma truncatum</v>
          </cell>
        </row>
        <row r="37162">
          <cell r="B37162" t="str">
            <v>Pseudomonadaceae</v>
          </cell>
        </row>
        <row r="37163">
          <cell r="B37163" t="str">
            <v>Pseudomugil</v>
          </cell>
        </row>
        <row r="37164">
          <cell r="B37164" t="str">
            <v>Pseudomugil signata***retired***use Pseudomugil signifer</v>
          </cell>
        </row>
        <row r="37165">
          <cell r="B37165" t="str">
            <v>Pseudomugil signifer</v>
          </cell>
        </row>
        <row r="37166">
          <cell r="B37166" t="str">
            <v>Pseudomugilidae***retired***use Melanotaeniidae</v>
          </cell>
        </row>
        <row r="37167">
          <cell r="B37167" t="str">
            <v>Pseudomuraena maderensis***retired***use Gymnothorax maderensis</v>
          </cell>
        </row>
        <row r="37168">
          <cell r="B37168" t="str">
            <v>Pseudomyrophis</v>
          </cell>
        </row>
        <row r="37169">
          <cell r="B37169" t="str">
            <v>Pseudomyrophis fugesae</v>
          </cell>
        </row>
        <row r="37170">
          <cell r="B37170" t="str">
            <v>Pseudomyrophis nimius</v>
          </cell>
        </row>
        <row r="37171">
          <cell r="B37171" t="str">
            <v>Pseudonezumia</v>
          </cell>
        </row>
        <row r="37172">
          <cell r="B37172" t="str">
            <v>Pseudonezumia cetonuropsis</v>
          </cell>
        </row>
        <row r="37173">
          <cell r="B37173" t="str">
            <v>Pseudonezumia flagellicauda</v>
          </cell>
        </row>
        <row r="37174">
          <cell r="B37174" t="str">
            <v>Pseudonezumia japonicus</v>
          </cell>
        </row>
        <row r="37175">
          <cell r="B37175" t="str">
            <v>Pseudonezumia parvipes</v>
          </cell>
        </row>
        <row r="37176">
          <cell r="B37176" t="str">
            <v>Pseudonezumia pusilla</v>
          </cell>
        </row>
        <row r="37177">
          <cell r="B37177" t="str">
            <v>Pseudonototanais</v>
          </cell>
        </row>
        <row r="37178">
          <cell r="B37178" t="str">
            <v>Pseudonus</v>
          </cell>
        </row>
        <row r="37179">
          <cell r="B37179" t="str">
            <v>Pseudonus acutus</v>
          </cell>
        </row>
        <row r="37180">
          <cell r="B37180" t="str">
            <v>Pseudonus platycephalus</v>
          </cell>
        </row>
        <row r="37181">
          <cell r="B37181" t="str">
            <v>Pseudonus squamiceps</v>
          </cell>
        </row>
        <row r="37182">
          <cell r="B37182" t="str">
            <v>Pseudopedinella</v>
          </cell>
        </row>
        <row r="37183">
          <cell r="B37183" t="str">
            <v>Pseudopedinella pyriformis</v>
          </cell>
        </row>
        <row r="37184">
          <cell r="B37184" t="str">
            <v>Pseudopentaceros</v>
          </cell>
        </row>
        <row r="37185">
          <cell r="B37185" t="str">
            <v>Pseudopentaceros richardsoni</v>
          </cell>
        </row>
        <row r="37186">
          <cell r="B37186" t="str">
            <v>Pseudopentaceros wheeleri</v>
          </cell>
        </row>
        <row r="37187">
          <cell r="B37187" t="str">
            <v>Pseudophallus</v>
          </cell>
        </row>
        <row r="37188">
          <cell r="B37188" t="str">
            <v>Pseudophallus mindii</v>
          </cell>
        </row>
        <row r="37189">
          <cell r="B37189" t="str">
            <v>Pseudophichthys splendens</v>
          </cell>
        </row>
        <row r="37190">
          <cell r="B37190" t="str">
            <v>Pseudophilomedes ambon</v>
          </cell>
        </row>
        <row r="37191">
          <cell r="B37191" t="str">
            <v>Pseudophilomedes polyancistris</v>
          </cell>
        </row>
        <row r="37192">
          <cell r="B37192" t="str">
            <v>Pseudophilomedes zeta</v>
          </cell>
        </row>
        <row r="37193">
          <cell r="B37193" t="str">
            <v>Pseudophormidium</v>
          </cell>
        </row>
        <row r="37194">
          <cell r="B37194" t="str">
            <v>Pseudophoxinus handlirschi</v>
          </cell>
        </row>
        <row r="37195">
          <cell r="B37195" t="str">
            <v>Pseudophycis</v>
          </cell>
        </row>
        <row r="37196">
          <cell r="B37196" t="str">
            <v>Pseudophycis bachus</v>
          </cell>
        </row>
        <row r="37197">
          <cell r="B37197" t="str">
            <v>Pseudophycis barbata</v>
          </cell>
        </row>
        <row r="37198">
          <cell r="B37198" t="str">
            <v>Pseudophycis breviuscula</v>
          </cell>
        </row>
        <row r="37199">
          <cell r="B37199" t="str">
            <v>Pseudoplatystoma</v>
          </cell>
        </row>
        <row r="37200">
          <cell r="B37200" t="str">
            <v>Pseudoplatystoma fasciatum</v>
          </cell>
        </row>
        <row r="37201">
          <cell r="B37201" t="str">
            <v>Pseudoplesiopinae</v>
          </cell>
        </row>
        <row r="37202">
          <cell r="B37202" t="str">
            <v>Pseudoplesiops</v>
          </cell>
        </row>
        <row r="37203">
          <cell r="B37203" t="str">
            <v>Pseudoplesiops revellei</v>
          </cell>
        </row>
        <row r="37204">
          <cell r="B37204" t="str">
            <v>Pseudoplesiops rosae</v>
          </cell>
        </row>
        <row r="37205">
          <cell r="B37205" t="str">
            <v>Pseudopleuronectes</v>
          </cell>
        </row>
        <row r="37206">
          <cell r="B37206" t="str">
            <v>Pseudopleuronectes americanus</v>
          </cell>
        </row>
        <row r="37207">
          <cell r="B37207" t="str">
            <v>Pseudopleuronectes dignabilis***retired***use Pseudopleuronectes americanus</v>
          </cell>
        </row>
        <row r="37208">
          <cell r="B37208" t="str">
            <v>Pseudopleuronectes herzensteini</v>
          </cell>
        </row>
        <row r="37209">
          <cell r="B37209" t="str">
            <v>Pseudopleuronectes obscurus</v>
          </cell>
        </row>
        <row r="37210">
          <cell r="B37210" t="str">
            <v>Pseudopleuronectes schrenki</v>
          </cell>
        </row>
        <row r="37211">
          <cell r="B37211" t="str">
            <v>Pseudopleuronectes yokohamae</v>
          </cell>
        </row>
        <row r="37212">
          <cell r="B37212" t="str">
            <v>Pseudopolinices nanus</v>
          </cell>
        </row>
        <row r="37213">
          <cell r="B37213" t="str">
            <v>Pseudopolydora</v>
          </cell>
        </row>
        <row r="37214">
          <cell r="B37214" t="str">
            <v>Pseudopolydora antennata</v>
          </cell>
        </row>
        <row r="37215">
          <cell r="B37215" t="str">
            <v>Pseudopolydora corallicola</v>
          </cell>
        </row>
        <row r="37216">
          <cell r="B37216" t="str">
            <v>Pseudopolydora kempi</v>
          </cell>
        </row>
        <row r="37217">
          <cell r="B37217" t="str">
            <v>Pseudopolydora paucibranchiata</v>
          </cell>
        </row>
        <row r="37218">
          <cell r="B37218" t="str">
            <v>Pseudopomacentrus gascoynei***retired***use Stegastes gascoynei</v>
          </cell>
        </row>
        <row r="37219">
          <cell r="B37219" t="str">
            <v>Pseudopomacentrus imitator***retired***use Pomacentrus imitator</v>
          </cell>
        </row>
        <row r="37220">
          <cell r="B37220" t="str">
            <v>Pseudopomacentrus navalis***retired***use Stegastes fasciolatus</v>
          </cell>
        </row>
        <row r="37221">
          <cell r="B37221" t="str">
            <v>Pseudopomacentrus rainfordi***retired***use Pomacentrus brachialis</v>
          </cell>
        </row>
        <row r="37222">
          <cell r="B37222" t="str">
            <v>Pseudopomacentrus***retired***use Pomacentrus</v>
          </cell>
        </row>
        <row r="37223">
          <cell r="B37223" t="str">
            <v>Pseudopotamilla</v>
          </cell>
        </row>
        <row r="37224">
          <cell r="B37224" t="str">
            <v>Pseudopotamilla intermedia***retired***use Potamilla intermedia</v>
          </cell>
        </row>
        <row r="37225">
          <cell r="B37225" t="str">
            <v>Pseudopotamilla occelata***retired***use Potamilla occelata</v>
          </cell>
        </row>
        <row r="37226">
          <cell r="B37226" t="str">
            <v>Pseudopotamilla reniformis***retired***use Potamilla reniformis</v>
          </cell>
        </row>
        <row r="37227">
          <cell r="B37227" t="str">
            <v>Pseudopriacanthus altus***retired***use Pristigenys alta</v>
          </cell>
        </row>
        <row r="37228">
          <cell r="B37228" t="str">
            <v>Pseudopriacanthus***retired***use Pristigenys</v>
          </cell>
        </row>
        <row r="37229">
          <cell r="B37229" t="str">
            <v>Pseudopythina compressa</v>
          </cell>
        </row>
        <row r="37230">
          <cell r="B37230" t="str">
            <v>Pseudoquadrigula obtusa</v>
          </cell>
        </row>
        <row r="37231">
          <cell r="B37231" t="str">
            <v>Pseudoradema (Hydrobiosini)</v>
          </cell>
        </row>
        <row r="37232">
          <cell r="B37232" t="str">
            <v>Pseudoradema (Thamastini)</v>
          </cell>
        </row>
        <row r="37233">
          <cell r="B37233" t="str">
            <v>Pseudoraja</v>
          </cell>
        </row>
        <row r="37234">
          <cell r="B37234" t="str">
            <v>Pseudoraja atlantica***retired***use Gurgesiella atlantica</v>
          </cell>
        </row>
        <row r="37235">
          <cell r="B37235" t="str">
            <v>Pseudoraja fischeri</v>
          </cell>
        </row>
        <row r="37236">
          <cell r="B37236" t="str">
            <v>Pseudoraja fisheri***retired***use Pseudoraja fischeri</v>
          </cell>
        </row>
        <row r="37237">
          <cell r="B37237" t="str">
            <v>Pseudorhombus</v>
          </cell>
        </row>
        <row r="37238">
          <cell r="B37238" t="str">
            <v>Pseudorhombus affinis***retired***use Pseudorhombus elevatus</v>
          </cell>
        </row>
        <row r="37239">
          <cell r="B37239" t="str">
            <v>Pseudorhombus annulatus</v>
          </cell>
        </row>
        <row r="37240">
          <cell r="B37240" t="str">
            <v>Pseudorhombus anomalus</v>
          </cell>
        </row>
        <row r="37241">
          <cell r="B37241" t="str">
            <v>Pseudorhombus argus</v>
          </cell>
        </row>
        <row r="37242">
          <cell r="B37242" t="str">
            <v>Pseudorhombus arsius</v>
          </cell>
        </row>
        <row r="37243">
          <cell r="B37243" t="str">
            <v>Pseudorhombus binii</v>
          </cell>
        </row>
        <row r="37244">
          <cell r="B37244" t="str">
            <v>Pseudorhombus boops***retired***use Arnoglossus boops</v>
          </cell>
        </row>
        <row r="37245">
          <cell r="B37245" t="str">
            <v>Pseudorhombus cinnamoneus</v>
          </cell>
        </row>
        <row r="37246">
          <cell r="B37246" t="str">
            <v>Pseudorhombus condorensis***retired***use Pseudorhombus diplospilus</v>
          </cell>
        </row>
        <row r="37247">
          <cell r="B37247" t="str">
            <v>Pseudorhombus ctenosquamis</v>
          </cell>
        </row>
        <row r="37248">
          <cell r="B37248" t="str">
            <v>Pseudorhombus diplospilus</v>
          </cell>
        </row>
        <row r="37249">
          <cell r="B37249" t="str">
            <v>Pseudorhombus dupliciocellatus</v>
          </cell>
        </row>
        <row r="37250">
          <cell r="B37250" t="str">
            <v>Pseudorhombus elegans***retired***use Tarphops elegans</v>
          </cell>
        </row>
        <row r="37251">
          <cell r="B37251" t="str">
            <v>Pseudorhombus elevatus</v>
          </cell>
        </row>
        <row r="37252">
          <cell r="B37252" t="str">
            <v>Pseudorhombus javanicus</v>
          </cell>
        </row>
        <row r="37253">
          <cell r="B37253" t="str">
            <v>Pseudorhombus jenynsi***retired***use Pseudorhombus jenynsii</v>
          </cell>
        </row>
        <row r="37254">
          <cell r="B37254" t="str">
            <v>Pseudorhombus jenynsii</v>
          </cell>
        </row>
        <row r="37255">
          <cell r="B37255" t="str">
            <v>Pseudorhombus levisquamis</v>
          </cell>
        </row>
        <row r="37256">
          <cell r="B37256" t="str">
            <v>Pseudorhombus malayanus</v>
          </cell>
        </row>
        <row r="37257">
          <cell r="B37257" t="str">
            <v>Pseudorhombus megalops</v>
          </cell>
        </row>
        <row r="37258">
          <cell r="B37258" t="str">
            <v>Pseudorhombus micrognathus</v>
          </cell>
        </row>
        <row r="37259">
          <cell r="B37259" t="str">
            <v>Pseudorhombus natalensis</v>
          </cell>
        </row>
        <row r="37260">
          <cell r="B37260" t="str">
            <v>Pseudorhombus neglectus</v>
          </cell>
        </row>
        <row r="37261">
          <cell r="B37261" t="str">
            <v>Pseudorhombus oculocirris</v>
          </cell>
        </row>
        <row r="37262">
          <cell r="B37262" t="str">
            <v>Pseudorhombus oligodon</v>
          </cell>
        </row>
        <row r="37263">
          <cell r="B37263" t="str">
            <v>Pseudorhombus oligolepis***retired***use Tarphops oligolepis</v>
          </cell>
        </row>
        <row r="37264">
          <cell r="B37264" t="str">
            <v>Pseudorhombus pentophthalmus</v>
          </cell>
        </row>
        <row r="37265">
          <cell r="B37265" t="str">
            <v>Pseudorhombus quinquocellatus</v>
          </cell>
        </row>
        <row r="37266">
          <cell r="B37266" t="str">
            <v>Pseudorhombus russellii</v>
          </cell>
        </row>
        <row r="37267">
          <cell r="B37267" t="str">
            <v>Pseudorhombus spinosus</v>
          </cell>
        </row>
        <row r="37268">
          <cell r="B37268" t="str">
            <v>Pseudorhombus tenuirastrum</v>
          </cell>
        </row>
        <row r="37269">
          <cell r="B37269" t="str">
            <v>Pseudorhombus triocellatus</v>
          </cell>
        </row>
        <row r="37270">
          <cell r="B37270" t="str">
            <v>Pseudoroegneria spicata</v>
          </cell>
        </row>
        <row r="37271">
          <cell r="B37271" t="str">
            <v>Pseudoroegneria spicata ssp. spicata</v>
          </cell>
        </row>
        <row r="37272">
          <cell r="B37272" t="str">
            <v>Pseudorthocladius</v>
          </cell>
        </row>
        <row r="37273">
          <cell r="B37273" t="str">
            <v>Pseudoscaphirhynchus</v>
          </cell>
        </row>
        <row r="37274">
          <cell r="B37274" t="str">
            <v>Pseudoscaphirhynchus fedtschenkoi</v>
          </cell>
        </row>
        <row r="37275">
          <cell r="B37275" t="str">
            <v>Pseudoscaphirhynchus hermanni</v>
          </cell>
        </row>
        <row r="37276">
          <cell r="B37276" t="str">
            <v>Pseudoscaphirhynchus kaufmanni</v>
          </cell>
        </row>
        <row r="37277">
          <cell r="B37277" t="str">
            <v>Pseudoscarus altipinnis***retired***use Scarus altipinnis</v>
          </cell>
        </row>
        <row r="37278">
          <cell r="B37278" t="str">
            <v>Pseudoscarus arabicus***retired***use Scarus arabicus</v>
          </cell>
        </row>
        <row r="37279">
          <cell r="B37279" t="str">
            <v>Pseudoscarus augustinus***retired***use Scarus ferrugineus</v>
          </cell>
        </row>
        <row r="37280">
          <cell r="B37280" t="str">
            <v>Pseudoscarus brevifilis***retired***use Scarus altipinnis</v>
          </cell>
        </row>
        <row r="37281">
          <cell r="B37281" t="str">
            <v>Pseudoscarus californiensis***retired***use Scarus ghobban</v>
          </cell>
        </row>
        <row r="37282">
          <cell r="B37282" t="str">
            <v>Pseudoscarus cantori***retired***use Scarus ghobban</v>
          </cell>
        </row>
        <row r="37283">
          <cell r="B37283" t="str">
            <v>Pseudoscarus caudofasciatus***retired***use Scarus caudofasciatus</v>
          </cell>
        </row>
        <row r="37284">
          <cell r="B37284" t="str">
            <v>Pseudoscarus chinensis***retired***use Scarus chinensis</v>
          </cell>
        </row>
        <row r="37285">
          <cell r="B37285" t="str">
            <v>Pseudoscarus chloromelas***retired***use Chlorurus cyanescens</v>
          </cell>
        </row>
        <row r="37286">
          <cell r="B37286" t="str">
            <v>Pseudoscarus collana eques***retired***use Scarus fuscopurpureus</v>
          </cell>
        </row>
        <row r="37287">
          <cell r="B37287" t="str">
            <v>Pseudoscarus dumerilii***retired***use Siphonognathus radiatus</v>
          </cell>
        </row>
        <row r="37288">
          <cell r="B37288" t="str">
            <v>Pseudoscarus falcipinnis***retired***use Scarus falcipinnis</v>
          </cell>
        </row>
        <row r="37289">
          <cell r="B37289" t="str">
            <v>Pseudoscarus filholi***retired***use Scarus psittacus</v>
          </cell>
        </row>
        <row r="37290">
          <cell r="B37290" t="str">
            <v>Pseudoscarus flavipinnis***retired***use Scarus ghobban</v>
          </cell>
        </row>
        <row r="37291">
          <cell r="B37291" t="str">
            <v>Pseudoscarus flavolineatus***retired***use Scarus rivulatus</v>
          </cell>
        </row>
        <row r="37292">
          <cell r="B37292" t="str">
            <v>Pseudoscarus flavomaculatus***retired***use Scarus scaber</v>
          </cell>
        </row>
        <row r="37293">
          <cell r="B37293" t="str">
            <v>Pseudoscarus flavomarginatus***retired***use Scarus niger</v>
          </cell>
        </row>
        <row r="37294">
          <cell r="B37294" t="str">
            <v>Pseudoscarus forskalii fuscopurpureus***retired***use Scarus fuscopurpureus</v>
          </cell>
        </row>
        <row r="37295">
          <cell r="B37295" t="str">
            <v>Pseudoscarus forskalii***retired***use Scarus psittacus</v>
          </cell>
        </row>
        <row r="37296">
          <cell r="B37296" t="str">
            <v>Pseudoscarus forsteni***retired***use Scarus forsteni</v>
          </cell>
        </row>
        <row r="37297">
          <cell r="B37297" t="str">
            <v>Pseudoscarus frontalis***retired***use Scarus rubroviolaceus</v>
          </cell>
        </row>
        <row r="37298">
          <cell r="B37298" t="str">
            <v>Pseudoscarus fuscus***retired***use Scarus globiceps</v>
          </cell>
        </row>
        <row r="37299">
          <cell r="B37299" t="str">
            <v>Pseudoscarus garretti***retired***use Scarus ghobban</v>
          </cell>
        </row>
        <row r="37300">
          <cell r="B37300" t="str">
            <v>Pseudoscarus gnathodus***retired***use Scarus vetula</v>
          </cell>
        </row>
        <row r="37301">
          <cell r="B37301" t="str">
            <v>Pseudoscarus godeffroyi***retired***use Scarus niger</v>
          </cell>
        </row>
        <row r="37302">
          <cell r="B37302" t="str">
            <v>Pseudoscarus goldiei***retired***use Chlorurus sordidus</v>
          </cell>
        </row>
        <row r="37303">
          <cell r="B37303" t="str">
            <v>Pseudoscarus gracilis***retired***use Scarus gracilis</v>
          </cell>
        </row>
        <row r="37304">
          <cell r="B37304" t="str">
            <v>Pseudoscarus heliotropinus***retired***use Scarus rubroviolaceus</v>
          </cell>
        </row>
        <row r="37305">
          <cell r="B37305" t="str">
            <v>Pseudoscarus hoefleri***retired***use Scarus hoefleri</v>
          </cell>
        </row>
        <row r="37306">
          <cell r="B37306" t="str">
            <v>Pseudoscarus ismailius***retired***use Scarus collana</v>
          </cell>
        </row>
        <row r="37307">
          <cell r="B37307" t="str">
            <v>Pseudoscarus jonesi***retired***use Chlorurus frontalis</v>
          </cell>
        </row>
        <row r="37308">
          <cell r="B37308" t="str">
            <v>Pseudoscarus jordani***retired***use Scarus rubroviolaceus</v>
          </cell>
        </row>
        <row r="37309">
          <cell r="B37309" t="str">
            <v>Pseudoscarus knerii***retired***use Scarus oviceps</v>
          </cell>
        </row>
        <row r="37310">
          <cell r="B37310" t="str">
            <v>Pseudoscarus labiosus***retired***use Scarus psittacus</v>
          </cell>
        </row>
        <row r="37311">
          <cell r="B37311" t="str">
            <v>Pseudoscarus lineolatus***retired***use Scarus taeniopterus</v>
          </cell>
        </row>
        <row r="37312">
          <cell r="B37312" t="str">
            <v>Pseudoscarus madagascariensis***retired***use Scarus niger</v>
          </cell>
        </row>
        <row r="37313">
          <cell r="B37313" t="str">
            <v>Pseudoscarus margaritus***retired***use Chlorurus sordidus</v>
          </cell>
        </row>
        <row r="37314">
          <cell r="B37314" t="str">
            <v>Pseudoscarus microcheilos***retired***use Chlorurus strongylocephalus</v>
          </cell>
        </row>
        <row r="37315">
          <cell r="B37315" t="str">
            <v>Pseudoscarus modestus***retired***use Odax acroptilus</v>
          </cell>
        </row>
        <row r="37316">
          <cell r="B37316" t="str">
            <v>Pseudoscarus moresbyensis***retired***use Scarus quoyi</v>
          </cell>
        </row>
        <row r="37317">
          <cell r="B37317" t="str">
            <v>Pseudoscarus natalensis***retired***use Scarus ghobban</v>
          </cell>
        </row>
        <row r="37318">
          <cell r="B37318" t="str">
            <v>Pseudoscarus niger viridis***retired***use Scarus niger</v>
          </cell>
        </row>
        <row r="37319">
          <cell r="B37319" t="str">
            <v>Pseudoscarus nigripinnis***retired***use Cetoscarus bicolor</v>
          </cell>
        </row>
        <row r="37320">
          <cell r="B37320" t="str">
            <v>Pseudoscarus nudirostris***retired***use Scarus ghobban</v>
          </cell>
        </row>
        <row r="37321">
          <cell r="B37321" t="str">
            <v>Pseudoscarus oktodon***retired***use Scarus psittacus</v>
          </cell>
        </row>
        <row r="37322">
          <cell r="B37322" t="str">
            <v>Pseudoscarus papuensis***retired***use Scarus ghobban</v>
          </cell>
        </row>
        <row r="37323">
          <cell r="B37323" t="str">
            <v>Pseudoscarus pentazona***retired***use Scarus schlegeli</v>
          </cell>
        </row>
        <row r="37324">
          <cell r="B37324" t="str">
            <v>Pseudoscarus perrico***retired***use Scarus perrico</v>
          </cell>
        </row>
        <row r="37325">
          <cell r="B37325" t="str">
            <v>Pseudoscarus platodoni***retired***use Chlorurus sordidus</v>
          </cell>
        </row>
        <row r="37326">
          <cell r="B37326" t="str">
            <v>Pseudoscarus plumbeus***retired***use Scarus coelestinus</v>
          </cell>
        </row>
        <row r="37327">
          <cell r="B37327" t="str">
            <v>Pseudoscarus rhoduropterus***retired***use Chlorurus troschelii</v>
          </cell>
        </row>
        <row r="37328">
          <cell r="B37328" t="str">
            <v>Pseudoscarus rostratus***retired***use Scarus rubroviolaceus</v>
          </cell>
        </row>
        <row r="37329">
          <cell r="B37329" t="str">
            <v>Pseudoscarus schlegeli***retired***use Scarus schlegeli</v>
          </cell>
        </row>
        <row r="37330">
          <cell r="B37330" t="str">
            <v>Pseudoscarus simplex***retired***use Scarus coelestinus</v>
          </cell>
        </row>
        <row r="37331">
          <cell r="B37331" t="str">
            <v>Pseudoscarus spilonotus***retired***use Scarus globiceps</v>
          </cell>
        </row>
        <row r="37332">
          <cell r="B37332" t="str">
            <v>Pseudoscarus spinus***retired***use Scarus spinus</v>
          </cell>
        </row>
        <row r="37333">
          <cell r="B37333" t="str">
            <v>Pseudoscarus strigipinnis***retired***use Scarus globiceps</v>
          </cell>
        </row>
        <row r="37334">
          <cell r="B37334" t="str">
            <v>Pseudoscarus vitriolinus***retired***use Chlorurus sordidus</v>
          </cell>
        </row>
        <row r="37335">
          <cell r="B37335" t="str">
            <v>Pseudoscarus zonatus***retired***use Scarus oviceps</v>
          </cell>
        </row>
        <row r="37336">
          <cell r="B37336" t="str">
            <v>Pseudoscarus***retired***use Chlorurus</v>
          </cell>
        </row>
        <row r="37337">
          <cell r="B37337" t="str">
            <v>Pseudoschroederia robusta</v>
          </cell>
        </row>
        <row r="37338">
          <cell r="B37338" t="str">
            <v>Pseudosciaena***retired***use Argyrosomus</v>
          </cell>
        </row>
        <row r="37339">
          <cell r="B37339" t="str">
            <v>Pseudoscopelus</v>
          </cell>
        </row>
        <row r="37340">
          <cell r="B37340" t="str">
            <v>Pseudoscopelus altipinnis</v>
          </cell>
        </row>
        <row r="37341">
          <cell r="B37341" t="str">
            <v>Pseudoscopelus scriptus</v>
          </cell>
        </row>
        <row r="37342">
          <cell r="B37342" t="str">
            <v>Pseudoscourfieldia marina</v>
          </cell>
        </row>
        <row r="37343">
          <cell r="B37343" t="str">
            <v>Pseudoscymnus (Archaic)***retired***use ITIS# 187041,189392,160650,187042</v>
          </cell>
        </row>
        <row r="37344">
          <cell r="B37344" t="str">
            <v>Pseudoscymnus***retired***use Sasajiscymnus</v>
          </cell>
        </row>
        <row r="37345">
          <cell r="B37345" t="str">
            <v>Pseudosetipinna</v>
          </cell>
        </row>
        <row r="37346">
          <cell r="B37346" t="str">
            <v>Pseudosetipinna haizhouensis</v>
          </cell>
        </row>
        <row r="37347">
          <cell r="B37347" t="str">
            <v>Pseudosida bidentata</v>
          </cell>
        </row>
        <row r="37348">
          <cell r="B37348" t="str">
            <v>Pseudosmittia</v>
          </cell>
        </row>
        <row r="37349">
          <cell r="B37349" t="str">
            <v>Pseudosphaerocystis lacustris</v>
          </cell>
        </row>
        <row r="37350">
          <cell r="B37350" t="str">
            <v>Pseudosphromenus</v>
          </cell>
        </row>
        <row r="37351">
          <cell r="B37351" t="str">
            <v>Pseudosphromenus cupanus</v>
          </cell>
        </row>
        <row r="37352">
          <cell r="B37352" t="str">
            <v>Pseudosphromenus dayi</v>
          </cell>
        </row>
        <row r="37353">
          <cell r="B37353" t="str">
            <v>Pseudosquilla ciliata</v>
          </cell>
        </row>
        <row r="37354">
          <cell r="B37354" t="str">
            <v>Pseudosquillopsis marmorata</v>
          </cell>
        </row>
        <row r="37355">
          <cell r="B37355" t="str">
            <v>Pseudostaurastrum</v>
          </cell>
        </row>
        <row r="37356">
          <cell r="B37356" t="str">
            <v>Pseudostaurastrum hastatum</v>
          </cell>
        </row>
        <row r="37357">
          <cell r="B37357" t="str">
            <v>Pseudostaurastrum limnetica***retired***use Pseudostaurastrum limneticum</v>
          </cell>
        </row>
        <row r="37358">
          <cell r="B37358" t="str">
            <v>Pseudostaurastrum limneticum</v>
          </cell>
        </row>
        <row r="37359">
          <cell r="B37359" t="str">
            <v>Pseudostaurastrum lobulatum</v>
          </cell>
        </row>
        <row r="37360">
          <cell r="B37360" t="str">
            <v>Pseudostaurosira</v>
          </cell>
        </row>
        <row r="37361">
          <cell r="B37361" t="str">
            <v>Pseudostaurosira brevistriata</v>
          </cell>
        </row>
        <row r="37362">
          <cell r="B37362" t="str">
            <v>Pseudostaurosira brevistriata var. capitata</v>
          </cell>
        </row>
        <row r="37363">
          <cell r="B37363" t="str">
            <v>Pseudostaurosira brevistriata var. elliptica</v>
          </cell>
        </row>
        <row r="37364">
          <cell r="B37364" t="str">
            <v>Pseudostaurosira brevistriata var. inflata</v>
          </cell>
        </row>
        <row r="37365">
          <cell r="B37365" t="str">
            <v>Pseudostaurosira brevistriata var.i***retired***use Pseudostaurosira brevistriata var. inflata</v>
          </cell>
        </row>
        <row r="37366">
          <cell r="B37366" t="str">
            <v>Pseudostaurosira clavatum</v>
          </cell>
        </row>
        <row r="37367">
          <cell r="B37367" t="str">
            <v>Pseudostaurosira elliptica</v>
          </cell>
        </row>
        <row r="37368">
          <cell r="B37368" t="str">
            <v>Pseudostaurosira microstriata</v>
          </cell>
        </row>
        <row r="37369">
          <cell r="B37369" t="str">
            <v>Pseudostaurosira neoelliptica</v>
          </cell>
        </row>
        <row r="37370">
          <cell r="B37370" t="str">
            <v>Pseudostaurosira parasitica</v>
          </cell>
        </row>
        <row r="37371">
          <cell r="B37371" t="str">
            <v>Pseudostaurosira parasitica var. subconsitricta</v>
          </cell>
        </row>
        <row r="37372">
          <cell r="B37372" t="str">
            <v>Pseudostaurosira parasitica var. subconstricta</v>
          </cell>
        </row>
        <row r="37373">
          <cell r="B37373" t="str">
            <v>Pseudostaurosira polonica</v>
          </cell>
        </row>
        <row r="37374">
          <cell r="B37374" t="str">
            <v>Pseudostaurosira pseudoconstruens</v>
          </cell>
        </row>
        <row r="37375">
          <cell r="B37375" t="str">
            <v>Pseudostaurosira robusta</v>
          </cell>
        </row>
        <row r="37376">
          <cell r="B37376" t="str">
            <v>Pseudostaurosira subsalina</v>
          </cell>
        </row>
        <row r="37377">
          <cell r="B37377" t="str">
            <v>Pseudostaurosira trainorii</v>
          </cell>
        </row>
        <row r="37378">
          <cell r="B37378" t="str">
            <v>Pseudostaurosira zeilleri</v>
          </cell>
        </row>
        <row r="37379">
          <cell r="B37379" t="str">
            <v>Pseudostaurosiropsis</v>
          </cell>
        </row>
        <row r="37380">
          <cell r="B37380" t="str">
            <v>Pseudostaurosiropsis connecticutensis</v>
          </cell>
        </row>
        <row r="37381">
          <cell r="B37381" t="str">
            <v>Pseudostaurosiropsis geocollegarum</v>
          </cell>
        </row>
        <row r="37382">
          <cell r="B37382" t="str">
            <v>Pseudostellaria</v>
          </cell>
        </row>
        <row r="37383">
          <cell r="B37383" t="str">
            <v>Pseudostellaria jamesiana</v>
          </cell>
        </row>
        <row r="37384">
          <cell r="B37384" t="str">
            <v>Pseudostenophylacinae</v>
          </cell>
        </row>
        <row r="37385">
          <cell r="B37385" t="str">
            <v>Pseudostenophylax</v>
          </cell>
        </row>
        <row r="37386">
          <cell r="B37386" t="str">
            <v>Pseudostenophylax edwardsi</v>
          </cell>
        </row>
        <row r="37387">
          <cell r="B37387" t="str">
            <v>Pseudostenophylax sparsus uniformis</v>
          </cell>
        </row>
        <row r="37388">
          <cell r="B37388" t="str">
            <v>Pseudostichopus mollis</v>
          </cell>
        </row>
        <row r="37389">
          <cell r="B37389" t="str">
            <v>Pseudostylochus burchami</v>
          </cell>
        </row>
        <row r="37390">
          <cell r="B37390" t="str">
            <v>Pseudosuccinea</v>
          </cell>
        </row>
        <row r="37391">
          <cell r="B37391" t="str">
            <v>Pseudosuccinea columella</v>
          </cell>
        </row>
        <row r="37392">
          <cell r="B37392" t="str">
            <v>Pseudotanaidae</v>
          </cell>
        </row>
        <row r="37393">
          <cell r="B37393" t="str">
            <v>Pseudotanais</v>
          </cell>
        </row>
        <row r="37394">
          <cell r="B37394" t="str">
            <v>Pseudotanais makrothrix</v>
          </cell>
        </row>
        <row r="37395">
          <cell r="B37395" t="str">
            <v>Pseudotanais mortenseni</v>
          </cell>
        </row>
        <row r="37396">
          <cell r="B37396" t="str">
            <v>Pseudotetraedron</v>
          </cell>
        </row>
        <row r="37397">
          <cell r="B37397" t="str">
            <v>Pseudotetraedron neglectum</v>
          </cell>
        </row>
        <row r="37398">
          <cell r="B37398" t="str">
            <v>Pseudotolithus</v>
          </cell>
        </row>
        <row r="37399">
          <cell r="B37399" t="str">
            <v>Pseudotolithus brachygnathus</v>
          </cell>
        </row>
        <row r="37400">
          <cell r="B37400" t="str">
            <v>Pseudotolithus elongatus</v>
          </cell>
        </row>
        <row r="37401">
          <cell r="B37401" t="str">
            <v>Pseudotolithus epipercus</v>
          </cell>
        </row>
        <row r="37402">
          <cell r="B37402" t="str">
            <v>Pseudotolithus senegalensis</v>
          </cell>
        </row>
        <row r="37403">
          <cell r="B37403" t="str">
            <v>Pseudotolithus typus</v>
          </cell>
        </row>
        <row r="37404">
          <cell r="B37404" t="str">
            <v>Pseudotorrenticola</v>
          </cell>
        </row>
        <row r="37405">
          <cell r="B37405" t="str">
            <v>Pseudotriakidae</v>
          </cell>
        </row>
        <row r="37406">
          <cell r="B37406" t="str">
            <v>Pseudotriakis</v>
          </cell>
        </row>
        <row r="37407">
          <cell r="B37407" t="str">
            <v>Pseudotriakis acrales***retired***use Pseudotriakis microdon</v>
          </cell>
        </row>
        <row r="37408">
          <cell r="B37408" t="str">
            <v>Pseudotriakis microdon</v>
          </cell>
        </row>
        <row r="37409">
          <cell r="B37409" t="str">
            <v>Pseudotrichonotidae</v>
          </cell>
        </row>
        <row r="37410">
          <cell r="B37410" t="str">
            <v>Pseudotriton ruber ruber</v>
          </cell>
        </row>
        <row r="37411">
          <cell r="B37411" t="str">
            <v>Pseudotropheus</v>
          </cell>
        </row>
        <row r="37412">
          <cell r="B37412" t="str">
            <v>Pseudotropheus auratus***retired***use Melanochromis auratus</v>
          </cell>
        </row>
        <row r="37413">
          <cell r="B37413" t="str">
            <v>Pseudotropheus aurora</v>
          </cell>
        </row>
        <row r="37414">
          <cell r="B37414" t="str">
            <v>Pseudotropheus elongatus</v>
          </cell>
        </row>
        <row r="37415">
          <cell r="B37415" t="str">
            <v>Pseudotropheus fainzilberi</v>
          </cell>
        </row>
        <row r="37416">
          <cell r="B37416" t="str">
            <v>Pseudotropheus johannii***retired***use Melanochromis johannii</v>
          </cell>
        </row>
        <row r="37417">
          <cell r="B37417" t="str">
            <v>Pseudotropheus lanisticola</v>
          </cell>
        </row>
        <row r="37418">
          <cell r="B37418" t="str">
            <v>Pseudotropheus macrophthalmus</v>
          </cell>
        </row>
        <row r="37419">
          <cell r="B37419" t="str">
            <v>Pseudotropheus tropheops</v>
          </cell>
        </row>
        <row r="37420">
          <cell r="B37420" t="str">
            <v>Pseudotsuga menziesii</v>
          </cell>
        </row>
        <row r="37421">
          <cell r="B37421" t="str">
            <v>Pseudovermilia occidentalis</v>
          </cell>
        </row>
        <row r="37422">
          <cell r="B37422" t="str">
            <v>Pseudovespicula dracaena</v>
          </cell>
        </row>
        <row r="37423">
          <cell r="B37423" t="str">
            <v>Pseudoxiphophorus***retired***use Heterandria</v>
          </cell>
        </row>
        <row r="37424">
          <cell r="B37424" t="str">
            <v>Pseudozeuxidae</v>
          </cell>
        </row>
        <row r="37425">
          <cell r="B37425" t="str">
            <v>Pseudunciola</v>
          </cell>
        </row>
        <row r="37426">
          <cell r="B37426" t="str">
            <v>Pseudunciola obliquua</v>
          </cell>
        </row>
        <row r="37427">
          <cell r="B37427" t="str">
            <v>Pseudupeneus</v>
          </cell>
        </row>
        <row r="37428">
          <cell r="B37428" t="str">
            <v>Pseudupeneus barberinus***retired***use Parupeneus barberinus</v>
          </cell>
        </row>
        <row r="37429">
          <cell r="B37429" t="str">
            <v>Pseudupeneus bifasciatus***retired***use Parupeneus trifasciatus</v>
          </cell>
        </row>
        <row r="37430">
          <cell r="B37430" t="str">
            <v>Pseudupeneus chryserydros***retired***use Parupeneus cyclostomus</v>
          </cell>
        </row>
        <row r="37431">
          <cell r="B37431" t="str">
            <v>Pseudupeneus chrysonemus***retired***use Parupeneus chrysonemus</v>
          </cell>
        </row>
        <row r="37432">
          <cell r="B37432" t="str">
            <v>Pseudupeneus cinnabaricus***retired***use Parupeneus heptacanthus</v>
          </cell>
        </row>
        <row r="37433">
          <cell r="B37433" t="str">
            <v>Pseudupeneus cinnabarinus***retired***use Parupeneus heptacanthus</v>
          </cell>
        </row>
        <row r="37434">
          <cell r="B37434" t="str">
            <v>Pseudupeneus cyclostomus***retired***use Parupeneus cyclostomus</v>
          </cell>
        </row>
        <row r="37435">
          <cell r="B37435" t="str">
            <v>Pseudupeneus dentatus***retired***use Mulloidichthys dentatus</v>
          </cell>
        </row>
        <row r="37436">
          <cell r="B37436" t="str">
            <v>Pseudupeneus fraterculus***retired***use Parupeneus rubescens</v>
          </cell>
        </row>
        <row r="37437">
          <cell r="B37437" t="str">
            <v>Pseudupeneus grandisquamis</v>
          </cell>
        </row>
        <row r="37438">
          <cell r="B37438" t="str">
            <v>Pseudupeneus heptacanthus***retired***use Parupeneus heptacanthus</v>
          </cell>
        </row>
        <row r="37439">
          <cell r="B37439" t="str">
            <v>Pseudupeneus indicus***retired***use Parupeneus indicus</v>
          </cell>
        </row>
        <row r="37440">
          <cell r="B37440" t="str">
            <v>Pseudupeneus ischyrus***retired***use Parupeneus ciliatus</v>
          </cell>
        </row>
        <row r="37441">
          <cell r="B37441" t="str">
            <v>Pseudupeneus luteus***retired***use Parupeneus cyclostomus</v>
          </cell>
        </row>
        <row r="37442">
          <cell r="B37442" t="str">
            <v>Pseudupeneus maculatus</v>
          </cell>
        </row>
        <row r="37443">
          <cell r="B37443" t="str">
            <v>Pseudupeneus multifasciatus***retired***use Parupeneus multifasciatus</v>
          </cell>
        </row>
        <row r="37444">
          <cell r="B37444" t="str">
            <v>Pseudupeneus orientalis</v>
          </cell>
        </row>
        <row r="37445">
          <cell r="B37445" t="str">
            <v>Pseudupeneus pleurostigma***retired***use Parupeneus pleurostigma</v>
          </cell>
        </row>
        <row r="37446">
          <cell r="B37446" t="str">
            <v>Pseudupeneus pleurotaenia***retired***use Parupeneus ciliatus</v>
          </cell>
        </row>
        <row r="37447">
          <cell r="B37447" t="str">
            <v>Pseudupeneus porphyreus***retired***use Parupeneus porphyreus</v>
          </cell>
        </row>
        <row r="37448">
          <cell r="B37448" t="str">
            <v>Pseudupeneus prayensis</v>
          </cell>
        </row>
        <row r="37449">
          <cell r="B37449" t="str">
            <v>Pseudupeneus signatus***retired***use Parupeneus spilurus</v>
          </cell>
        </row>
        <row r="37450">
          <cell r="B37450" t="str">
            <v>Pseudupeneus spilurus***retired***use Parupeneus spilurus</v>
          </cell>
        </row>
        <row r="37451">
          <cell r="B37451" t="str">
            <v>Pseudupeneus trifasciatus***retired***use Parupeneus trifasciatus</v>
          </cell>
        </row>
        <row r="37452">
          <cell r="B37452" t="str">
            <v>Psidium cattleianum</v>
          </cell>
        </row>
        <row r="37453">
          <cell r="B37453" t="str">
            <v>Psilanteris atriceps***retired***use Psilanteris atriceps, Kieffer 1913 (Psilanteris)</v>
          </cell>
        </row>
        <row r="37454">
          <cell r="B37454" t="str">
            <v>Psilanteris atriceps, Kieffer 1910 (Psilanteris)</v>
          </cell>
        </row>
        <row r="37455">
          <cell r="B37455" t="str">
            <v>Psilanteris atriceps, Kieffer 1913 (Psilanteris)</v>
          </cell>
        </row>
        <row r="37456">
          <cell r="B37456" t="str">
            <v>Psilocarphus brevissimus</v>
          </cell>
        </row>
        <row r="37457">
          <cell r="B37457" t="str">
            <v>Psilodiamesa***retired***use Diamesa</v>
          </cell>
        </row>
        <row r="37458">
          <cell r="B37458" t="str">
            <v>Psilodraco</v>
          </cell>
        </row>
        <row r="37459">
          <cell r="B37459" t="str">
            <v>Psilogobius</v>
          </cell>
        </row>
        <row r="37460">
          <cell r="B37460" t="str">
            <v>Psilogobius mainlandi</v>
          </cell>
        </row>
        <row r="37461">
          <cell r="B37461" t="str">
            <v>Psilometriocnemus</v>
          </cell>
        </row>
        <row r="37462">
          <cell r="B37462" t="str">
            <v>Psilometriocnemus triannulatus</v>
          </cell>
        </row>
        <row r="37463">
          <cell r="B37463" t="str">
            <v>Psilonotus amboinensis***retired***use Canthigaster amboinensis</v>
          </cell>
        </row>
        <row r="37464">
          <cell r="B37464" t="str">
            <v>Psilopa</v>
          </cell>
        </row>
        <row r="37465">
          <cell r="B37465" t="str">
            <v>Psilorhynchidae</v>
          </cell>
        </row>
        <row r="37466">
          <cell r="B37466" t="str">
            <v>Psilorhynchus</v>
          </cell>
        </row>
        <row r="37467">
          <cell r="B37467" t="str">
            <v>Psilorhynchus aymonieri***retired***use Gyrinocheilus aymonieri</v>
          </cell>
        </row>
        <row r="37468">
          <cell r="B37468" t="str">
            <v>Psilotreta</v>
          </cell>
        </row>
        <row r="37469">
          <cell r="B37469" t="str">
            <v>Psilotreta frontalis</v>
          </cell>
        </row>
        <row r="37470">
          <cell r="B37470" t="str">
            <v>Psilotreta frontalis/labida</v>
          </cell>
        </row>
        <row r="37471">
          <cell r="B37471" t="str">
            <v>Psilotreta indecisa</v>
          </cell>
        </row>
        <row r="37472">
          <cell r="B37472" t="str">
            <v>Psilotreta labida</v>
          </cell>
        </row>
        <row r="37473">
          <cell r="B37473" t="str">
            <v>Psilotreta rufa</v>
          </cell>
        </row>
        <row r="37474">
          <cell r="B37474" t="str">
            <v>Psilotris</v>
          </cell>
        </row>
        <row r="37475">
          <cell r="B37475" t="str">
            <v>Psilotris alepis</v>
          </cell>
        </row>
        <row r="37476">
          <cell r="B37476" t="str">
            <v>Psilotris batrachodes</v>
          </cell>
        </row>
        <row r="37477">
          <cell r="B37477" t="str">
            <v>Psilotris celsus</v>
          </cell>
        </row>
        <row r="37478">
          <cell r="B37478" t="str">
            <v>Psocodea</v>
          </cell>
        </row>
        <row r="37479">
          <cell r="B37479" t="str">
            <v>Psocodoea</v>
          </cell>
        </row>
        <row r="37480">
          <cell r="B37480" t="str">
            <v>Psocoptera***retired***use Psocodoea</v>
          </cell>
        </row>
        <row r="37481">
          <cell r="B37481" t="str">
            <v>Psolidae</v>
          </cell>
        </row>
        <row r="37482">
          <cell r="B37482" t="str">
            <v>Psolidium</v>
          </cell>
        </row>
        <row r="37483">
          <cell r="B37483" t="str">
            <v>Psolus peronii</v>
          </cell>
        </row>
        <row r="37484">
          <cell r="B37484" t="str">
            <v>Psolus phantapus</v>
          </cell>
        </row>
        <row r="37485">
          <cell r="B37485" t="str">
            <v>Psoralidium lanceolatum</v>
          </cell>
        </row>
        <row r="37486">
          <cell r="B37486" t="str">
            <v>Psorophora</v>
          </cell>
        </row>
        <row r="37487">
          <cell r="B37487" t="str">
            <v>Psychoda</v>
          </cell>
        </row>
        <row r="37488">
          <cell r="B37488" t="str">
            <v>Psychoda alternata</v>
          </cell>
        </row>
        <row r="37489">
          <cell r="B37489" t="str">
            <v>Psychodidae</v>
          </cell>
        </row>
        <row r="37490">
          <cell r="B37490" t="str">
            <v>Psychodinae</v>
          </cell>
        </row>
        <row r="37491">
          <cell r="B37491" t="str">
            <v>Psychoglypha</v>
          </cell>
        </row>
        <row r="37492">
          <cell r="B37492" t="str">
            <v>Psychoglypha alascensis</v>
          </cell>
        </row>
        <row r="37493">
          <cell r="B37493" t="str">
            <v>Psychoglypha bella</v>
          </cell>
        </row>
        <row r="37494">
          <cell r="B37494" t="str">
            <v>Psychoglypha mazamae</v>
          </cell>
        </row>
        <row r="37495">
          <cell r="B37495" t="str">
            <v>Psychoglypha ormiae</v>
          </cell>
        </row>
        <row r="37496">
          <cell r="B37496" t="str">
            <v>Psychoglypha prita</v>
          </cell>
        </row>
        <row r="37497">
          <cell r="B37497" t="str">
            <v>Psychoglypha schmidi</v>
          </cell>
        </row>
        <row r="37498">
          <cell r="B37498" t="str">
            <v>Psychoglypha smithi</v>
          </cell>
        </row>
        <row r="37499">
          <cell r="B37499" t="str">
            <v>Psychoglypha subborealis</v>
          </cell>
        </row>
        <row r="37500">
          <cell r="B37500" t="str">
            <v>Psychomyia</v>
          </cell>
        </row>
        <row r="37501">
          <cell r="B37501" t="str">
            <v>Psychomyia flavida</v>
          </cell>
        </row>
        <row r="37502">
          <cell r="B37502" t="str">
            <v>Psychomyia lumina</v>
          </cell>
        </row>
        <row r="37503">
          <cell r="B37503" t="str">
            <v>Psychomyia nomada</v>
          </cell>
        </row>
        <row r="37504">
          <cell r="B37504" t="str">
            <v>Psychomyiidae</v>
          </cell>
        </row>
        <row r="37505">
          <cell r="B37505" t="str">
            <v>Psychomyiinae</v>
          </cell>
        </row>
        <row r="37506">
          <cell r="B37506" t="str">
            <v>Psychoronia</v>
          </cell>
        </row>
        <row r="37507">
          <cell r="B37507" t="str">
            <v>Psychotria hexandra var. hirta</v>
          </cell>
        </row>
        <row r="37508">
          <cell r="B37508" t="str">
            <v>Psychrolutes</v>
          </cell>
        </row>
        <row r="37509">
          <cell r="B37509" t="str">
            <v>Psychrolutes paradoxus</v>
          </cell>
        </row>
        <row r="37510">
          <cell r="B37510" t="str">
            <v>Psychrolutes phrictus</v>
          </cell>
        </row>
        <row r="37511">
          <cell r="B37511" t="str">
            <v>Psychrolutes sigalutes***retired***use Gilbertidia sigalutes</v>
          </cell>
        </row>
        <row r="37512">
          <cell r="B37512" t="str">
            <v>Psychrolutidae</v>
          </cell>
        </row>
        <row r="37513">
          <cell r="B37513" t="str">
            <v>Ptarmus</v>
          </cell>
        </row>
        <row r="37514">
          <cell r="B37514" t="str">
            <v>Ptarmus gallus</v>
          </cell>
        </row>
        <row r="37515">
          <cell r="B37515" t="str">
            <v>Ptelea trifoliata</v>
          </cell>
        </row>
        <row r="37516">
          <cell r="B37516" t="str">
            <v>Pteraclis</v>
          </cell>
        </row>
        <row r="37517">
          <cell r="B37517" t="str">
            <v>Pteraclis aesticola</v>
          </cell>
        </row>
        <row r="37518">
          <cell r="B37518" t="str">
            <v>Pteraclis velifera</v>
          </cell>
        </row>
        <row r="37519">
          <cell r="B37519" t="str">
            <v>Pteragogus</v>
          </cell>
        </row>
        <row r="37520">
          <cell r="B37520" t="str">
            <v>Pteragogus amboinensis</v>
          </cell>
        </row>
        <row r="37521">
          <cell r="B37521" t="str">
            <v>Pteragogus aurigarius</v>
          </cell>
        </row>
        <row r="37522">
          <cell r="B37522" t="str">
            <v>Pteragogus cryptus</v>
          </cell>
        </row>
        <row r="37523">
          <cell r="B37523" t="str">
            <v>Pteragogus enneacanthus</v>
          </cell>
        </row>
        <row r="37524">
          <cell r="B37524" t="str">
            <v>Pteragogus flagellifer</v>
          </cell>
        </row>
        <row r="37525">
          <cell r="B37525" t="str">
            <v>Pteragogus guttatus</v>
          </cell>
        </row>
        <row r="37526">
          <cell r="B37526" t="str">
            <v>Pteragogus opercularis***retired***use Pteragogus pelycus</v>
          </cell>
        </row>
        <row r="37527">
          <cell r="B37527" t="str">
            <v>Pteragogus pelycus</v>
          </cell>
        </row>
        <row r="37528">
          <cell r="B37528" t="str">
            <v>Pteragogus taeniops</v>
          </cell>
        </row>
        <row r="37529">
          <cell r="B37529" t="str">
            <v>Pteraspidomorpha***retired***use Pteraspidomorphi</v>
          </cell>
        </row>
        <row r="37530">
          <cell r="B37530" t="str">
            <v>Pteraspidomorphi</v>
          </cell>
        </row>
        <row r="37531">
          <cell r="B37531" t="str">
            <v>Pteraster</v>
          </cell>
        </row>
        <row r="37532">
          <cell r="B37532" t="str">
            <v>Pteraster militaris</v>
          </cell>
        </row>
        <row r="37533">
          <cell r="B37533" t="str">
            <v>Pteraster obscurus</v>
          </cell>
        </row>
        <row r="37534">
          <cell r="B37534" t="str">
            <v>Pteraster tesselatus</v>
          </cell>
        </row>
        <row r="37535">
          <cell r="B37535" t="str">
            <v>Pterasteridae</v>
          </cell>
        </row>
        <row r="37536">
          <cell r="B37536" t="str">
            <v>Ptereleotris</v>
          </cell>
        </row>
        <row r="37537">
          <cell r="B37537" t="str">
            <v>Ptereleotris calliura</v>
          </cell>
        </row>
        <row r="37538">
          <cell r="B37538" t="str">
            <v>Ptereleotris evides</v>
          </cell>
        </row>
        <row r="37539">
          <cell r="B37539" t="str">
            <v>Ptereleotris helenae</v>
          </cell>
        </row>
        <row r="37540">
          <cell r="B37540" t="str">
            <v>Ptereleotris heteroptera</v>
          </cell>
        </row>
        <row r="37541">
          <cell r="B37541" t="str">
            <v>Ptereleotris lineopinnis</v>
          </cell>
        </row>
        <row r="37542">
          <cell r="B37542" t="str">
            <v>Ptereleotris microlepis</v>
          </cell>
        </row>
        <row r="37543">
          <cell r="B37543" t="str">
            <v>Ptereleotris zebra</v>
          </cell>
        </row>
        <row r="37544">
          <cell r="B37544" t="str">
            <v>Pterengraulis</v>
          </cell>
        </row>
        <row r="37545">
          <cell r="B37545" t="str">
            <v>Pterengraulis atherinoides</v>
          </cell>
        </row>
        <row r="37546">
          <cell r="B37546" t="str">
            <v>Pteria sterna</v>
          </cell>
        </row>
        <row r="37547">
          <cell r="B37547" t="str">
            <v>Pteridium aquilinum</v>
          </cell>
        </row>
        <row r="37548">
          <cell r="B37548" t="str">
            <v>Pteridium aquilinum ssp. pubescens</v>
          </cell>
        </row>
        <row r="37549">
          <cell r="B37549" t="str">
            <v>Pteridium aquilinum var. pubescens***retired***use Pteridium aquilinum ssp. pubescens</v>
          </cell>
        </row>
        <row r="37550">
          <cell r="B37550" t="str">
            <v>Pteridium caudatum</v>
          </cell>
        </row>
        <row r="37551">
          <cell r="B37551" t="str">
            <v>Pteridophytina</v>
          </cell>
        </row>
        <row r="37552">
          <cell r="B37552" t="str">
            <v>Pteriidae</v>
          </cell>
        </row>
        <row r="37553">
          <cell r="B37553" t="str">
            <v>Pterocaesio</v>
          </cell>
        </row>
        <row r="37554">
          <cell r="B37554" t="str">
            <v>Pterocaesio capricornis</v>
          </cell>
        </row>
        <row r="37555">
          <cell r="B37555" t="str">
            <v>Pterocaesio chrysozona</v>
          </cell>
        </row>
        <row r="37556">
          <cell r="B37556" t="str">
            <v>Pterocaesio chrysozonus***retired***use Pterocaesio chrysozona</v>
          </cell>
        </row>
        <row r="37557">
          <cell r="B37557" t="str">
            <v>Pterocaesio digramma</v>
          </cell>
        </row>
        <row r="37558">
          <cell r="B37558" t="str">
            <v>Pterocaesio lativittata</v>
          </cell>
        </row>
        <row r="37559">
          <cell r="B37559" t="str">
            <v>Pterocaesio marri</v>
          </cell>
        </row>
        <row r="37560">
          <cell r="B37560" t="str">
            <v>Pterocaesio pisang</v>
          </cell>
        </row>
        <row r="37561">
          <cell r="B37561" t="str">
            <v>Pterocaesio randalli</v>
          </cell>
        </row>
        <row r="37562">
          <cell r="B37562" t="str">
            <v>Pterocaesio tessellata</v>
          </cell>
        </row>
        <row r="37563">
          <cell r="B37563" t="str">
            <v>Pterocaesio tile</v>
          </cell>
        </row>
        <row r="37564">
          <cell r="B37564" t="str">
            <v>Pterocaesio trilineata</v>
          </cell>
        </row>
        <row r="37565">
          <cell r="B37565" t="str">
            <v>Pterocirrus</v>
          </cell>
        </row>
        <row r="37566">
          <cell r="B37566" t="str">
            <v>Pterocyclosoma***retired***use Plectroglyphidodon</v>
          </cell>
        </row>
        <row r="37567">
          <cell r="B37567" t="str">
            <v>Pterocypridina</v>
          </cell>
        </row>
        <row r="37568">
          <cell r="B37568" t="str">
            <v>Pterodoras</v>
          </cell>
        </row>
        <row r="37569">
          <cell r="B37569" t="str">
            <v>Pterodoras granulosus</v>
          </cell>
        </row>
        <row r="37570">
          <cell r="B37570" t="str">
            <v>Pterogobius</v>
          </cell>
        </row>
        <row r="37571">
          <cell r="B37571" t="str">
            <v>Pterogobius elapoides</v>
          </cell>
        </row>
        <row r="37572">
          <cell r="B37572" t="str">
            <v>Pterois</v>
          </cell>
        </row>
        <row r="37573">
          <cell r="B37573" t="str">
            <v>Pterois antennata</v>
          </cell>
        </row>
        <row r="37574">
          <cell r="B37574" t="str">
            <v>Pterois lunulata</v>
          </cell>
        </row>
        <row r="37575">
          <cell r="B37575" t="str">
            <v>Pterois miles</v>
          </cell>
        </row>
        <row r="37576">
          <cell r="B37576" t="str">
            <v>Pterois radiata</v>
          </cell>
        </row>
        <row r="37577">
          <cell r="B37577" t="str">
            <v>Pterois russelii</v>
          </cell>
        </row>
        <row r="37578">
          <cell r="B37578" t="str">
            <v>Pterois sphex</v>
          </cell>
        </row>
        <row r="37579">
          <cell r="B37579" t="str">
            <v>Pterois volitans</v>
          </cell>
        </row>
        <row r="37580">
          <cell r="B37580" t="str">
            <v>Pterolamiops budkeri***retired***use Carcharhinus longimanus</v>
          </cell>
        </row>
        <row r="37581">
          <cell r="B37581" t="str">
            <v>Pterolamiops magnipinnis***retired***use Carcharhinus longimanus</v>
          </cell>
        </row>
        <row r="37582">
          <cell r="B37582" t="str">
            <v>Pterolamiops***retired***use Carcharhinus</v>
          </cell>
        </row>
        <row r="37583">
          <cell r="B37583" t="str">
            <v>Pterolebias</v>
          </cell>
        </row>
        <row r="37584">
          <cell r="B37584" t="str">
            <v>Pterolebias longipinnis</v>
          </cell>
        </row>
        <row r="37585">
          <cell r="B37585" t="str">
            <v>Pterolebias zonatus***retired***use Gnatholebias zonatus</v>
          </cell>
        </row>
        <row r="37586">
          <cell r="B37586" t="str">
            <v>Pteromeris</v>
          </cell>
        </row>
        <row r="37587">
          <cell r="B37587" t="str">
            <v>Pteromicra</v>
          </cell>
        </row>
        <row r="37588">
          <cell r="B37588" t="str">
            <v>Pteromonas</v>
          </cell>
        </row>
        <row r="37589">
          <cell r="B37589" t="str">
            <v>Pteromonas aculeata</v>
          </cell>
        </row>
        <row r="37590">
          <cell r="B37590" t="str">
            <v>Pteromonas angulosa</v>
          </cell>
        </row>
        <row r="37591">
          <cell r="B37591" t="str">
            <v>Pteromonas cordiformis</v>
          </cell>
        </row>
        <row r="37592">
          <cell r="B37592" t="str">
            <v>Pteromonas cruciata</v>
          </cell>
        </row>
        <row r="37593">
          <cell r="B37593" t="str">
            <v>Pteromugil diadema***retired***use Liza alata</v>
          </cell>
        </row>
        <row r="37594">
          <cell r="B37594" t="str">
            <v>Pteromugil***retired***use Liza</v>
          </cell>
        </row>
        <row r="37595">
          <cell r="B37595" t="str">
            <v>Pteromylaeus</v>
          </cell>
        </row>
        <row r="37596">
          <cell r="B37596" t="str">
            <v>Pteromylaeus asperrimus</v>
          </cell>
        </row>
        <row r="37597">
          <cell r="B37597" t="str">
            <v>Pteromylaeus bovinus</v>
          </cell>
        </row>
        <row r="37598">
          <cell r="B37598" t="str">
            <v>Pteronarcella</v>
          </cell>
        </row>
        <row r="37599">
          <cell r="B37599" t="str">
            <v>Pteronarcella badia</v>
          </cell>
        </row>
        <row r="37600">
          <cell r="B37600" t="str">
            <v>Pteronarcella regularis</v>
          </cell>
        </row>
        <row r="37601">
          <cell r="B37601" t="str">
            <v>Pteronarcellini</v>
          </cell>
        </row>
        <row r="37602">
          <cell r="B37602" t="str">
            <v>Pteronarcyidae</v>
          </cell>
        </row>
        <row r="37603">
          <cell r="B37603" t="str">
            <v>Pteronarcyinae</v>
          </cell>
        </row>
        <row r="37604">
          <cell r="B37604" t="str">
            <v>Pteronarcyini</v>
          </cell>
        </row>
        <row r="37605">
          <cell r="B37605" t="str">
            <v>Pteronarcys</v>
          </cell>
        </row>
        <row r="37606">
          <cell r="B37606" t="str">
            <v>Pteronarcys biloba</v>
          </cell>
        </row>
        <row r="37607">
          <cell r="B37607" t="str">
            <v>Pteronarcys californica</v>
          </cell>
        </row>
        <row r="37608">
          <cell r="B37608" t="str">
            <v>Pteronarcys comstocki</v>
          </cell>
        </row>
        <row r="37609">
          <cell r="B37609" t="str">
            <v>Pteronarcys dorsata</v>
          </cell>
        </row>
        <row r="37610">
          <cell r="B37610" t="str">
            <v>Pteronarcys dorsata/pictetii</v>
          </cell>
        </row>
        <row r="37611">
          <cell r="B37611" t="str">
            <v>Pteronarcys pictetii</v>
          </cell>
        </row>
        <row r="37612">
          <cell r="B37612" t="str">
            <v>Pteronarcys princeps</v>
          </cell>
        </row>
        <row r="37613">
          <cell r="B37613" t="str">
            <v>Pteronarcys proteus</v>
          </cell>
        </row>
        <row r="37614">
          <cell r="B37614" t="str">
            <v>Pteronarcys scotti</v>
          </cell>
        </row>
        <row r="37615">
          <cell r="B37615" t="str">
            <v>Pteronotropis</v>
          </cell>
        </row>
        <row r="37616">
          <cell r="B37616" t="str">
            <v>Pteronotropis euryzonus</v>
          </cell>
        </row>
        <row r="37617">
          <cell r="B37617" t="str">
            <v>Pteronotropis grandipinnis</v>
          </cell>
        </row>
        <row r="37618">
          <cell r="B37618" t="str">
            <v>Pteronotropis hubbsi</v>
          </cell>
        </row>
        <row r="37619">
          <cell r="B37619" t="str">
            <v>Pteronotropis hypselopterus</v>
          </cell>
        </row>
        <row r="37620">
          <cell r="B37620" t="str">
            <v>Pteronotropis metallicus</v>
          </cell>
        </row>
        <row r="37621">
          <cell r="B37621" t="str">
            <v>Pteronotropis signipinnis</v>
          </cell>
        </row>
        <row r="37622">
          <cell r="B37622" t="str">
            <v>Pteronotropis stonei</v>
          </cell>
        </row>
        <row r="37623">
          <cell r="B37623" t="str">
            <v>Pteronotropis welaka</v>
          </cell>
        </row>
        <row r="37624">
          <cell r="B37624" t="str">
            <v>Pterophyllum</v>
          </cell>
        </row>
        <row r="37625">
          <cell r="B37625" t="str">
            <v>Pterophyllum altum</v>
          </cell>
        </row>
        <row r="37626">
          <cell r="B37626" t="str">
            <v>Pterophyllum eimekei***retired***use Pterophyllum scalare</v>
          </cell>
        </row>
        <row r="37627">
          <cell r="B37627" t="str">
            <v>Pterophyllum scalare</v>
          </cell>
        </row>
        <row r="37628">
          <cell r="B37628" t="str">
            <v>Pteroplatytrygon</v>
          </cell>
        </row>
        <row r="37629">
          <cell r="B37629" t="str">
            <v>Pteroplatytrygon violacea</v>
          </cell>
        </row>
        <row r="37630">
          <cell r="B37630" t="str">
            <v>Pteropsaron</v>
          </cell>
        </row>
        <row r="37631">
          <cell r="B37631" t="str">
            <v>Pteropsaron incisum</v>
          </cell>
        </row>
        <row r="37632">
          <cell r="B37632" t="str">
            <v>Pteropterus antennatus***retired***use Pterois antennata</v>
          </cell>
        </row>
        <row r="37633">
          <cell r="B37633" t="str">
            <v>Pteropterus radiatus***retired***use Pterois radiata</v>
          </cell>
        </row>
        <row r="37634">
          <cell r="B37634" t="str">
            <v>Pteropterus***retired***use Pterois</v>
          </cell>
        </row>
        <row r="37635">
          <cell r="B37635" t="str">
            <v>Pteropurpura</v>
          </cell>
        </row>
        <row r="37636">
          <cell r="B37636" t="str">
            <v>Pteropurpura festiva</v>
          </cell>
        </row>
        <row r="37637">
          <cell r="B37637" t="str">
            <v>Pteropurpura macroptera</v>
          </cell>
        </row>
        <row r="37638">
          <cell r="B37638" t="str">
            <v>Pteropurpura vokesae</v>
          </cell>
        </row>
        <row r="37639">
          <cell r="B37639" t="str">
            <v>Pterycombus</v>
          </cell>
        </row>
        <row r="37640">
          <cell r="B37640" t="str">
            <v>Pterycombus brama</v>
          </cell>
        </row>
        <row r="37641">
          <cell r="B37641" t="str">
            <v>Pterycombus goodei***retired***use Pterycombus brama</v>
          </cell>
        </row>
        <row r="37642">
          <cell r="B37642" t="str">
            <v>Pterycombus petersii</v>
          </cell>
        </row>
        <row r="37643">
          <cell r="B37643" t="str">
            <v>Pterygocythereis</v>
          </cell>
        </row>
        <row r="37644">
          <cell r="B37644" t="str">
            <v>Pterygoplichthys</v>
          </cell>
        </row>
        <row r="37645">
          <cell r="B37645" t="str">
            <v>Pterygoplichthys disjunctivus</v>
          </cell>
        </row>
        <row r="37646">
          <cell r="B37646" t="str">
            <v>Pterygoplichthys multiradiatus</v>
          </cell>
        </row>
        <row r="37647">
          <cell r="B37647" t="str">
            <v>Pterygota (Insecta)</v>
          </cell>
        </row>
        <row r="37648">
          <cell r="B37648" t="str">
            <v>Pterygota (Malvaceae)</v>
          </cell>
        </row>
        <row r="37649">
          <cell r="B37649" t="str">
            <v>Pterygotrigla</v>
          </cell>
        </row>
        <row r="37650">
          <cell r="B37650" t="str">
            <v>Pterygotrigla picta</v>
          </cell>
        </row>
        <row r="37651">
          <cell r="B37651" t="str">
            <v>Pterygotrigla polyommata</v>
          </cell>
        </row>
        <row r="37652">
          <cell r="B37652" t="str">
            <v>Ptilanthura tenuis</v>
          </cell>
        </row>
        <row r="37653">
          <cell r="B37653" t="str">
            <v>Ptilichthyidae</v>
          </cell>
        </row>
        <row r="37654">
          <cell r="B37654" t="str">
            <v>Ptilichthys</v>
          </cell>
        </row>
        <row r="37655">
          <cell r="B37655" t="str">
            <v>Ptilichthys goodei</v>
          </cell>
        </row>
        <row r="37656">
          <cell r="B37656" t="str">
            <v>Ptiliidae</v>
          </cell>
        </row>
        <row r="37657">
          <cell r="B37657" t="str">
            <v>Ptilimnium capillaceum</v>
          </cell>
        </row>
        <row r="37658">
          <cell r="B37658" t="str">
            <v>Ptilimnium nodosum</v>
          </cell>
        </row>
        <row r="37659">
          <cell r="B37659" t="str">
            <v>Ptilimnium nuttallii</v>
          </cell>
        </row>
        <row r="37660">
          <cell r="B37660" t="str">
            <v>Ptilocolepinae</v>
          </cell>
        </row>
        <row r="37661">
          <cell r="B37661" t="str">
            <v>Ptilodactylidae</v>
          </cell>
        </row>
        <row r="37662">
          <cell r="B37662" t="str">
            <v>Ptilosarcus gurneyi</v>
          </cell>
        </row>
        <row r="37663">
          <cell r="B37663" t="str">
            <v>Ptilosarcus quadrangularis</v>
          </cell>
        </row>
        <row r="37664">
          <cell r="B37664" t="str">
            <v>Ptilostomis</v>
          </cell>
        </row>
        <row r="37665">
          <cell r="B37665" t="str">
            <v>Ptilostomis ocellifera</v>
          </cell>
        </row>
        <row r="37666">
          <cell r="B37666" t="str">
            <v>Ptilostomis postica</v>
          </cell>
        </row>
        <row r="37667">
          <cell r="B37667" t="str">
            <v>Ptilostomis semifasciata</v>
          </cell>
        </row>
        <row r="37668">
          <cell r="B37668" t="str">
            <v>Ptychatractus ligatus</v>
          </cell>
        </row>
        <row r="37669">
          <cell r="B37669" t="str">
            <v>Ptychobranchus</v>
          </cell>
        </row>
        <row r="37670">
          <cell r="B37670" t="str">
            <v>Ptychobranchus fasciolaris</v>
          </cell>
        </row>
        <row r="37671">
          <cell r="B37671" t="str">
            <v>Ptychobranchus subtentum</v>
          </cell>
        </row>
        <row r="37672">
          <cell r="B37672" t="str">
            <v>Ptychocheilus</v>
          </cell>
        </row>
        <row r="37673">
          <cell r="B37673" t="str">
            <v>Ptychocheilus grandis</v>
          </cell>
        </row>
        <row r="37674">
          <cell r="B37674" t="str">
            <v>Ptychocheilus lucius</v>
          </cell>
        </row>
        <row r="37675">
          <cell r="B37675" t="str">
            <v>Ptychocheilus oregonensis</v>
          </cell>
        </row>
        <row r="37676">
          <cell r="B37676" t="str">
            <v>Ptychocheilus umpquae</v>
          </cell>
        </row>
        <row r="37677">
          <cell r="B37677" t="str">
            <v>Ptychodera</v>
          </cell>
        </row>
        <row r="37678">
          <cell r="B37678" t="str">
            <v>Ptychodera flava</v>
          </cell>
        </row>
        <row r="37679">
          <cell r="B37679" t="str">
            <v>Ptychoptera</v>
          </cell>
        </row>
        <row r="37680">
          <cell r="B37680" t="str">
            <v>Ptychoptera quadrifasciata</v>
          </cell>
        </row>
        <row r="37681">
          <cell r="B37681" t="str">
            <v>Ptychopteridae</v>
          </cell>
        </row>
        <row r="37682">
          <cell r="B37682" t="str">
            <v>Ptygura</v>
          </cell>
        </row>
        <row r="37683">
          <cell r="B37683" t="str">
            <v>Ptygura brachiata</v>
          </cell>
        </row>
        <row r="37684">
          <cell r="B37684" t="str">
            <v>Ptygura libera</v>
          </cell>
        </row>
        <row r="37685">
          <cell r="B37685" t="str">
            <v>Puccinellia americana***retired***use Puccinellia maritima</v>
          </cell>
        </row>
        <row r="37686">
          <cell r="B37686" t="str">
            <v>Puccinellia distans</v>
          </cell>
        </row>
        <row r="37687">
          <cell r="B37687" t="str">
            <v>Puccinellia maritima</v>
          </cell>
        </row>
        <row r="37688">
          <cell r="B37688" t="str">
            <v>Puccinellia nutkaensis</v>
          </cell>
        </row>
        <row r="37689">
          <cell r="B37689" t="str">
            <v>Puccinellia nuttalliana</v>
          </cell>
        </row>
        <row r="37690">
          <cell r="B37690" t="str">
            <v>Puccinellia tenella</v>
          </cell>
        </row>
        <row r="37691">
          <cell r="B37691" t="str">
            <v>Puck</v>
          </cell>
        </row>
        <row r="37692">
          <cell r="B37692" t="str">
            <v>Puck pinnata</v>
          </cell>
        </row>
        <row r="37693">
          <cell r="B37693" t="str">
            <v>Pueraria montana var. lobata</v>
          </cell>
        </row>
        <row r="37694">
          <cell r="B37694" t="str">
            <v>Pugettia</v>
          </cell>
        </row>
        <row r="37695">
          <cell r="B37695" t="str">
            <v>Pugettia dalli</v>
          </cell>
        </row>
        <row r="37696">
          <cell r="B37696" t="str">
            <v>Pugettia gracilis</v>
          </cell>
        </row>
        <row r="37697">
          <cell r="B37697" t="str">
            <v>Pugettia producta</v>
          </cell>
        </row>
        <row r="37698">
          <cell r="B37698" t="str">
            <v>Pugettia richii</v>
          </cell>
        </row>
        <row r="37699">
          <cell r="B37699" t="str">
            <v>Pugnus serrei</v>
          </cell>
        </row>
        <row r="37700">
          <cell r="B37700" t="str">
            <v>Pulchella schwabei</v>
          </cell>
        </row>
        <row r="37701">
          <cell r="B37701" t="str">
            <v>Pulmonata</v>
          </cell>
        </row>
        <row r="37702">
          <cell r="B37702" t="str">
            <v>Pulsellum aberrans</v>
          </cell>
        </row>
        <row r="37703">
          <cell r="B37703" t="str">
            <v>Pulsellum salishorum</v>
          </cell>
        </row>
        <row r="37704">
          <cell r="B37704" t="str">
            <v>Punctastriata</v>
          </cell>
        </row>
        <row r="37705">
          <cell r="B37705" t="str">
            <v>Punctastriata lancettula</v>
          </cell>
        </row>
        <row r="37706">
          <cell r="B37706" t="str">
            <v>Punctastriata mimetica</v>
          </cell>
        </row>
        <row r="37707">
          <cell r="B37707" t="str">
            <v>Puncticulata</v>
          </cell>
        </row>
        <row r="37708">
          <cell r="B37708" t="str">
            <v>Puncticulata bodanica</v>
          </cell>
        </row>
        <row r="37709">
          <cell r="B37709" t="str">
            <v>Puncticulata comta</v>
          </cell>
        </row>
        <row r="37710">
          <cell r="B37710" t="str">
            <v>Puncticulata praetermissa</v>
          </cell>
        </row>
        <row r="37711">
          <cell r="B37711" t="str">
            <v>Puncticulata radiosa</v>
          </cell>
        </row>
        <row r="37712">
          <cell r="B37712" t="str">
            <v>Puncturella</v>
          </cell>
        </row>
        <row r="37713">
          <cell r="B37713" t="str">
            <v>Puncturella cooperi</v>
          </cell>
        </row>
        <row r="37714">
          <cell r="B37714" t="str">
            <v>Puncturella cucullata</v>
          </cell>
        </row>
        <row r="37715">
          <cell r="B37715" t="str">
            <v>Pungitius</v>
          </cell>
        </row>
        <row r="37716">
          <cell r="B37716" t="str">
            <v>Pungitius bussei</v>
          </cell>
        </row>
        <row r="37717">
          <cell r="B37717" t="str">
            <v>Pungitius platygaster</v>
          </cell>
        </row>
        <row r="37718">
          <cell r="B37718" t="str">
            <v>Pungitius pungitius</v>
          </cell>
        </row>
        <row r="37719">
          <cell r="B37719" t="str">
            <v>Pungitius pungitius pungitius***retired***use Pungitius pungitius</v>
          </cell>
        </row>
        <row r="37720">
          <cell r="B37720" t="str">
            <v>Pungitius sinensis</v>
          </cell>
        </row>
        <row r="37721">
          <cell r="B37721" t="str">
            <v>Puntazzo</v>
          </cell>
        </row>
        <row r="37722">
          <cell r="B37722" t="str">
            <v>Puntazzo puntazzo***retired***use Diplodus puntazzo</v>
          </cell>
        </row>
        <row r="37723">
          <cell r="B37723" t="str">
            <v>Puntius</v>
          </cell>
        </row>
        <row r="37724">
          <cell r="B37724" t="str">
            <v>Puntius arulius</v>
          </cell>
        </row>
        <row r="37725">
          <cell r="B37725" t="str">
            <v>Puntius binotatus</v>
          </cell>
        </row>
        <row r="37726">
          <cell r="B37726" t="str">
            <v>Puntius conchonius</v>
          </cell>
        </row>
        <row r="37727">
          <cell r="B37727" t="str">
            <v>Puntius cumingii</v>
          </cell>
        </row>
        <row r="37728">
          <cell r="B37728" t="str">
            <v>Puntius dorsalis</v>
          </cell>
        </row>
        <row r="37729">
          <cell r="B37729" t="str">
            <v>Puntius everetti</v>
          </cell>
        </row>
        <row r="37730">
          <cell r="B37730" t="str">
            <v>Puntius fasciatus</v>
          </cell>
        </row>
        <row r="37731">
          <cell r="B37731" t="str">
            <v>Puntius filamentosus</v>
          </cell>
        </row>
        <row r="37732">
          <cell r="B37732" t="str">
            <v>Puntius gelius</v>
          </cell>
        </row>
        <row r="37733">
          <cell r="B37733" t="str">
            <v>Puntius guganio</v>
          </cell>
        </row>
        <row r="37734">
          <cell r="B37734" t="str">
            <v>Puntius hexazona</v>
          </cell>
        </row>
        <row r="37735">
          <cell r="B37735" t="str">
            <v>Puntius johorensis</v>
          </cell>
        </row>
        <row r="37736">
          <cell r="B37736" t="str">
            <v>Puntius lateristriga</v>
          </cell>
        </row>
        <row r="37737">
          <cell r="B37737" t="str">
            <v>Puntius oligolepis</v>
          </cell>
        </row>
        <row r="37738">
          <cell r="B37738" t="str">
            <v>Puntius orphoides</v>
          </cell>
        </row>
        <row r="37739">
          <cell r="B37739" t="str">
            <v>Puntius pentazona</v>
          </cell>
        </row>
        <row r="37740">
          <cell r="B37740" t="str">
            <v>Puntius rhomboocellatus</v>
          </cell>
        </row>
        <row r="37741">
          <cell r="B37741" t="str">
            <v>Puntius semifaciolatus***retired***use Puntius semifasciolatus</v>
          </cell>
        </row>
        <row r="37742">
          <cell r="B37742" t="str">
            <v>Puntius semifasciolatus</v>
          </cell>
        </row>
        <row r="37743">
          <cell r="B37743" t="str">
            <v>Puntius sophore</v>
          </cell>
        </row>
        <row r="37744">
          <cell r="B37744" t="str">
            <v>Puntius tetrazona</v>
          </cell>
        </row>
        <row r="37745">
          <cell r="B37745" t="str">
            <v>Puntius ticto</v>
          </cell>
        </row>
        <row r="37746">
          <cell r="B37746" t="str">
            <v>Puntius titteya</v>
          </cell>
        </row>
        <row r="37747">
          <cell r="B37747" t="str">
            <v>Pupa</v>
          </cell>
        </row>
        <row r="37748">
          <cell r="B37748" t="str">
            <v>Pupa pudica</v>
          </cell>
        </row>
        <row r="37749">
          <cell r="B37749" t="str">
            <v>Pusa</v>
          </cell>
        </row>
        <row r="37750">
          <cell r="B37750" t="str">
            <v>Puzanovia</v>
          </cell>
        </row>
        <row r="37751">
          <cell r="B37751" t="str">
            <v>Puzanovia rubra</v>
          </cell>
        </row>
        <row r="37752">
          <cell r="B37752" t="str">
            <v>Pycnanthemum</v>
          </cell>
        </row>
        <row r="37753">
          <cell r="B37753" t="str">
            <v>Pycnanthemum flexuosum</v>
          </cell>
        </row>
        <row r="37754">
          <cell r="B37754" t="str">
            <v>Pycnanthemum incanum</v>
          </cell>
        </row>
        <row r="37755">
          <cell r="B37755" t="str">
            <v>Pycnanthemum muticum</v>
          </cell>
        </row>
        <row r="37756">
          <cell r="B37756" t="str">
            <v>Pycnanthemum virginianum</v>
          </cell>
        </row>
        <row r="37757">
          <cell r="B37757" t="str">
            <v>Pycnochromis vanderbilti***retired***use Chromis vanderbilti</v>
          </cell>
        </row>
        <row r="37758">
          <cell r="B37758" t="str">
            <v>Pycnochromis***retired***use Chromis</v>
          </cell>
        </row>
        <row r="37759">
          <cell r="B37759" t="str">
            <v>Pycnocraspedum</v>
          </cell>
        </row>
        <row r="37760">
          <cell r="B37760" t="str">
            <v>Pycnocraspedum armatum</v>
          </cell>
        </row>
        <row r="37761">
          <cell r="B37761" t="str">
            <v>Pycnocraspedum microlepis</v>
          </cell>
        </row>
        <row r="37762">
          <cell r="B37762" t="str">
            <v>Pycnocraspedum phyllosoma</v>
          </cell>
        </row>
        <row r="37763">
          <cell r="B37763" t="str">
            <v>Pycnocraspedum squamipinne</v>
          </cell>
        </row>
        <row r="37764">
          <cell r="B37764" t="str">
            <v>Pycnogonida</v>
          </cell>
        </row>
        <row r="37765">
          <cell r="B37765" t="str">
            <v>Pycnogonidae</v>
          </cell>
        </row>
        <row r="37766">
          <cell r="B37766" t="str">
            <v>Pycnogonum rickettsi</v>
          </cell>
        </row>
        <row r="37767">
          <cell r="B37767" t="str">
            <v>Pycnogonum stearnsi</v>
          </cell>
        </row>
        <row r="37768">
          <cell r="B37768" t="str">
            <v>Pycnopodia</v>
          </cell>
        </row>
        <row r="37769">
          <cell r="B37769" t="str">
            <v>Pycnopodia helianthoides</v>
          </cell>
        </row>
        <row r="37770">
          <cell r="B37770" t="str">
            <v>Pycnopsyche</v>
          </cell>
        </row>
        <row r="37771">
          <cell r="B37771" t="str">
            <v>Pycnopsyche aglona</v>
          </cell>
        </row>
        <row r="37772">
          <cell r="B37772" t="str">
            <v>Pycnopsyche divergens</v>
          </cell>
        </row>
        <row r="37773">
          <cell r="B37773" t="str">
            <v>Pycnopsyche guttifera</v>
          </cell>
        </row>
        <row r="37774">
          <cell r="B37774" t="str">
            <v>Pycnopsyche indiana</v>
          </cell>
        </row>
        <row r="37775">
          <cell r="B37775" t="str">
            <v>Pycnopsyche lepida</v>
          </cell>
        </row>
        <row r="37776">
          <cell r="B37776" t="str">
            <v>Pycnopsyche lepida group</v>
          </cell>
        </row>
        <row r="37777">
          <cell r="B37777" t="str">
            <v>Pycnopsyche luculenta</v>
          </cell>
        </row>
        <row r="37778">
          <cell r="B37778" t="str">
            <v>Pycnopsyche rossi</v>
          </cell>
        </row>
        <row r="37779">
          <cell r="B37779" t="str">
            <v>Pycnopsyche scabripennis</v>
          </cell>
        </row>
        <row r="37780">
          <cell r="B37780" t="str">
            <v>Pyganodon</v>
          </cell>
        </row>
        <row r="37781">
          <cell r="B37781" t="str">
            <v>Pyganodon cataracta</v>
          </cell>
        </row>
        <row r="37782">
          <cell r="B37782" t="str">
            <v>Pyganodon grandis</v>
          </cell>
        </row>
        <row r="37783">
          <cell r="B37783" t="str">
            <v>Pygidium***retired***use Trichomycteridae</v>
          </cell>
        </row>
        <row r="37784">
          <cell r="B37784" t="str">
            <v>Pygocentrus dulcis***retired***use Serrasalmus spilopleura</v>
          </cell>
        </row>
        <row r="37785">
          <cell r="B37785" t="str">
            <v>Pygocentrus natterei***retired***use Pygocentrus nattereri</v>
          </cell>
        </row>
        <row r="37786">
          <cell r="B37786" t="str">
            <v>Pygocentrus nattereri</v>
          </cell>
        </row>
        <row r="37787">
          <cell r="B37787" t="str">
            <v>Pygocentrus piraya</v>
          </cell>
        </row>
        <row r="37788">
          <cell r="B37788" t="str">
            <v>Pygodelphys aquilionaris</v>
          </cell>
        </row>
        <row r="37789">
          <cell r="B37789" t="str">
            <v>Pygoplites</v>
          </cell>
        </row>
        <row r="37790">
          <cell r="B37790" t="str">
            <v>Pygoplites boddaerti***retired***use Pygoplites diacanthus</v>
          </cell>
        </row>
        <row r="37791">
          <cell r="B37791" t="str">
            <v>Pygoplites diacanthus</v>
          </cell>
        </row>
        <row r="37792">
          <cell r="B37792" t="str">
            <v>Pygoplites dux***retired***use Pygoplites diacanthus</v>
          </cell>
        </row>
        <row r="37793">
          <cell r="B37793" t="str">
            <v>Pygospio</v>
          </cell>
        </row>
        <row r="37794">
          <cell r="B37794" t="str">
            <v>Pygospio californica</v>
          </cell>
        </row>
        <row r="37795">
          <cell r="B37795" t="str">
            <v>Pygospio elegans</v>
          </cell>
        </row>
        <row r="37796">
          <cell r="B37796" t="str">
            <v>Pygospio muscularis</v>
          </cell>
        </row>
        <row r="37797">
          <cell r="B37797" t="str">
            <v>Pygosteus occidentalis***retired***use Pungitius pungitius</v>
          </cell>
        </row>
        <row r="37798">
          <cell r="B37798" t="str">
            <v>Pygosteus pungitius***retired***use Pungitius pungitius</v>
          </cell>
        </row>
        <row r="37799">
          <cell r="B37799" t="str">
            <v>Pylodictis</v>
          </cell>
        </row>
        <row r="37800">
          <cell r="B37800" t="str">
            <v>Pylodictis olivaris</v>
          </cell>
        </row>
        <row r="37801">
          <cell r="B37801" t="str">
            <v>Pylopagurus holmesi</v>
          </cell>
        </row>
        <row r="37802">
          <cell r="B37802" t="str">
            <v>Pyosicus***retired***use Bathygobius</v>
          </cell>
        </row>
        <row r="37803">
          <cell r="B37803" t="str">
            <v>Pyralidae</v>
          </cell>
        </row>
        <row r="37804">
          <cell r="B37804" t="str">
            <v>Pyraloidea</v>
          </cell>
        </row>
        <row r="37805">
          <cell r="B37805" t="str">
            <v>Pyramica abdita***retired***use Pyramica abdita, Wesson &amp; Wesson 1939 (Pyramica) or  Kempf 1960</v>
          </cell>
        </row>
        <row r="37806">
          <cell r="B37806" t="str">
            <v>Pyramica abdita, Kempf 1960 (Pyramica)</v>
          </cell>
        </row>
        <row r="37807">
          <cell r="B37807" t="str">
            <v>Pyramica abdita, Wesson &amp; Wesson 1939 (Pyramica)</v>
          </cell>
        </row>
        <row r="37808">
          <cell r="B37808" t="str">
            <v>Pyramichlamys</v>
          </cell>
        </row>
        <row r="37809">
          <cell r="B37809" t="str">
            <v>Pyramidella</v>
          </cell>
        </row>
        <row r="37810">
          <cell r="B37810" t="str">
            <v>Pyramidella crenulata</v>
          </cell>
        </row>
        <row r="37811">
          <cell r="B37811" t="str">
            <v>Pyramidella fusca</v>
          </cell>
        </row>
        <row r="37812">
          <cell r="B37812" t="str">
            <v>Pyramidellidae</v>
          </cell>
        </row>
        <row r="37813">
          <cell r="B37813" t="str">
            <v>Pyramidomonas</v>
          </cell>
        </row>
        <row r="37814">
          <cell r="B37814" t="str">
            <v>Pyramimonas</v>
          </cell>
        </row>
        <row r="37815">
          <cell r="B37815" t="str">
            <v>Pyramimonas amylifera</v>
          </cell>
        </row>
        <row r="37816">
          <cell r="B37816" t="str">
            <v>Pyramimonas micron</v>
          </cell>
        </row>
        <row r="37817">
          <cell r="B37817" t="str">
            <v>Pyramimonas obovata</v>
          </cell>
        </row>
        <row r="37818">
          <cell r="B37818" t="str">
            <v>Pyramimonas orientalis</v>
          </cell>
        </row>
        <row r="37819">
          <cell r="B37819" t="str">
            <v>Pyramimonas parkeae</v>
          </cell>
        </row>
        <row r="37820">
          <cell r="B37820" t="str">
            <v>Pyramimonas plurioculata</v>
          </cell>
        </row>
        <row r="37821">
          <cell r="B37821" t="str">
            <v>Pyramimonas tetrarhynchus</v>
          </cell>
        </row>
        <row r="37822">
          <cell r="B37822" t="str">
            <v>Pyramimonas torta</v>
          </cell>
        </row>
        <row r="37823">
          <cell r="B37823" t="str">
            <v>Pyramodon</v>
          </cell>
        </row>
        <row r="37824">
          <cell r="B37824" t="str">
            <v>Pyramodon ventrali</v>
          </cell>
        </row>
        <row r="37825">
          <cell r="B37825" t="str">
            <v>Pyramodon ventralis</v>
          </cell>
        </row>
        <row r="37826">
          <cell r="B37826" t="str">
            <v>Pyramodontidae***retired***use Pyramodontinae</v>
          </cell>
        </row>
        <row r="37827">
          <cell r="B37827" t="str">
            <v>Pyramodontinae</v>
          </cell>
        </row>
        <row r="37828">
          <cell r="B37828" t="str">
            <v>Pyraustinae</v>
          </cell>
        </row>
        <row r="37829">
          <cell r="B37829" t="str">
            <v>Pyrenomonas</v>
          </cell>
        </row>
        <row r="37830">
          <cell r="B37830" t="str">
            <v>Pyrgocythara plicosa</v>
          </cell>
        </row>
        <row r="37831">
          <cell r="B37831" t="str">
            <v>Pyrgophorus</v>
          </cell>
        </row>
        <row r="37832">
          <cell r="B37832" t="str">
            <v>Pyrgophorus platyrachis</v>
          </cell>
        </row>
        <row r="37833">
          <cell r="B37833" t="str">
            <v>Pyrgophorus spinosus</v>
          </cell>
        </row>
        <row r="37834">
          <cell r="B37834" t="str">
            <v>Pyrgulina</v>
          </cell>
        </row>
        <row r="37835">
          <cell r="B37835" t="str">
            <v>Pyrgulina oodes</v>
          </cell>
        </row>
        <row r="37836">
          <cell r="B37836" t="str">
            <v>Pyrgulopsis</v>
          </cell>
        </row>
        <row r="37837">
          <cell r="B37837" t="str">
            <v>Pyrgulopsis idahoensis</v>
          </cell>
        </row>
        <row r="37838">
          <cell r="B37838" t="str">
            <v>Pyrgulopsis kolobensis</v>
          </cell>
        </row>
        <row r="37839">
          <cell r="B37839" t="str">
            <v>Pyrgulopsis pilsbryana</v>
          </cell>
        </row>
        <row r="37840">
          <cell r="B37840" t="str">
            <v>Pyrobotrys</v>
          </cell>
        </row>
        <row r="37841">
          <cell r="B37841" t="str">
            <v>Pyrocystis</v>
          </cell>
        </row>
        <row r="37842">
          <cell r="B37842" t="str">
            <v>Pyrocystis fusiformis</v>
          </cell>
        </row>
        <row r="37843">
          <cell r="B37843" t="str">
            <v>Pyrocystis hamulus</v>
          </cell>
        </row>
        <row r="37844">
          <cell r="B37844" t="str">
            <v>Pyrocystis lunula</v>
          </cell>
        </row>
        <row r="37845">
          <cell r="B37845" t="str">
            <v>Pyrodinium bahamense</v>
          </cell>
        </row>
        <row r="37846">
          <cell r="B37846" t="str">
            <v>Pyrola</v>
          </cell>
        </row>
        <row r="37847">
          <cell r="B37847" t="str">
            <v>Pyrola asarifolia</v>
          </cell>
        </row>
        <row r="37848">
          <cell r="B37848" t="str">
            <v>Pyrola asarifolia ssp. asarifolia</v>
          </cell>
        </row>
        <row r="37849">
          <cell r="B37849" t="str">
            <v>Pyrola elliptica</v>
          </cell>
        </row>
        <row r="37850">
          <cell r="B37850" t="str">
            <v>Pyrola grandiflora</v>
          </cell>
        </row>
        <row r="37851">
          <cell r="B37851" t="str">
            <v>Pyrola minor</v>
          </cell>
        </row>
        <row r="37852">
          <cell r="B37852" t="str">
            <v>Pyromaia</v>
          </cell>
        </row>
        <row r="37853">
          <cell r="B37853" t="str">
            <v>Pyromaia tuberculata</v>
          </cell>
        </row>
        <row r="37854">
          <cell r="B37854" t="str">
            <v>Pyromodon (Archaic)***retired***use Pyramodon</v>
          </cell>
        </row>
        <row r="37855">
          <cell r="B37855" t="str">
            <v>Pyromodon ventralis (Archaic)***retired***use Pyramodon ventrali</v>
          </cell>
        </row>
        <row r="37856">
          <cell r="B37856" t="str">
            <v>Pyrophacus</v>
          </cell>
        </row>
        <row r="37857">
          <cell r="B37857" t="str">
            <v>Pyrophacus horologicum</v>
          </cell>
        </row>
        <row r="37858">
          <cell r="B37858" t="str">
            <v>Pyrosomatidae</v>
          </cell>
        </row>
        <row r="37859">
          <cell r="B37859" t="str">
            <v>Pyrosomidae***retired***use Pyrosomatidae</v>
          </cell>
        </row>
        <row r="37860">
          <cell r="B37860" t="str">
            <v>Pyrrhalta</v>
          </cell>
        </row>
        <row r="37861">
          <cell r="B37861" t="str">
            <v>Pyrrhalta nymphaeae***retired***use Galerucella nymphaeae</v>
          </cell>
        </row>
        <row r="37862">
          <cell r="B37862" t="str">
            <v>Pyrrhopappus carolinianus</v>
          </cell>
        </row>
        <row r="37863">
          <cell r="B37863" t="str">
            <v>Pyrrhophyta</v>
          </cell>
        </row>
        <row r="37864">
          <cell r="B37864" t="str">
            <v>Pyrrhulina</v>
          </cell>
        </row>
        <row r="37865">
          <cell r="B37865" t="str">
            <v>Pyrrhulina brevis</v>
          </cell>
        </row>
        <row r="37866">
          <cell r="B37866" t="str">
            <v>Pyrrhulina filamentosa</v>
          </cell>
        </row>
        <row r="37867">
          <cell r="B37867" t="str">
            <v>Pyrrhulina guttata***retired***use Copeina guttata</v>
          </cell>
        </row>
        <row r="37868">
          <cell r="B37868" t="str">
            <v>Pyrrhulina nattereri***retired***use Copella nattereri</v>
          </cell>
        </row>
        <row r="37869">
          <cell r="B37869" t="str">
            <v>Pyrrhulina nigrofasciata***retired***use Copella nigrofasciata</v>
          </cell>
        </row>
        <row r="37870">
          <cell r="B37870" t="str">
            <v>Pyrrhulina vittata</v>
          </cell>
        </row>
        <row r="37871">
          <cell r="B37871" t="str">
            <v>Pyrrocoma lanceolata</v>
          </cell>
        </row>
        <row r="37872">
          <cell r="B37872" t="str">
            <v>Pyrrocoma lanceolata var. lanceolata</v>
          </cell>
        </row>
        <row r="37873">
          <cell r="B37873" t="str">
            <v>Pyrrophycophyta</v>
          </cell>
        </row>
        <row r="37874">
          <cell r="B37874" t="str">
            <v>Pyrulofusus harpa</v>
          </cell>
        </row>
        <row r="37875">
          <cell r="B37875" t="str">
            <v>Pyrulofusus melonis</v>
          </cell>
        </row>
        <row r="37876">
          <cell r="B37876" t="str">
            <v>Pythinella cuneata</v>
          </cell>
        </row>
        <row r="37877">
          <cell r="B37877" t="str">
            <v>Pyuridae</v>
          </cell>
        </row>
        <row r="37878">
          <cell r="B37878" t="str">
            <v>Quadratinae</v>
          </cell>
        </row>
        <row r="37879">
          <cell r="B37879" t="str">
            <v>Quadratus</v>
          </cell>
        </row>
        <row r="37880">
          <cell r="B37880" t="str">
            <v>Quadratus ancon</v>
          </cell>
        </row>
        <row r="37881">
          <cell r="B37881" t="str">
            <v>Quadratus nelsoni</v>
          </cell>
        </row>
        <row r="37882">
          <cell r="B37882" t="str">
            <v>Quadratus taiwanae</v>
          </cell>
        </row>
        <row r="37883">
          <cell r="B37883" t="str">
            <v>Quadratus yangi</v>
          </cell>
        </row>
        <row r="37884">
          <cell r="B37884" t="str">
            <v>Quadrigula</v>
          </cell>
        </row>
        <row r="37885">
          <cell r="B37885" t="str">
            <v>Quadrigula chodati</v>
          </cell>
        </row>
        <row r="37886">
          <cell r="B37886" t="str">
            <v>Quadrigula chodatii</v>
          </cell>
        </row>
        <row r="37887">
          <cell r="B37887" t="str">
            <v>Quadrigula chordatii</v>
          </cell>
        </row>
        <row r="37888">
          <cell r="B37888" t="str">
            <v>Quadrigula closterioides</v>
          </cell>
        </row>
        <row r="37889">
          <cell r="B37889" t="str">
            <v>Quadrigula closteroides</v>
          </cell>
        </row>
        <row r="37890">
          <cell r="B37890" t="str">
            <v>Quadrigula lacustris</v>
          </cell>
        </row>
        <row r="37891">
          <cell r="B37891" t="str">
            <v>Quadrigula pfitzeri</v>
          </cell>
        </row>
        <row r="37892">
          <cell r="B37892" t="str">
            <v>Quadrigula subsalsa</v>
          </cell>
        </row>
        <row r="37893">
          <cell r="B37893" t="str">
            <v>Quadrimaera carla</v>
          </cell>
        </row>
        <row r="37894">
          <cell r="B37894" t="str">
            <v>Quadrula</v>
          </cell>
        </row>
        <row r="37895">
          <cell r="B37895" t="str">
            <v>Quadrula cylindrica</v>
          </cell>
        </row>
        <row r="37896">
          <cell r="B37896" t="str">
            <v>Quadrula cylindrica cylindrica</v>
          </cell>
        </row>
        <row r="37897">
          <cell r="B37897" t="str">
            <v>Quadrula metanevra</v>
          </cell>
        </row>
        <row r="37898">
          <cell r="B37898" t="str">
            <v>Quadrula nodulata</v>
          </cell>
        </row>
        <row r="37899">
          <cell r="B37899" t="str">
            <v>Quadrula pustulosa</v>
          </cell>
        </row>
        <row r="37900">
          <cell r="B37900" t="str">
            <v>Quadrula pustulosa pustulosa</v>
          </cell>
        </row>
        <row r="37901">
          <cell r="B37901" t="str">
            <v>Quadrula quadrula</v>
          </cell>
        </row>
        <row r="37902">
          <cell r="B37902" t="str">
            <v>Quadrulella</v>
          </cell>
        </row>
        <row r="37903">
          <cell r="B37903" t="str">
            <v>Quercus</v>
          </cell>
        </row>
        <row r="37904">
          <cell r="B37904" t="str">
            <v>Quercus agrifolia</v>
          </cell>
        </row>
        <row r="37905">
          <cell r="B37905" t="str">
            <v>Quercus alba</v>
          </cell>
        </row>
        <row r="37906">
          <cell r="B37906" t="str">
            <v>Quercus austrina</v>
          </cell>
        </row>
        <row r="37907">
          <cell r="B37907" t="str">
            <v>Quercus bicolor</v>
          </cell>
        </row>
        <row r="37908">
          <cell r="B37908" t="str">
            <v>Quercus coccinea</v>
          </cell>
        </row>
        <row r="37909">
          <cell r="B37909" t="str">
            <v>Quercus falcata</v>
          </cell>
        </row>
        <row r="37910">
          <cell r="B37910" t="str">
            <v>Quercus gambelii</v>
          </cell>
        </row>
        <row r="37911">
          <cell r="B37911" t="str">
            <v>Quercus ilicifolia</v>
          </cell>
        </row>
        <row r="37912">
          <cell r="B37912" t="str">
            <v>Quercus imbricaria</v>
          </cell>
        </row>
        <row r="37913">
          <cell r="B37913" t="str">
            <v>Quercus incana</v>
          </cell>
        </row>
        <row r="37914">
          <cell r="B37914" t="str">
            <v>Quercus laurifolia</v>
          </cell>
        </row>
        <row r="37915">
          <cell r="B37915" t="str">
            <v>Quercus lyrata</v>
          </cell>
        </row>
        <row r="37916">
          <cell r="B37916" t="str">
            <v>Quercus macrocarpa</v>
          </cell>
        </row>
        <row r="37917">
          <cell r="B37917" t="str">
            <v>Quercus marilandica</v>
          </cell>
        </row>
        <row r="37918">
          <cell r="B37918" t="str">
            <v>Quercus michauxii</v>
          </cell>
        </row>
        <row r="37919">
          <cell r="B37919" t="str">
            <v>Quercus muehlenbergii</v>
          </cell>
        </row>
        <row r="37920">
          <cell r="B37920" t="str">
            <v>Quercus nigra</v>
          </cell>
        </row>
        <row r="37921">
          <cell r="B37921" t="str">
            <v>Quercus pagoda</v>
          </cell>
        </row>
        <row r="37922">
          <cell r="B37922" t="str">
            <v>Quercus palustris</v>
          </cell>
        </row>
        <row r="37923">
          <cell r="B37923" t="str">
            <v>Quercus phellos</v>
          </cell>
        </row>
        <row r="37924">
          <cell r="B37924" t="str">
            <v>Quercus rubra</v>
          </cell>
        </row>
        <row r="37925">
          <cell r="B37925" t="str">
            <v>Quercus similis</v>
          </cell>
        </row>
        <row r="37926">
          <cell r="B37926" t="str">
            <v>Quercus stellata</v>
          </cell>
        </row>
        <row r="37927">
          <cell r="B37927" t="str">
            <v>Quercus texana</v>
          </cell>
        </row>
        <row r="37928">
          <cell r="B37928" t="str">
            <v>Quercus velutina</v>
          </cell>
        </row>
        <row r="37929">
          <cell r="B37929" t="str">
            <v>Quercus virginiana</v>
          </cell>
        </row>
        <row r="37930">
          <cell r="B37930" t="str">
            <v>Quercus X willdenowiana</v>
          </cell>
        </row>
        <row r="37931">
          <cell r="B37931" t="str">
            <v>Querimana gyrans***retired***use Mugil gyrans</v>
          </cell>
        </row>
        <row r="37932">
          <cell r="B37932" t="str">
            <v>Querimana harengus***retired***use Mugil curema</v>
          </cell>
        </row>
        <row r="37933">
          <cell r="B37933" t="str">
            <v>Querimana***retired***use Mugil</v>
          </cell>
        </row>
        <row r="37934">
          <cell r="B37934" t="str">
            <v>Questa</v>
          </cell>
        </row>
        <row r="37935">
          <cell r="B37935" t="str">
            <v>Questa caudicirra</v>
          </cell>
        </row>
        <row r="37936">
          <cell r="B37936" t="str">
            <v>Quietula</v>
          </cell>
        </row>
        <row r="37937">
          <cell r="B37937" t="str">
            <v>Quietula y-cauda</v>
          </cell>
        </row>
        <row r="37938">
          <cell r="B37938" t="str">
            <v>Quinquarius***retired***use Pentaceros</v>
          </cell>
        </row>
        <row r="37939">
          <cell r="B37939" t="str">
            <v>Quintana</v>
          </cell>
        </row>
        <row r="37940">
          <cell r="B37940" t="str">
            <v>Quintana atrizona</v>
          </cell>
        </row>
        <row r="37941">
          <cell r="B37941" t="str">
            <v>Quiscalus Quiscula</v>
          </cell>
        </row>
        <row r="37942">
          <cell r="B37942" t="str">
            <v>Quisquilius aureoviridis***retired***use Priolepis aureoviridis</v>
          </cell>
        </row>
        <row r="37943">
          <cell r="B37943" t="str">
            <v>Quisquilius eugenius***retired***use Priolepis eugenius</v>
          </cell>
        </row>
        <row r="37944">
          <cell r="B37944" t="str">
            <v>Quisquilius hipoliti***retired***use Priolepis hipoliti</v>
          </cell>
        </row>
        <row r="37945">
          <cell r="B37945" t="str">
            <v>Quisquilius inhaca***retired***use Priolepis inhaca</v>
          </cell>
        </row>
        <row r="37946">
          <cell r="B37946" t="str">
            <v>Quisquilius limbatosquamis***retired***use Priolepis limbatosquamis</v>
          </cell>
        </row>
        <row r="37947">
          <cell r="B37947" t="str">
            <v>Quisquilius***retired***use Priolepis</v>
          </cell>
        </row>
        <row r="37948">
          <cell r="B37948" t="str">
            <v>Quistadrilus</v>
          </cell>
        </row>
        <row r="37949">
          <cell r="B37949" t="str">
            <v>Quistadrilus multisetosus</v>
          </cell>
        </row>
        <row r="37950">
          <cell r="B37950" t="str">
            <v>Quistradrilus multisetosus***retired***use Quistadrilus multisetosus</v>
          </cell>
        </row>
        <row r="37951">
          <cell r="B37951" t="str">
            <v>Quistradrilus***retired***use Quistadrilus</v>
          </cell>
        </row>
        <row r="37952">
          <cell r="B37952" t="str">
            <v>Rabdophorus***retired***use Chaetodon</v>
          </cell>
        </row>
        <row r="37953">
          <cell r="B37953" t="str">
            <v>Rabula***retired***use Gymnothorax</v>
          </cell>
        </row>
        <row r="37954">
          <cell r="B37954" t="str">
            <v>Rachycentridae</v>
          </cell>
        </row>
        <row r="37955">
          <cell r="B37955" t="str">
            <v>Rachycentron</v>
          </cell>
        </row>
        <row r="37956">
          <cell r="B37956" t="str">
            <v>Rachycentron canadum</v>
          </cell>
        </row>
        <row r="37957">
          <cell r="B37957" t="str">
            <v>Raconda</v>
          </cell>
        </row>
        <row r="37958">
          <cell r="B37958" t="str">
            <v>Raconda russeliana</v>
          </cell>
        </row>
        <row r="37959">
          <cell r="B37959" t="str">
            <v>Racovitzia</v>
          </cell>
        </row>
        <row r="37960">
          <cell r="B37960" t="str">
            <v>Radiata</v>
          </cell>
        </row>
        <row r="37961">
          <cell r="B37961" t="str">
            <v>Radiicephalidae</v>
          </cell>
        </row>
        <row r="37962">
          <cell r="B37962" t="str">
            <v>Radiicephalus</v>
          </cell>
        </row>
        <row r="37963">
          <cell r="B37963" t="str">
            <v>Radiicephalus elongatus</v>
          </cell>
        </row>
        <row r="37964">
          <cell r="B37964" t="str">
            <v>Radiococcaceae</v>
          </cell>
        </row>
        <row r="37965">
          <cell r="B37965" t="str">
            <v>Radiococcus</v>
          </cell>
        </row>
        <row r="37966">
          <cell r="B37966" t="str">
            <v>Radiococcus planktonicus</v>
          </cell>
        </row>
        <row r="37967">
          <cell r="B37967" t="str">
            <v>Radiocystis</v>
          </cell>
        </row>
        <row r="37968">
          <cell r="B37968" t="str">
            <v>Radiocystis geminata</v>
          </cell>
        </row>
        <row r="37969">
          <cell r="B37969" t="str">
            <v>Radiofilum</v>
          </cell>
        </row>
        <row r="37970">
          <cell r="B37970" t="str">
            <v>Radiofilum conjunctivum</v>
          </cell>
        </row>
        <row r="37971">
          <cell r="B37971" t="str">
            <v>Radiolaria</v>
          </cell>
        </row>
        <row r="37972">
          <cell r="B37972" t="str">
            <v>Radiospongilla</v>
          </cell>
        </row>
        <row r="37973">
          <cell r="B37973" t="str">
            <v>Radix</v>
          </cell>
        </row>
        <row r="37974">
          <cell r="B37974" t="str">
            <v>Radix auricularia</v>
          </cell>
        </row>
        <row r="37975">
          <cell r="B37975" t="str">
            <v>Radotanypus</v>
          </cell>
        </row>
        <row r="37976">
          <cell r="B37976" t="str">
            <v>Radotanypus submarginella</v>
          </cell>
        </row>
        <row r="37977">
          <cell r="B37977" t="str">
            <v>Radulinus</v>
          </cell>
        </row>
        <row r="37978">
          <cell r="B37978" t="str">
            <v>Radulinus asprellus</v>
          </cell>
        </row>
        <row r="37979">
          <cell r="B37979" t="str">
            <v>Radulinus boleoides</v>
          </cell>
        </row>
        <row r="37980">
          <cell r="B37980" t="str">
            <v>Radulinus vinculus</v>
          </cell>
        </row>
        <row r="37981">
          <cell r="B37981" t="str">
            <v>Raeta plicatella</v>
          </cell>
        </row>
        <row r="37982">
          <cell r="B37982" t="str">
            <v>Raja</v>
          </cell>
        </row>
        <row r="37983">
          <cell r="B37983" t="str">
            <v>Raja abyssicola***retired***use Bathyraja abyssicola</v>
          </cell>
        </row>
        <row r="37984">
          <cell r="B37984" t="str">
            <v>Raja ackleyi</v>
          </cell>
        </row>
        <row r="37985">
          <cell r="B37985" t="str">
            <v>Raja africana</v>
          </cell>
        </row>
        <row r="37986">
          <cell r="B37986" t="str">
            <v>Raja alba***retired***use Rostroraja alba</v>
          </cell>
        </row>
        <row r="37987">
          <cell r="B37987" t="str">
            <v>Raja aleutica***retired***use Bathyraja aleutica</v>
          </cell>
        </row>
        <row r="37988">
          <cell r="B37988" t="str">
            <v>Raja asperrima***retired***use Urogymnus asperrimus</v>
          </cell>
        </row>
        <row r="37989">
          <cell r="B37989" t="str">
            <v>Raja asterias</v>
          </cell>
        </row>
        <row r="37990">
          <cell r="B37990" t="str">
            <v>Raja badia***retired***use Amblyraja badia</v>
          </cell>
        </row>
        <row r="37991">
          <cell r="B37991" t="str">
            <v>Raja bahamensis</v>
          </cell>
        </row>
        <row r="37992">
          <cell r="B37992" t="str">
            <v>Raja bathyphilia***retired***use Rajella bathyphila</v>
          </cell>
        </row>
        <row r="37993">
          <cell r="B37993" t="str">
            <v>Raja batis***retired***use Dipturus batis</v>
          </cell>
        </row>
        <row r="37994">
          <cell r="B37994" t="str">
            <v>Raja binoculata</v>
          </cell>
        </row>
        <row r="37995">
          <cell r="B37995" t="str">
            <v>Raja brachyura</v>
          </cell>
        </row>
        <row r="37996">
          <cell r="B37996" t="str">
            <v>Raja bullisi***retired***use Dipturus bullisi</v>
          </cell>
        </row>
        <row r="37997">
          <cell r="B37997" t="str">
            <v>Raja cervigoni</v>
          </cell>
        </row>
        <row r="37998">
          <cell r="B37998" t="str">
            <v>Raja circularis***retired***use Leucoraja circularis</v>
          </cell>
        </row>
        <row r="37999">
          <cell r="B37999" t="str">
            <v>Raja clarki***retired***use Dactylobatus clarkii</v>
          </cell>
        </row>
        <row r="38000">
          <cell r="B38000" t="str">
            <v>Raja clarkii***retired***use Dactylobatus clarkii</v>
          </cell>
        </row>
        <row r="38001">
          <cell r="B38001" t="str">
            <v>Raja clavata</v>
          </cell>
        </row>
        <row r="38002">
          <cell r="B38002" t="str">
            <v>Raja cortezensis</v>
          </cell>
        </row>
        <row r="38003">
          <cell r="B38003" t="str">
            <v>Raja eglanteria</v>
          </cell>
        </row>
        <row r="38004">
          <cell r="B38004" t="str">
            <v>Raja equatorialis</v>
          </cell>
        </row>
        <row r="38005">
          <cell r="B38005" t="str">
            <v>Raja erinacea***retired***use Leucoraja erinacea</v>
          </cell>
        </row>
        <row r="38006">
          <cell r="B38006" t="str">
            <v>Raja flagellum***retired***use Aetobatus flagellum</v>
          </cell>
        </row>
        <row r="38007">
          <cell r="B38007" t="str">
            <v>Raja flavirostris***retired***use Dipturus chilensis</v>
          </cell>
        </row>
        <row r="38008">
          <cell r="B38008" t="str">
            <v>Raja floridana***retired***use Dipturus teevani</v>
          </cell>
        </row>
        <row r="38009">
          <cell r="B38009" t="str">
            <v>Raja fuliginea***retired***use Rajella fuliginea</v>
          </cell>
        </row>
        <row r="38010">
          <cell r="B38010" t="str">
            <v>Raja fullonica***retired***use Leucoraja fullonica</v>
          </cell>
        </row>
        <row r="38011">
          <cell r="B38011" t="str">
            <v>Raja fyllae***retired***use Rajella fyllae</v>
          </cell>
        </row>
        <row r="38012">
          <cell r="B38012" t="str">
            <v>Raja garmani***retired***use Leucoraja garmani</v>
          </cell>
        </row>
        <row r="38013">
          <cell r="B38013" t="str">
            <v>Raja garricki***retired***use Dipturus garricki</v>
          </cell>
        </row>
        <row r="38014">
          <cell r="B38014" t="str">
            <v>Raja halavi***retired***use Rhinobatos halavi</v>
          </cell>
        </row>
        <row r="38015">
          <cell r="B38015" t="str">
            <v>Raja herwigi</v>
          </cell>
        </row>
        <row r="38016">
          <cell r="B38016" t="str">
            <v>Raja hyperborea***retired***use Amblyraja hyperborea</v>
          </cell>
        </row>
        <row r="38017">
          <cell r="B38017" t="str">
            <v>Raja inornata</v>
          </cell>
        </row>
        <row r="38018">
          <cell r="B38018" t="str">
            <v>Raja interrupta***retired***use Bathyraja interrupta</v>
          </cell>
        </row>
        <row r="38019">
          <cell r="B38019" t="str">
            <v>Raja kincaidi***retired***use Bathyraja interrupta</v>
          </cell>
        </row>
        <row r="38020">
          <cell r="B38020" t="str">
            <v>Raja laevis***retired***use Dipturus laevis</v>
          </cell>
        </row>
        <row r="38021">
          <cell r="B38021" t="str">
            <v>Raja lentiginosa***retired***use Leucoraja lentiginosa</v>
          </cell>
        </row>
        <row r="38022">
          <cell r="B38022" t="str">
            <v>Raja lintea***retired***use Dipturus linteus</v>
          </cell>
        </row>
        <row r="38023">
          <cell r="B38023" t="str">
            <v>Raja maderensis</v>
          </cell>
        </row>
        <row r="38024">
          <cell r="B38024" t="str">
            <v>Raja melitensis***retired***use Leucoraja melitensis</v>
          </cell>
        </row>
        <row r="38025">
          <cell r="B38025" t="str">
            <v>Raja microocellata</v>
          </cell>
        </row>
        <row r="38026">
          <cell r="B38026" t="str">
            <v>Raja miraletus</v>
          </cell>
        </row>
        <row r="38027">
          <cell r="B38027" t="str">
            <v>Raja montagui</v>
          </cell>
        </row>
        <row r="38028">
          <cell r="B38028" t="str">
            <v>Raja naevus***retired***use Leucoraja naevus</v>
          </cell>
        </row>
        <row r="38029">
          <cell r="B38029" t="str">
            <v>Raja narinari***retired***use Aetobatus narinari</v>
          </cell>
        </row>
        <row r="38030">
          <cell r="B38030" t="str">
            <v>Raja nidarosiensis***retired***use Dipturus nidarosiensis</v>
          </cell>
        </row>
        <row r="38031">
          <cell r="B38031" t="str">
            <v>Raja ocellata***retired***use Leucoraja ocellata</v>
          </cell>
        </row>
        <row r="38032">
          <cell r="B38032" t="str">
            <v>Raja olseni***retired***use Dipturus olseni</v>
          </cell>
        </row>
        <row r="38033">
          <cell r="B38033" t="str">
            <v>Raja oregoni***retired***use Dipturus oregoni</v>
          </cell>
        </row>
        <row r="38034">
          <cell r="B38034" t="str">
            <v>Raja oxyrinchus***retired***use Dipturus oxyrinchus</v>
          </cell>
        </row>
        <row r="38035">
          <cell r="B38035" t="str">
            <v>Raja parmifera***retired***use Bathyraja parmifera</v>
          </cell>
        </row>
        <row r="38036">
          <cell r="B38036" t="str">
            <v>Raja polystigma</v>
          </cell>
        </row>
        <row r="38037">
          <cell r="B38037" t="str">
            <v>Raja pulchra</v>
          </cell>
        </row>
        <row r="38038">
          <cell r="B38038" t="str">
            <v>Raja purpuriventralis***retired***use Rajella purpuriventralis</v>
          </cell>
        </row>
        <row r="38039">
          <cell r="B38039" t="str">
            <v>Raja radiata***retired***use Amblyraja radiata</v>
          </cell>
        </row>
        <row r="38040">
          <cell r="B38040" t="str">
            <v>Raja radula</v>
          </cell>
        </row>
        <row r="38041">
          <cell r="B38041" t="str">
            <v>Raja rhina</v>
          </cell>
        </row>
        <row r="38042">
          <cell r="B38042" t="str">
            <v>Raja rondeleti</v>
          </cell>
        </row>
        <row r="38043">
          <cell r="B38043" t="str">
            <v>Raja rosispinis***retired***use Bathyraja parmifera</v>
          </cell>
        </row>
        <row r="38044">
          <cell r="B38044" t="str">
            <v>Raja say***retired***use Dasyatis say</v>
          </cell>
        </row>
        <row r="38045">
          <cell r="B38045" t="str">
            <v>Raja scaphiops***retired***use Bathyraja scaphiops</v>
          </cell>
        </row>
        <row r="38046">
          <cell r="B38046" t="str">
            <v>Raja senta***retired***use Malacoraja senta</v>
          </cell>
        </row>
        <row r="38047">
          <cell r="B38047" t="str">
            <v>Raja sephen uarnak***retired***use Himantura uarnak</v>
          </cell>
        </row>
        <row r="38048">
          <cell r="B38048" t="str">
            <v>Raja sephen***retired***use Pastinachus sephen</v>
          </cell>
        </row>
        <row r="38049">
          <cell r="B38049" t="str">
            <v>Raja smirnovi***retired***use Bathyraja smirnovi</v>
          </cell>
        </row>
        <row r="38050">
          <cell r="B38050" t="str">
            <v>Raja spinacidermis***retired***use Malacoraja spinacidermis</v>
          </cell>
        </row>
        <row r="38051">
          <cell r="B38051" t="str">
            <v>Raja spinicauda***retired***use Bathyraja spinicauda</v>
          </cell>
        </row>
        <row r="38052">
          <cell r="B38052" t="str">
            <v>Raja stellulata</v>
          </cell>
        </row>
        <row r="38053">
          <cell r="B38053" t="str">
            <v>Raja straeleni</v>
          </cell>
        </row>
        <row r="38054">
          <cell r="B38054" t="str">
            <v>Raja teevani***retired***use Dipturus teevani</v>
          </cell>
        </row>
        <row r="38055">
          <cell r="B38055" t="str">
            <v>Raja texana</v>
          </cell>
        </row>
        <row r="38056">
          <cell r="B38056" t="str">
            <v>Raja thouin***retired***use Rhinobatos thouin</v>
          </cell>
        </row>
        <row r="38057">
          <cell r="B38057" t="str">
            <v>Raja thouiniana***retired***use Rhinobatos thouin</v>
          </cell>
        </row>
        <row r="38058">
          <cell r="B38058" t="str">
            <v>Raja torpedo***retired***use Torpedo torpedo</v>
          </cell>
        </row>
        <row r="38059">
          <cell r="B38059" t="str">
            <v>Raja trachura***retired***use Bathyraja trachura</v>
          </cell>
        </row>
        <row r="38060">
          <cell r="B38060" t="str">
            <v>Raja undulata</v>
          </cell>
        </row>
        <row r="38061">
          <cell r="B38061" t="str">
            <v>Raja velezi</v>
          </cell>
        </row>
        <row r="38062">
          <cell r="B38062" t="str">
            <v>Rajella</v>
          </cell>
        </row>
        <row r="38063">
          <cell r="B38063" t="str">
            <v>Rajella annandalei</v>
          </cell>
        </row>
        <row r="38064">
          <cell r="B38064" t="str">
            <v>Rajella barnardi</v>
          </cell>
        </row>
        <row r="38065">
          <cell r="B38065" t="str">
            <v>Rajella bathyphila</v>
          </cell>
        </row>
        <row r="38066">
          <cell r="B38066" t="str">
            <v>Rajella bigelowi</v>
          </cell>
        </row>
        <row r="38067">
          <cell r="B38067" t="str">
            <v>Rajella caudaspinosa</v>
          </cell>
        </row>
        <row r="38068">
          <cell r="B38068" t="str">
            <v>Rajella dissimilis</v>
          </cell>
        </row>
        <row r="38069">
          <cell r="B38069" t="str">
            <v>Rajella fuliginea</v>
          </cell>
        </row>
        <row r="38070">
          <cell r="B38070" t="str">
            <v>Rajella fyllae</v>
          </cell>
        </row>
        <row r="38071">
          <cell r="B38071" t="str">
            <v>Rajella kukujevi</v>
          </cell>
        </row>
        <row r="38072">
          <cell r="B38072" t="str">
            <v>Rajella leopardus</v>
          </cell>
        </row>
        <row r="38073">
          <cell r="B38073" t="str">
            <v>Rajella nigerrima</v>
          </cell>
        </row>
        <row r="38074">
          <cell r="B38074" t="str">
            <v>Rajella purpuriventralis</v>
          </cell>
        </row>
        <row r="38075">
          <cell r="B38075" t="str">
            <v>Rajella ravidula</v>
          </cell>
        </row>
        <row r="38076">
          <cell r="B38076" t="str">
            <v>Rajella sadowskii</v>
          </cell>
        </row>
        <row r="38077">
          <cell r="B38077" t="str">
            <v>Rajidae</v>
          </cell>
        </row>
        <row r="38078">
          <cell r="B38078" t="str">
            <v>Rajiformes</v>
          </cell>
        </row>
        <row r="38079">
          <cell r="B38079" t="str">
            <v>Rajinae***retired***use Rajidae</v>
          </cell>
        </row>
        <row r="38080">
          <cell r="B38080" t="str">
            <v>Rajini***retired***use Rajidae</v>
          </cell>
        </row>
        <row r="38081">
          <cell r="B38081" t="str">
            <v>Rajoidea***retired***use Rajidae</v>
          </cell>
        </row>
        <row r="38082">
          <cell r="B38082" t="str">
            <v>Rajoidei***retired***use Rajiformes</v>
          </cell>
        </row>
        <row r="38083">
          <cell r="B38083" t="str">
            <v>Rallus Elegans</v>
          </cell>
        </row>
        <row r="38084">
          <cell r="B38084" t="str">
            <v>Rallus Limicola</v>
          </cell>
        </row>
        <row r="38085">
          <cell r="B38085" t="str">
            <v>Rallus Longirostris</v>
          </cell>
        </row>
        <row r="38086">
          <cell r="B38086" t="str">
            <v>Ramellogammarus</v>
          </cell>
        </row>
        <row r="38087">
          <cell r="B38087" t="str">
            <v>Ramellogammarus oregonensis</v>
          </cell>
        </row>
        <row r="38088">
          <cell r="B38088" t="str">
            <v>Ramellogammarus ramellus</v>
          </cell>
        </row>
        <row r="38089">
          <cell r="B38089" t="str">
            <v>Ramnogaster</v>
          </cell>
        </row>
        <row r="38090">
          <cell r="B38090" t="str">
            <v>Ramnogaster arcuata</v>
          </cell>
        </row>
        <row r="38091">
          <cell r="B38091" t="str">
            <v>Ramnogaster melanostoma</v>
          </cell>
        </row>
        <row r="38092">
          <cell r="B38092" t="str">
            <v>Ramnogaster melanostoma limnoica***retired***use Platanichthys platana</v>
          </cell>
        </row>
        <row r="38093">
          <cell r="B38093" t="str">
            <v>Ramnogaster melanostoma melanostoma***retired***use Ramnogaster melanostoma</v>
          </cell>
        </row>
        <row r="38094">
          <cell r="B38094" t="str">
            <v>Ramphocorixa</v>
          </cell>
        </row>
        <row r="38095">
          <cell r="B38095" t="str">
            <v>Ramphocorixa acuminata</v>
          </cell>
        </row>
        <row r="38096">
          <cell r="B38096" t="str">
            <v>Rana</v>
          </cell>
        </row>
        <row r="38097">
          <cell r="B38097" t="str">
            <v>Rana aurora</v>
          </cell>
        </row>
        <row r="38098">
          <cell r="B38098" t="str">
            <v>Rana boylii</v>
          </cell>
        </row>
        <row r="38099">
          <cell r="B38099" t="str">
            <v>Rana cascadae</v>
          </cell>
        </row>
        <row r="38100">
          <cell r="B38100" t="str">
            <v>Rana luteiventris</v>
          </cell>
        </row>
        <row r="38101">
          <cell r="B38101" t="str">
            <v>Rana muscosa</v>
          </cell>
        </row>
        <row r="38102">
          <cell r="B38102" t="str">
            <v>Rana pretiosa</v>
          </cell>
        </row>
        <row r="38103">
          <cell r="B38103" t="str">
            <v>Ranatra</v>
          </cell>
        </row>
        <row r="38104">
          <cell r="B38104" t="str">
            <v>Ranatra australis</v>
          </cell>
        </row>
        <row r="38105">
          <cell r="B38105" t="str">
            <v>Ranatra buenoi</v>
          </cell>
        </row>
        <row r="38106">
          <cell r="B38106" t="str">
            <v>Ranatra drakei</v>
          </cell>
        </row>
        <row r="38107">
          <cell r="B38107" t="str">
            <v>Ranatra fusca</v>
          </cell>
        </row>
        <row r="38108">
          <cell r="B38108" t="str">
            <v>Ranatra kirkaldyi</v>
          </cell>
        </row>
        <row r="38109">
          <cell r="B38109" t="str">
            <v>Ranatra nigra</v>
          </cell>
        </row>
        <row r="38110">
          <cell r="B38110" t="str">
            <v>Ranatra quadridentata</v>
          </cell>
        </row>
        <row r="38111">
          <cell r="B38111" t="str">
            <v>Ranatra texana</v>
          </cell>
        </row>
        <row r="38112">
          <cell r="B38112" t="str">
            <v>Ranatrinae</v>
          </cell>
        </row>
        <row r="38113">
          <cell r="B38113" t="str">
            <v>Randallia</v>
          </cell>
        </row>
        <row r="38114">
          <cell r="B38114" t="str">
            <v>Randallia bulligera</v>
          </cell>
        </row>
        <row r="38115">
          <cell r="B38115" t="str">
            <v>Randallia ornata</v>
          </cell>
        </row>
        <row r="38116">
          <cell r="B38116" t="str">
            <v>Randallichthys</v>
          </cell>
        </row>
        <row r="38117">
          <cell r="B38117" t="str">
            <v>Randallichthys filamentosus</v>
          </cell>
        </row>
        <row r="38118">
          <cell r="B38118" t="str">
            <v>Randia (Bernieridae)</v>
          </cell>
        </row>
        <row r="38119">
          <cell r="B38119" t="str">
            <v>Randia (Rubiaceae)</v>
          </cell>
        </row>
        <row r="38120">
          <cell r="B38120" t="str">
            <v>Raneya</v>
          </cell>
        </row>
        <row r="38121">
          <cell r="B38121" t="str">
            <v>Raneya brasiliensis</v>
          </cell>
        </row>
        <row r="38122">
          <cell r="B38122" t="str">
            <v>Raneya fluminensis***retired***use Raneya brasiliensis</v>
          </cell>
        </row>
        <row r="38123">
          <cell r="B38123" t="str">
            <v>Rangia</v>
          </cell>
        </row>
        <row r="38124">
          <cell r="B38124" t="str">
            <v>Rangia cuneata</v>
          </cell>
        </row>
        <row r="38125">
          <cell r="B38125" t="str">
            <v>Rangia flexuosa</v>
          </cell>
        </row>
        <row r="38126">
          <cell r="B38126" t="str">
            <v>Raniceps</v>
          </cell>
        </row>
        <row r="38127">
          <cell r="B38127" t="str">
            <v>Raniceps raninus</v>
          </cell>
        </row>
        <row r="38128">
          <cell r="B38128" t="str">
            <v>Ranicipitidae***retired***use Phycinae</v>
          </cell>
        </row>
        <row r="38129">
          <cell r="B38129" t="str">
            <v>Ranilia constricta</v>
          </cell>
        </row>
        <row r="38130">
          <cell r="B38130" t="str">
            <v>Ransonia (Pisauridae)</v>
          </cell>
        </row>
        <row r="38131">
          <cell r="B38131" t="str">
            <v>Ransonia (Rhopalonematidae)</v>
          </cell>
        </row>
        <row r="38132">
          <cell r="B38132" t="str">
            <v>Ranunculus</v>
          </cell>
        </row>
        <row r="38133">
          <cell r="B38133" t="str">
            <v>Ranunculus abortivus</v>
          </cell>
        </row>
        <row r="38134">
          <cell r="B38134" t="str">
            <v>Ranunculus acris</v>
          </cell>
        </row>
        <row r="38135">
          <cell r="B38135" t="str">
            <v>Ranunculus alismifolius</v>
          </cell>
        </row>
        <row r="38136">
          <cell r="B38136" t="str">
            <v>Ranunculus aquatilis</v>
          </cell>
        </row>
        <row r="38137">
          <cell r="B38137" t="str">
            <v>Ranunculus aquatilis var. diffusus</v>
          </cell>
        </row>
        <row r="38138">
          <cell r="B38138" t="str">
            <v>Ranunculus cardiophyllus</v>
          </cell>
        </row>
        <row r="38139">
          <cell r="B38139" t="str">
            <v>Ranunculus cymbalaria</v>
          </cell>
        </row>
        <row r="38140">
          <cell r="B38140" t="str">
            <v>Ranunculus flabellaris</v>
          </cell>
        </row>
        <row r="38141">
          <cell r="B38141" t="str">
            <v>Ranunculus gmelinii</v>
          </cell>
        </row>
        <row r="38142">
          <cell r="B38142" t="str">
            <v>Ranunculus hispidus</v>
          </cell>
        </row>
        <row r="38143">
          <cell r="B38143" t="str">
            <v>Ranunculus hispidus var. caricetorum</v>
          </cell>
        </row>
        <row r="38144">
          <cell r="B38144" t="str">
            <v>Ranunculus hispidus var. nitidus</v>
          </cell>
        </row>
        <row r="38145">
          <cell r="B38145" t="str">
            <v>Ranunculus hydrocharoides</v>
          </cell>
        </row>
        <row r="38146">
          <cell r="B38146" t="str">
            <v>Ranunculus hyperboreus</v>
          </cell>
        </row>
        <row r="38147">
          <cell r="B38147" t="str">
            <v>Ranunculus longirostris***retired***use Ranunculus aquatilis var. diffusus</v>
          </cell>
        </row>
        <row r="38148">
          <cell r="B38148" t="str">
            <v>Ranunculus macounii</v>
          </cell>
        </row>
        <row r="38149">
          <cell r="B38149" t="str">
            <v>Ranunculus nivalis</v>
          </cell>
        </row>
        <row r="38150">
          <cell r="B38150" t="str">
            <v>Ranunculus occidentalis</v>
          </cell>
        </row>
        <row r="38151">
          <cell r="B38151" t="str">
            <v>Ranunculus orthorhynchus</v>
          </cell>
        </row>
        <row r="38152">
          <cell r="B38152" t="str">
            <v>Ranunculus pallasii</v>
          </cell>
        </row>
        <row r="38153">
          <cell r="B38153" t="str">
            <v>Ranunculus pensylvanicus</v>
          </cell>
        </row>
        <row r="38154">
          <cell r="B38154" t="str">
            <v>Ranunculus populago</v>
          </cell>
        </row>
        <row r="38155">
          <cell r="B38155" t="str">
            <v>Ranunculus recurvatus</v>
          </cell>
        </row>
        <row r="38156">
          <cell r="B38156" t="str">
            <v>Ranunculus recurvatus var. recurvatus</v>
          </cell>
        </row>
        <row r="38157">
          <cell r="B38157" t="str">
            <v>Ranunculus repens</v>
          </cell>
        </row>
        <row r="38158">
          <cell r="B38158" t="str">
            <v>Ranunculus sardous</v>
          </cell>
        </row>
        <row r="38159">
          <cell r="B38159" t="str">
            <v>Ranunculus sceleratus</v>
          </cell>
        </row>
        <row r="38160">
          <cell r="B38160" t="str">
            <v>Ranunculus uncinatus</v>
          </cell>
        </row>
        <row r="38161">
          <cell r="B38161" t="str">
            <v>Ranzania</v>
          </cell>
        </row>
        <row r="38162">
          <cell r="B38162" t="str">
            <v>Ranzania laevis</v>
          </cell>
        </row>
        <row r="38163">
          <cell r="B38163" t="str">
            <v>Raphanus sativus</v>
          </cell>
        </row>
        <row r="38164">
          <cell r="B38164" t="str">
            <v>Raphia (Arecaceae)</v>
          </cell>
        </row>
        <row r="38165">
          <cell r="B38165" t="str">
            <v>Raphia (Raphiinae)</v>
          </cell>
        </row>
        <row r="38166">
          <cell r="B38166" t="str">
            <v>Raphidiopsis</v>
          </cell>
        </row>
        <row r="38167">
          <cell r="B38167" t="str">
            <v>Raphidiopsis curvata</v>
          </cell>
        </row>
        <row r="38168">
          <cell r="B38168" t="str">
            <v>Raphidiopsis cuvata</v>
          </cell>
        </row>
        <row r="38169">
          <cell r="B38169" t="str">
            <v>Raphidiopsis mediterranea</v>
          </cell>
        </row>
        <row r="38170">
          <cell r="B38170" t="str">
            <v>Raphidocelis contorta</v>
          </cell>
        </row>
        <row r="38171">
          <cell r="B38171" t="str">
            <v>Raphidocelis sigmoidea</v>
          </cell>
        </row>
        <row r="38172">
          <cell r="B38172" t="str">
            <v>Raphidocelis subcapitata</v>
          </cell>
        </row>
        <row r="38173">
          <cell r="B38173" t="str">
            <v>Raphidonema nivale</v>
          </cell>
        </row>
        <row r="38174">
          <cell r="B38174" t="str">
            <v>Raphoneis</v>
          </cell>
        </row>
        <row r="38175">
          <cell r="B38175" t="str">
            <v>Raptoheptagenia</v>
          </cell>
        </row>
        <row r="38176">
          <cell r="B38176" t="str">
            <v>Raptoheptagenia cruentata</v>
          </cell>
        </row>
        <row r="38177">
          <cell r="B38177" t="str">
            <v>Raricirrus maculatus</v>
          </cell>
        </row>
        <row r="38178">
          <cell r="B38178" t="str">
            <v>Rasbora</v>
          </cell>
        </row>
        <row r="38179">
          <cell r="B38179" t="str">
            <v>Rasbora borapetensis</v>
          </cell>
        </row>
        <row r="38180">
          <cell r="B38180" t="str">
            <v>Rasbora dorsiocellata</v>
          </cell>
        </row>
        <row r="38181">
          <cell r="B38181" t="str">
            <v>Rasbora dusonensis</v>
          </cell>
        </row>
        <row r="38182">
          <cell r="B38182" t="str">
            <v>Rasbora elegans</v>
          </cell>
        </row>
        <row r="38183">
          <cell r="B38183" t="str">
            <v>Rasbora heteromorpha espei***retired***use Trigonostigma espei</v>
          </cell>
        </row>
        <row r="38184">
          <cell r="B38184" t="str">
            <v>Rasbora kalochroma</v>
          </cell>
        </row>
        <row r="38185">
          <cell r="B38185" t="str">
            <v>Rasbora maculata***retired***use Boraras maculatus</v>
          </cell>
        </row>
        <row r="38186">
          <cell r="B38186" t="str">
            <v>Rasbora myersi***retired***use Rasbora dusonensis</v>
          </cell>
        </row>
        <row r="38187">
          <cell r="B38187" t="str">
            <v>Rasbora pauciperforata</v>
          </cell>
        </row>
        <row r="38188">
          <cell r="B38188" t="str">
            <v>Rasbora trilineata</v>
          </cell>
        </row>
        <row r="38189">
          <cell r="B38189" t="str">
            <v>Rasbora urophthalma***retired***use Cyprinidae</v>
          </cell>
        </row>
        <row r="38190">
          <cell r="B38190" t="str">
            <v>Rastrelliger</v>
          </cell>
        </row>
        <row r="38191">
          <cell r="B38191" t="str">
            <v>Rastrelliger brachysoma</v>
          </cell>
        </row>
        <row r="38192">
          <cell r="B38192" t="str">
            <v>Rastrelliger chrysozonus***retired***use Rastrelliger kanagurta</v>
          </cell>
        </row>
        <row r="38193">
          <cell r="B38193" t="str">
            <v>Rastrelliger faughni</v>
          </cell>
        </row>
        <row r="38194">
          <cell r="B38194" t="str">
            <v>Rastrelliger kanagurta</v>
          </cell>
        </row>
        <row r="38195">
          <cell r="B38195" t="str">
            <v>Rastrelliger neglectus***retired***use Rastrelliger brachysoma</v>
          </cell>
        </row>
        <row r="38196">
          <cell r="B38196" t="str">
            <v>Rastrelliger serventyi***retired***use Rastrelliger kanagurta</v>
          </cell>
        </row>
        <row r="38197">
          <cell r="B38197" t="str">
            <v>Rastrinus</v>
          </cell>
        </row>
        <row r="38198">
          <cell r="B38198" t="str">
            <v>Rastrinus scutiger</v>
          </cell>
        </row>
        <row r="38199">
          <cell r="B38199" t="str">
            <v>Rasvena</v>
          </cell>
        </row>
        <row r="38200">
          <cell r="B38200" t="str">
            <v>Rasvena terna</v>
          </cell>
        </row>
        <row r="38201">
          <cell r="B38201" t="str">
            <v>Rathbunaster californicus</v>
          </cell>
        </row>
        <row r="38202">
          <cell r="B38202" t="str">
            <v>Rathbunella</v>
          </cell>
        </row>
        <row r="38203">
          <cell r="B38203" t="str">
            <v>Rathbunella alleni</v>
          </cell>
        </row>
        <row r="38204">
          <cell r="B38204" t="str">
            <v>Rathbunella hypoplecta</v>
          </cell>
        </row>
        <row r="38205">
          <cell r="B38205" t="str">
            <v>Rathkea octopunctata</v>
          </cell>
        </row>
        <row r="38206">
          <cell r="B38206" t="str">
            <v>Ratibida columnifera</v>
          </cell>
        </row>
        <row r="38207">
          <cell r="B38207" t="str">
            <v>Ratibida pinnata</v>
          </cell>
        </row>
        <row r="38208">
          <cell r="B38208" t="str">
            <v>Ratibida tagetes</v>
          </cell>
        </row>
        <row r="38209">
          <cell r="B38209" t="str">
            <v>Rayjacksonia phyllocephala</v>
          </cell>
        </row>
        <row r="38210">
          <cell r="B38210" t="str">
            <v>Recurvirostra americana</v>
          </cell>
        </row>
        <row r="38211">
          <cell r="B38211" t="str">
            <v>Redigobius</v>
          </cell>
        </row>
        <row r="38212">
          <cell r="B38212" t="str">
            <v>Redigobius balteatus</v>
          </cell>
        </row>
        <row r="38213">
          <cell r="B38213" t="str">
            <v>Redigobius bikolanus</v>
          </cell>
        </row>
        <row r="38214">
          <cell r="B38214" t="str">
            <v>Redigobius dewaali</v>
          </cell>
        </row>
        <row r="38215">
          <cell r="B38215" t="str">
            <v>Redigobius dispar</v>
          </cell>
        </row>
        <row r="38216">
          <cell r="B38216" t="str">
            <v>Redigobius roemeri</v>
          </cell>
        </row>
        <row r="38217">
          <cell r="B38217" t="str">
            <v>Reduviidae</v>
          </cell>
        </row>
        <row r="38218">
          <cell r="B38218" t="str">
            <v>Regalecidae</v>
          </cell>
        </row>
        <row r="38219">
          <cell r="B38219" t="str">
            <v>Regalecus</v>
          </cell>
        </row>
        <row r="38220">
          <cell r="B38220" t="str">
            <v>Regalecus argenteus***retired***use Regalecus pacificus</v>
          </cell>
        </row>
        <row r="38221">
          <cell r="B38221" t="str">
            <v>Regalecus glesne</v>
          </cell>
        </row>
        <row r="38222">
          <cell r="B38222" t="str">
            <v>Regalecus kinoi</v>
          </cell>
        </row>
        <row r="38223">
          <cell r="B38223" t="str">
            <v>Regalecus pacificus</v>
          </cell>
        </row>
        <row r="38224">
          <cell r="B38224" t="str">
            <v>Regalecus russelii</v>
          </cell>
        </row>
        <row r="38225">
          <cell r="B38225" t="str">
            <v>Reimeria</v>
          </cell>
        </row>
        <row r="38226">
          <cell r="B38226" t="str">
            <v>Reimeria sinuata</v>
          </cell>
        </row>
        <row r="38227">
          <cell r="B38227" t="str">
            <v>Reimeria sinuata f. antiqua</v>
          </cell>
        </row>
        <row r="38228">
          <cell r="B38228" t="str">
            <v>Reimeria uniseriata</v>
          </cell>
        </row>
        <row r="38229">
          <cell r="B38229" t="str">
            <v>Reinhardtius</v>
          </cell>
        </row>
        <row r="38230">
          <cell r="B38230" t="str">
            <v>Reinhardtius evermanni</v>
          </cell>
        </row>
        <row r="38231">
          <cell r="B38231" t="str">
            <v>Reinhardtius hippoglossoides</v>
          </cell>
        </row>
        <row r="38232">
          <cell r="B38232" t="str">
            <v>Reinhardtius stomias</v>
          </cell>
        </row>
        <row r="38233">
          <cell r="B38233" t="str">
            <v>Relictus</v>
          </cell>
        </row>
        <row r="38234">
          <cell r="B38234" t="str">
            <v>Relictus solitarius</v>
          </cell>
        </row>
        <row r="38235">
          <cell r="B38235" t="str">
            <v>Remartina</v>
          </cell>
        </row>
        <row r="38236">
          <cell r="B38236" t="str">
            <v>Remenus</v>
          </cell>
        </row>
        <row r="38237">
          <cell r="B38237" t="str">
            <v>Remenus bilobatus</v>
          </cell>
        </row>
        <row r="38238">
          <cell r="B38238" t="str">
            <v>Remora</v>
          </cell>
        </row>
        <row r="38239">
          <cell r="B38239" t="str">
            <v>Remora australis</v>
          </cell>
        </row>
        <row r="38240">
          <cell r="B38240" t="str">
            <v>Remora brachyptera</v>
          </cell>
        </row>
        <row r="38241">
          <cell r="B38241" t="str">
            <v>Remora osteochir</v>
          </cell>
        </row>
        <row r="38242">
          <cell r="B38242" t="str">
            <v>Remora remora</v>
          </cell>
        </row>
        <row r="38243">
          <cell r="B38243" t="str">
            <v>Remora scutata***retired***use Remora australis</v>
          </cell>
        </row>
        <row r="38244">
          <cell r="B38244" t="str">
            <v>Remorina</v>
          </cell>
        </row>
        <row r="38245">
          <cell r="B38245" t="str">
            <v>Remorina albescens</v>
          </cell>
        </row>
        <row r="38246">
          <cell r="B38246" t="str">
            <v>Rendahlia</v>
          </cell>
        </row>
        <row r="38247">
          <cell r="B38247" t="str">
            <v>Rendahlia jaubertensis</v>
          </cell>
        </row>
        <row r="38248">
          <cell r="B38248" t="str">
            <v>Reniceps***retired***use Sphyrna</v>
          </cell>
        </row>
        <row r="38249">
          <cell r="B38249" t="str">
            <v>Renilla</v>
          </cell>
        </row>
        <row r="38250">
          <cell r="B38250" t="str">
            <v>Renilla koellikeri</v>
          </cell>
        </row>
        <row r="38251">
          <cell r="B38251" t="str">
            <v>Renilla reniformis</v>
          </cell>
        </row>
        <row r="38252">
          <cell r="B38252" t="str">
            <v>Renocera</v>
          </cell>
        </row>
        <row r="38253">
          <cell r="B38253" t="str">
            <v>Reomyia</v>
          </cell>
        </row>
        <row r="38254">
          <cell r="B38254" t="str">
            <v>Reomyia/Zavrelimyia</v>
          </cell>
        </row>
        <row r="38255">
          <cell r="B38255" t="str">
            <v>Repomucenus calcaratus</v>
          </cell>
        </row>
        <row r="38256">
          <cell r="B38256" t="str">
            <v>Reporhamphus ihi***retired***use Hyporhamphus ihi</v>
          </cell>
        </row>
        <row r="38257">
          <cell r="B38257" t="str">
            <v>Reporhamphus***retired***use Hyporhamphus (Reporhamphus)</v>
          </cell>
        </row>
        <row r="38258">
          <cell r="B38258" t="str">
            <v>Resticula</v>
          </cell>
        </row>
        <row r="38259">
          <cell r="B38259" t="str">
            <v>Resultor mikron</v>
          </cell>
        </row>
        <row r="38260">
          <cell r="B38260" t="str">
            <v>Retropinna</v>
          </cell>
        </row>
        <row r="38261">
          <cell r="B38261" t="str">
            <v>Retropinna lacustris***retired***use Retropinna retropinna</v>
          </cell>
        </row>
        <row r="38262">
          <cell r="B38262" t="str">
            <v>Retropinna retropinna</v>
          </cell>
        </row>
        <row r="38263">
          <cell r="B38263" t="str">
            <v>Retropinna semoni</v>
          </cell>
        </row>
        <row r="38264">
          <cell r="B38264" t="str">
            <v>Retropinna tasmanica</v>
          </cell>
        </row>
        <row r="38265">
          <cell r="B38265" t="str">
            <v>Retropinnidae</v>
          </cell>
        </row>
        <row r="38266">
          <cell r="B38266" t="str">
            <v>Retropinninae</v>
          </cell>
        </row>
        <row r="38267">
          <cell r="B38267" t="str">
            <v>Retusa</v>
          </cell>
        </row>
        <row r="38268">
          <cell r="B38268" t="str">
            <v>Retusa obtusa</v>
          </cell>
        </row>
        <row r="38269">
          <cell r="B38269" t="str">
            <v>Retusa xystrum</v>
          </cell>
        </row>
        <row r="38270">
          <cell r="B38270" t="str">
            <v>Retusidae</v>
          </cell>
        </row>
        <row r="38271">
          <cell r="B38271" t="str">
            <v>Rexea</v>
          </cell>
        </row>
        <row r="38272">
          <cell r="B38272" t="str">
            <v>Rexea antefurcata</v>
          </cell>
        </row>
        <row r="38273">
          <cell r="B38273" t="str">
            <v>Rexea bengalensis</v>
          </cell>
        </row>
        <row r="38274">
          <cell r="B38274" t="str">
            <v>Rexea brevilineata</v>
          </cell>
        </row>
        <row r="38275">
          <cell r="B38275" t="str">
            <v>Rexea nakamurai</v>
          </cell>
        </row>
        <row r="38276">
          <cell r="B38276" t="str">
            <v>Rexea prometheoides</v>
          </cell>
        </row>
        <row r="38277">
          <cell r="B38277" t="str">
            <v>Rexea solandri</v>
          </cell>
        </row>
        <row r="38278">
          <cell r="B38278" t="str">
            <v>Rexichthys</v>
          </cell>
        </row>
        <row r="38279">
          <cell r="B38279" t="str">
            <v>Rexichthys johnpaxtoni</v>
          </cell>
        </row>
        <row r="38280">
          <cell r="B38280" t="str">
            <v>Rexlowea navicularis</v>
          </cell>
        </row>
        <row r="38281">
          <cell r="B38281" t="str">
            <v>Rhabdadenia biflora</v>
          </cell>
        </row>
        <row r="38282">
          <cell r="B38282" t="str">
            <v>Rhabdamia</v>
          </cell>
        </row>
        <row r="38283">
          <cell r="B38283" t="str">
            <v>Rhabdamia gracilis</v>
          </cell>
        </row>
        <row r="38284">
          <cell r="B38284" t="str">
            <v>Rhabditida</v>
          </cell>
        </row>
        <row r="38285">
          <cell r="B38285" t="str">
            <v>Rhabditophora</v>
          </cell>
        </row>
        <row r="38286">
          <cell r="B38286" t="str">
            <v>Rhabdoblennius</v>
          </cell>
        </row>
        <row r="38287">
          <cell r="B38287" t="str">
            <v>Rhabdoblennius ellipes</v>
          </cell>
        </row>
        <row r="38288">
          <cell r="B38288" t="str">
            <v>Rhabdoblennius nitidus</v>
          </cell>
        </row>
        <row r="38289">
          <cell r="B38289" t="str">
            <v>Rhabdocoela</v>
          </cell>
        </row>
        <row r="38290">
          <cell r="B38290" t="str">
            <v>Rhabdoderma</v>
          </cell>
        </row>
        <row r="38291">
          <cell r="B38291" t="str">
            <v>Rhabdoderma gorskii</v>
          </cell>
        </row>
        <row r="38292">
          <cell r="B38292" t="str">
            <v>Rhabdoderma irregulare</v>
          </cell>
        </row>
        <row r="38293">
          <cell r="B38293" t="str">
            <v>Rhabdoderma lineare</v>
          </cell>
        </row>
        <row r="38294">
          <cell r="B38294" t="str">
            <v>Rhabdoglea</v>
          </cell>
        </row>
        <row r="38295">
          <cell r="B38295" t="str">
            <v>Rhabdoglea smithii</v>
          </cell>
        </row>
        <row r="38296">
          <cell r="B38296" t="str">
            <v>Rhabdogloea</v>
          </cell>
        </row>
        <row r="38297">
          <cell r="B38297" t="str">
            <v>Rhabdogloea linearis</v>
          </cell>
        </row>
        <row r="38298">
          <cell r="B38298" t="str">
            <v>Rhabdogloea smithii</v>
          </cell>
        </row>
        <row r="38299">
          <cell r="B38299" t="str">
            <v>Rhabdomastix</v>
          </cell>
        </row>
        <row r="38300">
          <cell r="B38300" t="str">
            <v>Rhabdomastix fascigera</v>
          </cell>
        </row>
        <row r="38301">
          <cell r="B38301" t="str">
            <v>Rhabdomastix fascigera group</v>
          </cell>
        </row>
        <row r="38302">
          <cell r="B38302" t="str">
            <v>Rhabdomastix setigera</v>
          </cell>
        </row>
        <row r="38303">
          <cell r="B38303" t="str">
            <v>Rhabdonema minutum</v>
          </cell>
        </row>
        <row r="38304">
          <cell r="B38304" t="str">
            <v>Rhabdosphaera</v>
          </cell>
        </row>
        <row r="38305">
          <cell r="B38305" t="str">
            <v>Rhabdosphaera claviger</v>
          </cell>
        </row>
        <row r="38306">
          <cell r="B38306" t="str">
            <v>Rhabdosphaera hispida</v>
          </cell>
        </row>
        <row r="38307">
          <cell r="B38307" t="str">
            <v>Rhabdosphaera longistylis</v>
          </cell>
        </row>
        <row r="38308">
          <cell r="B38308" t="str">
            <v>Rhabdosphaera stylifera</v>
          </cell>
        </row>
        <row r="38309">
          <cell r="B38309" t="str">
            <v>Rhabdus</v>
          </cell>
        </row>
        <row r="38310">
          <cell r="B38310" t="str">
            <v>Rhabdus rectius</v>
          </cell>
        </row>
        <row r="38311">
          <cell r="B38311" t="str">
            <v>Rhachotropis</v>
          </cell>
        </row>
        <row r="38312">
          <cell r="B38312" t="str">
            <v>Rhachotropis clemens</v>
          </cell>
        </row>
        <row r="38313">
          <cell r="B38313" t="str">
            <v>Rhachotropis conlanae</v>
          </cell>
        </row>
        <row r="38314">
          <cell r="B38314" t="str">
            <v>Rhachotropis oculata</v>
          </cell>
        </row>
        <row r="38315">
          <cell r="B38315" t="str">
            <v>Rhacochilus</v>
          </cell>
        </row>
        <row r="38316">
          <cell r="B38316" t="str">
            <v>Rhacochilus toxotes</v>
          </cell>
        </row>
        <row r="38317">
          <cell r="B38317" t="str">
            <v>Rhacochilus vacca</v>
          </cell>
        </row>
        <row r="38318">
          <cell r="B38318" t="str">
            <v>Rhadinesthes</v>
          </cell>
        </row>
        <row r="38319">
          <cell r="B38319" t="str">
            <v>Rhadinesthes decimus</v>
          </cell>
        </row>
        <row r="38320">
          <cell r="B38320" t="str">
            <v>Rhagodotarsinae</v>
          </cell>
        </row>
        <row r="38321">
          <cell r="B38321" t="str">
            <v>Rhagovelia</v>
          </cell>
        </row>
        <row r="38322">
          <cell r="B38322" t="str">
            <v>Rhagovelia choreutes</v>
          </cell>
        </row>
        <row r="38323">
          <cell r="B38323" t="str">
            <v>Rhagovelia distincta</v>
          </cell>
        </row>
        <row r="38324">
          <cell r="B38324" t="str">
            <v>Rhagovelia knighti</v>
          </cell>
        </row>
        <row r="38325">
          <cell r="B38325" t="str">
            <v>Rhagovelia obesa</v>
          </cell>
        </row>
        <row r="38326">
          <cell r="B38326" t="str">
            <v>Rhagovelia oriander</v>
          </cell>
        </row>
        <row r="38327">
          <cell r="B38327" t="str">
            <v>Rhagovelia rivale</v>
          </cell>
        </row>
        <row r="38328">
          <cell r="B38328" t="str">
            <v>Rhagoveliinae</v>
          </cell>
        </row>
        <row r="38329">
          <cell r="B38329" t="str">
            <v>Rhamdia</v>
          </cell>
        </row>
        <row r="38330">
          <cell r="B38330" t="str">
            <v>Rhamdia guatemalensis</v>
          </cell>
        </row>
        <row r="38331">
          <cell r="B38331" t="str">
            <v>Rhamdia oaxacae***retired***use Rhamdia quelen</v>
          </cell>
        </row>
        <row r="38332">
          <cell r="B38332" t="str">
            <v>Rhamdia quelen</v>
          </cell>
        </row>
        <row r="38333">
          <cell r="B38333" t="str">
            <v>Rhamnus</v>
          </cell>
        </row>
        <row r="38334">
          <cell r="B38334" t="str">
            <v>Rhamnus alnifolia</v>
          </cell>
        </row>
        <row r="38335">
          <cell r="B38335" t="str">
            <v>Rhamnus californica ssp. californica</v>
          </cell>
        </row>
        <row r="38336">
          <cell r="B38336" t="str">
            <v>Rhamnus caroliniana</v>
          </cell>
        </row>
        <row r="38337">
          <cell r="B38337" t="str">
            <v>Rhamnus cathartica</v>
          </cell>
        </row>
        <row r="38338">
          <cell r="B38338" t="str">
            <v>Rhamnus frangula</v>
          </cell>
        </row>
        <row r="38339">
          <cell r="B38339" t="str">
            <v>Rhamnus lanceolata</v>
          </cell>
        </row>
        <row r="38340">
          <cell r="B38340" t="str">
            <v>Rhamnus purshiana</v>
          </cell>
        </row>
        <row r="38341">
          <cell r="B38341" t="str">
            <v>Rhamphichthyidae</v>
          </cell>
        </row>
        <row r="38342">
          <cell r="B38342" t="str">
            <v>Rhamphichthys elegans***retired***use Steatogenys elegans</v>
          </cell>
        </row>
        <row r="38343">
          <cell r="B38343" t="str">
            <v>Rhamphobrachium</v>
          </cell>
        </row>
        <row r="38344">
          <cell r="B38344" t="str">
            <v>Rhamphobrachium longisetosum</v>
          </cell>
        </row>
        <row r="38345">
          <cell r="B38345" t="str">
            <v>Rhamphocottidae</v>
          </cell>
        </row>
        <row r="38346">
          <cell r="B38346" t="str">
            <v>Rhamphocottus</v>
          </cell>
        </row>
        <row r="38347">
          <cell r="B38347" t="str">
            <v>Rhamphocottus richardsonii</v>
          </cell>
        </row>
        <row r="38348">
          <cell r="B38348" t="str">
            <v>Rhamphomyia</v>
          </cell>
        </row>
        <row r="38349">
          <cell r="B38349" t="str">
            <v>Rhantus</v>
          </cell>
        </row>
        <row r="38350">
          <cell r="B38350" t="str">
            <v>Rhantus binotatus</v>
          </cell>
        </row>
        <row r="38351">
          <cell r="B38351" t="str">
            <v>Rhantus calidus</v>
          </cell>
        </row>
        <row r="38352">
          <cell r="B38352" t="str">
            <v>Rhantus frontalis</v>
          </cell>
        </row>
        <row r="38353">
          <cell r="B38353" t="str">
            <v>Rhantus gutticollis</v>
          </cell>
        </row>
        <row r="38354">
          <cell r="B38354" t="str">
            <v>Rhantus sericans</v>
          </cell>
        </row>
        <row r="38355">
          <cell r="B38355" t="str">
            <v>Rhantus sinuatus</v>
          </cell>
        </row>
        <row r="38356">
          <cell r="B38356" t="str">
            <v>Rhantus wallisi</v>
          </cell>
        </row>
        <row r="38357">
          <cell r="B38357" t="str">
            <v>Rhaphidrilus</v>
          </cell>
        </row>
        <row r="38358">
          <cell r="B38358" t="str">
            <v>Rhaphium</v>
          </cell>
        </row>
        <row r="38359">
          <cell r="B38359" t="str">
            <v>Rhaphoneis</v>
          </cell>
        </row>
        <row r="38360">
          <cell r="B38360" t="str">
            <v>Rhaphoneis amphiceros</v>
          </cell>
        </row>
        <row r="38361">
          <cell r="B38361" t="str">
            <v>Rhapidophyllum hystrix</v>
          </cell>
        </row>
        <row r="38362">
          <cell r="B38362" t="str">
            <v>Rhaponticum repens</v>
          </cell>
        </row>
        <row r="38363">
          <cell r="B38363" t="str">
            <v>Rhectogramma sherborni***retired***use Howella sherborni</v>
          </cell>
        </row>
        <row r="38364">
          <cell r="B38364" t="str">
            <v>Rhectogramma***retired***use Howella</v>
          </cell>
        </row>
        <row r="38365">
          <cell r="B38365" t="str">
            <v>Rheocricotopus</v>
          </cell>
        </row>
        <row r="38366">
          <cell r="B38366" t="str">
            <v>Rheocricotopus effusoides</v>
          </cell>
        </row>
        <row r="38367">
          <cell r="B38367" t="str">
            <v>Rheocricotopus effusus</v>
          </cell>
        </row>
        <row r="38368">
          <cell r="B38368" t="str">
            <v>Rheocricotopus eminellobus</v>
          </cell>
        </row>
        <row r="38369">
          <cell r="B38369" t="str">
            <v>Rheocricotopus fuscipes</v>
          </cell>
        </row>
        <row r="38370">
          <cell r="B38370" t="str">
            <v>Rheocricotopus glabricollis</v>
          </cell>
        </row>
        <row r="38371">
          <cell r="B38371" t="str">
            <v>Rheocricotopus pauciseta</v>
          </cell>
        </row>
        <row r="38372">
          <cell r="B38372" t="str">
            <v>Rheocricotopus robacki</v>
          </cell>
        </row>
        <row r="38373">
          <cell r="B38373" t="str">
            <v>Rheocricotopus tuberculatus</v>
          </cell>
        </row>
        <row r="38374">
          <cell r="B38374" t="str">
            <v>Rheocricotopus unidentatus</v>
          </cell>
        </row>
        <row r="38375">
          <cell r="B38375" t="str">
            <v>Rheopelopia</v>
          </cell>
        </row>
        <row r="38376">
          <cell r="B38376" t="str">
            <v>Rheopelopia acra</v>
          </cell>
        </row>
        <row r="38377">
          <cell r="B38377" t="str">
            <v>Rheopelopia acra group</v>
          </cell>
        </row>
        <row r="38378">
          <cell r="B38378" t="str">
            <v>Rheopelopia paramaculipennis</v>
          </cell>
        </row>
        <row r="38379">
          <cell r="B38379" t="str">
            <v>Rheopelopia perda</v>
          </cell>
        </row>
        <row r="38380">
          <cell r="B38380" t="str">
            <v>Rheopelopia sp. 1</v>
          </cell>
        </row>
        <row r="38381">
          <cell r="B38381" t="str">
            <v>Rheopelopia sp. 2</v>
          </cell>
        </row>
        <row r="38382">
          <cell r="B38382" t="str">
            <v>Rheosmittia</v>
          </cell>
        </row>
        <row r="38383">
          <cell r="B38383" t="str">
            <v>Rheosmittia arcuata</v>
          </cell>
        </row>
        <row r="38384">
          <cell r="B38384" t="str">
            <v>Rheotanytarsus</v>
          </cell>
        </row>
        <row r="38385">
          <cell r="B38385" t="str">
            <v>Rheotanytarsus akrina</v>
          </cell>
        </row>
        <row r="38386">
          <cell r="B38386" t="str">
            <v>Rheotanytarsus distinctissimus</v>
          </cell>
        </row>
        <row r="38387">
          <cell r="B38387" t="str">
            <v>Rheotanytarsus exiguus</v>
          </cell>
        </row>
        <row r="38388">
          <cell r="B38388" t="str">
            <v>Rheotanytarsus exiguus group</v>
          </cell>
        </row>
        <row r="38389">
          <cell r="B38389" t="str">
            <v>Rheotanytarsus pellucidus</v>
          </cell>
        </row>
        <row r="38390">
          <cell r="B38390" t="str">
            <v>Rheotanytarsus/Sublettea</v>
          </cell>
        </row>
        <row r="38391">
          <cell r="B38391" t="str">
            <v>Rhepoxynius</v>
          </cell>
        </row>
        <row r="38392">
          <cell r="B38392" t="str">
            <v>Rhepoxynius abronius</v>
          </cell>
        </row>
        <row r="38393">
          <cell r="B38393" t="str">
            <v>Rhepoxynius barnardi</v>
          </cell>
        </row>
        <row r="38394">
          <cell r="B38394" t="str">
            <v>Rhepoxynius bicuspidatus</v>
          </cell>
        </row>
        <row r="38395">
          <cell r="B38395" t="str">
            <v>Rhepoxynius boreovariatus</v>
          </cell>
        </row>
        <row r="38396">
          <cell r="B38396" t="str">
            <v>Rhepoxynius daboius</v>
          </cell>
        </row>
        <row r="38397">
          <cell r="B38397" t="str">
            <v>Rhepoxynius epistomus</v>
          </cell>
        </row>
        <row r="38398">
          <cell r="B38398" t="str">
            <v>Rhepoxynius fatigans</v>
          </cell>
        </row>
        <row r="38399">
          <cell r="B38399" t="str">
            <v>Rhepoxynius heterocuspidata</v>
          </cell>
        </row>
        <row r="38400">
          <cell r="B38400" t="str">
            <v>Rhepoxynius heterocuspidatus</v>
          </cell>
        </row>
        <row r="38401">
          <cell r="B38401" t="str">
            <v>Rhepoxynius homocuspidatus</v>
          </cell>
        </row>
        <row r="38402">
          <cell r="B38402" t="str">
            <v>Rhepoxynius hudsoni</v>
          </cell>
        </row>
        <row r="38403">
          <cell r="B38403" t="str">
            <v>Rhepoxynius lucubrans</v>
          </cell>
        </row>
        <row r="38404">
          <cell r="B38404" t="str">
            <v>Rhepoxynius menziesi</v>
          </cell>
        </row>
        <row r="38405">
          <cell r="B38405" t="str">
            <v>Rhepoxynius stenodes</v>
          </cell>
        </row>
        <row r="38406">
          <cell r="B38406" t="str">
            <v>Rhepoxynius tridentatus</v>
          </cell>
        </row>
        <row r="38407">
          <cell r="B38407" t="str">
            <v>Rhepoxynius variatus</v>
          </cell>
        </row>
        <row r="38408">
          <cell r="B38408" t="str">
            <v>Rheumatobates</v>
          </cell>
        </row>
        <row r="38409">
          <cell r="B38409" t="str">
            <v>Rheumatobates hungerfordi</v>
          </cell>
        </row>
        <row r="38410">
          <cell r="B38410" t="str">
            <v>Rheumatobates palosi</v>
          </cell>
        </row>
        <row r="38411">
          <cell r="B38411" t="str">
            <v>Rheumatobates rileyi</v>
          </cell>
        </row>
        <row r="38412">
          <cell r="B38412" t="str">
            <v>Rheumatobates tenuipes</v>
          </cell>
        </row>
        <row r="38413">
          <cell r="B38413" t="str">
            <v>Rheumatobates trulliger</v>
          </cell>
        </row>
        <row r="38414">
          <cell r="B38414" t="str">
            <v>Rhexia</v>
          </cell>
        </row>
        <row r="38415">
          <cell r="B38415" t="str">
            <v>Rhexia alifanus</v>
          </cell>
        </row>
        <row r="38416">
          <cell r="B38416" t="str">
            <v>Rhexia lutea</v>
          </cell>
        </row>
        <row r="38417">
          <cell r="B38417" t="str">
            <v>Rhexia mariana</v>
          </cell>
        </row>
        <row r="38418">
          <cell r="B38418" t="str">
            <v>Rhexia mariana var. mariana</v>
          </cell>
        </row>
        <row r="38419">
          <cell r="B38419" t="str">
            <v>Rhexia nashii</v>
          </cell>
        </row>
        <row r="38420">
          <cell r="B38420" t="str">
            <v>Rhexia virginica</v>
          </cell>
        </row>
        <row r="38421">
          <cell r="B38421" t="str">
            <v>Rhina</v>
          </cell>
        </row>
        <row r="38422">
          <cell r="B38422" t="str">
            <v>Rhina ancylostoma</v>
          </cell>
        </row>
        <row r="38423">
          <cell r="B38423" t="str">
            <v>Rhina argentina***retired***use Squatina argentina</v>
          </cell>
        </row>
        <row r="38424">
          <cell r="B38424" t="str">
            <v>Rhina cyclostomus***retired***use Rhina ancylostoma</v>
          </cell>
        </row>
        <row r="38425">
          <cell r="B38425" t="str">
            <v>Rhincodon</v>
          </cell>
        </row>
        <row r="38426">
          <cell r="B38426" t="str">
            <v>Rhincodon typus</v>
          </cell>
        </row>
        <row r="38427">
          <cell r="B38427" t="str">
            <v>Rhincodontidae</v>
          </cell>
        </row>
        <row r="38428">
          <cell r="B38428" t="str">
            <v>Rhinecanthus</v>
          </cell>
        </row>
        <row r="38429">
          <cell r="B38429" t="str">
            <v>Rhinecanthus aculeatus</v>
          </cell>
        </row>
        <row r="38430">
          <cell r="B38430" t="str">
            <v>Rhinecanthus rectangulus</v>
          </cell>
        </row>
        <row r="38431">
          <cell r="B38431" t="str">
            <v>Rhinesomus***retired***use Lactophrys</v>
          </cell>
        </row>
        <row r="38432">
          <cell r="B38432" t="str">
            <v>Rhinichthys</v>
          </cell>
        </row>
        <row r="38433">
          <cell r="B38433" t="str">
            <v>Rhinichthys atratulus</v>
          </cell>
        </row>
        <row r="38434">
          <cell r="B38434" t="str">
            <v>Rhinichthys atratulus atratulus***retired***use Rhinichthys atratulus</v>
          </cell>
        </row>
        <row r="38435">
          <cell r="B38435" t="str">
            <v>Rhinichthys bowersi***retired***use Pararhinichthys bowersi</v>
          </cell>
        </row>
        <row r="38436">
          <cell r="B38436" t="str">
            <v>Rhinichthys cataractae</v>
          </cell>
        </row>
        <row r="38437">
          <cell r="B38437" t="str">
            <v>Rhinichthys cobitis</v>
          </cell>
        </row>
        <row r="38438">
          <cell r="B38438" t="str">
            <v>Rhinichthys deaconi</v>
          </cell>
        </row>
        <row r="38439">
          <cell r="B38439" t="str">
            <v>Rhinichthys evermanni</v>
          </cell>
        </row>
        <row r="38440">
          <cell r="B38440" t="str">
            <v>Rhinichthys falcatus</v>
          </cell>
        </row>
        <row r="38441">
          <cell r="B38441" t="str">
            <v>Rhinichthys obtusus</v>
          </cell>
        </row>
        <row r="38442">
          <cell r="B38442" t="str">
            <v>Rhinichthys osculus</v>
          </cell>
        </row>
        <row r="38443">
          <cell r="B38443" t="str">
            <v>Rhinichthys osculus lethoporus</v>
          </cell>
        </row>
        <row r="38444">
          <cell r="B38444" t="str">
            <v>Rhinichthys osculus nevadensis</v>
          </cell>
        </row>
        <row r="38445">
          <cell r="B38445" t="str">
            <v>Rhinichthys osculus oligoporus</v>
          </cell>
        </row>
        <row r="38446">
          <cell r="B38446" t="str">
            <v>Rhinichthys osculus osculus</v>
          </cell>
        </row>
        <row r="38447">
          <cell r="B38447" t="str">
            <v>Rhinichthys osculus thermalis</v>
          </cell>
        </row>
        <row r="38448">
          <cell r="B38448" t="str">
            <v>Rhinichthys umatilla</v>
          </cell>
        </row>
        <row r="38449">
          <cell r="B38449" t="str">
            <v>Rhinidae</v>
          </cell>
        </row>
        <row r="38450">
          <cell r="B38450" t="str">
            <v>Rhiniodon typus***retired***use Rhincodon typus</v>
          </cell>
        </row>
        <row r="38451">
          <cell r="B38451" t="str">
            <v>Rhiniodon***retired***use Rhincodon</v>
          </cell>
        </row>
        <row r="38452">
          <cell r="B38452" t="str">
            <v>Rhiniodontidae***retired***use Rhincodontidae</v>
          </cell>
        </row>
        <row r="38453">
          <cell r="B38453" t="str">
            <v>Rhinobatidae</v>
          </cell>
        </row>
        <row r="38454">
          <cell r="B38454" t="str">
            <v>Rhinobatiformes</v>
          </cell>
        </row>
        <row r="38455">
          <cell r="B38455" t="str">
            <v>Rhinobatos</v>
          </cell>
        </row>
        <row r="38456">
          <cell r="B38456" t="str">
            <v>Rhinobatos albomaculatus</v>
          </cell>
        </row>
        <row r="38457">
          <cell r="B38457" t="str">
            <v>Rhinobatos annandalei</v>
          </cell>
        </row>
        <row r="38458">
          <cell r="B38458" t="str">
            <v>Rhinobatos annulatus</v>
          </cell>
        </row>
        <row r="38459">
          <cell r="B38459" t="str">
            <v>Rhinobatos batillum</v>
          </cell>
        </row>
        <row r="38460">
          <cell r="B38460" t="str">
            <v>Rhinobatos blochii</v>
          </cell>
        </row>
        <row r="38461">
          <cell r="B38461" t="str">
            <v>Rhinobatos cemiculus</v>
          </cell>
        </row>
        <row r="38462">
          <cell r="B38462" t="str">
            <v>Rhinobatos dumerilii</v>
          </cell>
        </row>
        <row r="38463">
          <cell r="B38463" t="str">
            <v>Rhinobatos formosensis</v>
          </cell>
        </row>
        <row r="38464">
          <cell r="B38464" t="str">
            <v>Rhinobatos glaucostigma</v>
          </cell>
        </row>
        <row r="38465">
          <cell r="B38465" t="str">
            <v>Rhinobatos granulatus</v>
          </cell>
        </row>
        <row r="38466">
          <cell r="B38466" t="str">
            <v>Rhinobatos halavi</v>
          </cell>
        </row>
        <row r="38467">
          <cell r="B38467" t="str">
            <v>Rhinobatos holcorhynchus</v>
          </cell>
        </row>
        <row r="38468">
          <cell r="B38468" t="str">
            <v>Rhinobatos hynnicephalus</v>
          </cell>
        </row>
        <row r="38469">
          <cell r="B38469" t="str">
            <v>Rhinobatos irvinei</v>
          </cell>
        </row>
        <row r="38470">
          <cell r="B38470" t="str">
            <v>Rhinobatos lentiginosus</v>
          </cell>
        </row>
        <row r="38471">
          <cell r="B38471" t="str">
            <v>Rhinobatos leucorhynchus</v>
          </cell>
        </row>
        <row r="38472">
          <cell r="B38472" t="str">
            <v>Rhinobatos leucospilus</v>
          </cell>
        </row>
        <row r="38473">
          <cell r="B38473" t="str">
            <v>Rhinobatos lionotus</v>
          </cell>
        </row>
        <row r="38474">
          <cell r="B38474" t="str">
            <v>Rhinobatos obtusus</v>
          </cell>
        </row>
        <row r="38475">
          <cell r="B38475" t="str">
            <v>Rhinobatos ocellatus</v>
          </cell>
        </row>
        <row r="38476">
          <cell r="B38476" t="str">
            <v>Rhinobatos percellens</v>
          </cell>
        </row>
        <row r="38477">
          <cell r="B38477" t="str">
            <v>Rhinobatos planiceps</v>
          </cell>
        </row>
        <row r="38478">
          <cell r="B38478" t="str">
            <v>Rhinobatos productus</v>
          </cell>
        </row>
        <row r="38479">
          <cell r="B38479" t="str">
            <v>Rhinobatos punctifer</v>
          </cell>
        </row>
        <row r="38480">
          <cell r="B38480" t="str">
            <v>Rhinobatos rhinobatos</v>
          </cell>
        </row>
        <row r="38481">
          <cell r="B38481" t="str">
            <v>Rhinobatos schlegelii</v>
          </cell>
        </row>
        <row r="38482">
          <cell r="B38482" t="str">
            <v>Rhinobatos thouin</v>
          </cell>
        </row>
        <row r="38483">
          <cell r="B38483" t="str">
            <v>Rhinobatos typus</v>
          </cell>
        </row>
        <row r="38484">
          <cell r="B38484" t="str">
            <v>Rhinochimaera</v>
          </cell>
        </row>
        <row r="38485">
          <cell r="B38485" t="str">
            <v>Rhinochimaera africana</v>
          </cell>
        </row>
        <row r="38486">
          <cell r="B38486" t="str">
            <v>Rhinochimaera atlantica</v>
          </cell>
        </row>
        <row r="38487">
          <cell r="B38487" t="str">
            <v>Rhinochimaera pacifica</v>
          </cell>
        </row>
        <row r="38488">
          <cell r="B38488" t="str">
            <v>Rhinochimaeridae</v>
          </cell>
        </row>
        <row r="38489">
          <cell r="B38489" t="str">
            <v>Rhinogobiops nicholsii</v>
          </cell>
        </row>
        <row r="38490">
          <cell r="B38490" t="str">
            <v>Rhinogobius</v>
          </cell>
        </row>
        <row r="38491">
          <cell r="B38491" t="str">
            <v>Rhinogobius criniger***retired***use Yongeichthys criniger</v>
          </cell>
        </row>
        <row r="38492">
          <cell r="B38492" t="str">
            <v>Rhinoliparis</v>
          </cell>
        </row>
        <row r="38493">
          <cell r="B38493" t="str">
            <v>Rhinoliparis attenuatus</v>
          </cell>
        </row>
        <row r="38494">
          <cell r="B38494" t="str">
            <v>Rhinoliparis barbulifer</v>
          </cell>
        </row>
        <row r="38495">
          <cell r="B38495" t="str">
            <v>Rhinomugil</v>
          </cell>
        </row>
        <row r="38496">
          <cell r="B38496" t="str">
            <v>Rhinomugil corsula</v>
          </cell>
        </row>
        <row r="38497">
          <cell r="B38497" t="str">
            <v>Rhinomugil nasutus</v>
          </cell>
        </row>
        <row r="38498">
          <cell r="B38498" t="str">
            <v>Rhinoncus</v>
          </cell>
        </row>
        <row r="38499">
          <cell r="B38499" t="str">
            <v>Rhinonemus cimbrius***retired***use Enchelyopus cimbrius</v>
          </cell>
        </row>
        <row r="38500">
          <cell r="B38500" t="str">
            <v>Rhinonemus***retired***use Enchelyopus</v>
          </cell>
        </row>
        <row r="38501">
          <cell r="B38501" t="str">
            <v>Rhinopias</v>
          </cell>
        </row>
        <row r="38502">
          <cell r="B38502" t="str">
            <v>Rhinopias frondosa</v>
          </cell>
        </row>
        <row r="38503">
          <cell r="B38503" t="str">
            <v>Rhinopias xenops</v>
          </cell>
        </row>
        <row r="38504">
          <cell r="B38504" t="str">
            <v>Rhinoprenes</v>
          </cell>
        </row>
        <row r="38505">
          <cell r="B38505" t="str">
            <v>Rhinoprenes pentanemus</v>
          </cell>
        </row>
        <row r="38506">
          <cell r="B38506" t="str">
            <v>Rhinoprenidae***retired***use Ephippidae</v>
          </cell>
        </row>
        <row r="38507">
          <cell r="B38507" t="str">
            <v>Rhinoptera</v>
          </cell>
        </row>
        <row r="38508">
          <cell r="B38508" t="str">
            <v>Rhinoptera bonasus</v>
          </cell>
        </row>
        <row r="38509">
          <cell r="B38509" t="str">
            <v>Rhinoptera brasiliensis</v>
          </cell>
        </row>
        <row r="38510">
          <cell r="B38510" t="str">
            <v>Rhinoptera javanica</v>
          </cell>
        </row>
        <row r="38511">
          <cell r="B38511" t="str">
            <v>Rhinoptera marginata</v>
          </cell>
        </row>
        <row r="38512">
          <cell r="B38512" t="str">
            <v>Rhinoptera neglecta</v>
          </cell>
        </row>
        <row r="38513">
          <cell r="B38513" t="str">
            <v>Rhinoptera peli</v>
          </cell>
        </row>
        <row r="38514">
          <cell r="B38514" t="str">
            <v>Rhinoptera steindachneri</v>
          </cell>
        </row>
        <row r="38515">
          <cell r="B38515" t="str">
            <v>Rhinopteridae</v>
          </cell>
        </row>
        <row r="38516">
          <cell r="B38516" t="str">
            <v>Rhinopterinae***retired***use Rhinopteridae</v>
          </cell>
        </row>
        <row r="38517">
          <cell r="B38517" t="str">
            <v>Rhinoraja</v>
          </cell>
        </row>
        <row r="38518">
          <cell r="B38518" t="str">
            <v>Rhinoraja kujiensis</v>
          </cell>
        </row>
        <row r="38519">
          <cell r="B38519" t="str">
            <v>Rhinoraja longi</v>
          </cell>
        </row>
        <row r="38520">
          <cell r="B38520" t="str">
            <v>Rhinoraja longicauda</v>
          </cell>
        </row>
        <row r="38521">
          <cell r="B38521" t="str">
            <v>Rhinoraja odai</v>
          </cell>
        </row>
        <row r="38522">
          <cell r="B38522" t="str">
            <v>Rhinoraja taranetzi</v>
          </cell>
        </row>
        <row r="38523">
          <cell r="B38523" t="str">
            <v>Rhinosardinia</v>
          </cell>
        </row>
        <row r="38524">
          <cell r="B38524" t="str">
            <v>Rhinosardinia amazonica</v>
          </cell>
        </row>
        <row r="38525">
          <cell r="B38525" t="str">
            <v>Rhinosardinia bahiensis</v>
          </cell>
        </row>
        <row r="38526">
          <cell r="B38526" t="str">
            <v>Rhinoscymnus***retired***use Somniosus</v>
          </cell>
        </row>
        <row r="38527">
          <cell r="B38527" t="str">
            <v>Rhinosolea</v>
          </cell>
        </row>
        <row r="38528">
          <cell r="B38528" t="str">
            <v>Rhinosolea microlepidota</v>
          </cell>
        </row>
        <row r="38529">
          <cell r="B38529" t="str">
            <v>Rhinotermitidae</v>
          </cell>
        </row>
        <row r="38530">
          <cell r="B38530" t="str">
            <v>Rhinotriacis henlei***retired***use Mustelus henlei</v>
          </cell>
        </row>
        <row r="38531">
          <cell r="B38531" t="str">
            <v>Rhionaeschna</v>
          </cell>
        </row>
        <row r="38532">
          <cell r="B38532" t="str">
            <v>Rhionaeschna multicolor</v>
          </cell>
        </row>
        <row r="38533">
          <cell r="B38533" t="str">
            <v>Rhionaeschna mutata</v>
          </cell>
        </row>
        <row r="38534">
          <cell r="B38534" t="str">
            <v>Rhipocephalus</v>
          </cell>
        </row>
        <row r="38535">
          <cell r="B38535" t="str">
            <v>Rhithrogena</v>
          </cell>
        </row>
        <row r="38536">
          <cell r="B38536" t="str">
            <v>Rhithrogena exilis</v>
          </cell>
        </row>
        <row r="38537">
          <cell r="B38537" t="str">
            <v>Rhithrogena hageni</v>
          </cell>
        </row>
        <row r="38538">
          <cell r="B38538" t="str">
            <v>Rhithrogena impersonata</v>
          </cell>
        </row>
        <row r="38539">
          <cell r="B38539" t="str">
            <v>Rhithrogena jejuna</v>
          </cell>
        </row>
        <row r="38540">
          <cell r="B38540" t="str">
            <v>Rhithrogena manifesta</v>
          </cell>
        </row>
        <row r="38541">
          <cell r="B38541" t="str">
            <v>Rhithrogena pellucida***retired***use Rhithrogena manifesta</v>
          </cell>
        </row>
        <row r="38542">
          <cell r="B38542" t="str">
            <v>Rhithrogena robusta</v>
          </cell>
        </row>
        <row r="38543">
          <cell r="B38543" t="str">
            <v>Rhithrogena uhari</v>
          </cell>
        </row>
        <row r="38544">
          <cell r="B38544" t="str">
            <v>Rhithrogena undulata</v>
          </cell>
        </row>
        <row r="38545">
          <cell r="B38545" t="str">
            <v>Rhithropanopeus</v>
          </cell>
        </row>
        <row r="38546">
          <cell r="B38546" t="str">
            <v>Rhithropanopeus harrisii</v>
          </cell>
        </row>
        <row r="38547">
          <cell r="B38547" t="str">
            <v>Rhizelmis</v>
          </cell>
        </row>
        <row r="38548">
          <cell r="B38548" t="str">
            <v>Rhizelmis nigra</v>
          </cell>
        </row>
        <row r="38549">
          <cell r="B38549" t="str">
            <v>Rhizocaulus verticillatus</v>
          </cell>
        </row>
        <row r="38550">
          <cell r="B38550" t="str">
            <v>Rhizochloridales</v>
          </cell>
        </row>
        <row r="38551">
          <cell r="B38551" t="str">
            <v>Rhizochrysis</v>
          </cell>
        </row>
        <row r="38552">
          <cell r="B38552" t="str">
            <v>Rhizochrysis limnetica</v>
          </cell>
        </row>
        <row r="38553">
          <cell r="B38553" t="str">
            <v>Rhizoclonium</v>
          </cell>
        </row>
        <row r="38554">
          <cell r="B38554" t="str">
            <v>Rhizoclonium crassipellitum</v>
          </cell>
        </row>
        <row r="38555">
          <cell r="B38555" t="str">
            <v>Rhizoclonium fontanum</v>
          </cell>
        </row>
        <row r="38556">
          <cell r="B38556" t="str">
            <v>Rhizoclonium hieroglyphicum</v>
          </cell>
        </row>
        <row r="38557">
          <cell r="B38557" t="str">
            <v>Rhizodrilus</v>
          </cell>
        </row>
        <row r="38558">
          <cell r="B38558" t="str">
            <v>Rhizodrilus lacteus</v>
          </cell>
        </row>
        <row r="38559">
          <cell r="B38559" t="str">
            <v>Rhizolekane</v>
          </cell>
        </row>
        <row r="38560">
          <cell r="B38560" t="str">
            <v>Rhizophora mangle</v>
          </cell>
        </row>
        <row r="38561">
          <cell r="B38561" t="str">
            <v>Rhizophysa</v>
          </cell>
        </row>
        <row r="38562">
          <cell r="B38562" t="str">
            <v>Rhizopoda</v>
          </cell>
        </row>
        <row r="38563">
          <cell r="B38563" t="str">
            <v>Rhizoprionodon</v>
          </cell>
        </row>
        <row r="38564">
          <cell r="B38564" t="str">
            <v>Rhizoprionodon acutus</v>
          </cell>
        </row>
        <row r="38565">
          <cell r="B38565" t="str">
            <v>Rhizoprionodon lalandii</v>
          </cell>
        </row>
        <row r="38566">
          <cell r="B38566" t="str">
            <v>Rhizoprionodon longurio</v>
          </cell>
        </row>
        <row r="38567">
          <cell r="B38567" t="str">
            <v>Rhizoprionodon oligolinx</v>
          </cell>
        </row>
        <row r="38568">
          <cell r="B38568" t="str">
            <v>Rhizoprionodon porosus</v>
          </cell>
        </row>
        <row r="38569">
          <cell r="B38569" t="str">
            <v>Rhizoprionodon taylori</v>
          </cell>
        </row>
        <row r="38570">
          <cell r="B38570" t="str">
            <v>Rhizoprionodon terraenovae</v>
          </cell>
        </row>
        <row r="38571">
          <cell r="B38571" t="str">
            <v>Rhizorhagium formosum</v>
          </cell>
        </row>
        <row r="38572">
          <cell r="B38572" t="str">
            <v>Rhizosolenia</v>
          </cell>
        </row>
        <row r="38573">
          <cell r="B38573" t="str">
            <v>Rhizosolenia acuminata</v>
          </cell>
        </row>
        <row r="38574">
          <cell r="B38574" t="str">
            <v>Rhizosolenia alata f. indica</v>
          </cell>
        </row>
        <row r="38575">
          <cell r="B38575" t="str">
            <v>Rhizosolenia bergonii</v>
          </cell>
        </row>
        <row r="38576">
          <cell r="B38576" t="str">
            <v>Rhizosolenia castracanei</v>
          </cell>
        </row>
        <row r="38577">
          <cell r="B38577" t="str">
            <v>Rhizosolenia eriensis***retired***use Urosolenia eriensis</v>
          </cell>
        </row>
        <row r="38578">
          <cell r="B38578" t="str">
            <v>Rhizosolenia gracilis***retired***use Urosolenia eriensis</v>
          </cell>
        </row>
        <row r="38579">
          <cell r="B38579" t="str">
            <v>Rhizosolenia hebetata</v>
          </cell>
        </row>
        <row r="38580">
          <cell r="B38580" t="str">
            <v>Rhizosolenia hebetata var. semispina</v>
          </cell>
        </row>
        <row r="38581">
          <cell r="B38581" t="str">
            <v>Rhizosolenia imbricata</v>
          </cell>
        </row>
        <row r="38582">
          <cell r="B38582" t="str">
            <v>Rhizosolenia imbricata var. shrubsolei</v>
          </cell>
        </row>
        <row r="38583">
          <cell r="B38583" t="str">
            <v>Rhizosolenia longiseta***retired***use Urosolenia longiseta</v>
          </cell>
        </row>
        <row r="38584">
          <cell r="B38584" t="str">
            <v>Rhizosolenia minima</v>
          </cell>
        </row>
        <row r="38585">
          <cell r="B38585" t="str">
            <v>Rhizosolenia robusta</v>
          </cell>
        </row>
        <row r="38586">
          <cell r="B38586" t="str">
            <v>Rhizosolenia setigera</v>
          </cell>
        </row>
        <row r="38587">
          <cell r="B38587" t="str">
            <v>Rhizosolenia shrubsoleii</v>
          </cell>
        </row>
        <row r="38588">
          <cell r="B38588" t="str">
            <v>Rhizosolenia stolterfothii</v>
          </cell>
        </row>
        <row r="38589">
          <cell r="B38589" t="str">
            <v>Rhizosolenia styliformis</v>
          </cell>
        </row>
        <row r="38590">
          <cell r="B38590" t="str">
            <v>Rhizosolenia styliformis var. longispina</v>
          </cell>
        </row>
        <row r="38591">
          <cell r="B38591" t="str">
            <v>Rhizosoleniaceae</v>
          </cell>
        </row>
        <row r="38592">
          <cell r="B38592" t="str">
            <v>Rhizosoleniales</v>
          </cell>
        </row>
        <row r="38593">
          <cell r="B38593" t="str">
            <v>Rhodeus</v>
          </cell>
        </row>
        <row r="38594">
          <cell r="B38594" t="str">
            <v>Rhodeus amarus</v>
          </cell>
        </row>
        <row r="38595">
          <cell r="B38595" t="str">
            <v>Rhodeus sericeus</v>
          </cell>
        </row>
        <row r="38596">
          <cell r="B38596" t="str">
            <v>Rhodeus sericeus sericeus***retired***use Rhodeus sericeus</v>
          </cell>
        </row>
        <row r="38597">
          <cell r="B38597" t="str">
            <v>Rhodine</v>
          </cell>
        </row>
        <row r="38598">
          <cell r="B38598" t="str">
            <v>Rhodine bitorquata</v>
          </cell>
        </row>
        <row r="38599">
          <cell r="B38599" t="str">
            <v>Rhodine loveni</v>
          </cell>
        </row>
        <row r="38600">
          <cell r="B38600" t="str">
            <v>Rhodiola rhodantha</v>
          </cell>
        </row>
        <row r="38601">
          <cell r="B38601" t="str">
            <v>Rhodochytrium</v>
          </cell>
        </row>
        <row r="38602">
          <cell r="B38602" t="str">
            <v>Rhododendron</v>
          </cell>
        </row>
        <row r="38603">
          <cell r="B38603" t="str">
            <v>Rhododendron albiflorum</v>
          </cell>
        </row>
        <row r="38604">
          <cell r="B38604" t="str">
            <v>Rhododendron atlanticum</v>
          </cell>
        </row>
        <row r="38605">
          <cell r="B38605" t="str">
            <v>Rhododendron austrinum</v>
          </cell>
        </row>
        <row r="38606">
          <cell r="B38606" t="str">
            <v>Rhododendron canadense</v>
          </cell>
        </row>
        <row r="38607">
          <cell r="B38607" t="str">
            <v>Rhododendron canescens</v>
          </cell>
        </row>
        <row r="38608">
          <cell r="B38608" t="str">
            <v>Rhododendron columbianum</v>
          </cell>
        </row>
        <row r="38609">
          <cell r="B38609" t="str">
            <v>Rhododendron groenlandicum</v>
          </cell>
        </row>
        <row r="38610">
          <cell r="B38610" t="str">
            <v>Rhododendron macrophyllum</v>
          </cell>
        </row>
        <row r="38611">
          <cell r="B38611" t="str">
            <v>Rhododendron maximum</v>
          </cell>
        </row>
        <row r="38612">
          <cell r="B38612" t="str">
            <v>Rhododendron periclymenoides</v>
          </cell>
        </row>
        <row r="38613">
          <cell r="B38613" t="str">
            <v>Rhododendron prinophyllum</v>
          </cell>
        </row>
        <row r="38614">
          <cell r="B38614" t="str">
            <v>Rhododendron tomentosum</v>
          </cell>
        </row>
        <row r="38615">
          <cell r="B38615" t="str">
            <v>Rhododendron viscosum</v>
          </cell>
        </row>
        <row r="38616">
          <cell r="B38616" t="str">
            <v>Rhodomonas</v>
          </cell>
        </row>
        <row r="38617">
          <cell r="B38617" t="str">
            <v>Rhodomonas lacustris</v>
          </cell>
        </row>
        <row r="38618">
          <cell r="B38618" t="str">
            <v>Rhodomonas lens</v>
          </cell>
        </row>
        <row r="38619">
          <cell r="B38619" t="str">
            <v>Rhodomonas minuta</v>
          </cell>
        </row>
        <row r="38620">
          <cell r="B38620" t="str">
            <v>Rhodomonas minuta var. nannoplanctica</v>
          </cell>
        </row>
        <row r="38621">
          <cell r="B38621" t="str">
            <v>Rhodomonas salina</v>
          </cell>
        </row>
        <row r="38622">
          <cell r="B38622" t="str">
            <v>Rhodopetoma</v>
          </cell>
        </row>
        <row r="38623">
          <cell r="B38623" t="str">
            <v>Rhodophyta</v>
          </cell>
        </row>
        <row r="38624">
          <cell r="B38624" t="str">
            <v>Rhodymenichthys</v>
          </cell>
        </row>
        <row r="38625">
          <cell r="B38625" t="str">
            <v>Rhodymenichthys dolichogaster</v>
          </cell>
        </row>
        <row r="38626">
          <cell r="B38626" t="str">
            <v>Rhoicosphenia</v>
          </cell>
        </row>
        <row r="38627">
          <cell r="B38627" t="str">
            <v>Rhoicosphenia abbreviata</v>
          </cell>
        </row>
        <row r="38628">
          <cell r="B38628" t="str">
            <v>Rhoicosphenia curvata</v>
          </cell>
        </row>
        <row r="38629">
          <cell r="B38629" t="str">
            <v>Rhoicosphenia lowei</v>
          </cell>
        </row>
        <row r="38630">
          <cell r="B38630" t="str">
            <v>Rhoicospheniaceae</v>
          </cell>
        </row>
        <row r="38631">
          <cell r="B38631" t="str">
            <v>Rhombochaetodon***retired***use Chaetodon</v>
          </cell>
        </row>
        <row r="38632">
          <cell r="B38632" t="str">
            <v>Rhombochirus osteochir***retired***use Remora osteochir</v>
          </cell>
        </row>
        <row r="38633">
          <cell r="B38633" t="str">
            <v>Rhombochirus***retired***use Remora</v>
          </cell>
        </row>
        <row r="38634">
          <cell r="B38634" t="str">
            <v>Rhombocyttus traversi***retired***use Cyttus traversi</v>
          </cell>
        </row>
        <row r="38635">
          <cell r="B38635" t="str">
            <v>Rhombocyttus***retired***use Cyttus</v>
          </cell>
        </row>
        <row r="38636">
          <cell r="B38636" t="str">
            <v>Rhomboidella</v>
          </cell>
        </row>
        <row r="38637">
          <cell r="B38637" t="str">
            <v>Rhomboidichthys angustifrons***retired***use Grammatobothus polyophthalmus</v>
          </cell>
        </row>
        <row r="38638">
          <cell r="B38638" t="str">
            <v>Rhomboidichthys***retired***use Bothus</v>
          </cell>
        </row>
        <row r="38639">
          <cell r="B38639" t="str">
            <v>Rhomboplites</v>
          </cell>
        </row>
        <row r="38640">
          <cell r="B38640" t="str">
            <v>Rhomboplites aurorubens</v>
          </cell>
        </row>
        <row r="38641">
          <cell r="B38641" t="str">
            <v>Rhombosolea</v>
          </cell>
        </row>
        <row r="38642">
          <cell r="B38642" t="str">
            <v>Rhombosolea leporina</v>
          </cell>
        </row>
        <row r="38643">
          <cell r="B38643" t="str">
            <v>Rhombosolea millari</v>
          </cell>
        </row>
        <row r="38644">
          <cell r="B38644" t="str">
            <v>Rhombosolea monopus***retired***use Rhombosolea tapirina</v>
          </cell>
        </row>
        <row r="38645">
          <cell r="B38645" t="str">
            <v>Rhombosolea plebeia</v>
          </cell>
        </row>
        <row r="38646">
          <cell r="B38646" t="str">
            <v>Rhombosolea retiaria</v>
          </cell>
        </row>
        <row r="38647">
          <cell r="B38647" t="str">
            <v>Rhombosolea tapirina</v>
          </cell>
        </row>
        <row r="38648">
          <cell r="B38648" t="str">
            <v>Rhombosoleidae</v>
          </cell>
        </row>
        <row r="38649">
          <cell r="B38649" t="str">
            <v>Rhombus oligolepis***retired***use Tarphops oligolepis</v>
          </cell>
        </row>
        <row r="38650">
          <cell r="B38650" t="str">
            <v>Rhonciscus striatus***retired***use Pomadasys striatus</v>
          </cell>
        </row>
        <row r="38651">
          <cell r="B38651" t="str">
            <v>Rhonciscus***retired***use Pomadasys</v>
          </cell>
        </row>
        <row r="38652">
          <cell r="B38652" t="str">
            <v>Rhopalodia</v>
          </cell>
        </row>
        <row r="38653">
          <cell r="B38653" t="str">
            <v>Rhopalodia acuminata</v>
          </cell>
        </row>
        <row r="38654">
          <cell r="B38654" t="str">
            <v>Rhopalodia brebissonii</v>
          </cell>
        </row>
        <row r="38655">
          <cell r="B38655" t="str">
            <v>Rhopalodia constricta</v>
          </cell>
        </row>
        <row r="38656">
          <cell r="B38656" t="str">
            <v>Rhopalodia gibba</v>
          </cell>
        </row>
        <row r="38657">
          <cell r="B38657" t="str">
            <v>Rhopalodia gibba parallela</v>
          </cell>
        </row>
        <row r="38658">
          <cell r="B38658" t="str">
            <v>Rhopalodia gibba var. minuta</v>
          </cell>
        </row>
        <row r="38659">
          <cell r="B38659" t="str">
            <v>Rhopalodia gibba var. ventricosa</v>
          </cell>
        </row>
        <row r="38660">
          <cell r="B38660" t="str">
            <v>Rhopalodia gibba ventricosa</v>
          </cell>
        </row>
        <row r="38661">
          <cell r="B38661" t="str">
            <v>Rhopalodia gibberula</v>
          </cell>
        </row>
        <row r="38662">
          <cell r="B38662" t="str">
            <v>Rhopalodia gibberula var. vanheurckii</v>
          </cell>
        </row>
        <row r="38663">
          <cell r="B38663" t="str">
            <v>Rhopalodia musculus</v>
          </cell>
        </row>
        <row r="38664">
          <cell r="B38664" t="str">
            <v>Rhopalodia operculata</v>
          </cell>
        </row>
        <row r="38665">
          <cell r="B38665" t="str">
            <v>Rhopalodia parallela</v>
          </cell>
        </row>
        <row r="38666">
          <cell r="B38666" t="str">
            <v>Rhopalodia rupestris</v>
          </cell>
        </row>
        <row r="38667">
          <cell r="B38667" t="str">
            <v>Rhopalodiaceae</v>
          </cell>
        </row>
        <row r="38668">
          <cell r="B38668" t="str">
            <v>Rhopalodiales</v>
          </cell>
        </row>
        <row r="38669">
          <cell r="B38669" t="str">
            <v>Rhopilema verrilli</v>
          </cell>
        </row>
        <row r="38670">
          <cell r="B38670" t="str">
            <v>Rhus aromatica</v>
          </cell>
        </row>
        <row r="38671">
          <cell r="B38671" t="str">
            <v>Rhus copallinum</v>
          </cell>
        </row>
        <row r="38672">
          <cell r="B38672" t="str">
            <v>Rhus trilobata***retired***use Rhus aromatica</v>
          </cell>
        </row>
        <row r="38673">
          <cell r="B38673" t="str">
            <v>Rhus typhina</v>
          </cell>
        </row>
        <row r="38674">
          <cell r="B38674" t="str">
            <v>Rhyacichthyidae</v>
          </cell>
        </row>
        <row r="38675">
          <cell r="B38675" t="str">
            <v>Rhyacichthys</v>
          </cell>
        </row>
        <row r="38676">
          <cell r="B38676" t="str">
            <v>Rhyacichthys aspro</v>
          </cell>
        </row>
        <row r="38677">
          <cell r="B38677" t="str">
            <v>Rhyacodrilus</v>
          </cell>
        </row>
        <row r="38678">
          <cell r="B38678" t="str">
            <v>Rhyacodrilus coccineus</v>
          </cell>
        </row>
        <row r="38679">
          <cell r="B38679" t="str">
            <v>Rhyacodrilus montana</v>
          </cell>
        </row>
        <row r="38680">
          <cell r="B38680" t="str">
            <v>Rhyacodrilus montanus</v>
          </cell>
        </row>
        <row r="38681">
          <cell r="B38681" t="str">
            <v>Rhyacodrilus sodalis</v>
          </cell>
        </row>
        <row r="38682">
          <cell r="B38682" t="str">
            <v>Rhyacodrilus subterraneus</v>
          </cell>
        </row>
        <row r="38683">
          <cell r="B38683" t="str">
            <v>Rhyacophila</v>
          </cell>
        </row>
        <row r="38684">
          <cell r="B38684" t="str">
            <v>Rhyacophila acropedes***retired***use Rhyacophila brunnea</v>
          </cell>
        </row>
        <row r="38685">
          <cell r="B38685" t="str">
            <v>Rhyacophila acutiloba</v>
          </cell>
        </row>
        <row r="38686">
          <cell r="B38686" t="str">
            <v>Rhyacophila alberta</v>
          </cell>
        </row>
        <row r="38687">
          <cell r="B38687" t="str">
            <v>Rhyacophila alberta group</v>
          </cell>
        </row>
        <row r="38688">
          <cell r="B38688" t="str">
            <v>Rhyacophila amicis</v>
          </cell>
        </row>
        <row r="38689">
          <cell r="B38689" t="str">
            <v>Rhyacophila angelita</v>
          </cell>
        </row>
        <row r="38690">
          <cell r="B38690" t="str">
            <v>Rhyacophila angelita group</v>
          </cell>
        </row>
        <row r="38691">
          <cell r="B38691" t="str">
            <v>Rhyacophila appalachia</v>
          </cell>
        </row>
        <row r="38692">
          <cell r="B38692" t="str">
            <v>Rhyacophila arnaudi</v>
          </cell>
        </row>
        <row r="38693">
          <cell r="B38693" t="str">
            <v>Rhyacophila atrata</v>
          </cell>
        </row>
        <row r="38694">
          <cell r="B38694" t="str">
            <v>Rhyacophila belona</v>
          </cell>
        </row>
        <row r="38695">
          <cell r="B38695" t="str">
            <v>Rhyacophila betteni</v>
          </cell>
        </row>
        <row r="38696">
          <cell r="B38696" t="str">
            <v>Rhyacophila betteni group</v>
          </cell>
        </row>
        <row r="38697">
          <cell r="B38697" t="str">
            <v>Rhyacophila bifila</v>
          </cell>
        </row>
        <row r="38698">
          <cell r="B38698" t="str">
            <v>Rhyacophila blarina</v>
          </cell>
        </row>
        <row r="38699">
          <cell r="B38699" t="str">
            <v>Rhyacophila brunnea</v>
          </cell>
        </row>
        <row r="38700">
          <cell r="B38700" t="str">
            <v>Rhyacophila brunnea/vemna groups</v>
          </cell>
        </row>
        <row r="38701">
          <cell r="B38701" t="str">
            <v>Rhyacophila carolina</v>
          </cell>
        </row>
        <row r="38702">
          <cell r="B38702" t="str">
            <v>Rhyacophila carolina group</v>
          </cell>
        </row>
        <row r="38703">
          <cell r="B38703" t="str">
            <v>Rhyacophila carpenteri</v>
          </cell>
        </row>
        <row r="38704">
          <cell r="B38704" t="str">
            <v>Rhyacophila chilsia</v>
          </cell>
        </row>
        <row r="38705">
          <cell r="B38705" t="str">
            <v>Rhyacophila coloradensis</v>
          </cell>
        </row>
        <row r="38706">
          <cell r="B38706" t="str">
            <v>Rhyacophila coloradensis group</v>
          </cell>
        </row>
        <row r="38707">
          <cell r="B38707" t="str">
            <v>Rhyacophila fenestra</v>
          </cell>
        </row>
        <row r="38708">
          <cell r="B38708" t="str">
            <v>Rhyacophila formosa</v>
          </cell>
        </row>
        <row r="38709">
          <cell r="B38709" t="str">
            <v>Rhyacophila fuscula</v>
          </cell>
        </row>
        <row r="38710">
          <cell r="B38710" t="str">
            <v>Rhyacophila glaberrima</v>
          </cell>
        </row>
        <row r="38711">
          <cell r="B38711" t="str">
            <v>Rhyacophila glaciera</v>
          </cell>
        </row>
        <row r="38712">
          <cell r="B38712" t="str">
            <v>Rhyacophila grandis</v>
          </cell>
        </row>
        <row r="38713">
          <cell r="B38713" t="str">
            <v>Rhyacophila grandis group</v>
          </cell>
        </row>
        <row r="38714">
          <cell r="B38714" t="str">
            <v>Rhyacophila harmstoni</v>
          </cell>
        </row>
        <row r="38715">
          <cell r="B38715" t="str">
            <v>Rhyacophila hyalinata</v>
          </cell>
        </row>
        <row r="38716">
          <cell r="B38716" t="str">
            <v>Rhyacophila hyalinata group</v>
          </cell>
        </row>
        <row r="38717">
          <cell r="B38717" t="str">
            <v>Rhyacophila inculta</v>
          </cell>
        </row>
        <row r="38718">
          <cell r="B38718" t="str">
            <v>Rhyacophila invaria</v>
          </cell>
        </row>
        <row r="38719">
          <cell r="B38719" t="str">
            <v>Rhyacophila invaria group</v>
          </cell>
        </row>
        <row r="38720">
          <cell r="B38720" t="str">
            <v>Rhyacophila iranda</v>
          </cell>
        </row>
        <row r="38721">
          <cell r="B38721" t="str">
            <v>Rhyacophila kernada</v>
          </cell>
        </row>
        <row r="38722">
          <cell r="B38722" t="str">
            <v>Rhyacophila ledra</v>
          </cell>
        </row>
        <row r="38723">
          <cell r="B38723" t="str">
            <v>Rhyacophila lobifera</v>
          </cell>
        </row>
        <row r="38724">
          <cell r="B38724" t="str">
            <v>Rhyacophila mainensis</v>
          </cell>
        </row>
        <row r="38725">
          <cell r="B38725" t="str">
            <v>Rhyacophila malkini</v>
          </cell>
        </row>
        <row r="38726">
          <cell r="B38726" t="str">
            <v>Rhyacophila manistee</v>
          </cell>
        </row>
        <row r="38727">
          <cell r="B38727" t="str">
            <v>Rhyacophila melita***retired***use Rhyacophila mainensis</v>
          </cell>
        </row>
        <row r="38728">
          <cell r="B38728" t="str">
            <v>Rhyacophila minor</v>
          </cell>
        </row>
        <row r="38729">
          <cell r="B38729" t="str">
            <v>Rhyacophila minora</v>
          </cell>
        </row>
        <row r="38730">
          <cell r="B38730" t="str">
            <v>Rhyacophila narvae</v>
          </cell>
        </row>
        <row r="38731">
          <cell r="B38731" t="str">
            <v>Rhyacophila nevadensis</v>
          </cell>
        </row>
        <row r="38732">
          <cell r="B38732" t="str">
            <v>Rhyacophila nigrita</v>
          </cell>
        </row>
        <row r="38733">
          <cell r="B38733" t="str">
            <v>Rhyacophila norcuta</v>
          </cell>
        </row>
        <row r="38734">
          <cell r="B38734" t="str">
            <v>Rhyacophila oreia</v>
          </cell>
        </row>
        <row r="38735">
          <cell r="B38735" t="str">
            <v>Rhyacophila oreta</v>
          </cell>
        </row>
        <row r="38736">
          <cell r="B38736" t="str">
            <v>Rhyacophila oreta group</v>
          </cell>
        </row>
        <row r="38737">
          <cell r="B38737" t="str">
            <v>Rhyacophila pellisa</v>
          </cell>
        </row>
        <row r="38738">
          <cell r="B38738" t="str">
            <v>Rhyacophila pellisa/valuma</v>
          </cell>
        </row>
        <row r="38739">
          <cell r="B38739" t="str">
            <v>Rhyacophila perda</v>
          </cell>
        </row>
        <row r="38740">
          <cell r="B38740" t="str">
            <v>Rhyacophila potteri</v>
          </cell>
        </row>
        <row r="38741">
          <cell r="B38741" t="str">
            <v>Rhyacophila rayneri</v>
          </cell>
        </row>
        <row r="38742">
          <cell r="B38742" t="str">
            <v>Rhyacophila rickeri</v>
          </cell>
        </row>
        <row r="38743">
          <cell r="B38743" t="str">
            <v>Rhyacophila robusta</v>
          </cell>
        </row>
        <row r="38744">
          <cell r="B38744" t="str">
            <v>Rhyacophila rotunda</v>
          </cell>
        </row>
        <row r="38745">
          <cell r="B38745" t="str">
            <v>Rhyacophila rotunda group</v>
          </cell>
        </row>
        <row r="38746">
          <cell r="B38746" t="str">
            <v>Rhyacophila sibirica</v>
          </cell>
        </row>
        <row r="38747">
          <cell r="B38747" t="str">
            <v>Rhyacophila sibirica group</v>
          </cell>
        </row>
        <row r="38748">
          <cell r="B38748" t="str">
            <v>Rhyacophila sierra</v>
          </cell>
        </row>
        <row r="38749">
          <cell r="B38749" t="str">
            <v>Rhyacophila torva</v>
          </cell>
        </row>
        <row r="38750">
          <cell r="B38750" t="str">
            <v>Rhyacophila tucula</v>
          </cell>
        </row>
        <row r="38751">
          <cell r="B38751" t="str">
            <v>Rhyacophila vaccua</v>
          </cell>
        </row>
        <row r="38752">
          <cell r="B38752" t="str">
            <v>Rhyacophila vaefes</v>
          </cell>
        </row>
        <row r="38753">
          <cell r="B38753" t="str">
            <v>Rhyacophila vagrita</v>
          </cell>
        </row>
        <row r="38754">
          <cell r="B38754" t="str">
            <v>Rhyacophila vagrita group</v>
          </cell>
        </row>
        <row r="38755">
          <cell r="B38755" t="str">
            <v>Rhyacophila valuma</v>
          </cell>
        </row>
        <row r="38756">
          <cell r="B38756" t="str">
            <v>Rhyacophila vandeli</v>
          </cell>
        </row>
        <row r="38757">
          <cell r="B38757" t="str">
            <v>Rhyacophila vao</v>
          </cell>
        </row>
        <row r="38758">
          <cell r="B38758" t="str">
            <v>Rhyacophila vedra</v>
          </cell>
        </row>
        <row r="38759">
          <cell r="B38759" t="str">
            <v>Rhyacophila vemna</v>
          </cell>
        </row>
        <row r="38760">
          <cell r="B38760" t="str">
            <v>Rhyacophila vepulsa***retired***use Rhyacophila narvae</v>
          </cell>
        </row>
        <row r="38761">
          <cell r="B38761" t="str">
            <v>Rhyacophila verrula</v>
          </cell>
        </row>
        <row r="38762">
          <cell r="B38762" t="str">
            <v>Rhyacophila verrula group</v>
          </cell>
        </row>
        <row r="38763">
          <cell r="B38763" t="str">
            <v>Rhyacophila vibox</v>
          </cell>
        </row>
        <row r="38764">
          <cell r="B38764" t="str">
            <v>Rhyacophila viquaea</v>
          </cell>
        </row>
        <row r="38765">
          <cell r="B38765" t="str">
            <v>Rhyacophila viquaea group</v>
          </cell>
        </row>
        <row r="38766">
          <cell r="B38766" t="str">
            <v>Rhyacophila vobara</v>
          </cell>
        </row>
        <row r="38767">
          <cell r="B38767" t="str">
            <v>Rhyacophila vocala</v>
          </cell>
        </row>
        <row r="38768">
          <cell r="B38768" t="str">
            <v>Rhyacophila vofixa</v>
          </cell>
        </row>
        <row r="38769">
          <cell r="B38769" t="str">
            <v>Rhyacophila vofixa group</v>
          </cell>
        </row>
        <row r="38770">
          <cell r="B38770" t="str">
            <v>Rhyacophila vuzana</v>
          </cell>
        </row>
        <row r="38771">
          <cell r="B38771" t="str">
            <v>Rhyacophilidae</v>
          </cell>
        </row>
        <row r="38772">
          <cell r="B38772" t="str">
            <v>Rhyacotriton kezeri</v>
          </cell>
        </row>
        <row r="38773">
          <cell r="B38773" t="str">
            <v>Rhycherus</v>
          </cell>
        </row>
        <row r="38774">
          <cell r="B38774" t="str">
            <v>Rhycherus filamentosus</v>
          </cell>
        </row>
        <row r="38775">
          <cell r="B38775" t="str">
            <v>Rhycherus gloveri</v>
          </cell>
        </row>
        <row r="38776">
          <cell r="B38776" t="str">
            <v>Rhynchactis</v>
          </cell>
        </row>
        <row r="38777">
          <cell r="B38777" t="str">
            <v>Rhynchactis leptonema</v>
          </cell>
        </row>
        <row r="38778">
          <cell r="B38778" t="str">
            <v>Rhynchactis macrothrix</v>
          </cell>
        </row>
        <row r="38779">
          <cell r="B38779" t="str">
            <v>Rhynchelmis</v>
          </cell>
        </row>
        <row r="38780">
          <cell r="B38780" t="str">
            <v>Rhynchobatus</v>
          </cell>
        </row>
        <row r="38781">
          <cell r="B38781" t="str">
            <v>Rhynchobatus djiddensis</v>
          </cell>
        </row>
        <row r="38782">
          <cell r="B38782" t="str">
            <v>Rhynchobatus luebberti</v>
          </cell>
        </row>
        <row r="38783">
          <cell r="B38783" t="str">
            <v>Rhynchobdellida</v>
          </cell>
        </row>
        <row r="38784">
          <cell r="B38784" t="str">
            <v>Rhynchocoela***retired***use Nemertea</v>
          </cell>
        </row>
        <row r="38785">
          <cell r="B38785" t="str">
            <v>Rhynchoconger</v>
          </cell>
        </row>
        <row r="38786">
          <cell r="B38786" t="str">
            <v>Rhynchoconger flavus</v>
          </cell>
        </row>
        <row r="38787">
          <cell r="B38787" t="str">
            <v>Rhynchoconger gracilior</v>
          </cell>
        </row>
        <row r="38788">
          <cell r="B38788" t="str">
            <v>Rhynchoconger guppyi</v>
          </cell>
        </row>
        <row r="38789">
          <cell r="B38789" t="str">
            <v>Rhynchodemidae</v>
          </cell>
        </row>
        <row r="38790">
          <cell r="B38790" t="str">
            <v>Rhynchogadus</v>
          </cell>
        </row>
        <row r="38791">
          <cell r="B38791" t="str">
            <v>Rhynchogadus hepaticus</v>
          </cell>
        </row>
        <row r="38792">
          <cell r="B38792" t="str">
            <v>Rhynchohyalus</v>
          </cell>
        </row>
        <row r="38793">
          <cell r="B38793" t="str">
            <v>Rhynchohyalus natalensis</v>
          </cell>
        </row>
        <row r="38794">
          <cell r="B38794" t="str">
            <v>Rhynchohydracaridae</v>
          </cell>
        </row>
        <row r="38795">
          <cell r="B38795" t="str">
            <v>Rhyncholimnochares</v>
          </cell>
        </row>
        <row r="38796">
          <cell r="B38796" t="str">
            <v>Rhyncholimnochares kittatinniana</v>
          </cell>
        </row>
        <row r="38797">
          <cell r="B38797" t="str">
            <v>Rhynchopelates</v>
          </cell>
        </row>
        <row r="38798">
          <cell r="B38798" t="str">
            <v>Rhynchopelates oxyrhynchus</v>
          </cell>
        </row>
        <row r="38799">
          <cell r="B38799" t="str">
            <v>Rhynchorhamphus</v>
          </cell>
        </row>
        <row r="38800">
          <cell r="B38800" t="str">
            <v>Rhynchorhamphus georgii</v>
          </cell>
        </row>
        <row r="38801">
          <cell r="B38801" t="str">
            <v>Rhynchosia americana</v>
          </cell>
        </row>
        <row r="38802">
          <cell r="B38802" t="str">
            <v>Rhynchospio</v>
          </cell>
        </row>
        <row r="38803">
          <cell r="B38803" t="str">
            <v>Rhynchospio glutaea</v>
          </cell>
        </row>
        <row r="38804">
          <cell r="B38804" t="str">
            <v>Rhynchospora</v>
          </cell>
        </row>
        <row r="38805">
          <cell r="B38805" t="str">
            <v>Rhynchospora alba</v>
          </cell>
        </row>
        <row r="38806">
          <cell r="B38806" t="str">
            <v>Rhynchospora caduca</v>
          </cell>
        </row>
        <row r="38807">
          <cell r="B38807" t="str">
            <v>Rhynchospora capitellata</v>
          </cell>
        </row>
        <row r="38808">
          <cell r="B38808" t="str">
            <v>Rhynchospora careyana</v>
          </cell>
        </row>
        <row r="38809">
          <cell r="B38809" t="str">
            <v>Rhynchospora cephalantha</v>
          </cell>
        </row>
        <row r="38810">
          <cell r="B38810" t="str">
            <v>Rhynchospora chalarocephala</v>
          </cell>
        </row>
        <row r="38811">
          <cell r="B38811" t="str">
            <v>Rhynchospora colorata</v>
          </cell>
        </row>
        <row r="38812">
          <cell r="B38812" t="str">
            <v>Rhynchospora corniculata</v>
          </cell>
        </row>
        <row r="38813">
          <cell r="B38813" t="str">
            <v>Rhynchospora decurrens</v>
          </cell>
        </row>
        <row r="38814">
          <cell r="B38814" t="str">
            <v>Rhynchospora divergens</v>
          </cell>
        </row>
        <row r="38815">
          <cell r="B38815" t="str">
            <v>Rhynchospora elliottii</v>
          </cell>
        </row>
        <row r="38816">
          <cell r="B38816" t="str">
            <v>Rhynchospora fascicularis</v>
          </cell>
        </row>
        <row r="38817">
          <cell r="B38817" t="str">
            <v>Rhynchospora fusca</v>
          </cell>
        </row>
        <row r="38818">
          <cell r="B38818" t="str">
            <v>Rhynchospora glomerata</v>
          </cell>
        </row>
        <row r="38819">
          <cell r="B38819" t="str">
            <v>Rhynchospora gracilenta</v>
          </cell>
        </row>
        <row r="38820">
          <cell r="B38820" t="str">
            <v>Rhynchospora inexpansa</v>
          </cell>
        </row>
        <row r="38821">
          <cell r="B38821" t="str">
            <v>Rhynchospora inundata</v>
          </cell>
        </row>
        <row r="38822">
          <cell r="B38822" t="str">
            <v>Rhynchospora latifolia</v>
          </cell>
        </row>
        <row r="38823">
          <cell r="B38823" t="str">
            <v>Rhynchospora microcarpa</v>
          </cell>
        </row>
        <row r="38824">
          <cell r="B38824" t="str">
            <v>Rhynchospora microcephala</v>
          </cell>
        </row>
        <row r="38825">
          <cell r="B38825" t="str">
            <v>Rhynchospora miliacea</v>
          </cell>
        </row>
        <row r="38826">
          <cell r="B38826" t="str">
            <v>Rhynchospora mixta</v>
          </cell>
        </row>
        <row r="38827">
          <cell r="B38827" t="str">
            <v>Rhynchospora nitens</v>
          </cell>
        </row>
        <row r="38828">
          <cell r="B38828" t="str">
            <v>Rhynchospora odorata</v>
          </cell>
        </row>
        <row r="38829">
          <cell r="B38829" t="str">
            <v>Rhynchospora oligantha</v>
          </cell>
        </row>
        <row r="38830">
          <cell r="B38830" t="str">
            <v>Rhynchospora plumosa</v>
          </cell>
        </row>
        <row r="38831">
          <cell r="B38831" t="str">
            <v>Rhynchospora rariflora</v>
          </cell>
        </row>
        <row r="38832">
          <cell r="B38832" t="str">
            <v>Rhynchospora tracyi</v>
          </cell>
        </row>
        <row r="38833">
          <cell r="B38833" t="str">
            <v>Rhynchostracion***retired***use Ostracion</v>
          </cell>
        </row>
        <row r="38834">
          <cell r="B38834" t="str">
            <v>Rhytejulis***retired***use Stethojulis</v>
          </cell>
        </row>
        <row r="38835">
          <cell r="B38835" t="str">
            <v>Ribes</v>
          </cell>
        </row>
        <row r="38836">
          <cell r="B38836" t="str">
            <v>Ribes americanum</v>
          </cell>
        </row>
        <row r="38837">
          <cell r="B38837" t="str">
            <v>Ribes aureum</v>
          </cell>
        </row>
        <row r="38838">
          <cell r="B38838" t="str">
            <v>Ribes aureum var. villosum</v>
          </cell>
        </row>
        <row r="38839">
          <cell r="B38839" t="str">
            <v>Ribes bracteosum</v>
          </cell>
        </row>
        <row r="38840">
          <cell r="B38840" t="str">
            <v>Ribes cereum</v>
          </cell>
        </row>
        <row r="38841">
          <cell r="B38841" t="str">
            <v>Ribes cynosbati</v>
          </cell>
        </row>
        <row r="38842">
          <cell r="B38842" t="str">
            <v>Ribes divaricatum</v>
          </cell>
        </row>
        <row r="38843">
          <cell r="B38843" t="str">
            <v>Ribes divaricatum var. pubiflorum</v>
          </cell>
        </row>
        <row r="38844">
          <cell r="B38844" t="str">
            <v>Ribes glandulosum</v>
          </cell>
        </row>
        <row r="38845">
          <cell r="B38845" t="str">
            <v>Ribes hirtellum</v>
          </cell>
        </row>
        <row r="38846">
          <cell r="B38846" t="str">
            <v>Ribes hudsonianum</v>
          </cell>
        </row>
        <row r="38847">
          <cell r="B38847" t="str">
            <v>Ribes hudsonianum var. hudsonianum***retired***use Ribes hudsonianum</v>
          </cell>
        </row>
        <row r="38848">
          <cell r="B38848" t="str">
            <v>Ribes inerme</v>
          </cell>
        </row>
        <row r="38849">
          <cell r="B38849" t="str">
            <v>Ribes lacustre</v>
          </cell>
        </row>
        <row r="38850">
          <cell r="B38850" t="str">
            <v>Ribes laxiflorum</v>
          </cell>
        </row>
        <row r="38851">
          <cell r="B38851" t="str">
            <v>Ribes missouriense</v>
          </cell>
        </row>
        <row r="38852">
          <cell r="B38852" t="str">
            <v>Ribes montigenum</v>
          </cell>
        </row>
        <row r="38853">
          <cell r="B38853" t="str">
            <v>Ribes oxyacanthoides</v>
          </cell>
        </row>
        <row r="38854">
          <cell r="B38854" t="str">
            <v>Ribes oxyacanthoides ssp. setosum***retired***use Ribes oxyacanthoides var. setosum</v>
          </cell>
        </row>
        <row r="38855">
          <cell r="B38855" t="str">
            <v>Ribes oxyacanthoides var. setosum</v>
          </cell>
        </row>
        <row r="38856">
          <cell r="B38856" t="str">
            <v>Ribes sanguineum var. glutinosum</v>
          </cell>
        </row>
        <row r="38857">
          <cell r="B38857" t="str">
            <v>Ribes triste</v>
          </cell>
        </row>
        <row r="38858">
          <cell r="B38858" t="str">
            <v>Ribes viscosissimum</v>
          </cell>
        </row>
        <row r="38859">
          <cell r="B38859" t="str">
            <v>Riccia fluitans</v>
          </cell>
        </row>
        <row r="38860">
          <cell r="B38860" t="str">
            <v>Richardia (Richardinae)</v>
          </cell>
        </row>
        <row r="38861">
          <cell r="B38861" t="str">
            <v>Richardia (Rubiaceae)</v>
          </cell>
        </row>
        <row r="38862">
          <cell r="B38862" t="str">
            <v>Richardsonius</v>
          </cell>
        </row>
        <row r="38863">
          <cell r="B38863" t="str">
            <v>Richardsonius balteatus</v>
          </cell>
        </row>
        <row r="38864">
          <cell r="B38864" t="str">
            <v>Richardsonius balteatus x Rhinichthys osculus</v>
          </cell>
        </row>
        <row r="38865">
          <cell r="B38865" t="str">
            <v>Richardsonius egregius</v>
          </cell>
        </row>
        <row r="38866">
          <cell r="B38866" t="str">
            <v>Rickera</v>
          </cell>
        </row>
        <row r="38867">
          <cell r="B38867" t="str">
            <v>Rickera sorpta</v>
          </cell>
        </row>
        <row r="38868">
          <cell r="B38868" t="str">
            <v>Rictaxis</v>
          </cell>
        </row>
        <row r="38869">
          <cell r="B38869" t="str">
            <v>Rictaxis painei</v>
          </cell>
        </row>
        <row r="38870">
          <cell r="B38870" t="str">
            <v>Rictaxis punctocaelatus</v>
          </cell>
        </row>
        <row r="38871">
          <cell r="B38871" t="str">
            <v>Rictaxis punctostriatus</v>
          </cell>
        </row>
        <row r="38872">
          <cell r="B38872" t="str">
            <v>Riekertia</v>
          </cell>
        </row>
        <row r="38873">
          <cell r="B38873" t="str">
            <v>Riekertia ellisi</v>
          </cell>
        </row>
        <row r="38874">
          <cell r="B38874" t="str">
            <v>Rildardanus</v>
          </cell>
        </row>
        <row r="38875">
          <cell r="B38875" t="str">
            <v>Rimapenaeus</v>
          </cell>
        </row>
        <row r="38876">
          <cell r="B38876" t="str">
            <v>Rimapenaeus constrictus</v>
          </cell>
        </row>
        <row r="38877">
          <cell r="B38877" t="str">
            <v>Rimapenaeus similis</v>
          </cell>
        </row>
        <row r="38878">
          <cell r="B38878" t="str">
            <v>Rimicola</v>
          </cell>
        </row>
        <row r="38879">
          <cell r="B38879" t="str">
            <v>Rimicola dimorpha</v>
          </cell>
        </row>
        <row r="38880">
          <cell r="B38880" t="str">
            <v>Rimicola eigenmanni</v>
          </cell>
        </row>
        <row r="38881">
          <cell r="B38881" t="str">
            <v>Rimicola muscarum</v>
          </cell>
        </row>
        <row r="38882">
          <cell r="B38882" t="str">
            <v>Rineloricaria</v>
          </cell>
        </row>
        <row r="38883">
          <cell r="B38883" t="str">
            <v>Rineloricaria fallax</v>
          </cell>
        </row>
        <row r="38884">
          <cell r="B38884" t="str">
            <v>Rineloricaria microlepidogaster</v>
          </cell>
        </row>
        <row r="38885">
          <cell r="B38885" t="str">
            <v>Rineloricaria parva</v>
          </cell>
        </row>
        <row r="38886">
          <cell r="B38886" t="str">
            <v>Rinoctes</v>
          </cell>
        </row>
        <row r="38887">
          <cell r="B38887" t="str">
            <v>Rinoctes nasutus</v>
          </cell>
        </row>
        <row r="38888">
          <cell r="B38888" t="str">
            <v>Rioraja</v>
          </cell>
        </row>
        <row r="38889">
          <cell r="B38889" t="str">
            <v>Rioraja agassizii</v>
          </cell>
        </row>
        <row r="38890">
          <cell r="B38890" t="str">
            <v>Riparia Riparia</v>
          </cell>
        </row>
        <row r="38891">
          <cell r="B38891" t="str">
            <v>Ripistes</v>
          </cell>
        </row>
        <row r="38892">
          <cell r="B38892" t="str">
            <v>Ripistes parasita</v>
          </cell>
        </row>
        <row r="38893">
          <cell r="B38893" t="str">
            <v>Risor</v>
          </cell>
        </row>
        <row r="38894">
          <cell r="B38894" t="str">
            <v>Risor ruber</v>
          </cell>
        </row>
        <row r="38895">
          <cell r="B38895" t="str">
            <v>Rissoella</v>
          </cell>
        </row>
        <row r="38896">
          <cell r="B38896" t="str">
            <v>Rissoidae</v>
          </cell>
        </row>
        <row r="38897">
          <cell r="B38897" t="str">
            <v>Rissoina</v>
          </cell>
        </row>
        <row r="38898">
          <cell r="B38898" t="str">
            <v>Rissoina cancellata</v>
          </cell>
        </row>
        <row r="38899">
          <cell r="B38899" t="str">
            <v>Rissoina decussata</v>
          </cell>
        </row>
        <row r="38900">
          <cell r="B38900" t="str">
            <v>Rissoina ephamilla</v>
          </cell>
        </row>
        <row r="38901">
          <cell r="B38901" t="str">
            <v>Rissoina miltozona</v>
          </cell>
        </row>
        <row r="38902">
          <cell r="B38902" t="str">
            <v>Rissoina multicostata</v>
          </cell>
        </row>
        <row r="38903">
          <cell r="B38903" t="str">
            <v>Rissoina pulchella</v>
          </cell>
        </row>
        <row r="38904">
          <cell r="B38904" t="str">
            <v>Rissoina triticea</v>
          </cell>
        </row>
        <row r="38905">
          <cell r="B38905" t="str">
            <v>Rissoina turricula</v>
          </cell>
        </row>
        <row r="38906">
          <cell r="B38906" t="str">
            <v>Rissola marginata***retired***use Ophidion marginatum</v>
          </cell>
        </row>
        <row r="38907">
          <cell r="B38907" t="str">
            <v>Rissola***retired***use Ophidion</v>
          </cell>
        </row>
        <row r="38908">
          <cell r="B38908" t="str">
            <v>Rissooidea</v>
          </cell>
        </row>
        <row r="38909">
          <cell r="B38909" t="str">
            <v>Ritulus ritulus***retired***use Rutilus rutilus</v>
          </cell>
        </row>
        <row r="38910">
          <cell r="B38910" t="str">
            <v>Ritulus***retired***use Rutilus</v>
          </cell>
        </row>
        <row r="38911">
          <cell r="B38911" t="str">
            <v>Rivularia (Rivulariaceae)</v>
          </cell>
        </row>
        <row r="38912">
          <cell r="B38912" t="str">
            <v>Rivularia (Viviparinae)</v>
          </cell>
        </row>
        <row r="38913">
          <cell r="B38913" t="str">
            <v>Rivularia haematites</v>
          </cell>
        </row>
        <row r="38914">
          <cell r="B38914" t="str">
            <v>Rivulariaceae</v>
          </cell>
        </row>
        <row r="38915">
          <cell r="B38915" t="str">
            <v>Rivulinae</v>
          </cell>
        </row>
        <row r="38916">
          <cell r="B38916" t="str">
            <v>Rivulus</v>
          </cell>
        </row>
        <row r="38917">
          <cell r="B38917" t="str">
            <v>Rivulus brasiliensis</v>
          </cell>
        </row>
        <row r="38918">
          <cell r="B38918" t="str">
            <v>Rivulus cylindraceus</v>
          </cell>
        </row>
        <row r="38919">
          <cell r="B38919" t="str">
            <v>Rivulus harti***retired***use Rivulus hartii</v>
          </cell>
        </row>
        <row r="38920">
          <cell r="B38920" t="str">
            <v>Rivulus hartii</v>
          </cell>
        </row>
        <row r="38921">
          <cell r="B38921" t="str">
            <v>Rivulus marmoratus</v>
          </cell>
        </row>
        <row r="38922">
          <cell r="B38922" t="str">
            <v>Rivulus ocellatus***retired***use Rivulus marmoratus</v>
          </cell>
        </row>
        <row r="38923">
          <cell r="B38923" t="str">
            <v>Rivulus roloffi</v>
          </cell>
        </row>
        <row r="38924">
          <cell r="B38924" t="str">
            <v>Rivulus santensis</v>
          </cell>
        </row>
        <row r="38925">
          <cell r="B38925" t="str">
            <v>Rivulus strigatus</v>
          </cell>
        </row>
        <row r="38926">
          <cell r="B38926" t="str">
            <v>Rivulus urophthalmus</v>
          </cell>
        </row>
        <row r="38927">
          <cell r="B38927" t="str">
            <v>Rivulus xanthonotus</v>
          </cell>
        </row>
        <row r="38928">
          <cell r="B38928" t="str">
            <v>Roa</v>
          </cell>
        </row>
        <row r="38929">
          <cell r="B38929" t="str">
            <v>Roa excelsa</v>
          </cell>
        </row>
        <row r="38930">
          <cell r="B38930" t="str">
            <v>Roa jayakari</v>
          </cell>
        </row>
        <row r="38931">
          <cell r="B38931" t="str">
            <v>Roa modestus</v>
          </cell>
        </row>
        <row r="38932">
          <cell r="B38932" t="str">
            <v>Roaops***retired***use Chaetodon</v>
          </cell>
        </row>
        <row r="38933">
          <cell r="B38933" t="str">
            <v>Robackia</v>
          </cell>
        </row>
        <row r="38934">
          <cell r="B38934" t="str">
            <v>Robackia claviger</v>
          </cell>
        </row>
        <row r="38935">
          <cell r="B38935" t="str">
            <v>Robackia demeijerei</v>
          </cell>
        </row>
        <row r="38936">
          <cell r="B38936" t="str">
            <v>Robia</v>
          </cell>
        </row>
        <row r="38937">
          <cell r="B38937" t="str">
            <v>Robia legula</v>
          </cell>
        </row>
        <row r="38938">
          <cell r="B38938" t="str">
            <v>Robinia hispida var. nana</v>
          </cell>
        </row>
        <row r="38939">
          <cell r="B38939" t="str">
            <v>Robinia neomexicana</v>
          </cell>
        </row>
        <row r="38940">
          <cell r="B38940" t="str">
            <v>Robinia pseudoacacia</v>
          </cell>
        </row>
        <row r="38941">
          <cell r="B38941" t="str">
            <v>Robinia viscosa var. hartwegii</v>
          </cell>
        </row>
        <row r="38942">
          <cell r="B38942" t="str">
            <v>Robinsia</v>
          </cell>
        </row>
        <row r="38943">
          <cell r="B38943" t="str">
            <v>Robinsia catherinae</v>
          </cell>
        </row>
        <row r="38944">
          <cell r="B38944" t="str">
            <v>Roccus americanus***retired***use Morone americana</v>
          </cell>
        </row>
        <row r="38945">
          <cell r="B38945" t="str">
            <v>Roccus saxatilis***retired***use Morone saxatilis</v>
          </cell>
        </row>
        <row r="38946">
          <cell r="B38946" t="str">
            <v>Roccus***retired***use Morone</v>
          </cell>
        </row>
        <row r="38947">
          <cell r="B38947" t="str">
            <v>Rochefortia (Boraginaceae)</v>
          </cell>
        </row>
        <row r="38948">
          <cell r="B38948" t="str">
            <v>Rochefortia (Lasaeidae)</v>
          </cell>
        </row>
        <row r="38949">
          <cell r="B38949" t="str">
            <v>Rochefortia coani</v>
          </cell>
        </row>
        <row r="38950">
          <cell r="B38950" t="str">
            <v>Rochefortia compressa</v>
          </cell>
        </row>
        <row r="38951">
          <cell r="B38951" t="str">
            <v>Rochefortia grippi</v>
          </cell>
        </row>
        <row r="38952">
          <cell r="B38952" t="str">
            <v>Rochefortia mortoni</v>
          </cell>
        </row>
        <row r="38953">
          <cell r="B38953" t="str">
            <v>Rochefortia tumida</v>
          </cell>
        </row>
        <row r="38954">
          <cell r="B38954" t="str">
            <v>Rochinia</v>
          </cell>
        </row>
        <row r="38955">
          <cell r="B38955" t="str">
            <v>Rocinela</v>
          </cell>
        </row>
        <row r="38956">
          <cell r="B38956" t="str">
            <v>Rocinela angustata</v>
          </cell>
        </row>
        <row r="38957">
          <cell r="B38957" t="str">
            <v>Rocinela belliceps</v>
          </cell>
        </row>
        <row r="38958">
          <cell r="B38958" t="str">
            <v>Rocinela propodialis</v>
          </cell>
        </row>
        <row r="38959">
          <cell r="B38959" t="str">
            <v>Roeboides</v>
          </cell>
        </row>
        <row r="38960">
          <cell r="B38960" t="str">
            <v>Roeboides affinis</v>
          </cell>
        </row>
        <row r="38961">
          <cell r="B38961" t="str">
            <v>Roeboides bouchellei</v>
          </cell>
        </row>
        <row r="38962">
          <cell r="B38962" t="str">
            <v>Roeboides dayi</v>
          </cell>
        </row>
        <row r="38963">
          <cell r="B38963" t="str">
            <v>Roeboides guatemalensis</v>
          </cell>
        </row>
        <row r="38964">
          <cell r="B38964" t="str">
            <v>Roeboides microlepis</v>
          </cell>
        </row>
        <row r="38965">
          <cell r="B38965" t="str">
            <v>Roederiodes</v>
          </cell>
        </row>
        <row r="38966">
          <cell r="B38966" t="str">
            <v>Rogadius asper</v>
          </cell>
        </row>
        <row r="38967">
          <cell r="B38967" t="str">
            <v>Rogadius portuguesus</v>
          </cell>
        </row>
        <row r="38968">
          <cell r="B38968" t="str">
            <v>Rogadius serratus</v>
          </cell>
        </row>
        <row r="38969">
          <cell r="B38969" t="str">
            <v>Rogadius tuberculatus</v>
          </cell>
        </row>
        <row r="38970">
          <cell r="B38970" t="str">
            <v>Roloffia liberiensis***retired***use Scriptaphyosemion liberiense</v>
          </cell>
        </row>
        <row r="38971">
          <cell r="B38971" t="str">
            <v>Roloffia***retired***use Callopanchax</v>
          </cell>
        </row>
        <row r="38972">
          <cell r="B38972" t="str">
            <v>Romeria</v>
          </cell>
        </row>
        <row r="38973">
          <cell r="B38973" t="str">
            <v>Romeria elegans</v>
          </cell>
        </row>
        <row r="38974">
          <cell r="B38974" t="str">
            <v>Romeria gracilis</v>
          </cell>
        </row>
        <row r="38975">
          <cell r="B38975" t="str">
            <v>Romeria leopoliensis</v>
          </cell>
        </row>
        <row r="38976">
          <cell r="B38976" t="str">
            <v>Romeria simplex</v>
          </cell>
        </row>
        <row r="38977">
          <cell r="B38977" t="str">
            <v>Roncador</v>
          </cell>
        </row>
        <row r="38978">
          <cell r="B38978" t="str">
            <v>Roncador stearnsii</v>
          </cell>
        </row>
        <row r="38979">
          <cell r="B38979" t="str">
            <v>Ronchifex***retired***use Bodianus</v>
          </cell>
        </row>
        <row r="38980">
          <cell r="B38980" t="str">
            <v>Rondeletia (Animalia)</v>
          </cell>
        </row>
        <row r="38981">
          <cell r="B38981" t="str">
            <v>Rondeletia (Fish)***retired***use Rondeletia (Animalia)</v>
          </cell>
        </row>
        <row r="38982">
          <cell r="B38982" t="str">
            <v>Rondeletia (Rubiaceae)</v>
          </cell>
        </row>
        <row r="38983">
          <cell r="B38983" t="str">
            <v>Rondeletia bicolor</v>
          </cell>
        </row>
        <row r="38984">
          <cell r="B38984" t="str">
            <v>Rondeletia loricata</v>
          </cell>
        </row>
        <row r="38985">
          <cell r="B38985" t="str">
            <v>Rondeletiidae</v>
          </cell>
        </row>
        <row r="38986">
          <cell r="B38986" t="str">
            <v>Ronquilus</v>
          </cell>
        </row>
        <row r="38987">
          <cell r="B38987" t="str">
            <v>Ronquilus jordani</v>
          </cell>
        </row>
        <row r="38988">
          <cell r="B38988" t="str">
            <v>Rooseveltia brighami***retired***use Pristipomoides zonatus</v>
          </cell>
        </row>
        <row r="38989">
          <cell r="B38989" t="str">
            <v>Rooseveltia***retired***use Pristipomoides</v>
          </cell>
        </row>
        <row r="38990">
          <cell r="B38990" t="str">
            <v>Rooseveltiella nattereri***retired***use Pygocentrus nattereri</v>
          </cell>
        </row>
        <row r="38991">
          <cell r="B38991" t="str">
            <v>Roperia (Hemidiscaceae)</v>
          </cell>
        </row>
        <row r="38992">
          <cell r="B38992" t="str">
            <v>Roperia (Muricidae)</v>
          </cell>
        </row>
        <row r="38993">
          <cell r="B38993" t="str">
            <v>Rorippa</v>
          </cell>
        </row>
        <row r="38994">
          <cell r="B38994" t="str">
            <v>Rorippa curvipes</v>
          </cell>
        </row>
        <row r="38995">
          <cell r="B38995" t="str">
            <v>Rorippa curvipes var. truncata***retired***use Rorippa curvipes</v>
          </cell>
        </row>
        <row r="38996">
          <cell r="B38996" t="str">
            <v>Rorippa curvisiliqua</v>
          </cell>
        </row>
        <row r="38997">
          <cell r="B38997" t="str">
            <v>Rorippa curvisiliqua var. curvisiliqua***retired***use Rorippa curvisiliqua</v>
          </cell>
        </row>
        <row r="38998">
          <cell r="B38998" t="str">
            <v>Rorippa islandica</v>
          </cell>
        </row>
        <row r="38999">
          <cell r="B38999" t="str">
            <v>Rorippa palustris</v>
          </cell>
        </row>
        <row r="39000">
          <cell r="B39000" t="str">
            <v>Rorippa palustris ssp. fernaldiana***retired***use Rorippa palustris ssp. palustris</v>
          </cell>
        </row>
        <row r="39001">
          <cell r="B39001" t="str">
            <v>Rorippa palustris ssp. hispida</v>
          </cell>
        </row>
        <row r="39002">
          <cell r="B39002" t="str">
            <v>Rorippa palustris ssp. palustris</v>
          </cell>
        </row>
        <row r="39003">
          <cell r="B39003" t="str">
            <v>Rorippa sinuata</v>
          </cell>
        </row>
        <row r="39004">
          <cell r="B39004" t="str">
            <v>Rorippa sphaerocarpa</v>
          </cell>
        </row>
        <row r="39005">
          <cell r="B39005" t="str">
            <v>Rorippa sylvestris</v>
          </cell>
        </row>
        <row r="39006">
          <cell r="B39006" t="str">
            <v>Rosa</v>
          </cell>
        </row>
        <row r="39007">
          <cell r="B39007" t="str">
            <v>Rosa acicularis</v>
          </cell>
        </row>
        <row r="39008">
          <cell r="B39008" t="str">
            <v>Rosa acicularis ssp. sayi</v>
          </cell>
        </row>
        <row r="39009">
          <cell r="B39009" t="str">
            <v>Rosa arkansana</v>
          </cell>
        </row>
        <row r="39010">
          <cell r="B39010" t="str">
            <v>Rosa blanda</v>
          </cell>
        </row>
        <row r="39011">
          <cell r="B39011" t="str">
            <v>Rosa bracteata</v>
          </cell>
        </row>
        <row r="39012">
          <cell r="B39012" t="str">
            <v>Rosa californica</v>
          </cell>
        </row>
        <row r="39013">
          <cell r="B39013" t="str">
            <v>Rosa canina</v>
          </cell>
        </row>
        <row r="39014">
          <cell r="B39014" t="str">
            <v>Rosa carolina</v>
          </cell>
        </row>
        <row r="39015">
          <cell r="B39015" t="str">
            <v>Rosa laevigata</v>
          </cell>
        </row>
        <row r="39016">
          <cell r="B39016" t="str">
            <v>Rosa multiflora</v>
          </cell>
        </row>
        <row r="39017">
          <cell r="B39017" t="str">
            <v>Rosa nitida</v>
          </cell>
        </row>
        <row r="39018">
          <cell r="B39018" t="str">
            <v>Rosa nutkana</v>
          </cell>
        </row>
        <row r="39019">
          <cell r="B39019" t="str">
            <v>Rosa palustris</v>
          </cell>
        </row>
        <row r="39020">
          <cell r="B39020" t="str">
            <v>Rosa rugosa</v>
          </cell>
        </row>
        <row r="39021">
          <cell r="B39021" t="str">
            <v>Rosa setigera</v>
          </cell>
        </row>
        <row r="39022">
          <cell r="B39022" t="str">
            <v>Rosa virginiana</v>
          </cell>
        </row>
        <row r="39023">
          <cell r="B39023" t="str">
            <v>Rosa woodsii</v>
          </cell>
        </row>
        <row r="39024">
          <cell r="B39024" t="str">
            <v>Rosaceae</v>
          </cell>
        </row>
        <row r="39025">
          <cell r="B39025" t="str">
            <v>Rosaura lisae***retired***use Gigantura indica</v>
          </cell>
        </row>
        <row r="39026">
          <cell r="B39026" t="str">
            <v>Rosaura***retired***use Gigantura</v>
          </cell>
        </row>
        <row r="39027">
          <cell r="B39027" t="str">
            <v>Rosauridae***retired***use Giganturidae</v>
          </cell>
        </row>
        <row r="39028">
          <cell r="B39028" t="str">
            <v>Rossia</v>
          </cell>
        </row>
        <row r="39029">
          <cell r="B39029" t="str">
            <v>Rossia pacifica</v>
          </cell>
        </row>
        <row r="39030">
          <cell r="B39030" t="str">
            <v>Rossiana</v>
          </cell>
        </row>
        <row r="39031">
          <cell r="B39031" t="str">
            <v>Rossiana montana</v>
          </cell>
        </row>
        <row r="39032">
          <cell r="B39032" t="str">
            <v>Rossianidae</v>
          </cell>
        </row>
        <row r="39033">
          <cell r="B39033" t="str">
            <v>Rossithidium</v>
          </cell>
        </row>
        <row r="39034">
          <cell r="B39034" t="str">
            <v>Rossithidium anastasiae</v>
          </cell>
        </row>
        <row r="39035">
          <cell r="B39035" t="str">
            <v>Rossithidium duthii</v>
          </cell>
        </row>
        <row r="39036">
          <cell r="B39036" t="str">
            <v>Rossithidium linearis</v>
          </cell>
        </row>
        <row r="39037">
          <cell r="B39037" t="str">
            <v>Rossithidium nodosum</v>
          </cell>
        </row>
        <row r="39038">
          <cell r="B39038" t="str">
            <v>Rossithidium petersennii</v>
          </cell>
        </row>
        <row r="39039">
          <cell r="B39039" t="str">
            <v>Rossithidium pusillum</v>
          </cell>
        </row>
        <row r="39040">
          <cell r="B39040" t="str">
            <v>Rostroraja</v>
          </cell>
        </row>
        <row r="39041">
          <cell r="B39041" t="str">
            <v>Rostroraja alba</v>
          </cell>
        </row>
        <row r="39042">
          <cell r="B39042" t="str">
            <v>Rotala ramosior</v>
          </cell>
        </row>
        <row r="39043">
          <cell r="B39043" t="str">
            <v>Rotaria</v>
          </cell>
        </row>
        <row r="39044">
          <cell r="B39044" t="str">
            <v>Rotaria neptunia</v>
          </cell>
        </row>
        <row r="39045">
          <cell r="B39045" t="str">
            <v>Rotaria socialis</v>
          </cell>
        </row>
        <row r="39046">
          <cell r="B39046" t="str">
            <v>Rotifera</v>
          </cell>
        </row>
        <row r="39047">
          <cell r="B39047" t="str">
            <v>Rouleina</v>
          </cell>
        </row>
        <row r="39048">
          <cell r="B39048" t="str">
            <v>Rouleina attrita</v>
          </cell>
        </row>
        <row r="39049">
          <cell r="B39049" t="str">
            <v>Rouleina danae</v>
          </cell>
        </row>
        <row r="39050">
          <cell r="B39050" t="str">
            <v>Rouleina eucla</v>
          </cell>
        </row>
        <row r="39051">
          <cell r="B39051" t="str">
            <v>Rouleina euryops</v>
          </cell>
        </row>
        <row r="39052">
          <cell r="B39052" t="str">
            <v>Rouleina guentheri</v>
          </cell>
        </row>
        <row r="39053">
          <cell r="B39053" t="str">
            <v>Rouleina livida</v>
          </cell>
        </row>
        <row r="39054">
          <cell r="B39054" t="str">
            <v>Rouleina maderensis</v>
          </cell>
        </row>
        <row r="39055">
          <cell r="B39055" t="str">
            <v>Rouleina nuda</v>
          </cell>
        </row>
        <row r="39056">
          <cell r="B39056" t="str">
            <v>Rouleina squamilatera</v>
          </cell>
        </row>
        <row r="39057">
          <cell r="B39057" t="str">
            <v>Rouleina watasei</v>
          </cell>
        </row>
        <row r="39058">
          <cell r="B39058" t="str">
            <v>Roya (Mesotaeniaceae)</v>
          </cell>
        </row>
        <row r="39059">
          <cell r="B39059" t="str">
            <v>Roya (Stomatellidae)</v>
          </cell>
        </row>
        <row r="39060">
          <cell r="B39060" t="str">
            <v>Roya anglica</v>
          </cell>
        </row>
        <row r="39061">
          <cell r="B39061" t="str">
            <v>Roya obtusa</v>
          </cell>
        </row>
        <row r="39062">
          <cell r="B39062" t="str">
            <v>Roystonea elata***retired***use Roystonea regia</v>
          </cell>
        </row>
        <row r="39063">
          <cell r="B39063" t="str">
            <v>Roystonea regia</v>
          </cell>
        </row>
        <row r="39064">
          <cell r="B39064" t="str">
            <v>Rozinante</v>
          </cell>
        </row>
        <row r="39065">
          <cell r="B39065" t="str">
            <v>Rubus</v>
          </cell>
        </row>
        <row r="39066">
          <cell r="B39066" t="str">
            <v>Rubus allegheniensis</v>
          </cell>
        </row>
        <row r="39067">
          <cell r="B39067" t="str">
            <v>Rubus argutus</v>
          </cell>
        </row>
        <row r="39068">
          <cell r="B39068" t="str">
            <v>Rubus armeniacus***retired***use Rubus bifrons</v>
          </cell>
        </row>
        <row r="39069">
          <cell r="B39069" t="str">
            <v>Rubus bifrons</v>
          </cell>
        </row>
        <row r="39070">
          <cell r="B39070" t="str">
            <v>Rubus canadensis</v>
          </cell>
        </row>
        <row r="39071">
          <cell r="B39071" t="str">
            <v>Rubus chamaemorus</v>
          </cell>
        </row>
        <row r="39072">
          <cell r="B39072" t="str">
            <v>Rubus cuneifolius</v>
          </cell>
        </row>
        <row r="39073">
          <cell r="B39073" t="str">
            <v>Rubus flagellaris</v>
          </cell>
        </row>
        <row r="39074">
          <cell r="B39074" t="str">
            <v>Rubus hispidus</v>
          </cell>
        </row>
        <row r="39075">
          <cell r="B39075" t="str">
            <v>Rubus idaeus</v>
          </cell>
        </row>
        <row r="39076">
          <cell r="B39076" t="str">
            <v>Rubus idaeus ssp. strigosus***retired***use Rubus sachalinensis var. sachalinensis</v>
          </cell>
        </row>
        <row r="39077">
          <cell r="B39077" t="str">
            <v>Rubus laciniatus</v>
          </cell>
        </row>
        <row r="39078">
          <cell r="B39078" t="str">
            <v>Rubus leucodermis</v>
          </cell>
        </row>
        <row r="39079">
          <cell r="B39079" t="str">
            <v>Rubus macrophyllus</v>
          </cell>
        </row>
        <row r="39080">
          <cell r="B39080" t="str">
            <v>Rubus occidentalis</v>
          </cell>
        </row>
        <row r="39081">
          <cell r="B39081" t="str">
            <v>Rubus odoratus</v>
          </cell>
        </row>
        <row r="39082">
          <cell r="B39082" t="str">
            <v>Rubus parviflorus</v>
          </cell>
        </row>
        <row r="39083">
          <cell r="B39083" t="str">
            <v>Rubus pensilvanicus</v>
          </cell>
        </row>
        <row r="39084">
          <cell r="B39084" t="str">
            <v>Rubus phoenicolasius</v>
          </cell>
        </row>
        <row r="39085">
          <cell r="B39085" t="str">
            <v>Rubus pubescens</v>
          </cell>
        </row>
        <row r="39086">
          <cell r="B39086" t="str">
            <v>Rubus pubescens var. pubescens***retired***use Rubus pubescens</v>
          </cell>
        </row>
        <row r="39087">
          <cell r="B39087" t="str">
            <v>Rubus repens</v>
          </cell>
        </row>
        <row r="39088">
          <cell r="B39088" t="str">
            <v>Rubus sachalinensis var. sachalinensis</v>
          </cell>
        </row>
        <row r="39089">
          <cell r="B39089" t="str">
            <v>Rubus setosus</v>
          </cell>
        </row>
        <row r="39090">
          <cell r="B39090" t="str">
            <v>Rubus spectabilis</v>
          </cell>
        </row>
        <row r="39091">
          <cell r="B39091" t="str">
            <v>Rubus trivialis</v>
          </cell>
        </row>
        <row r="39092">
          <cell r="B39092" t="str">
            <v>Rubus ursinus</v>
          </cell>
        </row>
        <row r="39093">
          <cell r="B39093" t="str">
            <v>Rudbeckia</v>
          </cell>
        </row>
        <row r="39094">
          <cell r="B39094" t="str">
            <v>Rudbeckia graminifolia</v>
          </cell>
        </row>
        <row r="39095">
          <cell r="B39095" t="str">
            <v>Rudbeckia hirta</v>
          </cell>
        </row>
        <row r="39096">
          <cell r="B39096" t="str">
            <v>Rudbeckia laciniata</v>
          </cell>
        </row>
        <row r="39097">
          <cell r="B39097" t="str">
            <v>Rudbeckia laciniata var. ampla</v>
          </cell>
        </row>
        <row r="39098">
          <cell r="B39098" t="str">
            <v>Rudbeckia nitida</v>
          </cell>
        </row>
        <row r="39099">
          <cell r="B39099" t="str">
            <v>Rudbeckia occidentalis</v>
          </cell>
        </row>
        <row r="39100">
          <cell r="B39100" t="str">
            <v>Rudbeckia triloba</v>
          </cell>
        </row>
        <row r="39101">
          <cell r="B39101" t="str">
            <v>Rudilemboides</v>
          </cell>
        </row>
        <row r="39102">
          <cell r="B39102" t="str">
            <v>Rudilemboides naglei</v>
          </cell>
        </row>
        <row r="39103">
          <cell r="B39103" t="str">
            <v>Rudilemboides stenopropodus</v>
          </cell>
        </row>
        <row r="39104">
          <cell r="B39104" t="str">
            <v>Ruellia caroliniensis</v>
          </cell>
        </row>
        <row r="39105">
          <cell r="B39105" t="str">
            <v>Ruellia humilis</v>
          </cell>
        </row>
        <row r="39106">
          <cell r="B39106" t="str">
            <v>Ruellia noctiflora</v>
          </cell>
        </row>
        <row r="39107">
          <cell r="B39107" t="str">
            <v>Ruellia strepens</v>
          </cell>
        </row>
        <row r="39108">
          <cell r="B39108" t="str">
            <v>Rumex</v>
          </cell>
        </row>
        <row r="39109">
          <cell r="B39109" t="str">
            <v>Rumex acetosa</v>
          </cell>
        </row>
        <row r="39110">
          <cell r="B39110" t="str">
            <v>Rumex acetosella</v>
          </cell>
        </row>
        <row r="39111">
          <cell r="B39111" t="str">
            <v>Rumex altissimus</v>
          </cell>
        </row>
        <row r="39112">
          <cell r="B39112" t="str">
            <v>Rumex aquaticus</v>
          </cell>
        </row>
        <row r="39113">
          <cell r="B39113" t="str">
            <v>Rumex aquaticus var. fenestratus***retired***use Rumex occidentalis</v>
          </cell>
        </row>
        <row r="39114">
          <cell r="B39114" t="str">
            <v>Rumex arcticus</v>
          </cell>
        </row>
        <row r="39115">
          <cell r="B39115" t="str">
            <v>Rumex britannica</v>
          </cell>
        </row>
        <row r="39116">
          <cell r="B39116" t="str">
            <v>Rumex californicus</v>
          </cell>
        </row>
        <row r="39117">
          <cell r="B39117" t="str">
            <v>Rumex chrysocarpus</v>
          </cell>
        </row>
        <row r="39118">
          <cell r="B39118" t="str">
            <v>Rumex conglomeratus</v>
          </cell>
        </row>
        <row r="39119">
          <cell r="B39119" t="str">
            <v>Rumex crispus</v>
          </cell>
        </row>
        <row r="39120">
          <cell r="B39120" t="str">
            <v>Rumex crispus ssp. crispus***retired***use Rumex crispus</v>
          </cell>
        </row>
        <row r="39121">
          <cell r="B39121" t="str">
            <v>Rumex densiflorus</v>
          </cell>
        </row>
        <row r="39122">
          <cell r="B39122" t="str">
            <v>Rumex hastatulus</v>
          </cell>
        </row>
        <row r="39123">
          <cell r="B39123" t="str">
            <v>Rumex hymenosepalus</v>
          </cell>
        </row>
        <row r="39124">
          <cell r="B39124" t="str">
            <v>Rumex kerneri</v>
          </cell>
        </row>
        <row r="39125">
          <cell r="B39125" t="str">
            <v>Rumex maritimus</v>
          </cell>
        </row>
        <row r="39126">
          <cell r="B39126" t="str">
            <v>Rumex mexicanus</v>
          </cell>
        </row>
        <row r="39127">
          <cell r="B39127" t="str">
            <v>Rumex obtusifolius</v>
          </cell>
        </row>
        <row r="39128">
          <cell r="B39128" t="str">
            <v>Rumex occidentalis</v>
          </cell>
        </row>
        <row r="39129">
          <cell r="B39129" t="str">
            <v>Rumex orbiculatus***retired***use Rumex britannica</v>
          </cell>
        </row>
        <row r="39130">
          <cell r="B39130" t="str">
            <v>Rumex paucifolius</v>
          </cell>
        </row>
        <row r="39131">
          <cell r="B39131" t="str">
            <v>Rumex pulcher</v>
          </cell>
        </row>
        <row r="39132">
          <cell r="B39132" t="str">
            <v>Rumex salicifolius</v>
          </cell>
        </row>
        <row r="39133">
          <cell r="B39133" t="str">
            <v>Rumex salicifolius var. denticulatus***retired***use Rumex californicus</v>
          </cell>
        </row>
        <row r="39134">
          <cell r="B39134" t="str">
            <v>Rumex salicifolius var. mexicanus***retired***use Rumex mexicanus</v>
          </cell>
        </row>
        <row r="39135">
          <cell r="B39135" t="str">
            <v>Rumex salicifolius var. salicifolius***retired***use Rumex salicifolius</v>
          </cell>
        </row>
        <row r="39136">
          <cell r="B39136" t="str">
            <v>Rumex stenophyllus</v>
          </cell>
        </row>
        <row r="39137">
          <cell r="B39137" t="str">
            <v>Rumex verticillatus</v>
          </cell>
        </row>
        <row r="39138">
          <cell r="B39138" t="str">
            <v>Runula***retired***use Plagiotremus</v>
          </cell>
        </row>
        <row r="39139">
          <cell r="B39139" t="str">
            <v>Rupisalda</v>
          </cell>
        </row>
        <row r="39140">
          <cell r="B39140" t="str">
            <v>Rupiscartes***retired***use Alticus</v>
          </cell>
        </row>
        <row r="39141">
          <cell r="B39141" t="str">
            <v>Ruppia maritima</v>
          </cell>
        </row>
        <row r="39142">
          <cell r="B39142" t="str">
            <v>Rusa unicolor</v>
          </cell>
        </row>
        <row r="39143">
          <cell r="B39143" t="str">
            <v>Ruscarius</v>
          </cell>
        </row>
        <row r="39144">
          <cell r="B39144" t="str">
            <v>Ruscarius creaseri</v>
          </cell>
        </row>
        <row r="39145">
          <cell r="B39145" t="str">
            <v>Ruscarius meanyi</v>
          </cell>
        </row>
        <row r="39146">
          <cell r="B39146" t="str">
            <v>Rutiderma</v>
          </cell>
        </row>
        <row r="39147">
          <cell r="B39147" t="str">
            <v>Rutiderma apex</v>
          </cell>
        </row>
        <row r="39148">
          <cell r="B39148" t="str">
            <v>Rutiderma chessi</v>
          </cell>
        </row>
        <row r="39149">
          <cell r="B39149" t="str">
            <v>Rutiderma darbyi</v>
          </cell>
        </row>
        <row r="39150">
          <cell r="B39150" t="str">
            <v>Rutiderma gyre</v>
          </cell>
        </row>
        <row r="39151">
          <cell r="B39151" t="str">
            <v>Rutiderma judayi</v>
          </cell>
        </row>
        <row r="39152">
          <cell r="B39152" t="str">
            <v>Rutiderma lomae</v>
          </cell>
        </row>
        <row r="39153">
          <cell r="B39153" t="str">
            <v>Rutiderma rostrata</v>
          </cell>
        </row>
        <row r="39154">
          <cell r="B39154" t="str">
            <v>Rutidermatidae</v>
          </cell>
        </row>
        <row r="39155">
          <cell r="B39155" t="str">
            <v>Rutilus</v>
          </cell>
        </row>
        <row r="39156">
          <cell r="B39156" t="str">
            <v>Rutilus aula</v>
          </cell>
        </row>
        <row r="39157">
          <cell r="B39157" t="str">
            <v>Rutilus rutilus</v>
          </cell>
        </row>
        <row r="39158">
          <cell r="B39158" t="str">
            <v>Ruvettus</v>
          </cell>
        </row>
        <row r="39159">
          <cell r="B39159" t="str">
            <v>Ruvettus pretiosus</v>
          </cell>
        </row>
        <row r="39160">
          <cell r="B39160" t="str">
            <v>Rypticus</v>
          </cell>
        </row>
        <row r="39161">
          <cell r="B39161" t="str">
            <v>Rypticus arenatus***retired***use Rypticus bistrispinus</v>
          </cell>
        </row>
        <row r="39162">
          <cell r="B39162" t="str">
            <v>Rypticus bicolor</v>
          </cell>
        </row>
        <row r="39163">
          <cell r="B39163" t="str">
            <v>Rypticus bistrispinus</v>
          </cell>
        </row>
        <row r="39164">
          <cell r="B39164" t="str">
            <v>Rypticus bornoi</v>
          </cell>
        </row>
        <row r="39165">
          <cell r="B39165" t="str">
            <v>Rypticus brachyrhinus***retired***use Rypticus randalli</v>
          </cell>
        </row>
        <row r="39166">
          <cell r="B39166" t="str">
            <v>Rypticus coriaceus***retired***use Rypticus saponaceus</v>
          </cell>
        </row>
        <row r="39167">
          <cell r="B39167" t="str">
            <v>Rypticus maculatus</v>
          </cell>
        </row>
        <row r="39168">
          <cell r="B39168" t="str">
            <v>Rypticus nigripinnis</v>
          </cell>
        </row>
        <row r="39169">
          <cell r="B39169" t="str">
            <v>Rypticus randalli</v>
          </cell>
        </row>
        <row r="39170">
          <cell r="B39170" t="str">
            <v>Rypticus saponaceus</v>
          </cell>
        </row>
        <row r="39171">
          <cell r="B39171" t="str">
            <v>Rypticus subbifrenatus</v>
          </cell>
        </row>
        <row r="39172">
          <cell r="B39172" t="str">
            <v>Sabaco elongatus</v>
          </cell>
        </row>
        <row r="39173">
          <cell r="B39173" t="str">
            <v>Sabal minor</v>
          </cell>
        </row>
        <row r="39174">
          <cell r="B39174" t="str">
            <v>Sabal palmetto</v>
          </cell>
        </row>
        <row r="39175">
          <cell r="B39175" t="str">
            <v>Sabatia</v>
          </cell>
        </row>
        <row r="39176">
          <cell r="B39176" t="str">
            <v>Sabatia angularis</v>
          </cell>
        </row>
        <row r="39177">
          <cell r="B39177" t="str">
            <v>Sabatia bartramii***retired***use Sabatia decandra</v>
          </cell>
        </row>
        <row r="39178">
          <cell r="B39178" t="str">
            <v>Sabatia brachiata</v>
          </cell>
        </row>
        <row r="39179">
          <cell r="B39179" t="str">
            <v>Sabatia calycina</v>
          </cell>
        </row>
        <row r="39180">
          <cell r="B39180" t="str">
            <v>Sabatia campanulata</v>
          </cell>
        </row>
        <row r="39181">
          <cell r="B39181" t="str">
            <v>Sabatia decandra</v>
          </cell>
        </row>
        <row r="39182">
          <cell r="B39182" t="str">
            <v>Sabatia difformis</v>
          </cell>
        </row>
        <row r="39183">
          <cell r="B39183" t="str">
            <v>Sabatia grandiflora</v>
          </cell>
        </row>
        <row r="39184">
          <cell r="B39184" t="str">
            <v>Sabatia stellaris</v>
          </cell>
        </row>
        <row r="39185">
          <cell r="B39185" t="str">
            <v>Sabella</v>
          </cell>
        </row>
        <row r="39186">
          <cell r="B39186" t="str">
            <v>Sabella crassicornis</v>
          </cell>
        </row>
        <row r="39187">
          <cell r="B39187" t="str">
            <v>Sabella melanostigma</v>
          </cell>
        </row>
        <row r="39188">
          <cell r="B39188" t="str">
            <v>Sabella microphthalma***retired***use Demonax microphthalmus</v>
          </cell>
        </row>
        <row r="39189">
          <cell r="B39189" t="str">
            <v>Sabellaria</v>
          </cell>
        </row>
        <row r="39190">
          <cell r="B39190" t="str">
            <v>Sabellaria cementarium</v>
          </cell>
        </row>
        <row r="39191">
          <cell r="B39191" t="str">
            <v>Sabellaria floridensis</v>
          </cell>
        </row>
        <row r="39192">
          <cell r="B39192" t="str">
            <v>Sabellaria gracilis</v>
          </cell>
        </row>
        <row r="39193">
          <cell r="B39193" t="str">
            <v>Sabellaria vulgaris</v>
          </cell>
        </row>
        <row r="39194">
          <cell r="B39194" t="str">
            <v>Sabellaria vulgaris vulgaris</v>
          </cell>
        </row>
        <row r="39195">
          <cell r="B39195" t="str">
            <v>Sabellariidae</v>
          </cell>
        </row>
        <row r="39196">
          <cell r="B39196" t="str">
            <v>Sabellastarte</v>
          </cell>
        </row>
        <row r="39197">
          <cell r="B39197" t="str">
            <v>Sabellida</v>
          </cell>
        </row>
        <row r="39198">
          <cell r="B39198" t="str">
            <v>Sabellidae</v>
          </cell>
        </row>
        <row r="39199">
          <cell r="B39199" t="str">
            <v>Sabellides</v>
          </cell>
        </row>
        <row r="39200">
          <cell r="B39200" t="str">
            <v>Sabellides manriquei</v>
          </cell>
        </row>
        <row r="39201">
          <cell r="B39201" t="str">
            <v>Sabellinae</v>
          </cell>
        </row>
        <row r="39202">
          <cell r="B39202" t="str">
            <v>Sabelliphilidae</v>
          </cell>
        </row>
        <row r="39203">
          <cell r="B39203" t="str">
            <v>Sabinella bakeri</v>
          </cell>
        </row>
        <row r="39204">
          <cell r="B39204" t="str">
            <v>Saccharomyces cerevisiae</v>
          </cell>
        </row>
        <row r="39205">
          <cell r="B39205" t="str">
            <v>Saccharum</v>
          </cell>
        </row>
        <row r="39206">
          <cell r="B39206" t="str">
            <v>Saccharum baldwinii</v>
          </cell>
        </row>
        <row r="39207">
          <cell r="B39207" t="str">
            <v>Saccharum brevibarbe var. brevibarbe</v>
          </cell>
        </row>
        <row r="39208">
          <cell r="B39208" t="str">
            <v>Saccharum giganteum</v>
          </cell>
        </row>
        <row r="39209">
          <cell r="B39209" t="str">
            <v>Sacciolepis</v>
          </cell>
        </row>
        <row r="39210">
          <cell r="B39210" t="str">
            <v>Sacciolepis striata</v>
          </cell>
        </row>
        <row r="39211">
          <cell r="B39211" t="str">
            <v>Saccocirridae</v>
          </cell>
        </row>
        <row r="39212">
          <cell r="B39212" t="str">
            <v>Saccocirrus</v>
          </cell>
        </row>
        <row r="39213">
          <cell r="B39213" t="str">
            <v>Saccocirrus alanhongi</v>
          </cell>
        </row>
        <row r="39214">
          <cell r="B39214" t="str">
            <v>Saccocirrus oahuensis</v>
          </cell>
        </row>
        <row r="39215">
          <cell r="B39215" t="str">
            <v>Saccocirrus waianaensis</v>
          </cell>
        </row>
        <row r="39216">
          <cell r="B39216" t="str">
            <v>Saccodon</v>
          </cell>
        </row>
        <row r="39217">
          <cell r="B39217" t="str">
            <v>Saccogaster</v>
          </cell>
        </row>
        <row r="39218">
          <cell r="B39218" t="str">
            <v>Saccogaster hawaii</v>
          </cell>
        </row>
        <row r="39219">
          <cell r="B39219" t="str">
            <v>Saccogaster maculata</v>
          </cell>
        </row>
        <row r="39220">
          <cell r="B39220" t="str">
            <v>Saccogaster melanomycter</v>
          </cell>
        </row>
        <row r="39221">
          <cell r="B39221" t="str">
            <v>Saccogaster normae</v>
          </cell>
        </row>
        <row r="39222">
          <cell r="B39222" t="str">
            <v>Saccogaster parva</v>
          </cell>
        </row>
        <row r="39223">
          <cell r="B39223" t="str">
            <v>Saccogaster rhamphidognatha</v>
          </cell>
        </row>
        <row r="39224">
          <cell r="B39224" t="str">
            <v>Saccogaster staigeri</v>
          </cell>
        </row>
        <row r="39225">
          <cell r="B39225" t="str">
            <v>Saccogaster tuberculata</v>
          </cell>
        </row>
        <row r="39226">
          <cell r="B39226" t="str">
            <v>Saccoglossus</v>
          </cell>
        </row>
        <row r="39227">
          <cell r="B39227" t="str">
            <v>Saccoglossus kowalevskii</v>
          </cell>
        </row>
        <row r="39228">
          <cell r="B39228" t="str">
            <v>Saccopharyngidae</v>
          </cell>
        </row>
        <row r="39229">
          <cell r="B39229" t="str">
            <v>Saccopharyngiformes</v>
          </cell>
        </row>
        <row r="39230">
          <cell r="B39230" t="str">
            <v>Saccopharyngoidei</v>
          </cell>
        </row>
        <row r="39231">
          <cell r="B39231" t="str">
            <v>Saccopharynx</v>
          </cell>
        </row>
        <row r="39232">
          <cell r="B39232" t="str">
            <v>Saccopharynx ampullaceus</v>
          </cell>
        </row>
        <row r="39233">
          <cell r="B39233" t="str">
            <v>Saccopharynx flagellum***retired***use Saccopharynx ampullaceus</v>
          </cell>
        </row>
        <row r="39234">
          <cell r="B39234" t="str">
            <v>Saccopharynx harrisoni</v>
          </cell>
        </row>
        <row r="39235">
          <cell r="B39235" t="str">
            <v>Saccorhiza (Hippocrepininae)</v>
          </cell>
        </row>
        <row r="39236">
          <cell r="B39236" t="str">
            <v>Saccorhiza (Laminariaceae)</v>
          </cell>
        </row>
        <row r="39237">
          <cell r="B39237" t="str">
            <v>Sacodes</v>
          </cell>
        </row>
        <row r="39238">
          <cell r="B39238" t="str">
            <v>Saduria entomon</v>
          </cell>
        </row>
        <row r="39239">
          <cell r="B39239" t="str">
            <v>Saetheria</v>
          </cell>
        </row>
        <row r="39240">
          <cell r="B39240" t="str">
            <v>Saetheria hirta</v>
          </cell>
        </row>
        <row r="39241">
          <cell r="B39241" t="str">
            <v>Saetheria tylus</v>
          </cell>
        </row>
        <row r="39242">
          <cell r="B39242" t="str">
            <v>Saetheriella</v>
          </cell>
        </row>
        <row r="39243">
          <cell r="B39243" t="str">
            <v>Sagamichthys</v>
          </cell>
        </row>
        <row r="39244">
          <cell r="B39244" t="str">
            <v>Sagamichthys abei</v>
          </cell>
        </row>
        <row r="39245">
          <cell r="B39245" t="str">
            <v>Sagamichthys gracilis</v>
          </cell>
        </row>
        <row r="39246">
          <cell r="B39246" t="str">
            <v>Sagamichthys schnakenbecki</v>
          </cell>
        </row>
        <row r="39247">
          <cell r="B39247" t="str">
            <v>Sagitta</v>
          </cell>
        </row>
        <row r="39248">
          <cell r="B39248" t="str">
            <v>Sagittaria</v>
          </cell>
        </row>
        <row r="39249">
          <cell r="B39249" t="str">
            <v>Sagittaria australis</v>
          </cell>
        </row>
        <row r="39250">
          <cell r="B39250" t="str">
            <v>Sagittaria brevirostra</v>
          </cell>
        </row>
        <row r="39251">
          <cell r="B39251" t="str">
            <v>Sagittaria calycina var. calycina***retired***use Sagittaria montevidensis ssp. calycina</v>
          </cell>
        </row>
        <row r="39252">
          <cell r="B39252" t="str">
            <v>Sagittaria calycina***retired***use Sagittaria montevidensis ssp. calycina</v>
          </cell>
        </row>
        <row r="39253">
          <cell r="B39253" t="str">
            <v>Sagittaria cristata</v>
          </cell>
        </row>
        <row r="39254">
          <cell r="B39254" t="str">
            <v>Sagittaria cuneata</v>
          </cell>
        </row>
        <row r="39255">
          <cell r="B39255" t="str">
            <v>Sagittaria graminea</v>
          </cell>
        </row>
        <row r="39256">
          <cell r="B39256" t="str">
            <v>Sagittaria graminea ssp. graminea</v>
          </cell>
        </row>
        <row r="39257">
          <cell r="B39257" t="str">
            <v>Sagittaria graminea var. graminea***retired***use Sagittaria graminea ssp. graminea</v>
          </cell>
        </row>
        <row r="39258">
          <cell r="B39258" t="str">
            <v>Sagittaria lancifolia</v>
          </cell>
        </row>
        <row r="39259">
          <cell r="B39259" t="str">
            <v>Sagittaria lancifolia ssp. media</v>
          </cell>
        </row>
        <row r="39260">
          <cell r="B39260" t="str">
            <v>Sagittaria latifolia</v>
          </cell>
        </row>
        <row r="39261">
          <cell r="B39261" t="str">
            <v>Sagittaria montevidensis ssp. calycina</v>
          </cell>
        </row>
        <row r="39262">
          <cell r="B39262" t="str">
            <v>Sagittaria platyphylla</v>
          </cell>
        </row>
        <row r="39263">
          <cell r="B39263" t="str">
            <v>Sagittaria rigida</v>
          </cell>
        </row>
        <row r="39264">
          <cell r="B39264" t="str">
            <v>Sagittidae</v>
          </cell>
        </row>
        <row r="39265">
          <cell r="B39265" t="str">
            <v>Sagittoidea</v>
          </cell>
        </row>
        <row r="39266">
          <cell r="B39266" t="str">
            <v>Salacia (Celastraceae)</v>
          </cell>
        </row>
        <row r="39267">
          <cell r="B39267" t="str">
            <v>Salacia (Sertulariidae)</v>
          </cell>
        </row>
        <row r="39268">
          <cell r="B39268" t="str">
            <v>Salamandridae</v>
          </cell>
        </row>
        <row r="39269">
          <cell r="B39269" t="str">
            <v>Salangichthys</v>
          </cell>
        </row>
        <row r="39270">
          <cell r="B39270" t="str">
            <v>Salangichthys ishikawae</v>
          </cell>
        </row>
        <row r="39271">
          <cell r="B39271" t="str">
            <v>Salangichthys microdon</v>
          </cell>
        </row>
        <row r="39272">
          <cell r="B39272" t="str">
            <v>Salangidae</v>
          </cell>
        </row>
        <row r="39273">
          <cell r="B39273" t="str">
            <v>Salanx</v>
          </cell>
        </row>
        <row r="39274">
          <cell r="B39274" t="str">
            <v>Salanx acuticeps</v>
          </cell>
        </row>
        <row r="39275">
          <cell r="B39275" t="str">
            <v>Salanx ariakensis</v>
          </cell>
        </row>
        <row r="39276">
          <cell r="B39276" t="str">
            <v>Salanx cuvieri</v>
          </cell>
        </row>
        <row r="39277">
          <cell r="B39277" t="str">
            <v>Salanx reevesii</v>
          </cell>
        </row>
        <row r="39278">
          <cell r="B39278" t="str">
            <v>Salaria basilisca</v>
          </cell>
        </row>
        <row r="39279">
          <cell r="B39279" t="str">
            <v>Salaria fluviatilis</v>
          </cell>
        </row>
        <row r="39280">
          <cell r="B39280" t="str">
            <v>Salaria pavo</v>
          </cell>
        </row>
        <row r="39281">
          <cell r="B39281" t="str">
            <v>Salarias</v>
          </cell>
        </row>
        <row r="39282">
          <cell r="B39282" t="str">
            <v>Salarias alboguttatus</v>
          </cell>
        </row>
        <row r="39283">
          <cell r="B39283" t="str">
            <v>Salarias dussumieri***retired***use Istiblennius dussumieri</v>
          </cell>
        </row>
        <row r="39284">
          <cell r="B39284" t="str">
            <v>Salarias fasciatus</v>
          </cell>
        </row>
        <row r="39285">
          <cell r="B39285" t="str">
            <v>Salarias fluviatilis***retired***use Salaria fluviatilis</v>
          </cell>
        </row>
        <row r="39286">
          <cell r="B39286" t="str">
            <v>Salarias guttatus</v>
          </cell>
        </row>
        <row r="39287">
          <cell r="B39287" t="str">
            <v>Salarias luctuosus</v>
          </cell>
        </row>
        <row r="39288">
          <cell r="B39288" t="str">
            <v>Salarias segmentatus</v>
          </cell>
        </row>
        <row r="39289">
          <cell r="B39289" t="str">
            <v>Salarias sinuosus</v>
          </cell>
        </row>
        <row r="39290">
          <cell r="B39290" t="str">
            <v>Salarias varus***retired***use Salaria fluviatilis</v>
          </cell>
        </row>
        <row r="39291">
          <cell r="B39291" t="str">
            <v>Salarias zebra***retired***use Istiblennius zebra</v>
          </cell>
        </row>
        <row r="39292">
          <cell r="B39292" t="str">
            <v>Salarichthys textilis***retired***use Entomacrodus textilis</v>
          </cell>
        </row>
        <row r="39293">
          <cell r="B39293" t="str">
            <v>Salarichthys***retired***use Entomacrodus</v>
          </cell>
        </row>
        <row r="39294">
          <cell r="B39294" t="str">
            <v>Salda</v>
          </cell>
        </row>
        <row r="39295">
          <cell r="B39295" t="str">
            <v>Saldidae</v>
          </cell>
        </row>
        <row r="39296">
          <cell r="B39296" t="str">
            <v>Saldinae</v>
          </cell>
        </row>
        <row r="39297">
          <cell r="B39297" t="str">
            <v>Saldoida</v>
          </cell>
        </row>
        <row r="39298">
          <cell r="B39298" t="str">
            <v>Saldula</v>
          </cell>
        </row>
        <row r="39299">
          <cell r="B39299" t="str">
            <v>Saldula pallipes</v>
          </cell>
        </row>
        <row r="39300">
          <cell r="B39300" t="str">
            <v>Salicornia bigelovii</v>
          </cell>
        </row>
        <row r="39301">
          <cell r="B39301" t="str">
            <v>Salicornia depressa</v>
          </cell>
        </row>
        <row r="39302">
          <cell r="B39302" t="str">
            <v>Salicornia maritima</v>
          </cell>
        </row>
        <row r="39303">
          <cell r="B39303" t="str">
            <v>Salicornia rubra</v>
          </cell>
        </row>
        <row r="39304">
          <cell r="B39304" t="str">
            <v>Salilota</v>
          </cell>
        </row>
        <row r="39305">
          <cell r="B39305" t="str">
            <v>Salilota australis</v>
          </cell>
        </row>
        <row r="39306">
          <cell r="B39306" t="str">
            <v>Salina</v>
          </cell>
        </row>
        <row r="39307">
          <cell r="B39307" t="str">
            <v>Salix</v>
          </cell>
        </row>
        <row r="39308">
          <cell r="B39308" t="str">
            <v>Salix alaxensis</v>
          </cell>
        </row>
        <row r="39309">
          <cell r="B39309" t="str">
            <v>Salix alba</v>
          </cell>
        </row>
        <row r="39310">
          <cell r="B39310" t="str">
            <v>Salix amygdaloides</v>
          </cell>
        </row>
        <row r="39311">
          <cell r="B39311" t="str">
            <v>Salix arctica</v>
          </cell>
        </row>
        <row r="39312">
          <cell r="B39312" t="str">
            <v>Salix arctophila</v>
          </cell>
        </row>
        <row r="39313">
          <cell r="B39313" t="str">
            <v>Salix atrocinerea</v>
          </cell>
        </row>
        <row r="39314">
          <cell r="B39314" t="str">
            <v>Salix barclayi</v>
          </cell>
        </row>
        <row r="39315">
          <cell r="B39315" t="str">
            <v>Salix bebbiana</v>
          </cell>
        </row>
        <row r="39316">
          <cell r="B39316" t="str">
            <v>Salix boothii</v>
          </cell>
        </row>
        <row r="39317">
          <cell r="B39317" t="str">
            <v>Salix brachycarpa</v>
          </cell>
        </row>
        <row r="39318">
          <cell r="B39318" t="str">
            <v>Salix candida</v>
          </cell>
        </row>
        <row r="39319">
          <cell r="B39319" t="str">
            <v>Salix caroliniana</v>
          </cell>
        </row>
        <row r="39320">
          <cell r="B39320" t="str">
            <v>Salix cinerea</v>
          </cell>
        </row>
        <row r="39321">
          <cell r="B39321" t="str">
            <v>Salix commutata</v>
          </cell>
        </row>
        <row r="39322">
          <cell r="B39322" t="str">
            <v>Salix discolor</v>
          </cell>
        </row>
        <row r="39323">
          <cell r="B39323" t="str">
            <v>Salix drummondiana</v>
          </cell>
        </row>
        <row r="39324">
          <cell r="B39324" t="str">
            <v>Salix eastwoodiae</v>
          </cell>
        </row>
        <row r="39325">
          <cell r="B39325" t="str">
            <v>Salix eriocephala</v>
          </cell>
        </row>
        <row r="39326">
          <cell r="B39326" t="str">
            <v>Salix exigua</v>
          </cell>
        </row>
        <row r="39327">
          <cell r="B39327" t="str">
            <v>Salix fragilis</v>
          </cell>
        </row>
        <row r="39328">
          <cell r="B39328" t="str">
            <v>Salix fuscescens</v>
          </cell>
        </row>
        <row r="39329">
          <cell r="B39329" t="str">
            <v>Salix geyeriana</v>
          </cell>
        </row>
        <row r="39330">
          <cell r="B39330" t="str">
            <v>Salix glauca</v>
          </cell>
        </row>
        <row r="39331">
          <cell r="B39331" t="str">
            <v>Salix hookeriana</v>
          </cell>
        </row>
        <row r="39332">
          <cell r="B39332" t="str">
            <v>Salix humilis</v>
          </cell>
        </row>
        <row r="39333">
          <cell r="B39333" t="str">
            <v>Salix interior</v>
          </cell>
        </row>
        <row r="39334">
          <cell r="B39334" t="str">
            <v>Salix irrorata</v>
          </cell>
        </row>
        <row r="39335">
          <cell r="B39335" t="str">
            <v>Salix laevigata</v>
          </cell>
        </row>
        <row r="39336">
          <cell r="B39336" t="str">
            <v>Salix lasiandra var. caudata</v>
          </cell>
        </row>
        <row r="39337">
          <cell r="B39337" t="str">
            <v>Salix lasiandra var. lasiandra</v>
          </cell>
        </row>
        <row r="39338">
          <cell r="B39338" t="str">
            <v>Salix lasiolepis</v>
          </cell>
        </row>
        <row r="39339">
          <cell r="B39339" t="str">
            <v>Salix lemmonii</v>
          </cell>
        </row>
        <row r="39340">
          <cell r="B39340" t="str">
            <v>Salix ligulifolia</v>
          </cell>
        </row>
        <row r="39341">
          <cell r="B39341" t="str">
            <v>Salix lucida</v>
          </cell>
        </row>
        <row r="39342">
          <cell r="B39342" t="str">
            <v>Salix lucida ssp. caudata***retired***use Salix lasiandra var. caudata</v>
          </cell>
        </row>
        <row r="39343">
          <cell r="B39343" t="str">
            <v>Salix lucida ssp. lasiandra***retired***use Salix lasiandra var. lasiandra</v>
          </cell>
        </row>
        <row r="39344">
          <cell r="B39344" t="str">
            <v>Salix lucida ssp. lucida***retired***use Salix lucida</v>
          </cell>
        </row>
        <row r="39345">
          <cell r="B39345" t="str">
            <v>Salix lutea</v>
          </cell>
        </row>
        <row r="39346">
          <cell r="B39346" t="str">
            <v>Salix melanopsis</v>
          </cell>
        </row>
        <row r="39347">
          <cell r="B39347" t="str">
            <v>Salix monticola</v>
          </cell>
        </row>
        <row r="39348">
          <cell r="B39348" t="str">
            <v>Salix myricoides</v>
          </cell>
        </row>
        <row r="39349">
          <cell r="B39349" t="str">
            <v>Salix myricoides var. myricoides***retired***use Salix myricoides</v>
          </cell>
        </row>
        <row r="39350">
          <cell r="B39350" t="str">
            <v>Salix nigra</v>
          </cell>
        </row>
        <row r="39351">
          <cell r="B39351" t="str">
            <v>Salix niphoclada</v>
          </cell>
        </row>
        <row r="39352">
          <cell r="B39352" t="str">
            <v>Salix ovalifolia</v>
          </cell>
        </row>
        <row r="39353">
          <cell r="B39353" t="str">
            <v>Salix pedicellaris</v>
          </cell>
        </row>
        <row r="39354">
          <cell r="B39354" t="str">
            <v>Salix petiolaris</v>
          </cell>
        </row>
        <row r="39355">
          <cell r="B39355" t="str">
            <v>Salix phlebophylla</v>
          </cell>
        </row>
        <row r="39356">
          <cell r="B39356" t="str">
            <v>Salix planifolia</v>
          </cell>
        </row>
        <row r="39357">
          <cell r="B39357" t="str">
            <v>Salix prolixa</v>
          </cell>
        </row>
        <row r="39358">
          <cell r="B39358" t="str">
            <v>Salix pulchra</v>
          </cell>
        </row>
        <row r="39359">
          <cell r="B39359" t="str">
            <v>Salix pyrifolia</v>
          </cell>
        </row>
        <row r="39360">
          <cell r="B39360" t="str">
            <v>Salix reticulata</v>
          </cell>
        </row>
        <row r="39361">
          <cell r="B39361" t="str">
            <v>Salix richardsonii</v>
          </cell>
        </row>
        <row r="39362">
          <cell r="B39362" t="str">
            <v>Salix rotundifolia</v>
          </cell>
        </row>
        <row r="39363">
          <cell r="B39363" t="str">
            <v>Salix scouleriana</v>
          </cell>
        </row>
        <row r="39364">
          <cell r="B39364" t="str">
            <v>Salix sericea</v>
          </cell>
        </row>
        <row r="39365">
          <cell r="B39365" t="str">
            <v>Salix serissima</v>
          </cell>
        </row>
        <row r="39366">
          <cell r="B39366" t="str">
            <v>Salix sitchensis</v>
          </cell>
        </row>
        <row r="39367">
          <cell r="B39367" t="str">
            <v>Salix tweedyi</v>
          </cell>
        </row>
        <row r="39368">
          <cell r="B39368" t="str">
            <v>Salix wolfii</v>
          </cell>
        </row>
        <row r="39369">
          <cell r="B39369" t="str">
            <v>Salmacina</v>
          </cell>
        </row>
        <row r="39370">
          <cell r="B39370" t="str">
            <v>Salmacina dysteri</v>
          </cell>
        </row>
        <row r="39371">
          <cell r="B39371" t="str">
            <v>Salmo</v>
          </cell>
        </row>
        <row r="39372">
          <cell r="B39372" t="str">
            <v>Salmo aguabonita***retired***use Oncorhynchus aguabonita</v>
          </cell>
        </row>
        <row r="39373">
          <cell r="B39373" t="str">
            <v>Salmo albula***retired***use Coregonus albula</v>
          </cell>
        </row>
        <row r="39374">
          <cell r="B39374" t="str">
            <v>Salmo anostomus***retired***use Anostomus anostomus</v>
          </cell>
        </row>
        <row r="39375">
          <cell r="B39375" t="str">
            <v>Salmo apache***retired***use Oncorhynchus apache</v>
          </cell>
        </row>
        <row r="39376">
          <cell r="B39376" t="str">
            <v>Salmo aphelios</v>
          </cell>
        </row>
        <row r="39377">
          <cell r="B39377" t="str">
            <v>Salmo autumnalis***retired***use Coregonus autumnalis</v>
          </cell>
        </row>
        <row r="39378">
          <cell r="B39378" t="str">
            <v>Salmo balcanicus</v>
          </cell>
        </row>
        <row r="39379">
          <cell r="B39379" t="str">
            <v>Salmo bimaculatus***retired***use Astyanax bimaculatus</v>
          </cell>
        </row>
        <row r="39380">
          <cell r="B39380" t="str">
            <v>Salmo biribiri***retired***use Leporinus nigrotaeniatus</v>
          </cell>
        </row>
        <row r="39381">
          <cell r="B39381" t="str">
            <v>Salmo carpio</v>
          </cell>
        </row>
        <row r="39382">
          <cell r="B39382" t="str">
            <v>Salmo cenerinus</v>
          </cell>
        </row>
        <row r="39383">
          <cell r="B39383" t="str">
            <v>Salmo cettii</v>
          </cell>
        </row>
        <row r="39384">
          <cell r="B39384" t="str">
            <v>Salmo chrysogaster***retired***use Oncorhynchus chrysogaster</v>
          </cell>
        </row>
        <row r="39385">
          <cell r="B39385" t="str">
            <v>Salmo clarkii***retired***use Oncorhynchus clarkii</v>
          </cell>
        </row>
        <row r="39386">
          <cell r="B39386" t="str">
            <v>Salmo dentex</v>
          </cell>
        </row>
        <row r="39387">
          <cell r="B39387" t="str">
            <v>Salmo eperlanus***retired***use Osmerus eperlanus</v>
          </cell>
        </row>
        <row r="39388">
          <cell r="B39388" t="str">
            <v>Salmo ezenami</v>
          </cell>
        </row>
        <row r="39389">
          <cell r="B39389" t="str">
            <v>Salmo farioides</v>
          </cell>
        </row>
        <row r="39390">
          <cell r="B39390" t="str">
            <v>Salmo fasciatus***retired***use Leporinus fasciatus</v>
          </cell>
        </row>
        <row r="39391">
          <cell r="B39391" t="str">
            <v>Salmo ferox</v>
          </cell>
        </row>
        <row r="39392">
          <cell r="B39392" t="str">
            <v>Salmo fibreni</v>
          </cell>
        </row>
        <row r="39393">
          <cell r="B39393" t="str">
            <v>Salmo gairdnerii***retired***use Oncorhynchus mykiss gairdnerii</v>
          </cell>
        </row>
        <row r="39394">
          <cell r="B39394" t="str">
            <v>Salmo gasteropelecus***retired***use Gasteropelecus sternicla</v>
          </cell>
        </row>
        <row r="39395">
          <cell r="B39395" t="str">
            <v>Salmo gilae***retired***use Oncorhynchus gilae</v>
          </cell>
        </row>
        <row r="39396">
          <cell r="B39396" t="str">
            <v>Salmo ischchan</v>
          </cell>
        </row>
        <row r="39397">
          <cell r="B39397" t="str">
            <v>Salmo labrax</v>
          </cell>
        </row>
        <row r="39398">
          <cell r="B39398" t="str">
            <v>Salmo lavaretus***retired***use Coregonus lavaretus</v>
          </cell>
        </row>
        <row r="39399">
          <cell r="B39399" t="str">
            <v>Salmo letnica</v>
          </cell>
        </row>
        <row r="39400">
          <cell r="B39400" t="str">
            <v>Salmo lumi</v>
          </cell>
        </row>
        <row r="39401">
          <cell r="B39401" t="str">
            <v>Salmo macedonicus</v>
          </cell>
        </row>
        <row r="39402">
          <cell r="B39402" t="str">
            <v>Salmo marmoratus</v>
          </cell>
        </row>
        <row r="39403">
          <cell r="B39403" t="str">
            <v>Salmo mykiss***retired***use Oncorhynchus mykiss</v>
          </cell>
        </row>
        <row r="39404">
          <cell r="B39404" t="str">
            <v>Salmo nigripinnis</v>
          </cell>
        </row>
        <row r="39405">
          <cell r="B39405" t="str">
            <v>Salmo obtusirostris</v>
          </cell>
        </row>
        <row r="39406">
          <cell r="B39406" t="str">
            <v>Salmo ohridanus</v>
          </cell>
        </row>
        <row r="39407">
          <cell r="B39407" t="str">
            <v>Salmo oxyrinchus***retired***use Coregonus oxyrinchus</v>
          </cell>
        </row>
        <row r="39408">
          <cell r="B39408" t="str">
            <v>Salmo pectoralis***retired***use Thoracocharax stellatus</v>
          </cell>
        </row>
        <row r="39409">
          <cell r="B39409" t="str">
            <v>Salmo pelagonicus</v>
          </cell>
        </row>
        <row r="39410">
          <cell r="B39410" t="str">
            <v>Salmo penshinensis***retired***use Oncorhynchus penshinensis</v>
          </cell>
        </row>
        <row r="39411">
          <cell r="B39411" t="str">
            <v>Salmo peristericus</v>
          </cell>
        </row>
        <row r="39412">
          <cell r="B39412" t="str">
            <v>Salmo platycephalus</v>
          </cell>
        </row>
        <row r="39413">
          <cell r="B39413" t="str">
            <v>Salmo rhodanensis</v>
          </cell>
        </row>
        <row r="39414">
          <cell r="B39414" t="str">
            <v>Salmo rhombeus***retired***use Serrasalmus rhombeus</v>
          </cell>
        </row>
        <row r="39415">
          <cell r="B39415" t="str">
            <v>Salmo salar</v>
          </cell>
        </row>
        <row r="39416">
          <cell r="B39416" t="str">
            <v>Salmo saua***retired***use Tetragonopterus argenteus</v>
          </cell>
        </row>
        <row r="39417">
          <cell r="B39417" t="str">
            <v>Salmo saurus***retired***use Synodus saurus</v>
          </cell>
        </row>
        <row r="39418">
          <cell r="B39418" t="str">
            <v>Salmo schiefermuelleri</v>
          </cell>
        </row>
        <row r="39419">
          <cell r="B39419" t="str">
            <v>Salmo silus***retired***use Argentina silus</v>
          </cell>
        </row>
        <row r="39420">
          <cell r="B39420" t="str">
            <v>Salmo stomachicus</v>
          </cell>
        </row>
        <row r="39421">
          <cell r="B39421" t="str">
            <v>Salmo taleri</v>
          </cell>
        </row>
        <row r="39422">
          <cell r="B39422" t="str">
            <v>Salmo timbure***retired***use Leporinus fasciatus</v>
          </cell>
        </row>
        <row r="39423">
          <cell r="B39423" t="str">
            <v>Salmo tiririca***retired***use Leporinus striatus</v>
          </cell>
        </row>
        <row r="39424">
          <cell r="B39424" t="str">
            <v>Salmo trutta</v>
          </cell>
        </row>
        <row r="39425">
          <cell r="B39425" t="str">
            <v>Salmo trutta x Salvelinus fontinalis</v>
          </cell>
        </row>
        <row r="39426">
          <cell r="B39426" t="str">
            <v>Salmo trutta × Salvelinus fontinalis</v>
          </cell>
        </row>
        <row r="39427">
          <cell r="B39427" t="str">
            <v>Salmo tumbil***retired***use Saurida tumbil</v>
          </cell>
        </row>
        <row r="39428">
          <cell r="B39428" t="str">
            <v>Salmo visovacensis</v>
          </cell>
        </row>
        <row r="39429">
          <cell r="B39429" t="str">
            <v>Salmo zrmanjaensis</v>
          </cell>
        </row>
        <row r="39430">
          <cell r="B39430" t="str">
            <v>Salmonidae</v>
          </cell>
        </row>
        <row r="39431">
          <cell r="B39431" t="str">
            <v>Salmoniformes</v>
          </cell>
        </row>
        <row r="39432">
          <cell r="B39432" t="str">
            <v>Salmoninae</v>
          </cell>
        </row>
        <row r="39433">
          <cell r="B39433" t="str">
            <v>Salmonoidei***retired***use Salmoniformes</v>
          </cell>
        </row>
        <row r="39434">
          <cell r="B39434" t="str">
            <v>Salmoperla</v>
          </cell>
        </row>
        <row r="39435">
          <cell r="B39435" t="str">
            <v>Salmoperla sylvanica</v>
          </cell>
        </row>
        <row r="39436">
          <cell r="B39436" t="str">
            <v>Salmothymus***retired***use Salmo</v>
          </cell>
        </row>
        <row r="39437">
          <cell r="B39437" t="str">
            <v>Saloptia</v>
          </cell>
        </row>
        <row r="39438">
          <cell r="B39438" t="str">
            <v>Saloptia powelli</v>
          </cell>
        </row>
        <row r="39439">
          <cell r="B39439" t="str">
            <v>Salpa</v>
          </cell>
        </row>
        <row r="39440">
          <cell r="B39440" t="str">
            <v>Salpidae</v>
          </cell>
        </row>
        <row r="39441">
          <cell r="B39441" t="str">
            <v>Salpingidae</v>
          </cell>
        </row>
        <row r="39442">
          <cell r="B39442" t="str">
            <v>Salpingoeca</v>
          </cell>
        </row>
        <row r="39443">
          <cell r="B39443" t="str">
            <v>Salpingoeca amphora</v>
          </cell>
        </row>
        <row r="39444">
          <cell r="B39444" t="str">
            <v>Salpingoeca amphorae</v>
          </cell>
        </row>
        <row r="39445">
          <cell r="B39445" t="str">
            <v>Salpingoeca gracilis</v>
          </cell>
        </row>
        <row r="39446">
          <cell r="B39446" t="str">
            <v>Salsola</v>
          </cell>
        </row>
        <row r="39447">
          <cell r="B39447" t="str">
            <v>Salsola collina</v>
          </cell>
        </row>
        <row r="39448">
          <cell r="B39448" t="str">
            <v>Salsola kali</v>
          </cell>
        </row>
        <row r="39449">
          <cell r="B39449" t="str">
            <v>Salsola tragus</v>
          </cell>
        </row>
        <row r="39450">
          <cell r="B39450" t="str">
            <v>Saltipedis</v>
          </cell>
        </row>
        <row r="39451">
          <cell r="B39451" t="str">
            <v>Salvatoria californiensis</v>
          </cell>
        </row>
        <row r="39452">
          <cell r="B39452" t="str">
            <v>Salvatoria clavata</v>
          </cell>
        </row>
        <row r="39453">
          <cell r="B39453" t="str">
            <v>Salvatoria heterocirra</v>
          </cell>
        </row>
        <row r="39454">
          <cell r="B39454" t="str">
            <v>Salvatoria mediodentata</v>
          </cell>
        </row>
        <row r="39455">
          <cell r="B39455" t="str">
            <v>Salvelinus</v>
          </cell>
        </row>
        <row r="39456">
          <cell r="B39456" t="str">
            <v>Salvelinus agassizii</v>
          </cell>
        </row>
        <row r="39457">
          <cell r="B39457" t="str">
            <v>Salvelinus albus</v>
          </cell>
        </row>
        <row r="39458">
          <cell r="B39458" t="str">
            <v>Salvelinus alpinus</v>
          </cell>
        </row>
        <row r="39459">
          <cell r="B39459" t="str">
            <v>Salvelinus anaktuvukensis</v>
          </cell>
        </row>
        <row r="39460">
          <cell r="B39460" t="str">
            <v>Salvelinus andriashevi</v>
          </cell>
        </row>
        <row r="39461">
          <cell r="B39461" t="str">
            <v>Salvelinus boganidae</v>
          </cell>
        </row>
        <row r="39462">
          <cell r="B39462" t="str">
            <v>Salvelinus colii</v>
          </cell>
        </row>
        <row r="39463">
          <cell r="B39463" t="str">
            <v>Salvelinus confluentus</v>
          </cell>
        </row>
        <row r="39464">
          <cell r="B39464" t="str">
            <v>Salvelinus curilus</v>
          </cell>
        </row>
        <row r="39465">
          <cell r="B39465" t="str">
            <v>Salvelinus czerskii</v>
          </cell>
        </row>
        <row r="39466">
          <cell r="B39466" t="str">
            <v>Salvelinus drjagini</v>
          </cell>
        </row>
        <row r="39467">
          <cell r="B39467" t="str">
            <v>Salvelinus elgyticus</v>
          </cell>
        </row>
        <row r="39468">
          <cell r="B39468" t="str">
            <v>Salvelinus fimbriatus</v>
          </cell>
        </row>
        <row r="39469">
          <cell r="B39469" t="str">
            <v>Salvelinus fontinalis</v>
          </cell>
        </row>
        <row r="39470">
          <cell r="B39470" t="str">
            <v>Salvelinus gracillimus</v>
          </cell>
        </row>
        <row r="39471">
          <cell r="B39471" t="str">
            <v>Salvelinus grayi</v>
          </cell>
        </row>
        <row r="39472">
          <cell r="B39472" t="str">
            <v>Salvelinus gritzenkoi</v>
          </cell>
        </row>
        <row r="39473">
          <cell r="B39473" t="str">
            <v>Salvelinus inframundus</v>
          </cell>
        </row>
        <row r="39474">
          <cell r="B39474" t="str">
            <v>Salvelinus jacuticus</v>
          </cell>
        </row>
        <row r="39475">
          <cell r="B39475" t="str">
            <v>Salvelinus killinensis</v>
          </cell>
        </row>
        <row r="39476">
          <cell r="B39476" t="str">
            <v>Salvelinus krogiusae</v>
          </cell>
        </row>
        <row r="39477">
          <cell r="B39477" t="str">
            <v>Salvelinus kronocius</v>
          </cell>
        </row>
        <row r="39478">
          <cell r="B39478" t="str">
            <v>Salvelinus kuznetzovi</v>
          </cell>
        </row>
        <row r="39479">
          <cell r="B39479" t="str">
            <v>Salvelinus leucomaenis</v>
          </cell>
        </row>
        <row r="39480">
          <cell r="B39480" t="str">
            <v>Salvelinus levanidovi</v>
          </cell>
        </row>
        <row r="39481">
          <cell r="B39481" t="str">
            <v>Salvelinus lonsdalii</v>
          </cell>
        </row>
        <row r="39482">
          <cell r="B39482" t="str">
            <v>Salvelinus mallochi</v>
          </cell>
        </row>
        <row r="39483">
          <cell r="B39483" t="str">
            <v>Salvelinus malma</v>
          </cell>
        </row>
        <row r="39484">
          <cell r="B39484" t="str">
            <v>Salvelinus maxillaris</v>
          </cell>
        </row>
        <row r="39485">
          <cell r="B39485" t="str">
            <v>Salvelinus murta</v>
          </cell>
        </row>
        <row r="39486">
          <cell r="B39486" t="str">
            <v>Salvelinus namaycush</v>
          </cell>
        </row>
        <row r="39487">
          <cell r="B39487" t="str">
            <v>Salvelinus namaycush x Salvelinus fontinalis</v>
          </cell>
        </row>
        <row r="39488">
          <cell r="B39488" t="str">
            <v>Salvelinus neiva</v>
          </cell>
        </row>
        <row r="39489">
          <cell r="B39489" t="str">
            <v>Salvelinus obtusus</v>
          </cell>
        </row>
        <row r="39490">
          <cell r="B39490" t="str">
            <v>Salvelinus perisii</v>
          </cell>
        </row>
        <row r="39491">
          <cell r="B39491" t="str">
            <v>Salvelinus profundus</v>
          </cell>
        </row>
        <row r="39492">
          <cell r="B39492" t="str">
            <v>Salvelinus scharffi</v>
          </cell>
        </row>
        <row r="39493">
          <cell r="B39493" t="str">
            <v>Salvelinus schmidti</v>
          </cell>
        </row>
        <row r="39494">
          <cell r="B39494" t="str">
            <v>Salvelinus struanensis</v>
          </cell>
        </row>
        <row r="39495">
          <cell r="B39495" t="str">
            <v>Salvelinus taimyricus</v>
          </cell>
        </row>
        <row r="39496">
          <cell r="B39496" t="str">
            <v>Salvelinus taranetzi</v>
          </cell>
        </row>
        <row r="39497">
          <cell r="B39497" t="str">
            <v>Salvelinus thingvallensis</v>
          </cell>
        </row>
        <row r="39498">
          <cell r="B39498" t="str">
            <v>Salvelinus tolmachoffi</v>
          </cell>
        </row>
        <row r="39499">
          <cell r="B39499" t="str">
            <v>Salvelinus trevelyani</v>
          </cell>
        </row>
        <row r="39500">
          <cell r="B39500" t="str">
            <v>Salvelinus umbla</v>
          </cell>
        </row>
        <row r="39501">
          <cell r="B39501" t="str">
            <v>Salvelinus willoughbii</v>
          </cell>
        </row>
        <row r="39502">
          <cell r="B39502" t="str">
            <v>Salvelinus youngeri</v>
          </cell>
        </row>
        <row r="39503">
          <cell r="B39503" t="str">
            <v>Salvethymus</v>
          </cell>
        </row>
        <row r="39504">
          <cell r="B39504" t="str">
            <v>Salvethymus svetovidovi</v>
          </cell>
        </row>
        <row r="39505">
          <cell r="B39505" t="str">
            <v>Salvia lyrata</v>
          </cell>
        </row>
        <row r="39506">
          <cell r="B39506" t="str">
            <v>Salvinia minima</v>
          </cell>
        </row>
        <row r="39507">
          <cell r="B39507" t="str">
            <v>Samaridae</v>
          </cell>
        </row>
        <row r="39508">
          <cell r="B39508" t="str">
            <v>Samaris</v>
          </cell>
        </row>
        <row r="39509">
          <cell r="B39509" t="str">
            <v>Samaris cacatuae***retired***use Samaris cristatus</v>
          </cell>
        </row>
        <row r="39510">
          <cell r="B39510" t="str">
            <v>Samaris costae</v>
          </cell>
        </row>
        <row r="39511">
          <cell r="B39511" t="str">
            <v>Samaris cristatus</v>
          </cell>
        </row>
        <row r="39512">
          <cell r="B39512" t="str">
            <v>Samaris delagoensis***retired***use Samaris cristatus</v>
          </cell>
        </row>
        <row r="39513">
          <cell r="B39513" t="str">
            <v>Samaris inornata***retired***use Samariscus inornatus</v>
          </cell>
        </row>
        <row r="39514">
          <cell r="B39514" t="str">
            <v>Samaris macrolepis</v>
          </cell>
        </row>
        <row r="39515">
          <cell r="B39515" t="str">
            <v>Samaris maculatus***retired***use Samariscus maculatus</v>
          </cell>
        </row>
        <row r="39516">
          <cell r="B39516" t="str">
            <v>Samaris ornatus***retired***use Samaris cristatus</v>
          </cell>
        </row>
        <row r="39517">
          <cell r="B39517" t="str">
            <v>Samariscus</v>
          </cell>
        </row>
        <row r="39518">
          <cell r="B39518" t="str">
            <v>Samariscus asanoi</v>
          </cell>
        </row>
        <row r="39519">
          <cell r="B39519" t="str">
            <v>Samariscus corallinus</v>
          </cell>
        </row>
        <row r="39520">
          <cell r="B39520" t="str">
            <v>Samariscus desoutterae</v>
          </cell>
        </row>
        <row r="39521">
          <cell r="B39521" t="str">
            <v>Samariscus fasciatus***retired***use Plagiopsetta glossa</v>
          </cell>
        </row>
        <row r="39522">
          <cell r="B39522" t="str">
            <v>Samariscus filipectoralis</v>
          </cell>
        </row>
        <row r="39523">
          <cell r="B39523" t="str">
            <v>Samariscus huysmani</v>
          </cell>
        </row>
        <row r="39524">
          <cell r="B39524" t="str">
            <v>Samariscus inornatus</v>
          </cell>
        </row>
        <row r="39525">
          <cell r="B39525" t="str">
            <v>Samariscus japonicus</v>
          </cell>
        </row>
        <row r="39526">
          <cell r="B39526" t="str">
            <v>Samariscus latus</v>
          </cell>
        </row>
        <row r="39527">
          <cell r="B39527" t="str">
            <v>Samariscus longimanus</v>
          </cell>
        </row>
        <row r="39528">
          <cell r="B39528" t="str">
            <v>Samariscus luzonensis</v>
          </cell>
        </row>
        <row r="39529">
          <cell r="B39529" t="str">
            <v>Samariscus macrognathus</v>
          </cell>
        </row>
        <row r="39530">
          <cell r="B39530" t="str">
            <v>Samariscus maculatus</v>
          </cell>
        </row>
        <row r="39531">
          <cell r="B39531" t="str">
            <v>Samariscus nielseni</v>
          </cell>
        </row>
        <row r="39532">
          <cell r="B39532" t="str">
            <v>Samariscus sunieri</v>
          </cell>
        </row>
        <row r="39533">
          <cell r="B39533" t="str">
            <v>Samariscus triocellatus</v>
          </cell>
        </row>
        <row r="39534">
          <cell r="B39534" t="str">
            <v>Samariscus xenicus</v>
          </cell>
        </row>
        <row r="39535">
          <cell r="B39535" t="str">
            <v>Sambucus</v>
          </cell>
        </row>
        <row r="39536">
          <cell r="B39536" t="str">
            <v>Sambucus nigra</v>
          </cell>
        </row>
        <row r="39537">
          <cell r="B39537" t="str">
            <v>Sambucus nigra ssp. canadensis</v>
          </cell>
        </row>
        <row r="39538">
          <cell r="B39538" t="str">
            <v>Sambucus nigra ssp. cerulea</v>
          </cell>
        </row>
        <row r="39539">
          <cell r="B39539" t="str">
            <v>Sambucus racemosa</v>
          </cell>
        </row>
        <row r="39540">
          <cell r="B39540" t="str">
            <v>Sambucus racemosa var. melanocarpa</v>
          </cell>
        </row>
        <row r="39541">
          <cell r="B39541" t="str">
            <v>Samolus ebracteatus</v>
          </cell>
        </row>
        <row r="39542">
          <cell r="B39542" t="str">
            <v>Samolus valerandi</v>
          </cell>
        </row>
        <row r="39543">
          <cell r="B39543" t="str">
            <v>Samolus valerandi ssp. parviflorus***retired***use Samolus valerandi</v>
          </cell>
        </row>
        <row r="39544">
          <cell r="B39544" t="str">
            <v>Samytha</v>
          </cell>
        </row>
        <row r="39545">
          <cell r="B39545" t="str">
            <v>Samytha californiensis</v>
          </cell>
        </row>
        <row r="39546">
          <cell r="B39546" t="str">
            <v>Samytha sexcirrata</v>
          </cell>
        </row>
        <row r="39547">
          <cell r="B39547" t="str">
            <v>Samythella</v>
          </cell>
        </row>
        <row r="39548">
          <cell r="B39548" t="str">
            <v>Samythella elongata</v>
          </cell>
        </row>
        <row r="39549">
          <cell r="B39549" t="str">
            <v>Sander</v>
          </cell>
        </row>
        <row r="39550">
          <cell r="B39550" t="str">
            <v>Sander canadense x Sander vitreum</v>
          </cell>
        </row>
        <row r="39551">
          <cell r="B39551" t="str">
            <v>Sander canadensis</v>
          </cell>
        </row>
        <row r="39552">
          <cell r="B39552" t="str">
            <v>Sander lucioperca</v>
          </cell>
        </row>
        <row r="39553">
          <cell r="B39553" t="str">
            <v>Sander vitreus</v>
          </cell>
        </row>
        <row r="39554">
          <cell r="B39554" t="str">
            <v>Sander vitreus x Sander canadensis</v>
          </cell>
        </row>
        <row r="39555">
          <cell r="B39555" t="str">
            <v>Sanfilippodytes</v>
          </cell>
        </row>
        <row r="39556">
          <cell r="B39556" t="str">
            <v>Sanfilippodytes pseudovilis</v>
          </cell>
        </row>
        <row r="39557">
          <cell r="B39557" t="str">
            <v>Sanguisorba canadensis</v>
          </cell>
        </row>
        <row r="39558">
          <cell r="B39558" t="str">
            <v>Sanicula</v>
          </cell>
        </row>
        <row r="39559">
          <cell r="B39559" t="str">
            <v>Sanicula canadensis</v>
          </cell>
        </row>
        <row r="39560">
          <cell r="B39560" t="str">
            <v>Sanicula marilandica</v>
          </cell>
        </row>
        <row r="39561">
          <cell r="B39561" t="str">
            <v>Sanicula odorata</v>
          </cell>
        </row>
        <row r="39562">
          <cell r="B39562" t="str">
            <v>Sanopus</v>
          </cell>
        </row>
        <row r="39563">
          <cell r="B39563" t="str">
            <v>Sanopus astrifer</v>
          </cell>
        </row>
        <row r="39564">
          <cell r="B39564" t="str">
            <v>Sanopus barbatus</v>
          </cell>
        </row>
        <row r="39565">
          <cell r="B39565" t="str">
            <v>Sanopus greenfieldorum</v>
          </cell>
        </row>
        <row r="39566">
          <cell r="B39566" t="str">
            <v>Sanopus johnsoni</v>
          </cell>
        </row>
        <row r="39567">
          <cell r="B39567" t="str">
            <v>Sanopus reticulatus</v>
          </cell>
        </row>
        <row r="39568">
          <cell r="B39568" t="str">
            <v>Sanopus splendidus</v>
          </cell>
        </row>
        <row r="39569">
          <cell r="B39569" t="str">
            <v>Sansonia</v>
          </cell>
        </row>
        <row r="39570">
          <cell r="B39570" t="str">
            <v>Santia</v>
          </cell>
        </row>
        <row r="39571">
          <cell r="B39571" t="str">
            <v>Santia milleri</v>
          </cell>
        </row>
        <row r="39572">
          <cell r="B39572" t="str">
            <v>Saphirella</v>
          </cell>
        </row>
        <row r="39573">
          <cell r="B39573" t="str">
            <v>Saponaria officinalis</v>
          </cell>
        </row>
        <row r="39574">
          <cell r="B39574" t="str">
            <v>Sapphirina</v>
          </cell>
        </row>
        <row r="39575">
          <cell r="B39575" t="str">
            <v>Sarcobatus vermiculatus</v>
          </cell>
        </row>
        <row r="39576">
          <cell r="B39576" t="str">
            <v>Sarcocornia pacifica</v>
          </cell>
        </row>
        <row r="39577">
          <cell r="B39577" t="str">
            <v>Sarcocornia perennis</v>
          </cell>
        </row>
        <row r="39578">
          <cell r="B39578" t="str">
            <v>Sarcodina</v>
          </cell>
        </row>
        <row r="39579">
          <cell r="B39579" t="str">
            <v>Sarcophagidae</v>
          </cell>
        </row>
        <row r="39580">
          <cell r="B39580" t="str">
            <v>Sarcophagodes</v>
          </cell>
        </row>
        <row r="39581">
          <cell r="B39581" t="str">
            <v>Sarcophagodes delicatula</v>
          </cell>
        </row>
        <row r="39582">
          <cell r="B39582" t="str">
            <v>Sarcopterygii</v>
          </cell>
        </row>
        <row r="39583">
          <cell r="B39583" t="str">
            <v>Sarcoptiformes</v>
          </cell>
        </row>
        <row r="39584">
          <cell r="B39584" t="str">
            <v>Sarda</v>
          </cell>
        </row>
        <row r="39585">
          <cell r="B39585" t="str">
            <v>Sarda australis</v>
          </cell>
        </row>
        <row r="39586">
          <cell r="B39586" t="str">
            <v>Sarda chiliensis</v>
          </cell>
        </row>
        <row r="39587">
          <cell r="B39587" t="str">
            <v>Sarda chiliensis chiliensis</v>
          </cell>
        </row>
        <row r="39588">
          <cell r="B39588" t="str">
            <v>Sarda chiliensis lineolata</v>
          </cell>
        </row>
        <row r="39589">
          <cell r="B39589" t="str">
            <v>Sarda orientalis</v>
          </cell>
        </row>
        <row r="39590">
          <cell r="B39590" t="str">
            <v>Sarda sarda</v>
          </cell>
        </row>
        <row r="39591">
          <cell r="B39591" t="str">
            <v>Sarda velox***retired***use Sarda orientalis</v>
          </cell>
        </row>
        <row r="39592">
          <cell r="B39592" t="str">
            <v>Sardina</v>
          </cell>
        </row>
        <row r="39593">
          <cell r="B39593" t="str">
            <v>Sardina pilchardus</v>
          </cell>
        </row>
        <row r="39594">
          <cell r="B39594" t="str">
            <v>Sardinella</v>
          </cell>
        </row>
        <row r="39595">
          <cell r="B39595" t="str">
            <v>Sardinella albella</v>
          </cell>
        </row>
        <row r="39596">
          <cell r="B39596" t="str">
            <v>Sardinella anchovia***retired***use Sardinella aurita</v>
          </cell>
        </row>
        <row r="39597">
          <cell r="B39597" t="str">
            <v>Sardinella atricauda</v>
          </cell>
        </row>
        <row r="39598">
          <cell r="B39598" t="str">
            <v>Sardinella aurita</v>
          </cell>
        </row>
        <row r="39599">
          <cell r="B39599" t="str">
            <v>Sardinella brachysoma</v>
          </cell>
        </row>
        <row r="39600">
          <cell r="B39600" t="str">
            <v>Sardinella brasiliensis***retired***use Sardinella janeiro</v>
          </cell>
        </row>
        <row r="39601">
          <cell r="B39601" t="str">
            <v>Sardinella dayi</v>
          </cell>
        </row>
        <row r="39602">
          <cell r="B39602" t="str">
            <v>Sardinella fijiense</v>
          </cell>
        </row>
        <row r="39603">
          <cell r="B39603" t="str">
            <v>Sardinella fimbriata</v>
          </cell>
        </row>
        <row r="39604">
          <cell r="B39604" t="str">
            <v>Sardinella gibbosa</v>
          </cell>
        </row>
        <row r="39605">
          <cell r="B39605" t="str">
            <v>Sardinella hualiensis</v>
          </cell>
        </row>
        <row r="39606">
          <cell r="B39606" t="str">
            <v>Sardinella janeiro</v>
          </cell>
        </row>
        <row r="39607">
          <cell r="B39607" t="str">
            <v>Sardinella jonesi</v>
          </cell>
        </row>
        <row r="39608">
          <cell r="B39608" t="str">
            <v>Sardinella jussieu</v>
          </cell>
        </row>
        <row r="39609">
          <cell r="B39609" t="str">
            <v>Sardinella jussieui***retired***use Sardinella jussieu</v>
          </cell>
        </row>
        <row r="39610">
          <cell r="B39610" t="str">
            <v>Sardinella lemuru</v>
          </cell>
        </row>
        <row r="39611">
          <cell r="B39611" t="str">
            <v>Sardinella longiceps</v>
          </cell>
        </row>
        <row r="39612">
          <cell r="B39612" t="str">
            <v>Sardinella maderensis</v>
          </cell>
        </row>
        <row r="39613">
          <cell r="B39613" t="str">
            <v>Sardinella marquesensis</v>
          </cell>
        </row>
        <row r="39614">
          <cell r="B39614" t="str">
            <v>Sardinella melanura</v>
          </cell>
        </row>
        <row r="39615">
          <cell r="B39615" t="str">
            <v>Sardinella neglecta</v>
          </cell>
        </row>
        <row r="39616">
          <cell r="B39616" t="str">
            <v>Sardinella richardsoni</v>
          </cell>
        </row>
        <row r="39617">
          <cell r="B39617" t="str">
            <v>Sardinella rouxi</v>
          </cell>
        </row>
        <row r="39618">
          <cell r="B39618" t="str">
            <v>Sardinella sindensis</v>
          </cell>
        </row>
        <row r="39619">
          <cell r="B39619" t="str">
            <v>Sardinella tawilis</v>
          </cell>
        </row>
        <row r="39620">
          <cell r="B39620" t="str">
            <v>Sardinella zunasi</v>
          </cell>
        </row>
        <row r="39621">
          <cell r="B39621" t="str">
            <v>Sardinops</v>
          </cell>
        </row>
        <row r="39622">
          <cell r="B39622" t="str">
            <v>Sardinops caeruleus***retired***use Sardinops sagax</v>
          </cell>
        </row>
        <row r="39623">
          <cell r="B39623" t="str">
            <v>Sardinops melanostictus</v>
          </cell>
        </row>
        <row r="39624">
          <cell r="B39624" t="str">
            <v>Sardinops neopilchardus</v>
          </cell>
        </row>
        <row r="39625">
          <cell r="B39625" t="str">
            <v>Sardinops ocellatus</v>
          </cell>
        </row>
        <row r="39626">
          <cell r="B39626" t="str">
            <v>Sardinops sagax</v>
          </cell>
        </row>
        <row r="39627">
          <cell r="B39627" t="str">
            <v>Sardinops sirm***retired***use Amblygaster sirm</v>
          </cell>
        </row>
        <row r="39628">
          <cell r="B39628" t="str">
            <v>Sargassum</v>
          </cell>
        </row>
        <row r="39629">
          <cell r="B39629" t="str">
            <v>Sargassum fluitans</v>
          </cell>
        </row>
        <row r="39630">
          <cell r="B39630" t="str">
            <v>Sargassum natans</v>
          </cell>
        </row>
        <row r="39631">
          <cell r="B39631" t="str">
            <v>Sargocentron</v>
          </cell>
        </row>
        <row r="39632">
          <cell r="B39632" t="str">
            <v>Sargocentron bullisi</v>
          </cell>
        </row>
        <row r="39633">
          <cell r="B39633" t="str">
            <v>Sargocentron caudimaculatum</v>
          </cell>
        </row>
        <row r="39634">
          <cell r="B39634" t="str">
            <v>Sargocentron caudimaculatus***retired***use Sargocentron caudimaculatum</v>
          </cell>
        </row>
        <row r="39635">
          <cell r="B39635" t="str">
            <v>Sargocentron cornutum</v>
          </cell>
        </row>
        <row r="39636">
          <cell r="B39636" t="str">
            <v>Sargocentron coruscum</v>
          </cell>
        </row>
        <row r="39637">
          <cell r="B39637" t="str">
            <v>Sargocentron diadema</v>
          </cell>
        </row>
        <row r="39638">
          <cell r="B39638" t="str">
            <v>Sargocentron dorsomaculatum</v>
          </cell>
        </row>
        <row r="39639">
          <cell r="B39639" t="str">
            <v>Sargocentron ensifer</v>
          </cell>
        </row>
        <row r="39640">
          <cell r="B39640" t="str">
            <v>Sargocentron hastatum</v>
          </cell>
        </row>
        <row r="39641">
          <cell r="B39641" t="str">
            <v>Sargocentron hormion</v>
          </cell>
        </row>
        <row r="39642">
          <cell r="B39642" t="str">
            <v>Sargocentron inaequalis</v>
          </cell>
        </row>
        <row r="39643">
          <cell r="B39643" t="str">
            <v>Sargocentron iota</v>
          </cell>
        </row>
        <row r="39644">
          <cell r="B39644" t="str">
            <v>Sargocentron ittodai</v>
          </cell>
        </row>
        <row r="39645">
          <cell r="B39645" t="str">
            <v>Sargocentron lepros</v>
          </cell>
        </row>
        <row r="39646">
          <cell r="B39646" t="str">
            <v>Sargocentron macrosquamis</v>
          </cell>
        </row>
        <row r="39647">
          <cell r="B39647" t="str">
            <v>Sargocentron marisrubri</v>
          </cell>
        </row>
        <row r="39648">
          <cell r="B39648" t="str">
            <v>Sargocentron megalops</v>
          </cell>
        </row>
        <row r="39649">
          <cell r="B39649" t="str">
            <v>Sargocentron melanospilos</v>
          </cell>
        </row>
        <row r="39650">
          <cell r="B39650" t="str">
            <v>Sargocentron microstoma</v>
          </cell>
        </row>
        <row r="39651">
          <cell r="B39651" t="str">
            <v>Sargocentron poco</v>
          </cell>
        </row>
        <row r="39652">
          <cell r="B39652" t="str">
            <v>Sargocentron praslin</v>
          </cell>
        </row>
        <row r="39653">
          <cell r="B39653" t="str">
            <v>Sargocentron punctatissimum</v>
          </cell>
        </row>
        <row r="39654">
          <cell r="B39654" t="str">
            <v>Sargocentron rubrum</v>
          </cell>
        </row>
        <row r="39655">
          <cell r="B39655" t="str">
            <v>Sargocentron seychellense</v>
          </cell>
        </row>
        <row r="39656">
          <cell r="B39656" t="str">
            <v>Sargocentron shimizui</v>
          </cell>
        </row>
        <row r="39657">
          <cell r="B39657" t="str">
            <v>Sargocentron spiniferum</v>
          </cell>
        </row>
        <row r="39658">
          <cell r="B39658" t="str">
            <v>Sargocentron spinosissimum</v>
          </cell>
        </row>
        <row r="39659">
          <cell r="B39659" t="str">
            <v>Sargocentron suborbitalis</v>
          </cell>
        </row>
        <row r="39660">
          <cell r="B39660" t="str">
            <v>Sargocentron tiere</v>
          </cell>
        </row>
        <row r="39661">
          <cell r="B39661" t="str">
            <v>Sargocentron tiereoides</v>
          </cell>
        </row>
        <row r="39662">
          <cell r="B39662" t="str">
            <v>Sargocentron vexillarium</v>
          </cell>
        </row>
        <row r="39663">
          <cell r="B39663" t="str">
            <v>Sargocentron violaceum</v>
          </cell>
        </row>
        <row r="39664">
          <cell r="B39664" t="str">
            <v>Sargocentron wilhelmi</v>
          </cell>
        </row>
        <row r="39665">
          <cell r="B39665" t="str">
            <v>Sargocentron xantherythrum</v>
          </cell>
        </row>
        <row r="39666">
          <cell r="B39666" t="str">
            <v>Sargus ensifer***retired***use Premnas biaculeatus</v>
          </cell>
        </row>
        <row r="39667">
          <cell r="B39667" t="str">
            <v>Sarotherodon</v>
          </cell>
        </row>
        <row r="39668">
          <cell r="B39668" t="str">
            <v>Sarotherodon galilaeus</v>
          </cell>
        </row>
        <row r="39669">
          <cell r="B39669" t="str">
            <v>Sarotherodon melanotheron</v>
          </cell>
        </row>
        <row r="39670">
          <cell r="B39670" t="str">
            <v>Sarotherodon melanotheron heudelotii</v>
          </cell>
        </row>
        <row r="39671">
          <cell r="B39671" t="str">
            <v>Sarotherodon mossambicus***retired***use Oreochromis mossambicus</v>
          </cell>
        </row>
        <row r="39672">
          <cell r="B39672" t="str">
            <v>Sarothrodus amplecticollis***retired***use Chaetodon ocellatus</v>
          </cell>
        </row>
        <row r="39673">
          <cell r="B39673" t="str">
            <v>Sarothrodus ataeniatus***retired***use Chaetodon ocellatus</v>
          </cell>
        </row>
        <row r="39674">
          <cell r="B39674" t="str">
            <v>Sarothrodus maculocinctus***retired***use Chaetodon ocellatus</v>
          </cell>
        </row>
        <row r="39675">
          <cell r="B39675" t="str">
            <v>Sarothrodus nigrirostris***retired***use Johnrandallia nigrirostris</v>
          </cell>
        </row>
        <row r="39676">
          <cell r="B39676" t="str">
            <v>Sarothrodus***retired***use Chaetodon</v>
          </cell>
        </row>
        <row r="39677">
          <cell r="B39677" t="str">
            <v>Sarpa</v>
          </cell>
        </row>
        <row r="39678">
          <cell r="B39678" t="str">
            <v>Sarpa salpa</v>
          </cell>
        </row>
        <row r="39679">
          <cell r="B39679" t="str">
            <v>Sarracenia alata</v>
          </cell>
        </row>
        <row r="39680">
          <cell r="B39680" t="str">
            <v>Sarracenia flava</v>
          </cell>
        </row>
        <row r="39681">
          <cell r="B39681" t="str">
            <v>Sarracenia leucophylla</v>
          </cell>
        </row>
        <row r="39682">
          <cell r="B39682" t="str">
            <v>Sarracenia minor</v>
          </cell>
        </row>
        <row r="39683">
          <cell r="B39683" t="str">
            <v>Sarracenia psittacina</v>
          </cell>
        </row>
        <row r="39684">
          <cell r="B39684" t="str">
            <v>Sarracenia purpurea</v>
          </cell>
        </row>
        <row r="39685">
          <cell r="B39685" t="str">
            <v>Sarritor</v>
          </cell>
        </row>
        <row r="39686">
          <cell r="B39686" t="str">
            <v>Sarritor frenatus</v>
          </cell>
        </row>
        <row r="39687">
          <cell r="B39687" t="str">
            <v>Sarritor leptorhynchus</v>
          </cell>
        </row>
        <row r="39688">
          <cell r="B39688" t="str">
            <v>Sarsia</v>
          </cell>
        </row>
        <row r="39689">
          <cell r="B39689" t="str">
            <v>Sarsia tubulosa</v>
          </cell>
        </row>
        <row r="39690">
          <cell r="B39690" t="str">
            <v>Sarsiella</v>
          </cell>
        </row>
        <row r="39691">
          <cell r="B39691" t="str">
            <v>Sarsiella zostericola</v>
          </cell>
        </row>
        <row r="39692">
          <cell r="B39692" t="str">
            <v>Sarsiellidae</v>
          </cell>
        </row>
        <row r="39693">
          <cell r="B39693" t="str">
            <v>Sarsonuphis hartmanae</v>
          </cell>
        </row>
        <row r="39694">
          <cell r="B39694" t="str">
            <v>Sarsonuphis parva</v>
          </cell>
        </row>
        <row r="39695">
          <cell r="B39695" t="str">
            <v>Sasajiscymnus</v>
          </cell>
        </row>
        <row r="39696">
          <cell r="B39696" t="str">
            <v>Sasquaperla</v>
          </cell>
        </row>
        <row r="39697">
          <cell r="B39697" t="str">
            <v>Sassafras albidum</v>
          </cell>
        </row>
        <row r="39698">
          <cell r="B39698" t="str">
            <v>Satan</v>
          </cell>
        </row>
        <row r="39699">
          <cell r="B39699" t="str">
            <v>Satan eurystomus</v>
          </cell>
        </row>
        <row r="39700">
          <cell r="B39700" t="str">
            <v>Satanoperca jurupari</v>
          </cell>
        </row>
        <row r="39701">
          <cell r="B39701" t="str">
            <v>Saturnia (Malletiidae)</v>
          </cell>
        </row>
        <row r="39702">
          <cell r="B39702" t="str">
            <v>Saturnia (Saturniini)</v>
          </cell>
        </row>
        <row r="39703">
          <cell r="B39703" t="str">
            <v>Satyrichthys adeni</v>
          </cell>
        </row>
        <row r="39704">
          <cell r="B39704" t="str">
            <v>Satyrichthys engyceros</v>
          </cell>
        </row>
        <row r="39705">
          <cell r="B39705" t="str">
            <v>Satyrichthys hians</v>
          </cell>
        </row>
        <row r="39706">
          <cell r="B39706" t="str">
            <v>Saurenchelys</v>
          </cell>
        </row>
        <row r="39707">
          <cell r="B39707" t="str">
            <v>Saurenchelys cancrivora</v>
          </cell>
        </row>
        <row r="39708">
          <cell r="B39708" t="str">
            <v>Saurenchelys cognita</v>
          </cell>
        </row>
        <row r="39709">
          <cell r="B39709" t="str">
            <v>Saurenchelys fierasfer</v>
          </cell>
        </row>
        <row r="39710">
          <cell r="B39710" t="str">
            <v>Saurida</v>
          </cell>
        </row>
        <row r="39711">
          <cell r="B39711" t="str">
            <v>Saurida brasiliensis</v>
          </cell>
        </row>
        <row r="39712">
          <cell r="B39712" t="str">
            <v>Saurida caribbaea</v>
          </cell>
        </row>
        <row r="39713">
          <cell r="B39713" t="str">
            <v>Saurida gracilis</v>
          </cell>
        </row>
        <row r="39714">
          <cell r="B39714" t="str">
            <v>Saurida nebulosa</v>
          </cell>
        </row>
        <row r="39715">
          <cell r="B39715" t="str">
            <v>Saurida normani</v>
          </cell>
        </row>
        <row r="39716">
          <cell r="B39716" t="str">
            <v>Saurida parri***retired***use Saurida brasiliensis</v>
          </cell>
        </row>
        <row r="39717">
          <cell r="B39717" t="str">
            <v>Saurida suspicio</v>
          </cell>
        </row>
        <row r="39718">
          <cell r="B39718" t="str">
            <v>Saurida tumbil</v>
          </cell>
        </row>
        <row r="39719">
          <cell r="B39719" t="str">
            <v>Saurida undosquamis</v>
          </cell>
        </row>
        <row r="39720">
          <cell r="B39720" t="str">
            <v>Saururus cernuus</v>
          </cell>
        </row>
        <row r="39721">
          <cell r="B39721" t="str">
            <v>Saurus undosquamis***retired***use Saurida undosquamis</v>
          </cell>
        </row>
        <row r="39722">
          <cell r="B39722" t="str">
            <v>Saussurea americana</v>
          </cell>
        </row>
        <row r="39723">
          <cell r="B39723" t="str">
            <v>Saussurea angustifolia</v>
          </cell>
        </row>
        <row r="39724">
          <cell r="B39724" t="str">
            <v>Saussurea nuda</v>
          </cell>
        </row>
        <row r="39725">
          <cell r="B39725" t="str">
            <v>Sauvagella</v>
          </cell>
        </row>
        <row r="39726">
          <cell r="B39726" t="str">
            <v>Sauvagella madagascariensis</v>
          </cell>
        </row>
        <row r="39727">
          <cell r="B39727" t="str">
            <v>Sauvagella robusta</v>
          </cell>
        </row>
        <row r="39728">
          <cell r="B39728" t="str">
            <v>Saxicavella</v>
          </cell>
        </row>
        <row r="39729">
          <cell r="B39729" t="str">
            <v>Saxicavella nybakkeni</v>
          </cell>
        </row>
        <row r="39730">
          <cell r="B39730" t="str">
            <v>Saxicavella pacifica</v>
          </cell>
        </row>
        <row r="39731">
          <cell r="B39731" t="str">
            <v>Saxidomus gigantea</v>
          </cell>
        </row>
        <row r="39732">
          <cell r="B39732" t="str">
            <v>Saxidomus giganteus***retired***use Saxidomus gigantea</v>
          </cell>
        </row>
        <row r="39733">
          <cell r="B39733" t="str">
            <v>Saxidomus nuttalli</v>
          </cell>
        </row>
        <row r="39734">
          <cell r="B39734" t="str">
            <v>Saxifraga</v>
          </cell>
        </row>
        <row r="39735">
          <cell r="B39735" t="str">
            <v>Saxifraga cernua</v>
          </cell>
        </row>
        <row r="39736">
          <cell r="B39736" t="str">
            <v>Saxifraga foliolosa***retired***use Micranthes foliolosa</v>
          </cell>
        </row>
        <row r="39737">
          <cell r="B39737" t="str">
            <v>Saxifraga hieraciifolia***retired***use Micranthes hieraciifolia</v>
          </cell>
        </row>
        <row r="39738">
          <cell r="B39738" t="str">
            <v>Saxifraga hirculus</v>
          </cell>
        </row>
        <row r="39739">
          <cell r="B39739" t="str">
            <v>Saxifraga mertensiana</v>
          </cell>
        </row>
        <row r="39740">
          <cell r="B39740" t="str">
            <v>Saxifraga nelsoniana***retired***use Micranthes nelsoniana var. nelsoniana</v>
          </cell>
        </row>
        <row r="39741">
          <cell r="B39741" t="str">
            <v>Saxifraga odontoloma***retired***use Micranthes odontoloma</v>
          </cell>
        </row>
        <row r="39742">
          <cell r="B39742" t="str">
            <v>Saxifraga oregana***retired***use Micranthes oregana</v>
          </cell>
        </row>
        <row r="39743">
          <cell r="B39743" t="str">
            <v>Saxifraga pensylvanica***retired***use Micranthes pensylvanica</v>
          </cell>
        </row>
        <row r="39744">
          <cell r="B39744" t="str">
            <v>Saxifragaceae</v>
          </cell>
        </row>
        <row r="39745">
          <cell r="B39745" t="str">
            <v>Saxilaga***retired***use Galaxias</v>
          </cell>
        </row>
        <row r="39746">
          <cell r="B39746" t="str">
            <v>Sayella</v>
          </cell>
        </row>
        <row r="39747">
          <cell r="B39747" t="str">
            <v>Sayella chesapeakea</v>
          </cell>
        </row>
        <row r="39748">
          <cell r="B39748" t="str">
            <v>Sayella fusca</v>
          </cell>
        </row>
        <row r="39749">
          <cell r="B39749" t="str">
            <v>Sayella hemphillii</v>
          </cell>
        </row>
        <row r="39750">
          <cell r="B39750" t="str">
            <v>Sayella livida</v>
          </cell>
        </row>
        <row r="39751">
          <cell r="B39751" t="str">
            <v>Scabrotrophon</v>
          </cell>
        </row>
        <row r="39752">
          <cell r="B39752" t="str">
            <v>Scabrotrophon grovesi</v>
          </cell>
        </row>
        <row r="39753">
          <cell r="B39753" t="str">
            <v>Scaevius</v>
          </cell>
        </row>
        <row r="39754">
          <cell r="B39754" t="str">
            <v>Scaevius milii</v>
          </cell>
        </row>
        <row r="39755">
          <cell r="B39755" t="str">
            <v>Scalantarus***retired***use Holanthias</v>
          </cell>
        </row>
        <row r="39756">
          <cell r="B39756" t="str">
            <v>Scalibregma</v>
          </cell>
        </row>
        <row r="39757">
          <cell r="B39757" t="str">
            <v>Scalibregma californicum</v>
          </cell>
        </row>
        <row r="39758">
          <cell r="B39758" t="str">
            <v>Scalibregma inflatum</v>
          </cell>
        </row>
        <row r="39759">
          <cell r="B39759" t="str">
            <v>Scalibregma sternocerum</v>
          </cell>
        </row>
        <row r="39760">
          <cell r="B39760" t="str">
            <v>Scalibregmatidae</v>
          </cell>
        </row>
        <row r="39761">
          <cell r="B39761" t="str">
            <v>Scaliola</v>
          </cell>
        </row>
        <row r="39762">
          <cell r="B39762" t="str">
            <v>Scaliola gracilis</v>
          </cell>
        </row>
        <row r="39763">
          <cell r="B39763" t="str">
            <v>Scalpellum californicum</v>
          </cell>
        </row>
        <row r="39764">
          <cell r="B39764" t="str">
            <v>Scapanea</v>
          </cell>
        </row>
        <row r="39765">
          <cell r="B39765" t="str">
            <v>Scapanorhynchidae***retired***use Mitsukurinidae</v>
          </cell>
        </row>
        <row r="39766">
          <cell r="B39766" t="str">
            <v>Scapanorhynchus owstoni***retired***use Mitsukurina owstoni</v>
          </cell>
        </row>
        <row r="39767">
          <cell r="B39767" t="str">
            <v>Scapanorhynchus***retired***use Mitsukurina</v>
          </cell>
        </row>
        <row r="39768">
          <cell r="B39768" t="str">
            <v>Scaphander</v>
          </cell>
        </row>
        <row r="39769">
          <cell r="B39769" t="str">
            <v>Scaphandridae***retired***use Cylichnidae</v>
          </cell>
        </row>
        <row r="39770">
          <cell r="B39770" t="str">
            <v>Scaphirhynchinae</v>
          </cell>
        </row>
        <row r="39771">
          <cell r="B39771" t="str">
            <v>Scaphirhynchus</v>
          </cell>
        </row>
        <row r="39772">
          <cell r="B39772" t="str">
            <v>Scaphirhynchus albus</v>
          </cell>
        </row>
        <row r="39773">
          <cell r="B39773" t="str">
            <v>Scaphirhynchus platorynchus</v>
          </cell>
        </row>
        <row r="39774">
          <cell r="B39774" t="str">
            <v>Scaphirhynchus suttkusi</v>
          </cell>
        </row>
        <row r="39775">
          <cell r="B39775" t="str">
            <v>Scapholeberis</v>
          </cell>
        </row>
        <row r="39776">
          <cell r="B39776" t="str">
            <v>Scapholeberis kingi</v>
          </cell>
        </row>
        <row r="39777">
          <cell r="B39777" t="str">
            <v>Scapholeberis mucronata</v>
          </cell>
        </row>
        <row r="39778">
          <cell r="B39778" t="str">
            <v>Scaphopoda</v>
          </cell>
        </row>
        <row r="39779">
          <cell r="B39779" t="str">
            <v>Scapphodonta</v>
          </cell>
        </row>
        <row r="39780">
          <cell r="B39780" t="str">
            <v>Scarabaeidae</v>
          </cell>
        </row>
        <row r="39781">
          <cell r="B39781" t="str">
            <v>Scardinius</v>
          </cell>
        </row>
        <row r="39782">
          <cell r="B39782" t="str">
            <v>Scardinius erythrophthalmus</v>
          </cell>
        </row>
        <row r="39783">
          <cell r="B39783" t="str">
            <v>Scarichthys rarotongae***retired***use Calotomus carolinus</v>
          </cell>
        </row>
        <row r="39784">
          <cell r="B39784" t="str">
            <v>Scarichthys***retired***use Leptoscarus</v>
          </cell>
        </row>
        <row r="39785">
          <cell r="B39785" t="str">
            <v>Scaridae</v>
          </cell>
        </row>
        <row r="39786">
          <cell r="B39786" t="str">
            <v>Scaridea aerosa***retired***use Calotomus zonarchus</v>
          </cell>
        </row>
        <row r="39787">
          <cell r="B39787" t="str">
            <v>Scaridea balia***retired***use Calotomus zonarchus</v>
          </cell>
        </row>
        <row r="39788">
          <cell r="B39788" t="str">
            <v>Scaridea farrandi***retired***use Calotomus zonarchus</v>
          </cell>
        </row>
        <row r="39789">
          <cell r="B39789" t="str">
            <v>Scaridea leucotaeniata***retired***use Chlorurus sordidus</v>
          </cell>
        </row>
        <row r="39790">
          <cell r="B39790" t="str">
            <v>Scaridea octodon***retired***use Sparisoma radians</v>
          </cell>
        </row>
        <row r="39791">
          <cell r="B39791" t="str">
            <v>Scaridea zonarcha***retired***use Calotomus zonarchus</v>
          </cell>
        </row>
        <row r="39792">
          <cell r="B39792" t="str">
            <v>Scaridea***retired***use Calotomus</v>
          </cell>
        </row>
        <row r="39793">
          <cell r="B39793" t="str">
            <v>Scaridium longicaudum</v>
          </cell>
        </row>
        <row r="39794">
          <cell r="B39794" t="str">
            <v>Scarops jordani***retired***use Scarus rubroviolaceus</v>
          </cell>
        </row>
        <row r="39795">
          <cell r="B39795" t="str">
            <v>Scarops rubroviolaceus***retired***use Scarus rubroviolaceus</v>
          </cell>
        </row>
        <row r="39796">
          <cell r="B39796" t="str">
            <v>Scarops***retired***use Scarus</v>
          </cell>
        </row>
        <row r="39797">
          <cell r="B39797" t="str">
            <v>Scartella</v>
          </cell>
        </row>
        <row r="39798">
          <cell r="B39798" t="str">
            <v>Scartella cristata</v>
          </cell>
        </row>
        <row r="39799">
          <cell r="B39799" t="str">
            <v>Scartomyzon ariommus***retired***use Moxostoma ariommum</v>
          </cell>
        </row>
        <row r="39800">
          <cell r="B39800" t="str">
            <v>Scartomyzon cervinus***retired***use Moxostoma cervinum</v>
          </cell>
        </row>
        <row r="39801">
          <cell r="B39801" t="str">
            <v>Scartomyzon congestus***retired***use Moxostoma congestum</v>
          </cell>
        </row>
        <row r="39802">
          <cell r="B39802" t="str">
            <v>Scartomyzon lachneri***retired***use Moxostoma lachneri</v>
          </cell>
        </row>
        <row r="39803">
          <cell r="B39803" t="str">
            <v>Scartomyzon rupiscartes***retired***use Moxostoma rupiscartes</v>
          </cell>
        </row>
        <row r="39804">
          <cell r="B39804" t="str">
            <v>Scartomyzon***retired***use Moxostoma</v>
          </cell>
        </row>
        <row r="39805">
          <cell r="B39805" t="str">
            <v>Scarus</v>
          </cell>
        </row>
        <row r="39806">
          <cell r="B39806" t="str">
            <v>Scarus acroptilus***retired***use Odax acroptilus</v>
          </cell>
        </row>
        <row r="39807">
          <cell r="B39807" t="str">
            <v>Scarus acutus***retired***use Scarus vetula</v>
          </cell>
        </row>
        <row r="39808">
          <cell r="B39808" t="str">
            <v>Scarus aeruginosus***retired***use Scarus ferrugineus</v>
          </cell>
        </row>
        <row r="39809">
          <cell r="B39809" t="str">
            <v>Scarus ahula***retired***use Chlorurus perspicillatus</v>
          </cell>
        </row>
        <row r="39810">
          <cell r="B39810" t="str">
            <v>Scarus alternans***retired***use Scarus iseri</v>
          </cell>
        </row>
        <row r="39811">
          <cell r="B39811" t="str">
            <v>Scarus altipinnis</v>
          </cell>
        </row>
        <row r="39812">
          <cell r="B39812" t="str">
            <v>Scarus amplus***retired***use Sparisoma viride</v>
          </cell>
        </row>
        <row r="39813">
          <cell r="B39813" t="str">
            <v>Scarus arabicus</v>
          </cell>
        </row>
        <row r="39814">
          <cell r="B39814" t="str">
            <v>Scarus aracanga***retired***use Scarus iseri</v>
          </cell>
        </row>
        <row r="39815">
          <cell r="B39815" t="str">
            <v>Scarus arcuatus***retired***use Scarus rivulatus</v>
          </cell>
        </row>
        <row r="39816">
          <cell r="B39816" t="str">
            <v>Scarus atomarius***retired***use Sparisoma atomarium</v>
          </cell>
        </row>
        <row r="39817">
          <cell r="B39817" t="str">
            <v>Scarus atrilunula***retired***use Chlorurus atrilunula</v>
          </cell>
        </row>
        <row r="39818">
          <cell r="B39818" t="str">
            <v>Scarus atropectoralis***retired***use Scarus xanthopleura</v>
          </cell>
        </row>
        <row r="39819">
          <cell r="B39819" t="str">
            <v>Scarus auritus***retired***use Leptoscarus vaigiensis</v>
          </cell>
        </row>
        <row r="39820">
          <cell r="B39820" t="str">
            <v>Scarus aurofrenatus***retired***use Sparisoma aurofrenatum</v>
          </cell>
        </row>
        <row r="39821">
          <cell r="B39821" t="str">
            <v>Scarus axillaris***retired***use Sparisoma rubripinne</v>
          </cell>
        </row>
        <row r="39822">
          <cell r="B39822" t="str">
            <v>Scarus azureus***retired***use Scarus ghobban</v>
          </cell>
        </row>
        <row r="39823">
          <cell r="B39823" t="str">
            <v>Scarus balinensis***retired***use Scarus psittacus</v>
          </cell>
        </row>
        <row r="39824">
          <cell r="B39824" t="str">
            <v>Scarus barborus***retired***use Chlorurus perspicillatus</v>
          </cell>
        </row>
        <row r="39825">
          <cell r="B39825" t="str">
            <v>Scarus barffi</v>
          </cell>
        </row>
        <row r="39826">
          <cell r="B39826" t="str">
            <v>Scarus bataviensis***retired***use Scarus psittacus</v>
          </cell>
        </row>
        <row r="39827">
          <cell r="B39827" t="str">
            <v>Scarus bennetti***retired***use Scarus dubius</v>
          </cell>
        </row>
        <row r="39828">
          <cell r="B39828" t="str">
            <v>Scarus bicolor***retired***use Cetoscarus bicolor</v>
          </cell>
        </row>
        <row r="39829">
          <cell r="B39829" t="str">
            <v>Scarus bipallidus***retired***use Chlorurus sordidus</v>
          </cell>
        </row>
        <row r="39830">
          <cell r="B39830" t="str">
            <v>Scarus bleekeri***retired***use Chlorurus bleekeri</v>
          </cell>
        </row>
        <row r="39831">
          <cell r="B39831" t="str">
            <v>Scarus blochii***retired***use Chlorurus japanensis</v>
          </cell>
        </row>
        <row r="39832">
          <cell r="B39832" t="str">
            <v>Scarus bollmani***retired***use Scarus taeniopterus</v>
          </cell>
        </row>
        <row r="39833">
          <cell r="B39833" t="str">
            <v>Scarus borborus***retired***use Chlorurus perspicillatus</v>
          </cell>
        </row>
        <row r="39834">
          <cell r="B39834" t="str">
            <v>Scarus bottae***retired***use Leptoscarus vaigiensis</v>
          </cell>
        </row>
        <row r="39835">
          <cell r="B39835" t="str">
            <v>Scarus bowersi***retired***use Chlorurus bowersi</v>
          </cell>
        </row>
        <row r="39836">
          <cell r="B39836" t="str">
            <v>Scarus brachialis***retired***use Sparisoma chrysopterum</v>
          </cell>
        </row>
        <row r="39837">
          <cell r="B39837" t="str">
            <v>Scarus brachyvarius***retired***use Sparisoma rubripinne</v>
          </cell>
        </row>
        <row r="39838">
          <cell r="B39838" t="str">
            <v>Scarus brevifilis***retired***use Scarus altipinnis</v>
          </cell>
        </row>
        <row r="39839">
          <cell r="B39839" t="str">
            <v>Scarus brighami***retired***use Chlorurus frontalis</v>
          </cell>
        </row>
        <row r="39840">
          <cell r="B39840" t="str">
            <v>Scarus brunneus***retired***use Scarus psittacus</v>
          </cell>
        </row>
        <row r="39841">
          <cell r="B39841" t="str">
            <v>Scarus caerulescens***retired***use Scarus ferrugineus</v>
          </cell>
        </row>
        <row r="39842">
          <cell r="B39842" t="str">
            <v>Scarus calus***retired***use Scarus rubroviolaceus</v>
          </cell>
        </row>
        <row r="39843">
          <cell r="B39843" t="str">
            <v>Scarus canariensis***retired***use Sparisoma cretense</v>
          </cell>
        </row>
        <row r="39844">
          <cell r="B39844" t="str">
            <v>Scarus capistratoides***retired***use Chlorurus capistratoides</v>
          </cell>
        </row>
        <row r="39845">
          <cell r="B39845" t="str">
            <v>Scarus capitaneus***retired***use Chlorurus enneacanthus</v>
          </cell>
        </row>
        <row r="39846">
          <cell r="B39846" t="str">
            <v>Scarus catesby***retired***use Sparisoma viride</v>
          </cell>
        </row>
        <row r="39847">
          <cell r="B39847" t="str">
            <v>Scarus caudofasciatus</v>
          </cell>
        </row>
        <row r="39848">
          <cell r="B39848" t="str">
            <v>Scarus celebicus***retired***use Chlorurus sordidus</v>
          </cell>
        </row>
        <row r="39849">
          <cell r="B39849" t="str">
            <v>Scarus chadri***retired***use Scarus niger</v>
          </cell>
        </row>
        <row r="39850">
          <cell r="B39850" t="str">
            <v>Scarus chameleon</v>
          </cell>
        </row>
        <row r="39851">
          <cell r="B39851" t="str">
            <v>Scarus chinensis</v>
          </cell>
        </row>
        <row r="39852">
          <cell r="B39852" t="str">
            <v>Scarus chloris***retired***use Sparisoma chrysopterum</v>
          </cell>
        </row>
        <row r="39853">
          <cell r="B39853" t="str">
            <v>Scarus chlorodon***retired***use Scarus prasiognathos</v>
          </cell>
        </row>
        <row r="39854">
          <cell r="B39854" t="str">
            <v>Scarus chrysopomus***retired***use Scarus quoyi</v>
          </cell>
        </row>
        <row r="39855">
          <cell r="B39855" t="str">
            <v>Scarus chrysopterus***retired***use Sparisoma chrysopterum</v>
          </cell>
        </row>
        <row r="39856">
          <cell r="B39856" t="str">
            <v>Scarus circumnotatus***retired***use Sparisoma rubripinne</v>
          </cell>
        </row>
        <row r="39857">
          <cell r="B39857" t="str">
            <v>Scarus coccineus***retired***use Sparisoma viride</v>
          </cell>
        </row>
        <row r="39858">
          <cell r="B39858" t="str">
            <v>Scarus coelestinus</v>
          </cell>
        </row>
        <row r="39859">
          <cell r="B39859" t="str">
            <v>Scarus coeruleopunctatus***retired***use Leptoscarus vaigiensis</v>
          </cell>
        </row>
        <row r="39860">
          <cell r="B39860" t="str">
            <v>Scarus coeruleus</v>
          </cell>
        </row>
        <row r="39861">
          <cell r="B39861" t="str">
            <v>Scarus collana</v>
          </cell>
        </row>
        <row r="39862">
          <cell r="B39862" t="str">
            <v>Scarus compressus</v>
          </cell>
        </row>
        <row r="39863">
          <cell r="B39863" t="str">
            <v>Scarus croicensis***retired***use Scarus iseri</v>
          </cell>
        </row>
        <row r="39864">
          <cell r="B39864" t="str">
            <v>Scarus cruciensis</v>
          </cell>
        </row>
        <row r="39865">
          <cell r="B39865" t="str">
            <v>Scarus cuzamilae***retired***use Scarus vetula</v>
          </cell>
        </row>
        <row r="39866">
          <cell r="B39866" t="str">
            <v>Scarus cyanescens***retired***use Chlorurus cyanescens</v>
          </cell>
        </row>
        <row r="39867">
          <cell r="B39867" t="str">
            <v>Scarus cyanognathus***retired***use Scarus tricolor</v>
          </cell>
        </row>
        <row r="39868">
          <cell r="B39868" t="str">
            <v>Scarus cyanotaenia***retired***use Chlorurus bleekeri</v>
          </cell>
        </row>
        <row r="39869">
          <cell r="B39869" t="str">
            <v>Scarus cyanurus***retired***use Hipposcarus harid</v>
          </cell>
        </row>
        <row r="39870">
          <cell r="B39870" t="str">
            <v>Scarus cypho***retired***use Scarus schlegeli</v>
          </cell>
        </row>
        <row r="39871">
          <cell r="B39871" t="str">
            <v>Scarus dentiens***retired***use Nicholsina usta</v>
          </cell>
        </row>
        <row r="39872">
          <cell r="B39872" t="str">
            <v>Scarus diadema***retired***use Scarus iseri</v>
          </cell>
        </row>
        <row r="39873">
          <cell r="B39873" t="str">
            <v>Scarus dimidiatus</v>
          </cell>
        </row>
        <row r="39874">
          <cell r="B39874" t="str">
            <v>Scarus distinctus***retired***use Sparisoma aurofrenatum</v>
          </cell>
        </row>
        <row r="39875">
          <cell r="B39875" t="str">
            <v>Scarus dubius</v>
          </cell>
        </row>
        <row r="39876">
          <cell r="B39876" t="str">
            <v>Scarus dussumieri***retired***use Scarus ghobban</v>
          </cell>
        </row>
        <row r="39877">
          <cell r="B39877" t="str">
            <v>Scarus emarginatus***retired***use Sparisoma rubripinne</v>
          </cell>
        </row>
        <row r="39878">
          <cell r="B39878" t="str">
            <v>Scarus emblematicus***retired***use Scarus taeniopterus</v>
          </cell>
        </row>
        <row r="39879">
          <cell r="B39879" t="str">
            <v>Scarus enneacanthus***retired***use Chlorurus enneacanthus</v>
          </cell>
        </row>
        <row r="39880">
          <cell r="B39880" t="str">
            <v>Scarus erythrinoides***retired***use Sparisoma aurofrenatum</v>
          </cell>
        </row>
        <row r="39881">
          <cell r="B39881" t="str">
            <v>Scarus erythrodon***retired***use Chlorurus sordidus</v>
          </cell>
        </row>
        <row r="39882">
          <cell r="B39882" t="str">
            <v>Scarus falcipinnis</v>
          </cell>
        </row>
        <row r="39883">
          <cell r="B39883" t="str">
            <v>Scarus fasciatus***retired***use Scarus rivulatus</v>
          </cell>
        </row>
        <row r="39884">
          <cell r="B39884" t="str">
            <v>Scarus fehlmanni***retired***use Scarus ghobban</v>
          </cell>
        </row>
        <row r="39885">
          <cell r="B39885" t="str">
            <v>Scarus ferrugineus</v>
          </cell>
        </row>
        <row r="39886">
          <cell r="B39886" t="str">
            <v>Scarus festivus</v>
          </cell>
        </row>
        <row r="39887">
          <cell r="B39887" t="str">
            <v>Scarus flavescens***retired***use Sparisoma chrysopterum</v>
          </cell>
        </row>
        <row r="39888">
          <cell r="B39888" t="str">
            <v>Scarus flavipectoralis</v>
          </cell>
        </row>
        <row r="39889">
          <cell r="B39889" t="str">
            <v>Scarus flavomarginatus***retired***use Scarus iseri</v>
          </cell>
        </row>
        <row r="39890">
          <cell r="B39890" t="str">
            <v>Scarus formosus***retired***use Scarus dubius</v>
          </cell>
        </row>
        <row r="39891">
          <cell r="B39891" t="str">
            <v>Scarus forresti</v>
          </cell>
        </row>
        <row r="39892">
          <cell r="B39892" t="str">
            <v>Scarus forskael</v>
          </cell>
        </row>
        <row r="39893">
          <cell r="B39893" t="str">
            <v>Scarus forsteni</v>
          </cell>
        </row>
        <row r="39894">
          <cell r="B39894" t="str">
            <v>Scarus forsteri***retired***use Scarus psittacus</v>
          </cell>
        </row>
        <row r="39895">
          <cell r="B39895" t="str">
            <v>Scarus francisci</v>
          </cell>
        </row>
        <row r="39896">
          <cell r="B39896" t="str">
            <v>Scarus frenatus</v>
          </cell>
        </row>
        <row r="39897">
          <cell r="B39897" t="str">
            <v>Scarus frondosus***retired***use Sparisoma viride</v>
          </cell>
        </row>
        <row r="39898">
          <cell r="B39898" t="str">
            <v>Scarus frontalis***retired***use Chlorurus frontalis</v>
          </cell>
        </row>
        <row r="39899">
          <cell r="B39899" t="str">
            <v>Scarus fuscocaudalis</v>
          </cell>
        </row>
        <row r="39900">
          <cell r="B39900" t="str">
            <v>Scarus fuscopurpureus</v>
          </cell>
        </row>
        <row r="39901">
          <cell r="B39901" t="str">
            <v>Scarus galena***retired***use Scarus psittacus</v>
          </cell>
        </row>
        <row r="39902">
          <cell r="B39902" t="str">
            <v>Scarus gallus***retired***use Thalassoma lunare</v>
          </cell>
        </row>
        <row r="39903">
          <cell r="B39903" t="str">
            <v>Scarus genazonatus***retired***use Chlorurus genazonatus</v>
          </cell>
        </row>
        <row r="39904">
          <cell r="B39904" t="str">
            <v>Scarus georgii***retired***use Thalassoma purpureum</v>
          </cell>
        </row>
        <row r="39905">
          <cell r="B39905" t="str">
            <v>Scarus georgiiquarti***retired***use Thalassoma purpureum</v>
          </cell>
        </row>
        <row r="39906">
          <cell r="B39906" t="str">
            <v>Scarus ghardaqensis***retired***use Scarus collana</v>
          </cell>
        </row>
        <row r="39907">
          <cell r="B39907" t="str">
            <v>Scarus ghobban</v>
          </cell>
        </row>
        <row r="39908">
          <cell r="B39908" t="str">
            <v>Scarus gibbus***retired***use Chlorurus gibbus</v>
          </cell>
        </row>
        <row r="39909">
          <cell r="B39909" t="str">
            <v>Scarus gilberti***retired***use Scarus psittacus</v>
          </cell>
        </row>
        <row r="39910">
          <cell r="B39910" t="str">
            <v>Scarus globiceps</v>
          </cell>
        </row>
        <row r="39911">
          <cell r="B39911" t="str">
            <v>Scarus gnathodus***retired***use Scarus vetula</v>
          </cell>
        </row>
        <row r="39912">
          <cell r="B39912" t="str">
            <v>Scarus gracilis</v>
          </cell>
        </row>
        <row r="39913">
          <cell r="B39913" t="str">
            <v>Scarus guacamaia</v>
          </cell>
        </row>
        <row r="39914">
          <cell r="B39914" t="str">
            <v>Scarus guttatus***retired***use Scarus ghobban</v>
          </cell>
        </row>
        <row r="39915">
          <cell r="B39915" t="str">
            <v>Scarus gymnognathos***retired***use Chlorurus sordidus</v>
          </cell>
        </row>
        <row r="39916">
          <cell r="B39916" t="str">
            <v>Scarus harid***retired***use Hipposcarus harid</v>
          </cell>
        </row>
        <row r="39917">
          <cell r="B39917" t="str">
            <v>Scarus haridoides***retired***use Scarus ghobban</v>
          </cell>
        </row>
        <row r="39918">
          <cell r="B39918" t="str">
            <v>Scarus hertit***retired***use Scarus psittacus</v>
          </cell>
        </row>
        <row r="39919">
          <cell r="B39919" t="str">
            <v>Scarus hildebrandi***retired***use Scarus perrico</v>
          </cell>
        </row>
        <row r="39920">
          <cell r="B39920" t="str">
            <v>Scarus hoefleri</v>
          </cell>
        </row>
        <row r="39921">
          <cell r="B39921" t="str">
            <v>Scarus hoplomystax***retired***use Sparisoma radians</v>
          </cell>
        </row>
        <row r="39922">
          <cell r="B39922" t="str">
            <v>Scarus hypselopterus</v>
          </cell>
        </row>
        <row r="39923">
          <cell r="B39923" t="str">
            <v>Scarus insulaesanctaecrucis***retired***use Scarus iseri</v>
          </cell>
        </row>
        <row r="39924">
          <cell r="B39924" t="str">
            <v>Scarus iseri</v>
          </cell>
        </row>
        <row r="39925">
          <cell r="B39925" t="str">
            <v>Scarus janthochir***retired***use Scarus prasiognathos</v>
          </cell>
        </row>
        <row r="39926">
          <cell r="B39926" t="str">
            <v>Scarus japanensis***retired***use Chlorurus japanensis</v>
          </cell>
        </row>
        <row r="39927">
          <cell r="B39927" t="str">
            <v>Scarus javanicus***retired***use Scarus hypselopterus</v>
          </cell>
        </row>
        <row r="39928">
          <cell r="B39928" t="str">
            <v>Scarus jenkinsi***retired***use Scarus psittacus</v>
          </cell>
        </row>
        <row r="39929">
          <cell r="B39929" t="str">
            <v>Scarus jordani***retired***use Scarus rubroviolaceus</v>
          </cell>
        </row>
        <row r="39930">
          <cell r="B39930" t="str">
            <v>Scarus koputea</v>
          </cell>
        </row>
        <row r="39931">
          <cell r="B39931" t="str">
            <v>Scarus kraussi***retired***use Chlorurus perspicillatus</v>
          </cell>
        </row>
        <row r="39932">
          <cell r="B39932" t="str">
            <v>Scarus lacerta***retired***use Scarus ghobban</v>
          </cell>
        </row>
        <row r="39933">
          <cell r="B39933" t="str">
            <v>Scarus lacrimosus***retired***use Sparisoma radians</v>
          </cell>
        </row>
        <row r="39934">
          <cell r="B39934" t="str">
            <v>Scarus lateralis***retired***use Sparisoma chrysopterum</v>
          </cell>
        </row>
        <row r="39935">
          <cell r="B39935" t="str">
            <v>Scarus latus***retired***use Hipposcarus harid</v>
          </cell>
        </row>
        <row r="39936">
          <cell r="B39936" t="str">
            <v>Scarus lauia***retired***use Scarus dubius</v>
          </cell>
        </row>
        <row r="39937">
          <cell r="B39937" t="str">
            <v>Scarus lepidus***retired***use Scarus globiceps</v>
          </cell>
        </row>
        <row r="39938">
          <cell r="B39938" t="str">
            <v>Scarus leucostigma***retired***use Chlorurus perspicillatus</v>
          </cell>
        </row>
        <row r="39939">
          <cell r="B39939" t="str">
            <v>Scarus limbatus***retired***use Scarus niger</v>
          </cell>
        </row>
        <row r="39940">
          <cell r="B39940" t="str">
            <v>Scarus longiceps***retired***use Hipposcarus longiceps</v>
          </cell>
        </row>
        <row r="39941">
          <cell r="B39941" t="str">
            <v>Scarus longipinnis</v>
          </cell>
        </row>
        <row r="39942">
          <cell r="B39942" t="str">
            <v>Scarus loro***retired***use Scarus coeruleus</v>
          </cell>
        </row>
        <row r="39943">
          <cell r="B39943" t="str">
            <v>Scarus lupus***retired***use Chlorurus frontalis</v>
          </cell>
        </row>
        <row r="39944">
          <cell r="B39944" t="str">
            <v>Scarus lydiae</v>
          </cell>
        </row>
        <row r="39945">
          <cell r="B39945" t="str">
            <v>Scarus macrocheilos***retired***use Hipposcarus longiceps</v>
          </cell>
        </row>
        <row r="39946">
          <cell r="B39946" t="str">
            <v>Scarus maculatus***retired***use Symphodus ocellatus</v>
          </cell>
        </row>
        <row r="39947">
          <cell r="B39947" t="str">
            <v>Scarus maculosus***retired***use Scarus ghobban</v>
          </cell>
        </row>
        <row r="39948">
          <cell r="B39948" t="str">
            <v>Scarus magrathii***retired***use Scarus ghobban</v>
          </cell>
        </row>
        <row r="39949">
          <cell r="B39949" t="str">
            <v>Scarus makaravar***retired***use Scarus niger</v>
          </cell>
        </row>
        <row r="39950">
          <cell r="B39950" t="str">
            <v>Scarus marshalli***retired***use Scarus ferrugineus</v>
          </cell>
        </row>
        <row r="39951">
          <cell r="B39951" t="str">
            <v>Scarus maschalespilos***retired***use Sparisoma chrysopterum</v>
          </cell>
        </row>
        <row r="39952">
          <cell r="B39952" t="str">
            <v>Scarus mastax***retired***use Hipposcarus harid</v>
          </cell>
        </row>
        <row r="39953">
          <cell r="B39953" t="str">
            <v>Scarus melanotis***retired***use Sparisoma viride</v>
          </cell>
        </row>
        <row r="39954">
          <cell r="B39954" t="str">
            <v>Scarus micrognathos***retired***use Scarus rivulatus</v>
          </cell>
        </row>
        <row r="39955">
          <cell r="B39955" t="str">
            <v>Scarus microrhinos***retired***use Chlorurus microrhinos</v>
          </cell>
        </row>
        <row r="39956">
          <cell r="B39956" t="str">
            <v>Scarus miniatus***retired***use Chlorurus perspicillatus</v>
          </cell>
        </row>
        <row r="39957">
          <cell r="B39957" t="str">
            <v>Scarus miniofrenatus***retired***use Sparisoma aurofrenatum</v>
          </cell>
        </row>
        <row r="39958">
          <cell r="B39958" t="str">
            <v>Scarus moensi***retired***use Scarus hypselopterus</v>
          </cell>
        </row>
        <row r="39959">
          <cell r="B39959" t="str">
            <v>Scarus mordax***retired***use Bodianus mesothorax</v>
          </cell>
        </row>
        <row r="39960">
          <cell r="B39960" t="str">
            <v>Scarus muricatus***retired***use Bolbometopon muricatum</v>
          </cell>
        </row>
        <row r="39961">
          <cell r="B39961" t="str">
            <v>Scarus naevius***retired***use Leptoscarus vaigiensis</v>
          </cell>
        </row>
        <row r="39962">
          <cell r="B39962" t="str">
            <v>Scarus niger</v>
          </cell>
        </row>
        <row r="39963">
          <cell r="B39963" t="str">
            <v>Scarus nigrescens***retired***use Scarus vetula</v>
          </cell>
        </row>
        <row r="39964">
          <cell r="B39964" t="str">
            <v>Scarus nigricans***retired***use Chlorurus sordidus</v>
          </cell>
        </row>
        <row r="39965">
          <cell r="B39965" t="str">
            <v>Scarus noyesi***retired***use Scarus ghobban</v>
          </cell>
        </row>
        <row r="39966">
          <cell r="B39966" t="str">
            <v>Scarus nuchalis***retired***use Scarus coeruleus</v>
          </cell>
        </row>
        <row r="39967">
          <cell r="B39967" t="str">
            <v>Scarus nuchipunctatus***retired***use Scarus niger</v>
          </cell>
        </row>
        <row r="39968">
          <cell r="B39968" t="str">
            <v>Scarus obishime</v>
          </cell>
        </row>
        <row r="39969">
          <cell r="B39969" t="str">
            <v>Scarus obtusus***retired***use Scarus coeruleus</v>
          </cell>
        </row>
        <row r="39970">
          <cell r="B39970" t="str">
            <v>Scarus ocellatus***retired***use Cetoscarus bicolor</v>
          </cell>
        </row>
        <row r="39971">
          <cell r="B39971" t="str">
            <v>Scarus ophthalmistius***retired***use Cetoscarus bicolor</v>
          </cell>
        </row>
        <row r="39972">
          <cell r="B39972" t="str">
            <v>Scarus oviceps</v>
          </cell>
        </row>
        <row r="39973">
          <cell r="B39973" t="str">
            <v>Scarus ovifrons</v>
          </cell>
        </row>
        <row r="39974">
          <cell r="B39974" t="str">
            <v>Scarus oxybrachius***retired***use Sparisoma aurofrenatum</v>
          </cell>
        </row>
        <row r="39975">
          <cell r="B39975" t="str">
            <v>Scarus pahoro</v>
          </cell>
        </row>
        <row r="39976">
          <cell r="B39976" t="str">
            <v>Scarus paluca***retired***use Scarus rubroviolaceus</v>
          </cell>
        </row>
        <row r="39977">
          <cell r="B39977" t="str">
            <v>Scarus pectoralis***retired***use Scarus scaber</v>
          </cell>
        </row>
        <row r="39978">
          <cell r="B39978" t="str">
            <v>Scarus pepo***retired***use Scarus ghobban</v>
          </cell>
        </row>
        <row r="39979">
          <cell r="B39979" t="str">
            <v>Scarus perrico</v>
          </cell>
        </row>
        <row r="39980">
          <cell r="B39980" t="str">
            <v>Scarus persicus</v>
          </cell>
        </row>
        <row r="39981">
          <cell r="B39981" t="str">
            <v>Scarus perspicillatus***retired***use Chlorurus perspicillatus</v>
          </cell>
        </row>
        <row r="39982">
          <cell r="B39982" t="str">
            <v>Scarus pinguirostratus***retired***use Hipposcarus longiceps</v>
          </cell>
        </row>
        <row r="39983">
          <cell r="B39983" t="str">
            <v>Scarus pleianus***retired***use Scarus guacamaia</v>
          </cell>
        </row>
        <row r="39984">
          <cell r="B39984" t="str">
            <v>Scarus prasiognathos</v>
          </cell>
        </row>
        <row r="39985">
          <cell r="B39985" t="str">
            <v>Scarus pronus***retired***use Scarus globiceps</v>
          </cell>
        </row>
        <row r="39986">
          <cell r="B39986" t="str">
            <v>Scarus psittacus</v>
          </cell>
        </row>
        <row r="39987">
          <cell r="B39987" t="str">
            <v>Scarus psittacuscaroli</v>
          </cell>
        </row>
        <row r="39988">
          <cell r="B39988" t="str">
            <v>Scarus pulchellus***retired***use Cetoscarus bicolor</v>
          </cell>
        </row>
        <row r="39989">
          <cell r="B39989" t="str">
            <v>Scarus pullus***retired***use Odax pullus</v>
          </cell>
        </row>
        <row r="39990">
          <cell r="B39990" t="str">
            <v>Scarus punctulatus***retired***use Scarus iseri</v>
          </cell>
        </row>
        <row r="39991">
          <cell r="B39991" t="str">
            <v>Scarus purpuratus***retired***use Thalassoma purpureum</v>
          </cell>
        </row>
        <row r="39992">
          <cell r="B39992" t="str">
            <v>Scarus purpureus***retired***use Chlorurus sordidus</v>
          </cell>
        </row>
        <row r="39993">
          <cell r="B39993" t="str">
            <v>Scarus pyrrostethus australianus***retired***use Scarus ghobban</v>
          </cell>
        </row>
        <row r="39994">
          <cell r="B39994" t="str">
            <v>Scarus pyrrostethus***retired***use Scarus ghobban</v>
          </cell>
        </row>
        <row r="39995">
          <cell r="B39995" t="str">
            <v>Scarus quinquefasciatus***retired***use Hemigymnus fasciatus</v>
          </cell>
        </row>
        <row r="39996">
          <cell r="B39996" t="str">
            <v>Scarus quinquevittatus***retired***use Thalassoma quinquevittatum</v>
          </cell>
        </row>
        <row r="39997">
          <cell r="B39997" t="str">
            <v>Scarus quoyi</v>
          </cell>
        </row>
        <row r="39998">
          <cell r="B39998" t="str">
            <v>Scarus radians***retired***use Sparisoma radians</v>
          </cell>
        </row>
        <row r="39999">
          <cell r="B39999" t="str">
            <v>Scarus randalli***retired***use Scarus frenatus</v>
          </cell>
        </row>
        <row r="40000">
          <cell r="B40000" t="str">
            <v>Scarus rhoduropterus***retired***use Chlorurus troschelii</v>
          </cell>
        </row>
        <row r="40001">
          <cell r="B40001" t="str">
            <v>Scarus rivulatoides***retired***use Scarus rivulatus</v>
          </cell>
        </row>
        <row r="40002">
          <cell r="B40002" t="str">
            <v>Scarus rivulatus</v>
          </cell>
        </row>
        <row r="40003">
          <cell r="B40003" t="str">
            <v>Scarus roseiceps***retired***use Cetoscarus bicolor</v>
          </cell>
        </row>
        <row r="40004">
          <cell r="B40004" t="str">
            <v>Scarus roseiventer***retired***use Scarus vetula</v>
          </cell>
        </row>
        <row r="40005">
          <cell r="B40005" t="str">
            <v>Scarus rostratus***retired***use Apogon fleurieu</v>
          </cell>
        </row>
        <row r="40006">
          <cell r="B40006" t="str">
            <v>Scarus rubiginoides***retired***use Sparisoma cretense</v>
          </cell>
        </row>
        <row r="40007">
          <cell r="B40007" t="str">
            <v>Scarus rubiginosus***retired***use Sparisoma cretense</v>
          </cell>
        </row>
        <row r="40008">
          <cell r="B40008" t="str">
            <v>Scarus rubripinnis***retired***use Sparisoma rubripinne</v>
          </cell>
        </row>
        <row r="40009">
          <cell r="B40009" t="str">
            <v>Scarus rubrofasciatus***retired***use Scarus caudofasciatus</v>
          </cell>
        </row>
        <row r="40010">
          <cell r="B40010" t="str">
            <v>Scarus rubronotatus***retired***use Leptoscarus vaigiensis</v>
          </cell>
        </row>
        <row r="40011">
          <cell r="B40011" t="str">
            <v>Scarus rubroviolaceus</v>
          </cell>
        </row>
        <row r="40012">
          <cell r="B40012" t="str">
            <v>Scarus rufescens</v>
          </cell>
        </row>
        <row r="40013">
          <cell r="B40013" t="str">
            <v>Scarus ruppelii***retired***use Hipposcarus harid</v>
          </cell>
        </row>
        <row r="40014">
          <cell r="B40014" t="str">
            <v>Scarus russelii</v>
          </cell>
        </row>
        <row r="40015">
          <cell r="B40015" t="str">
            <v>Scarus scaber</v>
          </cell>
        </row>
        <row r="40016">
          <cell r="B40016" t="str">
            <v>Scarus scabriusculus***retired***use Scarus ghobban</v>
          </cell>
        </row>
        <row r="40017">
          <cell r="B40017" t="str">
            <v>Scarus scarpellonis</v>
          </cell>
        </row>
        <row r="40018">
          <cell r="B40018" t="str">
            <v>Scarus schlegeli</v>
          </cell>
        </row>
        <row r="40019">
          <cell r="B40019" t="str">
            <v>Scarus sexvittatus***retired***use Scarus frenatus</v>
          </cell>
        </row>
        <row r="40020">
          <cell r="B40020" t="str">
            <v>Scarus siculus***retired***use Sparisoma cretense</v>
          </cell>
        </row>
        <row r="40021">
          <cell r="B40021" t="str">
            <v>Scarus singaporensis***retired***use Scarus prasiognathos</v>
          </cell>
        </row>
        <row r="40022">
          <cell r="B40022" t="str">
            <v>Scarus sophiae</v>
          </cell>
        </row>
        <row r="40023">
          <cell r="B40023" t="str">
            <v>Scarus sordidus***retired***use Chlorurus sordidus</v>
          </cell>
        </row>
        <row r="40024">
          <cell r="B40024" t="str">
            <v>Scarus spilurus***retired***use Chlorurus sordidus</v>
          </cell>
        </row>
        <row r="40025">
          <cell r="B40025" t="str">
            <v>Scarus spinidens***retired***use Calotomus spinidens</v>
          </cell>
        </row>
        <row r="40026">
          <cell r="B40026" t="str">
            <v>Scarus spinus</v>
          </cell>
        </row>
        <row r="40027">
          <cell r="B40027" t="str">
            <v>Scarus squalidus***retired***use Sparisoma chrysopterum</v>
          </cell>
        </row>
        <row r="40028">
          <cell r="B40028" t="str">
            <v>Scarus strigatus***retired***use Sparisoma strigatum</v>
          </cell>
        </row>
        <row r="40029">
          <cell r="B40029" t="str">
            <v>Scarus strongylocephalus***retired***use Chlorurus strongylocephalus</v>
          </cell>
        </row>
        <row r="40030">
          <cell r="B40030" t="str">
            <v>Scarus sumbawensis***retired***use Chlorurus sordidus</v>
          </cell>
        </row>
        <row r="40031">
          <cell r="B40031" t="str">
            <v>Scarus superbus***retired***use Scarus vetula</v>
          </cell>
        </row>
        <row r="40032">
          <cell r="B40032" t="str">
            <v>Scarus taeniopterus</v>
          </cell>
        </row>
        <row r="40033">
          <cell r="B40033" t="str">
            <v>Scarus taeniurus***retired***use Scarus psittacus</v>
          </cell>
        </row>
        <row r="40034">
          <cell r="B40034" t="str">
            <v>Scarus teatae</v>
          </cell>
        </row>
        <row r="40035">
          <cell r="B40035" t="str">
            <v>Scarus teresae</v>
          </cell>
        </row>
        <row r="40036">
          <cell r="B40036" t="str">
            <v>Scarus toshi***retired***use Scarus ghobban</v>
          </cell>
        </row>
        <row r="40037">
          <cell r="B40037" t="str">
            <v>Scarus tricolor</v>
          </cell>
        </row>
        <row r="40038">
          <cell r="B40038" t="str">
            <v>Scarus trilobatus***retired***use Scarus coeruleus</v>
          </cell>
        </row>
        <row r="40039">
          <cell r="B40039" t="str">
            <v>Scarus trispinosus</v>
          </cell>
        </row>
        <row r="40040">
          <cell r="B40040" t="str">
            <v>Scarus troschelii***retired***use Chlorurus troschelii</v>
          </cell>
        </row>
        <row r="40041">
          <cell r="B40041" t="str">
            <v>Scarus truncatus***retired***use Sparisoma rubripinne</v>
          </cell>
        </row>
        <row r="40042">
          <cell r="B40042" t="str">
            <v>Scarus turchesius***retired***use Scarus guacamaia</v>
          </cell>
        </row>
        <row r="40043">
          <cell r="B40043" t="str">
            <v>Scarus vaigiensis***retired***use Leptoscarus vaigiensis</v>
          </cell>
        </row>
        <row r="40044">
          <cell r="B40044" t="str">
            <v>Scarus variegatus***retired***use Chlorurus sordidus</v>
          </cell>
        </row>
        <row r="40045">
          <cell r="B40045" t="str">
            <v>Scarus venosus***retired***use Scarus psittacus</v>
          </cell>
        </row>
        <row r="40046">
          <cell r="B40046" t="str">
            <v>Scarus vetula</v>
          </cell>
        </row>
        <row r="40047">
          <cell r="B40047" t="str">
            <v>Scarus virens***retired***use Sparisoma chrysopterum</v>
          </cell>
        </row>
        <row r="40048">
          <cell r="B40048" t="str">
            <v>Scarus virginalis***retired***use Scarus taeniopterus</v>
          </cell>
        </row>
        <row r="40049">
          <cell r="B40049" t="str">
            <v>Scarus viridescens***retired***use Calotomus viridescens</v>
          </cell>
        </row>
        <row r="40050">
          <cell r="B40050" t="str">
            <v>Scarus viridifucatus</v>
          </cell>
        </row>
        <row r="40051">
          <cell r="B40051" t="str">
            <v>Scarus viridis***retired***use Chlorurus japanensis</v>
          </cell>
        </row>
        <row r="40052">
          <cell r="B40052" t="str">
            <v>Scarus visayanus***retired***use Scarus tricolor</v>
          </cell>
        </row>
        <row r="40053">
          <cell r="B40053" t="str">
            <v>Scarus xanthopleura</v>
          </cell>
        </row>
        <row r="40054">
          <cell r="B40054" t="str">
            <v>Scarus zufar</v>
          </cell>
        </row>
        <row r="40055">
          <cell r="B40055" t="str">
            <v>Scatella</v>
          </cell>
        </row>
        <row r="40056">
          <cell r="B40056" t="str">
            <v>Scathophagidae</v>
          </cell>
        </row>
        <row r="40057">
          <cell r="B40057" t="str">
            <v>Scatophagidae</v>
          </cell>
        </row>
        <row r="40058">
          <cell r="B40058" t="str">
            <v>Scatophagidae (Archaic)***retired***use Scatophagidae</v>
          </cell>
        </row>
        <row r="40059">
          <cell r="B40059" t="str">
            <v>Scatophagus</v>
          </cell>
        </row>
        <row r="40060">
          <cell r="B40060" t="str">
            <v>Scatophagus argus</v>
          </cell>
        </row>
        <row r="40061">
          <cell r="B40061" t="str">
            <v>Scatophagus argus argus***retired***use Scatophagus argus</v>
          </cell>
        </row>
        <row r="40062">
          <cell r="B40062" t="str">
            <v>Scatophagus argus atromaculatus***retired***use Scatophagus argus</v>
          </cell>
        </row>
        <row r="40063">
          <cell r="B40063" t="str">
            <v>Scatophagus tetracanthus</v>
          </cell>
        </row>
        <row r="40064">
          <cell r="B40064" t="str">
            <v>Scatophila</v>
          </cell>
        </row>
        <row r="40065">
          <cell r="B40065" t="str">
            <v>Scatopsidae</v>
          </cell>
        </row>
        <row r="40066">
          <cell r="B40066" t="str">
            <v>Scelio rufulus***retired***use Scelio rufulus, Muesebeck 1972 (Scelio) or Kozlov &amp; Kononova 1990</v>
          </cell>
        </row>
        <row r="40067">
          <cell r="B40067" t="str">
            <v>Scelio rufulus, Kozlov &amp; Kononova 1990 (Scelio)</v>
          </cell>
        </row>
        <row r="40068">
          <cell r="B40068" t="str">
            <v>Scelio rufulus, Muesebeck 1972 (Scelio)</v>
          </cell>
        </row>
        <row r="40069">
          <cell r="B40069" t="str">
            <v>Scenedesmaceae</v>
          </cell>
        </row>
        <row r="40070">
          <cell r="B40070" t="str">
            <v>Scenedesmus</v>
          </cell>
        </row>
        <row r="40071">
          <cell r="B40071" t="str">
            <v>Scenedesmus abundans</v>
          </cell>
        </row>
        <row r="40072">
          <cell r="B40072" t="str">
            <v>Scenedesmus abundans brevicauda</v>
          </cell>
        </row>
        <row r="40073">
          <cell r="B40073" t="str">
            <v>Scenedesmus abundans longicauda</v>
          </cell>
        </row>
        <row r="40074">
          <cell r="B40074" t="str">
            <v>Scenedesmus abundans var. longicauda</v>
          </cell>
        </row>
        <row r="40075">
          <cell r="B40075" t="str">
            <v>Scenedesmus abundans var.asymmetrica</v>
          </cell>
        </row>
        <row r="40076">
          <cell r="B40076" t="str">
            <v>Scenedesmus aculeolatus</v>
          </cell>
        </row>
        <row r="40077">
          <cell r="B40077" t="str">
            <v>Scenedesmus acuminatus</v>
          </cell>
        </row>
        <row r="40078">
          <cell r="B40078" t="str">
            <v>Scenedesmus acuminatus var. minor</v>
          </cell>
        </row>
        <row r="40079">
          <cell r="B40079" t="str">
            <v>Scenedesmus acunae</v>
          </cell>
        </row>
        <row r="40080">
          <cell r="B40080" t="str">
            <v>Scenedesmus acutiformis</v>
          </cell>
        </row>
        <row r="40081">
          <cell r="B40081" t="str">
            <v>Scenedesmus acutus</v>
          </cell>
        </row>
        <row r="40082">
          <cell r="B40082" t="str">
            <v>Scenedesmus acutus var. acutus</v>
          </cell>
        </row>
        <row r="40083">
          <cell r="B40083" t="str">
            <v>Scenedesmus acutus var. alternans</v>
          </cell>
        </row>
        <row r="40084">
          <cell r="B40084" t="str">
            <v>Scenedesmus acutus var. antenniformis</v>
          </cell>
        </row>
        <row r="40085">
          <cell r="B40085" t="str">
            <v>Scenedesmus acutus var. globosus</v>
          </cell>
        </row>
        <row r="40086">
          <cell r="B40086" t="str">
            <v>Scenedesmus acutus var. semiellipticus</v>
          </cell>
        </row>
        <row r="40087">
          <cell r="B40087" t="str">
            <v>Scenedesmus anomalus</v>
          </cell>
        </row>
        <row r="40088">
          <cell r="B40088" t="str">
            <v>Scenedesmus apiculatus</v>
          </cell>
        </row>
        <row r="40089">
          <cell r="B40089" t="str">
            <v>Scenedesmus arcuatus</v>
          </cell>
        </row>
        <row r="40090">
          <cell r="B40090" t="str">
            <v>Scenedesmus arcuatus var. antenniformis</v>
          </cell>
        </row>
        <row r="40091">
          <cell r="B40091" t="str">
            <v>Scenedesmus arcuatus var. capitatus</v>
          </cell>
        </row>
        <row r="40092">
          <cell r="B40092" t="str">
            <v>Scenedesmus arcuatus var. platydisca</v>
          </cell>
        </row>
        <row r="40093">
          <cell r="B40093" t="str">
            <v>Scenedesmus armatus</v>
          </cell>
        </row>
        <row r="40094">
          <cell r="B40094" t="str">
            <v>Scenedesmus armatus var. bicaudatus</v>
          </cell>
        </row>
        <row r="40095">
          <cell r="B40095" t="str">
            <v>Scenedesmus armatus var. boglariensis</v>
          </cell>
        </row>
        <row r="40096">
          <cell r="B40096" t="str">
            <v>Scenedesmus armatus var. ecornis</v>
          </cell>
        </row>
        <row r="40097">
          <cell r="B40097" t="str">
            <v>Scenedesmus asymmetricus</v>
          </cell>
        </row>
        <row r="40098">
          <cell r="B40098" t="str">
            <v>Scenedesmus balatonicus</v>
          </cell>
        </row>
        <row r="40099">
          <cell r="B40099" t="str">
            <v>Scenedesmus bernardii</v>
          </cell>
        </row>
        <row r="40100">
          <cell r="B40100" t="str">
            <v>Scenedesmus bicaudatus</v>
          </cell>
        </row>
        <row r="40101">
          <cell r="B40101" t="str">
            <v>Scenedesmus bicellularis</v>
          </cell>
        </row>
        <row r="40102">
          <cell r="B40102" t="str">
            <v>Scenedesmus bijuga</v>
          </cell>
        </row>
        <row r="40103">
          <cell r="B40103" t="str">
            <v>Scenedesmus bijuga var. alternans</v>
          </cell>
        </row>
        <row r="40104">
          <cell r="B40104" t="str">
            <v>Scenedesmus bijuga var. bijuga</v>
          </cell>
        </row>
        <row r="40105">
          <cell r="B40105" t="str">
            <v>Scenedesmus bijuga var. flexuosus</v>
          </cell>
        </row>
        <row r="40106">
          <cell r="B40106" t="str">
            <v>Scenedesmus bijugatus</v>
          </cell>
        </row>
        <row r="40107">
          <cell r="B40107" t="str">
            <v>Scenedesmus brasiliensis</v>
          </cell>
        </row>
        <row r="40108">
          <cell r="B40108" t="str">
            <v>Scenedesmus brevispina</v>
          </cell>
        </row>
        <row r="40109">
          <cell r="B40109" t="str">
            <v>Scenedesmus carinatus</v>
          </cell>
        </row>
        <row r="40110">
          <cell r="B40110" t="str">
            <v>Scenedesmus circumfusus</v>
          </cell>
        </row>
        <row r="40111">
          <cell r="B40111" t="str">
            <v>Scenedesmus circumfusus var. bicaudatus</v>
          </cell>
        </row>
        <row r="40112">
          <cell r="B40112" t="str">
            <v>Scenedesmus columnatus</v>
          </cell>
        </row>
        <row r="40113">
          <cell r="B40113" t="str">
            <v>Scenedesmus communis</v>
          </cell>
        </row>
        <row r="40114">
          <cell r="B40114" t="str">
            <v>Scenedesmus costatogranulatus</v>
          </cell>
        </row>
        <row r="40115">
          <cell r="B40115" t="str">
            <v>Scenedesmus costatus</v>
          </cell>
        </row>
        <row r="40116">
          <cell r="B40116" t="str">
            <v>Scenedesmus denticulatus</v>
          </cell>
        </row>
        <row r="40117">
          <cell r="B40117" t="str">
            <v>Scenedesmus denticulatus var. costatus</v>
          </cell>
        </row>
        <row r="40118">
          <cell r="B40118" t="str">
            <v>Scenedesmus denticulatus var. linearis</v>
          </cell>
        </row>
        <row r="40119">
          <cell r="B40119" t="str">
            <v>Scenedesmus denticulatus var. polydenticulatus</v>
          </cell>
        </row>
        <row r="40120">
          <cell r="B40120" t="str">
            <v>Scenedesmus denticulatus var. recurvatus</v>
          </cell>
        </row>
        <row r="40121">
          <cell r="B40121" t="str">
            <v>Scenedesmus dimorphus</v>
          </cell>
        </row>
        <row r="40122">
          <cell r="B40122" t="str">
            <v>Scenedesmus disciformis</v>
          </cell>
        </row>
        <row r="40123">
          <cell r="B40123" t="str">
            <v>Scenedesmus disciformis var. granulatus</v>
          </cell>
        </row>
        <row r="40124">
          <cell r="B40124" t="str">
            <v>Scenedesmus dispar</v>
          </cell>
        </row>
        <row r="40125">
          <cell r="B40125" t="str">
            <v>Scenedesmus dispar var. costatus</v>
          </cell>
        </row>
        <row r="40126">
          <cell r="B40126" t="str">
            <v>Scenedesmus ecornis</v>
          </cell>
        </row>
        <row r="40127">
          <cell r="B40127" t="str">
            <v>Scenedesmus ecornis var. disciformis</v>
          </cell>
        </row>
        <row r="40128">
          <cell r="B40128" t="str">
            <v>Scenedesmus ellipticus</v>
          </cell>
        </row>
        <row r="40129">
          <cell r="B40129" t="str">
            <v>Scenedesmus falcatus</v>
          </cell>
        </row>
        <row r="40130">
          <cell r="B40130" t="str">
            <v>Scenedesmus granulatus</v>
          </cell>
        </row>
        <row r="40131">
          <cell r="B40131" t="str">
            <v>Scenedesmus granulatus var. verruco-coatatus</v>
          </cell>
        </row>
        <row r="40132">
          <cell r="B40132" t="str">
            <v>Scenedesmus gutwinskii</v>
          </cell>
        </row>
        <row r="40133">
          <cell r="B40133" t="str">
            <v>Scenedesmus gutwinskii var. heterospina</v>
          </cell>
        </row>
        <row r="40134">
          <cell r="B40134" t="str">
            <v>Scenedesmus hystrix</v>
          </cell>
        </row>
        <row r="40135">
          <cell r="B40135" t="str">
            <v>Scenedesmus incrassatulus</v>
          </cell>
        </row>
        <row r="40136">
          <cell r="B40136" t="str">
            <v>Scenedesmus incrassulatus</v>
          </cell>
        </row>
        <row r="40137">
          <cell r="B40137" t="str">
            <v>Scenedesmus intermedius</v>
          </cell>
        </row>
        <row r="40138">
          <cell r="B40138" t="str">
            <v>Scenedesmus intermedius var. acaudatus</v>
          </cell>
        </row>
        <row r="40139">
          <cell r="B40139" t="str">
            <v>Scenedesmus intermedius var. bicaudata</v>
          </cell>
        </row>
        <row r="40140">
          <cell r="B40140" t="str">
            <v>Scenedesmus intermedius var. bicaudatus</v>
          </cell>
        </row>
        <row r="40141">
          <cell r="B40141" t="str">
            <v>Scenedesmus intermedius var. indicus</v>
          </cell>
        </row>
        <row r="40142">
          <cell r="B40142" t="str">
            <v>Scenedesmus lefevrii</v>
          </cell>
        </row>
        <row r="40143">
          <cell r="B40143" t="str">
            <v>Scenedesmus lefevrii var. semiserratus</v>
          </cell>
        </row>
        <row r="40144">
          <cell r="B40144" t="str">
            <v>Scenedesmus linearis</v>
          </cell>
        </row>
        <row r="40145">
          <cell r="B40145" t="str">
            <v>Scenedesmus longus</v>
          </cell>
        </row>
        <row r="40146">
          <cell r="B40146" t="str">
            <v>Scenedesmus longus var. ellipticus</v>
          </cell>
        </row>
        <row r="40147">
          <cell r="B40147" t="str">
            <v>Scenedesmus longus var. naegelii</v>
          </cell>
        </row>
        <row r="40148">
          <cell r="B40148" t="str">
            <v>Scenedesmus lunatus</v>
          </cell>
        </row>
        <row r="40149">
          <cell r="B40149" t="str">
            <v>Scenedesmus magnus</v>
          </cell>
        </row>
        <row r="40150">
          <cell r="B40150" t="str">
            <v>Scenedesmus microspina</v>
          </cell>
        </row>
        <row r="40151">
          <cell r="B40151" t="str">
            <v>Scenedesmus naegelii</v>
          </cell>
        </row>
        <row r="40152">
          <cell r="B40152" t="str">
            <v>Scenedesmus nanus var. bicaudatus</v>
          </cell>
        </row>
        <row r="40153">
          <cell r="B40153" t="str">
            <v>Scenedesmus nanus var. spinosus</v>
          </cell>
        </row>
        <row r="40154">
          <cell r="B40154" t="str">
            <v>Scenedesmus obliquus***retired***use Scenedesmus acutus var. acutus</v>
          </cell>
        </row>
        <row r="40155">
          <cell r="B40155" t="str">
            <v>Scenedesmus obscura</v>
          </cell>
        </row>
        <row r="40156">
          <cell r="B40156" t="str">
            <v>Scenedesmus obtusus</v>
          </cell>
        </row>
        <row r="40157">
          <cell r="B40157" t="str">
            <v>Scenedesmus opoliensis</v>
          </cell>
        </row>
        <row r="40158">
          <cell r="B40158" t="str">
            <v>Scenedesmus opoliensis var. bicaudatus</v>
          </cell>
        </row>
        <row r="40159">
          <cell r="B40159" t="str">
            <v>Scenedesmus opoliensis var. cf aculeatus</v>
          </cell>
        </row>
        <row r="40160">
          <cell r="B40160" t="str">
            <v>Scenedesmus opoliensis var. mononensis</v>
          </cell>
        </row>
        <row r="40161">
          <cell r="B40161" t="str">
            <v>Scenedesmus ovalternus</v>
          </cell>
        </row>
        <row r="40162">
          <cell r="B40162" t="str">
            <v>Scenedesmus ovalternus var. graevenitzii</v>
          </cell>
        </row>
        <row r="40163">
          <cell r="B40163" t="str">
            <v>Scenedesmus pannonicus</v>
          </cell>
        </row>
        <row r="40164">
          <cell r="B40164" t="str">
            <v>Scenedesmus parisiensis</v>
          </cell>
        </row>
        <row r="40165">
          <cell r="B40165" t="str">
            <v>Scenedesmus pecsensis</v>
          </cell>
        </row>
        <row r="40166">
          <cell r="B40166" t="str">
            <v>Scenedesmus perforatus</v>
          </cell>
        </row>
        <row r="40167">
          <cell r="B40167" t="str">
            <v>Scenedesmus praetervisus</v>
          </cell>
        </row>
        <row r="40168">
          <cell r="B40168" t="str">
            <v>Scenedesmus protuberans</v>
          </cell>
        </row>
        <row r="40169">
          <cell r="B40169" t="str">
            <v>Scenedesmus protuberans var. danubianus</v>
          </cell>
        </row>
        <row r="40170">
          <cell r="B40170" t="str">
            <v>Scenedesmus pulloideus</v>
          </cell>
        </row>
        <row r="40171">
          <cell r="B40171" t="str">
            <v>Scenedesmus quadricauda</v>
          </cell>
        </row>
        <row r="40172">
          <cell r="B40172" t="str">
            <v>Scenedesmus quadricauda quadrispina</v>
          </cell>
        </row>
        <row r="40173">
          <cell r="B40173" t="str">
            <v>Scenedesmus quadricauda var. biornatus</v>
          </cell>
        </row>
        <row r="40174">
          <cell r="B40174" t="str">
            <v>Scenedesmus quadricauda var. longispina</v>
          </cell>
        </row>
        <row r="40175">
          <cell r="B40175" t="str">
            <v>Scenedesmus quadricauda var. longispina f capricornus</v>
          </cell>
        </row>
        <row r="40176">
          <cell r="B40176" t="str">
            <v>Scenedesmus quadricauda var. maximus</v>
          </cell>
        </row>
        <row r="40177">
          <cell r="B40177" t="str">
            <v>Scenedesmus quadricauda var. parvus</v>
          </cell>
        </row>
        <row r="40178">
          <cell r="B40178" t="str">
            <v>Scenedesmus quadricauda var. quadrispina</v>
          </cell>
        </row>
        <row r="40179">
          <cell r="B40179" t="str">
            <v>Scenedesmus quadricauda var. westii (G.M.Smith)</v>
          </cell>
        </row>
        <row r="40180">
          <cell r="B40180" t="str">
            <v>Scenedesmus quadricauda var. westii***retired***use Scenedesmus quadricauda var. biornatus</v>
          </cell>
        </row>
        <row r="40181">
          <cell r="B40181" t="str">
            <v>Scenedesmus quadricuada var. westii</v>
          </cell>
        </row>
        <row r="40182">
          <cell r="B40182" t="str">
            <v>Scenedesmus raciborskii</v>
          </cell>
        </row>
        <row r="40183">
          <cell r="B40183" t="str">
            <v>Scenedesmus securiformis</v>
          </cell>
        </row>
        <row r="40184">
          <cell r="B40184" t="str">
            <v>Scenedesmus semiamputatus var. acaudatus</v>
          </cell>
        </row>
        <row r="40185">
          <cell r="B40185" t="str">
            <v>Scenedesmus semicristatus</v>
          </cell>
        </row>
        <row r="40186">
          <cell r="B40186" t="str">
            <v>Scenedesmus semipulcher</v>
          </cell>
        </row>
        <row r="40187">
          <cell r="B40187" t="str">
            <v>Scenedesmus serratus</v>
          </cell>
        </row>
        <row r="40188">
          <cell r="B40188" t="str">
            <v>Scenedesmus serratus var. minor</v>
          </cell>
        </row>
        <row r="40189">
          <cell r="B40189" t="str">
            <v>Scenedesmus smithii</v>
          </cell>
        </row>
        <row r="40190">
          <cell r="B40190" t="str">
            <v>Scenedesmus soli</v>
          </cell>
        </row>
        <row r="40191">
          <cell r="B40191" t="str">
            <v>Scenedesmus spicatus</v>
          </cell>
        </row>
        <row r="40192">
          <cell r="B40192" t="str">
            <v>Scenedesmus spinosus</v>
          </cell>
        </row>
        <row r="40193">
          <cell r="B40193" t="str">
            <v>Scenedesmus spinosus var. bicaudatus</v>
          </cell>
        </row>
        <row r="40194">
          <cell r="B40194" t="str">
            <v>Scenedesmus spinosus var. microspinosus</v>
          </cell>
        </row>
        <row r="40195">
          <cell r="B40195" t="str">
            <v>Scenedesmus subspicatus</v>
          </cell>
        </row>
        <row r="40196">
          <cell r="B40196" t="str">
            <v>Scenedesmus tenuispina</v>
          </cell>
        </row>
        <row r="40197">
          <cell r="B40197" t="str">
            <v>Scenedesmus tibiscensis</v>
          </cell>
        </row>
        <row r="40198">
          <cell r="B40198" t="str">
            <v>Scenedesmus verrucosus</v>
          </cell>
        </row>
        <row r="40199">
          <cell r="B40199" t="str">
            <v>Schaefferia (Celastraceae)</v>
          </cell>
        </row>
        <row r="40200">
          <cell r="B40200" t="str">
            <v>Schaefferia (Hypogastruridae)</v>
          </cell>
        </row>
        <row r="40201">
          <cell r="B40201" t="str">
            <v>Schedonorus arundinaceus</v>
          </cell>
        </row>
        <row r="40202">
          <cell r="B40202" t="str">
            <v>Schedonorus pratensis</v>
          </cell>
        </row>
        <row r="40203">
          <cell r="B40203" t="str">
            <v>Schedophilus</v>
          </cell>
        </row>
        <row r="40204">
          <cell r="B40204" t="str">
            <v>Schedophilus medusophagus</v>
          </cell>
        </row>
        <row r="40205">
          <cell r="B40205" t="str">
            <v>Schedophilus ovalis</v>
          </cell>
        </row>
        <row r="40206">
          <cell r="B40206" t="str">
            <v>Schedophilus velaini</v>
          </cell>
        </row>
        <row r="40207">
          <cell r="B40207" t="str">
            <v>Scheuchzeria palustris</v>
          </cell>
        </row>
        <row r="40208">
          <cell r="B40208" t="str">
            <v>Schilbe</v>
          </cell>
        </row>
        <row r="40209">
          <cell r="B40209" t="str">
            <v>Schilbe mystus</v>
          </cell>
        </row>
        <row r="40210">
          <cell r="B40210" t="str">
            <v>Schilbeidae</v>
          </cell>
        </row>
        <row r="40211">
          <cell r="B40211" t="str">
            <v>Schindleria</v>
          </cell>
        </row>
        <row r="40212">
          <cell r="B40212" t="str">
            <v>Schindleria pietschmanni</v>
          </cell>
        </row>
        <row r="40213">
          <cell r="B40213" t="str">
            <v>Schindleria praematura</v>
          </cell>
        </row>
        <row r="40214">
          <cell r="B40214" t="str">
            <v>Schindleriidae</v>
          </cell>
        </row>
        <row r="40215">
          <cell r="B40215" t="str">
            <v>Schindlerioidei***retired***use Gobioidei</v>
          </cell>
        </row>
        <row r="40216">
          <cell r="B40216" t="str">
            <v>Schinus terebinthifolius</v>
          </cell>
        </row>
        <row r="40217">
          <cell r="B40217" t="str">
            <v>Schismorhynchus</v>
          </cell>
        </row>
        <row r="40218">
          <cell r="B40218" t="str">
            <v>Schismorhynchus labialis</v>
          </cell>
        </row>
        <row r="40219">
          <cell r="B40219" t="str">
            <v>Schistocomus</v>
          </cell>
        </row>
        <row r="40220">
          <cell r="B40220" t="str">
            <v>Schistocomus hiltoni</v>
          </cell>
        </row>
        <row r="40221">
          <cell r="B40221" t="str">
            <v>Schistomeringos</v>
          </cell>
        </row>
        <row r="40222">
          <cell r="B40222" t="str">
            <v>Schistomeringos annulata</v>
          </cell>
        </row>
        <row r="40223">
          <cell r="B40223" t="str">
            <v>Schistomeringos caeca</v>
          </cell>
        </row>
        <row r="40224">
          <cell r="B40224" t="str">
            <v>Schistomeringos longicornis</v>
          </cell>
        </row>
        <row r="40225">
          <cell r="B40225" t="str">
            <v>Schistomeringos pectinata</v>
          </cell>
        </row>
        <row r="40226">
          <cell r="B40226" t="str">
            <v>Schistomeringos rudolphi</v>
          </cell>
        </row>
        <row r="40227">
          <cell r="B40227" t="str">
            <v>Schistomeringos rudolphii***retired***use Schistomeringos rudolphi</v>
          </cell>
        </row>
        <row r="40228">
          <cell r="B40228" t="str">
            <v>Schistura notostigma</v>
          </cell>
        </row>
        <row r="40229">
          <cell r="B40229" t="str">
            <v>Schisturella tracalero</v>
          </cell>
        </row>
        <row r="40230">
          <cell r="B40230" t="str">
            <v>Schizachyrium scoparium</v>
          </cell>
        </row>
        <row r="40231">
          <cell r="B40231" t="str">
            <v>Schizobranchia insignis</v>
          </cell>
        </row>
        <row r="40232">
          <cell r="B40232" t="str">
            <v>Schizocardium</v>
          </cell>
        </row>
        <row r="40233">
          <cell r="B40233" t="str">
            <v>Schizochlamys</v>
          </cell>
        </row>
        <row r="40234">
          <cell r="B40234" t="str">
            <v>Schizochlamys compacta</v>
          </cell>
        </row>
        <row r="40235">
          <cell r="B40235" t="str">
            <v>Schizochlamys gelatinosa</v>
          </cell>
        </row>
        <row r="40236">
          <cell r="B40236" t="str">
            <v>Schizodon fasciatus</v>
          </cell>
        </row>
        <row r="40237">
          <cell r="B40237" t="str">
            <v>Schizomeris</v>
          </cell>
        </row>
        <row r="40238">
          <cell r="B40238" t="str">
            <v>Schizomeris leibleinii</v>
          </cell>
        </row>
        <row r="40239">
          <cell r="B40239" t="str">
            <v>Schizoplax</v>
          </cell>
        </row>
        <row r="40240">
          <cell r="B40240" t="str">
            <v>Schizoplax brandtii</v>
          </cell>
        </row>
        <row r="40241">
          <cell r="B40241" t="str">
            <v>Schizoporella</v>
          </cell>
        </row>
        <row r="40242">
          <cell r="B40242" t="str">
            <v>Schizoporella unicornis</v>
          </cell>
        </row>
        <row r="40243">
          <cell r="B40243" t="str">
            <v>Schizoptera</v>
          </cell>
        </row>
        <row r="40244">
          <cell r="B40244" t="str">
            <v>Schizopteridae</v>
          </cell>
        </row>
        <row r="40245">
          <cell r="B40245" t="str">
            <v>Schizothrix (Leptastacidae)</v>
          </cell>
        </row>
        <row r="40246">
          <cell r="B40246" t="str">
            <v>Schizothrix (Oscillatoriaceae)</v>
          </cell>
        </row>
        <row r="40247">
          <cell r="B40247" t="str">
            <v>Schizothrix arenaria</v>
          </cell>
        </row>
        <row r="40248">
          <cell r="B40248" t="str">
            <v>Schizothrix calcicola</v>
          </cell>
        </row>
        <row r="40249">
          <cell r="B40249" t="str">
            <v>Schizothrix friesii</v>
          </cell>
        </row>
        <row r="40250">
          <cell r="B40250" t="str">
            <v>Schizothrix lacustris</v>
          </cell>
        </row>
        <row r="40251">
          <cell r="B40251" t="str">
            <v>Schizothrix mexicana</v>
          </cell>
        </row>
        <row r="40252">
          <cell r="B40252" t="str">
            <v>Schizothrix rivularis</v>
          </cell>
        </row>
        <row r="40253">
          <cell r="B40253" t="str">
            <v>Schizothrix rubella</v>
          </cell>
        </row>
        <row r="40254">
          <cell r="B40254" t="str">
            <v>Schizothrix tenerrima</v>
          </cell>
        </row>
        <row r="40255">
          <cell r="B40255" t="str">
            <v>Schizothrix tinctoria</v>
          </cell>
        </row>
        <row r="40256">
          <cell r="B40256" t="str">
            <v>Schmittius politus</v>
          </cell>
        </row>
        <row r="40257">
          <cell r="B40257" t="str">
            <v>Schoenobiinae</v>
          </cell>
        </row>
        <row r="40258">
          <cell r="B40258" t="str">
            <v>Schoenobius</v>
          </cell>
        </row>
        <row r="40259">
          <cell r="B40259" t="str">
            <v>Schoenoplectus</v>
          </cell>
        </row>
        <row r="40260">
          <cell r="B40260" t="str">
            <v>Schoenoplectus acutus</v>
          </cell>
        </row>
        <row r="40261">
          <cell r="B40261" t="str">
            <v>Schoenoplectus acutus var. acutus</v>
          </cell>
        </row>
        <row r="40262">
          <cell r="B40262" t="str">
            <v>Schoenoplectus acutus var. occidentalis</v>
          </cell>
        </row>
        <row r="40263">
          <cell r="B40263" t="str">
            <v>Schoenoplectus americanus</v>
          </cell>
        </row>
        <row r="40264">
          <cell r="B40264" t="str">
            <v>Schoenoplectus californicus</v>
          </cell>
        </row>
        <row r="40265">
          <cell r="B40265" t="str">
            <v>Schoenoplectus fluviatilis***retired***use Bolboschoenus fluviatilis</v>
          </cell>
        </row>
        <row r="40266">
          <cell r="B40266" t="str">
            <v>Schoenoplectus heterochaetus</v>
          </cell>
        </row>
        <row r="40267">
          <cell r="B40267" t="str">
            <v>Schoenoplectus maritimus***retired***use Bolboschoenus maritimus</v>
          </cell>
        </row>
        <row r="40268">
          <cell r="B40268" t="str">
            <v>Schoenoplectus pungens</v>
          </cell>
        </row>
        <row r="40269">
          <cell r="B40269" t="str">
            <v>Schoenoplectus pungens var. longispicatus</v>
          </cell>
        </row>
        <row r="40270">
          <cell r="B40270" t="str">
            <v>Schoenoplectus pungens var. pungens</v>
          </cell>
        </row>
        <row r="40271">
          <cell r="B40271" t="str">
            <v>Schoenoplectus purshianus</v>
          </cell>
        </row>
        <row r="40272">
          <cell r="B40272" t="str">
            <v>Schoenoplectus robustus***retired***use Bolboschoenus robustus</v>
          </cell>
        </row>
        <row r="40273">
          <cell r="B40273" t="str">
            <v>Schoenoplectus saximontanus</v>
          </cell>
        </row>
        <row r="40274">
          <cell r="B40274" t="str">
            <v>Schoenoplectus subterminalis</v>
          </cell>
        </row>
        <row r="40275">
          <cell r="B40275" t="str">
            <v>Schoenoplectus tabernaemontani</v>
          </cell>
        </row>
        <row r="40276">
          <cell r="B40276" t="str">
            <v>Schroederella (Heleomyzini)</v>
          </cell>
        </row>
        <row r="40277">
          <cell r="B40277" t="str">
            <v>Schroederella (Melosiraceae)</v>
          </cell>
        </row>
        <row r="40278">
          <cell r="B40278" t="str">
            <v>Schroederella (Orbiniidae)</v>
          </cell>
        </row>
        <row r="40279">
          <cell r="B40279" t="str">
            <v>Schroederia</v>
          </cell>
        </row>
        <row r="40280">
          <cell r="B40280" t="str">
            <v>Schroederia antillarum</v>
          </cell>
        </row>
        <row r="40281">
          <cell r="B40281" t="str">
            <v>Schroederia judayi</v>
          </cell>
        </row>
        <row r="40282">
          <cell r="B40282" t="str">
            <v>Schroederia planctonica</v>
          </cell>
        </row>
        <row r="40283">
          <cell r="B40283" t="str">
            <v>Schroederia robusta</v>
          </cell>
        </row>
        <row r="40284">
          <cell r="B40284" t="str">
            <v>Schroederia setigera</v>
          </cell>
        </row>
        <row r="40285">
          <cell r="B40285" t="str">
            <v>Schroederichthys</v>
          </cell>
        </row>
        <row r="40286">
          <cell r="B40286" t="str">
            <v>Schroederichthys bivius</v>
          </cell>
        </row>
        <row r="40287">
          <cell r="B40287" t="str">
            <v>Schroederichthys chilensis</v>
          </cell>
        </row>
        <row r="40288">
          <cell r="B40288" t="str">
            <v>Schroederichthys maculatus</v>
          </cell>
        </row>
        <row r="40289">
          <cell r="B40289" t="str">
            <v>Schroederichthys saurisqualus</v>
          </cell>
        </row>
        <row r="40290">
          <cell r="B40290" t="str">
            <v>Schroederichthys tenuis</v>
          </cell>
        </row>
        <row r="40291">
          <cell r="B40291" t="str">
            <v>Schuchertinia allmanii</v>
          </cell>
        </row>
        <row r="40292">
          <cell r="B40292" t="str">
            <v>Schuettea</v>
          </cell>
        </row>
        <row r="40293">
          <cell r="B40293" t="str">
            <v>Schuettea woodwardi</v>
          </cell>
        </row>
        <row r="40294">
          <cell r="B40294" t="str">
            <v>Schultzea</v>
          </cell>
        </row>
        <row r="40295">
          <cell r="B40295" t="str">
            <v>Schultzea beta</v>
          </cell>
        </row>
        <row r="40296">
          <cell r="B40296" t="str">
            <v>Schultzidia</v>
          </cell>
        </row>
        <row r="40297">
          <cell r="B40297" t="str">
            <v>Schultzidia johnstonensis</v>
          </cell>
        </row>
        <row r="40298">
          <cell r="B40298" t="str">
            <v>Schwartziella</v>
          </cell>
        </row>
        <row r="40299">
          <cell r="B40299" t="str">
            <v>Schwartziella bryerea</v>
          </cell>
        </row>
        <row r="40300">
          <cell r="B40300" t="str">
            <v>Schwartziella catesbyana</v>
          </cell>
        </row>
        <row r="40301">
          <cell r="B40301" t="str">
            <v>Sciades</v>
          </cell>
        </row>
        <row r="40302">
          <cell r="B40302" t="str">
            <v>Sciades herzbergii</v>
          </cell>
        </row>
        <row r="40303">
          <cell r="B40303" t="str">
            <v>Sciades parkeri</v>
          </cell>
        </row>
        <row r="40304">
          <cell r="B40304" t="str">
            <v>Sciades proops</v>
          </cell>
        </row>
        <row r="40305">
          <cell r="B40305" t="str">
            <v>Sciadonus</v>
          </cell>
        </row>
        <row r="40306">
          <cell r="B40306" t="str">
            <v>Sciadonus cryptophthalmus</v>
          </cell>
        </row>
        <row r="40307">
          <cell r="B40307" t="str">
            <v>Sciadonus galatheae</v>
          </cell>
        </row>
        <row r="40308">
          <cell r="B40308" t="str">
            <v>Sciadonus jonassoni</v>
          </cell>
        </row>
        <row r="40309">
          <cell r="B40309" t="str">
            <v>Sciadonus pedicellaris</v>
          </cell>
        </row>
        <row r="40310">
          <cell r="B40310" t="str">
            <v>Sciaena</v>
          </cell>
        </row>
        <row r="40311">
          <cell r="B40311" t="str">
            <v>Sciaena jaculatrix***retired***use Toxotes jaculatrix</v>
          </cell>
        </row>
        <row r="40312">
          <cell r="B40312" t="str">
            <v>Sciaena russelli***retired***use Dendrophysa russelii</v>
          </cell>
        </row>
        <row r="40313">
          <cell r="B40313" t="str">
            <v>Sciaena sinuata***retired***use Umbrina canariensis</v>
          </cell>
        </row>
        <row r="40314">
          <cell r="B40314" t="str">
            <v>Sciaena umbra</v>
          </cell>
        </row>
        <row r="40315">
          <cell r="B40315" t="str">
            <v>Sciaenidae</v>
          </cell>
        </row>
        <row r="40316">
          <cell r="B40316" t="str">
            <v>Sciaenops</v>
          </cell>
        </row>
        <row r="40317">
          <cell r="B40317" t="str">
            <v>Sciaenops ocellatus</v>
          </cell>
        </row>
        <row r="40318">
          <cell r="B40318" t="str">
            <v>Sciaridae</v>
          </cell>
        </row>
        <row r="40319">
          <cell r="B40319" t="str">
            <v>Scintillona</v>
          </cell>
        </row>
        <row r="40320">
          <cell r="B40320" t="str">
            <v>Scintillona bellerophon</v>
          </cell>
        </row>
        <row r="40321">
          <cell r="B40321" t="str">
            <v>Sciomyza</v>
          </cell>
        </row>
        <row r="40322">
          <cell r="B40322" t="str">
            <v>Sciomyzidae</v>
          </cell>
        </row>
        <row r="40323">
          <cell r="B40323" t="str">
            <v>Scionella japonica</v>
          </cell>
        </row>
        <row r="40324">
          <cell r="B40324" t="str">
            <v>Scirpus</v>
          </cell>
        </row>
        <row r="40325">
          <cell r="B40325" t="str">
            <v>Scirpus atrocinctus</v>
          </cell>
        </row>
        <row r="40326">
          <cell r="B40326" t="str">
            <v>Scirpus atrovirens</v>
          </cell>
        </row>
        <row r="40327">
          <cell r="B40327" t="str">
            <v>Scirpus cyperinus</v>
          </cell>
        </row>
        <row r="40328">
          <cell r="B40328" t="str">
            <v>Scirpus divaricatus</v>
          </cell>
        </row>
        <row r="40329">
          <cell r="B40329" t="str">
            <v>Scirpus fluviatilis***retired***use Bolboschoenus fluviatilis</v>
          </cell>
        </row>
        <row r="40330">
          <cell r="B40330" t="str">
            <v>Scirpus georgianus</v>
          </cell>
        </row>
        <row r="40331">
          <cell r="B40331" t="str">
            <v>Scirpus lineatus</v>
          </cell>
        </row>
        <row r="40332">
          <cell r="B40332" t="str">
            <v>Scirpus microcarpus</v>
          </cell>
        </row>
        <row r="40333">
          <cell r="B40333" t="str">
            <v>Scirpus pallidus</v>
          </cell>
        </row>
        <row r="40334">
          <cell r="B40334" t="str">
            <v>Scirpus pedicellatus</v>
          </cell>
        </row>
        <row r="40335">
          <cell r="B40335" t="str">
            <v>Scirpus pendulus</v>
          </cell>
        </row>
        <row r="40336">
          <cell r="B40336" t="str">
            <v>Scirpus polyphyllus</v>
          </cell>
        </row>
        <row r="40337">
          <cell r="B40337" t="str">
            <v>Scirpus validus***retired***use Schoenoplectus tabernaemontani</v>
          </cell>
        </row>
        <row r="40338">
          <cell r="B40338" t="str">
            <v>Scirtes</v>
          </cell>
        </row>
        <row r="40339">
          <cell r="B40339" t="str">
            <v>Scirtidae</v>
          </cell>
        </row>
        <row r="40340">
          <cell r="B40340" t="str">
            <v>Scissurella</v>
          </cell>
        </row>
        <row r="40341">
          <cell r="B40341" t="str">
            <v>Scissurella proxima</v>
          </cell>
        </row>
        <row r="40342">
          <cell r="B40342" t="str">
            <v>Scleractinia</v>
          </cell>
        </row>
        <row r="40343">
          <cell r="B40343" t="str">
            <v>Sclerasterias heteropaes</v>
          </cell>
        </row>
        <row r="40344">
          <cell r="B40344" t="str">
            <v>Scleria</v>
          </cell>
        </row>
        <row r="40345">
          <cell r="B40345" t="str">
            <v>Scleria baldwinii</v>
          </cell>
        </row>
        <row r="40346">
          <cell r="B40346" t="str">
            <v>Scleria georgiana</v>
          </cell>
        </row>
        <row r="40347">
          <cell r="B40347" t="str">
            <v>Scleria lacustris</v>
          </cell>
        </row>
        <row r="40348">
          <cell r="B40348" t="str">
            <v>Scleria reticularis</v>
          </cell>
        </row>
        <row r="40349">
          <cell r="B40349" t="str">
            <v>Scleria triglomerata</v>
          </cell>
        </row>
        <row r="40350">
          <cell r="B40350" t="str">
            <v>Scleria verticillata</v>
          </cell>
        </row>
        <row r="40351">
          <cell r="B40351" t="str">
            <v>Scleroconcha</v>
          </cell>
        </row>
        <row r="40352">
          <cell r="B40352" t="str">
            <v>Scleroconcha trituberculata</v>
          </cell>
        </row>
        <row r="40353">
          <cell r="B40353" t="str">
            <v>Sclerocrangon boreas</v>
          </cell>
        </row>
        <row r="40354">
          <cell r="B40354" t="str">
            <v>Sclerodactyla briareus</v>
          </cell>
        </row>
        <row r="40355">
          <cell r="B40355" t="str">
            <v>Sclerodactylidae</v>
          </cell>
        </row>
        <row r="40356">
          <cell r="B40356" t="str">
            <v>Sclerolepis uniflora</v>
          </cell>
        </row>
        <row r="40357">
          <cell r="B40357" t="str">
            <v>Scleropages</v>
          </cell>
        </row>
        <row r="40358">
          <cell r="B40358" t="str">
            <v>Scleropages formosus</v>
          </cell>
        </row>
        <row r="40359">
          <cell r="B40359" t="str">
            <v>Scleropages leichardti</v>
          </cell>
        </row>
        <row r="40360">
          <cell r="B40360" t="str">
            <v>Scleroplax granulata</v>
          </cell>
        </row>
        <row r="40361">
          <cell r="B40361" t="str">
            <v>Scleropogon (Poaceae)</v>
          </cell>
        </row>
        <row r="40362">
          <cell r="B40362" t="str">
            <v>Scleropogon (Stenopogonini)</v>
          </cell>
        </row>
        <row r="40363">
          <cell r="B40363" t="str">
            <v>Scleroprocta</v>
          </cell>
        </row>
        <row r="40364">
          <cell r="B40364" t="str">
            <v>Scolanthus</v>
          </cell>
        </row>
        <row r="40365">
          <cell r="B40365" t="str">
            <v>Scolanthus callimorphus</v>
          </cell>
        </row>
        <row r="40366">
          <cell r="B40366" t="str">
            <v>Scolanthus scamiti</v>
          </cell>
        </row>
        <row r="40367">
          <cell r="B40367" t="str">
            <v>Scolecenchelys acutirostris</v>
          </cell>
        </row>
        <row r="40368">
          <cell r="B40368" t="str">
            <v>Scolecenchelys australis</v>
          </cell>
        </row>
        <row r="40369">
          <cell r="B40369" t="str">
            <v>Scolecenchelys breviceps</v>
          </cell>
        </row>
        <row r="40370">
          <cell r="B40370" t="str">
            <v>Scolecenchelys chilensis</v>
          </cell>
        </row>
        <row r="40371">
          <cell r="B40371" t="str">
            <v>Scolecenchelys cookei</v>
          </cell>
        </row>
        <row r="40372">
          <cell r="B40372" t="str">
            <v>Scolecenchelys godeffroyi</v>
          </cell>
        </row>
        <row r="40373">
          <cell r="B40373" t="str">
            <v>Scolecenchelys gymnota</v>
          </cell>
        </row>
        <row r="40374">
          <cell r="B40374" t="str">
            <v>Scolecenchelys iredalei</v>
          </cell>
        </row>
        <row r="40375">
          <cell r="B40375" t="str">
            <v>Scolecenchelys vermiformis</v>
          </cell>
        </row>
        <row r="40376">
          <cell r="B40376" t="str">
            <v>Scolecenchelys xorae</v>
          </cell>
        </row>
        <row r="40377">
          <cell r="B40377" t="str">
            <v>Scolecolepides viridis***retired***use Marenzelleria viridis</v>
          </cell>
        </row>
        <row r="40378">
          <cell r="B40378" t="str">
            <v>Scolelepides viridis***retired***use Marenzelleria viridis</v>
          </cell>
        </row>
        <row r="40379">
          <cell r="B40379" t="str">
            <v>Scolelepis</v>
          </cell>
        </row>
        <row r="40380">
          <cell r="B40380" t="str">
            <v>Scolelepis bousfieldi</v>
          </cell>
        </row>
        <row r="40381">
          <cell r="B40381" t="str">
            <v>Scolelepis foliosa</v>
          </cell>
        </row>
        <row r="40382">
          <cell r="B40382" t="str">
            <v>Scolelepis foliosa occidentalis***retired***use Scolelepis foliosa</v>
          </cell>
        </row>
        <row r="40383">
          <cell r="B40383" t="str">
            <v>Scolelepis squamata</v>
          </cell>
        </row>
        <row r="40384">
          <cell r="B40384" t="str">
            <v>Scolelepis texana</v>
          </cell>
        </row>
        <row r="40385">
          <cell r="B40385" t="str">
            <v>Scolelepis tridentata</v>
          </cell>
        </row>
        <row r="40386">
          <cell r="B40386" t="str">
            <v>Scolelepis victoriensis</v>
          </cell>
        </row>
        <row r="40387">
          <cell r="B40387" t="str">
            <v>Scoletoma fragilis</v>
          </cell>
        </row>
        <row r="40388">
          <cell r="B40388" t="str">
            <v>Scoletoma tenuis</v>
          </cell>
        </row>
        <row r="40389">
          <cell r="B40389" t="str">
            <v>Scoletoma tetraura</v>
          </cell>
        </row>
        <row r="40390">
          <cell r="B40390" t="str">
            <v>Scoletoma***retired***use Lumbrineris</v>
          </cell>
        </row>
        <row r="40391">
          <cell r="B40391" t="str">
            <v>Scoliodon</v>
          </cell>
        </row>
        <row r="40392">
          <cell r="B40392" t="str">
            <v>Scoliodon affinis***retired***use Loxodon macrorhinus</v>
          </cell>
        </row>
        <row r="40393">
          <cell r="B40393" t="str">
            <v>Scoliodon ceylonensis***retired***use Loxodon macrorhinus</v>
          </cell>
        </row>
        <row r="40394">
          <cell r="B40394" t="str">
            <v>Scoliodon intermedius***retired***use Rhizoprionodon lalandii</v>
          </cell>
        </row>
        <row r="40395">
          <cell r="B40395" t="str">
            <v>Scoliodon jordani***retired***use Loxodon macrorhinus</v>
          </cell>
        </row>
        <row r="40396">
          <cell r="B40396" t="str">
            <v>Scoliodon laticaudus</v>
          </cell>
        </row>
        <row r="40397">
          <cell r="B40397" t="str">
            <v>Scoliodon longmani***retired***use Rhizoprionodon acutus</v>
          </cell>
        </row>
        <row r="40398">
          <cell r="B40398" t="str">
            <v>Scoliodon longurio***retired***use Rhizoprionodon longurio</v>
          </cell>
        </row>
        <row r="40399">
          <cell r="B40399" t="str">
            <v>Scoliodon palasoora***retired***use Scoliodon laticaudus</v>
          </cell>
        </row>
        <row r="40400">
          <cell r="B40400" t="str">
            <v>Scoliodon sorrahkowah***retired***use Rhizoprionodon acutus</v>
          </cell>
        </row>
        <row r="40401">
          <cell r="B40401" t="str">
            <v>Scoliodon terraenovae***retired***use Rhizoprionodon terraenovae</v>
          </cell>
        </row>
        <row r="40402">
          <cell r="B40402" t="str">
            <v>Scoliodon vagatus***retired***use Rhizoprionodon acutus</v>
          </cell>
        </row>
        <row r="40403">
          <cell r="B40403" t="str">
            <v>Scoliodon walbeehmi***retired***use Rhizoprionodon acutus</v>
          </cell>
        </row>
        <row r="40404">
          <cell r="B40404" t="str">
            <v>Scoliopleura peisonis</v>
          </cell>
        </row>
        <row r="40405">
          <cell r="B40405" t="str">
            <v>Scoliotropis latestriata</v>
          </cell>
        </row>
        <row r="40406">
          <cell r="B40406" t="str">
            <v>Scolochloa festucacea</v>
          </cell>
        </row>
        <row r="40407">
          <cell r="B40407" t="str">
            <v>Scolopacidae</v>
          </cell>
        </row>
        <row r="40408">
          <cell r="B40408" t="str">
            <v>Scoloplacidae</v>
          </cell>
        </row>
        <row r="40409">
          <cell r="B40409" t="str">
            <v>Scoloplos</v>
          </cell>
        </row>
        <row r="40410">
          <cell r="B40410" t="str">
            <v>Scoloplos (Scoloplos) armiger alaskensis</v>
          </cell>
        </row>
        <row r="40411">
          <cell r="B40411" t="str">
            <v>Scoloplos (Scoloplos) armiger***retired***use Scoloplos armiger</v>
          </cell>
        </row>
        <row r="40412">
          <cell r="B40412" t="str">
            <v>Scoloplos acmeceps</v>
          </cell>
        </row>
        <row r="40413">
          <cell r="B40413" t="str">
            <v>Scoloplos acmeceps profundus</v>
          </cell>
        </row>
        <row r="40414">
          <cell r="B40414" t="str">
            <v>Scoloplos acutus</v>
          </cell>
        </row>
        <row r="40415">
          <cell r="B40415" t="str">
            <v>Scoloplos armiger</v>
          </cell>
        </row>
        <row r="40416">
          <cell r="B40416" t="str">
            <v>Scoloplos capensis</v>
          </cell>
        </row>
        <row r="40417">
          <cell r="B40417" t="str">
            <v>Scoloplos foliosus***retired***use Haploscoloplos foliosus</v>
          </cell>
        </row>
        <row r="40418">
          <cell r="B40418" t="str">
            <v>Scoloplos fragilis</v>
          </cell>
        </row>
        <row r="40419">
          <cell r="B40419" t="str">
            <v>Scoloplos robustus</v>
          </cell>
        </row>
        <row r="40420">
          <cell r="B40420" t="str">
            <v>Scoloplos rubra</v>
          </cell>
        </row>
        <row r="40421">
          <cell r="B40421" t="str">
            <v>Scoloplos texana</v>
          </cell>
        </row>
        <row r="40422">
          <cell r="B40422" t="str">
            <v>Scolopsis</v>
          </cell>
        </row>
        <row r="40423">
          <cell r="B40423" t="str">
            <v>Scolopsis affinis</v>
          </cell>
        </row>
        <row r="40424">
          <cell r="B40424" t="str">
            <v>Scolopsis aurata</v>
          </cell>
        </row>
        <row r="40425">
          <cell r="B40425" t="str">
            <v>Scolopsis bilineata</v>
          </cell>
        </row>
        <row r="40426">
          <cell r="B40426" t="str">
            <v>Scolopsis bimaculatus</v>
          </cell>
        </row>
        <row r="40427">
          <cell r="B40427" t="str">
            <v>Scolopsis ciliata</v>
          </cell>
        </row>
        <row r="40428">
          <cell r="B40428" t="str">
            <v>Scolopsis frenatus</v>
          </cell>
        </row>
        <row r="40429">
          <cell r="B40429" t="str">
            <v>Scolopsis ghanam</v>
          </cell>
        </row>
        <row r="40430">
          <cell r="B40430" t="str">
            <v>Scolopsis lineata</v>
          </cell>
        </row>
        <row r="40431">
          <cell r="B40431" t="str">
            <v>Scolopsis margaritifera</v>
          </cell>
        </row>
        <row r="40432">
          <cell r="B40432" t="str">
            <v>Scolopsis monogramma</v>
          </cell>
        </row>
        <row r="40433">
          <cell r="B40433" t="str">
            <v>Scolopsis phaeops***retired***use Scolopsis frenatus</v>
          </cell>
        </row>
        <row r="40434">
          <cell r="B40434" t="str">
            <v>Scolopsis taeniatus</v>
          </cell>
        </row>
        <row r="40435">
          <cell r="B40435" t="str">
            <v>Scolopsis taenioptera</v>
          </cell>
        </row>
        <row r="40436">
          <cell r="B40436" t="str">
            <v>Scolopsis temporalis</v>
          </cell>
        </row>
        <row r="40437">
          <cell r="B40437" t="str">
            <v>Scolopsis trilineata</v>
          </cell>
        </row>
        <row r="40438">
          <cell r="B40438" t="str">
            <v>Scolopsis vosmeri</v>
          </cell>
        </row>
        <row r="40439">
          <cell r="B40439" t="str">
            <v>Scolopsis xenochrous</v>
          </cell>
        </row>
        <row r="40440">
          <cell r="B40440" t="str">
            <v>Scoloura phillipsi</v>
          </cell>
        </row>
        <row r="40441">
          <cell r="B40441" t="str">
            <v>Scolymia</v>
          </cell>
        </row>
        <row r="40442">
          <cell r="B40442" t="str">
            <v>Scolymia cubensis</v>
          </cell>
        </row>
        <row r="40443">
          <cell r="B40443" t="str">
            <v>Scolymia lacera</v>
          </cell>
        </row>
        <row r="40444">
          <cell r="B40444" t="str">
            <v>Scomber</v>
          </cell>
        </row>
        <row r="40445">
          <cell r="B40445" t="str">
            <v>Scomber alalunga***retired***use Thunnus alalunga</v>
          </cell>
        </row>
        <row r="40446">
          <cell r="B40446" t="str">
            <v>Scomber albacares***retired***use Thunnus albacares</v>
          </cell>
        </row>
        <row r="40447">
          <cell r="B40447" t="str">
            <v>Scomber alletteratus***retired***use Euthynnus alletteratus</v>
          </cell>
        </row>
        <row r="40448">
          <cell r="B40448" t="str">
            <v>Scomber australasicus</v>
          </cell>
        </row>
        <row r="40449">
          <cell r="B40449" t="str">
            <v>Scomber brachysoma***retired***use Rastrelliger brachysoma</v>
          </cell>
        </row>
        <row r="40450">
          <cell r="B40450" t="str">
            <v>Scomber chrysurus***retired***use Chloroscombrus chrysurus</v>
          </cell>
        </row>
        <row r="40451">
          <cell r="B40451" t="str">
            <v>Scomber colias</v>
          </cell>
        </row>
        <row r="40452">
          <cell r="B40452" t="str">
            <v>Scomber commerson***retired***use Scomberomorus commerson</v>
          </cell>
        </row>
        <row r="40453">
          <cell r="B40453" t="str">
            <v>Scomber crumenophthalmus***retired***use Selar crumenophthalmus</v>
          </cell>
        </row>
        <row r="40454">
          <cell r="B40454" t="str">
            <v>Scomber diego***retired***use Scomber japonicus</v>
          </cell>
        </row>
        <row r="40455">
          <cell r="B40455" t="str">
            <v>Scomber fasciatus***retired***use Seriola fasciata</v>
          </cell>
        </row>
        <row r="40456">
          <cell r="B40456" t="str">
            <v>Scomber guttatus***retired***use Scomberomorus guttatus</v>
          </cell>
        </row>
        <row r="40457">
          <cell r="B40457" t="str">
            <v>Scomber japonicus</v>
          </cell>
        </row>
        <row r="40458">
          <cell r="B40458" t="str">
            <v>Scomber kanagurta***retired***use Rastrelliger kanagurta</v>
          </cell>
        </row>
        <row r="40459">
          <cell r="B40459" t="str">
            <v>Scomber maculatus***retired***use Scomberomorus maculatus</v>
          </cell>
        </row>
        <row r="40460">
          <cell r="B40460" t="str">
            <v>Scomber mediterraneus***retired***use Sarda sarda</v>
          </cell>
        </row>
        <row r="40461">
          <cell r="B40461" t="str">
            <v>Scomber neglectus***retired***use Rastrelliger brachysoma</v>
          </cell>
        </row>
        <row r="40462">
          <cell r="B40462" t="str">
            <v>Scomber pelamis***retired***use Katsuwonus pelamis</v>
          </cell>
        </row>
        <row r="40463">
          <cell r="B40463" t="str">
            <v>Scomber pelamys***retired***use Katsuwonus pelamis</v>
          </cell>
        </row>
        <row r="40464">
          <cell r="B40464" t="str">
            <v>Scomber quadripunctatus***retired***use Euthynnus alletteratus</v>
          </cell>
        </row>
        <row r="40465">
          <cell r="B40465" t="str">
            <v>Scomber regalis***retired***use Scomberomorus regalis</v>
          </cell>
        </row>
        <row r="40466">
          <cell r="B40466" t="str">
            <v>Scomber rochei***retired***use Auxis rochei rochei</v>
          </cell>
        </row>
        <row r="40467">
          <cell r="B40467" t="str">
            <v>Scomber saba***retired***use Scomber japonicus</v>
          </cell>
        </row>
        <row r="40468">
          <cell r="B40468" t="str">
            <v>Scomber sarda***retired***use Sarda sarda</v>
          </cell>
        </row>
        <row r="40469">
          <cell r="B40469" t="str">
            <v>Scomber scombrus</v>
          </cell>
        </row>
        <row r="40470">
          <cell r="B40470" t="str">
            <v>Scomber sinensis***retired***use Scomberomorus sinensis</v>
          </cell>
        </row>
        <row r="40471">
          <cell r="B40471" t="str">
            <v>Scomber tapeinocephalus***retired***use Scomber australasicus</v>
          </cell>
        </row>
        <row r="40472">
          <cell r="B40472" t="str">
            <v>Scomber thazard***retired***use Auxis thazard thazard</v>
          </cell>
        </row>
        <row r="40473">
          <cell r="B40473" t="str">
            <v>Scomber thynnus***retired***use Thunnus thynnus</v>
          </cell>
        </row>
        <row r="40474">
          <cell r="B40474" t="str">
            <v>Scomber unicolor***retired***use Orcynopsis unicolor</v>
          </cell>
        </row>
        <row r="40475">
          <cell r="B40475" t="str">
            <v>Scomber vernalis***retired***use Scomber scombrus</v>
          </cell>
        </row>
        <row r="40476">
          <cell r="B40476" t="str">
            <v>Scomber zonatus***retired***use Seriola zonata</v>
          </cell>
        </row>
        <row r="40477">
          <cell r="B40477" t="str">
            <v>Scomberesocidae</v>
          </cell>
        </row>
        <row r="40478">
          <cell r="B40478" t="str">
            <v>Scomberesox</v>
          </cell>
        </row>
        <row r="40479">
          <cell r="B40479" t="str">
            <v>Scomberesox forsteri***retired***use Scomberesox saurus</v>
          </cell>
        </row>
        <row r="40480">
          <cell r="B40480" t="str">
            <v>Scomberesox saurus</v>
          </cell>
        </row>
        <row r="40481">
          <cell r="B40481" t="str">
            <v>Scomberesox saurus saurus</v>
          </cell>
        </row>
        <row r="40482">
          <cell r="B40482" t="str">
            <v>Scomberoides</v>
          </cell>
        </row>
        <row r="40483">
          <cell r="B40483" t="str">
            <v>Scomberoides commersonianus***retired***use Scomberoides commersonnianus</v>
          </cell>
        </row>
        <row r="40484">
          <cell r="B40484" t="str">
            <v>Scomberoides commersonnianus</v>
          </cell>
        </row>
        <row r="40485">
          <cell r="B40485" t="str">
            <v>Scomberoides lysan</v>
          </cell>
        </row>
        <row r="40486">
          <cell r="B40486" t="str">
            <v>Scomberoides tala</v>
          </cell>
        </row>
        <row r="40487">
          <cell r="B40487" t="str">
            <v>Scomberoides tol</v>
          </cell>
        </row>
        <row r="40488">
          <cell r="B40488" t="str">
            <v>Scomberomorus</v>
          </cell>
        </row>
        <row r="40489">
          <cell r="B40489" t="str">
            <v>Scomberomorus brasiliensis</v>
          </cell>
        </row>
        <row r="40490">
          <cell r="B40490" t="str">
            <v>Scomberomorus cavalla</v>
          </cell>
        </row>
        <row r="40491">
          <cell r="B40491" t="str">
            <v>Scomberomorus commerson</v>
          </cell>
        </row>
        <row r="40492">
          <cell r="B40492" t="str">
            <v>Scomberomorus concolor</v>
          </cell>
        </row>
        <row r="40493">
          <cell r="B40493" t="str">
            <v>Scomberomorus elegans***retired***use Cybiosarda elegans</v>
          </cell>
        </row>
        <row r="40494">
          <cell r="B40494" t="str">
            <v>Scomberomorus guttatus</v>
          </cell>
        </row>
        <row r="40495">
          <cell r="B40495" t="str">
            <v>Scomberomorus koreanus</v>
          </cell>
        </row>
        <row r="40496">
          <cell r="B40496" t="str">
            <v>Scomberomorus leopardus***retired***use Scomberomorus guttatus</v>
          </cell>
        </row>
        <row r="40497">
          <cell r="B40497" t="str">
            <v>Scomberomorus lineolatus</v>
          </cell>
        </row>
        <row r="40498">
          <cell r="B40498" t="str">
            <v>Scomberomorus maculatus</v>
          </cell>
        </row>
        <row r="40499">
          <cell r="B40499" t="str">
            <v>Scomberomorus multiradiatus</v>
          </cell>
        </row>
        <row r="40500">
          <cell r="B40500" t="str">
            <v>Scomberomorus munroi</v>
          </cell>
        </row>
        <row r="40501">
          <cell r="B40501" t="str">
            <v>Scomberomorus niphonius</v>
          </cell>
        </row>
        <row r="40502">
          <cell r="B40502" t="str">
            <v>Scomberomorus plumierii***retired***use Scomberomorus regalis</v>
          </cell>
        </row>
        <row r="40503">
          <cell r="B40503" t="str">
            <v>Scomberomorus plurilineatus</v>
          </cell>
        </row>
        <row r="40504">
          <cell r="B40504" t="str">
            <v>Scomberomorus queenslandicus</v>
          </cell>
        </row>
        <row r="40505">
          <cell r="B40505" t="str">
            <v>Scomberomorus regalis</v>
          </cell>
        </row>
        <row r="40506">
          <cell r="B40506" t="str">
            <v>Scomberomorus semifasciatus</v>
          </cell>
        </row>
        <row r="40507">
          <cell r="B40507" t="str">
            <v>Scomberomorus sierra</v>
          </cell>
        </row>
        <row r="40508">
          <cell r="B40508" t="str">
            <v>Scomberomorus sinensis</v>
          </cell>
        </row>
        <row r="40509">
          <cell r="B40509" t="str">
            <v>Scomberomorus tritor</v>
          </cell>
        </row>
        <row r="40510">
          <cell r="B40510" t="str">
            <v>Scombridae</v>
          </cell>
        </row>
        <row r="40511">
          <cell r="B40511" t="str">
            <v>Scombroidei</v>
          </cell>
        </row>
        <row r="40512">
          <cell r="B40512" t="str">
            <v>Scombrolabracidae</v>
          </cell>
        </row>
        <row r="40513">
          <cell r="B40513" t="str">
            <v>Scombrolabracoidei***retired***use Scombroidei</v>
          </cell>
        </row>
        <row r="40514">
          <cell r="B40514" t="str">
            <v>Scombrolabrax</v>
          </cell>
        </row>
        <row r="40515">
          <cell r="B40515" t="str">
            <v>Scombrolabrax heterolepis</v>
          </cell>
        </row>
        <row r="40516">
          <cell r="B40516" t="str">
            <v>Scombrops</v>
          </cell>
        </row>
        <row r="40517">
          <cell r="B40517" t="str">
            <v>Scombrops boops</v>
          </cell>
        </row>
        <row r="40518">
          <cell r="B40518" t="str">
            <v>Scopelarchidae</v>
          </cell>
        </row>
        <row r="40519">
          <cell r="B40519" t="str">
            <v>Scopelarchoides</v>
          </cell>
        </row>
        <row r="40520">
          <cell r="B40520" t="str">
            <v>Scopelarchoides danae</v>
          </cell>
        </row>
        <row r="40521">
          <cell r="B40521" t="str">
            <v>Scopelarchoides nicholsi</v>
          </cell>
        </row>
        <row r="40522">
          <cell r="B40522" t="str">
            <v>Scopelarchus</v>
          </cell>
        </row>
        <row r="40523">
          <cell r="B40523" t="str">
            <v>Scopelarchus analis</v>
          </cell>
        </row>
        <row r="40524">
          <cell r="B40524" t="str">
            <v>Scopelarchus beebei***retired***use Scopelarchus analis</v>
          </cell>
        </row>
        <row r="40525">
          <cell r="B40525" t="str">
            <v>Scopelarchus candelops***retired***use Scopelarchus analis</v>
          </cell>
        </row>
        <row r="40526">
          <cell r="B40526" t="str">
            <v>Scopelarchus guentheri</v>
          </cell>
        </row>
        <row r="40527">
          <cell r="B40527" t="str">
            <v>Scopelarchus michaelsarsi</v>
          </cell>
        </row>
        <row r="40528">
          <cell r="B40528" t="str">
            <v>Scopelarchus perarmatus***retired***use Scopelarchus analis</v>
          </cell>
        </row>
        <row r="40529">
          <cell r="B40529" t="str">
            <v>Scopelarchus sagax***retired***use Scopelarchus analis</v>
          </cell>
        </row>
        <row r="40530">
          <cell r="B40530" t="str">
            <v>Scopelengys</v>
          </cell>
        </row>
        <row r="40531">
          <cell r="B40531" t="str">
            <v>Scopelengys clarkei</v>
          </cell>
        </row>
        <row r="40532">
          <cell r="B40532" t="str">
            <v>Scopelengys dispar***retired***use Scopelengys tristis</v>
          </cell>
        </row>
        <row r="40533">
          <cell r="B40533" t="str">
            <v>Scopelengys tristis</v>
          </cell>
        </row>
        <row r="40534">
          <cell r="B40534" t="str">
            <v>Scopeloberyx</v>
          </cell>
        </row>
        <row r="40535">
          <cell r="B40535" t="str">
            <v>Scopeloberyx microlepis</v>
          </cell>
        </row>
        <row r="40536">
          <cell r="B40536" t="str">
            <v>Scopeloberyx nycterinus***retired***use Scopeloberyx robustus</v>
          </cell>
        </row>
        <row r="40537">
          <cell r="B40537" t="str">
            <v>Scopeloberyx opisthopterus</v>
          </cell>
        </row>
        <row r="40538">
          <cell r="B40538" t="str">
            <v>Scopeloberyx robustus</v>
          </cell>
        </row>
        <row r="40539">
          <cell r="B40539" t="str">
            <v>Scopelogadus</v>
          </cell>
        </row>
        <row r="40540">
          <cell r="B40540" t="str">
            <v>Scopelogadus beanii</v>
          </cell>
        </row>
        <row r="40541">
          <cell r="B40541" t="str">
            <v>Scopelogadus mizolepis</v>
          </cell>
        </row>
        <row r="40542">
          <cell r="B40542" t="str">
            <v>Scopelogadus mizolepis bispinosus</v>
          </cell>
        </row>
        <row r="40543">
          <cell r="B40543" t="str">
            <v>Scopelogadus mizolepis mizolepis</v>
          </cell>
        </row>
        <row r="40544">
          <cell r="B40544" t="str">
            <v>Scopelomorpha</v>
          </cell>
        </row>
        <row r="40545">
          <cell r="B40545" t="str">
            <v>Scopelopsis</v>
          </cell>
        </row>
        <row r="40546">
          <cell r="B40546" t="str">
            <v>Scopelopsis multipunctatus</v>
          </cell>
        </row>
        <row r="40547">
          <cell r="B40547" t="str">
            <v>Scopelosauridae***retired***use Notosudidae</v>
          </cell>
        </row>
        <row r="40548">
          <cell r="B40548" t="str">
            <v>Scopelosaurus</v>
          </cell>
        </row>
        <row r="40549">
          <cell r="B40549" t="str">
            <v>Scopelosaurus argenteus</v>
          </cell>
        </row>
        <row r="40550">
          <cell r="B40550" t="str">
            <v>Scopelosaurus hamiltoni</v>
          </cell>
        </row>
        <row r="40551">
          <cell r="B40551" t="str">
            <v>Scopelosaurus harryi</v>
          </cell>
        </row>
        <row r="40552">
          <cell r="B40552" t="str">
            <v>Scopelosaurus hoedti</v>
          </cell>
        </row>
        <row r="40553">
          <cell r="B40553" t="str">
            <v>Scopelosaurus lepidus</v>
          </cell>
        </row>
        <row r="40554">
          <cell r="B40554" t="str">
            <v>Scopelosaurus mauli</v>
          </cell>
        </row>
        <row r="40555">
          <cell r="B40555" t="str">
            <v>Scopelosaurus smithii</v>
          </cell>
        </row>
        <row r="40556">
          <cell r="B40556" t="str">
            <v>Scopelus arcticum***retired***use Protomyctophum arcticum</v>
          </cell>
        </row>
        <row r="40557">
          <cell r="B40557" t="str">
            <v>Scopelus balbo***retired***use Evermannella balbo</v>
          </cell>
        </row>
        <row r="40558">
          <cell r="B40558" t="str">
            <v>Scopelus benoisti***retired***use Hygophum benoiti</v>
          </cell>
        </row>
        <row r="40559">
          <cell r="B40559" t="str">
            <v>Scopelus bericoides***retired***use Melanolagus bericoides</v>
          </cell>
        </row>
        <row r="40560">
          <cell r="B40560" t="str">
            <v>Scopelus caudispinosus***retired***use Notoscopelus caudispinosus</v>
          </cell>
        </row>
        <row r="40561">
          <cell r="B40561" t="str">
            <v>Scopelus cocco***retired***use Gonichthys cocco</v>
          </cell>
        </row>
        <row r="40562">
          <cell r="B40562" t="str">
            <v>Scopelus dumerilii***retired***use Diaphus dumerilii</v>
          </cell>
        </row>
        <row r="40563">
          <cell r="B40563" t="str">
            <v>Scopelus elongatus***retired***use Notoscopelus elongatus</v>
          </cell>
        </row>
        <row r="40564">
          <cell r="B40564" t="str">
            <v>Scopelus hygomii***retired***use Hygophum hygomii</v>
          </cell>
        </row>
        <row r="40565">
          <cell r="B40565" t="str">
            <v>Scopelus kroeyeri***retired***use Notoscopelus elongatus kroyeri</v>
          </cell>
        </row>
        <row r="40566">
          <cell r="B40566" t="str">
            <v>Scopelus kroyeri***retired***use Notoscopelus elongatus kroyeri</v>
          </cell>
        </row>
        <row r="40567">
          <cell r="B40567" t="str">
            <v>Scopelus maderensis***retired***use Ceratoscopelus maderensis</v>
          </cell>
        </row>
        <row r="40568">
          <cell r="B40568" t="str">
            <v>Scopelus nigroocellatus***retired***use Centrobranchus nigroocellatus</v>
          </cell>
        </row>
        <row r="40569">
          <cell r="B40569" t="str">
            <v>Scopelus phengodes***retired***use Myctophum phengodes</v>
          </cell>
        </row>
        <row r="40570">
          <cell r="B40570" t="str">
            <v>Scopelus rarus***retired***use Loweina rara</v>
          </cell>
        </row>
        <row r="40571">
          <cell r="B40571" t="str">
            <v>Scopelus reinhardtii***retired***use Hygophum reinhardtii</v>
          </cell>
        </row>
        <row r="40572">
          <cell r="B40572" t="str">
            <v>Scopelus risso***retired***use Electrona risso</v>
          </cell>
        </row>
        <row r="40573">
          <cell r="B40573" t="str">
            <v>Scopelus speculigera***retired***use Lampadena speculigera</v>
          </cell>
        </row>
        <row r="40574">
          <cell r="B40574" t="str">
            <v>Scopelus veranyi***retired***use Symbolophorus veranyi</v>
          </cell>
        </row>
        <row r="40575">
          <cell r="B40575" t="str">
            <v>Scopelus warmingii***retired***use Ceratoscopelus warmingii</v>
          </cell>
        </row>
        <row r="40576">
          <cell r="B40576" t="str">
            <v>Scophthalmidae</v>
          </cell>
        </row>
        <row r="40577">
          <cell r="B40577" t="str">
            <v>Scophthalmus</v>
          </cell>
        </row>
        <row r="40578">
          <cell r="B40578" t="str">
            <v>Scophthalmus aquosus</v>
          </cell>
        </row>
        <row r="40579">
          <cell r="B40579" t="str">
            <v>Scophthalmus maeoticus</v>
          </cell>
        </row>
        <row r="40580">
          <cell r="B40580" t="str">
            <v>Scophthalmus maximus***retired***use Psetta maxima</v>
          </cell>
        </row>
        <row r="40581">
          <cell r="B40581" t="str">
            <v>Scophthalmus rhombus</v>
          </cell>
        </row>
        <row r="40582">
          <cell r="B40582" t="str">
            <v>Scorpaena</v>
          </cell>
        </row>
        <row r="40583">
          <cell r="B40583" t="str">
            <v>Scorpaena agassizii</v>
          </cell>
        </row>
        <row r="40584">
          <cell r="B40584" t="str">
            <v>Scorpaena albifimbria</v>
          </cell>
        </row>
        <row r="40585">
          <cell r="B40585" t="str">
            <v>Scorpaena angolensis</v>
          </cell>
        </row>
        <row r="40586">
          <cell r="B40586" t="str">
            <v>Scorpaena azorica</v>
          </cell>
        </row>
        <row r="40587">
          <cell r="B40587" t="str">
            <v>Scorpaena bergii</v>
          </cell>
        </row>
        <row r="40588">
          <cell r="B40588" t="str">
            <v>Scorpaena brachyptera</v>
          </cell>
        </row>
        <row r="40589">
          <cell r="B40589" t="str">
            <v>Scorpaena brasiliensis</v>
          </cell>
        </row>
        <row r="40590">
          <cell r="B40590" t="str">
            <v>Scorpaena bynoensis***retired***use Sebastapistes strongia</v>
          </cell>
        </row>
        <row r="40591">
          <cell r="B40591" t="str">
            <v>Scorpaena calcarata</v>
          </cell>
        </row>
        <row r="40592">
          <cell r="B40592" t="str">
            <v>Scorpaena cardinalis</v>
          </cell>
        </row>
        <row r="40593">
          <cell r="B40593" t="str">
            <v>Scorpaena colorata</v>
          </cell>
        </row>
        <row r="40594">
          <cell r="B40594" t="str">
            <v>Scorpaena dispar</v>
          </cell>
        </row>
        <row r="40595">
          <cell r="B40595" t="str">
            <v>Scorpaena elachys</v>
          </cell>
        </row>
        <row r="40596">
          <cell r="B40596" t="str">
            <v>Scorpaena elongata</v>
          </cell>
        </row>
        <row r="40597">
          <cell r="B40597" t="str">
            <v>Scorpaena grandicornis</v>
          </cell>
        </row>
        <row r="40598">
          <cell r="B40598" t="str">
            <v>Scorpaena guttata</v>
          </cell>
        </row>
        <row r="40599">
          <cell r="B40599" t="str">
            <v>Scorpaena inermis</v>
          </cell>
        </row>
        <row r="40600">
          <cell r="B40600" t="str">
            <v>Scorpaena isthmensis</v>
          </cell>
        </row>
        <row r="40601">
          <cell r="B40601" t="str">
            <v>Scorpaena laevis</v>
          </cell>
        </row>
        <row r="40602">
          <cell r="B40602" t="str">
            <v>Scorpaena loppei</v>
          </cell>
        </row>
        <row r="40603">
          <cell r="B40603" t="str">
            <v>Scorpaena maderensis</v>
          </cell>
        </row>
        <row r="40604">
          <cell r="B40604" t="str">
            <v>Scorpaena melasma</v>
          </cell>
        </row>
        <row r="40605">
          <cell r="B40605" t="str">
            <v>Scorpaena mystes</v>
          </cell>
        </row>
        <row r="40606">
          <cell r="B40606" t="str">
            <v>Scorpaena natalensis***retired***use Scorpaena scrofa</v>
          </cell>
        </row>
        <row r="40607">
          <cell r="B40607" t="str">
            <v>Scorpaena notata</v>
          </cell>
        </row>
        <row r="40608">
          <cell r="B40608" t="str">
            <v>Scorpaena papillosa</v>
          </cell>
        </row>
        <row r="40609">
          <cell r="B40609" t="str">
            <v>Scorpaena pele</v>
          </cell>
        </row>
        <row r="40610">
          <cell r="B40610" t="str">
            <v>Scorpaena petricola</v>
          </cell>
        </row>
        <row r="40611">
          <cell r="B40611" t="str">
            <v>Scorpaena plumieri</v>
          </cell>
        </row>
        <row r="40612">
          <cell r="B40612" t="str">
            <v>Scorpaena porcus</v>
          </cell>
        </row>
        <row r="40613">
          <cell r="B40613" t="str">
            <v>Scorpaena scrofa</v>
          </cell>
        </row>
        <row r="40614">
          <cell r="B40614" t="str">
            <v>Scorpaena tridecimspinosa***retired***use Scorpaenodes tredecimspinosus</v>
          </cell>
        </row>
        <row r="40615">
          <cell r="B40615" t="str">
            <v>Scorpaena volitans***retired***use Pterois volitans</v>
          </cell>
        </row>
        <row r="40616">
          <cell r="B40616" t="str">
            <v>Scorpaenichthys</v>
          </cell>
        </row>
        <row r="40617">
          <cell r="B40617" t="str">
            <v>Scorpaenichthys marmoratus</v>
          </cell>
        </row>
        <row r="40618">
          <cell r="B40618" t="str">
            <v>Scorpaenidae</v>
          </cell>
        </row>
        <row r="40619">
          <cell r="B40619" t="str">
            <v>Scorpaeniformes</v>
          </cell>
        </row>
        <row r="40620">
          <cell r="B40620" t="str">
            <v>Scorpaenodes</v>
          </cell>
        </row>
        <row r="40621">
          <cell r="B40621" t="str">
            <v>Scorpaenodes albaiensis</v>
          </cell>
        </row>
        <row r="40622">
          <cell r="B40622" t="str">
            <v>Scorpaenodes caribbaeus</v>
          </cell>
        </row>
        <row r="40623">
          <cell r="B40623" t="str">
            <v>Scorpaenodes corallinus</v>
          </cell>
        </row>
        <row r="40624">
          <cell r="B40624" t="str">
            <v>Scorpaenodes guamensis</v>
          </cell>
        </row>
        <row r="40625">
          <cell r="B40625" t="str">
            <v>Scorpaenodes hirsutus</v>
          </cell>
        </row>
        <row r="40626">
          <cell r="B40626" t="str">
            <v>Scorpaenodes kelloggi</v>
          </cell>
        </row>
        <row r="40627">
          <cell r="B40627" t="str">
            <v>Scorpaenodes littoralis</v>
          </cell>
        </row>
        <row r="40628">
          <cell r="B40628" t="str">
            <v>Scorpaenodes minor</v>
          </cell>
        </row>
        <row r="40629">
          <cell r="B40629" t="str">
            <v>Scorpaenodes parvipinnis</v>
          </cell>
        </row>
        <row r="40630">
          <cell r="B40630" t="str">
            <v>Scorpaenodes tredecimspinosus</v>
          </cell>
        </row>
        <row r="40631">
          <cell r="B40631" t="str">
            <v>Scorpaenodes xyris</v>
          </cell>
        </row>
        <row r="40632">
          <cell r="B40632" t="str">
            <v>Scorpaenoidei</v>
          </cell>
        </row>
        <row r="40633">
          <cell r="B40633" t="str">
            <v>Scorpaenopsis</v>
          </cell>
        </row>
        <row r="40634">
          <cell r="B40634" t="str">
            <v>Scorpaenopsis altirostris</v>
          </cell>
        </row>
        <row r="40635">
          <cell r="B40635" t="str">
            <v>Scorpaenopsis brevifrons</v>
          </cell>
        </row>
        <row r="40636">
          <cell r="B40636" t="str">
            <v>Scorpaenopsis cacopsis</v>
          </cell>
        </row>
        <row r="40637">
          <cell r="B40637" t="str">
            <v>Scorpaenopsis cirrosa</v>
          </cell>
        </row>
        <row r="40638">
          <cell r="B40638" t="str">
            <v>Scorpaenopsis diabolus</v>
          </cell>
        </row>
        <row r="40639">
          <cell r="B40639" t="str">
            <v>Scorpaenopsis gibbosa</v>
          </cell>
        </row>
        <row r="40640">
          <cell r="B40640" t="str">
            <v>Scorpaenopsis gilchristi</v>
          </cell>
        </row>
        <row r="40641">
          <cell r="B40641" t="str">
            <v>Scorpaenopsis macrochir</v>
          </cell>
        </row>
        <row r="40642">
          <cell r="B40642" t="str">
            <v>Scorpaenopsis venosa</v>
          </cell>
        </row>
        <row r="40643">
          <cell r="B40643" t="str">
            <v>Scorpidinae</v>
          </cell>
        </row>
        <row r="40644">
          <cell r="B40644" t="str">
            <v>Scorpis</v>
          </cell>
        </row>
        <row r="40645">
          <cell r="B40645" t="str">
            <v>Scorpis aequipinnis</v>
          </cell>
        </row>
        <row r="40646">
          <cell r="B40646" t="str">
            <v>Scorpis violacea</v>
          </cell>
        </row>
        <row r="40647">
          <cell r="B40647" t="str">
            <v>Scortum</v>
          </cell>
        </row>
        <row r="40648">
          <cell r="B40648" t="str">
            <v>Scortum barcoo</v>
          </cell>
        </row>
        <row r="40649">
          <cell r="B40649" t="str">
            <v>Scortum hillii</v>
          </cell>
        </row>
        <row r="40650">
          <cell r="B40650" t="str">
            <v>Scortum parviceps</v>
          </cell>
        </row>
        <row r="40651">
          <cell r="B40651" t="str">
            <v>Scorzonera laciniata</v>
          </cell>
        </row>
        <row r="40652">
          <cell r="B40652" t="str">
            <v>Scotiella</v>
          </cell>
        </row>
        <row r="40653">
          <cell r="B40653" t="str">
            <v>Scotiellocystoidaceae</v>
          </cell>
        </row>
        <row r="40654">
          <cell r="B40654" t="str">
            <v>Scotothuria herringi</v>
          </cell>
        </row>
        <row r="40655">
          <cell r="B40655" t="str">
            <v>Scottolana</v>
          </cell>
        </row>
        <row r="40656">
          <cell r="B40656" t="str">
            <v>Scourfieldia</v>
          </cell>
        </row>
        <row r="40657">
          <cell r="B40657" t="str">
            <v>Scourfieldia complanata</v>
          </cell>
        </row>
        <row r="40658">
          <cell r="B40658" t="str">
            <v>Scourfieldia cordiformis</v>
          </cell>
        </row>
        <row r="40659">
          <cell r="B40659" t="str">
            <v>Scrippsiella trochoidea</v>
          </cell>
        </row>
        <row r="40660">
          <cell r="B40660" t="str">
            <v>Scriptaphyosemion bertholdi</v>
          </cell>
        </row>
        <row r="40661">
          <cell r="B40661" t="str">
            <v>Scriptaphyosemion brueningi</v>
          </cell>
        </row>
        <row r="40662">
          <cell r="B40662" t="str">
            <v>Scriptaphyosemion chaytori</v>
          </cell>
        </row>
        <row r="40663">
          <cell r="B40663" t="str">
            <v>Scriptaphyosemion liberiense</v>
          </cell>
        </row>
        <row r="40664">
          <cell r="B40664" t="str">
            <v>Scriptaphyosemion roloffi</v>
          </cell>
        </row>
        <row r="40665">
          <cell r="B40665" t="str">
            <v>Scrophularia californica</v>
          </cell>
        </row>
        <row r="40666">
          <cell r="B40666" t="str">
            <v>Scrophularia lanceolata</v>
          </cell>
        </row>
        <row r="40667">
          <cell r="B40667" t="str">
            <v>Scrophulariaceae</v>
          </cell>
        </row>
        <row r="40668">
          <cell r="B40668" t="str">
            <v>Scrupocellaria</v>
          </cell>
        </row>
        <row r="40669">
          <cell r="B40669" t="str">
            <v>Scrupocellaria californica</v>
          </cell>
        </row>
        <row r="40670">
          <cell r="B40670" t="str">
            <v>Scrupocellaria diegensis</v>
          </cell>
        </row>
        <row r="40671">
          <cell r="B40671" t="str">
            <v>Scrupocellariidae</v>
          </cell>
        </row>
        <row r="40672">
          <cell r="B40672" t="str">
            <v>Scutellaria</v>
          </cell>
        </row>
        <row r="40673">
          <cell r="B40673" t="str">
            <v>Scutellaria galericulata</v>
          </cell>
        </row>
        <row r="40674">
          <cell r="B40674" t="str">
            <v>Scutellaria integrifolia</v>
          </cell>
        </row>
        <row r="40675">
          <cell r="B40675" t="str">
            <v>Scutellaria lateriflora</v>
          </cell>
        </row>
        <row r="40676">
          <cell r="B40676" t="str">
            <v>Scutellaria ovata</v>
          </cell>
        </row>
        <row r="40677">
          <cell r="B40677" t="str">
            <v>Scutellidae</v>
          </cell>
        </row>
        <row r="40678">
          <cell r="B40678" t="str">
            <v>Scutellidium longicauda</v>
          </cell>
        </row>
        <row r="40679">
          <cell r="B40679" t="str">
            <v>Scuticaria okinawae</v>
          </cell>
        </row>
        <row r="40680">
          <cell r="B40680" t="str">
            <v>Scuticaria tigrina</v>
          </cell>
        </row>
        <row r="40681">
          <cell r="B40681" t="str">
            <v>Scyliorhinidae</v>
          </cell>
        </row>
        <row r="40682">
          <cell r="B40682" t="str">
            <v>Scyliorhinoidei***retired***use Carcharhiniformes</v>
          </cell>
        </row>
        <row r="40683">
          <cell r="B40683" t="str">
            <v>Scyliorhinus</v>
          </cell>
        </row>
        <row r="40684">
          <cell r="B40684" t="str">
            <v>Scyliorhinus besnardi</v>
          </cell>
        </row>
        <row r="40685">
          <cell r="B40685" t="str">
            <v>Scyliorhinus boa</v>
          </cell>
        </row>
        <row r="40686">
          <cell r="B40686" t="str">
            <v>Scyliorhinus canicula</v>
          </cell>
        </row>
        <row r="40687">
          <cell r="B40687" t="str">
            <v>Scyliorhinus capensis</v>
          </cell>
        </row>
        <row r="40688">
          <cell r="B40688" t="str">
            <v>Scyliorhinus cervigoni</v>
          </cell>
        </row>
        <row r="40689">
          <cell r="B40689" t="str">
            <v>Scyliorhinus garmani</v>
          </cell>
        </row>
        <row r="40690">
          <cell r="B40690" t="str">
            <v>Scyliorhinus haeckelii</v>
          </cell>
        </row>
        <row r="40691">
          <cell r="B40691" t="str">
            <v>Scyliorhinus hesperius</v>
          </cell>
        </row>
        <row r="40692">
          <cell r="B40692" t="str">
            <v>Scyliorhinus macrorhynchus***retired***use Apristurus macrorhynchus</v>
          </cell>
        </row>
        <row r="40693">
          <cell r="B40693" t="str">
            <v>Scyliorhinus meadi</v>
          </cell>
        </row>
        <row r="40694">
          <cell r="B40694" t="str">
            <v>Scyliorhinus melanostigma***retired***use Holohalaelurus regani</v>
          </cell>
        </row>
        <row r="40695">
          <cell r="B40695" t="str">
            <v>Scyliorhinus platyrhynchus***retired***use Apristurus platyrhynchus</v>
          </cell>
        </row>
        <row r="40696">
          <cell r="B40696" t="str">
            <v>Scyliorhinus retifer</v>
          </cell>
        </row>
        <row r="40697">
          <cell r="B40697" t="str">
            <v>Scyliorhinus retifer besnardi***retired***use Scyliorhinus besnardi</v>
          </cell>
        </row>
        <row r="40698">
          <cell r="B40698" t="str">
            <v>Scyliorhinus retifer boa (Archaic)***retired***use Scyliorhinus boa</v>
          </cell>
        </row>
        <row r="40699">
          <cell r="B40699" t="str">
            <v>Scyliorhinus retifer boa***retired***use Scyliorhinus boa</v>
          </cell>
        </row>
        <row r="40700">
          <cell r="B40700" t="str">
            <v>Scyliorhinus retifer haeckelii***retired***use Scyliorhinus haeckelii</v>
          </cell>
        </row>
        <row r="40701">
          <cell r="B40701" t="str">
            <v>Scyliorhinus retifer meadi***retired***use Scyliorhinus meadi</v>
          </cell>
        </row>
        <row r="40702">
          <cell r="B40702" t="str">
            <v>Scyliorhinus retifer retifer***retired***use Scyliorhinus retifer</v>
          </cell>
        </row>
        <row r="40703">
          <cell r="B40703" t="str">
            <v>Scyliorhinus rudis***retired***use Scyliorhinus torazame</v>
          </cell>
        </row>
        <row r="40704">
          <cell r="B40704" t="str">
            <v>Scyliorhinus sibogae***retired***use Apristurus sibogae</v>
          </cell>
        </row>
        <row r="40705">
          <cell r="B40705" t="str">
            <v>Scyliorhinus silasi***retired***use Cephaloscyllium silasi</v>
          </cell>
        </row>
        <row r="40706">
          <cell r="B40706" t="str">
            <v>Scyliorhinus stellaris</v>
          </cell>
        </row>
        <row r="40707">
          <cell r="B40707" t="str">
            <v>Scyliorhinus sufflans***retired***use Cephaloscyllium sufflans</v>
          </cell>
        </row>
        <row r="40708">
          <cell r="B40708" t="str">
            <v>Scyliorhinus torazame</v>
          </cell>
        </row>
        <row r="40709">
          <cell r="B40709" t="str">
            <v>Scyliorhinus torrei</v>
          </cell>
        </row>
        <row r="40710">
          <cell r="B40710" t="str">
            <v>Scyllaea pelagica</v>
          </cell>
        </row>
        <row r="40711">
          <cell r="B40711" t="str">
            <v>Scyllaridae</v>
          </cell>
        </row>
        <row r="40712">
          <cell r="B40712" t="str">
            <v>Scyllarides</v>
          </cell>
        </row>
        <row r="40713">
          <cell r="B40713" t="str">
            <v>Scylliogaleidae***retired***use Triakidae</v>
          </cell>
        </row>
        <row r="40714">
          <cell r="B40714" t="str">
            <v>Scylliogaleus</v>
          </cell>
        </row>
        <row r="40715">
          <cell r="B40715" t="str">
            <v>Scylliogaleus quecketti</v>
          </cell>
        </row>
        <row r="40716">
          <cell r="B40716" t="str">
            <v>Scylliorhinus indicus***retired***use Apristurus indicus</v>
          </cell>
        </row>
        <row r="40717">
          <cell r="B40717" t="str">
            <v>Scylliorhinus microps***retired***use Apristurus microps</v>
          </cell>
        </row>
        <row r="40718">
          <cell r="B40718" t="str">
            <v>Scylliorhinus profundorum***retired***use Apristurus profundorum</v>
          </cell>
        </row>
        <row r="40719">
          <cell r="B40719" t="str">
            <v>Scylliorhinus regani***retired***use Holohalaelurus regani</v>
          </cell>
        </row>
        <row r="40720">
          <cell r="B40720" t="str">
            <v>Scyllium anale***retired***use Asymbolus analis</v>
          </cell>
        </row>
        <row r="40721">
          <cell r="B40721" t="str">
            <v>Scyllium artedii***retired***use Galeus melastomus</v>
          </cell>
        </row>
        <row r="40722">
          <cell r="B40722" t="str">
            <v>Scyllium buergeri***retired***use Halaelurus buergeri</v>
          </cell>
        </row>
        <row r="40723">
          <cell r="B40723" t="str">
            <v>Scyllium canescens***retired***use Halaelurus canescens</v>
          </cell>
        </row>
        <row r="40724">
          <cell r="B40724" t="str">
            <v>Scyllium capense***retired***use Scyliorhinus capensis</v>
          </cell>
        </row>
        <row r="40725">
          <cell r="B40725" t="str">
            <v>Scyllium chilense***retired***use Schroederichthys chilensis</v>
          </cell>
        </row>
        <row r="40726">
          <cell r="B40726" t="str">
            <v>Scyllium edwardsii***retired***use Haploblepharus edwardsii</v>
          </cell>
        </row>
        <row r="40727">
          <cell r="B40727" t="str">
            <v>Scyllium freycineti***retired***use Hemiscyllium freycineti</v>
          </cell>
        </row>
        <row r="40728">
          <cell r="B40728" t="str">
            <v>Scyllium hispidum***retired***use Halaelurus hispidus</v>
          </cell>
        </row>
        <row r="40729">
          <cell r="B40729" t="str">
            <v>Scyllium laticeps***retired***use Cephaloscyllium laticeps</v>
          </cell>
        </row>
        <row r="40730">
          <cell r="B40730" t="str">
            <v>Scyllium laurussonii***retired***use Apristurus laurussonii</v>
          </cell>
        </row>
        <row r="40731">
          <cell r="B40731" t="str">
            <v>Scyllium leopardinum***retired***use Poroderma pantherinum</v>
          </cell>
        </row>
        <row r="40732">
          <cell r="B40732" t="str">
            <v>Scyllium lima***retired***use Cephaloscyllium isabellum</v>
          </cell>
        </row>
        <row r="40733">
          <cell r="B40733" t="str">
            <v>Scyllium maculatum***retired***use Atelomycterus marmoratus</v>
          </cell>
        </row>
        <row r="40734">
          <cell r="B40734" t="str">
            <v>Scyllium maeandrinum***retired***use Poroderma pantherinum</v>
          </cell>
        </row>
        <row r="40735">
          <cell r="B40735" t="str">
            <v>Scyllium malaisianus***retired***use Hemiscyllium freycineti</v>
          </cell>
        </row>
        <row r="40736">
          <cell r="B40736" t="str">
            <v>Scyllium marmoratum***retired***use Atelomycterus marmoratus</v>
          </cell>
        </row>
        <row r="40737">
          <cell r="B40737" t="str">
            <v>Scyllium natalense***retired***use Halaelurus natalensis</v>
          </cell>
        </row>
        <row r="40738">
          <cell r="B40738" t="str">
            <v>Scyllium ornatum***retired***use Chiloscyllium plagiosum</v>
          </cell>
        </row>
        <row r="40739">
          <cell r="B40739" t="str">
            <v>Scyllium pantherinum***retired***use Poroderma pantherinum</v>
          </cell>
        </row>
        <row r="40740">
          <cell r="B40740" t="str">
            <v>Scyllium pictum***retired***use Haploblepharus pictus</v>
          </cell>
        </row>
        <row r="40741">
          <cell r="B40741" t="str">
            <v>Scyllium plagiosum***retired***use Chiloscyllium plagiosum</v>
          </cell>
        </row>
        <row r="40742">
          <cell r="B40742" t="str">
            <v>Scyllium quagga***retired***use Halaelurus quagga</v>
          </cell>
        </row>
        <row r="40743">
          <cell r="B40743" t="str">
            <v>Scyllium retiferum***retired***use Scyliorhinus retifer</v>
          </cell>
        </row>
        <row r="40744">
          <cell r="B40744" t="str">
            <v>Scyllium sabella***retired***use Cephaloscyllium isabellum</v>
          </cell>
        </row>
        <row r="40745">
          <cell r="B40745" t="str">
            <v>Scyllium variegatum***retired***use Poroderma pantherinum</v>
          </cell>
        </row>
        <row r="40746">
          <cell r="B40746" t="str">
            <v>Scyllium ventriosum***retired***use Cephaloscyllium ventriosum</v>
          </cell>
        </row>
        <row r="40747">
          <cell r="B40747" t="str">
            <v>Scyllium vincenti***retired***use Asymbolus vincenti</v>
          </cell>
        </row>
        <row r="40748">
          <cell r="B40748" t="str">
            <v>Scyllium***retired***use Scyliorhinus</v>
          </cell>
        </row>
        <row r="40749">
          <cell r="B40749" t="str">
            <v>Scymnodalatias</v>
          </cell>
        </row>
        <row r="40750">
          <cell r="B40750" t="str">
            <v>Scymnodalatias sherwoodi</v>
          </cell>
        </row>
        <row r="40751">
          <cell r="B40751" t="str">
            <v>Scymnodon</v>
          </cell>
        </row>
        <row r="40752">
          <cell r="B40752" t="str">
            <v>Scymnodon ichiharai</v>
          </cell>
        </row>
        <row r="40753">
          <cell r="B40753" t="str">
            <v>Scymnodon macracanthus***retired***use Centroscymnus macracanthus</v>
          </cell>
        </row>
        <row r="40754">
          <cell r="B40754" t="str">
            <v>Scymnodon obscurus</v>
          </cell>
        </row>
        <row r="40755">
          <cell r="B40755" t="str">
            <v>Scymnodon ringens</v>
          </cell>
        </row>
        <row r="40756">
          <cell r="B40756" t="str">
            <v>Scymnodon sherwoodi***retired***use Scymnodalatias sherwoodi</v>
          </cell>
        </row>
        <row r="40757">
          <cell r="B40757" t="str">
            <v>Scymnodon squamulosus</v>
          </cell>
        </row>
        <row r="40758">
          <cell r="B40758" t="str">
            <v>Scymnorhinus lichi***retired***use Dalatias licha</v>
          </cell>
        </row>
        <row r="40759">
          <cell r="B40759" t="str">
            <v>Scymnorhinus lichia***retired***use Dalatias licha</v>
          </cell>
        </row>
        <row r="40760">
          <cell r="B40760" t="str">
            <v>Scymnorhinus***retired***use Dalatias</v>
          </cell>
        </row>
        <row r="40761">
          <cell r="B40761" t="str">
            <v>Scymnus</v>
          </cell>
        </row>
        <row r="40762">
          <cell r="B40762" t="str">
            <v>Scymnus brasiliensis***retired***use Isistius brasiliensis</v>
          </cell>
        </row>
        <row r="40763">
          <cell r="B40763" t="str">
            <v>Scymnus labordii***retired***use Euprotomicrus bispinatus</v>
          </cell>
        </row>
        <row r="40764">
          <cell r="B40764" t="str">
            <v>Scymnus mauritanus***retired***use Euprotomicrus bispinatus</v>
          </cell>
        </row>
        <row r="40765">
          <cell r="B40765" t="str">
            <v>Scymnus mauritianus***retired***use Euprotomicrus bispinatus</v>
          </cell>
        </row>
        <row r="40766">
          <cell r="B40766" t="str">
            <v>Scymnus torquatus***retired***use Isistius brasiliensis</v>
          </cell>
        </row>
        <row r="40767">
          <cell r="B40767" t="str">
            <v>Scyphacella arenicola</v>
          </cell>
        </row>
        <row r="40768">
          <cell r="B40768" t="str">
            <v>Scyphoproctus</v>
          </cell>
        </row>
        <row r="40769">
          <cell r="B40769" t="str">
            <v>Scyphoproctus djiboutiensis</v>
          </cell>
        </row>
        <row r="40770">
          <cell r="B40770" t="str">
            <v>Scyphoproctus oculatus</v>
          </cell>
        </row>
        <row r="40771">
          <cell r="B40771" t="str">
            <v>Scyphoproctus platyproctus</v>
          </cell>
        </row>
        <row r="40772">
          <cell r="B40772" t="str">
            <v>Scyphozoa</v>
          </cell>
        </row>
        <row r="40773">
          <cell r="B40773" t="str">
            <v>Scyra acutifrons</v>
          </cell>
        </row>
        <row r="40774">
          <cell r="B40774" t="str">
            <v>Scytalina</v>
          </cell>
        </row>
        <row r="40775">
          <cell r="B40775" t="str">
            <v>Scytalina cerdale</v>
          </cell>
        </row>
        <row r="40776">
          <cell r="B40776" t="str">
            <v>Scytalinidae</v>
          </cell>
        </row>
        <row r="40777">
          <cell r="B40777" t="str">
            <v>Scytalophis***retired***use Ophichthus</v>
          </cell>
        </row>
        <row r="40778">
          <cell r="B40778" t="str">
            <v>Scytonema</v>
          </cell>
        </row>
        <row r="40779">
          <cell r="B40779" t="str">
            <v>Scytonema hoffmanii</v>
          </cell>
        </row>
        <row r="40780">
          <cell r="B40780" t="str">
            <v>Scytonemataceae</v>
          </cell>
        </row>
        <row r="40781">
          <cell r="B40781" t="str">
            <v>Scytonematopsis kashyapi</v>
          </cell>
        </row>
        <row r="40782">
          <cell r="B40782" t="str">
            <v>Searsia (Anacardiaceae)</v>
          </cell>
        </row>
        <row r="40783">
          <cell r="B40783" t="str">
            <v>Searsia (Platytroctidae)</v>
          </cell>
        </row>
        <row r="40784">
          <cell r="B40784" t="str">
            <v>Searsia koefoedi</v>
          </cell>
        </row>
        <row r="40785">
          <cell r="B40785" t="str">
            <v>Searsiidae***retired***use Platytroctidae</v>
          </cell>
        </row>
        <row r="40786">
          <cell r="B40786" t="str">
            <v>Searsioides</v>
          </cell>
        </row>
        <row r="40787">
          <cell r="B40787" t="str">
            <v>Searsioides calvala</v>
          </cell>
        </row>
        <row r="40788">
          <cell r="B40788" t="str">
            <v>Searsioides multispinus</v>
          </cell>
        </row>
        <row r="40789">
          <cell r="B40789" t="str">
            <v>Seba ekepuu</v>
          </cell>
        </row>
        <row r="40790">
          <cell r="B40790" t="str">
            <v>Sebastapistes</v>
          </cell>
        </row>
        <row r="40791">
          <cell r="B40791" t="str">
            <v>Sebastapistes ballieui</v>
          </cell>
        </row>
        <row r="40792">
          <cell r="B40792" t="str">
            <v>Sebastapistes bynoensis***retired***use Sebastapistes strongia</v>
          </cell>
        </row>
        <row r="40793">
          <cell r="B40793" t="str">
            <v>Sebastapistes coniorta</v>
          </cell>
        </row>
        <row r="40794">
          <cell r="B40794" t="str">
            <v>Sebastapistes fowleri</v>
          </cell>
        </row>
        <row r="40795">
          <cell r="B40795" t="str">
            <v>Sebastapistes galactacma</v>
          </cell>
        </row>
        <row r="40796">
          <cell r="B40796" t="str">
            <v>Sebastapistes kowiensis***retired***use Sebastapistes strongia</v>
          </cell>
        </row>
        <row r="40797">
          <cell r="B40797" t="str">
            <v>Sebastapistes nuchalis***retired***use Sebastapistes strongia</v>
          </cell>
        </row>
        <row r="40798">
          <cell r="B40798" t="str">
            <v>Sebastapistes oglinus***retired***use Sebastapistes strongia</v>
          </cell>
        </row>
        <row r="40799">
          <cell r="B40799" t="str">
            <v>Sebastapistes strongia</v>
          </cell>
        </row>
        <row r="40800">
          <cell r="B40800" t="str">
            <v>Sebastapistes tristis***retired***use Sebastapistes strongia</v>
          </cell>
        </row>
        <row r="40801">
          <cell r="B40801" t="str">
            <v>Sebastes</v>
          </cell>
        </row>
        <row r="40802">
          <cell r="B40802" t="str">
            <v>Sebastes aleutianus</v>
          </cell>
        </row>
        <row r="40803">
          <cell r="B40803" t="str">
            <v>Sebastes alutus</v>
          </cell>
        </row>
        <row r="40804">
          <cell r="B40804" t="str">
            <v>Sebastes atrorubens***retired***use Sebastes atrovirens</v>
          </cell>
        </row>
        <row r="40805">
          <cell r="B40805" t="str">
            <v>Sebastes atrovirens</v>
          </cell>
        </row>
        <row r="40806">
          <cell r="B40806" t="str">
            <v>Sebastes auriculatus</v>
          </cell>
        </row>
        <row r="40807">
          <cell r="B40807" t="str">
            <v>Sebastes aurora</v>
          </cell>
        </row>
        <row r="40808">
          <cell r="B40808" t="str">
            <v>Sebastes babcocki</v>
          </cell>
        </row>
        <row r="40809">
          <cell r="B40809" t="str">
            <v>Sebastes borealis</v>
          </cell>
        </row>
        <row r="40810">
          <cell r="B40810" t="str">
            <v>Sebastes brevispinis</v>
          </cell>
        </row>
        <row r="40811">
          <cell r="B40811" t="str">
            <v>Sebastes capensis</v>
          </cell>
        </row>
        <row r="40812">
          <cell r="B40812" t="str">
            <v>Sebastes carnatus</v>
          </cell>
        </row>
        <row r="40813">
          <cell r="B40813" t="str">
            <v>Sebastes caurinus</v>
          </cell>
        </row>
        <row r="40814">
          <cell r="B40814" t="str">
            <v>Sebastes chlorostictus</v>
          </cell>
        </row>
        <row r="40815">
          <cell r="B40815" t="str">
            <v>Sebastes chrysomelas</v>
          </cell>
        </row>
        <row r="40816">
          <cell r="B40816" t="str">
            <v>Sebastes ciliatus</v>
          </cell>
        </row>
        <row r="40817">
          <cell r="B40817" t="str">
            <v>Sebastes constellatus</v>
          </cell>
        </row>
        <row r="40818">
          <cell r="B40818" t="str">
            <v>Sebastes crameri</v>
          </cell>
        </row>
        <row r="40819">
          <cell r="B40819" t="str">
            <v>Sebastes dalli***retired***use Sebastes dallii</v>
          </cell>
        </row>
        <row r="40820">
          <cell r="B40820" t="str">
            <v>Sebastes dallii</v>
          </cell>
        </row>
        <row r="40821">
          <cell r="B40821" t="str">
            <v>Sebastes diploproa</v>
          </cell>
        </row>
        <row r="40822">
          <cell r="B40822" t="str">
            <v>Sebastes elongatus</v>
          </cell>
        </row>
        <row r="40823">
          <cell r="B40823" t="str">
            <v>Sebastes emphaeus</v>
          </cell>
        </row>
        <row r="40824">
          <cell r="B40824" t="str">
            <v>Sebastes ensifer</v>
          </cell>
        </row>
        <row r="40825">
          <cell r="B40825" t="str">
            <v>Sebastes entomelas</v>
          </cell>
        </row>
        <row r="40826">
          <cell r="B40826" t="str">
            <v>Sebastes eos</v>
          </cell>
        </row>
        <row r="40827">
          <cell r="B40827" t="str">
            <v>Sebastes exsul</v>
          </cell>
        </row>
        <row r="40828">
          <cell r="B40828" t="str">
            <v>Sebastes fasciatus</v>
          </cell>
        </row>
        <row r="40829">
          <cell r="B40829" t="str">
            <v>Sebastes flavidus</v>
          </cell>
        </row>
        <row r="40830">
          <cell r="B40830" t="str">
            <v>Sebastes gilli</v>
          </cell>
        </row>
        <row r="40831">
          <cell r="B40831" t="str">
            <v>Sebastes glaucus</v>
          </cell>
        </row>
        <row r="40832">
          <cell r="B40832" t="str">
            <v>Sebastes goodei</v>
          </cell>
        </row>
        <row r="40833">
          <cell r="B40833" t="str">
            <v>Sebastes helvomaculatus</v>
          </cell>
        </row>
        <row r="40834">
          <cell r="B40834" t="str">
            <v>Sebastes hopkinsi</v>
          </cell>
        </row>
        <row r="40835">
          <cell r="B40835" t="str">
            <v>Sebastes jordani</v>
          </cell>
        </row>
        <row r="40836">
          <cell r="B40836" t="str">
            <v>Sebastes lentiginosus</v>
          </cell>
        </row>
        <row r="40837">
          <cell r="B40837" t="str">
            <v>Sebastes levis</v>
          </cell>
        </row>
        <row r="40838">
          <cell r="B40838" t="str">
            <v>Sebastes macdonaldi</v>
          </cell>
        </row>
        <row r="40839">
          <cell r="B40839" t="str">
            <v>Sebastes macrocephalus***retired***use Pontinus macrocephalus</v>
          </cell>
        </row>
        <row r="40840">
          <cell r="B40840" t="str">
            <v>Sebastes maliger</v>
          </cell>
        </row>
        <row r="40841">
          <cell r="B40841" t="str">
            <v>Sebastes marinus***retired***use Serranus scriba</v>
          </cell>
        </row>
        <row r="40842">
          <cell r="B40842" t="str">
            <v>Sebastes melanops</v>
          </cell>
        </row>
        <row r="40843">
          <cell r="B40843" t="str">
            <v>Sebastes melanosema</v>
          </cell>
        </row>
        <row r="40844">
          <cell r="B40844" t="str">
            <v>Sebastes melanostomus</v>
          </cell>
        </row>
        <row r="40845">
          <cell r="B40845" t="str">
            <v>Sebastes mentella</v>
          </cell>
        </row>
        <row r="40846">
          <cell r="B40846" t="str">
            <v>Sebastes miniatus</v>
          </cell>
        </row>
        <row r="40847">
          <cell r="B40847" t="str">
            <v>Sebastes mystinus</v>
          </cell>
        </row>
        <row r="40848">
          <cell r="B40848" t="str">
            <v>Sebastes nebulosus</v>
          </cell>
        </row>
        <row r="40849">
          <cell r="B40849" t="str">
            <v>Sebastes nigrocinctus</v>
          </cell>
        </row>
        <row r="40850">
          <cell r="B40850" t="str">
            <v>Sebastes norvegicus</v>
          </cell>
        </row>
        <row r="40851">
          <cell r="B40851" t="str">
            <v>Sebastes notius</v>
          </cell>
        </row>
        <row r="40852">
          <cell r="B40852" t="str">
            <v>Sebastes oculatus</v>
          </cell>
        </row>
        <row r="40853">
          <cell r="B40853" t="str">
            <v>Sebastes ovalis</v>
          </cell>
        </row>
        <row r="40854">
          <cell r="B40854" t="str">
            <v>Sebastes paucispinis</v>
          </cell>
        </row>
        <row r="40855">
          <cell r="B40855" t="str">
            <v>Sebastes phillipsi</v>
          </cell>
        </row>
        <row r="40856">
          <cell r="B40856" t="str">
            <v>Sebastes pinniger</v>
          </cell>
        </row>
        <row r="40857">
          <cell r="B40857" t="str">
            <v>Sebastes polyspinis</v>
          </cell>
        </row>
        <row r="40858">
          <cell r="B40858" t="str">
            <v>Sebastes proriger</v>
          </cell>
        </row>
        <row r="40859">
          <cell r="B40859" t="str">
            <v>Sebastes rastrelliger</v>
          </cell>
        </row>
        <row r="40860">
          <cell r="B40860" t="str">
            <v>Sebastes reedi</v>
          </cell>
        </row>
        <row r="40861">
          <cell r="B40861" t="str">
            <v>Sebastes rhodochloris***retired***use Sebastes helvomaculatus</v>
          </cell>
        </row>
        <row r="40862">
          <cell r="B40862" t="str">
            <v>Sebastes rosaceus</v>
          </cell>
        </row>
        <row r="40863">
          <cell r="B40863" t="str">
            <v>Sebastes rosenblatti</v>
          </cell>
        </row>
        <row r="40864">
          <cell r="B40864" t="str">
            <v>Sebastes ruber***retired***use Sebastes ruberrimus</v>
          </cell>
        </row>
        <row r="40865">
          <cell r="B40865" t="str">
            <v>Sebastes ruberrimus</v>
          </cell>
        </row>
        <row r="40866">
          <cell r="B40866" t="str">
            <v>Sebastes rubrivinctus</v>
          </cell>
        </row>
        <row r="40867">
          <cell r="B40867" t="str">
            <v>Sebastes rufinanus</v>
          </cell>
        </row>
        <row r="40868">
          <cell r="B40868" t="str">
            <v>Sebastes rufus</v>
          </cell>
        </row>
        <row r="40869">
          <cell r="B40869" t="str">
            <v>Sebastes saxicola</v>
          </cell>
        </row>
        <row r="40870">
          <cell r="B40870" t="str">
            <v>Sebastes semicinctus</v>
          </cell>
        </row>
        <row r="40871">
          <cell r="B40871" t="str">
            <v>Sebastes serranoides</v>
          </cell>
        </row>
        <row r="40872">
          <cell r="B40872" t="str">
            <v>Sebastes serriceps</v>
          </cell>
        </row>
        <row r="40873">
          <cell r="B40873" t="str">
            <v>Sebastes simulator</v>
          </cell>
        </row>
        <row r="40874">
          <cell r="B40874" t="str">
            <v>Sebastes umbrosus</v>
          </cell>
        </row>
        <row r="40875">
          <cell r="B40875" t="str">
            <v>Sebastes variegatus</v>
          </cell>
        </row>
        <row r="40876">
          <cell r="B40876" t="str">
            <v>Sebastes vexillaris***retired***use Sebastes caurinus</v>
          </cell>
        </row>
        <row r="40877">
          <cell r="B40877" t="str">
            <v>Sebastes viviparus</v>
          </cell>
        </row>
        <row r="40878">
          <cell r="B40878" t="str">
            <v>Sebastes wilsoni</v>
          </cell>
        </row>
        <row r="40879">
          <cell r="B40879" t="str">
            <v>Sebastes zacentrus</v>
          </cell>
        </row>
        <row r="40880">
          <cell r="B40880" t="str">
            <v>Sebastichthys capensis***retired***use Sebastes capensis</v>
          </cell>
        </row>
        <row r="40881">
          <cell r="B40881" t="str">
            <v>Sebastichthys***retired***use Sebastes</v>
          </cell>
        </row>
        <row r="40882">
          <cell r="B40882" t="str">
            <v>Sebastolobus</v>
          </cell>
        </row>
        <row r="40883">
          <cell r="B40883" t="str">
            <v>Sebastolobus alascanus</v>
          </cell>
        </row>
        <row r="40884">
          <cell r="B40884" t="str">
            <v>Sebastolobus altivelis</v>
          </cell>
        </row>
        <row r="40885">
          <cell r="B40885" t="str">
            <v>Sebastolobus macrochir</v>
          </cell>
        </row>
        <row r="40886">
          <cell r="B40886" t="str">
            <v>Secernentea***retired***use Nematoda</v>
          </cell>
        </row>
        <row r="40887">
          <cell r="B40887" t="str">
            <v>Sectator</v>
          </cell>
        </row>
        <row r="40888">
          <cell r="B40888" t="str">
            <v>Sectator azureus</v>
          </cell>
        </row>
        <row r="40889">
          <cell r="B40889" t="str">
            <v>Sectator ocyurus</v>
          </cell>
        </row>
        <row r="40890">
          <cell r="B40890" t="str">
            <v>Securigera varia</v>
          </cell>
        </row>
        <row r="40891">
          <cell r="B40891" t="str">
            <v>Secutor</v>
          </cell>
        </row>
        <row r="40892">
          <cell r="B40892" t="str">
            <v>Secutor insidiator</v>
          </cell>
        </row>
        <row r="40893">
          <cell r="B40893" t="str">
            <v>Secutor ruconius</v>
          </cell>
        </row>
        <row r="40894">
          <cell r="B40894" t="str">
            <v>Sedentaria</v>
          </cell>
        </row>
        <row r="40895">
          <cell r="B40895" t="str">
            <v>Sedum</v>
          </cell>
        </row>
        <row r="40896">
          <cell r="B40896" t="str">
            <v>Sedum lanceolatum</v>
          </cell>
        </row>
        <row r="40897">
          <cell r="B40897" t="str">
            <v>Sedum lanceolatum ssp. lanceolatum***retired***use Sedum lanceolatum var. lanceolatum</v>
          </cell>
        </row>
        <row r="40898">
          <cell r="B40898" t="str">
            <v>Sedum lanceolatum var. lanceolatum</v>
          </cell>
        </row>
        <row r="40899">
          <cell r="B40899" t="str">
            <v>Sedum ternatum</v>
          </cell>
        </row>
        <row r="40900">
          <cell r="B40900" t="str">
            <v>Segutilum sydneyanus***retired***use Kyphosus sydneyanus</v>
          </cell>
        </row>
        <row r="40901">
          <cell r="B40901" t="str">
            <v>Segutilum***retired***use Kyphosus</v>
          </cell>
        </row>
        <row r="40902">
          <cell r="B40902" t="str">
            <v>Seila adamsi</v>
          </cell>
        </row>
        <row r="40903">
          <cell r="B40903" t="str">
            <v>Selachimorpha***retired***use Euselachii</v>
          </cell>
        </row>
        <row r="40904">
          <cell r="B40904" t="str">
            <v>Selachophidium</v>
          </cell>
        </row>
        <row r="40905">
          <cell r="B40905" t="str">
            <v>Selachophidium guentheri</v>
          </cell>
        </row>
        <row r="40906">
          <cell r="B40906" t="str">
            <v>Selaginella apoda</v>
          </cell>
        </row>
        <row r="40907">
          <cell r="B40907" t="str">
            <v>Selaginopsis</v>
          </cell>
        </row>
        <row r="40908">
          <cell r="B40908" t="str">
            <v>Selaginopsis triserialis</v>
          </cell>
        </row>
        <row r="40909">
          <cell r="B40909" t="str">
            <v>Selanastrum</v>
          </cell>
        </row>
        <row r="40910">
          <cell r="B40910" t="str">
            <v>Selar</v>
          </cell>
        </row>
        <row r="40911">
          <cell r="B40911" t="str">
            <v>Selar boops</v>
          </cell>
        </row>
        <row r="40912">
          <cell r="B40912" t="str">
            <v>Selar ciliaris***retired***use Alectis ciliaris</v>
          </cell>
        </row>
        <row r="40913">
          <cell r="B40913" t="str">
            <v>Selar crumenophthalmus</v>
          </cell>
        </row>
        <row r="40914">
          <cell r="B40914" t="str">
            <v>Selar kalla***retired***use Alepes kleinii</v>
          </cell>
        </row>
        <row r="40915">
          <cell r="B40915" t="str">
            <v>Selaroides leptolepis</v>
          </cell>
        </row>
        <row r="40916">
          <cell r="B40916" t="str">
            <v>Selenaspis herzbergii***retired***use Sciades herzbergii</v>
          </cell>
        </row>
        <row r="40917">
          <cell r="B40917" t="str">
            <v>Selenastraceae</v>
          </cell>
        </row>
        <row r="40918">
          <cell r="B40918" t="str">
            <v>Selenastrum</v>
          </cell>
        </row>
        <row r="40919">
          <cell r="B40919" t="str">
            <v>Selenastrum bibraianum</v>
          </cell>
        </row>
        <row r="40920">
          <cell r="B40920" t="str">
            <v>Selenastrum bibraianum var. gracile</v>
          </cell>
        </row>
        <row r="40921">
          <cell r="B40921" t="str">
            <v>Selenastrum bibrianum</v>
          </cell>
        </row>
        <row r="40922">
          <cell r="B40922" t="str">
            <v>Selenastrum capricornutum</v>
          </cell>
        </row>
        <row r="40923">
          <cell r="B40923" t="str">
            <v>Selenastrum gracile***retired***use Selenastrum bibraianum var. gracile</v>
          </cell>
        </row>
        <row r="40924">
          <cell r="B40924" t="str">
            <v>Selenastrum minutum</v>
          </cell>
        </row>
        <row r="40925">
          <cell r="B40925" t="str">
            <v>Selenastrum westii</v>
          </cell>
        </row>
        <row r="40926">
          <cell r="B40926" t="str">
            <v>Selene</v>
          </cell>
        </row>
        <row r="40927">
          <cell r="B40927" t="str">
            <v>Selene brevoortii</v>
          </cell>
        </row>
        <row r="40928">
          <cell r="B40928" t="str">
            <v>Selene declivifrons***retired***use Selene peruviana</v>
          </cell>
        </row>
        <row r="40929">
          <cell r="B40929" t="str">
            <v>Selene dorsalis</v>
          </cell>
        </row>
        <row r="40930">
          <cell r="B40930" t="str">
            <v>Selene orstedii</v>
          </cell>
        </row>
        <row r="40931">
          <cell r="B40931" t="str">
            <v>Selene peruviana</v>
          </cell>
        </row>
        <row r="40932">
          <cell r="B40932" t="str">
            <v>Selene setapinnis</v>
          </cell>
        </row>
        <row r="40933">
          <cell r="B40933" t="str">
            <v>Selene vomer</v>
          </cell>
        </row>
        <row r="40934">
          <cell r="B40934" t="str">
            <v>Selenia (Anagogini)</v>
          </cell>
        </row>
        <row r="40935">
          <cell r="B40935" t="str">
            <v>Selenia (Brassicaceae)</v>
          </cell>
        </row>
        <row r="40936">
          <cell r="B40936" t="str">
            <v>Selenotoca</v>
          </cell>
        </row>
        <row r="40937">
          <cell r="B40937" t="str">
            <v>Selenotoca multifasciata</v>
          </cell>
        </row>
        <row r="40938">
          <cell r="B40938" t="str">
            <v>Selenotoca papuensis</v>
          </cell>
        </row>
        <row r="40939">
          <cell r="B40939" t="str">
            <v>Sellaphora</v>
          </cell>
        </row>
        <row r="40940">
          <cell r="B40940" t="str">
            <v>Sellaphora alastos</v>
          </cell>
        </row>
        <row r="40941">
          <cell r="B40941" t="str">
            <v>Sellaphora americana</v>
          </cell>
        </row>
        <row r="40942">
          <cell r="B40942" t="str">
            <v>Sellaphora atomoides</v>
          </cell>
        </row>
        <row r="40943">
          <cell r="B40943" t="str">
            <v>Sellaphora auldreekie</v>
          </cell>
        </row>
        <row r="40944">
          <cell r="B40944" t="str">
            <v>Sellaphora bacilloides</v>
          </cell>
        </row>
        <row r="40945">
          <cell r="B40945" t="str">
            <v>Sellaphora bacillum</v>
          </cell>
        </row>
        <row r="40946">
          <cell r="B40946" t="str">
            <v>Sellaphora chilensis</v>
          </cell>
        </row>
        <row r="40947">
          <cell r="B40947" t="str">
            <v>Sellaphora crassulexigua</v>
          </cell>
        </row>
        <row r="40948">
          <cell r="B40948" t="str">
            <v>Sellaphora difficillima</v>
          </cell>
        </row>
        <row r="40949">
          <cell r="B40949" t="str">
            <v>Sellaphora disjuncta</v>
          </cell>
        </row>
        <row r="40950">
          <cell r="B40950" t="str">
            <v>Sellaphora elliptica</v>
          </cell>
        </row>
        <row r="40951">
          <cell r="B40951" t="str">
            <v>Sellaphora elorantana</v>
          </cell>
        </row>
        <row r="40952">
          <cell r="B40952" t="str">
            <v>Sellaphora fusticulus</v>
          </cell>
        </row>
        <row r="40953">
          <cell r="B40953" t="str">
            <v>Sellaphora hustedtii</v>
          </cell>
        </row>
        <row r="40954">
          <cell r="B40954" t="str">
            <v>Sellaphora japonica</v>
          </cell>
        </row>
        <row r="40955">
          <cell r="B40955" t="str">
            <v>Sellaphora javanica</v>
          </cell>
        </row>
        <row r="40956">
          <cell r="B40956" t="str">
            <v>Sellaphora joubaudii</v>
          </cell>
        </row>
        <row r="40957">
          <cell r="B40957" t="str">
            <v>Sellaphora laevissima</v>
          </cell>
        </row>
        <row r="40958">
          <cell r="B40958" t="str">
            <v>Sellaphora medioconvexa</v>
          </cell>
        </row>
        <row r="40959">
          <cell r="B40959" t="str">
            <v>Sellaphora mutata</v>
          </cell>
        </row>
        <row r="40960">
          <cell r="B40960" t="str">
            <v>Sellaphora mutatoides</v>
          </cell>
        </row>
        <row r="40961">
          <cell r="B40961" t="str">
            <v>Sellaphora nana</v>
          </cell>
        </row>
        <row r="40962">
          <cell r="B40962" t="str">
            <v>Sellaphora nigri</v>
          </cell>
        </row>
        <row r="40963">
          <cell r="B40963" t="str">
            <v>Sellaphora nyassensis</v>
          </cell>
        </row>
        <row r="40964">
          <cell r="B40964" t="str">
            <v>Sellaphora parapupula</v>
          </cell>
        </row>
        <row r="40965">
          <cell r="B40965" t="str">
            <v>Sellaphora perhibita</v>
          </cell>
        </row>
        <row r="40966">
          <cell r="B40966" t="str">
            <v>Sellaphora pseudonana</v>
          </cell>
        </row>
        <row r="40967">
          <cell r="B40967" t="str">
            <v>Sellaphora pulchra</v>
          </cell>
        </row>
        <row r="40968">
          <cell r="B40968" t="str">
            <v>Sellaphora pupula</v>
          </cell>
        </row>
        <row r="40969">
          <cell r="B40969" t="str">
            <v>Sellaphora pupula f. rostrata</v>
          </cell>
        </row>
        <row r="40970">
          <cell r="B40970" t="str">
            <v>Sellaphora pupula var. aquaeductae</v>
          </cell>
        </row>
        <row r="40971">
          <cell r="B40971" t="str">
            <v>Sellaphora pupula var. capitata</v>
          </cell>
        </row>
        <row r="40972">
          <cell r="B40972" t="str">
            <v>Sellaphora pupula var. elliptica</v>
          </cell>
        </row>
        <row r="40973">
          <cell r="B40973" t="str">
            <v>Sellaphora rectangularis</v>
          </cell>
        </row>
        <row r="40974">
          <cell r="B40974" t="str">
            <v>Sellaphora rexii</v>
          </cell>
        </row>
        <row r="40975">
          <cell r="B40975" t="str">
            <v>Sellaphora rostrata</v>
          </cell>
        </row>
        <row r="40976">
          <cell r="B40976" t="str">
            <v>Sellaphora rugula</v>
          </cell>
        </row>
        <row r="40977">
          <cell r="B40977" t="str">
            <v>Sellaphora santiagoi</v>
          </cell>
        </row>
        <row r="40978">
          <cell r="B40978" t="str">
            <v>Sellaphora saugerresii</v>
          </cell>
        </row>
        <row r="40979">
          <cell r="B40979" t="str">
            <v>Sellaphora schadei</v>
          </cell>
        </row>
        <row r="40980">
          <cell r="B40980" t="str">
            <v>Sellaphora seminulum</v>
          </cell>
        </row>
        <row r="40981">
          <cell r="B40981" t="str">
            <v>Sellaphora stauroneioides</v>
          </cell>
        </row>
        <row r="40982">
          <cell r="B40982" t="str">
            <v>Sellaphora stroemii</v>
          </cell>
        </row>
        <row r="40983">
          <cell r="B40983" t="str">
            <v>Sellaphora subbacillum</v>
          </cell>
        </row>
        <row r="40984">
          <cell r="B40984" t="str">
            <v>Sellaphora subfasciata</v>
          </cell>
        </row>
        <row r="40985">
          <cell r="B40985" t="str">
            <v>Sellaphora vitabunda</v>
          </cell>
        </row>
        <row r="40986">
          <cell r="B40986" t="str">
            <v>Sellaphora wallacei</v>
          </cell>
        </row>
        <row r="40987">
          <cell r="B40987" t="str">
            <v>Sellaphoraceae</v>
          </cell>
        </row>
        <row r="40988">
          <cell r="B40988" t="str">
            <v>Sellophora</v>
          </cell>
        </row>
        <row r="40989">
          <cell r="B40989" t="str">
            <v>Sellophora insolita</v>
          </cell>
        </row>
        <row r="40990">
          <cell r="B40990" t="str">
            <v>Sellophora rectangularis</v>
          </cell>
        </row>
        <row r="40991">
          <cell r="B40991" t="str">
            <v>Sellophora stroemii</v>
          </cell>
        </row>
        <row r="40992">
          <cell r="B40992" t="str">
            <v>Semachlorella***retired***use Novaculichthys</v>
          </cell>
        </row>
        <row r="40993">
          <cell r="B40993" t="str">
            <v>Semadascyllus***retired***use Dascyllus</v>
          </cell>
        </row>
        <row r="40994">
          <cell r="B40994" t="str">
            <v>Semaeostomeae</v>
          </cell>
        </row>
        <row r="40995">
          <cell r="B40995" t="str">
            <v>Semaprochilodus</v>
          </cell>
        </row>
        <row r="40996">
          <cell r="B40996" t="str">
            <v>Semaprochilodus insignis</v>
          </cell>
        </row>
        <row r="40997">
          <cell r="B40997" t="str">
            <v>Semaprochilodus taeniurus</v>
          </cell>
        </row>
        <row r="40998">
          <cell r="B40998" t="str">
            <v>Semele</v>
          </cell>
        </row>
        <row r="40999">
          <cell r="B40999" t="str">
            <v>Semele bellastriata</v>
          </cell>
        </row>
        <row r="41000">
          <cell r="B41000" t="str">
            <v>Semele proficua</v>
          </cell>
        </row>
        <row r="41001">
          <cell r="B41001" t="str">
            <v>Semele purpurascens</v>
          </cell>
        </row>
        <row r="41002">
          <cell r="B41002" t="str">
            <v>Semele rubropicta</v>
          </cell>
        </row>
        <row r="41003">
          <cell r="B41003" t="str">
            <v>Semele venusta</v>
          </cell>
        </row>
        <row r="41004">
          <cell r="B41004" t="str">
            <v>Semelidae</v>
          </cell>
        </row>
        <row r="41005">
          <cell r="B41005" t="str">
            <v>Semelina nuculoides</v>
          </cell>
        </row>
        <row r="41006">
          <cell r="B41006" t="str">
            <v>Semibalanus balanoides</v>
          </cell>
        </row>
        <row r="41007">
          <cell r="B41007" t="str">
            <v>Semibalanus cariosus</v>
          </cell>
        </row>
        <row r="41008">
          <cell r="B41008" t="str">
            <v>Semicossyphus</v>
          </cell>
        </row>
        <row r="41009">
          <cell r="B41009" t="str">
            <v>Semicossyphus darwini</v>
          </cell>
        </row>
        <row r="41010">
          <cell r="B41010" t="str">
            <v>Semicossyphus pulcher</v>
          </cell>
        </row>
        <row r="41011">
          <cell r="B41011" t="str">
            <v>Semicossyphus reticulatus</v>
          </cell>
        </row>
        <row r="41012">
          <cell r="B41012" t="str">
            <v>Semicossyphus robecchii***retired***use Semicossyphus reticulatus</v>
          </cell>
        </row>
        <row r="41013">
          <cell r="B41013" t="str">
            <v>Seminavis</v>
          </cell>
        </row>
        <row r="41014">
          <cell r="B41014" t="str">
            <v>Seminavis cymbelloides</v>
          </cell>
        </row>
        <row r="41015">
          <cell r="B41015" t="str">
            <v>Seminavis strigosa</v>
          </cell>
        </row>
        <row r="41016">
          <cell r="B41016" t="str">
            <v>Seminella</v>
          </cell>
        </row>
        <row r="41017">
          <cell r="B41017" t="str">
            <v>Seminella varia</v>
          </cell>
        </row>
        <row r="41018">
          <cell r="B41018" t="str">
            <v>Semionotiformes</v>
          </cell>
        </row>
        <row r="41019">
          <cell r="B41019" t="str">
            <v>Semiorbis hemicyclus</v>
          </cell>
        </row>
        <row r="41020">
          <cell r="B41020" t="str">
            <v>Semotilus</v>
          </cell>
        </row>
        <row r="41021">
          <cell r="B41021" t="str">
            <v>Semotilus atromaculatus</v>
          </cell>
        </row>
        <row r="41022">
          <cell r="B41022" t="str">
            <v>Semotilus atromaculatus thoreauianus***retired***use Semotilus thoreauianus</v>
          </cell>
        </row>
        <row r="41023">
          <cell r="B41023" t="str">
            <v>Semotilus corporalis</v>
          </cell>
        </row>
        <row r="41024">
          <cell r="B41024" t="str">
            <v>Semotilus lumbee</v>
          </cell>
        </row>
        <row r="41025">
          <cell r="B41025" t="str">
            <v>Semotilus margarita***retired***use Margariscus margarita</v>
          </cell>
        </row>
        <row r="41026">
          <cell r="B41026" t="str">
            <v>Semotilus marginata***retired***use Margariscus margarita</v>
          </cell>
        </row>
        <row r="41027">
          <cell r="B41027" t="str">
            <v>Semotilus thoreauianus</v>
          </cell>
        </row>
        <row r="41028">
          <cell r="B41028" t="str">
            <v>Senecella</v>
          </cell>
        </row>
        <row r="41029">
          <cell r="B41029" t="str">
            <v>Senecella calanoides</v>
          </cell>
        </row>
        <row r="41030">
          <cell r="B41030" t="str">
            <v>Senecio</v>
          </cell>
        </row>
        <row r="41031">
          <cell r="B41031" t="str">
            <v>Senecio bigelovii</v>
          </cell>
        </row>
        <row r="41032">
          <cell r="B41032" t="str">
            <v>Senecio bigelovii var. hallii</v>
          </cell>
        </row>
        <row r="41033">
          <cell r="B41033" t="str">
            <v>Senecio congestus***retired***use Tephroseris palustris</v>
          </cell>
        </row>
        <row r="41034">
          <cell r="B41034" t="str">
            <v>Senecio hydrophiloides</v>
          </cell>
        </row>
        <row r="41035">
          <cell r="B41035" t="str">
            <v>Senecio hydrophilus</v>
          </cell>
        </row>
        <row r="41036">
          <cell r="B41036" t="str">
            <v>Senecio integerrimus</v>
          </cell>
        </row>
        <row r="41037">
          <cell r="B41037" t="str">
            <v>Senecio jacobaea***retired***use Jacobaea vulgaris</v>
          </cell>
        </row>
        <row r="41038">
          <cell r="B41038" t="str">
            <v>Senecio serra</v>
          </cell>
        </row>
        <row r="41039">
          <cell r="B41039" t="str">
            <v>Senecio spartioides</v>
          </cell>
        </row>
        <row r="41040">
          <cell r="B41040" t="str">
            <v>Senecio sphaerocephalus</v>
          </cell>
        </row>
        <row r="41041">
          <cell r="B41041" t="str">
            <v>Senecio triangularis</v>
          </cell>
        </row>
        <row r="41042">
          <cell r="B41042" t="str">
            <v>Senna armata</v>
          </cell>
        </row>
        <row r="41043">
          <cell r="B41043" t="str">
            <v>Senna hirsuta var. leptocarpa</v>
          </cell>
        </row>
        <row r="41044">
          <cell r="B41044" t="str">
            <v>Senna marilandica</v>
          </cell>
        </row>
        <row r="41045">
          <cell r="B41045" t="str">
            <v>Senna pumilio</v>
          </cell>
        </row>
        <row r="41046">
          <cell r="B41046" t="str">
            <v>Sennia parvula</v>
          </cell>
        </row>
        <row r="41047">
          <cell r="B41047" t="str">
            <v>Sepedon</v>
          </cell>
        </row>
        <row r="41048">
          <cell r="B41048" t="str">
            <v>Sepedon tenuicornis</v>
          </cell>
        </row>
        <row r="41049">
          <cell r="B41049" t="str">
            <v>Sepedon/Sepedomerus</v>
          </cell>
        </row>
        <row r="41050">
          <cell r="B41050" t="str">
            <v>Septifer</v>
          </cell>
        </row>
        <row r="41051">
          <cell r="B41051" t="str">
            <v>Septifer bryanae</v>
          </cell>
        </row>
        <row r="41052">
          <cell r="B41052" t="str">
            <v>Serenoa repens</v>
          </cell>
        </row>
        <row r="41053">
          <cell r="B41053" t="str">
            <v>Sergentia</v>
          </cell>
        </row>
        <row r="41054">
          <cell r="B41054" t="str">
            <v>Sergestes similis</v>
          </cell>
        </row>
        <row r="41055">
          <cell r="B41055" t="str">
            <v>Sergestidae</v>
          </cell>
        </row>
        <row r="41056">
          <cell r="B41056" t="str">
            <v>Sergio trilobata</v>
          </cell>
        </row>
        <row r="41057">
          <cell r="B41057" t="str">
            <v>Sericostomatidae</v>
          </cell>
        </row>
        <row r="41058">
          <cell r="B41058" t="str">
            <v>Sericostomatoidea</v>
          </cell>
        </row>
        <row r="41059">
          <cell r="B41059" t="str">
            <v>Sericostriata</v>
          </cell>
        </row>
        <row r="41060">
          <cell r="B41060" t="str">
            <v>Sericostriata surdickae</v>
          </cell>
        </row>
        <row r="41061">
          <cell r="B41061" t="str">
            <v>Seriola</v>
          </cell>
        </row>
        <row r="41062">
          <cell r="B41062" t="str">
            <v>Seriola aureovittata***retired***use Seriola lalandi</v>
          </cell>
        </row>
        <row r="41063">
          <cell r="B41063" t="str">
            <v>Seriola banisteri***retired***use Seriola lalandi</v>
          </cell>
        </row>
        <row r="41064">
          <cell r="B41064" t="str">
            <v>Seriola bipinnulata***retired***use Elagatis bipinnulata</v>
          </cell>
        </row>
        <row r="41065">
          <cell r="B41065" t="str">
            <v>Seriola bovinoculata***retired***use Seriola lalandi</v>
          </cell>
        </row>
        <row r="41066">
          <cell r="B41066" t="str">
            <v>Seriola colburni***retired***use Seriola rivoliana</v>
          </cell>
        </row>
        <row r="41067">
          <cell r="B41067" t="str">
            <v>Seriola dorsalis***retired***use Seriola lalandi</v>
          </cell>
        </row>
        <row r="41068">
          <cell r="B41068" t="str">
            <v>Seriola dumerili</v>
          </cell>
        </row>
        <row r="41069">
          <cell r="B41069" t="str">
            <v>Seriola falcata***retired***use Seriola rivoliana</v>
          </cell>
        </row>
        <row r="41070">
          <cell r="B41070" t="str">
            <v>Seriola fasciata</v>
          </cell>
        </row>
        <row r="41071">
          <cell r="B41071" t="str">
            <v>Seriola grandis***retired***use Seriola lalandi</v>
          </cell>
        </row>
        <row r="41072">
          <cell r="B41072" t="str">
            <v>Seriola hippos</v>
          </cell>
        </row>
        <row r="41073">
          <cell r="B41073" t="str">
            <v>Seriola lalandi</v>
          </cell>
        </row>
        <row r="41074">
          <cell r="B41074" t="str">
            <v>Seriola peruana</v>
          </cell>
        </row>
        <row r="41075">
          <cell r="B41075" t="str">
            <v>Seriola purpurescens***retired***use Seriola dumerili</v>
          </cell>
        </row>
        <row r="41076">
          <cell r="B41076" t="str">
            <v>Seriola quinqueradiata</v>
          </cell>
        </row>
        <row r="41077">
          <cell r="B41077" t="str">
            <v>Seriola rivoliana</v>
          </cell>
        </row>
        <row r="41078">
          <cell r="B41078" t="str">
            <v>Seriola songoro***retired***use Seriola rivoliana</v>
          </cell>
        </row>
        <row r="41079">
          <cell r="B41079" t="str">
            <v>Seriola zonata</v>
          </cell>
        </row>
        <row r="41080">
          <cell r="B41080" t="str">
            <v>Seriolella</v>
          </cell>
        </row>
        <row r="41081">
          <cell r="B41081" t="str">
            <v>Seriolella brama</v>
          </cell>
        </row>
        <row r="41082">
          <cell r="B41082" t="str">
            <v>Seriolella maculata</v>
          </cell>
        </row>
        <row r="41083">
          <cell r="B41083" t="str">
            <v>Seriolella porosa</v>
          </cell>
        </row>
        <row r="41084">
          <cell r="B41084" t="str">
            <v>Seriolella punctata</v>
          </cell>
        </row>
        <row r="41085">
          <cell r="B41085" t="str">
            <v>Seriolina nigrofasciata</v>
          </cell>
        </row>
        <row r="41086">
          <cell r="B41086" t="str">
            <v>Seriphus</v>
          </cell>
        </row>
        <row r="41087">
          <cell r="B41087" t="str">
            <v>Seriphus politus</v>
          </cell>
        </row>
        <row r="41088">
          <cell r="B41088" t="str">
            <v>Serolis carinata***retired***use Heteroserolis carinata</v>
          </cell>
        </row>
        <row r="41089">
          <cell r="B41089" t="str">
            <v>Serpula</v>
          </cell>
        </row>
        <row r="41090">
          <cell r="B41090" t="str">
            <v>Serpulidae</v>
          </cell>
        </row>
        <row r="41091">
          <cell r="B41091" t="str">
            <v>Serpulorbis</v>
          </cell>
        </row>
        <row r="41092">
          <cell r="B41092" t="str">
            <v>Serraniculus</v>
          </cell>
        </row>
        <row r="41093">
          <cell r="B41093" t="str">
            <v>Serraniculus pumilio</v>
          </cell>
        </row>
        <row r="41094">
          <cell r="B41094" t="str">
            <v>Serranidae</v>
          </cell>
        </row>
        <row r="41095">
          <cell r="B41095" t="str">
            <v>Serranus</v>
          </cell>
        </row>
        <row r="41096">
          <cell r="B41096" t="str">
            <v>Serranus annularis</v>
          </cell>
        </row>
        <row r="41097">
          <cell r="B41097" t="str">
            <v>Serranus atricauda</v>
          </cell>
        </row>
        <row r="41098">
          <cell r="B41098" t="str">
            <v>Serranus atrobranchus</v>
          </cell>
        </row>
        <row r="41099">
          <cell r="B41099" t="str">
            <v>Serranus baldwini</v>
          </cell>
        </row>
        <row r="41100">
          <cell r="B41100" t="str">
            <v>Serranus cabrilla</v>
          </cell>
        </row>
        <row r="41101">
          <cell r="B41101" t="str">
            <v>Serranus chionaraia</v>
          </cell>
        </row>
        <row r="41102">
          <cell r="B41102" t="str">
            <v>Serranus flaviventris</v>
          </cell>
        </row>
        <row r="41103">
          <cell r="B41103" t="str">
            <v>Serranus hepatus</v>
          </cell>
        </row>
        <row r="41104">
          <cell r="B41104" t="str">
            <v>Serranus luciopercanus</v>
          </cell>
        </row>
        <row r="41105">
          <cell r="B41105" t="str">
            <v>Serranus maytagi</v>
          </cell>
        </row>
        <row r="41106">
          <cell r="B41106" t="str">
            <v>Serranus notospilus</v>
          </cell>
        </row>
        <row r="41107">
          <cell r="B41107" t="str">
            <v>Serranus phoebe</v>
          </cell>
        </row>
        <row r="41108">
          <cell r="B41108" t="str">
            <v>Serranus scriba</v>
          </cell>
        </row>
        <row r="41109">
          <cell r="B41109" t="str">
            <v>Serranus subligarius</v>
          </cell>
        </row>
        <row r="41110">
          <cell r="B41110" t="str">
            <v>Serranus tabacarius</v>
          </cell>
        </row>
        <row r="41111">
          <cell r="B41111" t="str">
            <v>Serranus tigrinus</v>
          </cell>
        </row>
        <row r="41112">
          <cell r="B41112" t="str">
            <v>Serranus tortugarum</v>
          </cell>
        </row>
        <row r="41113">
          <cell r="B41113" t="str">
            <v>Serrasalmidae***retired***use Characidae</v>
          </cell>
        </row>
        <row r="41114">
          <cell r="B41114" t="str">
            <v>Serrasalmus</v>
          </cell>
        </row>
        <row r="41115">
          <cell r="B41115" t="str">
            <v>Serrasalmus aesopus***retired***use Serrasalmus spilopleura</v>
          </cell>
        </row>
        <row r="41116">
          <cell r="B41116" t="str">
            <v>Serrasalmus humeralis</v>
          </cell>
        </row>
        <row r="41117">
          <cell r="B41117" t="str">
            <v>Serrasalmus maculatus</v>
          </cell>
        </row>
        <row r="41118">
          <cell r="B41118" t="str">
            <v>Serrasalmus natterei***retired***use Pygocentrus nattereri</v>
          </cell>
        </row>
        <row r="41119">
          <cell r="B41119" t="str">
            <v>Serrasalmus nigricans</v>
          </cell>
        </row>
        <row r="41120">
          <cell r="B41120" t="str">
            <v>Serrasalmus rhombeus</v>
          </cell>
        </row>
        <row r="41121">
          <cell r="B41121" t="str">
            <v>Serrasalmus spilopleura</v>
          </cell>
        </row>
        <row r="41122">
          <cell r="B41122" t="str">
            <v>Serratella</v>
          </cell>
        </row>
        <row r="41123">
          <cell r="B41123" t="str">
            <v>Serratella deficiens***retired***use Teloganopsis deficiens</v>
          </cell>
        </row>
        <row r="41124">
          <cell r="B41124" t="str">
            <v>Serratella frisoni</v>
          </cell>
        </row>
        <row r="41125">
          <cell r="B41125" t="str">
            <v>Serratella levis</v>
          </cell>
        </row>
        <row r="41126">
          <cell r="B41126" t="str">
            <v>Serratella micheneri</v>
          </cell>
        </row>
        <row r="41127">
          <cell r="B41127" t="str">
            <v>Serratella serrata</v>
          </cell>
        </row>
        <row r="41128">
          <cell r="B41128" t="str">
            <v>Serratella serratoides</v>
          </cell>
        </row>
        <row r="41129">
          <cell r="B41129" t="str">
            <v>Serratella sordida***retired***use Serratella serrata</v>
          </cell>
        </row>
        <row r="41130">
          <cell r="B41130" t="str">
            <v>Serratella tibialis***retired***use Ephemerella tibialis</v>
          </cell>
        </row>
        <row r="41131">
          <cell r="B41131" t="str">
            <v>Serratella/Teloganopsis</v>
          </cell>
        </row>
        <row r="41132">
          <cell r="B41132" t="str">
            <v>Serratiflustra serrulata</v>
          </cell>
        </row>
        <row r="41133">
          <cell r="B41133" t="str">
            <v>Serrichromis***retired***use Chromis</v>
          </cell>
        </row>
        <row r="41134">
          <cell r="B41134" t="str">
            <v>Serripes</v>
          </cell>
        </row>
        <row r="41135">
          <cell r="B41135" t="str">
            <v>Serripes groenlandicus</v>
          </cell>
        </row>
        <row r="41136">
          <cell r="B41136" t="str">
            <v>Serripes laperousii</v>
          </cell>
        </row>
        <row r="41137">
          <cell r="B41137" t="str">
            <v>Serrivomer</v>
          </cell>
        </row>
        <row r="41138">
          <cell r="B41138" t="str">
            <v>Serrivomer beanii</v>
          </cell>
        </row>
        <row r="41139">
          <cell r="B41139" t="str">
            <v>Serrivomer bertini</v>
          </cell>
        </row>
        <row r="41140">
          <cell r="B41140" t="str">
            <v>Serrivomer brevidentatus***retired***use Serrivomer lanceolatoides</v>
          </cell>
        </row>
        <row r="41141">
          <cell r="B41141" t="str">
            <v>Serrivomer jesperseni</v>
          </cell>
        </row>
        <row r="41142">
          <cell r="B41142" t="str">
            <v>Serrivomer lanceolatoides</v>
          </cell>
        </row>
        <row r="41143">
          <cell r="B41143" t="str">
            <v>Serrivomer sector</v>
          </cell>
        </row>
        <row r="41144">
          <cell r="B41144" t="str">
            <v>Serrivomeridae</v>
          </cell>
        </row>
        <row r="41145">
          <cell r="B41145" t="str">
            <v>Serromyia</v>
          </cell>
        </row>
        <row r="41146">
          <cell r="B41146" t="str">
            <v>Sertularella</v>
          </cell>
        </row>
        <row r="41147">
          <cell r="B41147" t="str">
            <v>Sertularella pedrensis</v>
          </cell>
        </row>
        <row r="41148">
          <cell r="B41148" t="str">
            <v>Sertularella polyzonias</v>
          </cell>
        </row>
        <row r="41149">
          <cell r="B41149" t="str">
            <v>Sertularella rugosa</v>
          </cell>
        </row>
        <row r="41150">
          <cell r="B41150" t="str">
            <v>Sertularella tricuspidata</v>
          </cell>
        </row>
        <row r="41151">
          <cell r="B41151" t="str">
            <v>Sertularia robusta</v>
          </cell>
        </row>
        <row r="41152">
          <cell r="B41152" t="str">
            <v>Sertulariidae</v>
          </cell>
        </row>
        <row r="41153">
          <cell r="B41153" t="str">
            <v>Sesarma</v>
          </cell>
        </row>
        <row r="41154">
          <cell r="B41154" t="str">
            <v>Sesarma reticulatum</v>
          </cell>
        </row>
        <row r="41155">
          <cell r="B41155" t="str">
            <v>Sesbania</v>
          </cell>
        </row>
        <row r="41156">
          <cell r="B41156" t="str">
            <v>Sesbania drummondii</v>
          </cell>
        </row>
        <row r="41157">
          <cell r="B41157" t="str">
            <v>Sesbania herbacea</v>
          </cell>
        </row>
        <row r="41158">
          <cell r="B41158" t="str">
            <v>Sesbania punicea</v>
          </cell>
        </row>
        <row r="41159">
          <cell r="B41159" t="str">
            <v>Sesbania vesicaria</v>
          </cell>
        </row>
        <row r="41160">
          <cell r="B41160" t="str">
            <v>Sessilina (Peritrichida)</v>
          </cell>
        </row>
        <row r="41161">
          <cell r="B41161" t="str">
            <v>Sessilina (Tephritidae)</v>
          </cell>
        </row>
        <row r="41162">
          <cell r="B41162" t="str">
            <v>Sesuvium</v>
          </cell>
        </row>
        <row r="41163">
          <cell r="B41163" t="str">
            <v>Sesuvium maritimum</v>
          </cell>
        </row>
        <row r="41164">
          <cell r="B41164" t="str">
            <v>Sesuvium portulacastrum</v>
          </cell>
        </row>
        <row r="41165">
          <cell r="B41165" t="str">
            <v>Sesuvium verrucosum</v>
          </cell>
        </row>
        <row r="41166">
          <cell r="B41166" t="str">
            <v>Setacera</v>
          </cell>
        </row>
        <row r="41167">
          <cell r="B41167" t="str">
            <v>Setarches</v>
          </cell>
        </row>
        <row r="41168">
          <cell r="B41168" t="str">
            <v>Setarches guentheri</v>
          </cell>
        </row>
        <row r="41169">
          <cell r="B41169" t="str">
            <v>Setaria</v>
          </cell>
        </row>
        <row r="41170">
          <cell r="B41170" t="str">
            <v>Setaria faberi</v>
          </cell>
        </row>
        <row r="41171">
          <cell r="B41171" t="str">
            <v>Setaria magna</v>
          </cell>
        </row>
        <row r="41172">
          <cell r="B41172" t="str">
            <v>Setaria parviflora</v>
          </cell>
        </row>
        <row r="41173">
          <cell r="B41173" t="str">
            <v>Setaria pumila</v>
          </cell>
        </row>
        <row r="41174">
          <cell r="B41174" t="str">
            <v>Setaria pumila ssp. pumila***retired***use Setaria pumila</v>
          </cell>
        </row>
        <row r="41175">
          <cell r="B41175" t="str">
            <v>Setaria viridis</v>
          </cell>
        </row>
        <row r="41176">
          <cell r="B41176" t="str">
            <v>Setipinna</v>
          </cell>
        </row>
        <row r="41177">
          <cell r="B41177" t="str">
            <v>Setipinna breviceps</v>
          </cell>
        </row>
        <row r="41178">
          <cell r="B41178" t="str">
            <v>Setipinna brevifilis</v>
          </cell>
        </row>
        <row r="41179">
          <cell r="B41179" t="str">
            <v>Setipinna melanochir</v>
          </cell>
        </row>
        <row r="41180">
          <cell r="B41180" t="str">
            <v>Setipinna paxtoni</v>
          </cell>
        </row>
        <row r="41181">
          <cell r="B41181" t="str">
            <v>Setipinna phasa</v>
          </cell>
        </row>
        <row r="41182">
          <cell r="B41182" t="str">
            <v>Setipinna taty</v>
          </cell>
        </row>
        <row r="41183">
          <cell r="B41183" t="str">
            <v>Setipinna tenuifilis</v>
          </cell>
        </row>
        <row r="41184">
          <cell r="B41184" t="str">
            <v>Setipinna tenuifilis gilberti***retired***use Setipinna tenuifilis</v>
          </cell>
        </row>
        <row r="41185">
          <cell r="B41185" t="str">
            <v>Setipinna tenuifilis tenuifilis***retired***use Setipinna tenuifilis</v>
          </cell>
        </row>
        <row r="41186">
          <cell r="B41186" t="str">
            <v>Setipinna tenuifilis tunuifilis (Archaic)***retired***use Setipinna tenuifilis</v>
          </cell>
        </row>
        <row r="41187">
          <cell r="B41187" t="str">
            <v>Setipinna wheeleri</v>
          </cell>
        </row>
        <row r="41188">
          <cell r="B41188" t="str">
            <v>Setisura</v>
          </cell>
        </row>
        <row r="41189">
          <cell r="B41189" t="str">
            <v>Setodes</v>
          </cell>
        </row>
        <row r="41190">
          <cell r="B41190" t="str">
            <v>Setodes incertus</v>
          </cell>
        </row>
        <row r="41191">
          <cell r="B41191" t="str">
            <v>Setodes oligius</v>
          </cell>
        </row>
        <row r="41192">
          <cell r="B41192" t="str">
            <v>Setodes oxapius</v>
          </cell>
        </row>
        <row r="41193">
          <cell r="B41193" t="str">
            <v>Setvena</v>
          </cell>
        </row>
        <row r="41194">
          <cell r="B41194" t="str">
            <v>Setvena bradleyi</v>
          </cell>
        </row>
        <row r="41195">
          <cell r="B41195" t="str">
            <v>Seutera angustifolia</v>
          </cell>
        </row>
        <row r="41196">
          <cell r="B41196" t="str">
            <v>Sewellia (Balitorinae)</v>
          </cell>
        </row>
        <row r="41197">
          <cell r="B41197" t="str">
            <v>Sewellia (Thalestridae)</v>
          </cell>
        </row>
        <row r="41198">
          <cell r="B41198" t="str">
            <v>Seymeria cassioides</v>
          </cell>
        </row>
        <row r="41199">
          <cell r="B41199" t="str">
            <v>Sheardichthys***retired***use Siphonognathus</v>
          </cell>
        </row>
        <row r="41200">
          <cell r="B41200" t="str">
            <v>Shedophilus medusophagus***retired***use Schedophilus medusophagus</v>
          </cell>
        </row>
        <row r="41201">
          <cell r="B41201" t="str">
            <v>Shepherdia argentea</v>
          </cell>
        </row>
        <row r="41202">
          <cell r="B41202" t="str">
            <v>Shepherdia canadensis</v>
          </cell>
        </row>
        <row r="41203">
          <cell r="B41203" t="str">
            <v>Shionodiscus oestrupii</v>
          </cell>
        </row>
        <row r="41204">
          <cell r="B41204" t="str">
            <v>Shipsa</v>
          </cell>
        </row>
        <row r="41205">
          <cell r="B41205" t="str">
            <v>Shipsa rotunda</v>
          </cell>
        </row>
        <row r="41206">
          <cell r="B41206" t="str">
            <v>Shoemakerella cubensis</v>
          </cell>
        </row>
        <row r="41207">
          <cell r="B41207" t="str">
            <v>Sialidae</v>
          </cell>
        </row>
        <row r="41208">
          <cell r="B41208" t="str">
            <v>Sialis</v>
          </cell>
        </row>
        <row r="41209">
          <cell r="B41209" t="str">
            <v>Sialis aequalis</v>
          </cell>
        </row>
        <row r="41210">
          <cell r="B41210" t="str">
            <v>Sialis hamata</v>
          </cell>
        </row>
        <row r="41211">
          <cell r="B41211" t="str">
            <v>Sialis hasta</v>
          </cell>
        </row>
        <row r="41212">
          <cell r="B41212" t="str">
            <v>Sialis infumata</v>
          </cell>
        </row>
        <row r="41213">
          <cell r="B41213" t="str">
            <v>Sialis iola</v>
          </cell>
        </row>
        <row r="41214">
          <cell r="B41214" t="str">
            <v>Sialis mohri</v>
          </cell>
        </row>
        <row r="41215">
          <cell r="B41215" t="str">
            <v>Sialis occidens</v>
          </cell>
        </row>
        <row r="41216">
          <cell r="B41216" t="str">
            <v>Sialis velata</v>
          </cell>
        </row>
        <row r="41217">
          <cell r="B41217" t="str">
            <v>Sicamugil cascasia</v>
          </cell>
        </row>
        <row r="41218">
          <cell r="B41218" t="str">
            <v>Sicydium</v>
          </cell>
        </row>
        <row r="41219">
          <cell r="B41219" t="str">
            <v>Sicydium buscki</v>
          </cell>
        </row>
        <row r="41220">
          <cell r="B41220" t="str">
            <v>Sicydium plumieri</v>
          </cell>
        </row>
        <row r="41221">
          <cell r="B41221" t="str">
            <v>Sicydium punctatum</v>
          </cell>
        </row>
        <row r="41222">
          <cell r="B41222" t="str">
            <v>Sicydium stimpsoni***retired***use Sicyopterus stimpsoni</v>
          </cell>
        </row>
        <row r="41223">
          <cell r="B41223" t="str">
            <v>Sicyonia</v>
          </cell>
        </row>
        <row r="41224">
          <cell r="B41224" t="str">
            <v>Sicyonia brevirostris</v>
          </cell>
        </row>
        <row r="41225">
          <cell r="B41225" t="str">
            <v>Sicyonia dorsalis</v>
          </cell>
        </row>
        <row r="41226">
          <cell r="B41226" t="str">
            <v>Sicyonia ingentis</v>
          </cell>
        </row>
        <row r="41227">
          <cell r="B41227" t="str">
            <v>Sicyonia laevigata</v>
          </cell>
        </row>
        <row r="41228">
          <cell r="B41228" t="str">
            <v>Sicyopterus</v>
          </cell>
        </row>
        <row r="41229">
          <cell r="B41229" t="str">
            <v>Sicyopterus eudentatus</v>
          </cell>
        </row>
        <row r="41230">
          <cell r="B41230" t="str">
            <v>Sicyopterus lagocephalus</v>
          </cell>
        </row>
        <row r="41231">
          <cell r="B41231" t="str">
            <v>Sicyopterus lividus</v>
          </cell>
        </row>
        <row r="41232">
          <cell r="B41232" t="str">
            <v>Sicyopterus macrostetholepis</v>
          </cell>
        </row>
        <row r="41233">
          <cell r="B41233" t="str">
            <v>Sicyopterus micrurus</v>
          </cell>
        </row>
        <row r="41234">
          <cell r="B41234" t="str">
            <v>Sicyopterus nigrescens***retired***use Sicyopterus stimpsoni</v>
          </cell>
        </row>
        <row r="41235">
          <cell r="B41235" t="str">
            <v>Sicyopterus pugnans</v>
          </cell>
        </row>
        <row r="41236">
          <cell r="B41236" t="str">
            <v>Sicyopterus stimpsoni</v>
          </cell>
        </row>
        <row r="41237">
          <cell r="B41237" t="str">
            <v>Sicyopus</v>
          </cell>
        </row>
        <row r="41238">
          <cell r="B41238" t="str">
            <v>Sicyopus fehlmanni</v>
          </cell>
        </row>
        <row r="41239">
          <cell r="B41239" t="str">
            <v>Sicyopus leprurus</v>
          </cell>
        </row>
        <row r="41240">
          <cell r="B41240" t="str">
            <v>Sicyopus nigriradiatus</v>
          </cell>
        </row>
        <row r="41241">
          <cell r="B41241" t="str">
            <v>Sicyopus zosterophorum</v>
          </cell>
        </row>
        <row r="41242">
          <cell r="B41242" t="str">
            <v>Sicyos angulatus</v>
          </cell>
        </row>
        <row r="41243">
          <cell r="B41243" t="str">
            <v>Sida (Malvaceae)</v>
          </cell>
        </row>
        <row r="41244">
          <cell r="B41244" t="str">
            <v>Sida (Sididae)</v>
          </cell>
        </row>
        <row r="41245">
          <cell r="B41245" t="str">
            <v>Sida crystallina</v>
          </cell>
        </row>
        <row r="41246">
          <cell r="B41246" t="str">
            <v>Sida rhombifolia</v>
          </cell>
        </row>
        <row r="41247">
          <cell r="B41247" t="str">
            <v>Sida spinosa</v>
          </cell>
        </row>
        <row r="41248">
          <cell r="B41248" t="str">
            <v>Sidalcea neomexicana</v>
          </cell>
        </row>
        <row r="41249">
          <cell r="B41249" t="str">
            <v>Sidalcea oregana</v>
          </cell>
        </row>
        <row r="41250">
          <cell r="B41250" t="str">
            <v>Siderastrea radians</v>
          </cell>
        </row>
        <row r="41251">
          <cell r="B41251" t="str">
            <v>Siderastrea siderea</v>
          </cell>
        </row>
        <row r="41252">
          <cell r="B41252" t="str">
            <v>Siderea picta***retired***use Gymnothorax pictus</v>
          </cell>
        </row>
        <row r="41253">
          <cell r="B41253" t="str">
            <v>Siderea prosopeion***retired***use Gymnothorax thyrsoideus</v>
          </cell>
        </row>
        <row r="41254">
          <cell r="B41254" t="str">
            <v>Siderea***retired***use Gymnothorax</v>
          </cell>
        </row>
        <row r="41255">
          <cell r="B41255" t="str">
            <v>Sideroxylon celastrinum</v>
          </cell>
        </row>
        <row r="41256">
          <cell r="B41256" t="str">
            <v>Sideroxylon lycioides</v>
          </cell>
        </row>
        <row r="41257">
          <cell r="B41257" t="str">
            <v>Sideroxylon reclinatum ssp. reclinatum</v>
          </cell>
        </row>
        <row r="41258">
          <cell r="B41258" t="str">
            <v>Sideroxylon tenax</v>
          </cell>
        </row>
        <row r="41259">
          <cell r="B41259" t="str">
            <v>Sididae</v>
          </cell>
        </row>
        <row r="41260">
          <cell r="B41260" t="str">
            <v>Sieminskia zeta</v>
          </cell>
        </row>
        <row r="41261">
          <cell r="B41261" t="str">
            <v>Sierraperla</v>
          </cell>
        </row>
        <row r="41262">
          <cell r="B41262" t="str">
            <v>Sierraperla cora</v>
          </cell>
        </row>
        <row r="41263">
          <cell r="B41263" t="str">
            <v>Sierrathrissa</v>
          </cell>
        </row>
        <row r="41264">
          <cell r="B41264" t="str">
            <v>Sierrathrissa leonensis</v>
          </cell>
        </row>
        <row r="41265">
          <cell r="B41265" t="str">
            <v>Sigalion</v>
          </cell>
        </row>
        <row r="41266">
          <cell r="B41266" t="str">
            <v>Sigalion arenicola</v>
          </cell>
        </row>
        <row r="41267">
          <cell r="B41267" t="str">
            <v>Sigalion mathildae</v>
          </cell>
        </row>
        <row r="41268">
          <cell r="B41268" t="str">
            <v>Sigalionidae</v>
          </cell>
        </row>
        <row r="41269">
          <cell r="B41269" t="str">
            <v>Sigambra</v>
          </cell>
        </row>
        <row r="41270">
          <cell r="B41270" t="str">
            <v>Sigambra bassi</v>
          </cell>
        </row>
        <row r="41271">
          <cell r="B41271" t="str">
            <v>Sigambra setosa</v>
          </cell>
        </row>
        <row r="41272">
          <cell r="B41272" t="str">
            <v>Sigambra tentaculata</v>
          </cell>
        </row>
        <row r="41273">
          <cell r="B41273" t="str">
            <v>Sigambra wassi</v>
          </cell>
        </row>
        <row r="41274">
          <cell r="B41274" t="str">
            <v>Siganidae</v>
          </cell>
        </row>
        <row r="41275">
          <cell r="B41275" t="str">
            <v>Siganus</v>
          </cell>
        </row>
        <row r="41276">
          <cell r="B41276" t="str">
            <v>Siganus argenteus</v>
          </cell>
        </row>
        <row r="41277">
          <cell r="B41277" t="str">
            <v>Siganus canaliculatus</v>
          </cell>
        </row>
        <row r="41278">
          <cell r="B41278" t="str">
            <v>Siganus chrysospilos</v>
          </cell>
        </row>
        <row r="41279">
          <cell r="B41279" t="str">
            <v>Siganus concatenatus***retired***use Siganus guttatus</v>
          </cell>
        </row>
        <row r="41280">
          <cell r="B41280" t="str">
            <v>Siganus corallinus</v>
          </cell>
        </row>
        <row r="41281">
          <cell r="B41281" t="str">
            <v>Siganus doliatus</v>
          </cell>
        </row>
        <row r="41282">
          <cell r="B41282" t="str">
            <v>Siganus fuscescens</v>
          </cell>
        </row>
        <row r="41283">
          <cell r="B41283" t="str">
            <v>Siganus guttatus</v>
          </cell>
        </row>
        <row r="41284">
          <cell r="B41284" t="str">
            <v>Siganus hexagonatus***retired***use Siganus punctatus</v>
          </cell>
        </row>
        <row r="41285">
          <cell r="B41285" t="str">
            <v>Siganus javus</v>
          </cell>
        </row>
        <row r="41286">
          <cell r="B41286" t="str">
            <v>Siganus labyrinthodes</v>
          </cell>
        </row>
        <row r="41287">
          <cell r="B41287" t="str">
            <v>Siganus lineatus</v>
          </cell>
        </row>
        <row r="41288">
          <cell r="B41288" t="str">
            <v>Siganus luridus</v>
          </cell>
        </row>
        <row r="41289">
          <cell r="B41289" t="str">
            <v>Siganus magnificus</v>
          </cell>
        </row>
        <row r="41290">
          <cell r="B41290" t="str">
            <v>Siganus margaritiferus</v>
          </cell>
        </row>
        <row r="41291">
          <cell r="B41291" t="str">
            <v>Siganus marmoratus***retired***use Siganus spinus</v>
          </cell>
        </row>
        <row r="41292">
          <cell r="B41292" t="str">
            <v>Siganus nebulosus</v>
          </cell>
        </row>
        <row r="41293">
          <cell r="B41293" t="str">
            <v>Siganus niger</v>
          </cell>
        </row>
        <row r="41294">
          <cell r="B41294" t="str">
            <v>Siganus oramin</v>
          </cell>
        </row>
        <row r="41295">
          <cell r="B41295" t="str">
            <v>Siganus puelloides</v>
          </cell>
        </row>
        <row r="41296">
          <cell r="B41296" t="str">
            <v>Siganus puellus</v>
          </cell>
        </row>
        <row r="41297">
          <cell r="B41297" t="str">
            <v>Siganus punctatissimus</v>
          </cell>
        </row>
        <row r="41298">
          <cell r="B41298" t="str">
            <v>Siganus punctatus</v>
          </cell>
        </row>
        <row r="41299">
          <cell r="B41299" t="str">
            <v>Siganus randalli</v>
          </cell>
        </row>
        <row r="41300">
          <cell r="B41300" t="str">
            <v>Siganus rivulatus</v>
          </cell>
        </row>
        <row r="41301">
          <cell r="B41301" t="str">
            <v>Siganus rostratus***retired***use Siganus argenteus</v>
          </cell>
        </row>
        <row r="41302">
          <cell r="B41302" t="str">
            <v>Siganus spinus</v>
          </cell>
        </row>
        <row r="41303">
          <cell r="B41303" t="str">
            <v>Siganus stellatus</v>
          </cell>
        </row>
        <row r="41304">
          <cell r="B41304" t="str">
            <v>Siganus sutor</v>
          </cell>
        </row>
        <row r="41305">
          <cell r="B41305" t="str">
            <v>Siganus trispilos</v>
          </cell>
        </row>
        <row r="41306">
          <cell r="B41306" t="str">
            <v>Siganus tumifrons</v>
          </cell>
        </row>
        <row r="41307">
          <cell r="B41307" t="str">
            <v>Siganus unimaculatus</v>
          </cell>
        </row>
        <row r="41308">
          <cell r="B41308" t="str">
            <v>Siganus uspi</v>
          </cell>
        </row>
        <row r="41309">
          <cell r="B41309" t="str">
            <v>Siganus vermiculatus</v>
          </cell>
        </row>
        <row r="41310">
          <cell r="B41310" t="str">
            <v>Siganus virgatus</v>
          </cell>
        </row>
        <row r="41311">
          <cell r="B41311" t="str">
            <v>Siganus vulpinus</v>
          </cell>
        </row>
        <row r="41312">
          <cell r="B41312" t="str">
            <v>Sigara</v>
          </cell>
        </row>
        <row r="41313">
          <cell r="B41313" t="str">
            <v>Sigara alternata</v>
          </cell>
        </row>
        <row r="41314">
          <cell r="B41314" t="str">
            <v>Sigara bicoloripennis</v>
          </cell>
        </row>
        <row r="41315">
          <cell r="B41315" t="str">
            <v>Sigara compressoidea</v>
          </cell>
        </row>
        <row r="41316">
          <cell r="B41316" t="str">
            <v>Sigara decorata</v>
          </cell>
        </row>
        <row r="41317">
          <cell r="B41317" t="str">
            <v>Sigara decoratella</v>
          </cell>
        </row>
        <row r="41318">
          <cell r="B41318" t="str">
            <v>Sigara defecta</v>
          </cell>
        </row>
        <row r="41319">
          <cell r="B41319" t="str">
            <v>Sigara dolabra</v>
          </cell>
        </row>
        <row r="41320">
          <cell r="B41320" t="str">
            <v>Sigara douglasensis</v>
          </cell>
        </row>
        <row r="41321">
          <cell r="B41321" t="str">
            <v>Sigara grossolineata</v>
          </cell>
        </row>
        <row r="41322">
          <cell r="B41322" t="str">
            <v>Sigara hydatotrephes</v>
          </cell>
        </row>
        <row r="41323">
          <cell r="B41323" t="str">
            <v>Sigara johnstoni</v>
          </cell>
        </row>
        <row r="41324">
          <cell r="B41324" t="str">
            <v>Sigara knighti</v>
          </cell>
        </row>
        <row r="41325">
          <cell r="B41325" t="str">
            <v>Sigara lineata</v>
          </cell>
        </row>
        <row r="41326">
          <cell r="B41326" t="str">
            <v>Sigara mackinacensis</v>
          </cell>
        </row>
        <row r="41327">
          <cell r="B41327" t="str">
            <v>Sigara macropala</v>
          </cell>
        </row>
        <row r="41328">
          <cell r="B41328" t="str">
            <v>Sigara mathesoni</v>
          </cell>
        </row>
        <row r="41329">
          <cell r="B41329" t="str">
            <v>Sigara mckinstryi</v>
          </cell>
        </row>
        <row r="41330">
          <cell r="B41330" t="str">
            <v>Sigara modesta</v>
          </cell>
        </row>
        <row r="41331">
          <cell r="B41331" t="str">
            <v>Sigara mullettensis</v>
          </cell>
        </row>
        <row r="41332">
          <cell r="B41332" t="str">
            <v>Sigara omani</v>
          </cell>
        </row>
        <row r="41333">
          <cell r="B41333" t="str">
            <v>Sigara penniensis</v>
          </cell>
        </row>
        <row r="41334">
          <cell r="B41334" t="str">
            <v>Sigara signata</v>
          </cell>
        </row>
        <row r="41335">
          <cell r="B41335" t="str">
            <v>Sigara solensis</v>
          </cell>
        </row>
        <row r="41336">
          <cell r="B41336" t="str">
            <v>Sigara transfigurata</v>
          </cell>
        </row>
        <row r="41337">
          <cell r="B41337" t="str">
            <v>Sigara trilineata</v>
          </cell>
        </row>
        <row r="41338">
          <cell r="B41338" t="str">
            <v>Sigara vallis</v>
          </cell>
        </row>
        <row r="41339">
          <cell r="B41339" t="str">
            <v>Sigara vandykei</v>
          </cell>
        </row>
        <row r="41340">
          <cell r="B41340" t="str">
            <v>Sigara virginiensis</v>
          </cell>
        </row>
        <row r="41341">
          <cell r="B41341" t="str">
            <v>Sigara washingtonensis</v>
          </cell>
        </row>
        <row r="41342">
          <cell r="B41342" t="str">
            <v>Sige</v>
          </cell>
        </row>
        <row r="41343">
          <cell r="B41343" t="str">
            <v>Sige californiensis</v>
          </cell>
        </row>
        <row r="41344">
          <cell r="B41344" t="str">
            <v>Sigmistes</v>
          </cell>
        </row>
        <row r="41345">
          <cell r="B41345" t="str">
            <v>Sigmistes caulias</v>
          </cell>
        </row>
        <row r="41346">
          <cell r="B41346" t="str">
            <v>Sigmistes smithi</v>
          </cell>
        </row>
        <row r="41347">
          <cell r="B41347" t="str">
            <v>Sigmops</v>
          </cell>
        </row>
        <row r="41348">
          <cell r="B41348" t="str">
            <v>Sigmops bathyphilum***retired***use Gonostoma bathyphilum</v>
          </cell>
        </row>
        <row r="41349">
          <cell r="B41349" t="str">
            <v>Sigmops ebelingi</v>
          </cell>
        </row>
        <row r="41350">
          <cell r="B41350" t="str">
            <v>Sigmops elongatum***retired***use Gonostoma elongatum</v>
          </cell>
        </row>
        <row r="41351">
          <cell r="B41351" t="str">
            <v>Sigmops elongatus***retired***use Gonostoma elongatum</v>
          </cell>
        </row>
        <row r="41352">
          <cell r="B41352" t="str">
            <v>Sigmops gracile***retired***use Sigmops gracilis</v>
          </cell>
        </row>
        <row r="41353">
          <cell r="B41353" t="str">
            <v>Sigmops gracilis</v>
          </cell>
        </row>
        <row r="41354">
          <cell r="B41354" t="str">
            <v>Sigmops longipinnis</v>
          </cell>
        </row>
        <row r="41355">
          <cell r="B41355" t="str">
            <v>Silene</v>
          </cell>
        </row>
        <row r="41356">
          <cell r="B41356" t="str">
            <v>Silene antirrhina</v>
          </cell>
        </row>
        <row r="41357">
          <cell r="B41357" t="str">
            <v>Silene drummondii ssp. striata</v>
          </cell>
        </row>
        <row r="41358">
          <cell r="B41358" t="str">
            <v>Silene drummondii var. striata***retired***use Silene drummondii ssp. striata</v>
          </cell>
        </row>
        <row r="41359">
          <cell r="B41359" t="str">
            <v>Silene gallica</v>
          </cell>
        </row>
        <row r="41360">
          <cell r="B41360" t="str">
            <v>Silene latifolia</v>
          </cell>
        </row>
        <row r="41361">
          <cell r="B41361" t="str">
            <v>Silene menziesii</v>
          </cell>
        </row>
        <row r="41362">
          <cell r="B41362" t="str">
            <v>Silene scouleri ssp. hallii</v>
          </cell>
        </row>
        <row r="41363">
          <cell r="B41363" t="str">
            <v>Silene uralensis</v>
          </cell>
        </row>
        <row r="41364">
          <cell r="B41364" t="str">
            <v>Silene uralensis ssp. uralensis</v>
          </cell>
        </row>
        <row r="41365">
          <cell r="B41365" t="str">
            <v>Silhouettea</v>
          </cell>
        </row>
        <row r="41366">
          <cell r="B41366" t="str">
            <v>Silhouettea insinuans</v>
          </cell>
        </row>
        <row r="41367">
          <cell r="B41367" t="str">
            <v>Silicoflagellida</v>
          </cell>
        </row>
        <row r="41368">
          <cell r="B41368" t="str">
            <v>Siliqua</v>
          </cell>
        </row>
        <row r="41369">
          <cell r="B41369" t="str">
            <v>Siliqua alta</v>
          </cell>
        </row>
        <row r="41370">
          <cell r="B41370" t="str">
            <v>Siliqua costata</v>
          </cell>
        </row>
        <row r="41371">
          <cell r="B41371" t="str">
            <v>Siliqua lucida</v>
          </cell>
        </row>
        <row r="41372">
          <cell r="B41372" t="str">
            <v>Siliqua patula</v>
          </cell>
        </row>
        <row r="41373">
          <cell r="B41373" t="str">
            <v>Sillaginidae</v>
          </cell>
        </row>
        <row r="41374">
          <cell r="B41374" t="str">
            <v>Sillaginodes</v>
          </cell>
        </row>
        <row r="41375">
          <cell r="B41375" t="str">
            <v>Sillaginodes punctatus</v>
          </cell>
        </row>
        <row r="41376">
          <cell r="B41376" t="str">
            <v>Sillaginopsis</v>
          </cell>
        </row>
        <row r="41377">
          <cell r="B41377" t="str">
            <v>Sillaginopsis panijus</v>
          </cell>
        </row>
        <row r="41378">
          <cell r="B41378" t="str">
            <v>Sillago</v>
          </cell>
        </row>
        <row r="41379">
          <cell r="B41379" t="str">
            <v>Sillago analis</v>
          </cell>
        </row>
        <row r="41380">
          <cell r="B41380" t="str">
            <v>Sillago bassensis</v>
          </cell>
        </row>
        <row r="41381">
          <cell r="B41381" t="str">
            <v>Sillago chondropus</v>
          </cell>
        </row>
        <row r="41382">
          <cell r="B41382" t="str">
            <v>Sillago ciliata</v>
          </cell>
        </row>
        <row r="41383">
          <cell r="B41383" t="str">
            <v>Sillago maculata</v>
          </cell>
        </row>
        <row r="41384">
          <cell r="B41384" t="str">
            <v>Sillago robusta</v>
          </cell>
        </row>
        <row r="41385">
          <cell r="B41385" t="str">
            <v>Sillago schomburgkii</v>
          </cell>
        </row>
        <row r="41386">
          <cell r="B41386" t="str">
            <v>Sillago sihama</v>
          </cell>
        </row>
        <row r="41387">
          <cell r="B41387" t="str">
            <v>Silophasma geminata***retired***use Haliophasma geminata</v>
          </cell>
        </row>
        <row r="41388">
          <cell r="B41388" t="str">
            <v>Silphium perfoliatum</v>
          </cell>
        </row>
        <row r="41389">
          <cell r="B41389" t="str">
            <v>Siluridae</v>
          </cell>
        </row>
        <row r="41390">
          <cell r="B41390" t="str">
            <v>Siluriformes</v>
          </cell>
        </row>
        <row r="41391">
          <cell r="B41391" t="str">
            <v>Silurus</v>
          </cell>
        </row>
        <row r="41392">
          <cell r="B41392" t="str">
            <v>Silurus batrachus***retired***use Clarias batrachus</v>
          </cell>
        </row>
        <row r="41393">
          <cell r="B41393" t="str">
            <v>Silurus bicirrhis***retired***use Kryptopterus bicirrhis</v>
          </cell>
        </row>
        <row r="41394">
          <cell r="B41394" t="str">
            <v>Silurus bimaculatus***retired***use Ompok bimaculatus</v>
          </cell>
        </row>
        <row r="41395">
          <cell r="B41395" t="str">
            <v>Silurus costatus***retired***use Platydoras costatus</v>
          </cell>
        </row>
        <row r="41396">
          <cell r="B41396" t="str">
            <v>Silurus electricus***retired***use Malapterurus electricus</v>
          </cell>
        </row>
        <row r="41397">
          <cell r="B41397" t="str">
            <v>Silurus glanis</v>
          </cell>
        </row>
        <row r="41398">
          <cell r="B41398" t="str">
            <v>Silurus mystus***retired***use Schilbe mystus</v>
          </cell>
        </row>
        <row r="41399">
          <cell r="B41399" t="str">
            <v>Silurus punctatus***retired***use Ictalurus punctatus</v>
          </cell>
        </row>
        <row r="41400">
          <cell r="B41400" t="str">
            <v>Silurus vittatus***retired***use Mystus vittatus</v>
          </cell>
        </row>
        <row r="41401">
          <cell r="B41401" t="str">
            <v>Silvius</v>
          </cell>
        </row>
        <row r="41402">
          <cell r="B41402" t="str">
            <v>Silvius ceras</v>
          </cell>
        </row>
        <row r="41403">
          <cell r="B41403" t="str">
            <v>Simarouba glauca</v>
          </cell>
        </row>
        <row r="41404">
          <cell r="B41404" t="str">
            <v>Simenchelyinae</v>
          </cell>
        </row>
        <row r="41405">
          <cell r="B41405" t="str">
            <v>Simenchelys</v>
          </cell>
        </row>
        <row r="41406">
          <cell r="B41406" t="str">
            <v>Simenchelys parasitica</v>
          </cell>
        </row>
        <row r="41407">
          <cell r="B41407" t="str">
            <v>Similiparma***retired***use Chrysiptera</v>
          </cell>
        </row>
        <row r="41408">
          <cell r="B41408" t="str">
            <v>Simnia</v>
          </cell>
        </row>
        <row r="41409">
          <cell r="B41409" t="str">
            <v>Simnia aequalis vidleri</v>
          </cell>
        </row>
        <row r="41410">
          <cell r="B41410" t="str">
            <v>Simocephalus</v>
          </cell>
        </row>
        <row r="41411">
          <cell r="B41411" t="str">
            <v>Simocephalus exspinosus</v>
          </cell>
        </row>
        <row r="41412">
          <cell r="B41412" t="str">
            <v>Simocephalus serrulatus</v>
          </cell>
        </row>
        <row r="41413">
          <cell r="B41413" t="str">
            <v>Simocephalus vetulus</v>
          </cell>
        </row>
        <row r="41414">
          <cell r="B41414" t="str">
            <v>Simomactra</v>
          </cell>
        </row>
        <row r="41415">
          <cell r="B41415" t="str">
            <v>Simomactra falcata</v>
          </cell>
        </row>
        <row r="41416">
          <cell r="B41416" t="str">
            <v>Simomactra planulata</v>
          </cell>
        </row>
        <row r="41417">
          <cell r="B41417" t="str">
            <v>Simonsenia</v>
          </cell>
        </row>
        <row r="41418">
          <cell r="B41418" t="str">
            <v>Simonsenia delognei</v>
          </cell>
        </row>
        <row r="41419">
          <cell r="B41419" t="str">
            <v>Simorhynchotus antennarius</v>
          </cell>
        </row>
        <row r="41420">
          <cell r="B41420" t="str">
            <v>Simpsonaias</v>
          </cell>
        </row>
        <row r="41421">
          <cell r="B41421" t="str">
            <v>Simpsonaias ambigua</v>
          </cell>
        </row>
        <row r="41422">
          <cell r="B41422" t="str">
            <v>Simuliidae</v>
          </cell>
        </row>
        <row r="41423">
          <cell r="B41423" t="str">
            <v>Simulium</v>
          </cell>
        </row>
        <row r="41424">
          <cell r="B41424" t="str">
            <v>Simulium aestivum</v>
          </cell>
        </row>
        <row r="41425">
          <cell r="B41425" t="str">
            <v>Simulium anatinum</v>
          </cell>
        </row>
        <row r="41426">
          <cell r="B41426" t="str">
            <v>Simulium arcticum</v>
          </cell>
        </row>
        <row r="41427">
          <cell r="B41427" t="str">
            <v>Simulium arcticum complex</v>
          </cell>
        </row>
        <row r="41428">
          <cell r="B41428" t="str">
            <v>Simulium argus</v>
          </cell>
        </row>
        <row r="41429">
          <cell r="B41429" t="str">
            <v>Simulium aureum</v>
          </cell>
        </row>
        <row r="41430">
          <cell r="B41430" t="str">
            <v>Simulium baffinense</v>
          </cell>
        </row>
        <row r="41431">
          <cell r="B41431" t="str">
            <v>Simulium bivittatum</v>
          </cell>
        </row>
        <row r="41432">
          <cell r="B41432" t="str">
            <v>Simulium bivittatum complex</v>
          </cell>
        </row>
        <row r="41433">
          <cell r="B41433" t="str">
            <v>Simulium bracteatum</v>
          </cell>
        </row>
        <row r="41434">
          <cell r="B41434" t="str">
            <v>Simulium canadense</v>
          </cell>
        </row>
        <row r="41435">
          <cell r="B41435" t="str">
            <v>Simulium canonicolum group</v>
          </cell>
        </row>
        <row r="41436">
          <cell r="B41436" t="str">
            <v>Simulium congareenarum</v>
          </cell>
        </row>
        <row r="41437">
          <cell r="B41437" t="str">
            <v>Simulium corbis</v>
          </cell>
        </row>
        <row r="41438">
          <cell r="B41438" t="str">
            <v>Simulium craigi</v>
          </cell>
        </row>
        <row r="41439">
          <cell r="B41439" t="str">
            <v>Simulium croxtoni</v>
          </cell>
        </row>
        <row r="41440">
          <cell r="B41440" t="str">
            <v>Simulium decorum</v>
          </cell>
        </row>
        <row r="41441">
          <cell r="B41441" t="str">
            <v>Simulium defoliarti</v>
          </cell>
        </row>
        <row r="41442">
          <cell r="B41442" t="str">
            <v>Simulium emarginatum</v>
          </cell>
        </row>
        <row r="41443">
          <cell r="B41443" t="str">
            <v>Simulium encisoi</v>
          </cell>
        </row>
        <row r="41444">
          <cell r="B41444" t="str">
            <v>Simulium euryadminiculum</v>
          </cell>
        </row>
        <row r="41445">
          <cell r="B41445" t="str">
            <v>Simulium excisum</v>
          </cell>
        </row>
        <row r="41446">
          <cell r="B41446" t="str">
            <v>Simulium fibrinflatum</v>
          </cell>
        </row>
        <row r="41447">
          <cell r="B41447" t="str">
            <v>Simulium gouldingi</v>
          </cell>
        </row>
        <row r="41448">
          <cell r="B41448" t="str">
            <v>Simulium hunteri</v>
          </cell>
        </row>
        <row r="41449">
          <cell r="B41449" t="str">
            <v>Simulium impar</v>
          </cell>
        </row>
        <row r="41450">
          <cell r="B41450" t="str">
            <v>Simulium iriartei</v>
          </cell>
        </row>
        <row r="41451">
          <cell r="B41451" t="str">
            <v>Simulium jenningsi</v>
          </cell>
        </row>
        <row r="41452">
          <cell r="B41452" t="str">
            <v>Simulium jenningsi group</v>
          </cell>
        </row>
        <row r="41453">
          <cell r="B41453" t="str">
            <v>Simulium johannseni</v>
          </cell>
        </row>
        <row r="41454">
          <cell r="B41454" t="str">
            <v>Simulium jonesi</v>
          </cell>
        </row>
        <row r="41455">
          <cell r="B41455" t="str">
            <v>Simulium lakei</v>
          </cell>
        </row>
        <row r="41456">
          <cell r="B41456" t="str">
            <v>Simulium lascivum***retired***use Cnephia dacotensis</v>
          </cell>
        </row>
        <row r="41457">
          <cell r="B41457" t="str">
            <v>Simulium latipes</v>
          </cell>
        </row>
        <row r="41458">
          <cell r="B41458" t="str">
            <v>Simulium longistylatum</v>
          </cell>
        </row>
        <row r="41459">
          <cell r="B41459" t="str">
            <v>Simulium luggeri</v>
          </cell>
        </row>
        <row r="41460">
          <cell r="B41460" t="str">
            <v>Simulium meridionale</v>
          </cell>
        </row>
        <row r="41461">
          <cell r="B41461" t="str">
            <v>Simulium nyssa</v>
          </cell>
        </row>
        <row r="41462">
          <cell r="B41462" t="str">
            <v>Simulium parnassum</v>
          </cell>
        </row>
        <row r="41463">
          <cell r="B41463" t="str">
            <v>Simulium penobscotensis</v>
          </cell>
        </row>
        <row r="41464">
          <cell r="B41464" t="str">
            <v>Simulium pictipes</v>
          </cell>
        </row>
        <row r="41465">
          <cell r="B41465" t="str">
            <v>Simulium pilosum</v>
          </cell>
        </row>
        <row r="41466">
          <cell r="B41466" t="str">
            <v>Simulium piperi</v>
          </cell>
        </row>
        <row r="41467">
          <cell r="B41467" t="str">
            <v>Simulium piscicidium***retired***use Simulium decorum</v>
          </cell>
        </row>
        <row r="41468">
          <cell r="B41468" t="str">
            <v>Simulium pugetense</v>
          </cell>
        </row>
        <row r="41469">
          <cell r="B41469" t="str">
            <v>Simulium pugetense complex</v>
          </cell>
        </row>
        <row r="41470">
          <cell r="B41470" t="str">
            <v>Simulium quebecense</v>
          </cell>
        </row>
        <row r="41471">
          <cell r="B41471" t="str">
            <v>Simulium rostratum</v>
          </cell>
        </row>
        <row r="41472">
          <cell r="B41472" t="str">
            <v>Simulium rugglesi</v>
          </cell>
        </row>
        <row r="41473">
          <cell r="B41473" t="str">
            <v>Simulium slossonae</v>
          </cell>
        </row>
        <row r="41474">
          <cell r="B41474" t="str">
            <v>Simulium tuberosum</v>
          </cell>
        </row>
        <row r="41475">
          <cell r="B41475" t="str">
            <v>Simulium tuberosum complex</v>
          </cell>
        </row>
        <row r="41476">
          <cell r="B41476" t="str">
            <v>Simulium turmale***retired***use Simulium tuberosum</v>
          </cell>
        </row>
        <row r="41477">
          <cell r="B41477" t="str">
            <v>Simulium venator</v>
          </cell>
        </row>
        <row r="41478">
          <cell r="B41478" t="str">
            <v>Simulium venustum</v>
          </cell>
        </row>
        <row r="41479">
          <cell r="B41479" t="str">
            <v>Simulium venustum complex</v>
          </cell>
        </row>
        <row r="41480">
          <cell r="B41480" t="str">
            <v>Simulium venustum/verecundum complex</v>
          </cell>
        </row>
        <row r="41481">
          <cell r="B41481" t="str">
            <v>Simulium verecundum</v>
          </cell>
        </row>
        <row r="41482">
          <cell r="B41482" t="str">
            <v>Simulium vernum</v>
          </cell>
        </row>
        <row r="41483">
          <cell r="B41483" t="str">
            <v>Simulium virgatum</v>
          </cell>
        </row>
        <row r="41484">
          <cell r="B41484" t="str">
            <v>Simulium vittatum</v>
          </cell>
        </row>
        <row r="41485">
          <cell r="B41485" t="str">
            <v>Simulium vittatum complex</v>
          </cell>
        </row>
        <row r="41486">
          <cell r="B41486" t="str">
            <v>Simyra</v>
          </cell>
        </row>
        <row r="41487">
          <cell r="B41487" t="str">
            <v>Sinantherina</v>
          </cell>
        </row>
        <row r="41488">
          <cell r="B41488" t="str">
            <v>Sinantherina semibullata</v>
          </cell>
        </row>
        <row r="41489">
          <cell r="B41489" t="str">
            <v>Sinantherina spinosa</v>
          </cell>
        </row>
        <row r="41490">
          <cell r="B41490" t="str">
            <v>Sinapis arvensis</v>
          </cell>
        </row>
        <row r="41491">
          <cell r="B41491" t="str">
            <v>Sinapis arvensis ssp. arvensis***retired***use Sinapis arvensis</v>
          </cell>
        </row>
        <row r="41492">
          <cell r="B41492" t="str">
            <v>Sinella</v>
          </cell>
        </row>
        <row r="41493">
          <cell r="B41493" t="str">
            <v>Sinelobus stanfordi</v>
          </cell>
        </row>
        <row r="41494">
          <cell r="B41494" t="str">
            <v>Sinezona</v>
          </cell>
        </row>
        <row r="41495">
          <cell r="B41495" t="str">
            <v>Sinocalanus doerri</v>
          </cell>
        </row>
        <row r="41496">
          <cell r="B41496" t="str">
            <v>Sinocorophium</v>
          </cell>
        </row>
        <row r="41497">
          <cell r="B41497" t="str">
            <v>Sinocorophium alienense</v>
          </cell>
        </row>
        <row r="41498">
          <cell r="B41498" t="str">
            <v>Sinocorophium heteroceratum</v>
          </cell>
        </row>
        <row r="41499">
          <cell r="B41499" t="str">
            <v>Sinum</v>
          </cell>
        </row>
        <row r="41500">
          <cell r="B41500" t="str">
            <v>Sinum perspectivum</v>
          </cell>
        </row>
        <row r="41501">
          <cell r="B41501" t="str">
            <v>Sinum scopulosum</v>
          </cell>
        </row>
        <row r="41502">
          <cell r="B41502" t="str">
            <v>Siokunichthys</v>
          </cell>
        </row>
        <row r="41503">
          <cell r="B41503" t="str">
            <v>Siokunichthys southwelli</v>
          </cell>
        </row>
        <row r="41504">
          <cell r="B41504" t="str">
            <v>Siphamia</v>
          </cell>
        </row>
        <row r="41505">
          <cell r="B41505" t="str">
            <v>Siphamia cuneiceps</v>
          </cell>
        </row>
        <row r="41506">
          <cell r="B41506" t="str">
            <v>Siphamia tubulata</v>
          </cell>
        </row>
        <row r="41507">
          <cell r="B41507" t="str">
            <v>Siphateles alvordensis</v>
          </cell>
        </row>
        <row r="41508">
          <cell r="B41508" t="str">
            <v>Siphateles bicolor</v>
          </cell>
        </row>
        <row r="41509">
          <cell r="B41509" t="str">
            <v>Siphateles bicolor bicolor</v>
          </cell>
        </row>
        <row r="41510">
          <cell r="B41510" t="str">
            <v>Siphateles bicolor mohavensis</v>
          </cell>
        </row>
        <row r="41511">
          <cell r="B41511" t="str">
            <v>Siphateles bicolor snyderi</v>
          </cell>
        </row>
        <row r="41512">
          <cell r="B41512" t="str">
            <v>Siphateles bicolor vaccaceps</v>
          </cell>
        </row>
        <row r="41513">
          <cell r="B41513" t="str">
            <v>Siphateles boraxobius</v>
          </cell>
        </row>
        <row r="41514">
          <cell r="B41514" t="str">
            <v>Siphlonisca</v>
          </cell>
        </row>
        <row r="41515">
          <cell r="B41515" t="str">
            <v>Siphlonisca aerodromia</v>
          </cell>
        </row>
        <row r="41516">
          <cell r="B41516" t="str">
            <v>Siphlonuridae</v>
          </cell>
        </row>
        <row r="41517">
          <cell r="B41517" t="str">
            <v>Siphlonurus</v>
          </cell>
        </row>
        <row r="41518">
          <cell r="B41518" t="str">
            <v>Siphlonurus alternatus</v>
          </cell>
        </row>
        <row r="41519">
          <cell r="B41519" t="str">
            <v>Siphlonurus occidentalis</v>
          </cell>
        </row>
        <row r="41520">
          <cell r="B41520" t="str">
            <v>Siphlonurus quebecensis</v>
          </cell>
        </row>
        <row r="41521">
          <cell r="B41521" t="str">
            <v>Siphloplecton</v>
          </cell>
        </row>
        <row r="41522">
          <cell r="B41522" t="str">
            <v>Siphloplecton basale</v>
          </cell>
        </row>
        <row r="41523">
          <cell r="B41523" t="str">
            <v>Siphloplecton interlineatum</v>
          </cell>
        </row>
        <row r="41524">
          <cell r="B41524" t="str">
            <v>Siphonaptera (Holometabola)</v>
          </cell>
        </row>
        <row r="41525">
          <cell r="B41525" t="str">
            <v>Siphonaptera (Quinqueloculininae)</v>
          </cell>
        </row>
        <row r="41526">
          <cell r="B41526" t="str">
            <v>Siphonochromis lepidostethicus***retired***use Chromis chrysura</v>
          </cell>
        </row>
        <row r="41527">
          <cell r="B41527" t="str">
            <v>Siphonochromis***retired***use Chromis</v>
          </cell>
        </row>
        <row r="41528">
          <cell r="B41528" t="str">
            <v>Siphonodentalium quadrifissatum</v>
          </cell>
        </row>
        <row r="41529">
          <cell r="B41529" t="str">
            <v>Siphonognathus</v>
          </cell>
        </row>
        <row r="41530">
          <cell r="B41530" t="str">
            <v>Siphonognathus argyrophanes</v>
          </cell>
        </row>
        <row r="41531">
          <cell r="B41531" t="str">
            <v>Siphonognathus attenuatus</v>
          </cell>
        </row>
        <row r="41532">
          <cell r="B41532" t="str">
            <v>Siphonognathus beddomei</v>
          </cell>
        </row>
        <row r="41533">
          <cell r="B41533" t="str">
            <v>Siphonognathus caninis</v>
          </cell>
        </row>
        <row r="41534">
          <cell r="B41534" t="str">
            <v>Siphonognathus radiatus</v>
          </cell>
        </row>
        <row r="41535">
          <cell r="B41535" t="str">
            <v>Siphonognathus tanyourus</v>
          </cell>
        </row>
        <row r="41536">
          <cell r="B41536" t="str">
            <v>Siphonolabrum</v>
          </cell>
        </row>
        <row r="41537">
          <cell r="B41537" t="str">
            <v>Siphonophora</v>
          </cell>
        </row>
        <row r="41538">
          <cell r="B41538" t="str">
            <v>Siphonophorae</v>
          </cell>
        </row>
        <row r="41539">
          <cell r="B41539" t="str">
            <v>Siphonosoma ingens</v>
          </cell>
        </row>
        <row r="41540">
          <cell r="B41540" t="str">
            <v>Sipuncula</v>
          </cell>
        </row>
        <row r="41541">
          <cell r="B41541" t="str">
            <v>Sipunculidae</v>
          </cell>
        </row>
        <row r="41542">
          <cell r="B41542" t="str">
            <v>Sipunculidea</v>
          </cell>
        </row>
        <row r="41543">
          <cell r="B41543" t="str">
            <v>Sipunculus</v>
          </cell>
        </row>
        <row r="41544">
          <cell r="B41544" t="str">
            <v>Sipunculus nudus</v>
          </cell>
        </row>
        <row r="41545">
          <cell r="B41545" t="str">
            <v>Sirembo</v>
          </cell>
        </row>
        <row r="41546">
          <cell r="B41546" t="str">
            <v>Sirembo everriculi***retired***use Sirembo imberbis</v>
          </cell>
        </row>
        <row r="41547">
          <cell r="B41547" t="str">
            <v>Sirembo imberbis</v>
          </cell>
        </row>
        <row r="41548">
          <cell r="B41548" t="str">
            <v>Sirembo jerdoni</v>
          </cell>
        </row>
        <row r="41549">
          <cell r="B41549" t="str">
            <v>Sirembo marmoratum***retired***use Lepophidium marmoratum</v>
          </cell>
        </row>
        <row r="41550">
          <cell r="B41550" t="str">
            <v>Sirembo philippinus***retired***use Sirembo jerdoni</v>
          </cell>
        </row>
        <row r="41551">
          <cell r="B41551" t="str">
            <v>Siriella pacifica</v>
          </cell>
        </row>
        <row r="41552">
          <cell r="B41552" t="str">
            <v>Sirocoleum</v>
          </cell>
        </row>
        <row r="41553">
          <cell r="B41553" t="str">
            <v>Sirogonium</v>
          </cell>
        </row>
        <row r="41554">
          <cell r="B41554" t="str">
            <v>Sisko</v>
          </cell>
        </row>
        <row r="41555">
          <cell r="B41555" t="str">
            <v>Sisor</v>
          </cell>
        </row>
        <row r="41556">
          <cell r="B41556" t="str">
            <v>Sisoridae</v>
          </cell>
        </row>
        <row r="41557">
          <cell r="B41557" t="str">
            <v>Sisymbrium altissimum</v>
          </cell>
        </row>
        <row r="41558">
          <cell r="B41558" t="str">
            <v>Sisyra</v>
          </cell>
        </row>
        <row r="41559">
          <cell r="B41559" t="str">
            <v>Sisyra vicaria</v>
          </cell>
        </row>
        <row r="41560">
          <cell r="B41560" t="str">
            <v>Sisyridae</v>
          </cell>
        </row>
        <row r="41561">
          <cell r="B41561" t="str">
            <v>Sisyrinchium</v>
          </cell>
        </row>
        <row r="41562">
          <cell r="B41562" t="str">
            <v>Sisyrinchium angustifolium</v>
          </cell>
        </row>
        <row r="41563">
          <cell r="B41563" t="str">
            <v>Sisyrinchium atlanticum</v>
          </cell>
        </row>
        <row r="41564">
          <cell r="B41564" t="str">
            <v>Sisyrinchium campestre</v>
          </cell>
        </row>
        <row r="41565">
          <cell r="B41565" t="str">
            <v>Sisyrinchium demissum</v>
          </cell>
        </row>
        <row r="41566">
          <cell r="B41566" t="str">
            <v>Sisyrinchium idahoense</v>
          </cell>
        </row>
        <row r="41567">
          <cell r="B41567" t="str">
            <v>Sisyrinchium montanum</v>
          </cell>
        </row>
        <row r="41568">
          <cell r="B41568" t="str">
            <v>Sisyrinchium mucronatum</v>
          </cell>
        </row>
        <row r="41569">
          <cell r="B41569" t="str">
            <v>Sium suave</v>
          </cell>
        </row>
        <row r="41570">
          <cell r="B41570" t="str">
            <v>Skeletonema</v>
          </cell>
        </row>
        <row r="41571">
          <cell r="B41571" t="str">
            <v>Skeletonema costatum</v>
          </cell>
        </row>
        <row r="41572">
          <cell r="B41572" t="str">
            <v>Skeletonema menzelli</v>
          </cell>
        </row>
        <row r="41573">
          <cell r="B41573" t="str">
            <v>Skeletonema potamos</v>
          </cell>
        </row>
        <row r="41574">
          <cell r="B41574" t="str">
            <v>Skeletonema subsalsum</v>
          </cell>
        </row>
        <row r="41575">
          <cell r="B41575" t="str">
            <v>Skeletonemataceae</v>
          </cell>
        </row>
        <row r="41576">
          <cell r="B41576" t="str">
            <v>Skenea</v>
          </cell>
        </row>
        <row r="41577">
          <cell r="B41577" t="str">
            <v>Skiffia</v>
          </cell>
        </row>
        <row r="41578">
          <cell r="B41578" t="str">
            <v>Skiffia bilineatus</v>
          </cell>
        </row>
        <row r="41579">
          <cell r="B41579" t="str">
            <v>Skistodiaptomus</v>
          </cell>
        </row>
        <row r="41580">
          <cell r="B41580" t="str">
            <v>Skistodiaptomus carolinensis</v>
          </cell>
        </row>
        <row r="41581">
          <cell r="B41581" t="str">
            <v>Skistodiaptomus mississippiensis</v>
          </cell>
        </row>
        <row r="41582">
          <cell r="B41582" t="str">
            <v>Skistodiaptomus oregonensis</v>
          </cell>
        </row>
        <row r="41583">
          <cell r="B41583" t="str">
            <v>Skistodiaptomus pallidus</v>
          </cell>
        </row>
        <row r="41584">
          <cell r="B41584" t="str">
            <v>Skistodiaptomus pygmaeus</v>
          </cell>
        </row>
        <row r="41585">
          <cell r="B41585" t="str">
            <v>Skistodiaptomus reighardi</v>
          </cell>
        </row>
        <row r="41586">
          <cell r="B41586" t="str">
            <v>Skistodiaptomus sinuatus</v>
          </cell>
        </row>
        <row r="41587">
          <cell r="B41587" t="str">
            <v>Skogsbergia lerneri</v>
          </cell>
        </row>
        <row r="41588">
          <cell r="B41588" t="str">
            <v>Skuphonura laticeps</v>
          </cell>
        </row>
        <row r="41589">
          <cell r="B41589" t="str">
            <v>Skutzia</v>
          </cell>
        </row>
        <row r="41590">
          <cell r="B41590" t="str">
            <v>Skwala</v>
          </cell>
        </row>
        <row r="41591">
          <cell r="B41591" t="str">
            <v>Skwala americana</v>
          </cell>
        </row>
        <row r="41592">
          <cell r="B41592" t="str">
            <v>Skwala curvata</v>
          </cell>
        </row>
        <row r="41593">
          <cell r="B41593" t="str">
            <v>Skwala parallela***retired***use Skwala americana</v>
          </cell>
        </row>
        <row r="41594">
          <cell r="B41594" t="str">
            <v>Sladenia</v>
          </cell>
        </row>
        <row r="41595">
          <cell r="B41595" t="str">
            <v>Sladenia remiger</v>
          </cell>
        </row>
        <row r="41596">
          <cell r="B41596" t="str">
            <v>Sladenia shaefersi</v>
          </cell>
        </row>
        <row r="41597">
          <cell r="B41597" t="str">
            <v>Slavina</v>
          </cell>
        </row>
        <row r="41598">
          <cell r="B41598" t="str">
            <v>Slavina appendiculata</v>
          </cell>
        </row>
        <row r="41599">
          <cell r="B41599" t="str">
            <v>Smallanthus uvedalia</v>
          </cell>
        </row>
        <row r="41600">
          <cell r="B41600" t="str">
            <v>Smallanthus uvedalius***retired***use Smallanthus uvedalia</v>
          </cell>
        </row>
        <row r="41601">
          <cell r="B41601" t="str">
            <v>Smaragdia bryanae</v>
          </cell>
        </row>
        <row r="41602">
          <cell r="B41602" t="str">
            <v>Smaragdia viridis</v>
          </cell>
        </row>
        <row r="41603">
          <cell r="B41603" t="str">
            <v>Smicridea</v>
          </cell>
        </row>
        <row r="41604">
          <cell r="B41604" t="str">
            <v>Smicridea (Rhyacophylax)</v>
          </cell>
        </row>
        <row r="41605">
          <cell r="B41605" t="str">
            <v>Smicridea dispar</v>
          </cell>
        </row>
        <row r="41606">
          <cell r="B41606" t="str">
            <v>Smicridea fasciatella</v>
          </cell>
        </row>
        <row r="41607">
          <cell r="B41607" t="str">
            <v>Smicrideinae</v>
          </cell>
        </row>
        <row r="41608">
          <cell r="B41608" t="str">
            <v>Smilax</v>
          </cell>
        </row>
        <row r="41609">
          <cell r="B41609" t="str">
            <v>Smilax auriculata</v>
          </cell>
        </row>
        <row r="41610">
          <cell r="B41610" t="str">
            <v>Smilax bona-nox</v>
          </cell>
        </row>
        <row r="41611">
          <cell r="B41611" t="str">
            <v>Smilax coriacea</v>
          </cell>
        </row>
        <row r="41612">
          <cell r="B41612" t="str">
            <v>Smilax glauca</v>
          </cell>
        </row>
        <row r="41613">
          <cell r="B41613" t="str">
            <v>Smilax herbacea</v>
          </cell>
        </row>
        <row r="41614">
          <cell r="B41614" t="str">
            <v>Smilax lasioneura</v>
          </cell>
        </row>
        <row r="41615">
          <cell r="B41615" t="str">
            <v>Smilax laurifolia</v>
          </cell>
        </row>
        <row r="41616">
          <cell r="B41616" t="str">
            <v>Smilax pumila</v>
          </cell>
        </row>
        <row r="41617">
          <cell r="B41617" t="str">
            <v>Smilax rotundifolia</v>
          </cell>
        </row>
        <row r="41618">
          <cell r="B41618" t="str">
            <v>Smilax smallii</v>
          </cell>
        </row>
        <row r="41619">
          <cell r="B41619" t="str">
            <v>Smilax tamnoides</v>
          </cell>
        </row>
        <row r="41620">
          <cell r="B41620" t="str">
            <v>Smilax walteri</v>
          </cell>
        </row>
        <row r="41621">
          <cell r="B41621" t="str">
            <v>Sminthuridae</v>
          </cell>
        </row>
        <row r="41622">
          <cell r="B41622" t="str">
            <v>Sminthurides</v>
          </cell>
        </row>
        <row r="41623">
          <cell r="B41623" t="str">
            <v>Sminthurus</v>
          </cell>
        </row>
        <row r="41624">
          <cell r="B41624" t="str">
            <v>Smithichthys fucorum</v>
          </cell>
        </row>
        <row r="41625">
          <cell r="B41625" t="str">
            <v>Smithsonidrilus</v>
          </cell>
        </row>
        <row r="41626">
          <cell r="B41626" t="str">
            <v>Smittia</v>
          </cell>
        </row>
        <row r="41627">
          <cell r="B41627" t="str">
            <v>Smittina</v>
          </cell>
        </row>
        <row r="41628">
          <cell r="B41628" t="str">
            <v>Smittinidae</v>
          </cell>
        </row>
        <row r="41629">
          <cell r="B41629" t="str">
            <v>Snowella</v>
          </cell>
        </row>
        <row r="41630">
          <cell r="B41630" t="str">
            <v>Snowella atomus</v>
          </cell>
        </row>
        <row r="41631">
          <cell r="B41631" t="str">
            <v>Snowella fennica</v>
          </cell>
        </row>
        <row r="41632">
          <cell r="B41632" t="str">
            <v>Snowella lacustris</v>
          </cell>
        </row>
        <row r="41633">
          <cell r="B41633" t="str">
            <v>Snowella littoralis</v>
          </cell>
        </row>
        <row r="41634">
          <cell r="B41634" t="str">
            <v>Snyderichthys copei***retired***use Lepidomeda copei</v>
          </cell>
        </row>
        <row r="41635">
          <cell r="B41635" t="str">
            <v>Snyderichthys***retired***use Lepidomeda</v>
          </cell>
        </row>
        <row r="41636">
          <cell r="B41636" t="str">
            <v>Snyderidia</v>
          </cell>
        </row>
        <row r="41637">
          <cell r="B41637" t="str">
            <v>Snyderidia bothrops***retired***use Snyderidia canina</v>
          </cell>
        </row>
        <row r="41638">
          <cell r="B41638" t="str">
            <v>Snyderidia canina</v>
          </cell>
        </row>
        <row r="41639">
          <cell r="B41639" t="str">
            <v>Socarnoides</v>
          </cell>
        </row>
        <row r="41640">
          <cell r="B41640" t="str">
            <v>Solamen columbianum</v>
          </cell>
        </row>
        <row r="41641">
          <cell r="B41641" t="str">
            <v>Solanum</v>
          </cell>
        </row>
        <row r="41642">
          <cell r="B41642" t="str">
            <v>Solanum americanum</v>
          </cell>
        </row>
        <row r="41643">
          <cell r="B41643" t="str">
            <v>Solanum carolinense</v>
          </cell>
        </row>
        <row r="41644">
          <cell r="B41644" t="str">
            <v>Solanum douglasii</v>
          </cell>
        </row>
        <row r="41645">
          <cell r="B41645" t="str">
            <v>Solanum dulcamara</v>
          </cell>
        </row>
        <row r="41646">
          <cell r="B41646" t="str">
            <v>Solanum dulcamara var. dulcamara***retired***use Solanum dulcamara</v>
          </cell>
        </row>
        <row r="41647">
          <cell r="B41647" t="str">
            <v>Solanum elaeagnifolium</v>
          </cell>
        </row>
        <row r="41648">
          <cell r="B41648" t="str">
            <v>Solanum ferox</v>
          </cell>
        </row>
        <row r="41649">
          <cell r="B41649" t="str">
            <v>Solanum ptycanthum***retired***use Solanum ptychanthum</v>
          </cell>
        </row>
        <row r="41650">
          <cell r="B41650" t="str">
            <v>Solanum ptychanthum</v>
          </cell>
        </row>
        <row r="41651">
          <cell r="B41651" t="str">
            <v>Solanum rostratum</v>
          </cell>
        </row>
        <row r="41652">
          <cell r="B41652" t="str">
            <v>Solanum triflorum</v>
          </cell>
        </row>
        <row r="41653">
          <cell r="B41653" t="str">
            <v>Solanum umbelliferum</v>
          </cell>
        </row>
        <row r="41654">
          <cell r="B41654" t="str">
            <v>Solariella</v>
          </cell>
        </row>
        <row r="41655">
          <cell r="B41655" t="str">
            <v>Solariella obscura</v>
          </cell>
        </row>
        <row r="41656">
          <cell r="B41656" t="str">
            <v>Solariella peramabilis</v>
          </cell>
        </row>
        <row r="41657">
          <cell r="B41657" t="str">
            <v>Solariella varicosa</v>
          </cell>
        </row>
        <row r="41658">
          <cell r="B41658" t="str">
            <v>Solariorbis infracarinata</v>
          </cell>
        </row>
        <row r="41659">
          <cell r="B41659" t="str">
            <v>Solaster</v>
          </cell>
        </row>
        <row r="41660">
          <cell r="B41660" t="str">
            <v>Solaster dawsoni</v>
          </cell>
        </row>
        <row r="41661">
          <cell r="B41661" t="str">
            <v>Solaster endeca</v>
          </cell>
        </row>
        <row r="41662">
          <cell r="B41662" t="str">
            <v>Solaster paxillatus</v>
          </cell>
        </row>
        <row r="41663">
          <cell r="B41663" t="str">
            <v>Solaster stimpsoni</v>
          </cell>
        </row>
        <row r="41664">
          <cell r="B41664" t="str">
            <v>Soldatovia polyactocephala</v>
          </cell>
        </row>
        <row r="41665">
          <cell r="B41665" t="str">
            <v>Solea</v>
          </cell>
        </row>
        <row r="41666">
          <cell r="B41666" t="str">
            <v>Solea azevia***retired***use Microchirus azevia</v>
          </cell>
        </row>
        <row r="41667">
          <cell r="B41667" t="str">
            <v>Solea bleekeri</v>
          </cell>
        </row>
        <row r="41668">
          <cell r="B41668" t="str">
            <v>Solea capensis</v>
          </cell>
        </row>
        <row r="41669">
          <cell r="B41669" t="str">
            <v>Solea cinerea***retired***use Pegusa lascaris</v>
          </cell>
        </row>
        <row r="41670">
          <cell r="B41670" t="str">
            <v>Solea cuneata***retired***use Dicologlossa cuneata</v>
          </cell>
        </row>
        <row r="41671">
          <cell r="B41671" t="str">
            <v>Solea elongata</v>
          </cell>
        </row>
        <row r="41672">
          <cell r="B41672" t="str">
            <v>Solea fulvomarginata</v>
          </cell>
        </row>
        <row r="41673">
          <cell r="B41673" t="str">
            <v>Solea heinii</v>
          </cell>
        </row>
        <row r="41674">
          <cell r="B41674" t="str">
            <v>Solea heterorhinos***retired***use Soleichthys heterorhinos</v>
          </cell>
        </row>
        <row r="41675">
          <cell r="B41675" t="str">
            <v>Solea hexophthalma***retired***use Microchirus hexophthalmus</v>
          </cell>
        </row>
        <row r="41676">
          <cell r="B41676" t="str">
            <v>Solea impar***retired***use Pegusa impar</v>
          </cell>
        </row>
        <row r="41677">
          <cell r="B41677" t="str">
            <v>Solea kleinii***retired***use Synapturichthys kleinii</v>
          </cell>
        </row>
        <row r="41678">
          <cell r="B41678" t="str">
            <v>Solea lascaris***retired***use Pegusa lascaris</v>
          </cell>
        </row>
        <row r="41679">
          <cell r="B41679" t="str">
            <v>Solea liturata***retired***use Ammotretis lituratus</v>
          </cell>
        </row>
        <row r="41680">
          <cell r="B41680" t="str">
            <v>Solea lutea***retired***use Buglossidium luteum</v>
          </cell>
        </row>
        <row r="41681">
          <cell r="B41681" t="str">
            <v>Solea macleayana***retired***use Aseraggodes macleayanus</v>
          </cell>
        </row>
        <row r="41682">
          <cell r="B41682" t="str">
            <v>Solea melanosticta***retired***use Aseraggodes melanostictus</v>
          </cell>
        </row>
        <row r="41683">
          <cell r="B41683" t="str">
            <v>Solea mentalis***retired***use Hypoclinemus mentalis</v>
          </cell>
        </row>
        <row r="41684">
          <cell r="B41684" t="str">
            <v>Solea nasuta***retired***use Pegusa lascaris</v>
          </cell>
        </row>
        <row r="41685">
          <cell r="B41685" t="str">
            <v>Solea ocellata***retired***use Microchirus ocellatus</v>
          </cell>
        </row>
        <row r="41686">
          <cell r="B41686" t="str">
            <v>Solea oculus***retired***use Heteromycteris oculus</v>
          </cell>
        </row>
        <row r="41687">
          <cell r="B41687" t="str">
            <v>Solea ovata</v>
          </cell>
        </row>
        <row r="41688">
          <cell r="B41688" t="str">
            <v>Solea persimilis***retired***use Aseraggodes persimilis</v>
          </cell>
        </row>
        <row r="41689">
          <cell r="B41689" t="str">
            <v>Solea quadriocellata***retired***use Microchirus ocellatus</v>
          </cell>
        </row>
        <row r="41690">
          <cell r="B41690" t="str">
            <v>Solea senegalensis</v>
          </cell>
        </row>
        <row r="41691">
          <cell r="B41691" t="str">
            <v>Solea solea</v>
          </cell>
        </row>
        <row r="41692">
          <cell r="B41692" t="str">
            <v>Solea stanalandi</v>
          </cell>
        </row>
        <row r="41693">
          <cell r="B41693" t="str">
            <v>Solea variegata***retired***use Solea ovata</v>
          </cell>
        </row>
        <row r="41694">
          <cell r="B41694" t="str">
            <v>Solea vulgaris</v>
          </cell>
        </row>
        <row r="41695">
          <cell r="B41695" t="str">
            <v>Solecurtidae</v>
          </cell>
        </row>
        <row r="41696">
          <cell r="B41696" t="str">
            <v>Solecurtus guaymasensis</v>
          </cell>
        </row>
        <row r="41697">
          <cell r="B41697" t="str">
            <v>Solegnathus</v>
          </cell>
        </row>
        <row r="41698">
          <cell r="B41698" t="str">
            <v>Solegnathus dunckeri</v>
          </cell>
        </row>
        <row r="41699">
          <cell r="B41699" t="str">
            <v>Soleichthys</v>
          </cell>
        </row>
        <row r="41700">
          <cell r="B41700" t="str">
            <v>Soleichthys heterorhinos</v>
          </cell>
        </row>
        <row r="41701">
          <cell r="B41701" t="str">
            <v>Soleichthys microcephalus</v>
          </cell>
        </row>
        <row r="41702">
          <cell r="B41702" t="str">
            <v>Soleichthys siammakuti</v>
          </cell>
        </row>
        <row r="41703">
          <cell r="B41703" t="str">
            <v>Soleichthys tubifera</v>
          </cell>
        </row>
        <row r="41704">
          <cell r="B41704" t="str">
            <v>Soleidae</v>
          </cell>
        </row>
        <row r="41705">
          <cell r="B41705" t="str">
            <v>Solemya</v>
          </cell>
        </row>
        <row r="41706">
          <cell r="B41706" t="str">
            <v>Solemya occidentalis</v>
          </cell>
        </row>
        <row r="41707">
          <cell r="B41707" t="str">
            <v>Solemya reidi</v>
          </cell>
        </row>
        <row r="41708">
          <cell r="B41708" t="str">
            <v>Solemya velum</v>
          </cell>
        </row>
        <row r="41709">
          <cell r="B41709" t="str">
            <v>Solen</v>
          </cell>
        </row>
        <row r="41710">
          <cell r="B41710" t="str">
            <v>Solen rostriformis</v>
          </cell>
        </row>
        <row r="41711">
          <cell r="B41711" t="str">
            <v>Solen sicarius</v>
          </cell>
        </row>
        <row r="41712">
          <cell r="B41712" t="str">
            <v>Solen viridis</v>
          </cell>
        </row>
        <row r="41713">
          <cell r="B41713" t="str">
            <v>Solenastrea bournoni</v>
          </cell>
        </row>
        <row r="41714">
          <cell r="B41714" t="str">
            <v>Solenastrea hyades</v>
          </cell>
        </row>
        <row r="41715">
          <cell r="B41715" t="str">
            <v>Solenidae</v>
          </cell>
        </row>
        <row r="41716">
          <cell r="B41716" t="str">
            <v>Solenocera mutator</v>
          </cell>
        </row>
        <row r="41717">
          <cell r="B41717" t="str">
            <v>Solenogastres</v>
          </cell>
        </row>
        <row r="41718">
          <cell r="B41718" t="str">
            <v>Solenoidea</v>
          </cell>
        </row>
        <row r="41719">
          <cell r="B41719" t="str">
            <v>Solenophallus***retired***use Neostethus</v>
          </cell>
        </row>
        <row r="41720">
          <cell r="B41720" t="str">
            <v>Solenostomidae</v>
          </cell>
        </row>
        <row r="41721">
          <cell r="B41721" t="str">
            <v>Solenostomus</v>
          </cell>
        </row>
        <row r="41722">
          <cell r="B41722" t="str">
            <v>Solenostomus cyanopterus</v>
          </cell>
        </row>
        <row r="41723">
          <cell r="B41723" t="str">
            <v>Solenostomus paradoxus</v>
          </cell>
        </row>
        <row r="41724">
          <cell r="B41724" t="str">
            <v>Soleoidei***retired***use Pleuronectoidei</v>
          </cell>
        </row>
        <row r="41725">
          <cell r="B41725" t="str">
            <v>Soleonasus finis***retired***use Apionichthys finis</v>
          </cell>
        </row>
        <row r="41726">
          <cell r="B41726" t="str">
            <v>Soleonasus***retired***use Apionichthys</v>
          </cell>
        </row>
        <row r="41727">
          <cell r="B41727" t="str">
            <v>Solidago</v>
          </cell>
        </row>
        <row r="41728">
          <cell r="B41728" t="str">
            <v>Solidago altissima</v>
          </cell>
        </row>
        <row r="41729">
          <cell r="B41729" t="str">
            <v>Solidago caesia</v>
          </cell>
        </row>
        <row r="41730">
          <cell r="B41730" t="str">
            <v>Solidago canadensis</v>
          </cell>
        </row>
        <row r="41731">
          <cell r="B41731" t="str">
            <v>Solidago fistulosa</v>
          </cell>
        </row>
        <row r="41732">
          <cell r="B41732" t="str">
            <v>Solidago flexicaulis</v>
          </cell>
        </row>
        <row r="41733">
          <cell r="B41733" t="str">
            <v>Solidago gigantea</v>
          </cell>
        </row>
        <row r="41734">
          <cell r="B41734" t="str">
            <v>Solidago leavenworthii</v>
          </cell>
        </row>
        <row r="41735">
          <cell r="B41735" t="str">
            <v>Solidago missouriensis</v>
          </cell>
        </row>
        <row r="41736">
          <cell r="B41736" t="str">
            <v>Solidago multiradiata</v>
          </cell>
        </row>
        <row r="41737">
          <cell r="B41737" t="str">
            <v>Solidago nitida</v>
          </cell>
        </row>
        <row r="41738">
          <cell r="B41738" t="str">
            <v>Solidago odora</v>
          </cell>
        </row>
        <row r="41739">
          <cell r="B41739" t="str">
            <v>Solidago patula</v>
          </cell>
        </row>
        <row r="41740">
          <cell r="B41740" t="str">
            <v>Solidago puberula ssp. puberula</v>
          </cell>
        </row>
        <row r="41741">
          <cell r="B41741" t="str">
            <v>Solidago puberula var. puberula***retired***use Solidago puberula ssp. puberula</v>
          </cell>
        </row>
        <row r="41742">
          <cell r="B41742" t="str">
            <v>Solidago rigida</v>
          </cell>
        </row>
        <row r="41743">
          <cell r="B41743" t="str">
            <v>Solidago rigida ssp. humilis</v>
          </cell>
        </row>
        <row r="41744">
          <cell r="B41744" t="str">
            <v>Solidago rugosa</v>
          </cell>
        </row>
        <row r="41745">
          <cell r="B41745" t="str">
            <v>Solidago rugosa ssp. rugosa</v>
          </cell>
        </row>
        <row r="41746">
          <cell r="B41746" t="str">
            <v>Solidago sempervirens</v>
          </cell>
        </row>
        <row r="41747">
          <cell r="B41747" t="str">
            <v>Solidago sempervirens ssp. mexicana</v>
          </cell>
        </row>
        <row r="41748">
          <cell r="B41748" t="str">
            <v>Solidago sempervirens var. mexicana***retired***use Solidago sempervirens ssp. mexicana</v>
          </cell>
        </row>
        <row r="41749">
          <cell r="B41749" t="str">
            <v>Solidago stricta</v>
          </cell>
        </row>
        <row r="41750">
          <cell r="B41750" t="str">
            <v>Solidago uliginosa</v>
          </cell>
        </row>
        <row r="41751">
          <cell r="B41751" t="str">
            <v>Solidago uliginosa var. uliginosa***retired***use Solidago uliginosa</v>
          </cell>
        </row>
        <row r="41752">
          <cell r="B41752" t="str">
            <v>Solidago ulmifolia</v>
          </cell>
        </row>
        <row r="41753">
          <cell r="B41753" t="str">
            <v>Solidobalanus</v>
          </cell>
        </row>
        <row r="41754">
          <cell r="B41754" t="str">
            <v>Solieria (Leskiini)</v>
          </cell>
        </row>
        <row r="41755">
          <cell r="B41755" t="str">
            <v>Solieria (Solieriaceae)</v>
          </cell>
        </row>
        <row r="41756">
          <cell r="B41756" t="str">
            <v>Soliperla</v>
          </cell>
        </row>
        <row r="41757">
          <cell r="B41757" t="str">
            <v>Solivomer</v>
          </cell>
        </row>
        <row r="41758">
          <cell r="B41758" t="str">
            <v>Solivomer arenidens</v>
          </cell>
        </row>
        <row r="41759">
          <cell r="B41759" t="str">
            <v>Solocisquama</v>
          </cell>
        </row>
        <row r="41760">
          <cell r="B41760" t="str">
            <v>Solocisquama carinata</v>
          </cell>
        </row>
        <row r="41761">
          <cell r="B41761" t="str">
            <v>Solocisquama erythrina</v>
          </cell>
        </row>
        <row r="41762">
          <cell r="B41762" t="str">
            <v>Solocisquama stellulata</v>
          </cell>
        </row>
        <row r="41763">
          <cell r="B41763" t="str">
            <v>Solva</v>
          </cell>
        </row>
        <row r="41764">
          <cell r="B41764" t="str">
            <v>Somatochlora</v>
          </cell>
        </row>
        <row r="41765">
          <cell r="B41765" t="str">
            <v>Somatochlora albicincta</v>
          </cell>
        </row>
        <row r="41766">
          <cell r="B41766" t="str">
            <v>Somatochlora cingulata</v>
          </cell>
        </row>
        <row r="41767">
          <cell r="B41767" t="str">
            <v>Somatochlora elongata</v>
          </cell>
        </row>
        <row r="41768">
          <cell r="B41768" t="str">
            <v>Somatochlora ensigera</v>
          </cell>
        </row>
        <row r="41769">
          <cell r="B41769" t="str">
            <v>Somatochlora hudsonica</v>
          </cell>
        </row>
        <row r="41770">
          <cell r="B41770" t="str">
            <v>Somatochlora linearis</v>
          </cell>
        </row>
        <row r="41771">
          <cell r="B41771" t="str">
            <v>Somatochlora minor</v>
          </cell>
        </row>
        <row r="41772">
          <cell r="B41772" t="str">
            <v>Somatochlora provocans</v>
          </cell>
        </row>
        <row r="41773">
          <cell r="B41773" t="str">
            <v>Somatochlora semicircularis</v>
          </cell>
        </row>
        <row r="41774">
          <cell r="B41774" t="str">
            <v>Somatochlora tenebrosa</v>
          </cell>
        </row>
        <row r="41775">
          <cell r="B41775" t="str">
            <v>Somatochlora walshii</v>
          </cell>
        </row>
        <row r="41776">
          <cell r="B41776" t="str">
            <v>Somatochlora williamsoni</v>
          </cell>
        </row>
        <row r="41777">
          <cell r="B41777" t="str">
            <v>Somatogyrus</v>
          </cell>
        </row>
        <row r="41778">
          <cell r="B41778" t="str">
            <v>Somatogyrus subglobosus</v>
          </cell>
        </row>
        <row r="41779">
          <cell r="B41779" t="str">
            <v>Somniosidae</v>
          </cell>
        </row>
        <row r="41780">
          <cell r="B41780" t="str">
            <v>Somniosus</v>
          </cell>
        </row>
        <row r="41781">
          <cell r="B41781" t="str">
            <v>Somniosus bauchotae***retired***use Somniosus rostratus</v>
          </cell>
        </row>
        <row r="41782">
          <cell r="B41782" t="str">
            <v>Somniosus longus</v>
          </cell>
        </row>
        <row r="41783">
          <cell r="B41783" t="str">
            <v>Somniosus microcephalus</v>
          </cell>
        </row>
        <row r="41784">
          <cell r="B41784" t="str">
            <v>Somniosus pacificus</v>
          </cell>
        </row>
        <row r="41785">
          <cell r="B41785" t="str">
            <v>Somniosus rostratus</v>
          </cell>
        </row>
        <row r="41786">
          <cell r="B41786" t="str">
            <v>Somnolentus***retired***use Somniosus</v>
          </cell>
        </row>
        <row r="41787">
          <cell r="B41787" t="str">
            <v>Sonchus</v>
          </cell>
        </row>
        <row r="41788">
          <cell r="B41788" t="str">
            <v>Sonchus arvensis</v>
          </cell>
        </row>
        <row r="41789">
          <cell r="B41789" t="str">
            <v>Sonchus asper</v>
          </cell>
        </row>
        <row r="41790">
          <cell r="B41790" t="str">
            <v>Sonchus oleraceus</v>
          </cell>
        </row>
        <row r="41791">
          <cell r="B41791" t="str">
            <v>Sonoda</v>
          </cell>
        </row>
        <row r="41792">
          <cell r="B41792" t="str">
            <v>Sonoda megalophthalma</v>
          </cell>
        </row>
        <row r="41793">
          <cell r="B41793" t="str">
            <v>Sonoda paucilampa</v>
          </cell>
        </row>
        <row r="41794">
          <cell r="B41794" t="str">
            <v>Sorastrum</v>
          </cell>
        </row>
        <row r="41795">
          <cell r="B41795" t="str">
            <v>Sorastrum americanum</v>
          </cell>
        </row>
        <row r="41796">
          <cell r="B41796" t="str">
            <v>Sorastrum spinulosum</v>
          </cell>
        </row>
        <row r="41797">
          <cell r="B41797" t="str">
            <v>Sorbus</v>
          </cell>
        </row>
        <row r="41798">
          <cell r="B41798" t="str">
            <v>Sorbus americana</v>
          </cell>
        </row>
        <row r="41799">
          <cell r="B41799" t="str">
            <v>Sorbus aucuparia</v>
          </cell>
        </row>
        <row r="41800">
          <cell r="B41800" t="str">
            <v>Sorbus decora</v>
          </cell>
        </row>
        <row r="41801">
          <cell r="B41801" t="str">
            <v>Sorbus scopulina</v>
          </cell>
        </row>
        <row r="41802">
          <cell r="B41802" t="str">
            <v>Sorghastrum nutans</v>
          </cell>
        </row>
        <row r="41803">
          <cell r="B41803" t="str">
            <v>Sorghum halepense</v>
          </cell>
        </row>
        <row r="41804">
          <cell r="B41804" t="str">
            <v>Sorosichthys</v>
          </cell>
        </row>
        <row r="41805">
          <cell r="B41805" t="str">
            <v>Sorosichthys ananassa</v>
          </cell>
        </row>
        <row r="41806">
          <cell r="B41806" t="str">
            <v>Sorubim</v>
          </cell>
        </row>
        <row r="41807">
          <cell r="B41807" t="str">
            <v>Sorubim lima</v>
          </cell>
        </row>
        <row r="41808">
          <cell r="B41808" t="str">
            <v>Sosane occidentalis</v>
          </cell>
        </row>
        <row r="41809">
          <cell r="B41809" t="str">
            <v>Sosanopsis</v>
          </cell>
        </row>
        <row r="41810">
          <cell r="B41810" t="str">
            <v>Soyedina</v>
          </cell>
        </row>
        <row r="41811">
          <cell r="B41811" t="str">
            <v>Soyedina vallicularia</v>
          </cell>
        </row>
        <row r="41812">
          <cell r="B41812" t="str">
            <v>Spadella gaetanoi</v>
          </cell>
        </row>
        <row r="41813">
          <cell r="B41813" t="str">
            <v>Spanglerogyrus</v>
          </cell>
        </row>
        <row r="41814">
          <cell r="B41814" t="str">
            <v>Spanglerogyrus albiventris</v>
          </cell>
        </row>
        <row r="41815">
          <cell r="B41815" t="str">
            <v>Sparasion coeruleum***retired***use Sparasion coeruleum, Kieffer 1913 (Sparasion) or  Kieffer 1905</v>
          </cell>
        </row>
        <row r="41816">
          <cell r="B41816" t="str">
            <v>Sparasion coeruleum, Kieffer 1905 (Sparasion)</v>
          </cell>
        </row>
        <row r="41817">
          <cell r="B41817" t="str">
            <v>Sparasion coeruleum, Kieffer 1913 (Sparasion)</v>
          </cell>
        </row>
        <row r="41818">
          <cell r="B41818" t="str">
            <v>Sparbarus</v>
          </cell>
        </row>
        <row r="41819">
          <cell r="B41819" t="str">
            <v>Sparbarus flavus</v>
          </cell>
        </row>
        <row r="41820">
          <cell r="B41820" t="str">
            <v>Sparbarus lacustris</v>
          </cell>
        </row>
        <row r="41821">
          <cell r="B41821" t="str">
            <v>Sparbarus maculatus</v>
          </cell>
        </row>
        <row r="41822">
          <cell r="B41822" t="str">
            <v>Sparbarus nasutus</v>
          </cell>
        </row>
        <row r="41823">
          <cell r="B41823" t="str">
            <v>Sparganium</v>
          </cell>
        </row>
        <row r="41824">
          <cell r="B41824" t="str">
            <v>Sparganium americanum</v>
          </cell>
        </row>
        <row r="41825">
          <cell r="B41825" t="str">
            <v>Sparganium androcladum</v>
          </cell>
        </row>
        <row r="41826">
          <cell r="B41826" t="str">
            <v>Sparganium angustifolium</v>
          </cell>
        </row>
        <row r="41827">
          <cell r="B41827" t="str">
            <v>Sparganium emersum</v>
          </cell>
        </row>
        <row r="41828">
          <cell r="B41828" t="str">
            <v>Sparganium eurycarpum</v>
          </cell>
        </row>
        <row r="41829">
          <cell r="B41829" t="str">
            <v>Sparganium hyperboreum</v>
          </cell>
        </row>
        <row r="41830">
          <cell r="B41830" t="str">
            <v>Sparganium natans</v>
          </cell>
        </row>
        <row r="41831">
          <cell r="B41831" t="str">
            <v>Sparganophilidae</v>
          </cell>
        </row>
        <row r="41832">
          <cell r="B41832" t="str">
            <v>Sparganophilus</v>
          </cell>
        </row>
        <row r="41833">
          <cell r="B41833" t="str">
            <v>Sparidae</v>
          </cell>
        </row>
        <row r="41834">
          <cell r="B41834" t="str">
            <v>Sparisoma</v>
          </cell>
        </row>
        <row r="41835">
          <cell r="B41835" t="str">
            <v>Sparisoma abbotti***retired***use Sparisoma radians</v>
          </cell>
        </row>
        <row r="41836">
          <cell r="B41836" t="str">
            <v>Sparisoma atomarium</v>
          </cell>
        </row>
        <row r="41837">
          <cell r="B41837" t="str">
            <v>Sparisoma aurofrenatum</v>
          </cell>
        </row>
        <row r="41838">
          <cell r="B41838" t="str">
            <v>Sparisoma brachiale***retired***use Sparisoma chrysopterum</v>
          </cell>
        </row>
        <row r="41839">
          <cell r="B41839" t="str">
            <v>Sparisoma chrysopterum</v>
          </cell>
        </row>
        <row r="41840">
          <cell r="B41840" t="str">
            <v>Sparisoma cretense</v>
          </cell>
        </row>
        <row r="41841">
          <cell r="B41841" t="str">
            <v>Sparisoma cyanolene***retired***use Sparisoma radians</v>
          </cell>
        </row>
        <row r="41842">
          <cell r="B41842" t="str">
            <v>Sparisoma elongatum***retired***use Sparisoma chrysopterum</v>
          </cell>
        </row>
        <row r="41843">
          <cell r="B41843" t="str">
            <v>Sparisoma flavescens***retired***use Sparisoma chrysopterum</v>
          </cell>
        </row>
        <row r="41844">
          <cell r="B41844" t="str">
            <v>Sparisoma griseorubra***retired***use Sparisoma griseorubrum</v>
          </cell>
        </row>
        <row r="41845">
          <cell r="B41845" t="str">
            <v>Sparisoma griseorubrum</v>
          </cell>
        </row>
        <row r="41846">
          <cell r="B41846" t="str">
            <v>Sparisoma lorito***retired***use Sparisoma chrysopterum</v>
          </cell>
        </row>
        <row r="41847">
          <cell r="B41847" t="str">
            <v>Sparisoma mutabilis***retired***use Sparisoma cretense</v>
          </cell>
        </row>
        <row r="41848">
          <cell r="B41848" t="str">
            <v>Sparisoma niphobles***retired***use Sparisoma radians</v>
          </cell>
        </row>
        <row r="41849">
          <cell r="B41849" t="str">
            <v>Sparisoma pachycephalum***retired***use Sparisoma rubripinne</v>
          </cell>
        </row>
        <row r="41850">
          <cell r="B41850" t="str">
            <v>Sparisoma radians</v>
          </cell>
        </row>
        <row r="41851">
          <cell r="B41851" t="str">
            <v>Sparisoma rhomaleum***retired***use Sparisoma rubripinne</v>
          </cell>
        </row>
        <row r="41852">
          <cell r="B41852" t="str">
            <v>Sparisoma rubripinne</v>
          </cell>
        </row>
        <row r="41853">
          <cell r="B41853" t="str">
            <v>Sparisoma squalidum***retired***use Sparisoma chrysopterum</v>
          </cell>
        </row>
        <row r="41854">
          <cell r="B41854" t="str">
            <v>Sparisoma strigatum</v>
          </cell>
        </row>
        <row r="41855">
          <cell r="B41855" t="str">
            <v>Sparisoma viride</v>
          </cell>
        </row>
        <row r="41856">
          <cell r="B41856" t="str">
            <v>Sparisoma xystrodon***retired***use Sparisoma radians</v>
          </cell>
        </row>
        <row r="41857">
          <cell r="B41857" t="str">
            <v>Spartina</v>
          </cell>
        </row>
        <row r="41858">
          <cell r="B41858" t="str">
            <v>Spartina alterniflora</v>
          </cell>
        </row>
        <row r="41859">
          <cell r="B41859" t="str">
            <v>Spartina bakeri</v>
          </cell>
        </row>
        <row r="41860">
          <cell r="B41860" t="str">
            <v>Spartina cynosuroides</v>
          </cell>
        </row>
        <row r="41861">
          <cell r="B41861" t="str">
            <v>Spartina foliosa</v>
          </cell>
        </row>
        <row r="41862">
          <cell r="B41862" t="str">
            <v>Spartina gracilis</v>
          </cell>
        </row>
        <row r="41863">
          <cell r="B41863" t="str">
            <v>Spartina patens</v>
          </cell>
        </row>
        <row r="41864">
          <cell r="B41864" t="str">
            <v>Spartina pectinata</v>
          </cell>
        </row>
        <row r="41865">
          <cell r="B41865" t="str">
            <v>Spartina spartinae</v>
          </cell>
        </row>
        <row r="41866">
          <cell r="B41866" t="str">
            <v>Sparus</v>
          </cell>
        </row>
        <row r="41867">
          <cell r="B41867" t="str">
            <v>Sparus acarne***retired***use Pagellus acarne</v>
          </cell>
        </row>
        <row r="41868">
          <cell r="B41868" t="str">
            <v>Sparus anchorago***retired***use Choerodon anchorago</v>
          </cell>
        </row>
        <row r="41869">
          <cell r="B41869" t="str">
            <v>Sparus annularis***retired***use Diplodus annularis</v>
          </cell>
        </row>
        <row r="41870">
          <cell r="B41870" t="str">
            <v>Sparus aurata</v>
          </cell>
        </row>
        <row r="41871">
          <cell r="B41871" t="str">
            <v>Sparus aureoruber***retired***use Sparisoma viride</v>
          </cell>
        </row>
        <row r="41872">
          <cell r="B41872" t="str">
            <v>Sparus aureus***retired***use Lepomis gibbosus</v>
          </cell>
        </row>
        <row r="41873">
          <cell r="B41873" t="str">
            <v>Sparus bandatus***retired***use Cheilinus fasciatus</v>
          </cell>
        </row>
        <row r="41874">
          <cell r="B41874" t="str">
            <v>Sparus bogaraveo***retired***use Pagellus bogaraveo</v>
          </cell>
        </row>
        <row r="41875">
          <cell r="B41875" t="str">
            <v>Sparus boops***retired***use Boops boops</v>
          </cell>
        </row>
        <row r="41876">
          <cell r="B41876" t="str">
            <v>Sparus brachiatus***retired***use Thalassoma trilobatum</v>
          </cell>
        </row>
        <row r="41877">
          <cell r="B41877" t="str">
            <v>Sparus brachion***retired***use Novaculichthys taeniourus</v>
          </cell>
        </row>
        <row r="41878">
          <cell r="B41878" t="str">
            <v>Sparus cantharus***retired***use Spondyliosoma cantharus</v>
          </cell>
        </row>
        <row r="41879">
          <cell r="B41879" t="str">
            <v>Sparus carudse***retired***use Ctenolabrus rupestris</v>
          </cell>
        </row>
        <row r="41880">
          <cell r="B41880" t="str">
            <v>Sparus chlorourus***retired***use Cheilinus chlorourus</v>
          </cell>
        </row>
        <row r="41881">
          <cell r="B41881" t="str">
            <v>Sparus chromis***retired***use Chromis chromis</v>
          </cell>
        </row>
        <row r="41882">
          <cell r="B41882" t="str">
            <v>Sparus claviera***retired***use Labrus mixtus</v>
          </cell>
        </row>
        <row r="41883">
          <cell r="B41883" t="str">
            <v>Sparus decussatus***retired***use Halichoeres hortulanus</v>
          </cell>
        </row>
        <row r="41884">
          <cell r="B41884" t="str">
            <v>Sparus dentex***retired***use Dentex dentex</v>
          </cell>
        </row>
        <row r="41885">
          <cell r="B41885" t="str">
            <v>Sparus erythrinus***retired***use Pagellus erythrinus</v>
          </cell>
        </row>
        <row r="41886">
          <cell r="B41886" t="str">
            <v>Sparus falcatus***retired***use Bodianus rufus</v>
          </cell>
        </row>
        <row r="41887">
          <cell r="B41887" t="str">
            <v>Sparus fasciatus***retired***use Abudefduf saxatilis</v>
          </cell>
        </row>
        <row r="41888">
          <cell r="B41888" t="str">
            <v>Sparus formosus***retired***use Labrus mixtus</v>
          </cell>
        </row>
        <row r="41889">
          <cell r="B41889" t="str">
            <v>Sparus gibbosus***retired***use Dentex gibbosus</v>
          </cell>
        </row>
        <row r="41890">
          <cell r="B41890" t="str">
            <v>Sparus hardwicke***retired***use Thalassoma hardwicke</v>
          </cell>
        </row>
        <row r="41891">
          <cell r="B41891" t="str">
            <v>Sparus hemisphaericus***retired***use Thalassoma trilobatum</v>
          </cell>
        </row>
        <row r="41892">
          <cell r="B41892" t="str">
            <v>Sparus hemisphaerium***retired***use Novaculichthys taeniourus</v>
          </cell>
        </row>
        <row r="41893">
          <cell r="B41893" t="str">
            <v>Sparus holocyaneos***retired***use Scarus coeruleus</v>
          </cell>
        </row>
        <row r="41894">
          <cell r="B41894" t="str">
            <v>Sparus insidiator***retired***use Epibulus insidiator</v>
          </cell>
        </row>
        <row r="41895">
          <cell r="B41895" t="str">
            <v>Sparus lividus***retired***use Labrus merula</v>
          </cell>
        </row>
        <row r="41896">
          <cell r="B41896" t="str">
            <v>Sparus macrophthalmus***retired***use Dentex macrophthalmus</v>
          </cell>
        </row>
        <row r="41897">
          <cell r="B41897" t="str">
            <v>Sparus meaco***retired***use Hemigymnus fasciatus</v>
          </cell>
        </row>
        <row r="41898">
          <cell r="B41898" t="str">
            <v>Sparus melanurus***retired***use Oblada melanura</v>
          </cell>
        </row>
        <row r="41899">
          <cell r="B41899" t="str">
            <v>Sparus milii***retired***use Amphiprion clarkii</v>
          </cell>
        </row>
        <row r="41900">
          <cell r="B41900" t="str">
            <v>Sparus mormyrus***retired***use Lithognathus mormyrus</v>
          </cell>
        </row>
        <row r="41901">
          <cell r="B41901" t="str">
            <v>Sparus niger***retired***use Hemigymnus melapterus</v>
          </cell>
        </row>
        <row r="41902">
          <cell r="B41902" t="str">
            <v>Sparus nigricans***retired***use Dascyllus trimaculatus</v>
          </cell>
        </row>
        <row r="41903">
          <cell r="B41903" t="str">
            <v>Sparus pagrus***retired***use Pagrus pagrus</v>
          </cell>
        </row>
        <row r="41904">
          <cell r="B41904" t="str">
            <v>Sparus pagurus***retired***use Pagrus pagrus</v>
          </cell>
        </row>
        <row r="41905">
          <cell r="B41905" t="str">
            <v>Sparus puntazzo***retired***use Diplodus puntazzo</v>
          </cell>
        </row>
        <row r="41906">
          <cell r="B41906" t="str">
            <v>Sparus radiatus***retired***use Oxycheilinus digramma</v>
          </cell>
        </row>
        <row r="41907">
          <cell r="B41907" t="str">
            <v>Sparus salpa***retired***use Sarpa salpa</v>
          </cell>
        </row>
        <row r="41908">
          <cell r="B41908" t="str">
            <v>Sparus sargus***retired***use Diplodus sargus</v>
          </cell>
        </row>
        <row r="41909">
          <cell r="B41909" t="str">
            <v>Sparus surinamensis***retired***use Geophagus surinamensis</v>
          </cell>
        </row>
        <row r="41910">
          <cell r="B41910" t="str">
            <v>Sparus virginicus***retired***use Anisotremus virginicus</v>
          </cell>
        </row>
        <row r="41911">
          <cell r="B41911" t="str">
            <v>Sparus zonatus***retired***use Hemigymnus fasciatus</v>
          </cell>
        </row>
        <row r="41912">
          <cell r="B41912" t="str">
            <v>Sparus zonephorus***retired***use Hemigymnus fasciatus</v>
          </cell>
        </row>
        <row r="41913">
          <cell r="B41913" t="str">
            <v>Spatangoida</v>
          </cell>
        </row>
        <row r="41914">
          <cell r="B41914" t="str">
            <v>Spatangus californicus</v>
          </cell>
        </row>
        <row r="41915">
          <cell r="B41915" t="str">
            <v>Spathochlamys benedicti</v>
          </cell>
        </row>
        <row r="41916">
          <cell r="B41916" t="str">
            <v>Specaria</v>
          </cell>
        </row>
        <row r="41917">
          <cell r="B41917" t="str">
            <v>Specaria josinae</v>
          </cell>
        </row>
        <row r="41918">
          <cell r="B41918" t="str">
            <v>Spectrunculus</v>
          </cell>
        </row>
        <row r="41919">
          <cell r="B41919" t="str">
            <v>Spectrunculus grandis</v>
          </cell>
        </row>
        <row r="41920">
          <cell r="B41920" t="str">
            <v>Spectrunculus radcliffei***retired***use Spectrunculus grandis</v>
          </cell>
        </row>
        <row r="41921">
          <cell r="B41921" t="str">
            <v>Speocarcinus lobatus</v>
          </cell>
        </row>
        <row r="41922">
          <cell r="B41922" t="str">
            <v>Speoplatyrhinus</v>
          </cell>
        </row>
        <row r="41923">
          <cell r="B41923" t="str">
            <v>Speoplatyrhinus poulsoni</v>
          </cell>
        </row>
        <row r="41924">
          <cell r="B41924" t="str">
            <v>Sperchon</v>
          </cell>
        </row>
        <row r="41925">
          <cell r="B41925" t="str">
            <v>Sperchon/Sperchonopsis</v>
          </cell>
        </row>
        <row r="41926">
          <cell r="B41926" t="str">
            <v>Sperchonidae***retired***use Sperchontidae</v>
          </cell>
        </row>
        <row r="41927">
          <cell r="B41927" t="str">
            <v>Sperchonopsis</v>
          </cell>
        </row>
        <row r="41928">
          <cell r="B41928" t="str">
            <v>Sperchonopsis verrucosa</v>
          </cell>
        </row>
        <row r="41929">
          <cell r="B41929" t="str">
            <v>Sperchontidae</v>
          </cell>
        </row>
        <row r="41930">
          <cell r="B41930" t="str">
            <v>Sperchopsis</v>
          </cell>
        </row>
        <row r="41931">
          <cell r="B41931" t="str">
            <v>Sperchopsis tessellata</v>
          </cell>
        </row>
        <row r="41932">
          <cell r="B41932" t="str">
            <v>Sperchopsis tessellatus***retired***use Sperchopsis tessellata</v>
          </cell>
        </row>
        <row r="41933">
          <cell r="B41933" t="str">
            <v>Spergularia</v>
          </cell>
        </row>
        <row r="41934">
          <cell r="B41934" t="str">
            <v>Spergularia macrotheca</v>
          </cell>
        </row>
        <row r="41935">
          <cell r="B41935" t="str">
            <v>Spergularia maritima***retired***use Spergularia media var. media</v>
          </cell>
        </row>
        <row r="41936">
          <cell r="B41936" t="str">
            <v>Spergularia media var. media</v>
          </cell>
        </row>
        <row r="41937">
          <cell r="B41937" t="str">
            <v>Spergularia salina</v>
          </cell>
        </row>
        <row r="41938">
          <cell r="B41938" t="str">
            <v>Spermacoce glabra</v>
          </cell>
        </row>
        <row r="41939">
          <cell r="B41939" t="str">
            <v>Spermatophytina</v>
          </cell>
        </row>
        <row r="41940">
          <cell r="B41940" t="str">
            <v>Spermatozopsis</v>
          </cell>
        </row>
        <row r="41941">
          <cell r="B41941" t="str">
            <v>Spermatozopsis exsultans</v>
          </cell>
        </row>
        <row r="41942">
          <cell r="B41942" t="str">
            <v>Sphaeralcea</v>
          </cell>
        </row>
        <row r="41943">
          <cell r="B41943" t="str">
            <v>Sphaeramia nematoptera</v>
          </cell>
        </row>
        <row r="41944">
          <cell r="B41944" t="str">
            <v>Sphaerellocystis ellipsoidea</v>
          </cell>
        </row>
        <row r="41945">
          <cell r="B41945" t="str">
            <v>Sphaerellocystis lateralis</v>
          </cell>
        </row>
        <row r="41946">
          <cell r="B41946" t="str">
            <v>Sphaerellopsis</v>
          </cell>
        </row>
        <row r="41947">
          <cell r="B41947" t="str">
            <v>Sphaerellopsis fluviatus</v>
          </cell>
        </row>
        <row r="41948">
          <cell r="B41948" t="str">
            <v>Sphaerephesia</v>
          </cell>
        </row>
        <row r="41949">
          <cell r="B41949" t="str">
            <v>Sphaerephesia similisetis</v>
          </cell>
        </row>
        <row r="41950">
          <cell r="B41950" t="str">
            <v>Sphaerichthys</v>
          </cell>
        </row>
        <row r="41951">
          <cell r="B41951" t="str">
            <v>Sphaerichthys osphromenoides</v>
          </cell>
        </row>
        <row r="41952">
          <cell r="B41952" t="str">
            <v>Sphaerichthys osphromenoides osphromenoides***retired***use Sphaerichthys osphromenoides</v>
          </cell>
        </row>
        <row r="41953">
          <cell r="B41953" t="str">
            <v>Sphaerichthys selatanensis</v>
          </cell>
        </row>
        <row r="41954">
          <cell r="B41954" t="str">
            <v>Sphaeridiinae</v>
          </cell>
        </row>
        <row r="41955">
          <cell r="B41955" t="str">
            <v>Sphaeridium</v>
          </cell>
        </row>
        <row r="41956">
          <cell r="B41956" t="str">
            <v>Sphaeriidae***retired***use Pisidiidae</v>
          </cell>
        </row>
        <row r="41957">
          <cell r="B41957" t="str">
            <v>Sphaeriinae</v>
          </cell>
        </row>
        <row r="41958">
          <cell r="B41958" t="str">
            <v>Sphaerium</v>
          </cell>
        </row>
        <row r="41959">
          <cell r="B41959" t="str">
            <v>Sphaerium fabale</v>
          </cell>
        </row>
        <row r="41960">
          <cell r="B41960" t="str">
            <v>Sphaerium nitidum</v>
          </cell>
        </row>
        <row r="41961">
          <cell r="B41961" t="str">
            <v>Sphaerium occidentale</v>
          </cell>
        </row>
        <row r="41962">
          <cell r="B41962" t="str">
            <v>Sphaerium partumeium***retired***use Musculium partumeium</v>
          </cell>
        </row>
        <row r="41963">
          <cell r="B41963" t="str">
            <v>Sphaerium rhomboideum</v>
          </cell>
        </row>
        <row r="41964">
          <cell r="B41964" t="str">
            <v>Sphaerium securis***retired***use Musculium securis</v>
          </cell>
        </row>
        <row r="41965">
          <cell r="B41965" t="str">
            <v>Sphaerium simile</v>
          </cell>
        </row>
        <row r="41966">
          <cell r="B41966" t="str">
            <v>Sphaerium striatinum</v>
          </cell>
        </row>
        <row r="41967">
          <cell r="B41967" t="str">
            <v>Sphaerium transversum***retired***use Musculium transversum</v>
          </cell>
        </row>
        <row r="41968">
          <cell r="B41968" t="str">
            <v>Sphaerius</v>
          </cell>
        </row>
        <row r="41969">
          <cell r="B41969" t="str">
            <v>Sphaeriusidae</v>
          </cell>
        </row>
        <row r="41970">
          <cell r="B41970" t="str">
            <v>Sphaerobotrys fluviatilis</v>
          </cell>
        </row>
        <row r="41971">
          <cell r="B41971" t="str">
            <v>Sphaeroceridae</v>
          </cell>
        </row>
        <row r="41972">
          <cell r="B41972" t="str">
            <v>Sphaerocystidaceae</v>
          </cell>
        </row>
        <row r="41973">
          <cell r="B41973" t="str">
            <v>Sphaerocystis</v>
          </cell>
        </row>
        <row r="41974">
          <cell r="B41974" t="str">
            <v>Sphaerocystis planctonica</v>
          </cell>
        </row>
        <row r="41975">
          <cell r="B41975" t="str">
            <v>Sphaerocystis planktonica</v>
          </cell>
        </row>
        <row r="41976">
          <cell r="B41976" t="str">
            <v>Sphaerocystis schroeteri</v>
          </cell>
        </row>
        <row r="41977">
          <cell r="B41977" t="str">
            <v>Sphaerodinium</v>
          </cell>
        </row>
        <row r="41978">
          <cell r="B41978" t="str">
            <v>Sphaerodoridae</v>
          </cell>
        </row>
        <row r="41979">
          <cell r="B41979" t="str">
            <v>Sphaerodoridium</v>
          </cell>
        </row>
        <row r="41980">
          <cell r="B41980" t="str">
            <v>Sphaerodoropsis</v>
          </cell>
        </row>
        <row r="41981">
          <cell r="B41981" t="str">
            <v>Sphaerodoropsis biserialis</v>
          </cell>
        </row>
        <row r="41982">
          <cell r="B41982" t="str">
            <v>Sphaerodoropsis minuta</v>
          </cell>
        </row>
        <row r="41983">
          <cell r="B41983" t="str">
            <v>Sphaerodoropsis sphaerulifer</v>
          </cell>
        </row>
        <row r="41984">
          <cell r="B41984" t="str">
            <v>Sphaerodorum gracilis</v>
          </cell>
        </row>
        <row r="41985">
          <cell r="B41985" t="str">
            <v>Sphaerodorum papillifer</v>
          </cell>
        </row>
        <row r="41986">
          <cell r="B41986" t="str">
            <v>Sphaeroeca volvox</v>
          </cell>
        </row>
        <row r="41987">
          <cell r="B41987" t="str">
            <v>Sphaeroma</v>
          </cell>
        </row>
        <row r="41988">
          <cell r="B41988" t="str">
            <v>Sphaeroma destructor</v>
          </cell>
        </row>
        <row r="41989">
          <cell r="B41989" t="str">
            <v>Sphaeroma quadridentatum</v>
          </cell>
        </row>
        <row r="41990">
          <cell r="B41990" t="str">
            <v>Sphaeroma terebrans</v>
          </cell>
        </row>
        <row r="41991">
          <cell r="B41991" t="str">
            <v>Sphaeromatidae</v>
          </cell>
        </row>
        <row r="41992">
          <cell r="B41992" t="str">
            <v>Sphaeromias</v>
          </cell>
        </row>
        <row r="41993">
          <cell r="B41993" t="str">
            <v>Sphaeromias longipennis</v>
          </cell>
        </row>
        <row r="41994">
          <cell r="B41994" t="str">
            <v>Sphaeromiini</v>
          </cell>
        </row>
        <row r="41995">
          <cell r="B41995" t="str">
            <v>Sphaerophysa (Fabaceae)</v>
          </cell>
        </row>
        <row r="41996">
          <cell r="B41996" t="str">
            <v>Sphaerophysa (Nemacheilinae)</v>
          </cell>
        </row>
        <row r="41997">
          <cell r="B41997" t="str">
            <v>Sphaeropleales</v>
          </cell>
        </row>
        <row r="41998">
          <cell r="B41998" t="str">
            <v>Sphaerosyllis</v>
          </cell>
        </row>
        <row r="41999">
          <cell r="B41999" t="str">
            <v>Sphaerosyllis aciculata</v>
          </cell>
        </row>
        <row r="42000">
          <cell r="B42000" t="str">
            <v>Sphaerosyllis bilineata</v>
          </cell>
        </row>
        <row r="42001">
          <cell r="B42001" t="str">
            <v>Sphaerosyllis brandhorsti</v>
          </cell>
        </row>
        <row r="42002">
          <cell r="B42002" t="str">
            <v>Sphaerosyllis brevidentata</v>
          </cell>
        </row>
        <row r="42003">
          <cell r="B42003" t="str">
            <v>Sphaerosyllis californiensis</v>
          </cell>
        </row>
        <row r="42004">
          <cell r="B42004" t="str">
            <v>Sphaerosyllis erinaceus</v>
          </cell>
        </row>
        <row r="42005">
          <cell r="B42005" t="str">
            <v>Sphaerosyllis glandulata</v>
          </cell>
        </row>
        <row r="42006">
          <cell r="B42006" t="str">
            <v>Sphaerosyllis hystrix</v>
          </cell>
        </row>
        <row r="42007">
          <cell r="B42007" t="str">
            <v>Sphaerosyllis labrinthophila</v>
          </cell>
        </row>
        <row r="42008">
          <cell r="B42008" t="str">
            <v>Sphaerosyllis longicauda</v>
          </cell>
        </row>
        <row r="42009">
          <cell r="B42009" t="str">
            <v>Sphaerosyllis piriferopsis</v>
          </cell>
        </row>
        <row r="42010">
          <cell r="B42010" t="str">
            <v>Sphaerosyllis ranunculus</v>
          </cell>
        </row>
        <row r="42011">
          <cell r="B42011" t="str">
            <v>Sphaerosyllis riseri</v>
          </cell>
        </row>
        <row r="42012">
          <cell r="B42012" t="str">
            <v>Sphaerosyllis taylori</v>
          </cell>
        </row>
        <row r="42013">
          <cell r="B42013" t="str">
            <v>Sphaerozosma</v>
          </cell>
        </row>
        <row r="42014">
          <cell r="B42014" t="str">
            <v>Sphaerozosma granulatum</v>
          </cell>
        </row>
        <row r="42015">
          <cell r="B42015" t="str">
            <v>Sphagebranchus imberbis***retired***use Dalophis imberbis</v>
          </cell>
        </row>
        <row r="42016">
          <cell r="B42016" t="str">
            <v>Sphagebranchus kendalli***retired***use Apterichtus kendalli</v>
          </cell>
        </row>
        <row r="42017">
          <cell r="B42017" t="str">
            <v>Sphagebranchus ophioneus***retired***use Ichthyapus ophioneus</v>
          </cell>
        </row>
        <row r="42018">
          <cell r="B42018" t="str">
            <v>Sphagebranchus***retired***use Caecula</v>
          </cell>
        </row>
        <row r="42019">
          <cell r="B42019" t="str">
            <v>Sphagemacrurus</v>
          </cell>
        </row>
        <row r="42020">
          <cell r="B42020" t="str">
            <v>Sphagemacrurus decimalis</v>
          </cell>
        </row>
        <row r="42021">
          <cell r="B42021" t="str">
            <v>Sphagemacrurus gibber</v>
          </cell>
        </row>
        <row r="42022">
          <cell r="B42022" t="str">
            <v>Sphagemacrurus grenadae</v>
          </cell>
        </row>
        <row r="42023">
          <cell r="B42023" t="str">
            <v>Sphagemacrurus hirundo</v>
          </cell>
        </row>
        <row r="42024">
          <cell r="B42024" t="str">
            <v>Sphagemacrurus pumiliceps</v>
          </cell>
        </row>
        <row r="42025">
          <cell r="B42025" t="str">
            <v>Sphagemacrurus richardi</v>
          </cell>
        </row>
        <row r="42026">
          <cell r="B42026" t="str">
            <v>Sphagnophylax</v>
          </cell>
        </row>
        <row r="42027">
          <cell r="B42027" t="str">
            <v>Sphagnophylax meiops</v>
          </cell>
        </row>
        <row r="42028">
          <cell r="B42028" t="str">
            <v>Sphagnum</v>
          </cell>
        </row>
        <row r="42029">
          <cell r="B42029" t="str">
            <v>Sphagomorus***retired***use Psettodes</v>
          </cell>
        </row>
        <row r="42030">
          <cell r="B42030" t="str">
            <v>Sphalloplana</v>
          </cell>
        </row>
        <row r="42031">
          <cell r="B42031" t="str">
            <v>Sphecidae</v>
          </cell>
        </row>
        <row r="42032">
          <cell r="B42032" t="str">
            <v>Spheciospongia confoederata</v>
          </cell>
        </row>
        <row r="42033">
          <cell r="B42033" t="str">
            <v>Spheciospongia vagabunda</v>
          </cell>
        </row>
        <row r="42034">
          <cell r="B42034" t="str">
            <v>Sphecodes convergens***retired***use Sphecodes convergens, Tsuneki 1983 (Sphecodes) or Michener 1978</v>
          </cell>
        </row>
        <row r="42035">
          <cell r="B42035" t="str">
            <v>Sphecodes convergens, Michener 1978 (Sphecodes)</v>
          </cell>
        </row>
        <row r="42036">
          <cell r="B42036" t="str">
            <v>Sphecodes convergens, Tsuneki 1983 (Sphecodes)</v>
          </cell>
        </row>
        <row r="42037">
          <cell r="B42037" t="str">
            <v>Sphecodes crassicornis***retired***use Sphecodes crassicornis, Tsuneki 1983 (Sphecodes) or Smith 1879</v>
          </cell>
        </row>
        <row r="42038">
          <cell r="B42038" t="str">
            <v>Sphecodes crassicornis, Smith 1879 (Sphecodes)</v>
          </cell>
        </row>
        <row r="42039">
          <cell r="B42039" t="str">
            <v>Sphecodes crassicornis, Tsuneki 1983 (Sphecodes)</v>
          </cell>
        </row>
        <row r="42040">
          <cell r="B42040" t="str">
            <v>Sphenanthias***retired***use Owstonia</v>
          </cell>
        </row>
        <row r="42041">
          <cell r="B42041" t="str">
            <v>Sphenia</v>
          </cell>
        </row>
        <row r="42042">
          <cell r="B42042" t="str">
            <v>Sphenia antillensis</v>
          </cell>
        </row>
        <row r="42043">
          <cell r="B42043" t="str">
            <v>Sphenia fragilis</v>
          </cell>
        </row>
        <row r="42044">
          <cell r="B42044" t="str">
            <v>Sphenia luticola</v>
          </cell>
        </row>
        <row r="42045">
          <cell r="B42045" t="str">
            <v>Sphenopholis intermedia</v>
          </cell>
        </row>
        <row r="42046">
          <cell r="B42046" t="str">
            <v>Sphenopholis obtusata</v>
          </cell>
        </row>
        <row r="42047">
          <cell r="B42047" t="str">
            <v>Sphenosciadium capitellatum</v>
          </cell>
        </row>
        <row r="42048">
          <cell r="B42048" t="str">
            <v>Spherillo montivagus***retired***use Spherillo montivagus, Budde-Lund 1879 (Spherillo) or Verhoeff 1942</v>
          </cell>
        </row>
        <row r="42049">
          <cell r="B42049" t="str">
            <v>Spherillo montivagus, Budde-Lund 1879 (Spherillo)</v>
          </cell>
        </row>
        <row r="42050">
          <cell r="B42050" t="str">
            <v>Spherillo montivagus, Verhoeff 1942 (Spherillo)</v>
          </cell>
        </row>
        <row r="42051">
          <cell r="B42051" t="str">
            <v>Sphingidae</v>
          </cell>
        </row>
        <row r="42052">
          <cell r="B42052" t="str">
            <v>Sphoeroides</v>
          </cell>
        </row>
        <row r="42053">
          <cell r="B42053" t="str">
            <v>Sphoeroides annulatus</v>
          </cell>
        </row>
        <row r="42054">
          <cell r="B42054" t="str">
            <v>Sphoeroides cutaneus***retired***use Sphoeroides pachygaster</v>
          </cell>
        </row>
        <row r="42055">
          <cell r="B42055" t="str">
            <v>Sphoeroides dorsalis</v>
          </cell>
        </row>
        <row r="42056">
          <cell r="B42056" t="str">
            <v>Sphoeroides greeleyi</v>
          </cell>
        </row>
        <row r="42057">
          <cell r="B42057" t="str">
            <v>Sphoeroides lobatus</v>
          </cell>
        </row>
        <row r="42058">
          <cell r="B42058" t="str">
            <v>Sphoeroides maculatus</v>
          </cell>
        </row>
        <row r="42059">
          <cell r="B42059" t="str">
            <v>Sphoeroides marmoratus</v>
          </cell>
        </row>
        <row r="42060">
          <cell r="B42060" t="str">
            <v>Sphoeroides nephelus</v>
          </cell>
        </row>
        <row r="42061">
          <cell r="B42061" t="str">
            <v>Sphoeroides pachygaster</v>
          </cell>
        </row>
        <row r="42062">
          <cell r="B42062" t="str">
            <v>Sphoeroides parvus</v>
          </cell>
        </row>
        <row r="42063">
          <cell r="B42063" t="str">
            <v>Sphoeroides pleurospilus***retired***use Chelonodon pleurospilus</v>
          </cell>
        </row>
        <row r="42064">
          <cell r="B42064" t="str">
            <v>Sphoeroides spengleri</v>
          </cell>
        </row>
        <row r="42065">
          <cell r="B42065" t="str">
            <v>Sphoeroides testudineus</v>
          </cell>
        </row>
        <row r="42066">
          <cell r="B42066" t="str">
            <v>Sphoeroides trichocephalus</v>
          </cell>
        </row>
        <row r="42067">
          <cell r="B42067" t="str">
            <v>Sphyraena</v>
          </cell>
        </row>
        <row r="42068">
          <cell r="B42068" t="str">
            <v>Sphyraena acutipinnis</v>
          </cell>
        </row>
        <row r="42069">
          <cell r="B42069" t="str">
            <v>Sphyraena argentea</v>
          </cell>
        </row>
        <row r="42070">
          <cell r="B42070" t="str">
            <v>Sphyraena barracuda</v>
          </cell>
        </row>
        <row r="42071">
          <cell r="B42071" t="str">
            <v>Sphyraena borealis</v>
          </cell>
        </row>
        <row r="42072">
          <cell r="B42072" t="str">
            <v>Sphyraena chinensis***retired***use Sphyraena</v>
          </cell>
        </row>
        <row r="42073">
          <cell r="B42073" t="str">
            <v>Sphyraena chrysotaenia</v>
          </cell>
        </row>
        <row r="42074">
          <cell r="B42074" t="str">
            <v>Sphyraena ensis</v>
          </cell>
        </row>
        <row r="42075">
          <cell r="B42075" t="str">
            <v>Sphyraena flavicauda</v>
          </cell>
        </row>
        <row r="42076">
          <cell r="B42076" t="str">
            <v>Sphyraena forsteri</v>
          </cell>
        </row>
        <row r="42077">
          <cell r="B42077" t="str">
            <v>Sphyraena guachancho</v>
          </cell>
        </row>
        <row r="42078">
          <cell r="B42078" t="str">
            <v>Sphyraena helleri</v>
          </cell>
        </row>
        <row r="42079">
          <cell r="B42079" t="str">
            <v>Sphyraena japonica</v>
          </cell>
        </row>
        <row r="42080">
          <cell r="B42080" t="str">
            <v>Sphyraena jello</v>
          </cell>
        </row>
        <row r="42081">
          <cell r="B42081" t="str">
            <v>Sphyraena langsar***retired***use Sphyraena flavicauda</v>
          </cell>
        </row>
        <row r="42082">
          <cell r="B42082" t="str">
            <v>Sphyraena novaehollandiae</v>
          </cell>
        </row>
        <row r="42083">
          <cell r="B42083" t="str">
            <v>Sphyraena picudilla***retired***use Sphyraena borealis</v>
          </cell>
        </row>
        <row r="42084">
          <cell r="B42084" t="str">
            <v>Sphyraena pinguis</v>
          </cell>
        </row>
        <row r="42085">
          <cell r="B42085" t="str">
            <v>Sphyraena sphyraena</v>
          </cell>
        </row>
        <row r="42086">
          <cell r="B42086" t="str">
            <v>Sphyraenidae</v>
          </cell>
        </row>
        <row r="42087">
          <cell r="B42087" t="str">
            <v>Sphyraenoidei***retired***use Percoidei</v>
          </cell>
        </row>
        <row r="42088">
          <cell r="B42088" t="str">
            <v>Sphyraenops</v>
          </cell>
        </row>
        <row r="42089">
          <cell r="B42089" t="str">
            <v>Sphyraenops bairdianus</v>
          </cell>
        </row>
        <row r="42090">
          <cell r="B42090" t="str">
            <v>Sphyrna</v>
          </cell>
        </row>
        <row r="42091">
          <cell r="B42091" t="str">
            <v>Sphyrna bigelowi***retired***use Sphyrna tudes</v>
          </cell>
        </row>
        <row r="42092">
          <cell r="B42092" t="str">
            <v>Sphyrna corona</v>
          </cell>
        </row>
        <row r="42093">
          <cell r="B42093" t="str">
            <v>Sphyrna couardi</v>
          </cell>
        </row>
        <row r="42094">
          <cell r="B42094" t="str">
            <v>Sphyrna diplana***retired***use Sphyrna lewini</v>
          </cell>
        </row>
        <row r="42095">
          <cell r="B42095" t="str">
            <v>Sphyrna lewini</v>
          </cell>
        </row>
        <row r="42096">
          <cell r="B42096" t="str">
            <v>Sphyrna ligo***retired***use Sphyrna mokarran</v>
          </cell>
        </row>
        <row r="42097">
          <cell r="B42097" t="str">
            <v>Sphyrna media</v>
          </cell>
        </row>
        <row r="42098">
          <cell r="B42098" t="str">
            <v>Sphyrna mokarran</v>
          </cell>
        </row>
        <row r="42099">
          <cell r="B42099" t="str">
            <v>Sphyrna nana***retired***use Sphyrna media</v>
          </cell>
        </row>
        <row r="42100">
          <cell r="B42100" t="str">
            <v>Sphyrna tiburo</v>
          </cell>
        </row>
        <row r="42101">
          <cell r="B42101" t="str">
            <v>Sphyrna tudes</v>
          </cell>
        </row>
        <row r="42102">
          <cell r="B42102" t="str">
            <v>Sphyrna vespertina***retired***use Sphyrna tiburo</v>
          </cell>
        </row>
        <row r="42103">
          <cell r="B42103" t="str">
            <v>Sphyrna zygaena</v>
          </cell>
        </row>
        <row r="42104">
          <cell r="B42104" t="str">
            <v>Sphyrnidae</v>
          </cell>
        </row>
        <row r="42105">
          <cell r="B42105" t="str">
            <v>Spicaticribra</v>
          </cell>
        </row>
        <row r="42106">
          <cell r="B42106" t="str">
            <v>Spicaticribra kingstonii</v>
          </cell>
        </row>
        <row r="42107">
          <cell r="B42107" t="str">
            <v>Spicipalpia</v>
          </cell>
        </row>
        <row r="42108">
          <cell r="B42108" t="str">
            <v>Spigelia marilandica</v>
          </cell>
        </row>
        <row r="42109">
          <cell r="B42109" t="str">
            <v>Spilocuma salomani</v>
          </cell>
        </row>
        <row r="42110">
          <cell r="B42110" t="str">
            <v>Spilocuma watlingi</v>
          </cell>
        </row>
        <row r="42111">
          <cell r="B42111" t="str">
            <v>Spilogona</v>
          </cell>
        </row>
        <row r="42112">
          <cell r="B42112" t="str">
            <v>Spinachia</v>
          </cell>
        </row>
        <row r="42113">
          <cell r="B42113" t="str">
            <v>Spinachia spinachia</v>
          </cell>
        </row>
        <row r="42114">
          <cell r="B42114" t="str">
            <v>Spinadis</v>
          </cell>
        </row>
        <row r="42115">
          <cell r="B42115" t="str">
            <v>Spinax fabricii***retired***use Centroscyllium fabricii</v>
          </cell>
        </row>
        <row r="42116">
          <cell r="B42116" t="str">
            <v>Spinax granulosus***retired***use Etmopterus granulosus</v>
          </cell>
        </row>
        <row r="42117">
          <cell r="B42117" t="str">
            <v>Spinax hillianus***retired***use Etmopterus hillianus</v>
          </cell>
        </row>
        <row r="42118">
          <cell r="B42118" t="str">
            <v>Spinax suckleyi***retired***use Squalus suckleyi</v>
          </cell>
        </row>
        <row r="42119">
          <cell r="B42119" t="str">
            <v>Spinax***retired***use Etmopterus</v>
          </cell>
        </row>
        <row r="42120">
          <cell r="B42120" t="str">
            <v>Spinicaudata</v>
          </cell>
        </row>
        <row r="42121">
          <cell r="B42121" t="str">
            <v>Spinicirrus</v>
          </cell>
        </row>
        <row r="42122">
          <cell r="B42122" t="str">
            <v>Spinicirrus inequalis</v>
          </cell>
        </row>
        <row r="42123">
          <cell r="B42123" t="str">
            <v>Spiniferomonas</v>
          </cell>
        </row>
        <row r="42124">
          <cell r="B42124" t="str">
            <v>Spiniferomonas bourrellii</v>
          </cell>
        </row>
        <row r="42125">
          <cell r="B42125" t="str">
            <v>Spiniphryne</v>
          </cell>
        </row>
        <row r="42126">
          <cell r="B42126" t="str">
            <v>Spiniphryne gladisfenae</v>
          </cell>
        </row>
        <row r="42127">
          <cell r="B42127" t="str">
            <v>Spinoclosterium</v>
          </cell>
        </row>
        <row r="42128">
          <cell r="B42128" t="str">
            <v>Spinosphaera</v>
          </cell>
        </row>
        <row r="42129">
          <cell r="B42129" t="str">
            <v>Spinosphaera pacifica</v>
          </cell>
        </row>
        <row r="42130">
          <cell r="B42130" t="str">
            <v>Spinus Tristis</v>
          </cell>
        </row>
        <row r="42131">
          <cell r="B42131" t="str">
            <v>Spio</v>
          </cell>
        </row>
        <row r="42132">
          <cell r="B42132" t="str">
            <v>Spio blakei</v>
          </cell>
        </row>
        <row r="42133">
          <cell r="B42133" t="str">
            <v>Spio butleri</v>
          </cell>
        </row>
        <row r="42134">
          <cell r="B42134" t="str">
            <v>Spio cirrifera</v>
          </cell>
        </row>
        <row r="42135">
          <cell r="B42135" t="str">
            <v>Spio filicornis</v>
          </cell>
        </row>
        <row r="42136">
          <cell r="B42136" t="str">
            <v>Spio goniocephala</v>
          </cell>
        </row>
        <row r="42137">
          <cell r="B42137" t="str">
            <v>Spio limicola</v>
          </cell>
        </row>
        <row r="42138">
          <cell r="B42138" t="str">
            <v>Spio maculata</v>
          </cell>
        </row>
        <row r="42139">
          <cell r="B42139" t="str">
            <v>Spio pettiboneae</v>
          </cell>
        </row>
        <row r="42140">
          <cell r="B42140" t="str">
            <v>Spio punctata</v>
          </cell>
        </row>
        <row r="42141">
          <cell r="B42141" t="str">
            <v>Spio setosa</v>
          </cell>
        </row>
        <row r="42142">
          <cell r="B42142" t="str">
            <v>Spio thulini</v>
          </cell>
        </row>
        <row r="42143">
          <cell r="B42143" t="str">
            <v>Spiochaetopterus</v>
          </cell>
        </row>
        <row r="42144">
          <cell r="B42144" t="str">
            <v>Spiochaetopterus costarum</v>
          </cell>
        </row>
        <row r="42145">
          <cell r="B42145" t="str">
            <v>Spiochaetopterus costarum oculatus</v>
          </cell>
        </row>
        <row r="42146">
          <cell r="B42146" t="str">
            <v>Spiochaetopterus costarum pottsi</v>
          </cell>
        </row>
        <row r="42147">
          <cell r="B42147" t="str">
            <v>Spiochaetopterus oculatus</v>
          </cell>
        </row>
        <row r="42148">
          <cell r="B42148" t="str">
            <v>Spionida</v>
          </cell>
        </row>
        <row r="42149">
          <cell r="B42149" t="str">
            <v>Spionidae</v>
          </cell>
        </row>
        <row r="42150">
          <cell r="B42150" t="str">
            <v>Spiophanes</v>
          </cell>
        </row>
        <row r="42151">
          <cell r="B42151" t="str">
            <v>Spiophanes berkeleyorum</v>
          </cell>
        </row>
        <row r="42152">
          <cell r="B42152" t="str">
            <v>Spiophanes bombyx</v>
          </cell>
        </row>
        <row r="42153">
          <cell r="B42153" t="str">
            <v>Spiophanes cirrata</v>
          </cell>
        </row>
        <row r="42154">
          <cell r="B42154" t="str">
            <v>Spiophanes duplex</v>
          </cell>
        </row>
        <row r="42155">
          <cell r="B42155" t="str">
            <v>Spiophanes fimbriata***retired***use Spiophanes kroeyeri</v>
          </cell>
        </row>
        <row r="42156">
          <cell r="B42156" t="str">
            <v>Spiophanes kroeyeri</v>
          </cell>
        </row>
        <row r="42157">
          <cell r="B42157" t="str">
            <v>Spiophanes missionensis</v>
          </cell>
        </row>
        <row r="42158">
          <cell r="B42158" t="str">
            <v>Spiophanes wigleyi</v>
          </cell>
        </row>
        <row r="42159">
          <cell r="B42159" t="str">
            <v>Spiraea</v>
          </cell>
        </row>
        <row r="42160">
          <cell r="B42160" t="str">
            <v>Spiraea alba</v>
          </cell>
        </row>
        <row r="42161">
          <cell r="B42161" t="str">
            <v>Spiraea alba var. latifolia</v>
          </cell>
        </row>
        <row r="42162">
          <cell r="B42162" t="str">
            <v>Spiraea betulifolia</v>
          </cell>
        </row>
        <row r="42163">
          <cell r="B42163" t="str">
            <v>Spiraea douglasii</v>
          </cell>
        </row>
        <row r="42164">
          <cell r="B42164" t="str">
            <v>Spiraea japonica</v>
          </cell>
        </row>
        <row r="42165">
          <cell r="B42165" t="str">
            <v>Spiraea splendens</v>
          </cell>
        </row>
        <row r="42166">
          <cell r="B42166" t="str">
            <v>Spiraea splendens var. splendens</v>
          </cell>
        </row>
        <row r="42167">
          <cell r="B42167" t="str">
            <v>Spiraea tomentosa</v>
          </cell>
        </row>
        <row r="42168">
          <cell r="B42168" t="str">
            <v>Spiranthes</v>
          </cell>
        </row>
        <row r="42169">
          <cell r="B42169" t="str">
            <v>Spiranthes cernua</v>
          </cell>
        </row>
        <row r="42170">
          <cell r="B42170" t="str">
            <v>Spiranthes magnicamporum</v>
          </cell>
        </row>
        <row r="42171">
          <cell r="B42171" t="str">
            <v>Spiranthes praecox</v>
          </cell>
        </row>
        <row r="42172">
          <cell r="B42172" t="str">
            <v>Spiranthes romanzoffiana</v>
          </cell>
        </row>
        <row r="42173">
          <cell r="B42173" t="str">
            <v>Spirinchus</v>
          </cell>
        </row>
        <row r="42174">
          <cell r="B42174" t="str">
            <v>Spirinchus lanceolatus</v>
          </cell>
        </row>
        <row r="42175">
          <cell r="B42175" t="str">
            <v>Spirinchus starksi</v>
          </cell>
        </row>
        <row r="42176">
          <cell r="B42176" t="str">
            <v>Spirinchus thaleichthys</v>
          </cell>
        </row>
        <row r="42177">
          <cell r="B42177" t="str">
            <v>Spirodela</v>
          </cell>
        </row>
        <row r="42178">
          <cell r="B42178" t="str">
            <v>Spirodela polyrrhiza</v>
          </cell>
        </row>
        <row r="42179">
          <cell r="B42179" t="str">
            <v>Spirogyra</v>
          </cell>
        </row>
        <row r="42180">
          <cell r="B42180" t="str">
            <v>Spirogyra anatinum var. truncatum</v>
          </cell>
        </row>
        <row r="42181">
          <cell r="B42181" t="str">
            <v>Spirogyra borgeana</v>
          </cell>
        </row>
        <row r="42182">
          <cell r="B42182" t="str">
            <v>Spirogyra crassa</v>
          </cell>
        </row>
        <row r="42183">
          <cell r="B42183" t="str">
            <v>Spirogyra fuellebornii</v>
          </cell>
        </row>
        <row r="42184">
          <cell r="B42184" t="str">
            <v>Spirogyra pascheriana</v>
          </cell>
        </row>
        <row r="42185">
          <cell r="B42185" t="str">
            <v>Spirogyra scrobiculata</v>
          </cell>
        </row>
        <row r="42186">
          <cell r="B42186" t="str">
            <v>Spirogyra silvicola</v>
          </cell>
        </row>
        <row r="42187">
          <cell r="B42187" t="str">
            <v>Spirogyra weberi</v>
          </cell>
        </row>
        <row r="42188">
          <cell r="B42188" t="str">
            <v>Spiromoelleria quadrae</v>
          </cell>
        </row>
        <row r="42189">
          <cell r="B42189" t="str">
            <v>Spirontocaris</v>
          </cell>
        </row>
        <row r="42190">
          <cell r="B42190" t="str">
            <v>Spirontocaris holmesi</v>
          </cell>
        </row>
        <row r="42191">
          <cell r="B42191" t="str">
            <v>Spirontocaris lamellicornis</v>
          </cell>
        </row>
        <row r="42192">
          <cell r="B42192" t="str">
            <v>Spirontocaris ochotensis</v>
          </cell>
        </row>
        <row r="42193">
          <cell r="B42193" t="str">
            <v>Spirontocaris prionota</v>
          </cell>
        </row>
        <row r="42194">
          <cell r="B42194" t="str">
            <v>Spirontocaris sica</v>
          </cell>
        </row>
        <row r="42195">
          <cell r="B42195" t="str">
            <v>Spirontocaris snyderi</v>
          </cell>
        </row>
        <row r="42196">
          <cell r="B42196" t="str">
            <v>Spirontocaris truncata</v>
          </cell>
        </row>
        <row r="42197">
          <cell r="B42197" t="str">
            <v>Spirorbinae</v>
          </cell>
        </row>
        <row r="42198">
          <cell r="B42198" t="str">
            <v>Spirorbis</v>
          </cell>
        </row>
        <row r="42199">
          <cell r="B42199" t="str">
            <v>Spirosperma</v>
          </cell>
        </row>
        <row r="42200">
          <cell r="B42200" t="str">
            <v>Spirosperma ferox</v>
          </cell>
        </row>
        <row r="42201">
          <cell r="B42201" t="str">
            <v>Spirosperma nikolskyi</v>
          </cell>
        </row>
        <row r="42202">
          <cell r="B42202" t="str">
            <v>Spirostomum</v>
          </cell>
        </row>
        <row r="42203">
          <cell r="B42203" t="str">
            <v>Spirotaenia</v>
          </cell>
        </row>
        <row r="42204">
          <cell r="B42204" t="str">
            <v>Spirotaenia condensata</v>
          </cell>
        </row>
        <row r="42205">
          <cell r="B42205" t="str">
            <v>Spirotaenia obscura</v>
          </cell>
        </row>
        <row r="42206">
          <cell r="B42206" t="str">
            <v>Spirulina</v>
          </cell>
        </row>
        <row r="42207">
          <cell r="B42207" t="str">
            <v>Spirulina laxa</v>
          </cell>
        </row>
        <row r="42208">
          <cell r="B42208" t="str">
            <v>Spirulina laxissima</v>
          </cell>
        </row>
        <row r="42209">
          <cell r="B42209" t="str">
            <v>Spirulina major</v>
          </cell>
        </row>
        <row r="42210">
          <cell r="B42210" t="str">
            <v>Spirulina meneghiniana</v>
          </cell>
        </row>
        <row r="42211">
          <cell r="B42211" t="str">
            <v>Spirulina minima</v>
          </cell>
        </row>
        <row r="42212">
          <cell r="B42212" t="str">
            <v>Spirulina nordstedtii</v>
          </cell>
        </row>
        <row r="42213">
          <cell r="B42213" t="str">
            <v>Spirulina princeps</v>
          </cell>
        </row>
        <row r="42214">
          <cell r="B42214" t="str">
            <v>Spirulina subsalsa</v>
          </cell>
        </row>
        <row r="42215">
          <cell r="B42215" t="str">
            <v>Spirulina subtilissima</v>
          </cell>
        </row>
        <row r="42216">
          <cell r="B42216" t="str">
            <v>Spirulina tenerrima</v>
          </cell>
        </row>
        <row r="42217">
          <cell r="B42217" t="str">
            <v>Spirulina tenuissima</v>
          </cell>
        </row>
        <row r="42218">
          <cell r="B42218" t="str">
            <v>Spisula</v>
          </cell>
        </row>
        <row r="42219">
          <cell r="B42219" t="str">
            <v>Spisula solidissima</v>
          </cell>
        </row>
        <row r="42220">
          <cell r="B42220" t="str">
            <v>Spisula solidissima similis</v>
          </cell>
        </row>
        <row r="42221">
          <cell r="B42221" t="str">
            <v>Spondyliosoma</v>
          </cell>
        </row>
        <row r="42222">
          <cell r="B42222" t="str">
            <v>Spondyliosoma cantharus</v>
          </cell>
        </row>
        <row r="42223">
          <cell r="B42223" t="str">
            <v>Spondylomoraceae</v>
          </cell>
        </row>
        <row r="42224">
          <cell r="B42224" t="str">
            <v>Spondylomorum</v>
          </cell>
        </row>
        <row r="42225">
          <cell r="B42225" t="str">
            <v>Spondylomorum quaternarium</v>
          </cell>
        </row>
        <row r="42226">
          <cell r="B42226" t="str">
            <v>Spondylosium</v>
          </cell>
        </row>
        <row r="42227">
          <cell r="B42227" t="str">
            <v>Spondylosium papillosum</v>
          </cell>
        </row>
        <row r="42228">
          <cell r="B42228" t="str">
            <v>Spondylosium planum</v>
          </cell>
        </row>
        <row r="42229">
          <cell r="B42229" t="str">
            <v>Spondylosium pulchrum</v>
          </cell>
        </row>
        <row r="42230">
          <cell r="B42230" t="str">
            <v>Spondylosium pygaeum</v>
          </cell>
        </row>
        <row r="42231">
          <cell r="B42231" t="str">
            <v>Spondylosium pygmaeum</v>
          </cell>
        </row>
        <row r="42232">
          <cell r="B42232" t="str">
            <v>Spondylosium secedens</v>
          </cell>
        </row>
        <row r="42233">
          <cell r="B42233" t="str">
            <v>Spondylus</v>
          </cell>
        </row>
        <row r="42234">
          <cell r="B42234" t="str">
            <v>Spongilla</v>
          </cell>
        </row>
        <row r="42235">
          <cell r="B42235" t="str">
            <v>Spongilla lacustris</v>
          </cell>
        </row>
        <row r="42236">
          <cell r="B42236" t="str">
            <v>Spongillidae</v>
          </cell>
        </row>
        <row r="42237">
          <cell r="B42237" t="str">
            <v>Spongilliidae</v>
          </cell>
        </row>
        <row r="42238">
          <cell r="B42238" t="str">
            <v>Sporobolus</v>
          </cell>
        </row>
        <row r="42239">
          <cell r="B42239" t="str">
            <v>Sporobolus airoides</v>
          </cell>
        </row>
        <row r="42240">
          <cell r="B42240" t="str">
            <v>Sporobolus clandestinus</v>
          </cell>
        </row>
        <row r="42241">
          <cell r="B42241" t="str">
            <v>Sporobolus contractus</v>
          </cell>
        </row>
        <row r="42242">
          <cell r="B42242" t="str">
            <v>Sporobolus cryptandrus</v>
          </cell>
        </row>
        <row r="42243">
          <cell r="B42243" t="str">
            <v>Sporobolus flexuosus</v>
          </cell>
        </row>
        <row r="42244">
          <cell r="B42244" t="str">
            <v>Sporobolus giganteus</v>
          </cell>
        </row>
        <row r="42245">
          <cell r="B42245" t="str">
            <v>Sporobolus indicus</v>
          </cell>
        </row>
        <row r="42246">
          <cell r="B42246" t="str">
            <v>Sporobolus junceus</v>
          </cell>
        </row>
        <row r="42247">
          <cell r="B42247" t="str">
            <v>Sporobolus virginicus</v>
          </cell>
        </row>
        <row r="42248">
          <cell r="B42248" t="str">
            <v>Spottobrotula</v>
          </cell>
        </row>
        <row r="42249">
          <cell r="B42249" t="str">
            <v>Spottobrotula mahodadi</v>
          </cell>
        </row>
        <row r="42250">
          <cell r="B42250" t="str">
            <v>Spratelloides</v>
          </cell>
        </row>
        <row r="42251">
          <cell r="B42251" t="str">
            <v>Spratelloides delicatulus</v>
          </cell>
        </row>
        <row r="42252">
          <cell r="B42252" t="str">
            <v>Spratelloides gracilis</v>
          </cell>
        </row>
        <row r="42253">
          <cell r="B42253" t="str">
            <v>Spratelloides japonicus***retired***use Engraulis japonicus</v>
          </cell>
        </row>
        <row r="42254">
          <cell r="B42254" t="str">
            <v>Spratelloides lewisi</v>
          </cell>
        </row>
        <row r="42255">
          <cell r="B42255" t="str">
            <v>Spratelloides malabaricus***retired***use Dayella malabarica</v>
          </cell>
        </row>
        <row r="42256">
          <cell r="B42256" t="str">
            <v>Spratelloides robustus</v>
          </cell>
        </row>
        <row r="42257">
          <cell r="B42257" t="str">
            <v>Spratelloidini</v>
          </cell>
        </row>
        <row r="42258">
          <cell r="B42258" t="str">
            <v>Spratellomorpha</v>
          </cell>
        </row>
        <row r="42259">
          <cell r="B42259" t="str">
            <v>Spratellomorpha bianalis</v>
          </cell>
        </row>
        <row r="42260">
          <cell r="B42260" t="str">
            <v>Sprattus</v>
          </cell>
        </row>
        <row r="42261">
          <cell r="B42261" t="str">
            <v>Sprattus antipodum</v>
          </cell>
        </row>
        <row r="42262">
          <cell r="B42262" t="str">
            <v>Sprattus fuegensis</v>
          </cell>
        </row>
        <row r="42263">
          <cell r="B42263" t="str">
            <v>Sprattus muelleri</v>
          </cell>
        </row>
        <row r="42264">
          <cell r="B42264" t="str">
            <v>Sprattus novaehollandiae</v>
          </cell>
        </row>
        <row r="42265">
          <cell r="B42265" t="str">
            <v>Sprattus sprattus</v>
          </cell>
        </row>
        <row r="42266">
          <cell r="B42266" t="str">
            <v>Sprattus sprattus balticus</v>
          </cell>
        </row>
        <row r="42267">
          <cell r="B42267" t="str">
            <v>Sprattus sprattus phalericus***retired***use Sprattus sprattus</v>
          </cell>
        </row>
        <row r="42268">
          <cell r="B42268" t="str">
            <v>Sprattus sprattus sprattus</v>
          </cell>
        </row>
        <row r="42269">
          <cell r="B42269" t="str">
            <v>Springeratus xanthosoma</v>
          </cell>
        </row>
        <row r="42270">
          <cell r="B42270" t="str">
            <v>Springeria folirostris***retired***use Anacanthobatis folirostris</v>
          </cell>
        </row>
        <row r="42271">
          <cell r="B42271" t="str">
            <v>Springeria***retired***use Anacanthobatis</v>
          </cell>
        </row>
        <row r="42272">
          <cell r="B42272" t="str">
            <v>Spurilla</v>
          </cell>
        </row>
        <row r="42273">
          <cell r="B42273" t="str">
            <v>Squalidae</v>
          </cell>
        </row>
        <row r="42274">
          <cell r="B42274" t="str">
            <v>Squaliformes</v>
          </cell>
        </row>
        <row r="42275">
          <cell r="B42275" t="str">
            <v>Squaliolus</v>
          </cell>
        </row>
        <row r="42276">
          <cell r="B42276" t="str">
            <v>Squaliolus alii***retired***use Squaliolus laticaudus</v>
          </cell>
        </row>
        <row r="42277">
          <cell r="B42277" t="str">
            <v>Squaliolus laticaudus</v>
          </cell>
        </row>
        <row r="42278">
          <cell r="B42278" t="str">
            <v>Squaliolus sarmenti***retired***use Squaliolus laticaudus</v>
          </cell>
        </row>
        <row r="42279">
          <cell r="B42279" t="str">
            <v>Squalius delineatus***retired***use Leucaspius delineatus</v>
          </cell>
        </row>
        <row r="42280">
          <cell r="B42280" t="str">
            <v>Squalogadus</v>
          </cell>
        </row>
        <row r="42281">
          <cell r="B42281" t="str">
            <v>Squalogadus intermedius***retired***use Squalogadus modificatus</v>
          </cell>
        </row>
        <row r="42282">
          <cell r="B42282" t="str">
            <v>Squalogadus modificatus</v>
          </cell>
        </row>
        <row r="42283">
          <cell r="B42283" t="str">
            <v>Squaloidei***retired***use Squaliformes</v>
          </cell>
        </row>
        <row r="42284">
          <cell r="B42284" t="str">
            <v>Squalomugil***retired***use Rhinomugil</v>
          </cell>
        </row>
        <row r="42285">
          <cell r="B42285" t="str">
            <v>Squalus</v>
          </cell>
        </row>
        <row r="42286">
          <cell r="B42286" t="str">
            <v>Squalus acanthias</v>
          </cell>
        </row>
        <row r="42287">
          <cell r="B42287" t="str">
            <v>Squalus acronotus***retired***use Carcharhinus acronotus</v>
          </cell>
        </row>
        <row r="42288">
          <cell r="B42288" t="str">
            <v>Squalus acutipinnis</v>
          </cell>
        </row>
        <row r="42289">
          <cell r="B42289" t="str">
            <v>Squalus africanus***retired***use Poroderma africanum</v>
          </cell>
        </row>
        <row r="42290">
          <cell r="B42290" t="str">
            <v>Squalus americanus***retired***use Dalatias licha</v>
          </cell>
        </row>
        <row r="42291">
          <cell r="B42291" t="str">
            <v>Squalus arcticus***retired***use Galeocerdo cuvier</v>
          </cell>
        </row>
        <row r="42292">
          <cell r="B42292" t="str">
            <v>Squalus asper***retired***use Cirrhigaleus asper</v>
          </cell>
        </row>
        <row r="42293">
          <cell r="B42293" t="str">
            <v>Squalus barbatus***retired***use Orectolobus maculatus</v>
          </cell>
        </row>
        <row r="42294">
          <cell r="B42294" t="str">
            <v>Squalus blainville</v>
          </cell>
        </row>
        <row r="42295">
          <cell r="B42295" t="str">
            <v>Squalus brevirostris</v>
          </cell>
        </row>
        <row r="42296">
          <cell r="B42296" t="str">
            <v>Squalus caecchia***retired***use Carcharhinus plumbeus</v>
          </cell>
        </row>
        <row r="42297">
          <cell r="B42297" t="str">
            <v>Squalus caeruleus***retired***use Prionace glauca</v>
          </cell>
        </row>
        <row r="42298">
          <cell r="B42298" t="str">
            <v>Squalus canicula***retired***use Scyliorhinus canicula</v>
          </cell>
        </row>
        <row r="42299">
          <cell r="B42299" t="str">
            <v>Squalus canis***retired***use Mustelus canis</v>
          </cell>
        </row>
        <row r="42300">
          <cell r="B42300" t="str">
            <v>Squalus carcharias***retired***use Carcharodon carcharias</v>
          </cell>
        </row>
        <row r="42301">
          <cell r="B42301" t="str">
            <v>Squalus centrina***retired***use Oxynotus centrina</v>
          </cell>
        </row>
        <row r="42302">
          <cell r="B42302" t="str">
            <v>Squalus cinereus***retired***use Heptranchias perlo</v>
          </cell>
        </row>
        <row r="42303">
          <cell r="B42303" t="str">
            <v>Squalus cubensis</v>
          </cell>
        </row>
        <row r="42304">
          <cell r="B42304" t="str">
            <v>Squalus cuvier***retired***use Galeocerdo cuvier</v>
          </cell>
        </row>
        <row r="42305">
          <cell r="B42305" t="str">
            <v>Squalus denticulatus***retired***use Chiloscyllium indicum</v>
          </cell>
        </row>
        <row r="42306">
          <cell r="B42306" t="str">
            <v>Squalus edentulus***retired***use Mustelus asterias</v>
          </cell>
        </row>
        <row r="42307">
          <cell r="B42307" t="str">
            <v>Squalus fasciatus***retired***use Stegostoma fasciatum</v>
          </cell>
        </row>
        <row r="42308">
          <cell r="B42308" t="str">
            <v>Squalus fernandinus***retired***use Squalus acanthias</v>
          </cell>
        </row>
        <row r="42309">
          <cell r="B42309" t="str">
            <v>Squalus ferox***retired***use Odontaspis ferox</v>
          </cell>
        </row>
        <row r="42310">
          <cell r="B42310" t="str">
            <v>Squalus fulgens***retired***use Isistius brasiliensis</v>
          </cell>
        </row>
        <row r="42311">
          <cell r="B42311" t="str">
            <v>Squalus galeus***retired***use Galeorhinus galeus</v>
          </cell>
        </row>
        <row r="42312">
          <cell r="B42312" t="str">
            <v>Squalus glaucus***retired***use Prionace glauca</v>
          </cell>
        </row>
        <row r="42313">
          <cell r="B42313" t="str">
            <v>Squalus granulosus***retired***use Centrophorus granulosus</v>
          </cell>
        </row>
        <row r="42314">
          <cell r="B42314" t="str">
            <v>Squalus griseus***retired***use Hexanchus griseus</v>
          </cell>
        </row>
        <row r="42315">
          <cell r="B42315" t="str">
            <v>Squalus indicus***retired***use Chiloscyllium indicum</v>
          </cell>
        </row>
        <row r="42316">
          <cell r="B42316" t="str">
            <v>Squalus isabella***retired***use Cephaloscyllium isabellum</v>
          </cell>
        </row>
        <row r="42317">
          <cell r="B42317" t="str">
            <v>Squalus japonicus</v>
          </cell>
        </row>
        <row r="42318">
          <cell r="B42318" t="str">
            <v>Squalus licha***retired***use Dalatias licha</v>
          </cell>
        </row>
        <row r="42319">
          <cell r="B42319" t="str">
            <v>Squalus longimanus***retired***use Carcharhinus longimanus</v>
          </cell>
        </row>
        <row r="42320">
          <cell r="B42320" t="str">
            <v>Squalus maculatus***retired***use Orectolobus maculatus</v>
          </cell>
        </row>
        <row r="42321">
          <cell r="B42321" t="str">
            <v>Squalus maximus***retired***use Cetorhinus maximus</v>
          </cell>
        </row>
        <row r="42322">
          <cell r="B42322" t="str">
            <v>Squalus megalops</v>
          </cell>
        </row>
        <row r="42323">
          <cell r="B42323" t="str">
            <v>Squalus melanurus</v>
          </cell>
        </row>
        <row r="42324">
          <cell r="B42324" t="str">
            <v>Squalus microcephalus***retired***use Somniosus microcephalus</v>
          </cell>
        </row>
        <row r="42325">
          <cell r="B42325" t="str">
            <v>Squalus mitsukurii</v>
          </cell>
        </row>
        <row r="42326">
          <cell r="B42326" t="str">
            <v>Squalus mustelus***retired***use Mustelus mustelus</v>
          </cell>
        </row>
        <row r="42327">
          <cell r="B42327" t="str">
            <v>Squalus nasus***retired***use Lamna nasus</v>
          </cell>
        </row>
        <row r="42328">
          <cell r="B42328" t="str">
            <v>Squalus niger***retired***use Etmopterus spinax</v>
          </cell>
        </row>
        <row r="42329">
          <cell r="B42329" t="str">
            <v>Squalus obscurus***retired***use Carcharhinus obscurus</v>
          </cell>
        </row>
        <row r="42330">
          <cell r="B42330" t="str">
            <v>Squalus obtusus***retired***use Carcharhinus leucas</v>
          </cell>
        </row>
        <row r="42331">
          <cell r="B42331" t="str">
            <v>Squalus ocellatus***retired***use Hemiscyllium ocellatum</v>
          </cell>
        </row>
        <row r="42332">
          <cell r="B42332" t="str">
            <v>Squalus perlo***retired***use Heptranchias perlo</v>
          </cell>
        </row>
        <row r="42333">
          <cell r="B42333" t="str">
            <v>Squalus philippi***retired***use Heterodontus portusjacksoni</v>
          </cell>
        </row>
        <row r="42334">
          <cell r="B42334" t="str">
            <v>Squalus platyodon***retired***use Carcharhinus leucas</v>
          </cell>
        </row>
        <row r="42335">
          <cell r="B42335" t="str">
            <v>Squalus plumbeus***retired***use Carcharhinus plumbeus</v>
          </cell>
        </row>
        <row r="42336">
          <cell r="B42336" t="str">
            <v>Squalus porosus***retired***use Rhizoprionodon porosus</v>
          </cell>
        </row>
        <row r="42337">
          <cell r="B42337" t="str">
            <v>Squalus portusjacksoni***retired***use Heterodontus portusjacksoni</v>
          </cell>
        </row>
        <row r="42338">
          <cell r="B42338" t="str">
            <v>Squalus prionurus***retired***use Galeus melastomus</v>
          </cell>
        </row>
        <row r="42339">
          <cell r="B42339" t="str">
            <v>Squalus probatovi***retired***use Squalus megalops</v>
          </cell>
        </row>
        <row r="42340">
          <cell r="B42340" t="str">
            <v>Squalus rancureli</v>
          </cell>
        </row>
        <row r="42341">
          <cell r="B42341" t="str">
            <v>Squalus spallanzani***retired***use Carcharhinus sorrah</v>
          </cell>
        </row>
        <row r="42342">
          <cell r="B42342" t="str">
            <v>Squalus spinax***retired***use Etmopterus spinax</v>
          </cell>
        </row>
        <row r="42343">
          <cell r="B42343" t="str">
            <v>Squalus spinosus***retired***use Echinorhinus brucus</v>
          </cell>
        </row>
        <row r="42344">
          <cell r="B42344" t="str">
            <v>Squalus squamosus***retired***use Centrophorus squamosus</v>
          </cell>
        </row>
        <row r="42345">
          <cell r="B42345" t="str">
            <v>Squalus squatina***retired***use Squatina squatina</v>
          </cell>
        </row>
        <row r="42346">
          <cell r="B42346" t="str">
            <v>Squalus stellaris***retired***use Scyliorhinus stellaris</v>
          </cell>
        </row>
        <row r="42347">
          <cell r="B42347" t="str">
            <v>Squalus striatus***retired***use Poroderma africanum</v>
          </cell>
        </row>
        <row r="42348">
          <cell r="B42348" t="str">
            <v>Squalus suckleyi</v>
          </cell>
        </row>
        <row r="42349">
          <cell r="B42349" t="str">
            <v>Squalus terraenovae***retired***use Rhizoprionodon terraenovae</v>
          </cell>
        </row>
        <row r="42350">
          <cell r="B42350" t="str">
            <v>Squalus tiburo***retired***use Sphyrna tiburo</v>
          </cell>
        </row>
        <row r="42351">
          <cell r="B42351" t="str">
            <v>Squalus uyato***retired***use Centrophorus uyato</v>
          </cell>
        </row>
        <row r="42352">
          <cell r="B42352" t="str">
            <v>Squalus vacca***retired***use Hexanchus griseus</v>
          </cell>
        </row>
        <row r="42353">
          <cell r="B42353" t="str">
            <v>Squalus varius***retired***use Stegostoma fasciatum</v>
          </cell>
        </row>
        <row r="42354">
          <cell r="B42354" t="str">
            <v>Squalus vittatus***retired***use Poroderma africanum</v>
          </cell>
        </row>
        <row r="42355">
          <cell r="B42355" t="str">
            <v>Squalus vulpinus***retired***use Alopias vulpinus</v>
          </cell>
        </row>
        <row r="42356">
          <cell r="B42356" t="str">
            <v>Squatina</v>
          </cell>
        </row>
        <row r="42357">
          <cell r="B42357" t="str">
            <v>Squatina aculeata</v>
          </cell>
        </row>
        <row r="42358">
          <cell r="B42358" t="str">
            <v>Squatina africana</v>
          </cell>
        </row>
        <row r="42359">
          <cell r="B42359" t="str">
            <v>Squatina angelus***retired***use Squatina squatina</v>
          </cell>
        </row>
        <row r="42360">
          <cell r="B42360" t="str">
            <v>Squatina argentina</v>
          </cell>
        </row>
        <row r="42361">
          <cell r="B42361" t="str">
            <v>Squatina armata***retired***use Squatina californica</v>
          </cell>
        </row>
        <row r="42362">
          <cell r="B42362" t="str">
            <v>Squatina australis</v>
          </cell>
        </row>
        <row r="42363">
          <cell r="B42363" t="str">
            <v>Squatina californica</v>
          </cell>
        </row>
        <row r="42364">
          <cell r="B42364" t="str">
            <v>Squatina dumeril</v>
          </cell>
        </row>
        <row r="42365">
          <cell r="B42365" t="str">
            <v>Squatina formosa</v>
          </cell>
        </row>
        <row r="42366">
          <cell r="B42366" t="str">
            <v>Squatina guggenheim***retired***use Squatina argentina</v>
          </cell>
        </row>
        <row r="42367">
          <cell r="B42367" t="str">
            <v>Squatina japonica</v>
          </cell>
        </row>
        <row r="42368">
          <cell r="B42368" t="str">
            <v>Squatina nebulosa</v>
          </cell>
        </row>
        <row r="42369">
          <cell r="B42369" t="str">
            <v>Squatina oculata</v>
          </cell>
        </row>
        <row r="42370">
          <cell r="B42370" t="str">
            <v>Squatina punctata***retired***use Squatina argentina</v>
          </cell>
        </row>
        <row r="42371">
          <cell r="B42371" t="str">
            <v>Squatina squatina</v>
          </cell>
        </row>
        <row r="42372">
          <cell r="B42372" t="str">
            <v>Squatina tergocellata</v>
          </cell>
        </row>
        <row r="42373">
          <cell r="B42373" t="str">
            <v>Squatina tergocellatoides</v>
          </cell>
        </row>
        <row r="42374">
          <cell r="B42374" t="str">
            <v>Squatina vulgaris***retired***use Squatina squatina</v>
          </cell>
        </row>
        <row r="42375">
          <cell r="B42375" t="str">
            <v>Squatinella mutica</v>
          </cell>
        </row>
        <row r="42376">
          <cell r="B42376" t="str">
            <v>Squatinella rostrum</v>
          </cell>
        </row>
        <row r="42377">
          <cell r="B42377" t="str">
            <v>Squatinidae</v>
          </cell>
        </row>
        <row r="42378">
          <cell r="B42378" t="str">
            <v>Squatiniformes</v>
          </cell>
        </row>
        <row r="42379">
          <cell r="B42379" t="str">
            <v>Squatinoidei***retired***use Squatiniformes</v>
          </cell>
        </row>
        <row r="42380">
          <cell r="B42380" t="str">
            <v>Squilla</v>
          </cell>
        </row>
        <row r="42381">
          <cell r="B42381" t="str">
            <v>Squilla empusa</v>
          </cell>
        </row>
        <row r="42382">
          <cell r="B42382" t="str">
            <v>Squilla mantis</v>
          </cell>
        </row>
        <row r="42383">
          <cell r="B42383" t="str">
            <v>Squillidae</v>
          </cell>
        </row>
        <row r="42384">
          <cell r="B42384" t="str">
            <v>Stachys</v>
          </cell>
        </row>
        <row r="42385">
          <cell r="B42385" t="str">
            <v>Stachys chamissonis</v>
          </cell>
        </row>
        <row r="42386">
          <cell r="B42386" t="str">
            <v>Stachys mexicana</v>
          </cell>
        </row>
        <row r="42387">
          <cell r="B42387" t="str">
            <v>Stachys palustris</v>
          </cell>
        </row>
        <row r="42388">
          <cell r="B42388" t="str">
            <v>Stachys pilosa</v>
          </cell>
        </row>
        <row r="42389">
          <cell r="B42389" t="str">
            <v>Stachys pilosa var. pilosa</v>
          </cell>
        </row>
        <row r="42390">
          <cell r="B42390" t="str">
            <v>Stachys pycnantha</v>
          </cell>
        </row>
        <row r="42391">
          <cell r="B42391" t="str">
            <v>Stachys tenuifolia</v>
          </cell>
        </row>
        <row r="42392">
          <cell r="B42392" t="str">
            <v>Stackelbergina</v>
          </cell>
        </row>
        <row r="42393">
          <cell r="B42393" t="str">
            <v>Stactobiella</v>
          </cell>
        </row>
        <row r="42394">
          <cell r="B42394" t="str">
            <v>Stactobiella brustia</v>
          </cell>
        </row>
        <row r="42395">
          <cell r="B42395" t="str">
            <v>Stactobiella delira</v>
          </cell>
        </row>
        <row r="42396">
          <cell r="B42396" t="str">
            <v>Stactobiella palmata</v>
          </cell>
        </row>
        <row r="42397">
          <cell r="B42397" t="str">
            <v>Stagnicola</v>
          </cell>
        </row>
        <row r="42398">
          <cell r="B42398" t="str">
            <v>Stagnicola caperata</v>
          </cell>
        </row>
        <row r="42399">
          <cell r="B42399" t="str">
            <v>Stagnicola caperatus</v>
          </cell>
        </row>
        <row r="42400">
          <cell r="B42400" t="str">
            <v>Stagnicola catascopium</v>
          </cell>
        </row>
        <row r="42401">
          <cell r="B42401" t="str">
            <v>Stagnicola elodes</v>
          </cell>
        </row>
        <row r="42402">
          <cell r="B42402" t="str">
            <v>Stagnicola emarginata</v>
          </cell>
        </row>
        <row r="42403">
          <cell r="B42403" t="str">
            <v>Stagnicola exilis</v>
          </cell>
        </row>
        <row r="42404">
          <cell r="B42404" t="str">
            <v>Stagnicola oronoensis</v>
          </cell>
        </row>
        <row r="42405">
          <cell r="B42405" t="str">
            <v>Stalix</v>
          </cell>
        </row>
        <row r="42406">
          <cell r="B42406" t="str">
            <v>Stalix histrio</v>
          </cell>
        </row>
        <row r="42407">
          <cell r="B42407" t="str">
            <v>Stanulus</v>
          </cell>
        </row>
        <row r="42408">
          <cell r="B42408" t="str">
            <v>Stanulus seychellensis</v>
          </cell>
        </row>
        <row r="42409">
          <cell r="B42409" t="str">
            <v>Staphylea trifolia</v>
          </cell>
        </row>
        <row r="42410">
          <cell r="B42410" t="str">
            <v>Staphylinidae</v>
          </cell>
        </row>
        <row r="42411">
          <cell r="B42411" t="str">
            <v>Staphylinoidea</v>
          </cell>
        </row>
        <row r="42412">
          <cell r="B42412" t="str">
            <v>Starksia</v>
          </cell>
        </row>
        <row r="42413">
          <cell r="B42413" t="str">
            <v>Starksia atlantica</v>
          </cell>
        </row>
        <row r="42414">
          <cell r="B42414" t="str">
            <v>Starksia fasciata</v>
          </cell>
        </row>
        <row r="42415">
          <cell r="B42415" t="str">
            <v>Starksia hassi</v>
          </cell>
        </row>
        <row r="42416">
          <cell r="B42416" t="str">
            <v>Starksia lepicoelia</v>
          </cell>
        </row>
        <row r="42417">
          <cell r="B42417" t="str">
            <v>Starksia nanodes</v>
          </cell>
        </row>
        <row r="42418">
          <cell r="B42418" t="str">
            <v>Starksia ocellata</v>
          </cell>
        </row>
        <row r="42419">
          <cell r="B42419" t="str">
            <v>Starksia starcki</v>
          </cell>
        </row>
        <row r="42420">
          <cell r="B42420" t="str">
            <v>Stathmonotus</v>
          </cell>
        </row>
        <row r="42421">
          <cell r="B42421" t="str">
            <v>Stathmonotus gymnodermis</v>
          </cell>
        </row>
        <row r="42422">
          <cell r="B42422" t="str">
            <v>Stathmonotus hemphillii</v>
          </cell>
        </row>
        <row r="42423">
          <cell r="B42423" t="str">
            <v>Stathmonotus stahli</v>
          </cell>
        </row>
        <row r="42424">
          <cell r="B42424" t="str">
            <v>Staurastrum</v>
          </cell>
        </row>
        <row r="42425">
          <cell r="B42425" t="str">
            <v>Staurastrum alternans</v>
          </cell>
        </row>
        <row r="42426">
          <cell r="B42426" t="str">
            <v>Staurastrum alternans var. basichondrum</v>
          </cell>
        </row>
        <row r="42427">
          <cell r="B42427" t="str">
            <v>Staurastrum americanum</v>
          </cell>
        </row>
        <row r="42428">
          <cell r="B42428" t="str">
            <v>Staurastrum anatinum</v>
          </cell>
        </row>
        <row r="42429">
          <cell r="B42429" t="str">
            <v>Staurastrum arachne</v>
          </cell>
        </row>
        <row r="42430">
          <cell r="B42430" t="str">
            <v>Staurastrum aspinosum var. annulosum</v>
          </cell>
        </row>
        <row r="42431">
          <cell r="B42431" t="str">
            <v>Staurastrum bieneanum</v>
          </cell>
        </row>
        <row r="42432">
          <cell r="B42432" t="str">
            <v>Staurastrum bieneanum var. ellipticum</v>
          </cell>
        </row>
        <row r="42433">
          <cell r="B42433" t="str">
            <v>Staurastrum bohlinianum</v>
          </cell>
        </row>
        <row r="42434">
          <cell r="B42434" t="str">
            <v>Staurastrum borgeanum</v>
          </cell>
        </row>
        <row r="42435">
          <cell r="B42435" t="str">
            <v>Staurastrum botrophilum</v>
          </cell>
        </row>
        <row r="42436">
          <cell r="B42436" t="str">
            <v>Staurastrum brachiatum</v>
          </cell>
        </row>
        <row r="42437">
          <cell r="B42437" t="str">
            <v>Staurastrum brebissonii</v>
          </cell>
        </row>
        <row r="42438">
          <cell r="B42438" t="str">
            <v>Staurastrum brevispinum</v>
          </cell>
        </row>
        <row r="42439">
          <cell r="B42439" t="str">
            <v>Staurastrum chaetoceras</v>
          </cell>
        </row>
        <row r="42440">
          <cell r="B42440" t="str">
            <v>Staurastrum chaetoceras var. convexum</v>
          </cell>
        </row>
        <row r="42441">
          <cell r="B42441" t="str">
            <v>Staurastrum chaetoceros</v>
          </cell>
        </row>
        <row r="42442">
          <cell r="B42442" t="str">
            <v>Staurastrum cingulum</v>
          </cell>
        </row>
        <row r="42443">
          <cell r="B42443" t="str">
            <v>Staurastrum claviferum</v>
          </cell>
        </row>
        <row r="42444">
          <cell r="B42444" t="str">
            <v>Staurastrum clevei</v>
          </cell>
        </row>
        <row r="42445">
          <cell r="B42445" t="str">
            <v>Staurastrum coarctatum</v>
          </cell>
        </row>
        <row r="42446">
          <cell r="B42446" t="str">
            <v>Staurastrum cornutum</v>
          </cell>
        </row>
        <row r="42447">
          <cell r="B42447" t="str">
            <v>Staurastrum curvatum</v>
          </cell>
        </row>
        <row r="42448">
          <cell r="B42448" t="str">
            <v>Staurastrum curvatum var. elongatum</v>
          </cell>
        </row>
        <row r="42449">
          <cell r="B42449" t="str">
            <v>Staurastrum cuspidatum</v>
          </cell>
        </row>
        <row r="42450">
          <cell r="B42450" t="str">
            <v>Staurastrum cyclacanthum var. subacanthum</v>
          </cell>
        </row>
        <row r="42451">
          <cell r="B42451" t="str">
            <v>Staurastrum dejectum</v>
          </cell>
        </row>
        <row r="42452">
          <cell r="B42452" t="str">
            <v>Staurastrum dejectum var. apiculatum</v>
          </cell>
        </row>
        <row r="42453">
          <cell r="B42453" t="str">
            <v>Staurastrum dickiei</v>
          </cell>
        </row>
        <row r="42454">
          <cell r="B42454" t="str">
            <v>Staurastrum dilatatum</v>
          </cell>
        </row>
        <row r="42455">
          <cell r="B42455" t="str">
            <v>Staurastrum excavatum</v>
          </cell>
        </row>
        <row r="42456">
          <cell r="B42456" t="str">
            <v>Staurastrum furcigerum</v>
          </cell>
        </row>
        <row r="42457">
          <cell r="B42457" t="str">
            <v>Staurastrum gladiosum</v>
          </cell>
        </row>
        <row r="42458">
          <cell r="B42458" t="str">
            <v>Staurastrum gracile</v>
          </cell>
        </row>
        <row r="42459">
          <cell r="B42459" t="str">
            <v>Staurastrum gracile var. coronulatum</v>
          </cell>
        </row>
        <row r="42460">
          <cell r="B42460" t="str">
            <v>Staurastrum gracile var. nanum</v>
          </cell>
        </row>
        <row r="42461">
          <cell r="B42461" t="str">
            <v>Staurastrum granulosum</v>
          </cell>
        </row>
        <row r="42462">
          <cell r="B42462" t="str">
            <v>Staurastrum hexacerum</v>
          </cell>
        </row>
        <row r="42463">
          <cell r="B42463" t="str">
            <v>Staurastrum hirsutum</v>
          </cell>
        </row>
        <row r="42464">
          <cell r="B42464" t="str">
            <v>Staurastrum johnsonii</v>
          </cell>
        </row>
        <row r="42465">
          <cell r="B42465" t="str">
            <v>Staurastrum lapponicum</v>
          </cell>
        </row>
        <row r="42466">
          <cell r="B42466" t="str">
            <v>Staurastrum leptocladum</v>
          </cell>
        </row>
        <row r="42467">
          <cell r="B42467" t="str">
            <v>Staurastrum leptocladum var. cornutum</v>
          </cell>
        </row>
        <row r="42468">
          <cell r="B42468" t="str">
            <v>Staurastrum leptocladum var. insigne</v>
          </cell>
        </row>
        <row r="42469">
          <cell r="B42469" t="str">
            <v>Staurastrum limneticum</v>
          </cell>
        </row>
        <row r="42470">
          <cell r="B42470" t="str">
            <v>Staurastrum longipes</v>
          </cell>
        </row>
        <row r="42471">
          <cell r="B42471" t="str">
            <v>Staurastrum longiradiatum</v>
          </cell>
        </row>
        <row r="42472">
          <cell r="B42472" t="str">
            <v>Staurastrum longispinum</v>
          </cell>
        </row>
        <row r="42473">
          <cell r="B42473" t="str">
            <v>Staurastrum manfeldtii var. fluminense</v>
          </cell>
        </row>
        <row r="42474">
          <cell r="B42474" t="str">
            <v>Staurastrum margaritaceum</v>
          </cell>
        </row>
        <row r="42475">
          <cell r="B42475" t="str">
            <v>Staurastrum margaritaceum var. robustum</v>
          </cell>
        </row>
        <row r="42476">
          <cell r="B42476" t="str">
            <v>Staurastrum megacanthum</v>
          </cell>
        </row>
        <row r="42477">
          <cell r="B42477" t="str">
            <v>Staurastrum muticum</v>
          </cell>
        </row>
        <row r="42478">
          <cell r="B42478" t="str">
            <v>Staurastrum natator</v>
          </cell>
        </row>
        <row r="42479">
          <cell r="B42479" t="str">
            <v>Staurastrum orbiculare</v>
          </cell>
        </row>
        <row r="42480">
          <cell r="B42480" t="str">
            <v>Staurastrum paradoxum</v>
          </cell>
        </row>
        <row r="42481">
          <cell r="B42481" t="str">
            <v>Staurastrum paradoxum cingulum***retired***use Staurastrum cingulum</v>
          </cell>
        </row>
        <row r="42482">
          <cell r="B42482" t="str">
            <v>Staurastrum paradoxum var. cingulum***retired***use Staurastrum cingulum</v>
          </cell>
        </row>
        <row r="42483">
          <cell r="B42483" t="str">
            <v>Staurastrum pentacerum</v>
          </cell>
        </row>
        <row r="42484">
          <cell r="B42484" t="str">
            <v>Staurastrum pingue</v>
          </cell>
        </row>
        <row r="42485">
          <cell r="B42485" t="str">
            <v>Staurastrum planctonicum</v>
          </cell>
        </row>
        <row r="42486">
          <cell r="B42486" t="str">
            <v>Staurastrum polytrichum</v>
          </cell>
        </row>
        <row r="42487">
          <cell r="B42487" t="str">
            <v>Staurastrum proboscideum</v>
          </cell>
        </row>
        <row r="42488">
          <cell r="B42488" t="str">
            <v>Staurastrum pseudosebaldi var. simplicius</v>
          </cell>
        </row>
        <row r="42489">
          <cell r="B42489" t="str">
            <v>Staurastrum punctulatum</v>
          </cell>
        </row>
        <row r="42490">
          <cell r="B42490" t="str">
            <v>Staurastrum punctulatum var. kjellmani</v>
          </cell>
        </row>
        <row r="42491">
          <cell r="B42491" t="str">
            <v>Staurastrum punctulatum var. pygmaeum</v>
          </cell>
        </row>
        <row r="42492">
          <cell r="B42492" t="str">
            <v>Staurastrum punctulatum var. striatum</v>
          </cell>
        </row>
        <row r="42493">
          <cell r="B42493" t="str">
            <v>Staurastrum quadricuspinatum</v>
          </cell>
        </row>
        <row r="42494">
          <cell r="B42494" t="str">
            <v>Staurastrum quadrispinatum</v>
          </cell>
        </row>
        <row r="42495">
          <cell r="B42495" t="str">
            <v>Staurastrum retusum</v>
          </cell>
        </row>
        <row r="42496">
          <cell r="B42496" t="str">
            <v>Staurastrum rugosum</v>
          </cell>
        </row>
        <row r="42497">
          <cell r="B42497" t="str">
            <v>Staurastrum rugulosum var. taftii</v>
          </cell>
        </row>
        <row r="42498">
          <cell r="B42498" t="str">
            <v>Staurastrum setigerum</v>
          </cell>
        </row>
        <row r="42499">
          <cell r="B42499" t="str">
            <v>Staurastrum sexcostatum</v>
          </cell>
        </row>
        <row r="42500">
          <cell r="B42500" t="str">
            <v>Staurastrum subcruciatum</v>
          </cell>
        </row>
        <row r="42501">
          <cell r="B42501" t="str">
            <v>Staurastrum subdenticulatum</v>
          </cell>
        </row>
        <row r="42502">
          <cell r="B42502" t="str">
            <v>Staurastrum subgrande var. minor</v>
          </cell>
        </row>
        <row r="42503">
          <cell r="B42503" t="str">
            <v>Staurastrum tetracerum</v>
          </cell>
        </row>
        <row r="42504">
          <cell r="B42504" t="str">
            <v>Staurastrum turgescens</v>
          </cell>
        </row>
        <row r="42505">
          <cell r="B42505" t="str">
            <v>Staurastrum urinator</v>
          </cell>
        </row>
        <row r="42506">
          <cell r="B42506" t="str">
            <v>Staurastrum wolleanum</v>
          </cell>
        </row>
        <row r="42507">
          <cell r="B42507" t="str">
            <v>Stauridium tetras</v>
          </cell>
        </row>
        <row r="42508">
          <cell r="B42508" t="str">
            <v>Staurodesmus</v>
          </cell>
        </row>
        <row r="42509">
          <cell r="B42509" t="str">
            <v>Staurodesmus apiculatus</v>
          </cell>
        </row>
        <row r="42510">
          <cell r="B42510" t="str">
            <v>Staurodesmus convergens</v>
          </cell>
        </row>
        <row r="42511">
          <cell r="B42511" t="str">
            <v>Staurodesmus cuspidatus</v>
          </cell>
        </row>
        <row r="42512">
          <cell r="B42512" t="str">
            <v>Staurodesmus cuspidatus var. cuspidatus</v>
          </cell>
        </row>
        <row r="42513">
          <cell r="B42513" t="str">
            <v>Staurodesmus dejectus var. dejectus</v>
          </cell>
        </row>
        <row r="42514">
          <cell r="B42514" t="str">
            <v>Staurodesmus extensus</v>
          </cell>
        </row>
        <row r="42515">
          <cell r="B42515" t="str">
            <v>Staurodesmus incus</v>
          </cell>
        </row>
        <row r="42516">
          <cell r="B42516" t="str">
            <v>Staurodesmus mamillatus</v>
          </cell>
        </row>
        <row r="42517">
          <cell r="B42517" t="str">
            <v>Staurodesmus subulatus</v>
          </cell>
        </row>
        <row r="42518">
          <cell r="B42518" t="str">
            <v>Staurodesmus triangularis</v>
          </cell>
        </row>
        <row r="42519">
          <cell r="B42519" t="str">
            <v>Stauroforma</v>
          </cell>
        </row>
        <row r="42520">
          <cell r="B42520" t="str">
            <v>Stauroforma exiguiformis</v>
          </cell>
        </row>
        <row r="42521">
          <cell r="B42521" t="str">
            <v>Stauroforma inermis</v>
          </cell>
        </row>
        <row r="42522">
          <cell r="B42522" t="str">
            <v>Stauroneidaceae</v>
          </cell>
        </row>
        <row r="42523">
          <cell r="B42523" t="str">
            <v>Stauroneis</v>
          </cell>
        </row>
        <row r="42524">
          <cell r="B42524" t="str">
            <v>Stauroneis absoroka</v>
          </cell>
        </row>
        <row r="42525">
          <cell r="B42525" t="str">
            <v>Stauroneis acidoclinata</v>
          </cell>
        </row>
        <row r="42526">
          <cell r="B42526" t="str">
            <v>Stauroneis acidoclinatopsis</v>
          </cell>
        </row>
        <row r="42527">
          <cell r="B42527" t="str">
            <v>Stauroneis acuta</v>
          </cell>
        </row>
        <row r="42528">
          <cell r="B42528" t="str">
            <v>Stauroneis acutiuscula</v>
          </cell>
        </row>
        <row r="42529">
          <cell r="B42529" t="str">
            <v>Stauroneis agrestis</v>
          </cell>
        </row>
        <row r="42530">
          <cell r="B42530" t="str">
            <v>Stauroneis akamina</v>
          </cell>
        </row>
        <row r="42531">
          <cell r="B42531" t="str">
            <v>Stauroneis alpina</v>
          </cell>
        </row>
        <row r="42532">
          <cell r="B42532" t="str">
            <v>Stauroneis americana</v>
          </cell>
        </row>
        <row r="42533">
          <cell r="B42533" t="str">
            <v>Stauroneis amphicephala</v>
          </cell>
        </row>
        <row r="42534">
          <cell r="B42534" t="str">
            <v>Stauroneis anceps</v>
          </cell>
        </row>
        <row r="42535">
          <cell r="B42535" t="str">
            <v>Stauroneis anceps americana***retired***use Stauroneis anceps var. americana</v>
          </cell>
        </row>
        <row r="42536">
          <cell r="B42536" t="str">
            <v>Stauroneis anceps f. gracilis</v>
          </cell>
        </row>
        <row r="42537">
          <cell r="B42537" t="str">
            <v>Stauroneis anceps f. linearis</v>
          </cell>
        </row>
        <row r="42538">
          <cell r="B42538" t="str">
            <v>Stauroneis anceps gracilis***retired***use Stauroneis anceps f. gracilis</v>
          </cell>
        </row>
        <row r="42539">
          <cell r="B42539" t="str">
            <v>Stauroneis anceps var. alaskana</v>
          </cell>
        </row>
        <row r="42540">
          <cell r="B42540" t="str">
            <v>Stauroneis anceps var. americana</v>
          </cell>
        </row>
        <row r="42541">
          <cell r="B42541" t="str">
            <v>Stauroneis anceps var. siberica***retired***use Stauroneis siberica</v>
          </cell>
        </row>
        <row r="42542">
          <cell r="B42542" t="str">
            <v>Stauroneis ancepsfallax</v>
          </cell>
        </row>
        <row r="42543">
          <cell r="B42543" t="str">
            <v>Stauroneis angustilancea</v>
          </cell>
        </row>
        <row r="42544">
          <cell r="B42544" t="str">
            <v>Stauroneis attenuirostris</v>
          </cell>
        </row>
        <row r="42545">
          <cell r="B42545" t="str">
            <v>Stauroneis baconiana</v>
          </cell>
        </row>
        <row r="42546">
          <cell r="B42546" t="str">
            <v>Stauroneis barrowiana</v>
          </cell>
        </row>
        <row r="42547">
          <cell r="B42547" t="str">
            <v>Stauroneis beeskovea</v>
          </cell>
        </row>
        <row r="42548">
          <cell r="B42548" t="str">
            <v>Stauroneis borrichii</v>
          </cell>
        </row>
        <row r="42549">
          <cell r="B42549" t="str">
            <v>Stauroneis bryocola</v>
          </cell>
        </row>
        <row r="42550">
          <cell r="B42550" t="str">
            <v>Stauroneis circumborealis</v>
          </cell>
        </row>
        <row r="42551">
          <cell r="B42551" t="str">
            <v>Stauroneis conspicua</v>
          </cell>
        </row>
        <row r="42552">
          <cell r="B42552" t="str">
            <v>Stauroneis crassula</v>
          </cell>
        </row>
        <row r="42553">
          <cell r="B42553" t="str">
            <v>Stauroneis dilatata</v>
          </cell>
        </row>
        <row r="42554">
          <cell r="B42554" t="str">
            <v>Stauroneis dubitabilis</v>
          </cell>
        </row>
        <row r="42555">
          <cell r="B42555" t="str">
            <v>Stauroneis finlandia</v>
          </cell>
        </row>
        <row r="42556">
          <cell r="B42556" t="str">
            <v>Stauroneis fluminea</v>
          </cell>
        </row>
        <row r="42557">
          <cell r="B42557" t="str">
            <v>Stauroneis fluminopsis</v>
          </cell>
        </row>
        <row r="42558">
          <cell r="B42558" t="str">
            <v>Stauroneis gracilior</v>
          </cell>
        </row>
        <row r="42559">
          <cell r="B42559" t="str">
            <v>Stauroneis gracilis</v>
          </cell>
        </row>
        <row r="42560">
          <cell r="B42560" t="str">
            <v>Stauroneis gracillima</v>
          </cell>
        </row>
        <row r="42561">
          <cell r="B42561" t="str">
            <v>Stauroneis heinii</v>
          </cell>
        </row>
        <row r="42562">
          <cell r="B42562" t="str">
            <v>Stauroneis hercynica var. major</v>
          </cell>
        </row>
        <row r="42563">
          <cell r="B42563" t="str">
            <v>Stauroneis ignorata</v>
          </cell>
        </row>
        <row r="42564">
          <cell r="B42564" t="str">
            <v>Stauroneis ignorata var. rupestris</v>
          </cell>
        </row>
        <row r="42565">
          <cell r="B42565" t="str">
            <v>Stauroneis incisa</v>
          </cell>
        </row>
        <row r="42566">
          <cell r="B42566" t="str">
            <v>Stauroneis kishinena</v>
          </cell>
        </row>
        <row r="42567">
          <cell r="B42567" t="str">
            <v>Stauroneis kootenai</v>
          </cell>
        </row>
        <row r="42568">
          <cell r="B42568" t="str">
            <v>Stauroneis kriegeri</v>
          </cell>
        </row>
        <row r="42569">
          <cell r="B42569" t="str">
            <v>Stauroneis lapidicola</v>
          </cell>
        </row>
        <row r="42570">
          <cell r="B42570" t="str">
            <v>Stauroneis laterostrata</v>
          </cell>
        </row>
        <row r="42571">
          <cell r="B42571" t="str">
            <v>Stauroneis lauenburgiana</v>
          </cell>
        </row>
        <row r="42572">
          <cell r="B42572" t="str">
            <v>Stauroneis legumen</v>
          </cell>
        </row>
        <row r="42573">
          <cell r="B42573" t="str">
            <v>Stauroneis limneticus</v>
          </cell>
        </row>
        <row r="42574">
          <cell r="B42574" t="str">
            <v>Stauroneis livingstonii</v>
          </cell>
        </row>
        <row r="42575">
          <cell r="B42575" t="str">
            <v>Stauroneis nebulosa</v>
          </cell>
        </row>
        <row r="42576">
          <cell r="B42576" t="str">
            <v>Stauroneis neohyalina</v>
          </cell>
        </row>
        <row r="42577">
          <cell r="B42577" t="str">
            <v>Stauroneis nobilis</v>
          </cell>
        </row>
        <row r="42578">
          <cell r="B42578" t="str">
            <v>Stauroneis nobilis baconiana</v>
          </cell>
        </row>
        <row r="42579">
          <cell r="B42579" t="str">
            <v>Stauroneis nobilis var. baconiana</v>
          </cell>
        </row>
        <row r="42580">
          <cell r="B42580" t="str">
            <v>Stauroneis nobilis var. gracilis</v>
          </cell>
        </row>
        <row r="42581">
          <cell r="B42581" t="str">
            <v>Stauroneis obtusa</v>
          </cell>
        </row>
        <row r="42582">
          <cell r="B42582" t="str">
            <v>Stauroneis parathermicola</v>
          </cell>
        </row>
        <row r="42583">
          <cell r="B42583" t="str">
            <v>Stauroneis pax</v>
          </cell>
        </row>
        <row r="42584">
          <cell r="B42584" t="str">
            <v>Stauroneis pergracilis</v>
          </cell>
        </row>
        <row r="42585">
          <cell r="B42585" t="str">
            <v>Stauroneis phoenicenteron</v>
          </cell>
        </row>
        <row r="42586">
          <cell r="B42586" t="str">
            <v>Stauroneis phoenicenteron f. alaskana</v>
          </cell>
        </row>
        <row r="42587">
          <cell r="B42587" t="str">
            <v>Stauroneis phoenicenteron f. gracilis</v>
          </cell>
        </row>
        <row r="42588">
          <cell r="B42588" t="str">
            <v>Stauroneis pikuni</v>
          </cell>
        </row>
        <row r="42589">
          <cell r="B42589" t="str">
            <v>Stauroneis producta</v>
          </cell>
        </row>
        <row r="42590">
          <cell r="B42590" t="str">
            <v>Stauroneis producta f. minor</v>
          </cell>
        </row>
        <row r="42591">
          <cell r="B42591" t="str">
            <v>Stauroneis prominula</v>
          </cell>
        </row>
        <row r="42592">
          <cell r="B42592" t="str">
            <v>Stauroneis pseudagrestis</v>
          </cell>
        </row>
        <row r="42593">
          <cell r="B42593" t="str">
            <v>Stauroneis pseudosubobtusoides</v>
          </cell>
        </row>
        <row r="42594">
          <cell r="B42594" t="str">
            <v>Stauroneis recondita</v>
          </cell>
        </row>
        <row r="42595">
          <cell r="B42595" t="str">
            <v>Stauroneis reichardtii</v>
          </cell>
        </row>
        <row r="42596">
          <cell r="B42596" t="str">
            <v>Stauroneis rex</v>
          </cell>
        </row>
        <row r="42597">
          <cell r="B42597" t="str">
            <v>Stauroneis rostrata</v>
          </cell>
        </row>
        <row r="42598">
          <cell r="B42598" t="str">
            <v>Stauroneis rusticula</v>
          </cell>
        </row>
        <row r="42599">
          <cell r="B42599" t="str">
            <v>Stauroneis sacajaweae</v>
          </cell>
        </row>
        <row r="42600">
          <cell r="B42600" t="str">
            <v>Stauroneis sagitta</v>
          </cell>
        </row>
        <row r="42601">
          <cell r="B42601" t="str">
            <v>Stauroneis salina</v>
          </cell>
        </row>
        <row r="42602">
          <cell r="B42602" t="str">
            <v>Stauroneis schimanskii</v>
          </cell>
        </row>
        <row r="42603">
          <cell r="B42603" t="str">
            <v>Stauroneis schroederi</v>
          </cell>
        </row>
        <row r="42604">
          <cell r="B42604" t="str">
            <v>Stauroneis separanda</v>
          </cell>
        </row>
        <row r="42605">
          <cell r="B42605" t="str">
            <v>Stauroneis siberica</v>
          </cell>
        </row>
        <row r="42606">
          <cell r="B42606" t="str">
            <v>Stauroneis siberica var. papilionacea</v>
          </cell>
        </row>
        <row r="42607">
          <cell r="B42607" t="str">
            <v>Stauroneis smithii</v>
          </cell>
        </row>
        <row r="42608">
          <cell r="B42608" t="str">
            <v>Stauroneis smithii incisa</v>
          </cell>
        </row>
        <row r="42609">
          <cell r="B42609" t="str">
            <v>Stauroneis smithii var. borgei</v>
          </cell>
        </row>
        <row r="42610">
          <cell r="B42610" t="str">
            <v>Stauroneis smithii var. incisa</v>
          </cell>
        </row>
        <row r="42611">
          <cell r="B42611" t="str">
            <v>Stauroneis smithii var. minima</v>
          </cell>
        </row>
        <row r="42612">
          <cell r="B42612" t="str">
            <v>Stauroneis smithii var. sagitta</v>
          </cell>
        </row>
        <row r="42613">
          <cell r="B42613" t="str">
            <v>Stauroneis sonyae</v>
          </cell>
        </row>
        <row r="42614">
          <cell r="B42614" t="str">
            <v>Stauroneis staurolineata</v>
          </cell>
        </row>
        <row r="42615">
          <cell r="B42615" t="str">
            <v>Stauroneis stodderi</v>
          </cell>
        </row>
        <row r="42616">
          <cell r="B42616" t="str">
            <v>Stauroneis subborealis</v>
          </cell>
        </row>
        <row r="42617">
          <cell r="B42617" t="str">
            <v>Stauroneis subgracilis</v>
          </cell>
        </row>
        <row r="42618">
          <cell r="B42618" t="str">
            <v>Stauroneis submarginalis</v>
          </cell>
        </row>
        <row r="42619">
          <cell r="B42619" t="str">
            <v>Stauroneis supergracilis</v>
          </cell>
        </row>
        <row r="42620">
          <cell r="B42620" t="str">
            <v>Stauroneis superkuelbsii</v>
          </cell>
        </row>
        <row r="42621">
          <cell r="B42621" t="str">
            <v>Stauroneis tackei</v>
          </cell>
        </row>
        <row r="42622">
          <cell r="B42622" t="str">
            <v>Stauroneis thermicola</v>
          </cell>
        </row>
        <row r="42623">
          <cell r="B42623" t="str">
            <v>Stauroneis thermicola f. lanceolata</v>
          </cell>
        </row>
        <row r="42624">
          <cell r="B42624" t="str">
            <v>Stauroneis thompsonii</v>
          </cell>
        </row>
        <row r="42625">
          <cell r="B42625" t="str">
            <v>Stauroneis truncata</v>
          </cell>
        </row>
        <row r="42626">
          <cell r="B42626" t="str">
            <v>Stauroneis vandevijveri</v>
          </cell>
        </row>
        <row r="42627">
          <cell r="B42627" t="str">
            <v>Stauroneis wislouchii</v>
          </cell>
        </row>
        <row r="42628">
          <cell r="B42628" t="str">
            <v>Stauroneisii incisa</v>
          </cell>
        </row>
        <row r="42629">
          <cell r="B42629" t="str">
            <v>Stauroneisii sagitta</v>
          </cell>
        </row>
        <row r="42630">
          <cell r="B42630" t="str">
            <v>Staurophora (Anomoeoneidaceae)</v>
          </cell>
        </row>
        <row r="42631">
          <cell r="B42631" t="str">
            <v>Staurophora (Laodiceidae)</v>
          </cell>
        </row>
        <row r="42632">
          <cell r="B42632" t="str">
            <v>Staurophora brantii</v>
          </cell>
        </row>
        <row r="42633">
          <cell r="B42633" t="str">
            <v>Staurophora salina</v>
          </cell>
        </row>
        <row r="42634">
          <cell r="B42634" t="str">
            <v>Staurophora tackei</v>
          </cell>
        </row>
        <row r="42635">
          <cell r="B42635" t="str">
            <v>Staurophora wislouchii</v>
          </cell>
        </row>
        <row r="42636">
          <cell r="B42636" t="str">
            <v>Staurophrya</v>
          </cell>
        </row>
        <row r="42637">
          <cell r="B42637" t="str">
            <v>Staurosira</v>
          </cell>
        </row>
        <row r="42638">
          <cell r="B42638" t="str">
            <v>Staurosira acutirostrata</v>
          </cell>
        </row>
        <row r="42639">
          <cell r="B42639" t="str">
            <v>Staurosira construens</v>
          </cell>
        </row>
        <row r="42640">
          <cell r="B42640" t="str">
            <v>Staurosira construens f. subsalina</v>
          </cell>
        </row>
        <row r="42641">
          <cell r="B42641" t="str">
            <v>Staurosira construens var. binodis</v>
          </cell>
        </row>
        <row r="42642">
          <cell r="B42642" t="str">
            <v>Staurosira construens var. exigua</v>
          </cell>
        </row>
        <row r="42643">
          <cell r="B42643" t="str">
            <v>Staurosira construens var. pumila</v>
          </cell>
        </row>
        <row r="42644">
          <cell r="B42644" t="str">
            <v>Staurosira construens var. venter</v>
          </cell>
        </row>
        <row r="42645">
          <cell r="B42645" t="str">
            <v>Staurosira elliptica</v>
          </cell>
        </row>
        <row r="42646">
          <cell r="B42646" t="str">
            <v>Staurosira incerta</v>
          </cell>
        </row>
        <row r="42647">
          <cell r="B42647" t="str">
            <v>Staurosira reimeri</v>
          </cell>
        </row>
        <row r="42648">
          <cell r="B42648" t="str">
            <v>Staurosira stevensonii</v>
          </cell>
        </row>
        <row r="42649">
          <cell r="B42649" t="str">
            <v>Staurosirella</v>
          </cell>
        </row>
        <row r="42650">
          <cell r="B42650" t="str">
            <v>Staurosirella anasta</v>
          </cell>
        </row>
        <row r="42651">
          <cell r="B42651" t="str">
            <v>Staurosirella berolinensis</v>
          </cell>
        </row>
        <row r="42652">
          <cell r="B42652" t="str">
            <v>Staurosirella confusa</v>
          </cell>
        </row>
        <row r="42653">
          <cell r="B42653" t="str">
            <v>Staurosirella elegantula</v>
          </cell>
        </row>
        <row r="42654">
          <cell r="B42654" t="str">
            <v>Staurosirella incognita</v>
          </cell>
        </row>
        <row r="42655">
          <cell r="B42655" t="str">
            <v>Staurosirella lapponica</v>
          </cell>
        </row>
        <row r="42656">
          <cell r="B42656" t="str">
            <v>Staurosirella leptostauron</v>
          </cell>
        </row>
        <row r="42657">
          <cell r="B42657" t="str">
            <v>Staurosirella leptostauron var. dubia</v>
          </cell>
        </row>
        <row r="42658">
          <cell r="B42658" t="str">
            <v>Staurosirella leptostauron var. rhomboides</v>
          </cell>
        </row>
        <row r="42659">
          <cell r="B42659" t="str">
            <v>Staurosirella martyi</v>
          </cell>
        </row>
        <row r="42660">
          <cell r="B42660" t="str">
            <v>Staurosirella minuta</v>
          </cell>
        </row>
        <row r="42661">
          <cell r="B42661" t="str">
            <v>Staurosirella oldenburgiana</v>
          </cell>
        </row>
        <row r="42662">
          <cell r="B42662" t="str">
            <v>Staurosirella ovata</v>
          </cell>
        </row>
        <row r="42663">
          <cell r="B42663" t="str">
            <v>Staurosirella pinnata</v>
          </cell>
        </row>
        <row r="42664">
          <cell r="B42664" t="str">
            <v>Staurosirella pinnata var. acuminata</v>
          </cell>
        </row>
        <row r="42665">
          <cell r="B42665" t="str">
            <v>Staurosirella pinnata var. intercedens</v>
          </cell>
        </row>
        <row r="42666">
          <cell r="B42666" t="str">
            <v>Staurosirella pinnata var. lancettula</v>
          </cell>
        </row>
        <row r="42667">
          <cell r="B42667" t="str">
            <v>Staurosirella pinnata var. trigona</v>
          </cell>
        </row>
        <row r="42668">
          <cell r="B42668" t="str">
            <v>Staurosirella rhomboides</v>
          </cell>
        </row>
        <row r="42669">
          <cell r="B42669" t="str">
            <v>Staurosirella spinosa</v>
          </cell>
        </row>
        <row r="42670">
          <cell r="B42670" t="str">
            <v>Staurosirella subcapitata</v>
          </cell>
        </row>
        <row r="42671">
          <cell r="B42671" t="str">
            <v>Staurosirella subrobusta</v>
          </cell>
        </row>
        <row r="42672">
          <cell r="B42672" t="str">
            <v>Steatocranus</v>
          </cell>
        </row>
        <row r="42673">
          <cell r="B42673" t="str">
            <v>Steatocranus casuarius</v>
          </cell>
        </row>
        <row r="42674">
          <cell r="B42674" t="str">
            <v>Steatogenys</v>
          </cell>
        </row>
        <row r="42675">
          <cell r="B42675" t="str">
            <v>Steatogenys elegans</v>
          </cell>
        </row>
        <row r="42676">
          <cell r="B42676" t="str">
            <v>Stegastes</v>
          </cell>
        </row>
        <row r="42677">
          <cell r="B42677" t="str">
            <v>Stegastes acapulcoensis</v>
          </cell>
        </row>
        <row r="42678">
          <cell r="B42678" t="str">
            <v>Stegastes adustus</v>
          </cell>
        </row>
        <row r="42679">
          <cell r="B42679" t="str">
            <v>Stegastes albifasciatus</v>
          </cell>
        </row>
        <row r="42680">
          <cell r="B42680" t="str">
            <v>Stegastes altus</v>
          </cell>
        </row>
        <row r="42681">
          <cell r="B42681" t="str">
            <v>Stegastes apicalis</v>
          </cell>
        </row>
        <row r="42682">
          <cell r="B42682" t="str">
            <v>Stegastes arcifrons</v>
          </cell>
        </row>
        <row r="42683">
          <cell r="B42683" t="str">
            <v>Stegastes aureus</v>
          </cell>
        </row>
        <row r="42684">
          <cell r="B42684" t="str">
            <v>Stegastes baldwini</v>
          </cell>
        </row>
        <row r="42685">
          <cell r="B42685" t="str">
            <v>Stegastes beebei</v>
          </cell>
        </row>
        <row r="42686">
          <cell r="B42686" t="str">
            <v>Stegastes diencaeus</v>
          </cell>
        </row>
        <row r="42687">
          <cell r="B42687" t="str">
            <v>Stegastes dorsopunicans</v>
          </cell>
        </row>
        <row r="42688">
          <cell r="B42688" t="str">
            <v>Stegastes emeryi</v>
          </cell>
        </row>
        <row r="42689">
          <cell r="B42689" t="str">
            <v>Stegastes fasciolatus</v>
          </cell>
        </row>
        <row r="42690">
          <cell r="B42690" t="str">
            <v>Stegastes flavilatus</v>
          </cell>
        </row>
        <row r="42691">
          <cell r="B42691" t="str">
            <v>Stegastes fuscus</v>
          </cell>
        </row>
        <row r="42692">
          <cell r="B42692" t="str">
            <v>Stegastes gascoynei</v>
          </cell>
        </row>
        <row r="42693">
          <cell r="B42693" t="str">
            <v>Stegastes imbricatus</v>
          </cell>
        </row>
        <row r="42694">
          <cell r="B42694" t="str">
            <v>Stegastes insularis</v>
          </cell>
        </row>
        <row r="42695">
          <cell r="B42695" t="str">
            <v>Stegastes leucorus</v>
          </cell>
        </row>
        <row r="42696">
          <cell r="B42696" t="str">
            <v>Stegastes leucostictus</v>
          </cell>
        </row>
        <row r="42697">
          <cell r="B42697" t="str">
            <v>Stegastes limbatus</v>
          </cell>
        </row>
        <row r="42698">
          <cell r="B42698" t="str">
            <v>Stegastes lividus</v>
          </cell>
        </row>
        <row r="42699">
          <cell r="B42699" t="str">
            <v>Stegastes lubbocki</v>
          </cell>
        </row>
        <row r="42700">
          <cell r="B42700" t="str">
            <v>Stegastes nigricans</v>
          </cell>
        </row>
        <row r="42701">
          <cell r="B42701" t="str">
            <v>Stegastes obreptus</v>
          </cell>
        </row>
        <row r="42702">
          <cell r="B42702" t="str">
            <v>Stegastes otophorus</v>
          </cell>
        </row>
        <row r="42703">
          <cell r="B42703" t="str">
            <v>Stegastes partitus</v>
          </cell>
        </row>
        <row r="42704">
          <cell r="B42704" t="str">
            <v>Stegastes pelicieri</v>
          </cell>
        </row>
        <row r="42705">
          <cell r="B42705" t="str">
            <v>Stegastes pictus</v>
          </cell>
        </row>
        <row r="42706">
          <cell r="B42706" t="str">
            <v>Stegastes planifrons</v>
          </cell>
        </row>
        <row r="42707">
          <cell r="B42707" t="str">
            <v>Stegastes rectifraenum</v>
          </cell>
        </row>
        <row r="42708">
          <cell r="B42708" t="str">
            <v>Stegastes redemptus</v>
          </cell>
        </row>
        <row r="42709">
          <cell r="B42709" t="str">
            <v>Stegastes robertsoni</v>
          </cell>
        </row>
        <row r="42710">
          <cell r="B42710" t="str">
            <v>Stegastes rocasensis</v>
          </cell>
        </row>
        <row r="42711">
          <cell r="B42711" t="str">
            <v>Stegastes sanctaehelenae</v>
          </cell>
        </row>
        <row r="42712">
          <cell r="B42712" t="str">
            <v>Stegastes sanctipauli</v>
          </cell>
        </row>
        <row r="42713">
          <cell r="B42713" t="str">
            <v>Stegastes trindadensis</v>
          </cell>
        </row>
        <row r="42714">
          <cell r="B42714" t="str">
            <v>Stegastes uenfi</v>
          </cell>
        </row>
        <row r="42715">
          <cell r="B42715" t="str">
            <v>Stegastes variabilis</v>
          </cell>
        </row>
        <row r="42716">
          <cell r="B42716" t="str">
            <v>Stegocephalidae</v>
          </cell>
        </row>
        <row r="42717">
          <cell r="B42717" t="str">
            <v>Stegocephalus</v>
          </cell>
        </row>
        <row r="42718">
          <cell r="B42718" t="str">
            <v>Stegophilus</v>
          </cell>
        </row>
        <row r="42719">
          <cell r="B42719" t="str">
            <v>Stegophiura</v>
          </cell>
        </row>
        <row r="42720">
          <cell r="B42720" t="str">
            <v>Stegophiura nodosa</v>
          </cell>
        </row>
        <row r="42721">
          <cell r="B42721" t="str">
            <v>Stegophryxus</v>
          </cell>
        </row>
        <row r="42722">
          <cell r="B42722" t="str">
            <v>Stegopterna</v>
          </cell>
        </row>
        <row r="42723">
          <cell r="B42723" t="str">
            <v>Stegopterna mutata</v>
          </cell>
        </row>
        <row r="42724">
          <cell r="B42724" t="str">
            <v>Stegostoma</v>
          </cell>
        </row>
        <row r="42725">
          <cell r="B42725" t="str">
            <v>Stegostoma fasciatum</v>
          </cell>
        </row>
        <row r="42726">
          <cell r="B42726" t="str">
            <v>Stegostomatidae</v>
          </cell>
        </row>
        <row r="42727">
          <cell r="B42727" t="str">
            <v>Steinchisma hians</v>
          </cell>
        </row>
        <row r="42728">
          <cell r="B42728" t="str">
            <v>Steindachneria</v>
          </cell>
        </row>
        <row r="42729">
          <cell r="B42729" t="str">
            <v>Steindachneria argentea</v>
          </cell>
        </row>
        <row r="42730">
          <cell r="B42730" t="str">
            <v>Steindachneriidae***retired***use Steindachneriinae</v>
          </cell>
        </row>
        <row r="42731">
          <cell r="B42731" t="str">
            <v>Steindachneriinae</v>
          </cell>
        </row>
        <row r="42732">
          <cell r="B42732" t="str">
            <v>Steinegeria rubescens***retired***use Taractes rubescens</v>
          </cell>
        </row>
        <row r="42733">
          <cell r="B42733" t="str">
            <v>Steinovelia</v>
          </cell>
        </row>
        <row r="42734">
          <cell r="B42734" t="str">
            <v>Steinovelia stagnalis</v>
          </cell>
        </row>
        <row r="42735">
          <cell r="B42735" t="str">
            <v>Stelechomyia</v>
          </cell>
        </row>
        <row r="42736">
          <cell r="B42736" t="str">
            <v>Stelechomyia perpulchra</v>
          </cell>
        </row>
        <row r="42737">
          <cell r="B42737" t="str">
            <v>Stelexomonas</v>
          </cell>
        </row>
        <row r="42738">
          <cell r="B42738" t="str">
            <v>Stelexomonas dichomata</v>
          </cell>
        </row>
        <row r="42739">
          <cell r="B42739" t="str">
            <v>Stelexomonas dichotoma</v>
          </cell>
        </row>
        <row r="42740">
          <cell r="B42740" t="str">
            <v>Stelgidopteryx</v>
          </cell>
        </row>
        <row r="42741">
          <cell r="B42741" t="str">
            <v>Stelgidopteryx Ruficollis</v>
          </cell>
        </row>
        <row r="42742">
          <cell r="B42742" t="str">
            <v>Stelgis vulsa***retired***use Agonopsis vulsa</v>
          </cell>
        </row>
        <row r="42743">
          <cell r="B42743" t="str">
            <v>Stelgistrum</v>
          </cell>
        </row>
        <row r="42744">
          <cell r="B42744" t="str">
            <v>Stelgistrum beringianum</v>
          </cell>
        </row>
        <row r="42745">
          <cell r="B42745" t="str">
            <v>Stelgistrum concinnum</v>
          </cell>
        </row>
        <row r="42746">
          <cell r="B42746" t="str">
            <v>Stelis (Anthidiini)</v>
          </cell>
        </row>
        <row r="42747">
          <cell r="B42747" t="str">
            <v>Stelis (Orchidaceae)</v>
          </cell>
        </row>
        <row r="42748">
          <cell r="B42748" t="str">
            <v>Stellaria</v>
          </cell>
        </row>
        <row r="42749">
          <cell r="B42749" t="str">
            <v>Stellaria borealis</v>
          </cell>
        </row>
        <row r="42750">
          <cell r="B42750" t="str">
            <v>Stellaria calycantha</v>
          </cell>
        </row>
        <row r="42751">
          <cell r="B42751" t="str">
            <v>Stellaria crassifolia</v>
          </cell>
        </row>
        <row r="42752">
          <cell r="B42752" t="str">
            <v>Stellaria crispa</v>
          </cell>
        </row>
        <row r="42753">
          <cell r="B42753" t="str">
            <v>Stellaria graminea</v>
          </cell>
        </row>
        <row r="42754">
          <cell r="B42754" t="str">
            <v>Stellaria humifusa</v>
          </cell>
        </row>
        <row r="42755">
          <cell r="B42755" t="str">
            <v>Stellaria longifolia</v>
          </cell>
        </row>
        <row r="42756">
          <cell r="B42756" t="str">
            <v>Stellaria longipes</v>
          </cell>
        </row>
        <row r="42757">
          <cell r="B42757" t="str">
            <v>Stellaria longipes ssp. longipes</v>
          </cell>
        </row>
        <row r="42758">
          <cell r="B42758" t="str">
            <v>Stellaria media</v>
          </cell>
        </row>
        <row r="42759">
          <cell r="B42759" t="str">
            <v>Stellaria obtusa</v>
          </cell>
        </row>
        <row r="42760">
          <cell r="B42760" t="str">
            <v>Stellaria umbellata</v>
          </cell>
        </row>
        <row r="42761">
          <cell r="B42761" t="str">
            <v>Stellerina</v>
          </cell>
        </row>
        <row r="42762">
          <cell r="B42762" t="str">
            <v>Stellerina xyosterna</v>
          </cell>
        </row>
        <row r="42763">
          <cell r="B42763" t="str">
            <v>Stelleroidea***retired***use Asterozoa</v>
          </cell>
        </row>
        <row r="42764">
          <cell r="B42764" t="str">
            <v>Stellifer</v>
          </cell>
        </row>
        <row r="42765">
          <cell r="B42765" t="str">
            <v>Stellifer brasiliensis</v>
          </cell>
        </row>
        <row r="42766">
          <cell r="B42766" t="str">
            <v>Stellifer illecebrosus</v>
          </cell>
        </row>
        <row r="42767">
          <cell r="B42767" t="str">
            <v>Stellifer lanceolatus</v>
          </cell>
        </row>
        <row r="42768">
          <cell r="B42768" t="str">
            <v>Stellifer microps</v>
          </cell>
        </row>
        <row r="42769">
          <cell r="B42769" t="str">
            <v>Stellifer naso</v>
          </cell>
        </row>
        <row r="42770">
          <cell r="B42770" t="str">
            <v>Stellifer rastrifer</v>
          </cell>
        </row>
        <row r="42771">
          <cell r="B42771" t="str">
            <v>Stellifer stellifer</v>
          </cell>
        </row>
        <row r="42772">
          <cell r="B42772" t="str">
            <v>Stemonosudis</v>
          </cell>
        </row>
        <row r="42773">
          <cell r="B42773" t="str">
            <v>Stemonosudis bullisi</v>
          </cell>
        </row>
        <row r="42774">
          <cell r="B42774" t="str">
            <v>Stemonosudis elongatus***retired***use Paralepis elongata</v>
          </cell>
        </row>
        <row r="42775">
          <cell r="B42775" t="str">
            <v>Stemonosudis molesta</v>
          </cell>
        </row>
        <row r="42776">
          <cell r="B42776" t="str">
            <v>Stempellina</v>
          </cell>
        </row>
        <row r="42777">
          <cell r="B42777" t="str">
            <v>Stempellina bausei</v>
          </cell>
        </row>
        <row r="42778">
          <cell r="B42778" t="str">
            <v>Stempellina bausei group</v>
          </cell>
        </row>
        <row r="42779">
          <cell r="B42779" t="str">
            <v>Stempellina johannseni</v>
          </cell>
        </row>
        <row r="42780">
          <cell r="B42780" t="str">
            <v>Stempellina johannsenii</v>
          </cell>
        </row>
        <row r="42781">
          <cell r="B42781" t="str">
            <v>Stempellina sp. A (Epler)</v>
          </cell>
        </row>
        <row r="42782">
          <cell r="B42782" t="str">
            <v>Stempellinella</v>
          </cell>
        </row>
        <row r="42783">
          <cell r="B42783" t="str">
            <v>Stempellinella fimbriata</v>
          </cell>
        </row>
        <row r="42784">
          <cell r="B42784" t="str">
            <v>Stempellinella leptocelloides</v>
          </cell>
        </row>
        <row r="42785">
          <cell r="B42785" t="str">
            <v>Stempellinella/Zavrelia</v>
          </cell>
        </row>
        <row r="42786">
          <cell r="B42786" t="str">
            <v>Stenacris</v>
          </cell>
        </row>
        <row r="42787">
          <cell r="B42787" t="str">
            <v>Stenacron</v>
          </cell>
        </row>
        <row r="42788">
          <cell r="B42788" t="str">
            <v>Stenacron candidum</v>
          </cell>
        </row>
        <row r="42789">
          <cell r="B42789" t="str">
            <v>Stenacron carolina</v>
          </cell>
        </row>
        <row r="42790">
          <cell r="B42790" t="str">
            <v>Stenacron floridense</v>
          </cell>
        </row>
        <row r="42791">
          <cell r="B42791" t="str">
            <v>Stenacron gildersleevei</v>
          </cell>
        </row>
        <row r="42792">
          <cell r="B42792" t="str">
            <v>Stenacron interpunctatum</v>
          </cell>
        </row>
        <row r="42793">
          <cell r="B42793" t="str">
            <v>Stenacron minnetonka</v>
          </cell>
        </row>
        <row r="42794">
          <cell r="B42794" t="str">
            <v>Stenacron pallidum</v>
          </cell>
        </row>
        <row r="42795">
          <cell r="B42795" t="str">
            <v>Stenaria nigricans</v>
          </cell>
        </row>
        <row r="42796">
          <cell r="B42796" t="str">
            <v>Stenelmis</v>
          </cell>
        </row>
        <row r="42797">
          <cell r="B42797" t="str">
            <v>Stenelmis antennalis</v>
          </cell>
        </row>
        <row r="42798">
          <cell r="B42798" t="str">
            <v>Stenelmis beameri</v>
          </cell>
        </row>
        <row r="42799">
          <cell r="B42799" t="str">
            <v>Stenelmis bicarinata</v>
          </cell>
        </row>
        <row r="42800">
          <cell r="B42800" t="str">
            <v>Stenelmis calida</v>
          </cell>
        </row>
        <row r="42801">
          <cell r="B42801" t="str">
            <v>Stenelmis cheryl</v>
          </cell>
        </row>
        <row r="42802">
          <cell r="B42802" t="str">
            <v>Stenelmis concinna</v>
          </cell>
        </row>
        <row r="42803">
          <cell r="B42803" t="str">
            <v>Stenelmis convexula</v>
          </cell>
        </row>
        <row r="42804">
          <cell r="B42804" t="str">
            <v>Stenelmis crenata</v>
          </cell>
        </row>
        <row r="42805">
          <cell r="B42805" t="str">
            <v>Stenelmis decorata</v>
          </cell>
        </row>
        <row r="42806">
          <cell r="B42806" t="str">
            <v>Stenelmis douglasensis</v>
          </cell>
        </row>
        <row r="42807">
          <cell r="B42807" t="str">
            <v>Stenelmis exigua</v>
          </cell>
        </row>
        <row r="42808">
          <cell r="B42808" t="str">
            <v>Stenelmis exilis</v>
          </cell>
        </row>
        <row r="42809">
          <cell r="B42809" t="str">
            <v>Stenelmis fuscata</v>
          </cell>
        </row>
        <row r="42810">
          <cell r="B42810" t="str">
            <v>Stenelmis grossa</v>
          </cell>
        </row>
        <row r="42811">
          <cell r="B42811" t="str">
            <v>Stenelmis humerosa</v>
          </cell>
        </row>
        <row r="42812">
          <cell r="B42812" t="str">
            <v>Stenelmis hungerfordi</v>
          </cell>
        </row>
        <row r="42813">
          <cell r="B42813" t="str">
            <v>Stenelmis knobeli</v>
          </cell>
        </row>
        <row r="42814">
          <cell r="B42814" t="str">
            <v>Stenelmis lateralis</v>
          </cell>
        </row>
        <row r="42815">
          <cell r="B42815" t="str">
            <v>Stenelmis lignicola</v>
          </cell>
        </row>
        <row r="42816">
          <cell r="B42816" t="str">
            <v>Stenelmis markeli</v>
          </cell>
        </row>
        <row r="42817">
          <cell r="B42817" t="str">
            <v>Stenelmis mera</v>
          </cell>
        </row>
        <row r="42818">
          <cell r="B42818" t="str">
            <v>Stenelmis mirabilis</v>
          </cell>
        </row>
        <row r="42819">
          <cell r="B42819" t="str">
            <v>Stenelmis morsei</v>
          </cell>
        </row>
        <row r="42820">
          <cell r="B42820" t="str">
            <v>Stenelmis musgravei</v>
          </cell>
        </row>
        <row r="42821">
          <cell r="B42821" t="str">
            <v>Stenelmis occidentalis</v>
          </cell>
        </row>
        <row r="42822">
          <cell r="B42822" t="str">
            <v>Stenelmis parva</v>
          </cell>
        </row>
        <row r="42823">
          <cell r="B42823" t="str">
            <v>Stenelmis quadrimaculata</v>
          </cell>
        </row>
        <row r="42824">
          <cell r="B42824" t="str">
            <v>Stenelmis sandersoni</v>
          </cell>
        </row>
        <row r="42825">
          <cell r="B42825" t="str">
            <v>Stenelmis sexlineata</v>
          </cell>
        </row>
        <row r="42826">
          <cell r="B42826" t="str">
            <v>Stenelmis sinuata</v>
          </cell>
        </row>
        <row r="42827">
          <cell r="B42827" t="str">
            <v>Stenelmis vittipennis</v>
          </cell>
        </row>
        <row r="42828">
          <cell r="B42828" t="str">
            <v>Stenelmis xylonastis</v>
          </cell>
        </row>
        <row r="42829">
          <cell r="B42829" t="str">
            <v>Stenetrium</v>
          </cell>
        </row>
        <row r="42830">
          <cell r="B42830" t="str">
            <v>Steninae</v>
          </cell>
        </row>
        <row r="42831">
          <cell r="B42831" t="str">
            <v>Steninonereis</v>
          </cell>
        </row>
        <row r="42832">
          <cell r="B42832" t="str">
            <v>Steninonereis martini</v>
          </cell>
        </row>
        <row r="42833">
          <cell r="B42833" t="str">
            <v>Stenobrachius</v>
          </cell>
        </row>
        <row r="42834">
          <cell r="B42834" t="str">
            <v>Stenobrachius leucopsarus</v>
          </cell>
        </row>
        <row r="42835">
          <cell r="B42835" t="str">
            <v>Stenobrachius nannochir</v>
          </cell>
        </row>
        <row r="42836">
          <cell r="B42836" t="str">
            <v>Stenocalyx spirale</v>
          </cell>
        </row>
        <row r="42837">
          <cell r="B42837" t="str">
            <v>Stenocaulus kreffti***retired***use Strongylura krefftii</v>
          </cell>
        </row>
        <row r="42838">
          <cell r="B42838" t="str">
            <v>Stenocaulus***retired***use Strongylura</v>
          </cell>
        </row>
        <row r="42839">
          <cell r="B42839" t="str">
            <v>Stenochironomus</v>
          </cell>
        </row>
        <row r="42840">
          <cell r="B42840" t="str">
            <v>Stenochironomus hilaris</v>
          </cell>
        </row>
        <row r="42841">
          <cell r="B42841" t="str">
            <v>Stenochironomus macateei</v>
          </cell>
        </row>
        <row r="42842">
          <cell r="B42842" t="str">
            <v>Stenochironomus poecilopterus</v>
          </cell>
        </row>
        <row r="42843">
          <cell r="B42843" t="str">
            <v>Stenochironomus unictus</v>
          </cell>
        </row>
        <row r="42844">
          <cell r="B42844" t="str">
            <v>Stenochironomus/Xestochironomus</v>
          </cell>
        </row>
        <row r="42845">
          <cell r="B42845" t="str">
            <v>Stenocionops</v>
          </cell>
        </row>
        <row r="42846">
          <cell r="B42846" t="str">
            <v>Stenocionops furcatus</v>
          </cell>
        </row>
        <row r="42847">
          <cell r="B42847" t="str">
            <v>Stenocolus</v>
          </cell>
        </row>
        <row r="42848">
          <cell r="B42848" t="str">
            <v>Stenocolus scutellaris</v>
          </cell>
        </row>
        <row r="42849">
          <cell r="B42849" t="str">
            <v>Stenodus</v>
          </cell>
        </row>
        <row r="42850">
          <cell r="B42850" t="str">
            <v>Stenodus leucichthys</v>
          </cell>
        </row>
        <row r="42851">
          <cell r="B42851" t="str">
            <v>Stenogobius</v>
          </cell>
        </row>
        <row r="42852">
          <cell r="B42852" t="str">
            <v>Stenogobius fehlmanni</v>
          </cell>
        </row>
        <row r="42853">
          <cell r="B42853" t="str">
            <v>Stenogobius genivittatus</v>
          </cell>
        </row>
        <row r="42854">
          <cell r="B42854" t="str">
            <v>Stenogobius hawaiiensis</v>
          </cell>
        </row>
        <row r="42855">
          <cell r="B42855" t="str">
            <v>Stenogobius macropterus</v>
          </cell>
        </row>
        <row r="42856">
          <cell r="B42856" t="str">
            <v>Stenogobius ophthalmoporus</v>
          </cell>
        </row>
        <row r="42857">
          <cell r="B42857" t="str">
            <v>Stenogomphurus</v>
          </cell>
        </row>
        <row r="42858">
          <cell r="B42858" t="str">
            <v>Stenonema</v>
          </cell>
        </row>
        <row r="42859">
          <cell r="B42859" t="str">
            <v>Stenonema annexum***retired***use Maccaffertium modestum</v>
          </cell>
        </row>
        <row r="42860">
          <cell r="B42860" t="str">
            <v>Stenonema exiguum***retired***use Maccaffertium exiguum</v>
          </cell>
        </row>
        <row r="42861">
          <cell r="B42861" t="str">
            <v>Stenonema femoratum</v>
          </cell>
        </row>
        <row r="42862">
          <cell r="B42862" t="str">
            <v>Stenonema fuscum***retired***use Maccaffertium vicarium</v>
          </cell>
        </row>
        <row r="42863">
          <cell r="B42863" t="str">
            <v>Stenonema integrum***retired***use Maccaffertium mexicanum integrum</v>
          </cell>
        </row>
        <row r="42864">
          <cell r="B42864" t="str">
            <v>Stenonema ithaca***retired***use Maccaffertium ithaca</v>
          </cell>
        </row>
        <row r="42865">
          <cell r="B42865" t="str">
            <v>Stenonema luteum***retired***use Maccaffertium luteum</v>
          </cell>
        </row>
        <row r="42866">
          <cell r="B42866" t="str">
            <v>Stenonema mediopunctatum***retired***use Maccaffertium mediopunctatum</v>
          </cell>
        </row>
        <row r="42867">
          <cell r="B42867" t="str">
            <v>Stenonema meririvulanum***retired***use Maccaffertium meririvulanum</v>
          </cell>
        </row>
        <row r="42868">
          <cell r="B42868" t="str">
            <v>Stenonema mexicanum integrum***retired***use Maccaffertium mexicanum integrum</v>
          </cell>
        </row>
        <row r="42869">
          <cell r="B42869" t="str">
            <v>Stenonema mexicanum***retired***use Maccaffertium mexicanum</v>
          </cell>
        </row>
        <row r="42870">
          <cell r="B42870" t="str">
            <v>Stenonema modestum***retired***use Maccaffertium modestum</v>
          </cell>
        </row>
        <row r="42871">
          <cell r="B42871" t="str">
            <v>Stenonema pudicum***retired***use Maccaffertium pudicum</v>
          </cell>
        </row>
        <row r="42872">
          <cell r="B42872" t="str">
            <v>Stenonema pulchellum***retired***use Maccaffertium pulchellum</v>
          </cell>
        </row>
        <row r="42873">
          <cell r="B42873" t="str">
            <v>Stenonema rubromaculatum***retired***use Maccaffertium modestum</v>
          </cell>
        </row>
        <row r="42874">
          <cell r="B42874" t="str">
            <v>Stenonema rubrum***retired***use Maccaffertium modestum</v>
          </cell>
        </row>
        <row r="42875">
          <cell r="B42875" t="str">
            <v>Stenonema terminatum***retired***use Maccaffertium terminatum</v>
          </cell>
        </row>
        <row r="42876">
          <cell r="B42876" t="str">
            <v>Stenonema tripunctatum***retired***use Stenonema femoratum</v>
          </cell>
        </row>
        <row r="42877">
          <cell r="B42877" t="str">
            <v>Stenonema vicarium***retired***use Maccaffertium vicarium</v>
          </cell>
        </row>
        <row r="42878">
          <cell r="B42878" t="str">
            <v>Stenopelmus</v>
          </cell>
        </row>
        <row r="42879">
          <cell r="B42879" t="str">
            <v>Stenopelmus rufinasus</v>
          </cell>
        </row>
        <row r="42880">
          <cell r="B42880" t="str">
            <v>Stenophysa</v>
          </cell>
        </row>
        <row r="42881">
          <cell r="B42881" t="str">
            <v>Stenophysa marmorata</v>
          </cell>
        </row>
        <row r="42882">
          <cell r="B42882" t="str">
            <v>Stenopleustes gracilis</v>
          </cell>
        </row>
        <row r="42883">
          <cell r="B42883" t="str">
            <v>Stenopleustes inermis</v>
          </cell>
        </row>
        <row r="42884">
          <cell r="B42884" t="str">
            <v>Stenopleustes monocuspis</v>
          </cell>
        </row>
        <row r="42885">
          <cell r="B42885" t="str">
            <v>Stenopodidea</v>
          </cell>
        </row>
        <row r="42886">
          <cell r="B42886" t="str">
            <v>Stenopterobia</v>
          </cell>
        </row>
        <row r="42887">
          <cell r="B42887" t="str">
            <v>Stenopterobia anceps</v>
          </cell>
        </row>
        <row r="42888">
          <cell r="B42888" t="str">
            <v>Stenopterobia curvula</v>
          </cell>
        </row>
        <row r="42889">
          <cell r="B42889" t="str">
            <v>Stenopterobia delicatissima</v>
          </cell>
        </row>
        <row r="42890">
          <cell r="B42890" t="str">
            <v>Stenopterobia densestriata</v>
          </cell>
        </row>
        <row r="42891">
          <cell r="B42891" t="str">
            <v>Stenopterobia intermedia</v>
          </cell>
        </row>
        <row r="42892">
          <cell r="B42892" t="str">
            <v>Stenopterobia planctonica</v>
          </cell>
        </row>
        <row r="42893">
          <cell r="B42893" t="str">
            <v>Stenopterygii</v>
          </cell>
        </row>
        <row r="42894">
          <cell r="B42894" t="str">
            <v>Stenosemella</v>
          </cell>
        </row>
        <row r="42895">
          <cell r="B42895" t="str">
            <v>Stenostomum (Rubiaceae)</v>
          </cell>
        </row>
        <row r="42896">
          <cell r="B42896" t="str">
            <v>Stenostomum (Stenostomidae)</v>
          </cell>
        </row>
        <row r="42897">
          <cell r="B42897" t="str">
            <v>Stenostomum obtusifolium</v>
          </cell>
        </row>
        <row r="42898">
          <cell r="B42898" t="str">
            <v>Stenotaphrum secundatum</v>
          </cell>
        </row>
        <row r="42899">
          <cell r="B42899" t="str">
            <v>Stenothoe</v>
          </cell>
        </row>
        <row r="42900">
          <cell r="B42900" t="str">
            <v>Stenothoe estacola</v>
          </cell>
        </row>
        <row r="42901">
          <cell r="B42901" t="str">
            <v>Stenothoe frecanda</v>
          </cell>
        </row>
        <row r="42902">
          <cell r="B42902" t="str">
            <v>Stenothoe gallensis</v>
          </cell>
        </row>
        <row r="42903">
          <cell r="B42903" t="str">
            <v>Stenothoe minuta</v>
          </cell>
        </row>
        <row r="42904">
          <cell r="B42904" t="str">
            <v>Stenothoe valida</v>
          </cell>
        </row>
        <row r="42905">
          <cell r="B42905" t="str">
            <v>Stenothoidae</v>
          </cell>
        </row>
        <row r="42906">
          <cell r="B42906" t="str">
            <v>Stenothoides</v>
          </cell>
        </row>
        <row r="42907">
          <cell r="B42907" t="str">
            <v>Stenothoides bicoma</v>
          </cell>
        </row>
        <row r="42908">
          <cell r="B42908" t="str">
            <v>Stenotomus</v>
          </cell>
        </row>
        <row r="42909">
          <cell r="B42909" t="str">
            <v>Stenotomus aculeatus***retired***use Stenotomus chrysops</v>
          </cell>
        </row>
        <row r="42910">
          <cell r="B42910" t="str">
            <v>Stenotomus caprinus</v>
          </cell>
        </row>
        <row r="42911">
          <cell r="B42911" t="str">
            <v>Stenotomus chrysops</v>
          </cell>
        </row>
        <row r="42912">
          <cell r="B42912" t="str">
            <v>Stenotomus versicolor***retired***use Stenotomus chrysops</v>
          </cell>
        </row>
        <row r="42913">
          <cell r="B42913" t="str">
            <v>Stenotus (Asteraceae)</v>
          </cell>
        </row>
        <row r="42914">
          <cell r="B42914" t="str">
            <v>Stenotus (Mirini)</v>
          </cell>
        </row>
        <row r="42915">
          <cell r="B42915" t="str">
            <v>Stentor***retired***use Alouatta, Stentor (Stentoridae)</v>
          </cell>
        </row>
        <row r="42916">
          <cell r="B42916" t="str">
            <v>Stenula</v>
          </cell>
        </row>
        <row r="42917">
          <cell r="B42917" t="str">
            <v>Stenula modosa</v>
          </cell>
        </row>
        <row r="42918">
          <cell r="B42918" t="str">
            <v>Stenus</v>
          </cell>
        </row>
        <row r="42919">
          <cell r="B42919" t="str">
            <v>Stephanauge annularis</v>
          </cell>
        </row>
        <row r="42920">
          <cell r="B42920" t="str">
            <v>Stephanoberycidae</v>
          </cell>
        </row>
        <row r="42921">
          <cell r="B42921" t="str">
            <v>Stephanoberyciformes</v>
          </cell>
        </row>
        <row r="42922">
          <cell r="B42922" t="str">
            <v>Stephanoberycoidea</v>
          </cell>
        </row>
        <row r="42923">
          <cell r="B42923" t="str">
            <v>Stephanoberyx</v>
          </cell>
        </row>
        <row r="42924">
          <cell r="B42924" t="str">
            <v>Stephanoberyx monae</v>
          </cell>
        </row>
        <row r="42925">
          <cell r="B42925" t="str">
            <v>Stephanocoenia intersepta</v>
          </cell>
        </row>
        <row r="42926">
          <cell r="B42926" t="str">
            <v>Stephanocoenia michelini</v>
          </cell>
        </row>
        <row r="42927">
          <cell r="B42927" t="str">
            <v>Stephanocostis</v>
          </cell>
        </row>
        <row r="42928">
          <cell r="B42928" t="str">
            <v>Stephanocostis chantaicus</v>
          </cell>
        </row>
        <row r="42929">
          <cell r="B42929" t="str">
            <v>Stephanocyclus</v>
          </cell>
        </row>
        <row r="42930">
          <cell r="B42930" t="str">
            <v>Stephanodiscaceae</v>
          </cell>
        </row>
        <row r="42931">
          <cell r="B42931" t="str">
            <v>Stephanodiscus</v>
          </cell>
        </row>
        <row r="42932">
          <cell r="B42932" t="str">
            <v>Stephanodiscus agassizensis</v>
          </cell>
        </row>
        <row r="42933">
          <cell r="B42933" t="str">
            <v>Stephanodiscus alpinus</v>
          </cell>
        </row>
        <row r="42934">
          <cell r="B42934" t="str">
            <v>Stephanodiscus astraea</v>
          </cell>
        </row>
        <row r="42935">
          <cell r="B42935" t="str">
            <v>Stephanodiscus astraea var. minutula***retired***use Stephanodiscus minutulus</v>
          </cell>
        </row>
        <row r="42936">
          <cell r="B42936" t="str">
            <v>Stephanodiscus binderanus</v>
          </cell>
        </row>
        <row r="42937">
          <cell r="B42937" t="str">
            <v>Stephanodiscus binderanus oestrupii</v>
          </cell>
        </row>
        <row r="42938">
          <cell r="B42938" t="str">
            <v>Stephanodiscus binderanus var. oestrupii</v>
          </cell>
        </row>
        <row r="42939">
          <cell r="B42939" t="str">
            <v>Stephanodiscus carconensis</v>
          </cell>
        </row>
        <row r="42940">
          <cell r="B42940" t="str">
            <v>Stephanodiscus carconensis var. pusilla</v>
          </cell>
        </row>
        <row r="42941">
          <cell r="B42941" t="str">
            <v>Stephanodiscus conspicueporus</v>
          </cell>
        </row>
        <row r="42942">
          <cell r="B42942" t="str">
            <v>Stephanodiscus excentricus</v>
          </cell>
        </row>
        <row r="42943">
          <cell r="B42943" t="str">
            <v>Stephanodiscus hantzschii</v>
          </cell>
        </row>
        <row r="42944">
          <cell r="B42944" t="str">
            <v>Stephanodiscus hantzschii f. hantzschii</v>
          </cell>
        </row>
        <row r="42945">
          <cell r="B42945" t="str">
            <v>Stephanodiscus hantzschii f. tenuis</v>
          </cell>
        </row>
        <row r="42946">
          <cell r="B42946" t="str">
            <v>Stephanodiscus hantzschii tenuis***retired***use Stephanodiscus hantzschii f. tenuis</v>
          </cell>
        </row>
        <row r="42947">
          <cell r="B42947" t="str">
            <v>Stephanodiscus medius</v>
          </cell>
        </row>
        <row r="42948">
          <cell r="B42948" t="str">
            <v>Stephanodiscus minutula</v>
          </cell>
        </row>
        <row r="42949">
          <cell r="B42949" t="str">
            <v>Stephanodiscus minutulus</v>
          </cell>
        </row>
        <row r="42950">
          <cell r="B42950" t="str">
            <v>Stephanodiscus minutus***retired***use Stephanodiscus medius</v>
          </cell>
        </row>
        <row r="42951">
          <cell r="B42951" t="str">
            <v>Stephanodiscus neoastraea</v>
          </cell>
        </row>
        <row r="42952">
          <cell r="B42952" t="str">
            <v>Stephanodiscus niagarae</v>
          </cell>
        </row>
        <row r="42953">
          <cell r="B42953" t="str">
            <v>Stephanodiscus niagarae var. magnifica</v>
          </cell>
        </row>
        <row r="42954">
          <cell r="B42954" t="str">
            <v>Stephanodiscus oregonica</v>
          </cell>
        </row>
        <row r="42955">
          <cell r="B42955" t="str">
            <v>Stephanodiscus parvus</v>
          </cell>
        </row>
        <row r="42956">
          <cell r="B42956" t="str">
            <v>Stephanodiscus reimeri</v>
          </cell>
        </row>
        <row r="42957">
          <cell r="B42957" t="str">
            <v>Stephanodiscus rotula</v>
          </cell>
        </row>
        <row r="42958">
          <cell r="B42958" t="str">
            <v>Stephanodiscus subtilis</v>
          </cell>
        </row>
        <row r="42959">
          <cell r="B42959" t="str">
            <v>Stephanodiscus subtransilvanicus</v>
          </cell>
        </row>
        <row r="42960">
          <cell r="B42960" t="str">
            <v>Stephanodiscus subtranssylvanicus</v>
          </cell>
        </row>
        <row r="42961">
          <cell r="B42961" t="str">
            <v>Stephanodiscus transilvanicus</v>
          </cell>
        </row>
        <row r="42962">
          <cell r="B42962" t="str">
            <v>Stephanodiscus vestibulis</v>
          </cell>
        </row>
        <row r="42963">
          <cell r="B42963" t="str">
            <v>Stephanodiscus yellowstonensis</v>
          </cell>
        </row>
        <row r="42964">
          <cell r="B42964" t="str">
            <v>Stephanolepis</v>
          </cell>
        </row>
        <row r="42965">
          <cell r="B42965" t="str">
            <v>Stephanolepis auratus</v>
          </cell>
        </row>
        <row r="42966">
          <cell r="B42966" t="str">
            <v>Stephanolepis diaspros</v>
          </cell>
        </row>
        <row r="42967">
          <cell r="B42967" t="str">
            <v>Stephanolepis hispida</v>
          </cell>
        </row>
        <row r="42968">
          <cell r="B42968" t="str">
            <v>Stephanolepis hispidus***retired***use Stephanolepis hispida</v>
          </cell>
        </row>
        <row r="42969">
          <cell r="B42969" t="str">
            <v>Stephanolepis insignis</v>
          </cell>
        </row>
        <row r="42970">
          <cell r="B42970" t="str">
            <v>Stephanolepis rectifrons***retired***use Stephanolepis auratus</v>
          </cell>
        </row>
        <row r="42971">
          <cell r="B42971" t="str">
            <v>Stephanolepis setifer</v>
          </cell>
        </row>
        <row r="42972">
          <cell r="B42972" t="str">
            <v>Stephanolepis spilosomus***retired***use Pervagor spilosoma</v>
          </cell>
        </row>
        <row r="42973">
          <cell r="B42973" t="str">
            <v>Stephanolepis tuckeri***retired***use Monacanthus tuckeri</v>
          </cell>
        </row>
        <row r="42974">
          <cell r="B42974" t="str">
            <v>Stephanomeria exigua ssp. deanei</v>
          </cell>
        </row>
        <row r="42975">
          <cell r="B42975" t="str">
            <v>Stephanoporus</v>
          </cell>
        </row>
        <row r="42976">
          <cell r="B42976" t="str">
            <v>Stephanopyxis</v>
          </cell>
        </row>
        <row r="42977">
          <cell r="B42977" t="str">
            <v>Stephanopyxis nipponica</v>
          </cell>
        </row>
        <row r="42978">
          <cell r="B42978" t="str">
            <v>Stephanopyxis palmeriana</v>
          </cell>
        </row>
        <row r="42979">
          <cell r="B42979" t="str">
            <v>Stephanopyxis turris</v>
          </cell>
        </row>
        <row r="42980">
          <cell r="B42980" t="str">
            <v>Stephanosphaera</v>
          </cell>
        </row>
        <row r="42981">
          <cell r="B42981" t="str">
            <v>Stephensoniana</v>
          </cell>
        </row>
        <row r="42982">
          <cell r="B42982" t="str">
            <v>Stephensoniana tandyi</v>
          </cell>
        </row>
        <row r="42983">
          <cell r="B42983" t="str">
            <v>Stephensoniana trivandrana</v>
          </cell>
        </row>
        <row r="42984">
          <cell r="B42984" t="str">
            <v>Stephensoniania trivandrana</v>
          </cell>
        </row>
        <row r="42985">
          <cell r="B42985" t="str">
            <v>Stephensoniella (Enchytraeidae)</v>
          </cell>
        </row>
        <row r="42986">
          <cell r="B42986" t="str">
            <v>Stephensoniella (Exormothecaceae)</v>
          </cell>
        </row>
        <row r="42987">
          <cell r="B42987" t="str">
            <v>Stereobalanus</v>
          </cell>
        </row>
        <row r="42988">
          <cell r="B42988" t="str">
            <v>Stereolepis</v>
          </cell>
        </row>
        <row r="42989">
          <cell r="B42989" t="str">
            <v>Stereolepis gigas</v>
          </cell>
        </row>
        <row r="42990">
          <cell r="B42990" t="str">
            <v>Sterna Hirundo</v>
          </cell>
        </row>
        <row r="42991">
          <cell r="B42991" t="str">
            <v>Sternarchus albifrons***retired***use Apteronotus albifrons</v>
          </cell>
        </row>
        <row r="42992">
          <cell r="B42992" t="str">
            <v>Sternarchus maximilliani***retired***use Apteronotus albifrons</v>
          </cell>
        </row>
        <row r="42993">
          <cell r="B42993" t="str">
            <v>Sternarchus virescens***retired***use Eigenmannia virescens</v>
          </cell>
        </row>
        <row r="42994">
          <cell r="B42994" t="str">
            <v>Sternaspidae</v>
          </cell>
        </row>
        <row r="42995">
          <cell r="B42995" t="str">
            <v>Sternaspis</v>
          </cell>
        </row>
        <row r="42996">
          <cell r="B42996" t="str">
            <v>Sternaspis fossor</v>
          </cell>
        </row>
        <row r="42997">
          <cell r="B42997" t="str">
            <v>Sternaspis scutata</v>
          </cell>
        </row>
        <row r="42998">
          <cell r="B42998" t="str">
            <v>Sternias***retired***use Triglops</v>
          </cell>
        </row>
        <row r="42999">
          <cell r="B42999" t="str">
            <v>Sternoptychidae</v>
          </cell>
        </row>
        <row r="43000">
          <cell r="B43000" t="str">
            <v>Sternoptychides amabilis***retired***use Argyropelecus aculeatus</v>
          </cell>
        </row>
        <row r="43001">
          <cell r="B43001" t="str">
            <v>Sternoptychinae</v>
          </cell>
        </row>
        <row r="43002">
          <cell r="B43002" t="str">
            <v>Sternoptyx</v>
          </cell>
        </row>
        <row r="43003">
          <cell r="B43003" t="str">
            <v>Sternoptyx diaphana</v>
          </cell>
        </row>
        <row r="43004">
          <cell r="B43004" t="str">
            <v>Sternoptyx obscura</v>
          </cell>
        </row>
        <row r="43005">
          <cell r="B43005" t="str">
            <v>Sternoptyx pseudobscura</v>
          </cell>
        </row>
        <row r="43006">
          <cell r="B43006" t="str">
            <v>Sternoptyx pseudodiaphana</v>
          </cell>
        </row>
        <row r="43007">
          <cell r="B43007" t="str">
            <v>Sternopygidae</v>
          </cell>
        </row>
        <row r="43008">
          <cell r="B43008" t="str">
            <v>Sternopygoidei</v>
          </cell>
        </row>
        <row r="43009">
          <cell r="B43009" t="str">
            <v>Sternopygus carapo***retired***use Gymnotus carapo</v>
          </cell>
        </row>
        <row r="43010">
          <cell r="B43010" t="str">
            <v>Sternopygus carapus***retired***use Gymnotus carapo</v>
          </cell>
        </row>
        <row r="43011">
          <cell r="B43011" t="str">
            <v>Sternorrhyncha</v>
          </cell>
        </row>
        <row r="43012">
          <cell r="B43012" t="str">
            <v>Sternula Albifrons</v>
          </cell>
        </row>
        <row r="43013">
          <cell r="B43013" t="str">
            <v>Stethojulis</v>
          </cell>
        </row>
        <row r="43014">
          <cell r="B43014" t="str">
            <v>Stethojulis albovittata</v>
          </cell>
        </row>
        <row r="43015">
          <cell r="B43015" t="str">
            <v>Stethojulis axillaris***retired***use Stethojulis balteata</v>
          </cell>
        </row>
        <row r="43016">
          <cell r="B43016" t="str">
            <v>Stethojulis balteata</v>
          </cell>
        </row>
        <row r="43017">
          <cell r="B43017" t="str">
            <v>Stethojulis bandanensis</v>
          </cell>
        </row>
        <row r="43018">
          <cell r="B43018" t="str">
            <v>Stethojulis casturi***retired***use Stethojulis trilineata</v>
          </cell>
        </row>
        <row r="43019">
          <cell r="B43019" t="str">
            <v>Stethojulis filholi***retired***use Stethojulis trilineata</v>
          </cell>
        </row>
        <row r="43020">
          <cell r="B43020" t="str">
            <v>Stethojulis fulvoventris***retired***use Stethojulis bandanensis</v>
          </cell>
        </row>
        <row r="43021">
          <cell r="B43021" t="str">
            <v>Stethojulis interrupta</v>
          </cell>
        </row>
        <row r="43022">
          <cell r="B43022" t="str">
            <v>Stethojulis kallosoma***retired***use Stethojulis interrupta</v>
          </cell>
        </row>
        <row r="43023">
          <cell r="B43023" t="str">
            <v>Stethojulis kalosoma***retired***use Stethojulis interrupta</v>
          </cell>
        </row>
        <row r="43024">
          <cell r="B43024" t="str">
            <v>Stethojulis linearis***retired***use Stethojulis bandanensis</v>
          </cell>
        </row>
        <row r="43025">
          <cell r="B43025" t="str">
            <v>Stethojulis maculata***retired***use Stethojulis maculatus</v>
          </cell>
        </row>
        <row r="43026">
          <cell r="B43026" t="str">
            <v>Stethojulis maculatus</v>
          </cell>
        </row>
        <row r="43027">
          <cell r="B43027" t="str">
            <v>Stethojulis marquesensis</v>
          </cell>
        </row>
        <row r="43028">
          <cell r="B43028" t="str">
            <v>Stethojulis notialis</v>
          </cell>
        </row>
        <row r="43029">
          <cell r="B43029" t="str">
            <v>Stethojulis phecadopleura***retired***use Stethojulis trilineata</v>
          </cell>
        </row>
        <row r="43030">
          <cell r="B43030" t="str">
            <v>Stethojulis psacas***retired***use Stethojulis strigiventer</v>
          </cell>
        </row>
        <row r="43031">
          <cell r="B43031" t="str">
            <v>Stethojulis renardi***retired***use Stethojulis strigiventer</v>
          </cell>
        </row>
        <row r="43032">
          <cell r="B43032" t="str">
            <v>Stethojulis rubromacula***retired***use Stethojulis bandanensis</v>
          </cell>
        </row>
        <row r="43033">
          <cell r="B43033" t="str">
            <v>Stethojulis strigiventer</v>
          </cell>
        </row>
        <row r="43034">
          <cell r="B43034" t="str">
            <v>Stethojulis terina</v>
          </cell>
        </row>
        <row r="43035">
          <cell r="B43035" t="str">
            <v>Stethojulis trilineata</v>
          </cell>
        </row>
        <row r="43036">
          <cell r="B43036" t="str">
            <v>Stethojulis trossula***retired***use Stethojulis terina</v>
          </cell>
        </row>
        <row r="43037">
          <cell r="B43037" t="str">
            <v>Stethojulis zatima***retired***use Stethojulis interrupta</v>
          </cell>
        </row>
        <row r="43038">
          <cell r="B43038" t="str">
            <v>Stetsonia (Cactaceae)</v>
          </cell>
        </row>
        <row r="43039">
          <cell r="B43039" t="str">
            <v>Stetsonia (Discorbinae)</v>
          </cell>
        </row>
        <row r="43040">
          <cell r="B43040" t="str">
            <v>Stevardia riisei***retired***use Corynopoma riisei</v>
          </cell>
        </row>
        <row r="43041">
          <cell r="B43041" t="str">
            <v>Stewartia malacodendron</v>
          </cell>
        </row>
        <row r="43042">
          <cell r="B43042" t="str">
            <v>Sthenelais</v>
          </cell>
        </row>
        <row r="43043">
          <cell r="B43043" t="str">
            <v>Sthenelais berkeleyi</v>
          </cell>
        </row>
        <row r="43044">
          <cell r="B43044" t="str">
            <v>Sthenelais boa</v>
          </cell>
        </row>
        <row r="43045">
          <cell r="B43045" t="str">
            <v>Sthenelais fusca</v>
          </cell>
        </row>
        <row r="43046">
          <cell r="B43046" t="str">
            <v>Sthenelais limicola</v>
          </cell>
        </row>
        <row r="43047">
          <cell r="B43047" t="str">
            <v>Sthenelais tertiaglabra</v>
          </cell>
        </row>
        <row r="43048">
          <cell r="B43048" t="str">
            <v>Sthenelais verruculosa</v>
          </cell>
        </row>
        <row r="43049">
          <cell r="B43049" t="str">
            <v>Sthenelanella uniformis</v>
          </cell>
        </row>
        <row r="43050">
          <cell r="B43050" t="str">
            <v>Sthenolepis</v>
          </cell>
        </row>
        <row r="43051">
          <cell r="B43051" t="str">
            <v>Stichaeidae</v>
          </cell>
        </row>
        <row r="43052">
          <cell r="B43052" t="str">
            <v>Stichaeopsis</v>
          </cell>
        </row>
        <row r="43053">
          <cell r="B43053" t="str">
            <v>Stichaeus</v>
          </cell>
        </row>
        <row r="43054">
          <cell r="B43054" t="str">
            <v>Stichaeus punctatus</v>
          </cell>
        </row>
        <row r="43055">
          <cell r="B43055" t="str">
            <v>Stichococcus</v>
          </cell>
        </row>
        <row r="43056">
          <cell r="B43056" t="str">
            <v>Stichococcus bacillaris</v>
          </cell>
        </row>
        <row r="43057">
          <cell r="B43057" t="str">
            <v>Stichococcus scopulinus</v>
          </cell>
        </row>
        <row r="43058">
          <cell r="B43058" t="str">
            <v>Stichococcus subtilis</v>
          </cell>
        </row>
        <row r="43059">
          <cell r="B43059" t="str">
            <v>Stichogloea</v>
          </cell>
        </row>
        <row r="43060">
          <cell r="B43060" t="str">
            <v>Stichopus</v>
          </cell>
        </row>
        <row r="43061">
          <cell r="B43061" t="str">
            <v>Stichopus chloronotus</v>
          </cell>
        </row>
        <row r="43062">
          <cell r="B43062" t="str">
            <v>Stichosiphon</v>
          </cell>
        </row>
        <row r="43063">
          <cell r="B43063" t="str">
            <v>Stichosiphon filamentosus</v>
          </cell>
        </row>
        <row r="43064">
          <cell r="B43064" t="str">
            <v>Stichosiphon regularis</v>
          </cell>
        </row>
        <row r="43065">
          <cell r="B43065" t="str">
            <v>Stictochironomus</v>
          </cell>
        </row>
        <row r="43066">
          <cell r="B43066" t="str">
            <v>Stictochironomus annulicrus</v>
          </cell>
        </row>
        <row r="43067">
          <cell r="B43067" t="str">
            <v>Stictochironomus devinctus</v>
          </cell>
        </row>
        <row r="43068">
          <cell r="B43068" t="str">
            <v>Stictochironomus marmoreus</v>
          </cell>
        </row>
        <row r="43069">
          <cell r="B43069" t="str">
            <v>Stictochironomus varius</v>
          </cell>
        </row>
        <row r="43070">
          <cell r="B43070" t="str">
            <v>Stictocladius</v>
          </cell>
        </row>
        <row r="43071">
          <cell r="B43071" t="str">
            <v>Stictotarsus</v>
          </cell>
        </row>
        <row r="43072">
          <cell r="B43072" t="str">
            <v>Stictotarsus griseopunctatus</v>
          </cell>
        </row>
        <row r="43073">
          <cell r="B43073" t="str">
            <v>Stictotarsus griseostriatus</v>
          </cell>
        </row>
        <row r="43074">
          <cell r="B43074" t="str">
            <v>Stictotarsus striatellus</v>
          </cell>
        </row>
        <row r="43075">
          <cell r="B43075" t="str">
            <v>Stigeoclonium</v>
          </cell>
        </row>
        <row r="43076">
          <cell r="B43076" t="str">
            <v>Stigeoclonium attenuatum</v>
          </cell>
        </row>
        <row r="43077">
          <cell r="B43077" t="str">
            <v>Stigeoclonium flagelliferum</v>
          </cell>
        </row>
        <row r="43078">
          <cell r="B43078" t="str">
            <v>Stigeoclonium lubricum</v>
          </cell>
        </row>
        <row r="43079">
          <cell r="B43079" t="str">
            <v>Stigeoclonium nanum</v>
          </cell>
        </row>
        <row r="43080">
          <cell r="B43080" t="str">
            <v>Stigeoclonium pachydermum</v>
          </cell>
        </row>
        <row r="43081">
          <cell r="B43081" t="str">
            <v>Stigeoclonium polymorphum</v>
          </cell>
        </row>
        <row r="43082">
          <cell r="B43082" t="str">
            <v>Stigeoclonium stagnatile</v>
          </cell>
        </row>
        <row r="43083">
          <cell r="B43083" t="str">
            <v>Stigeoclonium subsecundum</v>
          </cell>
        </row>
        <row r="43084">
          <cell r="B43084" t="str">
            <v>Stigeoclonium tenue</v>
          </cell>
        </row>
        <row r="43085">
          <cell r="B43085" t="str">
            <v>Stigmatogobius</v>
          </cell>
        </row>
        <row r="43086">
          <cell r="B43086" t="str">
            <v>Stigmatogobius javanicus***retired***use Pseudogobius javanicus</v>
          </cell>
        </row>
        <row r="43087">
          <cell r="B43087" t="str">
            <v>Stigmatogobius sadanundio</v>
          </cell>
        </row>
        <row r="43088">
          <cell r="B43088" t="str">
            <v>Stigmatopora</v>
          </cell>
        </row>
        <row r="43089">
          <cell r="B43089" t="str">
            <v>Stigmatopora argus</v>
          </cell>
        </row>
        <row r="43090">
          <cell r="B43090" t="str">
            <v>Stigmatopora nigra</v>
          </cell>
        </row>
        <row r="43091">
          <cell r="B43091" t="str">
            <v>Stigonema</v>
          </cell>
        </row>
        <row r="43092">
          <cell r="B43092" t="str">
            <v>Stigonema hormoides</v>
          </cell>
        </row>
        <row r="43093">
          <cell r="B43093" t="str">
            <v>Stigonema mamillosum</v>
          </cell>
        </row>
        <row r="43094">
          <cell r="B43094" t="str">
            <v>Stigonematales</v>
          </cell>
        </row>
        <row r="43095">
          <cell r="B43095" t="str">
            <v>Stiliger niger</v>
          </cell>
        </row>
        <row r="43096">
          <cell r="B43096" t="str">
            <v>Stilobezzia</v>
          </cell>
        </row>
        <row r="43097">
          <cell r="B43097" t="str">
            <v>Stilobezzia antennalis</v>
          </cell>
        </row>
        <row r="43098">
          <cell r="B43098" t="str">
            <v>Stilocladius</v>
          </cell>
        </row>
        <row r="43099">
          <cell r="B43099" t="str">
            <v>Stilocladius clinopecten</v>
          </cell>
        </row>
        <row r="43100">
          <cell r="B43100" t="str">
            <v>Stilocladius montanus</v>
          </cell>
        </row>
        <row r="43101">
          <cell r="B43101" t="str">
            <v>Stipecampus</v>
          </cell>
        </row>
        <row r="43102">
          <cell r="B43102" t="str">
            <v>Stipecampus cristatus</v>
          </cell>
        </row>
        <row r="43103">
          <cell r="B43103" t="str">
            <v>Stiphodon</v>
          </cell>
        </row>
        <row r="43104">
          <cell r="B43104" t="str">
            <v>Stiphodon caeruleus</v>
          </cell>
        </row>
        <row r="43105">
          <cell r="B43105" t="str">
            <v>Stiphodon elegans</v>
          </cell>
        </row>
        <row r="43106">
          <cell r="B43106" t="str">
            <v>Stiphodon pelewensis</v>
          </cell>
        </row>
        <row r="43107">
          <cell r="B43107" t="str">
            <v>Stipitococcus</v>
          </cell>
        </row>
        <row r="43108">
          <cell r="B43108" t="str">
            <v>Stizostedion canadense***retired***use Sander canadensis</v>
          </cell>
        </row>
        <row r="43109">
          <cell r="B43109" t="str">
            <v>Stizostedion vitreum glaucum***retired***use Sander vitreus</v>
          </cell>
        </row>
        <row r="43110">
          <cell r="B43110" t="str">
            <v>Stizostedion vitreum vitreum***retired***use Sander vitreus</v>
          </cell>
        </row>
        <row r="43111">
          <cell r="B43111" t="str">
            <v>Stizostedion vitreum***retired***use Sander vitreus</v>
          </cell>
        </row>
        <row r="43112">
          <cell r="B43112" t="str">
            <v>Stizostedion***retired***use Sander</v>
          </cell>
        </row>
        <row r="43113">
          <cell r="B43113" t="str">
            <v>Stlegicottus</v>
          </cell>
        </row>
        <row r="43114">
          <cell r="B43114" t="str">
            <v>Stlegicottus xenogrammus</v>
          </cell>
        </row>
        <row r="43115">
          <cell r="B43115" t="str">
            <v>Stokellia</v>
          </cell>
        </row>
        <row r="43116">
          <cell r="B43116" t="str">
            <v>Stokellia anisodon</v>
          </cell>
        </row>
        <row r="43117">
          <cell r="B43117" t="str">
            <v>Stokesiella</v>
          </cell>
        </row>
        <row r="43118">
          <cell r="B43118" t="str">
            <v>Stolephoridae***retired***use Engraulidae</v>
          </cell>
        </row>
        <row r="43119">
          <cell r="B43119" t="str">
            <v>Stolephorus</v>
          </cell>
        </row>
        <row r="43120">
          <cell r="B43120" t="str">
            <v>Stolephorus advenus</v>
          </cell>
        </row>
        <row r="43121">
          <cell r="B43121" t="str">
            <v>Stolephorus andhraensis</v>
          </cell>
        </row>
        <row r="43122">
          <cell r="B43122" t="str">
            <v>Stolephorus apiensis</v>
          </cell>
        </row>
        <row r="43123">
          <cell r="B43123" t="str">
            <v>Stolephorus baganensis</v>
          </cell>
        </row>
        <row r="43124">
          <cell r="B43124" t="str">
            <v>Stolephorus brachycephalus</v>
          </cell>
        </row>
        <row r="43125">
          <cell r="B43125" t="str">
            <v>Stolephorus buccaneeri***retired***use Encrasicholina punctifer</v>
          </cell>
        </row>
        <row r="43126">
          <cell r="B43126" t="str">
            <v>Stolephorus carpentariae</v>
          </cell>
        </row>
        <row r="43127">
          <cell r="B43127" t="str">
            <v>Stolephorus chinensis</v>
          </cell>
        </row>
        <row r="43128">
          <cell r="B43128" t="str">
            <v>Stolephorus commersonii***retired***use Stolephorus commersonnii</v>
          </cell>
        </row>
        <row r="43129">
          <cell r="B43129" t="str">
            <v>Stolephorus commersonnii</v>
          </cell>
        </row>
        <row r="43130">
          <cell r="B43130" t="str">
            <v>Stolephorus devisi***retired***use Encrasicholina devisi</v>
          </cell>
        </row>
        <row r="43131">
          <cell r="B43131" t="str">
            <v>Stolephorus dubiosus</v>
          </cell>
        </row>
        <row r="43132">
          <cell r="B43132" t="str">
            <v>Stolephorus heterolobus***retired***use Encrasicholina heteroloba</v>
          </cell>
        </row>
        <row r="43133">
          <cell r="B43133" t="str">
            <v>Stolephorus holodon</v>
          </cell>
        </row>
        <row r="43134">
          <cell r="B43134" t="str">
            <v>Stolephorus indicus</v>
          </cell>
        </row>
        <row r="43135">
          <cell r="B43135" t="str">
            <v>Stolephorus insularis</v>
          </cell>
        </row>
        <row r="43136">
          <cell r="B43136" t="str">
            <v>Stolephorus miarchus***retired***use Engraulinae</v>
          </cell>
        </row>
        <row r="43137">
          <cell r="B43137" t="str">
            <v>Stolephorus multibranchus</v>
          </cell>
        </row>
        <row r="43138">
          <cell r="B43138" t="str">
            <v>Stolephorus nelsoni</v>
          </cell>
        </row>
        <row r="43139">
          <cell r="B43139" t="str">
            <v>Stolephorus pacificus</v>
          </cell>
        </row>
        <row r="43140">
          <cell r="B43140" t="str">
            <v>Stolephorus purpureus***retired***use Encrasicholina purpurea</v>
          </cell>
        </row>
        <row r="43141">
          <cell r="B43141" t="str">
            <v>Stolephorus ronquilloi</v>
          </cell>
        </row>
        <row r="43142">
          <cell r="B43142" t="str">
            <v>Stolephorus tri</v>
          </cell>
        </row>
        <row r="43143">
          <cell r="B43143" t="str">
            <v>Stolephorus waitei</v>
          </cell>
        </row>
        <row r="43144">
          <cell r="B43144" t="str">
            <v>Stolidobranchia</v>
          </cell>
        </row>
        <row r="43145">
          <cell r="B43145" t="str">
            <v>Stolothrissa</v>
          </cell>
        </row>
        <row r="43146">
          <cell r="B43146" t="str">
            <v>Stolothrissa tanganicae</v>
          </cell>
        </row>
        <row r="43147">
          <cell r="B43147" t="str">
            <v>Stomatopoda</v>
          </cell>
        </row>
        <row r="43148">
          <cell r="B43148" t="str">
            <v>Stomias</v>
          </cell>
        </row>
        <row r="43149">
          <cell r="B43149" t="str">
            <v>Stomias affinis</v>
          </cell>
        </row>
        <row r="43150">
          <cell r="B43150" t="str">
            <v>Stomias atriventer</v>
          </cell>
        </row>
        <row r="43151">
          <cell r="B43151" t="str">
            <v>Stomias boa</v>
          </cell>
        </row>
        <row r="43152">
          <cell r="B43152" t="str">
            <v>Stomias boa boa</v>
          </cell>
        </row>
        <row r="43153">
          <cell r="B43153" t="str">
            <v>Stomias boa colubrinus</v>
          </cell>
        </row>
        <row r="43154">
          <cell r="B43154" t="str">
            <v>Stomias boa ferox</v>
          </cell>
        </row>
        <row r="43155">
          <cell r="B43155" t="str">
            <v>Stomias brevibarbatus</v>
          </cell>
        </row>
        <row r="43156">
          <cell r="B43156" t="str">
            <v>Stomias danae</v>
          </cell>
        </row>
        <row r="43157">
          <cell r="B43157" t="str">
            <v>Stomias ferox***retired***use Stomias boa ferox</v>
          </cell>
        </row>
        <row r="43158">
          <cell r="B43158" t="str">
            <v>Stomias gracilis</v>
          </cell>
        </row>
        <row r="43159">
          <cell r="B43159" t="str">
            <v>Stomias lampropeltis</v>
          </cell>
        </row>
        <row r="43160">
          <cell r="B43160" t="str">
            <v>Stomias longibarbatus</v>
          </cell>
        </row>
        <row r="43161">
          <cell r="B43161" t="str">
            <v>Stomias nebulosus</v>
          </cell>
        </row>
        <row r="43162">
          <cell r="B43162" t="str">
            <v>Stomiatiformes***retired***use Stomiiformes</v>
          </cell>
        </row>
        <row r="43163">
          <cell r="B43163" t="str">
            <v>Stomiidae</v>
          </cell>
        </row>
        <row r="43164">
          <cell r="B43164" t="str">
            <v>Stomiiformes</v>
          </cell>
        </row>
        <row r="43165">
          <cell r="B43165" t="str">
            <v>Stomiinae</v>
          </cell>
        </row>
        <row r="43166">
          <cell r="B43166" t="str">
            <v>Stomioidei***retired***use Photichthyoidei</v>
          </cell>
        </row>
        <row r="43167">
          <cell r="B43167" t="str">
            <v>Stomolophus meleagris</v>
          </cell>
        </row>
        <row r="43168">
          <cell r="B43168" t="str">
            <v>Stomphia</v>
          </cell>
        </row>
        <row r="43169">
          <cell r="B43169" t="str">
            <v>Stomphia vinosa</v>
          </cell>
        </row>
        <row r="43170">
          <cell r="B43170" t="str">
            <v>Strabozebrias</v>
          </cell>
        </row>
        <row r="43171">
          <cell r="B43171" t="str">
            <v>Strabozebrias cancellatus</v>
          </cell>
        </row>
        <row r="43172">
          <cell r="B43172" t="str">
            <v>Stramonita haemastoma</v>
          </cell>
        </row>
        <row r="43173">
          <cell r="B43173" t="str">
            <v>Stramonita haemastoma floridana</v>
          </cell>
        </row>
        <row r="43174">
          <cell r="B43174" t="str">
            <v>Strangomera bentincki***retired***use Clupea bentincki</v>
          </cell>
        </row>
        <row r="43175">
          <cell r="B43175" t="str">
            <v>Strangomera***retired***use Clupea</v>
          </cell>
        </row>
        <row r="43176">
          <cell r="B43176" t="str">
            <v>Stratiomyidae</v>
          </cell>
        </row>
        <row r="43177">
          <cell r="B43177" t="str">
            <v>Stratiomyinae</v>
          </cell>
        </row>
        <row r="43178">
          <cell r="B43178" t="str">
            <v>Stratiomyini</v>
          </cell>
        </row>
        <row r="43179">
          <cell r="B43179" t="str">
            <v>Stratiomys</v>
          </cell>
        </row>
        <row r="43180">
          <cell r="B43180" t="str">
            <v>Streblocerus</v>
          </cell>
        </row>
        <row r="43181">
          <cell r="B43181" t="str">
            <v>Streblocerus serricaudatus</v>
          </cell>
        </row>
        <row r="43182">
          <cell r="B43182" t="str">
            <v>Streblosoma</v>
          </cell>
        </row>
        <row r="43183">
          <cell r="B43183" t="str">
            <v>Streblosoma bairdi</v>
          </cell>
        </row>
        <row r="43184">
          <cell r="B43184" t="str">
            <v>Streblosoma crassibranchia</v>
          </cell>
        </row>
        <row r="43185">
          <cell r="B43185" t="str">
            <v>Streblosoma hartmanae</v>
          </cell>
        </row>
        <row r="43186">
          <cell r="B43186" t="str">
            <v>Streblospio</v>
          </cell>
        </row>
        <row r="43187">
          <cell r="B43187" t="str">
            <v>Streblospio benedicti</v>
          </cell>
        </row>
        <row r="43188">
          <cell r="B43188" t="str">
            <v>Streptocephalus</v>
          </cell>
        </row>
        <row r="43189">
          <cell r="B43189" t="str">
            <v>Streptocephalus sealii</v>
          </cell>
        </row>
        <row r="43190">
          <cell r="B43190" t="str">
            <v>Streptonema</v>
          </cell>
        </row>
        <row r="43191">
          <cell r="B43191" t="str">
            <v>Streptopus amplexifolius</v>
          </cell>
        </row>
        <row r="43192">
          <cell r="B43192" t="str">
            <v>Streptopus amplexifolius var. chalazatus***retired***use Streptopus amplexifolius</v>
          </cell>
        </row>
        <row r="43193">
          <cell r="B43193" t="str">
            <v>Streptopus lanceolatus</v>
          </cell>
        </row>
        <row r="43194">
          <cell r="B43194" t="str">
            <v>Streptopus lanceolatus var. lanceolatus</v>
          </cell>
        </row>
        <row r="43195">
          <cell r="B43195" t="str">
            <v>Streptopus lanceolatus var. longipes</v>
          </cell>
        </row>
        <row r="43196">
          <cell r="B43196" t="str">
            <v>Streptosyllis</v>
          </cell>
        </row>
        <row r="43197">
          <cell r="B43197" t="str">
            <v>Streptosyllis arenae</v>
          </cell>
        </row>
        <row r="43198">
          <cell r="B43198" t="str">
            <v>Streptosyllis pettiboneae</v>
          </cell>
        </row>
        <row r="43199">
          <cell r="B43199" t="str">
            <v>Streptosyllis varians</v>
          </cell>
        </row>
        <row r="43200">
          <cell r="B43200" t="str">
            <v>Streptosyllis websteri</v>
          </cell>
        </row>
        <row r="43201">
          <cell r="B43201" t="str">
            <v>Strializa canaliculatus***retired***use Liza dumerili</v>
          </cell>
        </row>
        <row r="43202">
          <cell r="B43202" t="str">
            <v>Strializa***retired***use Liza</v>
          </cell>
        </row>
        <row r="43203">
          <cell r="B43203" t="str">
            <v>Striaria (Striariaceae)</v>
          </cell>
        </row>
        <row r="43204">
          <cell r="B43204" t="str">
            <v>Striaria (Striariidae)</v>
          </cell>
        </row>
        <row r="43205">
          <cell r="B43205" t="str">
            <v>Striatella</v>
          </cell>
        </row>
        <row r="43206">
          <cell r="B43206" t="str">
            <v>Striatella interrupta</v>
          </cell>
        </row>
        <row r="43207">
          <cell r="B43207" t="str">
            <v>Striatella unipunctata</v>
          </cell>
        </row>
        <row r="43208">
          <cell r="B43208" t="str">
            <v>Strigilla</v>
          </cell>
        </row>
        <row r="43209">
          <cell r="B43209" t="str">
            <v>Strigilla mirabilis</v>
          </cell>
        </row>
        <row r="43210">
          <cell r="B43210" t="str">
            <v>Strigosella africana</v>
          </cell>
        </row>
        <row r="43211">
          <cell r="B43211" t="str">
            <v>Strobilidium</v>
          </cell>
        </row>
        <row r="43212">
          <cell r="B43212" t="str">
            <v>Stromateidae</v>
          </cell>
        </row>
        <row r="43213">
          <cell r="B43213" t="str">
            <v>Stromateoidei</v>
          </cell>
        </row>
        <row r="43214">
          <cell r="B43214" t="str">
            <v>Stromateus</v>
          </cell>
        </row>
        <row r="43215">
          <cell r="B43215" t="str">
            <v>Stromateus fiatola</v>
          </cell>
        </row>
        <row r="43216">
          <cell r="B43216" t="str">
            <v>Strombidae</v>
          </cell>
        </row>
        <row r="43217">
          <cell r="B43217" t="str">
            <v>Strombidiidae</v>
          </cell>
        </row>
        <row r="43218">
          <cell r="B43218" t="str">
            <v>Strombidium</v>
          </cell>
        </row>
        <row r="43219">
          <cell r="B43219" t="str">
            <v>Strombiformis</v>
          </cell>
        </row>
        <row r="43220">
          <cell r="B43220" t="str">
            <v>Strombiformis bilineatus</v>
          </cell>
        </row>
        <row r="43221">
          <cell r="B43221" t="str">
            <v>Strombiformis hemphilli</v>
          </cell>
        </row>
        <row r="43222">
          <cell r="B43222" t="str">
            <v>Strombomonas</v>
          </cell>
        </row>
        <row r="43223">
          <cell r="B43223" t="str">
            <v>Strombomonas acuminata</v>
          </cell>
        </row>
        <row r="43224">
          <cell r="B43224" t="str">
            <v>Strombomonas amphoraeformis</v>
          </cell>
        </row>
        <row r="43225">
          <cell r="B43225" t="str">
            <v>Strombomonas borystheniensis</v>
          </cell>
        </row>
        <row r="43226">
          <cell r="B43226" t="str">
            <v>Strombomonas conspersa</v>
          </cell>
        </row>
        <row r="43227">
          <cell r="B43227" t="str">
            <v>Strombomonas deflandrei</v>
          </cell>
        </row>
        <row r="43228">
          <cell r="B43228" t="str">
            <v>Strombomonas ensifera var. javanica</v>
          </cell>
        </row>
        <row r="43229">
          <cell r="B43229" t="str">
            <v>Strombomonas ettli</v>
          </cell>
        </row>
        <row r="43230">
          <cell r="B43230" t="str">
            <v>Strombomonas fluviatilis</v>
          </cell>
        </row>
        <row r="43231">
          <cell r="B43231" t="str">
            <v>Strombomonas fluviatilis var. curvata</v>
          </cell>
        </row>
        <row r="43232">
          <cell r="B43232" t="str">
            <v>Strombomonas gibberosa</v>
          </cell>
        </row>
        <row r="43233">
          <cell r="B43233" t="str">
            <v>Strombomonas girardiana</v>
          </cell>
        </row>
        <row r="43234">
          <cell r="B43234" t="str">
            <v>Strombomonas longicauda</v>
          </cell>
        </row>
        <row r="43235">
          <cell r="B43235" t="str">
            <v>Strombomonas maxima</v>
          </cell>
        </row>
        <row r="43236">
          <cell r="B43236" t="str">
            <v>Strombomonas napiformis</v>
          </cell>
        </row>
        <row r="43237">
          <cell r="B43237" t="str">
            <v>Strombomonas ovalis</v>
          </cell>
        </row>
        <row r="43238">
          <cell r="B43238" t="str">
            <v>Strombomonas rotunda</v>
          </cell>
        </row>
        <row r="43239">
          <cell r="B43239" t="str">
            <v>Strombomonas schauinslandii</v>
          </cell>
        </row>
        <row r="43240">
          <cell r="B43240" t="str">
            <v>Strombomonas urceolata</v>
          </cell>
        </row>
        <row r="43241">
          <cell r="B43241" t="str">
            <v>Strombomonas verrucosa</v>
          </cell>
        </row>
        <row r="43242">
          <cell r="B43242" t="str">
            <v>Strombomonas verrucosa var. conspersa</v>
          </cell>
        </row>
        <row r="43243">
          <cell r="B43243" t="str">
            <v>Strombomonas verrucosa var. zmiewika</v>
          </cell>
        </row>
        <row r="43244">
          <cell r="B43244" t="str">
            <v>Strombus</v>
          </cell>
        </row>
        <row r="43245">
          <cell r="B43245" t="str">
            <v>Strombus alatus</v>
          </cell>
        </row>
        <row r="43246">
          <cell r="B43246" t="str">
            <v>Strombus gigas</v>
          </cell>
        </row>
        <row r="43247">
          <cell r="B43247" t="str">
            <v>Strongylocentrotus</v>
          </cell>
        </row>
        <row r="43248">
          <cell r="B43248" t="str">
            <v>Strongylocentrotus droebachiensis</v>
          </cell>
        </row>
        <row r="43249">
          <cell r="B43249" t="str">
            <v>Strongylocentrotus franciscanus</v>
          </cell>
        </row>
        <row r="43250">
          <cell r="B43250" t="str">
            <v>Strongylocentrotus purpuratus</v>
          </cell>
        </row>
        <row r="43251">
          <cell r="B43251" t="str">
            <v>Strongylochaetodon***retired***use Chaetodon</v>
          </cell>
        </row>
        <row r="43252">
          <cell r="B43252" t="str">
            <v>Strongylura</v>
          </cell>
        </row>
        <row r="43253">
          <cell r="B43253" t="str">
            <v>Strongylura anastomella</v>
          </cell>
        </row>
        <row r="43254">
          <cell r="B43254" t="str">
            <v>Strongylura appendiculata***retired***use Tylosurus acus</v>
          </cell>
        </row>
        <row r="43255">
          <cell r="B43255" t="str">
            <v>Strongylura exilis</v>
          </cell>
        </row>
        <row r="43256">
          <cell r="B43256" t="str">
            <v>Strongylura incisa</v>
          </cell>
        </row>
        <row r="43257">
          <cell r="B43257" t="str">
            <v>Strongylura kreffti***retired***use Strongylura krefftii</v>
          </cell>
        </row>
        <row r="43258">
          <cell r="B43258" t="str">
            <v>Strongylura krefftii</v>
          </cell>
        </row>
        <row r="43259">
          <cell r="B43259" t="str">
            <v>Strongylura leiura</v>
          </cell>
        </row>
        <row r="43260">
          <cell r="B43260" t="str">
            <v>Strongylura leiura ferox</v>
          </cell>
        </row>
        <row r="43261">
          <cell r="B43261" t="str">
            <v>Strongylura leiura leiura</v>
          </cell>
        </row>
        <row r="43262">
          <cell r="B43262" t="str">
            <v>Strongylura marina</v>
          </cell>
        </row>
        <row r="43263">
          <cell r="B43263" t="str">
            <v>Strongylura notata</v>
          </cell>
        </row>
        <row r="43264">
          <cell r="B43264" t="str">
            <v>Strongylura senegalensis</v>
          </cell>
        </row>
        <row r="43265">
          <cell r="B43265" t="str">
            <v>Strongylura stolzmanni***retired***use Strongylura exilis</v>
          </cell>
        </row>
        <row r="43266">
          <cell r="B43266" t="str">
            <v>Strongylura strongylura</v>
          </cell>
        </row>
        <row r="43267">
          <cell r="B43267" t="str">
            <v>Strongylura timucu</v>
          </cell>
        </row>
        <row r="43268">
          <cell r="B43268" t="str">
            <v>Strongylura urvillii</v>
          </cell>
        </row>
        <row r="43269">
          <cell r="B43269" t="str">
            <v>Strophidon</v>
          </cell>
        </row>
        <row r="43270">
          <cell r="B43270" t="str">
            <v>Strophidon sathete</v>
          </cell>
        </row>
        <row r="43271">
          <cell r="B43271" t="str">
            <v>Strophiodon***retired***use Strophidon</v>
          </cell>
        </row>
        <row r="43272">
          <cell r="B43272" t="str">
            <v>Strophitus</v>
          </cell>
        </row>
        <row r="43273">
          <cell r="B43273" t="str">
            <v>Strophitus undulatus</v>
          </cell>
        </row>
        <row r="43274">
          <cell r="B43274" t="str">
            <v>Strophitus undulatus undulatus***retired***use Strophitus undulatus</v>
          </cell>
        </row>
        <row r="43275">
          <cell r="B43275" t="str">
            <v>Strophiurichthys robustus***retired***use Anoplocapros robustus</v>
          </cell>
        </row>
        <row r="43276">
          <cell r="B43276" t="str">
            <v>Strophiurichthys***retired***use Anoplocapros</v>
          </cell>
        </row>
        <row r="43277">
          <cell r="B43277" t="str">
            <v>Strophopteryx</v>
          </cell>
        </row>
        <row r="43278">
          <cell r="B43278" t="str">
            <v>Strophopteryx fasciata</v>
          </cell>
        </row>
        <row r="43279">
          <cell r="B43279" t="str">
            <v>Strophopteryx limata</v>
          </cell>
        </row>
        <row r="43280">
          <cell r="B43280" t="str">
            <v>Strophostyles helvola</v>
          </cell>
        </row>
        <row r="43281">
          <cell r="B43281" t="str">
            <v>Strophostyles leiosperma</v>
          </cell>
        </row>
        <row r="43282">
          <cell r="B43282" t="str">
            <v>Strophostyles umbellata</v>
          </cell>
        </row>
        <row r="43283">
          <cell r="B43283" t="str">
            <v>Stuckenia</v>
          </cell>
        </row>
        <row r="43284">
          <cell r="B43284" t="str">
            <v>Stuckenia filiformis</v>
          </cell>
        </row>
        <row r="43285">
          <cell r="B43285" t="str">
            <v>Stuckenia pectinata</v>
          </cell>
        </row>
        <row r="43286">
          <cell r="B43286" t="str">
            <v>Sturnella neglecta</v>
          </cell>
        </row>
        <row r="43287">
          <cell r="B43287" t="str">
            <v>Sturnus vulgaris</v>
          </cell>
        </row>
        <row r="43288">
          <cell r="B43288" t="str">
            <v>Styela</v>
          </cell>
        </row>
        <row r="43289">
          <cell r="B43289" t="str">
            <v>Styela clava</v>
          </cell>
        </row>
        <row r="43290">
          <cell r="B43290" t="str">
            <v>Styela coriacea</v>
          </cell>
        </row>
        <row r="43291">
          <cell r="B43291" t="str">
            <v>Styela gibbsii</v>
          </cell>
        </row>
        <row r="43292">
          <cell r="B43292" t="str">
            <v>Styela montereyensis</v>
          </cell>
        </row>
        <row r="43293">
          <cell r="B43293" t="str">
            <v>Styela partita</v>
          </cell>
        </row>
        <row r="43294">
          <cell r="B43294" t="str">
            <v>Styela plicata</v>
          </cell>
        </row>
        <row r="43295">
          <cell r="B43295" t="str">
            <v>Styela rustica</v>
          </cell>
        </row>
        <row r="43296">
          <cell r="B43296" t="str">
            <v>Styela truncata</v>
          </cell>
        </row>
        <row r="43297">
          <cell r="B43297" t="str">
            <v>Styelidae</v>
          </cell>
        </row>
        <row r="43298">
          <cell r="B43298" t="str">
            <v>Stygichthys</v>
          </cell>
        </row>
        <row r="43299">
          <cell r="B43299" t="str">
            <v>Stygichthys typhlops</v>
          </cell>
        </row>
        <row r="43300">
          <cell r="B43300" t="str">
            <v>Stygicola***retired***use Lucifuga</v>
          </cell>
        </row>
        <row r="43301">
          <cell r="B43301" t="str">
            <v>Stygnobrotula</v>
          </cell>
        </row>
        <row r="43302">
          <cell r="B43302" t="str">
            <v>Stygnobrotula latebricola</v>
          </cell>
        </row>
        <row r="43303">
          <cell r="B43303" t="str">
            <v>Stygobromus</v>
          </cell>
        </row>
        <row r="43304">
          <cell r="B43304" t="str">
            <v>Stygomomonia</v>
          </cell>
        </row>
        <row r="43305">
          <cell r="B43305" t="str">
            <v>Stygonectes***retired***use Stygobromus</v>
          </cell>
        </row>
        <row r="43306">
          <cell r="B43306" t="str">
            <v>Stygoparnus</v>
          </cell>
        </row>
        <row r="43307">
          <cell r="B43307" t="str">
            <v>Stygoporus</v>
          </cell>
        </row>
        <row r="43308">
          <cell r="B43308" t="str">
            <v>Stygothrombidiidae</v>
          </cell>
        </row>
        <row r="43309">
          <cell r="B43309" t="str">
            <v>Stygothrombiidae</v>
          </cell>
        </row>
        <row r="43310">
          <cell r="B43310" t="str">
            <v>Stygothrombium</v>
          </cell>
        </row>
        <row r="43311">
          <cell r="B43311" t="str">
            <v>Stylaria</v>
          </cell>
        </row>
        <row r="43312">
          <cell r="B43312" t="str">
            <v>Stylaria fossularis</v>
          </cell>
        </row>
        <row r="43313">
          <cell r="B43313" t="str">
            <v>Stylaria lacustris</v>
          </cell>
        </row>
        <row r="43314">
          <cell r="B43314" t="str">
            <v>Stylasterias forreri</v>
          </cell>
        </row>
        <row r="43315">
          <cell r="B43315" t="str">
            <v>Stylatula</v>
          </cell>
        </row>
        <row r="43316">
          <cell r="B43316" t="str">
            <v>Stylatula elongata</v>
          </cell>
        </row>
        <row r="43317">
          <cell r="B43317" t="str">
            <v>Stylephoridae</v>
          </cell>
        </row>
        <row r="43318">
          <cell r="B43318" t="str">
            <v>Stylephoroidei***retired***use Lampridiformes</v>
          </cell>
        </row>
        <row r="43319">
          <cell r="B43319" t="str">
            <v>Stylephorus</v>
          </cell>
        </row>
        <row r="43320">
          <cell r="B43320" t="str">
            <v>Stylephorus chordatus</v>
          </cell>
        </row>
        <row r="43321">
          <cell r="B43321" t="str">
            <v>Styliferina goniochila</v>
          </cell>
        </row>
        <row r="43322">
          <cell r="B43322" t="str">
            <v>Stylochidae</v>
          </cell>
        </row>
        <row r="43323">
          <cell r="B43323" t="str">
            <v>Stylochoplana</v>
          </cell>
        </row>
        <row r="43324">
          <cell r="B43324" t="str">
            <v>Stylochoplana gracilis</v>
          </cell>
        </row>
        <row r="43325">
          <cell r="B43325" t="str">
            <v>Stylochoplana longipennis</v>
          </cell>
        </row>
        <row r="43326">
          <cell r="B43326" t="str">
            <v>Stylochrysalis</v>
          </cell>
        </row>
        <row r="43327">
          <cell r="B43327" t="str">
            <v>Stylochus</v>
          </cell>
        </row>
        <row r="43328">
          <cell r="B43328" t="str">
            <v>Stylochus (Imogine) exiguus***retired***use Stylochus exiguus</v>
          </cell>
        </row>
        <row r="43329">
          <cell r="B43329" t="str">
            <v>Stylochus ellipticus</v>
          </cell>
        </row>
        <row r="43330">
          <cell r="B43330" t="str">
            <v>Stylochus exiguus</v>
          </cell>
        </row>
        <row r="43331">
          <cell r="B43331" t="str">
            <v>Stylochus franciscanus</v>
          </cell>
        </row>
        <row r="43332">
          <cell r="B43332" t="str">
            <v>Stylococcaceae</v>
          </cell>
        </row>
        <row r="43333">
          <cell r="B43333" t="str">
            <v>Stylodrilus</v>
          </cell>
        </row>
        <row r="43334">
          <cell r="B43334" t="str">
            <v>Stylodrilus heringianus</v>
          </cell>
        </row>
        <row r="43335">
          <cell r="B43335" t="str">
            <v>Stylogomphus</v>
          </cell>
        </row>
        <row r="43336">
          <cell r="B43336" t="str">
            <v>Stylogomphus albistylus</v>
          </cell>
        </row>
        <row r="43337">
          <cell r="B43337" t="str">
            <v>Stylommatophora</v>
          </cell>
        </row>
        <row r="43338">
          <cell r="B43338" t="str">
            <v>Styloniscus pallidus***retired***use Styloniscus pallidus, Verhoeff 1939 (Styloniscus) or  Budde-Lund 1885</v>
          </cell>
        </row>
        <row r="43339">
          <cell r="B43339" t="str">
            <v>Styloniscus pallidus, Budde-Lund 1885 (Styloniscus)</v>
          </cell>
        </row>
        <row r="43340">
          <cell r="B43340" t="str">
            <v>Styloniscus pallidus, Verhoeff 1939 (Styloniscus)</v>
          </cell>
        </row>
        <row r="43341">
          <cell r="B43341" t="str">
            <v>Stylosanthes biflora</v>
          </cell>
        </row>
        <row r="43342">
          <cell r="B43342" t="str">
            <v>Stylostomum</v>
          </cell>
        </row>
        <row r="43343">
          <cell r="B43343" t="str">
            <v>Stylotheca aurea</v>
          </cell>
        </row>
        <row r="43344">
          <cell r="B43344" t="str">
            <v>Stylurus</v>
          </cell>
        </row>
        <row r="43345">
          <cell r="B43345" t="str">
            <v>Stylurus (Archaic)***retired***use Stylurus</v>
          </cell>
        </row>
        <row r="43346">
          <cell r="B43346" t="str">
            <v>Stylurus amnicola</v>
          </cell>
        </row>
        <row r="43347">
          <cell r="B43347" t="str">
            <v>Stylurus intricatus</v>
          </cell>
        </row>
        <row r="43348">
          <cell r="B43348" t="str">
            <v>Stylurus laurae</v>
          </cell>
        </row>
        <row r="43349">
          <cell r="B43349" t="str">
            <v>Stylurus notatus</v>
          </cell>
        </row>
        <row r="43350">
          <cell r="B43350" t="str">
            <v>Stylurus plagiatus</v>
          </cell>
        </row>
        <row r="43351">
          <cell r="B43351" t="str">
            <v>Stylurus scudderi</v>
          </cell>
        </row>
        <row r="43352">
          <cell r="B43352" t="str">
            <v>Stylurus spiniceps</v>
          </cell>
        </row>
        <row r="43353">
          <cell r="B43353" t="str">
            <v>Styrax americanus</v>
          </cell>
        </row>
        <row r="43354">
          <cell r="B43354" t="str">
            <v>Suaeda</v>
          </cell>
        </row>
        <row r="43355">
          <cell r="B43355" t="str">
            <v>Suaeda calceoliformis</v>
          </cell>
        </row>
        <row r="43356">
          <cell r="B43356" t="str">
            <v>Suaeda conferta</v>
          </cell>
        </row>
        <row r="43357">
          <cell r="B43357" t="str">
            <v>Suaeda linearis</v>
          </cell>
        </row>
        <row r="43358">
          <cell r="B43358" t="str">
            <v>Suaeda maritima</v>
          </cell>
        </row>
        <row r="43359">
          <cell r="B43359" t="str">
            <v>Subadyte</v>
          </cell>
        </row>
        <row r="43360">
          <cell r="B43360" t="str">
            <v>Subadyte mexicana</v>
          </cell>
        </row>
        <row r="43361">
          <cell r="B43361" t="str">
            <v>Subcancilla</v>
          </cell>
        </row>
        <row r="43362">
          <cell r="B43362" t="str">
            <v>Subcancilla flammea</v>
          </cell>
        </row>
        <row r="43363">
          <cell r="B43363" t="str">
            <v>Suberites</v>
          </cell>
        </row>
        <row r="43364">
          <cell r="B43364" t="str">
            <v>Suberites suberea</v>
          </cell>
        </row>
        <row r="43365">
          <cell r="B43365" t="str">
            <v>Subeucalanus pileatus</v>
          </cell>
        </row>
        <row r="43366">
          <cell r="B43366" t="str">
            <v>Sublettea</v>
          </cell>
        </row>
        <row r="43367">
          <cell r="B43367" t="str">
            <v>Sublettea coffmani</v>
          </cell>
        </row>
        <row r="43368">
          <cell r="B43368" t="str">
            <v>Sublettiella</v>
          </cell>
        </row>
        <row r="43369">
          <cell r="B43369" t="str">
            <v>Subselliflorae</v>
          </cell>
        </row>
        <row r="43370">
          <cell r="B43370" t="str">
            <v>Succinea</v>
          </cell>
        </row>
        <row r="43371">
          <cell r="B43371" t="str">
            <v>Suctobelbella reticulata (Suctobelbella (Suctobelbella))</v>
          </cell>
        </row>
        <row r="43372">
          <cell r="B43372" t="str">
            <v>Suctobelbella reticulata (Suctobelbella (Ussuribata))</v>
          </cell>
        </row>
        <row r="43373">
          <cell r="B43373" t="str">
            <v>Suctobelbella reticulata***retired***use Suctobelbella reticulata (Suctobelbella (Ussuribata)) or  (Suctobelbella)</v>
          </cell>
        </row>
        <row r="43374">
          <cell r="B43374" t="str">
            <v>Suctoria</v>
          </cell>
        </row>
        <row r="43375">
          <cell r="B43375" t="str">
            <v>Sudis</v>
          </cell>
        </row>
        <row r="43376">
          <cell r="B43376" t="str">
            <v>Sudis (Part)***retired***use Sudis</v>
          </cell>
        </row>
        <row r="43377">
          <cell r="B43377" t="str">
            <v>Sudis atrox</v>
          </cell>
        </row>
        <row r="43378">
          <cell r="B43378" t="str">
            <v>Sudis hyalina</v>
          </cell>
        </row>
        <row r="43379">
          <cell r="B43379" t="str">
            <v>Sudis jayakari***retired***use Lestidiops jayakari</v>
          </cell>
        </row>
        <row r="43380">
          <cell r="B43380" t="str">
            <v>Suezia***retired***use Suezichthys</v>
          </cell>
        </row>
        <row r="43381">
          <cell r="B43381" t="str">
            <v>Suezichthys</v>
          </cell>
        </row>
        <row r="43382">
          <cell r="B43382" t="str">
            <v>Suezichthys arquatus</v>
          </cell>
        </row>
        <row r="43383">
          <cell r="B43383" t="str">
            <v>Suezichthys aylingi</v>
          </cell>
        </row>
        <row r="43384">
          <cell r="B43384" t="str">
            <v>Suezichthys bifurcatus</v>
          </cell>
        </row>
        <row r="43385">
          <cell r="B43385" t="str">
            <v>Suezichthys caudavittatus</v>
          </cell>
        </row>
        <row r="43386">
          <cell r="B43386" t="str">
            <v>Suezichthys cyanolaemus</v>
          </cell>
        </row>
        <row r="43387">
          <cell r="B43387" t="str">
            <v>Suezichthys devisi</v>
          </cell>
        </row>
        <row r="43388">
          <cell r="B43388" t="str">
            <v>Suezichthys gracilis</v>
          </cell>
        </row>
        <row r="43389">
          <cell r="B43389" t="str">
            <v>Suezichthys notatus</v>
          </cell>
        </row>
        <row r="43390">
          <cell r="B43390" t="str">
            <v>Suezichthys russelli</v>
          </cell>
        </row>
        <row r="43391">
          <cell r="B43391" t="str">
            <v>Suezichthys soelae</v>
          </cell>
        </row>
        <row r="43392">
          <cell r="B43392" t="str">
            <v>Suezichthys tripunctatus***retired***use Suezichthys notatus</v>
          </cell>
        </row>
        <row r="43393">
          <cell r="B43393" t="str">
            <v>Sufflamen</v>
          </cell>
        </row>
        <row r="43394">
          <cell r="B43394" t="str">
            <v>Sufflamen bursa</v>
          </cell>
        </row>
        <row r="43395">
          <cell r="B43395" t="str">
            <v>Sufflamen capistratus***retired***use Sufflamen fraenatum</v>
          </cell>
        </row>
        <row r="43396">
          <cell r="B43396" t="str">
            <v>Sufflamen chrysopterum</v>
          </cell>
        </row>
        <row r="43397">
          <cell r="B43397" t="str">
            <v>Sufflamen fraenatum</v>
          </cell>
        </row>
        <row r="43398">
          <cell r="B43398" t="str">
            <v>Sufflamen fraenatus***retired***use Sufflamen fraenatum</v>
          </cell>
        </row>
        <row r="43399">
          <cell r="B43399" t="str">
            <v>Sufflamen verres</v>
          </cell>
        </row>
        <row r="43400">
          <cell r="B43400" t="str">
            <v>Sufflogobius</v>
          </cell>
        </row>
        <row r="43401">
          <cell r="B43401" t="str">
            <v>Sufflogobius bibarbatus</v>
          </cell>
        </row>
        <row r="43402">
          <cell r="B43402" t="str">
            <v>Suggrundus</v>
          </cell>
        </row>
        <row r="43403">
          <cell r="B43403" t="str">
            <v>Suggrundus macracanthus</v>
          </cell>
        </row>
        <row r="43404">
          <cell r="B43404" t="str">
            <v>Sulcoretusa xystrum***retired***use Retusa xystrum</v>
          </cell>
        </row>
        <row r="43405">
          <cell r="B43405" t="str">
            <v>Sumireyakko venustus***retired***use Centropyge venustus</v>
          </cell>
        </row>
        <row r="43406">
          <cell r="B43406" t="str">
            <v>Sumireyakko***retired***use Centropyge</v>
          </cell>
        </row>
        <row r="43407">
          <cell r="B43407" t="str">
            <v>Sunagocia arenicola</v>
          </cell>
        </row>
        <row r="43408">
          <cell r="B43408" t="str">
            <v>Sunagocia carbunculus</v>
          </cell>
        </row>
        <row r="43409">
          <cell r="B43409" t="str">
            <v>Sunagocia otaitensis</v>
          </cell>
        </row>
        <row r="43410">
          <cell r="B43410" t="str">
            <v>Sundasalangidae</v>
          </cell>
        </row>
        <row r="43411">
          <cell r="B43411" t="str">
            <v>Suphis</v>
          </cell>
        </row>
        <row r="43412">
          <cell r="B43412" t="str">
            <v>Suphis inflatus</v>
          </cell>
        </row>
        <row r="43413">
          <cell r="B43413" t="str">
            <v>Suphisellus</v>
          </cell>
        </row>
        <row r="43414">
          <cell r="B43414" t="str">
            <v>Suphisellus bicolor</v>
          </cell>
        </row>
        <row r="43415">
          <cell r="B43415" t="str">
            <v>Suphisellus gibbulus</v>
          </cell>
        </row>
        <row r="43416">
          <cell r="B43416" t="str">
            <v>Suphisellus puncticollis</v>
          </cell>
        </row>
        <row r="43417">
          <cell r="B43417" t="str">
            <v>Suragina</v>
          </cell>
        </row>
        <row r="43418">
          <cell r="B43418" t="str">
            <v>Surirella</v>
          </cell>
        </row>
        <row r="43419">
          <cell r="B43419" t="str">
            <v>Surirella adumbratus</v>
          </cell>
        </row>
        <row r="43420">
          <cell r="B43420" t="str">
            <v>Surirella alicula</v>
          </cell>
        </row>
        <row r="43421">
          <cell r="B43421" t="str">
            <v>Surirella amphioxys</v>
          </cell>
        </row>
        <row r="43422">
          <cell r="B43422" t="str">
            <v>Surirella anceps</v>
          </cell>
        </row>
        <row r="43423">
          <cell r="B43423" t="str">
            <v>Surirella angusta</v>
          </cell>
        </row>
        <row r="43424">
          <cell r="B43424" t="str">
            <v>Surirella angustata</v>
          </cell>
        </row>
        <row r="43425">
          <cell r="B43425" t="str">
            <v>Surirella atomus</v>
          </cell>
        </row>
        <row r="43426">
          <cell r="B43426" t="str">
            <v>Surirella birostrata</v>
          </cell>
        </row>
        <row r="43427">
          <cell r="B43427" t="str">
            <v>Surirella biseriata</v>
          </cell>
        </row>
        <row r="43428">
          <cell r="B43428" t="str">
            <v>Surirella biseriata var. bifrons</v>
          </cell>
        </row>
        <row r="43429">
          <cell r="B43429" t="str">
            <v>Surirella bohemica</v>
          </cell>
        </row>
        <row r="43430">
          <cell r="B43430" t="str">
            <v>Surirella braunii</v>
          </cell>
        </row>
        <row r="43431">
          <cell r="B43431" t="str">
            <v>Surirella brebissoni kuetzingii***retired***use Surirella brebissonii var. kuetzingii</v>
          </cell>
        </row>
        <row r="43432">
          <cell r="B43432" t="str">
            <v>Surirella brebissonii</v>
          </cell>
        </row>
        <row r="43433">
          <cell r="B43433" t="str">
            <v>Surirella brebissonii var. kuetzingii</v>
          </cell>
        </row>
        <row r="43434">
          <cell r="B43434" t="str">
            <v>Surirella brebissonii var. punctata</v>
          </cell>
        </row>
        <row r="43435">
          <cell r="B43435" t="str">
            <v>Surirella brightwellii</v>
          </cell>
        </row>
        <row r="43436">
          <cell r="B43436" t="str">
            <v>Surirella capronii</v>
          </cell>
        </row>
        <row r="43437">
          <cell r="B43437" t="str">
            <v>Surirella cardinalis</v>
          </cell>
        </row>
        <row r="43438">
          <cell r="B43438" t="str">
            <v>Surirella constricta</v>
          </cell>
        </row>
        <row r="43439">
          <cell r="B43439" t="str">
            <v>Surirella crumena</v>
          </cell>
        </row>
        <row r="43440">
          <cell r="B43440" t="str">
            <v>Surirella delicatissima</v>
          </cell>
        </row>
        <row r="43441">
          <cell r="B43441" t="str">
            <v>Surirella didyma</v>
          </cell>
        </row>
        <row r="43442">
          <cell r="B43442" t="str">
            <v>Surirella elegans</v>
          </cell>
        </row>
        <row r="43443">
          <cell r="B43443" t="str">
            <v>Surirella engleri</v>
          </cell>
        </row>
        <row r="43444">
          <cell r="B43444" t="str">
            <v>Surirella fastuosa</v>
          </cell>
        </row>
        <row r="43445">
          <cell r="B43445" t="str">
            <v>Surirella fastuosa var. recedens</v>
          </cell>
        </row>
        <row r="43446">
          <cell r="B43446" t="str">
            <v>Surirella gemma</v>
          </cell>
        </row>
        <row r="43447">
          <cell r="B43447" t="str">
            <v>Surirella gracilis</v>
          </cell>
        </row>
        <row r="43448">
          <cell r="B43448" t="str">
            <v>Surirella guatimalensis</v>
          </cell>
        </row>
        <row r="43449">
          <cell r="B43449" t="str">
            <v>Surirella helvetica</v>
          </cell>
        </row>
        <row r="43450">
          <cell r="B43450" t="str">
            <v>Surirella hoefleri</v>
          </cell>
        </row>
        <row r="43451">
          <cell r="B43451" t="str">
            <v>Surirella iowensis</v>
          </cell>
        </row>
        <row r="43452">
          <cell r="B43452" t="str">
            <v>Surirella linearis</v>
          </cell>
        </row>
        <row r="43453">
          <cell r="B43453" t="str">
            <v>Surirella linearis var. constricta</v>
          </cell>
        </row>
        <row r="43454">
          <cell r="B43454" t="str">
            <v>Surirella linearis var. helvetica</v>
          </cell>
        </row>
        <row r="43455">
          <cell r="B43455" t="str">
            <v>Surirella minuta</v>
          </cell>
        </row>
        <row r="43456">
          <cell r="B43456" t="str">
            <v>Surirella muelleri</v>
          </cell>
        </row>
        <row r="43457">
          <cell r="B43457" t="str">
            <v>Surirella nervosa</v>
          </cell>
        </row>
        <row r="43458">
          <cell r="B43458" t="str">
            <v>Surirella ovalis</v>
          </cell>
        </row>
        <row r="43459">
          <cell r="B43459" t="str">
            <v>Surirella ovalis brightwelli***retired***use Surirella ovalis var. brightwelli</v>
          </cell>
        </row>
        <row r="43460">
          <cell r="B43460" t="str">
            <v>Surirella ovalis brightwellii</v>
          </cell>
        </row>
        <row r="43461">
          <cell r="B43461" t="str">
            <v>Surirella ovalis var. brightwelli</v>
          </cell>
        </row>
        <row r="43462">
          <cell r="B43462" t="str">
            <v>Surirella ovata</v>
          </cell>
        </row>
        <row r="43463">
          <cell r="B43463" t="str">
            <v>Surirella ovata pinnata</v>
          </cell>
        </row>
        <row r="43464">
          <cell r="B43464" t="str">
            <v>Surirella ovata var. africana</v>
          </cell>
        </row>
        <row r="43465">
          <cell r="B43465" t="str">
            <v>Surirella ovata var. crumera</v>
          </cell>
        </row>
        <row r="43466">
          <cell r="B43466" t="str">
            <v>Surirella ovata var. pinnata</v>
          </cell>
        </row>
        <row r="43467">
          <cell r="B43467" t="str">
            <v>Surirella ovata var. salina</v>
          </cell>
        </row>
        <row r="43468">
          <cell r="B43468" t="str">
            <v>Surirella patella</v>
          </cell>
        </row>
        <row r="43469">
          <cell r="B43469" t="str">
            <v>Surirella patella var. neupaueri</v>
          </cell>
        </row>
        <row r="43470">
          <cell r="B43470" t="str">
            <v>Surirella peisonis</v>
          </cell>
        </row>
        <row r="43471">
          <cell r="B43471" t="str">
            <v>Surirella pinnata</v>
          </cell>
        </row>
        <row r="43472">
          <cell r="B43472" t="str">
            <v>Surirella pseudovalis</v>
          </cell>
        </row>
        <row r="43473">
          <cell r="B43473" t="str">
            <v>Surirella roba</v>
          </cell>
        </row>
        <row r="43474">
          <cell r="B43474" t="str">
            <v>Surirella robusta</v>
          </cell>
        </row>
        <row r="43475">
          <cell r="B43475" t="str">
            <v>Surirella robusta var. splendida</v>
          </cell>
        </row>
        <row r="43476">
          <cell r="B43476" t="str">
            <v>Surirella spiralis</v>
          </cell>
        </row>
        <row r="43477">
          <cell r="B43477" t="str">
            <v>Surirella splendida</v>
          </cell>
        </row>
        <row r="43478">
          <cell r="B43478" t="str">
            <v>Surirella stalagma</v>
          </cell>
        </row>
        <row r="43479">
          <cell r="B43479" t="str">
            <v>Surirella striatula</v>
          </cell>
        </row>
        <row r="43480">
          <cell r="B43480" t="str">
            <v>Surirella subsalsa</v>
          </cell>
        </row>
        <row r="43481">
          <cell r="B43481" t="str">
            <v>Surirella subsalsa var. minuta</v>
          </cell>
        </row>
        <row r="43482">
          <cell r="B43482" t="str">
            <v>Surirella suecica</v>
          </cell>
        </row>
        <row r="43483">
          <cell r="B43483" t="str">
            <v>Surirella tenera</v>
          </cell>
        </row>
        <row r="43484">
          <cell r="B43484" t="str">
            <v>Surirella tenera var. nervosa</v>
          </cell>
        </row>
        <row r="43485">
          <cell r="B43485" t="str">
            <v>Surirella tenuis</v>
          </cell>
        </row>
        <row r="43486">
          <cell r="B43486" t="str">
            <v>Surirella turgida</v>
          </cell>
        </row>
        <row r="43487">
          <cell r="B43487" t="str">
            <v>Surirella utahensis</v>
          </cell>
        </row>
        <row r="43488">
          <cell r="B43488" t="str">
            <v>Surirella venusta</v>
          </cell>
        </row>
        <row r="43489">
          <cell r="B43489" t="str">
            <v>Surirella visurgis</v>
          </cell>
        </row>
        <row r="43490">
          <cell r="B43490" t="str">
            <v>Surirella wetzeli</v>
          </cell>
        </row>
        <row r="43491">
          <cell r="B43491" t="str">
            <v>Surirellaceae</v>
          </cell>
        </row>
        <row r="43492">
          <cell r="B43492" t="str">
            <v>Surirellales</v>
          </cell>
        </row>
        <row r="43493">
          <cell r="B43493" t="str">
            <v>Susperatus</v>
          </cell>
        </row>
        <row r="43494">
          <cell r="B43494" t="str">
            <v>Susperatus prudens</v>
          </cell>
        </row>
        <row r="43495">
          <cell r="B43495" t="str">
            <v>Susulus</v>
          </cell>
        </row>
        <row r="43496">
          <cell r="B43496" t="str">
            <v>Susulus venustus</v>
          </cell>
        </row>
        <row r="43497">
          <cell r="B43497" t="str">
            <v>Sutorectus</v>
          </cell>
        </row>
        <row r="43498">
          <cell r="B43498" t="str">
            <v>Sutorectus tentaculatus</v>
          </cell>
        </row>
        <row r="43499">
          <cell r="B43499" t="str">
            <v>Sutorectus wardi***retired***use Orectolobus wardi</v>
          </cell>
        </row>
        <row r="43500">
          <cell r="B43500" t="str">
            <v>Suttonia</v>
          </cell>
        </row>
        <row r="43501">
          <cell r="B43501" t="str">
            <v>Suttonia lineata</v>
          </cell>
        </row>
        <row r="43502">
          <cell r="B43502" t="str">
            <v>Suwallia</v>
          </cell>
        </row>
        <row r="43503">
          <cell r="B43503" t="str">
            <v>Suwallia autumna</v>
          </cell>
        </row>
        <row r="43504">
          <cell r="B43504" t="str">
            <v>Suwallia marginata</v>
          </cell>
        </row>
        <row r="43505">
          <cell r="B43505" t="str">
            <v>Sweltsa</v>
          </cell>
        </row>
        <row r="43506">
          <cell r="B43506" t="str">
            <v>Sweltsa coloradensis</v>
          </cell>
        </row>
        <row r="43507">
          <cell r="B43507" t="str">
            <v>Sweltsa exquisita</v>
          </cell>
        </row>
        <row r="43508">
          <cell r="B43508" t="str">
            <v>Sweltsa onkos</v>
          </cell>
        </row>
        <row r="43509">
          <cell r="B43509" t="str">
            <v>Swertia perennis</v>
          </cell>
        </row>
        <row r="43510">
          <cell r="B43510" t="str">
            <v>Syacium</v>
          </cell>
        </row>
        <row r="43511">
          <cell r="B43511" t="str">
            <v>Syacium guineensis</v>
          </cell>
        </row>
        <row r="43512">
          <cell r="B43512" t="str">
            <v>Syacium gunteri</v>
          </cell>
        </row>
        <row r="43513">
          <cell r="B43513" t="str">
            <v>Syacium latifrons</v>
          </cell>
        </row>
        <row r="43514">
          <cell r="B43514" t="str">
            <v>Syacium longidorsale</v>
          </cell>
        </row>
        <row r="43515">
          <cell r="B43515" t="str">
            <v>Syacium maculiferum</v>
          </cell>
        </row>
        <row r="43516">
          <cell r="B43516" t="str">
            <v>Syacium micrurum</v>
          </cell>
        </row>
        <row r="43517">
          <cell r="B43517" t="str">
            <v>Syacium ovale</v>
          </cell>
        </row>
        <row r="43518">
          <cell r="B43518" t="str">
            <v>Syacium papillosum</v>
          </cell>
        </row>
        <row r="43519">
          <cell r="B43519" t="str">
            <v>Sycon</v>
          </cell>
        </row>
        <row r="43520">
          <cell r="B43520" t="str">
            <v>Syllidae</v>
          </cell>
        </row>
        <row r="43521">
          <cell r="B43521" t="str">
            <v>Syllides</v>
          </cell>
        </row>
        <row r="43522">
          <cell r="B43522" t="str">
            <v>Syllides bansei</v>
          </cell>
        </row>
        <row r="43523">
          <cell r="B43523" t="str">
            <v>Syllides convoluta***retired***use Syllides longocirrata</v>
          </cell>
        </row>
        <row r="43524">
          <cell r="B43524" t="str">
            <v>Syllides convolutus</v>
          </cell>
        </row>
        <row r="43525">
          <cell r="B43525" t="str">
            <v>Syllides floridanus</v>
          </cell>
        </row>
        <row r="43526">
          <cell r="B43526" t="str">
            <v>Syllides fulva</v>
          </cell>
        </row>
        <row r="43527">
          <cell r="B43527" t="str">
            <v>Syllides japonica</v>
          </cell>
        </row>
        <row r="43528">
          <cell r="B43528" t="str">
            <v>Syllides longocirrata</v>
          </cell>
        </row>
        <row r="43529">
          <cell r="B43529" t="str">
            <v>Syllides mikeli</v>
          </cell>
        </row>
        <row r="43530">
          <cell r="B43530" t="str">
            <v>Syllides minutus</v>
          </cell>
        </row>
        <row r="43531">
          <cell r="B43531" t="str">
            <v>Syllides reishi</v>
          </cell>
        </row>
        <row r="43532">
          <cell r="B43532" t="str">
            <v>Syllides setosa</v>
          </cell>
        </row>
        <row r="43533">
          <cell r="B43533" t="str">
            <v>Syllidia armata</v>
          </cell>
        </row>
        <row r="43534">
          <cell r="B43534" t="str">
            <v>Syllis</v>
          </cell>
        </row>
        <row r="43535">
          <cell r="B43535" t="str">
            <v>Syllis alternata</v>
          </cell>
        </row>
        <row r="43536">
          <cell r="B43536" t="str">
            <v>Syllis armillaris***retired***use Typosyllis armillaris</v>
          </cell>
        </row>
        <row r="43537">
          <cell r="B43537" t="str">
            <v>Syllis caeca</v>
          </cell>
        </row>
        <row r="43538">
          <cell r="B43538" t="str">
            <v>Syllis cornuta</v>
          </cell>
        </row>
        <row r="43539">
          <cell r="B43539" t="str">
            <v>Syllis elongata</v>
          </cell>
        </row>
        <row r="43540">
          <cell r="B43540" t="str">
            <v>Syllis ferrugina</v>
          </cell>
        </row>
        <row r="43541">
          <cell r="B43541" t="str">
            <v>Syllis glarearia</v>
          </cell>
        </row>
        <row r="43542">
          <cell r="B43542" t="str">
            <v>Syllis gracilis</v>
          </cell>
        </row>
        <row r="43543">
          <cell r="B43543" t="str">
            <v>Syllis heterochaeta***retired***use Langerhansia heterochaeta</v>
          </cell>
        </row>
        <row r="43544">
          <cell r="B43544" t="str">
            <v>Syllis hyperioni</v>
          </cell>
        </row>
        <row r="43545">
          <cell r="B43545" t="str">
            <v>Syllis sclerolaema</v>
          </cell>
        </row>
        <row r="43546">
          <cell r="B43546" t="str">
            <v>Symbiocladius</v>
          </cell>
        </row>
        <row r="43547">
          <cell r="B43547" t="str">
            <v>Symbiocladius equitans</v>
          </cell>
        </row>
        <row r="43548">
          <cell r="B43548" t="str">
            <v>Symbolophorus</v>
          </cell>
        </row>
        <row r="43549">
          <cell r="B43549" t="str">
            <v>Symbolophorus barnardi</v>
          </cell>
        </row>
        <row r="43550">
          <cell r="B43550" t="str">
            <v>Symbolophorus boops</v>
          </cell>
        </row>
        <row r="43551">
          <cell r="B43551" t="str">
            <v>Symbolophorus californiense***retired***use Symbolophorus californiensis</v>
          </cell>
        </row>
        <row r="43552">
          <cell r="B43552" t="str">
            <v>Symbolophorus californiensis</v>
          </cell>
        </row>
        <row r="43553">
          <cell r="B43553" t="str">
            <v>Symbolophorus evermanni</v>
          </cell>
        </row>
        <row r="43554">
          <cell r="B43554" t="str">
            <v>Symbolophorus kreffti</v>
          </cell>
        </row>
        <row r="43555">
          <cell r="B43555" t="str">
            <v>Symbolophorus rufinus</v>
          </cell>
        </row>
        <row r="43556">
          <cell r="B43556" t="str">
            <v>Symbolophorus veranyi</v>
          </cell>
        </row>
        <row r="43557">
          <cell r="B43557" t="str">
            <v>Sympetrum</v>
          </cell>
        </row>
        <row r="43558">
          <cell r="B43558" t="str">
            <v>Sympetrum ambiguum</v>
          </cell>
        </row>
        <row r="43559">
          <cell r="B43559" t="str">
            <v>Sympetrum corruptum</v>
          </cell>
        </row>
        <row r="43560">
          <cell r="B43560" t="str">
            <v>Sympetrum illotum</v>
          </cell>
        </row>
        <row r="43561">
          <cell r="B43561" t="str">
            <v>Sympetrum internum</v>
          </cell>
        </row>
        <row r="43562">
          <cell r="B43562" t="str">
            <v>Sympetrum janeae</v>
          </cell>
        </row>
        <row r="43563">
          <cell r="B43563" t="str">
            <v>Sympetrum obtrusum</v>
          </cell>
        </row>
        <row r="43564">
          <cell r="B43564" t="str">
            <v>Sympetrum vicinum</v>
          </cell>
        </row>
        <row r="43565">
          <cell r="B43565" t="str">
            <v>Symphitopsyche</v>
          </cell>
        </row>
        <row r="43566">
          <cell r="B43566" t="str">
            <v>Symphitopsyche alhedra***retired***use Ceratopsyche alhedra</v>
          </cell>
        </row>
        <row r="43567">
          <cell r="B43567" t="str">
            <v>Symphitopsyche bronta***retired***use Ceratopsyche bronta</v>
          </cell>
        </row>
        <row r="43568">
          <cell r="B43568" t="str">
            <v>Symphitopsyche morosa***retired***use Ceratopsyche morosa</v>
          </cell>
        </row>
        <row r="43569">
          <cell r="B43569" t="str">
            <v>Symphitopsyche piatrix***retired***use Ceratopsyche piatrix</v>
          </cell>
        </row>
        <row r="43570">
          <cell r="B43570" t="str">
            <v>Symphitopsyche slossonae***retired***use Ceratopsyche slossonae</v>
          </cell>
        </row>
        <row r="43571">
          <cell r="B43571" t="str">
            <v>Symphitopsyche sparna***retired***use Ceratopsyche sparna</v>
          </cell>
        </row>
        <row r="43572">
          <cell r="B43572" t="str">
            <v>Symphodus</v>
          </cell>
        </row>
        <row r="43573">
          <cell r="B43573" t="str">
            <v>Symphodus bailloni</v>
          </cell>
        </row>
        <row r="43574">
          <cell r="B43574" t="str">
            <v>Symphodus cinereus</v>
          </cell>
        </row>
        <row r="43575">
          <cell r="B43575" t="str">
            <v>Symphodus doderleini</v>
          </cell>
        </row>
        <row r="43576">
          <cell r="B43576" t="str">
            <v>Symphodus fulvescens***retired***use Symphodus rostratus</v>
          </cell>
        </row>
        <row r="43577">
          <cell r="B43577" t="str">
            <v>Symphodus mediterraneus</v>
          </cell>
        </row>
        <row r="43578">
          <cell r="B43578" t="str">
            <v>Symphodus melanocercus</v>
          </cell>
        </row>
        <row r="43579">
          <cell r="B43579" t="str">
            <v>Symphodus melops</v>
          </cell>
        </row>
        <row r="43580">
          <cell r="B43580" t="str">
            <v>Symphodus ocellatus</v>
          </cell>
        </row>
        <row r="43581">
          <cell r="B43581" t="str">
            <v>Symphodus quinquemaculatus</v>
          </cell>
        </row>
        <row r="43582">
          <cell r="B43582" t="str">
            <v>Symphodus roissali</v>
          </cell>
        </row>
        <row r="43583">
          <cell r="B43583" t="str">
            <v>Symphodus rostratus</v>
          </cell>
        </row>
        <row r="43584">
          <cell r="B43584" t="str">
            <v>Symphodus tinca</v>
          </cell>
        </row>
        <row r="43585">
          <cell r="B43585" t="str">
            <v>Symphoricarpos</v>
          </cell>
        </row>
        <row r="43586">
          <cell r="B43586" t="str">
            <v>Symphoricarpos albus</v>
          </cell>
        </row>
        <row r="43587">
          <cell r="B43587" t="str">
            <v>Symphoricarpos occidentalis</v>
          </cell>
        </row>
        <row r="43588">
          <cell r="B43588" t="str">
            <v>Symphoricarpos orbiculatus</v>
          </cell>
        </row>
        <row r="43589">
          <cell r="B43589" t="str">
            <v>Symphoricarpos oreophilus</v>
          </cell>
        </row>
        <row r="43590">
          <cell r="B43590" t="str">
            <v>Symphoricarpos oreophilus var. utahensis</v>
          </cell>
        </row>
        <row r="43591">
          <cell r="B43591" t="str">
            <v>Symphoricarpos rotundifolius</v>
          </cell>
        </row>
        <row r="43592">
          <cell r="B43592" t="str">
            <v>Symphorichthys</v>
          </cell>
        </row>
        <row r="43593">
          <cell r="B43593" t="str">
            <v>Symphorichthys spilurus</v>
          </cell>
        </row>
        <row r="43594">
          <cell r="B43594" t="str">
            <v>Symphorus</v>
          </cell>
        </row>
        <row r="43595">
          <cell r="B43595" t="str">
            <v>Symphorus nematophorus</v>
          </cell>
        </row>
        <row r="43596">
          <cell r="B43596" t="str">
            <v>Symphurinae</v>
          </cell>
        </row>
        <row r="43597">
          <cell r="B43597" t="str">
            <v>Symphurus</v>
          </cell>
        </row>
        <row r="43598">
          <cell r="B43598" t="str">
            <v>Symphurus arawak</v>
          </cell>
        </row>
        <row r="43599">
          <cell r="B43599" t="str">
            <v>Symphurus atramentatus</v>
          </cell>
        </row>
        <row r="43600">
          <cell r="B43600" t="str">
            <v>Symphurus atricauda***retired***use Symphurus atricaudus</v>
          </cell>
        </row>
        <row r="43601">
          <cell r="B43601" t="str">
            <v>Symphurus atricaudus</v>
          </cell>
        </row>
        <row r="43602">
          <cell r="B43602" t="str">
            <v>Symphurus australis</v>
          </cell>
        </row>
        <row r="43603">
          <cell r="B43603" t="str">
            <v>Symphurus billykrietei</v>
          </cell>
        </row>
        <row r="43604">
          <cell r="B43604" t="str">
            <v>Symphurus callopterus</v>
          </cell>
        </row>
        <row r="43605">
          <cell r="B43605" t="str">
            <v>Symphurus caribbeanus</v>
          </cell>
        </row>
        <row r="43606">
          <cell r="B43606" t="str">
            <v>Symphurus chabanaudi</v>
          </cell>
        </row>
        <row r="43607">
          <cell r="B43607" t="str">
            <v>Symphurus civitatium</v>
          </cell>
        </row>
        <row r="43608">
          <cell r="B43608" t="str">
            <v>Symphurus civitatum***retired***use Symphurus civitatium</v>
          </cell>
        </row>
        <row r="43609">
          <cell r="B43609" t="str">
            <v>Symphurus civitatus***retired***use Symphurus civitatium</v>
          </cell>
        </row>
        <row r="43610">
          <cell r="B43610" t="str">
            <v>Symphurus diabolicus</v>
          </cell>
        </row>
        <row r="43611">
          <cell r="B43611" t="str">
            <v>Symphurus diomedeanus</v>
          </cell>
        </row>
        <row r="43612">
          <cell r="B43612" t="str">
            <v>Symphurus diomedianus***retired***use Symphurus diomedeanus</v>
          </cell>
        </row>
        <row r="43613">
          <cell r="B43613" t="str">
            <v>Symphurus elongatus</v>
          </cell>
        </row>
        <row r="43614">
          <cell r="B43614" t="str">
            <v>Symphurus fasciolaris</v>
          </cell>
        </row>
        <row r="43615">
          <cell r="B43615" t="str">
            <v>Symphurus gilesii</v>
          </cell>
        </row>
        <row r="43616">
          <cell r="B43616" t="str">
            <v>Symphurus ginsburgi</v>
          </cell>
        </row>
        <row r="43617">
          <cell r="B43617" t="str">
            <v>Symphurus gorgonae</v>
          </cell>
        </row>
        <row r="43618">
          <cell r="B43618" t="str">
            <v>Symphurus hondoensis</v>
          </cell>
        </row>
        <row r="43619">
          <cell r="B43619" t="str">
            <v>Symphurus insularis</v>
          </cell>
        </row>
        <row r="43620">
          <cell r="B43620" t="str">
            <v>Symphurus jenynsi</v>
          </cell>
        </row>
        <row r="43621">
          <cell r="B43621" t="str">
            <v>Symphurus kyaropterygium</v>
          </cell>
        </row>
        <row r="43622">
          <cell r="B43622" t="str">
            <v>Symphurus leei</v>
          </cell>
        </row>
        <row r="43623">
          <cell r="B43623" t="str">
            <v>Symphurus ligulatus</v>
          </cell>
        </row>
        <row r="43624">
          <cell r="B43624" t="str">
            <v>Symphurus lubbocki</v>
          </cell>
        </row>
        <row r="43625">
          <cell r="B43625" t="str">
            <v>Symphurus luzonensis</v>
          </cell>
        </row>
        <row r="43626">
          <cell r="B43626" t="str">
            <v>Symphurus macrophthalmus</v>
          </cell>
        </row>
        <row r="43627">
          <cell r="B43627" t="str">
            <v>Symphurus maldivensis</v>
          </cell>
        </row>
        <row r="43628">
          <cell r="B43628" t="str">
            <v>Symphurus marginatus</v>
          </cell>
        </row>
        <row r="43629">
          <cell r="B43629" t="str">
            <v>Symphurus marmoratus</v>
          </cell>
        </row>
        <row r="43630">
          <cell r="B43630" t="str">
            <v>Symphurus melanurus</v>
          </cell>
        </row>
        <row r="43631">
          <cell r="B43631" t="str">
            <v>Symphurus melasmatotheca</v>
          </cell>
        </row>
        <row r="43632">
          <cell r="B43632" t="str">
            <v>Symphurus microlepis</v>
          </cell>
        </row>
        <row r="43633">
          <cell r="B43633" t="str">
            <v>Symphurus microrhynchus</v>
          </cell>
        </row>
        <row r="43634">
          <cell r="B43634" t="str">
            <v>Symphurus minor</v>
          </cell>
        </row>
        <row r="43635">
          <cell r="B43635" t="str">
            <v>Symphurus nebulosus</v>
          </cell>
        </row>
        <row r="43636">
          <cell r="B43636" t="str">
            <v>Symphurus nigrescens</v>
          </cell>
        </row>
        <row r="43637">
          <cell r="B43637" t="str">
            <v>Symphurus normani</v>
          </cell>
        </row>
        <row r="43638">
          <cell r="B43638" t="str">
            <v>Symphurus novemfasciatus</v>
          </cell>
        </row>
        <row r="43639">
          <cell r="B43639" t="str">
            <v>Symphurus ocellatus</v>
          </cell>
        </row>
        <row r="43640">
          <cell r="B43640" t="str">
            <v>Symphurus oculellus</v>
          </cell>
        </row>
        <row r="43641">
          <cell r="B43641" t="str">
            <v>Symphurus oligomerus</v>
          </cell>
        </row>
        <row r="43642">
          <cell r="B43642" t="str">
            <v>Symphurus ommaspilus</v>
          </cell>
        </row>
        <row r="43643">
          <cell r="B43643" t="str">
            <v>Symphurus orientalis</v>
          </cell>
        </row>
        <row r="43644">
          <cell r="B43644" t="str">
            <v>Symphurus parvus</v>
          </cell>
        </row>
        <row r="43645">
          <cell r="B43645" t="str">
            <v>Symphurus pelicanus</v>
          </cell>
        </row>
        <row r="43646">
          <cell r="B43646" t="str">
            <v>Symphurus piger</v>
          </cell>
        </row>
        <row r="43647">
          <cell r="B43647" t="str">
            <v>Symphurus plagiusa</v>
          </cell>
        </row>
        <row r="43648">
          <cell r="B43648" t="str">
            <v>Symphurus plagusia</v>
          </cell>
        </row>
        <row r="43649">
          <cell r="B43649" t="str">
            <v>Symphurus prolatinaris</v>
          </cell>
        </row>
        <row r="43650">
          <cell r="B43650" t="str">
            <v>Symphurus pterospilotus***retired***use Symphurus diomedeanus</v>
          </cell>
        </row>
        <row r="43651">
          <cell r="B43651" t="str">
            <v>Symphurus pusillus</v>
          </cell>
        </row>
        <row r="43652">
          <cell r="B43652" t="str">
            <v>Symphurus regani</v>
          </cell>
        </row>
        <row r="43653">
          <cell r="B43653" t="str">
            <v>Symphurus reticulatus</v>
          </cell>
        </row>
        <row r="43654">
          <cell r="B43654" t="str">
            <v>Symphurus rhytisma</v>
          </cell>
        </row>
        <row r="43655">
          <cell r="B43655" t="str">
            <v>Symphurus schultzi</v>
          </cell>
        </row>
        <row r="43656">
          <cell r="B43656" t="str">
            <v>Symphurus septemstriatus</v>
          </cell>
        </row>
        <row r="43657">
          <cell r="B43657" t="str">
            <v>Symphurus stigmosus</v>
          </cell>
        </row>
        <row r="43658">
          <cell r="B43658" t="str">
            <v>Symphurus strictus</v>
          </cell>
        </row>
        <row r="43659">
          <cell r="B43659" t="str">
            <v>Symphurus tessellatus</v>
          </cell>
        </row>
        <row r="43660">
          <cell r="B43660" t="str">
            <v>Symphurus trewavasae</v>
          </cell>
        </row>
        <row r="43661">
          <cell r="B43661" t="str">
            <v>Symphurus trifasciatus</v>
          </cell>
        </row>
        <row r="43662">
          <cell r="B43662" t="str">
            <v>Symphurus undatus</v>
          </cell>
        </row>
        <row r="43663">
          <cell r="B43663" t="str">
            <v>Symphurus undecimplerus</v>
          </cell>
        </row>
        <row r="43664">
          <cell r="B43664" t="str">
            <v>Symphurus urospilus</v>
          </cell>
        </row>
        <row r="43665">
          <cell r="B43665" t="str">
            <v>Symphurus vanmelleae</v>
          </cell>
        </row>
        <row r="43666">
          <cell r="B43666" t="str">
            <v>Symphurus variegatus</v>
          </cell>
        </row>
        <row r="43667">
          <cell r="B43667" t="str">
            <v>Symphurus varius</v>
          </cell>
        </row>
        <row r="43668">
          <cell r="B43668" t="str">
            <v>Symphurus williamsi</v>
          </cell>
        </row>
        <row r="43669">
          <cell r="B43669" t="str">
            <v>Symphyotrichum</v>
          </cell>
        </row>
        <row r="43670">
          <cell r="B43670" t="str">
            <v>Symphyotrichum ascendens</v>
          </cell>
        </row>
        <row r="43671">
          <cell r="B43671" t="str">
            <v>Symphyotrichum boreale</v>
          </cell>
        </row>
        <row r="43672">
          <cell r="B43672" t="str">
            <v>Symphyotrichum ciliolatum</v>
          </cell>
        </row>
        <row r="43673">
          <cell r="B43673" t="str">
            <v>Symphyotrichum cordifolium</v>
          </cell>
        </row>
        <row r="43674">
          <cell r="B43674" t="str">
            <v>Symphyotrichum drummondii var. drummondii</v>
          </cell>
        </row>
        <row r="43675">
          <cell r="B43675" t="str">
            <v>Symphyotrichum dumosum</v>
          </cell>
        </row>
        <row r="43676">
          <cell r="B43676" t="str">
            <v>Symphyotrichum eatonii</v>
          </cell>
        </row>
        <row r="43677">
          <cell r="B43677" t="str">
            <v>Symphyotrichum ericoides</v>
          </cell>
        </row>
        <row r="43678">
          <cell r="B43678" t="str">
            <v>Symphyotrichum ericoides var. ericoides</v>
          </cell>
        </row>
        <row r="43679">
          <cell r="B43679" t="str">
            <v>Symphyotrichum ericoides var. pansum</v>
          </cell>
        </row>
        <row r="43680">
          <cell r="B43680" t="str">
            <v>Symphyotrichum falcatum</v>
          </cell>
        </row>
        <row r="43681">
          <cell r="B43681" t="str">
            <v>Symphyotrichum falcatum var. falcatum</v>
          </cell>
        </row>
        <row r="43682">
          <cell r="B43682" t="str">
            <v>Symphyotrichum foliaceum</v>
          </cell>
        </row>
        <row r="43683">
          <cell r="B43683" t="str">
            <v>Symphyotrichum laeve</v>
          </cell>
        </row>
        <row r="43684">
          <cell r="B43684" t="str">
            <v>Symphyotrichum laeve var. geyeri</v>
          </cell>
        </row>
        <row r="43685">
          <cell r="B43685" t="str">
            <v>Symphyotrichum lanceolatum</v>
          </cell>
        </row>
        <row r="43686">
          <cell r="B43686" t="str">
            <v>Symphyotrichum lanceolatum (Willd.) G.L. Nesom ssp. hesperium (A. Gray) G.L. Nesom var. hesperium</v>
          </cell>
        </row>
        <row r="43687">
          <cell r="B43687" t="str">
            <v>Symphyotrichum lanceolatum (Willd.) G.L. Nesom ssp. lanceolatum var. lanceolatum</v>
          </cell>
        </row>
        <row r="43688">
          <cell r="B43688" t="str">
            <v>Symphyotrichum lanceolatum ssp. hesperium</v>
          </cell>
        </row>
        <row r="43689">
          <cell r="B43689" t="str">
            <v>Symphyotrichum lanceolatum ssp. lanceolatum</v>
          </cell>
        </row>
        <row r="43690">
          <cell r="B43690" t="str">
            <v>Symphyotrichum lanceolatum var. hesperium</v>
          </cell>
        </row>
        <row r="43691">
          <cell r="B43691" t="str">
            <v>Symphyotrichum lanceolatum var. lanceolatum</v>
          </cell>
        </row>
        <row r="43692">
          <cell r="B43692" t="str">
            <v>Symphyotrichum lateriflorum</v>
          </cell>
        </row>
        <row r="43693">
          <cell r="B43693" t="str">
            <v>Symphyotrichum lateriflorum var. lateriflorum</v>
          </cell>
        </row>
        <row r="43694">
          <cell r="B43694" t="str">
            <v>Symphyotrichum novae-angliae</v>
          </cell>
        </row>
        <row r="43695">
          <cell r="B43695" t="str">
            <v>Symphyotrichum novi-belgii</v>
          </cell>
        </row>
        <row r="43696">
          <cell r="B43696" t="str">
            <v>Symphyotrichum ontarionis</v>
          </cell>
        </row>
        <row r="43697">
          <cell r="B43697" t="str">
            <v>Symphyotrichum pilosum</v>
          </cell>
        </row>
        <row r="43698">
          <cell r="B43698" t="str">
            <v>Symphyotrichum pilosum var. pilosum</v>
          </cell>
        </row>
        <row r="43699">
          <cell r="B43699" t="str">
            <v>Symphyotrichum praealtum</v>
          </cell>
        </row>
        <row r="43700">
          <cell r="B43700" t="str">
            <v>Symphyotrichum praealtum var. nebraskense***retired***use Symphyotrichum praealtum</v>
          </cell>
        </row>
        <row r="43701">
          <cell r="B43701" t="str">
            <v>Symphyotrichum prenanthoides</v>
          </cell>
        </row>
        <row r="43702">
          <cell r="B43702" t="str">
            <v>Symphyotrichum puniceum</v>
          </cell>
        </row>
        <row r="43703">
          <cell r="B43703" t="str">
            <v>Symphyotrichum puniceum var. puniceum</v>
          </cell>
        </row>
        <row r="43704">
          <cell r="B43704" t="str">
            <v>Symphyotrichum spathulatum</v>
          </cell>
        </row>
        <row r="43705">
          <cell r="B43705" t="str">
            <v>Symphyotrichum spathulatum var. spathulatum</v>
          </cell>
        </row>
        <row r="43706">
          <cell r="B43706" t="str">
            <v>Symphyotrichum subspicatum</v>
          </cell>
        </row>
        <row r="43707">
          <cell r="B43707" t="str">
            <v>Symphyotrichum subulatum</v>
          </cell>
        </row>
        <row r="43708">
          <cell r="B43708" t="str">
            <v>Symphyotrichum tenuifolium</v>
          </cell>
        </row>
        <row r="43709">
          <cell r="B43709" t="str">
            <v>Symphyotrichum tradescantii</v>
          </cell>
        </row>
        <row r="43710">
          <cell r="B43710" t="str">
            <v>Symphyotrichum urophyllum</v>
          </cell>
        </row>
        <row r="43711">
          <cell r="B43711" t="str">
            <v>Symphyotrichum X schistosum</v>
          </cell>
        </row>
        <row r="43712">
          <cell r="B43712" t="str">
            <v>Symphysanodon</v>
          </cell>
        </row>
        <row r="43713">
          <cell r="B43713" t="str">
            <v>Symphysanodon berryi</v>
          </cell>
        </row>
        <row r="43714">
          <cell r="B43714" t="str">
            <v>Symphysanodon katayamai</v>
          </cell>
        </row>
        <row r="43715">
          <cell r="B43715" t="str">
            <v>Symphysanodon maunaloae</v>
          </cell>
        </row>
        <row r="43716">
          <cell r="B43716" t="str">
            <v>Symphysanodon octoactinus</v>
          </cell>
        </row>
        <row r="43717">
          <cell r="B43717" t="str">
            <v>Symphysanodon typus</v>
          </cell>
        </row>
        <row r="43718">
          <cell r="B43718" t="str">
            <v>Symphysia racemosa</v>
          </cell>
        </row>
        <row r="43719">
          <cell r="B43719" t="str">
            <v>Symphysodon</v>
          </cell>
        </row>
        <row r="43720">
          <cell r="B43720" t="str">
            <v>Symphysodon aequifasciata</v>
          </cell>
        </row>
        <row r="43721">
          <cell r="B43721" t="str">
            <v>Symphysodon aequifasciata aequifasciata***retired***use Symphysodon aequifasciata</v>
          </cell>
        </row>
        <row r="43722">
          <cell r="B43722" t="str">
            <v>Symphysodon aequifasciata axelrodi***retired***use Symphysodon aequifasciata</v>
          </cell>
        </row>
        <row r="43723">
          <cell r="B43723" t="str">
            <v>Symphysodon aequifasciata haraldi***retired***use Symphysodon aequifasciata</v>
          </cell>
        </row>
        <row r="43724">
          <cell r="B43724" t="str">
            <v>Symphysodon discus</v>
          </cell>
        </row>
        <row r="43725">
          <cell r="B43725" t="str">
            <v>Symphyta</v>
          </cell>
        </row>
        <row r="43726">
          <cell r="B43726" t="str">
            <v>Symphytum officinale</v>
          </cell>
        </row>
        <row r="43727">
          <cell r="B43727" t="str">
            <v>Symplecta</v>
          </cell>
        </row>
        <row r="43728">
          <cell r="B43728" t="str">
            <v>Symplectoscyphus</v>
          </cell>
        </row>
        <row r="43729">
          <cell r="B43729" t="str">
            <v>Symplectoscyphus pedrensis</v>
          </cell>
        </row>
        <row r="43730">
          <cell r="B43730" t="str">
            <v>Symploca</v>
          </cell>
        </row>
        <row r="43731">
          <cell r="B43731" t="str">
            <v>Symploca laete-viridis</v>
          </cell>
        </row>
        <row r="43732">
          <cell r="B43732" t="str">
            <v>Symplocarpus foetidus</v>
          </cell>
        </row>
        <row r="43733">
          <cell r="B43733" t="str">
            <v>Symplocastrum</v>
          </cell>
        </row>
        <row r="43734">
          <cell r="B43734" t="str">
            <v>Symplocastrum pencillatum</v>
          </cell>
        </row>
        <row r="43735">
          <cell r="B43735" t="str">
            <v>Symplocastrum penicillatum</v>
          </cell>
        </row>
        <row r="43736">
          <cell r="B43736" t="str">
            <v>Symplocos tinctoria</v>
          </cell>
        </row>
        <row r="43737">
          <cell r="B43737" t="str">
            <v>Symposiocladius lignicola***retired***use Orthocladius lignicola</v>
          </cell>
        </row>
        <row r="43738">
          <cell r="B43738" t="str">
            <v>Symposiocladius***retired***use Orthocladius</v>
          </cell>
        </row>
        <row r="43739">
          <cell r="B43739" t="str">
            <v>Sympotthastia</v>
          </cell>
        </row>
        <row r="43740">
          <cell r="B43740" t="str">
            <v>Sympterichthys</v>
          </cell>
        </row>
        <row r="43741">
          <cell r="B43741" t="str">
            <v>Sympterichthys unipennis</v>
          </cell>
        </row>
        <row r="43742">
          <cell r="B43742" t="str">
            <v>Sympterygia</v>
          </cell>
        </row>
        <row r="43743">
          <cell r="B43743" t="str">
            <v>Sympterygia acuta</v>
          </cell>
        </row>
        <row r="43744">
          <cell r="B43744" t="str">
            <v>Sympterygia bonapartii</v>
          </cell>
        </row>
        <row r="43745">
          <cell r="B43745" t="str">
            <v>Sympterygia brevicaudata</v>
          </cell>
        </row>
        <row r="43746">
          <cell r="B43746" t="str">
            <v>Sympterygia lima</v>
          </cell>
        </row>
        <row r="43747">
          <cell r="B43747" t="str">
            <v>Synagrops</v>
          </cell>
        </row>
        <row r="43748">
          <cell r="B43748" t="str">
            <v>Synagrops argyreus</v>
          </cell>
        </row>
        <row r="43749">
          <cell r="B43749" t="str">
            <v>Synagrops bellus</v>
          </cell>
        </row>
        <row r="43750">
          <cell r="B43750" t="str">
            <v>Synagrops japonicus</v>
          </cell>
        </row>
        <row r="43751">
          <cell r="B43751" t="str">
            <v>Synagrops pseudomicrolepis</v>
          </cell>
        </row>
        <row r="43752">
          <cell r="B43752" t="str">
            <v>Synagrops spinosus</v>
          </cell>
        </row>
        <row r="43753">
          <cell r="B43753" t="str">
            <v>Synalpheus</v>
          </cell>
        </row>
        <row r="43754">
          <cell r="B43754" t="str">
            <v>Synalpheus lockingtoni</v>
          </cell>
        </row>
        <row r="43755">
          <cell r="B43755" t="str">
            <v>Synanceia</v>
          </cell>
        </row>
        <row r="43756">
          <cell r="B43756" t="str">
            <v>Synanceia horrida</v>
          </cell>
        </row>
        <row r="43757">
          <cell r="B43757" t="str">
            <v>Synanceia verrucosa</v>
          </cell>
        </row>
        <row r="43758">
          <cell r="B43758" t="str">
            <v>Synanceja trachynis***retired***use Synanceia horrida</v>
          </cell>
        </row>
        <row r="43759">
          <cell r="B43759" t="str">
            <v>Synanceja verrucosa***retired***use Synanceia verrucosa</v>
          </cell>
        </row>
        <row r="43760">
          <cell r="B43760" t="str">
            <v>Synanceja***retired***use Synanceia</v>
          </cell>
        </row>
        <row r="43761">
          <cell r="B43761" t="str">
            <v>Synancejidae***retired***use Scorpaenidae</v>
          </cell>
        </row>
        <row r="43762">
          <cell r="B43762" t="str">
            <v>Synaphobranchidae</v>
          </cell>
        </row>
        <row r="43763">
          <cell r="B43763" t="str">
            <v>Synaphobranchus</v>
          </cell>
        </row>
        <row r="43764">
          <cell r="B43764" t="str">
            <v>Synaphobranchus affinis</v>
          </cell>
        </row>
        <row r="43765">
          <cell r="B43765" t="str">
            <v>Synaphobranchus bathybius***retired***use Histiobranchus bathybius</v>
          </cell>
        </row>
        <row r="43766">
          <cell r="B43766" t="str">
            <v>Synaphobranchus brevidorsalis</v>
          </cell>
        </row>
        <row r="43767">
          <cell r="B43767" t="str">
            <v>Synaphobranchus capensis</v>
          </cell>
        </row>
        <row r="43768">
          <cell r="B43768" t="str">
            <v>Synaphobranchus kaupii</v>
          </cell>
        </row>
        <row r="43769">
          <cell r="B43769" t="str">
            <v>Synaphobranchus oregoni</v>
          </cell>
        </row>
        <row r="43770">
          <cell r="B43770" t="str">
            <v>Synaphobranchus pinnatus***retired***use Synaphobranchus kaupii</v>
          </cell>
        </row>
        <row r="43771">
          <cell r="B43771" t="str">
            <v>Synaptidae</v>
          </cell>
        </row>
        <row r="43772">
          <cell r="B43772" t="str">
            <v>Synaptocochlea concinna</v>
          </cell>
        </row>
        <row r="43773">
          <cell r="B43773" t="str">
            <v>Synaptotanais notabilis</v>
          </cell>
        </row>
        <row r="43774">
          <cell r="B43774" t="str">
            <v>Synaptura</v>
          </cell>
        </row>
        <row r="43775">
          <cell r="B43775" t="str">
            <v>Synaptura aenea***retired***use Brachirus aenea</v>
          </cell>
        </row>
        <row r="43776">
          <cell r="B43776" t="str">
            <v>Synaptura albomaculata</v>
          </cell>
        </row>
        <row r="43777">
          <cell r="B43777" t="str">
            <v>Synaptura cadenati***retired***use Synaptura lusitanica</v>
          </cell>
        </row>
        <row r="43778">
          <cell r="B43778" t="str">
            <v>Synaptura commersonnii</v>
          </cell>
        </row>
        <row r="43779">
          <cell r="B43779" t="str">
            <v>Synaptura cornuta***retired***use Aesopia cornuta</v>
          </cell>
        </row>
        <row r="43780">
          <cell r="B43780" t="str">
            <v>Synaptura dicholepis***retired***use Brachirus dicholepis</v>
          </cell>
        </row>
        <row r="43781">
          <cell r="B43781" t="str">
            <v>Synaptura harmandi***retired***use Brachirus harmandi</v>
          </cell>
        </row>
        <row r="43782">
          <cell r="B43782" t="str">
            <v>Synaptura heterolepis***retired***use Brachirus heterolepis</v>
          </cell>
        </row>
        <row r="43783">
          <cell r="B43783" t="str">
            <v>Synaptura kleinii***retired***use Synapturichthys kleinii</v>
          </cell>
        </row>
        <row r="43784">
          <cell r="B43784" t="str">
            <v>Synaptura lusitanica</v>
          </cell>
        </row>
        <row r="43785">
          <cell r="B43785" t="str">
            <v>Synaptura macrolepis***retired***use Brachirus macrolepis</v>
          </cell>
        </row>
        <row r="43786">
          <cell r="B43786" t="str">
            <v>Synaptura marginata</v>
          </cell>
        </row>
        <row r="43787">
          <cell r="B43787" t="str">
            <v>Synaptura nigra***retired***use Achlyopa nigra</v>
          </cell>
        </row>
        <row r="43788">
          <cell r="B43788" t="str">
            <v>Synaptura orientalis***retired***use Brachirus orientalis</v>
          </cell>
        </row>
        <row r="43789">
          <cell r="B43789" t="str">
            <v>Synaptura panoides***retired***use Brachirus panoides</v>
          </cell>
        </row>
        <row r="43790">
          <cell r="B43790" t="str">
            <v>Synaptura setifer***retired***use Paradicula setifer</v>
          </cell>
        </row>
        <row r="43791">
          <cell r="B43791" t="str">
            <v>Synaptura villosa***retired***use Brachirus villosa</v>
          </cell>
        </row>
        <row r="43792">
          <cell r="B43792" t="str">
            <v>Synapturichthys</v>
          </cell>
        </row>
        <row r="43793">
          <cell r="B43793" t="str">
            <v>Synapturichthys kleinii</v>
          </cell>
        </row>
        <row r="43794">
          <cell r="B43794" t="str">
            <v>Synasterope setisparsa</v>
          </cell>
        </row>
        <row r="43795">
          <cell r="B43795" t="str">
            <v>Synbranchidae</v>
          </cell>
        </row>
        <row r="43796">
          <cell r="B43796" t="str">
            <v>Synbranchiformes</v>
          </cell>
        </row>
        <row r="43797">
          <cell r="B43797" t="str">
            <v>Synbranchoidei</v>
          </cell>
        </row>
        <row r="43798">
          <cell r="B43798" t="str">
            <v>Synbranchus</v>
          </cell>
        </row>
        <row r="43799">
          <cell r="B43799" t="str">
            <v>Synbranchus bengalensis***retired***use Ophisternon bengalense</v>
          </cell>
        </row>
        <row r="43800">
          <cell r="B43800" t="str">
            <v>Synbranchus marmoratus</v>
          </cell>
        </row>
        <row r="43801">
          <cell r="B43801" t="str">
            <v>Syncaris</v>
          </cell>
        </row>
        <row r="43802">
          <cell r="B43802" t="str">
            <v>Synchaeta</v>
          </cell>
        </row>
        <row r="43803">
          <cell r="B43803" t="str">
            <v>Synchaeta baltica</v>
          </cell>
        </row>
        <row r="43804">
          <cell r="B43804" t="str">
            <v>Synchaeta bicornis</v>
          </cell>
        </row>
        <row r="43805">
          <cell r="B43805" t="str">
            <v>Synchaeta kitina</v>
          </cell>
        </row>
        <row r="43806">
          <cell r="B43806" t="str">
            <v>Synchaeta lakowitziana</v>
          </cell>
        </row>
        <row r="43807">
          <cell r="B43807" t="str">
            <v>Synchaeta longipes</v>
          </cell>
        </row>
        <row r="43808">
          <cell r="B43808" t="str">
            <v>Synchaeta oblonga</v>
          </cell>
        </row>
        <row r="43809">
          <cell r="B43809" t="str">
            <v>Synchaeta pectinata</v>
          </cell>
        </row>
        <row r="43810">
          <cell r="B43810" t="str">
            <v>Synchaeta stylata</v>
          </cell>
        </row>
        <row r="43811">
          <cell r="B43811" t="str">
            <v>Synchaeta tremula</v>
          </cell>
        </row>
        <row r="43812">
          <cell r="B43812" t="str">
            <v>Synchaetidae</v>
          </cell>
        </row>
        <row r="43813">
          <cell r="B43813" t="str">
            <v>Synchelidium</v>
          </cell>
        </row>
        <row r="43814">
          <cell r="B43814" t="str">
            <v>Synchelidium americanum</v>
          </cell>
        </row>
        <row r="43815">
          <cell r="B43815" t="str">
            <v>Synchelidium rectipalmum</v>
          </cell>
        </row>
        <row r="43816">
          <cell r="B43816" t="str">
            <v>Synchelidium shoemakeri</v>
          </cell>
        </row>
        <row r="43817">
          <cell r="B43817" t="str">
            <v>Synchiropus</v>
          </cell>
        </row>
        <row r="43818">
          <cell r="B43818" t="str">
            <v>Synchiropus marmoratus</v>
          </cell>
        </row>
        <row r="43819">
          <cell r="B43819" t="str">
            <v>Synchiropus ocellatus</v>
          </cell>
        </row>
        <row r="43820">
          <cell r="B43820" t="str">
            <v>Synchiropus phaeton</v>
          </cell>
        </row>
        <row r="43821">
          <cell r="B43821" t="str">
            <v>Synchiropus rubrovinctus</v>
          </cell>
        </row>
        <row r="43822">
          <cell r="B43822" t="str">
            <v>Synchiropus splendidus</v>
          </cell>
        </row>
        <row r="43823">
          <cell r="B43823" t="str">
            <v>Synchirus</v>
          </cell>
        </row>
        <row r="43824">
          <cell r="B43824" t="str">
            <v>Synchirus gilli</v>
          </cell>
        </row>
        <row r="43825">
          <cell r="B43825" t="str">
            <v>Synclita</v>
          </cell>
        </row>
        <row r="43826">
          <cell r="B43826" t="str">
            <v>Syncoelidium</v>
          </cell>
        </row>
        <row r="43827">
          <cell r="B43827" t="str">
            <v>Syncomistes</v>
          </cell>
        </row>
        <row r="43828">
          <cell r="B43828" t="str">
            <v>Syncomistes butleri</v>
          </cell>
        </row>
        <row r="43829">
          <cell r="B43829" t="str">
            <v>Syncomistes kimberleyensis</v>
          </cell>
        </row>
        <row r="43830">
          <cell r="B43830" t="str">
            <v>Syncomistes trigonicus</v>
          </cell>
        </row>
        <row r="43831">
          <cell r="B43831" t="str">
            <v>Syncoryne</v>
          </cell>
        </row>
        <row r="43832">
          <cell r="B43832" t="str">
            <v>Syncrypta</v>
          </cell>
        </row>
        <row r="43833">
          <cell r="B43833" t="str">
            <v>Syncrypta volvox</v>
          </cell>
        </row>
        <row r="43834">
          <cell r="B43834" t="str">
            <v>Syndiamesa</v>
          </cell>
        </row>
        <row r="43835">
          <cell r="B43835" t="str">
            <v>Synechococcaceae</v>
          </cell>
        </row>
        <row r="43836">
          <cell r="B43836" t="str">
            <v>Synechococcus</v>
          </cell>
        </row>
        <row r="43837">
          <cell r="B43837" t="str">
            <v>Synechococcus aeruginosa</v>
          </cell>
        </row>
        <row r="43838">
          <cell r="B43838" t="str">
            <v>Synechococcus elongatus</v>
          </cell>
        </row>
        <row r="43839">
          <cell r="B43839" t="str">
            <v>Synechococcus linearis***retired***use Rhabdoderma lineare</v>
          </cell>
        </row>
        <row r="43840">
          <cell r="B43840" t="str">
            <v>Synechococcus minutus</v>
          </cell>
        </row>
        <row r="43841">
          <cell r="B43841" t="str">
            <v>Synechococcus nidulans</v>
          </cell>
        </row>
        <row r="43842">
          <cell r="B43842" t="str">
            <v>Synechococcus sigmoideus</v>
          </cell>
        </row>
        <row r="43843">
          <cell r="B43843" t="str">
            <v>Synechocystis</v>
          </cell>
        </row>
        <row r="43844">
          <cell r="B43844" t="str">
            <v>Synechocystis aquaticus</v>
          </cell>
        </row>
        <row r="43845">
          <cell r="B43845" t="str">
            <v>Synechocystis aquatilis</v>
          </cell>
        </row>
        <row r="43846">
          <cell r="B43846" t="str">
            <v>Synechocystis crassa</v>
          </cell>
        </row>
        <row r="43847">
          <cell r="B43847" t="str">
            <v>Synechocystis endobiotica</v>
          </cell>
        </row>
        <row r="43848">
          <cell r="B43848" t="str">
            <v>Synechocystis pevalekii</v>
          </cell>
        </row>
        <row r="43849">
          <cell r="B43849" t="str">
            <v>Synedra</v>
          </cell>
        </row>
        <row r="43850">
          <cell r="B43850" t="str">
            <v>Synedra acus</v>
          </cell>
        </row>
        <row r="43851">
          <cell r="B43851" t="str">
            <v>Synedra amphicephala</v>
          </cell>
        </row>
        <row r="43852">
          <cell r="B43852" t="str">
            <v>Synedra amphicephala var. austrica</v>
          </cell>
        </row>
        <row r="43853">
          <cell r="B43853" t="str">
            <v>Synedra biceps</v>
          </cell>
        </row>
        <row r="43854">
          <cell r="B43854" t="str">
            <v>Synedra capitata</v>
          </cell>
        </row>
        <row r="43855">
          <cell r="B43855" t="str">
            <v>Synedra crystallina</v>
          </cell>
        </row>
        <row r="43856">
          <cell r="B43856" t="str">
            <v>Synedra cyclopam var. robustum</v>
          </cell>
        </row>
        <row r="43857">
          <cell r="B43857" t="str">
            <v>Synedra cyclopum</v>
          </cell>
        </row>
        <row r="43858">
          <cell r="B43858" t="str">
            <v>Synedra delicatissima</v>
          </cell>
        </row>
        <row r="43859">
          <cell r="B43859" t="str">
            <v>Synedra delicatissima angustissima***retired***use Synedra delicatissima var. angustissima</v>
          </cell>
        </row>
        <row r="43860">
          <cell r="B43860" t="str">
            <v>Synedra delicatissima var. angustissima</v>
          </cell>
        </row>
        <row r="43861">
          <cell r="B43861" t="str">
            <v>Synedra demerarae</v>
          </cell>
        </row>
        <row r="43862">
          <cell r="B43862" t="str">
            <v>Synedra dilatata</v>
          </cell>
        </row>
        <row r="43863">
          <cell r="B43863" t="str">
            <v>Synedra famelica</v>
          </cell>
        </row>
        <row r="43864">
          <cell r="B43864" t="str">
            <v>Synedra fasciculata</v>
          </cell>
        </row>
        <row r="43865">
          <cell r="B43865" t="str">
            <v>Synedra fasciculata var. truncata***retired***use Tabularia fasciculata</v>
          </cell>
        </row>
        <row r="43866">
          <cell r="B43866" t="str">
            <v>Synedra filiformis</v>
          </cell>
        </row>
        <row r="43867">
          <cell r="B43867" t="str">
            <v>Synedra filiformis var. exilis</v>
          </cell>
        </row>
        <row r="43868">
          <cell r="B43868" t="str">
            <v>Synedra goulardi</v>
          </cell>
        </row>
        <row r="43869">
          <cell r="B43869" t="str">
            <v>Synedra incisa</v>
          </cell>
        </row>
        <row r="43870">
          <cell r="B43870" t="str">
            <v>Synedra longissima</v>
          </cell>
        </row>
        <row r="43871">
          <cell r="B43871" t="str">
            <v>Synedra mazamaensis</v>
          </cell>
        </row>
        <row r="43872">
          <cell r="B43872" t="str">
            <v>Synedra minuscula</v>
          </cell>
        </row>
        <row r="43873">
          <cell r="B43873" t="str">
            <v>Synedra nana</v>
          </cell>
        </row>
        <row r="43874">
          <cell r="B43874" t="str">
            <v>Synedra ostenfeldii</v>
          </cell>
        </row>
        <row r="43875">
          <cell r="B43875" t="str">
            <v>Synedra parasitica</v>
          </cell>
        </row>
        <row r="43876">
          <cell r="B43876" t="str">
            <v>Synedra parasitica var. subconstricta</v>
          </cell>
        </row>
        <row r="43877">
          <cell r="B43877" t="str">
            <v>Synedra planktonica</v>
          </cell>
        </row>
        <row r="43878">
          <cell r="B43878" t="str">
            <v>Synedra pulchella</v>
          </cell>
        </row>
        <row r="43879">
          <cell r="B43879" t="str">
            <v>Synedra pulchella var. flexella</v>
          </cell>
        </row>
        <row r="43880">
          <cell r="B43880" t="str">
            <v>Synedra radians***retired***use Fragilaria radians</v>
          </cell>
        </row>
        <row r="43881">
          <cell r="B43881" t="str">
            <v>Synedra robusta</v>
          </cell>
        </row>
        <row r="43882">
          <cell r="B43882" t="str">
            <v>Synedra rumpens</v>
          </cell>
        </row>
        <row r="43883">
          <cell r="B43883" t="str">
            <v>Synedra rumpens familiaris</v>
          </cell>
        </row>
        <row r="43884">
          <cell r="B43884" t="str">
            <v>Synedra rumpens var. familiaris</v>
          </cell>
        </row>
        <row r="43885">
          <cell r="B43885" t="str">
            <v>Synedra rumpens var. fragilarioides</v>
          </cell>
        </row>
        <row r="43886">
          <cell r="B43886" t="str">
            <v>Synedra rumpens var. meneghiniana</v>
          </cell>
        </row>
        <row r="43887">
          <cell r="B43887" t="str">
            <v>Synedra rumpens var. scotica</v>
          </cell>
        </row>
        <row r="43888">
          <cell r="B43888" t="str">
            <v>Synedra socia</v>
          </cell>
        </row>
        <row r="43889">
          <cell r="B43889" t="str">
            <v>Synedra subrhombica</v>
          </cell>
        </row>
        <row r="43890">
          <cell r="B43890" t="str">
            <v>Synedra tenera</v>
          </cell>
        </row>
        <row r="43891">
          <cell r="B43891" t="str">
            <v>Synedra ulna</v>
          </cell>
        </row>
        <row r="43892">
          <cell r="B43892" t="str">
            <v>Synedra ulna amphirhynchus***retired***use Synedra ulna var. amphirhynchus</v>
          </cell>
        </row>
        <row r="43893">
          <cell r="B43893" t="str">
            <v>Synedra ulna constricta</v>
          </cell>
        </row>
        <row r="43894">
          <cell r="B43894" t="str">
            <v>Synedra ulna contracta***retired***use Synedra ulna var. contracta</v>
          </cell>
        </row>
        <row r="43895">
          <cell r="B43895" t="str">
            <v>Synedra ulna subaequalis</v>
          </cell>
        </row>
        <row r="43896">
          <cell r="B43896" t="str">
            <v>Synedra ulna var. acus</v>
          </cell>
        </row>
        <row r="43897">
          <cell r="B43897" t="str">
            <v>Synedra ulna var. aequalis</v>
          </cell>
        </row>
        <row r="43898">
          <cell r="B43898" t="str">
            <v>Synedra ulna var. amphirhynchus</v>
          </cell>
        </row>
        <row r="43899">
          <cell r="B43899" t="str">
            <v>Synedra ulna var. amphirhynchus'</v>
          </cell>
        </row>
        <row r="43900">
          <cell r="B43900" t="str">
            <v>Synedra ulna var. biceps</v>
          </cell>
        </row>
        <row r="43901">
          <cell r="B43901" t="str">
            <v>Synedra ulna var. chaseana</v>
          </cell>
        </row>
        <row r="43902">
          <cell r="B43902" t="str">
            <v>Synedra ulna var. constricta</v>
          </cell>
        </row>
        <row r="43903">
          <cell r="B43903" t="str">
            <v>Synedra ulna var. contracta</v>
          </cell>
        </row>
        <row r="43904">
          <cell r="B43904" t="str">
            <v>Synedra ulna var. danica</v>
          </cell>
        </row>
        <row r="43905">
          <cell r="B43905" t="str">
            <v>Synedra ulna var. longissima</v>
          </cell>
        </row>
        <row r="43906">
          <cell r="B43906" t="str">
            <v>Synedra ulna var. oxyrhynchus</v>
          </cell>
        </row>
        <row r="43907">
          <cell r="B43907" t="str">
            <v>Synedra ulna var. ramesi</v>
          </cell>
        </row>
        <row r="43908">
          <cell r="B43908" t="str">
            <v>Synedra ulna var. spathulifera</v>
          </cell>
        </row>
        <row r="43909">
          <cell r="B43909" t="str">
            <v>Synedra ulna var. ulna</v>
          </cell>
        </row>
        <row r="43910">
          <cell r="B43910" t="str">
            <v>Synedra undulata</v>
          </cell>
        </row>
        <row r="43911">
          <cell r="B43911" t="str">
            <v>Synedra vaucheriae***retired***use Fragilaria vaucheriae</v>
          </cell>
        </row>
        <row r="43912">
          <cell r="B43912" t="str">
            <v>Synelmis</v>
          </cell>
        </row>
        <row r="43913">
          <cell r="B43913" t="str">
            <v>Synelmis albini</v>
          </cell>
        </row>
        <row r="43914">
          <cell r="B43914" t="str">
            <v>Synelmis ewingi</v>
          </cell>
        </row>
        <row r="43915">
          <cell r="B43915" t="str">
            <v>Synendotendipes</v>
          </cell>
        </row>
        <row r="43916">
          <cell r="B43916" t="str">
            <v>Syngnathidae</v>
          </cell>
        </row>
        <row r="43917">
          <cell r="B43917" t="str">
            <v>Syngnathoidei</v>
          </cell>
        </row>
        <row r="43918">
          <cell r="B43918" t="str">
            <v>Syngnathoides</v>
          </cell>
        </row>
        <row r="43919">
          <cell r="B43919" t="str">
            <v>Syngnathoides biaculeatus</v>
          </cell>
        </row>
        <row r="43920">
          <cell r="B43920" t="str">
            <v>Syngnathus</v>
          </cell>
        </row>
        <row r="43921">
          <cell r="B43921" t="str">
            <v>Syngnathus abaster</v>
          </cell>
        </row>
        <row r="43922">
          <cell r="B43922" t="str">
            <v>Syngnathus acus</v>
          </cell>
        </row>
        <row r="43923">
          <cell r="B43923" t="str">
            <v>Syngnathus affinis</v>
          </cell>
        </row>
        <row r="43924">
          <cell r="B43924" t="str">
            <v>Syngnathus ansorgii***retired***use Enneacampus ansorgii</v>
          </cell>
        </row>
        <row r="43925">
          <cell r="B43925" t="str">
            <v>Syngnathus arctus***retired***use Cosmocampus arctus</v>
          </cell>
        </row>
        <row r="43926">
          <cell r="B43926" t="str">
            <v>Syngnathus auliscus</v>
          </cell>
        </row>
        <row r="43927">
          <cell r="B43927" t="str">
            <v>Syngnathus balli***retired***use Cosmocampus balli</v>
          </cell>
        </row>
        <row r="43928">
          <cell r="B43928" t="str">
            <v>Syngnathus californiensis</v>
          </cell>
        </row>
        <row r="43929">
          <cell r="B43929" t="str">
            <v>Syngnathus caribbaeus</v>
          </cell>
        </row>
        <row r="43930">
          <cell r="B43930" t="str">
            <v>Syngnathus cyanospilos***retired***use Hippichthys cyanospilos</v>
          </cell>
        </row>
        <row r="43931">
          <cell r="B43931" t="str">
            <v>Syngnathus dawsoni</v>
          </cell>
        </row>
        <row r="43932">
          <cell r="B43932" t="str">
            <v>Syngnathus dunckeri***retired***use Bryx dunckeri</v>
          </cell>
        </row>
        <row r="43933">
          <cell r="B43933" t="str">
            <v>Syngnathus elucens***retired***use Cosmocampus elucens</v>
          </cell>
        </row>
        <row r="43934">
          <cell r="B43934" t="str">
            <v>Syngnathus euchrous</v>
          </cell>
        </row>
        <row r="43935">
          <cell r="B43935" t="str">
            <v>Syngnathus exilis</v>
          </cell>
        </row>
        <row r="43936">
          <cell r="B43936" t="str">
            <v>Syngnathus fistulatus</v>
          </cell>
        </row>
        <row r="43937">
          <cell r="B43937" t="str">
            <v>Syngnathus floridae</v>
          </cell>
        </row>
        <row r="43938">
          <cell r="B43938" t="str">
            <v>Syngnathus floridae floridae***retired***use Syngnathus floridae</v>
          </cell>
        </row>
        <row r="43939">
          <cell r="B43939" t="str">
            <v>Syngnathus floridae hubbsi***retired***use Syngnathus floridae</v>
          </cell>
        </row>
        <row r="43940">
          <cell r="B43940" t="str">
            <v>Syngnathus floridae mackayi***retired***use Syngnathus floridae</v>
          </cell>
        </row>
        <row r="43941">
          <cell r="B43941" t="str">
            <v>Syngnathus floridae nesiotes***retired***use Syngnathus floridae</v>
          </cell>
        </row>
        <row r="43942">
          <cell r="B43942" t="str">
            <v>Syngnathus folletti</v>
          </cell>
        </row>
        <row r="43943">
          <cell r="B43943" t="str">
            <v>Syngnathus fuscus</v>
          </cell>
        </row>
        <row r="43944">
          <cell r="B43944" t="str">
            <v>Syngnathus griseolineatus***retired***use Syngnathus leptorhynchus</v>
          </cell>
        </row>
        <row r="43945">
          <cell r="B43945" t="str">
            <v>Syngnathus hildebrandi***retired***use Cosmocampus hildebrandi</v>
          </cell>
        </row>
        <row r="43946">
          <cell r="B43946" t="str">
            <v>Syngnathus jenesi***retired***use Micrognathus crinitus</v>
          </cell>
        </row>
        <row r="43947">
          <cell r="B43947" t="str">
            <v>Syngnathus leptorhynchus</v>
          </cell>
        </row>
        <row r="43948">
          <cell r="B43948" t="str">
            <v>Syngnathus louisianae</v>
          </cell>
        </row>
        <row r="43949">
          <cell r="B43949" t="str">
            <v>Syngnathus melanopleura***retired***use Doryrhamphus excisus</v>
          </cell>
        </row>
        <row r="43950">
          <cell r="B43950" t="str">
            <v>Syngnathus pelagicus</v>
          </cell>
        </row>
        <row r="43951">
          <cell r="B43951" t="str">
            <v>Syngnathus phlegon</v>
          </cell>
        </row>
        <row r="43952">
          <cell r="B43952" t="str">
            <v>Syngnathus pipulus***retired***use Cosmocampus elucens</v>
          </cell>
        </row>
        <row r="43953">
          <cell r="B43953" t="str">
            <v>Syngnathus randalli***retired***use Bryx randalli</v>
          </cell>
        </row>
        <row r="43954">
          <cell r="B43954" t="str">
            <v>Syngnathus rostellatus</v>
          </cell>
        </row>
        <row r="43955">
          <cell r="B43955" t="str">
            <v>Syngnathus rousseau***retired***use Syngnathus pelagicus</v>
          </cell>
        </row>
        <row r="43956">
          <cell r="B43956" t="str">
            <v>Syngnathus schmidti</v>
          </cell>
        </row>
        <row r="43957">
          <cell r="B43957" t="str">
            <v>Syngnathus scovelli</v>
          </cell>
        </row>
        <row r="43958">
          <cell r="B43958" t="str">
            <v>Syngnathus spicifer***retired***use Hippichthys spicifer</v>
          </cell>
        </row>
        <row r="43959">
          <cell r="B43959" t="str">
            <v>Syngnathus springeri</v>
          </cell>
        </row>
        <row r="43960">
          <cell r="B43960" t="str">
            <v>Syngnathus taenionotus</v>
          </cell>
        </row>
        <row r="43961">
          <cell r="B43961" t="str">
            <v>Syngnathus tenuirostris</v>
          </cell>
        </row>
        <row r="43962">
          <cell r="B43962" t="str">
            <v>Syngnathus typhle</v>
          </cell>
        </row>
        <row r="43963">
          <cell r="B43963" t="str">
            <v>Syngnathus variegatus</v>
          </cell>
        </row>
        <row r="43964">
          <cell r="B43964" t="str">
            <v>Syngnathus watermeyeri</v>
          </cell>
        </row>
        <row r="43965">
          <cell r="B43965" t="str">
            <v>Syngonanthus flavidulus</v>
          </cell>
        </row>
        <row r="43966">
          <cell r="B43966" t="str">
            <v>Synidotea</v>
          </cell>
        </row>
        <row r="43967">
          <cell r="B43967" t="str">
            <v>Synidotea angulata</v>
          </cell>
        </row>
        <row r="43968">
          <cell r="B43968" t="str">
            <v>Synidotea bicuspida</v>
          </cell>
        </row>
        <row r="43969">
          <cell r="B43969" t="str">
            <v>Synidotea calcarea</v>
          </cell>
        </row>
        <row r="43970">
          <cell r="B43970" t="str">
            <v>Synidotea consolidata</v>
          </cell>
        </row>
        <row r="43971">
          <cell r="B43971" t="str">
            <v>Synidotea harfordi</v>
          </cell>
        </row>
        <row r="43972">
          <cell r="B43972" t="str">
            <v>Synidotea laevidorsalis</v>
          </cell>
        </row>
        <row r="43973">
          <cell r="B43973" t="str">
            <v>Synidotea laticauda</v>
          </cell>
        </row>
        <row r="43974">
          <cell r="B43974" t="str">
            <v>Synidotea magnifica</v>
          </cell>
        </row>
        <row r="43975">
          <cell r="B43975" t="str">
            <v>Synidotea media</v>
          </cell>
        </row>
        <row r="43976">
          <cell r="B43976" t="str">
            <v>Synidotea nodulosa</v>
          </cell>
        </row>
        <row r="43977">
          <cell r="B43977" t="str">
            <v>Synidotea pallida</v>
          </cell>
        </row>
        <row r="43978">
          <cell r="B43978" t="str">
            <v>Synidotea pettiboneae</v>
          </cell>
        </row>
        <row r="43979">
          <cell r="B43979" t="str">
            <v>Synnotum aegyptiacum</v>
          </cell>
        </row>
        <row r="43980">
          <cell r="B43980" t="str">
            <v>Synodontidae</v>
          </cell>
        </row>
        <row r="43981">
          <cell r="B43981" t="str">
            <v>Synodontis</v>
          </cell>
        </row>
        <row r="43982">
          <cell r="B43982" t="str">
            <v>Synodontis alberti</v>
          </cell>
        </row>
        <row r="43983">
          <cell r="B43983" t="str">
            <v>Synodontis angelicus</v>
          </cell>
        </row>
        <row r="43984">
          <cell r="B43984" t="str">
            <v>Synodontis decorus</v>
          </cell>
        </row>
        <row r="43985">
          <cell r="B43985" t="str">
            <v>Synodontis eupterus</v>
          </cell>
        </row>
        <row r="43986">
          <cell r="B43986" t="str">
            <v>Synodontis flavitaeniatus</v>
          </cell>
        </row>
        <row r="43987">
          <cell r="B43987" t="str">
            <v>Synodontis nigriventris</v>
          </cell>
        </row>
        <row r="43988">
          <cell r="B43988" t="str">
            <v>Synodontis notatus</v>
          </cell>
        </row>
        <row r="43989">
          <cell r="B43989" t="str">
            <v>Synodontis schoutedeni</v>
          </cell>
        </row>
        <row r="43990">
          <cell r="B43990" t="str">
            <v>Synodontoidei</v>
          </cell>
        </row>
        <row r="43991">
          <cell r="B43991" t="str">
            <v>Synodus</v>
          </cell>
        </row>
        <row r="43992">
          <cell r="B43992" t="str">
            <v>Synodus binotatus</v>
          </cell>
        </row>
        <row r="43993">
          <cell r="B43993" t="str">
            <v>Synodus capricornis</v>
          </cell>
        </row>
        <row r="43994">
          <cell r="B43994" t="str">
            <v>Synodus dermatogenys</v>
          </cell>
        </row>
        <row r="43995">
          <cell r="B43995" t="str">
            <v>Synodus doaki</v>
          </cell>
        </row>
        <row r="43996">
          <cell r="B43996" t="str">
            <v>Synodus englemani***retired***use Synodus variegatus</v>
          </cell>
        </row>
        <row r="43997">
          <cell r="B43997" t="str">
            <v>Synodus erythrinus***retired***use Erythrinus erythrinus</v>
          </cell>
        </row>
        <row r="43998">
          <cell r="B43998" t="str">
            <v>Synodus foetens</v>
          </cell>
        </row>
        <row r="43999">
          <cell r="B43999" t="str">
            <v>Synodus fuscus</v>
          </cell>
        </row>
        <row r="44000">
          <cell r="B44000" t="str">
            <v>Synodus gibbsi</v>
          </cell>
        </row>
        <row r="44001">
          <cell r="B44001" t="str">
            <v>Synodus hoshinonis</v>
          </cell>
        </row>
        <row r="44002">
          <cell r="B44002" t="str">
            <v>Synodus houlti</v>
          </cell>
        </row>
        <row r="44003">
          <cell r="B44003" t="str">
            <v>Synodus indicus</v>
          </cell>
        </row>
        <row r="44004">
          <cell r="B44004" t="str">
            <v>Synodus intermedius</v>
          </cell>
        </row>
        <row r="44005">
          <cell r="B44005" t="str">
            <v>Synodus jaculum</v>
          </cell>
        </row>
        <row r="44006">
          <cell r="B44006" t="str">
            <v>Synodus kaianus</v>
          </cell>
        </row>
        <row r="44007">
          <cell r="B44007" t="str">
            <v>Synodus lucioceps</v>
          </cell>
        </row>
        <row r="44008">
          <cell r="B44008" t="str">
            <v>Synodus macrocephalus</v>
          </cell>
        </row>
        <row r="44009">
          <cell r="B44009" t="str">
            <v>Synodus macrops</v>
          </cell>
        </row>
        <row r="44010">
          <cell r="B44010" t="str">
            <v>Synodus normani***retired***use Saurida normani</v>
          </cell>
        </row>
        <row r="44011">
          <cell r="B44011" t="str">
            <v>Synodus oculeus</v>
          </cell>
        </row>
        <row r="44012">
          <cell r="B44012" t="str">
            <v>Synodus poeyi</v>
          </cell>
        </row>
        <row r="44013">
          <cell r="B44013" t="str">
            <v>Synodus randalli</v>
          </cell>
        </row>
        <row r="44014">
          <cell r="B44014" t="str">
            <v>Synodus rubromarmoratus</v>
          </cell>
        </row>
        <row r="44015">
          <cell r="B44015" t="str">
            <v>Synodus sageneus</v>
          </cell>
        </row>
        <row r="44016">
          <cell r="B44016" t="str">
            <v>Synodus saurus</v>
          </cell>
        </row>
        <row r="44017">
          <cell r="B44017" t="str">
            <v>Synodus similis</v>
          </cell>
        </row>
        <row r="44018">
          <cell r="B44018" t="str">
            <v>Synodus synodus</v>
          </cell>
        </row>
        <row r="44019">
          <cell r="B44019" t="str">
            <v>Synodus tectus</v>
          </cell>
        </row>
        <row r="44020">
          <cell r="B44020" t="str">
            <v>Synodus ulae</v>
          </cell>
        </row>
        <row r="44021">
          <cell r="B44021" t="str">
            <v>Synodus usitatus</v>
          </cell>
        </row>
        <row r="44022">
          <cell r="B44022" t="str">
            <v>Synodus variegatus</v>
          </cell>
        </row>
        <row r="44023">
          <cell r="B44023" t="str">
            <v>Synopia</v>
          </cell>
        </row>
        <row r="44024">
          <cell r="B44024" t="str">
            <v>Synopiidae</v>
          </cell>
        </row>
        <row r="44025">
          <cell r="B44025" t="str">
            <v>Synorthocladius</v>
          </cell>
        </row>
        <row r="44026">
          <cell r="B44026" t="str">
            <v>Synorthocladius semivirens</v>
          </cell>
        </row>
        <row r="44027">
          <cell r="B44027" t="str">
            <v>Synpleonia***retired***use Stygobromus</v>
          </cell>
        </row>
        <row r="44028">
          <cell r="B44028" t="str">
            <v>Synura</v>
          </cell>
        </row>
        <row r="44029">
          <cell r="B44029" t="str">
            <v>Synura adamsii</v>
          </cell>
        </row>
        <row r="44030">
          <cell r="B44030" t="str">
            <v>Synura echinulata</v>
          </cell>
        </row>
        <row r="44031">
          <cell r="B44031" t="str">
            <v>Synura peterseni</v>
          </cell>
        </row>
        <row r="44032">
          <cell r="B44032" t="str">
            <v>Synura sphagnicola</v>
          </cell>
        </row>
        <row r="44033">
          <cell r="B44033" t="str">
            <v>Synura uvella</v>
          </cell>
        </row>
        <row r="44034">
          <cell r="B44034" t="str">
            <v>Synuraceae</v>
          </cell>
        </row>
        <row r="44035">
          <cell r="B44035" t="str">
            <v>Synurella</v>
          </cell>
        </row>
        <row r="44036">
          <cell r="B44036" t="str">
            <v>Synurella bifurca</v>
          </cell>
        </row>
        <row r="44037">
          <cell r="B44037" t="str">
            <v>Synurella chamberlaini</v>
          </cell>
        </row>
        <row r="44038">
          <cell r="B44038" t="str">
            <v>Synurella dentata</v>
          </cell>
        </row>
        <row r="44039">
          <cell r="B44039" t="str">
            <v>Syringodium filiforme</v>
          </cell>
        </row>
        <row r="44040">
          <cell r="B44040" t="str">
            <v>Syrphidae</v>
          </cell>
        </row>
        <row r="44041">
          <cell r="B44041" t="str">
            <v>Syrrhoe</v>
          </cell>
        </row>
        <row r="44042">
          <cell r="B44042" t="str">
            <v>Syrrhoe longifrons</v>
          </cell>
        </row>
        <row r="44043">
          <cell r="B44043" t="str">
            <v>Systellognatha</v>
          </cell>
        </row>
        <row r="44044">
          <cell r="B44044" t="str">
            <v>Taaningichthys</v>
          </cell>
        </row>
        <row r="44045">
          <cell r="B44045" t="str">
            <v>Taaningichthys bathyphilus</v>
          </cell>
        </row>
        <row r="44046">
          <cell r="B44046" t="str">
            <v>Taaningichthys minimus</v>
          </cell>
        </row>
        <row r="44047">
          <cell r="B44047" t="str">
            <v>Taaningichthys paurolychnus</v>
          </cell>
        </row>
        <row r="44048">
          <cell r="B44048" t="str">
            <v>Tabanidae</v>
          </cell>
        </row>
        <row r="44049">
          <cell r="B44049" t="str">
            <v>Tabaninae</v>
          </cell>
        </row>
        <row r="44050">
          <cell r="B44050" t="str">
            <v>Tabanini</v>
          </cell>
        </row>
        <row r="44051">
          <cell r="B44051" t="str">
            <v>Tabanus</v>
          </cell>
        </row>
        <row r="44052">
          <cell r="B44052" t="str">
            <v>Tabanus atratus</v>
          </cell>
        </row>
        <row r="44053">
          <cell r="B44053" t="str">
            <v>Tabanus fairchildi</v>
          </cell>
        </row>
        <row r="44054">
          <cell r="B44054" t="str">
            <v>Tabanus reinwardtii</v>
          </cell>
        </row>
        <row r="44055">
          <cell r="B44055" t="str">
            <v>Tabanus villosulus***retired***use Apatolestes villosulus</v>
          </cell>
        </row>
        <row r="44056">
          <cell r="B44056" t="str">
            <v>Tabellaria</v>
          </cell>
        </row>
        <row r="44057">
          <cell r="B44057" t="str">
            <v>Tabellaria binalis</v>
          </cell>
        </row>
        <row r="44058">
          <cell r="B44058" t="str">
            <v>Tabellaria binalis var. elliptica</v>
          </cell>
        </row>
        <row r="44059">
          <cell r="B44059" t="str">
            <v>Tabellaria fenestrata</v>
          </cell>
        </row>
        <row r="44060">
          <cell r="B44060" t="str">
            <v>Tabellaria fenestrata var. asterionelloides</v>
          </cell>
        </row>
        <row r="44061">
          <cell r="B44061" t="str">
            <v>Tabellaria flocculosa</v>
          </cell>
        </row>
        <row r="44062">
          <cell r="B44062" t="str">
            <v>Tabellaria flocculosa linearis***retired***use Tabellaria flocculosa var. linearis</v>
          </cell>
        </row>
        <row r="44063">
          <cell r="B44063" t="str">
            <v>Tabellaria flocculosa var. geniculata</v>
          </cell>
        </row>
        <row r="44064">
          <cell r="B44064" t="str">
            <v>Tabellaria flocculosa var. linearis</v>
          </cell>
        </row>
        <row r="44065">
          <cell r="B44065" t="str">
            <v>Tabellaria quadriseptata</v>
          </cell>
        </row>
        <row r="44066">
          <cell r="B44066" t="str">
            <v>Tabellaria ventricosa</v>
          </cell>
        </row>
        <row r="44067">
          <cell r="B44067" t="str">
            <v>Tabellariaceae</v>
          </cell>
        </row>
        <row r="44068">
          <cell r="B44068" t="str">
            <v>Tabellariales</v>
          </cell>
        </row>
        <row r="44069">
          <cell r="B44069" t="str">
            <v>Tabularia</v>
          </cell>
        </row>
        <row r="44070">
          <cell r="B44070" t="str">
            <v>Tabularia fasciculata</v>
          </cell>
        </row>
        <row r="44071">
          <cell r="B44071" t="str">
            <v>Tabularia gaillonii</v>
          </cell>
        </row>
        <row r="44072">
          <cell r="B44072" t="str">
            <v>Tabularia tabulata</v>
          </cell>
        </row>
        <row r="44073">
          <cell r="B44073" t="str">
            <v>Tabularia waernii</v>
          </cell>
        </row>
        <row r="44074">
          <cell r="B44074" t="str">
            <v>Tachina (Nowickia)</v>
          </cell>
        </row>
        <row r="44075">
          <cell r="B44075" t="str">
            <v>Tachinidae</v>
          </cell>
        </row>
        <row r="44076">
          <cell r="B44076" t="str">
            <v>Tachopteryx</v>
          </cell>
        </row>
        <row r="44077">
          <cell r="B44077" t="str">
            <v>Tachopteryx thoreyi</v>
          </cell>
        </row>
        <row r="44078">
          <cell r="B44078" t="str">
            <v>Tachycineta Bicolor</v>
          </cell>
        </row>
        <row r="44079">
          <cell r="B44079" t="str">
            <v>Tachyrhynchus</v>
          </cell>
        </row>
        <row r="44080">
          <cell r="B44080" t="str">
            <v>Tachyrhynchus erosus</v>
          </cell>
        </row>
        <row r="44081">
          <cell r="B44081" t="str">
            <v>Tachyrhynchus recticulatus</v>
          </cell>
        </row>
        <row r="44082">
          <cell r="B44082" t="str">
            <v>Tactostoma</v>
          </cell>
        </row>
        <row r="44083">
          <cell r="B44083" t="str">
            <v>Tactostoma macropus</v>
          </cell>
        </row>
        <row r="44084">
          <cell r="B44084" t="str">
            <v>Taeniacara candidi</v>
          </cell>
        </row>
        <row r="44085">
          <cell r="B44085" t="str">
            <v>Taenianotus</v>
          </cell>
        </row>
        <row r="44086">
          <cell r="B44086" t="str">
            <v>Taenianotus triacanthus</v>
          </cell>
        </row>
        <row r="44087">
          <cell r="B44087" t="str">
            <v>Taeniodes limicola***retired***use Taenioides limicola</v>
          </cell>
        </row>
        <row r="44088">
          <cell r="B44088" t="str">
            <v>Taeniodes***retired***use Taenioides</v>
          </cell>
        </row>
        <row r="44089">
          <cell r="B44089" t="str">
            <v>Taenioides</v>
          </cell>
        </row>
        <row r="44090">
          <cell r="B44090" t="str">
            <v>Taenioides caeculus</v>
          </cell>
        </row>
        <row r="44091">
          <cell r="B44091" t="str">
            <v>Taenioides esquivel</v>
          </cell>
        </row>
        <row r="44092">
          <cell r="B44092" t="str">
            <v>Taenioides gertrudae***retired***use Gunnellichthys pleurotaenia</v>
          </cell>
        </row>
        <row r="44093">
          <cell r="B44093" t="str">
            <v>Taenioides jacksoni</v>
          </cell>
        </row>
        <row r="44094">
          <cell r="B44094" t="str">
            <v>Taenioides limicola</v>
          </cell>
        </row>
        <row r="44095">
          <cell r="B44095" t="str">
            <v>Taenionema</v>
          </cell>
        </row>
        <row r="44096">
          <cell r="B44096" t="str">
            <v>Taenionema atlanticum</v>
          </cell>
        </row>
        <row r="44097">
          <cell r="B44097" t="str">
            <v>Taenionema pacificum</v>
          </cell>
        </row>
        <row r="44098">
          <cell r="B44098" t="str">
            <v>Taenionema pallidum</v>
          </cell>
        </row>
        <row r="44099">
          <cell r="B44099" t="str">
            <v>Taeniophoridae***retired***use Eutaeniophorinae</v>
          </cell>
        </row>
        <row r="44100">
          <cell r="B44100" t="str">
            <v>Taeniophorus festivus***retired***use Eutaeniophorus festivus</v>
          </cell>
        </row>
        <row r="44101">
          <cell r="B44101" t="str">
            <v>Taeniopsetta</v>
          </cell>
        </row>
        <row r="44102">
          <cell r="B44102" t="str">
            <v>Taeniopsetta ocellata</v>
          </cell>
        </row>
        <row r="44103">
          <cell r="B44103" t="str">
            <v>Taeniopsetta radula</v>
          </cell>
        </row>
        <row r="44104">
          <cell r="B44104" t="str">
            <v>Taeniopterygidae</v>
          </cell>
        </row>
        <row r="44105">
          <cell r="B44105" t="str">
            <v>Taeniopteryginae</v>
          </cell>
        </row>
        <row r="44106">
          <cell r="B44106" t="str">
            <v>Taeniopteryx</v>
          </cell>
        </row>
        <row r="44107">
          <cell r="B44107" t="str">
            <v>Taeniopteryx burksi</v>
          </cell>
        </row>
        <row r="44108">
          <cell r="B44108" t="str">
            <v>Taeniopteryx lita</v>
          </cell>
        </row>
        <row r="44109">
          <cell r="B44109" t="str">
            <v>Taeniopteryx lonicera</v>
          </cell>
        </row>
        <row r="44110">
          <cell r="B44110" t="str">
            <v>Taeniopteryx metequi</v>
          </cell>
        </row>
        <row r="44111">
          <cell r="B44111" t="str">
            <v>Taeniopteryx nivalis</v>
          </cell>
        </row>
        <row r="44112">
          <cell r="B44112" t="str">
            <v>Taeniopteryx parvula</v>
          </cell>
        </row>
        <row r="44113">
          <cell r="B44113" t="str">
            <v>Taeniura</v>
          </cell>
        </row>
        <row r="44114">
          <cell r="B44114" t="str">
            <v>Taeniura grabata</v>
          </cell>
        </row>
        <row r="44115">
          <cell r="B44115" t="str">
            <v>Taeniura lymma</v>
          </cell>
        </row>
        <row r="44116">
          <cell r="B44116" t="str">
            <v>Taeniura melanospila***retired***use Taeniura meyeni</v>
          </cell>
        </row>
        <row r="44117">
          <cell r="B44117" t="str">
            <v>Taeniura melanospilos***retired***use Taeniura meyeni</v>
          </cell>
        </row>
        <row r="44118">
          <cell r="B44118" t="str">
            <v>Taeniura meyeni</v>
          </cell>
        </row>
        <row r="44119">
          <cell r="B44119" t="str">
            <v>Tafallia</v>
          </cell>
        </row>
        <row r="44120">
          <cell r="B44120" t="str">
            <v>Tagelus</v>
          </cell>
        </row>
        <row r="44121">
          <cell r="B44121" t="str">
            <v>Tagelus californianus</v>
          </cell>
        </row>
        <row r="44122">
          <cell r="B44122" t="str">
            <v>Tagelus divisus</v>
          </cell>
        </row>
        <row r="44123">
          <cell r="B44123" t="str">
            <v>Tagelus plebeius</v>
          </cell>
        </row>
        <row r="44124">
          <cell r="B44124" t="str">
            <v>Tagelus subteres</v>
          </cell>
        </row>
        <row r="44125">
          <cell r="B44125" t="str">
            <v>Taius tumifrons***retired***use Dentex tumifrons</v>
          </cell>
        </row>
        <row r="44126">
          <cell r="B44126" t="str">
            <v>Taius***retired***use Dentex</v>
          </cell>
        </row>
        <row r="44127">
          <cell r="B44127" t="str">
            <v>Takifugu</v>
          </cell>
        </row>
        <row r="44128">
          <cell r="B44128" t="str">
            <v>Takifugu niphobles</v>
          </cell>
        </row>
        <row r="44129">
          <cell r="B44129" t="str">
            <v>Takifugu oblongus</v>
          </cell>
        </row>
        <row r="44130">
          <cell r="B44130" t="str">
            <v>Talismania</v>
          </cell>
        </row>
        <row r="44131">
          <cell r="B44131" t="str">
            <v>Talismania antillarum</v>
          </cell>
        </row>
        <row r="44132">
          <cell r="B44132" t="str">
            <v>Talismania aphos</v>
          </cell>
        </row>
        <row r="44133">
          <cell r="B44133" t="str">
            <v>Talismania bifurcata</v>
          </cell>
        </row>
        <row r="44134">
          <cell r="B44134" t="str">
            <v>Talismania brachycephala</v>
          </cell>
        </row>
        <row r="44135">
          <cell r="B44135" t="str">
            <v>Talismania bussingi</v>
          </cell>
        </row>
        <row r="44136">
          <cell r="B44136" t="str">
            <v>Talismania filamentosa</v>
          </cell>
        </row>
        <row r="44137">
          <cell r="B44137" t="str">
            <v>Talismania homoptera</v>
          </cell>
        </row>
        <row r="44138">
          <cell r="B44138" t="str">
            <v>Talismania kotlyari</v>
          </cell>
        </row>
        <row r="44139">
          <cell r="B44139" t="str">
            <v>Talismania longifilis</v>
          </cell>
        </row>
        <row r="44140">
          <cell r="B44140" t="str">
            <v>Talismania mekistonema</v>
          </cell>
        </row>
        <row r="44141">
          <cell r="B44141" t="str">
            <v>Talismania okinawensis</v>
          </cell>
        </row>
        <row r="44142">
          <cell r="B44142" t="str">
            <v>Talismania oregoni***retired***use Talismania homoptera</v>
          </cell>
        </row>
        <row r="44143">
          <cell r="B44143" t="str">
            <v>Talitridae</v>
          </cell>
        </row>
        <row r="44144">
          <cell r="B44144" t="str">
            <v>Tallaperla</v>
          </cell>
        </row>
        <row r="44145">
          <cell r="B44145" t="str">
            <v>Tallaperla maria</v>
          </cell>
        </row>
        <row r="44146">
          <cell r="B44146" t="str">
            <v>Talorchestia</v>
          </cell>
        </row>
        <row r="44147">
          <cell r="B44147" t="str">
            <v>Talorchestia megalophthalma</v>
          </cell>
        </row>
        <row r="44148">
          <cell r="B44148" t="str">
            <v>Tamarix chinensis</v>
          </cell>
        </row>
        <row r="44149">
          <cell r="B44149" t="str">
            <v>Tamarix gallica</v>
          </cell>
        </row>
        <row r="44150">
          <cell r="B44150" t="str">
            <v>Tamarix ramosissima</v>
          </cell>
        </row>
        <row r="44151">
          <cell r="B44151" t="str">
            <v>Tanacetum vulgare</v>
          </cell>
        </row>
        <row r="44152">
          <cell r="B44152" t="str">
            <v>Tanaella</v>
          </cell>
        </row>
        <row r="44153">
          <cell r="B44153" t="str">
            <v>Tanaella propinquus</v>
          </cell>
        </row>
        <row r="44154">
          <cell r="B44154" t="str">
            <v>Tanaidacea</v>
          </cell>
        </row>
        <row r="44155">
          <cell r="B44155" t="str">
            <v>Tanaidae</v>
          </cell>
        </row>
        <row r="44156">
          <cell r="B44156" t="str">
            <v>Tanaidomorpha</v>
          </cell>
        </row>
        <row r="44157">
          <cell r="B44157" t="str">
            <v>Tanais</v>
          </cell>
        </row>
        <row r="44158">
          <cell r="B44158" t="str">
            <v>Tanais dulongii</v>
          </cell>
        </row>
        <row r="44159">
          <cell r="B44159" t="str">
            <v>Tanais tinhauae</v>
          </cell>
        </row>
        <row r="44160">
          <cell r="B44160" t="str">
            <v>Tanaissus</v>
          </cell>
        </row>
        <row r="44161">
          <cell r="B44161" t="str">
            <v>Tanaissus lilljeborgi</v>
          </cell>
        </row>
        <row r="44162">
          <cell r="B44162" t="str">
            <v>Tanaissus psammophilus</v>
          </cell>
        </row>
        <row r="44163">
          <cell r="B44163" t="str">
            <v>Tanakia</v>
          </cell>
        </row>
        <row r="44164">
          <cell r="B44164" t="str">
            <v>Tanakia abramioides***retired***use Tanakia limbata</v>
          </cell>
        </row>
        <row r="44165">
          <cell r="B44165" t="str">
            <v>Tanakia limbata</v>
          </cell>
        </row>
        <row r="44166">
          <cell r="B44166" t="str">
            <v>Tanakia tanago</v>
          </cell>
        </row>
        <row r="44167">
          <cell r="B44167" t="str">
            <v>Tanakius kitaharai***retired***use Glyptocephalus kitaharai</v>
          </cell>
        </row>
        <row r="44168">
          <cell r="B44168" t="str">
            <v>Tanakius***retired***use Glyptocephalus</v>
          </cell>
        </row>
        <row r="44169">
          <cell r="B44169" t="str">
            <v>Tanaopsis</v>
          </cell>
        </row>
        <row r="44170">
          <cell r="B44170" t="str">
            <v>Tanaopsis cadieni</v>
          </cell>
        </row>
        <row r="44171">
          <cell r="B44171" t="str">
            <v>Tanapseudes</v>
          </cell>
        </row>
        <row r="44172">
          <cell r="B44172" t="str">
            <v>Tandya</v>
          </cell>
        </row>
        <row r="44173">
          <cell r="B44173" t="str">
            <v>Tandya maculata</v>
          </cell>
        </row>
        <row r="44174">
          <cell r="B44174" t="str">
            <v>Tanichthys</v>
          </cell>
        </row>
        <row r="44175">
          <cell r="B44175" t="str">
            <v>Tanichthys albonubes</v>
          </cell>
        </row>
        <row r="44176">
          <cell r="B44176" t="str">
            <v>Tanyderidae</v>
          </cell>
        </row>
        <row r="44177">
          <cell r="B44177" t="str">
            <v>Tanypodinae</v>
          </cell>
        </row>
        <row r="44178">
          <cell r="B44178" t="str">
            <v>Tanypodini</v>
          </cell>
        </row>
        <row r="44179">
          <cell r="B44179" t="str">
            <v>Tanypteryx</v>
          </cell>
        </row>
        <row r="44180">
          <cell r="B44180" t="str">
            <v>Tanypteryx hageni</v>
          </cell>
        </row>
        <row r="44181">
          <cell r="B44181" t="str">
            <v>Tanypus</v>
          </cell>
        </row>
        <row r="44182">
          <cell r="B44182" t="str">
            <v>Tanypus carinatus***retired***use Tanypus punctipennis</v>
          </cell>
        </row>
        <row r="44183">
          <cell r="B44183" t="str">
            <v>Tanypus clavatus</v>
          </cell>
        </row>
        <row r="44184">
          <cell r="B44184" t="str">
            <v>Tanypus concavus</v>
          </cell>
        </row>
        <row r="44185">
          <cell r="B44185" t="str">
            <v>Tanypus neopunctipennis</v>
          </cell>
        </row>
        <row r="44186">
          <cell r="B44186" t="str">
            <v>Tanypus punctipennis</v>
          </cell>
        </row>
        <row r="44187">
          <cell r="B44187" t="str">
            <v>Tanypus stellatus</v>
          </cell>
        </row>
        <row r="44188">
          <cell r="B44188" t="str">
            <v>Tanysphyrus</v>
          </cell>
        </row>
        <row r="44189">
          <cell r="B44189" t="str">
            <v>Tanysphyrus lemnae</v>
          </cell>
        </row>
        <row r="44190">
          <cell r="B44190" t="str">
            <v>Tanystylum</v>
          </cell>
        </row>
        <row r="44191">
          <cell r="B44191" t="str">
            <v>Tanystylum californicum</v>
          </cell>
        </row>
        <row r="44192">
          <cell r="B44192" t="str">
            <v>Tanystylum grossifemorum</v>
          </cell>
        </row>
        <row r="44193">
          <cell r="B44193" t="str">
            <v>Tanystylum orbiculare</v>
          </cell>
        </row>
        <row r="44194">
          <cell r="B44194" t="str">
            <v>Tanytarsini</v>
          </cell>
        </row>
        <row r="44195">
          <cell r="B44195" t="str">
            <v>Tanytarsini genus "A"</v>
          </cell>
        </row>
        <row r="44196">
          <cell r="B44196" t="str">
            <v>Tanytarsus</v>
          </cell>
        </row>
        <row r="44197">
          <cell r="B44197" t="str">
            <v>Tanytarsus brundini</v>
          </cell>
        </row>
        <row r="44198">
          <cell r="B44198" t="str">
            <v>Tanytarsus buckleyi</v>
          </cell>
        </row>
        <row r="44199">
          <cell r="B44199" t="str">
            <v>Tanytarsus coffmani***retired***use Sublettea coffmani</v>
          </cell>
        </row>
        <row r="44200">
          <cell r="B44200" t="str">
            <v>Tanytarsus confusus</v>
          </cell>
        </row>
        <row r="44201">
          <cell r="B44201" t="str">
            <v>Tanytarsus curticornis</v>
          </cell>
        </row>
        <row r="44202">
          <cell r="B44202" t="str">
            <v>Tanytarsus curticornis group</v>
          </cell>
        </row>
        <row r="44203">
          <cell r="B44203" t="str">
            <v>Tanytarsus eminulus group</v>
          </cell>
        </row>
        <row r="44204">
          <cell r="B44204" t="str">
            <v>Tanytarsus gibbus</v>
          </cell>
        </row>
        <row r="44205">
          <cell r="B44205" t="str">
            <v>Tanytarsus glabrescens</v>
          </cell>
        </row>
        <row r="44206">
          <cell r="B44206" t="str">
            <v>Tanytarsus Glabrescens Group</v>
          </cell>
        </row>
        <row r="44207">
          <cell r="B44207" t="str">
            <v>Tanytarsus guerlus</v>
          </cell>
        </row>
        <row r="44208">
          <cell r="B44208" t="str">
            <v>Tanytarsus limneticus</v>
          </cell>
        </row>
        <row r="44209">
          <cell r="B44209" t="str">
            <v>Tanytarsus mendax group</v>
          </cell>
        </row>
        <row r="44210">
          <cell r="B44210" t="str">
            <v>Tanytarsus sepp</v>
          </cell>
        </row>
        <row r="44211">
          <cell r="B44211" t="str">
            <v>Tanytarsus sp. C</v>
          </cell>
        </row>
        <row r="44212">
          <cell r="B44212" t="str">
            <v>Tanytarsus sp. D</v>
          </cell>
        </row>
        <row r="44213">
          <cell r="B44213" t="str">
            <v>Tanytarsus sp. M</v>
          </cell>
        </row>
        <row r="44214">
          <cell r="B44214" t="str">
            <v>Tanytarsus sp. T</v>
          </cell>
        </row>
        <row r="44215">
          <cell r="B44215" t="str">
            <v>Tanytarsus varelus</v>
          </cell>
        </row>
        <row r="44216">
          <cell r="B44216" t="str">
            <v>Tapes</v>
          </cell>
        </row>
        <row r="44217">
          <cell r="B44217" t="str">
            <v>Taphromysis</v>
          </cell>
        </row>
        <row r="44218">
          <cell r="B44218" t="str">
            <v>Taphromysis bowmani</v>
          </cell>
        </row>
        <row r="44219">
          <cell r="B44219" t="str">
            <v>Taphromysis louisianae</v>
          </cell>
        </row>
        <row r="44220">
          <cell r="B44220" t="str">
            <v>Tapinothrix</v>
          </cell>
        </row>
        <row r="44221">
          <cell r="B44221" t="str">
            <v>Tapinothrix janthina</v>
          </cell>
        </row>
        <row r="44222">
          <cell r="B44222" t="str">
            <v>Tapinothrix varians</v>
          </cell>
        </row>
        <row r="44223">
          <cell r="B44223" t="str">
            <v>Tara (Fabaceae)</v>
          </cell>
        </row>
        <row r="44224">
          <cell r="B44224" t="str">
            <v>Tara (Salticidae)</v>
          </cell>
        </row>
        <row r="44225">
          <cell r="B44225" t="str">
            <v>Taractes</v>
          </cell>
        </row>
        <row r="44226">
          <cell r="B44226" t="str">
            <v>Taractes asper</v>
          </cell>
        </row>
        <row r="44227">
          <cell r="B44227" t="str">
            <v>Taractes longipinnis***retired***use Taractichthys longipinnis</v>
          </cell>
        </row>
        <row r="44228">
          <cell r="B44228" t="str">
            <v>Taractes longispinnis***retired***use Taractichthys longipinnis</v>
          </cell>
        </row>
        <row r="44229">
          <cell r="B44229" t="str">
            <v>Taractes rubescens</v>
          </cell>
        </row>
        <row r="44230">
          <cell r="B44230" t="str">
            <v>Taractes steindachneri***retired***use Taractichthys steindachneri</v>
          </cell>
        </row>
        <row r="44231">
          <cell r="B44231" t="str">
            <v>Taractichthys</v>
          </cell>
        </row>
        <row r="44232">
          <cell r="B44232" t="str">
            <v>Taractichthys longipinnis</v>
          </cell>
        </row>
        <row r="44233">
          <cell r="B44233" t="str">
            <v>Taractichthys steindachneri</v>
          </cell>
        </row>
        <row r="44234">
          <cell r="B44234" t="str">
            <v>Taranetzella</v>
          </cell>
        </row>
        <row r="44235">
          <cell r="B44235" t="str">
            <v>Taranetzella lyoderma</v>
          </cell>
        </row>
        <row r="44236">
          <cell r="B44236" t="str">
            <v>Taratretis</v>
          </cell>
        </row>
        <row r="44237">
          <cell r="B44237" t="str">
            <v>Taratretis derwentensis</v>
          </cell>
        </row>
        <row r="44238">
          <cell r="B44238" t="str">
            <v>Taraxacum</v>
          </cell>
        </row>
        <row r="44239">
          <cell r="B44239" t="str">
            <v>Taraxacum ceratophorum</v>
          </cell>
        </row>
        <row r="44240">
          <cell r="B44240" t="str">
            <v>Taraxacum officinale</v>
          </cell>
        </row>
        <row r="44241">
          <cell r="B44241" t="str">
            <v>Taraxacum officinale ssp. ceratophorum***retired***use Taraxacum ceratophorum</v>
          </cell>
        </row>
        <row r="44242">
          <cell r="B44242" t="str">
            <v>Taraxacum officinale ssp. officinale</v>
          </cell>
        </row>
        <row r="44243">
          <cell r="B44243" t="str">
            <v>Tardigrada</v>
          </cell>
        </row>
        <row r="44244">
          <cell r="B44244" t="str">
            <v>Tarebia</v>
          </cell>
        </row>
        <row r="44245">
          <cell r="B44245" t="str">
            <v>Tarebia granifera</v>
          </cell>
        </row>
        <row r="44246">
          <cell r="B44246" t="str">
            <v>Taricha granulosa</v>
          </cell>
        </row>
        <row r="44247">
          <cell r="B44247" t="str">
            <v>Taricha torosa</v>
          </cell>
        </row>
        <row r="44248">
          <cell r="B44248" t="str">
            <v>Tarletonbeania</v>
          </cell>
        </row>
        <row r="44249">
          <cell r="B44249" t="str">
            <v>Tarletonbeania crenularis</v>
          </cell>
        </row>
        <row r="44250">
          <cell r="B44250" t="str">
            <v>Tarletonbeania taylori</v>
          </cell>
        </row>
        <row r="44251">
          <cell r="B44251" t="str">
            <v>Tarletonbeania tenua</v>
          </cell>
        </row>
        <row r="44252">
          <cell r="B44252" t="str">
            <v>Tarphops</v>
          </cell>
        </row>
        <row r="44253">
          <cell r="B44253" t="str">
            <v>Tarphops elegans</v>
          </cell>
        </row>
        <row r="44254">
          <cell r="B44254" t="str">
            <v>Tarphops oligolepis</v>
          </cell>
        </row>
        <row r="44255">
          <cell r="B44255" t="str">
            <v>Tartarothyas</v>
          </cell>
        </row>
        <row r="44256">
          <cell r="B44256" t="str">
            <v>Tasserkidrilus</v>
          </cell>
        </row>
        <row r="44257">
          <cell r="B44257" t="str">
            <v>Tasserkidrilus americanus</v>
          </cell>
        </row>
        <row r="44258">
          <cell r="B44258" t="str">
            <v>Tasserkidrilus superiorensis</v>
          </cell>
        </row>
        <row r="44259">
          <cell r="B44259" t="str">
            <v>Tathicarpus</v>
          </cell>
        </row>
        <row r="44260">
          <cell r="B44260" t="str">
            <v>Tathicarpus butleri</v>
          </cell>
        </row>
        <row r="44261">
          <cell r="B44261" t="str">
            <v>Tathicarpus muscosus***retired***use Tathicarpus butleri</v>
          </cell>
        </row>
        <row r="44262">
          <cell r="B44262" t="str">
            <v>Tatia</v>
          </cell>
        </row>
        <row r="44263">
          <cell r="B44263" t="str">
            <v>Tauberia gracilis***retired***use Levinsenia gracilis</v>
          </cell>
        </row>
        <row r="44264">
          <cell r="B44264" t="str">
            <v>Tauredophidium</v>
          </cell>
        </row>
        <row r="44265">
          <cell r="B44265" t="str">
            <v>Tauredophidium hextii</v>
          </cell>
        </row>
        <row r="44266">
          <cell r="B44266" t="str">
            <v>Taurichthys bleekeri***retired***use Heniochus varius</v>
          </cell>
        </row>
        <row r="44267">
          <cell r="B44267" t="str">
            <v>Taurichthys varius***retired***use Heniochus varius</v>
          </cell>
        </row>
        <row r="44268">
          <cell r="B44268" t="str">
            <v>Taurichthys viridis***retired***use Heniochus varius</v>
          </cell>
        </row>
        <row r="44269">
          <cell r="B44269" t="str">
            <v>Taurichthys***retired***use Heniochus</v>
          </cell>
        </row>
        <row r="44270">
          <cell r="B44270" t="str">
            <v>Tauriphila</v>
          </cell>
        </row>
        <row r="44271">
          <cell r="B44271" t="str">
            <v>Taurulus</v>
          </cell>
        </row>
        <row r="44272">
          <cell r="B44272" t="str">
            <v>Taurulus bubalis</v>
          </cell>
        </row>
        <row r="44273">
          <cell r="B44273" t="str">
            <v>Tautoga</v>
          </cell>
        </row>
        <row r="44274">
          <cell r="B44274" t="str">
            <v>Tautoga caerulea***retired***use Tautogolabrus adspersus</v>
          </cell>
        </row>
        <row r="44275">
          <cell r="B44275" t="str">
            <v>Tautoga dimidiatus***retired***use Hemigymnus melapterus</v>
          </cell>
        </row>
        <row r="44276">
          <cell r="B44276" t="str">
            <v>Tautoga leucomas***retired***use Hemigymnus fasciatus</v>
          </cell>
        </row>
        <row r="44277">
          <cell r="B44277" t="str">
            <v>Tautoga mertensii***retired***use Hemigymnus fasciatus</v>
          </cell>
        </row>
        <row r="44278">
          <cell r="B44278" t="str">
            <v>Tautoga niger alius***retired***use Tautoga onitis</v>
          </cell>
        </row>
        <row r="44279">
          <cell r="B44279" t="str">
            <v>Tautoga niger fuscus***retired***use Tautoga onitis</v>
          </cell>
        </row>
        <row r="44280">
          <cell r="B44280" t="str">
            <v>Tautoga niger rubens***retired***use Tautoga onitis</v>
          </cell>
        </row>
        <row r="44281">
          <cell r="B44281" t="str">
            <v>Tautoga niger***retired***use Tautogolabrus adspersus</v>
          </cell>
        </row>
        <row r="44282">
          <cell r="B44282" t="str">
            <v>Tautoga notophthalmus***retired***use Halichoeres hortulanus</v>
          </cell>
        </row>
        <row r="44283">
          <cell r="B44283" t="str">
            <v>Tautoga onitis</v>
          </cell>
        </row>
        <row r="44284">
          <cell r="B44284" t="str">
            <v>Tautoga parila***retired***use Notolabrus parilus</v>
          </cell>
        </row>
        <row r="44285">
          <cell r="B44285" t="str">
            <v>Tautogolabrus</v>
          </cell>
        </row>
        <row r="44286">
          <cell r="B44286" t="str">
            <v>Tautogolabrus adspersus</v>
          </cell>
        </row>
        <row r="44287">
          <cell r="B44287" t="str">
            <v>Tautogolabrus brandaonis</v>
          </cell>
        </row>
        <row r="44288">
          <cell r="B44288" t="str">
            <v>Tautogolabrus chogset fulva***retired***use Tautogolabrus adspersus</v>
          </cell>
        </row>
        <row r="44289">
          <cell r="B44289" t="str">
            <v>Tautogolabrus chogset***retired***use Tautogolabrus adspersus</v>
          </cell>
        </row>
        <row r="44290">
          <cell r="B44290" t="str">
            <v>Taxodium</v>
          </cell>
        </row>
        <row r="44291">
          <cell r="B44291" t="str">
            <v>Taxodium ascendens***retired***use Taxodium distichum var. imbricarium</v>
          </cell>
        </row>
        <row r="44292">
          <cell r="B44292" t="str">
            <v>Taxodium distichum</v>
          </cell>
        </row>
        <row r="44293">
          <cell r="B44293" t="str">
            <v>Taxodium distichum var. imbricarium</v>
          </cell>
        </row>
        <row r="44294">
          <cell r="B44294" t="str">
            <v>Taxus canadensis</v>
          </cell>
        </row>
        <row r="44295">
          <cell r="B44295" t="str">
            <v>Taylorconcha</v>
          </cell>
        </row>
        <row r="44296">
          <cell r="B44296" t="str">
            <v>Taylorconcha serpenticola</v>
          </cell>
        </row>
        <row r="44297">
          <cell r="B44297" t="str">
            <v>Tealia coriacea</v>
          </cell>
        </row>
        <row r="44298">
          <cell r="B44298" t="str">
            <v>Tecticeps alascensis</v>
          </cell>
        </row>
        <row r="44299">
          <cell r="B44299" t="str">
            <v>Tecticeps convexus</v>
          </cell>
        </row>
        <row r="44300">
          <cell r="B44300" t="str">
            <v>Tecticeps pugettensis</v>
          </cell>
        </row>
        <row r="44301">
          <cell r="B44301" t="str">
            <v>Tectidrilus</v>
          </cell>
        </row>
        <row r="44302">
          <cell r="B44302" t="str">
            <v>Tectonatica pusilla</v>
          </cell>
        </row>
        <row r="44303">
          <cell r="B44303" t="str">
            <v>Tectura testudinalis</v>
          </cell>
        </row>
        <row r="44304">
          <cell r="B44304" t="str">
            <v>Tectus niloticus</v>
          </cell>
        </row>
        <row r="44305">
          <cell r="B44305" t="str">
            <v>Tegella</v>
          </cell>
        </row>
        <row r="44306">
          <cell r="B44306" t="str">
            <v>Tegella arctica</v>
          </cell>
        </row>
        <row r="44307">
          <cell r="B44307" t="str">
            <v>Tegula</v>
          </cell>
        </row>
        <row r="44308">
          <cell r="B44308" t="str">
            <v>Teilingia</v>
          </cell>
        </row>
        <row r="44309">
          <cell r="B44309" t="str">
            <v>Teilingia excavata</v>
          </cell>
        </row>
        <row r="44310">
          <cell r="B44310" t="str">
            <v>Teilingia granulata</v>
          </cell>
        </row>
        <row r="44311">
          <cell r="B44311" t="str">
            <v>Teilingia wallichii</v>
          </cell>
        </row>
        <row r="44312">
          <cell r="B44312" t="str">
            <v>Teinostoma</v>
          </cell>
        </row>
        <row r="44313">
          <cell r="B44313" t="str">
            <v>Teinostoma biscaynense</v>
          </cell>
        </row>
        <row r="44314">
          <cell r="B44314" t="str">
            <v>Teinostoma lerema</v>
          </cell>
        </row>
        <row r="44315">
          <cell r="B44315" t="str">
            <v>Teinostoma supravallatum invallatum</v>
          </cell>
        </row>
        <row r="44316">
          <cell r="B44316" t="str">
            <v>Teixeirichthys</v>
          </cell>
        </row>
        <row r="44317">
          <cell r="B44317" t="str">
            <v>Teixeirichthys jordani</v>
          </cell>
        </row>
        <row r="44318">
          <cell r="B44318" t="str">
            <v>Teixeirichthys mossambicus***retired***use Teixeirichthys jordani</v>
          </cell>
        </row>
        <row r="44319">
          <cell r="B44319" t="str">
            <v>Teixeirichthys obtusirostris***retired***use Pristotis obtusirostris</v>
          </cell>
        </row>
        <row r="44320">
          <cell r="B44320" t="str">
            <v>Teleaulax acuta</v>
          </cell>
        </row>
        <row r="44321">
          <cell r="B44321" t="str">
            <v>Telebasis</v>
          </cell>
        </row>
        <row r="44322">
          <cell r="B44322" t="str">
            <v>Telebasis byersi</v>
          </cell>
        </row>
        <row r="44323">
          <cell r="B44323" t="str">
            <v>Telebasis salva</v>
          </cell>
        </row>
        <row r="44324">
          <cell r="B44324" t="str">
            <v>Teleogramma</v>
          </cell>
        </row>
        <row r="44325">
          <cell r="B44325" t="str">
            <v>Teleogramma brichardi</v>
          </cell>
        </row>
        <row r="44326">
          <cell r="B44326" t="str">
            <v>Teleostei</v>
          </cell>
        </row>
        <row r="44327">
          <cell r="B44327" t="str">
            <v>Telesto</v>
          </cell>
        </row>
        <row r="44328">
          <cell r="B44328" t="str">
            <v>Telesto californica</v>
          </cell>
        </row>
        <row r="44329">
          <cell r="B44329" t="str">
            <v>Telipomis cyannelus***retired***use Lepomis cyanellus</v>
          </cell>
        </row>
        <row r="44330">
          <cell r="B44330" t="str">
            <v>Tellidora</v>
          </cell>
        </row>
        <row r="44331">
          <cell r="B44331" t="str">
            <v>Tellidora cristata</v>
          </cell>
        </row>
        <row r="44332">
          <cell r="B44332" t="str">
            <v>Tellima grandiflora</v>
          </cell>
        </row>
        <row r="44333">
          <cell r="B44333" t="str">
            <v>Tellina</v>
          </cell>
        </row>
        <row r="44334">
          <cell r="B44334" t="str">
            <v>Tellina aequistriata</v>
          </cell>
        </row>
        <row r="44335">
          <cell r="B44335" t="str">
            <v>Tellina agilis</v>
          </cell>
        </row>
        <row r="44336">
          <cell r="B44336" t="str">
            <v>Tellina alternata</v>
          </cell>
        </row>
        <row r="44337">
          <cell r="B44337" t="str">
            <v>Tellina bodegensis</v>
          </cell>
        </row>
        <row r="44338">
          <cell r="B44338" t="str">
            <v>Tellina cadieni</v>
          </cell>
        </row>
        <row r="44339">
          <cell r="B44339" t="str">
            <v>Tellina carpenteri</v>
          </cell>
        </row>
        <row r="44340">
          <cell r="B44340" t="str">
            <v>Tellina gouldii</v>
          </cell>
        </row>
        <row r="44341">
          <cell r="B44341" t="str">
            <v>Tellina idae</v>
          </cell>
        </row>
        <row r="44342">
          <cell r="B44342" t="str">
            <v>Tellina iris</v>
          </cell>
        </row>
        <row r="44343">
          <cell r="B44343" t="str">
            <v>Tellina lineata</v>
          </cell>
        </row>
        <row r="44344">
          <cell r="B44344" t="str">
            <v>Tellina listeri</v>
          </cell>
        </row>
        <row r="44345">
          <cell r="B44345" t="str">
            <v>Tellina lutea</v>
          </cell>
        </row>
        <row r="44346">
          <cell r="B44346" t="str">
            <v>Tellina martinicensis</v>
          </cell>
        </row>
        <row r="44347">
          <cell r="B44347" t="str">
            <v>Tellina mera</v>
          </cell>
        </row>
        <row r="44348">
          <cell r="B44348" t="str">
            <v>Tellina meropsis</v>
          </cell>
        </row>
        <row r="44349">
          <cell r="B44349" t="str">
            <v>Tellina modesta</v>
          </cell>
        </row>
        <row r="44350">
          <cell r="B44350" t="str">
            <v>Tellina nuculoides</v>
          </cell>
        </row>
        <row r="44351">
          <cell r="B44351" t="str">
            <v>Tellina oahuana</v>
          </cell>
        </row>
        <row r="44352">
          <cell r="B44352" t="str">
            <v>Tellina similis</v>
          </cell>
        </row>
        <row r="44353">
          <cell r="B44353" t="str">
            <v>Tellina squamifera</v>
          </cell>
        </row>
        <row r="44354">
          <cell r="B44354" t="str">
            <v>Tellina sybaritica</v>
          </cell>
        </row>
        <row r="44355">
          <cell r="B44355" t="str">
            <v>Tellina tampaensis</v>
          </cell>
        </row>
        <row r="44356">
          <cell r="B44356" t="str">
            <v>Tellina tenella</v>
          </cell>
        </row>
        <row r="44357">
          <cell r="B44357" t="str">
            <v>Tellina texana</v>
          </cell>
        </row>
        <row r="44358">
          <cell r="B44358" t="str">
            <v>Tellina versicolor</v>
          </cell>
        </row>
        <row r="44359">
          <cell r="B44359" t="str">
            <v>Tellinidae</v>
          </cell>
        </row>
        <row r="44360">
          <cell r="B44360" t="str">
            <v>Tellinoidea</v>
          </cell>
        </row>
        <row r="44361">
          <cell r="B44361" t="str">
            <v>Telmatherina</v>
          </cell>
        </row>
        <row r="44362">
          <cell r="B44362" t="str">
            <v>Telmatherinidae***retired***use Melanotaeniidae</v>
          </cell>
        </row>
        <row r="44363">
          <cell r="B44363" t="str">
            <v>Telmatochromis</v>
          </cell>
        </row>
        <row r="44364">
          <cell r="B44364" t="str">
            <v>Telmatochromis bifrenatus</v>
          </cell>
        </row>
        <row r="44365">
          <cell r="B44365" t="str">
            <v>Telmatochromis dhonti</v>
          </cell>
        </row>
        <row r="44366">
          <cell r="B44366" t="str">
            <v>Telmatochromis vittatus</v>
          </cell>
        </row>
        <row r="44367">
          <cell r="B44367" t="str">
            <v>Telmatodrilus</v>
          </cell>
        </row>
        <row r="44368">
          <cell r="B44368" t="str">
            <v>Telmatodrilus vejdovskyi</v>
          </cell>
        </row>
        <row r="44369">
          <cell r="B44369" t="str">
            <v>Telmatogeton</v>
          </cell>
        </row>
        <row r="44370">
          <cell r="B44370" t="str">
            <v>Telmatogetoninae</v>
          </cell>
        </row>
        <row r="44371">
          <cell r="B44371" t="str">
            <v>Telmatoscopus</v>
          </cell>
        </row>
        <row r="44372">
          <cell r="B44372" t="str">
            <v>Telmatoscopus albipunctatus</v>
          </cell>
        </row>
        <row r="44373">
          <cell r="B44373" t="str">
            <v>Telmessus cheiragonus</v>
          </cell>
        </row>
        <row r="44374">
          <cell r="B44374" t="str">
            <v>Teloganopsis</v>
          </cell>
        </row>
        <row r="44375">
          <cell r="B44375" t="str">
            <v>Teloganopsis deficiens</v>
          </cell>
        </row>
        <row r="44376">
          <cell r="B44376" t="str">
            <v>Teloleuca</v>
          </cell>
        </row>
        <row r="44377">
          <cell r="B44377" t="str">
            <v>Telopelopia</v>
          </cell>
        </row>
        <row r="44378">
          <cell r="B44378" t="str">
            <v>Telopelopia okoboji</v>
          </cell>
        </row>
        <row r="44379">
          <cell r="B44379" t="str">
            <v>Temera</v>
          </cell>
        </row>
        <row r="44380">
          <cell r="B44380" t="str">
            <v>Temera hardwickii</v>
          </cell>
        </row>
        <row r="44381">
          <cell r="B44381" t="str">
            <v>Temnocora candida***retired***use Careproctus candidus</v>
          </cell>
        </row>
        <row r="44382">
          <cell r="B44382" t="str">
            <v>Temnocora***retired***use Careproctus</v>
          </cell>
        </row>
        <row r="44383">
          <cell r="B44383" t="str">
            <v>Temnopleuroida</v>
          </cell>
        </row>
        <row r="44384">
          <cell r="B44384" t="str">
            <v>Temora</v>
          </cell>
        </row>
        <row r="44385">
          <cell r="B44385" t="str">
            <v>Temora longicornis</v>
          </cell>
        </row>
        <row r="44386">
          <cell r="B44386" t="str">
            <v>Temora stylifera</v>
          </cell>
        </row>
        <row r="44387">
          <cell r="B44387" t="str">
            <v>Temora turbinata</v>
          </cell>
        </row>
        <row r="44388">
          <cell r="B44388" t="str">
            <v>Temoridae</v>
          </cell>
        </row>
        <row r="44389">
          <cell r="B44389" t="str">
            <v>Tempisquitoneura</v>
          </cell>
        </row>
        <row r="44390">
          <cell r="B44390" t="str">
            <v>Tempisquitoneura merrillorum</v>
          </cell>
        </row>
        <row r="44391">
          <cell r="B44391" t="str">
            <v>Tenagobia</v>
          </cell>
        </row>
        <row r="44392">
          <cell r="B44392" t="str">
            <v>Tenebrionidae</v>
          </cell>
        </row>
        <row r="44393">
          <cell r="B44393" t="str">
            <v>Tenebrionoidea</v>
          </cell>
        </row>
        <row r="44394">
          <cell r="B44394" t="str">
            <v>Teneridrilus</v>
          </cell>
        </row>
        <row r="44395">
          <cell r="B44395" t="str">
            <v>Teneridrilus mastix</v>
          </cell>
        </row>
        <row r="44396">
          <cell r="B44396" t="str">
            <v>Tenonia priops</v>
          </cell>
        </row>
        <row r="44397">
          <cell r="B44397" t="str">
            <v>Tentoriceps</v>
          </cell>
        </row>
        <row r="44398">
          <cell r="B44398" t="str">
            <v>Tentoriceps cristatus</v>
          </cell>
        </row>
        <row r="44399">
          <cell r="B44399" t="str">
            <v>Tenualosa</v>
          </cell>
        </row>
        <row r="44400">
          <cell r="B44400" t="str">
            <v>Tenualosa ilisha</v>
          </cell>
        </row>
        <row r="44401">
          <cell r="B44401" t="str">
            <v>Tenualosa macrura</v>
          </cell>
        </row>
        <row r="44402">
          <cell r="B44402" t="str">
            <v>Tenualosa reevesii</v>
          </cell>
        </row>
        <row r="44403">
          <cell r="B44403" t="str">
            <v>Tenualosa thibaudeaui</v>
          </cell>
        </row>
        <row r="44404">
          <cell r="B44404" t="str">
            <v>Tenualosa toli</v>
          </cell>
        </row>
        <row r="44405">
          <cell r="B44405" t="str">
            <v>Tephrinectes</v>
          </cell>
        </row>
        <row r="44406">
          <cell r="B44406" t="str">
            <v>Tephrinectes sinensis</v>
          </cell>
        </row>
        <row r="44407">
          <cell r="B44407" t="str">
            <v>Tephritidae</v>
          </cell>
        </row>
        <row r="44408">
          <cell r="B44408" t="str">
            <v>Tephroseris</v>
          </cell>
        </row>
        <row r="44409">
          <cell r="B44409" t="str">
            <v>Tephroseris atropurpurea ssp. frigida***retired***use Tephroseris frigida</v>
          </cell>
        </row>
        <row r="44410">
          <cell r="B44410" t="str">
            <v>Tephroseris atropurpurea***retired***use Berylsimpsonia vanillosma</v>
          </cell>
        </row>
        <row r="44411">
          <cell r="B44411" t="str">
            <v>Tephroseris frigida</v>
          </cell>
        </row>
        <row r="44412">
          <cell r="B44412" t="str">
            <v>Tephroseris lindstroemii</v>
          </cell>
        </row>
        <row r="44413">
          <cell r="B44413" t="str">
            <v>Tephroseris palustris</v>
          </cell>
        </row>
        <row r="44414">
          <cell r="B44414" t="str">
            <v>Terapon</v>
          </cell>
        </row>
        <row r="44415">
          <cell r="B44415" t="str">
            <v>Terapon jarbua</v>
          </cell>
        </row>
        <row r="44416">
          <cell r="B44416" t="str">
            <v>Terapon puta</v>
          </cell>
        </row>
        <row r="44417">
          <cell r="B44417" t="str">
            <v>Terapon theraps</v>
          </cell>
        </row>
        <row r="44418">
          <cell r="B44418" t="str">
            <v>Terapontidae</v>
          </cell>
        </row>
        <row r="44419">
          <cell r="B44419" t="str">
            <v>Terebella</v>
          </cell>
        </row>
        <row r="44420">
          <cell r="B44420" t="str">
            <v>Terebellida</v>
          </cell>
        </row>
        <row r="44421">
          <cell r="B44421" t="str">
            <v>Terebellidae</v>
          </cell>
        </row>
        <row r="44422">
          <cell r="B44422" t="str">
            <v>Terebellides</v>
          </cell>
        </row>
        <row r="44423">
          <cell r="B44423" t="str">
            <v>Terebellides californica</v>
          </cell>
        </row>
        <row r="44424">
          <cell r="B44424" t="str">
            <v>Terebellides horikoshii</v>
          </cell>
        </row>
        <row r="44425">
          <cell r="B44425" t="str">
            <v>Terebellides kobei</v>
          </cell>
        </row>
        <row r="44426">
          <cell r="B44426" t="str">
            <v>Terebellides reishi</v>
          </cell>
        </row>
        <row r="44427">
          <cell r="B44427" t="str">
            <v>Terebellides stroemi</v>
          </cell>
        </row>
        <row r="44428">
          <cell r="B44428" t="str">
            <v>Terebellinae</v>
          </cell>
        </row>
        <row r="44429">
          <cell r="B44429" t="str">
            <v>Terebra</v>
          </cell>
        </row>
        <row r="44430">
          <cell r="B44430" t="str">
            <v>Terebra dislocata</v>
          </cell>
        </row>
        <row r="44431">
          <cell r="B44431" t="str">
            <v>Terebra hemphilli</v>
          </cell>
        </row>
        <row r="44432">
          <cell r="B44432" t="str">
            <v>Terebra pedroana</v>
          </cell>
        </row>
        <row r="44433">
          <cell r="B44433" t="str">
            <v>Terebratalia transversa</v>
          </cell>
        </row>
        <row r="44434">
          <cell r="B44434" t="str">
            <v>Terebratulida</v>
          </cell>
        </row>
        <row r="44435">
          <cell r="B44435" t="str">
            <v>Terebratulidae</v>
          </cell>
        </row>
        <row r="44436">
          <cell r="B44436" t="str">
            <v>Terebratulina crossei</v>
          </cell>
        </row>
        <row r="44437">
          <cell r="B44437" t="str">
            <v>Terebratulina unguicula</v>
          </cell>
        </row>
        <row r="44438">
          <cell r="B44438" t="str">
            <v>Terebridae</v>
          </cell>
        </row>
        <row r="44439">
          <cell r="B44439" t="str">
            <v>Teredinidae</v>
          </cell>
        </row>
        <row r="44440">
          <cell r="B44440" t="str">
            <v>Terelabrus</v>
          </cell>
        </row>
        <row r="44441">
          <cell r="B44441" t="str">
            <v>Terelabrus rubrovittatus</v>
          </cell>
        </row>
        <row r="44442">
          <cell r="B44442" t="str">
            <v>Terminoflustra</v>
          </cell>
        </row>
        <row r="44443">
          <cell r="B44443" t="str">
            <v>Terpsinoe</v>
          </cell>
        </row>
        <row r="44444">
          <cell r="B44444" t="str">
            <v>Terpsinoe musica</v>
          </cell>
        </row>
        <row r="44445">
          <cell r="B44445" t="str">
            <v>Terranatos</v>
          </cell>
        </row>
        <row r="44446">
          <cell r="B44446" t="str">
            <v>Terranatos dolichopterus</v>
          </cell>
        </row>
        <row r="44447">
          <cell r="B44447" t="str">
            <v>Terrapene carolina carolina</v>
          </cell>
        </row>
        <row r="44448">
          <cell r="B44448" t="str">
            <v>Testudacarus</v>
          </cell>
        </row>
        <row r="44449">
          <cell r="B44449" t="str">
            <v>Testudacarus/Torrenticola</v>
          </cell>
        </row>
        <row r="44450">
          <cell r="B44450" t="str">
            <v>Testudinella</v>
          </cell>
        </row>
        <row r="44451">
          <cell r="B44451" t="str">
            <v>Testudinella emarginula</v>
          </cell>
        </row>
        <row r="44452">
          <cell r="B44452" t="str">
            <v>Testudinella mucronata</v>
          </cell>
        </row>
        <row r="44453">
          <cell r="B44453" t="str">
            <v>Testudinella parva</v>
          </cell>
        </row>
        <row r="44454">
          <cell r="B44454" t="str">
            <v>Testudinella patina</v>
          </cell>
        </row>
        <row r="44455">
          <cell r="B44455" t="str">
            <v>Testudinella tridentata</v>
          </cell>
        </row>
        <row r="44456">
          <cell r="B44456" t="str">
            <v>Testudinellidae</v>
          </cell>
        </row>
        <row r="44457">
          <cell r="B44457" t="str">
            <v>Tetanocera</v>
          </cell>
        </row>
        <row r="44458">
          <cell r="B44458" t="str">
            <v>Tethya aurantia</v>
          </cell>
        </row>
        <row r="44459">
          <cell r="B44459" t="str">
            <v>Tethygeneia opata</v>
          </cell>
        </row>
        <row r="44460">
          <cell r="B44460" t="str">
            <v>Tethygeneia pacifica</v>
          </cell>
        </row>
        <row r="44461">
          <cell r="B44461" t="str">
            <v>Tethymyia</v>
          </cell>
        </row>
        <row r="44462">
          <cell r="B44462" t="str">
            <v>Tetmemorus</v>
          </cell>
        </row>
        <row r="44463">
          <cell r="B44463" t="str">
            <v>Tetmemorus brebissonii</v>
          </cell>
        </row>
        <row r="44464">
          <cell r="B44464" t="str">
            <v>Tetrabrachiinae</v>
          </cell>
        </row>
        <row r="44465">
          <cell r="B44465" t="str">
            <v>Tetrabrachium</v>
          </cell>
        </row>
        <row r="44466">
          <cell r="B44466" t="str">
            <v>Tetrabrachium ocellatum</v>
          </cell>
        </row>
        <row r="44467">
          <cell r="B44467" t="str">
            <v>Tetrachaetodon***retired***use Chaetodon</v>
          </cell>
        </row>
        <row r="44468">
          <cell r="B44468" t="str">
            <v>Tetrachlorella alternans</v>
          </cell>
        </row>
        <row r="44469">
          <cell r="B44469" t="str">
            <v>Tetractenos hamiltoni</v>
          </cell>
        </row>
        <row r="44470">
          <cell r="B44470" t="str">
            <v>Tetracyclus</v>
          </cell>
        </row>
        <row r="44471">
          <cell r="B44471" t="str">
            <v>Tetracyclus glans</v>
          </cell>
        </row>
        <row r="44472">
          <cell r="B44472" t="str">
            <v>Tetracyclus lacustris</v>
          </cell>
        </row>
        <row r="44473">
          <cell r="B44473" t="str">
            <v>Tetracyclus rupestris</v>
          </cell>
        </row>
        <row r="44474">
          <cell r="B44474" t="str">
            <v>Tetradesmus</v>
          </cell>
        </row>
        <row r="44475">
          <cell r="B44475" t="str">
            <v>Tetradesmus major</v>
          </cell>
        </row>
        <row r="44476">
          <cell r="B44476" t="str">
            <v>Tetradesmus smithii</v>
          </cell>
        </row>
        <row r="44477">
          <cell r="B44477" t="str">
            <v>Tetradesmus wisconsinense</v>
          </cell>
        </row>
        <row r="44478">
          <cell r="B44478" t="str">
            <v>Tetradesmus wisconsinensis</v>
          </cell>
        </row>
        <row r="44479">
          <cell r="B44479" t="str">
            <v>Tetradinium</v>
          </cell>
        </row>
        <row r="44480">
          <cell r="B44480" t="str">
            <v>Tetradrachmum nitidum***retired***use Chromis nitida</v>
          </cell>
        </row>
        <row r="44481">
          <cell r="B44481" t="str">
            <v>Tetradrachmum***retired***use Dascyllus</v>
          </cell>
        </row>
        <row r="44482">
          <cell r="B44482" t="str">
            <v>Tetraedriella jovetti</v>
          </cell>
        </row>
        <row r="44483">
          <cell r="B44483" t="str">
            <v>Tetraedriella regularis</v>
          </cell>
        </row>
        <row r="44484">
          <cell r="B44484" t="str">
            <v>Tetraedron</v>
          </cell>
        </row>
        <row r="44485">
          <cell r="B44485" t="str">
            <v>Tetraedron arthrodesmiforme</v>
          </cell>
        </row>
        <row r="44486">
          <cell r="B44486" t="str">
            <v>Tetraedron arthrodesmiforme var. contorta</v>
          </cell>
        </row>
        <row r="44487">
          <cell r="B44487" t="str">
            <v>Tetraedron asymmetricum</v>
          </cell>
        </row>
        <row r="44488">
          <cell r="B44488" t="str">
            <v>Tetraedron bifurcatum</v>
          </cell>
        </row>
        <row r="44489">
          <cell r="B44489" t="str">
            <v>Tetraedron caudatum</v>
          </cell>
        </row>
        <row r="44490">
          <cell r="B44490" t="str">
            <v>Tetraedron caudatum var. longispinum</v>
          </cell>
        </row>
        <row r="44491">
          <cell r="B44491" t="str">
            <v>Tetraedron constrictum</v>
          </cell>
        </row>
        <row r="44492">
          <cell r="B44492" t="str">
            <v>Tetraedron cruciatum</v>
          </cell>
        </row>
        <row r="44493">
          <cell r="B44493" t="str">
            <v>Tetraedron duospinum</v>
          </cell>
        </row>
        <row r="44494">
          <cell r="B44494" t="str">
            <v>Tetraedron gracile</v>
          </cell>
        </row>
        <row r="44495">
          <cell r="B44495" t="str">
            <v>Tetraedron hastatum</v>
          </cell>
        </row>
        <row r="44496">
          <cell r="B44496" t="str">
            <v>Tetraedron hastatum var. palatinum</v>
          </cell>
        </row>
        <row r="44497">
          <cell r="B44497" t="str">
            <v>Tetraedron heteracanthum</v>
          </cell>
        </row>
        <row r="44498">
          <cell r="B44498" t="str">
            <v>Tetraedron incus</v>
          </cell>
        </row>
        <row r="44499">
          <cell r="B44499" t="str">
            <v>Tetraedron limneticum</v>
          </cell>
        </row>
        <row r="44500">
          <cell r="B44500" t="str">
            <v>Tetraedron lobulatum</v>
          </cell>
        </row>
        <row r="44501">
          <cell r="B44501" t="str">
            <v>Tetraedron lobulatum var. crassum</v>
          </cell>
        </row>
        <row r="44502">
          <cell r="B44502" t="str">
            <v>Tetraedron lunula</v>
          </cell>
        </row>
        <row r="44503">
          <cell r="B44503" t="str">
            <v>Tetraedron minimum</v>
          </cell>
        </row>
        <row r="44504">
          <cell r="B44504" t="str">
            <v>Tetraedron minimum var. tetralobulatum</v>
          </cell>
        </row>
        <row r="44505">
          <cell r="B44505" t="str">
            <v>Tetraedron minutum</v>
          </cell>
        </row>
        <row r="44506">
          <cell r="B44506" t="str">
            <v>Tetraedron muticum</v>
          </cell>
        </row>
        <row r="44507">
          <cell r="B44507" t="str">
            <v>Tetraedron pentaedricum</v>
          </cell>
        </row>
        <row r="44508">
          <cell r="B44508" t="str">
            <v>Tetraedron plactonicum</v>
          </cell>
        </row>
        <row r="44509">
          <cell r="B44509" t="str">
            <v>Tetraedron planctonicum</v>
          </cell>
        </row>
        <row r="44510">
          <cell r="B44510" t="str">
            <v>Tetraedron pusillum</v>
          </cell>
        </row>
        <row r="44511">
          <cell r="B44511" t="str">
            <v>Tetraedron quadratum</v>
          </cell>
        </row>
        <row r="44512">
          <cell r="B44512" t="str">
            <v>Tetraedron regulare</v>
          </cell>
        </row>
        <row r="44513">
          <cell r="B44513" t="str">
            <v>Tetraedron regulare var. bifurcatum</v>
          </cell>
        </row>
        <row r="44514">
          <cell r="B44514" t="str">
            <v>Tetraedron regulare var. granulata</v>
          </cell>
        </row>
        <row r="44515">
          <cell r="B44515" t="str">
            <v>Tetraedron regulare var. incus</v>
          </cell>
        </row>
        <row r="44516">
          <cell r="B44516" t="str">
            <v>Tetraedron regulare var. torsum</v>
          </cell>
        </row>
        <row r="44517">
          <cell r="B44517" t="str">
            <v>Tetraedron triangulare</v>
          </cell>
        </row>
        <row r="44518">
          <cell r="B44518" t="str">
            <v>Tetraedron trigonum</v>
          </cell>
        </row>
        <row r="44519">
          <cell r="B44519" t="str">
            <v>Tetraedron trigonum var. gracile</v>
          </cell>
        </row>
        <row r="44520">
          <cell r="B44520" t="str">
            <v>Tetraedron trigonum var. papilliferum</v>
          </cell>
        </row>
        <row r="44521">
          <cell r="B44521" t="str">
            <v>Tetraedron trigonum var. setigerum</v>
          </cell>
        </row>
        <row r="44522">
          <cell r="B44522" t="str">
            <v>Tetraedron tumidulum</v>
          </cell>
        </row>
        <row r="44523">
          <cell r="B44523" t="str">
            <v>Tetraedron victoriae</v>
          </cell>
        </row>
        <row r="44524">
          <cell r="B44524" t="str">
            <v>Tetraedron victoriae var. major</v>
          </cell>
        </row>
        <row r="44525">
          <cell r="B44525" t="str">
            <v>Tetragoneuria canis***retired***use Epitheca canis</v>
          </cell>
        </row>
        <row r="44526">
          <cell r="B44526" t="str">
            <v>Tetragoneuria cynosura***retired***use Epitheca cynosura</v>
          </cell>
        </row>
        <row r="44527">
          <cell r="B44527" t="str">
            <v>Tetragoneuria spinigera***retired***use Epitheca spinigera</v>
          </cell>
        </row>
        <row r="44528">
          <cell r="B44528" t="str">
            <v>Tetragoneuria***retired***use Epitheca (Tetragoneuria)</v>
          </cell>
        </row>
        <row r="44529">
          <cell r="B44529" t="str">
            <v>Tetragoniella</v>
          </cell>
        </row>
        <row r="44530">
          <cell r="B44530" t="str">
            <v>Tetragonopterus</v>
          </cell>
        </row>
        <row r="44531">
          <cell r="B44531" t="str">
            <v>Tetragonopterus argenteus</v>
          </cell>
        </row>
        <row r="44532">
          <cell r="B44532" t="str">
            <v>Tetragonopterus artedii</v>
          </cell>
        </row>
        <row r="44533">
          <cell r="B44533" t="str">
            <v>Tetragonopterus chalceus</v>
          </cell>
        </row>
        <row r="44534">
          <cell r="B44534" t="str">
            <v>Tetragonopterus collettii***retired***use Moenkhausia collettii</v>
          </cell>
        </row>
        <row r="44535">
          <cell r="B44535" t="str">
            <v>Tetragonopterus ocellifer***retired***use Hemigrammus ocellifer</v>
          </cell>
        </row>
        <row r="44536">
          <cell r="B44536" t="str">
            <v>Tetragonopterus ortonii</v>
          </cell>
        </row>
        <row r="44537">
          <cell r="B44537" t="str">
            <v>Tetragonopterus rufipes</v>
          </cell>
        </row>
        <row r="44538">
          <cell r="B44538" t="str">
            <v>Tetragonopterus sanctaefilomenae***retired***use Moenkhausia sanctaefilomenae</v>
          </cell>
        </row>
        <row r="44539">
          <cell r="B44539" t="str">
            <v>Tetragonopterus sawa</v>
          </cell>
        </row>
        <row r="44540">
          <cell r="B44540" t="str">
            <v>Tetragonopterus schomburgkii***retired***use Tetragonopterus chalceus</v>
          </cell>
        </row>
        <row r="44541">
          <cell r="B44541" t="str">
            <v>Tetragonopterus ternetzi***retired***use Gymnocorymbus ternetzi</v>
          </cell>
        </row>
        <row r="44542">
          <cell r="B44542" t="str">
            <v>Tetragonopterus ulreyi***retired***use Hemigrammus ulreyi</v>
          </cell>
        </row>
        <row r="44543">
          <cell r="B44543" t="str">
            <v>Tetragonopterus unilineatus***retired***use Hemigrammus unilineatus</v>
          </cell>
        </row>
        <row r="44544">
          <cell r="B44544" t="str">
            <v>Tetragonoptrus***retired***use Chaetodon</v>
          </cell>
        </row>
        <row r="44545">
          <cell r="B44545" t="str">
            <v>Tetragonuridae</v>
          </cell>
        </row>
        <row r="44546">
          <cell r="B44546" t="str">
            <v>Tetragonurus</v>
          </cell>
        </row>
        <row r="44547">
          <cell r="B44547" t="str">
            <v>Tetragonurus atlanticus</v>
          </cell>
        </row>
        <row r="44548">
          <cell r="B44548" t="str">
            <v>Tetragonurus cuvieri</v>
          </cell>
        </row>
        <row r="44549">
          <cell r="B44549" t="str">
            <v>Tetrallantos</v>
          </cell>
        </row>
        <row r="44550">
          <cell r="B44550" t="str">
            <v>Tetrallantos lagerheimii</v>
          </cell>
        </row>
        <row r="44551">
          <cell r="B44551" t="str">
            <v>Tetraodon</v>
          </cell>
        </row>
        <row r="44552">
          <cell r="B44552" t="str">
            <v>Tetraodon biocellatus</v>
          </cell>
        </row>
        <row r="44553">
          <cell r="B44553" t="str">
            <v>Tetraodon cutcutia</v>
          </cell>
        </row>
        <row r="44554">
          <cell r="B44554" t="str">
            <v>Tetraodon erythrotaenia</v>
          </cell>
        </row>
        <row r="44555">
          <cell r="B44555" t="str">
            <v>Tetraodon fahaka***retired***use Tetraodon lineatus</v>
          </cell>
        </row>
        <row r="44556">
          <cell r="B44556" t="str">
            <v>Tetraodon fluviatilis</v>
          </cell>
        </row>
        <row r="44557">
          <cell r="B44557" t="str">
            <v>Tetraodon hispidus***retired***use Arothron hispidus</v>
          </cell>
        </row>
        <row r="44558">
          <cell r="B44558" t="str">
            <v>Tetraodon immaculatus***retired***use Arothron immaculatus</v>
          </cell>
        </row>
        <row r="44559">
          <cell r="B44559" t="str">
            <v>Tetraodon laevigatus***retired***use Lagocephalus laevigatus</v>
          </cell>
        </row>
        <row r="44560">
          <cell r="B44560" t="str">
            <v>Tetraodon leopardus</v>
          </cell>
        </row>
        <row r="44561">
          <cell r="B44561" t="str">
            <v>Tetraodon lineatus</v>
          </cell>
        </row>
        <row r="44562">
          <cell r="B44562" t="str">
            <v>Tetraodon lorteti***retired***use Carinotetraodon lorteti</v>
          </cell>
        </row>
        <row r="44563">
          <cell r="B44563" t="str">
            <v>Tetraodon mappa***retired***use Arothron mappa</v>
          </cell>
        </row>
        <row r="44564">
          <cell r="B44564" t="str">
            <v>Tetraodon nephelus***retired***use Sphoeroides nephelus</v>
          </cell>
        </row>
        <row r="44565">
          <cell r="B44565" t="str">
            <v>Tetraodon nigropunctatus***retired***use Arothron nigropunctatus</v>
          </cell>
        </row>
        <row r="44566">
          <cell r="B44566" t="str">
            <v>Tetraodon reticulatus</v>
          </cell>
        </row>
        <row r="44567">
          <cell r="B44567" t="str">
            <v>Tetraodon schoutedeni</v>
          </cell>
        </row>
        <row r="44568">
          <cell r="B44568" t="str">
            <v>Tetraodon spengleri***retired***use Sphoeroides spengleri</v>
          </cell>
        </row>
        <row r="44569">
          <cell r="B44569" t="str">
            <v>Tetraodon testudineus***retired***use Sphoeroides testudineus</v>
          </cell>
        </row>
        <row r="44570">
          <cell r="B44570" t="str">
            <v>Tetraodontidae</v>
          </cell>
        </row>
        <row r="44571">
          <cell r="B44571" t="str">
            <v>Tetraodontiformes</v>
          </cell>
        </row>
        <row r="44572">
          <cell r="B44572" t="str">
            <v>Tetraodontoidei</v>
          </cell>
        </row>
        <row r="44573">
          <cell r="B44573" t="str">
            <v>Tetrapedia (Hydrodictyaceae)</v>
          </cell>
        </row>
        <row r="44574">
          <cell r="B44574" t="str">
            <v>Tetrapedia (Tetrapediini)</v>
          </cell>
        </row>
        <row r="44575">
          <cell r="B44575" t="str">
            <v>Tetrapleurodon</v>
          </cell>
        </row>
        <row r="44576">
          <cell r="B44576" t="str">
            <v>Tetrapleurodon geminis</v>
          </cell>
        </row>
        <row r="44577">
          <cell r="B44577" t="str">
            <v>Tetrapleurodon spadiceus</v>
          </cell>
        </row>
        <row r="44578">
          <cell r="B44578" t="str">
            <v>Tetrapturus</v>
          </cell>
        </row>
        <row r="44579">
          <cell r="B44579" t="str">
            <v>Tetrapturus angustirostris</v>
          </cell>
        </row>
        <row r="44580">
          <cell r="B44580" t="str">
            <v>Tetrapturus belone</v>
          </cell>
        </row>
        <row r="44581">
          <cell r="B44581" t="str">
            <v>Tetrapturus georgii</v>
          </cell>
        </row>
        <row r="44582">
          <cell r="B44582" t="str">
            <v>Tetrapturus pfluegeri</v>
          </cell>
        </row>
        <row r="44583">
          <cell r="B44583" t="str">
            <v>Tetraroge niger</v>
          </cell>
        </row>
        <row r="44584">
          <cell r="B44584" t="str">
            <v>Tetraselmis</v>
          </cell>
        </row>
        <row r="44585">
          <cell r="B44585" t="str">
            <v>Tetraselmis cordiformis</v>
          </cell>
        </row>
        <row r="44586">
          <cell r="B44586" t="str">
            <v>Tetraselmis gracilis</v>
          </cell>
        </row>
        <row r="44587">
          <cell r="B44587" t="str">
            <v>Tetraselmis maculata</v>
          </cell>
        </row>
        <row r="44588">
          <cell r="B44588" t="str">
            <v>Tetraspora</v>
          </cell>
        </row>
        <row r="44589">
          <cell r="B44589" t="str">
            <v>Tetraspora cylindrica</v>
          </cell>
        </row>
        <row r="44590">
          <cell r="B44590" t="str">
            <v>Tetraspora gelatinosa</v>
          </cell>
        </row>
        <row r="44591">
          <cell r="B44591" t="str">
            <v>Tetraspora lacustris</v>
          </cell>
        </row>
        <row r="44592">
          <cell r="B44592" t="str">
            <v>Tetraspora lubrica</v>
          </cell>
        </row>
        <row r="44593">
          <cell r="B44593" t="str">
            <v>Tetrasporaceae</v>
          </cell>
        </row>
        <row r="44594">
          <cell r="B44594" t="str">
            <v>Tetrasporales***retired***use Chlamydomonadales</v>
          </cell>
        </row>
        <row r="44595">
          <cell r="B44595" t="str">
            <v>Tetrastemma</v>
          </cell>
        </row>
        <row r="44596">
          <cell r="B44596" t="str">
            <v>Tetrastemma bicolor</v>
          </cell>
        </row>
        <row r="44597">
          <cell r="B44597" t="str">
            <v>Tetrastemma candidum</v>
          </cell>
        </row>
        <row r="44598">
          <cell r="B44598" t="str">
            <v>Tetrastemma elegans</v>
          </cell>
        </row>
        <row r="44599">
          <cell r="B44599" t="str">
            <v>Tetrastemma nigrifrons</v>
          </cell>
        </row>
        <row r="44600">
          <cell r="B44600" t="str">
            <v>Tetrastemma signifer</v>
          </cell>
        </row>
        <row r="44601">
          <cell r="B44601" t="str">
            <v>Tetrastemma vermiculus</v>
          </cell>
        </row>
        <row r="44602">
          <cell r="B44602" t="str">
            <v>Tetrastemmatidae</v>
          </cell>
        </row>
        <row r="44603">
          <cell r="B44603" t="str">
            <v>Tetrastrum</v>
          </cell>
        </row>
        <row r="44604">
          <cell r="B44604" t="str">
            <v>Tetrastrum elegans</v>
          </cell>
        </row>
        <row r="44605">
          <cell r="B44605" t="str">
            <v>Tetrastrum glabrum</v>
          </cell>
        </row>
        <row r="44606">
          <cell r="B44606" t="str">
            <v>Tetrastrum heteracanthum</v>
          </cell>
        </row>
        <row r="44607">
          <cell r="B44607" t="str">
            <v>Tetrastrum heteracanthum f. elegans</v>
          </cell>
        </row>
        <row r="44608">
          <cell r="B44608" t="str">
            <v>Tetrastrum komarekii</v>
          </cell>
        </row>
        <row r="44609">
          <cell r="B44609" t="str">
            <v>Tetrastrum minimum</v>
          </cell>
        </row>
        <row r="44610">
          <cell r="B44610" t="str">
            <v>Tetrastrum punctatum</v>
          </cell>
        </row>
        <row r="44611">
          <cell r="B44611" t="str">
            <v>Tetrastrum staurogeniaeforme</v>
          </cell>
        </row>
        <row r="44612">
          <cell r="B44612" t="str">
            <v>Tetrastrum staurogeniaforma***retired***use Tetrastrum staurogeniaeforme</v>
          </cell>
        </row>
        <row r="44613">
          <cell r="B44613" t="str">
            <v>Tetrastrum triangulare</v>
          </cell>
        </row>
        <row r="44614">
          <cell r="B44614" t="str">
            <v>Tetrigidae</v>
          </cell>
        </row>
        <row r="44615">
          <cell r="B44615" t="str">
            <v>Tetrodon fluviatilis***retired***use Tetraodon fluviatilis</v>
          </cell>
        </row>
        <row r="44616">
          <cell r="B44616" t="str">
            <v>Tetrodon rostratus***retired***use Canthigaster rostrata</v>
          </cell>
        </row>
        <row r="44617">
          <cell r="B44617" t="str">
            <v>Tetrosomus</v>
          </cell>
        </row>
        <row r="44618">
          <cell r="B44618" t="str">
            <v>Tetrosomus concatenatus</v>
          </cell>
        </row>
        <row r="44619">
          <cell r="B44619" t="str">
            <v>Tetrosomus gibbosus</v>
          </cell>
        </row>
        <row r="44620">
          <cell r="B44620" t="str">
            <v>Tetrosomus reipublicae</v>
          </cell>
        </row>
        <row r="44621">
          <cell r="B44621" t="str">
            <v>Tettigoniidae</v>
          </cell>
        </row>
        <row r="44622">
          <cell r="B44622" t="str">
            <v>Teucrium canadense</v>
          </cell>
        </row>
        <row r="44623">
          <cell r="B44623" t="str">
            <v>Teucrium canadense var. canadense</v>
          </cell>
        </row>
        <row r="44624">
          <cell r="B44624" t="str">
            <v>Teuthis javus***retired***use Siganus javus</v>
          </cell>
        </row>
        <row r="44625">
          <cell r="B44625" t="str">
            <v>Teuthis***retired***use Siganus</v>
          </cell>
        </row>
        <row r="44626">
          <cell r="B44626" t="str">
            <v>Teutonia</v>
          </cell>
        </row>
        <row r="44627">
          <cell r="B44627" t="str">
            <v>Teutoniidae</v>
          </cell>
        </row>
        <row r="44628">
          <cell r="B44628" t="str">
            <v>Texadina</v>
          </cell>
        </row>
        <row r="44629">
          <cell r="B44629" t="str">
            <v>Texadina barretti</v>
          </cell>
        </row>
        <row r="44630">
          <cell r="B44630" t="str">
            <v>Texadina sphinctostoma</v>
          </cell>
        </row>
        <row r="44631">
          <cell r="B44631" t="str">
            <v>Thais</v>
          </cell>
        </row>
        <row r="44632">
          <cell r="B44632" t="str">
            <v>Thais haemastoma***retired***use Stramonita haemastoma</v>
          </cell>
        </row>
        <row r="44633">
          <cell r="B44633" t="str">
            <v>Thala foveata</v>
          </cell>
        </row>
        <row r="44634">
          <cell r="B44634" t="str">
            <v>Thalamita</v>
          </cell>
        </row>
        <row r="44635">
          <cell r="B44635" t="str">
            <v>Thalamita auauensis</v>
          </cell>
        </row>
        <row r="44636">
          <cell r="B44636" t="str">
            <v>Thalamita crenata</v>
          </cell>
        </row>
        <row r="44637">
          <cell r="B44637" t="str">
            <v>Thalamitoides gracillipes</v>
          </cell>
        </row>
        <row r="44638">
          <cell r="B44638" t="str">
            <v>Thalamoporella</v>
          </cell>
        </row>
        <row r="44639">
          <cell r="B44639" t="str">
            <v>Thalamoporella california</v>
          </cell>
        </row>
        <row r="44640">
          <cell r="B44640" t="str">
            <v>Thalamoporella californica</v>
          </cell>
        </row>
        <row r="44641">
          <cell r="B44641" t="str">
            <v>Thalassema</v>
          </cell>
        </row>
        <row r="44642">
          <cell r="B44642" t="str">
            <v>Thalassema hartmani</v>
          </cell>
        </row>
        <row r="44643">
          <cell r="B44643" t="str">
            <v>Thalassia hemprichii</v>
          </cell>
        </row>
        <row r="44644">
          <cell r="B44644" t="str">
            <v>Thalassia testudinum</v>
          </cell>
        </row>
        <row r="44645">
          <cell r="B44645" t="str">
            <v>Thalassinidae</v>
          </cell>
        </row>
        <row r="44646">
          <cell r="B44646" t="str">
            <v>Thalassinidea</v>
          </cell>
        </row>
        <row r="44647">
          <cell r="B44647" t="str">
            <v>Thalassinus rondelettii***retired***use Prionace glauca</v>
          </cell>
        </row>
        <row r="44648">
          <cell r="B44648" t="str">
            <v>Thalassionema</v>
          </cell>
        </row>
        <row r="44649">
          <cell r="B44649" t="str">
            <v>Thalassionema frauenfeldii</v>
          </cell>
        </row>
        <row r="44650">
          <cell r="B44650" t="str">
            <v>Thalassionema nitzschioides</v>
          </cell>
        </row>
        <row r="44651">
          <cell r="B44651" t="str">
            <v>Thalassiophysales</v>
          </cell>
        </row>
        <row r="44652">
          <cell r="B44652" t="str">
            <v>Thalassiosira</v>
          </cell>
        </row>
        <row r="44653">
          <cell r="B44653" t="str">
            <v>Thalassiosira aestivalis</v>
          </cell>
        </row>
        <row r="44654">
          <cell r="B44654" t="str">
            <v>Thalassiosira baltica</v>
          </cell>
        </row>
        <row r="44655">
          <cell r="B44655" t="str">
            <v>Thalassiosira bramaputrae</v>
          </cell>
        </row>
        <row r="44656">
          <cell r="B44656" t="str">
            <v>Thalassiosira decipiens</v>
          </cell>
        </row>
        <row r="44657">
          <cell r="B44657" t="str">
            <v>Thalassiosira delicatula</v>
          </cell>
        </row>
        <row r="44658">
          <cell r="B44658" t="str">
            <v>Thalassiosira eccentrica</v>
          </cell>
        </row>
        <row r="44659">
          <cell r="B44659" t="str">
            <v>Thalassiosira exigua</v>
          </cell>
        </row>
        <row r="44660">
          <cell r="B44660" t="str">
            <v>Thalassiosira fluviatilis***retired***use Thalassiosira weissflogii</v>
          </cell>
        </row>
        <row r="44661">
          <cell r="B44661" t="str">
            <v>Thalassiosira gessneri</v>
          </cell>
        </row>
        <row r="44662">
          <cell r="B44662" t="str">
            <v>Thalassiosira gravida</v>
          </cell>
        </row>
        <row r="44663">
          <cell r="B44663" t="str">
            <v>Thalassiosira lacustris</v>
          </cell>
        </row>
        <row r="44664">
          <cell r="B44664" t="str">
            <v>Thalassiosira leptopus</v>
          </cell>
        </row>
        <row r="44665">
          <cell r="B44665" t="str">
            <v>Thalassiosira minima</v>
          </cell>
        </row>
        <row r="44666">
          <cell r="B44666" t="str">
            <v>Thalassiosira nordenskioeldii</v>
          </cell>
        </row>
        <row r="44667">
          <cell r="B44667" t="str">
            <v>Thalassiosira oestrupii</v>
          </cell>
        </row>
        <row r="44668">
          <cell r="B44668" t="str">
            <v>Thalassiosira oestrupii var. venrickae</v>
          </cell>
        </row>
        <row r="44669">
          <cell r="B44669" t="str">
            <v>Thalassiosira proschkinae</v>
          </cell>
        </row>
        <row r="44670">
          <cell r="B44670" t="str">
            <v>Thalassiosira pseudonana</v>
          </cell>
        </row>
        <row r="44671">
          <cell r="B44671" t="str">
            <v>Thalassiosira rotula</v>
          </cell>
        </row>
        <row r="44672">
          <cell r="B44672" t="str">
            <v>Thalassiosira subtilis</v>
          </cell>
        </row>
        <row r="44673">
          <cell r="B44673" t="str">
            <v>Thalassiosira tenera</v>
          </cell>
        </row>
        <row r="44674">
          <cell r="B44674" t="str">
            <v>Thalassiosira visurgis</v>
          </cell>
        </row>
        <row r="44675">
          <cell r="B44675" t="str">
            <v>Thalassiosira weissflogii</v>
          </cell>
        </row>
        <row r="44676">
          <cell r="B44676" t="str">
            <v>Thalassiosiraceae</v>
          </cell>
        </row>
        <row r="44677">
          <cell r="B44677" t="str">
            <v>Thalassiosirales</v>
          </cell>
        </row>
        <row r="44678">
          <cell r="B44678" t="str">
            <v>Thalassiothrix</v>
          </cell>
        </row>
        <row r="44679">
          <cell r="B44679" t="str">
            <v>Thalassiothrix frauenfeldii</v>
          </cell>
        </row>
        <row r="44680">
          <cell r="B44680" t="str">
            <v>Thalassiothrix mediterranea</v>
          </cell>
        </row>
        <row r="44681">
          <cell r="B44681" t="str">
            <v>Thalassobathia</v>
          </cell>
        </row>
        <row r="44682">
          <cell r="B44682" t="str">
            <v>Thalassobathia nelsoni</v>
          </cell>
        </row>
        <row r="44683">
          <cell r="B44683" t="str">
            <v>Thalassobathia pelagica</v>
          </cell>
        </row>
        <row r="44684">
          <cell r="B44684" t="str">
            <v>Thalassodrilus</v>
          </cell>
        </row>
        <row r="44685">
          <cell r="B44685" t="str">
            <v>Thalassodrilus hallae</v>
          </cell>
        </row>
        <row r="44686">
          <cell r="B44686" t="str">
            <v>Thalassoma</v>
          </cell>
        </row>
        <row r="44687">
          <cell r="B44687" t="str">
            <v>Thalassoma albolineum***retired***use Thalassoma quinquevittatum</v>
          </cell>
        </row>
        <row r="44688">
          <cell r="B44688" t="str">
            <v>Thalassoma amblycephalum</v>
          </cell>
        </row>
        <row r="44689">
          <cell r="B44689" t="str">
            <v>Thalassoma aneitense***retired***use Thalassoma lutescens</v>
          </cell>
        </row>
        <row r="44690">
          <cell r="B44690" t="str">
            <v>Thalassoma ascensionis</v>
          </cell>
        </row>
        <row r="44691">
          <cell r="B44691" t="str">
            <v>Thalassoma ballieui</v>
          </cell>
        </row>
        <row r="44692">
          <cell r="B44692" t="str">
            <v>Thalassoma berendti***retired***use Thalassoma purpureum</v>
          </cell>
        </row>
        <row r="44693">
          <cell r="B44693" t="str">
            <v>Thalassoma bifasciatum</v>
          </cell>
        </row>
        <row r="44694">
          <cell r="B44694" t="str">
            <v>Thalassoma bilateralis***retired***use Hemigymnus fasciatus</v>
          </cell>
        </row>
        <row r="44695">
          <cell r="B44695" t="str">
            <v>Thalassoma caeruleomarginata***retired***use Thalassoma lucasanum</v>
          </cell>
        </row>
        <row r="44696">
          <cell r="B44696" t="str">
            <v>Thalassoma cranei***retired***use Thalassoma lutescens</v>
          </cell>
        </row>
        <row r="44697">
          <cell r="B44697" t="str">
            <v>Thalassoma cupido</v>
          </cell>
        </row>
        <row r="44698">
          <cell r="B44698" t="str">
            <v>Thalassoma cupido bipunctatum***retired***use Thalassoma lunare</v>
          </cell>
        </row>
        <row r="44699">
          <cell r="B44699" t="str">
            <v>Thalassoma duperrey</v>
          </cell>
        </row>
        <row r="44700">
          <cell r="B44700" t="str">
            <v>Thalassoma fuscum***retired***use Thalassoma trilobatum</v>
          </cell>
        </row>
        <row r="44701">
          <cell r="B44701" t="str">
            <v>Thalassoma genivittatum</v>
          </cell>
        </row>
        <row r="44702">
          <cell r="B44702" t="str">
            <v>Thalassoma grammaticum</v>
          </cell>
        </row>
        <row r="44703">
          <cell r="B44703" t="str">
            <v>Thalassoma hardwicke</v>
          </cell>
        </row>
        <row r="44704">
          <cell r="B44704" t="str">
            <v>Thalassoma hebraicum</v>
          </cell>
        </row>
        <row r="44705">
          <cell r="B44705" t="str">
            <v>Thalassoma heiseri</v>
          </cell>
        </row>
        <row r="44706">
          <cell r="B44706" t="str">
            <v>Thalassoma herrei***retired***use Thalassoma lunare</v>
          </cell>
        </row>
        <row r="44707">
          <cell r="B44707" t="str">
            <v>Thalassoma immanis***retired***use Thalassoma purpureum</v>
          </cell>
        </row>
        <row r="44708">
          <cell r="B44708" t="str">
            <v>Thalassoma jansenii</v>
          </cell>
        </row>
        <row r="44709">
          <cell r="B44709" t="str">
            <v>Thalassoma klunzingeri***retired***use Thalassoma rueppellii</v>
          </cell>
        </row>
        <row r="44710">
          <cell r="B44710" t="str">
            <v>Thalassoma loxum</v>
          </cell>
        </row>
        <row r="44711">
          <cell r="B44711" t="str">
            <v>Thalassoma lucasanum</v>
          </cell>
        </row>
        <row r="44712">
          <cell r="B44712" t="str">
            <v>Thalassoma lunare</v>
          </cell>
        </row>
        <row r="44713">
          <cell r="B44713" t="str">
            <v>Thalassoma lutescens</v>
          </cell>
        </row>
        <row r="44714">
          <cell r="B44714" t="str">
            <v>Thalassoma marnae***retired***use Thalassoma amblycephalum</v>
          </cell>
        </row>
        <row r="44715">
          <cell r="B44715" t="str">
            <v>Thalassoma mascarenum***retired***use Thalassoma genivittatum</v>
          </cell>
        </row>
        <row r="44716">
          <cell r="B44716" t="str">
            <v>Thalassoma melanochir***retired***use Thalassoma amblycephalum</v>
          </cell>
        </row>
        <row r="44717">
          <cell r="B44717" t="str">
            <v>Thalassoma melanoptera***retired***use Thalassoma lutescens</v>
          </cell>
        </row>
        <row r="44718">
          <cell r="B44718" t="str">
            <v>Thalassoma neanis***retired***use Thalassoma lutescens</v>
          </cell>
        </row>
        <row r="44719">
          <cell r="B44719" t="str">
            <v>Thalassoma noronhanum</v>
          </cell>
        </row>
        <row r="44720">
          <cell r="B44720" t="str">
            <v>Thalassoma pavo</v>
          </cell>
        </row>
        <row r="44721">
          <cell r="B44721" t="str">
            <v>Thalassoma purpureum</v>
          </cell>
        </row>
        <row r="44722">
          <cell r="B44722" t="str">
            <v>Thalassoma pyrrhovinctum***retired***use Thalassoma duperrey</v>
          </cell>
        </row>
        <row r="44723">
          <cell r="B44723" t="str">
            <v>Thalassoma quinquevittatum</v>
          </cell>
        </row>
        <row r="44724">
          <cell r="B44724" t="str">
            <v>Thalassoma robertsoni</v>
          </cell>
        </row>
        <row r="44725">
          <cell r="B44725" t="str">
            <v>Thalassoma rueppellii</v>
          </cell>
        </row>
        <row r="44726">
          <cell r="B44726" t="str">
            <v>Thalassoma sanctaehelenae</v>
          </cell>
        </row>
        <row r="44727">
          <cell r="B44727" t="str">
            <v>Thalassoma semicoeruleum***retired***use Thalassoma purpureum</v>
          </cell>
        </row>
        <row r="44728">
          <cell r="B44728" t="str">
            <v>Thalassoma septemfasciata</v>
          </cell>
        </row>
        <row r="44729">
          <cell r="B44729" t="str">
            <v>Thalassoma socorroense***retired***use Thalassoma virens</v>
          </cell>
        </row>
        <row r="44730">
          <cell r="B44730" t="str">
            <v>Thalassoma steindachneri***retired***use Thalassoma lucasanum</v>
          </cell>
        </row>
        <row r="44731">
          <cell r="B44731" t="str">
            <v>Thalassoma stuckiae***retired***use Gomphosus varius</v>
          </cell>
        </row>
        <row r="44732">
          <cell r="B44732" t="str">
            <v>Thalassoma trilobatum</v>
          </cell>
        </row>
        <row r="44733">
          <cell r="B44733" t="str">
            <v>Thalassoma umbrostygma***retired***use Thalassoma purpureum</v>
          </cell>
        </row>
        <row r="44734">
          <cell r="B44734" t="str">
            <v>Thalassoma virens</v>
          </cell>
        </row>
        <row r="44735">
          <cell r="B44735" t="str">
            <v>Thalassomya</v>
          </cell>
        </row>
        <row r="44736">
          <cell r="B44736" t="str">
            <v>Thalassophryne</v>
          </cell>
        </row>
        <row r="44737">
          <cell r="B44737" t="str">
            <v>Thalassophryne hendersoni***retired***use Chatrabus hendersoni</v>
          </cell>
        </row>
        <row r="44738">
          <cell r="B44738" t="str">
            <v>Thalassophryne maculosa</v>
          </cell>
        </row>
        <row r="44739">
          <cell r="B44739" t="str">
            <v>Thalassophryne megalops</v>
          </cell>
        </row>
        <row r="44740">
          <cell r="B44740" t="str">
            <v>Thalassophryne nattereri</v>
          </cell>
        </row>
        <row r="44741">
          <cell r="B44741" t="str">
            <v>Thalassophryne vanecki***retired***use Chatrabus melanurus</v>
          </cell>
        </row>
        <row r="44742">
          <cell r="B44742" t="str">
            <v>Thalassophryninae</v>
          </cell>
        </row>
        <row r="44743">
          <cell r="B44743" t="str">
            <v>Thalassosmittia</v>
          </cell>
        </row>
        <row r="44744">
          <cell r="B44744" t="str">
            <v>Thalassosteus appendiculatus***retired***use Tylosurus acus</v>
          </cell>
        </row>
        <row r="44745">
          <cell r="B44745" t="str">
            <v>Thalassosteus***retired***use Tylosurus</v>
          </cell>
        </row>
        <row r="44746">
          <cell r="B44746" t="str">
            <v>Thaleichthys</v>
          </cell>
        </row>
        <row r="44747">
          <cell r="B44747" t="str">
            <v>Thaleichthys pacificus</v>
          </cell>
        </row>
        <row r="44748">
          <cell r="B44748" t="str">
            <v>Thalenessa</v>
          </cell>
        </row>
        <row r="44749">
          <cell r="B44749" t="str">
            <v>Thalenessa spinosa</v>
          </cell>
        </row>
        <row r="44750">
          <cell r="B44750" t="str">
            <v>Thalestridae</v>
          </cell>
        </row>
        <row r="44751">
          <cell r="B44751" t="str">
            <v>Thalia (Marantaceae)</v>
          </cell>
        </row>
        <row r="44752">
          <cell r="B44752" t="str">
            <v>Thalia (Salpidae)</v>
          </cell>
        </row>
        <row r="44753">
          <cell r="B44753" t="str">
            <v>Thaliacea</v>
          </cell>
        </row>
        <row r="44754">
          <cell r="B44754" t="str">
            <v>Thalictrum</v>
          </cell>
        </row>
        <row r="44755">
          <cell r="B44755" t="str">
            <v>Thalictrum alpinum</v>
          </cell>
        </row>
        <row r="44756">
          <cell r="B44756" t="str">
            <v>Thalictrum clavatum</v>
          </cell>
        </row>
        <row r="44757">
          <cell r="B44757" t="str">
            <v>Thalictrum dasycarpum</v>
          </cell>
        </row>
        <row r="44758">
          <cell r="B44758" t="str">
            <v>Thalictrum dioicum</v>
          </cell>
        </row>
        <row r="44759">
          <cell r="B44759" t="str">
            <v>Thalictrum fendleri</v>
          </cell>
        </row>
        <row r="44760">
          <cell r="B44760" t="str">
            <v>Thalictrum macrostylum</v>
          </cell>
        </row>
        <row r="44761">
          <cell r="B44761" t="str">
            <v>Thalictrum occidentale</v>
          </cell>
        </row>
        <row r="44762">
          <cell r="B44762" t="str">
            <v>Thalictrum pubescens</v>
          </cell>
        </row>
        <row r="44763">
          <cell r="B44763" t="str">
            <v>Thalictrum sparsiflorum</v>
          </cell>
        </row>
        <row r="44764">
          <cell r="B44764" t="str">
            <v>Thalictrum thalictroides</v>
          </cell>
        </row>
        <row r="44765">
          <cell r="B44765" t="str">
            <v>Thalictrum venulosum</v>
          </cell>
        </row>
        <row r="44766">
          <cell r="B44766" t="str">
            <v>Thalliurus blochii***retired***use Cheilinus chlorourus</v>
          </cell>
        </row>
        <row r="44767">
          <cell r="B44767" t="str">
            <v>Thalliurus chlorourus***retired***use Cheilinus chlorourus</v>
          </cell>
        </row>
        <row r="44768">
          <cell r="B44768" t="str">
            <v>Thalliurus***retired***use Cheilinus</v>
          </cell>
        </row>
        <row r="44769">
          <cell r="B44769" t="str">
            <v>Thaltia rubra</v>
          </cell>
        </row>
        <row r="44770">
          <cell r="B44770" t="str">
            <v>Thaltia subangulata</v>
          </cell>
        </row>
        <row r="44771">
          <cell r="B44771" t="str">
            <v>Thamneus</v>
          </cell>
        </row>
        <row r="44772">
          <cell r="B44772" t="str">
            <v>Thamnocephalus platyurus</v>
          </cell>
        </row>
        <row r="44773">
          <cell r="B44773" t="str">
            <v>Tharbacus***retired***use Chatrabus</v>
          </cell>
        </row>
        <row r="44774">
          <cell r="B44774" t="str">
            <v>Tharyx</v>
          </cell>
        </row>
        <row r="44775">
          <cell r="B44775" t="str">
            <v>Tharyx acutus</v>
          </cell>
        </row>
        <row r="44776">
          <cell r="B44776" t="str">
            <v>Tharyx annulosus</v>
          </cell>
        </row>
        <row r="44777">
          <cell r="B44777" t="str">
            <v>Tharyx dorsobranchialis</v>
          </cell>
        </row>
        <row r="44778">
          <cell r="B44778" t="str">
            <v>Tharyx killariensis</v>
          </cell>
        </row>
        <row r="44779">
          <cell r="B44779" t="str">
            <v>Tharyx marioni***retired***use Aphelochaeta marioni</v>
          </cell>
        </row>
        <row r="44780">
          <cell r="B44780" t="str">
            <v>Tharyx monilaris</v>
          </cell>
        </row>
        <row r="44781">
          <cell r="B44781" t="str">
            <v>Tharyx parvus</v>
          </cell>
        </row>
        <row r="44782">
          <cell r="B44782" t="str">
            <v>Tharyx secundus</v>
          </cell>
        </row>
        <row r="44783">
          <cell r="B44783" t="str">
            <v>Tharyx setigera</v>
          </cell>
        </row>
        <row r="44784">
          <cell r="B44784" t="str">
            <v>Tharyx tesselata</v>
          </cell>
        </row>
        <row r="44785">
          <cell r="B44785" t="str">
            <v>Thaspium barbinode</v>
          </cell>
        </row>
        <row r="44786">
          <cell r="B44786" t="str">
            <v>Thaumalea</v>
          </cell>
        </row>
        <row r="44787">
          <cell r="B44787" t="str">
            <v>Thaumalea americana***retired***use Protothaumalea americana</v>
          </cell>
        </row>
        <row r="44788">
          <cell r="B44788" t="str">
            <v>Thaumaleidae</v>
          </cell>
        </row>
        <row r="44789">
          <cell r="B44789" t="str">
            <v>Thaumastoptera</v>
          </cell>
        </row>
        <row r="44790">
          <cell r="B44790" t="str">
            <v>Thaumatichthyidae</v>
          </cell>
        </row>
        <row r="44791">
          <cell r="B44791" t="str">
            <v>Thaumatichthys</v>
          </cell>
        </row>
        <row r="44792">
          <cell r="B44792" t="str">
            <v>Thaumatichthys axeli</v>
          </cell>
        </row>
        <row r="44793">
          <cell r="B44793" t="str">
            <v>Thaumatichthys binghami</v>
          </cell>
        </row>
        <row r="44794">
          <cell r="B44794" t="str">
            <v>Thaumatichthys pagidostomus</v>
          </cell>
        </row>
        <row r="44795">
          <cell r="B44795" t="str">
            <v>Thayeria</v>
          </cell>
        </row>
        <row r="44796">
          <cell r="B44796" t="str">
            <v>Thayeria boehlkei</v>
          </cell>
        </row>
        <row r="44797">
          <cell r="B44797" t="str">
            <v>Thayeria obliqua</v>
          </cell>
        </row>
        <row r="44798">
          <cell r="B44798" t="str">
            <v>Thelepus</v>
          </cell>
        </row>
        <row r="44799">
          <cell r="B44799" t="str">
            <v>Thelepus cincinnatus</v>
          </cell>
        </row>
        <row r="44800">
          <cell r="B44800" t="str">
            <v>Thelepus hamatus</v>
          </cell>
        </row>
        <row r="44801">
          <cell r="B44801" t="str">
            <v>Thelepus setosus</v>
          </cell>
        </row>
        <row r="44802">
          <cell r="B44802" t="str">
            <v>Thelesphaera</v>
          </cell>
        </row>
        <row r="44803">
          <cell r="B44803" t="str">
            <v>Theliopsyche</v>
          </cell>
        </row>
        <row r="44804">
          <cell r="B44804" t="str">
            <v>Theliopsyche melas</v>
          </cell>
        </row>
        <row r="44805">
          <cell r="B44805" t="str">
            <v>Theliopsychinae</v>
          </cell>
        </row>
        <row r="44806">
          <cell r="B44806" t="str">
            <v>Thelypodium integrifolium</v>
          </cell>
        </row>
        <row r="44807">
          <cell r="B44807" t="str">
            <v>Thelypodium integrifolium ssp. gracilipes</v>
          </cell>
        </row>
        <row r="44808">
          <cell r="B44808" t="str">
            <v>Thelypodium paniculatum</v>
          </cell>
        </row>
        <row r="44809">
          <cell r="B44809" t="str">
            <v>Thelypteris</v>
          </cell>
        </row>
        <row r="44810">
          <cell r="B44810" t="str">
            <v>Thelypteris dentata***retired***use Cyclosorus dentatus</v>
          </cell>
        </row>
        <row r="44811">
          <cell r="B44811" t="str">
            <v>Thelypteris interrupta</v>
          </cell>
        </row>
        <row r="44812">
          <cell r="B44812" t="str">
            <v>Thelypteris kunthii</v>
          </cell>
        </row>
        <row r="44813">
          <cell r="B44813" t="str">
            <v>Thelypteris noveboracensis</v>
          </cell>
        </row>
        <row r="44814">
          <cell r="B44814" t="str">
            <v>Thelypteris palustris</v>
          </cell>
        </row>
        <row r="44815">
          <cell r="B44815" t="str">
            <v>Thelypteris palustris var. pubescens</v>
          </cell>
        </row>
        <row r="44816">
          <cell r="B44816" t="str">
            <v>Thelypteris simulata</v>
          </cell>
        </row>
        <row r="44817">
          <cell r="B44817" t="str">
            <v>Themiste pyroides</v>
          </cell>
        </row>
        <row r="44818">
          <cell r="B44818" t="str">
            <v>Themistella</v>
          </cell>
        </row>
        <row r="44819">
          <cell r="B44819" t="str">
            <v>Themisto compressa</v>
          </cell>
        </row>
        <row r="44820">
          <cell r="B44820" t="str">
            <v>Themisto pacifica</v>
          </cell>
        </row>
        <row r="44821">
          <cell r="B44821" t="str">
            <v>Thenaria</v>
          </cell>
        </row>
        <row r="44822">
          <cell r="B44822" t="str">
            <v>Theora lubrica</v>
          </cell>
        </row>
        <row r="44823">
          <cell r="B44823" t="str">
            <v>Theragra chalcogramma***retired***use Gadus chalcogrammus</v>
          </cell>
        </row>
        <row r="44824">
          <cell r="B44824" t="str">
            <v>Theragra finnmarchica***retired***use Gadus chalcogrammus</v>
          </cell>
        </row>
        <row r="44825">
          <cell r="B44825" t="str">
            <v>Theragra fucensis***retired***use Gadus chalcogrammus</v>
          </cell>
        </row>
        <row r="44826">
          <cell r="B44826" t="str">
            <v>Theragra***retired***use Gadus</v>
          </cell>
        </row>
        <row r="44827">
          <cell r="B44827" t="str">
            <v>Thermonectini</v>
          </cell>
        </row>
        <row r="44828">
          <cell r="B44828" t="str">
            <v>Thermonectus</v>
          </cell>
        </row>
        <row r="44829">
          <cell r="B44829" t="str">
            <v>Thermonectus basillaris</v>
          </cell>
        </row>
        <row r="44830">
          <cell r="B44830" t="str">
            <v>Thermonectus intermedius</v>
          </cell>
        </row>
        <row r="44831">
          <cell r="B44831" t="str">
            <v>Thermonectus nigrofasciatus</v>
          </cell>
        </row>
        <row r="44832">
          <cell r="B44832" t="str">
            <v>Thermonectus nigrofasciatus ornaticollis</v>
          </cell>
        </row>
        <row r="44833">
          <cell r="B44833" t="str">
            <v>Thermonectus ornaticollis</v>
          </cell>
        </row>
        <row r="44834">
          <cell r="B44834" t="str">
            <v>Thermopsis</v>
          </cell>
        </row>
        <row r="44835">
          <cell r="B44835" t="str">
            <v>Thermopsis gracilis</v>
          </cell>
        </row>
        <row r="44836">
          <cell r="B44836" t="str">
            <v>Thermopsis montana</v>
          </cell>
        </row>
        <row r="44837">
          <cell r="B44837" t="str">
            <v>Thermopsis rhombifolia</v>
          </cell>
        </row>
        <row r="44838">
          <cell r="B44838" t="str">
            <v>Therobromus callorhini***retired***use Bathylagus callorhini</v>
          </cell>
        </row>
        <row r="44839">
          <cell r="B44839" t="str">
            <v>Therobromus***retired***use Bathylagus</v>
          </cell>
        </row>
        <row r="44840">
          <cell r="B44840" t="str">
            <v>Theromyzon</v>
          </cell>
        </row>
        <row r="44841">
          <cell r="B44841" t="str">
            <v>Theromyzon bifarium</v>
          </cell>
        </row>
        <row r="44842">
          <cell r="B44842" t="str">
            <v>Theromyzon rude</v>
          </cell>
        </row>
        <row r="44843">
          <cell r="B44843" t="str">
            <v>Theromyzon tessulatum</v>
          </cell>
        </row>
        <row r="44844">
          <cell r="B44844" t="str">
            <v>Thesea</v>
          </cell>
        </row>
        <row r="44845">
          <cell r="B44845" t="str">
            <v>Thesium (Pselaphinae)</v>
          </cell>
        </row>
        <row r="44846">
          <cell r="B44846" t="str">
            <v>Thesium (Santalaceae)</v>
          </cell>
        </row>
        <row r="44847">
          <cell r="B44847" t="str">
            <v>Thiara</v>
          </cell>
        </row>
        <row r="44848">
          <cell r="B44848" t="str">
            <v>Thiaridae</v>
          </cell>
        </row>
        <row r="44849">
          <cell r="B44849" t="str">
            <v>Thienemannia</v>
          </cell>
        </row>
        <row r="44850">
          <cell r="B44850" t="str">
            <v>Thienemanniella</v>
          </cell>
        </row>
        <row r="44851">
          <cell r="B44851" t="str">
            <v>Thienemanniella boltoni</v>
          </cell>
        </row>
        <row r="44852">
          <cell r="B44852" t="str">
            <v>Thienemanniella fusca</v>
          </cell>
        </row>
        <row r="44853">
          <cell r="B44853" t="str">
            <v>Thienemanniella lobapodema</v>
          </cell>
        </row>
        <row r="44854">
          <cell r="B44854" t="str">
            <v>Thienemanniella partita</v>
          </cell>
        </row>
        <row r="44855">
          <cell r="B44855" t="str">
            <v>Thienemanniella similis</v>
          </cell>
        </row>
        <row r="44856">
          <cell r="B44856" t="str">
            <v>Thienemanniella sp. A</v>
          </cell>
        </row>
        <row r="44857">
          <cell r="B44857" t="str">
            <v>Thienemanniella sp. B</v>
          </cell>
        </row>
        <row r="44858">
          <cell r="B44858" t="str">
            <v>Thienemanniella sp. C</v>
          </cell>
        </row>
        <row r="44859">
          <cell r="B44859" t="str">
            <v>Thienemanniella taurocapita</v>
          </cell>
        </row>
        <row r="44860">
          <cell r="B44860" t="str">
            <v>Thienemanniella xena</v>
          </cell>
        </row>
        <row r="44861">
          <cell r="B44861" t="str">
            <v>Thienemannimyia</v>
          </cell>
        </row>
        <row r="44862">
          <cell r="B44862" t="str">
            <v>Thienemannimyia Gr.</v>
          </cell>
        </row>
        <row r="44863">
          <cell r="B44863" t="str">
            <v>Thienemannimyia group</v>
          </cell>
        </row>
        <row r="44864">
          <cell r="B44864" t="str">
            <v>Thienemannimyia norena</v>
          </cell>
        </row>
        <row r="44865">
          <cell r="B44865" t="str">
            <v>Thienemannimyia senata</v>
          </cell>
        </row>
        <row r="44866">
          <cell r="B44866" t="str">
            <v>Thienemanniola</v>
          </cell>
        </row>
        <row r="44867">
          <cell r="B44867" t="str">
            <v>Thinobius</v>
          </cell>
        </row>
        <row r="44868">
          <cell r="B44868" t="str">
            <v>Thinopyrum intermedium</v>
          </cell>
        </row>
        <row r="44869">
          <cell r="B44869" t="str">
            <v>Thinopyrum ponticum</v>
          </cell>
        </row>
        <row r="44870">
          <cell r="B44870" t="str">
            <v>Thinopyrum pungens</v>
          </cell>
        </row>
        <row r="44871">
          <cell r="B44871" t="str">
            <v>Thlaspi arvense</v>
          </cell>
        </row>
        <row r="44872">
          <cell r="B44872" t="str">
            <v>Thoburnia</v>
          </cell>
        </row>
        <row r="44873">
          <cell r="B44873" t="str">
            <v>Thoburnia atripinnis</v>
          </cell>
        </row>
        <row r="44874">
          <cell r="B44874" t="str">
            <v>Thoburnia hamiltoni</v>
          </cell>
        </row>
        <row r="44875">
          <cell r="B44875" t="str">
            <v>Thoburnia rhothoeca</v>
          </cell>
        </row>
        <row r="44876">
          <cell r="B44876" t="str">
            <v>Thoburnia rhothoecum***retired***use Thoburnia rhothoeca</v>
          </cell>
        </row>
        <row r="44877">
          <cell r="B44877" t="str">
            <v>Tholichthys***retired***use Chaetodon</v>
          </cell>
        </row>
        <row r="44878">
          <cell r="B44878" t="str">
            <v>Tholymis</v>
          </cell>
        </row>
        <row r="44879">
          <cell r="B44879" t="str">
            <v>Tholymis citrina</v>
          </cell>
        </row>
        <row r="44880">
          <cell r="B44880" t="str">
            <v>Thor</v>
          </cell>
        </row>
        <row r="44881">
          <cell r="B44881" t="str">
            <v>Thor amboinensis</v>
          </cell>
        </row>
        <row r="44882">
          <cell r="B44882" t="str">
            <v>Thor dobkini</v>
          </cell>
        </row>
        <row r="44883">
          <cell r="B44883" t="str">
            <v>Thoracica</v>
          </cell>
        </row>
        <row r="44884">
          <cell r="B44884" t="str">
            <v>Thoracocharax</v>
          </cell>
        </row>
        <row r="44885">
          <cell r="B44885" t="str">
            <v>Thoracocharax maculatus***retired***use Gasteropelecus maculatus</v>
          </cell>
        </row>
        <row r="44886">
          <cell r="B44886" t="str">
            <v>Thoracocharax magdalenae***retired***use Gasteropelecus maculatus</v>
          </cell>
        </row>
        <row r="44887">
          <cell r="B44887" t="str">
            <v>Thoracocharax pectorosus***retired***use Thoracocharax securis</v>
          </cell>
        </row>
        <row r="44888">
          <cell r="B44888" t="str">
            <v>Thoracocharax securis</v>
          </cell>
        </row>
        <row r="44889">
          <cell r="B44889" t="str">
            <v>Thoracocharax stellatus</v>
          </cell>
        </row>
        <row r="44890">
          <cell r="B44890" t="str">
            <v>Thorea</v>
          </cell>
        </row>
        <row r="44891">
          <cell r="B44891" t="str">
            <v>Thorichthys aureus</v>
          </cell>
        </row>
        <row r="44892">
          <cell r="B44892" t="str">
            <v>Thorichthys meeki</v>
          </cell>
        </row>
        <row r="44893">
          <cell r="B44893" t="str">
            <v>Thorlaksonius</v>
          </cell>
        </row>
        <row r="44894">
          <cell r="B44894" t="str">
            <v>Thorlaksonius platypus</v>
          </cell>
        </row>
        <row r="44895">
          <cell r="B44895" t="str">
            <v>Thornia</v>
          </cell>
        </row>
        <row r="44896">
          <cell r="B44896" t="str">
            <v>Thorogobius</v>
          </cell>
        </row>
        <row r="44897">
          <cell r="B44897" t="str">
            <v>Thorogobius ephippiatus</v>
          </cell>
        </row>
        <row r="44898">
          <cell r="B44898" t="str">
            <v>Thorogobius macrolepis</v>
          </cell>
        </row>
        <row r="44899">
          <cell r="B44899" t="str">
            <v>Thorophos</v>
          </cell>
        </row>
        <row r="44900">
          <cell r="B44900" t="str">
            <v>Thorophos euryops</v>
          </cell>
        </row>
        <row r="44901">
          <cell r="B44901" t="str">
            <v>Thorophos nexilis</v>
          </cell>
        </row>
        <row r="44902">
          <cell r="B44902" t="str">
            <v>Thracia</v>
          </cell>
        </row>
        <row r="44903">
          <cell r="B44903" t="str">
            <v>Thracia challisiana</v>
          </cell>
        </row>
        <row r="44904">
          <cell r="B44904" t="str">
            <v>Thracia conradi</v>
          </cell>
        </row>
        <row r="44905">
          <cell r="B44905" t="str">
            <v>Thracia curta</v>
          </cell>
        </row>
        <row r="44906">
          <cell r="B44906" t="str">
            <v>Thracia devexa</v>
          </cell>
        </row>
        <row r="44907">
          <cell r="B44907" t="str">
            <v>Thracia myopsis</v>
          </cell>
        </row>
        <row r="44908">
          <cell r="B44908" t="str">
            <v>Thracia trapezoides</v>
          </cell>
        </row>
        <row r="44909">
          <cell r="B44909" t="str">
            <v>Thraciidae</v>
          </cell>
        </row>
        <row r="44910">
          <cell r="B44910" t="str">
            <v>Thrattidion</v>
          </cell>
        </row>
        <row r="44911">
          <cell r="B44911" t="str">
            <v>Thrattidion noctivagus</v>
          </cell>
        </row>
        <row r="44912">
          <cell r="B44912" t="str">
            <v>Thraulodes</v>
          </cell>
        </row>
        <row r="44913">
          <cell r="B44913" t="str">
            <v>Thraulodes gonzalesi</v>
          </cell>
        </row>
        <row r="44914">
          <cell r="B44914" t="str">
            <v>Thraulodes speciosus</v>
          </cell>
        </row>
        <row r="44915">
          <cell r="B44915" t="str">
            <v>Thremmatidae</v>
          </cell>
        </row>
        <row r="44916">
          <cell r="B44916" t="str">
            <v>Thremmatinae</v>
          </cell>
        </row>
        <row r="44917">
          <cell r="B44917" t="str">
            <v>Thripidae</v>
          </cell>
        </row>
        <row r="44918">
          <cell r="B44918" t="str">
            <v>Thrissina aestuaria***retired***use Thryssa aestuaria</v>
          </cell>
        </row>
        <row r="44919">
          <cell r="B44919" t="str">
            <v>Thrissina baelama***retired***use Thryssa baelama</v>
          </cell>
        </row>
        <row r="44920">
          <cell r="B44920" t="str">
            <v>Thrissina***retired***use Thryssa</v>
          </cell>
        </row>
        <row r="44921">
          <cell r="B44921" t="str">
            <v>Thrissochromis***retired***use Chromis</v>
          </cell>
        </row>
        <row r="44922">
          <cell r="B44922" t="str">
            <v>Thryssa</v>
          </cell>
        </row>
        <row r="44923">
          <cell r="B44923" t="str">
            <v>Thryssa adelae</v>
          </cell>
        </row>
        <row r="44924">
          <cell r="B44924" t="str">
            <v>Thryssa aestuaria</v>
          </cell>
        </row>
        <row r="44925">
          <cell r="B44925" t="str">
            <v>Thryssa baelama</v>
          </cell>
        </row>
        <row r="44926">
          <cell r="B44926" t="str">
            <v>Thryssa brevicauda</v>
          </cell>
        </row>
        <row r="44927">
          <cell r="B44927" t="str">
            <v>Thryssa chefuensis</v>
          </cell>
        </row>
        <row r="44928">
          <cell r="B44928" t="str">
            <v>Thryssa dayi</v>
          </cell>
        </row>
        <row r="44929">
          <cell r="B44929" t="str">
            <v>Thryssa dussumieri</v>
          </cell>
        </row>
        <row r="44930">
          <cell r="B44930" t="str">
            <v>Thryssa encrasicholoides</v>
          </cell>
        </row>
        <row r="44931">
          <cell r="B44931" t="str">
            <v>Thryssa gautamiensis</v>
          </cell>
        </row>
        <row r="44932">
          <cell r="B44932" t="str">
            <v>Thryssa hamiltonii</v>
          </cell>
        </row>
        <row r="44933">
          <cell r="B44933" t="str">
            <v>Thryssa kammalensis</v>
          </cell>
        </row>
        <row r="44934">
          <cell r="B44934" t="str">
            <v>Thryssa kammalensoides</v>
          </cell>
        </row>
        <row r="44935">
          <cell r="B44935" t="str">
            <v>Thryssa macrognathos***retired***use Thryssa setirostris</v>
          </cell>
        </row>
        <row r="44936">
          <cell r="B44936" t="str">
            <v>Thryssa malabarica</v>
          </cell>
        </row>
        <row r="44937">
          <cell r="B44937" t="str">
            <v>Thryssa marasriae</v>
          </cell>
        </row>
        <row r="44938">
          <cell r="B44938" t="str">
            <v>Thryssa mystax</v>
          </cell>
        </row>
        <row r="44939">
          <cell r="B44939" t="str">
            <v>Thryssa polybranchialis</v>
          </cell>
        </row>
        <row r="44940">
          <cell r="B44940" t="str">
            <v>Thryssa porava***retired***use Engraulidae</v>
          </cell>
        </row>
        <row r="44941">
          <cell r="B44941" t="str">
            <v>Thryssa purava</v>
          </cell>
        </row>
        <row r="44942">
          <cell r="B44942" t="str">
            <v>Thryssa rastrosa</v>
          </cell>
        </row>
        <row r="44943">
          <cell r="B44943" t="str">
            <v>Thryssa scratchleyi</v>
          </cell>
        </row>
        <row r="44944">
          <cell r="B44944" t="str">
            <v>Thryssa setirostris</v>
          </cell>
        </row>
        <row r="44945">
          <cell r="B44945" t="str">
            <v>Thryssa spinidens</v>
          </cell>
        </row>
        <row r="44946">
          <cell r="B44946" t="str">
            <v>Thryssa stenosoma</v>
          </cell>
        </row>
        <row r="44947">
          <cell r="B44947" t="str">
            <v>Thryssa subspinosa***retired***use Thryssa mystax</v>
          </cell>
        </row>
        <row r="44948">
          <cell r="B44948" t="str">
            <v>Thryssa vitrirostris</v>
          </cell>
        </row>
        <row r="44949">
          <cell r="B44949" t="str">
            <v>Thryssa whiteheadi</v>
          </cell>
        </row>
        <row r="44950">
          <cell r="B44950" t="str">
            <v>Thuiaria</v>
          </cell>
        </row>
        <row r="44951">
          <cell r="B44951" t="str">
            <v>Thuja occidentalis</v>
          </cell>
        </row>
        <row r="44952">
          <cell r="B44952" t="str">
            <v>Thuja plicata</v>
          </cell>
        </row>
        <row r="44953">
          <cell r="B44953" t="str">
            <v>Thunnus</v>
          </cell>
        </row>
        <row r="44954">
          <cell r="B44954" t="str">
            <v>Thunnus (Neothunnus)</v>
          </cell>
        </row>
        <row r="44955">
          <cell r="B44955" t="str">
            <v>Thunnus (Thunnus)</v>
          </cell>
        </row>
        <row r="44956">
          <cell r="B44956" t="str">
            <v>Thunnus alalunga</v>
          </cell>
        </row>
        <row r="44957">
          <cell r="B44957" t="str">
            <v>Thunnus albacares</v>
          </cell>
        </row>
        <row r="44958">
          <cell r="B44958" t="str">
            <v>Thunnus atlanticus</v>
          </cell>
        </row>
        <row r="44959">
          <cell r="B44959" t="str">
            <v>Thunnus coretta***retired***use Thunnus atlanticus</v>
          </cell>
        </row>
        <row r="44960">
          <cell r="B44960" t="str">
            <v>Thunnus germo***retired***use Thunnus alalunga</v>
          </cell>
        </row>
        <row r="44961">
          <cell r="B44961" t="str">
            <v>Thunnus maccoyii</v>
          </cell>
        </row>
        <row r="44962">
          <cell r="B44962" t="str">
            <v>Thunnus nicolsoni***retired***use Thunnus tonggol</v>
          </cell>
        </row>
        <row r="44963">
          <cell r="B44963" t="str">
            <v>Thunnus obesus</v>
          </cell>
        </row>
        <row r="44964">
          <cell r="B44964" t="str">
            <v>Thunnus orientalis</v>
          </cell>
        </row>
        <row r="44965">
          <cell r="B44965" t="str">
            <v>Thunnus rarus***retired***use Thunnus tonggol</v>
          </cell>
        </row>
        <row r="44966">
          <cell r="B44966" t="str">
            <v>Thunnus saliens***retired***use Thunnus orientalis</v>
          </cell>
        </row>
        <row r="44967">
          <cell r="B44967" t="str">
            <v>Thunnus thynnus</v>
          </cell>
        </row>
        <row r="44968">
          <cell r="B44968" t="str">
            <v>Thunnus thynnus orientalis***retired***use Thunnus orientalis</v>
          </cell>
        </row>
        <row r="44969">
          <cell r="B44969" t="str">
            <v>Thunnus tonggol</v>
          </cell>
        </row>
        <row r="44970">
          <cell r="B44970" t="str">
            <v>Thyasidae***retired***use Hydryphantidae</v>
          </cell>
        </row>
        <row r="44971">
          <cell r="B44971" t="str">
            <v>Thyasides</v>
          </cell>
        </row>
        <row r="44972">
          <cell r="B44972" t="str">
            <v>Thyasira</v>
          </cell>
        </row>
        <row r="44973">
          <cell r="B44973" t="str">
            <v>Thyasira flexuosa</v>
          </cell>
        </row>
        <row r="44974">
          <cell r="B44974" t="str">
            <v>Thyasira trisinuata</v>
          </cell>
        </row>
        <row r="44975">
          <cell r="B44975" t="str">
            <v>Thyasiridae</v>
          </cell>
        </row>
        <row r="44976">
          <cell r="B44976" t="str">
            <v>Thymallinae</v>
          </cell>
        </row>
        <row r="44977">
          <cell r="B44977" t="str">
            <v>Thymallus</v>
          </cell>
        </row>
        <row r="44978">
          <cell r="B44978" t="str">
            <v>Thymallus arcticus</v>
          </cell>
        </row>
        <row r="44979">
          <cell r="B44979" t="str">
            <v>Thymallus arcticus arcticus</v>
          </cell>
        </row>
        <row r="44980">
          <cell r="B44980" t="str">
            <v>Thymallus arcticus baicalensis</v>
          </cell>
        </row>
        <row r="44981">
          <cell r="B44981" t="str">
            <v>Thymallus arcticus grubei***retired***use Thymallus grubii</v>
          </cell>
        </row>
        <row r="44982">
          <cell r="B44982" t="str">
            <v>Thymallus arcticus pallasi</v>
          </cell>
        </row>
        <row r="44983">
          <cell r="B44983" t="str">
            <v>Thymallus brevirostris</v>
          </cell>
        </row>
        <row r="44984">
          <cell r="B44984" t="str">
            <v>Thymallus grubii</v>
          </cell>
        </row>
        <row r="44985">
          <cell r="B44985" t="str">
            <v>Thymallus nigrescens</v>
          </cell>
        </row>
        <row r="44986">
          <cell r="B44986" t="str">
            <v>Thymallus thymallus</v>
          </cell>
        </row>
        <row r="44987">
          <cell r="B44987" t="str">
            <v>Thymophylla micropoides</v>
          </cell>
        </row>
        <row r="44988">
          <cell r="B44988" t="str">
            <v>Thymophylla setifolia var. setifolia</v>
          </cell>
        </row>
        <row r="44989">
          <cell r="B44989" t="str">
            <v>Thynnus affinis***retired***use Euthynnus affinis</v>
          </cell>
        </row>
        <row r="44990">
          <cell r="B44990" t="str">
            <v>Thynnus atlanticus***retired***use Thunnus atlanticus</v>
          </cell>
        </row>
        <row r="44991">
          <cell r="B44991" t="str">
            <v>Thynnus bicarinatus***retired***use Grammatorcynus bicarinatus</v>
          </cell>
        </row>
        <row r="44992">
          <cell r="B44992" t="str">
            <v>Thynnus bilineatus***retired***use Grammatorcynus bilineatus</v>
          </cell>
        </row>
        <row r="44993">
          <cell r="B44993" t="str">
            <v>Thynnus leachianus***retired***use Euthynnus alletteratus</v>
          </cell>
        </row>
        <row r="44994">
          <cell r="B44994" t="str">
            <v>Thynnus obesus***retired***use Thunnus obesus</v>
          </cell>
        </row>
        <row r="44995">
          <cell r="B44995" t="str">
            <v>Thynnus orientalis***retired***use Thunnus orientalis</v>
          </cell>
        </row>
        <row r="44996">
          <cell r="B44996" t="str">
            <v>Thynnus thunina***retired***use Euthynnus alletteratus</v>
          </cell>
        </row>
        <row r="44997">
          <cell r="B44997" t="str">
            <v>Thynnus tonggol***retired***use Thunnus tonggol</v>
          </cell>
        </row>
        <row r="44998">
          <cell r="B44998" t="str">
            <v>Thynnus unicolor***retired***use Gymnosarda unicolor</v>
          </cell>
        </row>
        <row r="44999">
          <cell r="B44999" t="str">
            <v>Thynnus vagans***retired***use Katsuwonus pelamis</v>
          </cell>
        </row>
        <row r="45000">
          <cell r="B45000" t="str">
            <v>Thyone</v>
          </cell>
        </row>
        <row r="45001">
          <cell r="B45001" t="str">
            <v>Thyone benti***retired***use Havelockia benti</v>
          </cell>
        </row>
        <row r="45002">
          <cell r="B45002" t="str">
            <v>Thyone pawsoni</v>
          </cell>
        </row>
        <row r="45003">
          <cell r="B45003" t="str">
            <v>Thyonella gemmata</v>
          </cell>
        </row>
        <row r="45004">
          <cell r="B45004" t="str">
            <v>Thyonella pervicax</v>
          </cell>
        </row>
        <row r="45005">
          <cell r="B45005" t="str">
            <v>Thyopsella</v>
          </cell>
        </row>
        <row r="45006">
          <cell r="B45006" t="str">
            <v>Thyopsis</v>
          </cell>
        </row>
        <row r="45007">
          <cell r="B45007" t="str">
            <v>Thyriscus</v>
          </cell>
        </row>
        <row r="45008">
          <cell r="B45008" t="str">
            <v>Thyriscus anoplus</v>
          </cell>
        </row>
        <row r="45009">
          <cell r="B45009" t="str">
            <v>Thyroscyphus</v>
          </cell>
        </row>
        <row r="45010">
          <cell r="B45010" t="str">
            <v>Thyrsanthella difformis</v>
          </cell>
        </row>
        <row r="45011">
          <cell r="B45011" t="str">
            <v>Thyrsites</v>
          </cell>
        </row>
        <row r="45012">
          <cell r="B45012" t="str">
            <v>Thyrsites atun</v>
          </cell>
        </row>
        <row r="45013">
          <cell r="B45013" t="str">
            <v>Thyrsitoides</v>
          </cell>
        </row>
        <row r="45014">
          <cell r="B45014" t="str">
            <v>Thyrsitoides marleyi</v>
          </cell>
        </row>
        <row r="45015">
          <cell r="B45015" t="str">
            <v>Thyrsitops</v>
          </cell>
        </row>
        <row r="45016">
          <cell r="B45016" t="str">
            <v>Thyrsitops lepidopoides</v>
          </cell>
        </row>
        <row r="45017">
          <cell r="B45017" t="str">
            <v>Thyrsoidea macrura***retired***use Strophidon sathete</v>
          </cell>
        </row>
        <row r="45018">
          <cell r="B45018" t="str">
            <v>Thyrsoidea***retired***use Gymnothorax</v>
          </cell>
        </row>
        <row r="45019">
          <cell r="B45019" t="str">
            <v>Thysanactis</v>
          </cell>
        </row>
        <row r="45020">
          <cell r="B45020" t="str">
            <v>Thysanactis dentex</v>
          </cell>
        </row>
        <row r="45021">
          <cell r="B45021" t="str">
            <v>Thysanocardia nigra</v>
          </cell>
        </row>
        <row r="45022">
          <cell r="B45022" t="str">
            <v>Thysanocheilus ornatus***retired***use Labrichthys unilineatus</v>
          </cell>
        </row>
        <row r="45023">
          <cell r="B45023" t="str">
            <v>Thysanocheilus***retired***use Labrichthys</v>
          </cell>
        </row>
        <row r="45024">
          <cell r="B45024" t="str">
            <v>Thysanoessa</v>
          </cell>
        </row>
        <row r="45025">
          <cell r="B45025" t="str">
            <v>Thysanoessa inermis</v>
          </cell>
        </row>
        <row r="45026">
          <cell r="B45026" t="str">
            <v>Thysanoessa raschii</v>
          </cell>
        </row>
        <row r="45027">
          <cell r="B45027" t="str">
            <v>Thysanoessa spinifera</v>
          </cell>
        </row>
        <row r="45028">
          <cell r="B45028" t="str">
            <v>Thysanophrys</v>
          </cell>
        </row>
        <row r="45029">
          <cell r="B45029" t="str">
            <v>Thysanophrys celebica</v>
          </cell>
        </row>
        <row r="45030">
          <cell r="B45030" t="str">
            <v>Thysanophrys cirronasa</v>
          </cell>
        </row>
        <row r="45031">
          <cell r="B45031" t="str">
            <v>Thysanophrys crocodilus***retired***use Cociella crocodila</v>
          </cell>
        </row>
        <row r="45032">
          <cell r="B45032" t="str">
            <v>Thysanopsetta</v>
          </cell>
        </row>
        <row r="45033">
          <cell r="B45033" t="str">
            <v>Thysanopsetta naresi</v>
          </cell>
        </row>
        <row r="45034">
          <cell r="B45034" t="str">
            <v>Thysanoptera</v>
          </cell>
        </row>
        <row r="45035">
          <cell r="B45035" t="str">
            <v>Tiarella cordifolia</v>
          </cell>
        </row>
        <row r="45036">
          <cell r="B45036" t="str">
            <v>Tiarella trifoliata</v>
          </cell>
        </row>
        <row r="45037">
          <cell r="B45037" t="str">
            <v>Tiaroga cobitis***retired***use Rhinichthys cobitis</v>
          </cell>
        </row>
        <row r="45038">
          <cell r="B45038" t="str">
            <v>Tiaroga***retired***use Rhinichthys</v>
          </cell>
        </row>
        <row r="45039">
          <cell r="B45039" t="str">
            <v>Tiburonella viscana</v>
          </cell>
        </row>
        <row r="45040">
          <cell r="B45040" t="str">
            <v>Tifia***retired***use Chaetodon</v>
          </cell>
        </row>
        <row r="45041">
          <cell r="B45041" t="str">
            <v>Tigrigobius dilepis</v>
          </cell>
        </row>
        <row r="45042">
          <cell r="B45042" t="str">
            <v>Tigrigobius gemmatus</v>
          </cell>
        </row>
        <row r="45043">
          <cell r="B45043" t="str">
            <v>Tigrigobius pallens</v>
          </cell>
        </row>
        <row r="45044">
          <cell r="B45044" t="str">
            <v>Tilapia</v>
          </cell>
        </row>
        <row r="45045">
          <cell r="B45045" t="str">
            <v>Tilapia aurea***retired***use Oreochromis aureus</v>
          </cell>
        </row>
        <row r="45046">
          <cell r="B45046" t="str">
            <v>Tilapia heudelotii***retired***use Sarotherodon melanotheron heudelotii</v>
          </cell>
        </row>
        <row r="45047">
          <cell r="B45047" t="str">
            <v>Tilapia hornorum***retired***use Oreochromis urolepis hornorum</v>
          </cell>
        </row>
        <row r="45048">
          <cell r="B45048" t="str">
            <v>Tilapia labiata***retired***use Lobochilotes labiatus</v>
          </cell>
        </row>
        <row r="45049">
          <cell r="B45049" t="str">
            <v>Tilapia macrochir***retired***use Oreochromis macrochir</v>
          </cell>
        </row>
        <row r="45050">
          <cell r="B45050" t="str">
            <v>Tilapia mariae</v>
          </cell>
        </row>
        <row r="45051">
          <cell r="B45051" t="str">
            <v>Tilapia melanotheron***retired***use Sarotherodon melanotheron</v>
          </cell>
        </row>
        <row r="45052">
          <cell r="B45052" t="str">
            <v>Tilapia mossambica***retired***use Oreochromis mossambicus</v>
          </cell>
        </row>
        <row r="45053">
          <cell r="B45053" t="str">
            <v>Tilapia nilotica***retired***use Oreochromis niloticus</v>
          </cell>
        </row>
        <row r="45054">
          <cell r="B45054" t="str">
            <v>Tilapia rendalli</v>
          </cell>
        </row>
        <row r="45055">
          <cell r="B45055" t="str">
            <v>Tilapia sparrmanii</v>
          </cell>
        </row>
        <row r="45056">
          <cell r="B45056" t="str">
            <v>Tilapia urolepis***retired***use Oreochromis urolepis</v>
          </cell>
        </row>
        <row r="45057">
          <cell r="B45057" t="str">
            <v>Tilapia zillii</v>
          </cell>
        </row>
        <row r="45058">
          <cell r="B45058" t="str">
            <v>Tilia americana</v>
          </cell>
        </row>
        <row r="45059">
          <cell r="B45059" t="str">
            <v>Tilia americana var. americana</v>
          </cell>
        </row>
        <row r="45060">
          <cell r="B45060" t="str">
            <v>Tillandsia bartramii</v>
          </cell>
        </row>
        <row r="45061">
          <cell r="B45061" t="str">
            <v>Tillandsia fasciculata</v>
          </cell>
        </row>
        <row r="45062">
          <cell r="B45062" t="str">
            <v>Tillandsia flexuosa</v>
          </cell>
        </row>
        <row r="45063">
          <cell r="B45063" t="str">
            <v>Tillandsia paucifolia</v>
          </cell>
        </row>
        <row r="45064">
          <cell r="B45064" t="str">
            <v>Tillandsia recurvata</v>
          </cell>
        </row>
        <row r="45065">
          <cell r="B45065" t="str">
            <v>Tillandsia setacea</v>
          </cell>
        </row>
        <row r="45066">
          <cell r="B45066" t="str">
            <v>Tillandsia usneoides</v>
          </cell>
        </row>
        <row r="45067">
          <cell r="B45067" t="str">
            <v>Tillandsia utriculata</v>
          </cell>
        </row>
        <row r="45068">
          <cell r="B45068" t="str">
            <v>Tilodon</v>
          </cell>
        </row>
        <row r="45069">
          <cell r="B45069" t="str">
            <v>Tilodon sexfasciatum</v>
          </cell>
        </row>
        <row r="45070">
          <cell r="B45070" t="str">
            <v>Timarete</v>
          </cell>
        </row>
        <row r="45071">
          <cell r="B45071" t="str">
            <v>Timarete luxuriosa</v>
          </cell>
        </row>
        <row r="45072">
          <cell r="B45072" t="str">
            <v>Timmia (Chromadoridae)</v>
          </cell>
        </row>
        <row r="45073">
          <cell r="B45073" t="str">
            <v>Timmia (Timmiaceae)</v>
          </cell>
        </row>
        <row r="45074">
          <cell r="B45074" t="str">
            <v>Timoclea grus</v>
          </cell>
        </row>
        <row r="45075">
          <cell r="B45075" t="str">
            <v>Timpanoga</v>
          </cell>
        </row>
        <row r="45076">
          <cell r="B45076" t="str">
            <v>Timpanoga hecuba</v>
          </cell>
        </row>
        <row r="45077">
          <cell r="B45077" t="str">
            <v>Timpanoga hecuba hecuba</v>
          </cell>
        </row>
        <row r="45078">
          <cell r="B45078" t="str">
            <v>Timpanoga simplex***retired***use Dannella simplex</v>
          </cell>
        </row>
        <row r="45079">
          <cell r="B45079" t="str">
            <v>Tinca</v>
          </cell>
        </row>
        <row r="45080">
          <cell r="B45080" t="str">
            <v>Tinca tinca</v>
          </cell>
        </row>
        <row r="45081">
          <cell r="B45081" t="str">
            <v>Tindaria</v>
          </cell>
        </row>
        <row r="45082">
          <cell r="B45082" t="str">
            <v>Tingidae</v>
          </cell>
        </row>
        <row r="45083">
          <cell r="B45083" t="str">
            <v>Tinodes</v>
          </cell>
        </row>
        <row r="45084">
          <cell r="B45084" t="str">
            <v>Tinodes provo</v>
          </cell>
        </row>
        <row r="45085">
          <cell r="B45085" t="str">
            <v>Tintinnidae</v>
          </cell>
        </row>
        <row r="45086">
          <cell r="B45086" t="str">
            <v>Tintinnidium</v>
          </cell>
        </row>
        <row r="45087">
          <cell r="B45087" t="str">
            <v>Tintinnina</v>
          </cell>
        </row>
        <row r="45088">
          <cell r="B45088" t="str">
            <v>Tintinnopsis</v>
          </cell>
        </row>
        <row r="45089">
          <cell r="B45089" t="str">
            <v>Tintinnopsis acuminata</v>
          </cell>
        </row>
        <row r="45090">
          <cell r="B45090" t="str">
            <v>Tintinnopsis dadayi</v>
          </cell>
        </row>
        <row r="45091">
          <cell r="B45091" t="str">
            <v>Tintinnopsis fimbriata</v>
          </cell>
        </row>
        <row r="45092">
          <cell r="B45092" t="str">
            <v>Tintinnopsis karajacensis</v>
          </cell>
        </row>
        <row r="45093">
          <cell r="B45093" t="str">
            <v>Tintinnopsis kofoidi</v>
          </cell>
        </row>
        <row r="45094">
          <cell r="B45094" t="str">
            <v>Tintinnopsis meunieri</v>
          </cell>
        </row>
        <row r="45095">
          <cell r="B45095" t="str">
            <v>Tintinnopsis minuta</v>
          </cell>
        </row>
        <row r="45096">
          <cell r="B45096" t="str">
            <v>Tintinnopsis radix</v>
          </cell>
        </row>
        <row r="45097">
          <cell r="B45097" t="str">
            <v>Tintinnopsis subacuta</v>
          </cell>
        </row>
        <row r="45098">
          <cell r="B45098" t="str">
            <v>Tintinnopsis tocantinensis</v>
          </cell>
        </row>
        <row r="45099">
          <cell r="B45099" t="str">
            <v>Tintinnopsis turbo</v>
          </cell>
        </row>
        <row r="45100">
          <cell r="B45100" t="str">
            <v>Tiphys</v>
          </cell>
        </row>
        <row r="45101">
          <cell r="B45101" t="str">
            <v>Tipula</v>
          </cell>
        </row>
        <row r="45102">
          <cell r="B45102" t="str">
            <v>Tipula abdominalis</v>
          </cell>
        </row>
        <row r="45103">
          <cell r="B45103" t="str">
            <v>Tipula furca</v>
          </cell>
        </row>
        <row r="45104">
          <cell r="B45104" t="str">
            <v>Tipula ignobilis</v>
          </cell>
        </row>
        <row r="45105">
          <cell r="B45105" t="str">
            <v>Tipula strepens</v>
          </cell>
        </row>
        <row r="45106">
          <cell r="B45106" t="str">
            <v>Tipularia discolor</v>
          </cell>
        </row>
        <row r="45107">
          <cell r="B45107" t="str">
            <v>Tipulidae</v>
          </cell>
        </row>
        <row r="45108">
          <cell r="B45108" t="str">
            <v>Tipulinae</v>
          </cell>
        </row>
        <row r="45109">
          <cell r="B45109" t="str">
            <v>Tipuloidea***retired***use Nematocera</v>
          </cell>
        </row>
        <row r="45110">
          <cell r="B45110" t="str">
            <v>Tipulomorpha</v>
          </cell>
        </row>
        <row r="45111">
          <cell r="B45111" t="str">
            <v>Tiricoris***retired***use Coris</v>
          </cell>
        </row>
        <row r="45112">
          <cell r="B45112" t="str">
            <v>Tiron</v>
          </cell>
        </row>
        <row r="45113">
          <cell r="B45113" t="str">
            <v>Tiron biocellata</v>
          </cell>
        </row>
        <row r="45114">
          <cell r="B45114" t="str">
            <v>Tiron spiniferum</v>
          </cell>
        </row>
        <row r="45115">
          <cell r="B45115" t="str">
            <v>Tiron triocellatus</v>
          </cell>
        </row>
        <row r="45116">
          <cell r="B45116" t="str">
            <v>Tiron tropakis</v>
          </cell>
        </row>
        <row r="45117">
          <cell r="B45117" t="str">
            <v>Tisbe furcata</v>
          </cell>
        </row>
        <row r="45118">
          <cell r="B45118" t="str">
            <v>Tivela</v>
          </cell>
        </row>
        <row r="45119">
          <cell r="B45119" t="str">
            <v>Tivela floridana</v>
          </cell>
        </row>
        <row r="45120">
          <cell r="B45120" t="str">
            <v>Tmarus spinosus***retired***use Tmarus spinosus, Zhu et al 2005 (Tmarus) or Comellini 1955</v>
          </cell>
        </row>
        <row r="45121">
          <cell r="B45121" t="str">
            <v>Tmarus spinosus, Comellini 1955 (Tmarus)</v>
          </cell>
        </row>
        <row r="45122">
          <cell r="B45122" t="str">
            <v>Tmarus spinosus, Zhu et al 2005 (Tmarus)</v>
          </cell>
        </row>
        <row r="45123">
          <cell r="B45123" t="str">
            <v>Tochuina tetraquetra</v>
          </cell>
        </row>
        <row r="45124">
          <cell r="B45124" t="str">
            <v>Tofieldia coccinea</v>
          </cell>
        </row>
        <row r="45125">
          <cell r="B45125" t="str">
            <v>Tofieldia pusilla</v>
          </cell>
        </row>
        <row r="45126">
          <cell r="B45126" t="str">
            <v>Tokunagaia</v>
          </cell>
        </row>
        <row r="45127">
          <cell r="B45127" t="str">
            <v>Tokunagaia rowensis</v>
          </cell>
        </row>
        <row r="45128">
          <cell r="B45128" t="str">
            <v>Tolmiea menziesii</v>
          </cell>
        </row>
        <row r="45129">
          <cell r="B45129" t="str">
            <v>Tolypella</v>
          </cell>
        </row>
        <row r="45130">
          <cell r="B45130" t="str">
            <v>Tolypothrix</v>
          </cell>
        </row>
        <row r="45131">
          <cell r="B45131" t="str">
            <v>Tolypothrix distorta</v>
          </cell>
        </row>
        <row r="45132">
          <cell r="B45132" t="str">
            <v>Tolypothrix lanata</v>
          </cell>
        </row>
        <row r="45133">
          <cell r="B45133" t="str">
            <v>Tolypothrix tenuis</v>
          </cell>
        </row>
        <row r="45134">
          <cell r="B45134" t="str">
            <v>Tomburchus redondoensis</v>
          </cell>
        </row>
        <row r="45135">
          <cell r="B45135" t="str">
            <v>Tomocerinae</v>
          </cell>
        </row>
        <row r="45136">
          <cell r="B45136" t="str">
            <v>Tomocerus</v>
          </cell>
        </row>
        <row r="45137">
          <cell r="B45137" t="str">
            <v>Tomopteris</v>
          </cell>
        </row>
        <row r="45138">
          <cell r="B45138" t="str">
            <v>Tomopteris elegans</v>
          </cell>
        </row>
        <row r="45139">
          <cell r="B45139" t="str">
            <v>Tongaichthys</v>
          </cell>
        </row>
        <row r="45140">
          <cell r="B45140" t="str">
            <v>Tongaichthys robustus</v>
          </cell>
        </row>
        <row r="45141">
          <cell r="B45141" t="str">
            <v>Toreus (Ceromidae)</v>
          </cell>
        </row>
        <row r="45142">
          <cell r="B45142" t="str">
            <v>Toreus (Empidinae)</v>
          </cell>
        </row>
        <row r="45143">
          <cell r="B45143" t="str">
            <v>Torictus atlanticus***retired***use Einara edentula</v>
          </cell>
        </row>
        <row r="45144">
          <cell r="B45144" t="str">
            <v>Torictus***retired***use Einara</v>
          </cell>
        </row>
        <row r="45145">
          <cell r="B45145" t="str">
            <v>Torilis</v>
          </cell>
        </row>
        <row r="45146">
          <cell r="B45146" t="str">
            <v>Torilis arvensis</v>
          </cell>
        </row>
        <row r="45147">
          <cell r="B45147" t="str">
            <v>Tornidae</v>
          </cell>
        </row>
        <row r="45148">
          <cell r="B45148" t="str">
            <v>Torpedinidae</v>
          </cell>
        </row>
        <row r="45149">
          <cell r="B45149" t="str">
            <v>Torpediniformes</v>
          </cell>
        </row>
        <row r="45150">
          <cell r="B45150" t="str">
            <v>Torpedininae***retired***use Torpedinidae</v>
          </cell>
        </row>
        <row r="45151">
          <cell r="B45151" t="str">
            <v>Torpedo</v>
          </cell>
        </row>
        <row r="45152">
          <cell r="B45152" t="str">
            <v>Torpedo adenensis</v>
          </cell>
        </row>
        <row r="45153">
          <cell r="B45153" t="str">
            <v>Torpedo andersoni</v>
          </cell>
        </row>
        <row r="45154">
          <cell r="B45154" t="str">
            <v>Torpedo bauchotae</v>
          </cell>
        </row>
        <row r="45155">
          <cell r="B45155" t="str">
            <v>Torpedo brasiliensis***retired***use Narcine brasiliensis</v>
          </cell>
        </row>
        <row r="45156">
          <cell r="B45156" t="str">
            <v>Torpedo californica</v>
          </cell>
        </row>
        <row r="45157">
          <cell r="B45157" t="str">
            <v>Torpedo fuscomaculata</v>
          </cell>
        </row>
        <row r="45158">
          <cell r="B45158" t="str">
            <v>Torpedo mackayana</v>
          </cell>
        </row>
        <row r="45159">
          <cell r="B45159" t="str">
            <v>Torpedo macneilli</v>
          </cell>
        </row>
        <row r="45160">
          <cell r="B45160" t="str">
            <v>Torpedo marmorata</v>
          </cell>
        </row>
        <row r="45161">
          <cell r="B45161" t="str">
            <v>Torpedo nobiliana</v>
          </cell>
        </row>
        <row r="45162">
          <cell r="B45162" t="str">
            <v>Torpedo panthera</v>
          </cell>
        </row>
        <row r="45163">
          <cell r="B45163" t="str">
            <v>Torpedo peruana</v>
          </cell>
        </row>
        <row r="45164">
          <cell r="B45164" t="str">
            <v>Torpedo sinuspersici</v>
          </cell>
        </row>
        <row r="45165">
          <cell r="B45165" t="str">
            <v>Torpedo tokionis</v>
          </cell>
        </row>
        <row r="45166">
          <cell r="B45166" t="str">
            <v>Torpedo torpedo</v>
          </cell>
        </row>
        <row r="45167">
          <cell r="B45167" t="str">
            <v>Torpedo tremens</v>
          </cell>
        </row>
        <row r="45168">
          <cell r="B45168" t="str">
            <v>Torquigener</v>
          </cell>
        </row>
        <row r="45169">
          <cell r="B45169" t="str">
            <v>Torquigener hypselogeneion</v>
          </cell>
        </row>
        <row r="45170">
          <cell r="B45170" t="str">
            <v>Torquigener pleurogramma</v>
          </cell>
        </row>
        <row r="45171">
          <cell r="B45171" t="str">
            <v>Torquigener randalli</v>
          </cell>
        </row>
        <row r="45172">
          <cell r="B45172" t="str">
            <v>Torrenticola</v>
          </cell>
        </row>
        <row r="45173">
          <cell r="B45173" t="str">
            <v>Torrenticolidae</v>
          </cell>
        </row>
        <row r="45174">
          <cell r="B45174" t="str">
            <v>Torresia australis***retired***use Choerodon schoenleinii</v>
          </cell>
        </row>
        <row r="45175">
          <cell r="B45175" t="str">
            <v>Torresia lineata***retired***use Choerodon schoenleinii</v>
          </cell>
        </row>
        <row r="45176">
          <cell r="B45176" t="str">
            <v>Torresia***retired***use Choerodon</v>
          </cell>
        </row>
        <row r="45177">
          <cell r="B45177" t="str">
            <v>Torreyochloa pallida</v>
          </cell>
        </row>
        <row r="45178">
          <cell r="B45178" t="str">
            <v>Torreyochloa pallida var. pauciflora</v>
          </cell>
        </row>
        <row r="45179">
          <cell r="B45179" t="str">
            <v>Tortanus</v>
          </cell>
        </row>
        <row r="45180">
          <cell r="B45180" t="str">
            <v>Tortanus discaudatus</v>
          </cell>
        </row>
        <row r="45181">
          <cell r="B45181" t="str">
            <v>Tortopus</v>
          </cell>
        </row>
        <row r="45182">
          <cell r="B45182" t="str">
            <v>Tortopus primus</v>
          </cell>
        </row>
        <row r="45183">
          <cell r="B45183" t="str">
            <v>Tortricidae</v>
          </cell>
        </row>
        <row r="45184">
          <cell r="B45184" t="str">
            <v>Tosarhombus</v>
          </cell>
        </row>
        <row r="45185">
          <cell r="B45185" t="str">
            <v>Tosarhombus brevis</v>
          </cell>
        </row>
        <row r="45186">
          <cell r="B45186" t="str">
            <v>Tosarhombus longimanus</v>
          </cell>
        </row>
        <row r="45187">
          <cell r="B45187" t="str">
            <v>Tosarhombus neocaledonicus</v>
          </cell>
        </row>
        <row r="45188">
          <cell r="B45188" t="str">
            <v>Tosarhombus nielseni</v>
          </cell>
        </row>
        <row r="45189">
          <cell r="B45189" t="str">
            <v>Tosarhombus octoculatus</v>
          </cell>
        </row>
        <row r="45190">
          <cell r="B45190" t="str">
            <v>Tosarhombus smithi</v>
          </cell>
        </row>
        <row r="45191">
          <cell r="B45191" t="str">
            <v>Totoaba macdonaldi</v>
          </cell>
        </row>
        <row r="45192">
          <cell r="B45192" t="str">
            <v>Townsendia (Asteraceae)</v>
          </cell>
        </row>
        <row r="45193">
          <cell r="B45193" t="str">
            <v>Townsendia (Stichopogonini)</v>
          </cell>
        </row>
        <row r="45194">
          <cell r="B45194" t="str">
            <v>Toxicodendron</v>
          </cell>
        </row>
        <row r="45195">
          <cell r="B45195" t="str">
            <v>Toxicodendron diversilobum</v>
          </cell>
        </row>
        <row r="45196">
          <cell r="B45196" t="str">
            <v>Toxicodendron radicans</v>
          </cell>
        </row>
        <row r="45197">
          <cell r="B45197" t="str">
            <v>Toxicodendron radicans ssp. negundo</v>
          </cell>
        </row>
        <row r="45198">
          <cell r="B45198" t="str">
            <v>Toxicodendron radicans ssp. radicans</v>
          </cell>
        </row>
        <row r="45199">
          <cell r="B45199" t="str">
            <v>Toxicodendron rydbergii</v>
          </cell>
        </row>
        <row r="45200">
          <cell r="B45200" t="str">
            <v>Toxicodendron vernix</v>
          </cell>
        </row>
        <row r="45201">
          <cell r="B45201" t="str">
            <v>Toxolasma</v>
          </cell>
        </row>
        <row r="45202">
          <cell r="B45202" t="str">
            <v>Toxolasma lividum</v>
          </cell>
        </row>
        <row r="45203">
          <cell r="B45203" t="str">
            <v>Toxolasma lividus***retired***use Toxolasma lividum</v>
          </cell>
        </row>
        <row r="45204">
          <cell r="B45204" t="str">
            <v>Toxolasma parvum</v>
          </cell>
        </row>
        <row r="45205">
          <cell r="B45205" t="str">
            <v>Toxolasma parvus***retired***use Toxolasma parvum</v>
          </cell>
        </row>
        <row r="45206">
          <cell r="B45206" t="str">
            <v>Toxolasma paulus</v>
          </cell>
        </row>
        <row r="45207">
          <cell r="B45207" t="str">
            <v>Toxorhynchites</v>
          </cell>
        </row>
        <row r="45208">
          <cell r="B45208" t="str">
            <v>Toxotes</v>
          </cell>
        </row>
        <row r="45209">
          <cell r="B45209" t="str">
            <v>Toxotes chatareus</v>
          </cell>
        </row>
        <row r="45210">
          <cell r="B45210" t="str">
            <v>Toxotes jaculator***retired***use Toxotes jaculatrix</v>
          </cell>
        </row>
        <row r="45211">
          <cell r="B45211" t="str">
            <v>Toxotes jaculatrix</v>
          </cell>
        </row>
        <row r="45212">
          <cell r="B45212" t="str">
            <v>Toxotidae</v>
          </cell>
        </row>
        <row r="45213">
          <cell r="B45213" t="str">
            <v>Tozeuma</v>
          </cell>
        </row>
        <row r="45214">
          <cell r="B45214" t="str">
            <v>Tozeuma carolinense</v>
          </cell>
        </row>
        <row r="45215">
          <cell r="B45215" t="str">
            <v>Trachelocercidae</v>
          </cell>
        </row>
        <row r="45216">
          <cell r="B45216" t="str">
            <v>Trachelomonas</v>
          </cell>
        </row>
        <row r="45217">
          <cell r="B45217" t="str">
            <v>Trachelomonas abrupta</v>
          </cell>
        </row>
        <row r="45218">
          <cell r="B45218" t="str">
            <v>Trachelomonas abrupta var. arcuata</v>
          </cell>
        </row>
        <row r="45219">
          <cell r="B45219" t="str">
            <v>Trachelomonas abrupta var. minor</v>
          </cell>
        </row>
        <row r="45220">
          <cell r="B45220" t="str">
            <v>Trachelomonas abrupta var. obesa</v>
          </cell>
        </row>
        <row r="45221">
          <cell r="B45221" t="str">
            <v>Trachelomonas acanthophora</v>
          </cell>
        </row>
        <row r="45222">
          <cell r="B45222" t="str">
            <v>Trachelomonas acanthostoma</v>
          </cell>
        </row>
        <row r="45223">
          <cell r="B45223" t="str">
            <v>Trachelomonas aculeata</v>
          </cell>
        </row>
        <row r="45224">
          <cell r="B45224" t="str">
            <v>Trachelomonas anmata***retired***use Trachelomonas armata</v>
          </cell>
        </row>
        <row r="45225">
          <cell r="B45225" t="str">
            <v>Trachelomonas armata</v>
          </cell>
        </row>
        <row r="45226">
          <cell r="B45226" t="str">
            <v>Trachelomonas armata var. longispina</v>
          </cell>
        </row>
        <row r="45227">
          <cell r="B45227" t="str">
            <v>Trachelomonas armata var. steinii</v>
          </cell>
        </row>
        <row r="45228">
          <cell r="B45228" t="str">
            <v>Trachelomonas atomaria</v>
          </cell>
        </row>
        <row r="45229">
          <cell r="B45229" t="str">
            <v>Trachelomonas australica var. rectangularis</v>
          </cell>
        </row>
        <row r="45230">
          <cell r="B45230" t="str">
            <v>Trachelomonas bacillifer</v>
          </cell>
        </row>
        <row r="45231">
          <cell r="B45231" t="str">
            <v>Trachelomonas bacillifera var. minima</v>
          </cell>
        </row>
        <row r="45232">
          <cell r="B45232" t="str">
            <v>Trachelomonas bernardinensis</v>
          </cell>
        </row>
        <row r="45233">
          <cell r="B45233" t="str">
            <v>Trachelomonas bulla</v>
          </cell>
        </row>
        <row r="45234">
          <cell r="B45234" t="str">
            <v>Trachelomonas caudata</v>
          </cell>
        </row>
        <row r="45235">
          <cell r="B45235" t="str">
            <v>Trachelomonas cervicula</v>
          </cell>
        </row>
        <row r="45236">
          <cell r="B45236" t="str">
            <v>Trachelomonas charkowensis</v>
          </cell>
        </row>
        <row r="45237">
          <cell r="B45237" t="str">
            <v>Trachelomonas coronata</v>
          </cell>
        </row>
        <row r="45238">
          <cell r="B45238" t="str">
            <v>Trachelomonas crebea</v>
          </cell>
        </row>
        <row r="45239">
          <cell r="B45239" t="str">
            <v>Trachelomonas cylindrica</v>
          </cell>
        </row>
        <row r="45240">
          <cell r="B45240" t="str">
            <v>Trachelomonas cylindrica var. decollata</v>
          </cell>
        </row>
        <row r="45241">
          <cell r="B45241" t="str">
            <v>Trachelomonas dangaerdiana</v>
          </cell>
        </row>
        <row r="45242">
          <cell r="B45242" t="str">
            <v>Trachelomonas dubia</v>
          </cell>
        </row>
        <row r="45243">
          <cell r="B45243" t="str">
            <v>Trachelomonas dybowskii</v>
          </cell>
        </row>
        <row r="45244">
          <cell r="B45244" t="str">
            <v>Trachelomonas ellipsoidalis</v>
          </cell>
        </row>
        <row r="45245">
          <cell r="B45245" t="str">
            <v>Trachelomonas girardiana</v>
          </cell>
        </row>
        <row r="45246">
          <cell r="B45246" t="str">
            <v>Trachelomonas globularis</v>
          </cell>
        </row>
        <row r="45247">
          <cell r="B45247" t="str">
            <v>Trachelomonas globularis var. boyeri</v>
          </cell>
        </row>
        <row r="45248">
          <cell r="B45248" t="str">
            <v>Trachelomonas granulosa</v>
          </cell>
        </row>
        <row r="45249">
          <cell r="B45249" t="str">
            <v>Trachelomonas granulosa var. subglobosa</v>
          </cell>
        </row>
        <row r="45250">
          <cell r="B45250" t="str">
            <v>Trachelomonas hexangulata</v>
          </cell>
        </row>
        <row r="45251">
          <cell r="B45251" t="str">
            <v>Trachelomonas hispida</v>
          </cell>
        </row>
        <row r="45252">
          <cell r="B45252" t="str">
            <v>Trachelomonas hispida coronata</v>
          </cell>
        </row>
        <row r="45253">
          <cell r="B45253" t="str">
            <v>Trachelomonas hispida duplex</v>
          </cell>
        </row>
        <row r="45254">
          <cell r="B45254" t="str">
            <v>Trachelomonas hispida punctata</v>
          </cell>
        </row>
        <row r="45255">
          <cell r="B45255" t="str">
            <v>Trachelomonas hispida var. coronata</v>
          </cell>
        </row>
        <row r="45256">
          <cell r="B45256" t="str">
            <v>Trachelomonas hispida var. crenulatocollis</v>
          </cell>
        </row>
        <row r="45257">
          <cell r="B45257" t="str">
            <v>Trachelomonas horrida</v>
          </cell>
        </row>
        <row r="45258">
          <cell r="B45258" t="str">
            <v>Trachelomonas hungarica</v>
          </cell>
        </row>
        <row r="45259">
          <cell r="B45259" t="str">
            <v>Trachelomonas intermedia</v>
          </cell>
        </row>
        <row r="45260">
          <cell r="B45260" t="str">
            <v>Trachelomonas kelloggii</v>
          </cell>
        </row>
        <row r="45261">
          <cell r="B45261" t="str">
            <v>Trachelomonas lacustris</v>
          </cell>
        </row>
        <row r="45262">
          <cell r="B45262" t="str">
            <v>Trachelomonas lefevrei</v>
          </cell>
        </row>
        <row r="45263">
          <cell r="B45263" t="str">
            <v>Trachelomonas lemmermannii</v>
          </cell>
        </row>
        <row r="45264">
          <cell r="B45264" t="str">
            <v>Trachelomonas lismorensis</v>
          </cell>
        </row>
        <row r="45265">
          <cell r="B45265" t="str">
            <v>Trachelomonas mucosa</v>
          </cell>
        </row>
        <row r="45266">
          <cell r="B45266" t="str">
            <v>Trachelomonas mucosa var. hyalina</v>
          </cell>
        </row>
        <row r="45267">
          <cell r="B45267" t="str">
            <v>Trachelomonas oblonga</v>
          </cell>
        </row>
        <row r="45268">
          <cell r="B45268" t="str">
            <v>Trachelomonas oblonga var. pulcherrima</v>
          </cell>
        </row>
        <row r="45269">
          <cell r="B45269" t="str">
            <v>Trachelomonas ovata</v>
          </cell>
        </row>
        <row r="45270">
          <cell r="B45270" t="str">
            <v>Trachelomonas planctonica</v>
          </cell>
        </row>
        <row r="45271">
          <cell r="B45271" t="str">
            <v>Trachelomonas playfairii</v>
          </cell>
        </row>
        <row r="45272">
          <cell r="B45272" t="str">
            <v>Trachelomonas pulchella</v>
          </cell>
        </row>
        <row r="45273">
          <cell r="B45273" t="str">
            <v>Trachelomonas pulcherrima var. Minor</v>
          </cell>
        </row>
        <row r="45274">
          <cell r="B45274" t="str">
            <v>Trachelomonas robusta</v>
          </cell>
        </row>
        <row r="45275">
          <cell r="B45275" t="str">
            <v>Trachelomonas rotunda</v>
          </cell>
        </row>
        <row r="45276">
          <cell r="B45276" t="str">
            <v>Trachelomonas rugulosa</v>
          </cell>
        </row>
        <row r="45277">
          <cell r="B45277" t="str">
            <v>Trachelomonas scabra</v>
          </cell>
        </row>
        <row r="45278">
          <cell r="B45278" t="str">
            <v>Trachelomonas schauinslandii</v>
          </cell>
        </row>
        <row r="45279">
          <cell r="B45279" t="str">
            <v>Trachelomonas similis</v>
          </cell>
        </row>
        <row r="45280">
          <cell r="B45280" t="str">
            <v>Trachelomonas speciosa</v>
          </cell>
        </row>
        <row r="45281">
          <cell r="B45281" t="str">
            <v>Trachelomonas spectabilis</v>
          </cell>
        </row>
        <row r="45282">
          <cell r="B45282" t="str">
            <v>Trachelomonas spinulosa</v>
          </cell>
        </row>
        <row r="45283">
          <cell r="B45283" t="str">
            <v>Trachelomonas splendidissima</v>
          </cell>
        </row>
        <row r="45284">
          <cell r="B45284" t="str">
            <v>Trachelomonas stokesiana var. dangeardii</v>
          </cell>
        </row>
        <row r="45285">
          <cell r="B45285" t="str">
            <v>Trachelomonas subverrucosa</v>
          </cell>
        </row>
        <row r="45286">
          <cell r="B45286" t="str">
            <v>Trachelomonas superba</v>
          </cell>
        </row>
        <row r="45287">
          <cell r="B45287" t="str">
            <v>Trachelomonas superba var. swirenkiana</v>
          </cell>
        </row>
        <row r="45288">
          <cell r="B45288" t="str">
            <v>Trachelomonas variabilis</v>
          </cell>
        </row>
        <row r="45289">
          <cell r="B45289" t="str">
            <v>Trachelomonas varians</v>
          </cell>
        </row>
        <row r="45290">
          <cell r="B45290" t="str">
            <v>Trachelomonas verricosa</v>
          </cell>
        </row>
        <row r="45291">
          <cell r="B45291" t="str">
            <v>Trachelomonas verrucosa</v>
          </cell>
        </row>
        <row r="45292">
          <cell r="B45292" t="str">
            <v>Trachelomonas verrucosa var. granulosa</v>
          </cell>
        </row>
        <row r="45293">
          <cell r="B45293" t="str">
            <v>Trachelomonas verrucosa var. sparseornata</v>
          </cell>
        </row>
        <row r="45294">
          <cell r="B45294" t="str">
            <v>Trachelomonas volvocina</v>
          </cell>
        </row>
        <row r="45295">
          <cell r="B45295" t="str">
            <v>Trachelomonas volvocina var. compressa</v>
          </cell>
        </row>
        <row r="45296">
          <cell r="B45296" t="str">
            <v>Trachelomonas volvocina var. derephora</v>
          </cell>
        </row>
        <row r="45297">
          <cell r="B45297" t="str">
            <v>Trachelomonas volvocina var. punctata</v>
          </cell>
        </row>
        <row r="45298">
          <cell r="B45298" t="str">
            <v>Trachelomonas woycickii</v>
          </cell>
        </row>
        <row r="45299">
          <cell r="B45299" t="str">
            <v>Trachelomonas zorensis</v>
          </cell>
        </row>
        <row r="45300">
          <cell r="B45300" t="str">
            <v>Trachelospermum difforme***retired***use Thyrsanthella difformis</v>
          </cell>
        </row>
        <row r="45301">
          <cell r="B45301" t="str">
            <v>Trachemys scripta elegans</v>
          </cell>
        </row>
        <row r="45302">
          <cell r="B45302" t="str">
            <v>Tracheophyta</v>
          </cell>
        </row>
        <row r="45303">
          <cell r="B45303" t="str">
            <v>Trachicephalus</v>
          </cell>
        </row>
        <row r="45304">
          <cell r="B45304" t="str">
            <v>Trachicephalus uranoscopus</v>
          </cell>
        </row>
        <row r="45305">
          <cell r="B45305" t="str">
            <v>Trachichthodes affinis***retired***use Centroberyx affinis</v>
          </cell>
        </row>
        <row r="45306">
          <cell r="B45306" t="str">
            <v>Trachichthodes spinosus***retired***use Centroberyx spinosus</v>
          </cell>
        </row>
        <row r="45307">
          <cell r="B45307" t="str">
            <v>Trachichthodes***retired***use Centroberyx</v>
          </cell>
        </row>
        <row r="45308">
          <cell r="B45308" t="str">
            <v>Trachichthyidae</v>
          </cell>
        </row>
        <row r="45309">
          <cell r="B45309" t="str">
            <v>Trachichthyoidei</v>
          </cell>
        </row>
        <row r="45310">
          <cell r="B45310" t="str">
            <v>Trachichthys</v>
          </cell>
        </row>
        <row r="45311">
          <cell r="B45311" t="str">
            <v>Trachichthys australis</v>
          </cell>
        </row>
        <row r="45312">
          <cell r="B45312" t="str">
            <v>Trachichthys mento***retired***use Hoplostethus mento</v>
          </cell>
        </row>
        <row r="45313">
          <cell r="B45313" t="str">
            <v>Trachichthys pretiosus***retired***use Hoplostethus mediterraneus</v>
          </cell>
        </row>
        <row r="45314">
          <cell r="B45314" t="str">
            <v>Trachinidae</v>
          </cell>
        </row>
        <row r="45315">
          <cell r="B45315" t="str">
            <v>Trachinocephalus</v>
          </cell>
        </row>
        <row r="45316">
          <cell r="B45316" t="str">
            <v>Trachinocephalus myops</v>
          </cell>
        </row>
        <row r="45317">
          <cell r="B45317" t="str">
            <v>Trachinoidei</v>
          </cell>
        </row>
        <row r="45318">
          <cell r="B45318" t="str">
            <v>Trachinotus</v>
          </cell>
        </row>
        <row r="45319">
          <cell r="B45319" t="str">
            <v>Trachinotus africanus</v>
          </cell>
        </row>
        <row r="45320">
          <cell r="B45320" t="str">
            <v>Trachinotus baillonii</v>
          </cell>
        </row>
        <row r="45321">
          <cell r="B45321" t="str">
            <v>Trachinotus blochii</v>
          </cell>
        </row>
        <row r="45322">
          <cell r="B45322" t="str">
            <v>Trachinotus bolta***retired***use Trachinotus botla</v>
          </cell>
        </row>
        <row r="45323">
          <cell r="B45323" t="str">
            <v>Trachinotus botla</v>
          </cell>
        </row>
        <row r="45324">
          <cell r="B45324" t="str">
            <v>Trachinotus carolinus</v>
          </cell>
        </row>
        <row r="45325">
          <cell r="B45325" t="str">
            <v>Trachinotus cayennensis</v>
          </cell>
        </row>
        <row r="45326">
          <cell r="B45326" t="str">
            <v>Trachinotus falcatus</v>
          </cell>
        </row>
        <row r="45327">
          <cell r="B45327" t="str">
            <v>Trachinotus glaucus***retired***use Trachinotus ovatus</v>
          </cell>
        </row>
        <row r="45328">
          <cell r="B45328" t="str">
            <v>Trachinotus goodei</v>
          </cell>
        </row>
        <row r="45329">
          <cell r="B45329" t="str">
            <v>Trachinotus kennedyi</v>
          </cell>
        </row>
        <row r="45330">
          <cell r="B45330" t="str">
            <v>Trachinotus ovatus</v>
          </cell>
        </row>
        <row r="45331">
          <cell r="B45331" t="str">
            <v>Trachinotus paitensis</v>
          </cell>
        </row>
        <row r="45332">
          <cell r="B45332" t="str">
            <v>Trachinotus palometa***retired***use Trachinotus goodei</v>
          </cell>
        </row>
        <row r="45333">
          <cell r="B45333" t="str">
            <v>Trachinotus rhodopus</v>
          </cell>
        </row>
        <row r="45334">
          <cell r="B45334" t="str">
            <v>Trachinotus russellii***retired***use Trachinotus botla</v>
          </cell>
        </row>
        <row r="45335">
          <cell r="B45335" t="str">
            <v>Trachinus</v>
          </cell>
        </row>
        <row r="45336">
          <cell r="B45336" t="str">
            <v>Trachinus araneus</v>
          </cell>
        </row>
        <row r="45337">
          <cell r="B45337" t="str">
            <v>Trachinus draco</v>
          </cell>
        </row>
        <row r="45338">
          <cell r="B45338" t="str">
            <v>Trachinus radiatus</v>
          </cell>
        </row>
        <row r="45339">
          <cell r="B45339" t="str">
            <v>Trachinus vipera***retired***use Echiichthys vipera</v>
          </cell>
        </row>
        <row r="45340">
          <cell r="B45340" t="str">
            <v>Trachipteridae</v>
          </cell>
        </row>
        <row r="45341">
          <cell r="B45341" t="str">
            <v>Trachipteroidei***retired***use Lampridiformes</v>
          </cell>
        </row>
        <row r="45342">
          <cell r="B45342" t="str">
            <v>Trachipterus</v>
          </cell>
        </row>
        <row r="45343">
          <cell r="B45343" t="str">
            <v>Trachipterus altivelis</v>
          </cell>
        </row>
        <row r="45344">
          <cell r="B45344" t="str">
            <v>Trachipterus arawatae</v>
          </cell>
        </row>
        <row r="45345">
          <cell r="B45345" t="str">
            <v>Trachipterus arcticus</v>
          </cell>
        </row>
        <row r="45346">
          <cell r="B45346" t="str">
            <v>Trachipterus fukuzakii</v>
          </cell>
        </row>
        <row r="45347">
          <cell r="B45347" t="str">
            <v>Trachipterus ishikawae</v>
          </cell>
        </row>
        <row r="45348">
          <cell r="B45348" t="str">
            <v>Trachipterus jacksonensis</v>
          </cell>
        </row>
        <row r="45349">
          <cell r="B45349" t="str">
            <v>Trachipterus nigrifrons***retired***use Trachipterus jacksonensis</v>
          </cell>
        </row>
        <row r="45350">
          <cell r="B45350" t="str">
            <v>Trachipterus rexsalmonorum***retired***use Trachipterus altivelis</v>
          </cell>
        </row>
        <row r="45351">
          <cell r="B45351" t="str">
            <v>Trachipterus trachypterus</v>
          </cell>
        </row>
        <row r="45352">
          <cell r="B45352" t="str">
            <v>Trachipterus woodi***retired***use Desmodema polystictum</v>
          </cell>
        </row>
        <row r="45353">
          <cell r="B45353" t="str">
            <v>Trachiurops crumenophthalmus***retired***use Selar crumenophthalmus</v>
          </cell>
        </row>
        <row r="45354">
          <cell r="B45354" t="str">
            <v>Trachonurus</v>
          </cell>
        </row>
        <row r="45355">
          <cell r="B45355" t="str">
            <v>Trachonurus sentipellis</v>
          </cell>
        </row>
        <row r="45356">
          <cell r="B45356" t="str">
            <v>Trachonurus sulcatus</v>
          </cell>
        </row>
        <row r="45357">
          <cell r="B45357" t="str">
            <v>Trachonurus villosus</v>
          </cell>
        </row>
        <row r="45358">
          <cell r="B45358" t="str">
            <v>Trachurops***retired***use Selar</v>
          </cell>
        </row>
        <row r="45359">
          <cell r="B45359" t="str">
            <v>Trachurus</v>
          </cell>
        </row>
        <row r="45360">
          <cell r="B45360" t="str">
            <v>Trachurus capensis</v>
          </cell>
        </row>
        <row r="45361">
          <cell r="B45361" t="str">
            <v>Trachurus declivis</v>
          </cell>
        </row>
        <row r="45362">
          <cell r="B45362" t="str">
            <v>Trachurus furnestini***retired***use Trachurus mediterraneus</v>
          </cell>
        </row>
        <row r="45363">
          <cell r="B45363" t="str">
            <v>Trachurus lathami</v>
          </cell>
        </row>
        <row r="45364">
          <cell r="B45364" t="str">
            <v>Trachurus mediterraneus</v>
          </cell>
        </row>
        <row r="45365">
          <cell r="B45365" t="str">
            <v>Trachurus mediterraneus mediterraneus***retired***use Trachurus mediterraneus</v>
          </cell>
        </row>
        <row r="45366">
          <cell r="B45366" t="str">
            <v>Trachurus mediterraneus ponticus***retired***use Trachurus mediterraneus</v>
          </cell>
        </row>
        <row r="45367">
          <cell r="B45367" t="str">
            <v>Trachurus murphyi</v>
          </cell>
        </row>
        <row r="45368">
          <cell r="B45368" t="str">
            <v>Trachurus novaezelandiae</v>
          </cell>
        </row>
        <row r="45369">
          <cell r="B45369" t="str">
            <v>Trachurus picturatus</v>
          </cell>
        </row>
        <row r="45370">
          <cell r="B45370" t="str">
            <v>Trachurus suareus***retired***use Trachurus picturatus</v>
          </cell>
        </row>
        <row r="45371">
          <cell r="B45371" t="str">
            <v>Trachurus symmetricus</v>
          </cell>
        </row>
        <row r="45372">
          <cell r="B45372" t="str">
            <v>Trachurus trachurus</v>
          </cell>
        </row>
        <row r="45373">
          <cell r="B45373" t="str">
            <v>Trachurus trecae</v>
          </cell>
        </row>
        <row r="45374">
          <cell r="B45374" t="str">
            <v>Trachycardium</v>
          </cell>
        </row>
        <row r="45375">
          <cell r="B45375" t="str">
            <v>Trachycardium muricatum</v>
          </cell>
        </row>
        <row r="45376">
          <cell r="B45376" t="str">
            <v>Trachycardium quadragenarium</v>
          </cell>
        </row>
        <row r="45377">
          <cell r="B45377" t="str">
            <v>Trachychloron</v>
          </cell>
        </row>
        <row r="45378">
          <cell r="B45378" t="str">
            <v>Trachycorystes</v>
          </cell>
        </row>
        <row r="45379">
          <cell r="B45379" t="str">
            <v>Trachyglanis</v>
          </cell>
        </row>
        <row r="45380">
          <cell r="B45380" t="str">
            <v>Trachypenaeus</v>
          </cell>
        </row>
        <row r="45381">
          <cell r="B45381" t="str">
            <v>Trachypenaeus constrictus***retired***use Rimapenaeus constrictus</v>
          </cell>
        </row>
        <row r="45382">
          <cell r="B45382" t="str">
            <v>Trachypenaeus similis***retired***use Rimapenaeus similis</v>
          </cell>
        </row>
        <row r="45383">
          <cell r="B45383" t="str">
            <v>Trachypterus***retired***use Trachipterus</v>
          </cell>
        </row>
        <row r="45384">
          <cell r="B45384" t="str">
            <v>Trachyrhamphus</v>
          </cell>
        </row>
        <row r="45385">
          <cell r="B45385" t="str">
            <v>Trachyrhamphus bicoarctatus</v>
          </cell>
        </row>
        <row r="45386">
          <cell r="B45386" t="str">
            <v>Trachyrhamphus longirostris</v>
          </cell>
        </row>
        <row r="45387">
          <cell r="B45387" t="str">
            <v>Trachyrhamphus serratus</v>
          </cell>
        </row>
        <row r="45388">
          <cell r="B45388" t="str">
            <v>Trachyrhynchus trachyrhynchus***retired***use Trachyrincus scabrus</v>
          </cell>
        </row>
        <row r="45389">
          <cell r="B45389" t="str">
            <v>Trachyrhynchus***retired***use Trachyrincus</v>
          </cell>
        </row>
        <row r="45390">
          <cell r="B45390" t="str">
            <v>Trachyrincinae</v>
          </cell>
        </row>
        <row r="45391">
          <cell r="B45391" t="str">
            <v>Trachyrincus</v>
          </cell>
        </row>
        <row r="45392">
          <cell r="B45392" t="str">
            <v>Trachyrincus aphyodes</v>
          </cell>
        </row>
        <row r="45393">
          <cell r="B45393" t="str">
            <v>Trachyrincus helolepis</v>
          </cell>
        </row>
        <row r="45394">
          <cell r="B45394" t="str">
            <v>Trachyrincus longirostris</v>
          </cell>
        </row>
        <row r="45395">
          <cell r="B45395" t="str">
            <v>Trachyrincus murrayi</v>
          </cell>
        </row>
        <row r="45396">
          <cell r="B45396" t="str">
            <v>Trachyrincus scabrus</v>
          </cell>
        </row>
        <row r="45397">
          <cell r="B45397" t="str">
            <v>Trachyrincus trachyrincus</v>
          </cell>
        </row>
        <row r="45398">
          <cell r="B45398" t="str">
            <v>Trachyrincus villegai</v>
          </cell>
        </row>
        <row r="45399">
          <cell r="B45399" t="str">
            <v>Trachyscorpia</v>
          </cell>
        </row>
        <row r="45400">
          <cell r="B45400" t="str">
            <v>Trachyscorpia cristulata</v>
          </cell>
        </row>
        <row r="45401">
          <cell r="B45401" t="str">
            <v>Trachyscorpia eschmeyeri</v>
          </cell>
        </row>
        <row r="45402">
          <cell r="B45402" t="str">
            <v>Trachystoma euronotus***retired***use Myxus capensis</v>
          </cell>
        </row>
        <row r="45403">
          <cell r="B45403" t="str">
            <v>Trachystoma petardi***retired***use Myxus petardi</v>
          </cell>
        </row>
        <row r="45404">
          <cell r="B45404" t="str">
            <v>Trachystoma***retired***use Myxus</v>
          </cell>
        </row>
        <row r="45405">
          <cell r="B45405" t="str">
            <v>Tradescantia hirsutiflora</v>
          </cell>
        </row>
        <row r="45406">
          <cell r="B45406" t="str">
            <v>Tradescantia occidentalis</v>
          </cell>
        </row>
        <row r="45407">
          <cell r="B45407" t="str">
            <v>Tragopogon</v>
          </cell>
        </row>
        <row r="45408">
          <cell r="B45408" t="str">
            <v>Tragopogon dubius</v>
          </cell>
        </row>
        <row r="45409">
          <cell r="B45409" t="str">
            <v>Tragopogon lamottei***retired***use Tragopogon pratensis</v>
          </cell>
        </row>
        <row r="45410">
          <cell r="B45410" t="str">
            <v>Tragopogon pratensis</v>
          </cell>
        </row>
        <row r="45411">
          <cell r="B45411" t="str">
            <v>Tragularius***retired***use Mentodus</v>
          </cell>
        </row>
        <row r="45412">
          <cell r="B45412" t="str">
            <v>Tragulichthys jaculiferus</v>
          </cell>
        </row>
        <row r="45413">
          <cell r="B45413" t="str">
            <v>Tramea</v>
          </cell>
        </row>
        <row r="45414">
          <cell r="B45414" t="str">
            <v>Tramea carolina</v>
          </cell>
        </row>
        <row r="45415">
          <cell r="B45415" t="str">
            <v>Tramea lacerata</v>
          </cell>
        </row>
        <row r="45416">
          <cell r="B45416" t="str">
            <v>Transennella</v>
          </cell>
        </row>
        <row r="45417">
          <cell r="B45417" t="str">
            <v>Transennella conradina</v>
          </cell>
        </row>
        <row r="45418">
          <cell r="B45418" t="str">
            <v>Transennella stimpsoni</v>
          </cell>
        </row>
        <row r="45419">
          <cell r="B45419" t="str">
            <v>Trapezia</v>
          </cell>
        </row>
        <row r="45420">
          <cell r="B45420" t="str">
            <v>Traskorchestia</v>
          </cell>
        </row>
        <row r="45421">
          <cell r="B45421" t="str">
            <v>Traskorchestia georgiana</v>
          </cell>
        </row>
        <row r="45422">
          <cell r="B45422" t="str">
            <v>Traskorchestia traskiana</v>
          </cell>
        </row>
        <row r="45423">
          <cell r="B45423" t="str">
            <v>Trasserkidrilus</v>
          </cell>
        </row>
        <row r="45424">
          <cell r="B45424" t="str">
            <v>Trasserkidrilus harmani</v>
          </cell>
        </row>
        <row r="45425">
          <cell r="B45425" t="str">
            <v>Trasserkidrilus kessleri</v>
          </cell>
        </row>
        <row r="45426">
          <cell r="B45426" t="str">
            <v>Trasserkidrilus superiorensis</v>
          </cell>
        </row>
        <row r="45427">
          <cell r="B45427" t="str">
            <v>Trautvetteria caroliniensis</v>
          </cell>
        </row>
        <row r="45428">
          <cell r="B45428" t="str">
            <v>Traverella</v>
          </cell>
        </row>
        <row r="45429">
          <cell r="B45429" t="str">
            <v>Traverella albertana</v>
          </cell>
        </row>
        <row r="45430">
          <cell r="B45430" t="str">
            <v>Traverella presidiana</v>
          </cell>
        </row>
        <row r="45431">
          <cell r="B45431" t="str">
            <v>Travisia</v>
          </cell>
        </row>
        <row r="45432">
          <cell r="B45432" t="str">
            <v>Travisia brevis</v>
          </cell>
        </row>
        <row r="45433">
          <cell r="B45433" t="str">
            <v>Travisia carnea</v>
          </cell>
        </row>
        <row r="45434">
          <cell r="B45434" t="str">
            <v>Travisia forbesii</v>
          </cell>
        </row>
        <row r="45435">
          <cell r="B45435" t="str">
            <v>Travisia gigas</v>
          </cell>
        </row>
        <row r="45436">
          <cell r="B45436" t="str">
            <v>Travisia hobsonae</v>
          </cell>
        </row>
        <row r="45437">
          <cell r="B45437" t="str">
            <v>Travisia japonica</v>
          </cell>
        </row>
        <row r="45438">
          <cell r="B45438" t="str">
            <v>Travisia parva</v>
          </cell>
        </row>
        <row r="45439">
          <cell r="B45439" t="str">
            <v>Travisia pupa</v>
          </cell>
        </row>
        <row r="45440">
          <cell r="B45440" t="str">
            <v>Trebouxia</v>
          </cell>
        </row>
        <row r="45441">
          <cell r="B45441" t="str">
            <v>Trebouxiaceae</v>
          </cell>
        </row>
        <row r="45442">
          <cell r="B45442" t="str">
            <v>Trebouxiales</v>
          </cell>
        </row>
        <row r="45443">
          <cell r="B45443" t="str">
            <v>Trebouxiophyceae</v>
          </cell>
        </row>
        <row r="45444">
          <cell r="B45444" t="str">
            <v>Trematocranus jacobfreibergi***retired***use Aulonocara jacobfreibergi</v>
          </cell>
        </row>
        <row r="45445">
          <cell r="B45445" t="str">
            <v>Trematoda</v>
          </cell>
        </row>
        <row r="45446">
          <cell r="B45446" t="str">
            <v>Trentepohlia abietina</v>
          </cell>
        </row>
        <row r="45447">
          <cell r="B45447" t="str">
            <v>Trepaxonemata</v>
          </cell>
        </row>
        <row r="45448">
          <cell r="B45448" t="str">
            <v>Trepobates</v>
          </cell>
        </row>
        <row r="45449">
          <cell r="B45449" t="str">
            <v>Trepobates becki</v>
          </cell>
        </row>
        <row r="45450">
          <cell r="B45450" t="str">
            <v>Trepobates inermis</v>
          </cell>
        </row>
        <row r="45451">
          <cell r="B45451" t="str">
            <v>Trepobates knighti</v>
          </cell>
        </row>
        <row r="45452">
          <cell r="B45452" t="str">
            <v>Trepobates pictus</v>
          </cell>
        </row>
        <row r="45453">
          <cell r="B45453" t="str">
            <v>Trepobates subnitidus</v>
          </cell>
        </row>
        <row r="45454">
          <cell r="B45454" t="str">
            <v>Trepobatinae</v>
          </cell>
        </row>
        <row r="45455">
          <cell r="B45455" t="str">
            <v>Trepocarpus aethusae</v>
          </cell>
        </row>
        <row r="45456">
          <cell r="B45456" t="str">
            <v>Tresus</v>
          </cell>
        </row>
        <row r="45457">
          <cell r="B45457" t="str">
            <v>Tresus capax</v>
          </cell>
        </row>
        <row r="45458">
          <cell r="B45458" t="str">
            <v>Tresus nuttallii</v>
          </cell>
        </row>
        <row r="45459">
          <cell r="B45459" t="str">
            <v>Treubaria</v>
          </cell>
        </row>
        <row r="45460">
          <cell r="B45460" t="str">
            <v>Treubaria crassipina</v>
          </cell>
        </row>
        <row r="45461">
          <cell r="B45461" t="str">
            <v>Treubaria planctonica</v>
          </cell>
        </row>
        <row r="45462">
          <cell r="B45462" t="str">
            <v>Treubaria planktonica</v>
          </cell>
        </row>
        <row r="45463">
          <cell r="B45463" t="str">
            <v>Treubaria setigera</v>
          </cell>
        </row>
        <row r="45464">
          <cell r="B45464" t="str">
            <v>Treubaria setigerum</v>
          </cell>
        </row>
        <row r="45465">
          <cell r="B45465" t="str">
            <v>Treubaria triappendiculata</v>
          </cell>
        </row>
        <row r="45466">
          <cell r="B45466" t="str">
            <v>Treubaria varia</v>
          </cell>
        </row>
        <row r="45467">
          <cell r="B45467" t="str">
            <v>Trhypochthoniidae</v>
          </cell>
        </row>
        <row r="45468">
          <cell r="B45468" t="str">
            <v>Triacanthagyna trifida</v>
          </cell>
        </row>
        <row r="45469">
          <cell r="B45469" t="str">
            <v>Triacanthidae</v>
          </cell>
        </row>
        <row r="45470">
          <cell r="B45470" t="str">
            <v>Triacanthodes</v>
          </cell>
        </row>
        <row r="45471">
          <cell r="B45471" t="str">
            <v>Triacanthodes anomalus</v>
          </cell>
        </row>
        <row r="45472">
          <cell r="B45472" t="str">
            <v>Triacanthodes ethiops</v>
          </cell>
        </row>
        <row r="45473">
          <cell r="B45473" t="str">
            <v>Triacanthodes indicus</v>
          </cell>
        </row>
        <row r="45474">
          <cell r="B45474" t="str">
            <v>Triacanthodes intermedius</v>
          </cell>
        </row>
        <row r="45475">
          <cell r="B45475" t="str">
            <v>Triacanthodes lineatus***retired***use Parahollardia lineata</v>
          </cell>
        </row>
        <row r="45476">
          <cell r="B45476" t="str">
            <v>Triacanthodidae</v>
          </cell>
        </row>
        <row r="45477">
          <cell r="B45477" t="str">
            <v>Triacanthoidei</v>
          </cell>
        </row>
        <row r="45478">
          <cell r="B45478" t="str">
            <v>Triacanthus</v>
          </cell>
        </row>
        <row r="45479">
          <cell r="B45479" t="str">
            <v>Triacanthus biaculeatus</v>
          </cell>
        </row>
        <row r="45480">
          <cell r="B45480" t="str">
            <v>Triacanthus brevirostris***retired***use Triacanthus biaculeatus</v>
          </cell>
        </row>
        <row r="45481">
          <cell r="B45481" t="str">
            <v>Triadenum</v>
          </cell>
        </row>
        <row r="45482">
          <cell r="B45482" t="str">
            <v>Triadenum fraseri</v>
          </cell>
        </row>
        <row r="45483">
          <cell r="B45483" t="str">
            <v>Triadenum tubulosum</v>
          </cell>
        </row>
        <row r="45484">
          <cell r="B45484" t="str">
            <v>Triadenum virginicum</v>
          </cell>
        </row>
        <row r="45485">
          <cell r="B45485" t="str">
            <v>Triadenum walteri</v>
          </cell>
        </row>
        <row r="45486">
          <cell r="B45486" t="str">
            <v>Triadica sebifera</v>
          </cell>
        </row>
        <row r="45487">
          <cell r="B45487" t="str">
            <v>Triaenodes</v>
          </cell>
        </row>
        <row r="45488">
          <cell r="B45488" t="str">
            <v>Triaenodes abus</v>
          </cell>
        </row>
        <row r="45489">
          <cell r="B45489" t="str">
            <v>Triaenodes cumberlandensis/melaca</v>
          </cell>
        </row>
        <row r="45490">
          <cell r="B45490" t="str">
            <v>Triaenodes flavescens</v>
          </cell>
        </row>
        <row r="45491">
          <cell r="B45491" t="str">
            <v>Triaenodes ignitus</v>
          </cell>
        </row>
        <row r="45492">
          <cell r="B45492" t="str">
            <v>Triaenodes injustus</v>
          </cell>
        </row>
        <row r="45493">
          <cell r="B45493" t="str">
            <v>Triaenodes marginatus</v>
          </cell>
        </row>
        <row r="45494">
          <cell r="B45494" t="str">
            <v>Triaenodes melacus</v>
          </cell>
        </row>
        <row r="45495">
          <cell r="B45495" t="str">
            <v>Triaenodes nox</v>
          </cell>
        </row>
        <row r="45496">
          <cell r="B45496" t="str">
            <v>Triaenodes perna</v>
          </cell>
        </row>
        <row r="45497">
          <cell r="B45497" t="str">
            <v>Triaenodes perna/helo</v>
          </cell>
        </row>
        <row r="45498">
          <cell r="B45498" t="str">
            <v>Triaenodes tardus</v>
          </cell>
        </row>
        <row r="45499">
          <cell r="B45499" t="str">
            <v>Triaenodes/Ylodes</v>
          </cell>
        </row>
        <row r="45500">
          <cell r="B45500" t="str">
            <v>Triaenodon</v>
          </cell>
        </row>
        <row r="45501">
          <cell r="B45501" t="str">
            <v>Triaenodon apicalis***retired***use Triaenodon obesus</v>
          </cell>
        </row>
        <row r="45502">
          <cell r="B45502" t="str">
            <v>Triaenodon obesus</v>
          </cell>
        </row>
        <row r="45503">
          <cell r="B45503" t="str">
            <v>Triaenodon obtusus***retired***use Carcharhinus amboinensis</v>
          </cell>
        </row>
        <row r="45504">
          <cell r="B45504" t="str">
            <v>Triaenodon smithii***retired***use Leptocharias smithii</v>
          </cell>
        </row>
        <row r="45505">
          <cell r="B45505" t="str">
            <v>Triakidae</v>
          </cell>
        </row>
        <row r="45506">
          <cell r="B45506" t="str">
            <v>Triakididae***retired***use Triakidae</v>
          </cell>
        </row>
        <row r="45507">
          <cell r="B45507" t="str">
            <v>Triakinae***retired***use Triakidae</v>
          </cell>
        </row>
        <row r="45508">
          <cell r="B45508" t="str">
            <v>Triakis</v>
          </cell>
        </row>
        <row r="45509">
          <cell r="B45509" t="str">
            <v>Triakis acutipinna</v>
          </cell>
        </row>
        <row r="45510">
          <cell r="B45510" t="str">
            <v>Triakis attenuata***retired***use Gollum attenuatus</v>
          </cell>
        </row>
        <row r="45511">
          <cell r="B45511" t="str">
            <v>Triakis barbouri***retired***use Eridacnis barbouri</v>
          </cell>
        </row>
        <row r="45512">
          <cell r="B45512" t="str">
            <v>Triakis fehlmanni***retired***use Ctenacis fehlmanni</v>
          </cell>
        </row>
        <row r="45513">
          <cell r="B45513" t="str">
            <v>Triakis henlei***retired***use Mustelus henlei</v>
          </cell>
        </row>
        <row r="45514">
          <cell r="B45514" t="str">
            <v>Triakis maculata</v>
          </cell>
        </row>
        <row r="45515">
          <cell r="B45515" t="str">
            <v>Triakis megalopterus</v>
          </cell>
        </row>
        <row r="45516">
          <cell r="B45516" t="str">
            <v>Triakis scyllium</v>
          </cell>
        </row>
        <row r="45517">
          <cell r="B45517" t="str">
            <v>Triakis semifasciata</v>
          </cell>
        </row>
        <row r="45518">
          <cell r="B45518" t="str">
            <v>Triakis venusta***retired***use Proscyllium venustum</v>
          </cell>
        </row>
        <row r="45519">
          <cell r="B45519" t="str">
            <v>Triantha occidentalis ssp. montana</v>
          </cell>
        </row>
        <row r="45520">
          <cell r="B45520" t="str">
            <v>Triathalassothia</v>
          </cell>
        </row>
        <row r="45521">
          <cell r="B45521" t="str">
            <v>Triathalassothia gloverensis</v>
          </cell>
        </row>
        <row r="45522">
          <cell r="B45522" t="str">
            <v>Tribelos</v>
          </cell>
        </row>
        <row r="45523">
          <cell r="B45523" t="str">
            <v>Tribelos ater</v>
          </cell>
        </row>
        <row r="45524">
          <cell r="B45524" t="str">
            <v>Tribelos atrum***retired***use Tribelos ater</v>
          </cell>
        </row>
        <row r="45525">
          <cell r="B45525" t="str">
            <v>Tribelos fuscicorne</v>
          </cell>
        </row>
        <row r="45526">
          <cell r="B45526" t="str">
            <v>Tribelos jucundum</v>
          </cell>
        </row>
        <row r="45527">
          <cell r="B45527" t="str">
            <v>Tribelos jucundus</v>
          </cell>
        </row>
        <row r="45528">
          <cell r="B45528" t="str">
            <v>Tribelos quadripunctatus</v>
          </cell>
        </row>
        <row r="45529">
          <cell r="B45529" t="str">
            <v>Tribelos subatrum</v>
          </cell>
        </row>
        <row r="45530">
          <cell r="B45530" t="str">
            <v>Tribolium (Poaceae)</v>
          </cell>
        </row>
        <row r="45531">
          <cell r="B45531" t="str">
            <v>Tribolium (Tenebrionidae)</v>
          </cell>
        </row>
        <row r="45532">
          <cell r="B45532" t="str">
            <v>Tribonema</v>
          </cell>
        </row>
        <row r="45533">
          <cell r="B45533" t="str">
            <v>Tribonema affine</v>
          </cell>
        </row>
        <row r="45534">
          <cell r="B45534" t="str">
            <v>Tribonema bombycinum</v>
          </cell>
        </row>
        <row r="45535">
          <cell r="B45535" t="str">
            <v>Tribonema minus</v>
          </cell>
        </row>
        <row r="45536">
          <cell r="B45536" t="str">
            <v>Tribonema utriculosum</v>
          </cell>
        </row>
        <row r="45537">
          <cell r="B45537" t="str">
            <v>Tribonemataceae</v>
          </cell>
        </row>
        <row r="45538">
          <cell r="B45538" t="str">
            <v>Tribonematales</v>
          </cell>
        </row>
        <row r="45539">
          <cell r="B45539" t="str">
            <v>Tricellaria</v>
          </cell>
        </row>
        <row r="45540">
          <cell r="B45540" t="str">
            <v>Triceratiaceae</v>
          </cell>
        </row>
        <row r="45541">
          <cell r="B45541" t="str">
            <v>Triceratiales</v>
          </cell>
        </row>
        <row r="45542">
          <cell r="B45542" t="str">
            <v>Triceratium</v>
          </cell>
        </row>
        <row r="45543">
          <cell r="B45543" t="str">
            <v>Triceratium acutum</v>
          </cell>
        </row>
        <row r="45544">
          <cell r="B45544" t="str">
            <v>Triceratium favus</v>
          </cell>
        </row>
        <row r="45545">
          <cell r="B45545" t="str">
            <v>Trichia (Hygromiidae)</v>
          </cell>
        </row>
        <row r="45546">
          <cell r="B45546" t="str">
            <v>Trichia (Trichiaceae)</v>
          </cell>
        </row>
        <row r="45547">
          <cell r="B45547" t="str">
            <v>Trichiuridae</v>
          </cell>
        </row>
        <row r="45548">
          <cell r="B45548" t="str">
            <v>Trichiurus</v>
          </cell>
        </row>
        <row r="45549">
          <cell r="B45549" t="str">
            <v>Trichiurus auriga</v>
          </cell>
        </row>
        <row r="45550">
          <cell r="B45550" t="str">
            <v>Trichiurus gangeticus</v>
          </cell>
        </row>
        <row r="45551">
          <cell r="B45551" t="str">
            <v>Trichiurus lepturus</v>
          </cell>
        </row>
        <row r="45552">
          <cell r="B45552" t="str">
            <v>Trichiurus nitens</v>
          </cell>
        </row>
        <row r="45553">
          <cell r="B45553" t="str">
            <v>Trichiurus savala***retired***use Lepturacanthus savala</v>
          </cell>
        </row>
        <row r="45554">
          <cell r="B45554" t="str">
            <v>Trichobranchidae</v>
          </cell>
        </row>
        <row r="45555">
          <cell r="B45555" t="str">
            <v>Trichobranchus glacialis</v>
          </cell>
        </row>
        <row r="45556">
          <cell r="B45556" t="str">
            <v>Trichocerca</v>
          </cell>
        </row>
        <row r="45557">
          <cell r="B45557" t="str">
            <v>Trichocerca bicristata</v>
          </cell>
        </row>
        <row r="45558">
          <cell r="B45558" t="str">
            <v>Trichocerca capucina</v>
          </cell>
        </row>
        <row r="45559">
          <cell r="B45559" t="str">
            <v>Trichocerca collaris</v>
          </cell>
        </row>
        <row r="45560">
          <cell r="B45560" t="str">
            <v>Trichocerca cylindrica</v>
          </cell>
        </row>
        <row r="45561">
          <cell r="B45561" t="str">
            <v>Trichocerca cylindricum</v>
          </cell>
        </row>
        <row r="45562">
          <cell r="B45562" t="str">
            <v>Trichocerca dixon-nuttalli</v>
          </cell>
        </row>
        <row r="45563">
          <cell r="B45563" t="str">
            <v>Trichocerca elongata</v>
          </cell>
        </row>
        <row r="45564">
          <cell r="B45564" t="str">
            <v>Trichocerca flagellata</v>
          </cell>
        </row>
        <row r="45565">
          <cell r="B45565" t="str">
            <v>Trichocerca gracilis</v>
          </cell>
        </row>
        <row r="45566">
          <cell r="B45566" t="str">
            <v>Trichocerca iernis</v>
          </cell>
        </row>
        <row r="45567">
          <cell r="B45567" t="str">
            <v>Trichocerca inermis</v>
          </cell>
        </row>
        <row r="45568">
          <cell r="B45568" t="str">
            <v>Trichocerca lata</v>
          </cell>
        </row>
        <row r="45569">
          <cell r="B45569" t="str">
            <v>Trichocerca longiseta</v>
          </cell>
        </row>
        <row r="45570">
          <cell r="B45570" t="str">
            <v>Trichocerca marina</v>
          </cell>
        </row>
        <row r="45571">
          <cell r="B45571" t="str">
            <v>Trichocerca mollis</v>
          </cell>
        </row>
        <row r="45572">
          <cell r="B45572" t="str">
            <v>Trichocerca mucosa</v>
          </cell>
        </row>
        <row r="45573">
          <cell r="B45573" t="str">
            <v>Trichocerca multicrinis</v>
          </cell>
        </row>
        <row r="45574">
          <cell r="B45574" t="str">
            <v>Trichocerca musculus</v>
          </cell>
        </row>
        <row r="45575">
          <cell r="B45575" t="str">
            <v>Trichocerca porcellus</v>
          </cell>
        </row>
        <row r="45576">
          <cell r="B45576" t="str">
            <v>Trichocerca pusilla</v>
          </cell>
        </row>
        <row r="45577">
          <cell r="B45577" t="str">
            <v>Trichocerca rattus</v>
          </cell>
        </row>
        <row r="45578">
          <cell r="B45578" t="str">
            <v>Trichocerca rosea</v>
          </cell>
        </row>
        <row r="45579">
          <cell r="B45579" t="str">
            <v>Trichocerca rousseleti</v>
          </cell>
        </row>
        <row r="45580">
          <cell r="B45580" t="str">
            <v>Trichocerca similis</v>
          </cell>
        </row>
        <row r="45581">
          <cell r="B45581" t="str">
            <v>Trichocerca stylata</v>
          </cell>
        </row>
        <row r="45582">
          <cell r="B45582" t="str">
            <v>Trichocerca tenuior</v>
          </cell>
        </row>
        <row r="45583">
          <cell r="B45583" t="str">
            <v>Trichocerca tigris</v>
          </cell>
        </row>
        <row r="45584">
          <cell r="B45584" t="str">
            <v>Trichocerca weberi</v>
          </cell>
        </row>
        <row r="45585">
          <cell r="B45585" t="str">
            <v>Trichocercidae</v>
          </cell>
        </row>
        <row r="45586">
          <cell r="B45586" t="str">
            <v>Trichoceridae</v>
          </cell>
        </row>
        <row r="45587">
          <cell r="B45587" t="str">
            <v>Trichochilus</v>
          </cell>
        </row>
        <row r="45588">
          <cell r="B45588" t="str">
            <v>Trichocladius***retired***use Paracricotopus</v>
          </cell>
        </row>
        <row r="45589">
          <cell r="B45589" t="str">
            <v>Trichoclinocera</v>
          </cell>
        </row>
        <row r="45590">
          <cell r="B45590" t="str">
            <v>Trichocoleus</v>
          </cell>
        </row>
        <row r="45591">
          <cell r="B45591" t="str">
            <v>Trichocoleus delicatulus</v>
          </cell>
        </row>
        <row r="45592">
          <cell r="B45592" t="str">
            <v>Trichocorixa</v>
          </cell>
        </row>
        <row r="45593">
          <cell r="B45593" t="str">
            <v>Trichocorixa borealis</v>
          </cell>
        </row>
        <row r="45594">
          <cell r="B45594" t="str">
            <v>Trichocorixa calva</v>
          </cell>
        </row>
        <row r="45595">
          <cell r="B45595" t="str">
            <v>Trichocorixa kanza</v>
          </cell>
        </row>
        <row r="45596">
          <cell r="B45596" t="str">
            <v>Trichocorixa reticulata</v>
          </cell>
        </row>
        <row r="45597">
          <cell r="B45597" t="str">
            <v>Trichocorixa sexcincta</v>
          </cell>
        </row>
        <row r="45598">
          <cell r="B45598" t="str">
            <v>Trichocorixa uhleri</v>
          </cell>
        </row>
        <row r="45599">
          <cell r="B45599" t="str">
            <v>Trichocottus brashnikovi</v>
          </cell>
        </row>
        <row r="45600">
          <cell r="B45600" t="str">
            <v>Trichodesmium iwanoffianum</v>
          </cell>
        </row>
        <row r="45601">
          <cell r="B45601" t="str">
            <v>Trichodesmium lacustre</v>
          </cell>
        </row>
        <row r="45602">
          <cell r="B45602" t="str">
            <v>Trichodesmium***retired***use Oscillatoria</v>
          </cell>
        </row>
        <row r="45603">
          <cell r="B45603" t="str">
            <v>Trichodiodon pilosus***retired***use Diodon holocanthus</v>
          </cell>
        </row>
        <row r="45604">
          <cell r="B45604" t="str">
            <v>Trichodon (Animalia)</v>
          </cell>
        </row>
        <row r="45605">
          <cell r="B45605" t="str">
            <v>Trichodon (Ditrichaceae)</v>
          </cell>
        </row>
        <row r="45606">
          <cell r="B45606" t="str">
            <v>Trichodon (Fish)***retired***use Trichodon (Animalia)</v>
          </cell>
        </row>
        <row r="45607">
          <cell r="B45607" t="str">
            <v>Trichodon trichodon</v>
          </cell>
        </row>
        <row r="45608">
          <cell r="B45608" t="str">
            <v>Trichodontidae</v>
          </cell>
        </row>
        <row r="45609">
          <cell r="B45609" t="str">
            <v>Trichogaster</v>
          </cell>
        </row>
        <row r="45610">
          <cell r="B45610" t="str">
            <v>Trichogaster fasciatus***retired***use Colisa fasciata</v>
          </cell>
        </row>
        <row r="45611">
          <cell r="B45611" t="str">
            <v>Trichogaster labiosus***retired***use Colisa labiosa</v>
          </cell>
        </row>
        <row r="45612">
          <cell r="B45612" t="str">
            <v>Trichogaster lalia***retired***use Colisa lalia</v>
          </cell>
        </row>
        <row r="45613">
          <cell r="B45613" t="str">
            <v>Trichogaster leeri***retired***use Trichogaster leerii</v>
          </cell>
        </row>
        <row r="45614">
          <cell r="B45614" t="str">
            <v>Trichogaster leerii</v>
          </cell>
        </row>
        <row r="45615">
          <cell r="B45615" t="str">
            <v>Trichogaster microlepis</v>
          </cell>
        </row>
        <row r="45616">
          <cell r="B45616" t="str">
            <v>Trichogaster pectoralis</v>
          </cell>
        </row>
        <row r="45617">
          <cell r="B45617" t="str">
            <v>Trichogaster trichopterus</v>
          </cell>
        </row>
        <row r="45618">
          <cell r="B45618" t="str">
            <v>Trichomycteridae</v>
          </cell>
        </row>
        <row r="45619">
          <cell r="B45619" t="str">
            <v>Trichomycterus</v>
          </cell>
        </row>
        <row r="45620">
          <cell r="B45620" t="str">
            <v>Trichoniscoides modestus modestus***retired***use Trichoniscoides modestus modestus, Racovitza 1908</v>
          </cell>
        </row>
        <row r="45621">
          <cell r="B45621" t="str">
            <v>Trichoniscoides modestus modestus, Arcangeli 1935 (Trichoniscoides modestus)</v>
          </cell>
        </row>
        <row r="45622">
          <cell r="B45622" t="str">
            <v>Trichoniscoides modestus modestus, Racovitza 1908 (Trichoniscoides modestus)</v>
          </cell>
        </row>
        <row r="45623">
          <cell r="B45623" t="str">
            <v>Trichonotidae</v>
          </cell>
        </row>
        <row r="45624">
          <cell r="B45624" t="str">
            <v>Trichonotus</v>
          </cell>
        </row>
        <row r="45625">
          <cell r="B45625" t="str">
            <v>Trichonotus marleyi</v>
          </cell>
        </row>
        <row r="45626">
          <cell r="B45626" t="str">
            <v>Trichonotus setiger</v>
          </cell>
        </row>
        <row r="45627">
          <cell r="B45627" t="str">
            <v>Trichopelma cubanum***retired***use Trichopelma cubanum, Simon 1903 (Trichopelma) or Banks 1909</v>
          </cell>
        </row>
        <row r="45628">
          <cell r="B45628" t="str">
            <v>Trichopelma cubanum, Banks 1909 (Trichopelma)</v>
          </cell>
        </row>
        <row r="45629">
          <cell r="B45629" t="str">
            <v>Trichopelma cubanum, Simon 1903 (Trichopelma)</v>
          </cell>
        </row>
        <row r="45630">
          <cell r="B45630" t="str">
            <v>Trichopelma maculatum***retired***use Trichopelma maculatum, Franganillo 1930 (Trichopelma) or Banks 1906</v>
          </cell>
        </row>
        <row r="45631">
          <cell r="B45631" t="str">
            <v>Trichopelma maculatum, Banks 1906 (Trichopelma)</v>
          </cell>
        </row>
        <row r="45632">
          <cell r="B45632" t="str">
            <v>Trichopelma maculatum, Franganillo 1930 (Trichopelma)</v>
          </cell>
        </row>
        <row r="45633">
          <cell r="B45633" t="str">
            <v>Trichophorum cespitosum</v>
          </cell>
        </row>
        <row r="45634">
          <cell r="B45634" t="str">
            <v>Trichopodus leeri***retired***use Trichogaster leerii</v>
          </cell>
        </row>
        <row r="45635">
          <cell r="B45635" t="str">
            <v>Trichopodus pectoralis***retired***use Trichogaster pectoralis</v>
          </cell>
        </row>
        <row r="45636">
          <cell r="B45636" t="str">
            <v>Trichopodus sota***retired***use Colisa chuna</v>
          </cell>
        </row>
        <row r="45637">
          <cell r="B45637" t="str">
            <v>Trichopodus trichopterus***retired***use Trichogaster trichopterus</v>
          </cell>
        </row>
        <row r="45638">
          <cell r="B45638" t="str">
            <v>Trichopsetta</v>
          </cell>
        </row>
        <row r="45639">
          <cell r="B45639" t="str">
            <v>Trichopsetta caribbaea</v>
          </cell>
        </row>
        <row r="45640">
          <cell r="B45640" t="str">
            <v>Trichopsetta melasma</v>
          </cell>
        </row>
        <row r="45641">
          <cell r="B45641" t="str">
            <v>Trichopsetta orbisulcus</v>
          </cell>
        </row>
        <row r="45642">
          <cell r="B45642" t="str">
            <v>Trichopsetta ventralis</v>
          </cell>
        </row>
        <row r="45643">
          <cell r="B45643" t="str">
            <v>Trichopsis</v>
          </cell>
        </row>
        <row r="45644">
          <cell r="B45644" t="str">
            <v>Trichopsis pumila</v>
          </cell>
        </row>
        <row r="45645">
          <cell r="B45645" t="str">
            <v>Trichopsis pumilus***retired***use Trichopsis pumila</v>
          </cell>
        </row>
        <row r="45646">
          <cell r="B45646" t="str">
            <v>Trichopsis vittata</v>
          </cell>
        </row>
        <row r="45647">
          <cell r="B45647" t="str">
            <v>Trichopsis vittatus***retired***use Trichopsis vittata</v>
          </cell>
        </row>
        <row r="45648">
          <cell r="B45648" t="str">
            <v>Trichoptera</v>
          </cell>
        </row>
        <row r="45649">
          <cell r="B45649" t="str">
            <v>Trichopus arabicus***retired***use Thalassoma lunare</v>
          </cell>
        </row>
        <row r="45650">
          <cell r="B45650" t="str">
            <v>Trichormus anomalus</v>
          </cell>
        </row>
        <row r="45651">
          <cell r="B45651" t="str">
            <v>Trichormus fertissimus</v>
          </cell>
        </row>
        <row r="45652">
          <cell r="B45652" t="str">
            <v>Trichormus naviculoides</v>
          </cell>
        </row>
        <row r="45653">
          <cell r="B45653" t="str">
            <v>Trichormus variabilis</v>
          </cell>
        </row>
        <row r="45654">
          <cell r="B45654" t="str">
            <v>Trichosporum (Gesneriaceae)</v>
          </cell>
        </row>
        <row r="45655">
          <cell r="B45655" t="str">
            <v>Trichosporum (Torulopsidaceae)</v>
          </cell>
        </row>
        <row r="45656">
          <cell r="B45656" t="str">
            <v>Trichotanypus</v>
          </cell>
        </row>
        <row r="45657">
          <cell r="B45657" t="str">
            <v>Trichotria</v>
          </cell>
        </row>
        <row r="45658">
          <cell r="B45658" t="str">
            <v>Trichotria pocillum</v>
          </cell>
        </row>
        <row r="45659">
          <cell r="B45659" t="str">
            <v>Trichotria tetractis</v>
          </cell>
        </row>
        <row r="45660">
          <cell r="B45660" t="str">
            <v>Trichotridae</v>
          </cell>
        </row>
        <row r="45661">
          <cell r="B45661" t="str">
            <v>Trichotropis cancellata</v>
          </cell>
        </row>
        <row r="45662">
          <cell r="B45662" t="str">
            <v>Tricladida</v>
          </cell>
        </row>
        <row r="45663">
          <cell r="B45663" t="str">
            <v>Tricocerca elongata</v>
          </cell>
        </row>
        <row r="45664">
          <cell r="B45664" t="str">
            <v>Tricolia</v>
          </cell>
        </row>
        <row r="45665">
          <cell r="B45665" t="str">
            <v>Tricolia affinis</v>
          </cell>
        </row>
        <row r="45666">
          <cell r="B45666" t="str">
            <v>Tricolia bella</v>
          </cell>
        </row>
        <row r="45667">
          <cell r="B45667" t="str">
            <v>Tricolia tessellata</v>
          </cell>
        </row>
        <row r="45668">
          <cell r="B45668" t="str">
            <v>Tricolia thalassicola</v>
          </cell>
        </row>
        <row r="45669">
          <cell r="B45669" t="str">
            <v>Tricolia variabilis</v>
          </cell>
        </row>
        <row r="45670">
          <cell r="B45670" t="str">
            <v>Tricoryhyphes</v>
          </cell>
        </row>
        <row r="45671">
          <cell r="B45671" t="str">
            <v>Tricorythidae</v>
          </cell>
        </row>
        <row r="45672">
          <cell r="B45672" t="str">
            <v>Tricorythodes</v>
          </cell>
        </row>
        <row r="45673">
          <cell r="B45673" t="str">
            <v>Tricorythodes explicatus</v>
          </cell>
        </row>
        <row r="45674">
          <cell r="B45674" t="str">
            <v>Tricorythodes minutus***retired***use Tricorythodes explicatus</v>
          </cell>
        </row>
        <row r="45675">
          <cell r="B45675" t="str">
            <v>Tricorythodes robacki</v>
          </cell>
        </row>
        <row r="45676">
          <cell r="B45676" t="str">
            <v>Tricyphona</v>
          </cell>
        </row>
        <row r="45677">
          <cell r="B45677" t="str">
            <v>Tridacna</v>
          </cell>
        </row>
        <row r="45678">
          <cell r="B45678" t="str">
            <v>Tridactylidae</v>
          </cell>
        </row>
        <row r="45679">
          <cell r="B45679" t="str">
            <v>Tridens (Poaceae)</v>
          </cell>
        </row>
        <row r="45680">
          <cell r="B45680" t="str">
            <v>Tridens (Tridentinae)</v>
          </cell>
        </row>
        <row r="45681">
          <cell r="B45681" t="str">
            <v>Tridens brevis***retired***use Tridensimilis brevis</v>
          </cell>
        </row>
        <row r="45682">
          <cell r="B45682" t="str">
            <v>Tridens flavus</v>
          </cell>
        </row>
        <row r="45683">
          <cell r="B45683" t="str">
            <v>Tridensimilis</v>
          </cell>
        </row>
        <row r="45684">
          <cell r="B45684" t="str">
            <v>Tridensimilis brevis</v>
          </cell>
        </row>
        <row r="45685">
          <cell r="B45685" t="str">
            <v>Tridentiger</v>
          </cell>
        </row>
        <row r="45686">
          <cell r="B45686" t="str">
            <v>Tridentiger bifasciatus</v>
          </cell>
        </row>
        <row r="45687">
          <cell r="B45687" t="str">
            <v>Tridentiger trigonocephalus</v>
          </cell>
        </row>
        <row r="45688">
          <cell r="B45688" t="str">
            <v>Trientalis borealis</v>
          </cell>
        </row>
        <row r="45689">
          <cell r="B45689" t="str">
            <v>Trientalis borealis ssp. borealis***retired***use Trientalis borealis</v>
          </cell>
        </row>
        <row r="45690">
          <cell r="B45690" t="str">
            <v>Trifolium</v>
          </cell>
        </row>
        <row r="45691">
          <cell r="B45691" t="str">
            <v>Trifolium aureum</v>
          </cell>
        </row>
        <row r="45692">
          <cell r="B45692" t="str">
            <v>Trifolium depauperatum</v>
          </cell>
        </row>
        <row r="45693">
          <cell r="B45693" t="str">
            <v>Trifolium dubium</v>
          </cell>
        </row>
        <row r="45694">
          <cell r="B45694" t="str">
            <v>Trifolium fragiferum</v>
          </cell>
        </row>
        <row r="45695">
          <cell r="B45695" t="str">
            <v>Trifolium hybridum</v>
          </cell>
        </row>
        <row r="45696">
          <cell r="B45696" t="str">
            <v>Trifolium longipes</v>
          </cell>
        </row>
        <row r="45697">
          <cell r="B45697" t="str">
            <v>Trifolium parryi</v>
          </cell>
        </row>
        <row r="45698">
          <cell r="B45698" t="str">
            <v>Trifolium parryi ssp. salictorum</v>
          </cell>
        </row>
        <row r="45699">
          <cell r="B45699" t="str">
            <v>Trifolium pratense</v>
          </cell>
        </row>
        <row r="45700">
          <cell r="B45700" t="str">
            <v>Trifolium repens</v>
          </cell>
        </row>
        <row r="45701">
          <cell r="B45701" t="str">
            <v>Trifolium wormskioldii</v>
          </cell>
        </row>
        <row r="45702">
          <cell r="B45702" t="str">
            <v>Trigla</v>
          </cell>
        </row>
        <row r="45703">
          <cell r="B45703" t="str">
            <v>Trigla capensis***retired***use Chelidonichthys capensis</v>
          </cell>
        </row>
        <row r="45704">
          <cell r="B45704" t="str">
            <v>Trigla lucerna***retired***use Chelidonichthys lucernus</v>
          </cell>
        </row>
        <row r="45705">
          <cell r="B45705" t="str">
            <v>Trigla lyra</v>
          </cell>
        </row>
        <row r="45706">
          <cell r="B45706" t="str">
            <v>Trigla queketti***retired***use Chelidonichthys queketti</v>
          </cell>
        </row>
        <row r="45707">
          <cell r="B45707" t="str">
            <v>Triglachromis</v>
          </cell>
        </row>
        <row r="45708">
          <cell r="B45708" t="str">
            <v>Triglachromis otostigma</v>
          </cell>
        </row>
        <row r="45709">
          <cell r="B45709" t="str">
            <v>Triglidae</v>
          </cell>
        </row>
        <row r="45710">
          <cell r="B45710" t="str">
            <v>Triglochin</v>
          </cell>
        </row>
        <row r="45711">
          <cell r="B45711" t="str">
            <v>Triglochin maritima</v>
          </cell>
        </row>
        <row r="45712">
          <cell r="B45712" t="str">
            <v>Triglochin maritimum***retired***use Triglochin maritima</v>
          </cell>
        </row>
        <row r="45713">
          <cell r="B45713" t="str">
            <v>Triglochin palustris</v>
          </cell>
        </row>
        <row r="45714">
          <cell r="B45714" t="str">
            <v>Triglochin striata</v>
          </cell>
        </row>
        <row r="45715">
          <cell r="B45715" t="str">
            <v>Trigloporus</v>
          </cell>
        </row>
        <row r="45716">
          <cell r="B45716" t="str">
            <v>Trigloporus africanus***retired***use Trigloporus lastoviza</v>
          </cell>
        </row>
        <row r="45717">
          <cell r="B45717" t="str">
            <v>Trigloporus lastoviza</v>
          </cell>
        </row>
        <row r="45718">
          <cell r="B45718" t="str">
            <v>Triglops</v>
          </cell>
        </row>
        <row r="45719">
          <cell r="B45719" t="str">
            <v>Triglops forficatus</v>
          </cell>
        </row>
        <row r="45720">
          <cell r="B45720" t="str">
            <v>Triglops jordani</v>
          </cell>
        </row>
        <row r="45721">
          <cell r="B45721" t="str">
            <v>Triglops macellus</v>
          </cell>
        </row>
        <row r="45722">
          <cell r="B45722" t="str">
            <v>Triglops metopias</v>
          </cell>
        </row>
        <row r="45723">
          <cell r="B45723" t="str">
            <v>Triglops murrayi</v>
          </cell>
        </row>
        <row r="45724">
          <cell r="B45724" t="str">
            <v>Triglops nybelini</v>
          </cell>
        </row>
        <row r="45725">
          <cell r="B45725" t="str">
            <v>Triglops pingelii</v>
          </cell>
        </row>
        <row r="45726">
          <cell r="B45726" t="str">
            <v>Triglops scepticus</v>
          </cell>
        </row>
        <row r="45727">
          <cell r="B45727" t="str">
            <v>Triglops xenostethus</v>
          </cell>
        </row>
        <row r="45728">
          <cell r="B45728" t="str">
            <v>Triglopsis thompsoni***retired***use Myoxocephalus thompsonii</v>
          </cell>
        </row>
        <row r="45729">
          <cell r="B45729" t="str">
            <v>Triglopsis***retired***use Myoxocephalus</v>
          </cell>
        </row>
        <row r="45730">
          <cell r="B45730" t="str">
            <v>Trigoniocardia antillarum</v>
          </cell>
        </row>
        <row r="45731">
          <cell r="B45731" t="str">
            <v>Trigonognathus</v>
          </cell>
        </row>
        <row r="45732">
          <cell r="B45732" t="str">
            <v>Trigonognathus kabeyai</v>
          </cell>
        </row>
        <row r="45733">
          <cell r="B45733" t="str">
            <v>Trigonolampa</v>
          </cell>
        </row>
        <row r="45734">
          <cell r="B45734" t="str">
            <v>Trigonolampa miriceps</v>
          </cell>
        </row>
        <row r="45735">
          <cell r="B45735" t="str">
            <v>Trigonostigma espei</v>
          </cell>
        </row>
        <row r="45736">
          <cell r="B45736" t="str">
            <v>Trigonostigma heteromorpha</v>
          </cell>
        </row>
        <row r="45737">
          <cell r="B45737" t="str">
            <v>Trigonulina</v>
          </cell>
        </row>
        <row r="45738">
          <cell r="B45738" t="str">
            <v>Trillium</v>
          </cell>
        </row>
        <row r="45739">
          <cell r="B45739" t="str">
            <v>Trillium cernuum</v>
          </cell>
        </row>
        <row r="45740">
          <cell r="B45740" t="str">
            <v>Trillium erectum</v>
          </cell>
        </row>
        <row r="45741">
          <cell r="B45741" t="str">
            <v>Trillium flexipes</v>
          </cell>
        </row>
        <row r="45742">
          <cell r="B45742" t="str">
            <v>Trillium ovatum</v>
          </cell>
        </row>
        <row r="45743">
          <cell r="B45743" t="str">
            <v>Trillium recurvatum</v>
          </cell>
        </row>
        <row r="45744">
          <cell r="B45744" t="str">
            <v>Trillium undulatum</v>
          </cell>
        </row>
        <row r="45745">
          <cell r="B45745" t="str">
            <v>Trimma flammeum</v>
          </cell>
        </row>
        <row r="45746">
          <cell r="B45746" t="str">
            <v>Trimma unisquamis</v>
          </cell>
        </row>
        <row r="45747">
          <cell r="B45747" t="str">
            <v>Trinchesia</v>
          </cell>
        </row>
        <row r="45748">
          <cell r="B45748" t="str">
            <v>Trinectes</v>
          </cell>
        </row>
        <row r="45749">
          <cell r="B45749" t="str">
            <v>Trinectes fimbriatus</v>
          </cell>
        </row>
        <row r="45750">
          <cell r="B45750" t="str">
            <v>Trinectes fluviatilis</v>
          </cell>
        </row>
        <row r="45751">
          <cell r="B45751" t="str">
            <v>Trinectes fonsecensis</v>
          </cell>
        </row>
        <row r="45752">
          <cell r="B45752" t="str">
            <v>Trinectes inscriptus</v>
          </cell>
        </row>
        <row r="45753">
          <cell r="B45753" t="str">
            <v>Trinectes maculatus</v>
          </cell>
        </row>
        <row r="45754">
          <cell r="B45754" t="str">
            <v>Trinectes microphthalmus</v>
          </cell>
        </row>
        <row r="45755">
          <cell r="B45755" t="str">
            <v>Trinectes opercularis</v>
          </cell>
        </row>
        <row r="45756">
          <cell r="B45756" t="str">
            <v>Trinectes paulistanus</v>
          </cell>
        </row>
        <row r="45757">
          <cell r="B45757" t="str">
            <v>Trinectes xanthurus</v>
          </cell>
        </row>
        <row r="45758">
          <cell r="B45758" t="str">
            <v>Trinema enchelys</v>
          </cell>
        </row>
        <row r="45759">
          <cell r="B45759" t="str">
            <v>Tringa</v>
          </cell>
        </row>
        <row r="45760">
          <cell r="B45760" t="str">
            <v>Tringa flavipes</v>
          </cell>
        </row>
        <row r="45761">
          <cell r="B45761" t="str">
            <v>Tringa melanoleuca</v>
          </cell>
        </row>
        <row r="45762">
          <cell r="B45762" t="str">
            <v>Tringa Semipalmata</v>
          </cell>
        </row>
        <row r="45763">
          <cell r="B45763" t="str">
            <v>Tringa solitaria</v>
          </cell>
        </row>
        <row r="45764">
          <cell r="B45764" t="str">
            <v>Triodanis perfoliata</v>
          </cell>
        </row>
        <row r="45765">
          <cell r="B45765" t="str">
            <v>Triodon</v>
          </cell>
        </row>
        <row r="45766">
          <cell r="B45766" t="str">
            <v>Triodon bursarius***retired***use Triodon macropterus</v>
          </cell>
        </row>
        <row r="45767">
          <cell r="B45767" t="str">
            <v>Triodon macropterus</v>
          </cell>
        </row>
        <row r="45768">
          <cell r="B45768" t="str">
            <v>Triodontidae</v>
          </cell>
        </row>
        <row r="45769">
          <cell r="B45769" t="str">
            <v>Triogma</v>
          </cell>
        </row>
        <row r="45770">
          <cell r="B45770" t="str">
            <v>Triopha</v>
          </cell>
        </row>
        <row r="45771">
          <cell r="B45771" t="str">
            <v>Triopha catalinae</v>
          </cell>
        </row>
        <row r="45772">
          <cell r="B45772" t="str">
            <v>Triopha maculata</v>
          </cell>
        </row>
        <row r="45773">
          <cell r="B45773" t="str">
            <v>Triops longicaudatus</v>
          </cell>
        </row>
        <row r="45774">
          <cell r="B45774" t="str">
            <v>Triphasia</v>
          </cell>
        </row>
        <row r="45775">
          <cell r="B45775" t="str">
            <v>Triphora (Orchidaceae)</v>
          </cell>
        </row>
        <row r="45776">
          <cell r="B45776" t="str">
            <v>Triphora (Triphoridae)</v>
          </cell>
        </row>
        <row r="45777">
          <cell r="B45777" t="str">
            <v>Triphora nigrocincta</v>
          </cell>
        </row>
        <row r="45778">
          <cell r="B45778" t="str">
            <v>Triphoridae</v>
          </cell>
        </row>
        <row r="45779">
          <cell r="B45779" t="str">
            <v>Triphoturus</v>
          </cell>
        </row>
        <row r="45780">
          <cell r="B45780" t="str">
            <v>Triphoturus mexicanus</v>
          </cell>
        </row>
        <row r="45781">
          <cell r="B45781" t="str">
            <v>Triphoturus nigrescens</v>
          </cell>
        </row>
        <row r="45782">
          <cell r="B45782" t="str">
            <v>Tripleurospermum perforatum</v>
          </cell>
        </row>
        <row r="45783">
          <cell r="B45783" t="str">
            <v>Triploceras</v>
          </cell>
        </row>
        <row r="45784">
          <cell r="B45784" t="str">
            <v>Triploceras gracile</v>
          </cell>
        </row>
        <row r="45785">
          <cell r="B45785" t="str">
            <v>Triplophos</v>
          </cell>
        </row>
        <row r="45786">
          <cell r="B45786" t="str">
            <v>Triplophos hemingi</v>
          </cell>
        </row>
        <row r="45787">
          <cell r="B45787" t="str">
            <v>Triplophysa strauchii</v>
          </cell>
        </row>
        <row r="45788">
          <cell r="B45788" t="str">
            <v>Tripneustes</v>
          </cell>
        </row>
        <row r="45789">
          <cell r="B45789" t="str">
            <v>Tripneustes gratilla</v>
          </cell>
        </row>
        <row r="45790">
          <cell r="B45790" t="str">
            <v>Tripoplax trifida</v>
          </cell>
        </row>
        <row r="45791">
          <cell r="B45791" t="str">
            <v>Triportheus</v>
          </cell>
        </row>
        <row r="45792">
          <cell r="B45792" t="str">
            <v>Triportheus angulatus</v>
          </cell>
        </row>
        <row r="45793">
          <cell r="B45793" t="str">
            <v>Triportheus angulatus angulatus</v>
          </cell>
        </row>
        <row r="45794">
          <cell r="B45794" t="str">
            <v>Triportheus angulatus curtus</v>
          </cell>
        </row>
        <row r="45795">
          <cell r="B45795" t="str">
            <v>Triportheus angulatus fuscus</v>
          </cell>
        </row>
        <row r="45796">
          <cell r="B45796" t="str">
            <v>Triportheus angulatus signatus</v>
          </cell>
        </row>
        <row r="45797">
          <cell r="B45797" t="str">
            <v>Triportheus angulatus vittatus</v>
          </cell>
        </row>
        <row r="45798">
          <cell r="B45798" t="str">
            <v>Tripsacum dactyloides</v>
          </cell>
        </row>
        <row r="45799">
          <cell r="B45799" t="str">
            <v>Tripterodon</v>
          </cell>
        </row>
        <row r="45800">
          <cell r="B45800" t="str">
            <v>Tripterodon orbis</v>
          </cell>
        </row>
        <row r="45801">
          <cell r="B45801" t="str">
            <v>Tripterophycis</v>
          </cell>
        </row>
        <row r="45802">
          <cell r="B45802" t="str">
            <v>Tripterophycis gilchristi</v>
          </cell>
        </row>
        <row r="45803">
          <cell r="B45803" t="str">
            <v>Tripterophycis svetovidovi</v>
          </cell>
        </row>
        <row r="45804">
          <cell r="B45804" t="str">
            <v>Tripterygiidae</v>
          </cell>
        </row>
        <row r="45805">
          <cell r="B45805" t="str">
            <v>Tripterygion</v>
          </cell>
        </row>
        <row r="45806">
          <cell r="B45806" t="str">
            <v>Tripterygion annulatum***retired***use Enneapterygius atrogulare</v>
          </cell>
        </row>
        <row r="45807">
          <cell r="B45807" t="str">
            <v>Tripterygion atriceps***retired***use Enneapterygius atriceps</v>
          </cell>
        </row>
        <row r="45808">
          <cell r="B45808" t="str">
            <v>Tripterygion atrogulare***retired***use Enneapterygius atrogulare</v>
          </cell>
        </row>
        <row r="45809">
          <cell r="B45809" t="str">
            <v>Tripterygion etheostoma***retired***use Enneapterygius etheostoma</v>
          </cell>
        </row>
        <row r="45810">
          <cell r="B45810" t="str">
            <v>Tripterygion hemimelas***retired***use Enneapterygius hemimelas</v>
          </cell>
        </row>
        <row r="45811">
          <cell r="B45811" t="str">
            <v>Tripterygion melanurus</v>
          </cell>
        </row>
        <row r="45812">
          <cell r="B45812" t="str">
            <v>Tripterygion nanus***retired***use Diodon</v>
          </cell>
        </row>
        <row r="45813">
          <cell r="B45813" t="str">
            <v>Tripterygion tripenne***retired***use Gilloblennius tripennis</v>
          </cell>
        </row>
        <row r="45814">
          <cell r="B45814" t="str">
            <v>Tripterygion tripteronotus</v>
          </cell>
        </row>
        <row r="45815">
          <cell r="B45815" t="str">
            <v>Tripterygion varium***retired***use Forsterygion varium</v>
          </cell>
        </row>
        <row r="45816">
          <cell r="B45816" t="str">
            <v>Trisetum canescens***retired***use Trisetum cernuum ssp. canescens</v>
          </cell>
        </row>
        <row r="45817">
          <cell r="B45817" t="str">
            <v>Trisetum cernuum ssp. canescens</v>
          </cell>
        </row>
        <row r="45818">
          <cell r="B45818" t="str">
            <v>Trisetum spicatum</v>
          </cell>
        </row>
        <row r="45819">
          <cell r="B45819" t="str">
            <v>Trisetum wolfii***retired***use Graphephorum wolfii</v>
          </cell>
        </row>
        <row r="45820">
          <cell r="B45820" t="str">
            <v>Triso</v>
          </cell>
        </row>
        <row r="45821">
          <cell r="B45821" t="str">
            <v>Triso dermopterus</v>
          </cell>
        </row>
        <row r="45822">
          <cell r="B45822" t="str">
            <v>Trisopterus</v>
          </cell>
        </row>
        <row r="45823">
          <cell r="B45823" t="str">
            <v>Trisopterus esmarkii</v>
          </cell>
        </row>
        <row r="45824">
          <cell r="B45824" t="str">
            <v>Trisopterus luscus</v>
          </cell>
        </row>
        <row r="45825">
          <cell r="B45825" t="str">
            <v>Trisopterus minutus</v>
          </cell>
        </row>
        <row r="45826">
          <cell r="B45826" t="str">
            <v>Trissocladius (Part)***retired***use Hydrobaenus</v>
          </cell>
        </row>
        <row r="45827">
          <cell r="B45827" t="str">
            <v>Trissopelopia</v>
          </cell>
        </row>
        <row r="45828">
          <cell r="B45828" t="str">
            <v>Trissopelopia ogemawi</v>
          </cell>
        </row>
        <row r="45829">
          <cell r="B45829" t="str">
            <v>Triteleia (Asparagaceae)</v>
          </cell>
        </row>
        <row r="45830">
          <cell r="B45830" t="str">
            <v>Triteleia (Scelioninae)</v>
          </cell>
        </row>
        <row r="45831">
          <cell r="B45831" t="str">
            <v>Tritella</v>
          </cell>
        </row>
        <row r="45832">
          <cell r="B45832" t="str">
            <v>Tritella laevis</v>
          </cell>
        </row>
        <row r="45833">
          <cell r="B45833" t="str">
            <v>Tritella pilimana</v>
          </cell>
        </row>
        <row r="45834">
          <cell r="B45834" t="str">
            <v>Tritella tenuissima</v>
          </cell>
        </row>
        <row r="45835">
          <cell r="B45835" t="str">
            <v>Tritia obsoleta</v>
          </cell>
        </row>
        <row r="45836">
          <cell r="B45836" t="str">
            <v>Triticum aestivum</v>
          </cell>
        </row>
        <row r="45837">
          <cell r="B45837" t="str">
            <v>Tritogonia</v>
          </cell>
        </row>
        <row r="45838">
          <cell r="B45838" t="str">
            <v>Tritogonia verrucosa</v>
          </cell>
        </row>
        <row r="45839">
          <cell r="B45839" t="str">
            <v>Tritonia</v>
          </cell>
        </row>
        <row r="45840">
          <cell r="B45840" t="str">
            <v>Tritonia diomedea</v>
          </cell>
        </row>
        <row r="45841">
          <cell r="B45841" t="str">
            <v>Tritonia festiva</v>
          </cell>
        </row>
        <row r="45842">
          <cell r="B45842" t="str">
            <v>Tritoniidae</v>
          </cell>
        </row>
        <row r="45843">
          <cell r="B45843" t="str">
            <v>Trivia</v>
          </cell>
        </row>
        <row r="45844">
          <cell r="B45844" t="str">
            <v>Trivia californiana</v>
          </cell>
        </row>
        <row r="45845">
          <cell r="B45845" t="str">
            <v>Trivia ritteri</v>
          </cell>
        </row>
        <row r="45846">
          <cell r="B45846" t="str">
            <v>Triznaka</v>
          </cell>
        </row>
        <row r="45847">
          <cell r="B45847" t="str">
            <v>Triznaka pintada</v>
          </cell>
        </row>
        <row r="45848">
          <cell r="B45848" t="str">
            <v>Triznaka signata</v>
          </cell>
        </row>
        <row r="45849">
          <cell r="B45849" t="str">
            <v>Trochidae</v>
          </cell>
        </row>
        <row r="45850">
          <cell r="B45850" t="str">
            <v>Trochiscia</v>
          </cell>
        </row>
        <row r="45851">
          <cell r="B45851" t="str">
            <v>Trochochaeta</v>
          </cell>
        </row>
        <row r="45852">
          <cell r="B45852" t="str">
            <v>Trochochaeta multisetosa</v>
          </cell>
        </row>
        <row r="45853">
          <cell r="B45853" t="str">
            <v>Trochochaetidae</v>
          </cell>
        </row>
        <row r="45854">
          <cell r="B45854" t="str">
            <v>Trochocopus canis***retired***use Semicossyphus darwini</v>
          </cell>
        </row>
        <row r="45855">
          <cell r="B45855" t="str">
            <v>Trochocopus opercularis***retired***use Bodianus opercularis</v>
          </cell>
        </row>
        <row r="45856">
          <cell r="B45856" t="str">
            <v>Trochocopus sanguinolentus***retired***use Bodianus perditio</v>
          </cell>
        </row>
        <row r="45857">
          <cell r="B45857" t="str">
            <v>Trochocopus unicolor***retired***use Achoerodus gouldii</v>
          </cell>
        </row>
        <row r="45858">
          <cell r="B45858" t="str">
            <v>Trochocopus***retired***use Bodianus</v>
          </cell>
        </row>
        <row r="45859">
          <cell r="B45859" t="str">
            <v>Trochopus (Capsalidae)</v>
          </cell>
        </row>
        <row r="45860">
          <cell r="B45860" t="str">
            <v>Trochopus (Rhagoveliinae)</v>
          </cell>
        </row>
        <row r="45861">
          <cell r="B45861" t="str">
            <v>Trochopus plumbeus</v>
          </cell>
        </row>
        <row r="45862">
          <cell r="B45862" t="str">
            <v>Trochosphaera solstitialis</v>
          </cell>
        </row>
        <row r="45863">
          <cell r="B45863" t="str">
            <v>Trochospongilla horrida</v>
          </cell>
        </row>
        <row r="45864">
          <cell r="B45864" t="str">
            <v>Trochospongilla leidii</v>
          </cell>
        </row>
        <row r="45865">
          <cell r="B45865" t="str">
            <v>Trochospongilla pennsylvanica</v>
          </cell>
        </row>
        <row r="45866">
          <cell r="B45866" t="str">
            <v>Trochus</v>
          </cell>
        </row>
        <row r="45867">
          <cell r="B45867" t="str">
            <v>Trochus intextus</v>
          </cell>
        </row>
        <row r="45868">
          <cell r="B45868" t="str">
            <v>Trogloglanis</v>
          </cell>
        </row>
        <row r="45869">
          <cell r="B45869" t="str">
            <v>Trogloglanis pattersoni</v>
          </cell>
        </row>
        <row r="45870">
          <cell r="B45870" t="str">
            <v>Trollius laxus</v>
          </cell>
        </row>
        <row r="45871">
          <cell r="B45871" t="str">
            <v>Trombidiformes</v>
          </cell>
        </row>
        <row r="45872">
          <cell r="B45872" t="str">
            <v>Tropheus</v>
          </cell>
        </row>
        <row r="45873">
          <cell r="B45873" t="str">
            <v>Tropheus duboisi</v>
          </cell>
        </row>
        <row r="45874">
          <cell r="B45874" t="str">
            <v>Tropheus moorii</v>
          </cell>
        </row>
        <row r="45875">
          <cell r="B45875" t="str">
            <v>Tropheus polli</v>
          </cell>
        </row>
        <row r="45876">
          <cell r="B45876" t="str">
            <v>Trophonopsis</v>
          </cell>
        </row>
        <row r="45877">
          <cell r="B45877" t="str">
            <v>Trophonopsis tenuisculptus</v>
          </cell>
        </row>
        <row r="45878">
          <cell r="B45878" t="str">
            <v>Tropidia (Orchidaceae)</v>
          </cell>
        </row>
        <row r="45879">
          <cell r="B45879" t="str">
            <v>Tropidia (Philippimyiina)</v>
          </cell>
        </row>
        <row r="45880">
          <cell r="B45880" t="str">
            <v>Tropidinius zonatus***retired***use Pristipomoides zonatus</v>
          </cell>
        </row>
        <row r="45881">
          <cell r="B45881" t="str">
            <v>Tropidinius***retired***use Pristipomoides</v>
          </cell>
        </row>
        <row r="45882">
          <cell r="B45882" t="str">
            <v>Tropidocephala speciosa***retired***use Tropidocephala speciosa, Ding 2006 (Tropidocephala) or Bierman 1908</v>
          </cell>
        </row>
        <row r="45883">
          <cell r="B45883" t="str">
            <v>Tropidocephala speciosa, Bierman 1908 (Tropidocephala)</v>
          </cell>
        </row>
        <row r="45884">
          <cell r="B45884" t="str">
            <v>Tropidocephala speciosa, Ding 2006 (Tropidocephala)</v>
          </cell>
        </row>
        <row r="45885">
          <cell r="B45885" t="str">
            <v>Tropisternus</v>
          </cell>
        </row>
        <row r="45886">
          <cell r="B45886" t="str">
            <v>Tropisternus affinis</v>
          </cell>
        </row>
        <row r="45887">
          <cell r="B45887" t="str">
            <v>Tropisternus blatchleyi</v>
          </cell>
        </row>
        <row r="45888">
          <cell r="B45888" t="str">
            <v>Tropisternus collaris</v>
          </cell>
        </row>
        <row r="45889">
          <cell r="B45889" t="str">
            <v>Tropisternus columbianus</v>
          </cell>
        </row>
        <row r="45890">
          <cell r="B45890" t="str">
            <v>Tropisternus glaber</v>
          </cell>
        </row>
        <row r="45891">
          <cell r="B45891" t="str">
            <v>Tropisternus lateralis</v>
          </cell>
        </row>
        <row r="45892">
          <cell r="B45892" t="str">
            <v>Tropisternus lateralis marginatus</v>
          </cell>
        </row>
        <row r="45893">
          <cell r="B45893" t="str">
            <v>Tropisternus lateralis nimbatus</v>
          </cell>
        </row>
        <row r="45894">
          <cell r="B45894" t="str">
            <v>Tropisternus mixtus</v>
          </cell>
        </row>
        <row r="45895">
          <cell r="B45895" t="str">
            <v>Tropisternus natator</v>
          </cell>
        </row>
        <row r="45896">
          <cell r="B45896" t="str">
            <v>Tropisternus quadristriatus</v>
          </cell>
        </row>
        <row r="45897">
          <cell r="B45897" t="str">
            <v>Tropisternus sublaevis</v>
          </cell>
        </row>
        <row r="45898">
          <cell r="B45898" t="str">
            <v>Tropocyclops</v>
          </cell>
        </row>
        <row r="45899">
          <cell r="B45899" t="str">
            <v>Tropocyclops prasinus</v>
          </cell>
        </row>
        <row r="45900">
          <cell r="B45900" t="str">
            <v>Tropocyclops prasinus mexicanus</v>
          </cell>
        </row>
        <row r="45901">
          <cell r="B45901" t="str">
            <v>Trulla abbreviata***retired***use Cynoglossus abbreviatus</v>
          </cell>
        </row>
        <row r="45902">
          <cell r="B45902" t="str">
            <v>Trulla capensis***retired***use Cynoglossus capensis</v>
          </cell>
        </row>
        <row r="45903">
          <cell r="B45903" t="str">
            <v>Trulla***retired***use Cynoglossus</v>
          </cell>
        </row>
        <row r="45904">
          <cell r="B45904" t="str">
            <v>Truncatelloidea</v>
          </cell>
        </row>
        <row r="45905">
          <cell r="B45905" t="str">
            <v>Truncilla</v>
          </cell>
        </row>
        <row r="45906">
          <cell r="B45906" t="str">
            <v>Truncilla donaciformis</v>
          </cell>
        </row>
        <row r="45907">
          <cell r="B45907" t="str">
            <v>Truncilla truncata</v>
          </cell>
        </row>
        <row r="45908">
          <cell r="B45908" t="str">
            <v>Tryblionella</v>
          </cell>
        </row>
        <row r="45909">
          <cell r="B45909" t="str">
            <v>Tryblionella acuminata</v>
          </cell>
        </row>
        <row r="45910">
          <cell r="B45910" t="str">
            <v>Tryblionella acuta</v>
          </cell>
        </row>
        <row r="45911">
          <cell r="B45911" t="str">
            <v>Tryblionella aerophila</v>
          </cell>
        </row>
        <row r="45912">
          <cell r="B45912" t="str">
            <v>Tryblionella angustata</v>
          </cell>
        </row>
        <row r="45913">
          <cell r="B45913" t="str">
            <v>Tryblionella angustata var. acuta</v>
          </cell>
        </row>
        <row r="45914">
          <cell r="B45914" t="str">
            <v>Tryblionella apiculata</v>
          </cell>
        </row>
        <row r="45915">
          <cell r="B45915" t="str">
            <v>Tryblionella balatonis</v>
          </cell>
        </row>
        <row r="45916">
          <cell r="B45916" t="str">
            <v>Tryblionella calida</v>
          </cell>
        </row>
        <row r="45917">
          <cell r="B45917" t="str">
            <v>Tryblionella circumsuta</v>
          </cell>
        </row>
        <row r="45918">
          <cell r="B45918" t="str">
            <v>Tryblionella coarctata</v>
          </cell>
        </row>
        <row r="45919">
          <cell r="B45919" t="str">
            <v>Tryblionella compressa</v>
          </cell>
        </row>
        <row r="45920">
          <cell r="B45920" t="str">
            <v>Tryblionella debilis</v>
          </cell>
        </row>
        <row r="45921">
          <cell r="B45921" t="str">
            <v>Tryblionella gracilis</v>
          </cell>
        </row>
        <row r="45922">
          <cell r="B45922" t="str">
            <v>Tryblionella granulata</v>
          </cell>
        </row>
        <row r="45923">
          <cell r="B45923" t="str">
            <v>Tryblionella hungarica</v>
          </cell>
        </row>
        <row r="45924">
          <cell r="B45924" t="str">
            <v>Tryblionella levidensis</v>
          </cell>
        </row>
        <row r="45925">
          <cell r="B45925" t="str">
            <v>Tryblionella littoralis</v>
          </cell>
        </row>
        <row r="45926">
          <cell r="B45926" t="str">
            <v>Tryblionella peisonis</v>
          </cell>
        </row>
        <row r="45927">
          <cell r="B45927" t="str">
            <v>Tryblionella plana</v>
          </cell>
        </row>
        <row r="45928">
          <cell r="B45928" t="str">
            <v>Tryblionella salinarum</v>
          </cell>
        </row>
        <row r="45929">
          <cell r="B45929" t="str">
            <v>Tryblionella scalaris</v>
          </cell>
        </row>
        <row r="45930">
          <cell r="B45930" t="str">
            <v>Tryblionella tryblio</v>
          </cell>
        </row>
        <row r="45931">
          <cell r="B45931" t="str">
            <v>Tryblionella umbilicata</v>
          </cell>
        </row>
        <row r="45932">
          <cell r="B45932" t="str">
            <v>Tryblionella victoriae</v>
          </cell>
        </row>
        <row r="45933">
          <cell r="B45933" t="str">
            <v>Trygon bennettii***retired***use Dasyatis bennettii</v>
          </cell>
        </row>
        <row r="45934">
          <cell r="B45934" t="str">
            <v>Trygon dorbignyi***retired***use Potamotrygon dorbignyi</v>
          </cell>
        </row>
        <row r="45935">
          <cell r="B45935" t="str">
            <v>Trygon glauconotus***retired***use Dasyatis kuhlii</v>
          </cell>
        </row>
        <row r="45936">
          <cell r="B45936" t="str">
            <v>Trygon kuhlii***retired***use Dasyatis kuhlii</v>
          </cell>
        </row>
        <row r="45937">
          <cell r="B45937" t="str">
            <v>Trygon oxyrhynchus***retired***use Himantura uarnak</v>
          </cell>
        </row>
        <row r="45938">
          <cell r="B45938" t="str">
            <v>Trygon***retired***use Dasyatis</v>
          </cell>
        </row>
        <row r="45939">
          <cell r="B45939" t="str">
            <v>Trygonoptera</v>
          </cell>
        </row>
        <row r="45940">
          <cell r="B45940" t="str">
            <v>Trygonoptera mucosa</v>
          </cell>
        </row>
        <row r="45941">
          <cell r="B45941" t="str">
            <v>Trygonoptera ovalis</v>
          </cell>
        </row>
        <row r="45942">
          <cell r="B45942" t="str">
            <v>Trygonoptera personata</v>
          </cell>
        </row>
        <row r="45943">
          <cell r="B45943" t="str">
            <v>Trygonoptera testacea</v>
          </cell>
        </row>
        <row r="45944">
          <cell r="B45944" t="str">
            <v>Trygonorrhina</v>
          </cell>
        </row>
        <row r="45945">
          <cell r="B45945" t="str">
            <v>Trygonorrhina fasciata</v>
          </cell>
        </row>
        <row r="45946">
          <cell r="B45946" t="str">
            <v>Trygonorrhina guanerius</v>
          </cell>
        </row>
        <row r="45947">
          <cell r="B45947" t="str">
            <v>Trygonorrhina melaleuca</v>
          </cell>
        </row>
        <row r="45948">
          <cell r="B45948" t="str">
            <v>Tryonia</v>
          </cell>
        </row>
        <row r="45949">
          <cell r="B45949" t="str">
            <v>Tryonia imitator</v>
          </cell>
        </row>
        <row r="45950">
          <cell r="B45950" t="str">
            <v>Trypanosyllis</v>
          </cell>
        </row>
        <row r="45951">
          <cell r="B45951" t="str">
            <v>Trypauchen</v>
          </cell>
        </row>
        <row r="45952">
          <cell r="B45952" t="str">
            <v>Trypauchenidae***retired***use Gobiidae</v>
          </cell>
        </row>
        <row r="45953">
          <cell r="B45953" t="str">
            <v>Tsalia</v>
          </cell>
        </row>
        <row r="45954">
          <cell r="B45954" t="str">
            <v>Tsalia berneri</v>
          </cell>
        </row>
        <row r="45955">
          <cell r="B45955" t="str">
            <v>Tsuga canadensis</v>
          </cell>
        </row>
        <row r="45956">
          <cell r="B45956" t="str">
            <v>Tsuga heterophylla</v>
          </cell>
        </row>
        <row r="45957">
          <cell r="B45957" t="str">
            <v>Tsuga mertensiana</v>
          </cell>
        </row>
        <row r="45958">
          <cell r="B45958" t="str">
            <v>Tubastraea coccinea</v>
          </cell>
        </row>
        <row r="45959">
          <cell r="B45959" t="str">
            <v>Tubifex</v>
          </cell>
        </row>
        <row r="45960">
          <cell r="B45960" t="str">
            <v>Tubifex ignotus</v>
          </cell>
        </row>
        <row r="45961">
          <cell r="B45961" t="str">
            <v>Tubifex superiorensis***retired***use Trasserkidrilus superiorensis</v>
          </cell>
        </row>
        <row r="45962">
          <cell r="B45962" t="str">
            <v>Tubifex tubifex</v>
          </cell>
        </row>
        <row r="45963">
          <cell r="B45963" t="str">
            <v>Tubificida</v>
          </cell>
        </row>
        <row r="45964">
          <cell r="B45964" t="str">
            <v>Tubificidae</v>
          </cell>
        </row>
        <row r="45965">
          <cell r="B45965" t="str">
            <v>Tubificina</v>
          </cell>
        </row>
        <row r="45966">
          <cell r="B45966" t="str">
            <v>Tubificinae</v>
          </cell>
        </row>
        <row r="45967">
          <cell r="B45967" t="str">
            <v>Tubificoidea</v>
          </cell>
        </row>
        <row r="45968">
          <cell r="B45968" t="str">
            <v>Tubificoides</v>
          </cell>
        </row>
        <row r="45969">
          <cell r="B45969" t="str">
            <v>Tubificoides apectinatus</v>
          </cell>
        </row>
        <row r="45970">
          <cell r="B45970" t="str">
            <v>Tubificoides brownae</v>
          </cell>
        </row>
        <row r="45971">
          <cell r="B45971" t="str">
            <v>Tubificoides gabriellae</v>
          </cell>
        </row>
        <row r="45972">
          <cell r="B45972" t="str">
            <v>Tubificoides heterochaetus</v>
          </cell>
        </row>
        <row r="45973">
          <cell r="B45973" t="str">
            <v>Tubificoides pseudogaster</v>
          </cell>
        </row>
        <row r="45974">
          <cell r="B45974" t="str">
            <v>Tubificoides wasselli</v>
          </cell>
        </row>
        <row r="45975">
          <cell r="B45975" t="str">
            <v>Tubiluchus corallicola</v>
          </cell>
        </row>
        <row r="45976">
          <cell r="B45976" t="str">
            <v>Tubulanidae</v>
          </cell>
        </row>
        <row r="45977">
          <cell r="B45977" t="str">
            <v>Tubulanus</v>
          </cell>
        </row>
        <row r="45978">
          <cell r="B45978" t="str">
            <v>Tubulanus albocinctus</v>
          </cell>
        </row>
        <row r="45979">
          <cell r="B45979" t="str">
            <v>Tubulanus cingulatus</v>
          </cell>
        </row>
        <row r="45980">
          <cell r="B45980" t="str">
            <v>Tubulanus frenatus</v>
          </cell>
        </row>
        <row r="45981">
          <cell r="B45981" t="str">
            <v>Tubulanus nothus</v>
          </cell>
        </row>
        <row r="45982">
          <cell r="B45982" t="str">
            <v>Tubulanus pellucidus</v>
          </cell>
        </row>
        <row r="45983">
          <cell r="B45983" t="str">
            <v>Tubulanus polymorphus</v>
          </cell>
        </row>
        <row r="45984">
          <cell r="B45984" t="str">
            <v>Tubulanus sexlineatus</v>
          </cell>
        </row>
        <row r="45985">
          <cell r="B45985" t="str">
            <v>Tubularia</v>
          </cell>
        </row>
        <row r="45986">
          <cell r="B45986" t="str">
            <v>Tubularia indivisa</v>
          </cell>
        </row>
        <row r="45987">
          <cell r="B45987" t="str">
            <v>Tubulariidae</v>
          </cell>
        </row>
        <row r="45988">
          <cell r="B45988" t="str">
            <v>Tubulipora</v>
          </cell>
        </row>
        <row r="45989">
          <cell r="B45989" t="str">
            <v>Tubuliporidae</v>
          </cell>
        </row>
        <row r="45990">
          <cell r="B45990" t="str">
            <v>Tulotoma</v>
          </cell>
        </row>
        <row r="45991">
          <cell r="B45991" t="str">
            <v>Tumidotheres maculatus</v>
          </cell>
        </row>
        <row r="45992">
          <cell r="B45992" t="str">
            <v>Tunicata***retired***use Urochordata</v>
          </cell>
        </row>
        <row r="45993">
          <cell r="B45993" t="str">
            <v>Tuomeya</v>
          </cell>
        </row>
        <row r="45994">
          <cell r="B45994" t="str">
            <v>Tuomeya americana</v>
          </cell>
        </row>
        <row r="45995">
          <cell r="B45995" t="str">
            <v>Turbinidae</v>
          </cell>
        </row>
        <row r="45996">
          <cell r="B45996" t="str">
            <v>Turbo</v>
          </cell>
        </row>
        <row r="45997">
          <cell r="B45997" t="str">
            <v>Turbo canaliculatus</v>
          </cell>
        </row>
        <row r="45998">
          <cell r="B45998" t="str">
            <v>Turbo sandwicensis</v>
          </cell>
        </row>
        <row r="45999">
          <cell r="B45999" t="str">
            <v>Turbonilla</v>
          </cell>
        </row>
        <row r="46000">
          <cell r="B46000" t="str">
            <v>Turbonilla aequalis</v>
          </cell>
        </row>
        <row r="46001">
          <cell r="B46001" t="str">
            <v>Turbonilla conradi</v>
          </cell>
        </row>
        <row r="46002">
          <cell r="B46002" t="str">
            <v>Turbonilla cornelliana</v>
          </cell>
        </row>
        <row r="46003">
          <cell r="B46003" t="str">
            <v>Turbonilla dalli</v>
          </cell>
        </row>
        <row r="46004">
          <cell r="B46004" t="str">
            <v>Turbonilla elegantula</v>
          </cell>
        </row>
        <row r="46005">
          <cell r="B46005" t="str">
            <v>Turbonilla hemphilli</v>
          </cell>
        </row>
        <row r="46006">
          <cell r="B46006" t="str">
            <v>Turbonilla interrupta</v>
          </cell>
        </row>
        <row r="46007">
          <cell r="B46007" t="str">
            <v>Turbonilla portoricana</v>
          </cell>
        </row>
        <row r="46008">
          <cell r="B46008" t="str">
            <v>Turcica caffea</v>
          </cell>
        </row>
        <row r="46009">
          <cell r="B46009" t="str">
            <v>Turdus Migratorius</v>
          </cell>
        </row>
        <row r="46010">
          <cell r="B46010" t="str">
            <v>Turridae</v>
          </cell>
        </row>
        <row r="46011">
          <cell r="B46011" t="str">
            <v>Turritella</v>
          </cell>
        </row>
        <row r="46012">
          <cell r="B46012" t="str">
            <v>Turritella cooperi</v>
          </cell>
        </row>
        <row r="46013">
          <cell r="B46013" t="str">
            <v>Turritellidae</v>
          </cell>
        </row>
        <row r="46014">
          <cell r="B46014" t="str">
            <v>Turritis glabra</v>
          </cell>
        </row>
        <row r="46015">
          <cell r="B46015" t="str">
            <v>Turritopsis nutricula</v>
          </cell>
        </row>
        <row r="46016">
          <cell r="B46016" t="str">
            <v>Turtonia minuta</v>
          </cell>
        </row>
        <row r="46017">
          <cell r="B46017" t="str">
            <v>Tussilago farfara</v>
          </cell>
        </row>
        <row r="46018">
          <cell r="B46018" t="str">
            <v>Tutufa (Tutufella) rubeta</v>
          </cell>
        </row>
        <row r="46019">
          <cell r="B46019" t="str">
            <v>Tvetenia</v>
          </cell>
        </row>
        <row r="46020">
          <cell r="B46020" t="str">
            <v>Tvetenia bavarica</v>
          </cell>
        </row>
        <row r="46021">
          <cell r="B46021" t="str">
            <v>Tvetenia bavarica group</v>
          </cell>
        </row>
        <row r="46022">
          <cell r="B46022" t="str">
            <v>Tvetenia calvescens</v>
          </cell>
        </row>
        <row r="46023">
          <cell r="B46023" t="str">
            <v>Tvetenia discoloripes group</v>
          </cell>
        </row>
        <row r="46024">
          <cell r="B46024" t="str">
            <v>Tvetenia discoloripes***retired***use Eukiefferiella discoloripes</v>
          </cell>
        </row>
        <row r="46025">
          <cell r="B46025" t="str">
            <v>Tvetenia paucunca</v>
          </cell>
        </row>
        <row r="46026">
          <cell r="B46026" t="str">
            <v>Tvetenia tshernovskii</v>
          </cell>
        </row>
        <row r="46027">
          <cell r="B46027" t="str">
            <v>Tvetenia vitracies</v>
          </cell>
        </row>
        <row r="46028">
          <cell r="B46028" t="str">
            <v>Twinnia</v>
          </cell>
        </row>
        <row r="46029">
          <cell r="B46029" t="str">
            <v>Tychonema</v>
          </cell>
        </row>
        <row r="46030">
          <cell r="B46030" t="str">
            <v>Tychonema bornetii</v>
          </cell>
        </row>
        <row r="46031">
          <cell r="B46031" t="str">
            <v>Tychonema bourrellyi</v>
          </cell>
        </row>
        <row r="46032">
          <cell r="B46032" t="str">
            <v>Tydemania (Codiaceae)</v>
          </cell>
        </row>
        <row r="46033">
          <cell r="B46033" t="str">
            <v>Tydemania (Triacanthodidae)</v>
          </cell>
        </row>
        <row r="46034">
          <cell r="B46034" t="str">
            <v>Tylerius</v>
          </cell>
        </row>
        <row r="46035">
          <cell r="B46035" t="str">
            <v>Tylerius spinosissimus</v>
          </cell>
        </row>
        <row r="46036">
          <cell r="B46036" t="str">
            <v>Tylosaurus marinus***retired***use Strongylura marina</v>
          </cell>
        </row>
        <row r="46037">
          <cell r="B46037" t="str">
            <v>Tylosurus</v>
          </cell>
        </row>
        <row r="46038">
          <cell r="B46038" t="str">
            <v>Tylosurus acus</v>
          </cell>
        </row>
        <row r="46039">
          <cell r="B46039" t="str">
            <v>Tylosurus acus acus</v>
          </cell>
        </row>
        <row r="46040">
          <cell r="B46040" t="str">
            <v>Tylosurus acus imperialis</v>
          </cell>
        </row>
        <row r="46041">
          <cell r="B46041" t="str">
            <v>Tylosurus acus melanotus</v>
          </cell>
        </row>
        <row r="46042">
          <cell r="B46042" t="str">
            <v>Tylosurus acus rafale</v>
          </cell>
        </row>
        <row r="46043">
          <cell r="B46043" t="str">
            <v>Tylosurus annulatus***retired***use Tylosurus crocodilus crocodilus</v>
          </cell>
        </row>
        <row r="46044">
          <cell r="B46044" t="str">
            <v>Tylosurus choram</v>
          </cell>
        </row>
        <row r="46045">
          <cell r="B46045" t="str">
            <v>Tylosurus crocodilus</v>
          </cell>
        </row>
        <row r="46046">
          <cell r="B46046" t="str">
            <v>Tylosurus crocodilus crocodilus</v>
          </cell>
        </row>
        <row r="46047">
          <cell r="B46047" t="str">
            <v>Tylosurus euryops***retired***use Strongylura timucu</v>
          </cell>
        </row>
        <row r="46048">
          <cell r="B46048" t="str">
            <v>Tylosurus gavialoides</v>
          </cell>
        </row>
        <row r="46049">
          <cell r="B46049" t="str">
            <v>Tylosurus giganteus***retired***use Tylosurus crocodilus crocodilus</v>
          </cell>
        </row>
        <row r="46050">
          <cell r="B46050" t="str">
            <v>Tylosurus leiurus***retired***use Strongylura leiura</v>
          </cell>
        </row>
        <row r="46051">
          <cell r="B46051" t="str">
            <v>Tylosurus macleayanus***retired***use Tylosurus gavialoides</v>
          </cell>
        </row>
        <row r="46052">
          <cell r="B46052" t="str">
            <v>Tylosurus melanotus***retired***use Tylosurus acus melanotus</v>
          </cell>
        </row>
        <row r="46053">
          <cell r="B46053" t="str">
            <v>Tylosurus punctulatus</v>
          </cell>
        </row>
        <row r="46054">
          <cell r="B46054" t="str">
            <v>Tylosurus strongylurus***retired***use Strongylura strongylura</v>
          </cell>
        </row>
        <row r="46055">
          <cell r="B46055" t="str">
            <v>Tylotrocha</v>
          </cell>
        </row>
        <row r="46056">
          <cell r="B46056" t="str">
            <v>Tylotrochidae</v>
          </cell>
        </row>
        <row r="46057">
          <cell r="B46057" t="str">
            <v>Typha</v>
          </cell>
        </row>
        <row r="46058">
          <cell r="B46058" t="str">
            <v>Typha angustifolia</v>
          </cell>
        </row>
        <row r="46059">
          <cell r="B46059" t="str">
            <v>Typha domingensis</v>
          </cell>
        </row>
        <row r="46060">
          <cell r="B46060" t="str">
            <v>Typha latifolia</v>
          </cell>
        </row>
        <row r="46061">
          <cell r="B46061" t="str">
            <v>Typha X glauca</v>
          </cell>
        </row>
        <row r="46062">
          <cell r="B46062" t="str">
            <v>Typhlachirus</v>
          </cell>
        </row>
        <row r="46063">
          <cell r="B46063" t="str">
            <v>Typhlachirus caecus</v>
          </cell>
        </row>
        <row r="46064">
          <cell r="B46064" t="str">
            <v>Typhliasina pearsei</v>
          </cell>
        </row>
        <row r="46065">
          <cell r="B46065" t="str">
            <v>Typhlichthys</v>
          </cell>
        </row>
        <row r="46066">
          <cell r="B46066" t="str">
            <v>Typhlichthys subterraneus</v>
          </cell>
        </row>
        <row r="46067">
          <cell r="B46067" t="str">
            <v>Typhlogobius</v>
          </cell>
        </row>
        <row r="46068">
          <cell r="B46068" t="str">
            <v>Typhlogobius californiensis</v>
          </cell>
        </row>
        <row r="46069">
          <cell r="B46069" t="str">
            <v>Typhlonarke</v>
          </cell>
        </row>
        <row r="46070">
          <cell r="B46070" t="str">
            <v>Typhlonarke aysoni</v>
          </cell>
        </row>
        <row r="46071">
          <cell r="B46071" t="str">
            <v>Typhlonus</v>
          </cell>
        </row>
        <row r="46072">
          <cell r="B46072" t="str">
            <v>Typhlonus nasus</v>
          </cell>
        </row>
        <row r="46073">
          <cell r="B46073" t="str">
            <v>Typhloplanoida***retired***use Dalytyphloplanida</v>
          </cell>
        </row>
        <row r="46074">
          <cell r="B46074" t="str">
            <v>Typhlotanais</v>
          </cell>
        </row>
        <row r="46075">
          <cell r="B46075" t="str">
            <v>Typhlotanais crassus</v>
          </cell>
        </row>
        <row r="46076">
          <cell r="B46076" t="str">
            <v>Typosyllis</v>
          </cell>
        </row>
        <row r="46077">
          <cell r="B46077" t="str">
            <v>Typosyllis aciculata</v>
          </cell>
        </row>
        <row r="46078">
          <cell r="B46078" t="str">
            <v>Typosyllis aciculata orientalis</v>
          </cell>
        </row>
        <row r="46079">
          <cell r="B46079" t="str">
            <v>Typosyllis alternata</v>
          </cell>
        </row>
        <row r="46080">
          <cell r="B46080" t="str">
            <v>Typosyllis amica</v>
          </cell>
        </row>
        <row r="46081">
          <cell r="B46081" t="str">
            <v>Typosyllis armillaris</v>
          </cell>
        </row>
        <row r="46082">
          <cell r="B46082" t="str">
            <v>Typosyllis corallicola</v>
          </cell>
        </row>
        <row r="46083">
          <cell r="B46083" t="str">
            <v>Typosyllis cornuta</v>
          </cell>
        </row>
        <row r="46084">
          <cell r="B46084" t="str">
            <v>Typosyllis elongata</v>
          </cell>
        </row>
        <row r="46085">
          <cell r="B46085" t="str">
            <v>Typosyllis farallonensis</v>
          </cell>
        </row>
        <row r="46086">
          <cell r="B46086" t="str">
            <v>Typosyllis heterochaeta</v>
          </cell>
        </row>
        <row r="46087">
          <cell r="B46087" t="str">
            <v>Typosyllis hyperioni</v>
          </cell>
        </row>
        <row r="46088">
          <cell r="B46088" t="str">
            <v>Typosyllis lutea</v>
          </cell>
        </row>
        <row r="46089">
          <cell r="B46089" t="str">
            <v>Typosyllis pigmentata</v>
          </cell>
        </row>
        <row r="46090">
          <cell r="B46090" t="str">
            <v>Typosyllis variegata</v>
          </cell>
        </row>
        <row r="46091">
          <cell r="B46091" t="str">
            <v>Tyrannophryne</v>
          </cell>
        </row>
        <row r="46092">
          <cell r="B46092" t="str">
            <v>Tyrannophryne pugnax</v>
          </cell>
        </row>
        <row r="46093">
          <cell r="B46093" t="str">
            <v>Tyrannus Tyrannus</v>
          </cell>
        </row>
        <row r="46094">
          <cell r="B46094" t="str">
            <v>Tyrrellia</v>
          </cell>
        </row>
        <row r="46095">
          <cell r="B46095" t="str">
            <v>Uaru</v>
          </cell>
        </row>
        <row r="46096">
          <cell r="B46096" t="str">
            <v>Uaru amphiacanthoides</v>
          </cell>
        </row>
        <row r="46097">
          <cell r="B46097" t="str">
            <v>Uca</v>
          </cell>
        </row>
        <row r="46098">
          <cell r="B46098" t="str">
            <v>Uca crenulata</v>
          </cell>
        </row>
        <row r="46099">
          <cell r="B46099" t="str">
            <v>Uca longisignalis</v>
          </cell>
        </row>
        <row r="46100">
          <cell r="B46100" t="str">
            <v>Uca minax</v>
          </cell>
        </row>
        <row r="46101">
          <cell r="B46101" t="str">
            <v>Uca panacea</v>
          </cell>
        </row>
        <row r="46102">
          <cell r="B46102" t="str">
            <v>Uca pugnax</v>
          </cell>
        </row>
        <row r="46103">
          <cell r="B46103" t="str">
            <v>Uca rapax</v>
          </cell>
        </row>
        <row r="46104">
          <cell r="B46104" t="str">
            <v>Uca speciosa</v>
          </cell>
        </row>
        <row r="46105">
          <cell r="B46105" t="str">
            <v>Uchidastygacarus</v>
          </cell>
        </row>
        <row r="46106">
          <cell r="B46106" t="str">
            <v>Ucla</v>
          </cell>
        </row>
        <row r="46107">
          <cell r="B46107" t="str">
            <v>Ucla bolini***retired***use Hemitripterus bolini</v>
          </cell>
        </row>
        <row r="46108">
          <cell r="B46108" t="str">
            <v>Udotea</v>
          </cell>
        </row>
        <row r="46109">
          <cell r="B46109" t="str">
            <v>Uenoidae</v>
          </cell>
        </row>
        <row r="46110">
          <cell r="B46110" t="str">
            <v>Uenoinae</v>
          </cell>
        </row>
        <row r="46111">
          <cell r="B46111" t="str">
            <v>Ulaema lefroyi***retired***use Eucinostomus lefroyi</v>
          </cell>
        </row>
        <row r="46112">
          <cell r="B46112" t="str">
            <v>Ulaema***retired***use Eucinostomus</v>
          </cell>
        </row>
        <row r="46113">
          <cell r="B46113" t="str">
            <v>Ulca bolini***retired***use Hemitripterus bolini</v>
          </cell>
        </row>
        <row r="46114">
          <cell r="B46114" t="str">
            <v>Ulcina olrikii</v>
          </cell>
        </row>
        <row r="46115">
          <cell r="B46115" t="str">
            <v>Ulmus</v>
          </cell>
        </row>
        <row r="46116">
          <cell r="B46116" t="str">
            <v>Ulmus alata</v>
          </cell>
        </row>
        <row r="46117">
          <cell r="B46117" t="str">
            <v>Ulmus americana</v>
          </cell>
        </row>
        <row r="46118">
          <cell r="B46118" t="str">
            <v>Ulmus crassifolia</v>
          </cell>
        </row>
        <row r="46119">
          <cell r="B46119" t="str">
            <v>Ulmus pumila</v>
          </cell>
        </row>
        <row r="46120">
          <cell r="B46120" t="str">
            <v>Ulmus rubra</v>
          </cell>
        </row>
        <row r="46121">
          <cell r="B46121" t="str">
            <v>Ulnaria</v>
          </cell>
        </row>
        <row r="46122">
          <cell r="B46122" t="str">
            <v>Ulnaria acus</v>
          </cell>
        </row>
        <row r="46123">
          <cell r="B46123" t="str">
            <v>Ulnaria biceps</v>
          </cell>
        </row>
        <row r="46124">
          <cell r="B46124" t="str">
            <v>Ulnaria capitata</v>
          </cell>
        </row>
        <row r="46125">
          <cell r="B46125" t="str">
            <v>Ulnaria contracta</v>
          </cell>
        </row>
        <row r="46126">
          <cell r="B46126" t="str">
            <v>Ulnaria delicatissima</v>
          </cell>
        </row>
        <row r="46127">
          <cell r="B46127" t="str">
            <v>Ulnaria delicatissima var. angustissima</v>
          </cell>
        </row>
        <row r="46128">
          <cell r="B46128" t="str">
            <v>Ulnaria lanceolata</v>
          </cell>
        </row>
        <row r="46129">
          <cell r="B46129" t="str">
            <v>Ulnaria oxyrhynchus</v>
          </cell>
        </row>
        <row r="46130">
          <cell r="B46130" t="str">
            <v>Ulnaria oxyrhyncus</v>
          </cell>
        </row>
        <row r="46131">
          <cell r="B46131" t="str">
            <v>Ulnaria ramesi</v>
          </cell>
        </row>
        <row r="46132">
          <cell r="B46132" t="str">
            <v>Ulnaria ulna</v>
          </cell>
        </row>
        <row r="46133">
          <cell r="B46133" t="str">
            <v>Ulnaria ulna var. amphirhynchus</v>
          </cell>
        </row>
        <row r="46134">
          <cell r="B46134" t="str">
            <v>Ulnaria ulna var. spathulifera</v>
          </cell>
        </row>
        <row r="46135">
          <cell r="B46135" t="str">
            <v>Ulnaria ulna var. subaequalis</v>
          </cell>
        </row>
        <row r="46136">
          <cell r="B46136" t="str">
            <v>Ulnaria ungeriana</v>
          </cell>
        </row>
        <row r="46137">
          <cell r="B46137" t="str">
            <v>Ulomorpha</v>
          </cell>
        </row>
        <row r="46138">
          <cell r="B46138" t="str">
            <v>Ulothrix</v>
          </cell>
        </row>
        <row r="46139">
          <cell r="B46139" t="str">
            <v>Ulothrix aequalis</v>
          </cell>
        </row>
        <row r="46140">
          <cell r="B46140" t="str">
            <v>Ulothrix cylindricum</v>
          </cell>
        </row>
        <row r="46141">
          <cell r="B46141" t="str">
            <v>Ulothrix rivularis</v>
          </cell>
        </row>
        <row r="46142">
          <cell r="B46142" t="str">
            <v>Ulothrix subconstricta</v>
          </cell>
        </row>
        <row r="46143">
          <cell r="B46143" t="str">
            <v>Ulothrix subtilissima</v>
          </cell>
        </row>
        <row r="46144">
          <cell r="B46144" t="str">
            <v>Ulothrix tenerrima</v>
          </cell>
        </row>
        <row r="46145">
          <cell r="B46145" t="str">
            <v>Ulothrix tenuissima</v>
          </cell>
        </row>
        <row r="46146">
          <cell r="B46146" t="str">
            <v>Ulothrix variabilis</v>
          </cell>
        </row>
        <row r="46147">
          <cell r="B46147" t="str">
            <v>Ulothrix zonata</v>
          </cell>
        </row>
        <row r="46148">
          <cell r="B46148" t="str">
            <v>Ulotrichaceae</v>
          </cell>
        </row>
        <row r="46149">
          <cell r="B46149" t="str">
            <v>Ulotrichales</v>
          </cell>
        </row>
        <row r="46150">
          <cell r="B46150" t="str">
            <v>Ultimostomias mirabilis***retired***use Photostomias mirabilis</v>
          </cell>
        </row>
        <row r="46151">
          <cell r="B46151" t="str">
            <v>Ultimostomias***retired***use Photostomias</v>
          </cell>
        </row>
        <row r="46152">
          <cell r="B46152" t="str">
            <v>Ulua</v>
          </cell>
        </row>
        <row r="46153">
          <cell r="B46153" t="str">
            <v>Ulua aurochs</v>
          </cell>
        </row>
        <row r="46154">
          <cell r="B46154" t="str">
            <v>Ulua mandibularis***retired***use Ulua mentalis</v>
          </cell>
        </row>
        <row r="46155">
          <cell r="B46155" t="str">
            <v>Ulua mentalis</v>
          </cell>
        </row>
        <row r="46156">
          <cell r="B46156" t="str">
            <v>Ulva lactuca</v>
          </cell>
        </row>
        <row r="46157">
          <cell r="B46157" t="str">
            <v>Ulvaria (Stichaeidae)</v>
          </cell>
        </row>
        <row r="46158">
          <cell r="B46158" t="str">
            <v>Ulvaria (Ulvaceae)</v>
          </cell>
        </row>
        <row r="46159">
          <cell r="B46159" t="str">
            <v>Ulvaria subbifurcata</v>
          </cell>
        </row>
        <row r="46160">
          <cell r="B46160" t="str">
            <v>Ulvicola sanctaerosae***retired***use Apodichthys sanctaerosae</v>
          </cell>
        </row>
        <row r="46161">
          <cell r="B46161" t="str">
            <v>Ulvicola***retired***use Apodichthys</v>
          </cell>
        </row>
        <row r="46162">
          <cell r="B46162" t="str">
            <v>Ulvophyceae</v>
          </cell>
        </row>
        <row r="46163">
          <cell r="B46163" t="str">
            <v>Umbellularia californica</v>
          </cell>
        </row>
        <row r="46164">
          <cell r="B46164" t="str">
            <v>Umbra</v>
          </cell>
        </row>
        <row r="46165">
          <cell r="B46165" t="str">
            <v>Umbra krameri</v>
          </cell>
        </row>
        <row r="46166">
          <cell r="B46166" t="str">
            <v>Umbra limi</v>
          </cell>
        </row>
        <row r="46167">
          <cell r="B46167" t="str">
            <v>Umbra limi pygmaea***retired***use Umbra pygmaea</v>
          </cell>
        </row>
        <row r="46168">
          <cell r="B46168" t="str">
            <v>Umbra pygmaea</v>
          </cell>
        </row>
        <row r="46169">
          <cell r="B46169" t="str">
            <v>Umbraculum</v>
          </cell>
        </row>
        <row r="46170">
          <cell r="B46170" t="str">
            <v>Umbridae</v>
          </cell>
        </row>
        <row r="46171">
          <cell r="B46171" t="str">
            <v>Umbrina</v>
          </cell>
        </row>
        <row r="46172">
          <cell r="B46172" t="str">
            <v>Umbrina canariensis</v>
          </cell>
        </row>
        <row r="46173">
          <cell r="B46173" t="str">
            <v>Umbrina canosai</v>
          </cell>
        </row>
        <row r="46174">
          <cell r="B46174" t="str">
            <v>Umbrina capensis***retired***use Umbrina ronchus</v>
          </cell>
        </row>
        <row r="46175">
          <cell r="B46175" t="str">
            <v>Umbrina cirrosa</v>
          </cell>
        </row>
        <row r="46176">
          <cell r="B46176" t="str">
            <v>Umbrina coroides</v>
          </cell>
        </row>
        <row r="46177">
          <cell r="B46177" t="str">
            <v>Umbrina fuscolineata</v>
          </cell>
        </row>
        <row r="46178">
          <cell r="B46178" t="str">
            <v>Umbrina gracilicirrhus***retired***use Ctenosciaena gracilicirrhus</v>
          </cell>
        </row>
        <row r="46179">
          <cell r="B46179" t="str">
            <v>Umbrina robinsoni***retired***use Umbrina ronchus</v>
          </cell>
        </row>
        <row r="46180">
          <cell r="B46180" t="str">
            <v>Umbrina roncador</v>
          </cell>
        </row>
        <row r="46181">
          <cell r="B46181" t="str">
            <v>Umbrina ronchus</v>
          </cell>
        </row>
        <row r="46182">
          <cell r="B46182" t="str">
            <v>Umbrina striata***retired***use Umbrina canariensis</v>
          </cell>
        </row>
        <row r="46183">
          <cell r="B46183" t="str">
            <v>Umbrina xanti</v>
          </cell>
        </row>
        <row r="46184">
          <cell r="B46184" t="str">
            <v>Uncancylus</v>
          </cell>
        </row>
        <row r="46185">
          <cell r="B46185" t="str">
            <v>Uncinais</v>
          </cell>
        </row>
        <row r="46186">
          <cell r="B46186" t="str">
            <v>Uncinais uncinata</v>
          </cell>
        </row>
        <row r="46187">
          <cell r="B46187" t="str">
            <v>Unciola</v>
          </cell>
        </row>
        <row r="46188">
          <cell r="B46188" t="str">
            <v>Unciola dissimilis</v>
          </cell>
        </row>
        <row r="46189">
          <cell r="B46189" t="str">
            <v>Unciola inermis</v>
          </cell>
        </row>
        <row r="46190">
          <cell r="B46190" t="str">
            <v>Unciola irrorata</v>
          </cell>
        </row>
        <row r="46191">
          <cell r="B46191" t="str">
            <v>Unciola serrata</v>
          </cell>
        </row>
        <row r="46192">
          <cell r="B46192" t="str">
            <v>Uncisudis</v>
          </cell>
        </row>
        <row r="46193">
          <cell r="B46193" t="str">
            <v>Uncisudis advena</v>
          </cell>
        </row>
        <row r="46194">
          <cell r="B46194" t="str">
            <v>Uncisudis longirostra</v>
          </cell>
        </row>
        <row r="46195">
          <cell r="B46195" t="str">
            <v>Uncisudis longirostris***retired***use Uncisudis longirostra</v>
          </cell>
        </row>
        <row r="46196">
          <cell r="B46196" t="str">
            <v>Undetermined alga</v>
          </cell>
        </row>
        <row r="46197">
          <cell r="B46197" t="str">
            <v>Undetermined Centric</v>
          </cell>
        </row>
        <row r="46198">
          <cell r="B46198" t="str">
            <v>Undetermined Chlorophyte</v>
          </cell>
        </row>
        <row r="46199">
          <cell r="B46199" t="str">
            <v>Undetermined Chrysophyte</v>
          </cell>
        </row>
        <row r="46200">
          <cell r="B46200" t="str">
            <v>Undetermined Cryptophyte</v>
          </cell>
        </row>
        <row r="46201">
          <cell r="B46201" t="str">
            <v>Undetermined Cyanophyte</v>
          </cell>
        </row>
        <row r="46202">
          <cell r="B46202" t="str">
            <v>Undetermined diatom***retired***use Bacillariophyceae</v>
          </cell>
        </row>
        <row r="46203">
          <cell r="B46203" t="str">
            <v>Undetermined Dinoflagellate</v>
          </cell>
        </row>
        <row r="46204">
          <cell r="B46204" t="str">
            <v>Undetermined Pennate</v>
          </cell>
        </row>
        <row r="46205">
          <cell r="B46205" t="str">
            <v>Undetermined Rhodophyte</v>
          </cell>
        </row>
        <row r="46206">
          <cell r="B46206" t="str">
            <v>Undifferentiated dead diatoms from soft algae</v>
          </cell>
        </row>
        <row r="46207">
          <cell r="B46207" t="str">
            <v>Undifferentiated diatoms from soft algae count</v>
          </cell>
        </row>
        <row r="46208">
          <cell r="B46208" t="str">
            <v>Undinula vulgaris</v>
          </cell>
        </row>
        <row r="46209">
          <cell r="B46209" t="str">
            <v>Uniola paniculata</v>
          </cell>
        </row>
        <row r="46210">
          <cell r="B46210" t="str">
            <v>Uniomerus</v>
          </cell>
        </row>
        <row r="46211">
          <cell r="B46211" t="str">
            <v>Uniomerus caroliniana</v>
          </cell>
        </row>
        <row r="46212">
          <cell r="B46212" t="str">
            <v>Uniomerus tetralasmus</v>
          </cell>
        </row>
        <row r="46213">
          <cell r="B46213" t="str">
            <v>Unionacea</v>
          </cell>
        </row>
        <row r="46214">
          <cell r="B46214" t="str">
            <v>Unionicola</v>
          </cell>
        </row>
        <row r="46215">
          <cell r="B46215" t="str">
            <v>Unionicolidae</v>
          </cell>
        </row>
        <row r="46216">
          <cell r="B46216" t="str">
            <v>Unionidae</v>
          </cell>
        </row>
        <row r="46217">
          <cell r="B46217" t="str">
            <v>Unioninae</v>
          </cell>
        </row>
        <row r="46218">
          <cell r="B46218" t="str">
            <v>Unionoida</v>
          </cell>
        </row>
        <row r="46219">
          <cell r="B46219" t="str">
            <v>Uniramia</v>
          </cell>
        </row>
        <row r="46220">
          <cell r="B46220" t="str">
            <v>Unknown Phyla</v>
          </cell>
        </row>
        <row r="46221">
          <cell r="B46221" t="str">
            <v>Unniella</v>
          </cell>
        </row>
        <row r="46222">
          <cell r="B46222" t="str">
            <v>Unniella multivirga</v>
          </cell>
        </row>
        <row r="46223">
          <cell r="B46223" t="str">
            <v>UNO-alga (horn like)</v>
          </cell>
        </row>
        <row r="46224">
          <cell r="B46224" t="str">
            <v>Upeneichthys</v>
          </cell>
        </row>
        <row r="46225">
          <cell r="B46225" t="str">
            <v>Upeneichthys lineatus</v>
          </cell>
        </row>
        <row r="46226">
          <cell r="B46226" t="str">
            <v>Upeneichthys lineatus vlamingii***retired***use Upeneichthys vlamingii</v>
          </cell>
        </row>
        <row r="46227">
          <cell r="B46227" t="str">
            <v>Upeneichthys porosus***retired***use Upeneichthys lineatus</v>
          </cell>
        </row>
        <row r="46228">
          <cell r="B46228" t="str">
            <v>Upeneichthys stotti</v>
          </cell>
        </row>
        <row r="46229">
          <cell r="B46229" t="str">
            <v>Upeneichthys vlamingii</v>
          </cell>
        </row>
        <row r="46230">
          <cell r="B46230" t="str">
            <v>Upeneus</v>
          </cell>
        </row>
        <row r="46231">
          <cell r="B46231" t="str">
            <v>Upeneus arge</v>
          </cell>
        </row>
        <row r="46232">
          <cell r="B46232" t="str">
            <v>Upeneus asymmetricus</v>
          </cell>
        </row>
        <row r="46233">
          <cell r="B46233" t="str">
            <v>Upeneus australiae</v>
          </cell>
        </row>
        <row r="46234">
          <cell r="B46234" t="str">
            <v>Upeneus bensasi</v>
          </cell>
        </row>
        <row r="46235">
          <cell r="B46235" t="str">
            <v>Upeneus crosnieri</v>
          </cell>
        </row>
        <row r="46236">
          <cell r="B46236" t="str">
            <v>Upeneus davidaromi</v>
          </cell>
        </row>
        <row r="46237">
          <cell r="B46237" t="str">
            <v>Upeneus doriae</v>
          </cell>
        </row>
        <row r="46238">
          <cell r="B46238" t="str">
            <v>Upeneus filifer</v>
          </cell>
        </row>
        <row r="46239">
          <cell r="B46239" t="str">
            <v>Upeneus francisi</v>
          </cell>
        </row>
        <row r="46240">
          <cell r="B46240" t="str">
            <v>Upeneus grandisquamis***retired***use Pseudupeneus grandisquamis</v>
          </cell>
        </row>
        <row r="46241">
          <cell r="B46241" t="str">
            <v>Upeneus guttatus</v>
          </cell>
        </row>
        <row r="46242">
          <cell r="B46242" t="str">
            <v>Upeneus japonicus</v>
          </cell>
        </row>
        <row r="46243">
          <cell r="B46243" t="str">
            <v>Upeneus luzonius</v>
          </cell>
        </row>
        <row r="46244">
          <cell r="B46244" t="str">
            <v>Upeneus mascareinsis</v>
          </cell>
        </row>
        <row r="46245">
          <cell r="B46245" t="str">
            <v>Upeneus moluccensis</v>
          </cell>
        </row>
        <row r="46246">
          <cell r="B46246" t="str">
            <v>Upeneus parvus</v>
          </cell>
        </row>
        <row r="46247">
          <cell r="B46247" t="str">
            <v>Upeneus pori</v>
          </cell>
        </row>
        <row r="46248">
          <cell r="B46248" t="str">
            <v>Upeneus quadrilineatus</v>
          </cell>
        </row>
        <row r="46249">
          <cell r="B46249" t="str">
            <v>Upeneus subvittatus</v>
          </cell>
        </row>
        <row r="46250">
          <cell r="B46250" t="str">
            <v>Upeneus sulphureus</v>
          </cell>
        </row>
        <row r="46251">
          <cell r="B46251" t="str">
            <v>Upeneus sundaicus</v>
          </cell>
        </row>
        <row r="46252">
          <cell r="B46252" t="str">
            <v>Upeneus taeniopterus</v>
          </cell>
        </row>
        <row r="46253">
          <cell r="B46253" t="str">
            <v>Upeneus tragula</v>
          </cell>
        </row>
        <row r="46254">
          <cell r="B46254" t="str">
            <v>Upeneus vittatus</v>
          </cell>
        </row>
        <row r="46255">
          <cell r="B46255" t="str">
            <v>Upeneus vlamingii***retired***use Upeneichthys vlamingii</v>
          </cell>
        </row>
        <row r="46256">
          <cell r="B46256" t="str">
            <v>Upeneus xanthogrammus</v>
          </cell>
        </row>
        <row r="46257">
          <cell r="B46257" t="str">
            <v>Upogebia</v>
          </cell>
        </row>
        <row r="46258">
          <cell r="B46258" t="str">
            <v>Upogebia affinis</v>
          </cell>
        </row>
        <row r="46259">
          <cell r="B46259" t="str">
            <v>Upogebia lepta</v>
          </cell>
        </row>
        <row r="46260">
          <cell r="B46260" t="str">
            <v>Upogebia macginitieorum</v>
          </cell>
        </row>
        <row r="46261">
          <cell r="B46261" t="str">
            <v>Upogebia pugettensis</v>
          </cell>
        </row>
        <row r="46262">
          <cell r="B46262" t="str">
            <v>Upogebiidae</v>
          </cell>
        </row>
        <row r="46263">
          <cell r="B46263" t="str">
            <v>Uranga nasuta***retired***use Carcharhinus brevipinna</v>
          </cell>
        </row>
        <row r="46264">
          <cell r="B46264" t="str">
            <v>Uranga***retired***use Carcharhinus</v>
          </cell>
        </row>
        <row r="46265">
          <cell r="B46265" t="str">
            <v>Uranoscopidae</v>
          </cell>
        </row>
        <row r="46266">
          <cell r="B46266" t="str">
            <v>Uranoscopus</v>
          </cell>
        </row>
        <row r="46267">
          <cell r="B46267" t="str">
            <v>Uranoscopus affinis</v>
          </cell>
        </row>
        <row r="46268">
          <cell r="B46268" t="str">
            <v>Uranoscopus archionema</v>
          </cell>
        </row>
        <row r="46269">
          <cell r="B46269" t="str">
            <v>Uranoscopus scaber</v>
          </cell>
        </row>
        <row r="46270">
          <cell r="B46270" t="str">
            <v>Uranotaenia</v>
          </cell>
        </row>
        <row r="46271">
          <cell r="B46271" t="str">
            <v>Uranotaenia sapphirina</v>
          </cell>
        </row>
        <row r="46272">
          <cell r="B46272" t="str">
            <v>Uraspis</v>
          </cell>
        </row>
        <row r="46273">
          <cell r="B46273" t="str">
            <v>Uraspis heidi***retired***use Uraspis secunda</v>
          </cell>
        </row>
        <row r="46274">
          <cell r="B46274" t="str">
            <v>Uraspis helvola</v>
          </cell>
        </row>
        <row r="46275">
          <cell r="B46275" t="str">
            <v>Uraspis reversa***retired***use Uraspis secunda</v>
          </cell>
        </row>
        <row r="46276">
          <cell r="B46276" t="str">
            <v>Uraspis secunda</v>
          </cell>
        </row>
        <row r="46277">
          <cell r="B46277" t="str">
            <v>Uraspis uraspis</v>
          </cell>
        </row>
        <row r="46278">
          <cell r="B46278" t="str">
            <v>Urechis caupo</v>
          </cell>
        </row>
        <row r="46279">
          <cell r="B46279" t="str">
            <v>Urena lobata</v>
          </cell>
        </row>
        <row r="46280">
          <cell r="B46280" t="str">
            <v>Urichthys***retired***use Cheilinus</v>
          </cell>
        </row>
        <row r="46281">
          <cell r="B46281" t="str">
            <v>Urnatella</v>
          </cell>
        </row>
        <row r="46282">
          <cell r="B46282" t="str">
            <v>Urnatella gracilis</v>
          </cell>
        </row>
        <row r="46283">
          <cell r="B46283" t="str">
            <v>Urobatis</v>
          </cell>
        </row>
        <row r="46284">
          <cell r="B46284" t="str">
            <v>Urobatis concentricus</v>
          </cell>
        </row>
        <row r="46285">
          <cell r="B46285" t="str">
            <v>Urobatis halleri</v>
          </cell>
        </row>
        <row r="46286">
          <cell r="B46286" t="str">
            <v>Urobatis jamaicensis</v>
          </cell>
        </row>
        <row r="46287">
          <cell r="B46287" t="str">
            <v>Urobatis maculatus</v>
          </cell>
        </row>
        <row r="46288">
          <cell r="B46288" t="str">
            <v>Urobatis marmoratus</v>
          </cell>
        </row>
        <row r="46289">
          <cell r="B46289" t="str">
            <v>Urobatis sloani***retired***use Urolophus</v>
          </cell>
        </row>
        <row r="46290">
          <cell r="B46290" t="str">
            <v>Urobatis tumbesensis</v>
          </cell>
        </row>
        <row r="46291">
          <cell r="B46291" t="str">
            <v>Urocampus</v>
          </cell>
        </row>
        <row r="46292">
          <cell r="B46292" t="str">
            <v>Urochordata</v>
          </cell>
        </row>
        <row r="46293">
          <cell r="B46293" t="str">
            <v>Uroconger</v>
          </cell>
        </row>
        <row r="46294">
          <cell r="B46294" t="str">
            <v>Uroconger syringinus</v>
          </cell>
        </row>
        <row r="46295">
          <cell r="B46295" t="str">
            <v>Uroglena</v>
          </cell>
        </row>
        <row r="46296">
          <cell r="B46296" t="str">
            <v>Uroglena americana</v>
          </cell>
        </row>
        <row r="46297">
          <cell r="B46297" t="str">
            <v>Uroglena lindiae</v>
          </cell>
        </row>
        <row r="46298">
          <cell r="B46298" t="str">
            <v>Uroglena volvox</v>
          </cell>
        </row>
        <row r="46299">
          <cell r="B46299" t="str">
            <v>Uroglenopsis</v>
          </cell>
        </row>
        <row r="46300">
          <cell r="B46300" t="str">
            <v>Uroglenopsis americana</v>
          </cell>
        </row>
        <row r="46301">
          <cell r="B46301" t="str">
            <v>Uroglenopsis americana var. americana</v>
          </cell>
        </row>
        <row r="46302">
          <cell r="B46302" t="str">
            <v>Urogymnus</v>
          </cell>
        </row>
        <row r="46303">
          <cell r="B46303" t="str">
            <v>Urogymnus africanus</v>
          </cell>
        </row>
        <row r="46304">
          <cell r="B46304" t="str">
            <v>Urogymnus asperrimus</v>
          </cell>
        </row>
        <row r="46305">
          <cell r="B46305" t="str">
            <v>Urolophidae</v>
          </cell>
        </row>
        <row r="46306">
          <cell r="B46306" t="str">
            <v>Urolophoides***retired***use Dasyatis</v>
          </cell>
        </row>
        <row r="46307">
          <cell r="B46307" t="str">
            <v>Urolophus</v>
          </cell>
        </row>
        <row r="46308">
          <cell r="B46308" t="str">
            <v>Urolophus armatus</v>
          </cell>
        </row>
        <row r="46309">
          <cell r="B46309" t="str">
            <v>Urolophus aurantiacus</v>
          </cell>
        </row>
        <row r="46310">
          <cell r="B46310" t="str">
            <v>Urolophus bucculentus</v>
          </cell>
        </row>
        <row r="46311">
          <cell r="B46311" t="str">
            <v>Urolophus chilensis***retired***use Urotrygon chilensis</v>
          </cell>
        </row>
        <row r="46312">
          <cell r="B46312" t="str">
            <v>Urolophus circularis</v>
          </cell>
        </row>
        <row r="46313">
          <cell r="B46313" t="str">
            <v>Urolophus concentricus***retired***use Urobatis concentricus</v>
          </cell>
        </row>
        <row r="46314">
          <cell r="B46314" t="str">
            <v>Urolophus cruciatus</v>
          </cell>
        </row>
        <row r="46315">
          <cell r="B46315" t="str">
            <v>Urolophus expansus</v>
          </cell>
        </row>
        <row r="46316">
          <cell r="B46316" t="str">
            <v>Urolophus flavomosaicus</v>
          </cell>
        </row>
        <row r="46317">
          <cell r="B46317" t="str">
            <v>Urolophus gigas</v>
          </cell>
        </row>
        <row r="46318">
          <cell r="B46318" t="str">
            <v>Urolophus halleri***retired***use Urobatis halleri</v>
          </cell>
        </row>
        <row r="46319">
          <cell r="B46319" t="str">
            <v>Urolophus jamaicensis***retired***use Urobatis jamaicensis</v>
          </cell>
        </row>
        <row r="46320">
          <cell r="B46320" t="str">
            <v>Urolophus javanicus</v>
          </cell>
        </row>
        <row r="46321">
          <cell r="B46321" t="str">
            <v>Urolophus kaianus</v>
          </cell>
        </row>
        <row r="46322">
          <cell r="B46322" t="str">
            <v>Urolophus lobatus</v>
          </cell>
        </row>
        <row r="46323">
          <cell r="B46323" t="str">
            <v>Urolophus maculatus***retired***use Urobatis maculatus</v>
          </cell>
        </row>
        <row r="46324">
          <cell r="B46324" t="str">
            <v>Urolophus mitosis</v>
          </cell>
        </row>
        <row r="46325">
          <cell r="B46325" t="str">
            <v>Urolophus orarius</v>
          </cell>
        </row>
        <row r="46326">
          <cell r="B46326" t="str">
            <v>Urolophus paucimaculatus</v>
          </cell>
        </row>
        <row r="46327">
          <cell r="B46327" t="str">
            <v>Urolophus sufflavus</v>
          </cell>
        </row>
        <row r="46328">
          <cell r="B46328" t="str">
            <v>Urolophus testaceus***retired***use Trygonoptera testacea</v>
          </cell>
        </row>
        <row r="46329">
          <cell r="B46329" t="str">
            <v>Urolophus viridis</v>
          </cell>
        </row>
        <row r="46330">
          <cell r="B46330" t="str">
            <v>Urolophus westraliensis</v>
          </cell>
        </row>
        <row r="46331">
          <cell r="B46331" t="str">
            <v>Uromunna</v>
          </cell>
        </row>
        <row r="46332">
          <cell r="B46332" t="str">
            <v>Uromunna acarina</v>
          </cell>
        </row>
        <row r="46333">
          <cell r="B46333" t="str">
            <v>Uromunna hayesi</v>
          </cell>
        </row>
        <row r="46334">
          <cell r="B46334" t="str">
            <v>Uromunna reynoldsi</v>
          </cell>
        </row>
        <row r="46335">
          <cell r="B46335" t="str">
            <v>Uromunna ubiquita</v>
          </cell>
        </row>
        <row r="46336">
          <cell r="B46336" t="str">
            <v>Uronema (Chaetophoraceae)</v>
          </cell>
        </row>
        <row r="46337">
          <cell r="B46337" t="str">
            <v>Uronema (Uronematidae)</v>
          </cell>
        </row>
        <row r="46338">
          <cell r="B46338" t="str">
            <v>Uronema elongatum</v>
          </cell>
        </row>
        <row r="46339">
          <cell r="B46339" t="str">
            <v>Urophycis</v>
          </cell>
        </row>
        <row r="46340">
          <cell r="B46340" t="str">
            <v>Urophycis brasiliensis</v>
          </cell>
        </row>
        <row r="46341">
          <cell r="B46341" t="str">
            <v>Urophycis chesteri***retired***use Phycis chesteri</v>
          </cell>
        </row>
        <row r="46342">
          <cell r="B46342" t="str">
            <v>Urophycis chuss</v>
          </cell>
        </row>
        <row r="46343">
          <cell r="B46343" t="str">
            <v>Urophycis cirrata</v>
          </cell>
        </row>
        <row r="46344">
          <cell r="B46344" t="str">
            <v>Urophycis earllii</v>
          </cell>
        </row>
        <row r="46345">
          <cell r="B46345" t="str">
            <v>Urophycis floridana</v>
          </cell>
        </row>
        <row r="46346">
          <cell r="B46346" t="str">
            <v>Urophycis regia</v>
          </cell>
        </row>
        <row r="46347">
          <cell r="B46347" t="str">
            <v>Urophycis tenuis</v>
          </cell>
        </row>
        <row r="46348">
          <cell r="B46348" t="str">
            <v>Uropterygius</v>
          </cell>
        </row>
        <row r="46349">
          <cell r="B46349" t="str">
            <v>Uropterygius concolor</v>
          </cell>
        </row>
        <row r="46350">
          <cell r="B46350" t="str">
            <v>Uropterygius diopus***retired***use Uropterygius macularius</v>
          </cell>
        </row>
        <row r="46351">
          <cell r="B46351" t="str">
            <v>Uropterygius fijiensis***retired***use Gymnothorax polyuranodon</v>
          </cell>
        </row>
        <row r="46352">
          <cell r="B46352" t="str">
            <v>Uropterygius fuscoguttatus</v>
          </cell>
        </row>
        <row r="46353">
          <cell r="B46353" t="str">
            <v>Uropterygius inornatus</v>
          </cell>
        </row>
        <row r="46354">
          <cell r="B46354" t="str">
            <v>Uropterygius knighti***retired***use Uropterygius macrocephalus</v>
          </cell>
        </row>
        <row r="46355">
          <cell r="B46355" t="str">
            <v>Uropterygius macrocephalus</v>
          </cell>
        </row>
        <row r="46356">
          <cell r="B46356" t="str">
            <v>Uropterygius macularius</v>
          </cell>
        </row>
        <row r="46357">
          <cell r="B46357" t="str">
            <v>Uropterygius marmoratus</v>
          </cell>
        </row>
        <row r="46358">
          <cell r="B46358" t="str">
            <v>Uropterygius micropterus</v>
          </cell>
        </row>
        <row r="46359">
          <cell r="B46359" t="str">
            <v>Uropterygius polyspilus</v>
          </cell>
        </row>
        <row r="46360">
          <cell r="B46360" t="str">
            <v>Uropterygius supraforatus</v>
          </cell>
        </row>
        <row r="46361">
          <cell r="B46361" t="str">
            <v>Uropterygius xanthopterus</v>
          </cell>
        </row>
        <row r="46362">
          <cell r="B46362" t="str">
            <v>Urosalpinx</v>
          </cell>
        </row>
        <row r="46363">
          <cell r="B46363" t="str">
            <v>Urosalpinx cinerea</v>
          </cell>
        </row>
        <row r="46364">
          <cell r="B46364" t="str">
            <v>Urosalpinx perrugata</v>
          </cell>
        </row>
        <row r="46365">
          <cell r="B46365" t="str">
            <v>Urosolenia</v>
          </cell>
        </row>
        <row r="46366">
          <cell r="B46366" t="str">
            <v>Urosolenia eriensis</v>
          </cell>
        </row>
        <row r="46367">
          <cell r="B46367" t="str">
            <v>Urosolenia longiseta</v>
          </cell>
        </row>
        <row r="46368">
          <cell r="B46368" t="str">
            <v>Urothoe</v>
          </cell>
        </row>
        <row r="46369">
          <cell r="B46369" t="str">
            <v>Urothoe denticulata</v>
          </cell>
        </row>
        <row r="46370">
          <cell r="B46370" t="str">
            <v>Urothoe varvarini</v>
          </cell>
        </row>
        <row r="46371">
          <cell r="B46371" t="str">
            <v>Urotrygon</v>
          </cell>
        </row>
        <row r="46372">
          <cell r="B46372" t="str">
            <v>Urotrygon aspidura</v>
          </cell>
        </row>
        <row r="46373">
          <cell r="B46373" t="str">
            <v>Urotrygon caudispinosus</v>
          </cell>
        </row>
        <row r="46374">
          <cell r="B46374" t="str">
            <v>Urotrygon chilensis</v>
          </cell>
        </row>
        <row r="46375">
          <cell r="B46375" t="str">
            <v>Urotrygon cimar</v>
          </cell>
        </row>
        <row r="46376">
          <cell r="B46376" t="str">
            <v>Urotrygon microphthalmum</v>
          </cell>
        </row>
        <row r="46377">
          <cell r="B46377" t="str">
            <v>Urotrygon munda</v>
          </cell>
        </row>
        <row r="46378">
          <cell r="B46378" t="str">
            <v>Urotrygon nana</v>
          </cell>
        </row>
        <row r="46379">
          <cell r="B46379" t="str">
            <v>Urotrygon peruanus</v>
          </cell>
        </row>
        <row r="46380">
          <cell r="B46380" t="str">
            <v>Urotrygon reticulata</v>
          </cell>
        </row>
        <row r="46381">
          <cell r="B46381" t="str">
            <v>Urotrygon rogersi</v>
          </cell>
        </row>
        <row r="46382">
          <cell r="B46382" t="str">
            <v>Urotrygon serrula</v>
          </cell>
        </row>
        <row r="46383">
          <cell r="B46383" t="str">
            <v>Urotrygon simulatrix</v>
          </cell>
        </row>
        <row r="46384">
          <cell r="B46384" t="str">
            <v>Urotrygon venezuelae</v>
          </cell>
        </row>
        <row r="46385">
          <cell r="B46385" t="str">
            <v>Urtica</v>
          </cell>
        </row>
        <row r="46386">
          <cell r="B46386" t="str">
            <v>Urtica dioica</v>
          </cell>
        </row>
        <row r="46387">
          <cell r="B46387" t="str">
            <v>Urtica dioica ssp. gracilis</v>
          </cell>
        </row>
        <row r="46388">
          <cell r="B46388" t="str">
            <v>Urticina</v>
          </cell>
        </row>
        <row r="46389">
          <cell r="B46389" t="str">
            <v>Urticina crassicornis***retired***use Urticina felina</v>
          </cell>
        </row>
        <row r="46390">
          <cell r="B46390" t="str">
            <v>Urticina felina</v>
          </cell>
        </row>
        <row r="46391">
          <cell r="B46391" t="str">
            <v>Utacapnia</v>
          </cell>
        </row>
        <row r="46392">
          <cell r="B46392" t="str">
            <v>Utacapnia columbiana</v>
          </cell>
        </row>
        <row r="46393">
          <cell r="B46393" t="str">
            <v>Utaperla</v>
          </cell>
        </row>
        <row r="46394">
          <cell r="B46394" t="str">
            <v>Utaperla gaspesiana</v>
          </cell>
        </row>
        <row r="46395">
          <cell r="B46395" t="str">
            <v>Utaxatax</v>
          </cell>
        </row>
        <row r="46396">
          <cell r="B46396" t="str">
            <v>Utricularia</v>
          </cell>
        </row>
        <row r="46397">
          <cell r="B46397" t="str">
            <v>Utricularia cornuta</v>
          </cell>
        </row>
        <row r="46398">
          <cell r="B46398" t="str">
            <v>Utricularia floridana</v>
          </cell>
        </row>
        <row r="46399">
          <cell r="B46399" t="str">
            <v>Utricularia foliosa</v>
          </cell>
        </row>
        <row r="46400">
          <cell r="B46400" t="str">
            <v>Utricularia gibba</v>
          </cell>
        </row>
        <row r="46401">
          <cell r="B46401" t="str">
            <v>Utricularia intermedia</v>
          </cell>
        </row>
        <row r="46402">
          <cell r="B46402" t="str">
            <v>Utricularia macrorhiza***retired***use Utricularia vulgaris ssp. macrorhiza</v>
          </cell>
        </row>
        <row r="46403">
          <cell r="B46403" t="str">
            <v>Utricularia minor</v>
          </cell>
        </row>
        <row r="46404">
          <cell r="B46404" t="str">
            <v>Utricularia purpurea</v>
          </cell>
        </row>
        <row r="46405">
          <cell r="B46405" t="str">
            <v>Utricularia radiata</v>
          </cell>
        </row>
        <row r="46406">
          <cell r="B46406" t="str">
            <v>Utricularia resupinata</v>
          </cell>
        </row>
        <row r="46407">
          <cell r="B46407" t="str">
            <v>Utricularia vulgaris</v>
          </cell>
        </row>
        <row r="46408">
          <cell r="B46408" t="str">
            <v>Utricularia vulgaris ssp. macrorhiza</v>
          </cell>
        </row>
        <row r="46409">
          <cell r="B46409" t="str">
            <v>Utterbackia</v>
          </cell>
        </row>
        <row r="46410">
          <cell r="B46410" t="str">
            <v>Utterbackia imbecillis</v>
          </cell>
        </row>
        <row r="46411">
          <cell r="B46411" t="str">
            <v>Uvarus</v>
          </cell>
        </row>
        <row r="46412">
          <cell r="B46412" t="str">
            <v>Uvarus lacustris</v>
          </cell>
        </row>
        <row r="46413">
          <cell r="B46413" t="str">
            <v>Uvularia grandiflora</v>
          </cell>
        </row>
        <row r="46414">
          <cell r="B46414" t="str">
            <v>Uvularia sessilifolia</v>
          </cell>
        </row>
        <row r="46415">
          <cell r="B46415" t="str">
            <v>Vaccinium</v>
          </cell>
        </row>
        <row r="46416">
          <cell r="B46416" t="str">
            <v>Vaccinium angustifolium</v>
          </cell>
        </row>
        <row r="46417">
          <cell r="B46417" t="str">
            <v>Vaccinium arboreum</v>
          </cell>
        </row>
        <row r="46418">
          <cell r="B46418" t="str">
            <v>Vaccinium cespitosum</v>
          </cell>
        </row>
        <row r="46419">
          <cell r="B46419" t="str">
            <v>Vaccinium corymbosum</v>
          </cell>
        </row>
        <row r="46420">
          <cell r="B46420" t="str">
            <v>Vaccinium crassifolium</v>
          </cell>
        </row>
        <row r="46421">
          <cell r="B46421" t="str">
            <v>Vaccinium elliottii</v>
          </cell>
        </row>
        <row r="46422">
          <cell r="B46422" t="str">
            <v>Vaccinium erythrocarpum</v>
          </cell>
        </row>
        <row r="46423">
          <cell r="B46423" t="str">
            <v>Vaccinium formosum***retired***use Vaccinium corymbosum</v>
          </cell>
        </row>
        <row r="46424">
          <cell r="B46424" t="str">
            <v>Vaccinium fuscatum***retired***use Vaccinium corymbosum</v>
          </cell>
        </row>
        <row r="46425">
          <cell r="B46425" t="str">
            <v>Vaccinium macrocarpon</v>
          </cell>
        </row>
        <row r="46426">
          <cell r="B46426" t="str">
            <v>Vaccinium membranaceum</v>
          </cell>
        </row>
        <row r="46427">
          <cell r="B46427" t="str">
            <v>Vaccinium myrtilloides</v>
          </cell>
        </row>
        <row r="46428">
          <cell r="B46428" t="str">
            <v>Vaccinium ovatum</v>
          </cell>
        </row>
        <row r="46429">
          <cell r="B46429" t="str">
            <v>Vaccinium oxycoccos</v>
          </cell>
        </row>
        <row r="46430">
          <cell r="B46430" t="str">
            <v>Vaccinium pallidum</v>
          </cell>
        </row>
        <row r="46431">
          <cell r="B46431" t="str">
            <v>Vaccinium parvifolium</v>
          </cell>
        </row>
        <row r="46432">
          <cell r="B46432" t="str">
            <v>Vaccinium scoparium</v>
          </cell>
        </row>
        <row r="46433">
          <cell r="B46433" t="str">
            <v>Vaccinium stamineum</v>
          </cell>
        </row>
        <row r="46434">
          <cell r="B46434" t="str">
            <v>Vaccinium tenellum</v>
          </cell>
        </row>
        <row r="46435">
          <cell r="B46435" t="str">
            <v>Vaccinium uliginosum</v>
          </cell>
        </row>
        <row r="46436">
          <cell r="B46436" t="str">
            <v>Vaccinium virgatum***retired***use Vaccinium corymbosum</v>
          </cell>
        </row>
        <row r="46437">
          <cell r="B46437" t="str">
            <v>Vaccinium vitis-idaea</v>
          </cell>
        </row>
        <row r="46438">
          <cell r="B46438" t="str">
            <v>Vaccinium vitis-idaea ssp. minus***retired***use Vaccinium vitis-idaea</v>
          </cell>
        </row>
        <row r="46439">
          <cell r="B46439" t="str">
            <v>Vachellia farnesiana var. farnesiana</v>
          </cell>
        </row>
        <row r="46440">
          <cell r="B46440" t="str">
            <v>Vacuolaria</v>
          </cell>
        </row>
        <row r="46441">
          <cell r="B46441" t="str">
            <v>Vacuolaria virescens</v>
          </cell>
        </row>
        <row r="46442">
          <cell r="B46442" t="str">
            <v>Vacuolariaceae</v>
          </cell>
        </row>
        <row r="46443">
          <cell r="B46443" t="str">
            <v>Vacupernius</v>
          </cell>
        </row>
        <row r="46444">
          <cell r="B46444" t="str">
            <v>Vacupernius packeri</v>
          </cell>
        </row>
        <row r="46445">
          <cell r="B46445" t="str">
            <v>Vahlodea atropurpurea</v>
          </cell>
        </row>
        <row r="46446">
          <cell r="B46446" t="str">
            <v>Vaimosa***retired***use Mugilogobius</v>
          </cell>
        </row>
        <row r="46447">
          <cell r="B46447" t="str">
            <v>Valamugil</v>
          </cell>
        </row>
        <row r="46448">
          <cell r="B46448" t="str">
            <v>Valamugil buchanani</v>
          </cell>
        </row>
        <row r="46449">
          <cell r="B46449" t="str">
            <v>Valamugil cunnesius</v>
          </cell>
        </row>
        <row r="46450">
          <cell r="B46450" t="str">
            <v>Valamugil engeli</v>
          </cell>
        </row>
        <row r="46451">
          <cell r="B46451" t="str">
            <v>Valamugil perusii</v>
          </cell>
        </row>
        <row r="46452">
          <cell r="B46452" t="str">
            <v>Valamugil robustus</v>
          </cell>
        </row>
        <row r="46453">
          <cell r="B46453" t="str">
            <v>Valamugil seheli</v>
          </cell>
        </row>
        <row r="46454">
          <cell r="B46454" t="str">
            <v>Valencia</v>
          </cell>
        </row>
        <row r="46455">
          <cell r="B46455" t="str">
            <v>Valencia hispanica</v>
          </cell>
        </row>
        <row r="46456">
          <cell r="B46456" t="str">
            <v>Valenciennea</v>
          </cell>
        </row>
        <row r="46457">
          <cell r="B46457" t="str">
            <v>Valenciennea helsdingenii</v>
          </cell>
        </row>
        <row r="46458">
          <cell r="B46458" t="str">
            <v>Valenciennea muralis</v>
          </cell>
        </row>
        <row r="46459">
          <cell r="B46459" t="str">
            <v>Valenciennea sexguttata</v>
          </cell>
        </row>
        <row r="46460">
          <cell r="B46460" t="str">
            <v>Valenciennea strigata</v>
          </cell>
        </row>
        <row r="46461">
          <cell r="B46461" t="str">
            <v>Valenciennellus</v>
          </cell>
        </row>
        <row r="46462">
          <cell r="B46462" t="str">
            <v>Valenciennellus carlsbergi</v>
          </cell>
        </row>
        <row r="46463">
          <cell r="B46463" t="str">
            <v>Valenciennellus tripunctulatus</v>
          </cell>
        </row>
        <row r="46464">
          <cell r="B46464" t="str">
            <v>Valenciidae</v>
          </cell>
        </row>
        <row r="46465">
          <cell r="B46465" t="str">
            <v>Valeriana</v>
          </cell>
        </row>
        <row r="46466">
          <cell r="B46466" t="str">
            <v>Valeriana capitata</v>
          </cell>
        </row>
        <row r="46467">
          <cell r="B46467" t="str">
            <v>Valeriana dioica</v>
          </cell>
        </row>
        <row r="46468">
          <cell r="B46468" t="str">
            <v>Valeriana edulis</v>
          </cell>
        </row>
        <row r="46469">
          <cell r="B46469" t="str">
            <v>Valeriana occidentalis</v>
          </cell>
        </row>
        <row r="46470">
          <cell r="B46470" t="str">
            <v>Valeriana sitchensis</v>
          </cell>
        </row>
        <row r="46471">
          <cell r="B46471" t="str">
            <v>Vallisneria americana</v>
          </cell>
        </row>
        <row r="46472">
          <cell r="B46472" t="str">
            <v>Valvata</v>
          </cell>
        </row>
        <row r="46473">
          <cell r="B46473" t="str">
            <v>Valvata bicarinata</v>
          </cell>
        </row>
        <row r="46474">
          <cell r="B46474" t="str">
            <v>Valvata humeralis</v>
          </cell>
        </row>
        <row r="46475">
          <cell r="B46475" t="str">
            <v>Valvata lewisi</v>
          </cell>
        </row>
        <row r="46476">
          <cell r="B46476" t="str">
            <v>Valvata mergella</v>
          </cell>
        </row>
        <row r="46477">
          <cell r="B46477" t="str">
            <v>Valvata perdepressa</v>
          </cell>
        </row>
        <row r="46478">
          <cell r="B46478" t="str">
            <v>Valvata piscinalis</v>
          </cell>
        </row>
        <row r="46479">
          <cell r="B46479" t="str">
            <v>Valvata sincera</v>
          </cell>
        </row>
        <row r="46480">
          <cell r="B46480" t="str">
            <v>Valvata tricarinata</v>
          </cell>
        </row>
        <row r="46481">
          <cell r="B46481" t="str">
            <v>Valvata utahensis</v>
          </cell>
        </row>
        <row r="46482">
          <cell r="B46482" t="str">
            <v>Valvatidae</v>
          </cell>
        </row>
        <row r="46483">
          <cell r="B46483" t="str">
            <v>Valvatoidea</v>
          </cell>
        </row>
        <row r="46484">
          <cell r="B46484" t="str">
            <v>Valvifera</v>
          </cell>
        </row>
        <row r="46485">
          <cell r="B46485" t="str">
            <v>Vanacampus phillipi</v>
          </cell>
        </row>
        <row r="46486">
          <cell r="B46486" t="str">
            <v>Vanderhorstia</v>
          </cell>
        </row>
        <row r="46487">
          <cell r="B46487" t="str">
            <v>Vanderhorstia delagoae</v>
          </cell>
        </row>
        <row r="46488">
          <cell r="B46488" t="str">
            <v>Vanikoro</v>
          </cell>
        </row>
        <row r="46489">
          <cell r="B46489" t="str">
            <v>Vanneaugobius pruvoti</v>
          </cell>
        </row>
        <row r="46490">
          <cell r="B46490" t="str">
            <v>Vanstraelenia</v>
          </cell>
        </row>
        <row r="46491">
          <cell r="B46491" t="str">
            <v>Vanstraelenia chirophthalma</v>
          </cell>
        </row>
        <row r="46492">
          <cell r="B46492" t="str">
            <v>Vanstraelenia chirophthalmus***retired***use Vanstraelenia chirophthalma</v>
          </cell>
        </row>
        <row r="46493">
          <cell r="B46493" t="str">
            <v>Vargula</v>
          </cell>
        </row>
        <row r="46494">
          <cell r="B46494" t="str">
            <v>Vargula tsujii</v>
          </cell>
        </row>
        <row r="46495">
          <cell r="B46495" t="str">
            <v>Varichaetadrilus</v>
          </cell>
        </row>
        <row r="46496">
          <cell r="B46496" t="str">
            <v>Varichaetadrilus fulleri</v>
          </cell>
        </row>
        <row r="46497">
          <cell r="B46497" t="str">
            <v>Varicorbula operculata</v>
          </cell>
        </row>
        <row r="46498">
          <cell r="B46498" t="str">
            <v>Varicus</v>
          </cell>
        </row>
        <row r="46499">
          <cell r="B46499" t="str">
            <v>Varicus bucca</v>
          </cell>
        </row>
        <row r="46500">
          <cell r="B46500" t="str">
            <v>Varicus fisheri</v>
          </cell>
        </row>
        <row r="46501">
          <cell r="B46501" t="str">
            <v>Varicus marilynae</v>
          </cell>
        </row>
        <row r="46502">
          <cell r="B46502" t="str">
            <v>Variichthys jamoerensis</v>
          </cell>
        </row>
        <row r="46503">
          <cell r="B46503" t="str">
            <v>Variola</v>
          </cell>
        </row>
        <row r="46504">
          <cell r="B46504" t="str">
            <v>Variola albimarginata</v>
          </cell>
        </row>
        <row r="46505">
          <cell r="B46505" t="str">
            <v>Variola louti</v>
          </cell>
        </row>
        <row r="46506">
          <cell r="B46506" t="str">
            <v>Vasum</v>
          </cell>
        </row>
        <row r="46507">
          <cell r="B46507" t="str">
            <v>Vatellini</v>
          </cell>
        </row>
        <row r="46508">
          <cell r="B46508" t="str">
            <v>Vaucheria</v>
          </cell>
        </row>
        <row r="46509">
          <cell r="B46509" t="str">
            <v>Vaucheria geminata</v>
          </cell>
        </row>
        <row r="46510">
          <cell r="B46510" t="str">
            <v>Vaucheria polysperma</v>
          </cell>
        </row>
        <row r="46511">
          <cell r="B46511" t="str">
            <v>Vaucheria uncinata</v>
          </cell>
        </row>
        <row r="46512">
          <cell r="B46512" t="str">
            <v>Vaunthompsonia</v>
          </cell>
        </row>
        <row r="46513">
          <cell r="B46513" t="str">
            <v>Vejdovskyella</v>
          </cell>
        </row>
        <row r="46514">
          <cell r="B46514" t="str">
            <v>Vejdovskyella comata</v>
          </cell>
        </row>
        <row r="46515">
          <cell r="B46515" t="str">
            <v>Vejdovskyella intermedia</v>
          </cell>
        </row>
        <row r="46516">
          <cell r="B46516" t="str">
            <v>Velifer</v>
          </cell>
        </row>
        <row r="46517">
          <cell r="B46517" t="str">
            <v>Velifer hypselopterus</v>
          </cell>
        </row>
        <row r="46518">
          <cell r="B46518" t="str">
            <v>Velifer multispinosus***retired***use Metavelifer multiradiatus</v>
          </cell>
        </row>
        <row r="46519">
          <cell r="B46519" t="str">
            <v>Veliferidae</v>
          </cell>
        </row>
        <row r="46520">
          <cell r="B46520" t="str">
            <v>Veliferoidei***retired***use Lampridiformes</v>
          </cell>
        </row>
        <row r="46521">
          <cell r="B46521" t="str">
            <v>Veliidae</v>
          </cell>
        </row>
        <row r="46522">
          <cell r="B46522" t="str">
            <v>Veliinae</v>
          </cell>
        </row>
        <row r="46523">
          <cell r="B46523" t="str">
            <v>Velutina plicatilis</v>
          </cell>
        </row>
        <row r="46524">
          <cell r="B46524" t="str">
            <v>Velutinidae</v>
          </cell>
        </row>
        <row r="46525">
          <cell r="B46525" t="str">
            <v>Venefica</v>
          </cell>
        </row>
        <row r="46526">
          <cell r="B46526" t="str">
            <v>Venefica proboscidea</v>
          </cell>
        </row>
        <row r="46527">
          <cell r="B46527" t="str">
            <v>Venefica procera</v>
          </cell>
        </row>
        <row r="46528">
          <cell r="B46528" t="str">
            <v>Veneridae</v>
          </cell>
        </row>
        <row r="46529">
          <cell r="B46529" t="str">
            <v>Veneroida</v>
          </cell>
        </row>
        <row r="46530">
          <cell r="B46530" t="str">
            <v>Veneroidea</v>
          </cell>
        </row>
        <row r="46531">
          <cell r="B46531" t="str">
            <v>Venerupis philippinarum</v>
          </cell>
        </row>
        <row r="46532">
          <cell r="B46532" t="str">
            <v>Ventrifossa</v>
          </cell>
        </row>
        <row r="46533">
          <cell r="B46533" t="str">
            <v>Ventrifossa atherodon</v>
          </cell>
        </row>
        <row r="46534">
          <cell r="B46534" t="str">
            <v>Ventrifossa atlantica***retired***use Nezumia atlantica</v>
          </cell>
        </row>
        <row r="46535">
          <cell r="B46535" t="str">
            <v>Ventrifossa ctenomelas</v>
          </cell>
        </row>
        <row r="46536">
          <cell r="B46536" t="str">
            <v>Ventrifossa divergens</v>
          </cell>
        </row>
        <row r="46537">
          <cell r="B46537" t="str">
            <v>Ventrifossa fasciata***retired***use Lucigadus microlepis</v>
          </cell>
        </row>
        <row r="46538">
          <cell r="B46538" t="str">
            <v>Ventrifossa fusca</v>
          </cell>
        </row>
        <row r="46539">
          <cell r="B46539" t="str">
            <v>Ventrifossa garmani</v>
          </cell>
        </row>
        <row r="46540">
          <cell r="B46540" t="str">
            <v>Ventrifossa japonica***retired***use Kumba japonica</v>
          </cell>
        </row>
        <row r="46541">
          <cell r="B46541" t="str">
            <v>Ventrifossa johnboborum</v>
          </cell>
        </row>
        <row r="46542">
          <cell r="B46542" t="str">
            <v>Ventrifossa longebarbata***retired***use Ventrifossa longibarbata</v>
          </cell>
        </row>
        <row r="46543">
          <cell r="B46543" t="str">
            <v>Ventrifossa longibarbata</v>
          </cell>
        </row>
        <row r="46544">
          <cell r="B46544" t="str">
            <v>Ventrifossa lucifer***retired***use Lucigadus lucifer</v>
          </cell>
        </row>
        <row r="46545">
          <cell r="B46545" t="str">
            <v>Ventrifossa macropogon</v>
          </cell>
        </row>
        <row r="46546">
          <cell r="B46546" t="str">
            <v>Ventrifossa macroptera</v>
          </cell>
        </row>
        <row r="46547">
          <cell r="B46547" t="str">
            <v>Ventrifossa misakia</v>
          </cell>
        </row>
        <row r="46548">
          <cell r="B46548" t="str">
            <v>Ventrifossa mucocephalus</v>
          </cell>
        </row>
        <row r="46549">
          <cell r="B46549" t="str">
            <v>Ventrifossa nasuta</v>
          </cell>
        </row>
        <row r="46550">
          <cell r="B46550" t="str">
            <v>Ventrifossa nigrodorsalis</v>
          </cell>
        </row>
        <row r="46551">
          <cell r="B46551" t="str">
            <v>Ventrifossa nigromaculata***retired***use Lucigadus nigromaculatus</v>
          </cell>
        </row>
        <row r="46552">
          <cell r="B46552" t="str">
            <v>Ventrifossa nigromarginata***retired***use Lucigadus nigromarginatus</v>
          </cell>
        </row>
        <row r="46553">
          <cell r="B46553" t="str">
            <v>Ventrifossa occidentalis***retired***use Malacocephalus occidentalis</v>
          </cell>
        </row>
        <row r="46554">
          <cell r="B46554" t="str">
            <v>Ventrifossa ori***retired***use Lucigadus ori</v>
          </cell>
        </row>
        <row r="46555">
          <cell r="B46555" t="str">
            <v>Ventrifossa petersoni***retired***use Ventrifossa petersonii</v>
          </cell>
        </row>
        <row r="46556">
          <cell r="B46556" t="str">
            <v>Ventrifossa petersonii</v>
          </cell>
        </row>
        <row r="46557">
          <cell r="B46557" t="str">
            <v>Ventrifossa rhipidodorsalis</v>
          </cell>
        </row>
        <row r="46558">
          <cell r="B46558" t="str">
            <v>Ventrifossa saikaiensis</v>
          </cell>
        </row>
        <row r="46559">
          <cell r="B46559" t="str">
            <v>Venustaconcha ellipsiformis</v>
          </cell>
        </row>
        <row r="46560">
          <cell r="B46560" t="str">
            <v>Veprecula brunonia</v>
          </cell>
        </row>
        <row r="46561">
          <cell r="B46561" t="str">
            <v>Veraequa achne***retired***use Microstomus achne</v>
          </cell>
        </row>
        <row r="46562">
          <cell r="B46562" t="str">
            <v>Veraequa***retired***use Microstomus</v>
          </cell>
        </row>
        <row r="46563">
          <cell r="B46563" t="str">
            <v>Verasper</v>
          </cell>
        </row>
        <row r="46564">
          <cell r="B46564" t="str">
            <v>Verasper moseri</v>
          </cell>
        </row>
        <row r="46565">
          <cell r="B46565" t="str">
            <v>Verasper variegatus</v>
          </cell>
        </row>
        <row r="46566">
          <cell r="B46566" t="str">
            <v>Veratrum</v>
          </cell>
        </row>
        <row r="46567">
          <cell r="B46567" t="str">
            <v>Veratrum californicum</v>
          </cell>
        </row>
        <row r="46568">
          <cell r="B46568" t="str">
            <v>Veratrum viride</v>
          </cell>
        </row>
        <row r="46569">
          <cell r="B46569" t="str">
            <v>Verbascum thapsus</v>
          </cell>
        </row>
        <row r="46570">
          <cell r="B46570" t="str">
            <v>Verbena bracteata</v>
          </cell>
        </row>
        <row r="46571">
          <cell r="B46571" t="str">
            <v>Verbena brasiliensis</v>
          </cell>
        </row>
        <row r="46572">
          <cell r="B46572" t="str">
            <v>Verbena halei</v>
          </cell>
        </row>
        <row r="46573">
          <cell r="B46573" t="str">
            <v>Verbena hastata</v>
          </cell>
        </row>
        <row r="46574">
          <cell r="B46574" t="str">
            <v>Verbena lasiostachys</v>
          </cell>
        </row>
        <row r="46575">
          <cell r="B46575" t="str">
            <v>Verbena scabra</v>
          </cell>
        </row>
        <row r="46576">
          <cell r="B46576" t="str">
            <v>Verbena stricta</v>
          </cell>
        </row>
        <row r="46577">
          <cell r="B46577" t="str">
            <v>Verbena urticifolia</v>
          </cell>
        </row>
        <row r="46578">
          <cell r="B46578" t="str">
            <v>Verbena xutha</v>
          </cell>
        </row>
        <row r="46579">
          <cell r="B46579" t="str">
            <v>Verbesina alternifolia</v>
          </cell>
        </row>
        <row r="46580">
          <cell r="B46580" t="str">
            <v>Verbesina chapmanii</v>
          </cell>
        </row>
        <row r="46581">
          <cell r="B46581" t="str">
            <v>Verbesina occidentalis</v>
          </cell>
        </row>
        <row r="46582">
          <cell r="B46582" t="str">
            <v>Verbesina virginica</v>
          </cell>
        </row>
        <row r="46583">
          <cell r="B46583" t="str">
            <v>Verecundum rasile***retired***use Xystreurys rasile</v>
          </cell>
        </row>
        <row r="46584">
          <cell r="B46584" t="str">
            <v>Verecundum***retired***use Xystreurys</v>
          </cell>
        </row>
        <row r="46585">
          <cell r="B46585" t="str">
            <v>Verilus</v>
          </cell>
        </row>
        <row r="46586">
          <cell r="B46586" t="str">
            <v>Verilus sordidus</v>
          </cell>
        </row>
        <row r="46587">
          <cell r="B46587" t="str">
            <v>Verma (Part)***retired***use Apterichtus</v>
          </cell>
        </row>
        <row r="46588">
          <cell r="B46588" t="str">
            <v>Verma ansp***retired***use Apterichtus ansp</v>
          </cell>
        </row>
        <row r="46589">
          <cell r="B46589" t="str">
            <v>Verma kendalli***retired***use Apterichtus kendalli</v>
          </cell>
        </row>
        <row r="46590">
          <cell r="B46590" t="str">
            <v>Verma***retired***use Apterichtus</v>
          </cell>
        </row>
        <row r="46591">
          <cell r="B46591" t="str">
            <v>Vermetidae</v>
          </cell>
        </row>
        <row r="46592">
          <cell r="B46592" t="str">
            <v>Vermetoidea</v>
          </cell>
        </row>
        <row r="46593">
          <cell r="B46593" t="str">
            <v>Vermiliopsis annulata</v>
          </cell>
        </row>
        <row r="46594">
          <cell r="B46594" t="str">
            <v>Vermiliopsis torquata</v>
          </cell>
        </row>
        <row r="46595">
          <cell r="B46595" t="str">
            <v>Vernonia</v>
          </cell>
        </row>
        <row r="46596">
          <cell r="B46596" t="str">
            <v>Vernonia angustifolia</v>
          </cell>
        </row>
        <row r="46597">
          <cell r="B46597" t="str">
            <v>Vernonia baldwinii</v>
          </cell>
        </row>
        <row r="46598">
          <cell r="B46598" t="str">
            <v>Vernonia fasciculata</v>
          </cell>
        </row>
        <row r="46599">
          <cell r="B46599" t="str">
            <v>Vernonia gigantea</v>
          </cell>
        </row>
        <row r="46600">
          <cell r="B46600" t="str">
            <v>Vernonia missurica</v>
          </cell>
        </row>
        <row r="46601">
          <cell r="B46601" t="str">
            <v>Vernonia noveboracensis</v>
          </cell>
        </row>
        <row r="46602">
          <cell r="B46602" t="str">
            <v>Veronica</v>
          </cell>
        </row>
        <row r="46603">
          <cell r="B46603" t="str">
            <v>Veronica americana</v>
          </cell>
        </row>
        <row r="46604">
          <cell r="B46604" t="str">
            <v>Veronica anagallis-aquatica</v>
          </cell>
        </row>
        <row r="46605">
          <cell r="B46605" t="str">
            <v>Veronica arvensis</v>
          </cell>
        </row>
        <row r="46606">
          <cell r="B46606" t="str">
            <v>Veronica officinalis</v>
          </cell>
        </row>
        <row r="46607">
          <cell r="B46607" t="str">
            <v>Veronica peregrina</v>
          </cell>
        </row>
        <row r="46608">
          <cell r="B46608" t="str">
            <v>Veronica peregrina ssp. peregrina***retired***use Veronica peregrina</v>
          </cell>
        </row>
        <row r="46609">
          <cell r="B46609" t="str">
            <v>Veronica peregrina ssp. xalapensis***retired***use Veronica peregrina</v>
          </cell>
        </row>
        <row r="46610">
          <cell r="B46610" t="str">
            <v>Veronica scutellata</v>
          </cell>
        </row>
        <row r="46611">
          <cell r="B46611" t="str">
            <v>Veronica serpyllifolia</v>
          </cell>
        </row>
        <row r="46612">
          <cell r="B46612" t="str">
            <v>Veronica wormskjoldii</v>
          </cell>
        </row>
        <row r="46613">
          <cell r="B46613" t="str">
            <v>Veronica wormskjoldii ssp. wormskjoldii</v>
          </cell>
        </row>
        <row r="46614">
          <cell r="B46614" t="str">
            <v>Veronica wormskjoldii var. wormskjoldii***retired***use Veronica wormskjoldii ssp. wormskjoldii</v>
          </cell>
        </row>
        <row r="46615">
          <cell r="B46615" t="str">
            <v>Verreo cylindriatus***retired***use Bodianus cylindriatus</v>
          </cell>
        </row>
        <row r="46616">
          <cell r="B46616" t="str">
            <v>Verreo oxycephalus***retired***use Bodianus oxycephalus</v>
          </cell>
        </row>
        <row r="46617">
          <cell r="B46617" t="str">
            <v>Verreo pacificus***retired***use Decodon pacificus</v>
          </cell>
        </row>
        <row r="46618">
          <cell r="B46618" t="str">
            <v>Verreo***retired***use Bodianus</v>
          </cell>
        </row>
        <row r="46619">
          <cell r="B46619" t="str">
            <v>Verriculus sanguineus***retired***use Bodianus sanguineus</v>
          </cell>
        </row>
        <row r="46620">
          <cell r="B46620" t="str">
            <v>Verriculus***retired***use Bodianus</v>
          </cell>
        </row>
        <row r="46621">
          <cell r="B46621" t="str">
            <v>Vertebrata</v>
          </cell>
        </row>
        <row r="46622">
          <cell r="B46622" t="str">
            <v>Verticordia (Myrtaceae)</v>
          </cell>
        </row>
        <row r="46623">
          <cell r="B46623" t="str">
            <v>Verticordia (Verticordiidae)</v>
          </cell>
        </row>
        <row r="46624">
          <cell r="B46624" t="str">
            <v>Verticordia ornata</v>
          </cell>
        </row>
        <row r="46625">
          <cell r="B46625" t="str">
            <v>Vesicularia (Hypnaceae)</v>
          </cell>
        </row>
        <row r="46626">
          <cell r="B46626" t="str">
            <v>Vesicularia (Vesiculariidae)</v>
          </cell>
        </row>
        <row r="46627">
          <cell r="B46627" t="str">
            <v>Vespidae</v>
          </cell>
        </row>
        <row r="46628">
          <cell r="B46628" t="str">
            <v>Veternio verrens***retired***use Conger cinereus</v>
          </cell>
        </row>
        <row r="46629">
          <cell r="B46629" t="str">
            <v>Vetigastropoda</v>
          </cell>
        </row>
        <row r="46630">
          <cell r="B46630" t="str">
            <v>Vexillum</v>
          </cell>
        </row>
        <row r="46631">
          <cell r="B46631" t="str">
            <v>Vexillum wolfei</v>
          </cell>
        </row>
        <row r="46632">
          <cell r="B46632" t="str">
            <v>Vibilia</v>
          </cell>
        </row>
        <row r="46633">
          <cell r="B46633" t="str">
            <v>Vibrio fisheri</v>
          </cell>
        </row>
        <row r="46634">
          <cell r="B46634" t="str">
            <v>Viburnum</v>
          </cell>
        </row>
        <row r="46635">
          <cell r="B46635" t="str">
            <v>Viburnum dentatum</v>
          </cell>
        </row>
        <row r="46636">
          <cell r="B46636" t="str">
            <v>Viburnum edule</v>
          </cell>
        </row>
        <row r="46637">
          <cell r="B46637" t="str">
            <v>Viburnum lantanoides</v>
          </cell>
        </row>
        <row r="46638">
          <cell r="B46638" t="str">
            <v>Viburnum lentago</v>
          </cell>
        </row>
        <row r="46639">
          <cell r="B46639" t="str">
            <v>Viburnum nudum</v>
          </cell>
        </row>
        <row r="46640">
          <cell r="B46640" t="str">
            <v>Viburnum nudum var. cassinoides</v>
          </cell>
        </row>
        <row r="46641">
          <cell r="B46641" t="str">
            <v>Viburnum nudum var. nudum</v>
          </cell>
        </row>
        <row r="46642">
          <cell r="B46642" t="str">
            <v>Viburnum obovatum</v>
          </cell>
        </row>
        <row r="46643">
          <cell r="B46643" t="str">
            <v>Viburnum opulus</v>
          </cell>
        </row>
        <row r="46644">
          <cell r="B46644" t="str">
            <v>Viburnum opulus var. americanum</v>
          </cell>
        </row>
        <row r="46645">
          <cell r="B46645" t="str">
            <v>Viburnum opulus var. opulus</v>
          </cell>
        </row>
        <row r="46646">
          <cell r="B46646" t="str">
            <v>Viburnum prunifolium</v>
          </cell>
        </row>
        <row r="46647">
          <cell r="B46647" t="str">
            <v>Viburnum rafinesqueanum</v>
          </cell>
        </row>
        <row r="46648">
          <cell r="B46648" t="str">
            <v>Viburnum recognitum</v>
          </cell>
        </row>
        <row r="46649">
          <cell r="B46649" t="str">
            <v>Vicia</v>
          </cell>
        </row>
        <row r="46650">
          <cell r="B46650" t="str">
            <v>Vicia acutifolia</v>
          </cell>
        </row>
        <row r="46651">
          <cell r="B46651" t="str">
            <v>Vicia americana</v>
          </cell>
        </row>
        <row r="46652">
          <cell r="B46652" t="str">
            <v>Vicia cracca</v>
          </cell>
        </row>
        <row r="46653">
          <cell r="B46653" t="str">
            <v>Vicia hirsuta</v>
          </cell>
        </row>
        <row r="46654">
          <cell r="B46654" t="str">
            <v>Vicia nigricans</v>
          </cell>
        </row>
        <row r="46655">
          <cell r="B46655" t="str">
            <v>Vicia nigricans ssp. gigantea***retired***use Vicia nigricans var. gigantea</v>
          </cell>
        </row>
        <row r="46656">
          <cell r="B46656" t="str">
            <v>Vicia nigricans var. gigantea</v>
          </cell>
        </row>
        <row r="46657">
          <cell r="B46657" t="str">
            <v>Victorella pavida</v>
          </cell>
        </row>
        <row r="46658">
          <cell r="B46658" t="str">
            <v>Viehoperla</v>
          </cell>
        </row>
        <row r="46659">
          <cell r="B46659" t="str">
            <v>Viehoperla ada</v>
          </cell>
        </row>
        <row r="46660">
          <cell r="B46660" t="str">
            <v>Vieja maculicauda</v>
          </cell>
        </row>
        <row r="46661">
          <cell r="B46661" t="str">
            <v>Vigna luteola</v>
          </cell>
        </row>
        <row r="46662">
          <cell r="B46662" t="str">
            <v>Villosa</v>
          </cell>
        </row>
        <row r="46663">
          <cell r="B46663" t="str">
            <v>Villosa fabalis</v>
          </cell>
        </row>
        <row r="46664">
          <cell r="B46664" t="str">
            <v>Villosa iris</v>
          </cell>
        </row>
        <row r="46665">
          <cell r="B46665" t="str">
            <v>Villosa lienosa</v>
          </cell>
        </row>
        <row r="46666">
          <cell r="B46666" t="str">
            <v>Villosa taeniata</v>
          </cell>
        </row>
        <row r="46667">
          <cell r="B46667" t="str">
            <v>Villosa vanuxemensis</v>
          </cell>
        </row>
        <row r="46668">
          <cell r="B46668" t="str">
            <v>Vinca major</v>
          </cell>
        </row>
        <row r="46669">
          <cell r="B46669" t="str">
            <v>Vincetoxicum nigrum</v>
          </cell>
        </row>
        <row r="46670">
          <cell r="B46670" t="str">
            <v>Vincetoxicum rossicum</v>
          </cell>
        </row>
        <row r="46671">
          <cell r="B46671" t="str">
            <v>Vinciguerria</v>
          </cell>
        </row>
        <row r="46672">
          <cell r="B46672" t="str">
            <v>Vinciguerria attenuata</v>
          </cell>
        </row>
        <row r="46673">
          <cell r="B46673" t="str">
            <v>Vinciguerria lucetia</v>
          </cell>
        </row>
        <row r="46674">
          <cell r="B46674" t="str">
            <v>Vinciguerria mabahiss</v>
          </cell>
        </row>
        <row r="46675">
          <cell r="B46675" t="str">
            <v>Vinciguerria nimbaria</v>
          </cell>
        </row>
        <row r="46676">
          <cell r="B46676" t="str">
            <v>Vinciguerria poweriae</v>
          </cell>
        </row>
        <row r="46677">
          <cell r="B46677" t="str">
            <v>Vinculum sexfasciatus***retired***use Tilodon sexfasciatum</v>
          </cell>
        </row>
        <row r="46678">
          <cell r="B46678" t="str">
            <v>Vinculum***retired***use Tilodon</v>
          </cell>
        </row>
        <row r="46679">
          <cell r="B46679" t="str">
            <v>Viola</v>
          </cell>
        </row>
        <row r="46680">
          <cell r="B46680" t="str">
            <v>Viola adunca</v>
          </cell>
        </row>
        <row r="46681">
          <cell r="B46681" t="str">
            <v>Viola bicolor</v>
          </cell>
        </row>
        <row r="46682">
          <cell r="B46682" t="str">
            <v>Viola blanda</v>
          </cell>
        </row>
        <row r="46683">
          <cell r="B46683" t="str">
            <v>Viola canadensis</v>
          </cell>
        </row>
        <row r="46684">
          <cell r="B46684" t="str">
            <v>Viola cucullata</v>
          </cell>
        </row>
        <row r="46685">
          <cell r="B46685" t="str">
            <v>Viola glabella</v>
          </cell>
        </row>
        <row r="46686">
          <cell r="B46686" t="str">
            <v>Viola labradorica</v>
          </cell>
        </row>
        <row r="46687">
          <cell r="B46687" t="str">
            <v>Viola lanceolata</v>
          </cell>
        </row>
        <row r="46688">
          <cell r="B46688" t="str">
            <v>Viola macloskeyi</v>
          </cell>
        </row>
        <row r="46689">
          <cell r="B46689" t="str">
            <v>Viola missouriensis***retired***use Viola sororia var. missouriensis</v>
          </cell>
        </row>
        <row r="46690">
          <cell r="B46690" t="str">
            <v>Viola nephrophylla***retired***use Viola sororia var. affinis</v>
          </cell>
        </row>
        <row r="46691">
          <cell r="B46691" t="str">
            <v>Viola nuttallii</v>
          </cell>
        </row>
        <row r="46692">
          <cell r="B46692" t="str">
            <v>Viola palmata</v>
          </cell>
        </row>
        <row r="46693">
          <cell r="B46693" t="str">
            <v>Viola palustris</v>
          </cell>
        </row>
        <row r="46694">
          <cell r="B46694" t="str">
            <v>Viola pedatifida</v>
          </cell>
        </row>
        <row r="46695">
          <cell r="B46695" t="str">
            <v>Viola primulifolia</v>
          </cell>
        </row>
        <row r="46696">
          <cell r="B46696" t="str">
            <v>Viola pubescens</v>
          </cell>
        </row>
        <row r="46697">
          <cell r="B46697" t="str">
            <v>Viola pubescens var. pubescens</v>
          </cell>
        </row>
        <row r="46698">
          <cell r="B46698" t="str">
            <v>Viola renifolia</v>
          </cell>
        </row>
        <row r="46699">
          <cell r="B46699" t="str">
            <v>Viola sagittata</v>
          </cell>
        </row>
        <row r="46700">
          <cell r="B46700" t="str">
            <v>Viola sororia</v>
          </cell>
        </row>
        <row r="46701">
          <cell r="B46701" t="str">
            <v>Viola sororia var. affinis</v>
          </cell>
        </row>
        <row r="46702">
          <cell r="B46702" t="str">
            <v>Viola sororia var. missouriensis</v>
          </cell>
        </row>
        <row r="46703">
          <cell r="B46703" t="str">
            <v>Viola striata</v>
          </cell>
        </row>
        <row r="46704">
          <cell r="B46704" t="str">
            <v>Viola triloba***retired***use Viola palmata</v>
          </cell>
        </row>
        <row r="46705">
          <cell r="B46705" t="str">
            <v>Viola X primulifolia***retired***use Viola primulifolia</v>
          </cell>
        </row>
        <row r="46706">
          <cell r="B46706" t="str">
            <v>Virgatanytarsus</v>
          </cell>
        </row>
        <row r="46707">
          <cell r="B46707" t="str">
            <v>Virgularia</v>
          </cell>
        </row>
        <row r="46708">
          <cell r="B46708" t="str">
            <v>Virgularia agassizi</v>
          </cell>
        </row>
        <row r="46709">
          <cell r="B46709" t="str">
            <v>Virgularia agassizii</v>
          </cell>
        </row>
        <row r="46710">
          <cell r="B46710" t="str">
            <v>Virgularia bromleyi</v>
          </cell>
        </row>
        <row r="46711">
          <cell r="B46711" t="str">
            <v>Virgularia reinwardti</v>
          </cell>
        </row>
        <row r="46712">
          <cell r="B46712" t="str">
            <v>Virgulariidae</v>
          </cell>
        </row>
        <row r="46713">
          <cell r="B46713" t="str">
            <v>Viridiplantae</v>
          </cell>
        </row>
        <row r="46714">
          <cell r="B46714" t="str">
            <v>Visoka</v>
          </cell>
        </row>
        <row r="46715">
          <cell r="B46715" t="str">
            <v>Visoka cataractae</v>
          </cell>
        </row>
        <row r="46716">
          <cell r="B46716" t="str">
            <v>Vitis</v>
          </cell>
        </row>
        <row r="46717">
          <cell r="B46717" t="str">
            <v>Vitis aestivalis</v>
          </cell>
        </row>
        <row r="46718">
          <cell r="B46718" t="str">
            <v>Vitis cinerea</v>
          </cell>
        </row>
        <row r="46719">
          <cell r="B46719" t="str">
            <v>Vitis cinerea var. cinerea</v>
          </cell>
        </row>
        <row r="46720">
          <cell r="B46720" t="str">
            <v>Vitis labrusca</v>
          </cell>
        </row>
        <row r="46721">
          <cell r="B46721" t="str">
            <v>Vitis mustangensis</v>
          </cell>
        </row>
        <row r="46722">
          <cell r="B46722" t="str">
            <v>Vitis palmata</v>
          </cell>
        </row>
        <row r="46723">
          <cell r="B46723" t="str">
            <v>Vitis riparia</v>
          </cell>
        </row>
        <row r="46724">
          <cell r="B46724" t="str">
            <v>Vitis rotundifolia</v>
          </cell>
        </row>
        <row r="46725">
          <cell r="B46725" t="str">
            <v>Vitis vulpina</v>
          </cell>
        </row>
        <row r="46726">
          <cell r="B46726" t="str">
            <v>Vitraria clarescens***retired***use Sicyopterus stimpsoni</v>
          </cell>
        </row>
        <row r="46727">
          <cell r="B46727" t="str">
            <v>Vitraria***retired***use Sicyopterus</v>
          </cell>
        </row>
        <row r="46728">
          <cell r="B46728" t="str">
            <v>Vitreolina</v>
          </cell>
        </row>
        <row r="46729">
          <cell r="B46729" t="str">
            <v>Vitreolina columbiana</v>
          </cell>
        </row>
        <row r="46730">
          <cell r="B46730" t="str">
            <v>Vitreolina macra</v>
          </cell>
        </row>
        <row r="46731">
          <cell r="B46731" t="str">
            <v>Vitreolina yod</v>
          </cell>
        </row>
        <row r="46732">
          <cell r="B46732" t="str">
            <v>Vitricithra marmorata</v>
          </cell>
        </row>
        <row r="46733">
          <cell r="B46733" t="str">
            <v>Vitrinella</v>
          </cell>
        </row>
        <row r="46734">
          <cell r="B46734" t="str">
            <v>Vitrinella floridana</v>
          </cell>
        </row>
        <row r="46735">
          <cell r="B46735" t="str">
            <v>Vitrinella oldroydi</v>
          </cell>
        </row>
        <row r="46736">
          <cell r="B46736" t="str">
            <v>Vitrinella stearnsi</v>
          </cell>
        </row>
        <row r="46737">
          <cell r="B46737" t="str">
            <v>Vitrinella texana</v>
          </cell>
        </row>
        <row r="46738">
          <cell r="B46738" t="str">
            <v>Vitrinellidae</v>
          </cell>
        </row>
        <row r="46739">
          <cell r="B46739" t="str">
            <v>Vittaria lineata</v>
          </cell>
        </row>
        <row r="46740">
          <cell r="B46740" t="str">
            <v>Vivacricotopus</v>
          </cell>
        </row>
        <row r="46741">
          <cell r="B46741" t="str">
            <v>Viviparidae</v>
          </cell>
        </row>
        <row r="46742">
          <cell r="B46742" t="str">
            <v>Viviparus</v>
          </cell>
        </row>
        <row r="46743">
          <cell r="B46743" t="str">
            <v>Viviparus georgianus</v>
          </cell>
        </row>
        <row r="46744">
          <cell r="B46744" t="str">
            <v>Viviparus intertextus</v>
          </cell>
        </row>
        <row r="46745">
          <cell r="B46745" t="str">
            <v>Viviparus subpurpureus</v>
          </cell>
        </row>
        <row r="46746">
          <cell r="B46746" t="str">
            <v>Volvarina</v>
          </cell>
        </row>
        <row r="46747">
          <cell r="B46747" t="str">
            <v>Volvarina albolineata</v>
          </cell>
        </row>
        <row r="46748">
          <cell r="B46748" t="str">
            <v>Volvox</v>
          </cell>
        </row>
        <row r="46749">
          <cell r="B46749" t="str">
            <v>Volvox aureus</v>
          </cell>
        </row>
        <row r="46750">
          <cell r="B46750" t="str">
            <v>Volvox tertias</v>
          </cell>
        </row>
        <row r="46751">
          <cell r="B46751" t="str">
            <v>Volvox tertius</v>
          </cell>
        </row>
        <row r="46752">
          <cell r="B46752" t="str">
            <v>Volvulella</v>
          </cell>
        </row>
        <row r="46753">
          <cell r="B46753" t="str">
            <v>Volvulella californica</v>
          </cell>
        </row>
        <row r="46754">
          <cell r="B46754" t="str">
            <v>Volvulella catharia</v>
          </cell>
        </row>
        <row r="46755">
          <cell r="B46755" t="str">
            <v>Volvulella cylindrica</v>
          </cell>
        </row>
        <row r="46756">
          <cell r="B46756" t="str">
            <v>Volvulella panamica</v>
          </cell>
        </row>
        <row r="46757">
          <cell r="B46757" t="str">
            <v>Volvulella persimilis</v>
          </cell>
        </row>
        <row r="46758">
          <cell r="B46758" t="str">
            <v>Volvulella recta</v>
          </cell>
        </row>
        <row r="46759">
          <cell r="B46759" t="str">
            <v>Volvulina</v>
          </cell>
        </row>
        <row r="46760">
          <cell r="B46760" t="str">
            <v>Volvulina steinii</v>
          </cell>
        </row>
        <row r="46761">
          <cell r="B46761" t="str">
            <v>Vomer declivifrons***retired***use Selene peruviana</v>
          </cell>
        </row>
        <row r="46762">
          <cell r="B46762" t="str">
            <v>Vomer setapinnis***retired***use Selene setapinnis</v>
          </cell>
        </row>
        <row r="46763">
          <cell r="B46763" t="str">
            <v>Vorticifex</v>
          </cell>
        </row>
        <row r="46764">
          <cell r="B46764" t="str">
            <v>Vorticifex effusa</v>
          </cell>
        </row>
        <row r="46765">
          <cell r="B46765" t="str">
            <v>Vulpecula marina***retired***use Alopias vulpinus</v>
          </cell>
        </row>
        <row r="46766">
          <cell r="B46766" t="str">
            <v>Vulpecula***retired***use Alopias</v>
          </cell>
        </row>
        <row r="46767">
          <cell r="B46767" t="str">
            <v>Vulpia myuros</v>
          </cell>
        </row>
        <row r="46768">
          <cell r="B46768" t="str">
            <v>Vulpia octoflora</v>
          </cell>
        </row>
        <row r="46769">
          <cell r="B46769" t="str">
            <v>Waldsteinia fragarioides</v>
          </cell>
        </row>
        <row r="46770">
          <cell r="B46770" t="str">
            <v>Wallago</v>
          </cell>
        </row>
        <row r="46771">
          <cell r="B46771" t="str">
            <v>Wallago attu</v>
          </cell>
        </row>
        <row r="46772">
          <cell r="B46772" t="str">
            <v>Wanderer wallisi***retired***use Euthynnus affinis</v>
          </cell>
        </row>
        <row r="46773">
          <cell r="B46773" t="str">
            <v>Wandesia</v>
          </cell>
        </row>
        <row r="46774">
          <cell r="B46774" t="str">
            <v>Wangietta***retired***use Teixeirichthys</v>
          </cell>
        </row>
        <row r="46775">
          <cell r="B46775" t="str">
            <v>Wapsa mobilis***retired***use Paranais frici</v>
          </cell>
        </row>
        <row r="46776">
          <cell r="B46776" t="str">
            <v>Waterispora</v>
          </cell>
        </row>
        <row r="46777">
          <cell r="B46777" t="str">
            <v>Wattsia</v>
          </cell>
        </row>
        <row r="46778">
          <cell r="B46778" t="str">
            <v>Wattsia mossambica</v>
          </cell>
        </row>
        <row r="46779">
          <cell r="B46779" t="str">
            <v>Waynokiops</v>
          </cell>
        </row>
        <row r="46780">
          <cell r="B46780" t="str">
            <v>Weberella (Polymastiidae)</v>
          </cell>
        </row>
        <row r="46781">
          <cell r="B46781" t="str">
            <v>Weberella (Rhodymeniaceae)</v>
          </cell>
        </row>
        <row r="46782">
          <cell r="B46782" t="str">
            <v>Websterinereis tridentata</v>
          </cell>
        </row>
        <row r="46783">
          <cell r="B46783" t="str">
            <v>Wecomedon wecomus</v>
          </cell>
        </row>
        <row r="46784">
          <cell r="B46784" t="str">
            <v>Westella</v>
          </cell>
        </row>
        <row r="46785">
          <cell r="B46785" t="str">
            <v>Westella botryoides</v>
          </cell>
        </row>
        <row r="46786">
          <cell r="B46786" t="str">
            <v>Westella linearis</v>
          </cell>
        </row>
        <row r="46787">
          <cell r="B46787" t="str">
            <v>Westwoodilla</v>
          </cell>
        </row>
        <row r="46788">
          <cell r="B46788" t="str">
            <v>Westwoodilla caecula</v>
          </cell>
        </row>
        <row r="46789">
          <cell r="B46789" t="str">
            <v>Westwoodilla megalops</v>
          </cell>
        </row>
        <row r="46790">
          <cell r="B46790" t="str">
            <v>Westwoodilla tone</v>
          </cell>
        </row>
        <row r="46791">
          <cell r="B46791" t="str">
            <v>Wetmorella</v>
          </cell>
        </row>
        <row r="46792">
          <cell r="B46792" t="str">
            <v>Wetmorella albofasciata</v>
          </cell>
        </row>
        <row r="46793">
          <cell r="B46793" t="str">
            <v>Wetmorella nigropinnata</v>
          </cell>
        </row>
        <row r="46794">
          <cell r="B46794" t="str">
            <v>Wetmorella ocellata***retired***use Wetmorella nigropinnata</v>
          </cell>
        </row>
        <row r="46795">
          <cell r="B46795" t="str">
            <v>Wetmorella philippina bifasciata***retired***use Wetmorella nigropinnata</v>
          </cell>
        </row>
        <row r="46796">
          <cell r="B46796" t="str">
            <v>Wetmorella triocellata***retired***use Wetmorella nigropinnata</v>
          </cell>
        </row>
        <row r="46797">
          <cell r="B46797" t="str">
            <v>Wettina</v>
          </cell>
        </row>
        <row r="46798">
          <cell r="B46798" t="str">
            <v>Wettinidae</v>
          </cell>
        </row>
        <row r="46799">
          <cell r="B46799" t="str">
            <v>Wiedemannia</v>
          </cell>
        </row>
        <row r="46800">
          <cell r="B46800" t="str">
            <v>Wierzejskiella</v>
          </cell>
        </row>
        <row r="46801">
          <cell r="B46801" t="str">
            <v>Wiesnerella (Ophthalmidiinae)</v>
          </cell>
        </row>
        <row r="46802">
          <cell r="B46802" t="str">
            <v>Wiesnerella (Wiesnerellaceae)</v>
          </cell>
        </row>
        <row r="46803">
          <cell r="B46803" t="str">
            <v>Willea</v>
          </cell>
        </row>
        <row r="46804">
          <cell r="B46804" t="str">
            <v>Willea irregularis</v>
          </cell>
        </row>
        <row r="46805">
          <cell r="B46805" t="str">
            <v>Willea truncata</v>
          </cell>
        </row>
        <row r="46806">
          <cell r="B46806" t="str">
            <v>Williamia radiata</v>
          </cell>
        </row>
        <row r="46807">
          <cell r="B46807" t="str">
            <v>Williamsonia</v>
          </cell>
        </row>
        <row r="46808">
          <cell r="B46808" t="str">
            <v>Winteria</v>
          </cell>
        </row>
        <row r="46809">
          <cell r="B46809" t="str">
            <v>Winteria telescopa</v>
          </cell>
        </row>
        <row r="46810">
          <cell r="B46810" t="str">
            <v>Wislouchiella</v>
          </cell>
        </row>
        <row r="46811">
          <cell r="B46811" t="str">
            <v>Wislouchiella planctonica</v>
          </cell>
        </row>
        <row r="46812">
          <cell r="B46812" t="str">
            <v>Wisteria floribunda</v>
          </cell>
        </row>
        <row r="46813">
          <cell r="B46813" t="str">
            <v>Wisteria frutescens</v>
          </cell>
        </row>
        <row r="46814">
          <cell r="B46814" t="str">
            <v>Wisteria sinensis</v>
          </cell>
        </row>
        <row r="46815">
          <cell r="B46815" t="str">
            <v>Wlassicsia kinistinensis</v>
          </cell>
        </row>
        <row r="46816">
          <cell r="B46816" t="str">
            <v>Wolffia</v>
          </cell>
        </row>
        <row r="46817">
          <cell r="B46817" t="str">
            <v>Wolffia borealis</v>
          </cell>
        </row>
        <row r="46818">
          <cell r="B46818" t="str">
            <v>Wolffia brasiliensis</v>
          </cell>
        </row>
        <row r="46819">
          <cell r="B46819" t="str">
            <v>Wolffia columbiana</v>
          </cell>
        </row>
        <row r="46820">
          <cell r="B46820" t="str">
            <v>Wolga</v>
          </cell>
        </row>
        <row r="46821">
          <cell r="B46821" t="str">
            <v>Wolga spinifera</v>
          </cell>
        </row>
        <row r="46822">
          <cell r="B46822" t="str">
            <v>Woloszynskia</v>
          </cell>
        </row>
        <row r="46823">
          <cell r="B46823" t="str">
            <v>Woloszynskia coronata</v>
          </cell>
        </row>
        <row r="46824">
          <cell r="B46824" t="str">
            <v>Woloszynskia ordinata</v>
          </cell>
        </row>
        <row r="46825">
          <cell r="B46825" t="str">
            <v>Woodsia (Archaic)***retired***use Woodsia (Phosichthyidae)</v>
          </cell>
        </row>
        <row r="46826">
          <cell r="B46826" t="str">
            <v>Woodsia (Phosichthyidae)</v>
          </cell>
        </row>
        <row r="46827">
          <cell r="B46827" t="str">
            <v>Woodsia (Woodsiaceae)</v>
          </cell>
        </row>
        <row r="46828">
          <cell r="B46828" t="str">
            <v>Woodsia meyerwaardeni</v>
          </cell>
        </row>
        <row r="46829">
          <cell r="B46829" t="str">
            <v>Woodsia nonsuchae</v>
          </cell>
        </row>
        <row r="46830">
          <cell r="B46830" t="str">
            <v>Woodsia obtusa</v>
          </cell>
        </row>
        <row r="46831">
          <cell r="B46831" t="str">
            <v>Woodwardia areolata</v>
          </cell>
        </row>
        <row r="46832">
          <cell r="B46832" t="str">
            <v>Woodwardia fimbriata</v>
          </cell>
        </row>
        <row r="46833">
          <cell r="B46833" t="str">
            <v>Woodwardia virginica</v>
          </cell>
        </row>
        <row r="46834">
          <cell r="B46834" t="str">
            <v>Woolastookia</v>
          </cell>
        </row>
        <row r="46835">
          <cell r="B46835" t="str">
            <v>Worm pipefish***retired***use Nerophis lumbriciformis</v>
          </cell>
        </row>
        <row r="46836">
          <cell r="B46836" t="str">
            <v>Wormaldia</v>
          </cell>
        </row>
        <row r="46837">
          <cell r="B46837" t="str">
            <v>Wormaldia anilla</v>
          </cell>
        </row>
        <row r="46838">
          <cell r="B46838" t="str">
            <v>Wormaldia gabriella</v>
          </cell>
        </row>
        <row r="46839">
          <cell r="B46839" t="str">
            <v>Wormaldia moesta</v>
          </cell>
        </row>
        <row r="46840">
          <cell r="B46840" t="str">
            <v>Wormaldia occidea</v>
          </cell>
        </row>
        <row r="46841">
          <cell r="B46841" t="str">
            <v>Wormaldia occipitalis</v>
          </cell>
        </row>
        <row r="46842">
          <cell r="B46842" t="str">
            <v>Wormaldia shawnee</v>
          </cell>
        </row>
        <row r="46843">
          <cell r="B46843" t="str">
            <v>Woronichinia</v>
          </cell>
        </row>
        <row r="46844">
          <cell r="B46844" t="str">
            <v>Woronichinia botrys</v>
          </cell>
        </row>
        <row r="46845">
          <cell r="B46845" t="str">
            <v>Woronichinia compacta</v>
          </cell>
        </row>
        <row r="46846">
          <cell r="B46846" t="str">
            <v>Woronichinia delicatula</v>
          </cell>
        </row>
        <row r="46847">
          <cell r="B46847" t="str">
            <v>Woronichinia karelica</v>
          </cell>
        </row>
        <row r="46848">
          <cell r="B46848" t="str">
            <v>Woronichinia naegeliana</v>
          </cell>
        </row>
        <row r="46849">
          <cell r="B46849" t="str">
            <v>Wulfila fragilis***retired***use Wulfila fragilis, Chickering 1937 (Wulfila) or Bryant 1948</v>
          </cell>
        </row>
        <row r="46850">
          <cell r="B46850" t="str">
            <v>Wulfila fragilis, Bryant 1948 (Wulfila)</v>
          </cell>
        </row>
        <row r="46851">
          <cell r="B46851" t="str">
            <v>Wulfila fragilis, Chickering 1937 (Wulfila)</v>
          </cell>
        </row>
        <row r="46852">
          <cell r="B46852" t="str">
            <v>Wyeomyia</v>
          </cell>
        </row>
        <row r="46853">
          <cell r="B46853" t="str">
            <v>X Elyhordeum macounii</v>
          </cell>
        </row>
        <row r="46854">
          <cell r="B46854" t="str">
            <v>Xanothon bipallidus***retired***use Chlorurus sordidus</v>
          </cell>
        </row>
        <row r="46855">
          <cell r="B46855" t="str">
            <v>Xanothon carifanus***retired***use Scarus psittacus</v>
          </cell>
        </row>
        <row r="46856">
          <cell r="B46856" t="str">
            <v>Xanothon fowleri***retired***use Scarus russelii</v>
          </cell>
        </row>
        <row r="46857">
          <cell r="B46857" t="str">
            <v>Xanothon parvidens***retired***use Scarus psittacus</v>
          </cell>
        </row>
        <row r="46858">
          <cell r="B46858" t="str">
            <v>Xanothon***retired***use Chlorurus</v>
          </cell>
        </row>
        <row r="46859">
          <cell r="B46859" t="str">
            <v>Xanthichthys</v>
          </cell>
        </row>
        <row r="46860">
          <cell r="B46860" t="str">
            <v>Xanthichthys auromarginatus</v>
          </cell>
        </row>
        <row r="46861">
          <cell r="B46861" t="str">
            <v>Xanthichthys caeruleolineatus</v>
          </cell>
        </row>
        <row r="46862">
          <cell r="B46862" t="str">
            <v>Xanthichthys lineopunctatus</v>
          </cell>
        </row>
        <row r="46863">
          <cell r="B46863" t="str">
            <v>Xanthichthys mento</v>
          </cell>
        </row>
        <row r="46864">
          <cell r="B46864" t="str">
            <v>Xanthichthys ringens</v>
          </cell>
        </row>
        <row r="46865">
          <cell r="B46865" t="str">
            <v>Xanthidae</v>
          </cell>
        </row>
        <row r="46866">
          <cell r="B46866" t="str">
            <v>Xanthidium</v>
          </cell>
        </row>
        <row r="46867">
          <cell r="B46867" t="str">
            <v>Xanthidium antilopaeum</v>
          </cell>
        </row>
        <row r="46868">
          <cell r="B46868" t="str">
            <v>Xanthidium antilopaeum var. polymazum</v>
          </cell>
        </row>
        <row r="46869">
          <cell r="B46869" t="str">
            <v>Xanthidium armatum</v>
          </cell>
        </row>
        <row r="46870">
          <cell r="B46870" t="str">
            <v>Xanthidium concinnum</v>
          </cell>
        </row>
        <row r="46871">
          <cell r="B46871" t="str">
            <v>Xanthidium cristatum</v>
          </cell>
        </row>
        <row r="46872">
          <cell r="B46872" t="str">
            <v>Xanthidium octocorne</v>
          </cell>
        </row>
        <row r="46873">
          <cell r="B46873" t="str">
            <v>Xanthidium subhastiferum</v>
          </cell>
        </row>
        <row r="46874">
          <cell r="B46874" t="str">
            <v>Xanthidium subhastiferum var. towerii</v>
          </cell>
        </row>
        <row r="46875">
          <cell r="B46875" t="str">
            <v>Xanthium strumarium</v>
          </cell>
        </row>
        <row r="46876">
          <cell r="B46876" t="str">
            <v>Xanthium strumarium var. canadense***retired***use Xanthium strumarium</v>
          </cell>
        </row>
        <row r="46877">
          <cell r="B46877" t="str">
            <v>Xanthium strumarium var. glabratum***retired***use Xanthium strumarium</v>
          </cell>
        </row>
        <row r="46878">
          <cell r="B46878" t="str">
            <v>Xanthium strumarium var. strumarium***retired***use Xanthium strumarium</v>
          </cell>
        </row>
        <row r="46879">
          <cell r="B46879" t="str">
            <v>Xanthophyceae</v>
          </cell>
        </row>
        <row r="46880">
          <cell r="B46880" t="str">
            <v>Xenagoniates</v>
          </cell>
        </row>
        <row r="46881">
          <cell r="B46881" t="str">
            <v>Xenagoniates bondi</v>
          </cell>
        </row>
        <row r="46882">
          <cell r="B46882" t="str">
            <v>Xenanthura brevitelson</v>
          </cell>
        </row>
        <row r="46883">
          <cell r="B46883" t="str">
            <v>Xenelmis sandersoni</v>
          </cell>
        </row>
        <row r="46884">
          <cell r="B46884" t="str">
            <v>Xenentodon</v>
          </cell>
        </row>
        <row r="46885">
          <cell r="B46885" t="str">
            <v>Xenentodon cancila</v>
          </cell>
        </row>
        <row r="46886">
          <cell r="B46886" t="str">
            <v>Xeneretmus</v>
          </cell>
        </row>
        <row r="46887">
          <cell r="B46887" t="str">
            <v>Xeneretmus latifrons</v>
          </cell>
        </row>
        <row r="46888">
          <cell r="B46888" t="str">
            <v>Xeneretmus leiops</v>
          </cell>
        </row>
        <row r="46889">
          <cell r="B46889" t="str">
            <v>Xeneretmus ritteri</v>
          </cell>
        </row>
        <row r="46890">
          <cell r="B46890" t="str">
            <v>Xeneretmus triacanthus</v>
          </cell>
        </row>
        <row r="46891">
          <cell r="B46891" t="str">
            <v>Xenichthys</v>
          </cell>
        </row>
        <row r="46892">
          <cell r="B46892" t="str">
            <v>Xenichthys xanti</v>
          </cell>
        </row>
        <row r="46893">
          <cell r="B46893" t="str">
            <v>Xenisthmidae</v>
          </cell>
        </row>
        <row r="46894">
          <cell r="B46894" t="str">
            <v>Xenisthmus</v>
          </cell>
        </row>
        <row r="46895">
          <cell r="B46895" t="str">
            <v>Xenisthmus africanus</v>
          </cell>
        </row>
        <row r="46896">
          <cell r="B46896" t="str">
            <v>Xenisthmus chapmani</v>
          </cell>
        </row>
        <row r="46897">
          <cell r="B46897" t="str">
            <v>Xenistius</v>
          </cell>
        </row>
        <row r="46898">
          <cell r="B46898" t="str">
            <v>Xenistius californiensis</v>
          </cell>
        </row>
        <row r="46899">
          <cell r="B46899" t="str">
            <v>Xenobuglossus***retired***use Vanstraelenia</v>
          </cell>
        </row>
        <row r="46900">
          <cell r="B46900" t="str">
            <v>Xenocephalidae***retired***use Uranoscopidae</v>
          </cell>
        </row>
        <row r="46901">
          <cell r="B46901" t="str">
            <v>Xenocephalus</v>
          </cell>
        </row>
        <row r="46902">
          <cell r="B46902" t="str">
            <v>Xenocephalus egregius</v>
          </cell>
        </row>
        <row r="46903">
          <cell r="B46903" t="str">
            <v>Xenocephalus elongatus</v>
          </cell>
        </row>
        <row r="46904">
          <cell r="B46904" t="str">
            <v>Xenochironomus</v>
          </cell>
        </row>
        <row r="46905">
          <cell r="B46905" t="str">
            <v>Xenochironomus xenolabis</v>
          </cell>
        </row>
        <row r="46906">
          <cell r="B46906" t="str">
            <v>Xenococcus</v>
          </cell>
        </row>
        <row r="46907">
          <cell r="B46907" t="str">
            <v>Xenocongridae***retired***use Chlopsidae</v>
          </cell>
        </row>
        <row r="46908">
          <cell r="B46908" t="str">
            <v>Xenodermichthys</v>
          </cell>
        </row>
        <row r="46909">
          <cell r="B46909" t="str">
            <v>Xenodermichthys copei</v>
          </cell>
        </row>
        <row r="46910">
          <cell r="B46910" t="str">
            <v>Xenodermichthys nodulosus</v>
          </cell>
        </row>
        <row r="46911">
          <cell r="B46911" t="str">
            <v>Xenodermichthys socialis***retired***use Xenodermichthys copei</v>
          </cell>
        </row>
        <row r="46912">
          <cell r="B46912" t="str">
            <v>Xenojulis</v>
          </cell>
        </row>
        <row r="46913">
          <cell r="B46913" t="str">
            <v>Xenojulis margaritaceus</v>
          </cell>
        </row>
        <row r="46914">
          <cell r="B46914" t="str">
            <v>Xenojulis montillai***retired***use Xenojulis margaritaceus</v>
          </cell>
        </row>
        <row r="46915">
          <cell r="B46915" t="str">
            <v>Xenoleberis californica</v>
          </cell>
        </row>
        <row r="46916">
          <cell r="B46916" t="str">
            <v>Xenolepidichthys</v>
          </cell>
        </row>
        <row r="46917">
          <cell r="B46917" t="str">
            <v>Xenolepidichthys americanus***retired***use Grammicolepis brachiusculus</v>
          </cell>
        </row>
        <row r="46918">
          <cell r="B46918" t="str">
            <v>Xenolepidichthys dalgleishi</v>
          </cell>
        </row>
        <row r="46919">
          <cell r="B46919" t="str">
            <v>Xenomystax</v>
          </cell>
        </row>
        <row r="46920">
          <cell r="B46920" t="str">
            <v>Xenomystax atrarius</v>
          </cell>
        </row>
        <row r="46921">
          <cell r="B46921" t="str">
            <v>Xenomystax congroides</v>
          </cell>
        </row>
        <row r="46922">
          <cell r="B46922" t="str">
            <v>Xenomystus</v>
          </cell>
        </row>
        <row r="46923">
          <cell r="B46923" t="str">
            <v>Xenomystus nigri</v>
          </cell>
        </row>
        <row r="46924">
          <cell r="B46924" t="str">
            <v>Xenopelopia</v>
          </cell>
        </row>
        <row r="46925">
          <cell r="B46925" t="str">
            <v>Xenophthalmichthys</v>
          </cell>
        </row>
        <row r="46926">
          <cell r="B46926" t="str">
            <v>Xenophthalmichthys danae</v>
          </cell>
        </row>
        <row r="46927">
          <cell r="B46927" t="str">
            <v>Xenopoclinus</v>
          </cell>
        </row>
        <row r="46928">
          <cell r="B46928" t="str">
            <v>Xenopoclinus kochi</v>
          </cell>
        </row>
        <row r="46929">
          <cell r="B46929" t="str">
            <v>Xenopoclinus leprosus</v>
          </cell>
        </row>
        <row r="46930">
          <cell r="B46930" t="str">
            <v>Xenopoecilus</v>
          </cell>
        </row>
        <row r="46931">
          <cell r="B46931" t="str">
            <v>Xenopus laevis</v>
          </cell>
        </row>
        <row r="46932">
          <cell r="B46932" t="str">
            <v>Xenoscarops***retired***use Scarus</v>
          </cell>
        </row>
        <row r="46933">
          <cell r="B46933" t="str">
            <v>Xenoscarus denticulatus***retired***use Nicholsina denticulata</v>
          </cell>
        </row>
        <row r="46934">
          <cell r="B46934" t="str">
            <v>Xenoscarus hubbsi***retired***use Nicholsina denticulata</v>
          </cell>
        </row>
        <row r="46935">
          <cell r="B46935" t="str">
            <v>Xenoscarus***retired***use Nicholsina</v>
          </cell>
        </row>
        <row r="46936">
          <cell r="B46936" t="str">
            <v>Xenotholos</v>
          </cell>
        </row>
        <row r="46937">
          <cell r="B46937" t="str">
            <v>Xenotholos kerneri</v>
          </cell>
        </row>
        <row r="46938">
          <cell r="B46938" t="str">
            <v>Xererpes fucorum***retired***use Apodichthys fucorum</v>
          </cell>
        </row>
        <row r="46939">
          <cell r="B46939" t="str">
            <v>Xererpes***retired***use Apodichthys</v>
          </cell>
        </row>
        <row r="46940">
          <cell r="B46940" t="str">
            <v>Xerophyllum asphodeloides</v>
          </cell>
        </row>
        <row r="46941">
          <cell r="B46941" t="str">
            <v>Xerophyllum tenax</v>
          </cell>
        </row>
        <row r="46942">
          <cell r="B46942" t="str">
            <v>Xestochironomus</v>
          </cell>
        </row>
        <row r="46943">
          <cell r="B46943" t="str">
            <v>Xestochironomus brunneus</v>
          </cell>
        </row>
        <row r="46944">
          <cell r="B46944" t="str">
            <v>Xestochironomus subletti</v>
          </cell>
        </row>
        <row r="46945">
          <cell r="B46945" t="str">
            <v>Xiphasia</v>
          </cell>
        </row>
        <row r="46946">
          <cell r="B46946" t="str">
            <v>Xiphasia setifer</v>
          </cell>
        </row>
        <row r="46947">
          <cell r="B46947" t="str">
            <v>Xiphias</v>
          </cell>
        </row>
        <row r="46948">
          <cell r="B46948" t="str">
            <v>Xiphias gladius</v>
          </cell>
        </row>
        <row r="46949">
          <cell r="B46949" t="str">
            <v>Xiphiidae</v>
          </cell>
        </row>
        <row r="46950">
          <cell r="B46950" t="str">
            <v>Xiphipops acanthops***retired***use Centropyge acanthops</v>
          </cell>
        </row>
        <row r="46951">
          <cell r="B46951" t="str">
            <v>Xiphipops flavicauda***retired***use Centropyge flavicauda</v>
          </cell>
        </row>
        <row r="46952">
          <cell r="B46952" t="str">
            <v>Xiphipops***retired***use Centropyge</v>
          </cell>
        </row>
        <row r="46953">
          <cell r="B46953" t="str">
            <v>Xiphister</v>
          </cell>
        </row>
        <row r="46954">
          <cell r="B46954" t="str">
            <v>Xiphister atropurpureus</v>
          </cell>
        </row>
        <row r="46955">
          <cell r="B46955" t="str">
            <v>Xiphister mucosus</v>
          </cell>
        </row>
        <row r="46956">
          <cell r="B46956" t="str">
            <v>Xiphiurus capensis***retired***use Genypterus capensis</v>
          </cell>
        </row>
        <row r="46957">
          <cell r="B46957" t="str">
            <v>Xiphiurus***retired***use Genypterus</v>
          </cell>
        </row>
        <row r="46958">
          <cell r="B46958" t="str">
            <v>Xiphocaris</v>
          </cell>
        </row>
        <row r="46959">
          <cell r="B46959" t="str">
            <v>Xiphocentron</v>
          </cell>
        </row>
        <row r="46960">
          <cell r="B46960" t="str">
            <v>Xiphocentronidae</v>
          </cell>
        </row>
        <row r="46961">
          <cell r="B46961" t="str">
            <v>Xiphocheilus</v>
          </cell>
        </row>
        <row r="46962">
          <cell r="B46962" t="str">
            <v>Xiphocheilus fasciatus***retired***use Choerodon fasciatus</v>
          </cell>
        </row>
        <row r="46963">
          <cell r="B46963" t="str">
            <v>Xiphocheilus gymnogenys***retired***use Choerodon gymnogenys</v>
          </cell>
        </row>
        <row r="46964">
          <cell r="B46964" t="str">
            <v>Xiphocheilus quadrimaculatus</v>
          </cell>
        </row>
        <row r="46965">
          <cell r="B46965" t="str">
            <v>Xiphocheilus robustus***retired***use Choerodon robustus</v>
          </cell>
        </row>
        <row r="46966">
          <cell r="B46966" t="str">
            <v>Xiphocheilus typus</v>
          </cell>
        </row>
        <row r="46967">
          <cell r="B46967" t="str">
            <v>Xiphochilus fasciatus***retired***use Choerodon fasciatus</v>
          </cell>
        </row>
        <row r="46968">
          <cell r="B46968" t="str">
            <v>Xiphochilus gymnogenys***retired***use Choerodon gymnogenys</v>
          </cell>
        </row>
        <row r="46969">
          <cell r="B46969" t="str">
            <v>Xiphochilus robustus***retired***use Choerodon robustus</v>
          </cell>
        </row>
        <row r="46970">
          <cell r="B46970" t="str">
            <v>Xiphochilus***retired***use Xiphocheilus</v>
          </cell>
        </row>
        <row r="46971">
          <cell r="B46971" t="str">
            <v>Xiphopenaeus kroyeri</v>
          </cell>
        </row>
        <row r="46972">
          <cell r="B46972" t="str">
            <v>Xiphophorus</v>
          </cell>
        </row>
        <row r="46973">
          <cell r="B46973" t="str">
            <v>Xiphophorus helleri***retired***use Xiphophorus hellerii</v>
          </cell>
        </row>
        <row r="46974">
          <cell r="B46974" t="str">
            <v>Xiphophorus hellerii</v>
          </cell>
        </row>
        <row r="46975">
          <cell r="B46975" t="str">
            <v>Xiphophorus maculatus</v>
          </cell>
        </row>
        <row r="46976">
          <cell r="B46976" t="str">
            <v>Xiphophorus montezumae</v>
          </cell>
        </row>
        <row r="46977">
          <cell r="B46977" t="str">
            <v>Xiphophorus pygmaeus</v>
          </cell>
        </row>
        <row r="46978">
          <cell r="B46978" t="str">
            <v>Xiphophorus variatus</v>
          </cell>
        </row>
        <row r="46979">
          <cell r="B46979" t="str">
            <v>Xiphophorus xiphidium</v>
          </cell>
        </row>
        <row r="46980">
          <cell r="B46980" t="str">
            <v>Xiphostomidae***retired***use Ctenoluciidae</v>
          </cell>
        </row>
        <row r="46981">
          <cell r="B46981" t="str">
            <v>Xiphypops***retired***use Centropyge</v>
          </cell>
        </row>
        <row r="46982">
          <cell r="B46982" t="str">
            <v>Xyelacyba</v>
          </cell>
        </row>
        <row r="46983">
          <cell r="B46983" t="str">
            <v>Xyelacyba myersi</v>
          </cell>
        </row>
        <row r="46984">
          <cell r="B46984" t="str">
            <v>Xyliphius</v>
          </cell>
        </row>
        <row r="46985">
          <cell r="B46985" t="str">
            <v>Xylocopa alticola***retired***use Xylocopa alticola, Hedicke 1938 (Xylocopa) or Cockerell 1919</v>
          </cell>
        </row>
        <row r="46986">
          <cell r="B46986" t="str">
            <v>Xylocopa alticola, Cockerell 1919 (Xylocopa)</v>
          </cell>
        </row>
        <row r="46987">
          <cell r="B46987" t="str">
            <v>Xylocopa alticola, Hedicke 1938 (Xylocopa)</v>
          </cell>
        </row>
        <row r="46988">
          <cell r="B46988" t="str">
            <v>Xylocopa sinensis***retired***use Xylocopa sinensis, Wu 1983 (Xylocopa) or Smith 1854</v>
          </cell>
        </row>
        <row r="46989">
          <cell r="B46989" t="str">
            <v>Xylocopa sinensis, Smith 1854 (Xylocopa)</v>
          </cell>
        </row>
        <row r="46990">
          <cell r="B46990" t="str">
            <v>Xylocopa sinensis, Wu 1983 (Xylocopa)</v>
          </cell>
        </row>
        <row r="46991">
          <cell r="B46991" t="str">
            <v>Xylomyidae</v>
          </cell>
        </row>
        <row r="46992">
          <cell r="B46992" t="str">
            <v>Xylotopus</v>
          </cell>
        </row>
        <row r="46993">
          <cell r="B46993" t="str">
            <v>Xylotopus par</v>
          </cell>
        </row>
        <row r="46994">
          <cell r="B46994" t="str">
            <v>Xyrauchen</v>
          </cell>
        </row>
        <row r="46995">
          <cell r="B46995" t="str">
            <v>Xyrauchen texanus</v>
          </cell>
        </row>
        <row r="46996">
          <cell r="B46996" t="str">
            <v>Xyrichthys altipinnis***retired***use Novaculichthys taeniourus</v>
          </cell>
        </row>
        <row r="46997">
          <cell r="B46997" t="str">
            <v>Xyrichthys baldwini***retired***use Xyrichtys baldwini</v>
          </cell>
        </row>
        <row r="46998">
          <cell r="B46998" t="str">
            <v>Xyrichthys lecluse***retired***use Cymolutes lecluse</v>
          </cell>
        </row>
        <row r="46999">
          <cell r="B46999" t="str">
            <v>Xyrichthys lineatus***retired***use Xyrichtys novacula</v>
          </cell>
        </row>
        <row r="47000">
          <cell r="B47000" t="str">
            <v>Xyrichthys martinicensis***retired***use Xyrichtys martinicensis</v>
          </cell>
        </row>
        <row r="47001">
          <cell r="B47001" t="str">
            <v>Xyrichthys microlepidotus***retired***use Cymolutes lecluse</v>
          </cell>
        </row>
        <row r="47002">
          <cell r="B47002" t="str">
            <v>Xyrichthys mundiceps***retired***use Xyrichtys mundiceps</v>
          </cell>
        </row>
        <row r="47003">
          <cell r="B47003" t="str">
            <v>Xyrichthys niger***retired***use Xyrichtys niger</v>
          </cell>
        </row>
        <row r="47004">
          <cell r="B47004" t="str">
            <v>Xyrichthys niveilatus***retired***use Xyrichtys martinicensis</v>
          </cell>
        </row>
        <row r="47005">
          <cell r="B47005" t="str">
            <v>Xyrichthys novaculoides***retired***use Cymolutes torquatus</v>
          </cell>
        </row>
        <row r="47006">
          <cell r="B47006" t="str">
            <v>Xyrichthys panamensis***retired***use Iniistius pavo</v>
          </cell>
        </row>
        <row r="47007">
          <cell r="B47007" t="str">
            <v>Xyrichthys pavoninus***retired***use Iniistius pavo</v>
          </cell>
        </row>
        <row r="47008">
          <cell r="B47008" t="str">
            <v>Xyrichthys puniceus***retired***use Iniistius pavo</v>
          </cell>
        </row>
        <row r="47009">
          <cell r="B47009" t="str">
            <v>Xyrichthys rosipes***retired***use Xyrichtys novacula</v>
          </cell>
        </row>
        <row r="47010">
          <cell r="B47010" t="str">
            <v>Xyrichthys sciistius***retired***use Novaculichthys woodi</v>
          </cell>
        </row>
        <row r="47011">
          <cell r="B47011" t="str">
            <v>Xyrichthys splendens***retired***use Xyrichtys splendens</v>
          </cell>
        </row>
        <row r="47012">
          <cell r="B47012" t="str">
            <v>Xyrichthys torquatus***retired***use Cymolutes torquatus</v>
          </cell>
        </row>
        <row r="47013">
          <cell r="B47013" t="str">
            <v>Xyrichthys umbrilatus***retired***use Xyrichtys umbrilatus</v>
          </cell>
        </row>
        <row r="47014">
          <cell r="B47014" t="str">
            <v>Xyrichthys vanikolensis***retired***use Novaculichthys taeniourus</v>
          </cell>
        </row>
        <row r="47015">
          <cell r="B47015" t="str">
            <v>Xyrichthys ventralis***retired***use Xyrichtys splendens</v>
          </cell>
        </row>
        <row r="47016">
          <cell r="B47016" t="str">
            <v>Xyrichthys venustus***retired***use Xyrichtys martinicensis</v>
          </cell>
        </row>
        <row r="47017">
          <cell r="B47017" t="str">
            <v>Xyrichthys vermiculatus***retired***use Xyrichtys novacula</v>
          </cell>
        </row>
        <row r="47018">
          <cell r="B47018" t="str">
            <v>Xyrichthys woodi***retired***use Novaculichthys woodi</v>
          </cell>
        </row>
        <row r="47019">
          <cell r="B47019" t="str">
            <v>Xyrichthys***retired***use Xyrichtys</v>
          </cell>
        </row>
        <row r="47020">
          <cell r="B47020" t="str">
            <v>Xyrichtys</v>
          </cell>
        </row>
        <row r="47021">
          <cell r="B47021" t="str">
            <v>Xyrichtys aneitensis</v>
          </cell>
        </row>
        <row r="47022">
          <cell r="B47022" t="str">
            <v>Xyrichtys argentimaculata***retired***use Xyrichtys novacula</v>
          </cell>
        </row>
        <row r="47023">
          <cell r="B47023" t="str">
            <v>Xyrichtys baldwini</v>
          </cell>
        </row>
        <row r="47024">
          <cell r="B47024" t="str">
            <v>Xyrichtys bimaculatus</v>
          </cell>
        </row>
        <row r="47025">
          <cell r="B47025" t="str">
            <v>Xyrichtys binghami***retired***use Xyrichtys novacula</v>
          </cell>
        </row>
        <row r="47026">
          <cell r="B47026" t="str">
            <v>Xyrichtys blanchardi</v>
          </cell>
        </row>
        <row r="47027">
          <cell r="B47027" t="str">
            <v>Xyrichtys celebicus</v>
          </cell>
        </row>
        <row r="47028">
          <cell r="B47028" t="str">
            <v>Xyrichtys cultratus***retired***use Xyrichtys novacula</v>
          </cell>
        </row>
        <row r="47029">
          <cell r="B47029" t="str">
            <v>Xyrichtys cyanifrons</v>
          </cell>
        </row>
        <row r="47030">
          <cell r="B47030" t="str">
            <v>Xyrichtys cyanirostris***retired***use Xyrichtys pentadactylus</v>
          </cell>
        </row>
        <row r="47031">
          <cell r="B47031" t="str">
            <v>Xyrichtys dea</v>
          </cell>
        </row>
        <row r="47032">
          <cell r="B47032" t="str">
            <v>Xyrichtys geisha</v>
          </cell>
        </row>
        <row r="47033">
          <cell r="B47033" t="str">
            <v>Xyrichtys incandescens</v>
          </cell>
        </row>
        <row r="47034">
          <cell r="B47034" t="str">
            <v>Xyrichtys infirmus***retired***use Xyrichtys martinicensis</v>
          </cell>
        </row>
        <row r="47035">
          <cell r="B47035" t="str">
            <v>Xyrichtys jacksonensis</v>
          </cell>
        </row>
        <row r="47036">
          <cell r="B47036" t="str">
            <v>Xyrichtys javanicus</v>
          </cell>
        </row>
        <row r="47037">
          <cell r="B47037" t="str">
            <v>Xyrichtys jessiae***retired***use Xyrichtys novacula</v>
          </cell>
        </row>
        <row r="47038">
          <cell r="B47038" t="str">
            <v>Xyrichtys margaritatus***retired***use Xyrichtys dea</v>
          </cell>
        </row>
        <row r="47039">
          <cell r="B47039" t="str">
            <v>Xyrichtys martinicensis</v>
          </cell>
        </row>
        <row r="47040">
          <cell r="B47040" t="str">
            <v>Xyrichtys melanopus</v>
          </cell>
        </row>
        <row r="47041">
          <cell r="B47041" t="str">
            <v>Xyrichtys modestus***retired***use Xyrichtys martinicensis</v>
          </cell>
        </row>
        <row r="47042">
          <cell r="B47042" t="str">
            <v>Xyrichtys mundiceps</v>
          </cell>
        </row>
        <row r="47043">
          <cell r="B47043" t="str">
            <v>Xyrichtys niger</v>
          </cell>
        </row>
        <row r="47044">
          <cell r="B47044" t="str">
            <v>Xyrichtys niveilatus***retired***use Xyrichtys martinicensis</v>
          </cell>
        </row>
        <row r="47045">
          <cell r="B47045" t="str">
            <v>Xyrichtys novacula</v>
          </cell>
        </row>
        <row r="47046">
          <cell r="B47046" t="str">
            <v>Xyrichtys pavo***retired***use Iniistius pavo</v>
          </cell>
        </row>
        <row r="47047">
          <cell r="B47047" t="str">
            <v>Xyrichtys pavoninus***retired***use Iniistius pavo</v>
          </cell>
        </row>
        <row r="47048">
          <cell r="B47048" t="str">
            <v>Xyrichtys pentadactylus</v>
          </cell>
        </row>
        <row r="47049">
          <cell r="B47049" t="str">
            <v>Xyrichtys perlas***retired***use Novaculichthys perlas</v>
          </cell>
        </row>
        <row r="47050">
          <cell r="B47050" t="str">
            <v>Xyrichtys rajagopalani</v>
          </cell>
        </row>
        <row r="47051">
          <cell r="B47051" t="str">
            <v>Xyrichtys rosipes***retired***use Xyrichtys novacula</v>
          </cell>
        </row>
        <row r="47052">
          <cell r="B47052" t="str">
            <v>Xyrichtys sanctaehelenae</v>
          </cell>
        </row>
        <row r="47053">
          <cell r="B47053" t="str">
            <v>Xyrichtys splendens</v>
          </cell>
        </row>
        <row r="47054">
          <cell r="B47054" t="str">
            <v>Xyrichtys taeniourus***retired***use Novaculichthys taeniourus</v>
          </cell>
        </row>
        <row r="47055">
          <cell r="B47055" t="str">
            <v>Xyrichtys trivittatus</v>
          </cell>
        </row>
        <row r="47056">
          <cell r="B47056" t="str">
            <v>Xyrichtys twistii</v>
          </cell>
        </row>
        <row r="47057">
          <cell r="B47057" t="str">
            <v>Xyrichtys umbrilatus</v>
          </cell>
        </row>
        <row r="47058">
          <cell r="B47058" t="str">
            <v>Xyrichtys uniocellatus***retired***use Xyrichtys novacula</v>
          </cell>
        </row>
        <row r="47059">
          <cell r="B47059" t="str">
            <v>Xyrichtys verrens</v>
          </cell>
        </row>
        <row r="47060">
          <cell r="B47060" t="str">
            <v>Xyrichtys victori</v>
          </cell>
        </row>
        <row r="47061">
          <cell r="B47061" t="str">
            <v>Xyrichtys vitta***retired***use Xyrichtys novacula</v>
          </cell>
        </row>
        <row r="47062">
          <cell r="B47062" t="str">
            <v>Xyrichtys wellingtoni</v>
          </cell>
        </row>
        <row r="47063">
          <cell r="B47063" t="str">
            <v>Xyrichtys woodi***retired***use Novaculichthys woodi</v>
          </cell>
        </row>
        <row r="47064">
          <cell r="B47064" t="str">
            <v>Xyris</v>
          </cell>
        </row>
        <row r="47065">
          <cell r="B47065" t="str">
            <v>Xyris ambigua</v>
          </cell>
        </row>
        <row r="47066">
          <cell r="B47066" t="str">
            <v>Xyris caroliniana</v>
          </cell>
        </row>
        <row r="47067">
          <cell r="B47067" t="str">
            <v>Xyris fimbriata</v>
          </cell>
        </row>
        <row r="47068">
          <cell r="B47068" t="str">
            <v>Xyris laxifolia var. iridifolia</v>
          </cell>
        </row>
        <row r="47069">
          <cell r="B47069" t="str">
            <v>Xyris montana</v>
          </cell>
        </row>
        <row r="47070">
          <cell r="B47070" t="str">
            <v>Xyris serotina</v>
          </cell>
        </row>
        <row r="47071">
          <cell r="B47071" t="str">
            <v>Xyris torta</v>
          </cell>
        </row>
        <row r="47072">
          <cell r="B47072" t="str">
            <v>Xyrula***retired***use Xyrichtys</v>
          </cell>
        </row>
        <row r="47073">
          <cell r="B47073" t="str">
            <v>Xysticus fagei***retired***use Xysticus fagei, Schenkel 1963 (Xysticus) or  Lessert 1919</v>
          </cell>
        </row>
        <row r="47074">
          <cell r="B47074" t="str">
            <v>Xysticus fagei, Lessert 1919 (Xysticus)</v>
          </cell>
        </row>
        <row r="47075">
          <cell r="B47075" t="str">
            <v>Xysticus fagei, Schenkel 1963 (Xysticus)</v>
          </cell>
        </row>
        <row r="47076">
          <cell r="B47076" t="str">
            <v>Xysticus logunovi (Xysticus)</v>
          </cell>
        </row>
        <row r="47077">
          <cell r="B47077" t="str">
            <v>Xysticus logunovi***retired***use Xysticus logunovi, Seyfulina &amp; Mikhailov 2004 (Xysticus) or  Ono &amp; Martens 200</v>
          </cell>
        </row>
        <row r="47078">
          <cell r="B47078" t="str">
            <v>Xysticus logunovi, Ono &amp; Martens 2005 (Xysticus)</v>
          </cell>
        </row>
        <row r="47079">
          <cell r="B47079" t="str">
            <v>Xysticus logunovi, Seyfulina &amp; Mikhailov 2004 (Xysticus)</v>
          </cell>
        </row>
        <row r="47080">
          <cell r="B47080" t="str">
            <v>Xystodus sageneus***retired***use Synodus sageneus</v>
          </cell>
        </row>
        <row r="47081">
          <cell r="B47081" t="str">
            <v>Xystodus***retired***use Synodus</v>
          </cell>
        </row>
        <row r="47082">
          <cell r="B47082" t="str">
            <v>Xystreurys</v>
          </cell>
        </row>
        <row r="47083">
          <cell r="B47083" t="str">
            <v>Xystreurys liolepis</v>
          </cell>
        </row>
        <row r="47084">
          <cell r="B47084" t="str">
            <v>Xystreurys rasile</v>
          </cell>
        </row>
        <row r="47085">
          <cell r="B47085" t="str">
            <v>Yarella blackfordi***retired***use Yarrella blackfordi</v>
          </cell>
        </row>
        <row r="47086">
          <cell r="B47086" t="str">
            <v>Yarella***retired***use Yarrella</v>
          </cell>
        </row>
        <row r="47087">
          <cell r="B47087" t="str">
            <v>Yarrella</v>
          </cell>
        </row>
        <row r="47088">
          <cell r="B47088" t="str">
            <v>Yarrella argenteola</v>
          </cell>
        </row>
        <row r="47089">
          <cell r="B47089" t="str">
            <v>Yarrella blackfordi</v>
          </cell>
        </row>
        <row r="47090">
          <cell r="B47090" t="str">
            <v>Ylodes</v>
          </cell>
        </row>
        <row r="47091">
          <cell r="B47091" t="str">
            <v>Ylodes frontalis</v>
          </cell>
        </row>
        <row r="47092">
          <cell r="B47092" t="str">
            <v>Ylodes reuteri</v>
          </cell>
        </row>
        <row r="47093">
          <cell r="B47093" t="str">
            <v>Yoldia</v>
          </cell>
        </row>
        <row r="47094">
          <cell r="B47094" t="str">
            <v>Yoldia hyperborea</v>
          </cell>
        </row>
        <row r="47095">
          <cell r="B47095" t="str">
            <v>Yoldia limatula</v>
          </cell>
        </row>
        <row r="47096">
          <cell r="B47096" t="str">
            <v>Yoldia myalis</v>
          </cell>
        </row>
        <row r="47097">
          <cell r="B47097" t="str">
            <v>Yoldia sapotilla</v>
          </cell>
        </row>
        <row r="47098">
          <cell r="B47098" t="str">
            <v>Yoldia scissurata</v>
          </cell>
        </row>
        <row r="47099">
          <cell r="B47099" t="str">
            <v>Yoldia seminuda</v>
          </cell>
        </row>
        <row r="47100">
          <cell r="B47100" t="str">
            <v>Yoldiella</v>
          </cell>
        </row>
        <row r="47101">
          <cell r="B47101" t="str">
            <v>Yoldiella nana</v>
          </cell>
        </row>
        <row r="47102">
          <cell r="B47102" t="str">
            <v>Yoldiidae</v>
          </cell>
        </row>
        <row r="47103">
          <cell r="B47103" t="str">
            <v>Yongeichthys</v>
          </cell>
        </row>
        <row r="47104">
          <cell r="B47104" t="str">
            <v>Yongeichthys caninus***retired***use Acentrogobius caninus</v>
          </cell>
        </row>
        <row r="47105">
          <cell r="B47105" t="str">
            <v>Yongeichthys criniger</v>
          </cell>
        </row>
        <row r="47106">
          <cell r="B47106" t="str">
            <v>Yongeichthys nebulosus</v>
          </cell>
        </row>
        <row r="47107">
          <cell r="B47107" t="str">
            <v>Yoraperla</v>
          </cell>
        </row>
        <row r="47108">
          <cell r="B47108" t="str">
            <v>Yoraperla brevis</v>
          </cell>
        </row>
        <row r="47109">
          <cell r="B47109" t="str">
            <v>Yoraperla mariana</v>
          </cell>
        </row>
        <row r="47110">
          <cell r="B47110" t="str">
            <v>Yoraperla nigrisoma</v>
          </cell>
        </row>
        <row r="47111">
          <cell r="B47111" t="str">
            <v>Yoraperla siletz</v>
          </cell>
        </row>
        <row r="47112">
          <cell r="B47112" t="str">
            <v>Yoroperla***retired***use Yoraperla</v>
          </cell>
        </row>
        <row r="47113">
          <cell r="B47113" t="str">
            <v>Youngia japonica</v>
          </cell>
        </row>
        <row r="47114">
          <cell r="B47114" t="str">
            <v>Yozia bicoarctata***retired***use Trachyrhamphus bicoarctatus</v>
          </cell>
        </row>
        <row r="47115">
          <cell r="B47115" t="str">
            <v>Yozia tigris***retired***use Filicampus tigris</v>
          </cell>
        </row>
        <row r="47116">
          <cell r="B47116" t="str">
            <v>Yozia***retired***use Trachyrhamphus</v>
          </cell>
        </row>
        <row r="47117">
          <cell r="B47117" t="str">
            <v>Yphria</v>
          </cell>
        </row>
        <row r="47118">
          <cell r="B47118" t="str">
            <v>Yphria californica</v>
          </cell>
        </row>
        <row r="47119">
          <cell r="B47119" t="str">
            <v>Yphriinae</v>
          </cell>
        </row>
        <row r="47120">
          <cell r="B47120" t="str">
            <v>Yucca constricta</v>
          </cell>
        </row>
        <row r="47121">
          <cell r="B47121" t="str">
            <v>Yugus</v>
          </cell>
        </row>
        <row r="47122">
          <cell r="B47122" t="str">
            <v>Yugus arinus</v>
          </cell>
        </row>
        <row r="47123">
          <cell r="B47123" t="str">
            <v>Yugus bulbosus</v>
          </cell>
        </row>
        <row r="47124">
          <cell r="B47124" t="str">
            <v>Zabidius</v>
          </cell>
        </row>
        <row r="47125">
          <cell r="B47125" t="str">
            <v>Zabidius novemaculeatus</v>
          </cell>
        </row>
        <row r="47126">
          <cell r="B47126" t="str">
            <v>Zaitzevia</v>
          </cell>
        </row>
        <row r="47127">
          <cell r="B47127" t="str">
            <v>Zaitzevia parvula</v>
          </cell>
        </row>
        <row r="47128">
          <cell r="B47128" t="str">
            <v>Zaitzevia parvulus</v>
          </cell>
        </row>
        <row r="47129">
          <cell r="B47129" t="str">
            <v>Zaitzevia posthonia</v>
          </cell>
        </row>
        <row r="47130">
          <cell r="B47130" t="str">
            <v>Zalembius</v>
          </cell>
        </row>
        <row r="47131">
          <cell r="B47131" t="str">
            <v>Zalembius rosaceus</v>
          </cell>
        </row>
        <row r="47132">
          <cell r="B47132" t="str">
            <v>Zalieutes</v>
          </cell>
        </row>
        <row r="47133">
          <cell r="B47133" t="str">
            <v>Zalieutes elater</v>
          </cell>
        </row>
        <row r="47134">
          <cell r="B47134" t="str">
            <v>Zalieutes mcgintyi</v>
          </cell>
        </row>
        <row r="47135">
          <cell r="B47135" t="str">
            <v>Zalutschia</v>
          </cell>
        </row>
        <row r="47136">
          <cell r="B47136" t="str">
            <v>Zalutschia briani</v>
          </cell>
        </row>
        <row r="47137">
          <cell r="B47137" t="str">
            <v>Zalutschia tatrica</v>
          </cell>
        </row>
        <row r="47138">
          <cell r="B47138" t="str">
            <v>Zalutschia zalutschicola</v>
          </cell>
        </row>
        <row r="47139">
          <cell r="B47139" t="str">
            <v>Zameus squamulosus***retired***use Scymnodon squamulosus</v>
          </cell>
        </row>
        <row r="47140">
          <cell r="B47140" t="str">
            <v>Zameus***retired***use Scymnodon</v>
          </cell>
        </row>
        <row r="47141">
          <cell r="B47141" t="str">
            <v>Zanclea costata</v>
          </cell>
        </row>
        <row r="47142">
          <cell r="B47142" t="str">
            <v>Zanclidae</v>
          </cell>
        </row>
        <row r="47143">
          <cell r="B47143" t="str">
            <v>Zanclistius</v>
          </cell>
        </row>
        <row r="47144">
          <cell r="B47144" t="str">
            <v>Zanclistius elevatus</v>
          </cell>
        </row>
        <row r="47145">
          <cell r="B47145" t="str">
            <v>Zanclus</v>
          </cell>
        </row>
        <row r="47146">
          <cell r="B47146" t="str">
            <v>Zanclus canescens***retired***use Zanclus cornutus</v>
          </cell>
        </row>
        <row r="47147">
          <cell r="B47147" t="str">
            <v>Zanclus cornutus</v>
          </cell>
        </row>
        <row r="47148">
          <cell r="B47148" t="str">
            <v>Zaniolepididae***retired***use Hexagrammidae</v>
          </cell>
        </row>
        <row r="47149">
          <cell r="B47149" t="str">
            <v>Zaniolepis</v>
          </cell>
        </row>
        <row r="47150">
          <cell r="B47150" t="str">
            <v>Zaniolepis frenata</v>
          </cell>
        </row>
        <row r="47151">
          <cell r="B47151" t="str">
            <v>Zaniolepis latipinnis</v>
          </cell>
        </row>
        <row r="47152">
          <cell r="B47152" t="str">
            <v>Zannichellia palustris</v>
          </cell>
        </row>
        <row r="47153">
          <cell r="B47153" t="str">
            <v>Zanobatus</v>
          </cell>
        </row>
        <row r="47154">
          <cell r="B47154" t="str">
            <v>Zanobatus atlantica</v>
          </cell>
        </row>
        <row r="47155">
          <cell r="B47155" t="str">
            <v>Zanobatus schoenleinii</v>
          </cell>
        </row>
        <row r="47156">
          <cell r="B47156" t="str">
            <v>Zanthoxylum americanum</v>
          </cell>
        </row>
        <row r="47157">
          <cell r="B47157" t="str">
            <v>Zanthoxylum clava-herculis</v>
          </cell>
        </row>
        <row r="47158">
          <cell r="B47158" t="str">
            <v>Zaolutus actius</v>
          </cell>
        </row>
        <row r="47159">
          <cell r="B47159" t="str">
            <v>Zaops ostreum</v>
          </cell>
        </row>
        <row r="47160">
          <cell r="B47160" t="str">
            <v>Zapada</v>
          </cell>
        </row>
        <row r="47161">
          <cell r="B47161" t="str">
            <v>Zapada cinctipes</v>
          </cell>
        </row>
        <row r="47162">
          <cell r="B47162" t="str">
            <v>Zapada colombiana/oregonensis groups</v>
          </cell>
        </row>
        <row r="47163">
          <cell r="B47163" t="str">
            <v>Zapada columbiana</v>
          </cell>
        </row>
        <row r="47164">
          <cell r="B47164" t="str">
            <v>Zapada cordillera</v>
          </cell>
        </row>
        <row r="47165">
          <cell r="B47165" t="str">
            <v>Zapada frigida</v>
          </cell>
        </row>
        <row r="47166">
          <cell r="B47166" t="str">
            <v>Zapada haysi</v>
          </cell>
        </row>
        <row r="47167">
          <cell r="B47167" t="str">
            <v>Zapada katahdin</v>
          </cell>
        </row>
        <row r="47168">
          <cell r="B47168" t="str">
            <v>Zapada oregonensis</v>
          </cell>
        </row>
        <row r="47169">
          <cell r="B47169" t="str">
            <v>Zapada oregonensis group</v>
          </cell>
        </row>
        <row r="47170">
          <cell r="B47170" t="str">
            <v>Zaprora</v>
          </cell>
        </row>
        <row r="47171">
          <cell r="B47171" t="str">
            <v>Zaprora silenus</v>
          </cell>
        </row>
        <row r="47172">
          <cell r="B47172" t="str">
            <v>Zaproridae</v>
          </cell>
        </row>
        <row r="47173">
          <cell r="B47173" t="str">
            <v>Zapteryx</v>
          </cell>
        </row>
        <row r="47174">
          <cell r="B47174" t="str">
            <v>Zapteryx exasperata</v>
          </cell>
        </row>
        <row r="47175">
          <cell r="B47175" t="str">
            <v>Zapteryx xyster</v>
          </cell>
        </row>
        <row r="47176">
          <cell r="B47176" t="str">
            <v>Zausodes arenicolus</v>
          </cell>
        </row>
        <row r="47177">
          <cell r="B47177" t="str">
            <v>Zavrelia</v>
          </cell>
        </row>
        <row r="47178">
          <cell r="B47178" t="str">
            <v>Zavrelia pentatoma</v>
          </cell>
        </row>
        <row r="47179">
          <cell r="B47179" t="str">
            <v>Zavreliella</v>
          </cell>
        </row>
        <row r="47180">
          <cell r="B47180" t="str">
            <v>Zavreliella marmorata</v>
          </cell>
        </row>
        <row r="47181">
          <cell r="B47181" t="str">
            <v>Zavrelimyia</v>
          </cell>
        </row>
        <row r="47182">
          <cell r="B47182" t="str">
            <v>Zavrelimyia bifasciata</v>
          </cell>
        </row>
        <row r="47183">
          <cell r="B47183" t="str">
            <v>Zavrelimyia sinuosa</v>
          </cell>
        </row>
        <row r="47184">
          <cell r="B47184" t="str">
            <v>Zavrelimyia thryptica</v>
          </cell>
        </row>
        <row r="47185">
          <cell r="B47185" t="str">
            <v>Zea mays</v>
          </cell>
        </row>
        <row r="47186">
          <cell r="B47186" t="str">
            <v>Zealeuctra</v>
          </cell>
        </row>
        <row r="47187">
          <cell r="B47187" t="str">
            <v>Zealeuctra claasseni</v>
          </cell>
        </row>
        <row r="47188">
          <cell r="B47188" t="str">
            <v>Zebina</v>
          </cell>
        </row>
        <row r="47189">
          <cell r="B47189" t="str">
            <v>Zebina browniana</v>
          </cell>
        </row>
        <row r="47190">
          <cell r="B47190" t="str">
            <v>Zebrasoma</v>
          </cell>
        </row>
        <row r="47191">
          <cell r="B47191" t="str">
            <v>Zebrasoma desjardinii</v>
          </cell>
        </row>
        <row r="47192">
          <cell r="B47192" t="str">
            <v>Zebrasoma flavescens</v>
          </cell>
        </row>
        <row r="47193">
          <cell r="B47193" t="str">
            <v>Zebrasoma gemmatum</v>
          </cell>
        </row>
        <row r="47194">
          <cell r="B47194" t="str">
            <v>Zebrasoma rostratum</v>
          </cell>
        </row>
        <row r="47195">
          <cell r="B47195" t="str">
            <v>Zebrasoma scopas</v>
          </cell>
        </row>
        <row r="47196">
          <cell r="B47196" t="str">
            <v>Zebrasoma veliferum</v>
          </cell>
        </row>
        <row r="47197">
          <cell r="B47197" t="str">
            <v>Zebrasoma xanthurum</v>
          </cell>
        </row>
        <row r="47198">
          <cell r="B47198" t="str">
            <v>Zebrasoma xanthurus***retired***use Zebrasoma xanthurum</v>
          </cell>
        </row>
        <row r="47199">
          <cell r="B47199" t="str">
            <v>Zebrias</v>
          </cell>
        </row>
        <row r="47200">
          <cell r="B47200" t="str">
            <v>Zebrias altipinnis</v>
          </cell>
        </row>
        <row r="47201">
          <cell r="B47201" t="str">
            <v>Zebrias annularis</v>
          </cell>
        </row>
        <row r="47202">
          <cell r="B47202" t="str">
            <v>Zebrias captivus</v>
          </cell>
        </row>
        <row r="47203">
          <cell r="B47203" t="str">
            <v>Zebrias craticula</v>
          </cell>
        </row>
        <row r="47204">
          <cell r="B47204" t="str">
            <v>Zebrias crossolepis</v>
          </cell>
        </row>
        <row r="47205">
          <cell r="B47205" t="str">
            <v>Zebrias fasciatus</v>
          </cell>
        </row>
        <row r="47206">
          <cell r="B47206" t="str">
            <v>Zebrias japonicus</v>
          </cell>
        </row>
        <row r="47207">
          <cell r="B47207" t="str">
            <v>Zebrias lucapensis</v>
          </cell>
        </row>
        <row r="47208">
          <cell r="B47208" t="str">
            <v>Zebrias penescalaris</v>
          </cell>
        </row>
        <row r="47209">
          <cell r="B47209" t="str">
            <v>Zebrias quagga</v>
          </cell>
        </row>
        <row r="47210">
          <cell r="B47210" t="str">
            <v>Zebrias regani</v>
          </cell>
        </row>
        <row r="47211">
          <cell r="B47211" t="str">
            <v>Zebrias scalaris</v>
          </cell>
        </row>
        <row r="47212">
          <cell r="B47212" t="str">
            <v>Zebrias synapturoides</v>
          </cell>
        </row>
        <row r="47213">
          <cell r="B47213" t="str">
            <v>Zebrias zebra</v>
          </cell>
        </row>
        <row r="47214">
          <cell r="B47214" t="str">
            <v>Zebrias zebrinus</v>
          </cell>
        </row>
        <row r="47215">
          <cell r="B47215" t="str">
            <v>Zebrus</v>
          </cell>
        </row>
        <row r="47216">
          <cell r="B47216" t="str">
            <v>Zebrus zebrus</v>
          </cell>
        </row>
        <row r="47217">
          <cell r="B47217" t="str">
            <v>Zeidae</v>
          </cell>
        </row>
        <row r="47218">
          <cell r="B47218" t="str">
            <v>Zeiformes</v>
          </cell>
        </row>
        <row r="47219">
          <cell r="B47219" t="str">
            <v>Zeioidei</v>
          </cell>
        </row>
        <row r="47220">
          <cell r="B47220" t="str">
            <v>Zelotes davidi***retired***use Zelotes davidi, Simon 1884 (Zelotes) or Schenkel 1963</v>
          </cell>
        </row>
        <row r="47221">
          <cell r="B47221" t="str">
            <v>Zelotes davidi, Schenkel 1963 (Zelotes)</v>
          </cell>
        </row>
        <row r="47222">
          <cell r="B47222" t="str">
            <v>Zelotes davidi, Simon 1884 (Zelotes)</v>
          </cell>
        </row>
        <row r="47223">
          <cell r="B47223" t="str">
            <v>Zelotes insulanus***retired***use Zelotes insulanus, L Koch 1867 (Zelotes) or Dalmas 1922</v>
          </cell>
        </row>
        <row r="47224">
          <cell r="B47224" t="str">
            <v>Zelotes insulanus, Dalmas 1922 (Zelotes)</v>
          </cell>
        </row>
        <row r="47225">
          <cell r="B47225" t="str">
            <v>Zelotes insulanus, L Koch 1867 (Zelotes)</v>
          </cell>
        </row>
        <row r="47226">
          <cell r="B47226" t="str">
            <v>Zenaida Macroura</v>
          </cell>
        </row>
        <row r="47227">
          <cell r="B47227" t="str">
            <v>Zenarchopterus</v>
          </cell>
        </row>
        <row r="47228">
          <cell r="B47228" t="str">
            <v>Zenarchopterus cotnog</v>
          </cell>
        </row>
        <row r="47229">
          <cell r="B47229" t="str">
            <v>Zenarchopterus dispar</v>
          </cell>
        </row>
        <row r="47230">
          <cell r="B47230" t="str">
            <v>Zenarchopterus philippinus</v>
          </cell>
        </row>
        <row r="47231">
          <cell r="B47231" t="str">
            <v>Zenion</v>
          </cell>
        </row>
        <row r="47232">
          <cell r="B47232" t="str">
            <v>Zenion hololepis</v>
          </cell>
        </row>
        <row r="47233">
          <cell r="B47233" t="str">
            <v>Zenobia pulverulenta</v>
          </cell>
        </row>
        <row r="47234">
          <cell r="B47234" t="str">
            <v>Zenopsis</v>
          </cell>
        </row>
        <row r="47235">
          <cell r="B47235" t="str">
            <v>Zenopsis conchifera</v>
          </cell>
        </row>
        <row r="47236">
          <cell r="B47236" t="str">
            <v>Zenopsis nebulosa</v>
          </cell>
        </row>
        <row r="47237">
          <cell r="B47237" t="str">
            <v>Zenopsis ocellata***retired***use Zenopsis conchifera</v>
          </cell>
        </row>
        <row r="47238">
          <cell r="B47238" t="str">
            <v>Zesticelus</v>
          </cell>
        </row>
        <row r="47239">
          <cell r="B47239" t="str">
            <v>Zesticelus profundorum</v>
          </cell>
        </row>
        <row r="47240">
          <cell r="B47240" t="str">
            <v>Zeugopterus</v>
          </cell>
        </row>
        <row r="47241">
          <cell r="B47241" t="str">
            <v>Zeugopterus norvegicus</v>
          </cell>
        </row>
        <row r="47242">
          <cell r="B47242" t="str">
            <v>Zeugopterus punctatus</v>
          </cell>
        </row>
        <row r="47243">
          <cell r="B47243" t="str">
            <v>Zeugopterus regius</v>
          </cell>
        </row>
        <row r="47244">
          <cell r="B47244" t="str">
            <v>Zeus</v>
          </cell>
        </row>
        <row r="47245">
          <cell r="B47245" t="str">
            <v>Zeus ciliaris***retired***use Alectis ciliaris</v>
          </cell>
        </row>
        <row r="47246">
          <cell r="B47246" t="str">
            <v>Zeus faber</v>
          </cell>
        </row>
        <row r="47247">
          <cell r="B47247" t="str">
            <v>Zeus japonicus***retired***use Zeus faber</v>
          </cell>
        </row>
        <row r="47248">
          <cell r="B47248" t="str">
            <v>Zeus vomer***retired***use Selene vomer</v>
          </cell>
        </row>
        <row r="47249">
          <cell r="B47249" t="str">
            <v>Zeuxo</v>
          </cell>
        </row>
        <row r="47250">
          <cell r="B47250" t="str">
            <v>Zeuxo (Parazeuxo) kurilensis***retired***use Zeuxo kurilensis</v>
          </cell>
        </row>
        <row r="47251">
          <cell r="B47251" t="str">
            <v>Zeuxo kurilensis</v>
          </cell>
        </row>
        <row r="47252">
          <cell r="B47252" t="str">
            <v>Zeuxo normani</v>
          </cell>
        </row>
        <row r="47253">
          <cell r="B47253" t="str">
            <v>Zeuxo paranormani</v>
          </cell>
        </row>
        <row r="47254">
          <cell r="B47254" t="str">
            <v>Zeuxo seurati</v>
          </cell>
        </row>
        <row r="47255">
          <cell r="B47255" t="str">
            <v>Zigadenus elegans***retired***use Anticlea elegans var. elegans</v>
          </cell>
        </row>
        <row r="47256">
          <cell r="B47256" t="str">
            <v>Zigadenus glaberrimus</v>
          </cell>
        </row>
        <row r="47257">
          <cell r="B47257" t="str">
            <v>Zirfaea pilsbryi</v>
          </cell>
        </row>
        <row r="47258">
          <cell r="B47258" t="str">
            <v>Zizania</v>
          </cell>
        </row>
        <row r="47259">
          <cell r="B47259" t="str">
            <v>Zizania aquatica</v>
          </cell>
        </row>
        <row r="47260">
          <cell r="B47260" t="str">
            <v>Zizania palustris</v>
          </cell>
        </row>
        <row r="47261">
          <cell r="B47261" t="str">
            <v>Zizaniopsis miliacea</v>
          </cell>
        </row>
        <row r="47262">
          <cell r="B47262" t="str">
            <v>Zizia aptera</v>
          </cell>
        </row>
        <row r="47263">
          <cell r="B47263" t="str">
            <v>Zizia aurea</v>
          </cell>
        </row>
        <row r="47264">
          <cell r="B47264" t="str">
            <v>Zoanthidea</v>
          </cell>
        </row>
        <row r="47265">
          <cell r="B47265" t="str">
            <v>Zoarces</v>
          </cell>
        </row>
        <row r="47266">
          <cell r="B47266" t="str">
            <v>Zoarces americanus</v>
          </cell>
        </row>
        <row r="47267">
          <cell r="B47267" t="str">
            <v>Zoarces anguillaris***retired***use Zoarces americanus</v>
          </cell>
        </row>
        <row r="47268">
          <cell r="B47268" t="str">
            <v>Zoarces viviparus</v>
          </cell>
        </row>
        <row r="47269">
          <cell r="B47269" t="str">
            <v>Zoarcidae</v>
          </cell>
        </row>
        <row r="47270">
          <cell r="B47270" t="str">
            <v>Zoarcoidei</v>
          </cell>
        </row>
        <row r="47271">
          <cell r="B47271" t="str">
            <v>Zonaria (Cypraeidae)</v>
          </cell>
        </row>
        <row r="47272">
          <cell r="B47272" t="str">
            <v>Zonaria (Dictyotaceae)</v>
          </cell>
        </row>
        <row r="47273">
          <cell r="B47273" t="str">
            <v>Zoniagrion</v>
          </cell>
        </row>
        <row r="47274">
          <cell r="B47274" t="str">
            <v>Zoniagrion exclamationis</v>
          </cell>
        </row>
        <row r="47275">
          <cell r="B47275" t="str">
            <v>Zonitoides</v>
          </cell>
        </row>
        <row r="47276">
          <cell r="B47276" t="str">
            <v>Zonitoides arboreus</v>
          </cell>
        </row>
        <row r="47277">
          <cell r="B47277" t="str">
            <v>Zonogobius***retired***use Priolepis</v>
          </cell>
        </row>
        <row r="47278">
          <cell r="B47278" t="str">
            <v>Zoobotryon</v>
          </cell>
        </row>
        <row r="47279">
          <cell r="B47279" t="str">
            <v>Zoobotryon verticillatum</v>
          </cell>
        </row>
        <row r="47280">
          <cell r="B47280" t="str">
            <v>Zoogoneticus tequila</v>
          </cell>
        </row>
        <row r="47281">
          <cell r="B47281" t="str">
            <v>Zoothamnium</v>
          </cell>
        </row>
        <row r="47282">
          <cell r="B47282" t="str">
            <v>Zoraena</v>
          </cell>
        </row>
        <row r="47283">
          <cell r="B47283" t="str">
            <v>Zostera marina</v>
          </cell>
        </row>
        <row r="47284">
          <cell r="B47284" t="str">
            <v>Zosterisessor</v>
          </cell>
        </row>
        <row r="47285">
          <cell r="B47285" t="str">
            <v>Zosterisessor ophiocephalus</v>
          </cell>
        </row>
        <row r="47286">
          <cell r="B47286" t="str">
            <v>Zu</v>
          </cell>
        </row>
        <row r="47287">
          <cell r="B47287" t="str">
            <v>Zu cristatus</v>
          </cell>
        </row>
        <row r="47288">
          <cell r="B47288" t="str">
            <v>Zu elongatus</v>
          </cell>
        </row>
        <row r="47289">
          <cell r="B47289" t="str">
            <v>Zumatrichia</v>
          </cell>
        </row>
        <row r="47290">
          <cell r="B47290" t="str">
            <v>Zumatrichia notosa</v>
          </cell>
        </row>
        <row r="47291">
          <cell r="B47291" t="str">
            <v>Zygaena blochii***retired***use Eusphyra blochii</v>
          </cell>
        </row>
        <row r="47292">
          <cell r="B47292" t="str">
            <v>Zygaena dissimilis***retired***use Sphyrna mokarran</v>
          </cell>
        </row>
        <row r="47293">
          <cell r="B47293" t="str">
            <v>Zygaena erythraea***retired***use Sphyrna lewini</v>
          </cell>
        </row>
        <row r="47294">
          <cell r="B47294" t="str">
            <v>Zygaena indica***retired***use Sphyrna lewini</v>
          </cell>
        </row>
        <row r="47295">
          <cell r="B47295" t="str">
            <v>Zygaena lewini***retired***use Sphyrna lewini</v>
          </cell>
        </row>
        <row r="47296">
          <cell r="B47296" t="str">
            <v>Zygaena mokarran***retired***use Sphyrna mokarran</v>
          </cell>
        </row>
        <row r="47297">
          <cell r="B47297" t="str">
            <v>Zygaena subarcuata***retired***use Sphyrna zygaena</v>
          </cell>
        </row>
        <row r="47298">
          <cell r="B47298" t="str">
            <v>Zygaena tudes***retired***use Sphyrna tudes</v>
          </cell>
        </row>
        <row r="47299">
          <cell r="B47299" t="str">
            <v>Zygaena vulgaris***retired***use Sphyrna zygaena</v>
          </cell>
        </row>
        <row r="47300">
          <cell r="B47300" t="str">
            <v>Zygaena***retired***use Sphyrna</v>
          </cell>
        </row>
        <row r="47301">
          <cell r="B47301" t="str">
            <v>Zygaenidae</v>
          </cell>
        </row>
        <row r="47302">
          <cell r="B47302" t="str">
            <v>Zygeupolia rubens</v>
          </cell>
        </row>
        <row r="47303">
          <cell r="B47303" t="str">
            <v>Zygnema</v>
          </cell>
        </row>
        <row r="47304">
          <cell r="B47304" t="str">
            <v>Zygnemataceae</v>
          </cell>
        </row>
        <row r="47305">
          <cell r="B47305" t="str">
            <v>Zygnematales</v>
          </cell>
        </row>
        <row r="47306">
          <cell r="B47306" t="str">
            <v>Zygoena***retired***use Sphyrna</v>
          </cell>
        </row>
        <row r="47307">
          <cell r="B47307" t="str">
            <v>Zygogonium</v>
          </cell>
        </row>
        <row r="47308">
          <cell r="B47308" t="str">
            <v>Zygonemertes</v>
          </cell>
        </row>
        <row r="47309">
          <cell r="B47309" t="str">
            <v>Zygonemertes virescens</v>
          </cell>
        </row>
        <row r="47310">
          <cell r="B47310" t="str">
            <v>Zygoptera</v>
          </cell>
        </row>
      </sheetData>
      <sheetData sheetId="11"/>
      <sheetData sheetId="12">
        <row r="4">
          <cell r="B4" t="str">
            <v>#/100 gal</v>
          </cell>
        </row>
        <row r="5">
          <cell r="B5" t="str">
            <v>#/100ml</v>
          </cell>
        </row>
        <row r="6">
          <cell r="B6" t="str">
            <v>#/500 ml</v>
          </cell>
        </row>
        <row r="7">
          <cell r="B7" t="str">
            <v>#/acre</v>
          </cell>
        </row>
        <row r="8">
          <cell r="B8" t="str">
            <v>#/cm2</v>
          </cell>
        </row>
        <row r="9">
          <cell r="B9" t="str">
            <v>#/cm3</v>
          </cell>
        </row>
        <row r="10">
          <cell r="B10" t="str">
            <v>#/dl</v>
          </cell>
        </row>
        <row r="11">
          <cell r="B11" t="str">
            <v>#/ft2</v>
          </cell>
        </row>
        <row r="12">
          <cell r="B12" t="str">
            <v>#/ha</v>
          </cell>
        </row>
        <row r="13">
          <cell r="B13" t="str">
            <v>#/in2</v>
          </cell>
        </row>
        <row r="14">
          <cell r="B14" t="str">
            <v>#/km2</v>
          </cell>
        </row>
        <row r="15">
          <cell r="B15" t="str">
            <v>#/l</v>
          </cell>
        </row>
        <row r="16">
          <cell r="B16" t="str">
            <v>#/m2</v>
          </cell>
        </row>
        <row r="17">
          <cell r="B17" t="str">
            <v>#/m3</v>
          </cell>
        </row>
        <row r="18">
          <cell r="B18" t="str">
            <v>#/mi2</v>
          </cell>
        </row>
        <row r="19">
          <cell r="B19" t="str">
            <v>#/ml</v>
          </cell>
        </row>
        <row r="20">
          <cell r="B20" t="str">
            <v>#/yd2</v>
          </cell>
        </row>
        <row r="21">
          <cell r="B21" t="str">
            <v>%</v>
          </cell>
        </row>
        <row r="22">
          <cell r="B22" t="str">
            <v>% by vol</v>
          </cell>
        </row>
        <row r="23">
          <cell r="B23" t="str">
            <v>% by wt</v>
          </cell>
        </row>
        <row r="24">
          <cell r="B24" t="str">
            <v>% CaCO3</v>
          </cell>
        </row>
        <row r="25">
          <cell r="B25" t="str">
            <v>% Cover</v>
          </cell>
        </row>
        <row r="26">
          <cell r="B26" t="str">
            <v>% sediment</v>
          </cell>
        </row>
        <row r="27">
          <cell r="B27" t="str">
            <v>0/00</v>
          </cell>
        </row>
        <row r="28">
          <cell r="B28" t="str">
            <v>ac</v>
          </cell>
        </row>
        <row r="29">
          <cell r="B29" t="str">
            <v>ac-ft</v>
          </cell>
        </row>
        <row r="30">
          <cell r="B30" t="str">
            <v>ADMI value</v>
          </cell>
        </row>
        <row r="31">
          <cell r="B31" t="str">
            <v>amps</v>
          </cell>
        </row>
        <row r="32">
          <cell r="B32" t="str">
            <v>Angst</v>
          </cell>
        </row>
        <row r="33">
          <cell r="B33" t="str">
            <v>atm</v>
          </cell>
        </row>
        <row r="34">
          <cell r="B34" t="str">
            <v>beaufort</v>
          </cell>
        </row>
        <row r="35">
          <cell r="B35" t="str">
            <v>BTU</v>
          </cell>
        </row>
        <row r="36">
          <cell r="B36" t="str">
            <v>cal</v>
          </cell>
        </row>
        <row r="37">
          <cell r="B37" t="str">
            <v>cfm</v>
          </cell>
        </row>
        <row r="38">
          <cell r="B38" t="str">
            <v>cfs</v>
          </cell>
        </row>
        <row r="39">
          <cell r="B39" t="str">
            <v>CFU</v>
          </cell>
        </row>
        <row r="40">
          <cell r="B40" t="str">
            <v>cfu/100g</v>
          </cell>
        </row>
        <row r="41">
          <cell r="B41" t="str">
            <v>cfu/100ml</v>
          </cell>
        </row>
        <row r="42">
          <cell r="B42" t="str">
            <v>cfu/10ml</v>
          </cell>
        </row>
        <row r="43">
          <cell r="B43" t="str">
            <v>cm</v>
          </cell>
        </row>
        <row r="44">
          <cell r="B44" t="str">
            <v>cm/sec</v>
          </cell>
        </row>
        <row r="45">
          <cell r="B45" t="str">
            <v>cm2</v>
          </cell>
        </row>
        <row r="46">
          <cell r="B46" t="str">
            <v>cm3</v>
          </cell>
        </row>
        <row r="47">
          <cell r="B47" t="str">
            <v>cm3/hr</v>
          </cell>
        </row>
        <row r="48">
          <cell r="B48" t="str">
            <v>cm3/l</v>
          </cell>
        </row>
        <row r="49">
          <cell r="B49" t="str">
            <v>cm3/min</v>
          </cell>
        </row>
        <row r="50">
          <cell r="B50" t="str">
            <v>cm3/sec</v>
          </cell>
        </row>
        <row r="51">
          <cell r="B51" t="str">
            <v>count</v>
          </cell>
        </row>
        <row r="52">
          <cell r="B52" t="str">
            <v>d/h/m/s</v>
          </cell>
        </row>
        <row r="53">
          <cell r="B53" t="str">
            <v>days</v>
          </cell>
        </row>
        <row r="54">
          <cell r="B54" t="str">
            <v>Deg</v>
          </cell>
        </row>
        <row r="55">
          <cell r="B55" t="str">
            <v>deg C</v>
          </cell>
        </row>
        <row r="56">
          <cell r="B56" t="str">
            <v>deg F</v>
          </cell>
        </row>
        <row r="57">
          <cell r="B57" t="str">
            <v>deg K</v>
          </cell>
        </row>
        <row r="58">
          <cell r="B58" t="str">
            <v>dl</v>
          </cell>
        </row>
        <row r="59">
          <cell r="B59" t="str">
            <v>dm</v>
          </cell>
        </row>
        <row r="60">
          <cell r="B60" t="str">
            <v>dm2</v>
          </cell>
        </row>
        <row r="61">
          <cell r="B61" t="str">
            <v>dpm/g</v>
          </cell>
        </row>
        <row r="62">
          <cell r="B62" t="str">
            <v>drips/min</v>
          </cell>
        </row>
        <row r="63">
          <cell r="B63" t="str">
            <v>drops</v>
          </cell>
        </row>
        <row r="64">
          <cell r="B64" t="str">
            <v>eq/L</v>
          </cell>
        </row>
        <row r="65">
          <cell r="B65" t="str">
            <v>fc/ft2</v>
          </cell>
        </row>
        <row r="66">
          <cell r="B66" t="str">
            <v>fibers/l</v>
          </cell>
        </row>
        <row r="67">
          <cell r="B67" t="str">
            <v>fraction</v>
          </cell>
        </row>
        <row r="68">
          <cell r="B68" t="str">
            <v>ft</v>
          </cell>
        </row>
        <row r="69">
          <cell r="B69" t="str">
            <v>ft/day</v>
          </cell>
        </row>
        <row r="70">
          <cell r="B70" t="str">
            <v>ft/min</v>
          </cell>
        </row>
        <row r="71">
          <cell r="B71" t="str">
            <v>ft/sec</v>
          </cell>
        </row>
        <row r="72">
          <cell r="B72" t="str">
            <v>ft2</v>
          </cell>
        </row>
        <row r="73">
          <cell r="B73" t="str">
            <v>ft3</v>
          </cell>
        </row>
        <row r="74">
          <cell r="B74" t="str">
            <v>ft3/day</v>
          </cell>
        </row>
        <row r="75">
          <cell r="B75" t="str">
            <v>ft3/sec</v>
          </cell>
        </row>
        <row r="76">
          <cell r="B76" t="str">
            <v>ft-candles</v>
          </cell>
        </row>
        <row r="77">
          <cell r="B77" t="str">
            <v>ft-lbs</v>
          </cell>
        </row>
        <row r="78">
          <cell r="B78" t="str">
            <v>FTU</v>
          </cell>
        </row>
        <row r="79">
          <cell r="B79" t="str">
            <v>g</v>
          </cell>
        </row>
        <row r="80">
          <cell r="B80" t="str">
            <v>g/cm2</v>
          </cell>
        </row>
        <row r="81">
          <cell r="B81" t="str">
            <v>g/cm3</v>
          </cell>
        </row>
        <row r="82">
          <cell r="B82" t="str">
            <v>g/day</v>
          </cell>
        </row>
        <row r="83">
          <cell r="B83" t="str">
            <v>g/hr</v>
          </cell>
        </row>
        <row r="84">
          <cell r="B84" t="str">
            <v>g/kg</v>
          </cell>
        </row>
        <row r="85">
          <cell r="B85" t="str">
            <v>g/l</v>
          </cell>
        </row>
        <row r="86">
          <cell r="B86" t="str">
            <v>g/m2</v>
          </cell>
        </row>
        <row r="87">
          <cell r="B87" t="str">
            <v>g/m2/day</v>
          </cell>
        </row>
        <row r="88">
          <cell r="B88" t="str">
            <v>g/m2/hr</v>
          </cell>
        </row>
        <row r="89">
          <cell r="B89" t="str">
            <v>g/m3</v>
          </cell>
        </row>
        <row r="90">
          <cell r="B90" t="str">
            <v>g/m3/day</v>
          </cell>
        </row>
        <row r="91">
          <cell r="B91" t="str">
            <v>g/m3/hr</v>
          </cell>
        </row>
        <row r="92">
          <cell r="B92" t="str">
            <v>g/min</v>
          </cell>
        </row>
        <row r="93">
          <cell r="B93" t="str">
            <v>g/ml</v>
          </cell>
        </row>
        <row r="94">
          <cell r="B94" t="str">
            <v>g/sec</v>
          </cell>
        </row>
        <row r="95">
          <cell r="B95" t="str">
            <v>gal</v>
          </cell>
        </row>
        <row r="96">
          <cell r="B96" t="str">
            <v>gal/day</v>
          </cell>
        </row>
        <row r="97">
          <cell r="B97" t="str">
            <v>gal/hr</v>
          </cell>
        </row>
        <row r="98">
          <cell r="B98" t="str">
            <v>gal/min</v>
          </cell>
        </row>
        <row r="99">
          <cell r="B99" t="str">
            <v>gal/sec</v>
          </cell>
        </row>
        <row r="100">
          <cell r="B100" t="str">
            <v>gpg</v>
          </cell>
        </row>
        <row r="101">
          <cell r="B101" t="str">
            <v>gpm/ft</v>
          </cell>
        </row>
        <row r="102">
          <cell r="B102" t="str">
            <v>ha</v>
          </cell>
        </row>
        <row r="103">
          <cell r="B103" t="str">
            <v>hours</v>
          </cell>
        </row>
        <row r="104">
          <cell r="B104" t="str">
            <v>hp</v>
          </cell>
        </row>
        <row r="105">
          <cell r="B105" t="str">
            <v>Imp gal</v>
          </cell>
        </row>
        <row r="106">
          <cell r="B106" t="str">
            <v>in</v>
          </cell>
        </row>
        <row r="107">
          <cell r="B107" t="str">
            <v>in/day</v>
          </cell>
        </row>
        <row r="108">
          <cell r="B108" t="str">
            <v>in2</v>
          </cell>
        </row>
        <row r="109">
          <cell r="B109" t="str">
            <v>in3</v>
          </cell>
        </row>
        <row r="110">
          <cell r="B110" t="str">
            <v>inH2O</v>
          </cell>
        </row>
        <row r="111">
          <cell r="B111" t="str">
            <v>inHg</v>
          </cell>
        </row>
        <row r="112">
          <cell r="B112" t="str">
            <v>JCU</v>
          </cell>
        </row>
        <row r="113">
          <cell r="B113" t="str">
            <v>Joules</v>
          </cell>
        </row>
        <row r="114">
          <cell r="B114" t="str">
            <v>JTU</v>
          </cell>
        </row>
        <row r="115">
          <cell r="B115" t="str">
            <v>kcal</v>
          </cell>
        </row>
        <row r="116">
          <cell r="B116" t="str">
            <v>kg</v>
          </cell>
        </row>
        <row r="117">
          <cell r="B117" t="str">
            <v>kg/m2</v>
          </cell>
        </row>
        <row r="118">
          <cell r="B118" t="str">
            <v>kg/m3</v>
          </cell>
        </row>
        <row r="119">
          <cell r="B119" t="str">
            <v>kg/t CaCO3</v>
          </cell>
        </row>
        <row r="120">
          <cell r="B120" t="str">
            <v>km</v>
          </cell>
        </row>
        <row r="121">
          <cell r="B121" t="str">
            <v>km/hr</v>
          </cell>
        </row>
        <row r="122">
          <cell r="B122" t="str">
            <v>km/sec</v>
          </cell>
        </row>
        <row r="123">
          <cell r="B123" t="str">
            <v>km2</v>
          </cell>
        </row>
        <row r="124">
          <cell r="B124" t="str">
            <v>knots</v>
          </cell>
        </row>
        <row r="125">
          <cell r="B125" t="str">
            <v>kw</v>
          </cell>
        </row>
        <row r="126">
          <cell r="B126" t="str">
            <v>l</v>
          </cell>
        </row>
        <row r="127">
          <cell r="B127" t="str">
            <v>l/day</v>
          </cell>
        </row>
        <row r="128">
          <cell r="B128" t="str">
            <v>l/hr</v>
          </cell>
        </row>
        <row r="129">
          <cell r="B129" t="str">
            <v>l/min</v>
          </cell>
        </row>
        <row r="130">
          <cell r="B130" t="str">
            <v>l/sec</v>
          </cell>
        </row>
        <row r="131">
          <cell r="B131" t="str">
            <v>Langleys</v>
          </cell>
        </row>
        <row r="132">
          <cell r="B132" t="str">
            <v>lb</v>
          </cell>
        </row>
        <row r="133">
          <cell r="B133" t="str">
            <v>lb/acre/yr</v>
          </cell>
        </row>
        <row r="134">
          <cell r="B134" t="str">
            <v>lb/day</v>
          </cell>
        </row>
        <row r="135">
          <cell r="B135" t="str">
            <v>lb/hr</v>
          </cell>
        </row>
        <row r="136">
          <cell r="B136" t="str">
            <v>lb/in</v>
          </cell>
        </row>
        <row r="137">
          <cell r="B137" t="str">
            <v>lb/min</v>
          </cell>
        </row>
        <row r="138">
          <cell r="B138" t="str">
            <v>lb/sec</v>
          </cell>
        </row>
        <row r="139">
          <cell r="B139" t="str">
            <v>lm/ft2</v>
          </cell>
        </row>
        <row r="140">
          <cell r="B140" t="str">
            <v>lumens</v>
          </cell>
        </row>
        <row r="141">
          <cell r="B141" t="str">
            <v>m</v>
          </cell>
        </row>
        <row r="142">
          <cell r="B142" t="str">
            <v>m/sec</v>
          </cell>
        </row>
        <row r="143">
          <cell r="B143" t="str">
            <v>m/y</v>
          </cell>
        </row>
        <row r="144">
          <cell r="B144" t="str">
            <v>m2</v>
          </cell>
        </row>
        <row r="145">
          <cell r="B145" t="str">
            <v>m2/km2</v>
          </cell>
        </row>
        <row r="146">
          <cell r="B146" t="str">
            <v>m3</v>
          </cell>
        </row>
        <row r="147">
          <cell r="B147" t="str">
            <v>m3/hr</v>
          </cell>
        </row>
        <row r="148">
          <cell r="B148" t="str">
            <v>m3/min</v>
          </cell>
        </row>
        <row r="149">
          <cell r="B149" t="str">
            <v>m3/sec</v>
          </cell>
        </row>
        <row r="150">
          <cell r="B150" t="str">
            <v>meq/L</v>
          </cell>
        </row>
        <row r="151">
          <cell r="B151" t="str">
            <v>metric ton</v>
          </cell>
        </row>
        <row r="152">
          <cell r="B152" t="str">
            <v>mg</v>
          </cell>
        </row>
        <row r="153">
          <cell r="B153" t="str">
            <v>mg/cm2</v>
          </cell>
        </row>
        <row r="154">
          <cell r="B154" t="str">
            <v>mg/cm3</v>
          </cell>
        </row>
        <row r="155">
          <cell r="B155" t="str">
            <v>mg/day</v>
          </cell>
        </row>
        <row r="156">
          <cell r="B156" t="str">
            <v>mg/g</v>
          </cell>
        </row>
        <row r="157">
          <cell r="B157" t="str">
            <v>mg/hr</v>
          </cell>
        </row>
        <row r="158">
          <cell r="B158" t="str">
            <v>mg/kg</v>
          </cell>
        </row>
        <row r="159">
          <cell r="B159" t="str">
            <v>mg/l</v>
          </cell>
        </row>
        <row r="160">
          <cell r="B160" t="str">
            <v>mg/l CaCO3</v>
          </cell>
        </row>
        <row r="161">
          <cell r="B161" t="str">
            <v>mg/m2</v>
          </cell>
        </row>
        <row r="162">
          <cell r="B162" t="str">
            <v>mg/m2/day</v>
          </cell>
        </row>
        <row r="163">
          <cell r="B163" t="str">
            <v>mg/m2/hr</v>
          </cell>
        </row>
        <row r="164">
          <cell r="B164" t="str">
            <v>mg/m3</v>
          </cell>
        </row>
        <row r="165">
          <cell r="B165" t="str">
            <v>mg/m3/day</v>
          </cell>
        </row>
        <row r="166">
          <cell r="B166" t="str">
            <v>mg/m3/hr</v>
          </cell>
        </row>
        <row r="167">
          <cell r="B167" t="str">
            <v>mg/min</v>
          </cell>
        </row>
        <row r="168">
          <cell r="B168" t="str">
            <v>mg/ml</v>
          </cell>
        </row>
        <row r="169">
          <cell r="B169" t="str">
            <v>mg/sec</v>
          </cell>
        </row>
        <row r="170">
          <cell r="B170" t="str">
            <v>mgal/mnth</v>
          </cell>
        </row>
        <row r="171">
          <cell r="B171" t="str">
            <v>mgal/year</v>
          </cell>
        </row>
        <row r="172">
          <cell r="B172" t="str">
            <v>mgd</v>
          </cell>
        </row>
        <row r="173">
          <cell r="B173" t="str">
            <v>mho/cm</v>
          </cell>
        </row>
        <row r="174">
          <cell r="B174" t="str">
            <v>mi</v>
          </cell>
        </row>
        <row r="175">
          <cell r="B175" t="str">
            <v>mi2</v>
          </cell>
        </row>
        <row r="176">
          <cell r="B176" t="str">
            <v>micron</v>
          </cell>
        </row>
        <row r="177">
          <cell r="B177" t="str">
            <v>Min</v>
          </cell>
        </row>
        <row r="178">
          <cell r="B178" t="str">
            <v>minutes</v>
          </cell>
        </row>
        <row r="179">
          <cell r="B179" t="str">
            <v>ml</v>
          </cell>
        </row>
        <row r="180">
          <cell r="B180" t="str">
            <v>ml/l</v>
          </cell>
        </row>
        <row r="181">
          <cell r="B181" t="str">
            <v>mm</v>
          </cell>
        </row>
        <row r="182">
          <cell r="B182" t="str">
            <v>mm2</v>
          </cell>
        </row>
        <row r="183">
          <cell r="B183" t="str">
            <v>mm3/l</v>
          </cell>
        </row>
        <row r="184">
          <cell r="B184" t="str">
            <v>mmH2O</v>
          </cell>
        </row>
        <row r="185">
          <cell r="B185" t="str">
            <v>mmHg</v>
          </cell>
        </row>
        <row r="186">
          <cell r="B186" t="str">
            <v>mmol/kg</v>
          </cell>
        </row>
        <row r="187">
          <cell r="B187" t="str">
            <v>mmol/m2/dy</v>
          </cell>
        </row>
        <row r="188">
          <cell r="B188" t="str">
            <v>mmol/m2/hr</v>
          </cell>
        </row>
        <row r="189">
          <cell r="B189" t="str">
            <v>Molal</v>
          </cell>
        </row>
        <row r="190">
          <cell r="B190" t="str">
            <v>Molar</v>
          </cell>
        </row>
        <row r="191">
          <cell r="B191" t="str">
            <v>Mole/l</v>
          </cell>
        </row>
        <row r="192">
          <cell r="B192" t="str">
            <v>months</v>
          </cell>
        </row>
        <row r="193">
          <cell r="B193" t="str">
            <v>mosm/kg</v>
          </cell>
        </row>
        <row r="194">
          <cell r="B194" t="str">
            <v>mph</v>
          </cell>
        </row>
        <row r="195">
          <cell r="B195" t="str">
            <v>MPN</v>
          </cell>
        </row>
        <row r="196">
          <cell r="B196" t="str">
            <v>MPN/100g</v>
          </cell>
        </row>
        <row r="197">
          <cell r="B197" t="str">
            <v>MPN/100ml</v>
          </cell>
        </row>
        <row r="198">
          <cell r="B198" t="str">
            <v>MPN/g</v>
          </cell>
        </row>
        <row r="199">
          <cell r="B199" t="str">
            <v>mrem/day</v>
          </cell>
        </row>
        <row r="200">
          <cell r="B200" t="str">
            <v>mrem/yr</v>
          </cell>
        </row>
        <row r="201">
          <cell r="B201" t="str">
            <v>ms</v>
          </cell>
        </row>
        <row r="202">
          <cell r="B202" t="str">
            <v>mS/cm</v>
          </cell>
        </row>
        <row r="203">
          <cell r="B203" t="str">
            <v>MT/km2/yr</v>
          </cell>
        </row>
        <row r="204">
          <cell r="B204" t="str">
            <v>mV</v>
          </cell>
        </row>
        <row r="205">
          <cell r="B205" t="str">
            <v>mw</v>
          </cell>
        </row>
        <row r="206">
          <cell r="B206" t="str">
            <v>nCi/L</v>
          </cell>
        </row>
        <row r="207">
          <cell r="B207" t="str">
            <v>ng</v>
          </cell>
        </row>
        <row r="208">
          <cell r="B208" t="str">
            <v>ng/cm3</v>
          </cell>
        </row>
        <row r="209">
          <cell r="B209" t="str">
            <v>ng/g</v>
          </cell>
        </row>
        <row r="210">
          <cell r="B210" t="str">
            <v>ng/kg</v>
          </cell>
        </row>
        <row r="211">
          <cell r="B211" t="str">
            <v>ng/l</v>
          </cell>
        </row>
        <row r="212">
          <cell r="B212" t="str">
            <v>ng/m2</v>
          </cell>
        </row>
        <row r="213">
          <cell r="B213" t="str">
            <v>ng/m3</v>
          </cell>
        </row>
        <row r="214">
          <cell r="B214" t="str">
            <v>ng/ml</v>
          </cell>
        </row>
        <row r="215">
          <cell r="B215" t="str">
            <v>nm</v>
          </cell>
        </row>
        <row r="216">
          <cell r="B216" t="str">
            <v>nm-1</v>
          </cell>
        </row>
        <row r="217">
          <cell r="B217" t="str">
            <v>nmi</v>
          </cell>
        </row>
        <row r="218">
          <cell r="B218" t="str">
            <v>nmi2</v>
          </cell>
        </row>
        <row r="219">
          <cell r="B219" t="str">
            <v>nmol/g DW/h</v>
          </cell>
        </row>
        <row r="220">
          <cell r="B220" t="str">
            <v>nmol/hr/g</v>
          </cell>
        </row>
        <row r="221">
          <cell r="B221" t="str">
            <v>nmol/kg</v>
          </cell>
        </row>
        <row r="222">
          <cell r="B222" t="str">
            <v>None</v>
          </cell>
        </row>
        <row r="223">
          <cell r="B223" t="str">
            <v>Normal</v>
          </cell>
        </row>
        <row r="224">
          <cell r="B224" t="str">
            <v>NTU</v>
          </cell>
        </row>
        <row r="225">
          <cell r="B225" t="str">
            <v>nu</v>
          </cell>
        </row>
        <row r="226">
          <cell r="B226" t="str">
            <v>oz</v>
          </cell>
        </row>
        <row r="227">
          <cell r="B227" t="str">
            <v>Pascal</v>
          </cell>
        </row>
        <row r="228">
          <cell r="B228" t="str">
            <v>pCi/g</v>
          </cell>
        </row>
        <row r="229">
          <cell r="B229" t="str">
            <v>pCi/L</v>
          </cell>
        </row>
        <row r="230">
          <cell r="B230" t="str">
            <v>pCi/m2</v>
          </cell>
        </row>
        <row r="231">
          <cell r="B231" t="str">
            <v>pCi/m3</v>
          </cell>
        </row>
        <row r="232">
          <cell r="B232" t="str">
            <v>pCi/ml</v>
          </cell>
        </row>
        <row r="233">
          <cell r="B233" t="str">
            <v>PCU</v>
          </cell>
        </row>
        <row r="234">
          <cell r="B234" t="str">
            <v>per m</v>
          </cell>
        </row>
        <row r="235">
          <cell r="B235" t="str">
            <v>pfu/100ml</v>
          </cell>
        </row>
        <row r="236">
          <cell r="B236" t="str">
            <v>pg</v>
          </cell>
        </row>
        <row r="237">
          <cell r="B237" t="str">
            <v>pg/cm3</v>
          </cell>
        </row>
        <row r="238">
          <cell r="B238" t="str">
            <v>pg/g</v>
          </cell>
        </row>
        <row r="239">
          <cell r="B239" t="str">
            <v>pg/kg</v>
          </cell>
        </row>
        <row r="240">
          <cell r="B240" t="str">
            <v>pg/l</v>
          </cell>
        </row>
        <row r="241">
          <cell r="B241" t="str">
            <v>pg/m2</v>
          </cell>
        </row>
        <row r="242">
          <cell r="B242" t="str">
            <v>pg/m3</v>
          </cell>
        </row>
        <row r="243">
          <cell r="B243" t="str">
            <v>Plate cnt</v>
          </cell>
        </row>
        <row r="244">
          <cell r="B244" t="str">
            <v>ppb</v>
          </cell>
        </row>
        <row r="245">
          <cell r="B245" t="str">
            <v>ppm</v>
          </cell>
        </row>
        <row r="246">
          <cell r="B246" t="str">
            <v>ppt</v>
          </cell>
        </row>
        <row r="247">
          <cell r="B247" t="str">
            <v>ppth</v>
          </cell>
        </row>
        <row r="248">
          <cell r="B248" t="str">
            <v>psi</v>
          </cell>
        </row>
        <row r="249">
          <cell r="B249" t="str">
            <v>PSS</v>
          </cell>
        </row>
        <row r="250">
          <cell r="B250" t="str">
            <v>pt</v>
          </cell>
        </row>
        <row r="251">
          <cell r="B251" t="str">
            <v>qt</v>
          </cell>
        </row>
        <row r="252">
          <cell r="B252" t="str">
            <v>S/m</v>
          </cell>
        </row>
        <row r="253">
          <cell r="B253" t="str">
            <v>Sec</v>
          </cell>
        </row>
        <row r="254">
          <cell r="B254" t="str">
            <v>seconds</v>
          </cell>
        </row>
        <row r="255">
          <cell r="B255" t="str">
            <v>T.U.</v>
          </cell>
        </row>
        <row r="256">
          <cell r="B256" t="str">
            <v>tCaCO3/Kt</v>
          </cell>
        </row>
        <row r="257">
          <cell r="B257" t="str">
            <v>TON</v>
          </cell>
        </row>
        <row r="258">
          <cell r="B258" t="str">
            <v>tons</v>
          </cell>
        </row>
        <row r="259">
          <cell r="B259" t="str">
            <v>tons/ac ft</v>
          </cell>
        </row>
        <row r="260">
          <cell r="B260" t="str">
            <v>tons/day</v>
          </cell>
        </row>
        <row r="261">
          <cell r="B261" t="str">
            <v>Torr</v>
          </cell>
        </row>
        <row r="262">
          <cell r="B262" t="str">
            <v>TU</v>
          </cell>
        </row>
        <row r="263">
          <cell r="B263" t="str">
            <v>TUc</v>
          </cell>
        </row>
        <row r="264">
          <cell r="B264" t="str">
            <v>uE/m2/sec</v>
          </cell>
        </row>
        <row r="265">
          <cell r="B265" t="str">
            <v>ueq/L</v>
          </cell>
        </row>
        <row r="266">
          <cell r="B266" t="str">
            <v>ug</v>
          </cell>
        </row>
        <row r="267">
          <cell r="B267" t="str">
            <v>ug/cart</v>
          </cell>
        </row>
        <row r="268">
          <cell r="B268" t="str">
            <v>ug/cm2/day</v>
          </cell>
        </row>
        <row r="269">
          <cell r="B269" t="str">
            <v>ug/cm3</v>
          </cell>
        </row>
        <row r="270">
          <cell r="B270" t="str">
            <v>ug/g</v>
          </cell>
        </row>
        <row r="271">
          <cell r="B271" t="str">
            <v>ug/g DW/hr</v>
          </cell>
        </row>
        <row r="272">
          <cell r="B272" t="str">
            <v>ug/hr/g</v>
          </cell>
        </row>
        <row r="273">
          <cell r="B273" t="str">
            <v>ug/kg</v>
          </cell>
        </row>
        <row r="274">
          <cell r="B274" t="str">
            <v>ug/l</v>
          </cell>
        </row>
        <row r="275">
          <cell r="B275" t="str">
            <v>ug/m2</v>
          </cell>
        </row>
        <row r="276">
          <cell r="B276" t="str">
            <v>ug/m3</v>
          </cell>
        </row>
        <row r="277">
          <cell r="B277" t="str">
            <v>um3/cm2</v>
          </cell>
        </row>
        <row r="278">
          <cell r="B278" t="str">
            <v>um3/l</v>
          </cell>
        </row>
        <row r="279">
          <cell r="B279" t="str">
            <v>um3/ml</v>
          </cell>
        </row>
        <row r="280">
          <cell r="B280" t="str">
            <v>umho/cm</v>
          </cell>
        </row>
        <row r="281">
          <cell r="B281" t="str">
            <v>umol</v>
          </cell>
        </row>
        <row r="282">
          <cell r="B282" t="str">
            <v>umol/g</v>
          </cell>
        </row>
        <row r="283">
          <cell r="B283" t="str">
            <v>umol/m2/s</v>
          </cell>
        </row>
        <row r="284">
          <cell r="B284" t="str">
            <v>umol/S/m2</v>
          </cell>
        </row>
        <row r="285">
          <cell r="B285" t="str">
            <v>units/cm</v>
          </cell>
        </row>
        <row r="286">
          <cell r="B286" t="str">
            <v>uS/cm</v>
          </cell>
        </row>
        <row r="287">
          <cell r="B287" t="str">
            <v>volts</v>
          </cell>
        </row>
        <row r="288">
          <cell r="B288" t="str">
            <v>Watts</v>
          </cell>
        </row>
        <row r="289">
          <cell r="B289" t="str">
            <v>weeks</v>
          </cell>
        </row>
        <row r="290">
          <cell r="B290" t="str">
            <v>y/m/d</v>
          </cell>
        </row>
        <row r="291">
          <cell r="B291" t="str">
            <v>yd</v>
          </cell>
        </row>
        <row r="292">
          <cell r="B292" t="str">
            <v>yd2</v>
          </cell>
        </row>
        <row r="293">
          <cell r="B293" t="str">
            <v>yd3</v>
          </cell>
        </row>
        <row r="294">
          <cell r="B294" t="str">
            <v>years</v>
          </cell>
        </row>
        <row r="295">
          <cell r="B295" t="str">
            <v>#/10l</v>
          </cell>
        </row>
        <row r="296">
          <cell r="B296" t="str">
            <v>bbl</v>
          </cell>
        </row>
        <row r="297">
          <cell r="B297" t="str">
            <v>lm/m2</v>
          </cell>
        </row>
        <row r="298">
          <cell r="B298" t="str">
            <v>mCi/km2</v>
          </cell>
        </row>
        <row r="299">
          <cell r="B299" t="str">
            <v>mm3</v>
          </cell>
        </row>
        <row r="300">
          <cell r="B300" t="str">
            <v>kgal</v>
          </cell>
        </row>
        <row r="301">
          <cell r="B301" t="str">
            <v>Mgal</v>
          </cell>
        </row>
        <row r="302">
          <cell r="B302" t="str">
            <v>mmol/L</v>
          </cell>
        </row>
        <row r="303">
          <cell r="B303" t="str">
            <v>umol/L</v>
          </cell>
        </row>
        <row r="304">
          <cell r="B304" t="str">
            <v>mEq/100g</v>
          </cell>
        </row>
        <row r="305">
          <cell r="B305" t="str">
            <v>lbs/kgal</v>
          </cell>
        </row>
        <row r="306">
          <cell r="B306" t="str">
            <v>ohm</v>
          </cell>
        </row>
        <row r="307">
          <cell r="B307" t="str">
            <v>pmc</v>
          </cell>
        </row>
        <row r="308">
          <cell r="B308" t="str">
            <v>cal/cm2/hr</v>
          </cell>
        </row>
        <row r="309">
          <cell r="B309" t="str">
            <v>dpm/100l</v>
          </cell>
        </row>
        <row r="310">
          <cell r="B310" t="str">
            <v>grains</v>
          </cell>
        </row>
        <row r="311">
          <cell r="B311" t="str">
            <v>Granules</v>
          </cell>
        </row>
        <row r="312">
          <cell r="B312" t="str">
            <v>umho</v>
          </cell>
        </row>
        <row r="313">
          <cell r="B313" t="str">
            <v>% recovery</v>
          </cell>
        </row>
        <row r="314">
          <cell r="B314" t="str">
            <v>cfu/gdw</v>
          </cell>
        </row>
        <row r="315">
          <cell r="B315" t="str">
            <v>ng/cm2</v>
          </cell>
        </row>
        <row r="316">
          <cell r="B316" t="str">
            <v>Millimolar</v>
          </cell>
        </row>
        <row r="317">
          <cell r="B317" t="str">
            <v>umol/kg</v>
          </cell>
        </row>
        <row r="318">
          <cell r="B318" t="str">
            <v>KOhm/cm</v>
          </cell>
        </row>
        <row r="319">
          <cell r="B319" t="str">
            <v>PSU</v>
          </cell>
        </row>
        <row r="320">
          <cell r="B320" t="str">
            <v>millibar</v>
          </cell>
        </row>
        <row r="321">
          <cell r="B321" t="str">
            <v>decibar</v>
          </cell>
        </row>
        <row r="322">
          <cell r="B322" t="str">
            <v>bar</v>
          </cell>
        </row>
        <row r="323">
          <cell r="B323" t="str">
            <v>MSC</v>
          </cell>
        </row>
        <row r="324">
          <cell r="B324" t="str">
            <v>uW/cm2</v>
          </cell>
        </row>
        <row r="325">
          <cell r="B325" t="str">
            <v>cfm</v>
          </cell>
        </row>
        <row r="326">
          <cell r="B326" t="str">
            <v>CCE/100ml</v>
          </cell>
        </row>
        <row r="327">
          <cell r="B327" t="str">
            <v>#/cm</v>
          </cell>
        </row>
        <row r="328">
          <cell r="B328" t="str">
            <v>L/mg-cm</v>
          </cell>
        </row>
        <row r="329">
          <cell r="B329" t="str">
            <v>cfs</v>
          </cell>
        </row>
        <row r="330">
          <cell r="B330" t="str">
            <v>phi</v>
          </cell>
        </row>
        <row r="331">
          <cell r="B331" t="str">
            <v>fg/kg</v>
          </cell>
        </row>
        <row r="332">
          <cell r="B332" t="str">
            <v>Kg/m3-1000</v>
          </cell>
        </row>
        <row r="333">
          <cell r="B333" t="str">
            <v>mmol/mg</v>
          </cell>
        </row>
        <row r="334">
          <cell r="B334" t="str">
            <v>ug/m2-hr</v>
          </cell>
        </row>
        <row r="335">
          <cell r="B335" t="str">
            <v>mg/m2-hr</v>
          </cell>
        </row>
        <row r="336">
          <cell r="B336" t="str">
            <v>mg/m2-day</v>
          </cell>
        </row>
        <row r="337">
          <cell r="B337" t="str">
            <v>ug/cm2-day</v>
          </cell>
        </row>
        <row r="338">
          <cell r="B338" t="str">
            <v>#/100L</v>
          </cell>
        </row>
        <row r="339">
          <cell r="B339" t="str">
            <v>ng/m2-day</v>
          </cell>
        </row>
        <row r="340">
          <cell r="B340" t="str">
            <v>pmol/mg/min</v>
          </cell>
        </row>
        <row r="341">
          <cell r="B341" t="str">
            <v>% passing</v>
          </cell>
        </row>
        <row r="342">
          <cell r="B342" t="str">
            <v>per mil</v>
          </cell>
        </row>
        <row r="343">
          <cell r="B343" t="str">
            <v>counts/sec</v>
          </cell>
        </row>
        <row r="344">
          <cell r="B344" t="str">
            <v>code</v>
          </cell>
        </row>
        <row r="345">
          <cell r="B345" t="str">
            <v>% saturatn</v>
          </cell>
        </row>
        <row r="346">
          <cell r="B346" t="str">
            <v>gpm</v>
          </cell>
        </row>
        <row r="347">
          <cell r="B347" t="str">
            <v>RmV</v>
          </cell>
        </row>
        <row r="348">
          <cell r="B348" t="str">
            <v>ml/min</v>
          </cell>
        </row>
        <row r="349">
          <cell r="B349" t="str">
            <v>cfu/ml</v>
          </cell>
        </row>
        <row r="350">
          <cell r="B350" t="str">
            <v>ml/l/hr</v>
          </cell>
        </row>
        <row r="351">
          <cell r="B351" t="str">
            <v>% solids</v>
          </cell>
        </row>
        <row r="352">
          <cell r="B352" t="str">
            <v>uL</v>
          </cell>
        </row>
        <row r="353">
          <cell r="B353" t="str">
            <v>ohm-cm</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sheetName val="Monitoring Locations"/>
      <sheetName val="Results"/>
      <sheetName val="INCONSISTENT DATA"/>
      <sheetName val="Allowed Values - Monitoring Loc"/>
      <sheetName val="Allowed Values - Results"/>
      <sheetName val="Characteristics"/>
      <sheetName val="Subject Taxon"/>
      <sheetName val="Analytical Methods"/>
      <sheetName val="Units of Measure"/>
      <sheetName val="Analytical &amp; Collection Methods"/>
    </sheetNames>
    <sheetDataSet>
      <sheetData sheetId="0"/>
      <sheetData sheetId="1"/>
      <sheetData sheetId="2"/>
      <sheetData sheetId="3"/>
      <sheetData sheetId="4"/>
      <sheetData sheetId="5"/>
      <sheetData sheetId="6"/>
      <sheetData sheetId="7">
        <row r="6">
          <cell r="K6" t="str">
            <v>Amphibians</v>
          </cell>
        </row>
        <row r="7">
          <cell r="K7" t="str">
            <v>Aquatic Vegetation</v>
          </cell>
        </row>
        <row r="8">
          <cell r="K8" t="str">
            <v>Bacteria/Virus</v>
          </cell>
        </row>
        <row r="9">
          <cell r="K9" t="str">
            <v>Benthic Macroinvertebrates</v>
          </cell>
        </row>
        <row r="10">
          <cell r="K10" t="str">
            <v>Birds</v>
          </cell>
        </row>
        <row r="11">
          <cell r="K11" t="str">
            <v>Corals</v>
          </cell>
        </row>
        <row r="12">
          <cell r="K12" t="str">
            <v>Fish/Nekton</v>
          </cell>
        </row>
        <row r="13">
          <cell r="K13" t="str">
            <v>Fungi</v>
          </cell>
        </row>
        <row r="14">
          <cell r="K14" t="str">
            <v>Ichthyoplankton</v>
          </cell>
        </row>
        <row r="15">
          <cell r="K15" t="str">
            <v>Invertebrates</v>
          </cell>
        </row>
        <row r="16">
          <cell r="K16" t="str">
            <v>Mammals</v>
          </cell>
        </row>
        <row r="17">
          <cell r="K17" t="str">
            <v>Periphyton</v>
          </cell>
        </row>
        <row r="18">
          <cell r="K18" t="str">
            <v>Phytoplankton/Zooplankton</v>
          </cell>
        </row>
        <row r="19">
          <cell r="K19" t="str">
            <v>Reptiles</v>
          </cell>
        </row>
        <row r="20">
          <cell r="K20" t="str">
            <v>Terrestrial Vegetation</v>
          </cell>
        </row>
      </sheetData>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port"/>
      <sheetName val="Projects"/>
      <sheetName val="Monitoring Locations"/>
      <sheetName val="Results"/>
      <sheetName val="Allowed Values - Monitoring Loc"/>
      <sheetName val="Allowed Values - Results"/>
      <sheetName val="Characteristics"/>
      <sheetName val="Analytical Methods"/>
      <sheetName val="Units of Measure"/>
      <sheetName val="Analytical &amp; Collection Methods"/>
    </sheetNames>
    <sheetDataSet>
      <sheetData sheetId="0" refreshError="1"/>
      <sheetData sheetId="1" refreshError="1"/>
      <sheetData sheetId="2" refreshError="1"/>
      <sheetData sheetId="3" refreshError="1"/>
      <sheetData sheetId="4" refreshError="1"/>
      <sheetData sheetId="5">
        <row r="26">
          <cell r="F26" t="str">
            <v>Yes</v>
          </cell>
        </row>
        <row r="27">
          <cell r="F27" t="str">
            <v>No</v>
          </cell>
        </row>
      </sheetData>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jects"/>
      <sheetName val="Monitoring Locations"/>
      <sheetName val="Results"/>
      <sheetName val="Allowed Values - Monitoring Loc"/>
      <sheetName val="Allowed Values - Results"/>
      <sheetName val="Characteristics"/>
      <sheetName val="Analytical Methods"/>
      <sheetName val="Units of Measure"/>
      <sheetName val="Analytical &amp; Collection Methods"/>
    </sheetNames>
    <sheetDataSet>
      <sheetData sheetId="0" refreshError="1"/>
      <sheetData sheetId="1">
        <row r="1">
          <cell r="A1" t="str">
            <v>Project ID</v>
          </cell>
        </row>
        <row r="2">
          <cell r="A2" t="str">
            <v>TEMPLATE_PCHEM</v>
          </cell>
        </row>
      </sheetData>
      <sheetData sheetId="2" refreshError="1"/>
      <sheetData sheetId="3" refreshError="1"/>
      <sheetData sheetId="4">
        <row r="6">
          <cell r="B6" t="str">
            <v>BEACH Program Site-Channelized stream</v>
          </cell>
          <cell r="D6" t="str">
            <v>Address Matching-Block Face</v>
          </cell>
          <cell r="F6" t="str">
            <v>AMSMA</v>
          </cell>
          <cell r="I6" t="str">
            <v>AB</v>
          </cell>
          <cell r="P6" t="str">
            <v>Abbeville</v>
          </cell>
        </row>
        <row r="7">
          <cell r="B7" t="str">
            <v>BEACH Program Site-Estuary</v>
          </cell>
          <cell r="D7" t="str">
            <v>Address Matching-Digitized</v>
          </cell>
          <cell r="F7" t="str">
            <v>ASTRO</v>
          </cell>
          <cell r="I7" t="str">
            <v>AK</v>
          </cell>
          <cell r="P7" t="str">
            <v>Acadia</v>
          </cell>
        </row>
        <row r="8">
          <cell r="B8" t="str">
            <v>BEACH Program Site-Great Lake</v>
          </cell>
          <cell r="D8" t="str">
            <v>Address Matching-House Number</v>
          </cell>
          <cell r="F8" t="str">
            <v>GUAM</v>
          </cell>
          <cell r="I8" t="str">
            <v>AL</v>
          </cell>
          <cell r="P8" t="str">
            <v>Accomack</v>
          </cell>
        </row>
        <row r="9">
          <cell r="B9" t="str">
            <v>BEACH Program Site-Lake</v>
          </cell>
          <cell r="D9" t="str">
            <v>Address Matching-Nearest Intersection</v>
          </cell>
          <cell r="F9" t="str">
            <v>JHNSN</v>
          </cell>
          <cell r="I9" t="str">
            <v>AR</v>
          </cell>
          <cell r="P9" t="str">
            <v>Ada</v>
          </cell>
        </row>
        <row r="10">
          <cell r="B10" t="str">
            <v>BEACH Program Site-Land</v>
          </cell>
          <cell r="D10" t="str">
            <v>Address Matching-Other</v>
          </cell>
          <cell r="F10" t="str">
            <v>NAD27</v>
          </cell>
          <cell r="I10" t="str">
            <v>AS</v>
          </cell>
          <cell r="P10" t="str">
            <v>Adair</v>
          </cell>
        </row>
        <row r="11">
          <cell r="B11" t="str">
            <v>BEACH Program Site-Land runoff</v>
          </cell>
          <cell r="D11" t="str">
            <v>Address Matching-Primary Name</v>
          </cell>
          <cell r="F11" t="str">
            <v>NAD83</v>
          </cell>
          <cell r="I11" t="str">
            <v>AZ</v>
          </cell>
          <cell r="P11" t="str">
            <v>Adams</v>
          </cell>
        </row>
        <row r="12">
          <cell r="B12" t="str">
            <v>BEACH Program Site-Ocean</v>
          </cell>
          <cell r="D12" t="str">
            <v>Address Matching-Street Centerline</v>
          </cell>
          <cell r="F12" t="str">
            <v>OLDHI</v>
          </cell>
          <cell r="I12" t="str">
            <v>BC</v>
          </cell>
          <cell r="P12" t="str">
            <v>Addison</v>
          </cell>
        </row>
        <row r="13">
          <cell r="B13" t="str">
            <v>BEACH Program Site-River/Stream</v>
          </cell>
          <cell r="D13" t="str">
            <v>Census Block-1990-Centroid</v>
          </cell>
          <cell r="F13" t="str">
            <v>OTHER</v>
          </cell>
          <cell r="I13" t="str">
            <v>CA</v>
          </cell>
          <cell r="P13" t="str">
            <v>Adjuntas</v>
          </cell>
        </row>
        <row r="14">
          <cell r="B14" t="str">
            <v>BEACH Program Site-Storm sewer</v>
          </cell>
          <cell r="D14" t="str">
            <v>Census Block/Group-1990-Centroid</v>
          </cell>
          <cell r="F14" t="str">
            <v>PR</v>
          </cell>
          <cell r="I14" t="str">
            <v>CO</v>
          </cell>
          <cell r="P14" t="str">
            <v>Aguada</v>
          </cell>
        </row>
        <row r="15">
          <cell r="B15" t="str">
            <v>BEACH Program Site-Waste sewer</v>
          </cell>
          <cell r="D15" t="str">
            <v>Census Block/Tract-1990-Centroid</v>
          </cell>
          <cell r="F15" t="str">
            <v>SGEOR</v>
          </cell>
          <cell r="I15" t="str">
            <v>CT</v>
          </cell>
          <cell r="P15" t="str">
            <v>Aguadilla</v>
          </cell>
        </row>
        <row r="16">
          <cell r="B16" t="str">
            <v>Borehole</v>
          </cell>
          <cell r="D16" t="str">
            <v>Census-Other</v>
          </cell>
          <cell r="F16" t="str">
            <v>SLAWR</v>
          </cell>
          <cell r="I16" t="str">
            <v>DC</v>
          </cell>
          <cell r="P16" t="str">
            <v>Aguas Buenas</v>
          </cell>
        </row>
        <row r="17">
          <cell r="B17" t="str">
            <v>Canal Drainage</v>
          </cell>
          <cell r="D17" t="str">
            <v>Classical Surveying Techniques</v>
          </cell>
          <cell r="F17" t="str">
            <v>SPAUL</v>
          </cell>
          <cell r="I17" t="str">
            <v>DE</v>
          </cell>
          <cell r="P17" t="str">
            <v>Aibonito</v>
          </cell>
        </row>
        <row r="18">
          <cell r="B18" t="str">
            <v>Canal Irrigation</v>
          </cell>
          <cell r="D18" t="str">
            <v>GPS Carrier Phase Kinematic Relative Position</v>
          </cell>
          <cell r="F18" t="str">
            <v>UNKWN</v>
          </cell>
          <cell r="I18" t="str">
            <v>FL</v>
          </cell>
          <cell r="P18" t="str">
            <v>Aiken</v>
          </cell>
        </row>
        <row r="19">
          <cell r="B19" t="str">
            <v>Canal Transport</v>
          </cell>
          <cell r="D19" t="str">
            <v>GPS Carrier Phase Static Relative Position</v>
          </cell>
          <cell r="F19" t="str">
            <v>WAKE</v>
          </cell>
          <cell r="I19" t="str">
            <v>FM</v>
          </cell>
          <cell r="P19" t="str">
            <v>Ailinginae</v>
          </cell>
        </row>
        <row r="20">
          <cell r="B20" t="str">
            <v>Cave</v>
          </cell>
          <cell r="D20" t="str">
            <v>GPS Code (Pseudo Range) Differential</v>
          </cell>
          <cell r="F20" t="str">
            <v>WGS72</v>
          </cell>
          <cell r="I20" t="str">
            <v>GA</v>
          </cell>
          <cell r="P20" t="str">
            <v>Ailinglaplap</v>
          </cell>
        </row>
        <row r="21">
          <cell r="B21" t="str">
            <v>CERCLA Superfund Site</v>
          </cell>
          <cell r="D21" t="str">
            <v>GPS Code (Pseudo Range) Precise Position</v>
          </cell>
          <cell r="F21" t="str">
            <v>WGS84</v>
          </cell>
          <cell r="I21" t="str">
            <v>GU</v>
          </cell>
          <cell r="P21" t="str">
            <v>Ailuk</v>
          </cell>
        </row>
        <row r="22">
          <cell r="B22" t="str">
            <v>Channelized Stream</v>
          </cell>
          <cell r="D22" t="str">
            <v>GPS Code (Pseudo Range) Standard Position (SA Off)</v>
          </cell>
          <cell r="F22" t="str">
            <v>HARN</v>
          </cell>
          <cell r="I22" t="str">
            <v>HI</v>
          </cell>
          <cell r="P22" t="str">
            <v>Aimeliik</v>
          </cell>
        </row>
        <row r="23">
          <cell r="B23" t="str">
            <v>Combined Sewer</v>
          </cell>
          <cell r="D23" t="str">
            <v>GPS Code (Pseudo Range) Standard Position (SA On)</v>
          </cell>
          <cell r="I23" t="str">
            <v>IA</v>
          </cell>
          <cell r="P23" t="str">
            <v>Airai</v>
          </cell>
        </row>
        <row r="24">
          <cell r="B24" t="str">
            <v>Constructed Wetland</v>
          </cell>
          <cell r="D24" t="str">
            <v>GPS, With Canadian Active Control System</v>
          </cell>
          <cell r="I24" t="str">
            <v>ID</v>
          </cell>
          <cell r="P24" t="str">
            <v>Aitkin</v>
          </cell>
        </row>
        <row r="25">
          <cell r="B25" t="str">
            <v>Estuary</v>
          </cell>
          <cell r="D25" t="str">
            <v>GPS-Unspecified</v>
          </cell>
          <cell r="I25" t="str">
            <v>IL</v>
          </cell>
          <cell r="P25" t="str">
            <v>Alachua</v>
          </cell>
        </row>
        <row r="26">
          <cell r="B26" t="str">
            <v>Facility Industrial</v>
          </cell>
          <cell r="D26" t="str">
            <v>Interpolation-Digital Map Srce (Tiger)</v>
          </cell>
          <cell r="F26" t="str">
            <v>Yes</v>
          </cell>
          <cell r="I26" t="str">
            <v>IN</v>
          </cell>
          <cell r="P26" t="str">
            <v>Alamance</v>
          </cell>
        </row>
        <row r="27">
          <cell r="B27" t="str">
            <v>Facility Municipal Sewage (POTW)</v>
          </cell>
          <cell r="D27" t="str">
            <v>Interpolation-MSS</v>
          </cell>
          <cell r="F27" t="str">
            <v>No</v>
          </cell>
          <cell r="I27" t="str">
            <v>KS</v>
          </cell>
          <cell r="P27" t="str">
            <v>Alameda</v>
          </cell>
        </row>
        <row r="28">
          <cell r="B28" t="str">
            <v>Facility Other</v>
          </cell>
          <cell r="D28" t="str">
            <v>Interpolation-Map</v>
          </cell>
          <cell r="I28" t="str">
            <v>KY</v>
          </cell>
          <cell r="P28" t="str">
            <v>Alamosa</v>
          </cell>
        </row>
        <row r="29">
          <cell r="B29" t="str">
            <v>Facility Privately Owned Non-industrial</v>
          </cell>
          <cell r="D29" t="str">
            <v>Interpolation-Other</v>
          </cell>
          <cell r="I29" t="str">
            <v>LA</v>
          </cell>
          <cell r="P29" t="str">
            <v>Albany</v>
          </cell>
        </row>
        <row r="30">
          <cell r="B30" t="str">
            <v>Facility Public Water Supply (PWS)</v>
          </cell>
          <cell r="D30" t="str">
            <v>Interpolation-Photo</v>
          </cell>
          <cell r="I30" t="str">
            <v>MA</v>
          </cell>
          <cell r="P30" t="str">
            <v>Albemarle</v>
          </cell>
        </row>
        <row r="31">
          <cell r="B31" t="str">
            <v>Gallery</v>
          </cell>
          <cell r="D31" t="str">
            <v>Interpolation-Satellite</v>
          </cell>
          <cell r="I31" t="str">
            <v>MB</v>
          </cell>
          <cell r="P31" t="str">
            <v>Alcona</v>
          </cell>
        </row>
        <row r="32">
          <cell r="B32" t="str">
            <v>Great Lake</v>
          </cell>
          <cell r="D32" t="str">
            <v>Interpolation-Spot</v>
          </cell>
          <cell r="I32" t="str">
            <v>MD</v>
          </cell>
          <cell r="P32" t="str">
            <v>Alcorn</v>
          </cell>
        </row>
        <row r="33">
          <cell r="B33" t="str">
            <v>Lake</v>
          </cell>
          <cell r="D33" t="str">
            <v>Interpolation-TM</v>
          </cell>
          <cell r="I33" t="str">
            <v>ME</v>
          </cell>
          <cell r="P33" t="str">
            <v>Aleutian Is. ( Pre 1992)</v>
          </cell>
        </row>
        <row r="34">
          <cell r="B34" t="str">
            <v>Land</v>
          </cell>
          <cell r="D34" t="str">
            <v>Loran C</v>
          </cell>
          <cell r="I34" t="str">
            <v>MH</v>
          </cell>
          <cell r="P34" t="str">
            <v>Aleutians East (B)</v>
          </cell>
        </row>
        <row r="35">
          <cell r="B35" t="str">
            <v>Land Flood Plain</v>
          </cell>
          <cell r="D35" t="str">
            <v>Public Land Survey-Eighth Section</v>
          </cell>
          <cell r="I35" t="str">
            <v>MI</v>
          </cell>
          <cell r="P35" t="str">
            <v>Aleutians West (C)</v>
          </cell>
        </row>
        <row r="36">
          <cell r="B36" t="str">
            <v>Land Runoff</v>
          </cell>
          <cell r="D36" t="str">
            <v>Public Land Survey-Footing</v>
          </cell>
          <cell r="I36" t="str">
            <v>MN</v>
          </cell>
          <cell r="P36" t="str">
            <v>Alexander</v>
          </cell>
        </row>
        <row r="37">
          <cell r="B37" t="str">
            <v>Landfill</v>
          </cell>
          <cell r="D37" t="str">
            <v>Public Land Survey-Quarter Section</v>
          </cell>
          <cell r="I37" t="str">
            <v>MO</v>
          </cell>
          <cell r="P37" t="str">
            <v>Alexandria</v>
          </cell>
        </row>
        <row r="38">
          <cell r="B38" t="str">
            <v>Leachate-Lysimeter</v>
          </cell>
          <cell r="D38" t="str">
            <v>Public Land Survey-Section</v>
          </cell>
          <cell r="I38" t="str">
            <v>MP</v>
          </cell>
          <cell r="P38" t="str">
            <v>Alfalfa</v>
          </cell>
        </row>
        <row r="39">
          <cell r="B39" t="str">
            <v>Mine/Mine Discharge</v>
          </cell>
          <cell r="D39" t="str">
            <v>Public Land Survey-Sixteenth Section</v>
          </cell>
          <cell r="I39" t="str">
            <v>MS</v>
          </cell>
          <cell r="P39" t="str">
            <v>Alger</v>
          </cell>
        </row>
        <row r="40">
          <cell r="B40" t="str">
            <v>Mine/Mine Discharge Adit (Mine Entrance)</v>
          </cell>
          <cell r="D40" t="str">
            <v>Unknown</v>
          </cell>
          <cell r="I40" t="str">
            <v>MT</v>
          </cell>
          <cell r="P40" t="str">
            <v>Allamakee</v>
          </cell>
        </row>
        <row r="41">
          <cell r="B41" t="str">
            <v>Mine/Mine Discharge Tailings Pile</v>
          </cell>
          <cell r="D41" t="str">
            <v>Zip Code-Centroid</v>
          </cell>
          <cell r="I41" t="str">
            <v>NB</v>
          </cell>
          <cell r="P41" t="str">
            <v>Allegan</v>
          </cell>
        </row>
        <row r="42">
          <cell r="B42" t="str">
            <v>Mine/Mine Discharge Waste Rock Pile</v>
          </cell>
          <cell r="D42" t="str">
            <v>Zip+2 Centroid</v>
          </cell>
          <cell r="I42" t="str">
            <v>NC</v>
          </cell>
          <cell r="P42" t="str">
            <v>Allegany</v>
          </cell>
        </row>
        <row r="43">
          <cell r="B43" t="str">
            <v>National Air Monitoring Station</v>
          </cell>
          <cell r="D43" t="str">
            <v>Zip+4 Centroid</v>
          </cell>
          <cell r="I43" t="str">
            <v>ND</v>
          </cell>
          <cell r="P43" t="str">
            <v>Alleghany</v>
          </cell>
        </row>
        <row r="44">
          <cell r="B44" t="str">
            <v>Ocean</v>
          </cell>
          <cell r="D44" t="str">
            <v>Interpolation - Digital Map Source</v>
          </cell>
          <cell r="I44" t="str">
            <v>NE</v>
          </cell>
          <cell r="P44" t="str">
            <v>Allegheny</v>
          </cell>
        </row>
        <row r="45">
          <cell r="B45" t="str">
            <v>Other-Ground Water</v>
          </cell>
          <cell r="I45" t="str">
            <v>NF</v>
          </cell>
          <cell r="P45" t="str">
            <v>Allen</v>
          </cell>
        </row>
        <row r="46">
          <cell r="B46" t="str">
            <v>Other-Surface Water</v>
          </cell>
          <cell r="I46" t="str">
            <v>NH</v>
          </cell>
          <cell r="P46" t="str">
            <v>Allendale</v>
          </cell>
        </row>
        <row r="47">
          <cell r="B47" t="str">
            <v>Pipe, Unspecified Source</v>
          </cell>
          <cell r="I47" t="str">
            <v>NJ</v>
          </cell>
          <cell r="P47" t="str">
            <v>Alpena</v>
          </cell>
        </row>
        <row r="48">
          <cell r="B48" t="str">
            <v>Playa</v>
          </cell>
          <cell r="I48" t="str">
            <v>NM</v>
          </cell>
          <cell r="P48" t="str">
            <v>Alpine</v>
          </cell>
        </row>
        <row r="49">
          <cell r="B49" t="str">
            <v>Pond-Anchialine</v>
          </cell>
          <cell r="I49" t="str">
            <v>NS</v>
          </cell>
          <cell r="P49" t="str">
            <v>Amador</v>
          </cell>
        </row>
        <row r="50">
          <cell r="B50" t="str">
            <v>Pond-Stormwater</v>
          </cell>
          <cell r="I50" t="str">
            <v>NT</v>
          </cell>
          <cell r="P50" t="str">
            <v>Amelia</v>
          </cell>
        </row>
        <row r="51">
          <cell r="B51" t="str">
            <v>Reservoir</v>
          </cell>
          <cell r="I51" t="str">
            <v>NV</v>
          </cell>
          <cell r="P51" t="str">
            <v>Amherst</v>
          </cell>
        </row>
        <row r="52">
          <cell r="B52" t="str">
            <v>River/Stream</v>
          </cell>
          <cell r="I52" t="str">
            <v>NY</v>
          </cell>
          <cell r="P52" t="str">
            <v>Amite</v>
          </cell>
        </row>
        <row r="53">
          <cell r="B53" t="str">
            <v>River/Stream Ephemeral</v>
          </cell>
          <cell r="I53" t="str">
            <v>OH</v>
          </cell>
          <cell r="P53" t="str">
            <v>Anasco</v>
          </cell>
        </row>
        <row r="54">
          <cell r="B54" t="str">
            <v>River/Stream Intermittent</v>
          </cell>
          <cell r="I54" t="str">
            <v>OK</v>
          </cell>
          <cell r="P54" t="str">
            <v>Anchorage (B)</v>
          </cell>
        </row>
        <row r="55">
          <cell r="B55" t="str">
            <v>River/Stream Perennial</v>
          </cell>
          <cell r="I55" t="str">
            <v>ON</v>
          </cell>
          <cell r="P55" t="str">
            <v>Anderson</v>
          </cell>
        </row>
        <row r="56">
          <cell r="B56" t="str">
            <v>Riverine Impoundment</v>
          </cell>
          <cell r="I56" t="str">
            <v>OR</v>
          </cell>
          <cell r="P56" t="str">
            <v>Andrew</v>
          </cell>
        </row>
        <row r="57">
          <cell r="B57" t="str">
            <v>Seep</v>
          </cell>
          <cell r="I57" t="str">
            <v>PA</v>
          </cell>
          <cell r="P57" t="str">
            <v>Andrews</v>
          </cell>
        </row>
        <row r="58">
          <cell r="B58" t="str">
            <v>Spigot / Faucet</v>
          </cell>
          <cell r="I58" t="str">
            <v>PE</v>
          </cell>
          <cell r="P58" t="str">
            <v>Androscoggin</v>
          </cell>
        </row>
        <row r="59">
          <cell r="B59" t="str">
            <v>Spring</v>
          </cell>
          <cell r="I59" t="str">
            <v>PR</v>
          </cell>
          <cell r="P59" t="str">
            <v>Angaur</v>
          </cell>
        </row>
        <row r="60">
          <cell r="B60" t="str">
            <v>State/Local Air Monitoring Station</v>
          </cell>
          <cell r="I60" t="str">
            <v>PW</v>
          </cell>
          <cell r="P60" t="str">
            <v>Angelina</v>
          </cell>
        </row>
        <row r="61">
          <cell r="B61" t="str">
            <v>Storm Sewer</v>
          </cell>
          <cell r="I61" t="str">
            <v>QC</v>
          </cell>
          <cell r="P61" t="str">
            <v>Anne Arundel</v>
          </cell>
        </row>
        <row r="62">
          <cell r="B62" t="str">
            <v>Survey Monument</v>
          </cell>
          <cell r="I62" t="str">
            <v>RI</v>
          </cell>
          <cell r="P62" t="str">
            <v>Anoka</v>
          </cell>
        </row>
        <row r="63">
          <cell r="B63" t="str">
            <v>Test Pit</v>
          </cell>
          <cell r="I63" t="str">
            <v>SC</v>
          </cell>
          <cell r="P63" t="str">
            <v>Anson</v>
          </cell>
        </row>
        <row r="64">
          <cell r="B64" t="str">
            <v>Waste Pit</v>
          </cell>
          <cell r="I64" t="str">
            <v>SD</v>
          </cell>
          <cell r="P64" t="str">
            <v>Antelope</v>
          </cell>
        </row>
        <row r="65">
          <cell r="B65" t="str">
            <v>Waste Sewer</v>
          </cell>
          <cell r="I65" t="str">
            <v>SK</v>
          </cell>
          <cell r="P65" t="str">
            <v>Antrim</v>
          </cell>
        </row>
        <row r="66">
          <cell r="B66" t="str">
            <v>Well</v>
          </cell>
          <cell r="I66" t="str">
            <v>TN</v>
          </cell>
          <cell r="P66" t="str">
            <v>Apache</v>
          </cell>
        </row>
        <row r="67">
          <cell r="B67" t="str">
            <v>Wetland Estuarine-Emergent</v>
          </cell>
          <cell r="I67" t="str">
            <v>TX</v>
          </cell>
          <cell r="P67" t="str">
            <v>Appanoose</v>
          </cell>
        </row>
        <row r="68">
          <cell r="B68" t="str">
            <v>Wetland Estuarine-Forested</v>
          </cell>
          <cell r="I68" t="str">
            <v>UT</v>
          </cell>
          <cell r="P68" t="str">
            <v>Appling</v>
          </cell>
        </row>
        <row r="69">
          <cell r="B69" t="str">
            <v>Wetland Estuarine-Scrub-Shrub</v>
          </cell>
          <cell r="I69" t="str">
            <v>VA</v>
          </cell>
          <cell r="P69" t="str">
            <v>Appomattox</v>
          </cell>
        </row>
        <row r="70">
          <cell r="B70" t="str">
            <v>Wetland Lacustrine-Emergent</v>
          </cell>
          <cell r="I70" t="str">
            <v>VI</v>
          </cell>
          <cell r="P70" t="str">
            <v>Aransas</v>
          </cell>
        </row>
        <row r="71">
          <cell r="B71" t="str">
            <v>Wetland Palustrine-Emergent</v>
          </cell>
          <cell r="I71" t="str">
            <v>VT</v>
          </cell>
          <cell r="P71" t="str">
            <v>Arapahoe</v>
          </cell>
        </row>
        <row r="72">
          <cell r="B72" t="str">
            <v>Wetland Palustrine-Forested</v>
          </cell>
          <cell r="I72" t="str">
            <v>WA</v>
          </cell>
          <cell r="P72" t="str">
            <v>Archer</v>
          </cell>
        </row>
        <row r="73">
          <cell r="B73" t="str">
            <v>Wetland Palustrine-Moss-Lichen</v>
          </cell>
          <cell r="I73" t="str">
            <v>WI</v>
          </cell>
          <cell r="P73" t="str">
            <v>Archuleta</v>
          </cell>
        </row>
        <row r="74">
          <cell r="B74" t="str">
            <v>Wetland Palustrine-Shrub-Scrub</v>
          </cell>
          <cell r="I74" t="str">
            <v>WV</v>
          </cell>
          <cell r="P74" t="str">
            <v>Arecibo</v>
          </cell>
        </row>
        <row r="75">
          <cell r="B75" t="str">
            <v>Wetland Riverine-Emergent</v>
          </cell>
          <cell r="I75" t="str">
            <v>WY</v>
          </cell>
          <cell r="P75" t="str">
            <v>Arenac</v>
          </cell>
        </row>
        <row r="76">
          <cell r="B76" t="str">
            <v>Wetland Undifferentiated</v>
          </cell>
          <cell r="I76" t="str">
            <v>YT</v>
          </cell>
          <cell r="P76" t="str">
            <v>Arkansas</v>
          </cell>
        </row>
        <row r="77">
          <cell r="B77" t="str">
            <v>Floodwater Urban</v>
          </cell>
          <cell r="I77">
            <v>1</v>
          </cell>
          <cell r="P77" t="str">
            <v>Arlington</v>
          </cell>
        </row>
        <row r="78">
          <cell r="B78" t="str">
            <v>Floodwater non-Urban</v>
          </cell>
          <cell r="I78">
            <v>2</v>
          </cell>
          <cell r="P78" t="str">
            <v>Armstrong</v>
          </cell>
        </row>
        <row r="79">
          <cell r="B79" t="str">
            <v>River/stream Effluent-Dominated</v>
          </cell>
          <cell r="I79">
            <v>3</v>
          </cell>
          <cell r="P79" t="str">
            <v>Arno</v>
          </cell>
        </row>
        <row r="80">
          <cell r="B80" t="str">
            <v>Leachate-Head Well</v>
          </cell>
          <cell r="I80">
            <v>4</v>
          </cell>
          <cell r="P80" t="str">
            <v>Aroostook</v>
          </cell>
        </row>
        <row r="81">
          <cell r="B81" t="str">
            <v>Leachate-SamplePoint</v>
          </cell>
          <cell r="I81">
            <v>5</v>
          </cell>
          <cell r="P81" t="str">
            <v>Arroyo</v>
          </cell>
        </row>
        <row r="82">
          <cell r="B82" t="str">
            <v>Leachate-Extraction</v>
          </cell>
          <cell r="I82">
            <v>6</v>
          </cell>
          <cell r="P82" t="str">
            <v>Arthur</v>
          </cell>
        </row>
        <row r="83">
          <cell r="B83" t="str">
            <v>Gas-Temporary</v>
          </cell>
          <cell r="I83">
            <v>7</v>
          </cell>
          <cell r="P83" t="str">
            <v>Ascension</v>
          </cell>
        </row>
        <row r="84">
          <cell r="B84" t="str">
            <v>Gas-Passive Vent</v>
          </cell>
          <cell r="I84">
            <v>8</v>
          </cell>
          <cell r="P84" t="str">
            <v>Ashe</v>
          </cell>
        </row>
        <row r="85">
          <cell r="B85" t="str">
            <v>Gas-Monitoring Probe</v>
          </cell>
          <cell r="I85">
            <v>9</v>
          </cell>
          <cell r="P85" t="str">
            <v>Ashland</v>
          </cell>
        </row>
        <row r="86">
          <cell r="B86" t="str">
            <v>Pond-Wastewater</v>
          </cell>
          <cell r="I86">
            <v>10</v>
          </cell>
          <cell r="P86" t="str">
            <v>Ashley</v>
          </cell>
        </row>
        <row r="87">
          <cell r="B87" t="str">
            <v>Gas-Condensate</v>
          </cell>
          <cell r="I87">
            <v>11</v>
          </cell>
          <cell r="P87" t="str">
            <v>Ashtabula</v>
          </cell>
        </row>
        <row r="88">
          <cell r="B88" t="str">
            <v>Gas-Engine</v>
          </cell>
          <cell r="I88">
            <v>12</v>
          </cell>
          <cell r="P88" t="str">
            <v>Asotin</v>
          </cell>
        </row>
        <row r="89">
          <cell r="B89" t="str">
            <v>Gas-Extraction</v>
          </cell>
          <cell r="I89">
            <v>13</v>
          </cell>
          <cell r="P89" t="str">
            <v>Assumption</v>
          </cell>
        </row>
        <row r="90">
          <cell r="B90" t="str">
            <v>Gas-Flare</v>
          </cell>
          <cell r="I90">
            <v>14</v>
          </cell>
          <cell r="P90" t="str">
            <v>Atascosa</v>
          </cell>
        </row>
        <row r="91">
          <cell r="B91" t="str">
            <v>Constructed Tunnel</v>
          </cell>
          <cell r="I91">
            <v>15</v>
          </cell>
          <cell r="P91" t="str">
            <v>Atchison</v>
          </cell>
        </row>
        <row r="92">
          <cell r="B92" t="str">
            <v>Constructed Diversion Dam</v>
          </cell>
          <cell r="I92">
            <v>16</v>
          </cell>
          <cell r="P92" t="str">
            <v>Athens</v>
          </cell>
        </row>
        <row r="93">
          <cell r="B93" t="str">
            <v>Atmosphere</v>
          </cell>
          <cell r="I93">
            <v>17</v>
          </cell>
          <cell r="P93" t="str">
            <v>Atkinson</v>
          </cell>
        </row>
        <row r="94">
          <cell r="B94" t="str">
            <v>Constructed Water Transport Structure</v>
          </cell>
          <cell r="I94">
            <v>18</v>
          </cell>
          <cell r="P94" t="str">
            <v>Atlantic</v>
          </cell>
        </row>
        <row r="95">
          <cell r="B95" t="str">
            <v>Oil and Gas Well</v>
          </cell>
          <cell r="I95">
            <v>19</v>
          </cell>
          <cell r="P95" t="str">
            <v>Atoka</v>
          </cell>
        </row>
        <row r="96">
          <cell r="B96" t="str">
            <v>Local Air Monitoring Station</v>
          </cell>
          <cell r="I96">
            <v>20</v>
          </cell>
          <cell r="P96" t="str">
            <v>Attala</v>
          </cell>
        </row>
        <row r="97">
          <cell r="B97" t="str">
            <v>Gas-Subslab</v>
          </cell>
          <cell r="I97">
            <v>21</v>
          </cell>
          <cell r="P97" t="str">
            <v>Audrain</v>
          </cell>
        </row>
        <row r="98">
          <cell r="B98" t="str">
            <v>Pond-Sediment</v>
          </cell>
          <cell r="I98">
            <v>22</v>
          </cell>
          <cell r="P98" t="str">
            <v>Audubon</v>
          </cell>
        </row>
        <row r="99">
          <cell r="B99" t="str">
            <v>Pond-Stock</v>
          </cell>
          <cell r="I99">
            <v>23</v>
          </cell>
          <cell r="P99" t="str">
            <v>Auglaize</v>
          </cell>
        </row>
        <row r="100">
          <cell r="B100" t="str">
            <v>Mine Pit</v>
          </cell>
          <cell r="I100">
            <v>24</v>
          </cell>
          <cell r="P100" t="str">
            <v>Augusta</v>
          </cell>
        </row>
        <row r="101">
          <cell r="B101" t="str">
            <v>Wetland Palustrine Pond</v>
          </cell>
          <cell r="I101">
            <v>25</v>
          </cell>
          <cell r="P101" t="str">
            <v>Aur</v>
          </cell>
        </row>
        <row r="102">
          <cell r="I102">
            <v>26</v>
          </cell>
          <cell r="P102" t="str">
            <v>Aurora</v>
          </cell>
        </row>
        <row r="103">
          <cell r="I103">
            <v>27</v>
          </cell>
          <cell r="P103" t="str">
            <v>Austin</v>
          </cell>
        </row>
        <row r="104">
          <cell r="I104">
            <v>28</v>
          </cell>
          <cell r="P104" t="str">
            <v>Autauga</v>
          </cell>
        </row>
        <row r="105">
          <cell r="I105">
            <v>29</v>
          </cell>
          <cell r="P105" t="str">
            <v>Avery</v>
          </cell>
        </row>
        <row r="106">
          <cell r="I106">
            <v>30</v>
          </cell>
          <cell r="P106" t="str">
            <v>Avoyelles</v>
          </cell>
        </row>
        <row r="107">
          <cell r="I107">
            <v>31</v>
          </cell>
          <cell r="P107" t="str">
            <v>Baca</v>
          </cell>
        </row>
        <row r="108">
          <cell r="I108">
            <v>32</v>
          </cell>
          <cell r="P108" t="str">
            <v>Bacon</v>
          </cell>
        </row>
        <row r="109">
          <cell r="I109">
            <v>67</v>
          </cell>
          <cell r="P109" t="str">
            <v>Bailey</v>
          </cell>
        </row>
        <row r="110">
          <cell r="I110">
            <v>71</v>
          </cell>
          <cell r="P110" t="str">
            <v>Baker</v>
          </cell>
        </row>
        <row r="111">
          <cell r="I111">
            <v>76</v>
          </cell>
          <cell r="P111" t="str">
            <v>Baldwin</v>
          </cell>
        </row>
        <row r="112">
          <cell r="I112">
            <v>79</v>
          </cell>
          <cell r="P112" t="str">
            <v>Ballard</v>
          </cell>
        </row>
        <row r="113">
          <cell r="I113">
            <v>81</v>
          </cell>
          <cell r="P113" t="str">
            <v>Baltimore</v>
          </cell>
        </row>
        <row r="114">
          <cell r="I114">
            <v>84</v>
          </cell>
          <cell r="P114" t="str">
            <v>Baltimore City</v>
          </cell>
        </row>
        <row r="115">
          <cell r="I115">
            <v>86</v>
          </cell>
          <cell r="P115" t="str">
            <v>Bamberg</v>
          </cell>
        </row>
        <row r="116">
          <cell r="I116">
            <v>89</v>
          </cell>
          <cell r="P116" t="str">
            <v>Bandera</v>
          </cell>
        </row>
        <row r="117">
          <cell r="I117">
            <v>95</v>
          </cell>
          <cell r="P117" t="str">
            <v>Banks</v>
          </cell>
        </row>
        <row r="118">
          <cell r="P118" t="str">
            <v>Banner</v>
          </cell>
        </row>
        <row r="119">
          <cell r="P119" t="str">
            <v>Bannock</v>
          </cell>
        </row>
        <row r="120">
          <cell r="P120" t="str">
            <v>Baraga</v>
          </cell>
        </row>
        <row r="121">
          <cell r="P121" t="str">
            <v>Barber</v>
          </cell>
        </row>
        <row r="122">
          <cell r="P122" t="str">
            <v>Barbour</v>
          </cell>
        </row>
        <row r="123">
          <cell r="P123" t="str">
            <v>Barceloneta</v>
          </cell>
        </row>
        <row r="124">
          <cell r="P124" t="str">
            <v>Barnes</v>
          </cell>
        </row>
        <row r="125">
          <cell r="P125" t="str">
            <v>Barnstable</v>
          </cell>
        </row>
        <row r="126">
          <cell r="P126" t="str">
            <v>Barnwell</v>
          </cell>
        </row>
        <row r="127">
          <cell r="P127" t="str">
            <v>Barranquitas</v>
          </cell>
        </row>
        <row r="128">
          <cell r="P128" t="str">
            <v>Barren</v>
          </cell>
        </row>
        <row r="129">
          <cell r="P129" t="str">
            <v>Barron</v>
          </cell>
        </row>
        <row r="130">
          <cell r="P130" t="str">
            <v>Barrow</v>
          </cell>
        </row>
        <row r="131">
          <cell r="P131" t="str">
            <v>Barry</v>
          </cell>
        </row>
        <row r="132">
          <cell r="P132" t="str">
            <v>Bartholomew</v>
          </cell>
        </row>
        <row r="133">
          <cell r="P133" t="str">
            <v>Barton</v>
          </cell>
        </row>
        <row r="134">
          <cell r="P134" t="str">
            <v>Bartow</v>
          </cell>
        </row>
        <row r="135">
          <cell r="P135" t="str">
            <v>Bastrop</v>
          </cell>
        </row>
        <row r="136">
          <cell r="P136" t="str">
            <v>Bates</v>
          </cell>
        </row>
        <row r="137">
          <cell r="P137" t="str">
            <v>Bath</v>
          </cell>
        </row>
        <row r="138">
          <cell r="P138" t="str">
            <v>Baxter</v>
          </cell>
        </row>
        <row r="139">
          <cell r="P139" t="str">
            <v>Bay</v>
          </cell>
        </row>
        <row r="140">
          <cell r="P140" t="str">
            <v>Bayamon</v>
          </cell>
        </row>
        <row r="141">
          <cell r="P141" t="str">
            <v>Bayfield</v>
          </cell>
        </row>
        <row r="142">
          <cell r="P142" t="str">
            <v>Baylor</v>
          </cell>
        </row>
        <row r="143">
          <cell r="P143" t="str">
            <v>Beadle</v>
          </cell>
        </row>
        <row r="144">
          <cell r="P144" t="str">
            <v>Bear Lake</v>
          </cell>
        </row>
        <row r="145">
          <cell r="P145" t="str">
            <v>Beaufort</v>
          </cell>
        </row>
        <row r="146">
          <cell r="P146" t="str">
            <v>Beauregard</v>
          </cell>
        </row>
        <row r="147">
          <cell r="P147" t="str">
            <v>Beaver</v>
          </cell>
        </row>
        <row r="148">
          <cell r="P148" t="str">
            <v>Beaverhead</v>
          </cell>
        </row>
        <row r="149">
          <cell r="P149" t="str">
            <v>Becker</v>
          </cell>
        </row>
        <row r="150">
          <cell r="P150" t="str">
            <v>Beckham</v>
          </cell>
        </row>
        <row r="151">
          <cell r="P151" t="str">
            <v>Bedford</v>
          </cell>
        </row>
        <row r="152">
          <cell r="P152" t="str">
            <v>Bedford City</v>
          </cell>
        </row>
        <row r="153">
          <cell r="P153" t="str">
            <v>Bee</v>
          </cell>
        </row>
        <row r="154">
          <cell r="P154" t="str">
            <v>Belknap</v>
          </cell>
        </row>
        <row r="155">
          <cell r="P155" t="str">
            <v>Bell</v>
          </cell>
        </row>
        <row r="156">
          <cell r="P156" t="str">
            <v>Belmont</v>
          </cell>
        </row>
        <row r="157">
          <cell r="P157" t="str">
            <v>Beltrami</v>
          </cell>
        </row>
        <row r="158">
          <cell r="P158" t="str">
            <v>Ben Hill</v>
          </cell>
        </row>
        <row r="159">
          <cell r="P159" t="str">
            <v>Benewah</v>
          </cell>
        </row>
        <row r="160">
          <cell r="P160" t="str">
            <v>Bennett</v>
          </cell>
        </row>
        <row r="161">
          <cell r="P161" t="str">
            <v>Bennington</v>
          </cell>
        </row>
        <row r="162">
          <cell r="P162" t="str">
            <v>Benson</v>
          </cell>
        </row>
        <row r="163">
          <cell r="P163" t="str">
            <v>Bent</v>
          </cell>
        </row>
        <row r="164">
          <cell r="P164" t="str">
            <v>Benton</v>
          </cell>
        </row>
        <row r="165">
          <cell r="P165" t="str">
            <v>Benzie</v>
          </cell>
        </row>
        <row r="166">
          <cell r="P166" t="str">
            <v>Bergen</v>
          </cell>
        </row>
        <row r="167">
          <cell r="P167" t="str">
            <v>Berkeley</v>
          </cell>
        </row>
        <row r="168">
          <cell r="P168" t="str">
            <v>Berks</v>
          </cell>
        </row>
        <row r="169">
          <cell r="P169" t="str">
            <v>Berkshire</v>
          </cell>
        </row>
        <row r="170">
          <cell r="P170" t="str">
            <v>Bernalillo</v>
          </cell>
        </row>
        <row r="171">
          <cell r="P171" t="str">
            <v>Berrien</v>
          </cell>
        </row>
        <row r="172">
          <cell r="P172" t="str">
            <v>Bertie</v>
          </cell>
        </row>
        <row r="173">
          <cell r="P173" t="str">
            <v>Bethel (C)</v>
          </cell>
        </row>
        <row r="174">
          <cell r="P174" t="str">
            <v>Bexar</v>
          </cell>
        </row>
        <row r="175">
          <cell r="P175" t="str">
            <v>Bibb</v>
          </cell>
        </row>
        <row r="176">
          <cell r="P176" t="str">
            <v>Bienville</v>
          </cell>
        </row>
        <row r="177">
          <cell r="P177" t="str">
            <v>Big Horn</v>
          </cell>
        </row>
        <row r="178">
          <cell r="P178" t="str">
            <v>Big Stone</v>
          </cell>
        </row>
        <row r="179">
          <cell r="P179" t="str">
            <v>Bikar</v>
          </cell>
        </row>
        <row r="180">
          <cell r="P180" t="str">
            <v>Bikini</v>
          </cell>
        </row>
        <row r="181">
          <cell r="P181" t="str">
            <v>Billings</v>
          </cell>
        </row>
        <row r="182">
          <cell r="P182" t="str">
            <v>Bingham</v>
          </cell>
        </row>
        <row r="183">
          <cell r="P183" t="str">
            <v>Black Hawk</v>
          </cell>
        </row>
        <row r="184">
          <cell r="P184" t="str">
            <v>Blackford</v>
          </cell>
        </row>
        <row r="185">
          <cell r="P185" t="str">
            <v>Bladen</v>
          </cell>
        </row>
        <row r="186">
          <cell r="P186" t="str">
            <v>Blaine</v>
          </cell>
        </row>
        <row r="187">
          <cell r="P187" t="str">
            <v>Blair</v>
          </cell>
        </row>
        <row r="188">
          <cell r="P188" t="str">
            <v>Blanco</v>
          </cell>
        </row>
        <row r="189">
          <cell r="P189" t="str">
            <v>Bland</v>
          </cell>
        </row>
        <row r="190">
          <cell r="P190" t="str">
            <v>Bleckley</v>
          </cell>
        </row>
        <row r="191">
          <cell r="P191" t="str">
            <v>Bledsoe</v>
          </cell>
        </row>
        <row r="192">
          <cell r="P192" t="str">
            <v>Blount</v>
          </cell>
        </row>
        <row r="193">
          <cell r="P193" t="str">
            <v>Blue Earth</v>
          </cell>
        </row>
        <row r="194">
          <cell r="P194" t="str">
            <v>Boise</v>
          </cell>
        </row>
        <row r="195">
          <cell r="P195" t="str">
            <v>Bokak</v>
          </cell>
        </row>
        <row r="196">
          <cell r="P196" t="str">
            <v>Bolivar</v>
          </cell>
        </row>
        <row r="197">
          <cell r="P197" t="str">
            <v>Bollinger</v>
          </cell>
        </row>
        <row r="198">
          <cell r="P198" t="str">
            <v>Bon Homme</v>
          </cell>
        </row>
        <row r="199">
          <cell r="P199" t="str">
            <v>Bond</v>
          </cell>
        </row>
        <row r="200">
          <cell r="P200" t="str">
            <v>Bonner</v>
          </cell>
        </row>
        <row r="201">
          <cell r="P201" t="str">
            <v>Bonneville</v>
          </cell>
        </row>
        <row r="202">
          <cell r="P202" t="str">
            <v>Boone</v>
          </cell>
        </row>
        <row r="203">
          <cell r="P203" t="str">
            <v>Borden</v>
          </cell>
        </row>
        <row r="204">
          <cell r="P204" t="str">
            <v>Bosque</v>
          </cell>
        </row>
        <row r="205">
          <cell r="P205" t="str">
            <v>Bossier</v>
          </cell>
        </row>
        <row r="206">
          <cell r="P206" t="str">
            <v>Botetourt</v>
          </cell>
        </row>
        <row r="207">
          <cell r="P207" t="str">
            <v>Bottineau</v>
          </cell>
        </row>
        <row r="208">
          <cell r="P208" t="str">
            <v>Boulder</v>
          </cell>
        </row>
        <row r="209">
          <cell r="P209" t="str">
            <v>Boundary</v>
          </cell>
        </row>
        <row r="210">
          <cell r="P210" t="str">
            <v>Bourbon</v>
          </cell>
        </row>
        <row r="211">
          <cell r="P211" t="str">
            <v>Bowie</v>
          </cell>
        </row>
        <row r="212">
          <cell r="P212" t="str">
            <v>Bowman</v>
          </cell>
        </row>
        <row r="213">
          <cell r="P213" t="str">
            <v>Box Butte</v>
          </cell>
        </row>
        <row r="214">
          <cell r="P214" t="str">
            <v>Box Elder</v>
          </cell>
        </row>
        <row r="215">
          <cell r="P215" t="str">
            <v>Boyd</v>
          </cell>
        </row>
        <row r="216">
          <cell r="P216" t="str">
            <v>Boyle</v>
          </cell>
        </row>
        <row r="217">
          <cell r="P217" t="str">
            <v>Bracken</v>
          </cell>
        </row>
        <row r="218">
          <cell r="P218" t="str">
            <v>Bradford</v>
          </cell>
        </row>
        <row r="219">
          <cell r="P219" t="str">
            <v>Bradley</v>
          </cell>
        </row>
        <row r="220">
          <cell r="P220" t="str">
            <v>Branch</v>
          </cell>
        </row>
        <row r="221">
          <cell r="P221" t="str">
            <v>Brantley</v>
          </cell>
        </row>
        <row r="222">
          <cell r="P222" t="str">
            <v>Braxton</v>
          </cell>
        </row>
        <row r="223">
          <cell r="P223" t="str">
            <v>Brazoria</v>
          </cell>
        </row>
        <row r="224">
          <cell r="P224" t="str">
            <v>Brazos</v>
          </cell>
        </row>
        <row r="225">
          <cell r="P225" t="str">
            <v>Breathitt</v>
          </cell>
        </row>
        <row r="226">
          <cell r="P226" t="str">
            <v>Breckinridge</v>
          </cell>
        </row>
        <row r="227">
          <cell r="P227" t="str">
            <v>Bremer</v>
          </cell>
        </row>
        <row r="228">
          <cell r="P228" t="str">
            <v>Brevard</v>
          </cell>
        </row>
        <row r="229">
          <cell r="P229" t="str">
            <v>Brewster</v>
          </cell>
        </row>
        <row r="230">
          <cell r="P230" t="str">
            <v>Bristol</v>
          </cell>
        </row>
        <row r="231">
          <cell r="P231" t="str">
            <v>Bristol Bay (B)</v>
          </cell>
        </row>
        <row r="232">
          <cell r="P232" t="str">
            <v>Broadwater</v>
          </cell>
        </row>
        <row r="233">
          <cell r="P233" t="str">
            <v>Bronx</v>
          </cell>
        </row>
        <row r="234">
          <cell r="P234" t="str">
            <v>Brooke</v>
          </cell>
        </row>
        <row r="235">
          <cell r="P235" t="str">
            <v>Brookings</v>
          </cell>
        </row>
        <row r="236">
          <cell r="P236" t="str">
            <v>Brooks</v>
          </cell>
        </row>
        <row r="237">
          <cell r="P237" t="str">
            <v>Broome</v>
          </cell>
        </row>
        <row r="238">
          <cell r="P238" t="str">
            <v>Broomfield</v>
          </cell>
        </row>
        <row r="239">
          <cell r="P239" t="str">
            <v>Broward</v>
          </cell>
        </row>
        <row r="240">
          <cell r="P240" t="str">
            <v>Brown</v>
          </cell>
        </row>
        <row r="241">
          <cell r="P241" t="str">
            <v>Brule</v>
          </cell>
        </row>
        <row r="242">
          <cell r="P242" t="str">
            <v>Brunswick</v>
          </cell>
        </row>
        <row r="243">
          <cell r="P243" t="str">
            <v>Bryan</v>
          </cell>
        </row>
        <row r="244">
          <cell r="P244" t="str">
            <v>Buchanan</v>
          </cell>
        </row>
        <row r="245">
          <cell r="P245" t="str">
            <v>Buckingham</v>
          </cell>
        </row>
        <row r="246">
          <cell r="P246" t="str">
            <v>Bucks</v>
          </cell>
        </row>
        <row r="247">
          <cell r="P247" t="str">
            <v>Buena Vista</v>
          </cell>
        </row>
        <row r="248">
          <cell r="P248" t="str">
            <v>Buffalo</v>
          </cell>
        </row>
        <row r="249">
          <cell r="P249" t="str">
            <v>Bullitt</v>
          </cell>
        </row>
        <row r="250">
          <cell r="P250" t="str">
            <v>Bulloch</v>
          </cell>
        </row>
        <row r="251">
          <cell r="P251" t="str">
            <v>Bullock</v>
          </cell>
        </row>
        <row r="252">
          <cell r="P252" t="str">
            <v>Buncombe</v>
          </cell>
        </row>
        <row r="253">
          <cell r="P253" t="str">
            <v>Bureau</v>
          </cell>
        </row>
        <row r="254">
          <cell r="P254" t="str">
            <v>Burke</v>
          </cell>
        </row>
        <row r="255">
          <cell r="P255" t="str">
            <v>Burleigh</v>
          </cell>
        </row>
        <row r="256">
          <cell r="P256" t="str">
            <v>Burleson</v>
          </cell>
        </row>
        <row r="257">
          <cell r="P257" t="str">
            <v>Burlington</v>
          </cell>
        </row>
        <row r="258">
          <cell r="P258" t="str">
            <v>Burnet</v>
          </cell>
        </row>
        <row r="259">
          <cell r="P259" t="str">
            <v>Burnett</v>
          </cell>
        </row>
        <row r="260">
          <cell r="P260" t="str">
            <v>Burt</v>
          </cell>
        </row>
        <row r="261">
          <cell r="P261" t="str">
            <v>Butler</v>
          </cell>
        </row>
        <row r="262">
          <cell r="P262" t="str">
            <v>Butte</v>
          </cell>
        </row>
        <row r="263">
          <cell r="P263" t="str">
            <v>Butts</v>
          </cell>
        </row>
        <row r="264">
          <cell r="P264" t="str">
            <v>Cabarrus</v>
          </cell>
        </row>
        <row r="265">
          <cell r="P265" t="str">
            <v>Cabell</v>
          </cell>
        </row>
        <row r="266">
          <cell r="P266" t="str">
            <v>Cabo Rojo</v>
          </cell>
        </row>
        <row r="267">
          <cell r="P267" t="str">
            <v>Cache</v>
          </cell>
        </row>
        <row r="268">
          <cell r="P268" t="str">
            <v>Caddo</v>
          </cell>
        </row>
        <row r="269">
          <cell r="P269" t="str">
            <v>Caguas</v>
          </cell>
        </row>
        <row r="270">
          <cell r="P270" t="str">
            <v>Calaveras</v>
          </cell>
        </row>
        <row r="271">
          <cell r="P271" t="str">
            <v>Calcasieu</v>
          </cell>
        </row>
        <row r="272">
          <cell r="P272" t="str">
            <v>Caldwell</v>
          </cell>
        </row>
        <row r="273">
          <cell r="P273" t="str">
            <v>Caledonia</v>
          </cell>
        </row>
        <row r="274">
          <cell r="P274" t="str">
            <v>Calhoun</v>
          </cell>
        </row>
        <row r="275">
          <cell r="P275" t="str">
            <v>Callahan</v>
          </cell>
        </row>
        <row r="276">
          <cell r="P276" t="str">
            <v>Callaway</v>
          </cell>
        </row>
        <row r="277">
          <cell r="P277" t="str">
            <v>Calloway</v>
          </cell>
        </row>
        <row r="278">
          <cell r="P278" t="str">
            <v>Calumet</v>
          </cell>
        </row>
        <row r="279">
          <cell r="P279" t="str">
            <v>Calvert</v>
          </cell>
        </row>
        <row r="280">
          <cell r="P280" t="str">
            <v>Camas</v>
          </cell>
        </row>
        <row r="281">
          <cell r="P281" t="str">
            <v>Cambria</v>
          </cell>
        </row>
        <row r="282">
          <cell r="P282" t="str">
            <v>Camden</v>
          </cell>
        </row>
        <row r="283">
          <cell r="P283" t="str">
            <v>Cameron</v>
          </cell>
        </row>
        <row r="284">
          <cell r="P284" t="str">
            <v>Camp</v>
          </cell>
        </row>
        <row r="285">
          <cell r="P285" t="str">
            <v>Campbell</v>
          </cell>
        </row>
        <row r="286">
          <cell r="P286" t="str">
            <v>Camuy</v>
          </cell>
        </row>
        <row r="287">
          <cell r="P287" t="str">
            <v>Canadian</v>
          </cell>
        </row>
        <row r="288">
          <cell r="P288" t="str">
            <v>Candler</v>
          </cell>
        </row>
        <row r="289">
          <cell r="P289" t="str">
            <v>Cannon</v>
          </cell>
        </row>
        <row r="290">
          <cell r="P290" t="str">
            <v>Canovanas</v>
          </cell>
        </row>
        <row r="291">
          <cell r="P291" t="str">
            <v>Canyon</v>
          </cell>
        </row>
        <row r="292">
          <cell r="P292" t="str">
            <v>Cape Girardeau</v>
          </cell>
        </row>
        <row r="293">
          <cell r="P293" t="str">
            <v>Cape May</v>
          </cell>
        </row>
        <row r="294">
          <cell r="P294" t="str">
            <v>Carbon</v>
          </cell>
        </row>
        <row r="295">
          <cell r="P295" t="str">
            <v>Caribou</v>
          </cell>
        </row>
        <row r="296">
          <cell r="P296" t="str">
            <v>Carlisle</v>
          </cell>
        </row>
        <row r="297">
          <cell r="P297" t="str">
            <v>Carlton</v>
          </cell>
        </row>
        <row r="298">
          <cell r="P298" t="str">
            <v>Carolina</v>
          </cell>
        </row>
        <row r="299">
          <cell r="P299" t="str">
            <v>Caroline</v>
          </cell>
        </row>
        <row r="300">
          <cell r="P300" t="str">
            <v>Carroll</v>
          </cell>
        </row>
        <row r="301">
          <cell r="P301" t="str">
            <v>Carson</v>
          </cell>
        </row>
        <row r="302">
          <cell r="P302" t="str">
            <v>Carson City</v>
          </cell>
        </row>
        <row r="303">
          <cell r="P303" t="str">
            <v>Carter</v>
          </cell>
        </row>
        <row r="304">
          <cell r="P304" t="str">
            <v>Carteret</v>
          </cell>
        </row>
        <row r="305">
          <cell r="P305" t="str">
            <v>Carver</v>
          </cell>
        </row>
        <row r="306">
          <cell r="P306" t="str">
            <v>Cascade</v>
          </cell>
        </row>
        <row r="307">
          <cell r="P307" t="str">
            <v>Casey</v>
          </cell>
        </row>
        <row r="308">
          <cell r="P308" t="str">
            <v>Cass</v>
          </cell>
        </row>
        <row r="309">
          <cell r="P309" t="str">
            <v>Cassia</v>
          </cell>
        </row>
        <row r="310">
          <cell r="P310" t="str">
            <v>Castro</v>
          </cell>
        </row>
        <row r="311">
          <cell r="P311" t="str">
            <v>Caswell</v>
          </cell>
        </row>
        <row r="312">
          <cell r="P312" t="str">
            <v>Catahoula</v>
          </cell>
        </row>
        <row r="313">
          <cell r="P313" t="str">
            <v>Catano</v>
          </cell>
        </row>
        <row r="314">
          <cell r="P314" t="str">
            <v>Catawba</v>
          </cell>
        </row>
        <row r="315">
          <cell r="P315" t="str">
            <v>Catoosa</v>
          </cell>
        </row>
        <row r="316">
          <cell r="P316" t="str">
            <v>Catron</v>
          </cell>
        </row>
        <row r="317">
          <cell r="P317" t="str">
            <v>Cattaraugus</v>
          </cell>
        </row>
        <row r="318">
          <cell r="P318" t="str">
            <v>Cavalier</v>
          </cell>
        </row>
        <row r="319">
          <cell r="P319" t="str">
            <v>Cayey</v>
          </cell>
        </row>
        <row r="320">
          <cell r="P320" t="str">
            <v>Cayuga</v>
          </cell>
        </row>
        <row r="321">
          <cell r="P321" t="str">
            <v>Cecil</v>
          </cell>
        </row>
        <row r="322">
          <cell r="P322" t="str">
            <v>Cedar</v>
          </cell>
        </row>
        <row r="323">
          <cell r="P323" t="str">
            <v>Ceiba</v>
          </cell>
        </row>
        <row r="324">
          <cell r="P324" t="str">
            <v>Centre</v>
          </cell>
        </row>
        <row r="325">
          <cell r="P325" t="str">
            <v>Cerro Gordo</v>
          </cell>
        </row>
        <row r="326">
          <cell r="P326" t="str">
            <v>Chaffee</v>
          </cell>
        </row>
        <row r="327">
          <cell r="P327" t="str">
            <v>Chambers</v>
          </cell>
        </row>
        <row r="328">
          <cell r="P328" t="str">
            <v>Champaign</v>
          </cell>
        </row>
        <row r="329">
          <cell r="P329" t="str">
            <v>Chariton</v>
          </cell>
        </row>
        <row r="330">
          <cell r="P330" t="str">
            <v>Charles</v>
          </cell>
        </row>
        <row r="331">
          <cell r="P331" t="str">
            <v>Charles City</v>
          </cell>
        </row>
        <row r="332">
          <cell r="P332" t="str">
            <v>Charles Mix</v>
          </cell>
        </row>
        <row r="333">
          <cell r="P333" t="str">
            <v>Charleston</v>
          </cell>
        </row>
        <row r="334">
          <cell r="P334" t="str">
            <v>Charlevoix</v>
          </cell>
        </row>
        <row r="335">
          <cell r="P335" t="str">
            <v>Charlotte</v>
          </cell>
        </row>
        <row r="336">
          <cell r="P336" t="str">
            <v>Charlottesville</v>
          </cell>
        </row>
        <row r="337">
          <cell r="P337" t="str">
            <v>Charlton</v>
          </cell>
        </row>
        <row r="338">
          <cell r="P338" t="str">
            <v>Chase</v>
          </cell>
        </row>
        <row r="339">
          <cell r="P339" t="str">
            <v>Chatham</v>
          </cell>
        </row>
        <row r="340">
          <cell r="P340" t="str">
            <v>Chattahoochee</v>
          </cell>
        </row>
        <row r="341">
          <cell r="P341" t="str">
            <v>Chattooga</v>
          </cell>
        </row>
        <row r="342">
          <cell r="P342" t="str">
            <v>Chautauqua</v>
          </cell>
        </row>
        <row r="343">
          <cell r="P343" t="str">
            <v>Chaves</v>
          </cell>
        </row>
        <row r="344">
          <cell r="P344" t="str">
            <v>Cheatham</v>
          </cell>
        </row>
        <row r="345">
          <cell r="P345" t="str">
            <v>Cheboygan</v>
          </cell>
        </row>
        <row r="346">
          <cell r="P346" t="str">
            <v>Chelan</v>
          </cell>
        </row>
        <row r="347">
          <cell r="P347" t="str">
            <v>Chemung</v>
          </cell>
        </row>
        <row r="348">
          <cell r="P348" t="str">
            <v>Chenango</v>
          </cell>
        </row>
        <row r="349">
          <cell r="P349" t="str">
            <v>Cherokee</v>
          </cell>
        </row>
        <row r="350">
          <cell r="P350" t="str">
            <v>Cherry</v>
          </cell>
        </row>
        <row r="351">
          <cell r="P351" t="str">
            <v>Chesapeake</v>
          </cell>
        </row>
        <row r="352">
          <cell r="P352" t="str">
            <v>Cheshire</v>
          </cell>
        </row>
        <row r="353">
          <cell r="P353" t="str">
            <v>Chester</v>
          </cell>
        </row>
        <row r="354">
          <cell r="P354" t="str">
            <v>Chesterfield</v>
          </cell>
        </row>
        <row r="355">
          <cell r="P355" t="str">
            <v>Cheyenne</v>
          </cell>
        </row>
        <row r="356">
          <cell r="P356" t="str">
            <v>Chickasaw</v>
          </cell>
        </row>
        <row r="357">
          <cell r="P357" t="str">
            <v>Chicot</v>
          </cell>
        </row>
        <row r="358">
          <cell r="P358" t="str">
            <v>Childress</v>
          </cell>
        </row>
        <row r="359">
          <cell r="P359" t="str">
            <v>Chilton</v>
          </cell>
        </row>
        <row r="360">
          <cell r="P360" t="str">
            <v>Chippewa</v>
          </cell>
        </row>
        <row r="361">
          <cell r="P361" t="str">
            <v>Chisago</v>
          </cell>
        </row>
        <row r="362">
          <cell r="P362" t="str">
            <v>Chittenden</v>
          </cell>
        </row>
        <row r="363">
          <cell r="P363" t="str">
            <v>Choctaw</v>
          </cell>
        </row>
        <row r="364">
          <cell r="P364" t="str">
            <v>Chouteau</v>
          </cell>
        </row>
        <row r="365">
          <cell r="P365" t="str">
            <v>Chowan</v>
          </cell>
        </row>
        <row r="366">
          <cell r="P366" t="str">
            <v>Christian</v>
          </cell>
        </row>
        <row r="367">
          <cell r="P367" t="str">
            <v>Churchill</v>
          </cell>
        </row>
        <row r="368">
          <cell r="P368" t="str">
            <v>Ciales</v>
          </cell>
        </row>
        <row r="369">
          <cell r="P369" t="str">
            <v>Cibola</v>
          </cell>
        </row>
        <row r="370">
          <cell r="P370" t="str">
            <v>Cidra</v>
          </cell>
        </row>
        <row r="371">
          <cell r="P371" t="str">
            <v>Cimarron</v>
          </cell>
        </row>
        <row r="372">
          <cell r="P372" t="str">
            <v>Citrus</v>
          </cell>
        </row>
        <row r="373">
          <cell r="P373" t="str">
            <v>City Of Richmond</v>
          </cell>
        </row>
        <row r="374">
          <cell r="P374" t="str">
            <v>Clackamas</v>
          </cell>
        </row>
        <row r="375">
          <cell r="P375" t="str">
            <v>Claiborne</v>
          </cell>
        </row>
        <row r="376">
          <cell r="P376" t="str">
            <v>Clallam</v>
          </cell>
        </row>
        <row r="377">
          <cell r="P377" t="str">
            <v>Clare</v>
          </cell>
        </row>
        <row r="378">
          <cell r="P378" t="str">
            <v>Clarendon</v>
          </cell>
        </row>
        <row r="379">
          <cell r="P379" t="str">
            <v>Clarion</v>
          </cell>
        </row>
        <row r="380">
          <cell r="P380" t="str">
            <v>Clark</v>
          </cell>
        </row>
        <row r="381">
          <cell r="P381" t="str">
            <v>Clarke</v>
          </cell>
        </row>
        <row r="382">
          <cell r="P382" t="str">
            <v>Clatsop</v>
          </cell>
        </row>
        <row r="383">
          <cell r="P383" t="str">
            <v>Clay</v>
          </cell>
        </row>
        <row r="384">
          <cell r="P384" t="str">
            <v>Clayton</v>
          </cell>
        </row>
        <row r="385">
          <cell r="P385" t="str">
            <v>Clear Creek</v>
          </cell>
        </row>
        <row r="386">
          <cell r="P386" t="str">
            <v>Clearfield</v>
          </cell>
        </row>
        <row r="387">
          <cell r="P387" t="str">
            <v>Clearwater</v>
          </cell>
        </row>
        <row r="388">
          <cell r="P388" t="str">
            <v>Cleburne</v>
          </cell>
        </row>
        <row r="389">
          <cell r="P389" t="str">
            <v>Clermont</v>
          </cell>
        </row>
        <row r="390">
          <cell r="P390" t="str">
            <v>Cleveland</v>
          </cell>
        </row>
        <row r="391">
          <cell r="P391" t="str">
            <v>Clifton Forge (Pre 2001)</v>
          </cell>
        </row>
        <row r="392">
          <cell r="P392" t="str">
            <v>Clinch</v>
          </cell>
        </row>
        <row r="393">
          <cell r="P393" t="str">
            <v>Clinton</v>
          </cell>
        </row>
        <row r="394">
          <cell r="P394" t="str">
            <v>Cloud</v>
          </cell>
        </row>
        <row r="395">
          <cell r="P395" t="str">
            <v>Coahoma</v>
          </cell>
        </row>
        <row r="396">
          <cell r="P396" t="str">
            <v>Coal</v>
          </cell>
        </row>
        <row r="397">
          <cell r="P397" t="str">
            <v>Coamo</v>
          </cell>
        </row>
        <row r="398">
          <cell r="P398" t="str">
            <v>Cobb</v>
          </cell>
        </row>
        <row r="399">
          <cell r="P399" t="str">
            <v>Cochise</v>
          </cell>
        </row>
        <row r="400">
          <cell r="P400" t="str">
            <v>Cochran</v>
          </cell>
        </row>
        <row r="401">
          <cell r="P401" t="str">
            <v>Cocke</v>
          </cell>
        </row>
        <row r="402">
          <cell r="P402" t="str">
            <v>Coconino</v>
          </cell>
        </row>
        <row r="403">
          <cell r="P403" t="str">
            <v>Codington</v>
          </cell>
        </row>
        <row r="404">
          <cell r="P404" t="str">
            <v>Coffee</v>
          </cell>
        </row>
        <row r="405">
          <cell r="P405" t="str">
            <v>Coffey</v>
          </cell>
        </row>
        <row r="406">
          <cell r="P406" t="str">
            <v>Coke</v>
          </cell>
        </row>
        <row r="407">
          <cell r="P407" t="str">
            <v>Colbert</v>
          </cell>
        </row>
        <row r="408">
          <cell r="P408" t="str">
            <v>Cole</v>
          </cell>
        </row>
        <row r="409">
          <cell r="P409" t="str">
            <v>Coleman</v>
          </cell>
        </row>
        <row r="410">
          <cell r="P410" t="str">
            <v>Coles</v>
          </cell>
        </row>
        <row r="411">
          <cell r="P411" t="str">
            <v>Colfax</v>
          </cell>
        </row>
        <row r="412">
          <cell r="P412" t="str">
            <v>Colleton</v>
          </cell>
        </row>
        <row r="413">
          <cell r="P413" t="str">
            <v>Collier</v>
          </cell>
        </row>
        <row r="414">
          <cell r="P414" t="str">
            <v>Collin</v>
          </cell>
        </row>
        <row r="415">
          <cell r="P415" t="str">
            <v>Collingsworth</v>
          </cell>
        </row>
        <row r="416">
          <cell r="P416" t="str">
            <v>Colonial Heights</v>
          </cell>
        </row>
        <row r="417">
          <cell r="P417" t="str">
            <v>Colorado</v>
          </cell>
        </row>
        <row r="418">
          <cell r="P418" t="str">
            <v>Colquitt</v>
          </cell>
        </row>
        <row r="419">
          <cell r="P419" t="str">
            <v>Columbia</v>
          </cell>
        </row>
        <row r="420">
          <cell r="P420" t="str">
            <v>Columbiana</v>
          </cell>
        </row>
        <row r="421">
          <cell r="P421" t="str">
            <v>Columbus</v>
          </cell>
        </row>
        <row r="422">
          <cell r="P422" t="str">
            <v>Colusa</v>
          </cell>
        </row>
        <row r="423">
          <cell r="P423" t="str">
            <v>Comal</v>
          </cell>
        </row>
        <row r="424">
          <cell r="P424" t="str">
            <v>Comanche</v>
          </cell>
        </row>
        <row r="425">
          <cell r="P425" t="str">
            <v>Comerio</v>
          </cell>
        </row>
        <row r="426">
          <cell r="P426" t="str">
            <v>Concho</v>
          </cell>
        </row>
        <row r="427">
          <cell r="P427" t="str">
            <v>Concordia</v>
          </cell>
        </row>
        <row r="428">
          <cell r="P428" t="str">
            <v>Conecuh</v>
          </cell>
        </row>
        <row r="429">
          <cell r="P429" t="str">
            <v>Conejos</v>
          </cell>
        </row>
        <row r="430">
          <cell r="P430" t="str">
            <v>Contra Costa</v>
          </cell>
        </row>
        <row r="431">
          <cell r="P431" t="str">
            <v>Converse</v>
          </cell>
        </row>
        <row r="432">
          <cell r="P432" t="str">
            <v>Conway</v>
          </cell>
        </row>
        <row r="433">
          <cell r="P433" t="str">
            <v>Cook</v>
          </cell>
        </row>
        <row r="434">
          <cell r="P434" t="str">
            <v>Cooke</v>
          </cell>
        </row>
        <row r="435">
          <cell r="P435" t="str">
            <v>Cooper</v>
          </cell>
        </row>
        <row r="436">
          <cell r="P436" t="str">
            <v>Coos</v>
          </cell>
        </row>
        <row r="437">
          <cell r="P437" t="str">
            <v>Coosa</v>
          </cell>
        </row>
        <row r="438">
          <cell r="P438" t="str">
            <v>Copiah</v>
          </cell>
        </row>
        <row r="439">
          <cell r="P439" t="str">
            <v>Corozal</v>
          </cell>
        </row>
        <row r="440">
          <cell r="P440" t="str">
            <v>Corson</v>
          </cell>
        </row>
        <row r="441">
          <cell r="P441" t="str">
            <v>Cortland</v>
          </cell>
        </row>
        <row r="442">
          <cell r="P442" t="str">
            <v>Coryell</v>
          </cell>
        </row>
        <row r="443">
          <cell r="P443" t="str">
            <v>Coshocton</v>
          </cell>
        </row>
        <row r="444">
          <cell r="P444" t="str">
            <v>Costilla</v>
          </cell>
        </row>
        <row r="445">
          <cell r="P445" t="str">
            <v>Cottle</v>
          </cell>
        </row>
        <row r="446">
          <cell r="P446" t="str">
            <v>Cotton</v>
          </cell>
        </row>
        <row r="447">
          <cell r="P447" t="str">
            <v>Cottonwood</v>
          </cell>
        </row>
        <row r="448">
          <cell r="P448" t="str">
            <v>Covington</v>
          </cell>
        </row>
        <row r="449">
          <cell r="P449" t="str">
            <v>Coweta</v>
          </cell>
        </row>
        <row r="450">
          <cell r="P450" t="str">
            <v>Cowley</v>
          </cell>
        </row>
        <row r="451">
          <cell r="P451" t="str">
            <v>Cowlitz</v>
          </cell>
        </row>
        <row r="452">
          <cell r="P452" t="str">
            <v>Craig</v>
          </cell>
        </row>
        <row r="453">
          <cell r="P453" t="str">
            <v>Craighead</v>
          </cell>
        </row>
        <row r="454">
          <cell r="P454" t="str">
            <v>Crane</v>
          </cell>
        </row>
        <row r="455">
          <cell r="P455" t="str">
            <v>Craven</v>
          </cell>
        </row>
        <row r="456">
          <cell r="P456" t="str">
            <v>Crawford</v>
          </cell>
        </row>
        <row r="457">
          <cell r="P457" t="str">
            <v>Creek</v>
          </cell>
        </row>
        <row r="458">
          <cell r="P458" t="str">
            <v>Crenshaw</v>
          </cell>
        </row>
        <row r="459">
          <cell r="P459" t="str">
            <v>Crisp</v>
          </cell>
        </row>
        <row r="460">
          <cell r="P460" t="str">
            <v>Crittenden</v>
          </cell>
        </row>
        <row r="461">
          <cell r="P461" t="str">
            <v>Crockett</v>
          </cell>
        </row>
        <row r="462">
          <cell r="P462" t="str">
            <v>Crook</v>
          </cell>
        </row>
        <row r="463">
          <cell r="P463" t="str">
            <v>Crosby</v>
          </cell>
        </row>
        <row r="464">
          <cell r="P464" t="str">
            <v>Cross</v>
          </cell>
        </row>
        <row r="465">
          <cell r="P465" t="str">
            <v>Crow Wing</v>
          </cell>
        </row>
        <row r="466">
          <cell r="P466" t="str">
            <v>Crowley</v>
          </cell>
        </row>
        <row r="467">
          <cell r="P467" t="str">
            <v>Culberson</v>
          </cell>
        </row>
        <row r="468">
          <cell r="P468" t="str">
            <v>Culebra</v>
          </cell>
        </row>
        <row r="469">
          <cell r="P469" t="str">
            <v>Cullman</v>
          </cell>
        </row>
        <row r="470">
          <cell r="P470" t="str">
            <v>Culpeper</v>
          </cell>
        </row>
        <row r="471">
          <cell r="P471" t="str">
            <v>Cumberland</v>
          </cell>
        </row>
        <row r="472">
          <cell r="P472" t="str">
            <v>Cuming</v>
          </cell>
        </row>
        <row r="473">
          <cell r="P473" t="str">
            <v>Currituck</v>
          </cell>
        </row>
        <row r="474">
          <cell r="P474" t="str">
            <v>Curry</v>
          </cell>
        </row>
        <row r="475">
          <cell r="P475" t="str">
            <v>Custer</v>
          </cell>
        </row>
        <row r="476">
          <cell r="P476" t="str">
            <v>Cuyahoga</v>
          </cell>
        </row>
        <row r="477">
          <cell r="P477" t="str">
            <v>Dade</v>
          </cell>
        </row>
        <row r="478">
          <cell r="P478" t="str">
            <v>Daggett</v>
          </cell>
        </row>
        <row r="479">
          <cell r="P479" t="str">
            <v>Dakota</v>
          </cell>
        </row>
        <row r="480">
          <cell r="P480" t="str">
            <v>Dale</v>
          </cell>
        </row>
        <row r="481">
          <cell r="P481" t="str">
            <v>Dallam</v>
          </cell>
        </row>
        <row r="482">
          <cell r="P482" t="str">
            <v>Dallas</v>
          </cell>
        </row>
        <row r="483">
          <cell r="P483" t="str">
            <v>Dane</v>
          </cell>
        </row>
        <row r="484">
          <cell r="P484" t="str">
            <v>Daniels</v>
          </cell>
        </row>
        <row r="485">
          <cell r="P485" t="str">
            <v>Danville</v>
          </cell>
        </row>
        <row r="486">
          <cell r="P486" t="str">
            <v>Dare</v>
          </cell>
        </row>
        <row r="487">
          <cell r="P487" t="str">
            <v>Darke</v>
          </cell>
        </row>
        <row r="488">
          <cell r="P488" t="str">
            <v>Darlington</v>
          </cell>
        </row>
        <row r="489">
          <cell r="P489" t="str">
            <v>Dauphin</v>
          </cell>
        </row>
        <row r="490">
          <cell r="P490" t="str">
            <v>Davidson</v>
          </cell>
        </row>
        <row r="491">
          <cell r="P491" t="str">
            <v>Davie</v>
          </cell>
        </row>
        <row r="492">
          <cell r="P492" t="str">
            <v>Daviess</v>
          </cell>
        </row>
        <row r="493">
          <cell r="P493" t="str">
            <v>Davis</v>
          </cell>
        </row>
        <row r="494">
          <cell r="P494" t="str">
            <v>Davison</v>
          </cell>
        </row>
        <row r="495">
          <cell r="P495" t="str">
            <v>Dawes</v>
          </cell>
        </row>
        <row r="496">
          <cell r="P496" t="str">
            <v>Dawson</v>
          </cell>
        </row>
        <row r="497">
          <cell r="P497" t="str">
            <v>Day</v>
          </cell>
        </row>
        <row r="498">
          <cell r="P498" t="str">
            <v>De Baca</v>
          </cell>
        </row>
        <row r="499">
          <cell r="P499" t="str">
            <v>De Kalb</v>
          </cell>
        </row>
        <row r="500">
          <cell r="P500" t="str">
            <v>De Soto</v>
          </cell>
        </row>
        <row r="501">
          <cell r="P501" t="str">
            <v>De Witt</v>
          </cell>
        </row>
        <row r="502">
          <cell r="P502" t="str">
            <v>Deaf Smith</v>
          </cell>
        </row>
        <row r="503">
          <cell r="P503" t="str">
            <v>Dearborn</v>
          </cell>
        </row>
        <row r="504">
          <cell r="P504" t="str">
            <v>Decatur</v>
          </cell>
        </row>
        <row r="505">
          <cell r="P505" t="str">
            <v>Deer Lodge</v>
          </cell>
        </row>
        <row r="506">
          <cell r="P506" t="str">
            <v>Defiance</v>
          </cell>
        </row>
        <row r="507">
          <cell r="P507" t="str">
            <v>Del Norte</v>
          </cell>
        </row>
        <row r="508">
          <cell r="P508" t="str">
            <v>Delaware</v>
          </cell>
        </row>
        <row r="509">
          <cell r="P509" t="str">
            <v>Delta</v>
          </cell>
        </row>
        <row r="510">
          <cell r="P510" t="str">
            <v>Denali (B)</v>
          </cell>
        </row>
        <row r="511">
          <cell r="P511" t="str">
            <v>Dent</v>
          </cell>
        </row>
        <row r="512">
          <cell r="P512" t="str">
            <v>Denton</v>
          </cell>
        </row>
        <row r="513">
          <cell r="P513" t="str">
            <v>Denver</v>
          </cell>
        </row>
        <row r="514">
          <cell r="P514" t="str">
            <v>Des Moines</v>
          </cell>
        </row>
        <row r="515">
          <cell r="P515" t="str">
            <v>Deschutes</v>
          </cell>
        </row>
        <row r="516">
          <cell r="P516" t="str">
            <v>Desha</v>
          </cell>
        </row>
        <row r="517">
          <cell r="P517" t="str">
            <v>Deuel</v>
          </cell>
        </row>
        <row r="518">
          <cell r="P518" t="str">
            <v>Dewey</v>
          </cell>
        </row>
        <row r="519">
          <cell r="P519" t="str">
            <v>Dickens</v>
          </cell>
        </row>
        <row r="520">
          <cell r="P520" t="str">
            <v>Dickenson</v>
          </cell>
        </row>
        <row r="521">
          <cell r="P521" t="str">
            <v>Dickey</v>
          </cell>
        </row>
        <row r="522">
          <cell r="P522" t="str">
            <v>Dickinson</v>
          </cell>
        </row>
        <row r="523">
          <cell r="P523" t="str">
            <v>Dickson</v>
          </cell>
        </row>
        <row r="524">
          <cell r="P524" t="str">
            <v>Dillingham (C)</v>
          </cell>
        </row>
        <row r="525">
          <cell r="P525" t="str">
            <v>Dillon</v>
          </cell>
        </row>
        <row r="526">
          <cell r="P526" t="str">
            <v>Dimmit</v>
          </cell>
        </row>
        <row r="527">
          <cell r="P527" t="str">
            <v>Dinwiddie</v>
          </cell>
        </row>
        <row r="528">
          <cell r="P528" t="str">
            <v>District Of Columbia</v>
          </cell>
        </row>
        <row r="529">
          <cell r="P529" t="str">
            <v>Divide</v>
          </cell>
        </row>
        <row r="530">
          <cell r="P530" t="str">
            <v>Dixie</v>
          </cell>
        </row>
        <row r="531">
          <cell r="P531" t="str">
            <v>Dixon</v>
          </cell>
        </row>
        <row r="532">
          <cell r="P532" t="str">
            <v>Doddridge</v>
          </cell>
        </row>
        <row r="533">
          <cell r="P533" t="str">
            <v>Dodge</v>
          </cell>
        </row>
        <row r="534">
          <cell r="P534" t="str">
            <v>Dolores</v>
          </cell>
        </row>
        <row r="535">
          <cell r="P535" t="str">
            <v>Dona Ana</v>
          </cell>
        </row>
        <row r="536">
          <cell r="P536" t="str">
            <v>Doniphan</v>
          </cell>
        </row>
        <row r="537">
          <cell r="P537" t="str">
            <v>Donley</v>
          </cell>
        </row>
        <row r="538">
          <cell r="P538" t="str">
            <v>Dooly</v>
          </cell>
        </row>
        <row r="539">
          <cell r="P539" t="str">
            <v>Door</v>
          </cell>
        </row>
        <row r="540">
          <cell r="P540" t="str">
            <v>Dorado</v>
          </cell>
        </row>
        <row r="541">
          <cell r="P541" t="str">
            <v>Dorchester</v>
          </cell>
        </row>
        <row r="542">
          <cell r="P542" t="str">
            <v>Dougherty</v>
          </cell>
        </row>
        <row r="543">
          <cell r="P543" t="str">
            <v>Douglas</v>
          </cell>
        </row>
        <row r="544">
          <cell r="P544" t="str">
            <v>Drew</v>
          </cell>
        </row>
        <row r="545">
          <cell r="P545" t="str">
            <v>Du Page</v>
          </cell>
        </row>
        <row r="546">
          <cell r="P546" t="str">
            <v>Dubois</v>
          </cell>
        </row>
        <row r="547">
          <cell r="P547" t="str">
            <v>Dubuque</v>
          </cell>
        </row>
        <row r="548">
          <cell r="P548" t="str">
            <v>Duchesne</v>
          </cell>
        </row>
        <row r="549">
          <cell r="P549" t="str">
            <v>Dukes</v>
          </cell>
        </row>
        <row r="550">
          <cell r="P550" t="str">
            <v>Dundy</v>
          </cell>
        </row>
        <row r="551">
          <cell r="P551" t="str">
            <v>Dunklin</v>
          </cell>
        </row>
        <row r="552">
          <cell r="P552" t="str">
            <v>Dunn</v>
          </cell>
        </row>
        <row r="553">
          <cell r="P553" t="str">
            <v>Duplin</v>
          </cell>
        </row>
        <row r="554">
          <cell r="P554" t="str">
            <v>Durham</v>
          </cell>
        </row>
        <row r="555">
          <cell r="P555" t="str">
            <v>Dutchess</v>
          </cell>
        </row>
        <row r="556">
          <cell r="P556" t="str">
            <v>Duval</v>
          </cell>
        </row>
        <row r="557">
          <cell r="P557" t="str">
            <v>Dyer</v>
          </cell>
        </row>
        <row r="558">
          <cell r="P558" t="str">
            <v>Eagle</v>
          </cell>
        </row>
        <row r="559">
          <cell r="P559" t="str">
            <v>Early</v>
          </cell>
        </row>
        <row r="560">
          <cell r="P560" t="str">
            <v>East Baton Rouge</v>
          </cell>
        </row>
        <row r="561">
          <cell r="P561" t="str">
            <v>East Carroll</v>
          </cell>
        </row>
        <row r="562">
          <cell r="P562" t="str">
            <v>East Feliciana</v>
          </cell>
        </row>
        <row r="563">
          <cell r="P563" t="str">
            <v>Eastern</v>
          </cell>
        </row>
        <row r="564">
          <cell r="P564" t="str">
            <v>Eastland</v>
          </cell>
        </row>
        <row r="565">
          <cell r="P565" t="str">
            <v>Eaton</v>
          </cell>
        </row>
        <row r="566">
          <cell r="P566" t="str">
            <v>Eau Claire</v>
          </cell>
        </row>
        <row r="567">
          <cell r="P567" t="str">
            <v>Ebon</v>
          </cell>
        </row>
        <row r="568">
          <cell r="P568" t="str">
            <v>Echols</v>
          </cell>
        </row>
        <row r="569">
          <cell r="P569" t="str">
            <v>Ector</v>
          </cell>
        </row>
        <row r="570">
          <cell r="P570" t="str">
            <v>Eddy</v>
          </cell>
        </row>
        <row r="571">
          <cell r="P571" t="str">
            <v>Edgar</v>
          </cell>
        </row>
        <row r="572">
          <cell r="P572" t="str">
            <v>Edgecombe</v>
          </cell>
        </row>
        <row r="573">
          <cell r="P573" t="str">
            <v>Edgefield</v>
          </cell>
        </row>
        <row r="574">
          <cell r="P574" t="str">
            <v>Edmonson</v>
          </cell>
        </row>
        <row r="575">
          <cell r="P575" t="str">
            <v>Edmunds</v>
          </cell>
        </row>
        <row r="576">
          <cell r="P576" t="str">
            <v>Edwards</v>
          </cell>
        </row>
        <row r="577">
          <cell r="P577" t="str">
            <v>Effingham</v>
          </cell>
        </row>
        <row r="578">
          <cell r="P578" t="str">
            <v>El Dorado</v>
          </cell>
        </row>
        <row r="579">
          <cell r="P579" t="str">
            <v>El Paso</v>
          </cell>
        </row>
        <row r="580">
          <cell r="P580" t="str">
            <v>Elbert</v>
          </cell>
        </row>
        <row r="581">
          <cell r="P581" t="str">
            <v>Elk</v>
          </cell>
        </row>
        <row r="582">
          <cell r="P582" t="str">
            <v>Elkhart</v>
          </cell>
        </row>
        <row r="583">
          <cell r="P583" t="str">
            <v>Elko</v>
          </cell>
        </row>
        <row r="584">
          <cell r="P584" t="str">
            <v>Elliott</v>
          </cell>
        </row>
        <row r="585">
          <cell r="P585" t="str">
            <v>Ellis</v>
          </cell>
        </row>
        <row r="586">
          <cell r="P586" t="str">
            <v>Ellsworth</v>
          </cell>
        </row>
        <row r="587">
          <cell r="P587" t="str">
            <v>Elmore</v>
          </cell>
        </row>
        <row r="588">
          <cell r="P588" t="str">
            <v>Emanuel</v>
          </cell>
        </row>
        <row r="589">
          <cell r="P589" t="str">
            <v>Emery</v>
          </cell>
        </row>
        <row r="590">
          <cell r="P590" t="str">
            <v>Emmet</v>
          </cell>
        </row>
        <row r="591">
          <cell r="P591" t="str">
            <v>Emmons</v>
          </cell>
        </row>
        <row r="592">
          <cell r="P592" t="str">
            <v>Emporia</v>
          </cell>
        </row>
        <row r="593">
          <cell r="P593" t="str">
            <v>Enewetak</v>
          </cell>
        </row>
        <row r="594">
          <cell r="P594" t="str">
            <v>Erath</v>
          </cell>
        </row>
        <row r="595">
          <cell r="P595" t="str">
            <v>Erie</v>
          </cell>
        </row>
        <row r="596">
          <cell r="P596" t="str">
            <v>Erikub</v>
          </cell>
        </row>
        <row r="597">
          <cell r="P597" t="str">
            <v>Escambia</v>
          </cell>
        </row>
        <row r="598">
          <cell r="P598" t="str">
            <v>Esmeralda</v>
          </cell>
        </row>
        <row r="599">
          <cell r="P599" t="str">
            <v>Essex</v>
          </cell>
        </row>
        <row r="600">
          <cell r="P600" t="str">
            <v>Estill</v>
          </cell>
        </row>
        <row r="601">
          <cell r="P601" t="str">
            <v>Etowah</v>
          </cell>
        </row>
        <row r="602">
          <cell r="P602" t="str">
            <v>Eureka</v>
          </cell>
        </row>
        <row r="603">
          <cell r="P603" t="str">
            <v>Evangeline</v>
          </cell>
        </row>
        <row r="604">
          <cell r="P604" t="str">
            <v>Evans</v>
          </cell>
        </row>
        <row r="605">
          <cell r="P605" t="str">
            <v>Fairbanks-North Star (B)</v>
          </cell>
        </row>
        <row r="606">
          <cell r="P606" t="str">
            <v>Fairfax</v>
          </cell>
        </row>
        <row r="607">
          <cell r="P607" t="str">
            <v>Fairfax City</v>
          </cell>
        </row>
        <row r="608">
          <cell r="P608" t="str">
            <v>Fairfield</v>
          </cell>
        </row>
        <row r="609">
          <cell r="P609" t="str">
            <v>Fajardo</v>
          </cell>
        </row>
        <row r="610">
          <cell r="P610" t="str">
            <v>Fall River</v>
          </cell>
        </row>
        <row r="611">
          <cell r="P611" t="str">
            <v>Fallon</v>
          </cell>
        </row>
        <row r="612">
          <cell r="P612" t="str">
            <v>Falls</v>
          </cell>
        </row>
        <row r="613">
          <cell r="P613" t="str">
            <v>Falls Church</v>
          </cell>
        </row>
        <row r="614">
          <cell r="P614" t="str">
            <v>Fannin</v>
          </cell>
        </row>
        <row r="615">
          <cell r="P615" t="str">
            <v>Faribault</v>
          </cell>
        </row>
        <row r="616">
          <cell r="P616" t="str">
            <v>Faulk</v>
          </cell>
        </row>
        <row r="617">
          <cell r="P617" t="str">
            <v>Faulkner</v>
          </cell>
        </row>
        <row r="618">
          <cell r="P618" t="str">
            <v>Fauquier</v>
          </cell>
        </row>
        <row r="619">
          <cell r="P619" t="str">
            <v>Fayette</v>
          </cell>
        </row>
        <row r="620">
          <cell r="P620" t="str">
            <v>Fentress</v>
          </cell>
        </row>
        <row r="621">
          <cell r="P621" t="str">
            <v>Fergus</v>
          </cell>
        </row>
        <row r="622">
          <cell r="P622" t="str">
            <v>Ferry</v>
          </cell>
        </row>
        <row r="623">
          <cell r="P623" t="str">
            <v>Fillmore</v>
          </cell>
        </row>
        <row r="624">
          <cell r="P624" t="str">
            <v>Finney</v>
          </cell>
        </row>
        <row r="625">
          <cell r="P625" t="str">
            <v>Fisher</v>
          </cell>
        </row>
        <row r="626">
          <cell r="P626" t="str">
            <v>Flagler</v>
          </cell>
        </row>
        <row r="627">
          <cell r="P627" t="str">
            <v>Flathead</v>
          </cell>
        </row>
        <row r="628">
          <cell r="P628" t="str">
            <v>Fleming</v>
          </cell>
        </row>
        <row r="629">
          <cell r="P629" t="str">
            <v>Florence</v>
          </cell>
        </row>
        <row r="630">
          <cell r="P630" t="str">
            <v>Florida</v>
          </cell>
        </row>
        <row r="631">
          <cell r="P631" t="str">
            <v>Floyd</v>
          </cell>
        </row>
        <row r="632">
          <cell r="P632" t="str">
            <v>Fluvanna</v>
          </cell>
        </row>
        <row r="633">
          <cell r="P633" t="str">
            <v>Foard</v>
          </cell>
        </row>
        <row r="634">
          <cell r="P634" t="str">
            <v>Fond Du Lac</v>
          </cell>
        </row>
        <row r="635">
          <cell r="P635" t="str">
            <v>Ford</v>
          </cell>
        </row>
        <row r="636">
          <cell r="P636" t="str">
            <v>Forest</v>
          </cell>
        </row>
        <row r="637">
          <cell r="P637" t="str">
            <v>Forrest</v>
          </cell>
        </row>
        <row r="638">
          <cell r="P638" t="str">
            <v>Forsyth</v>
          </cell>
        </row>
        <row r="639">
          <cell r="P639" t="str">
            <v>Fort Bend</v>
          </cell>
        </row>
        <row r="640">
          <cell r="P640" t="str">
            <v>Foster</v>
          </cell>
        </row>
        <row r="641">
          <cell r="P641" t="str">
            <v>Fountain</v>
          </cell>
        </row>
        <row r="642">
          <cell r="P642" t="str">
            <v>Franklin</v>
          </cell>
        </row>
        <row r="643">
          <cell r="P643" t="str">
            <v>Franklin City</v>
          </cell>
        </row>
        <row r="644">
          <cell r="P644" t="str">
            <v>Frederick</v>
          </cell>
        </row>
        <row r="645">
          <cell r="P645" t="str">
            <v>Fredericksburg</v>
          </cell>
        </row>
        <row r="646">
          <cell r="P646" t="str">
            <v>Freeborn</v>
          </cell>
        </row>
        <row r="647">
          <cell r="P647" t="str">
            <v>Freestone</v>
          </cell>
        </row>
        <row r="648">
          <cell r="P648" t="str">
            <v>Fremont</v>
          </cell>
        </row>
        <row r="649">
          <cell r="P649" t="str">
            <v>Fresno</v>
          </cell>
        </row>
        <row r="650">
          <cell r="P650" t="str">
            <v>Frio</v>
          </cell>
        </row>
        <row r="651">
          <cell r="P651" t="str">
            <v>Frontier</v>
          </cell>
        </row>
        <row r="652">
          <cell r="P652" t="str">
            <v>Fulton</v>
          </cell>
        </row>
        <row r="653">
          <cell r="P653" t="str">
            <v>Furnas</v>
          </cell>
        </row>
        <row r="654">
          <cell r="P654" t="str">
            <v>Gadsden</v>
          </cell>
        </row>
        <row r="655">
          <cell r="P655" t="str">
            <v>Gage</v>
          </cell>
        </row>
        <row r="656">
          <cell r="P656" t="str">
            <v>Gaines</v>
          </cell>
        </row>
        <row r="657">
          <cell r="P657" t="str">
            <v>Galax</v>
          </cell>
        </row>
        <row r="658">
          <cell r="P658" t="str">
            <v>Gallatin</v>
          </cell>
        </row>
        <row r="659">
          <cell r="P659" t="str">
            <v>Gallia</v>
          </cell>
        </row>
        <row r="660">
          <cell r="P660" t="str">
            <v>Galveston</v>
          </cell>
        </row>
        <row r="661">
          <cell r="P661" t="str">
            <v>Garden</v>
          </cell>
        </row>
        <row r="662">
          <cell r="P662" t="str">
            <v>Garfield</v>
          </cell>
        </row>
        <row r="663">
          <cell r="P663" t="str">
            <v>Garland</v>
          </cell>
        </row>
        <row r="664">
          <cell r="P664" t="str">
            <v>Garrard</v>
          </cell>
        </row>
        <row r="665">
          <cell r="P665" t="str">
            <v>Garrett</v>
          </cell>
        </row>
        <row r="666">
          <cell r="P666" t="str">
            <v>Garvin</v>
          </cell>
        </row>
        <row r="667">
          <cell r="P667" t="str">
            <v>Garza</v>
          </cell>
        </row>
        <row r="668">
          <cell r="P668" t="str">
            <v>Gasconade</v>
          </cell>
        </row>
        <row r="669">
          <cell r="P669" t="str">
            <v>Gaston</v>
          </cell>
        </row>
        <row r="670">
          <cell r="P670" t="str">
            <v>Gates</v>
          </cell>
        </row>
        <row r="671">
          <cell r="P671" t="str">
            <v>Geary</v>
          </cell>
        </row>
        <row r="672">
          <cell r="P672" t="str">
            <v>Geauga</v>
          </cell>
        </row>
        <row r="673">
          <cell r="P673" t="str">
            <v>Gem</v>
          </cell>
        </row>
        <row r="674">
          <cell r="P674" t="str">
            <v>Genesee</v>
          </cell>
        </row>
        <row r="675">
          <cell r="P675" t="str">
            <v>Geneva</v>
          </cell>
        </row>
        <row r="676">
          <cell r="P676" t="str">
            <v>Gentry</v>
          </cell>
        </row>
        <row r="677">
          <cell r="P677" t="str">
            <v>George</v>
          </cell>
        </row>
        <row r="678">
          <cell r="P678" t="str">
            <v>Georgetown</v>
          </cell>
        </row>
        <row r="679">
          <cell r="P679" t="str">
            <v>Gibson</v>
          </cell>
        </row>
        <row r="680">
          <cell r="P680" t="str">
            <v>Gila</v>
          </cell>
        </row>
        <row r="681">
          <cell r="P681" t="str">
            <v>Gilchrist</v>
          </cell>
        </row>
        <row r="682">
          <cell r="P682" t="str">
            <v>Giles</v>
          </cell>
        </row>
        <row r="683">
          <cell r="P683" t="str">
            <v>Gillespie</v>
          </cell>
        </row>
        <row r="684">
          <cell r="P684" t="str">
            <v>Gilliam</v>
          </cell>
        </row>
        <row r="685">
          <cell r="P685" t="str">
            <v>Gilmer</v>
          </cell>
        </row>
        <row r="686">
          <cell r="P686" t="str">
            <v>Gilpin</v>
          </cell>
        </row>
        <row r="687">
          <cell r="P687" t="str">
            <v>Glacier</v>
          </cell>
        </row>
        <row r="688">
          <cell r="P688" t="str">
            <v>Glades</v>
          </cell>
        </row>
        <row r="689">
          <cell r="P689" t="str">
            <v>Gladwin</v>
          </cell>
        </row>
        <row r="690">
          <cell r="P690" t="str">
            <v>Glascock</v>
          </cell>
        </row>
        <row r="691">
          <cell r="P691" t="str">
            <v>Glasscock</v>
          </cell>
        </row>
        <row r="692">
          <cell r="P692" t="str">
            <v>Glenn</v>
          </cell>
        </row>
        <row r="693">
          <cell r="P693" t="str">
            <v>Gloucester</v>
          </cell>
        </row>
        <row r="694">
          <cell r="P694" t="str">
            <v>Glynn</v>
          </cell>
        </row>
        <row r="695">
          <cell r="P695" t="str">
            <v>Gogebic</v>
          </cell>
        </row>
        <row r="696">
          <cell r="P696" t="str">
            <v>Golden Valley</v>
          </cell>
        </row>
        <row r="697">
          <cell r="P697" t="str">
            <v>Goliad</v>
          </cell>
        </row>
        <row r="698">
          <cell r="P698" t="str">
            <v>Gonzales</v>
          </cell>
        </row>
        <row r="699">
          <cell r="P699" t="str">
            <v>Goochland</v>
          </cell>
        </row>
        <row r="700">
          <cell r="P700" t="str">
            <v>Goodhue</v>
          </cell>
        </row>
        <row r="701">
          <cell r="P701" t="str">
            <v>Gooding</v>
          </cell>
        </row>
        <row r="702">
          <cell r="P702" t="str">
            <v>Gordon</v>
          </cell>
        </row>
        <row r="703">
          <cell r="P703" t="str">
            <v>Goshen</v>
          </cell>
        </row>
        <row r="704">
          <cell r="P704" t="str">
            <v>Gosper</v>
          </cell>
        </row>
        <row r="705">
          <cell r="P705" t="str">
            <v>Gove</v>
          </cell>
        </row>
        <row r="706">
          <cell r="P706" t="str">
            <v>Grady</v>
          </cell>
        </row>
        <row r="707">
          <cell r="P707" t="str">
            <v>Grafton</v>
          </cell>
        </row>
        <row r="708">
          <cell r="P708" t="str">
            <v>Graham</v>
          </cell>
        </row>
        <row r="709">
          <cell r="P709" t="str">
            <v>Grainger</v>
          </cell>
        </row>
        <row r="710">
          <cell r="P710" t="str">
            <v>Grand</v>
          </cell>
        </row>
        <row r="711">
          <cell r="P711" t="str">
            <v>Grand Forks</v>
          </cell>
        </row>
        <row r="712">
          <cell r="P712" t="str">
            <v>Grand Isle</v>
          </cell>
        </row>
        <row r="713">
          <cell r="P713" t="str">
            <v>Grand Traverse</v>
          </cell>
        </row>
        <row r="714">
          <cell r="P714" t="str">
            <v>Granite</v>
          </cell>
        </row>
        <row r="715">
          <cell r="P715" t="str">
            <v>Grant</v>
          </cell>
        </row>
        <row r="716">
          <cell r="P716" t="str">
            <v>Granville</v>
          </cell>
        </row>
        <row r="717">
          <cell r="P717" t="str">
            <v>Gratiot</v>
          </cell>
        </row>
        <row r="718">
          <cell r="P718" t="str">
            <v>Graves</v>
          </cell>
        </row>
        <row r="719">
          <cell r="P719" t="str">
            <v>Gray</v>
          </cell>
        </row>
        <row r="720">
          <cell r="P720" t="str">
            <v>Grays Harbor</v>
          </cell>
        </row>
        <row r="721">
          <cell r="P721" t="str">
            <v>Grayson</v>
          </cell>
        </row>
        <row r="722">
          <cell r="P722" t="str">
            <v>Greeley</v>
          </cell>
        </row>
        <row r="723">
          <cell r="P723" t="str">
            <v>Green</v>
          </cell>
        </row>
        <row r="724">
          <cell r="P724" t="str">
            <v>Green Lake</v>
          </cell>
        </row>
        <row r="725">
          <cell r="P725" t="str">
            <v>Greenbrier</v>
          </cell>
        </row>
        <row r="726">
          <cell r="P726" t="str">
            <v>Greene</v>
          </cell>
        </row>
        <row r="727">
          <cell r="P727" t="str">
            <v>Greenlee</v>
          </cell>
        </row>
        <row r="728">
          <cell r="P728" t="str">
            <v>Greensville</v>
          </cell>
        </row>
        <row r="729">
          <cell r="P729" t="str">
            <v>Greenup</v>
          </cell>
        </row>
        <row r="730">
          <cell r="P730" t="str">
            <v>Greenville</v>
          </cell>
        </row>
        <row r="731">
          <cell r="P731" t="str">
            <v>Greenwood</v>
          </cell>
        </row>
        <row r="732">
          <cell r="P732" t="str">
            <v>Greer</v>
          </cell>
        </row>
        <row r="733">
          <cell r="P733" t="str">
            <v>Gregg</v>
          </cell>
        </row>
        <row r="734">
          <cell r="P734" t="str">
            <v>Gregory</v>
          </cell>
        </row>
        <row r="735">
          <cell r="P735" t="str">
            <v>Grenada</v>
          </cell>
        </row>
        <row r="736">
          <cell r="P736" t="str">
            <v>Griggs</v>
          </cell>
        </row>
        <row r="737">
          <cell r="P737" t="str">
            <v>Grimes</v>
          </cell>
        </row>
        <row r="738">
          <cell r="P738" t="str">
            <v>Grundy</v>
          </cell>
        </row>
        <row r="739">
          <cell r="P739" t="str">
            <v>Guadalupe</v>
          </cell>
        </row>
        <row r="740">
          <cell r="P740" t="str">
            <v>Guam</v>
          </cell>
        </row>
        <row r="741">
          <cell r="P741" t="str">
            <v>Guanica</v>
          </cell>
        </row>
        <row r="742">
          <cell r="P742" t="str">
            <v>Guayama</v>
          </cell>
        </row>
        <row r="743">
          <cell r="P743" t="str">
            <v>Guayanilla</v>
          </cell>
        </row>
        <row r="744">
          <cell r="P744" t="str">
            <v>Guaynabo</v>
          </cell>
        </row>
        <row r="745">
          <cell r="P745" t="str">
            <v>Guernsey</v>
          </cell>
        </row>
        <row r="746">
          <cell r="P746" t="str">
            <v>Guilford</v>
          </cell>
        </row>
        <row r="747">
          <cell r="P747" t="str">
            <v>Gulf</v>
          </cell>
        </row>
        <row r="748">
          <cell r="P748" t="str">
            <v>Gunnison</v>
          </cell>
        </row>
        <row r="749">
          <cell r="P749" t="str">
            <v>Gurabo</v>
          </cell>
        </row>
        <row r="750">
          <cell r="P750" t="str">
            <v>Guthrie</v>
          </cell>
        </row>
        <row r="751">
          <cell r="P751" t="str">
            <v>Gwinnett</v>
          </cell>
        </row>
        <row r="752">
          <cell r="P752" t="str">
            <v>Haakon</v>
          </cell>
        </row>
        <row r="753">
          <cell r="P753" t="str">
            <v>Habersham</v>
          </cell>
        </row>
        <row r="754">
          <cell r="P754" t="str">
            <v>Haines (B)</v>
          </cell>
        </row>
        <row r="755">
          <cell r="P755" t="str">
            <v>Hale</v>
          </cell>
        </row>
        <row r="756">
          <cell r="P756" t="str">
            <v>Halifax</v>
          </cell>
        </row>
        <row r="757">
          <cell r="P757" t="str">
            <v>Hall</v>
          </cell>
        </row>
        <row r="758">
          <cell r="P758" t="str">
            <v>Hamblen</v>
          </cell>
        </row>
        <row r="759">
          <cell r="P759" t="str">
            <v>Hamilton</v>
          </cell>
        </row>
        <row r="760">
          <cell r="P760" t="str">
            <v>Hamlin</v>
          </cell>
        </row>
        <row r="761">
          <cell r="P761" t="str">
            <v>Hampden</v>
          </cell>
        </row>
        <row r="762">
          <cell r="P762" t="str">
            <v>Hampshire</v>
          </cell>
        </row>
        <row r="763">
          <cell r="P763" t="str">
            <v>Hampton</v>
          </cell>
        </row>
        <row r="764">
          <cell r="P764" t="str">
            <v>Hancock</v>
          </cell>
        </row>
        <row r="765">
          <cell r="P765" t="str">
            <v>Hand</v>
          </cell>
        </row>
        <row r="766">
          <cell r="P766" t="str">
            <v>Hanover</v>
          </cell>
        </row>
        <row r="767">
          <cell r="P767" t="str">
            <v>Hansford</v>
          </cell>
        </row>
        <row r="768">
          <cell r="P768" t="str">
            <v>Hanson</v>
          </cell>
        </row>
        <row r="769">
          <cell r="P769" t="str">
            <v>Haralson</v>
          </cell>
        </row>
        <row r="770">
          <cell r="P770" t="str">
            <v>Hardee</v>
          </cell>
        </row>
        <row r="771">
          <cell r="P771" t="str">
            <v>Hardeman</v>
          </cell>
        </row>
        <row r="772">
          <cell r="P772" t="str">
            <v>Hardin</v>
          </cell>
        </row>
        <row r="773">
          <cell r="P773" t="str">
            <v>Harding</v>
          </cell>
        </row>
        <row r="774">
          <cell r="P774" t="str">
            <v>Hardy</v>
          </cell>
        </row>
        <row r="775">
          <cell r="P775" t="str">
            <v>Harford</v>
          </cell>
        </row>
        <row r="776">
          <cell r="P776" t="str">
            <v>Harlan</v>
          </cell>
        </row>
        <row r="777">
          <cell r="P777" t="str">
            <v>Harmon</v>
          </cell>
        </row>
        <row r="778">
          <cell r="P778" t="str">
            <v>Harnett</v>
          </cell>
        </row>
        <row r="779">
          <cell r="P779" t="str">
            <v>Harney</v>
          </cell>
        </row>
        <row r="780">
          <cell r="P780" t="str">
            <v>Harper</v>
          </cell>
        </row>
        <row r="781">
          <cell r="P781" t="str">
            <v>Harris</v>
          </cell>
        </row>
        <row r="782">
          <cell r="P782" t="str">
            <v>Harrison</v>
          </cell>
        </row>
        <row r="783">
          <cell r="P783" t="str">
            <v>Harrisonburg</v>
          </cell>
        </row>
        <row r="784">
          <cell r="P784" t="str">
            <v>Hart</v>
          </cell>
        </row>
        <row r="785">
          <cell r="P785" t="str">
            <v>Hartford</v>
          </cell>
        </row>
        <row r="786">
          <cell r="P786" t="str">
            <v>Hartley</v>
          </cell>
        </row>
        <row r="787">
          <cell r="P787" t="str">
            <v>Harvey</v>
          </cell>
        </row>
        <row r="788">
          <cell r="P788" t="str">
            <v>Haskell</v>
          </cell>
        </row>
        <row r="789">
          <cell r="P789" t="str">
            <v>Hatillo</v>
          </cell>
        </row>
        <row r="790">
          <cell r="P790" t="str">
            <v>Hawaii</v>
          </cell>
        </row>
        <row r="791">
          <cell r="P791" t="str">
            <v>Hawkins</v>
          </cell>
        </row>
        <row r="792">
          <cell r="P792" t="str">
            <v>Hayes</v>
          </cell>
        </row>
        <row r="793">
          <cell r="P793" t="str">
            <v>Hays</v>
          </cell>
        </row>
        <row r="794">
          <cell r="P794" t="str">
            <v>Haywood</v>
          </cell>
        </row>
        <row r="795">
          <cell r="P795" t="str">
            <v>Heard</v>
          </cell>
        </row>
        <row r="796">
          <cell r="P796" t="str">
            <v>Hemphill</v>
          </cell>
        </row>
        <row r="797">
          <cell r="P797" t="str">
            <v>Hempstead</v>
          </cell>
        </row>
        <row r="798">
          <cell r="P798" t="str">
            <v>Henderson</v>
          </cell>
        </row>
        <row r="799">
          <cell r="P799" t="str">
            <v>Hendricks</v>
          </cell>
        </row>
        <row r="800">
          <cell r="P800" t="str">
            <v>Hendry</v>
          </cell>
        </row>
        <row r="801">
          <cell r="P801" t="str">
            <v>Hennepin</v>
          </cell>
        </row>
        <row r="802">
          <cell r="P802" t="str">
            <v>Henrico</v>
          </cell>
        </row>
        <row r="803">
          <cell r="P803" t="str">
            <v>Henry</v>
          </cell>
        </row>
        <row r="804">
          <cell r="P804" t="str">
            <v>Herkimer</v>
          </cell>
        </row>
        <row r="805">
          <cell r="P805" t="str">
            <v>Hernando</v>
          </cell>
        </row>
        <row r="806">
          <cell r="P806" t="str">
            <v>Hertford</v>
          </cell>
        </row>
        <row r="807">
          <cell r="P807" t="str">
            <v>Hettinger</v>
          </cell>
        </row>
        <row r="808">
          <cell r="P808" t="str">
            <v>Hickman</v>
          </cell>
        </row>
        <row r="809">
          <cell r="P809" t="str">
            <v>Hickory</v>
          </cell>
        </row>
        <row r="810">
          <cell r="P810" t="str">
            <v>Hidalgo</v>
          </cell>
        </row>
        <row r="811">
          <cell r="P811" t="str">
            <v>Highland</v>
          </cell>
        </row>
        <row r="812">
          <cell r="P812" t="str">
            <v>Highlands</v>
          </cell>
        </row>
        <row r="813">
          <cell r="P813" t="str">
            <v>Hill</v>
          </cell>
        </row>
        <row r="814">
          <cell r="P814" t="str">
            <v>Hillsborough</v>
          </cell>
        </row>
        <row r="815">
          <cell r="P815" t="str">
            <v>Hillsdale</v>
          </cell>
        </row>
        <row r="816">
          <cell r="P816" t="str">
            <v>Hinds</v>
          </cell>
        </row>
        <row r="817">
          <cell r="P817" t="str">
            <v>Hinsdale</v>
          </cell>
        </row>
        <row r="818">
          <cell r="P818" t="str">
            <v>Hitchcock</v>
          </cell>
        </row>
        <row r="819">
          <cell r="P819" t="str">
            <v>Hocking</v>
          </cell>
        </row>
        <row r="820">
          <cell r="P820" t="str">
            <v>Hockley</v>
          </cell>
        </row>
        <row r="821">
          <cell r="P821" t="str">
            <v>Hodgeman</v>
          </cell>
        </row>
        <row r="822">
          <cell r="P822" t="str">
            <v>Hoke</v>
          </cell>
        </row>
        <row r="823">
          <cell r="P823" t="str">
            <v>Holmes</v>
          </cell>
        </row>
        <row r="824">
          <cell r="P824" t="str">
            <v>Holt</v>
          </cell>
        </row>
        <row r="825">
          <cell r="P825" t="str">
            <v>Honolulu</v>
          </cell>
        </row>
        <row r="826">
          <cell r="P826" t="str">
            <v>Hood</v>
          </cell>
        </row>
        <row r="827">
          <cell r="P827" t="str">
            <v>Hood River</v>
          </cell>
        </row>
        <row r="828">
          <cell r="P828" t="str">
            <v>Hooker</v>
          </cell>
        </row>
        <row r="829">
          <cell r="P829" t="str">
            <v>Hopewell</v>
          </cell>
        </row>
        <row r="830">
          <cell r="P830" t="str">
            <v>Hopkins</v>
          </cell>
        </row>
        <row r="831">
          <cell r="P831" t="str">
            <v>Hormigueros</v>
          </cell>
        </row>
        <row r="832">
          <cell r="P832" t="str">
            <v>Horry</v>
          </cell>
        </row>
        <row r="833">
          <cell r="P833" t="str">
            <v>Hot Spring</v>
          </cell>
        </row>
        <row r="834">
          <cell r="P834" t="str">
            <v>Hot Springs</v>
          </cell>
        </row>
        <row r="835">
          <cell r="P835" t="str">
            <v>Houghton</v>
          </cell>
        </row>
        <row r="836">
          <cell r="P836" t="str">
            <v>Houston</v>
          </cell>
        </row>
        <row r="837">
          <cell r="P837" t="str">
            <v>Howard</v>
          </cell>
        </row>
        <row r="838">
          <cell r="P838" t="str">
            <v>Howell</v>
          </cell>
        </row>
        <row r="839">
          <cell r="P839" t="str">
            <v>Hubbard</v>
          </cell>
        </row>
        <row r="840">
          <cell r="P840" t="str">
            <v>Hudson</v>
          </cell>
        </row>
        <row r="841">
          <cell r="P841" t="str">
            <v>Hudspeth</v>
          </cell>
        </row>
        <row r="842">
          <cell r="P842" t="str">
            <v>Huerfano</v>
          </cell>
        </row>
        <row r="843">
          <cell r="P843" t="str">
            <v>Hughes</v>
          </cell>
        </row>
        <row r="844">
          <cell r="P844" t="str">
            <v>Humacao</v>
          </cell>
        </row>
        <row r="845">
          <cell r="P845" t="str">
            <v>Humboldt</v>
          </cell>
        </row>
        <row r="846">
          <cell r="P846" t="str">
            <v>Humphreys</v>
          </cell>
        </row>
        <row r="847">
          <cell r="P847" t="str">
            <v>Hunt</v>
          </cell>
        </row>
        <row r="848">
          <cell r="P848" t="str">
            <v>Hunterdon</v>
          </cell>
        </row>
        <row r="849">
          <cell r="P849" t="str">
            <v>Huntingdon</v>
          </cell>
        </row>
        <row r="850">
          <cell r="P850" t="str">
            <v>Huntington</v>
          </cell>
        </row>
        <row r="851">
          <cell r="P851" t="str">
            <v>Huron</v>
          </cell>
        </row>
        <row r="852">
          <cell r="P852" t="str">
            <v>Hutchinson</v>
          </cell>
        </row>
        <row r="853">
          <cell r="P853" t="str">
            <v>Hyde</v>
          </cell>
        </row>
        <row r="854">
          <cell r="P854" t="str">
            <v>Iberia</v>
          </cell>
        </row>
        <row r="855">
          <cell r="P855" t="str">
            <v>Iberville</v>
          </cell>
        </row>
        <row r="856">
          <cell r="P856" t="str">
            <v>Ida</v>
          </cell>
        </row>
        <row r="857">
          <cell r="P857" t="str">
            <v>Idaho</v>
          </cell>
        </row>
        <row r="858">
          <cell r="P858" t="str">
            <v>Imperial</v>
          </cell>
        </row>
        <row r="859">
          <cell r="P859" t="str">
            <v>Independence</v>
          </cell>
        </row>
        <row r="860">
          <cell r="P860" t="str">
            <v>Indian River</v>
          </cell>
        </row>
        <row r="861">
          <cell r="P861" t="str">
            <v>Indiana</v>
          </cell>
        </row>
        <row r="862">
          <cell r="P862" t="str">
            <v>Ingham</v>
          </cell>
        </row>
        <row r="863">
          <cell r="P863" t="str">
            <v>Inyo</v>
          </cell>
        </row>
        <row r="864">
          <cell r="P864" t="str">
            <v>Ionia</v>
          </cell>
        </row>
        <row r="865">
          <cell r="P865" t="str">
            <v>Iosco</v>
          </cell>
        </row>
        <row r="866">
          <cell r="P866" t="str">
            <v>Iowa</v>
          </cell>
        </row>
        <row r="867">
          <cell r="P867" t="str">
            <v>Iredell</v>
          </cell>
        </row>
        <row r="868">
          <cell r="P868" t="str">
            <v>Irion</v>
          </cell>
        </row>
        <row r="869">
          <cell r="P869" t="str">
            <v>Iron</v>
          </cell>
        </row>
        <row r="870">
          <cell r="P870" t="str">
            <v>Iroquois</v>
          </cell>
        </row>
        <row r="871">
          <cell r="P871" t="str">
            <v>Irwin</v>
          </cell>
        </row>
        <row r="872">
          <cell r="P872" t="str">
            <v>Isabela</v>
          </cell>
        </row>
        <row r="873">
          <cell r="P873" t="str">
            <v>Isabella</v>
          </cell>
        </row>
        <row r="874">
          <cell r="P874" t="str">
            <v>Isanti</v>
          </cell>
        </row>
        <row r="875">
          <cell r="P875" t="str">
            <v>Island</v>
          </cell>
        </row>
        <row r="876">
          <cell r="P876" t="str">
            <v>Isle Of Wight</v>
          </cell>
        </row>
        <row r="877">
          <cell r="P877" t="str">
            <v>Issaquena</v>
          </cell>
        </row>
        <row r="878">
          <cell r="P878" t="str">
            <v>Itasca</v>
          </cell>
        </row>
        <row r="879">
          <cell r="P879" t="str">
            <v>Itawamba</v>
          </cell>
        </row>
        <row r="880">
          <cell r="P880" t="str">
            <v>Izard</v>
          </cell>
        </row>
        <row r="881">
          <cell r="P881" t="str">
            <v>Jabat</v>
          </cell>
        </row>
        <row r="882">
          <cell r="P882" t="str">
            <v>Jack</v>
          </cell>
        </row>
        <row r="883">
          <cell r="P883" t="str">
            <v>Jackson</v>
          </cell>
        </row>
        <row r="884">
          <cell r="P884" t="str">
            <v>Jaluit</v>
          </cell>
        </row>
        <row r="885">
          <cell r="P885" t="str">
            <v>James City</v>
          </cell>
        </row>
        <row r="886">
          <cell r="P886" t="str">
            <v>Jasper</v>
          </cell>
        </row>
        <row r="887">
          <cell r="P887" t="str">
            <v>Jay</v>
          </cell>
        </row>
        <row r="888">
          <cell r="P888" t="str">
            <v>Jayuya</v>
          </cell>
        </row>
        <row r="889">
          <cell r="P889" t="str">
            <v>Jeff Davis</v>
          </cell>
        </row>
        <row r="890">
          <cell r="P890" t="str">
            <v>Jefferson</v>
          </cell>
        </row>
        <row r="891">
          <cell r="P891" t="str">
            <v>Jefferson Davis</v>
          </cell>
        </row>
        <row r="892">
          <cell r="P892" t="str">
            <v>Jemo Island</v>
          </cell>
        </row>
        <row r="893">
          <cell r="P893" t="str">
            <v>Jenkins</v>
          </cell>
        </row>
        <row r="894">
          <cell r="P894" t="str">
            <v>Jennings</v>
          </cell>
        </row>
        <row r="895">
          <cell r="P895" t="str">
            <v>Jerauld</v>
          </cell>
        </row>
        <row r="896">
          <cell r="P896" t="str">
            <v>Jerome</v>
          </cell>
        </row>
        <row r="897">
          <cell r="P897" t="str">
            <v>Jersey</v>
          </cell>
        </row>
        <row r="898">
          <cell r="P898" t="str">
            <v>Jessamine</v>
          </cell>
        </row>
        <row r="899">
          <cell r="P899" t="str">
            <v>Jewell</v>
          </cell>
        </row>
        <row r="900">
          <cell r="P900" t="str">
            <v>Jim Hogg</v>
          </cell>
        </row>
        <row r="901">
          <cell r="P901" t="str">
            <v>Jim Wells</v>
          </cell>
        </row>
        <row r="902">
          <cell r="P902" t="str">
            <v>Jo Daviess</v>
          </cell>
        </row>
        <row r="903">
          <cell r="P903" t="str">
            <v>Johnson</v>
          </cell>
        </row>
        <row r="904">
          <cell r="P904" t="str">
            <v>Johnston</v>
          </cell>
        </row>
        <row r="905">
          <cell r="P905" t="str">
            <v>Jones</v>
          </cell>
        </row>
        <row r="906">
          <cell r="P906" t="str">
            <v>Josephine</v>
          </cell>
        </row>
        <row r="907">
          <cell r="P907" t="str">
            <v>Juab</v>
          </cell>
        </row>
        <row r="908">
          <cell r="P908" t="str">
            <v>Juana Diaz</v>
          </cell>
        </row>
        <row r="909">
          <cell r="P909" t="str">
            <v>Judith Basin</v>
          </cell>
        </row>
        <row r="910">
          <cell r="P910" t="str">
            <v>Juncos</v>
          </cell>
        </row>
        <row r="911">
          <cell r="P911" t="str">
            <v>Juneau</v>
          </cell>
        </row>
        <row r="912">
          <cell r="P912" t="str">
            <v>Juneau (B)</v>
          </cell>
        </row>
        <row r="913">
          <cell r="P913" t="str">
            <v>Juniata</v>
          </cell>
        </row>
        <row r="914">
          <cell r="P914" t="str">
            <v>Kalamazoo</v>
          </cell>
        </row>
        <row r="915">
          <cell r="P915" t="str">
            <v>Kalawao</v>
          </cell>
        </row>
        <row r="916">
          <cell r="P916" t="str">
            <v>Kalkaska</v>
          </cell>
        </row>
        <row r="917">
          <cell r="P917" t="str">
            <v>Kanabec</v>
          </cell>
        </row>
        <row r="918">
          <cell r="P918" t="str">
            <v>Kanawha</v>
          </cell>
        </row>
        <row r="919">
          <cell r="P919" t="str">
            <v>Kandiyohi</v>
          </cell>
        </row>
        <row r="920">
          <cell r="P920" t="str">
            <v>Kane</v>
          </cell>
        </row>
        <row r="921">
          <cell r="P921" t="str">
            <v>Kankakee</v>
          </cell>
        </row>
        <row r="922">
          <cell r="P922" t="str">
            <v>Karnes</v>
          </cell>
        </row>
        <row r="923">
          <cell r="P923" t="str">
            <v>Kauai</v>
          </cell>
        </row>
        <row r="924">
          <cell r="P924" t="str">
            <v>Kaufman</v>
          </cell>
        </row>
        <row r="925">
          <cell r="P925" t="str">
            <v>Kay</v>
          </cell>
        </row>
        <row r="926">
          <cell r="P926" t="str">
            <v>Kayangel</v>
          </cell>
        </row>
        <row r="927">
          <cell r="P927" t="str">
            <v>Kearney</v>
          </cell>
        </row>
        <row r="928">
          <cell r="P928" t="str">
            <v>Kearny</v>
          </cell>
        </row>
        <row r="929">
          <cell r="P929" t="str">
            <v>Keith</v>
          </cell>
        </row>
        <row r="930">
          <cell r="P930" t="str">
            <v>Kemper</v>
          </cell>
        </row>
        <row r="931">
          <cell r="P931" t="str">
            <v>Kenai Peninsula (B)</v>
          </cell>
        </row>
        <row r="932">
          <cell r="P932" t="str">
            <v>Kendall</v>
          </cell>
        </row>
        <row r="933">
          <cell r="P933" t="str">
            <v>Kenedy</v>
          </cell>
        </row>
        <row r="934">
          <cell r="P934" t="str">
            <v>Kennebec</v>
          </cell>
        </row>
        <row r="935">
          <cell r="P935" t="str">
            <v>Kenosha</v>
          </cell>
        </row>
        <row r="936">
          <cell r="P936" t="str">
            <v>Kent</v>
          </cell>
        </row>
        <row r="937">
          <cell r="P937" t="str">
            <v>Kenton</v>
          </cell>
        </row>
        <row r="938">
          <cell r="P938" t="str">
            <v>Keokuk</v>
          </cell>
        </row>
        <row r="939">
          <cell r="P939" t="str">
            <v>Kern</v>
          </cell>
        </row>
        <row r="940">
          <cell r="P940" t="str">
            <v>Kerr</v>
          </cell>
        </row>
        <row r="941">
          <cell r="P941" t="str">
            <v>Kershaw</v>
          </cell>
        </row>
        <row r="942">
          <cell r="P942" t="str">
            <v>Ketchikan Gateway (B)</v>
          </cell>
        </row>
        <row r="943">
          <cell r="P943" t="str">
            <v>Kewaunee</v>
          </cell>
        </row>
        <row r="944">
          <cell r="P944" t="str">
            <v>Keweenaw</v>
          </cell>
        </row>
        <row r="945">
          <cell r="P945" t="str">
            <v>Keya Paha</v>
          </cell>
        </row>
        <row r="946">
          <cell r="P946" t="str">
            <v>Kidder</v>
          </cell>
        </row>
        <row r="947">
          <cell r="P947" t="str">
            <v>Kiki</v>
          </cell>
        </row>
        <row r="948">
          <cell r="P948" t="str">
            <v>Kimball</v>
          </cell>
        </row>
        <row r="949">
          <cell r="P949" t="str">
            <v>Kimble</v>
          </cell>
        </row>
        <row r="950">
          <cell r="P950" t="str">
            <v>King</v>
          </cell>
        </row>
        <row r="951">
          <cell r="P951" t="str">
            <v>King And Queen</v>
          </cell>
        </row>
        <row r="952">
          <cell r="P952" t="str">
            <v>King George</v>
          </cell>
        </row>
        <row r="953">
          <cell r="P953" t="str">
            <v>King William</v>
          </cell>
        </row>
        <row r="954">
          <cell r="P954" t="str">
            <v>Kingfisher</v>
          </cell>
        </row>
        <row r="955">
          <cell r="P955" t="str">
            <v>Kingman</v>
          </cell>
        </row>
        <row r="956">
          <cell r="P956" t="str">
            <v>Kings</v>
          </cell>
        </row>
        <row r="957">
          <cell r="P957" t="str">
            <v>Kingsbury</v>
          </cell>
        </row>
        <row r="958">
          <cell r="P958" t="str">
            <v>Kinney</v>
          </cell>
        </row>
        <row r="959">
          <cell r="P959" t="str">
            <v>Kiowa</v>
          </cell>
        </row>
        <row r="960">
          <cell r="P960" t="str">
            <v>Kit Carson</v>
          </cell>
        </row>
        <row r="961">
          <cell r="P961" t="str">
            <v>Kitsap</v>
          </cell>
        </row>
        <row r="962">
          <cell r="P962" t="str">
            <v>Kittitas</v>
          </cell>
        </row>
        <row r="963">
          <cell r="P963" t="str">
            <v>Kittson</v>
          </cell>
        </row>
        <row r="964">
          <cell r="P964" t="str">
            <v>Klamath</v>
          </cell>
        </row>
        <row r="965">
          <cell r="P965" t="str">
            <v>Kleberg</v>
          </cell>
        </row>
        <row r="966">
          <cell r="P966" t="str">
            <v>Klickitat</v>
          </cell>
        </row>
        <row r="967">
          <cell r="P967" t="str">
            <v>Knott</v>
          </cell>
        </row>
        <row r="968">
          <cell r="P968" t="str">
            <v>Knox</v>
          </cell>
        </row>
        <row r="969">
          <cell r="P969" t="str">
            <v>Kobuk (Pre 1992)</v>
          </cell>
        </row>
        <row r="970">
          <cell r="P970" t="str">
            <v>Kodiak Island (B)</v>
          </cell>
        </row>
        <row r="971">
          <cell r="P971" t="str">
            <v>Koochiching</v>
          </cell>
        </row>
        <row r="972">
          <cell r="P972" t="str">
            <v>Kootenai</v>
          </cell>
        </row>
        <row r="973">
          <cell r="P973" t="str">
            <v>Koror</v>
          </cell>
        </row>
        <row r="974">
          <cell r="P974" t="str">
            <v>Kosciusko</v>
          </cell>
        </row>
        <row r="975">
          <cell r="P975" t="str">
            <v>Kosrae</v>
          </cell>
        </row>
        <row r="976">
          <cell r="P976" t="str">
            <v>Kossuth</v>
          </cell>
        </row>
        <row r="977">
          <cell r="P977" t="str">
            <v>Kwajalein</v>
          </cell>
        </row>
        <row r="978">
          <cell r="P978" t="str">
            <v>La Crosse</v>
          </cell>
        </row>
        <row r="979">
          <cell r="P979" t="str">
            <v>La Moure</v>
          </cell>
        </row>
        <row r="980">
          <cell r="P980" t="str">
            <v>La Paz</v>
          </cell>
        </row>
        <row r="981">
          <cell r="P981" t="str">
            <v>La Plata</v>
          </cell>
        </row>
        <row r="982">
          <cell r="P982" t="str">
            <v>La Porte</v>
          </cell>
        </row>
        <row r="983">
          <cell r="P983" t="str">
            <v>La Salle</v>
          </cell>
        </row>
        <row r="984">
          <cell r="P984" t="str">
            <v>Labette</v>
          </cell>
        </row>
        <row r="985">
          <cell r="P985" t="str">
            <v>Lac Qui Parle</v>
          </cell>
        </row>
        <row r="986">
          <cell r="P986" t="str">
            <v>Lackawanna</v>
          </cell>
        </row>
        <row r="987">
          <cell r="P987" t="str">
            <v>Laclede</v>
          </cell>
        </row>
        <row r="988">
          <cell r="P988" t="str">
            <v>Lae</v>
          </cell>
        </row>
        <row r="989">
          <cell r="P989" t="str">
            <v>Lafayette</v>
          </cell>
        </row>
        <row r="990">
          <cell r="P990" t="str">
            <v>Lafourche</v>
          </cell>
        </row>
        <row r="991">
          <cell r="P991" t="str">
            <v>Lagrange</v>
          </cell>
        </row>
        <row r="992">
          <cell r="P992" t="str">
            <v>Lajas</v>
          </cell>
        </row>
        <row r="993">
          <cell r="P993" t="str">
            <v>Lake</v>
          </cell>
        </row>
        <row r="994">
          <cell r="P994" t="str">
            <v>Lake And Peninsula (B)</v>
          </cell>
        </row>
        <row r="995">
          <cell r="P995" t="str">
            <v>Lake Of The Woods</v>
          </cell>
        </row>
        <row r="996">
          <cell r="P996" t="str">
            <v>Lamar</v>
          </cell>
        </row>
        <row r="997">
          <cell r="P997" t="str">
            <v>Lamb</v>
          </cell>
        </row>
        <row r="998">
          <cell r="P998" t="str">
            <v>Lamoille</v>
          </cell>
        </row>
        <row r="999">
          <cell r="P999" t="str">
            <v>Lampasas</v>
          </cell>
        </row>
        <row r="1000">
          <cell r="P1000" t="str">
            <v>Lancaster</v>
          </cell>
        </row>
        <row r="1001">
          <cell r="P1001" t="str">
            <v>Lander</v>
          </cell>
        </row>
        <row r="1002">
          <cell r="P1002" t="str">
            <v>Lane</v>
          </cell>
        </row>
        <row r="1003">
          <cell r="P1003" t="str">
            <v>Langlade</v>
          </cell>
        </row>
        <row r="1004">
          <cell r="P1004" t="str">
            <v>Lanier</v>
          </cell>
        </row>
        <row r="1005">
          <cell r="P1005" t="str">
            <v>Lapeer</v>
          </cell>
        </row>
        <row r="1006">
          <cell r="P1006" t="str">
            <v>Laramie</v>
          </cell>
        </row>
        <row r="1007">
          <cell r="P1007" t="str">
            <v>Lares</v>
          </cell>
        </row>
        <row r="1008">
          <cell r="P1008" t="str">
            <v>Larimer</v>
          </cell>
        </row>
        <row r="1009">
          <cell r="P1009" t="str">
            <v>Larue</v>
          </cell>
        </row>
        <row r="1010">
          <cell r="P1010" t="str">
            <v>Las Animas</v>
          </cell>
        </row>
        <row r="1011">
          <cell r="P1011" t="str">
            <v>Las Marias</v>
          </cell>
        </row>
        <row r="1012">
          <cell r="P1012" t="str">
            <v>Las Piedras</v>
          </cell>
        </row>
        <row r="1013">
          <cell r="P1013" t="str">
            <v>Lassen</v>
          </cell>
        </row>
        <row r="1014">
          <cell r="P1014" t="str">
            <v>Latah</v>
          </cell>
        </row>
        <row r="1015">
          <cell r="P1015" t="str">
            <v>Latimer</v>
          </cell>
        </row>
        <row r="1016">
          <cell r="P1016" t="str">
            <v>Lauderdale</v>
          </cell>
        </row>
        <row r="1017">
          <cell r="P1017" t="str">
            <v>Laurel</v>
          </cell>
        </row>
        <row r="1018">
          <cell r="P1018" t="str">
            <v>Laurens</v>
          </cell>
        </row>
        <row r="1019">
          <cell r="P1019" t="str">
            <v>Lavaca</v>
          </cell>
        </row>
        <row r="1020">
          <cell r="P1020" t="str">
            <v>Lawrence</v>
          </cell>
        </row>
        <row r="1021">
          <cell r="P1021" t="str">
            <v>Le Flore</v>
          </cell>
        </row>
        <row r="1022">
          <cell r="P1022" t="str">
            <v>Le Sueur</v>
          </cell>
        </row>
        <row r="1023">
          <cell r="P1023" t="str">
            <v>Lea</v>
          </cell>
        </row>
        <row r="1024">
          <cell r="P1024" t="str">
            <v>Leake</v>
          </cell>
        </row>
        <row r="1025">
          <cell r="P1025" t="str">
            <v>Leavenworth</v>
          </cell>
        </row>
        <row r="1026">
          <cell r="P1026" t="str">
            <v>Lebanon</v>
          </cell>
        </row>
        <row r="1027">
          <cell r="P1027" t="str">
            <v>Lee</v>
          </cell>
        </row>
        <row r="1028">
          <cell r="P1028" t="str">
            <v>Leelanau</v>
          </cell>
        </row>
        <row r="1029">
          <cell r="P1029" t="str">
            <v>Leflore</v>
          </cell>
        </row>
        <row r="1030">
          <cell r="P1030" t="str">
            <v>Lehigh</v>
          </cell>
        </row>
        <row r="1031">
          <cell r="P1031" t="str">
            <v>Lemhi</v>
          </cell>
        </row>
        <row r="1032">
          <cell r="P1032" t="str">
            <v>Lenawee</v>
          </cell>
        </row>
        <row r="1033">
          <cell r="P1033" t="str">
            <v>Lenoir</v>
          </cell>
        </row>
        <row r="1034">
          <cell r="P1034" t="str">
            <v>Leon</v>
          </cell>
        </row>
        <row r="1035">
          <cell r="P1035" t="str">
            <v>Leslie</v>
          </cell>
        </row>
        <row r="1036">
          <cell r="P1036" t="str">
            <v>Letcher</v>
          </cell>
        </row>
        <row r="1037">
          <cell r="P1037" t="str">
            <v>Levy</v>
          </cell>
        </row>
        <row r="1038">
          <cell r="P1038" t="str">
            <v>Lewis</v>
          </cell>
        </row>
        <row r="1039">
          <cell r="P1039" t="str">
            <v>Lewis And Clark</v>
          </cell>
        </row>
        <row r="1040">
          <cell r="P1040" t="str">
            <v>Lexington</v>
          </cell>
        </row>
        <row r="1041">
          <cell r="P1041" t="str">
            <v>Lib</v>
          </cell>
        </row>
        <row r="1042">
          <cell r="P1042" t="str">
            <v>Liberty</v>
          </cell>
        </row>
        <row r="1043">
          <cell r="P1043" t="str">
            <v>Licking</v>
          </cell>
        </row>
        <row r="1044">
          <cell r="P1044" t="str">
            <v>Likiep</v>
          </cell>
        </row>
        <row r="1045">
          <cell r="P1045" t="str">
            <v>Limestone</v>
          </cell>
        </row>
        <row r="1046">
          <cell r="P1046" t="str">
            <v>Lincoln</v>
          </cell>
        </row>
        <row r="1047">
          <cell r="P1047" t="str">
            <v>Linn</v>
          </cell>
        </row>
        <row r="1048">
          <cell r="P1048" t="str">
            <v>Lipscomb</v>
          </cell>
        </row>
        <row r="1049">
          <cell r="P1049" t="str">
            <v>Litchfield</v>
          </cell>
        </row>
        <row r="1050">
          <cell r="P1050" t="str">
            <v>Little River</v>
          </cell>
        </row>
        <row r="1051">
          <cell r="P1051" t="str">
            <v>Live Oak</v>
          </cell>
        </row>
        <row r="1052">
          <cell r="P1052" t="str">
            <v>Livingston</v>
          </cell>
        </row>
        <row r="1053">
          <cell r="P1053" t="str">
            <v>Llano</v>
          </cell>
        </row>
        <row r="1054">
          <cell r="P1054" t="str">
            <v>Logan</v>
          </cell>
        </row>
        <row r="1055">
          <cell r="P1055" t="str">
            <v>Loiza</v>
          </cell>
        </row>
        <row r="1056">
          <cell r="P1056" t="str">
            <v>Long</v>
          </cell>
        </row>
        <row r="1057">
          <cell r="P1057" t="str">
            <v>Lonoke</v>
          </cell>
        </row>
        <row r="1058">
          <cell r="P1058" t="str">
            <v>Lorain</v>
          </cell>
        </row>
        <row r="1059">
          <cell r="P1059" t="str">
            <v>Los Alamos</v>
          </cell>
        </row>
        <row r="1060">
          <cell r="P1060" t="str">
            <v>Los Angeles</v>
          </cell>
        </row>
        <row r="1061">
          <cell r="P1061" t="str">
            <v>Loudon</v>
          </cell>
        </row>
        <row r="1062">
          <cell r="P1062" t="str">
            <v>Loudoun</v>
          </cell>
        </row>
        <row r="1063">
          <cell r="P1063" t="str">
            <v>Louisa</v>
          </cell>
        </row>
        <row r="1064">
          <cell r="P1064" t="str">
            <v>Loup</v>
          </cell>
        </row>
        <row r="1065">
          <cell r="P1065" t="str">
            <v>Love</v>
          </cell>
        </row>
        <row r="1066">
          <cell r="P1066" t="str">
            <v>Loving</v>
          </cell>
        </row>
        <row r="1067">
          <cell r="P1067" t="str">
            <v>Lowndes</v>
          </cell>
        </row>
        <row r="1068">
          <cell r="P1068" t="str">
            <v>Lubbock</v>
          </cell>
        </row>
        <row r="1069">
          <cell r="P1069" t="str">
            <v>Lucas</v>
          </cell>
        </row>
        <row r="1070">
          <cell r="P1070" t="str">
            <v>Luce</v>
          </cell>
        </row>
        <row r="1071">
          <cell r="P1071" t="str">
            <v>Lumpkin</v>
          </cell>
        </row>
        <row r="1072">
          <cell r="P1072" t="str">
            <v>Luna</v>
          </cell>
        </row>
        <row r="1073">
          <cell r="P1073" t="str">
            <v>Lunenburg</v>
          </cell>
        </row>
        <row r="1074">
          <cell r="P1074" t="str">
            <v>Luquillo</v>
          </cell>
        </row>
        <row r="1075">
          <cell r="P1075" t="str">
            <v>Luzerne</v>
          </cell>
        </row>
        <row r="1076">
          <cell r="P1076" t="str">
            <v>Lycoming</v>
          </cell>
        </row>
        <row r="1077">
          <cell r="P1077" t="str">
            <v>Lyman</v>
          </cell>
        </row>
        <row r="1078">
          <cell r="P1078" t="str">
            <v>Lynchburg</v>
          </cell>
        </row>
        <row r="1079">
          <cell r="P1079" t="str">
            <v>Lynn</v>
          </cell>
        </row>
        <row r="1080">
          <cell r="P1080" t="str">
            <v>Lyon</v>
          </cell>
        </row>
        <row r="1081">
          <cell r="P1081" t="str">
            <v>Mackinac</v>
          </cell>
        </row>
        <row r="1082">
          <cell r="P1082" t="str">
            <v>Macomb</v>
          </cell>
        </row>
        <row r="1083">
          <cell r="P1083" t="str">
            <v>Macon</v>
          </cell>
        </row>
        <row r="1084">
          <cell r="P1084" t="str">
            <v>Macoupin</v>
          </cell>
        </row>
        <row r="1085">
          <cell r="P1085" t="str">
            <v>Madera</v>
          </cell>
        </row>
        <row r="1086">
          <cell r="P1086" t="str">
            <v>Madison</v>
          </cell>
        </row>
        <row r="1087">
          <cell r="P1087" t="str">
            <v>Magoffin</v>
          </cell>
        </row>
        <row r="1088">
          <cell r="P1088" t="str">
            <v>Mahaska</v>
          </cell>
        </row>
        <row r="1089">
          <cell r="P1089" t="str">
            <v>Mahnomen</v>
          </cell>
        </row>
        <row r="1090">
          <cell r="P1090" t="str">
            <v>Mahoning</v>
          </cell>
        </row>
        <row r="1091">
          <cell r="P1091" t="str">
            <v>Major</v>
          </cell>
        </row>
        <row r="1092">
          <cell r="P1092" t="str">
            <v>Majuro</v>
          </cell>
        </row>
        <row r="1093">
          <cell r="P1093" t="str">
            <v>Malheur</v>
          </cell>
        </row>
        <row r="1094">
          <cell r="P1094" t="str">
            <v>Maloelap</v>
          </cell>
        </row>
        <row r="1095">
          <cell r="P1095" t="str">
            <v>Manassas</v>
          </cell>
        </row>
        <row r="1096">
          <cell r="P1096" t="str">
            <v>Manassas Park</v>
          </cell>
        </row>
        <row r="1097">
          <cell r="P1097" t="str">
            <v>Manatee</v>
          </cell>
        </row>
        <row r="1098">
          <cell r="P1098" t="str">
            <v>Manati</v>
          </cell>
        </row>
        <row r="1099">
          <cell r="P1099" t="str">
            <v>Manistee</v>
          </cell>
        </row>
        <row r="1100">
          <cell r="P1100" t="str">
            <v>Manitowoc</v>
          </cell>
        </row>
        <row r="1101">
          <cell r="P1101" t="str">
            <v>Manu'a</v>
          </cell>
        </row>
        <row r="1102">
          <cell r="P1102" t="str">
            <v>Marathon</v>
          </cell>
        </row>
        <row r="1103">
          <cell r="P1103" t="str">
            <v>Marengo</v>
          </cell>
        </row>
        <row r="1104">
          <cell r="P1104" t="str">
            <v>Mariana Islands</v>
          </cell>
        </row>
        <row r="1105">
          <cell r="P1105" t="str">
            <v>Maricao</v>
          </cell>
        </row>
        <row r="1106">
          <cell r="P1106" t="str">
            <v>Maricopa</v>
          </cell>
        </row>
        <row r="1107">
          <cell r="P1107" t="str">
            <v>Maries</v>
          </cell>
        </row>
        <row r="1108">
          <cell r="P1108" t="str">
            <v>Marin</v>
          </cell>
        </row>
        <row r="1109">
          <cell r="P1109" t="str">
            <v>Marinette</v>
          </cell>
        </row>
        <row r="1110">
          <cell r="P1110" t="str">
            <v>Marion</v>
          </cell>
        </row>
        <row r="1111">
          <cell r="P1111" t="str">
            <v>Mariposa</v>
          </cell>
        </row>
        <row r="1112">
          <cell r="P1112" t="str">
            <v>Marlboro</v>
          </cell>
        </row>
        <row r="1113">
          <cell r="P1113" t="str">
            <v>Marquette</v>
          </cell>
        </row>
        <row r="1114">
          <cell r="P1114" t="str">
            <v>Marshall</v>
          </cell>
        </row>
        <row r="1115">
          <cell r="P1115" t="str">
            <v>Martin</v>
          </cell>
        </row>
        <row r="1116">
          <cell r="P1116" t="str">
            <v>Martinsville</v>
          </cell>
        </row>
        <row r="1117">
          <cell r="P1117" t="str">
            <v>Mason</v>
          </cell>
        </row>
        <row r="1118">
          <cell r="P1118" t="str">
            <v>Massac</v>
          </cell>
        </row>
        <row r="1119">
          <cell r="P1119" t="str">
            <v>Matagorda</v>
          </cell>
        </row>
        <row r="1120">
          <cell r="P1120" t="str">
            <v>Matanuska-Susitna (B)</v>
          </cell>
        </row>
        <row r="1121">
          <cell r="P1121" t="str">
            <v>Mathews</v>
          </cell>
        </row>
        <row r="1122">
          <cell r="P1122" t="str">
            <v>Maui</v>
          </cell>
        </row>
        <row r="1123">
          <cell r="P1123" t="str">
            <v>Maunabo</v>
          </cell>
        </row>
        <row r="1124">
          <cell r="P1124" t="str">
            <v>Maury</v>
          </cell>
        </row>
        <row r="1125">
          <cell r="P1125" t="str">
            <v>Maverick</v>
          </cell>
        </row>
        <row r="1126">
          <cell r="P1126" t="str">
            <v>Mayaguez</v>
          </cell>
        </row>
        <row r="1127">
          <cell r="P1127" t="str">
            <v>Mayes</v>
          </cell>
        </row>
        <row r="1128">
          <cell r="P1128" t="str">
            <v>Mcclain</v>
          </cell>
        </row>
        <row r="1129">
          <cell r="P1129" t="str">
            <v>Mccone</v>
          </cell>
        </row>
        <row r="1130">
          <cell r="P1130" t="str">
            <v>Mccook</v>
          </cell>
        </row>
        <row r="1131">
          <cell r="P1131" t="str">
            <v>Mccormick</v>
          </cell>
        </row>
        <row r="1132">
          <cell r="P1132" t="str">
            <v>Mccracken</v>
          </cell>
        </row>
        <row r="1133">
          <cell r="P1133" t="str">
            <v>Mccreary</v>
          </cell>
        </row>
        <row r="1134">
          <cell r="P1134" t="str">
            <v>Mcculloch</v>
          </cell>
        </row>
        <row r="1135">
          <cell r="P1135" t="str">
            <v>Mccurtain</v>
          </cell>
        </row>
        <row r="1136">
          <cell r="P1136" t="str">
            <v>Mcdonald</v>
          </cell>
        </row>
        <row r="1137">
          <cell r="P1137" t="str">
            <v>Mcdonough</v>
          </cell>
        </row>
        <row r="1138">
          <cell r="P1138" t="str">
            <v>Mcdowell</v>
          </cell>
        </row>
        <row r="1139">
          <cell r="P1139" t="str">
            <v>Mcduffie</v>
          </cell>
        </row>
        <row r="1140">
          <cell r="P1140" t="str">
            <v>Mchenry</v>
          </cell>
        </row>
        <row r="1141">
          <cell r="P1141" t="str">
            <v>Mcintosh</v>
          </cell>
        </row>
        <row r="1142">
          <cell r="P1142" t="str">
            <v>Mckean</v>
          </cell>
        </row>
        <row r="1143">
          <cell r="P1143" t="str">
            <v>Mckenzie</v>
          </cell>
        </row>
        <row r="1144">
          <cell r="P1144" t="str">
            <v>Mckinley</v>
          </cell>
        </row>
        <row r="1145">
          <cell r="P1145" t="str">
            <v>Mclean</v>
          </cell>
        </row>
        <row r="1146">
          <cell r="P1146" t="str">
            <v>Mclennan</v>
          </cell>
        </row>
        <row r="1147">
          <cell r="P1147" t="str">
            <v>Mcleod</v>
          </cell>
        </row>
        <row r="1148">
          <cell r="P1148" t="str">
            <v>Mcminn</v>
          </cell>
        </row>
        <row r="1149">
          <cell r="P1149" t="str">
            <v>Mcmullen</v>
          </cell>
        </row>
        <row r="1150">
          <cell r="P1150" t="str">
            <v>Mcnairy</v>
          </cell>
        </row>
        <row r="1151">
          <cell r="P1151" t="str">
            <v>Mcpherson</v>
          </cell>
        </row>
        <row r="1152">
          <cell r="P1152" t="str">
            <v>Meade</v>
          </cell>
        </row>
        <row r="1153">
          <cell r="P1153" t="str">
            <v>Meagher</v>
          </cell>
        </row>
        <row r="1154">
          <cell r="P1154" t="str">
            <v>Mecklenburg</v>
          </cell>
        </row>
        <row r="1155">
          <cell r="P1155" t="str">
            <v>Mecosta</v>
          </cell>
        </row>
        <row r="1156">
          <cell r="P1156" t="str">
            <v>Medina</v>
          </cell>
        </row>
        <row r="1157">
          <cell r="P1157" t="str">
            <v>Meeker</v>
          </cell>
        </row>
        <row r="1158">
          <cell r="P1158" t="str">
            <v>Meigs</v>
          </cell>
        </row>
        <row r="1159">
          <cell r="P1159" t="str">
            <v>Mejit</v>
          </cell>
        </row>
        <row r="1160">
          <cell r="P1160" t="str">
            <v>Melekeiok</v>
          </cell>
        </row>
        <row r="1161">
          <cell r="P1161" t="str">
            <v>Mellette</v>
          </cell>
        </row>
        <row r="1162">
          <cell r="P1162" t="str">
            <v>Menard</v>
          </cell>
        </row>
        <row r="1163">
          <cell r="P1163" t="str">
            <v>Mendocino</v>
          </cell>
        </row>
        <row r="1164">
          <cell r="P1164" t="str">
            <v>Menifee</v>
          </cell>
        </row>
        <row r="1165">
          <cell r="P1165" t="str">
            <v>Menominee</v>
          </cell>
        </row>
        <row r="1166">
          <cell r="P1166" t="str">
            <v>Merced</v>
          </cell>
        </row>
        <row r="1167">
          <cell r="P1167" t="str">
            <v>Mercer</v>
          </cell>
        </row>
        <row r="1168">
          <cell r="P1168" t="str">
            <v>Meriwether</v>
          </cell>
        </row>
        <row r="1169">
          <cell r="P1169" t="str">
            <v>Merrick</v>
          </cell>
        </row>
        <row r="1170">
          <cell r="P1170" t="str">
            <v>Merrimack</v>
          </cell>
        </row>
        <row r="1171">
          <cell r="P1171" t="str">
            <v>Mesa</v>
          </cell>
        </row>
        <row r="1172">
          <cell r="P1172" t="str">
            <v>Metcalfe</v>
          </cell>
        </row>
        <row r="1173">
          <cell r="P1173" t="str">
            <v>Miami</v>
          </cell>
        </row>
        <row r="1174">
          <cell r="P1174" t="str">
            <v>Miami-Dade</v>
          </cell>
        </row>
        <row r="1175">
          <cell r="P1175" t="str">
            <v>Middlesex</v>
          </cell>
        </row>
        <row r="1176">
          <cell r="P1176" t="str">
            <v>Midland</v>
          </cell>
        </row>
        <row r="1177">
          <cell r="P1177" t="str">
            <v>Mifflin</v>
          </cell>
        </row>
        <row r="1178">
          <cell r="P1178" t="str">
            <v>Milam</v>
          </cell>
        </row>
        <row r="1179">
          <cell r="P1179" t="str">
            <v>Mili</v>
          </cell>
        </row>
        <row r="1180">
          <cell r="P1180" t="str">
            <v>Millard</v>
          </cell>
        </row>
        <row r="1181">
          <cell r="P1181" t="str">
            <v>Mille Lacs</v>
          </cell>
        </row>
        <row r="1182">
          <cell r="P1182" t="str">
            <v>Miller</v>
          </cell>
        </row>
        <row r="1183">
          <cell r="P1183" t="str">
            <v>Mills</v>
          </cell>
        </row>
        <row r="1184">
          <cell r="P1184" t="str">
            <v>Milwaukee</v>
          </cell>
        </row>
        <row r="1185">
          <cell r="P1185" t="str">
            <v>Miner</v>
          </cell>
        </row>
        <row r="1186">
          <cell r="P1186" t="str">
            <v>Mineral</v>
          </cell>
        </row>
        <row r="1187">
          <cell r="P1187" t="str">
            <v>Mingo</v>
          </cell>
        </row>
        <row r="1188">
          <cell r="P1188" t="str">
            <v>Minidoka</v>
          </cell>
        </row>
        <row r="1189">
          <cell r="P1189" t="str">
            <v>Minnehaha</v>
          </cell>
        </row>
        <row r="1190">
          <cell r="P1190" t="str">
            <v>Missaukee</v>
          </cell>
        </row>
        <row r="1191">
          <cell r="P1191" t="str">
            <v>Mississippi</v>
          </cell>
        </row>
        <row r="1192">
          <cell r="P1192" t="str">
            <v>Missoula</v>
          </cell>
        </row>
        <row r="1193">
          <cell r="P1193" t="str">
            <v>Mitchell</v>
          </cell>
        </row>
        <row r="1194">
          <cell r="P1194" t="str">
            <v>Mobile</v>
          </cell>
        </row>
        <row r="1195">
          <cell r="P1195" t="str">
            <v>Moca</v>
          </cell>
        </row>
        <row r="1196">
          <cell r="P1196" t="str">
            <v>Modoc</v>
          </cell>
        </row>
        <row r="1197">
          <cell r="P1197" t="str">
            <v>Moffat</v>
          </cell>
        </row>
        <row r="1198">
          <cell r="P1198" t="str">
            <v>Mohave</v>
          </cell>
        </row>
        <row r="1199">
          <cell r="P1199" t="str">
            <v>Moniteau</v>
          </cell>
        </row>
        <row r="1200">
          <cell r="P1200" t="str">
            <v>Monmouth</v>
          </cell>
        </row>
        <row r="1201">
          <cell r="P1201" t="str">
            <v>Mono</v>
          </cell>
        </row>
        <row r="1202">
          <cell r="P1202" t="str">
            <v>Monona</v>
          </cell>
        </row>
        <row r="1203">
          <cell r="P1203" t="str">
            <v>Monongalia</v>
          </cell>
        </row>
        <row r="1204">
          <cell r="P1204" t="str">
            <v>Monroe</v>
          </cell>
        </row>
        <row r="1205">
          <cell r="P1205" t="str">
            <v>Montague</v>
          </cell>
        </row>
        <row r="1206">
          <cell r="P1206" t="str">
            <v>Montcalm</v>
          </cell>
        </row>
        <row r="1207">
          <cell r="P1207" t="str">
            <v>Monterey</v>
          </cell>
        </row>
        <row r="1208">
          <cell r="P1208" t="str">
            <v>Montezuma</v>
          </cell>
        </row>
        <row r="1209">
          <cell r="P1209" t="str">
            <v>Montgomery</v>
          </cell>
        </row>
        <row r="1210">
          <cell r="P1210" t="str">
            <v>Montmorency</v>
          </cell>
        </row>
        <row r="1211">
          <cell r="P1211" t="str">
            <v>Montour</v>
          </cell>
        </row>
        <row r="1212">
          <cell r="P1212" t="str">
            <v>Montrose</v>
          </cell>
        </row>
        <row r="1213">
          <cell r="P1213" t="str">
            <v>Moody</v>
          </cell>
        </row>
        <row r="1214">
          <cell r="P1214" t="str">
            <v>Moore</v>
          </cell>
        </row>
        <row r="1215">
          <cell r="P1215" t="str">
            <v>Mora</v>
          </cell>
        </row>
        <row r="1216">
          <cell r="P1216" t="str">
            <v>Morehouse</v>
          </cell>
        </row>
        <row r="1217">
          <cell r="P1217" t="str">
            <v>Morgan</v>
          </cell>
        </row>
        <row r="1218">
          <cell r="P1218" t="str">
            <v>Morovis</v>
          </cell>
        </row>
        <row r="1219">
          <cell r="P1219" t="str">
            <v>Morrill</v>
          </cell>
        </row>
        <row r="1220">
          <cell r="P1220" t="str">
            <v>Morris</v>
          </cell>
        </row>
        <row r="1221">
          <cell r="P1221" t="str">
            <v>Morrison</v>
          </cell>
        </row>
        <row r="1222">
          <cell r="P1222" t="str">
            <v>Morrow</v>
          </cell>
        </row>
        <row r="1223">
          <cell r="P1223" t="str">
            <v>Morton</v>
          </cell>
        </row>
        <row r="1224">
          <cell r="P1224" t="str">
            <v>Motley</v>
          </cell>
        </row>
        <row r="1225">
          <cell r="P1225" t="str">
            <v>Moultrie</v>
          </cell>
        </row>
        <row r="1226">
          <cell r="P1226" t="str">
            <v>Mountrail</v>
          </cell>
        </row>
        <row r="1227">
          <cell r="P1227" t="str">
            <v>Mower</v>
          </cell>
        </row>
        <row r="1228">
          <cell r="P1228" t="str">
            <v>Muhlenberg</v>
          </cell>
        </row>
        <row r="1229">
          <cell r="P1229" t="str">
            <v>Multnomah</v>
          </cell>
        </row>
        <row r="1230">
          <cell r="P1230" t="str">
            <v>Murray</v>
          </cell>
        </row>
        <row r="1231">
          <cell r="P1231" t="str">
            <v>Muscatine</v>
          </cell>
        </row>
        <row r="1232">
          <cell r="P1232" t="str">
            <v>Muscogee</v>
          </cell>
        </row>
        <row r="1233">
          <cell r="P1233" t="str">
            <v>Muskegon</v>
          </cell>
        </row>
        <row r="1234">
          <cell r="P1234" t="str">
            <v>Muskingum</v>
          </cell>
        </row>
        <row r="1235">
          <cell r="P1235" t="str">
            <v>Muskogee</v>
          </cell>
        </row>
        <row r="1236">
          <cell r="P1236" t="str">
            <v>Musselshell</v>
          </cell>
        </row>
        <row r="1237">
          <cell r="P1237" t="str">
            <v>Nacogdoches</v>
          </cell>
        </row>
        <row r="1238">
          <cell r="P1238" t="str">
            <v>Naguabo</v>
          </cell>
        </row>
        <row r="1239">
          <cell r="P1239" t="str">
            <v>Namorik</v>
          </cell>
        </row>
        <row r="1240">
          <cell r="P1240" t="str">
            <v>Namu</v>
          </cell>
        </row>
        <row r="1241">
          <cell r="P1241" t="str">
            <v>Nance</v>
          </cell>
        </row>
        <row r="1242">
          <cell r="P1242" t="str">
            <v>Nantucket</v>
          </cell>
        </row>
        <row r="1243">
          <cell r="P1243" t="str">
            <v>Napa</v>
          </cell>
        </row>
        <row r="1244">
          <cell r="P1244" t="str">
            <v>Naranjito</v>
          </cell>
        </row>
        <row r="1245">
          <cell r="P1245" t="str">
            <v>Nash</v>
          </cell>
        </row>
        <row r="1246">
          <cell r="P1246" t="str">
            <v>Nassau</v>
          </cell>
        </row>
        <row r="1247">
          <cell r="P1247" t="str">
            <v>Natchitoches</v>
          </cell>
        </row>
        <row r="1248">
          <cell r="P1248" t="str">
            <v>Natrona</v>
          </cell>
        </row>
        <row r="1249">
          <cell r="P1249" t="str">
            <v>Navajo</v>
          </cell>
        </row>
        <row r="1250">
          <cell r="P1250" t="str">
            <v>Navarro</v>
          </cell>
        </row>
        <row r="1251">
          <cell r="P1251" t="str">
            <v>Nelson</v>
          </cell>
        </row>
        <row r="1252">
          <cell r="P1252" t="str">
            <v>Nemaha</v>
          </cell>
        </row>
        <row r="1253">
          <cell r="P1253" t="str">
            <v>Neosho</v>
          </cell>
        </row>
        <row r="1254">
          <cell r="P1254" t="str">
            <v>Neshoba</v>
          </cell>
        </row>
        <row r="1255">
          <cell r="P1255" t="str">
            <v>Ness</v>
          </cell>
        </row>
        <row r="1256">
          <cell r="P1256" t="str">
            <v>Nevada</v>
          </cell>
        </row>
        <row r="1257">
          <cell r="P1257" t="str">
            <v>New Castle</v>
          </cell>
        </row>
        <row r="1258">
          <cell r="P1258" t="str">
            <v>New Hanover</v>
          </cell>
        </row>
        <row r="1259">
          <cell r="P1259" t="str">
            <v>New Haven</v>
          </cell>
        </row>
        <row r="1260">
          <cell r="P1260" t="str">
            <v>New Kent</v>
          </cell>
        </row>
        <row r="1261">
          <cell r="P1261" t="str">
            <v>New London</v>
          </cell>
        </row>
        <row r="1262">
          <cell r="P1262" t="str">
            <v>New Madrid</v>
          </cell>
        </row>
        <row r="1263">
          <cell r="P1263" t="str">
            <v>New York</v>
          </cell>
        </row>
        <row r="1264">
          <cell r="P1264" t="str">
            <v>Newaygo</v>
          </cell>
        </row>
        <row r="1265">
          <cell r="P1265" t="str">
            <v>Newberry</v>
          </cell>
        </row>
        <row r="1266">
          <cell r="P1266" t="str">
            <v>Newport</v>
          </cell>
        </row>
        <row r="1267">
          <cell r="P1267" t="str">
            <v>Newport News</v>
          </cell>
        </row>
        <row r="1268">
          <cell r="P1268" t="str">
            <v>Newton</v>
          </cell>
        </row>
        <row r="1269">
          <cell r="P1269" t="str">
            <v>Nez Perce</v>
          </cell>
        </row>
        <row r="1270">
          <cell r="P1270" t="str">
            <v>Ngaraard</v>
          </cell>
        </row>
        <row r="1271">
          <cell r="P1271" t="str">
            <v>Ngarchelong</v>
          </cell>
        </row>
        <row r="1272">
          <cell r="P1272" t="str">
            <v>Ngardmau</v>
          </cell>
        </row>
        <row r="1273">
          <cell r="P1273" t="str">
            <v>Ngaremlengui</v>
          </cell>
        </row>
        <row r="1274">
          <cell r="P1274" t="str">
            <v>Ngatpang</v>
          </cell>
        </row>
        <row r="1275">
          <cell r="P1275" t="str">
            <v>Ngchesar</v>
          </cell>
        </row>
        <row r="1276">
          <cell r="P1276" t="str">
            <v>Ngiwal</v>
          </cell>
        </row>
        <row r="1277">
          <cell r="P1277" t="str">
            <v>Niagara</v>
          </cell>
        </row>
        <row r="1278">
          <cell r="P1278" t="str">
            <v>Nicholas</v>
          </cell>
        </row>
        <row r="1279">
          <cell r="P1279" t="str">
            <v>Nicollet</v>
          </cell>
        </row>
        <row r="1280">
          <cell r="P1280" t="str">
            <v>Niobrara</v>
          </cell>
        </row>
        <row r="1281">
          <cell r="P1281" t="str">
            <v>Noble</v>
          </cell>
        </row>
        <row r="1282">
          <cell r="P1282" t="str">
            <v>Nobles</v>
          </cell>
        </row>
        <row r="1283">
          <cell r="P1283" t="str">
            <v>Nodaway</v>
          </cell>
        </row>
        <row r="1284">
          <cell r="P1284" t="str">
            <v>Nolan</v>
          </cell>
        </row>
        <row r="1285">
          <cell r="P1285" t="str">
            <v>Nome (C)</v>
          </cell>
        </row>
        <row r="1286">
          <cell r="P1286" t="str">
            <v>Norfolk</v>
          </cell>
        </row>
        <row r="1287">
          <cell r="P1287" t="str">
            <v>Norman</v>
          </cell>
        </row>
        <row r="1288">
          <cell r="P1288" t="str">
            <v>North Slope (B)</v>
          </cell>
        </row>
        <row r="1289">
          <cell r="P1289" t="str">
            <v>Northampton</v>
          </cell>
        </row>
        <row r="1290">
          <cell r="P1290" t="str">
            <v>Northumberland</v>
          </cell>
        </row>
        <row r="1291">
          <cell r="P1291" t="str">
            <v>Northwest Arctic (B)</v>
          </cell>
        </row>
        <row r="1292">
          <cell r="P1292" t="str">
            <v>Norton</v>
          </cell>
        </row>
        <row r="1293">
          <cell r="P1293" t="str">
            <v>Nothern Islands</v>
          </cell>
        </row>
        <row r="1294">
          <cell r="P1294" t="str">
            <v>Nottoway</v>
          </cell>
        </row>
        <row r="1295">
          <cell r="P1295" t="str">
            <v>Nowata</v>
          </cell>
        </row>
        <row r="1296">
          <cell r="P1296" t="str">
            <v>Noxubee</v>
          </cell>
        </row>
        <row r="1297">
          <cell r="P1297" t="str">
            <v>Nuckolls</v>
          </cell>
        </row>
        <row r="1298">
          <cell r="P1298" t="str">
            <v>Nueces</v>
          </cell>
        </row>
        <row r="1299">
          <cell r="P1299" t="str">
            <v>Nye</v>
          </cell>
        </row>
        <row r="1300">
          <cell r="P1300" t="str">
            <v>O Brien</v>
          </cell>
        </row>
        <row r="1301">
          <cell r="P1301" t="str">
            <v>Oakland</v>
          </cell>
        </row>
        <row r="1302">
          <cell r="P1302" t="str">
            <v>Obion</v>
          </cell>
        </row>
        <row r="1303">
          <cell r="P1303" t="str">
            <v>Ocean</v>
          </cell>
        </row>
        <row r="1304">
          <cell r="P1304" t="str">
            <v>Oceana</v>
          </cell>
        </row>
        <row r="1305">
          <cell r="P1305" t="str">
            <v>Ochiltree</v>
          </cell>
        </row>
        <row r="1306">
          <cell r="P1306" t="str">
            <v>Oconee</v>
          </cell>
        </row>
        <row r="1307">
          <cell r="P1307" t="str">
            <v>Oconto</v>
          </cell>
        </row>
        <row r="1308">
          <cell r="P1308" t="str">
            <v>Ogemaw</v>
          </cell>
        </row>
        <row r="1309">
          <cell r="P1309" t="str">
            <v>Ogle</v>
          </cell>
        </row>
        <row r="1310">
          <cell r="P1310" t="str">
            <v>Oglethorpe</v>
          </cell>
        </row>
        <row r="1311">
          <cell r="P1311" t="str">
            <v>Ohio</v>
          </cell>
        </row>
        <row r="1312">
          <cell r="P1312" t="str">
            <v>Okaloosa</v>
          </cell>
        </row>
        <row r="1313">
          <cell r="P1313" t="str">
            <v>Okanogan</v>
          </cell>
        </row>
        <row r="1314">
          <cell r="P1314" t="str">
            <v>Okeechobee</v>
          </cell>
        </row>
        <row r="1315">
          <cell r="P1315" t="str">
            <v>Okfuskee</v>
          </cell>
        </row>
        <row r="1316">
          <cell r="P1316" t="str">
            <v>Oklahoma</v>
          </cell>
        </row>
        <row r="1317">
          <cell r="P1317" t="str">
            <v>Okmulgee</v>
          </cell>
        </row>
        <row r="1318">
          <cell r="P1318" t="str">
            <v>Oktibbeha</v>
          </cell>
        </row>
        <row r="1319">
          <cell r="P1319" t="str">
            <v>Oldham</v>
          </cell>
        </row>
        <row r="1320">
          <cell r="P1320" t="str">
            <v>Oliver</v>
          </cell>
        </row>
        <row r="1321">
          <cell r="P1321" t="str">
            <v>Olmsted</v>
          </cell>
        </row>
        <row r="1322">
          <cell r="P1322" t="str">
            <v>Oneida</v>
          </cell>
        </row>
        <row r="1323">
          <cell r="P1323" t="str">
            <v>Onondaga</v>
          </cell>
        </row>
        <row r="1324">
          <cell r="P1324" t="str">
            <v>Onslow</v>
          </cell>
        </row>
        <row r="1325">
          <cell r="P1325" t="str">
            <v>Ontario</v>
          </cell>
        </row>
        <row r="1326">
          <cell r="P1326" t="str">
            <v>Ontonagon</v>
          </cell>
        </row>
        <row r="1327">
          <cell r="P1327" t="str">
            <v>Orange</v>
          </cell>
        </row>
        <row r="1328">
          <cell r="P1328" t="str">
            <v>Orangeburg</v>
          </cell>
        </row>
        <row r="1329">
          <cell r="P1329" t="str">
            <v>Oregon</v>
          </cell>
        </row>
        <row r="1330">
          <cell r="P1330" t="str">
            <v>Orleans</v>
          </cell>
        </row>
        <row r="1331">
          <cell r="P1331" t="str">
            <v>Orocovis</v>
          </cell>
        </row>
        <row r="1332">
          <cell r="P1332" t="str">
            <v>Osage</v>
          </cell>
        </row>
        <row r="1333">
          <cell r="P1333" t="str">
            <v>Osborne</v>
          </cell>
        </row>
        <row r="1334">
          <cell r="P1334" t="str">
            <v>Osceola</v>
          </cell>
        </row>
        <row r="1335">
          <cell r="P1335" t="str">
            <v>Oscoda</v>
          </cell>
        </row>
        <row r="1336">
          <cell r="P1336" t="str">
            <v>Oswego</v>
          </cell>
        </row>
        <row r="1337">
          <cell r="P1337" t="str">
            <v>Otero</v>
          </cell>
        </row>
        <row r="1338">
          <cell r="P1338" t="str">
            <v>Otoe</v>
          </cell>
        </row>
        <row r="1339">
          <cell r="P1339" t="str">
            <v>Otsego</v>
          </cell>
        </row>
        <row r="1340">
          <cell r="P1340" t="str">
            <v>Ottawa</v>
          </cell>
        </row>
        <row r="1341">
          <cell r="P1341" t="str">
            <v>Otter Tail</v>
          </cell>
        </row>
        <row r="1342">
          <cell r="P1342" t="str">
            <v>Ouachita</v>
          </cell>
        </row>
        <row r="1343">
          <cell r="P1343" t="str">
            <v>Ouray</v>
          </cell>
        </row>
        <row r="1344">
          <cell r="P1344" t="str">
            <v>Outagamie</v>
          </cell>
        </row>
        <row r="1345">
          <cell r="P1345" t="str">
            <v>Overton</v>
          </cell>
        </row>
        <row r="1346">
          <cell r="P1346" t="str">
            <v>Owen</v>
          </cell>
        </row>
        <row r="1347">
          <cell r="P1347" t="str">
            <v>Owsley</v>
          </cell>
        </row>
        <row r="1348">
          <cell r="P1348" t="str">
            <v>Owyhee</v>
          </cell>
        </row>
        <row r="1349">
          <cell r="P1349" t="str">
            <v>Oxford</v>
          </cell>
        </row>
        <row r="1350">
          <cell r="P1350" t="str">
            <v>Ozark</v>
          </cell>
        </row>
        <row r="1351">
          <cell r="P1351" t="str">
            <v>Ozaukee</v>
          </cell>
        </row>
        <row r="1352">
          <cell r="P1352" t="str">
            <v>Pacific</v>
          </cell>
        </row>
        <row r="1353">
          <cell r="P1353" t="str">
            <v>Page</v>
          </cell>
        </row>
        <row r="1354">
          <cell r="P1354" t="str">
            <v>Palau-Unorg.</v>
          </cell>
        </row>
        <row r="1355">
          <cell r="P1355" t="str">
            <v>Palm Beach</v>
          </cell>
        </row>
        <row r="1356">
          <cell r="P1356" t="str">
            <v>Palo Alto</v>
          </cell>
        </row>
        <row r="1357">
          <cell r="P1357" t="str">
            <v>Palo Pinto</v>
          </cell>
        </row>
        <row r="1358">
          <cell r="P1358" t="str">
            <v>Pamlico</v>
          </cell>
        </row>
        <row r="1359">
          <cell r="P1359" t="str">
            <v>Panola</v>
          </cell>
        </row>
        <row r="1360">
          <cell r="P1360" t="str">
            <v>Park</v>
          </cell>
        </row>
        <row r="1361">
          <cell r="P1361" t="str">
            <v>Parke</v>
          </cell>
        </row>
        <row r="1362">
          <cell r="P1362" t="str">
            <v>Parker</v>
          </cell>
        </row>
        <row r="1363">
          <cell r="P1363" t="str">
            <v>Parmer</v>
          </cell>
        </row>
        <row r="1364">
          <cell r="P1364" t="str">
            <v>Pasco</v>
          </cell>
        </row>
        <row r="1365">
          <cell r="P1365" t="str">
            <v>Pasquotank</v>
          </cell>
        </row>
        <row r="1366">
          <cell r="P1366" t="str">
            <v>Passaic</v>
          </cell>
        </row>
        <row r="1367">
          <cell r="P1367" t="str">
            <v>Patillas</v>
          </cell>
        </row>
        <row r="1368">
          <cell r="P1368" t="str">
            <v>Patrick</v>
          </cell>
        </row>
        <row r="1369">
          <cell r="P1369" t="str">
            <v>Paulding</v>
          </cell>
        </row>
        <row r="1370">
          <cell r="P1370" t="str">
            <v>Pawnee</v>
          </cell>
        </row>
        <row r="1371">
          <cell r="P1371" t="str">
            <v>Payette</v>
          </cell>
        </row>
        <row r="1372">
          <cell r="P1372" t="str">
            <v>Payne</v>
          </cell>
        </row>
        <row r="1373">
          <cell r="P1373" t="str">
            <v>Peach</v>
          </cell>
        </row>
        <row r="1374">
          <cell r="P1374" t="str">
            <v>Pearl River</v>
          </cell>
        </row>
        <row r="1375">
          <cell r="P1375" t="str">
            <v>Pecos</v>
          </cell>
        </row>
        <row r="1376">
          <cell r="P1376" t="str">
            <v>Peleliu</v>
          </cell>
        </row>
        <row r="1377">
          <cell r="P1377" t="str">
            <v>Pembina</v>
          </cell>
        </row>
        <row r="1378">
          <cell r="P1378" t="str">
            <v>Pemiscot</v>
          </cell>
        </row>
        <row r="1379">
          <cell r="P1379" t="str">
            <v>Pend Oreille</v>
          </cell>
        </row>
        <row r="1380">
          <cell r="P1380" t="str">
            <v>Pender</v>
          </cell>
        </row>
        <row r="1381">
          <cell r="P1381" t="str">
            <v>Pendleton</v>
          </cell>
        </row>
        <row r="1382">
          <cell r="P1382" t="str">
            <v>Pennington</v>
          </cell>
        </row>
        <row r="1383">
          <cell r="P1383" t="str">
            <v>Penobscot</v>
          </cell>
        </row>
        <row r="1384">
          <cell r="P1384" t="str">
            <v>Penuelas</v>
          </cell>
        </row>
        <row r="1385">
          <cell r="P1385" t="str">
            <v>Peoria</v>
          </cell>
        </row>
        <row r="1386">
          <cell r="P1386" t="str">
            <v>Pepin</v>
          </cell>
        </row>
        <row r="1387">
          <cell r="P1387" t="str">
            <v>Perkins</v>
          </cell>
        </row>
        <row r="1388">
          <cell r="P1388" t="str">
            <v>Perquimans</v>
          </cell>
        </row>
        <row r="1389">
          <cell r="P1389" t="str">
            <v>Perry</v>
          </cell>
        </row>
        <row r="1390">
          <cell r="P1390" t="str">
            <v>Pershing</v>
          </cell>
        </row>
        <row r="1391">
          <cell r="P1391" t="str">
            <v>Person</v>
          </cell>
        </row>
        <row r="1392">
          <cell r="P1392" t="str">
            <v>Petersburg</v>
          </cell>
        </row>
        <row r="1393">
          <cell r="P1393" t="str">
            <v>Petroleum</v>
          </cell>
        </row>
        <row r="1394">
          <cell r="P1394" t="str">
            <v>Pettis</v>
          </cell>
        </row>
        <row r="1395">
          <cell r="P1395" t="str">
            <v>Phelps</v>
          </cell>
        </row>
        <row r="1396">
          <cell r="P1396" t="str">
            <v>Philadelphia</v>
          </cell>
        </row>
        <row r="1397">
          <cell r="P1397" t="str">
            <v>Phillips</v>
          </cell>
        </row>
        <row r="1398">
          <cell r="P1398" t="str">
            <v>Piatt</v>
          </cell>
        </row>
        <row r="1399">
          <cell r="P1399" t="str">
            <v>Pickaway</v>
          </cell>
        </row>
        <row r="1400">
          <cell r="P1400" t="str">
            <v>Pickens</v>
          </cell>
        </row>
        <row r="1401">
          <cell r="P1401" t="str">
            <v>Pickett</v>
          </cell>
        </row>
        <row r="1402">
          <cell r="P1402" t="str">
            <v>Pierce</v>
          </cell>
        </row>
        <row r="1403">
          <cell r="P1403" t="str">
            <v>Pike</v>
          </cell>
        </row>
        <row r="1404">
          <cell r="P1404" t="str">
            <v>Pima</v>
          </cell>
        </row>
        <row r="1405">
          <cell r="P1405" t="str">
            <v>Pinal</v>
          </cell>
        </row>
        <row r="1406">
          <cell r="P1406" t="str">
            <v>Pine</v>
          </cell>
        </row>
        <row r="1407">
          <cell r="P1407" t="str">
            <v>Pinellas</v>
          </cell>
        </row>
        <row r="1408">
          <cell r="P1408" t="str">
            <v>Pipestone</v>
          </cell>
        </row>
        <row r="1409">
          <cell r="P1409" t="str">
            <v>Piscataquis</v>
          </cell>
        </row>
        <row r="1410">
          <cell r="P1410" t="str">
            <v>Pitkin</v>
          </cell>
        </row>
        <row r="1411">
          <cell r="P1411" t="str">
            <v>Pitt</v>
          </cell>
        </row>
        <row r="1412">
          <cell r="P1412" t="str">
            <v>Pittsburg</v>
          </cell>
        </row>
        <row r="1413">
          <cell r="P1413" t="str">
            <v>Pittsylvania</v>
          </cell>
        </row>
        <row r="1414">
          <cell r="P1414" t="str">
            <v>Piute</v>
          </cell>
        </row>
        <row r="1415">
          <cell r="P1415" t="str">
            <v>Placer</v>
          </cell>
        </row>
        <row r="1416">
          <cell r="P1416" t="str">
            <v>Plaquemines</v>
          </cell>
        </row>
        <row r="1417">
          <cell r="P1417" t="str">
            <v>Platte</v>
          </cell>
        </row>
        <row r="1418">
          <cell r="P1418" t="str">
            <v>Pleasants</v>
          </cell>
        </row>
        <row r="1419">
          <cell r="P1419" t="str">
            <v>Plumas</v>
          </cell>
        </row>
        <row r="1420">
          <cell r="P1420" t="str">
            <v>Plymouth</v>
          </cell>
        </row>
        <row r="1421">
          <cell r="P1421" t="str">
            <v>Pocahontas</v>
          </cell>
        </row>
        <row r="1422">
          <cell r="P1422" t="str">
            <v>Poinsett</v>
          </cell>
        </row>
        <row r="1423">
          <cell r="P1423" t="str">
            <v>Pointe Coupee</v>
          </cell>
        </row>
        <row r="1424">
          <cell r="P1424" t="str">
            <v>Polk</v>
          </cell>
        </row>
        <row r="1425">
          <cell r="P1425" t="str">
            <v>Ponape</v>
          </cell>
        </row>
        <row r="1426">
          <cell r="P1426" t="str">
            <v>Ponce</v>
          </cell>
        </row>
        <row r="1427">
          <cell r="P1427" t="str">
            <v>Pondera</v>
          </cell>
        </row>
        <row r="1428">
          <cell r="P1428" t="str">
            <v>Pontotoc</v>
          </cell>
        </row>
        <row r="1429">
          <cell r="P1429" t="str">
            <v>Pope</v>
          </cell>
        </row>
        <row r="1430">
          <cell r="P1430" t="str">
            <v>Poquoson</v>
          </cell>
        </row>
        <row r="1431">
          <cell r="P1431" t="str">
            <v>Portage</v>
          </cell>
        </row>
        <row r="1432">
          <cell r="P1432" t="str">
            <v>Porter</v>
          </cell>
        </row>
        <row r="1433">
          <cell r="P1433" t="str">
            <v>Portsmouth</v>
          </cell>
        </row>
        <row r="1434">
          <cell r="P1434" t="str">
            <v>Posey</v>
          </cell>
        </row>
        <row r="1435">
          <cell r="P1435" t="str">
            <v>Pottawatomie</v>
          </cell>
        </row>
        <row r="1436">
          <cell r="P1436" t="str">
            <v>Pottawattamie</v>
          </cell>
        </row>
        <row r="1437">
          <cell r="P1437" t="str">
            <v>Potter</v>
          </cell>
        </row>
        <row r="1438">
          <cell r="P1438" t="str">
            <v>Powder River</v>
          </cell>
        </row>
        <row r="1439">
          <cell r="P1439" t="str">
            <v>Powell</v>
          </cell>
        </row>
        <row r="1440">
          <cell r="P1440" t="str">
            <v>Power</v>
          </cell>
        </row>
        <row r="1441">
          <cell r="P1441" t="str">
            <v>Poweshiek</v>
          </cell>
        </row>
        <row r="1442">
          <cell r="P1442" t="str">
            <v>Powhatan</v>
          </cell>
        </row>
        <row r="1443">
          <cell r="P1443" t="str">
            <v>Pr Of Wales-Out Ketc (C)</v>
          </cell>
        </row>
        <row r="1444">
          <cell r="P1444" t="str">
            <v>Prairie</v>
          </cell>
        </row>
        <row r="1445">
          <cell r="P1445" t="str">
            <v>Pratt</v>
          </cell>
        </row>
        <row r="1446">
          <cell r="P1446" t="str">
            <v>Preble</v>
          </cell>
        </row>
        <row r="1447">
          <cell r="P1447" t="str">
            <v>Prentiss</v>
          </cell>
        </row>
        <row r="1448">
          <cell r="P1448" t="str">
            <v>Presidio</v>
          </cell>
        </row>
        <row r="1449">
          <cell r="P1449" t="str">
            <v>Presque Isle</v>
          </cell>
        </row>
        <row r="1450">
          <cell r="P1450" t="str">
            <v>Preston</v>
          </cell>
        </row>
        <row r="1451">
          <cell r="P1451" t="str">
            <v>Price</v>
          </cell>
        </row>
        <row r="1452">
          <cell r="P1452" t="str">
            <v>Prince Edward</v>
          </cell>
        </row>
        <row r="1453">
          <cell r="P1453" t="str">
            <v>Prince George</v>
          </cell>
        </row>
        <row r="1454">
          <cell r="P1454" t="str">
            <v>Prince George'S</v>
          </cell>
        </row>
        <row r="1455">
          <cell r="P1455" t="str">
            <v>Prince William</v>
          </cell>
        </row>
        <row r="1456">
          <cell r="P1456" t="str">
            <v>Providence</v>
          </cell>
        </row>
        <row r="1457">
          <cell r="P1457" t="str">
            <v>Prowers</v>
          </cell>
        </row>
        <row r="1458">
          <cell r="P1458" t="str">
            <v>Pueblo</v>
          </cell>
        </row>
        <row r="1459">
          <cell r="P1459" t="str">
            <v>Pulaski</v>
          </cell>
        </row>
        <row r="1460">
          <cell r="P1460" t="str">
            <v>Pushmataha</v>
          </cell>
        </row>
        <row r="1461">
          <cell r="P1461" t="str">
            <v>Putnam</v>
          </cell>
        </row>
        <row r="1462">
          <cell r="P1462" t="str">
            <v>Quay</v>
          </cell>
        </row>
        <row r="1463">
          <cell r="P1463" t="str">
            <v>Quebradillas</v>
          </cell>
        </row>
        <row r="1464">
          <cell r="P1464" t="str">
            <v>Queen Anne'S</v>
          </cell>
        </row>
        <row r="1465">
          <cell r="P1465" t="str">
            <v>Queens</v>
          </cell>
        </row>
        <row r="1466">
          <cell r="P1466" t="str">
            <v>Quitman</v>
          </cell>
        </row>
        <row r="1467">
          <cell r="P1467" t="str">
            <v>Rabun</v>
          </cell>
        </row>
        <row r="1468">
          <cell r="P1468" t="str">
            <v>Racine</v>
          </cell>
        </row>
        <row r="1469">
          <cell r="P1469" t="str">
            <v>Radford</v>
          </cell>
        </row>
        <row r="1470">
          <cell r="P1470" t="str">
            <v>Rains</v>
          </cell>
        </row>
        <row r="1471">
          <cell r="P1471" t="str">
            <v>Raleigh</v>
          </cell>
        </row>
        <row r="1472">
          <cell r="P1472" t="str">
            <v>Ralls</v>
          </cell>
        </row>
        <row r="1473">
          <cell r="P1473" t="str">
            <v>Ramsey</v>
          </cell>
        </row>
        <row r="1474">
          <cell r="P1474" t="str">
            <v>Randall</v>
          </cell>
        </row>
        <row r="1475">
          <cell r="P1475" t="str">
            <v>Randolph</v>
          </cell>
        </row>
        <row r="1476">
          <cell r="P1476" t="str">
            <v>Rankin</v>
          </cell>
        </row>
        <row r="1477">
          <cell r="P1477" t="str">
            <v>Ransom</v>
          </cell>
        </row>
        <row r="1478">
          <cell r="P1478" t="str">
            <v>Rapides</v>
          </cell>
        </row>
        <row r="1479">
          <cell r="P1479" t="str">
            <v>Rappahannock</v>
          </cell>
        </row>
        <row r="1480">
          <cell r="P1480" t="str">
            <v>Ravalli</v>
          </cell>
        </row>
        <row r="1481">
          <cell r="P1481" t="str">
            <v>Rawlins</v>
          </cell>
        </row>
        <row r="1482">
          <cell r="P1482" t="str">
            <v>Ray</v>
          </cell>
        </row>
        <row r="1483">
          <cell r="P1483" t="str">
            <v>Reagan</v>
          </cell>
        </row>
        <row r="1484">
          <cell r="P1484" t="str">
            <v>Real</v>
          </cell>
        </row>
        <row r="1485">
          <cell r="P1485" t="str">
            <v>Red Lake</v>
          </cell>
        </row>
        <row r="1486">
          <cell r="P1486" t="str">
            <v>Red River</v>
          </cell>
        </row>
        <row r="1487">
          <cell r="P1487" t="str">
            <v>Red Willow</v>
          </cell>
        </row>
        <row r="1488">
          <cell r="P1488" t="str">
            <v>Redwood</v>
          </cell>
        </row>
        <row r="1489">
          <cell r="P1489" t="str">
            <v>Reeves</v>
          </cell>
        </row>
        <row r="1490">
          <cell r="P1490" t="str">
            <v>Refugio</v>
          </cell>
        </row>
        <row r="1491">
          <cell r="P1491" t="str">
            <v>Reno</v>
          </cell>
        </row>
        <row r="1492">
          <cell r="P1492" t="str">
            <v>Rensselaer</v>
          </cell>
        </row>
        <row r="1493">
          <cell r="P1493" t="str">
            <v>Renville</v>
          </cell>
        </row>
        <row r="1494">
          <cell r="P1494" t="str">
            <v>Republic</v>
          </cell>
        </row>
        <row r="1495">
          <cell r="P1495" t="str">
            <v>Reynolds</v>
          </cell>
        </row>
        <row r="1496">
          <cell r="P1496" t="str">
            <v>Rhea</v>
          </cell>
        </row>
        <row r="1497">
          <cell r="P1497" t="str">
            <v>Rice</v>
          </cell>
        </row>
        <row r="1498">
          <cell r="P1498" t="str">
            <v>Rich</v>
          </cell>
        </row>
        <row r="1499">
          <cell r="P1499" t="str">
            <v>Richardson</v>
          </cell>
        </row>
        <row r="1500">
          <cell r="P1500" t="str">
            <v>Richland</v>
          </cell>
        </row>
        <row r="1501">
          <cell r="P1501" t="str">
            <v>Richmond</v>
          </cell>
        </row>
        <row r="1502">
          <cell r="P1502" t="str">
            <v>Riley</v>
          </cell>
        </row>
        <row r="1503">
          <cell r="P1503" t="str">
            <v>Rincon</v>
          </cell>
        </row>
        <row r="1504">
          <cell r="P1504" t="str">
            <v>Ringgold</v>
          </cell>
        </row>
        <row r="1505">
          <cell r="P1505" t="str">
            <v>Rio Arriba</v>
          </cell>
        </row>
        <row r="1506">
          <cell r="P1506" t="str">
            <v>Rio Blanco</v>
          </cell>
        </row>
        <row r="1507">
          <cell r="P1507" t="str">
            <v>Rio Grande</v>
          </cell>
        </row>
        <row r="1508">
          <cell r="P1508" t="str">
            <v>Ripley</v>
          </cell>
        </row>
        <row r="1509">
          <cell r="P1509" t="str">
            <v>Ritchie</v>
          </cell>
        </row>
        <row r="1510">
          <cell r="P1510" t="str">
            <v>Riverside</v>
          </cell>
        </row>
        <row r="1511">
          <cell r="P1511" t="str">
            <v>Roane</v>
          </cell>
        </row>
        <row r="1512">
          <cell r="P1512" t="str">
            <v>Roanoke</v>
          </cell>
        </row>
        <row r="1513">
          <cell r="P1513" t="str">
            <v>Roanoke City</v>
          </cell>
        </row>
        <row r="1514">
          <cell r="P1514" t="str">
            <v>Roberts</v>
          </cell>
        </row>
        <row r="1515">
          <cell r="P1515" t="str">
            <v>Robertson</v>
          </cell>
        </row>
        <row r="1516">
          <cell r="P1516" t="str">
            <v>Robeson</v>
          </cell>
        </row>
        <row r="1517">
          <cell r="P1517" t="str">
            <v>Rock</v>
          </cell>
        </row>
        <row r="1518">
          <cell r="P1518" t="str">
            <v>Rock Island</v>
          </cell>
        </row>
        <row r="1519">
          <cell r="P1519" t="str">
            <v>Rockbridge</v>
          </cell>
        </row>
        <row r="1520">
          <cell r="P1520" t="str">
            <v>Rockcastle</v>
          </cell>
        </row>
        <row r="1521">
          <cell r="P1521" t="str">
            <v>Rockdale</v>
          </cell>
        </row>
        <row r="1522">
          <cell r="P1522" t="str">
            <v>Rockingham</v>
          </cell>
        </row>
        <row r="1523">
          <cell r="P1523" t="str">
            <v>Rockland</v>
          </cell>
        </row>
        <row r="1524">
          <cell r="P1524" t="str">
            <v>Rockwall</v>
          </cell>
        </row>
        <row r="1525">
          <cell r="P1525" t="str">
            <v>Roger Mills</v>
          </cell>
        </row>
        <row r="1526">
          <cell r="P1526" t="str">
            <v>Rogers</v>
          </cell>
        </row>
        <row r="1527">
          <cell r="P1527" t="str">
            <v>Rolette</v>
          </cell>
        </row>
        <row r="1528">
          <cell r="P1528" t="str">
            <v>Rongelap</v>
          </cell>
        </row>
        <row r="1529">
          <cell r="P1529" t="str">
            <v>Rongrik</v>
          </cell>
        </row>
        <row r="1530">
          <cell r="P1530" t="str">
            <v>Rooks</v>
          </cell>
        </row>
        <row r="1531">
          <cell r="P1531" t="str">
            <v>Roosevelt</v>
          </cell>
        </row>
        <row r="1532">
          <cell r="P1532" t="str">
            <v>Roscommon</v>
          </cell>
        </row>
        <row r="1533">
          <cell r="P1533" t="str">
            <v>Rose Island</v>
          </cell>
        </row>
        <row r="1534">
          <cell r="P1534" t="str">
            <v>Roseau</v>
          </cell>
        </row>
        <row r="1535">
          <cell r="P1535" t="str">
            <v>Rosebud</v>
          </cell>
        </row>
        <row r="1536">
          <cell r="P1536" t="str">
            <v>Ross</v>
          </cell>
        </row>
        <row r="1537">
          <cell r="P1537" t="str">
            <v>Rota</v>
          </cell>
        </row>
        <row r="1538">
          <cell r="P1538" t="str">
            <v>Routt</v>
          </cell>
        </row>
        <row r="1539">
          <cell r="P1539" t="str">
            <v>Rowan</v>
          </cell>
        </row>
        <row r="1540">
          <cell r="P1540" t="str">
            <v>Runnels</v>
          </cell>
        </row>
        <row r="1541">
          <cell r="P1541" t="str">
            <v>Rush</v>
          </cell>
        </row>
        <row r="1542">
          <cell r="P1542" t="str">
            <v>Rusk</v>
          </cell>
        </row>
        <row r="1543">
          <cell r="P1543" t="str">
            <v>Russell</v>
          </cell>
        </row>
        <row r="1544">
          <cell r="P1544" t="str">
            <v>Rutherford</v>
          </cell>
        </row>
        <row r="1545">
          <cell r="P1545" t="str">
            <v>Rutland</v>
          </cell>
        </row>
        <row r="1546">
          <cell r="P1546" t="str">
            <v>Sabana Grande</v>
          </cell>
        </row>
        <row r="1547">
          <cell r="P1547" t="str">
            <v>Sabine</v>
          </cell>
        </row>
        <row r="1548">
          <cell r="P1548" t="str">
            <v>Sac</v>
          </cell>
        </row>
        <row r="1549">
          <cell r="P1549" t="str">
            <v>Sacramento</v>
          </cell>
        </row>
        <row r="1550">
          <cell r="P1550" t="str">
            <v>Sagadahoc</v>
          </cell>
        </row>
        <row r="1551">
          <cell r="P1551" t="str">
            <v>Saginaw</v>
          </cell>
        </row>
        <row r="1552">
          <cell r="P1552" t="str">
            <v>Saguache</v>
          </cell>
        </row>
        <row r="1553">
          <cell r="P1553" t="str">
            <v>Saipan</v>
          </cell>
        </row>
        <row r="1554">
          <cell r="P1554" t="str">
            <v>Salem</v>
          </cell>
        </row>
        <row r="1555">
          <cell r="P1555" t="str">
            <v>Salinas</v>
          </cell>
        </row>
        <row r="1556">
          <cell r="P1556" t="str">
            <v>Saline</v>
          </cell>
        </row>
        <row r="1557">
          <cell r="P1557" t="str">
            <v>Salt Lake</v>
          </cell>
        </row>
        <row r="1558">
          <cell r="P1558" t="str">
            <v>Saluda</v>
          </cell>
        </row>
        <row r="1559">
          <cell r="P1559" t="str">
            <v>Sampson</v>
          </cell>
        </row>
        <row r="1560">
          <cell r="P1560" t="str">
            <v>San Augustine</v>
          </cell>
        </row>
        <row r="1561">
          <cell r="P1561" t="str">
            <v>San Benito</v>
          </cell>
        </row>
        <row r="1562">
          <cell r="P1562" t="str">
            <v>San Bernardino</v>
          </cell>
        </row>
        <row r="1563">
          <cell r="P1563" t="str">
            <v>San Diego</v>
          </cell>
        </row>
        <row r="1564">
          <cell r="P1564" t="str">
            <v>San Francisco</v>
          </cell>
        </row>
        <row r="1565">
          <cell r="P1565" t="str">
            <v>San German</v>
          </cell>
        </row>
        <row r="1566">
          <cell r="P1566" t="str">
            <v>San Jacinto</v>
          </cell>
        </row>
        <row r="1567">
          <cell r="P1567" t="str">
            <v>San Joaquin</v>
          </cell>
        </row>
        <row r="1568">
          <cell r="P1568" t="str">
            <v>San Juan</v>
          </cell>
        </row>
        <row r="1569">
          <cell r="P1569" t="str">
            <v>San Lorenzo</v>
          </cell>
        </row>
        <row r="1570">
          <cell r="P1570" t="str">
            <v>San Luis Obispo</v>
          </cell>
        </row>
        <row r="1571">
          <cell r="P1571" t="str">
            <v>San Mateo</v>
          </cell>
        </row>
        <row r="1572">
          <cell r="P1572" t="str">
            <v>San Miguel</v>
          </cell>
        </row>
        <row r="1573">
          <cell r="P1573" t="str">
            <v>San Patricio</v>
          </cell>
        </row>
        <row r="1574">
          <cell r="P1574" t="str">
            <v>San Saba</v>
          </cell>
        </row>
        <row r="1575">
          <cell r="P1575" t="str">
            <v>San Sebastian</v>
          </cell>
        </row>
        <row r="1576">
          <cell r="P1576" t="str">
            <v>Sanborn</v>
          </cell>
        </row>
        <row r="1577">
          <cell r="P1577" t="str">
            <v>Sanders</v>
          </cell>
        </row>
        <row r="1578">
          <cell r="P1578" t="str">
            <v>Sandoval</v>
          </cell>
        </row>
        <row r="1579">
          <cell r="P1579" t="str">
            <v>Sandusky</v>
          </cell>
        </row>
        <row r="1580">
          <cell r="P1580" t="str">
            <v>Sangamon</v>
          </cell>
        </row>
        <row r="1581">
          <cell r="P1581" t="str">
            <v>Sanilac</v>
          </cell>
        </row>
        <row r="1582">
          <cell r="P1582" t="str">
            <v>Sanpete</v>
          </cell>
        </row>
        <row r="1583">
          <cell r="P1583" t="str">
            <v>Santa Barbara</v>
          </cell>
        </row>
        <row r="1584">
          <cell r="P1584" t="str">
            <v>Santa Clara</v>
          </cell>
        </row>
        <row r="1585">
          <cell r="P1585" t="str">
            <v>Santa Cruz</v>
          </cell>
        </row>
        <row r="1586">
          <cell r="P1586" t="str">
            <v>Santa Fe</v>
          </cell>
        </row>
        <row r="1587">
          <cell r="P1587" t="str">
            <v>Santa Isabel</v>
          </cell>
        </row>
        <row r="1588">
          <cell r="P1588" t="str">
            <v>Santa Rosa</v>
          </cell>
        </row>
        <row r="1589">
          <cell r="P1589" t="str">
            <v>Sarasota</v>
          </cell>
        </row>
        <row r="1590">
          <cell r="P1590" t="str">
            <v>Saratoga</v>
          </cell>
        </row>
        <row r="1591">
          <cell r="P1591" t="str">
            <v>Sargent</v>
          </cell>
        </row>
        <row r="1592">
          <cell r="P1592" t="str">
            <v>Sarpy</v>
          </cell>
        </row>
        <row r="1593">
          <cell r="P1593" t="str">
            <v>Sauk</v>
          </cell>
        </row>
        <row r="1594">
          <cell r="P1594" t="str">
            <v>Saunders</v>
          </cell>
        </row>
        <row r="1595">
          <cell r="P1595" t="str">
            <v>Sawyer</v>
          </cell>
        </row>
        <row r="1596">
          <cell r="P1596" t="str">
            <v>Schenectady</v>
          </cell>
        </row>
        <row r="1597">
          <cell r="P1597" t="str">
            <v>Schleicher</v>
          </cell>
        </row>
        <row r="1598">
          <cell r="P1598" t="str">
            <v>Schley</v>
          </cell>
        </row>
        <row r="1599">
          <cell r="P1599" t="str">
            <v>Schoharie</v>
          </cell>
        </row>
        <row r="1600">
          <cell r="P1600" t="str">
            <v>Schoolcraft</v>
          </cell>
        </row>
        <row r="1601">
          <cell r="P1601" t="str">
            <v>Schuyler</v>
          </cell>
        </row>
        <row r="1602">
          <cell r="P1602" t="str">
            <v>Schuylkill</v>
          </cell>
        </row>
        <row r="1603">
          <cell r="P1603" t="str">
            <v>Scioto</v>
          </cell>
        </row>
        <row r="1604">
          <cell r="P1604" t="str">
            <v>Scotland</v>
          </cell>
        </row>
        <row r="1605">
          <cell r="P1605" t="str">
            <v>Scott</v>
          </cell>
        </row>
        <row r="1606">
          <cell r="P1606" t="str">
            <v>Scotts Bluff</v>
          </cell>
        </row>
        <row r="1607">
          <cell r="P1607" t="str">
            <v>Screven</v>
          </cell>
        </row>
        <row r="1608">
          <cell r="P1608" t="str">
            <v>Scurry</v>
          </cell>
        </row>
        <row r="1609">
          <cell r="P1609" t="str">
            <v>Searcy</v>
          </cell>
        </row>
        <row r="1610">
          <cell r="P1610" t="str">
            <v>Sebastian</v>
          </cell>
        </row>
        <row r="1611">
          <cell r="P1611" t="str">
            <v>Sedgwick</v>
          </cell>
        </row>
        <row r="1612">
          <cell r="P1612" t="str">
            <v>Seminole</v>
          </cell>
        </row>
        <row r="1613">
          <cell r="P1613" t="str">
            <v>Seneca</v>
          </cell>
        </row>
        <row r="1614">
          <cell r="P1614" t="str">
            <v>Sequatchie</v>
          </cell>
        </row>
        <row r="1615">
          <cell r="P1615" t="str">
            <v>Sequoyah</v>
          </cell>
        </row>
        <row r="1616">
          <cell r="P1616" t="str">
            <v>Sevier</v>
          </cell>
        </row>
        <row r="1617">
          <cell r="P1617" t="str">
            <v>Seward</v>
          </cell>
        </row>
        <row r="1618">
          <cell r="P1618" t="str">
            <v>Shackelford</v>
          </cell>
        </row>
        <row r="1619">
          <cell r="P1619" t="str">
            <v>Shannon</v>
          </cell>
        </row>
        <row r="1620">
          <cell r="P1620" t="str">
            <v>Sharkey</v>
          </cell>
        </row>
        <row r="1621">
          <cell r="P1621" t="str">
            <v>Sharp</v>
          </cell>
        </row>
        <row r="1622">
          <cell r="P1622" t="str">
            <v>Shasta</v>
          </cell>
        </row>
        <row r="1623">
          <cell r="P1623" t="str">
            <v>Shawano</v>
          </cell>
        </row>
        <row r="1624">
          <cell r="P1624" t="str">
            <v>Shawnee</v>
          </cell>
        </row>
        <row r="1625">
          <cell r="P1625" t="str">
            <v>Sheboygan</v>
          </cell>
        </row>
        <row r="1626">
          <cell r="P1626" t="str">
            <v>Shelby</v>
          </cell>
        </row>
        <row r="1627">
          <cell r="P1627" t="str">
            <v>Shenandoah</v>
          </cell>
        </row>
        <row r="1628">
          <cell r="P1628" t="str">
            <v>Sherburne</v>
          </cell>
        </row>
        <row r="1629">
          <cell r="P1629" t="str">
            <v>Sheridan</v>
          </cell>
        </row>
        <row r="1630">
          <cell r="P1630" t="str">
            <v>Sherman</v>
          </cell>
        </row>
        <row r="1631">
          <cell r="P1631" t="str">
            <v>Shiawassee</v>
          </cell>
        </row>
        <row r="1632">
          <cell r="P1632" t="str">
            <v>Shoshone</v>
          </cell>
        </row>
        <row r="1633">
          <cell r="P1633" t="str">
            <v>Sibley</v>
          </cell>
        </row>
        <row r="1634">
          <cell r="P1634" t="str">
            <v>Sierra</v>
          </cell>
        </row>
        <row r="1635">
          <cell r="P1635" t="str">
            <v>Silver Bow</v>
          </cell>
        </row>
        <row r="1636">
          <cell r="P1636" t="str">
            <v>Simpson</v>
          </cell>
        </row>
        <row r="1637">
          <cell r="P1637" t="str">
            <v>Sioux</v>
          </cell>
        </row>
        <row r="1638">
          <cell r="P1638" t="str">
            <v>Siskiyou</v>
          </cell>
        </row>
        <row r="1639">
          <cell r="P1639" t="str">
            <v>Sitka (B)</v>
          </cell>
        </row>
        <row r="1640">
          <cell r="P1640" t="str">
            <v>Skagit</v>
          </cell>
        </row>
        <row r="1641">
          <cell r="P1641" t="str">
            <v>Skagway-Hoonah-Angoon(C)</v>
          </cell>
        </row>
        <row r="1642">
          <cell r="P1642" t="str">
            <v>Skamania</v>
          </cell>
        </row>
        <row r="1643">
          <cell r="P1643" t="str">
            <v>Slope</v>
          </cell>
        </row>
        <row r="1644">
          <cell r="P1644" t="str">
            <v>Smith</v>
          </cell>
        </row>
        <row r="1645">
          <cell r="P1645" t="str">
            <v>Smyth</v>
          </cell>
        </row>
        <row r="1646">
          <cell r="P1646" t="str">
            <v>Snohomish</v>
          </cell>
        </row>
        <row r="1647">
          <cell r="P1647" t="str">
            <v>Snyder</v>
          </cell>
        </row>
        <row r="1648">
          <cell r="P1648" t="str">
            <v>Socorro</v>
          </cell>
        </row>
        <row r="1649">
          <cell r="P1649" t="str">
            <v>Solano</v>
          </cell>
        </row>
        <row r="1650">
          <cell r="P1650" t="str">
            <v>Somerset</v>
          </cell>
        </row>
        <row r="1651">
          <cell r="P1651" t="str">
            <v>Somervell</v>
          </cell>
        </row>
        <row r="1652">
          <cell r="P1652" t="str">
            <v>Sonoma</v>
          </cell>
        </row>
        <row r="1653">
          <cell r="P1653" t="str">
            <v>Sonsorol</v>
          </cell>
        </row>
        <row r="1654">
          <cell r="P1654" t="str">
            <v>South Boston (Pre-1995)</v>
          </cell>
        </row>
        <row r="1655">
          <cell r="P1655" t="str">
            <v>Southampton</v>
          </cell>
        </row>
        <row r="1656">
          <cell r="P1656" t="str">
            <v>Southeast Fairbanks (C)</v>
          </cell>
        </row>
        <row r="1657">
          <cell r="P1657" t="str">
            <v>Spalding</v>
          </cell>
        </row>
        <row r="1658">
          <cell r="P1658" t="str">
            <v>Spartanburg</v>
          </cell>
        </row>
        <row r="1659">
          <cell r="P1659" t="str">
            <v>Spencer</v>
          </cell>
        </row>
        <row r="1660">
          <cell r="P1660" t="str">
            <v>Spink</v>
          </cell>
        </row>
        <row r="1661">
          <cell r="P1661" t="str">
            <v>Spokane</v>
          </cell>
        </row>
        <row r="1662">
          <cell r="P1662" t="str">
            <v>Spotsylvania</v>
          </cell>
        </row>
        <row r="1663">
          <cell r="P1663" t="str">
            <v>St Bernard</v>
          </cell>
        </row>
        <row r="1664">
          <cell r="P1664" t="str">
            <v>St Charles</v>
          </cell>
        </row>
        <row r="1665">
          <cell r="P1665" t="str">
            <v>St Clair</v>
          </cell>
        </row>
        <row r="1666">
          <cell r="P1666" t="str">
            <v>St Croix</v>
          </cell>
        </row>
        <row r="1667">
          <cell r="P1667" t="str">
            <v>St Francis</v>
          </cell>
        </row>
        <row r="1668">
          <cell r="P1668" t="str">
            <v>St Francois</v>
          </cell>
        </row>
        <row r="1669">
          <cell r="P1669" t="str">
            <v>St Helena</v>
          </cell>
        </row>
        <row r="1670">
          <cell r="P1670" t="str">
            <v>St James</v>
          </cell>
        </row>
        <row r="1671">
          <cell r="P1671" t="str">
            <v>St John The Baptist</v>
          </cell>
        </row>
        <row r="1672">
          <cell r="P1672" t="str">
            <v>St Johns</v>
          </cell>
        </row>
        <row r="1673">
          <cell r="P1673" t="str">
            <v>St Joseph</v>
          </cell>
        </row>
        <row r="1674">
          <cell r="P1674" t="str">
            <v>St Landry</v>
          </cell>
        </row>
        <row r="1675">
          <cell r="P1675" t="str">
            <v>St Lawrence</v>
          </cell>
        </row>
        <row r="1676">
          <cell r="P1676" t="str">
            <v>St Louis</v>
          </cell>
        </row>
        <row r="1677">
          <cell r="P1677" t="str">
            <v>St Louis City</v>
          </cell>
        </row>
        <row r="1678">
          <cell r="P1678" t="str">
            <v>St Lucie</v>
          </cell>
        </row>
        <row r="1679">
          <cell r="P1679" t="str">
            <v>St Martin</v>
          </cell>
        </row>
        <row r="1680">
          <cell r="P1680" t="str">
            <v>St Mary</v>
          </cell>
        </row>
        <row r="1681">
          <cell r="P1681" t="str">
            <v>St Mary'S</v>
          </cell>
        </row>
        <row r="1682">
          <cell r="P1682" t="str">
            <v>St Tammany</v>
          </cell>
        </row>
        <row r="1683">
          <cell r="P1683" t="str">
            <v>St. Croix</v>
          </cell>
        </row>
        <row r="1684">
          <cell r="P1684" t="str">
            <v>St. John</v>
          </cell>
        </row>
        <row r="1685">
          <cell r="P1685" t="str">
            <v>St. Thomas</v>
          </cell>
        </row>
        <row r="1686">
          <cell r="P1686" t="str">
            <v>Stafford</v>
          </cell>
        </row>
        <row r="1687">
          <cell r="P1687" t="str">
            <v>Stanislaus</v>
          </cell>
        </row>
        <row r="1688">
          <cell r="P1688" t="str">
            <v>Stanley</v>
          </cell>
        </row>
        <row r="1689">
          <cell r="P1689" t="str">
            <v>Stanly</v>
          </cell>
        </row>
        <row r="1690">
          <cell r="P1690" t="str">
            <v>Stanton</v>
          </cell>
        </row>
        <row r="1691">
          <cell r="P1691" t="str">
            <v>Stark</v>
          </cell>
        </row>
        <row r="1692">
          <cell r="P1692" t="str">
            <v>Starke</v>
          </cell>
        </row>
        <row r="1693">
          <cell r="P1693" t="str">
            <v>Starr</v>
          </cell>
        </row>
        <row r="1694">
          <cell r="P1694" t="str">
            <v>Staunton</v>
          </cell>
        </row>
        <row r="1695">
          <cell r="P1695" t="str">
            <v>Ste Genevieve</v>
          </cell>
        </row>
        <row r="1696">
          <cell r="P1696" t="str">
            <v>Stearns</v>
          </cell>
        </row>
        <row r="1697">
          <cell r="P1697" t="str">
            <v>Steele</v>
          </cell>
        </row>
        <row r="1698">
          <cell r="P1698" t="str">
            <v>Stephens</v>
          </cell>
        </row>
        <row r="1699">
          <cell r="P1699" t="str">
            <v>Stephenson</v>
          </cell>
        </row>
        <row r="1700">
          <cell r="P1700" t="str">
            <v>Sterling</v>
          </cell>
        </row>
        <row r="1701">
          <cell r="P1701" t="str">
            <v>Steuben</v>
          </cell>
        </row>
        <row r="1702">
          <cell r="P1702" t="str">
            <v>Stevens</v>
          </cell>
        </row>
        <row r="1703">
          <cell r="P1703" t="str">
            <v>Stewart</v>
          </cell>
        </row>
        <row r="1704">
          <cell r="P1704" t="str">
            <v>Stillwater</v>
          </cell>
        </row>
        <row r="1705">
          <cell r="P1705" t="str">
            <v>Stoddard</v>
          </cell>
        </row>
        <row r="1706">
          <cell r="P1706" t="str">
            <v>Stokes</v>
          </cell>
        </row>
        <row r="1707">
          <cell r="P1707" t="str">
            <v>Stone</v>
          </cell>
        </row>
        <row r="1708">
          <cell r="P1708" t="str">
            <v>Stonewall</v>
          </cell>
        </row>
        <row r="1709">
          <cell r="P1709" t="str">
            <v>Storey</v>
          </cell>
        </row>
        <row r="1710">
          <cell r="P1710" t="str">
            <v>Story</v>
          </cell>
        </row>
        <row r="1711">
          <cell r="P1711" t="str">
            <v>Strafford</v>
          </cell>
        </row>
        <row r="1712">
          <cell r="P1712" t="str">
            <v>Stutsman</v>
          </cell>
        </row>
        <row r="1713">
          <cell r="P1713" t="str">
            <v>Sublette</v>
          </cell>
        </row>
        <row r="1714">
          <cell r="P1714" t="str">
            <v>Suffolk</v>
          </cell>
        </row>
        <row r="1715">
          <cell r="P1715" t="str">
            <v>Sullivan</v>
          </cell>
        </row>
        <row r="1716">
          <cell r="P1716" t="str">
            <v>Sully</v>
          </cell>
        </row>
        <row r="1717">
          <cell r="P1717" t="str">
            <v>Summers</v>
          </cell>
        </row>
        <row r="1718">
          <cell r="P1718" t="str">
            <v>Summit</v>
          </cell>
        </row>
        <row r="1719">
          <cell r="P1719" t="str">
            <v>Sumner</v>
          </cell>
        </row>
        <row r="1720">
          <cell r="P1720" t="str">
            <v>Sumter</v>
          </cell>
        </row>
        <row r="1721">
          <cell r="P1721" t="str">
            <v>Sunflower</v>
          </cell>
        </row>
        <row r="1722">
          <cell r="P1722" t="str">
            <v>Surry</v>
          </cell>
        </row>
        <row r="1723">
          <cell r="P1723" t="str">
            <v>Susquehanna</v>
          </cell>
        </row>
        <row r="1724">
          <cell r="P1724" t="str">
            <v>Sussex</v>
          </cell>
        </row>
        <row r="1725">
          <cell r="P1725" t="str">
            <v>Sutter</v>
          </cell>
        </row>
        <row r="1726">
          <cell r="P1726" t="str">
            <v>Sutton</v>
          </cell>
        </row>
        <row r="1727">
          <cell r="P1727" t="str">
            <v>Suwannee</v>
          </cell>
        </row>
        <row r="1728">
          <cell r="P1728" t="str">
            <v>Swain</v>
          </cell>
        </row>
        <row r="1729">
          <cell r="P1729" t="str">
            <v>Swains Island</v>
          </cell>
        </row>
        <row r="1730">
          <cell r="P1730" t="str">
            <v>Sweet Grass</v>
          </cell>
        </row>
        <row r="1731">
          <cell r="P1731" t="str">
            <v>Sweetwater</v>
          </cell>
        </row>
        <row r="1732">
          <cell r="P1732" t="str">
            <v>Swift</v>
          </cell>
        </row>
        <row r="1733">
          <cell r="P1733" t="str">
            <v>Swisher</v>
          </cell>
        </row>
        <row r="1734">
          <cell r="P1734" t="str">
            <v>Switzerland</v>
          </cell>
        </row>
        <row r="1735">
          <cell r="P1735" t="str">
            <v>Talbot</v>
          </cell>
        </row>
        <row r="1736">
          <cell r="P1736" t="str">
            <v>Taliaferro</v>
          </cell>
        </row>
        <row r="1737">
          <cell r="P1737" t="str">
            <v>Talladega</v>
          </cell>
        </row>
        <row r="1738">
          <cell r="P1738" t="str">
            <v>Tallahatchie</v>
          </cell>
        </row>
        <row r="1739">
          <cell r="P1739" t="str">
            <v>Tallapoosa</v>
          </cell>
        </row>
        <row r="1740">
          <cell r="P1740" t="str">
            <v>Tama</v>
          </cell>
        </row>
        <row r="1741">
          <cell r="P1741" t="str">
            <v>Taney</v>
          </cell>
        </row>
        <row r="1742">
          <cell r="P1742" t="str">
            <v>Tangipahoa</v>
          </cell>
        </row>
        <row r="1743">
          <cell r="P1743" t="str">
            <v>Taos</v>
          </cell>
        </row>
        <row r="1744">
          <cell r="P1744" t="str">
            <v>Tarrant</v>
          </cell>
        </row>
        <row r="1745">
          <cell r="P1745" t="str">
            <v>Tate</v>
          </cell>
        </row>
        <row r="1746">
          <cell r="P1746" t="str">
            <v>Tattnall</v>
          </cell>
        </row>
        <row r="1747">
          <cell r="P1747" t="str">
            <v>Taylor</v>
          </cell>
        </row>
        <row r="1748">
          <cell r="P1748" t="str">
            <v>Tazewell</v>
          </cell>
        </row>
        <row r="1749">
          <cell r="P1749" t="str">
            <v>Tehama</v>
          </cell>
        </row>
        <row r="1750">
          <cell r="P1750" t="str">
            <v>Telfair</v>
          </cell>
        </row>
        <row r="1751">
          <cell r="P1751" t="str">
            <v>Teller</v>
          </cell>
        </row>
        <row r="1752">
          <cell r="P1752" t="str">
            <v>Tensas</v>
          </cell>
        </row>
        <row r="1753">
          <cell r="P1753" t="str">
            <v>Terrebonne</v>
          </cell>
        </row>
        <row r="1754">
          <cell r="P1754" t="str">
            <v>Terrell</v>
          </cell>
        </row>
        <row r="1755">
          <cell r="P1755" t="str">
            <v>Terry</v>
          </cell>
        </row>
        <row r="1756">
          <cell r="P1756" t="str">
            <v>Teton</v>
          </cell>
        </row>
        <row r="1757">
          <cell r="P1757" t="str">
            <v>Texas</v>
          </cell>
        </row>
        <row r="1758">
          <cell r="P1758" t="str">
            <v>Thayer</v>
          </cell>
        </row>
        <row r="1759">
          <cell r="P1759" t="str">
            <v>Thomas</v>
          </cell>
        </row>
        <row r="1760">
          <cell r="P1760" t="str">
            <v>Throckmorton</v>
          </cell>
        </row>
        <row r="1761">
          <cell r="P1761" t="str">
            <v>Thurston</v>
          </cell>
        </row>
        <row r="1762">
          <cell r="P1762" t="str">
            <v>Tift</v>
          </cell>
        </row>
        <row r="1763">
          <cell r="P1763" t="str">
            <v>Tillamook</v>
          </cell>
        </row>
        <row r="1764">
          <cell r="P1764" t="str">
            <v>Tillman</v>
          </cell>
        </row>
        <row r="1765">
          <cell r="P1765" t="str">
            <v>Tinian</v>
          </cell>
        </row>
        <row r="1766">
          <cell r="P1766" t="str">
            <v>Tioga</v>
          </cell>
        </row>
        <row r="1767">
          <cell r="P1767" t="str">
            <v>Tippah</v>
          </cell>
        </row>
        <row r="1768">
          <cell r="P1768" t="str">
            <v>Tippecanoe</v>
          </cell>
        </row>
        <row r="1769">
          <cell r="P1769" t="str">
            <v>Tipton</v>
          </cell>
        </row>
        <row r="1770">
          <cell r="P1770" t="str">
            <v>Tishomingo</v>
          </cell>
        </row>
        <row r="1771">
          <cell r="P1771" t="str">
            <v>Titus</v>
          </cell>
        </row>
        <row r="1772">
          <cell r="P1772" t="str">
            <v>Toa Alta</v>
          </cell>
        </row>
        <row r="1773">
          <cell r="P1773" t="str">
            <v>Toa Baja</v>
          </cell>
        </row>
        <row r="1774">
          <cell r="P1774" t="str">
            <v>Tobi</v>
          </cell>
        </row>
        <row r="1775">
          <cell r="P1775" t="str">
            <v>Todd</v>
          </cell>
        </row>
        <row r="1776">
          <cell r="P1776" t="str">
            <v>Toke</v>
          </cell>
        </row>
        <row r="1777">
          <cell r="P1777" t="str">
            <v>Tolland</v>
          </cell>
        </row>
        <row r="1778">
          <cell r="P1778" t="str">
            <v>Tom Green</v>
          </cell>
        </row>
        <row r="1779">
          <cell r="P1779" t="str">
            <v>Tompkins</v>
          </cell>
        </row>
        <row r="1780">
          <cell r="P1780" t="str">
            <v>Tooele</v>
          </cell>
        </row>
        <row r="1781">
          <cell r="P1781" t="str">
            <v>Toole</v>
          </cell>
        </row>
        <row r="1782">
          <cell r="P1782" t="str">
            <v>Toombs</v>
          </cell>
        </row>
        <row r="1783">
          <cell r="P1783" t="str">
            <v>Torrance</v>
          </cell>
        </row>
        <row r="1784">
          <cell r="P1784" t="str">
            <v>Towner</v>
          </cell>
        </row>
        <row r="1785">
          <cell r="P1785" t="str">
            <v>Towns</v>
          </cell>
        </row>
        <row r="1786">
          <cell r="P1786" t="str">
            <v>Traill</v>
          </cell>
        </row>
        <row r="1787">
          <cell r="P1787" t="str">
            <v>Transylvania</v>
          </cell>
        </row>
        <row r="1788">
          <cell r="P1788" t="str">
            <v>Traverse</v>
          </cell>
        </row>
        <row r="1789">
          <cell r="P1789" t="str">
            <v>Travis</v>
          </cell>
        </row>
        <row r="1790">
          <cell r="P1790" t="str">
            <v>Treasure</v>
          </cell>
        </row>
        <row r="1791">
          <cell r="P1791" t="str">
            <v>Trego</v>
          </cell>
        </row>
        <row r="1792">
          <cell r="P1792" t="str">
            <v>Trempealeau</v>
          </cell>
        </row>
        <row r="1793">
          <cell r="P1793" t="str">
            <v>Treutlen</v>
          </cell>
        </row>
        <row r="1794">
          <cell r="P1794" t="str">
            <v>Trigg</v>
          </cell>
        </row>
        <row r="1795">
          <cell r="P1795" t="str">
            <v>Trimble</v>
          </cell>
        </row>
        <row r="1796">
          <cell r="P1796" t="str">
            <v>Trinity</v>
          </cell>
        </row>
        <row r="1797">
          <cell r="P1797" t="str">
            <v>Tripp</v>
          </cell>
        </row>
        <row r="1798">
          <cell r="P1798" t="str">
            <v>Troup</v>
          </cell>
        </row>
        <row r="1799">
          <cell r="P1799" t="str">
            <v>Trousdale</v>
          </cell>
        </row>
        <row r="1800">
          <cell r="P1800" t="str">
            <v>Trujillo Alto</v>
          </cell>
        </row>
        <row r="1801">
          <cell r="P1801" t="str">
            <v>Truk</v>
          </cell>
        </row>
        <row r="1802">
          <cell r="P1802" t="str">
            <v>Trumbull</v>
          </cell>
        </row>
        <row r="1803">
          <cell r="P1803" t="str">
            <v>Tucker</v>
          </cell>
        </row>
        <row r="1804">
          <cell r="P1804" t="str">
            <v>Tulare</v>
          </cell>
        </row>
        <row r="1805">
          <cell r="P1805" t="str">
            <v>Tulsa</v>
          </cell>
        </row>
        <row r="1806">
          <cell r="P1806" t="str">
            <v>Tunica</v>
          </cell>
        </row>
        <row r="1807">
          <cell r="P1807" t="str">
            <v>Tuolumne</v>
          </cell>
        </row>
        <row r="1808">
          <cell r="P1808" t="str">
            <v>Turner</v>
          </cell>
        </row>
        <row r="1809">
          <cell r="P1809" t="str">
            <v>Tuscaloosa</v>
          </cell>
        </row>
        <row r="1810">
          <cell r="P1810" t="str">
            <v>Tuscarawas</v>
          </cell>
        </row>
        <row r="1811">
          <cell r="P1811" t="str">
            <v>Tuscola</v>
          </cell>
        </row>
        <row r="1812">
          <cell r="P1812" t="str">
            <v>Twiggs</v>
          </cell>
        </row>
        <row r="1813">
          <cell r="P1813" t="str">
            <v>Twin Falls</v>
          </cell>
        </row>
        <row r="1814">
          <cell r="P1814" t="str">
            <v>Tyler</v>
          </cell>
        </row>
        <row r="1815">
          <cell r="P1815" t="str">
            <v>Tyrrell</v>
          </cell>
        </row>
        <row r="1816">
          <cell r="P1816" t="str">
            <v>Uinta</v>
          </cell>
        </row>
        <row r="1817">
          <cell r="P1817" t="str">
            <v>Uintah</v>
          </cell>
        </row>
        <row r="1818">
          <cell r="P1818" t="str">
            <v>Ujae</v>
          </cell>
        </row>
        <row r="1819">
          <cell r="P1819" t="str">
            <v>Ujelang</v>
          </cell>
        </row>
        <row r="1820">
          <cell r="P1820" t="str">
            <v>Ulster</v>
          </cell>
        </row>
        <row r="1821">
          <cell r="P1821" t="str">
            <v>Umatilla</v>
          </cell>
        </row>
        <row r="1822">
          <cell r="P1822" t="str">
            <v>Unicoi</v>
          </cell>
        </row>
        <row r="1823">
          <cell r="P1823" t="str">
            <v>Union</v>
          </cell>
        </row>
        <row r="1824">
          <cell r="P1824" t="str">
            <v>Upshur</v>
          </cell>
        </row>
        <row r="1825">
          <cell r="P1825" t="str">
            <v>Upson</v>
          </cell>
        </row>
        <row r="1826">
          <cell r="P1826" t="str">
            <v>Upton</v>
          </cell>
        </row>
        <row r="1827">
          <cell r="P1827" t="str">
            <v>Utah</v>
          </cell>
        </row>
        <row r="1828">
          <cell r="P1828" t="str">
            <v>Utrik</v>
          </cell>
        </row>
        <row r="1829">
          <cell r="P1829" t="str">
            <v>Utuado</v>
          </cell>
        </row>
        <row r="1830">
          <cell r="P1830" t="str">
            <v>Uvalde</v>
          </cell>
        </row>
        <row r="1831">
          <cell r="P1831" t="str">
            <v>Val Verde</v>
          </cell>
        </row>
        <row r="1832">
          <cell r="P1832" t="str">
            <v>Valdez-Cordova (C)</v>
          </cell>
        </row>
        <row r="1833">
          <cell r="P1833" t="str">
            <v>Valencia</v>
          </cell>
        </row>
        <row r="1834">
          <cell r="P1834" t="str">
            <v>Valley</v>
          </cell>
        </row>
        <row r="1835">
          <cell r="P1835" t="str">
            <v>Van Buren</v>
          </cell>
        </row>
        <row r="1836">
          <cell r="P1836" t="str">
            <v>Van Wert</v>
          </cell>
        </row>
        <row r="1837">
          <cell r="P1837" t="str">
            <v>Van Zandt</v>
          </cell>
        </row>
        <row r="1838">
          <cell r="P1838" t="str">
            <v>Vance</v>
          </cell>
        </row>
        <row r="1839">
          <cell r="P1839" t="str">
            <v>Vanderburgh</v>
          </cell>
        </row>
        <row r="1840">
          <cell r="P1840" t="str">
            <v>Vega Alta</v>
          </cell>
        </row>
        <row r="1841">
          <cell r="P1841" t="str">
            <v>Vega Baja</v>
          </cell>
        </row>
        <row r="1842">
          <cell r="P1842" t="str">
            <v>Venango</v>
          </cell>
        </row>
        <row r="1843">
          <cell r="P1843" t="str">
            <v>Ventura</v>
          </cell>
        </row>
        <row r="1844">
          <cell r="P1844" t="str">
            <v>Vermilion</v>
          </cell>
        </row>
        <row r="1845">
          <cell r="P1845" t="str">
            <v>Vermillion</v>
          </cell>
        </row>
        <row r="1846">
          <cell r="P1846" t="str">
            <v>Vernon</v>
          </cell>
        </row>
        <row r="1847">
          <cell r="P1847" t="str">
            <v>Victoria</v>
          </cell>
        </row>
        <row r="1848">
          <cell r="P1848" t="str">
            <v>Vieques</v>
          </cell>
        </row>
        <row r="1849">
          <cell r="P1849" t="str">
            <v>Vigo</v>
          </cell>
        </row>
        <row r="1850">
          <cell r="P1850" t="str">
            <v>Vilas</v>
          </cell>
        </row>
        <row r="1851">
          <cell r="P1851" t="str">
            <v>Villalba</v>
          </cell>
        </row>
        <row r="1852">
          <cell r="P1852" t="str">
            <v>Vinton</v>
          </cell>
        </row>
        <row r="1853">
          <cell r="P1853" t="str">
            <v>Virginia Beach</v>
          </cell>
        </row>
        <row r="1854">
          <cell r="P1854" t="str">
            <v>Volusia</v>
          </cell>
        </row>
        <row r="1855">
          <cell r="P1855" t="str">
            <v>Wabash</v>
          </cell>
        </row>
        <row r="1856">
          <cell r="P1856" t="str">
            <v>Wabasha</v>
          </cell>
        </row>
        <row r="1857">
          <cell r="P1857" t="str">
            <v>Wabaunsee</v>
          </cell>
        </row>
        <row r="1858">
          <cell r="P1858" t="str">
            <v>Wade Hampton (C)</v>
          </cell>
        </row>
        <row r="1859">
          <cell r="P1859" t="str">
            <v>Wadena</v>
          </cell>
        </row>
        <row r="1860">
          <cell r="P1860" t="str">
            <v>Wagoner</v>
          </cell>
        </row>
        <row r="1861">
          <cell r="P1861" t="str">
            <v>Wahkiakum</v>
          </cell>
        </row>
        <row r="1862">
          <cell r="P1862" t="str">
            <v>Wake</v>
          </cell>
        </row>
        <row r="1863">
          <cell r="P1863" t="str">
            <v>Wakulla</v>
          </cell>
        </row>
        <row r="1864">
          <cell r="P1864" t="str">
            <v>Waldo</v>
          </cell>
        </row>
        <row r="1865">
          <cell r="P1865" t="str">
            <v>Walker</v>
          </cell>
        </row>
        <row r="1866">
          <cell r="P1866" t="str">
            <v>Walla Walla</v>
          </cell>
        </row>
        <row r="1867">
          <cell r="P1867" t="str">
            <v>Wallace</v>
          </cell>
        </row>
        <row r="1868">
          <cell r="P1868" t="str">
            <v>Waller</v>
          </cell>
        </row>
        <row r="1869">
          <cell r="P1869" t="str">
            <v>Wallowa</v>
          </cell>
        </row>
        <row r="1870">
          <cell r="P1870" t="str">
            <v>Walsh</v>
          </cell>
        </row>
        <row r="1871">
          <cell r="P1871" t="str">
            <v>Walthall</v>
          </cell>
        </row>
        <row r="1872">
          <cell r="P1872" t="str">
            <v>Walton</v>
          </cell>
        </row>
        <row r="1873">
          <cell r="P1873" t="str">
            <v>Walworth</v>
          </cell>
        </row>
        <row r="1874">
          <cell r="P1874" t="str">
            <v>Wapello</v>
          </cell>
        </row>
        <row r="1875">
          <cell r="P1875" t="str">
            <v>Ward</v>
          </cell>
        </row>
        <row r="1876">
          <cell r="P1876" t="str">
            <v>Ware</v>
          </cell>
        </row>
        <row r="1877">
          <cell r="P1877" t="str">
            <v>Warren</v>
          </cell>
        </row>
        <row r="1878">
          <cell r="P1878" t="str">
            <v>Warrick</v>
          </cell>
        </row>
        <row r="1879">
          <cell r="P1879" t="str">
            <v>Wasatch</v>
          </cell>
        </row>
        <row r="1880">
          <cell r="P1880" t="str">
            <v>Wasco</v>
          </cell>
        </row>
        <row r="1881">
          <cell r="P1881" t="str">
            <v>Waseca</v>
          </cell>
        </row>
        <row r="1882">
          <cell r="P1882" t="str">
            <v>Washakie</v>
          </cell>
        </row>
        <row r="1883">
          <cell r="P1883" t="str">
            <v>Washburn</v>
          </cell>
        </row>
        <row r="1884">
          <cell r="P1884" t="str">
            <v>Washington</v>
          </cell>
        </row>
        <row r="1885">
          <cell r="P1885" t="str">
            <v>Washita</v>
          </cell>
        </row>
        <row r="1886">
          <cell r="P1886" t="str">
            <v>Washoe</v>
          </cell>
        </row>
        <row r="1887">
          <cell r="P1887" t="str">
            <v>Washtenaw</v>
          </cell>
        </row>
        <row r="1888">
          <cell r="P1888" t="str">
            <v>Watauga</v>
          </cell>
        </row>
        <row r="1889">
          <cell r="P1889" t="str">
            <v>Watonwan</v>
          </cell>
        </row>
        <row r="1890">
          <cell r="P1890" t="str">
            <v>Waukesha</v>
          </cell>
        </row>
        <row r="1891">
          <cell r="P1891" t="str">
            <v>Waupaca</v>
          </cell>
        </row>
        <row r="1892">
          <cell r="P1892" t="str">
            <v>Waushara</v>
          </cell>
        </row>
        <row r="1893">
          <cell r="P1893" t="str">
            <v>Wayne</v>
          </cell>
        </row>
        <row r="1894">
          <cell r="P1894" t="str">
            <v>Waynesboro</v>
          </cell>
        </row>
        <row r="1895">
          <cell r="P1895" t="str">
            <v>Weakley</v>
          </cell>
        </row>
        <row r="1896">
          <cell r="P1896" t="str">
            <v>Webb</v>
          </cell>
        </row>
        <row r="1897">
          <cell r="P1897" t="str">
            <v>Weber</v>
          </cell>
        </row>
        <row r="1898">
          <cell r="P1898" t="str">
            <v>Webster</v>
          </cell>
        </row>
        <row r="1899">
          <cell r="P1899" t="str">
            <v>Weld</v>
          </cell>
        </row>
        <row r="1900">
          <cell r="P1900" t="str">
            <v>Wells</v>
          </cell>
        </row>
        <row r="1901">
          <cell r="P1901" t="str">
            <v>West Baton Rouge</v>
          </cell>
        </row>
        <row r="1902">
          <cell r="P1902" t="str">
            <v>West Carroll</v>
          </cell>
        </row>
        <row r="1903">
          <cell r="P1903" t="str">
            <v>West Feliciana</v>
          </cell>
        </row>
        <row r="1904">
          <cell r="P1904" t="str">
            <v>Westchester</v>
          </cell>
        </row>
        <row r="1905">
          <cell r="P1905" t="str">
            <v>Western</v>
          </cell>
        </row>
        <row r="1906">
          <cell r="P1906" t="str">
            <v>Westmoreland</v>
          </cell>
        </row>
        <row r="1907">
          <cell r="P1907" t="str">
            <v>Weston</v>
          </cell>
        </row>
        <row r="1908">
          <cell r="P1908" t="str">
            <v>Wetzel</v>
          </cell>
        </row>
        <row r="1909">
          <cell r="P1909" t="str">
            <v>Wexford</v>
          </cell>
        </row>
        <row r="1910">
          <cell r="P1910" t="str">
            <v>Wharton</v>
          </cell>
        </row>
        <row r="1911">
          <cell r="P1911" t="str">
            <v>Whatcom</v>
          </cell>
        </row>
        <row r="1912">
          <cell r="P1912" t="str">
            <v>Wheatland</v>
          </cell>
        </row>
        <row r="1913">
          <cell r="P1913" t="str">
            <v>Wheeler</v>
          </cell>
        </row>
        <row r="1914">
          <cell r="P1914" t="str">
            <v>White</v>
          </cell>
        </row>
        <row r="1915">
          <cell r="P1915" t="str">
            <v>White Pine</v>
          </cell>
        </row>
        <row r="1916">
          <cell r="P1916" t="str">
            <v>Whiteside</v>
          </cell>
        </row>
        <row r="1917">
          <cell r="P1917" t="str">
            <v>Whitfield</v>
          </cell>
        </row>
        <row r="1918">
          <cell r="P1918" t="str">
            <v>Whitley</v>
          </cell>
        </row>
        <row r="1919">
          <cell r="P1919" t="str">
            <v>Whitman</v>
          </cell>
        </row>
        <row r="1920">
          <cell r="P1920" t="str">
            <v>Wibaux</v>
          </cell>
        </row>
        <row r="1921">
          <cell r="P1921" t="str">
            <v>Wichita</v>
          </cell>
        </row>
        <row r="1922">
          <cell r="P1922" t="str">
            <v>Wicomico</v>
          </cell>
        </row>
        <row r="1923">
          <cell r="P1923" t="str">
            <v>Wilbarger</v>
          </cell>
        </row>
        <row r="1924">
          <cell r="P1924" t="str">
            <v>Wilcox</v>
          </cell>
        </row>
        <row r="1925">
          <cell r="P1925" t="str">
            <v>Wilkes</v>
          </cell>
        </row>
        <row r="1926">
          <cell r="P1926" t="str">
            <v>Wilkin</v>
          </cell>
        </row>
        <row r="1927">
          <cell r="P1927" t="str">
            <v>Wilkinson</v>
          </cell>
        </row>
        <row r="1928">
          <cell r="P1928" t="str">
            <v>Will</v>
          </cell>
        </row>
        <row r="1929">
          <cell r="P1929" t="str">
            <v>Willacy</v>
          </cell>
        </row>
        <row r="1930">
          <cell r="P1930" t="str">
            <v>Williams</v>
          </cell>
        </row>
        <row r="1931">
          <cell r="P1931" t="str">
            <v>Williamsburg</v>
          </cell>
        </row>
        <row r="1932">
          <cell r="P1932" t="str">
            <v>Williamson</v>
          </cell>
        </row>
        <row r="1933">
          <cell r="P1933" t="str">
            <v>Wilson</v>
          </cell>
        </row>
        <row r="1934">
          <cell r="P1934" t="str">
            <v>Winchester</v>
          </cell>
        </row>
        <row r="1935">
          <cell r="P1935" t="str">
            <v>Windham</v>
          </cell>
        </row>
        <row r="1936">
          <cell r="P1936" t="str">
            <v>Windsor</v>
          </cell>
        </row>
        <row r="1937">
          <cell r="P1937" t="str">
            <v>Winkler</v>
          </cell>
        </row>
        <row r="1938">
          <cell r="P1938" t="str">
            <v>Winn</v>
          </cell>
        </row>
        <row r="1939">
          <cell r="P1939" t="str">
            <v>Winnebago</v>
          </cell>
        </row>
        <row r="1940">
          <cell r="P1940" t="str">
            <v>Winneshiek</v>
          </cell>
        </row>
        <row r="1941">
          <cell r="P1941" t="str">
            <v>Winona</v>
          </cell>
        </row>
        <row r="1942">
          <cell r="P1942" t="str">
            <v>Winston</v>
          </cell>
        </row>
        <row r="1943">
          <cell r="P1943" t="str">
            <v>Wirt</v>
          </cell>
        </row>
        <row r="1944">
          <cell r="P1944" t="str">
            <v>Wise</v>
          </cell>
        </row>
        <row r="1945">
          <cell r="P1945" t="str">
            <v>Wolfe</v>
          </cell>
        </row>
        <row r="1946">
          <cell r="P1946" t="str">
            <v>Wood</v>
          </cell>
        </row>
        <row r="1947">
          <cell r="P1947" t="str">
            <v>Woodbury</v>
          </cell>
        </row>
        <row r="1948">
          <cell r="P1948" t="str">
            <v>Woodford</v>
          </cell>
        </row>
        <row r="1949">
          <cell r="P1949" t="str">
            <v>Woodruff</v>
          </cell>
        </row>
        <row r="1950">
          <cell r="P1950" t="str">
            <v>Woods</v>
          </cell>
        </row>
        <row r="1951">
          <cell r="P1951" t="str">
            <v>Woodson</v>
          </cell>
        </row>
        <row r="1952">
          <cell r="P1952" t="str">
            <v>Woodward</v>
          </cell>
        </row>
        <row r="1953">
          <cell r="P1953" t="str">
            <v>Worcester</v>
          </cell>
        </row>
        <row r="1954">
          <cell r="P1954" t="str">
            <v>Worth</v>
          </cell>
        </row>
        <row r="1955">
          <cell r="P1955" t="str">
            <v>Wotho</v>
          </cell>
        </row>
        <row r="1956">
          <cell r="P1956" t="str">
            <v>Wotje</v>
          </cell>
        </row>
        <row r="1957">
          <cell r="P1957" t="str">
            <v>Wrangell-Petersburg (C)</v>
          </cell>
        </row>
        <row r="1958">
          <cell r="P1958" t="str">
            <v>Wright</v>
          </cell>
        </row>
        <row r="1959">
          <cell r="P1959" t="str">
            <v>Wyandot</v>
          </cell>
        </row>
        <row r="1960">
          <cell r="P1960" t="str">
            <v>Wyandotte</v>
          </cell>
        </row>
        <row r="1961">
          <cell r="P1961" t="str">
            <v>Wyoming</v>
          </cell>
        </row>
        <row r="1962">
          <cell r="P1962" t="str">
            <v>Wythe</v>
          </cell>
        </row>
        <row r="1963">
          <cell r="P1963" t="str">
            <v>Yabucoa</v>
          </cell>
        </row>
        <row r="1964">
          <cell r="P1964" t="str">
            <v>Yadkin</v>
          </cell>
        </row>
        <row r="1965">
          <cell r="P1965" t="str">
            <v>Yakima</v>
          </cell>
        </row>
        <row r="1966">
          <cell r="P1966" t="str">
            <v>Yakutat (B)</v>
          </cell>
        </row>
        <row r="1967">
          <cell r="P1967" t="str">
            <v>Yalobusha</v>
          </cell>
        </row>
        <row r="1968">
          <cell r="P1968" t="str">
            <v>Yamhill</v>
          </cell>
        </row>
        <row r="1969">
          <cell r="P1969" t="str">
            <v>Yancey</v>
          </cell>
        </row>
        <row r="1970">
          <cell r="P1970" t="str">
            <v>Yankton</v>
          </cell>
        </row>
        <row r="1971">
          <cell r="P1971" t="str">
            <v>Yap</v>
          </cell>
        </row>
        <row r="1972">
          <cell r="P1972" t="str">
            <v>Yates</v>
          </cell>
        </row>
        <row r="1973">
          <cell r="P1973" t="str">
            <v>Yauco</v>
          </cell>
        </row>
        <row r="1974">
          <cell r="P1974" t="str">
            <v>Yavapai</v>
          </cell>
        </row>
        <row r="1975">
          <cell r="P1975" t="str">
            <v>Yazoo</v>
          </cell>
        </row>
        <row r="1976">
          <cell r="P1976" t="str">
            <v>Yell</v>
          </cell>
        </row>
        <row r="1977">
          <cell r="P1977" t="str">
            <v>Yellow Medicine</v>
          </cell>
        </row>
        <row r="1978">
          <cell r="P1978" t="str">
            <v>Yellowstone</v>
          </cell>
        </row>
        <row r="1979">
          <cell r="P1979" t="str">
            <v>Yellowstone Np (Pre 1999)</v>
          </cell>
        </row>
        <row r="1980">
          <cell r="P1980" t="str">
            <v>Yoakum</v>
          </cell>
        </row>
        <row r="1981">
          <cell r="P1981" t="str">
            <v>Yolo</v>
          </cell>
        </row>
        <row r="1982">
          <cell r="P1982" t="str">
            <v>York</v>
          </cell>
        </row>
        <row r="1983">
          <cell r="P1983" t="str">
            <v>Young</v>
          </cell>
        </row>
        <row r="1984">
          <cell r="P1984" t="str">
            <v>Yuba</v>
          </cell>
        </row>
        <row r="1985">
          <cell r="P1985" t="str">
            <v>Yukon-Koyukuk (C)</v>
          </cell>
        </row>
        <row r="1986">
          <cell r="P1986" t="str">
            <v>Yuma</v>
          </cell>
        </row>
        <row r="1987">
          <cell r="P1987" t="str">
            <v>Zapata</v>
          </cell>
        </row>
        <row r="1988">
          <cell r="P1988" t="str">
            <v>Zavala</v>
          </cell>
        </row>
        <row r="1989">
          <cell r="P1989" t="str">
            <v>Ziebach</v>
          </cell>
        </row>
      </sheetData>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LocationSheet"/>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port"/>
      <sheetName val="Projects"/>
      <sheetName val="Monitoring Locations"/>
      <sheetName val="15-min 1-Col Data"/>
      <sheetName val="Allowed Values - Monitoring Loc"/>
      <sheetName val="Allowed Values - Results"/>
      <sheetName val="Characteristics"/>
      <sheetName val="Analytical Methods"/>
      <sheetName val="Units of Measure"/>
      <sheetName val="Analytical &amp; Collection Methods"/>
    </sheetNames>
    <sheetDataSet>
      <sheetData sheetId="0"/>
      <sheetData sheetId="1"/>
      <sheetData sheetId="2"/>
      <sheetData sheetId="3"/>
      <sheetData sheetId="4"/>
      <sheetData sheetId="5"/>
      <sheetData sheetId="6">
        <row r="93">
          <cell r="G93" t="str">
            <v>Maximum</v>
          </cell>
        </row>
        <row r="94">
          <cell r="G94" t="str">
            <v>Mean</v>
          </cell>
        </row>
        <row r="95">
          <cell r="G95" t="str">
            <v>Median</v>
          </cell>
        </row>
        <row r="96">
          <cell r="G96" t="str">
            <v>Minimum</v>
          </cell>
        </row>
        <row r="97">
          <cell r="G97" t="str">
            <v>Mode</v>
          </cell>
        </row>
        <row r="98">
          <cell r="G98" t="str">
            <v>05 Pctl</v>
          </cell>
        </row>
        <row r="99">
          <cell r="G99" t="str">
            <v>10 Pctl</v>
          </cell>
        </row>
        <row r="100">
          <cell r="G100" t="str">
            <v>15 Pctl</v>
          </cell>
        </row>
        <row r="101">
          <cell r="G101" t="str">
            <v>20 Pctl</v>
          </cell>
        </row>
        <row r="102">
          <cell r="G102" t="str">
            <v>25 Pctl</v>
          </cell>
        </row>
        <row r="103">
          <cell r="G103" t="str">
            <v>75 Pctl</v>
          </cell>
        </row>
        <row r="104">
          <cell r="G104" t="str">
            <v>80 Pctl</v>
          </cell>
        </row>
        <row r="105">
          <cell r="G105" t="str">
            <v>85 Pctl</v>
          </cell>
        </row>
        <row r="106">
          <cell r="G106" t="str">
            <v>90 Pctl</v>
          </cell>
        </row>
        <row r="107">
          <cell r="G107" t="str">
            <v>95 Pctl</v>
          </cell>
        </row>
        <row r="108">
          <cell r="G108" t="str">
            <v>AMS</v>
          </cell>
        </row>
        <row r="109">
          <cell r="G109" t="str">
            <v>AMS+</v>
          </cell>
        </row>
        <row r="110">
          <cell r="G110" t="str">
            <v>7DADM</v>
          </cell>
        </row>
        <row r="111">
          <cell r="G111" t="str">
            <v>Daily Geometric Mean</v>
          </cell>
        </row>
        <row r="112">
          <cell r="G112" t="str">
            <v>Geometric Mean</v>
          </cell>
        </row>
        <row r="113">
          <cell r="G113" t="str">
            <v>30-day Geometric Mean</v>
          </cell>
        </row>
      </sheetData>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sheetName val="Monitoring Locations"/>
      <sheetName val="Results"/>
      <sheetName val="Allowed Values - Monitoring Loc"/>
      <sheetName val="Allowed Values - Results"/>
      <sheetName val="Characteristics"/>
      <sheetName val="Result Value Picklist"/>
      <sheetName val="Analytical Methods"/>
      <sheetName val="Units of Measure"/>
      <sheetName val="Analytical &amp; Collection Methods"/>
    </sheetNames>
    <sheetDataSet>
      <sheetData sheetId="0"/>
      <sheetData sheetId="1"/>
      <sheetData sheetId="2"/>
      <sheetData sheetId="3"/>
      <sheetData sheetId="4"/>
      <sheetData sheetId="5">
        <row r="6">
          <cell r="M6" t="str">
            <v>AbbevilleSC</v>
          </cell>
          <cell r="N6" t="str">
            <v>SC</v>
          </cell>
          <cell r="O6" t="str">
            <v>001</v>
          </cell>
        </row>
        <row r="7">
          <cell r="M7" t="str">
            <v>AcadiaLA</v>
          </cell>
          <cell r="N7" t="str">
            <v>LA</v>
          </cell>
          <cell r="O7" t="str">
            <v>001</v>
          </cell>
        </row>
        <row r="8">
          <cell r="M8" t="str">
            <v>AccomackVA</v>
          </cell>
          <cell r="N8" t="str">
            <v>VA</v>
          </cell>
          <cell r="O8" t="str">
            <v>001</v>
          </cell>
        </row>
        <row r="9">
          <cell r="M9" t="str">
            <v>AdaID</v>
          </cell>
          <cell r="N9" t="str">
            <v>ID</v>
          </cell>
          <cell r="O9" t="str">
            <v>001</v>
          </cell>
        </row>
        <row r="10">
          <cell r="M10" t="str">
            <v>AdairOK</v>
          </cell>
          <cell r="N10" t="str">
            <v>OK</v>
          </cell>
          <cell r="O10" t="str">
            <v>001</v>
          </cell>
        </row>
        <row r="11">
          <cell r="M11" t="str">
            <v>AdairIA</v>
          </cell>
          <cell r="N11" t="str">
            <v>IA</v>
          </cell>
          <cell r="O11" t="str">
            <v>001</v>
          </cell>
        </row>
        <row r="12">
          <cell r="M12" t="str">
            <v>AdairKY</v>
          </cell>
          <cell r="N12" t="str">
            <v>KY</v>
          </cell>
          <cell r="O12" t="str">
            <v>001</v>
          </cell>
        </row>
        <row r="13">
          <cell r="M13" t="str">
            <v>AdairMO</v>
          </cell>
          <cell r="N13" t="str">
            <v>MO</v>
          </cell>
          <cell r="O13" t="str">
            <v>001</v>
          </cell>
        </row>
        <row r="14">
          <cell r="M14" t="str">
            <v>AdamsIN</v>
          </cell>
          <cell r="N14" t="str">
            <v>IN</v>
          </cell>
          <cell r="O14" t="str">
            <v>001</v>
          </cell>
        </row>
        <row r="15">
          <cell r="M15" t="str">
            <v>AdamsWA</v>
          </cell>
          <cell r="N15" t="str">
            <v>WA</v>
          </cell>
          <cell r="O15" t="str">
            <v>001</v>
          </cell>
        </row>
        <row r="16">
          <cell r="M16" t="str">
            <v>AdamsWI</v>
          </cell>
          <cell r="N16" t="str">
            <v>WI</v>
          </cell>
          <cell r="O16" t="str">
            <v>001</v>
          </cell>
        </row>
        <row r="17">
          <cell r="M17" t="str">
            <v>AdamsND</v>
          </cell>
          <cell r="N17" t="str">
            <v>ND</v>
          </cell>
          <cell r="O17" t="str">
            <v>001</v>
          </cell>
        </row>
        <row r="18">
          <cell r="M18" t="str">
            <v>AdamsOH</v>
          </cell>
          <cell r="N18" t="str">
            <v>OH</v>
          </cell>
          <cell r="O18" t="str">
            <v>001</v>
          </cell>
        </row>
        <row r="19">
          <cell r="M19" t="str">
            <v>AdamsPA</v>
          </cell>
          <cell r="N19" t="str">
            <v>PA</v>
          </cell>
          <cell r="O19" t="str">
            <v>001</v>
          </cell>
        </row>
        <row r="20">
          <cell r="M20" t="str">
            <v>AdamsMS</v>
          </cell>
          <cell r="N20" t="str">
            <v>MS</v>
          </cell>
          <cell r="O20" t="str">
            <v>001</v>
          </cell>
        </row>
        <row r="21">
          <cell r="M21" t="str">
            <v>AdamsNE</v>
          </cell>
          <cell r="N21" t="str">
            <v>NE</v>
          </cell>
          <cell r="O21" t="str">
            <v>001</v>
          </cell>
        </row>
        <row r="22">
          <cell r="M22" t="str">
            <v>AdamsCO</v>
          </cell>
          <cell r="N22" t="str">
            <v>CO</v>
          </cell>
          <cell r="O22" t="str">
            <v>001</v>
          </cell>
        </row>
        <row r="23">
          <cell r="M23" t="str">
            <v>AdamsIL</v>
          </cell>
          <cell r="N23" t="str">
            <v>IL</v>
          </cell>
          <cell r="O23" t="str">
            <v>001</v>
          </cell>
        </row>
        <row r="24">
          <cell r="M24" t="str">
            <v>AdamsIA</v>
          </cell>
          <cell r="N24" t="str">
            <v>IA</v>
          </cell>
          <cell r="O24" t="str">
            <v>003</v>
          </cell>
        </row>
        <row r="25">
          <cell r="M25" t="str">
            <v>AdamsID</v>
          </cell>
          <cell r="N25" t="str">
            <v>ID</v>
          </cell>
          <cell r="O25" t="str">
            <v>003</v>
          </cell>
        </row>
        <row r="26">
          <cell r="M26" t="str">
            <v>AddisonVT</v>
          </cell>
          <cell r="N26" t="str">
            <v>VT</v>
          </cell>
          <cell r="O26" t="str">
            <v>001</v>
          </cell>
        </row>
        <row r="27">
          <cell r="M27" t="str">
            <v>AdjuntasPR</v>
          </cell>
          <cell r="N27" t="str">
            <v>PR</v>
          </cell>
          <cell r="O27" t="str">
            <v>001</v>
          </cell>
        </row>
        <row r="28">
          <cell r="M28" t="str">
            <v>AguadaPR</v>
          </cell>
          <cell r="N28" t="str">
            <v>PR</v>
          </cell>
          <cell r="O28" t="str">
            <v>003</v>
          </cell>
        </row>
        <row r="29">
          <cell r="M29" t="str">
            <v>AguadillaPR</v>
          </cell>
          <cell r="N29" t="str">
            <v>PR</v>
          </cell>
          <cell r="O29" t="str">
            <v>005</v>
          </cell>
        </row>
        <row r="30">
          <cell r="M30" t="str">
            <v>Aguas BuenasPR</v>
          </cell>
          <cell r="N30" t="str">
            <v>PR</v>
          </cell>
          <cell r="O30" t="str">
            <v>007</v>
          </cell>
        </row>
        <row r="31">
          <cell r="M31" t="str">
            <v>AibonitoPR</v>
          </cell>
          <cell r="N31" t="str">
            <v>PR</v>
          </cell>
          <cell r="O31" t="str">
            <v>009</v>
          </cell>
        </row>
        <row r="32">
          <cell r="M32" t="str">
            <v>AikenSC</v>
          </cell>
          <cell r="N32" t="str">
            <v>SC</v>
          </cell>
          <cell r="O32" t="str">
            <v>003</v>
          </cell>
        </row>
        <row r="33">
          <cell r="M33" t="str">
            <v>AilinginaeMH</v>
          </cell>
          <cell r="N33" t="str">
            <v>MH</v>
          </cell>
          <cell r="O33" t="str">
            <v>007</v>
          </cell>
        </row>
        <row r="34">
          <cell r="M34" t="str">
            <v>AilinglaplapMH</v>
          </cell>
          <cell r="N34" t="str">
            <v>MH</v>
          </cell>
          <cell r="O34" t="str">
            <v>010</v>
          </cell>
        </row>
        <row r="35">
          <cell r="M35" t="str">
            <v>AilukMH</v>
          </cell>
          <cell r="N35" t="str">
            <v>MH</v>
          </cell>
          <cell r="O35" t="str">
            <v>030</v>
          </cell>
        </row>
        <row r="36">
          <cell r="M36" t="str">
            <v>AimeliikPW</v>
          </cell>
          <cell r="N36" t="str">
            <v>PW</v>
          </cell>
          <cell r="O36" t="str">
            <v>002</v>
          </cell>
        </row>
        <row r="37">
          <cell r="M37" t="str">
            <v>AiraiPW</v>
          </cell>
          <cell r="N37" t="str">
            <v>PW</v>
          </cell>
          <cell r="O37" t="str">
            <v>004</v>
          </cell>
        </row>
        <row r="38">
          <cell r="M38" t="str">
            <v>AitkinMN</v>
          </cell>
          <cell r="N38" t="str">
            <v>MN</v>
          </cell>
          <cell r="O38" t="str">
            <v>001</v>
          </cell>
        </row>
        <row r="39">
          <cell r="M39" t="str">
            <v>AlachuaFL</v>
          </cell>
          <cell r="N39" t="str">
            <v>FL</v>
          </cell>
          <cell r="O39" t="str">
            <v>001</v>
          </cell>
        </row>
        <row r="40">
          <cell r="M40" t="str">
            <v>AlamanceNC</v>
          </cell>
          <cell r="N40" t="str">
            <v>NC</v>
          </cell>
          <cell r="O40" t="str">
            <v>001</v>
          </cell>
        </row>
        <row r="41">
          <cell r="M41" t="str">
            <v>AlamedaCA</v>
          </cell>
          <cell r="N41" t="str">
            <v>CA</v>
          </cell>
          <cell r="O41" t="str">
            <v>001</v>
          </cell>
        </row>
        <row r="42">
          <cell r="M42" t="str">
            <v>AlamosaCO</v>
          </cell>
          <cell r="N42" t="str">
            <v>CO</v>
          </cell>
          <cell r="O42" t="str">
            <v>003</v>
          </cell>
        </row>
        <row r="43">
          <cell r="M43" t="str">
            <v>AlbanyWY</v>
          </cell>
          <cell r="N43" t="str">
            <v>WY</v>
          </cell>
          <cell r="O43" t="str">
            <v>001</v>
          </cell>
        </row>
        <row r="44">
          <cell r="M44" t="str">
            <v>AlbanyNY</v>
          </cell>
          <cell r="N44" t="str">
            <v>NY</v>
          </cell>
          <cell r="O44" t="str">
            <v>001</v>
          </cell>
        </row>
        <row r="45">
          <cell r="M45" t="str">
            <v>AlbemarleVA</v>
          </cell>
          <cell r="N45" t="str">
            <v>VA</v>
          </cell>
          <cell r="O45" t="str">
            <v>003</v>
          </cell>
        </row>
        <row r="46">
          <cell r="M46" t="str">
            <v>AlconaMI</v>
          </cell>
          <cell r="N46" t="str">
            <v>MI</v>
          </cell>
          <cell r="O46" t="str">
            <v>001</v>
          </cell>
        </row>
        <row r="47">
          <cell r="M47" t="str">
            <v>AlcornMS</v>
          </cell>
          <cell r="N47" t="str">
            <v>MS</v>
          </cell>
          <cell r="O47" t="str">
            <v>003</v>
          </cell>
        </row>
        <row r="48">
          <cell r="M48" t="str">
            <v>Aleutian Is. ( Pre 1992)AK</v>
          </cell>
          <cell r="N48" t="str">
            <v>AK</v>
          </cell>
          <cell r="O48" t="str">
            <v>010</v>
          </cell>
        </row>
        <row r="49">
          <cell r="M49" t="str">
            <v>Aleutians East (B)AK</v>
          </cell>
          <cell r="N49" t="str">
            <v>AK</v>
          </cell>
          <cell r="O49" t="str">
            <v>013</v>
          </cell>
        </row>
        <row r="50">
          <cell r="M50" t="str">
            <v>Aleutians West (C)AK</v>
          </cell>
          <cell r="N50" t="str">
            <v>AK</v>
          </cell>
          <cell r="O50" t="str">
            <v>016</v>
          </cell>
        </row>
        <row r="51">
          <cell r="M51" t="str">
            <v>AlexanderNC</v>
          </cell>
          <cell r="N51" t="str">
            <v>NC</v>
          </cell>
          <cell r="O51" t="str">
            <v>003</v>
          </cell>
        </row>
        <row r="52">
          <cell r="M52" t="str">
            <v>AlexanderIL</v>
          </cell>
          <cell r="N52" t="str">
            <v>IL</v>
          </cell>
          <cell r="O52" t="str">
            <v>003</v>
          </cell>
        </row>
        <row r="53">
          <cell r="M53" t="str">
            <v>AlexandriaVA</v>
          </cell>
          <cell r="N53" t="str">
            <v>VA</v>
          </cell>
          <cell r="O53" t="str">
            <v>510</v>
          </cell>
        </row>
        <row r="54">
          <cell r="M54" t="str">
            <v>AlfalfaOK</v>
          </cell>
          <cell r="N54" t="str">
            <v>OK</v>
          </cell>
          <cell r="O54" t="str">
            <v>003</v>
          </cell>
        </row>
        <row r="55">
          <cell r="M55" t="str">
            <v>AlgerMI</v>
          </cell>
          <cell r="N55" t="str">
            <v>MI</v>
          </cell>
          <cell r="O55" t="str">
            <v>003</v>
          </cell>
        </row>
        <row r="56">
          <cell r="M56" t="str">
            <v>AllamakeeIA</v>
          </cell>
          <cell r="N56" t="str">
            <v>IA</v>
          </cell>
          <cell r="O56" t="str">
            <v>005</v>
          </cell>
        </row>
        <row r="57">
          <cell r="M57" t="str">
            <v>AlleganMI</v>
          </cell>
          <cell r="N57" t="str">
            <v>MI</v>
          </cell>
          <cell r="O57" t="str">
            <v>005</v>
          </cell>
        </row>
        <row r="58">
          <cell r="M58" t="str">
            <v>AlleganyMD</v>
          </cell>
          <cell r="N58" t="str">
            <v>MD</v>
          </cell>
          <cell r="O58" t="str">
            <v>001</v>
          </cell>
        </row>
        <row r="59">
          <cell r="M59" t="str">
            <v>AlleganyNY</v>
          </cell>
          <cell r="N59" t="str">
            <v>NY</v>
          </cell>
          <cell r="O59" t="str">
            <v>003</v>
          </cell>
        </row>
        <row r="60">
          <cell r="M60" t="str">
            <v>AlleghanyVA</v>
          </cell>
          <cell r="N60" t="str">
            <v>VA</v>
          </cell>
          <cell r="O60" t="str">
            <v>005</v>
          </cell>
        </row>
        <row r="61">
          <cell r="M61" t="str">
            <v>AlleghanyNC</v>
          </cell>
          <cell r="N61" t="str">
            <v>NC</v>
          </cell>
          <cell r="O61" t="str">
            <v>005</v>
          </cell>
        </row>
        <row r="62">
          <cell r="M62" t="str">
            <v>AlleghenyPA</v>
          </cell>
          <cell r="N62" t="str">
            <v>PA</v>
          </cell>
          <cell r="O62" t="str">
            <v>003</v>
          </cell>
        </row>
        <row r="63">
          <cell r="M63" t="str">
            <v>AllenKS</v>
          </cell>
          <cell r="N63" t="str">
            <v>KS</v>
          </cell>
          <cell r="O63" t="str">
            <v>001</v>
          </cell>
        </row>
        <row r="64">
          <cell r="M64" t="str">
            <v>AllenOH</v>
          </cell>
          <cell r="N64" t="str">
            <v>OH</v>
          </cell>
          <cell r="O64" t="str">
            <v>003</v>
          </cell>
        </row>
        <row r="65">
          <cell r="M65" t="str">
            <v>AllenKY</v>
          </cell>
          <cell r="N65" t="str">
            <v>KY</v>
          </cell>
          <cell r="O65" t="str">
            <v>003</v>
          </cell>
        </row>
        <row r="66">
          <cell r="M66" t="str">
            <v>AllenLA</v>
          </cell>
          <cell r="N66" t="str">
            <v>LA</v>
          </cell>
          <cell r="O66" t="str">
            <v>003</v>
          </cell>
        </row>
        <row r="67">
          <cell r="M67" t="str">
            <v>AllenIN</v>
          </cell>
          <cell r="N67" t="str">
            <v>IN</v>
          </cell>
          <cell r="O67" t="str">
            <v>003</v>
          </cell>
        </row>
        <row r="68">
          <cell r="M68" t="str">
            <v>AllendaleSC</v>
          </cell>
          <cell r="N68" t="str">
            <v>SC</v>
          </cell>
          <cell r="O68" t="str">
            <v>005</v>
          </cell>
        </row>
        <row r="69">
          <cell r="M69" t="str">
            <v>AlpenaMI</v>
          </cell>
          <cell r="N69" t="str">
            <v>MI</v>
          </cell>
          <cell r="O69" t="str">
            <v>007</v>
          </cell>
        </row>
        <row r="70">
          <cell r="M70" t="str">
            <v>AlpineCA</v>
          </cell>
          <cell r="N70" t="str">
            <v>CA</v>
          </cell>
          <cell r="O70" t="str">
            <v>003</v>
          </cell>
        </row>
        <row r="71">
          <cell r="M71" t="str">
            <v>AmadorCA</v>
          </cell>
          <cell r="N71" t="str">
            <v>CA</v>
          </cell>
          <cell r="O71" t="str">
            <v>005</v>
          </cell>
        </row>
        <row r="72">
          <cell r="M72" t="str">
            <v>AmeliaVA</v>
          </cell>
          <cell r="N72" t="str">
            <v>VA</v>
          </cell>
          <cell r="O72" t="str">
            <v>007</v>
          </cell>
        </row>
        <row r="73">
          <cell r="M73" t="str">
            <v>AmherstVA</v>
          </cell>
          <cell r="N73" t="str">
            <v>VA</v>
          </cell>
          <cell r="O73" t="str">
            <v>009</v>
          </cell>
        </row>
        <row r="74">
          <cell r="M74" t="str">
            <v>AmiteMS</v>
          </cell>
          <cell r="N74" t="str">
            <v>MS</v>
          </cell>
          <cell r="O74" t="str">
            <v>005</v>
          </cell>
        </row>
        <row r="75">
          <cell r="M75" t="str">
            <v>AnascoPR</v>
          </cell>
          <cell r="N75" t="str">
            <v>PR</v>
          </cell>
          <cell r="O75" t="str">
            <v>011</v>
          </cell>
        </row>
        <row r="76">
          <cell r="M76" t="str">
            <v>Anchorage (B)AK</v>
          </cell>
          <cell r="N76" t="str">
            <v>AK</v>
          </cell>
          <cell r="O76" t="str">
            <v>020</v>
          </cell>
        </row>
        <row r="77">
          <cell r="M77" t="str">
            <v>AndersonTN</v>
          </cell>
          <cell r="N77" t="str">
            <v>TN</v>
          </cell>
          <cell r="O77" t="str">
            <v>001</v>
          </cell>
        </row>
        <row r="78">
          <cell r="M78" t="str">
            <v>AndersonTX</v>
          </cell>
          <cell r="N78" t="str">
            <v>TX</v>
          </cell>
          <cell r="O78" t="str">
            <v>001</v>
          </cell>
        </row>
        <row r="79">
          <cell r="M79" t="str">
            <v>AndersonKS</v>
          </cell>
          <cell r="N79" t="str">
            <v>KS</v>
          </cell>
          <cell r="O79" t="str">
            <v>003</v>
          </cell>
        </row>
        <row r="80">
          <cell r="M80" t="str">
            <v>AndersonKY</v>
          </cell>
          <cell r="N80" t="str">
            <v>KY</v>
          </cell>
          <cell r="O80" t="str">
            <v>005</v>
          </cell>
        </row>
        <row r="81">
          <cell r="M81" t="str">
            <v>AndersonSC</v>
          </cell>
          <cell r="N81" t="str">
            <v>SC</v>
          </cell>
          <cell r="O81" t="str">
            <v>007</v>
          </cell>
        </row>
        <row r="82">
          <cell r="M82" t="str">
            <v>AndrewMO</v>
          </cell>
          <cell r="N82" t="str">
            <v>MO</v>
          </cell>
          <cell r="O82" t="str">
            <v>003</v>
          </cell>
        </row>
        <row r="83">
          <cell r="M83" t="str">
            <v>AndrewsTX</v>
          </cell>
          <cell r="N83" t="str">
            <v>TX</v>
          </cell>
          <cell r="O83" t="str">
            <v>003</v>
          </cell>
        </row>
        <row r="84">
          <cell r="M84" t="str">
            <v>AndroscogginME</v>
          </cell>
          <cell r="N84" t="str">
            <v>ME</v>
          </cell>
          <cell r="O84" t="str">
            <v>001</v>
          </cell>
        </row>
        <row r="85">
          <cell r="M85" t="str">
            <v>AngaurPW</v>
          </cell>
          <cell r="N85" t="str">
            <v>PW</v>
          </cell>
          <cell r="O85" t="str">
            <v>010</v>
          </cell>
        </row>
        <row r="86">
          <cell r="M86" t="str">
            <v>AngelinaTX</v>
          </cell>
          <cell r="N86" t="str">
            <v>TX</v>
          </cell>
          <cell r="O86" t="str">
            <v>005</v>
          </cell>
        </row>
        <row r="87">
          <cell r="M87" t="str">
            <v>Anne ArundelMD</v>
          </cell>
          <cell r="N87" t="str">
            <v>MD</v>
          </cell>
          <cell r="O87" t="str">
            <v>003</v>
          </cell>
        </row>
        <row r="88">
          <cell r="M88" t="str">
            <v>AnokaMN</v>
          </cell>
          <cell r="N88" t="str">
            <v>MN</v>
          </cell>
          <cell r="O88" t="str">
            <v>003</v>
          </cell>
        </row>
        <row r="89">
          <cell r="M89" t="str">
            <v>AnsonNC</v>
          </cell>
          <cell r="N89" t="str">
            <v>NC</v>
          </cell>
          <cell r="O89" t="str">
            <v>007</v>
          </cell>
        </row>
        <row r="90">
          <cell r="M90" t="str">
            <v>AntelopeNE</v>
          </cell>
          <cell r="N90" t="str">
            <v>NE</v>
          </cell>
          <cell r="O90" t="str">
            <v>003</v>
          </cell>
        </row>
        <row r="91">
          <cell r="M91" t="str">
            <v>AntrimMI</v>
          </cell>
          <cell r="N91" t="str">
            <v>MI</v>
          </cell>
          <cell r="O91" t="str">
            <v>009</v>
          </cell>
        </row>
        <row r="92">
          <cell r="M92" t="str">
            <v>ApacheAZ</v>
          </cell>
          <cell r="N92" t="str">
            <v>AZ</v>
          </cell>
          <cell r="O92" t="str">
            <v>001</v>
          </cell>
        </row>
        <row r="93">
          <cell r="M93" t="str">
            <v>AppanooseIA</v>
          </cell>
          <cell r="N93" t="str">
            <v>IA</v>
          </cell>
          <cell r="O93" t="str">
            <v>007</v>
          </cell>
        </row>
        <row r="94">
          <cell r="M94" t="str">
            <v>ApplingGA</v>
          </cell>
          <cell r="N94" t="str">
            <v>GA</v>
          </cell>
          <cell r="O94" t="str">
            <v>001</v>
          </cell>
        </row>
        <row r="95">
          <cell r="M95" t="str">
            <v>AppomattoxVA</v>
          </cell>
          <cell r="N95" t="str">
            <v>VA</v>
          </cell>
          <cell r="O95" t="str">
            <v>011</v>
          </cell>
        </row>
        <row r="96">
          <cell r="M96" t="str">
            <v>AransasTX</v>
          </cell>
          <cell r="N96" t="str">
            <v>TX</v>
          </cell>
          <cell r="O96" t="str">
            <v>007</v>
          </cell>
        </row>
        <row r="97">
          <cell r="M97" t="str">
            <v>ArapahoeCO</v>
          </cell>
          <cell r="N97" t="str">
            <v>CO</v>
          </cell>
          <cell r="O97" t="str">
            <v>005</v>
          </cell>
        </row>
        <row r="98">
          <cell r="M98" t="str">
            <v>ArcherTX</v>
          </cell>
          <cell r="N98" t="str">
            <v>TX</v>
          </cell>
          <cell r="O98" t="str">
            <v>009</v>
          </cell>
        </row>
        <row r="99">
          <cell r="M99" t="str">
            <v>ArchuletaCO</v>
          </cell>
          <cell r="N99" t="str">
            <v>CO</v>
          </cell>
          <cell r="O99" t="str">
            <v>007</v>
          </cell>
        </row>
        <row r="100">
          <cell r="M100" t="str">
            <v>AreciboPR</v>
          </cell>
          <cell r="N100" t="str">
            <v>PR</v>
          </cell>
          <cell r="O100" t="str">
            <v>013</v>
          </cell>
        </row>
        <row r="101">
          <cell r="M101" t="str">
            <v>ArenacMI</v>
          </cell>
          <cell r="N101" t="str">
            <v>MI</v>
          </cell>
          <cell r="O101" t="str">
            <v>011</v>
          </cell>
        </row>
        <row r="102">
          <cell r="M102" t="str">
            <v>ArkansasAR</v>
          </cell>
          <cell r="N102" t="str">
            <v>AR</v>
          </cell>
          <cell r="O102" t="str">
            <v>001</v>
          </cell>
        </row>
        <row r="103">
          <cell r="M103" t="str">
            <v>ArlingtonVA</v>
          </cell>
          <cell r="N103" t="str">
            <v>VA</v>
          </cell>
          <cell r="O103" t="str">
            <v>013</v>
          </cell>
        </row>
        <row r="104">
          <cell r="M104" t="str">
            <v>ArmstrongPA</v>
          </cell>
          <cell r="N104" t="str">
            <v>PA</v>
          </cell>
          <cell r="O104" t="str">
            <v>005</v>
          </cell>
        </row>
        <row r="105">
          <cell r="M105" t="str">
            <v>ArmstrongTX</v>
          </cell>
          <cell r="N105" t="str">
            <v>TX</v>
          </cell>
          <cell r="O105" t="str">
            <v>011</v>
          </cell>
        </row>
        <row r="106">
          <cell r="M106" t="str">
            <v>ArnoMH</v>
          </cell>
          <cell r="N106" t="str">
            <v>MH</v>
          </cell>
          <cell r="O106" t="str">
            <v>040</v>
          </cell>
        </row>
        <row r="107">
          <cell r="M107" t="str">
            <v>AroostookME</v>
          </cell>
          <cell r="N107" t="str">
            <v>ME</v>
          </cell>
          <cell r="O107" t="str">
            <v>003</v>
          </cell>
        </row>
        <row r="108">
          <cell r="M108" t="str">
            <v>ArroyoPR</v>
          </cell>
          <cell r="N108" t="str">
            <v>PR</v>
          </cell>
          <cell r="O108" t="str">
            <v>015</v>
          </cell>
        </row>
        <row r="109">
          <cell r="M109" t="str">
            <v>ArthurNE</v>
          </cell>
          <cell r="N109" t="str">
            <v>NE</v>
          </cell>
          <cell r="O109" t="str">
            <v>005</v>
          </cell>
        </row>
        <row r="110">
          <cell r="M110" t="str">
            <v>AscensionLA</v>
          </cell>
          <cell r="N110" t="str">
            <v>LA</v>
          </cell>
          <cell r="O110" t="str">
            <v>005</v>
          </cell>
        </row>
        <row r="111">
          <cell r="M111" t="str">
            <v>AsheNC</v>
          </cell>
          <cell r="N111" t="str">
            <v>NC</v>
          </cell>
          <cell r="O111" t="str">
            <v>009</v>
          </cell>
        </row>
        <row r="112">
          <cell r="M112" t="str">
            <v>AshlandWI</v>
          </cell>
          <cell r="N112" t="str">
            <v>WI</v>
          </cell>
          <cell r="O112" t="str">
            <v>003</v>
          </cell>
        </row>
        <row r="113">
          <cell r="M113" t="str">
            <v>AshlandOH</v>
          </cell>
          <cell r="N113" t="str">
            <v>OH</v>
          </cell>
          <cell r="O113" t="str">
            <v>005</v>
          </cell>
        </row>
        <row r="114">
          <cell r="M114" t="str">
            <v>AshleyAR</v>
          </cell>
          <cell r="N114" t="str">
            <v>AR</v>
          </cell>
          <cell r="O114" t="str">
            <v>003</v>
          </cell>
        </row>
        <row r="115">
          <cell r="M115" t="str">
            <v>AshtabulaOH</v>
          </cell>
          <cell r="N115" t="str">
            <v>OH</v>
          </cell>
          <cell r="O115" t="str">
            <v>007</v>
          </cell>
        </row>
        <row r="116">
          <cell r="M116" t="str">
            <v>AsotinWA</v>
          </cell>
          <cell r="N116" t="str">
            <v>WA</v>
          </cell>
          <cell r="O116" t="str">
            <v>003</v>
          </cell>
        </row>
        <row r="117">
          <cell r="M117" t="str">
            <v>AssumptionLA</v>
          </cell>
          <cell r="N117" t="str">
            <v>LA</v>
          </cell>
          <cell r="O117" t="str">
            <v>007</v>
          </cell>
        </row>
        <row r="118">
          <cell r="M118" t="str">
            <v>AtascosaTX</v>
          </cell>
          <cell r="N118" t="str">
            <v>TX</v>
          </cell>
          <cell r="O118" t="str">
            <v>013</v>
          </cell>
        </row>
        <row r="119">
          <cell r="M119" t="str">
            <v>AtchisonKS</v>
          </cell>
          <cell r="N119" t="str">
            <v>KS</v>
          </cell>
          <cell r="O119" t="str">
            <v>005</v>
          </cell>
        </row>
        <row r="120">
          <cell r="M120" t="str">
            <v>AtchisonMO</v>
          </cell>
          <cell r="N120" t="str">
            <v>MO</v>
          </cell>
          <cell r="O120" t="str">
            <v>005</v>
          </cell>
        </row>
        <row r="121">
          <cell r="M121" t="str">
            <v>AthensOH</v>
          </cell>
          <cell r="N121" t="str">
            <v>OH</v>
          </cell>
          <cell r="O121" t="str">
            <v>009</v>
          </cell>
        </row>
        <row r="122">
          <cell r="M122" t="str">
            <v>AtkinsonGA</v>
          </cell>
          <cell r="N122" t="str">
            <v>GA</v>
          </cell>
          <cell r="O122" t="str">
            <v>003</v>
          </cell>
        </row>
        <row r="123">
          <cell r="M123" t="str">
            <v>AtlanticNJ</v>
          </cell>
          <cell r="N123" t="str">
            <v>NJ</v>
          </cell>
          <cell r="O123" t="str">
            <v>001</v>
          </cell>
        </row>
        <row r="124">
          <cell r="M124" t="str">
            <v>AtokaOK</v>
          </cell>
          <cell r="N124" t="str">
            <v>OK</v>
          </cell>
          <cell r="O124" t="str">
            <v>005</v>
          </cell>
        </row>
        <row r="125">
          <cell r="M125" t="str">
            <v>AttalaMS</v>
          </cell>
          <cell r="N125" t="str">
            <v>MS</v>
          </cell>
          <cell r="O125" t="str">
            <v>007</v>
          </cell>
        </row>
        <row r="126">
          <cell r="M126" t="str">
            <v>AudrainMO</v>
          </cell>
          <cell r="N126" t="str">
            <v>MO</v>
          </cell>
          <cell r="O126" t="str">
            <v>007</v>
          </cell>
        </row>
        <row r="127">
          <cell r="M127" t="str">
            <v>AudubonIA</v>
          </cell>
          <cell r="N127" t="str">
            <v>IA</v>
          </cell>
          <cell r="O127" t="str">
            <v>009</v>
          </cell>
        </row>
        <row r="128">
          <cell r="M128" t="str">
            <v>AuglaizeOH</v>
          </cell>
          <cell r="N128" t="str">
            <v>OH</v>
          </cell>
          <cell r="O128" t="str">
            <v>011</v>
          </cell>
        </row>
        <row r="129">
          <cell r="M129" t="str">
            <v>AugustaVA</v>
          </cell>
          <cell r="N129" t="str">
            <v>VA</v>
          </cell>
          <cell r="O129" t="str">
            <v>015</v>
          </cell>
        </row>
        <row r="130">
          <cell r="M130" t="str">
            <v>AurMH</v>
          </cell>
          <cell r="N130" t="str">
            <v>MH</v>
          </cell>
          <cell r="O130" t="str">
            <v>050</v>
          </cell>
        </row>
        <row r="131">
          <cell r="M131" t="str">
            <v>AuroraSD</v>
          </cell>
          <cell r="N131" t="str">
            <v>SD</v>
          </cell>
          <cell r="O131" t="str">
            <v>003</v>
          </cell>
        </row>
        <row r="132">
          <cell r="M132" t="str">
            <v>AustinTX</v>
          </cell>
          <cell r="N132" t="str">
            <v>TX</v>
          </cell>
          <cell r="O132" t="str">
            <v>015</v>
          </cell>
        </row>
        <row r="133">
          <cell r="M133" t="str">
            <v>AutaugaAL</v>
          </cell>
          <cell r="N133" t="str">
            <v>AL</v>
          </cell>
          <cell r="O133" t="str">
            <v>001</v>
          </cell>
        </row>
        <row r="134">
          <cell r="M134" t="str">
            <v>AveryNC</v>
          </cell>
          <cell r="N134" t="str">
            <v>NC</v>
          </cell>
          <cell r="O134" t="str">
            <v>011</v>
          </cell>
        </row>
        <row r="135">
          <cell r="M135" t="str">
            <v>AvoyellesLA</v>
          </cell>
          <cell r="N135" t="str">
            <v>LA</v>
          </cell>
          <cell r="O135" t="str">
            <v>009</v>
          </cell>
        </row>
        <row r="136">
          <cell r="M136" t="str">
            <v>BacaCO</v>
          </cell>
          <cell r="N136" t="str">
            <v>CO</v>
          </cell>
          <cell r="O136" t="str">
            <v>009</v>
          </cell>
        </row>
        <row r="137">
          <cell r="M137" t="str">
            <v>BaconGA</v>
          </cell>
          <cell r="N137" t="str">
            <v>GA</v>
          </cell>
          <cell r="O137" t="str">
            <v>005</v>
          </cell>
        </row>
        <row r="138">
          <cell r="M138" t="str">
            <v>BaileyTX</v>
          </cell>
          <cell r="N138" t="str">
            <v>TX</v>
          </cell>
          <cell r="O138" t="str">
            <v>017</v>
          </cell>
        </row>
        <row r="139">
          <cell r="M139" t="str">
            <v>BakerOR</v>
          </cell>
          <cell r="N139" t="str">
            <v>OR</v>
          </cell>
          <cell r="O139" t="str">
            <v>001</v>
          </cell>
        </row>
        <row r="140">
          <cell r="M140" t="str">
            <v>BakerFL</v>
          </cell>
          <cell r="N140" t="str">
            <v>FL</v>
          </cell>
          <cell r="O140" t="str">
            <v>003</v>
          </cell>
        </row>
        <row r="141">
          <cell r="M141" t="str">
            <v>BakerGA</v>
          </cell>
          <cell r="N141" t="str">
            <v>GA</v>
          </cell>
          <cell r="O141" t="str">
            <v>007</v>
          </cell>
        </row>
        <row r="142">
          <cell r="M142" t="str">
            <v>BaldwinAL</v>
          </cell>
          <cell r="N142" t="str">
            <v>AL</v>
          </cell>
          <cell r="O142" t="str">
            <v>003</v>
          </cell>
        </row>
        <row r="143">
          <cell r="M143" t="str">
            <v>BaldwinGA</v>
          </cell>
          <cell r="N143" t="str">
            <v>GA</v>
          </cell>
          <cell r="O143" t="str">
            <v>009</v>
          </cell>
        </row>
        <row r="144">
          <cell r="M144" t="str">
            <v>BallardKY</v>
          </cell>
          <cell r="N144" t="str">
            <v>KY</v>
          </cell>
          <cell r="O144" t="str">
            <v>007</v>
          </cell>
        </row>
        <row r="145">
          <cell r="M145" t="str">
            <v>BaltimoreMD</v>
          </cell>
          <cell r="N145" t="str">
            <v>MD</v>
          </cell>
          <cell r="O145" t="str">
            <v>005</v>
          </cell>
        </row>
        <row r="146">
          <cell r="M146" t="str">
            <v>Baltimore CityMD</v>
          </cell>
          <cell r="N146" t="str">
            <v>MD</v>
          </cell>
          <cell r="O146" t="str">
            <v>510</v>
          </cell>
        </row>
        <row r="147">
          <cell r="M147" t="str">
            <v>BambergSC</v>
          </cell>
          <cell r="N147" t="str">
            <v>SC</v>
          </cell>
          <cell r="O147" t="str">
            <v>009</v>
          </cell>
        </row>
        <row r="148">
          <cell r="M148" t="str">
            <v>BanderaTX</v>
          </cell>
          <cell r="N148" t="str">
            <v>TX</v>
          </cell>
          <cell r="O148" t="str">
            <v>019</v>
          </cell>
        </row>
        <row r="149">
          <cell r="M149" t="str">
            <v>BanksGA</v>
          </cell>
          <cell r="N149" t="str">
            <v>GA</v>
          </cell>
          <cell r="O149" t="str">
            <v>011</v>
          </cell>
        </row>
        <row r="150">
          <cell r="M150" t="str">
            <v>BannerNE</v>
          </cell>
          <cell r="N150" t="str">
            <v>NE</v>
          </cell>
          <cell r="O150" t="str">
            <v>007</v>
          </cell>
        </row>
        <row r="151">
          <cell r="M151" t="str">
            <v>BannockID</v>
          </cell>
          <cell r="N151" t="str">
            <v>ID</v>
          </cell>
          <cell r="O151" t="str">
            <v>005</v>
          </cell>
        </row>
        <row r="152">
          <cell r="M152" t="str">
            <v>BaragaMI</v>
          </cell>
          <cell r="N152" t="str">
            <v>MI</v>
          </cell>
          <cell r="O152" t="str">
            <v>013</v>
          </cell>
        </row>
        <row r="153">
          <cell r="M153" t="str">
            <v>BarberKS</v>
          </cell>
          <cell r="N153" t="str">
            <v>KS</v>
          </cell>
          <cell r="O153" t="str">
            <v>007</v>
          </cell>
        </row>
        <row r="154">
          <cell r="M154" t="str">
            <v>BarbourWV</v>
          </cell>
          <cell r="N154" t="str">
            <v>WV</v>
          </cell>
          <cell r="O154" t="str">
            <v>001</v>
          </cell>
        </row>
        <row r="155">
          <cell r="M155" t="str">
            <v>BarbourAL</v>
          </cell>
          <cell r="N155" t="str">
            <v>AL</v>
          </cell>
          <cell r="O155" t="str">
            <v>005</v>
          </cell>
        </row>
        <row r="156">
          <cell r="M156" t="str">
            <v>BarcelonetaPR</v>
          </cell>
          <cell r="N156" t="str">
            <v>PR</v>
          </cell>
          <cell r="O156" t="str">
            <v>017</v>
          </cell>
        </row>
        <row r="157">
          <cell r="M157" t="str">
            <v>BarnesND</v>
          </cell>
          <cell r="N157" t="str">
            <v>ND</v>
          </cell>
          <cell r="O157" t="str">
            <v>003</v>
          </cell>
        </row>
        <row r="158">
          <cell r="M158" t="str">
            <v>BarnstableMA</v>
          </cell>
          <cell r="N158" t="str">
            <v>MA</v>
          </cell>
          <cell r="O158" t="str">
            <v>001</v>
          </cell>
        </row>
        <row r="159">
          <cell r="M159" t="str">
            <v>BarnwellSC</v>
          </cell>
          <cell r="N159" t="str">
            <v>SC</v>
          </cell>
          <cell r="O159" t="str">
            <v>011</v>
          </cell>
        </row>
        <row r="160">
          <cell r="M160" t="str">
            <v>BarranquitasPR</v>
          </cell>
          <cell r="N160" t="str">
            <v>PR</v>
          </cell>
          <cell r="O160" t="str">
            <v>019</v>
          </cell>
        </row>
        <row r="161">
          <cell r="M161" t="str">
            <v>BarrenKY</v>
          </cell>
          <cell r="N161" t="str">
            <v>KY</v>
          </cell>
          <cell r="O161" t="str">
            <v>009</v>
          </cell>
        </row>
        <row r="162">
          <cell r="M162" t="str">
            <v>BarronWI</v>
          </cell>
          <cell r="N162" t="str">
            <v>WI</v>
          </cell>
          <cell r="O162" t="str">
            <v>005</v>
          </cell>
        </row>
        <row r="163">
          <cell r="M163" t="str">
            <v>BarrowGA</v>
          </cell>
          <cell r="N163" t="str">
            <v>GA</v>
          </cell>
          <cell r="O163" t="str">
            <v>013</v>
          </cell>
        </row>
        <row r="164">
          <cell r="M164" t="str">
            <v>BarryMO</v>
          </cell>
          <cell r="N164" t="str">
            <v>MO</v>
          </cell>
          <cell r="O164" t="str">
            <v>009</v>
          </cell>
        </row>
        <row r="165">
          <cell r="M165" t="str">
            <v>BarryMI</v>
          </cell>
          <cell r="N165" t="str">
            <v>MI</v>
          </cell>
          <cell r="O165" t="str">
            <v>015</v>
          </cell>
        </row>
        <row r="166">
          <cell r="M166" t="str">
            <v>BartholomewIN</v>
          </cell>
          <cell r="N166" t="str">
            <v>IN</v>
          </cell>
          <cell r="O166" t="str">
            <v>005</v>
          </cell>
        </row>
        <row r="167">
          <cell r="M167" t="str">
            <v>BartonKS</v>
          </cell>
          <cell r="N167" t="str">
            <v>KS</v>
          </cell>
          <cell r="O167" t="str">
            <v>009</v>
          </cell>
        </row>
        <row r="168">
          <cell r="M168" t="str">
            <v>BartonMO</v>
          </cell>
          <cell r="N168" t="str">
            <v>MO</v>
          </cell>
          <cell r="O168" t="str">
            <v>011</v>
          </cell>
        </row>
        <row r="169">
          <cell r="M169" t="str">
            <v>BartowGA</v>
          </cell>
          <cell r="N169" t="str">
            <v>GA</v>
          </cell>
          <cell r="O169" t="str">
            <v>015</v>
          </cell>
        </row>
        <row r="170">
          <cell r="M170" t="str">
            <v>BastropTX</v>
          </cell>
          <cell r="N170" t="str">
            <v>TX</v>
          </cell>
          <cell r="O170" t="str">
            <v>021</v>
          </cell>
        </row>
        <row r="171">
          <cell r="M171" t="str">
            <v>BatesMO</v>
          </cell>
          <cell r="N171" t="str">
            <v>MO</v>
          </cell>
          <cell r="O171" t="str">
            <v>013</v>
          </cell>
        </row>
        <row r="172">
          <cell r="M172" t="str">
            <v>BathKY</v>
          </cell>
          <cell r="N172" t="str">
            <v>KY</v>
          </cell>
          <cell r="O172" t="str">
            <v>011</v>
          </cell>
        </row>
        <row r="173">
          <cell r="M173" t="str">
            <v>BathVA</v>
          </cell>
          <cell r="N173" t="str">
            <v>VA</v>
          </cell>
          <cell r="O173" t="str">
            <v>017</v>
          </cell>
        </row>
        <row r="174">
          <cell r="M174" t="str">
            <v>BaxterAR</v>
          </cell>
          <cell r="N174" t="str">
            <v>AR</v>
          </cell>
          <cell r="O174" t="str">
            <v>005</v>
          </cell>
        </row>
        <row r="175">
          <cell r="M175" t="str">
            <v>BayFL</v>
          </cell>
          <cell r="N175" t="str">
            <v>FL</v>
          </cell>
          <cell r="O175" t="str">
            <v>005</v>
          </cell>
        </row>
        <row r="176">
          <cell r="M176" t="str">
            <v>BayMI</v>
          </cell>
          <cell r="N176" t="str">
            <v>MI</v>
          </cell>
          <cell r="O176" t="str">
            <v>017</v>
          </cell>
        </row>
        <row r="177">
          <cell r="M177" t="str">
            <v>BayamonPR</v>
          </cell>
          <cell r="N177" t="str">
            <v>PR</v>
          </cell>
          <cell r="O177" t="str">
            <v>021</v>
          </cell>
        </row>
        <row r="178">
          <cell r="M178" t="str">
            <v>BayfieldWI</v>
          </cell>
          <cell r="N178" t="str">
            <v>WI</v>
          </cell>
          <cell r="O178" t="str">
            <v>007</v>
          </cell>
        </row>
        <row r="179">
          <cell r="M179" t="str">
            <v>BaylorTX</v>
          </cell>
          <cell r="N179" t="str">
            <v>TX</v>
          </cell>
          <cell r="O179" t="str">
            <v>023</v>
          </cell>
        </row>
        <row r="180">
          <cell r="M180" t="str">
            <v>BeadleSD</v>
          </cell>
          <cell r="N180" t="str">
            <v>SD</v>
          </cell>
          <cell r="O180" t="str">
            <v>005</v>
          </cell>
        </row>
        <row r="181">
          <cell r="M181" t="str">
            <v>Bear LakeID</v>
          </cell>
          <cell r="N181" t="str">
            <v>ID</v>
          </cell>
          <cell r="O181" t="str">
            <v>007</v>
          </cell>
        </row>
        <row r="182">
          <cell r="M182" t="str">
            <v>BeaufortNC</v>
          </cell>
          <cell r="N182" t="str">
            <v>NC</v>
          </cell>
          <cell r="O182" t="str">
            <v>013</v>
          </cell>
        </row>
        <row r="183">
          <cell r="M183" t="str">
            <v>BeaufortSC</v>
          </cell>
          <cell r="N183" t="str">
            <v>SC</v>
          </cell>
          <cell r="O183" t="str">
            <v>013</v>
          </cell>
        </row>
        <row r="184">
          <cell r="M184" t="str">
            <v>BeauregardLA</v>
          </cell>
          <cell r="N184" t="str">
            <v>LA</v>
          </cell>
          <cell r="O184" t="str">
            <v>011</v>
          </cell>
        </row>
        <row r="185">
          <cell r="M185" t="str">
            <v>BeaverUT</v>
          </cell>
          <cell r="N185" t="str">
            <v>UT</v>
          </cell>
          <cell r="O185" t="str">
            <v>001</v>
          </cell>
        </row>
        <row r="186">
          <cell r="M186" t="str">
            <v>BeaverOK</v>
          </cell>
          <cell r="N186" t="str">
            <v>OK</v>
          </cell>
          <cell r="O186" t="str">
            <v>007</v>
          </cell>
        </row>
        <row r="187">
          <cell r="M187" t="str">
            <v>BeaverPA</v>
          </cell>
          <cell r="N187" t="str">
            <v>PA</v>
          </cell>
          <cell r="O187" t="str">
            <v>007</v>
          </cell>
        </row>
        <row r="188">
          <cell r="M188" t="str">
            <v>BeaverheadMT</v>
          </cell>
          <cell r="N188" t="str">
            <v>MT</v>
          </cell>
          <cell r="O188" t="str">
            <v>001</v>
          </cell>
        </row>
        <row r="189">
          <cell r="M189" t="str">
            <v>BeckerMN</v>
          </cell>
          <cell r="N189" t="str">
            <v>MN</v>
          </cell>
          <cell r="O189" t="str">
            <v>005</v>
          </cell>
        </row>
        <row r="190">
          <cell r="M190" t="str">
            <v>BeckhamOK</v>
          </cell>
          <cell r="N190" t="str">
            <v>OK</v>
          </cell>
          <cell r="O190" t="str">
            <v>009</v>
          </cell>
        </row>
        <row r="191">
          <cell r="M191" t="str">
            <v>BedfordTN</v>
          </cell>
          <cell r="N191" t="str">
            <v>TN</v>
          </cell>
          <cell r="O191" t="str">
            <v>003</v>
          </cell>
        </row>
        <row r="192">
          <cell r="M192" t="str">
            <v>BedfordPA</v>
          </cell>
          <cell r="N192" t="str">
            <v>PA</v>
          </cell>
          <cell r="O192" t="str">
            <v>009</v>
          </cell>
        </row>
        <row r="193">
          <cell r="M193" t="str">
            <v>BedfordVA</v>
          </cell>
          <cell r="N193" t="str">
            <v>VA</v>
          </cell>
          <cell r="O193" t="str">
            <v>019</v>
          </cell>
        </row>
        <row r="194">
          <cell r="M194" t="str">
            <v>Bedford CityVA</v>
          </cell>
          <cell r="N194" t="str">
            <v>VA</v>
          </cell>
          <cell r="O194" t="str">
            <v>515</v>
          </cell>
        </row>
        <row r="195">
          <cell r="M195" t="str">
            <v>BeeTX</v>
          </cell>
          <cell r="N195" t="str">
            <v>TX</v>
          </cell>
          <cell r="O195" t="str">
            <v>025</v>
          </cell>
        </row>
        <row r="196">
          <cell r="M196" t="str">
            <v>BelknapNH</v>
          </cell>
          <cell r="N196" t="str">
            <v>NH</v>
          </cell>
          <cell r="O196" t="str">
            <v>001</v>
          </cell>
        </row>
        <row r="197">
          <cell r="M197" t="str">
            <v>BellKY</v>
          </cell>
          <cell r="N197" t="str">
            <v>KY</v>
          </cell>
          <cell r="O197" t="str">
            <v>013</v>
          </cell>
        </row>
        <row r="198">
          <cell r="M198" t="str">
            <v>BellTX</v>
          </cell>
          <cell r="N198" t="str">
            <v>TX</v>
          </cell>
          <cell r="O198" t="str">
            <v>027</v>
          </cell>
        </row>
        <row r="199">
          <cell r="M199" t="str">
            <v>BelmontOH</v>
          </cell>
          <cell r="N199" t="str">
            <v>OH</v>
          </cell>
          <cell r="O199" t="str">
            <v>013</v>
          </cell>
        </row>
        <row r="200">
          <cell r="M200" t="str">
            <v>BeltramiMN</v>
          </cell>
          <cell r="N200" t="str">
            <v>MN</v>
          </cell>
          <cell r="O200" t="str">
            <v>007</v>
          </cell>
        </row>
        <row r="201">
          <cell r="M201" t="str">
            <v>Ben HillGA</v>
          </cell>
          <cell r="N201" t="str">
            <v>GA</v>
          </cell>
          <cell r="O201" t="str">
            <v>017</v>
          </cell>
        </row>
        <row r="202">
          <cell r="M202" t="str">
            <v>BenewahID</v>
          </cell>
          <cell r="N202" t="str">
            <v>ID</v>
          </cell>
          <cell r="O202" t="str">
            <v>009</v>
          </cell>
        </row>
        <row r="203">
          <cell r="M203" t="str">
            <v>BennettSD</v>
          </cell>
          <cell r="N203" t="str">
            <v>SD</v>
          </cell>
          <cell r="O203" t="str">
            <v>007</v>
          </cell>
        </row>
        <row r="204">
          <cell r="M204" t="str">
            <v>BenningtonVT</v>
          </cell>
          <cell r="N204" t="str">
            <v>VT</v>
          </cell>
          <cell r="O204" t="str">
            <v>003</v>
          </cell>
        </row>
        <row r="205">
          <cell r="M205" t="str">
            <v>BensonND</v>
          </cell>
          <cell r="N205" t="str">
            <v>ND</v>
          </cell>
          <cell r="O205" t="str">
            <v>005</v>
          </cell>
        </row>
        <row r="206">
          <cell r="M206" t="str">
            <v>BentCO</v>
          </cell>
          <cell r="N206" t="str">
            <v>CO</v>
          </cell>
          <cell r="O206" t="str">
            <v>011</v>
          </cell>
        </row>
        <row r="207">
          <cell r="M207" t="str">
            <v>BentonOR</v>
          </cell>
          <cell r="N207" t="str">
            <v>OR</v>
          </cell>
          <cell r="O207" t="str">
            <v>003</v>
          </cell>
        </row>
        <row r="208">
          <cell r="M208" t="str">
            <v>BentonWA</v>
          </cell>
          <cell r="N208" t="str">
            <v>WA</v>
          </cell>
          <cell r="O208" t="str">
            <v>005</v>
          </cell>
        </row>
        <row r="209">
          <cell r="M209" t="str">
            <v>BentonTN</v>
          </cell>
          <cell r="N209" t="str">
            <v>TN</v>
          </cell>
          <cell r="O209" t="str">
            <v>005</v>
          </cell>
        </row>
        <row r="210">
          <cell r="M210" t="str">
            <v>BentonIN</v>
          </cell>
          <cell r="N210" t="str">
            <v>IN</v>
          </cell>
          <cell r="O210" t="str">
            <v>007</v>
          </cell>
        </row>
        <row r="211">
          <cell r="M211" t="str">
            <v>BentonAR</v>
          </cell>
          <cell r="N211" t="str">
            <v>AR</v>
          </cell>
          <cell r="O211" t="str">
            <v>007</v>
          </cell>
        </row>
        <row r="212">
          <cell r="M212" t="str">
            <v>BentonMN</v>
          </cell>
          <cell r="N212" t="str">
            <v>MN</v>
          </cell>
          <cell r="O212" t="str">
            <v>009</v>
          </cell>
        </row>
        <row r="213">
          <cell r="M213" t="str">
            <v>BentonMS</v>
          </cell>
          <cell r="N213" t="str">
            <v>MS</v>
          </cell>
          <cell r="O213" t="str">
            <v>009</v>
          </cell>
        </row>
        <row r="214">
          <cell r="M214" t="str">
            <v>BentonIA</v>
          </cell>
          <cell r="N214" t="str">
            <v>IA</v>
          </cell>
          <cell r="O214" t="str">
            <v>011</v>
          </cell>
        </row>
        <row r="215">
          <cell r="M215" t="str">
            <v>BentonMO</v>
          </cell>
          <cell r="N215" t="str">
            <v>MO</v>
          </cell>
          <cell r="O215" t="str">
            <v>015</v>
          </cell>
        </row>
        <row r="216">
          <cell r="M216" t="str">
            <v>BenzieMI</v>
          </cell>
          <cell r="N216" t="str">
            <v>MI</v>
          </cell>
          <cell r="O216" t="str">
            <v>019</v>
          </cell>
        </row>
        <row r="217">
          <cell r="M217" t="str">
            <v>BergenNJ</v>
          </cell>
          <cell r="N217" t="str">
            <v>NJ</v>
          </cell>
          <cell r="O217" t="str">
            <v>003</v>
          </cell>
        </row>
        <row r="218">
          <cell r="M218" t="str">
            <v>BerkeleyWV</v>
          </cell>
          <cell r="N218" t="str">
            <v>WV</v>
          </cell>
          <cell r="O218" t="str">
            <v>003</v>
          </cell>
        </row>
        <row r="219">
          <cell r="M219" t="str">
            <v>BerkeleySC</v>
          </cell>
          <cell r="N219" t="str">
            <v>SC</v>
          </cell>
          <cell r="O219" t="str">
            <v>015</v>
          </cell>
        </row>
        <row r="220">
          <cell r="M220" t="str">
            <v>BerksPA</v>
          </cell>
          <cell r="N220" t="str">
            <v>PA</v>
          </cell>
          <cell r="O220" t="str">
            <v>011</v>
          </cell>
        </row>
        <row r="221">
          <cell r="M221" t="str">
            <v>BerkshireMA</v>
          </cell>
          <cell r="N221" t="str">
            <v>MA</v>
          </cell>
          <cell r="O221" t="str">
            <v>003</v>
          </cell>
        </row>
        <row r="222">
          <cell r="M222" t="str">
            <v>BernalilloNM</v>
          </cell>
          <cell r="N222" t="str">
            <v>NM</v>
          </cell>
          <cell r="O222" t="str">
            <v>001</v>
          </cell>
        </row>
        <row r="223">
          <cell r="M223" t="str">
            <v>BerrienGA</v>
          </cell>
          <cell r="N223" t="str">
            <v>GA</v>
          </cell>
          <cell r="O223" t="str">
            <v>019</v>
          </cell>
        </row>
        <row r="224">
          <cell r="M224" t="str">
            <v>BerrienMI</v>
          </cell>
          <cell r="N224" t="str">
            <v>MI</v>
          </cell>
          <cell r="O224" t="str">
            <v>021</v>
          </cell>
        </row>
        <row r="225">
          <cell r="M225" t="str">
            <v>BertieNC</v>
          </cell>
          <cell r="N225" t="str">
            <v>NC</v>
          </cell>
          <cell r="O225" t="str">
            <v>015</v>
          </cell>
        </row>
        <row r="226">
          <cell r="M226" t="str">
            <v>Bethel (C)AK</v>
          </cell>
          <cell r="N226" t="str">
            <v>AK</v>
          </cell>
          <cell r="O226" t="str">
            <v>050</v>
          </cell>
        </row>
        <row r="227">
          <cell r="M227" t="str">
            <v>BexarTX</v>
          </cell>
          <cell r="N227" t="str">
            <v>TX</v>
          </cell>
          <cell r="O227" t="str">
            <v>029</v>
          </cell>
        </row>
        <row r="228">
          <cell r="M228" t="str">
            <v>BibbAL</v>
          </cell>
          <cell r="N228" t="str">
            <v>AL</v>
          </cell>
          <cell r="O228" t="str">
            <v>007</v>
          </cell>
        </row>
        <row r="229">
          <cell r="M229" t="str">
            <v>BibbGA</v>
          </cell>
          <cell r="N229" t="str">
            <v>GA</v>
          </cell>
          <cell r="O229" t="str">
            <v>021</v>
          </cell>
        </row>
        <row r="230">
          <cell r="M230" t="str">
            <v>BienvilleLA</v>
          </cell>
          <cell r="N230" t="str">
            <v>LA</v>
          </cell>
          <cell r="O230" t="str">
            <v>013</v>
          </cell>
        </row>
        <row r="231">
          <cell r="M231" t="str">
            <v>Big HornWY</v>
          </cell>
          <cell r="N231" t="str">
            <v>WY</v>
          </cell>
          <cell r="O231" t="str">
            <v>003</v>
          </cell>
        </row>
        <row r="232">
          <cell r="M232" t="str">
            <v>Big HornMT</v>
          </cell>
          <cell r="N232" t="str">
            <v>MT</v>
          </cell>
          <cell r="O232" t="str">
            <v>003</v>
          </cell>
        </row>
        <row r="233">
          <cell r="M233" t="str">
            <v>Big StoneMN</v>
          </cell>
          <cell r="N233" t="str">
            <v>MN</v>
          </cell>
          <cell r="O233" t="str">
            <v>011</v>
          </cell>
        </row>
        <row r="234">
          <cell r="M234" t="str">
            <v>BikarMH</v>
          </cell>
          <cell r="N234" t="str">
            <v>MH</v>
          </cell>
          <cell r="O234" t="str">
            <v>060</v>
          </cell>
        </row>
        <row r="235">
          <cell r="M235" t="str">
            <v>BikiniMH</v>
          </cell>
          <cell r="N235" t="str">
            <v>MH</v>
          </cell>
          <cell r="O235" t="str">
            <v>070</v>
          </cell>
        </row>
        <row r="236">
          <cell r="M236" t="str">
            <v>BillingsND</v>
          </cell>
          <cell r="N236" t="str">
            <v>ND</v>
          </cell>
          <cell r="O236" t="str">
            <v>007</v>
          </cell>
        </row>
        <row r="237">
          <cell r="M237" t="str">
            <v>BinghamID</v>
          </cell>
          <cell r="N237" t="str">
            <v>ID</v>
          </cell>
          <cell r="O237" t="str">
            <v>011</v>
          </cell>
        </row>
        <row r="238">
          <cell r="M238" t="str">
            <v>Black HawkIA</v>
          </cell>
          <cell r="N238" t="str">
            <v>IA</v>
          </cell>
          <cell r="O238" t="str">
            <v>013</v>
          </cell>
        </row>
        <row r="239">
          <cell r="M239" t="str">
            <v>BlackfordIN</v>
          </cell>
          <cell r="N239" t="str">
            <v>IN</v>
          </cell>
          <cell r="O239" t="str">
            <v>009</v>
          </cell>
        </row>
        <row r="240">
          <cell r="M240" t="str">
            <v>BladenNC</v>
          </cell>
          <cell r="N240" t="str">
            <v>NC</v>
          </cell>
          <cell r="O240" t="str">
            <v>017</v>
          </cell>
        </row>
        <row r="241">
          <cell r="M241" t="str">
            <v>BlaineMT</v>
          </cell>
          <cell r="N241" t="str">
            <v>MT</v>
          </cell>
          <cell r="O241" t="str">
            <v>005</v>
          </cell>
        </row>
        <row r="242">
          <cell r="M242" t="str">
            <v>BlaineNE</v>
          </cell>
          <cell r="N242" t="str">
            <v>NE</v>
          </cell>
          <cell r="O242" t="str">
            <v>009</v>
          </cell>
        </row>
        <row r="243">
          <cell r="M243" t="str">
            <v>BlaineOK</v>
          </cell>
          <cell r="N243" t="str">
            <v>OK</v>
          </cell>
          <cell r="O243" t="str">
            <v>011</v>
          </cell>
        </row>
        <row r="244">
          <cell r="M244" t="str">
            <v>BlaineID</v>
          </cell>
          <cell r="N244" t="str">
            <v>ID</v>
          </cell>
          <cell r="O244" t="str">
            <v>013</v>
          </cell>
        </row>
        <row r="245">
          <cell r="M245" t="str">
            <v>BlairPA</v>
          </cell>
          <cell r="N245" t="str">
            <v>PA</v>
          </cell>
          <cell r="O245" t="str">
            <v>013</v>
          </cell>
        </row>
        <row r="246">
          <cell r="M246" t="str">
            <v>BlancoTX</v>
          </cell>
          <cell r="N246" t="str">
            <v>TX</v>
          </cell>
          <cell r="O246" t="str">
            <v>031</v>
          </cell>
        </row>
        <row r="247">
          <cell r="M247" t="str">
            <v>BlandVA</v>
          </cell>
          <cell r="N247" t="str">
            <v>VA</v>
          </cell>
          <cell r="O247" t="str">
            <v>021</v>
          </cell>
        </row>
        <row r="248">
          <cell r="M248" t="str">
            <v>BleckleyGA</v>
          </cell>
          <cell r="N248" t="str">
            <v>GA</v>
          </cell>
          <cell r="O248" t="str">
            <v>023</v>
          </cell>
        </row>
        <row r="249">
          <cell r="M249" t="str">
            <v>BledsoeTN</v>
          </cell>
          <cell r="N249" t="str">
            <v>TN</v>
          </cell>
          <cell r="O249" t="str">
            <v>007</v>
          </cell>
        </row>
        <row r="250">
          <cell r="M250" t="str">
            <v>BlountTN</v>
          </cell>
          <cell r="N250" t="str">
            <v>TN</v>
          </cell>
          <cell r="O250" t="str">
            <v>009</v>
          </cell>
        </row>
        <row r="251">
          <cell r="M251" t="str">
            <v>BlountAL</v>
          </cell>
          <cell r="N251" t="str">
            <v>AL</v>
          </cell>
          <cell r="O251" t="str">
            <v>009</v>
          </cell>
        </row>
        <row r="252">
          <cell r="M252" t="str">
            <v>Blue EarthMN</v>
          </cell>
          <cell r="N252" t="str">
            <v>MN</v>
          </cell>
          <cell r="O252" t="str">
            <v>013</v>
          </cell>
        </row>
        <row r="253">
          <cell r="M253" t="str">
            <v>BoiseID</v>
          </cell>
          <cell r="N253" t="str">
            <v>ID</v>
          </cell>
          <cell r="O253" t="str">
            <v>015</v>
          </cell>
        </row>
        <row r="254">
          <cell r="M254" t="str">
            <v>BokakMH</v>
          </cell>
          <cell r="N254" t="str">
            <v>MH</v>
          </cell>
          <cell r="O254" t="str">
            <v>073</v>
          </cell>
        </row>
        <row r="255">
          <cell r="M255" t="str">
            <v>BolivarMS</v>
          </cell>
          <cell r="N255" t="str">
            <v>MS</v>
          </cell>
          <cell r="O255" t="str">
            <v>011</v>
          </cell>
        </row>
        <row r="256">
          <cell r="M256" t="str">
            <v>BollingerMO</v>
          </cell>
          <cell r="N256" t="str">
            <v>MO</v>
          </cell>
          <cell r="O256" t="str">
            <v>017</v>
          </cell>
        </row>
        <row r="257">
          <cell r="M257" t="str">
            <v>Bon HommeSD</v>
          </cell>
          <cell r="N257" t="str">
            <v>SD</v>
          </cell>
          <cell r="O257" t="str">
            <v>009</v>
          </cell>
        </row>
        <row r="258">
          <cell r="M258" t="str">
            <v>BondIL</v>
          </cell>
          <cell r="N258" t="str">
            <v>IL</v>
          </cell>
          <cell r="O258" t="str">
            <v>005</v>
          </cell>
        </row>
        <row r="259">
          <cell r="M259" t="str">
            <v>BonnerID</v>
          </cell>
          <cell r="N259" t="str">
            <v>ID</v>
          </cell>
          <cell r="O259" t="str">
            <v>017</v>
          </cell>
        </row>
        <row r="260">
          <cell r="M260" t="str">
            <v>BonnevilleID</v>
          </cell>
          <cell r="N260" t="str">
            <v>ID</v>
          </cell>
          <cell r="O260" t="str">
            <v>019</v>
          </cell>
        </row>
        <row r="261">
          <cell r="M261" t="str">
            <v>BooneWV</v>
          </cell>
          <cell r="N261" t="str">
            <v>WV</v>
          </cell>
          <cell r="O261" t="str">
            <v>005</v>
          </cell>
        </row>
        <row r="262">
          <cell r="M262" t="str">
            <v>BooneIL</v>
          </cell>
          <cell r="N262" t="str">
            <v>IL</v>
          </cell>
          <cell r="O262" t="str">
            <v>007</v>
          </cell>
        </row>
        <row r="263">
          <cell r="M263" t="str">
            <v>BooneAR</v>
          </cell>
          <cell r="N263" t="str">
            <v>AR</v>
          </cell>
          <cell r="O263" t="str">
            <v>009</v>
          </cell>
        </row>
        <row r="264">
          <cell r="M264" t="str">
            <v>BooneNE</v>
          </cell>
          <cell r="N264" t="str">
            <v>NE</v>
          </cell>
          <cell r="O264" t="str">
            <v>011</v>
          </cell>
        </row>
        <row r="265">
          <cell r="M265" t="str">
            <v>BooneIN</v>
          </cell>
          <cell r="N265" t="str">
            <v>IN</v>
          </cell>
          <cell r="O265" t="str">
            <v>011</v>
          </cell>
        </row>
        <row r="266">
          <cell r="M266" t="str">
            <v>BooneIA</v>
          </cell>
          <cell r="N266" t="str">
            <v>IA</v>
          </cell>
          <cell r="O266" t="str">
            <v>015</v>
          </cell>
        </row>
        <row r="267">
          <cell r="M267" t="str">
            <v>BooneKY</v>
          </cell>
          <cell r="N267" t="str">
            <v>KY</v>
          </cell>
          <cell r="O267" t="str">
            <v>015</v>
          </cell>
        </row>
        <row r="268">
          <cell r="M268" t="str">
            <v>BooneMO</v>
          </cell>
          <cell r="N268" t="str">
            <v>MO</v>
          </cell>
          <cell r="O268" t="str">
            <v>019</v>
          </cell>
        </row>
        <row r="269">
          <cell r="M269" t="str">
            <v>BordenTX</v>
          </cell>
          <cell r="N269" t="str">
            <v>TX</v>
          </cell>
          <cell r="O269" t="str">
            <v>033</v>
          </cell>
        </row>
        <row r="270">
          <cell r="M270" t="str">
            <v>BosqueTX</v>
          </cell>
          <cell r="N270" t="str">
            <v>TX</v>
          </cell>
          <cell r="O270" t="str">
            <v>035</v>
          </cell>
        </row>
        <row r="271">
          <cell r="M271" t="str">
            <v>BossierLA</v>
          </cell>
          <cell r="N271" t="str">
            <v>LA</v>
          </cell>
          <cell r="O271" t="str">
            <v>015</v>
          </cell>
        </row>
        <row r="272">
          <cell r="M272" t="str">
            <v>BotetourtVA</v>
          </cell>
          <cell r="N272" t="str">
            <v>VA</v>
          </cell>
          <cell r="O272" t="str">
            <v>023</v>
          </cell>
        </row>
        <row r="273">
          <cell r="M273" t="str">
            <v>BottineauND</v>
          </cell>
          <cell r="N273" t="str">
            <v>ND</v>
          </cell>
          <cell r="O273" t="str">
            <v>009</v>
          </cell>
        </row>
        <row r="274">
          <cell r="M274" t="str">
            <v>BoulderCO</v>
          </cell>
          <cell r="N274" t="str">
            <v>CO</v>
          </cell>
          <cell r="O274" t="str">
            <v>013</v>
          </cell>
        </row>
        <row r="275">
          <cell r="M275" t="str">
            <v>BoundaryID</v>
          </cell>
          <cell r="N275" t="str">
            <v>ID</v>
          </cell>
          <cell r="O275" t="str">
            <v>021</v>
          </cell>
        </row>
        <row r="276">
          <cell r="M276" t="str">
            <v>BourbonKS</v>
          </cell>
          <cell r="N276" t="str">
            <v>KS</v>
          </cell>
          <cell r="O276" t="str">
            <v>011</v>
          </cell>
        </row>
        <row r="277">
          <cell r="M277" t="str">
            <v>BourbonKY</v>
          </cell>
          <cell r="N277" t="str">
            <v>KY</v>
          </cell>
          <cell r="O277" t="str">
            <v>017</v>
          </cell>
        </row>
        <row r="278">
          <cell r="M278" t="str">
            <v>BowieTX</v>
          </cell>
          <cell r="N278" t="str">
            <v>TX</v>
          </cell>
          <cell r="O278" t="str">
            <v>037</v>
          </cell>
        </row>
        <row r="279">
          <cell r="M279" t="str">
            <v>BowmanND</v>
          </cell>
          <cell r="N279" t="str">
            <v>ND</v>
          </cell>
          <cell r="O279" t="str">
            <v>011</v>
          </cell>
        </row>
        <row r="280">
          <cell r="M280" t="str">
            <v>Box ButteNE</v>
          </cell>
          <cell r="N280" t="str">
            <v>NE</v>
          </cell>
          <cell r="O280" t="str">
            <v>013</v>
          </cell>
        </row>
        <row r="281">
          <cell r="M281" t="str">
            <v>Box ElderUT</v>
          </cell>
          <cell r="N281" t="str">
            <v>UT</v>
          </cell>
          <cell r="O281" t="str">
            <v>003</v>
          </cell>
        </row>
        <row r="282">
          <cell r="M282" t="str">
            <v>BoydNE</v>
          </cell>
          <cell r="N282" t="str">
            <v>NE</v>
          </cell>
          <cell r="O282" t="str">
            <v>015</v>
          </cell>
        </row>
        <row r="283">
          <cell r="M283" t="str">
            <v>BoydKY</v>
          </cell>
          <cell r="N283" t="str">
            <v>KY</v>
          </cell>
          <cell r="O283" t="str">
            <v>019</v>
          </cell>
        </row>
        <row r="284">
          <cell r="M284" t="str">
            <v>BoyleKY</v>
          </cell>
          <cell r="N284" t="str">
            <v>KY</v>
          </cell>
          <cell r="O284" t="str">
            <v>021</v>
          </cell>
        </row>
        <row r="285">
          <cell r="M285" t="str">
            <v>BrackenKY</v>
          </cell>
          <cell r="N285" t="str">
            <v>KY</v>
          </cell>
          <cell r="O285" t="str">
            <v>023</v>
          </cell>
        </row>
        <row r="286">
          <cell r="M286" t="str">
            <v>BradfordFL</v>
          </cell>
          <cell r="N286" t="str">
            <v>FL</v>
          </cell>
          <cell r="O286" t="str">
            <v>007</v>
          </cell>
        </row>
        <row r="287">
          <cell r="M287" t="str">
            <v>BradfordPA</v>
          </cell>
          <cell r="N287" t="str">
            <v>PA</v>
          </cell>
          <cell r="O287" t="str">
            <v>015</v>
          </cell>
        </row>
        <row r="288">
          <cell r="M288" t="str">
            <v>BradleyTN</v>
          </cell>
          <cell r="N288" t="str">
            <v>TN</v>
          </cell>
          <cell r="O288" t="str">
            <v>011</v>
          </cell>
        </row>
        <row r="289">
          <cell r="M289" t="str">
            <v>BradleyAR</v>
          </cell>
          <cell r="N289" t="str">
            <v>AR</v>
          </cell>
          <cell r="O289" t="str">
            <v>011</v>
          </cell>
        </row>
        <row r="290">
          <cell r="M290" t="str">
            <v>BranchMI</v>
          </cell>
          <cell r="N290" t="str">
            <v>MI</v>
          </cell>
          <cell r="O290" t="str">
            <v>023</v>
          </cell>
        </row>
        <row r="291">
          <cell r="M291" t="str">
            <v>BrantleyGA</v>
          </cell>
          <cell r="N291" t="str">
            <v>GA</v>
          </cell>
          <cell r="O291" t="str">
            <v>025</v>
          </cell>
        </row>
        <row r="292">
          <cell r="M292" t="str">
            <v>BraxtonWV</v>
          </cell>
          <cell r="N292" t="str">
            <v>WV</v>
          </cell>
          <cell r="O292" t="str">
            <v>007</v>
          </cell>
        </row>
        <row r="293">
          <cell r="M293" t="str">
            <v>BrazoriaTX</v>
          </cell>
          <cell r="N293" t="str">
            <v>TX</v>
          </cell>
          <cell r="O293" t="str">
            <v>039</v>
          </cell>
        </row>
        <row r="294">
          <cell r="M294" t="str">
            <v>BrazosTX</v>
          </cell>
          <cell r="N294" t="str">
            <v>TX</v>
          </cell>
          <cell r="O294" t="str">
            <v>041</v>
          </cell>
        </row>
        <row r="295">
          <cell r="M295" t="str">
            <v>BreathittKY</v>
          </cell>
          <cell r="N295" t="str">
            <v>KY</v>
          </cell>
          <cell r="O295" t="str">
            <v>025</v>
          </cell>
        </row>
        <row r="296">
          <cell r="M296" t="str">
            <v>BreckinridgeKY</v>
          </cell>
          <cell r="N296" t="str">
            <v>KY</v>
          </cell>
          <cell r="O296" t="str">
            <v>027</v>
          </cell>
        </row>
        <row r="297">
          <cell r="M297" t="str">
            <v>BremerIA</v>
          </cell>
          <cell r="N297" t="str">
            <v>IA</v>
          </cell>
          <cell r="O297" t="str">
            <v>017</v>
          </cell>
        </row>
        <row r="298">
          <cell r="M298" t="str">
            <v>BrevardFL</v>
          </cell>
          <cell r="N298" t="str">
            <v>FL</v>
          </cell>
          <cell r="O298" t="str">
            <v>009</v>
          </cell>
        </row>
        <row r="299">
          <cell r="M299" t="str">
            <v>BrewsterTX</v>
          </cell>
          <cell r="N299" t="str">
            <v>TX</v>
          </cell>
          <cell r="O299" t="str">
            <v>043</v>
          </cell>
        </row>
        <row r="300">
          <cell r="M300" t="str">
            <v>BristolRI</v>
          </cell>
          <cell r="N300" t="str">
            <v>RI</v>
          </cell>
          <cell r="O300" t="str">
            <v>001</v>
          </cell>
        </row>
        <row r="301">
          <cell r="M301" t="str">
            <v>BristolMA</v>
          </cell>
          <cell r="N301" t="str">
            <v>MA</v>
          </cell>
          <cell r="O301" t="str">
            <v>005</v>
          </cell>
        </row>
        <row r="302">
          <cell r="M302" t="str">
            <v>BristolVA</v>
          </cell>
          <cell r="N302" t="str">
            <v>VA</v>
          </cell>
          <cell r="O302" t="str">
            <v>520</v>
          </cell>
        </row>
        <row r="303">
          <cell r="M303" t="str">
            <v>Bristol Bay (B)AK</v>
          </cell>
          <cell r="N303" t="str">
            <v>AK</v>
          </cell>
          <cell r="O303" t="str">
            <v>060</v>
          </cell>
        </row>
        <row r="304">
          <cell r="M304" t="str">
            <v>BroadwaterMT</v>
          </cell>
          <cell r="N304" t="str">
            <v>MT</v>
          </cell>
          <cell r="O304" t="str">
            <v>007</v>
          </cell>
        </row>
        <row r="305">
          <cell r="M305" t="str">
            <v>BronxNY</v>
          </cell>
          <cell r="N305" t="str">
            <v>NY</v>
          </cell>
          <cell r="O305" t="str">
            <v>005</v>
          </cell>
        </row>
        <row r="306">
          <cell r="M306" t="str">
            <v>BrookeWV</v>
          </cell>
          <cell r="N306" t="str">
            <v>WV</v>
          </cell>
          <cell r="O306" t="str">
            <v>009</v>
          </cell>
        </row>
        <row r="307">
          <cell r="M307" t="str">
            <v>BrookingsSD</v>
          </cell>
          <cell r="N307" t="str">
            <v>SD</v>
          </cell>
          <cell r="O307" t="str">
            <v>011</v>
          </cell>
        </row>
        <row r="308">
          <cell r="M308" t="str">
            <v>BrooksGA</v>
          </cell>
          <cell r="N308" t="str">
            <v>GA</v>
          </cell>
          <cell r="O308" t="str">
            <v>027</v>
          </cell>
        </row>
        <row r="309">
          <cell r="M309" t="str">
            <v>BrooksTX</v>
          </cell>
          <cell r="N309" t="str">
            <v>TX</v>
          </cell>
          <cell r="O309" t="str">
            <v>047</v>
          </cell>
        </row>
        <row r="310">
          <cell r="M310" t="str">
            <v>BroomeNY</v>
          </cell>
          <cell r="N310" t="str">
            <v>NY</v>
          </cell>
          <cell r="O310" t="str">
            <v>007</v>
          </cell>
        </row>
        <row r="311">
          <cell r="M311" t="str">
            <v>BroomfieldCO</v>
          </cell>
          <cell r="N311" t="str">
            <v>CO</v>
          </cell>
          <cell r="O311" t="str">
            <v>014</v>
          </cell>
        </row>
        <row r="312">
          <cell r="M312" t="str">
            <v>BrowardFL</v>
          </cell>
          <cell r="N312" t="str">
            <v>FL</v>
          </cell>
          <cell r="O312" t="str">
            <v>011</v>
          </cell>
        </row>
        <row r="313">
          <cell r="M313" t="str">
            <v>BrownWI</v>
          </cell>
          <cell r="N313" t="str">
            <v>WI</v>
          </cell>
          <cell r="O313" t="str">
            <v>009</v>
          </cell>
        </row>
        <row r="314">
          <cell r="M314" t="str">
            <v>BrownIL</v>
          </cell>
          <cell r="N314" t="str">
            <v>IL</v>
          </cell>
          <cell r="O314" t="str">
            <v>009</v>
          </cell>
        </row>
        <row r="315">
          <cell r="M315" t="str">
            <v>BrownSD</v>
          </cell>
          <cell r="N315" t="str">
            <v>SD</v>
          </cell>
          <cell r="O315" t="str">
            <v>013</v>
          </cell>
        </row>
        <row r="316">
          <cell r="M316" t="str">
            <v>BrownKS</v>
          </cell>
          <cell r="N316" t="str">
            <v>KS</v>
          </cell>
          <cell r="O316" t="str">
            <v>013</v>
          </cell>
        </row>
        <row r="317">
          <cell r="M317" t="str">
            <v>BrownIN</v>
          </cell>
          <cell r="N317" t="str">
            <v>IN</v>
          </cell>
          <cell r="O317" t="str">
            <v>013</v>
          </cell>
        </row>
        <row r="318">
          <cell r="M318" t="str">
            <v>BrownOH</v>
          </cell>
          <cell r="N318" t="str">
            <v>OH</v>
          </cell>
          <cell r="O318" t="str">
            <v>015</v>
          </cell>
        </row>
        <row r="319">
          <cell r="M319" t="str">
            <v>BrownMN</v>
          </cell>
          <cell r="N319" t="str">
            <v>MN</v>
          </cell>
          <cell r="O319" t="str">
            <v>015</v>
          </cell>
        </row>
        <row r="320">
          <cell r="M320" t="str">
            <v>BrownNE</v>
          </cell>
          <cell r="N320" t="str">
            <v>NE</v>
          </cell>
          <cell r="O320" t="str">
            <v>017</v>
          </cell>
        </row>
        <row r="321">
          <cell r="M321" t="str">
            <v>BrownTX</v>
          </cell>
          <cell r="N321" t="str">
            <v>TX</v>
          </cell>
          <cell r="O321" t="str">
            <v>049</v>
          </cell>
        </row>
        <row r="322">
          <cell r="M322" t="str">
            <v>BruleSD</v>
          </cell>
          <cell r="N322" t="str">
            <v>SD</v>
          </cell>
          <cell r="O322" t="str">
            <v>015</v>
          </cell>
        </row>
        <row r="323">
          <cell r="M323" t="str">
            <v>BrunswickNC</v>
          </cell>
          <cell r="N323" t="str">
            <v>NC</v>
          </cell>
          <cell r="O323" t="str">
            <v>019</v>
          </cell>
        </row>
        <row r="324">
          <cell r="M324" t="str">
            <v>BrunswickVA</v>
          </cell>
          <cell r="N324" t="str">
            <v>VA</v>
          </cell>
          <cell r="O324" t="str">
            <v>025</v>
          </cell>
        </row>
        <row r="325">
          <cell r="M325" t="str">
            <v>BryanOK</v>
          </cell>
          <cell r="N325" t="str">
            <v>OK</v>
          </cell>
          <cell r="O325" t="str">
            <v>013</v>
          </cell>
        </row>
        <row r="326">
          <cell r="M326" t="str">
            <v>BryanGA</v>
          </cell>
          <cell r="N326" t="str">
            <v>GA</v>
          </cell>
          <cell r="O326" t="str">
            <v>029</v>
          </cell>
        </row>
        <row r="327">
          <cell r="M327" t="str">
            <v>BuchananIA</v>
          </cell>
          <cell r="N327" t="str">
            <v>IA</v>
          </cell>
          <cell r="O327" t="str">
            <v>019</v>
          </cell>
        </row>
        <row r="328">
          <cell r="M328" t="str">
            <v>BuchananMO</v>
          </cell>
          <cell r="N328" t="str">
            <v>MO</v>
          </cell>
          <cell r="O328" t="str">
            <v>021</v>
          </cell>
        </row>
        <row r="329">
          <cell r="M329" t="str">
            <v>BuchananVA</v>
          </cell>
          <cell r="N329" t="str">
            <v>VA</v>
          </cell>
          <cell r="O329" t="str">
            <v>027</v>
          </cell>
        </row>
        <row r="330">
          <cell r="M330" t="str">
            <v>BuckinghamVA</v>
          </cell>
          <cell r="N330" t="str">
            <v>VA</v>
          </cell>
          <cell r="O330" t="str">
            <v>029</v>
          </cell>
        </row>
        <row r="331">
          <cell r="M331" t="str">
            <v>BucksPA</v>
          </cell>
          <cell r="N331" t="str">
            <v>PA</v>
          </cell>
          <cell r="O331" t="str">
            <v>017</v>
          </cell>
        </row>
        <row r="332">
          <cell r="M332" t="str">
            <v>Buena VistaIA</v>
          </cell>
          <cell r="N332" t="str">
            <v>IA</v>
          </cell>
          <cell r="O332" t="str">
            <v>021</v>
          </cell>
        </row>
        <row r="333">
          <cell r="M333" t="str">
            <v>Buena VistaVA</v>
          </cell>
          <cell r="N333" t="str">
            <v>VA</v>
          </cell>
          <cell r="O333" t="str">
            <v>530</v>
          </cell>
        </row>
        <row r="334">
          <cell r="M334" t="str">
            <v>BuffaloWI</v>
          </cell>
          <cell r="N334" t="str">
            <v>WI</v>
          </cell>
          <cell r="O334" t="str">
            <v>011</v>
          </cell>
        </row>
        <row r="335">
          <cell r="M335" t="str">
            <v>BuffaloSD</v>
          </cell>
          <cell r="N335" t="str">
            <v>SD</v>
          </cell>
          <cell r="O335" t="str">
            <v>017</v>
          </cell>
        </row>
        <row r="336">
          <cell r="M336" t="str">
            <v>BuffaloNE</v>
          </cell>
          <cell r="N336" t="str">
            <v>NE</v>
          </cell>
          <cell r="O336" t="str">
            <v>019</v>
          </cell>
        </row>
        <row r="337">
          <cell r="M337" t="str">
            <v>BullittKY</v>
          </cell>
          <cell r="N337" t="str">
            <v>KY</v>
          </cell>
          <cell r="O337" t="str">
            <v>029</v>
          </cell>
        </row>
        <row r="338">
          <cell r="M338" t="str">
            <v>BullochGA</v>
          </cell>
          <cell r="N338" t="str">
            <v>GA</v>
          </cell>
          <cell r="O338" t="str">
            <v>031</v>
          </cell>
        </row>
        <row r="339">
          <cell r="M339" t="str">
            <v>BullockAL</v>
          </cell>
          <cell r="N339" t="str">
            <v>AL</v>
          </cell>
          <cell r="O339" t="str">
            <v>011</v>
          </cell>
        </row>
        <row r="340">
          <cell r="M340" t="str">
            <v>BuncombeNC</v>
          </cell>
          <cell r="N340" t="str">
            <v>NC</v>
          </cell>
          <cell r="O340" t="str">
            <v>021</v>
          </cell>
        </row>
        <row r="341">
          <cell r="M341" t="str">
            <v>BureauIL</v>
          </cell>
          <cell r="N341" t="str">
            <v>IL</v>
          </cell>
          <cell r="O341" t="str">
            <v>011</v>
          </cell>
        </row>
        <row r="342">
          <cell r="M342" t="str">
            <v>BurkeND</v>
          </cell>
          <cell r="N342" t="str">
            <v>ND</v>
          </cell>
          <cell r="O342" t="str">
            <v>013</v>
          </cell>
        </row>
        <row r="343">
          <cell r="M343" t="str">
            <v>BurkeNC</v>
          </cell>
          <cell r="N343" t="str">
            <v>NC</v>
          </cell>
          <cell r="O343" t="str">
            <v>023</v>
          </cell>
        </row>
        <row r="344">
          <cell r="M344" t="str">
            <v>BurkeGA</v>
          </cell>
          <cell r="N344" t="str">
            <v>GA</v>
          </cell>
          <cell r="O344" t="str">
            <v>033</v>
          </cell>
        </row>
        <row r="345">
          <cell r="M345" t="str">
            <v>BurleighND</v>
          </cell>
          <cell r="N345" t="str">
            <v>ND</v>
          </cell>
          <cell r="O345" t="str">
            <v>015</v>
          </cell>
        </row>
        <row r="346">
          <cell r="M346" t="str">
            <v>BurlesonTX</v>
          </cell>
          <cell r="N346" t="str">
            <v>TX</v>
          </cell>
          <cell r="O346" t="str">
            <v>051</v>
          </cell>
        </row>
        <row r="347">
          <cell r="M347" t="str">
            <v>BurlingtonNJ</v>
          </cell>
          <cell r="N347" t="str">
            <v>NJ</v>
          </cell>
          <cell r="O347" t="str">
            <v>005</v>
          </cell>
        </row>
        <row r="348">
          <cell r="M348" t="str">
            <v>BurnetTX</v>
          </cell>
          <cell r="N348" t="str">
            <v>TX</v>
          </cell>
          <cell r="O348" t="str">
            <v>053</v>
          </cell>
        </row>
        <row r="349">
          <cell r="M349" t="str">
            <v>BurnettWI</v>
          </cell>
          <cell r="N349" t="str">
            <v>WI</v>
          </cell>
          <cell r="O349" t="str">
            <v>013</v>
          </cell>
        </row>
        <row r="350">
          <cell r="M350" t="str">
            <v>BurtNE</v>
          </cell>
          <cell r="N350" t="str">
            <v>NE</v>
          </cell>
          <cell r="O350" t="str">
            <v>021</v>
          </cell>
        </row>
        <row r="351">
          <cell r="M351" t="str">
            <v>ButlerAL</v>
          </cell>
          <cell r="N351" t="str">
            <v>AL</v>
          </cell>
          <cell r="O351" t="str">
            <v>013</v>
          </cell>
        </row>
        <row r="352">
          <cell r="M352" t="str">
            <v>ButlerKS</v>
          </cell>
          <cell r="N352" t="str">
            <v>KS</v>
          </cell>
          <cell r="O352" t="str">
            <v>015</v>
          </cell>
        </row>
        <row r="353">
          <cell r="M353" t="str">
            <v>ButlerOH</v>
          </cell>
          <cell r="N353" t="str">
            <v>OH</v>
          </cell>
          <cell r="O353" t="str">
            <v>017</v>
          </cell>
        </row>
        <row r="354">
          <cell r="M354" t="str">
            <v>ButlerPA</v>
          </cell>
          <cell r="N354" t="str">
            <v>PA</v>
          </cell>
          <cell r="O354" t="str">
            <v>019</v>
          </cell>
        </row>
        <row r="355">
          <cell r="M355" t="str">
            <v>ButlerMO</v>
          </cell>
          <cell r="N355" t="str">
            <v>MO</v>
          </cell>
          <cell r="O355" t="str">
            <v>023</v>
          </cell>
        </row>
        <row r="356">
          <cell r="M356" t="str">
            <v>ButlerNE</v>
          </cell>
          <cell r="N356" t="str">
            <v>NE</v>
          </cell>
          <cell r="O356" t="str">
            <v>023</v>
          </cell>
        </row>
        <row r="357">
          <cell r="M357" t="str">
            <v>ButlerIA</v>
          </cell>
          <cell r="N357" t="str">
            <v>IA</v>
          </cell>
          <cell r="O357" t="str">
            <v>023</v>
          </cell>
        </row>
        <row r="358">
          <cell r="M358" t="str">
            <v>ButlerKY</v>
          </cell>
          <cell r="N358" t="str">
            <v>KY</v>
          </cell>
          <cell r="O358" t="str">
            <v>031</v>
          </cell>
        </row>
        <row r="359">
          <cell r="M359" t="str">
            <v>ButteCA</v>
          </cell>
          <cell r="N359" t="str">
            <v>CA</v>
          </cell>
          <cell r="O359" t="str">
            <v>007</v>
          </cell>
        </row>
        <row r="360">
          <cell r="M360" t="str">
            <v>ButteSD</v>
          </cell>
          <cell r="N360" t="str">
            <v>SD</v>
          </cell>
          <cell r="O360" t="str">
            <v>019</v>
          </cell>
        </row>
        <row r="361">
          <cell r="M361" t="str">
            <v>ButteID</v>
          </cell>
          <cell r="N361" t="str">
            <v>ID</v>
          </cell>
          <cell r="O361" t="str">
            <v>023</v>
          </cell>
        </row>
        <row r="362">
          <cell r="M362" t="str">
            <v>ButtsGA</v>
          </cell>
          <cell r="N362" t="str">
            <v>GA</v>
          </cell>
          <cell r="O362" t="str">
            <v>035</v>
          </cell>
        </row>
        <row r="363">
          <cell r="M363" t="str">
            <v>CabarrusNC</v>
          </cell>
          <cell r="N363" t="str">
            <v>NC</v>
          </cell>
          <cell r="O363" t="str">
            <v>025</v>
          </cell>
        </row>
        <row r="364">
          <cell r="M364" t="str">
            <v>CabellWV</v>
          </cell>
          <cell r="N364" t="str">
            <v>WV</v>
          </cell>
          <cell r="O364" t="str">
            <v>011</v>
          </cell>
        </row>
        <row r="365">
          <cell r="M365" t="str">
            <v>Cabo RojoPR</v>
          </cell>
          <cell r="N365" t="str">
            <v>PR</v>
          </cell>
          <cell r="O365" t="str">
            <v>023</v>
          </cell>
        </row>
        <row r="366">
          <cell r="M366" t="str">
            <v>CacheUT</v>
          </cell>
          <cell r="N366" t="str">
            <v>UT</v>
          </cell>
          <cell r="O366" t="str">
            <v>005</v>
          </cell>
        </row>
        <row r="367">
          <cell r="M367" t="str">
            <v>CaddoOK</v>
          </cell>
          <cell r="N367" t="str">
            <v>OK</v>
          </cell>
          <cell r="O367" t="str">
            <v>015</v>
          </cell>
        </row>
        <row r="368">
          <cell r="M368" t="str">
            <v>CaddoLA</v>
          </cell>
          <cell r="N368" t="str">
            <v>LA</v>
          </cell>
          <cell r="O368" t="str">
            <v>017</v>
          </cell>
        </row>
        <row r="369">
          <cell r="M369" t="str">
            <v>CaguasPR</v>
          </cell>
          <cell r="N369" t="str">
            <v>PR</v>
          </cell>
          <cell r="O369" t="str">
            <v>025</v>
          </cell>
        </row>
        <row r="370">
          <cell r="M370" t="str">
            <v>CalaverasCA</v>
          </cell>
          <cell r="N370" t="str">
            <v>CA</v>
          </cell>
          <cell r="O370" t="str">
            <v>009</v>
          </cell>
        </row>
        <row r="371">
          <cell r="M371" t="str">
            <v>CalcasieuLA</v>
          </cell>
          <cell r="N371" t="str">
            <v>LA</v>
          </cell>
          <cell r="O371" t="str">
            <v>019</v>
          </cell>
        </row>
        <row r="372">
          <cell r="M372" t="str">
            <v>CaldwellLA</v>
          </cell>
          <cell r="N372" t="str">
            <v>LA</v>
          </cell>
          <cell r="O372" t="str">
            <v>021</v>
          </cell>
        </row>
        <row r="373">
          <cell r="M373" t="str">
            <v>CaldwellMO</v>
          </cell>
          <cell r="N373" t="str">
            <v>MO</v>
          </cell>
          <cell r="O373" t="str">
            <v>025</v>
          </cell>
        </row>
        <row r="374">
          <cell r="M374" t="str">
            <v>CaldwellNC</v>
          </cell>
          <cell r="N374" t="str">
            <v>NC</v>
          </cell>
          <cell r="O374" t="str">
            <v>027</v>
          </cell>
        </row>
        <row r="375">
          <cell r="M375" t="str">
            <v>CaldwellKY</v>
          </cell>
          <cell r="N375" t="str">
            <v>KY</v>
          </cell>
          <cell r="O375" t="str">
            <v>033</v>
          </cell>
        </row>
        <row r="376">
          <cell r="M376" t="str">
            <v>CaldwellTX</v>
          </cell>
          <cell r="N376" t="str">
            <v>TX</v>
          </cell>
          <cell r="O376" t="str">
            <v>055</v>
          </cell>
        </row>
        <row r="377">
          <cell r="M377" t="str">
            <v>CaledoniaVT</v>
          </cell>
          <cell r="N377" t="str">
            <v>VT</v>
          </cell>
          <cell r="O377" t="str">
            <v>005</v>
          </cell>
        </row>
        <row r="378">
          <cell r="M378" t="str">
            <v>CalhounWV</v>
          </cell>
          <cell r="N378" t="str">
            <v>WV</v>
          </cell>
          <cell r="O378" t="str">
            <v>013</v>
          </cell>
        </row>
        <row r="379">
          <cell r="M379" t="str">
            <v>CalhounMS</v>
          </cell>
          <cell r="N379" t="str">
            <v>MS</v>
          </cell>
          <cell r="O379" t="str">
            <v>013</v>
          </cell>
        </row>
        <row r="380">
          <cell r="M380" t="str">
            <v>CalhounAR</v>
          </cell>
          <cell r="N380" t="str">
            <v>AR</v>
          </cell>
          <cell r="O380" t="str">
            <v>013</v>
          </cell>
        </row>
        <row r="381">
          <cell r="M381" t="str">
            <v>CalhounFL</v>
          </cell>
          <cell r="N381" t="str">
            <v>FL</v>
          </cell>
          <cell r="O381" t="str">
            <v>013</v>
          </cell>
        </row>
        <row r="382">
          <cell r="M382" t="str">
            <v>CalhounIL</v>
          </cell>
          <cell r="N382" t="str">
            <v>IL</v>
          </cell>
          <cell r="O382" t="str">
            <v>013</v>
          </cell>
        </row>
        <row r="383">
          <cell r="M383" t="str">
            <v>CalhounAL</v>
          </cell>
          <cell r="N383" t="str">
            <v>AL</v>
          </cell>
          <cell r="O383" t="str">
            <v>015</v>
          </cell>
        </row>
        <row r="384">
          <cell r="M384" t="str">
            <v>CalhounSC</v>
          </cell>
          <cell r="N384" t="str">
            <v>SC</v>
          </cell>
          <cell r="O384" t="str">
            <v>017</v>
          </cell>
        </row>
        <row r="385">
          <cell r="M385" t="str">
            <v>CalhounMI</v>
          </cell>
          <cell r="N385" t="str">
            <v>MI</v>
          </cell>
          <cell r="O385" t="str">
            <v>025</v>
          </cell>
        </row>
        <row r="386">
          <cell r="M386" t="str">
            <v>CalhounIA</v>
          </cell>
          <cell r="N386" t="str">
            <v>IA</v>
          </cell>
          <cell r="O386" t="str">
            <v>025</v>
          </cell>
        </row>
        <row r="387">
          <cell r="M387" t="str">
            <v>CalhounGA</v>
          </cell>
          <cell r="N387" t="str">
            <v>GA</v>
          </cell>
          <cell r="O387" t="str">
            <v>037</v>
          </cell>
        </row>
        <row r="388">
          <cell r="M388" t="str">
            <v>CalhounTX</v>
          </cell>
          <cell r="N388" t="str">
            <v>TX</v>
          </cell>
          <cell r="O388" t="str">
            <v>057</v>
          </cell>
        </row>
        <row r="389">
          <cell r="M389" t="str">
            <v>CallahanTX</v>
          </cell>
          <cell r="N389" t="str">
            <v>TX</v>
          </cell>
          <cell r="O389" t="str">
            <v>059</v>
          </cell>
        </row>
        <row r="390">
          <cell r="M390" t="str">
            <v>CallawayMO</v>
          </cell>
          <cell r="N390" t="str">
            <v>MO</v>
          </cell>
          <cell r="O390" t="str">
            <v>027</v>
          </cell>
        </row>
        <row r="391">
          <cell r="M391" t="str">
            <v>CallowayKY</v>
          </cell>
          <cell r="N391" t="str">
            <v>KY</v>
          </cell>
          <cell r="O391" t="str">
            <v>035</v>
          </cell>
        </row>
        <row r="392">
          <cell r="M392" t="str">
            <v>CalumetWI</v>
          </cell>
          <cell r="N392" t="str">
            <v>WI</v>
          </cell>
          <cell r="O392" t="str">
            <v>015</v>
          </cell>
        </row>
        <row r="393">
          <cell r="M393" t="str">
            <v>CalvertMD</v>
          </cell>
          <cell r="N393" t="str">
            <v>MD</v>
          </cell>
          <cell r="O393" t="str">
            <v>009</v>
          </cell>
        </row>
        <row r="394">
          <cell r="M394" t="str">
            <v>CamasID</v>
          </cell>
          <cell r="N394" t="str">
            <v>ID</v>
          </cell>
          <cell r="O394" t="str">
            <v>025</v>
          </cell>
        </row>
        <row r="395">
          <cell r="M395" t="str">
            <v>CambriaPA</v>
          </cell>
          <cell r="N395" t="str">
            <v>PA</v>
          </cell>
          <cell r="O395" t="str">
            <v>021</v>
          </cell>
        </row>
        <row r="396">
          <cell r="M396" t="str">
            <v>CamdenNJ</v>
          </cell>
          <cell r="N396" t="str">
            <v>NJ</v>
          </cell>
          <cell r="O396" t="str">
            <v>007</v>
          </cell>
        </row>
        <row r="397">
          <cell r="M397" t="str">
            <v>CamdenNC</v>
          </cell>
          <cell r="N397" t="str">
            <v>NC</v>
          </cell>
          <cell r="O397" t="str">
            <v>029</v>
          </cell>
        </row>
        <row r="398">
          <cell r="M398" t="str">
            <v>CamdenMO</v>
          </cell>
          <cell r="N398" t="str">
            <v>MO</v>
          </cell>
          <cell r="O398" t="str">
            <v>029</v>
          </cell>
        </row>
        <row r="399">
          <cell r="M399" t="str">
            <v>CamdenGA</v>
          </cell>
          <cell r="N399" t="str">
            <v>GA</v>
          </cell>
          <cell r="O399" t="str">
            <v>039</v>
          </cell>
        </row>
        <row r="400">
          <cell r="M400" t="str">
            <v>CameronPA</v>
          </cell>
          <cell r="N400" t="str">
            <v>PA</v>
          </cell>
          <cell r="O400" t="str">
            <v>023</v>
          </cell>
        </row>
        <row r="401">
          <cell r="M401" t="str">
            <v>CameronLA</v>
          </cell>
          <cell r="N401" t="str">
            <v>LA</v>
          </cell>
          <cell r="O401" t="str">
            <v>023</v>
          </cell>
        </row>
        <row r="402">
          <cell r="M402" t="str">
            <v>CameronTX</v>
          </cell>
          <cell r="N402" t="str">
            <v>TX</v>
          </cell>
          <cell r="O402" t="str">
            <v>061</v>
          </cell>
        </row>
        <row r="403">
          <cell r="M403" t="str">
            <v>CampTX</v>
          </cell>
          <cell r="N403" t="str">
            <v>TX</v>
          </cell>
          <cell r="O403" t="str">
            <v>063</v>
          </cell>
        </row>
        <row r="404">
          <cell r="M404" t="str">
            <v>CampbellWY</v>
          </cell>
          <cell r="N404" t="str">
            <v>WY</v>
          </cell>
          <cell r="O404" t="str">
            <v>005</v>
          </cell>
        </row>
        <row r="405">
          <cell r="M405" t="str">
            <v>CampbellTN</v>
          </cell>
          <cell r="N405" t="str">
            <v>TN</v>
          </cell>
          <cell r="O405" t="str">
            <v>013</v>
          </cell>
        </row>
        <row r="406">
          <cell r="M406" t="str">
            <v>CampbellSD</v>
          </cell>
          <cell r="N406" t="str">
            <v>SD</v>
          </cell>
          <cell r="O406" t="str">
            <v>021</v>
          </cell>
        </row>
        <row r="407">
          <cell r="M407" t="str">
            <v>CampbellVA</v>
          </cell>
          <cell r="N407" t="str">
            <v>VA</v>
          </cell>
          <cell r="O407" t="str">
            <v>031</v>
          </cell>
        </row>
        <row r="408">
          <cell r="M408" t="str">
            <v>CampbellKY</v>
          </cell>
          <cell r="N408" t="str">
            <v>KY</v>
          </cell>
          <cell r="O408" t="str">
            <v>037</v>
          </cell>
        </row>
        <row r="409">
          <cell r="M409" t="str">
            <v>CamuyPR</v>
          </cell>
          <cell r="N409" t="str">
            <v>PR</v>
          </cell>
          <cell r="O409" t="str">
            <v>027</v>
          </cell>
        </row>
        <row r="410">
          <cell r="M410" t="str">
            <v>CanadianOK</v>
          </cell>
          <cell r="N410" t="str">
            <v>OK</v>
          </cell>
          <cell r="O410" t="str">
            <v>017</v>
          </cell>
        </row>
        <row r="411">
          <cell r="M411" t="str">
            <v>CandlerGA</v>
          </cell>
          <cell r="N411" t="str">
            <v>GA</v>
          </cell>
          <cell r="O411" t="str">
            <v>043</v>
          </cell>
        </row>
        <row r="412">
          <cell r="M412" t="str">
            <v>CannonTN</v>
          </cell>
          <cell r="N412" t="str">
            <v>TN</v>
          </cell>
          <cell r="O412" t="str">
            <v>015</v>
          </cell>
        </row>
        <row r="413">
          <cell r="M413" t="str">
            <v>CanovanasPR</v>
          </cell>
          <cell r="N413" t="str">
            <v>PR</v>
          </cell>
          <cell r="O413" t="str">
            <v>029</v>
          </cell>
        </row>
        <row r="414">
          <cell r="M414" t="str">
            <v>CanyonID</v>
          </cell>
          <cell r="N414" t="str">
            <v>ID</v>
          </cell>
          <cell r="O414" t="str">
            <v>027</v>
          </cell>
        </row>
        <row r="415">
          <cell r="M415" t="str">
            <v>Cape GirardeauMO</v>
          </cell>
          <cell r="N415" t="str">
            <v>MO</v>
          </cell>
          <cell r="O415" t="str">
            <v>031</v>
          </cell>
        </row>
        <row r="416">
          <cell r="M416" t="str">
            <v>Cape MayNJ</v>
          </cell>
          <cell r="N416" t="str">
            <v>NJ</v>
          </cell>
          <cell r="O416" t="str">
            <v>009</v>
          </cell>
        </row>
        <row r="417">
          <cell r="M417" t="str">
            <v>CarbonUT</v>
          </cell>
          <cell r="N417" t="str">
            <v>UT</v>
          </cell>
          <cell r="O417" t="str">
            <v>007</v>
          </cell>
        </row>
        <row r="418">
          <cell r="M418" t="str">
            <v>CarbonWY</v>
          </cell>
          <cell r="N418" t="str">
            <v>WY</v>
          </cell>
          <cell r="O418" t="str">
            <v>007</v>
          </cell>
        </row>
        <row r="419">
          <cell r="M419" t="str">
            <v>CarbonMT</v>
          </cell>
          <cell r="N419" t="str">
            <v>MT</v>
          </cell>
          <cell r="O419" t="str">
            <v>009</v>
          </cell>
        </row>
        <row r="420">
          <cell r="M420" t="str">
            <v>CarbonPA</v>
          </cell>
          <cell r="N420" t="str">
            <v>PA</v>
          </cell>
          <cell r="O420" t="str">
            <v>025</v>
          </cell>
        </row>
        <row r="421">
          <cell r="M421" t="str">
            <v>CaribouID</v>
          </cell>
          <cell r="N421" t="str">
            <v>ID</v>
          </cell>
          <cell r="O421" t="str">
            <v>029</v>
          </cell>
        </row>
        <row r="422">
          <cell r="M422" t="str">
            <v>CarlisleKY</v>
          </cell>
          <cell r="N422" t="str">
            <v>KY</v>
          </cell>
          <cell r="O422" t="str">
            <v>039</v>
          </cell>
        </row>
        <row r="423">
          <cell r="M423" t="str">
            <v>CarltonMN</v>
          </cell>
          <cell r="N423" t="str">
            <v>MN</v>
          </cell>
          <cell r="O423" t="str">
            <v>017</v>
          </cell>
        </row>
        <row r="424">
          <cell r="M424" t="str">
            <v>CarolinaPR</v>
          </cell>
          <cell r="N424" t="str">
            <v>PR</v>
          </cell>
          <cell r="O424" t="str">
            <v>031</v>
          </cell>
        </row>
        <row r="425">
          <cell r="M425" t="str">
            <v>CarolineMD</v>
          </cell>
          <cell r="N425" t="str">
            <v>MD</v>
          </cell>
          <cell r="O425" t="str">
            <v>011</v>
          </cell>
        </row>
        <row r="426">
          <cell r="M426" t="str">
            <v>CarolineVA</v>
          </cell>
          <cell r="N426" t="str">
            <v>VA</v>
          </cell>
          <cell r="O426" t="str">
            <v>033</v>
          </cell>
        </row>
        <row r="427">
          <cell r="M427" t="str">
            <v>CarrollNH</v>
          </cell>
          <cell r="N427" t="str">
            <v>NH</v>
          </cell>
          <cell r="O427" t="str">
            <v>003</v>
          </cell>
        </row>
        <row r="428">
          <cell r="M428" t="str">
            <v>CarrollMD</v>
          </cell>
          <cell r="N428" t="str">
            <v>MD</v>
          </cell>
          <cell r="O428" t="str">
            <v>013</v>
          </cell>
        </row>
        <row r="429">
          <cell r="M429" t="str">
            <v>CarrollMS</v>
          </cell>
          <cell r="N429" t="str">
            <v>MS</v>
          </cell>
          <cell r="O429" t="str">
            <v>015</v>
          </cell>
        </row>
        <row r="430">
          <cell r="M430" t="str">
            <v>CarrollAR</v>
          </cell>
          <cell r="N430" t="str">
            <v>AR</v>
          </cell>
          <cell r="O430" t="str">
            <v>015</v>
          </cell>
        </row>
        <row r="431">
          <cell r="M431" t="str">
            <v>CarrollIL</v>
          </cell>
          <cell r="N431" t="str">
            <v>IL</v>
          </cell>
          <cell r="O431" t="str">
            <v>015</v>
          </cell>
        </row>
        <row r="432">
          <cell r="M432" t="str">
            <v>CarrollIN</v>
          </cell>
          <cell r="N432" t="str">
            <v>IN</v>
          </cell>
          <cell r="O432" t="str">
            <v>015</v>
          </cell>
        </row>
        <row r="433">
          <cell r="M433" t="str">
            <v>CarrollTN</v>
          </cell>
          <cell r="N433" t="str">
            <v>TN</v>
          </cell>
          <cell r="O433" t="str">
            <v>017</v>
          </cell>
        </row>
        <row r="434">
          <cell r="M434" t="str">
            <v>CarrollOH</v>
          </cell>
          <cell r="N434" t="str">
            <v>OH</v>
          </cell>
          <cell r="O434" t="str">
            <v>019</v>
          </cell>
        </row>
        <row r="435">
          <cell r="M435" t="str">
            <v>CarrollIA</v>
          </cell>
          <cell r="N435" t="str">
            <v>IA</v>
          </cell>
          <cell r="O435" t="str">
            <v>027</v>
          </cell>
        </row>
        <row r="436">
          <cell r="M436" t="str">
            <v>CarrollMO</v>
          </cell>
          <cell r="N436" t="str">
            <v>MO</v>
          </cell>
          <cell r="O436" t="str">
            <v>033</v>
          </cell>
        </row>
        <row r="437">
          <cell r="M437" t="str">
            <v>CarrollVA</v>
          </cell>
          <cell r="N437" t="str">
            <v>VA</v>
          </cell>
          <cell r="O437" t="str">
            <v>035</v>
          </cell>
        </row>
        <row r="438">
          <cell r="M438" t="str">
            <v>CarrollKY</v>
          </cell>
          <cell r="N438" t="str">
            <v>KY</v>
          </cell>
          <cell r="O438" t="str">
            <v>041</v>
          </cell>
        </row>
        <row r="439">
          <cell r="M439" t="str">
            <v>CarrollGA</v>
          </cell>
          <cell r="N439" t="str">
            <v>GA</v>
          </cell>
          <cell r="O439" t="str">
            <v>045</v>
          </cell>
        </row>
        <row r="440">
          <cell r="M440" t="str">
            <v>CarsonTX</v>
          </cell>
          <cell r="N440" t="str">
            <v>TX</v>
          </cell>
          <cell r="O440" t="str">
            <v>065</v>
          </cell>
        </row>
        <row r="441">
          <cell r="M441" t="str">
            <v>Carson CityNV</v>
          </cell>
          <cell r="N441" t="str">
            <v>NV</v>
          </cell>
          <cell r="O441" t="str">
            <v>510</v>
          </cell>
        </row>
        <row r="442">
          <cell r="M442" t="str">
            <v>CarterMT</v>
          </cell>
          <cell r="N442" t="str">
            <v>MT</v>
          </cell>
          <cell r="O442" t="str">
            <v>011</v>
          </cell>
        </row>
        <row r="443">
          <cell r="M443" t="str">
            <v>CarterTN</v>
          </cell>
          <cell r="N443" t="str">
            <v>TN</v>
          </cell>
          <cell r="O443" t="str">
            <v>019</v>
          </cell>
        </row>
        <row r="444">
          <cell r="M444" t="str">
            <v>CarterOK</v>
          </cell>
          <cell r="N444" t="str">
            <v>OK</v>
          </cell>
          <cell r="O444" t="str">
            <v>019</v>
          </cell>
        </row>
        <row r="445">
          <cell r="M445" t="str">
            <v>CarterMO</v>
          </cell>
          <cell r="N445" t="str">
            <v>MO</v>
          </cell>
          <cell r="O445" t="str">
            <v>035</v>
          </cell>
        </row>
        <row r="446">
          <cell r="M446" t="str">
            <v>CarterKY</v>
          </cell>
          <cell r="N446" t="str">
            <v>KY</v>
          </cell>
          <cell r="O446" t="str">
            <v>043</v>
          </cell>
        </row>
        <row r="447">
          <cell r="M447" t="str">
            <v>CarteretNC</v>
          </cell>
          <cell r="N447" t="str">
            <v>NC</v>
          </cell>
          <cell r="O447" t="str">
            <v>031</v>
          </cell>
        </row>
        <row r="448">
          <cell r="M448" t="str">
            <v>CarverMN</v>
          </cell>
          <cell r="N448" t="str">
            <v>MN</v>
          </cell>
          <cell r="O448" t="str">
            <v>019</v>
          </cell>
        </row>
        <row r="449">
          <cell r="M449" t="str">
            <v>CascadeMT</v>
          </cell>
          <cell r="N449" t="str">
            <v>MT</v>
          </cell>
          <cell r="O449" t="str">
            <v>013</v>
          </cell>
        </row>
        <row r="450">
          <cell r="M450" t="str">
            <v>CaseyKY</v>
          </cell>
          <cell r="N450" t="str">
            <v>KY</v>
          </cell>
          <cell r="O450" t="str">
            <v>045</v>
          </cell>
        </row>
        <row r="451">
          <cell r="M451" t="str">
            <v>CassND</v>
          </cell>
          <cell r="N451" t="str">
            <v>ND</v>
          </cell>
          <cell r="O451" t="str">
            <v>017</v>
          </cell>
        </row>
        <row r="452">
          <cell r="M452" t="str">
            <v>CassIL</v>
          </cell>
          <cell r="N452" t="str">
            <v>IL</v>
          </cell>
          <cell r="O452" t="str">
            <v>017</v>
          </cell>
        </row>
        <row r="453">
          <cell r="M453" t="str">
            <v>CassIN</v>
          </cell>
          <cell r="N453" t="str">
            <v>IN</v>
          </cell>
          <cell r="O453" t="str">
            <v>017</v>
          </cell>
        </row>
        <row r="454">
          <cell r="M454" t="str">
            <v>CassMN</v>
          </cell>
          <cell r="N454" t="str">
            <v>MN</v>
          </cell>
          <cell r="O454" t="str">
            <v>021</v>
          </cell>
        </row>
        <row r="455">
          <cell r="M455" t="str">
            <v>CassNE</v>
          </cell>
          <cell r="N455" t="str">
            <v>NE</v>
          </cell>
          <cell r="O455" t="str">
            <v>025</v>
          </cell>
        </row>
        <row r="456">
          <cell r="M456" t="str">
            <v>CassMI</v>
          </cell>
          <cell r="N456" t="str">
            <v>MI</v>
          </cell>
          <cell r="O456" t="str">
            <v>027</v>
          </cell>
        </row>
        <row r="457">
          <cell r="M457" t="str">
            <v>CassIA</v>
          </cell>
          <cell r="N457" t="str">
            <v>IA</v>
          </cell>
          <cell r="O457" t="str">
            <v>029</v>
          </cell>
        </row>
        <row r="458">
          <cell r="M458" t="str">
            <v>CassMO</v>
          </cell>
          <cell r="N458" t="str">
            <v>MO</v>
          </cell>
          <cell r="O458" t="str">
            <v>037</v>
          </cell>
        </row>
        <row r="459">
          <cell r="M459" t="str">
            <v>CassTX</v>
          </cell>
          <cell r="N459" t="str">
            <v>TX</v>
          </cell>
          <cell r="O459" t="str">
            <v>067</v>
          </cell>
        </row>
        <row r="460">
          <cell r="M460" t="str">
            <v>CassiaID</v>
          </cell>
          <cell r="N460" t="str">
            <v>ID</v>
          </cell>
          <cell r="O460" t="str">
            <v>031</v>
          </cell>
        </row>
        <row r="461">
          <cell r="M461" t="str">
            <v>CastroTX</v>
          </cell>
          <cell r="N461" t="str">
            <v>TX</v>
          </cell>
          <cell r="O461" t="str">
            <v>069</v>
          </cell>
        </row>
        <row r="462">
          <cell r="M462" t="str">
            <v>CaswellNC</v>
          </cell>
          <cell r="N462" t="str">
            <v>NC</v>
          </cell>
          <cell r="O462" t="str">
            <v>033</v>
          </cell>
        </row>
        <row r="463">
          <cell r="M463" t="str">
            <v>CatahoulaLA</v>
          </cell>
          <cell r="N463" t="str">
            <v>LA</v>
          </cell>
          <cell r="O463" t="str">
            <v>025</v>
          </cell>
        </row>
        <row r="464">
          <cell r="M464" t="str">
            <v>CatanoPR</v>
          </cell>
          <cell r="N464" t="str">
            <v>PR</v>
          </cell>
          <cell r="O464" t="str">
            <v>033</v>
          </cell>
        </row>
        <row r="465">
          <cell r="M465" t="str">
            <v>CatawbaNC</v>
          </cell>
          <cell r="N465" t="str">
            <v>NC</v>
          </cell>
          <cell r="O465" t="str">
            <v>035</v>
          </cell>
        </row>
        <row r="466">
          <cell r="M466" t="str">
            <v>CatoosaGA</v>
          </cell>
          <cell r="N466" t="str">
            <v>GA</v>
          </cell>
          <cell r="O466" t="str">
            <v>047</v>
          </cell>
        </row>
        <row r="467">
          <cell r="M467" t="str">
            <v>CatronNM</v>
          </cell>
          <cell r="N467" t="str">
            <v>NM</v>
          </cell>
          <cell r="O467" t="str">
            <v>003</v>
          </cell>
        </row>
        <row r="468">
          <cell r="M468" t="str">
            <v>CattaraugusNY</v>
          </cell>
          <cell r="N468" t="str">
            <v>NY</v>
          </cell>
          <cell r="O468" t="str">
            <v>009</v>
          </cell>
        </row>
        <row r="469">
          <cell r="M469" t="str">
            <v>CavalierND</v>
          </cell>
          <cell r="N469" t="str">
            <v>ND</v>
          </cell>
          <cell r="O469" t="str">
            <v>019</v>
          </cell>
        </row>
        <row r="470">
          <cell r="M470" t="str">
            <v>CayeyPR</v>
          </cell>
          <cell r="N470" t="str">
            <v>PR</v>
          </cell>
          <cell r="O470" t="str">
            <v>035</v>
          </cell>
        </row>
        <row r="471">
          <cell r="M471" t="str">
            <v>CayugaNY</v>
          </cell>
          <cell r="N471" t="str">
            <v>NY</v>
          </cell>
          <cell r="O471" t="str">
            <v>011</v>
          </cell>
        </row>
        <row r="472">
          <cell r="M472" t="str">
            <v>CecilMD</v>
          </cell>
          <cell r="N472" t="str">
            <v>MD</v>
          </cell>
          <cell r="O472" t="str">
            <v>015</v>
          </cell>
        </row>
        <row r="473">
          <cell r="M473" t="str">
            <v>CedarNE</v>
          </cell>
          <cell r="N473" t="str">
            <v>NE</v>
          </cell>
          <cell r="O473" t="str">
            <v>027</v>
          </cell>
        </row>
        <row r="474">
          <cell r="M474" t="str">
            <v>CedarIA</v>
          </cell>
          <cell r="N474" t="str">
            <v>IA</v>
          </cell>
          <cell r="O474" t="str">
            <v>031</v>
          </cell>
        </row>
        <row r="475">
          <cell r="M475" t="str">
            <v>CedarMO</v>
          </cell>
          <cell r="N475" t="str">
            <v>MO</v>
          </cell>
          <cell r="O475" t="str">
            <v>039</v>
          </cell>
        </row>
        <row r="476">
          <cell r="M476" t="str">
            <v>CeibaPR</v>
          </cell>
          <cell r="N476" t="str">
            <v>PR</v>
          </cell>
          <cell r="O476" t="str">
            <v>037</v>
          </cell>
        </row>
        <row r="477">
          <cell r="M477" t="str">
            <v>CentrePA</v>
          </cell>
          <cell r="N477" t="str">
            <v>PA</v>
          </cell>
          <cell r="O477" t="str">
            <v>027</v>
          </cell>
        </row>
        <row r="478">
          <cell r="M478" t="str">
            <v>Cerro GordoIA</v>
          </cell>
          <cell r="N478" t="str">
            <v>IA</v>
          </cell>
          <cell r="O478" t="str">
            <v>033</v>
          </cell>
        </row>
        <row r="479">
          <cell r="M479" t="str">
            <v>ChaffeeCO</v>
          </cell>
          <cell r="N479" t="str">
            <v>CO</v>
          </cell>
          <cell r="O479" t="str">
            <v>015</v>
          </cell>
        </row>
        <row r="480">
          <cell r="M480" t="str">
            <v>ChambersAL</v>
          </cell>
          <cell r="N480" t="str">
            <v>AL</v>
          </cell>
          <cell r="O480" t="str">
            <v>017</v>
          </cell>
        </row>
        <row r="481">
          <cell r="M481" t="str">
            <v>ChambersTX</v>
          </cell>
          <cell r="N481" t="str">
            <v>TX</v>
          </cell>
          <cell r="O481" t="str">
            <v>071</v>
          </cell>
        </row>
        <row r="482">
          <cell r="M482" t="str">
            <v>ChampaignIL</v>
          </cell>
          <cell r="N482" t="str">
            <v>IL</v>
          </cell>
          <cell r="O482" t="str">
            <v>019</v>
          </cell>
        </row>
        <row r="483">
          <cell r="M483" t="str">
            <v>ChampaignOH</v>
          </cell>
          <cell r="N483" t="str">
            <v>OH</v>
          </cell>
          <cell r="O483" t="str">
            <v>021</v>
          </cell>
        </row>
        <row r="484">
          <cell r="M484" t="str">
            <v>CharitonMO</v>
          </cell>
          <cell r="N484" t="str">
            <v>MO</v>
          </cell>
          <cell r="O484" t="str">
            <v>041</v>
          </cell>
        </row>
        <row r="485">
          <cell r="M485" t="str">
            <v>CharlesMD</v>
          </cell>
          <cell r="N485" t="str">
            <v>MD</v>
          </cell>
          <cell r="O485" t="str">
            <v>017</v>
          </cell>
        </row>
        <row r="486">
          <cell r="M486" t="str">
            <v>Charles CityVA</v>
          </cell>
          <cell r="N486" t="str">
            <v>VA</v>
          </cell>
          <cell r="O486" t="str">
            <v>036</v>
          </cell>
        </row>
        <row r="487">
          <cell r="M487" t="str">
            <v>Charles MixSD</v>
          </cell>
          <cell r="N487" t="str">
            <v>SD</v>
          </cell>
          <cell r="O487" t="str">
            <v>023</v>
          </cell>
        </row>
        <row r="488">
          <cell r="M488" t="str">
            <v>CharlestonSC</v>
          </cell>
          <cell r="N488" t="str">
            <v>SC</v>
          </cell>
          <cell r="O488" t="str">
            <v>019</v>
          </cell>
        </row>
        <row r="489">
          <cell r="M489" t="str">
            <v>CharlevoixMI</v>
          </cell>
          <cell r="N489" t="str">
            <v>MI</v>
          </cell>
          <cell r="O489" t="str">
            <v>029</v>
          </cell>
        </row>
        <row r="490">
          <cell r="M490" t="str">
            <v>CharlotteFL</v>
          </cell>
          <cell r="N490" t="str">
            <v>FL</v>
          </cell>
          <cell r="O490" t="str">
            <v>015</v>
          </cell>
        </row>
        <row r="491">
          <cell r="M491" t="str">
            <v>CharlotteVA</v>
          </cell>
          <cell r="N491" t="str">
            <v>VA</v>
          </cell>
          <cell r="O491" t="str">
            <v>037</v>
          </cell>
        </row>
        <row r="492">
          <cell r="M492" t="str">
            <v>CharlottesvilleVA</v>
          </cell>
          <cell r="N492" t="str">
            <v>VA</v>
          </cell>
          <cell r="O492" t="str">
            <v>540</v>
          </cell>
        </row>
        <row r="493">
          <cell r="M493" t="str">
            <v>CharltonGA</v>
          </cell>
          <cell r="N493" t="str">
            <v>GA</v>
          </cell>
          <cell r="O493" t="str">
            <v>049</v>
          </cell>
        </row>
        <row r="494">
          <cell r="M494" t="str">
            <v>ChaseKS</v>
          </cell>
          <cell r="N494" t="str">
            <v>KS</v>
          </cell>
          <cell r="O494" t="str">
            <v>017</v>
          </cell>
        </row>
        <row r="495">
          <cell r="M495" t="str">
            <v>ChaseNE</v>
          </cell>
          <cell r="N495" t="str">
            <v>NE</v>
          </cell>
          <cell r="O495" t="str">
            <v>029</v>
          </cell>
        </row>
        <row r="496">
          <cell r="M496" t="str">
            <v>ChathamNC</v>
          </cell>
          <cell r="N496" t="str">
            <v>NC</v>
          </cell>
          <cell r="O496" t="str">
            <v>037</v>
          </cell>
        </row>
        <row r="497">
          <cell r="M497" t="str">
            <v>ChathamGA</v>
          </cell>
          <cell r="N497" t="str">
            <v>GA</v>
          </cell>
          <cell r="O497" t="str">
            <v>051</v>
          </cell>
        </row>
        <row r="498">
          <cell r="M498" t="str">
            <v>ChattahoocheeGA</v>
          </cell>
          <cell r="N498" t="str">
            <v>GA</v>
          </cell>
          <cell r="O498" t="str">
            <v>053</v>
          </cell>
        </row>
        <row r="499">
          <cell r="M499" t="str">
            <v>ChattoogaGA</v>
          </cell>
          <cell r="N499" t="str">
            <v>GA</v>
          </cell>
          <cell r="O499" t="str">
            <v>055</v>
          </cell>
        </row>
        <row r="500">
          <cell r="M500" t="str">
            <v>ChautauquaNY</v>
          </cell>
          <cell r="N500" t="str">
            <v>NY</v>
          </cell>
          <cell r="O500" t="str">
            <v>013</v>
          </cell>
        </row>
        <row r="501">
          <cell r="M501" t="str">
            <v>ChautauquaKS</v>
          </cell>
          <cell r="N501" t="str">
            <v>KS</v>
          </cell>
          <cell r="O501" t="str">
            <v>019</v>
          </cell>
        </row>
        <row r="502">
          <cell r="M502" t="str">
            <v>ChavesNM</v>
          </cell>
          <cell r="N502" t="str">
            <v>NM</v>
          </cell>
          <cell r="O502" t="str">
            <v>005</v>
          </cell>
        </row>
        <row r="503">
          <cell r="M503" t="str">
            <v>CheathamTN</v>
          </cell>
          <cell r="N503" t="str">
            <v>TN</v>
          </cell>
          <cell r="O503" t="str">
            <v>021</v>
          </cell>
        </row>
        <row r="504">
          <cell r="M504" t="str">
            <v>CheboyganMI</v>
          </cell>
          <cell r="N504" t="str">
            <v>MI</v>
          </cell>
          <cell r="O504" t="str">
            <v>031</v>
          </cell>
        </row>
        <row r="505">
          <cell r="M505" t="str">
            <v>ChelanWA</v>
          </cell>
          <cell r="N505" t="str">
            <v>WA</v>
          </cell>
          <cell r="O505" t="str">
            <v>007</v>
          </cell>
        </row>
        <row r="506">
          <cell r="M506" t="str">
            <v>ChemungNY</v>
          </cell>
          <cell r="N506" t="str">
            <v>NY</v>
          </cell>
          <cell r="O506" t="str">
            <v>015</v>
          </cell>
        </row>
        <row r="507">
          <cell r="M507" t="str">
            <v>ChenangoNY</v>
          </cell>
          <cell r="N507" t="str">
            <v>NY</v>
          </cell>
          <cell r="O507" t="str">
            <v>017</v>
          </cell>
        </row>
        <row r="508">
          <cell r="M508" t="str">
            <v>CherokeeAL</v>
          </cell>
          <cell r="N508" t="str">
            <v>AL</v>
          </cell>
          <cell r="O508" t="str">
            <v>019</v>
          </cell>
        </row>
        <row r="509">
          <cell r="M509" t="str">
            <v>CherokeeOK</v>
          </cell>
          <cell r="N509" t="str">
            <v>OK</v>
          </cell>
          <cell r="O509" t="str">
            <v>021</v>
          </cell>
        </row>
        <row r="510">
          <cell r="M510" t="str">
            <v>CherokeeSC</v>
          </cell>
          <cell r="N510" t="str">
            <v>SC</v>
          </cell>
          <cell r="O510" t="str">
            <v>021</v>
          </cell>
        </row>
        <row r="511">
          <cell r="M511" t="str">
            <v>CherokeeKS</v>
          </cell>
          <cell r="N511" t="str">
            <v>KS</v>
          </cell>
          <cell r="O511" t="str">
            <v>021</v>
          </cell>
        </row>
        <row r="512">
          <cell r="M512" t="str">
            <v>CherokeeIA</v>
          </cell>
          <cell r="N512" t="str">
            <v>IA</v>
          </cell>
          <cell r="O512" t="str">
            <v>035</v>
          </cell>
        </row>
        <row r="513">
          <cell r="M513" t="str">
            <v>CherokeeNC</v>
          </cell>
          <cell r="N513" t="str">
            <v>NC</v>
          </cell>
          <cell r="O513" t="str">
            <v>039</v>
          </cell>
        </row>
        <row r="514">
          <cell r="M514" t="str">
            <v>CherokeeGA</v>
          </cell>
          <cell r="N514" t="str">
            <v>GA</v>
          </cell>
          <cell r="O514" t="str">
            <v>057</v>
          </cell>
        </row>
        <row r="515">
          <cell r="M515" t="str">
            <v>CherokeeTX</v>
          </cell>
          <cell r="N515" t="str">
            <v>TX</v>
          </cell>
          <cell r="O515" t="str">
            <v>073</v>
          </cell>
        </row>
        <row r="516">
          <cell r="M516" t="str">
            <v>CherryNE</v>
          </cell>
          <cell r="N516" t="str">
            <v>NE</v>
          </cell>
          <cell r="O516" t="str">
            <v>031</v>
          </cell>
        </row>
        <row r="517">
          <cell r="M517" t="str">
            <v>ChesapeakeVA</v>
          </cell>
          <cell r="N517" t="str">
            <v>VA</v>
          </cell>
          <cell r="O517" t="str">
            <v>550</v>
          </cell>
        </row>
        <row r="518">
          <cell r="M518" t="str">
            <v>CheshireNH</v>
          </cell>
          <cell r="N518" t="str">
            <v>NH</v>
          </cell>
          <cell r="O518" t="str">
            <v>005</v>
          </cell>
        </row>
        <row r="519">
          <cell r="M519" t="str">
            <v>ChesterSC</v>
          </cell>
          <cell r="N519" t="str">
            <v>SC</v>
          </cell>
          <cell r="O519" t="str">
            <v>023</v>
          </cell>
        </row>
        <row r="520">
          <cell r="M520" t="str">
            <v>ChesterTN</v>
          </cell>
          <cell r="N520" t="str">
            <v>TN</v>
          </cell>
          <cell r="O520" t="str">
            <v>023</v>
          </cell>
        </row>
        <row r="521">
          <cell r="M521" t="str">
            <v>ChesterPA</v>
          </cell>
          <cell r="N521" t="str">
            <v>PA</v>
          </cell>
          <cell r="O521" t="str">
            <v>029</v>
          </cell>
        </row>
        <row r="522">
          <cell r="M522" t="str">
            <v>ChesterfieldSC</v>
          </cell>
          <cell r="N522" t="str">
            <v>SC</v>
          </cell>
          <cell r="O522" t="str">
            <v>025</v>
          </cell>
        </row>
        <row r="523">
          <cell r="M523" t="str">
            <v>ChesterfieldVA</v>
          </cell>
          <cell r="N523" t="str">
            <v>VA</v>
          </cell>
          <cell r="O523" t="str">
            <v>041</v>
          </cell>
        </row>
        <row r="524">
          <cell r="M524" t="str">
            <v>CheyenneCO</v>
          </cell>
          <cell r="N524" t="str">
            <v>CO</v>
          </cell>
          <cell r="O524" t="str">
            <v>017</v>
          </cell>
        </row>
        <row r="525">
          <cell r="M525" t="str">
            <v>CheyenneKS</v>
          </cell>
          <cell r="N525" t="str">
            <v>KS</v>
          </cell>
          <cell r="O525" t="str">
            <v>023</v>
          </cell>
        </row>
        <row r="526">
          <cell r="M526" t="str">
            <v>CheyenneNE</v>
          </cell>
          <cell r="N526" t="str">
            <v>NE</v>
          </cell>
          <cell r="O526" t="str">
            <v>033</v>
          </cell>
        </row>
        <row r="527">
          <cell r="M527" t="str">
            <v>ChickasawMS</v>
          </cell>
          <cell r="N527" t="str">
            <v>MS</v>
          </cell>
          <cell r="O527" t="str">
            <v>017</v>
          </cell>
        </row>
        <row r="528">
          <cell r="M528" t="str">
            <v>ChickasawIA</v>
          </cell>
          <cell r="N528" t="str">
            <v>IA</v>
          </cell>
          <cell r="O528" t="str">
            <v>037</v>
          </cell>
        </row>
        <row r="529">
          <cell r="M529" t="str">
            <v>ChicotAR</v>
          </cell>
          <cell r="N529" t="str">
            <v>AR</v>
          </cell>
          <cell r="O529" t="str">
            <v>017</v>
          </cell>
        </row>
        <row r="530">
          <cell r="M530" t="str">
            <v>ChildressTX</v>
          </cell>
          <cell r="N530" t="str">
            <v>TX</v>
          </cell>
          <cell r="O530" t="str">
            <v>075</v>
          </cell>
        </row>
        <row r="531">
          <cell r="M531" t="str">
            <v>ChiltonAL</v>
          </cell>
          <cell r="N531" t="str">
            <v>AL</v>
          </cell>
          <cell r="O531" t="str">
            <v>021</v>
          </cell>
        </row>
        <row r="532">
          <cell r="M532" t="str">
            <v>ChippewaWI</v>
          </cell>
          <cell r="N532" t="str">
            <v>WI</v>
          </cell>
          <cell r="O532" t="str">
            <v>017</v>
          </cell>
        </row>
        <row r="533">
          <cell r="M533" t="str">
            <v>ChippewaMN</v>
          </cell>
          <cell r="N533" t="str">
            <v>MN</v>
          </cell>
          <cell r="O533" t="str">
            <v>023</v>
          </cell>
        </row>
        <row r="534">
          <cell r="M534" t="str">
            <v>ChippewaMI</v>
          </cell>
          <cell r="N534" t="str">
            <v>MI</v>
          </cell>
          <cell r="O534" t="str">
            <v>033</v>
          </cell>
        </row>
        <row r="535">
          <cell r="M535" t="str">
            <v>ChisagoMN</v>
          </cell>
          <cell r="N535" t="str">
            <v>MN</v>
          </cell>
          <cell r="O535" t="str">
            <v>025</v>
          </cell>
        </row>
        <row r="536">
          <cell r="M536" t="str">
            <v>ChittendenVT</v>
          </cell>
          <cell r="N536" t="str">
            <v>VT</v>
          </cell>
          <cell r="O536" t="str">
            <v>007</v>
          </cell>
        </row>
        <row r="537">
          <cell r="M537" t="str">
            <v>ChoctawMS</v>
          </cell>
          <cell r="N537" t="str">
            <v>MS</v>
          </cell>
          <cell r="O537" t="str">
            <v>019</v>
          </cell>
        </row>
        <row r="538">
          <cell r="M538" t="str">
            <v>ChoctawOK</v>
          </cell>
          <cell r="N538" t="str">
            <v>OK</v>
          </cell>
          <cell r="O538" t="str">
            <v>023</v>
          </cell>
        </row>
        <row r="539">
          <cell r="M539" t="str">
            <v>ChoctawAL</v>
          </cell>
          <cell r="N539" t="str">
            <v>AL</v>
          </cell>
          <cell r="O539" t="str">
            <v>023</v>
          </cell>
        </row>
        <row r="540">
          <cell r="M540" t="str">
            <v>ChouteauMT</v>
          </cell>
          <cell r="N540" t="str">
            <v>MT</v>
          </cell>
          <cell r="O540" t="str">
            <v>015</v>
          </cell>
        </row>
        <row r="541">
          <cell r="M541" t="str">
            <v>ChowanNC</v>
          </cell>
          <cell r="N541" t="str">
            <v>NC</v>
          </cell>
          <cell r="O541" t="str">
            <v>041</v>
          </cell>
        </row>
        <row r="542">
          <cell r="M542" t="str">
            <v>ChristianIL</v>
          </cell>
          <cell r="N542" t="str">
            <v>IL</v>
          </cell>
          <cell r="O542" t="str">
            <v>021</v>
          </cell>
        </row>
        <row r="543">
          <cell r="M543" t="str">
            <v>ChristianMO</v>
          </cell>
          <cell r="N543" t="str">
            <v>MO</v>
          </cell>
          <cell r="O543" t="str">
            <v>043</v>
          </cell>
        </row>
        <row r="544">
          <cell r="M544" t="str">
            <v>ChristianKY</v>
          </cell>
          <cell r="N544" t="str">
            <v>KY</v>
          </cell>
          <cell r="O544" t="str">
            <v>047</v>
          </cell>
        </row>
        <row r="545">
          <cell r="M545" t="str">
            <v>ChurchillNV</v>
          </cell>
          <cell r="N545" t="str">
            <v>NV</v>
          </cell>
          <cell r="O545" t="str">
            <v>001</v>
          </cell>
        </row>
        <row r="546">
          <cell r="M546" t="str">
            <v>CialesPR</v>
          </cell>
          <cell r="N546" t="str">
            <v>PR</v>
          </cell>
          <cell r="O546" t="str">
            <v>039</v>
          </cell>
        </row>
        <row r="547">
          <cell r="M547" t="str">
            <v>CibolaNM</v>
          </cell>
          <cell r="N547" t="str">
            <v>NM</v>
          </cell>
          <cell r="O547" t="str">
            <v>006</v>
          </cell>
        </row>
        <row r="548">
          <cell r="M548" t="str">
            <v>CidraPR</v>
          </cell>
          <cell r="N548" t="str">
            <v>PR</v>
          </cell>
          <cell r="O548" t="str">
            <v>041</v>
          </cell>
        </row>
        <row r="549">
          <cell r="M549" t="str">
            <v>CimarronOK</v>
          </cell>
          <cell r="N549" t="str">
            <v>OK</v>
          </cell>
          <cell r="O549" t="str">
            <v>025</v>
          </cell>
        </row>
        <row r="550">
          <cell r="M550" t="str">
            <v>CitrusFL</v>
          </cell>
          <cell r="N550" t="str">
            <v>FL</v>
          </cell>
          <cell r="O550" t="str">
            <v>017</v>
          </cell>
        </row>
        <row r="551">
          <cell r="M551" t="str">
            <v>City Of RichmondVA</v>
          </cell>
          <cell r="N551" t="str">
            <v>VA</v>
          </cell>
          <cell r="O551" t="str">
            <v>760</v>
          </cell>
        </row>
        <row r="552">
          <cell r="M552" t="str">
            <v>ClackamasOR</v>
          </cell>
          <cell r="N552" t="str">
            <v>OR</v>
          </cell>
          <cell r="O552" t="str">
            <v>005</v>
          </cell>
        </row>
        <row r="553">
          <cell r="M553" t="str">
            <v>ClaiborneMS</v>
          </cell>
          <cell r="N553" t="str">
            <v>MS</v>
          </cell>
          <cell r="O553" t="str">
            <v>021</v>
          </cell>
        </row>
        <row r="554">
          <cell r="M554" t="str">
            <v>ClaiborneTN</v>
          </cell>
          <cell r="N554" t="str">
            <v>TN</v>
          </cell>
          <cell r="O554" t="str">
            <v>025</v>
          </cell>
        </row>
        <row r="555">
          <cell r="M555" t="str">
            <v>ClaiborneLA</v>
          </cell>
          <cell r="N555" t="str">
            <v>LA</v>
          </cell>
          <cell r="O555" t="str">
            <v>027</v>
          </cell>
        </row>
        <row r="556">
          <cell r="M556" t="str">
            <v>ClallamWA</v>
          </cell>
          <cell r="N556" t="str">
            <v>WA</v>
          </cell>
          <cell r="O556" t="str">
            <v>009</v>
          </cell>
        </row>
        <row r="557">
          <cell r="M557" t="str">
            <v>ClareMI</v>
          </cell>
          <cell r="N557" t="str">
            <v>MI</v>
          </cell>
          <cell r="O557" t="str">
            <v>035</v>
          </cell>
        </row>
        <row r="558">
          <cell r="M558" t="str">
            <v>ClarendonSC</v>
          </cell>
          <cell r="N558" t="str">
            <v>SC</v>
          </cell>
          <cell r="O558" t="str">
            <v>027</v>
          </cell>
        </row>
        <row r="559">
          <cell r="M559" t="str">
            <v>ClarionPA</v>
          </cell>
          <cell r="N559" t="str">
            <v>PA</v>
          </cell>
          <cell r="O559" t="str">
            <v>031</v>
          </cell>
        </row>
        <row r="560">
          <cell r="M560" t="str">
            <v>ClarkNV</v>
          </cell>
          <cell r="N560" t="str">
            <v>NV</v>
          </cell>
          <cell r="O560" t="str">
            <v>003</v>
          </cell>
        </row>
        <row r="561">
          <cell r="M561" t="str">
            <v>ClarkWA</v>
          </cell>
          <cell r="N561" t="str">
            <v>WA</v>
          </cell>
          <cell r="O561" t="str">
            <v>011</v>
          </cell>
        </row>
        <row r="562">
          <cell r="M562" t="str">
            <v>ClarkWI</v>
          </cell>
          <cell r="N562" t="str">
            <v>WI</v>
          </cell>
          <cell r="O562" t="str">
            <v>019</v>
          </cell>
        </row>
        <row r="563">
          <cell r="M563" t="str">
            <v>ClarkAR</v>
          </cell>
          <cell r="N563" t="str">
            <v>AR</v>
          </cell>
          <cell r="O563" t="str">
            <v>019</v>
          </cell>
        </row>
        <row r="564">
          <cell r="M564" t="str">
            <v>ClarkIN</v>
          </cell>
          <cell r="N564" t="str">
            <v>IN</v>
          </cell>
          <cell r="O564" t="str">
            <v>019</v>
          </cell>
        </row>
        <row r="565">
          <cell r="M565" t="str">
            <v>ClarkOH</v>
          </cell>
          <cell r="N565" t="str">
            <v>OH</v>
          </cell>
          <cell r="O565" t="str">
            <v>023</v>
          </cell>
        </row>
        <row r="566">
          <cell r="M566" t="str">
            <v>ClarkIL</v>
          </cell>
          <cell r="N566" t="str">
            <v>IL</v>
          </cell>
          <cell r="O566" t="str">
            <v>023</v>
          </cell>
        </row>
        <row r="567">
          <cell r="M567" t="str">
            <v>ClarkSD</v>
          </cell>
          <cell r="N567" t="str">
            <v>SD</v>
          </cell>
          <cell r="O567" t="str">
            <v>025</v>
          </cell>
        </row>
        <row r="568">
          <cell r="M568" t="str">
            <v>ClarkKS</v>
          </cell>
          <cell r="N568" t="str">
            <v>KS</v>
          </cell>
          <cell r="O568" t="str">
            <v>025</v>
          </cell>
        </row>
        <row r="569">
          <cell r="M569" t="str">
            <v>ClarkID</v>
          </cell>
          <cell r="N569" t="str">
            <v>ID</v>
          </cell>
          <cell r="O569" t="str">
            <v>033</v>
          </cell>
        </row>
        <row r="570">
          <cell r="M570" t="str">
            <v>ClarkMO</v>
          </cell>
          <cell r="N570" t="str">
            <v>MO</v>
          </cell>
          <cell r="O570" t="str">
            <v>045</v>
          </cell>
        </row>
        <row r="571">
          <cell r="M571" t="str">
            <v>ClarkKY</v>
          </cell>
          <cell r="N571" t="str">
            <v>KY</v>
          </cell>
          <cell r="O571" t="str">
            <v>049</v>
          </cell>
        </row>
        <row r="572">
          <cell r="M572" t="str">
            <v>ClarkeMS</v>
          </cell>
          <cell r="N572" t="str">
            <v>MS</v>
          </cell>
          <cell r="O572" t="str">
            <v>023</v>
          </cell>
        </row>
        <row r="573">
          <cell r="M573" t="str">
            <v>ClarkeAL</v>
          </cell>
          <cell r="N573" t="str">
            <v>AL</v>
          </cell>
          <cell r="O573" t="str">
            <v>025</v>
          </cell>
        </row>
        <row r="574">
          <cell r="M574" t="str">
            <v>ClarkeIA</v>
          </cell>
          <cell r="N574" t="str">
            <v>IA</v>
          </cell>
          <cell r="O574" t="str">
            <v>039</v>
          </cell>
        </row>
        <row r="575">
          <cell r="M575" t="str">
            <v>ClarkeVA</v>
          </cell>
          <cell r="N575" t="str">
            <v>VA</v>
          </cell>
          <cell r="O575" t="str">
            <v>043</v>
          </cell>
        </row>
        <row r="576">
          <cell r="M576" t="str">
            <v>ClarkeGA</v>
          </cell>
          <cell r="N576" t="str">
            <v>GA</v>
          </cell>
          <cell r="O576" t="str">
            <v>059</v>
          </cell>
        </row>
        <row r="577">
          <cell r="M577" t="str">
            <v>ClatsopOR</v>
          </cell>
          <cell r="N577" t="str">
            <v>OR</v>
          </cell>
          <cell r="O577" t="str">
            <v>007</v>
          </cell>
        </row>
        <row r="578">
          <cell r="M578" t="str">
            <v>ClayWV</v>
          </cell>
          <cell r="N578" t="str">
            <v>WV</v>
          </cell>
          <cell r="O578" t="str">
            <v>015</v>
          </cell>
        </row>
        <row r="579">
          <cell r="M579" t="str">
            <v>ClayFL</v>
          </cell>
          <cell r="N579" t="str">
            <v>FL</v>
          </cell>
          <cell r="O579" t="str">
            <v>019</v>
          </cell>
        </row>
        <row r="580">
          <cell r="M580" t="str">
            <v>ClayAR</v>
          </cell>
          <cell r="N580" t="str">
            <v>AR</v>
          </cell>
          <cell r="O580" t="str">
            <v>021</v>
          </cell>
        </row>
        <row r="581">
          <cell r="M581" t="str">
            <v>ClayIN</v>
          </cell>
          <cell r="N581" t="str">
            <v>IN</v>
          </cell>
          <cell r="O581" t="str">
            <v>021</v>
          </cell>
        </row>
        <row r="582">
          <cell r="M582" t="str">
            <v>ClayMS</v>
          </cell>
          <cell r="N582" t="str">
            <v>MS</v>
          </cell>
          <cell r="O582" t="str">
            <v>025</v>
          </cell>
        </row>
        <row r="583">
          <cell r="M583" t="str">
            <v>ClayIL</v>
          </cell>
          <cell r="N583" t="str">
            <v>IL</v>
          </cell>
          <cell r="O583" t="str">
            <v>025</v>
          </cell>
        </row>
        <row r="584">
          <cell r="M584" t="str">
            <v>ClayKS</v>
          </cell>
          <cell r="N584" t="str">
            <v>KS</v>
          </cell>
          <cell r="O584" t="str">
            <v>027</v>
          </cell>
        </row>
        <row r="585">
          <cell r="M585" t="str">
            <v>ClaySD</v>
          </cell>
          <cell r="N585" t="str">
            <v>SD</v>
          </cell>
          <cell r="O585" t="str">
            <v>027</v>
          </cell>
        </row>
        <row r="586">
          <cell r="M586" t="str">
            <v>ClayTN</v>
          </cell>
          <cell r="N586" t="str">
            <v>TN</v>
          </cell>
          <cell r="O586" t="str">
            <v>027</v>
          </cell>
        </row>
        <row r="587">
          <cell r="M587" t="str">
            <v>ClayMN</v>
          </cell>
          <cell r="N587" t="str">
            <v>MN</v>
          </cell>
          <cell r="O587" t="str">
            <v>027</v>
          </cell>
        </row>
        <row r="588">
          <cell r="M588" t="str">
            <v>ClayAL</v>
          </cell>
          <cell r="N588" t="str">
            <v>AL</v>
          </cell>
          <cell r="O588" t="str">
            <v>027</v>
          </cell>
        </row>
        <row r="589">
          <cell r="M589" t="str">
            <v>ClayNE</v>
          </cell>
          <cell r="N589" t="str">
            <v>NE</v>
          </cell>
          <cell r="O589" t="str">
            <v>035</v>
          </cell>
        </row>
        <row r="590">
          <cell r="M590" t="str">
            <v>ClayIA</v>
          </cell>
          <cell r="N590" t="str">
            <v>IA</v>
          </cell>
          <cell r="O590" t="str">
            <v>041</v>
          </cell>
        </row>
        <row r="591">
          <cell r="M591" t="str">
            <v>ClayNC</v>
          </cell>
          <cell r="N591" t="str">
            <v>NC</v>
          </cell>
          <cell r="O591" t="str">
            <v>043</v>
          </cell>
        </row>
        <row r="592">
          <cell r="M592" t="str">
            <v>ClayMO</v>
          </cell>
          <cell r="N592" t="str">
            <v>MO</v>
          </cell>
          <cell r="O592" t="str">
            <v>047</v>
          </cell>
        </row>
        <row r="593">
          <cell r="M593" t="str">
            <v>ClayKY</v>
          </cell>
          <cell r="N593" t="str">
            <v>KY</v>
          </cell>
          <cell r="O593" t="str">
            <v>051</v>
          </cell>
        </row>
        <row r="594">
          <cell r="M594" t="str">
            <v>ClayGA</v>
          </cell>
          <cell r="N594" t="str">
            <v>GA</v>
          </cell>
          <cell r="O594" t="str">
            <v>061</v>
          </cell>
        </row>
        <row r="595">
          <cell r="M595" t="str">
            <v>ClayTX</v>
          </cell>
          <cell r="N595" t="str">
            <v>TX</v>
          </cell>
          <cell r="O595" t="str">
            <v>077</v>
          </cell>
        </row>
        <row r="596">
          <cell r="M596" t="str">
            <v>ClaytonIA</v>
          </cell>
          <cell r="N596" t="str">
            <v>IA</v>
          </cell>
          <cell r="O596" t="str">
            <v>043</v>
          </cell>
        </row>
        <row r="597">
          <cell r="M597" t="str">
            <v>ClaytonGA</v>
          </cell>
          <cell r="N597" t="str">
            <v>GA</v>
          </cell>
          <cell r="O597" t="str">
            <v>063</v>
          </cell>
        </row>
        <row r="598">
          <cell r="M598" t="str">
            <v>Clear CreekCO</v>
          </cell>
          <cell r="N598" t="str">
            <v>CO</v>
          </cell>
          <cell r="O598" t="str">
            <v>019</v>
          </cell>
        </row>
        <row r="599">
          <cell r="M599" t="str">
            <v>ClearfieldPA</v>
          </cell>
          <cell r="N599" t="str">
            <v>PA</v>
          </cell>
          <cell r="O599" t="str">
            <v>033</v>
          </cell>
        </row>
        <row r="600">
          <cell r="M600" t="str">
            <v>ClearwaterMN</v>
          </cell>
          <cell r="N600" t="str">
            <v>MN</v>
          </cell>
          <cell r="O600" t="str">
            <v>029</v>
          </cell>
        </row>
        <row r="601">
          <cell r="M601" t="str">
            <v>ClearwaterID</v>
          </cell>
          <cell r="N601" t="str">
            <v>ID</v>
          </cell>
          <cell r="O601" t="str">
            <v>035</v>
          </cell>
        </row>
        <row r="602">
          <cell r="M602" t="str">
            <v>CleburneAR</v>
          </cell>
          <cell r="N602" t="str">
            <v>AR</v>
          </cell>
          <cell r="O602" t="str">
            <v>023</v>
          </cell>
        </row>
        <row r="603">
          <cell r="M603" t="str">
            <v>CleburneAL</v>
          </cell>
          <cell r="N603" t="str">
            <v>AL</v>
          </cell>
          <cell r="O603" t="str">
            <v>029</v>
          </cell>
        </row>
        <row r="604">
          <cell r="M604" t="str">
            <v>ClermontOH</v>
          </cell>
          <cell r="N604" t="str">
            <v>OH</v>
          </cell>
          <cell r="O604" t="str">
            <v>025</v>
          </cell>
        </row>
        <row r="605">
          <cell r="M605" t="str">
            <v>ClevelandAR</v>
          </cell>
          <cell r="N605" t="str">
            <v>AR</v>
          </cell>
          <cell r="O605" t="str">
            <v>025</v>
          </cell>
        </row>
        <row r="606">
          <cell r="M606" t="str">
            <v>ClevelandOK</v>
          </cell>
          <cell r="N606" t="str">
            <v>OK</v>
          </cell>
          <cell r="O606" t="str">
            <v>027</v>
          </cell>
        </row>
        <row r="607">
          <cell r="M607" t="str">
            <v>ClevelandNC</v>
          </cell>
          <cell r="N607" t="str">
            <v>NC</v>
          </cell>
          <cell r="O607" t="str">
            <v>045</v>
          </cell>
        </row>
        <row r="608">
          <cell r="M608" t="str">
            <v>Clifton Forge (Pre 2001)VA</v>
          </cell>
          <cell r="N608" t="str">
            <v>VA</v>
          </cell>
          <cell r="O608" t="str">
            <v>560</v>
          </cell>
        </row>
        <row r="609">
          <cell r="M609" t="str">
            <v>ClinchGA</v>
          </cell>
          <cell r="N609" t="str">
            <v>GA</v>
          </cell>
          <cell r="O609" t="str">
            <v>065</v>
          </cell>
        </row>
        <row r="610">
          <cell r="M610" t="str">
            <v>ClintonNY</v>
          </cell>
          <cell r="N610" t="str">
            <v>NY</v>
          </cell>
          <cell r="O610" t="str">
            <v>019</v>
          </cell>
        </row>
        <row r="611">
          <cell r="M611" t="str">
            <v>ClintonIN</v>
          </cell>
          <cell r="N611" t="str">
            <v>IN</v>
          </cell>
          <cell r="O611" t="str">
            <v>023</v>
          </cell>
        </row>
        <row r="612">
          <cell r="M612" t="str">
            <v>ClintonOH</v>
          </cell>
          <cell r="N612" t="str">
            <v>OH</v>
          </cell>
          <cell r="O612" t="str">
            <v>027</v>
          </cell>
        </row>
        <row r="613">
          <cell r="M613" t="str">
            <v>ClintonIL</v>
          </cell>
          <cell r="N613" t="str">
            <v>IL</v>
          </cell>
          <cell r="O613" t="str">
            <v>027</v>
          </cell>
        </row>
        <row r="614">
          <cell r="M614" t="str">
            <v>ClintonPA</v>
          </cell>
          <cell r="N614" t="str">
            <v>PA</v>
          </cell>
          <cell r="O614" t="str">
            <v>035</v>
          </cell>
        </row>
        <row r="615">
          <cell r="M615" t="str">
            <v>ClintonMI</v>
          </cell>
          <cell r="N615" t="str">
            <v>MI</v>
          </cell>
          <cell r="O615" t="str">
            <v>037</v>
          </cell>
        </row>
        <row r="616">
          <cell r="M616" t="str">
            <v>ClintonIA</v>
          </cell>
          <cell r="N616" t="str">
            <v>IA</v>
          </cell>
          <cell r="O616" t="str">
            <v>045</v>
          </cell>
        </row>
        <row r="617">
          <cell r="M617" t="str">
            <v>ClintonMO</v>
          </cell>
          <cell r="N617" t="str">
            <v>MO</v>
          </cell>
          <cell r="O617" t="str">
            <v>049</v>
          </cell>
        </row>
        <row r="618">
          <cell r="M618" t="str">
            <v>ClintonKY</v>
          </cell>
          <cell r="N618" t="str">
            <v>KY</v>
          </cell>
          <cell r="O618" t="str">
            <v>053</v>
          </cell>
        </row>
        <row r="619">
          <cell r="M619" t="str">
            <v>CloudKS</v>
          </cell>
          <cell r="N619" t="str">
            <v>KS</v>
          </cell>
          <cell r="O619" t="str">
            <v>029</v>
          </cell>
        </row>
        <row r="620">
          <cell r="M620" t="str">
            <v>CoahomaMS</v>
          </cell>
          <cell r="N620" t="str">
            <v>MS</v>
          </cell>
          <cell r="O620" t="str">
            <v>027</v>
          </cell>
        </row>
        <row r="621">
          <cell r="M621" t="str">
            <v>CoalOK</v>
          </cell>
          <cell r="N621" t="str">
            <v>OK</v>
          </cell>
          <cell r="O621" t="str">
            <v>029</v>
          </cell>
        </row>
        <row r="622">
          <cell r="M622" t="str">
            <v>CoamoPR</v>
          </cell>
          <cell r="N622" t="str">
            <v>PR</v>
          </cell>
          <cell r="O622" t="str">
            <v>043</v>
          </cell>
        </row>
        <row r="623">
          <cell r="M623" t="str">
            <v>CobbGA</v>
          </cell>
          <cell r="N623" t="str">
            <v>GA</v>
          </cell>
          <cell r="O623" t="str">
            <v>067</v>
          </cell>
        </row>
        <row r="624">
          <cell r="M624" t="str">
            <v>CochiseAZ</v>
          </cell>
          <cell r="N624" t="str">
            <v>AZ</v>
          </cell>
          <cell r="O624" t="str">
            <v>003</v>
          </cell>
        </row>
        <row r="625">
          <cell r="M625" t="str">
            <v>CochranTX</v>
          </cell>
          <cell r="N625" t="str">
            <v>TX</v>
          </cell>
          <cell r="O625" t="str">
            <v>079</v>
          </cell>
        </row>
        <row r="626">
          <cell r="M626" t="str">
            <v>CockeTN</v>
          </cell>
          <cell r="N626" t="str">
            <v>TN</v>
          </cell>
          <cell r="O626" t="str">
            <v>029</v>
          </cell>
        </row>
        <row r="627">
          <cell r="M627" t="str">
            <v>CoconinoAZ</v>
          </cell>
          <cell r="N627" t="str">
            <v>AZ</v>
          </cell>
          <cell r="O627" t="str">
            <v>005</v>
          </cell>
        </row>
        <row r="628">
          <cell r="M628" t="str">
            <v>CodingtonSD</v>
          </cell>
          <cell r="N628" t="str">
            <v>SD</v>
          </cell>
          <cell r="O628" t="str">
            <v>029</v>
          </cell>
        </row>
        <row r="629">
          <cell r="M629" t="str">
            <v>CoffeeTN</v>
          </cell>
          <cell r="N629" t="str">
            <v>TN</v>
          </cell>
          <cell r="O629" t="str">
            <v>031</v>
          </cell>
        </row>
        <row r="630">
          <cell r="M630" t="str">
            <v>CoffeeAL</v>
          </cell>
          <cell r="N630" t="str">
            <v>AL</v>
          </cell>
          <cell r="O630" t="str">
            <v>031</v>
          </cell>
        </row>
        <row r="631">
          <cell r="M631" t="str">
            <v>CoffeeGA</v>
          </cell>
          <cell r="N631" t="str">
            <v>GA</v>
          </cell>
          <cell r="O631" t="str">
            <v>069</v>
          </cell>
        </row>
        <row r="632">
          <cell r="M632" t="str">
            <v>CoffeyKS</v>
          </cell>
          <cell r="N632" t="str">
            <v>KS</v>
          </cell>
          <cell r="O632" t="str">
            <v>031</v>
          </cell>
        </row>
        <row r="633">
          <cell r="M633" t="str">
            <v>CokeTX</v>
          </cell>
          <cell r="N633" t="str">
            <v>TX</v>
          </cell>
          <cell r="O633" t="str">
            <v>081</v>
          </cell>
        </row>
        <row r="634">
          <cell r="M634" t="str">
            <v>ColbertAL</v>
          </cell>
          <cell r="N634" t="str">
            <v>AL</v>
          </cell>
          <cell r="O634" t="str">
            <v>033</v>
          </cell>
        </row>
        <row r="635">
          <cell r="M635" t="str">
            <v>ColeMO</v>
          </cell>
          <cell r="N635" t="str">
            <v>MO</v>
          </cell>
          <cell r="O635" t="str">
            <v>051</v>
          </cell>
        </row>
        <row r="636">
          <cell r="M636" t="str">
            <v>ColemanTX</v>
          </cell>
          <cell r="N636" t="str">
            <v>TX</v>
          </cell>
          <cell r="O636" t="str">
            <v>083</v>
          </cell>
        </row>
        <row r="637">
          <cell r="M637" t="str">
            <v>ColesIL</v>
          </cell>
          <cell r="N637" t="str">
            <v>IL</v>
          </cell>
          <cell r="O637" t="str">
            <v>029</v>
          </cell>
        </row>
        <row r="638">
          <cell r="M638" t="str">
            <v>ColfaxNM</v>
          </cell>
          <cell r="N638" t="str">
            <v>NM</v>
          </cell>
          <cell r="O638" t="str">
            <v>007</v>
          </cell>
        </row>
        <row r="639">
          <cell r="M639" t="str">
            <v>ColfaxNE</v>
          </cell>
          <cell r="N639" t="str">
            <v>NE</v>
          </cell>
          <cell r="O639" t="str">
            <v>037</v>
          </cell>
        </row>
        <row r="640">
          <cell r="M640" t="str">
            <v>ColletonSC</v>
          </cell>
          <cell r="N640" t="str">
            <v>SC</v>
          </cell>
          <cell r="O640" t="str">
            <v>029</v>
          </cell>
        </row>
        <row r="641">
          <cell r="M641" t="str">
            <v>CollierFL</v>
          </cell>
          <cell r="N641" t="str">
            <v>FL</v>
          </cell>
          <cell r="O641" t="str">
            <v>021</v>
          </cell>
        </row>
        <row r="642">
          <cell r="M642" t="str">
            <v>CollinTX</v>
          </cell>
          <cell r="N642" t="str">
            <v>TX</v>
          </cell>
          <cell r="O642" t="str">
            <v>085</v>
          </cell>
        </row>
        <row r="643">
          <cell r="M643" t="str">
            <v>CollingsworthTX</v>
          </cell>
          <cell r="N643" t="str">
            <v>TX</v>
          </cell>
          <cell r="O643" t="str">
            <v>087</v>
          </cell>
        </row>
        <row r="644">
          <cell r="M644" t="str">
            <v>Colonial HeightsVA</v>
          </cell>
          <cell r="N644" t="str">
            <v>VA</v>
          </cell>
          <cell r="O644" t="str">
            <v>570</v>
          </cell>
        </row>
        <row r="645">
          <cell r="M645" t="str">
            <v>ColoradoTX</v>
          </cell>
          <cell r="N645" t="str">
            <v>TX</v>
          </cell>
          <cell r="O645" t="str">
            <v>089</v>
          </cell>
        </row>
        <row r="646">
          <cell r="M646" t="str">
            <v>ColquittGA</v>
          </cell>
          <cell r="N646" t="str">
            <v>GA</v>
          </cell>
          <cell r="O646" t="str">
            <v>071</v>
          </cell>
        </row>
        <row r="647">
          <cell r="M647" t="str">
            <v>ColumbiaOR</v>
          </cell>
          <cell r="N647" t="str">
            <v>OR</v>
          </cell>
          <cell r="O647" t="str">
            <v>009</v>
          </cell>
        </row>
        <row r="648">
          <cell r="M648" t="str">
            <v>ColumbiaWA</v>
          </cell>
          <cell r="N648" t="str">
            <v>WA</v>
          </cell>
          <cell r="O648" t="str">
            <v>013</v>
          </cell>
        </row>
        <row r="649">
          <cell r="M649" t="str">
            <v>ColumbiaWI</v>
          </cell>
          <cell r="N649" t="str">
            <v>WI</v>
          </cell>
          <cell r="O649" t="str">
            <v>021</v>
          </cell>
        </row>
        <row r="650">
          <cell r="M650" t="str">
            <v>ColumbiaNY</v>
          </cell>
          <cell r="N650" t="str">
            <v>NY</v>
          </cell>
          <cell r="O650" t="str">
            <v>021</v>
          </cell>
        </row>
        <row r="651">
          <cell r="M651" t="str">
            <v>ColumbiaFL</v>
          </cell>
          <cell r="N651" t="str">
            <v>FL</v>
          </cell>
          <cell r="O651" t="str">
            <v>023</v>
          </cell>
        </row>
        <row r="652">
          <cell r="M652" t="str">
            <v>ColumbiaAR</v>
          </cell>
          <cell r="N652" t="str">
            <v>AR</v>
          </cell>
          <cell r="O652" t="str">
            <v>027</v>
          </cell>
        </row>
        <row r="653">
          <cell r="M653" t="str">
            <v>ColumbiaPA</v>
          </cell>
          <cell r="N653" t="str">
            <v>PA</v>
          </cell>
          <cell r="O653" t="str">
            <v>037</v>
          </cell>
        </row>
        <row r="654">
          <cell r="M654" t="str">
            <v>ColumbiaGA</v>
          </cell>
          <cell r="N654" t="str">
            <v>GA</v>
          </cell>
          <cell r="O654" t="str">
            <v>073</v>
          </cell>
        </row>
        <row r="655">
          <cell r="M655" t="str">
            <v>ColumbianaOH</v>
          </cell>
          <cell r="N655" t="str">
            <v>OH</v>
          </cell>
          <cell r="O655" t="str">
            <v>029</v>
          </cell>
        </row>
        <row r="656">
          <cell r="M656" t="str">
            <v>ColumbusNC</v>
          </cell>
          <cell r="N656" t="str">
            <v>NC</v>
          </cell>
          <cell r="O656" t="str">
            <v>047</v>
          </cell>
        </row>
        <row r="657">
          <cell r="M657" t="str">
            <v>ColusaCA</v>
          </cell>
          <cell r="N657" t="str">
            <v>CA</v>
          </cell>
          <cell r="O657" t="str">
            <v>011</v>
          </cell>
        </row>
        <row r="658">
          <cell r="M658" t="str">
            <v>ComalTX</v>
          </cell>
          <cell r="N658" t="str">
            <v>TX</v>
          </cell>
          <cell r="O658" t="str">
            <v>091</v>
          </cell>
        </row>
        <row r="659">
          <cell r="M659" t="str">
            <v>ComancheOK</v>
          </cell>
          <cell r="N659" t="str">
            <v>OK</v>
          </cell>
          <cell r="O659" t="str">
            <v>031</v>
          </cell>
        </row>
        <row r="660">
          <cell r="M660" t="str">
            <v>ComancheKS</v>
          </cell>
          <cell r="N660" t="str">
            <v>KS</v>
          </cell>
          <cell r="O660" t="str">
            <v>033</v>
          </cell>
        </row>
        <row r="661">
          <cell r="M661" t="str">
            <v>ComancheTX</v>
          </cell>
          <cell r="N661" t="str">
            <v>TX</v>
          </cell>
          <cell r="O661" t="str">
            <v>093</v>
          </cell>
        </row>
        <row r="662">
          <cell r="M662" t="str">
            <v>ComerioPR</v>
          </cell>
          <cell r="N662" t="str">
            <v>PR</v>
          </cell>
          <cell r="O662" t="str">
            <v>045</v>
          </cell>
        </row>
        <row r="663">
          <cell r="M663" t="str">
            <v>ConchoTX</v>
          </cell>
          <cell r="N663" t="str">
            <v>TX</v>
          </cell>
          <cell r="O663" t="str">
            <v>095</v>
          </cell>
        </row>
        <row r="664">
          <cell r="M664" t="str">
            <v>ConcordiaLA</v>
          </cell>
          <cell r="N664" t="str">
            <v>LA</v>
          </cell>
          <cell r="O664" t="str">
            <v>029</v>
          </cell>
        </row>
        <row r="665">
          <cell r="M665" t="str">
            <v>ConecuhAL</v>
          </cell>
          <cell r="N665" t="str">
            <v>AL</v>
          </cell>
          <cell r="O665" t="str">
            <v>035</v>
          </cell>
        </row>
        <row r="666">
          <cell r="M666" t="str">
            <v>ConejosCO</v>
          </cell>
          <cell r="N666" t="str">
            <v>CO</v>
          </cell>
          <cell r="O666" t="str">
            <v>021</v>
          </cell>
        </row>
        <row r="667">
          <cell r="M667" t="str">
            <v>Contra CostaCA</v>
          </cell>
          <cell r="N667" t="str">
            <v>CA</v>
          </cell>
          <cell r="O667" t="str">
            <v>013</v>
          </cell>
        </row>
        <row r="668">
          <cell r="M668" t="str">
            <v>ConverseWY</v>
          </cell>
          <cell r="N668" t="str">
            <v>WY</v>
          </cell>
          <cell r="O668" t="str">
            <v>009</v>
          </cell>
        </row>
        <row r="669">
          <cell r="M669" t="str">
            <v>ConwayAR</v>
          </cell>
          <cell r="N669" t="str">
            <v>AR</v>
          </cell>
          <cell r="O669" t="str">
            <v>029</v>
          </cell>
        </row>
        <row r="670">
          <cell r="M670" t="str">
            <v>CookMN</v>
          </cell>
          <cell r="N670" t="str">
            <v>MN</v>
          </cell>
          <cell r="O670" t="str">
            <v>031</v>
          </cell>
        </row>
        <row r="671">
          <cell r="M671" t="str">
            <v>CookIL</v>
          </cell>
          <cell r="N671" t="str">
            <v>IL</v>
          </cell>
          <cell r="O671" t="str">
            <v>031</v>
          </cell>
        </row>
        <row r="672">
          <cell r="M672" t="str">
            <v>CookGA</v>
          </cell>
          <cell r="N672" t="str">
            <v>GA</v>
          </cell>
          <cell r="O672" t="str">
            <v>075</v>
          </cell>
        </row>
        <row r="673">
          <cell r="M673" t="str">
            <v>CookeTX</v>
          </cell>
          <cell r="N673" t="str">
            <v>TX</v>
          </cell>
          <cell r="O673" t="str">
            <v>097</v>
          </cell>
        </row>
        <row r="674">
          <cell r="M674" t="str">
            <v>CooperMO</v>
          </cell>
          <cell r="N674" t="str">
            <v>MO</v>
          </cell>
          <cell r="O674" t="str">
            <v>053</v>
          </cell>
        </row>
        <row r="675">
          <cell r="M675" t="str">
            <v>CoosNH</v>
          </cell>
          <cell r="N675" t="str">
            <v>NH</v>
          </cell>
          <cell r="O675" t="str">
            <v>007</v>
          </cell>
        </row>
        <row r="676">
          <cell r="M676" t="str">
            <v>CoosOR</v>
          </cell>
          <cell r="N676" t="str">
            <v>OR</v>
          </cell>
          <cell r="O676" t="str">
            <v>011</v>
          </cell>
        </row>
        <row r="677">
          <cell r="M677" t="str">
            <v>CoosaAL</v>
          </cell>
          <cell r="N677" t="str">
            <v>AL</v>
          </cell>
          <cell r="O677" t="str">
            <v>037</v>
          </cell>
        </row>
        <row r="678">
          <cell r="M678" t="str">
            <v>CopiahMS</v>
          </cell>
          <cell r="N678" t="str">
            <v>MS</v>
          </cell>
          <cell r="O678" t="str">
            <v>029</v>
          </cell>
        </row>
        <row r="679">
          <cell r="M679" t="str">
            <v>CorozalPR</v>
          </cell>
          <cell r="N679" t="str">
            <v>PR</v>
          </cell>
          <cell r="O679" t="str">
            <v>047</v>
          </cell>
        </row>
        <row r="680">
          <cell r="M680" t="str">
            <v>CorsonSD</v>
          </cell>
          <cell r="N680" t="str">
            <v>SD</v>
          </cell>
          <cell r="O680" t="str">
            <v>031</v>
          </cell>
        </row>
        <row r="681">
          <cell r="M681" t="str">
            <v>CortlandNY</v>
          </cell>
          <cell r="N681" t="str">
            <v>NY</v>
          </cell>
          <cell r="O681" t="str">
            <v>023</v>
          </cell>
        </row>
        <row r="682">
          <cell r="M682" t="str">
            <v>CoryellTX</v>
          </cell>
          <cell r="N682" t="str">
            <v>TX</v>
          </cell>
          <cell r="O682" t="str">
            <v>099</v>
          </cell>
        </row>
        <row r="683">
          <cell r="M683" t="str">
            <v>CoshoctonOH</v>
          </cell>
          <cell r="N683" t="str">
            <v>OH</v>
          </cell>
          <cell r="O683" t="str">
            <v>031</v>
          </cell>
        </row>
        <row r="684">
          <cell r="M684" t="str">
            <v>CostillaCO</v>
          </cell>
          <cell r="N684" t="str">
            <v>CO</v>
          </cell>
          <cell r="O684" t="str">
            <v>023</v>
          </cell>
        </row>
        <row r="685">
          <cell r="M685" t="str">
            <v>CottleTX</v>
          </cell>
          <cell r="N685" t="str">
            <v>TX</v>
          </cell>
          <cell r="O685" t="str">
            <v>101</v>
          </cell>
        </row>
        <row r="686">
          <cell r="M686" t="str">
            <v>CottonOK</v>
          </cell>
          <cell r="N686" t="str">
            <v>OK</v>
          </cell>
          <cell r="O686" t="str">
            <v>033</v>
          </cell>
        </row>
        <row r="687">
          <cell r="M687" t="str">
            <v>CottonwoodMN</v>
          </cell>
          <cell r="N687" t="str">
            <v>MN</v>
          </cell>
          <cell r="O687" t="str">
            <v>033</v>
          </cell>
        </row>
        <row r="688">
          <cell r="M688" t="str">
            <v>CovingtonMS</v>
          </cell>
          <cell r="N688" t="str">
            <v>MS</v>
          </cell>
          <cell r="O688" t="str">
            <v>031</v>
          </cell>
        </row>
        <row r="689">
          <cell r="M689" t="str">
            <v>CovingtonAL</v>
          </cell>
          <cell r="N689" t="str">
            <v>AL</v>
          </cell>
          <cell r="O689" t="str">
            <v>039</v>
          </cell>
        </row>
        <row r="690">
          <cell r="M690" t="str">
            <v>CovingtonVA</v>
          </cell>
          <cell r="N690" t="str">
            <v>VA</v>
          </cell>
          <cell r="O690" t="str">
            <v>580</v>
          </cell>
        </row>
        <row r="691">
          <cell r="M691" t="str">
            <v>CowetaGA</v>
          </cell>
          <cell r="N691" t="str">
            <v>GA</v>
          </cell>
          <cell r="O691" t="str">
            <v>077</v>
          </cell>
        </row>
        <row r="692">
          <cell r="M692" t="str">
            <v>CowleyKS</v>
          </cell>
          <cell r="N692" t="str">
            <v>KS</v>
          </cell>
          <cell r="O692" t="str">
            <v>035</v>
          </cell>
        </row>
        <row r="693">
          <cell r="M693" t="str">
            <v>CowlitzWA</v>
          </cell>
          <cell r="N693" t="str">
            <v>WA</v>
          </cell>
          <cell r="O693" t="str">
            <v>015</v>
          </cell>
        </row>
        <row r="694">
          <cell r="M694" t="str">
            <v>CraigOK</v>
          </cell>
          <cell r="N694" t="str">
            <v>OK</v>
          </cell>
          <cell r="O694" t="str">
            <v>035</v>
          </cell>
        </row>
        <row r="695">
          <cell r="M695" t="str">
            <v>CraigVA</v>
          </cell>
          <cell r="N695" t="str">
            <v>VA</v>
          </cell>
          <cell r="O695" t="str">
            <v>045</v>
          </cell>
        </row>
        <row r="696">
          <cell r="M696" t="str">
            <v>CraigheadAR</v>
          </cell>
          <cell r="N696" t="str">
            <v>AR</v>
          </cell>
          <cell r="O696" t="str">
            <v>031</v>
          </cell>
        </row>
        <row r="697">
          <cell r="M697" t="str">
            <v>CraneTX</v>
          </cell>
          <cell r="N697" t="str">
            <v>TX</v>
          </cell>
          <cell r="O697" t="str">
            <v>103</v>
          </cell>
        </row>
        <row r="698">
          <cell r="M698" t="str">
            <v>CravenNC</v>
          </cell>
          <cell r="N698" t="str">
            <v>NC</v>
          </cell>
          <cell r="O698" t="str">
            <v>049</v>
          </cell>
        </row>
        <row r="699">
          <cell r="M699" t="str">
            <v>CrawfordWI</v>
          </cell>
          <cell r="N699" t="str">
            <v>WI</v>
          </cell>
          <cell r="O699" t="str">
            <v>023</v>
          </cell>
        </row>
        <row r="700">
          <cell r="M700" t="str">
            <v>CrawfordIN</v>
          </cell>
          <cell r="N700" t="str">
            <v>IN</v>
          </cell>
          <cell r="O700" t="str">
            <v>025</v>
          </cell>
        </row>
        <row r="701">
          <cell r="M701" t="str">
            <v>CrawfordOH</v>
          </cell>
          <cell r="N701" t="str">
            <v>OH</v>
          </cell>
          <cell r="O701" t="str">
            <v>033</v>
          </cell>
        </row>
        <row r="702">
          <cell r="M702" t="str">
            <v>CrawfordAR</v>
          </cell>
          <cell r="N702" t="str">
            <v>AR</v>
          </cell>
          <cell r="O702" t="str">
            <v>033</v>
          </cell>
        </row>
        <row r="703">
          <cell r="M703" t="str">
            <v>CrawfordIL</v>
          </cell>
          <cell r="N703" t="str">
            <v>IL</v>
          </cell>
          <cell r="O703" t="str">
            <v>033</v>
          </cell>
        </row>
        <row r="704">
          <cell r="M704" t="str">
            <v>CrawfordKS</v>
          </cell>
          <cell r="N704" t="str">
            <v>KS</v>
          </cell>
          <cell r="O704" t="str">
            <v>037</v>
          </cell>
        </row>
        <row r="705">
          <cell r="M705" t="str">
            <v>CrawfordPA</v>
          </cell>
          <cell r="N705" t="str">
            <v>PA</v>
          </cell>
          <cell r="O705" t="str">
            <v>039</v>
          </cell>
        </row>
        <row r="706">
          <cell r="M706" t="str">
            <v>CrawfordMI</v>
          </cell>
          <cell r="N706" t="str">
            <v>MI</v>
          </cell>
          <cell r="O706" t="str">
            <v>039</v>
          </cell>
        </row>
        <row r="707">
          <cell r="M707" t="str">
            <v>CrawfordIA</v>
          </cell>
          <cell r="N707" t="str">
            <v>IA</v>
          </cell>
          <cell r="O707" t="str">
            <v>047</v>
          </cell>
        </row>
        <row r="708">
          <cell r="M708" t="str">
            <v>CrawfordMO</v>
          </cell>
          <cell r="N708" t="str">
            <v>MO</v>
          </cell>
          <cell r="O708" t="str">
            <v>055</v>
          </cell>
        </row>
        <row r="709">
          <cell r="M709" t="str">
            <v>CrawfordGA</v>
          </cell>
          <cell r="N709" t="str">
            <v>GA</v>
          </cell>
          <cell r="O709" t="str">
            <v>079</v>
          </cell>
        </row>
        <row r="710">
          <cell r="M710" t="str">
            <v>CreekOK</v>
          </cell>
          <cell r="N710" t="str">
            <v>OK</v>
          </cell>
          <cell r="O710" t="str">
            <v>037</v>
          </cell>
        </row>
        <row r="711">
          <cell r="M711" t="str">
            <v>CrenshawAL</v>
          </cell>
          <cell r="N711" t="str">
            <v>AL</v>
          </cell>
          <cell r="O711" t="str">
            <v>041</v>
          </cell>
        </row>
        <row r="712">
          <cell r="M712" t="str">
            <v>CrispGA</v>
          </cell>
          <cell r="N712" t="str">
            <v>GA</v>
          </cell>
          <cell r="O712" t="str">
            <v>081</v>
          </cell>
        </row>
        <row r="713">
          <cell r="M713" t="str">
            <v>CrittendenAR</v>
          </cell>
          <cell r="N713" t="str">
            <v>AR</v>
          </cell>
          <cell r="O713" t="str">
            <v>035</v>
          </cell>
        </row>
        <row r="714">
          <cell r="M714" t="str">
            <v>CrittendenKY</v>
          </cell>
          <cell r="N714" t="str">
            <v>KY</v>
          </cell>
          <cell r="O714" t="str">
            <v>055</v>
          </cell>
        </row>
        <row r="715">
          <cell r="M715" t="str">
            <v>CrockettTN</v>
          </cell>
          <cell r="N715" t="str">
            <v>TN</v>
          </cell>
          <cell r="O715" t="str">
            <v>033</v>
          </cell>
        </row>
        <row r="716">
          <cell r="M716" t="str">
            <v>CrockettTX</v>
          </cell>
          <cell r="N716" t="str">
            <v>TX</v>
          </cell>
          <cell r="O716" t="str">
            <v>105</v>
          </cell>
        </row>
        <row r="717">
          <cell r="M717" t="str">
            <v>CrookWY</v>
          </cell>
          <cell r="N717" t="str">
            <v>WY</v>
          </cell>
          <cell r="O717" t="str">
            <v>011</v>
          </cell>
        </row>
        <row r="718">
          <cell r="M718" t="str">
            <v>CrookOR</v>
          </cell>
          <cell r="N718" t="str">
            <v>OR</v>
          </cell>
          <cell r="O718" t="str">
            <v>013</v>
          </cell>
        </row>
        <row r="719">
          <cell r="M719" t="str">
            <v>CrosbyTX</v>
          </cell>
          <cell r="N719" t="str">
            <v>TX</v>
          </cell>
          <cell r="O719" t="str">
            <v>107</v>
          </cell>
        </row>
        <row r="720">
          <cell r="M720" t="str">
            <v>CrossAR</v>
          </cell>
          <cell r="N720" t="str">
            <v>AR</v>
          </cell>
          <cell r="O720" t="str">
            <v>037</v>
          </cell>
        </row>
        <row r="721">
          <cell r="M721" t="str">
            <v>Crow WingMN</v>
          </cell>
          <cell r="N721" t="str">
            <v>MN</v>
          </cell>
          <cell r="O721" t="str">
            <v>035</v>
          </cell>
        </row>
        <row r="722">
          <cell r="M722" t="str">
            <v>CrowleyCO</v>
          </cell>
          <cell r="N722" t="str">
            <v>CO</v>
          </cell>
          <cell r="O722" t="str">
            <v>025</v>
          </cell>
        </row>
        <row r="723">
          <cell r="M723" t="str">
            <v>CulbersonTX</v>
          </cell>
          <cell r="N723" t="str">
            <v>TX</v>
          </cell>
          <cell r="O723" t="str">
            <v>109</v>
          </cell>
        </row>
        <row r="724">
          <cell r="M724" t="str">
            <v>CulebraPR</v>
          </cell>
          <cell r="N724" t="str">
            <v>PR</v>
          </cell>
          <cell r="O724" t="str">
            <v>049</v>
          </cell>
        </row>
        <row r="725">
          <cell r="M725" t="str">
            <v>CullmanAL</v>
          </cell>
          <cell r="N725" t="str">
            <v>AL</v>
          </cell>
          <cell r="O725" t="str">
            <v>043</v>
          </cell>
        </row>
        <row r="726">
          <cell r="M726" t="str">
            <v>CulpeperVA</v>
          </cell>
          <cell r="N726" t="str">
            <v>VA</v>
          </cell>
          <cell r="O726" t="str">
            <v>047</v>
          </cell>
        </row>
        <row r="727">
          <cell r="M727" t="str">
            <v>CumberlandME</v>
          </cell>
          <cell r="N727" t="str">
            <v>ME</v>
          </cell>
          <cell r="O727" t="str">
            <v>005</v>
          </cell>
        </row>
        <row r="728">
          <cell r="M728" t="str">
            <v>CumberlandNJ</v>
          </cell>
          <cell r="N728" t="str">
            <v>NJ</v>
          </cell>
          <cell r="O728" t="str">
            <v>011</v>
          </cell>
        </row>
        <row r="729">
          <cell r="M729" t="str">
            <v>CumberlandTN</v>
          </cell>
          <cell r="N729" t="str">
            <v>TN</v>
          </cell>
          <cell r="O729" t="str">
            <v>035</v>
          </cell>
        </row>
        <row r="730">
          <cell r="M730" t="str">
            <v>CumberlandIL</v>
          </cell>
          <cell r="N730" t="str">
            <v>IL</v>
          </cell>
          <cell r="O730" t="str">
            <v>035</v>
          </cell>
        </row>
        <row r="731">
          <cell r="M731" t="str">
            <v>CumberlandPA</v>
          </cell>
          <cell r="N731" t="str">
            <v>PA</v>
          </cell>
          <cell r="O731" t="str">
            <v>041</v>
          </cell>
        </row>
        <row r="732">
          <cell r="M732" t="str">
            <v>CumberlandVA</v>
          </cell>
          <cell r="N732" t="str">
            <v>VA</v>
          </cell>
          <cell r="O732" t="str">
            <v>049</v>
          </cell>
        </row>
        <row r="733">
          <cell r="M733" t="str">
            <v>CumberlandNC</v>
          </cell>
          <cell r="N733" t="str">
            <v>NC</v>
          </cell>
          <cell r="O733" t="str">
            <v>051</v>
          </cell>
        </row>
        <row r="734">
          <cell r="M734" t="str">
            <v>CumberlandKY</v>
          </cell>
          <cell r="N734" t="str">
            <v>KY</v>
          </cell>
          <cell r="O734" t="str">
            <v>057</v>
          </cell>
        </row>
        <row r="735">
          <cell r="M735" t="str">
            <v>CumingNE</v>
          </cell>
          <cell r="N735" t="str">
            <v>NE</v>
          </cell>
          <cell r="O735" t="str">
            <v>039</v>
          </cell>
        </row>
        <row r="736">
          <cell r="M736" t="str">
            <v>CurrituckNC</v>
          </cell>
          <cell r="N736" t="str">
            <v>NC</v>
          </cell>
          <cell r="O736" t="str">
            <v>053</v>
          </cell>
        </row>
        <row r="737">
          <cell r="M737" t="str">
            <v>CurryNM</v>
          </cell>
          <cell r="N737" t="str">
            <v>NM</v>
          </cell>
          <cell r="O737" t="str">
            <v>009</v>
          </cell>
        </row>
        <row r="738">
          <cell r="M738" t="str">
            <v>CurryOR</v>
          </cell>
          <cell r="N738" t="str">
            <v>OR</v>
          </cell>
          <cell r="O738" t="str">
            <v>015</v>
          </cell>
        </row>
        <row r="739">
          <cell r="M739" t="str">
            <v>CusterMT</v>
          </cell>
          <cell r="N739" t="str">
            <v>MT</v>
          </cell>
          <cell r="O739" t="str">
            <v>017</v>
          </cell>
        </row>
        <row r="740">
          <cell r="M740" t="str">
            <v>CusterCO</v>
          </cell>
          <cell r="N740" t="str">
            <v>CO</v>
          </cell>
          <cell r="O740" t="str">
            <v>027</v>
          </cell>
        </row>
        <row r="741">
          <cell r="M741" t="str">
            <v>CusterSD</v>
          </cell>
          <cell r="N741" t="str">
            <v>SD</v>
          </cell>
          <cell r="O741" t="str">
            <v>033</v>
          </cell>
        </row>
        <row r="742">
          <cell r="M742" t="str">
            <v>CusterID</v>
          </cell>
          <cell r="N742" t="str">
            <v>ID</v>
          </cell>
          <cell r="O742" t="str">
            <v>037</v>
          </cell>
        </row>
        <row r="743">
          <cell r="M743" t="str">
            <v>CusterOK</v>
          </cell>
          <cell r="N743" t="str">
            <v>OK</v>
          </cell>
          <cell r="O743" t="str">
            <v>039</v>
          </cell>
        </row>
        <row r="744">
          <cell r="M744" t="str">
            <v>CusterNE</v>
          </cell>
          <cell r="N744" t="str">
            <v>NE</v>
          </cell>
          <cell r="O744" t="str">
            <v>041</v>
          </cell>
        </row>
        <row r="745">
          <cell r="M745" t="str">
            <v>CuyahogaOH</v>
          </cell>
          <cell r="N745" t="str">
            <v>OH</v>
          </cell>
          <cell r="O745" t="str">
            <v>035</v>
          </cell>
        </row>
        <row r="746">
          <cell r="M746" t="str">
            <v>DadeFL</v>
          </cell>
          <cell r="N746" t="str">
            <v>FL</v>
          </cell>
          <cell r="O746" t="str">
            <v>025</v>
          </cell>
        </row>
        <row r="747">
          <cell r="M747" t="str">
            <v>DadeMO</v>
          </cell>
          <cell r="N747" t="str">
            <v>MO</v>
          </cell>
          <cell r="O747" t="str">
            <v>057</v>
          </cell>
        </row>
        <row r="748">
          <cell r="M748" t="str">
            <v>DadeGA</v>
          </cell>
          <cell r="N748" t="str">
            <v>GA</v>
          </cell>
          <cell r="O748" t="str">
            <v>083</v>
          </cell>
        </row>
        <row r="749">
          <cell r="M749" t="str">
            <v>DaggettUT</v>
          </cell>
          <cell r="N749" t="str">
            <v>UT</v>
          </cell>
          <cell r="O749" t="str">
            <v>009</v>
          </cell>
        </row>
        <row r="750">
          <cell r="M750" t="str">
            <v>DakotaMN</v>
          </cell>
          <cell r="N750" t="str">
            <v>MN</v>
          </cell>
          <cell r="O750" t="str">
            <v>037</v>
          </cell>
        </row>
        <row r="751">
          <cell r="M751" t="str">
            <v>DakotaNE</v>
          </cell>
          <cell r="N751" t="str">
            <v>NE</v>
          </cell>
          <cell r="O751" t="str">
            <v>043</v>
          </cell>
        </row>
        <row r="752">
          <cell r="M752" t="str">
            <v>DaleAL</v>
          </cell>
          <cell r="N752" t="str">
            <v>AL</v>
          </cell>
          <cell r="O752" t="str">
            <v>045</v>
          </cell>
        </row>
        <row r="753">
          <cell r="M753" t="str">
            <v>DallamTX</v>
          </cell>
          <cell r="N753" t="str">
            <v>TX</v>
          </cell>
          <cell r="O753" t="str">
            <v>111</v>
          </cell>
        </row>
        <row r="754">
          <cell r="M754" t="str">
            <v>DallasAR</v>
          </cell>
          <cell r="N754" t="str">
            <v>AR</v>
          </cell>
          <cell r="O754" t="str">
            <v>039</v>
          </cell>
        </row>
        <row r="755">
          <cell r="M755" t="str">
            <v>DallasAL</v>
          </cell>
          <cell r="N755" t="str">
            <v>AL</v>
          </cell>
          <cell r="O755" t="str">
            <v>047</v>
          </cell>
        </row>
        <row r="756">
          <cell r="M756" t="str">
            <v>DallasIA</v>
          </cell>
          <cell r="N756" t="str">
            <v>IA</v>
          </cell>
          <cell r="O756" t="str">
            <v>049</v>
          </cell>
        </row>
        <row r="757">
          <cell r="M757" t="str">
            <v>DallasMO</v>
          </cell>
          <cell r="N757" t="str">
            <v>MO</v>
          </cell>
          <cell r="O757" t="str">
            <v>059</v>
          </cell>
        </row>
        <row r="758">
          <cell r="M758" t="str">
            <v>DallasTX</v>
          </cell>
          <cell r="N758" t="str">
            <v>TX</v>
          </cell>
          <cell r="O758" t="str">
            <v>113</v>
          </cell>
        </row>
        <row r="759">
          <cell r="M759" t="str">
            <v>DaneWI</v>
          </cell>
          <cell r="N759" t="str">
            <v>WI</v>
          </cell>
          <cell r="O759" t="str">
            <v>025</v>
          </cell>
        </row>
        <row r="760">
          <cell r="M760" t="str">
            <v>DanielsMT</v>
          </cell>
          <cell r="N760" t="str">
            <v>MT</v>
          </cell>
          <cell r="O760" t="str">
            <v>019</v>
          </cell>
        </row>
        <row r="761">
          <cell r="M761" t="str">
            <v>DanvilleVA</v>
          </cell>
          <cell r="N761" t="str">
            <v>VA</v>
          </cell>
          <cell r="O761" t="str">
            <v>590</v>
          </cell>
        </row>
        <row r="762">
          <cell r="M762" t="str">
            <v>DareNC</v>
          </cell>
          <cell r="N762" t="str">
            <v>NC</v>
          </cell>
          <cell r="O762" t="str">
            <v>055</v>
          </cell>
        </row>
        <row r="763">
          <cell r="M763" t="str">
            <v>DarkeOH</v>
          </cell>
          <cell r="N763" t="str">
            <v>OH</v>
          </cell>
          <cell r="O763" t="str">
            <v>037</v>
          </cell>
        </row>
        <row r="764">
          <cell r="M764" t="str">
            <v>DarlingtonSC</v>
          </cell>
          <cell r="N764" t="str">
            <v>SC</v>
          </cell>
          <cell r="O764" t="str">
            <v>031</v>
          </cell>
        </row>
        <row r="765">
          <cell r="M765" t="str">
            <v>DauphinPA</v>
          </cell>
          <cell r="N765" t="str">
            <v>PA</v>
          </cell>
          <cell r="O765" t="str">
            <v>043</v>
          </cell>
        </row>
        <row r="766">
          <cell r="M766" t="str">
            <v>DavidsonTN</v>
          </cell>
          <cell r="N766" t="str">
            <v>TN</v>
          </cell>
          <cell r="O766" t="str">
            <v>037</v>
          </cell>
        </row>
        <row r="767">
          <cell r="M767" t="str">
            <v>DavidsonNC</v>
          </cell>
          <cell r="N767" t="str">
            <v>NC</v>
          </cell>
          <cell r="O767" t="str">
            <v>057</v>
          </cell>
        </row>
        <row r="768">
          <cell r="M768" t="str">
            <v>DavieNC</v>
          </cell>
          <cell r="N768" t="str">
            <v>NC</v>
          </cell>
          <cell r="O768" t="str">
            <v>059</v>
          </cell>
        </row>
        <row r="769">
          <cell r="M769" t="str">
            <v>DaviessIN</v>
          </cell>
          <cell r="N769" t="str">
            <v>IN</v>
          </cell>
          <cell r="O769" t="str">
            <v>027</v>
          </cell>
        </row>
        <row r="770">
          <cell r="M770" t="str">
            <v>DaviessKY</v>
          </cell>
          <cell r="N770" t="str">
            <v>KY</v>
          </cell>
          <cell r="O770" t="str">
            <v>059</v>
          </cell>
        </row>
        <row r="771">
          <cell r="M771" t="str">
            <v>DaviessMO</v>
          </cell>
          <cell r="N771" t="str">
            <v>MO</v>
          </cell>
          <cell r="O771" t="str">
            <v>061</v>
          </cell>
        </row>
        <row r="772">
          <cell r="M772" t="str">
            <v>DavisUT</v>
          </cell>
          <cell r="N772" t="str">
            <v>UT</v>
          </cell>
          <cell r="O772" t="str">
            <v>011</v>
          </cell>
        </row>
        <row r="773">
          <cell r="M773" t="str">
            <v>DavisIA</v>
          </cell>
          <cell r="N773" t="str">
            <v>IA</v>
          </cell>
          <cell r="O773" t="str">
            <v>051</v>
          </cell>
        </row>
        <row r="774">
          <cell r="M774" t="str">
            <v>DavisonSD</v>
          </cell>
          <cell r="N774" t="str">
            <v>SD</v>
          </cell>
          <cell r="O774" t="str">
            <v>035</v>
          </cell>
        </row>
        <row r="775">
          <cell r="M775" t="str">
            <v>DawesNE</v>
          </cell>
          <cell r="N775" t="str">
            <v>NE</v>
          </cell>
          <cell r="O775" t="str">
            <v>045</v>
          </cell>
        </row>
        <row r="776">
          <cell r="M776" t="str">
            <v>DawsonMT</v>
          </cell>
          <cell r="N776" t="str">
            <v>MT</v>
          </cell>
          <cell r="O776" t="str">
            <v>021</v>
          </cell>
        </row>
        <row r="777">
          <cell r="M777" t="str">
            <v>DawsonNE</v>
          </cell>
          <cell r="N777" t="str">
            <v>NE</v>
          </cell>
          <cell r="O777" t="str">
            <v>047</v>
          </cell>
        </row>
        <row r="778">
          <cell r="M778" t="str">
            <v>DawsonGA</v>
          </cell>
          <cell r="N778" t="str">
            <v>GA</v>
          </cell>
          <cell r="O778" t="str">
            <v>085</v>
          </cell>
        </row>
        <row r="779">
          <cell r="M779" t="str">
            <v>DawsonTX</v>
          </cell>
          <cell r="N779" t="str">
            <v>TX</v>
          </cell>
          <cell r="O779" t="str">
            <v>115</v>
          </cell>
        </row>
        <row r="780">
          <cell r="M780" t="str">
            <v>DaySD</v>
          </cell>
          <cell r="N780" t="str">
            <v>SD</v>
          </cell>
          <cell r="O780" t="str">
            <v>037</v>
          </cell>
        </row>
        <row r="781">
          <cell r="M781" t="str">
            <v>De BacaNM</v>
          </cell>
          <cell r="N781" t="str">
            <v>NM</v>
          </cell>
          <cell r="O781" t="str">
            <v>011</v>
          </cell>
        </row>
        <row r="782">
          <cell r="M782" t="str">
            <v>De KalbIN</v>
          </cell>
          <cell r="N782" t="str">
            <v>IN</v>
          </cell>
          <cell r="O782" t="str">
            <v>033</v>
          </cell>
        </row>
        <row r="783">
          <cell r="M783" t="str">
            <v>De KalbIL</v>
          </cell>
          <cell r="N783" t="str">
            <v>IL</v>
          </cell>
          <cell r="O783" t="str">
            <v>037</v>
          </cell>
        </row>
        <row r="784">
          <cell r="M784" t="str">
            <v>De KalbTN</v>
          </cell>
          <cell r="N784" t="str">
            <v>TN</v>
          </cell>
          <cell r="O784" t="str">
            <v>041</v>
          </cell>
        </row>
        <row r="785">
          <cell r="M785" t="str">
            <v>De KalbAL</v>
          </cell>
          <cell r="N785" t="str">
            <v>AL</v>
          </cell>
          <cell r="O785" t="str">
            <v>049</v>
          </cell>
        </row>
        <row r="786">
          <cell r="M786" t="str">
            <v>De KalbMO</v>
          </cell>
          <cell r="N786" t="str">
            <v>MO</v>
          </cell>
          <cell r="O786" t="str">
            <v>063</v>
          </cell>
        </row>
        <row r="787">
          <cell r="M787" t="str">
            <v>De KalbGA</v>
          </cell>
          <cell r="N787" t="str">
            <v>GA</v>
          </cell>
          <cell r="O787" t="str">
            <v>089</v>
          </cell>
        </row>
        <row r="788">
          <cell r="M788" t="str">
            <v>De SotoFL</v>
          </cell>
          <cell r="N788" t="str">
            <v>FL</v>
          </cell>
          <cell r="O788" t="str">
            <v>027</v>
          </cell>
        </row>
        <row r="789">
          <cell r="M789" t="str">
            <v>De SotoLA</v>
          </cell>
          <cell r="N789" t="str">
            <v>LA</v>
          </cell>
          <cell r="O789" t="str">
            <v>031</v>
          </cell>
        </row>
        <row r="790">
          <cell r="M790" t="str">
            <v>De SotoMS</v>
          </cell>
          <cell r="N790" t="str">
            <v>MS</v>
          </cell>
          <cell r="O790" t="str">
            <v>033</v>
          </cell>
        </row>
        <row r="791">
          <cell r="M791" t="str">
            <v>De WittIL</v>
          </cell>
          <cell r="N791" t="str">
            <v>IL</v>
          </cell>
          <cell r="O791" t="str">
            <v>039</v>
          </cell>
        </row>
        <row r="792">
          <cell r="M792" t="str">
            <v>De WittTX</v>
          </cell>
          <cell r="N792" t="str">
            <v>TX</v>
          </cell>
          <cell r="O792" t="str">
            <v>123</v>
          </cell>
        </row>
        <row r="793">
          <cell r="M793" t="str">
            <v>Deaf SmithTX</v>
          </cell>
          <cell r="N793" t="str">
            <v>TX</v>
          </cell>
          <cell r="O793" t="str">
            <v>117</v>
          </cell>
        </row>
        <row r="794">
          <cell r="M794" t="str">
            <v>DearbornIN</v>
          </cell>
          <cell r="N794" t="str">
            <v>IN</v>
          </cell>
          <cell r="O794" t="str">
            <v>029</v>
          </cell>
        </row>
        <row r="795">
          <cell r="M795" t="str">
            <v>DecaturIN</v>
          </cell>
          <cell r="N795" t="str">
            <v>IN</v>
          </cell>
          <cell r="O795" t="str">
            <v>031</v>
          </cell>
        </row>
        <row r="796">
          <cell r="M796" t="str">
            <v>DecaturTN</v>
          </cell>
          <cell r="N796" t="str">
            <v>TN</v>
          </cell>
          <cell r="O796" t="str">
            <v>039</v>
          </cell>
        </row>
        <row r="797">
          <cell r="M797" t="str">
            <v>DecaturKS</v>
          </cell>
          <cell r="N797" t="str">
            <v>KS</v>
          </cell>
          <cell r="O797" t="str">
            <v>039</v>
          </cell>
        </row>
        <row r="798">
          <cell r="M798" t="str">
            <v>DecaturIA</v>
          </cell>
          <cell r="N798" t="str">
            <v>IA</v>
          </cell>
          <cell r="O798" t="str">
            <v>053</v>
          </cell>
        </row>
        <row r="799">
          <cell r="M799" t="str">
            <v>DecaturGA</v>
          </cell>
          <cell r="N799" t="str">
            <v>GA</v>
          </cell>
          <cell r="O799" t="str">
            <v>087</v>
          </cell>
        </row>
        <row r="800">
          <cell r="M800" t="str">
            <v>Deer LodgeMT</v>
          </cell>
          <cell r="N800" t="str">
            <v>MT</v>
          </cell>
          <cell r="O800" t="str">
            <v>023</v>
          </cell>
        </row>
        <row r="801">
          <cell r="M801" t="str">
            <v>DefianceOH</v>
          </cell>
          <cell r="N801" t="str">
            <v>OH</v>
          </cell>
          <cell r="O801" t="str">
            <v>039</v>
          </cell>
        </row>
        <row r="802">
          <cell r="M802" t="str">
            <v>Del NorteCA</v>
          </cell>
          <cell r="N802" t="str">
            <v>CA</v>
          </cell>
          <cell r="O802" t="str">
            <v>015</v>
          </cell>
        </row>
        <row r="803">
          <cell r="M803" t="str">
            <v>DelawareNY</v>
          </cell>
          <cell r="N803" t="str">
            <v>NY</v>
          </cell>
          <cell r="O803" t="str">
            <v>025</v>
          </cell>
        </row>
        <row r="804">
          <cell r="M804" t="str">
            <v>DelawareIN</v>
          </cell>
          <cell r="N804" t="str">
            <v>IN</v>
          </cell>
          <cell r="O804" t="str">
            <v>035</v>
          </cell>
        </row>
        <row r="805">
          <cell r="M805" t="str">
            <v>DelawareOH</v>
          </cell>
          <cell r="N805" t="str">
            <v>OH</v>
          </cell>
          <cell r="O805" t="str">
            <v>041</v>
          </cell>
        </row>
        <row r="806">
          <cell r="M806" t="str">
            <v>DelawareOK</v>
          </cell>
          <cell r="N806" t="str">
            <v>OK</v>
          </cell>
          <cell r="O806" t="str">
            <v>041</v>
          </cell>
        </row>
        <row r="807">
          <cell r="M807" t="str">
            <v>DelawarePA</v>
          </cell>
          <cell r="N807" t="str">
            <v>PA</v>
          </cell>
          <cell r="O807" t="str">
            <v>045</v>
          </cell>
        </row>
        <row r="808">
          <cell r="M808" t="str">
            <v>DelawareIA</v>
          </cell>
          <cell r="N808" t="str">
            <v>IA</v>
          </cell>
          <cell r="O808" t="str">
            <v>055</v>
          </cell>
        </row>
        <row r="809">
          <cell r="M809" t="str">
            <v>DeltaCO</v>
          </cell>
          <cell r="N809" t="str">
            <v>CO</v>
          </cell>
          <cell r="O809" t="str">
            <v>029</v>
          </cell>
        </row>
        <row r="810">
          <cell r="M810" t="str">
            <v>DeltaMI</v>
          </cell>
          <cell r="N810" t="str">
            <v>MI</v>
          </cell>
          <cell r="O810" t="str">
            <v>041</v>
          </cell>
        </row>
        <row r="811">
          <cell r="M811" t="str">
            <v>DeltaTX</v>
          </cell>
          <cell r="N811" t="str">
            <v>TX</v>
          </cell>
          <cell r="O811" t="str">
            <v>119</v>
          </cell>
        </row>
        <row r="812">
          <cell r="M812" t="str">
            <v>Denali (B)AK</v>
          </cell>
          <cell r="N812" t="str">
            <v>AK</v>
          </cell>
          <cell r="O812" t="str">
            <v>068</v>
          </cell>
        </row>
        <row r="813">
          <cell r="M813" t="str">
            <v>DentMO</v>
          </cell>
          <cell r="N813" t="str">
            <v>MO</v>
          </cell>
          <cell r="O813" t="str">
            <v>065</v>
          </cell>
        </row>
        <row r="814">
          <cell r="M814" t="str">
            <v>DentonTX</v>
          </cell>
          <cell r="N814" t="str">
            <v>TX</v>
          </cell>
          <cell r="O814" t="str">
            <v>121</v>
          </cell>
        </row>
        <row r="815">
          <cell r="M815" t="str">
            <v>DenverCO</v>
          </cell>
          <cell r="N815" t="str">
            <v>CO</v>
          </cell>
          <cell r="O815" t="str">
            <v>031</v>
          </cell>
        </row>
        <row r="816">
          <cell r="M816" t="str">
            <v>Des MoinesIA</v>
          </cell>
          <cell r="N816" t="str">
            <v>IA</v>
          </cell>
          <cell r="O816" t="str">
            <v>057</v>
          </cell>
        </row>
        <row r="817">
          <cell r="M817" t="str">
            <v>DeschutesOR</v>
          </cell>
          <cell r="N817" t="str">
            <v>OR</v>
          </cell>
          <cell r="O817" t="str">
            <v>017</v>
          </cell>
        </row>
        <row r="818">
          <cell r="M818" t="str">
            <v>DeshaAR</v>
          </cell>
          <cell r="N818" t="str">
            <v>AR</v>
          </cell>
          <cell r="O818" t="str">
            <v>041</v>
          </cell>
        </row>
        <row r="819">
          <cell r="M819" t="str">
            <v>DeuelSD</v>
          </cell>
          <cell r="N819" t="str">
            <v>SD</v>
          </cell>
          <cell r="O819" t="str">
            <v>039</v>
          </cell>
        </row>
        <row r="820">
          <cell r="M820" t="str">
            <v>DeuelNE</v>
          </cell>
          <cell r="N820" t="str">
            <v>NE</v>
          </cell>
          <cell r="O820" t="str">
            <v>049</v>
          </cell>
        </row>
        <row r="821">
          <cell r="M821" t="str">
            <v>DeweySD</v>
          </cell>
          <cell r="N821" t="str">
            <v>SD</v>
          </cell>
          <cell r="O821" t="str">
            <v>041</v>
          </cell>
        </row>
        <row r="822">
          <cell r="M822" t="str">
            <v>DeweyOK</v>
          </cell>
          <cell r="N822" t="str">
            <v>OK</v>
          </cell>
          <cell r="O822" t="str">
            <v>043</v>
          </cell>
        </row>
        <row r="823">
          <cell r="M823" t="str">
            <v>DickensTX</v>
          </cell>
          <cell r="N823" t="str">
            <v>TX</v>
          </cell>
          <cell r="O823" t="str">
            <v>125</v>
          </cell>
        </row>
        <row r="824">
          <cell r="M824" t="str">
            <v>DickensonVA</v>
          </cell>
          <cell r="N824" t="str">
            <v>VA</v>
          </cell>
          <cell r="O824" t="str">
            <v>051</v>
          </cell>
        </row>
        <row r="825">
          <cell r="M825" t="str">
            <v>DickeyND</v>
          </cell>
          <cell r="N825" t="str">
            <v>ND</v>
          </cell>
          <cell r="O825" t="str">
            <v>021</v>
          </cell>
        </row>
        <row r="826">
          <cell r="M826" t="str">
            <v>DickinsonKS</v>
          </cell>
          <cell r="N826" t="str">
            <v>KS</v>
          </cell>
          <cell r="O826" t="str">
            <v>041</v>
          </cell>
        </row>
        <row r="827">
          <cell r="M827" t="str">
            <v>DickinsonMI</v>
          </cell>
          <cell r="N827" t="str">
            <v>MI</v>
          </cell>
          <cell r="O827" t="str">
            <v>043</v>
          </cell>
        </row>
        <row r="828">
          <cell r="M828" t="str">
            <v>DickinsonIA</v>
          </cell>
          <cell r="N828" t="str">
            <v>IA</v>
          </cell>
          <cell r="O828" t="str">
            <v>059</v>
          </cell>
        </row>
        <row r="829">
          <cell r="M829" t="str">
            <v>DicksonTN</v>
          </cell>
          <cell r="N829" t="str">
            <v>TN</v>
          </cell>
          <cell r="O829" t="str">
            <v>043</v>
          </cell>
        </row>
        <row r="830">
          <cell r="M830" t="str">
            <v>Dillingham (C)AK</v>
          </cell>
          <cell r="N830" t="str">
            <v>AK</v>
          </cell>
          <cell r="O830" t="str">
            <v>070</v>
          </cell>
        </row>
        <row r="831">
          <cell r="M831" t="str">
            <v>DillonSC</v>
          </cell>
          <cell r="N831" t="str">
            <v>SC</v>
          </cell>
          <cell r="O831" t="str">
            <v>033</v>
          </cell>
        </row>
        <row r="832">
          <cell r="M832" t="str">
            <v>DimmitTX</v>
          </cell>
          <cell r="N832" t="str">
            <v>TX</v>
          </cell>
          <cell r="O832" t="str">
            <v>127</v>
          </cell>
        </row>
        <row r="833">
          <cell r="M833" t="str">
            <v>DinwiddieVA</v>
          </cell>
          <cell r="N833" t="str">
            <v>VA</v>
          </cell>
          <cell r="O833" t="str">
            <v>053</v>
          </cell>
        </row>
        <row r="834">
          <cell r="M834" t="str">
            <v>District Of ColumbiaDC</v>
          </cell>
          <cell r="N834" t="str">
            <v>DC</v>
          </cell>
          <cell r="O834" t="str">
            <v>001</v>
          </cell>
        </row>
        <row r="835">
          <cell r="M835" t="str">
            <v>DivideND</v>
          </cell>
          <cell r="N835" t="str">
            <v>ND</v>
          </cell>
          <cell r="O835" t="str">
            <v>023</v>
          </cell>
        </row>
        <row r="836">
          <cell r="M836" t="str">
            <v>DixieFL</v>
          </cell>
          <cell r="N836" t="str">
            <v>FL</v>
          </cell>
          <cell r="O836" t="str">
            <v>029</v>
          </cell>
        </row>
        <row r="837">
          <cell r="M837" t="str">
            <v>DixonNE</v>
          </cell>
          <cell r="N837" t="str">
            <v>NE</v>
          </cell>
          <cell r="O837" t="str">
            <v>051</v>
          </cell>
        </row>
        <row r="838">
          <cell r="M838" t="str">
            <v>DoddridgeWV</v>
          </cell>
          <cell r="N838" t="str">
            <v>WV</v>
          </cell>
          <cell r="O838" t="str">
            <v>017</v>
          </cell>
        </row>
        <row r="839">
          <cell r="M839" t="str">
            <v>DodgeWI</v>
          </cell>
          <cell r="N839" t="str">
            <v>WI</v>
          </cell>
          <cell r="O839" t="str">
            <v>027</v>
          </cell>
        </row>
        <row r="840">
          <cell r="M840" t="str">
            <v>DodgeMN</v>
          </cell>
          <cell r="N840" t="str">
            <v>MN</v>
          </cell>
          <cell r="O840" t="str">
            <v>039</v>
          </cell>
        </row>
        <row r="841">
          <cell r="M841" t="str">
            <v>DodgeNE</v>
          </cell>
          <cell r="N841" t="str">
            <v>NE</v>
          </cell>
          <cell r="O841" t="str">
            <v>053</v>
          </cell>
        </row>
        <row r="842">
          <cell r="M842" t="str">
            <v>DodgeGA</v>
          </cell>
          <cell r="N842" t="str">
            <v>GA</v>
          </cell>
          <cell r="O842" t="str">
            <v>091</v>
          </cell>
        </row>
        <row r="843">
          <cell r="M843" t="str">
            <v>DoloresCO</v>
          </cell>
          <cell r="N843" t="str">
            <v>CO</v>
          </cell>
          <cell r="O843" t="str">
            <v>033</v>
          </cell>
        </row>
        <row r="844">
          <cell r="M844" t="str">
            <v>Dona AnaNM</v>
          </cell>
          <cell r="N844" t="str">
            <v>NM</v>
          </cell>
          <cell r="O844" t="str">
            <v>013</v>
          </cell>
        </row>
        <row r="845">
          <cell r="M845" t="str">
            <v>DoniphanKS</v>
          </cell>
          <cell r="N845" t="str">
            <v>KS</v>
          </cell>
          <cell r="O845" t="str">
            <v>043</v>
          </cell>
        </row>
        <row r="846">
          <cell r="M846" t="str">
            <v>DonleyTX</v>
          </cell>
          <cell r="N846" t="str">
            <v>TX</v>
          </cell>
          <cell r="O846" t="str">
            <v>129</v>
          </cell>
        </row>
        <row r="847">
          <cell r="M847" t="str">
            <v>DoolyGA</v>
          </cell>
          <cell r="N847" t="str">
            <v>GA</v>
          </cell>
          <cell r="O847" t="str">
            <v>093</v>
          </cell>
        </row>
        <row r="848">
          <cell r="M848" t="str">
            <v>DoorWI</v>
          </cell>
          <cell r="N848" t="str">
            <v>WI</v>
          </cell>
          <cell r="O848" t="str">
            <v>029</v>
          </cell>
        </row>
        <row r="849">
          <cell r="M849" t="str">
            <v>DoradoPR</v>
          </cell>
          <cell r="N849" t="str">
            <v>PR</v>
          </cell>
          <cell r="O849" t="str">
            <v>051</v>
          </cell>
        </row>
        <row r="850">
          <cell r="M850" t="str">
            <v>DorchesterMD</v>
          </cell>
          <cell r="N850" t="str">
            <v>MD</v>
          </cell>
          <cell r="O850" t="str">
            <v>019</v>
          </cell>
        </row>
        <row r="851">
          <cell r="M851" t="str">
            <v>DorchesterSC</v>
          </cell>
          <cell r="N851" t="str">
            <v>SC</v>
          </cell>
          <cell r="O851" t="str">
            <v>035</v>
          </cell>
        </row>
        <row r="852">
          <cell r="M852" t="str">
            <v>DoughertyGA</v>
          </cell>
          <cell r="N852" t="str">
            <v>GA</v>
          </cell>
          <cell r="O852" t="str">
            <v>095</v>
          </cell>
        </row>
        <row r="853">
          <cell r="M853" t="str">
            <v>DouglasNV</v>
          </cell>
          <cell r="N853" t="str">
            <v>NV</v>
          </cell>
          <cell r="O853" t="str">
            <v>005</v>
          </cell>
        </row>
        <row r="854">
          <cell r="M854" t="str">
            <v>DouglasWA</v>
          </cell>
          <cell r="N854" t="str">
            <v>WA</v>
          </cell>
          <cell r="O854" t="str">
            <v>017</v>
          </cell>
        </row>
        <row r="855">
          <cell r="M855" t="str">
            <v>DouglasOR</v>
          </cell>
          <cell r="N855" t="str">
            <v>OR</v>
          </cell>
          <cell r="O855" t="str">
            <v>019</v>
          </cell>
        </row>
        <row r="856">
          <cell r="M856" t="str">
            <v>DouglasWI</v>
          </cell>
          <cell r="N856" t="str">
            <v>WI</v>
          </cell>
          <cell r="O856" t="str">
            <v>031</v>
          </cell>
        </row>
        <row r="857">
          <cell r="M857" t="str">
            <v>DouglasCO</v>
          </cell>
          <cell r="N857" t="str">
            <v>CO</v>
          </cell>
          <cell r="O857" t="str">
            <v>035</v>
          </cell>
        </row>
        <row r="858">
          <cell r="M858" t="str">
            <v>DouglasMN</v>
          </cell>
          <cell r="N858" t="str">
            <v>MN</v>
          </cell>
          <cell r="O858" t="str">
            <v>041</v>
          </cell>
        </row>
        <row r="859">
          <cell r="M859" t="str">
            <v>DouglasIL</v>
          </cell>
          <cell r="N859" t="str">
            <v>IL</v>
          </cell>
          <cell r="O859" t="str">
            <v>041</v>
          </cell>
        </row>
        <row r="860">
          <cell r="M860" t="str">
            <v>DouglasSD</v>
          </cell>
          <cell r="N860" t="str">
            <v>SD</v>
          </cell>
          <cell r="O860" t="str">
            <v>043</v>
          </cell>
        </row>
        <row r="861">
          <cell r="M861" t="str">
            <v>DouglasKS</v>
          </cell>
          <cell r="N861" t="str">
            <v>KS</v>
          </cell>
          <cell r="O861" t="str">
            <v>045</v>
          </cell>
        </row>
        <row r="862">
          <cell r="M862" t="str">
            <v>DouglasNE</v>
          </cell>
          <cell r="N862" t="str">
            <v>NE</v>
          </cell>
          <cell r="O862" t="str">
            <v>055</v>
          </cell>
        </row>
        <row r="863">
          <cell r="M863" t="str">
            <v>DouglasMO</v>
          </cell>
          <cell r="N863" t="str">
            <v>MO</v>
          </cell>
          <cell r="O863" t="str">
            <v>067</v>
          </cell>
        </row>
        <row r="864">
          <cell r="M864" t="str">
            <v>DouglasGA</v>
          </cell>
          <cell r="N864" t="str">
            <v>GA</v>
          </cell>
          <cell r="O864" t="str">
            <v>097</v>
          </cell>
        </row>
        <row r="865">
          <cell r="M865" t="str">
            <v>DrewAR</v>
          </cell>
          <cell r="N865" t="str">
            <v>AR</v>
          </cell>
          <cell r="O865" t="str">
            <v>043</v>
          </cell>
        </row>
        <row r="866">
          <cell r="M866" t="str">
            <v>Du PageIL</v>
          </cell>
          <cell r="N866" t="str">
            <v>IL</v>
          </cell>
          <cell r="O866" t="str">
            <v>043</v>
          </cell>
        </row>
        <row r="867">
          <cell r="M867" t="str">
            <v>DuboisIN</v>
          </cell>
          <cell r="N867" t="str">
            <v>IN</v>
          </cell>
          <cell r="O867" t="str">
            <v>037</v>
          </cell>
        </row>
        <row r="868">
          <cell r="M868" t="str">
            <v>DubuqueIA</v>
          </cell>
          <cell r="N868" t="str">
            <v>IA</v>
          </cell>
          <cell r="O868" t="str">
            <v>061</v>
          </cell>
        </row>
        <row r="869">
          <cell r="M869" t="str">
            <v>DuchesneUT</v>
          </cell>
          <cell r="N869" t="str">
            <v>UT</v>
          </cell>
          <cell r="O869" t="str">
            <v>013</v>
          </cell>
        </row>
        <row r="870">
          <cell r="M870" t="str">
            <v>DukesMA</v>
          </cell>
          <cell r="N870" t="str">
            <v>MA</v>
          </cell>
          <cell r="O870" t="str">
            <v>007</v>
          </cell>
        </row>
        <row r="871">
          <cell r="M871" t="str">
            <v>DundyNE</v>
          </cell>
          <cell r="N871" t="str">
            <v>NE</v>
          </cell>
          <cell r="O871" t="str">
            <v>057</v>
          </cell>
        </row>
        <row r="872">
          <cell r="M872" t="str">
            <v>DunklinMO</v>
          </cell>
          <cell r="N872" t="str">
            <v>MO</v>
          </cell>
          <cell r="O872" t="str">
            <v>069</v>
          </cell>
        </row>
        <row r="873">
          <cell r="M873" t="str">
            <v>DunnND</v>
          </cell>
          <cell r="N873" t="str">
            <v>ND</v>
          </cell>
          <cell r="O873" t="str">
            <v>025</v>
          </cell>
        </row>
        <row r="874">
          <cell r="M874" t="str">
            <v>DunnWI</v>
          </cell>
          <cell r="N874" t="str">
            <v>WI</v>
          </cell>
          <cell r="O874" t="str">
            <v>033</v>
          </cell>
        </row>
        <row r="875">
          <cell r="M875" t="str">
            <v>DuplinNC</v>
          </cell>
          <cell r="N875" t="str">
            <v>NC</v>
          </cell>
          <cell r="O875" t="str">
            <v>061</v>
          </cell>
        </row>
        <row r="876">
          <cell r="M876" t="str">
            <v>DurhamNC</v>
          </cell>
          <cell r="N876" t="str">
            <v>NC</v>
          </cell>
          <cell r="O876" t="str">
            <v>063</v>
          </cell>
        </row>
        <row r="877">
          <cell r="M877" t="str">
            <v>DutchessNY</v>
          </cell>
          <cell r="N877" t="str">
            <v>NY</v>
          </cell>
          <cell r="O877" t="str">
            <v>027</v>
          </cell>
        </row>
        <row r="878">
          <cell r="M878" t="str">
            <v>DuvalFL</v>
          </cell>
          <cell r="N878" t="str">
            <v>FL</v>
          </cell>
          <cell r="O878" t="str">
            <v>031</v>
          </cell>
        </row>
        <row r="879">
          <cell r="M879" t="str">
            <v>DuvalTX</v>
          </cell>
          <cell r="N879" t="str">
            <v>TX</v>
          </cell>
          <cell r="O879" t="str">
            <v>131</v>
          </cell>
        </row>
        <row r="880">
          <cell r="M880" t="str">
            <v>DyerTN</v>
          </cell>
          <cell r="N880" t="str">
            <v>TN</v>
          </cell>
          <cell r="O880" t="str">
            <v>045</v>
          </cell>
        </row>
        <row r="881">
          <cell r="M881" t="str">
            <v>EagleCO</v>
          </cell>
          <cell r="N881" t="str">
            <v>CO</v>
          </cell>
          <cell r="O881" t="str">
            <v>037</v>
          </cell>
        </row>
        <row r="882">
          <cell r="M882" t="str">
            <v>EarlyGA</v>
          </cell>
          <cell r="N882" t="str">
            <v>GA</v>
          </cell>
          <cell r="O882" t="str">
            <v>099</v>
          </cell>
        </row>
        <row r="883">
          <cell r="M883" t="str">
            <v>East Baton RougeLA</v>
          </cell>
          <cell r="N883" t="str">
            <v>LA</v>
          </cell>
          <cell r="O883" t="str">
            <v>033</v>
          </cell>
        </row>
        <row r="884">
          <cell r="M884" t="str">
            <v>East CarrollLA</v>
          </cell>
          <cell r="N884" t="str">
            <v>LA</v>
          </cell>
          <cell r="O884" t="str">
            <v>035</v>
          </cell>
        </row>
        <row r="885">
          <cell r="M885" t="str">
            <v>East FelicianaLA</v>
          </cell>
          <cell r="N885" t="str">
            <v>LA</v>
          </cell>
          <cell r="O885" t="str">
            <v>037</v>
          </cell>
        </row>
        <row r="886">
          <cell r="M886" t="str">
            <v>EasternAS</v>
          </cell>
          <cell r="N886" t="str">
            <v>AS</v>
          </cell>
          <cell r="O886" t="str">
            <v>010</v>
          </cell>
        </row>
        <row r="887">
          <cell r="M887" t="str">
            <v>EastlandTX</v>
          </cell>
          <cell r="N887" t="str">
            <v>TX</v>
          </cell>
          <cell r="O887" t="str">
            <v>133</v>
          </cell>
        </row>
        <row r="888">
          <cell r="M888" t="str">
            <v>EatonMI</v>
          </cell>
          <cell r="N888" t="str">
            <v>MI</v>
          </cell>
          <cell r="O888" t="str">
            <v>045</v>
          </cell>
        </row>
        <row r="889">
          <cell r="M889" t="str">
            <v>Eau ClaireWI</v>
          </cell>
          <cell r="N889" t="str">
            <v>WI</v>
          </cell>
          <cell r="O889" t="str">
            <v>035</v>
          </cell>
        </row>
        <row r="890">
          <cell r="M890" t="str">
            <v>EbonMH</v>
          </cell>
          <cell r="N890" t="str">
            <v>MH</v>
          </cell>
          <cell r="O890" t="str">
            <v>080</v>
          </cell>
        </row>
        <row r="891">
          <cell r="M891" t="str">
            <v>EcholsGA</v>
          </cell>
          <cell r="N891" t="str">
            <v>GA</v>
          </cell>
          <cell r="O891" t="str">
            <v>101</v>
          </cell>
        </row>
        <row r="892">
          <cell r="M892" t="str">
            <v>EctorTX</v>
          </cell>
          <cell r="N892" t="str">
            <v>TX</v>
          </cell>
          <cell r="O892" t="str">
            <v>135</v>
          </cell>
        </row>
        <row r="893">
          <cell r="M893" t="str">
            <v>EddyNM</v>
          </cell>
          <cell r="N893" t="str">
            <v>NM</v>
          </cell>
          <cell r="O893" t="str">
            <v>015</v>
          </cell>
        </row>
        <row r="894">
          <cell r="M894" t="str">
            <v>EddyND</v>
          </cell>
          <cell r="N894" t="str">
            <v>ND</v>
          </cell>
          <cell r="O894" t="str">
            <v>027</v>
          </cell>
        </row>
        <row r="895">
          <cell r="M895" t="str">
            <v>EdgarIL</v>
          </cell>
          <cell r="N895" t="str">
            <v>IL</v>
          </cell>
          <cell r="O895" t="str">
            <v>045</v>
          </cell>
        </row>
        <row r="896">
          <cell r="M896" t="str">
            <v>EdgecombeNC</v>
          </cell>
          <cell r="N896" t="str">
            <v>NC</v>
          </cell>
          <cell r="O896" t="str">
            <v>065</v>
          </cell>
        </row>
        <row r="897">
          <cell r="M897" t="str">
            <v>EdgefieldSC</v>
          </cell>
          <cell r="N897" t="str">
            <v>SC</v>
          </cell>
          <cell r="O897" t="str">
            <v>037</v>
          </cell>
        </row>
        <row r="898">
          <cell r="M898" t="str">
            <v>EdmonsonKY</v>
          </cell>
          <cell r="N898" t="str">
            <v>KY</v>
          </cell>
          <cell r="O898" t="str">
            <v>061</v>
          </cell>
        </row>
        <row r="899">
          <cell r="M899" t="str">
            <v>EdmundsSD</v>
          </cell>
          <cell r="N899" t="str">
            <v>SD</v>
          </cell>
          <cell r="O899" t="str">
            <v>045</v>
          </cell>
        </row>
        <row r="900">
          <cell r="M900" t="str">
            <v>EdwardsIL</v>
          </cell>
          <cell r="N900" t="str">
            <v>IL</v>
          </cell>
          <cell r="O900" t="str">
            <v>047</v>
          </cell>
        </row>
        <row r="901">
          <cell r="M901" t="str">
            <v>EdwardsKS</v>
          </cell>
          <cell r="N901" t="str">
            <v>KS</v>
          </cell>
          <cell r="O901" t="str">
            <v>047</v>
          </cell>
        </row>
        <row r="902">
          <cell r="M902" t="str">
            <v>EdwardsTX</v>
          </cell>
          <cell r="N902" t="str">
            <v>TX</v>
          </cell>
          <cell r="O902" t="str">
            <v>137</v>
          </cell>
        </row>
        <row r="903">
          <cell r="M903" t="str">
            <v>EffinghamIL</v>
          </cell>
          <cell r="N903" t="str">
            <v>IL</v>
          </cell>
          <cell r="O903" t="str">
            <v>049</v>
          </cell>
        </row>
        <row r="904">
          <cell r="M904" t="str">
            <v>EffinghamGA</v>
          </cell>
          <cell r="N904" t="str">
            <v>GA</v>
          </cell>
          <cell r="O904" t="str">
            <v>103</v>
          </cell>
        </row>
        <row r="905">
          <cell r="M905" t="str">
            <v>El DoradoCA</v>
          </cell>
          <cell r="N905" t="str">
            <v>CA</v>
          </cell>
          <cell r="O905" t="str">
            <v>017</v>
          </cell>
        </row>
        <row r="906">
          <cell r="M906" t="str">
            <v>El PasoCO</v>
          </cell>
          <cell r="N906" t="str">
            <v>CO</v>
          </cell>
          <cell r="O906" t="str">
            <v>041</v>
          </cell>
        </row>
        <row r="907">
          <cell r="M907" t="str">
            <v>El PasoTX</v>
          </cell>
          <cell r="N907" t="str">
            <v>TX</v>
          </cell>
          <cell r="O907" t="str">
            <v>141</v>
          </cell>
        </row>
        <row r="908">
          <cell r="M908" t="str">
            <v>ElbertCO</v>
          </cell>
          <cell r="N908" t="str">
            <v>CO</v>
          </cell>
          <cell r="O908" t="str">
            <v>039</v>
          </cell>
        </row>
        <row r="909">
          <cell r="M909" t="str">
            <v>ElbertGA</v>
          </cell>
          <cell r="N909" t="str">
            <v>GA</v>
          </cell>
          <cell r="O909" t="str">
            <v>105</v>
          </cell>
        </row>
        <row r="910">
          <cell r="M910" t="str">
            <v>ElkPA</v>
          </cell>
          <cell r="N910" t="str">
            <v>PA</v>
          </cell>
          <cell r="O910" t="str">
            <v>047</v>
          </cell>
        </row>
        <row r="911">
          <cell r="M911" t="str">
            <v>ElkKS</v>
          </cell>
          <cell r="N911" t="str">
            <v>KS</v>
          </cell>
          <cell r="O911" t="str">
            <v>049</v>
          </cell>
        </row>
        <row r="912">
          <cell r="M912" t="str">
            <v>ElkhartIN</v>
          </cell>
          <cell r="N912" t="str">
            <v>IN</v>
          </cell>
          <cell r="O912" t="str">
            <v>039</v>
          </cell>
        </row>
        <row r="913">
          <cell r="M913" t="str">
            <v>ElkoNV</v>
          </cell>
          <cell r="N913" t="str">
            <v>NV</v>
          </cell>
          <cell r="O913" t="str">
            <v>007</v>
          </cell>
        </row>
        <row r="914">
          <cell r="M914" t="str">
            <v>ElliottKY</v>
          </cell>
          <cell r="N914" t="str">
            <v>KY</v>
          </cell>
          <cell r="O914" t="str">
            <v>063</v>
          </cell>
        </row>
        <row r="915">
          <cell r="M915" t="str">
            <v>EllisOK</v>
          </cell>
          <cell r="N915" t="str">
            <v>OK</v>
          </cell>
          <cell r="O915" t="str">
            <v>045</v>
          </cell>
        </row>
        <row r="916">
          <cell r="M916" t="str">
            <v>EllisKS</v>
          </cell>
          <cell r="N916" t="str">
            <v>KS</v>
          </cell>
          <cell r="O916" t="str">
            <v>051</v>
          </cell>
        </row>
        <row r="917">
          <cell r="M917" t="str">
            <v>EllisTX</v>
          </cell>
          <cell r="N917" t="str">
            <v>TX</v>
          </cell>
          <cell r="O917" t="str">
            <v>139</v>
          </cell>
        </row>
        <row r="918">
          <cell r="M918" t="str">
            <v>EllsworthKS</v>
          </cell>
          <cell r="N918" t="str">
            <v>KS</v>
          </cell>
          <cell r="O918" t="str">
            <v>053</v>
          </cell>
        </row>
        <row r="919">
          <cell r="M919" t="str">
            <v>ElmoreID</v>
          </cell>
          <cell r="N919" t="str">
            <v>ID</v>
          </cell>
          <cell r="O919" t="str">
            <v>039</v>
          </cell>
        </row>
        <row r="920">
          <cell r="M920" t="str">
            <v>ElmoreAL</v>
          </cell>
          <cell r="N920" t="str">
            <v>AL</v>
          </cell>
          <cell r="O920" t="str">
            <v>051</v>
          </cell>
        </row>
        <row r="921">
          <cell r="M921" t="str">
            <v>EmanuelGA</v>
          </cell>
          <cell r="N921" t="str">
            <v>GA</v>
          </cell>
          <cell r="O921" t="str">
            <v>107</v>
          </cell>
        </row>
        <row r="922">
          <cell r="M922" t="str">
            <v>EmeryUT</v>
          </cell>
          <cell r="N922" t="str">
            <v>UT</v>
          </cell>
          <cell r="O922" t="str">
            <v>015</v>
          </cell>
        </row>
        <row r="923">
          <cell r="M923" t="str">
            <v>EmmetMI</v>
          </cell>
          <cell r="N923" t="str">
            <v>MI</v>
          </cell>
          <cell r="O923" t="str">
            <v>047</v>
          </cell>
        </row>
        <row r="924">
          <cell r="M924" t="str">
            <v>EmmetIA</v>
          </cell>
          <cell r="N924" t="str">
            <v>IA</v>
          </cell>
          <cell r="O924" t="str">
            <v>063</v>
          </cell>
        </row>
        <row r="925">
          <cell r="M925" t="str">
            <v>EmmonsND</v>
          </cell>
          <cell r="N925" t="str">
            <v>ND</v>
          </cell>
          <cell r="O925" t="str">
            <v>029</v>
          </cell>
        </row>
        <row r="926">
          <cell r="M926" t="str">
            <v>EmporiaVA</v>
          </cell>
          <cell r="N926" t="str">
            <v>VA</v>
          </cell>
          <cell r="O926" t="str">
            <v>595</v>
          </cell>
        </row>
        <row r="927">
          <cell r="M927" t="str">
            <v>EnewetakMH</v>
          </cell>
          <cell r="N927" t="str">
            <v>MH</v>
          </cell>
          <cell r="O927" t="str">
            <v>090</v>
          </cell>
        </row>
        <row r="928">
          <cell r="M928" t="str">
            <v>ErathTX</v>
          </cell>
          <cell r="N928" t="str">
            <v>TX</v>
          </cell>
          <cell r="O928" t="str">
            <v>143</v>
          </cell>
        </row>
        <row r="929">
          <cell r="M929" t="str">
            <v>ErieNY</v>
          </cell>
          <cell r="N929" t="str">
            <v>NY</v>
          </cell>
          <cell r="O929" t="str">
            <v>029</v>
          </cell>
        </row>
        <row r="930">
          <cell r="M930" t="str">
            <v>ErieOH</v>
          </cell>
          <cell r="N930" t="str">
            <v>OH</v>
          </cell>
          <cell r="O930" t="str">
            <v>043</v>
          </cell>
        </row>
        <row r="931">
          <cell r="M931" t="str">
            <v>EriePA</v>
          </cell>
          <cell r="N931" t="str">
            <v>PA</v>
          </cell>
          <cell r="O931" t="str">
            <v>049</v>
          </cell>
        </row>
        <row r="932">
          <cell r="M932" t="str">
            <v>ErikubMH</v>
          </cell>
          <cell r="N932" t="str">
            <v>MH</v>
          </cell>
          <cell r="O932" t="str">
            <v>100</v>
          </cell>
        </row>
        <row r="933">
          <cell r="M933" t="str">
            <v>EscambiaFL</v>
          </cell>
          <cell r="N933" t="str">
            <v>FL</v>
          </cell>
          <cell r="O933" t="str">
            <v>033</v>
          </cell>
        </row>
        <row r="934">
          <cell r="M934" t="str">
            <v>EscambiaAL</v>
          </cell>
          <cell r="N934" t="str">
            <v>AL</v>
          </cell>
          <cell r="O934" t="str">
            <v>053</v>
          </cell>
        </row>
        <row r="935">
          <cell r="M935" t="str">
            <v>EsmeraldaNV</v>
          </cell>
          <cell r="N935" t="str">
            <v>NV</v>
          </cell>
          <cell r="O935" t="str">
            <v>009</v>
          </cell>
        </row>
        <row r="936">
          <cell r="M936" t="str">
            <v>EssexVT</v>
          </cell>
          <cell r="N936" t="str">
            <v>VT</v>
          </cell>
          <cell r="O936" t="str">
            <v>009</v>
          </cell>
        </row>
        <row r="937">
          <cell r="M937" t="str">
            <v>EssexMA</v>
          </cell>
          <cell r="N937" t="str">
            <v>MA</v>
          </cell>
          <cell r="O937" t="str">
            <v>009</v>
          </cell>
        </row>
        <row r="938">
          <cell r="M938" t="str">
            <v>EssexNJ</v>
          </cell>
          <cell r="N938" t="str">
            <v>NJ</v>
          </cell>
          <cell r="O938" t="str">
            <v>013</v>
          </cell>
        </row>
        <row r="939">
          <cell r="M939" t="str">
            <v>EssexNY</v>
          </cell>
          <cell r="N939" t="str">
            <v>NY</v>
          </cell>
          <cell r="O939" t="str">
            <v>031</v>
          </cell>
        </row>
        <row r="940">
          <cell r="M940" t="str">
            <v>EssexVA</v>
          </cell>
          <cell r="N940" t="str">
            <v>VA</v>
          </cell>
          <cell r="O940" t="str">
            <v>057</v>
          </cell>
        </row>
        <row r="941">
          <cell r="M941" t="str">
            <v>EstillKY</v>
          </cell>
          <cell r="N941" t="str">
            <v>KY</v>
          </cell>
          <cell r="O941" t="str">
            <v>065</v>
          </cell>
        </row>
        <row r="942">
          <cell r="M942" t="str">
            <v>EtowahAL</v>
          </cell>
          <cell r="N942" t="str">
            <v>AL</v>
          </cell>
          <cell r="O942" t="str">
            <v>055</v>
          </cell>
        </row>
        <row r="943">
          <cell r="M943" t="str">
            <v>EurekaNV</v>
          </cell>
          <cell r="N943" t="str">
            <v>NV</v>
          </cell>
          <cell r="O943" t="str">
            <v>011</v>
          </cell>
        </row>
        <row r="944">
          <cell r="M944" t="str">
            <v>EvangelineLA</v>
          </cell>
          <cell r="N944" t="str">
            <v>LA</v>
          </cell>
          <cell r="O944" t="str">
            <v>039</v>
          </cell>
        </row>
        <row r="945">
          <cell r="M945" t="str">
            <v>EvansGA</v>
          </cell>
          <cell r="N945" t="str">
            <v>GA</v>
          </cell>
          <cell r="O945" t="str">
            <v>109</v>
          </cell>
        </row>
        <row r="946">
          <cell r="M946" t="str">
            <v>Fairbanks-North Star (B)AK</v>
          </cell>
          <cell r="N946" t="str">
            <v>AK</v>
          </cell>
          <cell r="O946" t="str">
            <v>090</v>
          </cell>
        </row>
        <row r="947">
          <cell r="M947" t="str">
            <v>FairfaxVA</v>
          </cell>
          <cell r="N947" t="str">
            <v>VA</v>
          </cell>
          <cell r="O947" t="str">
            <v>059</v>
          </cell>
        </row>
        <row r="948">
          <cell r="M948" t="str">
            <v>Fairfax CityVA</v>
          </cell>
          <cell r="N948" t="str">
            <v>VA</v>
          </cell>
          <cell r="O948" t="str">
            <v>600</v>
          </cell>
        </row>
        <row r="949">
          <cell r="M949" t="str">
            <v>FairfieldCT</v>
          </cell>
          <cell r="N949" t="str">
            <v>CT</v>
          </cell>
          <cell r="O949" t="str">
            <v>001</v>
          </cell>
        </row>
        <row r="950">
          <cell r="M950" t="str">
            <v>FairfieldSC</v>
          </cell>
          <cell r="N950" t="str">
            <v>SC</v>
          </cell>
          <cell r="O950" t="str">
            <v>039</v>
          </cell>
        </row>
        <row r="951">
          <cell r="M951" t="str">
            <v>FairfieldOH</v>
          </cell>
          <cell r="N951" t="str">
            <v>OH</v>
          </cell>
          <cell r="O951" t="str">
            <v>045</v>
          </cell>
        </row>
        <row r="952">
          <cell r="M952" t="str">
            <v>FajardoPR</v>
          </cell>
          <cell r="N952" t="str">
            <v>PR</v>
          </cell>
          <cell r="O952" t="str">
            <v>053</v>
          </cell>
        </row>
        <row r="953">
          <cell r="M953" t="str">
            <v>Fall RiverSD</v>
          </cell>
          <cell r="N953" t="str">
            <v>SD</v>
          </cell>
          <cell r="O953" t="str">
            <v>047</v>
          </cell>
        </row>
        <row r="954">
          <cell r="M954" t="str">
            <v>FallonMT</v>
          </cell>
          <cell r="N954" t="str">
            <v>MT</v>
          </cell>
          <cell r="O954" t="str">
            <v>025</v>
          </cell>
        </row>
        <row r="955">
          <cell r="M955" t="str">
            <v>FallsTX</v>
          </cell>
          <cell r="N955" t="str">
            <v>TX</v>
          </cell>
          <cell r="O955" t="str">
            <v>145</v>
          </cell>
        </row>
        <row r="956">
          <cell r="M956" t="str">
            <v>Falls ChurchVA</v>
          </cell>
          <cell r="N956" t="str">
            <v>VA</v>
          </cell>
          <cell r="O956" t="str">
            <v>610</v>
          </cell>
        </row>
        <row r="957">
          <cell r="M957" t="str">
            <v>FanninGA</v>
          </cell>
          <cell r="N957" t="str">
            <v>GA</v>
          </cell>
          <cell r="O957" t="str">
            <v>111</v>
          </cell>
        </row>
        <row r="958">
          <cell r="M958" t="str">
            <v>FanninTX</v>
          </cell>
          <cell r="N958" t="str">
            <v>TX</v>
          </cell>
          <cell r="O958" t="str">
            <v>147</v>
          </cell>
        </row>
        <row r="959">
          <cell r="M959" t="str">
            <v>FaribaultMN</v>
          </cell>
          <cell r="N959" t="str">
            <v>MN</v>
          </cell>
          <cell r="O959" t="str">
            <v>043</v>
          </cell>
        </row>
        <row r="960">
          <cell r="M960" t="str">
            <v>FaulkSD</v>
          </cell>
          <cell r="N960" t="str">
            <v>SD</v>
          </cell>
          <cell r="O960" t="str">
            <v>049</v>
          </cell>
        </row>
        <row r="961">
          <cell r="M961" t="str">
            <v>FaulknerAR</v>
          </cell>
          <cell r="N961" t="str">
            <v>AR</v>
          </cell>
          <cell r="O961" t="str">
            <v>045</v>
          </cell>
        </row>
        <row r="962">
          <cell r="M962" t="str">
            <v>FauquierVA</v>
          </cell>
          <cell r="N962" t="str">
            <v>VA</v>
          </cell>
          <cell r="O962" t="str">
            <v>061</v>
          </cell>
        </row>
        <row r="963">
          <cell r="M963" t="str">
            <v>FayetteWV</v>
          </cell>
          <cell r="N963" t="str">
            <v>WV</v>
          </cell>
          <cell r="O963" t="str">
            <v>019</v>
          </cell>
        </row>
        <row r="964">
          <cell r="M964" t="str">
            <v>FayetteIN</v>
          </cell>
          <cell r="N964" t="str">
            <v>IN</v>
          </cell>
          <cell r="O964" t="str">
            <v>041</v>
          </cell>
        </row>
        <row r="965">
          <cell r="M965" t="str">
            <v>FayetteTN</v>
          </cell>
          <cell r="N965" t="str">
            <v>TN</v>
          </cell>
          <cell r="O965" t="str">
            <v>047</v>
          </cell>
        </row>
        <row r="966">
          <cell r="M966" t="str">
            <v>FayetteOH</v>
          </cell>
          <cell r="N966" t="str">
            <v>OH</v>
          </cell>
          <cell r="O966" t="str">
            <v>047</v>
          </cell>
        </row>
        <row r="967">
          <cell r="M967" t="str">
            <v>FayettePA</v>
          </cell>
          <cell r="N967" t="str">
            <v>PA</v>
          </cell>
          <cell r="O967" t="str">
            <v>051</v>
          </cell>
        </row>
        <row r="968">
          <cell r="M968" t="str">
            <v>FayetteIL</v>
          </cell>
          <cell r="N968" t="str">
            <v>IL</v>
          </cell>
          <cell r="O968" t="str">
            <v>051</v>
          </cell>
        </row>
        <row r="969">
          <cell r="M969" t="str">
            <v>FayetteAL</v>
          </cell>
          <cell r="N969" t="str">
            <v>AL</v>
          </cell>
          <cell r="O969" t="str">
            <v>057</v>
          </cell>
        </row>
        <row r="970">
          <cell r="M970" t="str">
            <v>FayetteIA</v>
          </cell>
          <cell r="N970" t="str">
            <v>IA</v>
          </cell>
          <cell r="O970" t="str">
            <v>065</v>
          </cell>
        </row>
        <row r="971">
          <cell r="M971" t="str">
            <v>FayetteKY</v>
          </cell>
          <cell r="N971" t="str">
            <v>KY</v>
          </cell>
          <cell r="O971" t="str">
            <v>067</v>
          </cell>
        </row>
        <row r="972">
          <cell r="M972" t="str">
            <v>FayetteGA</v>
          </cell>
          <cell r="N972" t="str">
            <v>GA</v>
          </cell>
          <cell r="O972" t="str">
            <v>113</v>
          </cell>
        </row>
        <row r="973">
          <cell r="M973" t="str">
            <v>FayetteTX</v>
          </cell>
          <cell r="N973" t="str">
            <v>TX</v>
          </cell>
          <cell r="O973" t="str">
            <v>149</v>
          </cell>
        </row>
        <row r="974">
          <cell r="M974" t="str">
            <v>FentressTN</v>
          </cell>
          <cell r="N974" t="str">
            <v>TN</v>
          </cell>
          <cell r="O974" t="str">
            <v>049</v>
          </cell>
        </row>
        <row r="975">
          <cell r="M975" t="str">
            <v>FergusMT</v>
          </cell>
          <cell r="N975" t="str">
            <v>MT</v>
          </cell>
          <cell r="O975" t="str">
            <v>027</v>
          </cell>
        </row>
        <row r="976">
          <cell r="M976" t="str">
            <v>FerryWA</v>
          </cell>
          <cell r="N976" t="str">
            <v>WA</v>
          </cell>
          <cell r="O976" t="str">
            <v>019</v>
          </cell>
        </row>
        <row r="977">
          <cell r="M977" t="str">
            <v>FillmoreMN</v>
          </cell>
          <cell r="N977" t="str">
            <v>MN</v>
          </cell>
          <cell r="O977" t="str">
            <v>045</v>
          </cell>
        </row>
        <row r="978">
          <cell r="M978" t="str">
            <v>FillmoreNE</v>
          </cell>
          <cell r="N978" t="str">
            <v>NE</v>
          </cell>
          <cell r="O978" t="str">
            <v>059</v>
          </cell>
        </row>
        <row r="979">
          <cell r="M979" t="str">
            <v>FinneyKS</v>
          </cell>
          <cell r="N979" t="str">
            <v>KS</v>
          </cell>
          <cell r="O979" t="str">
            <v>055</v>
          </cell>
        </row>
        <row r="980">
          <cell r="M980" t="str">
            <v>FisherTX</v>
          </cell>
          <cell r="N980" t="str">
            <v>TX</v>
          </cell>
          <cell r="O980" t="str">
            <v>151</v>
          </cell>
        </row>
        <row r="981">
          <cell r="M981" t="str">
            <v>FlaglerFL</v>
          </cell>
          <cell r="N981" t="str">
            <v>FL</v>
          </cell>
          <cell r="O981" t="str">
            <v>035</v>
          </cell>
        </row>
        <row r="982">
          <cell r="M982" t="str">
            <v>FlatheadMT</v>
          </cell>
          <cell r="N982" t="str">
            <v>MT</v>
          </cell>
          <cell r="O982" t="str">
            <v>029</v>
          </cell>
        </row>
        <row r="983">
          <cell r="M983" t="str">
            <v>FlemingKY</v>
          </cell>
          <cell r="N983" t="str">
            <v>KY</v>
          </cell>
          <cell r="O983" t="str">
            <v>069</v>
          </cell>
        </row>
        <row r="984">
          <cell r="M984" t="str">
            <v>FlorenceWI</v>
          </cell>
          <cell r="N984" t="str">
            <v>WI</v>
          </cell>
          <cell r="O984" t="str">
            <v>037</v>
          </cell>
        </row>
        <row r="985">
          <cell r="M985" t="str">
            <v>FlorenceSC</v>
          </cell>
          <cell r="N985" t="str">
            <v>SC</v>
          </cell>
          <cell r="O985" t="str">
            <v>041</v>
          </cell>
        </row>
        <row r="986">
          <cell r="M986" t="str">
            <v>FloridaPR</v>
          </cell>
          <cell r="N986" t="str">
            <v>PR</v>
          </cell>
          <cell r="O986" t="str">
            <v>054</v>
          </cell>
        </row>
        <row r="987">
          <cell r="M987" t="str">
            <v>FloydIN</v>
          </cell>
          <cell r="N987" t="str">
            <v>IN</v>
          </cell>
          <cell r="O987" t="str">
            <v>043</v>
          </cell>
        </row>
        <row r="988">
          <cell r="M988" t="str">
            <v>FloydVA</v>
          </cell>
          <cell r="N988" t="str">
            <v>VA</v>
          </cell>
          <cell r="O988" t="str">
            <v>063</v>
          </cell>
        </row>
        <row r="989">
          <cell r="M989" t="str">
            <v>FloydIA</v>
          </cell>
          <cell r="N989" t="str">
            <v>IA</v>
          </cell>
          <cell r="O989" t="str">
            <v>067</v>
          </cell>
        </row>
        <row r="990">
          <cell r="M990" t="str">
            <v>FloydKY</v>
          </cell>
          <cell r="N990" t="str">
            <v>KY</v>
          </cell>
          <cell r="O990" t="str">
            <v>071</v>
          </cell>
        </row>
        <row r="991">
          <cell r="M991" t="str">
            <v>FloydGA</v>
          </cell>
          <cell r="N991" t="str">
            <v>GA</v>
          </cell>
          <cell r="O991" t="str">
            <v>115</v>
          </cell>
        </row>
        <row r="992">
          <cell r="M992" t="str">
            <v>FloydTX</v>
          </cell>
          <cell r="N992" t="str">
            <v>TX</v>
          </cell>
          <cell r="O992" t="str">
            <v>153</v>
          </cell>
        </row>
        <row r="993">
          <cell r="M993" t="str">
            <v>FluvannaVA</v>
          </cell>
          <cell r="N993" t="str">
            <v>VA</v>
          </cell>
          <cell r="O993" t="str">
            <v>065</v>
          </cell>
        </row>
        <row r="994">
          <cell r="M994" t="str">
            <v>FoardTX</v>
          </cell>
          <cell r="N994" t="str">
            <v>TX</v>
          </cell>
          <cell r="O994" t="str">
            <v>155</v>
          </cell>
        </row>
        <row r="995">
          <cell r="M995" t="str">
            <v>Fond Du LacWI</v>
          </cell>
          <cell r="N995" t="str">
            <v>WI</v>
          </cell>
          <cell r="O995" t="str">
            <v>039</v>
          </cell>
        </row>
        <row r="996">
          <cell r="M996" t="str">
            <v>FordIL</v>
          </cell>
          <cell r="N996" t="str">
            <v>IL</v>
          </cell>
          <cell r="O996" t="str">
            <v>053</v>
          </cell>
        </row>
        <row r="997">
          <cell r="M997" t="str">
            <v>FordKS</v>
          </cell>
          <cell r="N997" t="str">
            <v>KS</v>
          </cell>
          <cell r="O997" t="str">
            <v>057</v>
          </cell>
        </row>
        <row r="998">
          <cell r="M998" t="str">
            <v>ForestWI</v>
          </cell>
          <cell r="N998" t="str">
            <v>WI</v>
          </cell>
          <cell r="O998" t="str">
            <v>041</v>
          </cell>
        </row>
        <row r="999">
          <cell r="M999" t="str">
            <v>ForestPA</v>
          </cell>
          <cell r="N999" t="str">
            <v>PA</v>
          </cell>
          <cell r="O999" t="str">
            <v>053</v>
          </cell>
        </row>
        <row r="1000">
          <cell r="M1000" t="str">
            <v>ForrestMS</v>
          </cell>
          <cell r="N1000" t="str">
            <v>MS</v>
          </cell>
          <cell r="O1000" t="str">
            <v>035</v>
          </cell>
        </row>
        <row r="1001">
          <cell r="M1001" t="str">
            <v>ForsythNC</v>
          </cell>
          <cell r="N1001" t="str">
            <v>NC</v>
          </cell>
          <cell r="O1001" t="str">
            <v>067</v>
          </cell>
        </row>
        <row r="1002">
          <cell r="M1002" t="str">
            <v>ForsythGA</v>
          </cell>
          <cell r="N1002" t="str">
            <v>GA</v>
          </cell>
          <cell r="O1002" t="str">
            <v>117</v>
          </cell>
        </row>
        <row r="1003">
          <cell r="M1003" t="str">
            <v>Fort BendTX</v>
          </cell>
          <cell r="N1003" t="str">
            <v>TX</v>
          </cell>
          <cell r="O1003" t="str">
            <v>157</v>
          </cell>
        </row>
        <row r="1004">
          <cell r="M1004" t="str">
            <v>FosterND</v>
          </cell>
          <cell r="N1004" t="str">
            <v>ND</v>
          </cell>
          <cell r="O1004" t="str">
            <v>031</v>
          </cell>
        </row>
        <row r="1005">
          <cell r="M1005" t="str">
            <v>FountainIN</v>
          </cell>
          <cell r="N1005" t="str">
            <v>IN</v>
          </cell>
          <cell r="O1005" t="str">
            <v>045</v>
          </cell>
        </row>
        <row r="1006">
          <cell r="M1006" t="str">
            <v>FranklinME</v>
          </cell>
          <cell r="N1006" t="str">
            <v>ME</v>
          </cell>
          <cell r="O1006" t="str">
            <v>007</v>
          </cell>
        </row>
        <row r="1007">
          <cell r="M1007" t="str">
            <v>FranklinMA</v>
          </cell>
          <cell r="N1007" t="str">
            <v>MA</v>
          </cell>
          <cell r="O1007" t="str">
            <v>011</v>
          </cell>
        </row>
        <row r="1008">
          <cell r="M1008" t="str">
            <v>FranklinVT</v>
          </cell>
          <cell r="N1008" t="str">
            <v>VT</v>
          </cell>
          <cell r="O1008" t="str">
            <v>011</v>
          </cell>
        </row>
        <row r="1009">
          <cell r="M1009" t="str">
            <v>FranklinWA</v>
          </cell>
          <cell r="N1009" t="str">
            <v>WA</v>
          </cell>
          <cell r="O1009" t="str">
            <v>021</v>
          </cell>
        </row>
        <row r="1010">
          <cell r="M1010" t="str">
            <v>FranklinNY</v>
          </cell>
          <cell r="N1010" t="str">
            <v>NY</v>
          </cell>
          <cell r="O1010" t="str">
            <v>033</v>
          </cell>
        </row>
        <row r="1011">
          <cell r="M1011" t="str">
            <v>FranklinMS</v>
          </cell>
          <cell r="N1011" t="str">
            <v>MS</v>
          </cell>
          <cell r="O1011" t="str">
            <v>037</v>
          </cell>
        </row>
        <row r="1012">
          <cell r="M1012" t="str">
            <v>FranklinFL</v>
          </cell>
          <cell r="N1012" t="str">
            <v>FL</v>
          </cell>
          <cell r="O1012" t="str">
            <v>037</v>
          </cell>
        </row>
        <row r="1013">
          <cell r="M1013" t="str">
            <v>FranklinLA</v>
          </cell>
          <cell r="N1013" t="str">
            <v>LA</v>
          </cell>
          <cell r="O1013" t="str">
            <v>041</v>
          </cell>
        </row>
        <row r="1014">
          <cell r="M1014" t="str">
            <v>FranklinID</v>
          </cell>
          <cell r="N1014" t="str">
            <v>ID</v>
          </cell>
          <cell r="O1014" t="str">
            <v>041</v>
          </cell>
        </row>
        <row r="1015">
          <cell r="M1015" t="str">
            <v>FranklinAR</v>
          </cell>
          <cell r="N1015" t="str">
            <v>AR</v>
          </cell>
          <cell r="O1015" t="str">
            <v>047</v>
          </cell>
        </row>
        <row r="1016">
          <cell r="M1016" t="str">
            <v>FranklinIN</v>
          </cell>
          <cell r="N1016" t="str">
            <v>IN</v>
          </cell>
          <cell r="O1016" t="str">
            <v>047</v>
          </cell>
        </row>
        <row r="1017">
          <cell r="M1017" t="str">
            <v>FranklinOH</v>
          </cell>
          <cell r="N1017" t="str">
            <v>OH</v>
          </cell>
          <cell r="O1017" t="str">
            <v>049</v>
          </cell>
        </row>
        <row r="1018">
          <cell r="M1018" t="str">
            <v>FranklinTN</v>
          </cell>
          <cell r="N1018" t="str">
            <v>TN</v>
          </cell>
          <cell r="O1018" t="str">
            <v>051</v>
          </cell>
        </row>
        <row r="1019">
          <cell r="M1019" t="str">
            <v>FranklinPA</v>
          </cell>
          <cell r="N1019" t="str">
            <v>PA</v>
          </cell>
          <cell r="O1019" t="str">
            <v>055</v>
          </cell>
        </row>
        <row r="1020">
          <cell r="M1020" t="str">
            <v>FranklinIL</v>
          </cell>
          <cell r="N1020" t="str">
            <v>IL</v>
          </cell>
          <cell r="O1020" t="str">
            <v>055</v>
          </cell>
        </row>
        <row r="1021">
          <cell r="M1021" t="str">
            <v>FranklinAL</v>
          </cell>
          <cell r="N1021" t="str">
            <v>AL</v>
          </cell>
          <cell r="O1021" t="str">
            <v>059</v>
          </cell>
        </row>
        <row r="1022">
          <cell r="M1022" t="str">
            <v>FranklinKS</v>
          </cell>
          <cell r="N1022" t="str">
            <v>KS</v>
          </cell>
          <cell r="O1022" t="str">
            <v>059</v>
          </cell>
        </row>
        <row r="1023">
          <cell r="M1023" t="str">
            <v>FranklinNE</v>
          </cell>
          <cell r="N1023" t="str">
            <v>NE</v>
          </cell>
          <cell r="O1023" t="str">
            <v>061</v>
          </cell>
        </row>
        <row r="1024">
          <cell r="M1024" t="str">
            <v>FranklinVA</v>
          </cell>
          <cell r="N1024" t="str">
            <v>VA</v>
          </cell>
          <cell r="O1024" t="str">
            <v>067</v>
          </cell>
        </row>
        <row r="1025">
          <cell r="M1025" t="str">
            <v>FranklinNC</v>
          </cell>
          <cell r="N1025" t="str">
            <v>NC</v>
          </cell>
          <cell r="O1025" t="str">
            <v>069</v>
          </cell>
        </row>
        <row r="1026">
          <cell r="M1026" t="str">
            <v>FranklinIA</v>
          </cell>
          <cell r="N1026" t="str">
            <v>IA</v>
          </cell>
          <cell r="O1026" t="str">
            <v>069</v>
          </cell>
        </row>
        <row r="1027">
          <cell r="M1027" t="str">
            <v>FranklinMO</v>
          </cell>
          <cell r="N1027" t="str">
            <v>MO</v>
          </cell>
          <cell r="O1027" t="str">
            <v>071</v>
          </cell>
        </row>
        <row r="1028">
          <cell r="M1028" t="str">
            <v>FranklinKY</v>
          </cell>
          <cell r="N1028" t="str">
            <v>KY</v>
          </cell>
          <cell r="O1028" t="str">
            <v>073</v>
          </cell>
        </row>
        <row r="1029">
          <cell r="M1029" t="str">
            <v>FranklinGA</v>
          </cell>
          <cell r="N1029" t="str">
            <v>GA</v>
          </cell>
          <cell r="O1029" t="str">
            <v>119</v>
          </cell>
        </row>
        <row r="1030">
          <cell r="M1030" t="str">
            <v>FranklinTX</v>
          </cell>
          <cell r="N1030" t="str">
            <v>TX</v>
          </cell>
          <cell r="O1030" t="str">
            <v>159</v>
          </cell>
        </row>
        <row r="1031">
          <cell r="M1031" t="str">
            <v>Franklin CityVA</v>
          </cell>
          <cell r="N1031" t="str">
            <v>VA</v>
          </cell>
          <cell r="O1031" t="str">
            <v>620</v>
          </cell>
        </row>
        <row r="1032">
          <cell r="M1032" t="str">
            <v>FrederickMD</v>
          </cell>
          <cell r="N1032" t="str">
            <v>MD</v>
          </cell>
          <cell r="O1032" t="str">
            <v>021</v>
          </cell>
        </row>
        <row r="1033">
          <cell r="M1033" t="str">
            <v>FrederickVA</v>
          </cell>
          <cell r="N1033" t="str">
            <v>VA</v>
          </cell>
          <cell r="O1033" t="str">
            <v>069</v>
          </cell>
        </row>
        <row r="1034">
          <cell r="M1034" t="str">
            <v>FredericksburgVA</v>
          </cell>
          <cell r="N1034" t="str">
            <v>VA</v>
          </cell>
          <cell r="O1034" t="str">
            <v>630</v>
          </cell>
        </row>
        <row r="1035">
          <cell r="M1035" t="str">
            <v>FreebornMN</v>
          </cell>
          <cell r="N1035" t="str">
            <v>MN</v>
          </cell>
          <cell r="O1035" t="str">
            <v>047</v>
          </cell>
        </row>
        <row r="1036">
          <cell r="M1036" t="str">
            <v>FreestoneTX</v>
          </cell>
          <cell r="N1036" t="str">
            <v>TX</v>
          </cell>
          <cell r="O1036" t="str">
            <v>161</v>
          </cell>
        </row>
        <row r="1037">
          <cell r="M1037" t="str">
            <v>FremontWY</v>
          </cell>
          <cell r="N1037" t="str">
            <v>WY</v>
          </cell>
          <cell r="O1037" t="str">
            <v>013</v>
          </cell>
        </row>
        <row r="1038">
          <cell r="M1038" t="str">
            <v>FremontCO</v>
          </cell>
          <cell r="N1038" t="str">
            <v>CO</v>
          </cell>
          <cell r="O1038" t="str">
            <v>043</v>
          </cell>
        </row>
        <row r="1039">
          <cell r="M1039" t="str">
            <v>FremontID</v>
          </cell>
          <cell r="N1039" t="str">
            <v>ID</v>
          </cell>
          <cell r="O1039" t="str">
            <v>043</v>
          </cell>
        </row>
        <row r="1040">
          <cell r="M1040" t="str">
            <v>FremontIA</v>
          </cell>
          <cell r="N1040" t="str">
            <v>IA</v>
          </cell>
          <cell r="O1040" t="str">
            <v>071</v>
          </cell>
        </row>
        <row r="1041">
          <cell r="M1041" t="str">
            <v>FresnoCA</v>
          </cell>
          <cell r="N1041" t="str">
            <v>CA</v>
          </cell>
          <cell r="O1041" t="str">
            <v>019</v>
          </cell>
        </row>
        <row r="1042">
          <cell r="M1042" t="str">
            <v>FrioTX</v>
          </cell>
          <cell r="N1042" t="str">
            <v>TX</v>
          </cell>
          <cell r="O1042" t="str">
            <v>163</v>
          </cell>
        </row>
        <row r="1043">
          <cell r="M1043" t="str">
            <v>FrontierNE</v>
          </cell>
          <cell r="N1043" t="str">
            <v>NE</v>
          </cell>
          <cell r="O1043" t="str">
            <v>063</v>
          </cell>
        </row>
        <row r="1044">
          <cell r="M1044" t="str">
            <v>FultonNY</v>
          </cell>
          <cell r="N1044" t="str">
            <v>NY</v>
          </cell>
          <cell r="O1044" t="str">
            <v>035</v>
          </cell>
        </row>
        <row r="1045">
          <cell r="M1045" t="str">
            <v>FultonAR</v>
          </cell>
          <cell r="N1045" t="str">
            <v>AR</v>
          </cell>
          <cell r="O1045" t="str">
            <v>049</v>
          </cell>
        </row>
        <row r="1046">
          <cell r="M1046" t="str">
            <v>FultonIN</v>
          </cell>
          <cell r="N1046" t="str">
            <v>IN</v>
          </cell>
          <cell r="O1046" t="str">
            <v>049</v>
          </cell>
        </row>
        <row r="1047">
          <cell r="M1047" t="str">
            <v>FultonOH</v>
          </cell>
          <cell r="N1047" t="str">
            <v>OH</v>
          </cell>
          <cell r="O1047" t="str">
            <v>051</v>
          </cell>
        </row>
        <row r="1048">
          <cell r="M1048" t="str">
            <v>FultonIL</v>
          </cell>
          <cell r="N1048" t="str">
            <v>IL</v>
          </cell>
          <cell r="O1048" t="str">
            <v>057</v>
          </cell>
        </row>
        <row r="1049">
          <cell r="M1049" t="str">
            <v>FultonPA</v>
          </cell>
          <cell r="N1049" t="str">
            <v>PA</v>
          </cell>
          <cell r="O1049" t="str">
            <v>057</v>
          </cell>
        </row>
        <row r="1050">
          <cell r="M1050" t="str">
            <v>FultonKY</v>
          </cell>
          <cell r="N1050" t="str">
            <v>KY</v>
          </cell>
          <cell r="O1050" t="str">
            <v>075</v>
          </cell>
        </row>
        <row r="1051">
          <cell r="M1051" t="str">
            <v>FultonGA</v>
          </cell>
          <cell r="N1051" t="str">
            <v>GA</v>
          </cell>
          <cell r="O1051" t="str">
            <v>121</v>
          </cell>
        </row>
        <row r="1052">
          <cell r="M1052" t="str">
            <v>FurnasNE</v>
          </cell>
          <cell r="N1052" t="str">
            <v>NE</v>
          </cell>
          <cell r="O1052" t="str">
            <v>065</v>
          </cell>
        </row>
        <row r="1053">
          <cell r="M1053" t="str">
            <v>GadsdenFL</v>
          </cell>
          <cell r="N1053" t="str">
            <v>FL</v>
          </cell>
          <cell r="O1053" t="str">
            <v>039</v>
          </cell>
        </row>
        <row r="1054">
          <cell r="M1054" t="str">
            <v>GageNE</v>
          </cell>
          <cell r="N1054" t="str">
            <v>NE</v>
          </cell>
          <cell r="O1054" t="str">
            <v>067</v>
          </cell>
        </row>
        <row r="1055">
          <cell r="M1055" t="str">
            <v>GainesTX</v>
          </cell>
          <cell r="N1055" t="str">
            <v>TX</v>
          </cell>
          <cell r="O1055" t="str">
            <v>165</v>
          </cell>
        </row>
        <row r="1056">
          <cell r="M1056" t="str">
            <v>GalaxVA</v>
          </cell>
          <cell r="N1056" t="str">
            <v>VA</v>
          </cell>
          <cell r="O1056" t="str">
            <v>640</v>
          </cell>
        </row>
        <row r="1057">
          <cell r="M1057" t="str">
            <v>GallatinMT</v>
          </cell>
          <cell r="N1057" t="str">
            <v>MT</v>
          </cell>
          <cell r="O1057" t="str">
            <v>031</v>
          </cell>
        </row>
        <row r="1058">
          <cell r="M1058" t="str">
            <v>GallatinIL</v>
          </cell>
          <cell r="N1058" t="str">
            <v>IL</v>
          </cell>
          <cell r="O1058" t="str">
            <v>059</v>
          </cell>
        </row>
        <row r="1059">
          <cell r="M1059" t="str">
            <v>GallatinKY</v>
          </cell>
          <cell r="N1059" t="str">
            <v>KY</v>
          </cell>
          <cell r="O1059" t="str">
            <v>077</v>
          </cell>
        </row>
        <row r="1060">
          <cell r="M1060" t="str">
            <v>GalliaOH</v>
          </cell>
          <cell r="N1060" t="str">
            <v>OH</v>
          </cell>
          <cell r="O1060" t="str">
            <v>053</v>
          </cell>
        </row>
        <row r="1061">
          <cell r="M1061" t="str">
            <v>GalvestonTX</v>
          </cell>
          <cell r="N1061" t="str">
            <v>TX</v>
          </cell>
          <cell r="O1061" t="str">
            <v>167</v>
          </cell>
        </row>
        <row r="1062">
          <cell r="M1062" t="str">
            <v>GardenNE</v>
          </cell>
          <cell r="N1062" t="str">
            <v>NE</v>
          </cell>
          <cell r="O1062" t="str">
            <v>069</v>
          </cell>
        </row>
        <row r="1063">
          <cell r="M1063" t="str">
            <v>GarfieldUT</v>
          </cell>
          <cell r="N1063" t="str">
            <v>UT</v>
          </cell>
          <cell r="O1063" t="str">
            <v>017</v>
          </cell>
        </row>
        <row r="1064">
          <cell r="M1064" t="str">
            <v>GarfieldWA</v>
          </cell>
          <cell r="N1064" t="str">
            <v>WA</v>
          </cell>
          <cell r="O1064" t="str">
            <v>023</v>
          </cell>
        </row>
        <row r="1065">
          <cell r="M1065" t="str">
            <v>GarfieldMT</v>
          </cell>
          <cell r="N1065" t="str">
            <v>MT</v>
          </cell>
          <cell r="O1065" t="str">
            <v>033</v>
          </cell>
        </row>
        <row r="1066">
          <cell r="M1066" t="str">
            <v>GarfieldCO</v>
          </cell>
          <cell r="N1066" t="str">
            <v>CO</v>
          </cell>
          <cell r="O1066" t="str">
            <v>045</v>
          </cell>
        </row>
        <row r="1067">
          <cell r="M1067" t="str">
            <v>GarfieldOK</v>
          </cell>
          <cell r="N1067" t="str">
            <v>OK</v>
          </cell>
          <cell r="O1067" t="str">
            <v>047</v>
          </cell>
        </row>
        <row r="1068">
          <cell r="M1068" t="str">
            <v>GarfieldNE</v>
          </cell>
          <cell r="N1068" t="str">
            <v>NE</v>
          </cell>
          <cell r="O1068" t="str">
            <v>071</v>
          </cell>
        </row>
        <row r="1069">
          <cell r="M1069" t="str">
            <v>GarlandAR</v>
          </cell>
          <cell r="N1069" t="str">
            <v>AR</v>
          </cell>
          <cell r="O1069" t="str">
            <v>051</v>
          </cell>
        </row>
        <row r="1070">
          <cell r="M1070" t="str">
            <v>GarrardKY</v>
          </cell>
          <cell r="N1070" t="str">
            <v>KY</v>
          </cell>
          <cell r="O1070" t="str">
            <v>079</v>
          </cell>
        </row>
        <row r="1071">
          <cell r="M1071" t="str">
            <v>GarrettMD</v>
          </cell>
          <cell r="N1071" t="str">
            <v>MD</v>
          </cell>
          <cell r="O1071" t="str">
            <v>023</v>
          </cell>
        </row>
        <row r="1072">
          <cell r="M1072" t="str">
            <v>GarvinOK</v>
          </cell>
          <cell r="N1072" t="str">
            <v>OK</v>
          </cell>
          <cell r="O1072" t="str">
            <v>049</v>
          </cell>
        </row>
        <row r="1073">
          <cell r="M1073" t="str">
            <v>GarzaTX</v>
          </cell>
          <cell r="N1073" t="str">
            <v>TX</v>
          </cell>
          <cell r="O1073" t="str">
            <v>169</v>
          </cell>
        </row>
        <row r="1074">
          <cell r="M1074" t="str">
            <v>GasconadeMO</v>
          </cell>
          <cell r="N1074" t="str">
            <v>MO</v>
          </cell>
          <cell r="O1074" t="str">
            <v>073</v>
          </cell>
        </row>
        <row r="1075">
          <cell r="M1075" t="str">
            <v>GastonNC</v>
          </cell>
          <cell r="N1075" t="str">
            <v>NC</v>
          </cell>
          <cell r="O1075" t="str">
            <v>071</v>
          </cell>
        </row>
        <row r="1076">
          <cell r="M1076" t="str">
            <v>GatesNC</v>
          </cell>
          <cell r="N1076" t="str">
            <v>NC</v>
          </cell>
          <cell r="O1076" t="str">
            <v>073</v>
          </cell>
        </row>
        <row r="1077">
          <cell r="M1077" t="str">
            <v>GearyKS</v>
          </cell>
          <cell r="N1077" t="str">
            <v>KS</v>
          </cell>
          <cell r="O1077" t="str">
            <v>061</v>
          </cell>
        </row>
        <row r="1078">
          <cell r="M1078" t="str">
            <v>GeaugaOH</v>
          </cell>
          <cell r="N1078" t="str">
            <v>OH</v>
          </cell>
          <cell r="O1078" t="str">
            <v>055</v>
          </cell>
        </row>
        <row r="1079">
          <cell r="M1079" t="str">
            <v>GemID</v>
          </cell>
          <cell r="N1079" t="str">
            <v>ID</v>
          </cell>
          <cell r="O1079" t="str">
            <v>045</v>
          </cell>
        </row>
        <row r="1080">
          <cell r="M1080" t="str">
            <v>GeneseeNY</v>
          </cell>
          <cell r="N1080" t="str">
            <v>NY</v>
          </cell>
          <cell r="O1080" t="str">
            <v>037</v>
          </cell>
        </row>
        <row r="1081">
          <cell r="M1081" t="str">
            <v>GeneseeMI</v>
          </cell>
          <cell r="N1081" t="str">
            <v>MI</v>
          </cell>
          <cell r="O1081" t="str">
            <v>049</v>
          </cell>
        </row>
        <row r="1082">
          <cell r="M1082" t="str">
            <v>GenevaAL</v>
          </cell>
          <cell r="N1082" t="str">
            <v>AL</v>
          </cell>
          <cell r="O1082" t="str">
            <v>061</v>
          </cell>
        </row>
        <row r="1083">
          <cell r="M1083" t="str">
            <v>GentryMO</v>
          </cell>
          <cell r="N1083" t="str">
            <v>MO</v>
          </cell>
          <cell r="O1083" t="str">
            <v>075</v>
          </cell>
        </row>
        <row r="1084">
          <cell r="M1084" t="str">
            <v>GeorgeMS</v>
          </cell>
          <cell r="N1084" t="str">
            <v>MS</v>
          </cell>
          <cell r="O1084" t="str">
            <v>039</v>
          </cell>
        </row>
        <row r="1085">
          <cell r="M1085" t="str">
            <v>GeorgetownSC</v>
          </cell>
          <cell r="N1085" t="str">
            <v>SC</v>
          </cell>
          <cell r="O1085" t="str">
            <v>043</v>
          </cell>
        </row>
        <row r="1086">
          <cell r="M1086" t="str">
            <v>GibsonIN</v>
          </cell>
          <cell r="N1086" t="str">
            <v>IN</v>
          </cell>
          <cell r="O1086" t="str">
            <v>051</v>
          </cell>
        </row>
        <row r="1087">
          <cell r="M1087" t="str">
            <v>GibsonTN</v>
          </cell>
          <cell r="N1087" t="str">
            <v>TN</v>
          </cell>
          <cell r="O1087" t="str">
            <v>053</v>
          </cell>
        </row>
        <row r="1088">
          <cell r="M1088" t="str">
            <v>GilaAZ</v>
          </cell>
          <cell r="N1088" t="str">
            <v>AZ</v>
          </cell>
          <cell r="O1088" t="str">
            <v>007</v>
          </cell>
        </row>
        <row r="1089">
          <cell r="M1089" t="str">
            <v>GilchristFL</v>
          </cell>
          <cell r="N1089" t="str">
            <v>FL</v>
          </cell>
          <cell r="O1089" t="str">
            <v>041</v>
          </cell>
        </row>
        <row r="1090">
          <cell r="M1090" t="str">
            <v>GilesTN</v>
          </cell>
          <cell r="N1090" t="str">
            <v>TN</v>
          </cell>
          <cell r="O1090" t="str">
            <v>055</v>
          </cell>
        </row>
        <row r="1091">
          <cell r="M1091" t="str">
            <v>GilesVA</v>
          </cell>
          <cell r="N1091" t="str">
            <v>VA</v>
          </cell>
          <cell r="O1091" t="str">
            <v>071</v>
          </cell>
        </row>
        <row r="1092">
          <cell r="M1092" t="str">
            <v>GillespieTX</v>
          </cell>
          <cell r="N1092" t="str">
            <v>TX</v>
          </cell>
          <cell r="O1092" t="str">
            <v>171</v>
          </cell>
        </row>
        <row r="1093">
          <cell r="M1093" t="str">
            <v>GilliamOR</v>
          </cell>
          <cell r="N1093" t="str">
            <v>OR</v>
          </cell>
          <cell r="O1093" t="str">
            <v>021</v>
          </cell>
        </row>
        <row r="1094">
          <cell r="M1094" t="str">
            <v>GilmerWV</v>
          </cell>
          <cell r="N1094" t="str">
            <v>WV</v>
          </cell>
          <cell r="O1094" t="str">
            <v>021</v>
          </cell>
        </row>
        <row r="1095">
          <cell r="M1095" t="str">
            <v>GilmerGA</v>
          </cell>
          <cell r="N1095" t="str">
            <v>GA</v>
          </cell>
          <cell r="O1095" t="str">
            <v>123</v>
          </cell>
        </row>
        <row r="1096">
          <cell r="M1096" t="str">
            <v>GilpinCO</v>
          </cell>
          <cell r="N1096" t="str">
            <v>CO</v>
          </cell>
          <cell r="O1096" t="str">
            <v>047</v>
          </cell>
        </row>
        <row r="1097">
          <cell r="M1097" t="str">
            <v>GlacierMT</v>
          </cell>
          <cell r="N1097" t="str">
            <v>MT</v>
          </cell>
          <cell r="O1097" t="str">
            <v>035</v>
          </cell>
        </row>
        <row r="1098">
          <cell r="M1098" t="str">
            <v>GladesFL</v>
          </cell>
          <cell r="N1098" t="str">
            <v>FL</v>
          </cell>
          <cell r="O1098" t="str">
            <v>043</v>
          </cell>
        </row>
        <row r="1099">
          <cell r="M1099" t="str">
            <v>GladwinMI</v>
          </cell>
          <cell r="N1099" t="str">
            <v>MI</v>
          </cell>
          <cell r="O1099" t="str">
            <v>051</v>
          </cell>
        </row>
        <row r="1100">
          <cell r="M1100" t="str">
            <v>GlascockGA</v>
          </cell>
          <cell r="N1100" t="str">
            <v>GA</v>
          </cell>
          <cell r="O1100" t="str">
            <v>125</v>
          </cell>
        </row>
        <row r="1101">
          <cell r="M1101" t="str">
            <v>GlasscockTX</v>
          </cell>
          <cell r="N1101" t="str">
            <v>TX</v>
          </cell>
          <cell r="O1101" t="str">
            <v>173</v>
          </cell>
        </row>
        <row r="1102">
          <cell r="M1102" t="str">
            <v>GlennCA</v>
          </cell>
          <cell r="N1102" t="str">
            <v>CA</v>
          </cell>
          <cell r="O1102" t="str">
            <v>021</v>
          </cell>
        </row>
        <row r="1103">
          <cell r="M1103" t="str">
            <v>GloucesterNJ</v>
          </cell>
          <cell r="N1103" t="str">
            <v>NJ</v>
          </cell>
          <cell r="O1103" t="str">
            <v>015</v>
          </cell>
        </row>
        <row r="1104">
          <cell r="M1104" t="str">
            <v>GloucesterVA</v>
          </cell>
          <cell r="N1104" t="str">
            <v>VA</v>
          </cell>
          <cell r="O1104" t="str">
            <v>073</v>
          </cell>
        </row>
        <row r="1105">
          <cell r="M1105" t="str">
            <v>GlynnGA</v>
          </cell>
          <cell r="N1105" t="str">
            <v>GA</v>
          </cell>
          <cell r="O1105" t="str">
            <v>127</v>
          </cell>
        </row>
        <row r="1106">
          <cell r="M1106" t="str">
            <v>GogebicMI</v>
          </cell>
          <cell r="N1106" t="str">
            <v>MI</v>
          </cell>
          <cell r="O1106" t="str">
            <v>053</v>
          </cell>
        </row>
        <row r="1107">
          <cell r="M1107" t="str">
            <v>Golden ValleyND</v>
          </cell>
          <cell r="N1107" t="str">
            <v>ND</v>
          </cell>
          <cell r="O1107" t="str">
            <v>033</v>
          </cell>
        </row>
        <row r="1108">
          <cell r="M1108" t="str">
            <v>Golden ValleyMT</v>
          </cell>
          <cell r="N1108" t="str">
            <v>MT</v>
          </cell>
          <cell r="O1108" t="str">
            <v>037</v>
          </cell>
        </row>
        <row r="1109">
          <cell r="M1109" t="str">
            <v>GoliadTX</v>
          </cell>
          <cell r="N1109" t="str">
            <v>TX</v>
          </cell>
          <cell r="O1109" t="str">
            <v>175</v>
          </cell>
        </row>
        <row r="1110">
          <cell r="M1110" t="str">
            <v>GonzalesTX</v>
          </cell>
          <cell r="N1110" t="str">
            <v>TX</v>
          </cell>
          <cell r="O1110" t="str">
            <v>177</v>
          </cell>
        </row>
        <row r="1111">
          <cell r="M1111" t="str">
            <v>GoochlandVA</v>
          </cell>
          <cell r="N1111" t="str">
            <v>VA</v>
          </cell>
          <cell r="O1111" t="str">
            <v>075</v>
          </cell>
        </row>
        <row r="1112">
          <cell r="M1112" t="str">
            <v>GoodhueMN</v>
          </cell>
          <cell r="N1112" t="str">
            <v>MN</v>
          </cell>
          <cell r="O1112" t="str">
            <v>049</v>
          </cell>
        </row>
        <row r="1113">
          <cell r="M1113" t="str">
            <v>GoodingID</v>
          </cell>
          <cell r="N1113" t="str">
            <v>ID</v>
          </cell>
          <cell r="O1113" t="str">
            <v>047</v>
          </cell>
        </row>
        <row r="1114">
          <cell r="M1114" t="str">
            <v>GordonGA</v>
          </cell>
          <cell r="N1114" t="str">
            <v>GA</v>
          </cell>
          <cell r="O1114" t="str">
            <v>129</v>
          </cell>
        </row>
        <row r="1115">
          <cell r="M1115" t="str">
            <v>GoshenWY</v>
          </cell>
          <cell r="N1115" t="str">
            <v>WY</v>
          </cell>
          <cell r="O1115" t="str">
            <v>015</v>
          </cell>
        </row>
        <row r="1116">
          <cell r="M1116" t="str">
            <v>GosperNE</v>
          </cell>
          <cell r="N1116" t="str">
            <v>NE</v>
          </cell>
          <cell r="O1116" t="str">
            <v>073</v>
          </cell>
        </row>
        <row r="1117">
          <cell r="M1117" t="str">
            <v>GoveKS</v>
          </cell>
          <cell r="N1117" t="str">
            <v>KS</v>
          </cell>
          <cell r="O1117" t="str">
            <v>063</v>
          </cell>
        </row>
        <row r="1118">
          <cell r="M1118" t="str">
            <v>GradyOK</v>
          </cell>
          <cell r="N1118" t="str">
            <v>OK</v>
          </cell>
          <cell r="O1118" t="str">
            <v>051</v>
          </cell>
        </row>
        <row r="1119">
          <cell r="M1119" t="str">
            <v>GradyGA</v>
          </cell>
          <cell r="N1119" t="str">
            <v>GA</v>
          </cell>
          <cell r="O1119" t="str">
            <v>131</v>
          </cell>
        </row>
        <row r="1120">
          <cell r="M1120" t="str">
            <v>GraftonNH</v>
          </cell>
          <cell r="N1120" t="str">
            <v>NH</v>
          </cell>
          <cell r="O1120" t="str">
            <v>009</v>
          </cell>
        </row>
        <row r="1121">
          <cell r="M1121" t="str">
            <v>GrahamAZ</v>
          </cell>
          <cell r="N1121" t="str">
            <v>AZ</v>
          </cell>
          <cell r="O1121" t="str">
            <v>009</v>
          </cell>
        </row>
        <row r="1122">
          <cell r="M1122" t="str">
            <v>GrahamKS</v>
          </cell>
          <cell r="N1122" t="str">
            <v>KS</v>
          </cell>
          <cell r="O1122" t="str">
            <v>065</v>
          </cell>
        </row>
        <row r="1123">
          <cell r="M1123" t="str">
            <v>GrahamNC</v>
          </cell>
          <cell r="N1123" t="str">
            <v>NC</v>
          </cell>
          <cell r="O1123" t="str">
            <v>075</v>
          </cell>
        </row>
        <row r="1124">
          <cell r="M1124" t="str">
            <v>GraingerTN</v>
          </cell>
          <cell r="N1124" t="str">
            <v>TN</v>
          </cell>
          <cell r="O1124" t="str">
            <v>057</v>
          </cell>
        </row>
        <row r="1125">
          <cell r="M1125" t="str">
            <v>GrandUT</v>
          </cell>
          <cell r="N1125" t="str">
            <v>UT</v>
          </cell>
          <cell r="O1125" t="str">
            <v>019</v>
          </cell>
        </row>
        <row r="1126">
          <cell r="M1126" t="str">
            <v>GrandCO</v>
          </cell>
          <cell r="N1126" t="str">
            <v>CO</v>
          </cell>
          <cell r="O1126" t="str">
            <v>049</v>
          </cell>
        </row>
        <row r="1127">
          <cell r="M1127" t="str">
            <v>Grand ForksND</v>
          </cell>
          <cell r="N1127" t="str">
            <v>ND</v>
          </cell>
          <cell r="O1127" t="str">
            <v>035</v>
          </cell>
        </row>
        <row r="1128">
          <cell r="M1128" t="str">
            <v>Grand IsleVT</v>
          </cell>
          <cell r="N1128" t="str">
            <v>VT</v>
          </cell>
          <cell r="O1128" t="str">
            <v>013</v>
          </cell>
        </row>
        <row r="1129">
          <cell r="M1129" t="str">
            <v>Grand TraverseMI</v>
          </cell>
          <cell r="N1129" t="str">
            <v>MI</v>
          </cell>
          <cell r="O1129" t="str">
            <v>055</v>
          </cell>
        </row>
        <row r="1130">
          <cell r="M1130" t="str">
            <v>GraniteMT</v>
          </cell>
          <cell r="N1130" t="str">
            <v>MT</v>
          </cell>
          <cell r="O1130" t="str">
            <v>039</v>
          </cell>
        </row>
        <row r="1131">
          <cell r="M1131" t="str">
            <v>GrantNM</v>
          </cell>
          <cell r="N1131" t="str">
            <v>NM</v>
          </cell>
          <cell r="O1131" t="str">
            <v>017</v>
          </cell>
        </row>
        <row r="1132">
          <cell r="M1132" t="str">
            <v>GrantWV</v>
          </cell>
          <cell r="N1132" t="str">
            <v>WV</v>
          </cell>
          <cell r="O1132" t="str">
            <v>023</v>
          </cell>
        </row>
        <row r="1133">
          <cell r="M1133" t="str">
            <v>GrantOR</v>
          </cell>
          <cell r="N1133" t="str">
            <v>OR</v>
          </cell>
          <cell r="O1133" t="str">
            <v>023</v>
          </cell>
        </row>
        <row r="1134">
          <cell r="M1134" t="str">
            <v>GrantWA</v>
          </cell>
          <cell r="N1134" t="str">
            <v>WA</v>
          </cell>
          <cell r="O1134" t="str">
            <v>025</v>
          </cell>
        </row>
        <row r="1135">
          <cell r="M1135" t="str">
            <v>GrantND</v>
          </cell>
          <cell r="N1135" t="str">
            <v>ND</v>
          </cell>
          <cell r="O1135" t="str">
            <v>037</v>
          </cell>
        </row>
        <row r="1136">
          <cell r="M1136" t="str">
            <v>GrantLA</v>
          </cell>
          <cell r="N1136" t="str">
            <v>LA</v>
          </cell>
          <cell r="O1136" t="str">
            <v>043</v>
          </cell>
        </row>
        <row r="1137">
          <cell r="M1137" t="str">
            <v>GrantWI</v>
          </cell>
          <cell r="N1137" t="str">
            <v>WI</v>
          </cell>
          <cell r="O1137" t="str">
            <v>043</v>
          </cell>
        </row>
        <row r="1138">
          <cell r="M1138" t="str">
            <v>GrantSD</v>
          </cell>
          <cell r="N1138" t="str">
            <v>SD</v>
          </cell>
          <cell r="O1138" t="str">
            <v>051</v>
          </cell>
        </row>
        <row r="1139">
          <cell r="M1139" t="str">
            <v>GrantMN</v>
          </cell>
          <cell r="N1139" t="str">
            <v>MN</v>
          </cell>
          <cell r="O1139" t="str">
            <v>051</v>
          </cell>
        </row>
        <row r="1140">
          <cell r="M1140" t="str">
            <v>GrantOK</v>
          </cell>
          <cell r="N1140" t="str">
            <v>OK</v>
          </cell>
          <cell r="O1140" t="str">
            <v>053</v>
          </cell>
        </row>
        <row r="1141">
          <cell r="M1141" t="str">
            <v>GrantAR</v>
          </cell>
          <cell r="N1141" t="str">
            <v>AR</v>
          </cell>
          <cell r="O1141" t="str">
            <v>053</v>
          </cell>
        </row>
        <row r="1142">
          <cell r="M1142" t="str">
            <v>GrantIN</v>
          </cell>
          <cell r="N1142" t="str">
            <v>IN</v>
          </cell>
          <cell r="O1142" t="str">
            <v>053</v>
          </cell>
        </row>
        <row r="1143">
          <cell r="M1143" t="str">
            <v>GrantKS</v>
          </cell>
          <cell r="N1143" t="str">
            <v>KS</v>
          </cell>
          <cell r="O1143" t="str">
            <v>067</v>
          </cell>
        </row>
        <row r="1144">
          <cell r="M1144" t="str">
            <v>GrantNE</v>
          </cell>
          <cell r="N1144" t="str">
            <v>NE</v>
          </cell>
          <cell r="O1144" t="str">
            <v>075</v>
          </cell>
        </row>
        <row r="1145">
          <cell r="M1145" t="str">
            <v>GrantKY</v>
          </cell>
          <cell r="N1145" t="str">
            <v>KY</v>
          </cell>
          <cell r="O1145" t="str">
            <v>081</v>
          </cell>
        </row>
        <row r="1146">
          <cell r="M1146" t="str">
            <v>GranvilleNC</v>
          </cell>
          <cell r="N1146" t="str">
            <v>NC</v>
          </cell>
          <cell r="O1146" t="str">
            <v>077</v>
          </cell>
        </row>
        <row r="1147">
          <cell r="M1147" t="str">
            <v>GratiotMI</v>
          </cell>
          <cell r="N1147" t="str">
            <v>MI</v>
          </cell>
          <cell r="O1147" t="str">
            <v>057</v>
          </cell>
        </row>
        <row r="1148">
          <cell r="M1148" t="str">
            <v>GravesKY</v>
          </cell>
          <cell r="N1148" t="str">
            <v>KY</v>
          </cell>
          <cell r="O1148" t="str">
            <v>083</v>
          </cell>
        </row>
        <row r="1149">
          <cell r="M1149" t="str">
            <v>GrayKS</v>
          </cell>
          <cell r="N1149" t="str">
            <v>KS</v>
          </cell>
          <cell r="O1149" t="str">
            <v>069</v>
          </cell>
        </row>
        <row r="1150">
          <cell r="M1150" t="str">
            <v>GrayTX</v>
          </cell>
          <cell r="N1150" t="str">
            <v>TX</v>
          </cell>
          <cell r="O1150" t="str">
            <v>179</v>
          </cell>
        </row>
        <row r="1151">
          <cell r="M1151" t="str">
            <v>Grays HarborWA</v>
          </cell>
          <cell r="N1151" t="str">
            <v>WA</v>
          </cell>
          <cell r="O1151" t="str">
            <v>027</v>
          </cell>
        </row>
        <row r="1152">
          <cell r="M1152" t="str">
            <v>GraysonVA</v>
          </cell>
          <cell r="N1152" t="str">
            <v>VA</v>
          </cell>
          <cell r="O1152" t="str">
            <v>077</v>
          </cell>
        </row>
        <row r="1153">
          <cell r="M1153" t="str">
            <v>GraysonKY</v>
          </cell>
          <cell r="N1153" t="str">
            <v>KY</v>
          </cell>
          <cell r="O1153" t="str">
            <v>085</v>
          </cell>
        </row>
        <row r="1154">
          <cell r="M1154" t="str">
            <v>GraysonTX</v>
          </cell>
          <cell r="N1154" t="str">
            <v>TX</v>
          </cell>
          <cell r="O1154" t="str">
            <v>181</v>
          </cell>
        </row>
        <row r="1155">
          <cell r="M1155" t="str">
            <v>GreeleyKS</v>
          </cell>
          <cell r="N1155" t="str">
            <v>KS</v>
          </cell>
          <cell r="O1155" t="str">
            <v>071</v>
          </cell>
        </row>
        <row r="1156">
          <cell r="M1156" t="str">
            <v>GreeleyNE</v>
          </cell>
          <cell r="N1156" t="str">
            <v>NE</v>
          </cell>
          <cell r="O1156" t="str">
            <v>077</v>
          </cell>
        </row>
        <row r="1157">
          <cell r="M1157" t="str">
            <v>GreenWI</v>
          </cell>
          <cell r="N1157" t="str">
            <v>WI</v>
          </cell>
          <cell r="O1157" t="str">
            <v>045</v>
          </cell>
        </row>
        <row r="1158">
          <cell r="M1158" t="str">
            <v>GreenKY</v>
          </cell>
          <cell r="N1158" t="str">
            <v>KY</v>
          </cell>
          <cell r="O1158" t="str">
            <v>087</v>
          </cell>
        </row>
        <row r="1159">
          <cell r="M1159" t="str">
            <v>Green LakeWI</v>
          </cell>
          <cell r="N1159" t="str">
            <v>WI</v>
          </cell>
          <cell r="O1159" t="str">
            <v>047</v>
          </cell>
        </row>
        <row r="1160">
          <cell r="M1160" t="str">
            <v>GreenbrierWV</v>
          </cell>
          <cell r="N1160" t="str">
            <v>WV</v>
          </cell>
          <cell r="O1160" t="str">
            <v>025</v>
          </cell>
        </row>
        <row r="1161">
          <cell r="M1161" t="str">
            <v>GreeneNY</v>
          </cell>
          <cell r="N1161" t="str">
            <v>NY</v>
          </cell>
          <cell r="O1161" t="str">
            <v>039</v>
          </cell>
        </row>
        <row r="1162">
          <cell r="M1162" t="str">
            <v>GreeneMS</v>
          </cell>
          <cell r="N1162" t="str">
            <v>MS</v>
          </cell>
          <cell r="O1162" t="str">
            <v>041</v>
          </cell>
        </row>
        <row r="1163">
          <cell r="M1163" t="str">
            <v>GreeneAR</v>
          </cell>
          <cell r="N1163" t="str">
            <v>AR</v>
          </cell>
          <cell r="O1163" t="str">
            <v>055</v>
          </cell>
        </row>
        <row r="1164">
          <cell r="M1164" t="str">
            <v>GreeneIN</v>
          </cell>
          <cell r="N1164" t="str">
            <v>IN</v>
          </cell>
          <cell r="O1164" t="str">
            <v>055</v>
          </cell>
        </row>
        <row r="1165">
          <cell r="M1165" t="str">
            <v>GreeneOH</v>
          </cell>
          <cell r="N1165" t="str">
            <v>OH</v>
          </cell>
          <cell r="O1165" t="str">
            <v>057</v>
          </cell>
        </row>
        <row r="1166">
          <cell r="M1166" t="str">
            <v>GreeneTN</v>
          </cell>
          <cell r="N1166" t="str">
            <v>TN</v>
          </cell>
          <cell r="O1166" t="str">
            <v>059</v>
          </cell>
        </row>
        <row r="1167">
          <cell r="M1167" t="str">
            <v>GreenePA</v>
          </cell>
          <cell r="N1167" t="str">
            <v>PA</v>
          </cell>
          <cell r="O1167" t="str">
            <v>059</v>
          </cell>
        </row>
        <row r="1168">
          <cell r="M1168" t="str">
            <v>GreeneIL</v>
          </cell>
          <cell r="N1168" t="str">
            <v>IL</v>
          </cell>
          <cell r="O1168" t="str">
            <v>061</v>
          </cell>
        </row>
        <row r="1169">
          <cell r="M1169" t="str">
            <v>GreeneAL</v>
          </cell>
          <cell r="N1169" t="str">
            <v>AL</v>
          </cell>
          <cell r="O1169" t="str">
            <v>063</v>
          </cell>
        </row>
        <row r="1170">
          <cell r="M1170" t="str">
            <v>GreeneIA</v>
          </cell>
          <cell r="N1170" t="str">
            <v>IA</v>
          </cell>
          <cell r="O1170" t="str">
            <v>073</v>
          </cell>
        </row>
        <row r="1171">
          <cell r="M1171" t="str">
            <v>GreeneMO</v>
          </cell>
          <cell r="N1171" t="str">
            <v>MO</v>
          </cell>
          <cell r="O1171" t="str">
            <v>077</v>
          </cell>
        </row>
        <row r="1172">
          <cell r="M1172" t="str">
            <v>GreeneVA</v>
          </cell>
          <cell r="N1172" t="str">
            <v>VA</v>
          </cell>
          <cell r="O1172" t="str">
            <v>079</v>
          </cell>
        </row>
        <row r="1173">
          <cell r="M1173" t="str">
            <v>GreeneNC</v>
          </cell>
          <cell r="N1173" t="str">
            <v>NC</v>
          </cell>
          <cell r="O1173" t="str">
            <v>079</v>
          </cell>
        </row>
        <row r="1174">
          <cell r="M1174" t="str">
            <v>GreeneGA</v>
          </cell>
          <cell r="N1174" t="str">
            <v>GA</v>
          </cell>
          <cell r="O1174" t="str">
            <v>133</v>
          </cell>
        </row>
        <row r="1175">
          <cell r="M1175" t="str">
            <v>GreenleeAZ</v>
          </cell>
          <cell r="N1175" t="str">
            <v>AZ</v>
          </cell>
          <cell r="O1175" t="str">
            <v>011</v>
          </cell>
        </row>
        <row r="1176">
          <cell r="M1176" t="str">
            <v>GreensvilleVA</v>
          </cell>
          <cell r="N1176" t="str">
            <v>VA</v>
          </cell>
          <cell r="O1176" t="str">
            <v>081</v>
          </cell>
        </row>
        <row r="1177">
          <cell r="M1177" t="str">
            <v>GreenupKY</v>
          </cell>
          <cell r="N1177" t="str">
            <v>KY</v>
          </cell>
          <cell r="O1177" t="str">
            <v>089</v>
          </cell>
        </row>
        <row r="1178">
          <cell r="M1178" t="str">
            <v>GreenvilleSC</v>
          </cell>
          <cell r="N1178" t="str">
            <v>SC</v>
          </cell>
          <cell r="O1178" t="str">
            <v>045</v>
          </cell>
        </row>
        <row r="1179">
          <cell r="M1179" t="str">
            <v>GreenwoodSC</v>
          </cell>
          <cell r="N1179" t="str">
            <v>SC</v>
          </cell>
          <cell r="O1179" t="str">
            <v>047</v>
          </cell>
        </row>
        <row r="1180">
          <cell r="M1180" t="str">
            <v>GreenwoodKS</v>
          </cell>
          <cell r="N1180" t="str">
            <v>KS</v>
          </cell>
          <cell r="O1180" t="str">
            <v>073</v>
          </cell>
        </row>
        <row r="1181">
          <cell r="M1181" t="str">
            <v>GreerOK</v>
          </cell>
          <cell r="N1181" t="str">
            <v>OK</v>
          </cell>
          <cell r="O1181" t="str">
            <v>055</v>
          </cell>
        </row>
        <row r="1182">
          <cell r="M1182" t="str">
            <v>GreggTX</v>
          </cell>
          <cell r="N1182" t="str">
            <v>TX</v>
          </cell>
          <cell r="O1182" t="str">
            <v>183</v>
          </cell>
        </row>
        <row r="1183">
          <cell r="M1183" t="str">
            <v>GregorySD</v>
          </cell>
          <cell r="N1183" t="str">
            <v>SD</v>
          </cell>
          <cell r="O1183" t="str">
            <v>053</v>
          </cell>
        </row>
        <row r="1184">
          <cell r="M1184" t="str">
            <v>GrenadaMS</v>
          </cell>
          <cell r="N1184" t="str">
            <v>MS</v>
          </cell>
          <cell r="O1184" t="str">
            <v>043</v>
          </cell>
        </row>
        <row r="1185">
          <cell r="M1185" t="str">
            <v>GriggsND</v>
          </cell>
          <cell r="N1185" t="str">
            <v>ND</v>
          </cell>
          <cell r="O1185" t="str">
            <v>039</v>
          </cell>
        </row>
        <row r="1186">
          <cell r="M1186" t="str">
            <v>GrimesTX</v>
          </cell>
          <cell r="N1186" t="str">
            <v>TX</v>
          </cell>
          <cell r="O1186" t="str">
            <v>185</v>
          </cell>
        </row>
        <row r="1187">
          <cell r="M1187" t="str">
            <v>GrundyTN</v>
          </cell>
          <cell r="N1187" t="str">
            <v>TN</v>
          </cell>
          <cell r="O1187" t="str">
            <v>061</v>
          </cell>
        </row>
        <row r="1188">
          <cell r="M1188" t="str">
            <v>GrundyIL</v>
          </cell>
          <cell r="N1188" t="str">
            <v>IL</v>
          </cell>
          <cell r="O1188" t="str">
            <v>063</v>
          </cell>
        </row>
        <row r="1189">
          <cell r="M1189" t="str">
            <v>GrundyIA</v>
          </cell>
          <cell r="N1189" t="str">
            <v>IA</v>
          </cell>
          <cell r="O1189" t="str">
            <v>075</v>
          </cell>
        </row>
        <row r="1190">
          <cell r="M1190" t="str">
            <v>GrundyMO</v>
          </cell>
          <cell r="N1190" t="str">
            <v>MO</v>
          </cell>
          <cell r="O1190" t="str">
            <v>079</v>
          </cell>
        </row>
        <row r="1191">
          <cell r="M1191" t="str">
            <v>GuadalupeNM</v>
          </cell>
          <cell r="N1191" t="str">
            <v>NM</v>
          </cell>
          <cell r="O1191" t="str">
            <v>019</v>
          </cell>
        </row>
        <row r="1192">
          <cell r="M1192" t="str">
            <v>GuadalupeTX</v>
          </cell>
          <cell r="N1192" t="str">
            <v>TX</v>
          </cell>
          <cell r="O1192" t="str">
            <v>187</v>
          </cell>
        </row>
        <row r="1193">
          <cell r="M1193" t="str">
            <v>GuamGU</v>
          </cell>
          <cell r="N1193" t="str">
            <v>GU</v>
          </cell>
          <cell r="O1193" t="str">
            <v>010</v>
          </cell>
        </row>
        <row r="1194">
          <cell r="M1194" t="str">
            <v>GuanicaPR</v>
          </cell>
          <cell r="N1194" t="str">
            <v>PR</v>
          </cell>
          <cell r="O1194" t="str">
            <v>055</v>
          </cell>
        </row>
        <row r="1195">
          <cell r="M1195" t="str">
            <v>GuayamaPR</v>
          </cell>
          <cell r="N1195" t="str">
            <v>PR</v>
          </cell>
          <cell r="O1195" t="str">
            <v>057</v>
          </cell>
        </row>
        <row r="1196">
          <cell r="M1196" t="str">
            <v>GuayanillaPR</v>
          </cell>
          <cell r="N1196" t="str">
            <v>PR</v>
          </cell>
          <cell r="O1196" t="str">
            <v>059</v>
          </cell>
        </row>
        <row r="1197">
          <cell r="M1197" t="str">
            <v>GuaynaboPR</v>
          </cell>
          <cell r="N1197" t="str">
            <v>PR</v>
          </cell>
          <cell r="O1197" t="str">
            <v>061</v>
          </cell>
        </row>
        <row r="1198">
          <cell r="M1198" t="str">
            <v>GuernseyOH</v>
          </cell>
          <cell r="N1198" t="str">
            <v>OH</v>
          </cell>
          <cell r="O1198" t="str">
            <v>059</v>
          </cell>
        </row>
        <row r="1199">
          <cell r="M1199" t="str">
            <v>GuilfordNC</v>
          </cell>
          <cell r="N1199" t="str">
            <v>NC</v>
          </cell>
          <cell r="O1199" t="str">
            <v>081</v>
          </cell>
        </row>
        <row r="1200">
          <cell r="M1200" t="str">
            <v>GulfFL</v>
          </cell>
          <cell r="N1200" t="str">
            <v>FL</v>
          </cell>
          <cell r="O1200" t="str">
            <v>045</v>
          </cell>
        </row>
        <row r="1201">
          <cell r="M1201" t="str">
            <v>GunnisonCO</v>
          </cell>
          <cell r="N1201" t="str">
            <v>CO</v>
          </cell>
          <cell r="O1201" t="str">
            <v>051</v>
          </cell>
        </row>
        <row r="1202">
          <cell r="M1202" t="str">
            <v>GuraboPR</v>
          </cell>
          <cell r="N1202" t="str">
            <v>PR</v>
          </cell>
          <cell r="O1202" t="str">
            <v>063</v>
          </cell>
        </row>
        <row r="1203">
          <cell r="M1203" t="str">
            <v>GuthrieIA</v>
          </cell>
          <cell r="N1203" t="str">
            <v>IA</v>
          </cell>
          <cell r="O1203" t="str">
            <v>077</v>
          </cell>
        </row>
        <row r="1204">
          <cell r="M1204" t="str">
            <v>GwinnettGA</v>
          </cell>
          <cell r="N1204" t="str">
            <v>GA</v>
          </cell>
          <cell r="O1204" t="str">
            <v>135</v>
          </cell>
        </row>
        <row r="1205">
          <cell r="M1205" t="str">
            <v>HaakonSD</v>
          </cell>
          <cell r="N1205" t="str">
            <v>SD</v>
          </cell>
          <cell r="O1205" t="str">
            <v>055</v>
          </cell>
        </row>
        <row r="1206">
          <cell r="M1206" t="str">
            <v>HabershamGA</v>
          </cell>
          <cell r="N1206" t="str">
            <v>GA</v>
          </cell>
          <cell r="O1206" t="str">
            <v>137</v>
          </cell>
        </row>
        <row r="1207">
          <cell r="M1207" t="str">
            <v>Haines (B)AK</v>
          </cell>
          <cell r="N1207" t="str">
            <v>AK</v>
          </cell>
          <cell r="O1207" t="str">
            <v>100</v>
          </cell>
        </row>
        <row r="1208">
          <cell r="M1208" t="str">
            <v>HaleAL</v>
          </cell>
          <cell r="N1208" t="str">
            <v>AL</v>
          </cell>
          <cell r="O1208" t="str">
            <v>065</v>
          </cell>
        </row>
        <row r="1209">
          <cell r="M1209" t="str">
            <v>HaleTX</v>
          </cell>
          <cell r="N1209" t="str">
            <v>TX</v>
          </cell>
          <cell r="O1209" t="str">
            <v>189</v>
          </cell>
        </row>
        <row r="1210">
          <cell r="M1210" t="str">
            <v>HalifaxVA</v>
          </cell>
          <cell r="N1210" t="str">
            <v>VA</v>
          </cell>
          <cell r="O1210" t="str">
            <v>083</v>
          </cell>
        </row>
        <row r="1211">
          <cell r="M1211" t="str">
            <v>HalifaxNC</v>
          </cell>
          <cell r="N1211" t="str">
            <v>NC</v>
          </cell>
          <cell r="O1211" t="str">
            <v>083</v>
          </cell>
        </row>
        <row r="1212">
          <cell r="M1212" t="str">
            <v>HallNE</v>
          </cell>
          <cell r="N1212" t="str">
            <v>NE</v>
          </cell>
          <cell r="O1212" t="str">
            <v>079</v>
          </cell>
        </row>
        <row r="1213">
          <cell r="M1213" t="str">
            <v>HallGA</v>
          </cell>
          <cell r="N1213" t="str">
            <v>GA</v>
          </cell>
          <cell r="O1213" t="str">
            <v>139</v>
          </cell>
        </row>
        <row r="1214">
          <cell r="M1214" t="str">
            <v>HallTX</v>
          </cell>
          <cell r="N1214" t="str">
            <v>TX</v>
          </cell>
          <cell r="O1214" t="str">
            <v>191</v>
          </cell>
        </row>
        <row r="1215">
          <cell r="M1215" t="str">
            <v>HamblenTN</v>
          </cell>
          <cell r="N1215" t="str">
            <v>TN</v>
          </cell>
          <cell r="O1215" t="str">
            <v>063</v>
          </cell>
        </row>
        <row r="1216">
          <cell r="M1216" t="str">
            <v>HamiltonNY</v>
          </cell>
          <cell r="N1216" t="str">
            <v>NY</v>
          </cell>
          <cell r="O1216" t="str">
            <v>041</v>
          </cell>
        </row>
        <row r="1217">
          <cell r="M1217" t="str">
            <v>HamiltonFL</v>
          </cell>
          <cell r="N1217" t="str">
            <v>FL</v>
          </cell>
          <cell r="O1217" t="str">
            <v>047</v>
          </cell>
        </row>
        <row r="1218">
          <cell r="M1218" t="str">
            <v>HamiltonIN</v>
          </cell>
          <cell r="N1218" t="str">
            <v>IN</v>
          </cell>
          <cell r="O1218" t="str">
            <v>057</v>
          </cell>
        </row>
        <row r="1219">
          <cell r="M1219" t="str">
            <v>HamiltonOH</v>
          </cell>
          <cell r="N1219" t="str">
            <v>OH</v>
          </cell>
          <cell r="O1219" t="str">
            <v>061</v>
          </cell>
        </row>
        <row r="1220">
          <cell r="M1220" t="str">
            <v>HamiltonTN</v>
          </cell>
          <cell r="N1220" t="str">
            <v>TN</v>
          </cell>
          <cell r="O1220" t="str">
            <v>065</v>
          </cell>
        </row>
        <row r="1221">
          <cell r="M1221" t="str">
            <v>HamiltonIL</v>
          </cell>
          <cell r="N1221" t="str">
            <v>IL</v>
          </cell>
          <cell r="O1221" t="str">
            <v>065</v>
          </cell>
        </row>
        <row r="1222">
          <cell r="M1222" t="str">
            <v>HamiltonKS</v>
          </cell>
          <cell r="N1222" t="str">
            <v>KS</v>
          </cell>
          <cell r="O1222" t="str">
            <v>075</v>
          </cell>
        </row>
        <row r="1223">
          <cell r="M1223" t="str">
            <v>HamiltonIA</v>
          </cell>
          <cell r="N1223" t="str">
            <v>IA</v>
          </cell>
          <cell r="O1223" t="str">
            <v>079</v>
          </cell>
        </row>
        <row r="1224">
          <cell r="M1224" t="str">
            <v>HamiltonNE</v>
          </cell>
          <cell r="N1224" t="str">
            <v>NE</v>
          </cell>
          <cell r="O1224" t="str">
            <v>081</v>
          </cell>
        </row>
        <row r="1225">
          <cell r="M1225" t="str">
            <v>HamiltonTX</v>
          </cell>
          <cell r="N1225" t="str">
            <v>TX</v>
          </cell>
          <cell r="O1225" t="str">
            <v>193</v>
          </cell>
        </row>
        <row r="1226">
          <cell r="M1226" t="str">
            <v>HamlinSD</v>
          </cell>
          <cell r="N1226" t="str">
            <v>SD</v>
          </cell>
          <cell r="O1226" t="str">
            <v>057</v>
          </cell>
        </row>
        <row r="1227">
          <cell r="M1227" t="str">
            <v>HampdenMA</v>
          </cell>
          <cell r="N1227" t="str">
            <v>MA</v>
          </cell>
          <cell r="O1227" t="str">
            <v>013</v>
          </cell>
        </row>
        <row r="1228">
          <cell r="M1228" t="str">
            <v>HampshireMA</v>
          </cell>
          <cell r="N1228" t="str">
            <v>MA</v>
          </cell>
          <cell r="O1228" t="str">
            <v>015</v>
          </cell>
        </row>
        <row r="1229">
          <cell r="M1229" t="str">
            <v>HampshireWV</v>
          </cell>
          <cell r="N1229" t="str">
            <v>WV</v>
          </cell>
          <cell r="O1229" t="str">
            <v>027</v>
          </cell>
        </row>
        <row r="1230">
          <cell r="M1230" t="str">
            <v>HamptonSC</v>
          </cell>
          <cell r="N1230" t="str">
            <v>SC</v>
          </cell>
          <cell r="O1230" t="str">
            <v>049</v>
          </cell>
        </row>
        <row r="1231">
          <cell r="M1231" t="str">
            <v>HamptonVA</v>
          </cell>
          <cell r="N1231" t="str">
            <v>VA</v>
          </cell>
          <cell r="O1231" t="str">
            <v>650</v>
          </cell>
        </row>
        <row r="1232">
          <cell r="M1232" t="str">
            <v>HancockME</v>
          </cell>
          <cell r="N1232" t="str">
            <v>ME</v>
          </cell>
          <cell r="O1232" t="str">
            <v>009</v>
          </cell>
        </row>
        <row r="1233">
          <cell r="M1233" t="str">
            <v>HancockWV</v>
          </cell>
          <cell r="N1233" t="str">
            <v>WV</v>
          </cell>
          <cell r="O1233" t="str">
            <v>029</v>
          </cell>
        </row>
        <row r="1234">
          <cell r="M1234" t="str">
            <v>HancockMS</v>
          </cell>
          <cell r="N1234" t="str">
            <v>MS</v>
          </cell>
          <cell r="O1234" t="str">
            <v>045</v>
          </cell>
        </row>
        <row r="1235">
          <cell r="M1235" t="str">
            <v>HancockIN</v>
          </cell>
          <cell r="N1235" t="str">
            <v>IN</v>
          </cell>
          <cell r="O1235" t="str">
            <v>059</v>
          </cell>
        </row>
        <row r="1236">
          <cell r="M1236" t="str">
            <v>HancockOH</v>
          </cell>
          <cell r="N1236" t="str">
            <v>OH</v>
          </cell>
          <cell r="O1236" t="str">
            <v>063</v>
          </cell>
        </row>
        <row r="1237">
          <cell r="M1237" t="str">
            <v>HancockTN</v>
          </cell>
          <cell r="N1237" t="str">
            <v>TN</v>
          </cell>
          <cell r="O1237" t="str">
            <v>067</v>
          </cell>
        </row>
        <row r="1238">
          <cell r="M1238" t="str">
            <v>HancockIL</v>
          </cell>
          <cell r="N1238" t="str">
            <v>IL</v>
          </cell>
          <cell r="O1238" t="str">
            <v>067</v>
          </cell>
        </row>
        <row r="1239">
          <cell r="M1239" t="str">
            <v>HancockIA</v>
          </cell>
          <cell r="N1239" t="str">
            <v>IA</v>
          </cell>
          <cell r="O1239" t="str">
            <v>081</v>
          </cell>
        </row>
        <row r="1240">
          <cell r="M1240" t="str">
            <v>HancockKY</v>
          </cell>
          <cell r="N1240" t="str">
            <v>KY</v>
          </cell>
          <cell r="O1240" t="str">
            <v>091</v>
          </cell>
        </row>
        <row r="1241">
          <cell r="M1241" t="str">
            <v>HancockGA</v>
          </cell>
          <cell r="N1241" t="str">
            <v>GA</v>
          </cell>
          <cell r="O1241" t="str">
            <v>141</v>
          </cell>
        </row>
        <row r="1242">
          <cell r="M1242" t="str">
            <v>HandSD</v>
          </cell>
          <cell r="N1242" t="str">
            <v>SD</v>
          </cell>
          <cell r="O1242" t="str">
            <v>059</v>
          </cell>
        </row>
        <row r="1243">
          <cell r="M1243" t="str">
            <v>HanoverVA</v>
          </cell>
          <cell r="N1243" t="str">
            <v>VA</v>
          </cell>
          <cell r="O1243" t="str">
            <v>085</v>
          </cell>
        </row>
        <row r="1244">
          <cell r="M1244" t="str">
            <v>HansfordTX</v>
          </cell>
          <cell r="N1244" t="str">
            <v>TX</v>
          </cell>
          <cell r="O1244" t="str">
            <v>195</v>
          </cell>
        </row>
        <row r="1245">
          <cell r="M1245" t="str">
            <v>HansonSD</v>
          </cell>
          <cell r="N1245" t="str">
            <v>SD</v>
          </cell>
          <cell r="O1245" t="str">
            <v>061</v>
          </cell>
        </row>
        <row r="1246">
          <cell r="M1246" t="str">
            <v>HaralsonGA</v>
          </cell>
          <cell r="N1246" t="str">
            <v>GA</v>
          </cell>
          <cell r="O1246" t="str">
            <v>143</v>
          </cell>
        </row>
        <row r="1247">
          <cell r="M1247" t="str">
            <v>HardeeFL</v>
          </cell>
          <cell r="N1247" t="str">
            <v>FL</v>
          </cell>
          <cell r="O1247" t="str">
            <v>049</v>
          </cell>
        </row>
        <row r="1248">
          <cell r="M1248" t="str">
            <v>HardemanTN</v>
          </cell>
          <cell r="N1248" t="str">
            <v>TN</v>
          </cell>
          <cell r="O1248" t="str">
            <v>069</v>
          </cell>
        </row>
        <row r="1249">
          <cell r="M1249" t="str">
            <v>HardemanTX</v>
          </cell>
          <cell r="N1249" t="str">
            <v>TX</v>
          </cell>
          <cell r="O1249" t="str">
            <v>197</v>
          </cell>
        </row>
        <row r="1250">
          <cell r="M1250" t="str">
            <v>HardinOH</v>
          </cell>
          <cell r="N1250" t="str">
            <v>OH</v>
          </cell>
          <cell r="O1250" t="str">
            <v>065</v>
          </cell>
        </row>
        <row r="1251">
          <cell r="M1251" t="str">
            <v>HardinIL</v>
          </cell>
          <cell r="N1251" t="str">
            <v>IL</v>
          </cell>
          <cell r="O1251" t="str">
            <v>069</v>
          </cell>
        </row>
        <row r="1252">
          <cell r="M1252" t="str">
            <v>HardinTN</v>
          </cell>
          <cell r="N1252" t="str">
            <v>TN</v>
          </cell>
          <cell r="O1252" t="str">
            <v>071</v>
          </cell>
        </row>
        <row r="1253">
          <cell r="M1253" t="str">
            <v>HardinIA</v>
          </cell>
          <cell r="N1253" t="str">
            <v>IA</v>
          </cell>
          <cell r="O1253" t="str">
            <v>083</v>
          </cell>
        </row>
        <row r="1254">
          <cell r="M1254" t="str">
            <v>HardinKY</v>
          </cell>
          <cell r="N1254" t="str">
            <v>KY</v>
          </cell>
          <cell r="O1254" t="str">
            <v>093</v>
          </cell>
        </row>
        <row r="1255">
          <cell r="M1255" t="str">
            <v>HardinTX</v>
          </cell>
          <cell r="N1255" t="str">
            <v>TX</v>
          </cell>
          <cell r="O1255" t="str">
            <v>199</v>
          </cell>
        </row>
        <row r="1256">
          <cell r="M1256" t="str">
            <v>HardingNM</v>
          </cell>
          <cell r="N1256" t="str">
            <v>NM</v>
          </cell>
          <cell r="O1256" t="str">
            <v>021</v>
          </cell>
        </row>
        <row r="1257">
          <cell r="M1257" t="str">
            <v>HardingSD</v>
          </cell>
          <cell r="N1257" t="str">
            <v>SD</v>
          </cell>
          <cell r="O1257" t="str">
            <v>063</v>
          </cell>
        </row>
        <row r="1258">
          <cell r="M1258" t="str">
            <v>HardyWV</v>
          </cell>
          <cell r="N1258" t="str">
            <v>WV</v>
          </cell>
          <cell r="O1258" t="str">
            <v>031</v>
          </cell>
        </row>
        <row r="1259">
          <cell r="M1259" t="str">
            <v>HarfordMD</v>
          </cell>
          <cell r="N1259" t="str">
            <v>MD</v>
          </cell>
          <cell r="O1259" t="str">
            <v>025</v>
          </cell>
        </row>
        <row r="1260">
          <cell r="M1260" t="str">
            <v>HarlanNE</v>
          </cell>
          <cell r="N1260" t="str">
            <v>NE</v>
          </cell>
          <cell r="O1260" t="str">
            <v>083</v>
          </cell>
        </row>
        <row r="1261">
          <cell r="M1261" t="str">
            <v>HarlanKY</v>
          </cell>
          <cell r="N1261" t="str">
            <v>KY</v>
          </cell>
          <cell r="O1261" t="str">
            <v>095</v>
          </cell>
        </row>
        <row r="1262">
          <cell r="M1262" t="str">
            <v>HarmonOK</v>
          </cell>
          <cell r="N1262" t="str">
            <v>OK</v>
          </cell>
          <cell r="O1262" t="str">
            <v>057</v>
          </cell>
        </row>
        <row r="1263">
          <cell r="M1263" t="str">
            <v>HarnettNC</v>
          </cell>
          <cell r="N1263" t="str">
            <v>NC</v>
          </cell>
          <cell r="O1263" t="str">
            <v>085</v>
          </cell>
        </row>
        <row r="1264">
          <cell r="M1264" t="str">
            <v>HarneyOR</v>
          </cell>
          <cell r="N1264" t="str">
            <v>OR</v>
          </cell>
          <cell r="O1264" t="str">
            <v>025</v>
          </cell>
        </row>
        <row r="1265">
          <cell r="M1265" t="str">
            <v>HarperOK</v>
          </cell>
          <cell r="N1265" t="str">
            <v>OK</v>
          </cell>
          <cell r="O1265" t="str">
            <v>059</v>
          </cell>
        </row>
        <row r="1266">
          <cell r="M1266" t="str">
            <v>HarperKS</v>
          </cell>
          <cell r="N1266" t="str">
            <v>KS</v>
          </cell>
          <cell r="O1266" t="str">
            <v>077</v>
          </cell>
        </row>
        <row r="1267">
          <cell r="M1267" t="str">
            <v>HarrisGA</v>
          </cell>
          <cell r="N1267" t="str">
            <v>GA</v>
          </cell>
          <cell r="O1267" t="str">
            <v>145</v>
          </cell>
        </row>
        <row r="1268">
          <cell r="M1268" t="str">
            <v>HarrisTX</v>
          </cell>
          <cell r="N1268" t="str">
            <v>TX</v>
          </cell>
          <cell r="O1268" t="str">
            <v>201</v>
          </cell>
        </row>
        <row r="1269">
          <cell r="M1269" t="str">
            <v>HarrisonWV</v>
          </cell>
          <cell r="N1269" t="str">
            <v>WV</v>
          </cell>
          <cell r="O1269" t="str">
            <v>033</v>
          </cell>
        </row>
        <row r="1270">
          <cell r="M1270" t="str">
            <v>HarrisonMS</v>
          </cell>
          <cell r="N1270" t="str">
            <v>MS</v>
          </cell>
          <cell r="O1270" t="str">
            <v>047</v>
          </cell>
        </row>
        <row r="1271">
          <cell r="M1271" t="str">
            <v>HarrisonIN</v>
          </cell>
          <cell r="N1271" t="str">
            <v>IN</v>
          </cell>
          <cell r="O1271" t="str">
            <v>061</v>
          </cell>
        </row>
        <row r="1272">
          <cell r="M1272" t="str">
            <v>HarrisonOH</v>
          </cell>
          <cell r="N1272" t="str">
            <v>OH</v>
          </cell>
          <cell r="O1272" t="str">
            <v>067</v>
          </cell>
        </row>
        <row r="1273">
          <cell r="M1273" t="str">
            <v>HarrisonMO</v>
          </cell>
          <cell r="N1273" t="str">
            <v>MO</v>
          </cell>
          <cell r="O1273" t="str">
            <v>081</v>
          </cell>
        </row>
        <row r="1274">
          <cell r="M1274" t="str">
            <v>HarrisonIA</v>
          </cell>
          <cell r="N1274" t="str">
            <v>IA</v>
          </cell>
          <cell r="O1274" t="str">
            <v>085</v>
          </cell>
        </row>
        <row r="1275">
          <cell r="M1275" t="str">
            <v>HarrisonKY</v>
          </cell>
          <cell r="N1275" t="str">
            <v>KY</v>
          </cell>
          <cell r="O1275" t="str">
            <v>097</v>
          </cell>
        </row>
        <row r="1276">
          <cell r="M1276" t="str">
            <v>HarrisonTX</v>
          </cell>
          <cell r="N1276" t="str">
            <v>TX</v>
          </cell>
          <cell r="O1276" t="str">
            <v>203</v>
          </cell>
        </row>
        <row r="1277">
          <cell r="M1277" t="str">
            <v>HarrisonburgVA</v>
          </cell>
          <cell r="N1277" t="str">
            <v>VA</v>
          </cell>
          <cell r="O1277" t="str">
            <v>660</v>
          </cell>
        </row>
        <row r="1278">
          <cell r="M1278" t="str">
            <v>HartKY</v>
          </cell>
          <cell r="N1278" t="str">
            <v>KY</v>
          </cell>
          <cell r="O1278" t="str">
            <v>099</v>
          </cell>
        </row>
        <row r="1279">
          <cell r="M1279" t="str">
            <v>HartGA</v>
          </cell>
          <cell r="N1279" t="str">
            <v>GA</v>
          </cell>
          <cell r="O1279" t="str">
            <v>147</v>
          </cell>
        </row>
        <row r="1280">
          <cell r="M1280" t="str">
            <v>HartfordCT</v>
          </cell>
          <cell r="N1280" t="str">
            <v>CT</v>
          </cell>
          <cell r="O1280" t="str">
            <v>003</v>
          </cell>
        </row>
        <row r="1281">
          <cell r="M1281" t="str">
            <v>HartleyTX</v>
          </cell>
          <cell r="N1281" t="str">
            <v>TX</v>
          </cell>
          <cell r="O1281" t="str">
            <v>205</v>
          </cell>
        </row>
        <row r="1282">
          <cell r="M1282" t="str">
            <v>HarveyKS</v>
          </cell>
          <cell r="N1282" t="str">
            <v>KS</v>
          </cell>
          <cell r="O1282" t="str">
            <v>079</v>
          </cell>
        </row>
        <row r="1283">
          <cell r="M1283" t="str">
            <v>HaskellOK</v>
          </cell>
          <cell r="N1283" t="str">
            <v>OK</v>
          </cell>
          <cell r="O1283" t="str">
            <v>061</v>
          </cell>
        </row>
        <row r="1284">
          <cell r="M1284" t="str">
            <v>HaskellKS</v>
          </cell>
          <cell r="N1284" t="str">
            <v>KS</v>
          </cell>
          <cell r="O1284" t="str">
            <v>081</v>
          </cell>
        </row>
        <row r="1285">
          <cell r="M1285" t="str">
            <v>HaskellTX</v>
          </cell>
          <cell r="N1285" t="str">
            <v>TX</v>
          </cell>
          <cell r="O1285" t="str">
            <v>207</v>
          </cell>
        </row>
        <row r="1286">
          <cell r="M1286" t="str">
            <v>HatilloPR</v>
          </cell>
          <cell r="N1286" t="str">
            <v>PR</v>
          </cell>
          <cell r="O1286" t="str">
            <v>065</v>
          </cell>
        </row>
        <row r="1287">
          <cell r="M1287" t="str">
            <v>HawaiiHI</v>
          </cell>
          <cell r="N1287" t="str">
            <v>HI</v>
          </cell>
          <cell r="O1287" t="str">
            <v>001</v>
          </cell>
        </row>
        <row r="1288">
          <cell r="M1288" t="str">
            <v>HawkinsTN</v>
          </cell>
          <cell r="N1288" t="str">
            <v>TN</v>
          </cell>
          <cell r="O1288" t="str">
            <v>073</v>
          </cell>
        </row>
        <row r="1289">
          <cell r="M1289" t="str">
            <v>HayesNE</v>
          </cell>
          <cell r="N1289" t="str">
            <v>NE</v>
          </cell>
          <cell r="O1289" t="str">
            <v>085</v>
          </cell>
        </row>
        <row r="1290">
          <cell r="M1290" t="str">
            <v>HaysTX</v>
          </cell>
          <cell r="N1290" t="str">
            <v>TX</v>
          </cell>
          <cell r="O1290" t="str">
            <v>209</v>
          </cell>
        </row>
        <row r="1291">
          <cell r="M1291" t="str">
            <v>HaywoodTN</v>
          </cell>
          <cell r="N1291" t="str">
            <v>TN</v>
          </cell>
          <cell r="O1291" t="str">
            <v>075</v>
          </cell>
        </row>
        <row r="1292">
          <cell r="M1292" t="str">
            <v>HaywoodNC</v>
          </cell>
          <cell r="N1292" t="str">
            <v>NC</v>
          </cell>
          <cell r="O1292" t="str">
            <v>087</v>
          </cell>
        </row>
        <row r="1293">
          <cell r="M1293" t="str">
            <v>HeardGA</v>
          </cell>
          <cell r="N1293" t="str">
            <v>GA</v>
          </cell>
          <cell r="O1293" t="str">
            <v>149</v>
          </cell>
        </row>
        <row r="1294">
          <cell r="M1294" t="str">
            <v>HemphillTX</v>
          </cell>
          <cell r="N1294" t="str">
            <v>TX</v>
          </cell>
          <cell r="O1294" t="str">
            <v>211</v>
          </cell>
        </row>
        <row r="1295">
          <cell r="M1295" t="str">
            <v>HempsteadAR</v>
          </cell>
          <cell r="N1295" t="str">
            <v>AR</v>
          </cell>
          <cell r="O1295" t="str">
            <v>057</v>
          </cell>
        </row>
        <row r="1296">
          <cell r="M1296" t="str">
            <v>HendersonIL</v>
          </cell>
          <cell r="N1296" t="str">
            <v>IL</v>
          </cell>
          <cell r="O1296" t="str">
            <v>071</v>
          </cell>
        </row>
        <row r="1297">
          <cell r="M1297" t="str">
            <v>HendersonTN</v>
          </cell>
          <cell r="N1297" t="str">
            <v>TN</v>
          </cell>
          <cell r="O1297" t="str">
            <v>077</v>
          </cell>
        </row>
        <row r="1298">
          <cell r="M1298" t="str">
            <v>HendersonNC</v>
          </cell>
          <cell r="N1298" t="str">
            <v>NC</v>
          </cell>
          <cell r="O1298" t="str">
            <v>089</v>
          </cell>
        </row>
        <row r="1299">
          <cell r="M1299" t="str">
            <v>HendersonKY</v>
          </cell>
          <cell r="N1299" t="str">
            <v>KY</v>
          </cell>
          <cell r="O1299" t="str">
            <v>101</v>
          </cell>
        </row>
        <row r="1300">
          <cell r="M1300" t="str">
            <v>HendersonTX</v>
          </cell>
          <cell r="N1300" t="str">
            <v>TX</v>
          </cell>
          <cell r="O1300" t="str">
            <v>213</v>
          </cell>
        </row>
        <row r="1301">
          <cell r="M1301" t="str">
            <v>HendricksIN</v>
          </cell>
          <cell r="N1301" t="str">
            <v>IN</v>
          </cell>
          <cell r="O1301" t="str">
            <v>063</v>
          </cell>
        </row>
        <row r="1302">
          <cell r="M1302" t="str">
            <v>HendryFL</v>
          </cell>
          <cell r="N1302" t="str">
            <v>FL</v>
          </cell>
          <cell r="O1302" t="str">
            <v>051</v>
          </cell>
        </row>
        <row r="1303">
          <cell r="M1303" t="str">
            <v>HennepinMN</v>
          </cell>
          <cell r="N1303" t="str">
            <v>MN</v>
          </cell>
          <cell r="O1303" t="str">
            <v>053</v>
          </cell>
        </row>
        <row r="1304">
          <cell r="M1304" t="str">
            <v>HenricoVA</v>
          </cell>
          <cell r="N1304" t="str">
            <v>VA</v>
          </cell>
          <cell r="O1304" t="str">
            <v>087</v>
          </cell>
        </row>
        <row r="1305">
          <cell r="M1305" t="str">
            <v>HenryIN</v>
          </cell>
          <cell r="N1305" t="str">
            <v>IN</v>
          </cell>
          <cell r="O1305" t="str">
            <v>065</v>
          </cell>
        </row>
        <row r="1306">
          <cell r="M1306" t="str">
            <v>HenryAL</v>
          </cell>
          <cell r="N1306" t="str">
            <v>AL</v>
          </cell>
          <cell r="O1306" t="str">
            <v>067</v>
          </cell>
        </row>
        <row r="1307">
          <cell r="M1307" t="str">
            <v>HenryOH</v>
          </cell>
          <cell r="N1307" t="str">
            <v>OH</v>
          </cell>
          <cell r="O1307" t="str">
            <v>069</v>
          </cell>
        </row>
        <row r="1308">
          <cell r="M1308" t="str">
            <v>HenryIL</v>
          </cell>
          <cell r="N1308" t="str">
            <v>IL</v>
          </cell>
          <cell r="O1308" t="str">
            <v>073</v>
          </cell>
        </row>
        <row r="1309">
          <cell r="M1309" t="str">
            <v>HenryTN</v>
          </cell>
          <cell r="N1309" t="str">
            <v>TN</v>
          </cell>
          <cell r="O1309" t="str">
            <v>079</v>
          </cell>
        </row>
        <row r="1310">
          <cell r="M1310" t="str">
            <v>HenryMO</v>
          </cell>
          <cell r="N1310" t="str">
            <v>MO</v>
          </cell>
          <cell r="O1310" t="str">
            <v>083</v>
          </cell>
        </row>
        <row r="1311">
          <cell r="M1311" t="str">
            <v>HenryIA</v>
          </cell>
          <cell r="N1311" t="str">
            <v>IA</v>
          </cell>
          <cell r="O1311" t="str">
            <v>087</v>
          </cell>
        </row>
        <row r="1312">
          <cell r="M1312" t="str">
            <v>HenryVA</v>
          </cell>
          <cell r="N1312" t="str">
            <v>VA</v>
          </cell>
          <cell r="O1312" t="str">
            <v>089</v>
          </cell>
        </row>
        <row r="1313">
          <cell r="M1313" t="str">
            <v>HenryKY</v>
          </cell>
          <cell r="N1313" t="str">
            <v>KY</v>
          </cell>
          <cell r="O1313" t="str">
            <v>103</v>
          </cell>
        </row>
        <row r="1314">
          <cell r="M1314" t="str">
            <v>HenryGA</v>
          </cell>
          <cell r="N1314" t="str">
            <v>GA</v>
          </cell>
          <cell r="O1314" t="str">
            <v>151</v>
          </cell>
        </row>
        <row r="1315">
          <cell r="M1315" t="str">
            <v>HerkimerNY</v>
          </cell>
          <cell r="N1315" t="str">
            <v>NY</v>
          </cell>
          <cell r="O1315" t="str">
            <v>043</v>
          </cell>
        </row>
        <row r="1316">
          <cell r="M1316" t="str">
            <v>HernandoFL</v>
          </cell>
          <cell r="N1316" t="str">
            <v>FL</v>
          </cell>
          <cell r="O1316" t="str">
            <v>053</v>
          </cell>
        </row>
        <row r="1317">
          <cell r="M1317" t="str">
            <v>HertfordNC</v>
          </cell>
          <cell r="N1317" t="str">
            <v>NC</v>
          </cell>
          <cell r="O1317" t="str">
            <v>091</v>
          </cell>
        </row>
        <row r="1318">
          <cell r="M1318" t="str">
            <v>HettingerND</v>
          </cell>
          <cell r="N1318" t="str">
            <v>ND</v>
          </cell>
          <cell r="O1318" t="str">
            <v>041</v>
          </cell>
        </row>
        <row r="1319">
          <cell r="M1319" t="str">
            <v>HickmanTN</v>
          </cell>
          <cell r="N1319" t="str">
            <v>TN</v>
          </cell>
          <cell r="O1319" t="str">
            <v>081</v>
          </cell>
        </row>
        <row r="1320">
          <cell r="M1320" t="str">
            <v>HickmanKY</v>
          </cell>
          <cell r="N1320" t="str">
            <v>KY</v>
          </cell>
          <cell r="O1320" t="str">
            <v>105</v>
          </cell>
        </row>
        <row r="1321">
          <cell r="M1321" t="str">
            <v>HickoryMO</v>
          </cell>
          <cell r="N1321" t="str">
            <v>MO</v>
          </cell>
          <cell r="O1321" t="str">
            <v>085</v>
          </cell>
        </row>
        <row r="1322">
          <cell r="M1322" t="str">
            <v>HidalgoNM</v>
          </cell>
          <cell r="N1322" t="str">
            <v>NM</v>
          </cell>
          <cell r="O1322" t="str">
            <v>023</v>
          </cell>
        </row>
        <row r="1323">
          <cell r="M1323" t="str">
            <v>HidalgoTX</v>
          </cell>
          <cell r="N1323" t="str">
            <v>TX</v>
          </cell>
          <cell r="O1323" t="str">
            <v>215</v>
          </cell>
        </row>
        <row r="1324">
          <cell r="M1324" t="str">
            <v>HighlandOH</v>
          </cell>
          <cell r="N1324" t="str">
            <v>OH</v>
          </cell>
          <cell r="O1324" t="str">
            <v>071</v>
          </cell>
        </row>
        <row r="1325">
          <cell r="M1325" t="str">
            <v>HighlandVA</v>
          </cell>
          <cell r="N1325" t="str">
            <v>VA</v>
          </cell>
          <cell r="O1325" t="str">
            <v>091</v>
          </cell>
        </row>
        <row r="1326">
          <cell r="M1326" t="str">
            <v>HighlandsFL</v>
          </cell>
          <cell r="N1326" t="str">
            <v>FL</v>
          </cell>
          <cell r="O1326" t="str">
            <v>055</v>
          </cell>
        </row>
        <row r="1327">
          <cell r="M1327" t="str">
            <v>HillMT</v>
          </cell>
          <cell r="N1327" t="str">
            <v>MT</v>
          </cell>
          <cell r="O1327" t="str">
            <v>041</v>
          </cell>
        </row>
        <row r="1328">
          <cell r="M1328" t="str">
            <v>HillTX</v>
          </cell>
          <cell r="N1328" t="str">
            <v>TX</v>
          </cell>
          <cell r="O1328" t="str">
            <v>217</v>
          </cell>
        </row>
        <row r="1329">
          <cell r="M1329" t="str">
            <v>HillsboroughNH</v>
          </cell>
          <cell r="N1329" t="str">
            <v>NH</v>
          </cell>
          <cell r="O1329" t="str">
            <v>011</v>
          </cell>
        </row>
        <row r="1330">
          <cell r="M1330" t="str">
            <v>HillsboroughFL</v>
          </cell>
          <cell r="N1330" t="str">
            <v>FL</v>
          </cell>
          <cell r="O1330" t="str">
            <v>057</v>
          </cell>
        </row>
        <row r="1331">
          <cell r="M1331" t="str">
            <v>HillsdaleMI</v>
          </cell>
          <cell r="N1331" t="str">
            <v>MI</v>
          </cell>
          <cell r="O1331" t="str">
            <v>059</v>
          </cell>
        </row>
        <row r="1332">
          <cell r="M1332" t="str">
            <v>HindsMS</v>
          </cell>
          <cell r="N1332" t="str">
            <v>MS</v>
          </cell>
          <cell r="O1332" t="str">
            <v>049</v>
          </cell>
        </row>
        <row r="1333">
          <cell r="M1333" t="str">
            <v>HinsdaleCO</v>
          </cell>
          <cell r="N1333" t="str">
            <v>CO</v>
          </cell>
          <cell r="O1333" t="str">
            <v>053</v>
          </cell>
        </row>
        <row r="1334">
          <cell r="M1334" t="str">
            <v>HitchcockNE</v>
          </cell>
          <cell r="N1334" t="str">
            <v>NE</v>
          </cell>
          <cell r="O1334" t="str">
            <v>087</v>
          </cell>
        </row>
        <row r="1335">
          <cell r="M1335" t="str">
            <v>HockingOH</v>
          </cell>
          <cell r="N1335" t="str">
            <v>OH</v>
          </cell>
          <cell r="O1335" t="str">
            <v>073</v>
          </cell>
        </row>
        <row r="1336">
          <cell r="M1336" t="str">
            <v>HockleyTX</v>
          </cell>
          <cell r="N1336" t="str">
            <v>TX</v>
          </cell>
          <cell r="O1336" t="str">
            <v>219</v>
          </cell>
        </row>
        <row r="1337">
          <cell r="M1337" t="str">
            <v>HodgemanKS</v>
          </cell>
          <cell r="N1337" t="str">
            <v>KS</v>
          </cell>
          <cell r="O1337" t="str">
            <v>083</v>
          </cell>
        </row>
        <row r="1338">
          <cell r="M1338" t="str">
            <v>HokeNC</v>
          </cell>
          <cell r="N1338" t="str">
            <v>NC</v>
          </cell>
          <cell r="O1338" t="str">
            <v>093</v>
          </cell>
        </row>
        <row r="1339">
          <cell r="M1339" t="str">
            <v>HolmesMS</v>
          </cell>
          <cell r="N1339" t="str">
            <v>MS</v>
          </cell>
          <cell r="O1339" t="str">
            <v>051</v>
          </cell>
        </row>
        <row r="1340">
          <cell r="M1340" t="str">
            <v>HolmesFL</v>
          </cell>
          <cell r="N1340" t="str">
            <v>FL</v>
          </cell>
          <cell r="O1340" t="str">
            <v>059</v>
          </cell>
        </row>
        <row r="1341">
          <cell r="M1341" t="str">
            <v>HolmesOH</v>
          </cell>
          <cell r="N1341" t="str">
            <v>OH</v>
          </cell>
          <cell r="O1341" t="str">
            <v>075</v>
          </cell>
        </row>
        <row r="1342">
          <cell r="M1342" t="str">
            <v>HoltMO</v>
          </cell>
          <cell r="N1342" t="str">
            <v>MO</v>
          </cell>
          <cell r="O1342" t="str">
            <v>087</v>
          </cell>
        </row>
        <row r="1343">
          <cell r="M1343" t="str">
            <v>HoltNE</v>
          </cell>
          <cell r="N1343" t="str">
            <v>NE</v>
          </cell>
          <cell r="O1343" t="str">
            <v>089</v>
          </cell>
        </row>
        <row r="1344">
          <cell r="M1344" t="str">
            <v>HonoluluHI</v>
          </cell>
          <cell r="N1344" t="str">
            <v>HI</v>
          </cell>
          <cell r="O1344" t="str">
            <v>003</v>
          </cell>
        </row>
        <row r="1345">
          <cell r="M1345" t="str">
            <v>HoodTX</v>
          </cell>
          <cell r="N1345" t="str">
            <v>TX</v>
          </cell>
          <cell r="O1345" t="str">
            <v>221</v>
          </cell>
        </row>
        <row r="1346">
          <cell r="M1346" t="str">
            <v>Hood RiverOR</v>
          </cell>
          <cell r="N1346" t="str">
            <v>OR</v>
          </cell>
          <cell r="O1346" t="str">
            <v>027</v>
          </cell>
        </row>
        <row r="1347">
          <cell r="M1347" t="str">
            <v>HookerNE</v>
          </cell>
          <cell r="N1347" t="str">
            <v>NE</v>
          </cell>
          <cell r="O1347" t="str">
            <v>091</v>
          </cell>
        </row>
        <row r="1348">
          <cell r="M1348" t="str">
            <v>HopewellVA</v>
          </cell>
          <cell r="N1348" t="str">
            <v>VA</v>
          </cell>
          <cell r="O1348" t="str">
            <v>670</v>
          </cell>
        </row>
        <row r="1349">
          <cell r="M1349" t="str">
            <v>HopkinsKY</v>
          </cell>
          <cell r="N1349" t="str">
            <v>KY</v>
          </cell>
          <cell r="O1349" t="str">
            <v>107</v>
          </cell>
        </row>
        <row r="1350">
          <cell r="M1350" t="str">
            <v>HopkinsTX</v>
          </cell>
          <cell r="N1350" t="str">
            <v>TX</v>
          </cell>
          <cell r="O1350" t="str">
            <v>223</v>
          </cell>
        </row>
        <row r="1351">
          <cell r="M1351" t="str">
            <v>HormiguerosPR</v>
          </cell>
          <cell r="N1351" t="str">
            <v>PR</v>
          </cell>
          <cell r="O1351" t="str">
            <v>067</v>
          </cell>
        </row>
        <row r="1352">
          <cell r="M1352" t="str">
            <v>HorrySC</v>
          </cell>
          <cell r="N1352" t="str">
            <v>SC</v>
          </cell>
          <cell r="O1352" t="str">
            <v>051</v>
          </cell>
        </row>
        <row r="1353">
          <cell r="M1353" t="str">
            <v>Hot SpringAR</v>
          </cell>
          <cell r="N1353" t="str">
            <v>AR</v>
          </cell>
          <cell r="O1353" t="str">
            <v>059</v>
          </cell>
        </row>
        <row r="1354">
          <cell r="M1354" t="str">
            <v>Hot SpringsWY</v>
          </cell>
          <cell r="N1354" t="str">
            <v>WY</v>
          </cell>
          <cell r="O1354" t="str">
            <v>017</v>
          </cell>
        </row>
        <row r="1355">
          <cell r="M1355" t="str">
            <v>HoughtonMI</v>
          </cell>
          <cell r="N1355" t="str">
            <v>MI</v>
          </cell>
          <cell r="O1355" t="str">
            <v>061</v>
          </cell>
        </row>
        <row r="1356">
          <cell r="M1356" t="str">
            <v>HoustonMN</v>
          </cell>
          <cell r="N1356" t="str">
            <v>MN</v>
          </cell>
          <cell r="O1356" t="str">
            <v>055</v>
          </cell>
        </row>
        <row r="1357">
          <cell r="M1357" t="str">
            <v>HoustonAL</v>
          </cell>
          <cell r="N1357" t="str">
            <v>AL</v>
          </cell>
          <cell r="O1357" t="str">
            <v>069</v>
          </cell>
        </row>
        <row r="1358">
          <cell r="M1358" t="str">
            <v>HoustonTN</v>
          </cell>
          <cell r="N1358" t="str">
            <v>TN</v>
          </cell>
          <cell r="O1358" t="str">
            <v>083</v>
          </cell>
        </row>
        <row r="1359">
          <cell r="M1359" t="str">
            <v>HoustonGA</v>
          </cell>
          <cell r="N1359" t="str">
            <v>GA</v>
          </cell>
          <cell r="O1359" t="str">
            <v>153</v>
          </cell>
        </row>
        <row r="1360">
          <cell r="M1360" t="str">
            <v>HoustonTX</v>
          </cell>
          <cell r="N1360" t="str">
            <v>TX</v>
          </cell>
          <cell r="O1360" t="str">
            <v>225</v>
          </cell>
        </row>
        <row r="1361">
          <cell r="M1361" t="str">
            <v>HowardMD</v>
          </cell>
          <cell r="N1361" t="str">
            <v>MD</v>
          </cell>
          <cell r="O1361" t="str">
            <v>027</v>
          </cell>
        </row>
        <row r="1362">
          <cell r="M1362" t="str">
            <v>HowardAR</v>
          </cell>
          <cell r="N1362" t="str">
            <v>AR</v>
          </cell>
          <cell r="O1362" t="str">
            <v>061</v>
          </cell>
        </row>
        <row r="1363">
          <cell r="M1363" t="str">
            <v>HowardIN</v>
          </cell>
          <cell r="N1363" t="str">
            <v>IN</v>
          </cell>
          <cell r="O1363" t="str">
            <v>067</v>
          </cell>
        </row>
        <row r="1364">
          <cell r="M1364" t="str">
            <v>HowardIA</v>
          </cell>
          <cell r="N1364" t="str">
            <v>IA</v>
          </cell>
          <cell r="O1364" t="str">
            <v>089</v>
          </cell>
        </row>
        <row r="1365">
          <cell r="M1365" t="str">
            <v>HowardMO</v>
          </cell>
          <cell r="N1365" t="str">
            <v>MO</v>
          </cell>
          <cell r="O1365" t="str">
            <v>089</v>
          </cell>
        </row>
        <row r="1366">
          <cell r="M1366" t="str">
            <v>HowardNE</v>
          </cell>
          <cell r="N1366" t="str">
            <v>NE</v>
          </cell>
          <cell r="O1366" t="str">
            <v>093</v>
          </cell>
        </row>
        <row r="1367">
          <cell r="M1367" t="str">
            <v>HowardTX</v>
          </cell>
          <cell r="N1367" t="str">
            <v>TX</v>
          </cell>
          <cell r="O1367" t="str">
            <v>227</v>
          </cell>
        </row>
        <row r="1368">
          <cell r="M1368" t="str">
            <v>HowellMO</v>
          </cell>
          <cell r="N1368" t="str">
            <v>MO</v>
          </cell>
          <cell r="O1368" t="str">
            <v>091</v>
          </cell>
        </row>
        <row r="1369">
          <cell r="M1369" t="str">
            <v>HubbardMN</v>
          </cell>
          <cell r="N1369" t="str">
            <v>MN</v>
          </cell>
          <cell r="O1369" t="str">
            <v>057</v>
          </cell>
        </row>
        <row r="1370">
          <cell r="M1370" t="str">
            <v>HudsonNJ</v>
          </cell>
          <cell r="N1370" t="str">
            <v>NJ</v>
          </cell>
          <cell r="O1370" t="str">
            <v>017</v>
          </cell>
        </row>
        <row r="1371">
          <cell r="M1371" t="str">
            <v>HudspethTX</v>
          </cell>
          <cell r="N1371" t="str">
            <v>TX</v>
          </cell>
          <cell r="O1371" t="str">
            <v>229</v>
          </cell>
        </row>
        <row r="1372">
          <cell r="M1372" t="str">
            <v>HuerfanoCO</v>
          </cell>
          <cell r="N1372" t="str">
            <v>CO</v>
          </cell>
          <cell r="O1372" t="str">
            <v>055</v>
          </cell>
        </row>
        <row r="1373">
          <cell r="M1373" t="str">
            <v>HughesOK</v>
          </cell>
          <cell r="N1373" t="str">
            <v>OK</v>
          </cell>
          <cell r="O1373" t="str">
            <v>063</v>
          </cell>
        </row>
        <row r="1374">
          <cell r="M1374" t="str">
            <v>HughesSD</v>
          </cell>
          <cell r="N1374" t="str">
            <v>SD</v>
          </cell>
          <cell r="O1374" t="str">
            <v>065</v>
          </cell>
        </row>
        <row r="1375">
          <cell r="M1375" t="str">
            <v>HumacaoPR</v>
          </cell>
          <cell r="N1375" t="str">
            <v>PR</v>
          </cell>
          <cell r="O1375" t="str">
            <v>069</v>
          </cell>
        </row>
        <row r="1376">
          <cell r="M1376" t="str">
            <v>HumboldtNV</v>
          </cell>
          <cell r="N1376" t="str">
            <v>NV</v>
          </cell>
          <cell r="O1376" t="str">
            <v>013</v>
          </cell>
        </row>
        <row r="1377">
          <cell r="M1377" t="str">
            <v>HumboldtCA</v>
          </cell>
          <cell r="N1377" t="str">
            <v>CA</v>
          </cell>
          <cell r="O1377" t="str">
            <v>023</v>
          </cell>
        </row>
        <row r="1378">
          <cell r="M1378" t="str">
            <v>HumboldtIA</v>
          </cell>
          <cell r="N1378" t="str">
            <v>IA</v>
          </cell>
          <cell r="O1378" t="str">
            <v>091</v>
          </cell>
        </row>
        <row r="1379">
          <cell r="M1379" t="str">
            <v>HumphreysMS</v>
          </cell>
          <cell r="N1379" t="str">
            <v>MS</v>
          </cell>
          <cell r="O1379" t="str">
            <v>053</v>
          </cell>
        </row>
        <row r="1380">
          <cell r="M1380" t="str">
            <v>HumphreysTN</v>
          </cell>
          <cell r="N1380" t="str">
            <v>TN</v>
          </cell>
          <cell r="O1380" t="str">
            <v>085</v>
          </cell>
        </row>
        <row r="1381">
          <cell r="M1381" t="str">
            <v>HuntTX</v>
          </cell>
          <cell r="N1381" t="str">
            <v>TX</v>
          </cell>
          <cell r="O1381" t="str">
            <v>231</v>
          </cell>
        </row>
        <row r="1382">
          <cell r="M1382" t="str">
            <v>HunterdonNJ</v>
          </cell>
          <cell r="N1382" t="str">
            <v>NJ</v>
          </cell>
          <cell r="O1382" t="str">
            <v>019</v>
          </cell>
        </row>
        <row r="1383">
          <cell r="M1383" t="str">
            <v>HuntingdonPA</v>
          </cell>
          <cell r="N1383" t="str">
            <v>PA</v>
          </cell>
          <cell r="O1383" t="str">
            <v>061</v>
          </cell>
        </row>
        <row r="1384">
          <cell r="M1384" t="str">
            <v>HuntingtonIN</v>
          </cell>
          <cell r="N1384" t="str">
            <v>IN</v>
          </cell>
          <cell r="O1384" t="str">
            <v>069</v>
          </cell>
        </row>
        <row r="1385">
          <cell r="M1385" t="str">
            <v>HuronMI</v>
          </cell>
          <cell r="N1385" t="str">
            <v>MI</v>
          </cell>
          <cell r="O1385" t="str">
            <v>063</v>
          </cell>
        </row>
        <row r="1386">
          <cell r="M1386" t="str">
            <v>HuronOH</v>
          </cell>
          <cell r="N1386" t="str">
            <v>OH</v>
          </cell>
          <cell r="O1386" t="str">
            <v>077</v>
          </cell>
        </row>
        <row r="1387">
          <cell r="M1387" t="str">
            <v>HutchinsonSD</v>
          </cell>
          <cell r="N1387" t="str">
            <v>SD</v>
          </cell>
          <cell r="O1387" t="str">
            <v>067</v>
          </cell>
        </row>
        <row r="1388">
          <cell r="M1388" t="str">
            <v>HutchinsonTX</v>
          </cell>
          <cell r="N1388" t="str">
            <v>TX</v>
          </cell>
          <cell r="O1388" t="str">
            <v>233</v>
          </cell>
        </row>
        <row r="1389">
          <cell r="M1389" t="str">
            <v>HydeSD</v>
          </cell>
          <cell r="N1389" t="str">
            <v>SD</v>
          </cell>
          <cell r="O1389" t="str">
            <v>069</v>
          </cell>
        </row>
        <row r="1390">
          <cell r="M1390" t="str">
            <v>HydeNC</v>
          </cell>
          <cell r="N1390" t="str">
            <v>NC</v>
          </cell>
          <cell r="O1390" t="str">
            <v>095</v>
          </cell>
        </row>
        <row r="1391">
          <cell r="M1391" t="str">
            <v>IberiaLA</v>
          </cell>
          <cell r="N1391" t="str">
            <v>LA</v>
          </cell>
          <cell r="O1391" t="str">
            <v>045</v>
          </cell>
        </row>
        <row r="1392">
          <cell r="M1392" t="str">
            <v>IbervilleLA</v>
          </cell>
          <cell r="N1392" t="str">
            <v>LA</v>
          </cell>
          <cell r="O1392" t="str">
            <v>047</v>
          </cell>
        </row>
        <row r="1393">
          <cell r="M1393" t="str">
            <v>IdaIA</v>
          </cell>
          <cell r="N1393" t="str">
            <v>IA</v>
          </cell>
          <cell r="O1393" t="str">
            <v>093</v>
          </cell>
        </row>
        <row r="1394">
          <cell r="M1394" t="str">
            <v>IdahoID</v>
          </cell>
          <cell r="N1394" t="str">
            <v>ID</v>
          </cell>
          <cell r="O1394" t="str">
            <v>049</v>
          </cell>
        </row>
        <row r="1395">
          <cell r="M1395" t="str">
            <v>ImperialCA</v>
          </cell>
          <cell r="N1395" t="str">
            <v>CA</v>
          </cell>
          <cell r="O1395" t="str">
            <v>025</v>
          </cell>
        </row>
        <row r="1396">
          <cell r="M1396" t="str">
            <v>IndependenceAR</v>
          </cell>
          <cell r="N1396" t="str">
            <v>AR</v>
          </cell>
          <cell r="O1396" t="str">
            <v>063</v>
          </cell>
        </row>
        <row r="1397">
          <cell r="M1397" t="str">
            <v>Indian RiverFL</v>
          </cell>
          <cell r="N1397" t="str">
            <v>FL</v>
          </cell>
          <cell r="O1397" t="str">
            <v>061</v>
          </cell>
        </row>
        <row r="1398">
          <cell r="M1398" t="str">
            <v>IndianaPA</v>
          </cell>
          <cell r="N1398" t="str">
            <v>PA</v>
          </cell>
          <cell r="O1398" t="str">
            <v>063</v>
          </cell>
        </row>
        <row r="1399">
          <cell r="M1399" t="str">
            <v>InghamMI</v>
          </cell>
          <cell r="N1399" t="str">
            <v>MI</v>
          </cell>
          <cell r="O1399" t="str">
            <v>065</v>
          </cell>
        </row>
        <row r="1400">
          <cell r="M1400" t="str">
            <v>InyoCA</v>
          </cell>
          <cell r="N1400" t="str">
            <v>CA</v>
          </cell>
          <cell r="O1400" t="str">
            <v>027</v>
          </cell>
        </row>
        <row r="1401">
          <cell r="M1401" t="str">
            <v>IoniaMI</v>
          </cell>
          <cell r="N1401" t="str">
            <v>MI</v>
          </cell>
          <cell r="O1401" t="str">
            <v>067</v>
          </cell>
        </row>
        <row r="1402">
          <cell r="M1402" t="str">
            <v>IoscoMI</v>
          </cell>
          <cell r="N1402" t="str">
            <v>MI</v>
          </cell>
          <cell r="O1402" t="str">
            <v>069</v>
          </cell>
        </row>
        <row r="1403">
          <cell r="M1403" t="str">
            <v>IowaWI</v>
          </cell>
          <cell r="N1403" t="str">
            <v>WI</v>
          </cell>
          <cell r="O1403" t="str">
            <v>049</v>
          </cell>
        </row>
        <row r="1404">
          <cell r="M1404" t="str">
            <v>IowaIA</v>
          </cell>
          <cell r="N1404" t="str">
            <v>IA</v>
          </cell>
          <cell r="O1404" t="str">
            <v>095</v>
          </cell>
        </row>
        <row r="1405">
          <cell r="M1405" t="str">
            <v>IredellNC</v>
          </cell>
          <cell r="N1405" t="str">
            <v>NC</v>
          </cell>
          <cell r="O1405" t="str">
            <v>097</v>
          </cell>
        </row>
        <row r="1406">
          <cell r="M1406" t="str">
            <v>IrionTX</v>
          </cell>
          <cell r="N1406" t="str">
            <v>TX</v>
          </cell>
          <cell r="O1406" t="str">
            <v>235</v>
          </cell>
        </row>
        <row r="1407">
          <cell r="M1407" t="str">
            <v>IronUT</v>
          </cell>
          <cell r="N1407" t="str">
            <v>UT</v>
          </cell>
          <cell r="O1407" t="str">
            <v>021</v>
          </cell>
        </row>
        <row r="1408">
          <cell r="M1408" t="str">
            <v>IronWI</v>
          </cell>
          <cell r="N1408" t="str">
            <v>WI</v>
          </cell>
          <cell r="O1408" t="str">
            <v>051</v>
          </cell>
        </row>
        <row r="1409">
          <cell r="M1409" t="str">
            <v>IronMI</v>
          </cell>
          <cell r="N1409" t="str">
            <v>MI</v>
          </cell>
          <cell r="O1409" t="str">
            <v>071</v>
          </cell>
        </row>
        <row r="1410">
          <cell r="M1410" t="str">
            <v>IronMO</v>
          </cell>
          <cell r="N1410" t="str">
            <v>MO</v>
          </cell>
          <cell r="O1410" t="str">
            <v>093</v>
          </cell>
        </row>
        <row r="1411">
          <cell r="M1411" t="str">
            <v>IroquoisIL</v>
          </cell>
          <cell r="N1411" t="str">
            <v>IL</v>
          </cell>
          <cell r="O1411" t="str">
            <v>075</v>
          </cell>
        </row>
        <row r="1412">
          <cell r="M1412" t="str">
            <v>IrwinGA</v>
          </cell>
          <cell r="N1412" t="str">
            <v>GA</v>
          </cell>
          <cell r="O1412" t="str">
            <v>155</v>
          </cell>
        </row>
        <row r="1413">
          <cell r="M1413" t="str">
            <v>IsabelaPR</v>
          </cell>
          <cell r="N1413" t="str">
            <v>PR</v>
          </cell>
          <cell r="O1413" t="str">
            <v>071</v>
          </cell>
        </row>
        <row r="1414">
          <cell r="M1414" t="str">
            <v>IsabellaMI</v>
          </cell>
          <cell r="N1414" t="str">
            <v>MI</v>
          </cell>
          <cell r="O1414" t="str">
            <v>073</v>
          </cell>
        </row>
        <row r="1415">
          <cell r="M1415" t="str">
            <v>IsantiMN</v>
          </cell>
          <cell r="N1415" t="str">
            <v>MN</v>
          </cell>
          <cell r="O1415" t="str">
            <v>059</v>
          </cell>
        </row>
        <row r="1416">
          <cell r="M1416" t="str">
            <v>IslandWA</v>
          </cell>
          <cell r="N1416" t="str">
            <v>WA</v>
          </cell>
          <cell r="O1416" t="str">
            <v>029</v>
          </cell>
        </row>
        <row r="1417">
          <cell r="M1417" t="str">
            <v>Isle Of WightVA</v>
          </cell>
          <cell r="N1417" t="str">
            <v>VA</v>
          </cell>
          <cell r="O1417" t="str">
            <v>093</v>
          </cell>
        </row>
        <row r="1418">
          <cell r="M1418" t="str">
            <v>IssaquenaMS</v>
          </cell>
          <cell r="N1418" t="str">
            <v>MS</v>
          </cell>
          <cell r="O1418" t="str">
            <v>055</v>
          </cell>
        </row>
        <row r="1419">
          <cell r="M1419" t="str">
            <v>ItascaMN</v>
          </cell>
          <cell r="N1419" t="str">
            <v>MN</v>
          </cell>
          <cell r="O1419" t="str">
            <v>061</v>
          </cell>
        </row>
        <row r="1420">
          <cell r="M1420" t="str">
            <v>ItawambaMS</v>
          </cell>
          <cell r="N1420" t="str">
            <v>MS</v>
          </cell>
          <cell r="O1420" t="str">
            <v>057</v>
          </cell>
        </row>
        <row r="1421">
          <cell r="M1421" t="str">
            <v>IzardAR</v>
          </cell>
          <cell r="N1421" t="str">
            <v>AR</v>
          </cell>
          <cell r="O1421" t="str">
            <v>065</v>
          </cell>
        </row>
        <row r="1422">
          <cell r="M1422" t="str">
            <v>JabatMH</v>
          </cell>
          <cell r="N1422" t="str">
            <v>MH</v>
          </cell>
          <cell r="O1422" t="str">
            <v>110</v>
          </cell>
        </row>
        <row r="1423">
          <cell r="M1423" t="str">
            <v>JackTX</v>
          </cell>
          <cell r="N1423" t="str">
            <v>TX</v>
          </cell>
          <cell r="O1423" t="str">
            <v>237</v>
          </cell>
        </row>
        <row r="1424">
          <cell r="M1424" t="str">
            <v>JacksonOR</v>
          </cell>
          <cell r="N1424" t="str">
            <v>OR</v>
          </cell>
          <cell r="O1424" t="str">
            <v>029</v>
          </cell>
        </row>
        <row r="1425">
          <cell r="M1425" t="str">
            <v>JacksonWV</v>
          </cell>
          <cell r="N1425" t="str">
            <v>WV</v>
          </cell>
          <cell r="O1425" t="str">
            <v>035</v>
          </cell>
        </row>
        <row r="1426">
          <cell r="M1426" t="str">
            <v>JacksonLA</v>
          </cell>
          <cell r="N1426" t="str">
            <v>LA</v>
          </cell>
          <cell r="O1426" t="str">
            <v>049</v>
          </cell>
        </row>
        <row r="1427">
          <cell r="M1427" t="str">
            <v>JacksonWI</v>
          </cell>
          <cell r="N1427" t="str">
            <v>WI</v>
          </cell>
          <cell r="O1427" t="str">
            <v>053</v>
          </cell>
        </row>
        <row r="1428">
          <cell r="M1428" t="str">
            <v>JacksonCO</v>
          </cell>
          <cell r="N1428" t="str">
            <v>CO</v>
          </cell>
          <cell r="O1428" t="str">
            <v>057</v>
          </cell>
        </row>
        <row r="1429">
          <cell r="M1429" t="str">
            <v>JacksonMS</v>
          </cell>
          <cell r="N1429" t="str">
            <v>MS</v>
          </cell>
          <cell r="O1429" t="str">
            <v>059</v>
          </cell>
        </row>
        <row r="1430">
          <cell r="M1430" t="str">
            <v>JacksonMN</v>
          </cell>
          <cell r="N1430" t="str">
            <v>MN</v>
          </cell>
          <cell r="O1430" t="str">
            <v>063</v>
          </cell>
        </row>
        <row r="1431">
          <cell r="M1431" t="str">
            <v>JacksonFL</v>
          </cell>
          <cell r="N1431" t="str">
            <v>FL</v>
          </cell>
          <cell r="O1431" t="str">
            <v>063</v>
          </cell>
        </row>
        <row r="1432">
          <cell r="M1432" t="str">
            <v>JacksonOK</v>
          </cell>
          <cell r="N1432" t="str">
            <v>OK</v>
          </cell>
          <cell r="O1432" t="str">
            <v>065</v>
          </cell>
        </row>
        <row r="1433">
          <cell r="M1433" t="str">
            <v>JacksonAR</v>
          </cell>
          <cell r="N1433" t="str">
            <v>AR</v>
          </cell>
          <cell r="O1433" t="str">
            <v>067</v>
          </cell>
        </row>
        <row r="1434">
          <cell r="M1434" t="str">
            <v>JacksonSD</v>
          </cell>
          <cell r="N1434" t="str">
            <v>SD</v>
          </cell>
          <cell r="O1434" t="str">
            <v>071</v>
          </cell>
        </row>
        <row r="1435">
          <cell r="M1435" t="str">
            <v>JacksonAL</v>
          </cell>
          <cell r="N1435" t="str">
            <v>AL</v>
          </cell>
          <cell r="O1435" t="str">
            <v>071</v>
          </cell>
        </row>
        <row r="1436">
          <cell r="M1436" t="str">
            <v>JacksonIN</v>
          </cell>
          <cell r="N1436" t="str">
            <v>IN</v>
          </cell>
          <cell r="O1436" t="str">
            <v>071</v>
          </cell>
        </row>
        <row r="1437">
          <cell r="M1437" t="str">
            <v>JacksonMI</v>
          </cell>
          <cell r="N1437" t="str">
            <v>MI</v>
          </cell>
          <cell r="O1437" t="str">
            <v>075</v>
          </cell>
        </row>
        <row r="1438">
          <cell r="M1438" t="str">
            <v>JacksonIL</v>
          </cell>
          <cell r="N1438" t="str">
            <v>IL</v>
          </cell>
          <cell r="O1438" t="str">
            <v>077</v>
          </cell>
        </row>
        <row r="1439">
          <cell r="M1439" t="str">
            <v>JacksonOH</v>
          </cell>
          <cell r="N1439" t="str">
            <v>OH</v>
          </cell>
          <cell r="O1439" t="str">
            <v>079</v>
          </cell>
        </row>
        <row r="1440">
          <cell r="M1440" t="str">
            <v>JacksonKS</v>
          </cell>
          <cell r="N1440" t="str">
            <v>KS</v>
          </cell>
          <cell r="O1440" t="str">
            <v>085</v>
          </cell>
        </row>
        <row r="1441">
          <cell r="M1441" t="str">
            <v>JacksonTN</v>
          </cell>
          <cell r="N1441" t="str">
            <v>TN</v>
          </cell>
          <cell r="O1441" t="str">
            <v>087</v>
          </cell>
        </row>
        <row r="1442">
          <cell r="M1442" t="str">
            <v>JacksonMO</v>
          </cell>
          <cell r="N1442" t="str">
            <v>MO</v>
          </cell>
          <cell r="O1442" t="str">
            <v>095</v>
          </cell>
        </row>
        <row r="1443">
          <cell r="M1443" t="str">
            <v>JacksonIA</v>
          </cell>
          <cell r="N1443" t="str">
            <v>IA</v>
          </cell>
          <cell r="O1443" t="str">
            <v>097</v>
          </cell>
        </row>
        <row r="1444">
          <cell r="M1444" t="str">
            <v>JacksonNC</v>
          </cell>
          <cell r="N1444" t="str">
            <v>NC</v>
          </cell>
          <cell r="O1444" t="str">
            <v>099</v>
          </cell>
        </row>
        <row r="1445">
          <cell r="M1445" t="str">
            <v>JacksonKY</v>
          </cell>
          <cell r="N1445" t="str">
            <v>KY</v>
          </cell>
          <cell r="O1445" t="str">
            <v>109</v>
          </cell>
        </row>
        <row r="1446">
          <cell r="M1446" t="str">
            <v>JacksonGA</v>
          </cell>
          <cell r="N1446" t="str">
            <v>GA</v>
          </cell>
          <cell r="O1446" t="str">
            <v>157</v>
          </cell>
        </row>
        <row r="1447">
          <cell r="M1447" t="str">
            <v>JacksonTX</v>
          </cell>
          <cell r="N1447" t="str">
            <v>TX</v>
          </cell>
          <cell r="O1447" t="str">
            <v>239</v>
          </cell>
        </row>
        <row r="1448">
          <cell r="M1448" t="str">
            <v>JaluitMH</v>
          </cell>
          <cell r="N1448" t="str">
            <v>MH</v>
          </cell>
          <cell r="O1448" t="str">
            <v>120</v>
          </cell>
        </row>
        <row r="1449">
          <cell r="M1449" t="str">
            <v>James CityVA</v>
          </cell>
          <cell r="N1449" t="str">
            <v>VA</v>
          </cell>
          <cell r="O1449" t="str">
            <v>095</v>
          </cell>
        </row>
        <row r="1450">
          <cell r="M1450" t="str">
            <v>JasperSC</v>
          </cell>
          <cell r="N1450" t="str">
            <v>SC</v>
          </cell>
          <cell r="O1450" t="str">
            <v>053</v>
          </cell>
        </row>
        <row r="1451">
          <cell r="M1451" t="str">
            <v>JasperMS</v>
          </cell>
          <cell r="N1451" t="str">
            <v>MS</v>
          </cell>
          <cell r="O1451" t="str">
            <v>061</v>
          </cell>
        </row>
        <row r="1452">
          <cell r="M1452" t="str">
            <v>JasperIN</v>
          </cell>
          <cell r="N1452" t="str">
            <v>IN</v>
          </cell>
          <cell r="O1452" t="str">
            <v>073</v>
          </cell>
        </row>
        <row r="1453">
          <cell r="M1453" t="str">
            <v>JasperIL</v>
          </cell>
          <cell r="N1453" t="str">
            <v>IL</v>
          </cell>
          <cell r="O1453" t="str">
            <v>079</v>
          </cell>
        </row>
        <row r="1454">
          <cell r="M1454" t="str">
            <v>JasperMO</v>
          </cell>
          <cell r="N1454" t="str">
            <v>MO</v>
          </cell>
          <cell r="O1454" t="str">
            <v>097</v>
          </cell>
        </row>
        <row r="1455">
          <cell r="M1455" t="str">
            <v>JasperIA</v>
          </cell>
          <cell r="N1455" t="str">
            <v>IA</v>
          </cell>
          <cell r="O1455" t="str">
            <v>099</v>
          </cell>
        </row>
        <row r="1456">
          <cell r="M1456" t="str">
            <v>JasperGA</v>
          </cell>
          <cell r="N1456" t="str">
            <v>GA</v>
          </cell>
          <cell r="O1456" t="str">
            <v>159</v>
          </cell>
        </row>
        <row r="1457">
          <cell r="M1457" t="str">
            <v>JasperTX</v>
          </cell>
          <cell r="N1457" t="str">
            <v>TX</v>
          </cell>
          <cell r="O1457" t="str">
            <v>241</v>
          </cell>
        </row>
        <row r="1458">
          <cell r="M1458" t="str">
            <v>JayIN</v>
          </cell>
          <cell r="N1458" t="str">
            <v>IN</v>
          </cell>
          <cell r="O1458" t="str">
            <v>075</v>
          </cell>
        </row>
        <row r="1459">
          <cell r="M1459" t="str">
            <v>JayuyaPR</v>
          </cell>
          <cell r="N1459" t="str">
            <v>PR</v>
          </cell>
          <cell r="O1459" t="str">
            <v>073</v>
          </cell>
        </row>
        <row r="1460">
          <cell r="M1460" t="str">
            <v>Jeff DavisGA</v>
          </cell>
          <cell r="N1460" t="str">
            <v>GA</v>
          </cell>
          <cell r="O1460" t="str">
            <v>161</v>
          </cell>
        </row>
        <row r="1461">
          <cell r="M1461" t="str">
            <v>Jeff DavisTX</v>
          </cell>
          <cell r="N1461" t="str">
            <v>TX</v>
          </cell>
          <cell r="O1461" t="str">
            <v>243</v>
          </cell>
        </row>
        <row r="1462">
          <cell r="M1462" t="str">
            <v>JeffersonOR</v>
          </cell>
          <cell r="N1462" t="str">
            <v>OR</v>
          </cell>
          <cell r="O1462" t="str">
            <v>031</v>
          </cell>
        </row>
        <row r="1463">
          <cell r="M1463" t="str">
            <v>JeffersonWA</v>
          </cell>
          <cell r="N1463" t="str">
            <v>WA</v>
          </cell>
          <cell r="O1463" t="str">
            <v>031</v>
          </cell>
        </row>
        <row r="1464">
          <cell r="M1464" t="str">
            <v>JeffersonWV</v>
          </cell>
          <cell r="N1464" t="str">
            <v>WV</v>
          </cell>
          <cell r="O1464" t="str">
            <v>037</v>
          </cell>
        </row>
        <row r="1465">
          <cell r="M1465" t="str">
            <v>JeffersonMT</v>
          </cell>
          <cell r="N1465" t="str">
            <v>MT</v>
          </cell>
          <cell r="O1465" t="str">
            <v>043</v>
          </cell>
        </row>
        <row r="1466">
          <cell r="M1466" t="str">
            <v>JeffersonNY</v>
          </cell>
          <cell r="N1466" t="str">
            <v>NY</v>
          </cell>
          <cell r="O1466" t="str">
            <v>045</v>
          </cell>
        </row>
        <row r="1467">
          <cell r="M1467" t="str">
            <v>JeffersonLA</v>
          </cell>
          <cell r="N1467" t="str">
            <v>LA</v>
          </cell>
          <cell r="O1467" t="str">
            <v>051</v>
          </cell>
        </row>
        <row r="1468">
          <cell r="M1468" t="str">
            <v>JeffersonID</v>
          </cell>
          <cell r="N1468" t="str">
            <v>ID</v>
          </cell>
          <cell r="O1468" t="str">
            <v>051</v>
          </cell>
        </row>
        <row r="1469">
          <cell r="M1469" t="str">
            <v>JeffersonWI</v>
          </cell>
          <cell r="N1469" t="str">
            <v>WI</v>
          </cell>
          <cell r="O1469" t="str">
            <v>055</v>
          </cell>
        </row>
        <row r="1470">
          <cell r="M1470" t="str">
            <v>JeffersonCO</v>
          </cell>
          <cell r="N1470" t="str">
            <v>CO</v>
          </cell>
          <cell r="O1470" t="str">
            <v>059</v>
          </cell>
        </row>
        <row r="1471">
          <cell r="M1471" t="str">
            <v>JeffersonMS</v>
          </cell>
          <cell r="N1471" t="str">
            <v>MS</v>
          </cell>
          <cell r="O1471" t="str">
            <v>063</v>
          </cell>
        </row>
        <row r="1472">
          <cell r="M1472" t="str">
            <v>JeffersonPA</v>
          </cell>
          <cell r="N1472" t="str">
            <v>PA</v>
          </cell>
          <cell r="O1472" t="str">
            <v>065</v>
          </cell>
        </row>
        <row r="1473">
          <cell r="M1473" t="str">
            <v>JeffersonFL</v>
          </cell>
          <cell r="N1473" t="str">
            <v>FL</v>
          </cell>
          <cell r="O1473" t="str">
            <v>065</v>
          </cell>
        </row>
        <row r="1474">
          <cell r="M1474" t="str">
            <v>JeffersonOK</v>
          </cell>
          <cell r="N1474" t="str">
            <v>OK</v>
          </cell>
          <cell r="O1474" t="str">
            <v>067</v>
          </cell>
        </row>
        <row r="1475">
          <cell r="M1475" t="str">
            <v>JeffersonAR</v>
          </cell>
          <cell r="N1475" t="str">
            <v>AR</v>
          </cell>
          <cell r="O1475" t="str">
            <v>069</v>
          </cell>
        </row>
        <row r="1476">
          <cell r="M1476" t="str">
            <v>JeffersonAL</v>
          </cell>
          <cell r="N1476" t="str">
            <v>AL</v>
          </cell>
          <cell r="O1476" t="str">
            <v>073</v>
          </cell>
        </row>
        <row r="1477">
          <cell r="M1477" t="str">
            <v>JeffersonIN</v>
          </cell>
          <cell r="N1477" t="str">
            <v>IN</v>
          </cell>
          <cell r="O1477" t="str">
            <v>077</v>
          </cell>
        </row>
        <row r="1478">
          <cell r="M1478" t="str">
            <v>JeffersonOH</v>
          </cell>
          <cell r="N1478" t="str">
            <v>OH</v>
          </cell>
          <cell r="O1478" t="str">
            <v>081</v>
          </cell>
        </row>
        <row r="1479">
          <cell r="M1479" t="str">
            <v>JeffersonIL</v>
          </cell>
          <cell r="N1479" t="str">
            <v>IL</v>
          </cell>
          <cell r="O1479" t="str">
            <v>081</v>
          </cell>
        </row>
        <row r="1480">
          <cell r="M1480" t="str">
            <v>JeffersonKS</v>
          </cell>
          <cell r="N1480" t="str">
            <v>KS</v>
          </cell>
          <cell r="O1480" t="str">
            <v>087</v>
          </cell>
        </row>
        <row r="1481">
          <cell r="M1481" t="str">
            <v>JeffersonTN</v>
          </cell>
          <cell r="N1481" t="str">
            <v>TN</v>
          </cell>
          <cell r="O1481" t="str">
            <v>089</v>
          </cell>
        </row>
        <row r="1482">
          <cell r="M1482" t="str">
            <v>JeffersonNE</v>
          </cell>
          <cell r="N1482" t="str">
            <v>NE</v>
          </cell>
          <cell r="O1482" t="str">
            <v>095</v>
          </cell>
        </row>
        <row r="1483">
          <cell r="M1483" t="str">
            <v>JeffersonMO</v>
          </cell>
          <cell r="N1483" t="str">
            <v>MO</v>
          </cell>
          <cell r="O1483" t="str">
            <v>099</v>
          </cell>
        </row>
        <row r="1484">
          <cell r="M1484" t="str">
            <v>JeffersonIA</v>
          </cell>
          <cell r="N1484" t="str">
            <v>IA</v>
          </cell>
          <cell r="O1484" t="str">
            <v>101</v>
          </cell>
        </row>
        <row r="1485">
          <cell r="M1485" t="str">
            <v>JeffersonKY</v>
          </cell>
          <cell r="N1485" t="str">
            <v>KY</v>
          </cell>
          <cell r="O1485" t="str">
            <v>111</v>
          </cell>
        </row>
        <row r="1486">
          <cell r="M1486" t="str">
            <v>JeffersonGA</v>
          </cell>
          <cell r="N1486" t="str">
            <v>GA</v>
          </cell>
          <cell r="O1486" t="str">
            <v>163</v>
          </cell>
        </row>
        <row r="1487">
          <cell r="M1487" t="str">
            <v>JeffersonTX</v>
          </cell>
          <cell r="N1487" t="str">
            <v>TX</v>
          </cell>
          <cell r="O1487" t="str">
            <v>245</v>
          </cell>
        </row>
        <row r="1488">
          <cell r="M1488" t="str">
            <v>Jefferson DavisLA</v>
          </cell>
          <cell r="N1488" t="str">
            <v>LA</v>
          </cell>
          <cell r="O1488" t="str">
            <v>053</v>
          </cell>
        </row>
        <row r="1489">
          <cell r="M1489" t="str">
            <v>Jefferson DavisMS</v>
          </cell>
          <cell r="N1489" t="str">
            <v>MS</v>
          </cell>
          <cell r="O1489" t="str">
            <v>065</v>
          </cell>
        </row>
        <row r="1490">
          <cell r="M1490" t="str">
            <v>Jemo IslandMH</v>
          </cell>
          <cell r="N1490" t="str">
            <v>MH</v>
          </cell>
          <cell r="O1490" t="str">
            <v>130</v>
          </cell>
        </row>
        <row r="1491">
          <cell r="M1491" t="str">
            <v>JenkinsGA</v>
          </cell>
          <cell r="N1491" t="str">
            <v>GA</v>
          </cell>
          <cell r="O1491" t="str">
            <v>165</v>
          </cell>
        </row>
        <row r="1492">
          <cell r="M1492" t="str">
            <v>JenningsIN</v>
          </cell>
          <cell r="N1492" t="str">
            <v>IN</v>
          </cell>
          <cell r="O1492" t="str">
            <v>079</v>
          </cell>
        </row>
        <row r="1493">
          <cell r="M1493" t="str">
            <v>JerauldSD</v>
          </cell>
          <cell r="N1493" t="str">
            <v>SD</v>
          </cell>
          <cell r="O1493" t="str">
            <v>073</v>
          </cell>
        </row>
        <row r="1494">
          <cell r="M1494" t="str">
            <v>JeromeID</v>
          </cell>
          <cell r="N1494" t="str">
            <v>ID</v>
          </cell>
          <cell r="O1494" t="str">
            <v>053</v>
          </cell>
        </row>
        <row r="1495">
          <cell r="M1495" t="str">
            <v>JerseyIL</v>
          </cell>
          <cell r="N1495" t="str">
            <v>IL</v>
          </cell>
          <cell r="O1495" t="str">
            <v>083</v>
          </cell>
        </row>
        <row r="1496">
          <cell r="M1496" t="str">
            <v>JessamineKY</v>
          </cell>
          <cell r="N1496" t="str">
            <v>KY</v>
          </cell>
          <cell r="O1496" t="str">
            <v>113</v>
          </cell>
        </row>
        <row r="1497">
          <cell r="M1497" t="str">
            <v>JewellKS</v>
          </cell>
          <cell r="N1497" t="str">
            <v>KS</v>
          </cell>
          <cell r="O1497" t="str">
            <v>089</v>
          </cell>
        </row>
        <row r="1498">
          <cell r="M1498" t="str">
            <v>Jim HoggTX</v>
          </cell>
          <cell r="N1498" t="str">
            <v>TX</v>
          </cell>
          <cell r="O1498" t="str">
            <v>247</v>
          </cell>
        </row>
        <row r="1499">
          <cell r="M1499" t="str">
            <v>Jim WellsTX</v>
          </cell>
          <cell r="N1499" t="str">
            <v>TX</v>
          </cell>
          <cell r="O1499" t="str">
            <v>249</v>
          </cell>
        </row>
        <row r="1500">
          <cell r="M1500" t="str">
            <v>Jo DaviessIL</v>
          </cell>
          <cell r="N1500" t="str">
            <v>IL</v>
          </cell>
          <cell r="O1500" t="str">
            <v>085</v>
          </cell>
        </row>
        <row r="1501">
          <cell r="M1501" t="str">
            <v>JohnsonWY</v>
          </cell>
          <cell r="N1501" t="str">
            <v>WY</v>
          </cell>
          <cell r="O1501" t="str">
            <v>019</v>
          </cell>
        </row>
        <row r="1502">
          <cell r="M1502" t="str">
            <v>JohnsonAR</v>
          </cell>
          <cell r="N1502" t="str">
            <v>AR</v>
          </cell>
          <cell r="O1502" t="str">
            <v>071</v>
          </cell>
        </row>
        <row r="1503">
          <cell r="M1503" t="str">
            <v>JohnsonIN</v>
          </cell>
          <cell r="N1503" t="str">
            <v>IN</v>
          </cell>
          <cell r="O1503" t="str">
            <v>081</v>
          </cell>
        </row>
        <row r="1504">
          <cell r="M1504" t="str">
            <v>JohnsonIL</v>
          </cell>
          <cell r="N1504" t="str">
            <v>IL</v>
          </cell>
          <cell r="O1504" t="str">
            <v>087</v>
          </cell>
        </row>
        <row r="1505">
          <cell r="M1505" t="str">
            <v>JohnsonKS</v>
          </cell>
          <cell r="N1505" t="str">
            <v>KS</v>
          </cell>
          <cell r="O1505" t="str">
            <v>091</v>
          </cell>
        </row>
        <row r="1506">
          <cell r="M1506" t="str">
            <v>JohnsonTN</v>
          </cell>
          <cell r="N1506" t="str">
            <v>TN</v>
          </cell>
          <cell r="O1506" t="str">
            <v>091</v>
          </cell>
        </row>
        <row r="1507">
          <cell r="M1507" t="str">
            <v>JohnsonNE</v>
          </cell>
          <cell r="N1507" t="str">
            <v>NE</v>
          </cell>
          <cell r="O1507" t="str">
            <v>097</v>
          </cell>
        </row>
        <row r="1508">
          <cell r="M1508" t="str">
            <v>JohnsonMO</v>
          </cell>
          <cell r="N1508" t="str">
            <v>MO</v>
          </cell>
          <cell r="O1508" t="str">
            <v>101</v>
          </cell>
        </row>
        <row r="1509">
          <cell r="M1509" t="str">
            <v>JohnsonIA</v>
          </cell>
          <cell r="N1509" t="str">
            <v>IA</v>
          </cell>
          <cell r="O1509" t="str">
            <v>103</v>
          </cell>
        </row>
        <row r="1510">
          <cell r="M1510" t="str">
            <v>JohnsonKY</v>
          </cell>
          <cell r="N1510" t="str">
            <v>KY</v>
          </cell>
          <cell r="O1510" t="str">
            <v>115</v>
          </cell>
        </row>
        <row r="1511">
          <cell r="M1511" t="str">
            <v>JohnsonGA</v>
          </cell>
          <cell r="N1511" t="str">
            <v>GA</v>
          </cell>
          <cell r="O1511" t="str">
            <v>167</v>
          </cell>
        </row>
        <row r="1512">
          <cell r="M1512" t="str">
            <v>JohnsonTX</v>
          </cell>
          <cell r="N1512" t="str">
            <v>TX</v>
          </cell>
          <cell r="O1512" t="str">
            <v>251</v>
          </cell>
        </row>
        <row r="1513">
          <cell r="M1513" t="str">
            <v>JohnstonOK</v>
          </cell>
          <cell r="N1513" t="str">
            <v>OK</v>
          </cell>
          <cell r="O1513" t="str">
            <v>069</v>
          </cell>
        </row>
        <row r="1514">
          <cell r="M1514" t="str">
            <v>JohnstonNC</v>
          </cell>
          <cell r="N1514" t="str">
            <v>NC</v>
          </cell>
          <cell r="O1514" t="str">
            <v>101</v>
          </cell>
        </row>
        <row r="1515">
          <cell r="M1515" t="str">
            <v>JonesMS</v>
          </cell>
          <cell r="N1515" t="str">
            <v>MS</v>
          </cell>
          <cell r="O1515" t="str">
            <v>067</v>
          </cell>
        </row>
        <row r="1516">
          <cell r="M1516" t="str">
            <v>JonesSD</v>
          </cell>
          <cell r="N1516" t="str">
            <v>SD</v>
          </cell>
          <cell r="O1516" t="str">
            <v>075</v>
          </cell>
        </row>
        <row r="1517">
          <cell r="M1517" t="str">
            <v>JonesNC</v>
          </cell>
          <cell r="N1517" t="str">
            <v>NC</v>
          </cell>
          <cell r="O1517" t="str">
            <v>103</v>
          </cell>
        </row>
        <row r="1518">
          <cell r="M1518" t="str">
            <v>JonesIA</v>
          </cell>
          <cell r="N1518" t="str">
            <v>IA</v>
          </cell>
          <cell r="O1518" t="str">
            <v>105</v>
          </cell>
        </row>
        <row r="1519">
          <cell r="M1519" t="str">
            <v>JonesGA</v>
          </cell>
          <cell r="N1519" t="str">
            <v>GA</v>
          </cell>
          <cell r="O1519" t="str">
            <v>169</v>
          </cell>
        </row>
        <row r="1520">
          <cell r="M1520" t="str">
            <v>JonesTX</v>
          </cell>
          <cell r="N1520" t="str">
            <v>TX</v>
          </cell>
          <cell r="O1520" t="str">
            <v>253</v>
          </cell>
        </row>
        <row r="1521">
          <cell r="M1521" t="str">
            <v>JosephineOR</v>
          </cell>
          <cell r="N1521" t="str">
            <v>OR</v>
          </cell>
          <cell r="O1521" t="str">
            <v>033</v>
          </cell>
        </row>
        <row r="1522">
          <cell r="M1522" t="str">
            <v>JuabUT</v>
          </cell>
          <cell r="N1522" t="str">
            <v>UT</v>
          </cell>
          <cell r="O1522" t="str">
            <v>023</v>
          </cell>
        </row>
        <row r="1523">
          <cell r="M1523" t="str">
            <v>Juana DiazPR</v>
          </cell>
          <cell r="N1523" t="str">
            <v>PR</v>
          </cell>
          <cell r="O1523" t="str">
            <v>075</v>
          </cell>
        </row>
        <row r="1524">
          <cell r="M1524" t="str">
            <v>Judith BasinMT</v>
          </cell>
          <cell r="N1524" t="str">
            <v>MT</v>
          </cell>
          <cell r="O1524" t="str">
            <v>045</v>
          </cell>
        </row>
        <row r="1525">
          <cell r="M1525" t="str">
            <v>JuncosPR</v>
          </cell>
          <cell r="N1525" t="str">
            <v>PR</v>
          </cell>
          <cell r="O1525" t="str">
            <v>077</v>
          </cell>
        </row>
        <row r="1526">
          <cell r="M1526" t="str">
            <v>JuneauWI</v>
          </cell>
          <cell r="N1526" t="str">
            <v>WI</v>
          </cell>
          <cell r="O1526" t="str">
            <v>057</v>
          </cell>
        </row>
        <row r="1527">
          <cell r="M1527" t="str">
            <v>Juneau (B)AK</v>
          </cell>
          <cell r="N1527" t="str">
            <v>AK</v>
          </cell>
          <cell r="O1527" t="str">
            <v>110</v>
          </cell>
        </row>
        <row r="1528">
          <cell r="M1528" t="str">
            <v>JuniataPA</v>
          </cell>
          <cell r="N1528" t="str">
            <v>PA</v>
          </cell>
          <cell r="O1528" t="str">
            <v>067</v>
          </cell>
        </row>
        <row r="1529">
          <cell r="M1529" t="str">
            <v>KalamazooMI</v>
          </cell>
          <cell r="N1529" t="str">
            <v>MI</v>
          </cell>
          <cell r="O1529" t="str">
            <v>077</v>
          </cell>
        </row>
        <row r="1530">
          <cell r="M1530" t="str">
            <v>KalawaoHI</v>
          </cell>
          <cell r="N1530" t="str">
            <v>HI</v>
          </cell>
          <cell r="O1530" t="str">
            <v>005</v>
          </cell>
        </row>
        <row r="1531">
          <cell r="M1531" t="str">
            <v>KalkaskaMI</v>
          </cell>
          <cell r="N1531" t="str">
            <v>MI</v>
          </cell>
          <cell r="O1531" t="str">
            <v>079</v>
          </cell>
        </row>
        <row r="1532">
          <cell r="M1532" t="str">
            <v>KanabecMN</v>
          </cell>
          <cell r="N1532" t="str">
            <v>MN</v>
          </cell>
          <cell r="O1532" t="str">
            <v>065</v>
          </cell>
        </row>
        <row r="1533">
          <cell r="M1533" t="str">
            <v>KanawhaWV</v>
          </cell>
          <cell r="N1533" t="str">
            <v>WV</v>
          </cell>
          <cell r="O1533" t="str">
            <v>039</v>
          </cell>
        </row>
        <row r="1534">
          <cell r="M1534" t="str">
            <v>KandiyohiMN</v>
          </cell>
          <cell r="N1534" t="str">
            <v>MN</v>
          </cell>
          <cell r="O1534" t="str">
            <v>067</v>
          </cell>
        </row>
        <row r="1535">
          <cell r="M1535" t="str">
            <v>KaneUT</v>
          </cell>
          <cell r="N1535" t="str">
            <v>UT</v>
          </cell>
          <cell r="O1535" t="str">
            <v>025</v>
          </cell>
        </row>
        <row r="1536">
          <cell r="M1536" t="str">
            <v>KaneIL</v>
          </cell>
          <cell r="N1536" t="str">
            <v>IL</v>
          </cell>
          <cell r="O1536" t="str">
            <v>089</v>
          </cell>
        </row>
        <row r="1537">
          <cell r="M1537" t="str">
            <v>KankakeeIL</v>
          </cell>
          <cell r="N1537" t="str">
            <v>IL</v>
          </cell>
          <cell r="O1537" t="str">
            <v>091</v>
          </cell>
        </row>
        <row r="1538">
          <cell r="M1538" t="str">
            <v>KarnesTX</v>
          </cell>
          <cell r="N1538" t="str">
            <v>TX</v>
          </cell>
          <cell r="O1538" t="str">
            <v>255</v>
          </cell>
        </row>
        <row r="1539">
          <cell r="M1539" t="str">
            <v>KauaiHI</v>
          </cell>
          <cell r="N1539" t="str">
            <v>HI</v>
          </cell>
          <cell r="O1539" t="str">
            <v>007</v>
          </cell>
        </row>
        <row r="1540">
          <cell r="M1540" t="str">
            <v>KaufmanTX</v>
          </cell>
          <cell r="N1540" t="str">
            <v>TX</v>
          </cell>
          <cell r="O1540" t="str">
            <v>257</v>
          </cell>
        </row>
        <row r="1541">
          <cell r="M1541" t="str">
            <v>KayOK</v>
          </cell>
          <cell r="N1541" t="str">
            <v>OK</v>
          </cell>
          <cell r="O1541" t="str">
            <v>071</v>
          </cell>
        </row>
        <row r="1542">
          <cell r="M1542" t="str">
            <v>KayangelPW</v>
          </cell>
          <cell r="N1542" t="str">
            <v>PW</v>
          </cell>
          <cell r="O1542" t="str">
            <v>100</v>
          </cell>
        </row>
        <row r="1543">
          <cell r="M1543" t="str">
            <v>KearneyNE</v>
          </cell>
          <cell r="N1543" t="str">
            <v>NE</v>
          </cell>
          <cell r="O1543" t="str">
            <v>099</v>
          </cell>
        </row>
        <row r="1544">
          <cell r="M1544" t="str">
            <v>KearnyKS</v>
          </cell>
          <cell r="N1544" t="str">
            <v>KS</v>
          </cell>
          <cell r="O1544" t="str">
            <v>093</v>
          </cell>
        </row>
        <row r="1545">
          <cell r="M1545" t="str">
            <v>KeithNE</v>
          </cell>
          <cell r="N1545" t="str">
            <v>NE</v>
          </cell>
          <cell r="O1545" t="str">
            <v>101</v>
          </cell>
        </row>
        <row r="1546">
          <cell r="M1546" t="str">
            <v>KemperMS</v>
          </cell>
          <cell r="N1546" t="str">
            <v>MS</v>
          </cell>
          <cell r="O1546" t="str">
            <v>069</v>
          </cell>
        </row>
        <row r="1547">
          <cell r="M1547" t="str">
            <v>Kenai Peninsula (B)AK</v>
          </cell>
          <cell r="N1547" t="str">
            <v>AK</v>
          </cell>
          <cell r="O1547" t="str">
            <v>122</v>
          </cell>
        </row>
        <row r="1548">
          <cell r="M1548" t="str">
            <v>KendallIL</v>
          </cell>
          <cell r="N1548" t="str">
            <v>IL</v>
          </cell>
          <cell r="O1548" t="str">
            <v>093</v>
          </cell>
        </row>
        <row r="1549">
          <cell r="M1549" t="str">
            <v>KendallTX</v>
          </cell>
          <cell r="N1549" t="str">
            <v>TX</v>
          </cell>
          <cell r="O1549" t="str">
            <v>259</v>
          </cell>
        </row>
        <row r="1550">
          <cell r="M1550" t="str">
            <v>KenedyTX</v>
          </cell>
          <cell r="N1550" t="str">
            <v>TX</v>
          </cell>
          <cell r="O1550" t="str">
            <v>261</v>
          </cell>
        </row>
        <row r="1551">
          <cell r="M1551" t="str">
            <v>KennebecME</v>
          </cell>
          <cell r="N1551" t="str">
            <v>ME</v>
          </cell>
          <cell r="O1551" t="str">
            <v>011</v>
          </cell>
        </row>
        <row r="1552">
          <cell r="M1552" t="str">
            <v>KenoshaWI</v>
          </cell>
          <cell r="N1552" t="str">
            <v>WI</v>
          </cell>
          <cell r="O1552" t="str">
            <v>059</v>
          </cell>
        </row>
        <row r="1553">
          <cell r="M1553" t="str">
            <v>KentDE</v>
          </cell>
          <cell r="N1553" t="str">
            <v>DE</v>
          </cell>
          <cell r="O1553" t="str">
            <v>001</v>
          </cell>
        </row>
        <row r="1554">
          <cell r="M1554" t="str">
            <v>KentRI</v>
          </cell>
          <cell r="N1554" t="str">
            <v>RI</v>
          </cell>
          <cell r="O1554" t="str">
            <v>003</v>
          </cell>
        </row>
        <row r="1555">
          <cell r="M1555" t="str">
            <v>KentMD</v>
          </cell>
          <cell r="N1555" t="str">
            <v>MD</v>
          </cell>
          <cell r="O1555" t="str">
            <v>029</v>
          </cell>
        </row>
        <row r="1556">
          <cell r="M1556" t="str">
            <v>KentMI</v>
          </cell>
          <cell r="N1556" t="str">
            <v>MI</v>
          </cell>
          <cell r="O1556" t="str">
            <v>081</v>
          </cell>
        </row>
        <row r="1557">
          <cell r="M1557" t="str">
            <v>KentTX</v>
          </cell>
          <cell r="N1557" t="str">
            <v>TX</v>
          </cell>
          <cell r="O1557" t="str">
            <v>263</v>
          </cell>
        </row>
        <row r="1558">
          <cell r="M1558" t="str">
            <v>KentonKY</v>
          </cell>
          <cell r="N1558" t="str">
            <v>KY</v>
          </cell>
          <cell r="O1558" t="str">
            <v>117</v>
          </cell>
        </row>
        <row r="1559">
          <cell r="M1559" t="str">
            <v>KeokukIA</v>
          </cell>
          <cell r="N1559" t="str">
            <v>IA</v>
          </cell>
          <cell r="O1559" t="str">
            <v>107</v>
          </cell>
        </row>
        <row r="1560">
          <cell r="M1560" t="str">
            <v>KernCA</v>
          </cell>
          <cell r="N1560" t="str">
            <v>CA</v>
          </cell>
          <cell r="O1560" t="str">
            <v>029</v>
          </cell>
        </row>
        <row r="1561">
          <cell r="M1561" t="str">
            <v>KerrTX</v>
          </cell>
          <cell r="N1561" t="str">
            <v>TX</v>
          </cell>
          <cell r="O1561" t="str">
            <v>265</v>
          </cell>
        </row>
        <row r="1562">
          <cell r="M1562" t="str">
            <v>KershawSC</v>
          </cell>
          <cell r="N1562" t="str">
            <v>SC</v>
          </cell>
          <cell r="O1562" t="str">
            <v>055</v>
          </cell>
        </row>
        <row r="1563">
          <cell r="M1563" t="str">
            <v>Ketchikan Gateway (B)AK</v>
          </cell>
          <cell r="N1563" t="str">
            <v>AK</v>
          </cell>
          <cell r="O1563" t="str">
            <v>130</v>
          </cell>
        </row>
        <row r="1564">
          <cell r="M1564" t="str">
            <v>KewauneeWI</v>
          </cell>
          <cell r="N1564" t="str">
            <v>WI</v>
          </cell>
          <cell r="O1564" t="str">
            <v>061</v>
          </cell>
        </row>
        <row r="1565">
          <cell r="M1565" t="str">
            <v>KeweenawMI</v>
          </cell>
          <cell r="N1565" t="str">
            <v>MI</v>
          </cell>
          <cell r="O1565" t="str">
            <v>083</v>
          </cell>
        </row>
        <row r="1566">
          <cell r="M1566" t="str">
            <v>Keya PahaNE</v>
          </cell>
          <cell r="N1566" t="str">
            <v>NE</v>
          </cell>
          <cell r="O1566" t="str">
            <v>103</v>
          </cell>
        </row>
        <row r="1567">
          <cell r="M1567" t="str">
            <v>KidderND</v>
          </cell>
          <cell r="N1567" t="str">
            <v>ND</v>
          </cell>
          <cell r="O1567" t="str">
            <v>043</v>
          </cell>
        </row>
        <row r="1568">
          <cell r="M1568" t="str">
            <v>KikiMH</v>
          </cell>
          <cell r="N1568" t="str">
            <v>MH</v>
          </cell>
          <cell r="O1568" t="str">
            <v>140</v>
          </cell>
        </row>
        <row r="1569">
          <cell r="M1569" t="str">
            <v>KimballNE</v>
          </cell>
          <cell r="N1569" t="str">
            <v>NE</v>
          </cell>
          <cell r="O1569" t="str">
            <v>105</v>
          </cell>
        </row>
        <row r="1570">
          <cell r="M1570" t="str">
            <v>KimbleTX</v>
          </cell>
          <cell r="N1570" t="str">
            <v>TX</v>
          </cell>
          <cell r="O1570" t="str">
            <v>267</v>
          </cell>
        </row>
        <row r="1571">
          <cell r="M1571" t="str">
            <v>KingWA</v>
          </cell>
          <cell r="N1571" t="str">
            <v>WA</v>
          </cell>
          <cell r="O1571" t="str">
            <v>033</v>
          </cell>
        </row>
        <row r="1572">
          <cell r="M1572" t="str">
            <v>KingTX</v>
          </cell>
          <cell r="N1572" t="str">
            <v>TX</v>
          </cell>
          <cell r="O1572" t="str">
            <v>269</v>
          </cell>
        </row>
        <row r="1573">
          <cell r="M1573" t="str">
            <v>King And QueenVA</v>
          </cell>
          <cell r="N1573" t="str">
            <v>VA</v>
          </cell>
          <cell r="O1573" t="str">
            <v>097</v>
          </cell>
        </row>
        <row r="1574">
          <cell r="M1574" t="str">
            <v>King GeorgeVA</v>
          </cell>
          <cell r="N1574" t="str">
            <v>VA</v>
          </cell>
          <cell r="O1574" t="str">
            <v>099</v>
          </cell>
        </row>
        <row r="1575">
          <cell r="M1575" t="str">
            <v>King WilliamVA</v>
          </cell>
          <cell r="N1575" t="str">
            <v>VA</v>
          </cell>
          <cell r="O1575" t="str">
            <v>101</v>
          </cell>
        </row>
        <row r="1576">
          <cell r="M1576" t="str">
            <v>KingfisherOK</v>
          </cell>
          <cell r="N1576" t="str">
            <v>OK</v>
          </cell>
          <cell r="O1576" t="str">
            <v>073</v>
          </cell>
        </row>
        <row r="1577">
          <cell r="M1577" t="str">
            <v>KingmanKS</v>
          </cell>
          <cell r="N1577" t="str">
            <v>KS</v>
          </cell>
          <cell r="O1577" t="str">
            <v>095</v>
          </cell>
        </row>
        <row r="1578">
          <cell r="M1578" t="str">
            <v>KingsCA</v>
          </cell>
          <cell r="N1578" t="str">
            <v>CA</v>
          </cell>
          <cell r="O1578" t="str">
            <v>031</v>
          </cell>
        </row>
        <row r="1579">
          <cell r="M1579" t="str">
            <v>KingsNY</v>
          </cell>
          <cell r="N1579" t="str">
            <v>NY</v>
          </cell>
          <cell r="O1579" t="str">
            <v>047</v>
          </cell>
        </row>
        <row r="1580">
          <cell r="M1580" t="str">
            <v>KingsburySD</v>
          </cell>
          <cell r="N1580" t="str">
            <v>SD</v>
          </cell>
          <cell r="O1580" t="str">
            <v>077</v>
          </cell>
        </row>
        <row r="1581">
          <cell r="M1581" t="str">
            <v>KinneyTX</v>
          </cell>
          <cell r="N1581" t="str">
            <v>TX</v>
          </cell>
          <cell r="O1581" t="str">
            <v>271</v>
          </cell>
        </row>
        <row r="1582">
          <cell r="M1582" t="str">
            <v>KiowaCO</v>
          </cell>
          <cell r="N1582" t="str">
            <v>CO</v>
          </cell>
          <cell r="O1582" t="str">
            <v>061</v>
          </cell>
        </row>
        <row r="1583">
          <cell r="M1583" t="str">
            <v>KiowaOK</v>
          </cell>
          <cell r="N1583" t="str">
            <v>OK</v>
          </cell>
          <cell r="O1583" t="str">
            <v>075</v>
          </cell>
        </row>
        <row r="1584">
          <cell r="M1584" t="str">
            <v>KiowaKS</v>
          </cell>
          <cell r="N1584" t="str">
            <v>KS</v>
          </cell>
          <cell r="O1584" t="str">
            <v>097</v>
          </cell>
        </row>
        <row r="1585">
          <cell r="M1585" t="str">
            <v>Kit CarsonCO</v>
          </cell>
          <cell r="N1585" t="str">
            <v>CO</v>
          </cell>
          <cell r="O1585" t="str">
            <v>063</v>
          </cell>
        </row>
        <row r="1586">
          <cell r="M1586" t="str">
            <v>KitsapWA</v>
          </cell>
          <cell r="N1586" t="str">
            <v>WA</v>
          </cell>
          <cell r="O1586" t="str">
            <v>035</v>
          </cell>
        </row>
        <row r="1587">
          <cell r="M1587" t="str">
            <v>KittitasWA</v>
          </cell>
          <cell r="N1587" t="str">
            <v>WA</v>
          </cell>
          <cell r="O1587" t="str">
            <v>037</v>
          </cell>
        </row>
        <row r="1588">
          <cell r="M1588" t="str">
            <v>KittsonMN</v>
          </cell>
          <cell r="N1588" t="str">
            <v>MN</v>
          </cell>
          <cell r="O1588" t="str">
            <v>069</v>
          </cell>
        </row>
        <row r="1589">
          <cell r="M1589" t="str">
            <v>KlamathOR</v>
          </cell>
          <cell r="N1589" t="str">
            <v>OR</v>
          </cell>
          <cell r="O1589" t="str">
            <v>035</v>
          </cell>
        </row>
        <row r="1590">
          <cell r="M1590" t="str">
            <v>KlebergTX</v>
          </cell>
          <cell r="N1590" t="str">
            <v>TX</v>
          </cell>
          <cell r="O1590" t="str">
            <v>273</v>
          </cell>
        </row>
        <row r="1591">
          <cell r="M1591" t="str">
            <v>KlickitatWA</v>
          </cell>
          <cell r="N1591" t="str">
            <v>WA</v>
          </cell>
          <cell r="O1591" t="str">
            <v>039</v>
          </cell>
        </row>
        <row r="1592">
          <cell r="M1592" t="str">
            <v>KnottKY</v>
          </cell>
          <cell r="N1592" t="str">
            <v>KY</v>
          </cell>
          <cell r="O1592" t="str">
            <v>119</v>
          </cell>
        </row>
        <row r="1593">
          <cell r="M1593" t="str">
            <v>KnoxME</v>
          </cell>
          <cell r="N1593" t="str">
            <v>ME</v>
          </cell>
          <cell r="O1593" t="str">
            <v>013</v>
          </cell>
        </row>
        <row r="1594">
          <cell r="M1594" t="str">
            <v>KnoxOH</v>
          </cell>
          <cell r="N1594" t="str">
            <v>OH</v>
          </cell>
          <cell r="O1594" t="str">
            <v>083</v>
          </cell>
        </row>
        <row r="1595">
          <cell r="M1595" t="str">
            <v>KnoxIN</v>
          </cell>
          <cell r="N1595" t="str">
            <v>IN</v>
          </cell>
          <cell r="O1595" t="str">
            <v>083</v>
          </cell>
        </row>
        <row r="1596">
          <cell r="M1596" t="str">
            <v>KnoxTN</v>
          </cell>
          <cell r="N1596" t="str">
            <v>TN</v>
          </cell>
          <cell r="O1596" t="str">
            <v>093</v>
          </cell>
        </row>
        <row r="1597">
          <cell r="M1597" t="str">
            <v>KnoxIL</v>
          </cell>
          <cell r="N1597" t="str">
            <v>IL</v>
          </cell>
          <cell r="O1597" t="str">
            <v>095</v>
          </cell>
        </row>
        <row r="1598">
          <cell r="M1598" t="str">
            <v>KnoxMO</v>
          </cell>
          <cell r="N1598" t="str">
            <v>MO</v>
          </cell>
          <cell r="O1598" t="str">
            <v>103</v>
          </cell>
        </row>
        <row r="1599">
          <cell r="M1599" t="str">
            <v>KnoxNE</v>
          </cell>
          <cell r="N1599" t="str">
            <v>NE</v>
          </cell>
          <cell r="O1599" t="str">
            <v>107</v>
          </cell>
        </row>
        <row r="1600">
          <cell r="M1600" t="str">
            <v>KnoxKY</v>
          </cell>
          <cell r="N1600" t="str">
            <v>KY</v>
          </cell>
          <cell r="O1600" t="str">
            <v>121</v>
          </cell>
        </row>
        <row r="1601">
          <cell r="M1601" t="str">
            <v>KnoxTX</v>
          </cell>
          <cell r="N1601" t="str">
            <v>TX</v>
          </cell>
          <cell r="O1601" t="str">
            <v>275</v>
          </cell>
        </row>
        <row r="1602">
          <cell r="M1602" t="str">
            <v>Kobuk (Pre 1992)AK</v>
          </cell>
          <cell r="N1602" t="str">
            <v>AK</v>
          </cell>
          <cell r="O1602" t="str">
            <v>140</v>
          </cell>
        </row>
        <row r="1603">
          <cell r="M1603" t="str">
            <v>Kodiak Island (B)AK</v>
          </cell>
          <cell r="N1603" t="str">
            <v>AK</v>
          </cell>
          <cell r="O1603" t="str">
            <v>150</v>
          </cell>
        </row>
        <row r="1604">
          <cell r="M1604" t="str">
            <v>KoochichingMN</v>
          </cell>
          <cell r="N1604" t="str">
            <v>MN</v>
          </cell>
          <cell r="O1604" t="str">
            <v>071</v>
          </cell>
        </row>
        <row r="1605">
          <cell r="M1605" t="str">
            <v>KootenaiID</v>
          </cell>
          <cell r="N1605" t="str">
            <v>ID</v>
          </cell>
          <cell r="O1605" t="str">
            <v>055</v>
          </cell>
        </row>
        <row r="1606">
          <cell r="M1606" t="str">
            <v>KororPW</v>
          </cell>
          <cell r="N1606" t="str">
            <v>PW</v>
          </cell>
          <cell r="O1606" t="str">
            <v>150</v>
          </cell>
        </row>
        <row r="1607">
          <cell r="M1607" t="str">
            <v>KosciuskoIN</v>
          </cell>
          <cell r="N1607" t="str">
            <v>IN</v>
          </cell>
          <cell r="O1607" t="str">
            <v>085</v>
          </cell>
        </row>
        <row r="1608">
          <cell r="M1608" t="str">
            <v>KosraeFM</v>
          </cell>
          <cell r="N1608" t="str">
            <v>FM</v>
          </cell>
          <cell r="O1608" t="str">
            <v>005</v>
          </cell>
        </row>
        <row r="1609">
          <cell r="M1609" t="str">
            <v>KossuthIA</v>
          </cell>
          <cell r="N1609" t="str">
            <v>IA</v>
          </cell>
          <cell r="O1609" t="str">
            <v>109</v>
          </cell>
        </row>
        <row r="1610">
          <cell r="M1610" t="str">
            <v>KwajaleinMH</v>
          </cell>
          <cell r="N1610" t="str">
            <v>MH</v>
          </cell>
          <cell r="O1610" t="str">
            <v>150</v>
          </cell>
        </row>
        <row r="1611">
          <cell r="M1611" t="str">
            <v>La CrosseWI</v>
          </cell>
          <cell r="N1611" t="str">
            <v>WI</v>
          </cell>
          <cell r="O1611" t="str">
            <v>063</v>
          </cell>
        </row>
        <row r="1612">
          <cell r="M1612" t="str">
            <v>La MoureND</v>
          </cell>
          <cell r="N1612" t="str">
            <v>ND</v>
          </cell>
          <cell r="O1612" t="str">
            <v>045</v>
          </cell>
        </row>
        <row r="1613">
          <cell r="M1613" t="str">
            <v>La PazAZ</v>
          </cell>
          <cell r="N1613" t="str">
            <v>AZ</v>
          </cell>
          <cell r="O1613" t="str">
            <v>012</v>
          </cell>
        </row>
        <row r="1614">
          <cell r="M1614" t="str">
            <v>La PlataCO</v>
          </cell>
          <cell r="N1614" t="str">
            <v>CO</v>
          </cell>
          <cell r="O1614" t="str">
            <v>067</v>
          </cell>
        </row>
        <row r="1615">
          <cell r="M1615" t="str">
            <v>La PorteIN</v>
          </cell>
          <cell r="N1615" t="str">
            <v>IN</v>
          </cell>
          <cell r="O1615" t="str">
            <v>091</v>
          </cell>
        </row>
        <row r="1616">
          <cell r="M1616" t="str">
            <v>La SalleLA</v>
          </cell>
          <cell r="N1616" t="str">
            <v>LA</v>
          </cell>
          <cell r="O1616" t="str">
            <v>059</v>
          </cell>
        </row>
        <row r="1617">
          <cell r="M1617" t="str">
            <v>La SalleIL</v>
          </cell>
          <cell r="N1617" t="str">
            <v>IL</v>
          </cell>
          <cell r="O1617" t="str">
            <v>099</v>
          </cell>
        </row>
        <row r="1618">
          <cell r="M1618" t="str">
            <v>La SalleTX</v>
          </cell>
          <cell r="N1618" t="str">
            <v>TX</v>
          </cell>
          <cell r="O1618" t="str">
            <v>283</v>
          </cell>
        </row>
        <row r="1619">
          <cell r="M1619" t="str">
            <v>LabetteKS</v>
          </cell>
          <cell r="N1619" t="str">
            <v>KS</v>
          </cell>
          <cell r="O1619" t="str">
            <v>099</v>
          </cell>
        </row>
        <row r="1620">
          <cell r="M1620" t="str">
            <v>Lac Qui ParleMN</v>
          </cell>
          <cell r="N1620" t="str">
            <v>MN</v>
          </cell>
          <cell r="O1620" t="str">
            <v>073</v>
          </cell>
        </row>
        <row r="1621">
          <cell r="M1621" t="str">
            <v>LackawannaPA</v>
          </cell>
          <cell r="N1621" t="str">
            <v>PA</v>
          </cell>
          <cell r="O1621" t="str">
            <v>069</v>
          </cell>
        </row>
        <row r="1622">
          <cell r="M1622" t="str">
            <v>LacledeMO</v>
          </cell>
          <cell r="N1622" t="str">
            <v>MO</v>
          </cell>
          <cell r="O1622" t="str">
            <v>105</v>
          </cell>
        </row>
        <row r="1623">
          <cell r="M1623" t="str">
            <v>LaeMH</v>
          </cell>
          <cell r="N1623" t="str">
            <v>MH</v>
          </cell>
          <cell r="O1623" t="str">
            <v>160</v>
          </cell>
        </row>
        <row r="1624">
          <cell r="M1624" t="str">
            <v>LafayetteLA</v>
          </cell>
          <cell r="N1624" t="str">
            <v>LA</v>
          </cell>
          <cell r="O1624" t="str">
            <v>055</v>
          </cell>
        </row>
        <row r="1625">
          <cell r="M1625" t="str">
            <v>LafayetteWI</v>
          </cell>
          <cell r="N1625" t="str">
            <v>WI</v>
          </cell>
          <cell r="O1625" t="str">
            <v>065</v>
          </cell>
        </row>
        <row r="1626">
          <cell r="M1626" t="str">
            <v>LafayetteFL</v>
          </cell>
          <cell r="N1626" t="str">
            <v>FL</v>
          </cell>
          <cell r="O1626" t="str">
            <v>067</v>
          </cell>
        </row>
        <row r="1627">
          <cell r="M1627" t="str">
            <v>LafayetteMS</v>
          </cell>
          <cell r="N1627" t="str">
            <v>MS</v>
          </cell>
          <cell r="O1627" t="str">
            <v>071</v>
          </cell>
        </row>
        <row r="1628">
          <cell r="M1628" t="str">
            <v>LafayetteAR</v>
          </cell>
          <cell r="N1628" t="str">
            <v>AR</v>
          </cell>
          <cell r="O1628" t="str">
            <v>073</v>
          </cell>
        </row>
        <row r="1629">
          <cell r="M1629" t="str">
            <v>LafayetteMO</v>
          </cell>
          <cell r="N1629" t="str">
            <v>MO</v>
          </cell>
          <cell r="O1629" t="str">
            <v>107</v>
          </cell>
        </row>
        <row r="1630">
          <cell r="M1630" t="str">
            <v>LafourcheLA</v>
          </cell>
          <cell r="N1630" t="str">
            <v>LA</v>
          </cell>
          <cell r="O1630" t="str">
            <v>057</v>
          </cell>
        </row>
        <row r="1631">
          <cell r="M1631" t="str">
            <v>LagrangeIN</v>
          </cell>
          <cell r="N1631" t="str">
            <v>IN</v>
          </cell>
          <cell r="O1631" t="str">
            <v>087</v>
          </cell>
        </row>
        <row r="1632">
          <cell r="M1632" t="str">
            <v>LajasPR</v>
          </cell>
          <cell r="N1632" t="str">
            <v>PR</v>
          </cell>
          <cell r="O1632" t="str">
            <v>079</v>
          </cell>
        </row>
        <row r="1633">
          <cell r="M1633" t="str">
            <v>LakeCA</v>
          </cell>
          <cell r="N1633" t="str">
            <v>CA</v>
          </cell>
          <cell r="O1633" t="str">
            <v>033</v>
          </cell>
        </row>
        <row r="1634">
          <cell r="M1634" t="str">
            <v>LakeOR</v>
          </cell>
          <cell r="N1634" t="str">
            <v>OR</v>
          </cell>
          <cell r="O1634" t="str">
            <v>037</v>
          </cell>
        </row>
        <row r="1635">
          <cell r="M1635" t="str">
            <v>LakeMT</v>
          </cell>
          <cell r="N1635" t="str">
            <v>MT</v>
          </cell>
          <cell r="O1635" t="str">
            <v>047</v>
          </cell>
        </row>
        <row r="1636">
          <cell r="M1636" t="str">
            <v>LakeCO</v>
          </cell>
          <cell r="N1636" t="str">
            <v>CO</v>
          </cell>
          <cell r="O1636" t="str">
            <v>065</v>
          </cell>
        </row>
        <row r="1637">
          <cell r="M1637" t="str">
            <v>LakeFL</v>
          </cell>
          <cell r="N1637" t="str">
            <v>FL</v>
          </cell>
          <cell r="O1637" t="str">
            <v>069</v>
          </cell>
        </row>
        <row r="1638">
          <cell r="M1638" t="str">
            <v>LakeMN</v>
          </cell>
          <cell r="N1638" t="str">
            <v>MN</v>
          </cell>
          <cell r="O1638" t="str">
            <v>075</v>
          </cell>
        </row>
        <row r="1639">
          <cell r="M1639" t="str">
            <v>LakeSD</v>
          </cell>
          <cell r="N1639" t="str">
            <v>SD</v>
          </cell>
          <cell r="O1639" t="str">
            <v>079</v>
          </cell>
        </row>
        <row r="1640">
          <cell r="M1640" t="str">
            <v>LakeOH</v>
          </cell>
          <cell r="N1640" t="str">
            <v>OH</v>
          </cell>
          <cell r="O1640" t="str">
            <v>085</v>
          </cell>
        </row>
        <row r="1641">
          <cell r="M1641" t="str">
            <v>LakeMI</v>
          </cell>
          <cell r="N1641" t="str">
            <v>MI</v>
          </cell>
          <cell r="O1641" t="str">
            <v>085</v>
          </cell>
        </row>
        <row r="1642">
          <cell r="M1642" t="str">
            <v>LakeIN</v>
          </cell>
          <cell r="N1642" t="str">
            <v>IN</v>
          </cell>
          <cell r="O1642" t="str">
            <v>089</v>
          </cell>
        </row>
        <row r="1643">
          <cell r="M1643" t="str">
            <v>LakeTN</v>
          </cell>
          <cell r="N1643" t="str">
            <v>TN</v>
          </cell>
          <cell r="O1643" t="str">
            <v>095</v>
          </cell>
        </row>
        <row r="1644">
          <cell r="M1644" t="str">
            <v>LakeIL</v>
          </cell>
          <cell r="N1644" t="str">
            <v>IL</v>
          </cell>
          <cell r="O1644" t="str">
            <v>097</v>
          </cell>
        </row>
        <row r="1645">
          <cell r="M1645" t="str">
            <v>Lake And Peninsula (B)AK</v>
          </cell>
          <cell r="N1645" t="str">
            <v>AK</v>
          </cell>
          <cell r="O1645" t="str">
            <v>164</v>
          </cell>
        </row>
        <row r="1646">
          <cell r="M1646" t="str">
            <v>Lake Of The WoodsMN</v>
          </cell>
          <cell r="N1646" t="str">
            <v>MN</v>
          </cell>
          <cell r="O1646" t="str">
            <v>077</v>
          </cell>
        </row>
        <row r="1647">
          <cell r="M1647" t="str">
            <v>LamarMS</v>
          </cell>
          <cell r="N1647" t="str">
            <v>MS</v>
          </cell>
          <cell r="O1647" t="str">
            <v>073</v>
          </cell>
        </row>
        <row r="1648">
          <cell r="M1648" t="str">
            <v>LamarAL</v>
          </cell>
          <cell r="N1648" t="str">
            <v>AL</v>
          </cell>
          <cell r="O1648" t="str">
            <v>075</v>
          </cell>
        </row>
        <row r="1649">
          <cell r="M1649" t="str">
            <v>LamarGA</v>
          </cell>
          <cell r="N1649" t="str">
            <v>GA</v>
          </cell>
          <cell r="O1649" t="str">
            <v>171</v>
          </cell>
        </row>
        <row r="1650">
          <cell r="M1650" t="str">
            <v>LamarTX</v>
          </cell>
          <cell r="N1650" t="str">
            <v>TX</v>
          </cell>
          <cell r="O1650" t="str">
            <v>277</v>
          </cell>
        </row>
        <row r="1651">
          <cell r="M1651" t="str">
            <v>LambTX</v>
          </cell>
          <cell r="N1651" t="str">
            <v>TX</v>
          </cell>
          <cell r="O1651" t="str">
            <v>279</v>
          </cell>
        </row>
        <row r="1652">
          <cell r="M1652" t="str">
            <v>LamoilleVT</v>
          </cell>
          <cell r="N1652" t="str">
            <v>VT</v>
          </cell>
          <cell r="O1652" t="str">
            <v>015</v>
          </cell>
        </row>
        <row r="1653">
          <cell r="M1653" t="str">
            <v>LampasasTX</v>
          </cell>
          <cell r="N1653" t="str">
            <v>TX</v>
          </cell>
          <cell r="O1653" t="str">
            <v>281</v>
          </cell>
        </row>
        <row r="1654">
          <cell r="M1654" t="str">
            <v>LancasterSC</v>
          </cell>
          <cell r="N1654" t="str">
            <v>SC</v>
          </cell>
          <cell r="O1654" t="str">
            <v>057</v>
          </cell>
        </row>
        <row r="1655">
          <cell r="M1655" t="str">
            <v>LancasterPA</v>
          </cell>
          <cell r="N1655" t="str">
            <v>PA</v>
          </cell>
          <cell r="O1655" t="str">
            <v>071</v>
          </cell>
        </row>
        <row r="1656">
          <cell r="M1656" t="str">
            <v>LancasterVA</v>
          </cell>
          <cell r="N1656" t="str">
            <v>VA</v>
          </cell>
          <cell r="O1656" t="str">
            <v>103</v>
          </cell>
        </row>
        <row r="1657">
          <cell r="M1657" t="str">
            <v>LancasterNE</v>
          </cell>
          <cell r="N1657" t="str">
            <v>NE</v>
          </cell>
          <cell r="O1657" t="str">
            <v>109</v>
          </cell>
        </row>
        <row r="1658">
          <cell r="M1658" t="str">
            <v>LanderNV</v>
          </cell>
          <cell r="N1658" t="str">
            <v>NV</v>
          </cell>
          <cell r="O1658" t="str">
            <v>015</v>
          </cell>
        </row>
        <row r="1659">
          <cell r="M1659" t="str">
            <v>LaneOR</v>
          </cell>
          <cell r="N1659" t="str">
            <v>OR</v>
          </cell>
          <cell r="O1659" t="str">
            <v>039</v>
          </cell>
        </row>
        <row r="1660">
          <cell r="M1660" t="str">
            <v>LaneKS</v>
          </cell>
          <cell r="N1660" t="str">
            <v>KS</v>
          </cell>
          <cell r="O1660" t="str">
            <v>101</v>
          </cell>
        </row>
        <row r="1661">
          <cell r="M1661" t="str">
            <v>LangladeWI</v>
          </cell>
          <cell r="N1661" t="str">
            <v>WI</v>
          </cell>
          <cell r="O1661" t="str">
            <v>067</v>
          </cell>
        </row>
        <row r="1662">
          <cell r="M1662" t="str">
            <v>LanierGA</v>
          </cell>
          <cell r="N1662" t="str">
            <v>GA</v>
          </cell>
          <cell r="O1662" t="str">
            <v>173</v>
          </cell>
        </row>
        <row r="1663">
          <cell r="M1663" t="str">
            <v>LapeerMI</v>
          </cell>
          <cell r="N1663" t="str">
            <v>MI</v>
          </cell>
          <cell r="O1663" t="str">
            <v>087</v>
          </cell>
        </row>
        <row r="1664">
          <cell r="M1664" t="str">
            <v>LaramieWY</v>
          </cell>
          <cell r="N1664" t="str">
            <v>WY</v>
          </cell>
          <cell r="O1664" t="str">
            <v>021</v>
          </cell>
        </row>
        <row r="1665">
          <cell r="M1665" t="str">
            <v>LaresPR</v>
          </cell>
          <cell r="N1665" t="str">
            <v>PR</v>
          </cell>
          <cell r="O1665" t="str">
            <v>081</v>
          </cell>
        </row>
        <row r="1666">
          <cell r="M1666" t="str">
            <v>LarimerCO</v>
          </cell>
          <cell r="N1666" t="str">
            <v>CO</v>
          </cell>
          <cell r="O1666" t="str">
            <v>069</v>
          </cell>
        </row>
        <row r="1667">
          <cell r="M1667" t="str">
            <v>LarueKY</v>
          </cell>
          <cell r="N1667" t="str">
            <v>KY</v>
          </cell>
          <cell r="O1667" t="str">
            <v>123</v>
          </cell>
        </row>
        <row r="1668">
          <cell r="M1668" t="str">
            <v>Las AnimasCO</v>
          </cell>
          <cell r="N1668" t="str">
            <v>CO</v>
          </cell>
          <cell r="O1668" t="str">
            <v>071</v>
          </cell>
        </row>
        <row r="1669">
          <cell r="M1669" t="str">
            <v>Las MariasPR</v>
          </cell>
          <cell r="N1669" t="str">
            <v>PR</v>
          </cell>
          <cell r="O1669" t="str">
            <v>083</v>
          </cell>
        </row>
        <row r="1670">
          <cell r="M1670" t="str">
            <v>Las PiedrasPR</v>
          </cell>
          <cell r="N1670" t="str">
            <v>PR</v>
          </cell>
          <cell r="O1670" t="str">
            <v>085</v>
          </cell>
        </row>
        <row r="1671">
          <cell r="M1671" t="str">
            <v>LassenCA</v>
          </cell>
          <cell r="N1671" t="str">
            <v>CA</v>
          </cell>
          <cell r="O1671" t="str">
            <v>035</v>
          </cell>
        </row>
        <row r="1672">
          <cell r="M1672" t="str">
            <v>LatahID</v>
          </cell>
          <cell r="N1672" t="str">
            <v>ID</v>
          </cell>
          <cell r="O1672" t="str">
            <v>057</v>
          </cell>
        </row>
        <row r="1673">
          <cell r="M1673" t="str">
            <v>LatimerOK</v>
          </cell>
          <cell r="N1673" t="str">
            <v>OK</v>
          </cell>
          <cell r="O1673" t="str">
            <v>077</v>
          </cell>
        </row>
        <row r="1674">
          <cell r="M1674" t="str">
            <v>LauderdaleMS</v>
          </cell>
          <cell r="N1674" t="str">
            <v>MS</v>
          </cell>
          <cell r="O1674" t="str">
            <v>075</v>
          </cell>
        </row>
        <row r="1675">
          <cell r="M1675" t="str">
            <v>LauderdaleAL</v>
          </cell>
          <cell r="N1675" t="str">
            <v>AL</v>
          </cell>
          <cell r="O1675" t="str">
            <v>077</v>
          </cell>
        </row>
        <row r="1676">
          <cell r="M1676" t="str">
            <v>LauderdaleTN</v>
          </cell>
          <cell r="N1676" t="str">
            <v>TN</v>
          </cell>
          <cell r="O1676" t="str">
            <v>097</v>
          </cell>
        </row>
        <row r="1677">
          <cell r="M1677" t="str">
            <v>LaurelKY</v>
          </cell>
          <cell r="N1677" t="str">
            <v>KY</v>
          </cell>
          <cell r="O1677" t="str">
            <v>125</v>
          </cell>
        </row>
        <row r="1678">
          <cell r="M1678" t="str">
            <v>LaurensSC</v>
          </cell>
          <cell r="N1678" t="str">
            <v>SC</v>
          </cell>
          <cell r="O1678" t="str">
            <v>059</v>
          </cell>
        </row>
        <row r="1679">
          <cell r="M1679" t="str">
            <v>LaurensGA</v>
          </cell>
          <cell r="N1679" t="str">
            <v>GA</v>
          </cell>
          <cell r="O1679" t="str">
            <v>175</v>
          </cell>
        </row>
        <row r="1680">
          <cell r="M1680" t="str">
            <v>LavacaTX</v>
          </cell>
          <cell r="N1680" t="str">
            <v>TX</v>
          </cell>
          <cell r="O1680" t="str">
            <v>285</v>
          </cell>
        </row>
        <row r="1681">
          <cell r="M1681" t="str">
            <v>LawrencePA</v>
          </cell>
          <cell r="N1681" t="str">
            <v>PA</v>
          </cell>
          <cell r="O1681" t="str">
            <v>073</v>
          </cell>
        </row>
        <row r="1682">
          <cell r="M1682" t="str">
            <v>LawrenceAR</v>
          </cell>
          <cell r="N1682" t="str">
            <v>AR</v>
          </cell>
          <cell r="O1682" t="str">
            <v>075</v>
          </cell>
        </row>
        <row r="1683">
          <cell r="M1683" t="str">
            <v>LawrenceMS</v>
          </cell>
          <cell r="N1683" t="str">
            <v>MS</v>
          </cell>
          <cell r="O1683" t="str">
            <v>077</v>
          </cell>
        </row>
        <row r="1684">
          <cell r="M1684" t="str">
            <v>LawrenceAL</v>
          </cell>
          <cell r="N1684" t="str">
            <v>AL</v>
          </cell>
          <cell r="O1684" t="str">
            <v>079</v>
          </cell>
        </row>
        <row r="1685">
          <cell r="M1685" t="str">
            <v>LawrenceSD</v>
          </cell>
          <cell r="N1685" t="str">
            <v>SD</v>
          </cell>
          <cell r="O1685" t="str">
            <v>081</v>
          </cell>
        </row>
        <row r="1686">
          <cell r="M1686" t="str">
            <v>LawrenceOH</v>
          </cell>
          <cell r="N1686" t="str">
            <v>OH</v>
          </cell>
          <cell r="O1686" t="str">
            <v>087</v>
          </cell>
        </row>
        <row r="1687">
          <cell r="M1687" t="str">
            <v>LawrenceIN</v>
          </cell>
          <cell r="N1687" t="str">
            <v>IN</v>
          </cell>
          <cell r="O1687" t="str">
            <v>093</v>
          </cell>
        </row>
        <row r="1688">
          <cell r="M1688" t="str">
            <v>LawrenceTN</v>
          </cell>
          <cell r="N1688" t="str">
            <v>TN</v>
          </cell>
          <cell r="O1688" t="str">
            <v>099</v>
          </cell>
        </row>
        <row r="1689">
          <cell r="M1689" t="str">
            <v>LawrenceIL</v>
          </cell>
          <cell r="N1689" t="str">
            <v>IL</v>
          </cell>
          <cell r="O1689" t="str">
            <v>101</v>
          </cell>
        </row>
        <row r="1690">
          <cell r="M1690" t="str">
            <v>LawrenceMO</v>
          </cell>
          <cell r="N1690" t="str">
            <v>MO</v>
          </cell>
          <cell r="O1690" t="str">
            <v>109</v>
          </cell>
        </row>
        <row r="1691">
          <cell r="M1691" t="str">
            <v>LawrenceKY</v>
          </cell>
          <cell r="N1691" t="str">
            <v>KY</v>
          </cell>
          <cell r="O1691" t="str">
            <v>127</v>
          </cell>
        </row>
        <row r="1692">
          <cell r="M1692" t="str">
            <v>Le FloreOK</v>
          </cell>
          <cell r="N1692" t="str">
            <v>OK</v>
          </cell>
          <cell r="O1692" t="str">
            <v>079</v>
          </cell>
        </row>
        <row r="1693">
          <cell r="M1693" t="str">
            <v>Le SueurMN</v>
          </cell>
          <cell r="N1693" t="str">
            <v>MN</v>
          </cell>
          <cell r="O1693" t="str">
            <v>079</v>
          </cell>
        </row>
        <row r="1694">
          <cell r="M1694" t="str">
            <v>LeaNM</v>
          </cell>
          <cell r="N1694" t="str">
            <v>NM</v>
          </cell>
          <cell r="O1694" t="str">
            <v>025</v>
          </cell>
        </row>
        <row r="1695">
          <cell r="M1695" t="str">
            <v>LeakeMS</v>
          </cell>
          <cell r="N1695" t="str">
            <v>MS</v>
          </cell>
          <cell r="O1695" t="str">
            <v>079</v>
          </cell>
        </row>
        <row r="1696">
          <cell r="M1696" t="str">
            <v>LeavenworthKS</v>
          </cell>
          <cell r="N1696" t="str">
            <v>KS</v>
          </cell>
          <cell r="O1696" t="str">
            <v>103</v>
          </cell>
        </row>
        <row r="1697">
          <cell r="M1697" t="str">
            <v>LebanonPA</v>
          </cell>
          <cell r="N1697" t="str">
            <v>PA</v>
          </cell>
          <cell r="O1697" t="str">
            <v>075</v>
          </cell>
        </row>
        <row r="1698">
          <cell r="M1698" t="str">
            <v>LeeSC</v>
          </cell>
          <cell r="N1698" t="str">
            <v>SC</v>
          </cell>
          <cell r="O1698" t="str">
            <v>061</v>
          </cell>
        </row>
        <row r="1699">
          <cell r="M1699" t="str">
            <v>LeeFL</v>
          </cell>
          <cell r="N1699" t="str">
            <v>FL</v>
          </cell>
          <cell r="O1699" t="str">
            <v>071</v>
          </cell>
        </row>
        <row r="1700">
          <cell r="M1700" t="str">
            <v>LeeAR</v>
          </cell>
          <cell r="N1700" t="str">
            <v>AR</v>
          </cell>
          <cell r="O1700" t="str">
            <v>077</v>
          </cell>
        </row>
        <row r="1701">
          <cell r="M1701" t="str">
            <v>LeeMS</v>
          </cell>
          <cell r="N1701" t="str">
            <v>MS</v>
          </cell>
          <cell r="O1701" t="str">
            <v>081</v>
          </cell>
        </row>
        <row r="1702">
          <cell r="M1702" t="str">
            <v>LeeAL</v>
          </cell>
          <cell r="N1702" t="str">
            <v>AL</v>
          </cell>
          <cell r="O1702" t="str">
            <v>081</v>
          </cell>
        </row>
        <row r="1703">
          <cell r="M1703" t="str">
            <v>LeeIL</v>
          </cell>
          <cell r="N1703" t="str">
            <v>IL</v>
          </cell>
          <cell r="O1703" t="str">
            <v>103</v>
          </cell>
        </row>
        <row r="1704">
          <cell r="M1704" t="str">
            <v>LeeNC</v>
          </cell>
          <cell r="N1704" t="str">
            <v>NC</v>
          </cell>
          <cell r="O1704" t="str">
            <v>105</v>
          </cell>
        </row>
        <row r="1705">
          <cell r="M1705" t="str">
            <v>LeeVA</v>
          </cell>
          <cell r="N1705" t="str">
            <v>VA</v>
          </cell>
          <cell r="O1705" t="str">
            <v>105</v>
          </cell>
        </row>
        <row r="1706">
          <cell r="M1706" t="str">
            <v>LeeIA</v>
          </cell>
          <cell r="N1706" t="str">
            <v>IA</v>
          </cell>
          <cell r="O1706" t="str">
            <v>111</v>
          </cell>
        </row>
        <row r="1707">
          <cell r="M1707" t="str">
            <v>LeeKY</v>
          </cell>
          <cell r="N1707" t="str">
            <v>KY</v>
          </cell>
          <cell r="O1707" t="str">
            <v>129</v>
          </cell>
        </row>
        <row r="1708">
          <cell r="M1708" t="str">
            <v>LeeGA</v>
          </cell>
          <cell r="N1708" t="str">
            <v>GA</v>
          </cell>
          <cell r="O1708" t="str">
            <v>177</v>
          </cell>
        </row>
        <row r="1709">
          <cell r="M1709" t="str">
            <v>LeeTX</v>
          </cell>
          <cell r="N1709" t="str">
            <v>TX</v>
          </cell>
          <cell r="O1709" t="str">
            <v>287</v>
          </cell>
        </row>
        <row r="1710">
          <cell r="M1710" t="str">
            <v>LeelanauMI</v>
          </cell>
          <cell r="N1710" t="str">
            <v>MI</v>
          </cell>
          <cell r="O1710" t="str">
            <v>089</v>
          </cell>
        </row>
        <row r="1711">
          <cell r="M1711" t="str">
            <v>LefloreMS</v>
          </cell>
          <cell r="N1711" t="str">
            <v>MS</v>
          </cell>
          <cell r="O1711" t="str">
            <v>083</v>
          </cell>
        </row>
        <row r="1712">
          <cell r="M1712" t="str">
            <v>LehighPA</v>
          </cell>
          <cell r="N1712" t="str">
            <v>PA</v>
          </cell>
          <cell r="O1712" t="str">
            <v>077</v>
          </cell>
        </row>
        <row r="1713">
          <cell r="M1713" t="str">
            <v>LemhiID</v>
          </cell>
          <cell r="N1713" t="str">
            <v>ID</v>
          </cell>
          <cell r="O1713" t="str">
            <v>059</v>
          </cell>
        </row>
        <row r="1714">
          <cell r="M1714" t="str">
            <v>LenaweeMI</v>
          </cell>
          <cell r="N1714" t="str">
            <v>MI</v>
          </cell>
          <cell r="O1714" t="str">
            <v>091</v>
          </cell>
        </row>
        <row r="1715">
          <cell r="M1715" t="str">
            <v>LenoirNC</v>
          </cell>
          <cell r="N1715" t="str">
            <v>NC</v>
          </cell>
          <cell r="O1715" t="str">
            <v>107</v>
          </cell>
        </row>
        <row r="1716">
          <cell r="M1716" t="str">
            <v>LeonFL</v>
          </cell>
          <cell r="N1716" t="str">
            <v>FL</v>
          </cell>
          <cell r="O1716" t="str">
            <v>073</v>
          </cell>
        </row>
        <row r="1717">
          <cell r="M1717" t="str">
            <v>LeonTX</v>
          </cell>
          <cell r="N1717" t="str">
            <v>TX</v>
          </cell>
          <cell r="O1717" t="str">
            <v>289</v>
          </cell>
        </row>
        <row r="1718">
          <cell r="M1718" t="str">
            <v>LeslieKY</v>
          </cell>
          <cell r="N1718" t="str">
            <v>KY</v>
          </cell>
          <cell r="O1718" t="str">
            <v>131</v>
          </cell>
        </row>
        <row r="1719">
          <cell r="M1719" t="str">
            <v>LetcherKY</v>
          </cell>
          <cell r="N1719" t="str">
            <v>KY</v>
          </cell>
          <cell r="O1719" t="str">
            <v>133</v>
          </cell>
        </row>
        <row r="1720">
          <cell r="M1720" t="str">
            <v>LevyFL</v>
          </cell>
          <cell r="N1720" t="str">
            <v>FL</v>
          </cell>
          <cell r="O1720" t="str">
            <v>075</v>
          </cell>
        </row>
        <row r="1721">
          <cell r="M1721" t="str">
            <v>LewisWA</v>
          </cell>
          <cell r="N1721" t="str">
            <v>WA</v>
          </cell>
          <cell r="O1721" t="str">
            <v>041</v>
          </cell>
        </row>
        <row r="1722">
          <cell r="M1722" t="str">
            <v>LewisWV</v>
          </cell>
          <cell r="N1722" t="str">
            <v>WV</v>
          </cell>
          <cell r="O1722" t="str">
            <v>041</v>
          </cell>
        </row>
        <row r="1723">
          <cell r="M1723" t="str">
            <v>LewisNY</v>
          </cell>
          <cell r="N1723" t="str">
            <v>NY</v>
          </cell>
          <cell r="O1723" t="str">
            <v>049</v>
          </cell>
        </row>
        <row r="1724">
          <cell r="M1724" t="str">
            <v>LewisID</v>
          </cell>
          <cell r="N1724" t="str">
            <v>ID</v>
          </cell>
          <cell r="O1724" t="str">
            <v>061</v>
          </cell>
        </row>
        <row r="1725">
          <cell r="M1725" t="str">
            <v>LewisTN</v>
          </cell>
          <cell r="N1725" t="str">
            <v>TN</v>
          </cell>
          <cell r="O1725" t="str">
            <v>101</v>
          </cell>
        </row>
        <row r="1726">
          <cell r="M1726" t="str">
            <v>LewisMO</v>
          </cell>
          <cell r="N1726" t="str">
            <v>MO</v>
          </cell>
          <cell r="O1726" t="str">
            <v>111</v>
          </cell>
        </row>
        <row r="1727">
          <cell r="M1727" t="str">
            <v>LewisKY</v>
          </cell>
          <cell r="N1727" t="str">
            <v>KY</v>
          </cell>
          <cell r="O1727" t="str">
            <v>135</v>
          </cell>
        </row>
        <row r="1728">
          <cell r="M1728" t="str">
            <v>Lewis And ClarkMT</v>
          </cell>
          <cell r="N1728" t="str">
            <v>MT</v>
          </cell>
          <cell r="O1728" t="str">
            <v>049</v>
          </cell>
        </row>
        <row r="1729">
          <cell r="M1729" t="str">
            <v>LexingtonSC</v>
          </cell>
          <cell r="N1729" t="str">
            <v>SC</v>
          </cell>
          <cell r="O1729" t="str">
            <v>063</v>
          </cell>
        </row>
        <row r="1730">
          <cell r="M1730" t="str">
            <v>LexingtonVA</v>
          </cell>
          <cell r="N1730" t="str">
            <v>VA</v>
          </cell>
          <cell r="O1730" t="str">
            <v>678</v>
          </cell>
        </row>
        <row r="1731">
          <cell r="M1731" t="str">
            <v>LibMH</v>
          </cell>
          <cell r="N1731" t="str">
            <v>MH</v>
          </cell>
          <cell r="O1731" t="str">
            <v>170</v>
          </cell>
        </row>
        <row r="1732">
          <cell r="M1732" t="str">
            <v>LibertyMT</v>
          </cell>
          <cell r="N1732" t="str">
            <v>MT</v>
          </cell>
          <cell r="O1732" t="str">
            <v>051</v>
          </cell>
        </row>
        <row r="1733">
          <cell r="M1733" t="str">
            <v>LibertyFL</v>
          </cell>
          <cell r="N1733" t="str">
            <v>FL</v>
          </cell>
          <cell r="O1733" t="str">
            <v>077</v>
          </cell>
        </row>
        <row r="1734">
          <cell r="M1734" t="str">
            <v>LibertyGA</v>
          </cell>
          <cell r="N1734" t="str">
            <v>GA</v>
          </cell>
          <cell r="O1734" t="str">
            <v>179</v>
          </cell>
        </row>
        <row r="1735">
          <cell r="M1735" t="str">
            <v>LibertyTX</v>
          </cell>
          <cell r="N1735" t="str">
            <v>TX</v>
          </cell>
          <cell r="O1735" t="str">
            <v>291</v>
          </cell>
        </row>
        <row r="1736">
          <cell r="M1736" t="str">
            <v>LickingOH</v>
          </cell>
          <cell r="N1736" t="str">
            <v>OH</v>
          </cell>
          <cell r="O1736" t="str">
            <v>089</v>
          </cell>
        </row>
        <row r="1737">
          <cell r="M1737" t="str">
            <v>LikiepMH</v>
          </cell>
          <cell r="N1737" t="str">
            <v>MH</v>
          </cell>
          <cell r="O1737" t="str">
            <v>180</v>
          </cell>
        </row>
        <row r="1738">
          <cell r="M1738" t="str">
            <v>LimestoneAL</v>
          </cell>
          <cell r="N1738" t="str">
            <v>AL</v>
          </cell>
          <cell r="O1738" t="str">
            <v>083</v>
          </cell>
        </row>
        <row r="1739">
          <cell r="M1739" t="str">
            <v>LimestoneTX</v>
          </cell>
          <cell r="N1739" t="str">
            <v>TX</v>
          </cell>
          <cell r="O1739" t="str">
            <v>293</v>
          </cell>
        </row>
        <row r="1740">
          <cell r="M1740" t="str">
            <v>LincolnME</v>
          </cell>
          <cell r="N1740" t="str">
            <v>ME</v>
          </cell>
          <cell r="O1740" t="str">
            <v>015</v>
          </cell>
        </row>
        <row r="1741">
          <cell r="M1741" t="str">
            <v>LincolnNV</v>
          </cell>
          <cell r="N1741" t="str">
            <v>NV</v>
          </cell>
          <cell r="O1741" t="str">
            <v>017</v>
          </cell>
        </row>
        <row r="1742">
          <cell r="M1742" t="str">
            <v>LincolnWY</v>
          </cell>
          <cell r="N1742" t="str">
            <v>WY</v>
          </cell>
          <cell r="O1742" t="str">
            <v>023</v>
          </cell>
        </row>
        <row r="1743">
          <cell r="M1743" t="str">
            <v>LincolnNM</v>
          </cell>
          <cell r="N1743" t="str">
            <v>NM</v>
          </cell>
          <cell r="O1743" t="str">
            <v>027</v>
          </cell>
        </row>
        <row r="1744">
          <cell r="M1744" t="str">
            <v>LincolnOR</v>
          </cell>
          <cell r="N1744" t="str">
            <v>OR</v>
          </cell>
          <cell r="O1744" t="str">
            <v>041</v>
          </cell>
        </row>
        <row r="1745">
          <cell r="M1745" t="str">
            <v>LincolnWA</v>
          </cell>
          <cell r="N1745" t="str">
            <v>WA</v>
          </cell>
          <cell r="O1745" t="str">
            <v>043</v>
          </cell>
        </row>
        <row r="1746">
          <cell r="M1746" t="str">
            <v>LincolnWV</v>
          </cell>
          <cell r="N1746" t="str">
            <v>WV</v>
          </cell>
          <cell r="O1746" t="str">
            <v>043</v>
          </cell>
        </row>
        <row r="1747">
          <cell r="M1747" t="str">
            <v>LincolnMT</v>
          </cell>
          <cell r="N1747" t="str">
            <v>MT</v>
          </cell>
          <cell r="O1747" t="str">
            <v>053</v>
          </cell>
        </row>
        <row r="1748">
          <cell r="M1748" t="str">
            <v>LincolnLA</v>
          </cell>
          <cell r="N1748" t="str">
            <v>LA</v>
          </cell>
          <cell r="O1748" t="str">
            <v>061</v>
          </cell>
        </row>
        <row r="1749">
          <cell r="M1749" t="str">
            <v>LincolnID</v>
          </cell>
          <cell r="N1749" t="str">
            <v>ID</v>
          </cell>
          <cell r="O1749" t="str">
            <v>063</v>
          </cell>
        </row>
        <row r="1750">
          <cell r="M1750" t="str">
            <v>LincolnWI</v>
          </cell>
          <cell r="N1750" t="str">
            <v>WI</v>
          </cell>
          <cell r="O1750" t="str">
            <v>069</v>
          </cell>
        </row>
        <row r="1751">
          <cell r="M1751" t="str">
            <v>LincolnCO</v>
          </cell>
          <cell r="N1751" t="str">
            <v>CO</v>
          </cell>
          <cell r="O1751" t="str">
            <v>073</v>
          </cell>
        </row>
        <row r="1752">
          <cell r="M1752" t="str">
            <v>LincolnAR</v>
          </cell>
          <cell r="N1752" t="str">
            <v>AR</v>
          </cell>
          <cell r="O1752" t="str">
            <v>079</v>
          </cell>
        </row>
        <row r="1753">
          <cell r="M1753" t="str">
            <v>LincolnOK</v>
          </cell>
          <cell r="N1753" t="str">
            <v>OK</v>
          </cell>
          <cell r="O1753" t="str">
            <v>081</v>
          </cell>
        </row>
        <row r="1754">
          <cell r="M1754" t="str">
            <v>LincolnMN</v>
          </cell>
          <cell r="N1754" t="str">
            <v>MN</v>
          </cell>
          <cell r="O1754" t="str">
            <v>081</v>
          </cell>
        </row>
        <row r="1755">
          <cell r="M1755" t="str">
            <v>LincolnSD</v>
          </cell>
          <cell r="N1755" t="str">
            <v>SD</v>
          </cell>
          <cell r="O1755" t="str">
            <v>083</v>
          </cell>
        </row>
        <row r="1756">
          <cell r="M1756" t="str">
            <v>LincolnMS</v>
          </cell>
          <cell r="N1756" t="str">
            <v>MS</v>
          </cell>
          <cell r="O1756" t="str">
            <v>085</v>
          </cell>
        </row>
        <row r="1757">
          <cell r="M1757" t="str">
            <v>LincolnTN</v>
          </cell>
          <cell r="N1757" t="str">
            <v>TN</v>
          </cell>
          <cell r="O1757" t="str">
            <v>103</v>
          </cell>
        </row>
        <row r="1758">
          <cell r="M1758" t="str">
            <v>LincolnKS</v>
          </cell>
          <cell r="N1758" t="str">
            <v>KS</v>
          </cell>
          <cell r="O1758" t="str">
            <v>105</v>
          </cell>
        </row>
        <row r="1759">
          <cell r="M1759" t="str">
            <v>LincolnNC</v>
          </cell>
          <cell r="N1759" t="str">
            <v>NC</v>
          </cell>
          <cell r="O1759" t="str">
            <v>109</v>
          </cell>
        </row>
        <row r="1760">
          <cell r="M1760" t="str">
            <v>LincolnNE</v>
          </cell>
          <cell r="N1760" t="str">
            <v>NE</v>
          </cell>
          <cell r="O1760" t="str">
            <v>111</v>
          </cell>
        </row>
        <row r="1761">
          <cell r="M1761" t="str">
            <v>LincolnMO</v>
          </cell>
          <cell r="N1761" t="str">
            <v>MO</v>
          </cell>
          <cell r="O1761" t="str">
            <v>113</v>
          </cell>
        </row>
        <row r="1762">
          <cell r="M1762" t="str">
            <v>LincolnKY</v>
          </cell>
          <cell r="N1762" t="str">
            <v>KY</v>
          </cell>
          <cell r="O1762" t="str">
            <v>137</v>
          </cell>
        </row>
        <row r="1763">
          <cell r="M1763" t="str">
            <v>LincolnGA</v>
          </cell>
          <cell r="N1763" t="str">
            <v>GA</v>
          </cell>
          <cell r="O1763" t="str">
            <v>181</v>
          </cell>
        </row>
        <row r="1764">
          <cell r="M1764" t="str">
            <v>LinnOR</v>
          </cell>
          <cell r="N1764" t="str">
            <v>OR</v>
          </cell>
          <cell r="O1764" t="str">
            <v>043</v>
          </cell>
        </row>
        <row r="1765">
          <cell r="M1765" t="str">
            <v>LinnKS</v>
          </cell>
          <cell r="N1765" t="str">
            <v>KS</v>
          </cell>
          <cell r="O1765" t="str">
            <v>107</v>
          </cell>
        </row>
        <row r="1766">
          <cell r="M1766" t="str">
            <v>LinnIA</v>
          </cell>
          <cell r="N1766" t="str">
            <v>IA</v>
          </cell>
          <cell r="O1766" t="str">
            <v>113</v>
          </cell>
        </row>
        <row r="1767">
          <cell r="M1767" t="str">
            <v>LinnMO</v>
          </cell>
          <cell r="N1767" t="str">
            <v>MO</v>
          </cell>
          <cell r="O1767" t="str">
            <v>115</v>
          </cell>
        </row>
        <row r="1768">
          <cell r="M1768" t="str">
            <v>LipscombTX</v>
          </cell>
          <cell r="N1768" t="str">
            <v>TX</v>
          </cell>
          <cell r="O1768" t="str">
            <v>295</v>
          </cell>
        </row>
        <row r="1769">
          <cell r="M1769" t="str">
            <v>LitchfieldCT</v>
          </cell>
          <cell r="N1769" t="str">
            <v>CT</v>
          </cell>
          <cell r="O1769" t="str">
            <v>005</v>
          </cell>
        </row>
        <row r="1770">
          <cell r="M1770" t="str">
            <v>Little RiverAR</v>
          </cell>
          <cell r="N1770" t="str">
            <v>AR</v>
          </cell>
          <cell r="O1770" t="str">
            <v>081</v>
          </cell>
        </row>
        <row r="1771">
          <cell r="M1771" t="str">
            <v>Live OakTX</v>
          </cell>
          <cell r="N1771" t="str">
            <v>TX</v>
          </cell>
          <cell r="O1771" t="str">
            <v>297</v>
          </cell>
        </row>
        <row r="1772">
          <cell r="M1772" t="str">
            <v>LivingstonNY</v>
          </cell>
          <cell r="N1772" t="str">
            <v>NY</v>
          </cell>
          <cell r="O1772" t="str">
            <v>051</v>
          </cell>
        </row>
        <row r="1773">
          <cell r="M1773" t="str">
            <v>LivingstonLA</v>
          </cell>
          <cell r="N1773" t="str">
            <v>LA</v>
          </cell>
          <cell r="O1773" t="str">
            <v>063</v>
          </cell>
        </row>
        <row r="1774">
          <cell r="M1774" t="str">
            <v>LivingstonMI</v>
          </cell>
          <cell r="N1774" t="str">
            <v>MI</v>
          </cell>
          <cell r="O1774" t="str">
            <v>093</v>
          </cell>
        </row>
        <row r="1775">
          <cell r="M1775" t="str">
            <v>LivingstonIL</v>
          </cell>
          <cell r="N1775" t="str">
            <v>IL</v>
          </cell>
          <cell r="O1775" t="str">
            <v>105</v>
          </cell>
        </row>
        <row r="1776">
          <cell r="M1776" t="str">
            <v>LivingstonMO</v>
          </cell>
          <cell r="N1776" t="str">
            <v>MO</v>
          </cell>
          <cell r="O1776" t="str">
            <v>117</v>
          </cell>
        </row>
        <row r="1777">
          <cell r="M1777" t="str">
            <v>LivingstonKY</v>
          </cell>
          <cell r="N1777" t="str">
            <v>KY</v>
          </cell>
          <cell r="O1777" t="str">
            <v>139</v>
          </cell>
        </row>
        <row r="1778">
          <cell r="M1778" t="str">
            <v>LlanoTX</v>
          </cell>
          <cell r="N1778" t="str">
            <v>TX</v>
          </cell>
          <cell r="O1778" t="str">
            <v>299</v>
          </cell>
        </row>
        <row r="1779">
          <cell r="M1779" t="str">
            <v>LoganWV</v>
          </cell>
          <cell r="N1779" t="str">
            <v>WV</v>
          </cell>
          <cell r="O1779" t="str">
            <v>045</v>
          </cell>
        </row>
        <row r="1780">
          <cell r="M1780" t="str">
            <v>LoganND</v>
          </cell>
          <cell r="N1780" t="str">
            <v>ND</v>
          </cell>
          <cell r="O1780" t="str">
            <v>047</v>
          </cell>
        </row>
        <row r="1781">
          <cell r="M1781" t="str">
            <v>LoganCO</v>
          </cell>
          <cell r="N1781" t="str">
            <v>CO</v>
          </cell>
          <cell r="O1781" t="str">
            <v>075</v>
          </cell>
        </row>
        <row r="1782">
          <cell r="M1782" t="str">
            <v>LoganOK</v>
          </cell>
          <cell r="N1782" t="str">
            <v>OK</v>
          </cell>
          <cell r="O1782" t="str">
            <v>083</v>
          </cell>
        </row>
        <row r="1783">
          <cell r="M1783" t="str">
            <v>LoganAR</v>
          </cell>
          <cell r="N1783" t="str">
            <v>AR</v>
          </cell>
          <cell r="O1783" t="str">
            <v>083</v>
          </cell>
        </row>
        <row r="1784">
          <cell r="M1784" t="str">
            <v>LoganOH</v>
          </cell>
          <cell r="N1784" t="str">
            <v>OH</v>
          </cell>
          <cell r="O1784" t="str">
            <v>091</v>
          </cell>
        </row>
        <row r="1785">
          <cell r="M1785" t="str">
            <v>LoganIL</v>
          </cell>
          <cell r="N1785" t="str">
            <v>IL</v>
          </cell>
          <cell r="O1785" t="str">
            <v>107</v>
          </cell>
        </row>
        <row r="1786">
          <cell r="M1786" t="str">
            <v>LoganKS</v>
          </cell>
          <cell r="N1786" t="str">
            <v>KS</v>
          </cell>
          <cell r="O1786" t="str">
            <v>109</v>
          </cell>
        </row>
        <row r="1787">
          <cell r="M1787" t="str">
            <v>LoganNE</v>
          </cell>
          <cell r="N1787" t="str">
            <v>NE</v>
          </cell>
          <cell r="O1787" t="str">
            <v>113</v>
          </cell>
        </row>
        <row r="1788">
          <cell r="M1788" t="str">
            <v>LoganKY</v>
          </cell>
          <cell r="N1788" t="str">
            <v>KY</v>
          </cell>
          <cell r="O1788" t="str">
            <v>141</v>
          </cell>
        </row>
        <row r="1789">
          <cell r="M1789" t="str">
            <v>LoizaPR</v>
          </cell>
          <cell r="N1789" t="str">
            <v>PR</v>
          </cell>
          <cell r="O1789" t="str">
            <v>087</v>
          </cell>
        </row>
        <row r="1790">
          <cell r="M1790" t="str">
            <v>LongGA</v>
          </cell>
          <cell r="N1790" t="str">
            <v>GA</v>
          </cell>
          <cell r="O1790" t="str">
            <v>183</v>
          </cell>
        </row>
        <row r="1791">
          <cell r="M1791" t="str">
            <v>LonokeAR</v>
          </cell>
          <cell r="N1791" t="str">
            <v>AR</v>
          </cell>
          <cell r="O1791" t="str">
            <v>085</v>
          </cell>
        </row>
        <row r="1792">
          <cell r="M1792" t="str">
            <v>LorainOH</v>
          </cell>
          <cell r="N1792" t="str">
            <v>OH</v>
          </cell>
          <cell r="O1792" t="str">
            <v>093</v>
          </cell>
        </row>
        <row r="1793">
          <cell r="M1793" t="str">
            <v>Los AlamosNM</v>
          </cell>
          <cell r="N1793" t="str">
            <v>NM</v>
          </cell>
          <cell r="O1793" t="str">
            <v>028</v>
          </cell>
        </row>
        <row r="1794">
          <cell r="M1794" t="str">
            <v>Los AngelesCA</v>
          </cell>
          <cell r="N1794" t="str">
            <v>CA</v>
          </cell>
          <cell r="O1794" t="str">
            <v>037</v>
          </cell>
        </row>
        <row r="1795">
          <cell r="M1795" t="str">
            <v>LoudonTN</v>
          </cell>
          <cell r="N1795" t="str">
            <v>TN</v>
          </cell>
          <cell r="O1795" t="str">
            <v>105</v>
          </cell>
        </row>
        <row r="1796">
          <cell r="M1796" t="str">
            <v>LoudounVA</v>
          </cell>
          <cell r="N1796" t="str">
            <v>VA</v>
          </cell>
          <cell r="O1796" t="str">
            <v>107</v>
          </cell>
        </row>
        <row r="1797">
          <cell r="M1797" t="str">
            <v>LouisaVA</v>
          </cell>
          <cell r="N1797" t="str">
            <v>VA</v>
          </cell>
          <cell r="O1797" t="str">
            <v>109</v>
          </cell>
        </row>
        <row r="1798">
          <cell r="M1798" t="str">
            <v>LouisaIA</v>
          </cell>
          <cell r="N1798" t="str">
            <v>IA</v>
          </cell>
          <cell r="O1798" t="str">
            <v>115</v>
          </cell>
        </row>
        <row r="1799">
          <cell r="M1799" t="str">
            <v>LoupNE</v>
          </cell>
          <cell r="N1799" t="str">
            <v>NE</v>
          </cell>
          <cell r="O1799" t="str">
            <v>115</v>
          </cell>
        </row>
        <row r="1800">
          <cell r="M1800" t="str">
            <v>LoveOK</v>
          </cell>
          <cell r="N1800" t="str">
            <v>OK</v>
          </cell>
          <cell r="O1800" t="str">
            <v>085</v>
          </cell>
        </row>
        <row r="1801">
          <cell r="M1801" t="str">
            <v>LovingTX</v>
          </cell>
          <cell r="N1801" t="str">
            <v>TX</v>
          </cell>
          <cell r="O1801" t="str">
            <v>301</v>
          </cell>
        </row>
        <row r="1802">
          <cell r="M1802" t="str">
            <v>LowndesAL</v>
          </cell>
          <cell r="N1802" t="str">
            <v>AL</v>
          </cell>
          <cell r="O1802" t="str">
            <v>085</v>
          </cell>
        </row>
        <row r="1803">
          <cell r="M1803" t="str">
            <v>LowndesMS</v>
          </cell>
          <cell r="N1803" t="str">
            <v>MS</v>
          </cell>
          <cell r="O1803" t="str">
            <v>087</v>
          </cell>
        </row>
        <row r="1804">
          <cell r="M1804" t="str">
            <v>LowndesGA</v>
          </cell>
          <cell r="N1804" t="str">
            <v>GA</v>
          </cell>
          <cell r="O1804" t="str">
            <v>185</v>
          </cell>
        </row>
        <row r="1805">
          <cell r="M1805" t="str">
            <v>LubbockTX</v>
          </cell>
          <cell r="N1805" t="str">
            <v>TX</v>
          </cell>
          <cell r="O1805" t="str">
            <v>303</v>
          </cell>
        </row>
        <row r="1806">
          <cell r="M1806" t="str">
            <v>LucasOH</v>
          </cell>
          <cell r="N1806" t="str">
            <v>OH</v>
          </cell>
          <cell r="O1806" t="str">
            <v>095</v>
          </cell>
        </row>
        <row r="1807">
          <cell r="M1807" t="str">
            <v>LucasIA</v>
          </cell>
          <cell r="N1807" t="str">
            <v>IA</v>
          </cell>
          <cell r="O1807" t="str">
            <v>117</v>
          </cell>
        </row>
        <row r="1808">
          <cell r="M1808" t="str">
            <v>LuceMI</v>
          </cell>
          <cell r="N1808" t="str">
            <v>MI</v>
          </cell>
          <cell r="O1808" t="str">
            <v>095</v>
          </cell>
        </row>
        <row r="1809">
          <cell r="M1809" t="str">
            <v>LumpkinGA</v>
          </cell>
          <cell r="N1809" t="str">
            <v>GA</v>
          </cell>
          <cell r="O1809" t="str">
            <v>187</v>
          </cell>
        </row>
        <row r="1810">
          <cell r="M1810" t="str">
            <v>LunaNM</v>
          </cell>
          <cell r="N1810" t="str">
            <v>NM</v>
          </cell>
          <cell r="O1810" t="str">
            <v>029</v>
          </cell>
        </row>
        <row r="1811">
          <cell r="M1811" t="str">
            <v>LunenburgVA</v>
          </cell>
          <cell r="N1811" t="str">
            <v>VA</v>
          </cell>
          <cell r="O1811" t="str">
            <v>111</v>
          </cell>
        </row>
        <row r="1812">
          <cell r="M1812" t="str">
            <v>LuquilloPR</v>
          </cell>
          <cell r="N1812" t="str">
            <v>PR</v>
          </cell>
          <cell r="O1812" t="str">
            <v>089</v>
          </cell>
        </row>
        <row r="1813">
          <cell r="M1813" t="str">
            <v>LuzernePA</v>
          </cell>
          <cell r="N1813" t="str">
            <v>PA</v>
          </cell>
          <cell r="O1813" t="str">
            <v>079</v>
          </cell>
        </row>
        <row r="1814">
          <cell r="M1814" t="str">
            <v>LycomingPA</v>
          </cell>
          <cell r="N1814" t="str">
            <v>PA</v>
          </cell>
          <cell r="O1814" t="str">
            <v>081</v>
          </cell>
        </row>
        <row r="1815">
          <cell r="M1815" t="str">
            <v>LymanSD</v>
          </cell>
          <cell r="N1815" t="str">
            <v>SD</v>
          </cell>
          <cell r="O1815" t="str">
            <v>085</v>
          </cell>
        </row>
        <row r="1816">
          <cell r="M1816" t="str">
            <v>LynchburgVA</v>
          </cell>
          <cell r="N1816" t="str">
            <v>VA</v>
          </cell>
          <cell r="O1816" t="str">
            <v>680</v>
          </cell>
        </row>
        <row r="1817">
          <cell r="M1817" t="str">
            <v>LynnTX</v>
          </cell>
          <cell r="N1817" t="str">
            <v>TX</v>
          </cell>
          <cell r="O1817" t="str">
            <v>305</v>
          </cell>
        </row>
        <row r="1818">
          <cell r="M1818" t="str">
            <v>LyonNV</v>
          </cell>
          <cell r="N1818" t="str">
            <v>NV</v>
          </cell>
          <cell r="O1818" t="str">
            <v>019</v>
          </cell>
        </row>
        <row r="1819">
          <cell r="M1819" t="str">
            <v>LyonMN</v>
          </cell>
          <cell r="N1819" t="str">
            <v>MN</v>
          </cell>
          <cell r="O1819" t="str">
            <v>083</v>
          </cell>
        </row>
        <row r="1820">
          <cell r="M1820" t="str">
            <v>LyonKS</v>
          </cell>
          <cell r="N1820" t="str">
            <v>KS</v>
          </cell>
          <cell r="O1820" t="str">
            <v>111</v>
          </cell>
        </row>
        <row r="1821">
          <cell r="M1821" t="str">
            <v>LyonIA</v>
          </cell>
          <cell r="N1821" t="str">
            <v>IA</v>
          </cell>
          <cell r="O1821" t="str">
            <v>119</v>
          </cell>
        </row>
        <row r="1822">
          <cell r="M1822" t="str">
            <v>LyonKY</v>
          </cell>
          <cell r="N1822" t="str">
            <v>KY</v>
          </cell>
          <cell r="O1822" t="str">
            <v>143</v>
          </cell>
        </row>
        <row r="1823">
          <cell r="M1823" t="str">
            <v>MackinacMI</v>
          </cell>
          <cell r="N1823" t="str">
            <v>MI</v>
          </cell>
          <cell r="O1823" t="str">
            <v>097</v>
          </cell>
        </row>
        <row r="1824">
          <cell r="M1824" t="str">
            <v>MacombMI</v>
          </cell>
          <cell r="N1824" t="str">
            <v>MI</v>
          </cell>
          <cell r="O1824" t="str">
            <v>099</v>
          </cell>
        </row>
        <row r="1825">
          <cell r="M1825" t="str">
            <v>MaconAL</v>
          </cell>
          <cell r="N1825" t="str">
            <v>AL</v>
          </cell>
          <cell r="O1825" t="str">
            <v>087</v>
          </cell>
        </row>
        <row r="1826">
          <cell r="M1826" t="str">
            <v>MaconTN</v>
          </cell>
          <cell r="N1826" t="str">
            <v>TN</v>
          </cell>
          <cell r="O1826" t="str">
            <v>111</v>
          </cell>
        </row>
        <row r="1827">
          <cell r="M1827" t="str">
            <v>MaconNC</v>
          </cell>
          <cell r="N1827" t="str">
            <v>NC</v>
          </cell>
          <cell r="O1827" t="str">
            <v>113</v>
          </cell>
        </row>
        <row r="1828">
          <cell r="M1828" t="str">
            <v>MaconIL</v>
          </cell>
          <cell r="N1828" t="str">
            <v>IL</v>
          </cell>
          <cell r="O1828" t="str">
            <v>115</v>
          </cell>
        </row>
        <row r="1829">
          <cell r="M1829" t="str">
            <v>MaconMO</v>
          </cell>
          <cell r="N1829" t="str">
            <v>MO</v>
          </cell>
          <cell r="O1829" t="str">
            <v>121</v>
          </cell>
        </row>
        <row r="1830">
          <cell r="M1830" t="str">
            <v>MaconGA</v>
          </cell>
          <cell r="N1830" t="str">
            <v>GA</v>
          </cell>
          <cell r="O1830" t="str">
            <v>193</v>
          </cell>
        </row>
        <row r="1831">
          <cell r="M1831" t="str">
            <v>MacoupinIL</v>
          </cell>
          <cell r="N1831" t="str">
            <v>IL</v>
          </cell>
          <cell r="O1831" t="str">
            <v>117</v>
          </cell>
        </row>
        <row r="1832">
          <cell r="M1832" t="str">
            <v>MaderaCA</v>
          </cell>
          <cell r="N1832" t="str">
            <v>CA</v>
          </cell>
          <cell r="O1832" t="str">
            <v>039</v>
          </cell>
        </row>
        <row r="1833">
          <cell r="M1833" t="str">
            <v>MadisonNY</v>
          </cell>
          <cell r="N1833" t="str">
            <v>NY</v>
          </cell>
          <cell r="O1833" t="str">
            <v>053</v>
          </cell>
        </row>
        <row r="1834">
          <cell r="M1834" t="str">
            <v>MadisonMT</v>
          </cell>
          <cell r="N1834" t="str">
            <v>MT</v>
          </cell>
          <cell r="O1834" t="str">
            <v>057</v>
          </cell>
        </row>
        <row r="1835">
          <cell r="M1835" t="str">
            <v>MadisonLA</v>
          </cell>
          <cell r="N1835" t="str">
            <v>LA</v>
          </cell>
          <cell r="O1835" t="str">
            <v>065</v>
          </cell>
        </row>
        <row r="1836">
          <cell r="M1836" t="str">
            <v>MadisonID</v>
          </cell>
          <cell r="N1836" t="str">
            <v>ID</v>
          </cell>
          <cell r="O1836" t="str">
            <v>065</v>
          </cell>
        </row>
        <row r="1837">
          <cell r="M1837" t="str">
            <v>MadisonFL</v>
          </cell>
          <cell r="N1837" t="str">
            <v>FL</v>
          </cell>
          <cell r="O1837" t="str">
            <v>079</v>
          </cell>
        </row>
        <row r="1838">
          <cell r="M1838" t="str">
            <v>MadisonAR</v>
          </cell>
          <cell r="N1838" t="str">
            <v>AR</v>
          </cell>
          <cell r="O1838" t="str">
            <v>087</v>
          </cell>
        </row>
        <row r="1839">
          <cell r="M1839" t="str">
            <v>MadisonAL</v>
          </cell>
          <cell r="N1839" t="str">
            <v>AL</v>
          </cell>
          <cell r="O1839" t="str">
            <v>089</v>
          </cell>
        </row>
        <row r="1840">
          <cell r="M1840" t="str">
            <v>MadisonMS</v>
          </cell>
          <cell r="N1840" t="str">
            <v>MS</v>
          </cell>
          <cell r="O1840" t="str">
            <v>089</v>
          </cell>
        </row>
        <row r="1841">
          <cell r="M1841" t="str">
            <v>MadisonIN</v>
          </cell>
          <cell r="N1841" t="str">
            <v>IN</v>
          </cell>
          <cell r="O1841" t="str">
            <v>095</v>
          </cell>
        </row>
        <row r="1842">
          <cell r="M1842" t="str">
            <v>MadisonOH</v>
          </cell>
          <cell r="N1842" t="str">
            <v>OH</v>
          </cell>
          <cell r="O1842" t="str">
            <v>097</v>
          </cell>
        </row>
        <row r="1843">
          <cell r="M1843" t="str">
            <v>MadisonTN</v>
          </cell>
          <cell r="N1843" t="str">
            <v>TN</v>
          </cell>
          <cell r="O1843" t="str">
            <v>113</v>
          </cell>
        </row>
        <row r="1844">
          <cell r="M1844" t="str">
            <v>MadisonVA</v>
          </cell>
          <cell r="N1844" t="str">
            <v>VA</v>
          </cell>
          <cell r="O1844" t="str">
            <v>113</v>
          </cell>
        </row>
        <row r="1845">
          <cell r="M1845" t="str">
            <v>MadisonNC</v>
          </cell>
          <cell r="N1845" t="str">
            <v>NC</v>
          </cell>
          <cell r="O1845" t="str">
            <v>115</v>
          </cell>
        </row>
        <row r="1846">
          <cell r="M1846" t="str">
            <v>MadisonIL</v>
          </cell>
          <cell r="N1846" t="str">
            <v>IL</v>
          </cell>
          <cell r="O1846" t="str">
            <v>119</v>
          </cell>
        </row>
        <row r="1847">
          <cell r="M1847" t="str">
            <v>MadisonNE</v>
          </cell>
          <cell r="N1847" t="str">
            <v>NE</v>
          </cell>
          <cell r="O1847" t="str">
            <v>119</v>
          </cell>
        </row>
        <row r="1848">
          <cell r="M1848" t="str">
            <v>MadisonIA</v>
          </cell>
          <cell r="N1848" t="str">
            <v>IA</v>
          </cell>
          <cell r="O1848" t="str">
            <v>121</v>
          </cell>
        </row>
        <row r="1849">
          <cell r="M1849" t="str">
            <v>MadisonMO</v>
          </cell>
          <cell r="N1849" t="str">
            <v>MO</v>
          </cell>
          <cell r="O1849" t="str">
            <v>123</v>
          </cell>
        </row>
        <row r="1850">
          <cell r="M1850" t="str">
            <v>MadisonKY</v>
          </cell>
          <cell r="N1850" t="str">
            <v>KY</v>
          </cell>
          <cell r="O1850" t="str">
            <v>151</v>
          </cell>
        </row>
        <row r="1851">
          <cell r="M1851" t="str">
            <v>MadisonGA</v>
          </cell>
          <cell r="N1851" t="str">
            <v>GA</v>
          </cell>
          <cell r="O1851" t="str">
            <v>195</v>
          </cell>
        </row>
        <row r="1852">
          <cell r="M1852" t="str">
            <v>MadisonTX</v>
          </cell>
          <cell r="N1852" t="str">
            <v>TX</v>
          </cell>
          <cell r="O1852" t="str">
            <v>313</v>
          </cell>
        </row>
        <row r="1853">
          <cell r="M1853" t="str">
            <v>MagoffinKY</v>
          </cell>
          <cell r="N1853" t="str">
            <v>KY</v>
          </cell>
          <cell r="O1853" t="str">
            <v>153</v>
          </cell>
        </row>
        <row r="1854">
          <cell r="M1854" t="str">
            <v>MahaskaIA</v>
          </cell>
          <cell r="N1854" t="str">
            <v>IA</v>
          </cell>
          <cell r="O1854" t="str">
            <v>123</v>
          </cell>
        </row>
        <row r="1855">
          <cell r="M1855" t="str">
            <v>MahnomenMN</v>
          </cell>
          <cell r="N1855" t="str">
            <v>MN</v>
          </cell>
          <cell r="O1855" t="str">
            <v>087</v>
          </cell>
        </row>
        <row r="1856">
          <cell r="M1856" t="str">
            <v>MahoningOH</v>
          </cell>
          <cell r="N1856" t="str">
            <v>OH</v>
          </cell>
          <cell r="O1856" t="str">
            <v>099</v>
          </cell>
        </row>
        <row r="1857">
          <cell r="M1857" t="str">
            <v>MajorOK</v>
          </cell>
          <cell r="N1857" t="str">
            <v>OK</v>
          </cell>
          <cell r="O1857" t="str">
            <v>093</v>
          </cell>
        </row>
        <row r="1858">
          <cell r="M1858" t="str">
            <v>MajuroMH</v>
          </cell>
          <cell r="N1858" t="str">
            <v>MH</v>
          </cell>
          <cell r="O1858" t="str">
            <v>190</v>
          </cell>
        </row>
        <row r="1859">
          <cell r="M1859" t="str">
            <v>MalheurOR</v>
          </cell>
          <cell r="N1859" t="str">
            <v>OR</v>
          </cell>
          <cell r="O1859" t="str">
            <v>045</v>
          </cell>
        </row>
        <row r="1860">
          <cell r="M1860" t="str">
            <v>MaloelapMH</v>
          </cell>
          <cell r="N1860" t="str">
            <v>MH</v>
          </cell>
          <cell r="O1860" t="str">
            <v>300</v>
          </cell>
        </row>
        <row r="1861">
          <cell r="M1861" t="str">
            <v>ManassasVA</v>
          </cell>
          <cell r="N1861" t="str">
            <v>VA</v>
          </cell>
          <cell r="O1861" t="str">
            <v>683</v>
          </cell>
        </row>
        <row r="1862">
          <cell r="M1862" t="str">
            <v>Manassas ParkVA</v>
          </cell>
          <cell r="N1862" t="str">
            <v>VA</v>
          </cell>
          <cell r="O1862" t="str">
            <v>685</v>
          </cell>
        </row>
        <row r="1863">
          <cell r="M1863" t="str">
            <v>ManateeFL</v>
          </cell>
          <cell r="N1863" t="str">
            <v>FL</v>
          </cell>
          <cell r="O1863" t="str">
            <v>081</v>
          </cell>
        </row>
        <row r="1864">
          <cell r="M1864" t="str">
            <v>ManatiPR</v>
          </cell>
          <cell r="N1864" t="str">
            <v>PR</v>
          </cell>
          <cell r="O1864" t="str">
            <v>091</v>
          </cell>
        </row>
        <row r="1865">
          <cell r="M1865" t="str">
            <v>ManisteeMI</v>
          </cell>
          <cell r="N1865" t="str">
            <v>MI</v>
          </cell>
          <cell r="O1865" t="str">
            <v>101</v>
          </cell>
        </row>
        <row r="1866">
          <cell r="M1866" t="str">
            <v>ManitowocWI</v>
          </cell>
          <cell r="N1866" t="str">
            <v>WI</v>
          </cell>
          <cell r="O1866" t="str">
            <v>071</v>
          </cell>
        </row>
        <row r="1867">
          <cell r="M1867" t="str">
            <v>Manu'aAS</v>
          </cell>
          <cell r="N1867" t="str">
            <v>AS</v>
          </cell>
          <cell r="O1867" t="str">
            <v>020</v>
          </cell>
        </row>
        <row r="1868">
          <cell r="M1868" t="str">
            <v>MarathonWI</v>
          </cell>
          <cell r="N1868" t="str">
            <v>WI</v>
          </cell>
          <cell r="O1868" t="str">
            <v>073</v>
          </cell>
        </row>
        <row r="1869">
          <cell r="M1869" t="str">
            <v>MarengoAL</v>
          </cell>
          <cell r="N1869" t="str">
            <v>AL</v>
          </cell>
          <cell r="O1869" t="str">
            <v>091</v>
          </cell>
        </row>
        <row r="1870">
          <cell r="M1870" t="str">
            <v>Mariana IslandsMP</v>
          </cell>
          <cell r="N1870" t="str">
            <v>MP</v>
          </cell>
          <cell r="O1870" t="str">
            <v>010</v>
          </cell>
        </row>
        <row r="1871">
          <cell r="M1871" t="str">
            <v>MaricaoPR</v>
          </cell>
          <cell r="N1871" t="str">
            <v>PR</v>
          </cell>
          <cell r="O1871" t="str">
            <v>093</v>
          </cell>
        </row>
        <row r="1872">
          <cell r="M1872" t="str">
            <v>MaricopaAZ</v>
          </cell>
          <cell r="N1872" t="str">
            <v>AZ</v>
          </cell>
          <cell r="O1872" t="str">
            <v>013</v>
          </cell>
        </row>
        <row r="1873">
          <cell r="M1873" t="str">
            <v>MariesMO</v>
          </cell>
          <cell r="N1873" t="str">
            <v>MO</v>
          </cell>
          <cell r="O1873" t="str">
            <v>125</v>
          </cell>
        </row>
        <row r="1874">
          <cell r="M1874" t="str">
            <v>MarinCA</v>
          </cell>
          <cell r="N1874" t="str">
            <v>CA</v>
          </cell>
          <cell r="O1874" t="str">
            <v>041</v>
          </cell>
        </row>
        <row r="1875">
          <cell r="M1875" t="str">
            <v>MarinetteWI</v>
          </cell>
          <cell r="N1875" t="str">
            <v>WI</v>
          </cell>
          <cell r="O1875" t="str">
            <v>075</v>
          </cell>
        </row>
        <row r="1876">
          <cell r="M1876" t="str">
            <v>MarionOR</v>
          </cell>
          <cell r="N1876" t="str">
            <v>OR</v>
          </cell>
          <cell r="O1876" t="str">
            <v>047</v>
          </cell>
        </row>
        <row r="1877">
          <cell r="M1877" t="str">
            <v>MarionWV</v>
          </cell>
          <cell r="N1877" t="str">
            <v>WV</v>
          </cell>
          <cell r="O1877" t="str">
            <v>049</v>
          </cell>
        </row>
        <row r="1878">
          <cell r="M1878" t="str">
            <v>MarionSC</v>
          </cell>
          <cell r="N1878" t="str">
            <v>SC</v>
          </cell>
          <cell r="O1878" t="str">
            <v>067</v>
          </cell>
        </row>
        <row r="1879">
          <cell r="M1879" t="str">
            <v>MarionFL</v>
          </cell>
          <cell r="N1879" t="str">
            <v>FL</v>
          </cell>
          <cell r="O1879" t="str">
            <v>083</v>
          </cell>
        </row>
        <row r="1880">
          <cell r="M1880" t="str">
            <v>MarionAR</v>
          </cell>
          <cell r="N1880" t="str">
            <v>AR</v>
          </cell>
          <cell r="O1880" t="str">
            <v>089</v>
          </cell>
        </row>
        <row r="1881">
          <cell r="M1881" t="str">
            <v>MarionMS</v>
          </cell>
          <cell r="N1881" t="str">
            <v>MS</v>
          </cell>
          <cell r="O1881" t="str">
            <v>091</v>
          </cell>
        </row>
        <row r="1882">
          <cell r="M1882" t="str">
            <v>MarionAL</v>
          </cell>
          <cell r="N1882" t="str">
            <v>AL</v>
          </cell>
          <cell r="O1882" t="str">
            <v>093</v>
          </cell>
        </row>
        <row r="1883">
          <cell r="M1883" t="str">
            <v>MarionIN</v>
          </cell>
          <cell r="N1883" t="str">
            <v>IN</v>
          </cell>
          <cell r="O1883" t="str">
            <v>097</v>
          </cell>
        </row>
        <row r="1884">
          <cell r="M1884" t="str">
            <v>MarionOH</v>
          </cell>
          <cell r="N1884" t="str">
            <v>OH</v>
          </cell>
          <cell r="O1884" t="str">
            <v>101</v>
          </cell>
        </row>
        <row r="1885">
          <cell r="M1885" t="str">
            <v>MarionKS</v>
          </cell>
          <cell r="N1885" t="str">
            <v>KS</v>
          </cell>
          <cell r="O1885" t="str">
            <v>115</v>
          </cell>
        </row>
        <row r="1886">
          <cell r="M1886" t="str">
            <v>MarionTN</v>
          </cell>
          <cell r="N1886" t="str">
            <v>TN</v>
          </cell>
          <cell r="O1886" t="str">
            <v>115</v>
          </cell>
        </row>
        <row r="1887">
          <cell r="M1887" t="str">
            <v>MarionIL</v>
          </cell>
          <cell r="N1887" t="str">
            <v>IL</v>
          </cell>
          <cell r="O1887" t="str">
            <v>121</v>
          </cell>
        </row>
        <row r="1888">
          <cell r="M1888" t="str">
            <v>MarionIA</v>
          </cell>
          <cell r="N1888" t="str">
            <v>IA</v>
          </cell>
          <cell r="O1888" t="str">
            <v>125</v>
          </cell>
        </row>
        <row r="1889">
          <cell r="M1889" t="str">
            <v>MarionMO</v>
          </cell>
          <cell r="N1889" t="str">
            <v>MO</v>
          </cell>
          <cell r="O1889" t="str">
            <v>127</v>
          </cell>
        </row>
        <row r="1890">
          <cell r="M1890" t="str">
            <v>MarionKY</v>
          </cell>
          <cell r="N1890" t="str">
            <v>KY</v>
          </cell>
          <cell r="O1890" t="str">
            <v>155</v>
          </cell>
        </row>
        <row r="1891">
          <cell r="M1891" t="str">
            <v>MarionGA</v>
          </cell>
          <cell r="N1891" t="str">
            <v>GA</v>
          </cell>
          <cell r="O1891" t="str">
            <v>197</v>
          </cell>
        </row>
        <row r="1892">
          <cell r="M1892" t="str">
            <v>MarionTX</v>
          </cell>
          <cell r="N1892" t="str">
            <v>TX</v>
          </cell>
          <cell r="O1892" t="str">
            <v>315</v>
          </cell>
        </row>
        <row r="1893">
          <cell r="M1893" t="str">
            <v>MariposaCA</v>
          </cell>
          <cell r="N1893" t="str">
            <v>CA</v>
          </cell>
          <cell r="O1893" t="str">
            <v>043</v>
          </cell>
        </row>
        <row r="1894">
          <cell r="M1894" t="str">
            <v>MarlboroSC</v>
          </cell>
          <cell r="N1894" t="str">
            <v>SC</v>
          </cell>
          <cell r="O1894" t="str">
            <v>069</v>
          </cell>
        </row>
        <row r="1895">
          <cell r="M1895" t="str">
            <v>MarquetteWI</v>
          </cell>
          <cell r="N1895" t="str">
            <v>WI</v>
          </cell>
          <cell r="O1895" t="str">
            <v>077</v>
          </cell>
        </row>
        <row r="1896">
          <cell r="M1896" t="str">
            <v>MarquetteMI</v>
          </cell>
          <cell r="N1896" t="str">
            <v>MI</v>
          </cell>
          <cell r="O1896" t="str">
            <v>103</v>
          </cell>
        </row>
        <row r="1897">
          <cell r="M1897" t="str">
            <v>MarshallWV</v>
          </cell>
          <cell r="N1897" t="str">
            <v>WV</v>
          </cell>
          <cell r="O1897" t="str">
            <v>051</v>
          </cell>
        </row>
        <row r="1898">
          <cell r="M1898" t="str">
            <v>MarshallMN</v>
          </cell>
          <cell r="N1898" t="str">
            <v>MN</v>
          </cell>
          <cell r="O1898" t="str">
            <v>089</v>
          </cell>
        </row>
        <row r="1899">
          <cell r="M1899" t="str">
            <v>MarshallSD</v>
          </cell>
          <cell r="N1899" t="str">
            <v>SD</v>
          </cell>
          <cell r="O1899" t="str">
            <v>091</v>
          </cell>
        </row>
        <row r="1900">
          <cell r="M1900" t="str">
            <v>MarshallMS</v>
          </cell>
          <cell r="N1900" t="str">
            <v>MS</v>
          </cell>
          <cell r="O1900" t="str">
            <v>093</v>
          </cell>
        </row>
        <row r="1901">
          <cell r="M1901" t="str">
            <v>MarshallAL</v>
          </cell>
          <cell r="N1901" t="str">
            <v>AL</v>
          </cell>
          <cell r="O1901" t="str">
            <v>095</v>
          </cell>
        </row>
        <row r="1902">
          <cell r="M1902" t="str">
            <v>MarshallOK</v>
          </cell>
          <cell r="N1902" t="str">
            <v>OK</v>
          </cell>
          <cell r="O1902" t="str">
            <v>095</v>
          </cell>
        </row>
        <row r="1903">
          <cell r="M1903" t="str">
            <v>MarshallIN</v>
          </cell>
          <cell r="N1903" t="str">
            <v>IN</v>
          </cell>
          <cell r="O1903" t="str">
            <v>099</v>
          </cell>
        </row>
        <row r="1904">
          <cell r="M1904" t="str">
            <v>MarshallKS</v>
          </cell>
          <cell r="N1904" t="str">
            <v>KS</v>
          </cell>
          <cell r="O1904" t="str">
            <v>117</v>
          </cell>
        </row>
        <row r="1905">
          <cell r="M1905" t="str">
            <v>MarshallTN</v>
          </cell>
          <cell r="N1905" t="str">
            <v>TN</v>
          </cell>
          <cell r="O1905" t="str">
            <v>117</v>
          </cell>
        </row>
        <row r="1906">
          <cell r="M1906" t="str">
            <v>MarshallIL</v>
          </cell>
          <cell r="N1906" t="str">
            <v>IL</v>
          </cell>
          <cell r="O1906" t="str">
            <v>123</v>
          </cell>
        </row>
        <row r="1907">
          <cell r="M1907" t="str">
            <v>MarshallIA</v>
          </cell>
          <cell r="N1907" t="str">
            <v>IA</v>
          </cell>
          <cell r="O1907" t="str">
            <v>127</v>
          </cell>
        </row>
        <row r="1908">
          <cell r="M1908" t="str">
            <v>MarshallKY</v>
          </cell>
          <cell r="N1908" t="str">
            <v>KY</v>
          </cell>
          <cell r="O1908" t="str">
            <v>157</v>
          </cell>
        </row>
        <row r="1909">
          <cell r="M1909" t="str">
            <v>MartinFL</v>
          </cell>
          <cell r="N1909" t="str">
            <v>FL</v>
          </cell>
          <cell r="O1909" t="str">
            <v>085</v>
          </cell>
        </row>
        <row r="1910">
          <cell r="M1910" t="str">
            <v>MartinMN</v>
          </cell>
          <cell r="N1910" t="str">
            <v>MN</v>
          </cell>
          <cell r="O1910" t="str">
            <v>091</v>
          </cell>
        </row>
        <row r="1911">
          <cell r="M1911" t="str">
            <v>MartinIN</v>
          </cell>
          <cell r="N1911" t="str">
            <v>IN</v>
          </cell>
          <cell r="O1911" t="str">
            <v>101</v>
          </cell>
        </row>
        <row r="1912">
          <cell r="M1912" t="str">
            <v>MartinNC</v>
          </cell>
          <cell r="N1912" t="str">
            <v>NC</v>
          </cell>
          <cell r="O1912" t="str">
            <v>117</v>
          </cell>
        </row>
        <row r="1913">
          <cell r="M1913" t="str">
            <v>MartinKY</v>
          </cell>
          <cell r="N1913" t="str">
            <v>KY</v>
          </cell>
          <cell r="O1913" t="str">
            <v>159</v>
          </cell>
        </row>
        <row r="1914">
          <cell r="M1914" t="str">
            <v>MartinTX</v>
          </cell>
          <cell r="N1914" t="str">
            <v>TX</v>
          </cell>
          <cell r="O1914" t="str">
            <v>317</v>
          </cell>
        </row>
        <row r="1915">
          <cell r="M1915" t="str">
            <v>MartinsvilleVA</v>
          </cell>
          <cell r="N1915" t="str">
            <v>VA</v>
          </cell>
          <cell r="O1915" t="str">
            <v>690</v>
          </cell>
        </row>
        <row r="1916">
          <cell r="M1916" t="str">
            <v>MasonWA</v>
          </cell>
          <cell r="N1916" t="str">
            <v>WA</v>
          </cell>
          <cell r="O1916" t="str">
            <v>045</v>
          </cell>
        </row>
        <row r="1917">
          <cell r="M1917" t="str">
            <v>MasonWV</v>
          </cell>
          <cell r="N1917" t="str">
            <v>WV</v>
          </cell>
          <cell r="O1917" t="str">
            <v>053</v>
          </cell>
        </row>
        <row r="1918">
          <cell r="M1918" t="str">
            <v>MasonMI</v>
          </cell>
          <cell r="N1918" t="str">
            <v>MI</v>
          </cell>
          <cell r="O1918" t="str">
            <v>105</v>
          </cell>
        </row>
        <row r="1919">
          <cell r="M1919" t="str">
            <v>MasonIL</v>
          </cell>
          <cell r="N1919" t="str">
            <v>IL</v>
          </cell>
          <cell r="O1919" t="str">
            <v>125</v>
          </cell>
        </row>
        <row r="1920">
          <cell r="M1920" t="str">
            <v>MasonKY</v>
          </cell>
          <cell r="N1920" t="str">
            <v>KY</v>
          </cell>
          <cell r="O1920" t="str">
            <v>161</v>
          </cell>
        </row>
        <row r="1921">
          <cell r="M1921" t="str">
            <v>MasonTX</v>
          </cell>
          <cell r="N1921" t="str">
            <v>TX</v>
          </cell>
          <cell r="O1921" t="str">
            <v>319</v>
          </cell>
        </row>
        <row r="1922">
          <cell r="M1922" t="str">
            <v>MassacIL</v>
          </cell>
          <cell r="N1922" t="str">
            <v>IL</v>
          </cell>
          <cell r="O1922" t="str">
            <v>127</v>
          </cell>
        </row>
        <row r="1923">
          <cell r="M1923" t="str">
            <v>MatagordaTX</v>
          </cell>
          <cell r="N1923" t="str">
            <v>TX</v>
          </cell>
          <cell r="O1923" t="str">
            <v>321</v>
          </cell>
        </row>
        <row r="1924">
          <cell r="M1924" t="str">
            <v>Matanuska-Susitna (B)AK</v>
          </cell>
          <cell r="N1924" t="str">
            <v>AK</v>
          </cell>
          <cell r="O1924" t="str">
            <v>170</v>
          </cell>
        </row>
        <row r="1925">
          <cell r="M1925" t="str">
            <v>MathewsVA</v>
          </cell>
          <cell r="N1925" t="str">
            <v>VA</v>
          </cell>
          <cell r="O1925" t="str">
            <v>115</v>
          </cell>
        </row>
        <row r="1926">
          <cell r="M1926" t="str">
            <v>MauiHI</v>
          </cell>
          <cell r="N1926" t="str">
            <v>HI</v>
          </cell>
          <cell r="O1926" t="str">
            <v>009</v>
          </cell>
        </row>
        <row r="1927">
          <cell r="M1927" t="str">
            <v>MaunaboPR</v>
          </cell>
          <cell r="N1927" t="str">
            <v>PR</v>
          </cell>
          <cell r="O1927" t="str">
            <v>095</v>
          </cell>
        </row>
        <row r="1928">
          <cell r="M1928" t="str">
            <v>MauryTN</v>
          </cell>
          <cell r="N1928" t="str">
            <v>TN</v>
          </cell>
          <cell r="O1928" t="str">
            <v>119</v>
          </cell>
        </row>
        <row r="1929">
          <cell r="M1929" t="str">
            <v>MaverickTX</v>
          </cell>
          <cell r="N1929" t="str">
            <v>TX</v>
          </cell>
          <cell r="O1929" t="str">
            <v>323</v>
          </cell>
        </row>
        <row r="1930">
          <cell r="M1930" t="str">
            <v>MayaguezPR</v>
          </cell>
          <cell r="N1930" t="str">
            <v>PR</v>
          </cell>
          <cell r="O1930" t="str">
            <v>097</v>
          </cell>
        </row>
        <row r="1931">
          <cell r="M1931" t="str">
            <v>MayesOK</v>
          </cell>
          <cell r="N1931" t="str">
            <v>OK</v>
          </cell>
          <cell r="O1931" t="str">
            <v>097</v>
          </cell>
        </row>
        <row r="1932">
          <cell r="M1932" t="str">
            <v>McclainOK</v>
          </cell>
          <cell r="N1932" t="str">
            <v>OK</v>
          </cell>
          <cell r="O1932" t="str">
            <v>087</v>
          </cell>
        </row>
        <row r="1933">
          <cell r="M1933" t="str">
            <v>McconeMT</v>
          </cell>
          <cell r="N1933" t="str">
            <v>MT</v>
          </cell>
          <cell r="O1933" t="str">
            <v>055</v>
          </cell>
        </row>
        <row r="1934">
          <cell r="M1934" t="str">
            <v>MccookSD</v>
          </cell>
          <cell r="N1934" t="str">
            <v>SD</v>
          </cell>
          <cell r="O1934" t="str">
            <v>087</v>
          </cell>
        </row>
        <row r="1935">
          <cell r="M1935" t="str">
            <v>MccormickSC</v>
          </cell>
          <cell r="N1935" t="str">
            <v>SC</v>
          </cell>
          <cell r="O1935" t="str">
            <v>065</v>
          </cell>
        </row>
        <row r="1936">
          <cell r="M1936" t="str">
            <v>MccrackenKY</v>
          </cell>
          <cell r="N1936" t="str">
            <v>KY</v>
          </cell>
          <cell r="O1936" t="str">
            <v>145</v>
          </cell>
        </row>
        <row r="1937">
          <cell r="M1937" t="str">
            <v>MccrearyKY</v>
          </cell>
          <cell r="N1937" t="str">
            <v>KY</v>
          </cell>
          <cell r="O1937" t="str">
            <v>147</v>
          </cell>
        </row>
        <row r="1938">
          <cell r="M1938" t="str">
            <v>MccullochTX</v>
          </cell>
          <cell r="N1938" t="str">
            <v>TX</v>
          </cell>
          <cell r="O1938" t="str">
            <v>307</v>
          </cell>
        </row>
        <row r="1939">
          <cell r="M1939" t="str">
            <v>MccurtainOK</v>
          </cell>
          <cell r="N1939" t="str">
            <v>OK</v>
          </cell>
          <cell r="O1939" t="str">
            <v>089</v>
          </cell>
        </row>
        <row r="1940">
          <cell r="M1940" t="str">
            <v>McdonaldMO</v>
          </cell>
          <cell r="N1940" t="str">
            <v>MO</v>
          </cell>
          <cell r="O1940" t="str">
            <v>119</v>
          </cell>
        </row>
        <row r="1941">
          <cell r="M1941" t="str">
            <v>McdonoughIL</v>
          </cell>
          <cell r="N1941" t="str">
            <v>IL</v>
          </cell>
          <cell r="O1941" t="str">
            <v>109</v>
          </cell>
        </row>
        <row r="1942">
          <cell r="M1942" t="str">
            <v>McdowellWV</v>
          </cell>
          <cell r="N1942" t="str">
            <v>WV</v>
          </cell>
          <cell r="O1942" t="str">
            <v>047</v>
          </cell>
        </row>
        <row r="1943">
          <cell r="M1943" t="str">
            <v>McdowellNC</v>
          </cell>
          <cell r="N1943" t="str">
            <v>NC</v>
          </cell>
          <cell r="O1943" t="str">
            <v>111</v>
          </cell>
        </row>
        <row r="1944">
          <cell r="M1944" t="str">
            <v>McduffieGA</v>
          </cell>
          <cell r="N1944" t="str">
            <v>GA</v>
          </cell>
          <cell r="O1944" t="str">
            <v>189</v>
          </cell>
        </row>
        <row r="1945">
          <cell r="M1945" t="str">
            <v>MchenryND</v>
          </cell>
          <cell r="N1945" t="str">
            <v>ND</v>
          </cell>
          <cell r="O1945" t="str">
            <v>049</v>
          </cell>
        </row>
        <row r="1946">
          <cell r="M1946" t="str">
            <v>MchenryIL</v>
          </cell>
          <cell r="N1946" t="str">
            <v>IL</v>
          </cell>
          <cell r="O1946" t="str">
            <v>111</v>
          </cell>
        </row>
        <row r="1947">
          <cell r="M1947" t="str">
            <v>McintoshND</v>
          </cell>
          <cell r="N1947" t="str">
            <v>ND</v>
          </cell>
          <cell r="O1947" t="str">
            <v>051</v>
          </cell>
        </row>
        <row r="1948">
          <cell r="M1948" t="str">
            <v>McintoshOK</v>
          </cell>
          <cell r="N1948" t="str">
            <v>OK</v>
          </cell>
          <cell r="O1948" t="str">
            <v>091</v>
          </cell>
        </row>
        <row r="1949">
          <cell r="M1949" t="str">
            <v>McintoshGA</v>
          </cell>
          <cell r="N1949" t="str">
            <v>GA</v>
          </cell>
          <cell r="O1949" t="str">
            <v>191</v>
          </cell>
        </row>
        <row r="1950">
          <cell r="M1950" t="str">
            <v>MckeanPA</v>
          </cell>
          <cell r="N1950" t="str">
            <v>PA</v>
          </cell>
          <cell r="O1950" t="str">
            <v>083</v>
          </cell>
        </row>
        <row r="1951">
          <cell r="M1951" t="str">
            <v>MckenzieND</v>
          </cell>
          <cell r="N1951" t="str">
            <v>ND</v>
          </cell>
          <cell r="O1951" t="str">
            <v>053</v>
          </cell>
        </row>
        <row r="1952">
          <cell r="M1952" t="str">
            <v>MckinleyNM</v>
          </cell>
          <cell r="N1952" t="str">
            <v>NM</v>
          </cell>
          <cell r="O1952" t="str">
            <v>031</v>
          </cell>
        </row>
        <row r="1953">
          <cell r="M1953" t="str">
            <v>McleanND</v>
          </cell>
          <cell r="N1953" t="str">
            <v>ND</v>
          </cell>
          <cell r="O1953" t="str">
            <v>055</v>
          </cell>
        </row>
        <row r="1954">
          <cell r="M1954" t="str">
            <v>McleanIL</v>
          </cell>
          <cell r="N1954" t="str">
            <v>IL</v>
          </cell>
          <cell r="O1954" t="str">
            <v>113</v>
          </cell>
        </row>
        <row r="1955">
          <cell r="M1955" t="str">
            <v>McleanKY</v>
          </cell>
          <cell r="N1955" t="str">
            <v>KY</v>
          </cell>
          <cell r="O1955" t="str">
            <v>149</v>
          </cell>
        </row>
        <row r="1956">
          <cell r="M1956" t="str">
            <v>MclennanTX</v>
          </cell>
          <cell r="N1956" t="str">
            <v>TX</v>
          </cell>
          <cell r="O1956" t="str">
            <v>309</v>
          </cell>
        </row>
        <row r="1957">
          <cell r="M1957" t="str">
            <v>McleodMN</v>
          </cell>
          <cell r="N1957" t="str">
            <v>MN</v>
          </cell>
          <cell r="O1957" t="str">
            <v>085</v>
          </cell>
        </row>
        <row r="1958">
          <cell r="M1958" t="str">
            <v>McminnTN</v>
          </cell>
          <cell r="N1958" t="str">
            <v>TN</v>
          </cell>
          <cell r="O1958" t="str">
            <v>107</v>
          </cell>
        </row>
        <row r="1959">
          <cell r="M1959" t="str">
            <v>McmullenTX</v>
          </cell>
          <cell r="N1959" t="str">
            <v>TX</v>
          </cell>
          <cell r="O1959" t="str">
            <v>311</v>
          </cell>
        </row>
        <row r="1960">
          <cell r="M1960" t="str">
            <v>McnairyTN</v>
          </cell>
          <cell r="N1960" t="str">
            <v>TN</v>
          </cell>
          <cell r="O1960" t="str">
            <v>109</v>
          </cell>
        </row>
        <row r="1961">
          <cell r="M1961" t="str">
            <v>McphersonSD</v>
          </cell>
          <cell r="N1961" t="str">
            <v>SD</v>
          </cell>
          <cell r="O1961" t="str">
            <v>089</v>
          </cell>
        </row>
        <row r="1962">
          <cell r="M1962" t="str">
            <v>McphersonKS</v>
          </cell>
          <cell r="N1962" t="str">
            <v>KS</v>
          </cell>
          <cell r="O1962" t="str">
            <v>113</v>
          </cell>
        </row>
        <row r="1963">
          <cell r="M1963" t="str">
            <v>McphersonNE</v>
          </cell>
          <cell r="N1963" t="str">
            <v>NE</v>
          </cell>
          <cell r="O1963" t="str">
            <v>117</v>
          </cell>
        </row>
        <row r="1964">
          <cell r="M1964" t="str">
            <v>MeadeSD</v>
          </cell>
          <cell r="N1964" t="str">
            <v>SD</v>
          </cell>
          <cell r="O1964" t="str">
            <v>093</v>
          </cell>
        </row>
        <row r="1965">
          <cell r="M1965" t="str">
            <v>MeadeKS</v>
          </cell>
          <cell r="N1965" t="str">
            <v>KS</v>
          </cell>
          <cell r="O1965" t="str">
            <v>119</v>
          </cell>
        </row>
        <row r="1966">
          <cell r="M1966" t="str">
            <v>MeadeKY</v>
          </cell>
          <cell r="N1966" t="str">
            <v>KY</v>
          </cell>
          <cell r="O1966" t="str">
            <v>163</v>
          </cell>
        </row>
        <row r="1967">
          <cell r="M1967" t="str">
            <v>MeagherMT</v>
          </cell>
          <cell r="N1967" t="str">
            <v>MT</v>
          </cell>
          <cell r="O1967" t="str">
            <v>059</v>
          </cell>
        </row>
        <row r="1968">
          <cell r="M1968" t="str">
            <v>MecklenburgVA</v>
          </cell>
          <cell r="N1968" t="str">
            <v>VA</v>
          </cell>
          <cell r="O1968" t="str">
            <v>117</v>
          </cell>
        </row>
        <row r="1969">
          <cell r="M1969" t="str">
            <v>MecklenburgNC</v>
          </cell>
          <cell r="N1969" t="str">
            <v>NC</v>
          </cell>
          <cell r="O1969" t="str">
            <v>119</v>
          </cell>
        </row>
        <row r="1970">
          <cell r="M1970" t="str">
            <v>MecostaMI</v>
          </cell>
          <cell r="N1970" t="str">
            <v>MI</v>
          </cell>
          <cell r="O1970" t="str">
            <v>107</v>
          </cell>
        </row>
        <row r="1971">
          <cell r="M1971" t="str">
            <v>MedinaOH</v>
          </cell>
          <cell r="N1971" t="str">
            <v>OH</v>
          </cell>
          <cell r="O1971" t="str">
            <v>103</v>
          </cell>
        </row>
        <row r="1972">
          <cell r="M1972" t="str">
            <v>MedinaTX</v>
          </cell>
          <cell r="N1972" t="str">
            <v>TX</v>
          </cell>
          <cell r="O1972" t="str">
            <v>325</v>
          </cell>
        </row>
        <row r="1973">
          <cell r="M1973" t="str">
            <v>MeekerMN</v>
          </cell>
          <cell r="N1973" t="str">
            <v>MN</v>
          </cell>
          <cell r="O1973" t="str">
            <v>093</v>
          </cell>
        </row>
        <row r="1974">
          <cell r="M1974" t="str">
            <v>MeigsOH</v>
          </cell>
          <cell r="N1974" t="str">
            <v>OH</v>
          </cell>
          <cell r="O1974" t="str">
            <v>105</v>
          </cell>
        </row>
        <row r="1975">
          <cell r="M1975" t="str">
            <v>MeigsTN</v>
          </cell>
          <cell r="N1975" t="str">
            <v>TN</v>
          </cell>
          <cell r="O1975" t="str">
            <v>121</v>
          </cell>
        </row>
        <row r="1976">
          <cell r="M1976" t="str">
            <v>MejitMH</v>
          </cell>
          <cell r="N1976" t="str">
            <v>MH</v>
          </cell>
          <cell r="O1976" t="str">
            <v>310</v>
          </cell>
        </row>
        <row r="1977">
          <cell r="M1977" t="str">
            <v>MelekeiokPW</v>
          </cell>
          <cell r="N1977" t="str">
            <v>PW</v>
          </cell>
          <cell r="O1977" t="str">
            <v>212</v>
          </cell>
        </row>
        <row r="1978">
          <cell r="M1978" t="str">
            <v>MelletteSD</v>
          </cell>
          <cell r="N1978" t="str">
            <v>SD</v>
          </cell>
          <cell r="O1978" t="str">
            <v>095</v>
          </cell>
        </row>
        <row r="1979">
          <cell r="M1979" t="str">
            <v>MenardIL</v>
          </cell>
          <cell r="N1979" t="str">
            <v>IL</v>
          </cell>
          <cell r="O1979" t="str">
            <v>129</v>
          </cell>
        </row>
        <row r="1980">
          <cell r="M1980" t="str">
            <v>MenardTX</v>
          </cell>
          <cell r="N1980" t="str">
            <v>TX</v>
          </cell>
          <cell r="O1980" t="str">
            <v>327</v>
          </cell>
        </row>
        <row r="1981">
          <cell r="M1981" t="str">
            <v>MendocinoCA</v>
          </cell>
          <cell r="N1981" t="str">
            <v>CA</v>
          </cell>
          <cell r="O1981" t="str">
            <v>045</v>
          </cell>
        </row>
        <row r="1982">
          <cell r="M1982" t="str">
            <v>MenifeeKY</v>
          </cell>
          <cell r="N1982" t="str">
            <v>KY</v>
          </cell>
          <cell r="O1982" t="str">
            <v>165</v>
          </cell>
        </row>
        <row r="1983">
          <cell r="M1983" t="str">
            <v>MenomineeWI</v>
          </cell>
          <cell r="N1983" t="str">
            <v>WI</v>
          </cell>
          <cell r="O1983" t="str">
            <v>078</v>
          </cell>
        </row>
        <row r="1984">
          <cell r="M1984" t="str">
            <v>MenomineeMI</v>
          </cell>
          <cell r="N1984" t="str">
            <v>MI</v>
          </cell>
          <cell r="O1984" t="str">
            <v>109</v>
          </cell>
        </row>
        <row r="1985">
          <cell r="M1985" t="str">
            <v>MercedCA</v>
          </cell>
          <cell r="N1985" t="str">
            <v>CA</v>
          </cell>
          <cell r="O1985" t="str">
            <v>047</v>
          </cell>
        </row>
        <row r="1986">
          <cell r="M1986" t="str">
            <v>MercerNJ</v>
          </cell>
          <cell r="N1986" t="str">
            <v>NJ</v>
          </cell>
          <cell r="O1986" t="str">
            <v>021</v>
          </cell>
        </row>
        <row r="1987">
          <cell r="M1987" t="str">
            <v>MercerWV</v>
          </cell>
          <cell r="N1987" t="str">
            <v>WV</v>
          </cell>
          <cell r="O1987" t="str">
            <v>055</v>
          </cell>
        </row>
        <row r="1988">
          <cell r="M1988" t="str">
            <v>MercerND</v>
          </cell>
          <cell r="N1988" t="str">
            <v>ND</v>
          </cell>
          <cell r="O1988" t="str">
            <v>057</v>
          </cell>
        </row>
        <row r="1989">
          <cell r="M1989" t="str">
            <v>MercerPA</v>
          </cell>
          <cell r="N1989" t="str">
            <v>PA</v>
          </cell>
          <cell r="O1989" t="str">
            <v>085</v>
          </cell>
        </row>
        <row r="1990">
          <cell r="M1990" t="str">
            <v>MercerOH</v>
          </cell>
          <cell r="N1990" t="str">
            <v>OH</v>
          </cell>
          <cell r="O1990" t="str">
            <v>107</v>
          </cell>
        </row>
        <row r="1991">
          <cell r="M1991" t="str">
            <v>MercerMO</v>
          </cell>
          <cell r="N1991" t="str">
            <v>MO</v>
          </cell>
          <cell r="O1991" t="str">
            <v>129</v>
          </cell>
        </row>
        <row r="1992">
          <cell r="M1992" t="str">
            <v>MercerIL</v>
          </cell>
          <cell r="N1992" t="str">
            <v>IL</v>
          </cell>
          <cell r="O1992" t="str">
            <v>131</v>
          </cell>
        </row>
        <row r="1993">
          <cell r="M1993" t="str">
            <v>MercerKY</v>
          </cell>
          <cell r="N1993" t="str">
            <v>KY</v>
          </cell>
          <cell r="O1993" t="str">
            <v>167</v>
          </cell>
        </row>
        <row r="1994">
          <cell r="M1994" t="str">
            <v>MeriwetherGA</v>
          </cell>
          <cell r="N1994" t="str">
            <v>GA</v>
          </cell>
          <cell r="O1994" t="str">
            <v>199</v>
          </cell>
        </row>
        <row r="1995">
          <cell r="M1995" t="str">
            <v>MerrickNE</v>
          </cell>
          <cell r="N1995" t="str">
            <v>NE</v>
          </cell>
          <cell r="O1995" t="str">
            <v>121</v>
          </cell>
        </row>
        <row r="1996">
          <cell r="M1996" t="str">
            <v>MerrimackNH</v>
          </cell>
          <cell r="N1996" t="str">
            <v>NH</v>
          </cell>
          <cell r="O1996" t="str">
            <v>013</v>
          </cell>
        </row>
        <row r="1997">
          <cell r="M1997" t="str">
            <v>MesaCO</v>
          </cell>
          <cell r="N1997" t="str">
            <v>CO</v>
          </cell>
          <cell r="O1997" t="str">
            <v>077</v>
          </cell>
        </row>
        <row r="1998">
          <cell r="M1998" t="str">
            <v>MetcalfeKY</v>
          </cell>
          <cell r="N1998" t="str">
            <v>KY</v>
          </cell>
          <cell r="O1998" t="str">
            <v>169</v>
          </cell>
        </row>
        <row r="1999">
          <cell r="M1999" t="str">
            <v>MiamiIN</v>
          </cell>
          <cell r="N1999" t="str">
            <v>IN</v>
          </cell>
          <cell r="O1999" t="str">
            <v>103</v>
          </cell>
        </row>
        <row r="2000">
          <cell r="M2000" t="str">
            <v>MiamiOH</v>
          </cell>
          <cell r="N2000" t="str">
            <v>OH</v>
          </cell>
          <cell r="O2000" t="str">
            <v>109</v>
          </cell>
        </row>
        <row r="2001">
          <cell r="M2001" t="str">
            <v>MiamiKS</v>
          </cell>
          <cell r="N2001" t="str">
            <v>KS</v>
          </cell>
          <cell r="O2001" t="str">
            <v>121</v>
          </cell>
        </row>
        <row r="2002">
          <cell r="M2002" t="str">
            <v>Miami-DadeFL</v>
          </cell>
          <cell r="N2002" t="str">
            <v>FL</v>
          </cell>
          <cell r="O2002" t="str">
            <v>086</v>
          </cell>
        </row>
        <row r="2003">
          <cell r="M2003" t="str">
            <v>MiddlesexCT</v>
          </cell>
          <cell r="N2003" t="str">
            <v>CT</v>
          </cell>
          <cell r="O2003" t="str">
            <v>007</v>
          </cell>
        </row>
        <row r="2004">
          <cell r="M2004" t="str">
            <v>MiddlesexMA</v>
          </cell>
          <cell r="N2004" t="str">
            <v>MA</v>
          </cell>
          <cell r="O2004" t="str">
            <v>017</v>
          </cell>
        </row>
        <row r="2005">
          <cell r="M2005" t="str">
            <v>MiddlesexNJ</v>
          </cell>
          <cell r="N2005" t="str">
            <v>NJ</v>
          </cell>
          <cell r="O2005" t="str">
            <v>023</v>
          </cell>
        </row>
        <row r="2006">
          <cell r="M2006" t="str">
            <v>MiddlesexVA</v>
          </cell>
          <cell r="N2006" t="str">
            <v>VA</v>
          </cell>
          <cell r="O2006" t="str">
            <v>119</v>
          </cell>
        </row>
        <row r="2007">
          <cell r="M2007" t="str">
            <v>MidlandMI</v>
          </cell>
          <cell r="N2007" t="str">
            <v>MI</v>
          </cell>
          <cell r="O2007" t="str">
            <v>111</v>
          </cell>
        </row>
        <row r="2008">
          <cell r="M2008" t="str">
            <v>MidlandTX</v>
          </cell>
          <cell r="N2008" t="str">
            <v>TX</v>
          </cell>
          <cell r="O2008" t="str">
            <v>329</v>
          </cell>
        </row>
        <row r="2009">
          <cell r="M2009" t="str">
            <v>MifflinPA</v>
          </cell>
          <cell r="N2009" t="str">
            <v>PA</v>
          </cell>
          <cell r="O2009" t="str">
            <v>087</v>
          </cell>
        </row>
        <row r="2010">
          <cell r="M2010" t="str">
            <v>MilamTX</v>
          </cell>
          <cell r="N2010" t="str">
            <v>TX</v>
          </cell>
          <cell r="O2010" t="str">
            <v>331</v>
          </cell>
        </row>
        <row r="2011">
          <cell r="M2011" t="str">
            <v>MiliMH</v>
          </cell>
          <cell r="N2011" t="str">
            <v>MH</v>
          </cell>
          <cell r="O2011" t="str">
            <v>320</v>
          </cell>
        </row>
        <row r="2012">
          <cell r="M2012" t="str">
            <v>MillardUT</v>
          </cell>
          <cell r="N2012" t="str">
            <v>UT</v>
          </cell>
          <cell r="O2012" t="str">
            <v>027</v>
          </cell>
        </row>
        <row r="2013">
          <cell r="M2013" t="str">
            <v>Mille LacsMN</v>
          </cell>
          <cell r="N2013" t="str">
            <v>MN</v>
          </cell>
          <cell r="O2013" t="str">
            <v>095</v>
          </cell>
        </row>
        <row r="2014">
          <cell r="M2014" t="str">
            <v>MillerAR</v>
          </cell>
          <cell r="N2014" t="str">
            <v>AR</v>
          </cell>
          <cell r="O2014" t="str">
            <v>091</v>
          </cell>
        </row>
        <row r="2015">
          <cell r="M2015" t="str">
            <v>MillerMO</v>
          </cell>
          <cell r="N2015" t="str">
            <v>MO</v>
          </cell>
          <cell r="O2015" t="str">
            <v>131</v>
          </cell>
        </row>
        <row r="2016">
          <cell r="M2016" t="str">
            <v>MillerGA</v>
          </cell>
          <cell r="N2016" t="str">
            <v>GA</v>
          </cell>
          <cell r="O2016" t="str">
            <v>201</v>
          </cell>
        </row>
        <row r="2017">
          <cell r="M2017" t="str">
            <v>MillsIA</v>
          </cell>
          <cell r="N2017" t="str">
            <v>IA</v>
          </cell>
          <cell r="O2017" t="str">
            <v>129</v>
          </cell>
        </row>
        <row r="2018">
          <cell r="M2018" t="str">
            <v>MillsTX</v>
          </cell>
          <cell r="N2018" t="str">
            <v>TX</v>
          </cell>
          <cell r="O2018" t="str">
            <v>333</v>
          </cell>
        </row>
        <row r="2019">
          <cell r="M2019" t="str">
            <v>MilwaukeeWI</v>
          </cell>
          <cell r="N2019" t="str">
            <v>WI</v>
          </cell>
          <cell r="O2019" t="str">
            <v>079</v>
          </cell>
        </row>
        <row r="2020">
          <cell r="M2020" t="str">
            <v>MinerSD</v>
          </cell>
          <cell r="N2020" t="str">
            <v>SD</v>
          </cell>
          <cell r="O2020" t="str">
            <v>097</v>
          </cell>
        </row>
        <row r="2021">
          <cell r="M2021" t="str">
            <v>MineralNV</v>
          </cell>
          <cell r="N2021" t="str">
            <v>NV</v>
          </cell>
          <cell r="O2021" t="str">
            <v>021</v>
          </cell>
        </row>
        <row r="2022">
          <cell r="M2022" t="str">
            <v>MineralWV</v>
          </cell>
          <cell r="N2022" t="str">
            <v>WV</v>
          </cell>
          <cell r="O2022" t="str">
            <v>057</v>
          </cell>
        </row>
        <row r="2023">
          <cell r="M2023" t="str">
            <v>MineralMT</v>
          </cell>
          <cell r="N2023" t="str">
            <v>MT</v>
          </cell>
          <cell r="O2023" t="str">
            <v>061</v>
          </cell>
        </row>
        <row r="2024">
          <cell r="M2024" t="str">
            <v>MineralCO</v>
          </cell>
          <cell r="N2024" t="str">
            <v>CO</v>
          </cell>
          <cell r="O2024" t="str">
            <v>079</v>
          </cell>
        </row>
        <row r="2025">
          <cell r="M2025" t="str">
            <v>MingoWV</v>
          </cell>
          <cell r="N2025" t="str">
            <v>WV</v>
          </cell>
          <cell r="O2025" t="str">
            <v>059</v>
          </cell>
        </row>
        <row r="2026">
          <cell r="M2026" t="str">
            <v>MinidokaID</v>
          </cell>
          <cell r="N2026" t="str">
            <v>ID</v>
          </cell>
          <cell r="O2026" t="str">
            <v>067</v>
          </cell>
        </row>
        <row r="2027">
          <cell r="M2027" t="str">
            <v>MinnehahaSD</v>
          </cell>
          <cell r="N2027" t="str">
            <v>SD</v>
          </cell>
          <cell r="O2027" t="str">
            <v>099</v>
          </cell>
        </row>
        <row r="2028">
          <cell r="M2028" t="str">
            <v>MissaukeeMI</v>
          </cell>
          <cell r="N2028" t="str">
            <v>MI</v>
          </cell>
          <cell r="O2028" t="str">
            <v>113</v>
          </cell>
        </row>
        <row r="2029">
          <cell r="M2029" t="str">
            <v>MississippiAR</v>
          </cell>
          <cell r="N2029" t="str">
            <v>AR</v>
          </cell>
          <cell r="O2029" t="str">
            <v>093</v>
          </cell>
        </row>
        <row r="2030">
          <cell r="M2030" t="str">
            <v>MississippiMO</v>
          </cell>
          <cell r="N2030" t="str">
            <v>MO</v>
          </cell>
          <cell r="O2030" t="str">
            <v>133</v>
          </cell>
        </row>
        <row r="2031">
          <cell r="M2031" t="str">
            <v>MissoulaMT</v>
          </cell>
          <cell r="N2031" t="str">
            <v>MT</v>
          </cell>
          <cell r="O2031" t="str">
            <v>063</v>
          </cell>
        </row>
        <row r="2032">
          <cell r="M2032" t="str">
            <v>MitchellNC</v>
          </cell>
          <cell r="N2032" t="str">
            <v>NC</v>
          </cell>
          <cell r="O2032" t="str">
            <v>121</v>
          </cell>
        </row>
        <row r="2033">
          <cell r="M2033" t="str">
            <v>MitchellKS</v>
          </cell>
          <cell r="N2033" t="str">
            <v>KS</v>
          </cell>
          <cell r="O2033" t="str">
            <v>123</v>
          </cell>
        </row>
        <row r="2034">
          <cell r="M2034" t="str">
            <v>MitchellIA</v>
          </cell>
          <cell r="N2034" t="str">
            <v>IA</v>
          </cell>
          <cell r="O2034" t="str">
            <v>131</v>
          </cell>
        </row>
        <row r="2035">
          <cell r="M2035" t="str">
            <v>MitchellGA</v>
          </cell>
          <cell r="N2035" t="str">
            <v>GA</v>
          </cell>
          <cell r="O2035" t="str">
            <v>205</v>
          </cell>
        </row>
        <row r="2036">
          <cell r="M2036" t="str">
            <v>MitchellTX</v>
          </cell>
          <cell r="N2036" t="str">
            <v>TX</v>
          </cell>
          <cell r="O2036" t="str">
            <v>335</v>
          </cell>
        </row>
        <row r="2037">
          <cell r="M2037" t="str">
            <v>MobileAL</v>
          </cell>
          <cell r="N2037" t="str">
            <v>AL</v>
          </cell>
          <cell r="O2037" t="str">
            <v>097</v>
          </cell>
        </row>
        <row r="2038">
          <cell r="M2038" t="str">
            <v>MocaPR</v>
          </cell>
          <cell r="N2038" t="str">
            <v>PR</v>
          </cell>
          <cell r="O2038" t="str">
            <v>099</v>
          </cell>
        </row>
        <row r="2039">
          <cell r="M2039" t="str">
            <v>ModocCA</v>
          </cell>
          <cell r="N2039" t="str">
            <v>CA</v>
          </cell>
          <cell r="O2039" t="str">
            <v>049</v>
          </cell>
        </row>
        <row r="2040">
          <cell r="M2040" t="str">
            <v>MoffatCO</v>
          </cell>
          <cell r="N2040" t="str">
            <v>CO</v>
          </cell>
          <cell r="O2040" t="str">
            <v>081</v>
          </cell>
        </row>
        <row r="2041">
          <cell r="M2041" t="str">
            <v>MohaveAZ</v>
          </cell>
          <cell r="N2041" t="str">
            <v>AZ</v>
          </cell>
          <cell r="O2041" t="str">
            <v>015</v>
          </cell>
        </row>
        <row r="2042">
          <cell r="M2042" t="str">
            <v>MoniteauMO</v>
          </cell>
          <cell r="N2042" t="str">
            <v>MO</v>
          </cell>
          <cell r="O2042" t="str">
            <v>135</v>
          </cell>
        </row>
        <row r="2043">
          <cell r="M2043" t="str">
            <v>MonmouthNJ</v>
          </cell>
          <cell r="N2043" t="str">
            <v>NJ</v>
          </cell>
          <cell r="O2043" t="str">
            <v>025</v>
          </cell>
        </row>
        <row r="2044">
          <cell r="M2044" t="str">
            <v>MonoCA</v>
          </cell>
          <cell r="N2044" t="str">
            <v>CA</v>
          </cell>
          <cell r="O2044" t="str">
            <v>051</v>
          </cell>
        </row>
        <row r="2045">
          <cell r="M2045" t="str">
            <v>MononaIA</v>
          </cell>
          <cell r="N2045" t="str">
            <v>IA</v>
          </cell>
          <cell r="O2045" t="str">
            <v>133</v>
          </cell>
        </row>
        <row r="2046">
          <cell r="M2046" t="str">
            <v>MonongaliaWV</v>
          </cell>
          <cell r="N2046" t="str">
            <v>WV</v>
          </cell>
          <cell r="O2046" t="str">
            <v>061</v>
          </cell>
        </row>
        <row r="2047">
          <cell r="M2047" t="str">
            <v>MonroeNY</v>
          </cell>
          <cell r="N2047" t="str">
            <v>NY</v>
          </cell>
          <cell r="O2047" t="str">
            <v>055</v>
          </cell>
        </row>
        <row r="2048">
          <cell r="M2048" t="str">
            <v>MonroeWV</v>
          </cell>
          <cell r="N2048" t="str">
            <v>WV</v>
          </cell>
          <cell r="O2048" t="str">
            <v>063</v>
          </cell>
        </row>
        <row r="2049">
          <cell r="M2049" t="str">
            <v>MonroeWI</v>
          </cell>
          <cell r="N2049" t="str">
            <v>WI</v>
          </cell>
          <cell r="O2049" t="str">
            <v>081</v>
          </cell>
        </row>
        <row r="2050">
          <cell r="M2050" t="str">
            <v>MonroeFL</v>
          </cell>
          <cell r="N2050" t="str">
            <v>FL</v>
          </cell>
          <cell r="O2050" t="str">
            <v>087</v>
          </cell>
        </row>
        <row r="2051">
          <cell r="M2051" t="str">
            <v>MonroePA</v>
          </cell>
          <cell r="N2051" t="str">
            <v>PA</v>
          </cell>
          <cell r="O2051" t="str">
            <v>089</v>
          </cell>
        </row>
        <row r="2052">
          <cell r="M2052" t="str">
            <v>MonroeAR</v>
          </cell>
          <cell r="N2052" t="str">
            <v>AR</v>
          </cell>
          <cell r="O2052" t="str">
            <v>095</v>
          </cell>
        </row>
        <row r="2053">
          <cell r="M2053" t="str">
            <v>MonroeMS</v>
          </cell>
          <cell r="N2053" t="str">
            <v>MS</v>
          </cell>
          <cell r="O2053" t="str">
            <v>095</v>
          </cell>
        </row>
        <row r="2054">
          <cell r="M2054" t="str">
            <v>MonroeAL</v>
          </cell>
          <cell r="N2054" t="str">
            <v>AL</v>
          </cell>
          <cell r="O2054" t="str">
            <v>099</v>
          </cell>
        </row>
        <row r="2055">
          <cell r="M2055" t="str">
            <v>MonroeIN</v>
          </cell>
          <cell r="N2055" t="str">
            <v>IN</v>
          </cell>
          <cell r="O2055" t="str">
            <v>105</v>
          </cell>
        </row>
        <row r="2056">
          <cell r="M2056" t="str">
            <v>MonroeOH</v>
          </cell>
          <cell r="N2056" t="str">
            <v>OH</v>
          </cell>
          <cell r="O2056" t="str">
            <v>111</v>
          </cell>
        </row>
        <row r="2057">
          <cell r="M2057" t="str">
            <v>MonroeMI</v>
          </cell>
          <cell r="N2057" t="str">
            <v>MI</v>
          </cell>
          <cell r="O2057" t="str">
            <v>115</v>
          </cell>
        </row>
        <row r="2058">
          <cell r="M2058" t="str">
            <v>MonroeTN</v>
          </cell>
          <cell r="N2058" t="str">
            <v>TN</v>
          </cell>
          <cell r="O2058" t="str">
            <v>123</v>
          </cell>
        </row>
        <row r="2059">
          <cell r="M2059" t="str">
            <v>MonroeIL</v>
          </cell>
          <cell r="N2059" t="str">
            <v>IL</v>
          </cell>
          <cell r="O2059" t="str">
            <v>133</v>
          </cell>
        </row>
        <row r="2060">
          <cell r="M2060" t="str">
            <v>MonroeIA</v>
          </cell>
          <cell r="N2060" t="str">
            <v>IA</v>
          </cell>
          <cell r="O2060" t="str">
            <v>135</v>
          </cell>
        </row>
        <row r="2061">
          <cell r="M2061" t="str">
            <v>MonroeMO</v>
          </cell>
          <cell r="N2061" t="str">
            <v>MO</v>
          </cell>
          <cell r="O2061" t="str">
            <v>137</v>
          </cell>
        </row>
        <row r="2062">
          <cell r="M2062" t="str">
            <v>MonroeKY</v>
          </cell>
          <cell r="N2062" t="str">
            <v>KY</v>
          </cell>
          <cell r="O2062" t="str">
            <v>171</v>
          </cell>
        </row>
        <row r="2063">
          <cell r="M2063" t="str">
            <v>MonroeGA</v>
          </cell>
          <cell r="N2063" t="str">
            <v>GA</v>
          </cell>
          <cell r="O2063" t="str">
            <v>207</v>
          </cell>
        </row>
        <row r="2064">
          <cell r="M2064" t="str">
            <v>MontagueTX</v>
          </cell>
          <cell r="N2064" t="str">
            <v>TX</v>
          </cell>
          <cell r="O2064" t="str">
            <v>337</v>
          </cell>
        </row>
        <row r="2065">
          <cell r="M2065" t="str">
            <v>MontcalmMI</v>
          </cell>
          <cell r="N2065" t="str">
            <v>MI</v>
          </cell>
          <cell r="O2065" t="str">
            <v>117</v>
          </cell>
        </row>
        <row r="2066">
          <cell r="M2066" t="str">
            <v>MontereyCA</v>
          </cell>
          <cell r="N2066" t="str">
            <v>CA</v>
          </cell>
          <cell r="O2066" t="str">
            <v>053</v>
          </cell>
        </row>
        <row r="2067">
          <cell r="M2067" t="str">
            <v>MontezumaCO</v>
          </cell>
          <cell r="N2067" t="str">
            <v>CO</v>
          </cell>
          <cell r="O2067" t="str">
            <v>083</v>
          </cell>
        </row>
        <row r="2068">
          <cell r="M2068" t="str">
            <v>MontgomeryMD</v>
          </cell>
          <cell r="N2068" t="str">
            <v>MD</v>
          </cell>
          <cell r="O2068" t="str">
            <v>031</v>
          </cell>
        </row>
        <row r="2069">
          <cell r="M2069" t="str">
            <v>MontgomeryNY</v>
          </cell>
          <cell r="N2069" t="str">
            <v>NY</v>
          </cell>
          <cell r="O2069" t="str">
            <v>057</v>
          </cell>
        </row>
        <row r="2070">
          <cell r="M2070" t="str">
            <v>MontgomeryPA</v>
          </cell>
          <cell r="N2070" t="str">
            <v>PA</v>
          </cell>
          <cell r="O2070" t="str">
            <v>091</v>
          </cell>
        </row>
        <row r="2071">
          <cell r="M2071" t="str">
            <v>MontgomeryAR</v>
          </cell>
          <cell r="N2071" t="str">
            <v>AR</v>
          </cell>
          <cell r="O2071" t="str">
            <v>097</v>
          </cell>
        </row>
        <row r="2072">
          <cell r="M2072" t="str">
            <v>MontgomeryMS</v>
          </cell>
          <cell r="N2072" t="str">
            <v>MS</v>
          </cell>
          <cell r="O2072" t="str">
            <v>097</v>
          </cell>
        </row>
        <row r="2073">
          <cell r="M2073" t="str">
            <v>MontgomeryAL</v>
          </cell>
          <cell r="N2073" t="str">
            <v>AL</v>
          </cell>
          <cell r="O2073" t="str">
            <v>101</v>
          </cell>
        </row>
        <row r="2074">
          <cell r="M2074" t="str">
            <v>MontgomeryIN</v>
          </cell>
          <cell r="N2074" t="str">
            <v>IN</v>
          </cell>
          <cell r="O2074" t="str">
            <v>107</v>
          </cell>
        </row>
        <row r="2075">
          <cell r="M2075" t="str">
            <v>MontgomeryOH</v>
          </cell>
          <cell r="N2075" t="str">
            <v>OH</v>
          </cell>
          <cell r="O2075" t="str">
            <v>113</v>
          </cell>
        </row>
        <row r="2076">
          <cell r="M2076" t="str">
            <v>MontgomeryVA</v>
          </cell>
          <cell r="N2076" t="str">
            <v>VA</v>
          </cell>
          <cell r="O2076" t="str">
            <v>121</v>
          </cell>
        </row>
        <row r="2077">
          <cell r="M2077" t="str">
            <v>MontgomeryNC</v>
          </cell>
          <cell r="N2077" t="str">
            <v>NC</v>
          </cell>
          <cell r="O2077" t="str">
            <v>123</v>
          </cell>
        </row>
        <row r="2078">
          <cell r="M2078" t="str">
            <v>MontgomeryTN</v>
          </cell>
          <cell r="N2078" t="str">
            <v>TN</v>
          </cell>
          <cell r="O2078" t="str">
            <v>125</v>
          </cell>
        </row>
        <row r="2079">
          <cell r="M2079" t="str">
            <v>MontgomeryKS</v>
          </cell>
          <cell r="N2079" t="str">
            <v>KS</v>
          </cell>
          <cell r="O2079" t="str">
            <v>125</v>
          </cell>
        </row>
        <row r="2080">
          <cell r="M2080" t="str">
            <v>MontgomeryIL</v>
          </cell>
          <cell r="N2080" t="str">
            <v>IL</v>
          </cell>
          <cell r="O2080" t="str">
            <v>135</v>
          </cell>
        </row>
        <row r="2081">
          <cell r="M2081" t="str">
            <v>MontgomeryIA</v>
          </cell>
          <cell r="N2081" t="str">
            <v>IA</v>
          </cell>
          <cell r="O2081" t="str">
            <v>137</v>
          </cell>
        </row>
        <row r="2082">
          <cell r="M2082" t="str">
            <v>MontgomeryMO</v>
          </cell>
          <cell r="N2082" t="str">
            <v>MO</v>
          </cell>
          <cell r="O2082" t="str">
            <v>139</v>
          </cell>
        </row>
        <row r="2083">
          <cell r="M2083" t="str">
            <v>MontgomeryKY</v>
          </cell>
          <cell r="N2083" t="str">
            <v>KY</v>
          </cell>
          <cell r="O2083" t="str">
            <v>173</v>
          </cell>
        </row>
        <row r="2084">
          <cell r="M2084" t="str">
            <v>MontgomeryGA</v>
          </cell>
          <cell r="N2084" t="str">
            <v>GA</v>
          </cell>
          <cell r="O2084" t="str">
            <v>209</v>
          </cell>
        </row>
        <row r="2085">
          <cell r="M2085" t="str">
            <v>MontgomeryTX</v>
          </cell>
          <cell r="N2085" t="str">
            <v>TX</v>
          </cell>
          <cell r="O2085" t="str">
            <v>339</v>
          </cell>
        </row>
        <row r="2086">
          <cell r="M2086" t="str">
            <v>MontmorencyMI</v>
          </cell>
          <cell r="N2086" t="str">
            <v>MI</v>
          </cell>
          <cell r="O2086" t="str">
            <v>119</v>
          </cell>
        </row>
        <row r="2087">
          <cell r="M2087" t="str">
            <v>MontourPA</v>
          </cell>
          <cell r="N2087" t="str">
            <v>PA</v>
          </cell>
          <cell r="O2087" t="str">
            <v>093</v>
          </cell>
        </row>
        <row r="2088">
          <cell r="M2088" t="str">
            <v>MontroseCO</v>
          </cell>
          <cell r="N2088" t="str">
            <v>CO</v>
          </cell>
          <cell r="O2088" t="str">
            <v>085</v>
          </cell>
        </row>
        <row r="2089">
          <cell r="M2089" t="str">
            <v>MoodySD</v>
          </cell>
          <cell r="N2089" t="str">
            <v>SD</v>
          </cell>
          <cell r="O2089" t="str">
            <v>101</v>
          </cell>
        </row>
        <row r="2090">
          <cell r="M2090" t="str">
            <v>MooreNC</v>
          </cell>
          <cell r="N2090" t="str">
            <v>NC</v>
          </cell>
          <cell r="O2090" t="str">
            <v>125</v>
          </cell>
        </row>
        <row r="2091">
          <cell r="M2091" t="str">
            <v>MooreTN</v>
          </cell>
          <cell r="N2091" t="str">
            <v>TN</v>
          </cell>
          <cell r="O2091" t="str">
            <v>127</v>
          </cell>
        </row>
        <row r="2092">
          <cell r="M2092" t="str">
            <v>MooreTX</v>
          </cell>
          <cell r="N2092" t="str">
            <v>TX</v>
          </cell>
          <cell r="O2092" t="str">
            <v>341</v>
          </cell>
        </row>
        <row r="2093">
          <cell r="M2093" t="str">
            <v>MoraNM</v>
          </cell>
          <cell r="N2093" t="str">
            <v>NM</v>
          </cell>
          <cell r="O2093" t="str">
            <v>033</v>
          </cell>
        </row>
        <row r="2094">
          <cell r="M2094" t="str">
            <v>MorehouseLA</v>
          </cell>
          <cell r="N2094" t="str">
            <v>LA</v>
          </cell>
          <cell r="O2094" t="str">
            <v>067</v>
          </cell>
        </row>
        <row r="2095">
          <cell r="M2095" t="str">
            <v>MorganUT</v>
          </cell>
          <cell r="N2095" t="str">
            <v>UT</v>
          </cell>
          <cell r="O2095" t="str">
            <v>029</v>
          </cell>
        </row>
        <row r="2096">
          <cell r="M2096" t="str">
            <v>MorganWV</v>
          </cell>
          <cell r="N2096" t="str">
            <v>WV</v>
          </cell>
          <cell r="O2096" t="str">
            <v>065</v>
          </cell>
        </row>
        <row r="2097">
          <cell r="M2097" t="str">
            <v>MorganCO</v>
          </cell>
          <cell r="N2097" t="str">
            <v>CO</v>
          </cell>
          <cell r="O2097" t="str">
            <v>087</v>
          </cell>
        </row>
        <row r="2098">
          <cell r="M2098" t="str">
            <v>MorganAL</v>
          </cell>
          <cell r="N2098" t="str">
            <v>AL</v>
          </cell>
          <cell r="O2098" t="str">
            <v>103</v>
          </cell>
        </row>
        <row r="2099">
          <cell r="M2099" t="str">
            <v>MorganIN</v>
          </cell>
          <cell r="N2099" t="str">
            <v>IN</v>
          </cell>
          <cell r="O2099" t="str">
            <v>109</v>
          </cell>
        </row>
        <row r="2100">
          <cell r="M2100" t="str">
            <v>MorganOH</v>
          </cell>
          <cell r="N2100" t="str">
            <v>OH</v>
          </cell>
          <cell r="O2100" t="str">
            <v>115</v>
          </cell>
        </row>
        <row r="2101">
          <cell r="M2101" t="str">
            <v>MorganTN</v>
          </cell>
          <cell r="N2101" t="str">
            <v>TN</v>
          </cell>
          <cell r="O2101" t="str">
            <v>129</v>
          </cell>
        </row>
        <row r="2102">
          <cell r="M2102" t="str">
            <v>MorganIL</v>
          </cell>
          <cell r="N2102" t="str">
            <v>IL</v>
          </cell>
          <cell r="O2102" t="str">
            <v>137</v>
          </cell>
        </row>
        <row r="2103">
          <cell r="M2103" t="str">
            <v>MorganMO</v>
          </cell>
          <cell r="N2103" t="str">
            <v>MO</v>
          </cell>
          <cell r="O2103" t="str">
            <v>141</v>
          </cell>
        </row>
        <row r="2104">
          <cell r="M2104" t="str">
            <v>MorganKY</v>
          </cell>
          <cell r="N2104" t="str">
            <v>KY</v>
          </cell>
          <cell r="O2104" t="str">
            <v>175</v>
          </cell>
        </row>
        <row r="2105">
          <cell r="M2105" t="str">
            <v>MorganGA</v>
          </cell>
          <cell r="N2105" t="str">
            <v>GA</v>
          </cell>
          <cell r="O2105" t="str">
            <v>211</v>
          </cell>
        </row>
        <row r="2106">
          <cell r="M2106" t="str">
            <v>MorovisPR</v>
          </cell>
          <cell r="N2106" t="str">
            <v>PR</v>
          </cell>
          <cell r="O2106" t="str">
            <v>101</v>
          </cell>
        </row>
        <row r="2107">
          <cell r="M2107" t="str">
            <v>MorrillNE</v>
          </cell>
          <cell r="N2107" t="str">
            <v>NE</v>
          </cell>
          <cell r="O2107" t="str">
            <v>123</v>
          </cell>
        </row>
        <row r="2108">
          <cell r="M2108" t="str">
            <v>MorrisNJ</v>
          </cell>
          <cell r="N2108" t="str">
            <v>NJ</v>
          </cell>
          <cell r="O2108" t="str">
            <v>027</v>
          </cell>
        </row>
        <row r="2109">
          <cell r="M2109" t="str">
            <v>MorrisKS</v>
          </cell>
          <cell r="N2109" t="str">
            <v>KS</v>
          </cell>
          <cell r="O2109" t="str">
            <v>127</v>
          </cell>
        </row>
        <row r="2110">
          <cell r="M2110" t="str">
            <v>MorrisTX</v>
          </cell>
          <cell r="N2110" t="str">
            <v>TX</v>
          </cell>
          <cell r="O2110" t="str">
            <v>343</v>
          </cell>
        </row>
        <row r="2111">
          <cell r="M2111" t="str">
            <v>MorrisonMN</v>
          </cell>
          <cell r="N2111" t="str">
            <v>MN</v>
          </cell>
          <cell r="O2111" t="str">
            <v>097</v>
          </cell>
        </row>
        <row r="2112">
          <cell r="M2112" t="str">
            <v>MorrowOR</v>
          </cell>
          <cell r="N2112" t="str">
            <v>OR</v>
          </cell>
          <cell r="O2112" t="str">
            <v>049</v>
          </cell>
        </row>
        <row r="2113">
          <cell r="M2113" t="str">
            <v>MorrowOH</v>
          </cell>
          <cell r="N2113" t="str">
            <v>OH</v>
          </cell>
          <cell r="O2113" t="str">
            <v>117</v>
          </cell>
        </row>
        <row r="2114">
          <cell r="M2114" t="str">
            <v>MortonND</v>
          </cell>
          <cell r="N2114" t="str">
            <v>ND</v>
          </cell>
          <cell r="O2114" t="str">
            <v>059</v>
          </cell>
        </row>
        <row r="2115">
          <cell r="M2115" t="str">
            <v>MortonKS</v>
          </cell>
          <cell r="N2115" t="str">
            <v>KS</v>
          </cell>
          <cell r="O2115" t="str">
            <v>129</v>
          </cell>
        </row>
        <row r="2116">
          <cell r="M2116" t="str">
            <v>MotleyTX</v>
          </cell>
          <cell r="N2116" t="str">
            <v>TX</v>
          </cell>
          <cell r="O2116" t="str">
            <v>345</v>
          </cell>
        </row>
        <row r="2117">
          <cell r="M2117" t="str">
            <v>MoultrieIL</v>
          </cell>
          <cell r="N2117" t="str">
            <v>IL</v>
          </cell>
          <cell r="O2117" t="str">
            <v>139</v>
          </cell>
        </row>
        <row r="2118">
          <cell r="M2118" t="str">
            <v>MountrailND</v>
          </cell>
          <cell r="N2118" t="str">
            <v>ND</v>
          </cell>
          <cell r="O2118" t="str">
            <v>061</v>
          </cell>
        </row>
        <row r="2119">
          <cell r="M2119" t="str">
            <v>MowerMN</v>
          </cell>
          <cell r="N2119" t="str">
            <v>MN</v>
          </cell>
          <cell r="O2119" t="str">
            <v>099</v>
          </cell>
        </row>
        <row r="2120">
          <cell r="M2120" t="str">
            <v>MuhlenbergKY</v>
          </cell>
          <cell r="N2120" t="str">
            <v>KY</v>
          </cell>
          <cell r="O2120" t="str">
            <v>177</v>
          </cell>
        </row>
        <row r="2121">
          <cell r="M2121" t="str">
            <v>MultnomahOR</v>
          </cell>
          <cell r="N2121" t="str">
            <v>OR</v>
          </cell>
          <cell r="O2121" t="str">
            <v>051</v>
          </cell>
        </row>
        <row r="2122">
          <cell r="M2122" t="str">
            <v>MurrayOK</v>
          </cell>
          <cell r="N2122" t="str">
            <v>OK</v>
          </cell>
          <cell r="O2122" t="str">
            <v>099</v>
          </cell>
        </row>
        <row r="2123">
          <cell r="M2123" t="str">
            <v>MurrayMN</v>
          </cell>
          <cell r="N2123" t="str">
            <v>MN</v>
          </cell>
          <cell r="O2123" t="str">
            <v>101</v>
          </cell>
        </row>
        <row r="2124">
          <cell r="M2124" t="str">
            <v>MurrayGA</v>
          </cell>
          <cell r="N2124" t="str">
            <v>GA</v>
          </cell>
          <cell r="O2124" t="str">
            <v>213</v>
          </cell>
        </row>
        <row r="2125">
          <cell r="M2125" t="str">
            <v>MuscatineIA</v>
          </cell>
          <cell r="N2125" t="str">
            <v>IA</v>
          </cell>
          <cell r="O2125" t="str">
            <v>139</v>
          </cell>
        </row>
        <row r="2126">
          <cell r="M2126" t="str">
            <v>MuscogeeGA</v>
          </cell>
          <cell r="N2126" t="str">
            <v>GA</v>
          </cell>
          <cell r="O2126" t="str">
            <v>215</v>
          </cell>
        </row>
        <row r="2127">
          <cell r="M2127" t="str">
            <v>MuskegonMI</v>
          </cell>
          <cell r="N2127" t="str">
            <v>MI</v>
          </cell>
          <cell r="O2127" t="str">
            <v>121</v>
          </cell>
        </row>
        <row r="2128">
          <cell r="M2128" t="str">
            <v>MuskingumOH</v>
          </cell>
          <cell r="N2128" t="str">
            <v>OH</v>
          </cell>
          <cell r="O2128" t="str">
            <v>119</v>
          </cell>
        </row>
        <row r="2129">
          <cell r="M2129" t="str">
            <v>MuskogeeOK</v>
          </cell>
          <cell r="N2129" t="str">
            <v>OK</v>
          </cell>
          <cell r="O2129" t="str">
            <v>101</v>
          </cell>
        </row>
        <row r="2130">
          <cell r="M2130" t="str">
            <v>MusselshellMT</v>
          </cell>
          <cell r="N2130" t="str">
            <v>MT</v>
          </cell>
          <cell r="O2130" t="str">
            <v>065</v>
          </cell>
        </row>
        <row r="2131">
          <cell r="M2131" t="str">
            <v>NacogdochesTX</v>
          </cell>
          <cell r="N2131" t="str">
            <v>TX</v>
          </cell>
          <cell r="O2131" t="str">
            <v>347</v>
          </cell>
        </row>
        <row r="2132">
          <cell r="M2132" t="str">
            <v>NaguaboPR</v>
          </cell>
          <cell r="N2132" t="str">
            <v>PR</v>
          </cell>
          <cell r="O2132" t="str">
            <v>103</v>
          </cell>
        </row>
        <row r="2133">
          <cell r="M2133" t="str">
            <v>NamorikMH</v>
          </cell>
          <cell r="N2133" t="str">
            <v>MH</v>
          </cell>
          <cell r="O2133" t="str">
            <v>330</v>
          </cell>
        </row>
        <row r="2134">
          <cell r="M2134" t="str">
            <v>NamuMH</v>
          </cell>
          <cell r="N2134" t="str">
            <v>MH</v>
          </cell>
          <cell r="O2134" t="str">
            <v>340</v>
          </cell>
        </row>
        <row r="2135">
          <cell r="M2135" t="str">
            <v>NanceNE</v>
          </cell>
          <cell r="N2135" t="str">
            <v>NE</v>
          </cell>
          <cell r="O2135" t="str">
            <v>125</v>
          </cell>
        </row>
        <row r="2136">
          <cell r="M2136" t="str">
            <v>NantucketMA</v>
          </cell>
          <cell r="N2136" t="str">
            <v>MA</v>
          </cell>
          <cell r="O2136" t="str">
            <v>019</v>
          </cell>
        </row>
        <row r="2137">
          <cell r="M2137" t="str">
            <v>NapaCA</v>
          </cell>
          <cell r="N2137" t="str">
            <v>CA</v>
          </cell>
          <cell r="O2137" t="str">
            <v>055</v>
          </cell>
        </row>
        <row r="2138">
          <cell r="M2138" t="str">
            <v>NaranjitoPR</v>
          </cell>
          <cell r="N2138" t="str">
            <v>PR</v>
          </cell>
          <cell r="O2138" t="str">
            <v>105</v>
          </cell>
        </row>
        <row r="2139">
          <cell r="M2139" t="str">
            <v>NashNC</v>
          </cell>
          <cell r="N2139" t="str">
            <v>NC</v>
          </cell>
          <cell r="O2139" t="str">
            <v>127</v>
          </cell>
        </row>
        <row r="2140">
          <cell r="M2140" t="str">
            <v>NassauNY</v>
          </cell>
          <cell r="N2140" t="str">
            <v>NY</v>
          </cell>
          <cell r="O2140" t="str">
            <v>059</v>
          </cell>
        </row>
        <row r="2141">
          <cell r="M2141" t="str">
            <v>NassauFL</v>
          </cell>
          <cell r="N2141" t="str">
            <v>FL</v>
          </cell>
          <cell r="O2141" t="str">
            <v>089</v>
          </cell>
        </row>
        <row r="2142">
          <cell r="M2142" t="str">
            <v>NatchitochesLA</v>
          </cell>
          <cell r="N2142" t="str">
            <v>LA</v>
          </cell>
          <cell r="O2142" t="str">
            <v>069</v>
          </cell>
        </row>
        <row r="2143">
          <cell r="M2143" t="str">
            <v>NatronaWY</v>
          </cell>
          <cell r="N2143" t="str">
            <v>WY</v>
          </cell>
          <cell r="O2143" t="str">
            <v>025</v>
          </cell>
        </row>
        <row r="2144">
          <cell r="M2144" t="str">
            <v>NavajoAZ</v>
          </cell>
          <cell r="N2144" t="str">
            <v>AZ</v>
          </cell>
          <cell r="O2144" t="str">
            <v>017</v>
          </cell>
        </row>
        <row r="2145">
          <cell r="M2145" t="str">
            <v>NavarroTX</v>
          </cell>
          <cell r="N2145" t="str">
            <v>TX</v>
          </cell>
          <cell r="O2145" t="str">
            <v>349</v>
          </cell>
        </row>
        <row r="2146">
          <cell r="M2146" t="str">
            <v>NelsonND</v>
          </cell>
          <cell r="N2146" t="str">
            <v>ND</v>
          </cell>
          <cell r="O2146" t="str">
            <v>063</v>
          </cell>
        </row>
        <row r="2147">
          <cell r="M2147" t="str">
            <v>NelsonVA</v>
          </cell>
          <cell r="N2147" t="str">
            <v>VA</v>
          </cell>
          <cell r="O2147" t="str">
            <v>125</v>
          </cell>
        </row>
        <row r="2148">
          <cell r="M2148" t="str">
            <v>NelsonKY</v>
          </cell>
          <cell r="N2148" t="str">
            <v>KY</v>
          </cell>
          <cell r="O2148" t="str">
            <v>179</v>
          </cell>
        </row>
        <row r="2149">
          <cell r="M2149" t="str">
            <v>NemahaNE</v>
          </cell>
          <cell r="N2149" t="str">
            <v>NE</v>
          </cell>
          <cell r="O2149" t="str">
            <v>127</v>
          </cell>
        </row>
        <row r="2150">
          <cell r="M2150" t="str">
            <v>NemahaKS</v>
          </cell>
          <cell r="N2150" t="str">
            <v>KS</v>
          </cell>
          <cell r="O2150" t="str">
            <v>131</v>
          </cell>
        </row>
        <row r="2151">
          <cell r="M2151" t="str">
            <v>NeoshoKS</v>
          </cell>
          <cell r="N2151" t="str">
            <v>KS</v>
          </cell>
          <cell r="O2151" t="str">
            <v>133</v>
          </cell>
        </row>
        <row r="2152">
          <cell r="M2152" t="str">
            <v>NeshobaMS</v>
          </cell>
          <cell r="N2152" t="str">
            <v>MS</v>
          </cell>
          <cell r="O2152" t="str">
            <v>099</v>
          </cell>
        </row>
        <row r="2153">
          <cell r="M2153" t="str">
            <v>NessKS</v>
          </cell>
          <cell r="N2153" t="str">
            <v>KS</v>
          </cell>
          <cell r="O2153" t="str">
            <v>135</v>
          </cell>
        </row>
        <row r="2154">
          <cell r="M2154" t="str">
            <v>NevadaCA</v>
          </cell>
          <cell r="N2154" t="str">
            <v>CA</v>
          </cell>
          <cell r="O2154" t="str">
            <v>057</v>
          </cell>
        </row>
        <row r="2155">
          <cell r="M2155" t="str">
            <v>NevadaAR</v>
          </cell>
          <cell r="N2155" t="str">
            <v>AR</v>
          </cell>
          <cell r="O2155" t="str">
            <v>099</v>
          </cell>
        </row>
        <row r="2156">
          <cell r="M2156" t="str">
            <v>New CastleDE</v>
          </cell>
          <cell r="N2156" t="str">
            <v>DE</v>
          </cell>
          <cell r="O2156" t="str">
            <v>003</v>
          </cell>
        </row>
        <row r="2157">
          <cell r="M2157" t="str">
            <v>New HanoverNC</v>
          </cell>
          <cell r="N2157" t="str">
            <v>NC</v>
          </cell>
          <cell r="O2157" t="str">
            <v>129</v>
          </cell>
        </row>
        <row r="2158">
          <cell r="M2158" t="str">
            <v>New HavenCT</v>
          </cell>
          <cell r="N2158" t="str">
            <v>CT</v>
          </cell>
          <cell r="O2158" t="str">
            <v>009</v>
          </cell>
        </row>
        <row r="2159">
          <cell r="M2159" t="str">
            <v>New KentVA</v>
          </cell>
          <cell r="N2159" t="str">
            <v>VA</v>
          </cell>
          <cell r="O2159" t="str">
            <v>127</v>
          </cell>
        </row>
        <row r="2160">
          <cell r="M2160" t="str">
            <v>New LondonCT</v>
          </cell>
          <cell r="N2160" t="str">
            <v>CT</v>
          </cell>
          <cell r="O2160" t="str">
            <v>011</v>
          </cell>
        </row>
        <row r="2161">
          <cell r="M2161" t="str">
            <v>New MadridMO</v>
          </cell>
          <cell r="N2161" t="str">
            <v>MO</v>
          </cell>
          <cell r="O2161" t="str">
            <v>143</v>
          </cell>
        </row>
        <row r="2162">
          <cell r="M2162" t="str">
            <v>New YorkNY</v>
          </cell>
          <cell r="N2162" t="str">
            <v>NY</v>
          </cell>
          <cell r="O2162" t="str">
            <v>061</v>
          </cell>
        </row>
        <row r="2163">
          <cell r="M2163" t="str">
            <v>NewaygoMI</v>
          </cell>
          <cell r="N2163" t="str">
            <v>MI</v>
          </cell>
          <cell r="O2163" t="str">
            <v>123</v>
          </cell>
        </row>
        <row r="2164">
          <cell r="M2164" t="str">
            <v>NewberrySC</v>
          </cell>
          <cell r="N2164" t="str">
            <v>SC</v>
          </cell>
          <cell r="O2164" t="str">
            <v>071</v>
          </cell>
        </row>
        <row r="2165">
          <cell r="M2165" t="str">
            <v>NewportRI</v>
          </cell>
          <cell r="N2165" t="str">
            <v>RI</v>
          </cell>
          <cell r="O2165" t="str">
            <v>005</v>
          </cell>
        </row>
        <row r="2166">
          <cell r="M2166" t="str">
            <v>Newport NewsVA</v>
          </cell>
          <cell r="N2166" t="str">
            <v>VA</v>
          </cell>
          <cell r="O2166" t="str">
            <v>700</v>
          </cell>
        </row>
        <row r="2167">
          <cell r="M2167" t="str">
            <v>NewtonMS</v>
          </cell>
          <cell r="N2167" t="str">
            <v>MS</v>
          </cell>
          <cell r="O2167" t="str">
            <v>101</v>
          </cell>
        </row>
        <row r="2168">
          <cell r="M2168" t="str">
            <v>NewtonAR</v>
          </cell>
          <cell r="N2168" t="str">
            <v>AR</v>
          </cell>
          <cell r="O2168" t="str">
            <v>101</v>
          </cell>
        </row>
        <row r="2169">
          <cell r="M2169" t="str">
            <v>NewtonIN</v>
          </cell>
          <cell r="N2169" t="str">
            <v>IN</v>
          </cell>
          <cell r="O2169" t="str">
            <v>111</v>
          </cell>
        </row>
        <row r="2170">
          <cell r="M2170" t="str">
            <v>NewtonMO</v>
          </cell>
          <cell r="N2170" t="str">
            <v>MO</v>
          </cell>
          <cell r="O2170" t="str">
            <v>145</v>
          </cell>
        </row>
        <row r="2171">
          <cell r="M2171" t="str">
            <v>NewtonGA</v>
          </cell>
          <cell r="N2171" t="str">
            <v>GA</v>
          </cell>
          <cell r="O2171" t="str">
            <v>217</v>
          </cell>
        </row>
        <row r="2172">
          <cell r="M2172" t="str">
            <v>NewtonTX</v>
          </cell>
          <cell r="N2172" t="str">
            <v>TX</v>
          </cell>
          <cell r="O2172" t="str">
            <v>351</v>
          </cell>
        </row>
        <row r="2173">
          <cell r="M2173" t="str">
            <v>Nez PerceID</v>
          </cell>
          <cell r="N2173" t="str">
            <v>ID</v>
          </cell>
          <cell r="O2173" t="str">
            <v>069</v>
          </cell>
        </row>
        <row r="2174">
          <cell r="M2174" t="str">
            <v>NgaraardPW</v>
          </cell>
          <cell r="N2174" t="str">
            <v>PW</v>
          </cell>
          <cell r="O2174" t="str">
            <v>214</v>
          </cell>
        </row>
        <row r="2175">
          <cell r="M2175" t="str">
            <v>NgarchelongPW</v>
          </cell>
          <cell r="N2175" t="str">
            <v>PW</v>
          </cell>
          <cell r="O2175" t="str">
            <v>218</v>
          </cell>
        </row>
        <row r="2176">
          <cell r="M2176" t="str">
            <v>NgardmauPW</v>
          </cell>
          <cell r="N2176" t="str">
            <v>PW</v>
          </cell>
          <cell r="O2176" t="str">
            <v>222</v>
          </cell>
        </row>
        <row r="2177">
          <cell r="M2177" t="str">
            <v>NgaremlenguiPW</v>
          </cell>
          <cell r="N2177" t="str">
            <v>PW</v>
          </cell>
          <cell r="O2177" t="str">
            <v>223</v>
          </cell>
        </row>
        <row r="2178">
          <cell r="M2178" t="str">
            <v>NgatpangPW</v>
          </cell>
          <cell r="N2178" t="str">
            <v>PW</v>
          </cell>
          <cell r="O2178" t="str">
            <v>224</v>
          </cell>
        </row>
        <row r="2179">
          <cell r="M2179" t="str">
            <v>NgchesarPW</v>
          </cell>
          <cell r="N2179" t="str">
            <v>PW</v>
          </cell>
          <cell r="O2179" t="str">
            <v>226</v>
          </cell>
        </row>
        <row r="2180">
          <cell r="M2180" t="str">
            <v>NgiwalPW</v>
          </cell>
          <cell r="N2180" t="str">
            <v>PW</v>
          </cell>
          <cell r="O2180" t="str">
            <v>228</v>
          </cell>
        </row>
        <row r="2181">
          <cell r="M2181" t="str">
            <v>NiagaraNY</v>
          </cell>
          <cell r="N2181" t="str">
            <v>NY</v>
          </cell>
          <cell r="O2181" t="str">
            <v>063</v>
          </cell>
        </row>
        <row r="2182">
          <cell r="M2182" t="str">
            <v>NicholasWV</v>
          </cell>
          <cell r="N2182" t="str">
            <v>WV</v>
          </cell>
          <cell r="O2182" t="str">
            <v>067</v>
          </cell>
        </row>
        <row r="2183">
          <cell r="M2183" t="str">
            <v>NicholasKY</v>
          </cell>
          <cell r="N2183" t="str">
            <v>KY</v>
          </cell>
          <cell r="O2183" t="str">
            <v>181</v>
          </cell>
        </row>
        <row r="2184">
          <cell r="M2184" t="str">
            <v>NicolletMN</v>
          </cell>
          <cell r="N2184" t="str">
            <v>MN</v>
          </cell>
          <cell r="O2184" t="str">
            <v>103</v>
          </cell>
        </row>
        <row r="2185">
          <cell r="M2185" t="str">
            <v>NiobraraWY</v>
          </cell>
          <cell r="N2185" t="str">
            <v>WY</v>
          </cell>
          <cell r="O2185" t="str">
            <v>027</v>
          </cell>
        </row>
        <row r="2186">
          <cell r="M2186" t="str">
            <v>NobleOK</v>
          </cell>
          <cell r="N2186" t="str">
            <v>OK</v>
          </cell>
          <cell r="O2186" t="str">
            <v>103</v>
          </cell>
        </row>
        <row r="2187">
          <cell r="M2187" t="str">
            <v>NobleIN</v>
          </cell>
          <cell r="N2187" t="str">
            <v>IN</v>
          </cell>
          <cell r="O2187" t="str">
            <v>113</v>
          </cell>
        </row>
        <row r="2188">
          <cell r="M2188" t="str">
            <v>NobleOH</v>
          </cell>
          <cell r="N2188" t="str">
            <v>OH</v>
          </cell>
          <cell r="O2188" t="str">
            <v>121</v>
          </cell>
        </row>
        <row r="2189">
          <cell r="M2189" t="str">
            <v>NoblesMN</v>
          </cell>
          <cell r="N2189" t="str">
            <v>MN</v>
          </cell>
          <cell r="O2189" t="str">
            <v>105</v>
          </cell>
        </row>
        <row r="2190">
          <cell r="M2190" t="str">
            <v>NodawayMO</v>
          </cell>
          <cell r="N2190" t="str">
            <v>MO</v>
          </cell>
          <cell r="O2190" t="str">
            <v>147</v>
          </cell>
        </row>
        <row r="2191">
          <cell r="M2191" t="str">
            <v>NolanTX</v>
          </cell>
          <cell r="N2191" t="str">
            <v>TX</v>
          </cell>
          <cell r="O2191" t="str">
            <v>353</v>
          </cell>
        </row>
        <row r="2192">
          <cell r="M2192" t="str">
            <v>Nome (C)AK</v>
          </cell>
          <cell r="N2192" t="str">
            <v>AK</v>
          </cell>
          <cell r="O2192" t="str">
            <v>180</v>
          </cell>
        </row>
        <row r="2193">
          <cell r="M2193" t="str">
            <v>NorfolkMA</v>
          </cell>
          <cell r="N2193" t="str">
            <v>MA</v>
          </cell>
          <cell r="O2193" t="str">
            <v>021</v>
          </cell>
        </row>
        <row r="2194">
          <cell r="M2194" t="str">
            <v>NorfolkVA</v>
          </cell>
          <cell r="N2194" t="str">
            <v>VA</v>
          </cell>
          <cell r="O2194" t="str">
            <v>710</v>
          </cell>
        </row>
        <row r="2195">
          <cell r="M2195" t="str">
            <v>NormanMN</v>
          </cell>
          <cell r="N2195" t="str">
            <v>MN</v>
          </cell>
          <cell r="O2195" t="str">
            <v>107</v>
          </cell>
        </row>
        <row r="2196">
          <cell r="M2196" t="str">
            <v>North Slope (B)AK</v>
          </cell>
          <cell r="N2196" t="str">
            <v>AK</v>
          </cell>
          <cell r="O2196" t="str">
            <v>185</v>
          </cell>
        </row>
        <row r="2197">
          <cell r="M2197" t="str">
            <v>NorthamptonPA</v>
          </cell>
          <cell r="N2197" t="str">
            <v>PA</v>
          </cell>
          <cell r="O2197" t="str">
            <v>095</v>
          </cell>
        </row>
        <row r="2198">
          <cell r="M2198" t="str">
            <v>NorthamptonNC</v>
          </cell>
          <cell r="N2198" t="str">
            <v>NC</v>
          </cell>
          <cell r="O2198" t="str">
            <v>131</v>
          </cell>
        </row>
        <row r="2199">
          <cell r="M2199" t="str">
            <v>NorthamptonVA</v>
          </cell>
          <cell r="N2199" t="str">
            <v>VA</v>
          </cell>
          <cell r="O2199" t="str">
            <v>131</v>
          </cell>
        </row>
        <row r="2200">
          <cell r="M2200" t="str">
            <v>NorthumberlandPA</v>
          </cell>
          <cell r="N2200" t="str">
            <v>PA</v>
          </cell>
          <cell r="O2200" t="str">
            <v>097</v>
          </cell>
        </row>
        <row r="2201">
          <cell r="M2201" t="str">
            <v>NorthumberlandVA</v>
          </cell>
          <cell r="N2201" t="str">
            <v>VA</v>
          </cell>
          <cell r="O2201" t="str">
            <v>133</v>
          </cell>
        </row>
        <row r="2202">
          <cell r="M2202" t="str">
            <v>Northwest Arctic (B)AK</v>
          </cell>
          <cell r="N2202" t="str">
            <v>AK</v>
          </cell>
          <cell r="O2202" t="str">
            <v>188</v>
          </cell>
        </row>
        <row r="2203">
          <cell r="M2203" t="str">
            <v>NortonKS</v>
          </cell>
          <cell r="N2203" t="str">
            <v>KS</v>
          </cell>
          <cell r="O2203" t="str">
            <v>137</v>
          </cell>
        </row>
        <row r="2204">
          <cell r="M2204" t="str">
            <v>NortonVA</v>
          </cell>
          <cell r="N2204" t="str">
            <v>VA</v>
          </cell>
          <cell r="O2204" t="str">
            <v>720</v>
          </cell>
        </row>
        <row r="2205">
          <cell r="M2205" t="str">
            <v>Nothern IslandsMP</v>
          </cell>
          <cell r="N2205" t="str">
            <v>MP</v>
          </cell>
          <cell r="O2205" t="str">
            <v>085</v>
          </cell>
        </row>
        <row r="2206">
          <cell r="M2206" t="str">
            <v>NottowayVA</v>
          </cell>
          <cell r="N2206" t="str">
            <v>VA</v>
          </cell>
          <cell r="O2206" t="str">
            <v>135</v>
          </cell>
        </row>
        <row r="2207">
          <cell r="M2207" t="str">
            <v>NowataOK</v>
          </cell>
          <cell r="N2207" t="str">
            <v>OK</v>
          </cell>
          <cell r="O2207" t="str">
            <v>105</v>
          </cell>
        </row>
        <row r="2208">
          <cell r="M2208" t="str">
            <v>NoxubeeMS</v>
          </cell>
          <cell r="N2208" t="str">
            <v>MS</v>
          </cell>
          <cell r="O2208" t="str">
            <v>103</v>
          </cell>
        </row>
        <row r="2209">
          <cell r="M2209" t="str">
            <v>NuckollsNE</v>
          </cell>
          <cell r="N2209" t="str">
            <v>NE</v>
          </cell>
          <cell r="O2209" t="str">
            <v>129</v>
          </cell>
        </row>
        <row r="2210">
          <cell r="M2210" t="str">
            <v>NuecesTX</v>
          </cell>
          <cell r="N2210" t="str">
            <v>TX</v>
          </cell>
          <cell r="O2210" t="str">
            <v>355</v>
          </cell>
        </row>
        <row r="2211">
          <cell r="M2211" t="str">
            <v>NyeNV</v>
          </cell>
          <cell r="N2211" t="str">
            <v>NV</v>
          </cell>
          <cell r="O2211" t="str">
            <v>023</v>
          </cell>
        </row>
        <row r="2212">
          <cell r="M2212" t="str">
            <v>O BrienIA</v>
          </cell>
          <cell r="N2212" t="str">
            <v>IA</v>
          </cell>
          <cell r="O2212" t="str">
            <v>141</v>
          </cell>
        </row>
        <row r="2213">
          <cell r="M2213" t="str">
            <v>OaklandMI</v>
          </cell>
          <cell r="N2213" t="str">
            <v>MI</v>
          </cell>
          <cell r="O2213" t="str">
            <v>125</v>
          </cell>
        </row>
        <row r="2214">
          <cell r="M2214" t="str">
            <v>ObionTN</v>
          </cell>
          <cell r="N2214" t="str">
            <v>TN</v>
          </cell>
          <cell r="O2214" t="str">
            <v>131</v>
          </cell>
        </row>
        <row r="2215">
          <cell r="M2215" t="str">
            <v>OceanNJ</v>
          </cell>
          <cell r="N2215" t="str">
            <v>NJ</v>
          </cell>
          <cell r="O2215" t="str">
            <v>029</v>
          </cell>
        </row>
        <row r="2216">
          <cell r="M2216" t="str">
            <v>OceanaMI</v>
          </cell>
          <cell r="N2216" t="str">
            <v>MI</v>
          </cell>
          <cell r="O2216" t="str">
            <v>127</v>
          </cell>
        </row>
        <row r="2217">
          <cell r="M2217" t="str">
            <v>OchiltreeTX</v>
          </cell>
          <cell r="N2217" t="str">
            <v>TX</v>
          </cell>
          <cell r="O2217" t="str">
            <v>357</v>
          </cell>
        </row>
        <row r="2218">
          <cell r="M2218" t="str">
            <v>OconeeSC</v>
          </cell>
          <cell r="N2218" t="str">
            <v>SC</v>
          </cell>
          <cell r="O2218" t="str">
            <v>073</v>
          </cell>
        </row>
        <row r="2219">
          <cell r="M2219" t="str">
            <v>OconeeGA</v>
          </cell>
          <cell r="N2219" t="str">
            <v>GA</v>
          </cell>
          <cell r="O2219" t="str">
            <v>219</v>
          </cell>
        </row>
        <row r="2220">
          <cell r="M2220" t="str">
            <v>OcontoWI</v>
          </cell>
          <cell r="N2220" t="str">
            <v>WI</v>
          </cell>
          <cell r="O2220" t="str">
            <v>083</v>
          </cell>
        </row>
        <row r="2221">
          <cell r="M2221" t="str">
            <v>OgemawMI</v>
          </cell>
          <cell r="N2221" t="str">
            <v>MI</v>
          </cell>
          <cell r="O2221" t="str">
            <v>129</v>
          </cell>
        </row>
        <row r="2222">
          <cell r="M2222" t="str">
            <v>OgleIL</v>
          </cell>
          <cell r="N2222" t="str">
            <v>IL</v>
          </cell>
          <cell r="O2222" t="str">
            <v>141</v>
          </cell>
        </row>
        <row r="2223">
          <cell r="M2223" t="str">
            <v>OglethorpeGA</v>
          </cell>
          <cell r="N2223" t="str">
            <v>GA</v>
          </cell>
          <cell r="O2223" t="str">
            <v>221</v>
          </cell>
        </row>
        <row r="2224">
          <cell r="M2224" t="str">
            <v>OhioWV</v>
          </cell>
          <cell r="N2224" t="str">
            <v>WV</v>
          </cell>
          <cell r="O2224" t="str">
            <v>069</v>
          </cell>
        </row>
        <row r="2225">
          <cell r="M2225" t="str">
            <v>OhioIN</v>
          </cell>
          <cell r="N2225" t="str">
            <v>IN</v>
          </cell>
          <cell r="O2225" t="str">
            <v>115</v>
          </cell>
        </row>
        <row r="2226">
          <cell r="M2226" t="str">
            <v>OhioKY</v>
          </cell>
          <cell r="N2226" t="str">
            <v>KY</v>
          </cell>
          <cell r="O2226" t="str">
            <v>183</v>
          </cell>
        </row>
        <row r="2227">
          <cell r="M2227" t="str">
            <v>OkaloosaFL</v>
          </cell>
          <cell r="N2227" t="str">
            <v>FL</v>
          </cell>
          <cell r="O2227" t="str">
            <v>091</v>
          </cell>
        </row>
        <row r="2228">
          <cell r="M2228" t="str">
            <v>OkanoganWA</v>
          </cell>
          <cell r="N2228" t="str">
            <v>WA</v>
          </cell>
          <cell r="O2228" t="str">
            <v>047</v>
          </cell>
        </row>
        <row r="2229">
          <cell r="M2229" t="str">
            <v>OkeechobeeFL</v>
          </cell>
          <cell r="N2229" t="str">
            <v>FL</v>
          </cell>
          <cell r="O2229" t="str">
            <v>093</v>
          </cell>
        </row>
        <row r="2230">
          <cell r="M2230" t="str">
            <v>OkfuskeeOK</v>
          </cell>
          <cell r="N2230" t="str">
            <v>OK</v>
          </cell>
          <cell r="O2230" t="str">
            <v>107</v>
          </cell>
        </row>
        <row r="2231">
          <cell r="M2231" t="str">
            <v>OklahomaOK</v>
          </cell>
          <cell r="N2231" t="str">
            <v>OK</v>
          </cell>
          <cell r="O2231" t="str">
            <v>109</v>
          </cell>
        </row>
        <row r="2232">
          <cell r="M2232" t="str">
            <v>OkmulgeeOK</v>
          </cell>
          <cell r="N2232" t="str">
            <v>OK</v>
          </cell>
          <cell r="O2232" t="str">
            <v>111</v>
          </cell>
        </row>
        <row r="2233">
          <cell r="M2233" t="str">
            <v>OktibbehaMS</v>
          </cell>
          <cell r="N2233" t="str">
            <v>MS</v>
          </cell>
          <cell r="O2233" t="str">
            <v>105</v>
          </cell>
        </row>
        <row r="2234">
          <cell r="M2234" t="str">
            <v>OldhamKY</v>
          </cell>
          <cell r="N2234" t="str">
            <v>KY</v>
          </cell>
          <cell r="O2234" t="str">
            <v>185</v>
          </cell>
        </row>
        <row r="2235">
          <cell r="M2235" t="str">
            <v>OldhamTX</v>
          </cell>
          <cell r="N2235" t="str">
            <v>TX</v>
          </cell>
          <cell r="O2235" t="str">
            <v>359</v>
          </cell>
        </row>
        <row r="2236">
          <cell r="M2236" t="str">
            <v>OliverND</v>
          </cell>
          <cell r="N2236" t="str">
            <v>ND</v>
          </cell>
          <cell r="O2236" t="str">
            <v>065</v>
          </cell>
        </row>
        <row r="2237">
          <cell r="M2237" t="str">
            <v>OlmstedMN</v>
          </cell>
          <cell r="N2237" t="str">
            <v>MN</v>
          </cell>
          <cell r="O2237" t="str">
            <v>109</v>
          </cell>
        </row>
        <row r="2238">
          <cell r="M2238" t="str">
            <v>OneidaNY</v>
          </cell>
          <cell r="N2238" t="str">
            <v>NY</v>
          </cell>
          <cell r="O2238" t="str">
            <v>065</v>
          </cell>
        </row>
        <row r="2239">
          <cell r="M2239" t="str">
            <v>OneidaID</v>
          </cell>
          <cell r="N2239" t="str">
            <v>ID</v>
          </cell>
          <cell r="O2239" t="str">
            <v>071</v>
          </cell>
        </row>
        <row r="2240">
          <cell r="M2240" t="str">
            <v>OneidaWI</v>
          </cell>
          <cell r="N2240" t="str">
            <v>WI</v>
          </cell>
          <cell r="O2240" t="str">
            <v>085</v>
          </cell>
        </row>
        <row r="2241">
          <cell r="M2241" t="str">
            <v>OnondagaNY</v>
          </cell>
          <cell r="N2241" t="str">
            <v>NY</v>
          </cell>
          <cell r="O2241" t="str">
            <v>067</v>
          </cell>
        </row>
        <row r="2242">
          <cell r="M2242" t="str">
            <v>OnslowNC</v>
          </cell>
          <cell r="N2242" t="str">
            <v>NC</v>
          </cell>
          <cell r="O2242" t="str">
            <v>133</v>
          </cell>
        </row>
        <row r="2243">
          <cell r="M2243" t="str">
            <v>OntarioNY</v>
          </cell>
          <cell r="N2243" t="str">
            <v>NY</v>
          </cell>
          <cell r="O2243" t="str">
            <v>069</v>
          </cell>
        </row>
        <row r="2244">
          <cell r="M2244" t="str">
            <v>OntonagonMI</v>
          </cell>
          <cell r="N2244" t="str">
            <v>MI</v>
          </cell>
          <cell r="O2244" t="str">
            <v>131</v>
          </cell>
        </row>
        <row r="2245">
          <cell r="M2245" t="str">
            <v>OrangeVT</v>
          </cell>
          <cell r="N2245" t="str">
            <v>VT</v>
          </cell>
          <cell r="O2245" t="str">
            <v>017</v>
          </cell>
        </row>
        <row r="2246">
          <cell r="M2246" t="str">
            <v>OrangeCA</v>
          </cell>
          <cell r="N2246" t="str">
            <v>CA</v>
          </cell>
          <cell r="O2246" t="str">
            <v>059</v>
          </cell>
        </row>
        <row r="2247">
          <cell r="M2247" t="str">
            <v>OrangeNY</v>
          </cell>
          <cell r="N2247" t="str">
            <v>NY</v>
          </cell>
          <cell r="O2247" t="str">
            <v>071</v>
          </cell>
        </row>
        <row r="2248">
          <cell r="M2248" t="str">
            <v>OrangeFL</v>
          </cell>
          <cell r="N2248" t="str">
            <v>FL</v>
          </cell>
          <cell r="O2248" t="str">
            <v>095</v>
          </cell>
        </row>
        <row r="2249">
          <cell r="M2249" t="str">
            <v>OrangeIN</v>
          </cell>
          <cell r="N2249" t="str">
            <v>IN</v>
          </cell>
          <cell r="O2249" t="str">
            <v>117</v>
          </cell>
        </row>
        <row r="2250">
          <cell r="M2250" t="str">
            <v>OrangeNC</v>
          </cell>
          <cell r="N2250" t="str">
            <v>NC</v>
          </cell>
          <cell r="O2250" t="str">
            <v>135</v>
          </cell>
        </row>
        <row r="2251">
          <cell r="M2251" t="str">
            <v>OrangeVA</v>
          </cell>
          <cell r="N2251" t="str">
            <v>VA</v>
          </cell>
          <cell r="O2251" t="str">
            <v>137</v>
          </cell>
        </row>
        <row r="2252">
          <cell r="M2252" t="str">
            <v>OrangeTX</v>
          </cell>
          <cell r="N2252" t="str">
            <v>TX</v>
          </cell>
          <cell r="O2252" t="str">
            <v>361</v>
          </cell>
        </row>
        <row r="2253">
          <cell r="M2253" t="str">
            <v>OrangeburgSC</v>
          </cell>
          <cell r="N2253" t="str">
            <v>SC</v>
          </cell>
          <cell r="O2253" t="str">
            <v>075</v>
          </cell>
        </row>
        <row r="2254">
          <cell r="M2254" t="str">
            <v>OregonMO</v>
          </cell>
          <cell r="N2254" t="str">
            <v>MO</v>
          </cell>
          <cell r="O2254" t="str">
            <v>149</v>
          </cell>
        </row>
        <row r="2255">
          <cell r="M2255" t="str">
            <v>OrleansVT</v>
          </cell>
          <cell r="N2255" t="str">
            <v>VT</v>
          </cell>
          <cell r="O2255" t="str">
            <v>019</v>
          </cell>
        </row>
        <row r="2256">
          <cell r="M2256" t="str">
            <v>OrleansLA</v>
          </cell>
          <cell r="N2256" t="str">
            <v>LA</v>
          </cell>
          <cell r="O2256" t="str">
            <v>071</v>
          </cell>
        </row>
        <row r="2257">
          <cell r="M2257" t="str">
            <v>OrleansNY</v>
          </cell>
          <cell r="N2257" t="str">
            <v>NY</v>
          </cell>
          <cell r="O2257" t="str">
            <v>073</v>
          </cell>
        </row>
        <row r="2258">
          <cell r="M2258" t="str">
            <v>OrocovisPR</v>
          </cell>
          <cell r="N2258" t="str">
            <v>PR</v>
          </cell>
          <cell r="O2258" t="str">
            <v>107</v>
          </cell>
        </row>
        <row r="2259">
          <cell r="M2259" t="str">
            <v>OsageOK</v>
          </cell>
          <cell r="N2259" t="str">
            <v>OK</v>
          </cell>
          <cell r="O2259" t="str">
            <v>113</v>
          </cell>
        </row>
        <row r="2260">
          <cell r="M2260" t="str">
            <v>OsageKS</v>
          </cell>
          <cell r="N2260" t="str">
            <v>KS</v>
          </cell>
          <cell r="O2260" t="str">
            <v>139</v>
          </cell>
        </row>
        <row r="2261">
          <cell r="M2261" t="str">
            <v>OsageMO</v>
          </cell>
          <cell r="N2261" t="str">
            <v>MO</v>
          </cell>
          <cell r="O2261" t="str">
            <v>151</v>
          </cell>
        </row>
        <row r="2262">
          <cell r="M2262" t="str">
            <v>OsborneKS</v>
          </cell>
          <cell r="N2262" t="str">
            <v>KS</v>
          </cell>
          <cell r="O2262" t="str">
            <v>141</v>
          </cell>
        </row>
        <row r="2263">
          <cell r="M2263" t="str">
            <v>OsceolaFL</v>
          </cell>
          <cell r="N2263" t="str">
            <v>FL</v>
          </cell>
          <cell r="O2263" t="str">
            <v>097</v>
          </cell>
        </row>
        <row r="2264">
          <cell r="M2264" t="str">
            <v>OsceolaMI</v>
          </cell>
          <cell r="N2264" t="str">
            <v>MI</v>
          </cell>
          <cell r="O2264" t="str">
            <v>133</v>
          </cell>
        </row>
        <row r="2265">
          <cell r="M2265" t="str">
            <v>OsceolaIA</v>
          </cell>
          <cell r="N2265" t="str">
            <v>IA</v>
          </cell>
          <cell r="O2265" t="str">
            <v>143</v>
          </cell>
        </row>
        <row r="2266">
          <cell r="M2266" t="str">
            <v>OscodaMI</v>
          </cell>
          <cell r="N2266" t="str">
            <v>MI</v>
          </cell>
          <cell r="O2266" t="str">
            <v>135</v>
          </cell>
        </row>
        <row r="2267">
          <cell r="M2267" t="str">
            <v>OswegoNY</v>
          </cell>
          <cell r="N2267" t="str">
            <v>NY</v>
          </cell>
          <cell r="O2267" t="str">
            <v>075</v>
          </cell>
        </row>
        <row r="2268">
          <cell r="M2268" t="str">
            <v>OteroNM</v>
          </cell>
          <cell r="N2268" t="str">
            <v>NM</v>
          </cell>
          <cell r="O2268" t="str">
            <v>035</v>
          </cell>
        </row>
        <row r="2269">
          <cell r="M2269" t="str">
            <v>OteroCO</v>
          </cell>
          <cell r="N2269" t="str">
            <v>CO</v>
          </cell>
          <cell r="O2269" t="str">
            <v>089</v>
          </cell>
        </row>
        <row r="2270">
          <cell r="M2270" t="str">
            <v>OtoeNE</v>
          </cell>
          <cell r="N2270" t="str">
            <v>NE</v>
          </cell>
          <cell r="O2270" t="str">
            <v>131</v>
          </cell>
        </row>
        <row r="2271">
          <cell r="M2271" t="str">
            <v>OtsegoNY</v>
          </cell>
          <cell r="N2271" t="str">
            <v>NY</v>
          </cell>
          <cell r="O2271" t="str">
            <v>077</v>
          </cell>
        </row>
        <row r="2272">
          <cell r="M2272" t="str">
            <v>OtsegoMI</v>
          </cell>
          <cell r="N2272" t="str">
            <v>MI</v>
          </cell>
          <cell r="O2272" t="str">
            <v>137</v>
          </cell>
        </row>
        <row r="2273">
          <cell r="M2273" t="str">
            <v>OttawaOK</v>
          </cell>
          <cell r="N2273" t="str">
            <v>OK</v>
          </cell>
          <cell r="O2273" t="str">
            <v>115</v>
          </cell>
        </row>
        <row r="2274">
          <cell r="M2274" t="str">
            <v>OttawaOH</v>
          </cell>
          <cell r="N2274" t="str">
            <v>OH</v>
          </cell>
          <cell r="O2274" t="str">
            <v>123</v>
          </cell>
        </row>
        <row r="2275">
          <cell r="M2275" t="str">
            <v>OttawaMI</v>
          </cell>
          <cell r="N2275" t="str">
            <v>MI</v>
          </cell>
          <cell r="O2275" t="str">
            <v>139</v>
          </cell>
        </row>
        <row r="2276">
          <cell r="M2276" t="str">
            <v>OttawaKS</v>
          </cell>
          <cell r="N2276" t="str">
            <v>KS</v>
          </cell>
          <cell r="O2276" t="str">
            <v>143</v>
          </cell>
        </row>
        <row r="2277">
          <cell r="M2277" t="str">
            <v>Otter TailMN</v>
          </cell>
          <cell r="N2277" t="str">
            <v>MN</v>
          </cell>
          <cell r="O2277" t="str">
            <v>111</v>
          </cell>
        </row>
        <row r="2278">
          <cell r="M2278" t="str">
            <v>OuachitaLA</v>
          </cell>
          <cell r="N2278" t="str">
            <v>LA</v>
          </cell>
          <cell r="O2278" t="str">
            <v>073</v>
          </cell>
        </row>
        <row r="2279">
          <cell r="M2279" t="str">
            <v>OuachitaAR</v>
          </cell>
          <cell r="N2279" t="str">
            <v>AR</v>
          </cell>
          <cell r="O2279" t="str">
            <v>103</v>
          </cell>
        </row>
        <row r="2280">
          <cell r="M2280" t="str">
            <v>OurayCO</v>
          </cell>
          <cell r="N2280" t="str">
            <v>CO</v>
          </cell>
          <cell r="O2280" t="str">
            <v>091</v>
          </cell>
        </row>
        <row r="2281">
          <cell r="M2281" t="str">
            <v>OutagamieWI</v>
          </cell>
          <cell r="N2281" t="str">
            <v>WI</v>
          </cell>
          <cell r="O2281" t="str">
            <v>087</v>
          </cell>
        </row>
        <row r="2282">
          <cell r="M2282" t="str">
            <v>OvertonTN</v>
          </cell>
          <cell r="N2282" t="str">
            <v>TN</v>
          </cell>
          <cell r="O2282" t="str">
            <v>133</v>
          </cell>
        </row>
        <row r="2283">
          <cell r="M2283" t="str">
            <v>OwenIN</v>
          </cell>
          <cell r="N2283" t="str">
            <v>IN</v>
          </cell>
          <cell r="O2283" t="str">
            <v>119</v>
          </cell>
        </row>
        <row r="2284">
          <cell r="M2284" t="str">
            <v>OwenKY</v>
          </cell>
          <cell r="N2284" t="str">
            <v>KY</v>
          </cell>
          <cell r="O2284" t="str">
            <v>187</v>
          </cell>
        </row>
        <row r="2285">
          <cell r="M2285" t="str">
            <v>OwsleyKY</v>
          </cell>
          <cell r="N2285" t="str">
            <v>KY</v>
          </cell>
          <cell r="O2285" t="str">
            <v>189</v>
          </cell>
        </row>
        <row r="2286">
          <cell r="M2286" t="str">
            <v>OwyheeID</v>
          </cell>
          <cell r="N2286" t="str">
            <v>ID</v>
          </cell>
          <cell r="O2286" t="str">
            <v>073</v>
          </cell>
        </row>
        <row r="2287">
          <cell r="M2287" t="str">
            <v>OxfordME</v>
          </cell>
          <cell r="N2287" t="str">
            <v>ME</v>
          </cell>
          <cell r="O2287" t="str">
            <v>017</v>
          </cell>
        </row>
        <row r="2288">
          <cell r="M2288" t="str">
            <v>OzarkMO</v>
          </cell>
          <cell r="N2288" t="str">
            <v>MO</v>
          </cell>
          <cell r="O2288" t="str">
            <v>153</v>
          </cell>
        </row>
        <row r="2289">
          <cell r="M2289" t="str">
            <v>OzaukeeWI</v>
          </cell>
          <cell r="N2289" t="str">
            <v>WI</v>
          </cell>
          <cell r="O2289" t="str">
            <v>089</v>
          </cell>
        </row>
        <row r="2290">
          <cell r="M2290" t="str">
            <v>PacificWA</v>
          </cell>
          <cell r="N2290" t="str">
            <v>WA</v>
          </cell>
          <cell r="O2290" t="str">
            <v>049</v>
          </cell>
        </row>
        <row r="2291">
          <cell r="M2291" t="str">
            <v>PageVA</v>
          </cell>
          <cell r="N2291" t="str">
            <v>VA</v>
          </cell>
          <cell r="O2291" t="str">
            <v>139</v>
          </cell>
        </row>
        <row r="2292">
          <cell r="M2292" t="str">
            <v>PageIA</v>
          </cell>
          <cell r="N2292" t="str">
            <v>IA</v>
          </cell>
          <cell r="O2292" t="str">
            <v>145</v>
          </cell>
        </row>
        <row r="2293">
          <cell r="M2293" t="str">
            <v>Palau-Unorg.PW</v>
          </cell>
          <cell r="N2293" t="str">
            <v>PW</v>
          </cell>
          <cell r="O2293" t="str">
            <v>300</v>
          </cell>
        </row>
        <row r="2294">
          <cell r="M2294" t="str">
            <v>Palm BeachFL</v>
          </cell>
          <cell r="N2294" t="str">
            <v>FL</v>
          </cell>
          <cell r="O2294" t="str">
            <v>099</v>
          </cell>
        </row>
        <row r="2295">
          <cell r="M2295" t="str">
            <v>Palo AltoIA</v>
          </cell>
          <cell r="N2295" t="str">
            <v>IA</v>
          </cell>
          <cell r="O2295" t="str">
            <v>147</v>
          </cell>
        </row>
        <row r="2296">
          <cell r="M2296" t="str">
            <v>Palo PintoTX</v>
          </cell>
          <cell r="N2296" t="str">
            <v>TX</v>
          </cell>
          <cell r="O2296" t="str">
            <v>363</v>
          </cell>
        </row>
        <row r="2297">
          <cell r="M2297" t="str">
            <v>PamlicoNC</v>
          </cell>
          <cell r="N2297" t="str">
            <v>NC</v>
          </cell>
          <cell r="O2297" t="str">
            <v>137</v>
          </cell>
        </row>
        <row r="2298">
          <cell r="M2298" t="str">
            <v>PanolaMS</v>
          </cell>
          <cell r="N2298" t="str">
            <v>MS</v>
          </cell>
          <cell r="O2298" t="str">
            <v>107</v>
          </cell>
        </row>
        <row r="2299">
          <cell r="M2299" t="str">
            <v>PanolaTX</v>
          </cell>
          <cell r="N2299" t="str">
            <v>TX</v>
          </cell>
          <cell r="O2299" t="str">
            <v>365</v>
          </cell>
        </row>
        <row r="2300">
          <cell r="M2300" t="str">
            <v>ParkWY</v>
          </cell>
          <cell r="N2300" t="str">
            <v>WY</v>
          </cell>
          <cell r="O2300" t="str">
            <v>029</v>
          </cell>
        </row>
        <row r="2301">
          <cell r="M2301" t="str">
            <v>ParkMT</v>
          </cell>
          <cell r="N2301" t="str">
            <v>MT</v>
          </cell>
          <cell r="O2301" t="str">
            <v>067</v>
          </cell>
        </row>
        <row r="2302">
          <cell r="M2302" t="str">
            <v>ParkCO</v>
          </cell>
          <cell r="N2302" t="str">
            <v>CO</v>
          </cell>
          <cell r="O2302" t="str">
            <v>093</v>
          </cell>
        </row>
        <row r="2303">
          <cell r="M2303" t="str">
            <v>ParkeIN</v>
          </cell>
          <cell r="N2303" t="str">
            <v>IN</v>
          </cell>
          <cell r="O2303" t="str">
            <v>121</v>
          </cell>
        </row>
        <row r="2304">
          <cell r="M2304" t="str">
            <v>ParkerTX</v>
          </cell>
          <cell r="N2304" t="str">
            <v>TX</v>
          </cell>
          <cell r="O2304" t="str">
            <v>367</v>
          </cell>
        </row>
        <row r="2305">
          <cell r="M2305" t="str">
            <v>ParmerTX</v>
          </cell>
          <cell r="N2305" t="str">
            <v>TX</v>
          </cell>
          <cell r="O2305" t="str">
            <v>369</v>
          </cell>
        </row>
        <row r="2306">
          <cell r="M2306" t="str">
            <v>PascoFL</v>
          </cell>
          <cell r="N2306" t="str">
            <v>FL</v>
          </cell>
          <cell r="O2306" t="str">
            <v>101</v>
          </cell>
        </row>
        <row r="2307">
          <cell r="M2307" t="str">
            <v>PasquotankNC</v>
          </cell>
          <cell r="N2307" t="str">
            <v>NC</v>
          </cell>
          <cell r="O2307" t="str">
            <v>139</v>
          </cell>
        </row>
        <row r="2308">
          <cell r="M2308" t="str">
            <v>PassaicNJ</v>
          </cell>
          <cell r="N2308" t="str">
            <v>NJ</v>
          </cell>
          <cell r="O2308" t="str">
            <v>031</v>
          </cell>
        </row>
        <row r="2309">
          <cell r="M2309" t="str">
            <v>PatillasPR</v>
          </cell>
          <cell r="N2309" t="str">
            <v>PR</v>
          </cell>
          <cell r="O2309" t="str">
            <v>109</v>
          </cell>
        </row>
        <row r="2310">
          <cell r="M2310" t="str">
            <v>PatrickVA</v>
          </cell>
          <cell r="N2310" t="str">
            <v>VA</v>
          </cell>
          <cell r="O2310" t="str">
            <v>141</v>
          </cell>
        </row>
        <row r="2311">
          <cell r="M2311" t="str">
            <v>PauldingOH</v>
          </cell>
          <cell r="N2311" t="str">
            <v>OH</v>
          </cell>
          <cell r="O2311" t="str">
            <v>125</v>
          </cell>
        </row>
        <row r="2312">
          <cell r="M2312" t="str">
            <v>PauldingGA</v>
          </cell>
          <cell r="N2312" t="str">
            <v>GA</v>
          </cell>
          <cell r="O2312" t="str">
            <v>223</v>
          </cell>
        </row>
        <row r="2313">
          <cell r="M2313" t="str">
            <v>PawneeOK</v>
          </cell>
          <cell r="N2313" t="str">
            <v>OK</v>
          </cell>
          <cell r="O2313" t="str">
            <v>117</v>
          </cell>
        </row>
        <row r="2314">
          <cell r="M2314" t="str">
            <v>PawneeNE</v>
          </cell>
          <cell r="N2314" t="str">
            <v>NE</v>
          </cell>
          <cell r="O2314" t="str">
            <v>133</v>
          </cell>
        </row>
        <row r="2315">
          <cell r="M2315" t="str">
            <v>PawneeKS</v>
          </cell>
          <cell r="N2315" t="str">
            <v>KS</v>
          </cell>
          <cell r="O2315" t="str">
            <v>145</v>
          </cell>
        </row>
        <row r="2316">
          <cell r="M2316" t="str">
            <v>PayetteID</v>
          </cell>
          <cell r="N2316" t="str">
            <v>ID</v>
          </cell>
          <cell r="O2316" t="str">
            <v>075</v>
          </cell>
        </row>
        <row r="2317">
          <cell r="M2317" t="str">
            <v>PayneOK</v>
          </cell>
          <cell r="N2317" t="str">
            <v>OK</v>
          </cell>
          <cell r="O2317" t="str">
            <v>119</v>
          </cell>
        </row>
        <row r="2318">
          <cell r="M2318" t="str">
            <v>PeachGA</v>
          </cell>
          <cell r="N2318" t="str">
            <v>GA</v>
          </cell>
          <cell r="O2318" t="str">
            <v>225</v>
          </cell>
        </row>
        <row r="2319">
          <cell r="M2319" t="str">
            <v>Pearl RiverMS</v>
          </cell>
          <cell r="N2319" t="str">
            <v>MS</v>
          </cell>
          <cell r="O2319" t="str">
            <v>109</v>
          </cell>
        </row>
        <row r="2320">
          <cell r="M2320" t="str">
            <v>PecosTX</v>
          </cell>
          <cell r="N2320" t="str">
            <v>TX</v>
          </cell>
          <cell r="O2320" t="str">
            <v>371</v>
          </cell>
        </row>
        <row r="2321">
          <cell r="M2321" t="str">
            <v>PeleliuPW</v>
          </cell>
          <cell r="N2321" t="str">
            <v>PW</v>
          </cell>
          <cell r="O2321" t="str">
            <v>350</v>
          </cell>
        </row>
        <row r="2322">
          <cell r="M2322" t="str">
            <v>PembinaND</v>
          </cell>
          <cell r="N2322" t="str">
            <v>ND</v>
          </cell>
          <cell r="O2322" t="str">
            <v>067</v>
          </cell>
        </row>
        <row r="2323">
          <cell r="M2323" t="str">
            <v>PemiscotMO</v>
          </cell>
          <cell r="N2323" t="str">
            <v>MO</v>
          </cell>
          <cell r="O2323" t="str">
            <v>155</v>
          </cell>
        </row>
        <row r="2324">
          <cell r="M2324" t="str">
            <v>Pend OreilleWA</v>
          </cell>
          <cell r="N2324" t="str">
            <v>WA</v>
          </cell>
          <cell r="O2324" t="str">
            <v>051</v>
          </cell>
        </row>
        <row r="2325">
          <cell r="M2325" t="str">
            <v>PenderNC</v>
          </cell>
          <cell r="N2325" t="str">
            <v>NC</v>
          </cell>
          <cell r="O2325" t="str">
            <v>141</v>
          </cell>
        </row>
        <row r="2326">
          <cell r="M2326" t="str">
            <v>PendletonWV</v>
          </cell>
          <cell r="N2326" t="str">
            <v>WV</v>
          </cell>
          <cell r="O2326" t="str">
            <v>071</v>
          </cell>
        </row>
        <row r="2327">
          <cell r="M2327" t="str">
            <v>PendletonKY</v>
          </cell>
          <cell r="N2327" t="str">
            <v>KY</v>
          </cell>
          <cell r="O2327" t="str">
            <v>191</v>
          </cell>
        </row>
        <row r="2328">
          <cell r="M2328" t="str">
            <v>PenningtonSD</v>
          </cell>
          <cell r="N2328" t="str">
            <v>SD</v>
          </cell>
          <cell r="O2328" t="str">
            <v>103</v>
          </cell>
        </row>
        <row r="2329">
          <cell r="M2329" t="str">
            <v>PenningtonMN</v>
          </cell>
          <cell r="N2329" t="str">
            <v>MN</v>
          </cell>
          <cell r="O2329" t="str">
            <v>113</v>
          </cell>
        </row>
        <row r="2330">
          <cell r="M2330" t="str">
            <v>PenobscotME</v>
          </cell>
          <cell r="N2330" t="str">
            <v>ME</v>
          </cell>
          <cell r="O2330" t="str">
            <v>019</v>
          </cell>
        </row>
        <row r="2331">
          <cell r="M2331" t="str">
            <v>PenuelasPR</v>
          </cell>
          <cell r="N2331" t="str">
            <v>PR</v>
          </cell>
          <cell r="O2331" t="str">
            <v>111</v>
          </cell>
        </row>
        <row r="2332">
          <cell r="M2332" t="str">
            <v>PeoriaIL</v>
          </cell>
          <cell r="N2332" t="str">
            <v>IL</v>
          </cell>
          <cell r="O2332" t="str">
            <v>143</v>
          </cell>
        </row>
        <row r="2333">
          <cell r="M2333" t="str">
            <v>PepinWI</v>
          </cell>
          <cell r="N2333" t="str">
            <v>WI</v>
          </cell>
          <cell r="O2333" t="str">
            <v>091</v>
          </cell>
        </row>
        <row r="2334">
          <cell r="M2334" t="str">
            <v>PerkinsSD</v>
          </cell>
          <cell r="N2334" t="str">
            <v>SD</v>
          </cell>
          <cell r="O2334" t="str">
            <v>105</v>
          </cell>
        </row>
        <row r="2335">
          <cell r="M2335" t="str">
            <v>PerkinsNE</v>
          </cell>
          <cell r="N2335" t="str">
            <v>NE</v>
          </cell>
          <cell r="O2335" t="str">
            <v>135</v>
          </cell>
        </row>
        <row r="2336">
          <cell r="M2336" t="str">
            <v>PerquimansNC</v>
          </cell>
          <cell r="N2336" t="str">
            <v>NC</v>
          </cell>
          <cell r="O2336" t="str">
            <v>143</v>
          </cell>
        </row>
        <row r="2337">
          <cell r="M2337" t="str">
            <v>PerryPA</v>
          </cell>
          <cell r="N2337" t="str">
            <v>PA</v>
          </cell>
          <cell r="O2337" t="str">
            <v>099</v>
          </cell>
        </row>
        <row r="2338">
          <cell r="M2338" t="str">
            <v>PerryAL</v>
          </cell>
          <cell r="N2338" t="str">
            <v>AL</v>
          </cell>
          <cell r="O2338" t="str">
            <v>105</v>
          </cell>
        </row>
        <row r="2339">
          <cell r="M2339" t="str">
            <v>PerryAR</v>
          </cell>
          <cell r="N2339" t="str">
            <v>AR</v>
          </cell>
          <cell r="O2339" t="str">
            <v>105</v>
          </cell>
        </row>
        <row r="2340">
          <cell r="M2340" t="str">
            <v>PerryMS</v>
          </cell>
          <cell r="N2340" t="str">
            <v>MS</v>
          </cell>
          <cell r="O2340" t="str">
            <v>111</v>
          </cell>
        </row>
        <row r="2341">
          <cell r="M2341" t="str">
            <v>PerryIN</v>
          </cell>
          <cell r="N2341" t="str">
            <v>IN</v>
          </cell>
          <cell r="O2341" t="str">
            <v>123</v>
          </cell>
        </row>
        <row r="2342">
          <cell r="M2342" t="str">
            <v>PerryOH</v>
          </cell>
          <cell r="N2342" t="str">
            <v>OH</v>
          </cell>
          <cell r="O2342" t="str">
            <v>127</v>
          </cell>
        </row>
        <row r="2343">
          <cell r="M2343" t="str">
            <v>PerryTN</v>
          </cell>
          <cell r="N2343" t="str">
            <v>TN</v>
          </cell>
          <cell r="O2343" t="str">
            <v>135</v>
          </cell>
        </row>
        <row r="2344">
          <cell r="M2344" t="str">
            <v>PerryIL</v>
          </cell>
          <cell r="N2344" t="str">
            <v>IL</v>
          </cell>
          <cell r="O2344" t="str">
            <v>145</v>
          </cell>
        </row>
        <row r="2345">
          <cell r="M2345" t="str">
            <v>PerryMO</v>
          </cell>
          <cell r="N2345" t="str">
            <v>MO</v>
          </cell>
          <cell r="O2345" t="str">
            <v>157</v>
          </cell>
        </row>
        <row r="2346">
          <cell r="M2346" t="str">
            <v>PerryKY</v>
          </cell>
          <cell r="N2346" t="str">
            <v>KY</v>
          </cell>
          <cell r="O2346" t="str">
            <v>193</v>
          </cell>
        </row>
        <row r="2347">
          <cell r="M2347" t="str">
            <v>PershingNV</v>
          </cell>
          <cell r="N2347" t="str">
            <v>NV</v>
          </cell>
          <cell r="O2347" t="str">
            <v>027</v>
          </cell>
        </row>
        <row r="2348">
          <cell r="M2348" t="str">
            <v>PersonNC</v>
          </cell>
          <cell r="N2348" t="str">
            <v>NC</v>
          </cell>
          <cell r="O2348" t="str">
            <v>145</v>
          </cell>
        </row>
        <row r="2349">
          <cell r="M2349" t="str">
            <v>PetersburgVA</v>
          </cell>
          <cell r="N2349" t="str">
            <v>VA</v>
          </cell>
          <cell r="O2349" t="str">
            <v>730</v>
          </cell>
        </row>
        <row r="2350">
          <cell r="M2350" t="str">
            <v>PetroleumMT</v>
          </cell>
          <cell r="N2350" t="str">
            <v>MT</v>
          </cell>
          <cell r="O2350" t="str">
            <v>069</v>
          </cell>
        </row>
        <row r="2351">
          <cell r="M2351" t="str">
            <v>PettisMO</v>
          </cell>
          <cell r="N2351" t="str">
            <v>MO</v>
          </cell>
          <cell r="O2351" t="str">
            <v>159</v>
          </cell>
        </row>
        <row r="2352">
          <cell r="M2352" t="str">
            <v>PhelpsNE</v>
          </cell>
          <cell r="N2352" t="str">
            <v>NE</v>
          </cell>
          <cell r="O2352" t="str">
            <v>137</v>
          </cell>
        </row>
        <row r="2353">
          <cell r="M2353" t="str">
            <v>PhelpsMO</v>
          </cell>
          <cell r="N2353" t="str">
            <v>MO</v>
          </cell>
          <cell r="O2353" t="str">
            <v>161</v>
          </cell>
        </row>
        <row r="2354">
          <cell r="M2354" t="str">
            <v>PhiladelphiaPA</v>
          </cell>
          <cell r="N2354" t="str">
            <v>PA</v>
          </cell>
          <cell r="O2354" t="str">
            <v>101</v>
          </cell>
        </row>
        <row r="2355">
          <cell r="M2355" t="str">
            <v>PhillipsMT</v>
          </cell>
          <cell r="N2355" t="str">
            <v>MT</v>
          </cell>
          <cell r="O2355" t="str">
            <v>071</v>
          </cell>
        </row>
        <row r="2356">
          <cell r="M2356" t="str">
            <v>PhillipsCO</v>
          </cell>
          <cell r="N2356" t="str">
            <v>CO</v>
          </cell>
          <cell r="O2356" t="str">
            <v>095</v>
          </cell>
        </row>
        <row r="2357">
          <cell r="M2357" t="str">
            <v>PhillipsAR</v>
          </cell>
          <cell r="N2357" t="str">
            <v>AR</v>
          </cell>
          <cell r="O2357" t="str">
            <v>107</v>
          </cell>
        </row>
        <row r="2358">
          <cell r="M2358" t="str">
            <v>PhillipsKS</v>
          </cell>
          <cell r="N2358" t="str">
            <v>KS</v>
          </cell>
          <cell r="O2358" t="str">
            <v>147</v>
          </cell>
        </row>
        <row r="2359">
          <cell r="M2359" t="str">
            <v>PiattIL</v>
          </cell>
          <cell r="N2359" t="str">
            <v>IL</v>
          </cell>
          <cell r="O2359" t="str">
            <v>147</v>
          </cell>
        </row>
        <row r="2360">
          <cell r="M2360" t="str">
            <v>PickawayOH</v>
          </cell>
          <cell r="N2360" t="str">
            <v>OH</v>
          </cell>
          <cell r="O2360" t="str">
            <v>129</v>
          </cell>
        </row>
        <row r="2361">
          <cell r="M2361" t="str">
            <v>PickensSC</v>
          </cell>
          <cell r="N2361" t="str">
            <v>SC</v>
          </cell>
          <cell r="O2361" t="str">
            <v>077</v>
          </cell>
        </row>
        <row r="2362">
          <cell r="M2362" t="str">
            <v>PickensAL</v>
          </cell>
          <cell r="N2362" t="str">
            <v>AL</v>
          </cell>
          <cell r="O2362" t="str">
            <v>107</v>
          </cell>
        </row>
        <row r="2363">
          <cell r="M2363" t="str">
            <v>PickensGA</v>
          </cell>
          <cell r="N2363" t="str">
            <v>GA</v>
          </cell>
          <cell r="O2363" t="str">
            <v>227</v>
          </cell>
        </row>
        <row r="2364">
          <cell r="M2364" t="str">
            <v>PickettTN</v>
          </cell>
          <cell r="N2364" t="str">
            <v>TN</v>
          </cell>
          <cell r="O2364" t="str">
            <v>137</v>
          </cell>
        </row>
        <row r="2365">
          <cell r="M2365" t="str">
            <v>PierceWA</v>
          </cell>
          <cell r="N2365" t="str">
            <v>WA</v>
          </cell>
          <cell r="O2365" t="str">
            <v>053</v>
          </cell>
        </row>
        <row r="2366">
          <cell r="M2366" t="str">
            <v>PierceND</v>
          </cell>
          <cell r="N2366" t="str">
            <v>ND</v>
          </cell>
          <cell r="O2366" t="str">
            <v>069</v>
          </cell>
        </row>
        <row r="2367">
          <cell r="M2367" t="str">
            <v>PierceWI</v>
          </cell>
          <cell r="N2367" t="str">
            <v>WI</v>
          </cell>
          <cell r="O2367" t="str">
            <v>093</v>
          </cell>
        </row>
        <row r="2368">
          <cell r="M2368" t="str">
            <v>PierceNE</v>
          </cell>
          <cell r="N2368" t="str">
            <v>NE</v>
          </cell>
          <cell r="O2368" t="str">
            <v>139</v>
          </cell>
        </row>
        <row r="2369">
          <cell r="M2369" t="str">
            <v>PierceGA</v>
          </cell>
          <cell r="N2369" t="str">
            <v>GA</v>
          </cell>
          <cell r="O2369" t="str">
            <v>229</v>
          </cell>
        </row>
        <row r="2370">
          <cell r="M2370" t="str">
            <v>PikePA</v>
          </cell>
          <cell r="N2370" t="str">
            <v>PA</v>
          </cell>
          <cell r="O2370" t="str">
            <v>103</v>
          </cell>
        </row>
        <row r="2371">
          <cell r="M2371" t="str">
            <v>PikeAL</v>
          </cell>
          <cell r="N2371" t="str">
            <v>AL</v>
          </cell>
          <cell r="O2371" t="str">
            <v>109</v>
          </cell>
        </row>
        <row r="2372">
          <cell r="M2372" t="str">
            <v>PikeAR</v>
          </cell>
          <cell r="N2372" t="str">
            <v>AR</v>
          </cell>
          <cell r="O2372" t="str">
            <v>109</v>
          </cell>
        </row>
        <row r="2373">
          <cell r="M2373" t="str">
            <v>PikeMS</v>
          </cell>
          <cell r="N2373" t="str">
            <v>MS</v>
          </cell>
          <cell r="O2373" t="str">
            <v>113</v>
          </cell>
        </row>
        <row r="2374">
          <cell r="M2374" t="str">
            <v>PikeIN</v>
          </cell>
          <cell r="N2374" t="str">
            <v>IN</v>
          </cell>
          <cell r="O2374" t="str">
            <v>125</v>
          </cell>
        </row>
        <row r="2375">
          <cell r="M2375" t="str">
            <v>PikeOH</v>
          </cell>
          <cell r="N2375" t="str">
            <v>OH</v>
          </cell>
          <cell r="O2375" t="str">
            <v>131</v>
          </cell>
        </row>
        <row r="2376">
          <cell r="M2376" t="str">
            <v>PikeIL</v>
          </cell>
          <cell r="N2376" t="str">
            <v>IL</v>
          </cell>
          <cell r="O2376" t="str">
            <v>149</v>
          </cell>
        </row>
        <row r="2377">
          <cell r="M2377" t="str">
            <v>PikeMO</v>
          </cell>
          <cell r="N2377" t="str">
            <v>MO</v>
          </cell>
          <cell r="O2377" t="str">
            <v>163</v>
          </cell>
        </row>
        <row r="2378">
          <cell r="M2378" t="str">
            <v>PikeKY</v>
          </cell>
          <cell r="N2378" t="str">
            <v>KY</v>
          </cell>
          <cell r="O2378" t="str">
            <v>195</v>
          </cell>
        </row>
        <row r="2379">
          <cell r="M2379" t="str">
            <v>PikeGA</v>
          </cell>
          <cell r="N2379" t="str">
            <v>GA</v>
          </cell>
          <cell r="O2379" t="str">
            <v>231</v>
          </cell>
        </row>
        <row r="2380">
          <cell r="M2380" t="str">
            <v>PimaAZ</v>
          </cell>
          <cell r="N2380" t="str">
            <v>AZ</v>
          </cell>
          <cell r="O2380" t="str">
            <v>019</v>
          </cell>
        </row>
        <row r="2381">
          <cell r="M2381" t="str">
            <v>PinalAZ</v>
          </cell>
          <cell r="N2381" t="str">
            <v>AZ</v>
          </cell>
          <cell r="O2381" t="str">
            <v>021</v>
          </cell>
        </row>
        <row r="2382">
          <cell r="M2382" t="str">
            <v>PineMN</v>
          </cell>
          <cell r="N2382" t="str">
            <v>MN</v>
          </cell>
          <cell r="O2382" t="str">
            <v>115</v>
          </cell>
        </row>
        <row r="2383">
          <cell r="M2383" t="str">
            <v>PinellasFL</v>
          </cell>
          <cell r="N2383" t="str">
            <v>FL</v>
          </cell>
          <cell r="O2383" t="str">
            <v>103</v>
          </cell>
        </row>
        <row r="2384">
          <cell r="M2384" t="str">
            <v>PipestoneMN</v>
          </cell>
          <cell r="N2384" t="str">
            <v>MN</v>
          </cell>
          <cell r="O2384" t="str">
            <v>117</v>
          </cell>
        </row>
        <row r="2385">
          <cell r="M2385" t="str">
            <v>PiscataquisME</v>
          </cell>
          <cell r="N2385" t="str">
            <v>ME</v>
          </cell>
          <cell r="O2385" t="str">
            <v>021</v>
          </cell>
        </row>
        <row r="2386">
          <cell r="M2386" t="str">
            <v>PitkinCO</v>
          </cell>
          <cell r="N2386" t="str">
            <v>CO</v>
          </cell>
          <cell r="O2386" t="str">
            <v>097</v>
          </cell>
        </row>
        <row r="2387">
          <cell r="M2387" t="str">
            <v>PittNC</v>
          </cell>
          <cell r="N2387" t="str">
            <v>NC</v>
          </cell>
          <cell r="O2387" t="str">
            <v>147</v>
          </cell>
        </row>
        <row r="2388">
          <cell r="M2388" t="str">
            <v>PittsburgOK</v>
          </cell>
          <cell r="N2388" t="str">
            <v>OK</v>
          </cell>
          <cell r="O2388" t="str">
            <v>121</v>
          </cell>
        </row>
        <row r="2389">
          <cell r="M2389" t="str">
            <v>PittsylvaniaVA</v>
          </cell>
          <cell r="N2389" t="str">
            <v>VA</v>
          </cell>
          <cell r="O2389" t="str">
            <v>143</v>
          </cell>
        </row>
        <row r="2390">
          <cell r="M2390" t="str">
            <v>PiuteUT</v>
          </cell>
          <cell r="N2390" t="str">
            <v>UT</v>
          </cell>
          <cell r="O2390" t="str">
            <v>031</v>
          </cell>
        </row>
        <row r="2391">
          <cell r="M2391" t="str">
            <v>PlacerCA</v>
          </cell>
          <cell r="N2391" t="str">
            <v>CA</v>
          </cell>
          <cell r="O2391" t="str">
            <v>061</v>
          </cell>
        </row>
        <row r="2392">
          <cell r="M2392" t="str">
            <v>PlaqueminesLA</v>
          </cell>
          <cell r="N2392" t="str">
            <v>LA</v>
          </cell>
          <cell r="O2392" t="str">
            <v>075</v>
          </cell>
        </row>
        <row r="2393">
          <cell r="M2393" t="str">
            <v>PlatteWY</v>
          </cell>
          <cell r="N2393" t="str">
            <v>WY</v>
          </cell>
          <cell r="O2393" t="str">
            <v>031</v>
          </cell>
        </row>
        <row r="2394">
          <cell r="M2394" t="str">
            <v>PlatteNE</v>
          </cell>
          <cell r="N2394" t="str">
            <v>NE</v>
          </cell>
          <cell r="O2394" t="str">
            <v>141</v>
          </cell>
        </row>
        <row r="2395">
          <cell r="M2395" t="str">
            <v>PlatteMO</v>
          </cell>
          <cell r="N2395" t="str">
            <v>MO</v>
          </cell>
          <cell r="O2395" t="str">
            <v>165</v>
          </cell>
        </row>
        <row r="2396">
          <cell r="M2396" t="str">
            <v>PleasantsWV</v>
          </cell>
          <cell r="N2396" t="str">
            <v>WV</v>
          </cell>
          <cell r="O2396" t="str">
            <v>073</v>
          </cell>
        </row>
        <row r="2397">
          <cell r="M2397" t="str">
            <v>PlumasCA</v>
          </cell>
          <cell r="N2397" t="str">
            <v>CA</v>
          </cell>
          <cell r="O2397" t="str">
            <v>063</v>
          </cell>
        </row>
        <row r="2398">
          <cell r="M2398" t="str">
            <v>PlymouthMA</v>
          </cell>
          <cell r="N2398" t="str">
            <v>MA</v>
          </cell>
          <cell r="O2398" t="str">
            <v>023</v>
          </cell>
        </row>
        <row r="2399">
          <cell r="M2399" t="str">
            <v>PlymouthIA</v>
          </cell>
          <cell r="N2399" t="str">
            <v>IA</v>
          </cell>
          <cell r="O2399" t="str">
            <v>149</v>
          </cell>
        </row>
        <row r="2400">
          <cell r="M2400" t="str">
            <v>PocahontasWV</v>
          </cell>
          <cell r="N2400" t="str">
            <v>WV</v>
          </cell>
          <cell r="O2400" t="str">
            <v>075</v>
          </cell>
        </row>
        <row r="2401">
          <cell r="M2401" t="str">
            <v>PocahontasIA</v>
          </cell>
          <cell r="N2401" t="str">
            <v>IA</v>
          </cell>
          <cell r="O2401" t="str">
            <v>151</v>
          </cell>
        </row>
        <row r="2402">
          <cell r="M2402" t="str">
            <v>PoinsettAR</v>
          </cell>
          <cell r="N2402" t="str">
            <v>AR</v>
          </cell>
          <cell r="O2402" t="str">
            <v>111</v>
          </cell>
        </row>
        <row r="2403">
          <cell r="M2403" t="str">
            <v>Pointe CoupeeLA</v>
          </cell>
          <cell r="N2403" t="str">
            <v>LA</v>
          </cell>
          <cell r="O2403" t="str">
            <v>077</v>
          </cell>
        </row>
        <row r="2404">
          <cell r="M2404" t="str">
            <v>PolkOR</v>
          </cell>
          <cell r="N2404" t="str">
            <v>OR</v>
          </cell>
          <cell r="O2404" t="str">
            <v>053</v>
          </cell>
        </row>
        <row r="2405">
          <cell r="M2405" t="str">
            <v>PolkWI</v>
          </cell>
          <cell r="N2405" t="str">
            <v>WI</v>
          </cell>
          <cell r="O2405" t="str">
            <v>095</v>
          </cell>
        </row>
        <row r="2406">
          <cell r="M2406" t="str">
            <v>PolkFL</v>
          </cell>
          <cell r="N2406" t="str">
            <v>FL</v>
          </cell>
          <cell r="O2406" t="str">
            <v>105</v>
          </cell>
        </row>
        <row r="2407">
          <cell r="M2407" t="str">
            <v>PolkAR</v>
          </cell>
          <cell r="N2407" t="str">
            <v>AR</v>
          </cell>
          <cell r="O2407" t="str">
            <v>113</v>
          </cell>
        </row>
        <row r="2408">
          <cell r="M2408" t="str">
            <v>PolkMN</v>
          </cell>
          <cell r="N2408" t="str">
            <v>MN</v>
          </cell>
          <cell r="O2408" t="str">
            <v>119</v>
          </cell>
        </row>
        <row r="2409">
          <cell r="M2409" t="str">
            <v>PolkTN</v>
          </cell>
          <cell r="N2409" t="str">
            <v>TN</v>
          </cell>
          <cell r="O2409" t="str">
            <v>139</v>
          </cell>
        </row>
        <row r="2410">
          <cell r="M2410" t="str">
            <v>PolkNE</v>
          </cell>
          <cell r="N2410" t="str">
            <v>NE</v>
          </cell>
          <cell r="O2410" t="str">
            <v>143</v>
          </cell>
        </row>
        <row r="2411">
          <cell r="M2411" t="str">
            <v>PolkNC</v>
          </cell>
          <cell r="N2411" t="str">
            <v>NC</v>
          </cell>
          <cell r="O2411" t="str">
            <v>149</v>
          </cell>
        </row>
        <row r="2412">
          <cell r="M2412" t="str">
            <v>PolkIA</v>
          </cell>
          <cell r="N2412" t="str">
            <v>IA</v>
          </cell>
          <cell r="O2412" t="str">
            <v>153</v>
          </cell>
        </row>
        <row r="2413">
          <cell r="M2413" t="str">
            <v>PolkMO</v>
          </cell>
          <cell r="N2413" t="str">
            <v>MO</v>
          </cell>
          <cell r="O2413" t="str">
            <v>167</v>
          </cell>
        </row>
        <row r="2414">
          <cell r="M2414" t="str">
            <v>PolkGA</v>
          </cell>
          <cell r="N2414" t="str">
            <v>GA</v>
          </cell>
          <cell r="O2414" t="str">
            <v>233</v>
          </cell>
        </row>
        <row r="2415">
          <cell r="M2415" t="str">
            <v>PolkTX</v>
          </cell>
          <cell r="N2415" t="str">
            <v>TX</v>
          </cell>
          <cell r="O2415" t="str">
            <v>373</v>
          </cell>
        </row>
        <row r="2416">
          <cell r="M2416" t="str">
            <v>PonapeFM</v>
          </cell>
          <cell r="N2416" t="str">
            <v>FM</v>
          </cell>
          <cell r="O2416" t="str">
            <v>040</v>
          </cell>
        </row>
        <row r="2417">
          <cell r="M2417" t="str">
            <v>PoncePR</v>
          </cell>
          <cell r="N2417" t="str">
            <v>PR</v>
          </cell>
          <cell r="O2417" t="str">
            <v>113</v>
          </cell>
        </row>
        <row r="2418">
          <cell r="M2418" t="str">
            <v>PonderaMT</v>
          </cell>
          <cell r="N2418" t="str">
            <v>MT</v>
          </cell>
          <cell r="O2418" t="str">
            <v>073</v>
          </cell>
        </row>
        <row r="2419">
          <cell r="M2419" t="str">
            <v>PontotocMS</v>
          </cell>
          <cell r="N2419" t="str">
            <v>MS</v>
          </cell>
          <cell r="O2419" t="str">
            <v>115</v>
          </cell>
        </row>
        <row r="2420">
          <cell r="M2420" t="str">
            <v>PontotocOK</v>
          </cell>
          <cell r="N2420" t="str">
            <v>OK</v>
          </cell>
          <cell r="O2420" t="str">
            <v>123</v>
          </cell>
        </row>
        <row r="2421">
          <cell r="M2421" t="str">
            <v>PopeAR</v>
          </cell>
          <cell r="N2421" t="str">
            <v>AR</v>
          </cell>
          <cell r="O2421" t="str">
            <v>115</v>
          </cell>
        </row>
        <row r="2422">
          <cell r="M2422" t="str">
            <v>PopeMN</v>
          </cell>
          <cell r="N2422" t="str">
            <v>MN</v>
          </cell>
          <cell r="O2422" t="str">
            <v>121</v>
          </cell>
        </row>
        <row r="2423">
          <cell r="M2423" t="str">
            <v>PopeIL</v>
          </cell>
          <cell r="N2423" t="str">
            <v>IL</v>
          </cell>
          <cell r="O2423" t="str">
            <v>151</v>
          </cell>
        </row>
        <row r="2424">
          <cell r="M2424" t="str">
            <v>PoquosonVA</v>
          </cell>
          <cell r="N2424" t="str">
            <v>VA</v>
          </cell>
          <cell r="O2424" t="str">
            <v>735</v>
          </cell>
        </row>
        <row r="2425">
          <cell r="M2425" t="str">
            <v>PortageWI</v>
          </cell>
          <cell r="N2425" t="str">
            <v>WI</v>
          </cell>
          <cell r="O2425" t="str">
            <v>097</v>
          </cell>
        </row>
        <row r="2426">
          <cell r="M2426" t="str">
            <v>PortageOH</v>
          </cell>
          <cell r="N2426" t="str">
            <v>OH</v>
          </cell>
          <cell r="O2426" t="str">
            <v>133</v>
          </cell>
        </row>
        <row r="2427">
          <cell r="M2427" t="str">
            <v>PorterIN</v>
          </cell>
          <cell r="N2427" t="str">
            <v>IN</v>
          </cell>
          <cell r="O2427" t="str">
            <v>127</v>
          </cell>
        </row>
        <row r="2428">
          <cell r="M2428" t="str">
            <v>PortsmouthVA</v>
          </cell>
          <cell r="N2428" t="str">
            <v>VA</v>
          </cell>
          <cell r="O2428" t="str">
            <v>740</v>
          </cell>
        </row>
        <row r="2429">
          <cell r="M2429" t="str">
            <v>PoseyIN</v>
          </cell>
          <cell r="N2429" t="str">
            <v>IN</v>
          </cell>
          <cell r="O2429" t="str">
            <v>129</v>
          </cell>
        </row>
        <row r="2430">
          <cell r="M2430" t="str">
            <v>PottawatomieOK</v>
          </cell>
          <cell r="N2430" t="str">
            <v>OK</v>
          </cell>
          <cell r="O2430" t="str">
            <v>125</v>
          </cell>
        </row>
        <row r="2431">
          <cell r="M2431" t="str">
            <v>PottawatomieKS</v>
          </cell>
          <cell r="N2431" t="str">
            <v>KS</v>
          </cell>
          <cell r="O2431" t="str">
            <v>149</v>
          </cell>
        </row>
        <row r="2432">
          <cell r="M2432" t="str">
            <v>PottawattamieIA</v>
          </cell>
          <cell r="N2432" t="str">
            <v>IA</v>
          </cell>
          <cell r="O2432" t="str">
            <v>155</v>
          </cell>
        </row>
        <row r="2433">
          <cell r="M2433" t="str">
            <v>PotterPA</v>
          </cell>
          <cell r="N2433" t="str">
            <v>PA</v>
          </cell>
          <cell r="O2433" t="str">
            <v>105</v>
          </cell>
        </row>
        <row r="2434">
          <cell r="M2434" t="str">
            <v>PotterSD</v>
          </cell>
          <cell r="N2434" t="str">
            <v>SD</v>
          </cell>
          <cell r="O2434" t="str">
            <v>107</v>
          </cell>
        </row>
        <row r="2435">
          <cell r="M2435" t="str">
            <v>PotterTX</v>
          </cell>
          <cell r="N2435" t="str">
            <v>TX</v>
          </cell>
          <cell r="O2435" t="str">
            <v>375</v>
          </cell>
        </row>
        <row r="2436">
          <cell r="M2436" t="str">
            <v>Powder RiverMT</v>
          </cell>
          <cell r="N2436" t="str">
            <v>MT</v>
          </cell>
          <cell r="O2436" t="str">
            <v>075</v>
          </cell>
        </row>
        <row r="2437">
          <cell r="M2437" t="str">
            <v>PowellMT</v>
          </cell>
          <cell r="N2437" t="str">
            <v>MT</v>
          </cell>
          <cell r="O2437" t="str">
            <v>077</v>
          </cell>
        </row>
        <row r="2438">
          <cell r="M2438" t="str">
            <v>PowellKY</v>
          </cell>
          <cell r="N2438" t="str">
            <v>KY</v>
          </cell>
          <cell r="O2438" t="str">
            <v>197</v>
          </cell>
        </row>
        <row r="2439">
          <cell r="M2439" t="str">
            <v>PowerID</v>
          </cell>
          <cell r="N2439" t="str">
            <v>ID</v>
          </cell>
          <cell r="O2439" t="str">
            <v>077</v>
          </cell>
        </row>
        <row r="2440">
          <cell r="M2440" t="str">
            <v>PoweshiekIA</v>
          </cell>
          <cell r="N2440" t="str">
            <v>IA</v>
          </cell>
          <cell r="O2440" t="str">
            <v>157</v>
          </cell>
        </row>
        <row r="2441">
          <cell r="M2441" t="str">
            <v>PowhatanVA</v>
          </cell>
          <cell r="N2441" t="str">
            <v>VA</v>
          </cell>
          <cell r="O2441" t="str">
            <v>145</v>
          </cell>
        </row>
        <row r="2442">
          <cell r="M2442" t="str">
            <v>Pr Of Wales-Out Ketc (C)AK</v>
          </cell>
          <cell r="N2442" t="str">
            <v>AK</v>
          </cell>
          <cell r="O2442" t="str">
            <v>201</v>
          </cell>
        </row>
        <row r="2443">
          <cell r="M2443" t="str">
            <v>PrairieMT</v>
          </cell>
          <cell r="N2443" t="str">
            <v>MT</v>
          </cell>
          <cell r="O2443" t="str">
            <v>079</v>
          </cell>
        </row>
        <row r="2444">
          <cell r="M2444" t="str">
            <v>PrairieAR</v>
          </cell>
          <cell r="N2444" t="str">
            <v>AR</v>
          </cell>
          <cell r="O2444" t="str">
            <v>117</v>
          </cell>
        </row>
        <row r="2445">
          <cell r="M2445" t="str">
            <v>PrattKS</v>
          </cell>
          <cell r="N2445" t="str">
            <v>KS</v>
          </cell>
          <cell r="O2445" t="str">
            <v>151</v>
          </cell>
        </row>
        <row r="2446">
          <cell r="M2446" t="str">
            <v>PrebleOH</v>
          </cell>
          <cell r="N2446" t="str">
            <v>OH</v>
          </cell>
          <cell r="O2446" t="str">
            <v>135</v>
          </cell>
        </row>
        <row r="2447">
          <cell r="M2447" t="str">
            <v>PrentissMS</v>
          </cell>
          <cell r="N2447" t="str">
            <v>MS</v>
          </cell>
          <cell r="O2447" t="str">
            <v>117</v>
          </cell>
        </row>
        <row r="2448">
          <cell r="M2448" t="str">
            <v>PresidioTX</v>
          </cell>
          <cell r="N2448" t="str">
            <v>TX</v>
          </cell>
          <cell r="O2448" t="str">
            <v>377</v>
          </cell>
        </row>
        <row r="2449">
          <cell r="M2449" t="str">
            <v>Presque IsleMI</v>
          </cell>
          <cell r="N2449" t="str">
            <v>MI</v>
          </cell>
          <cell r="O2449" t="str">
            <v>141</v>
          </cell>
        </row>
        <row r="2450">
          <cell r="M2450" t="str">
            <v>PrestonWV</v>
          </cell>
          <cell r="N2450" t="str">
            <v>WV</v>
          </cell>
          <cell r="O2450" t="str">
            <v>077</v>
          </cell>
        </row>
        <row r="2451">
          <cell r="M2451" t="str">
            <v>PriceWI</v>
          </cell>
          <cell r="N2451" t="str">
            <v>WI</v>
          </cell>
          <cell r="O2451" t="str">
            <v>099</v>
          </cell>
        </row>
        <row r="2452">
          <cell r="M2452" t="str">
            <v>Prince EdwardVA</v>
          </cell>
          <cell r="N2452" t="str">
            <v>VA</v>
          </cell>
          <cell r="O2452" t="str">
            <v>147</v>
          </cell>
        </row>
        <row r="2453">
          <cell r="M2453" t="str">
            <v>Prince GeorgeVA</v>
          </cell>
          <cell r="N2453" t="str">
            <v>VA</v>
          </cell>
          <cell r="O2453" t="str">
            <v>149</v>
          </cell>
        </row>
        <row r="2454">
          <cell r="M2454" t="str">
            <v>Prince George'SMD</v>
          </cell>
          <cell r="N2454" t="str">
            <v>MD</v>
          </cell>
          <cell r="O2454" t="str">
            <v>033</v>
          </cell>
        </row>
        <row r="2455">
          <cell r="M2455" t="str">
            <v>Prince WilliamVA</v>
          </cell>
          <cell r="N2455" t="str">
            <v>VA</v>
          </cell>
          <cell r="O2455" t="str">
            <v>153</v>
          </cell>
        </row>
        <row r="2456">
          <cell r="M2456" t="str">
            <v>ProvidenceRI</v>
          </cell>
          <cell r="N2456" t="str">
            <v>RI</v>
          </cell>
          <cell r="O2456" t="str">
            <v>007</v>
          </cell>
        </row>
        <row r="2457">
          <cell r="M2457" t="str">
            <v>ProwersCO</v>
          </cell>
          <cell r="N2457" t="str">
            <v>CO</v>
          </cell>
          <cell r="O2457" t="str">
            <v>099</v>
          </cell>
        </row>
        <row r="2458">
          <cell r="M2458" t="str">
            <v>PuebloCO</v>
          </cell>
          <cell r="N2458" t="str">
            <v>CO</v>
          </cell>
          <cell r="O2458" t="str">
            <v>101</v>
          </cell>
        </row>
        <row r="2459">
          <cell r="M2459" t="str">
            <v>PulaskiAR</v>
          </cell>
          <cell r="N2459" t="str">
            <v>AR</v>
          </cell>
          <cell r="O2459" t="str">
            <v>119</v>
          </cell>
        </row>
        <row r="2460">
          <cell r="M2460" t="str">
            <v>PulaskiIN</v>
          </cell>
          <cell r="N2460" t="str">
            <v>IN</v>
          </cell>
          <cell r="O2460" t="str">
            <v>131</v>
          </cell>
        </row>
        <row r="2461">
          <cell r="M2461" t="str">
            <v>PulaskiIL</v>
          </cell>
          <cell r="N2461" t="str">
            <v>IL</v>
          </cell>
          <cell r="O2461" t="str">
            <v>153</v>
          </cell>
        </row>
        <row r="2462">
          <cell r="M2462" t="str">
            <v>PulaskiVA</v>
          </cell>
          <cell r="N2462" t="str">
            <v>VA</v>
          </cell>
          <cell r="O2462" t="str">
            <v>155</v>
          </cell>
        </row>
        <row r="2463">
          <cell r="M2463" t="str">
            <v>PulaskiMO</v>
          </cell>
          <cell r="N2463" t="str">
            <v>MO</v>
          </cell>
          <cell r="O2463" t="str">
            <v>169</v>
          </cell>
        </row>
        <row r="2464">
          <cell r="M2464" t="str">
            <v>PulaskiKY</v>
          </cell>
          <cell r="N2464" t="str">
            <v>KY</v>
          </cell>
          <cell r="O2464" t="str">
            <v>199</v>
          </cell>
        </row>
        <row r="2465">
          <cell r="M2465" t="str">
            <v>PulaskiGA</v>
          </cell>
          <cell r="N2465" t="str">
            <v>GA</v>
          </cell>
          <cell r="O2465" t="str">
            <v>235</v>
          </cell>
        </row>
        <row r="2466">
          <cell r="M2466" t="str">
            <v>PushmatahaOK</v>
          </cell>
          <cell r="N2466" t="str">
            <v>OK</v>
          </cell>
          <cell r="O2466" t="str">
            <v>127</v>
          </cell>
        </row>
        <row r="2467">
          <cell r="M2467" t="str">
            <v>PutnamNY</v>
          </cell>
          <cell r="N2467" t="str">
            <v>NY</v>
          </cell>
          <cell r="O2467" t="str">
            <v>079</v>
          </cell>
        </row>
        <row r="2468">
          <cell r="M2468" t="str">
            <v>PutnamWV</v>
          </cell>
          <cell r="N2468" t="str">
            <v>WV</v>
          </cell>
          <cell r="O2468" t="str">
            <v>079</v>
          </cell>
        </row>
        <row r="2469">
          <cell r="M2469" t="str">
            <v>PutnamFL</v>
          </cell>
          <cell r="N2469" t="str">
            <v>FL</v>
          </cell>
          <cell r="O2469" t="str">
            <v>107</v>
          </cell>
        </row>
        <row r="2470">
          <cell r="M2470" t="str">
            <v>PutnamIN</v>
          </cell>
          <cell r="N2470" t="str">
            <v>IN</v>
          </cell>
          <cell r="O2470" t="str">
            <v>133</v>
          </cell>
        </row>
        <row r="2471">
          <cell r="M2471" t="str">
            <v>PutnamOH</v>
          </cell>
          <cell r="N2471" t="str">
            <v>OH</v>
          </cell>
          <cell r="O2471" t="str">
            <v>137</v>
          </cell>
        </row>
        <row r="2472">
          <cell r="M2472" t="str">
            <v>PutnamTN</v>
          </cell>
          <cell r="N2472" t="str">
            <v>TN</v>
          </cell>
          <cell r="O2472" t="str">
            <v>141</v>
          </cell>
        </row>
        <row r="2473">
          <cell r="M2473" t="str">
            <v>PutnamIL</v>
          </cell>
          <cell r="N2473" t="str">
            <v>IL</v>
          </cell>
          <cell r="O2473" t="str">
            <v>155</v>
          </cell>
        </row>
        <row r="2474">
          <cell r="M2474" t="str">
            <v>PutnamMO</v>
          </cell>
          <cell r="N2474" t="str">
            <v>MO</v>
          </cell>
          <cell r="O2474" t="str">
            <v>171</v>
          </cell>
        </row>
        <row r="2475">
          <cell r="M2475" t="str">
            <v>PutnamGA</v>
          </cell>
          <cell r="N2475" t="str">
            <v>GA</v>
          </cell>
          <cell r="O2475" t="str">
            <v>237</v>
          </cell>
        </row>
        <row r="2476">
          <cell r="M2476" t="str">
            <v>QuayNM</v>
          </cell>
          <cell r="N2476" t="str">
            <v>NM</v>
          </cell>
          <cell r="O2476" t="str">
            <v>037</v>
          </cell>
        </row>
        <row r="2477">
          <cell r="M2477" t="str">
            <v>QuebradillasPR</v>
          </cell>
          <cell r="N2477" t="str">
            <v>PR</v>
          </cell>
          <cell r="O2477" t="str">
            <v>115</v>
          </cell>
        </row>
        <row r="2478">
          <cell r="M2478" t="str">
            <v>Queen Anne'SMD</v>
          </cell>
          <cell r="N2478" t="str">
            <v>MD</v>
          </cell>
          <cell r="O2478" t="str">
            <v>035</v>
          </cell>
        </row>
        <row r="2479">
          <cell r="M2479" t="str">
            <v>QueensNY</v>
          </cell>
          <cell r="N2479" t="str">
            <v>NY</v>
          </cell>
          <cell r="O2479" t="str">
            <v>081</v>
          </cell>
        </row>
        <row r="2480">
          <cell r="M2480" t="str">
            <v>QuitmanMS</v>
          </cell>
          <cell r="N2480" t="str">
            <v>MS</v>
          </cell>
          <cell r="O2480" t="str">
            <v>119</v>
          </cell>
        </row>
        <row r="2481">
          <cell r="M2481" t="str">
            <v>QuitmanGA</v>
          </cell>
          <cell r="N2481" t="str">
            <v>GA</v>
          </cell>
          <cell r="O2481" t="str">
            <v>239</v>
          </cell>
        </row>
        <row r="2482">
          <cell r="M2482" t="str">
            <v>RabunGA</v>
          </cell>
          <cell r="N2482" t="str">
            <v>GA</v>
          </cell>
          <cell r="O2482" t="str">
            <v>241</v>
          </cell>
        </row>
        <row r="2483">
          <cell r="M2483" t="str">
            <v>RacineWI</v>
          </cell>
          <cell r="N2483" t="str">
            <v>WI</v>
          </cell>
          <cell r="O2483" t="str">
            <v>101</v>
          </cell>
        </row>
        <row r="2484">
          <cell r="M2484" t="str">
            <v>RadfordVA</v>
          </cell>
          <cell r="N2484" t="str">
            <v>VA</v>
          </cell>
          <cell r="O2484" t="str">
            <v>750</v>
          </cell>
        </row>
        <row r="2485">
          <cell r="M2485" t="str">
            <v>RainsTX</v>
          </cell>
          <cell r="N2485" t="str">
            <v>TX</v>
          </cell>
          <cell r="O2485" t="str">
            <v>379</v>
          </cell>
        </row>
        <row r="2486">
          <cell r="M2486" t="str">
            <v>RaleighWV</v>
          </cell>
          <cell r="N2486" t="str">
            <v>WV</v>
          </cell>
          <cell r="O2486" t="str">
            <v>081</v>
          </cell>
        </row>
        <row r="2487">
          <cell r="M2487" t="str">
            <v>RallsMO</v>
          </cell>
          <cell r="N2487" t="str">
            <v>MO</v>
          </cell>
          <cell r="O2487" t="str">
            <v>173</v>
          </cell>
        </row>
        <row r="2488">
          <cell r="M2488" t="str">
            <v>RamseyND</v>
          </cell>
          <cell r="N2488" t="str">
            <v>ND</v>
          </cell>
          <cell r="O2488" t="str">
            <v>071</v>
          </cell>
        </row>
        <row r="2489">
          <cell r="M2489" t="str">
            <v>RamseyMN</v>
          </cell>
          <cell r="N2489" t="str">
            <v>MN</v>
          </cell>
          <cell r="O2489" t="str">
            <v>123</v>
          </cell>
        </row>
        <row r="2490">
          <cell r="M2490" t="str">
            <v>RandallTX</v>
          </cell>
          <cell r="N2490" t="str">
            <v>TX</v>
          </cell>
          <cell r="O2490" t="str">
            <v>381</v>
          </cell>
        </row>
        <row r="2491">
          <cell r="M2491" t="str">
            <v>RandolphWV</v>
          </cell>
          <cell r="N2491" t="str">
            <v>WV</v>
          </cell>
          <cell r="O2491" t="str">
            <v>083</v>
          </cell>
        </row>
        <row r="2492">
          <cell r="M2492" t="str">
            <v>RandolphAL</v>
          </cell>
          <cell r="N2492" t="str">
            <v>AL</v>
          </cell>
          <cell r="O2492" t="str">
            <v>111</v>
          </cell>
        </row>
        <row r="2493">
          <cell r="M2493" t="str">
            <v>RandolphAR</v>
          </cell>
          <cell r="N2493" t="str">
            <v>AR</v>
          </cell>
          <cell r="O2493" t="str">
            <v>121</v>
          </cell>
        </row>
        <row r="2494">
          <cell r="M2494" t="str">
            <v>RandolphIN</v>
          </cell>
          <cell r="N2494" t="str">
            <v>IN</v>
          </cell>
          <cell r="O2494" t="str">
            <v>135</v>
          </cell>
        </row>
        <row r="2495">
          <cell r="M2495" t="str">
            <v>RandolphNC</v>
          </cell>
          <cell r="N2495" t="str">
            <v>NC</v>
          </cell>
          <cell r="O2495" t="str">
            <v>151</v>
          </cell>
        </row>
        <row r="2496">
          <cell r="M2496" t="str">
            <v>RandolphIL</v>
          </cell>
          <cell r="N2496" t="str">
            <v>IL</v>
          </cell>
          <cell r="O2496" t="str">
            <v>157</v>
          </cell>
        </row>
        <row r="2497">
          <cell r="M2497" t="str">
            <v>RandolphMO</v>
          </cell>
          <cell r="N2497" t="str">
            <v>MO</v>
          </cell>
          <cell r="O2497" t="str">
            <v>175</v>
          </cell>
        </row>
        <row r="2498">
          <cell r="M2498" t="str">
            <v>RandolphGA</v>
          </cell>
          <cell r="N2498" t="str">
            <v>GA</v>
          </cell>
          <cell r="O2498" t="str">
            <v>243</v>
          </cell>
        </row>
        <row r="2499">
          <cell r="M2499" t="str">
            <v>RankinMS</v>
          </cell>
          <cell r="N2499" t="str">
            <v>MS</v>
          </cell>
          <cell r="O2499" t="str">
            <v>121</v>
          </cell>
        </row>
        <row r="2500">
          <cell r="M2500" t="str">
            <v>RansomND</v>
          </cell>
          <cell r="N2500" t="str">
            <v>ND</v>
          </cell>
          <cell r="O2500" t="str">
            <v>073</v>
          </cell>
        </row>
        <row r="2501">
          <cell r="M2501" t="str">
            <v>RapidesLA</v>
          </cell>
          <cell r="N2501" t="str">
            <v>LA</v>
          </cell>
          <cell r="O2501" t="str">
            <v>079</v>
          </cell>
        </row>
        <row r="2502">
          <cell r="M2502" t="str">
            <v>RappahannockVA</v>
          </cell>
          <cell r="N2502" t="str">
            <v>VA</v>
          </cell>
          <cell r="O2502" t="str">
            <v>157</v>
          </cell>
        </row>
        <row r="2503">
          <cell r="M2503" t="str">
            <v>RavalliMT</v>
          </cell>
          <cell r="N2503" t="str">
            <v>MT</v>
          </cell>
          <cell r="O2503" t="str">
            <v>081</v>
          </cell>
        </row>
        <row r="2504">
          <cell r="M2504" t="str">
            <v>RawlinsKS</v>
          </cell>
          <cell r="N2504" t="str">
            <v>KS</v>
          </cell>
          <cell r="O2504" t="str">
            <v>153</v>
          </cell>
        </row>
        <row r="2505">
          <cell r="M2505" t="str">
            <v>RayMO</v>
          </cell>
          <cell r="N2505" t="str">
            <v>MO</v>
          </cell>
          <cell r="O2505" t="str">
            <v>177</v>
          </cell>
        </row>
        <row r="2506">
          <cell r="M2506" t="str">
            <v>ReaganTX</v>
          </cell>
          <cell r="N2506" t="str">
            <v>TX</v>
          </cell>
          <cell r="O2506" t="str">
            <v>383</v>
          </cell>
        </row>
        <row r="2507">
          <cell r="M2507" t="str">
            <v>RealTX</v>
          </cell>
          <cell r="N2507" t="str">
            <v>TX</v>
          </cell>
          <cell r="O2507" t="str">
            <v>385</v>
          </cell>
        </row>
        <row r="2508">
          <cell r="M2508" t="str">
            <v>Red LakeMN</v>
          </cell>
          <cell r="N2508" t="str">
            <v>MN</v>
          </cell>
          <cell r="O2508" t="str">
            <v>125</v>
          </cell>
        </row>
        <row r="2509">
          <cell r="M2509" t="str">
            <v>Red RiverLA</v>
          </cell>
          <cell r="N2509" t="str">
            <v>LA</v>
          </cell>
          <cell r="O2509" t="str">
            <v>081</v>
          </cell>
        </row>
        <row r="2510">
          <cell r="M2510" t="str">
            <v>Red RiverTX</v>
          </cell>
          <cell r="N2510" t="str">
            <v>TX</v>
          </cell>
          <cell r="O2510" t="str">
            <v>387</v>
          </cell>
        </row>
        <row r="2511">
          <cell r="M2511" t="str">
            <v>Red WillowNE</v>
          </cell>
          <cell r="N2511" t="str">
            <v>NE</v>
          </cell>
          <cell r="O2511" t="str">
            <v>145</v>
          </cell>
        </row>
        <row r="2512">
          <cell r="M2512" t="str">
            <v>RedwoodMN</v>
          </cell>
          <cell r="N2512" t="str">
            <v>MN</v>
          </cell>
          <cell r="O2512" t="str">
            <v>127</v>
          </cell>
        </row>
        <row r="2513">
          <cell r="M2513" t="str">
            <v>ReevesTX</v>
          </cell>
          <cell r="N2513" t="str">
            <v>TX</v>
          </cell>
          <cell r="O2513" t="str">
            <v>389</v>
          </cell>
        </row>
        <row r="2514">
          <cell r="M2514" t="str">
            <v>RefugioTX</v>
          </cell>
          <cell r="N2514" t="str">
            <v>TX</v>
          </cell>
          <cell r="O2514" t="str">
            <v>391</v>
          </cell>
        </row>
        <row r="2515">
          <cell r="M2515" t="str">
            <v>RenoKS</v>
          </cell>
          <cell r="N2515" t="str">
            <v>KS</v>
          </cell>
          <cell r="O2515" t="str">
            <v>155</v>
          </cell>
        </row>
        <row r="2516">
          <cell r="M2516" t="str">
            <v>RensselaerNY</v>
          </cell>
          <cell r="N2516" t="str">
            <v>NY</v>
          </cell>
          <cell r="O2516" t="str">
            <v>083</v>
          </cell>
        </row>
        <row r="2517">
          <cell r="M2517" t="str">
            <v>RenvilleND</v>
          </cell>
          <cell r="N2517" t="str">
            <v>ND</v>
          </cell>
          <cell r="O2517" t="str">
            <v>075</v>
          </cell>
        </row>
        <row r="2518">
          <cell r="M2518" t="str">
            <v>RenvilleMN</v>
          </cell>
          <cell r="N2518" t="str">
            <v>MN</v>
          </cell>
          <cell r="O2518" t="str">
            <v>129</v>
          </cell>
        </row>
        <row r="2519">
          <cell r="M2519" t="str">
            <v>RepublicKS</v>
          </cell>
          <cell r="N2519" t="str">
            <v>KS</v>
          </cell>
          <cell r="O2519" t="str">
            <v>157</v>
          </cell>
        </row>
        <row r="2520">
          <cell r="M2520" t="str">
            <v>ReynoldsMO</v>
          </cell>
          <cell r="N2520" t="str">
            <v>MO</v>
          </cell>
          <cell r="O2520" t="str">
            <v>179</v>
          </cell>
        </row>
        <row r="2521">
          <cell r="M2521" t="str">
            <v>RheaTN</v>
          </cell>
          <cell r="N2521" t="str">
            <v>TN</v>
          </cell>
          <cell r="O2521" t="str">
            <v>143</v>
          </cell>
        </row>
        <row r="2522">
          <cell r="M2522" t="str">
            <v>RiceMN</v>
          </cell>
          <cell r="N2522" t="str">
            <v>MN</v>
          </cell>
          <cell r="O2522" t="str">
            <v>131</v>
          </cell>
        </row>
        <row r="2523">
          <cell r="M2523" t="str">
            <v>RiceKS</v>
          </cell>
          <cell r="N2523" t="str">
            <v>KS</v>
          </cell>
          <cell r="O2523" t="str">
            <v>159</v>
          </cell>
        </row>
        <row r="2524">
          <cell r="M2524" t="str">
            <v>RichUT</v>
          </cell>
          <cell r="N2524" t="str">
            <v>UT</v>
          </cell>
          <cell r="O2524" t="str">
            <v>033</v>
          </cell>
        </row>
        <row r="2525">
          <cell r="M2525" t="str">
            <v>RichardsonNE</v>
          </cell>
          <cell r="N2525" t="str">
            <v>NE</v>
          </cell>
          <cell r="O2525" t="str">
            <v>147</v>
          </cell>
        </row>
        <row r="2526">
          <cell r="M2526" t="str">
            <v>RichlandND</v>
          </cell>
          <cell r="N2526" t="str">
            <v>ND</v>
          </cell>
          <cell r="O2526" t="str">
            <v>077</v>
          </cell>
        </row>
        <row r="2527">
          <cell r="M2527" t="str">
            <v>RichlandSC</v>
          </cell>
          <cell r="N2527" t="str">
            <v>SC</v>
          </cell>
          <cell r="O2527" t="str">
            <v>079</v>
          </cell>
        </row>
        <row r="2528">
          <cell r="M2528" t="str">
            <v>RichlandLA</v>
          </cell>
          <cell r="N2528" t="str">
            <v>LA</v>
          </cell>
          <cell r="O2528" t="str">
            <v>083</v>
          </cell>
        </row>
        <row r="2529">
          <cell r="M2529" t="str">
            <v>RichlandMT</v>
          </cell>
          <cell r="N2529" t="str">
            <v>MT</v>
          </cell>
          <cell r="O2529" t="str">
            <v>083</v>
          </cell>
        </row>
        <row r="2530">
          <cell r="M2530" t="str">
            <v>RichlandWI</v>
          </cell>
          <cell r="N2530" t="str">
            <v>WI</v>
          </cell>
          <cell r="O2530" t="str">
            <v>103</v>
          </cell>
        </row>
        <row r="2531">
          <cell r="M2531" t="str">
            <v>RichlandOH</v>
          </cell>
          <cell r="N2531" t="str">
            <v>OH</v>
          </cell>
          <cell r="O2531" t="str">
            <v>139</v>
          </cell>
        </row>
        <row r="2532">
          <cell r="M2532" t="str">
            <v>RichlandIL</v>
          </cell>
          <cell r="N2532" t="str">
            <v>IL</v>
          </cell>
          <cell r="O2532" t="str">
            <v>159</v>
          </cell>
        </row>
        <row r="2533">
          <cell r="M2533" t="str">
            <v>RichmondNY</v>
          </cell>
          <cell r="N2533" t="str">
            <v>NY</v>
          </cell>
          <cell r="O2533" t="str">
            <v>085</v>
          </cell>
        </row>
        <row r="2534">
          <cell r="M2534" t="str">
            <v>RichmondNC</v>
          </cell>
          <cell r="N2534" t="str">
            <v>NC</v>
          </cell>
          <cell r="O2534" t="str">
            <v>153</v>
          </cell>
        </row>
        <row r="2535">
          <cell r="M2535" t="str">
            <v>RichmondVA</v>
          </cell>
          <cell r="N2535" t="str">
            <v>VA</v>
          </cell>
          <cell r="O2535" t="str">
            <v>159</v>
          </cell>
        </row>
        <row r="2536">
          <cell r="M2536" t="str">
            <v>RichmondGA</v>
          </cell>
          <cell r="N2536" t="str">
            <v>GA</v>
          </cell>
          <cell r="O2536" t="str">
            <v>245</v>
          </cell>
        </row>
        <row r="2537">
          <cell r="M2537" t="str">
            <v>RileyKS</v>
          </cell>
          <cell r="N2537" t="str">
            <v>KS</v>
          </cell>
          <cell r="O2537" t="str">
            <v>161</v>
          </cell>
        </row>
        <row r="2538">
          <cell r="M2538" t="str">
            <v>RinconPR</v>
          </cell>
          <cell r="N2538" t="str">
            <v>PR</v>
          </cell>
          <cell r="O2538" t="str">
            <v>117</v>
          </cell>
        </row>
        <row r="2539">
          <cell r="M2539" t="str">
            <v>RinggoldIA</v>
          </cell>
          <cell r="N2539" t="str">
            <v>IA</v>
          </cell>
          <cell r="O2539" t="str">
            <v>159</v>
          </cell>
        </row>
        <row r="2540">
          <cell r="M2540" t="str">
            <v>Rio ArribaNM</v>
          </cell>
          <cell r="N2540" t="str">
            <v>NM</v>
          </cell>
          <cell r="O2540" t="str">
            <v>039</v>
          </cell>
        </row>
        <row r="2541">
          <cell r="M2541" t="str">
            <v>Rio BlancoCO</v>
          </cell>
          <cell r="N2541" t="str">
            <v>CO</v>
          </cell>
          <cell r="O2541" t="str">
            <v>103</v>
          </cell>
        </row>
        <row r="2542">
          <cell r="M2542" t="str">
            <v>Rio GrandeCO</v>
          </cell>
          <cell r="N2542" t="str">
            <v>CO</v>
          </cell>
          <cell r="O2542" t="str">
            <v>105</v>
          </cell>
        </row>
        <row r="2543">
          <cell r="M2543" t="str">
            <v>Rio GrandePR</v>
          </cell>
          <cell r="N2543" t="str">
            <v>PR</v>
          </cell>
          <cell r="O2543" t="str">
            <v>119</v>
          </cell>
        </row>
        <row r="2544">
          <cell r="M2544" t="str">
            <v>RipleyIN</v>
          </cell>
          <cell r="N2544" t="str">
            <v>IN</v>
          </cell>
          <cell r="O2544" t="str">
            <v>137</v>
          </cell>
        </row>
        <row r="2545">
          <cell r="M2545" t="str">
            <v>RipleyMO</v>
          </cell>
          <cell r="N2545" t="str">
            <v>MO</v>
          </cell>
          <cell r="O2545" t="str">
            <v>181</v>
          </cell>
        </row>
        <row r="2546">
          <cell r="M2546" t="str">
            <v>RitchieWV</v>
          </cell>
          <cell r="N2546" t="str">
            <v>WV</v>
          </cell>
          <cell r="O2546" t="str">
            <v>085</v>
          </cell>
        </row>
        <row r="2547">
          <cell r="M2547" t="str">
            <v>RiversideCA</v>
          </cell>
          <cell r="N2547" t="str">
            <v>CA</v>
          </cell>
          <cell r="O2547" t="str">
            <v>065</v>
          </cell>
        </row>
        <row r="2548">
          <cell r="M2548" t="str">
            <v>RoaneWV</v>
          </cell>
          <cell r="N2548" t="str">
            <v>WV</v>
          </cell>
          <cell r="O2548" t="str">
            <v>087</v>
          </cell>
        </row>
        <row r="2549">
          <cell r="M2549" t="str">
            <v>RoaneTN</v>
          </cell>
          <cell r="N2549" t="str">
            <v>TN</v>
          </cell>
          <cell r="O2549" t="str">
            <v>145</v>
          </cell>
        </row>
        <row r="2550">
          <cell r="M2550" t="str">
            <v>RoanokeVA</v>
          </cell>
          <cell r="N2550" t="str">
            <v>VA</v>
          </cell>
          <cell r="O2550" t="str">
            <v>161</v>
          </cell>
        </row>
        <row r="2551">
          <cell r="M2551" t="str">
            <v>Roanoke CityVA</v>
          </cell>
          <cell r="N2551" t="str">
            <v>VA</v>
          </cell>
          <cell r="O2551" t="str">
            <v>770</v>
          </cell>
        </row>
        <row r="2552">
          <cell r="M2552" t="str">
            <v>RobertsSD</v>
          </cell>
          <cell r="N2552" t="str">
            <v>SD</v>
          </cell>
          <cell r="O2552" t="str">
            <v>109</v>
          </cell>
        </row>
        <row r="2553">
          <cell r="M2553" t="str">
            <v>RobertsTX</v>
          </cell>
          <cell r="N2553" t="str">
            <v>TX</v>
          </cell>
          <cell r="O2553" t="str">
            <v>393</v>
          </cell>
        </row>
        <row r="2554">
          <cell r="M2554" t="str">
            <v>RobertsonTN</v>
          </cell>
          <cell r="N2554" t="str">
            <v>TN</v>
          </cell>
          <cell r="O2554" t="str">
            <v>147</v>
          </cell>
        </row>
        <row r="2555">
          <cell r="M2555" t="str">
            <v>RobertsonKY</v>
          </cell>
          <cell r="N2555" t="str">
            <v>KY</v>
          </cell>
          <cell r="O2555" t="str">
            <v>201</v>
          </cell>
        </row>
        <row r="2556">
          <cell r="M2556" t="str">
            <v>RobertsonTX</v>
          </cell>
          <cell r="N2556" t="str">
            <v>TX</v>
          </cell>
          <cell r="O2556" t="str">
            <v>395</v>
          </cell>
        </row>
        <row r="2557">
          <cell r="M2557" t="str">
            <v>RobesonNC</v>
          </cell>
          <cell r="N2557" t="str">
            <v>NC</v>
          </cell>
          <cell r="O2557" t="str">
            <v>155</v>
          </cell>
        </row>
        <row r="2558">
          <cell r="M2558" t="str">
            <v>RockWI</v>
          </cell>
          <cell r="N2558" t="str">
            <v>WI</v>
          </cell>
          <cell r="O2558" t="str">
            <v>105</v>
          </cell>
        </row>
        <row r="2559">
          <cell r="M2559" t="str">
            <v>RockMN</v>
          </cell>
          <cell r="N2559" t="str">
            <v>MN</v>
          </cell>
          <cell r="O2559" t="str">
            <v>133</v>
          </cell>
        </row>
        <row r="2560">
          <cell r="M2560" t="str">
            <v>RockNE</v>
          </cell>
          <cell r="N2560" t="str">
            <v>NE</v>
          </cell>
          <cell r="O2560" t="str">
            <v>149</v>
          </cell>
        </row>
        <row r="2561">
          <cell r="M2561" t="str">
            <v>Rock IslandIL</v>
          </cell>
          <cell r="N2561" t="str">
            <v>IL</v>
          </cell>
          <cell r="O2561" t="str">
            <v>161</v>
          </cell>
        </row>
        <row r="2562">
          <cell r="M2562" t="str">
            <v>RockbridgeVA</v>
          </cell>
          <cell r="N2562" t="str">
            <v>VA</v>
          </cell>
          <cell r="O2562" t="str">
            <v>163</v>
          </cell>
        </row>
        <row r="2563">
          <cell r="M2563" t="str">
            <v>RockcastleKY</v>
          </cell>
          <cell r="N2563" t="str">
            <v>KY</v>
          </cell>
          <cell r="O2563" t="str">
            <v>203</v>
          </cell>
        </row>
        <row r="2564">
          <cell r="M2564" t="str">
            <v>RockdaleGA</v>
          </cell>
          <cell r="N2564" t="str">
            <v>GA</v>
          </cell>
          <cell r="O2564" t="str">
            <v>247</v>
          </cell>
        </row>
        <row r="2565">
          <cell r="M2565" t="str">
            <v>RockinghamNH</v>
          </cell>
          <cell r="N2565" t="str">
            <v>NH</v>
          </cell>
          <cell r="O2565" t="str">
            <v>015</v>
          </cell>
        </row>
        <row r="2566">
          <cell r="M2566" t="str">
            <v>RockinghamNC</v>
          </cell>
          <cell r="N2566" t="str">
            <v>NC</v>
          </cell>
          <cell r="O2566" t="str">
            <v>157</v>
          </cell>
        </row>
        <row r="2567">
          <cell r="M2567" t="str">
            <v>RockinghamVA</v>
          </cell>
          <cell r="N2567" t="str">
            <v>VA</v>
          </cell>
          <cell r="O2567" t="str">
            <v>165</v>
          </cell>
        </row>
        <row r="2568">
          <cell r="M2568" t="str">
            <v>RocklandNY</v>
          </cell>
          <cell r="N2568" t="str">
            <v>NY</v>
          </cell>
          <cell r="O2568" t="str">
            <v>087</v>
          </cell>
        </row>
        <row r="2569">
          <cell r="M2569" t="str">
            <v>RockwallTX</v>
          </cell>
          <cell r="N2569" t="str">
            <v>TX</v>
          </cell>
          <cell r="O2569" t="str">
            <v>397</v>
          </cell>
        </row>
        <row r="2570">
          <cell r="M2570" t="str">
            <v>Roger MillsOK</v>
          </cell>
          <cell r="N2570" t="str">
            <v>OK</v>
          </cell>
          <cell r="O2570" t="str">
            <v>129</v>
          </cell>
        </row>
        <row r="2571">
          <cell r="M2571" t="str">
            <v>RogersOK</v>
          </cell>
          <cell r="N2571" t="str">
            <v>OK</v>
          </cell>
          <cell r="O2571" t="str">
            <v>131</v>
          </cell>
        </row>
        <row r="2572">
          <cell r="M2572" t="str">
            <v>RoletteND</v>
          </cell>
          <cell r="N2572" t="str">
            <v>ND</v>
          </cell>
          <cell r="O2572" t="str">
            <v>079</v>
          </cell>
        </row>
        <row r="2573">
          <cell r="M2573" t="str">
            <v>RongelapMH</v>
          </cell>
          <cell r="N2573" t="str">
            <v>MH</v>
          </cell>
          <cell r="O2573" t="str">
            <v>350</v>
          </cell>
        </row>
        <row r="2574">
          <cell r="M2574" t="str">
            <v>RongrikMH</v>
          </cell>
          <cell r="N2574" t="str">
            <v>MH</v>
          </cell>
          <cell r="O2574" t="str">
            <v>360</v>
          </cell>
        </row>
        <row r="2575">
          <cell r="M2575" t="str">
            <v>RooksKS</v>
          </cell>
          <cell r="N2575" t="str">
            <v>KS</v>
          </cell>
          <cell r="O2575" t="str">
            <v>163</v>
          </cell>
        </row>
        <row r="2576">
          <cell r="M2576" t="str">
            <v>RooseveltNM</v>
          </cell>
          <cell r="N2576" t="str">
            <v>NM</v>
          </cell>
          <cell r="O2576" t="str">
            <v>041</v>
          </cell>
        </row>
        <row r="2577">
          <cell r="M2577" t="str">
            <v>RooseveltMT</v>
          </cell>
          <cell r="N2577" t="str">
            <v>MT</v>
          </cell>
          <cell r="O2577" t="str">
            <v>085</v>
          </cell>
        </row>
        <row r="2578">
          <cell r="M2578" t="str">
            <v>RoscommonMI</v>
          </cell>
          <cell r="N2578" t="str">
            <v>MI</v>
          </cell>
          <cell r="O2578" t="str">
            <v>143</v>
          </cell>
        </row>
        <row r="2579">
          <cell r="M2579" t="str">
            <v>Rose IslandAS</v>
          </cell>
          <cell r="N2579" t="str">
            <v>AS</v>
          </cell>
          <cell r="O2579" t="str">
            <v>030</v>
          </cell>
        </row>
        <row r="2580">
          <cell r="M2580" t="str">
            <v>RoseauMN</v>
          </cell>
          <cell r="N2580" t="str">
            <v>MN</v>
          </cell>
          <cell r="O2580" t="str">
            <v>135</v>
          </cell>
        </row>
        <row r="2581">
          <cell r="M2581" t="str">
            <v>RosebudMT</v>
          </cell>
          <cell r="N2581" t="str">
            <v>MT</v>
          </cell>
          <cell r="O2581" t="str">
            <v>087</v>
          </cell>
        </row>
        <row r="2582">
          <cell r="M2582" t="str">
            <v>RossOH</v>
          </cell>
          <cell r="N2582" t="str">
            <v>OH</v>
          </cell>
          <cell r="O2582" t="str">
            <v>141</v>
          </cell>
        </row>
        <row r="2583">
          <cell r="M2583" t="str">
            <v>RotaMP</v>
          </cell>
          <cell r="N2583" t="str">
            <v>MP</v>
          </cell>
          <cell r="O2583" t="str">
            <v>100</v>
          </cell>
        </row>
        <row r="2584">
          <cell r="M2584" t="str">
            <v>RouttCO</v>
          </cell>
          <cell r="N2584" t="str">
            <v>CO</v>
          </cell>
          <cell r="O2584" t="str">
            <v>107</v>
          </cell>
        </row>
        <row r="2585">
          <cell r="M2585" t="str">
            <v>RowanNC</v>
          </cell>
          <cell r="N2585" t="str">
            <v>NC</v>
          </cell>
          <cell r="O2585" t="str">
            <v>159</v>
          </cell>
        </row>
        <row r="2586">
          <cell r="M2586" t="str">
            <v>RowanKY</v>
          </cell>
          <cell r="N2586" t="str">
            <v>KY</v>
          </cell>
          <cell r="O2586" t="str">
            <v>205</v>
          </cell>
        </row>
        <row r="2587">
          <cell r="M2587" t="str">
            <v>RunnelsTX</v>
          </cell>
          <cell r="N2587" t="str">
            <v>TX</v>
          </cell>
          <cell r="O2587" t="str">
            <v>399</v>
          </cell>
        </row>
        <row r="2588">
          <cell r="M2588" t="str">
            <v>RushIN</v>
          </cell>
          <cell r="N2588" t="str">
            <v>IN</v>
          </cell>
          <cell r="O2588" t="str">
            <v>139</v>
          </cell>
        </row>
        <row r="2589">
          <cell r="M2589" t="str">
            <v>RushKS</v>
          </cell>
          <cell r="N2589" t="str">
            <v>KS</v>
          </cell>
          <cell r="O2589" t="str">
            <v>165</v>
          </cell>
        </row>
        <row r="2590">
          <cell r="M2590" t="str">
            <v>RuskWI</v>
          </cell>
          <cell r="N2590" t="str">
            <v>WI</v>
          </cell>
          <cell r="O2590" t="str">
            <v>107</v>
          </cell>
        </row>
        <row r="2591">
          <cell r="M2591" t="str">
            <v>RuskTX</v>
          </cell>
          <cell r="N2591" t="str">
            <v>TX</v>
          </cell>
          <cell r="O2591" t="str">
            <v>401</v>
          </cell>
        </row>
        <row r="2592">
          <cell r="M2592" t="str">
            <v>RussellAL</v>
          </cell>
          <cell r="N2592" t="str">
            <v>AL</v>
          </cell>
          <cell r="O2592" t="str">
            <v>113</v>
          </cell>
        </row>
        <row r="2593">
          <cell r="M2593" t="str">
            <v>RussellVA</v>
          </cell>
          <cell r="N2593" t="str">
            <v>VA</v>
          </cell>
          <cell r="O2593" t="str">
            <v>167</v>
          </cell>
        </row>
        <row r="2594">
          <cell r="M2594" t="str">
            <v>RussellKS</v>
          </cell>
          <cell r="N2594" t="str">
            <v>KS</v>
          </cell>
          <cell r="O2594" t="str">
            <v>167</v>
          </cell>
        </row>
        <row r="2595">
          <cell r="M2595" t="str">
            <v>RussellKY</v>
          </cell>
          <cell r="N2595" t="str">
            <v>KY</v>
          </cell>
          <cell r="O2595" t="str">
            <v>207</v>
          </cell>
        </row>
        <row r="2596">
          <cell r="M2596" t="str">
            <v>RutherfordTN</v>
          </cell>
          <cell r="N2596" t="str">
            <v>TN</v>
          </cell>
          <cell r="O2596" t="str">
            <v>149</v>
          </cell>
        </row>
        <row r="2597">
          <cell r="M2597" t="str">
            <v>RutherfordNC</v>
          </cell>
          <cell r="N2597" t="str">
            <v>NC</v>
          </cell>
          <cell r="O2597" t="str">
            <v>161</v>
          </cell>
        </row>
        <row r="2598">
          <cell r="M2598" t="str">
            <v>RutlandVT</v>
          </cell>
          <cell r="N2598" t="str">
            <v>VT</v>
          </cell>
          <cell r="O2598" t="str">
            <v>021</v>
          </cell>
        </row>
        <row r="2599">
          <cell r="M2599" t="str">
            <v>Sabana GrandePR</v>
          </cell>
          <cell r="N2599" t="str">
            <v>PR</v>
          </cell>
          <cell r="O2599" t="str">
            <v>121</v>
          </cell>
        </row>
        <row r="2600">
          <cell r="M2600" t="str">
            <v>SabineLA</v>
          </cell>
          <cell r="N2600" t="str">
            <v>LA</v>
          </cell>
          <cell r="O2600" t="str">
            <v>085</v>
          </cell>
        </row>
        <row r="2601">
          <cell r="M2601" t="str">
            <v>SabineTX</v>
          </cell>
          <cell r="N2601" t="str">
            <v>TX</v>
          </cell>
          <cell r="O2601" t="str">
            <v>403</v>
          </cell>
        </row>
        <row r="2602">
          <cell r="M2602" t="str">
            <v>SacIA</v>
          </cell>
          <cell r="N2602" t="str">
            <v>IA</v>
          </cell>
          <cell r="O2602" t="str">
            <v>161</v>
          </cell>
        </row>
        <row r="2603">
          <cell r="M2603" t="str">
            <v>SacramentoCA</v>
          </cell>
          <cell r="N2603" t="str">
            <v>CA</v>
          </cell>
          <cell r="O2603" t="str">
            <v>067</v>
          </cell>
        </row>
        <row r="2604">
          <cell r="M2604" t="str">
            <v>SagadahocME</v>
          </cell>
          <cell r="N2604" t="str">
            <v>ME</v>
          </cell>
          <cell r="O2604" t="str">
            <v>023</v>
          </cell>
        </row>
        <row r="2605">
          <cell r="M2605" t="str">
            <v>SaginawMI</v>
          </cell>
          <cell r="N2605" t="str">
            <v>MI</v>
          </cell>
          <cell r="O2605" t="str">
            <v>145</v>
          </cell>
        </row>
        <row r="2606">
          <cell r="M2606" t="str">
            <v>SaguacheCO</v>
          </cell>
          <cell r="N2606" t="str">
            <v>CO</v>
          </cell>
          <cell r="O2606" t="str">
            <v>109</v>
          </cell>
        </row>
        <row r="2607">
          <cell r="M2607" t="str">
            <v>SaipanMP</v>
          </cell>
          <cell r="N2607" t="str">
            <v>MP</v>
          </cell>
          <cell r="O2607" t="str">
            <v>110</v>
          </cell>
        </row>
        <row r="2608">
          <cell r="M2608" t="str">
            <v>SalemNJ</v>
          </cell>
          <cell r="N2608" t="str">
            <v>NJ</v>
          </cell>
          <cell r="O2608" t="str">
            <v>033</v>
          </cell>
        </row>
        <row r="2609">
          <cell r="M2609" t="str">
            <v>SalemVA</v>
          </cell>
          <cell r="N2609" t="str">
            <v>VA</v>
          </cell>
          <cell r="O2609" t="str">
            <v>775</v>
          </cell>
        </row>
        <row r="2610">
          <cell r="M2610" t="str">
            <v>SalinasPR</v>
          </cell>
          <cell r="N2610" t="str">
            <v>PR</v>
          </cell>
          <cell r="O2610" t="str">
            <v>123</v>
          </cell>
        </row>
        <row r="2611">
          <cell r="M2611" t="str">
            <v>SalineAR</v>
          </cell>
          <cell r="N2611" t="str">
            <v>AR</v>
          </cell>
          <cell r="O2611" t="str">
            <v>125</v>
          </cell>
        </row>
        <row r="2612">
          <cell r="M2612" t="str">
            <v>SalineNE</v>
          </cell>
          <cell r="N2612" t="str">
            <v>NE</v>
          </cell>
          <cell r="O2612" t="str">
            <v>151</v>
          </cell>
        </row>
        <row r="2613">
          <cell r="M2613" t="str">
            <v>SalineIL</v>
          </cell>
          <cell r="N2613" t="str">
            <v>IL</v>
          </cell>
          <cell r="O2613" t="str">
            <v>165</v>
          </cell>
        </row>
        <row r="2614">
          <cell r="M2614" t="str">
            <v>SalineKS</v>
          </cell>
          <cell r="N2614" t="str">
            <v>KS</v>
          </cell>
          <cell r="O2614" t="str">
            <v>169</v>
          </cell>
        </row>
        <row r="2615">
          <cell r="M2615" t="str">
            <v>SalineMO</v>
          </cell>
          <cell r="N2615" t="str">
            <v>MO</v>
          </cell>
          <cell r="O2615" t="str">
            <v>195</v>
          </cell>
        </row>
        <row r="2616">
          <cell r="M2616" t="str">
            <v>Salt LakeUT</v>
          </cell>
          <cell r="N2616" t="str">
            <v>UT</v>
          </cell>
          <cell r="O2616" t="str">
            <v>035</v>
          </cell>
        </row>
        <row r="2617">
          <cell r="M2617" t="str">
            <v>SaludaSC</v>
          </cell>
          <cell r="N2617" t="str">
            <v>SC</v>
          </cell>
          <cell r="O2617" t="str">
            <v>081</v>
          </cell>
        </row>
        <row r="2618">
          <cell r="M2618" t="str">
            <v>SampsonNC</v>
          </cell>
          <cell r="N2618" t="str">
            <v>NC</v>
          </cell>
          <cell r="O2618" t="str">
            <v>163</v>
          </cell>
        </row>
        <row r="2619">
          <cell r="M2619" t="str">
            <v>San AugustineTX</v>
          </cell>
          <cell r="N2619" t="str">
            <v>TX</v>
          </cell>
          <cell r="O2619" t="str">
            <v>405</v>
          </cell>
        </row>
        <row r="2620">
          <cell r="M2620" t="str">
            <v>San BenitoCA</v>
          </cell>
          <cell r="N2620" t="str">
            <v>CA</v>
          </cell>
          <cell r="O2620" t="str">
            <v>069</v>
          </cell>
        </row>
        <row r="2621">
          <cell r="M2621" t="str">
            <v>San BernardinoCA</v>
          </cell>
          <cell r="N2621" t="str">
            <v>CA</v>
          </cell>
          <cell r="O2621" t="str">
            <v>071</v>
          </cell>
        </row>
        <row r="2622">
          <cell r="M2622" t="str">
            <v>San DiegoCA</v>
          </cell>
          <cell r="N2622" t="str">
            <v>CA</v>
          </cell>
          <cell r="O2622" t="str">
            <v>073</v>
          </cell>
        </row>
        <row r="2623">
          <cell r="M2623" t="str">
            <v>San FranciscoCA</v>
          </cell>
          <cell r="N2623" t="str">
            <v>CA</v>
          </cell>
          <cell r="O2623" t="str">
            <v>075</v>
          </cell>
        </row>
        <row r="2624">
          <cell r="M2624" t="str">
            <v>San GermanPR</v>
          </cell>
          <cell r="N2624" t="str">
            <v>PR</v>
          </cell>
          <cell r="O2624" t="str">
            <v>125</v>
          </cell>
        </row>
        <row r="2625">
          <cell r="M2625" t="str">
            <v>San JacintoTX</v>
          </cell>
          <cell r="N2625" t="str">
            <v>TX</v>
          </cell>
          <cell r="O2625" t="str">
            <v>407</v>
          </cell>
        </row>
        <row r="2626">
          <cell r="M2626" t="str">
            <v>San JoaquinCA</v>
          </cell>
          <cell r="N2626" t="str">
            <v>CA</v>
          </cell>
          <cell r="O2626" t="str">
            <v>077</v>
          </cell>
        </row>
        <row r="2627">
          <cell r="M2627" t="str">
            <v>San JuanUT</v>
          </cell>
          <cell r="N2627" t="str">
            <v>UT</v>
          </cell>
          <cell r="O2627" t="str">
            <v>037</v>
          </cell>
        </row>
        <row r="2628">
          <cell r="M2628" t="str">
            <v>San JuanNM</v>
          </cell>
          <cell r="N2628" t="str">
            <v>NM</v>
          </cell>
          <cell r="O2628" t="str">
            <v>045</v>
          </cell>
        </row>
        <row r="2629">
          <cell r="M2629" t="str">
            <v>San JuanWA</v>
          </cell>
          <cell r="N2629" t="str">
            <v>WA</v>
          </cell>
          <cell r="O2629" t="str">
            <v>055</v>
          </cell>
        </row>
        <row r="2630">
          <cell r="M2630" t="str">
            <v>San JuanCO</v>
          </cell>
          <cell r="N2630" t="str">
            <v>CO</v>
          </cell>
          <cell r="O2630" t="str">
            <v>111</v>
          </cell>
        </row>
        <row r="2631">
          <cell r="M2631" t="str">
            <v>San JuanPR</v>
          </cell>
          <cell r="N2631" t="str">
            <v>PR</v>
          </cell>
          <cell r="O2631" t="str">
            <v>127</v>
          </cell>
        </row>
        <row r="2632">
          <cell r="M2632" t="str">
            <v>San LorenzoPR</v>
          </cell>
          <cell r="N2632" t="str">
            <v>PR</v>
          </cell>
          <cell r="O2632" t="str">
            <v>129</v>
          </cell>
        </row>
        <row r="2633">
          <cell r="M2633" t="str">
            <v>San Luis ObispoCA</v>
          </cell>
          <cell r="N2633" t="str">
            <v>CA</v>
          </cell>
          <cell r="O2633" t="str">
            <v>079</v>
          </cell>
        </row>
        <row r="2634">
          <cell r="M2634" t="str">
            <v>San MateoCA</v>
          </cell>
          <cell r="N2634" t="str">
            <v>CA</v>
          </cell>
          <cell r="O2634" t="str">
            <v>081</v>
          </cell>
        </row>
        <row r="2635">
          <cell r="M2635" t="str">
            <v>San MiguelNM</v>
          </cell>
          <cell r="N2635" t="str">
            <v>NM</v>
          </cell>
          <cell r="O2635" t="str">
            <v>047</v>
          </cell>
        </row>
        <row r="2636">
          <cell r="M2636" t="str">
            <v>San MiguelCO</v>
          </cell>
          <cell r="N2636" t="str">
            <v>CO</v>
          </cell>
          <cell r="O2636" t="str">
            <v>113</v>
          </cell>
        </row>
        <row r="2637">
          <cell r="M2637" t="str">
            <v>San PatricioTX</v>
          </cell>
          <cell r="N2637" t="str">
            <v>TX</v>
          </cell>
          <cell r="O2637" t="str">
            <v>409</v>
          </cell>
        </row>
        <row r="2638">
          <cell r="M2638" t="str">
            <v>San SabaTX</v>
          </cell>
          <cell r="N2638" t="str">
            <v>TX</v>
          </cell>
          <cell r="O2638" t="str">
            <v>411</v>
          </cell>
        </row>
        <row r="2639">
          <cell r="M2639" t="str">
            <v>San SebastianPR</v>
          </cell>
          <cell r="N2639" t="str">
            <v>PR</v>
          </cell>
          <cell r="O2639" t="str">
            <v>131</v>
          </cell>
        </row>
        <row r="2640">
          <cell r="M2640" t="str">
            <v>SanbornSD</v>
          </cell>
          <cell r="N2640" t="str">
            <v>SD</v>
          </cell>
          <cell r="O2640" t="str">
            <v>111</v>
          </cell>
        </row>
        <row r="2641">
          <cell r="M2641" t="str">
            <v>SandersMT</v>
          </cell>
          <cell r="N2641" t="str">
            <v>MT</v>
          </cell>
          <cell r="O2641" t="str">
            <v>089</v>
          </cell>
        </row>
        <row r="2642">
          <cell r="M2642" t="str">
            <v>SandovalNM</v>
          </cell>
          <cell r="N2642" t="str">
            <v>NM</v>
          </cell>
          <cell r="O2642" t="str">
            <v>043</v>
          </cell>
        </row>
        <row r="2643">
          <cell r="M2643" t="str">
            <v>SanduskyOH</v>
          </cell>
          <cell r="N2643" t="str">
            <v>OH</v>
          </cell>
          <cell r="O2643" t="str">
            <v>143</v>
          </cell>
        </row>
        <row r="2644">
          <cell r="M2644" t="str">
            <v>SangamonIL</v>
          </cell>
          <cell r="N2644" t="str">
            <v>IL</v>
          </cell>
          <cell r="O2644" t="str">
            <v>167</v>
          </cell>
        </row>
        <row r="2645">
          <cell r="M2645" t="str">
            <v>SanilacMI</v>
          </cell>
          <cell r="N2645" t="str">
            <v>MI</v>
          </cell>
          <cell r="O2645" t="str">
            <v>151</v>
          </cell>
        </row>
        <row r="2646">
          <cell r="M2646" t="str">
            <v>SanpeteUT</v>
          </cell>
          <cell r="N2646" t="str">
            <v>UT</v>
          </cell>
          <cell r="O2646" t="str">
            <v>039</v>
          </cell>
        </row>
        <row r="2647">
          <cell r="M2647" t="str">
            <v>Santa BarbaraCA</v>
          </cell>
          <cell r="N2647" t="str">
            <v>CA</v>
          </cell>
          <cell r="O2647" t="str">
            <v>083</v>
          </cell>
        </row>
        <row r="2648">
          <cell r="M2648" t="str">
            <v>Santa ClaraCA</v>
          </cell>
          <cell r="N2648" t="str">
            <v>CA</v>
          </cell>
          <cell r="O2648" t="str">
            <v>085</v>
          </cell>
        </row>
        <row r="2649">
          <cell r="M2649" t="str">
            <v>Santa CruzAZ</v>
          </cell>
          <cell r="N2649" t="str">
            <v>AZ</v>
          </cell>
          <cell r="O2649" t="str">
            <v>023</v>
          </cell>
        </row>
        <row r="2650">
          <cell r="M2650" t="str">
            <v>Santa CruzCA</v>
          </cell>
          <cell r="N2650" t="str">
            <v>CA</v>
          </cell>
          <cell r="O2650" t="str">
            <v>087</v>
          </cell>
        </row>
        <row r="2651">
          <cell r="M2651" t="str">
            <v>Santa FeNM</v>
          </cell>
          <cell r="N2651" t="str">
            <v>NM</v>
          </cell>
          <cell r="O2651" t="str">
            <v>049</v>
          </cell>
        </row>
        <row r="2652">
          <cell r="M2652" t="str">
            <v>Santa IsabelPR</v>
          </cell>
          <cell r="N2652" t="str">
            <v>PR</v>
          </cell>
          <cell r="O2652" t="str">
            <v>133</v>
          </cell>
        </row>
        <row r="2653">
          <cell r="M2653" t="str">
            <v>Santa RosaFL</v>
          </cell>
          <cell r="N2653" t="str">
            <v>FL</v>
          </cell>
          <cell r="O2653" t="str">
            <v>113</v>
          </cell>
        </row>
        <row r="2654">
          <cell r="M2654" t="str">
            <v>SarasotaFL</v>
          </cell>
          <cell r="N2654" t="str">
            <v>FL</v>
          </cell>
          <cell r="O2654" t="str">
            <v>115</v>
          </cell>
        </row>
        <row r="2655">
          <cell r="M2655" t="str">
            <v>SaratogaNY</v>
          </cell>
          <cell r="N2655" t="str">
            <v>NY</v>
          </cell>
          <cell r="O2655" t="str">
            <v>091</v>
          </cell>
        </row>
        <row r="2656">
          <cell r="M2656" t="str">
            <v>SargentND</v>
          </cell>
          <cell r="N2656" t="str">
            <v>ND</v>
          </cell>
          <cell r="O2656" t="str">
            <v>081</v>
          </cell>
        </row>
        <row r="2657">
          <cell r="M2657" t="str">
            <v>SarpyNE</v>
          </cell>
          <cell r="N2657" t="str">
            <v>NE</v>
          </cell>
          <cell r="O2657" t="str">
            <v>153</v>
          </cell>
        </row>
        <row r="2658">
          <cell r="M2658" t="str">
            <v>SaukWI</v>
          </cell>
          <cell r="N2658" t="str">
            <v>WI</v>
          </cell>
          <cell r="O2658" t="str">
            <v>111</v>
          </cell>
        </row>
        <row r="2659">
          <cell r="M2659" t="str">
            <v>SaundersNE</v>
          </cell>
          <cell r="N2659" t="str">
            <v>NE</v>
          </cell>
          <cell r="O2659" t="str">
            <v>155</v>
          </cell>
        </row>
        <row r="2660">
          <cell r="M2660" t="str">
            <v>SawyerWI</v>
          </cell>
          <cell r="N2660" t="str">
            <v>WI</v>
          </cell>
          <cell r="O2660" t="str">
            <v>113</v>
          </cell>
        </row>
        <row r="2661">
          <cell r="M2661" t="str">
            <v>SchenectadyNY</v>
          </cell>
          <cell r="N2661" t="str">
            <v>NY</v>
          </cell>
          <cell r="O2661" t="str">
            <v>093</v>
          </cell>
        </row>
        <row r="2662">
          <cell r="M2662" t="str">
            <v>SchleicherTX</v>
          </cell>
          <cell r="N2662" t="str">
            <v>TX</v>
          </cell>
          <cell r="O2662" t="str">
            <v>413</v>
          </cell>
        </row>
        <row r="2663">
          <cell r="M2663" t="str">
            <v>SchleyGA</v>
          </cell>
          <cell r="N2663" t="str">
            <v>GA</v>
          </cell>
          <cell r="O2663" t="str">
            <v>249</v>
          </cell>
        </row>
        <row r="2664">
          <cell r="M2664" t="str">
            <v>SchoharieNY</v>
          </cell>
          <cell r="N2664" t="str">
            <v>NY</v>
          </cell>
          <cell r="O2664" t="str">
            <v>095</v>
          </cell>
        </row>
        <row r="2665">
          <cell r="M2665" t="str">
            <v>SchoolcraftMI</v>
          </cell>
          <cell r="N2665" t="str">
            <v>MI</v>
          </cell>
          <cell r="O2665" t="str">
            <v>153</v>
          </cell>
        </row>
        <row r="2666">
          <cell r="M2666" t="str">
            <v>SchuylerNY</v>
          </cell>
          <cell r="N2666" t="str">
            <v>NY</v>
          </cell>
          <cell r="O2666" t="str">
            <v>097</v>
          </cell>
        </row>
        <row r="2667">
          <cell r="M2667" t="str">
            <v>SchuylerIL</v>
          </cell>
          <cell r="N2667" t="str">
            <v>IL</v>
          </cell>
          <cell r="O2667" t="str">
            <v>169</v>
          </cell>
        </row>
        <row r="2668">
          <cell r="M2668" t="str">
            <v>SchuylerMO</v>
          </cell>
          <cell r="N2668" t="str">
            <v>MO</v>
          </cell>
          <cell r="O2668" t="str">
            <v>197</v>
          </cell>
        </row>
        <row r="2669">
          <cell r="M2669" t="str">
            <v>SchuylkillPA</v>
          </cell>
          <cell r="N2669" t="str">
            <v>PA</v>
          </cell>
          <cell r="O2669" t="str">
            <v>107</v>
          </cell>
        </row>
        <row r="2670">
          <cell r="M2670" t="str">
            <v>SciotoOH</v>
          </cell>
          <cell r="N2670" t="str">
            <v>OH</v>
          </cell>
          <cell r="O2670" t="str">
            <v>145</v>
          </cell>
        </row>
        <row r="2671">
          <cell r="M2671" t="str">
            <v>ScotlandNC</v>
          </cell>
          <cell r="N2671" t="str">
            <v>NC</v>
          </cell>
          <cell r="O2671" t="str">
            <v>165</v>
          </cell>
        </row>
        <row r="2672">
          <cell r="M2672" t="str">
            <v>ScotlandMO</v>
          </cell>
          <cell r="N2672" t="str">
            <v>MO</v>
          </cell>
          <cell r="O2672" t="str">
            <v>199</v>
          </cell>
        </row>
        <row r="2673">
          <cell r="M2673" t="str">
            <v>ScottMS</v>
          </cell>
          <cell r="N2673" t="str">
            <v>MS</v>
          </cell>
          <cell r="O2673" t="str">
            <v>123</v>
          </cell>
        </row>
        <row r="2674">
          <cell r="M2674" t="str">
            <v>ScottAR</v>
          </cell>
          <cell r="N2674" t="str">
            <v>AR</v>
          </cell>
          <cell r="O2674" t="str">
            <v>127</v>
          </cell>
        </row>
        <row r="2675">
          <cell r="M2675" t="str">
            <v>ScottMN</v>
          </cell>
          <cell r="N2675" t="str">
            <v>MN</v>
          </cell>
          <cell r="O2675" t="str">
            <v>139</v>
          </cell>
        </row>
        <row r="2676">
          <cell r="M2676" t="str">
            <v>ScottIN</v>
          </cell>
          <cell r="N2676" t="str">
            <v>IN</v>
          </cell>
          <cell r="O2676" t="str">
            <v>143</v>
          </cell>
        </row>
        <row r="2677">
          <cell r="M2677" t="str">
            <v>ScottTN</v>
          </cell>
          <cell r="N2677" t="str">
            <v>TN</v>
          </cell>
          <cell r="O2677" t="str">
            <v>151</v>
          </cell>
        </row>
        <row r="2678">
          <cell r="M2678" t="str">
            <v>ScottIA</v>
          </cell>
          <cell r="N2678" t="str">
            <v>IA</v>
          </cell>
          <cell r="O2678" t="str">
            <v>163</v>
          </cell>
        </row>
        <row r="2679">
          <cell r="M2679" t="str">
            <v>ScottVA</v>
          </cell>
          <cell r="N2679" t="str">
            <v>VA</v>
          </cell>
          <cell r="O2679" t="str">
            <v>169</v>
          </cell>
        </row>
        <row r="2680">
          <cell r="M2680" t="str">
            <v>ScottIL</v>
          </cell>
          <cell r="N2680" t="str">
            <v>IL</v>
          </cell>
          <cell r="O2680" t="str">
            <v>171</v>
          </cell>
        </row>
        <row r="2681">
          <cell r="M2681" t="str">
            <v>ScottKS</v>
          </cell>
          <cell r="N2681" t="str">
            <v>KS</v>
          </cell>
          <cell r="O2681" t="str">
            <v>171</v>
          </cell>
        </row>
        <row r="2682">
          <cell r="M2682" t="str">
            <v>ScottMO</v>
          </cell>
          <cell r="N2682" t="str">
            <v>MO</v>
          </cell>
          <cell r="O2682" t="str">
            <v>201</v>
          </cell>
        </row>
        <row r="2683">
          <cell r="M2683" t="str">
            <v>ScottKY</v>
          </cell>
          <cell r="N2683" t="str">
            <v>KY</v>
          </cell>
          <cell r="O2683" t="str">
            <v>209</v>
          </cell>
        </row>
        <row r="2684">
          <cell r="M2684" t="str">
            <v>Scotts BluffNE</v>
          </cell>
          <cell r="N2684" t="str">
            <v>NE</v>
          </cell>
          <cell r="O2684" t="str">
            <v>157</v>
          </cell>
        </row>
        <row r="2685">
          <cell r="M2685" t="str">
            <v>ScrevenGA</v>
          </cell>
          <cell r="N2685" t="str">
            <v>GA</v>
          </cell>
          <cell r="O2685" t="str">
            <v>251</v>
          </cell>
        </row>
        <row r="2686">
          <cell r="M2686" t="str">
            <v>ScurryTX</v>
          </cell>
          <cell r="N2686" t="str">
            <v>TX</v>
          </cell>
          <cell r="O2686" t="str">
            <v>415</v>
          </cell>
        </row>
        <row r="2687">
          <cell r="M2687" t="str">
            <v>SearcyAR</v>
          </cell>
          <cell r="N2687" t="str">
            <v>AR</v>
          </cell>
          <cell r="O2687" t="str">
            <v>129</v>
          </cell>
        </row>
        <row r="2688">
          <cell r="M2688" t="str">
            <v>SebastianAR</v>
          </cell>
          <cell r="N2688" t="str">
            <v>AR</v>
          </cell>
          <cell r="O2688" t="str">
            <v>131</v>
          </cell>
        </row>
        <row r="2689">
          <cell r="M2689" t="str">
            <v>SedgwickCO</v>
          </cell>
          <cell r="N2689" t="str">
            <v>CO</v>
          </cell>
          <cell r="O2689" t="str">
            <v>115</v>
          </cell>
        </row>
        <row r="2690">
          <cell r="M2690" t="str">
            <v>SedgwickKS</v>
          </cell>
          <cell r="N2690" t="str">
            <v>KS</v>
          </cell>
          <cell r="O2690" t="str">
            <v>173</v>
          </cell>
        </row>
        <row r="2691">
          <cell r="M2691" t="str">
            <v>SeminoleFL</v>
          </cell>
          <cell r="N2691" t="str">
            <v>FL</v>
          </cell>
          <cell r="O2691" t="str">
            <v>117</v>
          </cell>
        </row>
        <row r="2692">
          <cell r="M2692" t="str">
            <v>SeminoleOK</v>
          </cell>
          <cell r="N2692" t="str">
            <v>OK</v>
          </cell>
          <cell r="O2692" t="str">
            <v>133</v>
          </cell>
        </row>
        <row r="2693">
          <cell r="M2693" t="str">
            <v>SeminoleGA</v>
          </cell>
          <cell r="N2693" t="str">
            <v>GA</v>
          </cell>
          <cell r="O2693" t="str">
            <v>253</v>
          </cell>
        </row>
        <row r="2694">
          <cell r="M2694" t="str">
            <v>SenecaNY</v>
          </cell>
          <cell r="N2694" t="str">
            <v>NY</v>
          </cell>
          <cell r="O2694" t="str">
            <v>099</v>
          </cell>
        </row>
        <row r="2695">
          <cell r="M2695" t="str">
            <v>SenecaOH</v>
          </cell>
          <cell r="N2695" t="str">
            <v>OH</v>
          </cell>
          <cell r="O2695" t="str">
            <v>147</v>
          </cell>
        </row>
        <row r="2696">
          <cell r="M2696" t="str">
            <v>SequatchieTN</v>
          </cell>
          <cell r="N2696" t="str">
            <v>TN</v>
          </cell>
          <cell r="O2696" t="str">
            <v>153</v>
          </cell>
        </row>
        <row r="2697">
          <cell r="M2697" t="str">
            <v>SequoyahOK</v>
          </cell>
          <cell r="N2697" t="str">
            <v>OK</v>
          </cell>
          <cell r="O2697" t="str">
            <v>135</v>
          </cell>
        </row>
        <row r="2698">
          <cell r="M2698" t="str">
            <v>SevierUT</v>
          </cell>
          <cell r="N2698" t="str">
            <v>UT</v>
          </cell>
          <cell r="O2698" t="str">
            <v>041</v>
          </cell>
        </row>
        <row r="2699">
          <cell r="M2699" t="str">
            <v>SevierAR</v>
          </cell>
          <cell r="N2699" t="str">
            <v>AR</v>
          </cell>
          <cell r="O2699" t="str">
            <v>133</v>
          </cell>
        </row>
        <row r="2700">
          <cell r="M2700" t="str">
            <v>SevierTN</v>
          </cell>
          <cell r="N2700" t="str">
            <v>TN</v>
          </cell>
          <cell r="O2700" t="str">
            <v>155</v>
          </cell>
        </row>
        <row r="2701">
          <cell r="M2701" t="str">
            <v>SewardNE</v>
          </cell>
          <cell r="N2701" t="str">
            <v>NE</v>
          </cell>
          <cell r="O2701" t="str">
            <v>159</v>
          </cell>
        </row>
        <row r="2702">
          <cell r="M2702" t="str">
            <v>SewardKS</v>
          </cell>
          <cell r="N2702" t="str">
            <v>KS</v>
          </cell>
          <cell r="O2702" t="str">
            <v>175</v>
          </cell>
        </row>
        <row r="2703">
          <cell r="M2703" t="str">
            <v>ShackelfordTX</v>
          </cell>
          <cell r="N2703" t="str">
            <v>TX</v>
          </cell>
          <cell r="O2703" t="str">
            <v>417</v>
          </cell>
        </row>
        <row r="2704">
          <cell r="M2704" t="str">
            <v>ShannonSD</v>
          </cell>
          <cell r="N2704" t="str">
            <v>SD</v>
          </cell>
          <cell r="O2704" t="str">
            <v>113</v>
          </cell>
        </row>
        <row r="2705">
          <cell r="M2705" t="str">
            <v>ShannonMO</v>
          </cell>
          <cell r="N2705" t="str">
            <v>MO</v>
          </cell>
          <cell r="O2705" t="str">
            <v>203</v>
          </cell>
        </row>
        <row r="2706">
          <cell r="M2706" t="str">
            <v>SharkeyMS</v>
          </cell>
          <cell r="N2706" t="str">
            <v>MS</v>
          </cell>
          <cell r="O2706" t="str">
            <v>125</v>
          </cell>
        </row>
        <row r="2707">
          <cell r="M2707" t="str">
            <v>SharpAR</v>
          </cell>
          <cell r="N2707" t="str">
            <v>AR</v>
          </cell>
          <cell r="O2707" t="str">
            <v>135</v>
          </cell>
        </row>
        <row r="2708">
          <cell r="M2708" t="str">
            <v>ShastaCA</v>
          </cell>
          <cell r="N2708" t="str">
            <v>CA</v>
          </cell>
          <cell r="O2708" t="str">
            <v>089</v>
          </cell>
        </row>
        <row r="2709">
          <cell r="M2709" t="str">
            <v>ShawanoWI</v>
          </cell>
          <cell r="N2709" t="str">
            <v>WI</v>
          </cell>
          <cell r="O2709" t="str">
            <v>115</v>
          </cell>
        </row>
        <row r="2710">
          <cell r="M2710" t="str">
            <v>ShawneeKS</v>
          </cell>
          <cell r="N2710" t="str">
            <v>KS</v>
          </cell>
          <cell r="O2710" t="str">
            <v>177</v>
          </cell>
        </row>
        <row r="2711">
          <cell r="M2711" t="str">
            <v>SheboyganWI</v>
          </cell>
          <cell r="N2711" t="str">
            <v>WI</v>
          </cell>
          <cell r="O2711" t="str">
            <v>117</v>
          </cell>
        </row>
        <row r="2712">
          <cell r="M2712" t="str">
            <v>ShelbyAL</v>
          </cell>
          <cell r="N2712" t="str">
            <v>AL</v>
          </cell>
          <cell r="O2712" t="str">
            <v>117</v>
          </cell>
        </row>
        <row r="2713">
          <cell r="M2713" t="str">
            <v>ShelbyIN</v>
          </cell>
          <cell r="N2713" t="str">
            <v>IN</v>
          </cell>
          <cell r="O2713" t="str">
            <v>145</v>
          </cell>
        </row>
        <row r="2714">
          <cell r="M2714" t="str">
            <v>ShelbyOH</v>
          </cell>
          <cell r="N2714" t="str">
            <v>OH</v>
          </cell>
          <cell r="O2714" t="str">
            <v>149</v>
          </cell>
        </row>
        <row r="2715">
          <cell r="M2715" t="str">
            <v>ShelbyTN</v>
          </cell>
          <cell r="N2715" t="str">
            <v>TN</v>
          </cell>
          <cell r="O2715" t="str">
            <v>157</v>
          </cell>
        </row>
        <row r="2716">
          <cell r="M2716" t="str">
            <v>ShelbyIA</v>
          </cell>
          <cell r="N2716" t="str">
            <v>IA</v>
          </cell>
          <cell r="O2716" t="str">
            <v>165</v>
          </cell>
        </row>
        <row r="2717">
          <cell r="M2717" t="str">
            <v>ShelbyIL</v>
          </cell>
          <cell r="N2717" t="str">
            <v>IL</v>
          </cell>
          <cell r="O2717" t="str">
            <v>173</v>
          </cell>
        </row>
        <row r="2718">
          <cell r="M2718" t="str">
            <v>ShelbyMO</v>
          </cell>
          <cell r="N2718" t="str">
            <v>MO</v>
          </cell>
          <cell r="O2718" t="str">
            <v>205</v>
          </cell>
        </row>
        <row r="2719">
          <cell r="M2719" t="str">
            <v>ShelbyKY</v>
          </cell>
          <cell r="N2719" t="str">
            <v>KY</v>
          </cell>
          <cell r="O2719" t="str">
            <v>211</v>
          </cell>
        </row>
        <row r="2720">
          <cell r="M2720" t="str">
            <v>ShelbyTX</v>
          </cell>
          <cell r="N2720" t="str">
            <v>TX</v>
          </cell>
          <cell r="O2720" t="str">
            <v>419</v>
          </cell>
        </row>
        <row r="2721">
          <cell r="M2721" t="str">
            <v>ShenandoahVA</v>
          </cell>
          <cell r="N2721" t="str">
            <v>VA</v>
          </cell>
          <cell r="O2721" t="str">
            <v>171</v>
          </cell>
        </row>
        <row r="2722">
          <cell r="M2722" t="str">
            <v>SherburneMN</v>
          </cell>
          <cell r="N2722" t="str">
            <v>MN</v>
          </cell>
          <cell r="O2722" t="str">
            <v>141</v>
          </cell>
        </row>
        <row r="2723">
          <cell r="M2723" t="str">
            <v>SheridanWY</v>
          </cell>
          <cell r="N2723" t="str">
            <v>WY</v>
          </cell>
          <cell r="O2723" t="str">
            <v>033</v>
          </cell>
        </row>
        <row r="2724">
          <cell r="M2724" t="str">
            <v>SheridanND</v>
          </cell>
          <cell r="N2724" t="str">
            <v>ND</v>
          </cell>
          <cell r="O2724" t="str">
            <v>083</v>
          </cell>
        </row>
        <row r="2725">
          <cell r="M2725" t="str">
            <v>SheridanMT</v>
          </cell>
          <cell r="N2725" t="str">
            <v>MT</v>
          </cell>
          <cell r="O2725" t="str">
            <v>091</v>
          </cell>
        </row>
        <row r="2726">
          <cell r="M2726" t="str">
            <v>SheridanNE</v>
          </cell>
          <cell r="N2726" t="str">
            <v>NE</v>
          </cell>
          <cell r="O2726" t="str">
            <v>161</v>
          </cell>
        </row>
        <row r="2727">
          <cell r="M2727" t="str">
            <v>SheridanKS</v>
          </cell>
          <cell r="N2727" t="str">
            <v>KS</v>
          </cell>
          <cell r="O2727" t="str">
            <v>179</v>
          </cell>
        </row>
        <row r="2728">
          <cell r="M2728" t="str">
            <v>ShermanOR</v>
          </cell>
          <cell r="N2728" t="str">
            <v>OR</v>
          </cell>
          <cell r="O2728" t="str">
            <v>055</v>
          </cell>
        </row>
        <row r="2729">
          <cell r="M2729" t="str">
            <v>ShermanNE</v>
          </cell>
          <cell r="N2729" t="str">
            <v>NE</v>
          </cell>
          <cell r="O2729" t="str">
            <v>163</v>
          </cell>
        </row>
        <row r="2730">
          <cell r="M2730" t="str">
            <v>ShermanKS</v>
          </cell>
          <cell r="N2730" t="str">
            <v>KS</v>
          </cell>
          <cell r="O2730" t="str">
            <v>181</v>
          </cell>
        </row>
        <row r="2731">
          <cell r="M2731" t="str">
            <v>ShermanTX</v>
          </cell>
          <cell r="N2731" t="str">
            <v>TX</v>
          </cell>
          <cell r="O2731" t="str">
            <v>421</v>
          </cell>
        </row>
        <row r="2732">
          <cell r="M2732" t="str">
            <v>ShiawasseeMI</v>
          </cell>
          <cell r="N2732" t="str">
            <v>MI</v>
          </cell>
          <cell r="O2732" t="str">
            <v>155</v>
          </cell>
        </row>
        <row r="2733">
          <cell r="M2733" t="str">
            <v>ShoshoneID</v>
          </cell>
          <cell r="N2733" t="str">
            <v>ID</v>
          </cell>
          <cell r="O2733" t="str">
            <v>079</v>
          </cell>
        </row>
        <row r="2734">
          <cell r="M2734" t="str">
            <v>SibleyMN</v>
          </cell>
          <cell r="N2734" t="str">
            <v>MN</v>
          </cell>
          <cell r="O2734" t="str">
            <v>143</v>
          </cell>
        </row>
        <row r="2735">
          <cell r="M2735" t="str">
            <v>SierraNM</v>
          </cell>
          <cell r="N2735" t="str">
            <v>NM</v>
          </cell>
          <cell r="O2735" t="str">
            <v>051</v>
          </cell>
        </row>
        <row r="2736">
          <cell r="M2736" t="str">
            <v>SierraCA</v>
          </cell>
          <cell r="N2736" t="str">
            <v>CA</v>
          </cell>
          <cell r="O2736" t="str">
            <v>091</v>
          </cell>
        </row>
        <row r="2737">
          <cell r="M2737" t="str">
            <v>Silver BowMT</v>
          </cell>
          <cell r="N2737" t="str">
            <v>MT</v>
          </cell>
          <cell r="O2737" t="str">
            <v>093</v>
          </cell>
        </row>
        <row r="2738">
          <cell r="M2738" t="str">
            <v>SimpsonMS</v>
          </cell>
          <cell r="N2738" t="str">
            <v>MS</v>
          </cell>
          <cell r="O2738" t="str">
            <v>127</v>
          </cell>
        </row>
        <row r="2739">
          <cell r="M2739" t="str">
            <v>SimpsonKY</v>
          </cell>
          <cell r="N2739" t="str">
            <v>KY</v>
          </cell>
          <cell r="O2739" t="str">
            <v>213</v>
          </cell>
        </row>
        <row r="2740">
          <cell r="M2740" t="str">
            <v>SiouxND</v>
          </cell>
          <cell r="N2740" t="str">
            <v>ND</v>
          </cell>
          <cell r="O2740" t="str">
            <v>085</v>
          </cell>
        </row>
        <row r="2741">
          <cell r="M2741" t="str">
            <v>SiouxNE</v>
          </cell>
          <cell r="N2741" t="str">
            <v>NE</v>
          </cell>
          <cell r="O2741" t="str">
            <v>165</v>
          </cell>
        </row>
        <row r="2742">
          <cell r="M2742" t="str">
            <v>SiouxIA</v>
          </cell>
          <cell r="N2742" t="str">
            <v>IA</v>
          </cell>
          <cell r="O2742" t="str">
            <v>167</v>
          </cell>
        </row>
        <row r="2743">
          <cell r="M2743" t="str">
            <v>SiskiyouCA</v>
          </cell>
          <cell r="N2743" t="str">
            <v>CA</v>
          </cell>
          <cell r="O2743" t="str">
            <v>093</v>
          </cell>
        </row>
        <row r="2744">
          <cell r="M2744" t="str">
            <v>Sitka (B)AK</v>
          </cell>
          <cell r="N2744" t="str">
            <v>AK</v>
          </cell>
          <cell r="O2744" t="str">
            <v>220</v>
          </cell>
        </row>
        <row r="2745">
          <cell r="M2745" t="str">
            <v>SkagitWA</v>
          </cell>
          <cell r="N2745" t="str">
            <v>WA</v>
          </cell>
          <cell r="O2745" t="str">
            <v>057</v>
          </cell>
        </row>
        <row r="2746">
          <cell r="M2746" t="str">
            <v>Skagway-Hoonah-Angoon(C)AK</v>
          </cell>
          <cell r="N2746" t="str">
            <v>AK</v>
          </cell>
          <cell r="O2746" t="str">
            <v>232</v>
          </cell>
        </row>
        <row r="2747">
          <cell r="M2747" t="str">
            <v>SkamaniaWA</v>
          </cell>
          <cell r="N2747" t="str">
            <v>WA</v>
          </cell>
          <cell r="O2747" t="str">
            <v>059</v>
          </cell>
        </row>
        <row r="2748">
          <cell r="M2748" t="str">
            <v>SlopeND</v>
          </cell>
          <cell r="N2748" t="str">
            <v>ND</v>
          </cell>
          <cell r="O2748" t="str">
            <v>087</v>
          </cell>
        </row>
        <row r="2749">
          <cell r="M2749" t="str">
            <v>SmithMS</v>
          </cell>
          <cell r="N2749" t="str">
            <v>MS</v>
          </cell>
          <cell r="O2749" t="str">
            <v>129</v>
          </cell>
        </row>
        <row r="2750">
          <cell r="M2750" t="str">
            <v>SmithTN</v>
          </cell>
          <cell r="N2750" t="str">
            <v>TN</v>
          </cell>
          <cell r="O2750" t="str">
            <v>159</v>
          </cell>
        </row>
        <row r="2751">
          <cell r="M2751" t="str">
            <v>SmithKS</v>
          </cell>
          <cell r="N2751" t="str">
            <v>KS</v>
          </cell>
          <cell r="O2751" t="str">
            <v>183</v>
          </cell>
        </row>
        <row r="2752">
          <cell r="M2752" t="str">
            <v>SmithTX</v>
          </cell>
          <cell r="N2752" t="str">
            <v>TX</v>
          </cell>
          <cell r="O2752" t="str">
            <v>423</v>
          </cell>
        </row>
        <row r="2753">
          <cell r="M2753" t="str">
            <v>SmythVA</v>
          </cell>
          <cell r="N2753" t="str">
            <v>VA</v>
          </cell>
          <cell r="O2753" t="str">
            <v>173</v>
          </cell>
        </row>
        <row r="2754">
          <cell r="M2754" t="str">
            <v>SnohomishWA</v>
          </cell>
          <cell r="N2754" t="str">
            <v>WA</v>
          </cell>
          <cell r="O2754" t="str">
            <v>061</v>
          </cell>
        </row>
        <row r="2755">
          <cell r="M2755" t="str">
            <v>SnyderPA</v>
          </cell>
          <cell r="N2755" t="str">
            <v>PA</v>
          </cell>
          <cell r="O2755" t="str">
            <v>109</v>
          </cell>
        </row>
        <row r="2756">
          <cell r="M2756" t="str">
            <v>SocorroNM</v>
          </cell>
          <cell r="N2756" t="str">
            <v>NM</v>
          </cell>
          <cell r="O2756" t="str">
            <v>053</v>
          </cell>
        </row>
        <row r="2757">
          <cell r="M2757" t="str">
            <v>SolanoCA</v>
          </cell>
          <cell r="N2757" t="str">
            <v>CA</v>
          </cell>
          <cell r="O2757" t="str">
            <v>095</v>
          </cell>
        </row>
        <row r="2758">
          <cell r="M2758" t="str">
            <v>SomersetME</v>
          </cell>
          <cell r="N2758" t="str">
            <v>ME</v>
          </cell>
          <cell r="O2758" t="str">
            <v>025</v>
          </cell>
        </row>
        <row r="2759">
          <cell r="M2759" t="str">
            <v>SomersetNJ</v>
          </cell>
          <cell r="N2759" t="str">
            <v>NJ</v>
          </cell>
          <cell r="O2759" t="str">
            <v>035</v>
          </cell>
        </row>
        <row r="2760">
          <cell r="M2760" t="str">
            <v>SomersetMD</v>
          </cell>
          <cell r="N2760" t="str">
            <v>MD</v>
          </cell>
          <cell r="O2760" t="str">
            <v>039</v>
          </cell>
        </row>
        <row r="2761">
          <cell r="M2761" t="str">
            <v>SomersetPA</v>
          </cell>
          <cell r="N2761" t="str">
            <v>PA</v>
          </cell>
          <cell r="O2761" t="str">
            <v>111</v>
          </cell>
        </row>
        <row r="2762">
          <cell r="M2762" t="str">
            <v>SomervellTX</v>
          </cell>
          <cell r="N2762" t="str">
            <v>TX</v>
          </cell>
          <cell r="O2762" t="str">
            <v>425</v>
          </cell>
        </row>
        <row r="2763">
          <cell r="M2763" t="str">
            <v>SonomaCA</v>
          </cell>
          <cell r="N2763" t="str">
            <v>CA</v>
          </cell>
          <cell r="O2763" t="str">
            <v>097</v>
          </cell>
        </row>
        <row r="2764">
          <cell r="M2764" t="str">
            <v>SonsorolPW</v>
          </cell>
          <cell r="N2764" t="str">
            <v>PW</v>
          </cell>
          <cell r="O2764" t="str">
            <v>370</v>
          </cell>
        </row>
        <row r="2765">
          <cell r="M2765" t="str">
            <v>South Boston (Pre-1995)VA</v>
          </cell>
          <cell r="N2765" t="str">
            <v>VA</v>
          </cell>
          <cell r="O2765" t="str">
            <v>780</v>
          </cell>
        </row>
        <row r="2766">
          <cell r="M2766" t="str">
            <v>SouthamptonVA</v>
          </cell>
          <cell r="N2766" t="str">
            <v>VA</v>
          </cell>
          <cell r="O2766" t="str">
            <v>175</v>
          </cell>
        </row>
        <row r="2767">
          <cell r="M2767" t="str">
            <v>Southeast Fairbanks (C)AK</v>
          </cell>
          <cell r="N2767" t="str">
            <v>AK</v>
          </cell>
          <cell r="O2767" t="str">
            <v>240</v>
          </cell>
        </row>
        <row r="2768">
          <cell r="M2768" t="str">
            <v>SpaldingGA</v>
          </cell>
          <cell r="N2768" t="str">
            <v>GA</v>
          </cell>
          <cell r="O2768" t="str">
            <v>255</v>
          </cell>
        </row>
        <row r="2769">
          <cell r="M2769" t="str">
            <v>SpartanburgSC</v>
          </cell>
          <cell r="N2769" t="str">
            <v>SC</v>
          </cell>
          <cell r="O2769" t="str">
            <v>083</v>
          </cell>
        </row>
        <row r="2770">
          <cell r="M2770" t="str">
            <v>SpencerIN</v>
          </cell>
          <cell r="N2770" t="str">
            <v>IN</v>
          </cell>
          <cell r="O2770" t="str">
            <v>147</v>
          </cell>
        </row>
        <row r="2771">
          <cell r="M2771" t="str">
            <v>SpencerKY</v>
          </cell>
          <cell r="N2771" t="str">
            <v>KY</v>
          </cell>
          <cell r="O2771" t="str">
            <v>215</v>
          </cell>
        </row>
        <row r="2772">
          <cell r="M2772" t="str">
            <v>SpinkSD</v>
          </cell>
          <cell r="N2772" t="str">
            <v>SD</v>
          </cell>
          <cell r="O2772" t="str">
            <v>115</v>
          </cell>
        </row>
        <row r="2773">
          <cell r="M2773" t="str">
            <v>SpokaneWA</v>
          </cell>
          <cell r="N2773" t="str">
            <v>WA</v>
          </cell>
          <cell r="O2773" t="str">
            <v>063</v>
          </cell>
        </row>
        <row r="2774">
          <cell r="M2774" t="str">
            <v>SpotsylvaniaVA</v>
          </cell>
          <cell r="N2774" t="str">
            <v>VA</v>
          </cell>
          <cell r="O2774" t="str">
            <v>177</v>
          </cell>
        </row>
        <row r="2775">
          <cell r="M2775" t="str">
            <v>St BernardLA</v>
          </cell>
          <cell r="N2775" t="str">
            <v>LA</v>
          </cell>
          <cell r="O2775" t="str">
            <v>087</v>
          </cell>
        </row>
        <row r="2776">
          <cell r="M2776" t="str">
            <v>St CharlesLA</v>
          </cell>
          <cell r="N2776" t="str">
            <v>LA</v>
          </cell>
          <cell r="O2776" t="str">
            <v>089</v>
          </cell>
        </row>
        <row r="2777">
          <cell r="M2777" t="str">
            <v>St CharlesMO</v>
          </cell>
          <cell r="N2777" t="str">
            <v>MO</v>
          </cell>
          <cell r="O2777" t="str">
            <v>183</v>
          </cell>
        </row>
        <row r="2778">
          <cell r="M2778" t="str">
            <v>St ClairAL</v>
          </cell>
          <cell r="N2778" t="str">
            <v>AL</v>
          </cell>
          <cell r="O2778" t="str">
            <v>115</v>
          </cell>
        </row>
        <row r="2779">
          <cell r="M2779" t="str">
            <v>St ClairMI</v>
          </cell>
          <cell r="N2779" t="str">
            <v>MI</v>
          </cell>
          <cell r="O2779" t="str">
            <v>147</v>
          </cell>
        </row>
        <row r="2780">
          <cell r="M2780" t="str">
            <v>St ClairIL</v>
          </cell>
          <cell r="N2780" t="str">
            <v>IL</v>
          </cell>
          <cell r="O2780" t="str">
            <v>163</v>
          </cell>
        </row>
        <row r="2781">
          <cell r="M2781" t="str">
            <v>St ClairMO</v>
          </cell>
          <cell r="N2781" t="str">
            <v>MO</v>
          </cell>
          <cell r="O2781" t="str">
            <v>185</v>
          </cell>
        </row>
        <row r="2782">
          <cell r="M2782" t="str">
            <v>St CroixWI</v>
          </cell>
          <cell r="N2782" t="str">
            <v>WI</v>
          </cell>
          <cell r="O2782" t="str">
            <v>109</v>
          </cell>
        </row>
        <row r="2783">
          <cell r="M2783" t="str">
            <v>St FrancisAR</v>
          </cell>
          <cell r="N2783" t="str">
            <v>AR</v>
          </cell>
          <cell r="O2783" t="str">
            <v>123</v>
          </cell>
        </row>
        <row r="2784">
          <cell r="M2784" t="str">
            <v>St FrancoisMO</v>
          </cell>
          <cell r="N2784" t="str">
            <v>MO</v>
          </cell>
          <cell r="O2784" t="str">
            <v>187</v>
          </cell>
        </row>
        <row r="2785">
          <cell r="M2785" t="str">
            <v>St HelenaLA</v>
          </cell>
          <cell r="N2785" t="str">
            <v>LA</v>
          </cell>
          <cell r="O2785" t="str">
            <v>091</v>
          </cell>
        </row>
        <row r="2786">
          <cell r="M2786" t="str">
            <v>St JamesLA</v>
          </cell>
          <cell r="N2786" t="str">
            <v>LA</v>
          </cell>
          <cell r="O2786" t="str">
            <v>093</v>
          </cell>
        </row>
        <row r="2787">
          <cell r="M2787" t="str">
            <v>St John The BaptistLA</v>
          </cell>
          <cell r="N2787" t="str">
            <v>LA</v>
          </cell>
          <cell r="O2787" t="str">
            <v>095</v>
          </cell>
        </row>
        <row r="2788">
          <cell r="M2788" t="str">
            <v>St JohnsFL</v>
          </cell>
          <cell r="N2788" t="str">
            <v>FL</v>
          </cell>
          <cell r="O2788" t="str">
            <v>109</v>
          </cell>
        </row>
        <row r="2789">
          <cell r="M2789" t="str">
            <v>St JosephIN</v>
          </cell>
          <cell r="N2789" t="str">
            <v>IN</v>
          </cell>
          <cell r="O2789" t="str">
            <v>141</v>
          </cell>
        </row>
        <row r="2790">
          <cell r="M2790" t="str">
            <v>St JosephMI</v>
          </cell>
          <cell r="N2790" t="str">
            <v>MI</v>
          </cell>
          <cell r="O2790" t="str">
            <v>149</v>
          </cell>
        </row>
        <row r="2791">
          <cell r="M2791" t="str">
            <v>St LandryLA</v>
          </cell>
          <cell r="N2791" t="str">
            <v>LA</v>
          </cell>
          <cell r="O2791" t="str">
            <v>097</v>
          </cell>
        </row>
        <row r="2792">
          <cell r="M2792" t="str">
            <v>St LawrenceNY</v>
          </cell>
          <cell r="N2792" t="str">
            <v>NY</v>
          </cell>
          <cell r="O2792" t="str">
            <v>089</v>
          </cell>
        </row>
        <row r="2793">
          <cell r="M2793" t="str">
            <v>St LouisMN</v>
          </cell>
          <cell r="N2793" t="str">
            <v>MN</v>
          </cell>
          <cell r="O2793" t="str">
            <v>137</v>
          </cell>
        </row>
        <row r="2794">
          <cell r="M2794" t="str">
            <v>St LouisMO</v>
          </cell>
          <cell r="N2794" t="str">
            <v>MO</v>
          </cell>
          <cell r="O2794" t="str">
            <v>189</v>
          </cell>
        </row>
        <row r="2795">
          <cell r="M2795" t="str">
            <v>St Louis CityMO</v>
          </cell>
          <cell r="N2795" t="str">
            <v>MO</v>
          </cell>
          <cell r="O2795" t="str">
            <v>510</v>
          </cell>
        </row>
        <row r="2796">
          <cell r="M2796" t="str">
            <v>St LucieFL</v>
          </cell>
          <cell r="N2796" t="str">
            <v>FL</v>
          </cell>
          <cell r="O2796" t="str">
            <v>111</v>
          </cell>
        </row>
        <row r="2797">
          <cell r="M2797" t="str">
            <v>St MartinLA</v>
          </cell>
          <cell r="N2797" t="str">
            <v>LA</v>
          </cell>
          <cell r="O2797" t="str">
            <v>099</v>
          </cell>
        </row>
        <row r="2798">
          <cell r="M2798" t="str">
            <v>St MaryLA</v>
          </cell>
          <cell r="N2798" t="str">
            <v>LA</v>
          </cell>
          <cell r="O2798" t="str">
            <v>101</v>
          </cell>
        </row>
        <row r="2799">
          <cell r="M2799" t="str">
            <v>St Mary'SMD</v>
          </cell>
          <cell r="N2799" t="str">
            <v>MD</v>
          </cell>
          <cell r="O2799" t="str">
            <v>037</v>
          </cell>
        </row>
        <row r="2800">
          <cell r="M2800" t="str">
            <v>St TammanyLA</v>
          </cell>
          <cell r="N2800" t="str">
            <v>LA</v>
          </cell>
          <cell r="O2800" t="str">
            <v>103</v>
          </cell>
        </row>
        <row r="2801">
          <cell r="M2801" t="str">
            <v>St. CroixVI</v>
          </cell>
          <cell r="N2801" t="str">
            <v>VI</v>
          </cell>
          <cell r="O2801" t="str">
            <v>010</v>
          </cell>
        </row>
        <row r="2802">
          <cell r="M2802" t="str">
            <v>St. JohnVI</v>
          </cell>
          <cell r="N2802" t="str">
            <v>VI</v>
          </cell>
          <cell r="O2802" t="str">
            <v>020</v>
          </cell>
        </row>
        <row r="2803">
          <cell r="M2803" t="str">
            <v>St. ThomasVI</v>
          </cell>
          <cell r="N2803" t="str">
            <v>VI</v>
          </cell>
          <cell r="O2803" t="str">
            <v>030</v>
          </cell>
        </row>
        <row r="2804">
          <cell r="M2804" t="str">
            <v>StaffordVA</v>
          </cell>
          <cell r="N2804" t="str">
            <v>VA</v>
          </cell>
          <cell r="O2804" t="str">
            <v>179</v>
          </cell>
        </row>
        <row r="2805">
          <cell r="M2805" t="str">
            <v>StaffordKS</v>
          </cell>
          <cell r="N2805" t="str">
            <v>KS</v>
          </cell>
          <cell r="O2805" t="str">
            <v>185</v>
          </cell>
        </row>
        <row r="2806">
          <cell r="M2806" t="str">
            <v>StanislausCA</v>
          </cell>
          <cell r="N2806" t="str">
            <v>CA</v>
          </cell>
          <cell r="O2806" t="str">
            <v>099</v>
          </cell>
        </row>
        <row r="2807">
          <cell r="M2807" t="str">
            <v>StanleySD</v>
          </cell>
          <cell r="N2807" t="str">
            <v>SD</v>
          </cell>
          <cell r="O2807" t="str">
            <v>117</v>
          </cell>
        </row>
        <row r="2808">
          <cell r="M2808" t="str">
            <v>StanlyNC</v>
          </cell>
          <cell r="N2808" t="str">
            <v>NC</v>
          </cell>
          <cell r="O2808" t="str">
            <v>167</v>
          </cell>
        </row>
        <row r="2809">
          <cell r="M2809" t="str">
            <v>StantonNE</v>
          </cell>
          <cell r="N2809" t="str">
            <v>NE</v>
          </cell>
          <cell r="O2809" t="str">
            <v>167</v>
          </cell>
        </row>
        <row r="2810">
          <cell r="M2810" t="str">
            <v>StantonKS</v>
          </cell>
          <cell r="N2810" t="str">
            <v>KS</v>
          </cell>
          <cell r="O2810" t="str">
            <v>187</v>
          </cell>
        </row>
        <row r="2811">
          <cell r="M2811" t="str">
            <v>StarkND</v>
          </cell>
          <cell r="N2811" t="str">
            <v>ND</v>
          </cell>
          <cell r="O2811" t="str">
            <v>089</v>
          </cell>
        </row>
        <row r="2812">
          <cell r="M2812" t="str">
            <v>StarkOH</v>
          </cell>
          <cell r="N2812" t="str">
            <v>OH</v>
          </cell>
          <cell r="O2812" t="str">
            <v>151</v>
          </cell>
        </row>
        <row r="2813">
          <cell r="M2813" t="str">
            <v>StarkIL</v>
          </cell>
          <cell r="N2813" t="str">
            <v>IL</v>
          </cell>
          <cell r="O2813" t="str">
            <v>175</v>
          </cell>
        </row>
        <row r="2814">
          <cell r="M2814" t="str">
            <v>StarkeIN</v>
          </cell>
          <cell r="N2814" t="str">
            <v>IN</v>
          </cell>
          <cell r="O2814" t="str">
            <v>149</v>
          </cell>
        </row>
        <row r="2815">
          <cell r="M2815" t="str">
            <v>StarrTX</v>
          </cell>
          <cell r="N2815" t="str">
            <v>TX</v>
          </cell>
          <cell r="O2815" t="str">
            <v>427</v>
          </cell>
        </row>
        <row r="2816">
          <cell r="M2816" t="str">
            <v>StauntonVA</v>
          </cell>
          <cell r="N2816" t="str">
            <v>VA</v>
          </cell>
          <cell r="O2816" t="str">
            <v>790</v>
          </cell>
        </row>
        <row r="2817">
          <cell r="M2817" t="str">
            <v>Ste GenevieveMO</v>
          </cell>
          <cell r="N2817" t="str">
            <v>MO</v>
          </cell>
          <cell r="O2817" t="str">
            <v>186</v>
          </cell>
        </row>
        <row r="2818">
          <cell r="M2818" t="str">
            <v>StearnsMN</v>
          </cell>
          <cell r="N2818" t="str">
            <v>MN</v>
          </cell>
          <cell r="O2818" t="str">
            <v>145</v>
          </cell>
        </row>
        <row r="2819">
          <cell r="M2819" t="str">
            <v>SteeleND</v>
          </cell>
          <cell r="N2819" t="str">
            <v>ND</v>
          </cell>
          <cell r="O2819" t="str">
            <v>091</v>
          </cell>
        </row>
        <row r="2820">
          <cell r="M2820" t="str">
            <v>SteeleMN</v>
          </cell>
          <cell r="N2820" t="str">
            <v>MN</v>
          </cell>
          <cell r="O2820" t="str">
            <v>147</v>
          </cell>
        </row>
        <row r="2821">
          <cell r="M2821" t="str">
            <v>StephensOK</v>
          </cell>
          <cell r="N2821" t="str">
            <v>OK</v>
          </cell>
          <cell r="O2821" t="str">
            <v>137</v>
          </cell>
        </row>
        <row r="2822">
          <cell r="M2822" t="str">
            <v>StephensGA</v>
          </cell>
          <cell r="N2822" t="str">
            <v>GA</v>
          </cell>
          <cell r="O2822" t="str">
            <v>257</v>
          </cell>
        </row>
        <row r="2823">
          <cell r="M2823" t="str">
            <v>StephensTX</v>
          </cell>
          <cell r="N2823" t="str">
            <v>TX</v>
          </cell>
          <cell r="O2823" t="str">
            <v>429</v>
          </cell>
        </row>
        <row r="2824">
          <cell r="M2824" t="str">
            <v>StephensonIL</v>
          </cell>
          <cell r="N2824" t="str">
            <v>IL</v>
          </cell>
          <cell r="O2824" t="str">
            <v>177</v>
          </cell>
        </row>
        <row r="2825">
          <cell r="M2825" t="str">
            <v>SterlingTX</v>
          </cell>
          <cell r="N2825" t="str">
            <v>TX</v>
          </cell>
          <cell r="O2825" t="str">
            <v>431</v>
          </cell>
        </row>
        <row r="2826">
          <cell r="M2826" t="str">
            <v>SteubenNY</v>
          </cell>
          <cell r="N2826" t="str">
            <v>NY</v>
          </cell>
          <cell r="O2826" t="str">
            <v>101</v>
          </cell>
        </row>
        <row r="2827">
          <cell r="M2827" t="str">
            <v>SteubenIN</v>
          </cell>
          <cell r="N2827" t="str">
            <v>IN</v>
          </cell>
          <cell r="O2827" t="str">
            <v>151</v>
          </cell>
        </row>
        <row r="2828">
          <cell r="M2828" t="str">
            <v>StevensWA</v>
          </cell>
          <cell r="N2828" t="str">
            <v>WA</v>
          </cell>
          <cell r="O2828" t="str">
            <v>065</v>
          </cell>
        </row>
        <row r="2829">
          <cell r="M2829" t="str">
            <v>StevensMN</v>
          </cell>
          <cell r="N2829" t="str">
            <v>MN</v>
          </cell>
          <cell r="O2829" t="str">
            <v>149</v>
          </cell>
        </row>
        <row r="2830">
          <cell r="M2830" t="str">
            <v>StevensKS</v>
          </cell>
          <cell r="N2830" t="str">
            <v>KS</v>
          </cell>
          <cell r="O2830" t="str">
            <v>189</v>
          </cell>
        </row>
        <row r="2831">
          <cell r="M2831" t="str">
            <v>StewartTN</v>
          </cell>
          <cell r="N2831" t="str">
            <v>TN</v>
          </cell>
          <cell r="O2831" t="str">
            <v>161</v>
          </cell>
        </row>
        <row r="2832">
          <cell r="M2832" t="str">
            <v>StewartGA</v>
          </cell>
          <cell r="N2832" t="str">
            <v>GA</v>
          </cell>
          <cell r="O2832" t="str">
            <v>259</v>
          </cell>
        </row>
        <row r="2833">
          <cell r="M2833" t="str">
            <v>StillwaterMT</v>
          </cell>
          <cell r="N2833" t="str">
            <v>MT</v>
          </cell>
          <cell r="O2833" t="str">
            <v>095</v>
          </cell>
        </row>
        <row r="2834">
          <cell r="M2834" t="str">
            <v>StoddardMO</v>
          </cell>
          <cell r="N2834" t="str">
            <v>MO</v>
          </cell>
          <cell r="O2834" t="str">
            <v>207</v>
          </cell>
        </row>
        <row r="2835">
          <cell r="M2835" t="str">
            <v>StokesNC</v>
          </cell>
          <cell r="N2835" t="str">
            <v>NC</v>
          </cell>
          <cell r="O2835" t="str">
            <v>169</v>
          </cell>
        </row>
        <row r="2836">
          <cell r="M2836" t="str">
            <v>StoneMS</v>
          </cell>
          <cell r="N2836" t="str">
            <v>MS</v>
          </cell>
          <cell r="O2836" t="str">
            <v>131</v>
          </cell>
        </row>
        <row r="2837">
          <cell r="M2837" t="str">
            <v>StoneAR</v>
          </cell>
          <cell r="N2837" t="str">
            <v>AR</v>
          </cell>
          <cell r="O2837" t="str">
            <v>137</v>
          </cell>
        </row>
        <row r="2838">
          <cell r="M2838" t="str">
            <v>StoneMO</v>
          </cell>
          <cell r="N2838" t="str">
            <v>MO</v>
          </cell>
          <cell r="O2838" t="str">
            <v>209</v>
          </cell>
        </row>
        <row r="2839">
          <cell r="M2839" t="str">
            <v>StonewallTX</v>
          </cell>
          <cell r="N2839" t="str">
            <v>TX</v>
          </cell>
          <cell r="O2839" t="str">
            <v>433</v>
          </cell>
        </row>
        <row r="2840">
          <cell r="M2840" t="str">
            <v>StoreyNV</v>
          </cell>
          <cell r="N2840" t="str">
            <v>NV</v>
          </cell>
          <cell r="O2840" t="str">
            <v>029</v>
          </cell>
        </row>
        <row r="2841">
          <cell r="M2841" t="str">
            <v>StoryIA</v>
          </cell>
          <cell r="N2841" t="str">
            <v>IA</v>
          </cell>
          <cell r="O2841" t="str">
            <v>169</v>
          </cell>
        </row>
        <row r="2842">
          <cell r="M2842" t="str">
            <v>StraffordNH</v>
          </cell>
          <cell r="N2842" t="str">
            <v>NH</v>
          </cell>
          <cell r="O2842" t="str">
            <v>017</v>
          </cell>
        </row>
        <row r="2843">
          <cell r="M2843" t="str">
            <v>StutsmanND</v>
          </cell>
          <cell r="N2843" t="str">
            <v>ND</v>
          </cell>
          <cell r="O2843" t="str">
            <v>093</v>
          </cell>
        </row>
        <row r="2844">
          <cell r="M2844" t="str">
            <v>SubletteWY</v>
          </cell>
          <cell r="N2844" t="str">
            <v>WY</v>
          </cell>
          <cell r="O2844" t="str">
            <v>035</v>
          </cell>
        </row>
        <row r="2845">
          <cell r="M2845" t="str">
            <v>SuffolkMA</v>
          </cell>
          <cell r="N2845" t="str">
            <v>MA</v>
          </cell>
          <cell r="O2845" t="str">
            <v>025</v>
          </cell>
        </row>
        <row r="2846">
          <cell r="M2846" t="str">
            <v>SuffolkNY</v>
          </cell>
          <cell r="N2846" t="str">
            <v>NY</v>
          </cell>
          <cell r="O2846" t="str">
            <v>103</v>
          </cell>
        </row>
        <row r="2847">
          <cell r="M2847" t="str">
            <v>SuffolkVA</v>
          </cell>
          <cell r="N2847" t="str">
            <v>VA</v>
          </cell>
          <cell r="O2847" t="str">
            <v>800</v>
          </cell>
        </row>
        <row r="2848">
          <cell r="M2848" t="str">
            <v>SullivanNH</v>
          </cell>
          <cell r="N2848" t="str">
            <v>NH</v>
          </cell>
          <cell r="O2848" t="str">
            <v>019</v>
          </cell>
        </row>
        <row r="2849">
          <cell r="M2849" t="str">
            <v>SullivanNY</v>
          </cell>
          <cell r="N2849" t="str">
            <v>NY</v>
          </cell>
          <cell r="O2849" t="str">
            <v>105</v>
          </cell>
        </row>
        <row r="2850">
          <cell r="M2850" t="str">
            <v>SullivanPA</v>
          </cell>
          <cell r="N2850" t="str">
            <v>PA</v>
          </cell>
          <cell r="O2850" t="str">
            <v>113</v>
          </cell>
        </row>
        <row r="2851">
          <cell r="M2851" t="str">
            <v>SullivanIN</v>
          </cell>
          <cell r="N2851" t="str">
            <v>IN</v>
          </cell>
          <cell r="O2851" t="str">
            <v>153</v>
          </cell>
        </row>
        <row r="2852">
          <cell r="M2852" t="str">
            <v>SullivanTN</v>
          </cell>
          <cell r="N2852" t="str">
            <v>TN</v>
          </cell>
          <cell r="O2852" t="str">
            <v>163</v>
          </cell>
        </row>
        <row r="2853">
          <cell r="M2853" t="str">
            <v>SullivanMO</v>
          </cell>
          <cell r="N2853" t="str">
            <v>MO</v>
          </cell>
          <cell r="O2853" t="str">
            <v>211</v>
          </cell>
        </row>
        <row r="2854">
          <cell r="M2854" t="str">
            <v>SullySD</v>
          </cell>
          <cell r="N2854" t="str">
            <v>SD</v>
          </cell>
          <cell r="O2854" t="str">
            <v>119</v>
          </cell>
        </row>
        <row r="2855">
          <cell r="M2855" t="str">
            <v>SummersWV</v>
          </cell>
          <cell r="N2855" t="str">
            <v>WV</v>
          </cell>
          <cell r="O2855" t="str">
            <v>089</v>
          </cell>
        </row>
        <row r="2856">
          <cell r="M2856" t="str">
            <v>SummitUT</v>
          </cell>
          <cell r="N2856" t="str">
            <v>UT</v>
          </cell>
          <cell r="O2856" t="str">
            <v>043</v>
          </cell>
        </row>
        <row r="2857">
          <cell r="M2857" t="str">
            <v>SummitCO</v>
          </cell>
          <cell r="N2857" t="str">
            <v>CO</v>
          </cell>
          <cell r="O2857" t="str">
            <v>117</v>
          </cell>
        </row>
        <row r="2858">
          <cell r="M2858" t="str">
            <v>SummitOH</v>
          </cell>
          <cell r="N2858" t="str">
            <v>OH</v>
          </cell>
          <cell r="O2858" t="str">
            <v>153</v>
          </cell>
        </row>
        <row r="2859">
          <cell r="M2859" t="str">
            <v>SumnerTN</v>
          </cell>
          <cell r="N2859" t="str">
            <v>TN</v>
          </cell>
          <cell r="O2859" t="str">
            <v>165</v>
          </cell>
        </row>
        <row r="2860">
          <cell r="M2860" t="str">
            <v>SumnerKS</v>
          </cell>
          <cell r="N2860" t="str">
            <v>KS</v>
          </cell>
          <cell r="O2860" t="str">
            <v>191</v>
          </cell>
        </row>
        <row r="2861">
          <cell r="M2861" t="str">
            <v>SumterSC</v>
          </cell>
          <cell r="N2861" t="str">
            <v>SC</v>
          </cell>
          <cell r="O2861" t="str">
            <v>085</v>
          </cell>
        </row>
        <row r="2862">
          <cell r="M2862" t="str">
            <v>SumterFL</v>
          </cell>
          <cell r="N2862" t="str">
            <v>FL</v>
          </cell>
          <cell r="O2862" t="str">
            <v>119</v>
          </cell>
        </row>
        <row r="2863">
          <cell r="M2863" t="str">
            <v>SumterAL</v>
          </cell>
          <cell r="N2863" t="str">
            <v>AL</v>
          </cell>
          <cell r="O2863" t="str">
            <v>119</v>
          </cell>
        </row>
        <row r="2864">
          <cell r="M2864" t="str">
            <v>SumterGA</v>
          </cell>
          <cell r="N2864" t="str">
            <v>GA</v>
          </cell>
          <cell r="O2864" t="str">
            <v>261</v>
          </cell>
        </row>
        <row r="2865">
          <cell r="M2865" t="str">
            <v>SunflowerMS</v>
          </cell>
          <cell r="N2865" t="str">
            <v>MS</v>
          </cell>
          <cell r="O2865" t="str">
            <v>133</v>
          </cell>
        </row>
        <row r="2866">
          <cell r="M2866" t="str">
            <v>SurryNC</v>
          </cell>
          <cell r="N2866" t="str">
            <v>NC</v>
          </cell>
          <cell r="O2866" t="str">
            <v>171</v>
          </cell>
        </row>
        <row r="2867">
          <cell r="M2867" t="str">
            <v>SurryVA</v>
          </cell>
          <cell r="N2867" t="str">
            <v>VA</v>
          </cell>
          <cell r="O2867" t="str">
            <v>181</v>
          </cell>
        </row>
        <row r="2868">
          <cell r="M2868" t="str">
            <v>SusquehannaPA</v>
          </cell>
          <cell r="N2868" t="str">
            <v>PA</v>
          </cell>
          <cell r="O2868" t="str">
            <v>115</v>
          </cell>
        </row>
        <row r="2869">
          <cell r="M2869" t="str">
            <v>SussexDE</v>
          </cell>
          <cell r="N2869" t="str">
            <v>DE</v>
          </cell>
          <cell r="O2869" t="str">
            <v>005</v>
          </cell>
        </row>
        <row r="2870">
          <cell r="M2870" t="str">
            <v>SussexNJ</v>
          </cell>
          <cell r="N2870" t="str">
            <v>NJ</v>
          </cell>
          <cell r="O2870" t="str">
            <v>037</v>
          </cell>
        </row>
        <row r="2871">
          <cell r="M2871" t="str">
            <v>SussexVA</v>
          </cell>
          <cell r="N2871" t="str">
            <v>VA</v>
          </cell>
          <cell r="O2871" t="str">
            <v>183</v>
          </cell>
        </row>
        <row r="2872">
          <cell r="M2872" t="str">
            <v>SutterCA</v>
          </cell>
          <cell r="N2872" t="str">
            <v>CA</v>
          </cell>
          <cell r="O2872" t="str">
            <v>101</v>
          </cell>
        </row>
        <row r="2873">
          <cell r="M2873" t="str">
            <v>SuttonTX</v>
          </cell>
          <cell r="N2873" t="str">
            <v>TX</v>
          </cell>
          <cell r="O2873" t="str">
            <v>435</v>
          </cell>
        </row>
        <row r="2874">
          <cell r="M2874" t="str">
            <v>SuwanneeFL</v>
          </cell>
          <cell r="N2874" t="str">
            <v>FL</v>
          </cell>
          <cell r="O2874" t="str">
            <v>121</v>
          </cell>
        </row>
        <row r="2875">
          <cell r="M2875" t="str">
            <v>SwainNC</v>
          </cell>
          <cell r="N2875" t="str">
            <v>NC</v>
          </cell>
          <cell r="O2875" t="str">
            <v>173</v>
          </cell>
        </row>
        <row r="2876">
          <cell r="M2876" t="str">
            <v>Swains IslandAS</v>
          </cell>
          <cell r="N2876" t="str">
            <v>AS</v>
          </cell>
          <cell r="O2876" t="str">
            <v>040</v>
          </cell>
        </row>
        <row r="2877">
          <cell r="M2877" t="str">
            <v>Sweet GrassMT</v>
          </cell>
          <cell r="N2877" t="str">
            <v>MT</v>
          </cell>
          <cell r="O2877" t="str">
            <v>097</v>
          </cell>
        </row>
        <row r="2878">
          <cell r="M2878" t="str">
            <v>SweetwaterWY</v>
          </cell>
          <cell r="N2878" t="str">
            <v>WY</v>
          </cell>
          <cell r="O2878" t="str">
            <v>037</v>
          </cell>
        </row>
        <row r="2879">
          <cell r="M2879" t="str">
            <v>SwiftMN</v>
          </cell>
          <cell r="N2879" t="str">
            <v>MN</v>
          </cell>
          <cell r="O2879" t="str">
            <v>151</v>
          </cell>
        </row>
        <row r="2880">
          <cell r="M2880" t="str">
            <v>SwisherTX</v>
          </cell>
          <cell r="N2880" t="str">
            <v>TX</v>
          </cell>
          <cell r="O2880" t="str">
            <v>437</v>
          </cell>
        </row>
        <row r="2881">
          <cell r="M2881" t="str">
            <v>SwitzerlandIN</v>
          </cell>
          <cell r="N2881" t="str">
            <v>IN</v>
          </cell>
          <cell r="O2881" t="str">
            <v>155</v>
          </cell>
        </row>
        <row r="2882">
          <cell r="M2882" t="str">
            <v>TalbotMD</v>
          </cell>
          <cell r="N2882" t="str">
            <v>MD</v>
          </cell>
          <cell r="O2882" t="str">
            <v>041</v>
          </cell>
        </row>
        <row r="2883">
          <cell r="M2883" t="str">
            <v>TalbotGA</v>
          </cell>
          <cell r="N2883" t="str">
            <v>GA</v>
          </cell>
          <cell r="O2883" t="str">
            <v>263</v>
          </cell>
        </row>
        <row r="2884">
          <cell r="M2884" t="str">
            <v>TaliaferroGA</v>
          </cell>
          <cell r="N2884" t="str">
            <v>GA</v>
          </cell>
          <cell r="O2884" t="str">
            <v>265</v>
          </cell>
        </row>
        <row r="2885">
          <cell r="M2885" t="str">
            <v>TalladegaAL</v>
          </cell>
          <cell r="N2885" t="str">
            <v>AL</v>
          </cell>
          <cell r="O2885" t="str">
            <v>121</v>
          </cell>
        </row>
        <row r="2886">
          <cell r="M2886" t="str">
            <v>TallahatchieMS</v>
          </cell>
          <cell r="N2886" t="str">
            <v>MS</v>
          </cell>
          <cell r="O2886" t="str">
            <v>135</v>
          </cell>
        </row>
        <row r="2887">
          <cell r="M2887" t="str">
            <v>TallapoosaAL</v>
          </cell>
          <cell r="N2887" t="str">
            <v>AL</v>
          </cell>
          <cell r="O2887" t="str">
            <v>123</v>
          </cell>
        </row>
        <row r="2888">
          <cell r="M2888" t="str">
            <v>TamaIA</v>
          </cell>
          <cell r="N2888" t="str">
            <v>IA</v>
          </cell>
          <cell r="O2888" t="str">
            <v>171</v>
          </cell>
        </row>
        <row r="2889">
          <cell r="M2889" t="str">
            <v>TaneyMO</v>
          </cell>
          <cell r="N2889" t="str">
            <v>MO</v>
          </cell>
          <cell r="O2889" t="str">
            <v>213</v>
          </cell>
        </row>
        <row r="2890">
          <cell r="M2890" t="str">
            <v>TangipahoaLA</v>
          </cell>
          <cell r="N2890" t="str">
            <v>LA</v>
          </cell>
          <cell r="O2890" t="str">
            <v>105</v>
          </cell>
        </row>
        <row r="2891">
          <cell r="M2891" t="str">
            <v>TaosNM</v>
          </cell>
          <cell r="N2891" t="str">
            <v>NM</v>
          </cell>
          <cell r="O2891" t="str">
            <v>055</v>
          </cell>
        </row>
        <row r="2892">
          <cell r="M2892" t="str">
            <v>TarrantTX</v>
          </cell>
          <cell r="N2892" t="str">
            <v>TX</v>
          </cell>
          <cell r="O2892" t="str">
            <v>439</v>
          </cell>
        </row>
        <row r="2893">
          <cell r="M2893" t="str">
            <v>TateMS</v>
          </cell>
          <cell r="N2893" t="str">
            <v>MS</v>
          </cell>
          <cell r="O2893" t="str">
            <v>137</v>
          </cell>
        </row>
        <row r="2894">
          <cell r="M2894" t="str">
            <v>TattnallGA</v>
          </cell>
          <cell r="N2894" t="str">
            <v>GA</v>
          </cell>
          <cell r="O2894" t="str">
            <v>267</v>
          </cell>
        </row>
        <row r="2895">
          <cell r="M2895" t="str">
            <v>TaylorWV</v>
          </cell>
          <cell r="N2895" t="str">
            <v>WV</v>
          </cell>
          <cell r="O2895" t="str">
            <v>091</v>
          </cell>
        </row>
        <row r="2896">
          <cell r="M2896" t="str">
            <v>TaylorWI</v>
          </cell>
          <cell r="N2896" t="str">
            <v>WI</v>
          </cell>
          <cell r="O2896" t="str">
            <v>119</v>
          </cell>
        </row>
        <row r="2897">
          <cell r="M2897" t="str">
            <v>TaylorFL</v>
          </cell>
          <cell r="N2897" t="str">
            <v>FL</v>
          </cell>
          <cell r="O2897" t="str">
            <v>123</v>
          </cell>
        </row>
        <row r="2898">
          <cell r="M2898" t="str">
            <v>TaylorIA</v>
          </cell>
          <cell r="N2898" t="str">
            <v>IA</v>
          </cell>
          <cell r="O2898" t="str">
            <v>173</v>
          </cell>
        </row>
        <row r="2899">
          <cell r="M2899" t="str">
            <v>TaylorKY</v>
          </cell>
          <cell r="N2899" t="str">
            <v>KY</v>
          </cell>
          <cell r="O2899" t="str">
            <v>217</v>
          </cell>
        </row>
        <row r="2900">
          <cell r="M2900" t="str">
            <v>TaylorGA</v>
          </cell>
          <cell r="N2900" t="str">
            <v>GA</v>
          </cell>
          <cell r="O2900" t="str">
            <v>269</v>
          </cell>
        </row>
        <row r="2901">
          <cell r="M2901" t="str">
            <v>TaylorTX</v>
          </cell>
          <cell r="N2901" t="str">
            <v>TX</v>
          </cell>
          <cell r="O2901" t="str">
            <v>441</v>
          </cell>
        </row>
        <row r="2902">
          <cell r="M2902" t="str">
            <v>TazewellIL</v>
          </cell>
          <cell r="N2902" t="str">
            <v>IL</v>
          </cell>
          <cell r="O2902" t="str">
            <v>179</v>
          </cell>
        </row>
        <row r="2903">
          <cell r="M2903" t="str">
            <v>TazewellVA</v>
          </cell>
          <cell r="N2903" t="str">
            <v>VA</v>
          </cell>
          <cell r="O2903" t="str">
            <v>185</v>
          </cell>
        </row>
        <row r="2904">
          <cell r="M2904" t="str">
            <v>TehamaCA</v>
          </cell>
          <cell r="N2904" t="str">
            <v>CA</v>
          </cell>
          <cell r="O2904" t="str">
            <v>103</v>
          </cell>
        </row>
        <row r="2905">
          <cell r="M2905" t="str">
            <v>TelfairGA</v>
          </cell>
          <cell r="N2905" t="str">
            <v>GA</v>
          </cell>
          <cell r="O2905" t="str">
            <v>271</v>
          </cell>
        </row>
        <row r="2906">
          <cell r="M2906" t="str">
            <v>TellerCO</v>
          </cell>
          <cell r="N2906" t="str">
            <v>CO</v>
          </cell>
          <cell r="O2906" t="str">
            <v>119</v>
          </cell>
        </row>
        <row r="2907">
          <cell r="M2907" t="str">
            <v>TensasLA</v>
          </cell>
          <cell r="N2907" t="str">
            <v>LA</v>
          </cell>
          <cell r="O2907" t="str">
            <v>107</v>
          </cell>
        </row>
        <row r="2908">
          <cell r="M2908" t="str">
            <v>TerrebonneLA</v>
          </cell>
          <cell r="N2908" t="str">
            <v>LA</v>
          </cell>
          <cell r="O2908" t="str">
            <v>109</v>
          </cell>
        </row>
        <row r="2909">
          <cell r="M2909" t="str">
            <v>TerrellGA</v>
          </cell>
          <cell r="N2909" t="str">
            <v>GA</v>
          </cell>
          <cell r="O2909" t="str">
            <v>273</v>
          </cell>
        </row>
        <row r="2910">
          <cell r="M2910" t="str">
            <v>TerrellTX</v>
          </cell>
          <cell r="N2910" t="str">
            <v>TX</v>
          </cell>
          <cell r="O2910" t="str">
            <v>443</v>
          </cell>
        </row>
        <row r="2911">
          <cell r="M2911" t="str">
            <v>TerryTX</v>
          </cell>
          <cell r="N2911" t="str">
            <v>TX</v>
          </cell>
          <cell r="O2911" t="str">
            <v>445</v>
          </cell>
        </row>
        <row r="2912">
          <cell r="M2912" t="str">
            <v>TetonWY</v>
          </cell>
          <cell r="N2912" t="str">
            <v>WY</v>
          </cell>
          <cell r="O2912" t="str">
            <v>039</v>
          </cell>
        </row>
        <row r="2913">
          <cell r="M2913" t="str">
            <v>TetonID</v>
          </cell>
          <cell r="N2913" t="str">
            <v>ID</v>
          </cell>
          <cell r="O2913" t="str">
            <v>081</v>
          </cell>
        </row>
        <row r="2914">
          <cell r="M2914" t="str">
            <v>TetonMT</v>
          </cell>
          <cell r="N2914" t="str">
            <v>MT</v>
          </cell>
          <cell r="O2914" t="str">
            <v>099</v>
          </cell>
        </row>
        <row r="2915">
          <cell r="M2915" t="str">
            <v>TexasOK</v>
          </cell>
          <cell r="N2915" t="str">
            <v>OK</v>
          </cell>
          <cell r="O2915" t="str">
            <v>139</v>
          </cell>
        </row>
        <row r="2916">
          <cell r="M2916" t="str">
            <v>TexasMO</v>
          </cell>
          <cell r="N2916" t="str">
            <v>MO</v>
          </cell>
          <cell r="O2916" t="str">
            <v>215</v>
          </cell>
        </row>
        <row r="2917">
          <cell r="M2917" t="str">
            <v>ThayerNE</v>
          </cell>
          <cell r="N2917" t="str">
            <v>NE</v>
          </cell>
          <cell r="O2917" t="str">
            <v>169</v>
          </cell>
        </row>
        <row r="2918">
          <cell r="M2918" t="str">
            <v>ThomasNE</v>
          </cell>
          <cell r="N2918" t="str">
            <v>NE</v>
          </cell>
          <cell r="O2918" t="str">
            <v>171</v>
          </cell>
        </row>
        <row r="2919">
          <cell r="M2919" t="str">
            <v>ThomasKS</v>
          </cell>
          <cell r="N2919" t="str">
            <v>KS</v>
          </cell>
          <cell r="O2919" t="str">
            <v>193</v>
          </cell>
        </row>
        <row r="2920">
          <cell r="M2920" t="str">
            <v>ThomasGA</v>
          </cell>
          <cell r="N2920" t="str">
            <v>GA</v>
          </cell>
          <cell r="O2920" t="str">
            <v>275</v>
          </cell>
        </row>
        <row r="2921">
          <cell r="M2921" t="str">
            <v>ThrockmortonTX</v>
          </cell>
          <cell r="N2921" t="str">
            <v>TX</v>
          </cell>
          <cell r="O2921" t="str">
            <v>447</v>
          </cell>
        </row>
        <row r="2922">
          <cell r="M2922" t="str">
            <v>ThurstonWA</v>
          </cell>
          <cell r="N2922" t="str">
            <v>WA</v>
          </cell>
          <cell r="O2922" t="str">
            <v>067</v>
          </cell>
        </row>
        <row r="2923">
          <cell r="M2923" t="str">
            <v>ThurstonNE</v>
          </cell>
          <cell r="N2923" t="str">
            <v>NE</v>
          </cell>
          <cell r="O2923" t="str">
            <v>173</v>
          </cell>
        </row>
        <row r="2924">
          <cell r="M2924" t="str">
            <v>TiftGA</v>
          </cell>
          <cell r="N2924" t="str">
            <v>GA</v>
          </cell>
          <cell r="O2924" t="str">
            <v>277</v>
          </cell>
        </row>
        <row r="2925">
          <cell r="M2925" t="str">
            <v>TillamookOR</v>
          </cell>
          <cell r="N2925" t="str">
            <v>OR</v>
          </cell>
          <cell r="O2925" t="str">
            <v>057</v>
          </cell>
        </row>
        <row r="2926">
          <cell r="M2926" t="str">
            <v>TillmanOK</v>
          </cell>
          <cell r="N2926" t="str">
            <v>OK</v>
          </cell>
          <cell r="O2926" t="str">
            <v>141</v>
          </cell>
        </row>
        <row r="2927">
          <cell r="M2927" t="str">
            <v>TinianMP</v>
          </cell>
          <cell r="N2927" t="str">
            <v>MP</v>
          </cell>
          <cell r="O2927" t="str">
            <v>120</v>
          </cell>
        </row>
        <row r="2928">
          <cell r="M2928" t="str">
            <v>TiogaNY</v>
          </cell>
          <cell r="N2928" t="str">
            <v>NY</v>
          </cell>
          <cell r="O2928" t="str">
            <v>107</v>
          </cell>
        </row>
        <row r="2929">
          <cell r="M2929" t="str">
            <v>TiogaPA</v>
          </cell>
          <cell r="N2929" t="str">
            <v>PA</v>
          </cell>
          <cell r="O2929" t="str">
            <v>117</v>
          </cell>
        </row>
        <row r="2930">
          <cell r="M2930" t="str">
            <v>TippahMS</v>
          </cell>
          <cell r="N2930" t="str">
            <v>MS</v>
          </cell>
          <cell r="O2930" t="str">
            <v>139</v>
          </cell>
        </row>
        <row r="2931">
          <cell r="M2931" t="str">
            <v>TippecanoeIN</v>
          </cell>
          <cell r="N2931" t="str">
            <v>IN</v>
          </cell>
          <cell r="O2931" t="str">
            <v>157</v>
          </cell>
        </row>
        <row r="2932">
          <cell r="M2932" t="str">
            <v>TiptonIN</v>
          </cell>
          <cell r="N2932" t="str">
            <v>IN</v>
          </cell>
          <cell r="O2932" t="str">
            <v>159</v>
          </cell>
        </row>
        <row r="2933">
          <cell r="M2933" t="str">
            <v>TiptonTN</v>
          </cell>
          <cell r="N2933" t="str">
            <v>TN</v>
          </cell>
          <cell r="O2933" t="str">
            <v>167</v>
          </cell>
        </row>
        <row r="2934">
          <cell r="M2934" t="str">
            <v>TishomingoMS</v>
          </cell>
          <cell r="N2934" t="str">
            <v>MS</v>
          </cell>
          <cell r="O2934" t="str">
            <v>141</v>
          </cell>
        </row>
        <row r="2935">
          <cell r="M2935" t="str">
            <v>TitusTX</v>
          </cell>
          <cell r="N2935" t="str">
            <v>TX</v>
          </cell>
          <cell r="O2935" t="str">
            <v>449</v>
          </cell>
        </row>
        <row r="2936">
          <cell r="M2936" t="str">
            <v>Toa AltaPR</v>
          </cell>
          <cell r="N2936" t="str">
            <v>PR</v>
          </cell>
          <cell r="O2936" t="str">
            <v>135</v>
          </cell>
        </row>
        <row r="2937">
          <cell r="M2937" t="str">
            <v>Toa BajaPR</v>
          </cell>
          <cell r="N2937" t="str">
            <v>PR</v>
          </cell>
          <cell r="O2937" t="str">
            <v>137</v>
          </cell>
        </row>
        <row r="2938">
          <cell r="M2938" t="str">
            <v>TobiPW</v>
          </cell>
          <cell r="N2938" t="str">
            <v>PW</v>
          </cell>
          <cell r="O2938" t="str">
            <v>380</v>
          </cell>
        </row>
        <row r="2939">
          <cell r="M2939" t="str">
            <v>ToddSD</v>
          </cell>
          <cell r="N2939" t="str">
            <v>SD</v>
          </cell>
          <cell r="O2939" t="str">
            <v>121</v>
          </cell>
        </row>
        <row r="2940">
          <cell r="M2940" t="str">
            <v>ToddMN</v>
          </cell>
          <cell r="N2940" t="str">
            <v>MN</v>
          </cell>
          <cell r="O2940" t="str">
            <v>153</v>
          </cell>
        </row>
        <row r="2941">
          <cell r="M2941" t="str">
            <v>ToddKY</v>
          </cell>
          <cell r="N2941" t="str">
            <v>KY</v>
          </cell>
          <cell r="O2941" t="str">
            <v>219</v>
          </cell>
        </row>
        <row r="2942">
          <cell r="M2942" t="str">
            <v>TokeMH</v>
          </cell>
          <cell r="N2942" t="str">
            <v>MH</v>
          </cell>
          <cell r="O2942" t="str">
            <v>385</v>
          </cell>
        </row>
        <row r="2943">
          <cell r="M2943" t="str">
            <v>TollandCT</v>
          </cell>
          <cell r="N2943" t="str">
            <v>CT</v>
          </cell>
          <cell r="O2943" t="str">
            <v>013</v>
          </cell>
        </row>
        <row r="2944">
          <cell r="M2944" t="str">
            <v>Tom GreenTX</v>
          </cell>
          <cell r="N2944" t="str">
            <v>TX</v>
          </cell>
          <cell r="O2944" t="str">
            <v>451</v>
          </cell>
        </row>
        <row r="2945">
          <cell r="M2945" t="str">
            <v>TompkinsNY</v>
          </cell>
          <cell r="N2945" t="str">
            <v>NY</v>
          </cell>
          <cell r="O2945" t="str">
            <v>109</v>
          </cell>
        </row>
        <row r="2946">
          <cell r="M2946" t="str">
            <v>TooeleUT</v>
          </cell>
          <cell r="N2946" t="str">
            <v>UT</v>
          </cell>
          <cell r="O2946" t="str">
            <v>045</v>
          </cell>
        </row>
        <row r="2947">
          <cell r="M2947" t="str">
            <v>TooleMT</v>
          </cell>
          <cell r="N2947" t="str">
            <v>MT</v>
          </cell>
          <cell r="O2947" t="str">
            <v>101</v>
          </cell>
        </row>
        <row r="2948">
          <cell r="M2948" t="str">
            <v>ToombsGA</v>
          </cell>
          <cell r="N2948" t="str">
            <v>GA</v>
          </cell>
          <cell r="O2948" t="str">
            <v>279</v>
          </cell>
        </row>
        <row r="2949">
          <cell r="M2949" t="str">
            <v>TorranceNM</v>
          </cell>
          <cell r="N2949" t="str">
            <v>NM</v>
          </cell>
          <cell r="O2949" t="str">
            <v>057</v>
          </cell>
        </row>
        <row r="2950">
          <cell r="M2950" t="str">
            <v>TownerND</v>
          </cell>
          <cell r="N2950" t="str">
            <v>ND</v>
          </cell>
          <cell r="O2950" t="str">
            <v>095</v>
          </cell>
        </row>
        <row r="2951">
          <cell r="M2951" t="str">
            <v>TownsGA</v>
          </cell>
          <cell r="N2951" t="str">
            <v>GA</v>
          </cell>
          <cell r="O2951" t="str">
            <v>281</v>
          </cell>
        </row>
        <row r="2952">
          <cell r="M2952" t="str">
            <v>TraillND</v>
          </cell>
          <cell r="N2952" t="str">
            <v>ND</v>
          </cell>
          <cell r="O2952" t="str">
            <v>097</v>
          </cell>
        </row>
        <row r="2953">
          <cell r="M2953" t="str">
            <v>TransylvaniaNC</v>
          </cell>
          <cell r="N2953" t="str">
            <v>NC</v>
          </cell>
          <cell r="O2953" t="str">
            <v>175</v>
          </cell>
        </row>
        <row r="2954">
          <cell r="M2954" t="str">
            <v>TraverseMN</v>
          </cell>
          <cell r="N2954" t="str">
            <v>MN</v>
          </cell>
          <cell r="O2954" t="str">
            <v>155</v>
          </cell>
        </row>
        <row r="2955">
          <cell r="M2955" t="str">
            <v>TravisTX</v>
          </cell>
          <cell r="N2955" t="str">
            <v>TX</v>
          </cell>
          <cell r="O2955" t="str">
            <v>453</v>
          </cell>
        </row>
        <row r="2956">
          <cell r="M2956" t="str">
            <v>TreasureMT</v>
          </cell>
          <cell r="N2956" t="str">
            <v>MT</v>
          </cell>
          <cell r="O2956" t="str">
            <v>103</v>
          </cell>
        </row>
        <row r="2957">
          <cell r="M2957" t="str">
            <v>TregoKS</v>
          </cell>
          <cell r="N2957" t="str">
            <v>KS</v>
          </cell>
          <cell r="O2957" t="str">
            <v>195</v>
          </cell>
        </row>
        <row r="2958">
          <cell r="M2958" t="str">
            <v>TrempealeauWI</v>
          </cell>
          <cell r="N2958" t="str">
            <v>WI</v>
          </cell>
          <cell r="O2958" t="str">
            <v>121</v>
          </cell>
        </row>
        <row r="2959">
          <cell r="M2959" t="str">
            <v>TreutlenGA</v>
          </cell>
          <cell r="N2959" t="str">
            <v>GA</v>
          </cell>
          <cell r="O2959" t="str">
            <v>283</v>
          </cell>
        </row>
        <row r="2960">
          <cell r="M2960" t="str">
            <v>TriggKY</v>
          </cell>
          <cell r="N2960" t="str">
            <v>KY</v>
          </cell>
          <cell r="O2960" t="str">
            <v>221</v>
          </cell>
        </row>
        <row r="2961">
          <cell r="M2961" t="str">
            <v>TrimbleKY</v>
          </cell>
          <cell r="N2961" t="str">
            <v>KY</v>
          </cell>
          <cell r="O2961" t="str">
            <v>223</v>
          </cell>
        </row>
        <row r="2962">
          <cell r="M2962" t="str">
            <v>TrinityCA</v>
          </cell>
          <cell r="N2962" t="str">
            <v>CA</v>
          </cell>
          <cell r="O2962" t="str">
            <v>105</v>
          </cell>
        </row>
        <row r="2963">
          <cell r="M2963" t="str">
            <v>TrinityTX</v>
          </cell>
          <cell r="N2963" t="str">
            <v>TX</v>
          </cell>
          <cell r="O2963" t="str">
            <v>455</v>
          </cell>
        </row>
        <row r="2964">
          <cell r="M2964" t="str">
            <v>TrippSD</v>
          </cell>
          <cell r="N2964" t="str">
            <v>SD</v>
          </cell>
          <cell r="O2964" t="str">
            <v>123</v>
          </cell>
        </row>
        <row r="2965">
          <cell r="M2965" t="str">
            <v>TroupGA</v>
          </cell>
          <cell r="N2965" t="str">
            <v>GA</v>
          </cell>
          <cell r="O2965" t="str">
            <v>285</v>
          </cell>
        </row>
        <row r="2966">
          <cell r="M2966" t="str">
            <v>TrousdaleTN</v>
          </cell>
          <cell r="N2966" t="str">
            <v>TN</v>
          </cell>
          <cell r="O2966" t="str">
            <v>169</v>
          </cell>
        </row>
        <row r="2967">
          <cell r="M2967" t="str">
            <v>Trujillo AltoPR</v>
          </cell>
          <cell r="N2967" t="str">
            <v>PR</v>
          </cell>
          <cell r="O2967" t="str">
            <v>139</v>
          </cell>
        </row>
        <row r="2968">
          <cell r="M2968" t="str">
            <v>TrukFM</v>
          </cell>
          <cell r="N2968" t="str">
            <v>FM</v>
          </cell>
          <cell r="O2968" t="str">
            <v>050</v>
          </cell>
        </row>
        <row r="2969">
          <cell r="M2969" t="str">
            <v>TrumbullOH</v>
          </cell>
          <cell r="N2969" t="str">
            <v>OH</v>
          </cell>
          <cell r="O2969" t="str">
            <v>155</v>
          </cell>
        </row>
        <row r="2970">
          <cell r="M2970" t="str">
            <v>TuckerWV</v>
          </cell>
          <cell r="N2970" t="str">
            <v>WV</v>
          </cell>
          <cell r="O2970" t="str">
            <v>093</v>
          </cell>
        </row>
        <row r="2971">
          <cell r="M2971" t="str">
            <v>TulareCA</v>
          </cell>
          <cell r="N2971" t="str">
            <v>CA</v>
          </cell>
          <cell r="O2971" t="str">
            <v>107</v>
          </cell>
        </row>
        <row r="2972">
          <cell r="M2972" t="str">
            <v>TulsaOK</v>
          </cell>
          <cell r="N2972" t="str">
            <v>OK</v>
          </cell>
          <cell r="O2972" t="str">
            <v>143</v>
          </cell>
        </row>
        <row r="2973">
          <cell r="M2973" t="str">
            <v>TunicaMS</v>
          </cell>
          <cell r="N2973" t="str">
            <v>MS</v>
          </cell>
          <cell r="O2973" t="str">
            <v>143</v>
          </cell>
        </row>
        <row r="2974">
          <cell r="M2974" t="str">
            <v>TuolumneCA</v>
          </cell>
          <cell r="N2974" t="str">
            <v>CA</v>
          </cell>
          <cell r="O2974" t="str">
            <v>109</v>
          </cell>
        </row>
        <row r="2975">
          <cell r="M2975" t="str">
            <v>TurnerSD</v>
          </cell>
          <cell r="N2975" t="str">
            <v>SD</v>
          </cell>
          <cell r="O2975" t="str">
            <v>125</v>
          </cell>
        </row>
        <row r="2976">
          <cell r="M2976" t="str">
            <v>TurnerGA</v>
          </cell>
          <cell r="N2976" t="str">
            <v>GA</v>
          </cell>
          <cell r="O2976" t="str">
            <v>287</v>
          </cell>
        </row>
        <row r="2977">
          <cell r="M2977" t="str">
            <v>TuscaloosaAL</v>
          </cell>
          <cell r="N2977" t="str">
            <v>AL</v>
          </cell>
          <cell r="O2977" t="str">
            <v>125</v>
          </cell>
        </row>
        <row r="2978">
          <cell r="M2978" t="str">
            <v>TuscarawasOH</v>
          </cell>
          <cell r="N2978" t="str">
            <v>OH</v>
          </cell>
          <cell r="O2978" t="str">
            <v>157</v>
          </cell>
        </row>
        <row r="2979">
          <cell r="M2979" t="str">
            <v>TuscolaMI</v>
          </cell>
          <cell r="N2979" t="str">
            <v>MI</v>
          </cell>
          <cell r="O2979" t="str">
            <v>157</v>
          </cell>
        </row>
        <row r="2980">
          <cell r="M2980" t="str">
            <v>TwiggsGA</v>
          </cell>
          <cell r="N2980" t="str">
            <v>GA</v>
          </cell>
          <cell r="O2980" t="str">
            <v>289</v>
          </cell>
        </row>
        <row r="2981">
          <cell r="M2981" t="str">
            <v>Twin FallsID</v>
          </cell>
          <cell r="N2981" t="str">
            <v>ID</v>
          </cell>
          <cell r="O2981" t="str">
            <v>083</v>
          </cell>
        </row>
        <row r="2982">
          <cell r="M2982" t="str">
            <v>TylerWV</v>
          </cell>
          <cell r="N2982" t="str">
            <v>WV</v>
          </cell>
          <cell r="O2982" t="str">
            <v>095</v>
          </cell>
        </row>
        <row r="2983">
          <cell r="M2983" t="str">
            <v>TylerTX</v>
          </cell>
          <cell r="N2983" t="str">
            <v>TX</v>
          </cell>
          <cell r="O2983" t="str">
            <v>457</v>
          </cell>
        </row>
        <row r="2984">
          <cell r="M2984" t="str">
            <v>TyrrellNC</v>
          </cell>
          <cell r="N2984" t="str">
            <v>NC</v>
          </cell>
          <cell r="O2984" t="str">
            <v>177</v>
          </cell>
        </row>
        <row r="2985">
          <cell r="M2985" t="str">
            <v>UintaWY</v>
          </cell>
          <cell r="N2985" t="str">
            <v>WY</v>
          </cell>
          <cell r="O2985" t="str">
            <v>041</v>
          </cell>
        </row>
        <row r="2986">
          <cell r="M2986" t="str">
            <v>UintahUT</v>
          </cell>
          <cell r="N2986" t="str">
            <v>UT</v>
          </cell>
          <cell r="O2986" t="str">
            <v>047</v>
          </cell>
        </row>
        <row r="2987">
          <cell r="M2987" t="str">
            <v>UjaeMH</v>
          </cell>
          <cell r="N2987" t="str">
            <v>MH</v>
          </cell>
          <cell r="O2987" t="str">
            <v>390</v>
          </cell>
        </row>
        <row r="2988">
          <cell r="M2988" t="str">
            <v>UjelangMH</v>
          </cell>
          <cell r="N2988" t="str">
            <v>MH</v>
          </cell>
          <cell r="O2988" t="str">
            <v>400</v>
          </cell>
        </row>
        <row r="2989">
          <cell r="M2989" t="str">
            <v>UlsterNY</v>
          </cell>
          <cell r="N2989" t="str">
            <v>NY</v>
          </cell>
          <cell r="O2989" t="str">
            <v>111</v>
          </cell>
        </row>
        <row r="2990">
          <cell r="M2990" t="str">
            <v>UmatillaOR</v>
          </cell>
          <cell r="N2990" t="str">
            <v>OR</v>
          </cell>
          <cell r="O2990" t="str">
            <v>059</v>
          </cell>
        </row>
        <row r="2991">
          <cell r="M2991" t="str">
            <v>UnicoiTN</v>
          </cell>
          <cell r="N2991" t="str">
            <v>TN</v>
          </cell>
          <cell r="O2991" t="str">
            <v>171</v>
          </cell>
        </row>
        <row r="2992">
          <cell r="M2992" t="str">
            <v>UnionNJ</v>
          </cell>
          <cell r="N2992" t="str">
            <v>NJ</v>
          </cell>
          <cell r="O2992" t="str">
            <v>039</v>
          </cell>
        </row>
        <row r="2993">
          <cell r="M2993" t="str">
            <v>UnionNM</v>
          </cell>
          <cell r="N2993" t="str">
            <v>NM</v>
          </cell>
          <cell r="O2993" t="str">
            <v>059</v>
          </cell>
        </row>
        <row r="2994">
          <cell r="M2994" t="str">
            <v>UnionOR</v>
          </cell>
          <cell r="N2994" t="str">
            <v>OR</v>
          </cell>
          <cell r="O2994" t="str">
            <v>061</v>
          </cell>
        </row>
        <row r="2995">
          <cell r="M2995" t="str">
            <v>UnionSC</v>
          </cell>
          <cell r="N2995" t="str">
            <v>SC</v>
          </cell>
          <cell r="O2995" t="str">
            <v>087</v>
          </cell>
        </row>
        <row r="2996">
          <cell r="M2996" t="str">
            <v>UnionLA</v>
          </cell>
          <cell r="N2996" t="str">
            <v>LA</v>
          </cell>
          <cell r="O2996" t="str">
            <v>111</v>
          </cell>
        </row>
        <row r="2997">
          <cell r="M2997" t="str">
            <v>UnionPA</v>
          </cell>
          <cell r="N2997" t="str">
            <v>PA</v>
          </cell>
          <cell r="O2997" t="str">
            <v>119</v>
          </cell>
        </row>
        <row r="2998">
          <cell r="M2998" t="str">
            <v>UnionFL</v>
          </cell>
          <cell r="N2998" t="str">
            <v>FL</v>
          </cell>
          <cell r="O2998" t="str">
            <v>125</v>
          </cell>
        </row>
        <row r="2999">
          <cell r="M2999" t="str">
            <v>UnionSD</v>
          </cell>
          <cell r="N2999" t="str">
            <v>SD</v>
          </cell>
          <cell r="O2999" t="str">
            <v>127</v>
          </cell>
        </row>
        <row r="3000">
          <cell r="M3000" t="str">
            <v>UnionAR</v>
          </cell>
          <cell r="N3000" t="str">
            <v>AR</v>
          </cell>
          <cell r="O3000" t="str">
            <v>139</v>
          </cell>
        </row>
        <row r="3001">
          <cell r="M3001" t="str">
            <v>UnionMS</v>
          </cell>
          <cell r="N3001" t="str">
            <v>MS</v>
          </cell>
          <cell r="O3001" t="str">
            <v>145</v>
          </cell>
        </row>
        <row r="3002">
          <cell r="M3002" t="str">
            <v>UnionOH</v>
          </cell>
          <cell r="N3002" t="str">
            <v>OH</v>
          </cell>
          <cell r="O3002" t="str">
            <v>159</v>
          </cell>
        </row>
        <row r="3003">
          <cell r="M3003" t="str">
            <v>UnionIN</v>
          </cell>
          <cell r="N3003" t="str">
            <v>IN</v>
          </cell>
          <cell r="O3003" t="str">
            <v>161</v>
          </cell>
        </row>
        <row r="3004">
          <cell r="M3004" t="str">
            <v>UnionTN</v>
          </cell>
          <cell r="N3004" t="str">
            <v>TN</v>
          </cell>
          <cell r="O3004" t="str">
            <v>173</v>
          </cell>
        </row>
        <row r="3005">
          <cell r="M3005" t="str">
            <v>UnionIA</v>
          </cell>
          <cell r="N3005" t="str">
            <v>IA</v>
          </cell>
          <cell r="O3005" t="str">
            <v>175</v>
          </cell>
        </row>
        <row r="3006">
          <cell r="M3006" t="str">
            <v>UnionNC</v>
          </cell>
          <cell r="N3006" t="str">
            <v>NC</v>
          </cell>
          <cell r="O3006" t="str">
            <v>179</v>
          </cell>
        </row>
        <row r="3007">
          <cell r="M3007" t="str">
            <v>UnionIL</v>
          </cell>
          <cell r="N3007" t="str">
            <v>IL</v>
          </cell>
          <cell r="O3007" t="str">
            <v>181</v>
          </cell>
        </row>
        <row r="3008">
          <cell r="M3008" t="str">
            <v>UnionKY</v>
          </cell>
          <cell r="N3008" t="str">
            <v>KY</v>
          </cell>
          <cell r="O3008" t="str">
            <v>225</v>
          </cell>
        </row>
        <row r="3009">
          <cell r="M3009" t="str">
            <v>UnionGA</v>
          </cell>
          <cell r="N3009" t="str">
            <v>GA</v>
          </cell>
          <cell r="O3009" t="str">
            <v>291</v>
          </cell>
        </row>
        <row r="3010">
          <cell r="M3010" t="str">
            <v>UpshurWV</v>
          </cell>
          <cell r="N3010" t="str">
            <v>WV</v>
          </cell>
          <cell r="O3010" t="str">
            <v>097</v>
          </cell>
        </row>
        <row r="3011">
          <cell r="M3011" t="str">
            <v>UpshurTX</v>
          </cell>
          <cell r="N3011" t="str">
            <v>TX</v>
          </cell>
          <cell r="O3011" t="str">
            <v>459</v>
          </cell>
        </row>
        <row r="3012">
          <cell r="M3012" t="str">
            <v>UpsonGA</v>
          </cell>
          <cell r="N3012" t="str">
            <v>GA</v>
          </cell>
          <cell r="O3012" t="str">
            <v>293</v>
          </cell>
        </row>
        <row r="3013">
          <cell r="M3013" t="str">
            <v>UptonTX</v>
          </cell>
          <cell r="N3013" t="str">
            <v>TX</v>
          </cell>
          <cell r="O3013" t="str">
            <v>461</v>
          </cell>
        </row>
        <row r="3014">
          <cell r="M3014" t="str">
            <v>UtahUT</v>
          </cell>
          <cell r="N3014" t="str">
            <v>UT</v>
          </cell>
          <cell r="O3014" t="str">
            <v>049</v>
          </cell>
        </row>
        <row r="3015">
          <cell r="M3015" t="str">
            <v>UtrikMH</v>
          </cell>
          <cell r="N3015" t="str">
            <v>MH</v>
          </cell>
          <cell r="O3015" t="str">
            <v>410</v>
          </cell>
        </row>
        <row r="3016">
          <cell r="M3016" t="str">
            <v>UtuadoPR</v>
          </cell>
          <cell r="N3016" t="str">
            <v>PR</v>
          </cell>
          <cell r="O3016" t="str">
            <v>141</v>
          </cell>
        </row>
        <row r="3017">
          <cell r="M3017" t="str">
            <v>UvaldeTX</v>
          </cell>
          <cell r="N3017" t="str">
            <v>TX</v>
          </cell>
          <cell r="O3017" t="str">
            <v>463</v>
          </cell>
        </row>
        <row r="3018">
          <cell r="M3018" t="str">
            <v>Val VerdeTX</v>
          </cell>
          <cell r="N3018" t="str">
            <v>TX</v>
          </cell>
          <cell r="O3018" t="str">
            <v>465</v>
          </cell>
        </row>
        <row r="3019">
          <cell r="M3019" t="str">
            <v>Valdez-Cordova (C)AK</v>
          </cell>
          <cell r="N3019" t="str">
            <v>AK</v>
          </cell>
          <cell r="O3019" t="str">
            <v>261</v>
          </cell>
        </row>
        <row r="3020">
          <cell r="M3020" t="str">
            <v>ValenciaNM</v>
          </cell>
          <cell r="N3020" t="str">
            <v>NM</v>
          </cell>
          <cell r="O3020" t="str">
            <v>061</v>
          </cell>
        </row>
        <row r="3021">
          <cell r="M3021" t="str">
            <v>ValleyID</v>
          </cell>
          <cell r="N3021" t="str">
            <v>ID</v>
          </cell>
          <cell r="O3021" t="str">
            <v>085</v>
          </cell>
        </row>
        <row r="3022">
          <cell r="M3022" t="str">
            <v>ValleyMT</v>
          </cell>
          <cell r="N3022" t="str">
            <v>MT</v>
          </cell>
          <cell r="O3022" t="str">
            <v>105</v>
          </cell>
        </row>
        <row r="3023">
          <cell r="M3023" t="str">
            <v>ValleyNE</v>
          </cell>
          <cell r="N3023" t="str">
            <v>NE</v>
          </cell>
          <cell r="O3023" t="str">
            <v>175</v>
          </cell>
        </row>
        <row r="3024">
          <cell r="M3024" t="str">
            <v>Van BurenAR</v>
          </cell>
          <cell r="N3024" t="str">
            <v>AR</v>
          </cell>
          <cell r="O3024" t="str">
            <v>141</v>
          </cell>
        </row>
        <row r="3025">
          <cell r="M3025" t="str">
            <v>Van BurenMI</v>
          </cell>
          <cell r="N3025" t="str">
            <v>MI</v>
          </cell>
          <cell r="O3025" t="str">
            <v>159</v>
          </cell>
        </row>
        <row r="3026">
          <cell r="M3026" t="str">
            <v>Van BurenTN</v>
          </cell>
          <cell r="N3026" t="str">
            <v>TN</v>
          </cell>
          <cell r="O3026" t="str">
            <v>175</v>
          </cell>
        </row>
        <row r="3027">
          <cell r="M3027" t="str">
            <v>Van BurenIA</v>
          </cell>
          <cell r="N3027" t="str">
            <v>IA</v>
          </cell>
          <cell r="O3027" t="str">
            <v>177</v>
          </cell>
        </row>
        <row r="3028">
          <cell r="M3028" t="str">
            <v>Van WertOH</v>
          </cell>
          <cell r="N3028" t="str">
            <v>OH</v>
          </cell>
          <cell r="O3028" t="str">
            <v>161</v>
          </cell>
        </row>
        <row r="3029">
          <cell r="M3029" t="str">
            <v>Van ZandtTX</v>
          </cell>
          <cell r="N3029" t="str">
            <v>TX</v>
          </cell>
          <cell r="O3029" t="str">
            <v>467</v>
          </cell>
        </row>
        <row r="3030">
          <cell r="M3030" t="str">
            <v>VanceNC</v>
          </cell>
          <cell r="N3030" t="str">
            <v>NC</v>
          </cell>
          <cell r="O3030" t="str">
            <v>181</v>
          </cell>
        </row>
        <row r="3031">
          <cell r="M3031" t="str">
            <v>VanderburghIN</v>
          </cell>
          <cell r="N3031" t="str">
            <v>IN</v>
          </cell>
          <cell r="O3031" t="str">
            <v>163</v>
          </cell>
        </row>
        <row r="3032">
          <cell r="M3032" t="str">
            <v>Vega AltaPR</v>
          </cell>
          <cell r="N3032" t="str">
            <v>PR</v>
          </cell>
          <cell r="O3032" t="str">
            <v>143</v>
          </cell>
        </row>
        <row r="3033">
          <cell r="M3033" t="str">
            <v>Vega BajaPR</v>
          </cell>
          <cell r="N3033" t="str">
            <v>PR</v>
          </cell>
          <cell r="O3033" t="str">
            <v>145</v>
          </cell>
        </row>
        <row r="3034">
          <cell r="M3034" t="str">
            <v>VenangoPA</v>
          </cell>
          <cell r="N3034" t="str">
            <v>PA</v>
          </cell>
          <cell r="O3034" t="str">
            <v>121</v>
          </cell>
        </row>
        <row r="3035">
          <cell r="M3035" t="str">
            <v>VenturaCA</v>
          </cell>
          <cell r="N3035" t="str">
            <v>CA</v>
          </cell>
          <cell r="O3035" t="str">
            <v>111</v>
          </cell>
        </row>
        <row r="3036">
          <cell r="M3036" t="str">
            <v>VermilionLA</v>
          </cell>
          <cell r="N3036" t="str">
            <v>LA</v>
          </cell>
          <cell r="O3036" t="str">
            <v>113</v>
          </cell>
        </row>
        <row r="3037">
          <cell r="M3037" t="str">
            <v>VermilionIL</v>
          </cell>
          <cell r="N3037" t="str">
            <v>IL</v>
          </cell>
          <cell r="O3037" t="str">
            <v>183</v>
          </cell>
        </row>
        <row r="3038">
          <cell r="M3038" t="str">
            <v>VermillionIN</v>
          </cell>
          <cell r="N3038" t="str">
            <v>IN</v>
          </cell>
          <cell r="O3038" t="str">
            <v>165</v>
          </cell>
        </row>
        <row r="3039">
          <cell r="M3039" t="str">
            <v>VernonLA</v>
          </cell>
          <cell r="N3039" t="str">
            <v>LA</v>
          </cell>
          <cell r="O3039" t="str">
            <v>115</v>
          </cell>
        </row>
        <row r="3040">
          <cell r="M3040" t="str">
            <v>VernonWI</v>
          </cell>
          <cell r="N3040" t="str">
            <v>WI</v>
          </cell>
          <cell r="O3040" t="str">
            <v>123</v>
          </cell>
        </row>
        <row r="3041">
          <cell r="M3041" t="str">
            <v>VernonMO</v>
          </cell>
          <cell r="N3041" t="str">
            <v>MO</v>
          </cell>
          <cell r="O3041" t="str">
            <v>217</v>
          </cell>
        </row>
        <row r="3042">
          <cell r="M3042" t="str">
            <v>VictoriaTX</v>
          </cell>
          <cell r="N3042" t="str">
            <v>TX</v>
          </cell>
          <cell r="O3042" t="str">
            <v>469</v>
          </cell>
        </row>
        <row r="3043">
          <cell r="M3043" t="str">
            <v>ViequesPR</v>
          </cell>
          <cell r="N3043" t="str">
            <v>PR</v>
          </cell>
          <cell r="O3043" t="str">
            <v>147</v>
          </cell>
        </row>
        <row r="3044">
          <cell r="M3044" t="str">
            <v>VigoIN</v>
          </cell>
          <cell r="N3044" t="str">
            <v>IN</v>
          </cell>
          <cell r="O3044" t="str">
            <v>167</v>
          </cell>
        </row>
        <row r="3045">
          <cell r="M3045" t="str">
            <v>VilasWI</v>
          </cell>
          <cell r="N3045" t="str">
            <v>WI</v>
          </cell>
          <cell r="O3045" t="str">
            <v>125</v>
          </cell>
        </row>
        <row r="3046">
          <cell r="M3046" t="str">
            <v>VillalbaPR</v>
          </cell>
          <cell r="N3046" t="str">
            <v>PR</v>
          </cell>
          <cell r="O3046" t="str">
            <v>149</v>
          </cell>
        </row>
        <row r="3047">
          <cell r="M3047" t="str">
            <v>VintonOH</v>
          </cell>
          <cell r="N3047" t="str">
            <v>OH</v>
          </cell>
          <cell r="O3047" t="str">
            <v>163</v>
          </cell>
        </row>
        <row r="3048">
          <cell r="M3048" t="str">
            <v>Virginia BeachVA</v>
          </cell>
          <cell r="N3048" t="str">
            <v>VA</v>
          </cell>
          <cell r="O3048" t="str">
            <v>810</v>
          </cell>
        </row>
        <row r="3049">
          <cell r="M3049" t="str">
            <v>VolusiaFL</v>
          </cell>
          <cell r="N3049" t="str">
            <v>FL</v>
          </cell>
          <cell r="O3049" t="str">
            <v>127</v>
          </cell>
        </row>
        <row r="3050">
          <cell r="M3050" t="str">
            <v>WabashIN</v>
          </cell>
          <cell r="N3050" t="str">
            <v>IN</v>
          </cell>
          <cell r="O3050" t="str">
            <v>169</v>
          </cell>
        </row>
        <row r="3051">
          <cell r="M3051" t="str">
            <v>WabashIL</v>
          </cell>
          <cell r="N3051" t="str">
            <v>IL</v>
          </cell>
          <cell r="O3051" t="str">
            <v>185</v>
          </cell>
        </row>
        <row r="3052">
          <cell r="M3052" t="str">
            <v>WabashaMN</v>
          </cell>
          <cell r="N3052" t="str">
            <v>MN</v>
          </cell>
          <cell r="O3052" t="str">
            <v>157</v>
          </cell>
        </row>
        <row r="3053">
          <cell r="M3053" t="str">
            <v>WabaunseeKS</v>
          </cell>
          <cell r="N3053" t="str">
            <v>KS</v>
          </cell>
          <cell r="O3053" t="str">
            <v>197</v>
          </cell>
        </row>
        <row r="3054">
          <cell r="M3054" t="str">
            <v>Wade Hampton (C)AK</v>
          </cell>
          <cell r="N3054" t="str">
            <v>AK</v>
          </cell>
          <cell r="O3054" t="str">
            <v>270</v>
          </cell>
        </row>
        <row r="3055">
          <cell r="M3055" t="str">
            <v>WadenaMN</v>
          </cell>
          <cell r="N3055" t="str">
            <v>MN</v>
          </cell>
          <cell r="O3055" t="str">
            <v>159</v>
          </cell>
        </row>
        <row r="3056">
          <cell r="M3056" t="str">
            <v>WagonerOK</v>
          </cell>
          <cell r="N3056" t="str">
            <v>OK</v>
          </cell>
          <cell r="O3056" t="str">
            <v>145</v>
          </cell>
        </row>
        <row r="3057">
          <cell r="M3057" t="str">
            <v>WahkiakumWA</v>
          </cell>
          <cell r="N3057" t="str">
            <v>WA</v>
          </cell>
          <cell r="O3057" t="str">
            <v>069</v>
          </cell>
        </row>
        <row r="3058">
          <cell r="M3058" t="str">
            <v>WakeNC</v>
          </cell>
          <cell r="N3058" t="str">
            <v>NC</v>
          </cell>
          <cell r="O3058" t="str">
            <v>183</v>
          </cell>
        </row>
        <row r="3059">
          <cell r="M3059" t="str">
            <v>WakullaFL</v>
          </cell>
          <cell r="N3059" t="str">
            <v>FL</v>
          </cell>
          <cell r="O3059" t="str">
            <v>129</v>
          </cell>
        </row>
        <row r="3060">
          <cell r="M3060" t="str">
            <v>WaldoME</v>
          </cell>
          <cell r="N3060" t="str">
            <v>ME</v>
          </cell>
          <cell r="O3060" t="str">
            <v>027</v>
          </cell>
        </row>
        <row r="3061">
          <cell r="M3061" t="str">
            <v>WalkerAL</v>
          </cell>
          <cell r="N3061" t="str">
            <v>AL</v>
          </cell>
          <cell r="O3061" t="str">
            <v>127</v>
          </cell>
        </row>
        <row r="3062">
          <cell r="M3062" t="str">
            <v>WalkerGA</v>
          </cell>
          <cell r="N3062" t="str">
            <v>GA</v>
          </cell>
          <cell r="O3062" t="str">
            <v>295</v>
          </cell>
        </row>
        <row r="3063">
          <cell r="M3063" t="str">
            <v>WalkerTX</v>
          </cell>
          <cell r="N3063" t="str">
            <v>TX</v>
          </cell>
          <cell r="O3063" t="str">
            <v>471</v>
          </cell>
        </row>
        <row r="3064">
          <cell r="M3064" t="str">
            <v>Walla WallaWA</v>
          </cell>
          <cell r="N3064" t="str">
            <v>WA</v>
          </cell>
          <cell r="O3064" t="str">
            <v>071</v>
          </cell>
        </row>
        <row r="3065">
          <cell r="M3065" t="str">
            <v>WallaceKS</v>
          </cell>
          <cell r="N3065" t="str">
            <v>KS</v>
          </cell>
          <cell r="O3065" t="str">
            <v>199</v>
          </cell>
        </row>
        <row r="3066">
          <cell r="M3066" t="str">
            <v>WallerTX</v>
          </cell>
          <cell r="N3066" t="str">
            <v>TX</v>
          </cell>
          <cell r="O3066" t="str">
            <v>473</v>
          </cell>
        </row>
        <row r="3067">
          <cell r="M3067" t="str">
            <v>WallowaOR</v>
          </cell>
          <cell r="N3067" t="str">
            <v>OR</v>
          </cell>
          <cell r="O3067" t="str">
            <v>063</v>
          </cell>
        </row>
        <row r="3068">
          <cell r="M3068" t="str">
            <v>WalshND</v>
          </cell>
          <cell r="N3068" t="str">
            <v>ND</v>
          </cell>
          <cell r="O3068" t="str">
            <v>099</v>
          </cell>
        </row>
        <row r="3069">
          <cell r="M3069" t="str">
            <v>WalthallMS</v>
          </cell>
          <cell r="N3069" t="str">
            <v>MS</v>
          </cell>
          <cell r="O3069" t="str">
            <v>147</v>
          </cell>
        </row>
        <row r="3070">
          <cell r="M3070" t="str">
            <v>WaltonFL</v>
          </cell>
          <cell r="N3070" t="str">
            <v>FL</v>
          </cell>
          <cell r="O3070" t="str">
            <v>131</v>
          </cell>
        </row>
        <row r="3071">
          <cell r="M3071" t="str">
            <v>WaltonGA</v>
          </cell>
          <cell r="N3071" t="str">
            <v>GA</v>
          </cell>
          <cell r="O3071" t="str">
            <v>297</v>
          </cell>
        </row>
        <row r="3072">
          <cell r="M3072" t="str">
            <v>WalworthWI</v>
          </cell>
          <cell r="N3072" t="str">
            <v>WI</v>
          </cell>
          <cell r="O3072" t="str">
            <v>127</v>
          </cell>
        </row>
        <row r="3073">
          <cell r="M3073" t="str">
            <v>WalworthSD</v>
          </cell>
          <cell r="N3073" t="str">
            <v>SD</v>
          </cell>
          <cell r="O3073" t="str">
            <v>129</v>
          </cell>
        </row>
        <row r="3074">
          <cell r="M3074" t="str">
            <v>WapelloIA</v>
          </cell>
          <cell r="N3074" t="str">
            <v>IA</v>
          </cell>
          <cell r="O3074" t="str">
            <v>179</v>
          </cell>
        </row>
        <row r="3075">
          <cell r="M3075" t="str">
            <v>WardND</v>
          </cell>
          <cell r="N3075" t="str">
            <v>ND</v>
          </cell>
          <cell r="O3075" t="str">
            <v>101</v>
          </cell>
        </row>
        <row r="3076">
          <cell r="M3076" t="str">
            <v>WardTX</v>
          </cell>
          <cell r="N3076" t="str">
            <v>TX</v>
          </cell>
          <cell r="O3076" t="str">
            <v>475</v>
          </cell>
        </row>
        <row r="3077">
          <cell r="M3077" t="str">
            <v>WareGA</v>
          </cell>
          <cell r="N3077" t="str">
            <v>GA</v>
          </cell>
          <cell r="O3077" t="str">
            <v>299</v>
          </cell>
        </row>
        <row r="3078">
          <cell r="M3078" t="str">
            <v>WarrenNJ</v>
          </cell>
          <cell r="N3078" t="str">
            <v>NJ</v>
          </cell>
          <cell r="O3078" t="str">
            <v>041</v>
          </cell>
        </row>
        <row r="3079">
          <cell r="M3079" t="str">
            <v>WarrenNY</v>
          </cell>
          <cell r="N3079" t="str">
            <v>NY</v>
          </cell>
          <cell r="O3079" t="str">
            <v>113</v>
          </cell>
        </row>
        <row r="3080">
          <cell r="M3080" t="str">
            <v>WarrenPA</v>
          </cell>
          <cell r="N3080" t="str">
            <v>PA</v>
          </cell>
          <cell r="O3080" t="str">
            <v>123</v>
          </cell>
        </row>
        <row r="3081">
          <cell r="M3081" t="str">
            <v>WarrenMS</v>
          </cell>
          <cell r="N3081" t="str">
            <v>MS</v>
          </cell>
          <cell r="O3081" t="str">
            <v>149</v>
          </cell>
        </row>
        <row r="3082">
          <cell r="M3082" t="str">
            <v>WarrenOH</v>
          </cell>
          <cell r="N3082" t="str">
            <v>OH</v>
          </cell>
          <cell r="O3082" t="str">
            <v>165</v>
          </cell>
        </row>
        <row r="3083">
          <cell r="M3083" t="str">
            <v>WarrenIN</v>
          </cell>
          <cell r="N3083" t="str">
            <v>IN</v>
          </cell>
          <cell r="O3083" t="str">
            <v>171</v>
          </cell>
        </row>
        <row r="3084">
          <cell r="M3084" t="str">
            <v>WarrenTN</v>
          </cell>
          <cell r="N3084" t="str">
            <v>TN</v>
          </cell>
          <cell r="O3084" t="str">
            <v>177</v>
          </cell>
        </row>
        <row r="3085">
          <cell r="M3085" t="str">
            <v>WarrenIA</v>
          </cell>
          <cell r="N3085" t="str">
            <v>IA</v>
          </cell>
          <cell r="O3085" t="str">
            <v>181</v>
          </cell>
        </row>
        <row r="3086">
          <cell r="M3086" t="str">
            <v>WarrenNC</v>
          </cell>
          <cell r="N3086" t="str">
            <v>NC</v>
          </cell>
          <cell r="O3086" t="str">
            <v>185</v>
          </cell>
        </row>
        <row r="3087">
          <cell r="M3087" t="str">
            <v>WarrenVA</v>
          </cell>
          <cell r="N3087" t="str">
            <v>VA</v>
          </cell>
          <cell r="O3087" t="str">
            <v>187</v>
          </cell>
        </row>
        <row r="3088">
          <cell r="M3088" t="str">
            <v>WarrenIL</v>
          </cell>
          <cell r="N3088" t="str">
            <v>IL</v>
          </cell>
          <cell r="O3088" t="str">
            <v>187</v>
          </cell>
        </row>
        <row r="3089">
          <cell r="M3089" t="str">
            <v>WarrenMO</v>
          </cell>
          <cell r="N3089" t="str">
            <v>MO</v>
          </cell>
          <cell r="O3089" t="str">
            <v>219</v>
          </cell>
        </row>
        <row r="3090">
          <cell r="M3090" t="str">
            <v>WarrenKY</v>
          </cell>
          <cell r="N3090" t="str">
            <v>KY</v>
          </cell>
          <cell r="O3090" t="str">
            <v>227</v>
          </cell>
        </row>
        <row r="3091">
          <cell r="M3091" t="str">
            <v>WarrenGA</v>
          </cell>
          <cell r="N3091" t="str">
            <v>GA</v>
          </cell>
          <cell r="O3091" t="str">
            <v>301</v>
          </cell>
        </row>
        <row r="3092">
          <cell r="M3092" t="str">
            <v>WarrickIN</v>
          </cell>
          <cell r="N3092" t="str">
            <v>IN</v>
          </cell>
          <cell r="O3092" t="str">
            <v>173</v>
          </cell>
        </row>
        <row r="3093">
          <cell r="M3093" t="str">
            <v>WasatchUT</v>
          </cell>
          <cell r="N3093" t="str">
            <v>UT</v>
          </cell>
          <cell r="O3093" t="str">
            <v>051</v>
          </cell>
        </row>
        <row r="3094">
          <cell r="M3094" t="str">
            <v>WascoOR</v>
          </cell>
          <cell r="N3094" t="str">
            <v>OR</v>
          </cell>
          <cell r="O3094" t="str">
            <v>065</v>
          </cell>
        </row>
        <row r="3095">
          <cell r="M3095" t="str">
            <v>WasecaMN</v>
          </cell>
          <cell r="N3095" t="str">
            <v>MN</v>
          </cell>
          <cell r="O3095" t="str">
            <v>161</v>
          </cell>
        </row>
        <row r="3096">
          <cell r="M3096" t="str">
            <v>WashakieWY</v>
          </cell>
          <cell r="N3096" t="str">
            <v>WY</v>
          </cell>
          <cell r="O3096" t="str">
            <v>043</v>
          </cell>
        </row>
        <row r="3097">
          <cell r="M3097" t="str">
            <v>WashburnWI</v>
          </cell>
          <cell r="N3097" t="str">
            <v>WI</v>
          </cell>
          <cell r="O3097" t="str">
            <v>129</v>
          </cell>
        </row>
        <row r="3098">
          <cell r="M3098" t="str">
            <v>WashingtonRI</v>
          </cell>
          <cell r="N3098" t="str">
            <v>RI</v>
          </cell>
          <cell r="O3098" t="str">
            <v>009</v>
          </cell>
        </row>
        <row r="3099">
          <cell r="M3099" t="str">
            <v>WashingtonVT</v>
          </cell>
          <cell r="N3099" t="str">
            <v>VT</v>
          </cell>
          <cell r="O3099" t="str">
            <v>023</v>
          </cell>
        </row>
        <row r="3100">
          <cell r="M3100" t="str">
            <v>WashingtonME</v>
          </cell>
          <cell r="N3100" t="str">
            <v>ME</v>
          </cell>
          <cell r="O3100" t="str">
            <v>029</v>
          </cell>
        </row>
        <row r="3101">
          <cell r="M3101" t="str">
            <v>WashingtonMD</v>
          </cell>
          <cell r="N3101" t="str">
            <v>MD</v>
          </cell>
          <cell r="O3101" t="str">
            <v>043</v>
          </cell>
        </row>
        <row r="3102">
          <cell r="M3102" t="str">
            <v>WashingtonUT</v>
          </cell>
          <cell r="N3102" t="str">
            <v>UT</v>
          </cell>
          <cell r="O3102" t="str">
            <v>053</v>
          </cell>
        </row>
        <row r="3103">
          <cell r="M3103" t="str">
            <v>WashingtonOR</v>
          </cell>
          <cell r="N3103" t="str">
            <v>OR</v>
          </cell>
          <cell r="O3103" t="str">
            <v>067</v>
          </cell>
        </row>
        <row r="3104">
          <cell r="M3104" t="str">
            <v>WashingtonID</v>
          </cell>
          <cell r="N3104" t="str">
            <v>ID</v>
          </cell>
          <cell r="O3104" t="str">
            <v>087</v>
          </cell>
        </row>
        <row r="3105">
          <cell r="M3105" t="str">
            <v>WashingtonNY</v>
          </cell>
          <cell r="N3105" t="str">
            <v>NY</v>
          </cell>
          <cell r="O3105" t="str">
            <v>115</v>
          </cell>
        </row>
        <row r="3106">
          <cell r="M3106" t="str">
            <v>WashingtonLA</v>
          </cell>
          <cell r="N3106" t="str">
            <v>LA</v>
          </cell>
          <cell r="O3106" t="str">
            <v>117</v>
          </cell>
        </row>
        <row r="3107">
          <cell r="M3107" t="str">
            <v>WashingtonCO</v>
          </cell>
          <cell r="N3107" t="str">
            <v>CO</v>
          </cell>
          <cell r="O3107" t="str">
            <v>121</v>
          </cell>
        </row>
        <row r="3108">
          <cell r="M3108" t="str">
            <v>WashingtonPA</v>
          </cell>
          <cell r="N3108" t="str">
            <v>PA</v>
          </cell>
          <cell r="O3108" t="str">
            <v>125</v>
          </cell>
        </row>
        <row r="3109">
          <cell r="M3109" t="str">
            <v>WashingtonAL</v>
          </cell>
          <cell r="N3109" t="str">
            <v>AL</v>
          </cell>
          <cell r="O3109" t="str">
            <v>129</v>
          </cell>
        </row>
        <row r="3110">
          <cell r="M3110" t="str">
            <v>WashingtonWI</v>
          </cell>
          <cell r="N3110" t="str">
            <v>WI</v>
          </cell>
          <cell r="O3110" t="str">
            <v>131</v>
          </cell>
        </row>
        <row r="3111">
          <cell r="M3111" t="str">
            <v>WashingtonFL</v>
          </cell>
          <cell r="N3111" t="str">
            <v>FL</v>
          </cell>
          <cell r="O3111" t="str">
            <v>133</v>
          </cell>
        </row>
        <row r="3112">
          <cell r="M3112" t="str">
            <v>WashingtonAR</v>
          </cell>
          <cell r="N3112" t="str">
            <v>AR</v>
          </cell>
          <cell r="O3112" t="str">
            <v>143</v>
          </cell>
        </row>
        <row r="3113">
          <cell r="M3113" t="str">
            <v>WashingtonOK</v>
          </cell>
          <cell r="N3113" t="str">
            <v>OK</v>
          </cell>
          <cell r="O3113" t="str">
            <v>147</v>
          </cell>
        </row>
        <row r="3114">
          <cell r="M3114" t="str">
            <v>WashingtonMS</v>
          </cell>
          <cell r="N3114" t="str">
            <v>MS</v>
          </cell>
          <cell r="O3114" t="str">
            <v>151</v>
          </cell>
        </row>
        <row r="3115">
          <cell r="M3115" t="str">
            <v>WashingtonMN</v>
          </cell>
          <cell r="N3115" t="str">
            <v>MN</v>
          </cell>
          <cell r="O3115" t="str">
            <v>163</v>
          </cell>
        </row>
        <row r="3116">
          <cell r="M3116" t="str">
            <v>WashingtonOH</v>
          </cell>
          <cell r="N3116" t="str">
            <v>OH</v>
          </cell>
          <cell r="O3116" t="str">
            <v>167</v>
          </cell>
        </row>
        <row r="3117">
          <cell r="M3117" t="str">
            <v>WashingtonIN</v>
          </cell>
          <cell r="N3117" t="str">
            <v>IN</v>
          </cell>
          <cell r="O3117" t="str">
            <v>175</v>
          </cell>
        </row>
        <row r="3118">
          <cell r="M3118" t="str">
            <v>WashingtonNE</v>
          </cell>
          <cell r="N3118" t="str">
            <v>NE</v>
          </cell>
          <cell r="O3118" t="str">
            <v>177</v>
          </cell>
        </row>
        <row r="3119">
          <cell r="M3119" t="str">
            <v>WashingtonTN</v>
          </cell>
          <cell r="N3119" t="str">
            <v>TN</v>
          </cell>
          <cell r="O3119" t="str">
            <v>179</v>
          </cell>
        </row>
        <row r="3120">
          <cell r="M3120" t="str">
            <v>WashingtonIA</v>
          </cell>
          <cell r="N3120" t="str">
            <v>IA</v>
          </cell>
          <cell r="O3120" t="str">
            <v>183</v>
          </cell>
        </row>
        <row r="3121">
          <cell r="M3121" t="str">
            <v>WashingtonNC</v>
          </cell>
          <cell r="N3121" t="str">
            <v>NC</v>
          </cell>
          <cell r="O3121" t="str">
            <v>187</v>
          </cell>
        </row>
        <row r="3122">
          <cell r="M3122" t="str">
            <v>WashingtonIL</v>
          </cell>
          <cell r="N3122" t="str">
            <v>IL</v>
          </cell>
          <cell r="O3122" t="str">
            <v>189</v>
          </cell>
        </row>
        <row r="3123">
          <cell r="M3123" t="str">
            <v>WashingtonVA</v>
          </cell>
          <cell r="N3123" t="str">
            <v>VA</v>
          </cell>
          <cell r="O3123" t="str">
            <v>191</v>
          </cell>
        </row>
        <row r="3124">
          <cell r="M3124" t="str">
            <v>WashingtonKS</v>
          </cell>
          <cell r="N3124" t="str">
            <v>KS</v>
          </cell>
          <cell r="O3124" t="str">
            <v>201</v>
          </cell>
        </row>
        <row r="3125">
          <cell r="M3125" t="str">
            <v>WashingtonMO</v>
          </cell>
          <cell r="N3125" t="str">
            <v>MO</v>
          </cell>
          <cell r="O3125" t="str">
            <v>221</v>
          </cell>
        </row>
        <row r="3126">
          <cell r="M3126" t="str">
            <v>WashingtonKY</v>
          </cell>
          <cell r="N3126" t="str">
            <v>KY</v>
          </cell>
          <cell r="O3126" t="str">
            <v>229</v>
          </cell>
        </row>
        <row r="3127">
          <cell r="M3127" t="str">
            <v>WashingtonGA</v>
          </cell>
          <cell r="N3127" t="str">
            <v>GA</v>
          </cell>
          <cell r="O3127" t="str">
            <v>303</v>
          </cell>
        </row>
        <row r="3128">
          <cell r="M3128" t="str">
            <v>WashingtonTX</v>
          </cell>
          <cell r="N3128" t="str">
            <v>TX</v>
          </cell>
          <cell r="O3128" t="str">
            <v>477</v>
          </cell>
        </row>
        <row r="3129">
          <cell r="M3129" t="str">
            <v>WashitaOK</v>
          </cell>
          <cell r="N3129" t="str">
            <v>OK</v>
          </cell>
          <cell r="O3129" t="str">
            <v>149</v>
          </cell>
        </row>
        <row r="3130">
          <cell r="M3130" t="str">
            <v>WashoeNV</v>
          </cell>
          <cell r="N3130" t="str">
            <v>NV</v>
          </cell>
          <cell r="O3130" t="str">
            <v>031</v>
          </cell>
        </row>
        <row r="3131">
          <cell r="M3131" t="str">
            <v>WashtenawMI</v>
          </cell>
          <cell r="N3131" t="str">
            <v>MI</v>
          </cell>
          <cell r="O3131" t="str">
            <v>161</v>
          </cell>
        </row>
        <row r="3132">
          <cell r="M3132" t="str">
            <v>WataugaNC</v>
          </cell>
          <cell r="N3132" t="str">
            <v>NC</v>
          </cell>
          <cell r="O3132" t="str">
            <v>189</v>
          </cell>
        </row>
        <row r="3133">
          <cell r="M3133" t="str">
            <v>WatonwanMN</v>
          </cell>
          <cell r="N3133" t="str">
            <v>MN</v>
          </cell>
          <cell r="O3133" t="str">
            <v>165</v>
          </cell>
        </row>
        <row r="3134">
          <cell r="M3134" t="str">
            <v>WaukeshaWI</v>
          </cell>
          <cell r="N3134" t="str">
            <v>WI</v>
          </cell>
          <cell r="O3134" t="str">
            <v>133</v>
          </cell>
        </row>
        <row r="3135">
          <cell r="M3135" t="str">
            <v>WaupacaWI</v>
          </cell>
          <cell r="N3135" t="str">
            <v>WI</v>
          </cell>
          <cell r="O3135" t="str">
            <v>135</v>
          </cell>
        </row>
        <row r="3136">
          <cell r="M3136" t="str">
            <v>WausharaWI</v>
          </cell>
          <cell r="N3136" t="str">
            <v>WI</v>
          </cell>
          <cell r="O3136" t="str">
            <v>137</v>
          </cell>
        </row>
        <row r="3137">
          <cell r="M3137" t="str">
            <v>WayneUT</v>
          </cell>
          <cell r="N3137" t="str">
            <v>UT</v>
          </cell>
          <cell r="O3137" t="str">
            <v>055</v>
          </cell>
        </row>
        <row r="3138">
          <cell r="M3138" t="str">
            <v>WayneWV</v>
          </cell>
          <cell r="N3138" t="str">
            <v>WV</v>
          </cell>
          <cell r="O3138" t="str">
            <v>099</v>
          </cell>
        </row>
        <row r="3139">
          <cell r="M3139" t="str">
            <v>WayneNY</v>
          </cell>
          <cell r="N3139" t="str">
            <v>NY</v>
          </cell>
          <cell r="O3139" t="str">
            <v>117</v>
          </cell>
        </row>
        <row r="3140">
          <cell r="M3140" t="str">
            <v>WaynePA</v>
          </cell>
          <cell r="N3140" t="str">
            <v>PA</v>
          </cell>
          <cell r="O3140" t="str">
            <v>127</v>
          </cell>
        </row>
        <row r="3141">
          <cell r="M3141" t="str">
            <v>WayneMS</v>
          </cell>
          <cell r="N3141" t="str">
            <v>MS</v>
          </cell>
          <cell r="O3141" t="str">
            <v>153</v>
          </cell>
        </row>
        <row r="3142">
          <cell r="M3142" t="str">
            <v>WayneMI</v>
          </cell>
          <cell r="N3142" t="str">
            <v>MI</v>
          </cell>
          <cell r="O3142" t="str">
            <v>163</v>
          </cell>
        </row>
        <row r="3143">
          <cell r="M3143" t="str">
            <v>WayneOH</v>
          </cell>
          <cell r="N3143" t="str">
            <v>OH</v>
          </cell>
          <cell r="O3143" t="str">
            <v>169</v>
          </cell>
        </row>
        <row r="3144">
          <cell r="M3144" t="str">
            <v>WayneIN</v>
          </cell>
          <cell r="N3144" t="str">
            <v>IN</v>
          </cell>
          <cell r="O3144" t="str">
            <v>177</v>
          </cell>
        </row>
        <row r="3145">
          <cell r="M3145" t="str">
            <v>WayneNE</v>
          </cell>
          <cell r="N3145" t="str">
            <v>NE</v>
          </cell>
          <cell r="O3145" t="str">
            <v>179</v>
          </cell>
        </row>
        <row r="3146">
          <cell r="M3146" t="str">
            <v>WayneTN</v>
          </cell>
          <cell r="N3146" t="str">
            <v>TN</v>
          </cell>
          <cell r="O3146" t="str">
            <v>181</v>
          </cell>
        </row>
        <row r="3147">
          <cell r="M3147" t="str">
            <v>WayneIA</v>
          </cell>
          <cell r="N3147" t="str">
            <v>IA</v>
          </cell>
          <cell r="O3147" t="str">
            <v>185</v>
          </cell>
        </row>
        <row r="3148">
          <cell r="M3148" t="str">
            <v>WayneIL</v>
          </cell>
          <cell r="N3148" t="str">
            <v>IL</v>
          </cell>
          <cell r="O3148" t="str">
            <v>191</v>
          </cell>
        </row>
        <row r="3149">
          <cell r="M3149" t="str">
            <v>WayneNC</v>
          </cell>
          <cell r="N3149" t="str">
            <v>NC</v>
          </cell>
          <cell r="O3149" t="str">
            <v>191</v>
          </cell>
        </row>
        <row r="3150">
          <cell r="M3150" t="str">
            <v>WayneMO</v>
          </cell>
          <cell r="N3150" t="str">
            <v>MO</v>
          </cell>
          <cell r="O3150" t="str">
            <v>223</v>
          </cell>
        </row>
        <row r="3151">
          <cell r="M3151" t="str">
            <v>WayneKY</v>
          </cell>
          <cell r="N3151" t="str">
            <v>KY</v>
          </cell>
          <cell r="O3151" t="str">
            <v>231</v>
          </cell>
        </row>
        <row r="3152">
          <cell r="M3152" t="str">
            <v>WayneGA</v>
          </cell>
          <cell r="N3152" t="str">
            <v>GA</v>
          </cell>
          <cell r="O3152" t="str">
            <v>305</v>
          </cell>
        </row>
        <row r="3153">
          <cell r="M3153" t="str">
            <v>WaynesboroVA</v>
          </cell>
          <cell r="N3153" t="str">
            <v>VA</v>
          </cell>
          <cell r="O3153" t="str">
            <v>820</v>
          </cell>
        </row>
        <row r="3154">
          <cell r="M3154" t="str">
            <v>WeakleyTN</v>
          </cell>
          <cell r="N3154" t="str">
            <v>TN</v>
          </cell>
          <cell r="O3154" t="str">
            <v>183</v>
          </cell>
        </row>
        <row r="3155">
          <cell r="M3155" t="str">
            <v>WebbTX</v>
          </cell>
          <cell r="N3155" t="str">
            <v>TX</v>
          </cell>
          <cell r="O3155" t="str">
            <v>479</v>
          </cell>
        </row>
        <row r="3156">
          <cell r="M3156" t="str">
            <v>WeberUT</v>
          </cell>
          <cell r="N3156" t="str">
            <v>UT</v>
          </cell>
          <cell r="O3156" t="str">
            <v>057</v>
          </cell>
        </row>
        <row r="3157">
          <cell r="M3157" t="str">
            <v>WebsterWV</v>
          </cell>
          <cell r="N3157" t="str">
            <v>WV</v>
          </cell>
          <cell r="O3157" t="str">
            <v>101</v>
          </cell>
        </row>
        <row r="3158">
          <cell r="M3158" t="str">
            <v>WebsterLA</v>
          </cell>
          <cell r="N3158" t="str">
            <v>LA</v>
          </cell>
          <cell r="O3158" t="str">
            <v>119</v>
          </cell>
        </row>
        <row r="3159">
          <cell r="M3159" t="str">
            <v>WebsterMS</v>
          </cell>
          <cell r="N3159" t="str">
            <v>MS</v>
          </cell>
          <cell r="O3159" t="str">
            <v>155</v>
          </cell>
        </row>
        <row r="3160">
          <cell r="M3160" t="str">
            <v>WebsterNE</v>
          </cell>
          <cell r="N3160" t="str">
            <v>NE</v>
          </cell>
          <cell r="O3160" t="str">
            <v>181</v>
          </cell>
        </row>
        <row r="3161">
          <cell r="M3161" t="str">
            <v>WebsterIA</v>
          </cell>
          <cell r="N3161" t="str">
            <v>IA</v>
          </cell>
          <cell r="O3161" t="str">
            <v>187</v>
          </cell>
        </row>
        <row r="3162">
          <cell r="M3162" t="str">
            <v>WebsterMO</v>
          </cell>
          <cell r="N3162" t="str">
            <v>MO</v>
          </cell>
          <cell r="O3162" t="str">
            <v>225</v>
          </cell>
        </row>
        <row r="3163">
          <cell r="M3163" t="str">
            <v>WebsterKY</v>
          </cell>
          <cell r="N3163" t="str">
            <v>KY</v>
          </cell>
          <cell r="O3163" t="str">
            <v>233</v>
          </cell>
        </row>
        <row r="3164">
          <cell r="M3164" t="str">
            <v>WebsterGA</v>
          </cell>
          <cell r="N3164" t="str">
            <v>GA</v>
          </cell>
          <cell r="O3164" t="str">
            <v>307</v>
          </cell>
        </row>
        <row r="3165">
          <cell r="M3165" t="str">
            <v>WeldCO</v>
          </cell>
          <cell r="N3165" t="str">
            <v>CO</v>
          </cell>
          <cell r="O3165" t="str">
            <v>123</v>
          </cell>
        </row>
        <row r="3166">
          <cell r="M3166" t="str">
            <v>WellsND</v>
          </cell>
          <cell r="N3166" t="str">
            <v>ND</v>
          </cell>
          <cell r="O3166" t="str">
            <v>103</v>
          </cell>
        </row>
        <row r="3167">
          <cell r="M3167" t="str">
            <v>WellsIN</v>
          </cell>
          <cell r="N3167" t="str">
            <v>IN</v>
          </cell>
          <cell r="O3167" t="str">
            <v>179</v>
          </cell>
        </row>
        <row r="3168">
          <cell r="M3168" t="str">
            <v>West Baton RougeLA</v>
          </cell>
          <cell r="N3168" t="str">
            <v>LA</v>
          </cell>
          <cell r="O3168" t="str">
            <v>121</v>
          </cell>
        </row>
        <row r="3169">
          <cell r="M3169" t="str">
            <v>West CarrollLA</v>
          </cell>
          <cell r="N3169" t="str">
            <v>LA</v>
          </cell>
          <cell r="O3169" t="str">
            <v>123</v>
          </cell>
        </row>
        <row r="3170">
          <cell r="M3170" t="str">
            <v>West FelicianaLA</v>
          </cell>
          <cell r="N3170" t="str">
            <v>LA</v>
          </cell>
          <cell r="O3170" t="str">
            <v>125</v>
          </cell>
        </row>
        <row r="3171">
          <cell r="M3171" t="str">
            <v>WestchesterNY</v>
          </cell>
          <cell r="N3171" t="str">
            <v>NY</v>
          </cell>
          <cell r="O3171" t="str">
            <v>119</v>
          </cell>
        </row>
        <row r="3172">
          <cell r="M3172" t="str">
            <v>WesternAS</v>
          </cell>
          <cell r="N3172" t="str">
            <v>AS</v>
          </cell>
          <cell r="O3172" t="str">
            <v>050</v>
          </cell>
        </row>
        <row r="3173">
          <cell r="M3173" t="str">
            <v>WestmorelandPA</v>
          </cell>
          <cell r="N3173" t="str">
            <v>PA</v>
          </cell>
          <cell r="O3173" t="str">
            <v>129</v>
          </cell>
        </row>
        <row r="3174">
          <cell r="M3174" t="str">
            <v>WestmorelandVA</v>
          </cell>
          <cell r="N3174" t="str">
            <v>VA</v>
          </cell>
          <cell r="O3174" t="str">
            <v>193</v>
          </cell>
        </row>
        <row r="3175">
          <cell r="M3175" t="str">
            <v>WestonWY</v>
          </cell>
          <cell r="N3175" t="str">
            <v>WY</v>
          </cell>
          <cell r="O3175" t="str">
            <v>045</v>
          </cell>
        </row>
        <row r="3176">
          <cell r="M3176" t="str">
            <v>WetzelWV</v>
          </cell>
          <cell r="N3176" t="str">
            <v>WV</v>
          </cell>
          <cell r="O3176" t="str">
            <v>103</v>
          </cell>
        </row>
        <row r="3177">
          <cell r="M3177" t="str">
            <v>WexfordMI</v>
          </cell>
          <cell r="N3177" t="str">
            <v>MI</v>
          </cell>
          <cell r="O3177" t="str">
            <v>165</v>
          </cell>
        </row>
        <row r="3178">
          <cell r="M3178" t="str">
            <v>WhartonTX</v>
          </cell>
          <cell r="N3178" t="str">
            <v>TX</v>
          </cell>
          <cell r="O3178" t="str">
            <v>481</v>
          </cell>
        </row>
        <row r="3179">
          <cell r="M3179" t="str">
            <v>WhatcomWA</v>
          </cell>
          <cell r="N3179" t="str">
            <v>WA</v>
          </cell>
          <cell r="O3179" t="str">
            <v>073</v>
          </cell>
        </row>
        <row r="3180">
          <cell r="M3180" t="str">
            <v>WheatlandMT</v>
          </cell>
          <cell r="N3180" t="str">
            <v>MT</v>
          </cell>
          <cell r="O3180" t="str">
            <v>107</v>
          </cell>
        </row>
        <row r="3181">
          <cell r="M3181" t="str">
            <v>WheelerOR</v>
          </cell>
          <cell r="N3181" t="str">
            <v>OR</v>
          </cell>
          <cell r="O3181" t="str">
            <v>069</v>
          </cell>
        </row>
        <row r="3182">
          <cell r="M3182" t="str">
            <v>WheelerNE</v>
          </cell>
          <cell r="N3182" t="str">
            <v>NE</v>
          </cell>
          <cell r="O3182" t="str">
            <v>183</v>
          </cell>
        </row>
        <row r="3183">
          <cell r="M3183" t="str">
            <v>WheelerGA</v>
          </cell>
          <cell r="N3183" t="str">
            <v>GA</v>
          </cell>
          <cell r="O3183" t="str">
            <v>309</v>
          </cell>
        </row>
        <row r="3184">
          <cell r="M3184" t="str">
            <v>WheelerTX</v>
          </cell>
          <cell r="N3184" t="str">
            <v>TX</v>
          </cell>
          <cell r="O3184" t="str">
            <v>483</v>
          </cell>
        </row>
        <row r="3185">
          <cell r="M3185" t="str">
            <v>WhiteAR</v>
          </cell>
          <cell r="N3185" t="str">
            <v>AR</v>
          </cell>
          <cell r="O3185" t="str">
            <v>145</v>
          </cell>
        </row>
        <row r="3186">
          <cell r="M3186" t="str">
            <v>WhiteIN</v>
          </cell>
          <cell r="N3186" t="str">
            <v>IN</v>
          </cell>
          <cell r="O3186" t="str">
            <v>181</v>
          </cell>
        </row>
        <row r="3187">
          <cell r="M3187" t="str">
            <v>WhiteTN</v>
          </cell>
          <cell r="N3187" t="str">
            <v>TN</v>
          </cell>
          <cell r="O3187" t="str">
            <v>185</v>
          </cell>
        </row>
        <row r="3188">
          <cell r="M3188" t="str">
            <v>WhiteIL</v>
          </cell>
          <cell r="N3188" t="str">
            <v>IL</v>
          </cell>
          <cell r="O3188" t="str">
            <v>193</v>
          </cell>
        </row>
        <row r="3189">
          <cell r="M3189" t="str">
            <v>WhiteGA</v>
          </cell>
          <cell r="N3189" t="str">
            <v>GA</v>
          </cell>
          <cell r="O3189" t="str">
            <v>311</v>
          </cell>
        </row>
        <row r="3190">
          <cell r="M3190" t="str">
            <v>White PineNV</v>
          </cell>
          <cell r="N3190" t="str">
            <v>NV</v>
          </cell>
          <cell r="O3190" t="str">
            <v>033</v>
          </cell>
        </row>
        <row r="3191">
          <cell r="M3191" t="str">
            <v>WhitesideIL</v>
          </cell>
          <cell r="N3191" t="str">
            <v>IL</v>
          </cell>
          <cell r="O3191" t="str">
            <v>195</v>
          </cell>
        </row>
        <row r="3192">
          <cell r="M3192" t="str">
            <v>WhitfieldGA</v>
          </cell>
          <cell r="N3192" t="str">
            <v>GA</v>
          </cell>
          <cell r="O3192" t="str">
            <v>313</v>
          </cell>
        </row>
        <row r="3193">
          <cell r="M3193" t="str">
            <v>WhitleyIN</v>
          </cell>
          <cell r="N3193" t="str">
            <v>IN</v>
          </cell>
          <cell r="O3193" t="str">
            <v>183</v>
          </cell>
        </row>
        <row r="3194">
          <cell r="M3194" t="str">
            <v>WhitleyKY</v>
          </cell>
          <cell r="N3194" t="str">
            <v>KY</v>
          </cell>
          <cell r="O3194" t="str">
            <v>235</v>
          </cell>
        </row>
        <row r="3195">
          <cell r="M3195" t="str">
            <v>WhitmanWA</v>
          </cell>
          <cell r="N3195" t="str">
            <v>WA</v>
          </cell>
          <cell r="O3195" t="str">
            <v>075</v>
          </cell>
        </row>
        <row r="3196">
          <cell r="M3196" t="str">
            <v>WibauxMT</v>
          </cell>
          <cell r="N3196" t="str">
            <v>MT</v>
          </cell>
          <cell r="O3196" t="str">
            <v>109</v>
          </cell>
        </row>
        <row r="3197">
          <cell r="M3197" t="str">
            <v>WichitaKS</v>
          </cell>
          <cell r="N3197" t="str">
            <v>KS</v>
          </cell>
          <cell r="O3197" t="str">
            <v>203</v>
          </cell>
        </row>
        <row r="3198">
          <cell r="M3198" t="str">
            <v>WichitaTX</v>
          </cell>
          <cell r="N3198" t="str">
            <v>TX</v>
          </cell>
          <cell r="O3198" t="str">
            <v>485</v>
          </cell>
        </row>
        <row r="3199">
          <cell r="M3199" t="str">
            <v>WicomicoMD</v>
          </cell>
          <cell r="N3199" t="str">
            <v>MD</v>
          </cell>
          <cell r="O3199" t="str">
            <v>045</v>
          </cell>
        </row>
        <row r="3200">
          <cell r="M3200" t="str">
            <v>WilbargerTX</v>
          </cell>
          <cell r="N3200" t="str">
            <v>TX</v>
          </cell>
          <cell r="O3200" t="str">
            <v>487</v>
          </cell>
        </row>
        <row r="3201">
          <cell r="M3201" t="str">
            <v>WilcoxAL</v>
          </cell>
          <cell r="N3201" t="str">
            <v>AL</v>
          </cell>
          <cell r="O3201" t="str">
            <v>131</v>
          </cell>
        </row>
        <row r="3202">
          <cell r="M3202" t="str">
            <v>WilcoxGA</v>
          </cell>
          <cell r="N3202" t="str">
            <v>GA</v>
          </cell>
          <cell r="O3202" t="str">
            <v>315</v>
          </cell>
        </row>
        <row r="3203">
          <cell r="M3203" t="str">
            <v>WilkesNC</v>
          </cell>
          <cell r="N3203" t="str">
            <v>NC</v>
          </cell>
          <cell r="O3203" t="str">
            <v>193</v>
          </cell>
        </row>
        <row r="3204">
          <cell r="M3204" t="str">
            <v>WilkesGA</v>
          </cell>
          <cell r="N3204" t="str">
            <v>GA</v>
          </cell>
          <cell r="O3204" t="str">
            <v>317</v>
          </cell>
        </row>
        <row r="3205">
          <cell r="M3205" t="str">
            <v>WilkinMN</v>
          </cell>
          <cell r="N3205" t="str">
            <v>MN</v>
          </cell>
          <cell r="O3205" t="str">
            <v>167</v>
          </cell>
        </row>
        <row r="3206">
          <cell r="M3206" t="str">
            <v>WilkinsonMS</v>
          </cell>
          <cell r="N3206" t="str">
            <v>MS</v>
          </cell>
          <cell r="O3206" t="str">
            <v>157</v>
          </cell>
        </row>
        <row r="3207">
          <cell r="M3207" t="str">
            <v>WilkinsonGA</v>
          </cell>
          <cell r="N3207" t="str">
            <v>GA</v>
          </cell>
          <cell r="O3207" t="str">
            <v>319</v>
          </cell>
        </row>
        <row r="3208">
          <cell r="M3208" t="str">
            <v>WillIL</v>
          </cell>
          <cell r="N3208" t="str">
            <v>IL</v>
          </cell>
          <cell r="O3208" t="str">
            <v>197</v>
          </cell>
        </row>
        <row r="3209">
          <cell r="M3209" t="str">
            <v>WillacyTX</v>
          </cell>
          <cell r="N3209" t="str">
            <v>TX</v>
          </cell>
          <cell r="O3209" t="str">
            <v>489</v>
          </cell>
        </row>
        <row r="3210">
          <cell r="M3210" t="str">
            <v>WilliamsND</v>
          </cell>
          <cell r="N3210" t="str">
            <v>ND</v>
          </cell>
          <cell r="O3210" t="str">
            <v>105</v>
          </cell>
        </row>
        <row r="3211">
          <cell r="M3211" t="str">
            <v>WilliamsOH</v>
          </cell>
          <cell r="N3211" t="str">
            <v>OH</v>
          </cell>
          <cell r="O3211" t="str">
            <v>171</v>
          </cell>
        </row>
        <row r="3212">
          <cell r="M3212" t="str">
            <v>WilliamsburgSC</v>
          </cell>
          <cell r="N3212" t="str">
            <v>SC</v>
          </cell>
          <cell r="O3212" t="str">
            <v>089</v>
          </cell>
        </row>
        <row r="3213">
          <cell r="M3213" t="str">
            <v>WilliamsburgVA</v>
          </cell>
          <cell r="N3213" t="str">
            <v>VA</v>
          </cell>
          <cell r="O3213" t="str">
            <v>830</v>
          </cell>
        </row>
        <row r="3214">
          <cell r="M3214" t="str">
            <v>WilliamsonTN</v>
          </cell>
          <cell r="N3214" t="str">
            <v>TN</v>
          </cell>
          <cell r="O3214" t="str">
            <v>187</v>
          </cell>
        </row>
        <row r="3215">
          <cell r="M3215" t="str">
            <v>WilliamsonIL</v>
          </cell>
          <cell r="N3215" t="str">
            <v>IL</v>
          </cell>
          <cell r="O3215" t="str">
            <v>199</v>
          </cell>
        </row>
        <row r="3216">
          <cell r="M3216" t="str">
            <v>WilliamsonTX</v>
          </cell>
          <cell r="N3216" t="str">
            <v>TX</v>
          </cell>
          <cell r="O3216" t="str">
            <v>491</v>
          </cell>
        </row>
        <row r="3217">
          <cell r="M3217" t="str">
            <v>WilsonTN</v>
          </cell>
          <cell r="N3217" t="str">
            <v>TN</v>
          </cell>
          <cell r="O3217" t="str">
            <v>189</v>
          </cell>
        </row>
        <row r="3218">
          <cell r="M3218" t="str">
            <v>WilsonNC</v>
          </cell>
          <cell r="N3218" t="str">
            <v>NC</v>
          </cell>
          <cell r="O3218" t="str">
            <v>195</v>
          </cell>
        </row>
        <row r="3219">
          <cell r="M3219" t="str">
            <v>WilsonKS</v>
          </cell>
          <cell r="N3219" t="str">
            <v>KS</v>
          </cell>
          <cell r="O3219" t="str">
            <v>205</v>
          </cell>
        </row>
        <row r="3220">
          <cell r="M3220" t="str">
            <v>WilsonTX</v>
          </cell>
          <cell r="N3220" t="str">
            <v>TX</v>
          </cell>
          <cell r="O3220" t="str">
            <v>493</v>
          </cell>
        </row>
        <row r="3221">
          <cell r="M3221" t="str">
            <v>WinchesterVA</v>
          </cell>
          <cell r="N3221" t="str">
            <v>VA</v>
          </cell>
          <cell r="O3221" t="str">
            <v>840</v>
          </cell>
        </row>
        <row r="3222">
          <cell r="M3222" t="str">
            <v>WindhamCT</v>
          </cell>
          <cell r="N3222" t="str">
            <v>CT</v>
          </cell>
          <cell r="O3222" t="str">
            <v>015</v>
          </cell>
        </row>
        <row r="3223">
          <cell r="M3223" t="str">
            <v>WindhamVT</v>
          </cell>
          <cell r="N3223" t="str">
            <v>VT</v>
          </cell>
          <cell r="O3223" t="str">
            <v>025</v>
          </cell>
        </row>
        <row r="3224">
          <cell r="M3224" t="str">
            <v>WindsorVT</v>
          </cell>
          <cell r="N3224" t="str">
            <v>VT</v>
          </cell>
          <cell r="O3224" t="str">
            <v>027</v>
          </cell>
        </row>
        <row r="3225">
          <cell r="M3225" t="str">
            <v>WinklerTX</v>
          </cell>
          <cell r="N3225" t="str">
            <v>TX</v>
          </cell>
          <cell r="O3225" t="str">
            <v>495</v>
          </cell>
        </row>
        <row r="3226">
          <cell r="M3226" t="str">
            <v>WinnLA</v>
          </cell>
          <cell r="N3226" t="str">
            <v>LA</v>
          </cell>
          <cell r="O3226" t="str">
            <v>127</v>
          </cell>
        </row>
        <row r="3227">
          <cell r="M3227" t="str">
            <v>WinnebagoWI</v>
          </cell>
          <cell r="N3227" t="str">
            <v>WI</v>
          </cell>
          <cell r="O3227" t="str">
            <v>139</v>
          </cell>
        </row>
        <row r="3228">
          <cell r="M3228" t="str">
            <v>WinnebagoIA</v>
          </cell>
          <cell r="N3228" t="str">
            <v>IA</v>
          </cell>
          <cell r="O3228" t="str">
            <v>189</v>
          </cell>
        </row>
        <row r="3229">
          <cell r="M3229" t="str">
            <v>WinnebagoIL</v>
          </cell>
          <cell r="N3229" t="str">
            <v>IL</v>
          </cell>
          <cell r="O3229" t="str">
            <v>201</v>
          </cell>
        </row>
        <row r="3230">
          <cell r="M3230" t="str">
            <v>WinneshiekIA</v>
          </cell>
          <cell r="N3230" t="str">
            <v>IA</v>
          </cell>
          <cell r="O3230" t="str">
            <v>191</v>
          </cell>
        </row>
        <row r="3231">
          <cell r="M3231" t="str">
            <v>WinonaMN</v>
          </cell>
          <cell r="N3231" t="str">
            <v>MN</v>
          </cell>
          <cell r="O3231" t="str">
            <v>169</v>
          </cell>
        </row>
        <row r="3232">
          <cell r="M3232" t="str">
            <v>WinstonAL</v>
          </cell>
          <cell r="N3232" t="str">
            <v>AL</v>
          </cell>
          <cell r="O3232" t="str">
            <v>133</v>
          </cell>
        </row>
        <row r="3233">
          <cell r="M3233" t="str">
            <v>WinstonMS</v>
          </cell>
          <cell r="N3233" t="str">
            <v>MS</v>
          </cell>
          <cell r="O3233" t="str">
            <v>159</v>
          </cell>
        </row>
        <row r="3234">
          <cell r="M3234" t="str">
            <v>WirtWV</v>
          </cell>
          <cell r="N3234" t="str">
            <v>WV</v>
          </cell>
          <cell r="O3234" t="str">
            <v>105</v>
          </cell>
        </row>
        <row r="3235">
          <cell r="M3235" t="str">
            <v>WiseVA</v>
          </cell>
          <cell r="N3235" t="str">
            <v>VA</v>
          </cell>
          <cell r="O3235" t="str">
            <v>195</v>
          </cell>
        </row>
        <row r="3236">
          <cell r="M3236" t="str">
            <v>WiseTX</v>
          </cell>
          <cell r="N3236" t="str">
            <v>TX</v>
          </cell>
          <cell r="O3236" t="str">
            <v>497</v>
          </cell>
        </row>
        <row r="3237">
          <cell r="M3237" t="str">
            <v>WolfeKY</v>
          </cell>
          <cell r="N3237" t="str">
            <v>KY</v>
          </cell>
          <cell r="O3237" t="str">
            <v>237</v>
          </cell>
        </row>
        <row r="3238">
          <cell r="M3238" t="str">
            <v>WoodWV</v>
          </cell>
          <cell r="N3238" t="str">
            <v>WV</v>
          </cell>
          <cell r="O3238" t="str">
            <v>107</v>
          </cell>
        </row>
        <row r="3239">
          <cell r="M3239" t="str">
            <v>WoodWI</v>
          </cell>
          <cell r="N3239" t="str">
            <v>WI</v>
          </cell>
          <cell r="O3239" t="str">
            <v>141</v>
          </cell>
        </row>
        <row r="3240">
          <cell r="M3240" t="str">
            <v>WoodOH</v>
          </cell>
          <cell r="N3240" t="str">
            <v>OH</v>
          </cell>
          <cell r="O3240" t="str">
            <v>173</v>
          </cell>
        </row>
        <row r="3241">
          <cell r="M3241" t="str">
            <v>WoodTX</v>
          </cell>
          <cell r="N3241" t="str">
            <v>TX</v>
          </cell>
          <cell r="O3241" t="str">
            <v>499</v>
          </cell>
        </row>
        <row r="3242">
          <cell r="M3242" t="str">
            <v>WoodburyIA</v>
          </cell>
          <cell r="N3242" t="str">
            <v>IA</v>
          </cell>
          <cell r="O3242" t="str">
            <v>193</v>
          </cell>
        </row>
        <row r="3243">
          <cell r="M3243" t="str">
            <v>WoodfordIL</v>
          </cell>
          <cell r="N3243" t="str">
            <v>IL</v>
          </cell>
          <cell r="O3243" t="str">
            <v>203</v>
          </cell>
        </row>
        <row r="3244">
          <cell r="M3244" t="str">
            <v>WoodfordKY</v>
          </cell>
          <cell r="N3244" t="str">
            <v>KY</v>
          </cell>
          <cell r="O3244" t="str">
            <v>239</v>
          </cell>
        </row>
        <row r="3245">
          <cell r="M3245" t="str">
            <v>WoodruffAR</v>
          </cell>
          <cell r="N3245" t="str">
            <v>AR</v>
          </cell>
          <cell r="O3245" t="str">
            <v>147</v>
          </cell>
        </row>
        <row r="3246">
          <cell r="M3246" t="str">
            <v>WoodsOK</v>
          </cell>
          <cell r="N3246" t="str">
            <v>OK</v>
          </cell>
          <cell r="O3246" t="str">
            <v>151</v>
          </cell>
        </row>
        <row r="3247">
          <cell r="M3247" t="str">
            <v>WoodsonKS</v>
          </cell>
          <cell r="N3247" t="str">
            <v>KS</v>
          </cell>
          <cell r="O3247" t="str">
            <v>207</v>
          </cell>
        </row>
        <row r="3248">
          <cell r="M3248" t="str">
            <v>WoodwardOK</v>
          </cell>
          <cell r="N3248" t="str">
            <v>OK</v>
          </cell>
          <cell r="O3248" t="str">
            <v>153</v>
          </cell>
        </row>
        <row r="3249">
          <cell r="M3249" t="str">
            <v>WorcesterMA</v>
          </cell>
          <cell r="N3249" t="str">
            <v>MA</v>
          </cell>
          <cell r="O3249" t="str">
            <v>027</v>
          </cell>
        </row>
        <row r="3250">
          <cell r="M3250" t="str">
            <v>WorcesterMD</v>
          </cell>
          <cell r="N3250" t="str">
            <v>MD</v>
          </cell>
          <cell r="O3250" t="str">
            <v>047</v>
          </cell>
        </row>
        <row r="3251">
          <cell r="M3251" t="str">
            <v>WorthIA</v>
          </cell>
          <cell r="N3251" t="str">
            <v>IA</v>
          </cell>
          <cell r="O3251" t="str">
            <v>195</v>
          </cell>
        </row>
        <row r="3252">
          <cell r="M3252" t="str">
            <v>WorthMO</v>
          </cell>
          <cell r="N3252" t="str">
            <v>MO</v>
          </cell>
          <cell r="O3252" t="str">
            <v>227</v>
          </cell>
        </row>
        <row r="3253">
          <cell r="M3253" t="str">
            <v>WorthGA</v>
          </cell>
          <cell r="N3253" t="str">
            <v>GA</v>
          </cell>
          <cell r="O3253" t="str">
            <v>321</v>
          </cell>
        </row>
        <row r="3254">
          <cell r="M3254" t="str">
            <v>WothoMH</v>
          </cell>
          <cell r="N3254" t="str">
            <v>MH</v>
          </cell>
          <cell r="O3254" t="str">
            <v>420</v>
          </cell>
        </row>
        <row r="3255">
          <cell r="M3255" t="str">
            <v>WotjeMH</v>
          </cell>
          <cell r="N3255" t="str">
            <v>MH</v>
          </cell>
          <cell r="O3255" t="str">
            <v>430</v>
          </cell>
        </row>
        <row r="3256">
          <cell r="M3256" t="str">
            <v>Wrangell-Petersburg (C)AK</v>
          </cell>
          <cell r="N3256" t="str">
            <v>AK</v>
          </cell>
          <cell r="O3256" t="str">
            <v>280</v>
          </cell>
        </row>
        <row r="3257">
          <cell r="M3257" t="str">
            <v>WrightMN</v>
          </cell>
          <cell r="N3257" t="str">
            <v>MN</v>
          </cell>
          <cell r="O3257" t="str">
            <v>171</v>
          </cell>
        </row>
        <row r="3258">
          <cell r="M3258" t="str">
            <v>WrightIA</v>
          </cell>
          <cell r="N3258" t="str">
            <v>IA</v>
          </cell>
          <cell r="O3258" t="str">
            <v>197</v>
          </cell>
        </row>
        <row r="3259">
          <cell r="M3259" t="str">
            <v>WrightMO</v>
          </cell>
          <cell r="N3259" t="str">
            <v>MO</v>
          </cell>
          <cell r="O3259" t="str">
            <v>229</v>
          </cell>
        </row>
        <row r="3260">
          <cell r="M3260" t="str">
            <v>WyandotOH</v>
          </cell>
          <cell r="N3260" t="str">
            <v>OH</v>
          </cell>
          <cell r="O3260" t="str">
            <v>175</v>
          </cell>
        </row>
        <row r="3261">
          <cell r="M3261" t="str">
            <v>WyandotteKS</v>
          </cell>
          <cell r="N3261" t="str">
            <v>KS</v>
          </cell>
          <cell r="O3261" t="str">
            <v>209</v>
          </cell>
        </row>
        <row r="3262">
          <cell r="M3262" t="str">
            <v>WyomingWV</v>
          </cell>
          <cell r="N3262" t="str">
            <v>WV</v>
          </cell>
          <cell r="O3262" t="str">
            <v>109</v>
          </cell>
        </row>
        <row r="3263">
          <cell r="M3263" t="str">
            <v>WyomingNY</v>
          </cell>
          <cell r="N3263" t="str">
            <v>NY</v>
          </cell>
          <cell r="O3263" t="str">
            <v>121</v>
          </cell>
        </row>
        <row r="3264">
          <cell r="M3264" t="str">
            <v>WyomingPA</v>
          </cell>
          <cell r="N3264" t="str">
            <v>PA</v>
          </cell>
          <cell r="O3264" t="str">
            <v>131</v>
          </cell>
        </row>
        <row r="3265">
          <cell r="M3265" t="str">
            <v>WytheVA</v>
          </cell>
          <cell r="N3265" t="str">
            <v>VA</v>
          </cell>
          <cell r="O3265" t="str">
            <v>197</v>
          </cell>
        </row>
        <row r="3266">
          <cell r="M3266" t="str">
            <v>YabucoaPR</v>
          </cell>
          <cell r="N3266" t="str">
            <v>PR</v>
          </cell>
          <cell r="O3266" t="str">
            <v>151</v>
          </cell>
        </row>
        <row r="3267">
          <cell r="M3267" t="str">
            <v>YadkinNC</v>
          </cell>
          <cell r="N3267" t="str">
            <v>NC</v>
          </cell>
          <cell r="O3267" t="str">
            <v>197</v>
          </cell>
        </row>
        <row r="3268">
          <cell r="M3268" t="str">
            <v>YakimaWA</v>
          </cell>
          <cell r="N3268" t="str">
            <v>WA</v>
          </cell>
          <cell r="O3268" t="str">
            <v>077</v>
          </cell>
        </row>
        <row r="3269">
          <cell r="M3269" t="str">
            <v>Yakutat (B)AK</v>
          </cell>
          <cell r="N3269" t="str">
            <v>AK</v>
          </cell>
          <cell r="O3269" t="str">
            <v>282</v>
          </cell>
        </row>
        <row r="3270">
          <cell r="M3270" t="str">
            <v>YalobushaMS</v>
          </cell>
          <cell r="N3270" t="str">
            <v>MS</v>
          </cell>
          <cell r="O3270" t="str">
            <v>161</v>
          </cell>
        </row>
        <row r="3271">
          <cell r="M3271" t="str">
            <v>YamhillOR</v>
          </cell>
          <cell r="N3271" t="str">
            <v>OR</v>
          </cell>
          <cell r="O3271" t="str">
            <v>071</v>
          </cell>
        </row>
        <row r="3272">
          <cell r="M3272" t="str">
            <v>YanceyNC</v>
          </cell>
          <cell r="N3272" t="str">
            <v>NC</v>
          </cell>
          <cell r="O3272" t="str">
            <v>199</v>
          </cell>
        </row>
        <row r="3273">
          <cell r="M3273" t="str">
            <v>YanktonSD</v>
          </cell>
          <cell r="N3273" t="str">
            <v>SD</v>
          </cell>
          <cell r="O3273" t="str">
            <v>135</v>
          </cell>
        </row>
        <row r="3274">
          <cell r="M3274" t="str">
            <v>YapFM</v>
          </cell>
          <cell r="N3274" t="str">
            <v>FM</v>
          </cell>
          <cell r="O3274" t="str">
            <v>060</v>
          </cell>
        </row>
        <row r="3275">
          <cell r="M3275" t="str">
            <v>YatesNY</v>
          </cell>
          <cell r="N3275" t="str">
            <v>NY</v>
          </cell>
          <cell r="O3275" t="str">
            <v>123</v>
          </cell>
        </row>
        <row r="3276">
          <cell r="M3276" t="str">
            <v>YaucoPR</v>
          </cell>
          <cell r="N3276" t="str">
            <v>PR</v>
          </cell>
          <cell r="O3276" t="str">
            <v>153</v>
          </cell>
        </row>
        <row r="3277">
          <cell r="M3277" t="str">
            <v>YavapaiAZ</v>
          </cell>
          <cell r="N3277" t="str">
            <v>AZ</v>
          </cell>
          <cell r="O3277" t="str">
            <v>025</v>
          </cell>
        </row>
        <row r="3278">
          <cell r="M3278" t="str">
            <v>YazooMS</v>
          </cell>
          <cell r="N3278" t="str">
            <v>MS</v>
          </cell>
          <cell r="O3278" t="str">
            <v>163</v>
          </cell>
        </row>
        <row r="3279">
          <cell r="M3279" t="str">
            <v>YellAR</v>
          </cell>
          <cell r="N3279" t="str">
            <v>AR</v>
          </cell>
          <cell r="O3279" t="str">
            <v>149</v>
          </cell>
        </row>
        <row r="3280">
          <cell r="M3280" t="str">
            <v>Yellow MedicineMN</v>
          </cell>
          <cell r="N3280" t="str">
            <v>MN</v>
          </cell>
          <cell r="O3280" t="str">
            <v>173</v>
          </cell>
        </row>
        <row r="3281">
          <cell r="M3281" t="str">
            <v>YellowstoneMT</v>
          </cell>
          <cell r="N3281" t="str">
            <v>MT</v>
          </cell>
          <cell r="O3281" t="str">
            <v>111</v>
          </cell>
        </row>
        <row r="3282">
          <cell r="M3282" t="str">
            <v>Yellowstone Np (Pre 1999)MT</v>
          </cell>
          <cell r="N3282" t="str">
            <v>MT</v>
          </cell>
          <cell r="O3282" t="str">
            <v>113</v>
          </cell>
        </row>
        <row r="3283">
          <cell r="M3283" t="str">
            <v>YoakumTX</v>
          </cell>
          <cell r="N3283" t="str">
            <v>TX</v>
          </cell>
          <cell r="O3283" t="str">
            <v>501</v>
          </cell>
        </row>
        <row r="3284">
          <cell r="M3284" t="str">
            <v>YoloCA</v>
          </cell>
          <cell r="N3284" t="str">
            <v>CA</v>
          </cell>
          <cell r="O3284" t="str">
            <v>113</v>
          </cell>
        </row>
        <row r="3285">
          <cell r="M3285" t="str">
            <v>YorkME</v>
          </cell>
          <cell r="N3285" t="str">
            <v>ME</v>
          </cell>
          <cell r="O3285" t="str">
            <v>031</v>
          </cell>
        </row>
        <row r="3286">
          <cell r="M3286" t="str">
            <v>YorkSC</v>
          </cell>
          <cell r="N3286" t="str">
            <v>SC</v>
          </cell>
          <cell r="O3286" t="str">
            <v>091</v>
          </cell>
        </row>
        <row r="3287">
          <cell r="M3287" t="str">
            <v>YorkPA</v>
          </cell>
          <cell r="N3287" t="str">
            <v>PA</v>
          </cell>
          <cell r="O3287" t="str">
            <v>133</v>
          </cell>
        </row>
        <row r="3288">
          <cell r="M3288" t="str">
            <v>YorkNE</v>
          </cell>
          <cell r="N3288" t="str">
            <v>NE</v>
          </cell>
          <cell r="O3288" t="str">
            <v>185</v>
          </cell>
        </row>
        <row r="3289">
          <cell r="M3289" t="str">
            <v>YorkVA</v>
          </cell>
          <cell r="N3289" t="str">
            <v>VA</v>
          </cell>
          <cell r="O3289" t="str">
            <v>199</v>
          </cell>
        </row>
        <row r="3290">
          <cell r="M3290" t="str">
            <v>YoungTX</v>
          </cell>
          <cell r="N3290" t="str">
            <v>TX</v>
          </cell>
          <cell r="O3290" t="str">
            <v>503</v>
          </cell>
        </row>
        <row r="3291">
          <cell r="M3291" t="str">
            <v>YubaCA</v>
          </cell>
          <cell r="N3291" t="str">
            <v>CA</v>
          </cell>
          <cell r="O3291" t="str">
            <v>115</v>
          </cell>
        </row>
        <row r="3292">
          <cell r="M3292" t="str">
            <v>Yukon-Koyukuk (C)AK</v>
          </cell>
          <cell r="N3292" t="str">
            <v>AK</v>
          </cell>
          <cell r="O3292" t="str">
            <v>290</v>
          </cell>
        </row>
        <row r="3293">
          <cell r="M3293" t="str">
            <v>YumaAZ</v>
          </cell>
          <cell r="N3293" t="str">
            <v>AZ</v>
          </cell>
          <cell r="O3293" t="str">
            <v>027</v>
          </cell>
        </row>
        <row r="3294">
          <cell r="M3294" t="str">
            <v>YumaCO</v>
          </cell>
          <cell r="N3294" t="str">
            <v>CO</v>
          </cell>
          <cell r="O3294" t="str">
            <v>125</v>
          </cell>
        </row>
        <row r="3295">
          <cell r="M3295" t="str">
            <v>ZapataTX</v>
          </cell>
          <cell r="N3295" t="str">
            <v>TX</v>
          </cell>
          <cell r="O3295" t="str">
            <v>505</v>
          </cell>
        </row>
        <row r="3296">
          <cell r="M3296" t="str">
            <v>ZavalaTX</v>
          </cell>
          <cell r="N3296" t="str">
            <v>TX</v>
          </cell>
          <cell r="O3296" t="str">
            <v>507</v>
          </cell>
        </row>
        <row r="3297">
          <cell r="M3297" t="str">
            <v>ZiebachSD</v>
          </cell>
          <cell r="N3297" t="str">
            <v>SD</v>
          </cell>
          <cell r="O3297" t="str">
            <v>137</v>
          </cell>
        </row>
      </sheetData>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 config#7039"/>
      <sheetName val="Monitoring Locations - cfg#7040"/>
      <sheetName val="Results - config#7043"/>
      <sheetName val="ALL SiteElements -config#7004"/>
      <sheetName val="ALL ResultElements -config#5838"/>
      <sheetName val="Activity ID Formula(s)"/>
      <sheetName val="Allowed Values - Monitoring Loc"/>
      <sheetName val="Allowed Values - Results"/>
      <sheetName val="Characteristics"/>
      <sheetName val="Analytical Methods"/>
      <sheetName val="UoM"/>
      <sheetName val="Analytical &amp; Collection Methods"/>
    </sheetNames>
    <sheetDataSet>
      <sheetData sheetId="0"/>
      <sheetData sheetId="1"/>
      <sheetData sheetId="2"/>
      <sheetData sheetId="3"/>
      <sheetData sheetId="4"/>
      <sheetData sheetId="5"/>
      <sheetData sheetId="6"/>
      <sheetData sheetId="7"/>
      <sheetData sheetId="8">
        <row r="6">
          <cell r="M6" t="str">
            <v>AbbevilleSC</v>
          </cell>
          <cell r="N6" t="str">
            <v>SC</v>
          </cell>
          <cell r="O6" t="str">
            <v>001</v>
          </cell>
        </row>
        <row r="7">
          <cell r="M7" t="str">
            <v>AcadiaLA</v>
          </cell>
          <cell r="N7" t="str">
            <v>LA</v>
          </cell>
          <cell r="O7" t="str">
            <v>001</v>
          </cell>
        </row>
        <row r="8">
          <cell r="M8" t="str">
            <v>AccomackVA</v>
          </cell>
          <cell r="N8" t="str">
            <v>VA</v>
          </cell>
          <cell r="O8" t="str">
            <v>001</v>
          </cell>
        </row>
        <row r="9">
          <cell r="M9" t="str">
            <v>AdaID</v>
          </cell>
          <cell r="N9" t="str">
            <v>ID</v>
          </cell>
          <cell r="O9" t="str">
            <v>001</v>
          </cell>
        </row>
        <row r="10">
          <cell r="M10" t="str">
            <v>AdairOK</v>
          </cell>
          <cell r="N10" t="str">
            <v>OK</v>
          </cell>
          <cell r="O10" t="str">
            <v>001</v>
          </cell>
        </row>
        <row r="11">
          <cell r="M11" t="str">
            <v>AdairIA</v>
          </cell>
          <cell r="N11" t="str">
            <v>IA</v>
          </cell>
          <cell r="O11" t="str">
            <v>001</v>
          </cell>
        </row>
        <row r="12">
          <cell r="M12" t="str">
            <v>AdairKY</v>
          </cell>
          <cell r="N12" t="str">
            <v>KY</v>
          </cell>
          <cell r="O12" t="str">
            <v>001</v>
          </cell>
        </row>
        <row r="13">
          <cell r="M13" t="str">
            <v>AdairMO</v>
          </cell>
          <cell r="N13" t="str">
            <v>MO</v>
          </cell>
          <cell r="O13" t="str">
            <v>001</v>
          </cell>
        </row>
        <row r="14">
          <cell r="M14" t="str">
            <v>AdamsIN</v>
          </cell>
          <cell r="N14" t="str">
            <v>IN</v>
          </cell>
          <cell r="O14" t="str">
            <v>001</v>
          </cell>
        </row>
        <row r="15">
          <cell r="M15" t="str">
            <v>AdamsWA</v>
          </cell>
          <cell r="N15" t="str">
            <v>WA</v>
          </cell>
          <cell r="O15" t="str">
            <v>001</v>
          </cell>
        </row>
        <row r="16">
          <cell r="M16" t="str">
            <v>AdamsWI</v>
          </cell>
          <cell r="N16" t="str">
            <v>WI</v>
          </cell>
          <cell r="O16" t="str">
            <v>001</v>
          </cell>
        </row>
        <row r="17">
          <cell r="M17" t="str">
            <v>AdamsND</v>
          </cell>
          <cell r="N17" t="str">
            <v>ND</v>
          </cell>
          <cell r="O17" t="str">
            <v>001</v>
          </cell>
        </row>
        <row r="18">
          <cell r="M18" t="str">
            <v>AdamsOH</v>
          </cell>
          <cell r="N18" t="str">
            <v>OH</v>
          </cell>
          <cell r="O18" t="str">
            <v>001</v>
          </cell>
        </row>
        <row r="19">
          <cell r="M19" t="str">
            <v>AdamsPA</v>
          </cell>
          <cell r="N19" t="str">
            <v>PA</v>
          </cell>
          <cell r="O19" t="str">
            <v>001</v>
          </cell>
        </row>
        <row r="20">
          <cell r="M20" t="str">
            <v>AdamsMS</v>
          </cell>
          <cell r="N20" t="str">
            <v>MS</v>
          </cell>
          <cell r="O20" t="str">
            <v>001</v>
          </cell>
        </row>
        <row r="21">
          <cell r="M21" t="str">
            <v>AdamsNE</v>
          </cell>
          <cell r="N21" t="str">
            <v>NE</v>
          </cell>
          <cell r="O21" t="str">
            <v>001</v>
          </cell>
        </row>
        <row r="22">
          <cell r="M22" t="str">
            <v>AdamsCO</v>
          </cell>
          <cell r="N22" t="str">
            <v>CO</v>
          </cell>
          <cell r="O22" t="str">
            <v>001</v>
          </cell>
        </row>
        <row r="23">
          <cell r="M23" t="str">
            <v>AdamsIL</v>
          </cell>
          <cell r="N23" t="str">
            <v>IL</v>
          </cell>
          <cell r="O23" t="str">
            <v>001</v>
          </cell>
        </row>
        <row r="24">
          <cell r="M24" t="str">
            <v>AdamsIA</v>
          </cell>
          <cell r="N24" t="str">
            <v>IA</v>
          </cell>
          <cell r="O24" t="str">
            <v>003</v>
          </cell>
        </row>
        <row r="25">
          <cell r="M25" t="str">
            <v>AdamsID</v>
          </cell>
          <cell r="N25" t="str">
            <v>ID</v>
          </cell>
          <cell r="O25" t="str">
            <v>003</v>
          </cell>
        </row>
        <row r="26">
          <cell r="M26" t="str">
            <v>AddisonVT</v>
          </cell>
          <cell r="N26" t="str">
            <v>VT</v>
          </cell>
          <cell r="O26" t="str">
            <v>001</v>
          </cell>
        </row>
        <row r="27">
          <cell r="M27" t="str">
            <v>AdjuntasPR</v>
          </cell>
          <cell r="N27" t="str">
            <v>PR</v>
          </cell>
          <cell r="O27" t="str">
            <v>001</v>
          </cell>
        </row>
        <row r="28">
          <cell r="M28" t="str">
            <v>AguadaPR</v>
          </cell>
          <cell r="N28" t="str">
            <v>PR</v>
          </cell>
          <cell r="O28" t="str">
            <v>003</v>
          </cell>
        </row>
        <row r="29">
          <cell r="M29" t="str">
            <v>AguadillaPR</v>
          </cell>
          <cell r="N29" t="str">
            <v>PR</v>
          </cell>
          <cell r="O29" t="str">
            <v>005</v>
          </cell>
        </row>
        <row r="30">
          <cell r="M30" t="str">
            <v>Aguas BuenasPR</v>
          </cell>
          <cell r="N30" t="str">
            <v>PR</v>
          </cell>
          <cell r="O30" t="str">
            <v>007</v>
          </cell>
        </row>
        <row r="31">
          <cell r="M31" t="str">
            <v>AibonitoPR</v>
          </cell>
          <cell r="N31" t="str">
            <v>PR</v>
          </cell>
          <cell r="O31" t="str">
            <v>009</v>
          </cell>
        </row>
        <row r="32">
          <cell r="M32" t="str">
            <v>AikenSC</v>
          </cell>
          <cell r="N32" t="str">
            <v>SC</v>
          </cell>
          <cell r="O32" t="str">
            <v>003</v>
          </cell>
        </row>
        <row r="33">
          <cell r="M33" t="str">
            <v>AilinginaeMH</v>
          </cell>
          <cell r="N33" t="str">
            <v>MH</v>
          </cell>
          <cell r="O33" t="str">
            <v>007</v>
          </cell>
        </row>
        <row r="34">
          <cell r="M34" t="str">
            <v>AilinglaplapMH</v>
          </cell>
          <cell r="N34" t="str">
            <v>MH</v>
          </cell>
          <cell r="O34" t="str">
            <v>010</v>
          </cell>
        </row>
        <row r="35">
          <cell r="M35" t="str">
            <v>AilukMH</v>
          </cell>
          <cell r="N35" t="str">
            <v>MH</v>
          </cell>
          <cell r="O35" t="str">
            <v>030</v>
          </cell>
        </row>
        <row r="36">
          <cell r="M36" t="str">
            <v>AimeliikPW</v>
          </cell>
          <cell r="N36" t="str">
            <v>PW</v>
          </cell>
          <cell r="O36" t="str">
            <v>002</v>
          </cell>
        </row>
        <row r="37">
          <cell r="M37" t="str">
            <v>AiraiPW</v>
          </cell>
          <cell r="N37" t="str">
            <v>PW</v>
          </cell>
          <cell r="O37" t="str">
            <v>004</v>
          </cell>
        </row>
        <row r="38">
          <cell r="M38" t="str">
            <v>AitkinMN</v>
          </cell>
          <cell r="N38" t="str">
            <v>MN</v>
          </cell>
          <cell r="O38" t="str">
            <v>001</v>
          </cell>
        </row>
        <row r="39">
          <cell r="M39" t="str">
            <v>AlachuaFL</v>
          </cell>
          <cell r="N39" t="str">
            <v>FL</v>
          </cell>
          <cell r="O39" t="str">
            <v>001</v>
          </cell>
        </row>
        <row r="40">
          <cell r="M40" t="str">
            <v>AlamanceNC</v>
          </cell>
          <cell r="N40" t="str">
            <v>NC</v>
          </cell>
          <cell r="O40" t="str">
            <v>001</v>
          </cell>
        </row>
        <row r="41">
          <cell r="M41" t="str">
            <v>AlamedaCA</v>
          </cell>
          <cell r="N41" t="str">
            <v>CA</v>
          </cell>
          <cell r="O41" t="str">
            <v>001</v>
          </cell>
        </row>
        <row r="42">
          <cell r="M42" t="str">
            <v>AlamosaCO</v>
          </cell>
          <cell r="N42" t="str">
            <v>CO</v>
          </cell>
          <cell r="O42" t="str">
            <v>003</v>
          </cell>
        </row>
        <row r="43">
          <cell r="M43" t="str">
            <v>AlbanyWY</v>
          </cell>
          <cell r="N43" t="str">
            <v>WY</v>
          </cell>
          <cell r="O43" t="str">
            <v>001</v>
          </cell>
        </row>
        <row r="44">
          <cell r="M44" t="str">
            <v>AlbanyNY</v>
          </cell>
          <cell r="N44" t="str">
            <v>NY</v>
          </cell>
          <cell r="O44" t="str">
            <v>001</v>
          </cell>
        </row>
        <row r="45">
          <cell r="M45" t="str">
            <v>AlbemarleVA</v>
          </cell>
          <cell r="N45" t="str">
            <v>VA</v>
          </cell>
          <cell r="O45" t="str">
            <v>003</v>
          </cell>
        </row>
        <row r="46">
          <cell r="M46" t="str">
            <v>AlconaMI</v>
          </cell>
          <cell r="N46" t="str">
            <v>MI</v>
          </cell>
          <cell r="O46" t="str">
            <v>001</v>
          </cell>
        </row>
        <row r="47">
          <cell r="M47" t="str">
            <v>AlcornMS</v>
          </cell>
          <cell r="N47" t="str">
            <v>MS</v>
          </cell>
          <cell r="O47" t="str">
            <v>003</v>
          </cell>
        </row>
        <row r="48">
          <cell r="M48" t="str">
            <v>Aleutian Is. ( Pre 1992)AK</v>
          </cell>
          <cell r="N48" t="str">
            <v>AK</v>
          </cell>
          <cell r="O48" t="str">
            <v>010</v>
          </cell>
        </row>
        <row r="49">
          <cell r="M49" t="str">
            <v>Aleutians East (B)AK</v>
          </cell>
          <cell r="N49" t="str">
            <v>AK</v>
          </cell>
          <cell r="O49" t="str">
            <v>013</v>
          </cell>
        </row>
        <row r="50">
          <cell r="M50" t="str">
            <v>Aleutians West (C)AK</v>
          </cell>
          <cell r="N50" t="str">
            <v>AK</v>
          </cell>
          <cell r="O50" t="str">
            <v>016</v>
          </cell>
        </row>
        <row r="51">
          <cell r="M51" t="str">
            <v>AlexanderNC</v>
          </cell>
          <cell r="N51" t="str">
            <v>NC</v>
          </cell>
          <cell r="O51" t="str">
            <v>003</v>
          </cell>
        </row>
        <row r="52">
          <cell r="M52" t="str">
            <v>AlexanderIL</v>
          </cell>
          <cell r="N52" t="str">
            <v>IL</v>
          </cell>
          <cell r="O52" t="str">
            <v>003</v>
          </cell>
        </row>
        <row r="53">
          <cell r="M53" t="str">
            <v>AlexandriaVA</v>
          </cell>
          <cell r="N53" t="str">
            <v>VA</v>
          </cell>
          <cell r="O53" t="str">
            <v>510</v>
          </cell>
        </row>
        <row r="54">
          <cell r="M54" t="str">
            <v>AlfalfaOK</v>
          </cell>
          <cell r="N54" t="str">
            <v>OK</v>
          </cell>
          <cell r="O54" t="str">
            <v>003</v>
          </cell>
        </row>
        <row r="55">
          <cell r="M55" t="str">
            <v>AlgerMI</v>
          </cell>
          <cell r="N55" t="str">
            <v>MI</v>
          </cell>
          <cell r="O55" t="str">
            <v>003</v>
          </cell>
        </row>
        <row r="56">
          <cell r="M56" t="str">
            <v>AllamakeeIA</v>
          </cell>
          <cell r="N56" t="str">
            <v>IA</v>
          </cell>
          <cell r="O56" t="str">
            <v>005</v>
          </cell>
        </row>
        <row r="57">
          <cell r="M57" t="str">
            <v>AlleganMI</v>
          </cell>
          <cell r="N57" t="str">
            <v>MI</v>
          </cell>
          <cell r="O57" t="str">
            <v>005</v>
          </cell>
        </row>
        <row r="58">
          <cell r="M58" t="str">
            <v>AlleganyMD</v>
          </cell>
          <cell r="N58" t="str">
            <v>MD</v>
          </cell>
          <cell r="O58" t="str">
            <v>001</v>
          </cell>
        </row>
        <row r="59">
          <cell r="M59" t="str">
            <v>AlleganyNY</v>
          </cell>
          <cell r="N59" t="str">
            <v>NY</v>
          </cell>
          <cell r="O59" t="str">
            <v>003</v>
          </cell>
        </row>
        <row r="60">
          <cell r="M60" t="str">
            <v>AlleghanyVA</v>
          </cell>
          <cell r="N60" t="str">
            <v>VA</v>
          </cell>
          <cell r="O60" t="str">
            <v>005</v>
          </cell>
        </row>
        <row r="61">
          <cell r="M61" t="str">
            <v>AlleghanyNC</v>
          </cell>
          <cell r="N61" t="str">
            <v>NC</v>
          </cell>
          <cell r="O61" t="str">
            <v>005</v>
          </cell>
        </row>
        <row r="62">
          <cell r="M62" t="str">
            <v>AlleghenyPA</v>
          </cell>
          <cell r="N62" t="str">
            <v>PA</v>
          </cell>
          <cell r="O62" t="str">
            <v>003</v>
          </cell>
        </row>
        <row r="63">
          <cell r="M63" t="str">
            <v>AllenKS</v>
          </cell>
          <cell r="N63" t="str">
            <v>KS</v>
          </cell>
          <cell r="O63" t="str">
            <v>001</v>
          </cell>
        </row>
        <row r="64">
          <cell r="M64" t="str">
            <v>AllenOH</v>
          </cell>
          <cell r="N64" t="str">
            <v>OH</v>
          </cell>
          <cell r="O64" t="str">
            <v>003</v>
          </cell>
        </row>
        <row r="65">
          <cell r="M65" t="str">
            <v>AllenKY</v>
          </cell>
          <cell r="N65" t="str">
            <v>KY</v>
          </cell>
          <cell r="O65" t="str">
            <v>003</v>
          </cell>
        </row>
        <row r="66">
          <cell r="M66" t="str">
            <v>AllenLA</v>
          </cell>
          <cell r="N66" t="str">
            <v>LA</v>
          </cell>
          <cell r="O66" t="str">
            <v>003</v>
          </cell>
        </row>
        <row r="67">
          <cell r="M67" t="str">
            <v>AllenIN</v>
          </cell>
          <cell r="N67" t="str">
            <v>IN</v>
          </cell>
          <cell r="O67" t="str">
            <v>003</v>
          </cell>
        </row>
        <row r="68">
          <cell r="M68" t="str">
            <v>AllendaleSC</v>
          </cell>
          <cell r="N68" t="str">
            <v>SC</v>
          </cell>
          <cell r="O68" t="str">
            <v>005</v>
          </cell>
        </row>
        <row r="69">
          <cell r="M69" t="str">
            <v>AlpenaMI</v>
          </cell>
          <cell r="N69" t="str">
            <v>MI</v>
          </cell>
          <cell r="O69" t="str">
            <v>007</v>
          </cell>
        </row>
        <row r="70">
          <cell r="M70" t="str">
            <v>AlpineCA</v>
          </cell>
          <cell r="N70" t="str">
            <v>CA</v>
          </cell>
          <cell r="O70" t="str">
            <v>003</v>
          </cell>
        </row>
        <row r="71">
          <cell r="M71" t="str">
            <v>AmadorCA</v>
          </cell>
          <cell r="N71" t="str">
            <v>CA</v>
          </cell>
          <cell r="O71" t="str">
            <v>005</v>
          </cell>
        </row>
        <row r="72">
          <cell r="M72" t="str">
            <v>AmeliaVA</v>
          </cell>
          <cell r="N72" t="str">
            <v>VA</v>
          </cell>
          <cell r="O72" t="str">
            <v>007</v>
          </cell>
        </row>
        <row r="73">
          <cell r="M73" t="str">
            <v>AmherstVA</v>
          </cell>
          <cell r="N73" t="str">
            <v>VA</v>
          </cell>
          <cell r="O73" t="str">
            <v>009</v>
          </cell>
        </row>
        <row r="74">
          <cell r="M74" t="str">
            <v>AmiteMS</v>
          </cell>
          <cell r="N74" t="str">
            <v>MS</v>
          </cell>
          <cell r="O74" t="str">
            <v>005</v>
          </cell>
        </row>
        <row r="75">
          <cell r="M75" t="str">
            <v>AnascoPR</v>
          </cell>
          <cell r="N75" t="str">
            <v>PR</v>
          </cell>
          <cell r="O75" t="str">
            <v>011</v>
          </cell>
        </row>
        <row r="76">
          <cell r="M76" t="str">
            <v>Anchorage (B)AK</v>
          </cell>
          <cell r="N76" t="str">
            <v>AK</v>
          </cell>
          <cell r="O76" t="str">
            <v>020</v>
          </cell>
        </row>
        <row r="77">
          <cell r="M77" t="str">
            <v>AndersonTN</v>
          </cell>
          <cell r="N77" t="str">
            <v>TN</v>
          </cell>
          <cell r="O77" t="str">
            <v>001</v>
          </cell>
        </row>
        <row r="78">
          <cell r="M78" t="str">
            <v>AndersonTX</v>
          </cell>
          <cell r="N78" t="str">
            <v>TX</v>
          </cell>
          <cell r="O78" t="str">
            <v>001</v>
          </cell>
        </row>
        <row r="79">
          <cell r="M79" t="str">
            <v>AndersonKS</v>
          </cell>
          <cell r="N79" t="str">
            <v>KS</v>
          </cell>
          <cell r="O79" t="str">
            <v>003</v>
          </cell>
        </row>
        <row r="80">
          <cell r="M80" t="str">
            <v>AndersonKY</v>
          </cell>
          <cell r="N80" t="str">
            <v>KY</v>
          </cell>
          <cell r="O80" t="str">
            <v>005</v>
          </cell>
        </row>
        <row r="81">
          <cell r="M81" t="str">
            <v>AndersonSC</v>
          </cell>
          <cell r="N81" t="str">
            <v>SC</v>
          </cell>
          <cell r="O81" t="str">
            <v>007</v>
          </cell>
        </row>
        <row r="82">
          <cell r="M82" t="str">
            <v>AndrewMO</v>
          </cell>
          <cell r="N82" t="str">
            <v>MO</v>
          </cell>
          <cell r="O82" t="str">
            <v>003</v>
          </cell>
        </row>
        <row r="83">
          <cell r="M83" t="str">
            <v>AndrewsTX</v>
          </cell>
          <cell r="N83" t="str">
            <v>TX</v>
          </cell>
          <cell r="O83" t="str">
            <v>003</v>
          </cell>
        </row>
        <row r="84">
          <cell r="M84" t="str">
            <v>AndroscogginME</v>
          </cell>
          <cell r="N84" t="str">
            <v>ME</v>
          </cell>
          <cell r="O84" t="str">
            <v>001</v>
          </cell>
        </row>
        <row r="85">
          <cell r="M85" t="str">
            <v>AngaurPW</v>
          </cell>
          <cell r="N85" t="str">
            <v>PW</v>
          </cell>
          <cell r="O85" t="str">
            <v>010</v>
          </cell>
        </row>
        <row r="86">
          <cell r="M86" t="str">
            <v>AngelinaTX</v>
          </cell>
          <cell r="N86" t="str">
            <v>TX</v>
          </cell>
          <cell r="O86" t="str">
            <v>005</v>
          </cell>
        </row>
        <row r="87">
          <cell r="M87" t="str">
            <v>Anne ArundelMD</v>
          </cell>
          <cell r="N87" t="str">
            <v>MD</v>
          </cell>
          <cell r="O87" t="str">
            <v>003</v>
          </cell>
        </row>
        <row r="88">
          <cell r="M88" t="str">
            <v>AnokaMN</v>
          </cell>
          <cell r="N88" t="str">
            <v>MN</v>
          </cell>
          <cell r="O88" t="str">
            <v>003</v>
          </cell>
        </row>
        <row r="89">
          <cell r="M89" t="str">
            <v>AnsonNC</v>
          </cell>
          <cell r="N89" t="str">
            <v>NC</v>
          </cell>
          <cell r="O89" t="str">
            <v>007</v>
          </cell>
        </row>
        <row r="90">
          <cell r="M90" t="str">
            <v>AntelopeNE</v>
          </cell>
          <cell r="N90" t="str">
            <v>NE</v>
          </cell>
          <cell r="O90" t="str">
            <v>003</v>
          </cell>
        </row>
        <row r="91">
          <cell r="M91" t="str">
            <v>AntrimMI</v>
          </cell>
          <cell r="N91" t="str">
            <v>MI</v>
          </cell>
          <cell r="O91" t="str">
            <v>009</v>
          </cell>
        </row>
        <row r="92">
          <cell r="M92" t="str">
            <v>ApacheAZ</v>
          </cell>
          <cell r="N92" t="str">
            <v>AZ</v>
          </cell>
          <cell r="O92" t="str">
            <v>001</v>
          </cell>
        </row>
        <row r="93">
          <cell r="M93" t="str">
            <v>AppanooseIA</v>
          </cell>
          <cell r="N93" t="str">
            <v>IA</v>
          </cell>
          <cell r="O93" t="str">
            <v>007</v>
          </cell>
        </row>
        <row r="94">
          <cell r="M94" t="str">
            <v>ApplingGA</v>
          </cell>
          <cell r="N94" t="str">
            <v>GA</v>
          </cell>
          <cell r="O94" t="str">
            <v>001</v>
          </cell>
        </row>
        <row r="95">
          <cell r="M95" t="str">
            <v>AppomattoxVA</v>
          </cell>
          <cell r="N95" t="str">
            <v>VA</v>
          </cell>
          <cell r="O95" t="str">
            <v>011</v>
          </cell>
        </row>
        <row r="96">
          <cell r="M96" t="str">
            <v>AransasTX</v>
          </cell>
          <cell r="N96" t="str">
            <v>TX</v>
          </cell>
          <cell r="O96" t="str">
            <v>007</v>
          </cell>
        </row>
        <row r="97">
          <cell r="M97" t="str">
            <v>ArapahoeCO</v>
          </cell>
          <cell r="N97" t="str">
            <v>CO</v>
          </cell>
          <cell r="O97" t="str">
            <v>005</v>
          </cell>
        </row>
        <row r="98">
          <cell r="M98" t="str">
            <v>ArcherTX</v>
          </cell>
          <cell r="N98" t="str">
            <v>TX</v>
          </cell>
          <cell r="O98" t="str">
            <v>009</v>
          </cell>
        </row>
        <row r="99">
          <cell r="M99" t="str">
            <v>ArchuletaCO</v>
          </cell>
          <cell r="N99" t="str">
            <v>CO</v>
          </cell>
          <cell r="O99" t="str">
            <v>007</v>
          </cell>
        </row>
        <row r="100">
          <cell r="M100" t="str">
            <v>AreciboPR</v>
          </cell>
          <cell r="N100" t="str">
            <v>PR</v>
          </cell>
          <cell r="O100" t="str">
            <v>013</v>
          </cell>
        </row>
        <row r="101">
          <cell r="M101" t="str">
            <v>ArenacMI</v>
          </cell>
          <cell r="N101" t="str">
            <v>MI</v>
          </cell>
          <cell r="O101" t="str">
            <v>011</v>
          </cell>
        </row>
        <row r="102">
          <cell r="M102" t="str">
            <v>ArkansasAR</v>
          </cell>
          <cell r="N102" t="str">
            <v>AR</v>
          </cell>
          <cell r="O102" t="str">
            <v>001</v>
          </cell>
        </row>
        <row r="103">
          <cell r="M103" t="str">
            <v>ArlingtonVA</v>
          </cell>
          <cell r="N103" t="str">
            <v>VA</v>
          </cell>
          <cell r="O103" t="str">
            <v>013</v>
          </cell>
        </row>
        <row r="104">
          <cell r="M104" t="str">
            <v>ArmstrongPA</v>
          </cell>
          <cell r="N104" t="str">
            <v>PA</v>
          </cell>
          <cell r="O104" t="str">
            <v>005</v>
          </cell>
        </row>
        <row r="105">
          <cell r="M105" t="str">
            <v>ArmstrongTX</v>
          </cell>
          <cell r="N105" t="str">
            <v>TX</v>
          </cell>
          <cell r="O105" t="str">
            <v>011</v>
          </cell>
        </row>
        <row r="106">
          <cell r="M106" t="str">
            <v>ArnoMH</v>
          </cell>
          <cell r="N106" t="str">
            <v>MH</v>
          </cell>
          <cell r="O106" t="str">
            <v>040</v>
          </cell>
        </row>
        <row r="107">
          <cell r="M107" t="str">
            <v>AroostookME</v>
          </cell>
          <cell r="N107" t="str">
            <v>ME</v>
          </cell>
          <cell r="O107" t="str">
            <v>003</v>
          </cell>
        </row>
        <row r="108">
          <cell r="M108" t="str">
            <v>ArroyoPR</v>
          </cell>
          <cell r="N108" t="str">
            <v>PR</v>
          </cell>
          <cell r="O108" t="str">
            <v>015</v>
          </cell>
        </row>
        <row r="109">
          <cell r="M109" t="str">
            <v>ArthurNE</v>
          </cell>
          <cell r="N109" t="str">
            <v>NE</v>
          </cell>
          <cell r="O109" t="str">
            <v>005</v>
          </cell>
        </row>
        <row r="110">
          <cell r="M110" t="str">
            <v>AscensionLA</v>
          </cell>
          <cell r="N110" t="str">
            <v>LA</v>
          </cell>
          <cell r="O110" t="str">
            <v>005</v>
          </cell>
        </row>
        <row r="111">
          <cell r="M111" t="str">
            <v>AsheNC</v>
          </cell>
          <cell r="N111" t="str">
            <v>NC</v>
          </cell>
          <cell r="O111" t="str">
            <v>009</v>
          </cell>
        </row>
        <row r="112">
          <cell r="M112" t="str">
            <v>AshlandWI</v>
          </cell>
          <cell r="N112" t="str">
            <v>WI</v>
          </cell>
          <cell r="O112" t="str">
            <v>003</v>
          </cell>
        </row>
        <row r="113">
          <cell r="M113" t="str">
            <v>AshlandOH</v>
          </cell>
          <cell r="N113" t="str">
            <v>OH</v>
          </cell>
          <cell r="O113" t="str">
            <v>005</v>
          </cell>
        </row>
        <row r="114">
          <cell r="M114" t="str">
            <v>AshleyAR</v>
          </cell>
          <cell r="N114" t="str">
            <v>AR</v>
          </cell>
          <cell r="O114" t="str">
            <v>003</v>
          </cell>
        </row>
        <row r="115">
          <cell r="M115" t="str">
            <v>AshtabulaOH</v>
          </cell>
          <cell r="N115" t="str">
            <v>OH</v>
          </cell>
          <cell r="O115" t="str">
            <v>007</v>
          </cell>
        </row>
        <row r="116">
          <cell r="M116" t="str">
            <v>AsotinWA</v>
          </cell>
          <cell r="N116" t="str">
            <v>WA</v>
          </cell>
          <cell r="O116" t="str">
            <v>003</v>
          </cell>
        </row>
        <row r="117">
          <cell r="M117" t="str">
            <v>AssumptionLA</v>
          </cell>
          <cell r="N117" t="str">
            <v>LA</v>
          </cell>
          <cell r="O117" t="str">
            <v>007</v>
          </cell>
        </row>
        <row r="118">
          <cell r="M118" t="str">
            <v>AtascosaTX</v>
          </cell>
          <cell r="N118" t="str">
            <v>TX</v>
          </cell>
          <cell r="O118" t="str">
            <v>013</v>
          </cell>
        </row>
        <row r="119">
          <cell r="M119" t="str">
            <v>AtchisonKS</v>
          </cell>
          <cell r="N119" t="str">
            <v>KS</v>
          </cell>
          <cell r="O119" t="str">
            <v>005</v>
          </cell>
        </row>
        <row r="120">
          <cell r="M120" t="str">
            <v>AtchisonMO</v>
          </cell>
          <cell r="N120" t="str">
            <v>MO</v>
          </cell>
          <cell r="O120" t="str">
            <v>005</v>
          </cell>
        </row>
        <row r="121">
          <cell r="M121" t="str">
            <v>AthensOH</v>
          </cell>
          <cell r="N121" t="str">
            <v>OH</v>
          </cell>
          <cell r="O121" t="str">
            <v>009</v>
          </cell>
        </row>
        <row r="122">
          <cell r="M122" t="str">
            <v>AtkinsonGA</v>
          </cell>
          <cell r="N122" t="str">
            <v>GA</v>
          </cell>
          <cell r="O122" t="str">
            <v>003</v>
          </cell>
        </row>
        <row r="123">
          <cell r="M123" t="str">
            <v>AtlanticNJ</v>
          </cell>
          <cell r="N123" t="str">
            <v>NJ</v>
          </cell>
          <cell r="O123" t="str">
            <v>001</v>
          </cell>
        </row>
        <row r="124">
          <cell r="M124" t="str">
            <v>AtokaOK</v>
          </cell>
          <cell r="N124" t="str">
            <v>OK</v>
          </cell>
          <cell r="O124" t="str">
            <v>005</v>
          </cell>
        </row>
        <row r="125">
          <cell r="M125" t="str">
            <v>AttalaMS</v>
          </cell>
          <cell r="N125" t="str">
            <v>MS</v>
          </cell>
          <cell r="O125" t="str">
            <v>007</v>
          </cell>
        </row>
        <row r="126">
          <cell r="M126" t="str">
            <v>AudrainMO</v>
          </cell>
          <cell r="N126" t="str">
            <v>MO</v>
          </cell>
          <cell r="O126" t="str">
            <v>007</v>
          </cell>
        </row>
        <row r="127">
          <cell r="M127" t="str">
            <v>AudubonIA</v>
          </cell>
          <cell r="N127" t="str">
            <v>IA</v>
          </cell>
          <cell r="O127" t="str">
            <v>009</v>
          </cell>
        </row>
        <row r="128">
          <cell r="M128" t="str">
            <v>AuglaizeOH</v>
          </cell>
          <cell r="N128" t="str">
            <v>OH</v>
          </cell>
          <cell r="O128" t="str">
            <v>011</v>
          </cell>
        </row>
        <row r="129">
          <cell r="M129" t="str">
            <v>AugustaVA</v>
          </cell>
          <cell r="N129" t="str">
            <v>VA</v>
          </cell>
          <cell r="O129" t="str">
            <v>015</v>
          </cell>
        </row>
        <row r="130">
          <cell r="M130" t="str">
            <v>AurMH</v>
          </cell>
          <cell r="N130" t="str">
            <v>MH</v>
          </cell>
          <cell r="O130" t="str">
            <v>050</v>
          </cell>
        </row>
        <row r="131">
          <cell r="M131" t="str">
            <v>AuroraSD</v>
          </cell>
          <cell r="N131" t="str">
            <v>SD</v>
          </cell>
          <cell r="O131" t="str">
            <v>003</v>
          </cell>
        </row>
        <row r="132">
          <cell r="M132" t="str">
            <v>AustinTX</v>
          </cell>
          <cell r="N132" t="str">
            <v>TX</v>
          </cell>
          <cell r="O132" t="str">
            <v>015</v>
          </cell>
        </row>
        <row r="133">
          <cell r="M133" t="str">
            <v>AutaugaAL</v>
          </cell>
          <cell r="N133" t="str">
            <v>AL</v>
          </cell>
          <cell r="O133" t="str">
            <v>001</v>
          </cell>
        </row>
        <row r="134">
          <cell r="M134" t="str">
            <v>AveryNC</v>
          </cell>
          <cell r="N134" t="str">
            <v>NC</v>
          </cell>
          <cell r="O134" t="str">
            <v>011</v>
          </cell>
        </row>
        <row r="135">
          <cell r="M135" t="str">
            <v>AvoyellesLA</v>
          </cell>
          <cell r="N135" t="str">
            <v>LA</v>
          </cell>
          <cell r="O135" t="str">
            <v>009</v>
          </cell>
        </row>
        <row r="136">
          <cell r="M136" t="str">
            <v>BacaCO</v>
          </cell>
          <cell r="N136" t="str">
            <v>CO</v>
          </cell>
          <cell r="O136" t="str">
            <v>009</v>
          </cell>
        </row>
        <row r="137">
          <cell r="M137" t="str">
            <v>BaconGA</v>
          </cell>
          <cell r="N137" t="str">
            <v>GA</v>
          </cell>
          <cell r="O137" t="str">
            <v>005</v>
          </cell>
        </row>
        <row r="138">
          <cell r="M138" t="str">
            <v>BaileyTX</v>
          </cell>
          <cell r="N138" t="str">
            <v>TX</v>
          </cell>
          <cell r="O138" t="str">
            <v>017</v>
          </cell>
        </row>
        <row r="139">
          <cell r="M139" t="str">
            <v>BakerOR</v>
          </cell>
          <cell r="N139" t="str">
            <v>OR</v>
          </cell>
          <cell r="O139" t="str">
            <v>001</v>
          </cell>
        </row>
        <row r="140">
          <cell r="M140" t="str">
            <v>BakerFL</v>
          </cell>
          <cell r="N140" t="str">
            <v>FL</v>
          </cell>
          <cell r="O140" t="str">
            <v>003</v>
          </cell>
        </row>
        <row r="141">
          <cell r="M141" t="str">
            <v>BakerGA</v>
          </cell>
          <cell r="N141" t="str">
            <v>GA</v>
          </cell>
          <cell r="O141" t="str">
            <v>007</v>
          </cell>
        </row>
        <row r="142">
          <cell r="M142" t="str">
            <v>BaldwinAL</v>
          </cell>
          <cell r="N142" t="str">
            <v>AL</v>
          </cell>
          <cell r="O142" t="str">
            <v>003</v>
          </cell>
        </row>
        <row r="143">
          <cell r="M143" t="str">
            <v>BaldwinGA</v>
          </cell>
          <cell r="N143" t="str">
            <v>GA</v>
          </cell>
          <cell r="O143" t="str">
            <v>009</v>
          </cell>
        </row>
        <row r="144">
          <cell r="M144" t="str">
            <v>BallardKY</v>
          </cell>
          <cell r="N144" t="str">
            <v>KY</v>
          </cell>
          <cell r="O144" t="str">
            <v>007</v>
          </cell>
        </row>
        <row r="145">
          <cell r="M145" t="str">
            <v>BaltimoreMD</v>
          </cell>
          <cell r="N145" t="str">
            <v>MD</v>
          </cell>
          <cell r="O145" t="str">
            <v>005</v>
          </cell>
        </row>
        <row r="146">
          <cell r="M146" t="str">
            <v>Baltimore CityMD</v>
          </cell>
          <cell r="N146" t="str">
            <v>MD</v>
          </cell>
          <cell r="O146" t="str">
            <v>510</v>
          </cell>
        </row>
        <row r="147">
          <cell r="M147" t="str">
            <v>BambergSC</v>
          </cell>
          <cell r="N147" t="str">
            <v>SC</v>
          </cell>
          <cell r="O147" t="str">
            <v>009</v>
          </cell>
        </row>
        <row r="148">
          <cell r="M148" t="str">
            <v>BanderaTX</v>
          </cell>
          <cell r="N148" t="str">
            <v>TX</v>
          </cell>
          <cell r="O148" t="str">
            <v>019</v>
          </cell>
        </row>
        <row r="149">
          <cell r="M149" t="str">
            <v>BanksGA</v>
          </cell>
          <cell r="N149" t="str">
            <v>GA</v>
          </cell>
          <cell r="O149" t="str">
            <v>011</v>
          </cell>
        </row>
        <row r="150">
          <cell r="M150" t="str">
            <v>BannerNE</v>
          </cell>
          <cell r="N150" t="str">
            <v>NE</v>
          </cell>
          <cell r="O150" t="str">
            <v>007</v>
          </cell>
        </row>
        <row r="151">
          <cell r="M151" t="str">
            <v>BannockID</v>
          </cell>
          <cell r="N151" t="str">
            <v>ID</v>
          </cell>
          <cell r="O151" t="str">
            <v>005</v>
          </cell>
        </row>
        <row r="152">
          <cell r="M152" t="str">
            <v>BaragaMI</v>
          </cell>
          <cell r="N152" t="str">
            <v>MI</v>
          </cell>
          <cell r="O152" t="str">
            <v>013</v>
          </cell>
        </row>
        <row r="153">
          <cell r="M153" t="str">
            <v>BarberKS</v>
          </cell>
          <cell r="N153" t="str">
            <v>KS</v>
          </cell>
          <cell r="O153" t="str">
            <v>007</v>
          </cell>
        </row>
        <row r="154">
          <cell r="M154" t="str">
            <v>BarbourWV</v>
          </cell>
          <cell r="N154" t="str">
            <v>WV</v>
          </cell>
          <cell r="O154" t="str">
            <v>001</v>
          </cell>
        </row>
        <row r="155">
          <cell r="M155" t="str">
            <v>BarbourAL</v>
          </cell>
          <cell r="N155" t="str">
            <v>AL</v>
          </cell>
          <cell r="O155" t="str">
            <v>005</v>
          </cell>
        </row>
        <row r="156">
          <cell r="M156" t="str">
            <v>BarcelonetaPR</v>
          </cell>
          <cell r="N156" t="str">
            <v>PR</v>
          </cell>
          <cell r="O156" t="str">
            <v>017</v>
          </cell>
        </row>
        <row r="157">
          <cell r="M157" t="str">
            <v>BarnesND</v>
          </cell>
          <cell r="N157" t="str">
            <v>ND</v>
          </cell>
          <cell r="O157" t="str">
            <v>003</v>
          </cell>
        </row>
        <row r="158">
          <cell r="M158" t="str">
            <v>BarnstableMA</v>
          </cell>
          <cell r="N158" t="str">
            <v>MA</v>
          </cell>
          <cell r="O158" t="str">
            <v>001</v>
          </cell>
        </row>
        <row r="159">
          <cell r="M159" t="str">
            <v>BarnwellSC</v>
          </cell>
          <cell r="N159" t="str">
            <v>SC</v>
          </cell>
          <cell r="O159" t="str">
            <v>011</v>
          </cell>
        </row>
        <row r="160">
          <cell r="M160" t="str">
            <v>BarranquitasPR</v>
          </cell>
          <cell r="N160" t="str">
            <v>PR</v>
          </cell>
          <cell r="O160" t="str">
            <v>019</v>
          </cell>
        </row>
        <row r="161">
          <cell r="M161" t="str">
            <v>BarrenKY</v>
          </cell>
          <cell r="N161" t="str">
            <v>KY</v>
          </cell>
          <cell r="O161" t="str">
            <v>009</v>
          </cell>
        </row>
        <row r="162">
          <cell r="M162" t="str">
            <v>BarronWI</v>
          </cell>
          <cell r="N162" t="str">
            <v>WI</v>
          </cell>
          <cell r="O162" t="str">
            <v>005</v>
          </cell>
        </row>
        <row r="163">
          <cell r="M163" t="str">
            <v>BarrowGA</v>
          </cell>
          <cell r="N163" t="str">
            <v>GA</v>
          </cell>
          <cell r="O163" t="str">
            <v>013</v>
          </cell>
        </row>
        <row r="164">
          <cell r="M164" t="str">
            <v>BarryMO</v>
          </cell>
          <cell r="N164" t="str">
            <v>MO</v>
          </cell>
          <cell r="O164" t="str">
            <v>009</v>
          </cell>
        </row>
        <row r="165">
          <cell r="M165" t="str">
            <v>BarryMI</v>
          </cell>
          <cell r="N165" t="str">
            <v>MI</v>
          </cell>
          <cell r="O165" t="str">
            <v>015</v>
          </cell>
        </row>
        <row r="166">
          <cell r="M166" t="str">
            <v>BartholomewIN</v>
          </cell>
          <cell r="N166" t="str">
            <v>IN</v>
          </cell>
          <cell r="O166" t="str">
            <v>005</v>
          </cell>
        </row>
        <row r="167">
          <cell r="M167" t="str">
            <v>BartonKS</v>
          </cell>
          <cell r="N167" t="str">
            <v>KS</v>
          </cell>
          <cell r="O167" t="str">
            <v>009</v>
          </cell>
        </row>
        <row r="168">
          <cell r="M168" t="str">
            <v>BartonMO</v>
          </cell>
          <cell r="N168" t="str">
            <v>MO</v>
          </cell>
          <cell r="O168" t="str">
            <v>011</v>
          </cell>
        </row>
        <row r="169">
          <cell r="M169" t="str">
            <v>BartowGA</v>
          </cell>
          <cell r="N169" t="str">
            <v>GA</v>
          </cell>
          <cell r="O169" t="str">
            <v>015</v>
          </cell>
        </row>
        <row r="170">
          <cell r="M170" t="str">
            <v>BastropTX</v>
          </cell>
          <cell r="N170" t="str">
            <v>TX</v>
          </cell>
          <cell r="O170" t="str">
            <v>021</v>
          </cell>
        </row>
        <row r="171">
          <cell r="M171" t="str">
            <v>BatesMO</v>
          </cell>
          <cell r="N171" t="str">
            <v>MO</v>
          </cell>
          <cell r="O171" t="str">
            <v>013</v>
          </cell>
        </row>
        <row r="172">
          <cell r="M172" t="str">
            <v>BathKY</v>
          </cell>
          <cell r="N172" t="str">
            <v>KY</v>
          </cell>
          <cell r="O172" t="str">
            <v>011</v>
          </cell>
        </row>
        <row r="173">
          <cell r="M173" t="str">
            <v>BathVA</v>
          </cell>
          <cell r="N173" t="str">
            <v>VA</v>
          </cell>
          <cell r="O173" t="str">
            <v>017</v>
          </cell>
        </row>
        <row r="174">
          <cell r="M174" t="str">
            <v>BaxterAR</v>
          </cell>
          <cell r="N174" t="str">
            <v>AR</v>
          </cell>
          <cell r="O174" t="str">
            <v>005</v>
          </cell>
        </row>
        <row r="175">
          <cell r="M175" t="str">
            <v>BayFL</v>
          </cell>
          <cell r="N175" t="str">
            <v>FL</v>
          </cell>
          <cell r="O175" t="str">
            <v>005</v>
          </cell>
        </row>
        <row r="176">
          <cell r="M176" t="str">
            <v>BayMI</v>
          </cell>
          <cell r="N176" t="str">
            <v>MI</v>
          </cell>
          <cell r="O176" t="str">
            <v>017</v>
          </cell>
        </row>
        <row r="177">
          <cell r="M177" t="str">
            <v>BayamonPR</v>
          </cell>
          <cell r="N177" t="str">
            <v>PR</v>
          </cell>
          <cell r="O177" t="str">
            <v>021</v>
          </cell>
        </row>
        <row r="178">
          <cell r="M178" t="str">
            <v>BayfieldWI</v>
          </cell>
          <cell r="N178" t="str">
            <v>WI</v>
          </cell>
          <cell r="O178" t="str">
            <v>007</v>
          </cell>
        </row>
        <row r="179">
          <cell r="M179" t="str">
            <v>BaylorTX</v>
          </cell>
          <cell r="N179" t="str">
            <v>TX</v>
          </cell>
          <cell r="O179" t="str">
            <v>023</v>
          </cell>
        </row>
        <row r="180">
          <cell r="M180" t="str">
            <v>BeadleSD</v>
          </cell>
          <cell r="N180" t="str">
            <v>SD</v>
          </cell>
          <cell r="O180" t="str">
            <v>005</v>
          </cell>
        </row>
        <row r="181">
          <cell r="M181" t="str">
            <v>Bear LakeID</v>
          </cell>
          <cell r="N181" t="str">
            <v>ID</v>
          </cell>
          <cell r="O181" t="str">
            <v>007</v>
          </cell>
        </row>
        <row r="182">
          <cell r="M182" t="str">
            <v>BeaufortNC</v>
          </cell>
          <cell r="N182" t="str">
            <v>NC</v>
          </cell>
          <cell r="O182" t="str">
            <v>013</v>
          </cell>
        </row>
        <row r="183">
          <cell r="M183" t="str">
            <v>BeaufortSC</v>
          </cell>
          <cell r="N183" t="str">
            <v>SC</v>
          </cell>
          <cell r="O183" t="str">
            <v>013</v>
          </cell>
        </row>
        <row r="184">
          <cell r="M184" t="str">
            <v>BeauregardLA</v>
          </cell>
          <cell r="N184" t="str">
            <v>LA</v>
          </cell>
          <cell r="O184" t="str">
            <v>011</v>
          </cell>
        </row>
        <row r="185">
          <cell r="M185" t="str">
            <v>BeaverUT</v>
          </cell>
          <cell r="N185" t="str">
            <v>UT</v>
          </cell>
          <cell r="O185" t="str">
            <v>001</v>
          </cell>
        </row>
        <row r="186">
          <cell r="M186" t="str">
            <v>BeaverOK</v>
          </cell>
          <cell r="N186" t="str">
            <v>OK</v>
          </cell>
          <cell r="O186" t="str">
            <v>007</v>
          </cell>
        </row>
        <row r="187">
          <cell r="M187" t="str">
            <v>BeaverPA</v>
          </cell>
          <cell r="N187" t="str">
            <v>PA</v>
          </cell>
          <cell r="O187" t="str">
            <v>007</v>
          </cell>
        </row>
        <row r="188">
          <cell r="M188" t="str">
            <v>BeaverheadMT</v>
          </cell>
          <cell r="N188" t="str">
            <v>MT</v>
          </cell>
          <cell r="O188" t="str">
            <v>001</v>
          </cell>
        </row>
        <row r="189">
          <cell r="M189" t="str">
            <v>BeckerMN</v>
          </cell>
          <cell r="N189" t="str">
            <v>MN</v>
          </cell>
          <cell r="O189" t="str">
            <v>005</v>
          </cell>
        </row>
        <row r="190">
          <cell r="M190" t="str">
            <v>BeckhamOK</v>
          </cell>
          <cell r="N190" t="str">
            <v>OK</v>
          </cell>
          <cell r="O190" t="str">
            <v>009</v>
          </cell>
        </row>
        <row r="191">
          <cell r="M191" t="str">
            <v>BedfordTN</v>
          </cell>
          <cell r="N191" t="str">
            <v>TN</v>
          </cell>
          <cell r="O191" t="str">
            <v>003</v>
          </cell>
        </row>
        <row r="192">
          <cell r="M192" t="str">
            <v>BedfordPA</v>
          </cell>
          <cell r="N192" t="str">
            <v>PA</v>
          </cell>
          <cell r="O192" t="str">
            <v>009</v>
          </cell>
        </row>
        <row r="193">
          <cell r="M193" t="str">
            <v>BedfordVA</v>
          </cell>
          <cell r="N193" t="str">
            <v>VA</v>
          </cell>
          <cell r="O193" t="str">
            <v>019</v>
          </cell>
        </row>
        <row r="194">
          <cell r="M194" t="str">
            <v>Bedford CityVA</v>
          </cell>
          <cell r="N194" t="str">
            <v>VA</v>
          </cell>
          <cell r="O194" t="str">
            <v>515</v>
          </cell>
        </row>
        <row r="195">
          <cell r="M195" t="str">
            <v>BeeTX</v>
          </cell>
          <cell r="N195" t="str">
            <v>TX</v>
          </cell>
          <cell r="O195" t="str">
            <v>025</v>
          </cell>
        </row>
        <row r="196">
          <cell r="M196" t="str">
            <v>BelknapNH</v>
          </cell>
          <cell r="N196" t="str">
            <v>NH</v>
          </cell>
          <cell r="O196" t="str">
            <v>001</v>
          </cell>
        </row>
        <row r="197">
          <cell r="M197" t="str">
            <v>BellKY</v>
          </cell>
          <cell r="N197" t="str">
            <v>KY</v>
          </cell>
          <cell r="O197" t="str">
            <v>013</v>
          </cell>
        </row>
        <row r="198">
          <cell r="M198" t="str">
            <v>BellTX</v>
          </cell>
          <cell r="N198" t="str">
            <v>TX</v>
          </cell>
          <cell r="O198" t="str">
            <v>027</v>
          </cell>
        </row>
        <row r="199">
          <cell r="M199" t="str">
            <v>BelmontOH</v>
          </cell>
          <cell r="N199" t="str">
            <v>OH</v>
          </cell>
          <cell r="O199" t="str">
            <v>013</v>
          </cell>
        </row>
        <row r="200">
          <cell r="M200" t="str">
            <v>BeltramiMN</v>
          </cell>
          <cell r="N200" t="str">
            <v>MN</v>
          </cell>
          <cell r="O200" t="str">
            <v>007</v>
          </cell>
        </row>
        <row r="201">
          <cell r="M201" t="str">
            <v>Ben HillGA</v>
          </cell>
          <cell r="N201" t="str">
            <v>GA</v>
          </cell>
          <cell r="O201" t="str">
            <v>017</v>
          </cell>
        </row>
        <row r="202">
          <cell r="M202" t="str">
            <v>BenewahID</v>
          </cell>
          <cell r="N202" t="str">
            <v>ID</v>
          </cell>
          <cell r="O202" t="str">
            <v>009</v>
          </cell>
        </row>
        <row r="203">
          <cell r="M203" t="str">
            <v>BennettSD</v>
          </cell>
          <cell r="N203" t="str">
            <v>SD</v>
          </cell>
          <cell r="O203" t="str">
            <v>007</v>
          </cell>
        </row>
        <row r="204">
          <cell r="M204" t="str">
            <v>BenningtonVT</v>
          </cell>
          <cell r="N204" t="str">
            <v>VT</v>
          </cell>
          <cell r="O204" t="str">
            <v>003</v>
          </cell>
        </row>
        <row r="205">
          <cell r="M205" t="str">
            <v>BensonND</v>
          </cell>
          <cell r="N205" t="str">
            <v>ND</v>
          </cell>
          <cell r="O205" t="str">
            <v>005</v>
          </cell>
        </row>
        <row r="206">
          <cell r="M206" t="str">
            <v>BentCO</v>
          </cell>
          <cell r="N206" t="str">
            <v>CO</v>
          </cell>
          <cell r="O206" t="str">
            <v>011</v>
          </cell>
        </row>
        <row r="207">
          <cell r="M207" t="str">
            <v>BentonOR</v>
          </cell>
          <cell r="N207" t="str">
            <v>OR</v>
          </cell>
          <cell r="O207" t="str">
            <v>003</v>
          </cell>
        </row>
        <row r="208">
          <cell r="M208" t="str">
            <v>BentonWA</v>
          </cell>
          <cell r="N208" t="str">
            <v>WA</v>
          </cell>
          <cell r="O208" t="str">
            <v>005</v>
          </cell>
        </row>
        <row r="209">
          <cell r="M209" t="str">
            <v>BentonTN</v>
          </cell>
          <cell r="N209" t="str">
            <v>TN</v>
          </cell>
          <cell r="O209" t="str">
            <v>005</v>
          </cell>
        </row>
        <row r="210">
          <cell r="M210" t="str">
            <v>BentonIN</v>
          </cell>
          <cell r="N210" t="str">
            <v>IN</v>
          </cell>
          <cell r="O210" t="str">
            <v>007</v>
          </cell>
        </row>
        <row r="211">
          <cell r="M211" t="str">
            <v>BentonAR</v>
          </cell>
          <cell r="N211" t="str">
            <v>AR</v>
          </cell>
          <cell r="O211" t="str">
            <v>007</v>
          </cell>
        </row>
        <row r="212">
          <cell r="M212" t="str">
            <v>BentonMN</v>
          </cell>
          <cell r="N212" t="str">
            <v>MN</v>
          </cell>
          <cell r="O212" t="str">
            <v>009</v>
          </cell>
        </row>
        <row r="213">
          <cell r="M213" t="str">
            <v>BentonMS</v>
          </cell>
          <cell r="N213" t="str">
            <v>MS</v>
          </cell>
          <cell r="O213" t="str">
            <v>009</v>
          </cell>
        </row>
        <row r="214">
          <cell r="M214" t="str">
            <v>BentonIA</v>
          </cell>
          <cell r="N214" t="str">
            <v>IA</v>
          </cell>
          <cell r="O214" t="str">
            <v>011</v>
          </cell>
        </row>
        <row r="215">
          <cell r="M215" t="str">
            <v>BentonMO</v>
          </cell>
          <cell r="N215" t="str">
            <v>MO</v>
          </cell>
          <cell r="O215" t="str">
            <v>015</v>
          </cell>
        </row>
        <row r="216">
          <cell r="M216" t="str">
            <v>BenzieMI</v>
          </cell>
          <cell r="N216" t="str">
            <v>MI</v>
          </cell>
          <cell r="O216" t="str">
            <v>019</v>
          </cell>
        </row>
        <row r="217">
          <cell r="M217" t="str">
            <v>BergenNJ</v>
          </cell>
          <cell r="N217" t="str">
            <v>NJ</v>
          </cell>
          <cell r="O217" t="str">
            <v>003</v>
          </cell>
        </row>
        <row r="218">
          <cell r="M218" t="str">
            <v>BerkeleyWV</v>
          </cell>
          <cell r="N218" t="str">
            <v>WV</v>
          </cell>
          <cell r="O218" t="str">
            <v>003</v>
          </cell>
        </row>
        <row r="219">
          <cell r="M219" t="str">
            <v>BerkeleySC</v>
          </cell>
          <cell r="N219" t="str">
            <v>SC</v>
          </cell>
          <cell r="O219" t="str">
            <v>015</v>
          </cell>
        </row>
        <row r="220">
          <cell r="M220" t="str">
            <v>BerksPA</v>
          </cell>
          <cell r="N220" t="str">
            <v>PA</v>
          </cell>
          <cell r="O220" t="str">
            <v>011</v>
          </cell>
        </row>
        <row r="221">
          <cell r="M221" t="str">
            <v>BerkshireMA</v>
          </cell>
          <cell r="N221" t="str">
            <v>MA</v>
          </cell>
          <cell r="O221" t="str">
            <v>003</v>
          </cell>
        </row>
        <row r="222">
          <cell r="M222" t="str">
            <v>BernalilloNM</v>
          </cell>
          <cell r="N222" t="str">
            <v>NM</v>
          </cell>
          <cell r="O222" t="str">
            <v>001</v>
          </cell>
        </row>
        <row r="223">
          <cell r="M223" t="str">
            <v>BerrienGA</v>
          </cell>
          <cell r="N223" t="str">
            <v>GA</v>
          </cell>
          <cell r="O223" t="str">
            <v>019</v>
          </cell>
        </row>
        <row r="224">
          <cell r="M224" t="str">
            <v>BerrienMI</v>
          </cell>
          <cell r="N224" t="str">
            <v>MI</v>
          </cell>
          <cell r="O224" t="str">
            <v>021</v>
          </cell>
        </row>
        <row r="225">
          <cell r="M225" t="str">
            <v>BertieNC</v>
          </cell>
          <cell r="N225" t="str">
            <v>NC</v>
          </cell>
          <cell r="O225" t="str">
            <v>015</v>
          </cell>
        </row>
        <row r="226">
          <cell r="M226" t="str">
            <v>Bethel (C)AK</v>
          </cell>
          <cell r="N226" t="str">
            <v>AK</v>
          </cell>
          <cell r="O226" t="str">
            <v>050</v>
          </cell>
        </row>
        <row r="227">
          <cell r="M227" t="str">
            <v>BexarTX</v>
          </cell>
          <cell r="N227" t="str">
            <v>TX</v>
          </cell>
          <cell r="O227" t="str">
            <v>029</v>
          </cell>
        </row>
        <row r="228">
          <cell r="M228" t="str">
            <v>BibbAL</v>
          </cell>
          <cell r="N228" t="str">
            <v>AL</v>
          </cell>
          <cell r="O228" t="str">
            <v>007</v>
          </cell>
        </row>
        <row r="229">
          <cell r="M229" t="str">
            <v>BibbGA</v>
          </cell>
          <cell r="N229" t="str">
            <v>GA</v>
          </cell>
          <cell r="O229" t="str">
            <v>021</v>
          </cell>
        </row>
        <row r="230">
          <cell r="M230" t="str">
            <v>BienvilleLA</v>
          </cell>
          <cell r="N230" t="str">
            <v>LA</v>
          </cell>
          <cell r="O230" t="str">
            <v>013</v>
          </cell>
        </row>
        <row r="231">
          <cell r="M231" t="str">
            <v>Big HornWY</v>
          </cell>
          <cell r="N231" t="str">
            <v>WY</v>
          </cell>
          <cell r="O231" t="str">
            <v>003</v>
          </cell>
        </row>
        <row r="232">
          <cell r="M232" t="str">
            <v>Big HornMT</v>
          </cell>
          <cell r="N232" t="str">
            <v>MT</v>
          </cell>
          <cell r="O232" t="str">
            <v>003</v>
          </cell>
        </row>
        <row r="233">
          <cell r="M233" t="str">
            <v>Big StoneMN</v>
          </cell>
          <cell r="N233" t="str">
            <v>MN</v>
          </cell>
          <cell r="O233" t="str">
            <v>011</v>
          </cell>
        </row>
        <row r="234">
          <cell r="M234" t="str">
            <v>BikarMH</v>
          </cell>
          <cell r="N234" t="str">
            <v>MH</v>
          </cell>
          <cell r="O234" t="str">
            <v>060</v>
          </cell>
        </row>
        <row r="235">
          <cell r="M235" t="str">
            <v>BikiniMH</v>
          </cell>
          <cell r="N235" t="str">
            <v>MH</v>
          </cell>
          <cell r="O235" t="str">
            <v>070</v>
          </cell>
        </row>
        <row r="236">
          <cell r="M236" t="str">
            <v>BillingsND</v>
          </cell>
          <cell r="N236" t="str">
            <v>ND</v>
          </cell>
          <cell r="O236" t="str">
            <v>007</v>
          </cell>
        </row>
        <row r="237">
          <cell r="M237" t="str">
            <v>BinghamID</v>
          </cell>
          <cell r="N237" t="str">
            <v>ID</v>
          </cell>
          <cell r="O237" t="str">
            <v>011</v>
          </cell>
        </row>
        <row r="238">
          <cell r="M238" t="str">
            <v>Black HawkIA</v>
          </cell>
          <cell r="N238" t="str">
            <v>IA</v>
          </cell>
          <cell r="O238" t="str">
            <v>013</v>
          </cell>
        </row>
        <row r="239">
          <cell r="M239" t="str">
            <v>BlackfordIN</v>
          </cell>
          <cell r="N239" t="str">
            <v>IN</v>
          </cell>
          <cell r="O239" t="str">
            <v>009</v>
          </cell>
        </row>
        <row r="240">
          <cell r="M240" t="str">
            <v>BladenNC</v>
          </cell>
          <cell r="N240" t="str">
            <v>NC</v>
          </cell>
          <cell r="O240" t="str">
            <v>017</v>
          </cell>
        </row>
        <row r="241">
          <cell r="M241" t="str">
            <v>BlaineMT</v>
          </cell>
          <cell r="N241" t="str">
            <v>MT</v>
          </cell>
          <cell r="O241" t="str">
            <v>005</v>
          </cell>
        </row>
        <row r="242">
          <cell r="M242" t="str">
            <v>BlaineNE</v>
          </cell>
          <cell r="N242" t="str">
            <v>NE</v>
          </cell>
          <cell r="O242" t="str">
            <v>009</v>
          </cell>
        </row>
        <row r="243">
          <cell r="M243" t="str">
            <v>BlaineOK</v>
          </cell>
          <cell r="N243" t="str">
            <v>OK</v>
          </cell>
          <cell r="O243" t="str">
            <v>011</v>
          </cell>
        </row>
        <row r="244">
          <cell r="M244" t="str">
            <v>BlaineID</v>
          </cell>
          <cell r="N244" t="str">
            <v>ID</v>
          </cell>
          <cell r="O244" t="str">
            <v>013</v>
          </cell>
        </row>
        <row r="245">
          <cell r="M245" t="str">
            <v>BlairPA</v>
          </cell>
          <cell r="N245" t="str">
            <v>PA</v>
          </cell>
          <cell r="O245" t="str">
            <v>013</v>
          </cell>
        </row>
        <row r="246">
          <cell r="M246" t="str">
            <v>BlancoTX</v>
          </cell>
          <cell r="N246" t="str">
            <v>TX</v>
          </cell>
          <cell r="O246" t="str">
            <v>031</v>
          </cell>
        </row>
        <row r="247">
          <cell r="M247" t="str">
            <v>BlandVA</v>
          </cell>
          <cell r="N247" t="str">
            <v>VA</v>
          </cell>
          <cell r="O247" t="str">
            <v>021</v>
          </cell>
        </row>
        <row r="248">
          <cell r="M248" t="str">
            <v>BleckleyGA</v>
          </cell>
          <cell r="N248" t="str">
            <v>GA</v>
          </cell>
          <cell r="O248" t="str">
            <v>023</v>
          </cell>
        </row>
        <row r="249">
          <cell r="M249" t="str">
            <v>BledsoeTN</v>
          </cell>
          <cell r="N249" t="str">
            <v>TN</v>
          </cell>
          <cell r="O249" t="str">
            <v>007</v>
          </cell>
        </row>
        <row r="250">
          <cell r="M250" t="str">
            <v>BlountTN</v>
          </cell>
          <cell r="N250" t="str">
            <v>TN</v>
          </cell>
          <cell r="O250" t="str">
            <v>009</v>
          </cell>
        </row>
        <row r="251">
          <cell r="M251" t="str">
            <v>BlountAL</v>
          </cell>
          <cell r="N251" t="str">
            <v>AL</v>
          </cell>
          <cell r="O251" t="str">
            <v>009</v>
          </cell>
        </row>
        <row r="252">
          <cell r="M252" t="str">
            <v>Blue EarthMN</v>
          </cell>
          <cell r="N252" t="str">
            <v>MN</v>
          </cell>
          <cell r="O252" t="str">
            <v>013</v>
          </cell>
        </row>
        <row r="253">
          <cell r="M253" t="str">
            <v>BoiseID</v>
          </cell>
          <cell r="N253" t="str">
            <v>ID</v>
          </cell>
          <cell r="O253" t="str">
            <v>015</v>
          </cell>
        </row>
        <row r="254">
          <cell r="M254" t="str">
            <v>BokakMH</v>
          </cell>
          <cell r="N254" t="str">
            <v>MH</v>
          </cell>
          <cell r="O254" t="str">
            <v>073</v>
          </cell>
        </row>
        <row r="255">
          <cell r="M255" t="str">
            <v>BolivarMS</v>
          </cell>
          <cell r="N255" t="str">
            <v>MS</v>
          </cell>
          <cell r="O255" t="str">
            <v>011</v>
          </cell>
        </row>
        <row r="256">
          <cell r="M256" t="str">
            <v>BollingerMO</v>
          </cell>
          <cell r="N256" t="str">
            <v>MO</v>
          </cell>
          <cell r="O256" t="str">
            <v>017</v>
          </cell>
        </row>
        <row r="257">
          <cell r="M257" t="str">
            <v>Bon HommeSD</v>
          </cell>
          <cell r="N257" t="str">
            <v>SD</v>
          </cell>
          <cell r="O257" t="str">
            <v>009</v>
          </cell>
        </row>
        <row r="258">
          <cell r="M258" t="str">
            <v>BondIL</v>
          </cell>
          <cell r="N258" t="str">
            <v>IL</v>
          </cell>
          <cell r="O258" t="str">
            <v>005</v>
          </cell>
        </row>
        <row r="259">
          <cell r="M259" t="str">
            <v>BonnerID</v>
          </cell>
          <cell r="N259" t="str">
            <v>ID</v>
          </cell>
          <cell r="O259" t="str">
            <v>017</v>
          </cell>
        </row>
        <row r="260">
          <cell r="M260" t="str">
            <v>BonnevilleID</v>
          </cell>
          <cell r="N260" t="str">
            <v>ID</v>
          </cell>
          <cell r="O260" t="str">
            <v>019</v>
          </cell>
        </row>
        <row r="261">
          <cell r="M261" t="str">
            <v>BooneWV</v>
          </cell>
          <cell r="N261" t="str">
            <v>WV</v>
          </cell>
          <cell r="O261" t="str">
            <v>005</v>
          </cell>
        </row>
        <row r="262">
          <cell r="M262" t="str">
            <v>BooneIL</v>
          </cell>
          <cell r="N262" t="str">
            <v>IL</v>
          </cell>
          <cell r="O262" t="str">
            <v>007</v>
          </cell>
        </row>
        <row r="263">
          <cell r="M263" t="str">
            <v>BooneAR</v>
          </cell>
          <cell r="N263" t="str">
            <v>AR</v>
          </cell>
          <cell r="O263" t="str">
            <v>009</v>
          </cell>
        </row>
        <row r="264">
          <cell r="M264" t="str">
            <v>BooneNE</v>
          </cell>
          <cell r="N264" t="str">
            <v>NE</v>
          </cell>
          <cell r="O264" t="str">
            <v>011</v>
          </cell>
        </row>
        <row r="265">
          <cell r="M265" t="str">
            <v>BooneIN</v>
          </cell>
          <cell r="N265" t="str">
            <v>IN</v>
          </cell>
          <cell r="O265" t="str">
            <v>011</v>
          </cell>
        </row>
        <row r="266">
          <cell r="M266" t="str">
            <v>BooneIA</v>
          </cell>
          <cell r="N266" t="str">
            <v>IA</v>
          </cell>
          <cell r="O266" t="str">
            <v>015</v>
          </cell>
        </row>
        <row r="267">
          <cell r="M267" t="str">
            <v>BooneKY</v>
          </cell>
          <cell r="N267" t="str">
            <v>KY</v>
          </cell>
          <cell r="O267" t="str">
            <v>015</v>
          </cell>
        </row>
        <row r="268">
          <cell r="M268" t="str">
            <v>BooneMO</v>
          </cell>
          <cell r="N268" t="str">
            <v>MO</v>
          </cell>
          <cell r="O268" t="str">
            <v>019</v>
          </cell>
        </row>
        <row r="269">
          <cell r="M269" t="str">
            <v>BordenTX</v>
          </cell>
          <cell r="N269" t="str">
            <v>TX</v>
          </cell>
          <cell r="O269" t="str">
            <v>033</v>
          </cell>
        </row>
        <row r="270">
          <cell r="M270" t="str">
            <v>BosqueTX</v>
          </cell>
          <cell r="N270" t="str">
            <v>TX</v>
          </cell>
          <cell r="O270" t="str">
            <v>035</v>
          </cell>
        </row>
        <row r="271">
          <cell r="M271" t="str">
            <v>BossierLA</v>
          </cell>
          <cell r="N271" t="str">
            <v>LA</v>
          </cell>
          <cell r="O271" t="str">
            <v>015</v>
          </cell>
        </row>
        <row r="272">
          <cell r="M272" t="str">
            <v>BotetourtVA</v>
          </cell>
          <cell r="N272" t="str">
            <v>VA</v>
          </cell>
          <cell r="O272" t="str">
            <v>023</v>
          </cell>
        </row>
        <row r="273">
          <cell r="M273" t="str">
            <v>BottineauND</v>
          </cell>
          <cell r="N273" t="str">
            <v>ND</v>
          </cell>
          <cell r="O273" t="str">
            <v>009</v>
          </cell>
        </row>
        <row r="274">
          <cell r="M274" t="str">
            <v>BoulderCO</v>
          </cell>
          <cell r="N274" t="str">
            <v>CO</v>
          </cell>
          <cell r="O274" t="str">
            <v>013</v>
          </cell>
        </row>
        <row r="275">
          <cell r="M275" t="str">
            <v>BoundaryID</v>
          </cell>
          <cell r="N275" t="str">
            <v>ID</v>
          </cell>
          <cell r="O275" t="str">
            <v>021</v>
          </cell>
        </row>
        <row r="276">
          <cell r="M276" t="str">
            <v>BourbonKS</v>
          </cell>
          <cell r="N276" t="str">
            <v>KS</v>
          </cell>
          <cell r="O276" t="str">
            <v>011</v>
          </cell>
        </row>
        <row r="277">
          <cell r="M277" t="str">
            <v>BourbonKY</v>
          </cell>
          <cell r="N277" t="str">
            <v>KY</v>
          </cell>
          <cell r="O277" t="str">
            <v>017</v>
          </cell>
        </row>
        <row r="278">
          <cell r="M278" t="str">
            <v>BowieTX</v>
          </cell>
          <cell r="N278" t="str">
            <v>TX</v>
          </cell>
          <cell r="O278" t="str">
            <v>037</v>
          </cell>
        </row>
        <row r="279">
          <cell r="M279" t="str">
            <v>BowmanND</v>
          </cell>
          <cell r="N279" t="str">
            <v>ND</v>
          </cell>
          <cell r="O279" t="str">
            <v>011</v>
          </cell>
        </row>
        <row r="280">
          <cell r="M280" t="str">
            <v>Box ButteNE</v>
          </cell>
          <cell r="N280" t="str">
            <v>NE</v>
          </cell>
          <cell r="O280" t="str">
            <v>013</v>
          </cell>
        </row>
        <row r="281">
          <cell r="M281" t="str">
            <v>Box ElderUT</v>
          </cell>
          <cell r="N281" t="str">
            <v>UT</v>
          </cell>
          <cell r="O281" t="str">
            <v>003</v>
          </cell>
        </row>
        <row r="282">
          <cell r="M282" t="str">
            <v>BoydNE</v>
          </cell>
          <cell r="N282" t="str">
            <v>NE</v>
          </cell>
          <cell r="O282" t="str">
            <v>015</v>
          </cell>
        </row>
        <row r="283">
          <cell r="M283" t="str">
            <v>BoydKY</v>
          </cell>
          <cell r="N283" t="str">
            <v>KY</v>
          </cell>
          <cell r="O283" t="str">
            <v>019</v>
          </cell>
        </row>
        <row r="284">
          <cell r="M284" t="str">
            <v>BoyleKY</v>
          </cell>
          <cell r="N284" t="str">
            <v>KY</v>
          </cell>
          <cell r="O284" t="str">
            <v>021</v>
          </cell>
        </row>
        <row r="285">
          <cell r="M285" t="str">
            <v>BrackenKY</v>
          </cell>
          <cell r="N285" t="str">
            <v>KY</v>
          </cell>
          <cell r="O285" t="str">
            <v>023</v>
          </cell>
        </row>
        <row r="286">
          <cell r="M286" t="str">
            <v>BradfordFL</v>
          </cell>
          <cell r="N286" t="str">
            <v>FL</v>
          </cell>
          <cell r="O286" t="str">
            <v>007</v>
          </cell>
        </row>
        <row r="287">
          <cell r="M287" t="str">
            <v>BradfordPA</v>
          </cell>
          <cell r="N287" t="str">
            <v>PA</v>
          </cell>
          <cell r="O287" t="str">
            <v>015</v>
          </cell>
        </row>
        <row r="288">
          <cell r="M288" t="str">
            <v>BradleyTN</v>
          </cell>
          <cell r="N288" t="str">
            <v>TN</v>
          </cell>
          <cell r="O288" t="str">
            <v>011</v>
          </cell>
        </row>
        <row r="289">
          <cell r="M289" t="str">
            <v>BradleyAR</v>
          </cell>
          <cell r="N289" t="str">
            <v>AR</v>
          </cell>
          <cell r="O289" t="str">
            <v>011</v>
          </cell>
        </row>
        <row r="290">
          <cell r="M290" t="str">
            <v>BranchMI</v>
          </cell>
          <cell r="N290" t="str">
            <v>MI</v>
          </cell>
          <cell r="O290" t="str">
            <v>023</v>
          </cell>
        </row>
        <row r="291">
          <cell r="M291" t="str">
            <v>BrantleyGA</v>
          </cell>
          <cell r="N291" t="str">
            <v>GA</v>
          </cell>
          <cell r="O291" t="str">
            <v>025</v>
          </cell>
        </row>
        <row r="292">
          <cell r="M292" t="str">
            <v>BraxtonWV</v>
          </cell>
          <cell r="N292" t="str">
            <v>WV</v>
          </cell>
          <cell r="O292" t="str">
            <v>007</v>
          </cell>
        </row>
        <row r="293">
          <cell r="M293" t="str">
            <v>BrazoriaTX</v>
          </cell>
          <cell r="N293" t="str">
            <v>TX</v>
          </cell>
          <cell r="O293" t="str">
            <v>039</v>
          </cell>
        </row>
        <row r="294">
          <cell r="M294" t="str">
            <v>BrazosTX</v>
          </cell>
          <cell r="N294" t="str">
            <v>TX</v>
          </cell>
          <cell r="O294" t="str">
            <v>041</v>
          </cell>
        </row>
        <row r="295">
          <cell r="M295" t="str">
            <v>BreathittKY</v>
          </cell>
          <cell r="N295" t="str">
            <v>KY</v>
          </cell>
          <cell r="O295" t="str">
            <v>025</v>
          </cell>
        </row>
        <row r="296">
          <cell r="M296" t="str">
            <v>BreckinridgeKY</v>
          </cell>
          <cell r="N296" t="str">
            <v>KY</v>
          </cell>
          <cell r="O296" t="str">
            <v>027</v>
          </cell>
        </row>
        <row r="297">
          <cell r="M297" t="str">
            <v>BremerIA</v>
          </cell>
          <cell r="N297" t="str">
            <v>IA</v>
          </cell>
          <cell r="O297" t="str">
            <v>017</v>
          </cell>
        </row>
        <row r="298">
          <cell r="M298" t="str">
            <v>BrevardFL</v>
          </cell>
          <cell r="N298" t="str">
            <v>FL</v>
          </cell>
          <cell r="O298" t="str">
            <v>009</v>
          </cell>
        </row>
        <row r="299">
          <cell r="M299" t="str">
            <v>BrewsterTX</v>
          </cell>
          <cell r="N299" t="str">
            <v>TX</v>
          </cell>
          <cell r="O299" t="str">
            <v>043</v>
          </cell>
        </row>
        <row r="300">
          <cell r="M300" t="str">
            <v>BristolRI</v>
          </cell>
          <cell r="N300" t="str">
            <v>RI</v>
          </cell>
          <cell r="O300" t="str">
            <v>001</v>
          </cell>
        </row>
        <row r="301">
          <cell r="M301" t="str">
            <v>BristolMA</v>
          </cell>
          <cell r="N301" t="str">
            <v>MA</v>
          </cell>
          <cell r="O301" t="str">
            <v>005</v>
          </cell>
        </row>
        <row r="302">
          <cell r="M302" t="str">
            <v>BristolVA</v>
          </cell>
          <cell r="N302" t="str">
            <v>VA</v>
          </cell>
          <cell r="O302" t="str">
            <v>520</v>
          </cell>
        </row>
        <row r="303">
          <cell r="M303" t="str">
            <v>Bristol Bay (B)AK</v>
          </cell>
          <cell r="N303" t="str">
            <v>AK</v>
          </cell>
          <cell r="O303" t="str">
            <v>060</v>
          </cell>
        </row>
        <row r="304">
          <cell r="M304" t="str">
            <v>BroadwaterMT</v>
          </cell>
          <cell r="N304" t="str">
            <v>MT</v>
          </cell>
          <cell r="O304" t="str">
            <v>007</v>
          </cell>
        </row>
        <row r="305">
          <cell r="M305" t="str">
            <v>BronxNY</v>
          </cell>
          <cell r="N305" t="str">
            <v>NY</v>
          </cell>
          <cell r="O305" t="str">
            <v>005</v>
          </cell>
        </row>
        <row r="306">
          <cell r="M306" t="str">
            <v>BrookeWV</v>
          </cell>
          <cell r="N306" t="str">
            <v>WV</v>
          </cell>
          <cell r="O306" t="str">
            <v>009</v>
          </cell>
        </row>
        <row r="307">
          <cell r="M307" t="str">
            <v>BrookingsSD</v>
          </cell>
          <cell r="N307" t="str">
            <v>SD</v>
          </cell>
          <cell r="O307" t="str">
            <v>011</v>
          </cell>
        </row>
        <row r="308">
          <cell r="M308" t="str">
            <v>BrooksGA</v>
          </cell>
          <cell r="N308" t="str">
            <v>GA</v>
          </cell>
          <cell r="O308" t="str">
            <v>027</v>
          </cell>
        </row>
        <row r="309">
          <cell r="M309" t="str">
            <v>BrooksTX</v>
          </cell>
          <cell r="N309" t="str">
            <v>TX</v>
          </cell>
          <cell r="O309" t="str">
            <v>047</v>
          </cell>
        </row>
        <row r="310">
          <cell r="M310" t="str">
            <v>BroomeNY</v>
          </cell>
          <cell r="N310" t="str">
            <v>NY</v>
          </cell>
          <cell r="O310" t="str">
            <v>007</v>
          </cell>
        </row>
        <row r="311">
          <cell r="M311" t="str">
            <v>BroomfieldCO</v>
          </cell>
          <cell r="N311" t="str">
            <v>CO</v>
          </cell>
          <cell r="O311" t="str">
            <v>014</v>
          </cell>
        </row>
        <row r="312">
          <cell r="M312" t="str">
            <v>BrowardFL</v>
          </cell>
          <cell r="N312" t="str">
            <v>FL</v>
          </cell>
          <cell r="O312" t="str">
            <v>011</v>
          </cell>
        </row>
        <row r="313">
          <cell r="M313" t="str">
            <v>BrownWI</v>
          </cell>
          <cell r="N313" t="str">
            <v>WI</v>
          </cell>
          <cell r="O313" t="str">
            <v>009</v>
          </cell>
        </row>
        <row r="314">
          <cell r="M314" t="str">
            <v>BrownIL</v>
          </cell>
          <cell r="N314" t="str">
            <v>IL</v>
          </cell>
          <cell r="O314" t="str">
            <v>009</v>
          </cell>
        </row>
        <row r="315">
          <cell r="M315" t="str">
            <v>BrownSD</v>
          </cell>
          <cell r="N315" t="str">
            <v>SD</v>
          </cell>
          <cell r="O315" t="str">
            <v>013</v>
          </cell>
        </row>
        <row r="316">
          <cell r="M316" t="str">
            <v>BrownKS</v>
          </cell>
          <cell r="N316" t="str">
            <v>KS</v>
          </cell>
          <cell r="O316" t="str">
            <v>013</v>
          </cell>
        </row>
        <row r="317">
          <cell r="M317" t="str">
            <v>BrownIN</v>
          </cell>
          <cell r="N317" t="str">
            <v>IN</v>
          </cell>
          <cell r="O317" t="str">
            <v>013</v>
          </cell>
        </row>
        <row r="318">
          <cell r="M318" t="str">
            <v>BrownOH</v>
          </cell>
          <cell r="N318" t="str">
            <v>OH</v>
          </cell>
          <cell r="O318" t="str">
            <v>015</v>
          </cell>
        </row>
        <row r="319">
          <cell r="M319" t="str">
            <v>BrownMN</v>
          </cell>
          <cell r="N319" t="str">
            <v>MN</v>
          </cell>
          <cell r="O319" t="str">
            <v>015</v>
          </cell>
        </row>
        <row r="320">
          <cell r="M320" t="str">
            <v>BrownNE</v>
          </cell>
          <cell r="N320" t="str">
            <v>NE</v>
          </cell>
          <cell r="O320" t="str">
            <v>017</v>
          </cell>
        </row>
        <row r="321">
          <cell r="M321" t="str">
            <v>BrownTX</v>
          </cell>
          <cell r="N321" t="str">
            <v>TX</v>
          </cell>
          <cell r="O321" t="str">
            <v>049</v>
          </cell>
        </row>
        <row r="322">
          <cell r="M322" t="str">
            <v>BruleSD</v>
          </cell>
          <cell r="N322" t="str">
            <v>SD</v>
          </cell>
          <cell r="O322" t="str">
            <v>015</v>
          </cell>
        </row>
        <row r="323">
          <cell r="M323" t="str">
            <v>BrunswickNC</v>
          </cell>
          <cell r="N323" t="str">
            <v>NC</v>
          </cell>
          <cell r="O323" t="str">
            <v>019</v>
          </cell>
        </row>
        <row r="324">
          <cell r="M324" t="str">
            <v>BrunswickVA</v>
          </cell>
          <cell r="N324" t="str">
            <v>VA</v>
          </cell>
          <cell r="O324" t="str">
            <v>025</v>
          </cell>
        </row>
        <row r="325">
          <cell r="M325" t="str">
            <v>BryanOK</v>
          </cell>
          <cell r="N325" t="str">
            <v>OK</v>
          </cell>
          <cell r="O325" t="str">
            <v>013</v>
          </cell>
        </row>
        <row r="326">
          <cell r="M326" t="str">
            <v>BryanGA</v>
          </cell>
          <cell r="N326" t="str">
            <v>GA</v>
          </cell>
          <cell r="O326" t="str">
            <v>029</v>
          </cell>
        </row>
        <row r="327">
          <cell r="M327" t="str">
            <v>BuchananIA</v>
          </cell>
          <cell r="N327" t="str">
            <v>IA</v>
          </cell>
          <cell r="O327" t="str">
            <v>019</v>
          </cell>
        </row>
        <row r="328">
          <cell r="M328" t="str">
            <v>BuchananMO</v>
          </cell>
          <cell r="N328" t="str">
            <v>MO</v>
          </cell>
          <cell r="O328" t="str">
            <v>021</v>
          </cell>
        </row>
        <row r="329">
          <cell r="M329" t="str">
            <v>BuchananVA</v>
          </cell>
          <cell r="N329" t="str">
            <v>VA</v>
          </cell>
          <cell r="O329" t="str">
            <v>027</v>
          </cell>
        </row>
        <row r="330">
          <cell r="M330" t="str">
            <v>BuckinghamVA</v>
          </cell>
          <cell r="N330" t="str">
            <v>VA</v>
          </cell>
          <cell r="O330" t="str">
            <v>029</v>
          </cell>
        </row>
        <row r="331">
          <cell r="M331" t="str">
            <v>BucksPA</v>
          </cell>
          <cell r="N331" t="str">
            <v>PA</v>
          </cell>
          <cell r="O331" t="str">
            <v>017</v>
          </cell>
        </row>
        <row r="332">
          <cell r="M332" t="str">
            <v>Buena VistaIA</v>
          </cell>
          <cell r="N332" t="str">
            <v>IA</v>
          </cell>
          <cell r="O332" t="str">
            <v>021</v>
          </cell>
        </row>
        <row r="333">
          <cell r="M333" t="str">
            <v>Buena VistaVA</v>
          </cell>
          <cell r="N333" t="str">
            <v>VA</v>
          </cell>
          <cell r="O333" t="str">
            <v>530</v>
          </cell>
        </row>
        <row r="334">
          <cell r="M334" t="str">
            <v>BuffaloWI</v>
          </cell>
          <cell r="N334" t="str">
            <v>WI</v>
          </cell>
          <cell r="O334" t="str">
            <v>011</v>
          </cell>
        </row>
        <row r="335">
          <cell r="M335" t="str">
            <v>BuffaloSD</v>
          </cell>
          <cell r="N335" t="str">
            <v>SD</v>
          </cell>
          <cell r="O335" t="str">
            <v>017</v>
          </cell>
        </row>
        <row r="336">
          <cell r="M336" t="str">
            <v>BuffaloNE</v>
          </cell>
          <cell r="N336" t="str">
            <v>NE</v>
          </cell>
          <cell r="O336" t="str">
            <v>019</v>
          </cell>
        </row>
        <row r="337">
          <cell r="M337" t="str">
            <v>BullittKY</v>
          </cell>
          <cell r="N337" t="str">
            <v>KY</v>
          </cell>
          <cell r="O337" t="str">
            <v>029</v>
          </cell>
        </row>
        <row r="338">
          <cell r="M338" t="str">
            <v>BullochGA</v>
          </cell>
          <cell r="N338" t="str">
            <v>GA</v>
          </cell>
          <cell r="O338" t="str">
            <v>031</v>
          </cell>
        </row>
        <row r="339">
          <cell r="M339" t="str">
            <v>BullockAL</v>
          </cell>
          <cell r="N339" t="str">
            <v>AL</v>
          </cell>
          <cell r="O339" t="str">
            <v>011</v>
          </cell>
        </row>
        <row r="340">
          <cell r="M340" t="str">
            <v>BuncombeNC</v>
          </cell>
          <cell r="N340" t="str">
            <v>NC</v>
          </cell>
          <cell r="O340" t="str">
            <v>021</v>
          </cell>
        </row>
        <row r="341">
          <cell r="M341" t="str">
            <v>BureauIL</v>
          </cell>
          <cell r="N341" t="str">
            <v>IL</v>
          </cell>
          <cell r="O341" t="str">
            <v>011</v>
          </cell>
        </row>
        <row r="342">
          <cell r="M342" t="str">
            <v>BurkeND</v>
          </cell>
          <cell r="N342" t="str">
            <v>ND</v>
          </cell>
          <cell r="O342" t="str">
            <v>013</v>
          </cell>
        </row>
        <row r="343">
          <cell r="M343" t="str">
            <v>BurkeNC</v>
          </cell>
          <cell r="N343" t="str">
            <v>NC</v>
          </cell>
          <cell r="O343" t="str">
            <v>023</v>
          </cell>
        </row>
        <row r="344">
          <cell r="M344" t="str">
            <v>BurkeGA</v>
          </cell>
          <cell r="N344" t="str">
            <v>GA</v>
          </cell>
          <cell r="O344" t="str">
            <v>033</v>
          </cell>
        </row>
        <row r="345">
          <cell r="M345" t="str">
            <v>BurleighND</v>
          </cell>
          <cell r="N345" t="str">
            <v>ND</v>
          </cell>
          <cell r="O345" t="str">
            <v>015</v>
          </cell>
        </row>
        <row r="346">
          <cell r="M346" t="str">
            <v>BurlesonTX</v>
          </cell>
          <cell r="N346" t="str">
            <v>TX</v>
          </cell>
          <cell r="O346" t="str">
            <v>051</v>
          </cell>
        </row>
        <row r="347">
          <cell r="M347" t="str">
            <v>BurlingtonNJ</v>
          </cell>
          <cell r="N347" t="str">
            <v>NJ</v>
          </cell>
          <cell r="O347" t="str">
            <v>005</v>
          </cell>
        </row>
        <row r="348">
          <cell r="M348" t="str">
            <v>BurnetTX</v>
          </cell>
          <cell r="N348" t="str">
            <v>TX</v>
          </cell>
          <cell r="O348" t="str">
            <v>053</v>
          </cell>
        </row>
        <row r="349">
          <cell r="M349" t="str">
            <v>BurnettWI</v>
          </cell>
          <cell r="N349" t="str">
            <v>WI</v>
          </cell>
          <cell r="O349" t="str">
            <v>013</v>
          </cell>
        </row>
        <row r="350">
          <cell r="M350" t="str">
            <v>BurtNE</v>
          </cell>
          <cell r="N350" t="str">
            <v>NE</v>
          </cell>
          <cell r="O350" t="str">
            <v>021</v>
          </cell>
        </row>
        <row r="351">
          <cell r="M351" t="str">
            <v>ButlerAL</v>
          </cell>
          <cell r="N351" t="str">
            <v>AL</v>
          </cell>
          <cell r="O351" t="str">
            <v>013</v>
          </cell>
        </row>
        <row r="352">
          <cell r="M352" t="str">
            <v>ButlerKS</v>
          </cell>
          <cell r="N352" t="str">
            <v>KS</v>
          </cell>
          <cell r="O352" t="str">
            <v>015</v>
          </cell>
        </row>
        <row r="353">
          <cell r="M353" t="str">
            <v>ButlerOH</v>
          </cell>
          <cell r="N353" t="str">
            <v>OH</v>
          </cell>
          <cell r="O353" t="str">
            <v>017</v>
          </cell>
        </row>
        <row r="354">
          <cell r="M354" t="str">
            <v>ButlerPA</v>
          </cell>
          <cell r="N354" t="str">
            <v>PA</v>
          </cell>
          <cell r="O354" t="str">
            <v>019</v>
          </cell>
        </row>
        <row r="355">
          <cell r="M355" t="str">
            <v>ButlerMO</v>
          </cell>
          <cell r="N355" t="str">
            <v>MO</v>
          </cell>
          <cell r="O355" t="str">
            <v>023</v>
          </cell>
        </row>
        <row r="356">
          <cell r="M356" t="str">
            <v>ButlerNE</v>
          </cell>
          <cell r="N356" t="str">
            <v>NE</v>
          </cell>
          <cell r="O356" t="str">
            <v>023</v>
          </cell>
        </row>
        <row r="357">
          <cell r="M357" t="str">
            <v>ButlerIA</v>
          </cell>
          <cell r="N357" t="str">
            <v>IA</v>
          </cell>
          <cell r="O357" t="str">
            <v>023</v>
          </cell>
        </row>
        <row r="358">
          <cell r="M358" t="str">
            <v>ButlerKY</v>
          </cell>
          <cell r="N358" t="str">
            <v>KY</v>
          </cell>
          <cell r="O358" t="str">
            <v>031</v>
          </cell>
        </row>
        <row r="359">
          <cell r="M359" t="str">
            <v>ButteCA</v>
          </cell>
          <cell r="N359" t="str">
            <v>CA</v>
          </cell>
          <cell r="O359" t="str">
            <v>007</v>
          </cell>
        </row>
        <row r="360">
          <cell r="M360" t="str">
            <v>ButteSD</v>
          </cell>
          <cell r="N360" t="str">
            <v>SD</v>
          </cell>
          <cell r="O360" t="str">
            <v>019</v>
          </cell>
        </row>
        <row r="361">
          <cell r="M361" t="str">
            <v>ButteID</v>
          </cell>
          <cell r="N361" t="str">
            <v>ID</v>
          </cell>
          <cell r="O361" t="str">
            <v>023</v>
          </cell>
        </row>
        <row r="362">
          <cell r="M362" t="str">
            <v>ButtsGA</v>
          </cell>
          <cell r="N362" t="str">
            <v>GA</v>
          </cell>
          <cell r="O362" t="str">
            <v>035</v>
          </cell>
        </row>
        <row r="363">
          <cell r="M363" t="str">
            <v>CabarrusNC</v>
          </cell>
          <cell r="N363" t="str">
            <v>NC</v>
          </cell>
          <cell r="O363" t="str">
            <v>025</v>
          </cell>
        </row>
        <row r="364">
          <cell r="M364" t="str">
            <v>CabellWV</v>
          </cell>
          <cell r="N364" t="str">
            <v>WV</v>
          </cell>
          <cell r="O364" t="str">
            <v>011</v>
          </cell>
        </row>
        <row r="365">
          <cell r="M365" t="str">
            <v>Cabo RojoPR</v>
          </cell>
          <cell r="N365" t="str">
            <v>PR</v>
          </cell>
          <cell r="O365" t="str">
            <v>023</v>
          </cell>
        </row>
        <row r="366">
          <cell r="M366" t="str">
            <v>CacheUT</v>
          </cell>
          <cell r="N366" t="str">
            <v>UT</v>
          </cell>
          <cell r="O366" t="str">
            <v>005</v>
          </cell>
        </row>
        <row r="367">
          <cell r="M367" t="str">
            <v>CaddoOK</v>
          </cell>
          <cell r="N367" t="str">
            <v>OK</v>
          </cell>
          <cell r="O367" t="str">
            <v>015</v>
          </cell>
        </row>
        <row r="368">
          <cell r="M368" t="str">
            <v>CaddoLA</v>
          </cell>
          <cell r="N368" t="str">
            <v>LA</v>
          </cell>
          <cell r="O368" t="str">
            <v>017</v>
          </cell>
        </row>
        <row r="369">
          <cell r="M369" t="str">
            <v>CaguasPR</v>
          </cell>
          <cell r="N369" t="str">
            <v>PR</v>
          </cell>
          <cell r="O369" t="str">
            <v>025</v>
          </cell>
        </row>
        <row r="370">
          <cell r="M370" t="str">
            <v>CalaverasCA</v>
          </cell>
          <cell r="N370" t="str">
            <v>CA</v>
          </cell>
          <cell r="O370" t="str">
            <v>009</v>
          </cell>
        </row>
        <row r="371">
          <cell r="M371" t="str">
            <v>CalcasieuLA</v>
          </cell>
          <cell r="N371" t="str">
            <v>LA</v>
          </cell>
          <cell r="O371" t="str">
            <v>019</v>
          </cell>
        </row>
        <row r="372">
          <cell r="M372" t="str">
            <v>CaldwellLA</v>
          </cell>
          <cell r="N372" t="str">
            <v>LA</v>
          </cell>
          <cell r="O372" t="str">
            <v>021</v>
          </cell>
        </row>
        <row r="373">
          <cell r="M373" t="str">
            <v>CaldwellMO</v>
          </cell>
          <cell r="N373" t="str">
            <v>MO</v>
          </cell>
          <cell r="O373" t="str">
            <v>025</v>
          </cell>
        </row>
        <row r="374">
          <cell r="M374" t="str">
            <v>CaldwellNC</v>
          </cell>
          <cell r="N374" t="str">
            <v>NC</v>
          </cell>
          <cell r="O374" t="str">
            <v>027</v>
          </cell>
        </row>
        <row r="375">
          <cell r="M375" t="str">
            <v>CaldwellKY</v>
          </cell>
          <cell r="N375" t="str">
            <v>KY</v>
          </cell>
          <cell r="O375" t="str">
            <v>033</v>
          </cell>
        </row>
        <row r="376">
          <cell r="M376" t="str">
            <v>CaldwellTX</v>
          </cell>
          <cell r="N376" t="str">
            <v>TX</v>
          </cell>
          <cell r="O376" t="str">
            <v>055</v>
          </cell>
        </row>
        <row r="377">
          <cell r="M377" t="str">
            <v>CaledoniaVT</v>
          </cell>
          <cell r="N377" t="str">
            <v>VT</v>
          </cell>
          <cell r="O377" t="str">
            <v>005</v>
          </cell>
        </row>
        <row r="378">
          <cell r="M378" t="str">
            <v>CalhounWV</v>
          </cell>
          <cell r="N378" t="str">
            <v>WV</v>
          </cell>
          <cell r="O378" t="str">
            <v>013</v>
          </cell>
        </row>
        <row r="379">
          <cell r="M379" t="str">
            <v>CalhounMS</v>
          </cell>
          <cell r="N379" t="str">
            <v>MS</v>
          </cell>
          <cell r="O379" t="str">
            <v>013</v>
          </cell>
        </row>
        <row r="380">
          <cell r="M380" t="str">
            <v>CalhounAR</v>
          </cell>
          <cell r="N380" t="str">
            <v>AR</v>
          </cell>
          <cell r="O380" t="str">
            <v>013</v>
          </cell>
        </row>
        <row r="381">
          <cell r="M381" t="str">
            <v>CalhounFL</v>
          </cell>
          <cell r="N381" t="str">
            <v>FL</v>
          </cell>
          <cell r="O381" t="str">
            <v>013</v>
          </cell>
        </row>
        <row r="382">
          <cell r="M382" t="str">
            <v>CalhounIL</v>
          </cell>
          <cell r="N382" t="str">
            <v>IL</v>
          </cell>
          <cell r="O382" t="str">
            <v>013</v>
          </cell>
        </row>
        <row r="383">
          <cell r="M383" t="str">
            <v>CalhounAL</v>
          </cell>
          <cell r="N383" t="str">
            <v>AL</v>
          </cell>
          <cell r="O383" t="str">
            <v>015</v>
          </cell>
        </row>
        <row r="384">
          <cell r="M384" t="str">
            <v>CalhounSC</v>
          </cell>
          <cell r="N384" t="str">
            <v>SC</v>
          </cell>
          <cell r="O384" t="str">
            <v>017</v>
          </cell>
        </row>
        <row r="385">
          <cell r="M385" t="str">
            <v>CalhounMI</v>
          </cell>
          <cell r="N385" t="str">
            <v>MI</v>
          </cell>
          <cell r="O385" t="str">
            <v>025</v>
          </cell>
        </row>
        <row r="386">
          <cell r="M386" t="str">
            <v>CalhounIA</v>
          </cell>
          <cell r="N386" t="str">
            <v>IA</v>
          </cell>
          <cell r="O386" t="str">
            <v>025</v>
          </cell>
        </row>
        <row r="387">
          <cell r="M387" t="str">
            <v>CalhounGA</v>
          </cell>
          <cell r="N387" t="str">
            <v>GA</v>
          </cell>
          <cell r="O387" t="str">
            <v>037</v>
          </cell>
        </row>
        <row r="388">
          <cell r="M388" t="str">
            <v>CalhounTX</v>
          </cell>
          <cell r="N388" t="str">
            <v>TX</v>
          </cell>
          <cell r="O388" t="str">
            <v>057</v>
          </cell>
        </row>
        <row r="389">
          <cell r="M389" t="str">
            <v>CallahanTX</v>
          </cell>
          <cell r="N389" t="str">
            <v>TX</v>
          </cell>
          <cell r="O389" t="str">
            <v>059</v>
          </cell>
        </row>
        <row r="390">
          <cell r="M390" t="str">
            <v>CallawayMO</v>
          </cell>
          <cell r="N390" t="str">
            <v>MO</v>
          </cell>
          <cell r="O390" t="str">
            <v>027</v>
          </cell>
        </row>
        <row r="391">
          <cell r="M391" t="str">
            <v>CallowayKY</v>
          </cell>
          <cell r="N391" t="str">
            <v>KY</v>
          </cell>
          <cell r="O391" t="str">
            <v>035</v>
          </cell>
        </row>
        <row r="392">
          <cell r="M392" t="str">
            <v>CalumetWI</v>
          </cell>
          <cell r="N392" t="str">
            <v>WI</v>
          </cell>
          <cell r="O392" t="str">
            <v>015</v>
          </cell>
        </row>
        <row r="393">
          <cell r="M393" t="str">
            <v>CalvertMD</v>
          </cell>
          <cell r="N393" t="str">
            <v>MD</v>
          </cell>
          <cell r="O393" t="str">
            <v>009</v>
          </cell>
        </row>
        <row r="394">
          <cell r="M394" t="str">
            <v>CamasID</v>
          </cell>
          <cell r="N394" t="str">
            <v>ID</v>
          </cell>
          <cell r="O394" t="str">
            <v>025</v>
          </cell>
        </row>
        <row r="395">
          <cell r="M395" t="str">
            <v>CambriaPA</v>
          </cell>
          <cell r="N395" t="str">
            <v>PA</v>
          </cell>
          <cell r="O395" t="str">
            <v>021</v>
          </cell>
        </row>
        <row r="396">
          <cell r="M396" t="str">
            <v>CamdenNJ</v>
          </cell>
          <cell r="N396" t="str">
            <v>NJ</v>
          </cell>
          <cell r="O396" t="str">
            <v>007</v>
          </cell>
        </row>
        <row r="397">
          <cell r="M397" t="str">
            <v>CamdenNC</v>
          </cell>
          <cell r="N397" t="str">
            <v>NC</v>
          </cell>
          <cell r="O397" t="str">
            <v>029</v>
          </cell>
        </row>
        <row r="398">
          <cell r="M398" t="str">
            <v>CamdenMO</v>
          </cell>
          <cell r="N398" t="str">
            <v>MO</v>
          </cell>
          <cell r="O398" t="str">
            <v>029</v>
          </cell>
        </row>
        <row r="399">
          <cell r="M399" t="str">
            <v>CamdenGA</v>
          </cell>
          <cell r="N399" t="str">
            <v>GA</v>
          </cell>
          <cell r="O399" t="str">
            <v>039</v>
          </cell>
        </row>
        <row r="400">
          <cell r="M400" t="str">
            <v>CameronPA</v>
          </cell>
          <cell r="N400" t="str">
            <v>PA</v>
          </cell>
          <cell r="O400" t="str">
            <v>023</v>
          </cell>
        </row>
        <row r="401">
          <cell r="M401" t="str">
            <v>CameronLA</v>
          </cell>
          <cell r="N401" t="str">
            <v>LA</v>
          </cell>
          <cell r="O401" t="str">
            <v>023</v>
          </cell>
        </row>
        <row r="402">
          <cell r="M402" t="str">
            <v>CameronTX</v>
          </cell>
          <cell r="N402" t="str">
            <v>TX</v>
          </cell>
          <cell r="O402" t="str">
            <v>061</v>
          </cell>
        </row>
        <row r="403">
          <cell r="M403" t="str">
            <v>CampTX</v>
          </cell>
          <cell r="N403" t="str">
            <v>TX</v>
          </cell>
          <cell r="O403" t="str">
            <v>063</v>
          </cell>
        </row>
        <row r="404">
          <cell r="M404" t="str">
            <v>CampbellWY</v>
          </cell>
          <cell r="N404" t="str">
            <v>WY</v>
          </cell>
          <cell r="O404" t="str">
            <v>005</v>
          </cell>
        </row>
        <row r="405">
          <cell r="M405" t="str">
            <v>CampbellTN</v>
          </cell>
          <cell r="N405" t="str">
            <v>TN</v>
          </cell>
          <cell r="O405" t="str">
            <v>013</v>
          </cell>
        </row>
        <row r="406">
          <cell r="M406" t="str">
            <v>CampbellSD</v>
          </cell>
          <cell r="N406" t="str">
            <v>SD</v>
          </cell>
          <cell r="O406" t="str">
            <v>021</v>
          </cell>
        </row>
        <row r="407">
          <cell r="M407" t="str">
            <v>CampbellVA</v>
          </cell>
          <cell r="N407" t="str">
            <v>VA</v>
          </cell>
          <cell r="O407" t="str">
            <v>031</v>
          </cell>
        </row>
        <row r="408">
          <cell r="M408" t="str">
            <v>CampbellKY</v>
          </cell>
          <cell r="N408" t="str">
            <v>KY</v>
          </cell>
          <cell r="O408" t="str">
            <v>037</v>
          </cell>
        </row>
        <row r="409">
          <cell r="M409" t="str">
            <v>CamuyPR</v>
          </cell>
          <cell r="N409" t="str">
            <v>PR</v>
          </cell>
          <cell r="O409" t="str">
            <v>027</v>
          </cell>
        </row>
        <row r="410">
          <cell r="M410" t="str">
            <v>CanadianOK</v>
          </cell>
          <cell r="N410" t="str">
            <v>OK</v>
          </cell>
          <cell r="O410" t="str">
            <v>017</v>
          </cell>
        </row>
        <row r="411">
          <cell r="M411" t="str">
            <v>CandlerGA</v>
          </cell>
          <cell r="N411" t="str">
            <v>GA</v>
          </cell>
          <cell r="O411" t="str">
            <v>043</v>
          </cell>
        </row>
        <row r="412">
          <cell r="M412" t="str">
            <v>CannonTN</v>
          </cell>
          <cell r="N412" t="str">
            <v>TN</v>
          </cell>
          <cell r="O412" t="str">
            <v>015</v>
          </cell>
        </row>
        <row r="413">
          <cell r="M413" t="str">
            <v>CanovanasPR</v>
          </cell>
          <cell r="N413" t="str">
            <v>PR</v>
          </cell>
          <cell r="O413" t="str">
            <v>029</v>
          </cell>
        </row>
        <row r="414">
          <cell r="M414" t="str">
            <v>CanyonID</v>
          </cell>
          <cell r="N414" t="str">
            <v>ID</v>
          </cell>
          <cell r="O414" t="str">
            <v>027</v>
          </cell>
        </row>
        <row r="415">
          <cell r="M415" t="str">
            <v>Cape GirardeauMO</v>
          </cell>
          <cell r="N415" t="str">
            <v>MO</v>
          </cell>
          <cell r="O415" t="str">
            <v>031</v>
          </cell>
        </row>
        <row r="416">
          <cell r="M416" t="str">
            <v>Cape MayNJ</v>
          </cell>
          <cell r="N416" t="str">
            <v>NJ</v>
          </cell>
          <cell r="O416" t="str">
            <v>009</v>
          </cell>
        </row>
        <row r="417">
          <cell r="M417" t="str">
            <v>CarbonUT</v>
          </cell>
          <cell r="N417" t="str">
            <v>UT</v>
          </cell>
          <cell r="O417" t="str">
            <v>007</v>
          </cell>
        </row>
        <row r="418">
          <cell r="M418" t="str">
            <v>CarbonWY</v>
          </cell>
          <cell r="N418" t="str">
            <v>WY</v>
          </cell>
          <cell r="O418" t="str">
            <v>007</v>
          </cell>
        </row>
        <row r="419">
          <cell r="M419" t="str">
            <v>CarbonMT</v>
          </cell>
          <cell r="N419" t="str">
            <v>MT</v>
          </cell>
          <cell r="O419" t="str">
            <v>009</v>
          </cell>
        </row>
        <row r="420">
          <cell r="M420" t="str">
            <v>CarbonPA</v>
          </cell>
          <cell r="N420" t="str">
            <v>PA</v>
          </cell>
          <cell r="O420" t="str">
            <v>025</v>
          </cell>
        </row>
        <row r="421">
          <cell r="M421" t="str">
            <v>CaribouID</v>
          </cell>
          <cell r="N421" t="str">
            <v>ID</v>
          </cell>
          <cell r="O421" t="str">
            <v>029</v>
          </cell>
        </row>
        <row r="422">
          <cell r="M422" t="str">
            <v>CarlisleKY</v>
          </cell>
          <cell r="N422" t="str">
            <v>KY</v>
          </cell>
          <cell r="O422" t="str">
            <v>039</v>
          </cell>
        </row>
        <row r="423">
          <cell r="M423" t="str">
            <v>CarltonMN</v>
          </cell>
          <cell r="N423" t="str">
            <v>MN</v>
          </cell>
          <cell r="O423" t="str">
            <v>017</v>
          </cell>
        </row>
        <row r="424">
          <cell r="M424" t="str">
            <v>CarolinaPR</v>
          </cell>
          <cell r="N424" t="str">
            <v>PR</v>
          </cell>
          <cell r="O424" t="str">
            <v>031</v>
          </cell>
        </row>
        <row r="425">
          <cell r="M425" t="str">
            <v>CarolineMD</v>
          </cell>
          <cell r="N425" t="str">
            <v>MD</v>
          </cell>
          <cell r="O425" t="str">
            <v>011</v>
          </cell>
        </row>
        <row r="426">
          <cell r="M426" t="str">
            <v>CarolineVA</v>
          </cell>
          <cell r="N426" t="str">
            <v>VA</v>
          </cell>
          <cell r="O426" t="str">
            <v>033</v>
          </cell>
        </row>
        <row r="427">
          <cell r="M427" t="str">
            <v>CarrollNH</v>
          </cell>
          <cell r="N427" t="str">
            <v>NH</v>
          </cell>
          <cell r="O427" t="str">
            <v>003</v>
          </cell>
        </row>
        <row r="428">
          <cell r="M428" t="str">
            <v>CarrollMD</v>
          </cell>
          <cell r="N428" t="str">
            <v>MD</v>
          </cell>
          <cell r="O428" t="str">
            <v>013</v>
          </cell>
        </row>
        <row r="429">
          <cell r="M429" t="str">
            <v>CarrollMS</v>
          </cell>
          <cell r="N429" t="str">
            <v>MS</v>
          </cell>
          <cell r="O429" t="str">
            <v>015</v>
          </cell>
        </row>
        <row r="430">
          <cell r="M430" t="str">
            <v>CarrollAR</v>
          </cell>
          <cell r="N430" t="str">
            <v>AR</v>
          </cell>
          <cell r="O430" t="str">
            <v>015</v>
          </cell>
        </row>
        <row r="431">
          <cell r="M431" t="str">
            <v>CarrollIL</v>
          </cell>
          <cell r="N431" t="str">
            <v>IL</v>
          </cell>
          <cell r="O431" t="str">
            <v>015</v>
          </cell>
        </row>
        <row r="432">
          <cell r="M432" t="str">
            <v>CarrollIN</v>
          </cell>
          <cell r="N432" t="str">
            <v>IN</v>
          </cell>
          <cell r="O432" t="str">
            <v>015</v>
          </cell>
        </row>
        <row r="433">
          <cell r="M433" t="str">
            <v>CarrollTN</v>
          </cell>
          <cell r="N433" t="str">
            <v>TN</v>
          </cell>
          <cell r="O433" t="str">
            <v>017</v>
          </cell>
        </row>
        <row r="434">
          <cell r="M434" t="str">
            <v>CarrollOH</v>
          </cell>
          <cell r="N434" t="str">
            <v>OH</v>
          </cell>
          <cell r="O434" t="str">
            <v>019</v>
          </cell>
        </row>
        <row r="435">
          <cell r="M435" t="str">
            <v>CarrollIA</v>
          </cell>
          <cell r="N435" t="str">
            <v>IA</v>
          </cell>
          <cell r="O435" t="str">
            <v>027</v>
          </cell>
        </row>
        <row r="436">
          <cell r="M436" t="str">
            <v>CarrollMO</v>
          </cell>
          <cell r="N436" t="str">
            <v>MO</v>
          </cell>
          <cell r="O436" t="str">
            <v>033</v>
          </cell>
        </row>
        <row r="437">
          <cell r="M437" t="str">
            <v>CarrollVA</v>
          </cell>
          <cell r="N437" t="str">
            <v>VA</v>
          </cell>
          <cell r="O437" t="str">
            <v>035</v>
          </cell>
        </row>
        <row r="438">
          <cell r="M438" t="str">
            <v>CarrollKY</v>
          </cell>
          <cell r="N438" t="str">
            <v>KY</v>
          </cell>
          <cell r="O438" t="str">
            <v>041</v>
          </cell>
        </row>
        <row r="439">
          <cell r="M439" t="str">
            <v>CarrollGA</v>
          </cell>
          <cell r="N439" t="str">
            <v>GA</v>
          </cell>
          <cell r="O439" t="str">
            <v>045</v>
          </cell>
        </row>
        <row r="440">
          <cell r="M440" t="str">
            <v>CarsonTX</v>
          </cell>
          <cell r="N440" t="str">
            <v>TX</v>
          </cell>
          <cell r="O440" t="str">
            <v>065</v>
          </cell>
        </row>
        <row r="441">
          <cell r="M441" t="str">
            <v>Carson CityNV</v>
          </cell>
          <cell r="N441" t="str">
            <v>NV</v>
          </cell>
          <cell r="O441" t="str">
            <v>510</v>
          </cell>
        </row>
        <row r="442">
          <cell r="M442" t="str">
            <v>CarterMT</v>
          </cell>
          <cell r="N442" t="str">
            <v>MT</v>
          </cell>
          <cell r="O442" t="str">
            <v>011</v>
          </cell>
        </row>
        <row r="443">
          <cell r="M443" t="str">
            <v>CarterTN</v>
          </cell>
          <cell r="N443" t="str">
            <v>TN</v>
          </cell>
          <cell r="O443" t="str">
            <v>019</v>
          </cell>
        </row>
        <row r="444">
          <cell r="M444" t="str">
            <v>CarterOK</v>
          </cell>
          <cell r="N444" t="str">
            <v>OK</v>
          </cell>
          <cell r="O444" t="str">
            <v>019</v>
          </cell>
        </row>
        <row r="445">
          <cell r="M445" t="str">
            <v>CarterMO</v>
          </cell>
          <cell r="N445" t="str">
            <v>MO</v>
          </cell>
          <cell r="O445" t="str">
            <v>035</v>
          </cell>
        </row>
        <row r="446">
          <cell r="M446" t="str">
            <v>CarterKY</v>
          </cell>
          <cell r="N446" t="str">
            <v>KY</v>
          </cell>
          <cell r="O446" t="str">
            <v>043</v>
          </cell>
        </row>
        <row r="447">
          <cell r="M447" t="str">
            <v>CarteretNC</v>
          </cell>
          <cell r="N447" t="str">
            <v>NC</v>
          </cell>
          <cell r="O447" t="str">
            <v>031</v>
          </cell>
        </row>
        <row r="448">
          <cell r="M448" t="str">
            <v>CarverMN</v>
          </cell>
          <cell r="N448" t="str">
            <v>MN</v>
          </cell>
          <cell r="O448" t="str">
            <v>019</v>
          </cell>
        </row>
        <row r="449">
          <cell r="M449" t="str">
            <v>CascadeMT</v>
          </cell>
          <cell r="N449" t="str">
            <v>MT</v>
          </cell>
          <cell r="O449" t="str">
            <v>013</v>
          </cell>
        </row>
        <row r="450">
          <cell r="M450" t="str">
            <v>CaseyKY</v>
          </cell>
          <cell r="N450" t="str">
            <v>KY</v>
          </cell>
          <cell r="O450" t="str">
            <v>045</v>
          </cell>
        </row>
        <row r="451">
          <cell r="M451" t="str">
            <v>CassND</v>
          </cell>
          <cell r="N451" t="str">
            <v>ND</v>
          </cell>
          <cell r="O451" t="str">
            <v>017</v>
          </cell>
        </row>
        <row r="452">
          <cell r="M452" t="str">
            <v>CassIL</v>
          </cell>
          <cell r="N452" t="str">
            <v>IL</v>
          </cell>
          <cell r="O452" t="str">
            <v>017</v>
          </cell>
        </row>
        <row r="453">
          <cell r="M453" t="str">
            <v>CassIN</v>
          </cell>
          <cell r="N453" t="str">
            <v>IN</v>
          </cell>
          <cell r="O453" t="str">
            <v>017</v>
          </cell>
        </row>
        <row r="454">
          <cell r="M454" t="str">
            <v>CassMN</v>
          </cell>
          <cell r="N454" t="str">
            <v>MN</v>
          </cell>
          <cell r="O454" t="str">
            <v>021</v>
          </cell>
        </row>
        <row r="455">
          <cell r="M455" t="str">
            <v>CassNE</v>
          </cell>
          <cell r="N455" t="str">
            <v>NE</v>
          </cell>
          <cell r="O455" t="str">
            <v>025</v>
          </cell>
        </row>
        <row r="456">
          <cell r="M456" t="str">
            <v>CassMI</v>
          </cell>
          <cell r="N456" t="str">
            <v>MI</v>
          </cell>
          <cell r="O456" t="str">
            <v>027</v>
          </cell>
        </row>
        <row r="457">
          <cell r="M457" t="str">
            <v>CassIA</v>
          </cell>
          <cell r="N457" t="str">
            <v>IA</v>
          </cell>
          <cell r="O457" t="str">
            <v>029</v>
          </cell>
        </row>
        <row r="458">
          <cell r="M458" t="str">
            <v>CassMO</v>
          </cell>
          <cell r="N458" t="str">
            <v>MO</v>
          </cell>
          <cell r="O458" t="str">
            <v>037</v>
          </cell>
        </row>
        <row r="459">
          <cell r="M459" t="str">
            <v>CassTX</v>
          </cell>
          <cell r="N459" t="str">
            <v>TX</v>
          </cell>
          <cell r="O459" t="str">
            <v>067</v>
          </cell>
        </row>
        <row r="460">
          <cell r="M460" t="str">
            <v>CassiaID</v>
          </cell>
          <cell r="N460" t="str">
            <v>ID</v>
          </cell>
          <cell r="O460" t="str">
            <v>031</v>
          </cell>
        </row>
        <row r="461">
          <cell r="M461" t="str">
            <v>CastroTX</v>
          </cell>
          <cell r="N461" t="str">
            <v>TX</v>
          </cell>
          <cell r="O461" t="str">
            <v>069</v>
          </cell>
        </row>
        <row r="462">
          <cell r="M462" t="str">
            <v>CaswellNC</v>
          </cell>
          <cell r="N462" t="str">
            <v>NC</v>
          </cell>
          <cell r="O462" t="str">
            <v>033</v>
          </cell>
        </row>
        <row r="463">
          <cell r="M463" t="str">
            <v>CatahoulaLA</v>
          </cell>
          <cell r="N463" t="str">
            <v>LA</v>
          </cell>
          <cell r="O463" t="str">
            <v>025</v>
          </cell>
        </row>
        <row r="464">
          <cell r="M464" t="str">
            <v>CatanoPR</v>
          </cell>
          <cell r="N464" t="str">
            <v>PR</v>
          </cell>
          <cell r="O464" t="str">
            <v>033</v>
          </cell>
        </row>
        <row r="465">
          <cell r="M465" t="str">
            <v>CatawbaNC</v>
          </cell>
          <cell r="N465" t="str">
            <v>NC</v>
          </cell>
          <cell r="O465" t="str">
            <v>035</v>
          </cell>
        </row>
        <row r="466">
          <cell r="M466" t="str">
            <v>CatoosaGA</v>
          </cell>
          <cell r="N466" t="str">
            <v>GA</v>
          </cell>
          <cell r="O466" t="str">
            <v>047</v>
          </cell>
        </row>
        <row r="467">
          <cell r="M467" t="str">
            <v>CatronNM</v>
          </cell>
          <cell r="N467" t="str">
            <v>NM</v>
          </cell>
          <cell r="O467" t="str">
            <v>003</v>
          </cell>
        </row>
        <row r="468">
          <cell r="M468" t="str">
            <v>CattaraugusNY</v>
          </cell>
          <cell r="N468" t="str">
            <v>NY</v>
          </cell>
          <cell r="O468" t="str">
            <v>009</v>
          </cell>
        </row>
        <row r="469">
          <cell r="M469" t="str">
            <v>CavalierND</v>
          </cell>
          <cell r="N469" t="str">
            <v>ND</v>
          </cell>
          <cell r="O469" t="str">
            <v>019</v>
          </cell>
        </row>
        <row r="470">
          <cell r="M470" t="str">
            <v>CayeyPR</v>
          </cell>
          <cell r="N470" t="str">
            <v>PR</v>
          </cell>
          <cell r="O470" t="str">
            <v>035</v>
          </cell>
        </row>
        <row r="471">
          <cell r="M471" t="str">
            <v>CayugaNY</v>
          </cell>
          <cell r="N471" t="str">
            <v>NY</v>
          </cell>
          <cell r="O471" t="str">
            <v>011</v>
          </cell>
        </row>
        <row r="472">
          <cell r="M472" t="str">
            <v>CecilMD</v>
          </cell>
          <cell r="N472" t="str">
            <v>MD</v>
          </cell>
          <cell r="O472" t="str">
            <v>015</v>
          </cell>
        </row>
        <row r="473">
          <cell r="M473" t="str">
            <v>CedarNE</v>
          </cell>
          <cell r="N473" t="str">
            <v>NE</v>
          </cell>
          <cell r="O473" t="str">
            <v>027</v>
          </cell>
        </row>
        <row r="474">
          <cell r="M474" t="str">
            <v>CedarIA</v>
          </cell>
          <cell r="N474" t="str">
            <v>IA</v>
          </cell>
          <cell r="O474" t="str">
            <v>031</v>
          </cell>
        </row>
        <row r="475">
          <cell r="M475" t="str">
            <v>CedarMO</v>
          </cell>
          <cell r="N475" t="str">
            <v>MO</v>
          </cell>
          <cell r="O475" t="str">
            <v>039</v>
          </cell>
        </row>
        <row r="476">
          <cell r="M476" t="str">
            <v>CeibaPR</v>
          </cell>
          <cell r="N476" t="str">
            <v>PR</v>
          </cell>
          <cell r="O476" t="str">
            <v>037</v>
          </cell>
        </row>
        <row r="477">
          <cell r="M477" t="str">
            <v>CentrePA</v>
          </cell>
          <cell r="N477" t="str">
            <v>PA</v>
          </cell>
          <cell r="O477" t="str">
            <v>027</v>
          </cell>
        </row>
        <row r="478">
          <cell r="M478" t="str">
            <v>Cerro GordoIA</v>
          </cell>
          <cell r="N478" t="str">
            <v>IA</v>
          </cell>
          <cell r="O478" t="str">
            <v>033</v>
          </cell>
        </row>
        <row r="479">
          <cell r="M479" t="str">
            <v>ChaffeeCO</v>
          </cell>
          <cell r="N479" t="str">
            <v>CO</v>
          </cell>
          <cell r="O479" t="str">
            <v>015</v>
          </cell>
        </row>
        <row r="480">
          <cell r="M480" t="str">
            <v>ChambersAL</v>
          </cell>
          <cell r="N480" t="str">
            <v>AL</v>
          </cell>
          <cell r="O480" t="str">
            <v>017</v>
          </cell>
        </row>
        <row r="481">
          <cell r="M481" t="str">
            <v>ChambersTX</v>
          </cell>
          <cell r="N481" t="str">
            <v>TX</v>
          </cell>
          <cell r="O481" t="str">
            <v>071</v>
          </cell>
        </row>
        <row r="482">
          <cell r="M482" t="str">
            <v>ChampaignIL</v>
          </cell>
          <cell r="N482" t="str">
            <v>IL</v>
          </cell>
          <cell r="O482" t="str">
            <v>019</v>
          </cell>
        </row>
        <row r="483">
          <cell r="M483" t="str">
            <v>ChampaignOH</v>
          </cell>
          <cell r="N483" t="str">
            <v>OH</v>
          </cell>
          <cell r="O483" t="str">
            <v>021</v>
          </cell>
        </row>
        <row r="484">
          <cell r="M484" t="str">
            <v>CharitonMO</v>
          </cell>
          <cell r="N484" t="str">
            <v>MO</v>
          </cell>
          <cell r="O484" t="str">
            <v>041</v>
          </cell>
        </row>
        <row r="485">
          <cell r="M485" t="str">
            <v>CharlesMD</v>
          </cell>
          <cell r="N485" t="str">
            <v>MD</v>
          </cell>
          <cell r="O485" t="str">
            <v>017</v>
          </cell>
        </row>
        <row r="486">
          <cell r="M486" t="str">
            <v>Charles CityVA</v>
          </cell>
          <cell r="N486" t="str">
            <v>VA</v>
          </cell>
          <cell r="O486" t="str">
            <v>036</v>
          </cell>
        </row>
        <row r="487">
          <cell r="M487" t="str">
            <v>Charles MixSD</v>
          </cell>
          <cell r="N487" t="str">
            <v>SD</v>
          </cell>
          <cell r="O487" t="str">
            <v>023</v>
          </cell>
        </row>
        <row r="488">
          <cell r="M488" t="str">
            <v>CharlestonSC</v>
          </cell>
          <cell r="N488" t="str">
            <v>SC</v>
          </cell>
          <cell r="O488" t="str">
            <v>019</v>
          </cell>
        </row>
        <row r="489">
          <cell r="M489" t="str">
            <v>CharlevoixMI</v>
          </cell>
          <cell r="N489" t="str">
            <v>MI</v>
          </cell>
          <cell r="O489" t="str">
            <v>029</v>
          </cell>
        </row>
        <row r="490">
          <cell r="M490" t="str">
            <v>CharlotteFL</v>
          </cell>
          <cell r="N490" t="str">
            <v>FL</v>
          </cell>
          <cell r="O490" t="str">
            <v>015</v>
          </cell>
        </row>
        <row r="491">
          <cell r="M491" t="str">
            <v>CharlotteVA</v>
          </cell>
          <cell r="N491" t="str">
            <v>VA</v>
          </cell>
          <cell r="O491" t="str">
            <v>037</v>
          </cell>
        </row>
        <row r="492">
          <cell r="M492" t="str">
            <v>CharlottesvilleVA</v>
          </cell>
          <cell r="N492" t="str">
            <v>VA</v>
          </cell>
          <cell r="O492" t="str">
            <v>540</v>
          </cell>
        </row>
        <row r="493">
          <cell r="M493" t="str">
            <v>CharltonGA</v>
          </cell>
          <cell r="N493" t="str">
            <v>GA</v>
          </cell>
          <cell r="O493" t="str">
            <v>049</v>
          </cell>
        </row>
        <row r="494">
          <cell r="M494" t="str">
            <v>ChaseKS</v>
          </cell>
          <cell r="N494" t="str">
            <v>KS</v>
          </cell>
          <cell r="O494" t="str">
            <v>017</v>
          </cell>
        </row>
        <row r="495">
          <cell r="M495" t="str">
            <v>ChaseNE</v>
          </cell>
          <cell r="N495" t="str">
            <v>NE</v>
          </cell>
          <cell r="O495" t="str">
            <v>029</v>
          </cell>
        </row>
        <row r="496">
          <cell r="M496" t="str">
            <v>ChathamNC</v>
          </cell>
          <cell r="N496" t="str">
            <v>NC</v>
          </cell>
          <cell r="O496" t="str">
            <v>037</v>
          </cell>
        </row>
        <row r="497">
          <cell r="M497" t="str">
            <v>ChathamGA</v>
          </cell>
          <cell r="N497" t="str">
            <v>GA</v>
          </cell>
          <cell r="O497" t="str">
            <v>051</v>
          </cell>
        </row>
        <row r="498">
          <cell r="M498" t="str">
            <v>ChattahoocheeGA</v>
          </cell>
          <cell r="N498" t="str">
            <v>GA</v>
          </cell>
          <cell r="O498" t="str">
            <v>053</v>
          </cell>
        </row>
        <row r="499">
          <cell r="M499" t="str">
            <v>ChattoogaGA</v>
          </cell>
          <cell r="N499" t="str">
            <v>GA</v>
          </cell>
          <cell r="O499" t="str">
            <v>055</v>
          </cell>
        </row>
        <row r="500">
          <cell r="M500" t="str">
            <v>ChautauquaNY</v>
          </cell>
          <cell r="N500" t="str">
            <v>NY</v>
          </cell>
          <cell r="O500" t="str">
            <v>013</v>
          </cell>
        </row>
        <row r="501">
          <cell r="M501" t="str">
            <v>ChautauquaKS</v>
          </cell>
          <cell r="N501" t="str">
            <v>KS</v>
          </cell>
          <cell r="O501" t="str">
            <v>019</v>
          </cell>
        </row>
        <row r="502">
          <cell r="M502" t="str">
            <v>ChavesNM</v>
          </cell>
          <cell r="N502" t="str">
            <v>NM</v>
          </cell>
          <cell r="O502" t="str">
            <v>005</v>
          </cell>
        </row>
        <row r="503">
          <cell r="M503" t="str">
            <v>CheathamTN</v>
          </cell>
          <cell r="N503" t="str">
            <v>TN</v>
          </cell>
          <cell r="O503" t="str">
            <v>021</v>
          </cell>
        </row>
        <row r="504">
          <cell r="M504" t="str">
            <v>CheboyganMI</v>
          </cell>
          <cell r="N504" t="str">
            <v>MI</v>
          </cell>
          <cell r="O504" t="str">
            <v>031</v>
          </cell>
        </row>
        <row r="505">
          <cell r="M505" t="str">
            <v>ChelanWA</v>
          </cell>
          <cell r="N505" t="str">
            <v>WA</v>
          </cell>
          <cell r="O505" t="str">
            <v>007</v>
          </cell>
        </row>
        <row r="506">
          <cell r="M506" t="str">
            <v>ChemungNY</v>
          </cell>
          <cell r="N506" t="str">
            <v>NY</v>
          </cell>
          <cell r="O506" t="str">
            <v>015</v>
          </cell>
        </row>
        <row r="507">
          <cell r="M507" t="str">
            <v>ChenangoNY</v>
          </cell>
          <cell r="N507" t="str">
            <v>NY</v>
          </cell>
          <cell r="O507" t="str">
            <v>017</v>
          </cell>
        </row>
        <row r="508">
          <cell r="M508" t="str">
            <v>CherokeeAL</v>
          </cell>
          <cell r="N508" t="str">
            <v>AL</v>
          </cell>
          <cell r="O508" t="str">
            <v>019</v>
          </cell>
        </row>
        <row r="509">
          <cell r="M509" t="str">
            <v>CherokeeOK</v>
          </cell>
          <cell r="N509" t="str">
            <v>OK</v>
          </cell>
          <cell r="O509" t="str">
            <v>021</v>
          </cell>
        </row>
        <row r="510">
          <cell r="M510" t="str">
            <v>CherokeeSC</v>
          </cell>
          <cell r="N510" t="str">
            <v>SC</v>
          </cell>
          <cell r="O510" t="str">
            <v>021</v>
          </cell>
        </row>
        <row r="511">
          <cell r="M511" t="str">
            <v>CherokeeKS</v>
          </cell>
          <cell r="N511" t="str">
            <v>KS</v>
          </cell>
          <cell r="O511" t="str">
            <v>021</v>
          </cell>
        </row>
        <row r="512">
          <cell r="M512" t="str">
            <v>CherokeeIA</v>
          </cell>
          <cell r="N512" t="str">
            <v>IA</v>
          </cell>
          <cell r="O512" t="str">
            <v>035</v>
          </cell>
        </row>
        <row r="513">
          <cell r="M513" t="str">
            <v>CherokeeNC</v>
          </cell>
          <cell r="N513" t="str">
            <v>NC</v>
          </cell>
          <cell r="O513" t="str">
            <v>039</v>
          </cell>
        </row>
        <row r="514">
          <cell r="M514" t="str">
            <v>CherokeeGA</v>
          </cell>
          <cell r="N514" t="str">
            <v>GA</v>
          </cell>
          <cell r="O514" t="str">
            <v>057</v>
          </cell>
        </row>
        <row r="515">
          <cell r="M515" t="str">
            <v>CherokeeTX</v>
          </cell>
          <cell r="N515" t="str">
            <v>TX</v>
          </cell>
          <cell r="O515" t="str">
            <v>073</v>
          </cell>
        </row>
        <row r="516">
          <cell r="M516" t="str">
            <v>CherryNE</v>
          </cell>
          <cell r="N516" t="str">
            <v>NE</v>
          </cell>
          <cell r="O516" t="str">
            <v>031</v>
          </cell>
        </row>
        <row r="517">
          <cell r="M517" t="str">
            <v>ChesapeakeVA</v>
          </cell>
          <cell r="N517" t="str">
            <v>VA</v>
          </cell>
          <cell r="O517" t="str">
            <v>550</v>
          </cell>
        </row>
        <row r="518">
          <cell r="M518" t="str">
            <v>CheshireNH</v>
          </cell>
          <cell r="N518" t="str">
            <v>NH</v>
          </cell>
          <cell r="O518" t="str">
            <v>005</v>
          </cell>
        </row>
        <row r="519">
          <cell r="M519" t="str">
            <v>ChesterSC</v>
          </cell>
          <cell r="N519" t="str">
            <v>SC</v>
          </cell>
          <cell r="O519" t="str">
            <v>023</v>
          </cell>
        </row>
        <row r="520">
          <cell r="M520" t="str">
            <v>ChesterTN</v>
          </cell>
          <cell r="N520" t="str">
            <v>TN</v>
          </cell>
          <cell r="O520" t="str">
            <v>023</v>
          </cell>
        </row>
        <row r="521">
          <cell r="M521" t="str">
            <v>ChesterPA</v>
          </cell>
          <cell r="N521" t="str">
            <v>PA</v>
          </cell>
          <cell r="O521" t="str">
            <v>029</v>
          </cell>
        </row>
        <row r="522">
          <cell r="M522" t="str">
            <v>ChesterfieldSC</v>
          </cell>
          <cell r="N522" t="str">
            <v>SC</v>
          </cell>
          <cell r="O522" t="str">
            <v>025</v>
          </cell>
        </row>
        <row r="523">
          <cell r="M523" t="str">
            <v>ChesterfieldVA</v>
          </cell>
          <cell r="N523" t="str">
            <v>VA</v>
          </cell>
          <cell r="O523" t="str">
            <v>041</v>
          </cell>
        </row>
        <row r="524">
          <cell r="M524" t="str">
            <v>CheyenneCO</v>
          </cell>
          <cell r="N524" t="str">
            <v>CO</v>
          </cell>
          <cell r="O524" t="str">
            <v>017</v>
          </cell>
        </row>
        <row r="525">
          <cell r="M525" t="str">
            <v>CheyenneKS</v>
          </cell>
          <cell r="N525" t="str">
            <v>KS</v>
          </cell>
          <cell r="O525" t="str">
            <v>023</v>
          </cell>
        </row>
        <row r="526">
          <cell r="M526" t="str">
            <v>CheyenneNE</v>
          </cell>
          <cell r="N526" t="str">
            <v>NE</v>
          </cell>
          <cell r="O526" t="str">
            <v>033</v>
          </cell>
        </row>
        <row r="527">
          <cell r="M527" t="str">
            <v>ChickasawMS</v>
          </cell>
          <cell r="N527" t="str">
            <v>MS</v>
          </cell>
          <cell r="O527" t="str">
            <v>017</v>
          </cell>
        </row>
        <row r="528">
          <cell r="M528" t="str">
            <v>ChickasawIA</v>
          </cell>
          <cell r="N528" t="str">
            <v>IA</v>
          </cell>
          <cell r="O528" t="str">
            <v>037</v>
          </cell>
        </row>
        <row r="529">
          <cell r="M529" t="str">
            <v>ChicotAR</v>
          </cell>
          <cell r="N529" t="str">
            <v>AR</v>
          </cell>
          <cell r="O529" t="str">
            <v>017</v>
          </cell>
        </row>
        <row r="530">
          <cell r="M530" t="str">
            <v>ChildressTX</v>
          </cell>
          <cell r="N530" t="str">
            <v>TX</v>
          </cell>
          <cell r="O530" t="str">
            <v>075</v>
          </cell>
        </row>
        <row r="531">
          <cell r="M531" t="str">
            <v>ChiltonAL</v>
          </cell>
          <cell r="N531" t="str">
            <v>AL</v>
          </cell>
          <cell r="O531" t="str">
            <v>021</v>
          </cell>
        </row>
        <row r="532">
          <cell r="M532" t="str">
            <v>ChippewaWI</v>
          </cell>
          <cell r="N532" t="str">
            <v>WI</v>
          </cell>
          <cell r="O532" t="str">
            <v>017</v>
          </cell>
        </row>
        <row r="533">
          <cell r="M533" t="str">
            <v>ChippewaMN</v>
          </cell>
          <cell r="N533" t="str">
            <v>MN</v>
          </cell>
          <cell r="O533" t="str">
            <v>023</v>
          </cell>
        </row>
        <row r="534">
          <cell r="M534" t="str">
            <v>ChippewaMI</v>
          </cell>
          <cell r="N534" t="str">
            <v>MI</v>
          </cell>
          <cell r="O534" t="str">
            <v>033</v>
          </cell>
        </row>
        <row r="535">
          <cell r="M535" t="str">
            <v>ChisagoMN</v>
          </cell>
          <cell r="N535" t="str">
            <v>MN</v>
          </cell>
          <cell r="O535" t="str">
            <v>025</v>
          </cell>
        </row>
        <row r="536">
          <cell r="M536" t="str">
            <v>ChittendenVT</v>
          </cell>
          <cell r="N536" t="str">
            <v>VT</v>
          </cell>
          <cell r="O536" t="str">
            <v>007</v>
          </cell>
        </row>
        <row r="537">
          <cell r="M537" t="str">
            <v>ChoctawMS</v>
          </cell>
          <cell r="N537" t="str">
            <v>MS</v>
          </cell>
          <cell r="O537" t="str">
            <v>019</v>
          </cell>
        </row>
        <row r="538">
          <cell r="M538" t="str">
            <v>ChoctawOK</v>
          </cell>
          <cell r="N538" t="str">
            <v>OK</v>
          </cell>
          <cell r="O538" t="str">
            <v>023</v>
          </cell>
        </row>
        <row r="539">
          <cell r="M539" t="str">
            <v>ChoctawAL</v>
          </cell>
          <cell r="N539" t="str">
            <v>AL</v>
          </cell>
          <cell r="O539" t="str">
            <v>023</v>
          </cell>
        </row>
        <row r="540">
          <cell r="M540" t="str">
            <v>ChouteauMT</v>
          </cell>
          <cell r="N540" t="str">
            <v>MT</v>
          </cell>
          <cell r="O540" t="str">
            <v>015</v>
          </cell>
        </row>
        <row r="541">
          <cell r="M541" t="str">
            <v>ChowanNC</v>
          </cell>
          <cell r="N541" t="str">
            <v>NC</v>
          </cell>
          <cell r="O541" t="str">
            <v>041</v>
          </cell>
        </row>
        <row r="542">
          <cell r="M542" t="str">
            <v>ChristianIL</v>
          </cell>
          <cell r="N542" t="str">
            <v>IL</v>
          </cell>
          <cell r="O542" t="str">
            <v>021</v>
          </cell>
        </row>
        <row r="543">
          <cell r="M543" t="str">
            <v>ChristianMO</v>
          </cell>
          <cell r="N543" t="str">
            <v>MO</v>
          </cell>
          <cell r="O543" t="str">
            <v>043</v>
          </cell>
        </row>
        <row r="544">
          <cell r="M544" t="str">
            <v>ChristianKY</v>
          </cell>
          <cell r="N544" t="str">
            <v>KY</v>
          </cell>
          <cell r="O544" t="str">
            <v>047</v>
          </cell>
        </row>
        <row r="545">
          <cell r="M545" t="str">
            <v>ChurchillNV</v>
          </cell>
          <cell r="N545" t="str">
            <v>NV</v>
          </cell>
          <cell r="O545" t="str">
            <v>001</v>
          </cell>
        </row>
        <row r="546">
          <cell r="M546" t="str">
            <v>CialesPR</v>
          </cell>
          <cell r="N546" t="str">
            <v>PR</v>
          </cell>
          <cell r="O546" t="str">
            <v>039</v>
          </cell>
        </row>
        <row r="547">
          <cell r="M547" t="str">
            <v>CibolaNM</v>
          </cell>
          <cell r="N547" t="str">
            <v>NM</v>
          </cell>
          <cell r="O547" t="str">
            <v>006</v>
          </cell>
        </row>
        <row r="548">
          <cell r="M548" t="str">
            <v>CidraPR</v>
          </cell>
          <cell r="N548" t="str">
            <v>PR</v>
          </cell>
          <cell r="O548" t="str">
            <v>041</v>
          </cell>
        </row>
        <row r="549">
          <cell r="M549" t="str">
            <v>CimarronOK</v>
          </cell>
          <cell r="N549" t="str">
            <v>OK</v>
          </cell>
          <cell r="O549" t="str">
            <v>025</v>
          </cell>
        </row>
        <row r="550">
          <cell r="M550" t="str">
            <v>CitrusFL</v>
          </cell>
          <cell r="N550" t="str">
            <v>FL</v>
          </cell>
          <cell r="O550" t="str">
            <v>017</v>
          </cell>
        </row>
        <row r="551">
          <cell r="M551" t="str">
            <v>City Of RichmondVA</v>
          </cell>
          <cell r="N551" t="str">
            <v>VA</v>
          </cell>
          <cell r="O551" t="str">
            <v>760</v>
          </cell>
        </row>
        <row r="552">
          <cell r="M552" t="str">
            <v>ClackamasOR</v>
          </cell>
          <cell r="N552" t="str">
            <v>OR</v>
          </cell>
          <cell r="O552" t="str">
            <v>005</v>
          </cell>
        </row>
        <row r="553">
          <cell r="M553" t="str">
            <v>ClaiborneMS</v>
          </cell>
          <cell r="N553" t="str">
            <v>MS</v>
          </cell>
          <cell r="O553" t="str">
            <v>021</v>
          </cell>
        </row>
        <row r="554">
          <cell r="M554" t="str">
            <v>ClaiborneTN</v>
          </cell>
          <cell r="N554" t="str">
            <v>TN</v>
          </cell>
          <cell r="O554" t="str">
            <v>025</v>
          </cell>
        </row>
        <row r="555">
          <cell r="M555" t="str">
            <v>ClaiborneLA</v>
          </cell>
          <cell r="N555" t="str">
            <v>LA</v>
          </cell>
          <cell r="O555" t="str">
            <v>027</v>
          </cell>
        </row>
        <row r="556">
          <cell r="M556" t="str">
            <v>ClallamWA</v>
          </cell>
          <cell r="N556" t="str">
            <v>WA</v>
          </cell>
          <cell r="O556" t="str">
            <v>009</v>
          </cell>
        </row>
        <row r="557">
          <cell r="M557" t="str">
            <v>ClareMI</v>
          </cell>
          <cell r="N557" t="str">
            <v>MI</v>
          </cell>
          <cell r="O557" t="str">
            <v>035</v>
          </cell>
        </row>
        <row r="558">
          <cell r="M558" t="str">
            <v>ClarendonSC</v>
          </cell>
          <cell r="N558" t="str">
            <v>SC</v>
          </cell>
          <cell r="O558" t="str">
            <v>027</v>
          </cell>
        </row>
        <row r="559">
          <cell r="M559" t="str">
            <v>ClarionPA</v>
          </cell>
          <cell r="N559" t="str">
            <v>PA</v>
          </cell>
          <cell r="O559" t="str">
            <v>031</v>
          </cell>
        </row>
        <row r="560">
          <cell r="M560" t="str">
            <v>ClarkNV</v>
          </cell>
          <cell r="N560" t="str">
            <v>NV</v>
          </cell>
          <cell r="O560" t="str">
            <v>003</v>
          </cell>
        </row>
        <row r="561">
          <cell r="M561" t="str">
            <v>ClarkWA</v>
          </cell>
          <cell r="N561" t="str">
            <v>WA</v>
          </cell>
          <cell r="O561" t="str">
            <v>011</v>
          </cell>
        </row>
        <row r="562">
          <cell r="M562" t="str">
            <v>ClarkWI</v>
          </cell>
          <cell r="N562" t="str">
            <v>WI</v>
          </cell>
          <cell r="O562" t="str">
            <v>019</v>
          </cell>
        </row>
        <row r="563">
          <cell r="M563" t="str">
            <v>ClarkAR</v>
          </cell>
          <cell r="N563" t="str">
            <v>AR</v>
          </cell>
          <cell r="O563" t="str">
            <v>019</v>
          </cell>
        </row>
        <row r="564">
          <cell r="M564" t="str">
            <v>ClarkIN</v>
          </cell>
          <cell r="N564" t="str">
            <v>IN</v>
          </cell>
          <cell r="O564" t="str">
            <v>019</v>
          </cell>
        </row>
        <row r="565">
          <cell r="M565" t="str">
            <v>ClarkOH</v>
          </cell>
          <cell r="N565" t="str">
            <v>OH</v>
          </cell>
          <cell r="O565" t="str">
            <v>023</v>
          </cell>
        </row>
        <row r="566">
          <cell r="M566" t="str">
            <v>ClarkIL</v>
          </cell>
          <cell r="N566" t="str">
            <v>IL</v>
          </cell>
          <cell r="O566" t="str">
            <v>023</v>
          </cell>
        </row>
        <row r="567">
          <cell r="M567" t="str">
            <v>ClarkSD</v>
          </cell>
          <cell r="N567" t="str">
            <v>SD</v>
          </cell>
          <cell r="O567" t="str">
            <v>025</v>
          </cell>
        </row>
        <row r="568">
          <cell r="M568" t="str">
            <v>ClarkKS</v>
          </cell>
          <cell r="N568" t="str">
            <v>KS</v>
          </cell>
          <cell r="O568" t="str">
            <v>025</v>
          </cell>
        </row>
        <row r="569">
          <cell r="M569" t="str">
            <v>ClarkID</v>
          </cell>
          <cell r="N569" t="str">
            <v>ID</v>
          </cell>
          <cell r="O569" t="str">
            <v>033</v>
          </cell>
        </row>
        <row r="570">
          <cell r="M570" t="str">
            <v>ClarkMO</v>
          </cell>
          <cell r="N570" t="str">
            <v>MO</v>
          </cell>
          <cell r="O570" t="str">
            <v>045</v>
          </cell>
        </row>
        <row r="571">
          <cell r="M571" t="str">
            <v>ClarkKY</v>
          </cell>
          <cell r="N571" t="str">
            <v>KY</v>
          </cell>
          <cell r="O571" t="str">
            <v>049</v>
          </cell>
        </row>
        <row r="572">
          <cell r="M572" t="str">
            <v>ClarkeMS</v>
          </cell>
          <cell r="N572" t="str">
            <v>MS</v>
          </cell>
          <cell r="O572" t="str">
            <v>023</v>
          </cell>
        </row>
        <row r="573">
          <cell r="M573" t="str">
            <v>ClarkeAL</v>
          </cell>
          <cell r="N573" t="str">
            <v>AL</v>
          </cell>
          <cell r="O573" t="str">
            <v>025</v>
          </cell>
        </row>
        <row r="574">
          <cell r="M574" t="str">
            <v>ClarkeIA</v>
          </cell>
          <cell r="N574" t="str">
            <v>IA</v>
          </cell>
          <cell r="O574" t="str">
            <v>039</v>
          </cell>
        </row>
        <row r="575">
          <cell r="M575" t="str">
            <v>ClarkeVA</v>
          </cell>
          <cell r="N575" t="str">
            <v>VA</v>
          </cell>
          <cell r="O575" t="str">
            <v>043</v>
          </cell>
        </row>
        <row r="576">
          <cell r="M576" t="str">
            <v>ClarkeGA</v>
          </cell>
          <cell r="N576" t="str">
            <v>GA</v>
          </cell>
          <cell r="O576" t="str">
            <v>059</v>
          </cell>
        </row>
        <row r="577">
          <cell r="M577" t="str">
            <v>ClatsopOR</v>
          </cell>
          <cell r="N577" t="str">
            <v>OR</v>
          </cell>
          <cell r="O577" t="str">
            <v>007</v>
          </cell>
        </row>
        <row r="578">
          <cell r="M578" t="str">
            <v>ClayWV</v>
          </cell>
          <cell r="N578" t="str">
            <v>WV</v>
          </cell>
          <cell r="O578" t="str">
            <v>015</v>
          </cell>
        </row>
        <row r="579">
          <cell r="M579" t="str">
            <v>ClayFL</v>
          </cell>
          <cell r="N579" t="str">
            <v>FL</v>
          </cell>
          <cell r="O579" t="str">
            <v>019</v>
          </cell>
        </row>
        <row r="580">
          <cell r="M580" t="str">
            <v>ClayAR</v>
          </cell>
          <cell r="N580" t="str">
            <v>AR</v>
          </cell>
          <cell r="O580" t="str">
            <v>021</v>
          </cell>
        </row>
        <row r="581">
          <cell r="M581" t="str">
            <v>ClayIN</v>
          </cell>
          <cell r="N581" t="str">
            <v>IN</v>
          </cell>
          <cell r="O581" t="str">
            <v>021</v>
          </cell>
        </row>
        <row r="582">
          <cell r="M582" t="str">
            <v>ClayMS</v>
          </cell>
          <cell r="N582" t="str">
            <v>MS</v>
          </cell>
          <cell r="O582" t="str">
            <v>025</v>
          </cell>
        </row>
        <row r="583">
          <cell r="M583" t="str">
            <v>ClayIL</v>
          </cell>
          <cell r="N583" t="str">
            <v>IL</v>
          </cell>
          <cell r="O583" t="str">
            <v>025</v>
          </cell>
        </row>
        <row r="584">
          <cell r="M584" t="str">
            <v>ClayKS</v>
          </cell>
          <cell r="N584" t="str">
            <v>KS</v>
          </cell>
          <cell r="O584" t="str">
            <v>027</v>
          </cell>
        </row>
        <row r="585">
          <cell r="M585" t="str">
            <v>ClaySD</v>
          </cell>
          <cell r="N585" t="str">
            <v>SD</v>
          </cell>
          <cell r="O585" t="str">
            <v>027</v>
          </cell>
        </row>
        <row r="586">
          <cell r="M586" t="str">
            <v>ClayTN</v>
          </cell>
          <cell r="N586" t="str">
            <v>TN</v>
          </cell>
          <cell r="O586" t="str">
            <v>027</v>
          </cell>
        </row>
        <row r="587">
          <cell r="M587" t="str">
            <v>ClayMN</v>
          </cell>
          <cell r="N587" t="str">
            <v>MN</v>
          </cell>
          <cell r="O587" t="str">
            <v>027</v>
          </cell>
        </row>
        <row r="588">
          <cell r="M588" t="str">
            <v>ClayAL</v>
          </cell>
          <cell r="N588" t="str">
            <v>AL</v>
          </cell>
          <cell r="O588" t="str">
            <v>027</v>
          </cell>
        </row>
        <row r="589">
          <cell r="M589" t="str">
            <v>ClayNE</v>
          </cell>
          <cell r="N589" t="str">
            <v>NE</v>
          </cell>
          <cell r="O589" t="str">
            <v>035</v>
          </cell>
        </row>
        <row r="590">
          <cell r="M590" t="str">
            <v>ClayIA</v>
          </cell>
          <cell r="N590" t="str">
            <v>IA</v>
          </cell>
          <cell r="O590" t="str">
            <v>041</v>
          </cell>
        </row>
        <row r="591">
          <cell r="M591" t="str">
            <v>ClayNC</v>
          </cell>
          <cell r="N591" t="str">
            <v>NC</v>
          </cell>
          <cell r="O591" t="str">
            <v>043</v>
          </cell>
        </row>
        <row r="592">
          <cell r="M592" t="str">
            <v>ClayMO</v>
          </cell>
          <cell r="N592" t="str">
            <v>MO</v>
          </cell>
          <cell r="O592" t="str">
            <v>047</v>
          </cell>
        </row>
        <row r="593">
          <cell r="M593" t="str">
            <v>ClayKY</v>
          </cell>
          <cell r="N593" t="str">
            <v>KY</v>
          </cell>
          <cell r="O593" t="str">
            <v>051</v>
          </cell>
        </row>
        <row r="594">
          <cell r="M594" t="str">
            <v>ClayGA</v>
          </cell>
          <cell r="N594" t="str">
            <v>GA</v>
          </cell>
          <cell r="O594" t="str">
            <v>061</v>
          </cell>
        </row>
        <row r="595">
          <cell r="M595" t="str">
            <v>ClayTX</v>
          </cell>
          <cell r="N595" t="str">
            <v>TX</v>
          </cell>
          <cell r="O595" t="str">
            <v>077</v>
          </cell>
        </row>
        <row r="596">
          <cell r="M596" t="str">
            <v>ClaytonIA</v>
          </cell>
          <cell r="N596" t="str">
            <v>IA</v>
          </cell>
          <cell r="O596" t="str">
            <v>043</v>
          </cell>
        </row>
        <row r="597">
          <cell r="M597" t="str">
            <v>ClaytonGA</v>
          </cell>
          <cell r="N597" t="str">
            <v>GA</v>
          </cell>
          <cell r="O597" t="str">
            <v>063</v>
          </cell>
        </row>
        <row r="598">
          <cell r="M598" t="str">
            <v>Clear CreekCO</v>
          </cell>
          <cell r="N598" t="str">
            <v>CO</v>
          </cell>
          <cell r="O598" t="str">
            <v>019</v>
          </cell>
        </row>
        <row r="599">
          <cell r="M599" t="str">
            <v>ClearfieldPA</v>
          </cell>
          <cell r="N599" t="str">
            <v>PA</v>
          </cell>
          <cell r="O599" t="str">
            <v>033</v>
          </cell>
        </row>
        <row r="600">
          <cell r="M600" t="str">
            <v>ClearwaterMN</v>
          </cell>
          <cell r="N600" t="str">
            <v>MN</v>
          </cell>
          <cell r="O600" t="str">
            <v>029</v>
          </cell>
        </row>
        <row r="601">
          <cell r="M601" t="str">
            <v>ClearwaterID</v>
          </cell>
          <cell r="N601" t="str">
            <v>ID</v>
          </cell>
          <cell r="O601" t="str">
            <v>035</v>
          </cell>
        </row>
        <row r="602">
          <cell r="M602" t="str">
            <v>CleburneAR</v>
          </cell>
          <cell r="N602" t="str">
            <v>AR</v>
          </cell>
          <cell r="O602" t="str">
            <v>023</v>
          </cell>
        </row>
        <row r="603">
          <cell r="M603" t="str">
            <v>CleburneAL</v>
          </cell>
          <cell r="N603" t="str">
            <v>AL</v>
          </cell>
          <cell r="O603" t="str">
            <v>029</v>
          </cell>
        </row>
        <row r="604">
          <cell r="M604" t="str">
            <v>ClermontOH</v>
          </cell>
          <cell r="N604" t="str">
            <v>OH</v>
          </cell>
          <cell r="O604" t="str">
            <v>025</v>
          </cell>
        </row>
        <row r="605">
          <cell r="M605" t="str">
            <v>ClevelandAR</v>
          </cell>
          <cell r="N605" t="str">
            <v>AR</v>
          </cell>
          <cell r="O605" t="str">
            <v>025</v>
          </cell>
        </row>
        <row r="606">
          <cell r="M606" t="str">
            <v>ClevelandOK</v>
          </cell>
          <cell r="N606" t="str">
            <v>OK</v>
          </cell>
          <cell r="O606" t="str">
            <v>027</v>
          </cell>
        </row>
        <row r="607">
          <cell r="M607" t="str">
            <v>ClevelandNC</v>
          </cell>
          <cell r="N607" t="str">
            <v>NC</v>
          </cell>
          <cell r="O607" t="str">
            <v>045</v>
          </cell>
        </row>
        <row r="608">
          <cell r="M608" t="str">
            <v>Clifton Forge (Pre 2001)VA</v>
          </cell>
          <cell r="N608" t="str">
            <v>VA</v>
          </cell>
          <cell r="O608" t="str">
            <v>560</v>
          </cell>
        </row>
        <row r="609">
          <cell r="M609" t="str">
            <v>ClinchGA</v>
          </cell>
          <cell r="N609" t="str">
            <v>GA</v>
          </cell>
          <cell r="O609" t="str">
            <v>065</v>
          </cell>
        </row>
        <row r="610">
          <cell r="M610" t="str">
            <v>ClintonNY</v>
          </cell>
          <cell r="N610" t="str">
            <v>NY</v>
          </cell>
          <cell r="O610" t="str">
            <v>019</v>
          </cell>
        </row>
        <row r="611">
          <cell r="M611" t="str">
            <v>ClintonIN</v>
          </cell>
          <cell r="N611" t="str">
            <v>IN</v>
          </cell>
          <cell r="O611" t="str">
            <v>023</v>
          </cell>
        </row>
        <row r="612">
          <cell r="M612" t="str">
            <v>ClintonOH</v>
          </cell>
          <cell r="N612" t="str">
            <v>OH</v>
          </cell>
          <cell r="O612" t="str">
            <v>027</v>
          </cell>
        </row>
        <row r="613">
          <cell r="M613" t="str">
            <v>ClintonIL</v>
          </cell>
          <cell r="N613" t="str">
            <v>IL</v>
          </cell>
          <cell r="O613" t="str">
            <v>027</v>
          </cell>
        </row>
        <row r="614">
          <cell r="M614" t="str">
            <v>ClintonPA</v>
          </cell>
          <cell r="N614" t="str">
            <v>PA</v>
          </cell>
          <cell r="O614" t="str">
            <v>035</v>
          </cell>
        </row>
        <row r="615">
          <cell r="M615" t="str">
            <v>ClintonMI</v>
          </cell>
          <cell r="N615" t="str">
            <v>MI</v>
          </cell>
          <cell r="O615" t="str">
            <v>037</v>
          </cell>
        </row>
        <row r="616">
          <cell r="M616" t="str">
            <v>ClintonIA</v>
          </cell>
          <cell r="N616" t="str">
            <v>IA</v>
          </cell>
          <cell r="O616" t="str">
            <v>045</v>
          </cell>
        </row>
        <row r="617">
          <cell r="M617" t="str">
            <v>ClintonMO</v>
          </cell>
          <cell r="N617" t="str">
            <v>MO</v>
          </cell>
          <cell r="O617" t="str">
            <v>049</v>
          </cell>
        </row>
        <row r="618">
          <cell r="M618" t="str">
            <v>ClintonKY</v>
          </cell>
          <cell r="N618" t="str">
            <v>KY</v>
          </cell>
          <cell r="O618" t="str">
            <v>053</v>
          </cell>
        </row>
        <row r="619">
          <cell r="M619" t="str">
            <v>CloudKS</v>
          </cell>
          <cell r="N619" t="str">
            <v>KS</v>
          </cell>
          <cell r="O619" t="str">
            <v>029</v>
          </cell>
        </row>
        <row r="620">
          <cell r="M620" t="str">
            <v>CoahomaMS</v>
          </cell>
          <cell r="N620" t="str">
            <v>MS</v>
          </cell>
          <cell r="O620" t="str">
            <v>027</v>
          </cell>
        </row>
        <row r="621">
          <cell r="M621" t="str">
            <v>CoalOK</v>
          </cell>
          <cell r="N621" t="str">
            <v>OK</v>
          </cell>
          <cell r="O621" t="str">
            <v>029</v>
          </cell>
        </row>
        <row r="622">
          <cell r="M622" t="str">
            <v>CoamoPR</v>
          </cell>
          <cell r="N622" t="str">
            <v>PR</v>
          </cell>
          <cell r="O622" t="str">
            <v>043</v>
          </cell>
        </row>
        <row r="623">
          <cell r="M623" t="str">
            <v>CobbGA</v>
          </cell>
          <cell r="N623" t="str">
            <v>GA</v>
          </cell>
          <cell r="O623" t="str">
            <v>067</v>
          </cell>
        </row>
        <row r="624">
          <cell r="M624" t="str">
            <v>CochiseAZ</v>
          </cell>
          <cell r="N624" t="str">
            <v>AZ</v>
          </cell>
          <cell r="O624" t="str">
            <v>003</v>
          </cell>
        </row>
        <row r="625">
          <cell r="M625" t="str">
            <v>CochranTX</v>
          </cell>
          <cell r="N625" t="str">
            <v>TX</v>
          </cell>
          <cell r="O625" t="str">
            <v>079</v>
          </cell>
        </row>
        <row r="626">
          <cell r="M626" t="str">
            <v>CockeTN</v>
          </cell>
          <cell r="N626" t="str">
            <v>TN</v>
          </cell>
          <cell r="O626" t="str">
            <v>029</v>
          </cell>
        </row>
        <row r="627">
          <cell r="M627" t="str">
            <v>CoconinoAZ</v>
          </cell>
          <cell r="N627" t="str">
            <v>AZ</v>
          </cell>
          <cell r="O627" t="str">
            <v>005</v>
          </cell>
        </row>
        <row r="628">
          <cell r="M628" t="str">
            <v>CodingtonSD</v>
          </cell>
          <cell r="N628" t="str">
            <v>SD</v>
          </cell>
          <cell r="O628" t="str">
            <v>029</v>
          </cell>
        </row>
        <row r="629">
          <cell r="M629" t="str">
            <v>CoffeeTN</v>
          </cell>
          <cell r="N629" t="str">
            <v>TN</v>
          </cell>
          <cell r="O629" t="str">
            <v>031</v>
          </cell>
        </row>
        <row r="630">
          <cell r="M630" t="str">
            <v>CoffeeAL</v>
          </cell>
          <cell r="N630" t="str">
            <v>AL</v>
          </cell>
          <cell r="O630" t="str">
            <v>031</v>
          </cell>
        </row>
        <row r="631">
          <cell r="M631" t="str">
            <v>CoffeeGA</v>
          </cell>
          <cell r="N631" t="str">
            <v>GA</v>
          </cell>
          <cell r="O631" t="str">
            <v>069</v>
          </cell>
        </row>
        <row r="632">
          <cell r="M632" t="str">
            <v>CoffeyKS</v>
          </cell>
          <cell r="N632" t="str">
            <v>KS</v>
          </cell>
          <cell r="O632" t="str">
            <v>031</v>
          </cell>
        </row>
        <row r="633">
          <cell r="M633" t="str">
            <v>CokeTX</v>
          </cell>
          <cell r="N633" t="str">
            <v>TX</v>
          </cell>
          <cell r="O633" t="str">
            <v>081</v>
          </cell>
        </row>
        <row r="634">
          <cell r="M634" t="str">
            <v>ColbertAL</v>
          </cell>
          <cell r="N634" t="str">
            <v>AL</v>
          </cell>
          <cell r="O634" t="str">
            <v>033</v>
          </cell>
        </row>
        <row r="635">
          <cell r="M635" t="str">
            <v>ColeMO</v>
          </cell>
          <cell r="N635" t="str">
            <v>MO</v>
          </cell>
          <cell r="O635" t="str">
            <v>051</v>
          </cell>
        </row>
        <row r="636">
          <cell r="M636" t="str">
            <v>ColemanTX</v>
          </cell>
          <cell r="N636" t="str">
            <v>TX</v>
          </cell>
          <cell r="O636" t="str">
            <v>083</v>
          </cell>
        </row>
        <row r="637">
          <cell r="M637" t="str">
            <v>ColesIL</v>
          </cell>
          <cell r="N637" t="str">
            <v>IL</v>
          </cell>
          <cell r="O637" t="str">
            <v>029</v>
          </cell>
        </row>
        <row r="638">
          <cell r="M638" t="str">
            <v>ColfaxNM</v>
          </cell>
          <cell r="N638" t="str">
            <v>NM</v>
          </cell>
          <cell r="O638" t="str">
            <v>007</v>
          </cell>
        </row>
        <row r="639">
          <cell r="M639" t="str">
            <v>ColfaxNE</v>
          </cell>
          <cell r="N639" t="str">
            <v>NE</v>
          </cell>
          <cell r="O639" t="str">
            <v>037</v>
          </cell>
        </row>
        <row r="640">
          <cell r="M640" t="str">
            <v>ColletonSC</v>
          </cell>
          <cell r="N640" t="str">
            <v>SC</v>
          </cell>
          <cell r="O640" t="str">
            <v>029</v>
          </cell>
        </row>
        <row r="641">
          <cell r="M641" t="str">
            <v>CollierFL</v>
          </cell>
          <cell r="N641" t="str">
            <v>FL</v>
          </cell>
          <cell r="O641" t="str">
            <v>021</v>
          </cell>
        </row>
        <row r="642">
          <cell r="M642" t="str">
            <v>CollinTX</v>
          </cell>
          <cell r="N642" t="str">
            <v>TX</v>
          </cell>
          <cell r="O642" t="str">
            <v>085</v>
          </cell>
        </row>
        <row r="643">
          <cell r="M643" t="str">
            <v>CollingsworthTX</v>
          </cell>
          <cell r="N643" t="str">
            <v>TX</v>
          </cell>
          <cell r="O643" t="str">
            <v>087</v>
          </cell>
        </row>
        <row r="644">
          <cell r="M644" t="str">
            <v>Colonial HeightsVA</v>
          </cell>
          <cell r="N644" t="str">
            <v>VA</v>
          </cell>
          <cell r="O644" t="str">
            <v>570</v>
          </cell>
        </row>
        <row r="645">
          <cell r="M645" t="str">
            <v>ColoradoTX</v>
          </cell>
          <cell r="N645" t="str">
            <v>TX</v>
          </cell>
          <cell r="O645" t="str">
            <v>089</v>
          </cell>
        </row>
        <row r="646">
          <cell r="M646" t="str">
            <v>ColquittGA</v>
          </cell>
          <cell r="N646" t="str">
            <v>GA</v>
          </cell>
          <cell r="O646" t="str">
            <v>071</v>
          </cell>
        </row>
        <row r="647">
          <cell r="M647" t="str">
            <v>ColumbiaOR</v>
          </cell>
          <cell r="N647" t="str">
            <v>OR</v>
          </cell>
          <cell r="O647" t="str">
            <v>009</v>
          </cell>
        </row>
        <row r="648">
          <cell r="M648" t="str">
            <v>ColumbiaWA</v>
          </cell>
          <cell r="N648" t="str">
            <v>WA</v>
          </cell>
          <cell r="O648" t="str">
            <v>013</v>
          </cell>
        </row>
        <row r="649">
          <cell r="M649" t="str">
            <v>ColumbiaWI</v>
          </cell>
          <cell r="N649" t="str">
            <v>WI</v>
          </cell>
          <cell r="O649" t="str">
            <v>021</v>
          </cell>
        </row>
        <row r="650">
          <cell r="M650" t="str">
            <v>ColumbiaNY</v>
          </cell>
          <cell r="N650" t="str">
            <v>NY</v>
          </cell>
          <cell r="O650" t="str">
            <v>021</v>
          </cell>
        </row>
        <row r="651">
          <cell r="M651" t="str">
            <v>ColumbiaFL</v>
          </cell>
          <cell r="N651" t="str">
            <v>FL</v>
          </cell>
          <cell r="O651" t="str">
            <v>023</v>
          </cell>
        </row>
        <row r="652">
          <cell r="M652" t="str">
            <v>ColumbiaAR</v>
          </cell>
          <cell r="N652" t="str">
            <v>AR</v>
          </cell>
          <cell r="O652" t="str">
            <v>027</v>
          </cell>
        </row>
        <row r="653">
          <cell r="M653" t="str">
            <v>ColumbiaPA</v>
          </cell>
          <cell r="N653" t="str">
            <v>PA</v>
          </cell>
          <cell r="O653" t="str">
            <v>037</v>
          </cell>
        </row>
        <row r="654">
          <cell r="M654" t="str">
            <v>ColumbiaGA</v>
          </cell>
          <cell r="N654" t="str">
            <v>GA</v>
          </cell>
          <cell r="O654" t="str">
            <v>073</v>
          </cell>
        </row>
        <row r="655">
          <cell r="M655" t="str">
            <v>ColumbianaOH</v>
          </cell>
          <cell r="N655" t="str">
            <v>OH</v>
          </cell>
          <cell r="O655" t="str">
            <v>029</v>
          </cell>
        </row>
        <row r="656">
          <cell r="M656" t="str">
            <v>ColumbusNC</v>
          </cell>
          <cell r="N656" t="str">
            <v>NC</v>
          </cell>
          <cell r="O656" t="str">
            <v>047</v>
          </cell>
        </row>
        <row r="657">
          <cell r="M657" t="str">
            <v>ColusaCA</v>
          </cell>
          <cell r="N657" t="str">
            <v>CA</v>
          </cell>
          <cell r="O657" t="str">
            <v>011</v>
          </cell>
        </row>
        <row r="658">
          <cell r="M658" t="str">
            <v>ComalTX</v>
          </cell>
          <cell r="N658" t="str">
            <v>TX</v>
          </cell>
          <cell r="O658" t="str">
            <v>091</v>
          </cell>
        </row>
        <row r="659">
          <cell r="M659" t="str">
            <v>ComancheOK</v>
          </cell>
          <cell r="N659" t="str">
            <v>OK</v>
          </cell>
          <cell r="O659" t="str">
            <v>031</v>
          </cell>
        </row>
        <row r="660">
          <cell r="M660" t="str">
            <v>ComancheKS</v>
          </cell>
          <cell r="N660" t="str">
            <v>KS</v>
          </cell>
          <cell r="O660" t="str">
            <v>033</v>
          </cell>
        </row>
        <row r="661">
          <cell r="M661" t="str">
            <v>ComancheTX</v>
          </cell>
          <cell r="N661" t="str">
            <v>TX</v>
          </cell>
          <cell r="O661" t="str">
            <v>093</v>
          </cell>
        </row>
        <row r="662">
          <cell r="M662" t="str">
            <v>ComerioPR</v>
          </cell>
          <cell r="N662" t="str">
            <v>PR</v>
          </cell>
          <cell r="O662" t="str">
            <v>045</v>
          </cell>
        </row>
        <row r="663">
          <cell r="M663" t="str">
            <v>ConchoTX</v>
          </cell>
          <cell r="N663" t="str">
            <v>TX</v>
          </cell>
          <cell r="O663" t="str">
            <v>095</v>
          </cell>
        </row>
        <row r="664">
          <cell r="M664" t="str">
            <v>ConcordiaLA</v>
          </cell>
          <cell r="N664" t="str">
            <v>LA</v>
          </cell>
          <cell r="O664" t="str">
            <v>029</v>
          </cell>
        </row>
        <row r="665">
          <cell r="M665" t="str">
            <v>ConecuhAL</v>
          </cell>
          <cell r="N665" t="str">
            <v>AL</v>
          </cell>
          <cell r="O665" t="str">
            <v>035</v>
          </cell>
        </row>
        <row r="666">
          <cell r="M666" t="str">
            <v>ConejosCO</v>
          </cell>
          <cell r="N666" t="str">
            <v>CO</v>
          </cell>
          <cell r="O666" t="str">
            <v>021</v>
          </cell>
        </row>
        <row r="667">
          <cell r="M667" t="str">
            <v>Contra CostaCA</v>
          </cell>
          <cell r="N667" t="str">
            <v>CA</v>
          </cell>
          <cell r="O667" t="str">
            <v>013</v>
          </cell>
        </row>
        <row r="668">
          <cell r="M668" t="str">
            <v>ConverseWY</v>
          </cell>
          <cell r="N668" t="str">
            <v>WY</v>
          </cell>
          <cell r="O668" t="str">
            <v>009</v>
          </cell>
        </row>
        <row r="669">
          <cell r="M669" t="str">
            <v>ConwayAR</v>
          </cell>
          <cell r="N669" t="str">
            <v>AR</v>
          </cell>
          <cell r="O669" t="str">
            <v>029</v>
          </cell>
        </row>
        <row r="670">
          <cell r="M670" t="str">
            <v>CookMN</v>
          </cell>
          <cell r="N670" t="str">
            <v>MN</v>
          </cell>
          <cell r="O670" t="str">
            <v>031</v>
          </cell>
        </row>
        <row r="671">
          <cell r="M671" t="str">
            <v>CookIL</v>
          </cell>
          <cell r="N671" t="str">
            <v>IL</v>
          </cell>
          <cell r="O671" t="str">
            <v>031</v>
          </cell>
        </row>
        <row r="672">
          <cell r="M672" t="str">
            <v>CookGA</v>
          </cell>
          <cell r="N672" t="str">
            <v>GA</v>
          </cell>
          <cell r="O672" t="str">
            <v>075</v>
          </cell>
        </row>
        <row r="673">
          <cell r="M673" t="str">
            <v>CookeTX</v>
          </cell>
          <cell r="N673" t="str">
            <v>TX</v>
          </cell>
          <cell r="O673" t="str">
            <v>097</v>
          </cell>
        </row>
        <row r="674">
          <cell r="M674" t="str">
            <v>CooperMO</v>
          </cell>
          <cell r="N674" t="str">
            <v>MO</v>
          </cell>
          <cell r="O674" t="str">
            <v>053</v>
          </cell>
        </row>
        <row r="675">
          <cell r="M675" t="str">
            <v>CoosNH</v>
          </cell>
          <cell r="N675" t="str">
            <v>NH</v>
          </cell>
          <cell r="O675" t="str">
            <v>007</v>
          </cell>
        </row>
        <row r="676">
          <cell r="M676" t="str">
            <v>CoosOR</v>
          </cell>
          <cell r="N676" t="str">
            <v>OR</v>
          </cell>
          <cell r="O676" t="str">
            <v>011</v>
          </cell>
        </row>
        <row r="677">
          <cell r="M677" t="str">
            <v>CoosaAL</v>
          </cell>
          <cell r="N677" t="str">
            <v>AL</v>
          </cell>
          <cell r="O677" t="str">
            <v>037</v>
          </cell>
        </row>
        <row r="678">
          <cell r="M678" t="str">
            <v>CopiahMS</v>
          </cell>
          <cell r="N678" t="str">
            <v>MS</v>
          </cell>
          <cell r="O678" t="str">
            <v>029</v>
          </cell>
        </row>
        <row r="679">
          <cell r="M679" t="str">
            <v>CorozalPR</v>
          </cell>
          <cell r="N679" t="str">
            <v>PR</v>
          </cell>
          <cell r="O679" t="str">
            <v>047</v>
          </cell>
        </row>
        <row r="680">
          <cell r="M680" t="str">
            <v>CorsonSD</v>
          </cell>
          <cell r="N680" t="str">
            <v>SD</v>
          </cell>
          <cell r="O680" t="str">
            <v>031</v>
          </cell>
        </row>
        <row r="681">
          <cell r="M681" t="str">
            <v>CortlandNY</v>
          </cell>
          <cell r="N681" t="str">
            <v>NY</v>
          </cell>
          <cell r="O681" t="str">
            <v>023</v>
          </cell>
        </row>
        <row r="682">
          <cell r="M682" t="str">
            <v>CoryellTX</v>
          </cell>
          <cell r="N682" t="str">
            <v>TX</v>
          </cell>
          <cell r="O682" t="str">
            <v>099</v>
          </cell>
        </row>
        <row r="683">
          <cell r="M683" t="str">
            <v>CoshoctonOH</v>
          </cell>
          <cell r="N683" t="str">
            <v>OH</v>
          </cell>
          <cell r="O683" t="str">
            <v>031</v>
          </cell>
        </row>
        <row r="684">
          <cell r="M684" t="str">
            <v>CostillaCO</v>
          </cell>
          <cell r="N684" t="str">
            <v>CO</v>
          </cell>
          <cell r="O684" t="str">
            <v>023</v>
          </cell>
        </row>
        <row r="685">
          <cell r="M685" t="str">
            <v>CottleTX</v>
          </cell>
          <cell r="N685" t="str">
            <v>TX</v>
          </cell>
          <cell r="O685" t="str">
            <v>101</v>
          </cell>
        </row>
        <row r="686">
          <cell r="M686" t="str">
            <v>CottonOK</v>
          </cell>
          <cell r="N686" t="str">
            <v>OK</v>
          </cell>
          <cell r="O686" t="str">
            <v>033</v>
          </cell>
        </row>
        <row r="687">
          <cell r="M687" t="str">
            <v>CottonwoodMN</v>
          </cell>
          <cell r="N687" t="str">
            <v>MN</v>
          </cell>
          <cell r="O687" t="str">
            <v>033</v>
          </cell>
        </row>
        <row r="688">
          <cell r="M688" t="str">
            <v>CovingtonMS</v>
          </cell>
          <cell r="N688" t="str">
            <v>MS</v>
          </cell>
          <cell r="O688" t="str">
            <v>031</v>
          </cell>
        </row>
        <row r="689">
          <cell r="M689" t="str">
            <v>CovingtonAL</v>
          </cell>
          <cell r="N689" t="str">
            <v>AL</v>
          </cell>
          <cell r="O689" t="str">
            <v>039</v>
          </cell>
        </row>
        <row r="690">
          <cell r="M690" t="str">
            <v>CovingtonVA</v>
          </cell>
          <cell r="N690" t="str">
            <v>VA</v>
          </cell>
          <cell r="O690" t="str">
            <v>580</v>
          </cell>
        </row>
        <row r="691">
          <cell r="M691" t="str">
            <v>CowetaGA</v>
          </cell>
          <cell r="N691" t="str">
            <v>GA</v>
          </cell>
          <cell r="O691" t="str">
            <v>077</v>
          </cell>
        </row>
        <row r="692">
          <cell r="M692" t="str">
            <v>CowleyKS</v>
          </cell>
          <cell r="N692" t="str">
            <v>KS</v>
          </cell>
          <cell r="O692" t="str">
            <v>035</v>
          </cell>
        </row>
        <row r="693">
          <cell r="M693" t="str">
            <v>CowlitzWA</v>
          </cell>
          <cell r="N693" t="str">
            <v>WA</v>
          </cell>
          <cell r="O693" t="str">
            <v>015</v>
          </cell>
        </row>
        <row r="694">
          <cell r="M694" t="str">
            <v>CraigOK</v>
          </cell>
          <cell r="N694" t="str">
            <v>OK</v>
          </cell>
          <cell r="O694" t="str">
            <v>035</v>
          </cell>
        </row>
        <row r="695">
          <cell r="M695" t="str">
            <v>CraigVA</v>
          </cell>
          <cell r="N695" t="str">
            <v>VA</v>
          </cell>
          <cell r="O695" t="str">
            <v>045</v>
          </cell>
        </row>
        <row r="696">
          <cell r="M696" t="str">
            <v>CraigheadAR</v>
          </cell>
          <cell r="N696" t="str">
            <v>AR</v>
          </cell>
          <cell r="O696" t="str">
            <v>031</v>
          </cell>
        </row>
        <row r="697">
          <cell r="M697" t="str">
            <v>CraneTX</v>
          </cell>
          <cell r="N697" t="str">
            <v>TX</v>
          </cell>
          <cell r="O697" t="str">
            <v>103</v>
          </cell>
        </row>
        <row r="698">
          <cell r="M698" t="str">
            <v>CravenNC</v>
          </cell>
          <cell r="N698" t="str">
            <v>NC</v>
          </cell>
          <cell r="O698" t="str">
            <v>049</v>
          </cell>
        </row>
        <row r="699">
          <cell r="M699" t="str">
            <v>CrawfordWI</v>
          </cell>
          <cell r="N699" t="str">
            <v>WI</v>
          </cell>
          <cell r="O699" t="str">
            <v>023</v>
          </cell>
        </row>
        <row r="700">
          <cell r="M700" t="str">
            <v>CrawfordIN</v>
          </cell>
          <cell r="N700" t="str">
            <v>IN</v>
          </cell>
          <cell r="O700" t="str">
            <v>025</v>
          </cell>
        </row>
        <row r="701">
          <cell r="M701" t="str">
            <v>CrawfordOH</v>
          </cell>
          <cell r="N701" t="str">
            <v>OH</v>
          </cell>
          <cell r="O701" t="str">
            <v>033</v>
          </cell>
        </row>
        <row r="702">
          <cell r="M702" t="str">
            <v>CrawfordAR</v>
          </cell>
          <cell r="N702" t="str">
            <v>AR</v>
          </cell>
          <cell r="O702" t="str">
            <v>033</v>
          </cell>
        </row>
        <row r="703">
          <cell r="M703" t="str">
            <v>CrawfordIL</v>
          </cell>
          <cell r="N703" t="str">
            <v>IL</v>
          </cell>
          <cell r="O703" t="str">
            <v>033</v>
          </cell>
        </row>
        <row r="704">
          <cell r="M704" t="str">
            <v>CrawfordKS</v>
          </cell>
          <cell r="N704" t="str">
            <v>KS</v>
          </cell>
          <cell r="O704" t="str">
            <v>037</v>
          </cell>
        </row>
        <row r="705">
          <cell r="M705" t="str">
            <v>CrawfordPA</v>
          </cell>
          <cell r="N705" t="str">
            <v>PA</v>
          </cell>
          <cell r="O705" t="str">
            <v>039</v>
          </cell>
        </row>
        <row r="706">
          <cell r="M706" t="str">
            <v>CrawfordMI</v>
          </cell>
          <cell r="N706" t="str">
            <v>MI</v>
          </cell>
          <cell r="O706" t="str">
            <v>039</v>
          </cell>
        </row>
        <row r="707">
          <cell r="M707" t="str">
            <v>CrawfordIA</v>
          </cell>
          <cell r="N707" t="str">
            <v>IA</v>
          </cell>
          <cell r="O707" t="str">
            <v>047</v>
          </cell>
        </row>
        <row r="708">
          <cell r="M708" t="str">
            <v>CrawfordMO</v>
          </cell>
          <cell r="N708" t="str">
            <v>MO</v>
          </cell>
          <cell r="O708" t="str">
            <v>055</v>
          </cell>
        </row>
        <row r="709">
          <cell r="M709" t="str">
            <v>CrawfordGA</v>
          </cell>
          <cell r="N709" t="str">
            <v>GA</v>
          </cell>
          <cell r="O709" t="str">
            <v>079</v>
          </cell>
        </row>
        <row r="710">
          <cell r="M710" t="str">
            <v>CreekOK</v>
          </cell>
          <cell r="N710" t="str">
            <v>OK</v>
          </cell>
          <cell r="O710" t="str">
            <v>037</v>
          </cell>
        </row>
        <row r="711">
          <cell r="M711" t="str">
            <v>CrenshawAL</v>
          </cell>
          <cell r="N711" t="str">
            <v>AL</v>
          </cell>
          <cell r="O711" t="str">
            <v>041</v>
          </cell>
        </row>
        <row r="712">
          <cell r="M712" t="str">
            <v>CrispGA</v>
          </cell>
          <cell r="N712" t="str">
            <v>GA</v>
          </cell>
          <cell r="O712" t="str">
            <v>081</v>
          </cell>
        </row>
        <row r="713">
          <cell r="M713" t="str">
            <v>CrittendenAR</v>
          </cell>
          <cell r="N713" t="str">
            <v>AR</v>
          </cell>
          <cell r="O713" t="str">
            <v>035</v>
          </cell>
        </row>
        <row r="714">
          <cell r="M714" t="str">
            <v>CrittendenKY</v>
          </cell>
          <cell r="N714" t="str">
            <v>KY</v>
          </cell>
          <cell r="O714" t="str">
            <v>055</v>
          </cell>
        </row>
        <row r="715">
          <cell r="M715" t="str">
            <v>CrockettTN</v>
          </cell>
          <cell r="N715" t="str">
            <v>TN</v>
          </cell>
          <cell r="O715" t="str">
            <v>033</v>
          </cell>
        </row>
        <row r="716">
          <cell r="M716" t="str">
            <v>CrockettTX</v>
          </cell>
          <cell r="N716" t="str">
            <v>TX</v>
          </cell>
          <cell r="O716" t="str">
            <v>105</v>
          </cell>
        </row>
        <row r="717">
          <cell r="M717" t="str">
            <v>CrookWY</v>
          </cell>
          <cell r="N717" t="str">
            <v>WY</v>
          </cell>
          <cell r="O717" t="str">
            <v>011</v>
          </cell>
        </row>
        <row r="718">
          <cell r="M718" t="str">
            <v>CrookOR</v>
          </cell>
          <cell r="N718" t="str">
            <v>OR</v>
          </cell>
          <cell r="O718" t="str">
            <v>013</v>
          </cell>
        </row>
        <row r="719">
          <cell r="M719" t="str">
            <v>CrosbyTX</v>
          </cell>
          <cell r="N719" t="str">
            <v>TX</v>
          </cell>
          <cell r="O719" t="str">
            <v>107</v>
          </cell>
        </row>
        <row r="720">
          <cell r="M720" t="str">
            <v>CrossAR</v>
          </cell>
          <cell r="N720" t="str">
            <v>AR</v>
          </cell>
          <cell r="O720" t="str">
            <v>037</v>
          </cell>
        </row>
        <row r="721">
          <cell r="M721" t="str">
            <v>Crow WingMN</v>
          </cell>
          <cell r="N721" t="str">
            <v>MN</v>
          </cell>
          <cell r="O721" t="str">
            <v>035</v>
          </cell>
        </row>
        <row r="722">
          <cell r="M722" t="str">
            <v>CrowleyCO</v>
          </cell>
          <cell r="N722" t="str">
            <v>CO</v>
          </cell>
          <cell r="O722" t="str">
            <v>025</v>
          </cell>
        </row>
        <row r="723">
          <cell r="M723" t="str">
            <v>CulbersonTX</v>
          </cell>
          <cell r="N723" t="str">
            <v>TX</v>
          </cell>
          <cell r="O723" t="str">
            <v>109</v>
          </cell>
        </row>
        <row r="724">
          <cell r="M724" t="str">
            <v>CulebraPR</v>
          </cell>
          <cell r="N724" t="str">
            <v>PR</v>
          </cell>
          <cell r="O724" t="str">
            <v>049</v>
          </cell>
        </row>
        <row r="725">
          <cell r="M725" t="str">
            <v>CullmanAL</v>
          </cell>
          <cell r="N725" t="str">
            <v>AL</v>
          </cell>
          <cell r="O725" t="str">
            <v>043</v>
          </cell>
        </row>
        <row r="726">
          <cell r="M726" t="str">
            <v>CulpeperVA</v>
          </cell>
          <cell r="N726" t="str">
            <v>VA</v>
          </cell>
          <cell r="O726" t="str">
            <v>047</v>
          </cell>
        </row>
        <row r="727">
          <cell r="M727" t="str">
            <v>CumberlandME</v>
          </cell>
          <cell r="N727" t="str">
            <v>ME</v>
          </cell>
          <cell r="O727" t="str">
            <v>005</v>
          </cell>
        </row>
        <row r="728">
          <cell r="M728" t="str">
            <v>CumberlandNJ</v>
          </cell>
          <cell r="N728" t="str">
            <v>NJ</v>
          </cell>
          <cell r="O728" t="str">
            <v>011</v>
          </cell>
        </row>
        <row r="729">
          <cell r="M729" t="str">
            <v>CumberlandTN</v>
          </cell>
          <cell r="N729" t="str">
            <v>TN</v>
          </cell>
          <cell r="O729" t="str">
            <v>035</v>
          </cell>
        </row>
        <row r="730">
          <cell r="M730" t="str">
            <v>CumberlandIL</v>
          </cell>
          <cell r="N730" t="str">
            <v>IL</v>
          </cell>
          <cell r="O730" t="str">
            <v>035</v>
          </cell>
        </row>
        <row r="731">
          <cell r="M731" t="str">
            <v>CumberlandPA</v>
          </cell>
          <cell r="N731" t="str">
            <v>PA</v>
          </cell>
          <cell r="O731" t="str">
            <v>041</v>
          </cell>
        </row>
        <row r="732">
          <cell r="M732" t="str">
            <v>CumberlandVA</v>
          </cell>
          <cell r="N732" t="str">
            <v>VA</v>
          </cell>
          <cell r="O732" t="str">
            <v>049</v>
          </cell>
        </row>
        <row r="733">
          <cell r="M733" t="str">
            <v>CumberlandNC</v>
          </cell>
          <cell r="N733" t="str">
            <v>NC</v>
          </cell>
          <cell r="O733" t="str">
            <v>051</v>
          </cell>
        </row>
        <row r="734">
          <cell r="M734" t="str">
            <v>CumberlandKY</v>
          </cell>
          <cell r="N734" t="str">
            <v>KY</v>
          </cell>
          <cell r="O734" t="str">
            <v>057</v>
          </cell>
        </row>
        <row r="735">
          <cell r="M735" t="str">
            <v>CumingNE</v>
          </cell>
          <cell r="N735" t="str">
            <v>NE</v>
          </cell>
          <cell r="O735" t="str">
            <v>039</v>
          </cell>
        </row>
        <row r="736">
          <cell r="M736" t="str">
            <v>CurrituckNC</v>
          </cell>
          <cell r="N736" t="str">
            <v>NC</v>
          </cell>
          <cell r="O736" t="str">
            <v>053</v>
          </cell>
        </row>
        <row r="737">
          <cell r="M737" t="str">
            <v>CurryNM</v>
          </cell>
          <cell r="N737" t="str">
            <v>NM</v>
          </cell>
          <cell r="O737" t="str">
            <v>009</v>
          </cell>
        </row>
        <row r="738">
          <cell r="M738" t="str">
            <v>CurryOR</v>
          </cell>
          <cell r="N738" t="str">
            <v>OR</v>
          </cell>
          <cell r="O738" t="str">
            <v>015</v>
          </cell>
        </row>
        <row r="739">
          <cell r="M739" t="str">
            <v>CusterMT</v>
          </cell>
          <cell r="N739" t="str">
            <v>MT</v>
          </cell>
          <cell r="O739" t="str">
            <v>017</v>
          </cell>
        </row>
        <row r="740">
          <cell r="M740" t="str">
            <v>CusterCO</v>
          </cell>
          <cell r="N740" t="str">
            <v>CO</v>
          </cell>
          <cell r="O740" t="str">
            <v>027</v>
          </cell>
        </row>
        <row r="741">
          <cell r="M741" t="str">
            <v>CusterSD</v>
          </cell>
          <cell r="N741" t="str">
            <v>SD</v>
          </cell>
          <cell r="O741" t="str">
            <v>033</v>
          </cell>
        </row>
        <row r="742">
          <cell r="M742" t="str">
            <v>CusterID</v>
          </cell>
          <cell r="N742" t="str">
            <v>ID</v>
          </cell>
          <cell r="O742" t="str">
            <v>037</v>
          </cell>
        </row>
        <row r="743">
          <cell r="M743" t="str">
            <v>CusterOK</v>
          </cell>
          <cell r="N743" t="str">
            <v>OK</v>
          </cell>
          <cell r="O743" t="str">
            <v>039</v>
          </cell>
        </row>
        <row r="744">
          <cell r="M744" t="str">
            <v>CusterNE</v>
          </cell>
          <cell r="N744" t="str">
            <v>NE</v>
          </cell>
          <cell r="O744" t="str">
            <v>041</v>
          </cell>
        </row>
        <row r="745">
          <cell r="M745" t="str">
            <v>CuyahogaOH</v>
          </cell>
          <cell r="N745" t="str">
            <v>OH</v>
          </cell>
          <cell r="O745" t="str">
            <v>035</v>
          </cell>
        </row>
        <row r="746">
          <cell r="M746" t="str">
            <v>DadeFL</v>
          </cell>
          <cell r="N746" t="str">
            <v>FL</v>
          </cell>
          <cell r="O746" t="str">
            <v>025</v>
          </cell>
        </row>
        <row r="747">
          <cell r="M747" t="str">
            <v>DadeMO</v>
          </cell>
          <cell r="N747" t="str">
            <v>MO</v>
          </cell>
          <cell r="O747" t="str">
            <v>057</v>
          </cell>
        </row>
        <row r="748">
          <cell r="M748" t="str">
            <v>DadeGA</v>
          </cell>
          <cell r="N748" t="str">
            <v>GA</v>
          </cell>
          <cell r="O748" t="str">
            <v>083</v>
          </cell>
        </row>
        <row r="749">
          <cell r="M749" t="str">
            <v>DaggettUT</v>
          </cell>
          <cell r="N749" t="str">
            <v>UT</v>
          </cell>
          <cell r="O749" t="str">
            <v>009</v>
          </cell>
        </row>
        <row r="750">
          <cell r="M750" t="str">
            <v>DakotaMN</v>
          </cell>
          <cell r="N750" t="str">
            <v>MN</v>
          </cell>
          <cell r="O750" t="str">
            <v>037</v>
          </cell>
        </row>
        <row r="751">
          <cell r="M751" t="str">
            <v>DakotaNE</v>
          </cell>
          <cell r="N751" t="str">
            <v>NE</v>
          </cell>
          <cell r="O751" t="str">
            <v>043</v>
          </cell>
        </row>
        <row r="752">
          <cell r="M752" t="str">
            <v>DaleAL</v>
          </cell>
          <cell r="N752" t="str">
            <v>AL</v>
          </cell>
          <cell r="O752" t="str">
            <v>045</v>
          </cell>
        </row>
        <row r="753">
          <cell r="M753" t="str">
            <v>DallamTX</v>
          </cell>
          <cell r="N753" t="str">
            <v>TX</v>
          </cell>
          <cell r="O753" t="str">
            <v>111</v>
          </cell>
        </row>
        <row r="754">
          <cell r="M754" t="str">
            <v>DallasAR</v>
          </cell>
          <cell r="N754" t="str">
            <v>AR</v>
          </cell>
          <cell r="O754" t="str">
            <v>039</v>
          </cell>
        </row>
        <row r="755">
          <cell r="M755" t="str">
            <v>DallasAL</v>
          </cell>
          <cell r="N755" t="str">
            <v>AL</v>
          </cell>
          <cell r="O755" t="str">
            <v>047</v>
          </cell>
        </row>
        <row r="756">
          <cell r="M756" t="str">
            <v>DallasIA</v>
          </cell>
          <cell r="N756" t="str">
            <v>IA</v>
          </cell>
          <cell r="O756" t="str">
            <v>049</v>
          </cell>
        </row>
        <row r="757">
          <cell r="M757" t="str">
            <v>DallasMO</v>
          </cell>
          <cell r="N757" t="str">
            <v>MO</v>
          </cell>
          <cell r="O757" t="str">
            <v>059</v>
          </cell>
        </row>
        <row r="758">
          <cell r="M758" t="str">
            <v>DallasTX</v>
          </cell>
          <cell r="N758" t="str">
            <v>TX</v>
          </cell>
          <cell r="O758" t="str">
            <v>113</v>
          </cell>
        </row>
        <row r="759">
          <cell r="M759" t="str">
            <v>DaneWI</v>
          </cell>
          <cell r="N759" t="str">
            <v>WI</v>
          </cell>
          <cell r="O759" t="str">
            <v>025</v>
          </cell>
        </row>
        <row r="760">
          <cell r="M760" t="str">
            <v>DanielsMT</v>
          </cell>
          <cell r="N760" t="str">
            <v>MT</v>
          </cell>
          <cell r="O760" t="str">
            <v>019</v>
          </cell>
        </row>
        <row r="761">
          <cell r="M761" t="str">
            <v>DanvilleVA</v>
          </cell>
          <cell r="N761" t="str">
            <v>VA</v>
          </cell>
          <cell r="O761" t="str">
            <v>590</v>
          </cell>
        </row>
        <row r="762">
          <cell r="M762" t="str">
            <v>DareNC</v>
          </cell>
          <cell r="N762" t="str">
            <v>NC</v>
          </cell>
          <cell r="O762" t="str">
            <v>055</v>
          </cell>
        </row>
        <row r="763">
          <cell r="M763" t="str">
            <v>DarkeOH</v>
          </cell>
          <cell r="N763" t="str">
            <v>OH</v>
          </cell>
          <cell r="O763" t="str">
            <v>037</v>
          </cell>
        </row>
        <row r="764">
          <cell r="M764" t="str">
            <v>DarlingtonSC</v>
          </cell>
          <cell r="N764" t="str">
            <v>SC</v>
          </cell>
          <cell r="O764" t="str">
            <v>031</v>
          </cell>
        </row>
        <row r="765">
          <cell r="M765" t="str">
            <v>DauphinPA</v>
          </cell>
          <cell r="N765" t="str">
            <v>PA</v>
          </cell>
          <cell r="O765" t="str">
            <v>043</v>
          </cell>
        </row>
        <row r="766">
          <cell r="M766" t="str">
            <v>DavidsonTN</v>
          </cell>
          <cell r="N766" t="str">
            <v>TN</v>
          </cell>
          <cell r="O766" t="str">
            <v>037</v>
          </cell>
        </row>
        <row r="767">
          <cell r="M767" t="str">
            <v>DavidsonNC</v>
          </cell>
          <cell r="N767" t="str">
            <v>NC</v>
          </cell>
          <cell r="O767" t="str">
            <v>057</v>
          </cell>
        </row>
        <row r="768">
          <cell r="M768" t="str">
            <v>DavieNC</v>
          </cell>
          <cell r="N768" t="str">
            <v>NC</v>
          </cell>
          <cell r="O768" t="str">
            <v>059</v>
          </cell>
        </row>
        <row r="769">
          <cell r="M769" t="str">
            <v>DaviessIN</v>
          </cell>
          <cell r="N769" t="str">
            <v>IN</v>
          </cell>
          <cell r="O769" t="str">
            <v>027</v>
          </cell>
        </row>
        <row r="770">
          <cell r="M770" t="str">
            <v>DaviessKY</v>
          </cell>
          <cell r="N770" t="str">
            <v>KY</v>
          </cell>
          <cell r="O770" t="str">
            <v>059</v>
          </cell>
        </row>
        <row r="771">
          <cell r="M771" t="str">
            <v>DaviessMO</v>
          </cell>
          <cell r="N771" t="str">
            <v>MO</v>
          </cell>
          <cell r="O771" t="str">
            <v>061</v>
          </cell>
        </row>
        <row r="772">
          <cell r="M772" t="str">
            <v>DavisUT</v>
          </cell>
          <cell r="N772" t="str">
            <v>UT</v>
          </cell>
          <cell r="O772" t="str">
            <v>011</v>
          </cell>
        </row>
        <row r="773">
          <cell r="M773" t="str">
            <v>DavisIA</v>
          </cell>
          <cell r="N773" t="str">
            <v>IA</v>
          </cell>
          <cell r="O773" t="str">
            <v>051</v>
          </cell>
        </row>
        <row r="774">
          <cell r="M774" t="str">
            <v>DavisonSD</v>
          </cell>
          <cell r="N774" t="str">
            <v>SD</v>
          </cell>
          <cell r="O774" t="str">
            <v>035</v>
          </cell>
        </row>
        <row r="775">
          <cell r="M775" t="str">
            <v>DawesNE</v>
          </cell>
          <cell r="N775" t="str">
            <v>NE</v>
          </cell>
          <cell r="O775" t="str">
            <v>045</v>
          </cell>
        </row>
        <row r="776">
          <cell r="M776" t="str">
            <v>DawsonMT</v>
          </cell>
          <cell r="N776" t="str">
            <v>MT</v>
          </cell>
          <cell r="O776" t="str">
            <v>021</v>
          </cell>
        </row>
        <row r="777">
          <cell r="M777" t="str">
            <v>DawsonNE</v>
          </cell>
          <cell r="N777" t="str">
            <v>NE</v>
          </cell>
          <cell r="O777" t="str">
            <v>047</v>
          </cell>
        </row>
        <row r="778">
          <cell r="M778" t="str">
            <v>DawsonGA</v>
          </cell>
          <cell r="N778" t="str">
            <v>GA</v>
          </cell>
          <cell r="O778" t="str">
            <v>085</v>
          </cell>
        </row>
        <row r="779">
          <cell r="M779" t="str">
            <v>DawsonTX</v>
          </cell>
          <cell r="N779" t="str">
            <v>TX</v>
          </cell>
          <cell r="O779" t="str">
            <v>115</v>
          </cell>
        </row>
        <row r="780">
          <cell r="M780" t="str">
            <v>DaySD</v>
          </cell>
          <cell r="N780" t="str">
            <v>SD</v>
          </cell>
          <cell r="O780" t="str">
            <v>037</v>
          </cell>
        </row>
        <row r="781">
          <cell r="M781" t="str">
            <v>De BacaNM</v>
          </cell>
          <cell r="N781" t="str">
            <v>NM</v>
          </cell>
          <cell r="O781" t="str">
            <v>011</v>
          </cell>
        </row>
        <row r="782">
          <cell r="M782" t="str">
            <v>De KalbIN</v>
          </cell>
          <cell r="N782" t="str">
            <v>IN</v>
          </cell>
          <cell r="O782" t="str">
            <v>033</v>
          </cell>
        </row>
        <row r="783">
          <cell r="M783" t="str">
            <v>De KalbIL</v>
          </cell>
          <cell r="N783" t="str">
            <v>IL</v>
          </cell>
          <cell r="O783" t="str">
            <v>037</v>
          </cell>
        </row>
        <row r="784">
          <cell r="M784" t="str">
            <v>De KalbTN</v>
          </cell>
          <cell r="N784" t="str">
            <v>TN</v>
          </cell>
          <cell r="O784" t="str">
            <v>041</v>
          </cell>
        </row>
        <row r="785">
          <cell r="M785" t="str">
            <v>De KalbAL</v>
          </cell>
          <cell r="N785" t="str">
            <v>AL</v>
          </cell>
          <cell r="O785" t="str">
            <v>049</v>
          </cell>
        </row>
        <row r="786">
          <cell r="M786" t="str">
            <v>De KalbMO</v>
          </cell>
          <cell r="N786" t="str">
            <v>MO</v>
          </cell>
          <cell r="O786" t="str">
            <v>063</v>
          </cell>
        </row>
        <row r="787">
          <cell r="M787" t="str">
            <v>De KalbGA</v>
          </cell>
          <cell r="N787" t="str">
            <v>GA</v>
          </cell>
          <cell r="O787" t="str">
            <v>089</v>
          </cell>
        </row>
        <row r="788">
          <cell r="M788" t="str">
            <v>De SotoFL</v>
          </cell>
          <cell r="N788" t="str">
            <v>FL</v>
          </cell>
          <cell r="O788" t="str">
            <v>027</v>
          </cell>
        </row>
        <row r="789">
          <cell r="M789" t="str">
            <v>De SotoLA</v>
          </cell>
          <cell r="N789" t="str">
            <v>LA</v>
          </cell>
          <cell r="O789" t="str">
            <v>031</v>
          </cell>
        </row>
        <row r="790">
          <cell r="M790" t="str">
            <v>De SotoMS</v>
          </cell>
          <cell r="N790" t="str">
            <v>MS</v>
          </cell>
          <cell r="O790" t="str">
            <v>033</v>
          </cell>
        </row>
        <row r="791">
          <cell r="M791" t="str">
            <v>De WittIL</v>
          </cell>
          <cell r="N791" t="str">
            <v>IL</v>
          </cell>
          <cell r="O791" t="str">
            <v>039</v>
          </cell>
        </row>
        <row r="792">
          <cell r="M792" t="str">
            <v>De WittTX</v>
          </cell>
          <cell r="N792" t="str">
            <v>TX</v>
          </cell>
          <cell r="O792" t="str">
            <v>123</v>
          </cell>
        </row>
        <row r="793">
          <cell r="M793" t="str">
            <v>Deaf SmithTX</v>
          </cell>
          <cell r="N793" t="str">
            <v>TX</v>
          </cell>
          <cell r="O793" t="str">
            <v>117</v>
          </cell>
        </row>
        <row r="794">
          <cell r="M794" t="str">
            <v>DearbornIN</v>
          </cell>
          <cell r="N794" t="str">
            <v>IN</v>
          </cell>
          <cell r="O794" t="str">
            <v>029</v>
          </cell>
        </row>
        <row r="795">
          <cell r="M795" t="str">
            <v>DecaturIN</v>
          </cell>
          <cell r="N795" t="str">
            <v>IN</v>
          </cell>
          <cell r="O795" t="str">
            <v>031</v>
          </cell>
        </row>
        <row r="796">
          <cell r="M796" t="str">
            <v>DecaturTN</v>
          </cell>
          <cell r="N796" t="str">
            <v>TN</v>
          </cell>
          <cell r="O796" t="str">
            <v>039</v>
          </cell>
        </row>
        <row r="797">
          <cell r="M797" t="str">
            <v>DecaturKS</v>
          </cell>
          <cell r="N797" t="str">
            <v>KS</v>
          </cell>
          <cell r="O797" t="str">
            <v>039</v>
          </cell>
        </row>
        <row r="798">
          <cell r="M798" t="str">
            <v>DecaturIA</v>
          </cell>
          <cell r="N798" t="str">
            <v>IA</v>
          </cell>
          <cell r="O798" t="str">
            <v>053</v>
          </cell>
        </row>
        <row r="799">
          <cell r="M799" t="str">
            <v>DecaturGA</v>
          </cell>
          <cell r="N799" t="str">
            <v>GA</v>
          </cell>
          <cell r="O799" t="str">
            <v>087</v>
          </cell>
        </row>
        <row r="800">
          <cell r="M800" t="str">
            <v>Deer LodgeMT</v>
          </cell>
          <cell r="N800" t="str">
            <v>MT</v>
          </cell>
          <cell r="O800" t="str">
            <v>023</v>
          </cell>
        </row>
        <row r="801">
          <cell r="M801" t="str">
            <v>DefianceOH</v>
          </cell>
          <cell r="N801" t="str">
            <v>OH</v>
          </cell>
          <cell r="O801" t="str">
            <v>039</v>
          </cell>
        </row>
        <row r="802">
          <cell r="M802" t="str">
            <v>Del NorteCA</v>
          </cell>
          <cell r="N802" t="str">
            <v>CA</v>
          </cell>
          <cell r="O802" t="str">
            <v>015</v>
          </cell>
        </row>
        <row r="803">
          <cell r="M803" t="str">
            <v>DelawareNY</v>
          </cell>
          <cell r="N803" t="str">
            <v>NY</v>
          </cell>
          <cell r="O803" t="str">
            <v>025</v>
          </cell>
        </row>
        <row r="804">
          <cell r="M804" t="str">
            <v>DelawareIN</v>
          </cell>
          <cell r="N804" t="str">
            <v>IN</v>
          </cell>
          <cell r="O804" t="str">
            <v>035</v>
          </cell>
        </row>
        <row r="805">
          <cell r="M805" t="str">
            <v>DelawareOH</v>
          </cell>
          <cell r="N805" t="str">
            <v>OH</v>
          </cell>
          <cell r="O805" t="str">
            <v>041</v>
          </cell>
        </row>
        <row r="806">
          <cell r="M806" t="str">
            <v>DelawareOK</v>
          </cell>
          <cell r="N806" t="str">
            <v>OK</v>
          </cell>
          <cell r="O806" t="str">
            <v>041</v>
          </cell>
        </row>
        <row r="807">
          <cell r="M807" t="str">
            <v>DelawarePA</v>
          </cell>
          <cell r="N807" t="str">
            <v>PA</v>
          </cell>
          <cell r="O807" t="str">
            <v>045</v>
          </cell>
        </row>
        <row r="808">
          <cell r="M808" t="str">
            <v>DelawareIA</v>
          </cell>
          <cell r="N808" t="str">
            <v>IA</v>
          </cell>
          <cell r="O808" t="str">
            <v>055</v>
          </cell>
        </row>
        <row r="809">
          <cell r="M809" t="str">
            <v>DeltaCO</v>
          </cell>
          <cell r="N809" t="str">
            <v>CO</v>
          </cell>
          <cell r="O809" t="str">
            <v>029</v>
          </cell>
        </row>
        <row r="810">
          <cell r="M810" t="str">
            <v>DeltaMI</v>
          </cell>
          <cell r="N810" t="str">
            <v>MI</v>
          </cell>
          <cell r="O810" t="str">
            <v>041</v>
          </cell>
        </row>
        <row r="811">
          <cell r="M811" t="str">
            <v>DeltaTX</v>
          </cell>
          <cell r="N811" t="str">
            <v>TX</v>
          </cell>
          <cell r="O811" t="str">
            <v>119</v>
          </cell>
        </row>
        <row r="812">
          <cell r="M812" t="str">
            <v>Denali (B)AK</v>
          </cell>
          <cell r="N812" t="str">
            <v>AK</v>
          </cell>
          <cell r="O812" t="str">
            <v>068</v>
          </cell>
        </row>
        <row r="813">
          <cell r="M813" t="str">
            <v>DentMO</v>
          </cell>
          <cell r="N813" t="str">
            <v>MO</v>
          </cell>
          <cell r="O813" t="str">
            <v>065</v>
          </cell>
        </row>
        <row r="814">
          <cell r="M814" t="str">
            <v>DentonTX</v>
          </cell>
          <cell r="N814" t="str">
            <v>TX</v>
          </cell>
          <cell r="O814" t="str">
            <v>121</v>
          </cell>
        </row>
        <row r="815">
          <cell r="M815" t="str">
            <v>DenverCO</v>
          </cell>
          <cell r="N815" t="str">
            <v>CO</v>
          </cell>
          <cell r="O815" t="str">
            <v>031</v>
          </cell>
        </row>
        <row r="816">
          <cell r="M816" t="str">
            <v>Des MoinesIA</v>
          </cell>
          <cell r="N816" t="str">
            <v>IA</v>
          </cell>
          <cell r="O816" t="str">
            <v>057</v>
          </cell>
        </row>
        <row r="817">
          <cell r="M817" t="str">
            <v>DeschutesOR</v>
          </cell>
          <cell r="N817" t="str">
            <v>OR</v>
          </cell>
          <cell r="O817" t="str">
            <v>017</v>
          </cell>
        </row>
        <row r="818">
          <cell r="M818" t="str">
            <v>DeshaAR</v>
          </cell>
          <cell r="N818" t="str">
            <v>AR</v>
          </cell>
          <cell r="O818" t="str">
            <v>041</v>
          </cell>
        </row>
        <row r="819">
          <cell r="M819" t="str">
            <v>DeuelSD</v>
          </cell>
          <cell r="N819" t="str">
            <v>SD</v>
          </cell>
          <cell r="O819" t="str">
            <v>039</v>
          </cell>
        </row>
        <row r="820">
          <cell r="M820" t="str">
            <v>DeuelNE</v>
          </cell>
          <cell r="N820" t="str">
            <v>NE</v>
          </cell>
          <cell r="O820" t="str">
            <v>049</v>
          </cell>
        </row>
        <row r="821">
          <cell r="M821" t="str">
            <v>DeweySD</v>
          </cell>
          <cell r="N821" t="str">
            <v>SD</v>
          </cell>
          <cell r="O821" t="str">
            <v>041</v>
          </cell>
        </row>
        <row r="822">
          <cell r="M822" t="str">
            <v>DeweyOK</v>
          </cell>
          <cell r="N822" t="str">
            <v>OK</v>
          </cell>
          <cell r="O822" t="str">
            <v>043</v>
          </cell>
        </row>
        <row r="823">
          <cell r="M823" t="str">
            <v>DickensTX</v>
          </cell>
          <cell r="N823" t="str">
            <v>TX</v>
          </cell>
          <cell r="O823" t="str">
            <v>125</v>
          </cell>
        </row>
        <row r="824">
          <cell r="M824" t="str">
            <v>DickensonVA</v>
          </cell>
          <cell r="N824" t="str">
            <v>VA</v>
          </cell>
          <cell r="O824" t="str">
            <v>051</v>
          </cell>
        </row>
        <row r="825">
          <cell r="M825" t="str">
            <v>DickeyND</v>
          </cell>
          <cell r="N825" t="str">
            <v>ND</v>
          </cell>
          <cell r="O825" t="str">
            <v>021</v>
          </cell>
        </row>
        <row r="826">
          <cell r="M826" t="str">
            <v>DickinsonKS</v>
          </cell>
          <cell r="N826" t="str">
            <v>KS</v>
          </cell>
          <cell r="O826" t="str">
            <v>041</v>
          </cell>
        </row>
        <row r="827">
          <cell r="M827" t="str">
            <v>DickinsonMI</v>
          </cell>
          <cell r="N827" t="str">
            <v>MI</v>
          </cell>
          <cell r="O827" t="str">
            <v>043</v>
          </cell>
        </row>
        <row r="828">
          <cell r="M828" t="str">
            <v>DickinsonIA</v>
          </cell>
          <cell r="N828" t="str">
            <v>IA</v>
          </cell>
          <cell r="O828" t="str">
            <v>059</v>
          </cell>
        </row>
        <row r="829">
          <cell r="M829" t="str">
            <v>DicksonTN</v>
          </cell>
          <cell r="N829" t="str">
            <v>TN</v>
          </cell>
          <cell r="O829" t="str">
            <v>043</v>
          </cell>
        </row>
        <row r="830">
          <cell r="M830" t="str">
            <v>Dillingham (C)AK</v>
          </cell>
          <cell r="N830" t="str">
            <v>AK</v>
          </cell>
          <cell r="O830" t="str">
            <v>070</v>
          </cell>
        </row>
        <row r="831">
          <cell r="M831" t="str">
            <v>DillonSC</v>
          </cell>
          <cell r="N831" t="str">
            <v>SC</v>
          </cell>
          <cell r="O831" t="str">
            <v>033</v>
          </cell>
        </row>
        <row r="832">
          <cell r="M832" t="str">
            <v>DimmitTX</v>
          </cell>
          <cell r="N832" t="str">
            <v>TX</v>
          </cell>
          <cell r="O832" t="str">
            <v>127</v>
          </cell>
        </row>
        <row r="833">
          <cell r="M833" t="str">
            <v>DinwiddieVA</v>
          </cell>
          <cell r="N833" t="str">
            <v>VA</v>
          </cell>
          <cell r="O833" t="str">
            <v>053</v>
          </cell>
        </row>
        <row r="834">
          <cell r="M834" t="str">
            <v>District Of ColumbiaDC</v>
          </cell>
          <cell r="N834" t="str">
            <v>DC</v>
          </cell>
          <cell r="O834" t="str">
            <v>001</v>
          </cell>
        </row>
        <row r="835">
          <cell r="M835" t="str">
            <v>DivideND</v>
          </cell>
          <cell r="N835" t="str">
            <v>ND</v>
          </cell>
          <cell r="O835" t="str">
            <v>023</v>
          </cell>
        </row>
        <row r="836">
          <cell r="M836" t="str">
            <v>DixieFL</v>
          </cell>
          <cell r="N836" t="str">
            <v>FL</v>
          </cell>
          <cell r="O836" t="str">
            <v>029</v>
          </cell>
        </row>
        <row r="837">
          <cell r="M837" t="str">
            <v>DixonNE</v>
          </cell>
          <cell r="N837" t="str">
            <v>NE</v>
          </cell>
          <cell r="O837" t="str">
            <v>051</v>
          </cell>
        </row>
        <row r="838">
          <cell r="M838" t="str">
            <v>DoddridgeWV</v>
          </cell>
          <cell r="N838" t="str">
            <v>WV</v>
          </cell>
          <cell r="O838" t="str">
            <v>017</v>
          </cell>
        </row>
        <row r="839">
          <cell r="M839" t="str">
            <v>DodgeWI</v>
          </cell>
          <cell r="N839" t="str">
            <v>WI</v>
          </cell>
          <cell r="O839" t="str">
            <v>027</v>
          </cell>
        </row>
        <row r="840">
          <cell r="M840" t="str">
            <v>DodgeMN</v>
          </cell>
          <cell r="N840" t="str">
            <v>MN</v>
          </cell>
          <cell r="O840" t="str">
            <v>039</v>
          </cell>
        </row>
        <row r="841">
          <cell r="M841" t="str">
            <v>DodgeNE</v>
          </cell>
          <cell r="N841" t="str">
            <v>NE</v>
          </cell>
          <cell r="O841" t="str">
            <v>053</v>
          </cell>
        </row>
        <row r="842">
          <cell r="M842" t="str">
            <v>DodgeGA</v>
          </cell>
          <cell r="N842" t="str">
            <v>GA</v>
          </cell>
          <cell r="O842" t="str">
            <v>091</v>
          </cell>
        </row>
        <row r="843">
          <cell r="M843" t="str">
            <v>DoloresCO</v>
          </cell>
          <cell r="N843" t="str">
            <v>CO</v>
          </cell>
          <cell r="O843" t="str">
            <v>033</v>
          </cell>
        </row>
        <row r="844">
          <cell r="M844" t="str">
            <v>Dona AnaNM</v>
          </cell>
          <cell r="N844" t="str">
            <v>NM</v>
          </cell>
          <cell r="O844" t="str">
            <v>013</v>
          </cell>
        </row>
        <row r="845">
          <cell r="M845" t="str">
            <v>DoniphanKS</v>
          </cell>
          <cell r="N845" t="str">
            <v>KS</v>
          </cell>
          <cell r="O845" t="str">
            <v>043</v>
          </cell>
        </row>
        <row r="846">
          <cell r="M846" t="str">
            <v>DonleyTX</v>
          </cell>
          <cell r="N846" t="str">
            <v>TX</v>
          </cell>
          <cell r="O846" t="str">
            <v>129</v>
          </cell>
        </row>
        <row r="847">
          <cell r="M847" t="str">
            <v>DoolyGA</v>
          </cell>
          <cell r="N847" t="str">
            <v>GA</v>
          </cell>
          <cell r="O847" t="str">
            <v>093</v>
          </cell>
        </row>
        <row r="848">
          <cell r="M848" t="str">
            <v>DoorWI</v>
          </cell>
          <cell r="N848" t="str">
            <v>WI</v>
          </cell>
          <cell r="O848" t="str">
            <v>029</v>
          </cell>
        </row>
        <row r="849">
          <cell r="M849" t="str">
            <v>DoradoPR</v>
          </cell>
          <cell r="N849" t="str">
            <v>PR</v>
          </cell>
          <cell r="O849" t="str">
            <v>051</v>
          </cell>
        </row>
        <row r="850">
          <cell r="M850" t="str">
            <v>DorchesterMD</v>
          </cell>
          <cell r="N850" t="str">
            <v>MD</v>
          </cell>
          <cell r="O850" t="str">
            <v>019</v>
          </cell>
        </row>
        <row r="851">
          <cell r="M851" t="str">
            <v>DorchesterSC</v>
          </cell>
          <cell r="N851" t="str">
            <v>SC</v>
          </cell>
          <cell r="O851" t="str">
            <v>035</v>
          </cell>
        </row>
        <row r="852">
          <cell r="M852" t="str">
            <v>DoughertyGA</v>
          </cell>
          <cell r="N852" t="str">
            <v>GA</v>
          </cell>
          <cell r="O852" t="str">
            <v>095</v>
          </cell>
        </row>
        <row r="853">
          <cell r="M853" t="str">
            <v>DouglasNV</v>
          </cell>
          <cell r="N853" t="str">
            <v>NV</v>
          </cell>
          <cell r="O853" t="str">
            <v>005</v>
          </cell>
        </row>
        <row r="854">
          <cell r="M854" t="str">
            <v>DouglasWA</v>
          </cell>
          <cell r="N854" t="str">
            <v>WA</v>
          </cell>
          <cell r="O854" t="str">
            <v>017</v>
          </cell>
        </row>
        <row r="855">
          <cell r="M855" t="str">
            <v>DouglasOR</v>
          </cell>
          <cell r="N855" t="str">
            <v>OR</v>
          </cell>
          <cell r="O855" t="str">
            <v>019</v>
          </cell>
        </row>
        <row r="856">
          <cell r="M856" t="str">
            <v>DouglasWI</v>
          </cell>
          <cell r="N856" t="str">
            <v>WI</v>
          </cell>
          <cell r="O856" t="str">
            <v>031</v>
          </cell>
        </row>
        <row r="857">
          <cell r="M857" t="str">
            <v>DouglasCO</v>
          </cell>
          <cell r="N857" t="str">
            <v>CO</v>
          </cell>
          <cell r="O857" t="str">
            <v>035</v>
          </cell>
        </row>
        <row r="858">
          <cell r="M858" t="str">
            <v>DouglasMN</v>
          </cell>
          <cell r="N858" t="str">
            <v>MN</v>
          </cell>
          <cell r="O858" t="str">
            <v>041</v>
          </cell>
        </row>
        <row r="859">
          <cell r="M859" t="str">
            <v>DouglasIL</v>
          </cell>
          <cell r="N859" t="str">
            <v>IL</v>
          </cell>
          <cell r="O859" t="str">
            <v>041</v>
          </cell>
        </row>
        <row r="860">
          <cell r="M860" t="str">
            <v>DouglasSD</v>
          </cell>
          <cell r="N860" t="str">
            <v>SD</v>
          </cell>
          <cell r="O860" t="str">
            <v>043</v>
          </cell>
        </row>
        <row r="861">
          <cell r="M861" t="str">
            <v>DouglasKS</v>
          </cell>
          <cell r="N861" t="str">
            <v>KS</v>
          </cell>
          <cell r="O861" t="str">
            <v>045</v>
          </cell>
        </row>
        <row r="862">
          <cell r="M862" t="str">
            <v>DouglasNE</v>
          </cell>
          <cell r="N862" t="str">
            <v>NE</v>
          </cell>
          <cell r="O862" t="str">
            <v>055</v>
          </cell>
        </row>
        <row r="863">
          <cell r="M863" t="str">
            <v>DouglasMO</v>
          </cell>
          <cell r="N863" t="str">
            <v>MO</v>
          </cell>
          <cell r="O863" t="str">
            <v>067</v>
          </cell>
        </row>
        <row r="864">
          <cell r="M864" t="str">
            <v>DouglasGA</v>
          </cell>
          <cell r="N864" t="str">
            <v>GA</v>
          </cell>
          <cell r="O864" t="str">
            <v>097</v>
          </cell>
        </row>
        <row r="865">
          <cell r="M865" t="str">
            <v>DrewAR</v>
          </cell>
          <cell r="N865" t="str">
            <v>AR</v>
          </cell>
          <cell r="O865" t="str">
            <v>043</v>
          </cell>
        </row>
        <row r="866">
          <cell r="M866" t="str">
            <v>Du PageIL</v>
          </cell>
          <cell r="N866" t="str">
            <v>IL</v>
          </cell>
          <cell r="O866" t="str">
            <v>043</v>
          </cell>
        </row>
        <row r="867">
          <cell r="M867" t="str">
            <v>DuboisIN</v>
          </cell>
          <cell r="N867" t="str">
            <v>IN</v>
          </cell>
          <cell r="O867" t="str">
            <v>037</v>
          </cell>
        </row>
        <row r="868">
          <cell r="M868" t="str">
            <v>DubuqueIA</v>
          </cell>
          <cell r="N868" t="str">
            <v>IA</v>
          </cell>
          <cell r="O868" t="str">
            <v>061</v>
          </cell>
        </row>
        <row r="869">
          <cell r="M869" t="str">
            <v>DuchesneUT</v>
          </cell>
          <cell r="N869" t="str">
            <v>UT</v>
          </cell>
          <cell r="O869" t="str">
            <v>013</v>
          </cell>
        </row>
        <row r="870">
          <cell r="M870" t="str">
            <v>DukesMA</v>
          </cell>
          <cell r="N870" t="str">
            <v>MA</v>
          </cell>
          <cell r="O870" t="str">
            <v>007</v>
          </cell>
        </row>
        <row r="871">
          <cell r="M871" t="str">
            <v>DundyNE</v>
          </cell>
          <cell r="N871" t="str">
            <v>NE</v>
          </cell>
          <cell r="O871" t="str">
            <v>057</v>
          </cell>
        </row>
        <row r="872">
          <cell r="M872" t="str">
            <v>DunklinMO</v>
          </cell>
          <cell r="N872" t="str">
            <v>MO</v>
          </cell>
          <cell r="O872" t="str">
            <v>069</v>
          </cell>
        </row>
        <row r="873">
          <cell r="M873" t="str">
            <v>DunnND</v>
          </cell>
          <cell r="N873" t="str">
            <v>ND</v>
          </cell>
          <cell r="O873" t="str">
            <v>025</v>
          </cell>
        </row>
        <row r="874">
          <cell r="M874" t="str">
            <v>DunnWI</v>
          </cell>
          <cell r="N874" t="str">
            <v>WI</v>
          </cell>
          <cell r="O874" t="str">
            <v>033</v>
          </cell>
        </row>
        <row r="875">
          <cell r="M875" t="str">
            <v>DuplinNC</v>
          </cell>
          <cell r="N875" t="str">
            <v>NC</v>
          </cell>
          <cell r="O875" t="str">
            <v>061</v>
          </cell>
        </row>
        <row r="876">
          <cell r="M876" t="str">
            <v>DurhamNC</v>
          </cell>
          <cell r="N876" t="str">
            <v>NC</v>
          </cell>
          <cell r="O876" t="str">
            <v>063</v>
          </cell>
        </row>
        <row r="877">
          <cell r="M877" t="str">
            <v>DutchessNY</v>
          </cell>
          <cell r="N877" t="str">
            <v>NY</v>
          </cell>
          <cell r="O877" t="str">
            <v>027</v>
          </cell>
        </row>
        <row r="878">
          <cell r="M878" t="str">
            <v>DuvalFL</v>
          </cell>
          <cell r="N878" t="str">
            <v>FL</v>
          </cell>
          <cell r="O878" t="str">
            <v>031</v>
          </cell>
        </row>
        <row r="879">
          <cell r="M879" t="str">
            <v>DuvalTX</v>
          </cell>
          <cell r="N879" t="str">
            <v>TX</v>
          </cell>
          <cell r="O879" t="str">
            <v>131</v>
          </cell>
        </row>
        <row r="880">
          <cell r="M880" t="str">
            <v>DyerTN</v>
          </cell>
          <cell r="N880" t="str">
            <v>TN</v>
          </cell>
          <cell r="O880" t="str">
            <v>045</v>
          </cell>
        </row>
        <row r="881">
          <cell r="M881" t="str">
            <v>EagleCO</v>
          </cell>
          <cell r="N881" t="str">
            <v>CO</v>
          </cell>
          <cell r="O881" t="str">
            <v>037</v>
          </cell>
        </row>
        <row r="882">
          <cell r="M882" t="str">
            <v>EarlyGA</v>
          </cell>
          <cell r="N882" t="str">
            <v>GA</v>
          </cell>
          <cell r="O882" t="str">
            <v>099</v>
          </cell>
        </row>
        <row r="883">
          <cell r="M883" t="str">
            <v>East Baton RougeLA</v>
          </cell>
          <cell r="N883" t="str">
            <v>LA</v>
          </cell>
          <cell r="O883" t="str">
            <v>033</v>
          </cell>
        </row>
        <row r="884">
          <cell r="M884" t="str">
            <v>East CarrollLA</v>
          </cell>
          <cell r="N884" t="str">
            <v>LA</v>
          </cell>
          <cell r="O884" t="str">
            <v>035</v>
          </cell>
        </row>
        <row r="885">
          <cell r="M885" t="str">
            <v>East FelicianaLA</v>
          </cell>
          <cell r="N885" t="str">
            <v>LA</v>
          </cell>
          <cell r="O885" t="str">
            <v>037</v>
          </cell>
        </row>
        <row r="886">
          <cell r="M886" t="str">
            <v>EasternAS</v>
          </cell>
          <cell r="N886" t="str">
            <v>AS</v>
          </cell>
          <cell r="O886" t="str">
            <v>010</v>
          </cell>
        </row>
        <row r="887">
          <cell r="M887" t="str">
            <v>EastlandTX</v>
          </cell>
          <cell r="N887" t="str">
            <v>TX</v>
          </cell>
          <cell r="O887" t="str">
            <v>133</v>
          </cell>
        </row>
        <row r="888">
          <cell r="M888" t="str">
            <v>EatonMI</v>
          </cell>
          <cell r="N888" t="str">
            <v>MI</v>
          </cell>
          <cell r="O888" t="str">
            <v>045</v>
          </cell>
        </row>
        <row r="889">
          <cell r="M889" t="str">
            <v>Eau ClaireWI</v>
          </cell>
          <cell r="N889" t="str">
            <v>WI</v>
          </cell>
          <cell r="O889" t="str">
            <v>035</v>
          </cell>
        </row>
        <row r="890">
          <cell r="M890" t="str">
            <v>EbonMH</v>
          </cell>
          <cell r="N890" t="str">
            <v>MH</v>
          </cell>
          <cell r="O890" t="str">
            <v>080</v>
          </cell>
        </row>
        <row r="891">
          <cell r="M891" t="str">
            <v>EcholsGA</v>
          </cell>
          <cell r="N891" t="str">
            <v>GA</v>
          </cell>
          <cell r="O891" t="str">
            <v>101</v>
          </cell>
        </row>
        <row r="892">
          <cell r="M892" t="str">
            <v>EctorTX</v>
          </cell>
          <cell r="N892" t="str">
            <v>TX</v>
          </cell>
          <cell r="O892" t="str">
            <v>135</v>
          </cell>
        </row>
        <row r="893">
          <cell r="M893" t="str">
            <v>EddyNM</v>
          </cell>
          <cell r="N893" t="str">
            <v>NM</v>
          </cell>
          <cell r="O893" t="str">
            <v>015</v>
          </cell>
        </row>
        <row r="894">
          <cell r="M894" t="str">
            <v>EddyND</v>
          </cell>
          <cell r="N894" t="str">
            <v>ND</v>
          </cell>
          <cell r="O894" t="str">
            <v>027</v>
          </cell>
        </row>
        <row r="895">
          <cell r="M895" t="str">
            <v>EdgarIL</v>
          </cell>
          <cell r="N895" t="str">
            <v>IL</v>
          </cell>
          <cell r="O895" t="str">
            <v>045</v>
          </cell>
        </row>
        <row r="896">
          <cell r="M896" t="str">
            <v>EdgecombeNC</v>
          </cell>
          <cell r="N896" t="str">
            <v>NC</v>
          </cell>
          <cell r="O896" t="str">
            <v>065</v>
          </cell>
        </row>
        <row r="897">
          <cell r="M897" t="str">
            <v>EdgefieldSC</v>
          </cell>
          <cell r="N897" t="str">
            <v>SC</v>
          </cell>
          <cell r="O897" t="str">
            <v>037</v>
          </cell>
        </row>
        <row r="898">
          <cell r="M898" t="str">
            <v>EdmonsonKY</v>
          </cell>
          <cell r="N898" t="str">
            <v>KY</v>
          </cell>
          <cell r="O898" t="str">
            <v>061</v>
          </cell>
        </row>
        <row r="899">
          <cell r="M899" t="str">
            <v>EdmundsSD</v>
          </cell>
          <cell r="N899" t="str">
            <v>SD</v>
          </cell>
          <cell r="O899" t="str">
            <v>045</v>
          </cell>
        </row>
        <row r="900">
          <cell r="M900" t="str">
            <v>EdwardsIL</v>
          </cell>
          <cell r="N900" t="str">
            <v>IL</v>
          </cell>
          <cell r="O900" t="str">
            <v>047</v>
          </cell>
        </row>
        <row r="901">
          <cell r="M901" t="str">
            <v>EdwardsKS</v>
          </cell>
          <cell r="N901" t="str">
            <v>KS</v>
          </cell>
          <cell r="O901" t="str">
            <v>047</v>
          </cell>
        </row>
        <row r="902">
          <cell r="M902" t="str">
            <v>EdwardsTX</v>
          </cell>
          <cell r="N902" t="str">
            <v>TX</v>
          </cell>
          <cell r="O902" t="str">
            <v>137</v>
          </cell>
        </row>
        <row r="903">
          <cell r="M903" t="str">
            <v>EffinghamIL</v>
          </cell>
          <cell r="N903" t="str">
            <v>IL</v>
          </cell>
          <cell r="O903" t="str">
            <v>049</v>
          </cell>
        </row>
        <row r="904">
          <cell r="M904" t="str">
            <v>EffinghamGA</v>
          </cell>
          <cell r="N904" t="str">
            <v>GA</v>
          </cell>
          <cell r="O904" t="str">
            <v>103</v>
          </cell>
        </row>
        <row r="905">
          <cell r="M905" t="str">
            <v>El DoradoCA</v>
          </cell>
          <cell r="N905" t="str">
            <v>CA</v>
          </cell>
          <cell r="O905" t="str">
            <v>017</v>
          </cell>
        </row>
        <row r="906">
          <cell r="M906" t="str">
            <v>El PasoCO</v>
          </cell>
          <cell r="N906" t="str">
            <v>CO</v>
          </cell>
          <cell r="O906" t="str">
            <v>041</v>
          </cell>
        </row>
        <row r="907">
          <cell r="M907" t="str">
            <v>El PasoTX</v>
          </cell>
          <cell r="N907" t="str">
            <v>TX</v>
          </cell>
          <cell r="O907" t="str">
            <v>141</v>
          </cell>
        </row>
        <row r="908">
          <cell r="M908" t="str">
            <v>ElbertCO</v>
          </cell>
          <cell r="N908" t="str">
            <v>CO</v>
          </cell>
          <cell r="O908" t="str">
            <v>039</v>
          </cell>
        </row>
        <row r="909">
          <cell r="M909" t="str">
            <v>ElbertGA</v>
          </cell>
          <cell r="N909" t="str">
            <v>GA</v>
          </cell>
          <cell r="O909" t="str">
            <v>105</v>
          </cell>
        </row>
        <row r="910">
          <cell r="M910" t="str">
            <v>ElkPA</v>
          </cell>
          <cell r="N910" t="str">
            <v>PA</v>
          </cell>
          <cell r="O910" t="str">
            <v>047</v>
          </cell>
        </row>
        <row r="911">
          <cell r="M911" t="str">
            <v>ElkKS</v>
          </cell>
          <cell r="N911" t="str">
            <v>KS</v>
          </cell>
          <cell r="O911" t="str">
            <v>049</v>
          </cell>
        </row>
        <row r="912">
          <cell r="M912" t="str">
            <v>ElkhartIN</v>
          </cell>
          <cell r="N912" t="str">
            <v>IN</v>
          </cell>
          <cell r="O912" t="str">
            <v>039</v>
          </cell>
        </row>
        <row r="913">
          <cell r="M913" t="str">
            <v>ElkoNV</v>
          </cell>
          <cell r="N913" t="str">
            <v>NV</v>
          </cell>
          <cell r="O913" t="str">
            <v>007</v>
          </cell>
        </row>
        <row r="914">
          <cell r="M914" t="str">
            <v>ElliottKY</v>
          </cell>
          <cell r="N914" t="str">
            <v>KY</v>
          </cell>
          <cell r="O914" t="str">
            <v>063</v>
          </cell>
        </row>
        <row r="915">
          <cell r="M915" t="str">
            <v>EllisOK</v>
          </cell>
          <cell r="N915" t="str">
            <v>OK</v>
          </cell>
          <cell r="O915" t="str">
            <v>045</v>
          </cell>
        </row>
        <row r="916">
          <cell r="M916" t="str">
            <v>EllisKS</v>
          </cell>
          <cell r="N916" t="str">
            <v>KS</v>
          </cell>
          <cell r="O916" t="str">
            <v>051</v>
          </cell>
        </row>
        <row r="917">
          <cell r="M917" t="str">
            <v>EllisTX</v>
          </cell>
          <cell r="N917" t="str">
            <v>TX</v>
          </cell>
          <cell r="O917" t="str">
            <v>139</v>
          </cell>
        </row>
        <row r="918">
          <cell r="M918" t="str">
            <v>EllsworthKS</v>
          </cell>
          <cell r="N918" t="str">
            <v>KS</v>
          </cell>
          <cell r="O918" t="str">
            <v>053</v>
          </cell>
        </row>
        <row r="919">
          <cell r="M919" t="str">
            <v>ElmoreID</v>
          </cell>
          <cell r="N919" t="str">
            <v>ID</v>
          </cell>
          <cell r="O919" t="str">
            <v>039</v>
          </cell>
        </row>
        <row r="920">
          <cell r="M920" t="str">
            <v>ElmoreAL</v>
          </cell>
          <cell r="N920" t="str">
            <v>AL</v>
          </cell>
          <cell r="O920" t="str">
            <v>051</v>
          </cell>
        </row>
        <row r="921">
          <cell r="M921" t="str">
            <v>EmanuelGA</v>
          </cell>
          <cell r="N921" t="str">
            <v>GA</v>
          </cell>
          <cell r="O921" t="str">
            <v>107</v>
          </cell>
        </row>
        <row r="922">
          <cell r="M922" t="str">
            <v>EmeryUT</v>
          </cell>
          <cell r="N922" t="str">
            <v>UT</v>
          </cell>
          <cell r="O922" t="str">
            <v>015</v>
          </cell>
        </row>
        <row r="923">
          <cell r="M923" t="str">
            <v>EmmetMI</v>
          </cell>
          <cell r="N923" t="str">
            <v>MI</v>
          </cell>
          <cell r="O923" t="str">
            <v>047</v>
          </cell>
        </row>
        <row r="924">
          <cell r="M924" t="str">
            <v>EmmetIA</v>
          </cell>
          <cell r="N924" t="str">
            <v>IA</v>
          </cell>
          <cell r="O924" t="str">
            <v>063</v>
          </cell>
        </row>
        <row r="925">
          <cell r="M925" t="str">
            <v>EmmonsND</v>
          </cell>
          <cell r="N925" t="str">
            <v>ND</v>
          </cell>
          <cell r="O925" t="str">
            <v>029</v>
          </cell>
        </row>
        <row r="926">
          <cell r="M926" t="str">
            <v>EmporiaVA</v>
          </cell>
          <cell r="N926" t="str">
            <v>VA</v>
          </cell>
          <cell r="O926" t="str">
            <v>595</v>
          </cell>
        </row>
        <row r="927">
          <cell r="M927" t="str">
            <v>EnewetakMH</v>
          </cell>
          <cell r="N927" t="str">
            <v>MH</v>
          </cell>
          <cell r="O927" t="str">
            <v>090</v>
          </cell>
        </row>
        <row r="928">
          <cell r="M928" t="str">
            <v>ErathTX</v>
          </cell>
          <cell r="N928" t="str">
            <v>TX</v>
          </cell>
          <cell r="O928" t="str">
            <v>143</v>
          </cell>
        </row>
        <row r="929">
          <cell r="M929" t="str">
            <v>ErieNY</v>
          </cell>
          <cell r="N929" t="str">
            <v>NY</v>
          </cell>
          <cell r="O929" t="str">
            <v>029</v>
          </cell>
        </row>
        <row r="930">
          <cell r="M930" t="str">
            <v>ErieOH</v>
          </cell>
          <cell r="N930" t="str">
            <v>OH</v>
          </cell>
          <cell r="O930" t="str">
            <v>043</v>
          </cell>
        </row>
        <row r="931">
          <cell r="M931" t="str">
            <v>EriePA</v>
          </cell>
          <cell r="N931" t="str">
            <v>PA</v>
          </cell>
          <cell r="O931" t="str">
            <v>049</v>
          </cell>
        </row>
        <row r="932">
          <cell r="M932" t="str">
            <v>ErikubMH</v>
          </cell>
          <cell r="N932" t="str">
            <v>MH</v>
          </cell>
          <cell r="O932" t="str">
            <v>100</v>
          </cell>
        </row>
        <row r="933">
          <cell r="M933" t="str">
            <v>EscambiaFL</v>
          </cell>
          <cell r="N933" t="str">
            <v>FL</v>
          </cell>
          <cell r="O933" t="str">
            <v>033</v>
          </cell>
        </row>
        <row r="934">
          <cell r="M934" t="str">
            <v>EscambiaAL</v>
          </cell>
          <cell r="N934" t="str">
            <v>AL</v>
          </cell>
          <cell r="O934" t="str">
            <v>053</v>
          </cell>
        </row>
        <row r="935">
          <cell r="M935" t="str">
            <v>EsmeraldaNV</v>
          </cell>
          <cell r="N935" t="str">
            <v>NV</v>
          </cell>
          <cell r="O935" t="str">
            <v>009</v>
          </cell>
        </row>
        <row r="936">
          <cell r="M936" t="str">
            <v>EssexVT</v>
          </cell>
          <cell r="N936" t="str">
            <v>VT</v>
          </cell>
          <cell r="O936" t="str">
            <v>009</v>
          </cell>
        </row>
        <row r="937">
          <cell r="M937" t="str">
            <v>EssexMA</v>
          </cell>
          <cell r="N937" t="str">
            <v>MA</v>
          </cell>
          <cell r="O937" t="str">
            <v>009</v>
          </cell>
        </row>
        <row r="938">
          <cell r="M938" t="str">
            <v>EssexNJ</v>
          </cell>
          <cell r="N938" t="str">
            <v>NJ</v>
          </cell>
          <cell r="O938" t="str">
            <v>013</v>
          </cell>
        </row>
        <row r="939">
          <cell r="M939" t="str">
            <v>EssexNY</v>
          </cell>
          <cell r="N939" t="str">
            <v>NY</v>
          </cell>
          <cell r="O939" t="str">
            <v>031</v>
          </cell>
        </row>
        <row r="940">
          <cell r="M940" t="str">
            <v>EssexVA</v>
          </cell>
          <cell r="N940" t="str">
            <v>VA</v>
          </cell>
          <cell r="O940" t="str">
            <v>057</v>
          </cell>
        </row>
        <row r="941">
          <cell r="M941" t="str">
            <v>EstillKY</v>
          </cell>
          <cell r="N941" t="str">
            <v>KY</v>
          </cell>
          <cell r="O941" t="str">
            <v>065</v>
          </cell>
        </row>
        <row r="942">
          <cell r="M942" t="str">
            <v>EtowahAL</v>
          </cell>
          <cell r="N942" t="str">
            <v>AL</v>
          </cell>
          <cell r="O942" t="str">
            <v>055</v>
          </cell>
        </row>
        <row r="943">
          <cell r="M943" t="str">
            <v>EurekaNV</v>
          </cell>
          <cell r="N943" t="str">
            <v>NV</v>
          </cell>
          <cell r="O943" t="str">
            <v>011</v>
          </cell>
        </row>
        <row r="944">
          <cell r="M944" t="str">
            <v>EvangelineLA</v>
          </cell>
          <cell r="N944" t="str">
            <v>LA</v>
          </cell>
          <cell r="O944" t="str">
            <v>039</v>
          </cell>
        </row>
        <row r="945">
          <cell r="M945" t="str">
            <v>EvansGA</v>
          </cell>
          <cell r="N945" t="str">
            <v>GA</v>
          </cell>
          <cell r="O945" t="str">
            <v>109</v>
          </cell>
        </row>
        <row r="946">
          <cell r="M946" t="str">
            <v>Fairbanks-North Star (B)AK</v>
          </cell>
          <cell r="N946" t="str">
            <v>AK</v>
          </cell>
          <cell r="O946" t="str">
            <v>090</v>
          </cell>
        </row>
        <row r="947">
          <cell r="M947" t="str">
            <v>FairfaxVA</v>
          </cell>
          <cell r="N947" t="str">
            <v>VA</v>
          </cell>
          <cell r="O947" t="str">
            <v>059</v>
          </cell>
        </row>
        <row r="948">
          <cell r="M948" t="str">
            <v>Fairfax CityVA</v>
          </cell>
          <cell r="N948" t="str">
            <v>VA</v>
          </cell>
          <cell r="O948" t="str">
            <v>600</v>
          </cell>
        </row>
        <row r="949">
          <cell r="M949" t="str">
            <v>FairfieldCT</v>
          </cell>
          <cell r="N949" t="str">
            <v>CT</v>
          </cell>
          <cell r="O949" t="str">
            <v>001</v>
          </cell>
        </row>
        <row r="950">
          <cell r="M950" t="str">
            <v>FairfieldSC</v>
          </cell>
          <cell r="N950" t="str">
            <v>SC</v>
          </cell>
          <cell r="O950" t="str">
            <v>039</v>
          </cell>
        </row>
        <row r="951">
          <cell r="M951" t="str">
            <v>FairfieldOH</v>
          </cell>
          <cell r="N951" t="str">
            <v>OH</v>
          </cell>
          <cell r="O951" t="str">
            <v>045</v>
          </cell>
        </row>
        <row r="952">
          <cell r="M952" t="str">
            <v>FajardoPR</v>
          </cell>
          <cell r="N952" t="str">
            <v>PR</v>
          </cell>
          <cell r="O952" t="str">
            <v>053</v>
          </cell>
        </row>
        <row r="953">
          <cell r="M953" t="str">
            <v>Fall RiverSD</v>
          </cell>
          <cell r="N953" t="str">
            <v>SD</v>
          </cell>
          <cell r="O953" t="str">
            <v>047</v>
          </cell>
        </row>
        <row r="954">
          <cell r="M954" t="str">
            <v>FallonMT</v>
          </cell>
          <cell r="N954" t="str">
            <v>MT</v>
          </cell>
          <cell r="O954" t="str">
            <v>025</v>
          </cell>
        </row>
        <row r="955">
          <cell r="M955" t="str">
            <v>FallsTX</v>
          </cell>
          <cell r="N955" t="str">
            <v>TX</v>
          </cell>
          <cell r="O955" t="str">
            <v>145</v>
          </cell>
        </row>
        <row r="956">
          <cell r="M956" t="str">
            <v>Falls ChurchVA</v>
          </cell>
          <cell r="N956" t="str">
            <v>VA</v>
          </cell>
          <cell r="O956" t="str">
            <v>610</v>
          </cell>
        </row>
        <row r="957">
          <cell r="M957" t="str">
            <v>FanninGA</v>
          </cell>
          <cell r="N957" t="str">
            <v>GA</v>
          </cell>
          <cell r="O957" t="str">
            <v>111</v>
          </cell>
        </row>
        <row r="958">
          <cell r="M958" t="str">
            <v>FanninTX</v>
          </cell>
          <cell r="N958" t="str">
            <v>TX</v>
          </cell>
          <cell r="O958" t="str">
            <v>147</v>
          </cell>
        </row>
        <row r="959">
          <cell r="M959" t="str">
            <v>FaribaultMN</v>
          </cell>
          <cell r="N959" t="str">
            <v>MN</v>
          </cell>
          <cell r="O959" t="str">
            <v>043</v>
          </cell>
        </row>
        <row r="960">
          <cell r="M960" t="str">
            <v>FaulkSD</v>
          </cell>
          <cell r="N960" t="str">
            <v>SD</v>
          </cell>
          <cell r="O960" t="str">
            <v>049</v>
          </cell>
        </row>
        <row r="961">
          <cell r="M961" t="str">
            <v>FaulknerAR</v>
          </cell>
          <cell r="N961" t="str">
            <v>AR</v>
          </cell>
          <cell r="O961" t="str">
            <v>045</v>
          </cell>
        </row>
        <row r="962">
          <cell r="M962" t="str">
            <v>FauquierVA</v>
          </cell>
          <cell r="N962" t="str">
            <v>VA</v>
          </cell>
          <cell r="O962" t="str">
            <v>061</v>
          </cell>
        </row>
        <row r="963">
          <cell r="M963" t="str">
            <v>FayetteWV</v>
          </cell>
          <cell r="N963" t="str">
            <v>WV</v>
          </cell>
          <cell r="O963" t="str">
            <v>019</v>
          </cell>
        </row>
        <row r="964">
          <cell r="M964" t="str">
            <v>FayetteIN</v>
          </cell>
          <cell r="N964" t="str">
            <v>IN</v>
          </cell>
          <cell r="O964" t="str">
            <v>041</v>
          </cell>
        </row>
        <row r="965">
          <cell r="M965" t="str">
            <v>FayetteTN</v>
          </cell>
          <cell r="N965" t="str">
            <v>TN</v>
          </cell>
          <cell r="O965" t="str">
            <v>047</v>
          </cell>
        </row>
        <row r="966">
          <cell r="M966" t="str">
            <v>FayetteOH</v>
          </cell>
          <cell r="N966" t="str">
            <v>OH</v>
          </cell>
          <cell r="O966" t="str">
            <v>047</v>
          </cell>
        </row>
        <row r="967">
          <cell r="M967" t="str">
            <v>FayettePA</v>
          </cell>
          <cell r="N967" t="str">
            <v>PA</v>
          </cell>
          <cell r="O967" t="str">
            <v>051</v>
          </cell>
        </row>
        <row r="968">
          <cell r="M968" t="str">
            <v>FayetteIL</v>
          </cell>
          <cell r="N968" t="str">
            <v>IL</v>
          </cell>
          <cell r="O968" t="str">
            <v>051</v>
          </cell>
        </row>
        <row r="969">
          <cell r="M969" t="str">
            <v>FayetteAL</v>
          </cell>
          <cell r="N969" t="str">
            <v>AL</v>
          </cell>
          <cell r="O969" t="str">
            <v>057</v>
          </cell>
        </row>
        <row r="970">
          <cell r="M970" t="str">
            <v>FayetteIA</v>
          </cell>
          <cell r="N970" t="str">
            <v>IA</v>
          </cell>
          <cell r="O970" t="str">
            <v>065</v>
          </cell>
        </row>
        <row r="971">
          <cell r="M971" t="str">
            <v>FayetteKY</v>
          </cell>
          <cell r="N971" t="str">
            <v>KY</v>
          </cell>
          <cell r="O971" t="str">
            <v>067</v>
          </cell>
        </row>
        <row r="972">
          <cell r="M972" t="str">
            <v>FayetteGA</v>
          </cell>
          <cell r="N972" t="str">
            <v>GA</v>
          </cell>
          <cell r="O972" t="str">
            <v>113</v>
          </cell>
        </row>
        <row r="973">
          <cell r="M973" t="str">
            <v>FayetteTX</v>
          </cell>
          <cell r="N973" t="str">
            <v>TX</v>
          </cell>
          <cell r="O973" t="str">
            <v>149</v>
          </cell>
        </row>
        <row r="974">
          <cell r="M974" t="str">
            <v>FentressTN</v>
          </cell>
          <cell r="N974" t="str">
            <v>TN</v>
          </cell>
          <cell r="O974" t="str">
            <v>049</v>
          </cell>
        </row>
        <row r="975">
          <cell r="M975" t="str">
            <v>FergusMT</v>
          </cell>
          <cell r="N975" t="str">
            <v>MT</v>
          </cell>
          <cell r="O975" t="str">
            <v>027</v>
          </cell>
        </row>
        <row r="976">
          <cell r="M976" t="str">
            <v>FerryWA</v>
          </cell>
          <cell r="N976" t="str">
            <v>WA</v>
          </cell>
          <cell r="O976" t="str">
            <v>019</v>
          </cell>
        </row>
        <row r="977">
          <cell r="M977" t="str">
            <v>FillmoreMN</v>
          </cell>
          <cell r="N977" t="str">
            <v>MN</v>
          </cell>
          <cell r="O977" t="str">
            <v>045</v>
          </cell>
        </row>
        <row r="978">
          <cell r="M978" t="str">
            <v>FillmoreNE</v>
          </cell>
          <cell r="N978" t="str">
            <v>NE</v>
          </cell>
          <cell r="O978" t="str">
            <v>059</v>
          </cell>
        </row>
        <row r="979">
          <cell r="M979" t="str">
            <v>FinneyKS</v>
          </cell>
          <cell r="N979" t="str">
            <v>KS</v>
          </cell>
          <cell r="O979" t="str">
            <v>055</v>
          </cell>
        </row>
        <row r="980">
          <cell r="M980" t="str">
            <v>FisherTX</v>
          </cell>
          <cell r="N980" t="str">
            <v>TX</v>
          </cell>
          <cell r="O980" t="str">
            <v>151</v>
          </cell>
        </row>
        <row r="981">
          <cell r="M981" t="str">
            <v>FlaglerFL</v>
          </cell>
          <cell r="N981" t="str">
            <v>FL</v>
          </cell>
          <cell r="O981" t="str">
            <v>035</v>
          </cell>
        </row>
        <row r="982">
          <cell r="M982" t="str">
            <v>FlatheadMT</v>
          </cell>
          <cell r="N982" t="str">
            <v>MT</v>
          </cell>
          <cell r="O982" t="str">
            <v>029</v>
          </cell>
        </row>
        <row r="983">
          <cell r="M983" t="str">
            <v>FlemingKY</v>
          </cell>
          <cell r="N983" t="str">
            <v>KY</v>
          </cell>
          <cell r="O983" t="str">
            <v>069</v>
          </cell>
        </row>
        <row r="984">
          <cell r="M984" t="str">
            <v>FlorenceWI</v>
          </cell>
          <cell r="N984" t="str">
            <v>WI</v>
          </cell>
          <cell r="O984" t="str">
            <v>037</v>
          </cell>
        </row>
        <row r="985">
          <cell r="M985" t="str">
            <v>FlorenceSC</v>
          </cell>
          <cell r="N985" t="str">
            <v>SC</v>
          </cell>
          <cell r="O985" t="str">
            <v>041</v>
          </cell>
        </row>
        <row r="986">
          <cell r="M986" t="str">
            <v>FloridaPR</v>
          </cell>
          <cell r="N986" t="str">
            <v>PR</v>
          </cell>
          <cell r="O986" t="str">
            <v>054</v>
          </cell>
        </row>
        <row r="987">
          <cell r="M987" t="str">
            <v>FloydIN</v>
          </cell>
          <cell r="N987" t="str">
            <v>IN</v>
          </cell>
          <cell r="O987" t="str">
            <v>043</v>
          </cell>
        </row>
        <row r="988">
          <cell r="M988" t="str">
            <v>FloydVA</v>
          </cell>
          <cell r="N988" t="str">
            <v>VA</v>
          </cell>
          <cell r="O988" t="str">
            <v>063</v>
          </cell>
        </row>
        <row r="989">
          <cell r="M989" t="str">
            <v>FloydIA</v>
          </cell>
          <cell r="N989" t="str">
            <v>IA</v>
          </cell>
          <cell r="O989" t="str">
            <v>067</v>
          </cell>
        </row>
        <row r="990">
          <cell r="M990" t="str">
            <v>FloydKY</v>
          </cell>
          <cell r="N990" t="str">
            <v>KY</v>
          </cell>
          <cell r="O990" t="str">
            <v>071</v>
          </cell>
        </row>
        <row r="991">
          <cell r="M991" t="str">
            <v>FloydGA</v>
          </cell>
          <cell r="N991" t="str">
            <v>GA</v>
          </cell>
          <cell r="O991" t="str">
            <v>115</v>
          </cell>
        </row>
        <row r="992">
          <cell r="M992" t="str">
            <v>FloydTX</v>
          </cell>
          <cell r="N992" t="str">
            <v>TX</v>
          </cell>
          <cell r="O992" t="str">
            <v>153</v>
          </cell>
        </row>
        <row r="993">
          <cell r="M993" t="str">
            <v>FluvannaVA</v>
          </cell>
          <cell r="N993" t="str">
            <v>VA</v>
          </cell>
          <cell r="O993" t="str">
            <v>065</v>
          </cell>
        </row>
        <row r="994">
          <cell r="M994" t="str">
            <v>FoardTX</v>
          </cell>
          <cell r="N994" t="str">
            <v>TX</v>
          </cell>
          <cell r="O994" t="str">
            <v>155</v>
          </cell>
        </row>
        <row r="995">
          <cell r="M995" t="str">
            <v>Fond Du LacWI</v>
          </cell>
          <cell r="N995" t="str">
            <v>WI</v>
          </cell>
          <cell r="O995" t="str">
            <v>039</v>
          </cell>
        </row>
        <row r="996">
          <cell r="M996" t="str">
            <v>FordIL</v>
          </cell>
          <cell r="N996" t="str">
            <v>IL</v>
          </cell>
          <cell r="O996" t="str">
            <v>053</v>
          </cell>
        </row>
        <row r="997">
          <cell r="M997" t="str">
            <v>FordKS</v>
          </cell>
          <cell r="N997" t="str">
            <v>KS</v>
          </cell>
          <cell r="O997" t="str">
            <v>057</v>
          </cell>
        </row>
        <row r="998">
          <cell r="M998" t="str">
            <v>ForestWI</v>
          </cell>
          <cell r="N998" t="str">
            <v>WI</v>
          </cell>
          <cell r="O998" t="str">
            <v>041</v>
          </cell>
        </row>
        <row r="999">
          <cell r="M999" t="str">
            <v>ForestPA</v>
          </cell>
          <cell r="N999" t="str">
            <v>PA</v>
          </cell>
          <cell r="O999" t="str">
            <v>053</v>
          </cell>
        </row>
        <row r="1000">
          <cell r="M1000" t="str">
            <v>ForrestMS</v>
          </cell>
          <cell r="N1000" t="str">
            <v>MS</v>
          </cell>
          <cell r="O1000" t="str">
            <v>035</v>
          </cell>
        </row>
        <row r="1001">
          <cell r="M1001" t="str">
            <v>ForsythNC</v>
          </cell>
          <cell r="N1001" t="str">
            <v>NC</v>
          </cell>
          <cell r="O1001" t="str">
            <v>067</v>
          </cell>
        </row>
        <row r="1002">
          <cell r="M1002" t="str">
            <v>ForsythGA</v>
          </cell>
          <cell r="N1002" t="str">
            <v>GA</v>
          </cell>
          <cell r="O1002" t="str">
            <v>117</v>
          </cell>
        </row>
        <row r="1003">
          <cell r="M1003" t="str">
            <v>Fort BendTX</v>
          </cell>
          <cell r="N1003" t="str">
            <v>TX</v>
          </cell>
          <cell r="O1003" t="str">
            <v>157</v>
          </cell>
        </row>
        <row r="1004">
          <cell r="M1004" t="str">
            <v>FosterND</v>
          </cell>
          <cell r="N1004" t="str">
            <v>ND</v>
          </cell>
          <cell r="O1004" t="str">
            <v>031</v>
          </cell>
        </row>
        <row r="1005">
          <cell r="M1005" t="str">
            <v>FountainIN</v>
          </cell>
          <cell r="N1005" t="str">
            <v>IN</v>
          </cell>
          <cell r="O1005" t="str">
            <v>045</v>
          </cell>
        </row>
        <row r="1006">
          <cell r="M1006" t="str">
            <v>FranklinME</v>
          </cell>
          <cell r="N1006" t="str">
            <v>ME</v>
          </cell>
          <cell r="O1006" t="str">
            <v>007</v>
          </cell>
        </row>
        <row r="1007">
          <cell r="M1007" t="str">
            <v>FranklinMA</v>
          </cell>
          <cell r="N1007" t="str">
            <v>MA</v>
          </cell>
          <cell r="O1007" t="str">
            <v>011</v>
          </cell>
        </row>
        <row r="1008">
          <cell r="M1008" t="str">
            <v>FranklinVT</v>
          </cell>
          <cell r="N1008" t="str">
            <v>VT</v>
          </cell>
          <cell r="O1008" t="str">
            <v>011</v>
          </cell>
        </row>
        <row r="1009">
          <cell r="M1009" t="str">
            <v>FranklinWA</v>
          </cell>
          <cell r="N1009" t="str">
            <v>WA</v>
          </cell>
          <cell r="O1009" t="str">
            <v>021</v>
          </cell>
        </row>
        <row r="1010">
          <cell r="M1010" t="str">
            <v>FranklinNY</v>
          </cell>
          <cell r="N1010" t="str">
            <v>NY</v>
          </cell>
          <cell r="O1010" t="str">
            <v>033</v>
          </cell>
        </row>
        <row r="1011">
          <cell r="M1011" t="str">
            <v>FranklinMS</v>
          </cell>
          <cell r="N1011" t="str">
            <v>MS</v>
          </cell>
          <cell r="O1011" t="str">
            <v>037</v>
          </cell>
        </row>
        <row r="1012">
          <cell r="M1012" t="str">
            <v>FranklinFL</v>
          </cell>
          <cell r="N1012" t="str">
            <v>FL</v>
          </cell>
          <cell r="O1012" t="str">
            <v>037</v>
          </cell>
        </row>
        <row r="1013">
          <cell r="M1013" t="str">
            <v>FranklinLA</v>
          </cell>
          <cell r="N1013" t="str">
            <v>LA</v>
          </cell>
          <cell r="O1013" t="str">
            <v>041</v>
          </cell>
        </row>
        <row r="1014">
          <cell r="M1014" t="str">
            <v>FranklinID</v>
          </cell>
          <cell r="N1014" t="str">
            <v>ID</v>
          </cell>
          <cell r="O1014" t="str">
            <v>041</v>
          </cell>
        </row>
        <row r="1015">
          <cell r="M1015" t="str">
            <v>FranklinAR</v>
          </cell>
          <cell r="N1015" t="str">
            <v>AR</v>
          </cell>
          <cell r="O1015" t="str">
            <v>047</v>
          </cell>
        </row>
        <row r="1016">
          <cell r="M1016" t="str">
            <v>FranklinIN</v>
          </cell>
          <cell r="N1016" t="str">
            <v>IN</v>
          </cell>
          <cell r="O1016" t="str">
            <v>047</v>
          </cell>
        </row>
        <row r="1017">
          <cell r="M1017" t="str">
            <v>FranklinOH</v>
          </cell>
          <cell r="N1017" t="str">
            <v>OH</v>
          </cell>
          <cell r="O1017" t="str">
            <v>049</v>
          </cell>
        </row>
        <row r="1018">
          <cell r="M1018" t="str">
            <v>FranklinTN</v>
          </cell>
          <cell r="N1018" t="str">
            <v>TN</v>
          </cell>
          <cell r="O1018" t="str">
            <v>051</v>
          </cell>
        </row>
        <row r="1019">
          <cell r="M1019" t="str">
            <v>FranklinPA</v>
          </cell>
          <cell r="N1019" t="str">
            <v>PA</v>
          </cell>
          <cell r="O1019" t="str">
            <v>055</v>
          </cell>
        </row>
        <row r="1020">
          <cell r="M1020" t="str">
            <v>FranklinIL</v>
          </cell>
          <cell r="N1020" t="str">
            <v>IL</v>
          </cell>
          <cell r="O1020" t="str">
            <v>055</v>
          </cell>
        </row>
        <row r="1021">
          <cell r="M1021" t="str">
            <v>FranklinAL</v>
          </cell>
          <cell r="N1021" t="str">
            <v>AL</v>
          </cell>
          <cell r="O1021" t="str">
            <v>059</v>
          </cell>
        </row>
        <row r="1022">
          <cell r="M1022" t="str">
            <v>FranklinKS</v>
          </cell>
          <cell r="N1022" t="str">
            <v>KS</v>
          </cell>
          <cell r="O1022" t="str">
            <v>059</v>
          </cell>
        </row>
        <row r="1023">
          <cell r="M1023" t="str">
            <v>FranklinNE</v>
          </cell>
          <cell r="N1023" t="str">
            <v>NE</v>
          </cell>
          <cell r="O1023" t="str">
            <v>061</v>
          </cell>
        </row>
        <row r="1024">
          <cell r="M1024" t="str">
            <v>FranklinVA</v>
          </cell>
          <cell r="N1024" t="str">
            <v>VA</v>
          </cell>
          <cell r="O1024" t="str">
            <v>067</v>
          </cell>
        </row>
        <row r="1025">
          <cell r="M1025" t="str">
            <v>FranklinNC</v>
          </cell>
          <cell r="N1025" t="str">
            <v>NC</v>
          </cell>
          <cell r="O1025" t="str">
            <v>069</v>
          </cell>
        </row>
        <row r="1026">
          <cell r="M1026" t="str">
            <v>FranklinIA</v>
          </cell>
          <cell r="N1026" t="str">
            <v>IA</v>
          </cell>
          <cell r="O1026" t="str">
            <v>069</v>
          </cell>
        </row>
        <row r="1027">
          <cell r="M1027" t="str">
            <v>FranklinMO</v>
          </cell>
          <cell r="N1027" t="str">
            <v>MO</v>
          </cell>
          <cell r="O1027" t="str">
            <v>071</v>
          </cell>
        </row>
        <row r="1028">
          <cell r="M1028" t="str">
            <v>FranklinKY</v>
          </cell>
          <cell r="N1028" t="str">
            <v>KY</v>
          </cell>
          <cell r="O1028" t="str">
            <v>073</v>
          </cell>
        </row>
        <row r="1029">
          <cell r="M1029" t="str">
            <v>FranklinGA</v>
          </cell>
          <cell r="N1029" t="str">
            <v>GA</v>
          </cell>
          <cell r="O1029" t="str">
            <v>119</v>
          </cell>
        </row>
        <row r="1030">
          <cell r="M1030" t="str">
            <v>FranklinTX</v>
          </cell>
          <cell r="N1030" t="str">
            <v>TX</v>
          </cell>
          <cell r="O1030" t="str">
            <v>159</v>
          </cell>
        </row>
        <row r="1031">
          <cell r="M1031" t="str">
            <v>Franklin CityVA</v>
          </cell>
          <cell r="N1031" t="str">
            <v>VA</v>
          </cell>
          <cell r="O1031" t="str">
            <v>620</v>
          </cell>
        </row>
        <row r="1032">
          <cell r="M1032" t="str">
            <v>FrederickMD</v>
          </cell>
          <cell r="N1032" t="str">
            <v>MD</v>
          </cell>
          <cell r="O1032" t="str">
            <v>021</v>
          </cell>
        </row>
        <row r="1033">
          <cell r="M1033" t="str">
            <v>FrederickVA</v>
          </cell>
          <cell r="N1033" t="str">
            <v>VA</v>
          </cell>
          <cell r="O1033" t="str">
            <v>069</v>
          </cell>
        </row>
        <row r="1034">
          <cell r="M1034" t="str">
            <v>FredericksburgVA</v>
          </cell>
          <cell r="N1034" t="str">
            <v>VA</v>
          </cell>
          <cell r="O1034" t="str">
            <v>630</v>
          </cell>
        </row>
        <row r="1035">
          <cell r="M1035" t="str">
            <v>FreebornMN</v>
          </cell>
          <cell r="N1035" t="str">
            <v>MN</v>
          </cell>
          <cell r="O1035" t="str">
            <v>047</v>
          </cell>
        </row>
        <row r="1036">
          <cell r="M1036" t="str">
            <v>FreestoneTX</v>
          </cell>
          <cell r="N1036" t="str">
            <v>TX</v>
          </cell>
          <cell r="O1036" t="str">
            <v>161</v>
          </cell>
        </row>
        <row r="1037">
          <cell r="M1037" t="str">
            <v>FremontWY</v>
          </cell>
          <cell r="N1037" t="str">
            <v>WY</v>
          </cell>
          <cell r="O1037" t="str">
            <v>013</v>
          </cell>
        </row>
        <row r="1038">
          <cell r="M1038" t="str">
            <v>FremontCO</v>
          </cell>
          <cell r="N1038" t="str">
            <v>CO</v>
          </cell>
          <cell r="O1038" t="str">
            <v>043</v>
          </cell>
        </row>
        <row r="1039">
          <cell r="M1039" t="str">
            <v>FremontID</v>
          </cell>
          <cell r="N1039" t="str">
            <v>ID</v>
          </cell>
          <cell r="O1039" t="str">
            <v>043</v>
          </cell>
        </row>
        <row r="1040">
          <cell r="M1040" t="str">
            <v>FremontIA</v>
          </cell>
          <cell r="N1040" t="str">
            <v>IA</v>
          </cell>
          <cell r="O1040" t="str">
            <v>071</v>
          </cell>
        </row>
        <row r="1041">
          <cell r="M1041" t="str">
            <v>FresnoCA</v>
          </cell>
          <cell r="N1041" t="str">
            <v>CA</v>
          </cell>
          <cell r="O1041" t="str">
            <v>019</v>
          </cell>
        </row>
        <row r="1042">
          <cell r="M1042" t="str">
            <v>FrioTX</v>
          </cell>
          <cell r="N1042" t="str">
            <v>TX</v>
          </cell>
          <cell r="O1042" t="str">
            <v>163</v>
          </cell>
        </row>
        <row r="1043">
          <cell r="M1043" t="str">
            <v>FrontierNE</v>
          </cell>
          <cell r="N1043" t="str">
            <v>NE</v>
          </cell>
          <cell r="O1043" t="str">
            <v>063</v>
          </cell>
        </row>
        <row r="1044">
          <cell r="M1044" t="str">
            <v>FultonNY</v>
          </cell>
          <cell r="N1044" t="str">
            <v>NY</v>
          </cell>
          <cell r="O1044" t="str">
            <v>035</v>
          </cell>
        </row>
        <row r="1045">
          <cell r="M1045" t="str">
            <v>FultonAR</v>
          </cell>
          <cell r="N1045" t="str">
            <v>AR</v>
          </cell>
          <cell r="O1045" t="str">
            <v>049</v>
          </cell>
        </row>
        <row r="1046">
          <cell r="M1046" t="str">
            <v>FultonIN</v>
          </cell>
          <cell r="N1046" t="str">
            <v>IN</v>
          </cell>
          <cell r="O1046" t="str">
            <v>049</v>
          </cell>
        </row>
        <row r="1047">
          <cell r="M1047" t="str">
            <v>FultonOH</v>
          </cell>
          <cell r="N1047" t="str">
            <v>OH</v>
          </cell>
          <cell r="O1047" t="str">
            <v>051</v>
          </cell>
        </row>
        <row r="1048">
          <cell r="M1048" t="str">
            <v>FultonIL</v>
          </cell>
          <cell r="N1048" t="str">
            <v>IL</v>
          </cell>
          <cell r="O1048" t="str">
            <v>057</v>
          </cell>
        </row>
        <row r="1049">
          <cell r="M1049" t="str">
            <v>FultonPA</v>
          </cell>
          <cell r="N1049" t="str">
            <v>PA</v>
          </cell>
          <cell r="O1049" t="str">
            <v>057</v>
          </cell>
        </row>
        <row r="1050">
          <cell r="M1050" t="str">
            <v>FultonKY</v>
          </cell>
          <cell r="N1050" t="str">
            <v>KY</v>
          </cell>
          <cell r="O1050" t="str">
            <v>075</v>
          </cell>
        </row>
        <row r="1051">
          <cell r="M1051" t="str">
            <v>FultonGA</v>
          </cell>
          <cell r="N1051" t="str">
            <v>GA</v>
          </cell>
          <cell r="O1051" t="str">
            <v>121</v>
          </cell>
        </row>
        <row r="1052">
          <cell r="M1052" t="str">
            <v>FurnasNE</v>
          </cell>
          <cell r="N1052" t="str">
            <v>NE</v>
          </cell>
          <cell r="O1052" t="str">
            <v>065</v>
          </cell>
        </row>
        <row r="1053">
          <cell r="M1053" t="str">
            <v>GadsdenFL</v>
          </cell>
          <cell r="N1053" t="str">
            <v>FL</v>
          </cell>
          <cell r="O1053" t="str">
            <v>039</v>
          </cell>
        </row>
        <row r="1054">
          <cell r="M1054" t="str">
            <v>GageNE</v>
          </cell>
          <cell r="N1054" t="str">
            <v>NE</v>
          </cell>
          <cell r="O1054" t="str">
            <v>067</v>
          </cell>
        </row>
        <row r="1055">
          <cell r="M1055" t="str">
            <v>GainesTX</v>
          </cell>
          <cell r="N1055" t="str">
            <v>TX</v>
          </cell>
          <cell r="O1055" t="str">
            <v>165</v>
          </cell>
        </row>
        <row r="1056">
          <cell r="M1056" t="str">
            <v>GalaxVA</v>
          </cell>
          <cell r="N1056" t="str">
            <v>VA</v>
          </cell>
          <cell r="O1056" t="str">
            <v>640</v>
          </cell>
        </row>
        <row r="1057">
          <cell r="M1057" t="str">
            <v>GallatinMT</v>
          </cell>
          <cell r="N1057" t="str">
            <v>MT</v>
          </cell>
          <cell r="O1057" t="str">
            <v>031</v>
          </cell>
        </row>
        <row r="1058">
          <cell r="M1058" t="str">
            <v>GallatinIL</v>
          </cell>
          <cell r="N1058" t="str">
            <v>IL</v>
          </cell>
          <cell r="O1058" t="str">
            <v>059</v>
          </cell>
        </row>
        <row r="1059">
          <cell r="M1059" t="str">
            <v>GallatinKY</v>
          </cell>
          <cell r="N1059" t="str">
            <v>KY</v>
          </cell>
          <cell r="O1059" t="str">
            <v>077</v>
          </cell>
        </row>
        <row r="1060">
          <cell r="M1060" t="str">
            <v>GalliaOH</v>
          </cell>
          <cell r="N1060" t="str">
            <v>OH</v>
          </cell>
          <cell r="O1060" t="str">
            <v>053</v>
          </cell>
        </row>
        <row r="1061">
          <cell r="M1061" t="str">
            <v>GalvestonTX</v>
          </cell>
          <cell r="N1061" t="str">
            <v>TX</v>
          </cell>
          <cell r="O1061" t="str">
            <v>167</v>
          </cell>
        </row>
        <row r="1062">
          <cell r="M1062" t="str">
            <v>GardenNE</v>
          </cell>
          <cell r="N1062" t="str">
            <v>NE</v>
          </cell>
          <cell r="O1062" t="str">
            <v>069</v>
          </cell>
        </row>
        <row r="1063">
          <cell r="M1063" t="str">
            <v>GarfieldUT</v>
          </cell>
          <cell r="N1063" t="str">
            <v>UT</v>
          </cell>
          <cell r="O1063" t="str">
            <v>017</v>
          </cell>
        </row>
        <row r="1064">
          <cell r="M1064" t="str">
            <v>GarfieldWA</v>
          </cell>
          <cell r="N1064" t="str">
            <v>WA</v>
          </cell>
          <cell r="O1064" t="str">
            <v>023</v>
          </cell>
        </row>
        <row r="1065">
          <cell r="M1065" t="str">
            <v>GarfieldMT</v>
          </cell>
          <cell r="N1065" t="str">
            <v>MT</v>
          </cell>
          <cell r="O1065" t="str">
            <v>033</v>
          </cell>
        </row>
        <row r="1066">
          <cell r="M1066" t="str">
            <v>GarfieldCO</v>
          </cell>
          <cell r="N1066" t="str">
            <v>CO</v>
          </cell>
          <cell r="O1066" t="str">
            <v>045</v>
          </cell>
        </row>
        <row r="1067">
          <cell r="M1067" t="str">
            <v>GarfieldOK</v>
          </cell>
          <cell r="N1067" t="str">
            <v>OK</v>
          </cell>
          <cell r="O1067" t="str">
            <v>047</v>
          </cell>
        </row>
        <row r="1068">
          <cell r="M1068" t="str">
            <v>GarfieldNE</v>
          </cell>
          <cell r="N1068" t="str">
            <v>NE</v>
          </cell>
          <cell r="O1068" t="str">
            <v>071</v>
          </cell>
        </row>
        <row r="1069">
          <cell r="M1069" t="str">
            <v>GarlandAR</v>
          </cell>
          <cell r="N1069" t="str">
            <v>AR</v>
          </cell>
          <cell r="O1069" t="str">
            <v>051</v>
          </cell>
        </row>
        <row r="1070">
          <cell r="M1070" t="str">
            <v>GarrardKY</v>
          </cell>
          <cell r="N1070" t="str">
            <v>KY</v>
          </cell>
          <cell r="O1070" t="str">
            <v>079</v>
          </cell>
        </row>
        <row r="1071">
          <cell r="M1071" t="str">
            <v>GarrettMD</v>
          </cell>
          <cell r="N1071" t="str">
            <v>MD</v>
          </cell>
          <cell r="O1071" t="str">
            <v>023</v>
          </cell>
        </row>
        <row r="1072">
          <cell r="M1072" t="str">
            <v>GarvinOK</v>
          </cell>
          <cell r="N1072" t="str">
            <v>OK</v>
          </cell>
          <cell r="O1072" t="str">
            <v>049</v>
          </cell>
        </row>
        <row r="1073">
          <cell r="M1073" t="str">
            <v>GarzaTX</v>
          </cell>
          <cell r="N1073" t="str">
            <v>TX</v>
          </cell>
          <cell r="O1073" t="str">
            <v>169</v>
          </cell>
        </row>
        <row r="1074">
          <cell r="M1074" t="str">
            <v>GasconadeMO</v>
          </cell>
          <cell r="N1074" t="str">
            <v>MO</v>
          </cell>
          <cell r="O1074" t="str">
            <v>073</v>
          </cell>
        </row>
        <row r="1075">
          <cell r="M1075" t="str">
            <v>GastonNC</v>
          </cell>
          <cell r="N1075" t="str">
            <v>NC</v>
          </cell>
          <cell r="O1075" t="str">
            <v>071</v>
          </cell>
        </row>
        <row r="1076">
          <cell r="M1076" t="str">
            <v>GatesNC</v>
          </cell>
          <cell r="N1076" t="str">
            <v>NC</v>
          </cell>
          <cell r="O1076" t="str">
            <v>073</v>
          </cell>
        </row>
        <row r="1077">
          <cell r="M1077" t="str">
            <v>GearyKS</v>
          </cell>
          <cell r="N1077" t="str">
            <v>KS</v>
          </cell>
          <cell r="O1077" t="str">
            <v>061</v>
          </cell>
        </row>
        <row r="1078">
          <cell r="M1078" t="str">
            <v>GeaugaOH</v>
          </cell>
          <cell r="N1078" t="str">
            <v>OH</v>
          </cell>
          <cell r="O1078" t="str">
            <v>055</v>
          </cell>
        </row>
        <row r="1079">
          <cell r="M1079" t="str">
            <v>GemID</v>
          </cell>
          <cell r="N1079" t="str">
            <v>ID</v>
          </cell>
          <cell r="O1079" t="str">
            <v>045</v>
          </cell>
        </row>
        <row r="1080">
          <cell r="M1080" t="str">
            <v>GeneseeNY</v>
          </cell>
          <cell r="N1080" t="str">
            <v>NY</v>
          </cell>
          <cell r="O1080" t="str">
            <v>037</v>
          </cell>
        </row>
        <row r="1081">
          <cell r="M1081" t="str">
            <v>GeneseeMI</v>
          </cell>
          <cell r="N1081" t="str">
            <v>MI</v>
          </cell>
          <cell r="O1081" t="str">
            <v>049</v>
          </cell>
        </row>
        <row r="1082">
          <cell r="M1082" t="str">
            <v>GenevaAL</v>
          </cell>
          <cell r="N1082" t="str">
            <v>AL</v>
          </cell>
          <cell r="O1082" t="str">
            <v>061</v>
          </cell>
        </row>
        <row r="1083">
          <cell r="M1083" t="str">
            <v>GentryMO</v>
          </cell>
          <cell r="N1083" t="str">
            <v>MO</v>
          </cell>
          <cell r="O1083" t="str">
            <v>075</v>
          </cell>
        </row>
        <row r="1084">
          <cell r="M1084" t="str">
            <v>GeorgeMS</v>
          </cell>
          <cell r="N1084" t="str">
            <v>MS</v>
          </cell>
          <cell r="O1084" t="str">
            <v>039</v>
          </cell>
        </row>
        <row r="1085">
          <cell r="M1085" t="str">
            <v>GeorgetownSC</v>
          </cell>
          <cell r="N1085" t="str">
            <v>SC</v>
          </cell>
          <cell r="O1085" t="str">
            <v>043</v>
          </cell>
        </row>
        <row r="1086">
          <cell r="M1086" t="str">
            <v>GibsonIN</v>
          </cell>
          <cell r="N1086" t="str">
            <v>IN</v>
          </cell>
          <cell r="O1086" t="str">
            <v>051</v>
          </cell>
        </row>
        <row r="1087">
          <cell r="M1087" t="str">
            <v>GibsonTN</v>
          </cell>
          <cell r="N1087" t="str">
            <v>TN</v>
          </cell>
          <cell r="O1087" t="str">
            <v>053</v>
          </cell>
        </row>
        <row r="1088">
          <cell r="M1088" t="str">
            <v>GilaAZ</v>
          </cell>
          <cell r="N1088" t="str">
            <v>AZ</v>
          </cell>
          <cell r="O1088" t="str">
            <v>007</v>
          </cell>
        </row>
        <row r="1089">
          <cell r="M1089" t="str">
            <v>GilchristFL</v>
          </cell>
          <cell r="N1089" t="str">
            <v>FL</v>
          </cell>
          <cell r="O1089" t="str">
            <v>041</v>
          </cell>
        </row>
        <row r="1090">
          <cell r="M1090" t="str">
            <v>GilesTN</v>
          </cell>
          <cell r="N1090" t="str">
            <v>TN</v>
          </cell>
          <cell r="O1090" t="str">
            <v>055</v>
          </cell>
        </row>
        <row r="1091">
          <cell r="M1091" t="str">
            <v>GilesVA</v>
          </cell>
          <cell r="N1091" t="str">
            <v>VA</v>
          </cell>
          <cell r="O1091" t="str">
            <v>071</v>
          </cell>
        </row>
        <row r="1092">
          <cell r="M1092" t="str">
            <v>GillespieTX</v>
          </cell>
          <cell r="N1092" t="str">
            <v>TX</v>
          </cell>
          <cell r="O1092" t="str">
            <v>171</v>
          </cell>
        </row>
        <row r="1093">
          <cell r="M1093" t="str">
            <v>GilliamOR</v>
          </cell>
          <cell r="N1093" t="str">
            <v>OR</v>
          </cell>
          <cell r="O1093" t="str">
            <v>021</v>
          </cell>
        </row>
        <row r="1094">
          <cell r="M1094" t="str">
            <v>GilmerWV</v>
          </cell>
          <cell r="N1094" t="str">
            <v>WV</v>
          </cell>
          <cell r="O1094" t="str">
            <v>021</v>
          </cell>
        </row>
        <row r="1095">
          <cell r="M1095" t="str">
            <v>GilmerGA</v>
          </cell>
          <cell r="N1095" t="str">
            <v>GA</v>
          </cell>
          <cell r="O1095" t="str">
            <v>123</v>
          </cell>
        </row>
        <row r="1096">
          <cell r="M1096" t="str">
            <v>GilpinCO</v>
          </cell>
          <cell r="N1096" t="str">
            <v>CO</v>
          </cell>
          <cell r="O1096" t="str">
            <v>047</v>
          </cell>
        </row>
        <row r="1097">
          <cell r="M1097" t="str">
            <v>GlacierMT</v>
          </cell>
          <cell r="N1097" t="str">
            <v>MT</v>
          </cell>
          <cell r="O1097" t="str">
            <v>035</v>
          </cell>
        </row>
        <row r="1098">
          <cell r="M1098" t="str">
            <v>GladesFL</v>
          </cell>
          <cell r="N1098" t="str">
            <v>FL</v>
          </cell>
          <cell r="O1098" t="str">
            <v>043</v>
          </cell>
        </row>
        <row r="1099">
          <cell r="M1099" t="str">
            <v>GladwinMI</v>
          </cell>
          <cell r="N1099" t="str">
            <v>MI</v>
          </cell>
          <cell r="O1099" t="str">
            <v>051</v>
          </cell>
        </row>
        <row r="1100">
          <cell r="M1100" t="str">
            <v>GlascockGA</v>
          </cell>
          <cell r="N1100" t="str">
            <v>GA</v>
          </cell>
          <cell r="O1100" t="str">
            <v>125</v>
          </cell>
        </row>
        <row r="1101">
          <cell r="M1101" t="str">
            <v>GlasscockTX</v>
          </cell>
          <cell r="N1101" t="str">
            <v>TX</v>
          </cell>
          <cell r="O1101" t="str">
            <v>173</v>
          </cell>
        </row>
        <row r="1102">
          <cell r="M1102" t="str">
            <v>GlennCA</v>
          </cell>
          <cell r="N1102" t="str">
            <v>CA</v>
          </cell>
          <cell r="O1102" t="str">
            <v>021</v>
          </cell>
        </row>
        <row r="1103">
          <cell r="M1103" t="str">
            <v>GloucesterNJ</v>
          </cell>
          <cell r="N1103" t="str">
            <v>NJ</v>
          </cell>
          <cell r="O1103" t="str">
            <v>015</v>
          </cell>
        </row>
        <row r="1104">
          <cell r="M1104" t="str">
            <v>GloucesterVA</v>
          </cell>
          <cell r="N1104" t="str">
            <v>VA</v>
          </cell>
          <cell r="O1104" t="str">
            <v>073</v>
          </cell>
        </row>
        <row r="1105">
          <cell r="M1105" t="str">
            <v>GlynnGA</v>
          </cell>
          <cell r="N1105" t="str">
            <v>GA</v>
          </cell>
          <cell r="O1105" t="str">
            <v>127</v>
          </cell>
        </row>
        <row r="1106">
          <cell r="M1106" t="str">
            <v>GogebicMI</v>
          </cell>
          <cell r="N1106" t="str">
            <v>MI</v>
          </cell>
          <cell r="O1106" t="str">
            <v>053</v>
          </cell>
        </row>
        <row r="1107">
          <cell r="M1107" t="str">
            <v>Golden ValleyND</v>
          </cell>
          <cell r="N1107" t="str">
            <v>ND</v>
          </cell>
          <cell r="O1107" t="str">
            <v>033</v>
          </cell>
        </row>
        <row r="1108">
          <cell r="M1108" t="str">
            <v>Golden ValleyMT</v>
          </cell>
          <cell r="N1108" t="str">
            <v>MT</v>
          </cell>
          <cell r="O1108" t="str">
            <v>037</v>
          </cell>
        </row>
        <row r="1109">
          <cell r="M1109" t="str">
            <v>GoliadTX</v>
          </cell>
          <cell r="N1109" t="str">
            <v>TX</v>
          </cell>
          <cell r="O1109" t="str">
            <v>175</v>
          </cell>
        </row>
        <row r="1110">
          <cell r="M1110" t="str">
            <v>GonzalesTX</v>
          </cell>
          <cell r="N1110" t="str">
            <v>TX</v>
          </cell>
          <cell r="O1110" t="str">
            <v>177</v>
          </cell>
        </row>
        <row r="1111">
          <cell r="M1111" t="str">
            <v>GoochlandVA</v>
          </cell>
          <cell r="N1111" t="str">
            <v>VA</v>
          </cell>
          <cell r="O1111" t="str">
            <v>075</v>
          </cell>
        </row>
        <row r="1112">
          <cell r="M1112" t="str">
            <v>GoodhueMN</v>
          </cell>
          <cell r="N1112" t="str">
            <v>MN</v>
          </cell>
          <cell r="O1112" t="str">
            <v>049</v>
          </cell>
        </row>
        <row r="1113">
          <cell r="M1113" t="str">
            <v>GoodingID</v>
          </cell>
          <cell r="N1113" t="str">
            <v>ID</v>
          </cell>
          <cell r="O1113" t="str">
            <v>047</v>
          </cell>
        </row>
        <row r="1114">
          <cell r="M1114" t="str">
            <v>GordonGA</v>
          </cell>
          <cell r="N1114" t="str">
            <v>GA</v>
          </cell>
          <cell r="O1114" t="str">
            <v>129</v>
          </cell>
        </row>
        <row r="1115">
          <cell r="M1115" t="str">
            <v>GoshenWY</v>
          </cell>
          <cell r="N1115" t="str">
            <v>WY</v>
          </cell>
          <cell r="O1115" t="str">
            <v>015</v>
          </cell>
        </row>
        <row r="1116">
          <cell r="M1116" t="str">
            <v>GosperNE</v>
          </cell>
          <cell r="N1116" t="str">
            <v>NE</v>
          </cell>
          <cell r="O1116" t="str">
            <v>073</v>
          </cell>
        </row>
        <row r="1117">
          <cell r="M1117" t="str">
            <v>GoveKS</v>
          </cell>
          <cell r="N1117" t="str">
            <v>KS</v>
          </cell>
          <cell r="O1117" t="str">
            <v>063</v>
          </cell>
        </row>
        <row r="1118">
          <cell r="M1118" t="str">
            <v>GradyOK</v>
          </cell>
          <cell r="N1118" t="str">
            <v>OK</v>
          </cell>
          <cell r="O1118" t="str">
            <v>051</v>
          </cell>
        </row>
        <row r="1119">
          <cell r="M1119" t="str">
            <v>GradyGA</v>
          </cell>
          <cell r="N1119" t="str">
            <v>GA</v>
          </cell>
          <cell r="O1119" t="str">
            <v>131</v>
          </cell>
        </row>
        <row r="1120">
          <cell r="M1120" t="str">
            <v>GraftonNH</v>
          </cell>
          <cell r="N1120" t="str">
            <v>NH</v>
          </cell>
          <cell r="O1120" t="str">
            <v>009</v>
          </cell>
        </row>
        <row r="1121">
          <cell r="M1121" t="str">
            <v>GrahamAZ</v>
          </cell>
          <cell r="N1121" t="str">
            <v>AZ</v>
          </cell>
          <cell r="O1121" t="str">
            <v>009</v>
          </cell>
        </row>
        <row r="1122">
          <cell r="M1122" t="str">
            <v>GrahamKS</v>
          </cell>
          <cell r="N1122" t="str">
            <v>KS</v>
          </cell>
          <cell r="O1122" t="str">
            <v>065</v>
          </cell>
        </row>
        <row r="1123">
          <cell r="M1123" t="str">
            <v>GrahamNC</v>
          </cell>
          <cell r="N1123" t="str">
            <v>NC</v>
          </cell>
          <cell r="O1123" t="str">
            <v>075</v>
          </cell>
        </row>
        <row r="1124">
          <cell r="M1124" t="str">
            <v>GraingerTN</v>
          </cell>
          <cell r="N1124" t="str">
            <v>TN</v>
          </cell>
          <cell r="O1124" t="str">
            <v>057</v>
          </cell>
        </row>
        <row r="1125">
          <cell r="M1125" t="str">
            <v>GrandUT</v>
          </cell>
          <cell r="N1125" t="str">
            <v>UT</v>
          </cell>
          <cell r="O1125" t="str">
            <v>019</v>
          </cell>
        </row>
        <row r="1126">
          <cell r="M1126" t="str">
            <v>GrandCO</v>
          </cell>
          <cell r="N1126" t="str">
            <v>CO</v>
          </cell>
          <cell r="O1126" t="str">
            <v>049</v>
          </cell>
        </row>
        <row r="1127">
          <cell r="M1127" t="str">
            <v>Grand ForksND</v>
          </cell>
          <cell r="N1127" t="str">
            <v>ND</v>
          </cell>
          <cell r="O1127" t="str">
            <v>035</v>
          </cell>
        </row>
        <row r="1128">
          <cell r="M1128" t="str">
            <v>Grand IsleVT</v>
          </cell>
          <cell r="N1128" t="str">
            <v>VT</v>
          </cell>
          <cell r="O1128" t="str">
            <v>013</v>
          </cell>
        </row>
        <row r="1129">
          <cell r="M1129" t="str">
            <v>Grand TraverseMI</v>
          </cell>
          <cell r="N1129" t="str">
            <v>MI</v>
          </cell>
          <cell r="O1129" t="str">
            <v>055</v>
          </cell>
        </row>
        <row r="1130">
          <cell r="M1130" t="str">
            <v>GraniteMT</v>
          </cell>
          <cell r="N1130" t="str">
            <v>MT</v>
          </cell>
          <cell r="O1130" t="str">
            <v>039</v>
          </cell>
        </row>
        <row r="1131">
          <cell r="M1131" t="str">
            <v>GrantNM</v>
          </cell>
          <cell r="N1131" t="str">
            <v>NM</v>
          </cell>
          <cell r="O1131" t="str">
            <v>017</v>
          </cell>
        </row>
        <row r="1132">
          <cell r="M1132" t="str">
            <v>GrantWV</v>
          </cell>
          <cell r="N1132" t="str">
            <v>WV</v>
          </cell>
          <cell r="O1132" t="str">
            <v>023</v>
          </cell>
        </row>
        <row r="1133">
          <cell r="M1133" t="str">
            <v>GrantOR</v>
          </cell>
          <cell r="N1133" t="str">
            <v>OR</v>
          </cell>
          <cell r="O1133" t="str">
            <v>023</v>
          </cell>
        </row>
        <row r="1134">
          <cell r="M1134" t="str">
            <v>GrantWA</v>
          </cell>
          <cell r="N1134" t="str">
            <v>WA</v>
          </cell>
          <cell r="O1134" t="str">
            <v>025</v>
          </cell>
        </row>
        <row r="1135">
          <cell r="M1135" t="str">
            <v>GrantND</v>
          </cell>
          <cell r="N1135" t="str">
            <v>ND</v>
          </cell>
          <cell r="O1135" t="str">
            <v>037</v>
          </cell>
        </row>
        <row r="1136">
          <cell r="M1136" t="str">
            <v>GrantLA</v>
          </cell>
          <cell r="N1136" t="str">
            <v>LA</v>
          </cell>
          <cell r="O1136" t="str">
            <v>043</v>
          </cell>
        </row>
        <row r="1137">
          <cell r="M1137" t="str">
            <v>GrantWI</v>
          </cell>
          <cell r="N1137" t="str">
            <v>WI</v>
          </cell>
          <cell r="O1137" t="str">
            <v>043</v>
          </cell>
        </row>
        <row r="1138">
          <cell r="M1138" t="str">
            <v>GrantSD</v>
          </cell>
          <cell r="N1138" t="str">
            <v>SD</v>
          </cell>
          <cell r="O1138" t="str">
            <v>051</v>
          </cell>
        </row>
        <row r="1139">
          <cell r="M1139" t="str">
            <v>GrantMN</v>
          </cell>
          <cell r="N1139" t="str">
            <v>MN</v>
          </cell>
          <cell r="O1139" t="str">
            <v>051</v>
          </cell>
        </row>
        <row r="1140">
          <cell r="M1140" t="str">
            <v>GrantOK</v>
          </cell>
          <cell r="N1140" t="str">
            <v>OK</v>
          </cell>
          <cell r="O1140" t="str">
            <v>053</v>
          </cell>
        </row>
        <row r="1141">
          <cell r="M1141" t="str">
            <v>GrantAR</v>
          </cell>
          <cell r="N1141" t="str">
            <v>AR</v>
          </cell>
          <cell r="O1141" t="str">
            <v>053</v>
          </cell>
        </row>
        <row r="1142">
          <cell r="M1142" t="str">
            <v>GrantIN</v>
          </cell>
          <cell r="N1142" t="str">
            <v>IN</v>
          </cell>
          <cell r="O1142" t="str">
            <v>053</v>
          </cell>
        </row>
        <row r="1143">
          <cell r="M1143" t="str">
            <v>GrantKS</v>
          </cell>
          <cell r="N1143" t="str">
            <v>KS</v>
          </cell>
          <cell r="O1143" t="str">
            <v>067</v>
          </cell>
        </row>
        <row r="1144">
          <cell r="M1144" t="str">
            <v>GrantNE</v>
          </cell>
          <cell r="N1144" t="str">
            <v>NE</v>
          </cell>
          <cell r="O1144" t="str">
            <v>075</v>
          </cell>
        </row>
        <row r="1145">
          <cell r="M1145" t="str">
            <v>GrantKY</v>
          </cell>
          <cell r="N1145" t="str">
            <v>KY</v>
          </cell>
          <cell r="O1145" t="str">
            <v>081</v>
          </cell>
        </row>
        <row r="1146">
          <cell r="M1146" t="str">
            <v>GranvilleNC</v>
          </cell>
          <cell r="N1146" t="str">
            <v>NC</v>
          </cell>
          <cell r="O1146" t="str">
            <v>077</v>
          </cell>
        </row>
        <row r="1147">
          <cell r="M1147" t="str">
            <v>GratiotMI</v>
          </cell>
          <cell r="N1147" t="str">
            <v>MI</v>
          </cell>
          <cell r="O1147" t="str">
            <v>057</v>
          </cell>
        </row>
        <row r="1148">
          <cell r="M1148" t="str">
            <v>GravesKY</v>
          </cell>
          <cell r="N1148" t="str">
            <v>KY</v>
          </cell>
          <cell r="O1148" t="str">
            <v>083</v>
          </cell>
        </row>
        <row r="1149">
          <cell r="M1149" t="str">
            <v>GrayKS</v>
          </cell>
          <cell r="N1149" t="str">
            <v>KS</v>
          </cell>
          <cell r="O1149" t="str">
            <v>069</v>
          </cell>
        </row>
        <row r="1150">
          <cell r="M1150" t="str">
            <v>GrayTX</v>
          </cell>
          <cell r="N1150" t="str">
            <v>TX</v>
          </cell>
          <cell r="O1150" t="str">
            <v>179</v>
          </cell>
        </row>
        <row r="1151">
          <cell r="M1151" t="str">
            <v>Grays HarborWA</v>
          </cell>
          <cell r="N1151" t="str">
            <v>WA</v>
          </cell>
          <cell r="O1151" t="str">
            <v>027</v>
          </cell>
        </row>
        <row r="1152">
          <cell r="M1152" t="str">
            <v>GraysonVA</v>
          </cell>
          <cell r="N1152" t="str">
            <v>VA</v>
          </cell>
          <cell r="O1152" t="str">
            <v>077</v>
          </cell>
        </row>
        <row r="1153">
          <cell r="M1153" t="str">
            <v>GraysonKY</v>
          </cell>
          <cell r="N1153" t="str">
            <v>KY</v>
          </cell>
          <cell r="O1153" t="str">
            <v>085</v>
          </cell>
        </row>
        <row r="1154">
          <cell r="M1154" t="str">
            <v>GraysonTX</v>
          </cell>
          <cell r="N1154" t="str">
            <v>TX</v>
          </cell>
          <cell r="O1154" t="str">
            <v>181</v>
          </cell>
        </row>
        <row r="1155">
          <cell r="M1155" t="str">
            <v>GreeleyKS</v>
          </cell>
          <cell r="N1155" t="str">
            <v>KS</v>
          </cell>
          <cell r="O1155" t="str">
            <v>071</v>
          </cell>
        </row>
        <row r="1156">
          <cell r="M1156" t="str">
            <v>GreeleyNE</v>
          </cell>
          <cell r="N1156" t="str">
            <v>NE</v>
          </cell>
          <cell r="O1156" t="str">
            <v>077</v>
          </cell>
        </row>
        <row r="1157">
          <cell r="M1157" t="str">
            <v>GreenWI</v>
          </cell>
          <cell r="N1157" t="str">
            <v>WI</v>
          </cell>
          <cell r="O1157" t="str">
            <v>045</v>
          </cell>
        </row>
        <row r="1158">
          <cell r="M1158" t="str">
            <v>GreenKY</v>
          </cell>
          <cell r="N1158" t="str">
            <v>KY</v>
          </cell>
          <cell r="O1158" t="str">
            <v>087</v>
          </cell>
        </row>
        <row r="1159">
          <cell r="M1159" t="str">
            <v>Green LakeWI</v>
          </cell>
          <cell r="N1159" t="str">
            <v>WI</v>
          </cell>
          <cell r="O1159" t="str">
            <v>047</v>
          </cell>
        </row>
        <row r="1160">
          <cell r="M1160" t="str">
            <v>GreenbrierWV</v>
          </cell>
          <cell r="N1160" t="str">
            <v>WV</v>
          </cell>
          <cell r="O1160" t="str">
            <v>025</v>
          </cell>
        </row>
        <row r="1161">
          <cell r="M1161" t="str">
            <v>GreeneNY</v>
          </cell>
          <cell r="N1161" t="str">
            <v>NY</v>
          </cell>
          <cell r="O1161" t="str">
            <v>039</v>
          </cell>
        </row>
        <row r="1162">
          <cell r="M1162" t="str">
            <v>GreeneMS</v>
          </cell>
          <cell r="N1162" t="str">
            <v>MS</v>
          </cell>
          <cell r="O1162" t="str">
            <v>041</v>
          </cell>
        </row>
        <row r="1163">
          <cell r="M1163" t="str">
            <v>GreeneAR</v>
          </cell>
          <cell r="N1163" t="str">
            <v>AR</v>
          </cell>
          <cell r="O1163" t="str">
            <v>055</v>
          </cell>
        </row>
        <row r="1164">
          <cell r="M1164" t="str">
            <v>GreeneIN</v>
          </cell>
          <cell r="N1164" t="str">
            <v>IN</v>
          </cell>
          <cell r="O1164" t="str">
            <v>055</v>
          </cell>
        </row>
        <row r="1165">
          <cell r="M1165" t="str">
            <v>GreeneOH</v>
          </cell>
          <cell r="N1165" t="str">
            <v>OH</v>
          </cell>
          <cell r="O1165" t="str">
            <v>057</v>
          </cell>
        </row>
        <row r="1166">
          <cell r="M1166" t="str">
            <v>GreeneTN</v>
          </cell>
          <cell r="N1166" t="str">
            <v>TN</v>
          </cell>
          <cell r="O1166" t="str">
            <v>059</v>
          </cell>
        </row>
        <row r="1167">
          <cell r="M1167" t="str">
            <v>GreenePA</v>
          </cell>
          <cell r="N1167" t="str">
            <v>PA</v>
          </cell>
          <cell r="O1167" t="str">
            <v>059</v>
          </cell>
        </row>
        <row r="1168">
          <cell r="M1168" t="str">
            <v>GreeneIL</v>
          </cell>
          <cell r="N1168" t="str">
            <v>IL</v>
          </cell>
          <cell r="O1168" t="str">
            <v>061</v>
          </cell>
        </row>
        <row r="1169">
          <cell r="M1169" t="str">
            <v>GreeneAL</v>
          </cell>
          <cell r="N1169" t="str">
            <v>AL</v>
          </cell>
          <cell r="O1169" t="str">
            <v>063</v>
          </cell>
        </row>
        <row r="1170">
          <cell r="M1170" t="str">
            <v>GreeneIA</v>
          </cell>
          <cell r="N1170" t="str">
            <v>IA</v>
          </cell>
          <cell r="O1170" t="str">
            <v>073</v>
          </cell>
        </row>
        <row r="1171">
          <cell r="M1171" t="str">
            <v>GreeneMO</v>
          </cell>
          <cell r="N1171" t="str">
            <v>MO</v>
          </cell>
          <cell r="O1171" t="str">
            <v>077</v>
          </cell>
        </row>
        <row r="1172">
          <cell r="M1172" t="str">
            <v>GreeneVA</v>
          </cell>
          <cell r="N1172" t="str">
            <v>VA</v>
          </cell>
          <cell r="O1172" t="str">
            <v>079</v>
          </cell>
        </row>
        <row r="1173">
          <cell r="M1173" t="str">
            <v>GreeneNC</v>
          </cell>
          <cell r="N1173" t="str">
            <v>NC</v>
          </cell>
          <cell r="O1173" t="str">
            <v>079</v>
          </cell>
        </row>
        <row r="1174">
          <cell r="M1174" t="str">
            <v>GreeneGA</v>
          </cell>
          <cell r="N1174" t="str">
            <v>GA</v>
          </cell>
          <cell r="O1174" t="str">
            <v>133</v>
          </cell>
        </row>
        <row r="1175">
          <cell r="M1175" t="str">
            <v>GreenleeAZ</v>
          </cell>
          <cell r="N1175" t="str">
            <v>AZ</v>
          </cell>
          <cell r="O1175" t="str">
            <v>011</v>
          </cell>
        </row>
        <row r="1176">
          <cell r="M1176" t="str">
            <v>GreensvilleVA</v>
          </cell>
          <cell r="N1176" t="str">
            <v>VA</v>
          </cell>
          <cell r="O1176" t="str">
            <v>081</v>
          </cell>
        </row>
        <row r="1177">
          <cell r="M1177" t="str">
            <v>GreenupKY</v>
          </cell>
          <cell r="N1177" t="str">
            <v>KY</v>
          </cell>
          <cell r="O1177" t="str">
            <v>089</v>
          </cell>
        </row>
        <row r="1178">
          <cell r="M1178" t="str">
            <v>GreenvilleSC</v>
          </cell>
          <cell r="N1178" t="str">
            <v>SC</v>
          </cell>
          <cell r="O1178" t="str">
            <v>045</v>
          </cell>
        </row>
        <row r="1179">
          <cell r="M1179" t="str">
            <v>GreenwoodSC</v>
          </cell>
          <cell r="N1179" t="str">
            <v>SC</v>
          </cell>
          <cell r="O1179" t="str">
            <v>047</v>
          </cell>
        </row>
        <row r="1180">
          <cell r="M1180" t="str">
            <v>GreenwoodKS</v>
          </cell>
          <cell r="N1180" t="str">
            <v>KS</v>
          </cell>
          <cell r="O1180" t="str">
            <v>073</v>
          </cell>
        </row>
        <row r="1181">
          <cell r="M1181" t="str">
            <v>GreerOK</v>
          </cell>
          <cell r="N1181" t="str">
            <v>OK</v>
          </cell>
          <cell r="O1181" t="str">
            <v>055</v>
          </cell>
        </row>
        <row r="1182">
          <cell r="M1182" t="str">
            <v>GreggTX</v>
          </cell>
          <cell r="N1182" t="str">
            <v>TX</v>
          </cell>
          <cell r="O1182" t="str">
            <v>183</v>
          </cell>
        </row>
        <row r="1183">
          <cell r="M1183" t="str">
            <v>GregorySD</v>
          </cell>
          <cell r="N1183" t="str">
            <v>SD</v>
          </cell>
          <cell r="O1183" t="str">
            <v>053</v>
          </cell>
        </row>
        <row r="1184">
          <cell r="M1184" t="str">
            <v>GrenadaMS</v>
          </cell>
          <cell r="N1184" t="str">
            <v>MS</v>
          </cell>
          <cell r="O1184" t="str">
            <v>043</v>
          </cell>
        </row>
        <row r="1185">
          <cell r="M1185" t="str">
            <v>GriggsND</v>
          </cell>
          <cell r="N1185" t="str">
            <v>ND</v>
          </cell>
          <cell r="O1185" t="str">
            <v>039</v>
          </cell>
        </row>
        <row r="1186">
          <cell r="M1186" t="str">
            <v>GrimesTX</v>
          </cell>
          <cell r="N1186" t="str">
            <v>TX</v>
          </cell>
          <cell r="O1186" t="str">
            <v>185</v>
          </cell>
        </row>
        <row r="1187">
          <cell r="M1187" t="str">
            <v>GrundyTN</v>
          </cell>
          <cell r="N1187" t="str">
            <v>TN</v>
          </cell>
          <cell r="O1187" t="str">
            <v>061</v>
          </cell>
        </row>
        <row r="1188">
          <cell r="M1188" t="str">
            <v>GrundyIL</v>
          </cell>
          <cell r="N1188" t="str">
            <v>IL</v>
          </cell>
          <cell r="O1188" t="str">
            <v>063</v>
          </cell>
        </row>
        <row r="1189">
          <cell r="M1189" t="str">
            <v>GrundyIA</v>
          </cell>
          <cell r="N1189" t="str">
            <v>IA</v>
          </cell>
          <cell r="O1189" t="str">
            <v>075</v>
          </cell>
        </row>
        <row r="1190">
          <cell r="M1190" t="str">
            <v>GrundyMO</v>
          </cell>
          <cell r="N1190" t="str">
            <v>MO</v>
          </cell>
          <cell r="O1190" t="str">
            <v>079</v>
          </cell>
        </row>
        <row r="1191">
          <cell r="M1191" t="str">
            <v>GuadalupeNM</v>
          </cell>
          <cell r="N1191" t="str">
            <v>NM</v>
          </cell>
          <cell r="O1191" t="str">
            <v>019</v>
          </cell>
        </row>
        <row r="1192">
          <cell r="M1192" t="str">
            <v>GuadalupeTX</v>
          </cell>
          <cell r="N1192" t="str">
            <v>TX</v>
          </cell>
          <cell r="O1192" t="str">
            <v>187</v>
          </cell>
        </row>
        <row r="1193">
          <cell r="M1193" t="str">
            <v>GuamGU</v>
          </cell>
          <cell r="N1193" t="str">
            <v>GU</v>
          </cell>
          <cell r="O1193" t="str">
            <v>010</v>
          </cell>
        </row>
        <row r="1194">
          <cell r="M1194" t="str">
            <v>GuanicaPR</v>
          </cell>
          <cell r="N1194" t="str">
            <v>PR</v>
          </cell>
          <cell r="O1194" t="str">
            <v>055</v>
          </cell>
        </row>
        <row r="1195">
          <cell r="M1195" t="str">
            <v>GuayamaPR</v>
          </cell>
          <cell r="N1195" t="str">
            <v>PR</v>
          </cell>
          <cell r="O1195" t="str">
            <v>057</v>
          </cell>
        </row>
        <row r="1196">
          <cell r="M1196" t="str">
            <v>GuayanillaPR</v>
          </cell>
          <cell r="N1196" t="str">
            <v>PR</v>
          </cell>
          <cell r="O1196" t="str">
            <v>059</v>
          </cell>
        </row>
        <row r="1197">
          <cell r="M1197" t="str">
            <v>GuaynaboPR</v>
          </cell>
          <cell r="N1197" t="str">
            <v>PR</v>
          </cell>
          <cell r="O1197" t="str">
            <v>061</v>
          </cell>
        </row>
        <row r="1198">
          <cell r="M1198" t="str">
            <v>GuernseyOH</v>
          </cell>
          <cell r="N1198" t="str">
            <v>OH</v>
          </cell>
          <cell r="O1198" t="str">
            <v>059</v>
          </cell>
        </row>
        <row r="1199">
          <cell r="M1199" t="str">
            <v>GuilfordNC</v>
          </cell>
          <cell r="N1199" t="str">
            <v>NC</v>
          </cell>
          <cell r="O1199" t="str">
            <v>081</v>
          </cell>
        </row>
        <row r="1200">
          <cell r="M1200" t="str">
            <v>GulfFL</v>
          </cell>
          <cell r="N1200" t="str">
            <v>FL</v>
          </cell>
          <cell r="O1200" t="str">
            <v>045</v>
          </cell>
        </row>
        <row r="1201">
          <cell r="M1201" t="str">
            <v>GunnisonCO</v>
          </cell>
          <cell r="N1201" t="str">
            <v>CO</v>
          </cell>
          <cell r="O1201" t="str">
            <v>051</v>
          </cell>
        </row>
        <row r="1202">
          <cell r="M1202" t="str">
            <v>GuraboPR</v>
          </cell>
          <cell r="N1202" t="str">
            <v>PR</v>
          </cell>
          <cell r="O1202" t="str">
            <v>063</v>
          </cell>
        </row>
        <row r="1203">
          <cell r="M1203" t="str">
            <v>GuthrieIA</v>
          </cell>
          <cell r="N1203" t="str">
            <v>IA</v>
          </cell>
          <cell r="O1203" t="str">
            <v>077</v>
          </cell>
        </row>
        <row r="1204">
          <cell r="M1204" t="str">
            <v>GwinnettGA</v>
          </cell>
          <cell r="N1204" t="str">
            <v>GA</v>
          </cell>
          <cell r="O1204" t="str">
            <v>135</v>
          </cell>
        </row>
        <row r="1205">
          <cell r="M1205" t="str">
            <v>HaakonSD</v>
          </cell>
          <cell r="N1205" t="str">
            <v>SD</v>
          </cell>
          <cell r="O1205" t="str">
            <v>055</v>
          </cell>
        </row>
        <row r="1206">
          <cell r="M1206" t="str">
            <v>HabershamGA</v>
          </cell>
          <cell r="N1206" t="str">
            <v>GA</v>
          </cell>
          <cell r="O1206" t="str">
            <v>137</v>
          </cell>
        </row>
        <row r="1207">
          <cell r="M1207" t="str">
            <v>Haines (B)AK</v>
          </cell>
          <cell r="N1207" t="str">
            <v>AK</v>
          </cell>
          <cell r="O1207" t="str">
            <v>100</v>
          </cell>
        </row>
        <row r="1208">
          <cell r="M1208" t="str">
            <v>HaleAL</v>
          </cell>
          <cell r="N1208" t="str">
            <v>AL</v>
          </cell>
          <cell r="O1208" t="str">
            <v>065</v>
          </cell>
        </row>
        <row r="1209">
          <cell r="M1209" t="str">
            <v>HaleTX</v>
          </cell>
          <cell r="N1209" t="str">
            <v>TX</v>
          </cell>
          <cell r="O1209" t="str">
            <v>189</v>
          </cell>
        </row>
        <row r="1210">
          <cell r="M1210" t="str">
            <v>HalifaxVA</v>
          </cell>
          <cell r="N1210" t="str">
            <v>VA</v>
          </cell>
          <cell r="O1210" t="str">
            <v>083</v>
          </cell>
        </row>
        <row r="1211">
          <cell r="M1211" t="str">
            <v>HalifaxNC</v>
          </cell>
          <cell r="N1211" t="str">
            <v>NC</v>
          </cell>
          <cell r="O1211" t="str">
            <v>083</v>
          </cell>
        </row>
        <row r="1212">
          <cell r="M1212" t="str">
            <v>HallNE</v>
          </cell>
          <cell r="N1212" t="str">
            <v>NE</v>
          </cell>
          <cell r="O1212" t="str">
            <v>079</v>
          </cell>
        </row>
        <row r="1213">
          <cell r="M1213" t="str">
            <v>HallGA</v>
          </cell>
          <cell r="N1213" t="str">
            <v>GA</v>
          </cell>
          <cell r="O1213" t="str">
            <v>139</v>
          </cell>
        </row>
        <row r="1214">
          <cell r="M1214" t="str">
            <v>HallTX</v>
          </cell>
          <cell r="N1214" t="str">
            <v>TX</v>
          </cell>
          <cell r="O1214" t="str">
            <v>191</v>
          </cell>
        </row>
        <row r="1215">
          <cell r="M1215" t="str">
            <v>HamblenTN</v>
          </cell>
          <cell r="N1215" t="str">
            <v>TN</v>
          </cell>
          <cell r="O1215" t="str">
            <v>063</v>
          </cell>
        </row>
        <row r="1216">
          <cell r="M1216" t="str">
            <v>HamiltonNY</v>
          </cell>
          <cell r="N1216" t="str">
            <v>NY</v>
          </cell>
          <cell r="O1216" t="str">
            <v>041</v>
          </cell>
        </row>
        <row r="1217">
          <cell r="M1217" t="str">
            <v>HamiltonFL</v>
          </cell>
          <cell r="N1217" t="str">
            <v>FL</v>
          </cell>
          <cell r="O1217" t="str">
            <v>047</v>
          </cell>
        </row>
        <row r="1218">
          <cell r="M1218" t="str">
            <v>HamiltonIN</v>
          </cell>
          <cell r="N1218" t="str">
            <v>IN</v>
          </cell>
          <cell r="O1218" t="str">
            <v>057</v>
          </cell>
        </row>
        <row r="1219">
          <cell r="M1219" t="str">
            <v>HamiltonOH</v>
          </cell>
          <cell r="N1219" t="str">
            <v>OH</v>
          </cell>
          <cell r="O1219" t="str">
            <v>061</v>
          </cell>
        </row>
        <row r="1220">
          <cell r="M1220" t="str">
            <v>HamiltonTN</v>
          </cell>
          <cell r="N1220" t="str">
            <v>TN</v>
          </cell>
          <cell r="O1220" t="str">
            <v>065</v>
          </cell>
        </row>
        <row r="1221">
          <cell r="M1221" t="str">
            <v>HamiltonIL</v>
          </cell>
          <cell r="N1221" t="str">
            <v>IL</v>
          </cell>
          <cell r="O1221" t="str">
            <v>065</v>
          </cell>
        </row>
        <row r="1222">
          <cell r="M1222" t="str">
            <v>HamiltonKS</v>
          </cell>
          <cell r="N1222" t="str">
            <v>KS</v>
          </cell>
          <cell r="O1222" t="str">
            <v>075</v>
          </cell>
        </row>
        <row r="1223">
          <cell r="M1223" t="str">
            <v>HamiltonIA</v>
          </cell>
          <cell r="N1223" t="str">
            <v>IA</v>
          </cell>
          <cell r="O1223" t="str">
            <v>079</v>
          </cell>
        </row>
        <row r="1224">
          <cell r="M1224" t="str">
            <v>HamiltonNE</v>
          </cell>
          <cell r="N1224" t="str">
            <v>NE</v>
          </cell>
          <cell r="O1224" t="str">
            <v>081</v>
          </cell>
        </row>
        <row r="1225">
          <cell r="M1225" t="str">
            <v>HamiltonTX</v>
          </cell>
          <cell r="N1225" t="str">
            <v>TX</v>
          </cell>
          <cell r="O1225" t="str">
            <v>193</v>
          </cell>
        </row>
        <row r="1226">
          <cell r="M1226" t="str">
            <v>HamlinSD</v>
          </cell>
          <cell r="N1226" t="str">
            <v>SD</v>
          </cell>
          <cell r="O1226" t="str">
            <v>057</v>
          </cell>
        </row>
        <row r="1227">
          <cell r="M1227" t="str">
            <v>HampdenMA</v>
          </cell>
          <cell r="N1227" t="str">
            <v>MA</v>
          </cell>
          <cell r="O1227" t="str">
            <v>013</v>
          </cell>
        </row>
        <row r="1228">
          <cell r="M1228" t="str">
            <v>HampshireMA</v>
          </cell>
          <cell r="N1228" t="str">
            <v>MA</v>
          </cell>
          <cell r="O1228" t="str">
            <v>015</v>
          </cell>
        </row>
        <row r="1229">
          <cell r="M1229" t="str">
            <v>HampshireWV</v>
          </cell>
          <cell r="N1229" t="str">
            <v>WV</v>
          </cell>
          <cell r="O1229" t="str">
            <v>027</v>
          </cell>
        </row>
        <row r="1230">
          <cell r="M1230" t="str">
            <v>HamptonSC</v>
          </cell>
          <cell r="N1230" t="str">
            <v>SC</v>
          </cell>
          <cell r="O1230" t="str">
            <v>049</v>
          </cell>
        </row>
        <row r="1231">
          <cell r="M1231" t="str">
            <v>HamptonVA</v>
          </cell>
          <cell r="N1231" t="str">
            <v>VA</v>
          </cell>
          <cell r="O1231" t="str">
            <v>650</v>
          </cell>
        </row>
        <row r="1232">
          <cell r="M1232" t="str">
            <v>HancockME</v>
          </cell>
          <cell r="N1232" t="str">
            <v>ME</v>
          </cell>
          <cell r="O1232" t="str">
            <v>009</v>
          </cell>
        </row>
        <row r="1233">
          <cell r="M1233" t="str">
            <v>HancockWV</v>
          </cell>
          <cell r="N1233" t="str">
            <v>WV</v>
          </cell>
          <cell r="O1233" t="str">
            <v>029</v>
          </cell>
        </row>
        <row r="1234">
          <cell r="M1234" t="str">
            <v>HancockMS</v>
          </cell>
          <cell r="N1234" t="str">
            <v>MS</v>
          </cell>
          <cell r="O1234" t="str">
            <v>045</v>
          </cell>
        </row>
        <row r="1235">
          <cell r="M1235" t="str">
            <v>HancockIN</v>
          </cell>
          <cell r="N1235" t="str">
            <v>IN</v>
          </cell>
          <cell r="O1235" t="str">
            <v>059</v>
          </cell>
        </row>
        <row r="1236">
          <cell r="M1236" t="str">
            <v>HancockOH</v>
          </cell>
          <cell r="N1236" t="str">
            <v>OH</v>
          </cell>
          <cell r="O1236" t="str">
            <v>063</v>
          </cell>
        </row>
        <row r="1237">
          <cell r="M1237" t="str">
            <v>HancockTN</v>
          </cell>
          <cell r="N1237" t="str">
            <v>TN</v>
          </cell>
          <cell r="O1237" t="str">
            <v>067</v>
          </cell>
        </row>
        <row r="1238">
          <cell r="M1238" t="str">
            <v>HancockIL</v>
          </cell>
          <cell r="N1238" t="str">
            <v>IL</v>
          </cell>
          <cell r="O1238" t="str">
            <v>067</v>
          </cell>
        </row>
        <row r="1239">
          <cell r="M1239" t="str">
            <v>HancockIA</v>
          </cell>
          <cell r="N1239" t="str">
            <v>IA</v>
          </cell>
          <cell r="O1239" t="str">
            <v>081</v>
          </cell>
        </row>
        <row r="1240">
          <cell r="M1240" t="str">
            <v>HancockKY</v>
          </cell>
          <cell r="N1240" t="str">
            <v>KY</v>
          </cell>
          <cell r="O1240" t="str">
            <v>091</v>
          </cell>
        </row>
        <row r="1241">
          <cell r="M1241" t="str">
            <v>HancockGA</v>
          </cell>
          <cell r="N1241" t="str">
            <v>GA</v>
          </cell>
          <cell r="O1241" t="str">
            <v>141</v>
          </cell>
        </row>
        <row r="1242">
          <cell r="M1242" t="str">
            <v>HandSD</v>
          </cell>
          <cell r="N1242" t="str">
            <v>SD</v>
          </cell>
          <cell r="O1242" t="str">
            <v>059</v>
          </cell>
        </row>
        <row r="1243">
          <cell r="M1243" t="str">
            <v>HanoverVA</v>
          </cell>
          <cell r="N1243" t="str">
            <v>VA</v>
          </cell>
          <cell r="O1243" t="str">
            <v>085</v>
          </cell>
        </row>
        <row r="1244">
          <cell r="M1244" t="str">
            <v>HansfordTX</v>
          </cell>
          <cell r="N1244" t="str">
            <v>TX</v>
          </cell>
          <cell r="O1244" t="str">
            <v>195</v>
          </cell>
        </row>
        <row r="1245">
          <cell r="M1245" t="str">
            <v>HansonSD</v>
          </cell>
          <cell r="N1245" t="str">
            <v>SD</v>
          </cell>
          <cell r="O1245" t="str">
            <v>061</v>
          </cell>
        </row>
        <row r="1246">
          <cell r="M1246" t="str">
            <v>HaralsonGA</v>
          </cell>
          <cell r="N1246" t="str">
            <v>GA</v>
          </cell>
          <cell r="O1246" t="str">
            <v>143</v>
          </cell>
        </row>
        <row r="1247">
          <cell r="M1247" t="str">
            <v>HardeeFL</v>
          </cell>
          <cell r="N1247" t="str">
            <v>FL</v>
          </cell>
          <cell r="O1247" t="str">
            <v>049</v>
          </cell>
        </row>
        <row r="1248">
          <cell r="M1248" t="str">
            <v>HardemanTN</v>
          </cell>
          <cell r="N1248" t="str">
            <v>TN</v>
          </cell>
          <cell r="O1248" t="str">
            <v>069</v>
          </cell>
        </row>
        <row r="1249">
          <cell r="M1249" t="str">
            <v>HardemanTX</v>
          </cell>
          <cell r="N1249" t="str">
            <v>TX</v>
          </cell>
          <cell r="O1249" t="str">
            <v>197</v>
          </cell>
        </row>
        <row r="1250">
          <cell r="M1250" t="str">
            <v>HardinOH</v>
          </cell>
          <cell r="N1250" t="str">
            <v>OH</v>
          </cell>
          <cell r="O1250" t="str">
            <v>065</v>
          </cell>
        </row>
        <row r="1251">
          <cell r="M1251" t="str">
            <v>HardinIL</v>
          </cell>
          <cell r="N1251" t="str">
            <v>IL</v>
          </cell>
          <cell r="O1251" t="str">
            <v>069</v>
          </cell>
        </row>
        <row r="1252">
          <cell r="M1252" t="str">
            <v>HardinTN</v>
          </cell>
          <cell r="N1252" t="str">
            <v>TN</v>
          </cell>
          <cell r="O1252" t="str">
            <v>071</v>
          </cell>
        </row>
        <row r="1253">
          <cell r="M1253" t="str">
            <v>HardinIA</v>
          </cell>
          <cell r="N1253" t="str">
            <v>IA</v>
          </cell>
          <cell r="O1253" t="str">
            <v>083</v>
          </cell>
        </row>
        <row r="1254">
          <cell r="M1254" t="str">
            <v>HardinKY</v>
          </cell>
          <cell r="N1254" t="str">
            <v>KY</v>
          </cell>
          <cell r="O1254" t="str">
            <v>093</v>
          </cell>
        </row>
        <row r="1255">
          <cell r="M1255" t="str">
            <v>HardinTX</v>
          </cell>
          <cell r="N1255" t="str">
            <v>TX</v>
          </cell>
          <cell r="O1255" t="str">
            <v>199</v>
          </cell>
        </row>
        <row r="1256">
          <cell r="M1256" t="str">
            <v>HardingNM</v>
          </cell>
          <cell r="N1256" t="str">
            <v>NM</v>
          </cell>
          <cell r="O1256" t="str">
            <v>021</v>
          </cell>
        </row>
        <row r="1257">
          <cell r="M1257" t="str">
            <v>HardingSD</v>
          </cell>
          <cell r="N1257" t="str">
            <v>SD</v>
          </cell>
          <cell r="O1257" t="str">
            <v>063</v>
          </cell>
        </row>
        <row r="1258">
          <cell r="M1258" t="str">
            <v>HardyWV</v>
          </cell>
          <cell r="N1258" t="str">
            <v>WV</v>
          </cell>
          <cell r="O1258" t="str">
            <v>031</v>
          </cell>
        </row>
        <row r="1259">
          <cell r="M1259" t="str">
            <v>HarfordMD</v>
          </cell>
          <cell r="N1259" t="str">
            <v>MD</v>
          </cell>
          <cell r="O1259" t="str">
            <v>025</v>
          </cell>
        </row>
        <row r="1260">
          <cell r="M1260" t="str">
            <v>HarlanNE</v>
          </cell>
          <cell r="N1260" t="str">
            <v>NE</v>
          </cell>
          <cell r="O1260" t="str">
            <v>083</v>
          </cell>
        </row>
        <row r="1261">
          <cell r="M1261" t="str">
            <v>HarlanKY</v>
          </cell>
          <cell r="N1261" t="str">
            <v>KY</v>
          </cell>
          <cell r="O1261" t="str">
            <v>095</v>
          </cell>
        </row>
        <row r="1262">
          <cell r="M1262" t="str">
            <v>HarmonOK</v>
          </cell>
          <cell r="N1262" t="str">
            <v>OK</v>
          </cell>
          <cell r="O1262" t="str">
            <v>057</v>
          </cell>
        </row>
        <row r="1263">
          <cell r="M1263" t="str">
            <v>HarnettNC</v>
          </cell>
          <cell r="N1263" t="str">
            <v>NC</v>
          </cell>
          <cell r="O1263" t="str">
            <v>085</v>
          </cell>
        </row>
        <row r="1264">
          <cell r="M1264" t="str">
            <v>HarneyOR</v>
          </cell>
          <cell r="N1264" t="str">
            <v>OR</v>
          </cell>
          <cell r="O1264" t="str">
            <v>025</v>
          </cell>
        </row>
        <row r="1265">
          <cell r="M1265" t="str">
            <v>HarperOK</v>
          </cell>
          <cell r="N1265" t="str">
            <v>OK</v>
          </cell>
          <cell r="O1265" t="str">
            <v>059</v>
          </cell>
        </row>
        <row r="1266">
          <cell r="M1266" t="str">
            <v>HarperKS</v>
          </cell>
          <cell r="N1266" t="str">
            <v>KS</v>
          </cell>
          <cell r="O1266" t="str">
            <v>077</v>
          </cell>
        </row>
        <row r="1267">
          <cell r="M1267" t="str">
            <v>HarrisGA</v>
          </cell>
          <cell r="N1267" t="str">
            <v>GA</v>
          </cell>
          <cell r="O1267" t="str">
            <v>145</v>
          </cell>
        </row>
        <row r="1268">
          <cell r="M1268" t="str">
            <v>HarrisTX</v>
          </cell>
          <cell r="N1268" t="str">
            <v>TX</v>
          </cell>
          <cell r="O1268" t="str">
            <v>201</v>
          </cell>
        </row>
        <row r="1269">
          <cell r="M1269" t="str">
            <v>HarrisonWV</v>
          </cell>
          <cell r="N1269" t="str">
            <v>WV</v>
          </cell>
          <cell r="O1269" t="str">
            <v>033</v>
          </cell>
        </row>
        <row r="1270">
          <cell r="M1270" t="str">
            <v>HarrisonMS</v>
          </cell>
          <cell r="N1270" t="str">
            <v>MS</v>
          </cell>
          <cell r="O1270" t="str">
            <v>047</v>
          </cell>
        </row>
        <row r="1271">
          <cell r="M1271" t="str">
            <v>HarrisonIN</v>
          </cell>
          <cell r="N1271" t="str">
            <v>IN</v>
          </cell>
          <cell r="O1271" t="str">
            <v>061</v>
          </cell>
        </row>
        <row r="1272">
          <cell r="M1272" t="str">
            <v>HarrisonOH</v>
          </cell>
          <cell r="N1272" t="str">
            <v>OH</v>
          </cell>
          <cell r="O1272" t="str">
            <v>067</v>
          </cell>
        </row>
        <row r="1273">
          <cell r="M1273" t="str">
            <v>HarrisonMO</v>
          </cell>
          <cell r="N1273" t="str">
            <v>MO</v>
          </cell>
          <cell r="O1273" t="str">
            <v>081</v>
          </cell>
        </row>
        <row r="1274">
          <cell r="M1274" t="str">
            <v>HarrisonIA</v>
          </cell>
          <cell r="N1274" t="str">
            <v>IA</v>
          </cell>
          <cell r="O1274" t="str">
            <v>085</v>
          </cell>
        </row>
        <row r="1275">
          <cell r="M1275" t="str">
            <v>HarrisonKY</v>
          </cell>
          <cell r="N1275" t="str">
            <v>KY</v>
          </cell>
          <cell r="O1275" t="str">
            <v>097</v>
          </cell>
        </row>
        <row r="1276">
          <cell r="M1276" t="str">
            <v>HarrisonTX</v>
          </cell>
          <cell r="N1276" t="str">
            <v>TX</v>
          </cell>
          <cell r="O1276" t="str">
            <v>203</v>
          </cell>
        </row>
        <row r="1277">
          <cell r="M1277" t="str">
            <v>HarrisonburgVA</v>
          </cell>
          <cell r="N1277" t="str">
            <v>VA</v>
          </cell>
          <cell r="O1277" t="str">
            <v>660</v>
          </cell>
        </row>
        <row r="1278">
          <cell r="M1278" t="str">
            <v>HartKY</v>
          </cell>
          <cell r="N1278" t="str">
            <v>KY</v>
          </cell>
          <cell r="O1278" t="str">
            <v>099</v>
          </cell>
        </row>
        <row r="1279">
          <cell r="M1279" t="str">
            <v>HartGA</v>
          </cell>
          <cell r="N1279" t="str">
            <v>GA</v>
          </cell>
          <cell r="O1279" t="str">
            <v>147</v>
          </cell>
        </row>
        <row r="1280">
          <cell r="M1280" t="str">
            <v>HartfordCT</v>
          </cell>
          <cell r="N1280" t="str">
            <v>CT</v>
          </cell>
          <cell r="O1280" t="str">
            <v>003</v>
          </cell>
        </row>
        <row r="1281">
          <cell r="M1281" t="str">
            <v>HartleyTX</v>
          </cell>
          <cell r="N1281" t="str">
            <v>TX</v>
          </cell>
          <cell r="O1281" t="str">
            <v>205</v>
          </cell>
        </row>
        <row r="1282">
          <cell r="M1282" t="str">
            <v>HarveyKS</v>
          </cell>
          <cell r="N1282" t="str">
            <v>KS</v>
          </cell>
          <cell r="O1282" t="str">
            <v>079</v>
          </cell>
        </row>
        <row r="1283">
          <cell r="M1283" t="str">
            <v>HaskellOK</v>
          </cell>
          <cell r="N1283" t="str">
            <v>OK</v>
          </cell>
          <cell r="O1283" t="str">
            <v>061</v>
          </cell>
        </row>
        <row r="1284">
          <cell r="M1284" t="str">
            <v>HaskellKS</v>
          </cell>
          <cell r="N1284" t="str">
            <v>KS</v>
          </cell>
          <cell r="O1284" t="str">
            <v>081</v>
          </cell>
        </row>
        <row r="1285">
          <cell r="M1285" t="str">
            <v>HaskellTX</v>
          </cell>
          <cell r="N1285" t="str">
            <v>TX</v>
          </cell>
          <cell r="O1285" t="str">
            <v>207</v>
          </cell>
        </row>
        <row r="1286">
          <cell r="M1286" t="str">
            <v>HatilloPR</v>
          </cell>
          <cell r="N1286" t="str">
            <v>PR</v>
          </cell>
          <cell r="O1286" t="str">
            <v>065</v>
          </cell>
        </row>
        <row r="1287">
          <cell r="M1287" t="str">
            <v>HawaiiHI</v>
          </cell>
          <cell r="N1287" t="str">
            <v>HI</v>
          </cell>
          <cell r="O1287" t="str">
            <v>001</v>
          </cell>
        </row>
        <row r="1288">
          <cell r="M1288" t="str">
            <v>HawkinsTN</v>
          </cell>
          <cell r="N1288" t="str">
            <v>TN</v>
          </cell>
          <cell r="O1288" t="str">
            <v>073</v>
          </cell>
        </row>
        <row r="1289">
          <cell r="M1289" t="str">
            <v>HayesNE</v>
          </cell>
          <cell r="N1289" t="str">
            <v>NE</v>
          </cell>
          <cell r="O1289" t="str">
            <v>085</v>
          </cell>
        </row>
        <row r="1290">
          <cell r="M1290" t="str">
            <v>HaysTX</v>
          </cell>
          <cell r="N1290" t="str">
            <v>TX</v>
          </cell>
          <cell r="O1290" t="str">
            <v>209</v>
          </cell>
        </row>
        <row r="1291">
          <cell r="M1291" t="str">
            <v>HaywoodTN</v>
          </cell>
          <cell r="N1291" t="str">
            <v>TN</v>
          </cell>
          <cell r="O1291" t="str">
            <v>075</v>
          </cell>
        </row>
        <row r="1292">
          <cell r="M1292" t="str">
            <v>HaywoodNC</v>
          </cell>
          <cell r="N1292" t="str">
            <v>NC</v>
          </cell>
          <cell r="O1292" t="str">
            <v>087</v>
          </cell>
        </row>
        <row r="1293">
          <cell r="M1293" t="str">
            <v>HeardGA</v>
          </cell>
          <cell r="N1293" t="str">
            <v>GA</v>
          </cell>
          <cell r="O1293" t="str">
            <v>149</v>
          </cell>
        </row>
        <row r="1294">
          <cell r="M1294" t="str">
            <v>HemphillTX</v>
          </cell>
          <cell r="N1294" t="str">
            <v>TX</v>
          </cell>
          <cell r="O1294" t="str">
            <v>211</v>
          </cell>
        </row>
        <row r="1295">
          <cell r="M1295" t="str">
            <v>HempsteadAR</v>
          </cell>
          <cell r="N1295" t="str">
            <v>AR</v>
          </cell>
          <cell r="O1295" t="str">
            <v>057</v>
          </cell>
        </row>
        <row r="1296">
          <cell r="M1296" t="str">
            <v>HendersonIL</v>
          </cell>
          <cell r="N1296" t="str">
            <v>IL</v>
          </cell>
          <cell r="O1296" t="str">
            <v>071</v>
          </cell>
        </row>
        <row r="1297">
          <cell r="M1297" t="str">
            <v>HendersonTN</v>
          </cell>
          <cell r="N1297" t="str">
            <v>TN</v>
          </cell>
          <cell r="O1297" t="str">
            <v>077</v>
          </cell>
        </row>
        <row r="1298">
          <cell r="M1298" t="str">
            <v>HendersonNC</v>
          </cell>
          <cell r="N1298" t="str">
            <v>NC</v>
          </cell>
          <cell r="O1298" t="str">
            <v>089</v>
          </cell>
        </row>
        <row r="1299">
          <cell r="M1299" t="str">
            <v>HendersonKY</v>
          </cell>
          <cell r="N1299" t="str">
            <v>KY</v>
          </cell>
          <cell r="O1299" t="str">
            <v>101</v>
          </cell>
        </row>
        <row r="1300">
          <cell r="M1300" t="str">
            <v>HendersonTX</v>
          </cell>
          <cell r="N1300" t="str">
            <v>TX</v>
          </cell>
          <cell r="O1300" t="str">
            <v>213</v>
          </cell>
        </row>
        <row r="1301">
          <cell r="M1301" t="str">
            <v>HendricksIN</v>
          </cell>
          <cell r="N1301" t="str">
            <v>IN</v>
          </cell>
          <cell r="O1301" t="str">
            <v>063</v>
          </cell>
        </row>
        <row r="1302">
          <cell r="M1302" t="str">
            <v>HendryFL</v>
          </cell>
          <cell r="N1302" t="str">
            <v>FL</v>
          </cell>
          <cell r="O1302" t="str">
            <v>051</v>
          </cell>
        </row>
        <row r="1303">
          <cell r="M1303" t="str">
            <v>HennepinMN</v>
          </cell>
          <cell r="N1303" t="str">
            <v>MN</v>
          </cell>
          <cell r="O1303" t="str">
            <v>053</v>
          </cell>
        </row>
        <row r="1304">
          <cell r="M1304" t="str">
            <v>HenricoVA</v>
          </cell>
          <cell r="N1304" t="str">
            <v>VA</v>
          </cell>
          <cell r="O1304" t="str">
            <v>087</v>
          </cell>
        </row>
        <row r="1305">
          <cell r="M1305" t="str">
            <v>HenryIN</v>
          </cell>
          <cell r="N1305" t="str">
            <v>IN</v>
          </cell>
          <cell r="O1305" t="str">
            <v>065</v>
          </cell>
        </row>
        <row r="1306">
          <cell r="M1306" t="str">
            <v>HenryAL</v>
          </cell>
          <cell r="N1306" t="str">
            <v>AL</v>
          </cell>
          <cell r="O1306" t="str">
            <v>067</v>
          </cell>
        </row>
        <row r="1307">
          <cell r="M1307" t="str">
            <v>HenryOH</v>
          </cell>
          <cell r="N1307" t="str">
            <v>OH</v>
          </cell>
          <cell r="O1307" t="str">
            <v>069</v>
          </cell>
        </row>
        <row r="1308">
          <cell r="M1308" t="str">
            <v>HenryIL</v>
          </cell>
          <cell r="N1308" t="str">
            <v>IL</v>
          </cell>
          <cell r="O1308" t="str">
            <v>073</v>
          </cell>
        </row>
        <row r="1309">
          <cell r="M1309" t="str">
            <v>HenryTN</v>
          </cell>
          <cell r="N1309" t="str">
            <v>TN</v>
          </cell>
          <cell r="O1309" t="str">
            <v>079</v>
          </cell>
        </row>
        <row r="1310">
          <cell r="M1310" t="str">
            <v>HenryMO</v>
          </cell>
          <cell r="N1310" t="str">
            <v>MO</v>
          </cell>
          <cell r="O1310" t="str">
            <v>083</v>
          </cell>
        </row>
        <row r="1311">
          <cell r="M1311" t="str">
            <v>HenryIA</v>
          </cell>
          <cell r="N1311" t="str">
            <v>IA</v>
          </cell>
          <cell r="O1311" t="str">
            <v>087</v>
          </cell>
        </row>
        <row r="1312">
          <cell r="M1312" t="str">
            <v>HenryVA</v>
          </cell>
          <cell r="N1312" t="str">
            <v>VA</v>
          </cell>
          <cell r="O1312" t="str">
            <v>089</v>
          </cell>
        </row>
        <row r="1313">
          <cell r="M1313" t="str">
            <v>HenryKY</v>
          </cell>
          <cell r="N1313" t="str">
            <v>KY</v>
          </cell>
          <cell r="O1313" t="str">
            <v>103</v>
          </cell>
        </row>
        <row r="1314">
          <cell r="M1314" t="str">
            <v>HenryGA</v>
          </cell>
          <cell r="N1314" t="str">
            <v>GA</v>
          </cell>
          <cell r="O1314" t="str">
            <v>151</v>
          </cell>
        </row>
        <row r="1315">
          <cell r="M1315" t="str">
            <v>HerkimerNY</v>
          </cell>
          <cell r="N1315" t="str">
            <v>NY</v>
          </cell>
          <cell r="O1315" t="str">
            <v>043</v>
          </cell>
        </row>
        <row r="1316">
          <cell r="M1316" t="str">
            <v>HernandoFL</v>
          </cell>
          <cell r="N1316" t="str">
            <v>FL</v>
          </cell>
          <cell r="O1316" t="str">
            <v>053</v>
          </cell>
        </row>
        <row r="1317">
          <cell r="M1317" t="str">
            <v>HertfordNC</v>
          </cell>
          <cell r="N1317" t="str">
            <v>NC</v>
          </cell>
          <cell r="O1317" t="str">
            <v>091</v>
          </cell>
        </row>
        <row r="1318">
          <cell r="M1318" t="str">
            <v>HettingerND</v>
          </cell>
          <cell r="N1318" t="str">
            <v>ND</v>
          </cell>
          <cell r="O1318" t="str">
            <v>041</v>
          </cell>
        </row>
        <row r="1319">
          <cell r="M1319" t="str">
            <v>HickmanTN</v>
          </cell>
          <cell r="N1319" t="str">
            <v>TN</v>
          </cell>
          <cell r="O1319" t="str">
            <v>081</v>
          </cell>
        </row>
        <row r="1320">
          <cell r="M1320" t="str">
            <v>HickmanKY</v>
          </cell>
          <cell r="N1320" t="str">
            <v>KY</v>
          </cell>
          <cell r="O1320" t="str">
            <v>105</v>
          </cell>
        </row>
        <row r="1321">
          <cell r="M1321" t="str">
            <v>HickoryMO</v>
          </cell>
          <cell r="N1321" t="str">
            <v>MO</v>
          </cell>
          <cell r="O1321" t="str">
            <v>085</v>
          </cell>
        </row>
        <row r="1322">
          <cell r="M1322" t="str">
            <v>HidalgoNM</v>
          </cell>
          <cell r="N1322" t="str">
            <v>NM</v>
          </cell>
          <cell r="O1322" t="str">
            <v>023</v>
          </cell>
        </row>
        <row r="1323">
          <cell r="M1323" t="str">
            <v>HidalgoTX</v>
          </cell>
          <cell r="N1323" t="str">
            <v>TX</v>
          </cell>
          <cell r="O1323" t="str">
            <v>215</v>
          </cell>
        </row>
        <row r="1324">
          <cell r="M1324" t="str">
            <v>HighlandOH</v>
          </cell>
          <cell r="N1324" t="str">
            <v>OH</v>
          </cell>
          <cell r="O1324" t="str">
            <v>071</v>
          </cell>
        </row>
        <row r="1325">
          <cell r="M1325" t="str">
            <v>HighlandVA</v>
          </cell>
          <cell r="N1325" t="str">
            <v>VA</v>
          </cell>
          <cell r="O1325" t="str">
            <v>091</v>
          </cell>
        </row>
        <row r="1326">
          <cell r="M1326" t="str">
            <v>HighlandsFL</v>
          </cell>
          <cell r="N1326" t="str">
            <v>FL</v>
          </cell>
          <cell r="O1326" t="str">
            <v>055</v>
          </cell>
        </row>
        <row r="1327">
          <cell r="M1327" t="str">
            <v>HillMT</v>
          </cell>
          <cell r="N1327" t="str">
            <v>MT</v>
          </cell>
          <cell r="O1327" t="str">
            <v>041</v>
          </cell>
        </row>
        <row r="1328">
          <cell r="M1328" t="str">
            <v>HillTX</v>
          </cell>
          <cell r="N1328" t="str">
            <v>TX</v>
          </cell>
          <cell r="O1328" t="str">
            <v>217</v>
          </cell>
        </row>
        <row r="1329">
          <cell r="M1329" t="str">
            <v>HillsboroughNH</v>
          </cell>
          <cell r="N1329" t="str">
            <v>NH</v>
          </cell>
          <cell r="O1329" t="str">
            <v>011</v>
          </cell>
        </row>
        <row r="1330">
          <cell r="M1330" t="str">
            <v>HillsboroughFL</v>
          </cell>
          <cell r="N1330" t="str">
            <v>FL</v>
          </cell>
          <cell r="O1330" t="str">
            <v>057</v>
          </cell>
        </row>
        <row r="1331">
          <cell r="M1331" t="str">
            <v>HillsdaleMI</v>
          </cell>
          <cell r="N1331" t="str">
            <v>MI</v>
          </cell>
          <cell r="O1331" t="str">
            <v>059</v>
          </cell>
        </row>
        <row r="1332">
          <cell r="M1332" t="str">
            <v>HindsMS</v>
          </cell>
          <cell r="N1332" t="str">
            <v>MS</v>
          </cell>
          <cell r="O1332" t="str">
            <v>049</v>
          </cell>
        </row>
        <row r="1333">
          <cell r="M1333" t="str">
            <v>HinsdaleCO</v>
          </cell>
          <cell r="N1333" t="str">
            <v>CO</v>
          </cell>
          <cell r="O1333" t="str">
            <v>053</v>
          </cell>
        </row>
        <row r="1334">
          <cell r="M1334" t="str">
            <v>HitchcockNE</v>
          </cell>
          <cell r="N1334" t="str">
            <v>NE</v>
          </cell>
          <cell r="O1334" t="str">
            <v>087</v>
          </cell>
        </row>
        <row r="1335">
          <cell r="M1335" t="str">
            <v>HockingOH</v>
          </cell>
          <cell r="N1335" t="str">
            <v>OH</v>
          </cell>
          <cell r="O1335" t="str">
            <v>073</v>
          </cell>
        </row>
        <row r="1336">
          <cell r="M1336" t="str">
            <v>HockleyTX</v>
          </cell>
          <cell r="N1336" t="str">
            <v>TX</v>
          </cell>
          <cell r="O1336" t="str">
            <v>219</v>
          </cell>
        </row>
        <row r="1337">
          <cell r="M1337" t="str">
            <v>HodgemanKS</v>
          </cell>
          <cell r="N1337" t="str">
            <v>KS</v>
          </cell>
          <cell r="O1337" t="str">
            <v>083</v>
          </cell>
        </row>
        <row r="1338">
          <cell r="M1338" t="str">
            <v>HokeNC</v>
          </cell>
          <cell r="N1338" t="str">
            <v>NC</v>
          </cell>
          <cell r="O1338" t="str">
            <v>093</v>
          </cell>
        </row>
        <row r="1339">
          <cell r="M1339" t="str">
            <v>HolmesMS</v>
          </cell>
          <cell r="N1339" t="str">
            <v>MS</v>
          </cell>
          <cell r="O1339" t="str">
            <v>051</v>
          </cell>
        </row>
        <row r="1340">
          <cell r="M1340" t="str">
            <v>HolmesFL</v>
          </cell>
          <cell r="N1340" t="str">
            <v>FL</v>
          </cell>
          <cell r="O1340" t="str">
            <v>059</v>
          </cell>
        </row>
        <row r="1341">
          <cell r="M1341" t="str">
            <v>HolmesOH</v>
          </cell>
          <cell r="N1341" t="str">
            <v>OH</v>
          </cell>
          <cell r="O1341" t="str">
            <v>075</v>
          </cell>
        </row>
        <row r="1342">
          <cell r="M1342" t="str">
            <v>HoltMO</v>
          </cell>
          <cell r="N1342" t="str">
            <v>MO</v>
          </cell>
          <cell r="O1342" t="str">
            <v>087</v>
          </cell>
        </row>
        <row r="1343">
          <cell r="M1343" t="str">
            <v>HoltNE</v>
          </cell>
          <cell r="N1343" t="str">
            <v>NE</v>
          </cell>
          <cell r="O1343" t="str">
            <v>089</v>
          </cell>
        </row>
        <row r="1344">
          <cell r="M1344" t="str">
            <v>HonoluluHI</v>
          </cell>
          <cell r="N1344" t="str">
            <v>HI</v>
          </cell>
          <cell r="O1344" t="str">
            <v>003</v>
          </cell>
        </row>
        <row r="1345">
          <cell r="M1345" t="str">
            <v>HoodTX</v>
          </cell>
          <cell r="N1345" t="str">
            <v>TX</v>
          </cell>
          <cell r="O1345" t="str">
            <v>221</v>
          </cell>
        </row>
        <row r="1346">
          <cell r="M1346" t="str">
            <v>Hood RiverOR</v>
          </cell>
          <cell r="N1346" t="str">
            <v>OR</v>
          </cell>
          <cell r="O1346" t="str">
            <v>027</v>
          </cell>
        </row>
        <row r="1347">
          <cell r="M1347" t="str">
            <v>HookerNE</v>
          </cell>
          <cell r="N1347" t="str">
            <v>NE</v>
          </cell>
          <cell r="O1347" t="str">
            <v>091</v>
          </cell>
        </row>
        <row r="1348">
          <cell r="M1348" t="str">
            <v>HopewellVA</v>
          </cell>
          <cell r="N1348" t="str">
            <v>VA</v>
          </cell>
          <cell r="O1348" t="str">
            <v>670</v>
          </cell>
        </row>
        <row r="1349">
          <cell r="M1349" t="str">
            <v>HopkinsKY</v>
          </cell>
          <cell r="N1349" t="str">
            <v>KY</v>
          </cell>
          <cell r="O1349" t="str">
            <v>107</v>
          </cell>
        </row>
        <row r="1350">
          <cell r="M1350" t="str">
            <v>HopkinsTX</v>
          </cell>
          <cell r="N1350" t="str">
            <v>TX</v>
          </cell>
          <cell r="O1350" t="str">
            <v>223</v>
          </cell>
        </row>
        <row r="1351">
          <cell r="M1351" t="str">
            <v>HormiguerosPR</v>
          </cell>
          <cell r="N1351" t="str">
            <v>PR</v>
          </cell>
          <cell r="O1351" t="str">
            <v>067</v>
          </cell>
        </row>
        <row r="1352">
          <cell r="M1352" t="str">
            <v>HorrySC</v>
          </cell>
          <cell r="N1352" t="str">
            <v>SC</v>
          </cell>
          <cell r="O1352" t="str">
            <v>051</v>
          </cell>
        </row>
        <row r="1353">
          <cell r="M1353" t="str">
            <v>Hot SpringAR</v>
          </cell>
          <cell r="N1353" t="str">
            <v>AR</v>
          </cell>
          <cell r="O1353" t="str">
            <v>059</v>
          </cell>
        </row>
        <row r="1354">
          <cell r="M1354" t="str">
            <v>Hot SpringsWY</v>
          </cell>
          <cell r="N1354" t="str">
            <v>WY</v>
          </cell>
          <cell r="O1354" t="str">
            <v>017</v>
          </cell>
        </row>
        <row r="1355">
          <cell r="M1355" t="str">
            <v>HoughtonMI</v>
          </cell>
          <cell r="N1355" t="str">
            <v>MI</v>
          </cell>
          <cell r="O1355" t="str">
            <v>061</v>
          </cell>
        </row>
        <row r="1356">
          <cell r="M1356" t="str">
            <v>HoustonMN</v>
          </cell>
          <cell r="N1356" t="str">
            <v>MN</v>
          </cell>
          <cell r="O1356" t="str">
            <v>055</v>
          </cell>
        </row>
        <row r="1357">
          <cell r="M1357" t="str">
            <v>HoustonAL</v>
          </cell>
          <cell r="N1357" t="str">
            <v>AL</v>
          </cell>
          <cell r="O1357" t="str">
            <v>069</v>
          </cell>
        </row>
        <row r="1358">
          <cell r="M1358" t="str">
            <v>HoustonTN</v>
          </cell>
          <cell r="N1358" t="str">
            <v>TN</v>
          </cell>
          <cell r="O1358" t="str">
            <v>083</v>
          </cell>
        </row>
        <row r="1359">
          <cell r="M1359" t="str">
            <v>HoustonGA</v>
          </cell>
          <cell r="N1359" t="str">
            <v>GA</v>
          </cell>
          <cell r="O1359" t="str">
            <v>153</v>
          </cell>
        </row>
        <row r="1360">
          <cell r="M1360" t="str">
            <v>HoustonTX</v>
          </cell>
          <cell r="N1360" t="str">
            <v>TX</v>
          </cell>
          <cell r="O1360" t="str">
            <v>225</v>
          </cell>
        </row>
        <row r="1361">
          <cell r="M1361" t="str">
            <v>HowardMD</v>
          </cell>
          <cell r="N1361" t="str">
            <v>MD</v>
          </cell>
          <cell r="O1361" t="str">
            <v>027</v>
          </cell>
        </row>
        <row r="1362">
          <cell r="M1362" t="str">
            <v>HowardAR</v>
          </cell>
          <cell r="N1362" t="str">
            <v>AR</v>
          </cell>
          <cell r="O1362" t="str">
            <v>061</v>
          </cell>
        </row>
        <row r="1363">
          <cell r="M1363" t="str">
            <v>HowardIN</v>
          </cell>
          <cell r="N1363" t="str">
            <v>IN</v>
          </cell>
          <cell r="O1363" t="str">
            <v>067</v>
          </cell>
        </row>
        <row r="1364">
          <cell r="M1364" t="str">
            <v>HowardIA</v>
          </cell>
          <cell r="N1364" t="str">
            <v>IA</v>
          </cell>
          <cell r="O1364" t="str">
            <v>089</v>
          </cell>
        </row>
        <row r="1365">
          <cell r="M1365" t="str">
            <v>HowardMO</v>
          </cell>
          <cell r="N1365" t="str">
            <v>MO</v>
          </cell>
          <cell r="O1365" t="str">
            <v>089</v>
          </cell>
        </row>
        <row r="1366">
          <cell r="M1366" t="str">
            <v>HowardNE</v>
          </cell>
          <cell r="N1366" t="str">
            <v>NE</v>
          </cell>
          <cell r="O1366" t="str">
            <v>093</v>
          </cell>
        </row>
        <row r="1367">
          <cell r="M1367" t="str">
            <v>HowardTX</v>
          </cell>
          <cell r="N1367" t="str">
            <v>TX</v>
          </cell>
          <cell r="O1367" t="str">
            <v>227</v>
          </cell>
        </row>
        <row r="1368">
          <cell r="M1368" t="str">
            <v>HowellMO</v>
          </cell>
          <cell r="N1368" t="str">
            <v>MO</v>
          </cell>
          <cell r="O1368" t="str">
            <v>091</v>
          </cell>
        </row>
        <row r="1369">
          <cell r="M1369" t="str">
            <v>HubbardMN</v>
          </cell>
          <cell r="N1369" t="str">
            <v>MN</v>
          </cell>
          <cell r="O1369" t="str">
            <v>057</v>
          </cell>
        </row>
        <row r="1370">
          <cell r="M1370" t="str">
            <v>HudsonNJ</v>
          </cell>
          <cell r="N1370" t="str">
            <v>NJ</v>
          </cell>
          <cell r="O1370" t="str">
            <v>017</v>
          </cell>
        </row>
        <row r="1371">
          <cell r="M1371" t="str">
            <v>HudspethTX</v>
          </cell>
          <cell r="N1371" t="str">
            <v>TX</v>
          </cell>
          <cell r="O1371" t="str">
            <v>229</v>
          </cell>
        </row>
        <row r="1372">
          <cell r="M1372" t="str">
            <v>HuerfanoCO</v>
          </cell>
          <cell r="N1372" t="str">
            <v>CO</v>
          </cell>
          <cell r="O1372" t="str">
            <v>055</v>
          </cell>
        </row>
        <row r="1373">
          <cell r="M1373" t="str">
            <v>HughesOK</v>
          </cell>
          <cell r="N1373" t="str">
            <v>OK</v>
          </cell>
          <cell r="O1373" t="str">
            <v>063</v>
          </cell>
        </row>
        <row r="1374">
          <cell r="M1374" t="str">
            <v>HughesSD</v>
          </cell>
          <cell r="N1374" t="str">
            <v>SD</v>
          </cell>
          <cell r="O1374" t="str">
            <v>065</v>
          </cell>
        </row>
        <row r="1375">
          <cell r="M1375" t="str">
            <v>HumacaoPR</v>
          </cell>
          <cell r="N1375" t="str">
            <v>PR</v>
          </cell>
          <cell r="O1375" t="str">
            <v>069</v>
          </cell>
        </row>
        <row r="1376">
          <cell r="M1376" t="str">
            <v>HumboldtNV</v>
          </cell>
          <cell r="N1376" t="str">
            <v>NV</v>
          </cell>
          <cell r="O1376" t="str">
            <v>013</v>
          </cell>
        </row>
        <row r="1377">
          <cell r="M1377" t="str">
            <v>HumboldtCA</v>
          </cell>
          <cell r="N1377" t="str">
            <v>CA</v>
          </cell>
          <cell r="O1377" t="str">
            <v>023</v>
          </cell>
        </row>
        <row r="1378">
          <cell r="M1378" t="str">
            <v>HumboldtIA</v>
          </cell>
          <cell r="N1378" t="str">
            <v>IA</v>
          </cell>
          <cell r="O1378" t="str">
            <v>091</v>
          </cell>
        </row>
        <row r="1379">
          <cell r="M1379" t="str">
            <v>HumphreysMS</v>
          </cell>
          <cell r="N1379" t="str">
            <v>MS</v>
          </cell>
          <cell r="O1379" t="str">
            <v>053</v>
          </cell>
        </row>
        <row r="1380">
          <cell r="M1380" t="str">
            <v>HumphreysTN</v>
          </cell>
          <cell r="N1380" t="str">
            <v>TN</v>
          </cell>
          <cell r="O1380" t="str">
            <v>085</v>
          </cell>
        </row>
        <row r="1381">
          <cell r="M1381" t="str">
            <v>HuntTX</v>
          </cell>
          <cell r="N1381" t="str">
            <v>TX</v>
          </cell>
          <cell r="O1381" t="str">
            <v>231</v>
          </cell>
        </row>
        <row r="1382">
          <cell r="M1382" t="str">
            <v>HunterdonNJ</v>
          </cell>
          <cell r="N1382" t="str">
            <v>NJ</v>
          </cell>
          <cell r="O1382" t="str">
            <v>019</v>
          </cell>
        </row>
        <row r="1383">
          <cell r="M1383" t="str">
            <v>HuntingdonPA</v>
          </cell>
          <cell r="N1383" t="str">
            <v>PA</v>
          </cell>
          <cell r="O1383" t="str">
            <v>061</v>
          </cell>
        </row>
        <row r="1384">
          <cell r="M1384" t="str">
            <v>HuntingtonIN</v>
          </cell>
          <cell r="N1384" t="str">
            <v>IN</v>
          </cell>
          <cell r="O1384" t="str">
            <v>069</v>
          </cell>
        </row>
        <row r="1385">
          <cell r="M1385" t="str">
            <v>HuronMI</v>
          </cell>
          <cell r="N1385" t="str">
            <v>MI</v>
          </cell>
          <cell r="O1385" t="str">
            <v>063</v>
          </cell>
        </row>
        <row r="1386">
          <cell r="M1386" t="str">
            <v>HuronOH</v>
          </cell>
          <cell r="N1386" t="str">
            <v>OH</v>
          </cell>
          <cell r="O1386" t="str">
            <v>077</v>
          </cell>
        </row>
        <row r="1387">
          <cell r="M1387" t="str">
            <v>HutchinsonSD</v>
          </cell>
          <cell r="N1387" t="str">
            <v>SD</v>
          </cell>
          <cell r="O1387" t="str">
            <v>067</v>
          </cell>
        </row>
        <row r="1388">
          <cell r="M1388" t="str">
            <v>HutchinsonTX</v>
          </cell>
          <cell r="N1388" t="str">
            <v>TX</v>
          </cell>
          <cell r="O1388" t="str">
            <v>233</v>
          </cell>
        </row>
        <row r="1389">
          <cell r="M1389" t="str">
            <v>HydeSD</v>
          </cell>
          <cell r="N1389" t="str">
            <v>SD</v>
          </cell>
          <cell r="O1389" t="str">
            <v>069</v>
          </cell>
        </row>
        <row r="1390">
          <cell r="M1390" t="str">
            <v>HydeNC</v>
          </cell>
          <cell r="N1390" t="str">
            <v>NC</v>
          </cell>
          <cell r="O1390" t="str">
            <v>095</v>
          </cell>
        </row>
        <row r="1391">
          <cell r="M1391" t="str">
            <v>IberiaLA</v>
          </cell>
          <cell r="N1391" t="str">
            <v>LA</v>
          </cell>
          <cell r="O1391" t="str">
            <v>045</v>
          </cell>
        </row>
        <row r="1392">
          <cell r="M1392" t="str">
            <v>IbervilleLA</v>
          </cell>
          <cell r="N1392" t="str">
            <v>LA</v>
          </cell>
          <cell r="O1392" t="str">
            <v>047</v>
          </cell>
        </row>
        <row r="1393">
          <cell r="M1393" t="str">
            <v>IdaIA</v>
          </cell>
          <cell r="N1393" t="str">
            <v>IA</v>
          </cell>
          <cell r="O1393" t="str">
            <v>093</v>
          </cell>
        </row>
        <row r="1394">
          <cell r="M1394" t="str">
            <v>IdahoID</v>
          </cell>
          <cell r="N1394" t="str">
            <v>ID</v>
          </cell>
          <cell r="O1394" t="str">
            <v>049</v>
          </cell>
        </row>
        <row r="1395">
          <cell r="M1395" t="str">
            <v>ImperialCA</v>
          </cell>
          <cell r="N1395" t="str">
            <v>CA</v>
          </cell>
          <cell r="O1395" t="str">
            <v>025</v>
          </cell>
        </row>
        <row r="1396">
          <cell r="M1396" t="str">
            <v>IndependenceAR</v>
          </cell>
          <cell r="N1396" t="str">
            <v>AR</v>
          </cell>
          <cell r="O1396" t="str">
            <v>063</v>
          </cell>
        </row>
        <row r="1397">
          <cell r="M1397" t="str">
            <v>Indian RiverFL</v>
          </cell>
          <cell r="N1397" t="str">
            <v>FL</v>
          </cell>
          <cell r="O1397" t="str">
            <v>061</v>
          </cell>
        </row>
        <row r="1398">
          <cell r="M1398" t="str">
            <v>IndianaPA</v>
          </cell>
          <cell r="N1398" t="str">
            <v>PA</v>
          </cell>
          <cell r="O1398" t="str">
            <v>063</v>
          </cell>
        </row>
        <row r="1399">
          <cell r="M1399" t="str">
            <v>InghamMI</v>
          </cell>
          <cell r="N1399" t="str">
            <v>MI</v>
          </cell>
          <cell r="O1399" t="str">
            <v>065</v>
          </cell>
        </row>
        <row r="1400">
          <cell r="M1400" t="str">
            <v>InyoCA</v>
          </cell>
          <cell r="N1400" t="str">
            <v>CA</v>
          </cell>
          <cell r="O1400" t="str">
            <v>027</v>
          </cell>
        </row>
        <row r="1401">
          <cell r="M1401" t="str">
            <v>IoniaMI</v>
          </cell>
          <cell r="N1401" t="str">
            <v>MI</v>
          </cell>
          <cell r="O1401" t="str">
            <v>067</v>
          </cell>
        </row>
        <row r="1402">
          <cell r="M1402" t="str">
            <v>IoscoMI</v>
          </cell>
          <cell r="N1402" t="str">
            <v>MI</v>
          </cell>
          <cell r="O1402" t="str">
            <v>069</v>
          </cell>
        </row>
        <row r="1403">
          <cell r="M1403" t="str">
            <v>IowaWI</v>
          </cell>
          <cell r="N1403" t="str">
            <v>WI</v>
          </cell>
          <cell r="O1403" t="str">
            <v>049</v>
          </cell>
        </row>
        <row r="1404">
          <cell r="M1404" t="str">
            <v>IowaIA</v>
          </cell>
          <cell r="N1404" t="str">
            <v>IA</v>
          </cell>
          <cell r="O1404" t="str">
            <v>095</v>
          </cell>
        </row>
        <row r="1405">
          <cell r="M1405" t="str">
            <v>IredellNC</v>
          </cell>
          <cell r="N1405" t="str">
            <v>NC</v>
          </cell>
          <cell r="O1405" t="str">
            <v>097</v>
          </cell>
        </row>
        <row r="1406">
          <cell r="M1406" t="str">
            <v>IrionTX</v>
          </cell>
          <cell r="N1406" t="str">
            <v>TX</v>
          </cell>
          <cell r="O1406" t="str">
            <v>235</v>
          </cell>
        </row>
        <row r="1407">
          <cell r="M1407" t="str">
            <v>IronUT</v>
          </cell>
          <cell r="N1407" t="str">
            <v>UT</v>
          </cell>
          <cell r="O1407" t="str">
            <v>021</v>
          </cell>
        </row>
        <row r="1408">
          <cell r="M1408" t="str">
            <v>IronWI</v>
          </cell>
          <cell r="N1408" t="str">
            <v>WI</v>
          </cell>
          <cell r="O1408" t="str">
            <v>051</v>
          </cell>
        </row>
        <row r="1409">
          <cell r="M1409" t="str">
            <v>IronMI</v>
          </cell>
          <cell r="N1409" t="str">
            <v>MI</v>
          </cell>
          <cell r="O1409" t="str">
            <v>071</v>
          </cell>
        </row>
        <row r="1410">
          <cell r="M1410" t="str">
            <v>IronMO</v>
          </cell>
          <cell r="N1410" t="str">
            <v>MO</v>
          </cell>
          <cell r="O1410" t="str">
            <v>093</v>
          </cell>
        </row>
        <row r="1411">
          <cell r="M1411" t="str">
            <v>IroquoisIL</v>
          </cell>
          <cell r="N1411" t="str">
            <v>IL</v>
          </cell>
          <cell r="O1411" t="str">
            <v>075</v>
          </cell>
        </row>
        <row r="1412">
          <cell r="M1412" t="str">
            <v>IrwinGA</v>
          </cell>
          <cell r="N1412" t="str">
            <v>GA</v>
          </cell>
          <cell r="O1412" t="str">
            <v>155</v>
          </cell>
        </row>
        <row r="1413">
          <cell r="M1413" t="str">
            <v>IsabelaPR</v>
          </cell>
          <cell r="N1413" t="str">
            <v>PR</v>
          </cell>
          <cell r="O1413" t="str">
            <v>071</v>
          </cell>
        </row>
        <row r="1414">
          <cell r="M1414" t="str">
            <v>IsabellaMI</v>
          </cell>
          <cell r="N1414" t="str">
            <v>MI</v>
          </cell>
          <cell r="O1414" t="str">
            <v>073</v>
          </cell>
        </row>
        <row r="1415">
          <cell r="M1415" t="str">
            <v>IsantiMN</v>
          </cell>
          <cell r="N1415" t="str">
            <v>MN</v>
          </cell>
          <cell r="O1415" t="str">
            <v>059</v>
          </cell>
        </row>
        <row r="1416">
          <cell r="M1416" t="str">
            <v>IslandWA</v>
          </cell>
          <cell r="N1416" t="str">
            <v>WA</v>
          </cell>
          <cell r="O1416" t="str">
            <v>029</v>
          </cell>
        </row>
        <row r="1417">
          <cell r="M1417" t="str">
            <v>Isle Of WightVA</v>
          </cell>
          <cell r="N1417" t="str">
            <v>VA</v>
          </cell>
          <cell r="O1417" t="str">
            <v>093</v>
          </cell>
        </row>
        <row r="1418">
          <cell r="M1418" t="str">
            <v>IssaquenaMS</v>
          </cell>
          <cell r="N1418" t="str">
            <v>MS</v>
          </cell>
          <cell r="O1418" t="str">
            <v>055</v>
          </cell>
        </row>
        <row r="1419">
          <cell r="M1419" t="str">
            <v>ItascaMN</v>
          </cell>
          <cell r="N1419" t="str">
            <v>MN</v>
          </cell>
          <cell r="O1419" t="str">
            <v>061</v>
          </cell>
        </row>
        <row r="1420">
          <cell r="M1420" t="str">
            <v>ItawambaMS</v>
          </cell>
          <cell r="N1420" t="str">
            <v>MS</v>
          </cell>
          <cell r="O1420" t="str">
            <v>057</v>
          </cell>
        </row>
        <row r="1421">
          <cell r="M1421" t="str">
            <v>IzardAR</v>
          </cell>
          <cell r="N1421" t="str">
            <v>AR</v>
          </cell>
          <cell r="O1421" t="str">
            <v>065</v>
          </cell>
        </row>
        <row r="1422">
          <cell r="M1422" t="str">
            <v>JabatMH</v>
          </cell>
          <cell r="N1422" t="str">
            <v>MH</v>
          </cell>
          <cell r="O1422" t="str">
            <v>110</v>
          </cell>
        </row>
        <row r="1423">
          <cell r="M1423" t="str">
            <v>JackTX</v>
          </cell>
          <cell r="N1423" t="str">
            <v>TX</v>
          </cell>
          <cell r="O1423" t="str">
            <v>237</v>
          </cell>
        </row>
        <row r="1424">
          <cell r="M1424" t="str">
            <v>JacksonOR</v>
          </cell>
          <cell r="N1424" t="str">
            <v>OR</v>
          </cell>
          <cell r="O1424" t="str">
            <v>029</v>
          </cell>
        </row>
        <row r="1425">
          <cell r="M1425" t="str">
            <v>JacksonWV</v>
          </cell>
          <cell r="N1425" t="str">
            <v>WV</v>
          </cell>
          <cell r="O1425" t="str">
            <v>035</v>
          </cell>
        </row>
        <row r="1426">
          <cell r="M1426" t="str">
            <v>JacksonLA</v>
          </cell>
          <cell r="N1426" t="str">
            <v>LA</v>
          </cell>
          <cell r="O1426" t="str">
            <v>049</v>
          </cell>
        </row>
        <row r="1427">
          <cell r="M1427" t="str">
            <v>JacksonWI</v>
          </cell>
          <cell r="N1427" t="str">
            <v>WI</v>
          </cell>
          <cell r="O1427" t="str">
            <v>053</v>
          </cell>
        </row>
        <row r="1428">
          <cell r="M1428" t="str">
            <v>JacksonCO</v>
          </cell>
          <cell r="N1428" t="str">
            <v>CO</v>
          </cell>
          <cell r="O1428" t="str">
            <v>057</v>
          </cell>
        </row>
        <row r="1429">
          <cell r="M1429" t="str">
            <v>JacksonMS</v>
          </cell>
          <cell r="N1429" t="str">
            <v>MS</v>
          </cell>
          <cell r="O1429" t="str">
            <v>059</v>
          </cell>
        </row>
        <row r="1430">
          <cell r="M1430" t="str">
            <v>JacksonMN</v>
          </cell>
          <cell r="N1430" t="str">
            <v>MN</v>
          </cell>
          <cell r="O1430" t="str">
            <v>063</v>
          </cell>
        </row>
        <row r="1431">
          <cell r="M1431" t="str">
            <v>JacksonFL</v>
          </cell>
          <cell r="N1431" t="str">
            <v>FL</v>
          </cell>
          <cell r="O1431" t="str">
            <v>063</v>
          </cell>
        </row>
        <row r="1432">
          <cell r="M1432" t="str">
            <v>JacksonOK</v>
          </cell>
          <cell r="N1432" t="str">
            <v>OK</v>
          </cell>
          <cell r="O1432" t="str">
            <v>065</v>
          </cell>
        </row>
        <row r="1433">
          <cell r="M1433" t="str">
            <v>JacksonAR</v>
          </cell>
          <cell r="N1433" t="str">
            <v>AR</v>
          </cell>
          <cell r="O1433" t="str">
            <v>067</v>
          </cell>
        </row>
        <row r="1434">
          <cell r="M1434" t="str">
            <v>JacksonSD</v>
          </cell>
          <cell r="N1434" t="str">
            <v>SD</v>
          </cell>
          <cell r="O1434" t="str">
            <v>071</v>
          </cell>
        </row>
        <row r="1435">
          <cell r="M1435" t="str">
            <v>JacksonAL</v>
          </cell>
          <cell r="N1435" t="str">
            <v>AL</v>
          </cell>
          <cell r="O1435" t="str">
            <v>071</v>
          </cell>
        </row>
        <row r="1436">
          <cell r="M1436" t="str">
            <v>JacksonIN</v>
          </cell>
          <cell r="N1436" t="str">
            <v>IN</v>
          </cell>
          <cell r="O1436" t="str">
            <v>071</v>
          </cell>
        </row>
        <row r="1437">
          <cell r="M1437" t="str">
            <v>JacksonMI</v>
          </cell>
          <cell r="N1437" t="str">
            <v>MI</v>
          </cell>
          <cell r="O1437" t="str">
            <v>075</v>
          </cell>
        </row>
        <row r="1438">
          <cell r="M1438" t="str">
            <v>JacksonIL</v>
          </cell>
          <cell r="N1438" t="str">
            <v>IL</v>
          </cell>
          <cell r="O1438" t="str">
            <v>077</v>
          </cell>
        </row>
        <row r="1439">
          <cell r="M1439" t="str">
            <v>JacksonOH</v>
          </cell>
          <cell r="N1439" t="str">
            <v>OH</v>
          </cell>
          <cell r="O1439" t="str">
            <v>079</v>
          </cell>
        </row>
        <row r="1440">
          <cell r="M1440" t="str">
            <v>JacksonKS</v>
          </cell>
          <cell r="N1440" t="str">
            <v>KS</v>
          </cell>
          <cell r="O1440" t="str">
            <v>085</v>
          </cell>
        </row>
        <row r="1441">
          <cell r="M1441" t="str">
            <v>JacksonTN</v>
          </cell>
          <cell r="N1441" t="str">
            <v>TN</v>
          </cell>
          <cell r="O1441" t="str">
            <v>087</v>
          </cell>
        </row>
        <row r="1442">
          <cell r="M1442" t="str">
            <v>JacksonMO</v>
          </cell>
          <cell r="N1442" t="str">
            <v>MO</v>
          </cell>
          <cell r="O1442" t="str">
            <v>095</v>
          </cell>
        </row>
        <row r="1443">
          <cell r="M1443" t="str">
            <v>JacksonIA</v>
          </cell>
          <cell r="N1443" t="str">
            <v>IA</v>
          </cell>
          <cell r="O1443" t="str">
            <v>097</v>
          </cell>
        </row>
        <row r="1444">
          <cell r="M1444" t="str">
            <v>JacksonNC</v>
          </cell>
          <cell r="N1444" t="str">
            <v>NC</v>
          </cell>
          <cell r="O1444" t="str">
            <v>099</v>
          </cell>
        </row>
        <row r="1445">
          <cell r="M1445" t="str">
            <v>JacksonKY</v>
          </cell>
          <cell r="N1445" t="str">
            <v>KY</v>
          </cell>
          <cell r="O1445" t="str">
            <v>109</v>
          </cell>
        </row>
        <row r="1446">
          <cell r="M1446" t="str">
            <v>JacksonGA</v>
          </cell>
          <cell r="N1446" t="str">
            <v>GA</v>
          </cell>
          <cell r="O1446" t="str">
            <v>157</v>
          </cell>
        </row>
        <row r="1447">
          <cell r="M1447" t="str">
            <v>JacksonTX</v>
          </cell>
          <cell r="N1447" t="str">
            <v>TX</v>
          </cell>
          <cell r="O1447" t="str">
            <v>239</v>
          </cell>
        </row>
        <row r="1448">
          <cell r="M1448" t="str">
            <v>JaluitMH</v>
          </cell>
          <cell r="N1448" t="str">
            <v>MH</v>
          </cell>
          <cell r="O1448" t="str">
            <v>120</v>
          </cell>
        </row>
        <row r="1449">
          <cell r="M1449" t="str">
            <v>James CityVA</v>
          </cell>
          <cell r="N1449" t="str">
            <v>VA</v>
          </cell>
          <cell r="O1449" t="str">
            <v>095</v>
          </cell>
        </row>
        <row r="1450">
          <cell r="M1450" t="str">
            <v>JasperSC</v>
          </cell>
          <cell r="N1450" t="str">
            <v>SC</v>
          </cell>
          <cell r="O1450" t="str">
            <v>053</v>
          </cell>
        </row>
        <row r="1451">
          <cell r="M1451" t="str">
            <v>JasperMS</v>
          </cell>
          <cell r="N1451" t="str">
            <v>MS</v>
          </cell>
          <cell r="O1451" t="str">
            <v>061</v>
          </cell>
        </row>
        <row r="1452">
          <cell r="M1452" t="str">
            <v>JasperIN</v>
          </cell>
          <cell r="N1452" t="str">
            <v>IN</v>
          </cell>
          <cell r="O1452" t="str">
            <v>073</v>
          </cell>
        </row>
        <row r="1453">
          <cell r="M1453" t="str">
            <v>JasperIL</v>
          </cell>
          <cell r="N1453" t="str">
            <v>IL</v>
          </cell>
          <cell r="O1453" t="str">
            <v>079</v>
          </cell>
        </row>
        <row r="1454">
          <cell r="M1454" t="str">
            <v>JasperMO</v>
          </cell>
          <cell r="N1454" t="str">
            <v>MO</v>
          </cell>
          <cell r="O1454" t="str">
            <v>097</v>
          </cell>
        </row>
        <row r="1455">
          <cell r="M1455" t="str">
            <v>JasperIA</v>
          </cell>
          <cell r="N1455" t="str">
            <v>IA</v>
          </cell>
          <cell r="O1455" t="str">
            <v>099</v>
          </cell>
        </row>
        <row r="1456">
          <cell r="M1456" t="str">
            <v>JasperGA</v>
          </cell>
          <cell r="N1456" t="str">
            <v>GA</v>
          </cell>
          <cell r="O1456" t="str">
            <v>159</v>
          </cell>
        </row>
        <row r="1457">
          <cell r="M1457" t="str">
            <v>JasperTX</v>
          </cell>
          <cell r="N1457" t="str">
            <v>TX</v>
          </cell>
          <cell r="O1457" t="str">
            <v>241</v>
          </cell>
        </row>
        <row r="1458">
          <cell r="M1458" t="str">
            <v>JayIN</v>
          </cell>
          <cell r="N1458" t="str">
            <v>IN</v>
          </cell>
          <cell r="O1458" t="str">
            <v>075</v>
          </cell>
        </row>
        <row r="1459">
          <cell r="M1459" t="str">
            <v>JayuyaPR</v>
          </cell>
          <cell r="N1459" t="str">
            <v>PR</v>
          </cell>
          <cell r="O1459" t="str">
            <v>073</v>
          </cell>
        </row>
        <row r="1460">
          <cell r="M1460" t="str">
            <v>Jeff DavisGA</v>
          </cell>
          <cell r="N1460" t="str">
            <v>GA</v>
          </cell>
          <cell r="O1460" t="str">
            <v>161</v>
          </cell>
        </row>
        <row r="1461">
          <cell r="M1461" t="str">
            <v>Jeff DavisTX</v>
          </cell>
          <cell r="N1461" t="str">
            <v>TX</v>
          </cell>
          <cell r="O1461" t="str">
            <v>243</v>
          </cell>
        </row>
        <row r="1462">
          <cell r="M1462" t="str">
            <v>JeffersonOR</v>
          </cell>
          <cell r="N1462" t="str">
            <v>OR</v>
          </cell>
          <cell r="O1462" t="str">
            <v>031</v>
          </cell>
        </row>
        <row r="1463">
          <cell r="M1463" t="str">
            <v>JeffersonWA</v>
          </cell>
          <cell r="N1463" t="str">
            <v>WA</v>
          </cell>
          <cell r="O1463" t="str">
            <v>031</v>
          </cell>
        </row>
        <row r="1464">
          <cell r="M1464" t="str">
            <v>JeffersonWV</v>
          </cell>
          <cell r="N1464" t="str">
            <v>WV</v>
          </cell>
          <cell r="O1464" t="str">
            <v>037</v>
          </cell>
        </row>
        <row r="1465">
          <cell r="M1465" t="str">
            <v>JeffersonMT</v>
          </cell>
          <cell r="N1465" t="str">
            <v>MT</v>
          </cell>
          <cell r="O1465" t="str">
            <v>043</v>
          </cell>
        </row>
        <row r="1466">
          <cell r="M1466" t="str">
            <v>JeffersonNY</v>
          </cell>
          <cell r="N1466" t="str">
            <v>NY</v>
          </cell>
          <cell r="O1466" t="str">
            <v>045</v>
          </cell>
        </row>
        <row r="1467">
          <cell r="M1467" t="str">
            <v>JeffersonLA</v>
          </cell>
          <cell r="N1467" t="str">
            <v>LA</v>
          </cell>
          <cell r="O1467" t="str">
            <v>051</v>
          </cell>
        </row>
        <row r="1468">
          <cell r="M1468" t="str">
            <v>JeffersonID</v>
          </cell>
          <cell r="N1468" t="str">
            <v>ID</v>
          </cell>
          <cell r="O1468" t="str">
            <v>051</v>
          </cell>
        </row>
        <row r="1469">
          <cell r="M1469" t="str">
            <v>JeffersonWI</v>
          </cell>
          <cell r="N1469" t="str">
            <v>WI</v>
          </cell>
          <cell r="O1469" t="str">
            <v>055</v>
          </cell>
        </row>
        <row r="1470">
          <cell r="M1470" t="str">
            <v>JeffersonCO</v>
          </cell>
          <cell r="N1470" t="str">
            <v>CO</v>
          </cell>
          <cell r="O1470" t="str">
            <v>059</v>
          </cell>
        </row>
        <row r="1471">
          <cell r="M1471" t="str">
            <v>JeffersonMS</v>
          </cell>
          <cell r="N1471" t="str">
            <v>MS</v>
          </cell>
          <cell r="O1471" t="str">
            <v>063</v>
          </cell>
        </row>
        <row r="1472">
          <cell r="M1472" t="str">
            <v>JeffersonPA</v>
          </cell>
          <cell r="N1472" t="str">
            <v>PA</v>
          </cell>
          <cell r="O1472" t="str">
            <v>065</v>
          </cell>
        </row>
        <row r="1473">
          <cell r="M1473" t="str">
            <v>JeffersonFL</v>
          </cell>
          <cell r="N1473" t="str">
            <v>FL</v>
          </cell>
          <cell r="O1473" t="str">
            <v>065</v>
          </cell>
        </row>
        <row r="1474">
          <cell r="M1474" t="str">
            <v>JeffersonOK</v>
          </cell>
          <cell r="N1474" t="str">
            <v>OK</v>
          </cell>
          <cell r="O1474" t="str">
            <v>067</v>
          </cell>
        </row>
        <row r="1475">
          <cell r="M1475" t="str">
            <v>JeffersonAR</v>
          </cell>
          <cell r="N1475" t="str">
            <v>AR</v>
          </cell>
          <cell r="O1475" t="str">
            <v>069</v>
          </cell>
        </row>
        <row r="1476">
          <cell r="M1476" t="str">
            <v>JeffersonAL</v>
          </cell>
          <cell r="N1476" t="str">
            <v>AL</v>
          </cell>
          <cell r="O1476" t="str">
            <v>073</v>
          </cell>
        </row>
        <row r="1477">
          <cell r="M1477" t="str">
            <v>JeffersonIN</v>
          </cell>
          <cell r="N1477" t="str">
            <v>IN</v>
          </cell>
          <cell r="O1477" t="str">
            <v>077</v>
          </cell>
        </row>
        <row r="1478">
          <cell r="M1478" t="str">
            <v>JeffersonOH</v>
          </cell>
          <cell r="N1478" t="str">
            <v>OH</v>
          </cell>
          <cell r="O1478" t="str">
            <v>081</v>
          </cell>
        </row>
        <row r="1479">
          <cell r="M1479" t="str">
            <v>JeffersonIL</v>
          </cell>
          <cell r="N1479" t="str">
            <v>IL</v>
          </cell>
          <cell r="O1479" t="str">
            <v>081</v>
          </cell>
        </row>
        <row r="1480">
          <cell r="M1480" t="str">
            <v>JeffersonKS</v>
          </cell>
          <cell r="N1480" t="str">
            <v>KS</v>
          </cell>
          <cell r="O1480" t="str">
            <v>087</v>
          </cell>
        </row>
        <row r="1481">
          <cell r="M1481" t="str">
            <v>JeffersonTN</v>
          </cell>
          <cell r="N1481" t="str">
            <v>TN</v>
          </cell>
          <cell r="O1481" t="str">
            <v>089</v>
          </cell>
        </row>
        <row r="1482">
          <cell r="M1482" t="str">
            <v>JeffersonNE</v>
          </cell>
          <cell r="N1482" t="str">
            <v>NE</v>
          </cell>
          <cell r="O1482" t="str">
            <v>095</v>
          </cell>
        </row>
        <row r="1483">
          <cell r="M1483" t="str">
            <v>JeffersonMO</v>
          </cell>
          <cell r="N1483" t="str">
            <v>MO</v>
          </cell>
          <cell r="O1483" t="str">
            <v>099</v>
          </cell>
        </row>
        <row r="1484">
          <cell r="M1484" t="str">
            <v>JeffersonIA</v>
          </cell>
          <cell r="N1484" t="str">
            <v>IA</v>
          </cell>
          <cell r="O1484" t="str">
            <v>101</v>
          </cell>
        </row>
        <row r="1485">
          <cell r="M1485" t="str">
            <v>JeffersonKY</v>
          </cell>
          <cell r="N1485" t="str">
            <v>KY</v>
          </cell>
          <cell r="O1485" t="str">
            <v>111</v>
          </cell>
        </row>
        <row r="1486">
          <cell r="M1486" t="str">
            <v>JeffersonGA</v>
          </cell>
          <cell r="N1486" t="str">
            <v>GA</v>
          </cell>
          <cell r="O1486" t="str">
            <v>163</v>
          </cell>
        </row>
        <row r="1487">
          <cell r="M1487" t="str">
            <v>JeffersonTX</v>
          </cell>
          <cell r="N1487" t="str">
            <v>TX</v>
          </cell>
          <cell r="O1487" t="str">
            <v>245</v>
          </cell>
        </row>
        <row r="1488">
          <cell r="M1488" t="str">
            <v>Jefferson DavisLA</v>
          </cell>
          <cell r="N1488" t="str">
            <v>LA</v>
          </cell>
          <cell r="O1488" t="str">
            <v>053</v>
          </cell>
        </row>
        <row r="1489">
          <cell r="M1489" t="str">
            <v>Jefferson DavisMS</v>
          </cell>
          <cell r="N1489" t="str">
            <v>MS</v>
          </cell>
          <cell r="O1489" t="str">
            <v>065</v>
          </cell>
        </row>
        <row r="1490">
          <cell r="M1490" t="str">
            <v>Jemo IslandMH</v>
          </cell>
          <cell r="N1490" t="str">
            <v>MH</v>
          </cell>
          <cell r="O1490" t="str">
            <v>130</v>
          </cell>
        </row>
        <row r="1491">
          <cell r="M1491" t="str">
            <v>JenkinsGA</v>
          </cell>
          <cell r="N1491" t="str">
            <v>GA</v>
          </cell>
          <cell r="O1491" t="str">
            <v>165</v>
          </cell>
        </row>
        <row r="1492">
          <cell r="M1492" t="str">
            <v>JenningsIN</v>
          </cell>
          <cell r="N1492" t="str">
            <v>IN</v>
          </cell>
          <cell r="O1492" t="str">
            <v>079</v>
          </cell>
        </row>
        <row r="1493">
          <cell r="M1493" t="str">
            <v>JerauldSD</v>
          </cell>
          <cell r="N1493" t="str">
            <v>SD</v>
          </cell>
          <cell r="O1493" t="str">
            <v>073</v>
          </cell>
        </row>
        <row r="1494">
          <cell r="M1494" t="str">
            <v>JeromeID</v>
          </cell>
          <cell r="N1494" t="str">
            <v>ID</v>
          </cell>
          <cell r="O1494" t="str">
            <v>053</v>
          </cell>
        </row>
        <row r="1495">
          <cell r="M1495" t="str">
            <v>JerseyIL</v>
          </cell>
          <cell r="N1495" t="str">
            <v>IL</v>
          </cell>
          <cell r="O1495" t="str">
            <v>083</v>
          </cell>
        </row>
        <row r="1496">
          <cell r="M1496" t="str">
            <v>JessamineKY</v>
          </cell>
          <cell r="N1496" t="str">
            <v>KY</v>
          </cell>
          <cell r="O1496" t="str">
            <v>113</v>
          </cell>
        </row>
        <row r="1497">
          <cell r="M1497" t="str">
            <v>JewellKS</v>
          </cell>
          <cell r="N1497" t="str">
            <v>KS</v>
          </cell>
          <cell r="O1497" t="str">
            <v>089</v>
          </cell>
        </row>
        <row r="1498">
          <cell r="M1498" t="str">
            <v>Jim HoggTX</v>
          </cell>
          <cell r="N1498" t="str">
            <v>TX</v>
          </cell>
          <cell r="O1498" t="str">
            <v>247</v>
          </cell>
        </row>
        <row r="1499">
          <cell r="M1499" t="str">
            <v>Jim WellsTX</v>
          </cell>
          <cell r="N1499" t="str">
            <v>TX</v>
          </cell>
          <cell r="O1499" t="str">
            <v>249</v>
          </cell>
        </row>
        <row r="1500">
          <cell r="M1500" t="str">
            <v>Jo DaviessIL</v>
          </cell>
          <cell r="N1500" t="str">
            <v>IL</v>
          </cell>
          <cell r="O1500" t="str">
            <v>085</v>
          </cell>
        </row>
        <row r="1501">
          <cell r="M1501" t="str">
            <v>JohnsonWY</v>
          </cell>
          <cell r="N1501" t="str">
            <v>WY</v>
          </cell>
          <cell r="O1501" t="str">
            <v>019</v>
          </cell>
        </row>
        <row r="1502">
          <cell r="M1502" t="str">
            <v>JohnsonAR</v>
          </cell>
          <cell r="N1502" t="str">
            <v>AR</v>
          </cell>
          <cell r="O1502" t="str">
            <v>071</v>
          </cell>
        </row>
        <row r="1503">
          <cell r="M1503" t="str">
            <v>JohnsonIN</v>
          </cell>
          <cell r="N1503" t="str">
            <v>IN</v>
          </cell>
          <cell r="O1503" t="str">
            <v>081</v>
          </cell>
        </row>
        <row r="1504">
          <cell r="M1504" t="str">
            <v>JohnsonIL</v>
          </cell>
          <cell r="N1504" t="str">
            <v>IL</v>
          </cell>
          <cell r="O1504" t="str">
            <v>087</v>
          </cell>
        </row>
        <row r="1505">
          <cell r="M1505" t="str">
            <v>JohnsonKS</v>
          </cell>
          <cell r="N1505" t="str">
            <v>KS</v>
          </cell>
          <cell r="O1505" t="str">
            <v>091</v>
          </cell>
        </row>
        <row r="1506">
          <cell r="M1506" t="str">
            <v>JohnsonTN</v>
          </cell>
          <cell r="N1506" t="str">
            <v>TN</v>
          </cell>
          <cell r="O1506" t="str">
            <v>091</v>
          </cell>
        </row>
        <row r="1507">
          <cell r="M1507" t="str">
            <v>JohnsonNE</v>
          </cell>
          <cell r="N1507" t="str">
            <v>NE</v>
          </cell>
          <cell r="O1507" t="str">
            <v>097</v>
          </cell>
        </row>
        <row r="1508">
          <cell r="M1508" t="str">
            <v>JohnsonMO</v>
          </cell>
          <cell r="N1508" t="str">
            <v>MO</v>
          </cell>
          <cell r="O1508" t="str">
            <v>101</v>
          </cell>
        </row>
        <row r="1509">
          <cell r="M1509" t="str">
            <v>JohnsonIA</v>
          </cell>
          <cell r="N1509" t="str">
            <v>IA</v>
          </cell>
          <cell r="O1509" t="str">
            <v>103</v>
          </cell>
        </row>
        <row r="1510">
          <cell r="M1510" t="str">
            <v>JohnsonKY</v>
          </cell>
          <cell r="N1510" t="str">
            <v>KY</v>
          </cell>
          <cell r="O1510" t="str">
            <v>115</v>
          </cell>
        </row>
        <row r="1511">
          <cell r="M1511" t="str">
            <v>JohnsonGA</v>
          </cell>
          <cell r="N1511" t="str">
            <v>GA</v>
          </cell>
          <cell r="O1511" t="str">
            <v>167</v>
          </cell>
        </row>
        <row r="1512">
          <cell r="M1512" t="str">
            <v>JohnsonTX</v>
          </cell>
          <cell r="N1512" t="str">
            <v>TX</v>
          </cell>
          <cell r="O1512" t="str">
            <v>251</v>
          </cell>
        </row>
        <row r="1513">
          <cell r="M1513" t="str">
            <v>JohnstonOK</v>
          </cell>
          <cell r="N1513" t="str">
            <v>OK</v>
          </cell>
          <cell r="O1513" t="str">
            <v>069</v>
          </cell>
        </row>
        <row r="1514">
          <cell r="M1514" t="str">
            <v>JohnstonNC</v>
          </cell>
          <cell r="N1514" t="str">
            <v>NC</v>
          </cell>
          <cell r="O1514" t="str">
            <v>101</v>
          </cell>
        </row>
        <row r="1515">
          <cell r="M1515" t="str">
            <v>JonesMS</v>
          </cell>
          <cell r="N1515" t="str">
            <v>MS</v>
          </cell>
          <cell r="O1515" t="str">
            <v>067</v>
          </cell>
        </row>
        <row r="1516">
          <cell r="M1516" t="str">
            <v>JonesSD</v>
          </cell>
          <cell r="N1516" t="str">
            <v>SD</v>
          </cell>
          <cell r="O1516" t="str">
            <v>075</v>
          </cell>
        </row>
        <row r="1517">
          <cell r="M1517" t="str">
            <v>JonesNC</v>
          </cell>
          <cell r="N1517" t="str">
            <v>NC</v>
          </cell>
          <cell r="O1517" t="str">
            <v>103</v>
          </cell>
        </row>
        <row r="1518">
          <cell r="M1518" t="str">
            <v>JonesIA</v>
          </cell>
          <cell r="N1518" t="str">
            <v>IA</v>
          </cell>
          <cell r="O1518" t="str">
            <v>105</v>
          </cell>
        </row>
        <row r="1519">
          <cell r="M1519" t="str">
            <v>JonesGA</v>
          </cell>
          <cell r="N1519" t="str">
            <v>GA</v>
          </cell>
          <cell r="O1519" t="str">
            <v>169</v>
          </cell>
        </row>
        <row r="1520">
          <cell r="M1520" t="str">
            <v>JonesTX</v>
          </cell>
          <cell r="N1520" t="str">
            <v>TX</v>
          </cell>
          <cell r="O1520" t="str">
            <v>253</v>
          </cell>
        </row>
        <row r="1521">
          <cell r="M1521" t="str">
            <v>JosephineOR</v>
          </cell>
          <cell r="N1521" t="str">
            <v>OR</v>
          </cell>
          <cell r="O1521" t="str">
            <v>033</v>
          </cell>
        </row>
        <row r="1522">
          <cell r="M1522" t="str">
            <v>JuabUT</v>
          </cell>
          <cell r="N1522" t="str">
            <v>UT</v>
          </cell>
          <cell r="O1522" t="str">
            <v>023</v>
          </cell>
        </row>
        <row r="1523">
          <cell r="M1523" t="str">
            <v>Juana DiazPR</v>
          </cell>
          <cell r="N1523" t="str">
            <v>PR</v>
          </cell>
          <cell r="O1523" t="str">
            <v>075</v>
          </cell>
        </row>
        <row r="1524">
          <cell r="M1524" t="str">
            <v>Judith BasinMT</v>
          </cell>
          <cell r="N1524" t="str">
            <v>MT</v>
          </cell>
          <cell r="O1524" t="str">
            <v>045</v>
          </cell>
        </row>
        <row r="1525">
          <cell r="M1525" t="str">
            <v>JuncosPR</v>
          </cell>
          <cell r="N1525" t="str">
            <v>PR</v>
          </cell>
          <cell r="O1525" t="str">
            <v>077</v>
          </cell>
        </row>
        <row r="1526">
          <cell r="M1526" t="str">
            <v>JuneauWI</v>
          </cell>
          <cell r="N1526" t="str">
            <v>WI</v>
          </cell>
          <cell r="O1526" t="str">
            <v>057</v>
          </cell>
        </row>
        <row r="1527">
          <cell r="M1527" t="str">
            <v>Juneau (B)AK</v>
          </cell>
          <cell r="N1527" t="str">
            <v>AK</v>
          </cell>
          <cell r="O1527" t="str">
            <v>110</v>
          </cell>
        </row>
        <row r="1528">
          <cell r="M1528" t="str">
            <v>JuniataPA</v>
          </cell>
          <cell r="N1528" t="str">
            <v>PA</v>
          </cell>
          <cell r="O1528" t="str">
            <v>067</v>
          </cell>
        </row>
        <row r="1529">
          <cell r="M1529" t="str">
            <v>KalamazooMI</v>
          </cell>
          <cell r="N1529" t="str">
            <v>MI</v>
          </cell>
          <cell r="O1529" t="str">
            <v>077</v>
          </cell>
        </row>
        <row r="1530">
          <cell r="M1530" t="str">
            <v>KalawaoHI</v>
          </cell>
          <cell r="N1530" t="str">
            <v>HI</v>
          </cell>
          <cell r="O1530" t="str">
            <v>005</v>
          </cell>
        </row>
        <row r="1531">
          <cell r="M1531" t="str">
            <v>KalkaskaMI</v>
          </cell>
          <cell r="N1531" t="str">
            <v>MI</v>
          </cell>
          <cell r="O1531" t="str">
            <v>079</v>
          </cell>
        </row>
        <row r="1532">
          <cell r="M1532" t="str">
            <v>KanabecMN</v>
          </cell>
          <cell r="N1532" t="str">
            <v>MN</v>
          </cell>
          <cell r="O1532" t="str">
            <v>065</v>
          </cell>
        </row>
        <row r="1533">
          <cell r="M1533" t="str">
            <v>KanawhaWV</v>
          </cell>
          <cell r="N1533" t="str">
            <v>WV</v>
          </cell>
          <cell r="O1533" t="str">
            <v>039</v>
          </cell>
        </row>
        <row r="1534">
          <cell r="M1534" t="str">
            <v>KandiyohiMN</v>
          </cell>
          <cell r="N1534" t="str">
            <v>MN</v>
          </cell>
          <cell r="O1534" t="str">
            <v>067</v>
          </cell>
        </row>
        <row r="1535">
          <cell r="M1535" t="str">
            <v>KaneUT</v>
          </cell>
          <cell r="N1535" t="str">
            <v>UT</v>
          </cell>
          <cell r="O1535" t="str">
            <v>025</v>
          </cell>
        </row>
        <row r="1536">
          <cell r="M1536" t="str">
            <v>KaneIL</v>
          </cell>
          <cell r="N1536" t="str">
            <v>IL</v>
          </cell>
          <cell r="O1536" t="str">
            <v>089</v>
          </cell>
        </row>
        <row r="1537">
          <cell r="M1537" t="str">
            <v>KankakeeIL</v>
          </cell>
          <cell r="N1537" t="str">
            <v>IL</v>
          </cell>
          <cell r="O1537" t="str">
            <v>091</v>
          </cell>
        </row>
        <row r="1538">
          <cell r="M1538" t="str">
            <v>KarnesTX</v>
          </cell>
          <cell r="N1538" t="str">
            <v>TX</v>
          </cell>
          <cell r="O1538" t="str">
            <v>255</v>
          </cell>
        </row>
        <row r="1539">
          <cell r="M1539" t="str">
            <v>KauaiHI</v>
          </cell>
          <cell r="N1539" t="str">
            <v>HI</v>
          </cell>
          <cell r="O1539" t="str">
            <v>007</v>
          </cell>
        </row>
        <row r="1540">
          <cell r="M1540" t="str">
            <v>KaufmanTX</v>
          </cell>
          <cell r="N1540" t="str">
            <v>TX</v>
          </cell>
          <cell r="O1540" t="str">
            <v>257</v>
          </cell>
        </row>
        <row r="1541">
          <cell r="M1541" t="str">
            <v>KayOK</v>
          </cell>
          <cell r="N1541" t="str">
            <v>OK</v>
          </cell>
          <cell r="O1541" t="str">
            <v>071</v>
          </cell>
        </row>
        <row r="1542">
          <cell r="M1542" t="str">
            <v>KayangelPW</v>
          </cell>
          <cell r="N1542" t="str">
            <v>PW</v>
          </cell>
          <cell r="O1542" t="str">
            <v>100</v>
          </cell>
        </row>
        <row r="1543">
          <cell r="M1543" t="str">
            <v>KearneyNE</v>
          </cell>
          <cell r="N1543" t="str">
            <v>NE</v>
          </cell>
          <cell r="O1543" t="str">
            <v>099</v>
          </cell>
        </row>
        <row r="1544">
          <cell r="M1544" t="str">
            <v>KearnyKS</v>
          </cell>
          <cell r="N1544" t="str">
            <v>KS</v>
          </cell>
          <cell r="O1544" t="str">
            <v>093</v>
          </cell>
        </row>
        <row r="1545">
          <cell r="M1545" t="str">
            <v>KeithNE</v>
          </cell>
          <cell r="N1545" t="str">
            <v>NE</v>
          </cell>
          <cell r="O1545" t="str">
            <v>101</v>
          </cell>
        </row>
        <row r="1546">
          <cell r="M1546" t="str">
            <v>KemperMS</v>
          </cell>
          <cell r="N1546" t="str">
            <v>MS</v>
          </cell>
          <cell r="O1546" t="str">
            <v>069</v>
          </cell>
        </row>
        <row r="1547">
          <cell r="M1547" t="str">
            <v>Kenai Peninsula (B)AK</v>
          </cell>
          <cell r="N1547" t="str">
            <v>AK</v>
          </cell>
          <cell r="O1547" t="str">
            <v>122</v>
          </cell>
        </row>
        <row r="1548">
          <cell r="M1548" t="str">
            <v>KendallIL</v>
          </cell>
          <cell r="N1548" t="str">
            <v>IL</v>
          </cell>
          <cell r="O1548" t="str">
            <v>093</v>
          </cell>
        </row>
        <row r="1549">
          <cell r="M1549" t="str">
            <v>KendallTX</v>
          </cell>
          <cell r="N1549" t="str">
            <v>TX</v>
          </cell>
          <cell r="O1549" t="str">
            <v>259</v>
          </cell>
        </row>
        <row r="1550">
          <cell r="M1550" t="str">
            <v>KenedyTX</v>
          </cell>
          <cell r="N1550" t="str">
            <v>TX</v>
          </cell>
          <cell r="O1550" t="str">
            <v>261</v>
          </cell>
        </row>
        <row r="1551">
          <cell r="M1551" t="str">
            <v>KennebecME</v>
          </cell>
          <cell r="N1551" t="str">
            <v>ME</v>
          </cell>
          <cell r="O1551" t="str">
            <v>011</v>
          </cell>
        </row>
        <row r="1552">
          <cell r="M1552" t="str">
            <v>KenoshaWI</v>
          </cell>
          <cell r="N1552" t="str">
            <v>WI</v>
          </cell>
          <cell r="O1552" t="str">
            <v>059</v>
          </cell>
        </row>
        <row r="1553">
          <cell r="M1553" t="str">
            <v>KentDE</v>
          </cell>
          <cell r="N1553" t="str">
            <v>DE</v>
          </cell>
          <cell r="O1553" t="str">
            <v>001</v>
          </cell>
        </row>
        <row r="1554">
          <cell r="M1554" t="str">
            <v>KentRI</v>
          </cell>
          <cell r="N1554" t="str">
            <v>RI</v>
          </cell>
          <cell r="O1554" t="str">
            <v>003</v>
          </cell>
        </row>
        <row r="1555">
          <cell r="M1555" t="str">
            <v>KentMD</v>
          </cell>
          <cell r="N1555" t="str">
            <v>MD</v>
          </cell>
          <cell r="O1555" t="str">
            <v>029</v>
          </cell>
        </row>
        <row r="1556">
          <cell r="M1556" t="str">
            <v>KentMI</v>
          </cell>
          <cell r="N1556" t="str">
            <v>MI</v>
          </cell>
          <cell r="O1556" t="str">
            <v>081</v>
          </cell>
        </row>
        <row r="1557">
          <cell r="M1557" t="str">
            <v>KentTX</v>
          </cell>
          <cell r="N1557" t="str">
            <v>TX</v>
          </cell>
          <cell r="O1557" t="str">
            <v>263</v>
          </cell>
        </row>
        <row r="1558">
          <cell r="M1558" t="str">
            <v>KentonKY</v>
          </cell>
          <cell r="N1558" t="str">
            <v>KY</v>
          </cell>
          <cell r="O1558" t="str">
            <v>117</v>
          </cell>
        </row>
        <row r="1559">
          <cell r="M1559" t="str">
            <v>KeokukIA</v>
          </cell>
          <cell r="N1559" t="str">
            <v>IA</v>
          </cell>
          <cell r="O1559" t="str">
            <v>107</v>
          </cell>
        </row>
        <row r="1560">
          <cell r="M1560" t="str">
            <v>KernCA</v>
          </cell>
          <cell r="N1560" t="str">
            <v>CA</v>
          </cell>
          <cell r="O1560" t="str">
            <v>029</v>
          </cell>
        </row>
        <row r="1561">
          <cell r="M1561" t="str">
            <v>KerrTX</v>
          </cell>
          <cell r="N1561" t="str">
            <v>TX</v>
          </cell>
          <cell r="O1561" t="str">
            <v>265</v>
          </cell>
        </row>
        <row r="1562">
          <cell r="M1562" t="str">
            <v>KershawSC</v>
          </cell>
          <cell r="N1562" t="str">
            <v>SC</v>
          </cell>
          <cell r="O1562" t="str">
            <v>055</v>
          </cell>
        </row>
        <row r="1563">
          <cell r="M1563" t="str">
            <v>Ketchikan Gateway (B)AK</v>
          </cell>
          <cell r="N1563" t="str">
            <v>AK</v>
          </cell>
          <cell r="O1563" t="str">
            <v>130</v>
          </cell>
        </row>
        <row r="1564">
          <cell r="M1564" t="str">
            <v>KewauneeWI</v>
          </cell>
          <cell r="N1564" t="str">
            <v>WI</v>
          </cell>
          <cell r="O1564" t="str">
            <v>061</v>
          </cell>
        </row>
        <row r="1565">
          <cell r="M1565" t="str">
            <v>KeweenawMI</v>
          </cell>
          <cell r="N1565" t="str">
            <v>MI</v>
          </cell>
          <cell r="O1565" t="str">
            <v>083</v>
          </cell>
        </row>
        <row r="1566">
          <cell r="M1566" t="str">
            <v>Keya PahaNE</v>
          </cell>
          <cell r="N1566" t="str">
            <v>NE</v>
          </cell>
          <cell r="O1566" t="str">
            <v>103</v>
          </cell>
        </row>
        <row r="1567">
          <cell r="M1567" t="str">
            <v>KidderND</v>
          </cell>
          <cell r="N1567" t="str">
            <v>ND</v>
          </cell>
          <cell r="O1567" t="str">
            <v>043</v>
          </cell>
        </row>
        <row r="1568">
          <cell r="M1568" t="str">
            <v>KikiMH</v>
          </cell>
          <cell r="N1568" t="str">
            <v>MH</v>
          </cell>
          <cell r="O1568" t="str">
            <v>140</v>
          </cell>
        </row>
        <row r="1569">
          <cell r="M1569" t="str">
            <v>KimballNE</v>
          </cell>
          <cell r="N1569" t="str">
            <v>NE</v>
          </cell>
          <cell r="O1569" t="str">
            <v>105</v>
          </cell>
        </row>
        <row r="1570">
          <cell r="M1570" t="str">
            <v>KimbleTX</v>
          </cell>
          <cell r="N1570" t="str">
            <v>TX</v>
          </cell>
          <cell r="O1570" t="str">
            <v>267</v>
          </cell>
        </row>
        <row r="1571">
          <cell r="M1571" t="str">
            <v>KingWA</v>
          </cell>
          <cell r="N1571" t="str">
            <v>WA</v>
          </cell>
          <cell r="O1571" t="str">
            <v>033</v>
          </cell>
        </row>
        <row r="1572">
          <cell r="M1572" t="str">
            <v>KingTX</v>
          </cell>
          <cell r="N1572" t="str">
            <v>TX</v>
          </cell>
          <cell r="O1572" t="str">
            <v>269</v>
          </cell>
        </row>
        <row r="1573">
          <cell r="M1573" t="str">
            <v>King And QueenVA</v>
          </cell>
          <cell r="N1573" t="str">
            <v>VA</v>
          </cell>
          <cell r="O1573" t="str">
            <v>097</v>
          </cell>
        </row>
        <row r="1574">
          <cell r="M1574" t="str">
            <v>King GeorgeVA</v>
          </cell>
          <cell r="N1574" t="str">
            <v>VA</v>
          </cell>
          <cell r="O1574" t="str">
            <v>099</v>
          </cell>
        </row>
        <row r="1575">
          <cell r="M1575" t="str">
            <v>King WilliamVA</v>
          </cell>
          <cell r="N1575" t="str">
            <v>VA</v>
          </cell>
          <cell r="O1575" t="str">
            <v>101</v>
          </cell>
        </row>
        <row r="1576">
          <cell r="M1576" t="str">
            <v>KingfisherOK</v>
          </cell>
          <cell r="N1576" t="str">
            <v>OK</v>
          </cell>
          <cell r="O1576" t="str">
            <v>073</v>
          </cell>
        </row>
        <row r="1577">
          <cell r="M1577" t="str">
            <v>KingmanKS</v>
          </cell>
          <cell r="N1577" t="str">
            <v>KS</v>
          </cell>
          <cell r="O1577" t="str">
            <v>095</v>
          </cell>
        </row>
        <row r="1578">
          <cell r="M1578" t="str">
            <v>KingsCA</v>
          </cell>
          <cell r="N1578" t="str">
            <v>CA</v>
          </cell>
          <cell r="O1578" t="str">
            <v>031</v>
          </cell>
        </row>
        <row r="1579">
          <cell r="M1579" t="str">
            <v>KingsNY</v>
          </cell>
          <cell r="N1579" t="str">
            <v>NY</v>
          </cell>
          <cell r="O1579" t="str">
            <v>047</v>
          </cell>
        </row>
        <row r="1580">
          <cell r="M1580" t="str">
            <v>KingsburySD</v>
          </cell>
          <cell r="N1580" t="str">
            <v>SD</v>
          </cell>
          <cell r="O1580" t="str">
            <v>077</v>
          </cell>
        </row>
        <row r="1581">
          <cell r="M1581" t="str">
            <v>KinneyTX</v>
          </cell>
          <cell r="N1581" t="str">
            <v>TX</v>
          </cell>
          <cell r="O1581" t="str">
            <v>271</v>
          </cell>
        </row>
        <row r="1582">
          <cell r="M1582" t="str">
            <v>KiowaCO</v>
          </cell>
          <cell r="N1582" t="str">
            <v>CO</v>
          </cell>
          <cell r="O1582" t="str">
            <v>061</v>
          </cell>
        </row>
        <row r="1583">
          <cell r="M1583" t="str">
            <v>KiowaOK</v>
          </cell>
          <cell r="N1583" t="str">
            <v>OK</v>
          </cell>
          <cell r="O1583" t="str">
            <v>075</v>
          </cell>
        </row>
        <row r="1584">
          <cell r="M1584" t="str">
            <v>KiowaKS</v>
          </cell>
          <cell r="N1584" t="str">
            <v>KS</v>
          </cell>
          <cell r="O1584" t="str">
            <v>097</v>
          </cell>
        </row>
        <row r="1585">
          <cell r="M1585" t="str">
            <v>Kit CarsonCO</v>
          </cell>
          <cell r="N1585" t="str">
            <v>CO</v>
          </cell>
          <cell r="O1585" t="str">
            <v>063</v>
          </cell>
        </row>
        <row r="1586">
          <cell r="M1586" t="str">
            <v>KitsapWA</v>
          </cell>
          <cell r="N1586" t="str">
            <v>WA</v>
          </cell>
          <cell r="O1586" t="str">
            <v>035</v>
          </cell>
        </row>
        <row r="1587">
          <cell r="M1587" t="str">
            <v>KittitasWA</v>
          </cell>
          <cell r="N1587" t="str">
            <v>WA</v>
          </cell>
          <cell r="O1587" t="str">
            <v>037</v>
          </cell>
        </row>
        <row r="1588">
          <cell r="M1588" t="str">
            <v>KittsonMN</v>
          </cell>
          <cell r="N1588" t="str">
            <v>MN</v>
          </cell>
          <cell r="O1588" t="str">
            <v>069</v>
          </cell>
        </row>
        <row r="1589">
          <cell r="M1589" t="str">
            <v>KlamathOR</v>
          </cell>
          <cell r="N1589" t="str">
            <v>OR</v>
          </cell>
          <cell r="O1589" t="str">
            <v>035</v>
          </cell>
        </row>
        <row r="1590">
          <cell r="M1590" t="str">
            <v>KlebergTX</v>
          </cell>
          <cell r="N1590" t="str">
            <v>TX</v>
          </cell>
          <cell r="O1590" t="str">
            <v>273</v>
          </cell>
        </row>
        <row r="1591">
          <cell r="M1591" t="str">
            <v>KlickitatWA</v>
          </cell>
          <cell r="N1591" t="str">
            <v>WA</v>
          </cell>
          <cell r="O1591" t="str">
            <v>039</v>
          </cell>
        </row>
        <row r="1592">
          <cell r="M1592" t="str">
            <v>KnottKY</v>
          </cell>
          <cell r="N1592" t="str">
            <v>KY</v>
          </cell>
          <cell r="O1592" t="str">
            <v>119</v>
          </cell>
        </row>
        <row r="1593">
          <cell r="M1593" t="str">
            <v>KnoxME</v>
          </cell>
          <cell r="N1593" t="str">
            <v>ME</v>
          </cell>
          <cell r="O1593" t="str">
            <v>013</v>
          </cell>
        </row>
        <row r="1594">
          <cell r="M1594" t="str">
            <v>KnoxOH</v>
          </cell>
          <cell r="N1594" t="str">
            <v>OH</v>
          </cell>
          <cell r="O1594" t="str">
            <v>083</v>
          </cell>
        </row>
        <row r="1595">
          <cell r="M1595" t="str">
            <v>KnoxIN</v>
          </cell>
          <cell r="N1595" t="str">
            <v>IN</v>
          </cell>
          <cell r="O1595" t="str">
            <v>083</v>
          </cell>
        </row>
        <row r="1596">
          <cell r="M1596" t="str">
            <v>KnoxTN</v>
          </cell>
          <cell r="N1596" t="str">
            <v>TN</v>
          </cell>
          <cell r="O1596" t="str">
            <v>093</v>
          </cell>
        </row>
        <row r="1597">
          <cell r="M1597" t="str">
            <v>KnoxIL</v>
          </cell>
          <cell r="N1597" t="str">
            <v>IL</v>
          </cell>
          <cell r="O1597" t="str">
            <v>095</v>
          </cell>
        </row>
        <row r="1598">
          <cell r="M1598" t="str">
            <v>KnoxMO</v>
          </cell>
          <cell r="N1598" t="str">
            <v>MO</v>
          </cell>
          <cell r="O1598" t="str">
            <v>103</v>
          </cell>
        </row>
        <row r="1599">
          <cell r="M1599" t="str">
            <v>KnoxNE</v>
          </cell>
          <cell r="N1599" t="str">
            <v>NE</v>
          </cell>
          <cell r="O1599" t="str">
            <v>107</v>
          </cell>
        </row>
        <row r="1600">
          <cell r="M1600" t="str">
            <v>KnoxKY</v>
          </cell>
          <cell r="N1600" t="str">
            <v>KY</v>
          </cell>
          <cell r="O1600" t="str">
            <v>121</v>
          </cell>
        </row>
        <row r="1601">
          <cell r="M1601" t="str">
            <v>KnoxTX</v>
          </cell>
          <cell r="N1601" t="str">
            <v>TX</v>
          </cell>
          <cell r="O1601" t="str">
            <v>275</v>
          </cell>
        </row>
        <row r="1602">
          <cell r="M1602" t="str">
            <v>Kobuk (Pre 1992)AK</v>
          </cell>
          <cell r="N1602" t="str">
            <v>AK</v>
          </cell>
          <cell r="O1602" t="str">
            <v>140</v>
          </cell>
        </row>
        <row r="1603">
          <cell r="M1603" t="str">
            <v>Kodiak Island (B)AK</v>
          </cell>
          <cell r="N1603" t="str">
            <v>AK</v>
          </cell>
          <cell r="O1603" t="str">
            <v>150</v>
          </cell>
        </row>
        <row r="1604">
          <cell r="M1604" t="str">
            <v>KoochichingMN</v>
          </cell>
          <cell r="N1604" t="str">
            <v>MN</v>
          </cell>
          <cell r="O1604" t="str">
            <v>071</v>
          </cell>
        </row>
        <row r="1605">
          <cell r="M1605" t="str">
            <v>KootenaiID</v>
          </cell>
          <cell r="N1605" t="str">
            <v>ID</v>
          </cell>
          <cell r="O1605" t="str">
            <v>055</v>
          </cell>
        </row>
        <row r="1606">
          <cell r="M1606" t="str">
            <v>KororPW</v>
          </cell>
          <cell r="N1606" t="str">
            <v>PW</v>
          </cell>
          <cell r="O1606" t="str">
            <v>150</v>
          </cell>
        </row>
        <row r="1607">
          <cell r="M1607" t="str">
            <v>KosciuskoIN</v>
          </cell>
          <cell r="N1607" t="str">
            <v>IN</v>
          </cell>
          <cell r="O1607" t="str">
            <v>085</v>
          </cell>
        </row>
        <row r="1608">
          <cell r="M1608" t="str">
            <v>KosraeFM</v>
          </cell>
          <cell r="N1608" t="str">
            <v>FM</v>
          </cell>
          <cell r="O1608" t="str">
            <v>005</v>
          </cell>
        </row>
        <row r="1609">
          <cell r="M1609" t="str">
            <v>KossuthIA</v>
          </cell>
          <cell r="N1609" t="str">
            <v>IA</v>
          </cell>
          <cell r="O1609" t="str">
            <v>109</v>
          </cell>
        </row>
        <row r="1610">
          <cell r="M1610" t="str">
            <v>KwajaleinMH</v>
          </cell>
          <cell r="N1610" t="str">
            <v>MH</v>
          </cell>
          <cell r="O1610" t="str">
            <v>150</v>
          </cell>
        </row>
        <row r="1611">
          <cell r="M1611" t="str">
            <v>La CrosseWI</v>
          </cell>
          <cell r="N1611" t="str">
            <v>WI</v>
          </cell>
          <cell r="O1611" t="str">
            <v>063</v>
          </cell>
        </row>
        <row r="1612">
          <cell r="M1612" t="str">
            <v>La MoureND</v>
          </cell>
          <cell r="N1612" t="str">
            <v>ND</v>
          </cell>
          <cell r="O1612" t="str">
            <v>045</v>
          </cell>
        </row>
        <row r="1613">
          <cell r="M1613" t="str">
            <v>La PazAZ</v>
          </cell>
          <cell r="N1613" t="str">
            <v>AZ</v>
          </cell>
          <cell r="O1613" t="str">
            <v>012</v>
          </cell>
        </row>
        <row r="1614">
          <cell r="M1614" t="str">
            <v>La PlataCO</v>
          </cell>
          <cell r="N1614" t="str">
            <v>CO</v>
          </cell>
          <cell r="O1614" t="str">
            <v>067</v>
          </cell>
        </row>
        <row r="1615">
          <cell r="M1615" t="str">
            <v>La PorteIN</v>
          </cell>
          <cell r="N1615" t="str">
            <v>IN</v>
          </cell>
          <cell r="O1615" t="str">
            <v>091</v>
          </cell>
        </row>
        <row r="1616">
          <cell r="M1616" t="str">
            <v>La SalleLA</v>
          </cell>
          <cell r="N1616" t="str">
            <v>LA</v>
          </cell>
          <cell r="O1616" t="str">
            <v>059</v>
          </cell>
        </row>
        <row r="1617">
          <cell r="M1617" t="str">
            <v>La SalleIL</v>
          </cell>
          <cell r="N1617" t="str">
            <v>IL</v>
          </cell>
          <cell r="O1617" t="str">
            <v>099</v>
          </cell>
        </row>
        <row r="1618">
          <cell r="M1618" t="str">
            <v>La SalleTX</v>
          </cell>
          <cell r="N1618" t="str">
            <v>TX</v>
          </cell>
          <cell r="O1618" t="str">
            <v>283</v>
          </cell>
        </row>
        <row r="1619">
          <cell r="M1619" t="str">
            <v>LabetteKS</v>
          </cell>
          <cell r="N1619" t="str">
            <v>KS</v>
          </cell>
          <cell r="O1619" t="str">
            <v>099</v>
          </cell>
        </row>
        <row r="1620">
          <cell r="M1620" t="str">
            <v>Lac Qui ParleMN</v>
          </cell>
          <cell r="N1620" t="str">
            <v>MN</v>
          </cell>
          <cell r="O1620" t="str">
            <v>073</v>
          </cell>
        </row>
        <row r="1621">
          <cell r="M1621" t="str">
            <v>LackawannaPA</v>
          </cell>
          <cell r="N1621" t="str">
            <v>PA</v>
          </cell>
          <cell r="O1621" t="str">
            <v>069</v>
          </cell>
        </row>
        <row r="1622">
          <cell r="M1622" t="str">
            <v>LacledeMO</v>
          </cell>
          <cell r="N1622" t="str">
            <v>MO</v>
          </cell>
          <cell r="O1622" t="str">
            <v>105</v>
          </cell>
        </row>
        <row r="1623">
          <cell r="M1623" t="str">
            <v>LaeMH</v>
          </cell>
          <cell r="N1623" t="str">
            <v>MH</v>
          </cell>
          <cell r="O1623" t="str">
            <v>160</v>
          </cell>
        </row>
        <row r="1624">
          <cell r="M1624" t="str">
            <v>LafayetteLA</v>
          </cell>
          <cell r="N1624" t="str">
            <v>LA</v>
          </cell>
          <cell r="O1624" t="str">
            <v>055</v>
          </cell>
        </row>
        <row r="1625">
          <cell r="M1625" t="str">
            <v>LafayetteWI</v>
          </cell>
          <cell r="N1625" t="str">
            <v>WI</v>
          </cell>
          <cell r="O1625" t="str">
            <v>065</v>
          </cell>
        </row>
        <row r="1626">
          <cell r="M1626" t="str">
            <v>LafayetteFL</v>
          </cell>
          <cell r="N1626" t="str">
            <v>FL</v>
          </cell>
          <cell r="O1626" t="str">
            <v>067</v>
          </cell>
        </row>
        <row r="1627">
          <cell r="M1627" t="str">
            <v>LafayetteMS</v>
          </cell>
          <cell r="N1627" t="str">
            <v>MS</v>
          </cell>
          <cell r="O1627" t="str">
            <v>071</v>
          </cell>
        </row>
        <row r="1628">
          <cell r="M1628" t="str">
            <v>LafayetteAR</v>
          </cell>
          <cell r="N1628" t="str">
            <v>AR</v>
          </cell>
          <cell r="O1628" t="str">
            <v>073</v>
          </cell>
        </row>
        <row r="1629">
          <cell r="M1629" t="str">
            <v>LafayetteMO</v>
          </cell>
          <cell r="N1629" t="str">
            <v>MO</v>
          </cell>
          <cell r="O1629" t="str">
            <v>107</v>
          </cell>
        </row>
        <row r="1630">
          <cell r="M1630" t="str">
            <v>LafourcheLA</v>
          </cell>
          <cell r="N1630" t="str">
            <v>LA</v>
          </cell>
          <cell r="O1630" t="str">
            <v>057</v>
          </cell>
        </row>
        <row r="1631">
          <cell r="M1631" t="str">
            <v>LagrangeIN</v>
          </cell>
          <cell r="N1631" t="str">
            <v>IN</v>
          </cell>
          <cell r="O1631" t="str">
            <v>087</v>
          </cell>
        </row>
        <row r="1632">
          <cell r="M1632" t="str">
            <v>LajasPR</v>
          </cell>
          <cell r="N1632" t="str">
            <v>PR</v>
          </cell>
          <cell r="O1632" t="str">
            <v>079</v>
          </cell>
        </row>
        <row r="1633">
          <cell r="M1633" t="str">
            <v>LakeCA</v>
          </cell>
          <cell r="N1633" t="str">
            <v>CA</v>
          </cell>
          <cell r="O1633" t="str">
            <v>033</v>
          </cell>
        </row>
        <row r="1634">
          <cell r="M1634" t="str">
            <v>LakeOR</v>
          </cell>
          <cell r="N1634" t="str">
            <v>OR</v>
          </cell>
          <cell r="O1634" t="str">
            <v>037</v>
          </cell>
        </row>
        <row r="1635">
          <cell r="M1635" t="str">
            <v>LakeMT</v>
          </cell>
          <cell r="N1635" t="str">
            <v>MT</v>
          </cell>
          <cell r="O1635" t="str">
            <v>047</v>
          </cell>
        </row>
        <row r="1636">
          <cell r="M1636" t="str">
            <v>LakeCO</v>
          </cell>
          <cell r="N1636" t="str">
            <v>CO</v>
          </cell>
          <cell r="O1636" t="str">
            <v>065</v>
          </cell>
        </row>
        <row r="1637">
          <cell r="M1637" t="str">
            <v>LakeFL</v>
          </cell>
          <cell r="N1637" t="str">
            <v>FL</v>
          </cell>
          <cell r="O1637" t="str">
            <v>069</v>
          </cell>
        </row>
        <row r="1638">
          <cell r="M1638" t="str">
            <v>LakeMN</v>
          </cell>
          <cell r="N1638" t="str">
            <v>MN</v>
          </cell>
          <cell r="O1638" t="str">
            <v>075</v>
          </cell>
        </row>
        <row r="1639">
          <cell r="M1639" t="str">
            <v>LakeSD</v>
          </cell>
          <cell r="N1639" t="str">
            <v>SD</v>
          </cell>
          <cell r="O1639" t="str">
            <v>079</v>
          </cell>
        </row>
        <row r="1640">
          <cell r="M1640" t="str">
            <v>LakeOH</v>
          </cell>
          <cell r="N1640" t="str">
            <v>OH</v>
          </cell>
          <cell r="O1640" t="str">
            <v>085</v>
          </cell>
        </row>
        <row r="1641">
          <cell r="M1641" t="str">
            <v>LakeMI</v>
          </cell>
          <cell r="N1641" t="str">
            <v>MI</v>
          </cell>
          <cell r="O1641" t="str">
            <v>085</v>
          </cell>
        </row>
        <row r="1642">
          <cell r="M1642" t="str">
            <v>LakeIN</v>
          </cell>
          <cell r="N1642" t="str">
            <v>IN</v>
          </cell>
          <cell r="O1642" t="str">
            <v>089</v>
          </cell>
        </row>
        <row r="1643">
          <cell r="M1643" t="str">
            <v>LakeTN</v>
          </cell>
          <cell r="N1643" t="str">
            <v>TN</v>
          </cell>
          <cell r="O1643" t="str">
            <v>095</v>
          </cell>
        </row>
        <row r="1644">
          <cell r="M1644" t="str">
            <v>LakeIL</v>
          </cell>
          <cell r="N1644" t="str">
            <v>IL</v>
          </cell>
          <cell r="O1644" t="str">
            <v>097</v>
          </cell>
        </row>
        <row r="1645">
          <cell r="M1645" t="str">
            <v>Lake And Peninsula (B)AK</v>
          </cell>
          <cell r="N1645" t="str">
            <v>AK</v>
          </cell>
          <cell r="O1645" t="str">
            <v>164</v>
          </cell>
        </row>
        <row r="1646">
          <cell r="M1646" t="str">
            <v>Lake Of The WoodsMN</v>
          </cell>
          <cell r="N1646" t="str">
            <v>MN</v>
          </cell>
          <cell r="O1646" t="str">
            <v>077</v>
          </cell>
        </row>
        <row r="1647">
          <cell r="M1647" t="str">
            <v>LamarMS</v>
          </cell>
          <cell r="N1647" t="str">
            <v>MS</v>
          </cell>
          <cell r="O1647" t="str">
            <v>073</v>
          </cell>
        </row>
        <row r="1648">
          <cell r="M1648" t="str">
            <v>LamarAL</v>
          </cell>
          <cell r="N1648" t="str">
            <v>AL</v>
          </cell>
          <cell r="O1648" t="str">
            <v>075</v>
          </cell>
        </row>
        <row r="1649">
          <cell r="M1649" t="str">
            <v>LamarGA</v>
          </cell>
          <cell r="N1649" t="str">
            <v>GA</v>
          </cell>
          <cell r="O1649" t="str">
            <v>171</v>
          </cell>
        </row>
        <row r="1650">
          <cell r="M1650" t="str">
            <v>LamarTX</v>
          </cell>
          <cell r="N1650" t="str">
            <v>TX</v>
          </cell>
          <cell r="O1650" t="str">
            <v>277</v>
          </cell>
        </row>
        <row r="1651">
          <cell r="M1651" t="str">
            <v>LambTX</v>
          </cell>
          <cell r="N1651" t="str">
            <v>TX</v>
          </cell>
          <cell r="O1651" t="str">
            <v>279</v>
          </cell>
        </row>
        <row r="1652">
          <cell r="M1652" t="str">
            <v>LamoilleVT</v>
          </cell>
          <cell r="N1652" t="str">
            <v>VT</v>
          </cell>
          <cell r="O1652" t="str">
            <v>015</v>
          </cell>
        </row>
        <row r="1653">
          <cell r="M1653" t="str">
            <v>LampasasTX</v>
          </cell>
          <cell r="N1653" t="str">
            <v>TX</v>
          </cell>
          <cell r="O1653" t="str">
            <v>281</v>
          </cell>
        </row>
        <row r="1654">
          <cell r="M1654" t="str">
            <v>LancasterSC</v>
          </cell>
          <cell r="N1654" t="str">
            <v>SC</v>
          </cell>
          <cell r="O1654" t="str">
            <v>057</v>
          </cell>
        </row>
        <row r="1655">
          <cell r="M1655" t="str">
            <v>LancasterPA</v>
          </cell>
          <cell r="N1655" t="str">
            <v>PA</v>
          </cell>
          <cell r="O1655" t="str">
            <v>071</v>
          </cell>
        </row>
        <row r="1656">
          <cell r="M1656" t="str">
            <v>LancasterVA</v>
          </cell>
          <cell r="N1656" t="str">
            <v>VA</v>
          </cell>
          <cell r="O1656" t="str">
            <v>103</v>
          </cell>
        </row>
        <row r="1657">
          <cell r="M1657" t="str">
            <v>LancasterNE</v>
          </cell>
          <cell r="N1657" t="str">
            <v>NE</v>
          </cell>
          <cell r="O1657" t="str">
            <v>109</v>
          </cell>
        </row>
        <row r="1658">
          <cell r="M1658" t="str">
            <v>LanderNV</v>
          </cell>
          <cell r="N1658" t="str">
            <v>NV</v>
          </cell>
          <cell r="O1658" t="str">
            <v>015</v>
          </cell>
        </row>
        <row r="1659">
          <cell r="M1659" t="str">
            <v>LaneOR</v>
          </cell>
          <cell r="N1659" t="str">
            <v>OR</v>
          </cell>
          <cell r="O1659" t="str">
            <v>039</v>
          </cell>
        </row>
        <row r="1660">
          <cell r="M1660" t="str">
            <v>LaneKS</v>
          </cell>
          <cell r="N1660" t="str">
            <v>KS</v>
          </cell>
          <cell r="O1660" t="str">
            <v>101</v>
          </cell>
        </row>
        <row r="1661">
          <cell r="M1661" t="str">
            <v>LangladeWI</v>
          </cell>
          <cell r="N1661" t="str">
            <v>WI</v>
          </cell>
          <cell r="O1661" t="str">
            <v>067</v>
          </cell>
        </row>
        <row r="1662">
          <cell r="M1662" t="str">
            <v>LanierGA</v>
          </cell>
          <cell r="N1662" t="str">
            <v>GA</v>
          </cell>
          <cell r="O1662" t="str">
            <v>173</v>
          </cell>
        </row>
        <row r="1663">
          <cell r="M1663" t="str">
            <v>LapeerMI</v>
          </cell>
          <cell r="N1663" t="str">
            <v>MI</v>
          </cell>
          <cell r="O1663" t="str">
            <v>087</v>
          </cell>
        </row>
        <row r="1664">
          <cell r="M1664" t="str">
            <v>LaramieWY</v>
          </cell>
          <cell r="N1664" t="str">
            <v>WY</v>
          </cell>
          <cell r="O1664" t="str">
            <v>021</v>
          </cell>
        </row>
        <row r="1665">
          <cell r="M1665" t="str">
            <v>LaresPR</v>
          </cell>
          <cell r="N1665" t="str">
            <v>PR</v>
          </cell>
          <cell r="O1665" t="str">
            <v>081</v>
          </cell>
        </row>
        <row r="1666">
          <cell r="M1666" t="str">
            <v>LarimerCO</v>
          </cell>
          <cell r="N1666" t="str">
            <v>CO</v>
          </cell>
          <cell r="O1666" t="str">
            <v>069</v>
          </cell>
        </row>
        <row r="1667">
          <cell r="M1667" t="str">
            <v>LarueKY</v>
          </cell>
          <cell r="N1667" t="str">
            <v>KY</v>
          </cell>
          <cell r="O1667" t="str">
            <v>123</v>
          </cell>
        </row>
        <row r="1668">
          <cell r="M1668" t="str">
            <v>Las AnimasCO</v>
          </cell>
          <cell r="N1668" t="str">
            <v>CO</v>
          </cell>
          <cell r="O1668" t="str">
            <v>071</v>
          </cell>
        </row>
        <row r="1669">
          <cell r="M1669" t="str">
            <v>Las MariasPR</v>
          </cell>
          <cell r="N1669" t="str">
            <v>PR</v>
          </cell>
          <cell r="O1669" t="str">
            <v>083</v>
          </cell>
        </row>
        <row r="1670">
          <cell r="M1670" t="str">
            <v>Las PiedrasPR</v>
          </cell>
          <cell r="N1670" t="str">
            <v>PR</v>
          </cell>
          <cell r="O1670" t="str">
            <v>085</v>
          </cell>
        </row>
        <row r="1671">
          <cell r="M1671" t="str">
            <v>LassenCA</v>
          </cell>
          <cell r="N1671" t="str">
            <v>CA</v>
          </cell>
          <cell r="O1671" t="str">
            <v>035</v>
          </cell>
        </row>
        <row r="1672">
          <cell r="M1672" t="str">
            <v>LatahID</v>
          </cell>
          <cell r="N1672" t="str">
            <v>ID</v>
          </cell>
          <cell r="O1672" t="str">
            <v>057</v>
          </cell>
        </row>
        <row r="1673">
          <cell r="M1673" t="str">
            <v>LatimerOK</v>
          </cell>
          <cell r="N1673" t="str">
            <v>OK</v>
          </cell>
          <cell r="O1673" t="str">
            <v>077</v>
          </cell>
        </row>
        <row r="1674">
          <cell r="M1674" t="str">
            <v>LauderdaleMS</v>
          </cell>
          <cell r="N1674" t="str">
            <v>MS</v>
          </cell>
          <cell r="O1674" t="str">
            <v>075</v>
          </cell>
        </row>
        <row r="1675">
          <cell r="M1675" t="str">
            <v>LauderdaleAL</v>
          </cell>
          <cell r="N1675" t="str">
            <v>AL</v>
          </cell>
          <cell r="O1675" t="str">
            <v>077</v>
          </cell>
        </row>
        <row r="1676">
          <cell r="M1676" t="str">
            <v>LauderdaleTN</v>
          </cell>
          <cell r="N1676" t="str">
            <v>TN</v>
          </cell>
          <cell r="O1676" t="str">
            <v>097</v>
          </cell>
        </row>
        <row r="1677">
          <cell r="M1677" t="str">
            <v>LaurelKY</v>
          </cell>
          <cell r="N1677" t="str">
            <v>KY</v>
          </cell>
          <cell r="O1677" t="str">
            <v>125</v>
          </cell>
        </row>
        <row r="1678">
          <cell r="M1678" t="str">
            <v>LaurensSC</v>
          </cell>
          <cell r="N1678" t="str">
            <v>SC</v>
          </cell>
          <cell r="O1678" t="str">
            <v>059</v>
          </cell>
        </row>
        <row r="1679">
          <cell r="M1679" t="str">
            <v>LaurensGA</v>
          </cell>
          <cell r="N1679" t="str">
            <v>GA</v>
          </cell>
          <cell r="O1679" t="str">
            <v>175</v>
          </cell>
        </row>
        <row r="1680">
          <cell r="M1680" t="str">
            <v>LavacaTX</v>
          </cell>
          <cell r="N1680" t="str">
            <v>TX</v>
          </cell>
          <cell r="O1680" t="str">
            <v>285</v>
          </cell>
        </row>
        <row r="1681">
          <cell r="M1681" t="str">
            <v>LawrencePA</v>
          </cell>
          <cell r="N1681" t="str">
            <v>PA</v>
          </cell>
          <cell r="O1681" t="str">
            <v>073</v>
          </cell>
        </row>
        <row r="1682">
          <cell r="M1682" t="str">
            <v>LawrenceAR</v>
          </cell>
          <cell r="N1682" t="str">
            <v>AR</v>
          </cell>
          <cell r="O1682" t="str">
            <v>075</v>
          </cell>
        </row>
        <row r="1683">
          <cell r="M1683" t="str">
            <v>LawrenceMS</v>
          </cell>
          <cell r="N1683" t="str">
            <v>MS</v>
          </cell>
          <cell r="O1683" t="str">
            <v>077</v>
          </cell>
        </row>
        <row r="1684">
          <cell r="M1684" t="str">
            <v>LawrenceAL</v>
          </cell>
          <cell r="N1684" t="str">
            <v>AL</v>
          </cell>
          <cell r="O1684" t="str">
            <v>079</v>
          </cell>
        </row>
        <row r="1685">
          <cell r="M1685" t="str">
            <v>LawrenceSD</v>
          </cell>
          <cell r="N1685" t="str">
            <v>SD</v>
          </cell>
          <cell r="O1685" t="str">
            <v>081</v>
          </cell>
        </row>
        <row r="1686">
          <cell r="M1686" t="str">
            <v>LawrenceOH</v>
          </cell>
          <cell r="N1686" t="str">
            <v>OH</v>
          </cell>
          <cell r="O1686" t="str">
            <v>087</v>
          </cell>
        </row>
        <row r="1687">
          <cell r="M1687" t="str">
            <v>LawrenceIN</v>
          </cell>
          <cell r="N1687" t="str">
            <v>IN</v>
          </cell>
          <cell r="O1687" t="str">
            <v>093</v>
          </cell>
        </row>
        <row r="1688">
          <cell r="M1688" t="str">
            <v>LawrenceTN</v>
          </cell>
          <cell r="N1688" t="str">
            <v>TN</v>
          </cell>
          <cell r="O1688" t="str">
            <v>099</v>
          </cell>
        </row>
        <row r="1689">
          <cell r="M1689" t="str">
            <v>LawrenceIL</v>
          </cell>
          <cell r="N1689" t="str">
            <v>IL</v>
          </cell>
          <cell r="O1689" t="str">
            <v>101</v>
          </cell>
        </row>
        <row r="1690">
          <cell r="M1690" t="str">
            <v>LawrenceMO</v>
          </cell>
          <cell r="N1690" t="str">
            <v>MO</v>
          </cell>
          <cell r="O1690" t="str">
            <v>109</v>
          </cell>
        </row>
        <row r="1691">
          <cell r="M1691" t="str">
            <v>LawrenceKY</v>
          </cell>
          <cell r="N1691" t="str">
            <v>KY</v>
          </cell>
          <cell r="O1691" t="str">
            <v>127</v>
          </cell>
        </row>
        <row r="1692">
          <cell r="M1692" t="str">
            <v>Le FloreOK</v>
          </cell>
          <cell r="N1692" t="str">
            <v>OK</v>
          </cell>
          <cell r="O1692" t="str">
            <v>079</v>
          </cell>
        </row>
        <row r="1693">
          <cell r="M1693" t="str">
            <v>Le SueurMN</v>
          </cell>
          <cell r="N1693" t="str">
            <v>MN</v>
          </cell>
          <cell r="O1693" t="str">
            <v>079</v>
          </cell>
        </row>
        <row r="1694">
          <cell r="M1694" t="str">
            <v>LeaNM</v>
          </cell>
          <cell r="N1694" t="str">
            <v>NM</v>
          </cell>
          <cell r="O1694" t="str">
            <v>025</v>
          </cell>
        </row>
        <row r="1695">
          <cell r="M1695" t="str">
            <v>LeakeMS</v>
          </cell>
          <cell r="N1695" t="str">
            <v>MS</v>
          </cell>
          <cell r="O1695" t="str">
            <v>079</v>
          </cell>
        </row>
        <row r="1696">
          <cell r="M1696" t="str">
            <v>LeavenworthKS</v>
          </cell>
          <cell r="N1696" t="str">
            <v>KS</v>
          </cell>
          <cell r="O1696" t="str">
            <v>103</v>
          </cell>
        </row>
        <row r="1697">
          <cell r="M1697" t="str">
            <v>LebanonPA</v>
          </cell>
          <cell r="N1697" t="str">
            <v>PA</v>
          </cell>
          <cell r="O1697" t="str">
            <v>075</v>
          </cell>
        </row>
        <row r="1698">
          <cell r="M1698" t="str">
            <v>LeeSC</v>
          </cell>
          <cell r="N1698" t="str">
            <v>SC</v>
          </cell>
          <cell r="O1698" t="str">
            <v>061</v>
          </cell>
        </row>
        <row r="1699">
          <cell r="M1699" t="str">
            <v>LeeFL</v>
          </cell>
          <cell r="N1699" t="str">
            <v>FL</v>
          </cell>
          <cell r="O1699" t="str">
            <v>071</v>
          </cell>
        </row>
        <row r="1700">
          <cell r="M1700" t="str">
            <v>LeeAR</v>
          </cell>
          <cell r="N1700" t="str">
            <v>AR</v>
          </cell>
          <cell r="O1700" t="str">
            <v>077</v>
          </cell>
        </row>
        <row r="1701">
          <cell r="M1701" t="str">
            <v>LeeMS</v>
          </cell>
          <cell r="N1701" t="str">
            <v>MS</v>
          </cell>
          <cell r="O1701" t="str">
            <v>081</v>
          </cell>
        </row>
        <row r="1702">
          <cell r="M1702" t="str">
            <v>LeeAL</v>
          </cell>
          <cell r="N1702" t="str">
            <v>AL</v>
          </cell>
          <cell r="O1702" t="str">
            <v>081</v>
          </cell>
        </row>
        <row r="1703">
          <cell r="M1703" t="str">
            <v>LeeIL</v>
          </cell>
          <cell r="N1703" t="str">
            <v>IL</v>
          </cell>
          <cell r="O1703" t="str">
            <v>103</v>
          </cell>
        </row>
        <row r="1704">
          <cell r="M1704" t="str">
            <v>LeeNC</v>
          </cell>
          <cell r="N1704" t="str">
            <v>NC</v>
          </cell>
          <cell r="O1704" t="str">
            <v>105</v>
          </cell>
        </row>
        <row r="1705">
          <cell r="M1705" t="str">
            <v>LeeVA</v>
          </cell>
          <cell r="N1705" t="str">
            <v>VA</v>
          </cell>
          <cell r="O1705" t="str">
            <v>105</v>
          </cell>
        </row>
        <row r="1706">
          <cell r="M1706" t="str">
            <v>LeeIA</v>
          </cell>
          <cell r="N1706" t="str">
            <v>IA</v>
          </cell>
          <cell r="O1706" t="str">
            <v>111</v>
          </cell>
        </row>
        <row r="1707">
          <cell r="M1707" t="str">
            <v>LeeKY</v>
          </cell>
          <cell r="N1707" t="str">
            <v>KY</v>
          </cell>
          <cell r="O1707" t="str">
            <v>129</v>
          </cell>
        </row>
        <row r="1708">
          <cell r="M1708" t="str">
            <v>LeeGA</v>
          </cell>
          <cell r="N1708" t="str">
            <v>GA</v>
          </cell>
          <cell r="O1708" t="str">
            <v>177</v>
          </cell>
        </row>
        <row r="1709">
          <cell r="M1709" t="str">
            <v>LeeTX</v>
          </cell>
          <cell r="N1709" t="str">
            <v>TX</v>
          </cell>
          <cell r="O1709" t="str">
            <v>287</v>
          </cell>
        </row>
        <row r="1710">
          <cell r="M1710" t="str">
            <v>LeelanauMI</v>
          </cell>
          <cell r="N1710" t="str">
            <v>MI</v>
          </cell>
          <cell r="O1710" t="str">
            <v>089</v>
          </cell>
        </row>
        <row r="1711">
          <cell r="M1711" t="str">
            <v>LefloreMS</v>
          </cell>
          <cell r="N1711" t="str">
            <v>MS</v>
          </cell>
          <cell r="O1711" t="str">
            <v>083</v>
          </cell>
        </row>
        <row r="1712">
          <cell r="M1712" t="str">
            <v>LehighPA</v>
          </cell>
          <cell r="N1712" t="str">
            <v>PA</v>
          </cell>
          <cell r="O1712" t="str">
            <v>077</v>
          </cell>
        </row>
        <row r="1713">
          <cell r="M1713" t="str">
            <v>LemhiID</v>
          </cell>
          <cell r="N1713" t="str">
            <v>ID</v>
          </cell>
          <cell r="O1713" t="str">
            <v>059</v>
          </cell>
        </row>
        <row r="1714">
          <cell r="M1714" t="str">
            <v>LenaweeMI</v>
          </cell>
          <cell r="N1714" t="str">
            <v>MI</v>
          </cell>
          <cell r="O1714" t="str">
            <v>091</v>
          </cell>
        </row>
        <row r="1715">
          <cell r="M1715" t="str">
            <v>LenoirNC</v>
          </cell>
          <cell r="N1715" t="str">
            <v>NC</v>
          </cell>
          <cell r="O1715" t="str">
            <v>107</v>
          </cell>
        </row>
        <row r="1716">
          <cell r="M1716" t="str">
            <v>LeonFL</v>
          </cell>
          <cell r="N1716" t="str">
            <v>FL</v>
          </cell>
          <cell r="O1716" t="str">
            <v>073</v>
          </cell>
        </row>
        <row r="1717">
          <cell r="M1717" t="str">
            <v>LeonTX</v>
          </cell>
          <cell r="N1717" t="str">
            <v>TX</v>
          </cell>
          <cell r="O1717" t="str">
            <v>289</v>
          </cell>
        </row>
        <row r="1718">
          <cell r="M1718" t="str">
            <v>LeslieKY</v>
          </cell>
          <cell r="N1718" t="str">
            <v>KY</v>
          </cell>
          <cell r="O1718" t="str">
            <v>131</v>
          </cell>
        </row>
        <row r="1719">
          <cell r="M1719" t="str">
            <v>LetcherKY</v>
          </cell>
          <cell r="N1719" t="str">
            <v>KY</v>
          </cell>
          <cell r="O1719" t="str">
            <v>133</v>
          </cell>
        </row>
        <row r="1720">
          <cell r="M1720" t="str">
            <v>LevyFL</v>
          </cell>
          <cell r="N1720" t="str">
            <v>FL</v>
          </cell>
          <cell r="O1720" t="str">
            <v>075</v>
          </cell>
        </row>
        <row r="1721">
          <cell r="M1721" t="str">
            <v>LewisWA</v>
          </cell>
          <cell r="N1721" t="str">
            <v>WA</v>
          </cell>
          <cell r="O1721" t="str">
            <v>041</v>
          </cell>
        </row>
        <row r="1722">
          <cell r="M1722" t="str">
            <v>LewisWV</v>
          </cell>
          <cell r="N1722" t="str">
            <v>WV</v>
          </cell>
          <cell r="O1722" t="str">
            <v>041</v>
          </cell>
        </row>
        <row r="1723">
          <cell r="M1723" t="str">
            <v>LewisNY</v>
          </cell>
          <cell r="N1723" t="str">
            <v>NY</v>
          </cell>
          <cell r="O1723" t="str">
            <v>049</v>
          </cell>
        </row>
        <row r="1724">
          <cell r="M1724" t="str">
            <v>LewisID</v>
          </cell>
          <cell r="N1724" t="str">
            <v>ID</v>
          </cell>
          <cell r="O1724" t="str">
            <v>061</v>
          </cell>
        </row>
        <row r="1725">
          <cell r="M1725" t="str">
            <v>LewisTN</v>
          </cell>
          <cell r="N1725" t="str">
            <v>TN</v>
          </cell>
          <cell r="O1725" t="str">
            <v>101</v>
          </cell>
        </row>
        <row r="1726">
          <cell r="M1726" t="str">
            <v>LewisMO</v>
          </cell>
          <cell r="N1726" t="str">
            <v>MO</v>
          </cell>
          <cell r="O1726" t="str">
            <v>111</v>
          </cell>
        </row>
        <row r="1727">
          <cell r="M1727" t="str">
            <v>LewisKY</v>
          </cell>
          <cell r="N1727" t="str">
            <v>KY</v>
          </cell>
          <cell r="O1727" t="str">
            <v>135</v>
          </cell>
        </row>
        <row r="1728">
          <cell r="M1728" t="str">
            <v>Lewis And ClarkMT</v>
          </cell>
          <cell r="N1728" t="str">
            <v>MT</v>
          </cell>
          <cell r="O1728" t="str">
            <v>049</v>
          </cell>
        </row>
        <row r="1729">
          <cell r="M1729" t="str">
            <v>LexingtonSC</v>
          </cell>
          <cell r="N1729" t="str">
            <v>SC</v>
          </cell>
          <cell r="O1729" t="str">
            <v>063</v>
          </cell>
        </row>
        <row r="1730">
          <cell r="M1730" t="str">
            <v>LexingtonVA</v>
          </cell>
          <cell r="N1730" t="str">
            <v>VA</v>
          </cell>
          <cell r="O1730" t="str">
            <v>678</v>
          </cell>
        </row>
        <row r="1731">
          <cell r="M1731" t="str">
            <v>LibMH</v>
          </cell>
          <cell r="N1731" t="str">
            <v>MH</v>
          </cell>
          <cell r="O1731" t="str">
            <v>170</v>
          </cell>
        </row>
        <row r="1732">
          <cell r="M1732" t="str">
            <v>LibertyMT</v>
          </cell>
          <cell r="N1732" t="str">
            <v>MT</v>
          </cell>
          <cell r="O1732" t="str">
            <v>051</v>
          </cell>
        </row>
        <row r="1733">
          <cell r="M1733" t="str">
            <v>LibertyFL</v>
          </cell>
          <cell r="N1733" t="str">
            <v>FL</v>
          </cell>
          <cell r="O1733" t="str">
            <v>077</v>
          </cell>
        </row>
        <row r="1734">
          <cell r="M1734" t="str">
            <v>LibertyGA</v>
          </cell>
          <cell r="N1734" t="str">
            <v>GA</v>
          </cell>
          <cell r="O1734" t="str">
            <v>179</v>
          </cell>
        </row>
        <row r="1735">
          <cell r="M1735" t="str">
            <v>LibertyTX</v>
          </cell>
          <cell r="N1735" t="str">
            <v>TX</v>
          </cell>
          <cell r="O1735" t="str">
            <v>291</v>
          </cell>
        </row>
        <row r="1736">
          <cell r="M1736" t="str">
            <v>LickingOH</v>
          </cell>
          <cell r="N1736" t="str">
            <v>OH</v>
          </cell>
          <cell r="O1736" t="str">
            <v>089</v>
          </cell>
        </row>
        <row r="1737">
          <cell r="M1737" t="str">
            <v>LikiepMH</v>
          </cell>
          <cell r="N1737" t="str">
            <v>MH</v>
          </cell>
          <cell r="O1737" t="str">
            <v>180</v>
          </cell>
        </row>
        <row r="1738">
          <cell r="M1738" t="str">
            <v>LimestoneAL</v>
          </cell>
          <cell r="N1738" t="str">
            <v>AL</v>
          </cell>
          <cell r="O1738" t="str">
            <v>083</v>
          </cell>
        </row>
        <row r="1739">
          <cell r="M1739" t="str">
            <v>LimestoneTX</v>
          </cell>
          <cell r="N1739" t="str">
            <v>TX</v>
          </cell>
          <cell r="O1739" t="str">
            <v>293</v>
          </cell>
        </row>
        <row r="1740">
          <cell r="M1740" t="str">
            <v>LincolnME</v>
          </cell>
          <cell r="N1740" t="str">
            <v>ME</v>
          </cell>
          <cell r="O1740" t="str">
            <v>015</v>
          </cell>
        </row>
        <row r="1741">
          <cell r="M1741" t="str">
            <v>LincolnNV</v>
          </cell>
          <cell r="N1741" t="str">
            <v>NV</v>
          </cell>
          <cell r="O1741" t="str">
            <v>017</v>
          </cell>
        </row>
        <row r="1742">
          <cell r="M1742" t="str">
            <v>LincolnWY</v>
          </cell>
          <cell r="N1742" t="str">
            <v>WY</v>
          </cell>
          <cell r="O1742" t="str">
            <v>023</v>
          </cell>
        </row>
        <row r="1743">
          <cell r="M1743" t="str">
            <v>LincolnNM</v>
          </cell>
          <cell r="N1743" t="str">
            <v>NM</v>
          </cell>
          <cell r="O1743" t="str">
            <v>027</v>
          </cell>
        </row>
        <row r="1744">
          <cell r="M1744" t="str">
            <v>LincolnOR</v>
          </cell>
          <cell r="N1744" t="str">
            <v>OR</v>
          </cell>
          <cell r="O1744" t="str">
            <v>041</v>
          </cell>
        </row>
        <row r="1745">
          <cell r="M1745" t="str">
            <v>LincolnWA</v>
          </cell>
          <cell r="N1745" t="str">
            <v>WA</v>
          </cell>
          <cell r="O1745" t="str">
            <v>043</v>
          </cell>
        </row>
        <row r="1746">
          <cell r="M1746" t="str">
            <v>LincolnWV</v>
          </cell>
          <cell r="N1746" t="str">
            <v>WV</v>
          </cell>
          <cell r="O1746" t="str">
            <v>043</v>
          </cell>
        </row>
        <row r="1747">
          <cell r="M1747" t="str">
            <v>LincolnMT</v>
          </cell>
          <cell r="N1747" t="str">
            <v>MT</v>
          </cell>
          <cell r="O1747" t="str">
            <v>053</v>
          </cell>
        </row>
        <row r="1748">
          <cell r="M1748" t="str">
            <v>LincolnLA</v>
          </cell>
          <cell r="N1748" t="str">
            <v>LA</v>
          </cell>
          <cell r="O1748" t="str">
            <v>061</v>
          </cell>
        </row>
        <row r="1749">
          <cell r="M1749" t="str">
            <v>LincolnID</v>
          </cell>
          <cell r="N1749" t="str">
            <v>ID</v>
          </cell>
          <cell r="O1749" t="str">
            <v>063</v>
          </cell>
        </row>
        <row r="1750">
          <cell r="M1750" t="str">
            <v>LincolnWI</v>
          </cell>
          <cell r="N1750" t="str">
            <v>WI</v>
          </cell>
          <cell r="O1750" t="str">
            <v>069</v>
          </cell>
        </row>
        <row r="1751">
          <cell r="M1751" t="str">
            <v>LincolnCO</v>
          </cell>
          <cell r="N1751" t="str">
            <v>CO</v>
          </cell>
          <cell r="O1751" t="str">
            <v>073</v>
          </cell>
        </row>
        <row r="1752">
          <cell r="M1752" t="str">
            <v>LincolnAR</v>
          </cell>
          <cell r="N1752" t="str">
            <v>AR</v>
          </cell>
          <cell r="O1752" t="str">
            <v>079</v>
          </cell>
        </row>
        <row r="1753">
          <cell r="M1753" t="str">
            <v>LincolnOK</v>
          </cell>
          <cell r="N1753" t="str">
            <v>OK</v>
          </cell>
          <cell r="O1753" t="str">
            <v>081</v>
          </cell>
        </row>
        <row r="1754">
          <cell r="M1754" t="str">
            <v>LincolnMN</v>
          </cell>
          <cell r="N1754" t="str">
            <v>MN</v>
          </cell>
          <cell r="O1754" t="str">
            <v>081</v>
          </cell>
        </row>
        <row r="1755">
          <cell r="M1755" t="str">
            <v>LincolnSD</v>
          </cell>
          <cell r="N1755" t="str">
            <v>SD</v>
          </cell>
          <cell r="O1755" t="str">
            <v>083</v>
          </cell>
        </row>
        <row r="1756">
          <cell r="M1756" t="str">
            <v>LincolnMS</v>
          </cell>
          <cell r="N1756" t="str">
            <v>MS</v>
          </cell>
          <cell r="O1756" t="str">
            <v>085</v>
          </cell>
        </row>
        <row r="1757">
          <cell r="M1757" t="str">
            <v>LincolnTN</v>
          </cell>
          <cell r="N1757" t="str">
            <v>TN</v>
          </cell>
          <cell r="O1757" t="str">
            <v>103</v>
          </cell>
        </row>
        <row r="1758">
          <cell r="M1758" t="str">
            <v>LincolnKS</v>
          </cell>
          <cell r="N1758" t="str">
            <v>KS</v>
          </cell>
          <cell r="O1758" t="str">
            <v>105</v>
          </cell>
        </row>
        <row r="1759">
          <cell r="M1759" t="str">
            <v>LincolnNC</v>
          </cell>
          <cell r="N1759" t="str">
            <v>NC</v>
          </cell>
          <cell r="O1759" t="str">
            <v>109</v>
          </cell>
        </row>
        <row r="1760">
          <cell r="M1760" t="str">
            <v>LincolnNE</v>
          </cell>
          <cell r="N1760" t="str">
            <v>NE</v>
          </cell>
          <cell r="O1760" t="str">
            <v>111</v>
          </cell>
        </row>
        <row r="1761">
          <cell r="M1761" t="str">
            <v>LincolnMO</v>
          </cell>
          <cell r="N1761" t="str">
            <v>MO</v>
          </cell>
          <cell r="O1761" t="str">
            <v>113</v>
          </cell>
        </row>
        <row r="1762">
          <cell r="M1762" t="str">
            <v>LincolnKY</v>
          </cell>
          <cell r="N1762" t="str">
            <v>KY</v>
          </cell>
          <cell r="O1762" t="str">
            <v>137</v>
          </cell>
        </row>
        <row r="1763">
          <cell r="M1763" t="str">
            <v>LincolnGA</v>
          </cell>
          <cell r="N1763" t="str">
            <v>GA</v>
          </cell>
          <cell r="O1763" t="str">
            <v>181</v>
          </cell>
        </row>
        <row r="1764">
          <cell r="M1764" t="str">
            <v>LinnOR</v>
          </cell>
          <cell r="N1764" t="str">
            <v>OR</v>
          </cell>
          <cell r="O1764" t="str">
            <v>043</v>
          </cell>
        </row>
        <row r="1765">
          <cell r="M1765" t="str">
            <v>LinnKS</v>
          </cell>
          <cell r="N1765" t="str">
            <v>KS</v>
          </cell>
          <cell r="O1765" t="str">
            <v>107</v>
          </cell>
        </row>
        <row r="1766">
          <cell r="M1766" t="str">
            <v>LinnIA</v>
          </cell>
          <cell r="N1766" t="str">
            <v>IA</v>
          </cell>
          <cell r="O1766" t="str">
            <v>113</v>
          </cell>
        </row>
        <row r="1767">
          <cell r="M1767" t="str">
            <v>LinnMO</v>
          </cell>
          <cell r="N1767" t="str">
            <v>MO</v>
          </cell>
          <cell r="O1767" t="str">
            <v>115</v>
          </cell>
        </row>
        <row r="1768">
          <cell r="M1768" t="str">
            <v>LipscombTX</v>
          </cell>
          <cell r="N1768" t="str">
            <v>TX</v>
          </cell>
          <cell r="O1768" t="str">
            <v>295</v>
          </cell>
        </row>
        <row r="1769">
          <cell r="M1769" t="str">
            <v>LitchfieldCT</v>
          </cell>
          <cell r="N1769" t="str">
            <v>CT</v>
          </cell>
          <cell r="O1769" t="str">
            <v>005</v>
          </cell>
        </row>
        <row r="1770">
          <cell r="M1770" t="str">
            <v>Little RiverAR</v>
          </cell>
          <cell r="N1770" t="str">
            <v>AR</v>
          </cell>
          <cell r="O1770" t="str">
            <v>081</v>
          </cell>
        </row>
        <row r="1771">
          <cell r="M1771" t="str">
            <v>Live OakTX</v>
          </cell>
          <cell r="N1771" t="str">
            <v>TX</v>
          </cell>
          <cell r="O1771" t="str">
            <v>297</v>
          </cell>
        </row>
        <row r="1772">
          <cell r="M1772" t="str">
            <v>LivingstonNY</v>
          </cell>
          <cell r="N1772" t="str">
            <v>NY</v>
          </cell>
          <cell r="O1772" t="str">
            <v>051</v>
          </cell>
        </row>
        <row r="1773">
          <cell r="M1773" t="str">
            <v>LivingstonLA</v>
          </cell>
          <cell r="N1773" t="str">
            <v>LA</v>
          </cell>
          <cell r="O1773" t="str">
            <v>063</v>
          </cell>
        </row>
        <row r="1774">
          <cell r="M1774" t="str">
            <v>LivingstonMI</v>
          </cell>
          <cell r="N1774" t="str">
            <v>MI</v>
          </cell>
          <cell r="O1774" t="str">
            <v>093</v>
          </cell>
        </row>
        <row r="1775">
          <cell r="M1775" t="str">
            <v>LivingstonIL</v>
          </cell>
          <cell r="N1775" t="str">
            <v>IL</v>
          </cell>
          <cell r="O1775" t="str">
            <v>105</v>
          </cell>
        </row>
        <row r="1776">
          <cell r="M1776" t="str">
            <v>LivingstonMO</v>
          </cell>
          <cell r="N1776" t="str">
            <v>MO</v>
          </cell>
          <cell r="O1776" t="str">
            <v>117</v>
          </cell>
        </row>
        <row r="1777">
          <cell r="M1777" t="str">
            <v>LivingstonKY</v>
          </cell>
          <cell r="N1777" t="str">
            <v>KY</v>
          </cell>
          <cell r="O1777" t="str">
            <v>139</v>
          </cell>
        </row>
        <row r="1778">
          <cell r="M1778" t="str">
            <v>LlanoTX</v>
          </cell>
          <cell r="N1778" t="str">
            <v>TX</v>
          </cell>
          <cell r="O1778" t="str">
            <v>299</v>
          </cell>
        </row>
        <row r="1779">
          <cell r="M1779" t="str">
            <v>LoganWV</v>
          </cell>
          <cell r="N1779" t="str">
            <v>WV</v>
          </cell>
          <cell r="O1779" t="str">
            <v>045</v>
          </cell>
        </row>
        <row r="1780">
          <cell r="M1780" t="str">
            <v>LoganND</v>
          </cell>
          <cell r="N1780" t="str">
            <v>ND</v>
          </cell>
          <cell r="O1780" t="str">
            <v>047</v>
          </cell>
        </row>
        <row r="1781">
          <cell r="M1781" t="str">
            <v>LoganCO</v>
          </cell>
          <cell r="N1781" t="str">
            <v>CO</v>
          </cell>
          <cell r="O1781" t="str">
            <v>075</v>
          </cell>
        </row>
        <row r="1782">
          <cell r="M1782" t="str">
            <v>LoganOK</v>
          </cell>
          <cell r="N1782" t="str">
            <v>OK</v>
          </cell>
          <cell r="O1782" t="str">
            <v>083</v>
          </cell>
        </row>
        <row r="1783">
          <cell r="M1783" t="str">
            <v>LoganAR</v>
          </cell>
          <cell r="N1783" t="str">
            <v>AR</v>
          </cell>
          <cell r="O1783" t="str">
            <v>083</v>
          </cell>
        </row>
        <row r="1784">
          <cell r="M1784" t="str">
            <v>LoganOH</v>
          </cell>
          <cell r="N1784" t="str">
            <v>OH</v>
          </cell>
          <cell r="O1784" t="str">
            <v>091</v>
          </cell>
        </row>
        <row r="1785">
          <cell r="M1785" t="str">
            <v>LoganIL</v>
          </cell>
          <cell r="N1785" t="str">
            <v>IL</v>
          </cell>
          <cell r="O1785" t="str">
            <v>107</v>
          </cell>
        </row>
        <row r="1786">
          <cell r="M1786" t="str">
            <v>LoganKS</v>
          </cell>
          <cell r="N1786" t="str">
            <v>KS</v>
          </cell>
          <cell r="O1786" t="str">
            <v>109</v>
          </cell>
        </row>
        <row r="1787">
          <cell r="M1787" t="str">
            <v>LoganNE</v>
          </cell>
          <cell r="N1787" t="str">
            <v>NE</v>
          </cell>
          <cell r="O1787" t="str">
            <v>113</v>
          </cell>
        </row>
        <row r="1788">
          <cell r="M1788" t="str">
            <v>LoganKY</v>
          </cell>
          <cell r="N1788" t="str">
            <v>KY</v>
          </cell>
          <cell r="O1788" t="str">
            <v>141</v>
          </cell>
        </row>
        <row r="1789">
          <cell r="M1789" t="str">
            <v>LoizaPR</v>
          </cell>
          <cell r="N1789" t="str">
            <v>PR</v>
          </cell>
          <cell r="O1789" t="str">
            <v>087</v>
          </cell>
        </row>
        <row r="1790">
          <cell r="M1790" t="str">
            <v>LongGA</v>
          </cell>
          <cell r="N1790" t="str">
            <v>GA</v>
          </cell>
          <cell r="O1790" t="str">
            <v>183</v>
          </cell>
        </row>
        <row r="1791">
          <cell r="M1791" t="str">
            <v>LonokeAR</v>
          </cell>
          <cell r="N1791" t="str">
            <v>AR</v>
          </cell>
          <cell r="O1791" t="str">
            <v>085</v>
          </cell>
        </row>
        <row r="1792">
          <cell r="M1792" t="str">
            <v>LorainOH</v>
          </cell>
          <cell r="N1792" t="str">
            <v>OH</v>
          </cell>
          <cell r="O1792" t="str">
            <v>093</v>
          </cell>
        </row>
        <row r="1793">
          <cell r="M1793" t="str">
            <v>Los AlamosNM</v>
          </cell>
          <cell r="N1793" t="str">
            <v>NM</v>
          </cell>
          <cell r="O1793" t="str">
            <v>028</v>
          </cell>
        </row>
        <row r="1794">
          <cell r="M1794" t="str">
            <v>Los AngelesCA</v>
          </cell>
          <cell r="N1794" t="str">
            <v>CA</v>
          </cell>
          <cell r="O1794" t="str">
            <v>037</v>
          </cell>
        </row>
        <row r="1795">
          <cell r="M1795" t="str">
            <v>LoudonTN</v>
          </cell>
          <cell r="N1795" t="str">
            <v>TN</v>
          </cell>
          <cell r="O1795" t="str">
            <v>105</v>
          </cell>
        </row>
        <row r="1796">
          <cell r="M1796" t="str">
            <v>LoudounVA</v>
          </cell>
          <cell r="N1796" t="str">
            <v>VA</v>
          </cell>
          <cell r="O1796" t="str">
            <v>107</v>
          </cell>
        </row>
        <row r="1797">
          <cell r="M1797" t="str">
            <v>LouisaVA</v>
          </cell>
          <cell r="N1797" t="str">
            <v>VA</v>
          </cell>
          <cell r="O1797" t="str">
            <v>109</v>
          </cell>
        </row>
        <row r="1798">
          <cell r="M1798" t="str">
            <v>LouisaIA</v>
          </cell>
          <cell r="N1798" t="str">
            <v>IA</v>
          </cell>
          <cell r="O1798" t="str">
            <v>115</v>
          </cell>
        </row>
        <row r="1799">
          <cell r="M1799" t="str">
            <v>LoupNE</v>
          </cell>
          <cell r="N1799" t="str">
            <v>NE</v>
          </cell>
          <cell r="O1799" t="str">
            <v>115</v>
          </cell>
        </row>
        <row r="1800">
          <cell r="M1800" t="str">
            <v>LoveOK</v>
          </cell>
          <cell r="N1800" t="str">
            <v>OK</v>
          </cell>
          <cell r="O1800" t="str">
            <v>085</v>
          </cell>
        </row>
        <row r="1801">
          <cell r="M1801" t="str">
            <v>LovingTX</v>
          </cell>
          <cell r="N1801" t="str">
            <v>TX</v>
          </cell>
          <cell r="O1801" t="str">
            <v>301</v>
          </cell>
        </row>
        <row r="1802">
          <cell r="M1802" t="str">
            <v>LowndesAL</v>
          </cell>
          <cell r="N1802" t="str">
            <v>AL</v>
          </cell>
          <cell r="O1802" t="str">
            <v>085</v>
          </cell>
        </row>
        <row r="1803">
          <cell r="M1803" t="str">
            <v>LowndesMS</v>
          </cell>
          <cell r="N1803" t="str">
            <v>MS</v>
          </cell>
          <cell r="O1803" t="str">
            <v>087</v>
          </cell>
        </row>
        <row r="1804">
          <cell r="M1804" t="str">
            <v>LowndesGA</v>
          </cell>
          <cell r="N1804" t="str">
            <v>GA</v>
          </cell>
          <cell r="O1804" t="str">
            <v>185</v>
          </cell>
        </row>
        <row r="1805">
          <cell r="M1805" t="str">
            <v>LubbockTX</v>
          </cell>
          <cell r="N1805" t="str">
            <v>TX</v>
          </cell>
          <cell r="O1805" t="str">
            <v>303</v>
          </cell>
        </row>
        <row r="1806">
          <cell r="M1806" t="str">
            <v>LucasOH</v>
          </cell>
          <cell r="N1806" t="str">
            <v>OH</v>
          </cell>
          <cell r="O1806" t="str">
            <v>095</v>
          </cell>
        </row>
        <row r="1807">
          <cell r="M1807" t="str">
            <v>LucasIA</v>
          </cell>
          <cell r="N1807" t="str">
            <v>IA</v>
          </cell>
          <cell r="O1807" t="str">
            <v>117</v>
          </cell>
        </row>
        <row r="1808">
          <cell r="M1808" t="str">
            <v>LuceMI</v>
          </cell>
          <cell r="N1808" t="str">
            <v>MI</v>
          </cell>
          <cell r="O1808" t="str">
            <v>095</v>
          </cell>
        </row>
        <row r="1809">
          <cell r="M1809" t="str">
            <v>LumpkinGA</v>
          </cell>
          <cell r="N1809" t="str">
            <v>GA</v>
          </cell>
          <cell r="O1809" t="str">
            <v>187</v>
          </cell>
        </row>
        <row r="1810">
          <cell r="M1810" t="str">
            <v>LunaNM</v>
          </cell>
          <cell r="N1810" t="str">
            <v>NM</v>
          </cell>
          <cell r="O1810" t="str">
            <v>029</v>
          </cell>
        </row>
        <row r="1811">
          <cell r="M1811" t="str">
            <v>LunenburgVA</v>
          </cell>
          <cell r="N1811" t="str">
            <v>VA</v>
          </cell>
          <cell r="O1811" t="str">
            <v>111</v>
          </cell>
        </row>
        <row r="1812">
          <cell r="M1812" t="str">
            <v>LuquilloPR</v>
          </cell>
          <cell r="N1812" t="str">
            <v>PR</v>
          </cell>
          <cell r="O1812" t="str">
            <v>089</v>
          </cell>
        </row>
        <row r="1813">
          <cell r="M1813" t="str">
            <v>LuzernePA</v>
          </cell>
          <cell r="N1813" t="str">
            <v>PA</v>
          </cell>
          <cell r="O1813" t="str">
            <v>079</v>
          </cell>
        </row>
        <row r="1814">
          <cell r="M1814" t="str">
            <v>LycomingPA</v>
          </cell>
          <cell r="N1814" t="str">
            <v>PA</v>
          </cell>
          <cell r="O1814" t="str">
            <v>081</v>
          </cell>
        </row>
        <row r="1815">
          <cell r="M1815" t="str">
            <v>LymanSD</v>
          </cell>
          <cell r="N1815" t="str">
            <v>SD</v>
          </cell>
          <cell r="O1815" t="str">
            <v>085</v>
          </cell>
        </row>
        <row r="1816">
          <cell r="M1816" t="str">
            <v>LynchburgVA</v>
          </cell>
          <cell r="N1816" t="str">
            <v>VA</v>
          </cell>
          <cell r="O1816" t="str">
            <v>680</v>
          </cell>
        </row>
        <row r="1817">
          <cell r="M1817" t="str">
            <v>LynnTX</v>
          </cell>
          <cell r="N1817" t="str">
            <v>TX</v>
          </cell>
          <cell r="O1817" t="str">
            <v>305</v>
          </cell>
        </row>
        <row r="1818">
          <cell r="M1818" t="str">
            <v>LyonNV</v>
          </cell>
          <cell r="N1818" t="str">
            <v>NV</v>
          </cell>
          <cell r="O1818" t="str">
            <v>019</v>
          </cell>
        </row>
        <row r="1819">
          <cell r="M1819" t="str">
            <v>LyonMN</v>
          </cell>
          <cell r="N1819" t="str">
            <v>MN</v>
          </cell>
          <cell r="O1819" t="str">
            <v>083</v>
          </cell>
        </row>
        <row r="1820">
          <cell r="M1820" t="str">
            <v>LyonKS</v>
          </cell>
          <cell r="N1820" t="str">
            <v>KS</v>
          </cell>
          <cell r="O1820" t="str">
            <v>111</v>
          </cell>
        </row>
        <row r="1821">
          <cell r="M1821" t="str">
            <v>LyonIA</v>
          </cell>
          <cell r="N1821" t="str">
            <v>IA</v>
          </cell>
          <cell r="O1821" t="str">
            <v>119</v>
          </cell>
        </row>
        <row r="1822">
          <cell r="M1822" t="str">
            <v>LyonKY</v>
          </cell>
          <cell r="N1822" t="str">
            <v>KY</v>
          </cell>
          <cell r="O1822" t="str">
            <v>143</v>
          </cell>
        </row>
        <row r="1823">
          <cell r="M1823" t="str">
            <v>MackinacMI</v>
          </cell>
          <cell r="N1823" t="str">
            <v>MI</v>
          </cell>
          <cell r="O1823" t="str">
            <v>097</v>
          </cell>
        </row>
        <row r="1824">
          <cell r="M1824" t="str">
            <v>MacombMI</v>
          </cell>
          <cell r="N1824" t="str">
            <v>MI</v>
          </cell>
          <cell r="O1824" t="str">
            <v>099</v>
          </cell>
        </row>
        <row r="1825">
          <cell r="M1825" t="str">
            <v>MaconAL</v>
          </cell>
          <cell r="N1825" t="str">
            <v>AL</v>
          </cell>
          <cell r="O1825" t="str">
            <v>087</v>
          </cell>
        </row>
        <row r="1826">
          <cell r="M1826" t="str">
            <v>MaconTN</v>
          </cell>
          <cell r="N1826" t="str">
            <v>TN</v>
          </cell>
          <cell r="O1826" t="str">
            <v>111</v>
          </cell>
        </row>
        <row r="1827">
          <cell r="M1827" t="str">
            <v>MaconNC</v>
          </cell>
          <cell r="N1827" t="str">
            <v>NC</v>
          </cell>
          <cell r="O1827" t="str">
            <v>113</v>
          </cell>
        </row>
        <row r="1828">
          <cell r="M1828" t="str">
            <v>MaconIL</v>
          </cell>
          <cell r="N1828" t="str">
            <v>IL</v>
          </cell>
          <cell r="O1828" t="str">
            <v>115</v>
          </cell>
        </row>
        <row r="1829">
          <cell r="M1829" t="str">
            <v>MaconMO</v>
          </cell>
          <cell r="N1829" t="str">
            <v>MO</v>
          </cell>
          <cell r="O1829" t="str">
            <v>121</v>
          </cell>
        </row>
        <row r="1830">
          <cell r="M1830" t="str">
            <v>MaconGA</v>
          </cell>
          <cell r="N1830" t="str">
            <v>GA</v>
          </cell>
          <cell r="O1830" t="str">
            <v>193</v>
          </cell>
        </row>
        <row r="1831">
          <cell r="M1831" t="str">
            <v>MacoupinIL</v>
          </cell>
          <cell r="N1831" t="str">
            <v>IL</v>
          </cell>
          <cell r="O1831" t="str">
            <v>117</v>
          </cell>
        </row>
        <row r="1832">
          <cell r="M1832" t="str">
            <v>MaderaCA</v>
          </cell>
          <cell r="N1832" t="str">
            <v>CA</v>
          </cell>
          <cell r="O1832" t="str">
            <v>039</v>
          </cell>
        </row>
        <row r="1833">
          <cell r="M1833" t="str">
            <v>MadisonNY</v>
          </cell>
          <cell r="N1833" t="str">
            <v>NY</v>
          </cell>
          <cell r="O1833" t="str">
            <v>053</v>
          </cell>
        </row>
        <row r="1834">
          <cell r="M1834" t="str">
            <v>MadisonMT</v>
          </cell>
          <cell r="N1834" t="str">
            <v>MT</v>
          </cell>
          <cell r="O1834" t="str">
            <v>057</v>
          </cell>
        </row>
        <row r="1835">
          <cell r="M1835" t="str">
            <v>MadisonLA</v>
          </cell>
          <cell r="N1835" t="str">
            <v>LA</v>
          </cell>
          <cell r="O1835" t="str">
            <v>065</v>
          </cell>
        </row>
        <row r="1836">
          <cell r="M1836" t="str">
            <v>MadisonID</v>
          </cell>
          <cell r="N1836" t="str">
            <v>ID</v>
          </cell>
          <cell r="O1836" t="str">
            <v>065</v>
          </cell>
        </row>
        <row r="1837">
          <cell r="M1837" t="str">
            <v>MadisonFL</v>
          </cell>
          <cell r="N1837" t="str">
            <v>FL</v>
          </cell>
          <cell r="O1837" t="str">
            <v>079</v>
          </cell>
        </row>
        <row r="1838">
          <cell r="M1838" t="str">
            <v>MadisonAR</v>
          </cell>
          <cell r="N1838" t="str">
            <v>AR</v>
          </cell>
          <cell r="O1838" t="str">
            <v>087</v>
          </cell>
        </row>
        <row r="1839">
          <cell r="M1839" t="str">
            <v>MadisonAL</v>
          </cell>
          <cell r="N1839" t="str">
            <v>AL</v>
          </cell>
          <cell r="O1839" t="str">
            <v>089</v>
          </cell>
        </row>
        <row r="1840">
          <cell r="M1840" t="str">
            <v>MadisonMS</v>
          </cell>
          <cell r="N1840" t="str">
            <v>MS</v>
          </cell>
          <cell r="O1840" t="str">
            <v>089</v>
          </cell>
        </row>
        <row r="1841">
          <cell r="M1841" t="str">
            <v>MadisonIN</v>
          </cell>
          <cell r="N1841" t="str">
            <v>IN</v>
          </cell>
          <cell r="O1841" t="str">
            <v>095</v>
          </cell>
        </row>
        <row r="1842">
          <cell r="M1842" t="str">
            <v>MadisonOH</v>
          </cell>
          <cell r="N1842" t="str">
            <v>OH</v>
          </cell>
          <cell r="O1842" t="str">
            <v>097</v>
          </cell>
        </row>
        <row r="1843">
          <cell r="M1843" t="str">
            <v>MadisonTN</v>
          </cell>
          <cell r="N1843" t="str">
            <v>TN</v>
          </cell>
          <cell r="O1843" t="str">
            <v>113</v>
          </cell>
        </row>
        <row r="1844">
          <cell r="M1844" t="str">
            <v>MadisonVA</v>
          </cell>
          <cell r="N1844" t="str">
            <v>VA</v>
          </cell>
          <cell r="O1844" t="str">
            <v>113</v>
          </cell>
        </row>
        <row r="1845">
          <cell r="M1845" t="str">
            <v>MadisonNC</v>
          </cell>
          <cell r="N1845" t="str">
            <v>NC</v>
          </cell>
          <cell r="O1845" t="str">
            <v>115</v>
          </cell>
        </row>
        <row r="1846">
          <cell r="M1846" t="str">
            <v>MadisonIL</v>
          </cell>
          <cell r="N1846" t="str">
            <v>IL</v>
          </cell>
          <cell r="O1846" t="str">
            <v>119</v>
          </cell>
        </row>
        <row r="1847">
          <cell r="M1847" t="str">
            <v>MadisonNE</v>
          </cell>
          <cell r="N1847" t="str">
            <v>NE</v>
          </cell>
          <cell r="O1847" t="str">
            <v>119</v>
          </cell>
        </row>
        <row r="1848">
          <cell r="M1848" t="str">
            <v>MadisonIA</v>
          </cell>
          <cell r="N1848" t="str">
            <v>IA</v>
          </cell>
          <cell r="O1848" t="str">
            <v>121</v>
          </cell>
        </row>
        <row r="1849">
          <cell r="M1849" t="str">
            <v>MadisonMO</v>
          </cell>
          <cell r="N1849" t="str">
            <v>MO</v>
          </cell>
          <cell r="O1849" t="str">
            <v>123</v>
          </cell>
        </row>
        <row r="1850">
          <cell r="M1850" t="str">
            <v>MadisonKY</v>
          </cell>
          <cell r="N1850" t="str">
            <v>KY</v>
          </cell>
          <cell r="O1850" t="str">
            <v>151</v>
          </cell>
        </row>
        <row r="1851">
          <cell r="M1851" t="str">
            <v>MadisonGA</v>
          </cell>
          <cell r="N1851" t="str">
            <v>GA</v>
          </cell>
          <cell r="O1851" t="str">
            <v>195</v>
          </cell>
        </row>
        <row r="1852">
          <cell r="M1852" t="str">
            <v>MadisonTX</v>
          </cell>
          <cell r="N1852" t="str">
            <v>TX</v>
          </cell>
          <cell r="O1852" t="str">
            <v>313</v>
          </cell>
        </row>
        <row r="1853">
          <cell r="M1853" t="str">
            <v>MagoffinKY</v>
          </cell>
          <cell r="N1853" t="str">
            <v>KY</v>
          </cell>
          <cell r="O1853" t="str">
            <v>153</v>
          </cell>
        </row>
        <row r="1854">
          <cell r="M1854" t="str">
            <v>MahaskaIA</v>
          </cell>
          <cell r="N1854" t="str">
            <v>IA</v>
          </cell>
          <cell r="O1854" t="str">
            <v>123</v>
          </cell>
        </row>
        <row r="1855">
          <cell r="M1855" t="str">
            <v>MahnomenMN</v>
          </cell>
          <cell r="N1855" t="str">
            <v>MN</v>
          </cell>
          <cell r="O1855" t="str">
            <v>087</v>
          </cell>
        </row>
        <row r="1856">
          <cell r="M1856" t="str">
            <v>MahoningOH</v>
          </cell>
          <cell r="N1856" t="str">
            <v>OH</v>
          </cell>
          <cell r="O1856" t="str">
            <v>099</v>
          </cell>
        </row>
        <row r="1857">
          <cell r="M1857" t="str">
            <v>MajorOK</v>
          </cell>
          <cell r="N1857" t="str">
            <v>OK</v>
          </cell>
          <cell r="O1857" t="str">
            <v>093</v>
          </cell>
        </row>
        <row r="1858">
          <cell r="M1858" t="str">
            <v>MajuroMH</v>
          </cell>
          <cell r="N1858" t="str">
            <v>MH</v>
          </cell>
          <cell r="O1858" t="str">
            <v>190</v>
          </cell>
        </row>
        <row r="1859">
          <cell r="M1859" t="str">
            <v>MalheurOR</v>
          </cell>
          <cell r="N1859" t="str">
            <v>OR</v>
          </cell>
          <cell r="O1859" t="str">
            <v>045</v>
          </cell>
        </row>
        <row r="1860">
          <cell r="M1860" t="str">
            <v>MaloelapMH</v>
          </cell>
          <cell r="N1860" t="str">
            <v>MH</v>
          </cell>
          <cell r="O1860" t="str">
            <v>300</v>
          </cell>
        </row>
        <row r="1861">
          <cell r="M1861" t="str">
            <v>ManassasVA</v>
          </cell>
          <cell r="N1861" t="str">
            <v>VA</v>
          </cell>
          <cell r="O1861" t="str">
            <v>683</v>
          </cell>
        </row>
        <row r="1862">
          <cell r="M1862" t="str">
            <v>Manassas ParkVA</v>
          </cell>
          <cell r="N1862" t="str">
            <v>VA</v>
          </cell>
          <cell r="O1862" t="str">
            <v>685</v>
          </cell>
        </row>
        <row r="1863">
          <cell r="M1863" t="str">
            <v>ManateeFL</v>
          </cell>
          <cell r="N1863" t="str">
            <v>FL</v>
          </cell>
          <cell r="O1863" t="str">
            <v>081</v>
          </cell>
        </row>
        <row r="1864">
          <cell r="M1864" t="str">
            <v>ManatiPR</v>
          </cell>
          <cell r="N1864" t="str">
            <v>PR</v>
          </cell>
          <cell r="O1864" t="str">
            <v>091</v>
          </cell>
        </row>
        <row r="1865">
          <cell r="M1865" t="str">
            <v>ManisteeMI</v>
          </cell>
          <cell r="N1865" t="str">
            <v>MI</v>
          </cell>
          <cell r="O1865" t="str">
            <v>101</v>
          </cell>
        </row>
        <row r="1866">
          <cell r="M1866" t="str">
            <v>ManitowocWI</v>
          </cell>
          <cell r="N1866" t="str">
            <v>WI</v>
          </cell>
          <cell r="O1866" t="str">
            <v>071</v>
          </cell>
        </row>
        <row r="1867">
          <cell r="M1867" t="str">
            <v>Manu'aAS</v>
          </cell>
          <cell r="N1867" t="str">
            <v>AS</v>
          </cell>
          <cell r="O1867" t="str">
            <v>020</v>
          </cell>
        </row>
        <row r="1868">
          <cell r="M1868" t="str">
            <v>MarathonWI</v>
          </cell>
          <cell r="N1868" t="str">
            <v>WI</v>
          </cell>
          <cell r="O1868" t="str">
            <v>073</v>
          </cell>
        </row>
        <row r="1869">
          <cell r="M1869" t="str">
            <v>MarengoAL</v>
          </cell>
          <cell r="N1869" t="str">
            <v>AL</v>
          </cell>
          <cell r="O1869" t="str">
            <v>091</v>
          </cell>
        </row>
        <row r="1870">
          <cell r="M1870" t="str">
            <v>Mariana IslandsMP</v>
          </cell>
          <cell r="N1870" t="str">
            <v>MP</v>
          </cell>
          <cell r="O1870" t="str">
            <v>010</v>
          </cell>
        </row>
        <row r="1871">
          <cell r="M1871" t="str">
            <v>MaricaoPR</v>
          </cell>
          <cell r="N1871" t="str">
            <v>PR</v>
          </cell>
          <cell r="O1871" t="str">
            <v>093</v>
          </cell>
        </row>
        <row r="1872">
          <cell r="M1872" t="str">
            <v>MaricopaAZ</v>
          </cell>
          <cell r="N1872" t="str">
            <v>AZ</v>
          </cell>
          <cell r="O1872" t="str">
            <v>013</v>
          </cell>
        </row>
        <row r="1873">
          <cell r="M1873" t="str">
            <v>MariesMO</v>
          </cell>
          <cell r="N1873" t="str">
            <v>MO</v>
          </cell>
          <cell r="O1873" t="str">
            <v>125</v>
          </cell>
        </row>
        <row r="1874">
          <cell r="M1874" t="str">
            <v>MarinCA</v>
          </cell>
          <cell r="N1874" t="str">
            <v>CA</v>
          </cell>
          <cell r="O1874" t="str">
            <v>041</v>
          </cell>
        </row>
        <row r="1875">
          <cell r="M1875" t="str">
            <v>MarinetteWI</v>
          </cell>
          <cell r="N1875" t="str">
            <v>WI</v>
          </cell>
          <cell r="O1875" t="str">
            <v>075</v>
          </cell>
        </row>
        <row r="1876">
          <cell r="M1876" t="str">
            <v>MarionOR</v>
          </cell>
          <cell r="N1876" t="str">
            <v>OR</v>
          </cell>
          <cell r="O1876" t="str">
            <v>047</v>
          </cell>
        </row>
        <row r="1877">
          <cell r="M1877" t="str">
            <v>MarionWV</v>
          </cell>
          <cell r="N1877" t="str">
            <v>WV</v>
          </cell>
          <cell r="O1877" t="str">
            <v>049</v>
          </cell>
        </row>
        <row r="1878">
          <cell r="M1878" t="str">
            <v>MarionSC</v>
          </cell>
          <cell r="N1878" t="str">
            <v>SC</v>
          </cell>
          <cell r="O1878" t="str">
            <v>067</v>
          </cell>
        </row>
        <row r="1879">
          <cell r="M1879" t="str">
            <v>MarionFL</v>
          </cell>
          <cell r="N1879" t="str">
            <v>FL</v>
          </cell>
          <cell r="O1879" t="str">
            <v>083</v>
          </cell>
        </row>
        <row r="1880">
          <cell r="M1880" t="str">
            <v>MarionAR</v>
          </cell>
          <cell r="N1880" t="str">
            <v>AR</v>
          </cell>
          <cell r="O1880" t="str">
            <v>089</v>
          </cell>
        </row>
        <row r="1881">
          <cell r="M1881" t="str">
            <v>MarionMS</v>
          </cell>
          <cell r="N1881" t="str">
            <v>MS</v>
          </cell>
          <cell r="O1881" t="str">
            <v>091</v>
          </cell>
        </row>
        <row r="1882">
          <cell r="M1882" t="str">
            <v>MarionAL</v>
          </cell>
          <cell r="N1882" t="str">
            <v>AL</v>
          </cell>
          <cell r="O1882" t="str">
            <v>093</v>
          </cell>
        </row>
        <row r="1883">
          <cell r="M1883" t="str">
            <v>MarionIN</v>
          </cell>
          <cell r="N1883" t="str">
            <v>IN</v>
          </cell>
          <cell r="O1883" t="str">
            <v>097</v>
          </cell>
        </row>
        <row r="1884">
          <cell r="M1884" t="str">
            <v>MarionOH</v>
          </cell>
          <cell r="N1884" t="str">
            <v>OH</v>
          </cell>
          <cell r="O1884" t="str">
            <v>101</v>
          </cell>
        </row>
        <row r="1885">
          <cell r="M1885" t="str">
            <v>MarionKS</v>
          </cell>
          <cell r="N1885" t="str">
            <v>KS</v>
          </cell>
          <cell r="O1885" t="str">
            <v>115</v>
          </cell>
        </row>
        <row r="1886">
          <cell r="M1886" t="str">
            <v>MarionTN</v>
          </cell>
          <cell r="N1886" t="str">
            <v>TN</v>
          </cell>
          <cell r="O1886" t="str">
            <v>115</v>
          </cell>
        </row>
        <row r="1887">
          <cell r="M1887" t="str">
            <v>MarionIL</v>
          </cell>
          <cell r="N1887" t="str">
            <v>IL</v>
          </cell>
          <cell r="O1887" t="str">
            <v>121</v>
          </cell>
        </row>
        <row r="1888">
          <cell r="M1888" t="str">
            <v>MarionIA</v>
          </cell>
          <cell r="N1888" t="str">
            <v>IA</v>
          </cell>
          <cell r="O1888" t="str">
            <v>125</v>
          </cell>
        </row>
        <row r="1889">
          <cell r="M1889" t="str">
            <v>MarionMO</v>
          </cell>
          <cell r="N1889" t="str">
            <v>MO</v>
          </cell>
          <cell r="O1889" t="str">
            <v>127</v>
          </cell>
        </row>
        <row r="1890">
          <cell r="M1890" t="str">
            <v>MarionKY</v>
          </cell>
          <cell r="N1890" t="str">
            <v>KY</v>
          </cell>
          <cell r="O1890" t="str">
            <v>155</v>
          </cell>
        </row>
        <row r="1891">
          <cell r="M1891" t="str">
            <v>MarionGA</v>
          </cell>
          <cell r="N1891" t="str">
            <v>GA</v>
          </cell>
          <cell r="O1891" t="str">
            <v>197</v>
          </cell>
        </row>
        <row r="1892">
          <cell r="M1892" t="str">
            <v>MarionTX</v>
          </cell>
          <cell r="N1892" t="str">
            <v>TX</v>
          </cell>
          <cell r="O1892" t="str">
            <v>315</v>
          </cell>
        </row>
        <row r="1893">
          <cell r="M1893" t="str">
            <v>MariposaCA</v>
          </cell>
          <cell r="N1893" t="str">
            <v>CA</v>
          </cell>
          <cell r="O1893" t="str">
            <v>043</v>
          </cell>
        </row>
        <row r="1894">
          <cell r="M1894" t="str">
            <v>MarlboroSC</v>
          </cell>
          <cell r="N1894" t="str">
            <v>SC</v>
          </cell>
          <cell r="O1894" t="str">
            <v>069</v>
          </cell>
        </row>
        <row r="1895">
          <cell r="M1895" t="str">
            <v>MarquetteWI</v>
          </cell>
          <cell r="N1895" t="str">
            <v>WI</v>
          </cell>
          <cell r="O1895" t="str">
            <v>077</v>
          </cell>
        </row>
        <row r="1896">
          <cell r="M1896" t="str">
            <v>MarquetteMI</v>
          </cell>
          <cell r="N1896" t="str">
            <v>MI</v>
          </cell>
          <cell r="O1896" t="str">
            <v>103</v>
          </cell>
        </row>
        <row r="1897">
          <cell r="M1897" t="str">
            <v>MarshallWV</v>
          </cell>
          <cell r="N1897" t="str">
            <v>WV</v>
          </cell>
          <cell r="O1897" t="str">
            <v>051</v>
          </cell>
        </row>
        <row r="1898">
          <cell r="M1898" t="str">
            <v>MarshallMN</v>
          </cell>
          <cell r="N1898" t="str">
            <v>MN</v>
          </cell>
          <cell r="O1898" t="str">
            <v>089</v>
          </cell>
        </row>
        <row r="1899">
          <cell r="M1899" t="str">
            <v>MarshallSD</v>
          </cell>
          <cell r="N1899" t="str">
            <v>SD</v>
          </cell>
          <cell r="O1899" t="str">
            <v>091</v>
          </cell>
        </row>
        <row r="1900">
          <cell r="M1900" t="str">
            <v>MarshallMS</v>
          </cell>
          <cell r="N1900" t="str">
            <v>MS</v>
          </cell>
          <cell r="O1900" t="str">
            <v>093</v>
          </cell>
        </row>
        <row r="1901">
          <cell r="M1901" t="str">
            <v>MarshallAL</v>
          </cell>
          <cell r="N1901" t="str">
            <v>AL</v>
          </cell>
          <cell r="O1901" t="str">
            <v>095</v>
          </cell>
        </row>
        <row r="1902">
          <cell r="M1902" t="str">
            <v>MarshallOK</v>
          </cell>
          <cell r="N1902" t="str">
            <v>OK</v>
          </cell>
          <cell r="O1902" t="str">
            <v>095</v>
          </cell>
        </row>
        <row r="1903">
          <cell r="M1903" t="str">
            <v>MarshallIN</v>
          </cell>
          <cell r="N1903" t="str">
            <v>IN</v>
          </cell>
          <cell r="O1903" t="str">
            <v>099</v>
          </cell>
        </row>
        <row r="1904">
          <cell r="M1904" t="str">
            <v>MarshallKS</v>
          </cell>
          <cell r="N1904" t="str">
            <v>KS</v>
          </cell>
          <cell r="O1904" t="str">
            <v>117</v>
          </cell>
        </row>
        <row r="1905">
          <cell r="M1905" t="str">
            <v>MarshallTN</v>
          </cell>
          <cell r="N1905" t="str">
            <v>TN</v>
          </cell>
          <cell r="O1905" t="str">
            <v>117</v>
          </cell>
        </row>
        <row r="1906">
          <cell r="M1906" t="str">
            <v>MarshallIL</v>
          </cell>
          <cell r="N1906" t="str">
            <v>IL</v>
          </cell>
          <cell r="O1906" t="str">
            <v>123</v>
          </cell>
        </row>
        <row r="1907">
          <cell r="M1907" t="str">
            <v>MarshallIA</v>
          </cell>
          <cell r="N1907" t="str">
            <v>IA</v>
          </cell>
          <cell r="O1907" t="str">
            <v>127</v>
          </cell>
        </row>
        <row r="1908">
          <cell r="M1908" t="str">
            <v>MarshallKY</v>
          </cell>
          <cell r="N1908" t="str">
            <v>KY</v>
          </cell>
          <cell r="O1908" t="str">
            <v>157</v>
          </cell>
        </row>
        <row r="1909">
          <cell r="M1909" t="str">
            <v>MartinFL</v>
          </cell>
          <cell r="N1909" t="str">
            <v>FL</v>
          </cell>
          <cell r="O1909" t="str">
            <v>085</v>
          </cell>
        </row>
        <row r="1910">
          <cell r="M1910" t="str">
            <v>MartinMN</v>
          </cell>
          <cell r="N1910" t="str">
            <v>MN</v>
          </cell>
          <cell r="O1910" t="str">
            <v>091</v>
          </cell>
        </row>
        <row r="1911">
          <cell r="M1911" t="str">
            <v>MartinIN</v>
          </cell>
          <cell r="N1911" t="str">
            <v>IN</v>
          </cell>
          <cell r="O1911" t="str">
            <v>101</v>
          </cell>
        </row>
        <row r="1912">
          <cell r="M1912" t="str">
            <v>MartinNC</v>
          </cell>
          <cell r="N1912" t="str">
            <v>NC</v>
          </cell>
          <cell r="O1912" t="str">
            <v>117</v>
          </cell>
        </row>
        <row r="1913">
          <cell r="M1913" t="str">
            <v>MartinKY</v>
          </cell>
          <cell r="N1913" t="str">
            <v>KY</v>
          </cell>
          <cell r="O1913" t="str">
            <v>159</v>
          </cell>
        </row>
        <row r="1914">
          <cell r="M1914" t="str">
            <v>MartinTX</v>
          </cell>
          <cell r="N1914" t="str">
            <v>TX</v>
          </cell>
          <cell r="O1914" t="str">
            <v>317</v>
          </cell>
        </row>
        <row r="1915">
          <cell r="M1915" t="str">
            <v>MartinsvilleVA</v>
          </cell>
          <cell r="N1915" t="str">
            <v>VA</v>
          </cell>
          <cell r="O1915" t="str">
            <v>690</v>
          </cell>
        </row>
        <row r="1916">
          <cell r="M1916" t="str">
            <v>MasonWA</v>
          </cell>
          <cell r="N1916" t="str">
            <v>WA</v>
          </cell>
          <cell r="O1916" t="str">
            <v>045</v>
          </cell>
        </row>
        <row r="1917">
          <cell r="M1917" t="str">
            <v>MasonWV</v>
          </cell>
          <cell r="N1917" t="str">
            <v>WV</v>
          </cell>
          <cell r="O1917" t="str">
            <v>053</v>
          </cell>
        </row>
        <row r="1918">
          <cell r="M1918" t="str">
            <v>MasonMI</v>
          </cell>
          <cell r="N1918" t="str">
            <v>MI</v>
          </cell>
          <cell r="O1918" t="str">
            <v>105</v>
          </cell>
        </row>
        <row r="1919">
          <cell r="M1919" t="str">
            <v>MasonIL</v>
          </cell>
          <cell r="N1919" t="str">
            <v>IL</v>
          </cell>
          <cell r="O1919" t="str">
            <v>125</v>
          </cell>
        </row>
        <row r="1920">
          <cell r="M1920" t="str">
            <v>MasonKY</v>
          </cell>
          <cell r="N1920" t="str">
            <v>KY</v>
          </cell>
          <cell r="O1920" t="str">
            <v>161</v>
          </cell>
        </row>
        <row r="1921">
          <cell r="M1921" t="str">
            <v>MasonTX</v>
          </cell>
          <cell r="N1921" t="str">
            <v>TX</v>
          </cell>
          <cell r="O1921" t="str">
            <v>319</v>
          </cell>
        </row>
        <row r="1922">
          <cell r="M1922" t="str">
            <v>MassacIL</v>
          </cell>
          <cell r="N1922" t="str">
            <v>IL</v>
          </cell>
          <cell r="O1922" t="str">
            <v>127</v>
          </cell>
        </row>
        <row r="1923">
          <cell r="M1923" t="str">
            <v>MatagordaTX</v>
          </cell>
          <cell r="N1923" t="str">
            <v>TX</v>
          </cell>
          <cell r="O1923" t="str">
            <v>321</v>
          </cell>
        </row>
        <row r="1924">
          <cell r="M1924" t="str">
            <v>Matanuska-Susitna (B)AK</v>
          </cell>
          <cell r="N1924" t="str">
            <v>AK</v>
          </cell>
          <cell r="O1924" t="str">
            <v>170</v>
          </cell>
        </row>
        <row r="1925">
          <cell r="M1925" t="str">
            <v>MathewsVA</v>
          </cell>
          <cell r="N1925" t="str">
            <v>VA</v>
          </cell>
          <cell r="O1925" t="str">
            <v>115</v>
          </cell>
        </row>
        <row r="1926">
          <cell r="M1926" t="str">
            <v>MauiHI</v>
          </cell>
          <cell r="N1926" t="str">
            <v>HI</v>
          </cell>
          <cell r="O1926" t="str">
            <v>009</v>
          </cell>
        </row>
        <row r="1927">
          <cell r="M1927" t="str">
            <v>MaunaboPR</v>
          </cell>
          <cell r="N1927" t="str">
            <v>PR</v>
          </cell>
          <cell r="O1927" t="str">
            <v>095</v>
          </cell>
        </row>
        <row r="1928">
          <cell r="M1928" t="str">
            <v>MauryTN</v>
          </cell>
          <cell r="N1928" t="str">
            <v>TN</v>
          </cell>
          <cell r="O1928" t="str">
            <v>119</v>
          </cell>
        </row>
        <row r="1929">
          <cell r="M1929" t="str">
            <v>MaverickTX</v>
          </cell>
          <cell r="N1929" t="str">
            <v>TX</v>
          </cell>
          <cell r="O1929" t="str">
            <v>323</v>
          </cell>
        </row>
        <row r="1930">
          <cell r="M1930" t="str">
            <v>MayaguezPR</v>
          </cell>
          <cell r="N1930" t="str">
            <v>PR</v>
          </cell>
          <cell r="O1930" t="str">
            <v>097</v>
          </cell>
        </row>
        <row r="1931">
          <cell r="M1931" t="str">
            <v>MayesOK</v>
          </cell>
          <cell r="N1931" t="str">
            <v>OK</v>
          </cell>
          <cell r="O1931" t="str">
            <v>097</v>
          </cell>
        </row>
        <row r="1932">
          <cell r="M1932" t="str">
            <v>McclainOK</v>
          </cell>
          <cell r="N1932" t="str">
            <v>OK</v>
          </cell>
          <cell r="O1932" t="str">
            <v>087</v>
          </cell>
        </row>
        <row r="1933">
          <cell r="M1933" t="str">
            <v>McconeMT</v>
          </cell>
          <cell r="N1933" t="str">
            <v>MT</v>
          </cell>
          <cell r="O1933" t="str">
            <v>055</v>
          </cell>
        </row>
        <row r="1934">
          <cell r="M1934" t="str">
            <v>MccookSD</v>
          </cell>
          <cell r="N1934" t="str">
            <v>SD</v>
          </cell>
          <cell r="O1934" t="str">
            <v>087</v>
          </cell>
        </row>
        <row r="1935">
          <cell r="M1935" t="str">
            <v>MccormickSC</v>
          </cell>
          <cell r="N1935" t="str">
            <v>SC</v>
          </cell>
          <cell r="O1935" t="str">
            <v>065</v>
          </cell>
        </row>
        <row r="1936">
          <cell r="M1936" t="str">
            <v>MccrackenKY</v>
          </cell>
          <cell r="N1936" t="str">
            <v>KY</v>
          </cell>
          <cell r="O1936" t="str">
            <v>145</v>
          </cell>
        </row>
        <row r="1937">
          <cell r="M1937" t="str">
            <v>MccrearyKY</v>
          </cell>
          <cell r="N1937" t="str">
            <v>KY</v>
          </cell>
          <cell r="O1937" t="str">
            <v>147</v>
          </cell>
        </row>
        <row r="1938">
          <cell r="M1938" t="str">
            <v>MccullochTX</v>
          </cell>
          <cell r="N1938" t="str">
            <v>TX</v>
          </cell>
          <cell r="O1938" t="str">
            <v>307</v>
          </cell>
        </row>
        <row r="1939">
          <cell r="M1939" t="str">
            <v>MccurtainOK</v>
          </cell>
          <cell r="N1939" t="str">
            <v>OK</v>
          </cell>
          <cell r="O1939" t="str">
            <v>089</v>
          </cell>
        </row>
        <row r="1940">
          <cell r="M1940" t="str">
            <v>McdonaldMO</v>
          </cell>
          <cell r="N1940" t="str">
            <v>MO</v>
          </cell>
          <cell r="O1940" t="str">
            <v>119</v>
          </cell>
        </row>
        <row r="1941">
          <cell r="M1941" t="str">
            <v>McdonoughIL</v>
          </cell>
          <cell r="N1941" t="str">
            <v>IL</v>
          </cell>
          <cell r="O1941" t="str">
            <v>109</v>
          </cell>
        </row>
        <row r="1942">
          <cell r="M1942" t="str">
            <v>McdowellWV</v>
          </cell>
          <cell r="N1942" t="str">
            <v>WV</v>
          </cell>
          <cell r="O1942" t="str">
            <v>047</v>
          </cell>
        </row>
        <row r="1943">
          <cell r="M1943" t="str">
            <v>McdowellNC</v>
          </cell>
          <cell r="N1943" t="str">
            <v>NC</v>
          </cell>
          <cell r="O1943" t="str">
            <v>111</v>
          </cell>
        </row>
        <row r="1944">
          <cell r="M1944" t="str">
            <v>McduffieGA</v>
          </cell>
          <cell r="N1944" t="str">
            <v>GA</v>
          </cell>
          <cell r="O1944" t="str">
            <v>189</v>
          </cell>
        </row>
        <row r="1945">
          <cell r="M1945" t="str">
            <v>MchenryND</v>
          </cell>
          <cell r="N1945" t="str">
            <v>ND</v>
          </cell>
          <cell r="O1945" t="str">
            <v>049</v>
          </cell>
        </row>
        <row r="1946">
          <cell r="M1946" t="str">
            <v>MchenryIL</v>
          </cell>
          <cell r="N1946" t="str">
            <v>IL</v>
          </cell>
          <cell r="O1946" t="str">
            <v>111</v>
          </cell>
        </row>
        <row r="1947">
          <cell r="M1947" t="str">
            <v>McintoshND</v>
          </cell>
          <cell r="N1947" t="str">
            <v>ND</v>
          </cell>
          <cell r="O1947" t="str">
            <v>051</v>
          </cell>
        </row>
        <row r="1948">
          <cell r="M1948" t="str">
            <v>McintoshOK</v>
          </cell>
          <cell r="N1948" t="str">
            <v>OK</v>
          </cell>
          <cell r="O1948" t="str">
            <v>091</v>
          </cell>
        </row>
        <row r="1949">
          <cell r="M1949" t="str">
            <v>McintoshGA</v>
          </cell>
          <cell r="N1949" t="str">
            <v>GA</v>
          </cell>
          <cell r="O1949" t="str">
            <v>191</v>
          </cell>
        </row>
        <row r="1950">
          <cell r="M1950" t="str">
            <v>MckeanPA</v>
          </cell>
          <cell r="N1950" t="str">
            <v>PA</v>
          </cell>
          <cell r="O1950" t="str">
            <v>083</v>
          </cell>
        </row>
        <row r="1951">
          <cell r="M1951" t="str">
            <v>MckenzieND</v>
          </cell>
          <cell r="N1951" t="str">
            <v>ND</v>
          </cell>
          <cell r="O1951" t="str">
            <v>053</v>
          </cell>
        </row>
        <row r="1952">
          <cell r="M1952" t="str">
            <v>MckinleyNM</v>
          </cell>
          <cell r="N1952" t="str">
            <v>NM</v>
          </cell>
          <cell r="O1952" t="str">
            <v>031</v>
          </cell>
        </row>
        <row r="1953">
          <cell r="M1953" t="str">
            <v>McleanND</v>
          </cell>
          <cell r="N1953" t="str">
            <v>ND</v>
          </cell>
          <cell r="O1953" t="str">
            <v>055</v>
          </cell>
        </row>
        <row r="1954">
          <cell r="M1954" t="str">
            <v>McleanIL</v>
          </cell>
          <cell r="N1954" t="str">
            <v>IL</v>
          </cell>
          <cell r="O1954" t="str">
            <v>113</v>
          </cell>
        </row>
        <row r="1955">
          <cell r="M1955" t="str">
            <v>McleanKY</v>
          </cell>
          <cell r="N1955" t="str">
            <v>KY</v>
          </cell>
          <cell r="O1955" t="str">
            <v>149</v>
          </cell>
        </row>
        <row r="1956">
          <cell r="M1956" t="str">
            <v>MclennanTX</v>
          </cell>
          <cell r="N1956" t="str">
            <v>TX</v>
          </cell>
          <cell r="O1956" t="str">
            <v>309</v>
          </cell>
        </row>
        <row r="1957">
          <cell r="M1957" t="str">
            <v>McleodMN</v>
          </cell>
          <cell r="N1957" t="str">
            <v>MN</v>
          </cell>
          <cell r="O1957" t="str">
            <v>085</v>
          </cell>
        </row>
        <row r="1958">
          <cell r="M1958" t="str">
            <v>McminnTN</v>
          </cell>
          <cell r="N1958" t="str">
            <v>TN</v>
          </cell>
          <cell r="O1958" t="str">
            <v>107</v>
          </cell>
        </row>
        <row r="1959">
          <cell r="M1959" t="str">
            <v>McmullenTX</v>
          </cell>
          <cell r="N1959" t="str">
            <v>TX</v>
          </cell>
          <cell r="O1959" t="str">
            <v>311</v>
          </cell>
        </row>
        <row r="1960">
          <cell r="M1960" t="str">
            <v>McnairyTN</v>
          </cell>
          <cell r="N1960" t="str">
            <v>TN</v>
          </cell>
          <cell r="O1960" t="str">
            <v>109</v>
          </cell>
        </row>
        <row r="1961">
          <cell r="M1961" t="str">
            <v>McphersonSD</v>
          </cell>
          <cell r="N1961" t="str">
            <v>SD</v>
          </cell>
          <cell r="O1961" t="str">
            <v>089</v>
          </cell>
        </row>
        <row r="1962">
          <cell r="M1962" t="str">
            <v>McphersonKS</v>
          </cell>
          <cell r="N1962" t="str">
            <v>KS</v>
          </cell>
          <cell r="O1962" t="str">
            <v>113</v>
          </cell>
        </row>
        <row r="1963">
          <cell r="M1963" t="str">
            <v>McphersonNE</v>
          </cell>
          <cell r="N1963" t="str">
            <v>NE</v>
          </cell>
          <cell r="O1963" t="str">
            <v>117</v>
          </cell>
        </row>
        <row r="1964">
          <cell r="M1964" t="str">
            <v>MeadeSD</v>
          </cell>
          <cell r="N1964" t="str">
            <v>SD</v>
          </cell>
          <cell r="O1964" t="str">
            <v>093</v>
          </cell>
        </row>
        <row r="1965">
          <cell r="M1965" t="str">
            <v>MeadeKS</v>
          </cell>
          <cell r="N1965" t="str">
            <v>KS</v>
          </cell>
          <cell r="O1965" t="str">
            <v>119</v>
          </cell>
        </row>
        <row r="1966">
          <cell r="M1966" t="str">
            <v>MeadeKY</v>
          </cell>
          <cell r="N1966" t="str">
            <v>KY</v>
          </cell>
          <cell r="O1966" t="str">
            <v>163</v>
          </cell>
        </row>
        <row r="1967">
          <cell r="M1967" t="str">
            <v>MeagherMT</v>
          </cell>
          <cell r="N1967" t="str">
            <v>MT</v>
          </cell>
          <cell r="O1967" t="str">
            <v>059</v>
          </cell>
        </row>
        <row r="1968">
          <cell r="M1968" t="str">
            <v>MecklenburgVA</v>
          </cell>
          <cell r="N1968" t="str">
            <v>VA</v>
          </cell>
          <cell r="O1968" t="str">
            <v>117</v>
          </cell>
        </row>
        <row r="1969">
          <cell r="M1969" t="str">
            <v>MecklenburgNC</v>
          </cell>
          <cell r="N1969" t="str">
            <v>NC</v>
          </cell>
          <cell r="O1969" t="str">
            <v>119</v>
          </cell>
        </row>
        <row r="1970">
          <cell r="M1970" t="str">
            <v>MecostaMI</v>
          </cell>
          <cell r="N1970" t="str">
            <v>MI</v>
          </cell>
          <cell r="O1970" t="str">
            <v>107</v>
          </cell>
        </row>
        <row r="1971">
          <cell r="M1971" t="str">
            <v>MedinaOH</v>
          </cell>
          <cell r="N1971" t="str">
            <v>OH</v>
          </cell>
          <cell r="O1971" t="str">
            <v>103</v>
          </cell>
        </row>
        <row r="1972">
          <cell r="M1972" t="str">
            <v>MedinaTX</v>
          </cell>
          <cell r="N1972" t="str">
            <v>TX</v>
          </cell>
          <cell r="O1972" t="str">
            <v>325</v>
          </cell>
        </row>
        <row r="1973">
          <cell r="M1973" t="str">
            <v>MeekerMN</v>
          </cell>
          <cell r="N1973" t="str">
            <v>MN</v>
          </cell>
          <cell r="O1973" t="str">
            <v>093</v>
          </cell>
        </row>
        <row r="1974">
          <cell r="M1974" t="str">
            <v>MeigsOH</v>
          </cell>
          <cell r="N1974" t="str">
            <v>OH</v>
          </cell>
          <cell r="O1974" t="str">
            <v>105</v>
          </cell>
        </row>
        <row r="1975">
          <cell r="M1975" t="str">
            <v>MeigsTN</v>
          </cell>
          <cell r="N1975" t="str">
            <v>TN</v>
          </cell>
          <cell r="O1975" t="str">
            <v>121</v>
          </cell>
        </row>
        <row r="1976">
          <cell r="M1976" t="str">
            <v>MejitMH</v>
          </cell>
          <cell r="N1976" t="str">
            <v>MH</v>
          </cell>
          <cell r="O1976" t="str">
            <v>310</v>
          </cell>
        </row>
        <row r="1977">
          <cell r="M1977" t="str">
            <v>MelekeiokPW</v>
          </cell>
          <cell r="N1977" t="str">
            <v>PW</v>
          </cell>
          <cell r="O1977" t="str">
            <v>212</v>
          </cell>
        </row>
        <row r="1978">
          <cell r="M1978" t="str">
            <v>MelletteSD</v>
          </cell>
          <cell r="N1978" t="str">
            <v>SD</v>
          </cell>
          <cell r="O1978" t="str">
            <v>095</v>
          </cell>
        </row>
        <row r="1979">
          <cell r="M1979" t="str">
            <v>MenardIL</v>
          </cell>
          <cell r="N1979" t="str">
            <v>IL</v>
          </cell>
          <cell r="O1979" t="str">
            <v>129</v>
          </cell>
        </row>
        <row r="1980">
          <cell r="M1980" t="str">
            <v>MenardTX</v>
          </cell>
          <cell r="N1980" t="str">
            <v>TX</v>
          </cell>
          <cell r="O1980" t="str">
            <v>327</v>
          </cell>
        </row>
        <row r="1981">
          <cell r="M1981" t="str">
            <v>MendocinoCA</v>
          </cell>
          <cell r="N1981" t="str">
            <v>CA</v>
          </cell>
          <cell r="O1981" t="str">
            <v>045</v>
          </cell>
        </row>
        <row r="1982">
          <cell r="M1982" t="str">
            <v>MenifeeKY</v>
          </cell>
          <cell r="N1982" t="str">
            <v>KY</v>
          </cell>
          <cell r="O1982" t="str">
            <v>165</v>
          </cell>
        </row>
        <row r="1983">
          <cell r="M1983" t="str">
            <v>MenomineeWI</v>
          </cell>
          <cell r="N1983" t="str">
            <v>WI</v>
          </cell>
          <cell r="O1983" t="str">
            <v>078</v>
          </cell>
        </row>
        <row r="1984">
          <cell r="M1984" t="str">
            <v>MenomineeMI</v>
          </cell>
          <cell r="N1984" t="str">
            <v>MI</v>
          </cell>
          <cell r="O1984" t="str">
            <v>109</v>
          </cell>
        </row>
        <row r="1985">
          <cell r="M1985" t="str">
            <v>MercedCA</v>
          </cell>
          <cell r="N1985" t="str">
            <v>CA</v>
          </cell>
          <cell r="O1985" t="str">
            <v>047</v>
          </cell>
        </row>
        <row r="1986">
          <cell r="M1986" t="str">
            <v>MercerNJ</v>
          </cell>
          <cell r="N1986" t="str">
            <v>NJ</v>
          </cell>
          <cell r="O1986" t="str">
            <v>021</v>
          </cell>
        </row>
        <row r="1987">
          <cell r="M1987" t="str">
            <v>MercerWV</v>
          </cell>
          <cell r="N1987" t="str">
            <v>WV</v>
          </cell>
          <cell r="O1987" t="str">
            <v>055</v>
          </cell>
        </row>
        <row r="1988">
          <cell r="M1988" t="str">
            <v>MercerND</v>
          </cell>
          <cell r="N1988" t="str">
            <v>ND</v>
          </cell>
          <cell r="O1988" t="str">
            <v>057</v>
          </cell>
        </row>
        <row r="1989">
          <cell r="M1989" t="str">
            <v>MercerPA</v>
          </cell>
          <cell r="N1989" t="str">
            <v>PA</v>
          </cell>
          <cell r="O1989" t="str">
            <v>085</v>
          </cell>
        </row>
        <row r="1990">
          <cell r="M1990" t="str">
            <v>MercerOH</v>
          </cell>
          <cell r="N1990" t="str">
            <v>OH</v>
          </cell>
          <cell r="O1990" t="str">
            <v>107</v>
          </cell>
        </row>
        <row r="1991">
          <cell r="M1991" t="str">
            <v>MercerMO</v>
          </cell>
          <cell r="N1991" t="str">
            <v>MO</v>
          </cell>
          <cell r="O1991" t="str">
            <v>129</v>
          </cell>
        </row>
        <row r="1992">
          <cell r="M1992" t="str">
            <v>MercerIL</v>
          </cell>
          <cell r="N1992" t="str">
            <v>IL</v>
          </cell>
          <cell r="O1992" t="str">
            <v>131</v>
          </cell>
        </row>
        <row r="1993">
          <cell r="M1993" t="str">
            <v>MercerKY</v>
          </cell>
          <cell r="N1993" t="str">
            <v>KY</v>
          </cell>
          <cell r="O1993" t="str">
            <v>167</v>
          </cell>
        </row>
        <row r="1994">
          <cell r="M1994" t="str">
            <v>MeriwetherGA</v>
          </cell>
          <cell r="N1994" t="str">
            <v>GA</v>
          </cell>
          <cell r="O1994" t="str">
            <v>199</v>
          </cell>
        </row>
        <row r="1995">
          <cell r="M1995" t="str">
            <v>MerrickNE</v>
          </cell>
          <cell r="N1995" t="str">
            <v>NE</v>
          </cell>
          <cell r="O1995" t="str">
            <v>121</v>
          </cell>
        </row>
        <row r="1996">
          <cell r="M1996" t="str">
            <v>MerrimackNH</v>
          </cell>
          <cell r="N1996" t="str">
            <v>NH</v>
          </cell>
          <cell r="O1996" t="str">
            <v>013</v>
          </cell>
        </row>
        <row r="1997">
          <cell r="M1997" t="str">
            <v>MesaCO</v>
          </cell>
          <cell r="N1997" t="str">
            <v>CO</v>
          </cell>
          <cell r="O1997" t="str">
            <v>077</v>
          </cell>
        </row>
        <row r="1998">
          <cell r="M1998" t="str">
            <v>MetcalfeKY</v>
          </cell>
          <cell r="N1998" t="str">
            <v>KY</v>
          </cell>
          <cell r="O1998" t="str">
            <v>169</v>
          </cell>
        </row>
        <row r="1999">
          <cell r="M1999" t="str">
            <v>MiamiIN</v>
          </cell>
          <cell r="N1999" t="str">
            <v>IN</v>
          </cell>
          <cell r="O1999" t="str">
            <v>103</v>
          </cell>
        </row>
        <row r="2000">
          <cell r="M2000" t="str">
            <v>MiamiOH</v>
          </cell>
          <cell r="N2000" t="str">
            <v>OH</v>
          </cell>
          <cell r="O2000" t="str">
            <v>109</v>
          </cell>
        </row>
        <row r="2001">
          <cell r="M2001" t="str">
            <v>MiamiKS</v>
          </cell>
          <cell r="N2001" t="str">
            <v>KS</v>
          </cell>
          <cell r="O2001" t="str">
            <v>121</v>
          </cell>
        </row>
        <row r="2002">
          <cell r="M2002" t="str">
            <v>Miami-DadeFL</v>
          </cell>
          <cell r="N2002" t="str">
            <v>FL</v>
          </cell>
          <cell r="O2002" t="str">
            <v>086</v>
          </cell>
        </row>
        <row r="2003">
          <cell r="M2003" t="str">
            <v>MiddlesexCT</v>
          </cell>
          <cell r="N2003" t="str">
            <v>CT</v>
          </cell>
          <cell r="O2003" t="str">
            <v>007</v>
          </cell>
        </row>
        <row r="2004">
          <cell r="M2004" t="str">
            <v>MiddlesexMA</v>
          </cell>
          <cell r="N2004" t="str">
            <v>MA</v>
          </cell>
          <cell r="O2004" t="str">
            <v>017</v>
          </cell>
        </row>
        <row r="2005">
          <cell r="M2005" t="str">
            <v>MiddlesexNJ</v>
          </cell>
          <cell r="N2005" t="str">
            <v>NJ</v>
          </cell>
          <cell r="O2005" t="str">
            <v>023</v>
          </cell>
        </row>
        <row r="2006">
          <cell r="M2006" t="str">
            <v>MiddlesexVA</v>
          </cell>
          <cell r="N2006" t="str">
            <v>VA</v>
          </cell>
          <cell r="O2006" t="str">
            <v>119</v>
          </cell>
        </row>
        <row r="2007">
          <cell r="M2007" t="str">
            <v>MidlandMI</v>
          </cell>
          <cell r="N2007" t="str">
            <v>MI</v>
          </cell>
          <cell r="O2007" t="str">
            <v>111</v>
          </cell>
        </row>
        <row r="2008">
          <cell r="M2008" t="str">
            <v>MidlandTX</v>
          </cell>
          <cell r="N2008" t="str">
            <v>TX</v>
          </cell>
          <cell r="O2008" t="str">
            <v>329</v>
          </cell>
        </row>
        <row r="2009">
          <cell r="M2009" t="str">
            <v>MifflinPA</v>
          </cell>
          <cell r="N2009" t="str">
            <v>PA</v>
          </cell>
          <cell r="O2009" t="str">
            <v>087</v>
          </cell>
        </row>
        <row r="2010">
          <cell r="M2010" t="str">
            <v>MilamTX</v>
          </cell>
          <cell r="N2010" t="str">
            <v>TX</v>
          </cell>
          <cell r="O2010" t="str">
            <v>331</v>
          </cell>
        </row>
        <row r="2011">
          <cell r="M2011" t="str">
            <v>MiliMH</v>
          </cell>
          <cell r="N2011" t="str">
            <v>MH</v>
          </cell>
          <cell r="O2011" t="str">
            <v>320</v>
          </cell>
        </row>
        <row r="2012">
          <cell r="M2012" t="str">
            <v>MillardUT</v>
          </cell>
          <cell r="N2012" t="str">
            <v>UT</v>
          </cell>
          <cell r="O2012" t="str">
            <v>027</v>
          </cell>
        </row>
        <row r="2013">
          <cell r="M2013" t="str">
            <v>Mille LacsMN</v>
          </cell>
          <cell r="N2013" t="str">
            <v>MN</v>
          </cell>
          <cell r="O2013" t="str">
            <v>095</v>
          </cell>
        </row>
        <row r="2014">
          <cell r="M2014" t="str">
            <v>MillerAR</v>
          </cell>
          <cell r="N2014" t="str">
            <v>AR</v>
          </cell>
          <cell r="O2014" t="str">
            <v>091</v>
          </cell>
        </row>
        <row r="2015">
          <cell r="M2015" t="str">
            <v>MillerMO</v>
          </cell>
          <cell r="N2015" t="str">
            <v>MO</v>
          </cell>
          <cell r="O2015" t="str">
            <v>131</v>
          </cell>
        </row>
        <row r="2016">
          <cell r="M2016" t="str">
            <v>MillerGA</v>
          </cell>
          <cell r="N2016" t="str">
            <v>GA</v>
          </cell>
          <cell r="O2016" t="str">
            <v>201</v>
          </cell>
        </row>
        <row r="2017">
          <cell r="M2017" t="str">
            <v>MillsIA</v>
          </cell>
          <cell r="N2017" t="str">
            <v>IA</v>
          </cell>
          <cell r="O2017" t="str">
            <v>129</v>
          </cell>
        </row>
        <row r="2018">
          <cell r="M2018" t="str">
            <v>MillsTX</v>
          </cell>
          <cell r="N2018" t="str">
            <v>TX</v>
          </cell>
          <cell r="O2018" t="str">
            <v>333</v>
          </cell>
        </row>
        <row r="2019">
          <cell r="M2019" t="str">
            <v>MilwaukeeWI</v>
          </cell>
          <cell r="N2019" t="str">
            <v>WI</v>
          </cell>
          <cell r="O2019" t="str">
            <v>079</v>
          </cell>
        </row>
        <row r="2020">
          <cell r="M2020" t="str">
            <v>MinerSD</v>
          </cell>
          <cell r="N2020" t="str">
            <v>SD</v>
          </cell>
          <cell r="O2020" t="str">
            <v>097</v>
          </cell>
        </row>
        <row r="2021">
          <cell r="M2021" t="str">
            <v>MineralNV</v>
          </cell>
          <cell r="N2021" t="str">
            <v>NV</v>
          </cell>
          <cell r="O2021" t="str">
            <v>021</v>
          </cell>
        </row>
        <row r="2022">
          <cell r="M2022" t="str">
            <v>MineralWV</v>
          </cell>
          <cell r="N2022" t="str">
            <v>WV</v>
          </cell>
          <cell r="O2022" t="str">
            <v>057</v>
          </cell>
        </row>
        <row r="2023">
          <cell r="M2023" t="str">
            <v>MineralMT</v>
          </cell>
          <cell r="N2023" t="str">
            <v>MT</v>
          </cell>
          <cell r="O2023" t="str">
            <v>061</v>
          </cell>
        </row>
        <row r="2024">
          <cell r="M2024" t="str">
            <v>MineralCO</v>
          </cell>
          <cell r="N2024" t="str">
            <v>CO</v>
          </cell>
          <cell r="O2024" t="str">
            <v>079</v>
          </cell>
        </row>
        <row r="2025">
          <cell r="M2025" t="str">
            <v>MingoWV</v>
          </cell>
          <cell r="N2025" t="str">
            <v>WV</v>
          </cell>
          <cell r="O2025" t="str">
            <v>059</v>
          </cell>
        </row>
        <row r="2026">
          <cell r="M2026" t="str">
            <v>MinidokaID</v>
          </cell>
          <cell r="N2026" t="str">
            <v>ID</v>
          </cell>
          <cell r="O2026" t="str">
            <v>067</v>
          </cell>
        </row>
        <row r="2027">
          <cell r="M2027" t="str">
            <v>MinnehahaSD</v>
          </cell>
          <cell r="N2027" t="str">
            <v>SD</v>
          </cell>
          <cell r="O2027" t="str">
            <v>099</v>
          </cell>
        </row>
        <row r="2028">
          <cell r="M2028" t="str">
            <v>MissaukeeMI</v>
          </cell>
          <cell r="N2028" t="str">
            <v>MI</v>
          </cell>
          <cell r="O2028" t="str">
            <v>113</v>
          </cell>
        </row>
        <row r="2029">
          <cell r="M2029" t="str">
            <v>MississippiAR</v>
          </cell>
          <cell r="N2029" t="str">
            <v>AR</v>
          </cell>
          <cell r="O2029" t="str">
            <v>093</v>
          </cell>
        </row>
        <row r="2030">
          <cell r="M2030" t="str">
            <v>MississippiMO</v>
          </cell>
          <cell r="N2030" t="str">
            <v>MO</v>
          </cell>
          <cell r="O2030" t="str">
            <v>133</v>
          </cell>
        </row>
        <row r="2031">
          <cell r="M2031" t="str">
            <v>MissoulaMT</v>
          </cell>
          <cell r="N2031" t="str">
            <v>MT</v>
          </cell>
          <cell r="O2031" t="str">
            <v>063</v>
          </cell>
        </row>
        <row r="2032">
          <cell r="M2032" t="str">
            <v>MitchellNC</v>
          </cell>
          <cell r="N2032" t="str">
            <v>NC</v>
          </cell>
          <cell r="O2032" t="str">
            <v>121</v>
          </cell>
        </row>
        <row r="2033">
          <cell r="M2033" t="str">
            <v>MitchellKS</v>
          </cell>
          <cell r="N2033" t="str">
            <v>KS</v>
          </cell>
          <cell r="O2033" t="str">
            <v>123</v>
          </cell>
        </row>
        <row r="2034">
          <cell r="M2034" t="str">
            <v>MitchellIA</v>
          </cell>
          <cell r="N2034" t="str">
            <v>IA</v>
          </cell>
          <cell r="O2034" t="str">
            <v>131</v>
          </cell>
        </row>
        <row r="2035">
          <cell r="M2035" t="str">
            <v>MitchellGA</v>
          </cell>
          <cell r="N2035" t="str">
            <v>GA</v>
          </cell>
          <cell r="O2035" t="str">
            <v>205</v>
          </cell>
        </row>
        <row r="2036">
          <cell r="M2036" t="str">
            <v>MitchellTX</v>
          </cell>
          <cell r="N2036" t="str">
            <v>TX</v>
          </cell>
          <cell r="O2036" t="str">
            <v>335</v>
          </cell>
        </row>
        <row r="2037">
          <cell r="M2037" t="str">
            <v>MobileAL</v>
          </cell>
          <cell r="N2037" t="str">
            <v>AL</v>
          </cell>
          <cell r="O2037" t="str">
            <v>097</v>
          </cell>
        </row>
        <row r="2038">
          <cell r="M2038" t="str">
            <v>MocaPR</v>
          </cell>
          <cell r="N2038" t="str">
            <v>PR</v>
          </cell>
          <cell r="O2038" t="str">
            <v>099</v>
          </cell>
        </row>
        <row r="2039">
          <cell r="M2039" t="str">
            <v>ModocCA</v>
          </cell>
          <cell r="N2039" t="str">
            <v>CA</v>
          </cell>
          <cell r="O2039" t="str">
            <v>049</v>
          </cell>
        </row>
        <row r="2040">
          <cell r="M2040" t="str">
            <v>MoffatCO</v>
          </cell>
          <cell r="N2040" t="str">
            <v>CO</v>
          </cell>
          <cell r="O2040" t="str">
            <v>081</v>
          </cell>
        </row>
        <row r="2041">
          <cell r="M2041" t="str">
            <v>MohaveAZ</v>
          </cell>
          <cell r="N2041" t="str">
            <v>AZ</v>
          </cell>
          <cell r="O2041" t="str">
            <v>015</v>
          </cell>
        </row>
        <row r="2042">
          <cell r="M2042" t="str">
            <v>MoniteauMO</v>
          </cell>
          <cell r="N2042" t="str">
            <v>MO</v>
          </cell>
          <cell r="O2042" t="str">
            <v>135</v>
          </cell>
        </row>
        <row r="2043">
          <cell r="M2043" t="str">
            <v>MonmouthNJ</v>
          </cell>
          <cell r="N2043" t="str">
            <v>NJ</v>
          </cell>
          <cell r="O2043" t="str">
            <v>025</v>
          </cell>
        </row>
        <row r="2044">
          <cell r="M2044" t="str">
            <v>MonoCA</v>
          </cell>
          <cell r="N2044" t="str">
            <v>CA</v>
          </cell>
          <cell r="O2044" t="str">
            <v>051</v>
          </cell>
        </row>
        <row r="2045">
          <cell r="M2045" t="str">
            <v>MononaIA</v>
          </cell>
          <cell r="N2045" t="str">
            <v>IA</v>
          </cell>
          <cell r="O2045" t="str">
            <v>133</v>
          </cell>
        </row>
        <row r="2046">
          <cell r="M2046" t="str">
            <v>MonongaliaWV</v>
          </cell>
          <cell r="N2046" t="str">
            <v>WV</v>
          </cell>
          <cell r="O2046" t="str">
            <v>061</v>
          </cell>
        </row>
        <row r="2047">
          <cell r="M2047" t="str">
            <v>MonroeNY</v>
          </cell>
          <cell r="N2047" t="str">
            <v>NY</v>
          </cell>
          <cell r="O2047" t="str">
            <v>055</v>
          </cell>
        </row>
        <row r="2048">
          <cell r="M2048" t="str">
            <v>MonroeWV</v>
          </cell>
          <cell r="N2048" t="str">
            <v>WV</v>
          </cell>
          <cell r="O2048" t="str">
            <v>063</v>
          </cell>
        </row>
        <row r="2049">
          <cell r="M2049" t="str">
            <v>MonroeWI</v>
          </cell>
          <cell r="N2049" t="str">
            <v>WI</v>
          </cell>
          <cell r="O2049" t="str">
            <v>081</v>
          </cell>
        </row>
        <row r="2050">
          <cell r="M2050" t="str">
            <v>MonroeFL</v>
          </cell>
          <cell r="N2050" t="str">
            <v>FL</v>
          </cell>
          <cell r="O2050" t="str">
            <v>087</v>
          </cell>
        </row>
        <row r="2051">
          <cell r="M2051" t="str">
            <v>MonroePA</v>
          </cell>
          <cell r="N2051" t="str">
            <v>PA</v>
          </cell>
          <cell r="O2051" t="str">
            <v>089</v>
          </cell>
        </row>
        <row r="2052">
          <cell r="M2052" t="str">
            <v>MonroeAR</v>
          </cell>
          <cell r="N2052" t="str">
            <v>AR</v>
          </cell>
          <cell r="O2052" t="str">
            <v>095</v>
          </cell>
        </row>
        <row r="2053">
          <cell r="M2053" t="str">
            <v>MonroeMS</v>
          </cell>
          <cell r="N2053" t="str">
            <v>MS</v>
          </cell>
          <cell r="O2053" t="str">
            <v>095</v>
          </cell>
        </row>
        <row r="2054">
          <cell r="M2054" t="str">
            <v>MonroeAL</v>
          </cell>
          <cell r="N2054" t="str">
            <v>AL</v>
          </cell>
          <cell r="O2054" t="str">
            <v>099</v>
          </cell>
        </row>
        <row r="2055">
          <cell r="M2055" t="str">
            <v>MonroeIN</v>
          </cell>
          <cell r="N2055" t="str">
            <v>IN</v>
          </cell>
          <cell r="O2055" t="str">
            <v>105</v>
          </cell>
        </row>
        <row r="2056">
          <cell r="M2056" t="str">
            <v>MonroeOH</v>
          </cell>
          <cell r="N2056" t="str">
            <v>OH</v>
          </cell>
          <cell r="O2056" t="str">
            <v>111</v>
          </cell>
        </row>
        <row r="2057">
          <cell r="M2057" t="str">
            <v>MonroeMI</v>
          </cell>
          <cell r="N2057" t="str">
            <v>MI</v>
          </cell>
          <cell r="O2057" t="str">
            <v>115</v>
          </cell>
        </row>
        <row r="2058">
          <cell r="M2058" t="str">
            <v>MonroeTN</v>
          </cell>
          <cell r="N2058" t="str">
            <v>TN</v>
          </cell>
          <cell r="O2058" t="str">
            <v>123</v>
          </cell>
        </row>
        <row r="2059">
          <cell r="M2059" t="str">
            <v>MonroeIL</v>
          </cell>
          <cell r="N2059" t="str">
            <v>IL</v>
          </cell>
          <cell r="O2059" t="str">
            <v>133</v>
          </cell>
        </row>
        <row r="2060">
          <cell r="M2060" t="str">
            <v>MonroeIA</v>
          </cell>
          <cell r="N2060" t="str">
            <v>IA</v>
          </cell>
          <cell r="O2060" t="str">
            <v>135</v>
          </cell>
        </row>
        <row r="2061">
          <cell r="M2061" t="str">
            <v>MonroeMO</v>
          </cell>
          <cell r="N2061" t="str">
            <v>MO</v>
          </cell>
          <cell r="O2061" t="str">
            <v>137</v>
          </cell>
        </row>
        <row r="2062">
          <cell r="M2062" t="str">
            <v>MonroeKY</v>
          </cell>
          <cell r="N2062" t="str">
            <v>KY</v>
          </cell>
          <cell r="O2062" t="str">
            <v>171</v>
          </cell>
        </row>
        <row r="2063">
          <cell r="M2063" t="str">
            <v>MonroeGA</v>
          </cell>
          <cell r="N2063" t="str">
            <v>GA</v>
          </cell>
          <cell r="O2063" t="str">
            <v>207</v>
          </cell>
        </row>
        <row r="2064">
          <cell r="M2064" t="str">
            <v>MontagueTX</v>
          </cell>
          <cell r="N2064" t="str">
            <v>TX</v>
          </cell>
          <cell r="O2064" t="str">
            <v>337</v>
          </cell>
        </row>
        <row r="2065">
          <cell r="M2065" t="str">
            <v>MontcalmMI</v>
          </cell>
          <cell r="N2065" t="str">
            <v>MI</v>
          </cell>
          <cell r="O2065" t="str">
            <v>117</v>
          </cell>
        </row>
        <row r="2066">
          <cell r="M2066" t="str">
            <v>MontereyCA</v>
          </cell>
          <cell r="N2066" t="str">
            <v>CA</v>
          </cell>
          <cell r="O2066" t="str">
            <v>053</v>
          </cell>
        </row>
        <row r="2067">
          <cell r="M2067" t="str">
            <v>MontezumaCO</v>
          </cell>
          <cell r="N2067" t="str">
            <v>CO</v>
          </cell>
          <cell r="O2067" t="str">
            <v>083</v>
          </cell>
        </row>
        <row r="2068">
          <cell r="M2068" t="str">
            <v>MontgomeryMD</v>
          </cell>
          <cell r="N2068" t="str">
            <v>MD</v>
          </cell>
          <cell r="O2068" t="str">
            <v>031</v>
          </cell>
        </row>
        <row r="2069">
          <cell r="M2069" t="str">
            <v>MontgomeryNY</v>
          </cell>
          <cell r="N2069" t="str">
            <v>NY</v>
          </cell>
          <cell r="O2069" t="str">
            <v>057</v>
          </cell>
        </row>
        <row r="2070">
          <cell r="M2070" t="str">
            <v>MontgomeryPA</v>
          </cell>
          <cell r="N2070" t="str">
            <v>PA</v>
          </cell>
          <cell r="O2070" t="str">
            <v>091</v>
          </cell>
        </row>
        <row r="2071">
          <cell r="M2071" t="str">
            <v>MontgomeryAR</v>
          </cell>
          <cell r="N2071" t="str">
            <v>AR</v>
          </cell>
          <cell r="O2071" t="str">
            <v>097</v>
          </cell>
        </row>
        <row r="2072">
          <cell r="M2072" t="str">
            <v>MontgomeryMS</v>
          </cell>
          <cell r="N2072" t="str">
            <v>MS</v>
          </cell>
          <cell r="O2072" t="str">
            <v>097</v>
          </cell>
        </row>
        <row r="2073">
          <cell r="M2073" t="str">
            <v>MontgomeryAL</v>
          </cell>
          <cell r="N2073" t="str">
            <v>AL</v>
          </cell>
          <cell r="O2073" t="str">
            <v>101</v>
          </cell>
        </row>
        <row r="2074">
          <cell r="M2074" t="str">
            <v>MontgomeryIN</v>
          </cell>
          <cell r="N2074" t="str">
            <v>IN</v>
          </cell>
          <cell r="O2074" t="str">
            <v>107</v>
          </cell>
        </row>
        <row r="2075">
          <cell r="M2075" t="str">
            <v>MontgomeryOH</v>
          </cell>
          <cell r="N2075" t="str">
            <v>OH</v>
          </cell>
          <cell r="O2075" t="str">
            <v>113</v>
          </cell>
        </row>
        <row r="2076">
          <cell r="M2076" t="str">
            <v>MontgomeryVA</v>
          </cell>
          <cell r="N2076" t="str">
            <v>VA</v>
          </cell>
          <cell r="O2076" t="str">
            <v>121</v>
          </cell>
        </row>
        <row r="2077">
          <cell r="M2077" t="str">
            <v>MontgomeryNC</v>
          </cell>
          <cell r="N2077" t="str">
            <v>NC</v>
          </cell>
          <cell r="O2077" t="str">
            <v>123</v>
          </cell>
        </row>
        <row r="2078">
          <cell r="M2078" t="str">
            <v>MontgomeryTN</v>
          </cell>
          <cell r="N2078" t="str">
            <v>TN</v>
          </cell>
          <cell r="O2078" t="str">
            <v>125</v>
          </cell>
        </row>
        <row r="2079">
          <cell r="M2079" t="str">
            <v>MontgomeryKS</v>
          </cell>
          <cell r="N2079" t="str">
            <v>KS</v>
          </cell>
          <cell r="O2079" t="str">
            <v>125</v>
          </cell>
        </row>
        <row r="2080">
          <cell r="M2080" t="str">
            <v>MontgomeryIL</v>
          </cell>
          <cell r="N2080" t="str">
            <v>IL</v>
          </cell>
          <cell r="O2080" t="str">
            <v>135</v>
          </cell>
        </row>
        <row r="2081">
          <cell r="M2081" t="str">
            <v>MontgomeryIA</v>
          </cell>
          <cell r="N2081" t="str">
            <v>IA</v>
          </cell>
          <cell r="O2081" t="str">
            <v>137</v>
          </cell>
        </row>
        <row r="2082">
          <cell r="M2082" t="str">
            <v>MontgomeryMO</v>
          </cell>
          <cell r="N2082" t="str">
            <v>MO</v>
          </cell>
          <cell r="O2082" t="str">
            <v>139</v>
          </cell>
        </row>
        <row r="2083">
          <cell r="M2083" t="str">
            <v>MontgomeryKY</v>
          </cell>
          <cell r="N2083" t="str">
            <v>KY</v>
          </cell>
          <cell r="O2083" t="str">
            <v>173</v>
          </cell>
        </row>
        <row r="2084">
          <cell r="M2084" t="str">
            <v>MontgomeryGA</v>
          </cell>
          <cell r="N2084" t="str">
            <v>GA</v>
          </cell>
          <cell r="O2084" t="str">
            <v>209</v>
          </cell>
        </row>
        <row r="2085">
          <cell r="M2085" t="str">
            <v>MontgomeryTX</v>
          </cell>
          <cell r="N2085" t="str">
            <v>TX</v>
          </cell>
          <cell r="O2085" t="str">
            <v>339</v>
          </cell>
        </row>
        <row r="2086">
          <cell r="M2086" t="str">
            <v>MontmorencyMI</v>
          </cell>
          <cell r="N2086" t="str">
            <v>MI</v>
          </cell>
          <cell r="O2086" t="str">
            <v>119</v>
          </cell>
        </row>
        <row r="2087">
          <cell r="M2087" t="str">
            <v>MontourPA</v>
          </cell>
          <cell r="N2087" t="str">
            <v>PA</v>
          </cell>
          <cell r="O2087" t="str">
            <v>093</v>
          </cell>
        </row>
        <row r="2088">
          <cell r="M2088" t="str">
            <v>MontroseCO</v>
          </cell>
          <cell r="N2088" t="str">
            <v>CO</v>
          </cell>
          <cell r="O2088" t="str">
            <v>085</v>
          </cell>
        </row>
        <row r="2089">
          <cell r="M2089" t="str">
            <v>MoodySD</v>
          </cell>
          <cell r="N2089" t="str">
            <v>SD</v>
          </cell>
          <cell r="O2089" t="str">
            <v>101</v>
          </cell>
        </row>
        <row r="2090">
          <cell r="M2090" t="str">
            <v>MooreNC</v>
          </cell>
          <cell r="N2090" t="str">
            <v>NC</v>
          </cell>
          <cell r="O2090" t="str">
            <v>125</v>
          </cell>
        </row>
        <row r="2091">
          <cell r="M2091" t="str">
            <v>MooreTN</v>
          </cell>
          <cell r="N2091" t="str">
            <v>TN</v>
          </cell>
          <cell r="O2091" t="str">
            <v>127</v>
          </cell>
        </row>
        <row r="2092">
          <cell r="M2092" t="str">
            <v>MooreTX</v>
          </cell>
          <cell r="N2092" t="str">
            <v>TX</v>
          </cell>
          <cell r="O2092" t="str">
            <v>341</v>
          </cell>
        </row>
        <row r="2093">
          <cell r="M2093" t="str">
            <v>MoraNM</v>
          </cell>
          <cell r="N2093" t="str">
            <v>NM</v>
          </cell>
          <cell r="O2093" t="str">
            <v>033</v>
          </cell>
        </row>
        <row r="2094">
          <cell r="M2094" t="str">
            <v>MorehouseLA</v>
          </cell>
          <cell r="N2094" t="str">
            <v>LA</v>
          </cell>
          <cell r="O2094" t="str">
            <v>067</v>
          </cell>
        </row>
        <row r="2095">
          <cell r="M2095" t="str">
            <v>MorganUT</v>
          </cell>
          <cell r="N2095" t="str">
            <v>UT</v>
          </cell>
          <cell r="O2095" t="str">
            <v>029</v>
          </cell>
        </row>
        <row r="2096">
          <cell r="M2096" t="str">
            <v>MorganWV</v>
          </cell>
          <cell r="N2096" t="str">
            <v>WV</v>
          </cell>
          <cell r="O2096" t="str">
            <v>065</v>
          </cell>
        </row>
        <row r="2097">
          <cell r="M2097" t="str">
            <v>MorganCO</v>
          </cell>
          <cell r="N2097" t="str">
            <v>CO</v>
          </cell>
          <cell r="O2097" t="str">
            <v>087</v>
          </cell>
        </row>
        <row r="2098">
          <cell r="M2098" t="str">
            <v>MorganAL</v>
          </cell>
          <cell r="N2098" t="str">
            <v>AL</v>
          </cell>
          <cell r="O2098" t="str">
            <v>103</v>
          </cell>
        </row>
        <row r="2099">
          <cell r="M2099" t="str">
            <v>MorganIN</v>
          </cell>
          <cell r="N2099" t="str">
            <v>IN</v>
          </cell>
          <cell r="O2099" t="str">
            <v>109</v>
          </cell>
        </row>
        <row r="2100">
          <cell r="M2100" t="str">
            <v>MorganOH</v>
          </cell>
          <cell r="N2100" t="str">
            <v>OH</v>
          </cell>
          <cell r="O2100" t="str">
            <v>115</v>
          </cell>
        </row>
        <row r="2101">
          <cell r="M2101" t="str">
            <v>MorganTN</v>
          </cell>
          <cell r="N2101" t="str">
            <v>TN</v>
          </cell>
          <cell r="O2101" t="str">
            <v>129</v>
          </cell>
        </row>
        <row r="2102">
          <cell r="M2102" t="str">
            <v>MorganIL</v>
          </cell>
          <cell r="N2102" t="str">
            <v>IL</v>
          </cell>
          <cell r="O2102" t="str">
            <v>137</v>
          </cell>
        </row>
        <row r="2103">
          <cell r="M2103" t="str">
            <v>MorganMO</v>
          </cell>
          <cell r="N2103" t="str">
            <v>MO</v>
          </cell>
          <cell r="O2103" t="str">
            <v>141</v>
          </cell>
        </row>
        <row r="2104">
          <cell r="M2104" t="str">
            <v>MorganKY</v>
          </cell>
          <cell r="N2104" t="str">
            <v>KY</v>
          </cell>
          <cell r="O2104" t="str">
            <v>175</v>
          </cell>
        </row>
        <row r="2105">
          <cell r="M2105" t="str">
            <v>MorganGA</v>
          </cell>
          <cell r="N2105" t="str">
            <v>GA</v>
          </cell>
          <cell r="O2105" t="str">
            <v>211</v>
          </cell>
        </row>
        <row r="2106">
          <cell r="M2106" t="str">
            <v>MorovisPR</v>
          </cell>
          <cell r="N2106" t="str">
            <v>PR</v>
          </cell>
          <cell r="O2106" t="str">
            <v>101</v>
          </cell>
        </row>
        <row r="2107">
          <cell r="M2107" t="str">
            <v>MorrillNE</v>
          </cell>
          <cell r="N2107" t="str">
            <v>NE</v>
          </cell>
          <cell r="O2107" t="str">
            <v>123</v>
          </cell>
        </row>
        <row r="2108">
          <cell r="M2108" t="str">
            <v>MorrisNJ</v>
          </cell>
          <cell r="N2108" t="str">
            <v>NJ</v>
          </cell>
          <cell r="O2108" t="str">
            <v>027</v>
          </cell>
        </row>
        <row r="2109">
          <cell r="M2109" t="str">
            <v>MorrisKS</v>
          </cell>
          <cell r="N2109" t="str">
            <v>KS</v>
          </cell>
          <cell r="O2109" t="str">
            <v>127</v>
          </cell>
        </row>
        <row r="2110">
          <cell r="M2110" t="str">
            <v>MorrisTX</v>
          </cell>
          <cell r="N2110" t="str">
            <v>TX</v>
          </cell>
          <cell r="O2110" t="str">
            <v>343</v>
          </cell>
        </row>
        <row r="2111">
          <cell r="M2111" t="str">
            <v>MorrisonMN</v>
          </cell>
          <cell r="N2111" t="str">
            <v>MN</v>
          </cell>
          <cell r="O2111" t="str">
            <v>097</v>
          </cell>
        </row>
        <row r="2112">
          <cell r="M2112" t="str">
            <v>MorrowOR</v>
          </cell>
          <cell r="N2112" t="str">
            <v>OR</v>
          </cell>
          <cell r="O2112" t="str">
            <v>049</v>
          </cell>
        </row>
        <row r="2113">
          <cell r="M2113" t="str">
            <v>MorrowOH</v>
          </cell>
          <cell r="N2113" t="str">
            <v>OH</v>
          </cell>
          <cell r="O2113" t="str">
            <v>117</v>
          </cell>
        </row>
        <row r="2114">
          <cell r="M2114" t="str">
            <v>MortonND</v>
          </cell>
          <cell r="N2114" t="str">
            <v>ND</v>
          </cell>
          <cell r="O2114" t="str">
            <v>059</v>
          </cell>
        </row>
        <row r="2115">
          <cell r="M2115" t="str">
            <v>MortonKS</v>
          </cell>
          <cell r="N2115" t="str">
            <v>KS</v>
          </cell>
          <cell r="O2115" t="str">
            <v>129</v>
          </cell>
        </row>
        <row r="2116">
          <cell r="M2116" t="str">
            <v>MotleyTX</v>
          </cell>
          <cell r="N2116" t="str">
            <v>TX</v>
          </cell>
          <cell r="O2116" t="str">
            <v>345</v>
          </cell>
        </row>
        <row r="2117">
          <cell r="M2117" t="str">
            <v>MoultrieIL</v>
          </cell>
          <cell r="N2117" t="str">
            <v>IL</v>
          </cell>
          <cell r="O2117" t="str">
            <v>139</v>
          </cell>
        </row>
        <row r="2118">
          <cell r="M2118" t="str">
            <v>MountrailND</v>
          </cell>
          <cell r="N2118" t="str">
            <v>ND</v>
          </cell>
          <cell r="O2118" t="str">
            <v>061</v>
          </cell>
        </row>
        <row r="2119">
          <cell r="M2119" t="str">
            <v>MowerMN</v>
          </cell>
          <cell r="N2119" t="str">
            <v>MN</v>
          </cell>
          <cell r="O2119" t="str">
            <v>099</v>
          </cell>
        </row>
        <row r="2120">
          <cell r="M2120" t="str">
            <v>MuhlenbergKY</v>
          </cell>
          <cell r="N2120" t="str">
            <v>KY</v>
          </cell>
          <cell r="O2120" t="str">
            <v>177</v>
          </cell>
        </row>
        <row r="2121">
          <cell r="M2121" t="str">
            <v>MultnomahOR</v>
          </cell>
          <cell r="N2121" t="str">
            <v>OR</v>
          </cell>
          <cell r="O2121" t="str">
            <v>051</v>
          </cell>
        </row>
        <row r="2122">
          <cell r="M2122" t="str">
            <v>MurrayOK</v>
          </cell>
          <cell r="N2122" t="str">
            <v>OK</v>
          </cell>
          <cell r="O2122" t="str">
            <v>099</v>
          </cell>
        </row>
        <row r="2123">
          <cell r="M2123" t="str">
            <v>MurrayMN</v>
          </cell>
          <cell r="N2123" t="str">
            <v>MN</v>
          </cell>
          <cell r="O2123" t="str">
            <v>101</v>
          </cell>
        </row>
        <row r="2124">
          <cell r="M2124" t="str">
            <v>MurrayGA</v>
          </cell>
          <cell r="N2124" t="str">
            <v>GA</v>
          </cell>
          <cell r="O2124" t="str">
            <v>213</v>
          </cell>
        </row>
        <row r="2125">
          <cell r="M2125" t="str">
            <v>MuscatineIA</v>
          </cell>
          <cell r="N2125" t="str">
            <v>IA</v>
          </cell>
          <cell r="O2125" t="str">
            <v>139</v>
          </cell>
        </row>
        <row r="2126">
          <cell r="M2126" t="str">
            <v>MuscogeeGA</v>
          </cell>
          <cell r="N2126" t="str">
            <v>GA</v>
          </cell>
          <cell r="O2126" t="str">
            <v>215</v>
          </cell>
        </row>
        <row r="2127">
          <cell r="M2127" t="str">
            <v>MuskegonMI</v>
          </cell>
          <cell r="N2127" t="str">
            <v>MI</v>
          </cell>
          <cell r="O2127" t="str">
            <v>121</v>
          </cell>
        </row>
        <row r="2128">
          <cell r="M2128" t="str">
            <v>MuskingumOH</v>
          </cell>
          <cell r="N2128" t="str">
            <v>OH</v>
          </cell>
          <cell r="O2128" t="str">
            <v>119</v>
          </cell>
        </row>
        <row r="2129">
          <cell r="M2129" t="str">
            <v>MuskogeeOK</v>
          </cell>
          <cell r="N2129" t="str">
            <v>OK</v>
          </cell>
          <cell r="O2129" t="str">
            <v>101</v>
          </cell>
        </row>
        <row r="2130">
          <cell r="M2130" t="str">
            <v>MusselshellMT</v>
          </cell>
          <cell r="N2130" t="str">
            <v>MT</v>
          </cell>
          <cell r="O2130" t="str">
            <v>065</v>
          </cell>
        </row>
        <row r="2131">
          <cell r="M2131" t="str">
            <v>NacogdochesTX</v>
          </cell>
          <cell r="N2131" t="str">
            <v>TX</v>
          </cell>
          <cell r="O2131" t="str">
            <v>347</v>
          </cell>
        </row>
        <row r="2132">
          <cell r="M2132" t="str">
            <v>NaguaboPR</v>
          </cell>
          <cell r="N2132" t="str">
            <v>PR</v>
          </cell>
          <cell r="O2132" t="str">
            <v>103</v>
          </cell>
        </row>
        <row r="2133">
          <cell r="M2133" t="str">
            <v>NamorikMH</v>
          </cell>
          <cell r="N2133" t="str">
            <v>MH</v>
          </cell>
          <cell r="O2133" t="str">
            <v>330</v>
          </cell>
        </row>
        <row r="2134">
          <cell r="M2134" t="str">
            <v>NamuMH</v>
          </cell>
          <cell r="N2134" t="str">
            <v>MH</v>
          </cell>
          <cell r="O2134" t="str">
            <v>340</v>
          </cell>
        </row>
        <row r="2135">
          <cell r="M2135" t="str">
            <v>NanceNE</v>
          </cell>
          <cell r="N2135" t="str">
            <v>NE</v>
          </cell>
          <cell r="O2135" t="str">
            <v>125</v>
          </cell>
        </row>
        <row r="2136">
          <cell r="M2136" t="str">
            <v>NantucketMA</v>
          </cell>
          <cell r="N2136" t="str">
            <v>MA</v>
          </cell>
          <cell r="O2136" t="str">
            <v>019</v>
          </cell>
        </row>
        <row r="2137">
          <cell r="M2137" t="str">
            <v>NapaCA</v>
          </cell>
          <cell r="N2137" t="str">
            <v>CA</v>
          </cell>
          <cell r="O2137" t="str">
            <v>055</v>
          </cell>
        </row>
        <row r="2138">
          <cell r="M2138" t="str">
            <v>NaranjitoPR</v>
          </cell>
          <cell r="N2138" t="str">
            <v>PR</v>
          </cell>
          <cell r="O2138" t="str">
            <v>105</v>
          </cell>
        </row>
        <row r="2139">
          <cell r="M2139" t="str">
            <v>NashNC</v>
          </cell>
          <cell r="N2139" t="str">
            <v>NC</v>
          </cell>
          <cell r="O2139" t="str">
            <v>127</v>
          </cell>
        </row>
        <row r="2140">
          <cell r="M2140" t="str">
            <v>NassauNY</v>
          </cell>
          <cell r="N2140" t="str">
            <v>NY</v>
          </cell>
          <cell r="O2140" t="str">
            <v>059</v>
          </cell>
        </row>
        <row r="2141">
          <cell r="M2141" t="str">
            <v>NassauFL</v>
          </cell>
          <cell r="N2141" t="str">
            <v>FL</v>
          </cell>
          <cell r="O2141" t="str">
            <v>089</v>
          </cell>
        </row>
        <row r="2142">
          <cell r="M2142" t="str">
            <v>NatchitochesLA</v>
          </cell>
          <cell r="N2142" t="str">
            <v>LA</v>
          </cell>
          <cell r="O2142" t="str">
            <v>069</v>
          </cell>
        </row>
        <row r="2143">
          <cell r="M2143" t="str">
            <v>NatronaWY</v>
          </cell>
          <cell r="N2143" t="str">
            <v>WY</v>
          </cell>
          <cell r="O2143" t="str">
            <v>025</v>
          </cell>
        </row>
        <row r="2144">
          <cell r="M2144" t="str">
            <v>NavajoAZ</v>
          </cell>
          <cell r="N2144" t="str">
            <v>AZ</v>
          </cell>
          <cell r="O2144" t="str">
            <v>017</v>
          </cell>
        </row>
        <row r="2145">
          <cell r="M2145" t="str">
            <v>NavarroTX</v>
          </cell>
          <cell r="N2145" t="str">
            <v>TX</v>
          </cell>
          <cell r="O2145" t="str">
            <v>349</v>
          </cell>
        </row>
        <row r="2146">
          <cell r="M2146" t="str">
            <v>NelsonND</v>
          </cell>
          <cell r="N2146" t="str">
            <v>ND</v>
          </cell>
          <cell r="O2146" t="str">
            <v>063</v>
          </cell>
        </row>
        <row r="2147">
          <cell r="M2147" t="str">
            <v>NelsonVA</v>
          </cell>
          <cell r="N2147" t="str">
            <v>VA</v>
          </cell>
          <cell r="O2147" t="str">
            <v>125</v>
          </cell>
        </row>
        <row r="2148">
          <cell r="M2148" t="str">
            <v>NelsonKY</v>
          </cell>
          <cell r="N2148" t="str">
            <v>KY</v>
          </cell>
          <cell r="O2148" t="str">
            <v>179</v>
          </cell>
        </row>
        <row r="2149">
          <cell r="M2149" t="str">
            <v>NemahaNE</v>
          </cell>
          <cell r="N2149" t="str">
            <v>NE</v>
          </cell>
          <cell r="O2149" t="str">
            <v>127</v>
          </cell>
        </row>
        <row r="2150">
          <cell r="M2150" t="str">
            <v>NemahaKS</v>
          </cell>
          <cell r="N2150" t="str">
            <v>KS</v>
          </cell>
          <cell r="O2150" t="str">
            <v>131</v>
          </cell>
        </row>
        <row r="2151">
          <cell r="M2151" t="str">
            <v>NeoshoKS</v>
          </cell>
          <cell r="N2151" t="str">
            <v>KS</v>
          </cell>
          <cell r="O2151" t="str">
            <v>133</v>
          </cell>
        </row>
        <row r="2152">
          <cell r="M2152" t="str">
            <v>NeshobaMS</v>
          </cell>
          <cell r="N2152" t="str">
            <v>MS</v>
          </cell>
          <cell r="O2152" t="str">
            <v>099</v>
          </cell>
        </row>
        <row r="2153">
          <cell r="M2153" t="str">
            <v>NessKS</v>
          </cell>
          <cell r="N2153" t="str">
            <v>KS</v>
          </cell>
          <cell r="O2153" t="str">
            <v>135</v>
          </cell>
        </row>
        <row r="2154">
          <cell r="M2154" t="str">
            <v>NevadaCA</v>
          </cell>
          <cell r="N2154" t="str">
            <v>CA</v>
          </cell>
          <cell r="O2154" t="str">
            <v>057</v>
          </cell>
        </row>
        <row r="2155">
          <cell r="M2155" t="str">
            <v>NevadaAR</v>
          </cell>
          <cell r="N2155" t="str">
            <v>AR</v>
          </cell>
          <cell r="O2155" t="str">
            <v>099</v>
          </cell>
        </row>
        <row r="2156">
          <cell r="M2156" t="str">
            <v>New CastleDE</v>
          </cell>
          <cell r="N2156" t="str">
            <v>DE</v>
          </cell>
          <cell r="O2156" t="str">
            <v>003</v>
          </cell>
        </row>
        <row r="2157">
          <cell r="M2157" t="str">
            <v>New HanoverNC</v>
          </cell>
          <cell r="N2157" t="str">
            <v>NC</v>
          </cell>
          <cell r="O2157" t="str">
            <v>129</v>
          </cell>
        </row>
        <row r="2158">
          <cell r="M2158" t="str">
            <v>New HavenCT</v>
          </cell>
          <cell r="N2158" t="str">
            <v>CT</v>
          </cell>
          <cell r="O2158" t="str">
            <v>009</v>
          </cell>
        </row>
        <row r="2159">
          <cell r="M2159" t="str">
            <v>New KentVA</v>
          </cell>
          <cell r="N2159" t="str">
            <v>VA</v>
          </cell>
          <cell r="O2159" t="str">
            <v>127</v>
          </cell>
        </row>
        <row r="2160">
          <cell r="M2160" t="str">
            <v>New LondonCT</v>
          </cell>
          <cell r="N2160" t="str">
            <v>CT</v>
          </cell>
          <cell r="O2160" t="str">
            <v>011</v>
          </cell>
        </row>
        <row r="2161">
          <cell r="M2161" t="str">
            <v>New MadridMO</v>
          </cell>
          <cell r="N2161" t="str">
            <v>MO</v>
          </cell>
          <cell r="O2161" t="str">
            <v>143</v>
          </cell>
        </row>
        <row r="2162">
          <cell r="M2162" t="str">
            <v>New YorkNY</v>
          </cell>
          <cell r="N2162" t="str">
            <v>NY</v>
          </cell>
          <cell r="O2162" t="str">
            <v>061</v>
          </cell>
        </row>
        <row r="2163">
          <cell r="M2163" t="str">
            <v>NewaygoMI</v>
          </cell>
          <cell r="N2163" t="str">
            <v>MI</v>
          </cell>
          <cell r="O2163" t="str">
            <v>123</v>
          </cell>
        </row>
        <row r="2164">
          <cell r="M2164" t="str">
            <v>NewberrySC</v>
          </cell>
          <cell r="N2164" t="str">
            <v>SC</v>
          </cell>
          <cell r="O2164" t="str">
            <v>071</v>
          </cell>
        </row>
        <row r="2165">
          <cell r="M2165" t="str">
            <v>NewportRI</v>
          </cell>
          <cell r="N2165" t="str">
            <v>RI</v>
          </cell>
          <cell r="O2165" t="str">
            <v>005</v>
          </cell>
        </row>
        <row r="2166">
          <cell r="M2166" t="str">
            <v>Newport NewsVA</v>
          </cell>
          <cell r="N2166" t="str">
            <v>VA</v>
          </cell>
          <cell r="O2166" t="str">
            <v>700</v>
          </cell>
        </row>
        <row r="2167">
          <cell r="M2167" t="str">
            <v>NewtonMS</v>
          </cell>
          <cell r="N2167" t="str">
            <v>MS</v>
          </cell>
          <cell r="O2167" t="str">
            <v>101</v>
          </cell>
        </row>
        <row r="2168">
          <cell r="M2168" t="str">
            <v>NewtonAR</v>
          </cell>
          <cell r="N2168" t="str">
            <v>AR</v>
          </cell>
          <cell r="O2168" t="str">
            <v>101</v>
          </cell>
        </row>
        <row r="2169">
          <cell r="M2169" t="str">
            <v>NewtonIN</v>
          </cell>
          <cell r="N2169" t="str">
            <v>IN</v>
          </cell>
          <cell r="O2169" t="str">
            <v>111</v>
          </cell>
        </row>
        <row r="2170">
          <cell r="M2170" t="str">
            <v>NewtonMO</v>
          </cell>
          <cell r="N2170" t="str">
            <v>MO</v>
          </cell>
          <cell r="O2170" t="str">
            <v>145</v>
          </cell>
        </row>
        <row r="2171">
          <cell r="M2171" t="str">
            <v>NewtonGA</v>
          </cell>
          <cell r="N2171" t="str">
            <v>GA</v>
          </cell>
          <cell r="O2171" t="str">
            <v>217</v>
          </cell>
        </row>
        <row r="2172">
          <cell r="M2172" t="str">
            <v>NewtonTX</v>
          </cell>
          <cell r="N2172" t="str">
            <v>TX</v>
          </cell>
          <cell r="O2172" t="str">
            <v>351</v>
          </cell>
        </row>
        <row r="2173">
          <cell r="M2173" t="str">
            <v>Nez PerceID</v>
          </cell>
          <cell r="N2173" t="str">
            <v>ID</v>
          </cell>
          <cell r="O2173" t="str">
            <v>069</v>
          </cell>
        </row>
        <row r="2174">
          <cell r="M2174" t="str">
            <v>NgaraardPW</v>
          </cell>
          <cell r="N2174" t="str">
            <v>PW</v>
          </cell>
          <cell r="O2174" t="str">
            <v>214</v>
          </cell>
        </row>
        <row r="2175">
          <cell r="M2175" t="str">
            <v>NgarchelongPW</v>
          </cell>
          <cell r="N2175" t="str">
            <v>PW</v>
          </cell>
          <cell r="O2175" t="str">
            <v>218</v>
          </cell>
        </row>
        <row r="2176">
          <cell r="M2176" t="str">
            <v>NgardmauPW</v>
          </cell>
          <cell r="N2176" t="str">
            <v>PW</v>
          </cell>
          <cell r="O2176" t="str">
            <v>222</v>
          </cell>
        </row>
        <row r="2177">
          <cell r="M2177" t="str">
            <v>NgaremlenguiPW</v>
          </cell>
          <cell r="N2177" t="str">
            <v>PW</v>
          </cell>
          <cell r="O2177" t="str">
            <v>223</v>
          </cell>
        </row>
        <row r="2178">
          <cell r="M2178" t="str">
            <v>NgatpangPW</v>
          </cell>
          <cell r="N2178" t="str">
            <v>PW</v>
          </cell>
          <cell r="O2178" t="str">
            <v>224</v>
          </cell>
        </row>
        <row r="2179">
          <cell r="M2179" t="str">
            <v>NgchesarPW</v>
          </cell>
          <cell r="N2179" t="str">
            <v>PW</v>
          </cell>
          <cell r="O2179" t="str">
            <v>226</v>
          </cell>
        </row>
        <row r="2180">
          <cell r="M2180" t="str">
            <v>NgiwalPW</v>
          </cell>
          <cell r="N2180" t="str">
            <v>PW</v>
          </cell>
          <cell r="O2180" t="str">
            <v>228</v>
          </cell>
        </row>
        <row r="2181">
          <cell r="M2181" t="str">
            <v>NiagaraNY</v>
          </cell>
          <cell r="N2181" t="str">
            <v>NY</v>
          </cell>
          <cell r="O2181" t="str">
            <v>063</v>
          </cell>
        </row>
        <row r="2182">
          <cell r="M2182" t="str">
            <v>NicholasWV</v>
          </cell>
          <cell r="N2182" t="str">
            <v>WV</v>
          </cell>
          <cell r="O2182" t="str">
            <v>067</v>
          </cell>
        </row>
        <row r="2183">
          <cell r="M2183" t="str">
            <v>NicholasKY</v>
          </cell>
          <cell r="N2183" t="str">
            <v>KY</v>
          </cell>
          <cell r="O2183" t="str">
            <v>181</v>
          </cell>
        </row>
        <row r="2184">
          <cell r="M2184" t="str">
            <v>NicolletMN</v>
          </cell>
          <cell r="N2184" t="str">
            <v>MN</v>
          </cell>
          <cell r="O2184" t="str">
            <v>103</v>
          </cell>
        </row>
        <row r="2185">
          <cell r="M2185" t="str">
            <v>NiobraraWY</v>
          </cell>
          <cell r="N2185" t="str">
            <v>WY</v>
          </cell>
          <cell r="O2185" t="str">
            <v>027</v>
          </cell>
        </row>
        <row r="2186">
          <cell r="M2186" t="str">
            <v>NobleOK</v>
          </cell>
          <cell r="N2186" t="str">
            <v>OK</v>
          </cell>
          <cell r="O2186" t="str">
            <v>103</v>
          </cell>
        </row>
        <row r="2187">
          <cell r="M2187" t="str">
            <v>NobleIN</v>
          </cell>
          <cell r="N2187" t="str">
            <v>IN</v>
          </cell>
          <cell r="O2187" t="str">
            <v>113</v>
          </cell>
        </row>
        <row r="2188">
          <cell r="M2188" t="str">
            <v>NobleOH</v>
          </cell>
          <cell r="N2188" t="str">
            <v>OH</v>
          </cell>
          <cell r="O2188" t="str">
            <v>121</v>
          </cell>
        </row>
        <row r="2189">
          <cell r="M2189" t="str">
            <v>NoblesMN</v>
          </cell>
          <cell r="N2189" t="str">
            <v>MN</v>
          </cell>
          <cell r="O2189" t="str">
            <v>105</v>
          </cell>
        </row>
        <row r="2190">
          <cell r="M2190" t="str">
            <v>NodawayMO</v>
          </cell>
          <cell r="N2190" t="str">
            <v>MO</v>
          </cell>
          <cell r="O2190" t="str">
            <v>147</v>
          </cell>
        </row>
        <row r="2191">
          <cell r="M2191" t="str">
            <v>NolanTX</v>
          </cell>
          <cell r="N2191" t="str">
            <v>TX</v>
          </cell>
          <cell r="O2191" t="str">
            <v>353</v>
          </cell>
        </row>
        <row r="2192">
          <cell r="M2192" t="str">
            <v>Nome (C)AK</v>
          </cell>
          <cell r="N2192" t="str">
            <v>AK</v>
          </cell>
          <cell r="O2192" t="str">
            <v>180</v>
          </cell>
        </row>
        <row r="2193">
          <cell r="M2193" t="str">
            <v>NorfolkMA</v>
          </cell>
          <cell r="N2193" t="str">
            <v>MA</v>
          </cell>
          <cell r="O2193" t="str">
            <v>021</v>
          </cell>
        </row>
        <row r="2194">
          <cell r="M2194" t="str">
            <v>NorfolkVA</v>
          </cell>
          <cell r="N2194" t="str">
            <v>VA</v>
          </cell>
          <cell r="O2194" t="str">
            <v>710</v>
          </cell>
        </row>
        <row r="2195">
          <cell r="M2195" t="str">
            <v>NormanMN</v>
          </cell>
          <cell r="N2195" t="str">
            <v>MN</v>
          </cell>
          <cell r="O2195" t="str">
            <v>107</v>
          </cell>
        </row>
        <row r="2196">
          <cell r="M2196" t="str">
            <v>North Slope (B)AK</v>
          </cell>
          <cell r="N2196" t="str">
            <v>AK</v>
          </cell>
          <cell r="O2196" t="str">
            <v>185</v>
          </cell>
        </row>
        <row r="2197">
          <cell r="M2197" t="str">
            <v>NorthamptonPA</v>
          </cell>
          <cell r="N2197" t="str">
            <v>PA</v>
          </cell>
          <cell r="O2197" t="str">
            <v>095</v>
          </cell>
        </row>
        <row r="2198">
          <cell r="M2198" t="str">
            <v>NorthamptonNC</v>
          </cell>
          <cell r="N2198" t="str">
            <v>NC</v>
          </cell>
          <cell r="O2198" t="str">
            <v>131</v>
          </cell>
        </row>
        <row r="2199">
          <cell r="M2199" t="str">
            <v>NorthamptonVA</v>
          </cell>
          <cell r="N2199" t="str">
            <v>VA</v>
          </cell>
          <cell r="O2199" t="str">
            <v>131</v>
          </cell>
        </row>
        <row r="2200">
          <cell r="M2200" t="str">
            <v>NorthumberlandPA</v>
          </cell>
          <cell r="N2200" t="str">
            <v>PA</v>
          </cell>
          <cell r="O2200" t="str">
            <v>097</v>
          </cell>
        </row>
        <row r="2201">
          <cell r="M2201" t="str">
            <v>NorthumberlandVA</v>
          </cell>
          <cell r="N2201" t="str">
            <v>VA</v>
          </cell>
          <cell r="O2201" t="str">
            <v>133</v>
          </cell>
        </row>
        <row r="2202">
          <cell r="M2202" t="str">
            <v>Northwest Arctic (B)AK</v>
          </cell>
          <cell r="N2202" t="str">
            <v>AK</v>
          </cell>
          <cell r="O2202" t="str">
            <v>188</v>
          </cell>
        </row>
        <row r="2203">
          <cell r="M2203" t="str">
            <v>NortonKS</v>
          </cell>
          <cell r="N2203" t="str">
            <v>KS</v>
          </cell>
          <cell r="O2203" t="str">
            <v>137</v>
          </cell>
        </row>
        <row r="2204">
          <cell r="M2204" t="str">
            <v>NortonVA</v>
          </cell>
          <cell r="N2204" t="str">
            <v>VA</v>
          </cell>
          <cell r="O2204" t="str">
            <v>720</v>
          </cell>
        </row>
        <row r="2205">
          <cell r="M2205" t="str">
            <v>Nothern IslandsMP</v>
          </cell>
          <cell r="N2205" t="str">
            <v>MP</v>
          </cell>
          <cell r="O2205" t="str">
            <v>085</v>
          </cell>
        </row>
        <row r="2206">
          <cell r="M2206" t="str">
            <v>NottowayVA</v>
          </cell>
          <cell r="N2206" t="str">
            <v>VA</v>
          </cell>
          <cell r="O2206" t="str">
            <v>135</v>
          </cell>
        </row>
        <row r="2207">
          <cell r="M2207" t="str">
            <v>NowataOK</v>
          </cell>
          <cell r="N2207" t="str">
            <v>OK</v>
          </cell>
          <cell r="O2207" t="str">
            <v>105</v>
          </cell>
        </row>
        <row r="2208">
          <cell r="M2208" t="str">
            <v>NoxubeeMS</v>
          </cell>
          <cell r="N2208" t="str">
            <v>MS</v>
          </cell>
          <cell r="O2208" t="str">
            <v>103</v>
          </cell>
        </row>
        <row r="2209">
          <cell r="M2209" t="str">
            <v>NuckollsNE</v>
          </cell>
          <cell r="N2209" t="str">
            <v>NE</v>
          </cell>
          <cell r="O2209" t="str">
            <v>129</v>
          </cell>
        </row>
        <row r="2210">
          <cell r="M2210" t="str">
            <v>NuecesTX</v>
          </cell>
          <cell r="N2210" t="str">
            <v>TX</v>
          </cell>
          <cell r="O2210" t="str">
            <v>355</v>
          </cell>
        </row>
        <row r="2211">
          <cell r="M2211" t="str">
            <v>NyeNV</v>
          </cell>
          <cell r="N2211" t="str">
            <v>NV</v>
          </cell>
          <cell r="O2211" t="str">
            <v>023</v>
          </cell>
        </row>
        <row r="2212">
          <cell r="M2212" t="str">
            <v>O BrienIA</v>
          </cell>
          <cell r="N2212" t="str">
            <v>IA</v>
          </cell>
          <cell r="O2212" t="str">
            <v>141</v>
          </cell>
        </row>
        <row r="2213">
          <cell r="M2213" t="str">
            <v>OaklandMI</v>
          </cell>
          <cell r="N2213" t="str">
            <v>MI</v>
          </cell>
          <cell r="O2213" t="str">
            <v>125</v>
          </cell>
        </row>
        <row r="2214">
          <cell r="M2214" t="str">
            <v>ObionTN</v>
          </cell>
          <cell r="N2214" t="str">
            <v>TN</v>
          </cell>
          <cell r="O2214" t="str">
            <v>131</v>
          </cell>
        </row>
        <row r="2215">
          <cell r="M2215" t="str">
            <v>OceanNJ</v>
          </cell>
          <cell r="N2215" t="str">
            <v>NJ</v>
          </cell>
          <cell r="O2215" t="str">
            <v>029</v>
          </cell>
        </row>
        <row r="2216">
          <cell r="M2216" t="str">
            <v>OceanaMI</v>
          </cell>
          <cell r="N2216" t="str">
            <v>MI</v>
          </cell>
          <cell r="O2216" t="str">
            <v>127</v>
          </cell>
        </row>
        <row r="2217">
          <cell r="M2217" t="str">
            <v>OchiltreeTX</v>
          </cell>
          <cell r="N2217" t="str">
            <v>TX</v>
          </cell>
          <cell r="O2217" t="str">
            <v>357</v>
          </cell>
        </row>
        <row r="2218">
          <cell r="M2218" t="str">
            <v>OconeeSC</v>
          </cell>
          <cell r="N2218" t="str">
            <v>SC</v>
          </cell>
          <cell r="O2218" t="str">
            <v>073</v>
          </cell>
        </row>
        <row r="2219">
          <cell r="M2219" t="str">
            <v>OconeeGA</v>
          </cell>
          <cell r="N2219" t="str">
            <v>GA</v>
          </cell>
          <cell r="O2219" t="str">
            <v>219</v>
          </cell>
        </row>
        <row r="2220">
          <cell r="M2220" t="str">
            <v>OcontoWI</v>
          </cell>
          <cell r="N2220" t="str">
            <v>WI</v>
          </cell>
          <cell r="O2220" t="str">
            <v>083</v>
          </cell>
        </row>
        <row r="2221">
          <cell r="M2221" t="str">
            <v>OgemawMI</v>
          </cell>
          <cell r="N2221" t="str">
            <v>MI</v>
          </cell>
          <cell r="O2221" t="str">
            <v>129</v>
          </cell>
        </row>
        <row r="2222">
          <cell r="M2222" t="str">
            <v>OgleIL</v>
          </cell>
          <cell r="N2222" t="str">
            <v>IL</v>
          </cell>
          <cell r="O2222" t="str">
            <v>141</v>
          </cell>
        </row>
        <row r="2223">
          <cell r="M2223" t="str">
            <v>OglethorpeGA</v>
          </cell>
          <cell r="N2223" t="str">
            <v>GA</v>
          </cell>
          <cell r="O2223" t="str">
            <v>221</v>
          </cell>
        </row>
        <row r="2224">
          <cell r="M2224" t="str">
            <v>OhioWV</v>
          </cell>
          <cell r="N2224" t="str">
            <v>WV</v>
          </cell>
          <cell r="O2224" t="str">
            <v>069</v>
          </cell>
        </row>
        <row r="2225">
          <cell r="M2225" t="str">
            <v>OhioIN</v>
          </cell>
          <cell r="N2225" t="str">
            <v>IN</v>
          </cell>
          <cell r="O2225" t="str">
            <v>115</v>
          </cell>
        </row>
        <row r="2226">
          <cell r="M2226" t="str">
            <v>OhioKY</v>
          </cell>
          <cell r="N2226" t="str">
            <v>KY</v>
          </cell>
          <cell r="O2226" t="str">
            <v>183</v>
          </cell>
        </row>
        <row r="2227">
          <cell r="M2227" t="str">
            <v>OkaloosaFL</v>
          </cell>
          <cell r="N2227" t="str">
            <v>FL</v>
          </cell>
          <cell r="O2227" t="str">
            <v>091</v>
          </cell>
        </row>
        <row r="2228">
          <cell r="M2228" t="str">
            <v>OkanoganWA</v>
          </cell>
          <cell r="N2228" t="str">
            <v>WA</v>
          </cell>
          <cell r="O2228" t="str">
            <v>047</v>
          </cell>
        </row>
        <row r="2229">
          <cell r="M2229" t="str">
            <v>OkeechobeeFL</v>
          </cell>
          <cell r="N2229" t="str">
            <v>FL</v>
          </cell>
          <cell r="O2229" t="str">
            <v>093</v>
          </cell>
        </row>
        <row r="2230">
          <cell r="M2230" t="str">
            <v>OkfuskeeOK</v>
          </cell>
          <cell r="N2230" t="str">
            <v>OK</v>
          </cell>
          <cell r="O2230" t="str">
            <v>107</v>
          </cell>
        </row>
        <row r="2231">
          <cell r="M2231" t="str">
            <v>OklahomaOK</v>
          </cell>
          <cell r="N2231" t="str">
            <v>OK</v>
          </cell>
          <cell r="O2231" t="str">
            <v>109</v>
          </cell>
        </row>
        <row r="2232">
          <cell r="M2232" t="str">
            <v>OkmulgeeOK</v>
          </cell>
          <cell r="N2232" t="str">
            <v>OK</v>
          </cell>
          <cell r="O2232" t="str">
            <v>111</v>
          </cell>
        </row>
        <row r="2233">
          <cell r="M2233" t="str">
            <v>OktibbehaMS</v>
          </cell>
          <cell r="N2233" t="str">
            <v>MS</v>
          </cell>
          <cell r="O2233" t="str">
            <v>105</v>
          </cell>
        </row>
        <row r="2234">
          <cell r="M2234" t="str">
            <v>OldhamKY</v>
          </cell>
          <cell r="N2234" t="str">
            <v>KY</v>
          </cell>
          <cell r="O2234" t="str">
            <v>185</v>
          </cell>
        </row>
        <row r="2235">
          <cell r="M2235" t="str">
            <v>OldhamTX</v>
          </cell>
          <cell r="N2235" t="str">
            <v>TX</v>
          </cell>
          <cell r="O2235" t="str">
            <v>359</v>
          </cell>
        </row>
        <row r="2236">
          <cell r="M2236" t="str">
            <v>OliverND</v>
          </cell>
          <cell r="N2236" t="str">
            <v>ND</v>
          </cell>
          <cell r="O2236" t="str">
            <v>065</v>
          </cell>
        </row>
        <row r="2237">
          <cell r="M2237" t="str">
            <v>OlmstedMN</v>
          </cell>
          <cell r="N2237" t="str">
            <v>MN</v>
          </cell>
          <cell r="O2237" t="str">
            <v>109</v>
          </cell>
        </row>
        <row r="2238">
          <cell r="M2238" t="str">
            <v>OneidaNY</v>
          </cell>
          <cell r="N2238" t="str">
            <v>NY</v>
          </cell>
          <cell r="O2238" t="str">
            <v>065</v>
          </cell>
        </row>
        <row r="2239">
          <cell r="M2239" t="str">
            <v>OneidaID</v>
          </cell>
          <cell r="N2239" t="str">
            <v>ID</v>
          </cell>
          <cell r="O2239" t="str">
            <v>071</v>
          </cell>
        </row>
        <row r="2240">
          <cell r="M2240" t="str">
            <v>OneidaWI</v>
          </cell>
          <cell r="N2240" t="str">
            <v>WI</v>
          </cell>
          <cell r="O2240" t="str">
            <v>085</v>
          </cell>
        </row>
        <row r="2241">
          <cell r="M2241" t="str">
            <v>OnondagaNY</v>
          </cell>
          <cell r="N2241" t="str">
            <v>NY</v>
          </cell>
          <cell r="O2241" t="str">
            <v>067</v>
          </cell>
        </row>
        <row r="2242">
          <cell r="M2242" t="str">
            <v>OnslowNC</v>
          </cell>
          <cell r="N2242" t="str">
            <v>NC</v>
          </cell>
          <cell r="O2242" t="str">
            <v>133</v>
          </cell>
        </row>
        <row r="2243">
          <cell r="M2243" t="str">
            <v>OntarioNY</v>
          </cell>
          <cell r="N2243" t="str">
            <v>NY</v>
          </cell>
          <cell r="O2243" t="str">
            <v>069</v>
          </cell>
        </row>
        <row r="2244">
          <cell r="M2244" t="str">
            <v>OntonagonMI</v>
          </cell>
          <cell r="N2244" t="str">
            <v>MI</v>
          </cell>
          <cell r="O2244" t="str">
            <v>131</v>
          </cell>
        </row>
        <row r="2245">
          <cell r="M2245" t="str">
            <v>OrangeVT</v>
          </cell>
          <cell r="N2245" t="str">
            <v>VT</v>
          </cell>
          <cell r="O2245" t="str">
            <v>017</v>
          </cell>
        </row>
        <row r="2246">
          <cell r="M2246" t="str">
            <v>OrangeCA</v>
          </cell>
          <cell r="N2246" t="str">
            <v>CA</v>
          </cell>
          <cell r="O2246" t="str">
            <v>059</v>
          </cell>
        </row>
        <row r="2247">
          <cell r="M2247" t="str">
            <v>OrangeNY</v>
          </cell>
          <cell r="N2247" t="str">
            <v>NY</v>
          </cell>
          <cell r="O2247" t="str">
            <v>071</v>
          </cell>
        </row>
        <row r="2248">
          <cell r="M2248" t="str">
            <v>OrangeFL</v>
          </cell>
          <cell r="N2248" t="str">
            <v>FL</v>
          </cell>
          <cell r="O2248" t="str">
            <v>095</v>
          </cell>
        </row>
        <row r="2249">
          <cell r="M2249" t="str">
            <v>OrangeIN</v>
          </cell>
          <cell r="N2249" t="str">
            <v>IN</v>
          </cell>
          <cell r="O2249" t="str">
            <v>117</v>
          </cell>
        </row>
        <row r="2250">
          <cell r="M2250" t="str">
            <v>OrangeNC</v>
          </cell>
          <cell r="N2250" t="str">
            <v>NC</v>
          </cell>
          <cell r="O2250" t="str">
            <v>135</v>
          </cell>
        </row>
        <row r="2251">
          <cell r="M2251" t="str">
            <v>OrangeVA</v>
          </cell>
          <cell r="N2251" t="str">
            <v>VA</v>
          </cell>
          <cell r="O2251" t="str">
            <v>137</v>
          </cell>
        </row>
        <row r="2252">
          <cell r="M2252" t="str">
            <v>OrangeTX</v>
          </cell>
          <cell r="N2252" t="str">
            <v>TX</v>
          </cell>
          <cell r="O2252" t="str">
            <v>361</v>
          </cell>
        </row>
        <row r="2253">
          <cell r="M2253" t="str">
            <v>OrangeburgSC</v>
          </cell>
          <cell r="N2253" t="str">
            <v>SC</v>
          </cell>
          <cell r="O2253" t="str">
            <v>075</v>
          </cell>
        </row>
        <row r="2254">
          <cell r="M2254" t="str">
            <v>OregonMO</v>
          </cell>
          <cell r="N2254" t="str">
            <v>MO</v>
          </cell>
          <cell r="O2254" t="str">
            <v>149</v>
          </cell>
        </row>
        <row r="2255">
          <cell r="M2255" t="str">
            <v>OrleansVT</v>
          </cell>
          <cell r="N2255" t="str">
            <v>VT</v>
          </cell>
          <cell r="O2255" t="str">
            <v>019</v>
          </cell>
        </row>
        <row r="2256">
          <cell r="M2256" t="str">
            <v>OrleansLA</v>
          </cell>
          <cell r="N2256" t="str">
            <v>LA</v>
          </cell>
          <cell r="O2256" t="str">
            <v>071</v>
          </cell>
        </row>
        <row r="2257">
          <cell r="M2257" t="str">
            <v>OrleansNY</v>
          </cell>
          <cell r="N2257" t="str">
            <v>NY</v>
          </cell>
          <cell r="O2257" t="str">
            <v>073</v>
          </cell>
        </row>
        <row r="2258">
          <cell r="M2258" t="str">
            <v>OrocovisPR</v>
          </cell>
          <cell r="N2258" t="str">
            <v>PR</v>
          </cell>
          <cell r="O2258" t="str">
            <v>107</v>
          </cell>
        </row>
        <row r="2259">
          <cell r="M2259" t="str">
            <v>OsageOK</v>
          </cell>
          <cell r="N2259" t="str">
            <v>OK</v>
          </cell>
          <cell r="O2259" t="str">
            <v>113</v>
          </cell>
        </row>
        <row r="2260">
          <cell r="M2260" t="str">
            <v>OsageKS</v>
          </cell>
          <cell r="N2260" t="str">
            <v>KS</v>
          </cell>
          <cell r="O2260" t="str">
            <v>139</v>
          </cell>
        </row>
        <row r="2261">
          <cell r="M2261" t="str">
            <v>OsageMO</v>
          </cell>
          <cell r="N2261" t="str">
            <v>MO</v>
          </cell>
          <cell r="O2261" t="str">
            <v>151</v>
          </cell>
        </row>
        <row r="2262">
          <cell r="M2262" t="str">
            <v>OsborneKS</v>
          </cell>
          <cell r="N2262" t="str">
            <v>KS</v>
          </cell>
          <cell r="O2262" t="str">
            <v>141</v>
          </cell>
        </row>
        <row r="2263">
          <cell r="M2263" t="str">
            <v>OsceolaFL</v>
          </cell>
          <cell r="N2263" t="str">
            <v>FL</v>
          </cell>
          <cell r="O2263" t="str">
            <v>097</v>
          </cell>
        </row>
        <row r="2264">
          <cell r="M2264" t="str">
            <v>OsceolaMI</v>
          </cell>
          <cell r="N2264" t="str">
            <v>MI</v>
          </cell>
          <cell r="O2264" t="str">
            <v>133</v>
          </cell>
        </row>
        <row r="2265">
          <cell r="M2265" t="str">
            <v>OsceolaIA</v>
          </cell>
          <cell r="N2265" t="str">
            <v>IA</v>
          </cell>
          <cell r="O2265" t="str">
            <v>143</v>
          </cell>
        </row>
        <row r="2266">
          <cell r="M2266" t="str">
            <v>OscodaMI</v>
          </cell>
          <cell r="N2266" t="str">
            <v>MI</v>
          </cell>
          <cell r="O2266" t="str">
            <v>135</v>
          </cell>
        </row>
        <row r="2267">
          <cell r="M2267" t="str">
            <v>OswegoNY</v>
          </cell>
          <cell r="N2267" t="str">
            <v>NY</v>
          </cell>
          <cell r="O2267" t="str">
            <v>075</v>
          </cell>
        </row>
        <row r="2268">
          <cell r="M2268" t="str">
            <v>OteroNM</v>
          </cell>
          <cell r="N2268" t="str">
            <v>NM</v>
          </cell>
          <cell r="O2268" t="str">
            <v>035</v>
          </cell>
        </row>
        <row r="2269">
          <cell r="M2269" t="str">
            <v>OteroCO</v>
          </cell>
          <cell r="N2269" t="str">
            <v>CO</v>
          </cell>
          <cell r="O2269" t="str">
            <v>089</v>
          </cell>
        </row>
        <row r="2270">
          <cell r="M2270" t="str">
            <v>OtoeNE</v>
          </cell>
          <cell r="N2270" t="str">
            <v>NE</v>
          </cell>
          <cell r="O2270" t="str">
            <v>131</v>
          </cell>
        </row>
        <row r="2271">
          <cell r="M2271" t="str">
            <v>OtsegoNY</v>
          </cell>
          <cell r="N2271" t="str">
            <v>NY</v>
          </cell>
          <cell r="O2271" t="str">
            <v>077</v>
          </cell>
        </row>
        <row r="2272">
          <cell r="M2272" t="str">
            <v>OtsegoMI</v>
          </cell>
          <cell r="N2272" t="str">
            <v>MI</v>
          </cell>
          <cell r="O2272" t="str">
            <v>137</v>
          </cell>
        </row>
        <row r="2273">
          <cell r="M2273" t="str">
            <v>OttawaOK</v>
          </cell>
          <cell r="N2273" t="str">
            <v>OK</v>
          </cell>
          <cell r="O2273" t="str">
            <v>115</v>
          </cell>
        </row>
        <row r="2274">
          <cell r="M2274" t="str">
            <v>OttawaOH</v>
          </cell>
          <cell r="N2274" t="str">
            <v>OH</v>
          </cell>
          <cell r="O2274" t="str">
            <v>123</v>
          </cell>
        </row>
        <row r="2275">
          <cell r="M2275" t="str">
            <v>OttawaMI</v>
          </cell>
          <cell r="N2275" t="str">
            <v>MI</v>
          </cell>
          <cell r="O2275" t="str">
            <v>139</v>
          </cell>
        </row>
        <row r="2276">
          <cell r="M2276" t="str">
            <v>OttawaKS</v>
          </cell>
          <cell r="N2276" t="str">
            <v>KS</v>
          </cell>
          <cell r="O2276" t="str">
            <v>143</v>
          </cell>
        </row>
        <row r="2277">
          <cell r="M2277" t="str">
            <v>Otter TailMN</v>
          </cell>
          <cell r="N2277" t="str">
            <v>MN</v>
          </cell>
          <cell r="O2277" t="str">
            <v>111</v>
          </cell>
        </row>
        <row r="2278">
          <cell r="M2278" t="str">
            <v>OuachitaLA</v>
          </cell>
          <cell r="N2278" t="str">
            <v>LA</v>
          </cell>
          <cell r="O2278" t="str">
            <v>073</v>
          </cell>
        </row>
        <row r="2279">
          <cell r="M2279" t="str">
            <v>OuachitaAR</v>
          </cell>
          <cell r="N2279" t="str">
            <v>AR</v>
          </cell>
          <cell r="O2279" t="str">
            <v>103</v>
          </cell>
        </row>
        <row r="2280">
          <cell r="M2280" t="str">
            <v>OurayCO</v>
          </cell>
          <cell r="N2280" t="str">
            <v>CO</v>
          </cell>
          <cell r="O2280" t="str">
            <v>091</v>
          </cell>
        </row>
        <row r="2281">
          <cell r="M2281" t="str">
            <v>OutagamieWI</v>
          </cell>
          <cell r="N2281" t="str">
            <v>WI</v>
          </cell>
          <cell r="O2281" t="str">
            <v>087</v>
          </cell>
        </row>
        <row r="2282">
          <cell r="M2282" t="str">
            <v>OvertonTN</v>
          </cell>
          <cell r="N2282" t="str">
            <v>TN</v>
          </cell>
          <cell r="O2282" t="str">
            <v>133</v>
          </cell>
        </row>
        <row r="2283">
          <cell r="M2283" t="str">
            <v>OwenIN</v>
          </cell>
          <cell r="N2283" t="str">
            <v>IN</v>
          </cell>
          <cell r="O2283" t="str">
            <v>119</v>
          </cell>
        </row>
        <row r="2284">
          <cell r="M2284" t="str">
            <v>OwenKY</v>
          </cell>
          <cell r="N2284" t="str">
            <v>KY</v>
          </cell>
          <cell r="O2284" t="str">
            <v>187</v>
          </cell>
        </row>
        <row r="2285">
          <cell r="M2285" t="str">
            <v>OwsleyKY</v>
          </cell>
          <cell r="N2285" t="str">
            <v>KY</v>
          </cell>
          <cell r="O2285" t="str">
            <v>189</v>
          </cell>
        </row>
        <row r="2286">
          <cell r="M2286" t="str">
            <v>OwyheeID</v>
          </cell>
          <cell r="N2286" t="str">
            <v>ID</v>
          </cell>
          <cell r="O2286" t="str">
            <v>073</v>
          </cell>
        </row>
        <row r="2287">
          <cell r="M2287" t="str">
            <v>OxfordME</v>
          </cell>
          <cell r="N2287" t="str">
            <v>ME</v>
          </cell>
          <cell r="O2287" t="str">
            <v>017</v>
          </cell>
        </row>
        <row r="2288">
          <cell r="M2288" t="str">
            <v>OzarkMO</v>
          </cell>
          <cell r="N2288" t="str">
            <v>MO</v>
          </cell>
          <cell r="O2288" t="str">
            <v>153</v>
          </cell>
        </row>
        <row r="2289">
          <cell r="M2289" t="str">
            <v>OzaukeeWI</v>
          </cell>
          <cell r="N2289" t="str">
            <v>WI</v>
          </cell>
          <cell r="O2289" t="str">
            <v>089</v>
          </cell>
        </row>
        <row r="2290">
          <cell r="M2290" t="str">
            <v>PacificWA</v>
          </cell>
          <cell r="N2290" t="str">
            <v>WA</v>
          </cell>
          <cell r="O2290" t="str">
            <v>049</v>
          </cell>
        </row>
        <row r="2291">
          <cell r="M2291" t="str">
            <v>PageVA</v>
          </cell>
          <cell r="N2291" t="str">
            <v>VA</v>
          </cell>
          <cell r="O2291" t="str">
            <v>139</v>
          </cell>
        </row>
        <row r="2292">
          <cell r="M2292" t="str">
            <v>PageIA</v>
          </cell>
          <cell r="N2292" t="str">
            <v>IA</v>
          </cell>
          <cell r="O2292" t="str">
            <v>145</v>
          </cell>
        </row>
        <row r="2293">
          <cell r="M2293" t="str">
            <v>Palau-Unorg.PW</v>
          </cell>
          <cell r="N2293" t="str">
            <v>PW</v>
          </cell>
          <cell r="O2293" t="str">
            <v>300</v>
          </cell>
        </row>
        <row r="2294">
          <cell r="M2294" t="str">
            <v>Palm BeachFL</v>
          </cell>
          <cell r="N2294" t="str">
            <v>FL</v>
          </cell>
          <cell r="O2294" t="str">
            <v>099</v>
          </cell>
        </row>
        <row r="2295">
          <cell r="M2295" t="str">
            <v>Palo AltoIA</v>
          </cell>
          <cell r="N2295" t="str">
            <v>IA</v>
          </cell>
          <cell r="O2295" t="str">
            <v>147</v>
          </cell>
        </row>
        <row r="2296">
          <cell r="M2296" t="str">
            <v>Palo PintoTX</v>
          </cell>
          <cell r="N2296" t="str">
            <v>TX</v>
          </cell>
          <cell r="O2296" t="str">
            <v>363</v>
          </cell>
        </row>
        <row r="2297">
          <cell r="M2297" t="str">
            <v>PamlicoNC</v>
          </cell>
          <cell r="N2297" t="str">
            <v>NC</v>
          </cell>
          <cell r="O2297" t="str">
            <v>137</v>
          </cell>
        </row>
        <row r="2298">
          <cell r="M2298" t="str">
            <v>PanolaMS</v>
          </cell>
          <cell r="N2298" t="str">
            <v>MS</v>
          </cell>
          <cell r="O2298" t="str">
            <v>107</v>
          </cell>
        </row>
        <row r="2299">
          <cell r="M2299" t="str">
            <v>PanolaTX</v>
          </cell>
          <cell r="N2299" t="str">
            <v>TX</v>
          </cell>
          <cell r="O2299" t="str">
            <v>365</v>
          </cell>
        </row>
        <row r="2300">
          <cell r="M2300" t="str">
            <v>ParkWY</v>
          </cell>
          <cell r="N2300" t="str">
            <v>WY</v>
          </cell>
          <cell r="O2300" t="str">
            <v>029</v>
          </cell>
        </row>
        <row r="2301">
          <cell r="M2301" t="str">
            <v>ParkMT</v>
          </cell>
          <cell r="N2301" t="str">
            <v>MT</v>
          </cell>
          <cell r="O2301" t="str">
            <v>067</v>
          </cell>
        </row>
        <row r="2302">
          <cell r="M2302" t="str">
            <v>ParkCO</v>
          </cell>
          <cell r="N2302" t="str">
            <v>CO</v>
          </cell>
          <cell r="O2302" t="str">
            <v>093</v>
          </cell>
        </row>
        <row r="2303">
          <cell r="M2303" t="str">
            <v>ParkeIN</v>
          </cell>
          <cell r="N2303" t="str">
            <v>IN</v>
          </cell>
          <cell r="O2303" t="str">
            <v>121</v>
          </cell>
        </row>
        <row r="2304">
          <cell r="M2304" t="str">
            <v>ParkerTX</v>
          </cell>
          <cell r="N2304" t="str">
            <v>TX</v>
          </cell>
          <cell r="O2304" t="str">
            <v>367</v>
          </cell>
        </row>
        <row r="2305">
          <cell r="M2305" t="str">
            <v>ParmerTX</v>
          </cell>
          <cell r="N2305" t="str">
            <v>TX</v>
          </cell>
          <cell r="O2305" t="str">
            <v>369</v>
          </cell>
        </row>
        <row r="2306">
          <cell r="M2306" t="str">
            <v>PascoFL</v>
          </cell>
          <cell r="N2306" t="str">
            <v>FL</v>
          </cell>
          <cell r="O2306" t="str">
            <v>101</v>
          </cell>
        </row>
        <row r="2307">
          <cell r="M2307" t="str">
            <v>PasquotankNC</v>
          </cell>
          <cell r="N2307" t="str">
            <v>NC</v>
          </cell>
          <cell r="O2307" t="str">
            <v>139</v>
          </cell>
        </row>
        <row r="2308">
          <cell r="M2308" t="str">
            <v>PassaicNJ</v>
          </cell>
          <cell r="N2308" t="str">
            <v>NJ</v>
          </cell>
          <cell r="O2308" t="str">
            <v>031</v>
          </cell>
        </row>
        <row r="2309">
          <cell r="M2309" t="str">
            <v>PatillasPR</v>
          </cell>
          <cell r="N2309" t="str">
            <v>PR</v>
          </cell>
          <cell r="O2309" t="str">
            <v>109</v>
          </cell>
        </row>
        <row r="2310">
          <cell r="M2310" t="str">
            <v>PatrickVA</v>
          </cell>
          <cell r="N2310" t="str">
            <v>VA</v>
          </cell>
          <cell r="O2310" t="str">
            <v>141</v>
          </cell>
        </row>
        <row r="2311">
          <cell r="M2311" t="str">
            <v>PauldingOH</v>
          </cell>
          <cell r="N2311" t="str">
            <v>OH</v>
          </cell>
          <cell r="O2311" t="str">
            <v>125</v>
          </cell>
        </row>
        <row r="2312">
          <cell r="M2312" t="str">
            <v>PauldingGA</v>
          </cell>
          <cell r="N2312" t="str">
            <v>GA</v>
          </cell>
          <cell r="O2312" t="str">
            <v>223</v>
          </cell>
        </row>
        <row r="2313">
          <cell r="M2313" t="str">
            <v>PawneeOK</v>
          </cell>
          <cell r="N2313" t="str">
            <v>OK</v>
          </cell>
          <cell r="O2313" t="str">
            <v>117</v>
          </cell>
        </row>
        <row r="2314">
          <cell r="M2314" t="str">
            <v>PawneeNE</v>
          </cell>
          <cell r="N2314" t="str">
            <v>NE</v>
          </cell>
          <cell r="O2314" t="str">
            <v>133</v>
          </cell>
        </row>
        <row r="2315">
          <cell r="M2315" t="str">
            <v>PawneeKS</v>
          </cell>
          <cell r="N2315" t="str">
            <v>KS</v>
          </cell>
          <cell r="O2315" t="str">
            <v>145</v>
          </cell>
        </row>
        <row r="2316">
          <cell r="M2316" t="str">
            <v>PayetteID</v>
          </cell>
          <cell r="N2316" t="str">
            <v>ID</v>
          </cell>
          <cell r="O2316" t="str">
            <v>075</v>
          </cell>
        </row>
        <row r="2317">
          <cell r="M2317" t="str">
            <v>PayneOK</v>
          </cell>
          <cell r="N2317" t="str">
            <v>OK</v>
          </cell>
          <cell r="O2317" t="str">
            <v>119</v>
          </cell>
        </row>
        <row r="2318">
          <cell r="M2318" t="str">
            <v>PeachGA</v>
          </cell>
          <cell r="N2318" t="str">
            <v>GA</v>
          </cell>
          <cell r="O2318" t="str">
            <v>225</v>
          </cell>
        </row>
        <row r="2319">
          <cell r="M2319" t="str">
            <v>Pearl RiverMS</v>
          </cell>
          <cell r="N2319" t="str">
            <v>MS</v>
          </cell>
          <cell r="O2319" t="str">
            <v>109</v>
          </cell>
        </row>
        <row r="2320">
          <cell r="M2320" t="str">
            <v>PecosTX</v>
          </cell>
          <cell r="N2320" t="str">
            <v>TX</v>
          </cell>
          <cell r="O2320" t="str">
            <v>371</v>
          </cell>
        </row>
        <row r="2321">
          <cell r="M2321" t="str">
            <v>PeleliuPW</v>
          </cell>
          <cell r="N2321" t="str">
            <v>PW</v>
          </cell>
          <cell r="O2321" t="str">
            <v>350</v>
          </cell>
        </row>
        <row r="2322">
          <cell r="M2322" t="str">
            <v>PembinaND</v>
          </cell>
          <cell r="N2322" t="str">
            <v>ND</v>
          </cell>
          <cell r="O2322" t="str">
            <v>067</v>
          </cell>
        </row>
        <row r="2323">
          <cell r="M2323" t="str">
            <v>PemiscotMO</v>
          </cell>
          <cell r="N2323" t="str">
            <v>MO</v>
          </cell>
          <cell r="O2323" t="str">
            <v>155</v>
          </cell>
        </row>
        <row r="2324">
          <cell r="M2324" t="str">
            <v>Pend OreilleWA</v>
          </cell>
          <cell r="N2324" t="str">
            <v>WA</v>
          </cell>
          <cell r="O2324" t="str">
            <v>051</v>
          </cell>
        </row>
        <row r="2325">
          <cell r="M2325" t="str">
            <v>PenderNC</v>
          </cell>
          <cell r="N2325" t="str">
            <v>NC</v>
          </cell>
          <cell r="O2325" t="str">
            <v>141</v>
          </cell>
        </row>
        <row r="2326">
          <cell r="M2326" t="str">
            <v>PendletonWV</v>
          </cell>
          <cell r="N2326" t="str">
            <v>WV</v>
          </cell>
          <cell r="O2326" t="str">
            <v>071</v>
          </cell>
        </row>
        <row r="2327">
          <cell r="M2327" t="str">
            <v>PendletonKY</v>
          </cell>
          <cell r="N2327" t="str">
            <v>KY</v>
          </cell>
          <cell r="O2327" t="str">
            <v>191</v>
          </cell>
        </row>
        <row r="2328">
          <cell r="M2328" t="str">
            <v>PenningtonSD</v>
          </cell>
          <cell r="N2328" t="str">
            <v>SD</v>
          </cell>
          <cell r="O2328" t="str">
            <v>103</v>
          </cell>
        </row>
        <row r="2329">
          <cell r="M2329" t="str">
            <v>PenningtonMN</v>
          </cell>
          <cell r="N2329" t="str">
            <v>MN</v>
          </cell>
          <cell r="O2329" t="str">
            <v>113</v>
          </cell>
        </row>
        <row r="2330">
          <cell r="M2330" t="str">
            <v>PenobscotME</v>
          </cell>
          <cell r="N2330" t="str">
            <v>ME</v>
          </cell>
          <cell r="O2330" t="str">
            <v>019</v>
          </cell>
        </row>
        <row r="2331">
          <cell r="M2331" t="str">
            <v>PenuelasPR</v>
          </cell>
          <cell r="N2331" t="str">
            <v>PR</v>
          </cell>
          <cell r="O2331" t="str">
            <v>111</v>
          </cell>
        </row>
        <row r="2332">
          <cell r="M2332" t="str">
            <v>PeoriaIL</v>
          </cell>
          <cell r="N2332" t="str">
            <v>IL</v>
          </cell>
          <cell r="O2332" t="str">
            <v>143</v>
          </cell>
        </row>
        <row r="2333">
          <cell r="M2333" t="str">
            <v>PepinWI</v>
          </cell>
          <cell r="N2333" t="str">
            <v>WI</v>
          </cell>
          <cell r="O2333" t="str">
            <v>091</v>
          </cell>
        </row>
        <row r="2334">
          <cell r="M2334" t="str">
            <v>PerkinsSD</v>
          </cell>
          <cell r="N2334" t="str">
            <v>SD</v>
          </cell>
          <cell r="O2334" t="str">
            <v>105</v>
          </cell>
        </row>
        <row r="2335">
          <cell r="M2335" t="str">
            <v>PerkinsNE</v>
          </cell>
          <cell r="N2335" t="str">
            <v>NE</v>
          </cell>
          <cell r="O2335" t="str">
            <v>135</v>
          </cell>
        </row>
        <row r="2336">
          <cell r="M2336" t="str">
            <v>PerquimansNC</v>
          </cell>
          <cell r="N2336" t="str">
            <v>NC</v>
          </cell>
          <cell r="O2336" t="str">
            <v>143</v>
          </cell>
        </row>
        <row r="2337">
          <cell r="M2337" t="str">
            <v>PerryPA</v>
          </cell>
          <cell r="N2337" t="str">
            <v>PA</v>
          </cell>
          <cell r="O2337" t="str">
            <v>099</v>
          </cell>
        </row>
        <row r="2338">
          <cell r="M2338" t="str">
            <v>PerryAL</v>
          </cell>
          <cell r="N2338" t="str">
            <v>AL</v>
          </cell>
          <cell r="O2338" t="str">
            <v>105</v>
          </cell>
        </row>
        <row r="2339">
          <cell r="M2339" t="str">
            <v>PerryAR</v>
          </cell>
          <cell r="N2339" t="str">
            <v>AR</v>
          </cell>
          <cell r="O2339" t="str">
            <v>105</v>
          </cell>
        </row>
        <row r="2340">
          <cell r="M2340" t="str">
            <v>PerryMS</v>
          </cell>
          <cell r="N2340" t="str">
            <v>MS</v>
          </cell>
          <cell r="O2340" t="str">
            <v>111</v>
          </cell>
        </row>
        <row r="2341">
          <cell r="M2341" t="str">
            <v>PerryIN</v>
          </cell>
          <cell r="N2341" t="str">
            <v>IN</v>
          </cell>
          <cell r="O2341" t="str">
            <v>123</v>
          </cell>
        </row>
        <row r="2342">
          <cell r="M2342" t="str">
            <v>PerryOH</v>
          </cell>
          <cell r="N2342" t="str">
            <v>OH</v>
          </cell>
          <cell r="O2342" t="str">
            <v>127</v>
          </cell>
        </row>
        <row r="2343">
          <cell r="M2343" t="str">
            <v>PerryTN</v>
          </cell>
          <cell r="N2343" t="str">
            <v>TN</v>
          </cell>
          <cell r="O2343" t="str">
            <v>135</v>
          </cell>
        </row>
        <row r="2344">
          <cell r="M2344" t="str">
            <v>PerryIL</v>
          </cell>
          <cell r="N2344" t="str">
            <v>IL</v>
          </cell>
          <cell r="O2344" t="str">
            <v>145</v>
          </cell>
        </row>
        <row r="2345">
          <cell r="M2345" t="str">
            <v>PerryMO</v>
          </cell>
          <cell r="N2345" t="str">
            <v>MO</v>
          </cell>
          <cell r="O2345" t="str">
            <v>157</v>
          </cell>
        </row>
        <row r="2346">
          <cell r="M2346" t="str">
            <v>PerryKY</v>
          </cell>
          <cell r="N2346" t="str">
            <v>KY</v>
          </cell>
          <cell r="O2346" t="str">
            <v>193</v>
          </cell>
        </row>
        <row r="2347">
          <cell r="M2347" t="str">
            <v>PershingNV</v>
          </cell>
          <cell r="N2347" t="str">
            <v>NV</v>
          </cell>
          <cell r="O2347" t="str">
            <v>027</v>
          </cell>
        </row>
        <row r="2348">
          <cell r="M2348" t="str">
            <v>PersonNC</v>
          </cell>
          <cell r="N2348" t="str">
            <v>NC</v>
          </cell>
          <cell r="O2348" t="str">
            <v>145</v>
          </cell>
        </row>
        <row r="2349">
          <cell r="M2349" t="str">
            <v>PetersburgVA</v>
          </cell>
          <cell r="N2349" t="str">
            <v>VA</v>
          </cell>
          <cell r="O2349" t="str">
            <v>730</v>
          </cell>
        </row>
        <row r="2350">
          <cell r="M2350" t="str">
            <v>PetroleumMT</v>
          </cell>
          <cell r="N2350" t="str">
            <v>MT</v>
          </cell>
          <cell r="O2350" t="str">
            <v>069</v>
          </cell>
        </row>
        <row r="2351">
          <cell r="M2351" t="str">
            <v>PettisMO</v>
          </cell>
          <cell r="N2351" t="str">
            <v>MO</v>
          </cell>
          <cell r="O2351" t="str">
            <v>159</v>
          </cell>
        </row>
        <row r="2352">
          <cell r="M2352" t="str">
            <v>PhelpsNE</v>
          </cell>
          <cell r="N2352" t="str">
            <v>NE</v>
          </cell>
          <cell r="O2352" t="str">
            <v>137</v>
          </cell>
        </row>
        <row r="2353">
          <cell r="M2353" t="str">
            <v>PhelpsMO</v>
          </cell>
          <cell r="N2353" t="str">
            <v>MO</v>
          </cell>
          <cell r="O2353" t="str">
            <v>161</v>
          </cell>
        </row>
        <row r="2354">
          <cell r="M2354" t="str">
            <v>PhiladelphiaPA</v>
          </cell>
          <cell r="N2354" t="str">
            <v>PA</v>
          </cell>
          <cell r="O2354" t="str">
            <v>101</v>
          </cell>
        </row>
        <row r="2355">
          <cell r="M2355" t="str">
            <v>PhillipsMT</v>
          </cell>
          <cell r="N2355" t="str">
            <v>MT</v>
          </cell>
          <cell r="O2355" t="str">
            <v>071</v>
          </cell>
        </row>
        <row r="2356">
          <cell r="M2356" t="str">
            <v>PhillipsCO</v>
          </cell>
          <cell r="N2356" t="str">
            <v>CO</v>
          </cell>
          <cell r="O2356" t="str">
            <v>095</v>
          </cell>
        </row>
        <row r="2357">
          <cell r="M2357" t="str">
            <v>PhillipsAR</v>
          </cell>
          <cell r="N2357" t="str">
            <v>AR</v>
          </cell>
          <cell r="O2357" t="str">
            <v>107</v>
          </cell>
        </row>
        <row r="2358">
          <cell r="M2358" t="str">
            <v>PhillipsKS</v>
          </cell>
          <cell r="N2358" t="str">
            <v>KS</v>
          </cell>
          <cell r="O2358" t="str">
            <v>147</v>
          </cell>
        </row>
        <row r="2359">
          <cell r="M2359" t="str">
            <v>PiattIL</v>
          </cell>
          <cell r="N2359" t="str">
            <v>IL</v>
          </cell>
          <cell r="O2359" t="str">
            <v>147</v>
          </cell>
        </row>
        <row r="2360">
          <cell r="M2360" t="str">
            <v>PickawayOH</v>
          </cell>
          <cell r="N2360" t="str">
            <v>OH</v>
          </cell>
          <cell r="O2360" t="str">
            <v>129</v>
          </cell>
        </row>
        <row r="2361">
          <cell r="M2361" t="str">
            <v>PickensSC</v>
          </cell>
          <cell r="N2361" t="str">
            <v>SC</v>
          </cell>
          <cell r="O2361" t="str">
            <v>077</v>
          </cell>
        </row>
        <row r="2362">
          <cell r="M2362" t="str">
            <v>PickensAL</v>
          </cell>
          <cell r="N2362" t="str">
            <v>AL</v>
          </cell>
          <cell r="O2362" t="str">
            <v>107</v>
          </cell>
        </row>
        <row r="2363">
          <cell r="M2363" t="str">
            <v>PickensGA</v>
          </cell>
          <cell r="N2363" t="str">
            <v>GA</v>
          </cell>
          <cell r="O2363" t="str">
            <v>227</v>
          </cell>
        </row>
        <row r="2364">
          <cell r="M2364" t="str">
            <v>PickettTN</v>
          </cell>
          <cell r="N2364" t="str">
            <v>TN</v>
          </cell>
          <cell r="O2364" t="str">
            <v>137</v>
          </cell>
        </row>
        <row r="2365">
          <cell r="M2365" t="str">
            <v>PierceWA</v>
          </cell>
          <cell r="N2365" t="str">
            <v>WA</v>
          </cell>
          <cell r="O2365" t="str">
            <v>053</v>
          </cell>
        </row>
        <row r="2366">
          <cell r="M2366" t="str">
            <v>PierceND</v>
          </cell>
          <cell r="N2366" t="str">
            <v>ND</v>
          </cell>
          <cell r="O2366" t="str">
            <v>069</v>
          </cell>
        </row>
        <row r="2367">
          <cell r="M2367" t="str">
            <v>PierceWI</v>
          </cell>
          <cell r="N2367" t="str">
            <v>WI</v>
          </cell>
          <cell r="O2367" t="str">
            <v>093</v>
          </cell>
        </row>
        <row r="2368">
          <cell r="M2368" t="str">
            <v>PierceNE</v>
          </cell>
          <cell r="N2368" t="str">
            <v>NE</v>
          </cell>
          <cell r="O2368" t="str">
            <v>139</v>
          </cell>
        </row>
        <row r="2369">
          <cell r="M2369" t="str">
            <v>PierceGA</v>
          </cell>
          <cell r="N2369" t="str">
            <v>GA</v>
          </cell>
          <cell r="O2369" t="str">
            <v>229</v>
          </cell>
        </row>
        <row r="2370">
          <cell r="M2370" t="str">
            <v>PikePA</v>
          </cell>
          <cell r="N2370" t="str">
            <v>PA</v>
          </cell>
          <cell r="O2370" t="str">
            <v>103</v>
          </cell>
        </row>
        <row r="2371">
          <cell r="M2371" t="str">
            <v>PikeAL</v>
          </cell>
          <cell r="N2371" t="str">
            <v>AL</v>
          </cell>
          <cell r="O2371" t="str">
            <v>109</v>
          </cell>
        </row>
        <row r="2372">
          <cell r="M2372" t="str">
            <v>PikeAR</v>
          </cell>
          <cell r="N2372" t="str">
            <v>AR</v>
          </cell>
          <cell r="O2372" t="str">
            <v>109</v>
          </cell>
        </row>
        <row r="2373">
          <cell r="M2373" t="str">
            <v>PikeMS</v>
          </cell>
          <cell r="N2373" t="str">
            <v>MS</v>
          </cell>
          <cell r="O2373" t="str">
            <v>113</v>
          </cell>
        </row>
        <row r="2374">
          <cell r="M2374" t="str">
            <v>PikeIN</v>
          </cell>
          <cell r="N2374" t="str">
            <v>IN</v>
          </cell>
          <cell r="O2374" t="str">
            <v>125</v>
          </cell>
        </row>
        <row r="2375">
          <cell r="M2375" t="str">
            <v>PikeOH</v>
          </cell>
          <cell r="N2375" t="str">
            <v>OH</v>
          </cell>
          <cell r="O2375" t="str">
            <v>131</v>
          </cell>
        </row>
        <row r="2376">
          <cell r="M2376" t="str">
            <v>PikeIL</v>
          </cell>
          <cell r="N2376" t="str">
            <v>IL</v>
          </cell>
          <cell r="O2376" t="str">
            <v>149</v>
          </cell>
        </row>
        <row r="2377">
          <cell r="M2377" t="str">
            <v>PikeMO</v>
          </cell>
          <cell r="N2377" t="str">
            <v>MO</v>
          </cell>
          <cell r="O2377" t="str">
            <v>163</v>
          </cell>
        </row>
        <row r="2378">
          <cell r="M2378" t="str">
            <v>PikeKY</v>
          </cell>
          <cell r="N2378" t="str">
            <v>KY</v>
          </cell>
          <cell r="O2378" t="str">
            <v>195</v>
          </cell>
        </row>
        <row r="2379">
          <cell r="M2379" t="str">
            <v>PikeGA</v>
          </cell>
          <cell r="N2379" t="str">
            <v>GA</v>
          </cell>
          <cell r="O2379" t="str">
            <v>231</v>
          </cell>
        </row>
        <row r="2380">
          <cell r="M2380" t="str">
            <v>PimaAZ</v>
          </cell>
          <cell r="N2380" t="str">
            <v>AZ</v>
          </cell>
          <cell r="O2380" t="str">
            <v>019</v>
          </cell>
        </row>
        <row r="2381">
          <cell r="M2381" t="str">
            <v>PinalAZ</v>
          </cell>
          <cell r="N2381" t="str">
            <v>AZ</v>
          </cell>
          <cell r="O2381" t="str">
            <v>021</v>
          </cell>
        </row>
        <row r="2382">
          <cell r="M2382" t="str">
            <v>PineMN</v>
          </cell>
          <cell r="N2382" t="str">
            <v>MN</v>
          </cell>
          <cell r="O2382" t="str">
            <v>115</v>
          </cell>
        </row>
        <row r="2383">
          <cell r="M2383" t="str">
            <v>PinellasFL</v>
          </cell>
          <cell r="N2383" t="str">
            <v>FL</v>
          </cell>
          <cell r="O2383" t="str">
            <v>103</v>
          </cell>
        </row>
        <row r="2384">
          <cell r="M2384" t="str">
            <v>PipestoneMN</v>
          </cell>
          <cell r="N2384" t="str">
            <v>MN</v>
          </cell>
          <cell r="O2384" t="str">
            <v>117</v>
          </cell>
        </row>
        <row r="2385">
          <cell r="M2385" t="str">
            <v>PiscataquisME</v>
          </cell>
          <cell r="N2385" t="str">
            <v>ME</v>
          </cell>
          <cell r="O2385" t="str">
            <v>021</v>
          </cell>
        </row>
        <row r="2386">
          <cell r="M2386" t="str">
            <v>PitkinCO</v>
          </cell>
          <cell r="N2386" t="str">
            <v>CO</v>
          </cell>
          <cell r="O2386" t="str">
            <v>097</v>
          </cell>
        </row>
        <row r="2387">
          <cell r="M2387" t="str">
            <v>PittNC</v>
          </cell>
          <cell r="N2387" t="str">
            <v>NC</v>
          </cell>
          <cell r="O2387" t="str">
            <v>147</v>
          </cell>
        </row>
        <row r="2388">
          <cell r="M2388" t="str">
            <v>PittsburgOK</v>
          </cell>
          <cell r="N2388" t="str">
            <v>OK</v>
          </cell>
          <cell r="O2388" t="str">
            <v>121</v>
          </cell>
        </row>
        <row r="2389">
          <cell r="M2389" t="str">
            <v>PittsylvaniaVA</v>
          </cell>
          <cell r="N2389" t="str">
            <v>VA</v>
          </cell>
          <cell r="O2389" t="str">
            <v>143</v>
          </cell>
        </row>
        <row r="2390">
          <cell r="M2390" t="str">
            <v>PiuteUT</v>
          </cell>
          <cell r="N2390" t="str">
            <v>UT</v>
          </cell>
          <cell r="O2390" t="str">
            <v>031</v>
          </cell>
        </row>
        <row r="2391">
          <cell r="M2391" t="str">
            <v>PlacerCA</v>
          </cell>
          <cell r="N2391" t="str">
            <v>CA</v>
          </cell>
          <cell r="O2391" t="str">
            <v>061</v>
          </cell>
        </row>
        <row r="2392">
          <cell r="M2392" t="str">
            <v>PlaqueminesLA</v>
          </cell>
          <cell r="N2392" t="str">
            <v>LA</v>
          </cell>
          <cell r="O2392" t="str">
            <v>075</v>
          </cell>
        </row>
        <row r="2393">
          <cell r="M2393" t="str">
            <v>PlatteWY</v>
          </cell>
          <cell r="N2393" t="str">
            <v>WY</v>
          </cell>
          <cell r="O2393" t="str">
            <v>031</v>
          </cell>
        </row>
        <row r="2394">
          <cell r="M2394" t="str">
            <v>PlatteNE</v>
          </cell>
          <cell r="N2394" t="str">
            <v>NE</v>
          </cell>
          <cell r="O2394" t="str">
            <v>141</v>
          </cell>
        </row>
        <row r="2395">
          <cell r="M2395" t="str">
            <v>PlatteMO</v>
          </cell>
          <cell r="N2395" t="str">
            <v>MO</v>
          </cell>
          <cell r="O2395" t="str">
            <v>165</v>
          </cell>
        </row>
        <row r="2396">
          <cell r="M2396" t="str">
            <v>PleasantsWV</v>
          </cell>
          <cell r="N2396" t="str">
            <v>WV</v>
          </cell>
          <cell r="O2396" t="str">
            <v>073</v>
          </cell>
        </row>
        <row r="2397">
          <cell r="M2397" t="str">
            <v>PlumasCA</v>
          </cell>
          <cell r="N2397" t="str">
            <v>CA</v>
          </cell>
          <cell r="O2397" t="str">
            <v>063</v>
          </cell>
        </row>
        <row r="2398">
          <cell r="M2398" t="str">
            <v>PlymouthMA</v>
          </cell>
          <cell r="N2398" t="str">
            <v>MA</v>
          </cell>
          <cell r="O2398" t="str">
            <v>023</v>
          </cell>
        </row>
        <row r="2399">
          <cell r="M2399" t="str">
            <v>PlymouthIA</v>
          </cell>
          <cell r="N2399" t="str">
            <v>IA</v>
          </cell>
          <cell r="O2399" t="str">
            <v>149</v>
          </cell>
        </row>
        <row r="2400">
          <cell r="M2400" t="str">
            <v>PocahontasWV</v>
          </cell>
          <cell r="N2400" t="str">
            <v>WV</v>
          </cell>
          <cell r="O2400" t="str">
            <v>075</v>
          </cell>
        </row>
        <row r="2401">
          <cell r="M2401" t="str">
            <v>PocahontasIA</v>
          </cell>
          <cell r="N2401" t="str">
            <v>IA</v>
          </cell>
          <cell r="O2401" t="str">
            <v>151</v>
          </cell>
        </row>
        <row r="2402">
          <cell r="M2402" t="str">
            <v>PoinsettAR</v>
          </cell>
          <cell r="N2402" t="str">
            <v>AR</v>
          </cell>
          <cell r="O2402" t="str">
            <v>111</v>
          </cell>
        </row>
        <row r="2403">
          <cell r="M2403" t="str">
            <v>Pointe CoupeeLA</v>
          </cell>
          <cell r="N2403" t="str">
            <v>LA</v>
          </cell>
          <cell r="O2403" t="str">
            <v>077</v>
          </cell>
        </row>
        <row r="2404">
          <cell r="M2404" t="str">
            <v>PolkOR</v>
          </cell>
          <cell r="N2404" t="str">
            <v>OR</v>
          </cell>
          <cell r="O2404" t="str">
            <v>053</v>
          </cell>
        </row>
        <row r="2405">
          <cell r="M2405" t="str">
            <v>PolkWI</v>
          </cell>
          <cell r="N2405" t="str">
            <v>WI</v>
          </cell>
          <cell r="O2405" t="str">
            <v>095</v>
          </cell>
        </row>
        <row r="2406">
          <cell r="M2406" t="str">
            <v>PolkFL</v>
          </cell>
          <cell r="N2406" t="str">
            <v>FL</v>
          </cell>
          <cell r="O2406" t="str">
            <v>105</v>
          </cell>
        </row>
        <row r="2407">
          <cell r="M2407" t="str">
            <v>PolkAR</v>
          </cell>
          <cell r="N2407" t="str">
            <v>AR</v>
          </cell>
          <cell r="O2407" t="str">
            <v>113</v>
          </cell>
        </row>
        <row r="2408">
          <cell r="M2408" t="str">
            <v>PolkMN</v>
          </cell>
          <cell r="N2408" t="str">
            <v>MN</v>
          </cell>
          <cell r="O2408" t="str">
            <v>119</v>
          </cell>
        </row>
        <row r="2409">
          <cell r="M2409" t="str">
            <v>PolkTN</v>
          </cell>
          <cell r="N2409" t="str">
            <v>TN</v>
          </cell>
          <cell r="O2409" t="str">
            <v>139</v>
          </cell>
        </row>
        <row r="2410">
          <cell r="M2410" t="str">
            <v>PolkNE</v>
          </cell>
          <cell r="N2410" t="str">
            <v>NE</v>
          </cell>
          <cell r="O2410" t="str">
            <v>143</v>
          </cell>
        </row>
        <row r="2411">
          <cell r="M2411" t="str">
            <v>PolkNC</v>
          </cell>
          <cell r="N2411" t="str">
            <v>NC</v>
          </cell>
          <cell r="O2411" t="str">
            <v>149</v>
          </cell>
        </row>
        <row r="2412">
          <cell r="M2412" t="str">
            <v>PolkIA</v>
          </cell>
          <cell r="N2412" t="str">
            <v>IA</v>
          </cell>
          <cell r="O2412" t="str">
            <v>153</v>
          </cell>
        </row>
        <row r="2413">
          <cell r="M2413" t="str">
            <v>PolkMO</v>
          </cell>
          <cell r="N2413" t="str">
            <v>MO</v>
          </cell>
          <cell r="O2413" t="str">
            <v>167</v>
          </cell>
        </row>
        <row r="2414">
          <cell r="M2414" t="str">
            <v>PolkGA</v>
          </cell>
          <cell r="N2414" t="str">
            <v>GA</v>
          </cell>
          <cell r="O2414" t="str">
            <v>233</v>
          </cell>
        </row>
        <row r="2415">
          <cell r="M2415" t="str">
            <v>PolkTX</v>
          </cell>
          <cell r="N2415" t="str">
            <v>TX</v>
          </cell>
          <cell r="O2415" t="str">
            <v>373</v>
          </cell>
        </row>
        <row r="2416">
          <cell r="M2416" t="str">
            <v>PonapeFM</v>
          </cell>
          <cell r="N2416" t="str">
            <v>FM</v>
          </cell>
          <cell r="O2416" t="str">
            <v>040</v>
          </cell>
        </row>
        <row r="2417">
          <cell r="M2417" t="str">
            <v>PoncePR</v>
          </cell>
          <cell r="N2417" t="str">
            <v>PR</v>
          </cell>
          <cell r="O2417" t="str">
            <v>113</v>
          </cell>
        </row>
        <row r="2418">
          <cell r="M2418" t="str">
            <v>PonderaMT</v>
          </cell>
          <cell r="N2418" t="str">
            <v>MT</v>
          </cell>
          <cell r="O2418" t="str">
            <v>073</v>
          </cell>
        </row>
        <row r="2419">
          <cell r="M2419" t="str">
            <v>PontotocMS</v>
          </cell>
          <cell r="N2419" t="str">
            <v>MS</v>
          </cell>
          <cell r="O2419" t="str">
            <v>115</v>
          </cell>
        </row>
        <row r="2420">
          <cell r="M2420" t="str">
            <v>PontotocOK</v>
          </cell>
          <cell r="N2420" t="str">
            <v>OK</v>
          </cell>
          <cell r="O2420" t="str">
            <v>123</v>
          </cell>
        </row>
        <row r="2421">
          <cell r="M2421" t="str">
            <v>PopeAR</v>
          </cell>
          <cell r="N2421" t="str">
            <v>AR</v>
          </cell>
          <cell r="O2421" t="str">
            <v>115</v>
          </cell>
        </row>
        <row r="2422">
          <cell r="M2422" t="str">
            <v>PopeMN</v>
          </cell>
          <cell r="N2422" t="str">
            <v>MN</v>
          </cell>
          <cell r="O2422" t="str">
            <v>121</v>
          </cell>
        </row>
        <row r="2423">
          <cell r="M2423" t="str">
            <v>PopeIL</v>
          </cell>
          <cell r="N2423" t="str">
            <v>IL</v>
          </cell>
          <cell r="O2423" t="str">
            <v>151</v>
          </cell>
        </row>
        <row r="2424">
          <cell r="M2424" t="str">
            <v>PoquosonVA</v>
          </cell>
          <cell r="N2424" t="str">
            <v>VA</v>
          </cell>
          <cell r="O2424" t="str">
            <v>735</v>
          </cell>
        </row>
        <row r="2425">
          <cell r="M2425" t="str">
            <v>PortageWI</v>
          </cell>
          <cell r="N2425" t="str">
            <v>WI</v>
          </cell>
          <cell r="O2425" t="str">
            <v>097</v>
          </cell>
        </row>
        <row r="2426">
          <cell r="M2426" t="str">
            <v>PortageOH</v>
          </cell>
          <cell r="N2426" t="str">
            <v>OH</v>
          </cell>
          <cell r="O2426" t="str">
            <v>133</v>
          </cell>
        </row>
        <row r="2427">
          <cell r="M2427" t="str">
            <v>PorterIN</v>
          </cell>
          <cell r="N2427" t="str">
            <v>IN</v>
          </cell>
          <cell r="O2427" t="str">
            <v>127</v>
          </cell>
        </row>
        <row r="2428">
          <cell r="M2428" t="str">
            <v>PortsmouthVA</v>
          </cell>
          <cell r="N2428" t="str">
            <v>VA</v>
          </cell>
          <cell r="O2428" t="str">
            <v>740</v>
          </cell>
        </row>
        <row r="2429">
          <cell r="M2429" t="str">
            <v>PoseyIN</v>
          </cell>
          <cell r="N2429" t="str">
            <v>IN</v>
          </cell>
          <cell r="O2429" t="str">
            <v>129</v>
          </cell>
        </row>
        <row r="2430">
          <cell r="M2430" t="str">
            <v>PottawatomieOK</v>
          </cell>
          <cell r="N2430" t="str">
            <v>OK</v>
          </cell>
          <cell r="O2430" t="str">
            <v>125</v>
          </cell>
        </row>
        <row r="2431">
          <cell r="M2431" t="str">
            <v>PottawatomieKS</v>
          </cell>
          <cell r="N2431" t="str">
            <v>KS</v>
          </cell>
          <cell r="O2431" t="str">
            <v>149</v>
          </cell>
        </row>
        <row r="2432">
          <cell r="M2432" t="str">
            <v>PottawattamieIA</v>
          </cell>
          <cell r="N2432" t="str">
            <v>IA</v>
          </cell>
          <cell r="O2432" t="str">
            <v>155</v>
          </cell>
        </row>
        <row r="2433">
          <cell r="M2433" t="str">
            <v>PotterPA</v>
          </cell>
          <cell r="N2433" t="str">
            <v>PA</v>
          </cell>
          <cell r="O2433" t="str">
            <v>105</v>
          </cell>
        </row>
        <row r="2434">
          <cell r="M2434" t="str">
            <v>PotterSD</v>
          </cell>
          <cell r="N2434" t="str">
            <v>SD</v>
          </cell>
          <cell r="O2434" t="str">
            <v>107</v>
          </cell>
        </row>
        <row r="2435">
          <cell r="M2435" t="str">
            <v>PotterTX</v>
          </cell>
          <cell r="N2435" t="str">
            <v>TX</v>
          </cell>
          <cell r="O2435" t="str">
            <v>375</v>
          </cell>
        </row>
        <row r="2436">
          <cell r="M2436" t="str">
            <v>Powder RiverMT</v>
          </cell>
          <cell r="N2436" t="str">
            <v>MT</v>
          </cell>
          <cell r="O2436" t="str">
            <v>075</v>
          </cell>
        </row>
        <row r="2437">
          <cell r="M2437" t="str">
            <v>PowellMT</v>
          </cell>
          <cell r="N2437" t="str">
            <v>MT</v>
          </cell>
          <cell r="O2437" t="str">
            <v>077</v>
          </cell>
        </row>
        <row r="2438">
          <cell r="M2438" t="str">
            <v>PowellKY</v>
          </cell>
          <cell r="N2438" t="str">
            <v>KY</v>
          </cell>
          <cell r="O2438" t="str">
            <v>197</v>
          </cell>
        </row>
        <row r="2439">
          <cell r="M2439" t="str">
            <v>PowerID</v>
          </cell>
          <cell r="N2439" t="str">
            <v>ID</v>
          </cell>
          <cell r="O2439" t="str">
            <v>077</v>
          </cell>
        </row>
        <row r="2440">
          <cell r="M2440" t="str">
            <v>PoweshiekIA</v>
          </cell>
          <cell r="N2440" t="str">
            <v>IA</v>
          </cell>
          <cell r="O2440" t="str">
            <v>157</v>
          </cell>
        </row>
        <row r="2441">
          <cell r="M2441" t="str">
            <v>PowhatanVA</v>
          </cell>
          <cell r="N2441" t="str">
            <v>VA</v>
          </cell>
          <cell r="O2441" t="str">
            <v>145</v>
          </cell>
        </row>
        <row r="2442">
          <cell r="M2442" t="str">
            <v>Pr Of Wales-Out Ketc (C)AK</v>
          </cell>
          <cell r="N2442" t="str">
            <v>AK</v>
          </cell>
          <cell r="O2442" t="str">
            <v>201</v>
          </cell>
        </row>
        <row r="2443">
          <cell r="M2443" t="str">
            <v>PrairieMT</v>
          </cell>
          <cell r="N2443" t="str">
            <v>MT</v>
          </cell>
          <cell r="O2443" t="str">
            <v>079</v>
          </cell>
        </row>
        <row r="2444">
          <cell r="M2444" t="str">
            <v>PrairieAR</v>
          </cell>
          <cell r="N2444" t="str">
            <v>AR</v>
          </cell>
          <cell r="O2444" t="str">
            <v>117</v>
          </cell>
        </row>
        <row r="2445">
          <cell r="M2445" t="str">
            <v>PrattKS</v>
          </cell>
          <cell r="N2445" t="str">
            <v>KS</v>
          </cell>
          <cell r="O2445" t="str">
            <v>151</v>
          </cell>
        </row>
        <row r="2446">
          <cell r="M2446" t="str">
            <v>PrebleOH</v>
          </cell>
          <cell r="N2446" t="str">
            <v>OH</v>
          </cell>
          <cell r="O2446" t="str">
            <v>135</v>
          </cell>
        </row>
        <row r="2447">
          <cell r="M2447" t="str">
            <v>PrentissMS</v>
          </cell>
          <cell r="N2447" t="str">
            <v>MS</v>
          </cell>
          <cell r="O2447" t="str">
            <v>117</v>
          </cell>
        </row>
        <row r="2448">
          <cell r="M2448" t="str">
            <v>PresidioTX</v>
          </cell>
          <cell r="N2448" t="str">
            <v>TX</v>
          </cell>
          <cell r="O2448" t="str">
            <v>377</v>
          </cell>
        </row>
        <row r="2449">
          <cell r="M2449" t="str">
            <v>Presque IsleMI</v>
          </cell>
          <cell r="N2449" t="str">
            <v>MI</v>
          </cell>
          <cell r="O2449" t="str">
            <v>141</v>
          </cell>
        </row>
        <row r="2450">
          <cell r="M2450" t="str">
            <v>PrestonWV</v>
          </cell>
          <cell r="N2450" t="str">
            <v>WV</v>
          </cell>
          <cell r="O2450" t="str">
            <v>077</v>
          </cell>
        </row>
        <row r="2451">
          <cell r="M2451" t="str">
            <v>PriceWI</v>
          </cell>
          <cell r="N2451" t="str">
            <v>WI</v>
          </cell>
          <cell r="O2451" t="str">
            <v>099</v>
          </cell>
        </row>
        <row r="2452">
          <cell r="M2452" t="str">
            <v>Prince EdwardVA</v>
          </cell>
          <cell r="N2452" t="str">
            <v>VA</v>
          </cell>
          <cell r="O2452" t="str">
            <v>147</v>
          </cell>
        </row>
        <row r="2453">
          <cell r="M2453" t="str">
            <v>Prince GeorgeVA</v>
          </cell>
          <cell r="N2453" t="str">
            <v>VA</v>
          </cell>
          <cell r="O2453" t="str">
            <v>149</v>
          </cell>
        </row>
        <row r="2454">
          <cell r="M2454" t="str">
            <v>Prince George'SMD</v>
          </cell>
          <cell r="N2454" t="str">
            <v>MD</v>
          </cell>
          <cell r="O2454" t="str">
            <v>033</v>
          </cell>
        </row>
        <row r="2455">
          <cell r="M2455" t="str">
            <v>Prince WilliamVA</v>
          </cell>
          <cell r="N2455" t="str">
            <v>VA</v>
          </cell>
          <cell r="O2455" t="str">
            <v>153</v>
          </cell>
        </row>
        <row r="2456">
          <cell r="M2456" t="str">
            <v>ProvidenceRI</v>
          </cell>
          <cell r="N2456" t="str">
            <v>RI</v>
          </cell>
          <cell r="O2456" t="str">
            <v>007</v>
          </cell>
        </row>
        <row r="2457">
          <cell r="M2457" t="str">
            <v>ProwersCO</v>
          </cell>
          <cell r="N2457" t="str">
            <v>CO</v>
          </cell>
          <cell r="O2457" t="str">
            <v>099</v>
          </cell>
        </row>
        <row r="2458">
          <cell r="M2458" t="str">
            <v>PuebloCO</v>
          </cell>
          <cell r="N2458" t="str">
            <v>CO</v>
          </cell>
          <cell r="O2458" t="str">
            <v>101</v>
          </cell>
        </row>
        <row r="2459">
          <cell r="M2459" t="str">
            <v>PulaskiAR</v>
          </cell>
          <cell r="N2459" t="str">
            <v>AR</v>
          </cell>
          <cell r="O2459" t="str">
            <v>119</v>
          </cell>
        </row>
        <row r="2460">
          <cell r="M2460" t="str">
            <v>PulaskiIN</v>
          </cell>
          <cell r="N2460" t="str">
            <v>IN</v>
          </cell>
          <cell r="O2460" t="str">
            <v>131</v>
          </cell>
        </row>
        <row r="2461">
          <cell r="M2461" t="str">
            <v>PulaskiIL</v>
          </cell>
          <cell r="N2461" t="str">
            <v>IL</v>
          </cell>
          <cell r="O2461" t="str">
            <v>153</v>
          </cell>
        </row>
        <row r="2462">
          <cell r="M2462" t="str">
            <v>PulaskiVA</v>
          </cell>
          <cell r="N2462" t="str">
            <v>VA</v>
          </cell>
          <cell r="O2462" t="str">
            <v>155</v>
          </cell>
        </row>
        <row r="2463">
          <cell r="M2463" t="str">
            <v>PulaskiMO</v>
          </cell>
          <cell r="N2463" t="str">
            <v>MO</v>
          </cell>
          <cell r="O2463" t="str">
            <v>169</v>
          </cell>
        </row>
        <row r="2464">
          <cell r="M2464" t="str">
            <v>PulaskiKY</v>
          </cell>
          <cell r="N2464" t="str">
            <v>KY</v>
          </cell>
          <cell r="O2464" t="str">
            <v>199</v>
          </cell>
        </row>
        <row r="2465">
          <cell r="M2465" t="str">
            <v>PulaskiGA</v>
          </cell>
          <cell r="N2465" t="str">
            <v>GA</v>
          </cell>
          <cell r="O2465" t="str">
            <v>235</v>
          </cell>
        </row>
        <row r="2466">
          <cell r="M2466" t="str">
            <v>PushmatahaOK</v>
          </cell>
          <cell r="N2466" t="str">
            <v>OK</v>
          </cell>
          <cell r="O2466" t="str">
            <v>127</v>
          </cell>
        </row>
        <row r="2467">
          <cell r="M2467" t="str">
            <v>PutnamNY</v>
          </cell>
          <cell r="N2467" t="str">
            <v>NY</v>
          </cell>
          <cell r="O2467" t="str">
            <v>079</v>
          </cell>
        </row>
        <row r="2468">
          <cell r="M2468" t="str">
            <v>PutnamWV</v>
          </cell>
          <cell r="N2468" t="str">
            <v>WV</v>
          </cell>
          <cell r="O2468" t="str">
            <v>079</v>
          </cell>
        </row>
        <row r="2469">
          <cell r="M2469" t="str">
            <v>PutnamFL</v>
          </cell>
          <cell r="N2469" t="str">
            <v>FL</v>
          </cell>
          <cell r="O2469" t="str">
            <v>107</v>
          </cell>
        </row>
        <row r="2470">
          <cell r="M2470" t="str">
            <v>PutnamIN</v>
          </cell>
          <cell r="N2470" t="str">
            <v>IN</v>
          </cell>
          <cell r="O2470" t="str">
            <v>133</v>
          </cell>
        </row>
        <row r="2471">
          <cell r="M2471" t="str">
            <v>PutnamOH</v>
          </cell>
          <cell r="N2471" t="str">
            <v>OH</v>
          </cell>
          <cell r="O2471" t="str">
            <v>137</v>
          </cell>
        </row>
        <row r="2472">
          <cell r="M2472" t="str">
            <v>PutnamTN</v>
          </cell>
          <cell r="N2472" t="str">
            <v>TN</v>
          </cell>
          <cell r="O2472" t="str">
            <v>141</v>
          </cell>
        </row>
        <row r="2473">
          <cell r="M2473" t="str">
            <v>PutnamIL</v>
          </cell>
          <cell r="N2473" t="str">
            <v>IL</v>
          </cell>
          <cell r="O2473" t="str">
            <v>155</v>
          </cell>
        </row>
        <row r="2474">
          <cell r="M2474" t="str">
            <v>PutnamMO</v>
          </cell>
          <cell r="N2474" t="str">
            <v>MO</v>
          </cell>
          <cell r="O2474" t="str">
            <v>171</v>
          </cell>
        </row>
        <row r="2475">
          <cell r="M2475" t="str">
            <v>PutnamGA</v>
          </cell>
          <cell r="N2475" t="str">
            <v>GA</v>
          </cell>
          <cell r="O2475" t="str">
            <v>237</v>
          </cell>
        </row>
        <row r="2476">
          <cell r="M2476" t="str">
            <v>QuayNM</v>
          </cell>
          <cell r="N2476" t="str">
            <v>NM</v>
          </cell>
          <cell r="O2476" t="str">
            <v>037</v>
          </cell>
        </row>
        <row r="2477">
          <cell r="M2477" t="str">
            <v>QuebradillasPR</v>
          </cell>
          <cell r="N2477" t="str">
            <v>PR</v>
          </cell>
          <cell r="O2477" t="str">
            <v>115</v>
          </cell>
        </row>
        <row r="2478">
          <cell r="M2478" t="str">
            <v>Queen Anne'SMD</v>
          </cell>
          <cell r="N2478" t="str">
            <v>MD</v>
          </cell>
          <cell r="O2478" t="str">
            <v>035</v>
          </cell>
        </row>
        <row r="2479">
          <cell r="M2479" t="str">
            <v>QueensNY</v>
          </cell>
          <cell r="N2479" t="str">
            <v>NY</v>
          </cell>
          <cell r="O2479" t="str">
            <v>081</v>
          </cell>
        </row>
        <row r="2480">
          <cell r="M2480" t="str">
            <v>QuitmanMS</v>
          </cell>
          <cell r="N2480" t="str">
            <v>MS</v>
          </cell>
          <cell r="O2480" t="str">
            <v>119</v>
          </cell>
        </row>
        <row r="2481">
          <cell r="M2481" t="str">
            <v>QuitmanGA</v>
          </cell>
          <cell r="N2481" t="str">
            <v>GA</v>
          </cell>
          <cell r="O2481" t="str">
            <v>239</v>
          </cell>
        </row>
        <row r="2482">
          <cell r="M2482" t="str">
            <v>RabunGA</v>
          </cell>
          <cell r="N2482" t="str">
            <v>GA</v>
          </cell>
          <cell r="O2482" t="str">
            <v>241</v>
          </cell>
        </row>
        <row r="2483">
          <cell r="M2483" t="str">
            <v>RacineWI</v>
          </cell>
          <cell r="N2483" t="str">
            <v>WI</v>
          </cell>
          <cell r="O2483" t="str">
            <v>101</v>
          </cell>
        </row>
        <row r="2484">
          <cell r="M2484" t="str">
            <v>RadfordVA</v>
          </cell>
          <cell r="N2484" t="str">
            <v>VA</v>
          </cell>
          <cell r="O2484" t="str">
            <v>750</v>
          </cell>
        </row>
        <row r="2485">
          <cell r="M2485" t="str">
            <v>RainsTX</v>
          </cell>
          <cell r="N2485" t="str">
            <v>TX</v>
          </cell>
          <cell r="O2485" t="str">
            <v>379</v>
          </cell>
        </row>
        <row r="2486">
          <cell r="M2486" t="str">
            <v>RaleighWV</v>
          </cell>
          <cell r="N2486" t="str">
            <v>WV</v>
          </cell>
          <cell r="O2486" t="str">
            <v>081</v>
          </cell>
        </row>
        <row r="2487">
          <cell r="M2487" t="str">
            <v>RallsMO</v>
          </cell>
          <cell r="N2487" t="str">
            <v>MO</v>
          </cell>
          <cell r="O2487" t="str">
            <v>173</v>
          </cell>
        </row>
        <row r="2488">
          <cell r="M2488" t="str">
            <v>RamseyND</v>
          </cell>
          <cell r="N2488" t="str">
            <v>ND</v>
          </cell>
          <cell r="O2488" t="str">
            <v>071</v>
          </cell>
        </row>
        <row r="2489">
          <cell r="M2489" t="str">
            <v>RamseyMN</v>
          </cell>
          <cell r="N2489" t="str">
            <v>MN</v>
          </cell>
          <cell r="O2489" t="str">
            <v>123</v>
          </cell>
        </row>
        <row r="2490">
          <cell r="M2490" t="str">
            <v>RandallTX</v>
          </cell>
          <cell r="N2490" t="str">
            <v>TX</v>
          </cell>
          <cell r="O2490" t="str">
            <v>381</v>
          </cell>
        </row>
        <row r="2491">
          <cell r="M2491" t="str">
            <v>RandolphWV</v>
          </cell>
          <cell r="N2491" t="str">
            <v>WV</v>
          </cell>
          <cell r="O2491" t="str">
            <v>083</v>
          </cell>
        </row>
        <row r="2492">
          <cell r="M2492" t="str">
            <v>RandolphAL</v>
          </cell>
          <cell r="N2492" t="str">
            <v>AL</v>
          </cell>
          <cell r="O2492" t="str">
            <v>111</v>
          </cell>
        </row>
        <row r="2493">
          <cell r="M2493" t="str">
            <v>RandolphAR</v>
          </cell>
          <cell r="N2493" t="str">
            <v>AR</v>
          </cell>
          <cell r="O2493" t="str">
            <v>121</v>
          </cell>
        </row>
        <row r="2494">
          <cell r="M2494" t="str">
            <v>RandolphIN</v>
          </cell>
          <cell r="N2494" t="str">
            <v>IN</v>
          </cell>
          <cell r="O2494" t="str">
            <v>135</v>
          </cell>
        </row>
        <row r="2495">
          <cell r="M2495" t="str">
            <v>RandolphNC</v>
          </cell>
          <cell r="N2495" t="str">
            <v>NC</v>
          </cell>
          <cell r="O2495" t="str">
            <v>151</v>
          </cell>
        </row>
        <row r="2496">
          <cell r="M2496" t="str">
            <v>RandolphIL</v>
          </cell>
          <cell r="N2496" t="str">
            <v>IL</v>
          </cell>
          <cell r="O2496" t="str">
            <v>157</v>
          </cell>
        </row>
        <row r="2497">
          <cell r="M2497" t="str">
            <v>RandolphMO</v>
          </cell>
          <cell r="N2497" t="str">
            <v>MO</v>
          </cell>
          <cell r="O2497" t="str">
            <v>175</v>
          </cell>
        </row>
        <row r="2498">
          <cell r="M2498" t="str">
            <v>RandolphGA</v>
          </cell>
          <cell r="N2498" t="str">
            <v>GA</v>
          </cell>
          <cell r="O2498" t="str">
            <v>243</v>
          </cell>
        </row>
        <row r="2499">
          <cell r="M2499" t="str">
            <v>RankinMS</v>
          </cell>
          <cell r="N2499" t="str">
            <v>MS</v>
          </cell>
          <cell r="O2499" t="str">
            <v>121</v>
          </cell>
        </row>
        <row r="2500">
          <cell r="M2500" t="str">
            <v>RansomND</v>
          </cell>
          <cell r="N2500" t="str">
            <v>ND</v>
          </cell>
          <cell r="O2500" t="str">
            <v>073</v>
          </cell>
        </row>
        <row r="2501">
          <cell r="M2501" t="str">
            <v>RapidesLA</v>
          </cell>
          <cell r="N2501" t="str">
            <v>LA</v>
          </cell>
          <cell r="O2501" t="str">
            <v>079</v>
          </cell>
        </row>
        <row r="2502">
          <cell r="M2502" t="str">
            <v>RappahannockVA</v>
          </cell>
          <cell r="N2502" t="str">
            <v>VA</v>
          </cell>
          <cell r="O2502" t="str">
            <v>157</v>
          </cell>
        </row>
        <row r="2503">
          <cell r="M2503" t="str">
            <v>RavalliMT</v>
          </cell>
          <cell r="N2503" t="str">
            <v>MT</v>
          </cell>
          <cell r="O2503" t="str">
            <v>081</v>
          </cell>
        </row>
        <row r="2504">
          <cell r="M2504" t="str">
            <v>RawlinsKS</v>
          </cell>
          <cell r="N2504" t="str">
            <v>KS</v>
          </cell>
          <cell r="O2504" t="str">
            <v>153</v>
          </cell>
        </row>
        <row r="2505">
          <cell r="M2505" t="str">
            <v>RayMO</v>
          </cell>
          <cell r="N2505" t="str">
            <v>MO</v>
          </cell>
          <cell r="O2505" t="str">
            <v>177</v>
          </cell>
        </row>
        <row r="2506">
          <cell r="M2506" t="str">
            <v>ReaganTX</v>
          </cell>
          <cell r="N2506" t="str">
            <v>TX</v>
          </cell>
          <cell r="O2506" t="str">
            <v>383</v>
          </cell>
        </row>
        <row r="2507">
          <cell r="M2507" t="str">
            <v>RealTX</v>
          </cell>
          <cell r="N2507" t="str">
            <v>TX</v>
          </cell>
          <cell r="O2507" t="str">
            <v>385</v>
          </cell>
        </row>
        <row r="2508">
          <cell r="M2508" t="str">
            <v>Red LakeMN</v>
          </cell>
          <cell r="N2508" t="str">
            <v>MN</v>
          </cell>
          <cell r="O2508" t="str">
            <v>125</v>
          </cell>
        </row>
        <row r="2509">
          <cell r="M2509" t="str">
            <v>Red RiverLA</v>
          </cell>
          <cell r="N2509" t="str">
            <v>LA</v>
          </cell>
          <cell r="O2509" t="str">
            <v>081</v>
          </cell>
        </row>
        <row r="2510">
          <cell r="M2510" t="str">
            <v>Red RiverTX</v>
          </cell>
          <cell r="N2510" t="str">
            <v>TX</v>
          </cell>
          <cell r="O2510" t="str">
            <v>387</v>
          </cell>
        </row>
        <row r="2511">
          <cell r="M2511" t="str">
            <v>Red WillowNE</v>
          </cell>
          <cell r="N2511" t="str">
            <v>NE</v>
          </cell>
          <cell r="O2511" t="str">
            <v>145</v>
          </cell>
        </row>
        <row r="2512">
          <cell r="M2512" t="str">
            <v>RedwoodMN</v>
          </cell>
          <cell r="N2512" t="str">
            <v>MN</v>
          </cell>
          <cell r="O2512" t="str">
            <v>127</v>
          </cell>
        </row>
        <row r="2513">
          <cell r="M2513" t="str">
            <v>ReevesTX</v>
          </cell>
          <cell r="N2513" t="str">
            <v>TX</v>
          </cell>
          <cell r="O2513" t="str">
            <v>389</v>
          </cell>
        </row>
        <row r="2514">
          <cell r="M2514" t="str">
            <v>RefugioTX</v>
          </cell>
          <cell r="N2514" t="str">
            <v>TX</v>
          </cell>
          <cell r="O2514" t="str">
            <v>391</v>
          </cell>
        </row>
        <row r="2515">
          <cell r="M2515" t="str">
            <v>RenoKS</v>
          </cell>
          <cell r="N2515" t="str">
            <v>KS</v>
          </cell>
          <cell r="O2515" t="str">
            <v>155</v>
          </cell>
        </row>
        <row r="2516">
          <cell r="M2516" t="str">
            <v>RensselaerNY</v>
          </cell>
          <cell r="N2516" t="str">
            <v>NY</v>
          </cell>
          <cell r="O2516" t="str">
            <v>083</v>
          </cell>
        </row>
        <row r="2517">
          <cell r="M2517" t="str">
            <v>RenvilleND</v>
          </cell>
          <cell r="N2517" t="str">
            <v>ND</v>
          </cell>
          <cell r="O2517" t="str">
            <v>075</v>
          </cell>
        </row>
        <row r="2518">
          <cell r="M2518" t="str">
            <v>RenvilleMN</v>
          </cell>
          <cell r="N2518" t="str">
            <v>MN</v>
          </cell>
          <cell r="O2518" t="str">
            <v>129</v>
          </cell>
        </row>
        <row r="2519">
          <cell r="M2519" t="str">
            <v>RepublicKS</v>
          </cell>
          <cell r="N2519" t="str">
            <v>KS</v>
          </cell>
          <cell r="O2519" t="str">
            <v>157</v>
          </cell>
        </row>
        <row r="2520">
          <cell r="M2520" t="str">
            <v>ReynoldsMO</v>
          </cell>
          <cell r="N2520" t="str">
            <v>MO</v>
          </cell>
          <cell r="O2520" t="str">
            <v>179</v>
          </cell>
        </row>
        <row r="2521">
          <cell r="M2521" t="str">
            <v>RheaTN</v>
          </cell>
          <cell r="N2521" t="str">
            <v>TN</v>
          </cell>
          <cell r="O2521" t="str">
            <v>143</v>
          </cell>
        </row>
        <row r="2522">
          <cell r="M2522" t="str">
            <v>RiceMN</v>
          </cell>
          <cell r="N2522" t="str">
            <v>MN</v>
          </cell>
          <cell r="O2522" t="str">
            <v>131</v>
          </cell>
        </row>
        <row r="2523">
          <cell r="M2523" t="str">
            <v>RiceKS</v>
          </cell>
          <cell r="N2523" t="str">
            <v>KS</v>
          </cell>
          <cell r="O2523" t="str">
            <v>159</v>
          </cell>
        </row>
        <row r="2524">
          <cell r="M2524" t="str">
            <v>RichUT</v>
          </cell>
          <cell r="N2524" t="str">
            <v>UT</v>
          </cell>
          <cell r="O2524" t="str">
            <v>033</v>
          </cell>
        </row>
        <row r="2525">
          <cell r="M2525" t="str">
            <v>RichardsonNE</v>
          </cell>
          <cell r="N2525" t="str">
            <v>NE</v>
          </cell>
          <cell r="O2525" t="str">
            <v>147</v>
          </cell>
        </row>
        <row r="2526">
          <cell r="M2526" t="str">
            <v>RichlandND</v>
          </cell>
          <cell r="N2526" t="str">
            <v>ND</v>
          </cell>
          <cell r="O2526" t="str">
            <v>077</v>
          </cell>
        </row>
        <row r="2527">
          <cell r="M2527" t="str">
            <v>RichlandSC</v>
          </cell>
          <cell r="N2527" t="str">
            <v>SC</v>
          </cell>
          <cell r="O2527" t="str">
            <v>079</v>
          </cell>
        </row>
        <row r="2528">
          <cell r="M2528" t="str">
            <v>RichlandLA</v>
          </cell>
          <cell r="N2528" t="str">
            <v>LA</v>
          </cell>
          <cell r="O2528" t="str">
            <v>083</v>
          </cell>
        </row>
        <row r="2529">
          <cell r="M2529" t="str">
            <v>RichlandMT</v>
          </cell>
          <cell r="N2529" t="str">
            <v>MT</v>
          </cell>
          <cell r="O2529" t="str">
            <v>083</v>
          </cell>
        </row>
        <row r="2530">
          <cell r="M2530" t="str">
            <v>RichlandWI</v>
          </cell>
          <cell r="N2530" t="str">
            <v>WI</v>
          </cell>
          <cell r="O2530" t="str">
            <v>103</v>
          </cell>
        </row>
        <row r="2531">
          <cell r="M2531" t="str">
            <v>RichlandOH</v>
          </cell>
          <cell r="N2531" t="str">
            <v>OH</v>
          </cell>
          <cell r="O2531" t="str">
            <v>139</v>
          </cell>
        </row>
        <row r="2532">
          <cell r="M2532" t="str">
            <v>RichlandIL</v>
          </cell>
          <cell r="N2532" t="str">
            <v>IL</v>
          </cell>
          <cell r="O2532" t="str">
            <v>159</v>
          </cell>
        </row>
        <row r="2533">
          <cell r="M2533" t="str">
            <v>RichmondNY</v>
          </cell>
          <cell r="N2533" t="str">
            <v>NY</v>
          </cell>
          <cell r="O2533" t="str">
            <v>085</v>
          </cell>
        </row>
        <row r="2534">
          <cell r="M2534" t="str">
            <v>RichmondNC</v>
          </cell>
          <cell r="N2534" t="str">
            <v>NC</v>
          </cell>
          <cell r="O2534" t="str">
            <v>153</v>
          </cell>
        </row>
        <row r="2535">
          <cell r="M2535" t="str">
            <v>RichmondVA</v>
          </cell>
          <cell r="N2535" t="str">
            <v>VA</v>
          </cell>
          <cell r="O2535" t="str">
            <v>159</v>
          </cell>
        </row>
        <row r="2536">
          <cell r="M2536" t="str">
            <v>RichmondGA</v>
          </cell>
          <cell r="N2536" t="str">
            <v>GA</v>
          </cell>
          <cell r="O2536" t="str">
            <v>245</v>
          </cell>
        </row>
        <row r="2537">
          <cell r="M2537" t="str">
            <v>RileyKS</v>
          </cell>
          <cell r="N2537" t="str">
            <v>KS</v>
          </cell>
          <cell r="O2537" t="str">
            <v>161</v>
          </cell>
        </row>
        <row r="2538">
          <cell r="M2538" t="str">
            <v>RinconPR</v>
          </cell>
          <cell r="N2538" t="str">
            <v>PR</v>
          </cell>
          <cell r="O2538" t="str">
            <v>117</v>
          </cell>
        </row>
        <row r="2539">
          <cell r="M2539" t="str">
            <v>RinggoldIA</v>
          </cell>
          <cell r="N2539" t="str">
            <v>IA</v>
          </cell>
          <cell r="O2539" t="str">
            <v>159</v>
          </cell>
        </row>
        <row r="2540">
          <cell r="M2540" t="str">
            <v>Rio ArribaNM</v>
          </cell>
          <cell r="N2540" t="str">
            <v>NM</v>
          </cell>
          <cell r="O2540" t="str">
            <v>039</v>
          </cell>
        </row>
        <row r="2541">
          <cell r="M2541" t="str">
            <v>Rio BlancoCO</v>
          </cell>
          <cell r="N2541" t="str">
            <v>CO</v>
          </cell>
          <cell r="O2541" t="str">
            <v>103</v>
          </cell>
        </row>
        <row r="2542">
          <cell r="M2542" t="str">
            <v>Rio GrandeCO</v>
          </cell>
          <cell r="N2542" t="str">
            <v>CO</v>
          </cell>
          <cell r="O2542" t="str">
            <v>105</v>
          </cell>
        </row>
        <row r="2543">
          <cell r="M2543" t="str">
            <v>Rio GrandePR</v>
          </cell>
          <cell r="N2543" t="str">
            <v>PR</v>
          </cell>
          <cell r="O2543" t="str">
            <v>119</v>
          </cell>
        </row>
        <row r="2544">
          <cell r="M2544" t="str">
            <v>RipleyIN</v>
          </cell>
          <cell r="N2544" t="str">
            <v>IN</v>
          </cell>
          <cell r="O2544" t="str">
            <v>137</v>
          </cell>
        </row>
        <row r="2545">
          <cell r="M2545" t="str">
            <v>RipleyMO</v>
          </cell>
          <cell r="N2545" t="str">
            <v>MO</v>
          </cell>
          <cell r="O2545" t="str">
            <v>181</v>
          </cell>
        </row>
        <row r="2546">
          <cell r="M2546" t="str">
            <v>RitchieWV</v>
          </cell>
          <cell r="N2546" t="str">
            <v>WV</v>
          </cell>
          <cell r="O2546" t="str">
            <v>085</v>
          </cell>
        </row>
        <row r="2547">
          <cell r="M2547" t="str">
            <v>RiversideCA</v>
          </cell>
          <cell r="N2547" t="str">
            <v>CA</v>
          </cell>
          <cell r="O2547" t="str">
            <v>065</v>
          </cell>
        </row>
        <row r="2548">
          <cell r="M2548" t="str">
            <v>RoaneWV</v>
          </cell>
          <cell r="N2548" t="str">
            <v>WV</v>
          </cell>
          <cell r="O2548" t="str">
            <v>087</v>
          </cell>
        </row>
        <row r="2549">
          <cell r="M2549" t="str">
            <v>RoaneTN</v>
          </cell>
          <cell r="N2549" t="str">
            <v>TN</v>
          </cell>
          <cell r="O2549" t="str">
            <v>145</v>
          </cell>
        </row>
        <row r="2550">
          <cell r="M2550" t="str">
            <v>RoanokeVA</v>
          </cell>
          <cell r="N2550" t="str">
            <v>VA</v>
          </cell>
          <cell r="O2550" t="str">
            <v>161</v>
          </cell>
        </row>
        <row r="2551">
          <cell r="M2551" t="str">
            <v>Roanoke CityVA</v>
          </cell>
          <cell r="N2551" t="str">
            <v>VA</v>
          </cell>
          <cell r="O2551" t="str">
            <v>770</v>
          </cell>
        </row>
        <row r="2552">
          <cell r="M2552" t="str">
            <v>RobertsSD</v>
          </cell>
          <cell r="N2552" t="str">
            <v>SD</v>
          </cell>
          <cell r="O2552" t="str">
            <v>109</v>
          </cell>
        </row>
        <row r="2553">
          <cell r="M2553" t="str">
            <v>RobertsTX</v>
          </cell>
          <cell r="N2553" t="str">
            <v>TX</v>
          </cell>
          <cell r="O2553" t="str">
            <v>393</v>
          </cell>
        </row>
        <row r="2554">
          <cell r="M2554" t="str">
            <v>RobertsonTN</v>
          </cell>
          <cell r="N2554" t="str">
            <v>TN</v>
          </cell>
          <cell r="O2554" t="str">
            <v>147</v>
          </cell>
        </row>
        <row r="2555">
          <cell r="M2555" t="str">
            <v>RobertsonKY</v>
          </cell>
          <cell r="N2555" t="str">
            <v>KY</v>
          </cell>
          <cell r="O2555" t="str">
            <v>201</v>
          </cell>
        </row>
        <row r="2556">
          <cell r="M2556" t="str">
            <v>RobertsonTX</v>
          </cell>
          <cell r="N2556" t="str">
            <v>TX</v>
          </cell>
          <cell r="O2556" t="str">
            <v>395</v>
          </cell>
        </row>
        <row r="2557">
          <cell r="M2557" t="str">
            <v>RobesonNC</v>
          </cell>
          <cell r="N2557" t="str">
            <v>NC</v>
          </cell>
          <cell r="O2557" t="str">
            <v>155</v>
          </cell>
        </row>
        <row r="2558">
          <cell r="M2558" t="str">
            <v>RockWI</v>
          </cell>
          <cell r="N2558" t="str">
            <v>WI</v>
          </cell>
          <cell r="O2558" t="str">
            <v>105</v>
          </cell>
        </row>
        <row r="2559">
          <cell r="M2559" t="str">
            <v>RockMN</v>
          </cell>
          <cell r="N2559" t="str">
            <v>MN</v>
          </cell>
          <cell r="O2559" t="str">
            <v>133</v>
          </cell>
        </row>
        <row r="2560">
          <cell r="M2560" t="str">
            <v>RockNE</v>
          </cell>
          <cell r="N2560" t="str">
            <v>NE</v>
          </cell>
          <cell r="O2560" t="str">
            <v>149</v>
          </cell>
        </row>
        <row r="2561">
          <cell r="M2561" t="str">
            <v>Rock IslandIL</v>
          </cell>
          <cell r="N2561" t="str">
            <v>IL</v>
          </cell>
          <cell r="O2561" t="str">
            <v>161</v>
          </cell>
        </row>
        <row r="2562">
          <cell r="M2562" t="str">
            <v>RockbridgeVA</v>
          </cell>
          <cell r="N2562" t="str">
            <v>VA</v>
          </cell>
          <cell r="O2562" t="str">
            <v>163</v>
          </cell>
        </row>
        <row r="2563">
          <cell r="M2563" t="str">
            <v>RockcastleKY</v>
          </cell>
          <cell r="N2563" t="str">
            <v>KY</v>
          </cell>
          <cell r="O2563" t="str">
            <v>203</v>
          </cell>
        </row>
        <row r="2564">
          <cell r="M2564" t="str">
            <v>RockdaleGA</v>
          </cell>
          <cell r="N2564" t="str">
            <v>GA</v>
          </cell>
          <cell r="O2564" t="str">
            <v>247</v>
          </cell>
        </row>
        <row r="2565">
          <cell r="M2565" t="str">
            <v>RockinghamNH</v>
          </cell>
          <cell r="N2565" t="str">
            <v>NH</v>
          </cell>
          <cell r="O2565" t="str">
            <v>015</v>
          </cell>
        </row>
        <row r="2566">
          <cell r="M2566" t="str">
            <v>RockinghamNC</v>
          </cell>
          <cell r="N2566" t="str">
            <v>NC</v>
          </cell>
          <cell r="O2566" t="str">
            <v>157</v>
          </cell>
        </row>
        <row r="2567">
          <cell r="M2567" t="str">
            <v>RockinghamVA</v>
          </cell>
          <cell r="N2567" t="str">
            <v>VA</v>
          </cell>
          <cell r="O2567" t="str">
            <v>165</v>
          </cell>
        </row>
        <row r="2568">
          <cell r="M2568" t="str">
            <v>RocklandNY</v>
          </cell>
          <cell r="N2568" t="str">
            <v>NY</v>
          </cell>
          <cell r="O2568" t="str">
            <v>087</v>
          </cell>
        </row>
        <row r="2569">
          <cell r="M2569" t="str">
            <v>RockwallTX</v>
          </cell>
          <cell r="N2569" t="str">
            <v>TX</v>
          </cell>
          <cell r="O2569" t="str">
            <v>397</v>
          </cell>
        </row>
        <row r="2570">
          <cell r="M2570" t="str">
            <v>Roger MillsOK</v>
          </cell>
          <cell r="N2570" t="str">
            <v>OK</v>
          </cell>
          <cell r="O2570" t="str">
            <v>129</v>
          </cell>
        </row>
        <row r="2571">
          <cell r="M2571" t="str">
            <v>RogersOK</v>
          </cell>
          <cell r="N2571" t="str">
            <v>OK</v>
          </cell>
          <cell r="O2571" t="str">
            <v>131</v>
          </cell>
        </row>
        <row r="2572">
          <cell r="M2572" t="str">
            <v>RoletteND</v>
          </cell>
          <cell r="N2572" t="str">
            <v>ND</v>
          </cell>
          <cell r="O2572" t="str">
            <v>079</v>
          </cell>
        </row>
        <row r="2573">
          <cell r="M2573" t="str">
            <v>RongelapMH</v>
          </cell>
          <cell r="N2573" t="str">
            <v>MH</v>
          </cell>
          <cell r="O2573" t="str">
            <v>350</v>
          </cell>
        </row>
        <row r="2574">
          <cell r="M2574" t="str">
            <v>RongrikMH</v>
          </cell>
          <cell r="N2574" t="str">
            <v>MH</v>
          </cell>
          <cell r="O2574" t="str">
            <v>360</v>
          </cell>
        </row>
        <row r="2575">
          <cell r="M2575" t="str">
            <v>RooksKS</v>
          </cell>
          <cell r="N2575" t="str">
            <v>KS</v>
          </cell>
          <cell r="O2575" t="str">
            <v>163</v>
          </cell>
        </row>
        <row r="2576">
          <cell r="M2576" t="str">
            <v>RooseveltNM</v>
          </cell>
          <cell r="N2576" t="str">
            <v>NM</v>
          </cell>
          <cell r="O2576" t="str">
            <v>041</v>
          </cell>
        </row>
        <row r="2577">
          <cell r="M2577" t="str">
            <v>RooseveltMT</v>
          </cell>
          <cell r="N2577" t="str">
            <v>MT</v>
          </cell>
          <cell r="O2577" t="str">
            <v>085</v>
          </cell>
        </row>
        <row r="2578">
          <cell r="M2578" t="str">
            <v>RoscommonMI</v>
          </cell>
          <cell r="N2578" t="str">
            <v>MI</v>
          </cell>
          <cell r="O2578" t="str">
            <v>143</v>
          </cell>
        </row>
        <row r="2579">
          <cell r="M2579" t="str">
            <v>Rose IslandAS</v>
          </cell>
          <cell r="N2579" t="str">
            <v>AS</v>
          </cell>
          <cell r="O2579" t="str">
            <v>030</v>
          </cell>
        </row>
        <row r="2580">
          <cell r="M2580" t="str">
            <v>RoseauMN</v>
          </cell>
          <cell r="N2580" t="str">
            <v>MN</v>
          </cell>
          <cell r="O2580" t="str">
            <v>135</v>
          </cell>
        </row>
        <row r="2581">
          <cell r="M2581" t="str">
            <v>RosebudMT</v>
          </cell>
          <cell r="N2581" t="str">
            <v>MT</v>
          </cell>
          <cell r="O2581" t="str">
            <v>087</v>
          </cell>
        </row>
        <row r="2582">
          <cell r="M2582" t="str">
            <v>RossOH</v>
          </cell>
          <cell r="N2582" t="str">
            <v>OH</v>
          </cell>
          <cell r="O2582" t="str">
            <v>141</v>
          </cell>
        </row>
        <row r="2583">
          <cell r="M2583" t="str">
            <v>RotaMP</v>
          </cell>
          <cell r="N2583" t="str">
            <v>MP</v>
          </cell>
          <cell r="O2583" t="str">
            <v>100</v>
          </cell>
        </row>
        <row r="2584">
          <cell r="M2584" t="str">
            <v>RouttCO</v>
          </cell>
          <cell r="N2584" t="str">
            <v>CO</v>
          </cell>
          <cell r="O2584" t="str">
            <v>107</v>
          </cell>
        </row>
        <row r="2585">
          <cell r="M2585" t="str">
            <v>RowanNC</v>
          </cell>
          <cell r="N2585" t="str">
            <v>NC</v>
          </cell>
          <cell r="O2585" t="str">
            <v>159</v>
          </cell>
        </row>
        <row r="2586">
          <cell r="M2586" t="str">
            <v>RowanKY</v>
          </cell>
          <cell r="N2586" t="str">
            <v>KY</v>
          </cell>
          <cell r="O2586" t="str">
            <v>205</v>
          </cell>
        </row>
        <row r="2587">
          <cell r="M2587" t="str">
            <v>RunnelsTX</v>
          </cell>
          <cell r="N2587" t="str">
            <v>TX</v>
          </cell>
          <cell r="O2587" t="str">
            <v>399</v>
          </cell>
        </row>
        <row r="2588">
          <cell r="M2588" t="str">
            <v>RushIN</v>
          </cell>
          <cell r="N2588" t="str">
            <v>IN</v>
          </cell>
          <cell r="O2588" t="str">
            <v>139</v>
          </cell>
        </row>
        <row r="2589">
          <cell r="M2589" t="str">
            <v>RushKS</v>
          </cell>
          <cell r="N2589" t="str">
            <v>KS</v>
          </cell>
          <cell r="O2589" t="str">
            <v>165</v>
          </cell>
        </row>
        <row r="2590">
          <cell r="M2590" t="str">
            <v>RuskWI</v>
          </cell>
          <cell r="N2590" t="str">
            <v>WI</v>
          </cell>
          <cell r="O2590" t="str">
            <v>107</v>
          </cell>
        </row>
        <row r="2591">
          <cell r="M2591" t="str">
            <v>RuskTX</v>
          </cell>
          <cell r="N2591" t="str">
            <v>TX</v>
          </cell>
          <cell r="O2591" t="str">
            <v>401</v>
          </cell>
        </row>
        <row r="2592">
          <cell r="M2592" t="str">
            <v>RussellAL</v>
          </cell>
          <cell r="N2592" t="str">
            <v>AL</v>
          </cell>
          <cell r="O2592" t="str">
            <v>113</v>
          </cell>
        </row>
        <row r="2593">
          <cell r="M2593" t="str">
            <v>RussellVA</v>
          </cell>
          <cell r="N2593" t="str">
            <v>VA</v>
          </cell>
          <cell r="O2593" t="str">
            <v>167</v>
          </cell>
        </row>
        <row r="2594">
          <cell r="M2594" t="str">
            <v>RussellKS</v>
          </cell>
          <cell r="N2594" t="str">
            <v>KS</v>
          </cell>
          <cell r="O2594" t="str">
            <v>167</v>
          </cell>
        </row>
        <row r="2595">
          <cell r="M2595" t="str">
            <v>RussellKY</v>
          </cell>
          <cell r="N2595" t="str">
            <v>KY</v>
          </cell>
          <cell r="O2595" t="str">
            <v>207</v>
          </cell>
        </row>
        <row r="2596">
          <cell r="M2596" t="str">
            <v>RutherfordTN</v>
          </cell>
          <cell r="N2596" t="str">
            <v>TN</v>
          </cell>
          <cell r="O2596" t="str">
            <v>149</v>
          </cell>
        </row>
        <row r="2597">
          <cell r="M2597" t="str">
            <v>RutherfordNC</v>
          </cell>
          <cell r="N2597" t="str">
            <v>NC</v>
          </cell>
          <cell r="O2597" t="str">
            <v>161</v>
          </cell>
        </row>
        <row r="2598">
          <cell r="M2598" t="str">
            <v>RutlandVT</v>
          </cell>
          <cell r="N2598" t="str">
            <v>VT</v>
          </cell>
          <cell r="O2598" t="str">
            <v>021</v>
          </cell>
        </row>
        <row r="2599">
          <cell r="M2599" t="str">
            <v>Sabana GrandePR</v>
          </cell>
          <cell r="N2599" t="str">
            <v>PR</v>
          </cell>
          <cell r="O2599" t="str">
            <v>121</v>
          </cell>
        </row>
        <row r="2600">
          <cell r="M2600" t="str">
            <v>SabineLA</v>
          </cell>
          <cell r="N2600" t="str">
            <v>LA</v>
          </cell>
          <cell r="O2600" t="str">
            <v>085</v>
          </cell>
        </row>
        <row r="2601">
          <cell r="M2601" t="str">
            <v>SabineTX</v>
          </cell>
          <cell r="N2601" t="str">
            <v>TX</v>
          </cell>
          <cell r="O2601" t="str">
            <v>403</v>
          </cell>
        </row>
        <row r="2602">
          <cell r="M2602" t="str">
            <v>SacIA</v>
          </cell>
          <cell r="N2602" t="str">
            <v>IA</v>
          </cell>
          <cell r="O2602" t="str">
            <v>161</v>
          </cell>
        </row>
        <row r="2603">
          <cell r="M2603" t="str">
            <v>SacramentoCA</v>
          </cell>
          <cell r="N2603" t="str">
            <v>CA</v>
          </cell>
          <cell r="O2603" t="str">
            <v>067</v>
          </cell>
        </row>
        <row r="2604">
          <cell r="M2604" t="str">
            <v>SagadahocME</v>
          </cell>
          <cell r="N2604" t="str">
            <v>ME</v>
          </cell>
          <cell r="O2604" t="str">
            <v>023</v>
          </cell>
        </row>
        <row r="2605">
          <cell r="M2605" t="str">
            <v>SaginawMI</v>
          </cell>
          <cell r="N2605" t="str">
            <v>MI</v>
          </cell>
          <cell r="O2605" t="str">
            <v>145</v>
          </cell>
        </row>
        <row r="2606">
          <cell r="M2606" t="str">
            <v>SaguacheCO</v>
          </cell>
          <cell r="N2606" t="str">
            <v>CO</v>
          </cell>
          <cell r="O2606" t="str">
            <v>109</v>
          </cell>
        </row>
        <row r="2607">
          <cell r="M2607" t="str">
            <v>SaipanMP</v>
          </cell>
          <cell r="N2607" t="str">
            <v>MP</v>
          </cell>
          <cell r="O2607" t="str">
            <v>110</v>
          </cell>
        </row>
        <row r="2608">
          <cell r="M2608" t="str">
            <v>SalemNJ</v>
          </cell>
          <cell r="N2608" t="str">
            <v>NJ</v>
          </cell>
          <cell r="O2608" t="str">
            <v>033</v>
          </cell>
        </row>
        <row r="2609">
          <cell r="M2609" t="str">
            <v>SalemVA</v>
          </cell>
          <cell r="N2609" t="str">
            <v>VA</v>
          </cell>
          <cell r="O2609" t="str">
            <v>775</v>
          </cell>
        </row>
        <row r="2610">
          <cell r="M2610" t="str">
            <v>SalinasPR</v>
          </cell>
          <cell r="N2610" t="str">
            <v>PR</v>
          </cell>
          <cell r="O2610" t="str">
            <v>123</v>
          </cell>
        </row>
        <row r="2611">
          <cell r="M2611" t="str">
            <v>SalineAR</v>
          </cell>
          <cell r="N2611" t="str">
            <v>AR</v>
          </cell>
          <cell r="O2611" t="str">
            <v>125</v>
          </cell>
        </row>
        <row r="2612">
          <cell r="M2612" t="str">
            <v>SalineNE</v>
          </cell>
          <cell r="N2612" t="str">
            <v>NE</v>
          </cell>
          <cell r="O2612" t="str">
            <v>151</v>
          </cell>
        </row>
        <row r="2613">
          <cell r="M2613" t="str">
            <v>SalineIL</v>
          </cell>
          <cell r="N2613" t="str">
            <v>IL</v>
          </cell>
          <cell r="O2613" t="str">
            <v>165</v>
          </cell>
        </row>
        <row r="2614">
          <cell r="M2614" t="str">
            <v>SalineKS</v>
          </cell>
          <cell r="N2614" t="str">
            <v>KS</v>
          </cell>
          <cell r="O2614" t="str">
            <v>169</v>
          </cell>
        </row>
        <row r="2615">
          <cell r="M2615" t="str">
            <v>SalineMO</v>
          </cell>
          <cell r="N2615" t="str">
            <v>MO</v>
          </cell>
          <cell r="O2615" t="str">
            <v>195</v>
          </cell>
        </row>
        <row r="2616">
          <cell r="M2616" t="str">
            <v>Salt LakeUT</v>
          </cell>
          <cell r="N2616" t="str">
            <v>UT</v>
          </cell>
          <cell r="O2616" t="str">
            <v>035</v>
          </cell>
        </row>
        <row r="2617">
          <cell r="M2617" t="str">
            <v>SaludaSC</v>
          </cell>
          <cell r="N2617" t="str">
            <v>SC</v>
          </cell>
          <cell r="O2617" t="str">
            <v>081</v>
          </cell>
        </row>
        <row r="2618">
          <cell r="M2618" t="str">
            <v>SampsonNC</v>
          </cell>
          <cell r="N2618" t="str">
            <v>NC</v>
          </cell>
          <cell r="O2618" t="str">
            <v>163</v>
          </cell>
        </row>
        <row r="2619">
          <cell r="M2619" t="str">
            <v>San AugustineTX</v>
          </cell>
          <cell r="N2619" t="str">
            <v>TX</v>
          </cell>
          <cell r="O2619" t="str">
            <v>405</v>
          </cell>
        </row>
        <row r="2620">
          <cell r="M2620" t="str">
            <v>San BenitoCA</v>
          </cell>
          <cell r="N2620" t="str">
            <v>CA</v>
          </cell>
          <cell r="O2620" t="str">
            <v>069</v>
          </cell>
        </row>
        <row r="2621">
          <cell r="M2621" t="str">
            <v>San BernardinoCA</v>
          </cell>
          <cell r="N2621" t="str">
            <v>CA</v>
          </cell>
          <cell r="O2621" t="str">
            <v>071</v>
          </cell>
        </row>
        <row r="2622">
          <cell r="M2622" t="str">
            <v>San DiegoCA</v>
          </cell>
          <cell r="N2622" t="str">
            <v>CA</v>
          </cell>
          <cell r="O2622" t="str">
            <v>073</v>
          </cell>
        </row>
        <row r="2623">
          <cell r="M2623" t="str">
            <v>San FranciscoCA</v>
          </cell>
          <cell r="N2623" t="str">
            <v>CA</v>
          </cell>
          <cell r="O2623" t="str">
            <v>075</v>
          </cell>
        </row>
        <row r="2624">
          <cell r="M2624" t="str">
            <v>San GermanPR</v>
          </cell>
          <cell r="N2624" t="str">
            <v>PR</v>
          </cell>
          <cell r="O2624" t="str">
            <v>125</v>
          </cell>
        </row>
        <row r="2625">
          <cell r="M2625" t="str">
            <v>San JacintoTX</v>
          </cell>
          <cell r="N2625" t="str">
            <v>TX</v>
          </cell>
          <cell r="O2625" t="str">
            <v>407</v>
          </cell>
        </row>
        <row r="2626">
          <cell r="M2626" t="str">
            <v>San JoaquinCA</v>
          </cell>
          <cell r="N2626" t="str">
            <v>CA</v>
          </cell>
          <cell r="O2626" t="str">
            <v>077</v>
          </cell>
        </row>
        <row r="2627">
          <cell r="M2627" t="str">
            <v>San JuanUT</v>
          </cell>
          <cell r="N2627" t="str">
            <v>UT</v>
          </cell>
          <cell r="O2627" t="str">
            <v>037</v>
          </cell>
        </row>
        <row r="2628">
          <cell r="M2628" t="str">
            <v>San JuanNM</v>
          </cell>
          <cell r="N2628" t="str">
            <v>NM</v>
          </cell>
          <cell r="O2628" t="str">
            <v>045</v>
          </cell>
        </row>
        <row r="2629">
          <cell r="M2629" t="str">
            <v>San JuanWA</v>
          </cell>
          <cell r="N2629" t="str">
            <v>WA</v>
          </cell>
          <cell r="O2629" t="str">
            <v>055</v>
          </cell>
        </row>
        <row r="2630">
          <cell r="M2630" t="str">
            <v>San JuanCO</v>
          </cell>
          <cell r="N2630" t="str">
            <v>CO</v>
          </cell>
          <cell r="O2630" t="str">
            <v>111</v>
          </cell>
        </row>
        <row r="2631">
          <cell r="M2631" t="str">
            <v>San JuanPR</v>
          </cell>
          <cell r="N2631" t="str">
            <v>PR</v>
          </cell>
          <cell r="O2631" t="str">
            <v>127</v>
          </cell>
        </row>
        <row r="2632">
          <cell r="M2632" t="str">
            <v>San LorenzoPR</v>
          </cell>
          <cell r="N2632" t="str">
            <v>PR</v>
          </cell>
          <cell r="O2632" t="str">
            <v>129</v>
          </cell>
        </row>
        <row r="2633">
          <cell r="M2633" t="str">
            <v>San Luis ObispoCA</v>
          </cell>
          <cell r="N2633" t="str">
            <v>CA</v>
          </cell>
          <cell r="O2633" t="str">
            <v>079</v>
          </cell>
        </row>
        <row r="2634">
          <cell r="M2634" t="str">
            <v>San MateoCA</v>
          </cell>
          <cell r="N2634" t="str">
            <v>CA</v>
          </cell>
          <cell r="O2634" t="str">
            <v>081</v>
          </cell>
        </row>
        <row r="2635">
          <cell r="M2635" t="str">
            <v>San MiguelNM</v>
          </cell>
          <cell r="N2635" t="str">
            <v>NM</v>
          </cell>
          <cell r="O2635" t="str">
            <v>047</v>
          </cell>
        </row>
        <row r="2636">
          <cell r="M2636" t="str">
            <v>San MiguelCO</v>
          </cell>
          <cell r="N2636" t="str">
            <v>CO</v>
          </cell>
          <cell r="O2636" t="str">
            <v>113</v>
          </cell>
        </row>
        <row r="2637">
          <cell r="M2637" t="str">
            <v>San PatricioTX</v>
          </cell>
          <cell r="N2637" t="str">
            <v>TX</v>
          </cell>
          <cell r="O2637" t="str">
            <v>409</v>
          </cell>
        </row>
        <row r="2638">
          <cell r="M2638" t="str">
            <v>San SabaTX</v>
          </cell>
          <cell r="N2638" t="str">
            <v>TX</v>
          </cell>
          <cell r="O2638" t="str">
            <v>411</v>
          </cell>
        </row>
        <row r="2639">
          <cell r="M2639" t="str">
            <v>San SebastianPR</v>
          </cell>
          <cell r="N2639" t="str">
            <v>PR</v>
          </cell>
          <cell r="O2639" t="str">
            <v>131</v>
          </cell>
        </row>
        <row r="2640">
          <cell r="M2640" t="str">
            <v>SanbornSD</v>
          </cell>
          <cell r="N2640" t="str">
            <v>SD</v>
          </cell>
          <cell r="O2640" t="str">
            <v>111</v>
          </cell>
        </row>
        <row r="2641">
          <cell r="M2641" t="str">
            <v>SandersMT</v>
          </cell>
          <cell r="N2641" t="str">
            <v>MT</v>
          </cell>
          <cell r="O2641" t="str">
            <v>089</v>
          </cell>
        </row>
        <row r="2642">
          <cell r="M2642" t="str">
            <v>SandovalNM</v>
          </cell>
          <cell r="N2642" t="str">
            <v>NM</v>
          </cell>
          <cell r="O2642" t="str">
            <v>043</v>
          </cell>
        </row>
        <row r="2643">
          <cell r="M2643" t="str">
            <v>SanduskyOH</v>
          </cell>
          <cell r="N2643" t="str">
            <v>OH</v>
          </cell>
          <cell r="O2643" t="str">
            <v>143</v>
          </cell>
        </row>
        <row r="2644">
          <cell r="M2644" t="str">
            <v>SangamonIL</v>
          </cell>
          <cell r="N2644" t="str">
            <v>IL</v>
          </cell>
          <cell r="O2644" t="str">
            <v>167</v>
          </cell>
        </row>
        <row r="2645">
          <cell r="M2645" t="str">
            <v>SanilacMI</v>
          </cell>
          <cell r="N2645" t="str">
            <v>MI</v>
          </cell>
          <cell r="O2645" t="str">
            <v>151</v>
          </cell>
        </row>
        <row r="2646">
          <cell r="M2646" t="str">
            <v>SanpeteUT</v>
          </cell>
          <cell r="N2646" t="str">
            <v>UT</v>
          </cell>
          <cell r="O2646" t="str">
            <v>039</v>
          </cell>
        </row>
        <row r="2647">
          <cell r="M2647" t="str">
            <v>Santa BarbaraCA</v>
          </cell>
          <cell r="N2647" t="str">
            <v>CA</v>
          </cell>
          <cell r="O2647" t="str">
            <v>083</v>
          </cell>
        </row>
        <row r="2648">
          <cell r="M2648" t="str">
            <v>Santa ClaraCA</v>
          </cell>
          <cell r="N2648" t="str">
            <v>CA</v>
          </cell>
          <cell r="O2648" t="str">
            <v>085</v>
          </cell>
        </row>
        <row r="2649">
          <cell r="M2649" t="str">
            <v>Santa CruzAZ</v>
          </cell>
          <cell r="N2649" t="str">
            <v>AZ</v>
          </cell>
          <cell r="O2649" t="str">
            <v>023</v>
          </cell>
        </row>
        <row r="2650">
          <cell r="M2650" t="str">
            <v>Santa CruzCA</v>
          </cell>
          <cell r="N2650" t="str">
            <v>CA</v>
          </cell>
          <cell r="O2650" t="str">
            <v>087</v>
          </cell>
        </row>
        <row r="2651">
          <cell r="M2651" t="str">
            <v>Santa FeNM</v>
          </cell>
          <cell r="N2651" t="str">
            <v>NM</v>
          </cell>
          <cell r="O2651" t="str">
            <v>049</v>
          </cell>
        </row>
        <row r="2652">
          <cell r="M2652" t="str">
            <v>Santa IsabelPR</v>
          </cell>
          <cell r="N2652" t="str">
            <v>PR</v>
          </cell>
          <cell r="O2652" t="str">
            <v>133</v>
          </cell>
        </row>
        <row r="2653">
          <cell r="M2653" t="str">
            <v>Santa RosaFL</v>
          </cell>
          <cell r="N2653" t="str">
            <v>FL</v>
          </cell>
          <cell r="O2653" t="str">
            <v>113</v>
          </cell>
        </row>
        <row r="2654">
          <cell r="M2654" t="str">
            <v>SarasotaFL</v>
          </cell>
          <cell r="N2654" t="str">
            <v>FL</v>
          </cell>
          <cell r="O2654" t="str">
            <v>115</v>
          </cell>
        </row>
        <row r="2655">
          <cell r="M2655" t="str">
            <v>SaratogaNY</v>
          </cell>
          <cell r="N2655" t="str">
            <v>NY</v>
          </cell>
          <cell r="O2655" t="str">
            <v>091</v>
          </cell>
        </row>
        <row r="2656">
          <cell r="M2656" t="str">
            <v>SargentND</v>
          </cell>
          <cell r="N2656" t="str">
            <v>ND</v>
          </cell>
          <cell r="O2656" t="str">
            <v>081</v>
          </cell>
        </row>
        <row r="2657">
          <cell r="M2657" t="str">
            <v>SarpyNE</v>
          </cell>
          <cell r="N2657" t="str">
            <v>NE</v>
          </cell>
          <cell r="O2657" t="str">
            <v>153</v>
          </cell>
        </row>
        <row r="2658">
          <cell r="M2658" t="str">
            <v>SaukWI</v>
          </cell>
          <cell r="N2658" t="str">
            <v>WI</v>
          </cell>
          <cell r="O2658" t="str">
            <v>111</v>
          </cell>
        </row>
        <row r="2659">
          <cell r="M2659" t="str">
            <v>SaundersNE</v>
          </cell>
          <cell r="N2659" t="str">
            <v>NE</v>
          </cell>
          <cell r="O2659" t="str">
            <v>155</v>
          </cell>
        </row>
        <row r="2660">
          <cell r="M2660" t="str">
            <v>SawyerWI</v>
          </cell>
          <cell r="N2660" t="str">
            <v>WI</v>
          </cell>
          <cell r="O2660" t="str">
            <v>113</v>
          </cell>
        </row>
        <row r="2661">
          <cell r="M2661" t="str">
            <v>SchenectadyNY</v>
          </cell>
          <cell r="N2661" t="str">
            <v>NY</v>
          </cell>
          <cell r="O2661" t="str">
            <v>093</v>
          </cell>
        </row>
        <row r="2662">
          <cell r="M2662" t="str">
            <v>SchleicherTX</v>
          </cell>
          <cell r="N2662" t="str">
            <v>TX</v>
          </cell>
          <cell r="O2662" t="str">
            <v>413</v>
          </cell>
        </row>
        <row r="2663">
          <cell r="M2663" t="str">
            <v>SchleyGA</v>
          </cell>
          <cell r="N2663" t="str">
            <v>GA</v>
          </cell>
          <cell r="O2663" t="str">
            <v>249</v>
          </cell>
        </row>
        <row r="2664">
          <cell r="M2664" t="str">
            <v>SchoharieNY</v>
          </cell>
          <cell r="N2664" t="str">
            <v>NY</v>
          </cell>
          <cell r="O2664" t="str">
            <v>095</v>
          </cell>
        </row>
        <row r="2665">
          <cell r="M2665" t="str">
            <v>SchoolcraftMI</v>
          </cell>
          <cell r="N2665" t="str">
            <v>MI</v>
          </cell>
          <cell r="O2665" t="str">
            <v>153</v>
          </cell>
        </row>
        <row r="2666">
          <cell r="M2666" t="str">
            <v>SchuylerNY</v>
          </cell>
          <cell r="N2666" t="str">
            <v>NY</v>
          </cell>
          <cell r="O2666" t="str">
            <v>097</v>
          </cell>
        </row>
        <row r="2667">
          <cell r="M2667" t="str">
            <v>SchuylerIL</v>
          </cell>
          <cell r="N2667" t="str">
            <v>IL</v>
          </cell>
          <cell r="O2667" t="str">
            <v>169</v>
          </cell>
        </row>
        <row r="2668">
          <cell r="M2668" t="str">
            <v>SchuylerMO</v>
          </cell>
          <cell r="N2668" t="str">
            <v>MO</v>
          </cell>
          <cell r="O2668" t="str">
            <v>197</v>
          </cell>
        </row>
        <row r="2669">
          <cell r="M2669" t="str">
            <v>SchuylkillPA</v>
          </cell>
          <cell r="N2669" t="str">
            <v>PA</v>
          </cell>
          <cell r="O2669" t="str">
            <v>107</v>
          </cell>
        </row>
        <row r="2670">
          <cell r="M2670" t="str">
            <v>SciotoOH</v>
          </cell>
          <cell r="N2670" t="str">
            <v>OH</v>
          </cell>
          <cell r="O2670" t="str">
            <v>145</v>
          </cell>
        </row>
        <row r="2671">
          <cell r="M2671" t="str">
            <v>ScotlandNC</v>
          </cell>
          <cell r="N2671" t="str">
            <v>NC</v>
          </cell>
          <cell r="O2671" t="str">
            <v>165</v>
          </cell>
        </row>
        <row r="2672">
          <cell r="M2672" t="str">
            <v>ScotlandMO</v>
          </cell>
          <cell r="N2672" t="str">
            <v>MO</v>
          </cell>
          <cell r="O2672" t="str">
            <v>199</v>
          </cell>
        </row>
        <row r="2673">
          <cell r="M2673" t="str">
            <v>ScottMS</v>
          </cell>
          <cell r="N2673" t="str">
            <v>MS</v>
          </cell>
          <cell r="O2673" t="str">
            <v>123</v>
          </cell>
        </row>
        <row r="2674">
          <cell r="M2674" t="str">
            <v>ScottAR</v>
          </cell>
          <cell r="N2674" t="str">
            <v>AR</v>
          </cell>
          <cell r="O2674" t="str">
            <v>127</v>
          </cell>
        </row>
        <row r="2675">
          <cell r="M2675" t="str">
            <v>ScottMN</v>
          </cell>
          <cell r="N2675" t="str">
            <v>MN</v>
          </cell>
          <cell r="O2675" t="str">
            <v>139</v>
          </cell>
        </row>
        <row r="2676">
          <cell r="M2676" t="str">
            <v>ScottIN</v>
          </cell>
          <cell r="N2676" t="str">
            <v>IN</v>
          </cell>
          <cell r="O2676" t="str">
            <v>143</v>
          </cell>
        </row>
        <row r="2677">
          <cell r="M2677" t="str">
            <v>ScottTN</v>
          </cell>
          <cell r="N2677" t="str">
            <v>TN</v>
          </cell>
          <cell r="O2677" t="str">
            <v>151</v>
          </cell>
        </row>
        <row r="2678">
          <cell r="M2678" t="str">
            <v>ScottIA</v>
          </cell>
          <cell r="N2678" t="str">
            <v>IA</v>
          </cell>
          <cell r="O2678" t="str">
            <v>163</v>
          </cell>
        </row>
        <row r="2679">
          <cell r="M2679" t="str">
            <v>ScottVA</v>
          </cell>
          <cell r="N2679" t="str">
            <v>VA</v>
          </cell>
          <cell r="O2679" t="str">
            <v>169</v>
          </cell>
        </row>
        <row r="2680">
          <cell r="M2680" t="str">
            <v>ScottIL</v>
          </cell>
          <cell r="N2680" t="str">
            <v>IL</v>
          </cell>
          <cell r="O2680" t="str">
            <v>171</v>
          </cell>
        </row>
        <row r="2681">
          <cell r="M2681" t="str">
            <v>ScottKS</v>
          </cell>
          <cell r="N2681" t="str">
            <v>KS</v>
          </cell>
          <cell r="O2681" t="str">
            <v>171</v>
          </cell>
        </row>
        <row r="2682">
          <cell r="M2682" t="str">
            <v>ScottMO</v>
          </cell>
          <cell r="N2682" t="str">
            <v>MO</v>
          </cell>
          <cell r="O2682" t="str">
            <v>201</v>
          </cell>
        </row>
        <row r="2683">
          <cell r="M2683" t="str">
            <v>ScottKY</v>
          </cell>
          <cell r="N2683" t="str">
            <v>KY</v>
          </cell>
          <cell r="O2683" t="str">
            <v>209</v>
          </cell>
        </row>
        <row r="2684">
          <cell r="M2684" t="str">
            <v>Scotts BluffNE</v>
          </cell>
          <cell r="N2684" t="str">
            <v>NE</v>
          </cell>
          <cell r="O2684" t="str">
            <v>157</v>
          </cell>
        </row>
        <row r="2685">
          <cell r="M2685" t="str">
            <v>ScrevenGA</v>
          </cell>
          <cell r="N2685" t="str">
            <v>GA</v>
          </cell>
          <cell r="O2685" t="str">
            <v>251</v>
          </cell>
        </row>
        <row r="2686">
          <cell r="M2686" t="str">
            <v>ScurryTX</v>
          </cell>
          <cell r="N2686" t="str">
            <v>TX</v>
          </cell>
          <cell r="O2686" t="str">
            <v>415</v>
          </cell>
        </row>
        <row r="2687">
          <cell r="M2687" t="str">
            <v>SearcyAR</v>
          </cell>
          <cell r="N2687" t="str">
            <v>AR</v>
          </cell>
          <cell r="O2687" t="str">
            <v>129</v>
          </cell>
        </row>
        <row r="2688">
          <cell r="M2688" t="str">
            <v>SebastianAR</v>
          </cell>
          <cell r="N2688" t="str">
            <v>AR</v>
          </cell>
          <cell r="O2688" t="str">
            <v>131</v>
          </cell>
        </row>
        <row r="2689">
          <cell r="M2689" t="str">
            <v>SedgwickCO</v>
          </cell>
          <cell r="N2689" t="str">
            <v>CO</v>
          </cell>
          <cell r="O2689" t="str">
            <v>115</v>
          </cell>
        </row>
        <row r="2690">
          <cell r="M2690" t="str">
            <v>SedgwickKS</v>
          </cell>
          <cell r="N2690" t="str">
            <v>KS</v>
          </cell>
          <cell r="O2690" t="str">
            <v>173</v>
          </cell>
        </row>
        <row r="2691">
          <cell r="M2691" t="str">
            <v>SeminoleFL</v>
          </cell>
          <cell r="N2691" t="str">
            <v>FL</v>
          </cell>
          <cell r="O2691" t="str">
            <v>117</v>
          </cell>
        </row>
        <row r="2692">
          <cell r="M2692" t="str">
            <v>SeminoleOK</v>
          </cell>
          <cell r="N2692" t="str">
            <v>OK</v>
          </cell>
          <cell r="O2692" t="str">
            <v>133</v>
          </cell>
        </row>
        <row r="2693">
          <cell r="M2693" t="str">
            <v>SeminoleGA</v>
          </cell>
          <cell r="N2693" t="str">
            <v>GA</v>
          </cell>
          <cell r="O2693" t="str">
            <v>253</v>
          </cell>
        </row>
        <row r="2694">
          <cell r="M2694" t="str">
            <v>SenecaNY</v>
          </cell>
          <cell r="N2694" t="str">
            <v>NY</v>
          </cell>
          <cell r="O2694" t="str">
            <v>099</v>
          </cell>
        </row>
        <row r="2695">
          <cell r="M2695" t="str">
            <v>SenecaOH</v>
          </cell>
          <cell r="N2695" t="str">
            <v>OH</v>
          </cell>
          <cell r="O2695" t="str">
            <v>147</v>
          </cell>
        </row>
        <row r="2696">
          <cell r="M2696" t="str">
            <v>SequatchieTN</v>
          </cell>
          <cell r="N2696" t="str">
            <v>TN</v>
          </cell>
          <cell r="O2696" t="str">
            <v>153</v>
          </cell>
        </row>
        <row r="2697">
          <cell r="M2697" t="str">
            <v>SequoyahOK</v>
          </cell>
          <cell r="N2697" t="str">
            <v>OK</v>
          </cell>
          <cell r="O2697" t="str">
            <v>135</v>
          </cell>
        </row>
        <row r="2698">
          <cell r="M2698" t="str">
            <v>SevierUT</v>
          </cell>
          <cell r="N2698" t="str">
            <v>UT</v>
          </cell>
          <cell r="O2698" t="str">
            <v>041</v>
          </cell>
        </row>
        <row r="2699">
          <cell r="M2699" t="str">
            <v>SevierAR</v>
          </cell>
          <cell r="N2699" t="str">
            <v>AR</v>
          </cell>
          <cell r="O2699" t="str">
            <v>133</v>
          </cell>
        </row>
        <row r="2700">
          <cell r="M2700" t="str">
            <v>SevierTN</v>
          </cell>
          <cell r="N2700" t="str">
            <v>TN</v>
          </cell>
          <cell r="O2700" t="str">
            <v>155</v>
          </cell>
        </row>
        <row r="2701">
          <cell r="M2701" t="str">
            <v>SewardNE</v>
          </cell>
          <cell r="N2701" t="str">
            <v>NE</v>
          </cell>
          <cell r="O2701" t="str">
            <v>159</v>
          </cell>
        </row>
        <row r="2702">
          <cell r="M2702" t="str">
            <v>SewardKS</v>
          </cell>
          <cell r="N2702" t="str">
            <v>KS</v>
          </cell>
          <cell r="O2702" t="str">
            <v>175</v>
          </cell>
        </row>
        <row r="2703">
          <cell r="M2703" t="str">
            <v>ShackelfordTX</v>
          </cell>
          <cell r="N2703" t="str">
            <v>TX</v>
          </cell>
          <cell r="O2703" t="str">
            <v>417</v>
          </cell>
        </row>
        <row r="2704">
          <cell r="M2704" t="str">
            <v>ShannonSD</v>
          </cell>
          <cell r="N2704" t="str">
            <v>SD</v>
          </cell>
          <cell r="O2704" t="str">
            <v>113</v>
          </cell>
        </row>
        <row r="2705">
          <cell r="M2705" t="str">
            <v>ShannonMO</v>
          </cell>
          <cell r="N2705" t="str">
            <v>MO</v>
          </cell>
          <cell r="O2705" t="str">
            <v>203</v>
          </cell>
        </row>
        <row r="2706">
          <cell r="M2706" t="str">
            <v>SharkeyMS</v>
          </cell>
          <cell r="N2706" t="str">
            <v>MS</v>
          </cell>
          <cell r="O2706" t="str">
            <v>125</v>
          </cell>
        </row>
        <row r="2707">
          <cell r="M2707" t="str">
            <v>SharpAR</v>
          </cell>
          <cell r="N2707" t="str">
            <v>AR</v>
          </cell>
          <cell r="O2707" t="str">
            <v>135</v>
          </cell>
        </row>
        <row r="2708">
          <cell r="M2708" t="str">
            <v>ShastaCA</v>
          </cell>
          <cell r="N2708" t="str">
            <v>CA</v>
          </cell>
          <cell r="O2708" t="str">
            <v>089</v>
          </cell>
        </row>
        <row r="2709">
          <cell r="M2709" t="str">
            <v>ShawanoWI</v>
          </cell>
          <cell r="N2709" t="str">
            <v>WI</v>
          </cell>
          <cell r="O2709" t="str">
            <v>115</v>
          </cell>
        </row>
        <row r="2710">
          <cell r="M2710" t="str">
            <v>ShawneeKS</v>
          </cell>
          <cell r="N2710" t="str">
            <v>KS</v>
          </cell>
          <cell r="O2710" t="str">
            <v>177</v>
          </cell>
        </row>
        <row r="2711">
          <cell r="M2711" t="str">
            <v>SheboyganWI</v>
          </cell>
          <cell r="N2711" t="str">
            <v>WI</v>
          </cell>
          <cell r="O2711" t="str">
            <v>117</v>
          </cell>
        </row>
        <row r="2712">
          <cell r="M2712" t="str">
            <v>ShelbyAL</v>
          </cell>
          <cell r="N2712" t="str">
            <v>AL</v>
          </cell>
          <cell r="O2712" t="str">
            <v>117</v>
          </cell>
        </row>
        <row r="2713">
          <cell r="M2713" t="str">
            <v>ShelbyIN</v>
          </cell>
          <cell r="N2713" t="str">
            <v>IN</v>
          </cell>
          <cell r="O2713" t="str">
            <v>145</v>
          </cell>
        </row>
        <row r="2714">
          <cell r="M2714" t="str">
            <v>ShelbyOH</v>
          </cell>
          <cell r="N2714" t="str">
            <v>OH</v>
          </cell>
          <cell r="O2714" t="str">
            <v>149</v>
          </cell>
        </row>
        <row r="2715">
          <cell r="M2715" t="str">
            <v>ShelbyTN</v>
          </cell>
          <cell r="N2715" t="str">
            <v>TN</v>
          </cell>
          <cell r="O2715" t="str">
            <v>157</v>
          </cell>
        </row>
        <row r="2716">
          <cell r="M2716" t="str">
            <v>ShelbyIA</v>
          </cell>
          <cell r="N2716" t="str">
            <v>IA</v>
          </cell>
          <cell r="O2716" t="str">
            <v>165</v>
          </cell>
        </row>
        <row r="2717">
          <cell r="M2717" t="str">
            <v>ShelbyIL</v>
          </cell>
          <cell r="N2717" t="str">
            <v>IL</v>
          </cell>
          <cell r="O2717" t="str">
            <v>173</v>
          </cell>
        </row>
        <row r="2718">
          <cell r="M2718" t="str">
            <v>ShelbyMO</v>
          </cell>
          <cell r="N2718" t="str">
            <v>MO</v>
          </cell>
          <cell r="O2718" t="str">
            <v>205</v>
          </cell>
        </row>
        <row r="2719">
          <cell r="M2719" t="str">
            <v>ShelbyKY</v>
          </cell>
          <cell r="N2719" t="str">
            <v>KY</v>
          </cell>
          <cell r="O2719" t="str">
            <v>211</v>
          </cell>
        </row>
        <row r="2720">
          <cell r="M2720" t="str">
            <v>ShelbyTX</v>
          </cell>
          <cell r="N2720" t="str">
            <v>TX</v>
          </cell>
          <cell r="O2720" t="str">
            <v>419</v>
          </cell>
        </row>
        <row r="2721">
          <cell r="M2721" t="str">
            <v>ShenandoahVA</v>
          </cell>
          <cell r="N2721" t="str">
            <v>VA</v>
          </cell>
          <cell r="O2721" t="str">
            <v>171</v>
          </cell>
        </row>
        <row r="2722">
          <cell r="M2722" t="str">
            <v>SherburneMN</v>
          </cell>
          <cell r="N2722" t="str">
            <v>MN</v>
          </cell>
          <cell r="O2722" t="str">
            <v>141</v>
          </cell>
        </row>
        <row r="2723">
          <cell r="M2723" t="str">
            <v>SheridanWY</v>
          </cell>
          <cell r="N2723" t="str">
            <v>WY</v>
          </cell>
          <cell r="O2723" t="str">
            <v>033</v>
          </cell>
        </row>
        <row r="2724">
          <cell r="M2724" t="str">
            <v>SheridanND</v>
          </cell>
          <cell r="N2724" t="str">
            <v>ND</v>
          </cell>
          <cell r="O2724" t="str">
            <v>083</v>
          </cell>
        </row>
        <row r="2725">
          <cell r="M2725" t="str">
            <v>SheridanMT</v>
          </cell>
          <cell r="N2725" t="str">
            <v>MT</v>
          </cell>
          <cell r="O2725" t="str">
            <v>091</v>
          </cell>
        </row>
        <row r="2726">
          <cell r="M2726" t="str">
            <v>SheridanNE</v>
          </cell>
          <cell r="N2726" t="str">
            <v>NE</v>
          </cell>
          <cell r="O2726" t="str">
            <v>161</v>
          </cell>
        </row>
        <row r="2727">
          <cell r="M2727" t="str">
            <v>SheridanKS</v>
          </cell>
          <cell r="N2727" t="str">
            <v>KS</v>
          </cell>
          <cell r="O2727" t="str">
            <v>179</v>
          </cell>
        </row>
        <row r="2728">
          <cell r="M2728" t="str">
            <v>ShermanOR</v>
          </cell>
          <cell r="N2728" t="str">
            <v>OR</v>
          </cell>
          <cell r="O2728" t="str">
            <v>055</v>
          </cell>
        </row>
        <row r="2729">
          <cell r="M2729" t="str">
            <v>ShermanNE</v>
          </cell>
          <cell r="N2729" t="str">
            <v>NE</v>
          </cell>
          <cell r="O2729" t="str">
            <v>163</v>
          </cell>
        </row>
        <row r="2730">
          <cell r="M2730" t="str">
            <v>ShermanKS</v>
          </cell>
          <cell r="N2730" t="str">
            <v>KS</v>
          </cell>
          <cell r="O2730" t="str">
            <v>181</v>
          </cell>
        </row>
        <row r="2731">
          <cell r="M2731" t="str">
            <v>ShermanTX</v>
          </cell>
          <cell r="N2731" t="str">
            <v>TX</v>
          </cell>
          <cell r="O2731" t="str">
            <v>421</v>
          </cell>
        </row>
        <row r="2732">
          <cell r="M2732" t="str">
            <v>ShiawasseeMI</v>
          </cell>
          <cell r="N2732" t="str">
            <v>MI</v>
          </cell>
          <cell r="O2732" t="str">
            <v>155</v>
          </cell>
        </row>
        <row r="2733">
          <cell r="M2733" t="str">
            <v>ShoshoneID</v>
          </cell>
          <cell r="N2733" t="str">
            <v>ID</v>
          </cell>
          <cell r="O2733" t="str">
            <v>079</v>
          </cell>
        </row>
        <row r="2734">
          <cell r="M2734" t="str">
            <v>SibleyMN</v>
          </cell>
          <cell r="N2734" t="str">
            <v>MN</v>
          </cell>
          <cell r="O2734" t="str">
            <v>143</v>
          </cell>
        </row>
        <row r="2735">
          <cell r="M2735" t="str">
            <v>SierraNM</v>
          </cell>
          <cell r="N2735" t="str">
            <v>NM</v>
          </cell>
          <cell r="O2735" t="str">
            <v>051</v>
          </cell>
        </row>
        <row r="2736">
          <cell r="M2736" t="str">
            <v>SierraCA</v>
          </cell>
          <cell r="N2736" t="str">
            <v>CA</v>
          </cell>
          <cell r="O2736" t="str">
            <v>091</v>
          </cell>
        </row>
        <row r="2737">
          <cell r="M2737" t="str">
            <v>Silver BowMT</v>
          </cell>
          <cell r="N2737" t="str">
            <v>MT</v>
          </cell>
          <cell r="O2737" t="str">
            <v>093</v>
          </cell>
        </row>
        <row r="2738">
          <cell r="M2738" t="str">
            <v>SimpsonMS</v>
          </cell>
          <cell r="N2738" t="str">
            <v>MS</v>
          </cell>
          <cell r="O2738" t="str">
            <v>127</v>
          </cell>
        </row>
        <row r="2739">
          <cell r="M2739" t="str">
            <v>SimpsonKY</v>
          </cell>
          <cell r="N2739" t="str">
            <v>KY</v>
          </cell>
          <cell r="O2739" t="str">
            <v>213</v>
          </cell>
        </row>
        <row r="2740">
          <cell r="M2740" t="str">
            <v>SiouxND</v>
          </cell>
          <cell r="N2740" t="str">
            <v>ND</v>
          </cell>
          <cell r="O2740" t="str">
            <v>085</v>
          </cell>
        </row>
        <row r="2741">
          <cell r="M2741" t="str">
            <v>SiouxNE</v>
          </cell>
          <cell r="N2741" t="str">
            <v>NE</v>
          </cell>
          <cell r="O2741" t="str">
            <v>165</v>
          </cell>
        </row>
        <row r="2742">
          <cell r="M2742" t="str">
            <v>SiouxIA</v>
          </cell>
          <cell r="N2742" t="str">
            <v>IA</v>
          </cell>
          <cell r="O2742" t="str">
            <v>167</v>
          </cell>
        </row>
        <row r="2743">
          <cell r="M2743" t="str">
            <v>SiskiyouCA</v>
          </cell>
          <cell r="N2743" t="str">
            <v>CA</v>
          </cell>
          <cell r="O2743" t="str">
            <v>093</v>
          </cell>
        </row>
        <row r="2744">
          <cell r="M2744" t="str">
            <v>Sitka (B)AK</v>
          </cell>
          <cell r="N2744" t="str">
            <v>AK</v>
          </cell>
          <cell r="O2744" t="str">
            <v>220</v>
          </cell>
        </row>
        <row r="2745">
          <cell r="M2745" t="str">
            <v>SkagitWA</v>
          </cell>
          <cell r="N2745" t="str">
            <v>WA</v>
          </cell>
          <cell r="O2745" t="str">
            <v>057</v>
          </cell>
        </row>
        <row r="2746">
          <cell r="M2746" t="str">
            <v>Skagway-Hoonah-Angoon(C)AK</v>
          </cell>
          <cell r="N2746" t="str">
            <v>AK</v>
          </cell>
          <cell r="O2746" t="str">
            <v>232</v>
          </cell>
        </row>
        <row r="2747">
          <cell r="M2747" t="str">
            <v>SkamaniaWA</v>
          </cell>
          <cell r="N2747" t="str">
            <v>WA</v>
          </cell>
          <cell r="O2747" t="str">
            <v>059</v>
          </cell>
        </row>
        <row r="2748">
          <cell r="M2748" t="str">
            <v>SlopeND</v>
          </cell>
          <cell r="N2748" t="str">
            <v>ND</v>
          </cell>
          <cell r="O2748" t="str">
            <v>087</v>
          </cell>
        </row>
        <row r="2749">
          <cell r="M2749" t="str">
            <v>SmithMS</v>
          </cell>
          <cell r="N2749" t="str">
            <v>MS</v>
          </cell>
          <cell r="O2749" t="str">
            <v>129</v>
          </cell>
        </row>
        <row r="2750">
          <cell r="M2750" t="str">
            <v>SmithTN</v>
          </cell>
          <cell r="N2750" t="str">
            <v>TN</v>
          </cell>
          <cell r="O2750" t="str">
            <v>159</v>
          </cell>
        </row>
        <row r="2751">
          <cell r="M2751" t="str">
            <v>SmithKS</v>
          </cell>
          <cell r="N2751" t="str">
            <v>KS</v>
          </cell>
          <cell r="O2751" t="str">
            <v>183</v>
          </cell>
        </row>
        <row r="2752">
          <cell r="M2752" t="str">
            <v>SmithTX</v>
          </cell>
          <cell r="N2752" t="str">
            <v>TX</v>
          </cell>
          <cell r="O2752" t="str">
            <v>423</v>
          </cell>
        </row>
        <row r="2753">
          <cell r="M2753" t="str">
            <v>SmythVA</v>
          </cell>
          <cell r="N2753" t="str">
            <v>VA</v>
          </cell>
          <cell r="O2753" t="str">
            <v>173</v>
          </cell>
        </row>
        <row r="2754">
          <cell r="M2754" t="str">
            <v>SnohomishWA</v>
          </cell>
          <cell r="N2754" t="str">
            <v>WA</v>
          </cell>
          <cell r="O2754" t="str">
            <v>061</v>
          </cell>
        </row>
        <row r="2755">
          <cell r="M2755" t="str">
            <v>SnyderPA</v>
          </cell>
          <cell r="N2755" t="str">
            <v>PA</v>
          </cell>
          <cell r="O2755" t="str">
            <v>109</v>
          </cell>
        </row>
        <row r="2756">
          <cell r="M2756" t="str">
            <v>SocorroNM</v>
          </cell>
          <cell r="N2756" t="str">
            <v>NM</v>
          </cell>
          <cell r="O2756" t="str">
            <v>053</v>
          </cell>
        </row>
        <row r="2757">
          <cell r="M2757" t="str">
            <v>SolanoCA</v>
          </cell>
          <cell r="N2757" t="str">
            <v>CA</v>
          </cell>
          <cell r="O2757" t="str">
            <v>095</v>
          </cell>
        </row>
        <row r="2758">
          <cell r="M2758" t="str">
            <v>SomersetME</v>
          </cell>
          <cell r="N2758" t="str">
            <v>ME</v>
          </cell>
          <cell r="O2758" t="str">
            <v>025</v>
          </cell>
        </row>
        <row r="2759">
          <cell r="M2759" t="str">
            <v>SomersetNJ</v>
          </cell>
          <cell r="N2759" t="str">
            <v>NJ</v>
          </cell>
          <cell r="O2759" t="str">
            <v>035</v>
          </cell>
        </row>
        <row r="2760">
          <cell r="M2760" t="str">
            <v>SomersetMD</v>
          </cell>
          <cell r="N2760" t="str">
            <v>MD</v>
          </cell>
          <cell r="O2760" t="str">
            <v>039</v>
          </cell>
        </row>
        <row r="2761">
          <cell r="M2761" t="str">
            <v>SomersetPA</v>
          </cell>
          <cell r="N2761" t="str">
            <v>PA</v>
          </cell>
          <cell r="O2761" t="str">
            <v>111</v>
          </cell>
        </row>
        <row r="2762">
          <cell r="M2762" t="str">
            <v>SomervellTX</v>
          </cell>
          <cell r="N2762" t="str">
            <v>TX</v>
          </cell>
          <cell r="O2762" t="str">
            <v>425</v>
          </cell>
        </row>
        <row r="2763">
          <cell r="M2763" t="str">
            <v>SonomaCA</v>
          </cell>
          <cell r="N2763" t="str">
            <v>CA</v>
          </cell>
          <cell r="O2763" t="str">
            <v>097</v>
          </cell>
        </row>
        <row r="2764">
          <cell r="M2764" t="str">
            <v>SonsorolPW</v>
          </cell>
          <cell r="N2764" t="str">
            <v>PW</v>
          </cell>
          <cell r="O2764" t="str">
            <v>370</v>
          </cell>
        </row>
        <row r="2765">
          <cell r="M2765" t="str">
            <v>South Boston (Pre-1995)VA</v>
          </cell>
          <cell r="N2765" t="str">
            <v>VA</v>
          </cell>
          <cell r="O2765" t="str">
            <v>780</v>
          </cell>
        </row>
        <row r="2766">
          <cell r="M2766" t="str">
            <v>SouthamptonVA</v>
          </cell>
          <cell r="N2766" t="str">
            <v>VA</v>
          </cell>
          <cell r="O2766" t="str">
            <v>175</v>
          </cell>
        </row>
        <row r="2767">
          <cell r="M2767" t="str">
            <v>Southeast Fairbanks (C)AK</v>
          </cell>
          <cell r="N2767" t="str">
            <v>AK</v>
          </cell>
          <cell r="O2767" t="str">
            <v>240</v>
          </cell>
        </row>
        <row r="2768">
          <cell r="M2768" t="str">
            <v>SpaldingGA</v>
          </cell>
          <cell r="N2768" t="str">
            <v>GA</v>
          </cell>
          <cell r="O2768" t="str">
            <v>255</v>
          </cell>
        </row>
        <row r="2769">
          <cell r="M2769" t="str">
            <v>SpartanburgSC</v>
          </cell>
          <cell r="N2769" t="str">
            <v>SC</v>
          </cell>
          <cell r="O2769" t="str">
            <v>083</v>
          </cell>
        </row>
        <row r="2770">
          <cell r="M2770" t="str">
            <v>SpencerIN</v>
          </cell>
          <cell r="N2770" t="str">
            <v>IN</v>
          </cell>
          <cell r="O2770" t="str">
            <v>147</v>
          </cell>
        </row>
        <row r="2771">
          <cell r="M2771" t="str">
            <v>SpencerKY</v>
          </cell>
          <cell r="N2771" t="str">
            <v>KY</v>
          </cell>
          <cell r="O2771" t="str">
            <v>215</v>
          </cell>
        </row>
        <row r="2772">
          <cell r="M2772" t="str">
            <v>SpinkSD</v>
          </cell>
          <cell r="N2772" t="str">
            <v>SD</v>
          </cell>
          <cell r="O2772" t="str">
            <v>115</v>
          </cell>
        </row>
        <row r="2773">
          <cell r="M2773" t="str">
            <v>SpokaneWA</v>
          </cell>
          <cell r="N2773" t="str">
            <v>WA</v>
          </cell>
          <cell r="O2773" t="str">
            <v>063</v>
          </cell>
        </row>
        <row r="2774">
          <cell r="M2774" t="str">
            <v>SpotsylvaniaVA</v>
          </cell>
          <cell r="N2774" t="str">
            <v>VA</v>
          </cell>
          <cell r="O2774" t="str">
            <v>177</v>
          </cell>
        </row>
        <row r="2775">
          <cell r="M2775" t="str">
            <v>St BernardLA</v>
          </cell>
          <cell r="N2775" t="str">
            <v>LA</v>
          </cell>
          <cell r="O2775" t="str">
            <v>087</v>
          </cell>
        </row>
        <row r="2776">
          <cell r="M2776" t="str">
            <v>St CharlesLA</v>
          </cell>
          <cell r="N2776" t="str">
            <v>LA</v>
          </cell>
          <cell r="O2776" t="str">
            <v>089</v>
          </cell>
        </row>
        <row r="2777">
          <cell r="M2777" t="str">
            <v>St CharlesMO</v>
          </cell>
          <cell r="N2777" t="str">
            <v>MO</v>
          </cell>
          <cell r="O2777" t="str">
            <v>183</v>
          </cell>
        </row>
        <row r="2778">
          <cell r="M2778" t="str">
            <v>St ClairAL</v>
          </cell>
          <cell r="N2778" t="str">
            <v>AL</v>
          </cell>
          <cell r="O2778" t="str">
            <v>115</v>
          </cell>
        </row>
        <row r="2779">
          <cell r="M2779" t="str">
            <v>St ClairMI</v>
          </cell>
          <cell r="N2779" t="str">
            <v>MI</v>
          </cell>
          <cell r="O2779" t="str">
            <v>147</v>
          </cell>
        </row>
        <row r="2780">
          <cell r="M2780" t="str">
            <v>St ClairIL</v>
          </cell>
          <cell r="N2780" t="str">
            <v>IL</v>
          </cell>
          <cell r="O2780" t="str">
            <v>163</v>
          </cell>
        </row>
        <row r="2781">
          <cell r="M2781" t="str">
            <v>St ClairMO</v>
          </cell>
          <cell r="N2781" t="str">
            <v>MO</v>
          </cell>
          <cell r="O2781" t="str">
            <v>185</v>
          </cell>
        </row>
        <row r="2782">
          <cell r="M2782" t="str">
            <v>St CroixWI</v>
          </cell>
          <cell r="N2782" t="str">
            <v>WI</v>
          </cell>
          <cell r="O2782" t="str">
            <v>109</v>
          </cell>
        </row>
        <row r="2783">
          <cell r="M2783" t="str">
            <v>St FrancisAR</v>
          </cell>
          <cell r="N2783" t="str">
            <v>AR</v>
          </cell>
          <cell r="O2783" t="str">
            <v>123</v>
          </cell>
        </row>
        <row r="2784">
          <cell r="M2784" t="str">
            <v>St FrancoisMO</v>
          </cell>
          <cell r="N2784" t="str">
            <v>MO</v>
          </cell>
          <cell r="O2784" t="str">
            <v>187</v>
          </cell>
        </row>
        <row r="2785">
          <cell r="M2785" t="str">
            <v>St HelenaLA</v>
          </cell>
          <cell r="N2785" t="str">
            <v>LA</v>
          </cell>
          <cell r="O2785" t="str">
            <v>091</v>
          </cell>
        </row>
        <row r="2786">
          <cell r="M2786" t="str">
            <v>St JamesLA</v>
          </cell>
          <cell r="N2786" t="str">
            <v>LA</v>
          </cell>
          <cell r="O2786" t="str">
            <v>093</v>
          </cell>
        </row>
        <row r="2787">
          <cell r="M2787" t="str">
            <v>St John The BaptistLA</v>
          </cell>
          <cell r="N2787" t="str">
            <v>LA</v>
          </cell>
          <cell r="O2787" t="str">
            <v>095</v>
          </cell>
        </row>
        <row r="2788">
          <cell r="M2788" t="str">
            <v>St JohnsFL</v>
          </cell>
          <cell r="N2788" t="str">
            <v>FL</v>
          </cell>
          <cell r="O2788" t="str">
            <v>109</v>
          </cell>
        </row>
        <row r="2789">
          <cell r="M2789" t="str">
            <v>St JosephIN</v>
          </cell>
          <cell r="N2789" t="str">
            <v>IN</v>
          </cell>
          <cell r="O2789" t="str">
            <v>141</v>
          </cell>
        </row>
        <row r="2790">
          <cell r="M2790" t="str">
            <v>St JosephMI</v>
          </cell>
          <cell r="N2790" t="str">
            <v>MI</v>
          </cell>
          <cell r="O2790" t="str">
            <v>149</v>
          </cell>
        </row>
        <row r="2791">
          <cell r="M2791" t="str">
            <v>St LandryLA</v>
          </cell>
          <cell r="N2791" t="str">
            <v>LA</v>
          </cell>
          <cell r="O2791" t="str">
            <v>097</v>
          </cell>
        </row>
        <row r="2792">
          <cell r="M2792" t="str">
            <v>St LawrenceNY</v>
          </cell>
          <cell r="N2792" t="str">
            <v>NY</v>
          </cell>
          <cell r="O2792" t="str">
            <v>089</v>
          </cell>
        </row>
        <row r="2793">
          <cell r="M2793" t="str">
            <v>St LouisMN</v>
          </cell>
          <cell r="N2793" t="str">
            <v>MN</v>
          </cell>
          <cell r="O2793" t="str">
            <v>137</v>
          </cell>
        </row>
        <row r="2794">
          <cell r="M2794" t="str">
            <v>St LouisMO</v>
          </cell>
          <cell r="N2794" t="str">
            <v>MO</v>
          </cell>
          <cell r="O2794" t="str">
            <v>189</v>
          </cell>
        </row>
        <row r="2795">
          <cell r="M2795" t="str">
            <v>St Louis CityMO</v>
          </cell>
          <cell r="N2795" t="str">
            <v>MO</v>
          </cell>
          <cell r="O2795" t="str">
            <v>510</v>
          </cell>
        </row>
        <row r="2796">
          <cell r="M2796" t="str">
            <v>St LucieFL</v>
          </cell>
          <cell r="N2796" t="str">
            <v>FL</v>
          </cell>
          <cell r="O2796" t="str">
            <v>111</v>
          </cell>
        </row>
        <row r="2797">
          <cell r="M2797" t="str">
            <v>St MartinLA</v>
          </cell>
          <cell r="N2797" t="str">
            <v>LA</v>
          </cell>
          <cell r="O2797" t="str">
            <v>099</v>
          </cell>
        </row>
        <row r="2798">
          <cell r="M2798" t="str">
            <v>St MaryLA</v>
          </cell>
          <cell r="N2798" t="str">
            <v>LA</v>
          </cell>
          <cell r="O2798" t="str">
            <v>101</v>
          </cell>
        </row>
        <row r="2799">
          <cell r="M2799" t="str">
            <v>St Mary'SMD</v>
          </cell>
          <cell r="N2799" t="str">
            <v>MD</v>
          </cell>
          <cell r="O2799" t="str">
            <v>037</v>
          </cell>
        </row>
        <row r="2800">
          <cell r="M2800" t="str">
            <v>St TammanyLA</v>
          </cell>
          <cell r="N2800" t="str">
            <v>LA</v>
          </cell>
          <cell r="O2800" t="str">
            <v>103</v>
          </cell>
        </row>
        <row r="2801">
          <cell r="M2801" t="str">
            <v>St. CroixVI</v>
          </cell>
          <cell r="N2801" t="str">
            <v>VI</v>
          </cell>
          <cell r="O2801" t="str">
            <v>010</v>
          </cell>
        </row>
        <row r="2802">
          <cell r="M2802" t="str">
            <v>St. JohnVI</v>
          </cell>
          <cell r="N2802" t="str">
            <v>VI</v>
          </cell>
          <cell r="O2802" t="str">
            <v>020</v>
          </cell>
        </row>
        <row r="2803">
          <cell r="M2803" t="str">
            <v>St. ThomasVI</v>
          </cell>
          <cell r="N2803" t="str">
            <v>VI</v>
          </cell>
          <cell r="O2803" t="str">
            <v>030</v>
          </cell>
        </row>
        <row r="2804">
          <cell r="M2804" t="str">
            <v>StaffordVA</v>
          </cell>
          <cell r="N2804" t="str">
            <v>VA</v>
          </cell>
          <cell r="O2804" t="str">
            <v>179</v>
          </cell>
        </row>
        <row r="2805">
          <cell r="M2805" t="str">
            <v>StaffordKS</v>
          </cell>
          <cell r="N2805" t="str">
            <v>KS</v>
          </cell>
          <cell r="O2805" t="str">
            <v>185</v>
          </cell>
        </row>
        <row r="2806">
          <cell r="M2806" t="str">
            <v>StanislausCA</v>
          </cell>
          <cell r="N2806" t="str">
            <v>CA</v>
          </cell>
          <cell r="O2806" t="str">
            <v>099</v>
          </cell>
        </row>
        <row r="2807">
          <cell r="M2807" t="str">
            <v>StanleySD</v>
          </cell>
          <cell r="N2807" t="str">
            <v>SD</v>
          </cell>
          <cell r="O2807" t="str">
            <v>117</v>
          </cell>
        </row>
        <row r="2808">
          <cell r="M2808" t="str">
            <v>StanlyNC</v>
          </cell>
          <cell r="N2808" t="str">
            <v>NC</v>
          </cell>
          <cell r="O2808" t="str">
            <v>167</v>
          </cell>
        </row>
        <row r="2809">
          <cell r="M2809" t="str">
            <v>StantonNE</v>
          </cell>
          <cell r="N2809" t="str">
            <v>NE</v>
          </cell>
          <cell r="O2809" t="str">
            <v>167</v>
          </cell>
        </row>
        <row r="2810">
          <cell r="M2810" t="str">
            <v>StantonKS</v>
          </cell>
          <cell r="N2810" t="str">
            <v>KS</v>
          </cell>
          <cell r="O2810" t="str">
            <v>187</v>
          </cell>
        </row>
        <row r="2811">
          <cell r="M2811" t="str">
            <v>StarkND</v>
          </cell>
          <cell r="N2811" t="str">
            <v>ND</v>
          </cell>
          <cell r="O2811" t="str">
            <v>089</v>
          </cell>
        </row>
        <row r="2812">
          <cell r="M2812" t="str">
            <v>StarkOH</v>
          </cell>
          <cell r="N2812" t="str">
            <v>OH</v>
          </cell>
          <cell r="O2812" t="str">
            <v>151</v>
          </cell>
        </row>
        <row r="2813">
          <cell r="M2813" t="str">
            <v>StarkIL</v>
          </cell>
          <cell r="N2813" t="str">
            <v>IL</v>
          </cell>
          <cell r="O2813" t="str">
            <v>175</v>
          </cell>
        </row>
        <row r="2814">
          <cell r="M2814" t="str">
            <v>StarkeIN</v>
          </cell>
          <cell r="N2814" t="str">
            <v>IN</v>
          </cell>
          <cell r="O2814" t="str">
            <v>149</v>
          </cell>
        </row>
        <row r="2815">
          <cell r="M2815" t="str">
            <v>StarrTX</v>
          </cell>
          <cell r="N2815" t="str">
            <v>TX</v>
          </cell>
          <cell r="O2815" t="str">
            <v>427</v>
          </cell>
        </row>
        <row r="2816">
          <cell r="M2816" t="str">
            <v>StauntonVA</v>
          </cell>
          <cell r="N2816" t="str">
            <v>VA</v>
          </cell>
          <cell r="O2816" t="str">
            <v>790</v>
          </cell>
        </row>
        <row r="2817">
          <cell r="M2817" t="str">
            <v>Ste GenevieveMO</v>
          </cell>
          <cell r="N2817" t="str">
            <v>MO</v>
          </cell>
          <cell r="O2817" t="str">
            <v>186</v>
          </cell>
        </row>
        <row r="2818">
          <cell r="M2818" t="str">
            <v>StearnsMN</v>
          </cell>
          <cell r="N2818" t="str">
            <v>MN</v>
          </cell>
          <cell r="O2818" t="str">
            <v>145</v>
          </cell>
        </row>
        <row r="2819">
          <cell r="M2819" t="str">
            <v>SteeleND</v>
          </cell>
          <cell r="N2819" t="str">
            <v>ND</v>
          </cell>
          <cell r="O2819" t="str">
            <v>091</v>
          </cell>
        </row>
        <row r="2820">
          <cell r="M2820" t="str">
            <v>SteeleMN</v>
          </cell>
          <cell r="N2820" t="str">
            <v>MN</v>
          </cell>
          <cell r="O2820" t="str">
            <v>147</v>
          </cell>
        </row>
        <row r="2821">
          <cell r="M2821" t="str">
            <v>StephensOK</v>
          </cell>
          <cell r="N2821" t="str">
            <v>OK</v>
          </cell>
          <cell r="O2821" t="str">
            <v>137</v>
          </cell>
        </row>
        <row r="2822">
          <cell r="M2822" t="str">
            <v>StephensGA</v>
          </cell>
          <cell r="N2822" t="str">
            <v>GA</v>
          </cell>
          <cell r="O2822" t="str">
            <v>257</v>
          </cell>
        </row>
        <row r="2823">
          <cell r="M2823" t="str">
            <v>StephensTX</v>
          </cell>
          <cell r="N2823" t="str">
            <v>TX</v>
          </cell>
          <cell r="O2823" t="str">
            <v>429</v>
          </cell>
        </row>
        <row r="2824">
          <cell r="M2824" t="str">
            <v>StephensonIL</v>
          </cell>
          <cell r="N2824" t="str">
            <v>IL</v>
          </cell>
          <cell r="O2824" t="str">
            <v>177</v>
          </cell>
        </row>
        <row r="2825">
          <cell r="M2825" t="str">
            <v>SterlingTX</v>
          </cell>
          <cell r="N2825" t="str">
            <v>TX</v>
          </cell>
          <cell r="O2825" t="str">
            <v>431</v>
          </cell>
        </row>
        <row r="2826">
          <cell r="M2826" t="str">
            <v>SteubenNY</v>
          </cell>
          <cell r="N2826" t="str">
            <v>NY</v>
          </cell>
          <cell r="O2826" t="str">
            <v>101</v>
          </cell>
        </row>
        <row r="2827">
          <cell r="M2827" t="str">
            <v>SteubenIN</v>
          </cell>
          <cell r="N2827" t="str">
            <v>IN</v>
          </cell>
          <cell r="O2827" t="str">
            <v>151</v>
          </cell>
        </row>
        <row r="2828">
          <cell r="M2828" t="str">
            <v>StevensWA</v>
          </cell>
          <cell r="N2828" t="str">
            <v>WA</v>
          </cell>
          <cell r="O2828" t="str">
            <v>065</v>
          </cell>
        </row>
        <row r="2829">
          <cell r="M2829" t="str">
            <v>StevensMN</v>
          </cell>
          <cell r="N2829" t="str">
            <v>MN</v>
          </cell>
          <cell r="O2829" t="str">
            <v>149</v>
          </cell>
        </row>
        <row r="2830">
          <cell r="M2830" t="str">
            <v>StevensKS</v>
          </cell>
          <cell r="N2830" t="str">
            <v>KS</v>
          </cell>
          <cell r="O2830" t="str">
            <v>189</v>
          </cell>
        </row>
        <row r="2831">
          <cell r="M2831" t="str">
            <v>StewartTN</v>
          </cell>
          <cell r="N2831" t="str">
            <v>TN</v>
          </cell>
          <cell r="O2831" t="str">
            <v>161</v>
          </cell>
        </row>
        <row r="2832">
          <cell r="M2832" t="str">
            <v>StewartGA</v>
          </cell>
          <cell r="N2832" t="str">
            <v>GA</v>
          </cell>
          <cell r="O2832" t="str">
            <v>259</v>
          </cell>
        </row>
        <row r="2833">
          <cell r="M2833" t="str">
            <v>StillwaterMT</v>
          </cell>
          <cell r="N2833" t="str">
            <v>MT</v>
          </cell>
          <cell r="O2833" t="str">
            <v>095</v>
          </cell>
        </row>
        <row r="2834">
          <cell r="M2834" t="str">
            <v>StoddardMO</v>
          </cell>
          <cell r="N2834" t="str">
            <v>MO</v>
          </cell>
          <cell r="O2834" t="str">
            <v>207</v>
          </cell>
        </row>
        <row r="2835">
          <cell r="M2835" t="str">
            <v>StokesNC</v>
          </cell>
          <cell r="N2835" t="str">
            <v>NC</v>
          </cell>
          <cell r="O2835" t="str">
            <v>169</v>
          </cell>
        </row>
        <row r="2836">
          <cell r="M2836" t="str">
            <v>StoneMS</v>
          </cell>
          <cell r="N2836" t="str">
            <v>MS</v>
          </cell>
          <cell r="O2836" t="str">
            <v>131</v>
          </cell>
        </row>
        <row r="2837">
          <cell r="M2837" t="str">
            <v>StoneAR</v>
          </cell>
          <cell r="N2837" t="str">
            <v>AR</v>
          </cell>
          <cell r="O2837" t="str">
            <v>137</v>
          </cell>
        </row>
        <row r="2838">
          <cell r="M2838" t="str">
            <v>StoneMO</v>
          </cell>
          <cell r="N2838" t="str">
            <v>MO</v>
          </cell>
          <cell r="O2838" t="str">
            <v>209</v>
          </cell>
        </row>
        <row r="2839">
          <cell r="M2839" t="str">
            <v>StonewallTX</v>
          </cell>
          <cell r="N2839" t="str">
            <v>TX</v>
          </cell>
          <cell r="O2839" t="str">
            <v>433</v>
          </cell>
        </row>
        <row r="2840">
          <cell r="M2840" t="str">
            <v>StoreyNV</v>
          </cell>
          <cell r="N2840" t="str">
            <v>NV</v>
          </cell>
          <cell r="O2840" t="str">
            <v>029</v>
          </cell>
        </row>
        <row r="2841">
          <cell r="M2841" t="str">
            <v>StoryIA</v>
          </cell>
          <cell r="N2841" t="str">
            <v>IA</v>
          </cell>
          <cell r="O2841" t="str">
            <v>169</v>
          </cell>
        </row>
        <row r="2842">
          <cell r="M2842" t="str">
            <v>StraffordNH</v>
          </cell>
          <cell r="N2842" t="str">
            <v>NH</v>
          </cell>
          <cell r="O2842" t="str">
            <v>017</v>
          </cell>
        </row>
        <row r="2843">
          <cell r="M2843" t="str">
            <v>StutsmanND</v>
          </cell>
          <cell r="N2843" t="str">
            <v>ND</v>
          </cell>
          <cell r="O2843" t="str">
            <v>093</v>
          </cell>
        </row>
        <row r="2844">
          <cell r="M2844" t="str">
            <v>SubletteWY</v>
          </cell>
          <cell r="N2844" t="str">
            <v>WY</v>
          </cell>
          <cell r="O2844" t="str">
            <v>035</v>
          </cell>
        </row>
        <row r="2845">
          <cell r="M2845" t="str">
            <v>SuffolkMA</v>
          </cell>
          <cell r="N2845" t="str">
            <v>MA</v>
          </cell>
          <cell r="O2845" t="str">
            <v>025</v>
          </cell>
        </row>
        <row r="2846">
          <cell r="M2846" t="str">
            <v>SuffolkNY</v>
          </cell>
          <cell r="N2846" t="str">
            <v>NY</v>
          </cell>
          <cell r="O2846" t="str">
            <v>103</v>
          </cell>
        </row>
        <row r="2847">
          <cell r="M2847" t="str">
            <v>SuffolkVA</v>
          </cell>
          <cell r="N2847" t="str">
            <v>VA</v>
          </cell>
          <cell r="O2847" t="str">
            <v>800</v>
          </cell>
        </row>
        <row r="2848">
          <cell r="M2848" t="str">
            <v>SullivanNH</v>
          </cell>
          <cell r="N2848" t="str">
            <v>NH</v>
          </cell>
          <cell r="O2848" t="str">
            <v>019</v>
          </cell>
        </row>
        <row r="2849">
          <cell r="M2849" t="str">
            <v>SullivanNY</v>
          </cell>
          <cell r="N2849" t="str">
            <v>NY</v>
          </cell>
          <cell r="O2849" t="str">
            <v>105</v>
          </cell>
        </row>
        <row r="2850">
          <cell r="M2850" t="str">
            <v>SullivanPA</v>
          </cell>
          <cell r="N2850" t="str">
            <v>PA</v>
          </cell>
          <cell r="O2850" t="str">
            <v>113</v>
          </cell>
        </row>
        <row r="2851">
          <cell r="M2851" t="str">
            <v>SullivanIN</v>
          </cell>
          <cell r="N2851" t="str">
            <v>IN</v>
          </cell>
          <cell r="O2851" t="str">
            <v>153</v>
          </cell>
        </row>
        <row r="2852">
          <cell r="M2852" t="str">
            <v>SullivanTN</v>
          </cell>
          <cell r="N2852" t="str">
            <v>TN</v>
          </cell>
          <cell r="O2852" t="str">
            <v>163</v>
          </cell>
        </row>
        <row r="2853">
          <cell r="M2853" t="str">
            <v>SullivanMO</v>
          </cell>
          <cell r="N2853" t="str">
            <v>MO</v>
          </cell>
          <cell r="O2853" t="str">
            <v>211</v>
          </cell>
        </row>
        <row r="2854">
          <cell r="M2854" t="str">
            <v>SullySD</v>
          </cell>
          <cell r="N2854" t="str">
            <v>SD</v>
          </cell>
          <cell r="O2854" t="str">
            <v>119</v>
          </cell>
        </row>
        <row r="2855">
          <cell r="M2855" t="str">
            <v>SummersWV</v>
          </cell>
          <cell r="N2855" t="str">
            <v>WV</v>
          </cell>
          <cell r="O2855" t="str">
            <v>089</v>
          </cell>
        </row>
        <row r="2856">
          <cell r="M2856" t="str">
            <v>SummitUT</v>
          </cell>
          <cell r="N2856" t="str">
            <v>UT</v>
          </cell>
          <cell r="O2856" t="str">
            <v>043</v>
          </cell>
        </row>
        <row r="2857">
          <cell r="M2857" t="str">
            <v>SummitCO</v>
          </cell>
          <cell r="N2857" t="str">
            <v>CO</v>
          </cell>
          <cell r="O2857" t="str">
            <v>117</v>
          </cell>
        </row>
        <row r="2858">
          <cell r="M2858" t="str">
            <v>SummitOH</v>
          </cell>
          <cell r="N2858" t="str">
            <v>OH</v>
          </cell>
          <cell r="O2858" t="str">
            <v>153</v>
          </cell>
        </row>
        <row r="2859">
          <cell r="M2859" t="str">
            <v>SumnerTN</v>
          </cell>
          <cell r="N2859" t="str">
            <v>TN</v>
          </cell>
          <cell r="O2859" t="str">
            <v>165</v>
          </cell>
        </row>
        <row r="2860">
          <cell r="M2860" t="str">
            <v>SumnerKS</v>
          </cell>
          <cell r="N2860" t="str">
            <v>KS</v>
          </cell>
          <cell r="O2860" t="str">
            <v>191</v>
          </cell>
        </row>
        <row r="2861">
          <cell r="M2861" t="str">
            <v>SumterSC</v>
          </cell>
          <cell r="N2861" t="str">
            <v>SC</v>
          </cell>
          <cell r="O2861" t="str">
            <v>085</v>
          </cell>
        </row>
        <row r="2862">
          <cell r="M2862" t="str">
            <v>SumterFL</v>
          </cell>
          <cell r="N2862" t="str">
            <v>FL</v>
          </cell>
          <cell r="O2862" t="str">
            <v>119</v>
          </cell>
        </row>
        <row r="2863">
          <cell r="M2863" t="str">
            <v>SumterAL</v>
          </cell>
          <cell r="N2863" t="str">
            <v>AL</v>
          </cell>
          <cell r="O2863" t="str">
            <v>119</v>
          </cell>
        </row>
        <row r="2864">
          <cell r="M2864" t="str">
            <v>SumterGA</v>
          </cell>
          <cell r="N2864" t="str">
            <v>GA</v>
          </cell>
          <cell r="O2864" t="str">
            <v>261</v>
          </cell>
        </row>
        <row r="2865">
          <cell r="M2865" t="str">
            <v>SunflowerMS</v>
          </cell>
          <cell r="N2865" t="str">
            <v>MS</v>
          </cell>
          <cell r="O2865" t="str">
            <v>133</v>
          </cell>
        </row>
        <row r="2866">
          <cell r="M2866" t="str">
            <v>SurryNC</v>
          </cell>
          <cell r="N2866" t="str">
            <v>NC</v>
          </cell>
          <cell r="O2866" t="str">
            <v>171</v>
          </cell>
        </row>
        <row r="2867">
          <cell r="M2867" t="str">
            <v>SurryVA</v>
          </cell>
          <cell r="N2867" t="str">
            <v>VA</v>
          </cell>
          <cell r="O2867" t="str">
            <v>181</v>
          </cell>
        </row>
        <row r="2868">
          <cell r="M2868" t="str">
            <v>SusquehannaPA</v>
          </cell>
          <cell r="N2868" t="str">
            <v>PA</v>
          </cell>
          <cell r="O2868" t="str">
            <v>115</v>
          </cell>
        </row>
        <row r="2869">
          <cell r="M2869" t="str">
            <v>SussexDE</v>
          </cell>
          <cell r="N2869" t="str">
            <v>DE</v>
          </cell>
          <cell r="O2869" t="str">
            <v>005</v>
          </cell>
        </row>
        <row r="2870">
          <cell r="M2870" t="str">
            <v>SussexNJ</v>
          </cell>
          <cell r="N2870" t="str">
            <v>NJ</v>
          </cell>
          <cell r="O2870" t="str">
            <v>037</v>
          </cell>
        </row>
        <row r="2871">
          <cell r="M2871" t="str">
            <v>SussexVA</v>
          </cell>
          <cell r="N2871" t="str">
            <v>VA</v>
          </cell>
          <cell r="O2871" t="str">
            <v>183</v>
          </cell>
        </row>
        <row r="2872">
          <cell r="M2872" t="str">
            <v>SutterCA</v>
          </cell>
          <cell r="N2872" t="str">
            <v>CA</v>
          </cell>
          <cell r="O2872" t="str">
            <v>101</v>
          </cell>
        </row>
        <row r="2873">
          <cell r="M2873" t="str">
            <v>SuttonTX</v>
          </cell>
          <cell r="N2873" t="str">
            <v>TX</v>
          </cell>
          <cell r="O2873" t="str">
            <v>435</v>
          </cell>
        </row>
        <row r="2874">
          <cell r="M2874" t="str">
            <v>SuwanneeFL</v>
          </cell>
          <cell r="N2874" t="str">
            <v>FL</v>
          </cell>
          <cell r="O2874" t="str">
            <v>121</v>
          </cell>
        </row>
        <row r="2875">
          <cell r="M2875" t="str">
            <v>SwainNC</v>
          </cell>
          <cell r="N2875" t="str">
            <v>NC</v>
          </cell>
          <cell r="O2875" t="str">
            <v>173</v>
          </cell>
        </row>
        <row r="2876">
          <cell r="M2876" t="str">
            <v>Swains IslandAS</v>
          </cell>
          <cell r="N2876" t="str">
            <v>AS</v>
          </cell>
          <cell r="O2876" t="str">
            <v>040</v>
          </cell>
        </row>
        <row r="2877">
          <cell r="M2877" t="str">
            <v>Sweet GrassMT</v>
          </cell>
          <cell r="N2877" t="str">
            <v>MT</v>
          </cell>
          <cell r="O2877" t="str">
            <v>097</v>
          </cell>
        </row>
        <row r="2878">
          <cell r="M2878" t="str">
            <v>SweetwaterWY</v>
          </cell>
          <cell r="N2878" t="str">
            <v>WY</v>
          </cell>
          <cell r="O2878" t="str">
            <v>037</v>
          </cell>
        </row>
        <row r="2879">
          <cell r="M2879" t="str">
            <v>SwiftMN</v>
          </cell>
          <cell r="N2879" t="str">
            <v>MN</v>
          </cell>
          <cell r="O2879" t="str">
            <v>151</v>
          </cell>
        </row>
        <row r="2880">
          <cell r="M2880" t="str">
            <v>SwisherTX</v>
          </cell>
          <cell r="N2880" t="str">
            <v>TX</v>
          </cell>
          <cell r="O2880" t="str">
            <v>437</v>
          </cell>
        </row>
        <row r="2881">
          <cell r="M2881" t="str">
            <v>SwitzerlandIN</v>
          </cell>
          <cell r="N2881" t="str">
            <v>IN</v>
          </cell>
          <cell r="O2881" t="str">
            <v>155</v>
          </cell>
        </row>
        <row r="2882">
          <cell r="M2882" t="str">
            <v>TalbotMD</v>
          </cell>
          <cell r="N2882" t="str">
            <v>MD</v>
          </cell>
          <cell r="O2882" t="str">
            <v>041</v>
          </cell>
        </row>
        <row r="2883">
          <cell r="M2883" t="str">
            <v>TalbotGA</v>
          </cell>
          <cell r="N2883" t="str">
            <v>GA</v>
          </cell>
          <cell r="O2883" t="str">
            <v>263</v>
          </cell>
        </row>
        <row r="2884">
          <cell r="M2884" t="str">
            <v>TaliaferroGA</v>
          </cell>
          <cell r="N2884" t="str">
            <v>GA</v>
          </cell>
          <cell r="O2884" t="str">
            <v>265</v>
          </cell>
        </row>
        <row r="2885">
          <cell r="M2885" t="str">
            <v>TalladegaAL</v>
          </cell>
          <cell r="N2885" t="str">
            <v>AL</v>
          </cell>
          <cell r="O2885" t="str">
            <v>121</v>
          </cell>
        </row>
        <row r="2886">
          <cell r="M2886" t="str">
            <v>TallahatchieMS</v>
          </cell>
          <cell r="N2886" t="str">
            <v>MS</v>
          </cell>
          <cell r="O2886" t="str">
            <v>135</v>
          </cell>
        </row>
        <row r="2887">
          <cell r="M2887" t="str">
            <v>TallapoosaAL</v>
          </cell>
          <cell r="N2887" t="str">
            <v>AL</v>
          </cell>
          <cell r="O2887" t="str">
            <v>123</v>
          </cell>
        </row>
        <row r="2888">
          <cell r="M2888" t="str">
            <v>TamaIA</v>
          </cell>
          <cell r="N2888" t="str">
            <v>IA</v>
          </cell>
          <cell r="O2888" t="str">
            <v>171</v>
          </cell>
        </row>
        <row r="2889">
          <cell r="M2889" t="str">
            <v>TaneyMO</v>
          </cell>
          <cell r="N2889" t="str">
            <v>MO</v>
          </cell>
          <cell r="O2889" t="str">
            <v>213</v>
          </cell>
        </row>
        <row r="2890">
          <cell r="M2890" t="str">
            <v>TangipahoaLA</v>
          </cell>
          <cell r="N2890" t="str">
            <v>LA</v>
          </cell>
          <cell r="O2890" t="str">
            <v>105</v>
          </cell>
        </row>
        <row r="2891">
          <cell r="M2891" t="str">
            <v>TaosNM</v>
          </cell>
          <cell r="N2891" t="str">
            <v>NM</v>
          </cell>
          <cell r="O2891" t="str">
            <v>055</v>
          </cell>
        </row>
        <row r="2892">
          <cell r="M2892" t="str">
            <v>TarrantTX</v>
          </cell>
          <cell r="N2892" t="str">
            <v>TX</v>
          </cell>
          <cell r="O2892" t="str">
            <v>439</v>
          </cell>
        </row>
        <row r="2893">
          <cell r="M2893" t="str">
            <v>TateMS</v>
          </cell>
          <cell r="N2893" t="str">
            <v>MS</v>
          </cell>
          <cell r="O2893" t="str">
            <v>137</v>
          </cell>
        </row>
        <row r="2894">
          <cell r="M2894" t="str">
            <v>TattnallGA</v>
          </cell>
          <cell r="N2894" t="str">
            <v>GA</v>
          </cell>
          <cell r="O2894" t="str">
            <v>267</v>
          </cell>
        </row>
        <row r="2895">
          <cell r="M2895" t="str">
            <v>TaylorWV</v>
          </cell>
          <cell r="N2895" t="str">
            <v>WV</v>
          </cell>
          <cell r="O2895" t="str">
            <v>091</v>
          </cell>
        </row>
        <row r="2896">
          <cell r="M2896" t="str">
            <v>TaylorWI</v>
          </cell>
          <cell r="N2896" t="str">
            <v>WI</v>
          </cell>
          <cell r="O2896" t="str">
            <v>119</v>
          </cell>
        </row>
        <row r="2897">
          <cell r="M2897" t="str">
            <v>TaylorFL</v>
          </cell>
          <cell r="N2897" t="str">
            <v>FL</v>
          </cell>
          <cell r="O2897" t="str">
            <v>123</v>
          </cell>
        </row>
        <row r="2898">
          <cell r="M2898" t="str">
            <v>TaylorIA</v>
          </cell>
          <cell r="N2898" t="str">
            <v>IA</v>
          </cell>
          <cell r="O2898" t="str">
            <v>173</v>
          </cell>
        </row>
        <row r="2899">
          <cell r="M2899" t="str">
            <v>TaylorKY</v>
          </cell>
          <cell r="N2899" t="str">
            <v>KY</v>
          </cell>
          <cell r="O2899" t="str">
            <v>217</v>
          </cell>
        </row>
        <row r="2900">
          <cell r="M2900" t="str">
            <v>TaylorGA</v>
          </cell>
          <cell r="N2900" t="str">
            <v>GA</v>
          </cell>
          <cell r="O2900" t="str">
            <v>269</v>
          </cell>
        </row>
        <row r="2901">
          <cell r="M2901" t="str">
            <v>TaylorTX</v>
          </cell>
          <cell r="N2901" t="str">
            <v>TX</v>
          </cell>
          <cell r="O2901" t="str">
            <v>441</v>
          </cell>
        </row>
        <row r="2902">
          <cell r="M2902" t="str">
            <v>TazewellIL</v>
          </cell>
          <cell r="N2902" t="str">
            <v>IL</v>
          </cell>
          <cell r="O2902" t="str">
            <v>179</v>
          </cell>
        </row>
        <row r="2903">
          <cell r="M2903" t="str">
            <v>TazewellVA</v>
          </cell>
          <cell r="N2903" t="str">
            <v>VA</v>
          </cell>
          <cell r="O2903" t="str">
            <v>185</v>
          </cell>
        </row>
        <row r="2904">
          <cell r="M2904" t="str">
            <v>TehamaCA</v>
          </cell>
          <cell r="N2904" t="str">
            <v>CA</v>
          </cell>
          <cell r="O2904" t="str">
            <v>103</v>
          </cell>
        </row>
        <row r="2905">
          <cell r="M2905" t="str">
            <v>TelfairGA</v>
          </cell>
          <cell r="N2905" t="str">
            <v>GA</v>
          </cell>
          <cell r="O2905" t="str">
            <v>271</v>
          </cell>
        </row>
        <row r="2906">
          <cell r="M2906" t="str">
            <v>TellerCO</v>
          </cell>
          <cell r="N2906" t="str">
            <v>CO</v>
          </cell>
          <cell r="O2906" t="str">
            <v>119</v>
          </cell>
        </row>
        <row r="2907">
          <cell r="M2907" t="str">
            <v>TensasLA</v>
          </cell>
          <cell r="N2907" t="str">
            <v>LA</v>
          </cell>
          <cell r="O2907" t="str">
            <v>107</v>
          </cell>
        </row>
        <row r="2908">
          <cell r="M2908" t="str">
            <v>TerrebonneLA</v>
          </cell>
          <cell r="N2908" t="str">
            <v>LA</v>
          </cell>
          <cell r="O2908" t="str">
            <v>109</v>
          </cell>
        </row>
        <row r="2909">
          <cell r="M2909" t="str">
            <v>TerrellGA</v>
          </cell>
          <cell r="N2909" t="str">
            <v>GA</v>
          </cell>
          <cell r="O2909" t="str">
            <v>273</v>
          </cell>
        </row>
        <row r="2910">
          <cell r="M2910" t="str">
            <v>TerrellTX</v>
          </cell>
          <cell r="N2910" t="str">
            <v>TX</v>
          </cell>
          <cell r="O2910" t="str">
            <v>443</v>
          </cell>
        </row>
        <row r="2911">
          <cell r="M2911" t="str">
            <v>TerryTX</v>
          </cell>
          <cell r="N2911" t="str">
            <v>TX</v>
          </cell>
          <cell r="O2911" t="str">
            <v>445</v>
          </cell>
        </row>
        <row r="2912">
          <cell r="M2912" t="str">
            <v>TetonWY</v>
          </cell>
          <cell r="N2912" t="str">
            <v>WY</v>
          </cell>
          <cell r="O2912" t="str">
            <v>039</v>
          </cell>
        </row>
        <row r="2913">
          <cell r="M2913" t="str">
            <v>TetonID</v>
          </cell>
          <cell r="N2913" t="str">
            <v>ID</v>
          </cell>
          <cell r="O2913" t="str">
            <v>081</v>
          </cell>
        </row>
        <row r="2914">
          <cell r="M2914" t="str">
            <v>TetonMT</v>
          </cell>
          <cell r="N2914" t="str">
            <v>MT</v>
          </cell>
          <cell r="O2914" t="str">
            <v>099</v>
          </cell>
        </row>
        <row r="2915">
          <cell r="M2915" t="str">
            <v>TexasOK</v>
          </cell>
          <cell r="N2915" t="str">
            <v>OK</v>
          </cell>
          <cell r="O2915" t="str">
            <v>139</v>
          </cell>
        </row>
        <row r="2916">
          <cell r="M2916" t="str">
            <v>TexasMO</v>
          </cell>
          <cell r="N2916" t="str">
            <v>MO</v>
          </cell>
          <cell r="O2916" t="str">
            <v>215</v>
          </cell>
        </row>
        <row r="2917">
          <cell r="M2917" t="str">
            <v>ThayerNE</v>
          </cell>
          <cell r="N2917" t="str">
            <v>NE</v>
          </cell>
          <cell r="O2917" t="str">
            <v>169</v>
          </cell>
        </row>
        <row r="2918">
          <cell r="M2918" t="str">
            <v>ThomasNE</v>
          </cell>
          <cell r="N2918" t="str">
            <v>NE</v>
          </cell>
          <cell r="O2918" t="str">
            <v>171</v>
          </cell>
        </row>
        <row r="2919">
          <cell r="M2919" t="str">
            <v>ThomasKS</v>
          </cell>
          <cell r="N2919" t="str">
            <v>KS</v>
          </cell>
          <cell r="O2919" t="str">
            <v>193</v>
          </cell>
        </row>
        <row r="2920">
          <cell r="M2920" t="str">
            <v>ThomasGA</v>
          </cell>
          <cell r="N2920" t="str">
            <v>GA</v>
          </cell>
          <cell r="O2920" t="str">
            <v>275</v>
          </cell>
        </row>
        <row r="2921">
          <cell r="M2921" t="str">
            <v>ThrockmortonTX</v>
          </cell>
          <cell r="N2921" t="str">
            <v>TX</v>
          </cell>
          <cell r="O2921" t="str">
            <v>447</v>
          </cell>
        </row>
        <row r="2922">
          <cell r="M2922" t="str">
            <v>ThurstonWA</v>
          </cell>
          <cell r="N2922" t="str">
            <v>WA</v>
          </cell>
          <cell r="O2922" t="str">
            <v>067</v>
          </cell>
        </row>
        <row r="2923">
          <cell r="M2923" t="str">
            <v>ThurstonNE</v>
          </cell>
          <cell r="N2923" t="str">
            <v>NE</v>
          </cell>
          <cell r="O2923" t="str">
            <v>173</v>
          </cell>
        </row>
        <row r="2924">
          <cell r="M2924" t="str">
            <v>TiftGA</v>
          </cell>
          <cell r="N2924" t="str">
            <v>GA</v>
          </cell>
          <cell r="O2924" t="str">
            <v>277</v>
          </cell>
        </row>
        <row r="2925">
          <cell r="M2925" t="str">
            <v>TillamookOR</v>
          </cell>
          <cell r="N2925" t="str">
            <v>OR</v>
          </cell>
          <cell r="O2925" t="str">
            <v>057</v>
          </cell>
        </row>
        <row r="2926">
          <cell r="M2926" t="str">
            <v>TillmanOK</v>
          </cell>
          <cell r="N2926" t="str">
            <v>OK</v>
          </cell>
          <cell r="O2926" t="str">
            <v>141</v>
          </cell>
        </row>
        <row r="2927">
          <cell r="M2927" t="str">
            <v>TinianMP</v>
          </cell>
          <cell r="N2927" t="str">
            <v>MP</v>
          </cell>
          <cell r="O2927" t="str">
            <v>120</v>
          </cell>
        </row>
        <row r="2928">
          <cell r="M2928" t="str">
            <v>TiogaNY</v>
          </cell>
          <cell r="N2928" t="str">
            <v>NY</v>
          </cell>
          <cell r="O2928" t="str">
            <v>107</v>
          </cell>
        </row>
        <row r="2929">
          <cell r="M2929" t="str">
            <v>TiogaPA</v>
          </cell>
          <cell r="N2929" t="str">
            <v>PA</v>
          </cell>
          <cell r="O2929" t="str">
            <v>117</v>
          </cell>
        </row>
        <row r="2930">
          <cell r="M2930" t="str">
            <v>TippahMS</v>
          </cell>
          <cell r="N2930" t="str">
            <v>MS</v>
          </cell>
          <cell r="O2930" t="str">
            <v>139</v>
          </cell>
        </row>
        <row r="2931">
          <cell r="M2931" t="str">
            <v>TippecanoeIN</v>
          </cell>
          <cell r="N2931" t="str">
            <v>IN</v>
          </cell>
          <cell r="O2931" t="str">
            <v>157</v>
          </cell>
        </row>
        <row r="2932">
          <cell r="M2932" t="str">
            <v>TiptonIN</v>
          </cell>
          <cell r="N2932" t="str">
            <v>IN</v>
          </cell>
          <cell r="O2932" t="str">
            <v>159</v>
          </cell>
        </row>
        <row r="2933">
          <cell r="M2933" t="str">
            <v>TiptonTN</v>
          </cell>
          <cell r="N2933" t="str">
            <v>TN</v>
          </cell>
          <cell r="O2933" t="str">
            <v>167</v>
          </cell>
        </row>
        <row r="2934">
          <cell r="M2934" t="str">
            <v>TishomingoMS</v>
          </cell>
          <cell r="N2934" t="str">
            <v>MS</v>
          </cell>
          <cell r="O2934" t="str">
            <v>141</v>
          </cell>
        </row>
        <row r="2935">
          <cell r="M2935" t="str">
            <v>TitusTX</v>
          </cell>
          <cell r="N2935" t="str">
            <v>TX</v>
          </cell>
          <cell r="O2935" t="str">
            <v>449</v>
          </cell>
        </row>
        <row r="2936">
          <cell r="M2936" t="str">
            <v>Toa AltaPR</v>
          </cell>
          <cell r="N2936" t="str">
            <v>PR</v>
          </cell>
          <cell r="O2936" t="str">
            <v>135</v>
          </cell>
        </row>
        <row r="2937">
          <cell r="M2937" t="str">
            <v>Toa BajaPR</v>
          </cell>
          <cell r="N2937" t="str">
            <v>PR</v>
          </cell>
          <cell r="O2937" t="str">
            <v>137</v>
          </cell>
        </row>
        <row r="2938">
          <cell r="M2938" t="str">
            <v>TobiPW</v>
          </cell>
          <cell r="N2938" t="str">
            <v>PW</v>
          </cell>
          <cell r="O2938" t="str">
            <v>380</v>
          </cell>
        </row>
        <row r="2939">
          <cell r="M2939" t="str">
            <v>ToddSD</v>
          </cell>
          <cell r="N2939" t="str">
            <v>SD</v>
          </cell>
          <cell r="O2939" t="str">
            <v>121</v>
          </cell>
        </row>
        <row r="2940">
          <cell r="M2940" t="str">
            <v>ToddMN</v>
          </cell>
          <cell r="N2940" t="str">
            <v>MN</v>
          </cell>
          <cell r="O2940" t="str">
            <v>153</v>
          </cell>
        </row>
        <row r="2941">
          <cell r="M2941" t="str">
            <v>ToddKY</v>
          </cell>
          <cell r="N2941" t="str">
            <v>KY</v>
          </cell>
          <cell r="O2941" t="str">
            <v>219</v>
          </cell>
        </row>
        <row r="2942">
          <cell r="M2942" t="str">
            <v>TokeMH</v>
          </cell>
          <cell r="N2942" t="str">
            <v>MH</v>
          </cell>
          <cell r="O2942" t="str">
            <v>385</v>
          </cell>
        </row>
        <row r="2943">
          <cell r="M2943" t="str">
            <v>TollandCT</v>
          </cell>
          <cell r="N2943" t="str">
            <v>CT</v>
          </cell>
          <cell r="O2943" t="str">
            <v>013</v>
          </cell>
        </row>
        <row r="2944">
          <cell r="M2944" t="str">
            <v>Tom GreenTX</v>
          </cell>
          <cell r="N2944" t="str">
            <v>TX</v>
          </cell>
          <cell r="O2944" t="str">
            <v>451</v>
          </cell>
        </row>
        <row r="2945">
          <cell r="M2945" t="str">
            <v>TompkinsNY</v>
          </cell>
          <cell r="N2945" t="str">
            <v>NY</v>
          </cell>
          <cell r="O2945" t="str">
            <v>109</v>
          </cell>
        </row>
        <row r="2946">
          <cell r="M2946" t="str">
            <v>TooeleUT</v>
          </cell>
          <cell r="N2946" t="str">
            <v>UT</v>
          </cell>
          <cell r="O2946" t="str">
            <v>045</v>
          </cell>
        </row>
        <row r="2947">
          <cell r="M2947" t="str">
            <v>TooleMT</v>
          </cell>
          <cell r="N2947" t="str">
            <v>MT</v>
          </cell>
          <cell r="O2947" t="str">
            <v>101</v>
          </cell>
        </row>
        <row r="2948">
          <cell r="M2948" t="str">
            <v>ToombsGA</v>
          </cell>
          <cell r="N2948" t="str">
            <v>GA</v>
          </cell>
          <cell r="O2948" t="str">
            <v>279</v>
          </cell>
        </row>
        <row r="2949">
          <cell r="M2949" t="str">
            <v>TorranceNM</v>
          </cell>
          <cell r="N2949" t="str">
            <v>NM</v>
          </cell>
          <cell r="O2949" t="str">
            <v>057</v>
          </cell>
        </row>
        <row r="2950">
          <cell r="M2950" t="str">
            <v>TownerND</v>
          </cell>
          <cell r="N2950" t="str">
            <v>ND</v>
          </cell>
          <cell r="O2950" t="str">
            <v>095</v>
          </cell>
        </row>
        <row r="2951">
          <cell r="M2951" t="str">
            <v>TownsGA</v>
          </cell>
          <cell r="N2951" t="str">
            <v>GA</v>
          </cell>
          <cell r="O2951" t="str">
            <v>281</v>
          </cell>
        </row>
        <row r="2952">
          <cell r="M2952" t="str">
            <v>TraillND</v>
          </cell>
          <cell r="N2952" t="str">
            <v>ND</v>
          </cell>
          <cell r="O2952" t="str">
            <v>097</v>
          </cell>
        </row>
        <row r="2953">
          <cell r="M2953" t="str">
            <v>TransylvaniaNC</v>
          </cell>
          <cell r="N2953" t="str">
            <v>NC</v>
          </cell>
          <cell r="O2953" t="str">
            <v>175</v>
          </cell>
        </row>
        <row r="2954">
          <cell r="M2954" t="str">
            <v>TraverseMN</v>
          </cell>
          <cell r="N2954" t="str">
            <v>MN</v>
          </cell>
          <cell r="O2954" t="str">
            <v>155</v>
          </cell>
        </row>
        <row r="2955">
          <cell r="M2955" t="str">
            <v>TravisTX</v>
          </cell>
          <cell r="N2955" t="str">
            <v>TX</v>
          </cell>
          <cell r="O2955" t="str">
            <v>453</v>
          </cell>
        </row>
        <row r="2956">
          <cell r="M2956" t="str">
            <v>TreasureMT</v>
          </cell>
          <cell r="N2956" t="str">
            <v>MT</v>
          </cell>
          <cell r="O2956" t="str">
            <v>103</v>
          </cell>
        </row>
        <row r="2957">
          <cell r="M2957" t="str">
            <v>TregoKS</v>
          </cell>
          <cell r="N2957" t="str">
            <v>KS</v>
          </cell>
          <cell r="O2957" t="str">
            <v>195</v>
          </cell>
        </row>
        <row r="2958">
          <cell r="M2958" t="str">
            <v>TrempealeauWI</v>
          </cell>
          <cell r="N2958" t="str">
            <v>WI</v>
          </cell>
          <cell r="O2958" t="str">
            <v>121</v>
          </cell>
        </row>
        <row r="2959">
          <cell r="M2959" t="str">
            <v>TreutlenGA</v>
          </cell>
          <cell r="N2959" t="str">
            <v>GA</v>
          </cell>
          <cell r="O2959" t="str">
            <v>283</v>
          </cell>
        </row>
        <row r="2960">
          <cell r="M2960" t="str">
            <v>TriggKY</v>
          </cell>
          <cell r="N2960" t="str">
            <v>KY</v>
          </cell>
          <cell r="O2960" t="str">
            <v>221</v>
          </cell>
        </row>
        <row r="2961">
          <cell r="M2961" t="str">
            <v>TrimbleKY</v>
          </cell>
          <cell r="N2961" t="str">
            <v>KY</v>
          </cell>
          <cell r="O2961" t="str">
            <v>223</v>
          </cell>
        </row>
        <row r="2962">
          <cell r="M2962" t="str">
            <v>TrinityCA</v>
          </cell>
          <cell r="N2962" t="str">
            <v>CA</v>
          </cell>
          <cell r="O2962" t="str">
            <v>105</v>
          </cell>
        </row>
        <row r="2963">
          <cell r="M2963" t="str">
            <v>TrinityTX</v>
          </cell>
          <cell r="N2963" t="str">
            <v>TX</v>
          </cell>
          <cell r="O2963" t="str">
            <v>455</v>
          </cell>
        </row>
        <row r="2964">
          <cell r="M2964" t="str">
            <v>TrippSD</v>
          </cell>
          <cell r="N2964" t="str">
            <v>SD</v>
          </cell>
          <cell r="O2964" t="str">
            <v>123</v>
          </cell>
        </row>
        <row r="2965">
          <cell r="M2965" t="str">
            <v>TroupGA</v>
          </cell>
          <cell r="N2965" t="str">
            <v>GA</v>
          </cell>
          <cell r="O2965" t="str">
            <v>285</v>
          </cell>
        </row>
        <row r="2966">
          <cell r="M2966" t="str">
            <v>TrousdaleTN</v>
          </cell>
          <cell r="N2966" t="str">
            <v>TN</v>
          </cell>
          <cell r="O2966" t="str">
            <v>169</v>
          </cell>
        </row>
        <row r="2967">
          <cell r="M2967" t="str">
            <v>Trujillo AltoPR</v>
          </cell>
          <cell r="N2967" t="str">
            <v>PR</v>
          </cell>
          <cell r="O2967" t="str">
            <v>139</v>
          </cell>
        </row>
        <row r="2968">
          <cell r="M2968" t="str">
            <v>TrukFM</v>
          </cell>
          <cell r="N2968" t="str">
            <v>FM</v>
          </cell>
          <cell r="O2968" t="str">
            <v>050</v>
          </cell>
        </row>
        <row r="2969">
          <cell r="M2969" t="str">
            <v>TrumbullOH</v>
          </cell>
          <cell r="N2969" t="str">
            <v>OH</v>
          </cell>
          <cell r="O2969" t="str">
            <v>155</v>
          </cell>
        </row>
        <row r="2970">
          <cell r="M2970" t="str">
            <v>TuckerWV</v>
          </cell>
          <cell r="N2970" t="str">
            <v>WV</v>
          </cell>
          <cell r="O2970" t="str">
            <v>093</v>
          </cell>
        </row>
        <row r="2971">
          <cell r="M2971" t="str">
            <v>TulareCA</v>
          </cell>
          <cell r="N2971" t="str">
            <v>CA</v>
          </cell>
          <cell r="O2971" t="str">
            <v>107</v>
          </cell>
        </row>
        <row r="2972">
          <cell r="M2972" t="str">
            <v>TulsaOK</v>
          </cell>
          <cell r="N2972" t="str">
            <v>OK</v>
          </cell>
          <cell r="O2972" t="str">
            <v>143</v>
          </cell>
        </row>
        <row r="2973">
          <cell r="M2973" t="str">
            <v>TunicaMS</v>
          </cell>
          <cell r="N2973" t="str">
            <v>MS</v>
          </cell>
          <cell r="O2973" t="str">
            <v>143</v>
          </cell>
        </row>
        <row r="2974">
          <cell r="M2974" t="str">
            <v>TuolumneCA</v>
          </cell>
          <cell r="N2974" t="str">
            <v>CA</v>
          </cell>
          <cell r="O2974" t="str">
            <v>109</v>
          </cell>
        </row>
        <row r="2975">
          <cell r="M2975" t="str">
            <v>TurnerSD</v>
          </cell>
          <cell r="N2975" t="str">
            <v>SD</v>
          </cell>
          <cell r="O2975" t="str">
            <v>125</v>
          </cell>
        </row>
        <row r="2976">
          <cell r="M2976" t="str">
            <v>TurnerGA</v>
          </cell>
          <cell r="N2976" t="str">
            <v>GA</v>
          </cell>
          <cell r="O2976" t="str">
            <v>287</v>
          </cell>
        </row>
        <row r="2977">
          <cell r="M2977" t="str">
            <v>TuscaloosaAL</v>
          </cell>
          <cell r="N2977" t="str">
            <v>AL</v>
          </cell>
          <cell r="O2977" t="str">
            <v>125</v>
          </cell>
        </row>
        <row r="2978">
          <cell r="M2978" t="str">
            <v>TuscarawasOH</v>
          </cell>
          <cell r="N2978" t="str">
            <v>OH</v>
          </cell>
          <cell r="O2978" t="str">
            <v>157</v>
          </cell>
        </row>
        <row r="2979">
          <cell r="M2979" t="str">
            <v>TuscolaMI</v>
          </cell>
          <cell r="N2979" t="str">
            <v>MI</v>
          </cell>
          <cell r="O2979" t="str">
            <v>157</v>
          </cell>
        </row>
        <row r="2980">
          <cell r="M2980" t="str">
            <v>TwiggsGA</v>
          </cell>
          <cell r="N2980" t="str">
            <v>GA</v>
          </cell>
          <cell r="O2980" t="str">
            <v>289</v>
          </cell>
        </row>
        <row r="2981">
          <cell r="M2981" t="str">
            <v>Twin FallsID</v>
          </cell>
          <cell r="N2981" t="str">
            <v>ID</v>
          </cell>
          <cell r="O2981" t="str">
            <v>083</v>
          </cell>
        </row>
        <row r="2982">
          <cell r="M2982" t="str">
            <v>TylerWV</v>
          </cell>
          <cell r="N2982" t="str">
            <v>WV</v>
          </cell>
          <cell r="O2982" t="str">
            <v>095</v>
          </cell>
        </row>
        <row r="2983">
          <cell r="M2983" t="str">
            <v>TylerTX</v>
          </cell>
          <cell r="N2983" t="str">
            <v>TX</v>
          </cell>
          <cell r="O2983" t="str">
            <v>457</v>
          </cell>
        </row>
        <row r="2984">
          <cell r="M2984" t="str">
            <v>TyrrellNC</v>
          </cell>
          <cell r="N2984" t="str">
            <v>NC</v>
          </cell>
          <cell r="O2984" t="str">
            <v>177</v>
          </cell>
        </row>
        <row r="2985">
          <cell r="M2985" t="str">
            <v>UintaWY</v>
          </cell>
          <cell r="N2985" t="str">
            <v>WY</v>
          </cell>
          <cell r="O2985" t="str">
            <v>041</v>
          </cell>
        </row>
        <row r="2986">
          <cell r="M2986" t="str">
            <v>UintahUT</v>
          </cell>
          <cell r="N2986" t="str">
            <v>UT</v>
          </cell>
          <cell r="O2986" t="str">
            <v>047</v>
          </cell>
        </row>
        <row r="2987">
          <cell r="M2987" t="str">
            <v>UjaeMH</v>
          </cell>
          <cell r="N2987" t="str">
            <v>MH</v>
          </cell>
          <cell r="O2987" t="str">
            <v>390</v>
          </cell>
        </row>
        <row r="2988">
          <cell r="M2988" t="str">
            <v>UjelangMH</v>
          </cell>
          <cell r="N2988" t="str">
            <v>MH</v>
          </cell>
          <cell r="O2988" t="str">
            <v>400</v>
          </cell>
        </row>
        <row r="2989">
          <cell r="M2989" t="str">
            <v>UlsterNY</v>
          </cell>
          <cell r="N2989" t="str">
            <v>NY</v>
          </cell>
          <cell r="O2989" t="str">
            <v>111</v>
          </cell>
        </row>
        <row r="2990">
          <cell r="M2990" t="str">
            <v>UmatillaOR</v>
          </cell>
          <cell r="N2990" t="str">
            <v>OR</v>
          </cell>
          <cell r="O2990" t="str">
            <v>059</v>
          </cell>
        </row>
        <row r="2991">
          <cell r="M2991" t="str">
            <v>UnicoiTN</v>
          </cell>
          <cell r="N2991" t="str">
            <v>TN</v>
          </cell>
          <cell r="O2991" t="str">
            <v>171</v>
          </cell>
        </row>
        <row r="2992">
          <cell r="M2992" t="str">
            <v>UnionNJ</v>
          </cell>
          <cell r="N2992" t="str">
            <v>NJ</v>
          </cell>
          <cell r="O2992" t="str">
            <v>039</v>
          </cell>
        </row>
        <row r="2993">
          <cell r="M2993" t="str">
            <v>UnionNM</v>
          </cell>
          <cell r="N2993" t="str">
            <v>NM</v>
          </cell>
          <cell r="O2993" t="str">
            <v>059</v>
          </cell>
        </row>
        <row r="2994">
          <cell r="M2994" t="str">
            <v>UnionOR</v>
          </cell>
          <cell r="N2994" t="str">
            <v>OR</v>
          </cell>
          <cell r="O2994" t="str">
            <v>061</v>
          </cell>
        </row>
        <row r="2995">
          <cell r="M2995" t="str">
            <v>UnionSC</v>
          </cell>
          <cell r="N2995" t="str">
            <v>SC</v>
          </cell>
          <cell r="O2995" t="str">
            <v>087</v>
          </cell>
        </row>
        <row r="2996">
          <cell r="M2996" t="str">
            <v>UnionLA</v>
          </cell>
          <cell r="N2996" t="str">
            <v>LA</v>
          </cell>
          <cell r="O2996" t="str">
            <v>111</v>
          </cell>
        </row>
        <row r="2997">
          <cell r="M2997" t="str">
            <v>UnionPA</v>
          </cell>
          <cell r="N2997" t="str">
            <v>PA</v>
          </cell>
          <cell r="O2997" t="str">
            <v>119</v>
          </cell>
        </row>
        <row r="2998">
          <cell r="M2998" t="str">
            <v>UnionFL</v>
          </cell>
          <cell r="N2998" t="str">
            <v>FL</v>
          </cell>
          <cell r="O2998" t="str">
            <v>125</v>
          </cell>
        </row>
        <row r="2999">
          <cell r="M2999" t="str">
            <v>UnionSD</v>
          </cell>
          <cell r="N2999" t="str">
            <v>SD</v>
          </cell>
          <cell r="O2999" t="str">
            <v>127</v>
          </cell>
        </row>
        <row r="3000">
          <cell r="M3000" t="str">
            <v>UnionAR</v>
          </cell>
          <cell r="N3000" t="str">
            <v>AR</v>
          </cell>
          <cell r="O3000" t="str">
            <v>139</v>
          </cell>
        </row>
        <row r="3001">
          <cell r="M3001" t="str">
            <v>UnionMS</v>
          </cell>
          <cell r="N3001" t="str">
            <v>MS</v>
          </cell>
          <cell r="O3001" t="str">
            <v>145</v>
          </cell>
        </row>
        <row r="3002">
          <cell r="M3002" t="str">
            <v>UnionOH</v>
          </cell>
          <cell r="N3002" t="str">
            <v>OH</v>
          </cell>
          <cell r="O3002" t="str">
            <v>159</v>
          </cell>
        </row>
        <row r="3003">
          <cell r="M3003" t="str">
            <v>UnionIN</v>
          </cell>
          <cell r="N3003" t="str">
            <v>IN</v>
          </cell>
          <cell r="O3003" t="str">
            <v>161</v>
          </cell>
        </row>
        <row r="3004">
          <cell r="M3004" t="str">
            <v>UnionTN</v>
          </cell>
          <cell r="N3004" t="str">
            <v>TN</v>
          </cell>
          <cell r="O3004" t="str">
            <v>173</v>
          </cell>
        </row>
        <row r="3005">
          <cell r="M3005" t="str">
            <v>UnionIA</v>
          </cell>
          <cell r="N3005" t="str">
            <v>IA</v>
          </cell>
          <cell r="O3005" t="str">
            <v>175</v>
          </cell>
        </row>
        <row r="3006">
          <cell r="M3006" t="str">
            <v>UnionNC</v>
          </cell>
          <cell r="N3006" t="str">
            <v>NC</v>
          </cell>
          <cell r="O3006" t="str">
            <v>179</v>
          </cell>
        </row>
        <row r="3007">
          <cell r="M3007" t="str">
            <v>UnionIL</v>
          </cell>
          <cell r="N3007" t="str">
            <v>IL</v>
          </cell>
          <cell r="O3007" t="str">
            <v>181</v>
          </cell>
        </row>
        <row r="3008">
          <cell r="M3008" t="str">
            <v>UnionKY</v>
          </cell>
          <cell r="N3008" t="str">
            <v>KY</v>
          </cell>
          <cell r="O3008" t="str">
            <v>225</v>
          </cell>
        </row>
        <row r="3009">
          <cell r="M3009" t="str">
            <v>UnionGA</v>
          </cell>
          <cell r="N3009" t="str">
            <v>GA</v>
          </cell>
          <cell r="O3009" t="str">
            <v>291</v>
          </cell>
        </row>
        <row r="3010">
          <cell r="M3010" t="str">
            <v>UpshurWV</v>
          </cell>
          <cell r="N3010" t="str">
            <v>WV</v>
          </cell>
          <cell r="O3010" t="str">
            <v>097</v>
          </cell>
        </row>
        <row r="3011">
          <cell r="M3011" t="str">
            <v>UpshurTX</v>
          </cell>
          <cell r="N3011" t="str">
            <v>TX</v>
          </cell>
          <cell r="O3011" t="str">
            <v>459</v>
          </cell>
        </row>
        <row r="3012">
          <cell r="M3012" t="str">
            <v>UpsonGA</v>
          </cell>
          <cell r="N3012" t="str">
            <v>GA</v>
          </cell>
          <cell r="O3012" t="str">
            <v>293</v>
          </cell>
        </row>
        <row r="3013">
          <cell r="M3013" t="str">
            <v>UptonTX</v>
          </cell>
          <cell r="N3013" t="str">
            <v>TX</v>
          </cell>
          <cell r="O3013" t="str">
            <v>461</v>
          </cell>
        </row>
        <row r="3014">
          <cell r="M3014" t="str">
            <v>UtahUT</v>
          </cell>
          <cell r="N3014" t="str">
            <v>UT</v>
          </cell>
          <cell r="O3014" t="str">
            <v>049</v>
          </cell>
        </row>
        <row r="3015">
          <cell r="M3015" t="str">
            <v>UtrikMH</v>
          </cell>
          <cell r="N3015" t="str">
            <v>MH</v>
          </cell>
          <cell r="O3015" t="str">
            <v>410</v>
          </cell>
        </row>
        <row r="3016">
          <cell r="M3016" t="str">
            <v>UtuadoPR</v>
          </cell>
          <cell r="N3016" t="str">
            <v>PR</v>
          </cell>
          <cell r="O3016" t="str">
            <v>141</v>
          </cell>
        </row>
        <row r="3017">
          <cell r="M3017" t="str">
            <v>UvaldeTX</v>
          </cell>
          <cell r="N3017" t="str">
            <v>TX</v>
          </cell>
          <cell r="O3017" t="str">
            <v>463</v>
          </cell>
        </row>
        <row r="3018">
          <cell r="M3018" t="str">
            <v>Val VerdeTX</v>
          </cell>
          <cell r="N3018" t="str">
            <v>TX</v>
          </cell>
          <cell r="O3018" t="str">
            <v>465</v>
          </cell>
        </row>
        <row r="3019">
          <cell r="M3019" t="str">
            <v>Valdez-Cordova (C)AK</v>
          </cell>
          <cell r="N3019" t="str">
            <v>AK</v>
          </cell>
          <cell r="O3019" t="str">
            <v>261</v>
          </cell>
        </row>
        <row r="3020">
          <cell r="M3020" t="str">
            <v>ValenciaNM</v>
          </cell>
          <cell r="N3020" t="str">
            <v>NM</v>
          </cell>
          <cell r="O3020" t="str">
            <v>061</v>
          </cell>
        </row>
        <row r="3021">
          <cell r="M3021" t="str">
            <v>ValleyID</v>
          </cell>
          <cell r="N3021" t="str">
            <v>ID</v>
          </cell>
          <cell r="O3021" t="str">
            <v>085</v>
          </cell>
        </row>
        <row r="3022">
          <cell r="M3022" t="str">
            <v>ValleyMT</v>
          </cell>
          <cell r="N3022" t="str">
            <v>MT</v>
          </cell>
          <cell r="O3022" t="str">
            <v>105</v>
          </cell>
        </row>
        <row r="3023">
          <cell r="M3023" t="str">
            <v>ValleyNE</v>
          </cell>
          <cell r="N3023" t="str">
            <v>NE</v>
          </cell>
          <cell r="O3023" t="str">
            <v>175</v>
          </cell>
        </row>
        <row r="3024">
          <cell r="M3024" t="str">
            <v>Van BurenAR</v>
          </cell>
          <cell r="N3024" t="str">
            <v>AR</v>
          </cell>
          <cell r="O3024" t="str">
            <v>141</v>
          </cell>
        </row>
        <row r="3025">
          <cell r="M3025" t="str">
            <v>Van BurenMI</v>
          </cell>
          <cell r="N3025" t="str">
            <v>MI</v>
          </cell>
          <cell r="O3025" t="str">
            <v>159</v>
          </cell>
        </row>
        <row r="3026">
          <cell r="M3026" t="str">
            <v>Van BurenTN</v>
          </cell>
          <cell r="N3026" t="str">
            <v>TN</v>
          </cell>
          <cell r="O3026" t="str">
            <v>175</v>
          </cell>
        </row>
        <row r="3027">
          <cell r="M3027" t="str">
            <v>Van BurenIA</v>
          </cell>
          <cell r="N3027" t="str">
            <v>IA</v>
          </cell>
          <cell r="O3027" t="str">
            <v>177</v>
          </cell>
        </row>
        <row r="3028">
          <cell r="M3028" t="str">
            <v>Van WertOH</v>
          </cell>
          <cell r="N3028" t="str">
            <v>OH</v>
          </cell>
          <cell r="O3028" t="str">
            <v>161</v>
          </cell>
        </row>
        <row r="3029">
          <cell r="M3029" t="str">
            <v>Van ZandtTX</v>
          </cell>
          <cell r="N3029" t="str">
            <v>TX</v>
          </cell>
          <cell r="O3029" t="str">
            <v>467</v>
          </cell>
        </row>
        <row r="3030">
          <cell r="M3030" t="str">
            <v>VanceNC</v>
          </cell>
          <cell r="N3030" t="str">
            <v>NC</v>
          </cell>
          <cell r="O3030" t="str">
            <v>181</v>
          </cell>
        </row>
        <row r="3031">
          <cell r="M3031" t="str">
            <v>VanderburghIN</v>
          </cell>
          <cell r="N3031" t="str">
            <v>IN</v>
          </cell>
          <cell r="O3031" t="str">
            <v>163</v>
          </cell>
        </row>
        <row r="3032">
          <cell r="M3032" t="str">
            <v>Vega AltaPR</v>
          </cell>
          <cell r="N3032" t="str">
            <v>PR</v>
          </cell>
          <cell r="O3032" t="str">
            <v>143</v>
          </cell>
        </row>
        <row r="3033">
          <cell r="M3033" t="str">
            <v>Vega BajaPR</v>
          </cell>
          <cell r="N3033" t="str">
            <v>PR</v>
          </cell>
          <cell r="O3033" t="str">
            <v>145</v>
          </cell>
        </row>
        <row r="3034">
          <cell r="M3034" t="str">
            <v>VenangoPA</v>
          </cell>
          <cell r="N3034" t="str">
            <v>PA</v>
          </cell>
          <cell r="O3034" t="str">
            <v>121</v>
          </cell>
        </row>
        <row r="3035">
          <cell r="M3035" t="str">
            <v>VenturaCA</v>
          </cell>
          <cell r="N3035" t="str">
            <v>CA</v>
          </cell>
          <cell r="O3035" t="str">
            <v>111</v>
          </cell>
        </row>
        <row r="3036">
          <cell r="M3036" t="str">
            <v>VermilionLA</v>
          </cell>
          <cell r="N3036" t="str">
            <v>LA</v>
          </cell>
          <cell r="O3036" t="str">
            <v>113</v>
          </cell>
        </row>
        <row r="3037">
          <cell r="M3037" t="str">
            <v>VermilionIL</v>
          </cell>
          <cell r="N3037" t="str">
            <v>IL</v>
          </cell>
          <cell r="O3037" t="str">
            <v>183</v>
          </cell>
        </row>
        <row r="3038">
          <cell r="M3038" t="str">
            <v>VermillionIN</v>
          </cell>
          <cell r="N3038" t="str">
            <v>IN</v>
          </cell>
          <cell r="O3038" t="str">
            <v>165</v>
          </cell>
        </row>
        <row r="3039">
          <cell r="M3039" t="str">
            <v>VernonLA</v>
          </cell>
          <cell r="N3039" t="str">
            <v>LA</v>
          </cell>
          <cell r="O3039" t="str">
            <v>115</v>
          </cell>
        </row>
        <row r="3040">
          <cell r="M3040" t="str">
            <v>VernonWI</v>
          </cell>
          <cell r="N3040" t="str">
            <v>WI</v>
          </cell>
          <cell r="O3040" t="str">
            <v>123</v>
          </cell>
        </row>
        <row r="3041">
          <cell r="M3041" t="str">
            <v>VernonMO</v>
          </cell>
          <cell r="N3041" t="str">
            <v>MO</v>
          </cell>
          <cell r="O3041" t="str">
            <v>217</v>
          </cell>
        </row>
        <row r="3042">
          <cell r="M3042" t="str">
            <v>VictoriaTX</v>
          </cell>
          <cell r="N3042" t="str">
            <v>TX</v>
          </cell>
          <cell r="O3042" t="str">
            <v>469</v>
          </cell>
        </row>
        <row r="3043">
          <cell r="M3043" t="str">
            <v>ViequesPR</v>
          </cell>
          <cell r="N3043" t="str">
            <v>PR</v>
          </cell>
          <cell r="O3043" t="str">
            <v>147</v>
          </cell>
        </row>
        <row r="3044">
          <cell r="M3044" t="str">
            <v>VigoIN</v>
          </cell>
          <cell r="N3044" t="str">
            <v>IN</v>
          </cell>
          <cell r="O3044" t="str">
            <v>167</v>
          </cell>
        </row>
        <row r="3045">
          <cell r="M3045" t="str">
            <v>VilasWI</v>
          </cell>
          <cell r="N3045" t="str">
            <v>WI</v>
          </cell>
          <cell r="O3045" t="str">
            <v>125</v>
          </cell>
        </row>
        <row r="3046">
          <cell r="M3046" t="str">
            <v>VillalbaPR</v>
          </cell>
          <cell r="N3046" t="str">
            <v>PR</v>
          </cell>
          <cell r="O3046" t="str">
            <v>149</v>
          </cell>
        </row>
        <row r="3047">
          <cell r="M3047" t="str">
            <v>VintonOH</v>
          </cell>
          <cell r="N3047" t="str">
            <v>OH</v>
          </cell>
          <cell r="O3047" t="str">
            <v>163</v>
          </cell>
        </row>
        <row r="3048">
          <cell r="M3048" t="str">
            <v>Virginia BeachVA</v>
          </cell>
          <cell r="N3048" t="str">
            <v>VA</v>
          </cell>
          <cell r="O3048" t="str">
            <v>810</v>
          </cell>
        </row>
        <row r="3049">
          <cell r="M3049" t="str">
            <v>VolusiaFL</v>
          </cell>
          <cell r="N3049" t="str">
            <v>FL</v>
          </cell>
          <cell r="O3049" t="str">
            <v>127</v>
          </cell>
        </row>
        <row r="3050">
          <cell r="M3050" t="str">
            <v>WabashIN</v>
          </cell>
          <cell r="N3050" t="str">
            <v>IN</v>
          </cell>
          <cell r="O3050" t="str">
            <v>169</v>
          </cell>
        </row>
        <row r="3051">
          <cell r="M3051" t="str">
            <v>WabashIL</v>
          </cell>
          <cell r="N3051" t="str">
            <v>IL</v>
          </cell>
          <cell r="O3051" t="str">
            <v>185</v>
          </cell>
        </row>
        <row r="3052">
          <cell r="M3052" t="str">
            <v>WabashaMN</v>
          </cell>
          <cell r="N3052" t="str">
            <v>MN</v>
          </cell>
          <cell r="O3052" t="str">
            <v>157</v>
          </cell>
        </row>
        <row r="3053">
          <cell r="M3053" t="str">
            <v>WabaunseeKS</v>
          </cell>
          <cell r="N3053" t="str">
            <v>KS</v>
          </cell>
          <cell r="O3053" t="str">
            <v>197</v>
          </cell>
        </row>
        <row r="3054">
          <cell r="M3054" t="str">
            <v>Wade Hampton (C)AK</v>
          </cell>
          <cell r="N3054" t="str">
            <v>AK</v>
          </cell>
          <cell r="O3054" t="str">
            <v>270</v>
          </cell>
        </row>
        <row r="3055">
          <cell r="M3055" t="str">
            <v>WadenaMN</v>
          </cell>
          <cell r="N3055" t="str">
            <v>MN</v>
          </cell>
          <cell r="O3055" t="str">
            <v>159</v>
          </cell>
        </row>
        <row r="3056">
          <cell r="M3056" t="str">
            <v>WagonerOK</v>
          </cell>
          <cell r="N3056" t="str">
            <v>OK</v>
          </cell>
          <cell r="O3056" t="str">
            <v>145</v>
          </cell>
        </row>
        <row r="3057">
          <cell r="M3057" t="str">
            <v>WahkiakumWA</v>
          </cell>
          <cell r="N3057" t="str">
            <v>WA</v>
          </cell>
          <cell r="O3057" t="str">
            <v>069</v>
          </cell>
        </row>
        <row r="3058">
          <cell r="M3058" t="str">
            <v>WakeNC</v>
          </cell>
          <cell r="N3058" t="str">
            <v>NC</v>
          </cell>
          <cell r="O3058" t="str">
            <v>183</v>
          </cell>
        </row>
        <row r="3059">
          <cell r="M3059" t="str">
            <v>WakullaFL</v>
          </cell>
          <cell r="N3059" t="str">
            <v>FL</v>
          </cell>
          <cell r="O3059" t="str">
            <v>129</v>
          </cell>
        </row>
        <row r="3060">
          <cell r="M3060" t="str">
            <v>WaldoME</v>
          </cell>
          <cell r="N3060" t="str">
            <v>ME</v>
          </cell>
          <cell r="O3060" t="str">
            <v>027</v>
          </cell>
        </row>
        <row r="3061">
          <cell r="M3061" t="str">
            <v>WalkerAL</v>
          </cell>
          <cell r="N3061" t="str">
            <v>AL</v>
          </cell>
          <cell r="O3061" t="str">
            <v>127</v>
          </cell>
        </row>
        <row r="3062">
          <cell r="M3062" t="str">
            <v>WalkerGA</v>
          </cell>
          <cell r="N3062" t="str">
            <v>GA</v>
          </cell>
          <cell r="O3062" t="str">
            <v>295</v>
          </cell>
        </row>
        <row r="3063">
          <cell r="M3063" t="str">
            <v>WalkerTX</v>
          </cell>
          <cell r="N3063" t="str">
            <v>TX</v>
          </cell>
          <cell r="O3063" t="str">
            <v>471</v>
          </cell>
        </row>
        <row r="3064">
          <cell r="M3064" t="str">
            <v>Walla WallaWA</v>
          </cell>
          <cell r="N3064" t="str">
            <v>WA</v>
          </cell>
          <cell r="O3064" t="str">
            <v>071</v>
          </cell>
        </row>
        <row r="3065">
          <cell r="M3065" t="str">
            <v>WallaceKS</v>
          </cell>
          <cell r="N3065" t="str">
            <v>KS</v>
          </cell>
          <cell r="O3065" t="str">
            <v>199</v>
          </cell>
        </row>
        <row r="3066">
          <cell r="M3066" t="str">
            <v>WallerTX</v>
          </cell>
          <cell r="N3066" t="str">
            <v>TX</v>
          </cell>
          <cell r="O3066" t="str">
            <v>473</v>
          </cell>
        </row>
        <row r="3067">
          <cell r="M3067" t="str">
            <v>WallowaOR</v>
          </cell>
          <cell r="N3067" t="str">
            <v>OR</v>
          </cell>
          <cell r="O3067" t="str">
            <v>063</v>
          </cell>
        </row>
        <row r="3068">
          <cell r="M3068" t="str">
            <v>WalshND</v>
          </cell>
          <cell r="N3068" t="str">
            <v>ND</v>
          </cell>
          <cell r="O3068" t="str">
            <v>099</v>
          </cell>
        </row>
        <row r="3069">
          <cell r="M3069" t="str">
            <v>WalthallMS</v>
          </cell>
          <cell r="N3069" t="str">
            <v>MS</v>
          </cell>
          <cell r="O3069" t="str">
            <v>147</v>
          </cell>
        </row>
        <row r="3070">
          <cell r="M3070" t="str">
            <v>WaltonFL</v>
          </cell>
          <cell r="N3070" t="str">
            <v>FL</v>
          </cell>
          <cell r="O3070" t="str">
            <v>131</v>
          </cell>
        </row>
        <row r="3071">
          <cell r="M3071" t="str">
            <v>WaltonGA</v>
          </cell>
          <cell r="N3071" t="str">
            <v>GA</v>
          </cell>
          <cell r="O3071" t="str">
            <v>297</v>
          </cell>
        </row>
        <row r="3072">
          <cell r="M3072" t="str">
            <v>WalworthWI</v>
          </cell>
          <cell r="N3072" t="str">
            <v>WI</v>
          </cell>
          <cell r="O3072" t="str">
            <v>127</v>
          </cell>
        </row>
        <row r="3073">
          <cell r="M3073" t="str">
            <v>WalworthSD</v>
          </cell>
          <cell r="N3073" t="str">
            <v>SD</v>
          </cell>
          <cell r="O3073" t="str">
            <v>129</v>
          </cell>
        </row>
        <row r="3074">
          <cell r="M3074" t="str">
            <v>WapelloIA</v>
          </cell>
          <cell r="N3074" t="str">
            <v>IA</v>
          </cell>
          <cell r="O3074" t="str">
            <v>179</v>
          </cell>
        </row>
        <row r="3075">
          <cell r="M3075" t="str">
            <v>WardND</v>
          </cell>
          <cell r="N3075" t="str">
            <v>ND</v>
          </cell>
          <cell r="O3075" t="str">
            <v>101</v>
          </cell>
        </row>
        <row r="3076">
          <cell r="M3076" t="str">
            <v>WardTX</v>
          </cell>
          <cell r="N3076" t="str">
            <v>TX</v>
          </cell>
          <cell r="O3076" t="str">
            <v>475</v>
          </cell>
        </row>
        <row r="3077">
          <cell r="M3077" t="str">
            <v>WareGA</v>
          </cell>
          <cell r="N3077" t="str">
            <v>GA</v>
          </cell>
          <cell r="O3077" t="str">
            <v>299</v>
          </cell>
        </row>
        <row r="3078">
          <cell r="M3078" t="str">
            <v>WarrenNJ</v>
          </cell>
          <cell r="N3078" t="str">
            <v>NJ</v>
          </cell>
          <cell r="O3078" t="str">
            <v>041</v>
          </cell>
        </row>
        <row r="3079">
          <cell r="M3079" t="str">
            <v>WarrenNY</v>
          </cell>
          <cell r="N3079" t="str">
            <v>NY</v>
          </cell>
          <cell r="O3079" t="str">
            <v>113</v>
          </cell>
        </row>
        <row r="3080">
          <cell r="M3080" t="str">
            <v>WarrenPA</v>
          </cell>
          <cell r="N3080" t="str">
            <v>PA</v>
          </cell>
          <cell r="O3080" t="str">
            <v>123</v>
          </cell>
        </row>
        <row r="3081">
          <cell r="M3081" t="str">
            <v>WarrenMS</v>
          </cell>
          <cell r="N3081" t="str">
            <v>MS</v>
          </cell>
          <cell r="O3081" t="str">
            <v>149</v>
          </cell>
        </row>
        <row r="3082">
          <cell r="M3082" t="str">
            <v>WarrenOH</v>
          </cell>
          <cell r="N3082" t="str">
            <v>OH</v>
          </cell>
          <cell r="O3082" t="str">
            <v>165</v>
          </cell>
        </row>
        <row r="3083">
          <cell r="M3083" t="str">
            <v>WarrenIN</v>
          </cell>
          <cell r="N3083" t="str">
            <v>IN</v>
          </cell>
          <cell r="O3083" t="str">
            <v>171</v>
          </cell>
        </row>
        <row r="3084">
          <cell r="M3084" t="str">
            <v>WarrenTN</v>
          </cell>
          <cell r="N3084" t="str">
            <v>TN</v>
          </cell>
          <cell r="O3084" t="str">
            <v>177</v>
          </cell>
        </row>
        <row r="3085">
          <cell r="M3085" t="str">
            <v>WarrenIA</v>
          </cell>
          <cell r="N3085" t="str">
            <v>IA</v>
          </cell>
          <cell r="O3085" t="str">
            <v>181</v>
          </cell>
        </row>
        <row r="3086">
          <cell r="M3086" t="str">
            <v>WarrenNC</v>
          </cell>
          <cell r="N3086" t="str">
            <v>NC</v>
          </cell>
          <cell r="O3086" t="str">
            <v>185</v>
          </cell>
        </row>
        <row r="3087">
          <cell r="M3087" t="str">
            <v>WarrenVA</v>
          </cell>
          <cell r="N3087" t="str">
            <v>VA</v>
          </cell>
          <cell r="O3087" t="str">
            <v>187</v>
          </cell>
        </row>
        <row r="3088">
          <cell r="M3088" t="str">
            <v>WarrenIL</v>
          </cell>
          <cell r="N3088" t="str">
            <v>IL</v>
          </cell>
          <cell r="O3088" t="str">
            <v>187</v>
          </cell>
        </row>
        <row r="3089">
          <cell r="M3089" t="str">
            <v>WarrenMO</v>
          </cell>
          <cell r="N3089" t="str">
            <v>MO</v>
          </cell>
          <cell r="O3089" t="str">
            <v>219</v>
          </cell>
        </row>
        <row r="3090">
          <cell r="M3090" t="str">
            <v>WarrenKY</v>
          </cell>
          <cell r="N3090" t="str">
            <v>KY</v>
          </cell>
          <cell r="O3090" t="str">
            <v>227</v>
          </cell>
        </row>
        <row r="3091">
          <cell r="M3091" t="str">
            <v>WarrenGA</v>
          </cell>
          <cell r="N3091" t="str">
            <v>GA</v>
          </cell>
          <cell r="O3091" t="str">
            <v>301</v>
          </cell>
        </row>
        <row r="3092">
          <cell r="M3092" t="str">
            <v>WarrickIN</v>
          </cell>
          <cell r="N3092" t="str">
            <v>IN</v>
          </cell>
          <cell r="O3092" t="str">
            <v>173</v>
          </cell>
        </row>
        <row r="3093">
          <cell r="M3093" t="str">
            <v>WasatchUT</v>
          </cell>
          <cell r="N3093" t="str">
            <v>UT</v>
          </cell>
          <cell r="O3093" t="str">
            <v>051</v>
          </cell>
        </row>
        <row r="3094">
          <cell r="M3094" t="str">
            <v>WascoOR</v>
          </cell>
          <cell r="N3094" t="str">
            <v>OR</v>
          </cell>
          <cell r="O3094" t="str">
            <v>065</v>
          </cell>
        </row>
        <row r="3095">
          <cell r="M3095" t="str">
            <v>WasecaMN</v>
          </cell>
          <cell r="N3095" t="str">
            <v>MN</v>
          </cell>
          <cell r="O3095" t="str">
            <v>161</v>
          </cell>
        </row>
        <row r="3096">
          <cell r="M3096" t="str">
            <v>WashakieWY</v>
          </cell>
          <cell r="N3096" t="str">
            <v>WY</v>
          </cell>
          <cell r="O3096" t="str">
            <v>043</v>
          </cell>
        </row>
        <row r="3097">
          <cell r="M3097" t="str">
            <v>WashburnWI</v>
          </cell>
          <cell r="N3097" t="str">
            <v>WI</v>
          </cell>
          <cell r="O3097" t="str">
            <v>129</v>
          </cell>
        </row>
        <row r="3098">
          <cell r="M3098" t="str">
            <v>WashingtonRI</v>
          </cell>
          <cell r="N3098" t="str">
            <v>RI</v>
          </cell>
          <cell r="O3098" t="str">
            <v>009</v>
          </cell>
        </row>
        <row r="3099">
          <cell r="M3099" t="str">
            <v>WashingtonVT</v>
          </cell>
          <cell r="N3099" t="str">
            <v>VT</v>
          </cell>
          <cell r="O3099" t="str">
            <v>023</v>
          </cell>
        </row>
        <row r="3100">
          <cell r="M3100" t="str">
            <v>WashingtonME</v>
          </cell>
          <cell r="N3100" t="str">
            <v>ME</v>
          </cell>
          <cell r="O3100" t="str">
            <v>029</v>
          </cell>
        </row>
        <row r="3101">
          <cell r="M3101" t="str">
            <v>WashingtonMD</v>
          </cell>
          <cell r="N3101" t="str">
            <v>MD</v>
          </cell>
          <cell r="O3101" t="str">
            <v>043</v>
          </cell>
        </row>
        <row r="3102">
          <cell r="M3102" t="str">
            <v>WashingtonUT</v>
          </cell>
          <cell r="N3102" t="str">
            <v>UT</v>
          </cell>
          <cell r="O3102" t="str">
            <v>053</v>
          </cell>
        </row>
        <row r="3103">
          <cell r="M3103" t="str">
            <v>WashingtonOR</v>
          </cell>
          <cell r="N3103" t="str">
            <v>OR</v>
          </cell>
          <cell r="O3103" t="str">
            <v>067</v>
          </cell>
        </row>
        <row r="3104">
          <cell r="M3104" t="str">
            <v>WashingtonID</v>
          </cell>
          <cell r="N3104" t="str">
            <v>ID</v>
          </cell>
          <cell r="O3104" t="str">
            <v>087</v>
          </cell>
        </row>
        <row r="3105">
          <cell r="M3105" t="str">
            <v>WashingtonNY</v>
          </cell>
          <cell r="N3105" t="str">
            <v>NY</v>
          </cell>
          <cell r="O3105" t="str">
            <v>115</v>
          </cell>
        </row>
        <row r="3106">
          <cell r="M3106" t="str">
            <v>WashingtonLA</v>
          </cell>
          <cell r="N3106" t="str">
            <v>LA</v>
          </cell>
          <cell r="O3106" t="str">
            <v>117</v>
          </cell>
        </row>
        <row r="3107">
          <cell r="M3107" t="str">
            <v>WashingtonCO</v>
          </cell>
          <cell r="N3107" t="str">
            <v>CO</v>
          </cell>
          <cell r="O3107" t="str">
            <v>121</v>
          </cell>
        </row>
        <row r="3108">
          <cell r="M3108" t="str">
            <v>WashingtonPA</v>
          </cell>
          <cell r="N3108" t="str">
            <v>PA</v>
          </cell>
          <cell r="O3108" t="str">
            <v>125</v>
          </cell>
        </row>
        <row r="3109">
          <cell r="M3109" t="str">
            <v>WashingtonAL</v>
          </cell>
          <cell r="N3109" t="str">
            <v>AL</v>
          </cell>
          <cell r="O3109" t="str">
            <v>129</v>
          </cell>
        </row>
        <row r="3110">
          <cell r="M3110" t="str">
            <v>WashingtonWI</v>
          </cell>
          <cell r="N3110" t="str">
            <v>WI</v>
          </cell>
          <cell r="O3110" t="str">
            <v>131</v>
          </cell>
        </row>
        <row r="3111">
          <cell r="M3111" t="str">
            <v>WashingtonFL</v>
          </cell>
          <cell r="N3111" t="str">
            <v>FL</v>
          </cell>
          <cell r="O3111" t="str">
            <v>133</v>
          </cell>
        </row>
        <row r="3112">
          <cell r="M3112" t="str">
            <v>WashingtonAR</v>
          </cell>
          <cell r="N3112" t="str">
            <v>AR</v>
          </cell>
          <cell r="O3112" t="str">
            <v>143</v>
          </cell>
        </row>
        <row r="3113">
          <cell r="M3113" t="str">
            <v>WashingtonOK</v>
          </cell>
          <cell r="N3113" t="str">
            <v>OK</v>
          </cell>
          <cell r="O3113" t="str">
            <v>147</v>
          </cell>
        </row>
        <row r="3114">
          <cell r="M3114" t="str">
            <v>WashingtonMS</v>
          </cell>
          <cell r="N3114" t="str">
            <v>MS</v>
          </cell>
          <cell r="O3114" t="str">
            <v>151</v>
          </cell>
        </row>
        <row r="3115">
          <cell r="M3115" t="str">
            <v>WashingtonMN</v>
          </cell>
          <cell r="N3115" t="str">
            <v>MN</v>
          </cell>
          <cell r="O3115" t="str">
            <v>163</v>
          </cell>
        </row>
        <row r="3116">
          <cell r="M3116" t="str">
            <v>WashingtonOH</v>
          </cell>
          <cell r="N3116" t="str">
            <v>OH</v>
          </cell>
          <cell r="O3116" t="str">
            <v>167</v>
          </cell>
        </row>
        <row r="3117">
          <cell r="M3117" t="str">
            <v>WashingtonIN</v>
          </cell>
          <cell r="N3117" t="str">
            <v>IN</v>
          </cell>
          <cell r="O3117" t="str">
            <v>175</v>
          </cell>
        </row>
        <row r="3118">
          <cell r="M3118" t="str">
            <v>WashingtonNE</v>
          </cell>
          <cell r="N3118" t="str">
            <v>NE</v>
          </cell>
          <cell r="O3118" t="str">
            <v>177</v>
          </cell>
        </row>
        <row r="3119">
          <cell r="M3119" t="str">
            <v>WashingtonTN</v>
          </cell>
          <cell r="N3119" t="str">
            <v>TN</v>
          </cell>
          <cell r="O3119" t="str">
            <v>179</v>
          </cell>
        </row>
        <row r="3120">
          <cell r="M3120" t="str">
            <v>WashingtonIA</v>
          </cell>
          <cell r="N3120" t="str">
            <v>IA</v>
          </cell>
          <cell r="O3120" t="str">
            <v>183</v>
          </cell>
        </row>
        <row r="3121">
          <cell r="M3121" t="str">
            <v>WashingtonNC</v>
          </cell>
          <cell r="N3121" t="str">
            <v>NC</v>
          </cell>
          <cell r="O3121" t="str">
            <v>187</v>
          </cell>
        </row>
        <row r="3122">
          <cell r="M3122" t="str">
            <v>WashingtonIL</v>
          </cell>
          <cell r="N3122" t="str">
            <v>IL</v>
          </cell>
          <cell r="O3122" t="str">
            <v>189</v>
          </cell>
        </row>
        <row r="3123">
          <cell r="M3123" t="str">
            <v>WashingtonVA</v>
          </cell>
          <cell r="N3123" t="str">
            <v>VA</v>
          </cell>
          <cell r="O3123" t="str">
            <v>191</v>
          </cell>
        </row>
        <row r="3124">
          <cell r="M3124" t="str">
            <v>WashingtonKS</v>
          </cell>
          <cell r="N3124" t="str">
            <v>KS</v>
          </cell>
          <cell r="O3124" t="str">
            <v>201</v>
          </cell>
        </row>
        <row r="3125">
          <cell r="M3125" t="str">
            <v>WashingtonMO</v>
          </cell>
          <cell r="N3125" t="str">
            <v>MO</v>
          </cell>
          <cell r="O3125" t="str">
            <v>221</v>
          </cell>
        </row>
        <row r="3126">
          <cell r="M3126" t="str">
            <v>WashingtonKY</v>
          </cell>
          <cell r="N3126" t="str">
            <v>KY</v>
          </cell>
          <cell r="O3126" t="str">
            <v>229</v>
          </cell>
        </row>
        <row r="3127">
          <cell r="M3127" t="str">
            <v>WashingtonGA</v>
          </cell>
          <cell r="N3127" t="str">
            <v>GA</v>
          </cell>
          <cell r="O3127" t="str">
            <v>303</v>
          </cell>
        </row>
        <row r="3128">
          <cell r="M3128" t="str">
            <v>WashingtonTX</v>
          </cell>
          <cell r="N3128" t="str">
            <v>TX</v>
          </cell>
          <cell r="O3128" t="str">
            <v>477</v>
          </cell>
        </row>
        <row r="3129">
          <cell r="M3129" t="str">
            <v>WashitaOK</v>
          </cell>
          <cell r="N3129" t="str">
            <v>OK</v>
          </cell>
          <cell r="O3129" t="str">
            <v>149</v>
          </cell>
        </row>
        <row r="3130">
          <cell r="M3130" t="str">
            <v>WashoeNV</v>
          </cell>
          <cell r="N3130" t="str">
            <v>NV</v>
          </cell>
          <cell r="O3130" t="str">
            <v>031</v>
          </cell>
        </row>
        <row r="3131">
          <cell r="M3131" t="str">
            <v>WashtenawMI</v>
          </cell>
          <cell r="N3131" t="str">
            <v>MI</v>
          </cell>
          <cell r="O3131" t="str">
            <v>161</v>
          </cell>
        </row>
        <row r="3132">
          <cell r="M3132" t="str">
            <v>WataugaNC</v>
          </cell>
          <cell r="N3132" t="str">
            <v>NC</v>
          </cell>
          <cell r="O3132" t="str">
            <v>189</v>
          </cell>
        </row>
        <row r="3133">
          <cell r="M3133" t="str">
            <v>WatonwanMN</v>
          </cell>
          <cell r="N3133" t="str">
            <v>MN</v>
          </cell>
          <cell r="O3133" t="str">
            <v>165</v>
          </cell>
        </row>
        <row r="3134">
          <cell r="M3134" t="str">
            <v>WaukeshaWI</v>
          </cell>
          <cell r="N3134" t="str">
            <v>WI</v>
          </cell>
          <cell r="O3134" t="str">
            <v>133</v>
          </cell>
        </row>
        <row r="3135">
          <cell r="M3135" t="str">
            <v>WaupacaWI</v>
          </cell>
          <cell r="N3135" t="str">
            <v>WI</v>
          </cell>
          <cell r="O3135" t="str">
            <v>135</v>
          </cell>
        </row>
        <row r="3136">
          <cell r="M3136" t="str">
            <v>WausharaWI</v>
          </cell>
          <cell r="N3136" t="str">
            <v>WI</v>
          </cell>
          <cell r="O3136" t="str">
            <v>137</v>
          </cell>
        </row>
        <row r="3137">
          <cell r="M3137" t="str">
            <v>WayneUT</v>
          </cell>
          <cell r="N3137" t="str">
            <v>UT</v>
          </cell>
          <cell r="O3137" t="str">
            <v>055</v>
          </cell>
        </row>
        <row r="3138">
          <cell r="M3138" t="str">
            <v>WayneWV</v>
          </cell>
          <cell r="N3138" t="str">
            <v>WV</v>
          </cell>
          <cell r="O3138" t="str">
            <v>099</v>
          </cell>
        </row>
        <row r="3139">
          <cell r="M3139" t="str">
            <v>WayneNY</v>
          </cell>
          <cell r="N3139" t="str">
            <v>NY</v>
          </cell>
          <cell r="O3139" t="str">
            <v>117</v>
          </cell>
        </row>
        <row r="3140">
          <cell r="M3140" t="str">
            <v>WaynePA</v>
          </cell>
          <cell r="N3140" t="str">
            <v>PA</v>
          </cell>
          <cell r="O3140" t="str">
            <v>127</v>
          </cell>
        </row>
        <row r="3141">
          <cell r="M3141" t="str">
            <v>WayneMS</v>
          </cell>
          <cell r="N3141" t="str">
            <v>MS</v>
          </cell>
          <cell r="O3141" t="str">
            <v>153</v>
          </cell>
        </row>
        <row r="3142">
          <cell r="M3142" t="str">
            <v>WayneMI</v>
          </cell>
          <cell r="N3142" t="str">
            <v>MI</v>
          </cell>
          <cell r="O3142" t="str">
            <v>163</v>
          </cell>
        </row>
        <row r="3143">
          <cell r="M3143" t="str">
            <v>WayneOH</v>
          </cell>
          <cell r="N3143" t="str">
            <v>OH</v>
          </cell>
          <cell r="O3143" t="str">
            <v>169</v>
          </cell>
        </row>
        <row r="3144">
          <cell r="M3144" t="str">
            <v>WayneIN</v>
          </cell>
          <cell r="N3144" t="str">
            <v>IN</v>
          </cell>
          <cell r="O3144" t="str">
            <v>177</v>
          </cell>
        </row>
        <row r="3145">
          <cell r="M3145" t="str">
            <v>WayneNE</v>
          </cell>
          <cell r="N3145" t="str">
            <v>NE</v>
          </cell>
          <cell r="O3145" t="str">
            <v>179</v>
          </cell>
        </row>
        <row r="3146">
          <cell r="M3146" t="str">
            <v>WayneTN</v>
          </cell>
          <cell r="N3146" t="str">
            <v>TN</v>
          </cell>
          <cell r="O3146" t="str">
            <v>181</v>
          </cell>
        </row>
        <row r="3147">
          <cell r="M3147" t="str">
            <v>WayneIA</v>
          </cell>
          <cell r="N3147" t="str">
            <v>IA</v>
          </cell>
          <cell r="O3147" t="str">
            <v>185</v>
          </cell>
        </row>
        <row r="3148">
          <cell r="M3148" t="str">
            <v>WayneIL</v>
          </cell>
          <cell r="N3148" t="str">
            <v>IL</v>
          </cell>
          <cell r="O3148" t="str">
            <v>191</v>
          </cell>
        </row>
        <row r="3149">
          <cell r="M3149" t="str">
            <v>WayneNC</v>
          </cell>
          <cell r="N3149" t="str">
            <v>NC</v>
          </cell>
          <cell r="O3149" t="str">
            <v>191</v>
          </cell>
        </row>
        <row r="3150">
          <cell r="M3150" t="str">
            <v>WayneMO</v>
          </cell>
          <cell r="N3150" t="str">
            <v>MO</v>
          </cell>
          <cell r="O3150" t="str">
            <v>223</v>
          </cell>
        </row>
        <row r="3151">
          <cell r="M3151" t="str">
            <v>WayneKY</v>
          </cell>
          <cell r="N3151" t="str">
            <v>KY</v>
          </cell>
          <cell r="O3151" t="str">
            <v>231</v>
          </cell>
        </row>
        <row r="3152">
          <cell r="M3152" t="str">
            <v>WayneGA</v>
          </cell>
          <cell r="N3152" t="str">
            <v>GA</v>
          </cell>
          <cell r="O3152" t="str">
            <v>305</v>
          </cell>
        </row>
        <row r="3153">
          <cell r="M3153" t="str">
            <v>WaynesboroVA</v>
          </cell>
          <cell r="N3153" t="str">
            <v>VA</v>
          </cell>
          <cell r="O3153" t="str">
            <v>820</v>
          </cell>
        </row>
        <row r="3154">
          <cell r="M3154" t="str">
            <v>WeakleyTN</v>
          </cell>
          <cell r="N3154" t="str">
            <v>TN</v>
          </cell>
          <cell r="O3154" t="str">
            <v>183</v>
          </cell>
        </row>
        <row r="3155">
          <cell r="M3155" t="str">
            <v>WebbTX</v>
          </cell>
          <cell r="N3155" t="str">
            <v>TX</v>
          </cell>
          <cell r="O3155" t="str">
            <v>479</v>
          </cell>
        </row>
        <row r="3156">
          <cell r="M3156" t="str">
            <v>WeberUT</v>
          </cell>
          <cell r="N3156" t="str">
            <v>UT</v>
          </cell>
          <cell r="O3156" t="str">
            <v>057</v>
          </cell>
        </row>
        <row r="3157">
          <cell r="M3157" t="str">
            <v>WebsterWV</v>
          </cell>
          <cell r="N3157" t="str">
            <v>WV</v>
          </cell>
          <cell r="O3157" t="str">
            <v>101</v>
          </cell>
        </row>
        <row r="3158">
          <cell r="M3158" t="str">
            <v>WebsterLA</v>
          </cell>
          <cell r="N3158" t="str">
            <v>LA</v>
          </cell>
          <cell r="O3158" t="str">
            <v>119</v>
          </cell>
        </row>
        <row r="3159">
          <cell r="M3159" t="str">
            <v>WebsterMS</v>
          </cell>
          <cell r="N3159" t="str">
            <v>MS</v>
          </cell>
          <cell r="O3159" t="str">
            <v>155</v>
          </cell>
        </row>
        <row r="3160">
          <cell r="M3160" t="str">
            <v>WebsterNE</v>
          </cell>
          <cell r="N3160" t="str">
            <v>NE</v>
          </cell>
          <cell r="O3160" t="str">
            <v>181</v>
          </cell>
        </row>
        <row r="3161">
          <cell r="M3161" t="str">
            <v>WebsterIA</v>
          </cell>
          <cell r="N3161" t="str">
            <v>IA</v>
          </cell>
          <cell r="O3161" t="str">
            <v>187</v>
          </cell>
        </row>
        <row r="3162">
          <cell r="M3162" t="str">
            <v>WebsterMO</v>
          </cell>
          <cell r="N3162" t="str">
            <v>MO</v>
          </cell>
          <cell r="O3162" t="str">
            <v>225</v>
          </cell>
        </row>
        <row r="3163">
          <cell r="M3163" t="str">
            <v>WebsterKY</v>
          </cell>
          <cell r="N3163" t="str">
            <v>KY</v>
          </cell>
          <cell r="O3163" t="str">
            <v>233</v>
          </cell>
        </row>
        <row r="3164">
          <cell r="M3164" t="str">
            <v>WebsterGA</v>
          </cell>
          <cell r="N3164" t="str">
            <v>GA</v>
          </cell>
          <cell r="O3164" t="str">
            <v>307</v>
          </cell>
        </row>
        <row r="3165">
          <cell r="M3165" t="str">
            <v>WeldCO</v>
          </cell>
          <cell r="N3165" t="str">
            <v>CO</v>
          </cell>
          <cell r="O3165" t="str">
            <v>123</v>
          </cell>
        </row>
        <row r="3166">
          <cell r="M3166" t="str">
            <v>WellsND</v>
          </cell>
          <cell r="N3166" t="str">
            <v>ND</v>
          </cell>
          <cell r="O3166" t="str">
            <v>103</v>
          </cell>
        </row>
        <row r="3167">
          <cell r="M3167" t="str">
            <v>WellsIN</v>
          </cell>
          <cell r="N3167" t="str">
            <v>IN</v>
          </cell>
          <cell r="O3167" t="str">
            <v>179</v>
          </cell>
        </row>
        <row r="3168">
          <cell r="M3168" t="str">
            <v>West Baton RougeLA</v>
          </cell>
          <cell r="N3168" t="str">
            <v>LA</v>
          </cell>
          <cell r="O3168" t="str">
            <v>121</v>
          </cell>
        </row>
        <row r="3169">
          <cell r="M3169" t="str">
            <v>West CarrollLA</v>
          </cell>
          <cell r="N3169" t="str">
            <v>LA</v>
          </cell>
          <cell r="O3169" t="str">
            <v>123</v>
          </cell>
        </row>
        <row r="3170">
          <cell r="M3170" t="str">
            <v>West FelicianaLA</v>
          </cell>
          <cell r="N3170" t="str">
            <v>LA</v>
          </cell>
          <cell r="O3170" t="str">
            <v>125</v>
          </cell>
        </row>
        <row r="3171">
          <cell r="M3171" t="str">
            <v>WestchesterNY</v>
          </cell>
          <cell r="N3171" t="str">
            <v>NY</v>
          </cell>
          <cell r="O3171" t="str">
            <v>119</v>
          </cell>
        </row>
        <row r="3172">
          <cell r="M3172" t="str">
            <v>WesternAS</v>
          </cell>
          <cell r="N3172" t="str">
            <v>AS</v>
          </cell>
          <cell r="O3172" t="str">
            <v>050</v>
          </cell>
        </row>
        <row r="3173">
          <cell r="M3173" t="str">
            <v>WestmorelandPA</v>
          </cell>
          <cell r="N3173" t="str">
            <v>PA</v>
          </cell>
          <cell r="O3173" t="str">
            <v>129</v>
          </cell>
        </row>
        <row r="3174">
          <cell r="M3174" t="str">
            <v>WestmorelandVA</v>
          </cell>
          <cell r="N3174" t="str">
            <v>VA</v>
          </cell>
          <cell r="O3174" t="str">
            <v>193</v>
          </cell>
        </row>
        <row r="3175">
          <cell r="M3175" t="str">
            <v>WestonWY</v>
          </cell>
          <cell r="N3175" t="str">
            <v>WY</v>
          </cell>
          <cell r="O3175" t="str">
            <v>045</v>
          </cell>
        </row>
        <row r="3176">
          <cell r="M3176" t="str">
            <v>WetzelWV</v>
          </cell>
          <cell r="N3176" t="str">
            <v>WV</v>
          </cell>
          <cell r="O3176" t="str">
            <v>103</v>
          </cell>
        </row>
        <row r="3177">
          <cell r="M3177" t="str">
            <v>WexfordMI</v>
          </cell>
          <cell r="N3177" t="str">
            <v>MI</v>
          </cell>
          <cell r="O3177" t="str">
            <v>165</v>
          </cell>
        </row>
        <row r="3178">
          <cell r="M3178" t="str">
            <v>WhartonTX</v>
          </cell>
          <cell r="N3178" t="str">
            <v>TX</v>
          </cell>
          <cell r="O3178" t="str">
            <v>481</v>
          </cell>
        </row>
        <row r="3179">
          <cell r="M3179" t="str">
            <v>WhatcomWA</v>
          </cell>
          <cell r="N3179" t="str">
            <v>WA</v>
          </cell>
          <cell r="O3179" t="str">
            <v>073</v>
          </cell>
        </row>
        <row r="3180">
          <cell r="M3180" t="str">
            <v>WheatlandMT</v>
          </cell>
          <cell r="N3180" t="str">
            <v>MT</v>
          </cell>
          <cell r="O3180" t="str">
            <v>107</v>
          </cell>
        </row>
        <row r="3181">
          <cell r="M3181" t="str">
            <v>WheelerOR</v>
          </cell>
          <cell r="N3181" t="str">
            <v>OR</v>
          </cell>
          <cell r="O3181" t="str">
            <v>069</v>
          </cell>
        </row>
        <row r="3182">
          <cell r="M3182" t="str">
            <v>WheelerNE</v>
          </cell>
          <cell r="N3182" t="str">
            <v>NE</v>
          </cell>
          <cell r="O3182" t="str">
            <v>183</v>
          </cell>
        </row>
        <row r="3183">
          <cell r="M3183" t="str">
            <v>WheelerGA</v>
          </cell>
          <cell r="N3183" t="str">
            <v>GA</v>
          </cell>
          <cell r="O3183" t="str">
            <v>309</v>
          </cell>
        </row>
        <row r="3184">
          <cell r="M3184" t="str">
            <v>WheelerTX</v>
          </cell>
          <cell r="N3184" t="str">
            <v>TX</v>
          </cell>
          <cell r="O3184" t="str">
            <v>483</v>
          </cell>
        </row>
        <row r="3185">
          <cell r="M3185" t="str">
            <v>WhiteAR</v>
          </cell>
          <cell r="N3185" t="str">
            <v>AR</v>
          </cell>
          <cell r="O3185" t="str">
            <v>145</v>
          </cell>
        </row>
        <row r="3186">
          <cell r="M3186" t="str">
            <v>WhiteIN</v>
          </cell>
          <cell r="N3186" t="str">
            <v>IN</v>
          </cell>
          <cell r="O3186" t="str">
            <v>181</v>
          </cell>
        </row>
        <row r="3187">
          <cell r="M3187" t="str">
            <v>WhiteTN</v>
          </cell>
          <cell r="N3187" t="str">
            <v>TN</v>
          </cell>
          <cell r="O3187" t="str">
            <v>185</v>
          </cell>
        </row>
        <row r="3188">
          <cell r="M3188" t="str">
            <v>WhiteIL</v>
          </cell>
          <cell r="N3188" t="str">
            <v>IL</v>
          </cell>
          <cell r="O3188" t="str">
            <v>193</v>
          </cell>
        </row>
        <row r="3189">
          <cell r="M3189" t="str">
            <v>WhiteGA</v>
          </cell>
          <cell r="N3189" t="str">
            <v>GA</v>
          </cell>
          <cell r="O3189" t="str">
            <v>311</v>
          </cell>
        </row>
        <row r="3190">
          <cell r="M3190" t="str">
            <v>White PineNV</v>
          </cell>
          <cell r="N3190" t="str">
            <v>NV</v>
          </cell>
          <cell r="O3190" t="str">
            <v>033</v>
          </cell>
        </row>
        <row r="3191">
          <cell r="M3191" t="str">
            <v>WhitesideIL</v>
          </cell>
          <cell r="N3191" t="str">
            <v>IL</v>
          </cell>
          <cell r="O3191" t="str">
            <v>195</v>
          </cell>
        </row>
        <row r="3192">
          <cell r="M3192" t="str">
            <v>WhitfieldGA</v>
          </cell>
          <cell r="N3192" t="str">
            <v>GA</v>
          </cell>
          <cell r="O3192" t="str">
            <v>313</v>
          </cell>
        </row>
        <row r="3193">
          <cell r="M3193" t="str">
            <v>WhitleyIN</v>
          </cell>
          <cell r="N3193" t="str">
            <v>IN</v>
          </cell>
          <cell r="O3193" t="str">
            <v>183</v>
          </cell>
        </row>
        <row r="3194">
          <cell r="M3194" t="str">
            <v>WhitleyKY</v>
          </cell>
          <cell r="N3194" t="str">
            <v>KY</v>
          </cell>
          <cell r="O3194" t="str">
            <v>235</v>
          </cell>
        </row>
        <row r="3195">
          <cell r="M3195" t="str">
            <v>WhitmanWA</v>
          </cell>
          <cell r="N3195" t="str">
            <v>WA</v>
          </cell>
          <cell r="O3195" t="str">
            <v>075</v>
          </cell>
        </row>
        <row r="3196">
          <cell r="M3196" t="str">
            <v>WibauxMT</v>
          </cell>
          <cell r="N3196" t="str">
            <v>MT</v>
          </cell>
          <cell r="O3196" t="str">
            <v>109</v>
          </cell>
        </row>
        <row r="3197">
          <cell r="M3197" t="str">
            <v>WichitaKS</v>
          </cell>
          <cell r="N3197" t="str">
            <v>KS</v>
          </cell>
          <cell r="O3197" t="str">
            <v>203</v>
          </cell>
        </row>
        <row r="3198">
          <cell r="M3198" t="str">
            <v>WichitaTX</v>
          </cell>
          <cell r="N3198" t="str">
            <v>TX</v>
          </cell>
          <cell r="O3198" t="str">
            <v>485</v>
          </cell>
        </row>
        <row r="3199">
          <cell r="M3199" t="str">
            <v>WicomicoMD</v>
          </cell>
          <cell r="N3199" t="str">
            <v>MD</v>
          </cell>
          <cell r="O3199" t="str">
            <v>045</v>
          </cell>
        </row>
        <row r="3200">
          <cell r="M3200" t="str">
            <v>WilbargerTX</v>
          </cell>
          <cell r="N3200" t="str">
            <v>TX</v>
          </cell>
          <cell r="O3200" t="str">
            <v>487</v>
          </cell>
        </row>
        <row r="3201">
          <cell r="M3201" t="str">
            <v>WilcoxAL</v>
          </cell>
          <cell r="N3201" t="str">
            <v>AL</v>
          </cell>
          <cell r="O3201" t="str">
            <v>131</v>
          </cell>
        </row>
        <row r="3202">
          <cell r="M3202" t="str">
            <v>WilcoxGA</v>
          </cell>
          <cell r="N3202" t="str">
            <v>GA</v>
          </cell>
          <cell r="O3202" t="str">
            <v>315</v>
          </cell>
        </row>
        <row r="3203">
          <cell r="M3203" t="str">
            <v>WilkesNC</v>
          </cell>
          <cell r="N3203" t="str">
            <v>NC</v>
          </cell>
          <cell r="O3203" t="str">
            <v>193</v>
          </cell>
        </row>
        <row r="3204">
          <cell r="M3204" t="str">
            <v>WilkesGA</v>
          </cell>
          <cell r="N3204" t="str">
            <v>GA</v>
          </cell>
          <cell r="O3204" t="str">
            <v>317</v>
          </cell>
        </row>
        <row r="3205">
          <cell r="M3205" t="str">
            <v>WilkinMN</v>
          </cell>
          <cell r="N3205" t="str">
            <v>MN</v>
          </cell>
          <cell r="O3205" t="str">
            <v>167</v>
          </cell>
        </row>
        <row r="3206">
          <cell r="M3206" t="str">
            <v>WilkinsonMS</v>
          </cell>
          <cell r="N3206" t="str">
            <v>MS</v>
          </cell>
          <cell r="O3206" t="str">
            <v>157</v>
          </cell>
        </row>
        <row r="3207">
          <cell r="M3207" t="str">
            <v>WilkinsonGA</v>
          </cell>
          <cell r="N3207" t="str">
            <v>GA</v>
          </cell>
          <cell r="O3207" t="str">
            <v>319</v>
          </cell>
        </row>
        <row r="3208">
          <cell r="M3208" t="str">
            <v>WillIL</v>
          </cell>
          <cell r="N3208" t="str">
            <v>IL</v>
          </cell>
          <cell r="O3208" t="str">
            <v>197</v>
          </cell>
        </row>
        <row r="3209">
          <cell r="M3209" t="str">
            <v>WillacyTX</v>
          </cell>
          <cell r="N3209" t="str">
            <v>TX</v>
          </cell>
          <cell r="O3209" t="str">
            <v>489</v>
          </cell>
        </row>
        <row r="3210">
          <cell r="M3210" t="str">
            <v>WilliamsND</v>
          </cell>
          <cell r="N3210" t="str">
            <v>ND</v>
          </cell>
          <cell r="O3210" t="str">
            <v>105</v>
          </cell>
        </row>
        <row r="3211">
          <cell r="M3211" t="str">
            <v>WilliamsOH</v>
          </cell>
          <cell r="N3211" t="str">
            <v>OH</v>
          </cell>
          <cell r="O3211" t="str">
            <v>171</v>
          </cell>
        </row>
        <row r="3212">
          <cell r="M3212" t="str">
            <v>WilliamsburgSC</v>
          </cell>
          <cell r="N3212" t="str">
            <v>SC</v>
          </cell>
          <cell r="O3212" t="str">
            <v>089</v>
          </cell>
        </row>
        <row r="3213">
          <cell r="M3213" t="str">
            <v>WilliamsburgVA</v>
          </cell>
          <cell r="N3213" t="str">
            <v>VA</v>
          </cell>
          <cell r="O3213" t="str">
            <v>830</v>
          </cell>
        </row>
        <row r="3214">
          <cell r="M3214" t="str">
            <v>WilliamsonTN</v>
          </cell>
          <cell r="N3214" t="str">
            <v>TN</v>
          </cell>
          <cell r="O3214" t="str">
            <v>187</v>
          </cell>
        </row>
        <row r="3215">
          <cell r="M3215" t="str">
            <v>WilliamsonIL</v>
          </cell>
          <cell r="N3215" t="str">
            <v>IL</v>
          </cell>
          <cell r="O3215" t="str">
            <v>199</v>
          </cell>
        </row>
        <row r="3216">
          <cell r="M3216" t="str">
            <v>WilliamsonTX</v>
          </cell>
          <cell r="N3216" t="str">
            <v>TX</v>
          </cell>
          <cell r="O3216" t="str">
            <v>491</v>
          </cell>
        </row>
        <row r="3217">
          <cell r="M3217" t="str">
            <v>WilsonTN</v>
          </cell>
          <cell r="N3217" t="str">
            <v>TN</v>
          </cell>
          <cell r="O3217" t="str">
            <v>189</v>
          </cell>
        </row>
        <row r="3218">
          <cell r="M3218" t="str">
            <v>WilsonNC</v>
          </cell>
          <cell r="N3218" t="str">
            <v>NC</v>
          </cell>
          <cell r="O3218" t="str">
            <v>195</v>
          </cell>
        </row>
        <row r="3219">
          <cell r="M3219" t="str">
            <v>WilsonKS</v>
          </cell>
          <cell r="N3219" t="str">
            <v>KS</v>
          </cell>
          <cell r="O3219" t="str">
            <v>205</v>
          </cell>
        </row>
        <row r="3220">
          <cell r="M3220" t="str">
            <v>WilsonTX</v>
          </cell>
          <cell r="N3220" t="str">
            <v>TX</v>
          </cell>
          <cell r="O3220" t="str">
            <v>493</v>
          </cell>
        </row>
        <row r="3221">
          <cell r="M3221" t="str">
            <v>WinchesterVA</v>
          </cell>
          <cell r="N3221" t="str">
            <v>VA</v>
          </cell>
          <cell r="O3221" t="str">
            <v>840</v>
          </cell>
        </row>
        <row r="3222">
          <cell r="M3222" t="str">
            <v>WindhamCT</v>
          </cell>
          <cell r="N3222" t="str">
            <v>CT</v>
          </cell>
          <cell r="O3222" t="str">
            <v>015</v>
          </cell>
        </row>
        <row r="3223">
          <cell r="M3223" t="str">
            <v>WindhamVT</v>
          </cell>
          <cell r="N3223" t="str">
            <v>VT</v>
          </cell>
          <cell r="O3223" t="str">
            <v>025</v>
          </cell>
        </row>
        <row r="3224">
          <cell r="M3224" t="str">
            <v>WindsorVT</v>
          </cell>
          <cell r="N3224" t="str">
            <v>VT</v>
          </cell>
          <cell r="O3224" t="str">
            <v>027</v>
          </cell>
        </row>
        <row r="3225">
          <cell r="M3225" t="str">
            <v>WinklerTX</v>
          </cell>
          <cell r="N3225" t="str">
            <v>TX</v>
          </cell>
          <cell r="O3225" t="str">
            <v>495</v>
          </cell>
        </row>
        <row r="3226">
          <cell r="M3226" t="str">
            <v>WinnLA</v>
          </cell>
          <cell r="N3226" t="str">
            <v>LA</v>
          </cell>
          <cell r="O3226" t="str">
            <v>127</v>
          </cell>
        </row>
        <row r="3227">
          <cell r="M3227" t="str">
            <v>WinnebagoWI</v>
          </cell>
          <cell r="N3227" t="str">
            <v>WI</v>
          </cell>
          <cell r="O3227" t="str">
            <v>139</v>
          </cell>
        </row>
        <row r="3228">
          <cell r="M3228" t="str">
            <v>WinnebagoIA</v>
          </cell>
          <cell r="N3228" t="str">
            <v>IA</v>
          </cell>
          <cell r="O3228" t="str">
            <v>189</v>
          </cell>
        </row>
        <row r="3229">
          <cell r="M3229" t="str">
            <v>WinnebagoIL</v>
          </cell>
          <cell r="N3229" t="str">
            <v>IL</v>
          </cell>
          <cell r="O3229" t="str">
            <v>201</v>
          </cell>
        </row>
        <row r="3230">
          <cell r="M3230" t="str">
            <v>WinneshiekIA</v>
          </cell>
          <cell r="N3230" t="str">
            <v>IA</v>
          </cell>
          <cell r="O3230" t="str">
            <v>191</v>
          </cell>
        </row>
        <row r="3231">
          <cell r="M3231" t="str">
            <v>WinonaMN</v>
          </cell>
          <cell r="N3231" t="str">
            <v>MN</v>
          </cell>
          <cell r="O3231" t="str">
            <v>169</v>
          </cell>
        </row>
        <row r="3232">
          <cell r="M3232" t="str">
            <v>WinstonAL</v>
          </cell>
          <cell r="N3232" t="str">
            <v>AL</v>
          </cell>
          <cell r="O3232" t="str">
            <v>133</v>
          </cell>
        </row>
        <row r="3233">
          <cell r="M3233" t="str">
            <v>WinstonMS</v>
          </cell>
          <cell r="N3233" t="str">
            <v>MS</v>
          </cell>
          <cell r="O3233" t="str">
            <v>159</v>
          </cell>
        </row>
        <row r="3234">
          <cell r="M3234" t="str">
            <v>WirtWV</v>
          </cell>
          <cell r="N3234" t="str">
            <v>WV</v>
          </cell>
          <cell r="O3234" t="str">
            <v>105</v>
          </cell>
        </row>
        <row r="3235">
          <cell r="M3235" t="str">
            <v>WiseVA</v>
          </cell>
          <cell r="N3235" t="str">
            <v>VA</v>
          </cell>
          <cell r="O3235" t="str">
            <v>195</v>
          </cell>
        </row>
        <row r="3236">
          <cell r="M3236" t="str">
            <v>WiseTX</v>
          </cell>
          <cell r="N3236" t="str">
            <v>TX</v>
          </cell>
          <cell r="O3236" t="str">
            <v>497</v>
          </cell>
        </row>
        <row r="3237">
          <cell r="M3237" t="str">
            <v>WolfeKY</v>
          </cell>
          <cell r="N3237" t="str">
            <v>KY</v>
          </cell>
          <cell r="O3237" t="str">
            <v>237</v>
          </cell>
        </row>
        <row r="3238">
          <cell r="M3238" t="str">
            <v>WoodWV</v>
          </cell>
          <cell r="N3238" t="str">
            <v>WV</v>
          </cell>
          <cell r="O3238" t="str">
            <v>107</v>
          </cell>
        </row>
        <row r="3239">
          <cell r="M3239" t="str">
            <v>WoodWI</v>
          </cell>
          <cell r="N3239" t="str">
            <v>WI</v>
          </cell>
          <cell r="O3239" t="str">
            <v>141</v>
          </cell>
        </row>
        <row r="3240">
          <cell r="M3240" t="str">
            <v>WoodOH</v>
          </cell>
          <cell r="N3240" t="str">
            <v>OH</v>
          </cell>
          <cell r="O3240" t="str">
            <v>173</v>
          </cell>
        </row>
        <row r="3241">
          <cell r="M3241" t="str">
            <v>WoodTX</v>
          </cell>
          <cell r="N3241" t="str">
            <v>TX</v>
          </cell>
          <cell r="O3241" t="str">
            <v>499</v>
          </cell>
        </row>
        <row r="3242">
          <cell r="M3242" t="str">
            <v>WoodburyIA</v>
          </cell>
          <cell r="N3242" t="str">
            <v>IA</v>
          </cell>
          <cell r="O3242" t="str">
            <v>193</v>
          </cell>
        </row>
        <row r="3243">
          <cell r="M3243" t="str">
            <v>WoodfordIL</v>
          </cell>
          <cell r="N3243" t="str">
            <v>IL</v>
          </cell>
          <cell r="O3243" t="str">
            <v>203</v>
          </cell>
        </row>
        <row r="3244">
          <cell r="M3244" t="str">
            <v>WoodfordKY</v>
          </cell>
          <cell r="N3244" t="str">
            <v>KY</v>
          </cell>
          <cell r="O3244" t="str">
            <v>239</v>
          </cell>
        </row>
        <row r="3245">
          <cell r="M3245" t="str">
            <v>WoodruffAR</v>
          </cell>
          <cell r="N3245" t="str">
            <v>AR</v>
          </cell>
          <cell r="O3245" t="str">
            <v>147</v>
          </cell>
        </row>
        <row r="3246">
          <cell r="M3246" t="str">
            <v>WoodsOK</v>
          </cell>
          <cell r="N3246" t="str">
            <v>OK</v>
          </cell>
          <cell r="O3246" t="str">
            <v>151</v>
          </cell>
        </row>
        <row r="3247">
          <cell r="M3247" t="str">
            <v>WoodsonKS</v>
          </cell>
          <cell r="N3247" t="str">
            <v>KS</v>
          </cell>
          <cell r="O3247" t="str">
            <v>207</v>
          </cell>
        </row>
        <row r="3248">
          <cell r="M3248" t="str">
            <v>WoodwardOK</v>
          </cell>
          <cell r="N3248" t="str">
            <v>OK</v>
          </cell>
          <cell r="O3248" t="str">
            <v>153</v>
          </cell>
        </row>
        <row r="3249">
          <cell r="M3249" t="str">
            <v>WorcesterMA</v>
          </cell>
          <cell r="N3249" t="str">
            <v>MA</v>
          </cell>
          <cell r="O3249" t="str">
            <v>027</v>
          </cell>
        </row>
        <row r="3250">
          <cell r="M3250" t="str">
            <v>WorcesterMD</v>
          </cell>
          <cell r="N3250" t="str">
            <v>MD</v>
          </cell>
          <cell r="O3250" t="str">
            <v>047</v>
          </cell>
        </row>
        <row r="3251">
          <cell r="M3251" t="str">
            <v>WorthIA</v>
          </cell>
          <cell r="N3251" t="str">
            <v>IA</v>
          </cell>
          <cell r="O3251" t="str">
            <v>195</v>
          </cell>
        </row>
        <row r="3252">
          <cell r="M3252" t="str">
            <v>WorthMO</v>
          </cell>
          <cell r="N3252" t="str">
            <v>MO</v>
          </cell>
          <cell r="O3252" t="str">
            <v>227</v>
          </cell>
        </row>
        <row r="3253">
          <cell r="M3253" t="str">
            <v>WorthGA</v>
          </cell>
          <cell r="N3253" t="str">
            <v>GA</v>
          </cell>
          <cell r="O3253" t="str">
            <v>321</v>
          </cell>
        </row>
        <row r="3254">
          <cell r="M3254" t="str">
            <v>WothoMH</v>
          </cell>
          <cell r="N3254" t="str">
            <v>MH</v>
          </cell>
          <cell r="O3254" t="str">
            <v>420</v>
          </cell>
        </row>
        <row r="3255">
          <cell r="M3255" t="str">
            <v>WotjeMH</v>
          </cell>
          <cell r="N3255" t="str">
            <v>MH</v>
          </cell>
          <cell r="O3255" t="str">
            <v>430</v>
          </cell>
        </row>
        <row r="3256">
          <cell r="M3256" t="str">
            <v>Wrangell-Petersburg (C)AK</v>
          </cell>
          <cell r="N3256" t="str">
            <v>AK</v>
          </cell>
          <cell r="O3256" t="str">
            <v>280</v>
          </cell>
        </row>
        <row r="3257">
          <cell r="M3257" t="str">
            <v>WrightMN</v>
          </cell>
          <cell r="N3257" t="str">
            <v>MN</v>
          </cell>
          <cell r="O3257" t="str">
            <v>171</v>
          </cell>
        </row>
        <row r="3258">
          <cell r="M3258" t="str">
            <v>WrightIA</v>
          </cell>
          <cell r="N3258" t="str">
            <v>IA</v>
          </cell>
          <cell r="O3258" t="str">
            <v>197</v>
          </cell>
        </row>
        <row r="3259">
          <cell r="M3259" t="str">
            <v>WrightMO</v>
          </cell>
          <cell r="N3259" t="str">
            <v>MO</v>
          </cell>
          <cell r="O3259" t="str">
            <v>229</v>
          </cell>
        </row>
        <row r="3260">
          <cell r="M3260" t="str">
            <v>WyandotOH</v>
          </cell>
          <cell r="N3260" t="str">
            <v>OH</v>
          </cell>
          <cell r="O3260" t="str">
            <v>175</v>
          </cell>
        </row>
        <row r="3261">
          <cell r="M3261" t="str">
            <v>WyandotteKS</v>
          </cell>
          <cell r="N3261" t="str">
            <v>KS</v>
          </cell>
          <cell r="O3261" t="str">
            <v>209</v>
          </cell>
        </row>
        <row r="3262">
          <cell r="M3262" t="str">
            <v>WyomingWV</v>
          </cell>
          <cell r="N3262" t="str">
            <v>WV</v>
          </cell>
          <cell r="O3262" t="str">
            <v>109</v>
          </cell>
        </row>
        <row r="3263">
          <cell r="M3263" t="str">
            <v>WyomingNY</v>
          </cell>
          <cell r="N3263" t="str">
            <v>NY</v>
          </cell>
          <cell r="O3263" t="str">
            <v>121</v>
          </cell>
        </row>
        <row r="3264">
          <cell r="M3264" t="str">
            <v>WyomingPA</v>
          </cell>
          <cell r="N3264" t="str">
            <v>PA</v>
          </cell>
          <cell r="O3264" t="str">
            <v>131</v>
          </cell>
        </row>
        <row r="3265">
          <cell r="M3265" t="str">
            <v>WytheVA</v>
          </cell>
          <cell r="N3265" t="str">
            <v>VA</v>
          </cell>
          <cell r="O3265" t="str">
            <v>197</v>
          </cell>
        </row>
        <row r="3266">
          <cell r="M3266" t="str">
            <v>YabucoaPR</v>
          </cell>
          <cell r="N3266" t="str">
            <v>PR</v>
          </cell>
          <cell r="O3266" t="str">
            <v>151</v>
          </cell>
        </row>
        <row r="3267">
          <cell r="M3267" t="str">
            <v>YadkinNC</v>
          </cell>
          <cell r="N3267" t="str">
            <v>NC</v>
          </cell>
          <cell r="O3267" t="str">
            <v>197</v>
          </cell>
        </row>
        <row r="3268">
          <cell r="M3268" t="str">
            <v>YakimaWA</v>
          </cell>
          <cell r="N3268" t="str">
            <v>WA</v>
          </cell>
          <cell r="O3268" t="str">
            <v>077</v>
          </cell>
        </row>
        <row r="3269">
          <cell r="M3269" t="str">
            <v>Yakutat (B)AK</v>
          </cell>
          <cell r="N3269" t="str">
            <v>AK</v>
          </cell>
          <cell r="O3269" t="str">
            <v>282</v>
          </cell>
        </row>
        <row r="3270">
          <cell r="M3270" t="str">
            <v>YalobushaMS</v>
          </cell>
          <cell r="N3270" t="str">
            <v>MS</v>
          </cell>
          <cell r="O3270" t="str">
            <v>161</v>
          </cell>
        </row>
        <row r="3271">
          <cell r="M3271" t="str">
            <v>YamhillOR</v>
          </cell>
          <cell r="N3271" t="str">
            <v>OR</v>
          </cell>
          <cell r="O3271" t="str">
            <v>071</v>
          </cell>
        </row>
        <row r="3272">
          <cell r="M3272" t="str">
            <v>YanceyNC</v>
          </cell>
          <cell r="N3272" t="str">
            <v>NC</v>
          </cell>
          <cell r="O3272" t="str">
            <v>199</v>
          </cell>
        </row>
        <row r="3273">
          <cell r="M3273" t="str">
            <v>YanktonSD</v>
          </cell>
          <cell r="N3273" t="str">
            <v>SD</v>
          </cell>
          <cell r="O3273" t="str">
            <v>135</v>
          </cell>
        </row>
        <row r="3274">
          <cell r="M3274" t="str">
            <v>YapFM</v>
          </cell>
          <cell r="N3274" t="str">
            <v>FM</v>
          </cell>
          <cell r="O3274" t="str">
            <v>060</v>
          </cell>
        </row>
        <row r="3275">
          <cell r="M3275" t="str">
            <v>YatesNY</v>
          </cell>
          <cell r="N3275" t="str">
            <v>NY</v>
          </cell>
          <cell r="O3275" t="str">
            <v>123</v>
          </cell>
        </row>
        <row r="3276">
          <cell r="M3276" t="str">
            <v>YaucoPR</v>
          </cell>
          <cell r="N3276" t="str">
            <v>PR</v>
          </cell>
          <cell r="O3276" t="str">
            <v>153</v>
          </cell>
        </row>
        <row r="3277">
          <cell r="M3277" t="str">
            <v>YavapaiAZ</v>
          </cell>
          <cell r="N3277" t="str">
            <v>AZ</v>
          </cell>
          <cell r="O3277" t="str">
            <v>025</v>
          </cell>
        </row>
        <row r="3278">
          <cell r="M3278" t="str">
            <v>YazooMS</v>
          </cell>
          <cell r="N3278" t="str">
            <v>MS</v>
          </cell>
          <cell r="O3278" t="str">
            <v>163</v>
          </cell>
        </row>
        <row r="3279">
          <cell r="M3279" t="str">
            <v>YellAR</v>
          </cell>
          <cell r="N3279" t="str">
            <v>AR</v>
          </cell>
          <cell r="O3279" t="str">
            <v>149</v>
          </cell>
        </row>
        <row r="3280">
          <cell r="M3280" t="str">
            <v>Yellow MedicineMN</v>
          </cell>
          <cell r="N3280" t="str">
            <v>MN</v>
          </cell>
          <cell r="O3280" t="str">
            <v>173</v>
          </cell>
        </row>
        <row r="3281">
          <cell r="M3281" t="str">
            <v>YellowstoneMT</v>
          </cell>
          <cell r="N3281" t="str">
            <v>MT</v>
          </cell>
          <cell r="O3281" t="str">
            <v>111</v>
          </cell>
        </row>
        <row r="3282">
          <cell r="M3282" t="str">
            <v>Yellowstone Np (Pre 1999)MT</v>
          </cell>
          <cell r="N3282" t="str">
            <v>MT</v>
          </cell>
          <cell r="O3282" t="str">
            <v>113</v>
          </cell>
        </row>
        <row r="3283">
          <cell r="M3283" t="str">
            <v>YoakumTX</v>
          </cell>
          <cell r="N3283" t="str">
            <v>TX</v>
          </cell>
          <cell r="O3283" t="str">
            <v>501</v>
          </cell>
        </row>
        <row r="3284">
          <cell r="M3284" t="str">
            <v>YoloCA</v>
          </cell>
          <cell r="N3284" t="str">
            <v>CA</v>
          </cell>
          <cell r="O3284" t="str">
            <v>113</v>
          </cell>
        </row>
        <row r="3285">
          <cell r="M3285" t="str">
            <v>YorkME</v>
          </cell>
          <cell r="N3285" t="str">
            <v>ME</v>
          </cell>
          <cell r="O3285" t="str">
            <v>031</v>
          </cell>
        </row>
        <row r="3286">
          <cell r="M3286" t="str">
            <v>YorkSC</v>
          </cell>
          <cell r="N3286" t="str">
            <v>SC</v>
          </cell>
          <cell r="O3286" t="str">
            <v>091</v>
          </cell>
        </row>
        <row r="3287">
          <cell r="M3287" t="str">
            <v>YorkPA</v>
          </cell>
          <cell r="N3287" t="str">
            <v>PA</v>
          </cell>
          <cell r="O3287" t="str">
            <v>133</v>
          </cell>
        </row>
        <row r="3288">
          <cell r="M3288" t="str">
            <v>YorkNE</v>
          </cell>
          <cell r="N3288" t="str">
            <v>NE</v>
          </cell>
          <cell r="O3288" t="str">
            <v>185</v>
          </cell>
        </row>
        <row r="3289">
          <cell r="M3289" t="str">
            <v>YorkVA</v>
          </cell>
          <cell r="N3289" t="str">
            <v>VA</v>
          </cell>
          <cell r="O3289" t="str">
            <v>199</v>
          </cell>
        </row>
        <row r="3290">
          <cell r="M3290" t="str">
            <v>YoungTX</v>
          </cell>
          <cell r="N3290" t="str">
            <v>TX</v>
          </cell>
          <cell r="O3290" t="str">
            <v>503</v>
          </cell>
        </row>
        <row r="3291">
          <cell r="M3291" t="str">
            <v>YubaCA</v>
          </cell>
          <cell r="N3291" t="str">
            <v>CA</v>
          </cell>
          <cell r="O3291" t="str">
            <v>115</v>
          </cell>
        </row>
        <row r="3292">
          <cell r="M3292" t="str">
            <v>Yukon-Koyukuk (C)AK</v>
          </cell>
          <cell r="N3292" t="str">
            <v>AK</v>
          </cell>
          <cell r="O3292" t="str">
            <v>290</v>
          </cell>
        </row>
        <row r="3293">
          <cell r="M3293" t="str">
            <v>YumaAZ</v>
          </cell>
          <cell r="N3293" t="str">
            <v>AZ</v>
          </cell>
          <cell r="O3293" t="str">
            <v>027</v>
          </cell>
        </row>
        <row r="3294">
          <cell r="M3294" t="str">
            <v>YumaCO</v>
          </cell>
          <cell r="N3294" t="str">
            <v>CO</v>
          </cell>
          <cell r="O3294" t="str">
            <v>125</v>
          </cell>
        </row>
        <row r="3295">
          <cell r="M3295" t="str">
            <v>ZapataTX</v>
          </cell>
          <cell r="N3295" t="str">
            <v>TX</v>
          </cell>
          <cell r="O3295" t="str">
            <v>505</v>
          </cell>
        </row>
        <row r="3296">
          <cell r="M3296" t="str">
            <v>ZavalaTX</v>
          </cell>
          <cell r="N3296" t="str">
            <v>TX</v>
          </cell>
          <cell r="O3296" t="str">
            <v>507</v>
          </cell>
        </row>
        <row r="3297">
          <cell r="M3297" t="str">
            <v>ZiebachSD</v>
          </cell>
          <cell r="N3297" t="str">
            <v>SD</v>
          </cell>
          <cell r="O3297" t="str">
            <v>137</v>
          </cell>
        </row>
      </sheetData>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pa.gov/waterdata/storage-and-retrieval-and-water-quality-exchange-domain-services-and-downloads" TargetMode="External"/><Relationship Id="rId7" Type="http://schemas.openxmlformats.org/officeDocument/2006/relationships/hyperlink" Target="https://www.epa.gov/waterdata/water-quality-exchange-web-template-files" TargetMode="External"/><Relationship Id="rId2" Type="http://schemas.openxmlformats.org/officeDocument/2006/relationships/hyperlink" Target="https://www.epa.gov/waterdata/wqx-flow-configuration-30" TargetMode="External"/><Relationship Id="rId1" Type="http://schemas.openxmlformats.org/officeDocument/2006/relationships/hyperlink" Target="https://www.exchangenetwork.net/schema/WQX/3/WQX_DET_v3.0.xls" TargetMode="External"/><Relationship Id="rId6" Type="http://schemas.openxmlformats.org/officeDocument/2006/relationships/hyperlink" Target="https://www.epa.gov/waterdata/user-guide-version-30-water-quality-exchange-web" TargetMode="External"/><Relationship Id="rId5" Type="http://schemas.openxmlformats.org/officeDocument/2006/relationships/hyperlink" Target="https://www.epa.gov/waterdata/water-quality-exchange-web-template-user-guide" TargetMode="External"/><Relationship Id="rId4" Type="http://schemas.openxmlformats.org/officeDocument/2006/relationships/hyperlink" Target="https://cdx.epa.gov/WQXWeb/StaticPages/GlossaryWqx.htm"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cdx.epa.gov/wqx/download/DomainValues/MeasureUnit_CSV.zip" TargetMode="External"/><Relationship Id="rId13" Type="http://schemas.openxmlformats.org/officeDocument/2006/relationships/hyperlink" Target="https://cdx.epa.gov/wqx/download/DomainValues/VerticalCoordinateReferenceSystemDatum_CSV.zip" TargetMode="External"/><Relationship Id="rId18" Type="http://schemas.openxmlformats.org/officeDocument/2006/relationships/hyperlink" Target="https://cdx.epa.gov/wqx/download/DomainValues/County_CSV.zip" TargetMode="External"/><Relationship Id="rId3" Type="http://schemas.openxmlformats.org/officeDocument/2006/relationships/hyperlink" Target="https://cdx.epa.gov/wqx/download/DomainValues/WellType_CSV.zip" TargetMode="External"/><Relationship Id="rId21" Type="http://schemas.openxmlformats.org/officeDocument/2006/relationships/hyperlink" Target="https://cdx.epa.gov/wqx/download/DomainValues/LocalAquiferContext_CSV.zip" TargetMode="External"/><Relationship Id="rId7" Type="http://schemas.openxmlformats.org/officeDocument/2006/relationships/hyperlink" Target="https://cdx.epa.gov/wqx/download/DomainValues/MeasureUnit_CSV.zip" TargetMode="External"/><Relationship Id="rId12" Type="http://schemas.openxmlformats.org/officeDocument/2006/relationships/hyperlink" Target="https://cdx.epa.gov/wqx/download/DomainValues/VerticalCollectionMethod_CSV.zip" TargetMode="External"/><Relationship Id="rId17" Type="http://schemas.openxmlformats.org/officeDocument/2006/relationships/hyperlink" Target="https://cdx.epa.gov/wqx/download/DomainValues/HorizontalCollectionMethod_CSV.zip" TargetMode="External"/><Relationship Id="rId2" Type="http://schemas.openxmlformats.org/officeDocument/2006/relationships/hyperlink" Target="https://www.epa.gov/waterdata/storage-and-retrieval-and-water-quality-exchange-domain-services-and-downloads" TargetMode="External"/><Relationship Id="rId16" Type="http://schemas.openxmlformats.org/officeDocument/2006/relationships/hyperlink" Target="https://cdx.epa.gov/wqx/download/DomainValues/HorizontalCoordinateReferenceSystemDatum_CSV.zip" TargetMode="External"/><Relationship Id="rId20" Type="http://schemas.openxmlformats.org/officeDocument/2006/relationships/hyperlink" Target="https://cdx.epa.gov/wqx/download/DomainValues/LocalAquifer_CSV.zip" TargetMode="External"/><Relationship Id="rId1" Type="http://schemas.openxmlformats.org/officeDocument/2006/relationships/hyperlink" Target="https://cdx.epa.gov/wqx/download/DomainValues/All_CSV.zip" TargetMode="External"/><Relationship Id="rId6" Type="http://schemas.openxmlformats.org/officeDocument/2006/relationships/hyperlink" Target="https://cdx.epa.gov/wqx/download/DomainValues/MeasureUnit_CSV.zip" TargetMode="External"/><Relationship Id="rId11" Type="http://schemas.openxmlformats.org/officeDocument/2006/relationships/hyperlink" Target="https://cdx.epa.gov/wqx/download/DomainValues/WellFormationType_CSV.zip" TargetMode="External"/><Relationship Id="rId5" Type="http://schemas.openxmlformats.org/officeDocument/2006/relationships/hyperlink" Target="https://cdx.epa.gov/wqx/download/DomainValues/MeasureUnit_CSV.zip" TargetMode="External"/><Relationship Id="rId15" Type="http://schemas.openxmlformats.org/officeDocument/2006/relationships/hyperlink" Target="https://cdx.epa.gov/wqx/download/DomainValues/State_CSV.zip" TargetMode="External"/><Relationship Id="rId10" Type="http://schemas.openxmlformats.org/officeDocument/2006/relationships/hyperlink" Target="https://cdx.epa.gov/wqx/download/DomainValues/MeasureUnit_CSV.zip" TargetMode="External"/><Relationship Id="rId19" Type="http://schemas.openxmlformats.org/officeDocument/2006/relationships/hyperlink" Target="https://cdx.epa.gov/wqx/download/DomainValues/AquiferType_CSV.zip" TargetMode="External"/><Relationship Id="rId4" Type="http://schemas.openxmlformats.org/officeDocument/2006/relationships/hyperlink" Target="https://cdx.epa.gov/wqx/download/DomainValues/MeasureUnit_CSV.zip" TargetMode="External"/><Relationship Id="rId9" Type="http://schemas.openxmlformats.org/officeDocument/2006/relationships/hyperlink" Target="https://cdx.epa.gov/wqx/download/DomainValues/MeasureUnit_CSV.zip" TargetMode="External"/><Relationship Id="rId14" Type="http://schemas.openxmlformats.org/officeDocument/2006/relationships/hyperlink" Target="https://cdx.epa.gov/wqx/download/DomainValues/MonitoringLocationType_CSV.zip" TargetMode="External"/><Relationship Id="rId22" Type="http://schemas.openxmlformats.org/officeDocument/2006/relationships/hyperlink" Target="https://cdx.epa.gov/wqx/download/DomainValues/NationalAquifer_CSV.zi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cdx.epa.gov/wqx/download/DomainValues/ActivityMedia_CSV.zip" TargetMode="External"/><Relationship Id="rId21" Type="http://schemas.openxmlformats.org/officeDocument/2006/relationships/hyperlink" Target="https://cdx.epa.gov/wqx/download/DomainValues/TimeZone_CSV.zip" TargetMode="External"/><Relationship Id="rId42" Type="http://schemas.openxmlformats.org/officeDocument/2006/relationships/hyperlink" Target="https://cdx.epa.gov/wqx/download/DomainValues/ToxicityTestType_CSV.zip" TargetMode="External"/><Relationship Id="rId47" Type="http://schemas.openxmlformats.org/officeDocument/2006/relationships/hyperlink" Target="https://cdx.epa.gov/wqx/download/DomainValues/AnalyticalMethod_CSV.zip" TargetMode="External"/><Relationship Id="rId63" Type="http://schemas.openxmlformats.org/officeDocument/2006/relationships/hyperlink" Target="https://cdx.epa.gov/wqx/download/DomainValues/Habit_CSV.zip" TargetMode="External"/><Relationship Id="rId68" Type="http://schemas.openxmlformats.org/officeDocument/2006/relationships/hyperlink" Target="https://cdx.epa.gov/wqx/download/DomainValues/ResultSamplingPointType_CSV.zip" TargetMode="External"/><Relationship Id="rId7" Type="http://schemas.openxmlformats.org/officeDocument/2006/relationships/hyperlink" Target="https://cdx.epa.gov/wqx/download/DomainValues/MeasureUnit_CSV.zip" TargetMode="External"/><Relationship Id="rId2" Type="http://schemas.openxmlformats.org/officeDocument/2006/relationships/hyperlink" Target="https://cdx.epa.gov/wqx/download/DomainValues/MeasureUnit_CSV.zip" TargetMode="External"/><Relationship Id="rId16" Type="http://schemas.openxmlformats.org/officeDocument/2006/relationships/hyperlink" Target="https://cdx.epa.gov/wqx/download/DomainValues/MeasureUnit_CSV.zip" TargetMode="External"/><Relationship Id="rId29" Type="http://schemas.openxmlformats.org/officeDocument/2006/relationships/hyperlink" Target="https://cdx.epa.gov/wqx/download/DomainValues/ActivityType_CSV.zip" TargetMode="External"/><Relationship Id="rId11" Type="http://schemas.openxmlformats.org/officeDocument/2006/relationships/hyperlink" Target="https://cdx.epa.gov/wqx/download/DomainValues/MeasureUnit_CSV.zip" TargetMode="External"/><Relationship Id="rId24" Type="http://schemas.openxmlformats.org/officeDocument/2006/relationships/hyperlink" Target="https://cdx.epa.gov/wqx/download/DomainValues/HorizontalCollectionMethod_CSV.zip" TargetMode="External"/><Relationship Id="rId32" Type="http://schemas.openxmlformats.org/officeDocument/2006/relationships/hyperlink" Target="https://cdx.epa.gov/wqx/download/DomainValues/GearProcedureUnit_CSV.zip" TargetMode="External"/><Relationship Id="rId37" Type="http://schemas.openxmlformats.org/officeDocument/2006/relationships/hyperlink" Target="https://cdx.epa.gov/wqx/download/DomainValues/SampleCollectionEquipment_CSV.zip" TargetMode="External"/><Relationship Id="rId40" Type="http://schemas.openxmlformats.org/officeDocument/2006/relationships/hyperlink" Target="https://cdx.epa.gov/wqx/download/DomainValues/SampleContainerColor_CSV.zip" TargetMode="External"/><Relationship Id="rId45" Type="http://schemas.openxmlformats.org/officeDocument/2006/relationships/hyperlink" Target="https://cdx.epa.gov/wqx/download/DomainValues/MethodSpeciation_CSV.zip" TargetMode="External"/><Relationship Id="rId53" Type="http://schemas.openxmlformats.org/officeDocument/2006/relationships/hyperlink" Target="https://cdx.epa.gov/wqx/download/DomainValues/ResultValueType_CSV.zip" TargetMode="External"/><Relationship Id="rId58" Type="http://schemas.openxmlformats.org/officeDocument/2006/relationships/hyperlink" Target="https://cdx.epa.gov/wqx/download/DomainValues/DetectionQuantitationLimitType_CSV.zip" TargetMode="External"/><Relationship Id="rId66" Type="http://schemas.openxmlformats.org/officeDocument/2006/relationships/hyperlink" Target="https://cdx.epa.gov/wqx/download/DomainValues/BiologicalIntent_CSV.zip" TargetMode="External"/><Relationship Id="rId5" Type="http://schemas.openxmlformats.org/officeDocument/2006/relationships/hyperlink" Target="https://cdx.epa.gov/wqx/download/DomainValues/MeasureUnit_CSV.zip" TargetMode="External"/><Relationship Id="rId61" Type="http://schemas.openxmlformats.org/officeDocument/2006/relationships/hyperlink" Target="https://cdx.epa.gov/wqx/download/DomainValues/Voltinism_CSV.zip" TargetMode="External"/><Relationship Id="rId19" Type="http://schemas.openxmlformats.org/officeDocument/2006/relationships/hyperlink" Target="https://cdx.epa.gov/wqx/download/DomainValues/TimeZone_CSV.zip" TargetMode="External"/><Relationship Id="rId14" Type="http://schemas.openxmlformats.org/officeDocument/2006/relationships/hyperlink" Target="https://cdx.epa.gov/wqx/download/DomainValues/MeasureUnit_CSV.zip" TargetMode="External"/><Relationship Id="rId22" Type="http://schemas.openxmlformats.org/officeDocument/2006/relationships/hyperlink" Target="https://cdx.epa.gov/wqx/download/DomainValues/TimeZone_CSV.zip" TargetMode="External"/><Relationship Id="rId27" Type="http://schemas.openxmlformats.org/officeDocument/2006/relationships/hyperlink" Target="https://cdx.epa.gov/wqx/download/DomainValues/ActivityMediaSubdivision_CSV.zip" TargetMode="External"/><Relationship Id="rId30" Type="http://schemas.openxmlformats.org/officeDocument/2006/relationships/hyperlink" Target="https://cdx.epa.gov/wqx/download/DomainValues/All_CSV.zip" TargetMode="External"/><Relationship Id="rId35" Type="http://schemas.openxmlformats.org/officeDocument/2006/relationships/hyperlink" Target="https://cdx.epa.gov/wqx/download/DomainValues/HydrologicEvent_CSV.zip" TargetMode="External"/><Relationship Id="rId43" Type="http://schemas.openxmlformats.org/officeDocument/2006/relationships/hyperlink" Target="https://cdx.epa.gov/wqx/download/DomainValues/ActivityGroupType_CSV.zip" TargetMode="External"/><Relationship Id="rId48" Type="http://schemas.openxmlformats.org/officeDocument/2006/relationships/hyperlink" Target="https://cdx.epa.gov/wqx/download/DomainValues/ResultDetectionCondition_CSV.zip" TargetMode="External"/><Relationship Id="rId56" Type="http://schemas.openxmlformats.org/officeDocument/2006/relationships/hyperlink" Target="https://cdx.epa.gov/wqx/download/DomainValues/Taxon_CSV.zip" TargetMode="External"/><Relationship Id="rId64" Type="http://schemas.openxmlformats.org/officeDocument/2006/relationships/hyperlink" Target="https://cdx.epa.gov/wqx/download/DomainValues/CellForm_CSV.zip" TargetMode="External"/><Relationship Id="rId69" Type="http://schemas.openxmlformats.org/officeDocument/2006/relationships/printerSettings" Target="../printerSettings/printerSettings9.bin"/><Relationship Id="rId8" Type="http://schemas.openxmlformats.org/officeDocument/2006/relationships/hyperlink" Target="https://cdx.epa.gov/wqx/download/DomainValues/MeasureUnit_CSV.zip" TargetMode="External"/><Relationship Id="rId51" Type="http://schemas.openxmlformats.org/officeDocument/2006/relationships/hyperlink" Target="https://cdx.epa.gov/wqx/download/DomainValues/ResultTemperatureBasis_CSV.zip" TargetMode="External"/><Relationship Id="rId3" Type="http://schemas.openxmlformats.org/officeDocument/2006/relationships/hyperlink" Target="https://cdx.epa.gov/wqx/download/DomainValues/MeasureUnit_CSV.zip" TargetMode="External"/><Relationship Id="rId12" Type="http://schemas.openxmlformats.org/officeDocument/2006/relationships/hyperlink" Target="https://cdx.epa.gov/wqx/download/DomainValues/MeasureUnit_CSV.zip" TargetMode="External"/><Relationship Id="rId17" Type="http://schemas.openxmlformats.org/officeDocument/2006/relationships/hyperlink" Target="https://cdx.epa.gov/wqx/download/DomainValues/MeasureUnit_CSV.zip" TargetMode="External"/><Relationship Id="rId25" Type="http://schemas.openxmlformats.org/officeDocument/2006/relationships/hyperlink" Target="https://cdx.epa.gov/wqx/download/DomainValues/HorizontalCoordinateReferenceSystemDatum_CSV.zip" TargetMode="External"/><Relationship Id="rId33" Type="http://schemas.openxmlformats.org/officeDocument/2006/relationships/hyperlink" Target="https://cdx.epa.gov/wqx/download/DomainValues/HabitatSelectionMethod_CSV.zip" TargetMode="External"/><Relationship Id="rId38" Type="http://schemas.openxmlformats.org/officeDocument/2006/relationships/hyperlink" Target="https://cdx.epa.gov/wqx/download/DomainValues/SampleCollectionMethodContext_CSV.zip" TargetMode="External"/><Relationship Id="rId46" Type="http://schemas.openxmlformats.org/officeDocument/2006/relationships/hyperlink" Target="https://cdx.epa.gov/wqx/download/DomainValues/AnalyticalMethodContext_CSV.zip" TargetMode="External"/><Relationship Id="rId59" Type="http://schemas.openxmlformats.org/officeDocument/2006/relationships/hyperlink" Target="https://cdx.epa.gov/wqx/download/DomainValues/FrequencyClassDescriptor_CSV.zip" TargetMode="External"/><Relationship Id="rId67" Type="http://schemas.openxmlformats.org/officeDocument/2006/relationships/hyperlink" Target="https://cdx.epa.gov/wqx/download/DomainValues/Assemblage_CSV.zip" TargetMode="External"/><Relationship Id="rId20" Type="http://schemas.openxmlformats.org/officeDocument/2006/relationships/hyperlink" Target="https://cdx.epa.gov/wqx/download/DomainValues/TimeZone_CSV.zip" TargetMode="External"/><Relationship Id="rId41" Type="http://schemas.openxmlformats.org/officeDocument/2006/relationships/hyperlink" Target="https://cdx.epa.gov/wqx/download/DomainValues/SampleContainerType_CSV.zip" TargetMode="External"/><Relationship Id="rId54" Type="http://schemas.openxmlformats.org/officeDocument/2006/relationships/hyperlink" Target="https://cdx.epa.gov/wqx/download/DomainValues/ResultWeightBasis_CSV.zip" TargetMode="External"/><Relationship Id="rId62" Type="http://schemas.openxmlformats.org/officeDocument/2006/relationships/hyperlink" Target="https://cdx.epa.gov/wqx/download/DomainValues/ThermalPreservativeUsed_CSV.zip" TargetMode="External"/><Relationship Id="rId1" Type="http://schemas.openxmlformats.org/officeDocument/2006/relationships/hyperlink" Target="https://cdx.epa.gov/wqx/download/DomainValues/MeasureUnit_CSV.zip" TargetMode="External"/><Relationship Id="rId6" Type="http://schemas.openxmlformats.org/officeDocument/2006/relationships/hyperlink" Target="https://cdx.epa.gov/wqx/download/DomainValues/MeasureUnit_CSV.zip" TargetMode="External"/><Relationship Id="rId15" Type="http://schemas.openxmlformats.org/officeDocument/2006/relationships/hyperlink" Target="https://cdx.epa.gov/wqx/download/DomainValues/MeasureUnit_CSV.zip" TargetMode="External"/><Relationship Id="rId23" Type="http://schemas.openxmlformats.org/officeDocument/2006/relationships/hyperlink" Target="https://cdx.epa.gov/wqx/download/DomainValues/TimeZone_CSV.zip" TargetMode="External"/><Relationship Id="rId28" Type="http://schemas.openxmlformats.org/officeDocument/2006/relationships/hyperlink" Target="https://cdx.epa.gov/wqx/download/DomainValues/ActivityRelativeDepth_CSV.zip" TargetMode="External"/><Relationship Id="rId36" Type="http://schemas.openxmlformats.org/officeDocument/2006/relationships/hyperlink" Target="https://cdx.epa.gov/wqx/download/DomainValues/NetType_CSV.zip" TargetMode="External"/><Relationship Id="rId49" Type="http://schemas.openxmlformats.org/officeDocument/2006/relationships/hyperlink" Target="https://cdx.epa.gov/wqx/download/DomainValues/ResultSampleFraction_CSV.zip" TargetMode="External"/><Relationship Id="rId57" Type="http://schemas.openxmlformats.org/officeDocument/2006/relationships/hyperlink" Target="https://cdx.epa.gov/wqx/download/DomainValues/TargetCount_CSV.zip" TargetMode="External"/><Relationship Id="rId10" Type="http://schemas.openxmlformats.org/officeDocument/2006/relationships/hyperlink" Target="https://cdx.epa.gov/wqx/download/DomainValues/MeasureUnit_CSV.zip" TargetMode="External"/><Relationship Id="rId31" Type="http://schemas.openxmlformats.org/officeDocument/2006/relationships/hyperlink" Target="https://www.epa.gov/waterdata/storage-and-retrieval-and-water-quality-exchange-domain-services-and-downloads" TargetMode="External"/><Relationship Id="rId44" Type="http://schemas.openxmlformats.org/officeDocument/2006/relationships/hyperlink" Target="https://cdx.epa.gov/wqx/download/DomainValues/Characteristic_CSV.zip" TargetMode="External"/><Relationship Id="rId52" Type="http://schemas.openxmlformats.org/officeDocument/2006/relationships/hyperlink" Target="https://cdx.epa.gov/wqx/download/DomainValues/ResultTimeBasis_CSV.zip" TargetMode="External"/><Relationship Id="rId60" Type="http://schemas.openxmlformats.org/officeDocument/2006/relationships/hyperlink" Target="https://cdx.epa.gov/wqx/download/DomainValues/ResultMeasureQualifier_CSV.zip" TargetMode="External"/><Relationship Id="rId65" Type="http://schemas.openxmlformats.org/officeDocument/2006/relationships/hyperlink" Target="https://cdx.epa.gov/wqx/download/DomainValues/CellShape_CSV.zip" TargetMode="External"/><Relationship Id="rId4" Type="http://schemas.openxmlformats.org/officeDocument/2006/relationships/hyperlink" Target="https://cdx.epa.gov/wqx/download/DomainValues/MeasureUnit_CSV.zip" TargetMode="External"/><Relationship Id="rId9" Type="http://schemas.openxmlformats.org/officeDocument/2006/relationships/hyperlink" Target="https://cdx.epa.gov/wqx/download/DomainValues/MeasureUnit_CSV.zip" TargetMode="External"/><Relationship Id="rId13" Type="http://schemas.openxmlformats.org/officeDocument/2006/relationships/hyperlink" Target="https://cdx.epa.gov/wqx/download/DomainValues/MeasureUnit_CSV.zip" TargetMode="External"/><Relationship Id="rId18" Type="http://schemas.openxmlformats.org/officeDocument/2006/relationships/hyperlink" Target="https://cdx.epa.gov/wqx/download/DomainValues/TimeZone_CSV.zip" TargetMode="External"/><Relationship Id="rId39" Type="http://schemas.openxmlformats.org/officeDocument/2006/relationships/hyperlink" Target="https://cdx.epa.gov/wqx/download/DomainValues/SampleCollectionMethod_CSV.zip" TargetMode="External"/><Relationship Id="rId34" Type="http://schemas.openxmlformats.org/officeDocument/2006/relationships/hyperlink" Target="https://cdx.epa.gov/wqx/download/DomainValues/HydrologicCondition_CSV.zip" TargetMode="External"/><Relationship Id="rId50" Type="http://schemas.openxmlformats.org/officeDocument/2006/relationships/hyperlink" Target="https://cdx.epa.gov/wqx/download/DomainValues/ResultStatisticalBase_CSV.zip" TargetMode="External"/><Relationship Id="rId55" Type="http://schemas.openxmlformats.org/officeDocument/2006/relationships/hyperlink" Target="https://cdx.epa.gov/wqx/download/DomainValues/SampleTissueAnatomy_CSV.zi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6" Type="http://schemas.openxmlformats.org/officeDocument/2006/relationships/hyperlink" Target="https://cdx.epa.gov/wqx/download/DomainValues/AnalyticalMethodContext_CSV.zip" TargetMode="External"/><Relationship Id="rId21" Type="http://schemas.openxmlformats.org/officeDocument/2006/relationships/hyperlink" Target="https://cdx.epa.gov/wqx/download/DomainValues/SampleContainerType_CSV.zip" TargetMode="External"/><Relationship Id="rId42" Type="http://schemas.openxmlformats.org/officeDocument/2006/relationships/hyperlink" Target="https://cdx.epa.gov/wqx/download/DomainValues/ThermalPreservativeUsed_CSV.zip" TargetMode="External"/><Relationship Id="rId47" Type="http://schemas.openxmlformats.org/officeDocument/2006/relationships/hyperlink" Target="https://cdx.epa.gov/wqx/download/DomainValues/ResultSamplingPointType_CSV.zip" TargetMode="External"/><Relationship Id="rId63" Type="http://schemas.openxmlformats.org/officeDocument/2006/relationships/hyperlink" Target="https://cdx.epa.gov/wqx/download/DomainValues/ActivityRelativeDepth_CSV.zip" TargetMode="External"/><Relationship Id="rId68" Type="http://schemas.openxmlformats.org/officeDocument/2006/relationships/hyperlink" Target="https://cdx.epa.gov/wqx/download/DomainValues/Assemblage_CSV.zip" TargetMode="External"/><Relationship Id="rId84" Type="http://schemas.openxmlformats.org/officeDocument/2006/relationships/hyperlink" Target="https://cdx.epa.gov/wqx/download/DomainValues/County_CSV.zip" TargetMode="External"/><Relationship Id="rId89" Type="http://schemas.openxmlformats.org/officeDocument/2006/relationships/printerSettings" Target="../printerSettings/printerSettings1.bin"/><Relationship Id="rId16" Type="http://schemas.openxmlformats.org/officeDocument/2006/relationships/hyperlink" Target="https://cdx.epa.gov/wqx/download/DomainValues/NetType_CSV.zip" TargetMode="External"/><Relationship Id="rId11" Type="http://schemas.openxmlformats.org/officeDocument/2006/relationships/hyperlink" Target="https://cdx.epa.gov/wqx/download/DomainValues/TimeZone_CSV.zip" TargetMode="External"/><Relationship Id="rId32" Type="http://schemas.openxmlformats.org/officeDocument/2006/relationships/hyperlink" Target="https://cdx.epa.gov/wqx/download/DomainValues/ResultTimeBasis_CSV.zip" TargetMode="External"/><Relationship Id="rId37" Type="http://schemas.openxmlformats.org/officeDocument/2006/relationships/hyperlink" Target="https://cdx.epa.gov/wqx/download/DomainValues/TargetCount_CSV.zip" TargetMode="External"/><Relationship Id="rId53" Type="http://schemas.openxmlformats.org/officeDocument/2006/relationships/hyperlink" Target="https://cdx.epa.gov/wqx/download/DomainValues/MeasureUnit_CSV.zip" TargetMode="External"/><Relationship Id="rId58" Type="http://schemas.openxmlformats.org/officeDocument/2006/relationships/hyperlink" Target="https://cdx.epa.gov/wqx/download/DomainValues/TimeZone_CSV.zip" TargetMode="External"/><Relationship Id="rId74" Type="http://schemas.openxmlformats.org/officeDocument/2006/relationships/hyperlink" Target="https://cdx.epa.gov/wqx/download/DomainValues/MeasureUnit_CSV.zip" TargetMode="External"/><Relationship Id="rId79" Type="http://schemas.openxmlformats.org/officeDocument/2006/relationships/hyperlink" Target="https://cdx.epa.gov/wqx/download/DomainValues/VerticalCoordinateReferenceSystemDatum_CSV.zip" TargetMode="External"/><Relationship Id="rId5" Type="http://schemas.openxmlformats.org/officeDocument/2006/relationships/hyperlink" Target="https://cdx.epa.gov/wqx/download/DomainValues/MeasureUnit_CSV.zip" TargetMode="External"/><Relationship Id="rId14" Type="http://schemas.openxmlformats.org/officeDocument/2006/relationships/hyperlink" Target="https://www.epa.gov/waterdata/storage-and-retrieval-and-water-quality-exchange-domain-services-and-downloads" TargetMode="External"/><Relationship Id="rId22" Type="http://schemas.openxmlformats.org/officeDocument/2006/relationships/hyperlink" Target="https://cdx.epa.gov/wqx/download/DomainValues/ToxicityTestType_CSV.zip" TargetMode="External"/><Relationship Id="rId27" Type="http://schemas.openxmlformats.org/officeDocument/2006/relationships/hyperlink" Target="https://cdx.epa.gov/wqx/download/DomainValues/AnalyticalMethod_CSV.zip" TargetMode="External"/><Relationship Id="rId30" Type="http://schemas.openxmlformats.org/officeDocument/2006/relationships/hyperlink" Target="https://cdx.epa.gov/wqx/download/DomainValues/ResultStatisticalBase_CSV.zip" TargetMode="External"/><Relationship Id="rId35" Type="http://schemas.openxmlformats.org/officeDocument/2006/relationships/hyperlink" Target="https://cdx.epa.gov/wqx/download/DomainValues/SampleTissueAnatomy_CSV.zip" TargetMode="External"/><Relationship Id="rId43" Type="http://schemas.openxmlformats.org/officeDocument/2006/relationships/hyperlink" Target="https://cdx.epa.gov/wqx/download/DomainValues/Habit_CSV.zip" TargetMode="External"/><Relationship Id="rId48" Type="http://schemas.openxmlformats.org/officeDocument/2006/relationships/hyperlink" Target="https://cdx.epa.gov/wqx/download/DomainValues/MeasureUnit_CSV.zip" TargetMode="External"/><Relationship Id="rId56" Type="http://schemas.openxmlformats.org/officeDocument/2006/relationships/hyperlink" Target="https://cdx.epa.gov/wqx/download/DomainValues/MeasureUnit_CSV.zip" TargetMode="External"/><Relationship Id="rId64" Type="http://schemas.openxmlformats.org/officeDocument/2006/relationships/hyperlink" Target="https://cdx.epa.gov/wqx/download/DomainValues/ActivityType_CSV.zip" TargetMode="External"/><Relationship Id="rId69" Type="http://schemas.openxmlformats.org/officeDocument/2006/relationships/hyperlink" Target="https://cdx.epa.gov/wqx/download/DomainValues/WellType_CSV.zip" TargetMode="External"/><Relationship Id="rId77" Type="http://schemas.openxmlformats.org/officeDocument/2006/relationships/hyperlink" Target="https://cdx.epa.gov/wqx/download/DomainValues/WellFormationType_CSV.zip" TargetMode="External"/><Relationship Id="rId8" Type="http://schemas.openxmlformats.org/officeDocument/2006/relationships/hyperlink" Target="https://cdx.epa.gov/wqx/download/DomainValues/MeasureUnit_CSV.zip" TargetMode="External"/><Relationship Id="rId51" Type="http://schemas.openxmlformats.org/officeDocument/2006/relationships/hyperlink" Target="https://cdx.epa.gov/wqx/download/DomainValues/MeasureUnit_CSV.zip" TargetMode="External"/><Relationship Id="rId72" Type="http://schemas.openxmlformats.org/officeDocument/2006/relationships/hyperlink" Target="https://cdx.epa.gov/wqx/download/DomainValues/MeasureUnit_CSV.zip" TargetMode="External"/><Relationship Id="rId80" Type="http://schemas.openxmlformats.org/officeDocument/2006/relationships/hyperlink" Target="https://cdx.epa.gov/wqx/download/DomainValues/MonitoringLocationType_CSV.zip" TargetMode="External"/><Relationship Id="rId85" Type="http://schemas.openxmlformats.org/officeDocument/2006/relationships/hyperlink" Target="https://cdx.epa.gov/wqx/download/DomainValues/AquiferType_CSV.zip" TargetMode="External"/><Relationship Id="rId3" Type="http://schemas.openxmlformats.org/officeDocument/2006/relationships/hyperlink" Target="https://cdx.epa.gov/wqx/download/DomainValues/MeasureUnit_CSV.zip" TargetMode="External"/><Relationship Id="rId12" Type="http://schemas.openxmlformats.org/officeDocument/2006/relationships/hyperlink" Target="https://cdx.epa.gov/wqx/download/DomainValues/TimeZone_CSV.zip" TargetMode="External"/><Relationship Id="rId17" Type="http://schemas.openxmlformats.org/officeDocument/2006/relationships/hyperlink" Target="https://cdx.epa.gov/wqx/download/DomainValues/SampleCollectionEquipment_CSV.zip" TargetMode="External"/><Relationship Id="rId25" Type="http://schemas.openxmlformats.org/officeDocument/2006/relationships/hyperlink" Target="https://cdx.epa.gov/wqx/download/DomainValues/MethodSpeciation_CSV.zip" TargetMode="External"/><Relationship Id="rId33" Type="http://schemas.openxmlformats.org/officeDocument/2006/relationships/hyperlink" Target="https://cdx.epa.gov/wqx/download/DomainValues/ResultValueType_CSV.zip" TargetMode="External"/><Relationship Id="rId38" Type="http://schemas.openxmlformats.org/officeDocument/2006/relationships/hyperlink" Target="https://cdx.epa.gov/wqx/download/DomainValues/DetectionQuantitationLimitType_CSV.zip" TargetMode="External"/><Relationship Id="rId46" Type="http://schemas.openxmlformats.org/officeDocument/2006/relationships/hyperlink" Target="https://cdx.epa.gov/wqx/download/DomainValues/BiologicalIntent_CSV.zip" TargetMode="External"/><Relationship Id="rId59" Type="http://schemas.openxmlformats.org/officeDocument/2006/relationships/hyperlink" Target="https://cdx.epa.gov/wqx/download/DomainValues/HorizontalCollectionMethod_CSV.zip" TargetMode="External"/><Relationship Id="rId67" Type="http://schemas.openxmlformats.org/officeDocument/2006/relationships/hyperlink" Target="https://cdx.epa.gov/wqx/download/DomainValues/HydrologicCondition_CSV.zip" TargetMode="External"/><Relationship Id="rId20" Type="http://schemas.openxmlformats.org/officeDocument/2006/relationships/hyperlink" Target="https://cdx.epa.gov/wqx/download/DomainValues/SampleContainerColor_CSV.zip" TargetMode="External"/><Relationship Id="rId41" Type="http://schemas.openxmlformats.org/officeDocument/2006/relationships/hyperlink" Target="https://cdx.epa.gov/wqx/download/DomainValues/Voltinism_CSV.zip" TargetMode="External"/><Relationship Id="rId54" Type="http://schemas.openxmlformats.org/officeDocument/2006/relationships/hyperlink" Target="https://cdx.epa.gov/wqx/download/DomainValues/MeasureUnit_CSV.zip" TargetMode="External"/><Relationship Id="rId62" Type="http://schemas.openxmlformats.org/officeDocument/2006/relationships/hyperlink" Target="https://cdx.epa.gov/wqx/download/DomainValues/ActivityMediaSubdivision_CSV.zip" TargetMode="External"/><Relationship Id="rId70" Type="http://schemas.openxmlformats.org/officeDocument/2006/relationships/hyperlink" Target="https://cdx.epa.gov/wqx/download/DomainValues/MeasureUnit_CSV.zip" TargetMode="External"/><Relationship Id="rId75" Type="http://schemas.openxmlformats.org/officeDocument/2006/relationships/hyperlink" Target="https://cdx.epa.gov/wqx/download/DomainValues/MeasureUnit_CSV.zip" TargetMode="External"/><Relationship Id="rId83" Type="http://schemas.openxmlformats.org/officeDocument/2006/relationships/hyperlink" Target="https://cdx.epa.gov/wqx/download/DomainValues/HorizontalCollectionMethod_CSV.zip" TargetMode="External"/><Relationship Id="rId88" Type="http://schemas.openxmlformats.org/officeDocument/2006/relationships/hyperlink" Target="https://cdx.epa.gov/wqx/download/DomainValues/NationalAquifer_CSV.zip" TargetMode="External"/><Relationship Id="rId1" Type="http://schemas.openxmlformats.org/officeDocument/2006/relationships/hyperlink" Target="https://cdx.epa.gov/wqx/download/DomainValues/MeasureUnit_CSV.zip" TargetMode="External"/><Relationship Id="rId6" Type="http://schemas.openxmlformats.org/officeDocument/2006/relationships/hyperlink" Target="https://cdx.epa.gov/wqx/download/DomainValues/MeasureUnit_CSV.zip" TargetMode="External"/><Relationship Id="rId15" Type="http://schemas.openxmlformats.org/officeDocument/2006/relationships/hyperlink" Target="https://cdx.epa.gov/wqx/download/DomainValues/HydrologicEvent_CSV.zip" TargetMode="External"/><Relationship Id="rId23" Type="http://schemas.openxmlformats.org/officeDocument/2006/relationships/hyperlink" Target="https://cdx.epa.gov/wqx/download/DomainValues/ActivityGroupType_CSV.zip" TargetMode="External"/><Relationship Id="rId28" Type="http://schemas.openxmlformats.org/officeDocument/2006/relationships/hyperlink" Target="https://cdx.epa.gov/wqx/download/DomainValues/ResultDetectionCondition_CSV.zip" TargetMode="External"/><Relationship Id="rId36" Type="http://schemas.openxmlformats.org/officeDocument/2006/relationships/hyperlink" Target="https://cdx.epa.gov/wqx/download/DomainValues/Taxon_CSV.zip" TargetMode="External"/><Relationship Id="rId49" Type="http://schemas.openxmlformats.org/officeDocument/2006/relationships/hyperlink" Target="https://cdx.epa.gov/wqx/download/DomainValues/MeasureUnit_CSV.zip" TargetMode="External"/><Relationship Id="rId57" Type="http://schemas.openxmlformats.org/officeDocument/2006/relationships/hyperlink" Target="https://cdx.epa.gov/wqx/download/DomainValues/TimeZone_CSV.zip" TargetMode="External"/><Relationship Id="rId10" Type="http://schemas.openxmlformats.org/officeDocument/2006/relationships/hyperlink" Target="https://cdx.epa.gov/wqx/download/DomainValues/TimeZone_CSV.zip" TargetMode="External"/><Relationship Id="rId31" Type="http://schemas.openxmlformats.org/officeDocument/2006/relationships/hyperlink" Target="https://cdx.epa.gov/wqx/download/DomainValues/ResultTemperatureBasis_CSV.zip" TargetMode="External"/><Relationship Id="rId44" Type="http://schemas.openxmlformats.org/officeDocument/2006/relationships/hyperlink" Target="https://cdx.epa.gov/wqx/download/DomainValues/CellForm_CSV.zip" TargetMode="External"/><Relationship Id="rId52" Type="http://schemas.openxmlformats.org/officeDocument/2006/relationships/hyperlink" Target="https://cdx.epa.gov/wqx/download/DomainValues/MeasureUnit_CSV.zip" TargetMode="External"/><Relationship Id="rId60" Type="http://schemas.openxmlformats.org/officeDocument/2006/relationships/hyperlink" Target="https://cdx.epa.gov/wqx/download/DomainValues/HorizontalCoordinateReferenceSystemDatum_CSV.zip" TargetMode="External"/><Relationship Id="rId65" Type="http://schemas.openxmlformats.org/officeDocument/2006/relationships/hyperlink" Target="https://cdx.epa.gov/wqx/download/DomainValues/GearProcedureUnit_CSV.zip" TargetMode="External"/><Relationship Id="rId73" Type="http://schemas.openxmlformats.org/officeDocument/2006/relationships/hyperlink" Target="https://cdx.epa.gov/wqx/download/DomainValues/MeasureUnit_CSV.zip" TargetMode="External"/><Relationship Id="rId78" Type="http://schemas.openxmlformats.org/officeDocument/2006/relationships/hyperlink" Target="https://cdx.epa.gov/wqx/download/DomainValues/VerticalCollectionMethod_CSV.zip" TargetMode="External"/><Relationship Id="rId81" Type="http://schemas.openxmlformats.org/officeDocument/2006/relationships/hyperlink" Target="https://cdx.epa.gov/wqx/download/DomainValues/State_CSV.zip" TargetMode="External"/><Relationship Id="rId86" Type="http://schemas.openxmlformats.org/officeDocument/2006/relationships/hyperlink" Target="https://cdx.epa.gov/wqx/download/DomainValues/LocalAquifer_CSV.zip" TargetMode="External"/><Relationship Id="rId4" Type="http://schemas.openxmlformats.org/officeDocument/2006/relationships/hyperlink" Target="https://cdx.epa.gov/wqx/download/DomainValues/MeasureUnit_CSV.zip" TargetMode="External"/><Relationship Id="rId9" Type="http://schemas.openxmlformats.org/officeDocument/2006/relationships/hyperlink" Target="https://cdx.epa.gov/wqx/download/DomainValues/TimeZone_CSV.zip" TargetMode="External"/><Relationship Id="rId13" Type="http://schemas.openxmlformats.org/officeDocument/2006/relationships/hyperlink" Target="https://cdx.epa.gov/wqx/download/DomainValues/All_CSV.zip" TargetMode="External"/><Relationship Id="rId18" Type="http://schemas.openxmlformats.org/officeDocument/2006/relationships/hyperlink" Target="https://cdx.epa.gov/wqx/download/DomainValues/SampleCollectionMethodContext_CSV.zip" TargetMode="External"/><Relationship Id="rId39" Type="http://schemas.openxmlformats.org/officeDocument/2006/relationships/hyperlink" Target="https://cdx.epa.gov/wqx/download/DomainValues/FrequencyClassDescriptor_CSV.zip" TargetMode="External"/><Relationship Id="rId34" Type="http://schemas.openxmlformats.org/officeDocument/2006/relationships/hyperlink" Target="https://cdx.epa.gov/wqx/download/DomainValues/ResultWeightBasis_CSV.zip" TargetMode="External"/><Relationship Id="rId50" Type="http://schemas.openxmlformats.org/officeDocument/2006/relationships/hyperlink" Target="https://cdx.epa.gov/wqx/download/DomainValues/MeasureUnit_CSV.zip" TargetMode="External"/><Relationship Id="rId55" Type="http://schemas.openxmlformats.org/officeDocument/2006/relationships/hyperlink" Target="https://cdx.epa.gov/wqx/download/DomainValues/MeasureUnit_CSV.zip" TargetMode="External"/><Relationship Id="rId76" Type="http://schemas.openxmlformats.org/officeDocument/2006/relationships/hyperlink" Target="https://cdx.epa.gov/wqx/download/DomainValues/MeasureUnit_CSV.zip" TargetMode="External"/><Relationship Id="rId7" Type="http://schemas.openxmlformats.org/officeDocument/2006/relationships/hyperlink" Target="https://cdx.epa.gov/wqx/download/DomainValues/MeasureUnit_CSV.zip" TargetMode="External"/><Relationship Id="rId71" Type="http://schemas.openxmlformats.org/officeDocument/2006/relationships/hyperlink" Target="https://cdx.epa.gov/wqx/download/DomainValues/MeasureUnit_CSV.zip" TargetMode="External"/><Relationship Id="rId2" Type="http://schemas.openxmlformats.org/officeDocument/2006/relationships/hyperlink" Target="https://cdx.epa.gov/wqx/download/DomainValues/MeasureUnit_CSV.zip" TargetMode="External"/><Relationship Id="rId29" Type="http://schemas.openxmlformats.org/officeDocument/2006/relationships/hyperlink" Target="https://cdx.epa.gov/wqx/download/DomainValues/ResultSampleFraction_CSV.zip" TargetMode="External"/><Relationship Id="rId24" Type="http://schemas.openxmlformats.org/officeDocument/2006/relationships/hyperlink" Target="https://cdx.epa.gov/wqx/download/DomainValues/Characteristic_CSV.zip" TargetMode="External"/><Relationship Id="rId40" Type="http://schemas.openxmlformats.org/officeDocument/2006/relationships/hyperlink" Target="https://cdx.epa.gov/wqx/download/DomainValues/ResultMeasureQualifier_CSV.zip" TargetMode="External"/><Relationship Id="rId45" Type="http://schemas.openxmlformats.org/officeDocument/2006/relationships/hyperlink" Target="https://cdx.epa.gov/wqx/download/DomainValues/CellShape_CSV.zip" TargetMode="External"/><Relationship Id="rId66" Type="http://schemas.openxmlformats.org/officeDocument/2006/relationships/hyperlink" Target="https://cdx.epa.gov/wqx/download/DomainValues/HabitatSelectionMethod_CSV.zip" TargetMode="External"/><Relationship Id="rId87" Type="http://schemas.openxmlformats.org/officeDocument/2006/relationships/hyperlink" Target="https://cdx.epa.gov/wqx/download/DomainValues/LocalAquiferContext_CSV.zip" TargetMode="External"/><Relationship Id="rId61" Type="http://schemas.openxmlformats.org/officeDocument/2006/relationships/hyperlink" Target="https://cdx.epa.gov/wqx/download/DomainValues/ActivityMedia_CSV.zip" TargetMode="External"/><Relationship Id="rId82" Type="http://schemas.openxmlformats.org/officeDocument/2006/relationships/hyperlink" Target="https://cdx.epa.gov/wqx/download/DomainValues/HorizontalCoordinateReferenceSystemDatum_CSV.zip" TargetMode="External"/><Relationship Id="rId19" Type="http://schemas.openxmlformats.org/officeDocument/2006/relationships/hyperlink" Target="https://cdx.epa.gov/wqx/download/DomainValues/SampleCollectionMethod_CSV.zi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T52"/>
  <sheetViews>
    <sheetView showGridLines="0" showRowColHeaders="0" topLeftCell="A9" workbookViewId="0">
      <selection activeCell="E15" sqref="E15"/>
    </sheetView>
  </sheetViews>
  <sheetFormatPr defaultColWidth="9.1796875" defaultRowHeight="12.5" x14ac:dyDescent="0.25"/>
  <cols>
    <col min="1" max="1" width="4.453125" style="133" customWidth="1"/>
    <col min="2" max="2" width="17" style="133" customWidth="1"/>
    <col min="3" max="3" width="35.7265625" style="133" customWidth="1"/>
    <col min="4" max="4" width="33.26953125" style="133" customWidth="1"/>
    <col min="5" max="5" width="72.81640625" style="133" customWidth="1"/>
    <col min="6" max="16384" width="9.1796875" style="133"/>
  </cols>
  <sheetData>
    <row r="1" spans="2:20" s="134" customFormat="1" ht="15" customHeight="1" thickBot="1" x14ac:dyDescent="0.3"/>
    <row r="2" spans="2:20" s="134" customFormat="1" ht="20.25" customHeight="1" x14ac:dyDescent="0.4">
      <c r="B2" s="155" t="s">
        <v>11768</v>
      </c>
      <c r="C2" s="156"/>
      <c r="D2" s="156"/>
      <c r="E2" s="157" t="s">
        <v>19218</v>
      </c>
    </row>
    <row r="3" spans="2:20" s="134" customFormat="1" ht="16.5" customHeight="1" x14ac:dyDescent="0.4">
      <c r="B3" s="158" t="s">
        <v>19219</v>
      </c>
      <c r="C3" s="151"/>
      <c r="D3" s="152"/>
      <c r="E3" s="159"/>
    </row>
    <row r="4" spans="2:20" s="134" customFormat="1" ht="15" customHeight="1" x14ac:dyDescent="0.25">
      <c r="B4" s="160"/>
      <c r="E4" s="161"/>
    </row>
    <row r="5" spans="2:20" s="134" customFormat="1" ht="18" customHeight="1" x14ac:dyDescent="0.25">
      <c r="B5" s="162" t="s">
        <v>11554</v>
      </c>
      <c r="C5" s="154"/>
      <c r="D5" s="154"/>
      <c r="E5" s="163"/>
    </row>
    <row r="6" spans="2:20" s="134" customFormat="1" ht="19.5" customHeight="1" x14ac:dyDescent="0.25">
      <c r="B6" s="162" t="s">
        <v>11555</v>
      </c>
      <c r="C6" s="154"/>
      <c r="D6" s="154"/>
      <c r="E6" s="163"/>
    </row>
    <row r="7" spans="2:20" s="134" customFormat="1" ht="30.75" customHeight="1" x14ac:dyDescent="0.25">
      <c r="B7" s="385" t="s">
        <v>11567</v>
      </c>
      <c r="C7" s="386"/>
      <c r="D7" s="386"/>
      <c r="E7" s="387"/>
      <c r="R7" s="135"/>
      <c r="S7" s="135"/>
      <c r="T7" s="135"/>
    </row>
    <row r="8" spans="2:20" s="134" customFormat="1" ht="30.75" customHeight="1" x14ac:dyDescent="0.25">
      <c r="B8" s="385" t="s">
        <v>11556</v>
      </c>
      <c r="C8" s="386"/>
      <c r="D8" s="386"/>
      <c r="E8" s="387"/>
      <c r="R8" s="135"/>
      <c r="S8" s="135"/>
      <c r="T8" s="135"/>
    </row>
    <row r="9" spans="2:20" ht="15" customHeight="1" thickBot="1" x14ac:dyDescent="0.3">
      <c r="B9" s="160"/>
      <c r="C9" s="134"/>
      <c r="D9" s="134"/>
      <c r="E9" s="161"/>
    </row>
    <row r="10" spans="2:20" ht="28.5" customHeight="1" thickBot="1" x14ac:dyDescent="0.3">
      <c r="B10" s="388" t="s">
        <v>11539</v>
      </c>
      <c r="C10" s="389"/>
      <c r="D10" s="389"/>
      <c r="E10" s="390"/>
    </row>
    <row r="11" spans="2:20" ht="14.5" thickBot="1" x14ac:dyDescent="0.35">
      <c r="B11" s="164" t="s">
        <v>10926</v>
      </c>
      <c r="C11" s="136" t="s">
        <v>10927</v>
      </c>
      <c r="D11" s="136" t="s">
        <v>11553</v>
      </c>
      <c r="E11" s="165" t="s">
        <v>1978</v>
      </c>
    </row>
    <row r="12" spans="2:20" ht="25.5" thickBot="1" x14ac:dyDescent="0.3">
      <c r="B12" s="166" t="s">
        <v>1572</v>
      </c>
      <c r="C12" s="137" t="s">
        <v>11540</v>
      </c>
      <c r="D12" s="138" t="s">
        <v>1572</v>
      </c>
      <c r="E12" s="167" t="s">
        <v>11541</v>
      </c>
    </row>
    <row r="13" spans="2:20" ht="25" x14ac:dyDescent="0.25">
      <c r="B13" s="378" t="s">
        <v>11542</v>
      </c>
      <c r="C13" s="380" t="s">
        <v>10928</v>
      </c>
      <c r="D13" s="186" t="s">
        <v>7329</v>
      </c>
      <c r="E13" s="186" t="s">
        <v>19220</v>
      </c>
    </row>
    <row r="14" spans="2:20" ht="25" x14ac:dyDescent="0.25">
      <c r="B14" s="379"/>
      <c r="C14" s="381"/>
      <c r="D14" s="186" t="s">
        <v>10882</v>
      </c>
      <c r="E14" s="186" t="s">
        <v>19221</v>
      </c>
    </row>
    <row r="15" spans="2:20" ht="25" x14ac:dyDescent="0.25">
      <c r="B15" s="379"/>
      <c r="C15" s="381"/>
      <c r="D15" s="186" t="s">
        <v>19222</v>
      </c>
      <c r="E15" s="376" t="s">
        <v>19232</v>
      </c>
    </row>
    <row r="16" spans="2:20" ht="25" x14ac:dyDescent="0.25">
      <c r="B16" s="379"/>
      <c r="C16" s="381"/>
      <c r="D16" s="186" t="s">
        <v>19223</v>
      </c>
      <c r="E16" s="186" t="s">
        <v>19224</v>
      </c>
    </row>
    <row r="17" spans="2:5" ht="25" x14ac:dyDescent="0.25">
      <c r="B17" s="379"/>
      <c r="C17" s="381"/>
      <c r="D17" s="186" t="s">
        <v>19225</v>
      </c>
      <c r="E17" s="376" t="s">
        <v>19226</v>
      </c>
    </row>
    <row r="18" spans="2:5" ht="25" x14ac:dyDescent="0.25">
      <c r="B18" s="379"/>
      <c r="C18" s="381"/>
      <c r="D18" s="376" t="s">
        <v>19227</v>
      </c>
      <c r="E18" s="376" t="s">
        <v>19228</v>
      </c>
    </row>
    <row r="19" spans="2:5" ht="25" x14ac:dyDescent="0.25">
      <c r="B19" s="379"/>
      <c r="C19" s="381"/>
      <c r="D19" s="186" t="s">
        <v>11708</v>
      </c>
      <c r="E19" s="376" t="s">
        <v>19229</v>
      </c>
    </row>
    <row r="20" spans="2:5" ht="25" x14ac:dyDescent="0.25">
      <c r="B20" s="379"/>
      <c r="C20" s="381"/>
      <c r="D20" s="186" t="s">
        <v>11773</v>
      </c>
      <c r="E20" s="376" t="s">
        <v>19230</v>
      </c>
    </row>
    <row r="21" spans="2:5" ht="25.5" thickBot="1" x14ac:dyDescent="0.3">
      <c r="B21" s="379"/>
      <c r="C21" s="381"/>
      <c r="D21" s="186" t="s">
        <v>11765</v>
      </c>
      <c r="E21" s="376" t="s">
        <v>19231</v>
      </c>
    </row>
    <row r="22" spans="2:5" ht="28.5" customHeight="1" thickBot="1" x14ac:dyDescent="0.3">
      <c r="B22" s="394" t="s">
        <v>11543</v>
      </c>
      <c r="C22" s="397" t="s">
        <v>11569</v>
      </c>
      <c r="D22" s="139" t="s">
        <v>11551</v>
      </c>
      <c r="E22" s="168" t="s">
        <v>11544</v>
      </c>
    </row>
    <row r="23" spans="2:5" ht="25.5" customHeight="1" x14ac:dyDescent="0.25">
      <c r="B23" s="395"/>
      <c r="C23" s="398"/>
      <c r="D23" s="140" t="s">
        <v>7328</v>
      </c>
      <c r="E23" s="168" t="s">
        <v>11545</v>
      </c>
    </row>
    <row r="24" spans="2:5" ht="50" x14ac:dyDescent="0.25">
      <c r="B24" s="395"/>
      <c r="C24" s="398"/>
      <c r="D24" s="140" t="s">
        <v>7719</v>
      </c>
      <c r="E24" s="169" t="s">
        <v>11546</v>
      </c>
    </row>
    <row r="25" spans="2:5" ht="25" x14ac:dyDescent="0.25">
      <c r="B25" s="395"/>
      <c r="C25" s="398"/>
      <c r="D25" s="141" t="s">
        <v>11535</v>
      </c>
      <c r="E25" s="169" t="s">
        <v>11547</v>
      </c>
    </row>
    <row r="26" spans="2:5" x14ac:dyDescent="0.25">
      <c r="B26" s="395"/>
      <c r="C26" s="398"/>
      <c r="D26" s="140" t="s">
        <v>7330</v>
      </c>
      <c r="E26" s="169" t="s">
        <v>11548</v>
      </c>
    </row>
    <row r="27" spans="2:5" ht="25.5" thickBot="1" x14ac:dyDescent="0.3">
      <c r="B27" s="396"/>
      <c r="C27" s="399"/>
      <c r="D27" s="142" t="s">
        <v>7500</v>
      </c>
      <c r="E27" s="170" t="s">
        <v>11549</v>
      </c>
    </row>
    <row r="28" spans="2:5" x14ac:dyDescent="0.25">
      <c r="B28" s="160"/>
      <c r="C28" s="134" t="s">
        <v>11550</v>
      </c>
      <c r="D28" s="134"/>
      <c r="E28" s="161"/>
    </row>
    <row r="29" spans="2:5" ht="15" customHeight="1" x14ac:dyDescent="0.25">
      <c r="B29" s="391" t="s">
        <v>11537</v>
      </c>
      <c r="C29" s="392"/>
      <c r="D29" s="392"/>
      <c r="E29" s="393"/>
    </row>
    <row r="30" spans="2:5" ht="15" customHeight="1" x14ac:dyDescent="0.25">
      <c r="B30" s="391" t="s">
        <v>11557</v>
      </c>
      <c r="C30" s="392"/>
      <c r="D30" s="392"/>
      <c r="E30" s="393"/>
    </row>
    <row r="31" spans="2:5" ht="15" customHeight="1" thickBot="1" x14ac:dyDescent="0.3">
      <c r="B31" s="382" t="s">
        <v>11538</v>
      </c>
      <c r="C31" s="383"/>
      <c r="D31" s="383"/>
      <c r="E31" s="384"/>
    </row>
    <row r="33" spans="2:5" x14ac:dyDescent="0.25">
      <c r="B33" s="143"/>
      <c r="C33" s="143"/>
      <c r="D33" s="143"/>
      <c r="E33" s="143"/>
    </row>
    <row r="34" spans="2:5" ht="16.5" x14ac:dyDescent="0.25">
      <c r="B34" s="323" t="s">
        <v>18600</v>
      </c>
      <c r="C34" s="143"/>
      <c r="D34" s="143"/>
      <c r="E34" s="143"/>
    </row>
    <row r="35" spans="2:5" ht="16.5" x14ac:dyDescent="0.25">
      <c r="B35" s="324" t="s">
        <v>18601</v>
      </c>
      <c r="C35" s="143"/>
      <c r="D35" s="143"/>
      <c r="E35" s="143"/>
    </row>
    <row r="36" spans="2:5" x14ac:dyDescent="0.25">
      <c r="B36" s="325"/>
      <c r="C36" s="143"/>
      <c r="D36" s="143"/>
      <c r="E36" s="143"/>
    </row>
    <row r="37" spans="2:5" ht="13" x14ac:dyDescent="0.25">
      <c r="B37" s="326" t="s">
        <v>18602</v>
      </c>
      <c r="C37" s="143"/>
      <c r="D37" s="143"/>
      <c r="E37" s="143"/>
    </row>
    <row r="38" spans="2:5" ht="13" x14ac:dyDescent="0.25">
      <c r="B38" s="326" t="s">
        <v>18603</v>
      </c>
      <c r="C38" s="143"/>
      <c r="D38" s="143"/>
      <c r="E38" s="143"/>
    </row>
    <row r="39" spans="2:5" ht="13" x14ac:dyDescent="0.25">
      <c r="B39" s="326" t="s">
        <v>18604</v>
      </c>
      <c r="C39" s="143"/>
      <c r="D39" s="143"/>
      <c r="E39" s="143"/>
    </row>
    <row r="40" spans="2:5" x14ac:dyDescent="0.25">
      <c r="B40"/>
      <c r="C40" s="143"/>
      <c r="D40" s="143"/>
      <c r="E40" s="143"/>
    </row>
    <row r="41" spans="2:5" ht="28" x14ac:dyDescent="0.25">
      <c r="B41" s="328" t="s">
        <v>18607</v>
      </c>
      <c r="C41" s="143"/>
      <c r="D41" s="143"/>
      <c r="E41" s="143"/>
    </row>
    <row r="42" spans="2:5" x14ac:dyDescent="0.25">
      <c r="B42" s="1"/>
      <c r="C42" s="143"/>
      <c r="D42" s="143"/>
      <c r="E42" s="143"/>
    </row>
    <row r="43" spans="2:5" ht="18" x14ac:dyDescent="0.25">
      <c r="B43" s="327" t="s">
        <v>18605</v>
      </c>
      <c r="C43" s="143"/>
      <c r="D43" s="143"/>
      <c r="E43" s="143"/>
    </row>
    <row r="44" spans="2:5" ht="18" x14ac:dyDescent="0.25">
      <c r="B44" s="327" t="s">
        <v>18606</v>
      </c>
      <c r="C44" s="143"/>
      <c r="D44" s="143"/>
      <c r="E44" s="143"/>
    </row>
    <row r="45" spans="2:5" x14ac:dyDescent="0.25">
      <c r="B45"/>
      <c r="C45" s="143"/>
      <c r="D45" s="143"/>
      <c r="E45" s="143"/>
    </row>
    <row r="46" spans="2:5" ht="16.5" x14ac:dyDescent="0.25">
      <c r="B46" s="323" t="s">
        <v>18608</v>
      </c>
      <c r="C46" s="143"/>
      <c r="D46" s="143"/>
    </row>
    <row r="47" spans="2:5" ht="16.5" x14ac:dyDescent="0.25">
      <c r="B47" s="324" t="s">
        <v>18609</v>
      </c>
      <c r="C47" s="143"/>
      <c r="D47" s="143"/>
    </row>
    <row r="48" spans="2:5" x14ac:dyDescent="0.25">
      <c r="B48" s="325"/>
      <c r="C48" s="143"/>
      <c r="D48" s="143"/>
    </row>
    <row r="49" spans="2:4" ht="13" x14ac:dyDescent="0.25">
      <c r="B49" s="326" t="s">
        <v>18610</v>
      </c>
      <c r="C49" s="143"/>
      <c r="D49" s="143"/>
    </row>
    <row r="50" spans="2:4" ht="13" x14ac:dyDescent="0.25">
      <c r="B50" s="326" t="s">
        <v>18611</v>
      </c>
      <c r="C50" s="143"/>
      <c r="D50" s="143"/>
    </row>
    <row r="51" spans="2:4" ht="13" x14ac:dyDescent="0.25">
      <c r="B51" s="326" t="s">
        <v>18612</v>
      </c>
    </row>
    <row r="52" spans="2:4" x14ac:dyDescent="0.25">
      <c r="B52"/>
    </row>
  </sheetData>
  <mergeCells count="10">
    <mergeCell ref="B13:B21"/>
    <mergeCell ref="C13:C21"/>
    <mergeCell ref="B31:E31"/>
    <mergeCell ref="B7:E7"/>
    <mergeCell ref="B10:E10"/>
    <mergeCell ref="B30:E30"/>
    <mergeCell ref="B8:E8"/>
    <mergeCell ref="B22:B27"/>
    <mergeCell ref="C22:C27"/>
    <mergeCell ref="B29:E29"/>
  </mergeCells>
  <hyperlinks>
    <hyperlink ref="B37" r:id="rId1" display="https://www.exchangenetwork.net/schema/WQX/3/WQX_DET_v3.0.xls" xr:uid="{B9474C9D-53E6-4E23-B60E-0260DE1BA43C}"/>
    <hyperlink ref="B38" r:id="rId2" display="https://www.epa.gov/waterdata/wqx-flow-configuration-30" xr:uid="{C5ECE549-82F5-4D1A-BA0B-7A9BA46429EA}"/>
    <hyperlink ref="B39" r:id="rId3" display="https://www.epa.gov/waterdata/storage-and-retrieval-and-water-quality-exchange-domain-services-and-downloads" xr:uid="{F201868D-F5B2-472E-B46A-565F6A93805F}"/>
    <hyperlink ref="B41" r:id="rId4" display="Glossary" xr:uid="{421857CE-1BC7-4565-83D6-C2BFE2318997}"/>
    <hyperlink ref="B49" r:id="rId5" display="https://www.epa.gov/waterdata/water-quality-exchange-web-template-user-guide" xr:uid="{E8397568-BE74-4EEC-B6F9-659287E84234}"/>
    <hyperlink ref="B50" r:id="rId6" display="https://www.epa.gov/waterdata/user-guide-version-30-water-quality-exchange-web" xr:uid="{14AFDD55-3EF0-4C6C-85EA-7C902B4085A4}"/>
    <hyperlink ref="B51" r:id="rId7" display="https://www.epa.gov/waterdata/water-quality-exchange-web-template-files" xr:uid="{652DD0BB-F4F6-4B3A-9843-5D9820FB20B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011D5-CF9F-4135-9C0F-DF6D9EEE367B}">
  <dimension ref="A1:AS10"/>
  <sheetViews>
    <sheetView workbookViewId="0"/>
  </sheetViews>
  <sheetFormatPr defaultColWidth="13.26953125" defaultRowHeight="14.5" x14ac:dyDescent="0.35"/>
  <cols>
    <col min="1" max="16384" width="13.26953125" style="314"/>
  </cols>
  <sheetData>
    <row r="1" spans="1:45" customFormat="1" ht="78" x14ac:dyDescent="0.25">
      <c r="A1" s="329" t="s">
        <v>18563</v>
      </c>
      <c r="B1" s="319" t="s">
        <v>18564</v>
      </c>
      <c r="C1" s="329" t="s">
        <v>18565</v>
      </c>
      <c r="D1" s="319" t="s">
        <v>18566</v>
      </c>
      <c r="E1" s="319" t="s">
        <v>18567</v>
      </c>
      <c r="F1" s="319" t="s">
        <v>18568</v>
      </c>
      <c r="G1" s="329" t="s">
        <v>18569</v>
      </c>
      <c r="H1" s="320" t="s">
        <v>18570</v>
      </c>
      <c r="I1" s="319" t="s">
        <v>18571</v>
      </c>
      <c r="J1" s="319" t="s">
        <v>18572</v>
      </c>
      <c r="K1" s="329" t="s">
        <v>18573</v>
      </c>
      <c r="L1" s="342" t="s">
        <v>5781</v>
      </c>
      <c r="M1" s="342" t="s">
        <v>18574</v>
      </c>
      <c r="N1" s="343" t="s">
        <v>6969</v>
      </c>
      <c r="O1" s="343" t="s">
        <v>18575</v>
      </c>
      <c r="P1" s="343" t="s">
        <v>18576</v>
      </c>
      <c r="Q1" s="343" t="s">
        <v>10883</v>
      </c>
      <c r="R1" s="319" t="s">
        <v>18577</v>
      </c>
      <c r="S1" s="329" t="s">
        <v>11421</v>
      </c>
      <c r="T1" s="342" t="s">
        <v>10884</v>
      </c>
      <c r="U1" s="319" t="s">
        <v>5426</v>
      </c>
      <c r="V1" s="319" t="s">
        <v>5779</v>
      </c>
      <c r="W1" s="329" t="s">
        <v>18578</v>
      </c>
      <c r="X1" s="319" t="s">
        <v>18579</v>
      </c>
      <c r="Y1" s="329" t="s">
        <v>18580</v>
      </c>
      <c r="Z1" s="319" t="s">
        <v>18581</v>
      </c>
      <c r="AA1" s="329" t="s">
        <v>18582</v>
      </c>
      <c r="AB1" s="329" t="s">
        <v>18583</v>
      </c>
      <c r="AC1" s="319" t="s">
        <v>18584</v>
      </c>
      <c r="AD1" s="319" t="s">
        <v>18585</v>
      </c>
      <c r="AE1" s="319" t="s">
        <v>18586</v>
      </c>
      <c r="AF1" s="319" t="s">
        <v>18587</v>
      </c>
      <c r="AG1" s="329" t="s">
        <v>18588</v>
      </c>
      <c r="AH1" s="319" t="s">
        <v>18589</v>
      </c>
      <c r="AI1" s="329" t="s">
        <v>18590</v>
      </c>
      <c r="AJ1" s="329" t="s">
        <v>18591</v>
      </c>
      <c r="AK1" s="329" t="s">
        <v>18592</v>
      </c>
      <c r="AL1" s="329" t="s">
        <v>18593</v>
      </c>
      <c r="AM1" s="319" t="s">
        <v>18594</v>
      </c>
      <c r="AN1" s="329" t="s">
        <v>18595</v>
      </c>
      <c r="AO1" s="319" t="s">
        <v>18596</v>
      </c>
      <c r="AP1" s="329" t="s">
        <v>18597</v>
      </c>
      <c r="AQ1" s="329" t="s">
        <v>18598</v>
      </c>
      <c r="AR1" s="312" t="s">
        <v>18561</v>
      </c>
      <c r="AS1" s="313" t="s">
        <v>18562</v>
      </c>
    </row>
    <row r="2" spans="1:45" x14ac:dyDescent="0.35">
      <c r="F2" s="175" t="s">
        <v>15128</v>
      </c>
      <c r="G2" s="314" t="s">
        <v>1968</v>
      </c>
      <c r="H2" s="314" t="str">
        <f>IFERROR(VLOOKUP(G2&amp;S2,'[8]Allowed Values - Monitoring Loc'!M6:O3297,3,FALSE),"")</f>
        <v>031</v>
      </c>
      <c r="L2" s="314" t="s">
        <v>10952</v>
      </c>
      <c r="M2" s="321" t="s">
        <v>8747</v>
      </c>
      <c r="N2" s="314" t="s">
        <v>11709</v>
      </c>
      <c r="O2" s="314" t="s">
        <v>11574</v>
      </c>
      <c r="P2" s="314" t="s">
        <v>11575</v>
      </c>
      <c r="Q2" s="314" t="s">
        <v>11710</v>
      </c>
      <c r="R2" s="314">
        <v>2400</v>
      </c>
      <c r="S2" s="314" t="s">
        <v>9768</v>
      </c>
      <c r="T2" s="314" t="s">
        <v>6132</v>
      </c>
      <c r="U2" s="314" t="s">
        <v>7090</v>
      </c>
    </row>
    <row r="3" spans="1:45" x14ac:dyDescent="0.35">
      <c r="F3" s="175" t="s">
        <v>15128</v>
      </c>
      <c r="G3" s="314" t="s">
        <v>1968</v>
      </c>
      <c r="H3" s="314" t="str">
        <f>IFERROR(VLOOKUP(G3&amp;S3,'[8]Allowed Values - Monitoring Loc'!M6:O3297,3,FALSE),"")</f>
        <v>031</v>
      </c>
      <c r="L3" s="314" t="s">
        <v>10952</v>
      </c>
      <c r="M3" s="321" t="s">
        <v>8747</v>
      </c>
      <c r="N3" s="314" t="s">
        <v>11711</v>
      </c>
      <c r="O3" s="314" t="s">
        <v>11574</v>
      </c>
      <c r="P3" s="314" t="s">
        <v>11575</v>
      </c>
      <c r="Q3" s="314" t="s">
        <v>11712</v>
      </c>
      <c r="R3" s="314">
        <v>2400</v>
      </c>
      <c r="S3" s="314" t="s">
        <v>9768</v>
      </c>
      <c r="T3" s="314" t="s">
        <v>6132</v>
      </c>
      <c r="U3" s="314" t="s">
        <v>7090</v>
      </c>
    </row>
    <row r="4" spans="1:45" x14ac:dyDescent="0.35">
      <c r="F4" s="175" t="s">
        <v>15128</v>
      </c>
      <c r="G4" s="314" t="s">
        <v>1968</v>
      </c>
      <c r="H4" s="314" t="str">
        <f>IFERROR(VLOOKUP(G4&amp;S4,'[8]Allowed Values - Monitoring Loc'!M6:O3297,3,FALSE),"")</f>
        <v>031</v>
      </c>
      <c r="L4" s="314" t="s">
        <v>10952</v>
      </c>
      <c r="M4" s="321" t="s">
        <v>8747</v>
      </c>
      <c r="N4" s="314" t="s">
        <v>15111</v>
      </c>
      <c r="O4" s="314" t="s">
        <v>11574</v>
      </c>
      <c r="P4" s="314" t="s">
        <v>11575</v>
      </c>
      <c r="Q4" s="314" t="s">
        <v>15113</v>
      </c>
      <c r="R4" s="314">
        <v>2400</v>
      </c>
      <c r="S4" s="314" t="s">
        <v>9768</v>
      </c>
      <c r="T4" s="314" t="s">
        <v>6132</v>
      </c>
      <c r="U4" s="314" t="s">
        <v>7090</v>
      </c>
    </row>
    <row r="5" spans="1:45" x14ac:dyDescent="0.35">
      <c r="F5" s="175" t="s">
        <v>15128</v>
      </c>
      <c r="G5" s="314" t="s">
        <v>1968</v>
      </c>
      <c r="H5" s="314" t="str">
        <f>IFERROR(VLOOKUP(G5&amp;S5,'[8]Allowed Values - Monitoring Loc'!M6:O3297,3,FALSE),"")</f>
        <v>031</v>
      </c>
      <c r="L5" s="314" t="s">
        <v>10952</v>
      </c>
      <c r="M5" s="321" t="s">
        <v>8747</v>
      </c>
      <c r="N5" s="314" t="s">
        <v>15112</v>
      </c>
      <c r="O5" s="314" t="s">
        <v>11574</v>
      </c>
      <c r="P5" s="314" t="s">
        <v>11575</v>
      </c>
      <c r="Q5" s="314" t="s">
        <v>15114</v>
      </c>
      <c r="R5" s="314">
        <v>2400</v>
      </c>
      <c r="S5" s="314" t="s">
        <v>9768</v>
      </c>
      <c r="T5" s="314" t="s">
        <v>6132</v>
      </c>
      <c r="U5" s="314" t="s">
        <v>7090</v>
      </c>
    </row>
    <row r="6" spans="1:45" x14ac:dyDescent="0.35">
      <c r="M6" s="321"/>
    </row>
    <row r="7" spans="1:45" x14ac:dyDescent="0.35">
      <c r="M7" s="321"/>
    </row>
    <row r="8" spans="1:45" x14ac:dyDescent="0.35">
      <c r="M8" s="321"/>
    </row>
    <row r="9" spans="1:45" x14ac:dyDescent="0.35">
      <c r="M9" s="321"/>
    </row>
    <row r="10" spans="1:45" x14ac:dyDescent="0.35">
      <c r="M10" s="321"/>
    </row>
  </sheetData>
  <dataValidations count="2">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A1:AQ1" xr:uid="{6499C1C5-7E7B-4585-BE21-D3BF8B2CCC2E}">
      <formula1>StationIDMax</formula1>
    </dataValidation>
    <dataValidation type="textLength" allowBlank="1" showInputMessage="1" showErrorMessage="1" errorTitle="Latitude data entry error:" error="Field Length exceeded:  refer to &quot;Station Columns&quot; tab to determine the maximum field length" sqref="F2:F5" xr:uid="{54C2E025-EEA1-4890-86FD-71DC681C1D08}">
      <formula1>1</formula1>
      <formula2>200</formula2>
    </dataValidation>
  </dataValidations>
  <hyperlinks>
    <hyperlink ref="AR1" r:id="rId1" display="https://cdx.epa.gov/wqx/download/DomainValues/All_CSV.zip" xr:uid="{B4A1BE76-5357-4594-B348-6D2DD7405B7A}"/>
    <hyperlink ref="AS1" r:id="rId2" location="domain" display="https://www.epa.gov/waterdata/storage-and-retrieval-and-water-quality-exchange-domain-services-and-downloads - domain" xr:uid="{1E602AF9-4EE3-4784-99ED-B49B493A2CF9}"/>
    <hyperlink ref="AQ1" r:id="rId3" xr:uid="{E1066D25-DFA4-449B-96D5-2B385358F047}"/>
    <hyperlink ref="AP1" r:id="rId4" xr:uid="{1FA12AF5-D743-4319-BA2D-90DF0828FFEF}"/>
    <hyperlink ref="AL1" r:id="rId5" xr:uid="{FFFB2034-9F1D-4E25-AED0-B771FB3744AC}"/>
    <hyperlink ref="AB1" r:id="rId6" xr:uid="{4966EF36-3F7D-4956-ACC6-4DED64FF6C47}"/>
    <hyperlink ref="W1" r:id="rId7" xr:uid="{50DA1A05-3190-43CF-8325-A0E99DF078BB}"/>
    <hyperlink ref="K1" r:id="rId8" xr:uid="{2E35469E-1877-4452-9154-977067ED7E37}"/>
    <hyperlink ref="C1" r:id="rId9" xr:uid="{0E3BE811-E046-4D27-AC1C-DFEE27996C65}"/>
    <hyperlink ref="A1" r:id="rId10" xr:uid="{CDC76C6D-79E1-42EC-B8FD-3297D4270D8D}"/>
    <hyperlink ref="AN1" r:id="rId11" xr:uid="{50E27EEF-0214-4021-A929-F51D48C79410}"/>
    <hyperlink ref="Y1" r:id="rId12" xr:uid="{F58867A5-37AB-44E3-819A-064530B6A20B}"/>
    <hyperlink ref="AA1" r:id="rId13" xr:uid="{9370777A-05F9-487F-88DA-CDD30BC04931}"/>
    <hyperlink ref="T1" r:id="rId14" xr:uid="{9E65FEED-06EC-4D2A-A598-D4ECBCC3CB06}"/>
    <hyperlink ref="S1" r:id="rId15" xr:uid="{FE91B44E-E591-43C4-93EE-3A7C75D88BAB}"/>
    <hyperlink ref="M1" r:id="rId16" xr:uid="{3FEBD794-44A3-4415-9D6C-4C6469A6CFA2}"/>
    <hyperlink ref="L1" r:id="rId17" xr:uid="{26DF5FC3-11AB-43A6-9DD3-A57CA4B0E615}"/>
    <hyperlink ref="G1" r:id="rId18" xr:uid="{79D4A81A-8634-4AD2-BECE-B328483D9A09}"/>
    <hyperlink ref="AG1" r:id="rId19" xr:uid="{DD2D87DF-3203-487F-B047-C52AC8AC2B13}"/>
    <hyperlink ref="AI1" r:id="rId20" xr:uid="{6D214B77-9B90-4D29-A965-74FA0B0FC7BA}"/>
    <hyperlink ref="AJ1" r:id="rId21" xr:uid="{5954D2E3-DA3E-41F4-B35C-7DEB28BAE8C0}"/>
    <hyperlink ref="AK1" r:id="rId22" xr:uid="{F317BE58-E891-447A-A438-60DBE3AC4F3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BAED-1595-4C66-9068-57D1ED6F007F}">
  <dimension ref="A1:FH1837"/>
  <sheetViews>
    <sheetView topLeftCell="M1" zoomScaleNormal="100" workbookViewId="0">
      <selection activeCell="M1" sqref="M1"/>
    </sheetView>
  </sheetViews>
  <sheetFormatPr defaultColWidth="14" defaultRowHeight="14.5" x14ac:dyDescent="0.35"/>
  <cols>
    <col min="1" max="13" width="14" style="314"/>
    <col min="14" max="14" width="14" style="315"/>
    <col min="15" max="22" width="14" style="314"/>
    <col min="23" max="23" width="14" style="316"/>
    <col min="24" max="83" width="14" style="314"/>
    <col min="84" max="84" width="14" style="318"/>
    <col min="85" max="16384" width="14" style="314"/>
  </cols>
  <sheetData>
    <row r="1" spans="1:164" ht="78" x14ac:dyDescent="0.35">
      <c r="A1" s="307" t="s">
        <v>18431</v>
      </c>
      <c r="B1" s="308" t="s">
        <v>18432</v>
      </c>
      <c r="C1" s="307" t="s">
        <v>15118</v>
      </c>
      <c r="D1" s="307" t="s">
        <v>18433</v>
      </c>
      <c r="E1" s="307" t="s">
        <v>15125</v>
      </c>
      <c r="F1" s="308" t="s">
        <v>15126</v>
      </c>
      <c r="G1" s="307" t="s">
        <v>18434</v>
      </c>
      <c r="H1" s="307" t="s">
        <v>18435</v>
      </c>
      <c r="I1" s="308" t="s">
        <v>18436</v>
      </c>
      <c r="J1" s="307" t="s">
        <v>18437</v>
      </c>
      <c r="K1" s="308" t="s">
        <v>18438</v>
      </c>
      <c r="L1" s="308" t="s">
        <v>18439</v>
      </c>
      <c r="M1" s="308" t="s">
        <v>18440</v>
      </c>
      <c r="N1" s="347" t="s">
        <v>19081</v>
      </c>
      <c r="O1" s="374" t="s">
        <v>19118</v>
      </c>
      <c r="P1" s="307" t="s">
        <v>18442</v>
      </c>
      <c r="Q1" s="307" t="s">
        <v>18443</v>
      </c>
      <c r="R1" s="307" t="s">
        <v>18444</v>
      </c>
      <c r="S1" s="348" t="s">
        <v>3976</v>
      </c>
      <c r="T1" s="308" t="s">
        <v>18445</v>
      </c>
      <c r="U1" s="308" t="s">
        <v>18446</v>
      </c>
      <c r="V1" s="307" t="s">
        <v>18447</v>
      </c>
      <c r="W1" s="349" t="s">
        <v>18448</v>
      </c>
      <c r="X1" s="309" t="s">
        <v>18449</v>
      </c>
      <c r="Y1" s="308" t="s">
        <v>15124</v>
      </c>
      <c r="Z1" s="307" t="s">
        <v>18450</v>
      </c>
      <c r="AA1" s="308" t="s">
        <v>18451</v>
      </c>
      <c r="AB1" s="348" t="s">
        <v>18452</v>
      </c>
      <c r="AC1" s="308" t="s">
        <v>18453</v>
      </c>
      <c r="AD1" s="307" t="s">
        <v>18454</v>
      </c>
      <c r="AE1" s="308" t="s">
        <v>18455</v>
      </c>
      <c r="AF1" s="307" t="s">
        <v>18456</v>
      </c>
      <c r="AG1" s="307" t="s">
        <v>18457</v>
      </c>
      <c r="AH1" s="308" t="s">
        <v>18458</v>
      </c>
      <c r="AI1" s="307" t="s">
        <v>18459</v>
      </c>
      <c r="AJ1" s="307" t="s">
        <v>18460</v>
      </c>
      <c r="AK1" s="308" t="s">
        <v>18461</v>
      </c>
      <c r="AL1" s="308" t="s">
        <v>18462</v>
      </c>
      <c r="AM1" s="307" t="s">
        <v>18463</v>
      </c>
      <c r="AN1" s="307" t="s">
        <v>18464</v>
      </c>
      <c r="AO1" s="308" t="s">
        <v>18465</v>
      </c>
      <c r="AP1" s="308" t="s">
        <v>18466</v>
      </c>
      <c r="AQ1" s="308" t="s">
        <v>18467</v>
      </c>
      <c r="AR1" s="308" t="s">
        <v>18468</v>
      </c>
      <c r="AS1" s="307" t="s">
        <v>6969</v>
      </c>
      <c r="AT1" s="307" t="s">
        <v>18469</v>
      </c>
      <c r="AU1" s="308" t="s">
        <v>18470</v>
      </c>
      <c r="AV1" s="307" t="s">
        <v>18471</v>
      </c>
      <c r="AW1" s="308" t="s">
        <v>18472</v>
      </c>
      <c r="AX1" s="308" t="s">
        <v>18473</v>
      </c>
      <c r="AY1" s="307" t="s">
        <v>18474</v>
      </c>
      <c r="AZ1" s="307" t="s">
        <v>18475</v>
      </c>
      <c r="BA1" s="308" t="s">
        <v>18476</v>
      </c>
      <c r="BB1" s="307" t="s">
        <v>18477</v>
      </c>
      <c r="BC1" s="308" t="s">
        <v>18478</v>
      </c>
      <c r="BD1" s="307" t="s">
        <v>11767</v>
      </c>
      <c r="BE1" s="308" t="s">
        <v>5208</v>
      </c>
      <c r="BF1" s="308" t="s">
        <v>15134</v>
      </c>
      <c r="BG1" s="307" t="s">
        <v>11766</v>
      </c>
      <c r="BH1" s="308" t="s">
        <v>18479</v>
      </c>
      <c r="BI1" s="307" t="s">
        <v>18480</v>
      </c>
      <c r="BJ1" s="308" t="s">
        <v>18481</v>
      </c>
      <c r="BK1" s="307" t="s">
        <v>18482</v>
      </c>
      <c r="BL1" s="307" t="s">
        <v>18483</v>
      </c>
      <c r="BM1" s="307" t="s">
        <v>18484</v>
      </c>
      <c r="BN1" s="308" t="s">
        <v>18485</v>
      </c>
      <c r="BO1" s="308" t="s">
        <v>18486</v>
      </c>
      <c r="BP1" s="307" t="s">
        <v>11769</v>
      </c>
      <c r="BQ1" s="307" t="s">
        <v>11770</v>
      </c>
      <c r="BR1" s="307" t="s">
        <v>18487</v>
      </c>
      <c r="BS1" s="307" t="s">
        <v>18488</v>
      </c>
      <c r="BT1" s="307" t="s">
        <v>18489</v>
      </c>
      <c r="BU1" s="308" t="s">
        <v>18490</v>
      </c>
      <c r="BV1" s="347" t="s">
        <v>6968</v>
      </c>
      <c r="BW1" s="310" t="s">
        <v>18491</v>
      </c>
      <c r="BX1" s="310" t="s">
        <v>18492</v>
      </c>
      <c r="BY1" s="311" t="s">
        <v>15122</v>
      </c>
      <c r="BZ1" s="310" t="s">
        <v>18493</v>
      </c>
      <c r="CA1" s="310" t="s">
        <v>18494</v>
      </c>
      <c r="CB1" s="311" t="s">
        <v>15120</v>
      </c>
      <c r="CC1" s="310" t="s">
        <v>18495</v>
      </c>
      <c r="CD1" s="310" t="s">
        <v>18496</v>
      </c>
      <c r="CE1" s="311" t="s">
        <v>18497</v>
      </c>
      <c r="CF1" s="350" t="s">
        <v>1976</v>
      </c>
      <c r="CG1" s="375" t="s">
        <v>15135</v>
      </c>
      <c r="CH1" s="310" t="s">
        <v>18499</v>
      </c>
      <c r="CI1" s="310" t="s">
        <v>15105</v>
      </c>
      <c r="CJ1" s="310" t="s">
        <v>18500</v>
      </c>
      <c r="CK1" s="310" t="s">
        <v>18501</v>
      </c>
      <c r="CL1" s="311" t="s">
        <v>18502</v>
      </c>
      <c r="CM1" s="310" t="s">
        <v>18503</v>
      </c>
      <c r="CN1" s="310" t="s">
        <v>18504</v>
      </c>
      <c r="CO1" s="310" t="s">
        <v>18505</v>
      </c>
      <c r="CP1" s="310" t="s">
        <v>18506</v>
      </c>
      <c r="CQ1" s="310" t="s">
        <v>18507</v>
      </c>
      <c r="CR1" s="310" t="s">
        <v>18508</v>
      </c>
      <c r="CS1" s="311" t="s">
        <v>15096</v>
      </c>
      <c r="CT1" s="310" t="s">
        <v>18509</v>
      </c>
      <c r="CU1" s="310" t="s">
        <v>18510</v>
      </c>
      <c r="CV1" s="310" t="s">
        <v>18511</v>
      </c>
      <c r="CW1" s="310" t="s">
        <v>18512</v>
      </c>
      <c r="CX1" s="310" t="s">
        <v>18513</v>
      </c>
      <c r="CY1" s="310" t="s">
        <v>18514</v>
      </c>
      <c r="CZ1" s="311" t="s">
        <v>15130</v>
      </c>
      <c r="DA1" s="311" t="s">
        <v>15129</v>
      </c>
      <c r="DB1" s="310" t="s">
        <v>15097</v>
      </c>
      <c r="DC1" s="310" t="s">
        <v>18515</v>
      </c>
      <c r="DD1" s="310" t="s">
        <v>15116</v>
      </c>
      <c r="DE1" s="311" t="s">
        <v>15117</v>
      </c>
      <c r="DF1" s="311" t="s">
        <v>11561</v>
      </c>
      <c r="DG1" s="310" t="s">
        <v>18516</v>
      </c>
      <c r="DH1" s="311" t="s">
        <v>15091</v>
      </c>
      <c r="DI1" s="310" t="s">
        <v>18517</v>
      </c>
      <c r="DJ1" s="310" t="s">
        <v>18518</v>
      </c>
      <c r="DK1" s="310" t="s">
        <v>18519</v>
      </c>
      <c r="DL1" s="311" t="s">
        <v>18520</v>
      </c>
      <c r="DM1" s="351" t="s">
        <v>6972</v>
      </c>
      <c r="DN1" s="311" t="s">
        <v>18521</v>
      </c>
      <c r="DO1" s="311" t="s">
        <v>11723</v>
      </c>
      <c r="DP1" s="350" t="s">
        <v>11563</v>
      </c>
      <c r="DQ1" s="351" t="s">
        <v>11562</v>
      </c>
      <c r="DR1" s="350" t="s">
        <v>11564</v>
      </c>
      <c r="DS1" s="311" t="s">
        <v>18522</v>
      </c>
      <c r="DT1" s="311" t="s">
        <v>18523</v>
      </c>
      <c r="DU1" s="311" t="s">
        <v>194</v>
      </c>
      <c r="DV1" s="310" t="s">
        <v>18524</v>
      </c>
      <c r="DW1" s="311" t="s">
        <v>18525</v>
      </c>
      <c r="DX1" s="375" t="s">
        <v>18526</v>
      </c>
      <c r="DY1" s="375" t="s">
        <v>18527</v>
      </c>
      <c r="DZ1" s="311" t="s">
        <v>18528</v>
      </c>
      <c r="EA1" s="310" t="s">
        <v>18529</v>
      </c>
      <c r="EB1" s="310" t="s">
        <v>18530</v>
      </c>
      <c r="EC1" s="310" t="s">
        <v>18531</v>
      </c>
      <c r="ED1" s="310" t="s">
        <v>18532</v>
      </c>
      <c r="EE1" s="310" t="s">
        <v>18533</v>
      </c>
      <c r="EF1" s="310" t="s">
        <v>18534</v>
      </c>
      <c r="EG1" s="310" t="s">
        <v>18535</v>
      </c>
      <c r="EH1" s="311" t="s">
        <v>18536</v>
      </c>
      <c r="EI1" s="311" t="s">
        <v>18537</v>
      </c>
      <c r="EJ1" s="310" t="s">
        <v>18538</v>
      </c>
      <c r="EK1" s="311" t="s">
        <v>18539</v>
      </c>
      <c r="EL1" s="310" t="s">
        <v>18540</v>
      </c>
      <c r="EM1" s="311" t="s">
        <v>18541</v>
      </c>
      <c r="EN1" s="310" t="s">
        <v>18542</v>
      </c>
      <c r="EO1" s="310" t="s">
        <v>18543</v>
      </c>
      <c r="EP1" s="310" t="s">
        <v>18544</v>
      </c>
      <c r="EQ1" s="311" t="s">
        <v>18545</v>
      </c>
      <c r="ER1" s="310" t="s">
        <v>18546</v>
      </c>
      <c r="ES1" s="310" t="s">
        <v>18547</v>
      </c>
      <c r="ET1" s="310" t="s">
        <v>18548</v>
      </c>
      <c r="EU1" s="311" t="s">
        <v>18549</v>
      </c>
      <c r="EV1" s="310" t="s">
        <v>18550</v>
      </c>
      <c r="EW1" s="311" t="s">
        <v>18551</v>
      </c>
      <c r="EX1" s="311" t="s">
        <v>18552</v>
      </c>
      <c r="EY1" s="311" t="s">
        <v>18553</v>
      </c>
      <c r="EZ1" s="310" t="s">
        <v>18554</v>
      </c>
      <c r="FA1" s="310" t="s">
        <v>18555</v>
      </c>
      <c r="FB1" s="310" t="s">
        <v>18556</v>
      </c>
      <c r="FC1" s="310" t="s">
        <v>18557</v>
      </c>
      <c r="FD1" s="311" t="s">
        <v>18558</v>
      </c>
      <c r="FE1" s="310" t="s">
        <v>18559</v>
      </c>
      <c r="FF1" s="311" t="s">
        <v>18560</v>
      </c>
      <c r="FG1" s="312" t="s">
        <v>18561</v>
      </c>
      <c r="FH1" s="313" t="s">
        <v>18562</v>
      </c>
    </row>
    <row r="2" spans="1:164" x14ac:dyDescent="0.35">
      <c r="G2" s="322">
        <v>41501</v>
      </c>
      <c r="N2" s="315" t="s">
        <v>18599</v>
      </c>
      <c r="S2" s="314" t="s">
        <v>1404</v>
      </c>
      <c r="W2" s="316">
        <v>41399</v>
      </c>
      <c r="X2" s="317"/>
      <c r="AB2" s="314" t="s">
        <v>7399</v>
      </c>
      <c r="AS2" s="314" t="s">
        <v>15111</v>
      </c>
      <c r="BD2" s="314" t="s">
        <v>11771</v>
      </c>
      <c r="BE2" s="314" t="s">
        <v>8637</v>
      </c>
      <c r="BG2" s="175" t="s">
        <v>11772</v>
      </c>
      <c r="BP2" s="314" t="s">
        <v>15136</v>
      </c>
      <c r="BQ2" s="314" t="s">
        <v>15099</v>
      </c>
      <c r="BV2" s="314" t="s">
        <v>11571</v>
      </c>
      <c r="BW2" s="181">
        <v>41399</v>
      </c>
      <c r="BZ2" s="181">
        <v>41399</v>
      </c>
      <c r="CA2" s="292">
        <v>8.3333333333333329E-2</v>
      </c>
      <c r="CB2" t="s">
        <v>1419</v>
      </c>
      <c r="CF2" s="318" t="s">
        <v>1005</v>
      </c>
      <c r="DM2" s="314" t="s">
        <v>11235</v>
      </c>
      <c r="DP2" s="314" t="s">
        <v>8426</v>
      </c>
      <c r="DQ2" s="314">
        <v>197</v>
      </c>
      <c r="DR2" s="314" t="s">
        <v>11281</v>
      </c>
      <c r="EH2" s="314" t="s">
        <v>11270</v>
      </c>
      <c r="EI2" s="314" t="s">
        <v>8426</v>
      </c>
      <c r="EJ2" s="314">
        <v>2.5000000000000001E-2</v>
      </c>
    </row>
    <row r="3" spans="1:164" x14ac:dyDescent="0.35">
      <c r="G3" s="322">
        <v>41501</v>
      </c>
      <c r="N3" s="315" t="s">
        <v>18599</v>
      </c>
      <c r="S3" s="314" t="s">
        <v>1404</v>
      </c>
      <c r="W3" s="316">
        <v>41399</v>
      </c>
      <c r="X3" s="317"/>
      <c r="AB3" s="314" t="s">
        <v>7399</v>
      </c>
      <c r="AS3" s="314" t="s">
        <v>15111</v>
      </c>
      <c r="BD3" s="314" t="s">
        <v>11771</v>
      </c>
      <c r="BE3" s="314" t="s">
        <v>8637</v>
      </c>
      <c r="BG3" s="175" t="s">
        <v>11772</v>
      </c>
      <c r="BP3" s="314" t="s">
        <v>15136</v>
      </c>
      <c r="BQ3" s="314" t="s">
        <v>15099</v>
      </c>
      <c r="BV3" s="314" t="s">
        <v>11571</v>
      </c>
      <c r="BW3" s="181">
        <v>41399</v>
      </c>
      <c r="BZ3" s="181">
        <v>41399</v>
      </c>
      <c r="CA3" s="292">
        <v>0.25</v>
      </c>
      <c r="CB3" t="s">
        <v>1419</v>
      </c>
      <c r="CF3" s="318" t="s">
        <v>1005</v>
      </c>
      <c r="DM3" s="314" t="s">
        <v>11235</v>
      </c>
      <c r="DP3" s="314" t="s">
        <v>8426</v>
      </c>
      <c r="DQ3" s="314">
        <v>202</v>
      </c>
      <c r="DR3" s="314" t="s">
        <v>11281</v>
      </c>
      <c r="EH3" s="314" t="s">
        <v>11270</v>
      </c>
      <c r="EI3" s="314" t="s">
        <v>8426</v>
      </c>
      <c r="EJ3" s="314">
        <v>2.5000000000000001E-2</v>
      </c>
    </row>
    <row r="4" spans="1:164" x14ac:dyDescent="0.35">
      <c r="G4" s="322">
        <v>41501</v>
      </c>
      <c r="N4" s="315" t="s">
        <v>18599</v>
      </c>
      <c r="S4" s="314" t="s">
        <v>1404</v>
      </c>
      <c r="W4" s="316">
        <v>41399</v>
      </c>
      <c r="X4" s="317"/>
      <c r="AB4" s="314" t="s">
        <v>7399</v>
      </c>
      <c r="AS4" s="314" t="s">
        <v>15111</v>
      </c>
      <c r="BD4" s="314" t="s">
        <v>11771</v>
      </c>
      <c r="BE4" s="314" t="s">
        <v>8637</v>
      </c>
      <c r="BG4" s="175" t="s">
        <v>11772</v>
      </c>
      <c r="BP4" s="314" t="s">
        <v>15136</v>
      </c>
      <c r="BQ4" s="314" t="s">
        <v>15099</v>
      </c>
      <c r="BV4" s="314" t="s">
        <v>11571</v>
      </c>
      <c r="BW4" s="181">
        <v>41399</v>
      </c>
      <c r="BZ4" s="181">
        <v>41399</v>
      </c>
      <c r="CA4" s="292">
        <v>0.41666666666666669</v>
      </c>
      <c r="CB4" t="s">
        <v>1419</v>
      </c>
      <c r="CF4" s="318" t="s">
        <v>1005</v>
      </c>
      <c r="DM4" s="314" t="s">
        <v>11235</v>
      </c>
      <c r="DP4" s="314" t="s">
        <v>8426</v>
      </c>
      <c r="DQ4" s="314">
        <v>198</v>
      </c>
      <c r="DR4" s="314" t="s">
        <v>11281</v>
      </c>
      <c r="EH4" s="314" t="s">
        <v>11270</v>
      </c>
      <c r="EI4" s="314" t="s">
        <v>8426</v>
      </c>
      <c r="EJ4" s="314">
        <v>2.5000000000000001E-2</v>
      </c>
    </row>
    <row r="5" spans="1:164" x14ac:dyDescent="0.35">
      <c r="G5" s="322">
        <v>41501</v>
      </c>
      <c r="N5" s="315" t="s">
        <v>18599</v>
      </c>
      <c r="S5" s="314" t="s">
        <v>1404</v>
      </c>
      <c r="W5" s="316">
        <v>41399</v>
      </c>
      <c r="X5" s="317"/>
      <c r="AB5" s="314" t="s">
        <v>7399</v>
      </c>
      <c r="AS5" s="314" t="s">
        <v>15111</v>
      </c>
      <c r="BD5" s="314" t="s">
        <v>11771</v>
      </c>
      <c r="BE5" s="314" t="s">
        <v>8637</v>
      </c>
      <c r="BG5" s="175" t="s">
        <v>11772</v>
      </c>
      <c r="BP5" s="314" t="s">
        <v>15136</v>
      </c>
      <c r="BQ5" s="314" t="s">
        <v>15099</v>
      </c>
      <c r="BV5" s="314" t="s">
        <v>11571</v>
      </c>
      <c r="BW5" s="181">
        <v>41399</v>
      </c>
      <c r="BZ5" s="181">
        <v>41399</v>
      </c>
      <c r="CA5" s="292">
        <v>0.58333333333333337</v>
      </c>
      <c r="CB5" t="s">
        <v>1419</v>
      </c>
      <c r="CF5" s="318" t="s">
        <v>1005</v>
      </c>
      <c r="DM5" s="314" t="s">
        <v>11235</v>
      </c>
      <c r="DP5" s="314" t="s">
        <v>8426</v>
      </c>
      <c r="DQ5" s="314">
        <v>196</v>
      </c>
      <c r="DR5" s="314" t="s">
        <v>11281</v>
      </c>
      <c r="EH5" s="314" t="s">
        <v>11270</v>
      </c>
      <c r="EI5" s="314" t="s">
        <v>8426</v>
      </c>
      <c r="EJ5" s="314">
        <v>2.5000000000000001E-2</v>
      </c>
    </row>
    <row r="6" spans="1:164" x14ac:dyDescent="0.35">
      <c r="G6" s="322">
        <v>41501</v>
      </c>
      <c r="N6" s="315" t="s">
        <v>18599</v>
      </c>
      <c r="S6" s="314" t="s">
        <v>1404</v>
      </c>
      <c r="W6" s="316">
        <v>41399</v>
      </c>
      <c r="X6" s="317"/>
      <c r="AB6" s="314" t="s">
        <v>7399</v>
      </c>
      <c r="AS6" s="314" t="s">
        <v>15111</v>
      </c>
      <c r="BD6" s="314" t="s">
        <v>11771</v>
      </c>
      <c r="BE6" s="314" t="s">
        <v>8637</v>
      </c>
      <c r="BG6" s="175" t="s">
        <v>11772</v>
      </c>
      <c r="BP6" s="314" t="s">
        <v>15136</v>
      </c>
      <c r="BQ6" s="314" t="s">
        <v>15099</v>
      </c>
      <c r="BV6" s="314" t="s">
        <v>11571</v>
      </c>
      <c r="BW6" s="181">
        <v>41399</v>
      </c>
      <c r="BZ6" s="181">
        <v>41399</v>
      </c>
      <c r="CA6" s="292">
        <v>0.75</v>
      </c>
      <c r="CB6" t="s">
        <v>1419</v>
      </c>
      <c r="CF6" s="318" t="s">
        <v>1005</v>
      </c>
      <c r="DM6" s="314" t="s">
        <v>11235</v>
      </c>
      <c r="DP6" s="314" t="s">
        <v>8426</v>
      </c>
      <c r="DQ6" s="314">
        <v>197</v>
      </c>
      <c r="DR6" s="314" t="s">
        <v>11281</v>
      </c>
      <c r="EH6" s="314" t="s">
        <v>11270</v>
      </c>
      <c r="EI6" s="314" t="s">
        <v>8426</v>
      </c>
      <c r="EJ6" s="314">
        <v>2.5000000000000001E-2</v>
      </c>
    </row>
    <row r="7" spans="1:164" x14ac:dyDescent="0.35">
      <c r="G7" s="322">
        <v>41501</v>
      </c>
      <c r="N7" s="315" t="s">
        <v>18599</v>
      </c>
      <c r="S7" s="314" t="s">
        <v>1404</v>
      </c>
      <c r="W7" s="316">
        <v>41399</v>
      </c>
      <c r="X7" s="317"/>
      <c r="AB7" s="314" t="s">
        <v>7399</v>
      </c>
      <c r="AS7" s="314" t="s">
        <v>15111</v>
      </c>
      <c r="BD7" s="314" t="s">
        <v>11771</v>
      </c>
      <c r="BE7" s="314" t="s">
        <v>8637</v>
      </c>
      <c r="BG7" s="175" t="s">
        <v>11772</v>
      </c>
      <c r="BP7" s="314" t="s">
        <v>15136</v>
      </c>
      <c r="BQ7" s="314" t="s">
        <v>15099</v>
      </c>
      <c r="BV7" s="314" t="s">
        <v>11571</v>
      </c>
      <c r="BW7" s="181">
        <v>41399</v>
      </c>
      <c r="BZ7" s="181">
        <v>41399</v>
      </c>
      <c r="CA7" s="292">
        <v>0.91666666666666663</v>
      </c>
      <c r="CB7" t="s">
        <v>1419</v>
      </c>
      <c r="CF7" s="318" t="s">
        <v>1005</v>
      </c>
      <c r="DM7" s="314" t="s">
        <v>11235</v>
      </c>
      <c r="DP7" s="314" t="s">
        <v>8426</v>
      </c>
      <c r="DQ7" s="314">
        <v>198</v>
      </c>
      <c r="DR7" s="314" t="s">
        <v>11281</v>
      </c>
      <c r="EH7" s="314" t="s">
        <v>11270</v>
      </c>
      <c r="EI7" s="314" t="s">
        <v>8426</v>
      </c>
      <c r="EJ7" s="314">
        <v>2.5000000000000001E-2</v>
      </c>
    </row>
    <row r="8" spans="1:164" x14ac:dyDescent="0.35">
      <c r="G8" s="322">
        <v>41501</v>
      </c>
      <c r="N8" s="315" t="s">
        <v>18599</v>
      </c>
      <c r="S8" s="314" t="s">
        <v>1404</v>
      </c>
      <c r="W8" s="316">
        <v>41399</v>
      </c>
      <c r="X8" s="317"/>
      <c r="AB8" s="314" t="s">
        <v>7399</v>
      </c>
      <c r="AS8" s="314" t="s">
        <v>15111</v>
      </c>
      <c r="BD8" s="314" t="s">
        <v>11771</v>
      </c>
      <c r="BE8" s="314" t="s">
        <v>8637</v>
      </c>
      <c r="BG8" s="175" t="s">
        <v>11772</v>
      </c>
      <c r="BP8" s="314" t="s">
        <v>15136</v>
      </c>
      <c r="BQ8" s="314" t="s">
        <v>15099</v>
      </c>
      <c r="BV8" s="314" t="s">
        <v>11571</v>
      </c>
      <c r="BW8" s="181">
        <v>41400</v>
      </c>
      <c r="BZ8" s="181">
        <v>41400</v>
      </c>
      <c r="CA8" s="292">
        <v>8.3333333333333329E-2</v>
      </c>
      <c r="CB8" t="s">
        <v>1419</v>
      </c>
      <c r="CF8" s="318" t="s">
        <v>1005</v>
      </c>
      <c r="DM8" s="314" t="s">
        <v>11235</v>
      </c>
      <c r="DP8" s="314" t="s">
        <v>8426</v>
      </c>
      <c r="DQ8" s="314">
        <v>198</v>
      </c>
      <c r="DR8" s="314" t="s">
        <v>11281</v>
      </c>
      <c r="EH8" s="314" t="s">
        <v>11270</v>
      </c>
      <c r="EI8" s="314" t="s">
        <v>8426</v>
      </c>
      <c r="EJ8" s="314">
        <v>2.5000000000000001E-2</v>
      </c>
    </row>
    <row r="9" spans="1:164" x14ac:dyDescent="0.35">
      <c r="G9" s="322">
        <v>41501</v>
      </c>
      <c r="N9" s="315" t="s">
        <v>18599</v>
      </c>
      <c r="S9" s="314" t="s">
        <v>1404</v>
      </c>
      <c r="W9" s="316">
        <v>41399</v>
      </c>
      <c r="X9" s="317"/>
      <c r="AB9" s="314" t="s">
        <v>7399</v>
      </c>
      <c r="AS9" s="314" t="s">
        <v>15111</v>
      </c>
      <c r="BD9" s="314" t="s">
        <v>11771</v>
      </c>
      <c r="BE9" s="314" t="s">
        <v>8637</v>
      </c>
      <c r="BG9" s="175" t="s">
        <v>11772</v>
      </c>
      <c r="BP9" s="314" t="s">
        <v>15136</v>
      </c>
      <c r="BQ9" s="314" t="s">
        <v>15099</v>
      </c>
      <c r="BV9" s="314" t="s">
        <v>11571</v>
      </c>
      <c r="BW9" s="181">
        <v>41400</v>
      </c>
      <c r="BZ9" s="181">
        <v>41400</v>
      </c>
      <c r="CA9" s="292">
        <v>0.25</v>
      </c>
      <c r="CB9" t="s">
        <v>1419</v>
      </c>
      <c r="CF9" s="318" t="s">
        <v>1005</v>
      </c>
      <c r="DM9" s="314" t="s">
        <v>11235</v>
      </c>
      <c r="DP9" s="314" t="s">
        <v>8426</v>
      </c>
      <c r="DQ9" s="314">
        <v>198</v>
      </c>
      <c r="DR9" s="314" t="s">
        <v>11281</v>
      </c>
      <c r="EH9" s="314" t="s">
        <v>11270</v>
      </c>
      <c r="EI9" s="314" t="s">
        <v>8426</v>
      </c>
      <c r="EJ9" s="314">
        <v>2.5000000000000001E-2</v>
      </c>
    </row>
    <row r="10" spans="1:164" x14ac:dyDescent="0.35">
      <c r="G10" s="322">
        <v>41501</v>
      </c>
      <c r="N10" s="315" t="s">
        <v>18599</v>
      </c>
      <c r="S10" s="314" t="s">
        <v>1404</v>
      </c>
      <c r="W10" s="316">
        <v>41399</v>
      </c>
      <c r="X10" s="317"/>
      <c r="AB10" s="314" t="s">
        <v>7399</v>
      </c>
      <c r="AS10" s="314" t="s">
        <v>15111</v>
      </c>
      <c r="BD10" s="314" t="s">
        <v>11771</v>
      </c>
      <c r="BE10" s="314" t="s">
        <v>8637</v>
      </c>
      <c r="BG10" s="175" t="s">
        <v>11772</v>
      </c>
      <c r="BP10" s="314" t="s">
        <v>15136</v>
      </c>
      <c r="BQ10" s="314" t="s">
        <v>15099</v>
      </c>
      <c r="BV10" s="314" t="s">
        <v>11571</v>
      </c>
      <c r="BW10" s="181">
        <v>41400</v>
      </c>
      <c r="BZ10" s="181">
        <v>41400</v>
      </c>
      <c r="CA10" s="292">
        <v>0.41666666666666669</v>
      </c>
      <c r="CB10" t="s">
        <v>1419</v>
      </c>
      <c r="CF10" s="318" t="s">
        <v>1005</v>
      </c>
      <c r="DM10" s="314" t="s">
        <v>11235</v>
      </c>
      <c r="DP10" s="314" t="s">
        <v>8426</v>
      </c>
      <c r="DQ10" s="314">
        <v>197</v>
      </c>
      <c r="DR10" s="314" t="s">
        <v>11281</v>
      </c>
      <c r="EH10" s="314" t="s">
        <v>11270</v>
      </c>
      <c r="EI10" s="314" t="s">
        <v>8426</v>
      </c>
      <c r="EJ10" s="314">
        <v>2.5000000000000001E-2</v>
      </c>
    </row>
    <row r="11" spans="1:164" x14ac:dyDescent="0.35">
      <c r="G11" s="322">
        <v>41501</v>
      </c>
      <c r="N11" s="315" t="s">
        <v>18599</v>
      </c>
      <c r="S11" s="314" t="s">
        <v>1404</v>
      </c>
      <c r="W11" s="316">
        <v>41399</v>
      </c>
      <c r="X11" s="317"/>
      <c r="AB11" s="314" t="s">
        <v>7399</v>
      </c>
      <c r="AS11" s="314" t="s">
        <v>15111</v>
      </c>
      <c r="BD11" s="314" t="s">
        <v>11771</v>
      </c>
      <c r="BE11" s="314" t="s">
        <v>8637</v>
      </c>
      <c r="BG11" s="175" t="s">
        <v>11772</v>
      </c>
      <c r="BP11" s="314" t="s">
        <v>15136</v>
      </c>
      <c r="BQ11" s="314" t="s">
        <v>15099</v>
      </c>
      <c r="BV11" s="314" t="s">
        <v>11571</v>
      </c>
      <c r="BW11" s="181">
        <v>41400</v>
      </c>
      <c r="BZ11" s="181">
        <v>41400</v>
      </c>
      <c r="CA11" s="292">
        <v>0.58333333333333337</v>
      </c>
      <c r="CB11" t="s">
        <v>1419</v>
      </c>
      <c r="CF11" s="318" t="s">
        <v>1005</v>
      </c>
      <c r="DM11" s="314" t="s">
        <v>11235</v>
      </c>
      <c r="DP11" s="314" t="s">
        <v>8426</v>
      </c>
      <c r="DQ11" s="314">
        <v>197</v>
      </c>
      <c r="DR11" s="314" t="s">
        <v>11281</v>
      </c>
      <c r="EH11" s="314" t="s">
        <v>11270</v>
      </c>
      <c r="EI11" s="314" t="s">
        <v>8426</v>
      </c>
      <c r="EJ11" s="314">
        <v>2.5000000000000001E-2</v>
      </c>
    </row>
    <row r="12" spans="1:164" x14ac:dyDescent="0.35">
      <c r="G12" s="322">
        <v>41501</v>
      </c>
      <c r="N12" s="315" t="s">
        <v>18599</v>
      </c>
      <c r="S12" s="314" t="s">
        <v>1404</v>
      </c>
      <c r="W12" s="316">
        <v>41399</v>
      </c>
      <c r="X12" s="317"/>
      <c r="AB12" s="314" t="s">
        <v>7399</v>
      </c>
      <c r="AS12" s="314" t="s">
        <v>15111</v>
      </c>
      <c r="BD12" s="314" t="s">
        <v>11771</v>
      </c>
      <c r="BE12" s="314" t="s">
        <v>8637</v>
      </c>
      <c r="BG12" s="175" t="s">
        <v>11772</v>
      </c>
      <c r="BP12" s="314" t="s">
        <v>15136</v>
      </c>
      <c r="BQ12" s="314" t="s">
        <v>15099</v>
      </c>
      <c r="BV12" s="314" t="s">
        <v>11571</v>
      </c>
      <c r="BW12" s="181">
        <v>41400</v>
      </c>
      <c r="BZ12" s="181">
        <v>41400</v>
      </c>
      <c r="CA12" s="292">
        <v>0.75</v>
      </c>
      <c r="CB12" t="s">
        <v>1419</v>
      </c>
      <c r="CF12" s="318" t="s">
        <v>1005</v>
      </c>
      <c r="DM12" s="314" t="s">
        <v>11235</v>
      </c>
      <c r="DP12" s="314" t="s">
        <v>8426</v>
      </c>
      <c r="DQ12" s="314">
        <v>197</v>
      </c>
      <c r="DR12" s="314" t="s">
        <v>11281</v>
      </c>
      <c r="EH12" s="314" t="s">
        <v>11270</v>
      </c>
      <c r="EI12" s="314" t="s">
        <v>8426</v>
      </c>
      <c r="EJ12" s="314">
        <v>2.5000000000000001E-2</v>
      </c>
    </row>
    <row r="13" spans="1:164" x14ac:dyDescent="0.35">
      <c r="G13" s="322">
        <v>41501</v>
      </c>
      <c r="N13" s="315" t="s">
        <v>18599</v>
      </c>
      <c r="S13" s="314" t="s">
        <v>1404</v>
      </c>
      <c r="W13" s="316">
        <v>41399</v>
      </c>
      <c r="X13" s="317"/>
      <c r="AB13" s="314" t="s">
        <v>7399</v>
      </c>
      <c r="AS13" s="314" t="s">
        <v>15111</v>
      </c>
      <c r="BD13" s="314" t="s">
        <v>11771</v>
      </c>
      <c r="BE13" s="314" t="s">
        <v>8637</v>
      </c>
      <c r="BG13" s="175" t="s">
        <v>11772</v>
      </c>
      <c r="BP13" s="314" t="s">
        <v>15136</v>
      </c>
      <c r="BQ13" s="314" t="s">
        <v>15099</v>
      </c>
      <c r="BV13" s="314" t="s">
        <v>11571</v>
      </c>
      <c r="BW13" s="181">
        <v>41400</v>
      </c>
      <c r="BZ13" s="181">
        <v>41400</v>
      </c>
      <c r="CA13" s="292">
        <v>0.91666666666666663</v>
      </c>
      <c r="CB13" t="s">
        <v>1419</v>
      </c>
      <c r="CF13" s="318" t="s">
        <v>1005</v>
      </c>
      <c r="DM13" s="314" t="s">
        <v>11235</v>
      </c>
      <c r="DP13" s="314" t="s">
        <v>8426</v>
      </c>
      <c r="DQ13" s="314">
        <v>197</v>
      </c>
      <c r="DR13" s="314" t="s">
        <v>11281</v>
      </c>
      <c r="EH13" s="314" t="s">
        <v>11270</v>
      </c>
      <c r="EI13" s="314" t="s">
        <v>8426</v>
      </c>
      <c r="EJ13" s="314">
        <v>2.5000000000000001E-2</v>
      </c>
    </row>
    <row r="14" spans="1:164" x14ac:dyDescent="0.35">
      <c r="G14" s="322">
        <v>41501</v>
      </c>
      <c r="N14" s="315" t="s">
        <v>18599</v>
      </c>
      <c r="S14" s="314" t="s">
        <v>1404</v>
      </c>
      <c r="W14" s="316">
        <v>41399</v>
      </c>
      <c r="X14" s="317"/>
      <c r="AB14" s="314" t="s">
        <v>7399</v>
      </c>
      <c r="AS14" s="314" t="s">
        <v>15111</v>
      </c>
      <c r="BD14" s="314" t="s">
        <v>11771</v>
      </c>
      <c r="BE14" s="314" t="s">
        <v>8637</v>
      </c>
      <c r="BG14" s="175" t="s">
        <v>11772</v>
      </c>
      <c r="BP14" s="314" t="s">
        <v>15136</v>
      </c>
      <c r="BQ14" s="314" t="s">
        <v>15099</v>
      </c>
      <c r="BV14" s="314" t="s">
        <v>11571</v>
      </c>
      <c r="BW14" s="181">
        <v>41401</v>
      </c>
      <c r="BZ14" s="181">
        <v>41401</v>
      </c>
      <c r="CA14" s="292">
        <v>8.3333333333333329E-2</v>
      </c>
      <c r="CB14" t="s">
        <v>1419</v>
      </c>
      <c r="CF14" s="318" t="s">
        <v>1005</v>
      </c>
      <c r="CS14" s="314" t="s">
        <v>11317</v>
      </c>
      <c r="DM14" s="314" t="s">
        <v>11235</v>
      </c>
      <c r="DP14" s="314" t="s">
        <v>8426</v>
      </c>
      <c r="DQ14" s="314">
        <v>198</v>
      </c>
      <c r="DR14" s="314" t="s">
        <v>11281</v>
      </c>
      <c r="EH14" s="314" t="s">
        <v>11270</v>
      </c>
      <c r="EI14" s="314" t="s">
        <v>8426</v>
      </c>
      <c r="EJ14" s="314">
        <v>2.5000000000000001E-2</v>
      </c>
    </row>
    <row r="15" spans="1:164" x14ac:dyDescent="0.35">
      <c r="G15" s="322">
        <v>41501</v>
      </c>
      <c r="N15" s="315" t="s">
        <v>18599</v>
      </c>
      <c r="S15" s="314" t="s">
        <v>1404</v>
      </c>
      <c r="W15" s="316">
        <v>41399</v>
      </c>
      <c r="X15" s="317"/>
      <c r="AB15" s="314" t="s">
        <v>7399</v>
      </c>
      <c r="AS15" s="314" t="s">
        <v>15111</v>
      </c>
      <c r="BD15" s="314" t="s">
        <v>11771</v>
      </c>
      <c r="BE15" s="314" t="s">
        <v>8637</v>
      </c>
      <c r="BG15" s="175" t="s">
        <v>11772</v>
      </c>
      <c r="BP15" s="314" t="s">
        <v>15136</v>
      </c>
      <c r="BQ15" s="314" t="s">
        <v>15099</v>
      </c>
      <c r="BV15" s="314" t="s">
        <v>11571</v>
      </c>
      <c r="BW15" s="181">
        <v>41401</v>
      </c>
      <c r="BZ15" s="181">
        <v>41401</v>
      </c>
      <c r="CA15" s="292">
        <v>0.25</v>
      </c>
      <c r="CB15" t="s">
        <v>1419</v>
      </c>
      <c r="CF15" s="318" t="s">
        <v>1005</v>
      </c>
      <c r="DM15" s="314" t="s">
        <v>11235</v>
      </c>
      <c r="DP15" s="314" t="s">
        <v>8426</v>
      </c>
      <c r="DQ15" s="314">
        <v>199</v>
      </c>
      <c r="DR15" s="314" t="s">
        <v>11281</v>
      </c>
      <c r="EH15" s="314" t="s">
        <v>11270</v>
      </c>
      <c r="EI15" s="314" t="s">
        <v>8426</v>
      </c>
      <c r="EJ15" s="314">
        <v>2.5000000000000001E-2</v>
      </c>
    </row>
    <row r="16" spans="1:164" x14ac:dyDescent="0.35">
      <c r="G16" s="322">
        <v>41501</v>
      </c>
      <c r="N16" s="315" t="s">
        <v>18599</v>
      </c>
      <c r="S16" s="314" t="s">
        <v>1404</v>
      </c>
      <c r="W16" s="316">
        <v>41399</v>
      </c>
      <c r="X16" s="317"/>
      <c r="AB16" s="314" t="s">
        <v>7399</v>
      </c>
      <c r="AS16" s="314" t="s">
        <v>15111</v>
      </c>
      <c r="BD16" s="314" t="s">
        <v>11771</v>
      </c>
      <c r="BE16" s="314" t="s">
        <v>8637</v>
      </c>
      <c r="BG16" s="175" t="s">
        <v>11772</v>
      </c>
      <c r="BP16" s="314" t="s">
        <v>15136</v>
      </c>
      <c r="BQ16" s="314" t="s">
        <v>15099</v>
      </c>
      <c r="BV16" s="314" t="s">
        <v>11571</v>
      </c>
      <c r="BW16" s="181">
        <v>41401</v>
      </c>
      <c r="BZ16" s="181">
        <v>41401</v>
      </c>
      <c r="CA16" s="292">
        <v>0.41666666666666669</v>
      </c>
      <c r="CB16" t="s">
        <v>1419</v>
      </c>
      <c r="CF16" s="318" t="s">
        <v>1005</v>
      </c>
      <c r="DM16" s="314" t="s">
        <v>11235</v>
      </c>
      <c r="DP16" s="314" t="s">
        <v>8426</v>
      </c>
      <c r="DQ16" s="314">
        <v>196</v>
      </c>
      <c r="DR16" s="314" t="s">
        <v>11281</v>
      </c>
      <c r="EH16" s="314" t="s">
        <v>11270</v>
      </c>
      <c r="EI16" s="314" t="s">
        <v>8426</v>
      </c>
      <c r="EJ16" s="314">
        <v>2.5000000000000001E-2</v>
      </c>
    </row>
    <row r="17" spans="7:140" x14ac:dyDescent="0.35">
      <c r="G17" s="322">
        <v>41501</v>
      </c>
      <c r="N17" s="315" t="s">
        <v>18599</v>
      </c>
      <c r="S17" s="314" t="s">
        <v>1404</v>
      </c>
      <c r="W17" s="316">
        <v>41399</v>
      </c>
      <c r="X17" s="317"/>
      <c r="AB17" s="314" t="s">
        <v>7399</v>
      </c>
      <c r="AS17" s="314" t="s">
        <v>15111</v>
      </c>
      <c r="BD17" s="314" t="s">
        <v>11771</v>
      </c>
      <c r="BE17" s="314" t="s">
        <v>8637</v>
      </c>
      <c r="BG17" s="175" t="s">
        <v>11772</v>
      </c>
      <c r="BP17" s="314" t="s">
        <v>15136</v>
      </c>
      <c r="BQ17" s="314" t="s">
        <v>15099</v>
      </c>
      <c r="BV17" s="314" t="s">
        <v>11571</v>
      </c>
      <c r="BW17" s="181">
        <v>41401</v>
      </c>
      <c r="BZ17" s="181">
        <v>41401</v>
      </c>
      <c r="CA17" s="292">
        <v>0.58333333333333337</v>
      </c>
      <c r="CB17" t="s">
        <v>1419</v>
      </c>
      <c r="CF17" s="318" t="s">
        <v>1005</v>
      </c>
      <c r="DM17" s="314" t="s">
        <v>11235</v>
      </c>
      <c r="DP17" s="314" t="s">
        <v>8426</v>
      </c>
      <c r="DQ17" s="314">
        <v>195</v>
      </c>
      <c r="DR17" s="314" t="s">
        <v>11281</v>
      </c>
      <c r="EH17" s="314" t="s">
        <v>11270</v>
      </c>
      <c r="EI17" s="314" t="s">
        <v>8426</v>
      </c>
      <c r="EJ17" s="314">
        <v>2.5000000000000001E-2</v>
      </c>
    </row>
    <row r="18" spans="7:140" x14ac:dyDescent="0.35">
      <c r="G18" s="322">
        <v>41501</v>
      </c>
      <c r="N18" s="315" t="s">
        <v>18599</v>
      </c>
      <c r="S18" s="314" t="s">
        <v>1404</v>
      </c>
      <c r="W18" s="316">
        <v>41399</v>
      </c>
      <c r="X18" s="317"/>
      <c r="AB18" s="314" t="s">
        <v>7399</v>
      </c>
      <c r="AS18" s="314" t="s">
        <v>15111</v>
      </c>
      <c r="BD18" s="314" t="s">
        <v>11771</v>
      </c>
      <c r="BE18" s="314" t="s">
        <v>8637</v>
      </c>
      <c r="BG18" s="175" t="s">
        <v>11772</v>
      </c>
      <c r="BP18" s="314" t="s">
        <v>15136</v>
      </c>
      <c r="BQ18" s="314" t="s">
        <v>15099</v>
      </c>
      <c r="BV18" s="314" t="s">
        <v>11571</v>
      </c>
      <c r="BW18" s="181">
        <v>41401</v>
      </c>
      <c r="BZ18" s="181">
        <v>41401</v>
      </c>
      <c r="CA18" s="292">
        <v>0.75</v>
      </c>
      <c r="CB18" t="s">
        <v>1419</v>
      </c>
      <c r="CF18" s="318" t="s">
        <v>1005</v>
      </c>
      <c r="DM18" s="314" t="s">
        <v>11235</v>
      </c>
      <c r="DP18" s="314" t="s">
        <v>8426</v>
      </c>
      <c r="DQ18" s="314">
        <v>190</v>
      </c>
      <c r="DR18" s="314" t="s">
        <v>11281</v>
      </c>
      <c r="EH18" s="314" t="s">
        <v>11270</v>
      </c>
      <c r="EI18" s="314" t="s">
        <v>8426</v>
      </c>
      <c r="EJ18" s="314">
        <v>2.5000000000000001E-2</v>
      </c>
    </row>
    <row r="19" spans="7:140" x14ac:dyDescent="0.35">
      <c r="G19" s="322">
        <v>41501</v>
      </c>
      <c r="N19" s="315" t="s">
        <v>18599</v>
      </c>
      <c r="S19" s="314" t="s">
        <v>1404</v>
      </c>
      <c r="W19" s="316">
        <v>41399</v>
      </c>
      <c r="X19" s="317"/>
      <c r="AB19" s="314" t="s">
        <v>7399</v>
      </c>
      <c r="AS19" s="314" t="s">
        <v>15111</v>
      </c>
      <c r="BD19" s="314" t="s">
        <v>11771</v>
      </c>
      <c r="BE19" s="314" t="s">
        <v>8637</v>
      </c>
      <c r="BG19" s="175" t="s">
        <v>11772</v>
      </c>
      <c r="BP19" s="314" t="s">
        <v>15136</v>
      </c>
      <c r="BQ19" s="314" t="s">
        <v>15099</v>
      </c>
      <c r="BV19" s="314" t="s">
        <v>11571</v>
      </c>
      <c r="BW19" s="181">
        <v>41401</v>
      </c>
      <c r="BZ19" s="181">
        <v>41401</v>
      </c>
      <c r="CA19" s="292">
        <v>0.91666666666666663</v>
      </c>
      <c r="CB19" t="s">
        <v>1419</v>
      </c>
      <c r="CF19" s="318" t="s">
        <v>1005</v>
      </c>
      <c r="DM19" s="314" t="s">
        <v>11235</v>
      </c>
      <c r="DP19" s="314" t="s">
        <v>8426</v>
      </c>
      <c r="DQ19" s="314">
        <v>189</v>
      </c>
      <c r="DR19" s="314" t="s">
        <v>11281</v>
      </c>
      <c r="EH19" s="314" t="s">
        <v>11270</v>
      </c>
      <c r="EI19" s="314" t="s">
        <v>8426</v>
      </c>
      <c r="EJ19" s="314">
        <v>2.5000000000000001E-2</v>
      </c>
    </row>
    <row r="20" spans="7:140" x14ac:dyDescent="0.35">
      <c r="G20" s="322">
        <v>41501</v>
      </c>
      <c r="N20" s="315" t="s">
        <v>18599</v>
      </c>
      <c r="S20" s="314" t="s">
        <v>1404</v>
      </c>
      <c r="W20" s="316">
        <v>41399</v>
      </c>
      <c r="X20" s="317"/>
      <c r="AB20" s="314" t="s">
        <v>7399</v>
      </c>
      <c r="AS20" s="314" t="s">
        <v>15111</v>
      </c>
      <c r="BD20" s="314" t="s">
        <v>11771</v>
      </c>
      <c r="BE20" s="314" t="s">
        <v>8637</v>
      </c>
      <c r="BG20" s="175" t="s">
        <v>11772</v>
      </c>
      <c r="BP20" s="314" t="s">
        <v>15136</v>
      </c>
      <c r="BQ20" s="314" t="s">
        <v>15099</v>
      </c>
      <c r="BV20" s="314" t="s">
        <v>11571</v>
      </c>
      <c r="BW20" s="181">
        <v>41402</v>
      </c>
      <c r="BZ20" s="181">
        <v>41402</v>
      </c>
      <c r="CA20" s="292">
        <v>8.3333333333333329E-2</v>
      </c>
      <c r="CB20" t="s">
        <v>1419</v>
      </c>
      <c r="CF20" s="318" t="s">
        <v>1005</v>
      </c>
      <c r="CS20" s="314" t="s">
        <v>11312</v>
      </c>
      <c r="DM20" s="314" t="s">
        <v>11235</v>
      </c>
      <c r="DP20" s="314" t="s">
        <v>8426</v>
      </c>
      <c r="DQ20" s="314">
        <v>192</v>
      </c>
      <c r="DR20" s="314" t="s">
        <v>11281</v>
      </c>
      <c r="EH20" s="314" t="s">
        <v>11270</v>
      </c>
      <c r="EI20" s="314" t="s">
        <v>8426</v>
      </c>
      <c r="EJ20" s="314">
        <v>2.5000000000000001E-2</v>
      </c>
    </row>
    <row r="21" spans="7:140" x14ac:dyDescent="0.35">
      <c r="G21" s="322">
        <v>41501</v>
      </c>
      <c r="N21" s="315" t="s">
        <v>18599</v>
      </c>
      <c r="S21" s="314" t="s">
        <v>1404</v>
      </c>
      <c r="W21" s="316">
        <v>41399</v>
      </c>
      <c r="X21" s="317"/>
      <c r="AB21" s="314" t="s">
        <v>7399</v>
      </c>
      <c r="AS21" s="314" t="s">
        <v>15111</v>
      </c>
      <c r="BD21" s="314" t="s">
        <v>11771</v>
      </c>
      <c r="BE21" s="314" t="s">
        <v>8637</v>
      </c>
      <c r="BG21" s="175" t="s">
        <v>11772</v>
      </c>
      <c r="BP21" s="314" t="s">
        <v>15136</v>
      </c>
      <c r="BQ21" s="314" t="s">
        <v>15099</v>
      </c>
      <c r="BV21" s="314" t="s">
        <v>11571</v>
      </c>
      <c r="BW21" s="181">
        <v>41402</v>
      </c>
      <c r="BZ21" s="181">
        <v>41402</v>
      </c>
      <c r="CA21" s="292">
        <v>0.25</v>
      </c>
      <c r="CB21" t="s">
        <v>1419</v>
      </c>
      <c r="CF21" s="318" t="s">
        <v>1005</v>
      </c>
      <c r="CS21" s="314" t="s">
        <v>11317</v>
      </c>
      <c r="DM21" s="314" t="s">
        <v>11235</v>
      </c>
      <c r="DP21" s="314" t="s">
        <v>8426</v>
      </c>
      <c r="DQ21" s="314">
        <v>193</v>
      </c>
      <c r="DR21" s="314" t="s">
        <v>11281</v>
      </c>
      <c r="EH21" s="314" t="s">
        <v>11270</v>
      </c>
      <c r="EI21" s="314" t="s">
        <v>8426</v>
      </c>
      <c r="EJ21" s="314">
        <v>2.5000000000000001E-2</v>
      </c>
    </row>
    <row r="22" spans="7:140" x14ac:dyDescent="0.35">
      <c r="G22" s="322">
        <v>41501</v>
      </c>
      <c r="N22" s="315" t="s">
        <v>18599</v>
      </c>
      <c r="S22" s="314" t="s">
        <v>1404</v>
      </c>
      <c r="W22" s="316">
        <v>41399</v>
      </c>
      <c r="X22" s="317"/>
      <c r="AB22" s="314" t="s">
        <v>7399</v>
      </c>
      <c r="AS22" s="314" t="s">
        <v>15111</v>
      </c>
      <c r="BD22" s="314" t="s">
        <v>11771</v>
      </c>
      <c r="BE22" s="314" t="s">
        <v>8637</v>
      </c>
      <c r="BG22" s="175" t="s">
        <v>11772</v>
      </c>
      <c r="BP22" s="314" t="s">
        <v>15136</v>
      </c>
      <c r="BQ22" s="314" t="s">
        <v>15099</v>
      </c>
      <c r="BV22" s="314" t="s">
        <v>11571</v>
      </c>
      <c r="BW22" s="181">
        <v>41402</v>
      </c>
      <c r="BZ22" s="181">
        <v>41402</v>
      </c>
      <c r="CA22" s="292">
        <v>0.41666666666666669</v>
      </c>
      <c r="CB22" t="s">
        <v>1419</v>
      </c>
      <c r="CF22" s="318" t="s">
        <v>1005</v>
      </c>
      <c r="CS22" s="314" t="s">
        <v>11312</v>
      </c>
      <c r="DM22" s="314" t="s">
        <v>11235</v>
      </c>
      <c r="DP22" s="314" t="s">
        <v>8426</v>
      </c>
      <c r="DQ22" s="314">
        <v>194</v>
      </c>
      <c r="DR22" s="314" t="s">
        <v>11281</v>
      </c>
      <c r="EH22" s="314" t="s">
        <v>11270</v>
      </c>
      <c r="EI22" s="314" t="s">
        <v>8426</v>
      </c>
      <c r="EJ22" s="314">
        <v>2.5000000000000001E-2</v>
      </c>
    </row>
    <row r="23" spans="7:140" x14ac:dyDescent="0.35">
      <c r="G23" s="322">
        <v>41501</v>
      </c>
      <c r="N23" s="315" t="s">
        <v>18599</v>
      </c>
      <c r="S23" s="314" t="s">
        <v>1404</v>
      </c>
      <c r="W23" s="316">
        <v>41399</v>
      </c>
      <c r="X23" s="317"/>
      <c r="AB23" s="314" t="s">
        <v>7399</v>
      </c>
      <c r="AS23" s="314" t="s">
        <v>15111</v>
      </c>
      <c r="BD23" s="314" t="s">
        <v>11771</v>
      </c>
      <c r="BE23" s="314" t="s">
        <v>8637</v>
      </c>
      <c r="BG23" s="175" t="s">
        <v>11772</v>
      </c>
      <c r="BP23" s="314" t="s">
        <v>15136</v>
      </c>
      <c r="BQ23" s="314" t="s">
        <v>15099</v>
      </c>
      <c r="BV23" s="314" t="s">
        <v>11571</v>
      </c>
      <c r="BW23" s="181">
        <v>41402</v>
      </c>
      <c r="BZ23" s="181">
        <v>41402</v>
      </c>
      <c r="CA23" s="292">
        <v>0.58333333333333337</v>
      </c>
      <c r="CB23" t="s">
        <v>1419</v>
      </c>
      <c r="CF23" s="318" t="s">
        <v>1005</v>
      </c>
      <c r="DM23" s="314" t="s">
        <v>11235</v>
      </c>
      <c r="DP23" s="314" t="s">
        <v>8426</v>
      </c>
      <c r="DQ23" s="314">
        <v>194</v>
      </c>
      <c r="DR23" s="314" t="s">
        <v>11281</v>
      </c>
      <c r="EH23" s="314" t="s">
        <v>11270</v>
      </c>
      <c r="EI23" s="314" t="s">
        <v>8426</v>
      </c>
      <c r="EJ23" s="314">
        <v>2.5000000000000001E-2</v>
      </c>
    </row>
    <row r="24" spans="7:140" x14ac:dyDescent="0.35">
      <c r="G24" s="322">
        <v>41501</v>
      </c>
      <c r="N24" s="315" t="s">
        <v>18599</v>
      </c>
      <c r="S24" s="314" t="s">
        <v>1404</v>
      </c>
      <c r="W24" s="316">
        <v>41399</v>
      </c>
      <c r="X24" s="317"/>
      <c r="AB24" s="314" t="s">
        <v>7399</v>
      </c>
      <c r="AS24" s="314" t="s">
        <v>15111</v>
      </c>
      <c r="BD24" s="314" t="s">
        <v>11771</v>
      </c>
      <c r="BE24" s="314" t="s">
        <v>8637</v>
      </c>
      <c r="BG24" s="175" t="s">
        <v>11772</v>
      </c>
      <c r="BP24" s="314" t="s">
        <v>15136</v>
      </c>
      <c r="BQ24" s="314" t="s">
        <v>15099</v>
      </c>
      <c r="BV24" s="314" t="s">
        <v>11571</v>
      </c>
      <c r="BW24" s="181">
        <v>41402</v>
      </c>
      <c r="BZ24" s="181">
        <v>41402</v>
      </c>
      <c r="CA24" s="292">
        <v>0.75</v>
      </c>
      <c r="CB24" t="s">
        <v>1419</v>
      </c>
      <c r="CF24" s="318" t="s">
        <v>1005</v>
      </c>
      <c r="DM24" s="314" t="s">
        <v>11235</v>
      </c>
      <c r="DP24" s="314" t="s">
        <v>8426</v>
      </c>
      <c r="DQ24" s="314">
        <v>194</v>
      </c>
      <c r="DR24" s="314" t="s">
        <v>11281</v>
      </c>
      <c r="EH24" s="314" t="s">
        <v>11270</v>
      </c>
      <c r="EI24" s="314" t="s">
        <v>8426</v>
      </c>
      <c r="EJ24" s="314">
        <v>2.5000000000000001E-2</v>
      </c>
    </row>
    <row r="25" spans="7:140" x14ac:dyDescent="0.35">
      <c r="G25" s="322">
        <v>41501</v>
      </c>
      <c r="N25" s="315" t="s">
        <v>18599</v>
      </c>
      <c r="S25" s="314" t="s">
        <v>1404</v>
      </c>
      <c r="W25" s="316">
        <v>41399</v>
      </c>
      <c r="X25" s="317"/>
      <c r="AB25" s="314" t="s">
        <v>7399</v>
      </c>
      <c r="AS25" s="314" t="s">
        <v>15111</v>
      </c>
      <c r="BD25" s="314" t="s">
        <v>11771</v>
      </c>
      <c r="BE25" s="314" t="s">
        <v>8637</v>
      </c>
      <c r="BG25" s="175" t="s">
        <v>11772</v>
      </c>
      <c r="BP25" s="314" t="s">
        <v>15136</v>
      </c>
      <c r="BQ25" s="314" t="s">
        <v>15099</v>
      </c>
      <c r="BV25" s="314" t="s">
        <v>11571</v>
      </c>
      <c r="BW25" s="181">
        <v>41402</v>
      </c>
      <c r="BZ25" s="181">
        <v>41402</v>
      </c>
      <c r="CA25" s="292">
        <v>0.91666666666666663</v>
      </c>
      <c r="CB25" t="s">
        <v>1419</v>
      </c>
      <c r="CF25" s="318" t="s">
        <v>1005</v>
      </c>
      <c r="DM25" s="314" t="s">
        <v>11235</v>
      </c>
      <c r="DP25" s="314" t="s">
        <v>8426</v>
      </c>
      <c r="DQ25" s="314">
        <v>195</v>
      </c>
      <c r="DR25" s="314" t="s">
        <v>11281</v>
      </c>
      <c r="EH25" s="314" t="s">
        <v>11270</v>
      </c>
      <c r="EI25" s="314" t="s">
        <v>8426</v>
      </c>
      <c r="EJ25" s="314">
        <v>2.5000000000000001E-2</v>
      </c>
    </row>
    <row r="26" spans="7:140" x14ac:dyDescent="0.35">
      <c r="G26" s="322">
        <v>41501</v>
      </c>
      <c r="N26" s="315" t="s">
        <v>18599</v>
      </c>
      <c r="S26" s="314" t="s">
        <v>1404</v>
      </c>
      <c r="W26" s="316">
        <v>41399</v>
      </c>
      <c r="X26" s="317"/>
      <c r="AB26" s="314" t="s">
        <v>7399</v>
      </c>
      <c r="AS26" s="314" t="s">
        <v>15111</v>
      </c>
      <c r="BD26" s="314" t="s">
        <v>11771</v>
      </c>
      <c r="BE26" s="314" t="s">
        <v>8637</v>
      </c>
      <c r="BG26" s="175" t="s">
        <v>11772</v>
      </c>
      <c r="BP26" s="314" t="s">
        <v>15136</v>
      </c>
      <c r="BQ26" s="314" t="s">
        <v>15099</v>
      </c>
      <c r="BV26" s="314" t="s">
        <v>11571</v>
      </c>
      <c r="BW26" s="181">
        <v>41403</v>
      </c>
      <c r="BZ26" s="181">
        <v>41403</v>
      </c>
      <c r="CA26" s="292">
        <v>8.3333333333333329E-2</v>
      </c>
      <c r="CB26" t="s">
        <v>1419</v>
      </c>
      <c r="CF26" s="318" t="s">
        <v>1005</v>
      </c>
      <c r="DM26" s="314" t="s">
        <v>11235</v>
      </c>
      <c r="DP26" s="314" t="s">
        <v>8426</v>
      </c>
      <c r="DQ26" s="314">
        <v>192</v>
      </c>
      <c r="DR26" s="314" t="s">
        <v>11281</v>
      </c>
      <c r="EH26" s="314" t="s">
        <v>11270</v>
      </c>
      <c r="EI26" s="314" t="s">
        <v>8426</v>
      </c>
      <c r="EJ26" s="314">
        <v>2.5000000000000001E-2</v>
      </c>
    </row>
    <row r="27" spans="7:140" x14ac:dyDescent="0.35">
      <c r="G27" s="322">
        <v>41501</v>
      </c>
      <c r="N27" s="315" t="s">
        <v>18599</v>
      </c>
      <c r="S27" s="314" t="s">
        <v>1404</v>
      </c>
      <c r="W27" s="316">
        <v>41399</v>
      </c>
      <c r="X27" s="317"/>
      <c r="AB27" s="314" t="s">
        <v>7399</v>
      </c>
      <c r="AS27" s="314" t="s">
        <v>15111</v>
      </c>
      <c r="BD27" s="314" t="s">
        <v>11771</v>
      </c>
      <c r="BE27" s="314" t="s">
        <v>8637</v>
      </c>
      <c r="BG27" s="175" t="s">
        <v>11772</v>
      </c>
      <c r="BP27" s="314" t="s">
        <v>15136</v>
      </c>
      <c r="BQ27" s="314" t="s">
        <v>15099</v>
      </c>
      <c r="BV27" s="314" t="s">
        <v>11571</v>
      </c>
      <c r="BW27" s="181">
        <v>41403</v>
      </c>
      <c r="BZ27" s="181">
        <v>41403</v>
      </c>
      <c r="CA27" s="292">
        <v>0.25</v>
      </c>
      <c r="CB27" t="s">
        <v>1419</v>
      </c>
      <c r="CF27" s="318" t="s">
        <v>1005</v>
      </c>
      <c r="DM27" s="314" t="s">
        <v>11235</v>
      </c>
      <c r="DP27" s="314" t="s">
        <v>8426</v>
      </c>
      <c r="DQ27" s="314">
        <v>191</v>
      </c>
      <c r="DR27" s="314" t="s">
        <v>11281</v>
      </c>
      <c r="EH27" s="314" t="s">
        <v>11270</v>
      </c>
      <c r="EI27" s="314" t="s">
        <v>8426</v>
      </c>
      <c r="EJ27" s="314">
        <v>2.5000000000000001E-2</v>
      </c>
    </row>
    <row r="28" spans="7:140" x14ac:dyDescent="0.35">
      <c r="G28" s="322">
        <v>41501</v>
      </c>
      <c r="N28" s="315" t="s">
        <v>18599</v>
      </c>
      <c r="S28" s="314" t="s">
        <v>1404</v>
      </c>
      <c r="W28" s="316">
        <v>41399</v>
      </c>
      <c r="X28" s="317"/>
      <c r="AB28" s="314" t="s">
        <v>7399</v>
      </c>
      <c r="AS28" s="314" t="s">
        <v>15111</v>
      </c>
      <c r="BD28" s="314" t="s">
        <v>11771</v>
      </c>
      <c r="BE28" s="314" t="s">
        <v>8637</v>
      </c>
      <c r="BG28" s="175" t="s">
        <v>11772</v>
      </c>
      <c r="BP28" s="314" t="s">
        <v>15136</v>
      </c>
      <c r="BQ28" s="314" t="s">
        <v>15099</v>
      </c>
      <c r="BV28" s="314" t="s">
        <v>11571</v>
      </c>
      <c r="BW28" s="181">
        <v>41403</v>
      </c>
      <c r="BZ28" s="181">
        <v>41403</v>
      </c>
      <c r="CA28" s="292">
        <v>0.41666666666666669</v>
      </c>
      <c r="CB28" t="s">
        <v>1419</v>
      </c>
      <c r="CF28" s="318" t="s">
        <v>1005</v>
      </c>
      <c r="DM28" s="314" t="s">
        <v>11235</v>
      </c>
      <c r="DP28" s="314" t="s">
        <v>8426</v>
      </c>
      <c r="DQ28" s="314">
        <v>187</v>
      </c>
      <c r="DR28" s="314" t="s">
        <v>11281</v>
      </c>
      <c r="EH28" s="314" t="s">
        <v>11270</v>
      </c>
      <c r="EI28" s="314" t="s">
        <v>8426</v>
      </c>
      <c r="EJ28" s="314">
        <v>2.5000000000000001E-2</v>
      </c>
    </row>
    <row r="29" spans="7:140" x14ac:dyDescent="0.35">
      <c r="G29" s="322">
        <v>41501</v>
      </c>
      <c r="N29" s="315" t="s">
        <v>18599</v>
      </c>
      <c r="S29" s="314" t="s">
        <v>1404</v>
      </c>
      <c r="W29" s="316">
        <v>41399</v>
      </c>
      <c r="X29" s="317"/>
      <c r="AB29" s="314" t="s">
        <v>7399</v>
      </c>
      <c r="AS29" s="314" t="s">
        <v>15111</v>
      </c>
      <c r="BD29" s="314" t="s">
        <v>11771</v>
      </c>
      <c r="BE29" s="314" t="s">
        <v>8637</v>
      </c>
      <c r="BG29" s="175" t="s">
        <v>11772</v>
      </c>
      <c r="BP29" s="314" t="s">
        <v>15136</v>
      </c>
      <c r="BQ29" s="314" t="s">
        <v>15099</v>
      </c>
      <c r="BV29" s="314" t="s">
        <v>11571</v>
      </c>
      <c r="BW29" s="181">
        <v>41403</v>
      </c>
      <c r="BZ29" s="181">
        <v>41403</v>
      </c>
      <c r="CA29" s="292">
        <v>0.58333333333333337</v>
      </c>
      <c r="CB29" t="s">
        <v>1419</v>
      </c>
      <c r="CF29" s="318" t="s">
        <v>1005</v>
      </c>
      <c r="CS29" s="314" t="s">
        <v>11312</v>
      </c>
      <c r="DM29" s="314" t="s">
        <v>11235</v>
      </c>
      <c r="DP29" s="314" t="s">
        <v>8426</v>
      </c>
      <c r="DQ29" s="314">
        <v>189</v>
      </c>
      <c r="DR29" s="314" t="s">
        <v>11281</v>
      </c>
      <c r="EH29" s="314" t="s">
        <v>11270</v>
      </c>
      <c r="EI29" s="314" t="s">
        <v>8426</v>
      </c>
      <c r="EJ29" s="314">
        <v>2.5000000000000001E-2</v>
      </c>
    </row>
    <row r="30" spans="7:140" x14ac:dyDescent="0.35">
      <c r="G30" s="322">
        <v>41501</v>
      </c>
      <c r="N30" s="315" t="s">
        <v>18599</v>
      </c>
      <c r="S30" s="314" t="s">
        <v>1404</v>
      </c>
      <c r="W30" s="316">
        <v>41399</v>
      </c>
      <c r="X30" s="317"/>
      <c r="AB30" s="314" t="s">
        <v>7399</v>
      </c>
      <c r="AS30" s="314" t="s">
        <v>15111</v>
      </c>
      <c r="BD30" s="314" t="s">
        <v>11771</v>
      </c>
      <c r="BE30" s="314" t="s">
        <v>8637</v>
      </c>
      <c r="BG30" s="175" t="s">
        <v>11772</v>
      </c>
      <c r="BP30" s="314" t="s">
        <v>15136</v>
      </c>
      <c r="BQ30" s="314" t="s">
        <v>15099</v>
      </c>
      <c r="BV30" s="314" t="s">
        <v>11571</v>
      </c>
      <c r="BW30" s="181">
        <v>41403</v>
      </c>
      <c r="BZ30" s="181">
        <v>41403</v>
      </c>
      <c r="CA30" s="292">
        <v>0.75</v>
      </c>
      <c r="CB30" t="s">
        <v>1419</v>
      </c>
      <c r="CF30" s="318" t="s">
        <v>1005</v>
      </c>
      <c r="DM30" s="314" t="s">
        <v>11235</v>
      </c>
      <c r="DP30" s="314" t="s">
        <v>8426</v>
      </c>
      <c r="DQ30" s="314">
        <v>191</v>
      </c>
      <c r="DR30" s="314" t="s">
        <v>11281</v>
      </c>
      <c r="EH30" s="314" t="s">
        <v>11270</v>
      </c>
      <c r="EI30" s="314" t="s">
        <v>8426</v>
      </c>
      <c r="EJ30" s="314">
        <v>2.5000000000000001E-2</v>
      </c>
    </row>
    <row r="31" spans="7:140" x14ac:dyDescent="0.35">
      <c r="G31" s="322">
        <v>41501</v>
      </c>
      <c r="N31" s="315" t="s">
        <v>18599</v>
      </c>
      <c r="S31" s="314" t="s">
        <v>1404</v>
      </c>
      <c r="W31" s="316">
        <v>41399</v>
      </c>
      <c r="X31" s="317"/>
      <c r="AB31" s="314" t="s">
        <v>7399</v>
      </c>
      <c r="AS31" s="314" t="s">
        <v>15111</v>
      </c>
      <c r="BD31" s="314" t="s">
        <v>11771</v>
      </c>
      <c r="BE31" s="314" t="s">
        <v>8637</v>
      </c>
      <c r="BG31" s="175" t="s">
        <v>11772</v>
      </c>
      <c r="BP31" s="314" t="s">
        <v>15136</v>
      </c>
      <c r="BQ31" s="314" t="s">
        <v>15099</v>
      </c>
      <c r="BV31" s="314" t="s">
        <v>11571</v>
      </c>
      <c r="BW31" s="181">
        <v>41403</v>
      </c>
      <c r="BZ31" s="181">
        <v>41403</v>
      </c>
      <c r="CA31" s="292">
        <v>0.91666666666666663</v>
      </c>
      <c r="CB31" t="s">
        <v>1419</v>
      </c>
      <c r="CF31" s="318" t="s">
        <v>1005</v>
      </c>
      <c r="DM31" s="314" t="s">
        <v>11235</v>
      </c>
      <c r="DP31" s="314" t="s">
        <v>8426</v>
      </c>
      <c r="DQ31" s="314">
        <v>192</v>
      </c>
      <c r="DR31" s="314" t="s">
        <v>11281</v>
      </c>
      <c r="EH31" s="314" t="s">
        <v>11270</v>
      </c>
      <c r="EI31" s="314" t="s">
        <v>8426</v>
      </c>
      <c r="EJ31" s="314">
        <v>2.5000000000000001E-2</v>
      </c>
    </row>
    <row r="32" spans="7:140" x14ac:dyDescent="0.35">
      <c r="G32" s="322">
        <v>41501</v>
      </c>
      <c r="N32" s="315" t="s">
        <v>18599</v>
      </c>
      <c r="S32" s="314" t="s">
        <v>1404</v>
      </c>
      <c r="W32" s="316">
        <v>41399</v>
      </c>
      <c r="X32" s="317"/>
      <c r="AB32" s="314" t="s">
        <v>7399</v>
      </c>
      <c r="AS32" s="314" t="s">
        <v>15111</v>
      </c>
      <c r="BD32" s="314" t="s">
        <v>11771</v>
      </c>
      <c r="BE32" s="314" t="s">
        <v>8637</v>
      </c>
      <c r="BG32" s="175" t="s">
        <v>11772</v>
      </c>
      <c r="BP32" s="314" t="s">
        <v>15136</v>
      </c>
      <c r="BQ32" s="314" t="s">
        <v>15099</v>
      </c>
      <c r="BV32" s="314" t="s">
        <v>11571</v>
      </c>
      <c r="BW32" s="181">
        <v>41404</v>
      </c>
      <c r="BZ32" s="181">
        <v>41404</v>
      </c>
      <c r="CA32" s="292">
        <v>8.3333333333333329E-2</v>
      </c>
      <c r="CB32" t="s">
        <v>1419</v>
      </c>
      <c r="CF32" s="318" t="s">
        <v>1005</v>
      </c>
      <c r="DM32" s="314" t="s">
        <v>11235</v>
      </c>
      <c r="DP32" s="314" t="s">
        <v>8426</v>
      </c>
      <c r="DQ32" s="314">
        <v>193</v>
      </c>
      <c r="DR32" s="314" t="s">
        <v>11281</v>
      </c>
      <c r="EH32" s="314" t="s">
        <v>11270</v>
      </c>
      <c r="EI32" s="314" t="s">
        <v>8426</v>
      </c>
      <c r="EJ32" s="314">
        <v>2.5000000000000001E-2</v>
      </c>
    </row>
    <row r="33" spans="7:140" x14ac:dyDescent="0.35">
      <c r="G33" s="322">
        <v>41501</v>
      </c>
      <c r="N33" s="315" t="s">
        <v>18599</v>
      </c>
      <c r="S33" s="314" t="s">
        <v>1404</v>
      </c>
      <c r="W33" s="316">
        <v>41399</v>
      </c>
      <c r="X33" s="317"/>
      <c r="AB33" s="314" t="s">
        <v>7399</v>
      </c>
      <c r="AS33" s="314" t="s">
        <v>15111</v>
      </c>
      <c r="BD33" s="314" t="s">
        <v>11771</v>
      </c>
      <c r="BE33" s="314" t="s">
        <v>8637</v>
      </c>
      <c r="BG33" s="175" t="s">
        <v>11772</v>
      </c>
      <c r="BP33" s="314" t="s">
        <v>15136</v>
      </c>
      <c r="BQ33" s="314" t="s">
        <v>15099</v>
      </c>
      <c r="BV33" s="314" t="s">
        <v>11571</v>
      </c>
      <c r="BW33" s="181">
        <v>41404</v>
      </c>
      <c r="BZ33" s="181">
        <v>41404</v>
      </c>
      <c r="CA33" s="292">
        <v>0.25</v>
      </c>
      <c r="CB33" t="s">
        <v>1419</v>
      </c>
      <c r="CF33" s="318" t="s">
        <v>1005</v>
      </c>
      <c r="DM33" s="314" t="s">
        <v>11235</v>
      </c>
      <c r="DP33" s="314" t="s">
        <v>8426</v>
      </c>
      <c r="DQ33" s="314">
        <v>194</v>
      </c>
      <c r="DR33" s="314" t="s">
        <v>11281</v>
      </c>
      <c r="EH33" s="314" t="s">
        <v>11270</v>
      </c>
      <c r="EI33" s="314" t="s">
        <v>8426</v>
      </c>
      <c r="EJ33" s="314">
        <v>2.5000000000000001E-2</v>
      </c>
    </row>
    <row r="34" spans="7:140" x14ac:dyDescent="0.35">
      <c r="G34" s="322">
        <v>41501</v>
      </c>
      <c r="N34" s="315" t="s">
        <v>18599</v>
      </c>
      <c r="S34" s="314" t="s">
        <v>1404</v>
      </c>
      <c r="W34" s="316">
        <v>41399</v>
      </c>
      <c r="X34" s="317"/>
      <c r="AB34" s="314" t="s">
        <v>7399</v>
      </c>
      <c r="AS34" s="314" t="s">
        <v>15111</v>
      </c>
      <c r="BD34" s="314" t="s">
        <v>11771</v>
      </c>
      <c r="BE34" s="314" t="s">
        <v>8637</v>
      </c>
      <c r="BG34" s="175" t="s">
        <v>11772</v>
      </c>
      <c r="BP34" s="314" t="s">
        <v>15136</v>
      </c>
      <c r="BQ34" s="314" t="s">
        <v>15099</v>
      </c>
      <c r="BV34" s="314" t="s">
        <v>11571</v>
      </c>
      <c r="BW34" s="181">
        <v>41404</v>
      </c>
      <c r="BZ34" s="181">
        <v>41404</v>
      </c>
      <c r="CA34" s="292">
        <v>0.41666666666666669</v>
      </c>
      <c r="CB34" t="s">
        <v>1419</v>
      </c>
      <c r="CF34" s="318" t="s">
        <v>1005</v>
      </c>
      <c r="DM34" s="314" t="s">
        <v>11235</v>
      </c>
      <c r="DP34" s="314" t="s">
        <v>8426</v>
      </c>
      <c r="DQ34" s="314">
        <v>193</v>
      </c>
      <c r="DR34" s="314" t="s">
        <v>11281</v>
      </c>
      <c r="EH34" s="314" t="s">
        <v>11270</v>
      </c>
      <c r="EI34" s="314" t="s">
        <v>8426</v>
      </c>
      <c r="EJ34" s="314">
        <v>2.5000000000000001E-2</v>
      </c>
    </row>
    <row r="35" spans="7:140" x14ac:dyDescent="0.35">
      <c r="G35" s="322">
        <v>41501</v>
      </c>
      <c r="N35" s="315" t="s">
        <v>18599</v>
      </c>
      <c r="S35" s="314" t="s">
        <v>1404</v>
      </c>
      <c r="W35" s="316">
        <v>41399</v>
      </c>
      <c r="X35" s="317"/>
      <c r="AB35" s="314" t="s">
        <v>7399</v>
      </c>
      <c r="AS35" s="314" t="s">
        <v>15111</v>
      </c>
      <c r="BD35" s="314" t="s">
        <v>11771</v>
      </c>
      <c r="BE35" s="314" t="s">
        <v>8637</v>
      </c>
      <c r="BG35" s="175" t="s">
        <v>11772</v>
      </c>
      <c r="BP35" s="314" t="s">
        <v>15136</v>
      </c>
      <c r="BQ35" s="314" t="s">
        <v>15099</v>
      </c>
      <c r="BV35" s="314" t="s">
        <v>11571</v>
      </c>
      <c r="BW35" s="181">
        <v>41404</v>
      </c>
      <c r="BZ35" s="181">
        <v>41404</v>
      </c>
      <c r="CA35" s="292">
        <v>0.58333333333333337</v>
      </c>
      <c r="CB35" t="s">
        <v>1419</v>
      </c>
      <c r="CF35" s="318" t="s">
        <v>1005</v>
      </c>
      <c r="DM35" s="314" t="s">
        <v>11235</v>
      </c>
      <c r="DP35" s="314" t="s">
        <v>8426</v>
      </c>
      <c r="DQ35" s="314">
        <v>192</v>
      </c>
      <c r="DR35" s="314" t="s">
        <v>11281</v>
      </c>
      <c r="EH35" s="314" t="s">
        <v>11270</v>
      </c>
      <c r="EI35" s="314" t="s">
        <v>8426</v>
      </c>
      <c r="EJ35" s="314">
        <v>2.5000000000000001E-2</v>
      </c>
    </row>
    <row r="36" spans="7:140" x14ac:dyDescent="0.35">
      <c r="G36" s="322">
        <v>41501</v>
      </c>
      <c r="N36" s="315" t="s">
        <v>18599</v>
      </c>
      <c r="S36" s="314" t="s">
        <v>1404</v>
      </c>
      <c r="W36" s="316">
        <v>41399</v>
      </c>
      <c r="X36" s="317"/>
      <c r="AB36" s="314" t="s">
        <v>7399</v>
      </c>
      <c r="AS36" s="314" t="s">
        <v>15111</v>
      </c>
      <c r="BD36" s="314" t="s">
        <v>11771</v>
      </c>
      <c r="BE36" s="314" t="s">
        <v>8637</v>
      </c>
      <c r="BG36" s="175" t="s">
        <v>11772</v>
      </c>
      <c r="BP36" s="314" t="s">
        <v>15136</v>
      </c>
      <c r="BQ36" s="314" t="s">
        <v>15099</v>
      </c>
      <c r="BV36" s="314" t="s">
        <v>11571</v>
      </c>
      <c r="BW36" s="181">
        <v>41404</v>
      </c>
      <c r="BZ36" s="181">
        <v>41404</v>
      </c>
      <c r="CA36" s="292">
        <v>0.75</v>
      </c>
      <c r="CB36" t="s">
        <v>1419</v>
      </c>
      <c r="CF36" s="318" t="s">
        <v>1005</v>
      </c>
      <c r="DM36" s="314" t="s">
        <v>11235</v>
      </c>
      <c r="DP36" s="314" t="s">
        <v>8426</v>
      </c>
      <c r="DQ36" s="314">
        <v>192</v>
      </c>
      <c r="DR36" s="314" t="s">
        <v>11281</v>
      </c>
      <c r="EH36" s="314" t="s">
        <v>11270</v>
      </c>
      <c r="EI36" s="314" t="s">
        <v>8426</v>
      </c>
      <c r="EJ36" s="314">
        <v>2.5000000000000001E-2</v>
      </c>
    </row>
    <row r="37" spans="7:140" x14ac:dyDescent="0.35">
      <c r="G37" s="322">
        <v>41501</v>
      </c>
      <c r="N37" s="315" t="s">
        <v>18599</v>
      </c>
      <c r="S37" s="314" t="s">
        <v>1404</v>
      </c>
      <c r="W37" s="316">
        <v>41399</v>
      </c>
      <c r="X37" s="317"/>
      <c r="AB37" s="314" t="s">
        <v>7399</v>
      </c>
      <c r="AS37" s="314" t="s">
        <v>15111</v>
      </c>
      <c r="BD37" s="314" t="s">
        <v>11771</v>
      </c>
      <c r="BE37" s="314" t="s">
        <v>8637</v>
      </c>
      <c r="BG37" s="175" t="s">
        <v>11772</v>
      </c>
      <c r="BP37" s="314" t="s">
        <v>15136</v>
      </c>
      <c r="BQ37" s="314" t="s">
        <v>15099</v>
      </c>
      <c r="BV37" s="314" t="s">
        <v>11571</v>
      </c>
      <c r="BW37" s="181">
        <v>41404</v>
      </c>
      <c r="BZ37" s="181">
        <v>41404</v>
      </c>
      <c r="CA37" s="292">
        <v>0.91666666666666663</v>
      </c>
      <c r="CB37" t="s">
        <v>1419</v>
      </c>
      <c r="CF37" s="318" t="s">
        <v>1005</v>
      </c>
      <c r="DM37" s="314" t="s">
        <v>11235</v>
      </c>
      <c r="DP37" s="314" t="s">
        <v>8426</v>
      </c>
      <c r="DQ37" s="314">
        <v>193</v>
      </c>
      <c r="DR37" s="314" t="s">
        <v>11281</v>
      </c>
      <c r="EH37" s="314" t="s">
        <v>11270</v>
      </c>
      <c r="EI37" s="314" t="s">
        <v>8426</v>
      </c>
      <c r="EJ37" s="314">
        <v>2.5000000000000001E-2</v>
      </c>
    </row>
    <row r="38" spans="7:140" x14ac:dyDescent="0.35">
      <c r="G38" s="322">
        <v>41501</v>
      </c>
      <c r="N38" s="315" t="s">
        <v>18599</v>
      </c>
      <c r="S38" s="314" t="s">
        <v>1404</v>
      </c>
      <c r="W38" s="316">
        <v>41399</v>
      </c>
      <c r="X38" s="317"/>
      <c r="AB38" s="314" t="s">
        <v>7399</v>
      </c>
      <c r="AS38" s="314" t="s">
        <v>15111</v>
      </c>
      <c r="BD38" s="314" t="s">
        <v>11771</v>
      </c>
      <c r="BE38" s="314" t="s">
        <v>8637</v>
      </c>
      <c r="BG38" s="175" t="s">
        <v>11772</v>
      </c>
      <c r="BP38" s="314" t="s">
        <v>15136</v>
      </c>
      <c r="BQ38" s="314" t="s">
        <v>15099</v>
      </c>
      <c r="BV38" s="314" t="s">
        <v>11571</v>
      </c>
      <c r="BW38" s="181">
        <v>41405</v>
      </c>
      <c r="BZ38" s="181">
        <v>41405</v>
      </c>
      <c r="CA38" s="292">
        <v>8.3333333333333329E-2</v>
      </c>
      <c r="CB38" t="s">
        <v>1419</v>
      </c>
      <c r="CF38" s="318" t="s">
        <v>1005</v>
      </c>
      <c r="DM38" s="314" t="s">
        <v>11235</v>
      </c>
      <c r="DP38" s="314" t="s">
        <v>8426</v>
      </c>
      <c r="DQ38" s="314">
        <v>191</v>
      </c>
      <c r="DR38" s="314" t="s">
        <v>11281</v>
      </c>
      <c r="EH38" s="314" t="s">
        <v>11270</v>
      </c>
      <c r="EI38" s="314" t="s">
        <v>8426</v>
      </c>
      <c r="EJ38" s="314">
        <v>2.5000000000000001E-2</v>
      </c>
    </row>
    <row r="39" spans="7:140" x14ac:dyDescent="0.35">
      <c r="G39" s="322">
        <v>41501</v>
      </c>
      <c r="N39" s="315" t="s">
        <v>18599</v>
      </c>
      <c r="S39" s="314" t="s">
        <v>1404</v>
      </c>
      <c r="W39" s="316">
        <v>41399</v>
      </c>
      <c r="X39" s="317"/>
      <c r="AB39" s="314" t="s">
        <v>7399</v>
      </c>
      <c r="AS39" s="314" t="s">
        <v>15111</v>
      </c>
      <c r="BD39" s="314" t="s">
        <v>11771</v>
      </c>
      <c r="BE39" s="314" t="s">
        <v>8637</v>
      </c>
      <c r="BG39" s="175" t="s">
        <v>11772</v>
      </c>
      <c r="BP39" s="314" t="s">
        <v>15136</v>
      </c>
      <c r="BQ39" s="314" t="s">
        <v>15099</v>
      </c>
      <c r="BV39" s="314" t="s">
        <v>11571</v>
      </c>
      <c r="BW39" s="181">
        <v>41405</v>
      </c>
      <c r="BZ39" s="181">
        <v>41405</v>
      </c>
      <c r="CA39" s="292">
        <v>0.25</v>
      </c>
      <c r="CB39" t="s">
        <v>1419</v>
      </c>
      <c r="CF39" s="318" t="s">
        <v>1005</v>
      </c>
      <c r="DM39" s="314" t="s">
        <v>11235</v>
      </c>
      <c r="DP39" s="314" t="s">
        <v>8426</v>
      </c>
      <c r="DQ39" s="314">
        <v>188</v>
      </c>
      <c r="DR39" s="314" t="s">
        <v>11281</v>
      </c>
      <c r="EH39" s="314" t="s">
        <v>11270</v>
      </c>
      <c r="EI39" s="314" t="s">
        <v>8426</v>
      </c>
      <c r="EJ39" s="314">
        <v>2.5000000000000001E-2</v>
      </c>
    </row>
    <row r="40" spans="7:140" x14ac:dyDescent="0.35">
      <c r="G40" s="322">
        <v>41501</v>
      </c>
      <c r="N40" s="315" t="s">
        <v>18599</v>
      </c>
      <c r="S40" s="314" t="s">
        <v>1404</v>
      </c>
      <c r="W40" s="316">
        <v>41399</v>
      </c>
      <c r="X40" s="317"/>
      <c r="AB40" s="314" t="s">
        <v>7399</v>
      </c>
      <c r="AS40" s="314" t="s">
        <v>15111</v>
      </c>
      <c r="BD40" s="314" t="s">
        <v>11771</v>
      </c>
      <c r="BE40" s="314" t="s">
        <v>8637</v>
      </c>
      <c r="BG40" s="175" t="s">
        <v>11772</v>
      </c>
      <c r="BP40" s="314" t="s">
        <v>15136</v>
      </c>
      <c r="BQ40" s="314" t="s">
        <v>15099</v>
      </c>
      <c r="BV40" s="314" t="s">
        <v>11571</v>
      </c>
      <c r="BW40" s="181">
        <v>41405</v>
      </c>
      <c r="BZ40" s="181">
        <v>41405</v>
      </c>
      <c r="CA40" s="292">
        <v>0.41666666666666669</v>
      </c>
      <c r="CB40" t="s">
        <v>1419</v>
      </c>
      <c r="CF40" s="318" t="s">
        <v>1005</v>
      </c>
      <c r="DM40" s="314" t="s">
        <v>11235</v>
      </c>
      <c r="DP40" s="314" t="s">
        <v>8426</v>
      </c>
      <c r="DQ40" s="314">
        <v>188</v>
      </c>
      <c r="DR40" s="314" t="s">
        <v>11281</v>
      </c>
      <c r="EH40" s="314" t="s">
        <v>11270</v>
      </c>
      <c r="EI40" s="314" t="s">
        <v>8426</v>
      </c>
      <c r="EJ40" s="314">
        <v>2.5000000000000001E-2</v>
      </c>
    </row>
    <row r="41" spans="7:140" x14ac:dyDescent="0.35">
      <c r="G41" s="322">
        <v>41501</v>
      </c>
      <c r="N41" s="315" t="s">
        <v>18599</v>
      </c>
      <c r="S41" s="314" t="s">
        <v>1404</v>
      </c>
      <c r="W41" s="316">
        <v>41399</v>
      </c>
      <c r="X41" s="317"/>
      <c r="AB41" s="314" t="s">
        <v>7399</v>
      </c>
      <c r="AS41" s="314" t="s">
        <v>15111</v>
      </c>
      <c r="BD41" s="314" t="s">
        <v>11771</v>
      </c>
      <c r="BE41" s="314" t="s">
        <v>8637</v>
      </c>
      <c r="BG41" s="175" t="s">
        <v>11772</v>
      </c>
      <c r="BP41" s="314" t="s">
        <v>15136</v>
      </c>
      <c r="BQ41" s="314" t="s">
        <v>15099</v>
      </c>
      <c r="BV41" s="314" t="s">
        <v>11571</v>
      </c>
      <c r="BW41" s="181">
        <v>41405</v>
      </c>
      <c r="BZ41" s="181">
        <v>41405</v>
      </c>
      <c r="CA41" s="292">
        <v>0.58333333333333337</v>
      </c>
      <c r="CB41" t="s">
        <v>1419</v>
      </c>
      <c r="CF41" s="318" t="s">
        <v>1005</v>
      </c>
      <c r="DM41" s="314" t="s">
        <v>11235</v>
      </c>
      <c r="DP41" s="314" t="s">
        <v>8426</v>
      </c>
      <c r="DQ41" s="314">
        <v>190</v>
      </c>
      <c r="DR41" s="314" t="s">
        <v>11281</v>
      </c>
      <c r="EH41" s="314" t="s">
        <v>11270</v>
      </c>
      <c r="EI41" s="314" t="s">
        <v>8426</v>
      </c>
      <c r="EJ41" s="314">
        <v>2.5000000000000001E-2</v>
      </c>
    </row>
    <row r="42" spans="7:140" x14ac:dyDescent="0.35">
      <c r="G42" s="322">
        <v>41501</v>
      </c>
      <c r="N42" s="315" t="s">
        <v>18599</v>
      </c>
      <c r="S42" s="314" t="s">
        <v>1404</v>
      </c>
      <c r="W42" s="316">
        <v>41399</v>
      </c>
      <c r="X42" s="317"/>
      <c r="AB42" s="314" t="s">
        <v>7399</v>
      </c>
      <c r="AS42" s="314" t="s">
        <v>15111</v>
      </c>
      <c r="BD42" s="314" t="s">
        <v>11771</v>
      </c>
      <c r="BE42" s="314" t="s">
        <v>8637</v>
      </c>
      <c r="BG42" s="175" t="s">
        <v>11772</v>
      </c>
      <c r="BP42" s="314" t="s">
        <v>15136</v>
      </c>
      <c r="BQ42" s="314" t="s">
        <v>15099</v>
      </c>
      <c r="BV42" s="314" t="s">
        <v>11571</v>
      </c>
      <c r="BW42" s="181">
        <v>41405</v>
      </c>
      <c r="BZ42" s="181">
        <v>41405</v>
      </c>
      <c r="CA42" s="292">
        <v>0.75</v>
      </c>
      <c r="CB42" t="s">
        <v>1419</v>
      </c>
      <c r="CF42" s="318" t="s">
        <v>1005</v>
      </c>
      <c r="DM42" s="314" t="s">
        <v>11235</v>
      </c>
      <c r="DP42" s="314" t="s">
        <v>8426</v>
      </c>
      <c r="DQ42" s="314">
        <v>184</v>
      </c>
      <c r="DR42" s="314" t="s">
        <v>11281</v>
      </c>
      <c r="EH42" s="314" t="s">
        <v>11270</v>
      </c>
      <c r="EI42" s="314" t="s">
        <v>8426</v>
      </c>
      <c r="EJ42" s="314">
        <v>2.5000000000000001E-2</v>
      </c>
    </row>
    <row r="43" spans="7:140" x14ac:dyDescent="0.35">
      <c r="G43" s="322">
        <v>41501</v>
      </c>
      <c r="N43" s="315" t="s">
        <v>18599</v>
      </c>
      <c r="S43" s="314" t="s">
        <v>1404</v>
      </c>
      <c r="W43" s="316">
        <v>41399</v>
      </c>
      <c r="X43" s="317"/>
      <c r="AB43" s="314" t="s">
        <v>7399</v>
      </c>
      <c r="AS43" s="314" t="s">
        <v>15111</v>
      </c>
      <c r="BD43" s="314" t="s">
        <v>11771</v>
      </c>
      <c r="BE43" s="314" t="s">
        <v>8637</v>
      </c>
      <c r="BG43" s="175" t="s">
        <v>11772</v>
      </c>
      <c r="BP43" s="314" t="s">
        <v>15136</v>
      </c>
      <c r="BQ43" s="314" t="s">
        <v>15099</v>
      </c>
      <c r="BV43" s="314" t="s">
        <v>11571</v>
      </c>
      <c r="BW43" s="181">
        <v>41405</v>
      </c>
      <c r="BZ43" s="181">
        <v>41405</v>
      </c>
      <c r="CA43" s="292">
        <v>0.91666666666666663</v>
      </c>
      <c r="CB43" t="s">
        <v>1419</v>
      </c>
      <c r="CF43" s="318" t="s">
        <v>1005</v>
      </c>
      <c r="DM43" s="314" t="s">
        <v>11235</v>
      </c>
      <c r="DP43" s="314" t="s">
        <v>8426</v>
      </c>
      <c r="DQ43" s="314">
        <v>180</v>
      </c>
      <c r="DR43" s="314" t="s">
        <v>11281</v>
      </c>
      <c r="EH43" s="314" t="s">
        <v>11270</v>
      </c>
      <c r="EI43" s="314" t="s">
        <v>8426</v>
      </c>
      <c r="EJ43" s="314">
        <v>2.5000000000000001E-2</v>
      </c>
    </row>
    <row r="44" spans="7:140" x14ac:dyDescent="0.35">
      <c r="G44" s="322">
        <v>41501</v>
      </c>
      <c r="N44" s="315" t="s">
        <v>18599</v>
      </c>
      <c r="S44" s="314" t="s">
        <v>1404</v>
      </c>
      <c r="W44" s="316">
        <v>41399</v>
      </c>
      <c r="X44" s="317"/>
      <c r="AB44" s="314" t="s">
        <v>7399</v>
      </c>
      <c r="AS44" s="314" t="s">
        <v>15111</v>
      </c>
      <c r="BD44" s="314" t="s">
        <v>11771</v>
      </c>
      <c r="BE44" s="314" t="s">
        <v>8637</v>
      </c>
      <c r="BG44" s="175" t="s">
        <v>11772</v>
      </c>
      <c r="BP44" s="314" t="s">
        <v>15136</v>
      </c>
      <c r="BQ44" s="314" t="s">
        <v>15099</v>
      </c>
      <c r="BV44" s="314" t="s">
        <v>11571</v>
      </c>
      <c r="BW44" s="181">
        <v>41406</v>
      </c>
      <c r="BZ44" s="181">
        <v>41406</v>
      </c>
      <c r="CA44" s="292">
        <v>8.3333333333333329E-2</v>
      </c>
      <c r="CB44" t="s">
        <v>1419</v>
      </c>
      <c r="CF44" s="318" t="s">
        <v>1005</v>
      </c>
      <c r="DM44" s="314" t="s">
        <v>11235</v>
      </c>
      <c r="DP44" s="314" t="s">
        <v>8426</v>
      </c>
      <c r="DQ44" s="314">
        <v>177</v>
      </c>
      <c r="DR44" s="314" t="s">
        <v>11281</v>
      </c>
      <c r="EH44" s="314" t="s">
        <v>11270</v>
      </c>
      <c r="EI44" s="314" t="s">
        <v>8426</v>
      </c>
      <c r="EJ44" s="314">
        <v>2.5000000000000001E-2</v>
      </c>
    </row>
    <row r="45" spans="7:140" x14ac:dyDescent="0.35">
      <c r="G45" s="322">
        <v>41501</v>
      </c>
      <c r="N45" s="315" t="s">
        <v>18599</v>
      </c>
      <c r="S45" s="314" t="s">
        <v>1404</v>
      </c>
      <c r="W45" s="316">
        <v>41399</v>
      </c>
      <c r="X45" s="317"/>
      <c r="AB45" s="314" t="s">
        <v>7399</v>
      </c>
      <c r="AS45" s="314" t="s">
        <v>15111</v>
      </c>
      <c r="BD45" s="314" t="s">
        <v>11771</v>
      </c>
      <c r="BE45" s="314" t="s">
        <v>8637</v>
      </c>
      <c r="BG45" s="175" t="s">
        <v>11772</v>
      </c>
      <c r="BP45" s="314" t="s">
        <v>15136</v>
      </c>
      <c r="BQ45" s="314" t="s">
        <v>15099</v>
      </c>
      <c r="BV45" s="314" t="s">
        <v>11571</v>
      </c>
      <c r="BW45" s="181">
        <v>41406</v>
      </c>
      <c r="BZ45" s="181">
        <v>41406</v>
      </c>
      <c r="CA45" s="292">
        <v>0.25</v>
      </c>
      <c r="CB45" t="s">
        <v>1419</v>
      </c>
      <c r="CF45" s="318" t="s">
        <v>1005</v>
      </c>
      <c r="DM45" s="314" t="s">
        <v>11235</v>
      </c>
      <c r="DP45" s="314" t="s">
        <v>8426</v>
      </c>
      <c r="DQ45" s="314">
        <v>179</v>
      </c>
      <c r="DR45" s="314" t="s">
        <v>11281</v>
      </c>
      <c r="EH45" s="314" t="s">
        <v>11270</v>
      </c>
      <c r="EI45" s="314" t="s">
        <v>8426</v>
      </c>
      <c r="EJ45" s="314">
        <v>2.5000000000000001E-2</v>
      </c>
    </row>
    <row r="46" spans="7:140" x14ac:dyDescent="0.35">
      <c r="G46" s="322">
        <v>41501</v>
      </c>
      <c r="N46" s="315" t="s">
        <v>18599</v>
      </c>
      <c r="S46" s="314" t="s">
        <v>1404</v>
      </c>
      <c r="W46" s="316">
        <v>41399</v>
      </c>
      <c r="X46" s="317"/>
      <c r="AB46" s="314" t="s">
        <v>7399</v>
      </c>
      <c r="AS46" s="314" t="s">
        <v>15111</v>
      </c>
      <c r="BD46" s="314" t="s">
        <v>11771</v>
      </c>
      <c r="BE46" s="314" t="s">
        <v>8637</v>
      </c>
      <c r="BG46" s="175" t="s">
        <v>11772</v>
      </c>
      <c r="BP46" s="314" t="s">
        <v>15136</v>
      </c>
      <c r="BQ46" s="314" t="s">
        <v>15099</v>
      </c>
      <c r="BV46" s="314" t="s">
        <v>11571</v>
      </c>
      <c r="BW46" s="181">
        <v>41406</v>
      </c>
      <c r="BZ46" s="181">
        <v>41406</v>
      </c>
      <c r="CA46" s="292">
        <v>0.41666666666666669</v>
      </c>
      <c r="CB46" t="s">
        <v>1419</v>
      </c>
      <c r="CF46" s="318" t="s">
        <v>1005</v>
      </c>
      <c r="DM46" s="314" t="s">
        <v>11235</v>
      </c>
      <c r="DP46" s="314" t="s">
        <v>8426</v>
      </c>
      <c r="DQ46" s="314">
        <v>182</v>
      </c>
      <c r="DR46" s="314" t="s">
        <v>11281</v>
      </c>
      <c r="EH46" s="314" t="s">
        <v>11270</v>
      </c>
      <c r="EI46" s="314" t="s">
        <v>8426</v>
      </c>
      <c r="EJ46" s="314">
        <v>2.5000000000000001E-2</v>
      </c>
    </row>
    <row r="47" spans="7:140" x14ac:dyDescent="0.35">
      <c r="G47" s="322">
        <v>41501</v>
      </c>
      <c r="N47" s="315" t="s">
        <v>18599</v>
      </c>
      <c r="S47" s="314" t="s">
        <v>1404</v>
      </c>
      <c r="W47" s="316">
        <v>41399</v>
      </c>
      <c r="X47" s="317"/>
      <c r="AB47" s="314" t="s">
        <v>7399</v>
      </c>
      <c r="AS47" s="314" t="s">
        <v>15111</v>
      </c>
      <c r="BD47" s="314" t="s">
        <v>11771</v>
      </c>
      <c r="BE47" s="314" t="s">
        <v>8637</v>
      </c>
      <c r="BG47" s="175" t="s">
        <v>11772</v>
      </c>
      <c r="BP47" s="314" t="s">
        <v>15136</v>
      </c>
      <c r="BQ47" s="314" t="s">
        <v>15099</v>
      </c>
      <c r="BV47" s="314" t="s">
        <v>11571</v>
      </c>
      <c r="BW47" s="181">
        <v>41406</v>
      </c>
      <c r="BZ47" s="181">
        <v>41406</v>
      </c>
      <c r="CA47" s="292">
        <v>0.58333333333333337</v>
      </c>
      <c r="CB47" t="s">
        <v>1419</v>
      </c>
      <c r="CF47" s="318" t="s">
        <v>1005</v>
      </c>
      <c r="DM47" s="314" t="s">
        <v>11235</v>
      </c>
      <c r="DP47" s="314" t="s">
        <v>8426</v>
      </c>
      <c r="DQ47" s="314">
        <v>185</v>
      </c>
      <c r="DR47" s="314" t="s">
        <v>11281</v>
      </c>
      <c r="EH47" s="314" t="s">
        <v>11270</v>
      </c>
      <c r="EI47" s="314" t="s">
        <v>8426</v>
      </c>
      <c r="EJ47" s="314">
        <v>2.5000000000000001E-2</v>
      </c>
    </row>
    <row r="48" spans="7:140" x14ac:dyDescent="0.35">
      <c r="G48" s="322">
        <v>41501</v>
      </c>
      <c r="N48" s="315" t="s">
        <v>18599</v>
      </c>
      <c r="S48" s="314" t="s">
        <v>1404</v>
      </c>
      <c r="W48" s="316">
        <v>41399</v>
      </c>
      <c r="X48" s="317"/>
      <c r="AB48" s="314" t="s">
        <v>7399</v>
      </c>
      <c r="AS48" s="314" t="s">
        <v>15111</v>
      </c>
      <c r="BD48" s="314" t="s">
        <v>11771</v>
      </c>
      <c r="BE48" s="314" t="s">
        <v>8637</v>
      </c>
      <c r="BG48" s="175" t="s">
        <v>11772</v>
      </c>
      <c r="BP48" s="314" t="s">
        <v>15136</v>
      </c>
      <c r="BQ48" s="314" t="s">
        <v>15099</v>
      </c>
      <c r="BV48" s="314" t="s">
        <v>11571</v>
      </c>
      <c r="BW48" s="181">
        <v>41406</v>
      </c>
      <c r="BZ48" s="181">
        <v>41406</v>
      </c>
      <c r="CA48" s="292">
        <v>0.75</v>
      </c>
      <c r="CB48" t="s">
        <v>1419</v>
      </c>
      <c r="CF48" s="318" t="s">
        <v>1005</v>
      </c>
      <c r="DM48" s="314" t="s">
        <v>11235</v>
      </c>
      <c r="DP48" s="314" t="s">
        <v>8426</v>
      </c>
      <c r="DQ48" s="314">
        <v>187</v>
      </c>
      <c r="DR48" s="314" t="s">
        <v>11281</v>
      </c>
      <c r="EH48" s="314" t="s">
        <v>11270</v>
      </c>
      <c r="EI48" s="314" t="s">
        <v>8426</v>
      </c>
      <c r="EJ48" s="314">
        <v>2.5000000000000001E-2</v>
      </c>
    </row>
    <row r="49" spans="7:140" x14ac:dyDescent="0.35">
      <c r="G49" s="322">
        <v>41501</v>
      </c>
      <c r="N49" s="315" t="s">
        <v>18599</v>
      </c>
      <c r="S49" s="314" t="s">
        <v>1404</v>
      </c>
      <c r="W49" s="316">
        <v>41399</v>
      </c>
      <c r="X49" s="317"/>
      <c r="AB49" s="314" t="s">
        <v>7399</v>
      </c>
      <c r="AS49" s="314" t="s">
        <v>15111</v>
      </c>
      <c r="BD49" s="314" t="s">
        <v>11771</v>
      </c>
      <c r="BE49" s="314" t="s">
        <v>8637</v>
      </c>
      <c r="BG49" s="175" t="s">
        <v>11772</v>
      </c>
      <c r="BP49" s="314" t="s">
        <v>15136</v>
      </c>
      <c r="BQ49" s="314" t="s">
        <v>15099</v>
      </c>
      <c r="BV49" s="314" t="s">
        <v>11571</v>
      </c>
      <c r="BW49" s="181">
        <v>41406</v>
      </c>
      <c r="BZ49" s="181">
        <v>41406</v>
      </c>
      <c r="CA49" s="292">
        <v>0.91666666666666663</v>
      </c>
      <c r="CB49" t="s">
        <v>1419</v>
      </c>
      <c r="CF49" s="318" t="s">
        <v>1005</v>
      </c>
      <c r="DM49" s="314" t="s">
        <v>11235</v>
      </c>
      <c r="DP49" s="314" t="s">
        <v>8426</v>
      </c>
      <c r="DQ49" s="314">
        <v>190</v>
      </c>
      <c r="DR49" s="314" t="s">
        <v>11281</v>
      </c>
      <c r="EH49" s="314" t="s">
        <v>11270</v>
      </c>
      <c r="EI49" s="314" t="s">
        <v>8426</v>
      </c>
      <c r="EJ49" s="314">
        <v>2.5000000000000001E-2</v>
      </c>
    </row>
    <row r="50" spans="7:140" x14ac:dyDescent="0.35">
      <c r="G50" s="322">
        <v>41501</v>
      </c>
      <c r="N50" s="315" t="s">
        <v>18599</v>
      </c>
      <c r="S50" s="314" t="s">
        <v>1404</v>
      </c>
      <c r="W50" s="316">
        <v>41399</v>
      </c>
      <c r="X50" s="317"/>
      <c r="AB50" s="314" t="s">
        <v>7399</v>
      </c>
      <c r="AS50" s="314" t="s">
        <v>15111</v>
      </c>
      <c r="BD50" s="314" t="s">
        <v>11771</v>
      </c>
      <c r="BE50" s="314" t="s">
        <v>8637</v>
      </c>
      <c r="BG50" s="175" t="s">
        <v>11772</v>
      </c>
      <c r="BP50" s="314" t="s">
        <v>15136</v>
      </c>
      <c r="BQ50" s="314" t="s">
        <v>15099</v>
      </c>
      <c r="BV50" s="314" t="s">
        <v>11571</v>
      </c>
      <c r="BW50" s="181">
        <v>41407</v>
      </c>
      <c r="BZ50" s="181">
        <v>41407</v>
      </c>
      <c r="CA50" s="292">
        <v>8.3333333333333329E-2</v>
      </c>
      <c r="CB50" t="s">
        <v>1419</v>
      </c>
      <c r="CF50" s="318" t="s">
        <v>1005</v>
      </c>
      <c r="DM50" s="314" t="s">
        <v>11235</v>
      </c>
      <c r="DP50" s="314" t="s">
        <v>8426</v>
      </c>
      <c r="DQ50" s="314">
        <v>192</v>
      </c>
      <c r="DR50" s="314" t="s">
        <v>11281</v>
      </c>
      <c r="EH50" s="314" t="s">
        <v>11270</v>
      </c>
      <c r="EI50" s="314" t="s">
        <v>8426</v>
      </c>
      <c r="EJ50" s="314">
        <v>2.5000000000000001E-2</v>
      </c>
    </row>
    <row r="51" spans="7:140" x14ac:dyDescent="0.35">
      <c r="G51" s="322">
        <v>41501</v>
      </c>
      <c r="N51" s="315" t="s">
        <v>18599</v>
      </c>
      <c r="S51" s="314" t="s">
        <v>1404</v>
      </c>
      <c r="W51" s="316">
        <v>41399</v>
      </c>
      <c r="X51" s="317"/>
      <c r="AB51" s="314" t="s">
        <v>7399</v>
      </c>
      <c r="AS51" s="314" t="s">
        <v>15111</v>
      </c>
      <c r="BD51" s="314" t="s">
        <v>11771</v>
      </c>
      <c r="BE51" s="314" t="s">
        <v>8637</v>
      </c>
      <c r="BG51" s="175" t="s">
        <v>11772</v>
      </c>
      <c r="BP51" s="314" t="s">
        <v>15136</v>
      </c>
      <c r="BQ51" s="314" t="s">
        <v>15099</v>
      </c>
      <c r="BV51" s="314" t="s">
        <v>11571</v>
      </c>
      <c r="BW51" s="181">
        <v>41407</v>
      </c>
      <c r="BZ51" s="181">
        <v>41407</v>
      </c>
      <c r="CA51" s="292">
        <v>0.25</v>
      </c>
      <c r="CB51" t="s">
        <v>1419</v>
      </c>
      <c r="CF51" s="318" t="s">
        <v>1005</v>
      </c>
      <c r="DM51" s="314" t="s">
        <v>11235</v>
      </c>
      <c r="DP51" s="314" t="s">
        <v>8426</v>
      </c>
      <c r="DQ51" s="314">
        <v>192</v>
      </c>
      <c r="DR51" s="314" t="s">
        <v>11281</v>
      </c>
      <c r="EH51" s="314" t="s">
        <v>11270</v>
      </c>
      <c r="EI51" s="314" t="s">
        <v>8426</v>
      </c>
      <c r="EJ51" s="314">
        <v>2.5000000000000001E-2</v>
      </c>
    </row>
    <row r="52" spans="7:140" x14ac:dyDescent="0.35">
      <c r="G52" s="322">
        <v>41501</v>
      </c>
      <c r="N52" s="315" t="s">
        <v>18599</v>
      </c>
      <c r="S52" s="314" t="s">
        <v>1404</v>
      </c>
      <c r="W52" s="316">
        <v>41399</v>
      </c>
      <c r="X52" s="317"/>
      <c r="AB52" s="314" t="s">
        <v>7399</v>
      </c>
      <c r="AS52" s="314" t="s">
        <v>15111</v>
      </c>
      <c r="BD52" s="314" t="s">
        <v>11771</v>
      </c>
      <c r="BE52" s="314" t="s">
        <v>8637</v>
      </c>
      <c r="BG52" s="175" t="s">
        <v>11772</v>
      </c>
      <c r="BP52" s="314" t="s">
        <v>15136</v>
      </c>
      <c r="BQ52" s="314" t="s">
        <v>15099</v>
      </c>
      <c r="BV52" s="314" t="s">
        <v>11571</v>
      </c>
      <c r="BW52" s="181">
        <v>41407</v>
      </c>
      <c r="BZ52" s="181">
        <v>41407</v>
      </c>
      <c r="CA52" s="292">
        <v>0.41666666666666669</v>
      </c>
      <c r="CB52" t="s">
        <v>1419</v>
      </c>
      <c r="CF52" s="318" t="s">
        <v>1005</v>
      </c>
      <c r="DM52" s="314" t="s">
        <v>11235</v>
      </c>
      <c r="DP52" s="314" t="s">
        <v>8426</v>
      </c>
      <c r="DQ52" s="314">
        <v>193</v>
      </c>
      <c r="DR52" s="314" t="s">
        <v>11281</v>
      </c>
      <c r="EH52" s="314" t="s">
        <v>11270</v>
      </c>
      <c r="EI52" s="314" t="s">
        <v>8426</v>
      </c>
      <c r="EJ52" s="314">
        <v>2.5000000000000001E-2</v>
      </c>
    </row>
    <row r="53" spans="7:140" x14ac:dyDescent="0.35">
      <c r="G53" s="322">
        <v>41501</v>
      </c>
      <c r="N53" s="315" t="s">
        <v>18599</v>
      </c>
      <c r="S53" s="314" t="s">
        <v>1404</v>
      </c>
      <c r="W53" s="316">
        <v>41399</v>
      </c>
      <c r="AB53" s="314" t="s">
        <v>7399</v>
      </c>
      <c r="AS53" s="314" t="s">
        <v>15111</v>
      </c>
      <c r="BD53" s="314" t="s">
        <v>11771</v>
      </c>
      <c r="BE53" s="314" t="s">
        <v>8637</v>
      </c>
      <c r="BG53" s="175" t="s">
        <v>11772</v>
      </c>
      <c r="BP53" s="314" t="s">
        <v>15136</v>
      </c>
      <c r="BQ53" s="314" t="s">
        <v>15099</v>
      </c>
      <c r="BV53" s="314" t="s">
        <v>11571</v>
      </c>
      <c r="BW53" s="181">
        <v>41407</v>
      </c>
      <c r="BZ53" s="181">
        <v>41407</v>
      </c>
      <c r="CA53" s="292">
        <v>0.58333333333333337</v>
      </c>
      <c r="CB53" t="s">
        <v>1419</v>
      </c>
      <c r="CF53" s="318" t="s">
        <v>1005</v>
      </c>
      <c r="DM53" s="314" t="s">
        <v>11235</v>
      </c>
      <c r="DP53" s="314" t="s">
        <v>8426</v>
      </c>
      <c r="DQ53" s="314">
        <v>193</v>
      </c>
      <c r="DR53" s="314" t="s">
        <v>11281</v>
      </c>
      <c r="EH53" s="314" t="s">
        <v>11270</v>
      </c>
      <c r="EI53" s="314" t="s">
        <v>8426</v>
      </c>
      <c r="EJ53" s="314">
        <v>2.5000000000000001E-2</v>
      </c>
    </row>
    <row r="54" spans="7:140" x14ac:dyDescent="0.35">
      <c r="G54" s="322">
        <v>41501</v>
      </c>
      <c r="N54" s="315" t="s">
        <v>18599</v>
      </c>
      <c r="S54" s="314" t="s">
        <v>1404</v>
      </c>
      <c r="W54" s="316">
        <v>41399</v>
      </c>
      <c r="AB54" s="314" t="s">
        <v>7399</v>
      </c>
      <c r="AS54" s="314" t="s">
        <v>15111</v>
      </c>
      <c r="BD54" s="314" t="s">
        <v>11771</v>
      </c>
      <c r="BE54" s="314" t="s">
        <v>8637</v>
      </c>
      <c r="BG54" s="175" t="s">
        <v>11772</v>
      </c>
      <c r="BP54" s="314" t="s">
        <v>15136</v>
      </c>
      <c r="BQ54" s="314" t="s">
        <v>15099</v>
      </c>
      <c r="BV54" s="314" t="s">
        <v>11571</v>
      </c>
      <c r="BW54" s="181">
        <v>41407</v>
      </c>
      <c r="BZ54" s="181">
        <v>41407</v>
      </c>
      <c r="CA54" s="292">
        <v>0.75</v>
      </c>
      <c r="CB54" t="s">
        <v>1419</v>
      </c>
      <c r="CF54" s="318" t="s">
        <v>1005</v>
      </c>
      <c r="DM54" s="314" t="s">
        <v>11235</v>
      </c>
      <c r="DP54" s="314" t="s">
        <v>8426</v>
      </c>
      <c r="DQ54" s="314">
        <v>194</v>
      </c>
      <c r="DR54" s="314" t="s">
        <v>11281</v>
      </c>
      <c r="EH54" s="314" t="s">
        <v>11270</v>
      </c>
      <c r="EI54" s="314" t="s">
        <v>8426</v>
      </c>
      <c r="EJ54" s="314">
        <v>2.5000000000000001E-2</v>
      </c>
    </row>
    <row r="55" spans="7:140" x14ac:dyDescent="0.35">
      <c r="G55" s="322">
        <v>41501</v>
      </c>
      <c r="N55" s="315" t="s">
        <v>18599</v>
      </c>
      <c r="S55" s="314" t="s">
        <v>1404</v>
      </c>
      <c r="W55" s="316">
        <v>41399</v>
      </c>
      <c r="AB55" s="314" t="s">
        <v>7399</v>
      </c>
      <c r="AS55" s="314" t="s">
        <v>15111</v>
      </c>
      <c r="BD55" s="314" t="s">
        <v>11771</v>
      </c>
      <c r="BE55" s="314" t="s">
        <v>8637</v>
      </c>
      <c r="BG55" s="175" t="s">
        <v>11772</v>
      </c>
      <c r="BP55" s="314" t="s">
        <v>15136</v>
      </c>
      <c r="BQ55" s="314" t="s">
        <v>15099</v>
      </c>
      <c r="BV55" s="314" t="s">
        <v>11571</v>
      </c>
      <c r="BW55" s="181">
        <v>41407</v>
      </c>
      <c r="BZ55" s="181">
        <v>41407</v>
      </c>
      <c r="CA55" s="292">
        <v>0.91666666666666663</v>
      </c>
      <c r="CB55" t="s">
        <v>1419</v>
      </c>
      <c r="CF55" s="318" t="s">
        <v>1005</v>
      </c>
      <c r="DM55" s="314" t="s">
        <v>11235</v>
      </c>
      <c r="DP55" s="314" t="s">
        <v>8426</v>
      </c>
      <c r="DQ55" s="314">
        <v>195</v>
      </c>
      <c r="DR55" s="314" t="s">
        <v>11281</v>
      </c>
      <c r="EH55" s="314" t="s">
        <v>11270</v>
      </c>
      <c r="EI55" s="314" t="s">
        <v>8426</v>
      </c>
      <c r="EJ55" s="314">
        <v>2.5000000000000001E-2</v>
      </c>
    </row>
    <row r="56" spans="7:140" x14ac:dyDescent="0.35">
      <c r="G56" s="322">
        <v>41501</v>
      </c>
      <c r="N56" s="315" t="s">
        <v>18599</v>
      </c>
      <c r="S56" s="314" t="s">
        <v>1404</v>
      </c>
      <c r="W56" s="316">
        <v>41399</v>
      </c>
      <c r="AB56" s="314" t="s">
        <v>7399</v>
      </c>
      <c r="AS56" s="314" t="s">
        <v>15111</v>
      </c>
      <c r="BD56" s="314" t="s">
        <v>11771</v>
      </c>
      <c r="BE56" s="314" t="s">
        <v>8637</v>
      </c>
      <c r="BG56" s="175" t="s">
        <v>11772</v>
      </c>
      <c r="BP56" s="314" t="s">
        <v>15136</v>
      </c>
      <c r="BQ56" s="314" t="s">
        <v>15099</v>
      </c>
      <c r="BV56" s="314" t="s">
        <v>11571</v>
      </c>
      <c r="BW56" s="181">
        <v>41408</v>
      </c>
      <c r="BZ56" s="181">
        <v>41408</v>
      </c>
      <c r="CA56" s="292">
        <v>8.3333333333333329E-2</v>
      </c>
      <c r="CB56" t="s">
        <v>1419</v>
      </c>
      <c r="CF56" s="318" t="s">
        <v>1005</v>
      </c>
      <c r="DM56" s="314" t="s">
        <v>11235</v>
      </c>
      <c r="DP56" s="314" t="s">
        <v>8426</v>
      </c>
      <c r="DQ56" s="314">
        <v>196</v>
      </c>
      <c r="DR56" s="314" t="s">
        <v>11281</v>
      </c>
      <c r="EH56" s="314" t="s">
        <v>11270</v>
      </c>
      <c r="EI56" s="314" t="s">
        <v>8426</v>
      </c>
      <c r="EJ56" s="314">
        <v>2.5000000000000001E-2</v>
      </c>
    </row>
    <row r="57" spans="7:140" x14ac:dyDescent="0.35">
      <c r="G57" s="322">
        <v>41501</v>
      </c>
      <c r="N57" s="315" t="s">
        <v>18599</v>
      </c>
      <c r="S57" s="314" t="s">
        <v>1404</v>
      </c>
      <c r="W57" s="316">
        <v>41399</v>
      </c>
      <c r="AB57" s="314" t="s">
        <v>7399</v>
      </c>
      <c r="AS57" s="314" t="s">
        <v>15111</v>
      </c>
      <c r="BD57" s="314" t="s">
        <v>11771</v>
      </c>
      <c r="BE57" s="314" t="s">
        <v>8637</v>
      </c>
      <c r="BG57" s="175" t="s">
        <v>11772</v>
      </c>
      <c r="BP57" s="314" t="s">
        <v>15136</v>
      </c>
      <c r="BQ57" s="314" t="s">
        <v>15099</v>
      </c>
      <c r="BV57" s="314" t="s">
        <v>11571</v>
      </c>
      <c r="BW57" s="181">
        <v>41408</v>
      </c>
      <c r="BZ57" s="181">
        <v>41408</v>
      </c>
      <c r="CA57" s="292">
        <v>0.25</v>
      </c>
      <c r="CB57" t="s">
        <v>1419</v>
      </c>
      <c r="CF57" s="318" t="s">
        <v>1005</v>
      </c>
      <c r="DM57" s="314" t="s">
        <v>11235</v>
      </c>
      <c r="DP57" s="314" t="s">
        <v>8426</v>
      </c>
      <c r="DQ57" s="314">
        <v>197</v>
      </c>
      <c r="DR57" s="314" t="s">
        <v>11281</v>
      </c>
      <c r="EH57" s="314" t="s">
        <v>11270</v>
      </c>
      <c r="EI57" s="314" t="s">
        <v>8426</v>
      </c>
      <c r="EJ57" s="314">
        <v>2.5000000000000001E-2</v>
      </c>
    </row>
    <row r="58" spans="7:140" x14ac:dyDescent="0.35">
      <c r="G58" s="322">
        <v>41501</v>
      </c>
      <c r="N58" s="315" t="s">
        <v>18599</v>
      </c>
      <c r="S58" s="314" t="s">
        <v>1404</v>
      </c>
      <c r="W58" s="316">
        <v>41399</v>
      </c>
      <c r="AB58" s="314" t="s">
        <v>7399</v>
      </c>
      <c r="AS58" s="314" t="s">
        <v>15111</v>
      </c>
      <c r="BD58" s="314" t="s">
        <v>11771</v>
      </c>
      <c r="BE58" s="314" t="s">
        <v>8637</v>
      </c>
      <c r="BG58" s="175" t="s">
        <v>11772</v>
      </c>
      <c r="BP58" s="314" t="s">
        <v>15136</v>
      </c>
      <c r="BQ58" s="314" t="s">
        <v>15099</v>
      </c>
      <c r="BV58" s="314" t="s">
        <v>11571</v>
      </c>
      <c r="BW58" s="181">
        <v>41408</v>
      </c>
      <c r="BZ58" s="181">
        <v>41408</v>
      </c>
      <c r="CA58" s="292">
        <v>0.41666666666666669</v>
      </c>
      <c r="CB58" t="s">
        <v>1419</v>
      </c>
      <c r="CF58" s="318" t="s">
        <v>1005</v>
      </c>
      <c r="DM58" s="314" t="s">
        <v>11235</v>
      </c>
      <c r="DP58" s="314" t="s">
        <v>8426</v>
      </c>
      <c r="DQ58" s="314">
        <v>197</v>
      </c>
      <c r="DR58" s="314" t="s">
        <v>11281</v>
      </c>
      <c r="EH58" s="314" t="s">
        <v>11270</v>
      </c>
      <c r="EI58" s="314" t="s">
        <v>8426</v>
      </c>
      <c r="EJ58" s="314">
        <v>2.5000000000000001E-2</v>
      </c>
    </row>
    <row r="59" spans="7:140" x14ac:dyDescent="0.35">
      <c r="G59" s="322">
        <v>41501</v>
      </c>
      <c r="N59" s="315" t="s">
        <v>18599</v>
      </c>
      <c r="S59" s="314" t="s">
        <v>1404</v>
      </c>
      <c r="W59" s="316">
        <v>41399</v>
      </c>
      <c r="AB59" s="314" t="s">
        <v>7399</v>
      </c>
      <c r="AS59" s="314" t="s">
        <v>15111</v>
      </c>
      <c r="BD59" s="314" t="s">
        <v>11771</v>
      </c>
      <c r="BE59" s="314" t="s">
        <v>8637</v>
      </c>
      <c r="BG59" s="175" t="s">
        <v>11772</v>
      </c>
      <c r="BP59" s="314" t="s">
        <v>15136</v>
      </c>
      <c r="BQ59" s="314" t="s">
        <v>15099</v>
      </c>
      <c r="BV59" s="314" t="s">
        <v>11571</v>
      </c>
      <c r="BW59" s="181">
        <v>41408</v>
      </c>
      <c r="BZ59" s="181">
        <v>41408</v>
      </c>
      <c r="CA59" s="292">
        <v>0.58333333333333337</v>
      </c>
      <c r="CB59" t="s">
        <v>1419</v>
      </c>
      <c r="CF59" s="318" t="s">
        <v>1005</v>
      </c>
      <c r="DM59" s="314" t="s">
        <v>11235</v>
      </c>
      <c r="DP59" s="314" t="s">
        <v>8426</v>
      </c>
      <c r="DQ59" s="314">
        <v>197</v>
      </c>
      <c r="DR59" s="314" t="s">
        <v>11281</v>
      </c>
      <c r="EH59" s="314" t="s">
        <v>11270</v>
      </c>
      <c r="EI59" s="314" t="s">
        <v>8426</v>
      </c>
      <c r="EJ59" s="314">
        <v>2.5000000000000001E-2</v>
      </c>
    </row>
    <row r="60" spans="7:140" x14ac:dyDescent="0.35">
      <c r="G60" s="322">
        <v>41501</v>
      </c>
      <c r="N60" s="315" t="s">
        <v>18599</v>
      </c>
      <c r="S60" s="314" t="s">
        <v>1404</v>
      </c>
      <c r="W60" s="316">
        <v>41399</v>
      </c>
      <c r="AB60" s="314" t="s">
        <v>7399</v>
      </c>
      <c r="AS60" s="314" t="s">
        <v>15111</v>
      </c>
      <c r="BD60" s="314" t="s">
        <v>11771</v>
      </c>
      <c r="BE60" s="314" t="s">
        <v>8637</v>
      </c>
      <c r="BG60" s="175" t="s">
        <v>11772</v>
      </c>
      <c r="BP60" s="314" t="s">
        <v>15136</v>
      </c>
      <c r="BQ60" s="314" t="s">
        <v>15099</v>
      </c>
      <c r="BV60" s="314" t="s">
        <v>11571</v>
      </c>
      <c r="BW60" s="181">
        <v>41408</v>
      </c>
      <c r="BZ60" s="181">
        <v>41408</v>
      </c>
      <c r="CA60" s="292">
        <v>0.75</v>
      </c>
      <c r="CB60" t="s">
        <v>1419</v>
      </c>
      <c r="CF60" s="318" t="s">
        <v>1005</v>
      </c>
      <c r="DM60" s="314" t="s">
        <v>11235</v>
      </c>
      <c r="DP60" s="314" t="s">
        <v>8426</v>
      </c>
      <c r="DQ60" s="314">
        <v>197</v>
      </c>
      <c r="DR60" s="314" t="s">
        <v>11281</v>
      </c>
      <c r="EH60" s="314" t="s">
        <v>11270</v>
      </c>
      <c r="EI60" s="314" t="s">
        <v>8426</v>
      </c>
      <c r="EJ60" s="314">
        <v>2.5000000000000001E-2</v>
      </c>
    </row>
    <row r="61" spans="7:140" x14ac:dyDescent="0.35">
      <c r="G61" s="322">
        <v>41501</v>
      </c>
      <c r="N61" s="315" t="s">
        <v>18599</v>
      </c>
      <c r="S61" s="314" t="s">
        <v>1404</v>
      </c>
      <c r="W61" s="316">
        <v>41399</v>
      </c>
      <c r="AB61" s="314" t="s">
        <v>7399</v>
      </c>
      <c r="AS61" s="314" t="s">
        <v>15111</v>
      </c>
      <c r="BD61" s="314" t="s">
        <v>11771</v>
      </c>
      <c r="BE61" s="314" t="s">
        <v>8637</v>
      </c>
      <c r="BG61" s="175" t="s">
        <v>11772</v>
      </c>
      <c r="BP61" s="314" t="s">
        <v>15136</v>
      </c>
      <c r="BQ61" s="314" t="s">
        <v>15099</v>
      </c>
      <c r="BV61" s="314" t="s">
        <v>11571</v>
      </c>
      <c r="BW61" s="181">
        <v>41408</v>
      </c>
      <c r="BZ61" s="181">
        <v>41408</v>
      </c>
      <c r="CA61" s="292">
        <v>0.91666666666666663</v>
      </c>
      <c r="CB61" t="s">
        <v>1419</v>
      </c>
      <c r="CF61" s="318" t="s">
        <v>1005</v>
      </c>
      <c r="DM61" s="314" t="s">
        <v>11235</v>
      </c>
      <c r="DP61" s="314" t="s">
        <v>8426</v>
      </c>
      <c r="DQ61" s="314">
        <v>197</v>
      </c>
      <c r="DR61" s="314" t="s">
        <v>11281</v>
      </c>
      <c r="EH61" s="314" t="s">
        <v>11270</v>
      </c>
      <c r="EI61" s="314" t="s">
        <v>8426</v>
      </c>
      <c r="EJ61" s="314">
        <v>2.5000000000000001E-2</v>
      </c>
    </row>
    <row r="62" spans="7:140" x14ac:dyDescent="0.35">
      <c r="G62" s="322">
        <v>41501</v>
      </c>
      <c r="N62" s="315" t="s">
        <v>18599</v>
      </c>
      <c r="S62" s="314" t="s">
        <v>1404</v>
      </c>
      <c r="W62" s="316">
        <v>41399</v>
      </c>
      <c r="AB62" s="314" t="s">
        <v>7399</v>
      </c>
      <c r="AS62" s="314" t="s">
        <v>15111</v>
      </c>
      <c r="BD62" s="314" t="s">
        <v>11771</v>
      </c>
      <c r="BE62" s="314" t="s">
        <v>8637</v>
      </c>
      <c r="BG62" s="175" t="s">
        <v>11772</v>
      </c>
      <c r="BP62" s="314" t="s">
        <v>15136</v>
      </c>
      <c r="BQ62" s="314" t="s">
        <v>15099</v>
      </c>
      <c r="BV62" s="314" t="s">
        <v>11571</v>
      </c>
      <c r="BW62" s="181">
        <v>41409</v>
      </c>
      <c r="BZ62" s="181">
        <v>41409</v>
      </c>
      <c r="CA62" s="292">
        <v>8.3333333333333329E-2</v>
      </c>
      <c r="CB62" t="s">
        <v>1419</v>
      </c>
      <c r="CF62" s="318" t="s">
        <v>1005</v>
      </c>
      <c r="DM62" s="314" t="s">
        <v>11235</v>
      </c>
      <c r="DP62" s="314" t="s">
        <v>8426</v>
      </c>
      <c r="DQ62" s="314">
        <v>197</v>
      </c>
      <c r="DR62" s="314" t="s">
        <v>11281</v>
      </c>
      <c r="EH62" s="314" t="s">
        <v>11270</v>
      </c>
      <c r="EI62" s="314" t="s">
        <v>8426</v>
      </c>
      <c r="EJ62" s="314">
        <v>2.5000000000000001E-2</v>
      </c>
    </row>
    <row r="63" spans="7:140" x14ac:dyDescent="0.35">
      <c r="G63" s="322">
        <v>41501</v>
      </c>
      <c r="N63" s="315" t="s">
        <v>18599</v>
      </c>
      <c r="S63" s="314" t="s">
        <v>1404</v>
      </c>
      <c r="W63" s="316">
        <v>41399</v>
      </c>
      <c r="AB63" s="314" t="s">
        <v>7399</v>
      </c>
      <c r="AS63" s="314" t="s">
        <v>15111</v>
      </c>
      <c r="BD63" s="314" t="s">
        <v>11771</v>
      </c>
      <c r="BE63" s="314" t="s">
        <v>8637</v>
      </c>
      <c r="BG63" s="175" t="s">
        <v>11772</v>
      </c>
      <c r="BP63" s="314" t="s">
        <v>15136</v>
      </c>
      <c r="BQ63" s="314" t="s">
        <v>15099</v>
      </c>
      <c r="BV63" s="314" t="s">
        <v>11571</v>
      </c>
      <c r="BW63" s="181">
        <v>41409</v>
      </c>
      <c r="BZ63" s="181">
        <v>41409</v>
      </c>
      <c r="CA63" s="292">
        <v>0.25</v>
      </c>
      <c r="CB63" t="s">
        <v>1419</v>
      </c>
      <c r="CF63" s="318" t="s">
        <v>1005</v>
      </c>
      <c r="DM63" s="314" t="s">
        <v>11235</v>
      </c>
      <c r="DP63" s="314" t="s">
        <v>8426</v>
      </c>
      <c r="DQ63" s="314">
        <v>197</v>
      </c>
      <c r="DR63" s="314" t="s">
        <v>11281</v>
      </c>
      <c r="EH63" s="314" t="s">
        <v>11270</v>
      </c>
      <c r="EI63" s="314" t="s">
        <v>8426</v>
      </c>
      <c r="EJ63" s="314">
        <v>2.5000000000000001E-2</v>
      </c>
    </row>
    <row r="64" spans="7:140" x14ac:dyDescent="0.35">
      <c r="G64" s="322">
        <v>41501</v>
      </c>
      <c r="N64" s="315" t="s">
        <v>18599</v>
      </c>
      <c r="S64" s="314" t="s">
        <v>1404</v>
      </c>
      <c r="W64" s="316">
        <v>41399</v>
      </c>
      <c r="AB64" s="314" t="s">
        <v>7399</v>
      </c>
      <c r="AS64" s="314" t="s">
        <v>15111</v>
      </c>
      <c r="BD64" s="314" t="s">
        <v>11771</v>
      </c>
      <c r="BE64" s="314" t="s">
        <v>8637</v>
      </c>
      <c r="BG64" s="175" t="s">
        <v>11772</v>
      </c>
      <c r="BP64" s="314" t="s">
        <v>15136</v>
      </c>
      <c r="BQ64" s="314" t="s">
        <v>15099</v>
      </c>
      <c r="BV64" s="314" t="s">
        <v>11571</v>
      </c>
      <c r="BW64" s="181">
        <v>41409</v>
      </c>
      <c r="BZ64" s="181">
        <v>41409</v>
      </c>
      <c r="CA64" s="292">
        <v>0.41666666666666669</v>
      </c>
      <c r="CB64" t="s">
        <v>1419</v>
      </c>
      <c r="CF64" s="318" t="s">
        <v>1005</v>
      </c>
      <c r="DM64" s="314" t="s">
        <v>11235</v>
      </c>
      <c r="DP64" s="314" t="s">
        <v>8426</v>
      </c>
      <c r="DQ64" s="314">
        <v>196</v>
      </c>
      <c r="DR64" s="314" t="s">
        <v>11281</v>
      </c>
      <c r="EH64" s="314" t="s">
        <v>11270</v>
      </c>
      <c r="EI64" s="314" t="s">
        <v>8426</v>
      </c>
      <c r="EJ64" s="314">
        <v>2.5000000000000001E-2</v>
      </c>
    </row>
    <row r="65" spans="7:140" x14ac:dyDescent="0.35">
      <c r="G65" s="322">
        <v>41501</v>
      </c>
      <c r="N65" s="315" t="s">
        <v>18599</v>
      </c>
      <c r="S65" s="314" t="s">
        <v>1404</v>
      </c>
      <c r="W65" s="316">
        <v>41399</v>
      </c>
      <c r="AB65" s="314" t="s">
        <v>7399</v>
      </c>
      <c r="AS65" s="314" t="s">
        <v>15111</v>
      </c>
      <c r="BD65" s="314" t="s">
        <v>11771</v>
      </c>
      <c r="BE65" s="314" t="s">
        <v>8637</v>
      </c>
      <c r="BG65" s="175" t="s">
        <v>11772</v>
      </c>
      <c r="BP65" s="314" t="s">
        <v>15136</v>
      </c>
      <c r="BQ65" s="314" t="s">
        <v>15099</v>
      </c>
      <c r="BV65" s="314" t="s">
        <v>11571</v>
      </c>
      <c r="BW65" s="181">
        <v>41409</v>
      </c>
      <c r="BZ65" s="181">
        <v>41409</v>
      </c>
      <c r="CA65" s="292">
        <v>0.58333333333333337</v>
      </c>
      <c r="CB65" t="s">
        <v>1419</v>
      </c>
      <c r="CF65" s="318" t="s">
        <v>1005</v>
      </c>
      <c r="DM65" s="314" t="s">
        <v>11235</v>
      </c>
      <c r="DP65" s="314" t="s">
        <v>8426</v>
      </c>
      <c r="DQ65" s="314">
        <v>195</v>
      </c>
      <c r="DR65" s="314" t="s">
        <v>11281</v>
      </c>
      <c r="EH65" s="314" t="s">
        <v>11270</v>
      </c>
      <c r="EI65" s="314" t="s">
        <v>8426</v>
      </c>
      <c r="EJ65" s="314">
        <v>2.5000000000000001E-2</v>
      </c>
    </row>
    <row r="66" spans="7:140" x14ac:dyDescent="0.35">
      <c r="G66" s="322">
        <v>41501</v>
      </c>
      <c r="N66" s="315" t="s">
        <v>18599</v>
      </c>
      <c r="S66" s="314" t="s">
        <v>1404</v>
      </c>
      <c r="W66" s="316">
        <v>41399</v>
      </c>
      <c r="AB66" s="314" t="s">
        <v>7399</v>
      </c>
      <c r="AS66" s="314" t="s">
        <v>15111</v>
      </c>
      <c r="BD66" s="314" t="s">
        <v>11771</v>
      </c>
      <c r="BE66" s="314" t="s">
        <v>8637</v>
      </c>
      <c r="BG66" s="175" t="s">
        <v>11772</v>
      </c>
      <c r="BP66" s="314" t="s">
        <v>15136</v>
      </c>
      <c r="BQ66" s="314" t="s">
        <v>15099</v>
      </c>
      <c r="BV66" s="314" t="s">
        <v>11571</v>
      </c>
      <c r="BW66" s="181">
        <v>41409</v>
      </c>
      <c r="BZ66" s="181">
        <v>41409</v>
      </c>
      <c r="CA66" s="292">
        <v>0.75</v>
      </c>
      <c r="CB66" t="s">
        <v>1419</v>
      </c>
      <c r="CF66" s="318" t="s">
        <v>1005</v>
      </c>
      <c r="DM66" s="314" t="s">
        <v>11235</v>
      </c>
      <c r="DP66" s="314" t="s">
        <v>8426</v>
      </c>
      <c r="DQ66" s="314">
        <v>196</v>
      </c>
      <c r="DR66" s="314" t="s">
        <v>11281</v>
      </c>
      <c r="EH66" s="314" t="s">
        <v>11270</v>
      </c>
      <c r="EI66" s="314" t="s">
        <v>8426</v>
      </c>
      <c r="EJ66" s="314">
        <v>2.5000000000000001E-2</v>
      </c>
    </row>
    <row r="67" spans="7:140" x14ac:dyDescent="0.35">
      <c r="G67" s="322">
        <v>41501</v>
      </c>
      <c r="N67" s="315" t="s">
        <v>18599</v>
      </c>
      <c r="S67" s="314" t="s">
        <v>1404</v>
      </c>
      <c r="W67" s="316">
        <v>41399</v>
      </c>
      <c r="AB67" s="314" t="s">
        <v>7399</v>
      </c>
      <c r="AS67" s="314" t="s">
        <v>15111</v>
      </c>
      <c r="BD67" s="314" t="s">
        <v>11771</v>
      </c>
      <c r="BE67" s="314" t="s">
        <v>8637</v>
      </c>
      <c r="BG67" s="175" t="s">
        <v>11772</v>
      </c>
      <c r="BP67" s="314" t="s">
        <v>15136</v>
      </c>
      <c r="BQ67" s="314" t="s">
        <v>15099</v>
      </c>
      <c r="BV67" s="314" t="s">
        <v>11571</v>
      </c>
      <c r="BW67" s="181">
        <v>41409</v>
      </c>
      <c r="BZ67" s="181">
        <v>41409</v>
      </c>
      <c r="CA67" s="292">
        <v>0.91666666666666663</v>
      </c>
      <c r="CB67" t="s">
        <v>1419</v>
      </c>
      <c r="CF67" s="318" t="s">
        <v>1005</v>
      </c>
      <c r="DM67" s="314" t="s">
        <v>11235</v>
      </c>
      <c r="DP67" s="314" t="s">
        <v>8426</v>
      </c>
      <c r="DQ67" s="314">
        <v>197</v>
      </c>
      <c r="DR67" s="314" t="s">
        <v>11281</v>
      </c>
      <c r="EH67" s="314" t="s">
        <v>11270</v>
      </c>
      <c r="EI67" s="314" t="s">
        <v>8426</v>
      </c>
      <c r="EJ67" s="314">
        <v>2.5000000000000001E-2</v>
      </c>
    </row>
    <row r="68" spans="7:140" x14ac:dyDescent="0.35">
      <c r="G68" s="322">
        <v>41501</v>
      </c>
      <c r="N68" s="315" t="s">
        <v>18599</v>
      </c>
      <c r="S68" s="314" t="s">
        <v>1404</v>
      </c>
      <c r="W68" s="316">
        <v>41399</v>
      </c>
      <c r="AB68" s="314" t="s">
        <v>7399</v>
      </c>
      <c r="AS68" s="314" t="s">
        <v>15111</v>
      </c>
      <c r="BD68" s="314" t="s">
        <v>11771</v>
      </c>
      <c r="BE68" s="314" t="s">
        <v>8637</v>
      </c>
      <c r="BG68" s="175" t="s">
        <v>11772</v>
      </c>
      <c r="BP68" s="314" t="s">
        <v>15136</v>
      </c>
      <c r="BQ68" s="314" t="s">
        <v>15099</v>
      </c>
      <c r="BV68" s="314" t="s">
        <v>11571</v>
      </c>
      <c r="BW68" s="181">
        <v>41410</v>
      </c>
      <c r="BZ68" s="181">
        <v>41410</v>
      </c>
      <c r="CA68" s="292">
        <v>8.3333333333333329E-2</v>
      </c>
      <c r="CB68" t="s">
        <v>1419</v>
      </c>
      <c r="CF68" s="318" t="s">
        <v>1005</v>
      </c>
      <c r="DM68" s="314" t="s">
        <v>11235</v>
      </c>
      <c r="DP68" s="314" t="s">
        <v>8426</v>
      </c>
      <c r="DQ68" s="314">
        <v>197</v>
      </c>
      <c r="DR68" s="314" t="s">
        <v>11281</v>
      </c>
      <c r="EH68" s="314" t="s">
        <v>11270</v>
      </c>
      <c r="EI68" s="314" t="s">
        <v>8426</v>
      </c>
      <c r="EJ68" s="314">
        <v>2.5000000000000001E-2</v>
      </c>
    </row>
    <row r="69" spans="7:140" x14ac:dyDescent="0.35">
      <c r="G69" s="322">
        <v>41501</v>
      </c>
      <c r="N69" s="315" t="s">
        <v>18599</v>
      </c>
      <c r="S69" s="314" t="s">
        <v>1404</v>
      </c>
      <c r="W69" s="316">
        <v>41399</v>
      </c>
      <c r="AB69" s="314" t="s">
        <v>7399</v>
      </c>
      <c r="AS69" s="314" t="s">
        <v>15111</v>
      </c>
      <c r="BD69" s="314" t="s">
        <v>11771</v>
      </c>
      <c r="BE69" s="314" t="s">
        <v>8637</v>
      </c>
      <c r="BG69" s="175" t="s">
        <v>11772</v>
      </c>
      <c r="BP69" s="314" t="s">
        <v>15136</v>
      </c>
      <c r="BQ69" s="314" t="s">
        <v>15099</v>
      </c>
      <c r="BV69" s="314" t="s">
        <v>11571</v>
      </c>
      <c r="BW69" s="181">
        <v>41410</v>
      </c>
      <c r="BZ69" s="181">
        <v>41410</v>
      </c>
      <c r="CA69" s="292">
        <v>0.25</v>
      </c>
      <c r="CB69" t="s">
        <v>1419</v>
      </c>
      <c r="CF69" s="318" t="s">
        <v>1005</v>
      </c>
      <c r="DM69" s="314" t="s">
        <v>11235</v>
      </c>
      <c r="DP69" s="314" t="s">
        <v>8426</v>
      </c>
      <c r="DQ69" s="314">
        <v>197</v>
      </c>
      <c r="DR69" s="314" t="s">
        <v>11281</v>
      </c>
      <c r="EH69" s="314" t="s">
        <v>11270</v>
      </c>
      <c r="EI69" s="314" t="s">
        <v>8426</v>
      </c>
      <c r="EJ69" s="314">
        <v>2.5000000000000001E-2</v>
      </c>
    </row>
    <row r="70" spans="7:140" x14ac:dyDescent="0.35">
      <c r="G70" s="322">
        <v>41501</v>
      </c>
      <c r="N70" s="315" t="s">
        <v>18599</v>
      </c>
      <c r="S70" s="314" t="s">
        <v>1404</v>
      </c>
      <c r="W70" s="316">
        <v>41399</v>
      </c>
      <c r="AB70" s="314" t="s">
        <v>7399</v>
      </c>
      <c r="AS70" s="314" t="s">
        <v>15111</v>
      </c>
      <c r="BD70" s="314" t="s">
        <v>11771</v>
      </c>
      <c r="BE70" s="314" t="s">
        <v>8637</v>
      </c>
      <c r="BG70" s="175" t="s">
        <v>11772</v>
      </c>
      <c r="BP70" s="314" t="s">
        <v>15136</v>
      </c>
      <c r="BQ70" s="314" t="s">
        <v>15099</v>
      </c>
      <c r="BV70" s="314" t="s">
        <v>11571</v>
      </c>
      <c r="BW70" s="181">
        <v>41410</v>
      </c>
      <c r="BZ70" s="181">
        <v>41410</v>
      </c>
      <c r="CA70" s="292">
        <v>0.41666666666666669</v>
      </c>
      <c r="CB70" t="s">
        <v>1419</v>
      </c>
      <c r="CF70" s="318" t="s">
        <v>1005</v>
      </c>
      <c r="DM70" s="314" t="s">
        <v>11235</v>
      </c>
      <c r="DP70" s="314" t="s">
        <v>8426</v>
      </c>
      <c r="DQ70" s="314">
        <v>196</v>
      </c>
      <c r="DR70" s="314" t="s">
        <v>11281</v>
      </c>
      <c r="EH70" s="314" t="s">
        <v>11270</v>
      </c>
      <c r="EI70" s="314" t="s">
        <v>8426</v>
      </c>
      <c r="EJ70" s="314">
        <v>2.5000000000000001E-2</v>
      </c>
    </row>
    <row r="71" spans="7:140" x14ac:dyDescent="0.35">
      <c r="G71" s="322">
        <v>41501</v>
      </c>
      <c r="N71" s="315" t="s">
        <v>18599</v>
      </c>
      <c r="S71" s="314" t="s">
        <v>1404</v>
      </c>
      <c r="W71" s="316">
        <v>41399</v>
      </c>
      <c r="AB71" s="314" t="s">
        <v>7399</v>
      </c>
      <c r="AS71" s="314" t="s">
        <v>15111</v>
      </c>
      <c r="BD71" s="314" t="s">
        <v>11771</v>
      </c>
      <c r="BE71" s="314" t="s">
        <v>8637</v>
      </c>
      <c r="BG71" s="175" t="s">
        <v>11772</v>
      </c>
      <c r="BP71" s="314" t="s">
        <v>15136</v>
      </c>
      <c r="BQ71" s="314" t="s">
        <v>15099</v>
      </c>
      <c r="BV71" s="314" t="s">
        <v>11571</v>
      </c>
      <c r="BW71" s="181">
        <v>41410</v>
      </c>
      <c r="BZ71" s="181">
        <v>41410</v>
      </c>
      <c r="CA71" s="292">
        <v>0.58333333333333337</v>
      </c>
      <c r="CB71" t="s">
        <v>1419</v>
      </c>
      <c r="CF71" s="318" t="s">
        <v>1005</v>
      </c>
      <c r="DM71" s="314" t="s">
        <v>11235</v>
      </c>
      <c r="DP71" s="314" t="s">
        <v>8426</v>
      </c>
      <c r="DQ71" s="314">
        <v>196</v>
      </c>
      <c r="DR71" s="314" t="s">
        <v>11281</v>
      </c>
      <c r="EH71" s="314" t="s">
        <v>11270</v>
      </c>
      <c r="EI71" s="314" t="s">
        <v>8426</v>
      </c>
      <c r="EJ71" s="314">
        <v>2.5000000000000001E-2</v>
      </c>
    </row>
    <row r="72" spans="7:140" x14ac:dyDescent="0.35">
      <c r="G72" s="322">
        <v>41501</v>
      </c>
      <c r="N72" s="315" t="s">
        <v>18599</v>
      </c>
      <c r="S72" s="314" t="s">
        <v>1404</v>
      </c>
      <c r="W72" s="316">
        <v>41399</v>
      </c>
      <c r="AB72" s="314" t="s">
        <v>7399</v>
      </c>
      <c r="AS72" s="314" t="s">
        <v>15111</v>
      </c>
      <c r="BD72" s="314" t="s">
        <v>11771</v>
      </c>
      <c r="BE72" s="314" t="s">
        <v>8637</v>
      </c>
      <c r="BG72" s="175" t="s">
        <v>11772</v>
      </c>
      <c r="BP72" s="314" t="s">
        <v>15136</v>
      </c>
      <c r="BQ72" s="314" t="s">
        <v>15099</v>
      </c>
      <c r="BV72" s="314" t="s">
        <v>11571</v>
      </c>
      <c r="BW72" s="181">
        <v>41410</v>
      </c>
      <c r="BZ72" s="181">
        <v>41410</v>
      </c>
      <c r="CA72" s="292">
        <v>0.75</v>
      </c>
      <c r="CB72" t="s">
        <v>1419</v>
      </c>
      <c r="CF72" s="318" t="s">
        <v>1005</v>
      </c>
      <c r="DM72" s="314" t="s">
        <v>11235</v>
      </c>
      <c r="DP72" s="314" t="s">
        <v>8426</v>
      </c>
      <c r="DQ72" s="314">
        <v>196</v>
      </c>
      <c r="DR72" s="314" t="s">
        <v>11281</v>
      </c>
      <c r="EH72" s="314" t="s">
        <v>11270</v>
      </c>
      <c r="EI72" s="314" t="s">
        <v>8426</v>
      </c>
      <c r="EJ72" s="314">
        <v>2.5000000000000001E-2</v>
      </c>
    </row>
    <row r="73" spans="7:140" x14ac:dyDescent="0.35">
      <c r="G73" s="322">
        <v>41501</v>
      </c>
      <c r="N73" s="315" t="s">
        <v>18599</v>
      </c>
      <c r="S73" s="314" t="s">
        <v>1404</v>
      </c>
      <c r="W73" s="316">
        <v>41399</v>
      </c>
      <c r="AB73" s="314" t="s">
        <v>7399</v>
      </c>
      <c r="AS73" s="314" t="s">
        <v>15111</v>
      </c>
      <c r="BD73" s="314" t="s">
        <v>11771</v>
      </c>
      <c r="BE73" s="314" t="s">
        <v>8637</v>
      </c>
      <c r="BG73" s="175" t="s">
        <v>11772</v>
      </c>
      <c r="BP73" s="314" t="s">
        <v>15136</v>
      </c>
      <c r="BQ73" s="314" t="s">
        <v>15099</v>
      </c>
      <c r="BV73" s="314" t="s">
        <v>11571</v>
      </c>
      <c r="BW73" s="181">
        <v>41410</v>
      </c>
      <c r="BZ73" s="181">
        <v>41410</v>
      </c>
      <c r="CA73" s="292">
        <v>0.91666666666666663</v>
      </c>
      <c r="CB73" t="s">
        <v>1419</v>
      </c>
      <c r="CF73" s="318" t="s">
        <v>1005</v>
      </c>
      <c r="DM73" s="314" t="s">
        <v>11235</v>
      </c>
      <c r="DP73" s="314" t="s">
        <v>8426</v>
      </c>
      <c r="DQ73" s="314">
        <v>197</v>
      </c>
      <c r="DR73" s="314" t="s">
        <v>11281</v>
      </c>
      <c r="EH73" s="314" t="s">
        <v>11270</v>
      </c>
      <c r="EI73" s="314" t="s">
        <v>8426</v>
      </c>
      <c r="EJ73" s="314">
        <v>2.5000000000000001E-2</v>
      </c>
    </row>
    <row r="74" spans="7:140" x14ac:dyDescent="0.35">
      <c r="G74" s="322">
        <v>41501</v>
      </c>
      <c r="N74" s="315" t="s">
        <v>18599</v>
      </c>
      <c r="S74" s="314" t="s">
        <v>1404</v>
      </c>
      <c r="W74" s="316">
        <v>41399</v>
      </c>
      <c r="AB74" s="314" t="s">
        <v>7399</v>
      </c>
      <c r="AS74" s="314" t="s">
        <v>15111</v>
      </c>
      <c r="BD74" s="314" t="s">
        <v>11771</v>
      </c>
      <c r="BE74" s="314" t="s">
        <v>8637</v>
      </c>
      <c r="BG74" s="175" t="s">
        <v>11772</v>
      </c>
      <c r="BP74" s="314" t="s">
        <v>15136</v>
      </c>
      <c r="BQ74" s="314" t="s">
        <v>15099</v>
      </c>
      <c r="BV74" s="314" t="s">
        <v>11571</v>
      </c>
      <c r="BW74" s="181">
        <v>41411</v>
      </c>
      <c r="BZ74" s="181">
        <v>41411</v>
      </c>
      <c r="CA74" s="292">
        <v>8.3333333333333329E-2</v>
      </c>
      <c r="CB74" t="s">
        <v>1419</v>
      </c>
      <c r="CF74" s="318" t="s">
        <v>1005</v>
      </c>
      <c r="DM74" s="314" t="s">
        <v>11235</v>
      </c>
      <c r="DP74" s="314" t="s">
        <v>8426</v>
      </c>
      <c r="DQ74" s="314">
        <v>198</v>
      </c>
      <c r="DR74" s="314" t="s">
        <v>11281</v>
      </c>
      <c r="EH74" s="314" t="s">
        <v>11270</v>
      </c>
      <c r="EI74" s="314" t="s">
        <v>8426</v>
      </c>
      <c r="EJ74" s="314">
        <v>2.5000000000000001E-2</v>
      </c>
    </row>
    <row r="75" spans="7:140" x14ac:dyDescent="0.35">
      <c r="G75" s="322">
        <v>41501</v>
      </c>
      <c r="N75" s="315" t="s">
        <v>18599</v>
      </c>
      <c r="S75" s="314" t="s">
        <v>1404</v>
      </c>
      <c r="W75" s="316">
        <v>41399</v>
      </c>
      <c r="AB75" s="314" t="s">
        <v>7399</v>
      </c>
      <c r="AS75" s="314" t="s">
        <v>15111</v>
      </c>
      <c r="BD75" s="314" t="s">
        <v>11771</v>
      </c>
      <c r="BE75" s="314" t="s">
        <v>8637</v>
      </c>
      <c r="BG75" s="175" t="s">
        <v>11772</v>
      </c>
      <c r="BP75" s="314" t="s">
        <v>15136</v>
      </c>
      <c r="BQ75" s="314" t="s">
        <v>15099</v>
      </c>
      <c r="BV75" s="314" t="s">
        <v>11571</v>
      </c>
      <c r="BW75" s="181">
        <v>41411</v>
      </c>
      <c r="BZ75" s="181">
        <v>41411</v>
      </c>
      <c r="CA75" s="292">
        <v>0.25</v>
      </c>
      <c r="CB75" t="s">
        <v>1419</v>
      </c>
      <c r="CF75" s="318" t="s">
        <v>1005</v>
      </c>
      <c r="DM75" s="314" t="s">
        <v>11235</v>
      </c>
      <c r="DP75" s="314" t="s">
        <v>8426</v>
      </c>
      <c r="DQ75" s="314">
        <v>198</v>
      </c>
      <c r="DR75" s="314" t="s">
        <v>11281</v>
      </c>
      <c r="EH75" s="314" t="s">
        <v>11270</v>
      </c>
      <c r="EI75" s="314" t="s">
        <v>8426</v>
      </c>
      <c r="EJ75" s="314">
        <v>2.5000000000000001E-2</v>
      </c>
    </row>
    <row r="76" spans="7:140" x14ac:dyDescent="0.35">
      <c r="G76" s="322">
        <v>41501</v>
      </c>
      <c r="N76" s="315" t="s">
        <v>18599</v>
      </c>
      <c r="S76" s="314" t="s">
        <v>1404</v>
      </c>
      <c r="W76" s="316">
        <v>41399</v>
      </c>
      <c r="AB76" s="314" t="s">
        <v>7399</v>
      </c>
      <c r="AS76" s="314" t="s">
        <v>15111</v>
      </c>
      <c r="BD76" s="314" t="s">
        <v>11771</v>
      </c>
      <c r="BE76" s="314" t="s">
        <v>8637</v>
      </c>
      <c r="BG76" s="175" t="s">
        <v>11772</v>
      </c>
      <c r="BP76" s="314" t="s">
        <v>15136</v>
      </c>
      <c r="BQ76" s="314" t="s">
        <v>15099</v>
      </c>
      <c r="BV76" s="314" t="s">
        <v>11571</v>
      </c>
      <c r="BW76" s="181">
        <v>41411</v>
      </c>
      <c r="BZ76" s="181">
        <v>41411</v>
      </c>
      <c r="CA76" s="292">
        <v>0.41666666666666669</v>
      </c>
      <c r="CB76" t="s">
        <v>1419</v>
      </c>
      <c r="CF76" s="318" t="s">
        <v>1005</v>
      </c>
      <c r="DM76" s="314" t="s">
        <v>11235</v>
      </c>
      <c r="DP76" s="314" t="s">
        <v>8426</v>
      </c>
      <c r="DQ76" s="314">
        <v>197</v>
      </c>
      <c r="DR76" s="314" t="s">
        <v>11281</v>
      </c>
      <c r="EH76" s="314" t="s">
        <v>11270</v>
      </c>
      <c r="EI76" s="314" t="s">
        <v>8426</v>
      </c>
      <c r="EJ76" s="314">
        <v>2.5000000000000001E-2</v>
      </c>
    </row>
    <row r="77" spans="7:140" x14ac:dyDescent="0.35">
      <c r="G77" s="322">
        <v>41501</v>
      </c>
      <c r="N77" s="315" t="s">
        <v>18599</v>
      </c>
      <c r="S77" s="314" t="s">
        <v>1404</v>
      </c>
      <c r="W77" s="316">
        <v>41399</v>
      </c>
      <c r="AB77" s="314" t="s">
        <v>7399</v>
      </c>
      <c r="AS77" s="314" t="s">
        <v>15111</v>
      </c>
      <c r="BD77" s="314" t="s">
        <v>11771</v>
      </c>
      <c r="BE77" s="314" t="s">
        <v>8637</v>
      </c>
      <c r="BG77" s="175" t="s">
        <v>11772</v>
      </c>
      <c r="BP77" s="314" t="s">
        <v>15136</v>
      </c>
      <c r="BQ77" s="314" t="s">
        <v>15099</v>
      </c>
      <c r="BV77" s="314" t="s">
        <v>11571</v>
      </c>
      <c r="BW77" s="181">
        <v>41411</v>
      </c>
      <c r="BZ77" s="181">
        <v>41411</v>
      </c>
      <c r="CA77" s="292">
        <v>0.58333333333333337</v>
      </c>
      <c r="CB77" t="s">
        <v>1419</v>
      </c>
      <c r="CF77" s="318" t="s">
        <v>1005</v>
      </c>
      <c r="DM77" s="314" t="s">
        <v>11235</v>
      </c>
      <c r="DP77" s="314" t="s">
        <v>8426</v>
      </c>
      <c r="DQ77" s="314">
        <v>197</v>
      </c>
      <c r="DR77" s="314" t="s">
        <v>11281</v>
      </c>
      <c r="EH77" s="314" t="s">
        <v>11270</v>
      </c>
      <c r="EI77" s="314" t="s">
        <v>8426</v>
      </c>
      <c r="EJ77" s="314">
        <v>2.5000000000000001E-2</v>
      </c>
    </row>
    <row r="78" spans="7:140" x14ac:dyDescent="0.35">
      <c r="G78" s="322">
        <v>41501</v>
      </c>
      <c r="N78" s="315" t="s">
        <v>18599</v>
      </c>
      <c r="S78" s="314" t="s">
        <v>1404</v>
      </c>
      <c r="W78" s="316">
        <v>41399</v>
      </c>
      <c r="AB78" s="314" t="s">
        <v>7399</v>
      </c>
      <c r="AS78" s="314" t="s">
        <v>15111</v>
      </c>
      <c r="BD78" s="314" t="s">
        <v>11771</v>
      </c>
      <c r="BE78" s="314" t="s">
        <v>8637</v>
      </c>
      <c r="BG78" s="175" t="s">
        <v>11772</v>
      </c>
      <c r="BP78" s="314" t="s">
        <v>15136</v>
      </c>
      <c r="BQ78" s="314" t="s">
        <v>15099</v>
      </c>
      <c r="BV78" s="314" t="s">
        <v>11571</v>
      </c>
      <c r="BW78" s="181">
        <v>41411</v>
      </c>
      <c r="BZ78" s="181">
        <v>41411</v>
      </c>
      <c r="CA78" s="292">
        <v>0.75</v>
      </c>
      <c r="CB78" t="s">
        <v>1419</v>
      </c>
      <c r="CF78" s="318" t="s">
        <v>1005</v>
      </c>
      <c r="DM78" s="314" t="s">
        <v>11235</v>
      </c>
      <c r="DP78" s="314" t="s">
        <v>8426</v>
      </c>
      <c r="DQ78" s="314">
        <v>197</v>
      </c>
      <c r="DR78" s="314" t="s">
        <v>11281</v>
      </c>
      <c r="EH78" s="314" t="s">
        <v>11270</v>
      </c>
      <c r="EI78" s="314" t="s">
        <v>8426</v>
      </c>
      <c r="EJ78" s="314">
        <v>2.5000000000000001E-2</v>
      </c>
    </row>
    <row r="79" spans="7:140" x14ac:dyDescent="0.35">
      <c r="G79" s="322">
        <v>41501</v>
      </c>
      <c r="N79" s="315" t="s">
        <v>18599</v>
      </c>
      <c r="S79" s="314" t="s">
        <v>1404</v>
      </c>
      <c r="W79" s="316">
        <v>41399</v>
      </c>
      <c r="AB79" s="314" t="s">
        <v>7399</v>
      </c>
      <c r="AS79" s="314" t="s">
        <v>15111</v>
      </c>
      <c r="BD79" s="314" t="s">
        <v>11771</v>
      </c>
      <c r="BE79" s="314" t="s">
        <v>8637</v>
      </c>
      <c r="BG79" s="175" t="s">
        <v>11772</v>
      </c>
      <c r="BP79" s="314" t="s">
        <v>15136</v>
      </c>
      <c r="BQ79" s="314" t="s">
        <v>15099</v>
      </c>
      <c r="BV79" s="314" t="s">
        <v>11571</v>
      </c>
      <c r="BW79" s="181">
        <v>41411</v>
      </c>
      <c r="BZ79" s="181">
        <v>41411</v>
      </c>
      <c r="CA79" s="292">
        <v>0.91666666666666663</v>
      </c>
      <c r="CB79" t="s">
        <v>1419</v>
      </c>
      <c r="CF79" s="318" t="s">
        <v>1005</v>
      </c>
      <c r="DM79" s="314" t="s">
        <v>11235</v>
      </c>
      <c r="DP79" s="314" t="s">
        <v>8426</v>
      </c>
      <c r="DQ79" s="314">
        <v>198</v>
      </c>
      <c r="DR79" s="314" t="s">
        <v>11281</v>
      </c>
      <c r="EH79" s="314" t="s">
        <v>11270</v>
      </c>
      <c r="EI79" s="314" t="s">
        <v>8426</v>
      </c>
      <c r="EJ79" s="314">
        <v>2.5000000000000001E-2</v>
      </c>
    </row>
    <row r="80" spans="7:140" x14ac:dyDescent="0.35">
      <c r="G80" s="322">
        <v>41501</v>
      </c>
      <c r="N80" s="315" t="s">
        <v>18599</v>
      </c>
      <c r="S80" s="314" t="s">
        <v>1404</v>
      </c>
      <c r="W80" s="316">
        <v>41399</v>
      </c>
      <c r="AB80" s="314" t="s">
        <v>7399</v>
      </c>
      <c r="AS80" s="314" t="s">
        <v>15111</v>
      </c>
      <c r="BD80" s="314" t="s">
        <v>11771</v>
      </c>
      <c r="BE80" s="314" t="s">
        <v>8637</v>
      </c>
      <c r="BG80" s="175" t="s">
        <v>11772</v>
      </c>
      <c r="BP80" s="314" t="s">
        <v>15136</v>
      </c>
      <c r="BQ80" s="314" t="s">
        <v>15099</v>
      </c>
      <c r="BV80" s="314" t="s">
        <v>11571</v>
      </c>
      <c r="BW80" s="181">
        <v>41412</v>
      </c>
      <c r="BZ80" s="181">
        <v>41412</v>
      </c>
      <c r="CA80" s="292">
        <v>8.3333333333333329E-2</v>
      </c>
      <c r="CB80" t="s">
        <v>1419</v>
      </c>
      <c r="CF80" s="318" t="s">
        <v>1005</v>
      </c>
      <c r="DM80" s="314" t="s">
        <v>11235</v>
      </c>
      <c r="DP80" s="314" t="s">
        <v>8426</v>
      </c>
      <c r="DQ80" s="314">
        <v>199</v>
      </c>
      <c r="DR80" s="314" t="s">
        <v>11281</v>
      </c>
      <c r="EH80" s="314" t="s">
        <v>11270</v>
      </c>
      <c r="EI80" s="314" t="s">
        <v>8426</v>
      </c>
      <c r="EJ80" s="314">
        <v>2.5000000000000001E-2</v>
      </c>
    </row>
    <row r="81" spans="7:140" x14ac:dyDescent="0.35">
      <c r="G81" s="322">
        <v>41501</v>
      </c>
      <c r="N81" s="315" t="s">
        <v>18599</v>
      </c>
      <c r="S81" s="314" t="s">
        <v>1404</v>
      </c>
      <c r="W81" s="316">
        <v>41399</v>
      </c>
      <c r="AB81" s="314" t="s">
        <v>7399</v>
      </c>
      <c r="AS81" s="314" t="s">
        <v>15111</v>
      </c>
      <c r="BD81" s="314" t="s">
        <v>11771</v>
      </c>
      <c r="BE81" s="314" t="s">
        <v>8637</v>
      </c>
      <c r="BG81" s="175" t="s">
        <v>11772</v>
      </c>
      <c r="BP81" s="314" t="s">
        <v>15136</v>
      </c>
      <c r="BQ81" s="314" t="s">
        <v>15099</v>
      </c>
      <c r="BV81" s="314" t="s">
        <v>11571</v>
      </c>
      <c r="BW81" s="181">
        <v>41412</v>
      </c>
      <c r="BZ81" s="181">
        <v>41412</v>
      </c>
      <c r="CA81" s="292">
        <v>0.25</v>
      </c>
      <c r="CB81" t="s">
        <v>1419</v>
      </c>
      <c r="CF81" s="318" t="s">
        <v>1005</v>
      </c>
      <c r="DM81" s="314" t="s">
        <v>11235</v>
      </c>
      <c r="DP81" s="314" t="s">
        <v>8426</v>
      </c>
      <c r="DQ81" s="314">
        <v>199</v>
      </c>
      <c r="DR81" s="314" t="s">
        <v>11281</v>
      </c>
      <c r="EH81" s="314" t="s">
        <v>11270</v>
      </c>
      <c r="EI81" s="314" t="s">
        <v>8426</v>
      </c>
      <c r="EJ81" s="314">
        <v>2.5000000000000001E-2</v>
      </c>
    </row>
    <row r="82" spans="7:140" x14ac:dyDescent="0.35">
      <c r="G82" s="322">
        <v>41501</v>
      </c>
      <c r="N82" s="315" t="s">
        <v>18599</v>
      </c>
      <c r="S82" s="314" t="s">
        <v>1404</v>
      </c>
      <c r="W82" s="316">
        <v>41399</v>
      </c>
      <c r="AB82" s="314" t="s">
        <v>7399</v>
      </c>
      <c r="AS82" s="314" t="s">
        <v>15111</v>
      </c>
      <c r="BD82" s="314" t="s">
        <v>11771</v>
      </c>
      <c r="BE82" s="314" t="s">
        <v>8637</v>
      </c>
      <c r="BG82" s="175" t="s">
        <v>11772</v>
      </c>
      <c r="BP82" s="314" t="s">
        <v>15136</v>
      </c>
      <c r="BQ82" s="314" t="s">
        <v>15099</v>
      </c>
      <c r="BV82" s="314" t="s">
        <v>11571</v>
      </c>
      <c r="BW82" s="181">
        <v>41412</v>
      </c>
      <c r="BZ82" s="181">
        <v>41412</v>
      </c>
      <c r="CA82" s="292">
        <v>0.41666666666666669</v>
      </c>
      <c r="CB82" t="s">
        <v>1419</v>
      </c>
      <c r="CF82" s="318" t="s">
        <v>1005</v>
      </c>
      <c r="DM82" s="314" t="s">
        <v>11235</v>
      </c>
      <c r="DP82" s="314" t="s">
        <v>8426</v>
      </c>
      <c r="DQ82" s="314">
        <v>199</v>
      </c>
      <c r="DR82" s="314" t="s">
        <v>11281</v>
      </c>
      <c r="EH82" s="314" t="s">
        <v>11270</v>
      </c>
      <c r="EI82" s="314" t="s">
        <v>8426</v>
      </c>
      <c r="EJ82" s="314">
        <v>2.5000000000000001E-2</v>
      </c>
    </row>
    <row r="83" spans="7:140" x14ac:dyDescent="0.35">
      <c r="G83" s="322">
        <v>41501</v>
      </c>
      <c r="N83" s="315" t="s">
        <v>18599</v>
      </c>
      <c r="S83" s="314" t="s">
        <v>1404</v>
      </c>
      <c r="W83" s="316">
        <v>41399</v>
      </c>
      <c r="AB83" s="314" t="s">
        <v>7399</v>
      </c>
      <c r="AS83" s="314" t="s">
        <v>15111</v>
      </c>
      <c r="BD83" s="314" t="s">
        <v>11771</v>
      </c>
      <c r="BE83" s="314" t="s">
        <v>8637</v>
      </c>
      <c r="BG83" s="175" t="s">
        <v>11772</v>
      </c>
      <c r="BP83" s="314" t="s">
        <v>15136</v>
      </c>
      <c r="BQ83" s="314" t="s">
        <v>15099</v>
      </c>
      <c r="BV83" s="314" t="s">
        <v>11571</v>
      </c>
      <c r="BW83" s="181">
        <v>41412</v>
      </c>
      <c r="BZ83" s="181">
        <v>41412</v>
      </c>
      <c r="CA83" s="292">
        <v>0.58333333333333337</v>
      </c>
      <c r="CB83" t="s">
        <v>1419</v>
      </c>
      <c r="CF83" s="318" t="s">
        <v>1005</v>
      </c>
      <c r="DM83" s="314" t="s">
        <v>11235</v>
      </c>
      <c r="DP83" s="314" t="s">
        <v>8426</v>
      </c>
      <c r="DQ83" s="314">
        <v>198</v>
      </c>
      <c r="DR83" s="314" t="s">
        <v>11281</v>
      </c>
      <c r="EH83" s="314" t="s">
        <v>11270</v>
      </c>
      <c r="EI83" s="314" t="s">
        <v>8426</v>
      </c>
      <c r="EJ83" s="314">
        <v>2.5000000000000001E-2</v>
      </c>
    </row>
    <row r="84" spans="7:140" x14ac:dyDescent="0.35">
      <c r="G84" s="322">
        <v>41501</v>
      </c>
      <c r="N84" s="315" t="s">
        <v>18599</v>
      </c>
      <c r="S84" s="314" t="s">
        <v>1404</v>
      </c>
      <c r="W84" s="316">
        <v>41399</v>
      </c>
      <c r="AB84" s="314" t="s">
        <v>7399</v>
      </c>
      <c r="AS84" s="314" t="s">
        <v>15111</v>
      </c>
      <c r="BD84" s="314" t="s">
        <v>11771</v>
      </c>
      <c r="BE84" s="314" t="s">
        <v>8637</v>
      </c>
      <c r="BG84" s="175" t="s">
        <v>11772</v>
      </c>
      <c r="BP84" s="314" t="s">
        <v>15136</v>
      </c>
      <c r="BQ84" s="314" t="s">
        <v>15099</v>
      </c>
      <c r="BV84" s="314" t="s">
        <v>11571</v>
      </c>
      <c r="BW84" s="181">
        <v>41412</v>
      </c>
      <c r="BZ84" s="181">
        <v>41412</v>
      </c>
      <c r="CA84" s="292">
        <v>0.75</v>
      </c>
      <c r="CB84" t="s">
        <v>1419</v>
      </c>
      <c r="CF84" s="318" t="s">
        <v>1005</v>
      </c>
      <c r="DM84" s="314" t="s">
        <v>11235</v>
      </c>
      <c r="DP84" s="314" t="s">
        <v>8426</v>
      </c>
      <c r="DQ84" s="314">
        <v>199</v>
      </c>
      <c r="DR84" s="314" t="s">
        <v>11281</v>
      </c>
      <c r="EH84" s="314" t="s">
        <v>11270</v>
      </c>
      <c r="EI84" s="314" t="s">
        <v>8426</v>
      </c>
      <c r="EJ84" s="314">
        <v>2.5000000000000001E-2</v>
      </c>
    </row>
    <row r="85" spans="7:140" x14ac:dyDescent="0.35">
      <c r="G85" s="322">
        <v>41501</v>
      </c>
      <c r="N85" s="315" t="s">
        <v>18599</v>
      </c>
      <c r="S85" s="314" t="s">
        <v>1404</v>
      </c>
      <c r="W85" s="316">
        <v>41399</v>
      </c>
      <c r="AB85" s="314" t="s">
        <v>7399</v>
      </c>
      <c r="AS85" s="314" t="s">
        <v>15111</v>
      </c>
      <c r="BD85" s="314" t="s">
        <v>11771</v>
      </c>
      <c r="BE85" s="314" t="s">
        <v>8637</v>
      </c>
      <c r="BG85" s="175" t="s">
        <v>11772</v>
      </c>
      <c r="BP85" s="314" t="s">
        <v>15136</v>
      </c>
      <c r="BQ85" s="314" t="s">
        <v>15099</v>
      </c>
      <c r="BV85" s="314" t="s">
        <v>11571</v>
      </c>
      <c r="BW85" s="181">
        <v>41412</v>
      </c>
      <c r="BZ85" s="181">
        <v>41412</v>
      </c>
      <c r="CA85" s="292">
        <v>0.91666666666666663</v>
      </c>
      <c r="CB85" t="s">
        <v>1419</v>
      </c>
      <c r="CF85" s="318" t="s">
        <v>1005</v>
      </c>
      <c r="DM85" s="314" t="s">
        <v>11235</v>
      </c>
      <c r="DP85" s="314" t="s">
        <v>8426</v>
      </c>
      <c r="DQ85" s="314">
        <v>199</v>
      </c>
      <c r="DR85" s="314" t="s">
        <v>11281</v>
      </c>
      <c r="EH85" s="314" t="s">
        <v>11270</v>
      </c>
      <c r="EI85" s="314" t="s">
        <v>8426</v>
      </c>
      <c r="EJ85" s="314">
        <v>2.5000000000000001E-2</v>
      </c>
    </row>
    <row r="86" spans="7:140" x14ac:dyDescent="0.35">
      <c r="G86" s="322">
        <v>41501</v>
      </c>
      <c r="N86" s="315" t="s">
        <v>18599</v>
      </c>
      <c r="S86" s="314" t="s">
        <v>1404</v>
      </c>
      <c r="W86" s="316">
        <v>41399</v>
      </c>
      <c r="AB86" s="314" t="s">
        <v>7399</v>
      </c>
      <c r="AS86" s="314" t="s">
        <v>15111</v>
      </c>
      <c r="BD86" s="314" t="s">
        <v>11771</v>
      </c>
      <c r="BE86" s="314" t="s">
        <v>8637</v>
      </c>
      <c r="BG86" s="175" t="s">
        <v>11772</v>
      </c>
      <c r="BP86" s="314" t="s">
        <v>15136</v>
      </c>
      <c r="BQ86" s="314" t="s">
        <v>15099</v>
      </c>
      <c r="BV86" s="314" t="s">
        <v>11571</v>
      </c>
      <c r="BW86" s="181">
        <v>41413</v>
      </c>
      <c r="BZ86" s="181">
        <v>41413</v>
      </c>
      <c r="CA86" s="292">
        <v>8.3333333333333329E-2</v>
      </c>
      <c r="CB86" t="s">
        <v>1419</v>
      </c>
      <c r="CF86" s="318" t="s">
        <v>1005</v>
      </c>
      <c r="DM86" s="314" t="s">
        <v>11235</v>
      </c>
      <c r="DP86" s="314" t="s">
        <v>8426</v>
      </c>
      <c r="DQ86" s="314">
        <v>198</v>
      </c>
      <c r="DR86" s="314" t="s">
        <v>11281</v>
      </c>
      <c r="EH86" s="314" t="s">
        <v>11270</v>
      </c>
      <c r="EI86" s="314" t="s">
        <v>8426</v>
      </c>
      <c r="EJ86" s="314">
        <v>2.5000000000000001E-2</v>
      </c>
    </row>
    <row r="87" spans="7:140" x14ac:dyDescent="0.35">
      <c r="G87" s="322">
        <v>41501</v>
      </c>
      <c r="N87" s="315" t="s">
        <v>18599</v>
      </c>
      <c r="S87" s="314" t="s">
        <v>1404</v>
      </c>
      <c r="W87" s="316">
        <v>41399</v>
      </c>
      <c r="AB87" s="314" t="s">
        <v>7399</v>
      </c>
      <c r="AS87" s="314" t="s">
        <v>15111</v>
      </c>
      <c r="BD87" s="314" t="s">
        <v>11771</v>
      </c>
      <c r="BE87" s="314" t="s">
        <v>8637</v>
      </c>
      <c r="BG87" s="175" t="s">
        <v>11772</v>
      </c>
      <c r="BP87" s="314" t="s">
        <v>15136</v>
      </c>
      <c r="BQ87" s="314" t="s">
        <v>15099</v>
      </c>
      <c r="BV87" s="314" t="s">
        <v>11571</v>
      </c>
      <c r="BW87" s="181">
        <v>41413</v>
      </c>
      <c r="BZ87" s="181">
        <v>41413</v>
      </c>
      <c r="CA87" s="292">
        <v>0.25</v>
      </c>
      <c r="CB87" t="s">
        <v>1419</v>
      </c>
      <c r="CF87" s="318" t="s">
        <v>1005</v>
      </c>
      <c r="DM87" s="314" t="s">
        <v>11235</v>
      </c>
      <c r="DP87" s="314" t="s">
        <v>8426</v>
      </c>
      <c r="DQ87" s="314">
        <v>198</v>
      </c>
      <c r="DR87" s="314" t="s">
        <v>11281</v>
      </c>
      <c r="EH87" s="314" t="s">
        <v>11270</v>
      </c>
      <c r="EI87" s="314" t="s">
        <v>8426</v>
      </c>
      <c r="EJ87" s="314">
        <v>2.5000000000000001E-2</v>
      </c>
    </row>
    <row r="88" spans="7:140" x14ac:dyDescent="0.35">
      <c r="G88" s="322">
        <v>41501</v>
      </c>
      <c r="N88" s="315" t="s">
        <v>18599</v>
      </c>
      <c r="S88" s="314" t="s">
        <v>1404</v>
      </c>
      <c r="W88" s="316">
        <v>41399</v>
      </c>
      <c r="AB88" s="314" t="s">
        <v>7399</v>
      </c>
      <c r="AS88" s="314" t="s">
        <v>15111</v>
      </c>
      <c r="BD88" s="314" t="s">
        <v>11771</v>
      </c>
      <c r="BE88" s="314" t="s">
        <v>8637</v>
      </c>
      <c r="BG88" s="175" t="s">
        <v>11772</v>
      </c>
      <c r="BP88" s="314" t="s">
        <v>15136</v>
      </c>
      <c r="BQ88" s="314" t="s">
        <v>15099</v>
      </c>
      <c r="BV88" s="314" t="s">
        <v>11571</v>
      </c>
      <c r="BW88" s="181">
        <v>41413</v>
      </c>
      <c r="BZ88" s="181">
        <v>41413</v>
      </c>
      <c r="CA88" s="292">
        <v>0.41666666666666669</v>
      </c>
      <c r="CB88" t="s">
        <v>1419</v>
      </c>
      <c r="CF88" s="318" t="s">
        <v>1005</v>
      </c>
      <c r="DM88" s="314" t="s">
        <v>11235</v>
      </c>
      <c r="DP88" s="314" t="s">
        <v>8426</v>
      </c>
      <c r="DQ88" s="314">
        <v>198</v>
      </c>
      <c r="DR88" s="314" t="s">
        <v>11281</v>
      </c>
      <c r="EH88" s="314" t="s">
        <v>11270</v>
      </c>
      <c r="EI88" s="314" t="s">
        <v>8426</v>
      </c>
      <c r="EJ88" s="314">
        <v>2.5000000000000001E-2</v>
      </c>
    </row>
    <row r="89" spans="7:140" x14ac:dyDescent="0.35">
      <c r="G89" s="322">
        <v>41501</v>
      </c>
      <c r="N89" s="315" t="s">
        <v>18599</v>
      </c>
      <c r="S89" s="314" t="s">
        <v>1404</v>
      </c>
      <c r="W89" s="316">
        <v>41399</v>
      </c>
      <c r="AB89" s="314" t="s">
        <v>7399</v>
      </c>
      <c r="AS89" s="314" t="s">
        <v>15111</v>
      </c>
      <c r="BD89" s="314" t="s">
        <v>11771</v>
      </c>
      <c r="BE89" s="314" t="s">
        <v>8637</v>
      </c>
      <c r="BG89" s="175" t="s">
        <v>11772</v>
      </c>
      <c r="BP89" s="314" t="s">
        <v>15136</v>
      </c>
      <c r="BQ89" s="314" t="s">
        <v>15099</v>
      </c>
      <c r="BV89" s="314" t="s">
        <v>11571</v>
      </c>
      <c r="BW89" s="181">
        <v>41413</v>
      </c>
      <c r="BZ89" s="181">
        <v>41413</v>
      </c>
      <c r="CA89" s="292">
        <v>0.58333333333333337</v>
      </c>
      <c r="CB89" t="s">
        <v>1419</v>
      </c>
      <c r="CF89" s="318" t="s">
        <v>1005</v>
      </c>
      <c r="DM89" s="314" t="s">
        <v>11235</v>
      </c>
      <c r="DP89" s="314" t="s">
        <v>8426</v>
      </c>
      <c r="DQ89" s="314">
        <v>198</v>
      </c>
      <c r="DR89" s="314" t="s">
        <v>11281</v>
      </c>
      <c r="EH89" s="314" t="s">
        <v>11270</v>
      </c>
      <c r="EI89" s="314" t="s">
        <v>8426</v>
      </c>
      <c r="EJ89" s="314">
        <v>2.5000000000000001E-2</v>
      </c>
    </row>
    <row r="90" spans="7:140" x14ac:dyDescent="0.35">
      <c r="G90" s="322">
        <v>41501</v>
      </c>
      <c r="N90" s="315" t="s">
        <v>18599</v>
      </c>
      <c r="S90" s="314" t="s">
        <v>1404</v>
      </c>
      <c r="W90" s="316">
        <v>41399</v>
      </c>
      <c r="AB90" s="314" t="s">
        <v>7399</v>
      </c>
      <c r="AS90" s="314" t="s">
        <v>15111</v>
      </c>
      <c r="BD90" s="314" t="s">
        <v>11771</v>
      </c>
      <c r="BE90" s="314" t="s">
        <v>8637</v>
      </c>
      <c r="BG90" s="175" t="s">
        <v>11772</v>
      </c>
      <c r="BP90" s="314" t="s">
        <v>15136</v>
      </c>
      <c r="BQ90" s="314" t="s">
        <v>15099</v>
      </c>
      <c r="BV90" s="314" t="s">
        <v>11571</v>
      </c>
      <c r="BW90" s="181">
        <v>41413</v>
      </c>
      <c r="BZ90" s="181">
        <v>41413</v>
      </c>
      <c r="CA90" s="292">
        <v>0.75</v>
      </c>
      <c r="CB90" t="s">
        <v>1419</v>
      </c>
      <c r="CF90" s="318" t="s">
        <v>1005</v>
      </c>
      <c r="DM90" s="314" t="s">
        <v>11235</v>
      </c>
      <c r="DP90" s="314" t="s">
        <v>8426</v>
      </c>
      <c r="DQ90" s="314">
        <v>198</v>
      </c>
      <c r="DR90" s="314" t="s">
        <v>11281</v>
      </c>
      <c r="EH90" s="314" t="s">
        <v>11270</v>
      </c>
      <c r="EI90" s="314" t="s">
        <v>8426</v>
      </c>
      <c r="EJ90" s="314">
        <v>2.5000000000000001E-2</v>
      </c>
    </row>
    <row r="91" spans="7:140" x14ac:dyDescent="0.35">
      <c r="G91" s="322">
        <v>41501</v>
      </c>
      <c r="N91" s="315" t="s">
        <v>18599</v>
      </c>
      <c r="S91" s="314" t="s">
        <v>1404</v>
      </c>
      <c r="W91" s="316">
        <v>41399</v>
      </c>
      <c r="AB91" s="314" t="s">
        <v>7399</v>
      </c>
      <c r="AS91" s="314" t="s">
        <v>15111</v>
      </c>
      <c r="BD91" s="314" t="s">
        <v>11771</v>
      </c>
      <c r="BE91" s="314" t="s">
        <v>8637</v>
      </c>
      <c r="BG91" s="175" t="s">
        <v>11772</v>
      </c>
      <c r="BP91" s="314" t="s">
        <v>15136</v>
      </c>
      <c r="BQ91" s="314" t="s">
        <v>15099</v>
      </c>
      <c r="BV91" s="314" t="s">
        <v>11571</v>
      </c>
      <c r="BW91" s="181">
        <v>41413</v>
      </c>
      <c r="BZ91" s="181">
        <v>41413</v>
      </c>
      <c r="CA91" s="292">
        <v>0.91666666666666663</v>
      </c>
      <c r="CB91" t="s">
        <v>1419</v>
      </c>
      <c r="CF91" s="318" t="s">
        <v>1005</v>
      </c>
      <c r="DM91" s="314" t="s">
        <v>11235</v>
      </c>
      <c r="DP91" s="314" t="s">
        <v>8426</v>
      </c>
      <c r="DQ91" s="314">
        <v>198</v>
      </c>
      <c r="DR91" s="314" t="s">
        <v>11281</v>
      </c>
      <c r="EH91" s="314" t="s">
        <v>11270</v>
      </c>
      <c r="EI91" s="314" t="s">
        <v>8426</v>
      </c>
      <c r="EJ91" s="314">
        <v>2.5000000000000001E-2</v>
      </c>
    </row>
    <row r="92" spans="7:140" x14ac:dyDescent="0.35">
      <c r="G92" s="322">
        <v>41501</v>
      </c>
      <c r="N92" s="315" t="s">
        <v>18599</v>
      </c>
      <c r="S92" s="314" t="s">
        <v>1404</v>
      </c>
      <c r="W92" s="316">
        <v>41399</v>
      </c>
      <c r="AB92" s="314" t="s">
        <v>7399</v>
      </c>
      <c r="AS92" s="314" t="s">
        <v>15111</v>
      </c>
      <c r="BD92" s="314" t="s">
        <v>11771</v>
      </c>
      <c r="BE92" s="314" t="s">
        <v>8637</v>
      </c>
      <c r="BG92" s="175" t="s">
        <v>11772</v>
      </c>
      <c r="BP92" s="314" t="s">
        <v>15136</v>
      </c>
      <c r="BQ92" s="314" t="s">
        <v>15099</v>
      </c>
      <c r="BV92" s="314" t="s">
        <v>11571</v>
      </c>
      <c r="BW92" s="181">
        <v>41414</v>
      </c>
      <c r="BZ92" s="181">
        <v>41414</v>
      </c>
      <c r="CA92" s="292">
        <v>8.3333333333333329E-2</v>
      </c>
      <c r="CB92" t="s">
        <v>1419</v>
      </c>
      <c r="CF92" s="318" t="s">
        <v>1005</v>
      </c>
      <c r="DM92" s="314" t="s">
        <v>11235</v>
      </c>
      <c r="DP92" s="314" t="s">
        <v>8426</v>
      </c>
      <c r="DQ92" s="314">
        <v>199</v>
      </c>
      <c r="DR92" s="314" t="s">
        <v>11281</v>
      </c>
      <c r="EH92" s="314" t="s">
        <v>11270</v>
      </c>
      <c r="EI92" s="314" t="s">
        <v>8426</v>
      </c>
      <c r="EJ92" s="314">
        <v>2.5000000000000001E-2</v>
      </c>
    </row>
    <row r="93" spans="7:140" x14ac:dyDescent="0.35">
      <c r="G93" s="322">
        <v>41501</v>
      </c>
      <c r="N93" s="315" t="s">
        <v>18599</v>
      </c>
      <c r="S93" s="314" t="s">
        <v>1404</v>
      </c>
      <c r="W93" s="316">
        <v>41399</v>
      </c>
      <c r="AB93" s="314" t="s">
        <v>7399</v>
      </c>
      <c r="AS93" s="314" t="s">
        <v>15111</v>
      </c>
      <c r="BD93" s="314" t="s">
        <v>11771</v>
      </c>
      <c r="BE93" s="314" t="s">
        <v>8637</v>
      </c>
      <c r="BG93" s="175" t="s">
        <v>11772</v>
      </c>
      <c r="BP93" s="314" t="s">
        <v>15136</v>
      </c>
      <c r="BQ93" s="314" t="s">
        <v>15099</v>
      </c>
      <c r="BV93" s="314" t="s">
        <v>11571</v>
      </c>
      <c r="BW93" s="181">
        <v>41414</v>
      </c>
      <c r="BZ93" s="181">
        <v>41414</v>
      </c>
      <c r="CA93" s="292">
        <v>0.25</v>
      </c>
      <c r="CB93" t="s">
        <v>1419</v>
      </c>
      <c r="CF93" s="318" t="s">
        <v>1005</v>
      </c>
      <c r="DM93" s="314" t="s">
        <v>11235</v>
      </c>
      <c r="DP93" s="314" t="s">
        <v>8426</v>
      </c>
      <c r="DQ93" s="314">
        <v>198</v>
      </c>
      <c r="DR93" s="314" t="s">
        <v>11281</v>
      </c>
      <c r="EH93" s="314" t="s">
        <v>11270</v>
      </c>
      <c r="EI93" s="314" t="s">
        <v>8426</v>
      </c>
      <c r="EJ93" s="314">
        <v>2.5000000000000001E-2</v>
      </c>
    </row>
    <row r="94" spans="7:140" x14ac:dyDescent="0.35">
      <c r="G94" s="322">
        <v>41501</v>
      </c>
      <c r="N94" s="315" t="s">
        <v>18599</v>
      </c>
      <c r="S94" s="314" t="s">
        <v>1404</v>
      </c>
      <c r="W94" s="316">
        <v>41399</v>
      </c>
      <c r="AB94" s="314" t="s">
        <v>7399</v>
      </c>
      <c r="AS94" s="314" t="s">
        <v>15111</v>
      </c>
      <c r="BD94" s="314" t="s">
        <v>11771</v>
      </c>
      <c r="BE94" s="314" t="s">
        <v>8637</v>
      </c>
      <c r="BG94" s="175" t="s">
        <v>11772</v>
      </c>
      <c r="BP94" s="314" t="s">
        <v>15136</v>
      </c>
      <c r="BQ94" s="314" t="s">
        <v>15099</v>
      </c>
      <c r="BV94" s="314" t="s">
        <v>11571</v>
      </c>
      <c r="BW94" s="181">
        <v>41414</v>
      </c>
      <c r="BZ94" s="181">
        <v>41414</v>
      </c>
      <c r="CA94" s="292">
        <v>0.41666666666666669</v>
      </c>
      <c r="CB94" t="s">
        <v>1419</v>
      </c>
      <c r="CF94" s="318" t="s">
        <v>1005</v>
      </c>
      <c r="DM94" s="314" t="s">
        <v>11235</v>
      </c>
      <c r="DP94" s="314" t="s">
        <v>8426</v>
      </c>
      <c r="DQ94" s="314">
        <v>198</v>
      </c>
      <c r="DR94" s="314" t="s">
        <v>11281</v>
      </c>
      <c r="EH94" s="314" t="s">
        <v>11270</v>
      </c>
      <c r="EI94" s="314" t="s">
        <v>8426</v>
      </c>
      <c r="EJ94" s="314">
        <v>2.5000000000000001E-2</v>
      </c>
    </row>
    <row r="95" spans="7:140" x14ac:dyDescent="0.35">
      <c r="G95" s="322">
        <v>41501</v>
      </c>
      <c r="N95" s="315" t="s">
        <v>18599</v>
      </c>
      <c r="S95" s="314" t="s">
        <v>1404</v>
      </c>
      <c r="W95" s="316">
        <v>41399</v>
      </c>
      <c r="AB95" s="314" t="s">
        <v>7399</v>
      </c>
      <c r="AS95" s="314" t="s">
        <v>15111</v>
      </c>
      <c r="BD95" s="314" t="s">
        <v>11771</v>
      </c>
      <c r="BE95" s="314" t="s">
        <v>8637</v>
      </c>
      <c r="BG95" s="175" t="s">
        <v>11772</v>
      </c>
      <c r="BP95" s="314" t="s">
        <v>15136</v>
      </c>
      <c r="BQ95" s="314" t="s">
        <v>15099</v>
      </c>
      <c r="BV95" s="314" t="s">
        <v>11571</v>
      </c>
      <c r="BW95" s="181">
        <v>41414</v>
      </c>
      <c r="BZ95" s="181">
        <v>41414</v>
      </c>
      <c r="CA95" s="292">
        <v>0.58333333333333337</v>
      </c>
      <c r="CB95" t="s">
        <v>1419</v>
      </c>
      <c r="CF95" s="318" t="s">
        <v>1005</v>
      </c>
      <c r="DM95" s="314" t="s">
        <v>11235</v>
      </c>
      <c r="DP95" s="314" t="s">
        <v>8426</v>
      </c>
      <c r="DQ95" s="314">
        <v>198</v>
      </c>
      <c r="DR95" s="314" t="s">
        <v>11281</v>
      </c>
      <c r="EH95" s="314" t="s">
        <v>11270</v>
      </c>
      <c r="EI95" s="314" t="s">
        <v>8426</v>
      </c>
      <c r="EJ95" s="314">
        <v>2.5000000000000001E-2</v>
      </c>
    </row>
    <row r="96" spans="7:140" x14ac:dyDescent="0.35">
      <c r="G96" s="322">
        <v>41501</v>
      </c>
      <c r="N96" s="315" t="s">
        <v>18599</v>
      </c>
      <c r="S96" s="314" t="s">
        <v>1404</v>
      </c>
      <c r="W96" s="316">
        <v>41399</v>
      </c>
      <c r="AB96" s="314" t="s">
        <v>7399</v>
      </c>
      <c r="AS96" s="314" t="s">
        <v>15111</v>
      </c>
      <c r="BD96" s="314" t="s">
        <v>11771</v>
      </c>
      <c r="BE96" s="314" t="s">
        <v>8637</v>
      </c>
      <c r="BG96" s="175" t="s">
        <v>11772</v>
      </c>
      <c r="BP96" s="314" t="s">
        <v>15136</v>
      </c>
      <c r="BQ96" s="314" t="s">
        <v>15099</v>
      </c>
      <c r="BV96" s="314" t="s">
        <v>11571</v>
      </c>
      <c r="BW96" s="181">
        <v>41414</v>
      </c>
      <c r="BZ96" s="181">
        <v>41414</v>
      </c>
      <c r="CA96" s="292">
        <v>0.75</v>
      </c>
      <c r="CB96" t="s">
        <v>1419</v>
      </c>
      <c r="CF96" s="318" t="s">
        <v>1005</v>
      </c>
      <c r="DM96" s="314" t="s">
        <v>11235</v>
      </c>
      <c r="DP96" s="314" t="s">
        <v>8426</v>
      </c>
      <c r="DQ96" s="314">
        <v>197</v>
      </c>
      <c r="DR96" s="314" t="s">
        <v>11281</v>
      </c>
      <c r="EH96" s="314" t="s">
        <v>11270</v>
      </c>
      <c r="EI96" s="314" t="s">
        <v>8426</v>
      </c>
      <c r="EJ96" s="314">
        <v>2.5000000000000001E-2</v>
      </c>
    </row>
    <row r="97" spans="7:140" x14ac:dyDescent="0.35">
      <c r="G97" s="322">
        <v>41501</v>
      </c>
      <c r="N97" s="315" t="s">
        <v>18599</v>
      </c>
      <c r="S97" s="314" t="s">
        <v>1404</v>
      </c>
      <c r="W97" s="316">
        <v>41399</v>
      </c>
      <c r="AB97" s="314" t="s">
        <v>7399</v>
      </c>
      <c r="AS97" s="314" t="s">
        <v>15111</v>
      </c>
      <c r="BD97" s="314" t="s">
        <v>11771</v>
      </c>
      <c r="BE97" s="314" t="s">
        <v>8637</v>
      </c>
      <c r="BG97" s="175" t="s">
        <v>11772</v>
      </c>
      <c r="BP97" s="314" t="s">
        <v>15136</v>
      </c>
      <c r="BQ97" s="314" t="s">
        <v>15099</v>
      </c>
      <c r="BV97" s="314" t="s">
        <v>11571</v>
      </c>
      <c r="BW97" s="181">
        <v>41414</v>
      </c>
      <c r="BZ97" s="181">
        <v>41414</v>
      </c>
      <c r="CA97" s="292">
        <v>0.91666666666666663</v>
      </c>
      <c r="CB97" t="s">
        <v>1419</v>
      </c>
      <c r="CF97" s="318" t="s">
        <v>1005</v>
      </c>
      <c r="DM97" s="314" t="s">
        <v>11235</v>
      </c>
      <c r="DP97" s="314" t="s">
        <v>8426</v>
      </c>
      <c r="DQ97" s="314">
        <v>199</v>
      </c>
      <c r="DR97" s="314" t="s">
        <v>11281</v>
      </c>
      <c r="EH97" s="314" t="s">
        <v>11270</v>
      </c>
      <c r="EI97" s="314" t="s">
        <v>8426</v>
      </c>
      <c r="EJ97" s="314">
        <v>2.5000000000000001E-2</v>
      </c>
    </row>
    <row r="98" spans="7:140" x14ac:dyDescent="0.35">
      <c r="G98" s="322">
        <v>41501</v>
      </c>
      <c r="N98" s="315" t="s">
        <v>18599</v>
      </c>
      <c r="S98" s="314" t="s">
        <v>1404</v>
      </c>
      <c r="W98" s="316">
        <v>41399</v>
      </c>
      <c r="AB98" s="314" t="s">
        <v>7399</v>
      </c>
      <c r="AS98" s="314" t="s">
        <v>15111</v>
      </c>
      <c r="BD98" s="314" t="s">
        <v>11771</v>
      </c>
      <c r="BE98" s="314" t="s">
        <v>8637</v>
      </c>
      <c r="BG98" s="175" t="s">
        <v>11772</v>
      </c>
      <c r="BP98" s="314" t="s">
        <v>15136</v>
      </c>
      <c r="BQ98" s="314" t="s">
        <v>15099</v>
      </c>
      <c r="BV98" s="314" t="s">
        <v>11571</v>
      </c>
      <c r="BW98" s="181">
        <v>41415</v>
      </c>
      <c r="BZ98" s="181">
        <v>41415</v>
      </c>
      <c r="CA98" s="292">
        <v>8.3333333333333329E-2</v>
      </c>
      <c r="CB98" t="s">
        <v>1419</v>
      </c>
      <c r="CF98" s="318" t="s">
        <v>1005</v>
      </c>
      <c r="DM98" s="314" t="s">
        <v>11235</v>
      </c>
      <c r="DP98" s="314" t="s">
        <v>8426</v>
      </c>
      <c r="DQ98" s="314">
        <v>199</v>
      </c>
      <c r="DR98" s="314" t="s">
        <v>11281</v>
      </c>
      <c r="EH98" s="314" t="s">
        <v>11270</v>
      </c>
      <c r="EI98" s="314" t="s">
        <v>8426</v>
      </c>
      <c r="EJ98" s="314">
        <v>2.5000000000000001E-2</v>
      </c>
    </row>
    <row r="99" spans="7:140" x14ac:dyDescent="0.35">
      <c r="G99" s="322">
        <v>41501</v>
      </c>
      <c r="N99" s="315" t="s">
        <v>18599</v>
      </c>
      <c r="S99" s="314" t="s">
        <v>1404</v>
      </c>
      <c r="W99" s="316">
        <v>41399</v>
      </c>
      <c r="AB99" s="314" t="s">
        <v>7399</v>
      </c>
      <c r="AS99" s="314" t="s">
        <v>15111</v>
      </c>
      <c r="BD99" s="314" t="s">
        <v>11771</v>
      </c>
      <c r="BE99" s="314" t="s">
        <v>8637</v>
      </c>
      <c r="BG99" s="175" t="s">
        <v>11772</v>
      </c>
      <c r="BP99" s="314" t="s">
        <v>15136</v>
      </c>
      <c r="BQ99" s="314" t="s">
        <v>15099</v>
      </c>
      <c r="BV99" s="314" t="s">
        <v>11571</v>
      </c>
      <c r="BW99" s="181">
        <v>41415</v>
      </c>
      <c r="BZ99" s="181">
        <v>41415</v>
      </c>
      <c r="CA99" s="292">
        <v>0.25</v>
      </c>
      <c r="CB99" t="s">
        <v>1419</v>
      </c>
      <c r="CF99" s="318" t="s">
        <v>1005</v>
      </c>
      <c r="DM99" s="314" t="s">
        <v>11235</v>
      </c>
      <c r="DP99" s="314" t="s">
        <v>8426</v>
      </c>
      <c r="DQ99" s="314">
        <v>200</v>
      </c>
      <c r="DR99" s="314" t="s">
        <v>11281</v>
      </c>
      <c r="EH99" s="314" t="s">
        <v>11270</v>
      </c>
      <c r="EI99" s="314" t="s">
        <v>8426</v>
      </c>
      <c r="EJ99" s="314">
        <v>2.5000000000000001E-2</v>
      </c>
    </row>
    <row r="100" spans="7:140" x14ac:dyDescent="0.35">
      <c r="G100" s="322">
        <v>41501</v>
      </c>
      <c r="N100" s="315" t="s">
        <v>18599</v>
      </c>
      <c r="S100" s="314" t="s">
        <v>1404</v>
      </c>
      <c r="W100" s="316">
        <v>41399</v>
      </c>
      <c r="AB100" s="314" t="s">
        <v>7399</v>
      </c>
      <c r="AS100" s="314" t="s">
        <v>15111</v>
      </c>
      <c r="BD100" s="314" t="s">
        <v>11771</v>
      </c>
      <c r="BE100" s="314" t="s">
        <v>8637</v>
      </c>
      <c r="BG100" s="175" t="s">
        <v>11772</v>
      </c>
      <c r="BP100" s="314" t="s">
        <v>15136</v>
      </c>
      <c r="BQ100" s="314" t="s">
        <v>15099</v>
      </c>
      <c r="BV100" s="314" t="s">
        <v>11571</v>
      </c>
      <c r="BW100" s="181">
        <v>41415</v>
      </c>
      <c r="BZ100" s="181">
        <v>41415</v>
      </c>
      <c r="CA100" s="292">
        <v>0.41666666666666669</v>
      </c>
      <c r="CB100" t="s">
        <v>1419</v>
      </c>
      <c r="CF100" s="318" t="s">
        <v>1005</v>
      </c>
      <c r="DM100" s="314" t="s">
        <v>11235</v>
      </c>
      <c r="DP100" s="314" t="s">
        <v>8426</v>
      </c>
      <c r="DQ100" s="314">
        <v>199</v>
      </c>
      <c r="DR100" s="314" t="s">
        <v>11281</v>
      </c>
      <c r="EH100" s="314" t="s">
        <v>11270</v>
      </c>
      <c r="EI100" s="314" t="s">
        <v>8426</v>
      </c>
      <c r="EJ100" s="314">
        <v>2.5000000000000001E-2</v>
      </c>
    </row>
    <row r="101" spans="7:140" x14ac:dyDescent="0.35">
      <c r="G101" s="322">
        <v>41501</v>
      </c>
      <c r="N101" s="315" t="s">
        <v>18599</v>
      </c>
      <c r="S101" s="314" t="s">
        <v>1404</v>
      </c>
      <c r="W101" s="316">
        <v>41399</v>
      </c>
      <c r="AB101" s="314" t="s">
        <v>7399</v>
      </c>
      <c r="AS101" s="314" t="s">
        <v>15111</v>
      </c>
      <c r="BD101" s="314" t="s">
        <v>11771</v>
      </c>
      <c r="BE101" s="314" t="s">
        <v>8637</v>
      </c>
      <c r="BG101" s="175" t="s">
        <v>11772</v>
      </c>
      <c r="BP101" s="314" t="s">
        <v>15136</v>
      </c>
      <c r="BQ101" s="314" t="s">
        <v>15099</v>
      </c>
      <c r="BV101" s="314" t="s">
        <v>11571</v>
      </c>
      <c r="BW101" s="181">
        <v>41415</v>
      </c>
      <c r="BZ101" s="181">
        <v>41415</v>
      </c>
      <c r="CA101" s="292">
        <v>0.58333333333333337</v>
      </c>
      <c r="CB101" t="s">
        <v>1419</v>
      </c>
      <c r="CF101" s="318" t="s">
        <v>1005</v>
      </c>
      <c r="DM101" s="314" t="s">
        <v>11235</v>
      </c>
      <c r="DP101" s="314" t="s">
        <v>8426</v>
      </c>
      <c r="DQ101" s="314">
        <v>199</v>
      </c>
      <c r="DR101" s="314" t="s">
        <v>11281</v>
      </c>
      <c r="EH101" s="314" t="s">
        <v>11270</v>
      </c>
      <c r="EI101" s="314" t="s">
        <v>8426</v>
      </c>
      <c r="EJ101" s="314">
        <v>2.5000000000000001E-2</v>
      </c>
    </row>
    <row r="102" spans="7:140" x14ac:dyDescent="0.35">
      <c r="G102" s="322">
        <v>41501</v>
      </c>
      <c r="N102" s="315" t="s">
        <v>18599</v>
      </c>
      <c r="S102" s="314" t="s">
        <v>1404</v>
      </c>
      <c r="W102" s="316">
        <v>41399</v>
      </c>
      <c r="AB102" s="314" t="s">
        <v>7399</v>
      </c>
      <c r="AS102" s="314" t="s">
        <v>15111</v>
      </c>
      <c r="BD102" s="314" t="s">
        <v>11771</v>
      </c>
      <c r="BE102" s="314" t="s">
        <v>8637</v>
      </c>
      <c r="BG102" s="175" t="s">
        <v>11772</v>
      </c>
      <c r="BP102" s="314" t="s">
        <v>15136</v>
      </c>
      <c r="BQ102" s="314" t="s">
        <v>15099</v>
      </c>
      <c r="BV102" s="314" t="s">
        <v>11571</v>
      </c>
      <c r="BW102" s="181">
        <v>41415</v>
      </c>
      <c r="BZ102" s="181">
        <v>41415</v>
      </c>
      <c r="CA102" s="292">
        <v>0.75</v>
      </c>
      <c r="CB102" t="s">
        <v>1419</v>
      </c>
      <c r="CF102" s="318" t="s">
        <v>1005</v>
      </c>
      <c r="DM102" s="314" t="s">
        <v>11235</v>
      </c>
      <c r="DP102" s="314" t="s">
        <v>8426</v>
      </c>
      <c r="DQ102" s="314">
        <v>199</v>
      </c>
      <c r="DR102" s="314" t="s">
        <v>11281</v>
      </c>
      <c r="EH102" s="314" t="s">
        <v>11270</v>
      </c>
      <c r="EI102" s="314" t="s">
        <v>8426</v>
      </c>
      <c r="EJ102" s="314">
        <v>2.5000000000000001E-2</v>
      </c>
    </row>
    <row r="103" spans="7:140" x14ac:dyDescent="0.35">
      <c r="G103" s="322">
        <v>41501</v>
      </c>
      <c r="N103" s="315" t="s">
        <v>18599</v>
      </c>
      <c r="S103" s="314" t="s">
        <v>1404</v>
      </c>
      <c r="W103" s="316">
        <v>41399</v>
      </c>
      <c r="AB103" s="314" t="s">
        <v>7399</v>
      </c>
      <c r="AS103" s="314" t="s">
        <v>15111</v>
      </c>
      <c r="BD103" s="314" t="s">
        <v>11771</v>
      </c>
      <c r="BE103" s="314" t="s">
        <v>8637</v>
      </c>
      <c r="BG103" s="175" t="s">
        <v>11772</v>
      </c>
      <c r="BP103" s="314" t="s">
        <v>15136</v>
      </c>
      <c r="BQ103" s="314" t="s">
        <v>15099</v>
      </c>
      <c r="BV103" s="314" t="s">
        <v>11571</v>
      </c>
      <c r="BW103" s="181">
        <v>41415</v>
      </c>
      <c r="BZ103" s="181">
        <v>41415</v>
      </c>
      <c r="CA103" s="292">
        <v>0.91666666666666663</v>
      </c>
      <c r="CB103" t="s">
        <v>1419</v>
      </c>
      <c r="CF103" s="318" t="s">
        <v>1005</v>
      </c>
      <c r="DM103" s="314" t="s">
        <v>11235</v>
      </c>
      <c r="DP103" s="314" t="s">
        <v>8426</v>
      </c>
      <c r="DQ103" s="314">
        <v>200</v>
      </c>
      <c r="DR103" s="314" t="s">
        <v>11281</v>
      </c>
      <c r="EH103" s="314" t="s">
        <v>11270</v>
      </c>
      <c r="EI103" s="314" t="s">
        <v>8426</v>
      </c>
      <c r="EJ103" s="314">
        <v>2.5000000000000001E-2</v>
      </c>
    </row>
    <row r="104" spans="7:140" x14ac:dyDescent="0.35">
      <c r="G104" s="322">
        <v>41501</v>
      </c>
      <c r="N104" s="315" t="s">
        <v>18599</v>
      </c>
      <c r="S104" s="314" t="s">
        <v>1404</v>
      </c>
      <c r="W104" s="316">
        <v>41399</v>
      </c>
      <c r="AB104" s="314" t="s">
        <v>7399</v>
      </c>
      <c r="AS104" s="314" t="s">
        <v>15111</v>
      </c>
      <c r="BD104" s="314" t="s">
        <v>11771</v>
      </c>
      <c r="BE104" s="314" t="s">
        <v>8637</v>
      </c>
      <c r="BG104" s="175" t="s">
        <v>11772</v>
      </c>
      <c r="BP104" s="314" t="s">
        <v>15136</v>
      </c>
      <c r="BQ104" s="314" t="s">
        <v>15099</v>
      </c>
      <c r="BV104" s="314" t="s">
        <v>11571</v>
      </c>
      <c r="BW104" s="181">
        <v>41416</v>
      </c>
      <c r="BZ104" s="181">
        <v>41416</v>
      </c>
      <c r="CA104" s="292">
        <v>8.3333333333333329E-2</v>
      </c>
      <c r="CB104" t="s">
        <v>1419</v>
      </c>
      <c r="CF104" s="318" t="s">
        <v>1005</v>
      </c>
      <c r="DM104" s="314" t="s">
        <v>11235</v>
      </c>
      <c r="DP104" s="314" t="s">
        <v>8426</v>
      </c>
      <c r="DQ104" s="314">
        <v>200</v>
      </c>
      <c r="DR104" s="314" t="s">
        <v>11281</v>
      </c>
      <c r="EH104" s="314" t="s">
        <v>11270</v>
      </c>
      <c r="EI104" s="314" t="s">
        <v>8426</v>
      </c>
      <c r="EJ104" s="314">
        <v>2.5000000000000001E-2</v>
      </c>
    </row>
    <row r="105" spans="7:140" x14ac:dyDescent="0.35">
      <c r="G105" s="322">
        <v>41501</v>
      </c>
      <c r="N105" s="315" t="s">
        <v>18599</v>
      </c>
      <c r="S105" s="314" t="s">
        <v>1404</v>
      </c>
      <c r="W105" s="316">
        <v>41399</v>
      </c>
      <c r="AB105" s="314" t="s">
        <v>7399</v>
      </c>
      <c r="AS105" s="314" t="s">
        <v>15111</v>
      </c>
      <c r="BD105" s="314" t="s">
        <v>11771</v>
      </c>
      <c r="BE105" s="314" t="s">
        <v>8637</v>
      </c>
      <c r="BG105" s="175" t="s">
        <v>11772</v>
      </c>
      <c r="BP105" s="314" t="s">
        <v>15136</v>
      </c>
      <c r="BQ105" s="314" t="s">
        <v>15099</v>
      </c>
      <c r="BV105" s="314" t="s">
        <v>11571</v>
      </c>
      <c r="BW105" s="181">
        <v>41416</v>
      </c>
      <c r="BZ105" s="181">
        <v>41416</v>
      </c>
      <c r="CA105" s="292">
        <v>0.25</v>
      </c>
      <c r="CB105" t="s">
        <v>1419</v>
      </c>
      <c r="CF105" s="318" t="s">
        <v>1005</v>
      </c>
      <c r="DM105" s="314" t="s">
        <v>11235</v>
      </c>
      <c r="DP105" s="314" t="s">
        <v>8426</v>
      </c>
      <c r="DQ105" s="314">
        <v>200</v>
      </c>
      <c r="DR105" s="314" t="s">
        <v>11281</v>
      </c>
      <c r="EH105" s="314" t="s">
        <v>11270</v>
      </c>
      <c r="EI105" s="314" t="s">
        <v>8426</v>
      </c>
      <c r="EJ105" s="314">
        <v>2.5000000000000001E-2</v>
      </c>
    </row>
    <row r="106" spans="7:140" x14ac:dyDescent="0.35">
      <c r="G106" s="322">
        <v>41501</v>
      </c>
      <c r="N106" s="315" t="s">
        <v>18599</v>
      </c>
      <c r="S106" s="314" t="s">
        <v>1404</v>
      </c>
      <c r="W106" s="316">
        <v>41399</v>
      </c>
      <c r="AB106" s="314" t="s">
        <v>7399</v>
      </c>
      <c r="AS106" s="314" t="s">
        <v>15111</v>
      </c>
      <c r="BD106" s="314" t="s">
        <v>11771</v>
      </c>
      <c r="BE106" s="314" t="s">
        <v>8637</v>
      </c>
      <c r="BG106" s="175" t="s">
        <v>11772</v>
      </c>
      <c r="BP106" s="314" t="s">
        <v>15136</v>
      </c>
      <c r="BQ106" s="314" t="s">
        <v>15099</v>
      </c>
      <c r="BV106" s="314" t="s">
        <v>11571</v>
      </c>
      <c r="BW106" s="181">
        <v>41416</v>
      </c>
      <c r="BZ106" s="181">
        <v>41416</v>
      </c>
      <c r="CA106" s="292">
        <v>0.41666666666666669</v>
      </c>
      <c r="CB106" t="s">
        <v>1419</v>
      </c>
      <c r="CF106" s="318" t="s">
        <v>1005</v>
      </c>
      <c r="DM106" s="314" t="s">
        <v>11235</v>
      </c>
      <c r="DP106" s="314" t="s">
        <v>8426</v>
      </c>
      <c r="DQ106" s="314">
        <v>200</v>
      </c>
      <c r="DR106" s="314" t="s">
        <v>11281</v>
      </c>
      <c r="EH106" s="314" t="s">
        <v>11270</v>
      </c>
      <c r="EI106" s="314" t="s">
        <v>8426</v>
      </c>
      <c r="EJ106" s="314">
        <v>2.5000000000000001E-2</v>
      </c>
    </row>
    <row r="107" spans="7:140" x14ac:dyDescent="0.35">
      <c r="G107" s="322">
        <v>41501</v>
      </c>
      <c r="N107" s="315" t="s">
        <v>18599</v>
      </c>
      <c r="S107" s="314" t="s">
        <v>1404</v>
      </c>
      <c r="W107" s="316">
        <v>41399</v>
      </c>
      <c r="AB107" s="314" t="s">
        <v>7399</v>
      </c>
      <c r="AS107" s="314" t="s">
        <v>15111</v>
      </c>
      <c r="BD107" s="314" t="s">
        <v>11771</v>
      </c>
      <c r="BE107" s="314" t="s">
        <v>8637</v>
      </c>
      <c r="BG107" s="175" t="s">
        <v>11772</v>
      </c>
      <c r="BP107" s="314" t="s">
        <v>15136</v>
      </c>
      <c r="BQ107" s="314" t="s">
        <v>15099</v>
      </c>
      <c r="BV107" s="314" t="s">
        <v>11571</v>
      </c>
      <c r="BW107" s="181">
        <v>41416</v>
      </c>
      <c r="BZ107" s="181">
        <v>41416</v>
      </c>
      <c r="CA107" s="292">
        <v>0.58333333333333337</v>
      </c>
      <c r="CB107" t="s">
        <v>1419</v>
      </c>
      <c r="CF107" s="318" t="s">
        <v>1005</v>
      </c>
      <c r="DM107" s="314" t="s">
        <v>11235</v>
      </c>
      <c r="DP107" s="314" t="s">
        <v>8426</v>
      </c>
      <c r="DQ107" s="314">
        <v>198</v>
      </c>
      <c r="DR107" s="314" t="s">
        <v>11281</v>
      </c>
      <c r="EH107" s="314" t="s">
        <v>11270</v>
      </c>
      <c r="EI107" s="314" t="s">
        <v>8426</v>
      </c>
      <c r="EJ107" s="314">
        <v>2.5000000000000001E-2</v>
      </c>
    </row>
    <row r="108" spans="7:140" x14ac:dyDescent="0.35">
      <c r="G108" s="322">
        <v>41501</v>
      </c>
      <c r="N108" s="315" t="s">
        <v>18599</v>
      </c>
      <c r="S108" s="314" t="s">
        <v>1404</v>
      </c>
      <c r="W108" s="316">
        <v>41399</v>
      </c>
      <c r="AB108" s="314" t="s">
        <v>7399</v>
      </c>
      <c r="AS108" s="314" t="s">
        <v>15111</v>
      </c>
      <c r="BD108" s="314" t="s">
        <v>11771</v>
      </c>
      <c r="BE108" s="314" t="s">
        <v>8637</v>
      </c>
      <c r="BG108" s="175" t="s">
        <v>11772</v>
      </c>
      <c r="BP108" s="314" t="s">
        <v>15136</v>
      </c>
      <c r="BQ108" s="314" t="s">
        <v>15099</v>
      </c>
      <c r="BV108" s="314" t="s">
        <v>11571</v>
      </c>
      <c r="BW108" s="181">
        <v>41416</v>
      </c>
      <c r="BZ108" s="181">
        <v>41416</v>
      </c>
      <c r="CA108" s="292">
        <v>0.75</v>
      </c>
      <c r="CB108" t="s">
        <v>1419</v>
      </c>
      <c r="CF108" s="318" t="s">
        <v>1005</v>
      </c>
      <c r="DM108" s="314" t="s">
        <v>11235</v>
      </c>
      <c r="DP108" s="314" t="s">
        <v>8426</v>
      </c>
      <c r="DQ108" s="314">
        <v>198</v>
      </c>
      <c r="DR108" s="314" t="s">
        <v>11281</v>
      </c>
      <c r="EH108" s="314" t="s">
        <v>11270</v>
      </c>
      <c r="EI108" s="314" t="s">
        <v>8426</v>
      </c>
      <c r="EJ108" s="314">
        <v>2.5000000000000001E-2</v>
      </c>
    </row>
    <row r="109" spans="7:140" x14ac:dyDescent="0.35">
      <c r="G109" s="322">
        <v>41501</v>
      </c>
      <c r="N109" s="315" t="s">
        <v>18599</v>
      </c>
      <c r="S109" s="314" t="s">
        <v>1404</v>
      </c>
      <c r="W109" s="316">
        <v>41399</v>
      </c>
      <c r="AB109" s="314" t="s">
        <v>7399</v>
      </c>
      <c r="AS109" s="314" t="s">
        <v>15111</v>
      </c>
      <c r="BD109" s="314" t="s">
        <v>11771</v>
      </c>
      <c r="BE109" s="314" t="s">
        <v>8637</v>
      </c>
      <c r="BG109" s="175" t="s">
        <v>11772</v>
      </c>
      <c r="BP109" s="314" t="s">
        <v>15136</v>
      </c>
      <c r="BQ109" s="314" t="s">
        <v>15099</v>
      </c>
      <c r="BV109" s="314" t="s">
        <v>11571</v>
      </c>
      <c r="BW109" s="181">
        <v>41416</v>
      </c>
      <c r="BZ109" s="181">
        <v>41416</v>
      </c>
      <c r="CA109" s="292">
        <v>0.91666666666666663</v>
      </c>
      <c r="CB109" t="s">
        <v>1419</v>
      </c>
      <c r="CF109" s="318" t="s">
        <v>1005</v>
      </c>
      <c r="DM109" s="314" t="s">
        <v>11235</v>
      </c>
      <c r="DP109" s="314" t="s">
        <v>8426</v>
      </c>
      <c r="DQ109" s="314">
        <v>200</v>
      </c>
      <c r="DR109" s="314" t="s">
        <v>11281</v>
      </c>
      <c r="EH109" s="314" t="s">
        <v>11270</v>
      </c>
      <c r="EI109" s="314" t="s">
        <v>8426</v>
      </c>
      <c r="EJ109" s="314">
        <v>2.5000000000000001E-2</v>
      </c>
    </row>
    <row r="110" spans="7:140" x14ac:dyDescent="0.35">
      <c r="G110" s="322">
        <v>41501</v>
      </c>
      <c r="N110" s="315" t="s">
        <v>18599</v>
      </c>
      <c r="S110" s="314" t="s">
        <v>1404</v>
      </c>
      <c r="W110" s="316">
        <v>41399</v>
      </c>
      <c r="AB110" s="314" t="s">
        <v>7399</v>
      </c>
      <c r="AS110" s="314" t="s">
        <v>15111</v>
      </c>
      <c r="BD110" s="314" t="s">
        <v>11771</v>
      </c>
      <c r="BE110" s="314" t="s">
        <v>8637</v>
      </c>
      <c r="BG110" s="175" t="s">
        <v>11772</v>
      </c>
      <c r="BP110" s="314" t="s">
        <v>15136</v>
      </c>
      <c r="BQ110" s="314" t="s">
        <v>15099</v>
      </c>
      <c r="BV110" s="314" t="s">
        <v>11571</v>
      </c>
      <c r="BW110" s="181">
        <v>41417</v>
      </c>
      <c r="BZ110" s="181">
        <v>41417</v>
      </c>
      <c r="CA110" s="292">
        <v>8.3333333333333329E-2</v>
      </c>
      <c r="CB110" t="s">
        <v>1419</v>
      </c>
      <c r="CF110" s="318" t="s">
        <v>1005</v>
      </c>
      <c r="DM110" s="314" t="s">
        <v>11235</v>
      </c>
      <c r="DP110" s="314" t="s">
        <v>8426</v>
      </c>
      <c r="DQ110" s="314">
        <v>199</v>
      </c>
      <c r="DR110" s="314" t="s">
        <v>11281</v>
      </c>
      <c r="EH110" s="314" t="s">
        <v>11270</v>
      </c>
      <c r="EI110" s="314" t="s">
        <v>8426</v>
      </c>
      <c r="EJ110" s="314">
        <v>2.5000000000000001E-2</v>
      </c>
    </row>
    <row r="111" spans="7:140" x14ac:dyDescent="0.35">
      <c r="G111" s="322">
        <v>41501</v>
      </c>
      <c r="N111" s="315" t="s">
        <v>18599</v>
      </c>
      <c r="S111" s="314" t="s">
        <v>1404</v>
      </c>
      <c r="W111" s="316">
        <v>41399</v>
      </c>
      <c r="AB111" s="314" t="s">
        <v>7399</v>
      </c>
      <c r="AS111" s="314" t="s">
        <v>15111</v>
      </c>
      <c r="BD111" s="314" t="s">
        <v>11771</v>
      </c>
      <c r="BE111" s="314" t="s">
        <v>8637</v>
      </c>
      <c r="BG111" s="175" t="s">
        <v>11772</v>
      </c>
      <c r="BP111" s="314" t="s">
        <v>15136</v>
      </c>
      <c r="BQ111" s="314" t="s">
        <v>15099</v>
      </c>
      <c r="BV111" s="314" t="s">
        <v>11571</v>
      </c>
      <c r="BW111" s="181">
        <v>41417</v>
      </c>
      <c r="BZ111" s="181">
        <v>41417</v>
      </c>
      <c r="CA111" s="292">
        <v>0.25</v>
      </c>
      <c r="CB111" t="s">
        <v>1419</v>
      </c>
      <c r="CF111" s="318" t="s">
        <v>1005</v>
      </c>
      <c r="DM111" s="314" t="s">
        <v>11235</v>
      </c>
      <c r="DP111" s="314" t="s">
        <v>8426</v>
      </c>
      <c r="DQ111" s="314">
        <v>200</v>
      </c>
      <c r="DR111" s="314" t="s">
        <v>11281</v>
      </c>
      <c r="EH111" s="314" t="s">
        <v>11270</v>
      </c>
      <c r="EI111" s="314" t="s">
        <v>8426</v>
      </c>
      <c r="EJ111" s="314">
        <v>2.5000000000000001E-2</v>
      </c>
    </row>
    <row r="112" spans="7:140" x14ac:dyDescent="0.35">
      <c r="G112" s="322">
        <v>41501</v>
      </c>
      <c r="N112" s="315" t="s">
        <v>18599</v>
      </c>
      <c r="S112" s="314" t="s">
        <v>1404</v>
      </c>
      <c r="W112" s="316">
        <v>41399</v>
      </c>
      <c r="AB112" s="314" t="s">
        <v>7399</v>
      </c>
      <c r="AS112" s="314" t="s">
        <v>15111</v>
      </c>
      <c r="BD112" s="314" t="s">
        <v>11771</v>
      </c>
      <c r="BE112" s="314" t="s">
        <v>8637</v>
      </c>
      <c r="BG112" s="175" t="s">
        <v>11772</v>
      </c>
      <c r="BP112" s="314" t="s">
        <v>15136</v>
      </c>
      <c r="BQ112" s="314" t="s">
        <v>15099</v>
      </c>
      <c r="BV112" s="314" t="s">
        <v>11571</v>
      </c>
      <c r="BW112" s="181">
        <v>41417</v>
      </c>
      <c r="BZ112" s="181">
        <v>41417</v>
      </c>
      <c r="CA112" s="292">
        <v>0.41666666666666669</v>
      </c>
      <c r="CB112" t="s">
        <v>1419</v>
      </c>
      <c r="CF112" s="318" t="s">
        <v>1005</v>
      </c>
      <c r="DM112" s="314" t="s">
        <v>11235</v>
      </c>
      <c r="DP112" s="314" t="s">
        <v>8426</v>
      </c>
      <c r="DQ112" s="314">
        <v>199</v>
      </c>
      <c r="DR112" s="314" t="s">
        <v>11281</v>
      </c>
      <c r="EH112" s="314" t="s">
        <v>11270</v>
      </c>
      <c r="EI112" s="314" t="s">
        <v>8426</v>
      </c>
      <c r="EJ112" s="314">
        <v>2.5000000000000001E-2</v>
      </c>
    </row>
    <row r="113" spans="7:140" x14ac:dyDescent="0.35">
      <c r="G113" s="322">
        <v>41501</v>
      </c>
      <c r="N113" s="315" t="s">
        <v>18599</v>
      </c>
      <c r="S113" s="314" t="s">
        <v>1404</v>
      </c>
      <c r="W113" s="316">
        <v>41399</v>
      </c>
      <c r="AB113" s="314" t="s">
        <v>7399</v>
      </c>
      <c r="AS113" s="314" t="s">
        <v>15111</v>
      </c>
      <c r="BD113" s="314" t="s">
        <v>11771</v>
      </c>
      <c r="BE113" s="314" t="s">
        <v>8637</v>
      </c>
      <c r="BG113" s="175" t="s">
        <v>11772</v>
      </c>
      <c r="BP113" s="314" t="s">
        <v>15136</v>
      </c>
      <c r="BQ113" s="314" t="s">
        <v>15099</v>
      </c>
      <c r="BV113" s="314" t="s">
        <v>11571</v>
      </c>
      <c r="BW113" s="181">
        <v>41417</v>
      </c>
      <c r="BZ113" s="181">
        <v>41417</v>
      </c>
      <c r="CA113" s="292">
        <v>0.58333333333333337</v>
      </c>
      <c r="CB113" t="s">
        <v>1419</v>
      </c>
      <c r="CF113" s="318" t="s">
        <v>1005</v>
      </c>
      <c r="DM113" s="314" t="s">
        <v>11235</v>
      </c>
      <c r="DP113" s="314" t="s">
        <v>8426</v>
      </c>
      <c r="DQ113" s="314">
        <v>198</v>
      </c>
      <c r="DR113" s="314" t="s">
        <v>11281</v>
      </c>
      <c r="EH113" s="314" t="s">
        <v>11270</v>
      </c>
      <c r="EI113" s="314" t="s">
        <v>8426</v>
      </c>
      <c r="EJ113" s="314">
        <v>2.5000000000000001E-2</v>
      </c>
    </row>
    <row r="114" spans="7:140" x14ac:dyDescent="0.35">
      <c r="G114" s="322">
        <v>41501</v>
      </c>
      <c r="N114" s="315" t="s">
        <v>18599</v>
      </c>
      <c r="S114" s="314" t="s">
        <v>1404</v>
      </c>
      <c r="W114" s="316">
        <v>41399</v>
      </c>
      <c r="AB114" s="314" t="s">
        <v>7399</v>
      </c>
      <c r="AS114" s="314" t="s">
        <v>15111</v>
      </c>
      <c r="BD114" s="314" t="s">
        <v>11771</v>
      </c>
      <c r="BE114" s="314" t="s">
        <v>8637</v>
      </c>
      <c r="BG114" s="175" t="s">
        <v>11772</v>
      </c>
      <c r="BP114" s="314" t="s">
        <v>15136</v>
      </c>
      <c r="BQ114" s="314" t="s">
        <v>15099</v>
      </c>
      <c r="BV114" s="314" t="s">
        <v>11571</v>
      </c>
      <c r="BW114" s="181">
        <v>41417</v>
      </c>
      <c r="BZ114" s="181">
        <v>41417</v>
      </c>
      <c r="CA114" s="292">
        <v>0.75</v>
      </c>
      <c r="CB114" t="s">
        <v>1419</v>
      </c>
      <c r="CF114" s="318" t="s">
        <v>1005</v>
      </c>
      <c r="DM114" s="314" t="s">
        <v>11235</v>
      </c>
      <c r="DP114" s="314" t="s">
        <v>8426</v>
      </c>
      <c r="DQ114" s="314">
        <v>198</v>
      </c>
      <c r="DR114" s="314" t="s">
        <v>11281</v>
      </c>
      <c r="EH114" s="314" t="s">
        <v>11270</v>
      </c>
      <c r="EI114" s="314" t="s">
        <v>8426</v>
      </c>
      <c r="EJ114" s="314">
        <v>2.5000000000000001E-2</v>
      </c>
    </row>
    <row r="115" spans="7:140" x14ac:dyDescent="0.35">
      <c r="G115" s="322">
        <v>41501</v>
      </c>
      <c r="N115" s="315" t="s">
        <v>18599</v>
      </c>
      <c r="S115" s="314" t="s">
        <v>1404</v>
      </c>
      <c r="W115" s="316">
        <v>41399</v>
      </c>
      <c r="AB115" s="314" t="s">
        <v>7399</v>
      </c>
      <c r="AS115" s="314" t="s">
        <v>15111</v>
      </c>
      <c r="BD115" s="314" t="s">
        <v>11771</v>
      </c>
      <c r="BE115" s="314" t="s">
        <v>8637</v>
      </c>
      <c r="BG115" s="175" t="s">
        <v>11772</v>
      </c>
      <c r="BP115" s="314" t="s">
        <v>15136</v>
      </c>
      <c r="BQ115" s="314" t="s">
        <v>15099</v>
      </c>
      <c r="BV115" s="314" t="s">
        <v>11571</v>
      </c>
      <c r="BW115" s="181">
        <v>41417</v>
      </c>
      <c r="BZ115" s="181">
        <v>41417</v>
      </c>
      <c r="CA115" s="292">
        <v>0.91666666666666663</v>
      </c>
      <c r="CB115" t="s">
        <v>1419</v>
      </c>
      <c r="CF115" s="318" t="s">
        <v>1005</v>
      </c>
      <c r="DM115" s="314" t="s">
        <v>11235</v>
      </c>
      <c r="DP115" s="314" t="s">
        <v>8426</v>
      </c>
      <c r="DQ115" s="314">
        <v>199</v>
      </c>
      <c r="DR115" s="314" t="s">
        <v>11281</v>
      </c>
      <c r="EH115" s="314" t="s">
        <v>11270</v>
      </c>
      <c r="EI115" s="314" t="s">
        <v>8426</v>
      </c>
      <c r="EJ115" s="314">
        <v>2.5000000000000001E-2</v>
      </c>
    </row>
    <row r="116" spans="7:140" x14ac:dyDescent="0.35">
      <c r="G116" s="322">
        <v>41501</v>
      </c>
      <c r="N116" s="315" t="s">
        <v>18599</v>
      </c>
      <c r="S116" s="314" t="s">
        <v>1404</v>
      </c>
      <c r="W116" s="316">
        <v>41399</v>
      </c>
      <c r="AB116" s="314" t="s">
        <v>7399</v>
      </c>
      <c r="AS116" s="314" t="s">
        <v>15111</v>
      </c>
      <c r="BD116" s="314" t="s">
        <v>11771</v>
      </c>
      <c r="BE116" s="314" t="s">
        <v>8637</v>
      </c>
      <c r="BG116" s="175" t="s">
        <v>11772</v>
      </c>
      <c r="BP116" s="314" t="s">
        <v>15136</v>
      </c>
      <c r="BQ116" s="314" t="s">
        <v>15099</v>
      </c>
      <c r="BV116" s="314" t="s">
        <v>11571</v>
      </c>
      <c r="BW116" s="181">
        <v>41418</v>
      </c>
      <c r="BZ116" s="181">
        <v>41418</v>
      </c>
      <c r="CA116" s="292">
        <v>8.3333333333333329E-2</v>
      </c>
      <c r="CB116" t="s">
        <v>1419</v>
      </c>
      <c r="CF116" s="318" t="s">
        <v>1005</v>
      </c>
      <c r="DM116" s="314" t="s">
        <v>11235</v>
      </c>
      <c r="DP116" s="314" t="s">
        <v>8426</v>
      </c>
      <c r="DQ116" s="314">
        <v>199</v>
      </c>
      <c r="DR116" s="314" t="s">
        <v>11281</v>
      </c>
      <c r="EH116" s="314" t="s">
        <v>11270</v>
      </c>
      <c r="EI116" s="314" t="s">
        <v>8426</v>
      </c>
      <c r="EJ116" s="314">
        <v>2.5000000000000001E-2</v>
      </c>
    </row>
    <row r="117" spans="7:140" x14ac:dyDescent="0.35">
      <c r="G117" s="322">
        <v>41501</v>
      </c>
      <c r="N117" s="315" t="s">
        <v>18599</v>
      </c>
      <c r="S117" s="314" t="s">
        <v>1404</v>
      </c>
      <c r="W117" s="316">
        <v>41399</v>
      </c>
      <c r="AB117" s="314" t="s">
        <v>7399</v>
      </c>
      <c r="AS117" s="314" t="s">
        <v>15111</v>
      </c>
      <c r="BD117" s="314" t="s">
        <v>11771</v>
      </c>
      <c r="BE117" s="314" t="s">
        <v>8637</v>
      </c>
      <c r="BG117" s="175" t="s">
        <v>11772</v>
      </c>
      <c r="BP117" s="314" t="s">
        <v>15136</v>
      </c>
      <c r="BQ117" s="314" t="s">
        <v>15099</v>
      </c>
      <c r="BV117" s="314" t="s">
        <v>11571</v>
      </c>
      <c r="BW117" s="181">
        <v>41418</v>
      </c>
      <c r="BZ117" s="181">
        <v>41418</v>
      </c>
      <c r="CA117" s="292">
        <v>0.25</v>
      </c>
      <c r="CB117" t="s">
        <v>1419</v>
      </c>
      <c r="CF117" s="318" t="s">
        <v>1005</v>
      </c>
      <c r="DM117" s="314" t="s">
        <v>11235</v>
      </c>
      <c r="DP117" s="314" t="s">
        <v>8426</v>
      </c>
      <c r="DQ117" s="314">
        <v>198</v>
      </c>
      <c r="DR117" s="314" t="s">
        <v>11281</v>
      </c>
      <c r="EH117" s="314" t="s">
        <v>11270</v>
      </c>
      <c r="EI117" s="314" t="s">
        <v>8426</v>
      </c>
      <c r="EJ117" s="314">
        <v>2.5000000000000001E-2</v>
      </c>
    </row>
    <row r="118" spans="7:140" x14ac:dyDescent="0.35">
      <c r="G118" s="322">
        <v>41501</v>
      </c>
      <c r="N118" s="315" t="s">
        <v>18599</v>
      </c>
      <c r="S118" s="314" t="s">
        <v>1404</v>
      </c>
      <c r="W118" s="316">
        <v>41399</v>
      </c>
      <c r="AB118" s="314" t="s">
        <v>7399</v>
      </c>
      <c r="AS118" s="314" t="s">
        <v>15111</v>
      </c>
      <c r="BD118" s="314" t="s">
        <v>11771</v>
      </c>
      <c r="BE118" s="314" t="s">
        <v>8637</v>
      </c>
      <c r="BG118" s="175" t="s">
        <v>11772</v>
      </c>
      <c r="BP118" s="314" t="s">
        <v>15136</v>
      </c>
      <c r="BQ118" s="314" t="s">
        <v>15099</v>
      </c>
      <c r="BV118" s="314" t="s">
        <v>11571</v>
      </c>
      <c r="BW118" s="181">
        <v>41418</v>
      </c>
      <c r="BZ118" s="181">
        <v>41418</v>
      </c>
      <c r="CA118" s="292">
        <v>0.41666666666666669</v>
      </c>
      <c r="CB118" t="s">
        <v>1419</v>
      </c>
      <c r="CF118" s="318" t="s">
        <v>1005</v>
      </c>
      <c r="DM118" s="314" t="s">
        <v>11235</v>
      </c>
      <c r="DP118" s="314" t="s">
        <v>8426</v>
      </c>
      <c r="DQ118" s="314">
        <v>199</v>
      </c>
      <c r="DR118" s="314" t="s">
        <v>11281</v>
      </c>
      <c r="EH118" s="314" t="s">
        <v>11270</v>
      </c>
      <c r="EI118" s="314" t="s">
        <v>8426</v>
      </c>
      <c r="EJ118" s="314">
        <v>2.5000000000000001E-2</v>
      </c>
    </row>
    <row r="119" spans="7:140" x14ac:dyDescent="0.35">
      <c r="G119" s="322">
        <v>41501</v>
      </c>
      <c r="N119" s="315" t="s">
        <v>18599</v>
      </c>
      <c r="S119" s="314" t="s">
        <v>1404</v>
      </c>
      <c r="W119" s="316">
        <v>41399</v>
      </c>
      <c r="AB119" s="314" t="s">
        <v>7399</v>
      </c>
      <c r="AS119" s="314" t="s">
        <v>15111</v>
      </c>
      <c r="BD119" s="314" t="s">
        <v>11771</v>
      </c>
      <c r="BE119" s="314" t="s">
        <v>8637</v>
      </c>
      <c r="BG119" s="175" t="s">
        <v>11772</v>
      </c>
      <c r="BP119" s="314" t="s">
        <v>15136</v>
      </c>
      <c r="BQ119" s="314" t="s">
        <v>15099</v>
      </c>
      <c r="BV119" s="314" t="s">
        <v>11571</v>
      </c>
      <c r="BW119" s="181">
        <v>41418</v>
      </c>
      <c r="BZ119" s="181">
        <v>41418</v>
      </c>
      <c r="CA119" s="292">
        <v>0.58333333333333337</v>
      </c>
      <c r="CB119" t="s">
        <v>1419</v>
      </c>
      <c r="CF119" s="318" t="s">
        <v>1005</v>
      </c>
      <c r="DM119" s="314" t="s">
        <v>11235</v>
      </c>
      <c r="DP119" s="314" t="s">
        <v>8426</v>
      </c>
      <c r="DQ119" s="314">
        <v>198</v>
      </c>
      <c r="DR119" s="314" t="s">
        <v>11281</v>
      </c>
      <c r="EH119" s="314" t="s">
        <v>11270</v>
      </c>
      <c r="EI119" s="314" t="s">
        <v>8426</v>
      </c>
      <c r="EJ119" s="314">
        <v>2.5000000000000001E-2</v>
      </c>
    </row>
    <row r="120" spans="7:140" x14ac:dyDescent="0.35">
      <c r="G120" s="322">
        <v>41501</v>
      </c>
      <c r="N120" s="315" t="s">
        <v>18599</v>
      </c>
      <c r="S120" s="314" t="s">
        <v>1404</v>
      </c>
      <c r="W120" s="316">
        <v>41399</v>
      </c>
      <c r="AB120" s="314" t="s">
        <v>7399</v>
      </c>
      <c r="AS120" s="314" t="s">
        <v>15111</v>
      </c>
      <c r="BD120" s="314" t="s">
        <v>11771</v>
      </c>
      <c r="BE120" s="314" t="s">
        <v>8637</v>
      </c>
      <c r="BG120" s="175" t="s">
        <v>11772</v>
      </c>
      <c r="BP120" s="314" t="s">
        <v>15136</v>
      </c>
      <c r="BQ120" s="314" t="s">
        <v>15099</v>
      </c>
      <c r="BV120" s="314" t="s">
        <v>11571</v>
      </c>
      <c r="BW120" s="181">
        <v>41418</v>
      </c>
      <c r="BZ120" s="181">
        <v>41418</v>
      </c>
      <c r="CA120" s="292">
        <v>0.75</v>
      </c>
      <c r="CB120" t="s">
        <v>1419</v>
      </c>
      <c r="CF120" s="318" t="s">
        <v>1005</v>
      </c>
      <c r="DM120" s="314" t="s">
        <v>11235</v>
      </c>
      <c r="DP120" s="314" t="s">
        <v>8426</v>
      </c>
      <c r="DQ120" s="314">
        <v>198</v>
      </c>
      <c r="DR120" s="314" t="s">
        <v>11281</v>
      </c>
      <c r="EH120" s="314" t="s">
        <v>11270</v>
      </c>
      <c r="EI120" s="314" t="s">
        <v>8426</v>
      </c>
      <c r="EJ120" s="314">
        <v>2.5000000000000001E-2</v>
      </c>
    </row>
    <row r="121" spans="7:140" x14ac:dyDescent="0.35">
      <c r="G121" s="322">
        <v>41501</v>
      </c>
      <c r="N121" s="315" t="s">
        <v>18599</v>
      </c>
      <c r="S121" s="314" t="s">
        <v>1404</v>
      </c>
      <c r="W121" s="316">
        <v>41399</v>
      </c>
      <c r="AB121" s="314" t="s">
        <v>7399</v>
      </c>
      <c r="AS121" s="314" t="s">
        <v>15111</v>
      </c>
      <c r="BD121" s="314" t="s">
        <v>11771</v>
      </c>
      <c r="BE121" s="314" t="s">
        <v>8637</v>
      </c>
      <c r="BG121" s="175" t="s">
        <v>11772</v>
      </c>
      <c r="BP121" s="314" t="s">
        <v>15136</v>
      </c>
      <c r="BQ121" s="314" t="s">
        <v>15099</v>
      </c>
      <c r="BV121" s="314" t="s">
        <v>11571</v>
      </c>
      <c r="BW121" s="181">
        <v>41418</v>
      </c>
      <c r="BZ121" s="181">
        <v>41418</v>
      </c>
      <c r="CA121" s="292">
        <v>0.91666666666666663</v>
      </c>
      <c r="CB121" t="s">
        <v>1419</v>
      </c>
      <c r="CF121" s="318" t="s">
        <v>1005</v>
      </c>
      <c r="DM121" s="314" t="s">
        <v>11235</v>
      </c>
      <c r="DP121" s="314" t="s">
        <v>8426</v>
      </c>
      <c r="DQ121" s="314">
        <v>199</v>
      </c>
      <c r="DR121" s="314" t="s">
        <v>11281</v>
      </c>
      <c r="EH121" s="314" t="s">
        <v>11270</v>
      </c>
      <c r="EI121" s="314" t="s">
        <v>8426</v>
      </c>
      <c r="EJ121" s="314">
        <v>2.5000000000000001E-2</v>
      </c>
    </row>
    <row r="122" spans="7:140" x14ac:dyDescent="0.35">
      <c r="G122" s="322">
        <v>41501</v>
      </c>
      <c r="N122" s="315" t="s">
        <v>18599</v>
      </c>
      <c r="S122" s="314" t="s">
        <v>1404</v>
      </c>
      <c r="W122" s="316">
        <v>41399</v>
      </c>
      <c r="AB122" s="314" t="s">
        <v>7399</v>
      </c>
      <c r="AS122" s="314" t="s">
        <v>15111</v>
      </c>
      <c r="BD122" s="314" t="s">
        <v>11771</v>
      </c>
      <c r="BE122" s="314" t="s">
        <v>8637</v>
      </c>
      <c r="BG122" s="175" t="s">
        <v>11772</v>
      </c>
      <c r="BP122" s="314" t="s">
        <v>15136</v>
      </c>
      <c r="BQ122" s="314" t="s">
        <v>15099</v>
      </c>
      <c r="BV122" s="314" t="s">
        <v>11571</v>
      </c>
      <c r="BW122" s="181">
        <v>41419</v>
      </c>
      <c r="BZ122" s="181">
        <v>41419</v>
      </c>
      <c r="CA122" s="292">
        <v>8.3333333333333329E-2</v>
      </c>
      <c r="CB122" t="s">
        <v>1419</v>
      </c>
      <c r="CF122" s="318" t="s">
        <v>1005</v>
      </c>
      <c r="DM122" s="314" t="s">
        <v>11235</v>
      </c>
      <c r="DP122" s="314" t="s">
        <v>8426</v>
      </c>
      <c r="DQ122" s="314">
        <v>199</v>
      </c>
      <c r="DR122" s="314" t="s">
        <v>11281</v>
      </c>
      <c r="EH122" s="314" t="s">
        <v>11270</v>
      </c>
      <c r="EI122" s="314" t="s">
        <v>8426</v>
      </c>
      <c r="EJ122" s="314">
        <v>2.5000000000000001E-2</v>
      </c>
    </row>
    <row r="123" spans="7:140" x14ac:dyDescent="0.35">
      <c r="G123" s="322">
        <v>41501</v>
      </c>
      <c r="N123" s="315" t="s">
        <v>18599</v>
      </c>
      <c r="S123" s="314" t="s">
        <v>1404</v>
      </c>
      <c r="W123" s="316">
        <v>41399</v>
      </c>
      <c r="AB123" s="314" t="s">
        <v>7399</v>
      </c>
      <c r="AS123" s="314" t="s">
        <v>15111</v>
      </c>
      <c r="BD123" s="314" t="s">
        <v>11771</v>
      </c>
      <c r="BE123" s="314" t="s">
        <v>8637</v>
      </c>
      <c r="BG123" s="175" t="s">
        <v>11772</v>
      </c>
      <c r="BP123" s="314" t="s">
        <v>15136</v>
      </c>
      <c r="BQ123" s="314" t="s">
        <v>15099</v>
      </c>
      <c r="BV123" s="314" t="s">
        <v>11571</v>
      </c>
      <c r="BW123" s="181">
        <v>41419</v>
      </c>
      <c r="BZ123" s="181">
        <v>41419</v>
      </c>
      <c r="CA123" s="292">
        <v>0.25</v>
      </c>
      <c r="CB123" t="s">
        <v>1419</v>
      </c>
      <c r="CF123" s="318" t="s">
        <v>1005</v>
      </c>
      <c r="DM123" s="314" t="s">
        <v>11235</v>
      </c>
      <c r="DP123" s="314" t="s">
        <v>8426</v>
      </c>
      <c r="DQ123" s="314">
        <v>198</v>
      </c>
      <c r="DR123" s="314" t="s">
        <v>11281</v>
      </c>
      <c r="EH123" s="314" t="s">
        <v>11270</v>
      </c>
      <c r="EI123" s="314" t="s">
        <v>8426</v>
      </c>
      <c r="EJ123" s="314">
        <v>2.5000000000000001E-2</v>
      </c>
    </row>
    <row r="124" spans="7:140" x14ac:dyDescent="0.35">
      <c r="G124" s="322">
        <v>41501</v>
      </c>
      <c r="N124" s="315" t="s">
        <v>18599</v>
      </c>
      <c r="S124" s="314" t="s">
        <v>1404</v>
      </c>
      <c r="W124" s="316">
        <v>41399</v>
      </c>
      <c r="AB124" s="314" t="s">
        <v>7399</v>
      </c>
      <c r="AS124" s="314" t="s">
        <v>15111</v>
      </c>
      <c r="BD124" s="314" t="s">
        <v>11771</v>
      </c>
      <c r="BE124" s="314" t="s">
        <v>8637</v>
      </c>
      <c r="BG124" s="175" t="s">
        <v>11772</v>
      </c>
      <c r="BP124" s="314" t="s">
        <v>15136</v>
      </c>
      <c r="BQ124" s="314" t="s">
        <v>15099</v>
      </c>
      <c r="BV124" s="314" t="s">
        <v>11571</v>
      </c>
      <c r="BW124" s="181">
        <v>41419</v>
      </c>
      <c r="BZ124" s="181">
        <v>41419</v>
      </c>
      <c r="CA124" s="292">
        <v>0.41666666666666669</v>
      </c>
      <c r="CB124" t="s">
        <v>1419</v>
      </c>
      <c r="CF124" s="318" t="s">
        <v>1005</v>
      </c>
      <c r="DM124" s="314" t="s">
        <v>11235</v>
      </c>
      <c r="DP124" s="314" t="s">
        <v>8426</v>
      </c>
      <c r="DQ124" s="314">
        <v>199</v>
      </c>
      <c r="DR124" s="314" t="s">
        <v>11281</v>
      </c>
      <c r="EH124" s="314" t="s">
        <v>11270</v>
      </c>
      <c r="EI124" s="314" t="s">
        <v>8426</v>
      </c>
      <c r="EJ124" s="314">
        <v>2.5000000000000001E-2</v>
      </c>
    </row>
    <row r="125" spans="7:140" x14ac:dyDescent="0.35">
      <c r="G125" s="322">
        <v>41501</v>
      </c>
      <c r="N125" s="315" t="s">
        <v>18599</v>
      </c>
      <c r="S125" s="314" t="s">
        <v>1404</v>
      </c>
      <c r="W125" s="316">
        <v>41399</v>
      </c>
      <c r="AB125" s="314" t="s">
        <v>7399</v>
      </c>
      <c r="AS125" s="314" t="s">
        <v>15111</v>
      </c>
      <c r="BD125" s="314" t="s">
        <v>11771</v>
      </c>
      <c r="BE125" s="314" t="s">
        <v>8637</v>
      </c>
      <c r="BG125" s="175" t="s">
        <v>11772</v>
      </c>
      <c r="BP125" s="314" t="s">
        <v>15136</v>
      </c>
      <c r="BQ125" s="314" t="s">
        <v>15099</v>
      </c>
      <c r="BV125" s="314" t="s">
        <v>11571</v>
      </c>
      <c r="BW125" s="181">
        <v>41419</v>
      </c>
      <c r="BZ125" s="181">
        <v>41419</v>
      </c>
      <c r="CA125" s="292">
        <v>0.58333333333333337</v>
      </c>
      <c r="CB125" t="s">
        <v>1419</v>
      </c>
      <c r="CF125" s="318" t="s">
        <v>1005</v>
      </c>
      <c r="DM125" s="314" t="s">
        <v>11235</v>
      </c>
      <c r="DP125" s="314" t="s">
        <v>8426</v>
      </c>
      <c r="DQ125" s="314">
        <v>198</v>
      </c>
      <c r="DR125" s="314" t="s">
        <v>11281</v>
      </c>
      <c r="EH125" s="314" t="s">
        <v>11270</v>
      </c>
      <c r="EI125" s="314" t="s">
        <v>8426</v>
      </c>
      <c r="EJ125" s="314">
        <v>2.5000000000000001E-2</v>
      </c>
    </row>
    <row r="126" spans="7:140" x14ac:dyDescent="0.35">
      <c r="G126" s="322">
        <v>41501</v>
      </c>
      <c r="N126" s="315" t="s">
        <v>18599</v>
      </c>
      <c r="S126" s="314" t="s">
        <v>1404</v>
      </c>
      <c r="W126" s="316">
        <v>41399</v>
      </c>
      <c r="AB126" s="314" t="s">
        <v>7399</v>
      </c>
      <c r="AS126" s="314" t="s">
        <v>15111</v>
      </c>
      <c r="BD126" s="314" t="s">
        <v>11771</v>
      </c>
      <c r="BE126" s="314" t="s">
        <v>8637</v>
      </c>
      <c r="BG126" s="175" t="s">
        <v>11772</v>
      </c>
      <c r="BP126" s="314" t="s">
        <v>15136</v>
      </c>
      <c r="BQ126" s="314" t="s">
        <v>15099</v>
      </c>
      <c r="BV126" s="314" t="s">
        <v>11571</v>
      </c>
      <c r="BW126" s="181">
        <v>41419</v>
      </c>
      <c r="BZ126" s="181">
        <v>41419</v>
      </c>
      <c r="CA126" s="292">
        <v>0.75</v>
      </c>
      <c r="CB126" t="s">
        <v>1419</v>
      </c>
      <c r="CF126" s="318" t="s">
        <v>1005</v>
      </c>
      <c r="DM126" s="314" t="s">
        <v>11235</v>
      </c>
      <c r="DP126" s="314" t="s">
        <v>8426</v>
      </c>
      <c r="DQ126" s="314">
        <v>198</v>
      </c>
      <c r="DR126" s="314" t="s">
        <v>11281</v>
      </c>
      <c r="EH126" s="314" t="s">
        <v>11270</v>
      </c>
      <c r="EI126" s="314" t="s">
        <v>8426</v>
      </c>
      <c r="EJ126" s="314">
        <v>2.5000000000000001E-2</v>
      </c>
    </row>
    <row r="127" spans="7:140" x14ac:dyDescent="0.35">
      <c r="G127" s="322">
        <v>41501</v>
      </c>
      <c r="N127" s="315" t="s">
        <v>18599</v>
      </c>
      <c r="S127" s="314" t="s">
        <v>1404</v>
      </c>
      <c r="W127" s="316">
        <v>41399</v>
      </c>
      <c r="AB127" s="314" t="s">
        <v>7399</v>
      </c>
      <c r="AS127" s="314" t="s">
        <v>15111</v>
      </c>
      <c r="BD127" s="314" t="s">
        <v>11771</v>
      </c>
      <c r="BE127" s="314" t="s">
        <v>8637</v>
      </c>
      <c r="BG127" s="175" t="s">
        <v>11772</v>
      </c>
      <c r="BP127" s="314" t="s">
        <v>15136</v>
      </c>
      <c r="BQ127" s="314" t="s">
        <v>15099</v>
      </c>
      <c r="BV127" s="314" t="s">
        <v>11571</v>
      </c>
      <c r="BW127" s="181">
        <v>41419</v>
      </c>
      <c r="BZ127" s="181">
        <v>41419</v>
      </c>
      <c r="CA127" s="292">
        <v>0.91666666666666663</v>
      </c>
      <c r="CB127" t="s">
        <v>1419</v>
      </c>
      <c r="CF127" s="318" t="s">
        <v>1005</v>
      </c>
      <c r="DM127" s="314" t="s">
        <v>11235</v>
      </c>
      <c r="DP127" s="314" t="s">
        <v>8426</v>
      </c>
      <c r="DQ127" s="314">
        <v>199</v>
      </c>
      <c r="DR127" s="314" t="s">
        <v>11281</v>
      </c>
      <c r="EH127" s="314" t="s">
        <v>11270</v>
      </c>
      <c r="EI127" s="314" t="s">
        <v>8426</v>
      </c>
      <c r="EJ127" s="314">
        <v>2.5000000000000001E-2</v>
      </c>
    </row>
    <row r="128" spans="7:140" x14ac:dyDescent="0.35">
      <c r="G128" s="322">
        <v>41501</v>
      </c>
      <c r="N128" s="315" t="s">
        <v>18599</v>
      </c>
      <c r="S128" s="314" t="s">
        <v>1404</v>
      </c>
      <c r="W128" s="316">
        <v>41399</v>
      </c>
      <c r="AB128" s="314" t="s">
        <v>7399</v>
      </c>
      <c r="AS128" s="314" t="s">
        <v>15111</v>
      </c>
      <c r="BD128" s="314" t="s">
        <v>11771</v>
      </c>
      <c r="BE128" s="314" t="s">
        <v>8637</v>
      </c>
      <c r="BG128" s="175" t="s">
        <v>11772</v>
      </c>
      <c r="BP128" s="314" t="s">
        <v>15136</v>
      </c>
      <c r="BQ128" s="314" t="s">
        <v>15099</v>
      </c>
      <c r="BV128" s="314" t="s">
        <v>11571</v>
      </c>
      <c r="BW128" s="181">
        <v>41420</v>
      </c>
      <c r="BZ128" s="181">
        <v>41420</v>
      </c>
      <c r="CA128" s="292">
        <v>8.3333333333333329E-2</v>
      </c>
      <c r="CB128" t="s">
        <v>1419</v>
      </c>
      <c r="CF128" s="318" t="s">
        <v>1005</v>
      </c>
      <c r="DM128" s="314" t="s">
        <v>11235</v>
      </c>
      <c r="DP128" s="314" t="s">
        <v>8426</v>
      </c>
      <c r="DQ128" s="314">
        <v>199</v>
      </c>
      <c r="DR128" s="314" t="s">
        <v>11281</v>
      </c>
      <c r="EH128" s="314" t="s">
        <v>11270</v>
      </c>
      <c r="EI128" s="314" t="s">
        <v>8426</v>
      </c>
      <c r="EJ128" s="314">
        <v>2.5000000000000001E-2</v>
      </c>
    </row>
    <row r="129" spans="7:140" x14ac:dyDescent="0.35">
      <c r="G129" s="322">
        <v>41501</v>
      </c>
      <c r="N129" s="315" t="s">
        <v>18599</v>
      </c>
      <c r="S129" s="314" t="s">
        <v>1404</v>
      </c>
      <c r="W129" s="316">
        <v>41399</v>
      </c>
      <c r="AB129" s="314" t="s">
        <v>7399</v>
      </c>
      <c r="AS129" s="314" t="s">
        <v>15111</v>
      </c>
      <c r="BD129" s="314" t="s">
        <v>11771</v>
      </c>
      <c r="BE129" s="314" t="s">
        <v>8637</v>
      </c>
      <c r="BG129" s="175" t="s">
        <v>11772</v>
      </c>
      <c r="BP129" s="314" t="s">
        <v>15136</v>
      </c>
      <c r="BQ129" s="314" t="s">
        <v>15099</v>
      </c>
      <c r="BV129" s="314" t="s">
        <v>11571</v>
      </c>
      <c r="BW129" s="181">
        <v>41420</v>
      </c>
      <c r="BZ129" s="181">
        <v>41420</v>
      </c>
      <c r="CA129" s="292">
        <v>0.25</v>
      </c>
      <c r="CB129" t="s">
        <v>1419</v>
      </c>
      <c r="CF129" s="318" t="s">
        <v>1005</v>
      </c>
      <c r="DM129" s="314" t="s">
        <v>11235</v>
      </c>
      <c r="DP129" s="314" t="s">
        <v>8426</v>
      </c>
      <c r="DQ129" s="314">
        <v>198</v>
      </c>
      <c r="DR129" s="314" t="s">
        <v>11281</v>
      </c>
      <c r="EH129" s="314" t="s">
        <v>11270</v>
      </c>
      <c r="EI129" s="314" t="s">
        <v>8426</v>
      </c>
      <c r="EJ129" s="314">
        <v>2.5000000000000001E-2</v>
      </c>
    </row>
    <row r="130" spans="7:140" x14ac:dyDescent="0.35">
      <c r="G130" s="322">
        <v>41501</v>
      </c>
      <c r="N130" s="315" t="s">
        <v>18599</v>
      </c>
      <c r="S130" s="314" t="s">
        <v>1404</v>
      </c>
      <c r="W130" s="316">
        <v>41399</v>
      </c>
      <c r="AB130" s="314" t="s">
        <v>7399</v>
      </c>
      <c r="AS130" s="314" t="s">
        <v>15111</v>
      </c>
      <c r="BD130" s="314" t="s">
        <v>11771</v>
      </c>
      <c r="BE130" s="314" t="s">
        <v>8637</v>
      </c>
      <c r="BG130" s="175" t="s">
        <v>11772</v>
      </c>
      <c r="BP130" s="314" t="s">
        <v>15136</v>
      </c>
      <c r="BQ130" s="314" t="s">
        <v>15099</v>
      </c>
      <c r="BV130" s="314" t="s">
        <v>11571</v>
      </c>
      <c r="BW130" s="181">
        <v>41420</v>
      </c>
      <c r="BZ130" s="181">
        <v>41420</v>
      </c>
      <c r="CA130" s="292">
        <v>0.41666666666666669</v>
      </c>
      <c r="CB130" t="s">
        <v>1419</v>
      </c>
      <c r="CF130" s="318" t="s">
        <v>1005</v>
      </c>
      <c r="DM130" s="314" t="s">
        <v>11235</v>
      </c>
      <c r="DP130" s="314" t="s">
        <v>8426</v>
      </c>
      <c r="DQ130" s="314">
        <v>199</v>
      </c>
      <c r="DR130" s="314" t="s">
        <v>11281</v>
      </c>
      <c r="EH130" s="314" t="s">
        <v>11270</v>
      </c>
      <c r="EI130" s="314" t="s">
        <v>8426</v>
      </c>
      <c r="EJ130" s="314">
        <v>2.5000000000000001E-2</v>
      </c>
    </row>
    <row r="131" spans="7:140" x14ac:dyDescent="0.35">
      <c r="G131" s="322">
        <v>41501</v>
      </c>
      <c r="N131" s="315" t="s">
        <v>18599</v>
      </c>
      <c r="S131" s="314" t="s">
        <v>1404</v>
      </c>
      <c r="W131" s="316">
        <v>41399</v>
      </c>
      <c r="AB131" s="314" t="s">
        <v>7399</v>
      </c>
      <c r="AS131" s="314" t="s">
        <v>15111</v>
      </c>
      <c r="BD131" s="314" t="s">
        <v>11771</v>
      </c>
      <c r="BE131" s="314" t="s">
        <v>8637</v>
      </c>
      <c r="BG131" s="175" t="s">
        <v>11772</v>
      </c>
      <c r="BP131" s="314" t="s">
        <v>15136</v>
      </c>
      <c r="BQ131" s="314" t="s">
        <v>15099</v>
      </c>
      <c r="BV131" s="314" t="s">
        <v>11571</v>
      </c>
      <c r="BW131" s="181">
        <v>41420</v>
      </c>
      <c r="BZ131" s="181">
        <v>41420</v>
      </c>
      <c r="CA131" s="292">
        <v>0.58333333333333337</v>
      </c>
      <c r="CB131" t="s">
        <v>1419</v>
      </c>
      <c r="CF131" s="318" t="s">
        <v>1005</v>
      </c>
      <c r="DM131" s="314" t="s">
        <v>11235</v>
      </c>
      <c r="DP131" s="314" t="s">
        <v>8426</v>
      </c>
      <c r="DQ131" s="314">
        <v>198</v>
      </c>
      <c r="DR131" s="314" t="s">
        <v>11281</v>
      </c>
      <c r="EH131" s="314" t="s">
        <v>11270</v>
      </c>
      <c r="EI131" s="314" t="s">
        <v>8426</v>
      </c>
      <c r="EJ131" s="314">
        <v>2.5000000000000001E-2</v>
      </c>
    </row>
    <row r="132" spans="7:140" x14ac:dyDescent="0.35">
      <c r="G132" s="322">
        <v>41501</v>
      </c>
      <c r="N132" s="315" t="s">
        <v>18599</v>
      </c>
      <c r="S132" s="314" t="s">
        <v>1404</v>
      </c>
      <c r="W132" s="316">
        <v>41399</v>
      </c>
      <c r="AB132" s="314" t="s">
        <v>7399</v>
      </c>
      <c r="AS132" s="314" t="s">
        <v>15111</v>
      </c>
      <c r="BD132" s="314" t="s">
        <v>11771</v>
      </c>
      <c r="BE132" s="314" t="s">
        <v>8637</v>
      </c>
      <c r="BG132" s="175" t="s">
        <v>11772</v>
      </c>
      <c r="BP132" s="314" t="s">
        <v>15136</v>
      </c>
      <c r="BQ132" s="314" t="s">
        <v>15099</v>
      </c>
      <c r="BV132" s="314" t="s">
        <v>11571</v>
      </c>
      <c r="BW132" s="181">
        <v>41420</v>
      </c>
      <c r="BZ132" s="181">
        <v>41420</v>
      </c>
      <c r="CA132" s="292">
        <v>0.75</v>
      </c>
      <c r="CB132" t="s">
        <v>1419</v>
      </c>
      <c r="CF132" s="318" t="s">
        <v>1005</v>
      </c>
      <c r="DM132" s="314" t="s">
        <v>11235</v>
      </c>
      <c r="DP132" s="314" t="s">
        <v>8426</v>
      </c>
      <c r="DQ132" s="314">
        <v>198</v>
      </c>
      <c r="DR132" s="314" t="s">
        <v>11281</v>
      </c>
      <c r="EH132" s="314" t="s">
        <v>11270</v>
      </c>
      <c r="EI132" s="314" t="s">
        <v>8426</v>
      </c>
      <c r="EJ132" s="314">
        <v>2.5000000000000001E-2</v>
      </c>
    </row>
    <row r="133" spans="7:140" x14ac:dyDescent="0.35">
      <c r="G133" s="322">
        <v>41501</v>
      </c>
      <c r="N133" s="315" t="s">
        <v>18599</v>
      </c>
      <c r="S133" s="314" t="s">
        <v>1404</v>
      </c>
      <c r="W133" s="316">
        <v>41399</v>
      </c>
      <c r="AB133" s="314" t="s">
        <v>7399</v>
      </c>
      <c r="AS133" s="314" t="s">
        <v>15111</v>
      </c>
      <c r="BD133" s="314" t="s">
        <v>11771</v>
      </c>
      <c r="BE133" s="314" t="s">
        <v>8637</v>
      </c>
      <c r="BG133" s="175" t="s">
        <v>11772</v>
      </c>
      <c r="BP133" s="314" t="s">
        <v>15136</v>
      </c>
      <c r="BQ133" s="314" t="s">
        <v>15099</v>
      </c>
      <c r="BV133" s="314" t="s">
        <v>11571</v>
      </c>
      <c r="BW133" s="181">
        <v>41420</v>
      </c>
      <c r="BZ133" s="181">
        <v>41420</v>
      </c>
      <c r="CA133" s="292">
        <v>0.91666666666666663</v>
      </c>
      <c r="CB133" t="s">
        <v>1419</v>
      </c>
      <c r="CF133" s="318" t="s">
        <v>1005</v>
      </c>
      <c r="DM133" s="314" t="s">
        <v>11235</v>
      </c>
      <c r="DP133" s="314" t="s">
        <v>8426</v>
      </c>
      <c r="DQ133" s="314">
        <v>199</v>
      </c>
      <c r="DR133" s="314" t="s">
        <v>11281</v>
      </c>
      <c r="EH133" s="314" t="s">
        <v>11270</v>
      </c>
      <c r="EI133" s="314" t="s">
        <v>8426</v>
      </c>
      <c r="EJ133" s="314">
        <v>2.5000000000000001E-2</v>
      </c>
    </row>
    <row r="134" spans="7:140" x14ac:dyDescent="0.35">
      <c r="G134" s="322">
        <v>41501</v>
      </c>
      <c r="N134" s="315" t="s">
        <v>18599</v>
      </c>
      <c r="S134" s="314" t="s">
        <v>1404</v>
      </c>
      <c r="W134" s="316">
        <v>41399</v>
      </c>
      <c r="AB134" s="314" t="s">
        <v>7399</v>
      </c>
      <c r="AS134" s="314" t="s">
        <v>15111</v>
      </c>
      <c r="BD134" s="314" t="s">
        <v>11771</v>
      </c>
      <c r="BE134" s="314" t="s">
        <v>8637</v>
      </c>
      <c r="BG134" s="175" t="s">
        <v>11772</v>
      </c>
      <c r="BP134" s="314" t="s">
        <v>15136</v>
      </c>
      <c r="BQ134" s="314" t="s">
        <v>15099</v>
      </c>
      <c r="BV134" s="314" t="s">
        <v>11571</v>
      </c>
      <c r="BW134" s="181">
        <v>41421</v>
      </c>
      <c r="BZ134" s="181">
        <v>41421</v>
      </c>
      <c r="CA134" s="292">
        <v>8.3333333333333329E-2</v>
      </c>
      <c r="CB134" t="s">
        <v>1419</v>
      </c>
      <c r="CF134" s="318" t="s">
        <v>1005</v>
      </c>
      <c r="DM134" s="314" t="s">
        <v>11235</v>
      </c>
      <c r="DP134" s="314" t="s">
        <v>8426</v>
      </c>
      <c r="DQ134" s="314">
        <v>199</v>
      </c>
      <c r="DR134" s="314" t="s">
        <v>11281</v>
      </c>
      <c r="EH134" s="314" t="s">
        <v>11270</v>
      </c>
      <c r="EI134" s="314" t="s">
        <v>8426</v>
      </c>
      <c r="EJ134" s="314">
        <v>2.5000000000000001E-2</v>
      </c>
    </row>
    <row r="135" spans="7:140" x14ac:dyDescent="0.35">
      <c r="G135" s="322">
        <v>41501</v>
      </c>
      <c r="N135" s="315" t="s">
        <v>18599</v>
      </c>
      <c r="S135" s="314" t="s">
        <v>1404</v>
      </c>
      <c r="W135" s="316">
        <v>41399</v>
      </c>
      <c r="AB135" s="314" t="s">
        <v>7399</v>
      </c>
      <c r="AS135" s="314" t="s">
        <v>15111</v>
      </c>
      <c r="BD135" s="314" t="s">
        <v>11771</v>
      </c>
      <c r="BE135" s="314" t="s">
        <v>8637</v>
      </c>
      <c r="BG135" s="175" t="s">
        <v>11772</v>
      </c>
      <c r="BP135" s="314" t="s">
        <v>15136</v>
      </c>
      <c r="BQ135" s="314" t="s">
        <v>15099</v>
      </c>
      <c r="BV135" s="314" t="s">
        <v>11571</v>
      </c>
      <c r="BW135" s="181">
        <v>41421</v>
      </c>
      <c r="BZ135" s="181">
        <v>41421</v>
      </c>
      <c r="CA135" s="292">
        <v>0.25</v>
      </c>
      <c r="CB135" t="s">
        <v>1419</v>
      </c>
      <c r="CF135" s="318" t="s">
        <v>1005</v>
      </c>
      <c r="DM135" s="314" t="s">
        <v>11235</v>
      </c>
      <c r="DP135" s="314" t="s">
        <v>8426</v>
      </c>
      <c r="DQ135" s="314">
        <v>198</v>
      </c>
      <c r="DR135" s="314" t="s">
        <v>11281</v>
      </c>
      <c r="EH135" s="314" t="s">
        <v>11270</v>
      </c>
      <c r="EI135" s="314" t="s">
        <v>8426</v>
      </c>
      <c r="EJ135" s="314">
        <v>2.5000000000000001E-2</v>
      </c>
    </row>
    <row r="136" spans="7:140" x14ac:dyDescent="0.35">
      <c r="G136" s="322">
        <v>41501</v>
      </c>
      <c r="N136" s="315" t="s">
        <v>18599</v>
      </c>
      <c r="S136" s="314" t="s">
        <v>1404</v>
      </c>
      <c r="W136" s="316">
        <v>41399</v>
      </c>
      <c r="AB136" s="314" t="s">
        <v>7399</v>
      </c>
      <c r="AS136" s="314" t="s">
        <v>15111</v>
      </c>
      <c r="BD136" s="314" t="s">
        <v>11771</v>
      </c>
      <c r="BE136" s="314" t="s">
        <v>8637</v>
      </c>
      <c r="BG136" s="175" t="s">
        <v>11772</v>
      </c>
      <c r="BP136" s="314" t="s">
        <v>15136</v>
      </c>
      <c r="BQ136" s="314" t="s">
        <v>15099</v>
      </c>
      <c r="BV136" s="314" t="s">
        <v>11571</v>
      </c>
      <c r="BW136" s="181">
        <v>41421</v>
      </c>
      <c r="BZ136" s="181">
        <v>41421</v>
      </c>
      <c r="CA136" s="292">
        <v>0.41666666666666669</v>
      </c>
      <c r="CB136" t="s">
        <v>1419</v>
      </c>
      <c r="CF136" s="318" t="s">
        <v>1005</v>
      </c>
      <c r="DM136" s="314" t="s">
        <v>11235</v>
      </c>
      <c r="DP136" s="314" t="s">
        <v>8426</v>
      </c>
      <c r="DQ136" s="314">
        <v>199</v>
      </c>
      <c r="DR136" s="314" t="s">
        <v>11281</v>
      </c>
      <c r="EH136" s="314" t="s">
        <v>11270</v>
      </c>
      <c r="EI136" s="314" t="s">
        <v>8426</v>
      </c>
      <c r="EJ136" s="314">
        <v>2.5000000000000001E-2</v>
      </c>
    </row>
    <row r="137" spans="7:140" x14ac:dyDescent="0.35">
      <c r="G137" s="322">
        <v>41501</v>
      </c>
      <c r="N137" s="315" t="s">
        <v>18599</v>
      </c>
      <c r="S137" s="314" t="s">
        <v>1404</v>
      </c>
      <c r="W137" s="316">
        <v>41399</v>
      </c>
      <c r="AB137" s="314" t="s">
        <v>7399</v>
      </c>
      <c r="AS137" s="314" t="s">
        <v>15111</v>
      </c>
      <c r="BD137" s="314" t="s">
        <v>11771</v>
      </c>
      <c r="BE137" s="314" t="s">
        <v>8637</v>
      </c>
      <c r="BG137" s="175" t="s">
        <v>11772</v>
      </c>
      <c r="BP137" s="314" t="s">
        <v>15136</v>
      </c>
      <c r="BQ137" s="314" t="s">
        <v>15099</v>
      </c>
      <c r="BV137" s="314" t="s">
        <v>11571</v>
      </c>
      <c r="BW137" s="181">
        <v>41421</v>
      </c>
      <c r="BZ137" s="181">
        <v>41421</v>
      </c>
      <c r="CA137" s="292">
        <v>0.58333333333333337</v>
      </c>
      <c r="CB137" t="s">
        <v>1419</v>
      </c>
      <c r="CF137" s="318" t="s">
        <v>1005</v>
      </c>
      <c r="DM137" s="314" t="s">
        <v>11235</v>
      </c>
      <c r="DP137" s="314" t="s">
        <v>8426</v>
      </c>
      <c r="DQ137" s="314">
        <v>198</v>
      </c>
      <c r="DR137" s="314" t="s">
        <v>11281</v>
      </c>
      <c r="EH137" s="314" t="s">
        <v>11270</v>
      </c>
      <c r="EI137" s="314" t="s">
        <v>8426</v>
      </c>
      <c r="EJ137" s="314">
        <v>2.5000000000000001E-2</v>
      </c>
    </row>
    <row r="138" spans="7:140" x14ac:dyDescent="0.35">
      <c r="G138" s="322">
        <v>41501</v>
      </c>
      <c r="N138" s="315" t="s">
        <v>18599</v>
      </c>
      <c r="S138" s="314" t="s">
        <v>1404</v>
      </c>
      <c r="W138" s="316">
        <v>41399</v>
      </c>
      <c r="AB138" s="314" t="s">
        <v>7399</v>
      </c>
      <c r="AS138" s="314" t="s">
        <v>15111</v>
      </c>
      <c r="BD138" s="314" t="s">
        <v>11771</v>
      </c>
      <c r="BE138" s="314" t="s">
        <v>8637</v>
      </c>
      <c r="BG138" s="175" t="s">
        <v>11772</v>
      </c>
      <c r="BP138" s="314" t="s">
        <v>15136</v>
      </c>
      <c r="BQ138" s="314" t="s">
        <v>15099</v>
      </c>
      <c r="BV138" s="314" t="s">
        <v>11571</v>
      </c>
      <c r="BW138" s="181">
        <v>41421</v>
      </c>
      <c r="BZ138" s="181">
        <v>41421</v>
      </c>
      <c r="CA138" s="292">
        <v>0.75</v>
      </c>
      <c r="CB138" t="s">
        <v>1419</v>
      </c>
      <c r="CF138" s="318" t="s">
        <v>1005</v>
      </c>
      <c r="DM138" s="314" t="s">
        <v>11235</v>
      </c>
      <c r="DP138" s="314" t="s">
        <v>8426</v>
      </c>
      <c r="DQ138" s="314">
        <v>198</v>
      </c>
      <c r="DR138" s="314" t="s">
        <v>11281</v>
      </c>
      <c r="EH138" s="314" t="s">
        <v>11270</v>
      </c>
      <c r="EI138" s="314" t="s">
        <v>8426</v>
      </c>
      <c r="EJ138" s="314">
        <v>2.5000000000000001E-2</v>
      </c>
    </row>
    <row r="139" spans="7:140" x14ac:dyDescent="0.35">
      <c r="G139" s="322">
        <v>41501</v>
      </c>
      <c r="N139" s="315" t="s">
        <v>18599</v>
      </c>
      <c r="S139" s="314" t="s">
        <v>1404</v>
      </c>
      <c r="W139" s="316">
        <v>41399</v>
      </c>
      <c r="AB139" s="314" t="s">
        <v>7399</v>
      </c>
      <c r="AS139" s="314" t="s">
        <v>15111</v>
      </c>
      <c r="BD139" s="314" t="s">
        <v>11771</v>
      </c>
      <c r="BE139" s="314" t="s">
        <v>8637</v>
      </c>
      <c r="BG139" s="175" t="s">
        <v>11772</v>
      </c>
      <c r="BP139" s="314" t="s">
        <v>15136</v>
      </c>
      <c r="BQ139" s="314" t="s">
        <v>15099</v>
      </c>
      <c r="BV139" s="314" t="s">
        <v>11571</v>
      </c>
      <c r="BW139" s="181">
        <v>41421</v>
      </c>
      <c r="BZ139" s="181">
        <v>41421</v>
      </c>
      <c r="CA139" s="292">
        <v>0.91666666666666663</v>
      </c>
      <c r="CB139" t="s">
        <v>1419</v>
      </c>
      <c r="CF139" s="318" t="s">
        <v>1005</v>
      </c>
      <c r="DM139" s="314" t="s">
        <v>11235</v>
      </c>
      <c r="DP139" s="314" t="s">
        <v>8426</v>
      </c>
      <c r="DQ139" s="314">
        <v>199</v>
      </c>
      <c r="DR139" s="314" t="s">
        <v>11281</v>
      </c>
      <c r="EH139" s="314" t="s">
        <v>11270</v>
      </c>
      <c r="EI139" s="314" t="s">
        <v>8426</v>
      </c>
      <c r="EJ139" s="314">
        <v>2.5000000000000001E-2</v>
      </c>
    </row>
    <row r="140" spans="7:140" x14ac:dyDescent="0.35">
      <c r="G140" s="322">
        <v>41501</v>
      </c>
      <c r="N140" s="315" t="s">
        <v>18599</v>
      </c>
      <c r="S140" s="314" t="s">
        <v>1404</v>
      </c>
      <c r="W140" s="316">
        <v>41399</v>
      </c>
      <c r="AB140" s="314" t="s">
        <v>7399</v>
      </c>
      <c r="AS140" s="314" t="s">
        <v>15111</v>
      </c>
      <c r="BD140" s="314" t="s">
        <v>11771</v>
      </c>
      <c r="BE140" s="314" t="s">
        <v>8637</v>
      </c>
      <c r="BG140" s="175" t="s">
        <v>11772</v>
      </c>
      <c r="BP140" s="314" t="s">
        <v>15136</v>
      </c>
      <c r="BQ140" s="314" t="s">
        <v>15099</v>
      </c>
      <c r="BV140" s="314" t="s">
        <v>11571</v>
      </c>
      <c r="BW140" s="181">
        <v>41422</v>
      </c>
      <c r="BZ140" s="181">
        <v>41422</v>
      </c>
      <c r="CA140" s="292">
        <v>8.3333333333333329E-2</v>
      </c>
      <c r="CB140" t="s">
        <v>1419</v>
      </c>
      <c r="CF140" s="318" t="s">
        <v>1005</v>
      </c>
      <c r="DM140" s="314" t="s">
        <v>11235</v>
      </c>
      <c r="DP140" s="314" t="s">
        <v>8426</v>
      </c>
      <c r="DQ140" s="314">
        <v>199</v>
      </c>
      <c r="DR140" s="314" t="s">
        <v>11281</v>
      </c>
      <c r="EH140" s="314" t="s">
        <v>11270</v>
      </c>
      <c r="EI140" s="314" t="s">
        <v>8426</v>
      </c>
      <c r="EJ140" s="314">
        <v>2.5000000000000001E-2</v>
      </c>
    </row>
    <row r="141" spans="7:140" x14ac:dyDescent="0.35">
      <c r="G141" s="322">
        <v>41501</v>
      </c>
      <c r="N141" s="315" t="s">
        <v>18599</v>
      </c>
      <c r="S141" s="314" t="s">
        <v>1404</v>
      </c>
      <c r="W141" s="316">
        <v>41399</v>
      </c>
      <c r="AB141" s="314" t="s">
        <v>7399</v>
      </c>
      <c r="AS141" s="314" t="s">
        <v>15111</v>
      </c>
      <c r="BD141" s="314" t="s">
        <v>11771</v>
      </c>
      <c r="BE141" s="314" t="s">
        <v>8637</v>
      </c>
      <c r="BG141" s="175" t="s">
        <v>11772</v>
      </c>
      <c r="BP141" s="314" t="s">
        <v>15136</v>
      </c>
      <c r="BQ141" s="314" t="s">
        <v>15099</v>
      </c>
      <c r="BV141" s="314" t="s">
        <v>11571</v>
      </c>
      <c r="BW141" s="181">
        <v>41422</v>
      </c>
      <c r="BZ141" s="181">
        <v>41422</v>
      </c>
      <c r="CA141" s="292">
        <v>0.25</v>
      </c>
      <c r="CB141" t="s">
        <v>1419</v>
      </c>
      <c r="CF141" s="318" t="s">
        <v>1005</v>
      </c>
      <c r="DM141" s="314" t="s">
        <v>11235</v>
      </c>
      <c r="DP141" s="314" t="s">
        <v>8426</v>
      </c>
      <c r="DQ141" s="314">
        <v>198</v>
      </c>
      <c r="DR141" s="314" t="s">
        <v>11281</v>
      </c>
      <c r="EH141" s="314" t="s">
        <v>11270</v>
      </c>
      <c r="EI141" s="314" t="s">
        <v>8426</v>
      </c>
      <c r="EJ141" s="314">
        <v>2.5000000000000001E-2</v>
      </c>
    </row>
    <row r="142" spans="7:140" x14ac:dyDescent="0.35">
      <c r="G142" s="322">
        <v>41501</v>
      </c>
      <c r="N142" s="315" t="s">
        <v>18599</v>
      </c>
      <c r="S142" s="314" t="s">
        <v>1404</v>
      </c>
      <c r="W142" s="316">
        <v>41399</v>
      </c>
      <c r="AB142" s="314" t="s">
        <v>7399</v>
      </c>
      <c r="AS142" s="314" t="s">
        <v>15111</v>
      </c>
      <c r="BD142" s="314" t="s">
        <v>11771</v>
      </c>
      <c r="BE142" s="314" t="s">
        <v>8637</v>
      </c>
      <c r="BG142" s="175" t="s">
        <v>11772</v>
      </c>
      <c r="BP142" s="314" t="s">
        <v>15136</v>
      </c>
      <c r="BQ142" s="314" t="s">
        <v>15099</v>
      </c>
      <c r="BV142" s="314" t="s">
        <v>11571</v>
      </c>
      <c r="BW142" s="181">
        <v>41422</v>
      </c>
      <c r="BZ142" s="181">
        <v>41422</v>
      </c>
      <c r="CA142" s="292">
        <v>0.41666666666666669</v>
      </c>
      <c r="CB142" t="s">
        <v>1419</v>
      </c>
      <c r="CF142" s="318" t="s">
        <v>1005</v>
      </c>
      <c r="DM142" s="314" t="s">
        <v>11235</v>
      </c>
      <c r="DP142" s="314" t="s">
        <v>8426</v>
      </c>
      <c r="DQ142" s="314">
        <v>199</v>
      </c>
      <c r="DR142" s="314" t="s">
        <v>11281</v>
      </c>
      <c r="EH142" s="314" t="s">
        <v>11270</v>
      </c>
      <c r="EI142" s="314" t="s">
        <v>8426</v>
      </c>
      <c r="EJ142" s="314">
        <v>2.5000000000000001E-2</v>
      </c>
    </row>
    <row r="143" spans="7:140" x14ac:dyDescent="0.35">
      <c r="G143" s="322">
        <v>41501</v>
      </c>
      <c r="N143" s="315" t="s">
        <v>18599</v>
      </c>
      <c r="S143" s="314" t="s">
        <v>1404</v>
      </c>
      <c r="W143" s="316">
        <v>41399</v>
      </c>
      <c r="AB143" s="314" t="s">
        <v>7399</v>
      </c>
      <c r="AS143" s="314" t="s">
        <v>15111</v>
      </c>
      <c r="BD143" s="314" t="s">
        <v>11771</v>
      </c>
      <c r="BE143" s="314" t="s">
        <v>8637</v>
      </c>
      <c r="BG143" s="175" t="s">
        <v>11772</v>
      </c>
      <c r="BP143" s="314" t="s">
        <v>15136</v>
      </c>
      <c r="BQ143" s="314" t="s">
        <v>15099</v>
      </c>
      <c r="BV143" s="314" t="s">
        <v>11571</v>
      </c>
      <c r="BW143" s="181">
        <v>41422</v>
      </c>
      <c r="BZ143" s="181">
        <v>41422</v>
      </c>
      <c r="CA143" s="292">
        <v>0.58333333333333337</v>
      </c>
      <c r="CB143" t="s">
        <v>1419</v>
      </c>
      <c r="CF143" s="318" t="s">
        <v>1005</v>
      </c>
      <c r="DM143" s="314" t="s">
        <v>11235</v>
      </c>
      <c r="DP143" s="314" t="s">
        <v>8426</v>
      </c>
      <c r="DQ143" s="314">
        <v>198</v>
      </c>
      <c r="DR143" s="314" t="s">
        <v>11281</v>
      </c>
      <c r="EH143" s="314" t="s">
        <v>11270</v>
      </c>
      <c r="EI143" s="314" t="s">
        <v>8426</v>
      </c>
      <c r="EJ143" s="314">
        <v>2.5000000000000001E-2</v>
      </c>
    </row>
    <row r="144" spans="7:140" x14ac:dyDescent="0.35">
      <c r="G144" s="322">
        <v>41501</v>
      </c>
      <c r="N144" s="315" t="s">
        <v>18599</v>
      </c>
      <c r="S144" s="314" t="s">
        <v>1404</v>
      </c>
      <c r="W144" s="316">
        <v>41399</v>
      </c>
      <c r="AB144" s="314" t="s">
        <v>7399</v>
      </c>
      <c r="AS144" s="314" t="s">
        <v>15111</v>
      </c>
      <c r="BD144" s="314" t="s">
        <v>11771</v>
      </c>
      <c r="BE144" s="314" t="s">
        <v>8637</v>
      </c>
      <c r="BG144" s="175" t="s">
        <v>11772</v>
      </c>
      <c r="BP144" s="314" t="s">
        <v>15136</v>
      </c>
      <c r="BQ144" s="314" t="s">
        <v>15099</v>
      </c>
      <c r="BV144" s="314" t="s">
        <v>11571</v>
      </c>
      <c r="BW144" s="181">
        <v>41422</v>
      </c>
      <c r="BZ144" s="181">
        <v>41422</v>
      </c>
      <c r="CA144" s="292">
        <v>0.75</v>
      </c>
      <c r="CB144" t="s">
        <v>1419</v>
      </c>
      <c r="CF144" s="318" t="s">
        <v>1005</v>
      </c>
      <c r="DM144" s="314" t="s">
        <v>11235</v>
      </c>
      <c r="DP144" s="314" t="s">
        <v>8426</v>
      </c>
      <c r="DQ144" s="314">
        <v>198</v>
      </c>
      <c r="DR144" s="314" t="s">
        <v>11281</v>
      </c>
      <c r="EH144" s="314" t="s">
        <v>11270</v>
      </c>
      <c r="EI144" s="314" t="s">
        <v>8426</v>
      </c>
      <c r="EJ144" s="314">
        <v>2.5000000000000001E-2</v>
      </c>
    </row>
    <row r="145" spans="7:140" x14ac:dyDescent="0.35">
      <c r="G145" s="322">
        <v>41501</v>
      </c>
      <c r="N145" s="315" t="s">
        <v>18599</v>
      </c>
      <c r="S145" s="314" t="s">
        <v>1404</v>
      </c>
      <c r="W145" s="316">
        <v>41399</v>
      </c>
      <c r="AB145" s="314" t="s">
        <v>7399</v>
      </c>
      <c r="AS145" s="314" t="s">
        <v>15111</v>
      </c>
      <c r="BD145" s="314" t="s">
        <v>11771</v>
      </c>
      <c r="BE145" s="314" t="s">
        <v>8637</v>
      </c>
      <c r="BG145" s="175" t="s">
        <v>11772</v>
      </c>
      <c r="BP145" s="314" t="s">
        <v>15136</v>
      </c>
      <c r="BQ145" s="314" t="s">
        <v>15099</v>
      </c>
      <c r="BV145" s="314" t="s">
        <v>11571</v>
      </c>
      <c r="BW145" s="181">
        <v>41422</v>
      </c>
      <c r="BZ145" s="181">
        <v>41422</v>
      </c>
      <c r="CA145" s="292">
        <v>0.91666666666666663</v>
      </c>
      <c r="CB145" t="s">
        <v>1419</v>
      </c>
      <c r="CF145" s="318" t="s">
        <v>1005</v>
      </c>
      <c r="DM145" s="314" t="s">
        <v>11235</v>
      </c>
      <c r="DP145" s="314" t="s">
        <v>8426</v>
      </c>
      <c r="DQ145" s="314">
        <v>199</v>
      </c>
      <c r="DR145" s="314" t="s">
        <v>11281</v>
      </c>
      <c r="EH145" s="314" t="s">
        <v>11270</v>
      </c>
      <c r="EI145" s="314" t="s">
        <v>8426</v>
      </c>
      <c r="EJ145" s="314">
        <v>2.5000000000000001E-2</v>
      </c>
    </row>
    <row r="146" spans="7:140" x14ac:dyDescent="0.35">
      <c r="G146" s="322">
        <v>41501</v>
      </c>
      <c r="N146" s="315" t="s">
        <v>18599</v>
      </c>
      <c r="S146" s="314" t="s">
        <v>1404</v>
      </c>
      <c r="W146" s="316">
        <v>41399</v>
      </c>
      <c r="AB146" s="314" t="s">
        <v>7399</v>
      </c>
      <c r="AS146" s="314" t="s">
        <v>15111</v>
      </c>
      <c r="BD146" s="314" t="s">
        <v>11771</v>
      </c>
      <c r="BE146" s="314" t="s">
        <v>8637</v>
      </c>
      <c r="BG146" s="175" t="s">
        <v>11772</v>
      </c>
      <c r="BP146" s="314" t="s">
        <v>15136</v>
      </c>
      <c r="BQ146" s="314" t="s">
        <v>15099</v>
      </c>
      <c r="BV146" s="314" t="s">
        <v>11571</v>
      </c>
      <c r="BW146" s="181">
        <v>41424</v>
      </c>
      <c r="BZ146" s="181">
        <v>41424</v>
      </c>
      <c r="CA146" s="292">
        <v>8.3333333333333329E-2</v>
      </c>
      <c r="CB146" t="s">
        <v>1419</v>
      </c>
      <c r="CF146" s="318" t="s">
        <v>1005</v>
      </c>
      <c r="DM146" s="314" t="s">
        <v>11235</v>
      </c>
      <c r="DP146" s="314" t="s">
        <v>8426</v>
      </c>
      <c r="DQ146" s="314">
        <v>199</v>
      </c>
      <c r="DR146" s="314" t="s">
        <v>11281</v>
      </c>
      <c r="EH146" s="314" t="s">
        <v>11270</v>
      </c>
      <c r="EI146" s="314" t="s">
        <v>8426</v>
      </c>
      <c r="EJ146" s="314">
        <v>2.5000000000000001E-2</v>
      </c>
    </row>
    <row r="147" spans="7:140" x14ac:dyDescent="0.35">
      <c r="G147" s="322">
        <v>41501</v>
      </c>
      <c r="N147" s="315" t="s">
        <v>18599</v>
      </c>
      <c r="S147" s="314" t="s">
        <v>1404</v>
      </c>
      <c r="W147" s="316">
        <v>41399</v>
      </c>
      <c r="AB147" s="314" t="s">
        <v>7399</v>
      </c>
      <c r="AS147" s="314" t="s">
        <v>15111</v>
      </c>
      <c r="BD147" s="314" t="s">
        <v>11771</v>
      </c>
      <c r="BE147" s="314" t="s">
        <v>8637</v>
      </c>
      <c r="BG147" s="175" t="s">
        <v>11772</v>
      </c>
      <c r="BP147" s="314" t="s">
        <v>15136</v>
      </c>
      <c r="BQ147" s="314" t="s">
        <v>15099</v>
      </c>
      <c r="BV147" s="314" t="s">
        <v>11571</v>
      </c>
      <c r="BW147" s="181">
        <v>41424</v>
      </c>
      <c r="BZ147" s="181">
        <v>41424</v>
      </c>
      <c r="CA147" s="292">
        <v>0.25</v>
      </c>
      <c r="CB147" t="s">
        <v>1419</v>
      </c>
      <c r="CF147" s="318" t="s">
        <v>1005</v>
      </c>
      <c r="DM147" s="314" t="s">
        <v>11235</v>
      </c>
      <c r="DP147" s="314" t="s">
        <v>8426</v>
      </c>
      <c r="DQ147" s="314">
        <v>198</v>
      </c>
      <c r="DR147" s="314" t="s">
        <v>11281</v>
      </c>
      <c r="EH147" s="314" t="s">
        <v>11270</v>
      </c>
      <c r="EI147" s="314" t="s">
        <v>8426</v>
      </c>
      <c r="EJ147" s="314">
        <v>2.5000000000000001E-2</v>
      </c>
    </row>
    <row r="148" spans="7:140" x14ac:dyDescent="0.35">
      <c r="G148" s="322">
        <v>41501</v>
      </c>
      <c r="N148" s="315" t="s">
        <v>18599</v>
      </c>
      <c r="S148" s="314" t="s">
        <v>1404</v>
      </c>
      <c r="W148" s="316">
        <v>41399</v>
      </c>
      <c r="AB148" s="314" t="s">
        <v>7399</v>
      </c>
      <c r="AS148" s="314" t="s">
        <v>15111</v>
      </c>
      <c r="BD148" s="314" t="s">
        <v>11771</v>
      </c>
      <c r="BE148" s="314" t="s">
        <v>8637</v>
      </c>
      <c r="BG148" s="175" t="s">
        <v>11772</v>
      </c>
      <c r="BP148" s="314" t="s">
        <v>15136</v>
      </c>
      <c r="BQ148" s="314" t="s">
        <v>15099</v>
      </c>
      <c r="BV148" s="314" t="s">
        <v>11571</v>
      </c>
      <c r="BW148" s="181">
        <v>41424</v>
      </c>
      <c r="BZ148" s="181">
        <v>41424</v>
      </c>
      <c r="CA148" s="292">
        <v>0.41666666666666669</v>
      </c>
      <c r="CB148" t="s">
        <v>1419</v>
      </c>
      <c r="CF148" s="318" t="s">
        <v>1005</v>
      </c>
      <c r="DM148" s="314" t="s">
        <v>11235</v>
      </c>
      <c r="DP148" s="314" t="s">
        <v>8426</v>
      </c>
      <c r="DQ148" s="314">
        <v>200</v>
      </c>
      <c r="DR148" s="314" t="s">
        <v>11281</v>
      </c>
      <c r="EH148" s="314" t="s">
        <v>11270</v>
      </c>
      <c r="EI148" s="314" t="s">
        <v>8426</v>
      </c>
      <c r="EJ148" s="314">
        <v>2.5000000000000001E-2</v>
      </c>
    </row>
    <row r="149" spans="7:140" x14ac:dyDescent="0.35">
      <c r="G149" s="322">
        <v>41501</v>
      </c>
      <c r="N149" s="315" t="s">
        <v>18599</v>
      </c>
      <c r="S149" s="314" t="s">
        <v>1404</v>
      </c>
      <c r="W149" s="316">
        <v>41399</v>
      </c>
      <c r="AB149" s="314" t="s">
        <v>7399</v>
      </c>
      <c r="AS149" s="314" t="s">
        <v>15111</v>
      </c>
      <c r="BD149" s="314" t="s">
        <v>11771</v>
      </c>
      <c r="BE149" s="314" t="s">
        <v>8637</v>
      </c>
      <c r="BG149" s="175" t="s">
        <v>11772</v>
      </c>
      <c r="BP149" s="314" t="s">
        <v>15136</v>
      </c>
      <c r="BQ149" s="314" t="s">
        <v>15099</v>
      </c>
      <c r="BV149" s="314" t="s">
        <v>11571</v>
      </c>
      <c r="BW149" s="181">
        <v>41424</v>
      </c>
      <c r="BZ149" s="181">
        <v>41424</v>
      </c>
      <c r="CA149" s="292">
        <v>0.58333333333333337</v>
      </c>
      <c r="CB149" t="s">
        <v>1419</v>
      </c>
      <c r="CF149" s="318" t="s">
        <v>1005</v>
      </c>
      <c r="DM149" s="314" t="s">
        <v>11235</v>
      </c>
      <c r="DP149" s="314" t="s">
        <v>8426</v>
      </c>
      <c r="DQ149" s="314">
        <v>199</v>
      </c>
      <c r="DR149" s="314" t="s">
        <v>11281</v>
      </c>
      <c r="EH149" s="314" t="s">
        <v>11270</v>
      </c>
      <c r="EI149" s="314" t="s">
        <v>8426</v>
      </c>
      <c r="EJ149" s="314">
        <v>2.5000000000000001E-2</v>
      </c>
    </row>
    <row r="150" spans="7:140" x14ac:dyDescent="0.35">
      <c r="G150" s="322">
        <v>41501</v>
      </c>
      <c r="N150" s="315" t="s">
        <v>18599</v>
      </c>
      <c r="S150" s="314" t="s">
        <v>1404</v>
      </c>
      <c r="W150" s="316">
        <v>41399</v>
      </c>
      <c r="AB150" s="314" t="s">
        <v>7399</v>
      </c>
      <c r="AS150" s="314" t="s">
        <v>15111</v>
      </c>
      <c r="BD150" s="314" t="s">
        <v>11771</v>
      </c>
      <c r="BE150" s="314" t="s">
        <v>8637</v>
      </c>
      <c r="BG150" s="175" t="s">
        <v>11772</v>
      </c>
      <c r="BP150" s="314" t="s">
        <v>15136</v>
      </c>
      <c r="BQ150" s="314" t="s">
        <v>15099</v>
      </c>
      <c r="BV150" s="314" t="s">
        <v>11571</v>
      </c>
      <c r="BW150" s="181">
        <v>41424</v>
      </c>
      <c r="BZ150" s="181">
        <v>41424</v>
      </c>
      <c r="CA150" s="292">
        <v>0.75</v>
      </c>
      <c r="CB150" t="s">
        <v>1419</v>
      </c>
      <c r="CF150" s="318" t="s">
        <v>1005</v>
      </c>
      <c r="DM150" s="314" t="s">
        <v>11235</v>
      </c>
      <c r="DP150" s="314" t="s">
        <v>8426</v>
      </c>
      <c r="DQ150" s="314">
        <v>198</v>
      </c>
      <c r="DR150" s="314" t="s">
        <v>11281</v>
      </c>
      <c r="EH150" s="314" t="s">
        <v>11270</v>
      </c>
      <c r="EI150" s="314" t="s">
        <v>8426</v>
      </c>
      <c r="EJ150" s="314">
        <v>2.5000000000000001E-2</v>
      </c>
    </row>
    <row r="151" spans="7:140" x14ac:dyDescent="0.35">
      <c r="G151" s="322">
        <v>41501</v>
      </c>
      <c r="N151" s="315" t="s">
        <v>18599</v>
      </c>
      <c r="S151" s="314" t="s">
        <v>1404</v>
      </c>
      <c r="W151" s="316">
        <v>41399</v>
      </c>
      <c r="AB151" s="314" t="s">
        <v>7399</v>
      </c>
      <c r="AS151" s="314" t="s">
        <v>15111</v>
      </c>
      <c r="BD151" s="314" t="s">
        <v>11771</v>
      </c>
      <c r="BE151" s="314" t="s">
        <v>8637</v>
      </c>
      <c r="BG151" s="175" t="s">
        <v>11772</v>
      </c>
      <c r="BP151" s="314" t="s">
        <v>15136</v>
      </c>
      <c r="BQ151" s="314" t="s">
        <v>15099</v>
      </c>
      <c r="BV151" s="314" t="s">
        <v>11571</v>
      </c>
      <c r="BW151" s="181">
        <v>41424</v>
      </c>
      <c r="BZ151" s="181">
        <v>41424</v>
      </c>
      <c r="CA151" s="292">
        <v>0.91666666666666663</v>
      </c>
      <c r="CB151" t="s">
        <v>1419</v>
      </c>
      <c r="CF151" s="318" t="s">
        <v>1005</v>
      </c>
      <c r="DM151" s="314" t="s">
        <v>11235</v>
      </c>
      <c r="DP151" s="314" t="s">
        <v>8426</v>
      </c>
      <c r="DQ151" s="314">
        <v>199</v>
      </c>
      <c r="DR151" s="314" t="s">
        <v>11281</v>
      </c>
      <c r="EH151" s="314" t="s">
        <v>11270</v>
      </c>
      <c r="EI151" s="314" t="s">
        <v>8426</v>
      </c>
      <c r="EJ151" s="314">
        <v>2.5000000000000001E-2</v>
      </c>
    </row>
    <row r="152" spans="7:140" x14ac:dyDescent="0.35">
      <c r="G152" s="322">
        <v>41501</v>
      </c>
      <c r="N152" s="315" t="s">
        <v>18599</v>
      </c>
      <c r="S152" s="314" t="s">
        <v>1404</v>
      </c>
      <c r="W152" s="316">
        <v>41399</v>
      </c>
      <c r="AB152" s="314" t="s">
        <v>7399</v>
      </c>
      <c r="AS152" s="314" t="s">
        <v>15111</v>
      </c>
      <c r="BD152" s="314" t="s">
        <v>11771</v>
      </c>
      <c r="BE152" s="314" t="s">
        <v>8637</v>
      </c>
      <c r="BG152" s="175" t="s">
        <v>11772</v>
      </c>
      <c r="BP152" s="314" t="s">
        <v>15136</v>
      </c>
      <c r="BQ152" s="314" t="s">
        <v>15099</v>
      </c>
      <c r="BV152" s="314" t="s">
        <v>11571</v>
      </c>
      <c r="BW152" s="181">
        <v>41425</v>
      </c>
      <c r="BZ152" s="181">
        <v>41425</v>
      </c>
      <c r="CA152" s="292">
        <v>8.3333333333333329E-2</v>
      </c>
      <c r="CB152" t="s">
        <v>1419</v>
      </c>
      <c r="CF152" s="318" t="s">
        <v>1005</v>
      </c>
      <c r="DM152" s="314" t="s">
        <v>11235</v>
      </c>
      <c r="DP152" s="314" t="s">
        <v>8426</v>
      </c>
      <c r="DQ152" s="314">
        <v>199</v>
      </c>
      <c r="DR152" s="314" t="s">
        <v>11281</v>
      </c>
      <c r="EH152" s="314" t="s">
        <v>11270</v>
      </c>
      <c r="EI152" s="314" t="s">
        <v>8426</v>
      </c>
      <c r="EJ152" s="314">
        <v>2.5000000000000001E-2</v>
      </c>
    </row>
    <row r="153" spans="7:140" x14ac:dyDescent="0.35">
      <c r="G153" s="322">
        <v>41501</v>
      </c>
      <c r="N153" s="315" t="s">
        <v>18599</v>
      </c>
      <c r="S153" s="314" t="s">
        <v>1404</v>
      </c>
      <c r="W153" s="316">
        <v>41399</v>
      </c>
      <c r="AB153" s="314" t="s">
        <v>7399</v>
      </c>
      <c r="AS153" s="314" t="s">
        <v>15111</v>
      </c>
      <c r="BD153" s="314" t="s">
        <v>11771</v>
      </c>
      <c r="BE153" s="314" t="s">
        <v>8637</v>
      </c>
      <c r="BG153" s="175" t="s">
        <v>11772</v>
      </c>
      <c r="BP153" s="314" t="s">
        <v>15136</v>
      </c>
      <c r="BQ153" s="314" t="s">
        <v>15099</v>
      </c>
      <c r="BV153" s="314" t="s">
        <v>11571</v>
      </c>
      <c r="BW153" s="181">
        <v>41425</v>
      </c>
      <c r="BZ153" s="181">
        <v>41425</v>
      </c>
      <c r="CA153" s="292">
        <v>0.25</v>
      </c>
      <c r="CB153" t="s">
        <v>1419</v>
      </c>
      <c r="CF153" s="318" t="s">
        <v>1005</v>
      </c>
      <c r="DM153" s="314" t="s">
        <v>11235</v>
      </c>
      <c r="DP153" s="314" t="s">
        <v>8426</v>
      </c>
      <c r="DQ153" s="314">
        <v>198</v>
      </c>
      <c r="DR153" s="314" t="s">
        <v>11281</v>
      </c>
      <c r="EH153" s="314" t="s">
        <v>11270</v>
      </c>
      <c r="EI153" s="314" t="s">
        <v>8426</v>
      </c>
      <c r="EJ153" s="314">
        <v>2.5000000000000001E-2</v>
      </c>
    </row>
    <row r="154" spans="7:140" x14ac:dyDescent="0.35">
      <c r="G154" s="322">
        <v>41501</v>
      </c>
      <c r="N154" s="315" t="s">
        <v>18599</v>
      </c>
      <c r="S154" s="314" t="s">
        <v>1404</v>
      </c>
      <c r="W154" s="316">
        <v>41399</v>
      </c>
      <c r="AB154" s="314" t="s">
        <v>7399</v>
      </c>
      <c r="AS154" s="314" t="s">
        <v>15111</v>
      </c>
      <c r="BD154" s="314" t="s">
        <v>11771</v>
      </c>
      <c r="BE154" s="314" t="s">
        <v>8637</v>
      </c>
      <c r="BG154" s="175" t="s">
        <v>11772</v>
      </c>
      <c r="BP154" s="314" t="s">
        <v>15136</v>
      </c>
      <c r="BQ154" s="314" t="s">
        <v>15099</v>
      </c>
      <c r="BV154" s="314" t="s">
        <v>11571</v>
      </c>
      <c r="BW154" s="181">
        <v>41425</v>
      </c>
      <c r="BZ154" s="181">
        <v>41425</v>
      </c>
      <c r="CA154" s="292">
        <v>0.41666666666666669</v>
      </c>
      <c r="CB154" t="s">
        <v>1419</v>
      </c>
      <c r="CF154" s="318" t="s">
        <v>1005</v>
      </c>
      <c r="DM154" s="314" t="s">
        <v>11235</v>
      </c>
      <c r="DP154" s="314" t="s">
        <v>8426</v>
      </c>
      <c r="DQ154" s="314">
        <v>200</v>
      </c>
      <c r="DR154" s="314" t="s">
        <v>11281</v>
      </c>
      <c r="EH154" s="314" t="s">
        <v>11270</v>
      </c>
      <c r="EI154" s="314" t="s">
        <v>8426</v>
      </c>
      <c r="EJ154" s="314">
        <v>2.5000000000000001E-2</v>
      </c>
    </row>
    <row r="155" spans="7:140" x14ac:dyDescent="0.35">
      <c r="G155" s="322">
        <v>41501</v>
      </c>
      <c r="N155" s="315" t="s">
        <v>18599</v>
      </c>
      <c r="S155" s="314" t="s">
        <v>1404</v>
      </c>
      <c r="W155" s="316">
        <v>41399</v>
      </c>
      <c r="AB155" s="314" t="s">
        <v>7399</v>
      </c>
      <c r="AS155" s="314" t="s">
        <v>15111</v>
      </c>
      <c r="BD155" s="314" t="s">
        <v>11771</v>
      </c>
      <c r="BE155" s="314" t="s">
        <v>8637</v>
      </c>
      <c r="BG155" s="175" t="s">
        <v>11772</v>
      </c>
      <c r="BP155" s="314" t="s">
        <v>15136</v>
      </c>
      <c r="BQ155" s="314" t="s">
        <v>15099</v>
      </c>
      <c r="BV155" s="314" t="s">
        <v>11571</v>
      </c>
      <c r="BW155" s="181">
        <v>41425</v>
      </c>
      <c r="BZ155" s="181">
        <v>41425</v>
      </c>
      <c r="CA155" s="292">
        <v>0.58333333333333337</v>
      </c>
      <c r="CB155" t="s">
        <v>1419</v>
      </c>
      <c r="CF155" s="318" t="s">
        <v>1005</v>
      </c>
      <c r="DM155" s="314" t="s">
        <v>11235</v>
      </c>
      <c r="DP155" s="314" t="s">
        <v>8426</v>
      </c>
      <c r="DQ155" s="314">
        <v>199</v>
      </c>
      <c r="DR155" s="314" t="s">
        <v>11281</v>
      </c>
      <c r="EH155" s="314" t="s">
        <v>11270</v>
      </c>
      <c r="EI155" s="314" t="s">
        <v>8426</v>
      </c>
      <c r="EJ155" s="314">
        <v>2.5000000000000001E-2</v>
      </c>
    </row>
    <row r="156" spans="7:140" x14ac:dyDescent="0.35">
      <c r="G156" s="322">
        <v>41501</v>
      </c>
      <c r="N156" s="315" t="s">
        <v>18599</v>
      </c>
      <c r="S156" s="314" t="s">
        <v>1404</v>
      </c>
      <c r="W156" s="316">
        <v>41399</v>
      </c>
      <c r="AB156" s="314" t="s">
        <v>7399</v>
      </c>
      <c r="AS156" s="314" t="s">
        <v>15111</v>
      </c>
      <c r="BD156" s="314" t="s">
        <v>11771</v>
      </c>
      <c r="BE156" s="314" t="s">
        <v>8637</v>
      </c>
      <c r="BG156" s="175" t="s">
        <v>11772</v>
      </c>
      <c r="BP156" s="314" t="s">
        <v>15136</v>
      </c>
      <c r="BQ156" s="314" t="s">
        <v>15099</v>
      </c>
      <c r="BV156" s="314" t="s">
        <v>11571</v>
      </c>
      <c r="BW156" s="181">
        <v>41425</v>
      </c>
      <c r="BZ156" s="181">
        <v>41425</v>
      </c>
      <c r="CA156" s="292">
        <v>0.75</v>
      </c>
      <c r="CB156" t="s">
        <v>1419</v>
      </c>
      <c r="CF156" s="318" t="s">
        <v>1005</v>
      </c>
      <c r="DM156" s="314" t="s">
        <v>11235</v>
      </c>
      <c r="DP156" s="314" t="s">
        <v>8426</v>
      </c>
      <c r="DQ156" s="314">
        <v>198</v>
      </c>
      <c r="DR156" s="314" t="s">
        <v>11281</v>
      </c>
      <c r="EH156" s="314" t="s">
        <v>11270</v>
      </c>
      <c r="EI156" s="314" t="s">
        <v>8426</v>
      </c>
      <c r="EJ156" s="314">
        <v>2.5000000000000001E-2</v>
      </c>
    </row>
    <row r="157" spans="7:140" x14ac:dyDescent="0.35">
      <c r="G157" s="322">
        <v>41501</v>
      </c>
      <c r="N157" s="315" t="s">
        <v>18599</v>
      </c>
      <c r="S157" s="314" t="s">
        <v>1404</v>
      </c>
      <c r="W157" s="316">
        <v>41399</v>
      </c>
      <c r="AB157" s="314" t="s">
        <v>7399</v>
      </c>
      <c r="AS157" s="314" t="s">
        <v>15111</v>
      </c>
      <c r="BD157" s="314" t="s">
        <v>11771</v>
      </c>
      <c r="BE157" s="314" t="s">
        <v>8637</v>
      </c>
      <c r="BG157" s="175" t="s">
        <v>11772</v>
      </c>
      <c r="BP157" s="314" t="s">
        <v>15136</v>
      </c>
      <c r="BQ157" s="314" t="s">
        <v>15099</v>
      </c>
      <c r="BV157" s="314" t="s">
        <v>11571</v>
      </c>
      <c r="BW157" s="181">
        <v>41425</v>
      </c>
      <c r="BZ157" s="181">
        <v>41425</v>
      </c>
      <c r="CA157" s="292">
        <v>0.91666666666666663</v>
      </c>
      <c r="CB157" t="s">
        <v>1419</v>
      </c>
      <c r="CF157" s="318" t="s">
        <v>1005</v>
      </c>
      <c r="DM157" s="314" t="s">
        <v>11235</v>
      </c>
      <c r="DP157" s="314" t="s">
        <v>8426</v>
      </c>
      <c r="DQ157" s="314">
        <v>199</v>
      </c>
      <c r="DR157" s="314" t="s">
        <v>11281</v>
      </c>
      <c r="EH157" s="314" t="s">
        <v>11270</v>
      </c>
      <c r="EI157" s="314" t="s">
        <v>8426</v>
      </c>
      <c r="EJ157" s="314">
        <v>2.5000000000000001E-2</v>
      </c>
    </row>
    <row r="158" spans="7:140" x14ac:dyDescent="0.35">
      <c r="G158" s="322">
        <v>41501</v>
      </c>
      <c r="N158" s="315" t="s">
        <v>18599</v>
      </c>
      <c r="S158" s="314" t="s">
        <v>1404</v>
      </c>
      <c r="W158" s="316">
        <v>41399</v>
      </c>
      <c r="AB158" s="314" t="s">
        <v>7399</v>
      </c>
      <c r="AS158" s="314" t="s">
        <v>15111</v>
      </c>
      <c r="BD158" s="314" t="s">
        <v>11771</v>
      </c>
      <c r="BE158" s="314" t="s">
        <v>8637</v>
      </c>
      <c r="BG158" s="175" t="s">
        <v>11772</v>
      </c>
      <c r="BP158" s="314" t="s">
        <v>15136</v>
      </c>
      <c r="BQ158" s="314" t="s">
        <v>15099</v>
      </c>
      <c r="BV158" s="314" t="s">
        <v>11571</v>
      </c>
      <c r="BW158" s="181">
        <v>41426</v>
      </c>
      <c r="BZ158" s="181">
        <v>41426</v>
      </c>
      <c r="CA158" s="292">
        <v>8.3333333333333329E-2</v>
      </c>
      <c r="CB158" t="s">
        <v>1419</v>
      </c>
      <c r="CF158" s="318" t="s">
        <v>1005</v>
      </c>
      <c r="DM158" s="314" t="s">
        <v>11235</v>
      </c>
      <c r="DP158" s="314" t="s">
        <v>8426</v>
      </c>
      <c r="DQ158" s="314">
        <v>200</v>
      </c>
      <c r="DR158" s="314" t="s">
        <v>11281</v>
      </c>
      <c r="EH158" s="314" t="s">
        <v>11270</v>
      </c>
      <c r="EI158" s="314" t="s">
        <v>8426</v>
      </c>
      <c r="EJ158" s="314">
        <v>2.5000000000000001E-2</v>
      </c>
    </row>
    <row r="159" spans="7:140" x14ac:dyDescent="0.35">
      <c r="G159" s="322">
        <v>41501</v>
      </c>
      <c r="N159" s="315" t="s">
        <v>18599</v>
      </c>
      <c r="S159" s="314" t="s">
        <v>1404</v>
      </c>
      <c r="W159" s="316">
        <v>41399</v>
      </c>
      <c r="AB159" s="314" t="s">
        <v>7399</v>
      </c>
      <c r="AS159" s="314" t="s">
        <v>15111</v>
      </c>
      <c r="BD159" s="314" t="s">
        <v>11771</v>
      </c>
      <c r="BE159" s="314" t="s">
        <v>8637</v>
      </c>
      <c r="BG159" s="175" t="s">
        <v>11772</v>
      </c>
      <c r="BP159" s="314" t="s">
        <v>15136</v>
      </c>
      <c r="BQ159" s="314" t="s">
        <v>15099</v>
      </c>
      <c r="BV159" s="314" t="s">
        <v>11571</v>
      </c>
      <c r="BW159" s="181">
        <v>41426</v>
      </c>
      <c r="BZ159" s="181">
        <v>41426</v>
      </c>
      <c r="CA159" s="292">
        <v>0.25</v>
      </c>
      <c r="CB159" t="s">
        <v>1419</v>
      </c>
      <c r="CF159" s="318" t="s">
        <v>1005</v>
      </c>
      <c r="DM159" s="314" t="s">
        <v>11235</v>
      </c>
      <c r="DP159" s="314" t="s">
        <v>8426</v>
      </c>
      <c r="DQ159" s="314">
        <v>199</v>
      </c>
      <c r="DR159" s="314" t="s">
        <v>11281</v>
      </c>
      <c r="EH159" s="314" t="s">
        <v>11270</v>
      </c>
      <c r="EI159" s="314" t="s">
        <v>8426</v>
      </c>
      <c r="EJ159" s="314">
        <v>2.5000000000000001E-2</v>
      </c>
    </row>
    <row r="160" spans="7:140" x14ac:dyDescent="0.35">
      <c r="G160" s="322">
        <v>41501</v>
      </c>
      <c r="N160" s="315" t="s">
        <v>18599</v>
      </c>
      <c r="S160" s="314" t="s">
        <v>1404</v>
      </c>
      <c r="W160" s="316">
        <v>41399</v>
      </c>
      <c r="AB160" s="314" t="s">
        <v>7399</v>
      </c>
      <c r="AS160" s="314" t="s">
        <v>15111</v>
      </c>
      <c r="BD160" s="314" t="s">
        <v>11771</v>
      </c>
      <c r="BE160" s="314" t="s">
        <v>8637</v>
      </c>
      <c r="BG160" s="175" t="s">
        <v>11772</v>
      </c>
      <c r="BP160" s="314" t="s">
        <v>15136</v>
      </c>
      <c r="BQ160" s="314" t="s">
        <v>15099</v>
      </c>
      <c r="BV160" s="314" t="s">
        <v>11571</v>
      </c>
      <c r="BW160" s="181">
        <v>41426</v>
      </c>
      <c r="BZ160" s="181">
        <v>41426</v>
      </c>
      <c r="CA160" s="292">
        <v>0.41666666666666669</v>
      </c>
      <c r="CB160" t="s">
        <v>1419</v>
      </c>
      <c r="CF160" s="318" t="s">
        <v>1005</v>
      </c>
      <c r="DM160" s="314" t="s">
        <v>11235</v>
      </c>
      <c r="DP160" s="314" t="s">
        <v>8426</v>
      </c>
      <c r="DQ160" s="314">
        <v>200</v>
      </c>
      <c r="DR160" s="314" t="s">
        <v>11281</v>
      </c>
      <c r="EH160" s="314" t="s">
        <v>11270</v>
      </c>
      <c r="EI160" s="314" t="s">
        <v>8426</v>
      </c>
      <c r="EJ160" s="314">
        <v>2.5000000000000001E-2</v>
      </c>
    </row>
    <row r="161" spans="7:140" x14ac:dyDescent="0.35">
      <c r="G161" s="322">
        <v>41501</v>
      </c>
      <c r="N161" s="315" t="s">
        <v>18599</v>
      </c>
      <c r="S161" s="314" t="s">
        <v>1404</v>
      </c>
      <c r="W161" s="316">
        <v>41399</v>
      </c>
      <c r="AB161" s="314" t="s">
        <v>7399</v>
      </c>
      <c r="AS161" s="314" t="s">
        <v>15111</v>
      </c>
      <c r="BD161" s="314" t="s">
        <v>11771</v>
      </c>
      <c r="BE161" s="314" t="s">
        <v>8637</v>
      </c>
      <c r="BG161" s="175" t="s">
        <v>11772</v>
      </c>
      <c r="BP161" s="314" t="s">
        <v>15136</v>
      </c>
      <c r="BQ161" s="314" t="s">
        <v>15099</v>
      </c>
      <c r="BV161" s="314" t="s">
        <v>11571</v>
      </c>
      <c r="BW161" s="181">
        <v>41426</v>
      </c>
      <c r="BZ161" s="181">
        <v>41426</v>
      </c>
      <c r="CA161" s="292">
        <v>0.58333333333333337</v>
      </c>
      <c r="CB161" t="s">
        <v>1419</v>
      </c>
      <c r="CF161" s="318" t="s">
        <v>1005</v>
      </c>
      <c r="DM161" s="314" t="s">
        <v>11235</v>
      </c>
      <c r="DP161" s="314" t="s">
        <v>8426</v>
      </c>
      <c r="DQ161" s="314">
        <v>199</v>
      </c>
      <c r="DR161" s="314" t="s">
        <v>11281</v>
      </c>
      <c r="EH161" s="314" t="s">
        <v>11270</v>
      </c>
      <c r="EI161" s="314" t="s">
        <v>8426</v>
      </c>
      <c r="EJ161" s="314">
        <v>2.5000000000000001E-2</v>
      </c>
    </row>
    <row r="162" spans="7:140" x14ac:dyDescent="0.35">
      <c r="G162" s="322">
        <v>41501</v>
      </c>
      <c r="N162" s="315" t="s">
        <v>18599</v>
      </c>
      <c r="S162" s="314" t="s">
        <v>1404</v>
      </c>
      <c r="W162" s="316">
        <v>41399</v>
      </c>
      <c r="AB162" s="314" t="s">
        <v>7399</v>
      </c>
      <c r="AS162" s="314" t="s">
        <v>15111</v>
      </c>
      <c r="BD162" s="314" t="s">
        <v>11771</v>
      </c>
      <c r="BE162" s="314" t="s">
        <v>8637</v>
      </c>
      <c r="BG162" s="175" t="s">
        <v>11772</v>
      </c>
      <c r="BP162" s="314" t="s">
        <v>15136</v>
      </c>
      <c r="BQ162" s="314" t="s">
        <v>15099</v>
      </c>
      <c r="BV162" s="314" t="s">
        <v>11571</v>
      </c>
      <c r="BW162" s="181">
        <v>41426</v>
      </c>
      <c r="BZ162" s="181">
        <v>41426</v>
      </c>
      <c r="CA162" s="292">
        <v>0.75</v>
      </c>
      <c r="CB162" t="s">
        <v>1419</v>
      </c>
      <c r="CF162" s="318" t="s">
        <v>1005</v>
      </c>
      <c r="DM162" s="314" t="s">
        <v>11235</v>
      </c>
      <c r="DP162" s="314" t="s">
        <v>8426</v>
      </c>
      <c r="DQ162" s="314">
        <v>198</v>
      </c>
      <c r="DR162" s="314" t="s">
        <v>11281</v>
      </c>
      <c r="EH162" s="314" t="s">
        <v>11270</v>
      </c>
      <c r="EI162" s="314" t="s">
        <v>8426</v>
      </c>
      <c r="EJ162" s="314">
        <v>2.5000000000000001E-2</v>
      </c>
    </row>
    <row r="163" spans="7:140" x14ac:dyDescent="0.35">
      <c r="G163" s="322">
        <v>41501</v>
      </c>
      <c r="N163" s="315" t="s">
        <v>18599</v>
      </c>
      <c r="S163" s="314" t="s">
        <v>1404</v>
      </c>
      <c r="W163" s="316">
        <v>41399</v>
      </c>
      <c r="AB163" s="314" t="s">
        <v>7399</v>
      </c>
      <c r="AS163" s="314" t="s">
        <v>15111</v>
      </c>
      <c r="BD163" s="314" t="s">
        <v>11771</v>
      </c>
      <c r="BE163" s="314" t="s">
        <v>8637</v>
      </c>
      <c r="BG163" s="175" t="s">
        <v>11772</v>
      </c>
      <c r="BP163" s="314" t="s">
        <v>15136</v>
      </c>
      <c r="BQ163" s="314" t="s">
        <v>15099</v>
      </c>
      <c r="BV163" s="314" t="s">
        <v>11571</v>
      </c>
      <c r="BW163" s="181">
        <v>41426</v>
      </c>
      <c r="BZ163" s="181">
        <v>41426</v>
      </c>
      <c r="CA163" s="292">
        <v>0.91666666666666663</v>
      </c>
      <c r="CB163" t="s">
        <v>1419</v>
      </c>
      <c r="CF163" s="318" t="s">
        <v>1005</v>
      </c>
      <c r="DM163" s="314" t="s">
        <v>11235</v>
      </c>
      <c r="DP163" s="314" t="s">
        <v>8426</v>
      </c>
      <c r="DQ163" s="314">
        <v>199</v>
      </c>
      <c r="DR163" s="314" t="s">
        <v>11281</v>
      </c>
      <c r="EH163" s="314" t="s">
        <v>11270</v>
      </c>
      <c r="EI163" s="314" t="s">
        <v>8426</v>
      </c>
      <c r="EJ163" s="314">
        <v>2.5000000000000001E-2</v>
      </c>
    </row>
    <row r="164" spans="7:140" x14ac:dyDescent="0.35">
      <c r="G164" s="322">
        <v>41501</v>
      </c>
      <c r="N164" s="315" t="s">
        <v>18599</v>
      </c>
      <c r="S164" s="314" t="s">
        <v>1404</v>
      </c>
      <c r="W164" s="316">
        <v>41399</v>
      </c>
      <c r="AB164" s="314" t="s">
        <v>7399</v>
      </c>
      <c r="AS164" s="314" t="s">
        <v>15111</v>
      </c>
      <c r="BD164" s="314" t="s">
        <v>11771</v>
      </c>
      <c r="BE164" s="314" t="s">
        <v>8637</v>
      </c>
      <c r="BG164" s="175" t="s">
        <v>11772</v>
      </c>
      <c r="BP164" s="314" t="s">
        <v>15136</v>
      </c>
      <c r="BQ164" s="314" t="s">
        <v>15099</v>
      </c>
      <c r="BV164" s="314" t="s">
        <v>11571</v>
      </c>
      <c r="BW164" s="181">
        <v>41427</v>
      </c>
      <c r="BZ164" s="181">
        <v>41427</v>
      </c>
      <c r="CA164" s="292">
        <v>8.3333333333333329E-2</v>
      </c>
      <c r="CB164" t="s">
        <v>1419</v>
      </c>
      <c r="CF164" s="318" t="s">
        <v>1005</v>
      </c>
      <c r="DM164" s="314" t="s">
        <v>11235</v>
      </c>
      <c r="DP164" s="314" t="s">
        <v>8426</v>
      </c>
      <c r="DQ164" s="314">
        <v>200</v>
      </c>
      <c r="DR164" s="314" t="s">
        <v>11281</v>
      </c>
      <c r="EH164" s="314" t="s">
        <v>11270</v>
      </c>
      <c r="EI164" s="314" t="s">
        <v>8426</v>
      </c>
      <c r="EJ164" s="314">
        <v>2.5000000000000001E-2</v>
      </c>
    </row>
    <row r="165" spans="7:140" x14ac:dyDescent="0.35">
      <c r="G165" s="322">
        <v>41501</v>
      </c>
      <c r="N165" s="315" t="s">
        <v>18599</v>
      </c>
      <c r="S165" s="314" t="s">
        <v>1404</v>
      </c>
      <c r="W165" s="316">
        <v>41399</v>
      </c>
      <c r="AB165" s="314" t="s">
        <v>7399</v>
      </c>
      <c r="AS165" s="314" t="s">
        <v>15111</v>
      </c>
      <c r="BD165" s="314" t="s">
        <v>11771</v>
      </c>
      <c r="BE165" s="314" t="s">
        <v>8637</v>
      </c>
      <c r="BG165" s="175" t="s">
        <v>11772</v>
      </c>
      <c r="BP165" s="314" t="s">
        <v>15136</v>
      </c>
      <c r="BQ165" s="314" t="s">
        <v>15099</v>
      </c>
      <c r="BV165" s="314" t="s">
        <v>11571</v>
      </c>
      <c r="BW165" s="181">
        <v>41427</v>
      </c>
      <c r="BZ165" s="181">
        <v>41427</v>
      </c>
      <c r="CA165" s="292">
        <v>0.25</v>
      </c>
      <c r="CB165" t="s">
        <v>1419</v>
      </c>
      <c r="CF165" s="318" t="s">
        <v>1005</v>
      </c>
      <c r="DM165" s="314" t="s">
        <v>11235</v>
      </c>
      <c r="DP165" s="314" t="s">
        <v>8426</v>
      </c>
      <c r="DQ165" s="314">
        <v>199</v>
      </c>
      <c r="DR165" s="314" t="s">
        <v>11281</v>
      </c>
      <c r="EH165" s="314" t="s">
        <v>11270</v>
      </c>
      <c r="EI165" s="314" t="s">
        <v>8426</v>
      </c>
      <c r="EJ165" s="314">
        <v>2.5000000000000001E-2</v>
      </c>
    </row>
    <row r="166" spans="7:140" x14ac:dyDescent="0.35">
      <c r="G166" s="322">
        <v>41501</v>
      </c>
      <c r="N166" s="315" t="s">
        <v>18599</v>
      </c>
      <c r="S166" s="314" t="s">
        <v>1404</v>
      </c>
      <c r="W166" s="316">
        <v>41399</v>
      </c>
      <c r="AB166" s="314" t="s">
        <v>7399</v>
      </c>
      <c r="AS166" s="314" t="s">
        <v>15111</v>
      </c>
      <c r="BD166" s="314" t="s">
        <v>11771</v>
      </c>
      <c r="BE166" s="314" t="s">
        <v>8637</v>
      </c>
      <c r="BG166" s="175" t="s">
        <v>11772</v>
      </c>
      <c r="BP166" s="314" t="s">
        <v>15136</v>
      </c>
      <c r="BQ166" s="314" t="s">
        <v>15099</v>
      </c>
      <c r="BV166" s="314" t="s">
        <v>11571</v>
      </c>
      <c r="BW166" s="181">
        <v>41427</v>
      </c>
      <c r="BZ166" s="181">
        <v>41427</v>
      </c>
      <c r="CA166" s="292">
        <v>0.41666666666666669</v>
      </c>
      <c r="CB166" t="s">
        <v>1419</v>
      </c>
      <c r="CF166" s="318" t="s">
        <v>1005</v>
      </c>
      <c r="DM166" s="314" t="s">
        <v>11235</v>
      </c>
      <c r="DP166" s="314" t="s">
        <v>8426</v>
      </c>
      <c r="DQ166" s="314">
        <v>200</v>
      </c>
      <c r="DR166" s="314" t="s">
        <v>11281</v>
      </c>
      <c r="EH166" s="314" t="s">
        <v>11270</v>
      </c>
      <c r="EI166" s="314" t="s">
        <v>8426</v>
      </c>
      <c r="EJ166" s="314">
        <v>2.5000000000000001E-2</v>
      </c>
    </row>
    <row r="167" spans="7:140" x14ac:dyDescent="0.35">
      <c r="G167" s="322">
        <v>41501</v>
      </c>
      <c r="N167" s="315" t="s">
        <v>18599</v>
      </c>
      <c r="S167" s="314" t="s">
        <v>1404</v>
      </c>
      <c r="W167" s="316">
        <v>41399</v>
      </c>
      <c r="AB167" s="314" t="s">
        <v>7399</v>
      </c>
      <c r="AS167" s="314" t="s">
        <v>15111</v>
      </c>
      <c r="BD167" s="314" t="s">
        <v>11771</v>
      </c>
      <c r="BE167" s="314" t="s">
        <v>8637</v>
      </c>
      <c r="BG167" s="175" t="s">
        <v>11772</v>
      </c>
      <c r="BP167" s="314" t="s">
        <v>15136</v>
      </c>
      <c r="BQ167" s="314" t="s">
        <v>15099</v>
      </c>
      <c r="BV167" s="314" t="s">
        <v>11571</v>
      </c>
      <c r="BW167" s="181">
        <v>41427</v>
      </c>
      <c r="BZ167" s="181">
        <v>41427</v>
      </c>
      <c r="CA167" s="292">
        <v>0.58333333333333337</v>
      </c>
      <c r="CB167" t="s">
        <v>1419</v>
      </c>
      <c r="CF167" s="318" t="s">
        <v>1005</v>
      </c>
      <c r="DM167" s="314" t="s">
        <v>11235</v>
      </c>
      <c r="DP167" s="314" t="s">
        <v>8426</v>
      </c>
      <c r="DQ167" s="314">
        <v>199</v>
      </c>
      <c r="DR167" s="314" t="s">
        <v>11281</v>
      </c>
      <c r="EH167" s="314" t="s">
        <v>11270</v>
      </c>
      <c r="EI167" s="314" t="s">
        <v>8426</v>
      </c>
      <c r="EJ167" s="314">
        <v>2.5000000000000001E-2</v>
      </c>
    </row>
    <row r="168" spans="7:140" x14ac:dyDescent="0.35">
      <c r="G168" s="322">
        <v>41501</v>
      </c>
      <c r="N168" s="315" t="s">
        <v>18599</v>
      </c>
      <c r="S168" s="314" t="s">
        <v>1404</v>
      </c>
      <c r="W168" s="316">
        <v>41399</v>
      </c>
      <c r="AB168" s="314" t="s">
        <v>7399</v>
      </c>
      <c r="AS168" s="314" t="s">
        <v>15111</v>
      </c>
      <c r="BD168" s="314" t="s">
        <v>11771</v>
      </c>
      <c r="BE168" s="314" t="s">
        <v>8637</v>
      </c>
      <c r="BG168" s="175" t="s">
        <v>11772</v>
      </c>
      <c r="BP168" s="314" t="s">
        <v>15136</v>
      </c>
      <c r="BQ168" s="314" t="s">
        <v>15099</v>
      </c>
      <c r="BV168" s="314" t="s">
        <v>11571</v>
      </c>
      <c r="BW168" s="181">
        <v>41427</v>
      </c>
      <c r="BZ168" s="181">
        <v>41427</v>
      </c>
      <c r="CA168" s="292">
        <v>0.75</v>
      </c>
      <c r="CB168" t="s">
        <v>1419</v>
      </c>
      <c r="CF168" s="318" t="s">
        <v>1005</v>
      </c>
      <c r="DM168" s="314" t="s">
        <v>11235</v>
      </c>
      <c r="DP168" s="314" t="s">
        <v>8426</v>
      </c>
      <c r="DQ168" s="314">
        <v>198</v>
      </c>
      <c r="DR168" s="314" t="s">
        <v>11281</v>
      </c>
      <c r="EH168" s="314" t="s">
        <v>11270</v>
      </c>
      <c r="EI168" s="314" t="s">
        <v>8426</v>
      </c>
      <c r="EJ168" s="314">
        <v>2.5000000000000001E-2</v>
      </c>
    </row>
    <row r="169" spans="7:140" x14ac:dyDescent="0.35">
      <c r="G169" s="322">
        <v>41501</v>
      </c>
      <c r="N169" s="315" t="s">
        <v>18599</v>
      </c>
      <c r="S169" s="314" t="s">
        <v>1404</v>
      </c>
      <c r="W169" s="316">
        <v>41399</v>
      </c>
      <c r="AB169" s="314" t="s">
        <v>7399</v>
      </c>
      <c r="AS169" s="314" t="s">
        <v>15111</v>
      </c>
      <c r="BD169" s="314" t="s">
        <v>11771</v>
      </c>
      <c r="BE169" s="314" t="s">
        <v>8637</v>
      </c>
      <c r="BG169" s="175" t="s">
        <v>11772</v>
      </c>
      <c r="BP169" s="314" t="s">
        <v>15136</v>
      </c>
      <c r="BQ169" s="314" t="s">
        <v>15099</v>
      </c>
      <c r="BV169" s="314" t="s">
        <v>11571</v>
      </c>
      <c r="BW169" s="181">
        <v>41427</v>
      </c>
      <c r="BZ169" s="181">
        <v>41427</v>
      </c>
      <c r="CA169" s="292">
        <v>0.91666666666666663</v>
      </c>
      <c r="CB169" t="s">
        <v>1419</v>
      </c>
      <c r="CF169" s="318" t="s">
        <v>1005</v>
      </c>
      <c r="DM169" s="314" t="s">
        <v>11235</v>
      </c>
      <c r="DP169" s="314" t="s">
        <v>8426</v>
      </c>
      <c r="DQ169" s="314">
        <v>198</v>
      </c>
      <c r="DR169" s="314" t="s">
        <v>11281</v>
      </c>
      <c r="EH169" s="314" t="s">
        <v>11270</v>
      </c>
      <c r="EI169" s="314" t="s">
        <v>8426</v>
      </c>
      <c r="EJ169" s="314">
        <v>2.5000000000000001E-2</v>
      </c>
    </row>
    <row r="170" spans="7:140" x14ac:dyDescent="0.35">
      <c r="G170" s="322">
        <v>41501</v>
      </c>
      <c r="N170" s="315" t="s">
        <v>18599</v>
      </c>
      <c r="S170" s="314" t="s">
        <v>1404</v>
      </c>
      <c r="W170" s="316">
        <v>41399</v>
      </c>
      <c r="AB170" s="314" t="s">
        <v>7399</v>
      </c>
      <c r="AS170" s="314" t="s">
        <v>15111</v>
      </c>
      <c r="BD170" s="314" t="s">
        <v>11771</v>
      </c>
      <c r="BE170" s="314" t="s">
        <v>8637</v>
      </c>
      <c r="BG170" s="175" t="s">
        <v>11772</v>
      </c>
      <c r="BP170" s="314" t="s">
        <v>15136</v>
      </c>
      <c r="BQ170" s="314" t="s">
        <v>15099</v>
      </c>
      <c r="BV170" s="314" t="s">
        <v>11571</v>
      </c>
      <c r="BW170" s="181">
        <v>41428</v>
      </c>
      <c r="BZ170" s="181">
        <v>41428</v>
      </c>
      <c r="CA170" s="292">
        <v>8.3333333333333329E-2</v>
      </c>
      <c r="CB170" t="s">
        <v>1419</v>
      </c>
      <c r="CF170" s="318" t="s">
        <v>1005</v>
      </c>
      <c r="DM170" s="314" t="s">
        <v>11235</v>
      </c>
      <c r="DP170" s="314" t="s">
        <v>8426</v>
      </c>
      <c r="DQ170" s="314">
        <v>200</v>
      </c>
      <c r="DR170" s="314" t="s">
        <v>11281</v>
      </c>
      <c r="EH170" s="314" t="s">
        <v>11270</v>
      </c>
      <c r="EI170" s="314" t="s">
        <v>8426</v>
      </c>
      <c r="EJ170" s="314">
        <v>2.5000000000000001E-2</v>
      </c>
    </row>
    <row r="171" spans="7:140" x14ac:dyDescent="0.35">
      <c r="G171" s="322">
        <v>41501</v>
      </c>
      <c r="N171" s="315" t="s">
        <v>18599</v>
      </c>
      <c r="S171" s="314" t="s">
        <v>1404</v>
      </c>
      <c r="W171" s="316">
        <v>41399</v>
      </c>
      <c r="AB171" s="314" t="s">
        <v>7399</v>
      </c>
      <c r="AS171" s="314" t="s">
        <v>15111</v>
      </c>
      <c r="BD171" s="314" t="s">
        <v>11771</v>
      </c>
      <c r="BE171" s="314" t="s">
        <v>8637</v>
      </c>
      <c r="BG171" s="175" t="s">
        <v>11772</v>
      </c>
      <c r="BP171" s="314" t="s">
        <v>15136</v>
      </c>
      <c r="BQ171" s="314" t="s">
        <v>15099</v>
      </c>
      <c r="BV171" s="314" t="s">
        <v>11571</v>
      </c>
      <c r="BW171" s="181">
        <v>41428</v>
      </c>
      <c r="BZ171" s="181">
        <v>41428</v>
      </c>
      <c r="CA171" s="292">
        <v>0.25</v>
      </c>
      <c r="CB171" t="s">
        <v>1419</v>
      </c>
      <c r="CF171" s="318" t="s">
        <v>1005</v>
      </c>
      <c r="DM171" s="314" t="s">
        <v>11235</v>
      </c>
      <c r="DP171" s="314" t="s">
        <v>8426</v>
      </c>
      <c r="DQ171" s="314">
        <v>199</v>
      </c>
      <c r="DR171" s="314" t="s">
        <v>11281</v>
      </c>
      <c r="EH171" s="314" t="s">
        <v>11270</v>
      </c>
      <c r="EI171" s="314" t="s">
        <v>8426</v>
      </c>
      <c r="EJ171" s="314">
        <v>2.5000000000000001E-2</v>
      </c>
    </row>
    <row r="172" spans="7:140" x14ac:dyDescent="0.35">
      <c r="G172" s="322">
        <v>41501</v>
      </c>
      <c r="N172" s="315" t="s">
        <v>18599</v>
      </c>
      <c r="S172" s="314" t="s">
        <v>1404</v>
      </c>
      <c r="W172" s="316">
        <v>41399</v>
      </c>
      <c r="AB172" s="314" t="s">
        <v>7399</v>
      </c>
      <c r="AS172" s="314" t="s">
        <v>15111</v>
      </c>
      <c r="BD172" s="314" t="s">
        <v>11771</v>
      </c>
      <c r="BE172" s="314" t="s">
        <v>8637</v>
      </c>
      <c r="BG172" s="175" t="s">
        <v>11772</v>
      </c>
      <c r="BP172" s="314" t="s">
        <v>15136</v>
      </c>
      <c r="BQ172" s="314" t="s">
        <v>15099</v>
      </c>
      <c r="BV172" s="314" t="s">
        <v>11571</v>
      </c>
      <c r="BW172" s="181">
        <v>41428</v>
      </c>
      <c r="BZ172" s="181">
        <v>41428</v>
      </c>
      <c r="CA172" s="292">
        <v>0.41666666666666669</v>
      </c>
      <c r="CB172" t="s">
        <v>1419</v>
      </c>
      <c r="CF172" s="318" t="s">
        <v>1005</v>
      </c>
      <c r="DM172" s="314" t="s">
        <v>11235</v>
      </c>
      <c r="DP172" s="314" t="s">
        <v>8426</v>
      </c>
      <c r="DQ172" s="314">
        <v>200</v>
      </c>
      <c r="DR172" s="314" t="s">
        <v>11281</v>
      </c>
      <c r="EH172" s="314" t="s">
        <v>11270</v>
      </c>
      <c r="EI172" s="314" t="s">
        <v>8426</v>
      </c>
      <c r="EJ172" s="314">
        <v>2.5000000000000001E-2</v>
      </c>
    </row>
    <row r="173" spans="7:140" x14ac:dyDescent="0.35">
      <c r="G173" s="322">
        <v>41501</v>
      </c>
      <c r="N173" s="315" t="s">
        <v>18599</v>
      </c>
      <c r="S173" s="314" t="s">
        <v>1404</v>
      </c>
      <c r="W173" s="316">
        <v>41399</v>
      </c>
      <c r="AB173" s="314" t="s">
        <v>7399</v>
      </c>
      <c r="AS173" s="314" t="s">
        <v>15111</v>
      </c>
      <c r="BD173" s="314" t="s">
        <v>11771</v>
      </c>
      <c r="BE173" s="314" t="s">
        <v>8637</v>
      </c>
      <c r="BG173" s="175" t="s">
        <v>11772</v>
      </c>
      <c r="BP173" s="314" t="s">
        <v>15136</v>
      </c>
      <c r="BQ173" s="314" t="s">
        <v>15099</v>
      </c>
      <c r="BV173" s="314" t="s">
        <v>11571</v>
      </c>
      <c r="BW173" s="181">
        <v>41428</v>
      </c>
      <c r="BZ173" s="181">
        <v>41428</v>
      </c>
      <c r="CA173" s="292">
        <v>0.58333333333333337</v>
      </c>
      <c r="CB173" t="s">
        <v>1419</v>
      </c>
      <c r="CF173" s="318" t="s">
        <v>1005</v>
      </c>
      <c r="DM173" s="314" t="s">
        <v>11235</v>
      </c>
      <c r="DP173" s="314" t="s">
        <v>8426</v>
      </c>
      <c r="DQ173" s="314">
        <v>199</v>
      </c>
      <c r="DR173" s="314" t="s">
        <v>11281</v>
      </c>
      <c r="EH173" s="314" t="s">
        <v>11270</v>
      </c>
      <c r="EI173" s="314" t="s">
        <v>8426</v>
      </c>
      <c r="EJ173" s="314">
        <v>2.5000000000000001E-2</v>
      </c>
    </row>
    <row r="174" spans="7:140" x14ac:dyDescent="0.35">
      <c r="G174" s="322">
        <v>41501</v>
      </c>
      <c r="N174" s="315" t="s">
        <v>18599</v>
      </c>
      <c r="S174" s="314" t="s">
        <v>1404</v>
      </c>
      <c r="W174" s="316">
        <v>41399</v>
      </c>
      <c r="AB174" s="314" t="s">
        <v>7399</v>
      </c>
      <c r="AS174" s="314" t="s">
        <v>15111</v>
      </c>
      <c r="BD174" s="314" t="s">
        <v>11771</v>
      </c>
      <c r="BE174" s="314" t="s">
        <v>8637</v>
      </c>
      <c r="BG174" s="175" t="s">
        <v>11772</v>
      </c>
      <c r="BP174" s="314" t="s">
        <v>15136</v>
      </c>
      <c r="BQ174" s="314" t="s">
        <v>15099</v>
      </c>
      <c r="BV174" s="314" t="s">
        <v>11571</v>
      </c>
      <c r="BW174" s="181">
        <v>41428</v>
      </c>
      <c r="BZ174" s="181">
        <v>41428</v>
      </c>
      <c r="CA174" s="292">
        <v>0.75</v>
      </c>
      <c r="CB174" t="s">
        <v>1419</v>
      </c>
      <c r="CF174" s="318" t="s">
        <v>1005</v>
      </c>
      <c r="DM174" s="314" t="s">
        <v>11235</v>
      </c>
      <c r="DP174" s="314" t="s">
        <v>8426</v>
      </c>
      <c r="DQ174" s="314">
        <v>199</v>
      </c>
      <c r="DR174" s="314" t="s">
        <v>11281</v>
      </c>
      <c r="EH174" s="314" t="s">
        <v>11270</v>
      </c>
      <c r="EI174" s="314" t="s">
        <v>8426</v>
      </c>
      <c r="EJ174" s="314">
        <v>2.5000000000000001E-2</v>
      </c>
    </row>
    <row r="175" spans="7:140" x14ac:dyDescent="0.35">
      <c r="G175" s="322">
        <v>41501</v>
      </c>
      <c r="N175" s="315" t="s">
        <v>18599</v>
      </c>
      <c r="S175" s="314" t="s">
        <v>1404</v>
      </c>
      <c r="W175" s="316">
        <v>41399</v>
      </c>
      <c r="AB175" s="314" t="s">
        <v>7399</v>
      </c>
      <c r="AS175" s="314" t="s">
        <v>15111</v>
      </c>
      <c r="BD175" s="314" t="s">
        <v>11771</v>
      </c>
      <c r="BE175" s="314" t="s">
        <v>8637</v>
      </c>
      <c r="BG175" s="175" t="s">
        <v>11772</v>
      </c>
      <c r="BP175" s="314" t="s">
        <v>15136</v>
      </c>
      <c r="BQ175" s="314" t="s">
        <v>15099</v>
      </c>
      <c r="BV175" s="314" t="s">
        <v>11571</v>
      </c>
      <c r="BW175" s="181">
        <v>41428</v>
      </c>
      <c r="BZ175" s="181">
        <v>41428</v>
      </c>
      <c r="CA175" s="292">
        <v>0.91666666666666663</v>
      </c>
      <c r="CB175" t="s">
        <v>1419</v>
      </c>
      <c r="CF175" s="318" t="s">
        <v>1005</v>
      </c>
      <c r="DM175" s="314" t="s">
        <v>11235</v>
      </c>
      <c r="DP175" s="314" t="s">
        <v>8426</v>
      </c>
      <c r="DQ175" s="314">
        <v>200</v>
      </c>
      <c r="DR175" s="314" t="s">
        <v>11281</v>
      </c>
      <c r="EH175" s="314" t="s">
        <v>11270</v>
      </c>
      <c r="EI175" s="314" t="s">
        <v>8426</v>
      </c>
      <c r="EJ175" s="314">
        <v>2.5000000000000001E-2</v>
      </c>
    </row>
    <row r="176" spans="7:140" x14ac:dyDescent="0.35">
      <c r="G176" s="322">
        <v>41501</v>
      </c>
      <c r="N176" s="315" t="s">
        <v>18599</v>
      </c>
      <c r="S176" s="314" t="s">
        <v>1404</v>
      </c>
      <c r="W176" s="316">
        <v>41399</v>
      </c>
      <c r="AB176" s="314" t="s">
        <v>7399</v>
      </c>
      <c r="AS176" s="314" t="s">
        <v>15111</v>
      </c>
      <c r="BD176" s="314" t="s">
        <v>11771</v>
      </c>
      <c r="BE176" s="314" t="s">
        <v>8637</v>
      </c>
      <c r="BG176" s="175" t="s">
        <v>11772</v>
      </c>
      <c r="BP176" s="314" t="s">
        <v>15136</v>
      </c>
      <c r="BQ176" s="314" t="s">
        <v>15099</v>
      </c>
      <c r="BV176" s="314" t="s">
        <v>11571</v>
      </c>
      <c r="BW176" s="181">
        <v>41429</v>
      </c>
      <c r="BZ176" s="181">
        <v>41429</v>
      </c>
      <c r="CA176" s="292">
        <v>8.3333333333333329E-2</v>
      </c>
      <c r="CB176" t="s">
        <v>1419</v>
      </c>
      <c r="CF176" s="318" t="s">
        <v>1005</v>
      </c>
      <c r="DM176" s="314" t="s">
        <v>11235</v>
      </c>
      <c r="DP176" s="314" t="s">
        <v>8426</v>
      </c>
      <c r="DQ176" s="314">
        <v>200</v>
      </c>
      <c r="DR176" s="314" t="s">
        <v>11281</v>
      </c>
      <c r="EH176" s="314" t="s">
        <v>11270</v>
      </c>
      <c r="EI176" s="314" t="s">
        <v>8426</v>
      </c>
      <c r="EJ176" s="314">
        <v>2.5000000000000001E-2</v>
      </c>
    </row>
    <row r="177" spans="7:140" x14ac:dyDescent="0.35">
      <c r="G177" s="322">
        <v>41501</v>
      </c>
      <c r="N177" s="315" t="s">
        <v>18599</v>
      </c>
      <c r="S177" s="314" t="s">
        <v>1404</v>
      </c>
      <c r="W177" s="316">
        <v>41399</v>
      </c>
      <c r="AB177" s="314" t="s">
        <v>7399</v>
      </c>
      <c r="AS177" s="314" t="s">
        <v>15111</v>
      </c>
      <c r="BD177" s="314" t="s">
        <v>11771</v>
      </c>
      <c r="BE177" s="314" t="s">
        <v>8637</v>
      </c>
      <c r="BG177" s="175" t="s">
        <v>11772</v>
      </c>
      <c r="BP177" s="314" t="s">
        <v>15136</v>
      </c>
      <c r="BQ177" s="314" t="s">
        <v>15099</v>
      </c>
      <c r="BV177" s="314" t="s">
        <v>11571</v>
      </c>
      <c r="BW177" s="181">
        <v>41429</v>
      </c>
      <c r="BZ177" s="181">
        <v>41429</v>
      </c>
      <c r="CA177" s="292">
        <v>0.25</v>
      </c>
      <c r="CB177" t="s">
        <v>1419</v>
      </c>
      <c r="CF177" s="318" t="s">
        <v>1005</v>
      </c>
      <c r="DM177" s="314" t="s">
        <v>11235</v>
      </c>
      <c r="DP177" s="314" t="s">
        <v>8426</v>
      </c>
      <c r="DQ177" s="314">
        <v>200</v>
      </c>
      <c r="DR177" s="314" t="s">
        <v>11281</v>
      </c>
      <c r="EH177" s="314" t="s">
        <v>11270</v>
      </c>
      <c r="EI177" s="314" t="s">
        <v>8426</v>
      </c>
      <c r="EJ177" s="314">
        <v>2.5000000000000001E-2</v>
      </c>
    </row>
    <row r="178" spans="7:140" x14ac:dyDescent="0.35">
      <c r="G178" s="322">
        <v>41501</v>
      </c>
      <c r="N178" s="315" t="s">
        <v>18599</v>
      </c>
      <c r="S178" s="314" t="s">
        <v>1404</v>
      </c>
      <c r="W178" s="316">
        <v>41399</v>
      </c>
      <c r="AB178" s="314" t="s">
        <v>7399</v>
      </c>
      <c r="AS178" s="314" t="s">
        <v>15111</v>
      </c>
      <c r="BD178" s="314" t="s">
        <v>11771</v>
      </c>
      <c r="BE178" s="314" t="s">
        <v>8637</v>
      </c>
      <c r="BG178" s="175" t="s">
        <v>11772</v>
      </c>
      <c r="BP178" s="314" t="s">
        <v>15136</v>
      </c>
      <c r="BQ178" s="314" t="s">
        <v>15099</v>
      </c>
      <c r="BV178" s="314" t="s">
        <v>11571</v>
      </c>
      <c r="BW178" s="181">
        <v>41429</v>
      </c>
      <c r="BZ178" s="181">
        <v>41429</v>
      </c>
      <c r="CA178" s="292">
        <v>0.41666666666666669</v>
      </c>
      <c r="CB178" t="s">
        <v>1419</v>
      </c>
      <c r="CF178" s="318" t="s">
        <v>1005</v>
      </c>
      <c r="DM178" s="314" t="s">
        <v>11235</v>
      </c>
      <c r="DP178" s="314" t="s">
        <v>8426</v>
      </c>
      <c r="DQ178" s="314">
        <v>201</v>
      </c>
      <c r="DR178" s="314" t="s">
        <v>11281</v>
      </c>
      <c r="EH178" s="314" t="s">
        <v>11270</v>
      </c>
      <c r="EI178" s="314" t="s">
        <v>8426</v>
      </c>
      <c r="EJ178" s="314">
        <v>2.5000000000000001E-2</v>
      </c>
    </row>
    <row r="179" spans="7:140" x14ac:dyDescent="0.35">
      <c r="G179" s="322">
        <v>41501</v>
      </c>
      <c r="N179" s="315" t="s">
        <v>18599</v>
      </c>
      <c r="S179" s="314" t="s">
        <v>1404</v>
      </c>
      <c r="W179" s="316">
        <v>41399</v>
      </c>
      <c r="AB179" s="314" t="s">
        <v>7399</v>
      </c>
      <c r="AS179" s="314" t="s">
        <v>15111</v>
      </c>
      <c r="BD179" s="314" t="s">
        <v>11771</v>
      </c>
      <c r="BE179" s="314" t="s">
        <v>8637</v>
      </c>
      <c r="BG179" s="175" t="s">
        <v>11772</v>
      </c>
      <c r="BP179" s="314" t="s">
        <v>15136</v>
      </c>
      <c r="BQ179" s="314" t="s">
        <v>15099</v>
      </c>
      <c r="BV179" s="314" t="s">
        <v>11571</v>
      </c>
      <c r="BW179" s="181">
        <v>41429</v>
      </c>
      <c r="BZ179" s="181">
        <v>41429</v>
      </c>
      <c r="CA179" s="292">
        <v>0.58333333333333337</v>
      </c>
      <c r="CB179" t="s">
        <v>1419</v>
      </c>
      <c r="CF179" s="318" t="s">
        <v>1005</v>
      </c>
      <c r="DM179" s="314" t="s">
        <v>11235</v>
      </c>
      <c r="DP179" s="314" t="s">
        <v>8426</v>
      </c>
      <c r="DQ179" s="314">
        <v>200</v>
      </c>
      <c r="DR179" s="314" t="s">
        <v>11281</v>
      </c>
      <c r="EH179" s="314" t="s">
        <v>11270</v>
      </c>
      <c r="EI179" s="314" t="s">
        <v>8426</v>
      </c>
      <c r="EJ179" s="314">
        <v>2.5000000000000001E-2</v>
      </c>
    </row>
    <row r="180" spans="7:140" x14ac:dyDescent="0.35">
      <c r="G180" s="322">
        <v>41501</v>
      </c>
      <c r="N180" s="315" t="s">
        <v>18599</v>
      </c>
      <c r="S180" s="314" t="s">
        <v>1404</v>
      </c>
      <c r="W180" s="316">
        <v>41399</v>
      </c>
      <c r="AB180" s="314" t="s">
        <v>7399</v>
      </c>
      <c r="AS180" s="314" t="s">
        <v>15111</v>
      </c>
      <c r="BD180" s="314" t="s">
        <v>11771</v>
      </c>
      <c r="BE180" s="314" t="s">
        <v>8637</v>
      </c>
      <c r="BG180" s="175" t="s">
        <v>11772</v>
      </c>
      <c r="BP180" s="314" t="s">
        <v>15136</v>
      </c>
      <c r="BQ180" s="314" t="s">
        <v>15099</v>
      </c>
      <c r="BV180" s="314" t="s">
        <v>11571</v>
      </c>
      <c r="BW180" s="181">
        <v>41429</v>
      </c>
      <c r="BZ180" s="181">
        <v>41429</v>
      </c>
      <c r="CA180" s="292">
        <v>0.75</v>
      </c>
      <c r="CB180" t="s">
        <v>1419</v>
      </c>
      <c r="CF180" s="318" t="s">
        <v>1005</v>
      </c>
      <c r="DM180" s="314" t="s">
        <v>11235</v>
      </c>
      <c r="DP180" s="314" t="s">
        <v>8426</v>
      </c>
      <c r="DQ180" s="314">
        <v>202</v>
      </c>
      <c r="DR180" s="314" t="s">
        <v>11281</v>
      </c>
      <c r="EH180" s="314" t="s">
        <v>11270</v>
      </c>
      <c r="EI180" s="314" t="s">
        <v>8426</v>
      </c>
      <c r="EJ180" s="314">
        <v>2.5000000000000001E-2</v>
      </c>
    </row>
    <row r="181" spans="7:140" x14ac:dyDescent="0.35">
      <c r="G181" s="322">
        <v>41501</v>
      </c>
      <c r="N181" s="315" t="s">
        <v>18599</v>
      </c>
      <c r="S181" s="314" t="s">
        <v>1404</v>
      </c>
      <c r="W181" s="316">
        <v>41399</v>
      </c>
      <c r="AB181" s="314" t="s">
        <v>7399</v>
      </c>
      <c r="AS181" s="314" t="s">
        <v>15111</v>
      </c>
      <c r="BD181" s="314" t="s">
        <v>11771</v>
      </c>
      <c r="BE181" s="314" t="s">
        <v>8637</v>
      </c>
      <c r="BG181" s="175" t="s">
        <v>11772</v>
      </c>
      <c r="BP181" s="314" t="s">
        <v>15136</v>
      </c>
      <c r="BQ181" s="314" t="s">
        <v>15099</v>
      </c>
      <c r="BV181" s="314" t="s">
        <v>11571</v>
      </c>
      <c r="BW181" s="181">
        <v>41429</v>
      </c>
      <c r="BZ181" s="181">
        <v>41429</v>
      </c>
      <c r="CA181" s="292">
        <v>0.91666666666666663</v>
      </c>
      <c r="CB181" t="s">
        <v>1419</v>
      </c>
      <c r="CF181" s="318" t="s">
        <v>1005</v>
      </c>
      <c r="DM181" s="314" t="s">
        <v>11235</v>
      </c>
      <c r="DP181" s="314" t="s">
        <v>8426</v>
      </c>
      <c r="DQ181" s="314">
        <v>203</v>
      </c>
      <c r="DR181" s="314" t="s">
        <v>11281</v>
      </c>
      <c r="EH181" s="314" t="s">
        <v>11270</v>
      </c>
      <c r="EI181" s="314" t="s">
        <v>8426</v>
      </c>
      <c r="EJ181" s="314">
        <v>2.5000000000000001E-2</v>
      </c>
    </row>
    <row r="182" spans="7:140" x14ac:dyDescent="0.35">
      <c r="G182" s="322">
        <v>41501</v>
      </c>
      <c r="N182" s="315" t="s">
        <v>18599</v>
      </c>
      <c r="S182" s="314" t="s">
        <v>1404</v>
      </c>
      <c r="W182" s="316">
        <v>41399</v>
      </c>
      <c r="AB182" s="314" t="s">
        <v>7399</v>
      </c>
      <c r="AS182" s="314" t="s">
        <v>15111</v>
      </c>
      <c r="BD182" s="314" t="s">
        <v>11771</v>
      </c>
      <c r="BE182" s="314" t="s">
        <v>8637</v>
      </c>
      <c r="BG182" s="175" t="s">
        <v>11772</v>
      </c>
      <c r="BP182" s="314" t="s">
        <v>15136</v>
      </c>
      <c r="BQ182" s="314" t="s">
        <v>15099</v>
      </c>
      <c r="BV182" s="314" t="s">
        <v>11571</v>
      </c>
      <c r="BW182" s="181">
        <v>41430</v>
      </c>
      <c r="BZ182" s="181">
        <v>41430</v>
      </c>
      <c r="CA182" s="292">
        <v>8.3333333333333329E-2</v>
      </c>
      <c r="CB182" t="s">
        <v>1419</v>
      </c>
      <c r="CF182" s="318" t="s">
        <v>1005</v>
      </c>
      <c r="DM182" s="314" t="s">
        <v>11235</v>
      </c>
      <c r="DP182" s="314" t="s">
        <v>8426</v>
      </c>
      <c r="DQ182" s="314">
        <v>203</v>
      </c>
      <c r="DR182" s="314" t="s">
        <v>11281</v>
      </c>
      <c r="EH182" s="314" t="s">
        <v>11270</v>
      </c>
      <c r="EI182" s="314" t="s">
        <v>8426</v>
      </c>
      <c r="EJ182" s="314">
        <v>2.5000000000000001E-2</v>
      </c>
    </row>
    <row r="183" spans="7:140" x14ac:dyDescent="0.35">
      <c r="G183" s="322">
        <v>41501</v>
      </c>
      <c r="N183" s="315" t="s">
        <v>18599</v>
      </c>
      <c r="S183" s="314" t="s">
        <v>1404</v>
      </c>
      <c r="W183" s="316">
        <v>41399</v>
      </c>
      <c r="AB183" s="314" t="s">
        <v>7399</v>
      </c>
      <c r="AS183" s="314" t="s">
        <v>15111</v>
      </c>
      <c r="BD183" s="314" t="s">
        <v>11771</v>
      </c>
      <c r="BE183" s="314" t="s">
        <v>8637</v>
      </c>
      <c r="BG183" s="175" t="s">
        <v>11772</v>
      </c>
      <c r="BP183" s="314" t="s">
        <v>15136</v>
      </c>
      <c r="BQ183" s="314" t="s">
        <v>15099</v>
      </c>
      <c r="BV183" s="314" t="s">
        <v>11571</v>
      </c>
      <c r="BW183" s="181">
        <v>41430</v>
      </c>
      <c r="BZ183" s="181">
        <v>41430</v>
      </c>
      <c r="CA183" s="292">
        <v>0.25</v>
      </c>
      <c r="CB183" t="s">
        <v>1419</v>
      </c>
      <c r="CF183" s="318" t="s">
        <v>1005</v>
      </c>
      <c r="DM183" s="314" t="s">
        <v>11235</v>
      </c>
      <c r="DP183" s="314" t="s">
        <v>8426</v>
      </c>
      <c r="DQ183" s="314">
        <v>202</v>
      </c>
      <c r="DR183" s="314" t="s">
        <v>11281</v>
      </c>
      <c r="EH183" s="314" t="s">
        <v>11270</v>
      </c>
      <c r="EI183" s="314" t="s">
        <v>8426</v>
      </c>
      <c r="EJ183" s="314">
        <v>2.5000000000000001E-2</v>
      </c>
    </row>
    <row r="184" spans="7:140" x14ac:dyDescent="0.35">
      <c r="G184" s="322">
        <v>41501</v>
      </c>
      <c r="N184" s="315" t="s">
        <v>18599</v>
      </c>
      <c r="S184" s="314" t="s">
        <v>1404</v>
      </c>
      <c r="W184" s="316">
        <v>41399</v>
      </c>
      <c r="AB184" s="314" t="s">
        <v>7399</v>
      </c>
      <c r="AS184" s="314" t="s">
        <v>15111</v>
      </c>
      <c r="BD184" s="314" t="s">
        <v>11771</v>
      </c>
      <c r="BE184" s="314" t="s">
        <v>8637</v>
      </c>
      <c r="BG184" s="175" t="s">
        <v>11772</v>
      </c>
      <c r="BP184" s="314" t="s">
        <v>15136</v>
      </c>
      <c r="BQ184" s="314" t="s">
        <v>15099</v>
      </c>
      <c r="BV184" s="314" t="s">
        <v>11571</v>
      </c>
      <c r="BW184" s="181">
        <v>41430</v>
      </c>
      <c r="BZ184" s="181">
        <v>41430</v>
      </c>
      <c r="CA184" s="292">
        <v>0.41666666666666669</v>
      </c>
      <c r="CB184" t="s">
        <v>1419</v>
      </c>
      <c r="CF184" s="318" t="s">
        <v>1005</v>
      </c>
      <c r="DM184" s="314" t="s">
        <v>11235</v>
      </c>
      <c r="DP184" s="314" t="s">
        <v>8426</v>
      </c>
      <c r="DQ184" s="314">
        <v>201</v>
      </c>
      <c r="DR184" s="314" t="s">
        <v>11281</v>
      </c>
      <c r="EH184" s="314" t="s">
        <v>11270</v>
      </c>
      <c r="EI184" s="314" t="s">
        <v>8426</v>
      </c>
      <c r="EJ184" s="314">
        <v>2.5000000000000001E-2</v>
      </c>
    </row>
    <row r="185" spans="7:140" x14ac:dyDescent="0.35">
      <c r="G185" s="322">
        <v>41501</v>
      </c>
      <c r="N185" s="315" t="s">
        <v>18599</v>
      </c>
      <c r="S185" s="314" t="s">
        <v>1404</v>
      </c>
      <c r="W185" s="316">
        <v>41399</v>
      </c>
      <c r="AB185" s="314" t="s">
        <v>7399</v>
      </c>
      <c r="AS185" s="314" t="s">
        <v>15111</v>
      </c>
      <c r="BD185" s="314" t="s">
        <v>11771</v>
      </c>
      <c r="BE185" s="314" t="s">
        <v>8637</v>
      </c>
      <c r="BG185" s="175" t="s">
        <v>11772</v>
      </c>
      <c r="BP185" s="314" t="s">
        <v>15136</v>
      </c>
      <c r="BQ185" s="314" t="s">
        <v>15099</v>
      </c>
      <c r="BV185" s="314" t="s">
        <v>11571</v>
      </c>
      <c r="BW185" s="181">
        <v>41430</v>
      </c>
      <c r="BZ185" s="181">
        <v>41430</v>
      </c>
      <c r="CA185" s="292">
        <v>0.58333333333333337</v>
      </c>
      <c r="CB185" t="s">
        <v>1419</v>
      </c>
      <c r="CF185" s="318" t="s">
        <v>1005</v>
      </c>
      <c r="DM185" s="314" t="s">
        <v>11235</v>
      </c>
      <c r="DP185" s="314" t="s">
        <v>8426</v>
      </c>
      <c r="DQ185" s="314">
        <v>201</v>
      </c>
      <c r="DR185" s="314" t="s">
        <v>11281</v>
      </c>
      <c r="EH185" s="314" t="s">
        <v>11270</v>
      </c>
      <c r="EI185" s="314" t="s">
        <v>8426</v>
      </c>
      <c r="EJ185" s="314">
        <v>2.5000000000000001E-2</v>
      </c>
    </row>
    <row r="186" spans="7:140" x14ac:dyDescent="0.35">
      <c r="G186" s="322">
        <v>41501</v>
      </c>
      <c r="N186" s="315" t="s">
        <v>18599</v>
      </c>
      <c r="S186" s="314" t="s">
        <v>1404</v>
      </c>
      <c r="W186" s="316">
        <v>41399</v>
      </c>
      <c r="AB186" s="314" t="s">
        <v>7399</v>
      </c>
      <c r="AS186" s="314" t="s">
        <v>15111</v>
      </c>
      <c r="BD186" s="314" t="s">
        <v>11771</v>
      </c>
      <c r="BE186" s="314" t="s">
        <v>8637</v>
      </c>
      <c r="BG186" s="175" t="s">
        <v>11772</v>
      </c>
      <c r="BP186" s="314" t="s">
        <v>15136</v>
      </c>
      <c r="BQ186" s="314" t="s">
        <v>15099</v>
      </c>
      <c r="BV186" s="314" t="s">
        <v>11571</v>
      </c>
      <c r="BW186" s="181">
        <v>41430</v>
      </c>
      <c r="BZ186" s="181">
        <v>41430</v>
      </c>
      <c r="CA186" s="292">
        <v>0.75</v>
      </c>
      <c r="CB186" t="s">
        <v>1419</v>
      </c>
      <c r="CF186" s="318" t="s">
        <v>1005</v>
      </c>
      <c r="DM186" s="314" t="s">
        <v>11235</v>
      </c>
      <c r="DP186" s="314" t="s">
        <v>8426</v>
      </c>
      <c r="DQ186" s="314">
        <v>201</v>
      </c>
      <c r="DR186" s="314" t="s">
        <v>11281</v>
      </c>
      <c r="EH186" s="314" t="s">
        <v>11270</v>
      </c>
      <c r="EI186" s="314" t="s">
        <v>8426</v>
      </c>
      <c r="EJ186" s="314">
        <v>2.5000000000000001E-2</v>
      </c>
    </row>
    <row r="187" spans="7:140" x14ac:dyDescent="0.35">
      <c r="G187" s="322">
        <v>41501</v>
      </c>
      <c r="N187" s="315" t="s">
        <v>18599</v>
      </c>
      <c r="S187" s="314" t="s">
        <v>1404</v>
      </c>
      <c r="W187" s="316">
        <v>41399</v>
      </c>
      <c r="AB187" s="314" t="s">
        <v>7399</v>
      </c>
      <c r="AS187" s="314" t="s">
        <v>15111</v>
      </c>
      <c r="BD187" s="314" t="s">
        <v>11771</v>
      </c>
      <c r="BE187" s="314" t="s">
        <v>8637</v>
      </c>
      <c r="BG187" s="175" t="s">
        <v>11772</v>
      </c>
      <c r="BP187" s="314" t="s">
        <v>15136</v>
      </c>
      <c r="BQ187" s="314" t="s">
        <v>15099</v>
      </c>
      <c r="BV187" s="314" t="s">
        <v>11571</v>
      </c>
      <c r="BW187" s="181">
        <v>41430</v>
      </c>
      <c r="BZ187" s="181">
        <v>41430</v>
      </c>
      <c r="CA187" s="292">
        <v>0.91666666666666663</v>
      </c>
      <c r="CB187" t="s">
        <v>1419</v>
      </c>
      <c r="CF187" s="318" t="s">
        <v>1005</v>
      </c>
      <c r="DM187" s="314" t="s">
        <v>11235</v>
      </c>
      <c r="DP187" s="314" t="s">
        <v>8426</v>
      </c>
      <c r="DQ187" s="314">
        <v>202</v>
      </c>
      <c r="DR187" s="314" t="s">
        <v>11281</v>
      </c>
      <c r="EH187" s="314" t="s">
        <v>11270</v>
      </c>
      <c r="EI187" s="314" t="s">
        <v>8426</v>
      </c>
      <c r="EJ187" s="314">
        <v>2.5000000000000001E-2</v>
      </c>
    </row>
    <row r="188" spans="7:140" x14ac:dyDescent="0.35">
      <c r="G188" s="322">
        <v>41501</v>
      </c>
      <c r="N188" s="315" t="s">
        <v>18599</v>
      </c>
      <c r="S188" s="314" t="s">
        <v>1404</v>
      </c>
      <c r="W188" s="316">
        <v>41399</v>
      </c>
      <c r="AB188" s="314" t="s">
        <v>7399</v>
      </c>
      <c r="AS188" s="314" t="s">
        <v>15111</v>
      </c>
      <c r="BD188" s="314" t="s">
        <v>11771</v>
      </c>
      <c r="BE188" s="314" t="s">
        <v>8637</v>
      </c>
      <c r="BG188" s="175" t="s">
        <v>11772</v>
      </c>
      <c r="BP188" s="314" t="s">
        <v>15136</v>
      </c>
      <c r="BQ188" s="314" t="s">
        <v>15099</v>
      </c>
      <c r="BV188" s="314" t="s">
        <v>11571</v>
      </c>
      <c r="BW188" s="181">
        <v>41431</v>
      </c>
      <c r="BZ188" s="181">
        <v>41431</v>
      </c>
      <c r="CA188" s="292">
        <v>8.3333333333333329E-2</v>
      </c>
      <c r="CB188" t="s">
        <v>1419</v>
      </c>
      <c r="CF188" s="318" t="s">
        <v>1005</v>
      </c>
      <c r="DM188" s="314" t="s">
        <v>11235</v>
      </c>
      <c r="DP188" s="314" t="s">
        <v>8426</v>
      </c>
      <c r="DQ188" s="314">
        <v>202</v>
      </c>
      <c r="DR188" s="314" t="s">
        <v>11281</v>
      </c>
      <c r="EH188" s="314" t="s">
        <v>11270</v>
      </c>
      <c r="EI188" s="314" t="s">
        <v>8426</v>
      </c>
      <c r="EJ188" s="314">
        <v>2.5000000000000001E-2</v>
      </c>
    </row>
    <row r="189" spans="7:140" x14ac:dyDescent="0.35">
      <c r="G189" s="322">
        <v>41501</v>
      </c>
      <c r="N189" s="315" t="s">
        <v>18599</v>
      </c>
      <c r="S189" s="314" t="s">
        <v>1404</v>
      </c>
      <c r="W189" s="316">
        <v>41399</v>
      </c>
      <c r="AB189" s="314" t="s">
        <v>7399</v>
      </c>
      <c r="AS189" s="314" t="s">
        <v>15111</v>
      </c>
      <c r="BD189" s="314" t="s">
        <v>11771</v>
      </c>
      <c r="BE189" s="314" t="s">
        <v>8637</v>
      </c>
      <c r="BG189" s="175" t="s">
        <v>11772</v>
      </c>
      <c r="BP189" s="314" t="s">
        <v>15136</v>
      </c>
      <c r="BQ189" s="314" t="s">
        <v>15099</v>
      </c>
      <c r="BV189" s="314" t="s">
        <v>11571</v>
      </c>
      <c r="BW189" s="181">
        <v>41431</v>
      </c>
      <c r="BZ189" s="181">
        <v>41431</v>
      </c>
      <c r="CA189" s="292">
        <v>0.25</v>
      </c>
      <c r="CB189" t="s">
        <v>1419</v>
      </c>
      <c r="CF189" s="318" t="s">
        <v>1005</v>
      </c>
      <c r="DM189" s="314" t="s">
        <v>11235</v>
      </c>
      <c r="DP189" s="314" t="s">
        <v>8426</v>
      </c>
      <c r="DQ189" s="314">
        <v>201</v>
      </c>
      <c r="DR189" s="314" t="s">
        <v>11281</v>
      </c>
      <c r="EH189" s="314" t="s">
        <v>11270</v>
      </c>
      <c r="EI189" s="314" t="s">
        <v>8426</v>
      </c>
      <c r="EJ189" s="314">
        <v>2.5000000000000001E-2</v>
      </c>
    </row>
    <row r="190" spans="7:140" x14ac:dyDescent="0.35">
      <c r="G190" s="322">
        <v>41501</v>
      </c>
      <c r="N190" s="315" t="s">
        <v>18599</v>
      </c>
      <c r="S190" s="314" t="s">
        <v>1404</v>
      </c>
      <c r="W190" s="316">
        <v>41399</v>
      </c>
      <c r="AB190" s="314" t="s">
        <v>7399</v>
      </c>
      <c r="AS190" s="314" t="s">
        <v>15111</v>
      </c>
      <c r="BD190" s="314" t="s">
        <v>11771</v>
      </c>
      <c r="BE190" s="314" t="s">
        <v>8637</v>
      </c>
      <c r="BG190" s="175" t="s">
        <v>11772</v>
      </c>
      <c r="BP190" s="314" t="s">
        <v>15136</v>
      </c>
      <c r="BQ190" s="314" t="s">
        <v>15099</v>
      </c>
      <c r="BV190" s="314" t="s">
        <v>11571</v>
      </c>
      <c r="BW190" s="181">
        <v>41431</v>
      </c>
      <c r="BZ190" s="181">
        <v>41431</v>
      </c>
      <c r="CA190" s="292">
        <v>0.41666666666666669</v>
      </c>
      <c r="CB190" t="s">
        <v>1419</v>
      </c>
      <c r="CF190" s="318" t="s">
        <v>1005</v>
      </c>
      <c r="DM190" s="314" t="s">
        <v>11235</v>
      </c>
      <c r="DP190" s="314" t="s">
        <v>8426</v>
      </c>
      <c r="DQ190" s="314">
        <v>200</v>
      </c>
      <c r="DR190" s="314" t="s">
        <v>11281</v>
      </c>
      <c r="EH190" s="314" t="s">
        <v>11270</v>
      </c>
      <c r="EI190" s="314" t="s">
        <v>8426</v>
      </c>
      <c r="EJ190" s="314">
        <v>2.5000000000000001E-2</v>
      </c>
    </row>
    <row r="191" spans="7:140" x14ac:dyDescent="0.35">
      <c r="G191" s="322">
        <v>41501</v>
      </c>
      <c r="N191" s="315" t="s">
        <v>18599</v>
      </c>
      <c r="S191" s="314" t="s">
        <v>1404</v>
      </c>
      <c r="W191" s="316">
        <v>41399</v>
      </c>
      <c r="AB191" s="314" t="s">
        <v>7399</v>
      </c>
      <c r="AS191" s="314" t="s">
        <v>15111</v>
      </c>
      <c r="BD191" s="314" t="s">
        <v>11771</v>
      </c>
      <c r="BE191" s="314" t="s">
        <v>8637</v>
      </c>
      <c r="BG191" s="175" t="s">
        <v>11772</v>
      </c>
      <c r="BP191" s="314" t="s">
        <v>15136</v>
      </c>
      <c r="BQ191" s="314" t="s">
        <v>15099</v>
      </c>
      <c r="BV191" s="314" t="s">
        <v>11571</v>
      </c>
      <c r="BW191" s="181">
        <v>41431</v>
      </c>
      <c r="BZ191" s="181">
        <v>41431</v>
      </c>
      <c r="CA191" s="292">
        <v>0.58333333333333337</v>
      </c>
      <c r="CB191" t="s">
        <v>1419</v>
      </c>
      <c r="CF191" s="318" t="s">
        <v>1005</v>
      </c>
      <c r="DM191" s="314" t="s">
        <v>11235</v>
      </c>
      <c r="DP191" s="314" t="s">
        <v>8426</v>
      </c>
      <c r="DQ191" s="314">
        <v>200</v>
      </c>
      <c r="DR191" s="314" t="s">
        <v>11281</v>
      </c>
      <c r="EH191" s="314" t="s">
        <v>11270</v>
      </c>
      <c r="EI191" s="314" t="s">
        <v>8426</v>
      </c>
      <c r="EJ191" s="314">
        <v>2.5000000000000001E-2</v>
      </c>
    </row>
    <row r="192" spans="7:140" x14ac:dyDescent="0.35">
      <c r="G192" s="322">
        <v>41501</v>
      </c>
      <c r="N192" s="315" t="s">
        <v>18599</v>
      </c>
      <c r="S192" s="314" t="s">
        <v>1404</v>
      </c>
      <c r="W192" s="316">
        <v>41399</v>
      </c>
      <c r="AB192" s="314" t="s">
        <v>7399</v>
      </c>
      <c r="AS192" s="314" t="s">
        <v>15111</v>
      </c>
      <c r="BD192" s="314" t="s">
        <v>11771</v>
      </c>
      <c r="BE192" s="314" t="s">
        <v>8637</v>
      </c>
      <c r="BG192" s="175" t="s">
        <v>11772</v>
      </c>
      <c r="BP192" s="314" t="s">
        <v>15136</v>
      </c>
      <c r="BQ192" s="314" t="s">
        <v>15099</v>
      </c>
      <c r="BV192" s="314" t="s">
        <v>11571</v>
      </c>
      <c r="BW192" s="181">
        <v>41431</v>
      </c>
      <c r="BZ192" s="181">
        <v>41431</v>
      </c>
      <c r="CA192" s="292">
        <v>0.75</v>
      </c>
      <c r="CB192" t="s">
        <v>1419</v>
      </c>
      <c r="CF192" s="318" t="s">
        <v>1005</v>
      </c>
      <c r="DM192" s="314" t="s">
        <v>11235</v>
      </c>
      <c r="DP192" s="314" t="s">
        <v>8426</v>
      </c>
      <c r="DQ192" s="314">
        <v>201</v>
      </c>
      <c r="DR192" s="314" t="s">
        <v>11281</v>
      </c>
      <c r="EH192" s="314" t="s">
        <v>11270</v>
      </c>
      <c r="EI192" s="314" t="s">
        <v>8426</v>
      </c>
      <c r="EJ192" s="314">
        <v>2.5000000000000001E-2</v>
      </c>
    </row>
    <row r="193" spans="7:140" x14ac:dyDescent="0.35">
      <c r="G193" s="322">
        <v>41501</v>
      </c>
      <c r="N193" s="315" t="s">
        <v>18599</v>
      </c>
      <c r="S193" s="314" t="s">
        <v>1404</v>
      </c>
      <c r="W193" s="316">
        <v>41399</v>
      </c>
      <c r="AB193" s="314" t="s">
        <v>7399</v>
      </c>
      <c r="AS193" s="314" t="s">
        <v>15111</v>
      </c>
      <c r="BD193" s="314" t="s">
        <v>11771</v>
      </c>
      <c r="BE193" s="314" t="s">
        <v>8637</v>
      </c>
      <c r="BG193" s="175" t="s">
        <v>11772</v>
      </c>
      <c r="BP193" s="314" t="s">
        <v>15136</v>
      </c>
      <c r="BQ193" s="314" t="s">
        <v>15099</v>
      </c>
      <c r="BV193" s="314" t="s">
        <v>11571</v>
      </c>
      <c r="BW193" s="181">
        <v>41431</v>
      </c>
      <c r="BZ193" s="181">
        <v>41431</v>
      </c>
      <c r="CA193" s="292">
        <v>0.91666666666666663</v>
      </c>
      <c r="CB193" t="s">
        <v>1419</v>
      </c>
      <c r="CF193" s="318" t="s">
        <v>1005</v>
      </c>
      <c r="DM193" s="314" t="s">
        <v>11235</v>
      </c>
      <c r="DP193" s="314" t="s">
        <v>8426</v>
      </c>
      <c r="DQ193" s="314">
        <v>200</v>
      </c>
      <c r="DR193" s="314" t="s">
        <v>11281</v>
      </c>
      <c r="EH193" s="314" t="s">
        <v>11270</v>
      </c>
      <c r="EI193" s="314" t="s">
        <v>8426</v>
      </c>
      <c r="EJ193" s="314">
        <v>2.5000000000000001E-2</v>
      </c>
    </row>
    <row r="194" spans="7:140" x14ac:dyDescent="0.35">
      <c r="G194" s="322">
        <v>41501</v>
      </c>
      <c r="N194" s="315" t="s">
        <v>18599</v>
      </c>
      <c r="S194" s="314" t="s">
        <v>1404</v>
      </c>
      <c r="W194" s="316">
        <v>41399</v>
      </c>
      <c r="AB194" s="314" t="s">
        <v>7399</v>
      </c>
      <c r="AS194" s="314" t="s">
        <v>15111</v>
      </c>
      <c r="BD194" s="314" t="s">
        <v>11771</v>
      </c>
      <c r="BE194" s="314" t="s">
        <v>8637</v>
      </c>
      <c r="BG194" s="175" t="s">
        <v>11772</v>
      </c>
      <c r="BP194" s="314" t="s">
        <v>15136</v>
      </c>
      <c r="BQ194" s="314" t="s">
        <v>15099</v>
      </c>
      <c r="BV194" s="314" t="s">
        <v>11571</v>
      </c>
      <c r="BW194" s="181">
        <v>41432</v>
      </c>
      <c r="BZ194" s="181">
        <v>41432</v>
      </c>
      <c r="CA194" s="292">
        <v>8.3333333333333329E-2</v>
      </c>
      <c r="CB194" t="s">
        <v>1419</v>
      </c>
      <c r="CF194" s="318" t="s">
        <v>1005</v>
      </c>
      <c r="DM194" s="314" t="s">
        <v>11235</v>
      </c>
      <c r="DP194" s="314" t="s">
        <v>8426</v>
      </c>
      <c r="DQ194" s="314">
        <v>199</v>
      </c>
      <c r="DR194" s="314" t="s">
        <v>11281</v>
      </c>
      <c r="EH194" s="314" t="s">
        <v>11270</v>
      </c>
      <c r="EI194" s="314" t="s">
        <v>8426</v>
      </c>
      <c r="EJ194" s="314">
        <v>2.5000000000000001E-2</v>
      </c>
    </row>
    <row r="195" spans="7:140" x14ac:dyDescent="0.35">
      <c r="G195" s="322">
        <v>41501</v>
      </c>
      <c r="N195" s="315" t="s">
        <v>18599</v>
      </c>
      <c r="S195" s="314" t="s">
        <v>1404</v>
      </c>
      <c r="W195" s="316">
        <v>41399</v>
      </c>
      <c r="AB195" s="314" t="s">
        <v>7399</v>
      </c>
      <c r="AS195" s="314" t="s">
        <v>15111</v>
      </c>
      <c r="BD195" s="314" t="s">
        <v>11771</v>
      </c>
      <c r="BE195" s="314" t="s">
        <v>8637</v>
      </c>
      <c r="BG195" s="175" t="s">
        <v>11772</v>
      </c>
      <c r="BP195" s="314" t="s">
        <v>15136</v>
      </c>
      <c r="BQ195" s="314" t="s">
        <v>15099</v>
      </c>
      <c r="BV195" s="314" t="s">
        <v>11571</v>
      </c>
      <c r="BW195" s="181">
        <v>41432</v>
      </c>
      <c r="BZ195" s="181">
        <v>41432</v>
      </c>
      <c r="CA195" s="292">
        <v>0.25</v>
      </c>
      <c r="CB195" t="s">
        <v>1419</v>
      </c>
      <c r="CF195" s="318" t="s">
        <v>1005</v>
      </c>
      <c r="DM195" s="314" t="s">
        <v>11235</v>
      </c>
      <c r="DP195" s="314" t="s">
        <v>8426</v>
      </c>
      <c r="DQ195" s="314">
        <v>200</v>
      </c>
      <c r="DR195" s="314" t="s">
        <v>11281</v>
      </c>
      <c r="EH195" s="314" t="s">
        <v>11270</v>
      </c>
      <c r="EI195" s="314" t="s">
        <v>8426</v>
      </c>
      <c r="EJ195" s="314">
        <v>2.5000000000000001E-2</v>
      </c>
    </row>
    <row r="196" spans="7:140" x14ac:dyDescent="0.35">
      <c r="G196" s="322">
        <v>41501</v>
      </c>
      <c r="N196" s="315" t="s">
        <v>18599</v>
      </c>
      <c r="S196" s="314" t="s">
        <v>1404</v>
      </c>
      <c r="W196" s="316">
        <v>41399</v>
      </c>
      <c r="AB196" s="314" t="s">
        <v>7399</v>
      </c>
      <c r="AS196" s="314" t="s">
        <v>15111</v>
      </c>
      <c r="BD196" s="314" t="s">
        <v>11771</v>
      </c>
      <c r="BE196" s="314" t="s">
        <v>8637</v>
      </c>
      <c r="BG196" s="175" t="s">
        <v>11772</v>
      </c>
      <c r="BP196" s="314" t="s">
        <v>15136</v>
      </c>
      <c r="BQ196" s="314" t="s">
        <v>15099</v>
      </c>
      <c r="BV196" s="314" t="s">
        <v>11571</v>
      </c>
      <c r="BW196" s="181">
        <v>41432</v>
      </c>
      <c r="BZ196" s="181">
        <v>41432</v>
      </c>
      <c r="CA196" s="292">
        <v>0.41666666666666669</v>
      </c>
      <c r="CB196" t="s">
        <v>1419</v>
      </c>
      <c r="CF196" s="318" t="s">
        <v>1005</v>
      </c>
      <c r="DM196" s="314" t="s">
        <v>11235</v>
      </c>
      <c r="DP196" s="314" t="s">
        <v>8426</v>
      </c>
      <c r="DQ196" s="314">
        <v>194</v>
      </c>
      <c r="DR196" s="314" t="s">
        <v>11281</v>
      </c>
      <c r="EH196" s="314" t="s">
        <v>11270</v>
      </c>
      <c r="EI196" s="314" t="s">
        <v>8426</v>
      </c>
      <c r="EJ196" s="314">
        <v>2.5000000000000001E-2</v>
      </c>
    </row>
    <row r="197" spans="7:140" x14ac:dyDescent="0.35">
      <c r="G197" s="322">
        <v>41501</v>
      </c>
      <c r="N197" s="315" t="s">
        <v>18599</v>
      </c>
      <c r="S197" s="314" t="s">
        <v>1404</v>
      </c>
      <c r="W197" s="316">
        <v>41399</v>
      </c>
      <c r="AB197" s="314" t="s">
        <v>7399</v>
      </c>
      <c r="AS197" s="314" t="s">
        <v>15111</v>
      </c>
      <c r="BD197" s="314" t="s">
        <v>11771</v>
      </c>
      <c r="BE197" s="314" t="s">
        <v>8637</v>
      </c>
      <c r="BG197" s="175" t="s">
        <v>11772</v>
      </c>
      <c r="BP197" s="314" t="s">
        <v>15136</v>
      </c>
      <c r="BQ197" s="314" t="s">
        <v>15099</v>
      </c>
      <c r="BV197" s="314" t="s">
        <v>11571</v>
      </c>
      <c r="BW197" s="181">
        <v>41432</v>
      </c>
      <c r="BZ197" s="181">
        <v>41432</v>
      </c>
      <c r="CA197" s="292">
        <v>0.58333333333333337</v>
      </c>
      <c r="CB197" t="s">
        <v>1419</v>
      </c>
      <c r="CF197" s="318" t="s">
        <v>1005</v>
      </c>
      <c r="DM197" s="314" t="s">
        <v>11235</v>
      </c>
      <c r="DP197" s="314" t="s">
        <v>8426</v>
      </c>
      <c r="DQ197" s="314">
        <v>118</v>
      </c>
      <c r="DR197" s="314" t="s">
        <v>11281</v>
      </c>
      <c r="EH197" s="314" t="s">
        <v>11270</v>
      </c>
      <c r="EI197" s="314" t="s">
        <v>8426</v>
      </c>
      <c r="EJ197" s="314">
        <v>2.5000000000000001E-2</v>
      </c>
    </row>
    <row r="198" spans="7:140" x14ac:dyDescent="0.35">
      <c r="G198" s="322">
        <v>41501</v>
      </c>
      <c r="N198" s="315" t="s">
        <v>18599</v>
      </c>
      <c r="S198" s="314" t="s">
        <v>1404</v>
      </c>
      <c r="W198" s="316">
        <v>41399</v>
      </c>
      <c r="AB198" s="314" t="s">
        <v>7399</v>
      </c>
      <c r="AS198" s="314" t="s">
        <v>15111</v>
      </c>
      <c r="BD198" s="314" t="s">
        <v>11771</v>
      </c>
      <c r="BE198" s="314" t="s">
        <v>8637</v>
      </c>
      <c r="BG198" s="175" t="s">
        <v>11772</v>
      </c>
      <c r="BP198" s="314" t="s">
        <v>15136</v>
      </c>
      <c r="BQ198" s="314" t="s">
        <v>15099</v>
      </c>
      <c r="BV198" s="314" t="s">
        <v>11571</v>
      </c>
      <c r="BW198" s="181">
        <v>41432</v>
      </c>
      <c r="BZ198" s="181">
        <v>41432</v>
      </c>
      <c r="CA198" s="292">
        <v>0.75</v>
      </c>
      <c r="CB198" t="s">
        <v>1419</v>
      </c>
      <c r="CF198" s="318" t="s">
        <v>1005</v>
      </c>
      <c r="DM198" s="314" t="s">
        <v>11235</v>
      </c>
      <c r="DP198" s="314" t="s">
        <v>8426</v>
      </c>
      <c r="DQ198" s="314">
        <v>94</v>
      </c>
      <c r="DR198" s="314" t="s">
        <v>11281</v>
      </c>
      <c r="EH198" s="314" t="s">
        <v>11270</v>
      </c>
      <c r="EI198" s="314" t="s">
        <v>8426</v>
      </c>
      <c r="EJ198" s="314">
        <v>2.5000000000000001E-2</v>
      </c>
    </row>
    <row r="199" spans="7:140" x14ac:dyDescent="0.35">
      <c r="G199" s="322">
        <v>41501</v>
      </c>
      <c r="N199" s="315" t="s">
        <v>18599</v>
      </c>
      <c r="S199" s="314" t="s">
        <v>1404</v>
      </c>
      <c r="W199" s="316">
        <v>41399</v>
      </c>
      <c r="AB199" s="314" t="s">
        <v>7399</v>
      </c>
      <c r="AS199" s="314" t="s">
        <v>15111</v>
      </c>
      <c r="BD199" s="314" t="s">
        <v>11771</v>
      </c>
      <c r="BE199" s="314" t="s">
        <v>8637</v>
      </c>
      <c r="BG199" s="175" t="s">
        <v>11772</v>
      </c>
      <c r="BP199" s="314" t="s">
        <v>15136</v>
      </c>
      <c r="BQ199" s="314" t="s">
        <v>15099</v>
      </c>
      <c r="BV199" s="314" t="s">
        <v>11571</v>
      </c>
      <c r="BW199" s="181">
        <v>41432</v>
      </c>
      <c r="BZ199" s="181">
        <v>41432</v>
      </c>
      <c r="CA199" s="292">
        <v>0.91666666666666663</v>
      </c>
      <c r="CB199" t="s">
        <v>1419</v>
      </c>
      <c r="CF199" s="318" t="s">
        <v>1005</v>
      </c>
      <c r="DM199" s="314" t="s">
        <v>11235</v>
      </c>
      <c r="DP199" s="314" t="s">
        <v>8426</v>
      </c>
      <c r="DQ199" s="314">
        <v>111</v>
      </c>
      <c r="DR199" s="314" t="s">
        <v>11281</v>
      </c>
      <c r="EH199" s="314" t="s">
        <v>11270</v>
      </c>
      <c r="EI199" s="314" t="s">
        <v>8426</v>
      </c>
      <c r="EJ199" s="314">
        <v>2.5000000000000001E-2</v>
      </c>
    </row>
    <row r="200" spans="7:140" x14ac:dyDescent="0.35">
      <c r="G200" s="322">
        <v>41501</v>
      </c>
      <c r="N200" s="315" t="s">
        <v>18599</v>
      </c>
      <c r="S200" s="314" t="s">
        <v>1404</v>
      </c>
      <c r="W200" s="316">
        <v>41399</v>
      </c>
      <c r="AB200" s="314" t="s">
        <v>7399</v>
      </c>
      <c r="AS200" s="314" t="s">
        <v>15111</v>
      </c>
      <c r="BD200" s="314" t="s">
        <v>11771</v>
      </c>
      <c r="BE200" s="314" t="s">
        <v>8637</v>
      </c>
      <c r="BG200" s="175" t="s">
        <v>11772</v>
      </c>
      <c r="BP200" s="314" t="s">
        <v>15136</v>
      </c>
      <c r="BQ200" s="314" t="s">
        <v>15099</v>
      </c>
      <c r="BV200" s="314" t="s">
        <v>11571</v>
      </c>
      <c r="BW200" s="181">
        <v>41433</v>
      </c>
      <c r="BZ200" s="181">
        <v>41433</v>
      </c>
      <c r="CA200" s="292">
        <v>8.3333333333333329E-2</v>
      </c>
      <c r="CB200" t="s">
        <v>1419</v>
      </c>
      <c r="CF200" s="318" t="s">
        <v>1005</v>
      </c>
      <c r="DM200" s="314" t="s">
        <v>11235</v>
      </c>
      <c r="DP200" s="314" t="s">
        <v>8426</v>
      </c>
      <c r="DQ200" s="314">
        <v>100</v>
      </c>
      <c r="DR200" s="314" t="s">
        <v>11281</v>
      </c>
      <c r="EH200" s="314" t="s">
        <v>11270</v>
      </c>
      <c r="EI200" s="314" t="s">
        <v>8426</v>
      </c>
      <c r="EJ200" s="314">
        <v>2.5000000000000001E-2</v>
      </c>
    </row>
    <row r="201" spans="7:140" x14ac:dyDescent="0.35">
      <c r="G201" s="322">
        <v>41501</v>
      </c>
      <c r="N201" s="315" t="s">
        <v>18599</v>
      </c>
      <c r="S201" s="314" t="s">
        <v>1404</v>
      </c>
      <c r="W201" s="316">
        <v>41399</v>
      </c>
      <c r="AB201" s="314" t="s">
        <v>7399</v>
      </c>
      <c r="AS201" s="314" t="s">
        <v>15111</v>
      </c>
      <c r="BD201" s="314" t="s">
        <v>11771</v>
      </c>
      <c r="BE201" s="314" t="s">
        <v>8637</v>
      </c>
      <c r="BG201" s="175" t="s">
        <v>11772</v>
      </c>
      <c r="BP201" s="314" t="s">
        <v>15136</v>
      </c>
      <c r="BQ201" s="314" t="s">
        <v>15099</v>
      </c>
      <c r="BV201" s="314" t="s">
        <v>11571</v>
      </c>
      <c r="BW201" s="181">
        <v>41433</v>
      </c>
      <c r="BZ201" s="181">
        <v>41433</v>
      </c>
      <c r="CA201" s="292">
        <v>0.25</v>
      </c>
      <c r="CB201" t="s">
        <v>1419</v>
      </c>
      <c r="CF201" s="318" t="s">
        <v>1005</v>
      </c>
      <c r="DM201" s="314" t="s">
        <v>11235</v>
      </c>
      <c r="DP201" s="314" t="s">
        <v>8426</v>
      </c>
      <c r="DQ201" s="314">
        <v>108</v>
      </c>
      <c r="DR201" s="314" t="s">
        <v>11281</v>
      </c>
      <c r="EH201" s="314" t="s">
        <v>11270</v>
      </c>
      <c r="EI201" s="314" t="s">
        <v>8426</v>
      </c>
      <c r="EJ201" s="314">
        <v>2.5000000000000001E-2</v>
      </c>
    </row>
    <row r="202" spans="7:140" x14ac:dyDescent="0.35">
      <c r="G202" s="322">
        <v>41501</v>
      </c>
      <c r="N202" s="315" t="s">
        <v>18599</v>
      </c>
      <c r="S202" s="314" t="s">
        <v>1404</v>
      </c>
      <c r="W202" s="316">
        <v>41399</v>
      </c>
      <c r="AB202" s="314" t="s">
        <v>7399</v>
      </c>
      <c r="AS202" s="314" t="s">
        <v>15111</v>
      </c>
      <c r="BD202" s="314" t="s">
        <v>11771</v>
      </c>
      <c r="BE202" s="314" t="s">
        <v>8637</v>
      </c>
      <c r="BG202" s="175" t="s">
        <v>11772</v>
      </c>
      <c r="BP202" s="314" t="s">
        <v>15136</v>
      </c>
      <c r="BQ202" s="314" t="s">
        <v>15099</v>
      </c>
      <c r="BV202" s="314" t="s">
        <v>11571</v>
      </c>
      <c r="BW202" s="181">
        <v>41433</v>
      </c>
      <c r="BZ202" s="181">
        <v>41433</v>
      </c>
      <c r="CA202" s="292">
        <v>0.41666666666666669</v>
      </c>
      <c r="CB202" t="s">
        <v>1419</v>
      </c>
      <c r="CF202" s="318" t="s">
        <v>1005</v>
      </c>
      <c r="DM202" s="314" t="s">
        <v>11235</v>
      </c>
      <c r="DP202" s="314" t="s">
        <v>8426</v>
      </c>
      <c r="DQ202" s="314">
        <v>121</v>
      </c>
      <c r="DR202" s="314" t="s">
        <v>11281</v>
      </c>
      <c r="EH202" s="314" t="s">
        <v>11270</v>
      </c>
      <c r="EI202" s="314" t="s">
        <v>8426</v>
      </c>
      <c r="EJ202" s="314">
        <v>2.5000000000000001E-2</v>
      </c>
    </row>
    <row r="203" spans="7:140" x14ac:dyDescent="0.35">
      <c r="G203" s="322">
        <v>41501</v>
      </c>
      <c r="N203" s="315" t="s">
        <v>18599</v>
      </c>
      <c r="S203" s="314" t="s">
        <v>1404</v>
      </c>
      <c r="W203" s="316">
        <v>41399</v>
      </c>
      <c r="AB203" s="314" t="s">
        <v>7399</v>
      </c>
      <c r="AS203" s="314" t="s">
        <v>15111</v>
      </c>
      <c r="BD203" s="314" t="s">
        <v>11771</v>
      </c>
      <c r="BE203" s="314" t="s">
        <v>8637</v>
      </c>
      <c r="BG203" s="175" t="s">
        <v>11772</v>
      </c>
      <c r="BP203" s="314" t="s">
        <v>15136</v>
      </c>
      <c r="BQ203" s="314" t="s">
        <v>15099</v>
      </c>
      <c r="BV203" s="314" t="s">
        <v>11571</v>
      </c>
      <c r="BW203" s="181">
        <v>41433</v>
      </c>
      <c r="BZ203" s="181">
        <v>41433</v>
      </c>
      <c r="CA203" s="292">
        <v>0.58333333333333337</v>
      </c>
      <c r="CB203" t="s">
        <v>1419</v>
      </c>
      <c r="CF203" s="318" t="s">
        <v>1005</v>
      </c>
      <c r="DM203" s="314" t="s">
        <v>11235</v>
      </c>
      <c r="DP203" s="314" t="s">
        <v>8426</v>
      </c>
      <c r="DQ203" s="314">
        <v>129</v>
      </c>
      <c r="DR203" s="314" t="s">
        <v>11281</v>
      </c>
      <c r="EH203" s="314" t="s">
        <v>11270</v>
      </c>
      <c r="EI203" s="314" t="s">
        <v>8426</v>
      </c>
      <c r="EJ203" s="314">
        <v>2.5000000000000001E-2</v>
      </c>
    </row>
    <row r="204" spans="7:140" x14ac:dyDescent="0.35">
      <c r="G204" s="322">
        <v>41501</v>
      </c>
      <c r="N204" s="315" t="s">
        <v>18599</v>
      </c>
      <c r="S204" s="314" t="s">
        <v>1404</v>
      </c>
      <c r="W204" s="316">
        <v>41399</v>
      </c>
      <c r="AB204" s="314" t="s">
        <v>7399</v>
      </c>
      <c r="AS204" s="314" t="s">
        <v>15111</v>
      </c>
      <c r="BD204" s="314" t="s">
        <v>11771</v>
      </c>
      <c r="BE204" s="314" t="s">
        <v>8637</v>
      </c>
      <c r="BG204" s="175" t="s">
        <v>11772</v>
      </c>
      <c r="BP204" s="314" t="s">
        <v>15136</v>
      </c>
      <c r="BQ204" s="314" t="s">
        <v>15099</v>
      </c>
      <c r="BV204" s="314" t="s">
        <v>11571</v>
      </c>
      <c r="BW204" s="181">
        <v>41433</v>
      </c>
      <c r="BZ204" s="181">
        <v>41433</v>
      </c>
      <c r="CA204" s="292">
        <v>0.75</v>
      </c>
      <c r="CB204" t="s">
        <v>1419</v>
      </c>
      <c r="CF204" s="318" t="s">
        <v>1005</v>
      </c>
      <c r="DM204" s="314" t="s">
        <v>11235</v>
      </c>
      <c r="DP204" s="314" t="s">
        <v>8426</v>
      </c>
      <c r="DQ204" s="314">
        <v>138</v>
      </c>
      <c r="DR204" s="314" t="s">
        <v>11281</v>
      </c>
      <c r="EH204" s="314" t="s">
        <v>11270</v>
      </c>
      <c r="EI204" s="314" t="s">
        <v>8426</v>
      </c>
      <c r="EJ204" s="314">
        <v>2.5000000000000001E-2</v>
      </c>
    </row>
    <row r="205" spans="7:140" x14ac:dyDescent="0.35">
      <c r="G205" s="322">
        <v>41501</v>
      </c>
      <c r="N205" s="315" t="s">
        <v>18599</v>
      </c>
      <c r="S205" s="314" t="s">
        <v>1404</v>
      </c>
      <c r="W205" s="316">
        <v>41399</v>
      </c>
      <c r="AB205" s="314" t="s">
        <v>7399</v>
      </c>
      <c r="AS205" s="314" t="s">
        <v>15111</v>
      </c>
      <c r="BD205" s="314" t="s">
        <v>11771</v>
      </c>
      <c r="BE205" s="314" t="s">
        <v>8637</v>
      </c>
      <c r="BG205" s="175" t="s">
        <v>11772</v>
      </c>
      <c r="BP205" s="314" t="s">
        <v>15136</v>
      </c>
      <c r="BQ205" s="314" t="s">
        <v>15099</v>
      </c>
      <c r="BV205" s="314" t="s">
        <v>11571</v>
      </c>
      <c r="BW205" s="181">
        <v>41433</v>
      </c>
      <c r="BZ205" s="181">
        <v>41433</v>
      </c>
      <c r="CA205" s="292">
        <v>0.91666666666666663</v>
      </c>
      <c r="CB205" t="s">
        <v>1419</v>
      </c>
      <c r="CF205" s="318" t="s">
        <v>1005</v>
      </c>
      <c r="DM205" s="314" t="s">
        <v>11235</v>
      </c>
      <c r="DP205" s="314" t="s">
        <v>8426</v>
      </c>
      <c r="DQ205" s="314">
        <v>145</v>
      </c>
      <c r="DR205" s="314" t="s">
        <v>11281</v>
      </c>
      <c r="EH205" s="314" t="s">
        <v>11270</v>
      </c>
      <c r="EI205" s="314" t="s">
        <v>8426</v>
      </c>
      <c r="EJ205" s="314">
        <v>2.5000000000000001E-2</v>
      </c>
    </row>
    <row r="206" spans="7:140" x14ac:dyDescent="0.35">
      <c r="G206" s="322">
        <v>41501</v>
      </c>
      <c r="N206" s="315" t="s">
        <v>18599</v>
      </c>
      <c r="S206" s="314" t="s">
        <v>1404</v>
      </c>
      <c r="W206" s="316">
        <v>41399</v>
      </c>
      <c r="AB206" s="314" t="s">
        <v>7399</v>
      </c>
      <c r="AS206" s="314" t="s">
        <v>15111</v>
      </c>
      <c r="BD206" s="314" t="s">
        <v>11771</v>
      </c>
      <c r="BE206" s="314" t="s">
        <v>8637</v>
      </c>
      <c r="BG206" s="175" t="s">
        <v>11772</v>
      </c>
      <c r="BP206" s="314" t="s">
        <v>15136</v>
      </c>
      <c r="BQ206" s="314" t="s">
        <v>15099</v>
      </c>
      <c r="BV206" s="314" t="s">
        <v>11571</v>
      </c>
      <c r="BW206" s="181">
        <v>41434</v>
      </c>
      <c r="BZ206" s="181">
        <v>41434</v>
      </c>
      <c r="CA206" s="292">
        <v>8.3333333333333329E-2</v>
      </c>
      <c r="CB206" t="s">
        <v>1419</v>
      </c>
      <c r="CF206" s="318" t="s">
        <v>1005</v>
      </c>
      <c r="DM206" s="314" t="s">
        <v>11235</v>
      </c>
      <c r="DP206" s="314" t="s">
        <v>8426</v>
      </c>
      <c r="DQ206" s="314">
        <v>152</v>
      </c>
      <c r="DR206" s="314" t="s">
        <v>11281</v>
      </c>
      <c r="EH206" s="314" t="s">
        <v>11270</v>
      </c>
      <c r="EI206" s="314" t="s">
        <v>8426</v>
      </c>
      <c r="EJ206" s="314">
        <v>2.5000000000000001E-2</v>
      </c>
    </row>
    <row r="207" spans="7:140" x14ac:dyDescent="0.35">
      <c r="G207" s="322">
        <v>41501</v>
      </c>
      <c r="N207" s="315" t="s">
        <v>18599</v>
      </c>
      <c r="S207" s="314" t="s">
        <v>1404</v>
      </c>
      <c r="W207" s="316">
        <v>41399</v>
      </c>
      <c r="AB207" s="314" t="s">
        <v>7399</v>
      </c>
      <c r="AS207" s="314" t="s">
        <v>15111</v>
      </c>
      <c r="BD207" s="314" t="s">
        <v>11771</v>
      </c>
      <c r="BE207" s="314" t="s">
        <v>8637</v>
      </c>
      <c r="BG207" s="175" t="s">
        <v>11772</v>
      </c>
      <c r="BP207" s="314" t="s">
        <v>15136</v>
      </c>
      <c r="BQ207" s="314" t="s">
        <v>15099</v>
      </c>
      <c r="BV207" s="314" t="s">
        <v>11571</v>
      </c>
      <c r="BW207" s="181">
        <v>41434</v>
      </c>
      <c r="BZ207" s="181">
        <v>41434</v>
      </c>
      <c r="CA207" s="292">
        <v>0.25</v>
      </c>
      <c r="CB207" t="s">
        <v>1419</v>
      </c>
      <c r="CF207" s="318" t="s">
        <v>1005</v>
      </c>
      <c r="DM207" s="314" t="s">
        <v>11235</v>
      </c>
      <c r="DP207" s="314" t="s">
        <v>8426</v>
      </c>
      <c r="DQ207" s="314">
        <v>156</v>
      </c>
      <c r="DR207" s="314" t="s">
        <v>11281</v>
      </c>
      <c r="EH207" s="314" t="s">
        <v>11270</v>
      </c>
      <c r="EI207" s="314" t="s">
        <v>8426</v>
      </c>
      <c r="EJ207" s="314">
        <v>2.5000000000000001E-2</v>
      </c>
    </row>
    <row r="208" spans="7:140" x14ac:dyDescent="0.35">
      <c r="G208" s="322">
        <v>41501</v>
      </c>
      <c r="N208" s="315" t="s">
        <v>18599</v>
      </c>
      <c r="S208" s="314" t="s">
        <v>1404</v>
      </c>
      <c r="W208" s="316">
        <v>41399</v>
      </c>
      <c r="AB208" s="314" t="s">
        <v>7399</v>
      </c>
      <c r="AS208" s="314" t="s">
        <v>15111</v>
      </c>
      <c r="BD208" s="314" t="s">
        <v>11771</v>
      </c>
      <c r="BE208" s="314" t="s">
        <v>8637</v>
      </c>
      <c r="BG208" s="175" t="s">
        <v>11772</v>
      </c>
      <c r="BP208" s="314" t="s">
        <v>15136</v>
      </c>
      <c r="BQ208" s="314" t="s">
        <v>15099</v>
      </c>
      <c r="BV208" s="314" t="s">
        <v>11571</v>
      </c>
      <c r="BW208" s="181">
        <v>41434</v>
      </c>
      <c r="BZ208" s="181">
        <v>41434</v>
      </c>
      <c r="CA208" s="292">
        <v>0.41666666666666669</v>
      </c>
      <c r="CB208" t="s">
        <v>1419</v>
      </c>
      <c r="CF208" s="318" t="s">
        <v>1005</v>
      </c>
      <c r="DM208" s="314" t="s">
        <v>11235</v>
      </c>
      <c r="DP208" s="314" t="s">
        <v>8426</v>
      </c>
      <c r="DQ208" s="314">
        <v>160</v>
      </c>
      <c r="DR208" s="314" t="s">
        <v>11281</v>
      </c>
      <c r="EH208" s="314" t="s">
        <v>11270</v>
      </c>
      <c r="EI208" s="314" t="s">
        <v>8426</v>
      </c>
      <c r="EJ208" s="314">
        <v>2.5000000000000001E-2</v>
      </c>
    </row>
    <row r="209" spans="7:140" x14ac:dyDescent="0.35">
      <c r="G209" s="322">
        <v>41501</v>
      </c>
      <c r="N209" s="315" t="s">
        <v>18599</v>
      </c>
      <c r="S209" s="314" t="s">
        <v>1404</v>
      </c>
      <c r="W209" s="316">
        <v>41399</v>
      </c>
      <c r="AB209" s="314" t="s">
        <v>7399</v>
      </c>
      <c r="AS209" s="314" t="s">
        <v>15111</v>
      </c>
      <c r="BD209" s="314" t="s">
        <v>11771</v>
      </c>
      <c r="BE209" s="314" t="s">
        <v>8637</v>
      </c>
      <c r="BG209" s="175" t="s">
        <v>11772</v>
      </c>
      <c r="BP209" s="314" t="s">
        <v>15136</v>
      </c>
      <c r="BQ209" s="314" t="s">
        <v>15099</v>
      </c>
      <c r="BV209" s="314" t="s">
        <v>11571</v>
      </c>
      <c r="BW209" s="181">
        <v>41434</v>
      </c>
      <c r="BZ209" s="181">
        <v>41434</v>
      </c>
      <c r="CA209" s="292">
        <v>0.58333333333333337</v>
      </c>
      <c r="CB209" t="s">
        <v>1419</v>
      </c>
      <c r="CF209" s="318" t="s">
        <v>1005</v>
      </c>
      <c r="DM209" s="314" t="s">
        <v>11235</v>
      </c>
      <c r="DP209" s="314" t="s">
        <v>8426</v>
      </c>
      <c r="DQ209" s="314">
        <v>165</v>
      </c>
      <c r="DR209" s="314" t="s">
        <v>11281</v>
      </c>
      <c r="EH209" s="314" t="s">
        <v>11270</v>
      </c>
      <c r="EI209" s="314" t="s">
        <v>8426</v>
      </c>
      <c r="EJ209" s="314">
        <v>2.5000000000000001E-2</v>
      </c>
    </row>
    <row r="210" spans="7:140" x14ac:dyDescent="0.35">
      <c r="G210" s="322">
        <v>41501</v>
      </c>
      <c r="N210" s="315" t="s">
        <v>18599</v>
      </c>
      <c r="S210" s="314" t="s">
        <v>1404</v>
      </c>
      <c r="W210" s="316">
        <v>41399</v>
      </c>
      <c r="AB210" s="314" t="s">
        <v>7399</v>
      </c>
      <c r="AS210" s="314" t="s">
        <v>15111</v>
      </c>
      <c r="BD210" s="314" t="s">
        <v>11771</v>
      </c>
      <c r="BE210" s="314" t="s">
        <v>8637</v>
      </c>
      <c r="BG210" s="175" t="s">
        <v>11772</v>
      </c>
      <c r="BP210" s="314" t="s">
        <v>15136</v>
      </c>
      <c r="BQ210" s="314" t="s">
        <v>15099</v>
      </c>
      <c r="BV210" s="314" t="s">
        <v>11571</v>
      </c>
      <c r="BW210" s="181">
        <v>41434</v>
      </c>
      <c r="BZ210" s="181">
        <v>41434</v>
      </c>
      <c r="CA210" s="292">
        <v>0.75</v>
      </c>
      <c r="CB210" t="s">
        <v>1419</v>
      </c>
      <c r="CF210" s="318" t="s">
        <v>1005</v>
      </c>
      <c r="DM210" s="314" t="s">
        <v>11235</v>
      </c>
      <c r="DP210" s="314" t="s">
        <v>8426</v>
      </c>
      <c r="DQ210" s="314">
        <v>168</v>
      </c>
      <c r="DR210" s="314" t="s">
        <v>11281</v>
      </c>
      <c r="EH210" s="314" t="s">
        <v>11270</v>
      </c>
      <c r="EI210" s="314" t="s">
        <v>8426</v>
      </c>
      <c r="EJ210" s="314">
        <v>2.5000000000000001E-2</v>
      </c>
    </row>
    <row r="211" spans="7:140" x14ac:dyDescent="0.35">
      <c r="G211" s="322">
        <v>41501</v>
      </c>
      <c r="N211" s="315" t="s">
        <v>18599</v>
      </c>
      <c r="S211" s="314" t="s">
        <v>1404</v>
      </c>
      <c r="W211" s="316">
        <v>41399</v>
      </c>
      <c r="AB211" s="314" t="s">
        <v>7399</v>
      </c>
      <c r="AS211" s="314" t="s">
        <v>15111</v>
      </c>
      <c r="BD211" s="314" t="s">
        <v>11771</v>
      </c>
      <c r="BE211" s="314" t="s">
        <v>8637</v>
      </c>
      <c r="BG211" s="175" t="s">
        <v>11772</v>
      </c>
      <c r="BP211" s="314" t="s">
        <v>15136</v>
      </c>
      <c r="BQ211" s="314" t="s">
        <v>15099</v>
      </c>
      <c r="BV211" s="314" t="s">
        <v>11571</v>
      </c>
      <c r="BW211" s="181">
        <v>41434</v>
      </c>
      <c r="BZ211" s="181">
        <v>41434</v>
      </c>
      <c r="CA211" s="292">
        <v>0.91666666666666663</v>
      </c>
      <c r="CB211" t="s">
        <v>1419</v>
      </c>
      <c r="CF211" s="318" t="s">
        <v>1005</v>
      </c>
      <c r="DM211" s="314" t="s">
        <v>11235</v>
      </c>
      <c r="DP211" s="314" t="s">
        <v>8426</v>
      </c>
      <c r="DQ211" s="314">
        <v>171</v>
      </c>
      <c r="DR211" s="314" t="s">
        <v>11281</v>
      </c>
      <c r="EH211" s="314" t="s">
        <v>11270</v>
      </c>
      <c r="EI211" s="314" t="s">
        <v>8426</v>
      </c>
      <c r="EJ211" s="314">
        <v>2.5000000000000001E-2</v>
      </c>
    </row>
    <row r="212" spans="7:140" x14ac:dyDescent="0.35">
      <c r="G212" s="322">
        <v>41501</v>
      </c>
      <c r="N212" s="315" t="s">
        <v>18599</v>
      </c>
      <c r="S212" s="314" t="s">
        <v>1404</v>
      </c>
      <c r="W212" s="316">
        <v>41399</v>
      </c>
      <c r="AB212" s="314" t="s">
        <v>7399</v>
      </c>
      <c r="AS212" s="314" t="s">
        <v>15111</v>
      </c>
      <c r="BD212" s="314" t="s">
        <v>11771</v>
      </c>
      <c r="BE212" s="314" t="s">
        <v>8637</v>
      </c>
      <c r="BG212" s="175" t="s">
        <v>11772</v>
      </c>
      <c r="BP212" s="314" t="s">
        <v>15136</v>
      </c>
      <c r="BQ212" s="314" t="s">
        <v>15099</v>
      </c>
      <c r="BV212" s="314" t="s">
        <v>11571</v>
      </c>
      <c r="BW212" s="181">
        <v>41435</v>
      </c>
      <c r="BZ212" s="181">
        <v>41435</v>
      </c>
      <c r="CA212" s="292">
        <v>8.3333333333333329E-2</v>
      </c>
      <c r="CB212" t="s">
        <v>1419</v>
      </c>
      <c r="CF212" s="318" t="s">
        <v>1005</v>
      </c>
      <c r="DM212" s="314" t="s">
        <v>11235</v>
      </c>
      <c r="DP212" s="314" t="s">
        <v>8426</v>
      </c>
      <c r="DQ212" s="314">
        <v>174</v>
      </c>
      <c r="DR212" s="314" t="s">
        <v>11281</v>
      </c>
      <c r="EH212" s="314" t="s">
        <v>11270</v>
      </c>
      <c r="EI212" s="314" t="s">
        <v>8426</v>
      </c>
      <c r="EJ212" s="314">
        <v>2.5000000000000001E-2</v>
      </c>
    </row>
    <row r="213" spans="7:140" x14ac:dyDescent="0.35">
      <c r="G213" s="322">
        <v>41501</v>
      </c>
      <c r="N213" s="315" t="s">
        <v>18599</v>
      </c>
      <c r="S213" s="314" t="s">
        <v>1404</v>
      </c>
      <c r="W213" s="316">
        <v>41399</v>
      </c>
      <c r="AB213" s="314" t="s">
        <v>7399</v>
      </c>
      <c r="AS213" s="314" t="s">
        <v>15111</v>
      </c>
      <c r="BD213" s="314" t="s">
        <v>11771</v>
      </c>
      <c r="BE213" s="314" t="s">
        <v>8637</v>
      </c>
      <c r="BG213" s="175" t="s">
        <v>11772</v>
      </c>
      <c r="BP213" s="314" t="s">
        <v>15136</v>
      </c>
      <c r="BQ213" s="314" t="s">
        <v>15099</v>
      </c>
      <c r="BV213" s="314" t="s">
        <v>11571</v>
      </c>
      <c r="BW213" s="181">
        <v>41435</v>
      </c>
      <c r="BZ213" s="181">
        <v>41435</v>
      </c>
      <c r="CA213" s="292">
        <v>0.25</v>
      </c>
      <c r="CB213" t="s">
        <v>1419</v>
      </c>
      <c r="CF213" s="318" t="s">
        <v>1005</v>
      </c>
      <c r="DM213" s="314" t="s">
        <v>11235</v>
      </c>
      <c r="DP213" s="314" t="s">
        <v>8426</v>
      </c>
      <c r="DQ213" s="314">
        <v>173</v>
      </c>
      <c r="DR213" s="314" t="s">
        <v>11281</v>
      </c>
      <c r="EH213" s="314" t="s">
        <v>11270</v>
      </c>
      <c r="EI213" s="314" t="s">
        <v>8426</v>
      </c>
      <c r="EJ213" s="314">
        <v>2.5000000000000001E-2</v>
      </c>
    </row>
    <row r="214" spans="7:140" x14ac:dyDescent="0.35">
      <c r="G214" s="322">
        <v>41501</v>
      </c>
      <c r="N214" s="315" t="s">
        <v>18599</v>
      </c>
      <c r="S214" s="314" t="s">
        <v>1404</v>
      </c>
      <c r="W214" s="316">
        <v>41399</v>
      </c>
      <c r="AB214" s="314" t="s">
        <v>7399</v>
      </c>
      <c r="AS214" s="314" t="s">
        <v>15111</v>
      </c>
      <c r="BD214" s="314" t="s">
        <v>11771</v>
      </c>
      <c r="BE214" s="314" t="s">
        <v>8637</v>
      </c>
      <c r="BG214" s="175" t="s">
        <v>11772</v>
      </c>
      <c r="BP214" s="314" t="s">
        <v>15136</v>
      </c>
      <c r="BQ214" s="314" t="s">
        <v>15099</v>
      </c>
      <c r="BV214" s="314" t="s">
        <v>11571</v>
      </c>
      <c r="BW214" s="181">
        <v>41435</v>
      </c>
      <c r="BZ214" s="181">
        <v>41435</v>
      </c>
      <c r="CA214" s="292">
        <v>0.41666666666666669</v>
      </c>
      <c r="CB214" t="s">
        <v>1419</v>
      </c>
      <c r="CF214" s="318" t="s">
        <v>1005</v>
      </c>
      <c r="DM214" s="314" t="s">
        <v>11235</v>
      </c>
      <c r="DP214" s="314" t="s">
        <v>8426</v>
      </c>
      <c r="DQ214" s="314">
        <v>173</v>
      </c>
      <c r="DR214" s="314" t="s">
        <v>11281</v>
      </c>
      <c r="EH214" s="314" t="s">
        <v>11270</v>
      </c>
      <c r="EI214" s="314" t="s">
        <v>8426</v>
      </c>
      <c r="EJ214" s="314">
        <v>2.5000000000000001E-2</v>
      </c>
    </row>
    <row r="215" spans="7:140" x14ac:dyDescent="0.35">
      <c r="G215" s="322">
        <v>41501</v>
      </c>
      <c r="N215" s="315" t="s">
        <v>18599</v>
      </c>
      <c r="S215" s="314" t="s">
        <v>1404</v>
      </c>
      <c r="W215" s="316">
        <v>41399</v>
      </c>
      <c r="AB215" s="314" t="s">
        <v>7399</v>
      </c>
      <c r="AS215" s="314" t="s">
        <v>15111</v>
      </c>
      <c r="BD215" s="314" t="s">
        <v>11771</v>
      </c>
      <c r="BE215" s="314" t="s">
        <v>8637</v>
      </c>
      <c r="BG215" s="175" t="s">
        <v>11772</v>
      </c>
      <c r="BP215" s="314" t="s">
        <v>15136</v>
      </c>
      <c r="BQ215" s="314" t="s">
        <v>15099</v>
      </c>
      <c r="BV215" s="314" t="s">
        <v>11571</v>
      </c>
      <c r="BW215" s="181">
        <v>41435</v>
      </c>
      <c r="BZ215" s="181">
        <v>41435</v>
      </c>
      <c r="CA215" s="292">
        <v>0.58333333333333337</v>
      </c>
      <c r="CB215" t="s">
        <v>1419</v>
      </c>
      <c r="CF215" s="318" t="s">
        <v>1005</v>
      </c>
      <c r="DM215" s="314" t="s">
        <v>11235</v>
      </c>
      <c r="DP215" s="314" t="s">
        <v>8426</v>
      </c>
      <c r="DQ215" s="314">
        <v>171</v>
      </c>
      <c r="DR215" s="314" t="s">
        <v>11281</v>
      </c>
      <c r="EH215" s="314" t="s">
        <v>11270</v>
      </c>
      <c r="EI215" s="314" t="s">
        <v>8426</v>
      </c>
      <c r="EJ215" s="314">
        <v>2.5000000000000001E-2</v>
      </c>
    </row>
    <row r="216" spans="7:140" x14ac:dyDescent="0.35">
      <c r="G216" s="322">
        <v>41501</v>
      </c>
      <c r="N216" s="315" t="s">
        <v>18599</v>
      </c>
      <c r="S216" s="314" t="s">
        <v>1404</v>
      </c>
      <c r="W216" s="316">
        <v>41399</v>
      </c>
      <c r="AB216" s="314" t="s">
        <v>7399</v>
      </c>
      <c r="AS216" s="314" t="s">
        <v>15111</v>
      </c>
      <c r="BD216" s="314" t="s">
        <v>11771</v>
      </c>
      <c r="BE216" s="314" t="s">
        <v>8637</v>
      </c>
      <c r="BG216" s="175" t="s">
        <v>11772</v>
      </c>
      <c r="BP216" s="314" t="s">
        <v>15136</v>
      </c>
      <c r="BQ216" s="314" t="s">
        <v>15099</v>
      </c>
      <c r="BV216" s="314" t="s">
        <v>11571</v>
      </c>
      <c r="BW216" s="181">
        <v>41435</v>
      </c>
      <c r="BZ216" s="181">
        <v>41435</v>
      </c>
      <c r="CA216" s="292">
        <v>0.75</v>
      </c>
      <c r="CB216" t="s">
        <v>1419</v>
      </c>
      <c r="CF216" s="318" t="s">
        <v>1005</v>
      </c>
      <c r="DM216" s="314" t="s">
        <v>11235</v>
      </c>
      <c r="DP216" s="314" t="s">
        <v>8426</v>
      </c>
      <c r="DQ216" s="314">
        <v>172</v>
      </c>
      <c r="DR216" s="314" t="s">
        <v>11281</v>
      </c>
      <c r="EH216" s="314" t="s">
        <v>11270</v>
      </c>
      <c r="EI216" s="314" t="s">
        <v>8426</v>
      </c>
      <c r="EJ216" s="314">
        <v>2.5000000000000001E-2</v>
      </c>
    </row>
    <row r="217" spans="7:140" x14ac:dyDescent="0.35">
      <c r="G217" s="322">
        <v>41501</v>
      </c>
      <c r="N217" s="315" t="s">
        <v>18599</v>
      </c>
      <c r="S217" s="314" t="s">
        <v>1404</v>
      </c>
      <c r="W217" s="316">
        <v>41399</v>
      </c>
      <c r="AB217" s="314" t="s">
        <v>7399</v>
      </c>
      <c r="AS217" s="314" t="s">
        <v>15111</v>
      </c>
      <c r="BD217" s="314" t="s">
        <v>11771</v>
      </c>
      <c r="BE217" s="314" t="s">
        <v>8637</v>
      </c>
      <c r="BG217" s="175" t="s">
        <v>11772</v>
      </c>
      <c r="BP217" s="314" t="s">
        <v>15136</v>
      </c>
      <c r="BQ217" s="314" t="s">
        <v>15099</v>
      </c>
      <c r="BV217" s="314" t="s">
        <v>11571</v>
      </c>
      <c r="BW217" s="181">
        <v>41435</v>
      </c>
      <c r="BZ217" s="181">
        <v>41435</v>
      </c>
      <c r="CA217" s="292">
        <v>0.91666666666666663</v>
      </c>
      <c r="CB217" t="s">
        <v>1419</v>
      </c>
      <c r="CF217" s="318" t="s">
        <v>1005</v>
      </c>
      <c r="DM217" s="314" t="s">
        <v>11235</v>
      </c>
      <c r="DP217" s="314" t="s">
        <v>8426</v>
      </c>
      <c r="DQ217" s="314">
        <v>173</v>
      </c>
      <c r="DR217" s="314" t="s">
        <v>11281</v>
      </c>
      <c r="EH217" s="314" t="s">
        <v>11270</v>
      </c>
      <c r="EI217" s="314" t="s">
        <v>8426</v>
      </c>
      <c r="EJ217" s="314">
        <v>2.5000000000000001E-2</v>
      </c>
    </row>
    <row r="218" spans="7:140" x14ac:dyDescent="0.35">
      <c r="G218" s="322">
        <v>41501</v>
      </c>
      <c r="N218" s="315" t="s">
        <v>18599</v>
      </c>
      <c r="S218" s="314" t="s">
        <v>1404</v>
      </c>
      <c r="W218" s="316">
        <v>41399</v>
      </c>
      <c r="AB218" s="314" t="s">
        <v>7399</v>
      </c>
      <c r="AS218" s="314" t="s">
        <v>15111</v>
      </c>
      <c r="BD218" s="314" t="s">
        <v>11771</v>
      </c>
      <c r="BE218" s="314" t="s">
        <v>8637</v>
      </c>
      <c r="BG218" s="175" t="s">
        <v>11772</v>
      </c>
      <c r="BP218" s="314" t="s">
        <v>15136</v>
      </c>
      <c r="BQ218" s="314" t="s">
        <v>15099</v>
      </c>
      <c r="BV218" s="314" t="s">
        <v>11571</v>
      </c>
      <c r="BW218" s="181">
        <v>41436</v>
      </c>
      <c r="BZ218" s="181">
        <v>41436</v>
      </c>
      <c r="CA218" s="292">
        <v>8.3333333333333329E-2</v>
      </c>
      <c r="CB218" t="s">
        <v>1419</v>
      </c>
      <c r="CF218" s="318" t="s">
        <v>1005</v>
      </c>
      <c r="DM218" s="314" t="s">
        <v>11235</v>
      </c>
      <c r="DP218" s="314" t="s">
        <v>8426</v>
      </c>
      <c r="DQ218" s="314">
        <v>171</v>
      </c>
      <c r="DR218" s="314" t="s">
        <v>11281</v>
      </c>
      <c r="EH218" s="314" t="s">
        <v>11270</v>
      </c>
      <c r="EI218" s="314" t="s">
        <v>8426</v>
      </c>
      <c r="EJ218" s="314">
        <v>2.5000000000000001E-2</v>
      </c>
    </row>
    <row r="219" spans="7:140" x14ac:dyDescent="0.35">
      <c r="G219" s="322">
        <v>41501</v>
      </c>
      <c r="N219" s="315" t="s">
        <v>18599</v>
      </c>
      <c r="S219" s="314" t="s">
        <v>1404</v>
      </c>
      <c r="W219" s="316">
        <v>41399</v>
      </c>
      <c r="AB219" s="314" t="s">
        <v>7399</v>
      </c>
      <c r="AS219" s="314" t="s">
        <v>15111</v>
      </c>
      <c r="BD219" s="314" t="s">
        <v>11771</v>
      </c>
      <c r="BE219" s="314" t="s">
        <v>8637</v>
      </c>
      <c r="BG219" s="175" t="s">
        <v>11772</v>
      </c>
      <c r="BP219" s="314" t="s">
        <v>15136</v>
      </c>
      <c r="BQ219" s="314" t="s">
        <v>15099</v>
      </c>
      <c r="BV219" s="314" t="s">
        <v>11571</v>
      </c>
      <c r="BW219" s="181">
        <v>41436</v>
      </c>
      <c r="BZ219" s="181">
        <v>41436</v>
      </c>
      <c r="CA219" s="292">
        <v>0.25</v>
      </c>
      <c r="CB219" t="s">
        <v>1419</v>
      </c>
      <c r="CF219" s="318" t="s">
        <v>1005</v>
      </c>
      <c r="DM219" s="314" t="s">
        <v>11235</v>
      </c>
      <c r="DP219" s="314" t="s">
        <v>8426</v>
      </c>
      <c r="DQ219" s="314">
        <v>171</v>
      </c>
      <c r="DR219" s="314" t="s">
        <v>11281</v>
      </c>
      <c r="EH219" s="314" t="s">
        <v>11270</v>
      </c>
      <c r="EI219" s="314" t="s">
        <v>8426</v>
      </c>
      <c r="EJ219" s="314">
        <v>2.5000000000000001E-2</v>
      </c>
    </row>
    <row r="220" spans="7:140" x14ac:dyDescent="0.35">
      <c r="G220" s="322">
        <v>41501</v>
      </c>
      <c r="N220" s="315" t="s">
        <v>18599</v>
      </c>
      <c r="S220" s="314" t="s">
        <v>1404</v>
      </c>
      <c r="W220" s="316">
        <v>41399</v>
      </c>
      <c r="AB220" s="314" t="s">
        <v>7399</v>
      </c>
      <c r="AS220" s="314" t="s">
        <v>15111</v>
      </c>
      <c r="BD220" s="314" t="s">
        <v>11771</v>
      </c>
      <c r="BE220" s="314" t="s">
        <v>8637</v>
      </c>
      <c r="BG220" s="175" t="s">
        <v>11772</v>
      </c>
      <c r="BP220" s="314" t="s">
        <v>15136</v>
      </c>
      <c r="BQ220" s="314" t="s">
        <v>15099</v>
      </c>
      <c r="BV220" s="314" t="s">
        <v>11571</v>
      </c>
      <c r="BW220" s="181">
        <v>41436</v>
      </c>
      <c r="BZ220" s="181">
        <v>41436</v>
      </c>
      <c r="CA220" s="292">
        <v>0.41666666666666669</v>
      </c>
      <c r="CB220" t="s">
        <v>1419</v>
      </c>
      <c r="CF220" s="318" t="s">
        <v>1005</v>
      </c>
      <c r="DM220" s="314" t="s">
        <v>11235</v>
      </c>
      <c r="DP220" s="314" t="s">
        <v>8426</v>
      </c>
      <c r="DQ220" s="314">
        <v>171</v>
      </c>
      <c r="DR220" s="314" t="s">
        <v>11281</v>
      </c>
      <c r="EH220" s="314" t="s">
        <v>11270</v>
      </c>
      <c r="EI220" s="314" t="s">
        <v>8426</v>
      </c>
      <c r="EJ220" s="314">
        <v>2.5000000000000001E-2</v>
      </c>
    </row>
    <row r="221" spans="7:140" x14ac:dyDescent="0.35">
      <c r="G221" s="322">
        <v>41501</v>
      </c>
      <c r="N221" s="315" t="s">
        <v>18599</v>
      </c>
      <c r="S221" s="314" t="s">
        <v>1404</v>
      </c>
      <c r="W221" s="316">
        <v>41399</v>
      </c>
      <c r="AB221" s="314" t="s">
        <v>7399</v>
      </c>
      <c r="AS221" s="314" t="s">
        <v>15111</v>
      </c>
      <c r="BD221" s="314" t="s">
        <v>11771</v>
      </c>
      <c r="BE221" s="314" t="s">
        <v>8637</v>
      </c>
      <c r="BG221" s="175" t="s">
        <v>11772</v>
      </c>
      <c r="BP221" s="314" t="s">
        <v>15136</v>
      </c>
      <c r="BQ221" s="314" t="s">
        <v>15099</v>
      </c>
      <c r="BV221" s="314" t="s">
        <v>11571</v>
      </c>
      <c r="BW221" s="181">
        <v>41436</v>
      </c>
      <c r="BZ221" s="181">
        <v>41436</v>
      </c>
      <c r="CA221" s="292">
        <v>0.58333333333333337</v>
      </c>
      <c r="CB221" t="s">
        <v>1419</v>
      </c>
      <c r="CF221" s="318" t="s">
        <v>1005</v>
      </c>
      <c r="DM221" s="314" t="s">
        <v>11235</v>
      </c>
      <c r="DP221" s="314" t="s">
        <v>8426</v>
      </c>
      <c r="DQ221" s="314">
        <v>173</v>
      </c>
      <c r="DR221" s="314" t="s">
        <v>11281</v>
      </c>
      <c r="EH221" s="314" t="s">
        <v>11270</v>
      </c>
      <c r="EI221" s="314" t="s">
        <v>8426</v>
      </c>
      <c r="EJ221" s="314">
        <v>2.5000000000000001E-2</v>
      </c>
    </row>
    <row r="222" spans="7:140" x14ac:dyDescent="0.35">
      <c r="G222" s="322">
        <v>41501</v>
      </c>
      <c r="N222" s="315" t="s">
        <v>18599</v>
      </c>
      <c r="S222" s="314" t="s">
        <v>1404</v>
      </c>
      <c r="W222" s="316">
        <v>41399</v>
      </c>
      <c r="AB222" s="314" t="s">
        <v>7399</v>
      </c>
      <c r="AS222" s="314" t="s">
        <v>15111</v>
      </c>
      <c r="BD222" s="314" t="s">
        <v>11771</v>
      </c>
      <c r="BE222" s="314" t="s">
        <v>8637</v>
      </c>
      <c r="BG222" s="175" t="s">
        <v>11772</v>
      </c>
      <c r="BP222" s="314" t="s">
        <v>15136</v>
      </c>
      <c r="BQ222" s="314" t="s">
        <v>15099</v>
      </c>
      <c r="BV222" s="314" t="s">
        <v>11571</v>
      </c>
      <c r="BW222" s="181">
        <v>41436</v>
      </c>
      <c r="BZ222" s="181">
        <v>41436</v>
      </c>
      <c r="CA222" s="292">
        <v>0.75</v>
      </c>
      <c r="CB222" t="s">
        <v>1419</v>
      </c>
      <c r="CF222" s="318" t="s">
        <v>1005</v>
      </c>
      <c r="DM222" s="314" t="s">
        <v>11235</v>
      </c>
      <c r="DP222" s="314" t="s">
        <v>8426</v>
      </c>
      <c r="DQ222" s="314">
        <v>169</v>
      </c>
      <c r="DR222" s="314" t="s">
        <v>11281</v>
      </c>
      <c r="EH222" s="314" t="s">
        <v>11270</v>
      </c>
      <c r="EI222" s="314" t="s">
        <v>8426</v>
      </c>
      <c r="EJ222" s="314">
        <v>2.5000000000000001E-2</v>
      </c>
    </row>
    <row r="223" spans="7:140" x14ac:dyDescent="0.35">
      <c r="G223" s="322">
        <v>41501</v>
      </c>
      <c r="N223" s="315" t="s">
        <v>18599</v>
      </c>
      <c r="S223" s="314" t="s">
        <v>1404</v>
      </c>
      <c r="W223" s="316">
        <v>41399</v>
      </c>
      <c r="AB223" s="314" t="s">
        <v>7399</v>
      </c>
      <c r="AS223" s="314" t="s">
        <v>15111</v>
      </c>
      <c r="BD223" s="314" t="s">
        <v>11771</v>
      </c>
      <c r="BE223" s="314" t="s">
        <v>8637</v>
      </c>
      <c r="BG223" s="175" t="s">
        <v>11772</v>
      </c>
      <c r="BP223" s="314" t="s">
        <v>15136</v>
      </c>
      <c r="BQ223" s="314" t="s">
        <v>15099</v>
      </c>
      <c r="BV223" s="314" t="s">
        <v>11571</v>
      </c>
      <c r="BW223" s="181">
        <v>41436</v>
      </c>
      <c r="BZ223" s="181">
        <v>41436</v>
      </c>
      <c r="CA223" s="292">
        <v>0.91666666666666663</v>
      </c>
      <c r="CB223" t="s">
        <v>1419</v>
      </c>
      <c r="CF223" s="318" t="s">
        <v>1005</v>
      </c>
      <c r="DM223" s="314" t="s">
        <v>11235</v>
      </c>
      <c r="DP223" s="314" t="s">
        <v>8426</v>
      </c>
      <c r="DQ223" s="314">
        <v>172</v>
      </c>
      <c r="DR223" s="314" t="s">
        <v>11281</v>
      </c>
      <c r="EH223" s="314" t="s">
        <v>11270</v>
      </c>
      <c r="EI223" s="314" t="s">
        <v>8426</v>
      </c>
      <c r="EJ223" s="314">
        <v>2.5000000000000001E-2</v>
      </c>
    </row>
    <row r="224" spans="7:140" x14ac:dyDescent="0.35">
      <c r="G224" s="322">
        <v>41501</v>
      </c>
      <c r="N224" s="315" t="s">
        <v>18599</v>
      </c>
      <c r="S224" s="314" t="s">
        <v>1404</v>
      </c>
      <c r="W224" s="316">
        <v>41399</v>
      </c>
      <c r="AB224" s="314" t="s">
        <v>7399</v>
      </c>
      <c r="AS224" s="314" t="s">
        <v>15111</v>
      </c>
      <c r="BD224" s="314" t="s">
        <v>11771</v>
      </c>
      <c r="BE224" s="314" t="s">
        <v>8637</v>
      </c>
      <c r="BG224" s="175" t="s">
        <v>11772</v>
      </c>
      <c r="BP224" s="314" t="s">
        <v>15136</v>
      </c>
      <c r="BQ224" s="314" t="s">
        <v>15099</v>
      </c>
      <c r="BV224" s="314" t="s">
        <v>11571</v>
      </c>
      <c r="BW224" s="181">
        <v>41437</v>
      </c>
      <c r="BZ224" s="181">
        <v>41437</v>
      </c>
      <c r="CA224" s="292">
        <v>8.3333333333333329E-2</v>
      </c>
      <c r="CB224" t="s">
        <v>1419</v>
      </c>
      <c r="CF224" s="318" t="s">
        <v>1005</v>
      </c>
      <c r="DM224" s="314" t="s">
        <v>11235</v>
      </c>
      <c r="DP224" s="314" t="s">
        <v>8426</v>
      </c>
      <c r="DQ224" s="314">
        <v>176</v>
      </c>
      <c r="DR224" s="314" t="s">
        <v>11281</v>
      </c>
      <c r="EH224" s="314" t="s">
        <v>11270</v>
      </c>
      <c r="EI224" s="314" t="s">
        <v>8426</v>
      </c>
      <c r="EJ224" s="314">
        <v>2.5000000000000001E-2</v>
      </c>
    </row>
    <row r="225" spans="7:140" x14ac:dyDescent="0.35">
      <c r="G225" s="322">
        <v>41501</v>
      </c>
      <c r="N225" s="315" t="s">
        <v>18599</v>
      </c>
      <c r="S225" s="314" t="s">
        <v>1404</v>
      </c>
      <c r="W225" s="316">
        <v>41399</v>
      </c>
      <c r="AB225" s="314" t="s">
        <v>7399</v>
      </c>
      <c r="AS225" s="314" t="s">
        <v>15111</v>
      </c>
      <c r="BD225" s="314" t="s">
        <v>11771</v>
      </c>
      <c r="BE225" s="314" t="s">
        <v>8637</v>
      </c>
      <c r="BG225" s="175" t="s">
        <v>11772</v>
      </c>
      <c r="BP225" s="314" t="s">
        <v>15136</v>
      </c>
      <c r="BQ225" s="314" t="s">
        <v>15099</v>
      </c>
      <c r="BV225" s="314" t="s">
        <v>11571</v>
      </c>
      <c r="BW225" s="181">
        <v>41437</v>
      </c>
      <c r="BZ225" s="181">
        <v>41437</v>
      </c>
      <c r="CA225" s="292">
        <v>0.25</v>
      </c>
      <c r="CB225" t="s">
        <v>1419</v>
      </c>
      <c r="CF225" s="318" t="s">
        <v>1005</v>
      </c>
      <c r="DM225" s="314" t="s">
        <v>11235</v>
      </c>
      <c r="DP225" s="314" t="s">
        <v>8426</v>
      </c>
      <c r="DQ225" s="314">
        <v>179</v>
      </c>
      <c r="DR225" s="314" t="s">
        <v>11281</v>
      </c>
      <c r="EH225" s="314" t="s">
        <v>11270</v>
      </c>
      <c r="EI225" s="314" t="s">
        <v>8426</v>
      </c>
      <c r="EJ225" s="314">
        <v>2.5000000000000001E-2</v>
      </c>
    </row>
    <row r="226" spans="7:140" x14ac:dyDescent="0.35">
      <c r="G226" s="322">
        <v>41501</v>
      </c>
      <c r="N226" s="315" t="s">
        <v>18599</v>
      </c>
      <c r="S226" s="314" t="s">
        <v>1404</v>
      </c>
      <c r="W226" s="316">
        <v>41399</v>
      </c>
      <c r="AB226" s="314" t="s">
        <v>7399</v>
      </c>
      <c r="AS226" s="314" t="s">
        <v>15111</v>
      </c>
      <c r="BD226" s="314" t="s">
        <v>11771</v>
      </c>
      <c r="BE226" s="314" t="s">
        <v>8637</v>
      </c>
      <c r="BG226" s="175" t="s">
        <v>11772</v>
      </c>
      <c r="BP226" s="314" t="s">
        <v>15136</v>
      </c>
      <c r="BQ226" s="314" t="s">
        <v>15099</v>
      </c>
      <c r="BV226" s="314" t="s">
        <v>11571</v>
      </c>
      <c r="BW226" s="181">
        <v>41437</v>
      </c>
      <c r="BZ226" s="181">
        <v>41437</v>
      </c>
      <c r="CA226" s="292">
        <v>0.41666666666666669</v>
      </c>
      <c r="CB226" t="s">
        <v>1419</v>
      </c>
      <c r="CF226" s="318" t="s">
        <v>1005</v>
      </c>
      <c r="DM226" s="314" t="s">
        <v>11235</v>
      </c>
      <c r="DP226" s="314" t="s">
        <v>8426</v>
      </c>
      <c r="DQ226" s="314">
        <v>180</v>
      </c>
      <c r="DR226" s="314" t="s">
        <v>11281</v>
      </c>
      <c r="EH226" s="314" t="s">
        <v>11270</v>
      </c>
      <c r="EI226" s="314" t="s">
        <v>8426</v>
      </c>
      <c r="EJ226" s="314">
        <v>2.5000000000000001E-2</v>
      </c>
    </row>
    <row r="227" spans="7:140" x14ac:dyDescent="0.35">
      <c r="G227" s="322">
        <v>41501</v>
      </c>
      <c r="N227" s="315" t="s">
        <v>18599</v>
      </c>
      <c r="S227" s="314" t="s">
        <v>1404</v>
      </c>
      <c r="W227" s="316">
        <v>41399</v>
      </c>
      <c r="AB227" s="314" t="s">
        <v>7399</v>
      </c>
      <c r="AS227" s="314" t="s">
        <v>15111</v>
      </c>
      <c r="BD227" s="314" t="s">
        <v>11771</v>
      </c>
      <c r="BE227" s="314" t="s">
        <v>8637</v>
      </c>
      <c r="BG227" s="175" t="s">
        <v>11772</v>
      </c>
      <c r="BP227" s="314" t="s">
        <v>15136</v>
      </c>
      <c r="BQ227" s="314" t="s">
        <v>15099</v>
      </c>
      <c r="BV227" s="314" t="s">
        <v>11571</v>
      </c>
      <c r="BW227" s="181">
        <v>41437</v>
      </c>
      <c r="BZ227" s="181">
        <v>41437</v>
      </c>
      <c r="CA227" s="292">
        <v>0.58333333333333337</v>
      </c>
      <c r="CB227" t="s">
        <v>1419</v>
      </c>
      <c r="CF227" s="318" t="s">
        <v>1005</v>
      </c>
      <c r="DM227" s="314" t="s">
        <v>11235</v>
      </c>
      <c r="DP227" s="314" t="s">
        <v>8426</v>
      </c>
      <c r="DQ227" s="314">
        <v>183</v>
      </c>
      <c r="DR227" s="314" t="s">
        <v>11281</v>
      </c>
      <c r="EH227" s="314" t="s">
        <v>11270</v>
      </c>
      <c r="EI227" s="314" t="s">
        <v>8426</v>
      </c>
      <c r="EJ227" s="314">
        <v>2.5000000000000001E-2</v>
      </c>
    </row>
    <row r="228" spans="7:140" x14ac:dyDescent="0.35">
      <c r="G228" s="322">
        <v>41501</v>
      </c>
      <c r="N228" s="315" t="s">
        <v>18599</v>
      </c>
      <c r="S228" s="314" t="s">
        <v>1404</v>
      </c>
      <c r="W228" s="316">
        <v>41399</v>
      </c>
      <c r="AB228" s="314" t="s">
        <v>7399</v>
      </c>
      <c r="AS228" s="314" t="s">
        <v>15111</v>
      </c>
      <c r="BD228" s="314" t="s">
        <v>11771</v>
      </c>
      <c r="BE228" s="314" t="s">
        <v>8637</v>
      </c>
      <c r="BG228" s="175" t="s">
        <v>11772</v>
      </c>
      <c r="BP228" s="314" t="s">
        <v>15136</v>
      </c>
      <c r="BQ228" s="314" t="s">
        <v>15099</v>
      </c>
      <c r="BV228" s="314" t="s">
        <v>11571</v>
      </c>
      <c r="BW228" s="181">
        <v>41437</v>
      </c>
      <c r="BZ228" s="181">
        <v>41437</v>
      </c>
      <c r="CA228" s="292">
        <v>0.75</v>
      </c>
      <c r="CB228" t="s">
        <v>1419</v>
      </c>
      <c r="CF228" s="318" t="s">
        <v>1005</v>
      </c>
      <c r="DM228" s="314" t="s">
        <v>11235</v>
      </c>
      <c r="DP228" s="314" t="s">
        <v>8426</v>
      </c>
      <c r="DQ228" s="314">
        <v>184</v>
      </c>
      <c r="DR228" s="314" t="s">
        <v>11281</v>
      </c>
      <c r="EH228" s="314" t="s">
        <v>11270</v>
      </c>
      <c r="EI228" s="314" t="s">
        <v>8426</v>
      </c>
      <c r="EJ228" s="314">
        <v>2.5000000000000001E-2</v>
      </c>
    </row>
    <row r="229" spans="7:140" x14ac:dyDescent="0.35">
      <c r="G229" s="322">
        <v>41501</v>
      </c>
      <c r="N229" s="315" t="s">
        <v>18599</v>
      </c>
      <c r="S229" s="314" t="s">
        <v>1404</v>
      </c>
      <c r="W229" s="316">
        <v>41399</v>
      </c>
      <c r="AB229" s="314" t="s">
        <v>7399</v>
      </c>
      <c r="AS229" s="314" t="s">
        <v>15111</v>
      </c>
      <c r="BD229" s="314" t="s">
        <v>11771</v>
      </c>
      <c r="BE229" s="314" t="s">
        <v>8637</v>
      </c>
      <c r="BG229" s="175" t="s">
        <v>11772</v>
      </c>
      <c r="BP229" s="314" t="s">
        <v>15136</v>
      </c>
      <c r="BQ229" s="314" t="s">
        <v>15099</v>
      </c>
      <c r="BV229" s="314" t="s">
        <v>11571</v>
      </c>
      <c r="BW229" s="181">
        <v>41437</v>
      </c>
      <c r="BZ229" s="181">
        <v>41437</v>
      </c>
      <c r="CA229" s="292">
        <v>0.91666666666666663</v>
      </c>
      <c r="CB229" t="s">
        <v>1419</v>
      </c>
      <c r="CF229" s="318" t="s">
        <v>1005</v>
      </c>
      <c r="DM229" s="314" t="s">
        <v>11235</v>
      </c>
      <c r="DP229" s="314" t="s">
        <v>8426</v>
      </c>
      <c r="DQ229" s="314">
        <v>186</v>
      </c>
      <c r="DR229" s="314" t="s">
        <v>11281</v>
      </c>
      <c r="EH229" s="314" t="s">
        <v>11270</v>
      </c>
      <c r="EI229" s="314" t="s">
        <v>8426</v>
      </c>
      <c r="EJ229" s="314">
        <v>2.5000000000000001E-2</v>
      </c>
    </row>
    <row r="230" spans="7:140" x14ac:dyDescent="0.35">
      <c r="G230" s="322">
        <v>41501</v>
      </c>
      <c r="N230" s="315" t="s">
        <v>18599</v>
      </c>
      <c r="S230" s="314" t="s">
        <v>1404</v>
      </c>
      <c r="W230" s="316">
        <v>41399</v>
      </c>
      <c r="AB230" s="314" t="s">
        <v>7399</v>
      </c>
      <c r="AS230" s="314" t="s">
        <v>15111</v>
      </c>
      <c r="BD230" s="314" t="s">
        <v>11771</v>
      </c>
      <c r="BE230" s="314" t="s">
        <v>8637</v>
      </c>
      <c r="BG230" s="175" t="s">
        <v>11772</v>
      </c>
      <c r="BP230" s="314" t="s">
        <v>15136</v>
      </c>
      <c r="BQ230" s="314" t="s">
        <v>15099</v>
      </c>
      <c r="BV230" s="314" t="s">
        <v>11571</v>
      </c>
      <c r="BW230" s="181">
        <v>41438</v>
      </c>
      <c r="BZ230" s="181">
        <v>41438</v>
      </c>
      <c r="CA230" s="292">
        <v>8.3333333333333329E-2</v>
      </c>
      <c r="CB230" t="s">
        <v>1419</v>
      </c>
      <c r="CF230" s="318" t="s">
        <v>1005</v>
      </c>
      <c r="DM230" s="314" t="s">
        <v>11235</v>
      </c>
      <c r="DP230" s="314" t="s">
        <v>8426</v>
      </c>
      <c r="DQ230" s="314">
        <v>186</v>
      </c>
      <c r="DR230" s="314" t="s">
        <v>11281</v>
      </c>
      <c r="EH230" s="314" t="s">
        <v>11270</v>
      </c>
      <c r="EI230" s="314" t="s">
        <v>8426</v>
      </c>
      <c r="EJ230" s="314">
        <v>2.5000000000000001E-2</v>
      </c>
    </row>
    <row r="231" spans="7:140" x14ac:dyDescent="0.35">
      <c r="G231" s="322">
        <v>41501</v>
      </c>
      <c r="N231" s="315" t="s">
        <v>18599</v>
      </c>
      <c r="S231" s="314" t="s">
        <v>1404</v>
      </c>
      <c r="W231" s="316">
        <v>41399</v>
      </c>
      <c r="AB231" s="314" t="s">
        <v>7399</v>
      </c>
      <c r="AS231" s="314" t="s">
        <v>15111</v>
      </c>
      <c r="BD231" s="314" t="s">
        <v>11771</v>
      </c>
      <c r="BE231" s="314" t="s">
        <v>8637</v>
      </c>
      <c r="BG231" s="175" t="s">
        <v>11772</v>
      </c>
      <c r="BP231" s="314" t="s">
        <v>15136</v>
      </c>
      <c r="BQ231" s="314" t="s">
        <v>15099</v>
      </c>
      <c r="BV231" s="314" t="s">
        <v>11571</v>
      </c>
      <c r="BW231" s="181">
        <v>41438</v>
      </c>
      <c r="BZ231" s="181">
        <v>41438</v>
      </c>
      <c r="CA231" s="292">
        <v>0.25</v>
      </c>
      <c r="CB231" t="s">
        <v>1419</v>
      </c>
      <c r="CF231" s="318" t="s">
        <v>1005</v>
      </c>
      <c r="DM231" s="314" t="s">
        <v>11235</v>
      </c>
      <c r="DP231" s="314" t="s">
        <v>8426</v>
      </c>
      <c r="DQ231" s="314">
        <v>180</v>
      </c>
      <c r="DR231" s="314" t="s">
        <v>11281</v>
      </c>
      <c r="EH231" s="314" t="s">
        <v>11270</v>
      </c>
      <c r="EI231" s="314" t="s">
        <v>8426</v>
      </c>
      <c r="EJ231" s="314">
        <v>2.5000000000000001E-2</v>
      </c>
    </row>
    <row r="232" spans="7:140" x14ac:dyDescent="0.35">
      <c r="G232" s="322">
        <v>41501</v>
      </c>
      <c r="N232" s="315" t="s">
        <v>18599</v>
      </c>
      <c r="S232" s="314" t="s">
        <v>1404</v>
      </c>
      <c r="W232" s="316">
        <v>41399</v>
      </c>
      <c r="AB232" s="314" t="s">
        <v>7399</v>
      </c>
      <c r="AS232" s="314" t="s">
        <v>15111</v>
      </c>
      <c r="BD232" s="314" t="s">
        <v>11771</v>
      </c>
      <c r="BE232" s="314" t="s">
        <v>8637</v>
      </c>
      <c r="BG232" s="175" t="s">
        <v>11772</v>
      </c>
      <c r="BP232" s="314" t="s">
        <v>15136</v>
      </c>
      <c r="BQ232" s="314" t="s">
        <v>15099</v>
      </c>
      <c r="BV232" s="314" t="s">
        <v>11571</v>
      </c>
      <c r="BW232" s="181">
        <v>41438</v>
      </c>
      <c r="BZ232" s="181">
        <v>41438</v>
      </c>
      <c r="CA232" s="292">
        <v>0.41666666666666669</v>
      </c>
      <c r="CB232" t="s">
        <v>1419</v>
      </c>
      <c r="CF232" s="318" t="s">
        <v>1005</v>
      </c>
      <c r="DM232" s="314" t="s">
        <v>11235</v>
      </c>
      <c r="DP232" s="314" t="s">
        <v>8426</v>
      </c>
      <c r="DQ232" s="314">
        <v>136</v>
      </c>
      <c r="DR232" s="314" t="s">
        <v>11281</v>
      </c>
      <c r="EH232" s="314" t="s">
        <v>11270</v>
      </c>
      <c r="EI232" s="314" t="s">
        <v>8426</v>
      </c>
      <c r="EJ232" s="314">
        <v>2.5000000000000001E-2</v>
      </c>
    </row>
    <row r="233" spans="7:140" x14ac:dyDescent="0.35">
      <c r="G233" s="322">
        <v>41501</v>
      </c>
      <c r="N233" s="315" t="s">
        <v>18599</v>
      </c>
      <c r="S233" s="314" t="s">
        <v>1404</v>
      </c>
      <c r="W233" s="316">
        <v>41399</v>
      </c>
      <c r="AB233" s="314" t="s">
        <v>7399</v>
      </c>
      <c r="AS233" s="314" t="s">
        <v>15111</v>
      </c>
      <c r="BD233" s="314" t="s">
        <v>11771</v>
      </c>
      <c r="BE233" s="314" t="s">
        <v>8637</v>
      </c>
      <c r="BG233" s="175" t="s">
        <v>11772</v>
      </c>
      <c r="BP233" s="314" t="s">
        <v>15136</v>
      </c>
      <c r="BQ233" s="314" t="s">
        <v>15099</v>
      </c>
      <c r="BV233" s="314" t="s">
        <v>11571</v>
      </c>
      <c r="BW233" s="181">
        <v>41438</v>
      </c>
      <c r="BZ233" s="181">
        <v>41438</v>
      </c>
      <c r="CA233" s="292">
        <v>0.58333333333333337</v>
      </c>
      <c r="CB233" t="s">
        <v>1419</v>
      </c>
      <c r="CF233" s="318" t="s">
        <v>1005</v>
      </c>
      <c r="DM233" s="314" t="s">
        <v>11235</v>
      </c>
      <c r="DP233" s="314" t="s">
        <v>8426</v>
      </c>
      <c r="DQ233" s="314">
        <v>97</v>
      </c>
      <c r="DR233" s="314" t="s">
        <v>11281</v>
      </c>
      <c r="EH233" s="314" t="s">
        <v>11270</v>
      </c>
      <c r="EI233" s="314" t="s">
        <v>8426</v>
      </c>
      <c r="EJ233" s="314">
        <v>2.5000000000000001E-2</v>
      </c>
    </row>
    <row r="234" spans="7:140" x14ac:dyDescent="0.35">
      <c r="G234" s="322">
        <v>41501</v>
      </c>
      <c r="N234" s="315" t="s">
        <v>18599</v>
      </c>
      <c r="S234" s="314" t="s">
        <v>1404</v>
      </c>
      <c r="W234" s="316">
        <v>41399</v>
      </c>
      <c r="AB234" s="314" t="s">
        <v>7399</v>
      </c>
      <c r="AS234" s="314" t="s">
        <v>15111</v>
      </c>
      <c r="BD234" s="314" t="s">
        <v>11771</v>
      </c>
      <c r="BE234" s="314" t="s">
        <v>8637</v>
      </c>
      <c r="BG234" s="175" t="s">
        <v>11772</v>
      </c>
      <c r="BP234" s="314" t="s">
        <v>15136</v>
      </c>
      <c r="BQ234" s="314" t="s">
        <v>15099</v>
      </c>
      <c r="BV234" s="314" t="s">
        <v>11571</v>
      </c>
      <c r="BW234" s="181">
        <v>41438</v>
      </c>
      <c r="BZ234" s="181">
        <v>41438</v>
      </c>
      <c r="CA234" s="292">
        <v>0.75</v>
      </c>
      <c r="CB234" t="s">
        <v>1419</v>
      </c>
      <c r="CF234" s="318" t="s">
        <v>1005</v>
      </c>
      <c r="DM234" s="314" t="s">
        <v>11235</v>
      </c>
      <c r="DP234" s="314" t="s">
        <v>8426</v>
      </c>
      <c r="DQ234" s="314">
        <v>109</v>
      </c>
      <c r="DR234" s="314" t="s">
        <v>11281</v>
      </c>
      <c r="EH234" s="314" t="s">
        <v>11270</v>
      </c>
      <c r="EI234" s="314" t="s">
        <v>8426</v>
      </c>
      <c r="EJ234" s="314">
        <v>2.5000000000000001E-2</v>
      </c>
    </row>
    <row r="235" spans="7:140" x14ac:dyDescent="0.35">
      <c r="G235" s="322">
        <v>41501</v>
      </c>
      <c r="N235" s="315" t="s">
        <v>18599</v>
      </c>
      <c r="S235" s="314" t="s">
        <v>1404</v>
      </c>
      <c r="W235" s="316">
        <v>41399</v>
      </c>
      <c r="AB235" s="314" t="s">
        <v>7399</v>
      </c>
      <c r="AS235" s="314" t="s">
        <v>15111</v>
      </c>
      <c r="BD235" s="314" t="s">
        <v>11771</v>
      </c>
      <c r="BE235" s="314" t="s">
        <v>8637</v>
      </c>
      <c r="BG235" s="175" t="s">
        <v>11772</v>
      </c>
      <c r="BP235" s="314" t="s">
        <v>15136</v>
      </c>
      <c r="BQ235" s="314" t="s">
        <v>15099</v>
      </c>
      <c r="BV235" s="314" t="s">
        <v>11571</v>
      </c>
      <c r="BW235" s="181">
        <v>41438</v>
      </c>
      <c r="BZ235" s="181">
        <v>41438</v>
      </c>
      <c r="CA235" s="292">
        <v>0.91666666666666663</v>
      </c>
      <c r="CB235" t="s">
        <v>1419</v>
      </c>
      <c r="CF235" s="318" t="s">
        <v>1005</v>
      </c>
      <c r="DM235" s="314" t="s">
        <v>11235</v>
      </c>
      <c r="DP235" s="314" t="s">
        <v>8426</v>
      </c>
      <c r="DQ235" s="314">
        <v>89</v>
      </c>
      <c r="DR235" s="314" t="s">
        <v>11281</v>
      </c>
      <c r="EH235" s="314" t="s">
        <v>11270</v>
      </c>
      <c r="EI235" s="314" t="s">
        <v>8426</v>
      </c>
      <c r="EJ235" s="314">
        <v>2.5000000000000001E-2</v>
      </c>
    </row>
    <row r="236" spans="7:140" x14ac:dyDescent="0.35">
      <c r="G236" s="322">
        <v>41501</v>
      </c>
      <c r="N236" s="315" t="s">
        <v>18599</v>
      </c>
      <c r="S236" s="314" t="s">
        <v>1404</v>
      </c>
      <c r="W236" s="316">
        <v>41399</v>
      </c>
      <c r="AB236" s="314" t="s">
        <v>7399</v>
      </c>
      <c r="AS236" s="314" t="s">
        <v>15111</v>
      </c>
      <c r="BD236" s="314" t="s">
        <v>11771</v>
      </c>
      <c r="BE236" s="314" t="s">
        <v>8637</v>
      </c>
      <c r="BG236" s="175" t="s">
        <v>11772</v>
      </c>
      <c r="BP236" s="314" t="s">
        <v>15136</v>
      </c>
      <c r="BQ236" s="314" t="s">
        <v>15099</v>
      </c>
      <c r="BV236" s="314" t="s">
        <v>11571</v>
      </c>
      <c r="BW236" s="181">
        <v>41439</v>
      </c>
      <c r="BZ236" s="181">
        <v>41439</v>
      </c>
      <c r="CA236" s="292">
        <v>8.3333333333333329E-2</v>
      </c>
      <c r="CB236" t="s">
        <v>1419</v>
      </c>
      <c r="CF236" s="318" t="s">
        <v>1005</v>
      </c>
      <c r="DM236" s="314" t="s">
        <v>11235</v>
      </c>
      <c r="DP236" s="314" t="s">
        <v>8426</v>
      </c>
      <c r="DQ236" s="314">
        <v>86</v>
      </c>
      <c r="DR236" s="314" t="s">
        <v>11281</v>
      </c>
      <c r="EH236" s="314" t="s">
        <v>11270</v>
      </c>
      <c r="EI236" s="314" t="s">
        <v>8426</v>
      </c>
      <c r="EJ236" s="314">
        <v>2.5000000000000001E-2</v>
      </c>
    </row>
    <row r="237" spans="7:140" x14ac:dyDescent="0.35">
      <c r="G237" s="322">
        <v>41501</v>
      </c>
      <c r="N237" s="315" t="s">
        <v>18599</v>
      </c>
      <c r="S237" s="314" t="s">
        <v>1404</v>
      </c>
      <c r="W237" s="316">
        <v>41399</v>
      </c>
      <c r="AB237" s="314" t="s">
        <v>7399</v>
      </c>
      <c r="AS237" s="314" t="s">
        <v>15111</v>
      </c>
      <c r="BD237" s="314" t="s">
        <v>11771</v>
      </c>
      <c r="BE237" s="314" t="s">
        <v>8637</v>
      </c>
      <c r="BG237" s="175" t="s">
        <v>11772</v>
      </c>
      <c r="BP237" s="314" t="s">
        <v>15136</v>
      </c>
      <c r="BQ237" s="314" t="s">
        <v>15099</v>
      </c>
      <c r="BV237" s="314" t="s">
        <v>11571</v>
      </c>
      <c r="BW237" s="181">
        <v>41439</v>
      </c>
      <c r="BZ237" s="181">
        <v>41439</v>
      </c>
      <c r="CA237" s="292">
        <v>0.25</v>
      </c>
      <c r="CB237" t="s">
        <v>1419</v>
      </c>
      <c r="CF237" s="318" t="s">
        <v>1005</v>
      </c>
      <c r="DM237" s="314" t="s">
        <v>11235</v>
      </c>
      <c r="DP237" s="314" t="s">
        <v>8426</v>
      </c>
      <c r="DQ237" s="314">
        <v>92</v>
      </c>
      <c r="DR237" s="314" t="s">
        <v>11281</v>
      </c>
      <c r="EH237" s="314" t="s">
        <v>11270</v>
      </c>
      <c r="EI237" s="314" t="s">
        <v>8426</v>
      </c>
      <c r="EJ237" s="314">
        <v>2.5000000000000001E-2</v>
      </c>
    </row>
    <row r="238" spans="7:140" x14ac:dyDescent="0.35">
      <c r="G238" s="322">
        <v>41501</v>
      </c>
      <c r="N238" s="315" t="s">
        <v>18599</v>
      </c>
      <c r="S238" s="314" t="s">
        <v>1404</v>
      </c>
      <c r="W238" s="316">
        <v>41399</v>
      </c>
      <c r="AB238" s="314" t="s">
        <v>7399</v>
      </c>
      <c r="AS238" s="314" t="s">
        <v>15111</v>
      </c>
      <c r="BD238" s="314" t="s">
        <v>11771</v>
      </c>
      <c r="BE238" s="314" t="s">
        <v>8637</v>
      </c>
      <c r="BG238" s="175" t="s">
        <v>11772</v>
      </c>
      <c r="BP238" s="314" t="s">
        <v>15136</v>
      </c>
      <c r="BQ238" s="314" t="s">
        <v>15099</v>
      </c>
      <c r="BV238" s="314" t="s">
        <v>11571</v>
      </c>
      <c r="BW238" s="181">
        <v>41439</v>
      </c>
      <c r="BZ238" s="181">
        <v>41439</v>
      </c>
      <c r="CA238" s="292">
        <v>0.41666666666666669</v>
      </c>
      <c r="CB238" t="s">
        <v>1419</v>
      </c>
      <c r="CF238" s="318" t="s">
        <v>1005</v>
      </c>
      <c r="DM238" s="314" t="s">
        <v>11235</v>
      </c>
      <c r="DP238" s="314" t="s">
        <v>8426</v>
      </c>
      <c r="DQ238" s="314">
        <v>101</v>
      </c>
      <c r="DR238" s="314" t="s">
        <v>11281</v>
      </c>
      <c r="EH238" s="314" t="s">
        <v>11270</v>
      </c>
      <c r="EI238" s="314" t="s">
        <v>8426</v>
      </c>
      <c r="EJ238" s="314">
        <v>2.5000000000000001E-2</v>
      </c>
    </row>
    <row r="239" spans="7:140" x14ac:dyDescent="0.35">
      <c r="G239" s="322">
        <v>41501</v>
      </c>
      <c r="N239" s="315" t="s">
        <v>18599</v>
      </c>
      <c r="S239" s="314" t="s">
        <v>1404</v>
      </c>
      <c r="W239" s="316">
        <v>41399</v>
      </c>
      <c r="AB239" s="314" t="s">
        <v>7399</v>
      </c>
      <c r="AS239" s="314" t="s">
        <v>15111</v>
      </c>
      <c r="BD239" s="314" t="s">
        <v>11771</v>
      </c>
      <c r="BE239" s="314" t="s">
        <v>8637</v>
      </c>
      <c r="BG239" s="175" t="s">
        <v>11772</v>
      </c>
      <c r="BP239" s="314" t="s">
        <v>15136</v>
      </c>
      <c r="BQ239" s="314" t="s">
        <v>15099</v>
      </c>
      <c r="BV239" s="314" t="s">
        <v>11571</v>
      </c>
      <c r="BW239" s="181">
        <v>41439</v>
      </c>
      <c r="BZ239" s="181">
        <v>41439</v>
      </c>
      <c r="CA239" s="292">
        <v>0.58333333333333337</v>
      </c>
      <c r="CB239" t="s">
        <v>1419</v>
      </c>
      <c r="CF239" s="318" t="s">
        <v>1005</v>
      </c>
      <c r="DM239" s="314" t="s">
        <v>11235</v>
      </c>
      <c r="DP239" s="314" t="s">
        <v>8426</v>
      </c>
      <c r="DQ239" s="314">
        <v>101</v>
      </c>
      <c r="DR239" s="314" t="s">
        <v>11281</v>
      </c>
      <c r="EH239" s="314" t="s">
        <v>11270</v>
      </c>
      <c r="EI239" s="314" t="s">
        <v>8426</v>
      </c>
      <c r="EJ239" s="314">
        <v>2.5000000000000001E-2</v>
      </c>
    </row>
    <row r="240" spans="7:140" x14ac:dyDescent="0.35">
      <c r="G240" s="322">
        <v>41501</v>
      </c>
      <c r="N240" s="315" t="s">
        <v>18599</v>
      </c>
      <c r="S240" s="314" t="s">
        <v>1404</v>
      </c>
      <c r="W240" s="316">
        <v>41399</v>
      </c>
      <c r="AB240" s="314" t="s">
        <v>7399</v>
      </c>
      <c r="AS240" s="314" t="s">
        <v>15111</v>
      </c>
      <c r="BD240" s="314" t="s">
        <v>11771</v>
      </c>
      <c r="BE240" s="314" t="s">
        <v>8637</v>
      </c>
      <c r="BG240" s="175" t="s">
        <v>11772</v>
      </c>
      <c r="BP240" s="314" t="s">
        <v>15136</v>
      </c>
      <c r="BQ240" s="314" t="s">
        <v>15099</v>
      </c>
      <c r="BV240" s="314" t="s">
        <v>11571</v>
      </c>
      <c r="BW240" s="181">
        <v>41439</v>
      </c>
      <c r="BZ240" s="181">
        <v>41439</v>
      </c>
      <c r="CA240" s="292">
        <v>0.75</v>
      </c>
      <c r="CB240" t="s">
        <v>1419</v>
      </c>
      <c r="CF240" s="318" t="s">
        <v>1005</v>
      </c>
      <c r="DM240" s="314" t="s">
        <v>11235</v>
      </c>
      <c r="DP240" s="314" t="s">
        <v>8426</v>
      </c>
      <c r="DQ240" s="314">
        <v>112</v>
      </c>
      <c r="DR240" s="314" t="s">
        <v>11281</v>
      </c>
      <c r="EH240" s="314" t="s">
        <v>11270</v>
      </c>
      <c r="EI240" s="314" t="s">
        <v>8426</v>
      </c>
      <c r="EJ240" s="314">
        <v>2.5000000000000001E-2</v>
      </c>
    </row>
    <row r="241" spans="7:140" x14ac:dyDescent="0.35">
      <c r="G241" s="322">
        <v>41501</v>
      </c>
      <c r="N241" s="315" t="s">
        <v>18599</v>
      </c>
      <c r="S241" s="314" t="s">
        <v>1404</v>
      </c>
      <c r="W241" s="316">
        <v>41399</v>
      </c>
      <c r="AB241" s="314" t="s">
        <v>7399</v>
      </c>
      <c r="AS241" s="314" t="s">
        <v>15111</v>
      </c>
      <c r="BD241" s="314" t="s">
        <v>11771</v>
      </c>
      <c r="BE241" s="314" t="s">
        <v>8637</v>
      </c>
      <c r="BG241" s="175" t="s">
        <v>11772</v>
      </c>
      <c r="BP241" s="314" t="s">
        <v>15136</v>
      </c>
      <c r="BQ241" s="314" t="s">
        <v>15099</v>
      </c>
      <c r="BV241" s="314" t="s">
        <v>11571</v>
      </c>
      <c r="BW241" s="181">
        <v>41439</v>
      </c>
      <c r="BZ241" s="181">
        <v>41439</v>
      </c>
      <c r="CA241" s="292">
        <v>0.91666666666666663</v>
      </c>
      <c r="CB241" t="s">
        <v>1419</v>
      </c>
      <c r="CF241" s="318" t="s">
        <v>1005</v>
      </c>
      <c r="DM241" s="314" t="s">
        <v>11235</v>
      </c>
      <c r="DP241" s="314" t="s">
        <v>8426</v>
      </c>
      <c r="DQ241" s="314">
        <v>122</v>
      </c>
      <c r="DR241" s="314" t="s">
        <v>11281</v>
      </c>
      <c r="EH241" s="314" t="s">
        <v>11270</v>
      </c>
      <c r="EI241" s="314" t="s">
        <v>8426</v>
      </c>
      <c r="EJ241" s="314">
        <v>2.5000000000000001E-2</v>
      </c>
    </row>
    <row r="242" spans="7:140" x14ac:dyDescent="0.35">
      <c r="G242" s="322">
        <v>41501</v>
      </c>
      <c r="N242" s="315" t="s">
        <v>18599</v>
      </c>
      <c r="S242" s="314" t="s">
        <v>1404</v>
      </c>
      <c r="W242" s="316">
        <v>41399</v>
      </c>
      <c r="AB242" s="314" t="s">
        <v>7399</v>
      </c>
      <c r="AS242" s="314" t="s">
        <v>15111</v>
      </c>
      <c r="BD242" s="314" t="s">
        <v>11771</v>
      </c>
      <c r="BE242" s="314" t="s">
        <v>8637</v>
      </c>
      <c r="BG242" s="175" t="s">
        <v>11772</v>
      </c>
      <c r="BP242" s="314" t="s">
        <v>15136</v>
      </c>
      <c r="BQ242" s="314" t="s">
        <v>15099</v>
      </c>
      <c r="BV242" s="314" t="s">
        <v>11571</v>
      </c>
      <c r="BW242" s="181">
        <v>41440</v>
      </c>
      <c r="BZ242" s="181">
        <v>41440</v>
      </c>
      <c r="CA242" s="292">
        <v>8.3333333333333329E-2</v>
      </c>
      <c r="CB242" t="s">
        <v>1419</v>
      </c>
      <c r="CF242" s="318" t="s">
        <v>1005</v>
      </c>
      <c r="DM242" s="314" t="s">
        <v>11235</v>
      </c>
      <c r="DP242" s="314" t="s">
        <v>8426</v>
      </c>
      <c r="DQ242" s="314">
        <v>129</v>
      </c>
      <c r="DR242" s="314" t="s">
        <v>11281</v>
      </c>
      <c r="EH242" s="314" t="s">
        <v>11270</v>
      </c>
      <c r="EI242" s="314" t="s">
        <v>8426</v>
      </c>
      <c r="EJ242" s="314">
        <v>2.5000000000000001E-2</v>
      </c>
    </row>
    <row r="243" spans="7:140" x14ac:dyDescent="0.35">
      <c r="G243" s="322">
        <v>41501</v>
      </c>
      <c r="N243" s="315" t="s">
        <v>18599</v>
      </c>
      <c r="S243" s="314" t="s">
        <v>1404</v>
      </c>
      <c r="W243" s="316">
        <v>41399</v>
      </c>
      <c r="AB243" s="314" t="s">
        <v>7399</v>
      </c>
      <c r="AS243" s="314" t="s">
        <v>15111</v>
      </c>
      <c r="BD243" s="314" t="s">
        <v>11771</v>
      </c>
      <c r="BE243" s="314" t="s">
        <v>8637</v>
      </c>
      <c r="BG243" s="175" t="s">
        <v>11772</v>
      </c>
      <c r="BP243" s="314" t="s">
        <v>15136</v>
      </c>
      <c r="BQ243" s="314" t="s">
        <v>15099</v>
      </c>
      <c r="BV243" s="314" t="s">
        <v>11571</v>
      </c>
      <c r="BW243" s="181">
        <v>41440</v>
      </c>
      <c r="BZ243" s="181">
        <v>41440</v>
      </c>
      <c r="CA243" s="292">
        <v>0.25</v>
      </c>
      <c r="CB243" t="s">
        <v>1419</v>
      </c>
      <c r="CF243" s="318" t="s">
        <v>1005</v>
      </c>
      <c r="DM243" s="314" t="s">
        <v>11235</v>
      </c>
      <c r="DP243" s="314" t="s">
        <v>8426</v>
      </c>
      <c r="DQ243" s="314">
        <v>135</v>
      </c>
      <c r="DR243" s="314" t="s">
        <v>11281</v>
      </c>
      <c r="EH243" s="314" t="s">
        <v>11270</v>
      </c>
      <c r="EI243" s="314" t="s">
        <v>8426</v>
      </c>
      <c r="EJ243" s="314">
        <v>2.5000000000000001E-2</v>
      </c>
    </row>
    <row r="244" spans="7:140" x14ac:dyDescent="0.35">
      <c r="G244" s="322">
        <v>41501</v>
      </c>
      <c r="N244" s="315" t="s">
        <v>18599</v>
      </c>
      <c r="S244" s="314" t="s">
        <v>1404</v>
      </c>
      <c r="W244" s="316">
        <v>41399</v>
      </c>
      <c r="AB244" s="314" t="s">
        <v>7399</v>
      </c>
      <c r="AS244" s="314" t="s">
        <v>15111</v>
      </c>
      <c r="BD244" s="314" t="s">
        <v>11771</v>
      </c>
      <c r="BE244" s="314" t="s">
        <v>8637</v>
      </c>
      <c r="BG244" s="175" t="s">
        <v>11772</v>
      </c>
      <c r="BP244" s="314" t="s">
        <v>15136</v>
      </c>
      <c r="BQ244" s="314" t="s">
        <v>15099</v>
      </c>
      <c r="BV244" s="314" t="s">
        <v>11571</v>
      </c>
      <c r="BW244" s="181">
        <v>41440</v>
      </c>
      <c r="BZ244" s="181">
        <v>41440</v>
      </c>
      <c r="CA244" s="292">
        <v>0.41666666666666669</v>
      </c>
      <c r="CB244" t="s">
        <v>1419</v>
      </c>
      <c r="CF244" s="318" t="s">
        <v>1005</v>
      </c>
      <c r="DM244" s="314" t="s">
        <v>11235</v>
      </c>
      <c r="DP244" s="314" t="s">
        <v>8426</v>
      </c>
      <c r="DQ244" s="314">
        <v>139</v>
      </c>
      <c r="DR244" s="314" t="s">
        <v>11281</v>
      </c>
      <c r="EH244" s="314" t="s">
        <v>11270</v>
      </c>
      <c r="EI244" s="314" t="s">
        <v>8426</v>
      </c>
      <c r="EJ244" s="314">
        <v>2.5000000000000001E-2</v>
      </c>
    </row>
    <row r="245" spans="7:140" x14ac:dyDescent="0.35">
      <c r="G245" s="322">
        <v>41501</v>
      </c>
      <c r="N245" s="315" t="s">
        <v>18599</v>
      </c>
      <c r="S245" s="314" t="s">
        <v>1404</v>
      </c>
      <c r="W245" s="316">
        <v>41399</v>
      </c>
      <c r="AB245" s="314" t="s">
        <v>7399</v>
      </c>
      <c r="AS245" s="314" t="s">
        <v>15111</v>
      </c>
      <c r="BD245" s="314" t="s">
        <v>11771</v>
      </c>
      <c r="BE245" s="314" t="s">
        <v>8637</v>
      </c>
      <c r="BG245" s="175" t="s">
        <v>11772</v>
      </c>
      <c r="BP245" s="314" t="s">
        <v>15136</v>
      </c>
      <c r="BQ245" s="314" t="s">
        <v>15099</v>
      </c>
      <c r="BV245" s="314" t="s">
        <v>11571</v>
      </c>
      <c r="BW245" s="181">
        <v>41440</v>
      </c>
      <c r="BZ245" s="181">
        <v>41440</v>
      </c>
      <c r="CA245" s="292">
        <v>0.58333333333333337</v>
      </c>
      <c r="CB245" t="s">
        <v>1419</v>
      </c>
      <c r="CF245" s="318" t="s">
        <v>1005</v>
      </c>
      <c r="DM245" s="314" t="s">
        <v>11235</v>
      </c>
      <c r="DP245" s="314" t="s">
        <v>8426</v>
      </c>
      <c r="DQ245" s="314">
        <v>144</v>
      </c>
      <c r="DR245" s="314" t="s">
        <v>11281</v>
      </c>
      <c r="EH245" s="314" t="s">
        <v>11270</v>
      </c>
      <c r="EI245" s="314" t="s">
        <v>8426</v>
      </c>
      <c r="EJ245" s="314">
        <v>2.5000000000000001E-2</v>
      </c>
    </row>
    <row r="246" spans="7:140" x14ac:dyDescent="0.35">
      <c r="G246" s="322">
        <v>41501</v>
      </c>
      <c r="N246" s="315" t="s">
        <v>18599</v>
      </c>
      <c r="S246" s="314" t="s">
        <v>1404</v>
      </c>
      <c r="W246" s="316">
        <v>41399</v>
      </c>
      <c r="AB246" s="314" t="s">
        <v>7399</v>
      </c>
      <c r="AS246" s="314" t="s">
        <v>15111</v>
      </c>
      <c r="BD246" s="314" t="s">
        <v>11771</v>
      </c>
      <c r="BE246" s="314" t="s">
        <v>8637</v>
      </c>
      <c r="BG246" s="175" t="s">
        <v>11772</v>
      </c>
      <c r="BP246" s="314" t="s">
        <v>15136</v>
      </c>
      <c r="BQ246" s="314" t="s">
        <v>15099</v>
      </c>
      <c r="BV246" s="314" t="s">
        <v>11571</v>
      </c>
      <c r="BW246" s="181">
        <v>41440</v>
      </c>
      <c r="BZ246" s="181">
        <v>41440</v>
      </c>
      <c r="CA246" s="292">
        <v>0.75</v>
      </c>
      <c r="CB246" t="s">
        <v>1419</v>
      </c>
      <c r="CF246" s="318" t="s">
        <v>1005</v>
      </c>
      <c r="DM246" s="314" t="s">
        <v>11235</v>
      </c>
      <c r="DP246" s="314" t="s">
        <v>8426</v>
      </c>
      <c r="DQ246" s="314">
        <v>147</v>
      </c>
      <c r="DR246" s="314" t="s">
        <v>11281</v>
      </c>
      <c r="EH246" s="314" t="s">
        <v>11270</v>
      </c>
      <c r="EI246" s="314" t="s">
        <v>8426</v>
      </c>
      <c r="EJ246" s="314">
        <v>2.5000000000000001E-2</v>
      </c>
    </row>
    <row r="247" spans="7:140" x14ac:dyDescent="0.35">
      <c r="G247" s="322">
        <v>41501</v>
      </c>
      <c r="N247" s="315" t="s">
        <v>18599</v>
      </c>
      <c r="S247" s="314" t="s">
        <v>1404</v>
      </c>
      <c r="W247" s="316">
        <v>41399</v>
      </c>
      <c r="AB247" s="314" t="s">
        <v>7399</v>
      </c>
      <c r="AS247" s="314" t="s">
        <v>15111</v>
      </c>
      <c r="BD247" s="314" t="s">
        <v>11771</v>
      </c>
      <c r="BE247" s="314" t="s">
        <v>8637</v>
      </c>
      <c r="BG247" s="175" t="s">
        <v>11772</v>
      </c>
      <c r="BP247" s="314" t="s">
        <v>15136</v>
      </c>
      <c r="BQ247" s="314" t="s">
        <v>15099</v>
      </c>
      <c r="BV247" s="314" t="s">
        <v>11571</v>
      </c>
      <c r="BW247" s="181">
        <v>41440</v>
      </c>
      <c r="BZ247" s="181">
        <v>41440</v>
      </c>
      <c r="CA247" s="292">
        <v>0.91666666666666663</v>
      </c>
      <c r="CB247" t="s">
        <v>1419</v>
      </c>
      <c r="CF247" s="318" t="s">
        <v>1005</v>
      </c>
      <c r="DM247" s="314" t="s">
        <v>11235</v>
      </c>
      <c r="DP247" s="314" t="s">
        <v>8426</v>
      </c>
      <c r="DQ247" s="314">
        <v>152</v>
      </c>
      <c r="DR247" s="314" t="s">
        <v>11281</v>
      </c>
      <c r="EH247" s="314" t="s">
        <v>11270</v>
      </c>
      <c r="EI247" s="314" t="s">
        <v>8426</v>
      </c>
      <c r="EJ247" s="314">
        <v>2.5000000000000001E-2</v>
      </c>
    </row>
    <row r="248" spans="7:140" x14ac:dyDescent="0.35">
      <c r="G248" s="322">
        <v>41501</v>
      </c>
      <c r="N248" s="315" t="s">
        <v>18599</v>
      </c>
      <c r="S248" s="314" t="s">
        <v>1404</v>
      </c>
      <c r="W248" s="316">
        <v>41399</v>
      </c>
      <c r="AB248" s="314" t="s">
        <v>7399</v>
      </c>
      <c r="AS248" s="314" t="s">
        <v>15111</v>
      </c>
      <c r="BD248" s="314" t="s">
        <v>11771</v>
      </c>
      <c r="BE248" s="314" t="s">
        <v>8637</v>
      </c>
      <c r="BG248" s="175" t="s">
        <v>11772</v>
      </c>
      <c r="BP248" s="314" t="s">
        <v>15136</v>
      </c>
      <c r="BQ248" s="314" t="s">
        <v>15099</v>
      </c>
      <c r="BV248" s="314" t="s">
        <v>11571</v>
      </c>
      <c r="BW248" s="181">
        <v>41441</v>
      </c>
      <c r="BZ248" s="181">
        <v>41441</v>
      </c>
      <c r="CA248" s="292">
        <v>8.3333333333333329E-2</v>
      </c>
      <c r="CB248" t="s">
        <v>1419</v>
      </c>
      <c r="CF248" s="318" t="s">
        <v>1005</v>
      </c>
      <c r="DM248" s="314" t="s">
        <v>11235</v>
      </c>
      <c r="DP248" s="314" t="s">
        <v>8426</v>
      </c>
      <c r="DQ248" s="314">
        <v>158</v>
      </c>
      <c r="DR248" s="314" t="s">
        <v>11281</v>
      </c>
      <c r="EH248" s="314" t="s">
        <v>11270</v>
      </c>
      <c r="EI248" s="314" t="s">
        <v>8426</v>
      </c>
      <c r="EJ248" s="314">
        <v>2.5000000000000001E-2</v>
      </c>
    </row>
    <row r="249" spans="7:140" x14ac:dyDescent="0.35">
      <c r="G249" s="322">
        <v>41501</v>
      </c>
      <c r="N249" s="315" t="s">
        <v>18599</v>
      </c>
      <c r="S249" s="314" t="s">
        <v>1404</v>
      </c>
      <c r="W249" s="316">
        <v>41399</v>
      </c>
      <c r="AB249" s="314" t="s">
        <v>7399</v>
      </c>
      <c r="AS249" s="314" t="s">
        <v>15111</v>
      </c>
      <c r="BD249" s="314" t="s">
        <v>11771</v>
      </c>
      <c r="BE249" s="314" t="s">
        <v>8637</v>
      </c>
      <c r="BG249" s="175" t="s">
        <v>11772</v>
      </c>
      <c r="BP249" s="314" t="s">
        <v>15136</v>
      </c>
      <c r="BQ249" s="314" t="s">
        <v>15099</v>
      </c>
      <c r="BV249" s="314" t="s">
        <v>11571</v>
      </c>
      <c r="BW249" s="181">
        <v>41441</v>
      </c>
      <c r="BZ249" s="181">
        <v>41441</v>
      </c>
      <c r="CA249" s="292">
        <v>0.25</v>
      </c>
      <c r="CB249" t="s">
        <v>1419</v>
      </c>
      <c r="CF249" s="318" t="s">
        <v>1005</v>
      </c>
      <c r="DM249" s="314" t="s">
        <v>11235</v>
      </c>
      <c r="DP249" s="314" t="s">
        <v>8426</v>
      </c>
      <c r="DQ249" s="314">
        <v>165</v>
      </c>
      <c r="DR249" s="314" t="s">
        <v>11281</v>
      </c>
      <c r="EH249" s="314" t="s">
        <v>11270</v>
      </c>
      <c r="EI249" s="314" t="s">
        <v>8426</v>
      </c>
      <c r="EJ249" s="314">
        <v>2.5000000000000001E-2</v>
      </c>
    </row>
    <row r="250" spans="7:140" x14ac:dyDescent="0.35">
      <c r="G250" s="322">
        <v>41501</v>
      </c>
      <c r="N250" s="315" t="s">
        <v>18599</v>
      </c>
      <c r="S250" s="314" t="s">
        <v>1404</v>
      </c>
      <c r="W250" s="316">
        <v>41399</v>
      </c>
      <c r="AB250" s="314" t="s">
        <v>7399</v>
      </c>
      <c r="AS250" s="314" t="s">
        <v>15111</v>
      </c>
      <c r="BD250" s="314" t="s">
        <v>11771</v>
      </c>
      <c r="BE250" s="314" t="s">
        <v>8637</v>
      </c>
      <c r="BG250" s="175" t="s">
        <v>11772</v>
      </c>
      <c r="BP250" s="314" t="s">
        <v>15136</v>
      </c>
      <c r="BQ250" s="314" t="s">
        <v>15099</v>
      </c>
      <c r="BV250" s="314" t="s">
        <v>11571</v>
      </c>
      <c r="BW250" s="181">
        <v>41441</v>
      </c>
      <c r="BZ250" s="181">
        <v>41441</v>
      </c>
      <c r="CA250" s="292">
        <v>0.41666666666666669</v>
      </c>
      <c r="CB250" t="s">
        <v>1419</v>
      </c>
      <c r="CF250" s="318" t="s">
        <v>1005</v>
      </c>
      <c r="DM250" s="314" t="s">
        <v>11235</v>
      </c>
      <c r="DP250" s="314" t="s">
        <v>8426</v>
      </c>
      <c r="DQ250" s="314">
        <v>168</v>
      </c>
      <c r="DR250" s="314" t="s">
        <v>11281</v>
      </c>
      <c r="EH250" s="314" t="s">
        <v>11270</v>
      </c>
      <c r="EI250" s="314" t="s">
        <v>8426</v>
      </c>
      <c r="EJ250" s="314">
        <v>2.5000000000000001E-2</v>
      </c>
    </row>
    <row r="251" spans="7:140" x14ac:dyDescent="0.35">
      <c r="G251" s="322">
        <v>41501</v>
      </c>
      <c r="N251" s="315" t="s">
        <v>18599</v>
      </c>
      <c r="S251" s="314" t="s">
        <v>1404</v>
      </c>
      <c r="W251" s="316">
        <v>41399</v>
      </c>
      <c r="AB251" s="314" t="s">
        <v>7399</v>
      </c>
      <c r="AS251" s="314" t="s">
        <v>15111</v>
      </c>
      <c r="BD251" s="314" t="s">
        <v>11771</v>
      </c>
      <c r="BE251" s="314" t="s">
        <v>8637</v>
      </c>
      <c r="BG251" s="175" t="s">
        <v>11772</v>
      </c>
      <c r="BP251" s="314" t="s">
        <v>15136</v>
      </c>
      <c r="BQ251" s="314" t="s">
        <v>15099</v>
      </c>
      <c r="BV251" s="314" t="s">
        <v>11571</v>
      </c>
      <c r="BW251" s="181">
        <v>41441</v>
      </c>
      <c r="BZ251" s="181">
        <v>41441</v>
      </c>
      <c r="CA251" s="292">
        <v>0.58333333333333337</v>
      </c>
      <c r="CB251" t="s">
        <v>1419</v>
      </c>
      <c r="CF251" s="318" t="s">
        <v>1005</v>
      </c>
      <c r="DM251" s="314" t="s">
        <v>11235</v>
      </c>
      <c r="DP251" s="314" t="s">
        <v>8426</v>
      </c>
      <c r="DQ251" s="314">
        <v>170</v>
      </c>
      <c r="DR251" s="314" t="s">
        <v>11281</v>
      </c>
      <c r="EH251" s="314" t="s">
        <v>11270</v>
      </c>
      <c r="EI251" s="314" t="s">
        <v>8426</v>
      </c>
      <c r="EJ251" s="314">
        <v>2.5000000000000001E-2</v>
      </c>
    </row>
    <row r="252" spans="7:140" x14ac:dyDescent="0.35">
      <c r="G252" s="322">
        <v>41501</v>
      </c>
      <c r="N252" s="315" t="s">
        <v>18599</v>
      </c>
      <c r="S252" s="314" t="s">
        <v>1404</v>
      </c>
      <c r="W252" s="316">
        <v>41399</v>
      </c>
      <c r="AB252" s="314" t="s">
        <v>7399</v>
      </c>
      <c r="AS252" s="314" t="s">
        <v>15111</v>
      </c>
      <c r="BD252" s="314" t="s">
        <v>11771</v>
      </c>
      <c r="BE252" s="314" t="s">
        <v>8637</v>
      </c>
      <c r="BG252" s="175" t="s">
        <v>11772</v>
      </c>
      <c r="BP252" s="314" t="s">
        <v>15136</v>
      </c>
      <c r="BQ252" s="314" t="s">
        <v>15099</v>
      </c>
      <c r="BV252" s="314" t="s">
        <v>11571</v>
      </c>
      <c r="BW252" s="181">
        <v>41441</v>
      </c>
      <c r="BZ252" s="181">
        <v>41441</v>
      </c>
      <c r="CA252" s="292">
        <v>0.75</v>
      </c>
      <c r="CB252" t="s">
        <v>1419</v>
      </c>
      <c r="CF252" s="318" t="s">
        <v>1005</v>
      </c>
      <c r="DM252" s="314" t="s">
        <v>11235</v>
      </c>
      <c r="DP252" s="314" t="s">
        <v>8426</v>
      </c>
      <c r="DQ252" s="314">
        <v>171</v>
      </c>
      <c r="DR252" s="314" t="s">
        <v>11281</v>
      </c>
      <c r="EH252" s="314" t="s">
        <v>11270</v>
      </c>
      <c r="EI252" s="314" t="s">
        <v>8426</v>
      </c>
      <c r="EJ252" s="314">
        <v>2.5000000000000001E-2</v>
      </c>
    </row>
    <row r="253" spans="7:140" x14ac:dyDescent="0.35">
      <c r="G253" s="322">
        <v>41501</v>
      </c>
      <c r="N253" s="315" t="s">
        <v>18599</v>
      </c>
      <c r="S253" s="314" t="s">
        <v>1404</v>
      </c>
      <c r="W253" s="316">
        <v>41399</v>
      </c>
      <c r="AB253" s="314" t="s">
        <v>7399</v>
      </c>
      <c r="AS253" s="314" t="s">
        <v>15111</v>
      </c>
      <c r="BD253" s="314" t="s">
        <v>11771</v>
      </c>
      <c r="BE253" s="314" t="s">
        <v>8637</v>
      </c>
      <c r="BG253" s="175" t="s">
        <v>11772</v>
      </c>
      <c r="BP253" s="314" t="s">
        <v>15136</v>
      </c>
      <c r="BQ253" s="314" t="s">
        <v>15099</v>
      </c>
      <c r="BV253" s="314" t="s">
        <v>11571</v>
      </c>
      <c r="BW253" s="181">
        <v>41441</v>
      </c>
      <c r="BZ253" s="181">
        <v>41441</v>
      </c>
      <c r="CA253" s="292">
        <v>0.91666666666666663</v>
      </c>
      <c r="CB253" t="s">
        <v>1419</v>
      </c>
      <c r="CF253" s="318" t="s">
        <v>1005</v>
      </c>
      <c r="DM253" s="314" t="s">
        <v>11235</v>
      </c>
      <c r="DP253" s="314" t="s">
        <v>8426</v>
      </c>
      <c r="DQ253" s="314">
        <v>175</v>
      </c>
      <c r="DR253" s="314" t="s">
        <v>11281</v>
      </c>
      <c r="EH253" s="314" t="s">
        <v>11270</v>
      </c>
      <c r="EI253" s="314" t="s">
        <v>8426</v>
      </c>
      <c r="EJ253" s="314">
        <v>2.5000000000000001E-2</v>
      </c>
    </row>
    <row r="254" spans="7:140" x14ac:dyDescent="0.35">
      <c r="G254" s="322">
        <v>41501</v>
      </c>
      <c r="N254" s="315" t="s">
        <v>18599</v>
      </c>
      <c r="S254" s="314" t="s">
        <v>1404</v>
      </c>
      <c r="W254" s="316">
        <v>41399</v>
      </c>
      <c r="AB254" s="314" t="s">
        <v>7399</v>
      </c>
      <c r="AS254" s="314" t="s">
        <v>15111</v>
      </c>
      <c r="BD254" s="314" t="s">
        <v>11771</v>
      </c>
      <c r="BE254" s="314" t="s">
        <v>8637</v>
      </c>
      <c r="BG254" s="175" t="s">
        <v>11772</v>
      </c>
      <c r="BP254" s="314" t="s">
        <v>15136</v>
      </c>
      <c r="BQ254" s="314" t="s">
        <v>15099</v>
      </c>
      <c r="BV254" s="314" t="s">
        <v>11571</v>
      </c>
      <c r="BW254" s="181">
        <v>41442</v>
      </c>
      <c r="BZ254" s="181">
        <v>41442</v>
      </c>
      <c r="CA254" s="292">
        <v>8.3333333333333329E-2</v>
      </c>
      <c r="CB254" t="s">
        <v>1419</v>
      </c>
      <c r="CF254" s="318" t="s">
        <v>1005</v>
      </c>
      <c r="DM254" s="314" t="s">
        <v>11235</v>
      </c>
      <c r="DP254" s="314" t="s">
        <v>8426</v>
      </c>
      <c r="DQ254" s="314">
        <v>177</v>
      </c>
      <c r="DR254" s="314" t="s">
        <v>11281</v>
      </c>
      <c r="EH254" s="314" t="s">
        <v>11270</v>
      </c>
      <c r="EI254" s="314" t="s">
        <v>8426</v>
      </c>
      <c r="EJ254" s="314">
        <v>2.5000000000000001E-2</v>
      </c>
    </row>
    <row r="255" spans="7:140" x14ac:dyDescent="0.35">
      <c r="G255" s="322">
        <v>41501</v>
      </c>
      <c r="N255" s="315" t="s">
        <v>18599</v>
      </c>
      <c r="S255" s="314" t="s">
        <v>1404</v>
      </c>
      <c r="W255" s="316">
        <v>41399</v>
      </c>
      <c r="AB255" s="314" t="s">
        <v>7399</v>
      </c>
      <c r="AS255" s="314" t="s">
        <v>15111</v>
      </c>
      <c r="BD255" s="314" t="s">
        <v>11771</v>
      </c>
      <c r="BE255" s="314" t="s">
        <v>8637</v>
      </c>
      <c r="BG255" s="175" t="s">
        <v>11772</v>
      </c>
      <c r="BP255" s="314" t="s">
        <v>15136</v>
      </c>
      <c r="BQ255" s="314" t="s">
        <v>15099</v>
      </c>
      <c r="BV255" s="314" t="s">
        <v>11571</v>
      </c>
      <c r="BW255" s="181">
        <v>41442</v>
      </c>
      <c r="BZ255" s="181">
        <v>41442</v>
      </c>
      <c r="CA255" s="292">
        <v>0.25</v>
      </c>
      <c r="CB255" t="s">
        <v>1419</v>
      </c>
      <c r="CF255" s="318" t="s">
        <v>1005</v>
      </c>
      <c r="DM255" s="314" t="s">
        <v>11235</v>
      </c>
      <c r="DP255" s="314" t="s">
        <v>8426</v>
      </c>
      <c r="DQ255" s="314">
        <v>179</v>
      </c>
      <c r="DR255" s="314" t="s">
        <v>11281</v>
      </c>
      <c r="EH255" s="314" t="s">
        <v>11270</v>
      </c>
      <c r="EI255" s="314" t="s">
        <v>8426</v>
      </c>
      <c r="EJ255" s="314">
        <v>2.5000000000000001E-2</v>
      </c>
    </row>
    <row r="256" spans="7:140" x14ac:dyDescent="0.35">
      <c r="G256" s="322">
        <v>41501</v>
      </c>
      <c r="N256" s="315" t="s">
        <v>18599</v>
      </c>
      <c r="S256" s="314" t="s">
        <v>1404</v>
      </c>
      <c r="W256" s="316">
        <v>41399</v>
      </c>
      <c r="AB256" s="314" t="s">
        <v>7399</v>
      </c>
      <c r="AS256" s="314" t="s">
        <v>15111</v>
      </c>
      <c r="BD256" s="314" t="s">
        <v>11771</v>
      </c>
      <c r="BE256" s="314" t="s">
        <v>8637</v>
      </c>
      <c r="BG256" s="175" t="s">
        <v>11772</v>
      </c>
      <c r="BP256" s="314" t="s">
        <v>15136</v>
      </c>
      <c r="BQ256" s="314" t="s">
        <v>15099</v>
      </c>
      <c r="BV256" s="314" t="s">
        <v>11571</v>
      </c>
      <c r="BW256" s="181">
        <v>41442</v>
      </c>
      <c r="BZ256" s="181">
        <v>41442</v>
      </c>
      <c r="CA256" s="292">
        <v>0.41666666666666669</v>
      </c>
      <c r="CB256" t="s">
        <v>1419</v>
      </c>
      <c r="CF256" s="318" t="s">
        <v>1005</v>
      </c>
      <c r="DM256" s="314" t="s">
        <v>11235</v>
      </c>
      <c r="DP256" s="314" t="s">
        <v>8426</v>
      </c>
      <c r="DQ256" s="314">
        <v>179</v>
      </c>
      <c r="DR256" s="314" t="s">
        <v>11281</v>
      </c>
      <c r="EH256" s="314" t="s">
        <v>11270</v>
      </c>
      <c r="EI256" s="314" t="s">
        <v>8426</v>
      </c>
      <c r="EJ256" s="314">
        <v>2.5000000000000001E-2</v>
      </c>
    </row>
    <row r="257" spans="7:140" x14ac:dyDescent="0.35">
      <c r="G257" s="322">
        <v>41501</v>
      </c>
      <c r="N257" s="315" t="s">
        <v>18599</v>
      </c>
      <c r="S257" s="314" t="s">
        <v>1404</v>
      </c>
      <c r="W257" s="316">
        <v>41399</v>
      </c>
      <c r="AB257" s="314" t="s">
        <v>7399</v>
      </c>
      <c r="AS257" s="314" t="s">
        <v>15111</v>
      </c>
      <c r="BD257" s="314" t="s">
        <v>11771</v>
      </c>
      <c r="BE257" s="314" t="s">
        <v>8637</v>
      </c>
      <c r="BG257" s="175" t="s">
        <v>11772</v>
      </c>
      <c r="BP257" s="314" t="s">
        <v>15136</v>
      </c>
      <c r="BQ257" s="314" t="s">
        <v>15099</v>
      </c>
      <c r="BV257" s="314" t="s">
        <v>11571</v>
      </c>
      <c r="BW257" s="181">
        <v>41442</v>
      </c>
      <c r="BZ257" s="181">
        <v>41442</v>
      </c>
      <c r="CA257" s="292">
        <v>0.58333333333333337</v>
      </c>
      <c r="CB257" t="s">
        <v>1419</v>
      </c>
      <c r="CF257" s="318" t="s">
        <v>1005</v>
      </c>
      <c r="DM257" s="314" t="s">
        <v>11235</v>
      </c>
      <c r="DP257" s="314" t="s">
        <v>8426</v>
      </c>
      <c r="DQ257" s="314">
        <v>181</v>
      </c>
      <c r="DR257" s="314" t="s">
        <v>11281</v>
      </c>
      <c r="EH257" s="314" t="s">
        <v>11270</v>
      </c>
      <c r="EI257" s="314" t="s">
        <v>8426</v>
      </c>
      <c r="EJ257" s="314">
        <v>2.5000000000000001E-2</v>
      </c>
    </row>
    <row r="258" spans="7:140" x14ac:dyDescent="0.35">
      <c r="G258" s="322">
        <v>41501</v>
      </c>
      <c r="N258" s="315" t="s">
        <v>18599</v>
      </c>
      <c r="S258" s="314" t="s">
        <v>1404</v>
      </c>
      <c r="W258" s="316">
        <v>41399</v>
      </c>
      <c r="AB258" s="314" t="s">
        <v>7399</v>
      </c>
      <c r="AS258" s="314" t="s">
        <v>15111</v>
      </c>
      <c r="BD258" s="314" t="s">
        <v>11771</v>
      </c>
      <c r="BE258" s="314" t="s">
        <v>8637</v>
      </c>
      <c r="BG258" s="175" t="s">
        <v>11772</v>
      </c>
      <c r="BP258" s="314" t="s">
        <v>15136</v>
      </c>
      <c r="BQ258" s="314" t="s">
        <v>15099</v>
      </c>
      <c r="BV258" s="314" t="s">
        <v>11571</v>
      </c>
      <c r="BW258" s="181">
        <v>41442</v>
      </c>
      <c r="BZ258" s="181">
        <v>41442</v>
      </c>
      <c r="CA258" s="292">
        <v>0.75</v>
      </c>
      <c r="CB258" t="s">
        <v>1419</v>
      </c>
      <c r="CF258" s="318" t="s">
        <v>1005</v>
      </c>
      <c r="DM258" s="314" t="s">
        <v>11235</v>
      </c>
      <c r="DP258" s="314" t="s">
        <v>8426</v>
      </c>
      <c r="DQ258" s="314">
        <v>182</v>
      </c>
      <c r="DR258" s="314" t="s">
        <v>11281</v>
      </c>
      <c r="EH258" s="314" t="s">
        <v>11270</v>
      </c>
      <c r="EI258" s="314" t="s">
        <v>8426</v>
      </c>
      <c r="EJ258" s="314">
        <v>2.5000000000000001E-2</v>
      </c>
    </row>
    <row r="259" spans="7:140" x14ac:dyDescent="0.35">
      <c r="G259" s="322">
        <v>41501</v>
      </c>
      <c r="N259" s="315" t="s">
        <v>18599</v>
      </c>
      <c r="S259" s="314" t="s">
        <v>1404</v>
      </c>
      <c r="W259" s="316">
        <v>41399</v>
      </c>
      <c r="AB259" s="314" t="s">
        <v>7399</v>
      </c>
      <c r="AS259" s="314" t="s">
        <v>15111</v>
      </c>
      <c r="BD259" s="314" t="s">
        <v>11771</v>
      </c>
      <c r="BE259" s="314" t="s">
        <v>8637</v>
      </c>
      <c r="BG259" s="175" t="s">
        <v>11772</v>
      </c>
      <c r="BP259" s="314" t="s">
        <v>15136</v>
      </c>
      <c r="BQ259" s="314" t="s">
        <v>15099</v>
      </c>
      <c r="BV259" s="314" t="s">
        <v>11571</v>
      </c>
      <c r="BW259" s="181">
        <v>41442</v>
      </c>
      <c r="BZ259" s="181">
        <v>41442</v>
      </c>
      <c r="CA259" s="292">
        <v>0.91666666666666663</v>
      </c>
      <c r="CB259" t="s">
        <v>1419</v>
      </c>
      <c r="CF259" s="318" t="s">
        <v>1005</v>
      </c>
      <c r="DM259" s="314" t="s">
        <v>11235</v>
      </c>
      <c r="DP259" s="314" t="s">
        <v>8426</v>
      </c>
      <c r="DQ259" s="314">
        <v>89</v>
      </c>
      <c r="DR259" s="314" t="s">
        <v>11281</v>
      </c>
      <c r="EH259" s="314" t="s">
        <v>11270</v>
      </c>
      <c r="EI259" s="314" t="s">
        <v>8426</v>
      </c>
      <c r="EJ259" s="314">
        <v>2.5000000000000001E-2</v>
      </c>
    </row>
    <row r="260" spans="7:140" x14ac:dyDescent="0.35">
      <c r="G260" s="322">
        <v>41501</v>
      </c>
      <c r="N260" s="315" t="s">
        <v>18599</v>
      </c>
      <c r="S260" s="314" t="s">
        <v>1404</v>
      </c>
      <c r="W260" s="316">
        <v>41399</v>
      </c>
      <c r="AB260" s="314" t="s">
        <v>7399</v>
      </c>
      <c r="AS260" s="314" t="s">
        <v>15111</v>
      </c>
      <c r="BD260" s="314" t="s">
        <v>11771</v>
      </c>
      <c r="BE260" s="314" t="s">
        <v>8637</v>
      </c>
      <c r="BG260" s="175" t="s">
        <v>11772</v>
      </c>
      <c r="BP260" s="314" t="s">
        <v>15136</v>
      </c>
      <c r="BQ260" s="314" t="s">
        <v>15099</v>
      </c>
      <c r="BV260" s="314" t="s">
        <v>11571</v>
      </c>
      <c r="BW260" s="181">
        <v>41443</v>
      </c>
      <c r="BZ260" s="181">
        <v>41443</v>
      </c>
      <c r="CA260" s="292">
        <v>8.3333333333333329E-2</v>
      </c>
      <c r="CB260" t="s">
        <v>1419</v>
      </c>
      <c r="CF260" s="318" t="s">
        <v>1005</v>
      </c>
      <c r="DM260" s="314" t="s">
        <v>11235</v>
      </c>
      <c r="DP260" s="314" t="s">
        <v>8426</v>
      </c>
      <c r="DQ260" s="314">
        <v>117</v>
      </c>
      <c r="DR260" s="314" t="s">
        <v>11281</v>
      </c>
      <c r="EH260" s="314" t="s">
        <v>11270</v>
      </c>
      <c r="EI260" s="314" t="s">
        <v>8426</v>
      </c>
      <c r="EJ260" s="314">
        <v>2.5000000000000001E-2</v>
      </c>
    </row>
    <row r="261" spans="7:140" x14ac:dyDescent="0.35">
      <c r="G261" s="322">
        <v>41501</v>
      </c>
      <c r="N261" s="315" t="s">
        <v>18599</v>
      </c>
      <c r="S261" s="314" t="s">
        <v>1404</v>
      </c>
      <c r="W261" s="316">
        <v>41399</v>
      </c>
      <c r="AB261" s="314" t="s">
        <v>7399</v>
      </c>
      <c r="AS261" s="314" t="s">
        <v>15111</v>
      </c>
      <c r="BD261" s="314" t="s">
        <v>11771</v>
      </c>
      <c r="BE261" s="314" t="s">
        <v>8637</v>
      </c>
      <c r="BG261" s="175" t="s">
        <v>11772</v>
      </c>
      <c r="BP261" s="314" t="s">
        <v>15136</v>
      </c>
      <c r="BQ261" s="314" t="s">
        <v>15099</v>
      </c>
      <c r="BV261" s="314" t="s">
        <v>11571</v>
      </c>
      <c r="BW261" s="181">
        <v>41443</v>
      </c>
      <c r="BZ261" s="181">
        <v>41443</v>
      </c>
      <c r="CA261" s="292">
        <v>0.25</v>
      </c>
      <c r="CB261" t="s">
        <v>1419</v>
      </c>
      <c r="CF261" s="318" t="s">
        <v>1005</v>
      </c>
      <c r="DM261" s="314" t="s">
        <v>11235</v>
      </c>
      <c r="DP261" s="314" t="s">
        <v>8426</v>
      </c>
      <c r="DQ261" s="314">
        <v>139</v>
      </c>
      <c r="DR261" s="314" t="s">
        <v>11281</v>
      </c>
      <c r="EH261" s="314" t="s">
        <v>11270</v>
      </c>
      <c r="EI261" s="314" t="s">
        <v>8426</v>
      </c>
      <c r="EJ261" s="314">
        <v>2.5000000000000001E-2</v>
      </c>
    </row>
    <row r="262" spans="7:140" x14ac:dyDescent="0.35">
      <c r="G262" s="322">
        <v>41501</v>
      </c>
      <c r="N262" s="315" t="s">
        <v>18599</v>
      </c>
      <c r="S262" s="314" t="s">
        <v>1404</v>
      </c>
      <c r="W262" s="316">
        <v>41399</v>
      </c>
      <c r="AB262" s="314" t="s">
        <v>7399</v>
      </c>
      <c r="AS262" s="314" t="s">
        <v>15111</v>
      </c>
      <c r="BD262" s="314" t="s">
        <v>11771</v>
      </c>
      <c r="BE262" s="314" t="s">
        <v>8637</v>
      </c>
      <c r="BG262" s="175" t="s">
        <v>11772</v>
      </c>
      <c r="BP262" s="314" t="s">
        <v>15136</v>
      </c>
      <c r="BQ262" s="314" t="s">
        <v>15099</v>
      </c>
      <c r="BV262" s="314" t="s">
        <v>11571</v>
      </c>
      <c r="BW262" s="181">
        <v>41443</v>
      </c>
      <c r="BZ262" s="181">
        <v>41443</v>
      </c>
      <c r="CA262" s="292">
        <v>0.41666666666666669</v>
      </c>
      <c r="CB262" t="s">
        <v>1419</v>
      </c>
      <c r="CF262" s="318" t="s">
        <v>1005</v>
      </c>
      <c r="DM262" s="314" t="s">
        <v>11235</v>
      </c>
      <c r="DP262" s="314" t="s">
        <v>8426</v>
      </c>
      <c r="DQ262" s="314">
        <v>158</v>
      </c>
      <c r="DR262" s="314" t="s">
        <v>11281</v>
      </c>
      <c r="EH262" s="314" t="s">
        <v>11270</v>
      </c>
      <c r="EI262" s="314" t="s">
        <v>8426</v>
      </c>
      <c r="EJ262" s="314">
        <v>2.5000000000000001E-2</v>
      </c>
    </row>
    <row r="263" spans="7:140" x14ac:dyDescent="0.35">
      <c r="G263" s="322">
        <v>41501</v>
      </c>
      <c r="N263" s="315" t="s">
        <v>18599</v>
      </c>
      <c r="S263" s="314" t="s">
        <v>1404</v>
      </c>
      <c r="W263" s="316">
        <v>41399</v>
      </c>
      <c r="AB263" s="314" t="s">
        <v>7399</v>
      </c>
      <c r="AS263" s="314" t="s">
        <v>15111</v>
      </c>
      <c r="BD263" s="314" t="s">
        <v>11771</v>
      </c>
      <c r="BE263" s="314" t="s">
        <v>8637</v>
      </c>
      <c r="BG263" s="175" t="s">
        <v>11772</v>
      </c>
      <c r="BP263" s="314" t="s">
        <v>15136</v>
      </c>
      <c r="BQ263" s="314" t="s">
        <v>15099</v>
      </c>
      <c r="BV263" s="314" t="s">
        <v>11571</v>
      </c>
      <c r="BW263" s="181">
        <v>41443</v>
      </c>
      <c r="BZ263" s="181">
        <v>41443</v>
      </c>
      <c r="CA263" s="292">
        <v>0.58333333333333337</v>
      </c>
      <c r="CB263" t="s">
        <v>1419</v>
      </c>
      <c r="CF263" s="318" t="s">
        <v>1005</v>
      </c>
      <c r="DM263" s="314" t="s">
        <v>11235</v>
      </c>
      <c r="DP263" s="314" t="s">
        <v>8426</v>
      </c>
      <c r="DQ263" s="314">
        <v>116</v>
      </c>
      <c r="DR263" s="314" t="s">
        <v>11281</v>
      </c>
      <c r="EH263" s="314" t="s">
        <v>11270</v>
      </c>
      <c r="EI263" s="314" t="s">
        <v>8426</v>
      </c>
      <c r="EJ263" s="314">
        <v>2.5000000000000001E-2</v>
      </c>
    </row>
    <row r="264" spans="7:140" x14ac:dyDescent="0.35">
      <c r="G264" s="322">
        <v>41501</v>
      </c>
      <c r="N264" s="315" t="s">
        <v>18599</v>
      </c>
      <c r="S264" s="314" t="s">
        <v>1404</v>
      </c>
      <c r="W264" s="316">
        <v>41399</v>
      </c>
      <c r="AB264" s="314" t="s">
        <v>7399</v>
      </c>
      <c r="AS264" s="314" t="s">
        <v>15111</v>
      </c>
      <c r="BD264" s="314" t="s">
        <v>11771</v>
      </c>
      <c r="BE264" s="314" t="s">
        <v>8637</v>
      </c>
      <c r="BG264" s="175" t="s">
        <v>11772</v>
      </c>
      <c r="BP264" s="314" t="s">
        <v>15136</v>
      </c>
      <c r="BQ264" s="314" t="s">
        <v>15099</v>
      </c>
      <c r="BV264" s="314" t="s">
        <v>11571</v>
      </c>
      <c r="BW264" s="181">
        <v>41443</v>
      </c>
      <c r="BZ264" s="181">
        <v>41443</v>
      </c>
      <c r="CA264" s="292">
        <v>0.75</v>
      </c>
      <c r="CB264" t="s">
        <v>1419</v>
      </c>
      <c r="CF264" s="318" t="s">
        <v>1005</v>
      </c>
      <c r="DM264" s="314" t="s">
        <v>11235</v>
      </c>
      <c r="DP264" s="314" t="s">
        <v>8426</v>
      </c>
      <c r="DQ264" s="314">
        <v>57</v>
      </c>
      <c r="DR264" s="314" t="s">
        <v>11281</v>
      </c>
      <c r="EH264" s="314" t="s">
        <v>11270</v>
      </c>
      <c r="EI264" s="314" t="s">
        <v>8426</v>
      </c>
      <c r="EJ264" s="314">
        <v>2.5000000000000001E-2</v>
      </c>
    </row>
    <row r="265" spans="7:140" x14ac:dyDescent="0.35">
      <c r="G265" s="322">
        <v>41501</v>
      </c>
      <c r="N265" s="315" t="s">
        <v>18599</v>
      </c>
      <c r="S265" s="314" t="s">
        <v>1404</v>
      </c>
      <c r="W265" s="316">
        <v>41399</v>
      </c>
      <c r="AB265" s="314" t="s">
        <v>7399</v>
      </c>
      <c r="AS265" s="314" t="s">
        <v>15111</v>
      </c>
      <c r="BD265" s="314" t="s">
        <v>11771</v>
      </c>
      <c r="BE265" s="314" t="s">
        <v>8637</v>
      </c>
      <c r="BG265" s="175" t="s">
        <v>11772</v>
      </c>
      <c r="BP265" s="314" t="s">
        <v>15136</v>
      </c>
      <c r="BQ265" s="314" t="s">
        <v>15099</v>
      </c>
      <c r="BV265" s="314" t="s">
        <v>11571</v>
      </c>
      <c r="BW265" s="181">
        <v>41443</v>
      </c>
      <c r="BZ265" s="181">
        <v>41443</v>
      </c>
      <c r="CA265" s="292">
        <v>0.91666666666666663</v>
      </c>
      <c r="CB265" t="s">
        <v>1419</v>
      </c>
      <c r="CF265" s="318" t="s">
        <v>1005</v>
      </c>
      <c r="DM265" s="314" t="s">
        <v>11235</v>
      </c>
      <c r="DP265" s="314" t="s">
        <v>8426</v>
      </c>
      <c r="DQ265" s="314">
        <v>56</v>
      </c>
      <c r="DR265" s="314" t="s">
        <v>11281</v>
      </c>
      <c r="EH265" s="314" t="s">
        <v>11270</v>
      </c>
      <c r="EI265" s="314" t="s">
        <v>8426</v>
      </c>
      <c r="EJ265" s="314">
        <v>2.5000000000000001E-2</v>
      </c>
    </row>
    <row r="266" spans="7:140" x14ac:dyDescent="0.35">
      <c r="G266" s="322">
        <v>41501</v>
      </c>
      <c r="N266" s="315" t="s">
        <v>18599</v>
      </c>
      <c r="S266" s="314" t="s">
        <v>1404</v>
      </c>
      <c r="W266" s="316">
        <v>41399</v>
      </c>
      <c r="AB266" s="314" t="s">
        <v>7399</v>
      </c>
      <c r="AS266" s="314" t="s">
        <v>15111</v>
      </c>
      <c r="BD266" s="314" t="s">
        <v>11771</v>
      </c>
      <c r="BE266" s="314" t="s">
        <v>8637</v>
      </c>
      <c r="BG266" s="175" t="s">
        <v>11772</v>
      </c>
      <c r="BP266" s="314" t="s">
        <v>15136</v>
      </c>
      <c r="BQ266" s="314" t="s">
        <v>15099</v>
      </c>
      <c r="BV266" s="314" t="s">
        <v>11571</v>
      </c>
      <c r="BW266" s="181">
        <v>41444</v>
      </c>
      <c r="BZ266" s="181">
        <v>41444</v>
      </c>
      <c r="CA266" s="292">
        <v>8.3333333333333329E-2</v>
      </c>
      <c r="CB266" t="s">
        <v>1419</v>
      </c>
      <c r="CF266" s="318" t="s">
        <v>1005</v>
      </c>
      <c r="DM266" s="314" t="s">
        <v>11235</v>
      </c>
      <c r="DP266" s="314" t="s">
        <v>8426</v>
      </c>
      <c r="DQ266" s="314">
        <v>50</v>
      </c>
      <c r="DR266" s="314" t="s">
        <v>11281</v>
      </c>
      <c r="EH266" s="314" t="s">
        <v>11270</v>
      </c>
      <c r="EI266" s="314" t="s">
        <v>8426</v>
      </c>
      <c r="EJ266" s="314">
        <v>2.5000000000000001E-2</v>
      </c>
    </row>
    <row r="267" spans="7:140" x14ac:dyDescent="0.35">
      <c r="G267" s="322">
        <v>41501</v>
      </c>
      <c r="N267" s="315" t="s">
        <v>18599</v>
      </c>
      <c r="S267" s="314" t="s">
        <v>1404</v>
      </c>
      <c r="W267" s="316">
        <v>41399</v>
      </c>
      <c r="AB267" s="314" t="s">
        <v>7399</v>
      </c>
      <c r="AS267" s="314" t="s">
        <v>15111</v>
      </c>
      <c r="BD267" s="314" t="s">
        <v>11771</v>
      </c>
      <c r="BE267" s="314" t="s">
        <v>8637</v>
      </c>
      <c r="BG267" s="175" t="s">
        <v>11772</v>
      </c>
      <c r="BP267" s="314" t="s">
        <v>15136</v>
      </c>
      <c r="BQ267" s="314" t="s">
        <v>15099</v>
      </c>
      <c r="BV267" s="314" t="s">
        <v>11571</v>
      </c>
      <c r="BW267" s="181">
        <v>41444</v>
      </c>
      <c r="BZ267" s="181">
        <v>41444</v>
      </c>
      <c r="CA267" s="292">
        <v>0.25</v>
      </c>
      <c r="CB267" t="s">
        <v>1419</v>
      </c>
      <c r="CF267" s="318" t="s">
        <v>1005</v>
      </c>
      <c r="DM267" s="314" t="s">
        <v>11235</v>
      </c>
      <c r="DP267" s="314" t="s">
        <v>8426</v>
      </c>
      <c r="DQ267" s="314">
        <v>60</v>
      </c>
      <c r="DR267" s="314" t="s">
        <v>11281</v>
      </c>
      <c r="EH267" s="314" t="s">
        <v>11270</v>
      </c>
      <c r="EI267" s="314" t="s">
        <v>8426</v>
      </c>
      <c r="EJ267" s="314">
        <v>2.5000000000000001E-2</v>
      </c>
    </row>
    <row r="268" spans="7:140" x14ac:dyDescent="0.35">
      <c r="G268" s="322">
        <v>41501</v>
      </c>
      <c r="N268" s="315" t="s">
        <v>18599</v>
      </c>
      <c r="S268" s="314" t="s">
        <v>1404</v>
      </c>
      <c r="W268" s="316">
        <v>41399</v>
      </c>
      <c r="AB268" s="314" t="s">
        <v>7399</v>
      </c>
      <c r="AS268" s="314" t="s">
        <v>15111</v>
      </c>
      <c r="BD268" s="314" t="s">
        <v>11771</v>
      </c>
      <c r="BE268" s="314" t="s">
        <v>8637</v>
      </c>
      <c r="BG268" s="175" t="s">
        <v>11772</v>
      </c>
      <c r="BP268" s="314" t="s">
        <v>15136</v>
      </c>
      <c r="BQ268" s="314" t="s">
        <v>15099</v>
      </c>
      <c r="BV268" s="314" t="s">
        <v>11571</v>
      </c>
      <c r="BW268" s="181">
        <v>41444</v>
      </c>
      <c r="BZ268" s="181">
        <v>41444</v>
      </c>
      <c r="CA268" s="292">
        <v>0.41666666666666669</v>
      </c>
      <c r="CB268" t="s">
        <v>1419</v>
      </c>
      <c r="CF268" s="318" t="s">
        <v>1005</v>
      </c>
      <c r="DM268" s="314" t="s">
        <v>11235</v>
      </c>
      <c r="DP268" s="314" t="s">
        <v>8426</v>
      </c>
      <c r="DQ268" s="314">
        <v>78</v>
      </c>
      <c r="DR268" s="314" t="s">
        <v>11281</v>
      </c>
      <c r="EH268" s="314" t="s">
        <v>11270</v>
      </c>
      <c r="EI268" s="314" t="s">
        <v>8426</v>
      </c>
      <c r="EJ268" s="314">
        <v>2.5000000000000001E-2</v>
      </c>
    </row>
    <row r="269" spans="7:140" x14ac:dyDescent="0.35">
      <c r="G269" s="322">
        <v>41501</v>
      </c>
      <c r="N269" s="315" t="s">
        <v>18599</v>
      </c>
      <c r="S269" s="314" t="s">
        <v>1404</v>
      </c>
      <c r="W269" s="316">
        <v>41399</v>
      </c>
      <c r="AB269" s="314" t="s">
        <v>7399</v>
      </c>
      <c r="AS269" s="314" t="s">
        <v>15111</v>
      </c>
      <c r="BD269" s="314" t="s">
        <v>11771</v>
      </c>
      <c r="BE269" s="314" t="s">
        <v>8637</v>
      </c>
      <c r="BG269" s="175" t="s">
        <v>11772</v>
      </c>
      <c r="BP269" s="314" t="s">
        <v>15136</v>
      </c>
      <c r="BQ269" s="314" t="s">
        <v>15099</v>
      </c>
      <c r="BV269" s="314" t="s">
        <v>11571</v>
      </c>
      <c r="BW269" s="181">
        <v>41444</v>
      </c>
      <c r="BZ269" s="181">
        <v>41444</v>
      </c>
      <c r="CA269" s="292">
        <v>0.58333333333333337</v>
      </c>
      <c r="CB269" t="s">
        <v>1419</v>
      </c>
      <c r="CF269" s="318" t="s">
        <v>1005</v>
      </c>
      <c r="DM269" s="314" t="s">
        <v>11235</v>
      </c>
      <c r="DP269" s="314" t="s">
        <v>8426</v>
      </c>
      <c r="DQ269" s="314">
        <v>93</v>
      </c>
      <c r="DR269" s="314" t="s">
        <v>11281</v>
      </c>
      <c r="EH269" s="314" t="s">
        <v>11270</v>
      </c>
      <c r="EI269" s="314" t="s">
        <v>8426</v>
      </c>
      <c r="EJ269" s="314">
        <v>2.5000000000000001E-2</v>
      </c>
    </row>
    <row r="270" spans="7:140" x14ac:dyDescent="0.35">
      <c r="G270" s="322">
        <v>41501</v>
      </c>
      <c r="N270" s="315" t="s">
        <v>18599</v>
      </c>
      <c r="S270" s="314" t="s">
        <v>1404</v>
      </c>
      <c r="W270" s="316">
        <v>41399</v>
      </c>
      <c r="AB270" s="314" t="s">
        <v>7399</v>
      </c>
      <c r="AS270" s="314" t="s">
        <v>15111</v>
      </c>
      <c r="BD270" s="314" t="s">
        <v>11771</v>
      </c>
      <c r="BE270" s="314" t="s">
        <v>8637</v>
      </c>
      <c r="BG270" s="175" t="s">
        <v>11772</v>
      </c>
      <c r="BP270" s="314" t="s">
        <v>15136</v>
      </c>
      <c r="BQ270" s="314" t="s">
        <v>15099</v>
      </c>
      <c r="BV270" s="314" t="s">
        <v>11571</v>
      </c>
      <c r="BW270" s="181">
        <v>41444</v>
      </c>
      <c r="BZ270" s="181">
        <v>41444</v>
      </c>
      <c r="CA270" s="292">
        <v>0.75</v>
      </c>
      <c r="CB270" t="s">
        <v>1419</v>
      </c>
      <c r="CF270" s="318" t="s">
        <v>1005</v>
      </c>
      <c r="DM270" s="314" t="s">
        <v>11235</v>
      </c>
      <c r="DP270" s="314" t="s">
        <v>8426</v>
      </c>
      <c r="DQ270" s="314">
        <v>102</v>
      </c>
      <c r="DR270" s="314" t="s">
        <v>11281</v>
      </c>
      <c r="EH270" s="314" t="s">
        <v>11270</v>
      </c>
      <c r="EI270" s="314" t="s">
        <v>8426</v>
      </c>
      <c r="EJ270" s="314">
        <v>2.5000000000000001E-2</v>
      </c>
    </row>
    <row r="271" spans="7:140" x14ac:dyDescent="0.35">
      <c r="G271" s="322">
        <v>41501</v>
      </c>
      <c r="N271" s="315" t="s">
        <v>18599</v>
      </c>
      <c r="S271" s="314" t="s">
        <v>1404</v>
      </c>
      <c r="W271" s="316">
        <v>41399</v>
      </c>
      <c r="AB271" s="314" t="s">
        <v>7399</v>
      </c>
      <c r="AS271" s="314" t="s">
        <v>15111</v>
      </c>
      <c r="BD271" s="314" t="s">
        <v>11771</v>
      </c>
      <c r="BE271" s="314" t="s">
        <v>8637</v>
      </c>
      <c r="BG271" s="175" t="s">
        <v>11772</v>
      </c>
      <c r="BP271" s="314" t="s">
        <v>15136</v>
      </c>
      <c r="BQ271" s="314" t="s">
        <v>15099</v>
      </c>
      <c r="BV271" s="314" t="s">
        <v>11571</v>
      </c>
      <c r="BW271" s="181">
        <v>41444</v>
      </c>
      <c r="BZ271" s="181">
        <v>41444</v>
      </c>
      <c r="CA271" s="292">
        <v>0.91666666666666663</v>
      </c>
      <c r="CB271" t="s">
        <v>1419</v>
      </c>
      <c r="CF271" s="318" t="s">
        <v>1005</v>
      </c>
      <c r="DM271" s="314" t="s">
        <v>11235</v>
      </c>
      <c r="DP271" s="314" t="s">
        <v>8426</v>
      </c>
      <c r="DQ271" s="314">
        <v>111</v>
      </c>
      <c r="DR271" s="314" t="s">
        <v>11281</v>
      </c>
      <c r="EH271" s="314" t="s">
        <v>11270</v>
      </c>
      <c r="EI271" s="314" t="s">
        <v>8426</v>
      </c>
      <c r="EJ271" s="314">
        <v>2.5000000000000001E-2</v>
      </c>
    </row>
    <row r="272" spans="7:140" x14ac:dyDescent="0.35">
      <c r="G272" s="322">
        <v>41501</v>
      </c>
      <c r="N272" s="315" t="s">
        <v>18599</v>
      </c>
      <c r="S272" s="314" t="s">
        <v>1404</v>
      </c>
      <c r="W272" s="316">
        <v>41399</v>
      </c>
      <c r="AB272" s="314" t="s">
        <v>7399</v>
      </c>
      <c r="AS272" s="314" t="s">
        <v>15111</v>
      </c>
      <c r="BD272" s="314" t="s">
        <v>11771</v>
      </c>
      <c r="BE272" s="314" t="s">
        <v>8637</v>
      </c>
      <c r="BG272" s="175" t="s">
        <v>11772</v>
      </c>
      <c r="BP272" s="314" t="s">
        <v>15136</v>
      </c>
      <c r="BQ272" s="314" t="s">
        <v>15099</v>
      </c>
      <c r="BV272" s="314" t="s">
        <v>11571</v>
      </c>
      <c r="BW272" s="181">
        <v>41445</v>
      </c>
      <c r="BZ272" s="181">
        <v>41445</v>
      </c>
      <c r="CA272" s="292">
        <v>8.3333333333333329E-2</v>
      </c>
      <c r="CB272" t="s">
        <v>1419</v>
      </c>
      <c r="CF272" s="318" t="s">
        <v>1005</v>
      </c>
      <c r="DM272" s="314" t="s">
        <v>11235</v>
      </c>
      <c r="DP272" s="314" t="s">
        <v>8426</v>
      </c>
      <c r="DQ272" s="314">
        <v>117</v>
      </c>
      <c r="DR272" s="314" t="s">
        <v>11281</v>
      </c>
      <c r="EH272" s="314" t="s">
        <v>11270</v>
      </c>
      <c r="EI272" s="314" t="s">
        <v>8426</v>
      </c>
      <c r="EJ272" s="314">
        <v>2.5000000000000001E-2</v>
      </c>
    </row>
    <row r="273" spans="7:140" x14ac:dyDescent="0.35">
      <c r="G273" s="322">
        <v>41501</v>
      </c>
      <c r="N273" s="315" t="s">
        <v>18599</v>
      </c>
      <c r="S273" s="314" t="s">
        <v>1404</v>
      </c>
      <c r="W273" s="316">
        <v>41399</v>
      </c>
      <c r="AB273" s="314" t="s">
        <v>7399</v>
      </c>
      <c r="AS273" s="314" t="s">
        <v>15111</v>
      </c>
      <c r="BD273" s="314" t="s">
        <v>11771</v>
      </c>
      <c r="BE273" s="314" t="s">
        <v>8637</v>
      </c>
      <c r="BG273" s="175" t="s">
        <v>11772</v>
      </c>
      <c r="BP273" s="314" t="s">
        <v>15136</v>
      </c>
      <c r="BQ273" s="314" t="s">
        <v>15099</v>
      </c>
      <c r="BV273" s="314" t="s">
        <v>11571</v>
      </c>
      <c r="BW273" s="181">
        <v>41445</v>
      </c>
      <c r="BZ273" s="181">
        <v>41445</v>
      </c>
      <c r="CA273" s="292">
        <v>0.25</v>
      </c>
      <c r="CB273" t="s">
        <v>1419</v>
      </c>
      <c r="CF273" s="318" t="s">
        <v>1005</v>
      </c>
      <c r="DM273" s="314" t="s">
        <v>11235</v>
      </c>
      <c r="DP273" s="314" t="s">
        <v>8426</v>
      </c>
      <c r="DQ273" s="314">
        <v>122</v>
      </c>
      <c r="DR273" s="314" t="s">
        <v>11281</v>
      </c>
      <c r="EH273" s="314" t="s">
        <v>11270</v>
      </c>
      <c r="EI273" s="314" t="s">
        <v>8426</v>
      </c>
      <c r="EJ273" s="314">
        <v>2.5000000000000001E-2</v>
      </c>
    </row>
    <row r="274" spans="7:140" x14ac:dyDescent="0.35">
      <c r="G274" s="322">
        <v>41501</v>
      </c>
      <c r="N274" s="315" t="s">
        <v>18599</v>
      </c>
      <c r="S274" s="314" t="s">
        <v>1404</v>
      </c>
      <c r="W274" s="316">
        <v>41399</v>
      </c>
      <c r="AB274" s="314" t="s">
        <v>7399</v>
      </c>
      <c r="AS274" s="314" t="s">
        <v>15111</v>
      </c>
      <c r="BD274" s="314" t="s">
        <v>11771</v>
      </c>
      <c r="BE274" s="314" t="s">
        <v>8637</v>
      </c>
      <c r="BG274" s="175" t="s">
        <v>11772</v>
      </c>
      <c r="BP274" s="314" t="s">
        <v>15136</v>
      </c>
      <c r="BQ274" s="314" t="s">
        <v>15099</v>
      </c>
      <c r="BV274" s="314" t="s">
        <v>11571</v>
      </c>
      <c r="BW274" s="181">
        <v>41445</v>
      </c>
      <c r="BZ274" s="181">
        <v>41445</v>
      </c>
      <c r="CA274" s="292">
        <v>0.41666666666666669</v>
      </c>
      <c r="CB274" t="s">
        <v>1419</v>
      </c>
      <c r="CF274" s="318" t="s">
        <v>1005</v>
      </c>
      <c r="DM274" s="314" t="s">
        <v>11235</v>
      </c>
      <c r="DP274" s="314" t="s">
        <v>8426</v>
      </c>
      <c r="DQ274" s="314">
        <v>123</v>
      </c>
      <c r="DR274" s="314" t="s">
        <v>11281</v>
      </c>
      <c r="EH274" s="314" t="s">
        <v>11270</v>
      </c>
      <c r="EI274" s="314" t="s">
        <v>8426</v>
      </c>
      <c r="EJ274" s="314">
        <v>2.5000000000000001E-2</v>
      </c>
    </row>
    <row r="275" spans="7:140" x14ac:dyDescent="0.35">
      <c r="G275" s="322">
        <v>41501</v>
      </c>
      <c r="N275" s="315" t="s">
        <v>18599</v>
      </c>
      <c r="S275" s="314" t="s">
        <v>1404</v>
      </c>
      <c r="W275" s="316">
        <v>41399</v>
      </c>
      <c r="AB275" s="314" t="s">
        <v>7399</v>
      </c>
      <c r="AS275" s="314" t="s">
        <v>15111</v>
      </c>
      <c r="BD275" s="314" t="s">
        <v>11771</v>
      </c>
      <c r="BE275" s="314" t="s">
        <v>8637</v>
      </c>
      <c r="BG275" s="175" t="s">
        <v>11772</v>
      </c>
      <c r="BP275" s="314" t="s">
        <v>15136</v>
      </c>
      <c r="BQ275" s="314" t="s">
        <v>15099</v>
      </c>
      <c r="BV275" s="314" t="s">
        <v>11571</v>
      </c>
      <c r="BW275" s="181">
        <v>41445</v>
      </c>
      <c r="BZ275" s="181">
        <v>41445</v>
      </c>
      <c r="CA275" s="292">
        <v>0.58333333333333337</v>
      </c>
      <c r="CB275" t="s">
        <v>1419</v>
      </c>
      <c r="CF275" s="318" t="s">
        <v>1005</v>
      </c>
      <c r="DM275" s="314" t="s">
        <v>11235</v>
      </c>
      <c r="DP275" s="314" t="s">
        <v>8426</v>
      </c>
      <c r="DQ275" s="314">
        <v>130</v>
      </c>
      <c r="DR275" s="314" t="s">
        <v>11281</v>
      </c>
      <c r="EH275" s="314" t="s">
        <v>11270</v>
      </c>
      <c r="EI275" s="314" t="s">
        <v>8426</v>
      </c>
      <c r="EJ275" s="314">
        <v>2.5000000000000001E-2</v>
      </c>
    </row>
    <row r="276" spans="7:140" x14ac:dyDescent="0.35">
      <c r="G276" s="322">
        <v>41501</v>
      </c>
      <c r="N276" s="315" t="s">
        <v>18599</v>
      </c>
      <c r="S276" s="314" t="s">
        <v>1404</v>
      </c>
      <c r="W276" s="316">
        <v>41399</v>
      </c>
      <c r="AB276" s="314" t="s">
        <v>7399</v>
      </c>
      <c r="AS276" s="314" t="s">
        <v>15111</v>
      </c>
      <c r="BD276" s="314" t="s">
        <v>11771</v>
      </c>
      <c r="BE276" s="314" t="s">
        <v>8637</v>
      </c>
      <c r="BG276" s="175" t="s">
        <v>11772</v>
      </c>
      <c r="BP276" s="314" t="s">
        <v>15136</v>
      </c>
      <c r="BQ276" s="314" t="s">
        <v>15099</v>
      </c>
      <c r="BV276" s="314" t="s">
        <v>11571</v>
      </c>
      <c r="BW276" s="181">
        <v>41445</v>
      </c>
      <c r="BZ276" s="181">
        <v>41445</v>
      </c>
      <c r="CA276" s="292">
        <v>0.75</v>
      </c>
      <c r="CB276" t="s">
        <v>1419</v>
      </c>
      <c r="CF276" s="318" t="s">
        <v>1005</v>
      </c>
      <c r="DM276" s="314" t="s">
        <v>11235</v>
      </c>
      <c r="DP276" s="314" t="s">
        <v>8426</v>
      </c>
      <c r="DQ276" s="314">
        <v>136</v>
      </c>
      <c r="DR276" s="314" t="s">
        <v>11281</v>
      </c>
      <c r="EH276" s="314" t="s">
        <v>11270</v>
      </c>
      <c r="EI276" s="314" t="s">
        <v>8426</v>
      </c>
      <c r="EJ276" s="314">
        <v>2.5000000000000001E-2</v>
      </c>
    </row>
    <row r="277" spans="7:140" x14ac:dyDescent="0.35">
      <c r="G277" s="322">
        <v>41501</v>
      </c>
      <c r="N277" s="315" t="s">
        <v>18599</v>
      </c>
      <c r="S277" s="314" t="s">
        <v>1404</v>
      </c>
      <c r="W277" s="316">
        <v>41399</v>
      </c>
      <c r="AB277" s="314" t="s">
        <v>7399</v>
      </c>
      <c r="AS277" s="314" t="s">
        <v>15111</v>
      </c>
      <c r="BD277" s="314" t="s">
        <v>11771</v>
      </c>
      <c r="BE277" s="314" t="s">
        <v>8637</v>
      </c>
      <c r="BG277" s="175" t="s">
        <v>11772</v>
      </c>
      <c r="BP277" s="314" t="s">
        <v>15136</v>
      </c>
      <c r="BQ277" s="314" t="s">
        <v>15099</v>
      </c>
      <c r="BV277" s="314" t="s">
        <v>11571</v>
      </c>
      <c r="BW277" s="181">
        <v>41445</v>
      </c>
      <c r="BZ277" s="181">
        <v>41445</v>
      </c>
      <c r="CA277" s="292">
        <v>0.91666666666666663</v>
      </c>
      <c r="CB277" t="s">
        <v>1419</v>
      </c>
      <c r="CF277" s="318" t="s">
        <v>1005</v>
      </c>
      <c r="DM277" s="314" t="s">
        <v>11235</v>
      </c>
      <c r="DP277" s="314" t="s">
        <v>8426</v>
      </c>
      <c r="DQ277" s="314">
        <v>139</v>
      </c>
      <c r="DR277" s="314" t="s">
        <v>11281</v>
      </c>
      <c r="EH277" s="314" t="s">
        <v>11270</v>
      </c>
      <c r="EI277" s="314" t="s">
        <v>8426</v>
      </c>
      <c r="EJ277" s="314">
        <v>2.5000000000000001E-2</v>
      </c>
    </row>
    <row r="278" spans="7:140" x14ac:dyDescent="0.35">
      <c r="G278" s="322">
        <v>41501</v>
      </c>
      <c r="N278" s="315" t="s">
        <v>18599</v>
      </c>
      <c r="S278" s="314" t="s">
        <v>1404</v>
      </c>
      <c r="W278" s="316">
        <v>41399</v>
      </c>
      <c r="AB278" s="314" t="s">
        <v>7399</v>
      </c>
      <c r="AS278" s="314" t="s">
        <v>15111</v>
      </c>
      <c r="BD278" s="314" t="s">
        <v>11771</v>
      </c>
      <c r="BE278" s="314" t="s">
        <v>8637</v>
      </c>
      <c r="BG278" s="175" t="s">
        <v>11772</v>
      </c>
      <c r="BP278" s="314" t="s">
        <v>15136</v>
      </c>
      <c r="BQ278" s="314" t="s">
        <v>15099</v>
      </c>
      <c r="BV278" s="314" t="s">
        <v>11571</v>
      </c>
      <c r="BW278" s="181">
        <v>41446</v>
      </c>
      <c r="BZ278" s="181">
        <v>41446</v>
      </c>
      <c r="CA278" s="292">
        <v>8.3333333333333329E-2</v>
      </c>
      <c r="CB278" t="s">
        <v>1419</v>
      </c>
      <c r="CF278" s="318" t="s">
        <v>1005</v>
      </c>
      <c r="DM278" s="314" t="s">
        <v>11235</v>
      </c>
      <c r="DP278" s="314" t="s">
        <v>8426</v>
      </c>
      <c r="DQ278" s="314">
        <v>144</v>
      </c>
      <c r="DR278" s="314" t="s">
        <v>11281</v>
      </c>
      <c r="EH278" s="314" t="s">
        <v>11270</v>
      </c>
      <c r="EI278" s="314" t="s">
        <v>8426</v>
      </c>
      <c r="EJ278" s="314">
        <v>2.5000000000000001E-2</v>
      </c>
    </row>
    <row r="279" spans="7:140" x14ac:dyDescent="0.35">
      <c r="G279" s="322">
        <v>41501</v>
      </c>
      <c r="N279" s="315" t="s">
        <v>18599</v>
      </c>
      <c r="S279" s="314" t="s">
        <v>1404</v>
      </c>
      <c r="W279" s="316">
        <v>41399</v>
      </c>
      <c r="AB279" s="314" t="s">
        <v>7399</v>
      </c>
      <c r="AS279" s="314" t="s">
        <v>15111</v>
      </c>
      <c r="BD279" s="314" t="s">
        <v>11771</v>
      </c>
      <c r="BE279" s="314" t="s">
        <v>8637</v>
      </c>
      <c r="BG279" s="175" t="s">
        <v>11772</v>
      </c>
      <c r="BP279" s="314" t="s">
        <v>15136</v>
      </c>
      <c r="BQ279" s="314" t="s">
        <v>15099</v>
      </c>
      <c r="BV279" s="314" t="s">
        <v>11571</v>
      </c>
      <c r="BW279" s="181">
        <v>41446</v>
      </c>
      <c r="BZ279" s="181">
        <v>41446</v>
      </c>
      <c r="CA279" s="292">
        <v>0.25</v>
      </c>
      <c r="CB279" t="s">
        <v>1419</v>
      </c>
      <c r="CF279" s="318" t="s">
        <v>1005</v>
      </c>
      <c r="DM279" s="314" t="s">
        <v>11235</v>
      </c>
      <c r="DP279" s="314" t="s">
        <v>8426</v>
      </c>
      <c r="DQ279" s="314">
        <v>150</v>
      </c>
      <c r="DR279" s="314" t="s">
        <v>11281</v>
      </c>
      <c r="EH279" s="314" t="s">
        <v>11270</v>
      </c>
      <c r="EI279" s="314" t="s">
        <v>8426</v>
      </c>
      <c r="EJ279" s="314">
        <v>2.5000000000000001E-2</v>
      </c>
    </row>
    <row r="280" spans="7:140" x14ac:dyDescent="0.35">
      <c r="G280" s="322">
        <v>41501</v>
      </c>
      <c r="N280" s="315" t="s">
        <v>18599</v>
      </c>
      <c r="S280" s="314" t="s">
        <v>1404</v>
      </c>
      <c r="W280" s="316">
        <v>41399</v>
      </c>
      <c r="AB280" s="314" t="s">
        <v>7399</v>
      </c>
      <c r="AS280" s="314" t="s">
        <v>15111</v>
      </c>
      <c r="BD280" s="314" t="s">
        <v>11771</v>
      </c>
      <c r="BE280" s="314" t="s">
        <v>8637</v>
      </c>
      <c r="BG280" s="175" t="s">
        <v>11772</v>
      </c>
      <c r="BP280" s="314" t="s">
        <v>15136</v>
      </c>
      <c r="BQ280" s="314" t="s">
        <v>15099</v>
      </c>
      <c r="BV280" s="314" t="s">
        <v>11571</v>
      </c>
      <c r="BW280" s="181">
        <v>41446</v>
      </c>
      <c r="BZ280" s="181">
        <v>41446</v>
      </c>
      <c r="CA280" s="292">
        <v>0.41666666666666669</v>
      </c>
      <c r="CB280" t="s">
        <v>1419</v>
      </c>
      <c r="CF280" s="318" t="s">
        <v>1005</v>
      </c>
      <c r="DM280" s="314" t="s">
        <v>11235</v>
      </c>
      <c r="DP280" s="314" t="s">
        <v>8426</v>
      </c>
      <c r="DQ280" s="314">
        <v>155</v>
      </c>
      <c r="DR280" s="314" t="s">
        <v>11281</v>
      </c>
      <c r="EH280" s="314" t="s">
        <v>11270</v>
      </c>
      <c r="EI280" s="314" t="s">
        <v>8426</v>
      </c>
      <c r="EJ280" s="314">
        <v>2.5000000000000001E-2</v>
      </c>
    </row>
    <row r="281" spans="7:140" x14ac:dyDescent="0.35">
      <c r="G281" s="322">
        <v>41501</v>
      </c>
      <c r="N281" s="315" t="s">
        <v>18599</v>
      </c>
      <c r="S281" s="314" t="s">
        <v>1404</v>
      </c>
      <c r="W281" s="316">
        <v>41399</v>
      </c>
      <c r="AB281" s="314" t="s">
        <v>7399</v>
      </c>
      <c r="AS281" s="314" t="s">
        <v>15111</v>
      </c>
      <c r="BD281" s="314" t="s">
        <v>11771</v>
      </c>
      <c r="BE281" s="314" t="s">
        <v>8637</v>
      </c>
      <c r="BG281" s="175" t="s">
        <v>11772</v>
      </c>
      <c r="BP281" s="314" t="s">
        <v>15136</v>
      </c>
      <c r="BQ281" s="314" t="s">
        <v>15099</v>
      </c>
      <c r="BV281" s="314" t="s">
        <v>11571</v>
      </c>
      <c r="BW281" s="181">
        <v>41446</v>
      </c>
      <c r="BZ281" s="181">
        <v>41446</v>
      </c>
      <c r="CA281" s="292">
        <v>0.58333333333333337</v>
      </c>
      <c r="CB281" t="s">
        <v>1419</v>
      </c>
      <c r="CF281" s="318" t="s">
        <v>1005</v>
      </c>
      <c r="DM281" s="314" t="s">
        <v>11235</v>
      </c>
      <c r="DP281" s="314" t="s">
        <v>8426</v>
      </c>
      <c r="DQ281" s="314">
        <v>157</v>
      </c>
      <c r="DR281" s="314" t="s">
        <v>11281</v>
      </c>
      <c r="EH281" s="314" t="s">
        <v>11270</v>
      </c>
      <c r="EI281" s="314" t="s">
        <v>8426</v>
      </c>
      <c r="EJ281" s="314">
        <v>2.5000000000000001E-2</v>
      </c>
    </row>
    <row r="282" spans="7:140" x14ac:dyDescent="0.35">
      <c r="G282" s="322">
        <v>41501</v>
      </c>
      <c r="N282" s="315" t="s">
        <v>18599</v>
      </c>
      <c r="S282" s="314" t="s">
        <v>1404</v>
      </c>
      <c r="W282" s="316">
        <v>41399</v>
      </c>
      <c r="AB282" s="314" t="s">
        <v>7399</v>
      </c>
      <c r="AS282" s="314" t="s">
        <v>15111</v>
      </c>
      <c r="BD282" s="314" t="s">
        <v>11771</v>
      </c>
      <c r="BE282" s="314" t="s">
        <v>8637</v>
      </c>
      <c r="BG282" s="175" t="s">
        <v>11772</v>
      </c>
      <c r="BP282" s="314" t="s">
        <v>15136</v>
      </c>
      <c r="BQ282" s="314" t="s">
        <v>15099</v>
      </c>
      <c r="BV282" s="314" t="s">
        <v>11571</v>
      </c>
      <c r="BW282" s="181">
        <v>41446</v>
      </c>
      <c r="BZ282" s="181">
        <v>41446</v>
      </c>
      <c r="CA282" s="292">
        <v>0.75</v>
      </c>
      <c r="CB282" t="s">
        <v>1419</v>
      </c>
      <c r="CF282" s="318" t="s">
        <v>1005</v>
      </c>
      <c r="DM282" s="314" t="s">
        <v>11235</v>
      </c>
      <c r="DP282" s="314" t="s">
        <v>8426</v>
      </c>
      <c r="DQ282" s="314">
        <v>158</v>
      </c>
      <c r="DR282" s="314" t="s">
        <v>11281</v>
      </c>
      <c r="EH282" s="314" t="s">
        <v>11270</v>
      </c>
      <c r="EI282" s="314" t="s">
        <v>8426</v>
      </c>
      <c r="EJ282" s="314">
        <v>2.5000000000000001E-2</v>
      </c>
    </row>
    <row r="283" spans="7:140" x14ac:dyDescent="0.35">
      <c r="G283" s="322">
        <v>41501</v>
      </c>
      <c r="N283" s="315" t="s">
        <v>18599</v>
      </c>
      <c r="S283" s="314" t="s">
        <v>1404</v>
      </c>
      <c r="W283" s="316">
        <v>41399</v>
      </c>
      <c r="AB283" s="314" t="s">
        <v>7399</v>
      </c>
      <c r="AS283" s="314" t="s">
        <v>15111</v>
      </c>
      <c r="BD283" s="314" t="s">
        <v>11771</v>
      </c>
      <c r="BE283" s="314" t="s">
        <v>8637</v>
      </c>
      <c r="BG283" s="175" t="s">
        <v>11772</v>
      </c>
      <c r="BP283" s="314" t="s">
        <v>15136</v>
      </c>
      <c r="BQ283" s="314" t="s">
        <v>15099</v>
      </c>
      <c r="BV283" s="314" t="s">
        <v>11571</v>
      </c>
      <c r="BW283" s="181">
        <v>41446</v>
      </c>
      <c r="BZ283" s="181">
        <v>41446</v>
      </c>
      <c r="CA283" s="292">
        <v>0.91666666666666663</v>
      </c>
      <c r="CB283" t="s">
        <v>1419</v>
      </c>
      <c r="CF283" s="318" t="s">
        <v>1005</v>
      </c>
      <c r="DM283" s="314" t="s">
        <v>11235</v>
      </c>
      <c r="DP283" s="314" t="s">
        <v>8426</v>
      </c>
      <c r="DQ283" s="314">
        <v>161</v>
      </c>
      <c r="DR283" s="314" t="s">
        <v>11281</v>
      </c>
      <c r="EH283" s="314" t="s">
        <v>11270</v>
      </c>
      <c r="EI283" s="314" t="s">
        <v>8426</v>
      </c>
      <c r="EJ283" s="314">
        <v>2.5000000000000001E-2</v>
      </c>
    </row>
    <row r="284" spans="7:140" x14ac:dyDescent="0.35">
      <c r="G284" s="322">
        <v>41501</v>
      </c>
      <c r="N284" s="315" t="s">
        <v>18599</v>
      </c>
      <c r="S284" s="314" t="s">
        <v>1404</v>
      </c>
      <c r="W284" s="316">
        <v>41399</v>
      </c>
      <c r="AB284" s="314" t="s">
        <v>7399</v>
      </c>
      <c r="AS284" s="314" t="s">
        <v>15111</v>
      </c>
      <c r="BD284" s="314" t="s">
        <v>11771</v>
      </c>
      <c r="BE284" s="314" t="s">
        <v>8637</v>
      </c>
      <c r="BG284" s="175" t="s">
        <v>11772</v>
      </c>
      <c r="BP284" s="314" t="s">
        <v>15136</v>
      </c>
      <c r="BQ284" s="314" t="s">
        <v>15099</v>
      </c>
      <c r="BV284" s="314" t="s">
        <v>11571</v>
      </c>
      <c r="BW284" s="181">
        <v>41447</v>
      </c>
      <c r="BZ284" s="181">
        <v>41447</v>
      </c>
      <c r="CA284" s="292">
        <v>8.3333333333333329E-2</v>
      </c>
      <c r="CB284" t="s">
        <v>1419</v>
      </c>
      <c r="CF284" s="318" t="s">
        <v>1005</v>
      </c>
      <c r="DM284" s="314" t="s">
        <v>11235</v>
      </c>
      <c r="DP284" s="314" t="s">
        <v>8426</v>
      </c>
      <c r="DQ284" s="314">
        <v>163</v>
      </c>
      <c r="DR284" s="314" t="s">
        <v>11281</v>
      </c>
      <c r="EH284" s="314" t="s">
        <v>11270</v>
      </c>
      <c r="EI284" s="314" t="s">
        <v>8426</v>
      </c>
      <c r="EJ284" s="314">
        <v>2.5000000000000001E-2</v>
      </c>
    </row>
    <row r="285" spans="7:140" x14ac:dyDescent="0.35">
      <c r="G285" s="322">
        <v>41501</v>
      </c>
      <c r="N285" s="315" t="s">
        <v>18599</v>
      </c>
      <c r="S285" s="314" t="s">
        <v>1404</v>
      </c>
      <c r="W285" s="316">
        <v>41399</v>
      </c>
      <c r="AB285" s="314" t="s">
        <v>7399</v>
      </c>
      <c r="AS285" s="314" t="s">
        <v>15111</v>
      </c>
      <c r="BD285" s="314" t="s">
        <v>11771</v>
      </c>
      <c r="BE285" s="314" t="s">
        <v>8637</v>
      </c>
      <c r="BG285" s="175" t="s">
        <v>11772</v>
      </c>
      <c r="BP285" s="314" t="s">
        <v>15136</v>
      </c>
      <c r="BQ285" s="314" t="s">
        <v>15099</v>
      </c>
      <c r="BV285" s="314" t="s">
        <v>11571</v>
      </c>
      <c r="BW285" s="181">
        <v>41447</v>
      </c>
      <c r="BZ285" s="181">
        <v>41447</v>
      </c>
      <c r="CA285" s="292">
        <v>0.25</v>
      </c>
      <c r="CB285" t="s">
        <v>1419</v>
      </c>
      <c r="CF285" s="318" t="s">
        <v>1005</v>
      </c>
      <c r="DM285" s="314" t="s">
        <v>11235</v>
      </c>
      <c r="DP285" s="314" t="s">
        <v>8426</v>
      </c>
      <c r="DQ285" s="314">
        <v>167</v>
      </c>
      <c r="DR285" s="314" t="s">
        <v>11281</v>
      </c>
      <c r="EH285" s="314" t="s">
        <v>11270</v>
      </c>
      <c r="EI285" s="314" t="s">
        <v>8426</v>
      </c>
      <c r="EJ285" s="314">
        <v>2.5000000000000001E-2</v>
      </c>
    </row>
    <row r="286" spans="7:140" x14ac:dyDescent="0.35">
      <c r="G286" s="322">
        <v>41501</v>
      </c>
      <c r="N286" s="315" t="s">
        <v>18599</v>
      </c>
      <c r="S286" s="314" t="s">
        <v>1404</v>
      </c>
      <c r="W286" s="316">
        <v>41399</v>
      </c>
      <c r="AB286" s="314" t="s">
        <v>7399</v>
      </c>
      <c r="AS286" s="314" t="s">
        <v>15111</v>
      </c>
      <c r="BD286" s="314" t="s">
        <v>11771</v>
      </c>
      <c r="BE286" s="314" t="s">
        <v>8637</v>
      </c>
      <c r="BG286" s="175" t="s">
        <v>11772</v>
      </c>
      <c r="BP286" s="314" t="s">
        <v>15136</v>
      </c>
      <c r="BQ286" s="314" t="s">
        <v>15099</v>
      </c>
      <c r="BV286" s="314" t="s">
        <v>11571</v>
      </c>
      <c r="BW286" s="181">
        <v>41447</v>
      </c>
      <c r="BZ286" s="181">
        <v>41447</v>
      </c>
      <c r="CA286" s="292">
        <v>0.41666666666666669</v>
      </c>
      <c r="CB286" t="s">
        <v>1419</v>
      </c>
      <c r="CF286" s="318" t="s">
        <v>1005</v>
      </c>
      <c r="DM286" s="314" t="s">
        <v>11235</v>
      </c>
      <c r="DP286" s="314" t="s">
        <v>8426</v>
      </c>
      <c r="DQ286" s="314">
        <v>170</v>
      </c>
      <c r="DR286" s="314" t="s">
        <v>11281</v>
      </c>
      <c r="EH286" s="314" t="s">
        <v>11270</v>
      </c>
      <c r="EI286" s="314" t="s">
        <v>8426</v>
      </c>
      <c r="EJ286" s="314">
        <v>2.5000000000000001E-2</v>
      </c>
    </row>
    <row r="287" spans="7:140" x14ac:dyDescent="0.35">
      <c r="G287" s="322">
        <v>41501</v>
      </c>
      <c r="N287" s="315" t="s">
        <v>18599</v>
      </c>
      <c r="S287" s="314" t="s">
        <v>1404</v>
      </c>
      <c r="W287" s="316">
        <v>41399</v>
      </c>
      <c r="AB287" s="314" t="s">
        <v>7399</v>
      </c>
      <c r="AS287" s="314" t="s">
        <v>15111</v>
      </c>
      <c r="BD287" s="314" t="s">
        <v>11771</v>
      </c>
      <c r="BE287" s="314" t="s">
        <v>8637</v>
      </c>
      <c r="BG287" s="175" t="s">
        <v>11772</v>
      </c>
      <c r="BP287" s="314" t="s">
        <v>15136</v>
      </c>
      <c r="BQ287" s="314" t="s">
        <v>15099</v>
      </c>
      <c r="BV287" s="314" t="s">
        <v>11571</v>
      </c>
      <c r="BW287" s="181">
        <v>41447</v>
      </c>
      <c r="BZ287" s="181">
        <v>41447</v>
      </c>
      <c r="CA287" s="292">
        <v>0.58333333333333337</v>
      </c>
      <c r="CB287" t="s">
        <v>1419</v>
      </c>
      <c r="CF287" s="318" t="s">
        <v>1005</v>
      </c>
      <c r="DM287" s="314" t="s">
        <v>11235</v>
      </c>
      <c r="DP287" s="314" t="s">
        <v>8426</v>
      </c>
      <c r="DQ287" s="314">
        <v>171</v>
      </c>
      <c r="DR287" s="314" t="s">
        <v>11281</v>
      </c>
      <c r="EH287" s="314" t="s">
        <v>11270</v>
      </c>
      <c r="EI287" s="314" t="s">
        <v>8426</v>
      </c>
      <c r="EJ287" s="314">
        <v>2.5000000000000001E-2</v>
      </c>
    </row>
    <row r="288" spans="7:140" x14ac:dyDescent="0.35">
      <c r="G288" s="322">
        <v>41501</v>
      </c>
      <c r="N288" s="315" t="s">
        <v>18599</v>
      </c>
      <c r="S288" s="314" t="s">
        <v>1404</v>
      </c>
      <c r="W288" s="316">
        <v>41399</v>
      </c>
      <c r="AB288" s="314" t="s">
        <v>7399</v>
      </c>
      <c r="AS288" s="314" t="s">
        <v>15111</v>
      </c>
      <c r="BD288" s="314" t="s">
        <v>11771</v>
      </c>
      <c r="BE288" s="314" t="s">
        <v>8637</v>
      </c>
      <c r="BG288" s="175" t="s">
        <v>11772</v>
      </c>
      <c r="BP288" s="314" t="s">
        <v>15136</v>
      </c>
      <c r="BQ288" s="314" t="s">
        <v>15099</v>
      </c>
      <c r="BV288" s="314" t="s">
        <v>11571</v>
      </c>
      <c r="BW288" s="181">
        <v>41447</v>
      </c>
      <c r="BZ288" s="181">
        <v>41447</v>
      </c>
      <c r="CA288" s="292">
        <v>0.75</v>
      </c>
      <c r="CB288" t="s">
        <v>1419</v>
      </c>
      <c r="CF288" s="318" t="s">
        <v>1005</v>
      </c>
      <c r="DM288" s="314" t="s">
        <v>11235</v>
      </c>
      <c r="DP288" s="314" t="s">
        <v>8426</v>
      </c>
      <c r="DQ288" s="314">
        <v>172</v>
      </c>
      <c r="DR288" s="314" t="s">
        <v>11281</v>
      </c>
      <c r="EH288" s="314" t="s">
        <v>11270</v>
      </c>
      <c r="EI288" s="314" t="s">
        <v>8426</v>
      </c>
      <c r="EJ288" s="314">
        <v>2.5000000000000001E-2</v>
      </c>
    </row>
    <row r="289" spans="7:140" x14ac:dyDescent="0.35">
      <c r="G289" s="322">
        <v>41501</v>
      </c>
      <c r="N289" s="315" t="s">
        <v>18599</v>
      </c>
      <c r="S289" s="314" t="s">
        <v>1404</v>
      </c>
      <c r="W289" s="316">
        <v>41399</v>
      </c>
      <c r="AB289" s="314" t="s">
        <v>7399</v>
      </c>
      <c r="AS289" s="314" t="s">
        <v>15111</v>
      </c>
      <c r="BD289" s="314" t="s">
        <v>11771</v>
      </c>
      <c r="BE289" s="314" t="s">
        <v>8637</v>
      </c>
      <c r="BG289" s="175" t="s">
        <v>11772</v>
      </c>
      <c r="BP289" s="314" t="s">
        <v>15136</v>
      </c>
      <c r="BQ289" s="314" t="s">
        <v>15099</v>
      </c>
      <c r="BV289" s="314" t="s">
        <v>11571</v>
      </c>
      <c r="BW289" s="181">
        <v>41447</v>
      </c>
      <c r="BZ289" s="181">
        <v>41447</v>
      </c>
      <c r="CA289" s="292">
        <v>0.91666666666666663</v>
      </c>
      <c r="CB289" t="s">
        <v>1419</v>
      </c>
      <c r="CF289" s="318" t="s">
        <v>1005</v>
      </c>
      <c r="DM289" s="314" t="s">
        <v>11235</v>
      </c>
      <c r="DP289" s="314" t="s">
        <v>8426</v>
      </c>
      <c r="DQ289" s="314">
        <v>172</v>
      </c>
      <c r="DR289" s="314" t="s">
        <v>11281</v>
      </c>
      <c r="EH289" s="314" t="s">
        <v>11270</v>
      </c>
      <c r="EI289" s="314" t="s">
        <v>8426</v>
      </c>
      <c r="EJ289" s="314">
        <v>2.5000000000000001E-2</v>
      </c>
    </row>
    <row r="290" spans="7:140" x14ac:dyDescent="0.35">
      <c r="G290" s="322">
        <v>41501</v>
      </c>
      <c r="N290" s="315" t="s">
        <v>18599</v>
      </c>
      <c r="S290" s="314" t="s">
        <v>1404</v>
      </c>
      <c r="W290" s="316">
        <v>41399</v>
      </c>
      <c r="AB290" s="314" t="s">
        <v>7399</v>
      </c>
      <c r="AS290" s="314" t="s">
        <v>15111</v>
      </c>
      <c r="BD290" s="314" t="s">
        <v>11771</v>
      </c>
      <c r="BE290" s="314" t="s">
        <v>8637</v>
      </c>
      <c r="BG290" s="175" t="s">
        <v>11772</v>
      </c>
      <c r="BP290" s="314" t="s">
        <v>15136</v>
      </c>
      <c r="BQ290" s="314" t="s">
        <v>15099</v>
      </c>
      <c r="BV290" s="314" t="s">
        <v>11571</v>
      </c>
      <c r="BW290" s="181">
        <v>41448</v>
      </c>
      <c r="BZ290" s="181">
        <v>41448</v>
      </c>
      <c r="CA290" s="292">
        <v>8.3333333333333329E-2</v>
      </c>
      <c r="CB290" t="s">
        <v>1419</v>
      </c>
      <c r="CF290" s="318" t="s">
        <v>1005</v>
      </c>
      <c r="DM290" s="314" t="s">
        <v>11235</v>
      </c>
      <c r="DP290" s="314" t="s">
        <v>8426</v>
      </c>
      <c r="DQ290" s="314">
        <v>176</v>
      </c>
      <c r="DR290" s="314" t="s">
        <v>11281</v>
      </c>
      <c r="EH290" s="314" t="s">
        <v>11270</v>
      </c>
      <c r="EI290" s="314" t="s">
        <v>8426</v>
      </c>
      <c r="EJ290" s="314">
        <v>2.5000000000000001E-2</v>
      </c>
    </row>
    <row r="291" spans="7:140" x14ac:dyDescent="0.35">
      <c r="G291" s="322">
        <v>41501</v>
      </c>
      <c r="N291" s="315" t="s">
        <v>18599</v>
      </c>
      <c r="S291" s="314" t="s">
        <v>1404</v>
      </c>
      <c r="W291" s="316">
        <v>41399</v>
      </c>
      <c r="AB291" s="314" t="s">
        <v>7399</v>
      </c>
      <c r="AS291" s="314" t="s">
        <v>15111</v>
      </c>
      <c r="BD291" s="314" t="s">
        <v>11771</v>
      </c>
      <c r="BE291" s="314" t="s">
        <v>8637</v>
      </c>
      <c r="BG291" s="175" t="s">
        <v>11772</v>
      </c>
      <c r="BP291" s="314" t="s">
        <v>15136</v>
      </c>
      <c r="BQ291" s="314" t="s">
        <v>15099</v>
      </c>
      <c r="BV291" s="314" t="s">
        <v>11571</v>
      </c>
      <c r="BW291" s="181">
        <v>41448</v>
      </c>
      <c r="BZ291" s="181">
        <v>41448</v>
      </c>
      <c r="CA291" s="292">
        <v>0.25</v>
      </c>
      <c r="CB291" t="s">
        <v>1419</v>
      </c>
      <c r="CF291" s="318" t="s">
        <v>1005</v>
      </c>
      <c r="DM291" s="314" t="s">
        <v>11235</v>
      </c>
      <c r="DP291" s="314" t="s">
        <v>8426</v>
      </c>
      <c r="DQ291" s="314">
        <v>177</v>
      </c>
      <c r="DR291" s="314" t="s">
        <v>11281</v>
      </c>
      <c r="EH291" s="314" t="s">
        <v>11270</v>
      </c>
      <c r="EI291" s="314" t="s">
        <v>8426</v>
      </c>
      <c r="EJ291" s="314">
        <v>2.5000000000000001E-2</v>
      </c>
    </row>
    <row r="292" spans="7:140" x14ac:dyDescent="0.35">
      <c r="G292" s="322">
        <v>41501</v>
      </c>
      <c r="N292" s="315" t="s">
        <v>18599</v>
      </c>
      <c r="S292" s="314" t="s">
        <v>1404</v>
      </c>
      <c r="W292" s="316">
        <v>41399</v>
      </c>
      <c r="AB292" s="314" t="s">
        <v>7399</v>
      </c>
      <c r="AS292" s="314" t="s">
        <v>15111</v>
      </c>
      <c r="BD292" s="314" t="s">
        <v>11771</v>
      </c>
      <c r="BE292" s="314" t="s">
        <v>8637</v>
      </c>
      <c r="BG292" s="175" t="s">
        <v>11772</v>
      </c>
      <c r="BP292" s="314" t="s">
        <v>15136</v>
      </c>
      <c r="BQ292" s="314" t="s">
        <v>15099</v>
      </c>
      <c r="BV292" s="314" t="s">
        <v>11571</v>
      </c>
      <c r="BW292" s="181">
        <v>41448</v>
      </c>
      <c r="BZ292" s="181">
        <v>41448</v>
      </c>
      <c r="CA292" s="292">
        <v>0.41666666666666669</v>
      </c>
      <c r="CB292" t="s">
        <v>1419</v>
      </c>
      <c r="CF292" s="318" t="s">
        <v>1005</v>
      </c>
      <c r="DM292" s="314" t="s">
        <v>11235</v>
      </c>
      <c r="DP292" s="314" t="s">
        <v>8426</v>
      </c>
      <c r="DQ292" s="314">
        <v>177</v>
      </c>
      <c r="DR292" s="314" t="s">
        <v>11281</v>
      </c>
      <c r="EH292" s="314" t="s">
        <v>11270</v>
      </c>
      <c r="EI292" s="314" t="s">
        <v>8426</v>
      </c>
      <c r="EJ292" s="314">
        <v>2.5000000000000001E-2</v>
      </c>
    </row>
    <row r="293" spans="7:140" x14ac:dyDescent="0.35">
      <c r="G293" s="322">
        <v>41501</v>
      </c>
      <c r="N293" s="315" t="s">
        <v>18599</v>
      </c>
      <c r="S293" s="314" t="s">
        <v>1404</v>
      </c>
      <c r="W293" s="316">
        <v>41399</v>
      </c>
      <c r="AB293" s="314" t="s">
        <v>7399</v>
      </c>
      <c r="AS293" s="314" t="s">
        <v>15111</v>
      </c>
      <c r="BD293" s="314" t="s">
        <v>11771</v>
      </c>
      <c r="BE293" s="314" t="s">
        <v>8637</v>
      </c>
      <c r="BG293" s="175" t="s">
        <v>11772</v>
      </c>
      <c r="BP293" s="314" t="s">
        <v>15136</v>
      </c>
      <c r="BQ293" s="314" t="s">
        <v>15099</v>
      </c>
      <c r="BV293" s="314" t="s">
        <v>11571</v>
      </c>
      <c r="BW293" s="181">
        <v>41448</v>
      </c>
      <c r="BZ293" s="181">
        <v>41448</v>
      </c>
      <c r="CA293" s="292">
        <v>0.58333333333333337</v>
      </c>
      <c r="CB293" t="s">
        <v>1419</v>
      </c>
      <c r="CF293" s="318" t="s">
        <v>1005</v>
      </c>
      <c r="DM293" s="314" t="s">
        <v>11235</v>
      </c>
      <c r="DP293" s="314" t="s">
        <v>8426</v>
      </c>
      <c r="DQ293" s="314">
        <v>173</v>
      </c>
      <c r="DR293" s="314" t="s">
        <v>11281</v>
      </c>
      <c r="EH293" s="314" t="s">
        <v>11270</v>
      </c>
      <c r="EI293" s="314" t="s">
        <v>8426</v>
      </c>
      <c r="EJ293" s="314">
        <v>2.5000000000000001E-2</v>
      </c>
    </row>
    <row r="294" spans="7:140" x14ac:dyDescent="0.35">
      <c r="G294" s="322">
        <v>41501</v>
      </c>
      <c r="N294" s="315" t="s">
        <v>18599</v>
      </c>
      <c r="S294" s="314" t="s">
        <v>1404</v>
      </c>
      <c r="W294" s="316">
        <v>41399</v>
      </c>
      <c r="AB294" s="314" t="s">
        <v>7399</v>
      </c>
      <c r="AS294" s="314" t="s">
        <v>15111</v>
      </c>
      <c r="BD294" s="314" t="s">
        <v>11771</v>
      </c>
      <c r="BE294" s="314" t="s">
        <v>8637</v>
      </c>
      <c r="BG294" s="175" t="s">
        <v>11772</v>
      </c>
      <c r="BP294" s="314" t="s">
        <v>15136</v>
      </c>
      <c r="BQ294" s="314" t="s">
        <v>15099</v>
      </c>
      <c r="BV294" s="314" t="s">
        <v>11571</v>
      </c>
      <c r="BW294" s="181">
        <v>41448</v>
      </c>
      <c r="BZ294" s="181">
        <v>41448</v>
      </c>
      <c r="CA294" s="292">
        <v>0.75</v>
      </c>
      <c r="CB294" t="s">
        <v>1419</v>
      </c>
      <c r="CF294" s="318" t="s">
        <v>1005</v>
      </c>
      <c r="DM294" s="314" t="s">
        <v>11235</v>
      </c>
      <c r="DP294" s="314" t="s">
        <v>8426</v>
      </c>
      <c r="DQ294" s="314">
        <v>171</v>
      </c>
      <c r="DR294" s="314" t="s">
        <v>11281</v>
      </c>
      <c r="EH294" s="314" t="s">
        <v>11270</v>
      </c>
      <c r="EI294" s="314" t="s">
        <v>8426</v>
      </c>
      <c r="EJ294" s="314">
        <v>2.5000000000000001E-2</v>
      </c>
    </row>
    <row r="295" spans="7:140" x14ac:dyDescent="0.35">
      <c r="G295" s="322">
        <v>41501</v>
      </c>
      <c r="N295" s="315" t="s">
        <v>18599</v>
      </c>
      <c r="S295" s="314" t="s">
        <v>1404</v>
      </c>
      <c r="W295" s="316">
        <v>41399</v>
      </c>
      <c r="AB295" s="314" t="s">
        <v>7399</v>
      </c>
      <c r="AS295" s="314" t="s">
        <v>15111</v>
      </c>
      <c r="BD295" s="314" t="s">
        <v>11771</v>
      </c>
      <c r="BE295" s="314" t="s">
        <v>8637</v>
      </c>
      <c r="BG295" s="175" t="s">
        <v>11772</v>
      </c>
      <c r="BP295" s="314" t="s">
        <v>15136</v>
      </c>
      <c r="BQ295" s="314" t="s">
        <v>15099</v>
      </c>
      <c r="BV295" s="314" t="s">
        <v>11571</v>
      </c>
      <c r="BW295" s="181">
        <v>41448</v>
      </c>
      <c r="BZ295" s="181">
        <v>41448</v>
      </c>
      <c r="CA295" s="292">
        <v>0.91666666666666663</v>
      </c>
      <c r="CB295" t="s">
        <v>1419</v>
      </c>
      <c r="CF295" s="318" t="s">
        <v>1005</v>
      </c>
      <c r="DM295" s="314" t="s">
        <v>11235</v>
      </c>
      <c r="DP295" s="314" t="s">
        <v>8426</v>
      </c>
      <c r="DQ295" s="314">
        <v>171</v>
      </c>
      <c r="DR295" s="314" t="s">
        <v>11281</v>
      </c>
      <c r="EH295" s="314" t="s">
        <v>11270</v>
      </c>
      <c r="EI295" s="314" t="s">
        <v>8426</v>
      </c>
      <c r="EJ295" s="314">
        <v>2.5000000000000001E-2</v>
      </c>
    </row>
    <row r="296" spans="7:140" x14ac:dyDescent="0.35">
      <c r="G296" s="322">
        <v>41501</v>
      </c>
      <c r="N296" s="315" t="s">
        <v>18599</v>
      </c>
      <c r="S296" s="314" t="s">
        <v>1404</v>
      </c>
      <c r="W296" s="316">
        <v>41399</v>
      </c>
      <c r="AB296" s="314" t="s">
        <v>7399</v>
      </c>
      <c r="AS296" s="314" t="s">
        <v>15111</v>
      </c>
      <c r="BD296" s="314" t="s">
        <v>11771</v>
      </c>
      <c r="BE296" s="314" t="s">
        <v>8637</v>
      </c>
      <c r="BG296" s="175" t="s">
        <v>11772</v>
      </c>
      <c r="BP296" s="314" t="s">
        <v>15136</v>
      </c>
      <c r="BQ296" s="314" t="s">
        <v>15099</v>
      </c>
      <c r="BV296" s="314" t="s">
        <v>11571</v>
      </c>
      <c r="BW296" s="181">
        <v>41449</v>
      </c>
      <c r="BZ296" s="181">
        <v>41449</v>
      </c>
      <c r="CA296" s="292">
        <v>8.3333333333333329E-2</v>
      </c>
      <c r="CB296" t="s">
        <v>1419</v>
      </c>
      <c r="CF296" s="318" t="s">
        <v>1005</v>
      </c>
      <c r="DM296" s="314" t="s">
        <v>11235</v>
      </c>
      <c r="DP296" s="314" t="s">
        <v>8426</v>
      </c>
      <c r="DQ296" s="314">
        <v>174</v>
      </c>
      <c r="DR296" s="314" t="s">
        <v>11281</v>
      </c>
      <c r="EH296" s="314" t="s">
        <v>11270</v>
      </c>
      <c r="EI296" s="314" t="s">
        <v>8426</v>
      </c>
      <c r="EJ296" s="314">
        <v>2.5000000000000001E-2</v>
      </c>
    </row>
    <row r="297" spans="7:140" x14ac:dyDescent="0.35">
      <c r="G297" s="322">
        <v>41501</v>
      </c>
      <c r="N297" s="315" t="s">
        <v>18599</v>
      </c>
      <c r="S297" s="314" t="s">
        <v>1404</v>
      </c>
      <c r="W297" s="316">
        <v>41399</v>
      </c>
      <c r="AB297" s="314" t="s">
        <v>7399</v>
      </c>
      <c r="AS297" s="314" t="s">
        <v>15111</v>
      </c>
      <c r="BD297" s="314" t="s">
        <v>11771</v>
      </c>
      <c r="BE297" s="314" t="s">
        <v>8637</v>
      </c>
      <c r="BG297" s="175" t="s">
        <v>11772</v>
      </c>
      <c r="BP297" s="314" t="s">
        <v>15136</v>
      </c>
      <c r="BQ297" s="314" t="s">
        <v>15099</v>
      </c>
      <c r="BV297" s="314" t="s">
        <v>11571</v>
      </c>
      <c r="BW297" s="181">
        <v>41449</v>
      </c>
      <c r="BZ297" s="181">
        <v>41449</v>
      </c>
      <c r="CA297" s="292">
        <v>0.25</v>
      </c>
      <c r="CB297" t="s">
        <v>1419</v>
      </c>
      <c r="CF297" s="318" t="s">
        <v>1005</v>
      </c>
      <c r="DM297" s="314" t="s">
        <v>11235</v>
      </c>
      <c r="DP297" s="314" t="s">
        <v>8426</v>
      </c>
      <c r="DQ297" s="314">
        <v>176</v>
      </c>
      <c r="DR297" s="314" t="s">
        <v>11281</v>
      </c>
      <c r="EH297" s="314" t="s">
        <v>11270</v>
      </c>
      <c r="EI297" s="314" t="s">
        <v>8426</v>
      </c>
      <c r="EJ297" s="314">
        <v>2.5000000000000001E-2</v>
      </c>
    </row>
    <row r="298" spans="7:140" x14ac:dyDescent="0.35">
      <c r="G298" s="322">
        <v>41501</v>
      </c>
      <c r="N298" s="315" t="s">
        <v>18599</v>
      </c>
      <c r="S298" s="314" t="s">
        <v>1404</v>
      </c>
      <c r="W298" s="316">
        <v>41399</v>
      </c>
      <c r="AB298" s="314" t="s">
        <v>7399</v>
      </c>
      <c r="AS298" s="314" t="s">
        <v>15111</v>
      </c>
      <c r="BD298" s="314" t="s">
        <v>11771</v>
      </c>
      <c r="BE298" s="314" t="s">
        <v>8637</v>
      </c>
      <c r="BG298" s="175" t="s">
        <v>11772</v>
      </c>
      <c r="BP298" s="314" t="s">
        <v>15136</v>
      </c>
      <c r="BQ298" s="314" t="s">
        <v>15099</v>
      </c>
      <c r="BV298" s="314" t="s">
        <v>11571</v>
      </c>
      <c r="BW298" s="181">
        <v>41449</v>
      </c>
      <c r="BZ298" s="181">
        <v>41449</v>
      </c>
      <c r="CA298" s="292">
        <v>0.41666666666666669</v>
      </c>
      <c r="CB298" t="s">
        <v>1419</v>
      </c>
      <c r="CF298" s="318" t="s">
        <v>1005</v>
      </c>
      <c r="DM298" s="314" t="s">
        <v>11235</v>
      </c>
      <c r="DP298" s="314" t="s">
        <v>8426</v>
      </c>
      <c r="DQ298" s="314">
        <v>177</v>
      </c>
      <c r="DR298" s="314" t="s">
        <v>11281</v>
      </c>
      <c r="EH298" s="314" t="s">
        <v>11270</v>
      </c>
      <c r="EI298" s="314" t="s">
        <v>8426</v>
      </c>
      <c r="EJ298" s="314">
        <v>2.5000000000000001E-2</v>
      </c>
    </row>
    <row r="299" spans="7:140" x14ac:dyDescent="0.35">
      <c r="G299" s="322">
        <v>41501</v>
      </c>
      <c r="N299" s="315" t="s">
        <v>18599</v>
      </c>
      <c r="S299" s="314" t="s">
        <v>1404</v>
      </c>
      <c r="W299" s="316">
        <v>41399</v>
      </c>
      <c r="AB299" s="314" t="s">
        <v>7399</v>
      </c>
      <c r="AS299" s="314" t="s">
        <v>15111</v>
      </c>
      <c r="BD299" s="314" t="s">
        <v>11771</v>
      </c>
      <c r="BE299" s="314" t="s">
        <v>8637</v>
      </c>
      <c r="BG299" s="175" t="s">
        <v>11772</v>
      </c>
      <c r="BP299" s="314" t="s">
        <v>15136</v>
      </c>
      <c r="BQ299" s="314" t="s">
        <v>15099</v>
      </c>
      <c r="BV299" s="314" t="s">
        <v>11571</v>
      </c>
      <c r="BW299" s="181">
        <v>41449</v>
      </c>
      <c r="BZ299" s="181">
        <v>41449</v>
      </c>
      <c r="CA299" s="292">
        <v>0.58333333333333337</v>
      </c>
      <c r="CB299" t="s">
        <v>1419</v>
      </c>
      <c r="CF299" s="318" t="s">
        <v>1005</v>
      </c>
      <c r="DM299" s="314" t="s">
        <v>11235</v>
      </c>
      <c r="DP299" s="314" t="s">
        <v>8426</v>
      </c>
      <c r="DQ299" s="314">
        <v>179</v>
      </c>
      <c r="DR299" s="314" t="s">
        <v>11281</v>
      </c>
      <c r="EH299" s="314" t="s">
        <v>11270</v>
      </c>
      <c r="EI299" s="314" t="s">
        <v>8426</v>
      </c>
      <c r="EJ299" s="314">
        <v>2.5000000000000001E-2</v>
      </c>
    </row>
    <row r="300" spans="7:140" x14ac:dyDescent="0.35">
      <c r="G300" s="322">
        <v>41501</v>
      </c>
      <c r="N300" s="315" t="s">
        <v>18599</v>
      </c>
      <c r="S300" s="314" t="s">
        <v>1404</v>
      </c>
      <c r="W300" s="316">
        <v>41399</v>
      </c>
      <c r="AB300" s="314" t="s">
        <v>7399</v>
      </c>
      <c r="AS300" s="314" t="s">
        <v>15111</v>
      </c>
      <c r="BD300" s="314" t="s">
        <v>11771</v>
      </c>
      <c r="BE300" s="314" t="s">
        <v>8637</v>
      </c>
      <c r="BG300" s="175" t="s">
        <v>11772</v>
      </c>
      <c r="BP300" s="314" t="s">
        <v>15136</v>
      </c>
      <c r="BQ300" s="314" t="s">
        <v>15099</v>
      </c>
      <c r="BV300" s="314" t="s">
        <v>11571</v>
      </c>
      <c r="BW300" s="181">
        <v>41449</v>
      </c>
      <c r="BZ300" s="181">
        <v>41449</v>
      </c>
      <c r="CA300" s="292">
        <v>0.75</v>
      </c>
      <c r="CB300" t="s">
        <v>1419</v>
      </c>
      <c r="CF300" s="318" t="s">
        <v>1005</v>
      </c>
      <c r="DM300" s="314" t="s">
        <v>11235</v>
      </c>
      <c r="DP300" s="314" t="s">
        <v>8426</v>
      </c>
      <c r="DQ300" s="314">
        <v>179</v>
      </c>
      <c r="DR300" s="314" t="s">
        <v>11281</v>
      </c>
      <c r="EH300" s="314" t="s">
        <v>11270</v>
      </c>
      <c r="EI300" s="314" t="s">
        <v>8426</v>
      </c>
      <c r="EJ300" s="314">
        <v>2.5000000000000001E-2</v>
      </c>
    </row>
    <row r="301" spans="7:140" x14ac:dyDescent="0.35">
      <c r="G301" s="322">
        <v>41501</v>
      </c>
      <c r="N301" s="315" t="s">
        <v>18599</v>
      </c>
      <c r="S301" s="314" t="s">
        <v>1404</v>
      </c>
      <c r="W301" s="316">
        <v>41399</v>
      </c>
      <c r="AB301" s="314" t="s">
        <v>7399</v>
      </c>
      <c r="AS301" s="314" t="s">
        <v>15111</v>
      </c>
      <c r="BD301" s="314" t="s">
        <v>11771</v>
      </c>
      <c r="BE301" s="314" t="s">
        <v>8637</v>
      </c>
      <c r="BG301" s="175" t="s">
        <v>11772</v>
      </c>
      <c r="BP301" s="314" t="s">
        <v>15136</v>
      </c>
      <c r="BQ301" s="314" t="s">
        <v>15099</v>
      </c>
      <c r="BV301" s="314" t="s">
        <v>11571</v>
      </c>
      <c r="BW301" s="181">
        <v>41449</v>
      </c>
      <c r="BZ301" s="181">
        <v>41449</v>
      </c>
      <c r="CA301" s="292">
        <v>0.91666666666666663</v>
      </c>
      <c r="CB301" t="s">
        <v>1419</v>
      </c>
      <c r="CF301" s="318" t="s">
        <v>1005</v>
      </c>
      <c r="DM301" s="314" t="s">
        <v>11235</v>
      </c>
      <c r="DP301" s="314" t="s">
        <v>8426</v>
      </c>
      <c r="DQ301" s="314">
        <v>180</v>
      </c>
      <c r="DR301" s="314" t="s">
        <v>11281</v>
      </c>
      <c r="EH301" s="314" t="s">
        <v>11270</v>
      </c>
      <c r="EI301" s="314" t="s">
        <v>8426</v>
      </c>
      <c r="EJ301" s="314">
        <v>2.5000000000000001E-2</v>
      </c>
    </row>
    <row r="302" spans="7:140" x14ac:dyDescent="0.35">
      <c r="G302" s="322">
        <v>41501</v>
      </c>
      <c r="N302" s="315" t="s">
        <v>18599</v>
      </c>
      <c r="S302" s="314" t="s">
        <v>1404</v>
      </c>
      <c r="W302" s="316">
        <v>41399</v>
      </c>
      <c r="AB302" s="314" t="s">
        <v>7399</v>
      </c>
      <c r="AS302" s="314" t="s">
        <v>15111</v>
      </c>
      <c r="BD302" s="314" t="s">
        <v>11771</v>
      </c>
      <c r="BE302" s="314" t="s">
        <v>8637</v>
      </c>
      <c r="BG302" s="175" t="s">
        <v>11772</v>
      </c>
      <c r="BP302" s="314" t="s">
        <v>15136</v>
      </c>
      <c r="BQ302" s="314" t="s">
        <v>15099</v>
      </c>
      <c r="BV302" s="314" t="s">
        <v>11571</v>
      </c>
      <c r="BW302" s="181">
        <v>41450</v>
      </c>
      <c r="BZ302" s="181">
        <v>41450</v>
      </c>
      <c r="CA302" s="292">
        <v>8.3333333333333329E-2</v>
      </c>
      <c r="CB302" t="s">
        <v>1419</v>
      </c>
      <c r="CF302" s="318" t="s">
        <v>1005</v>
      </c>
      <c r="DM302" s="314" t="s">
        <v>11235</v>
      </c>
      <c r="DP302" s="314" t="s">
        <v>8426</v>
      </c>
      <c r="DQ302" s="314">
        <v>180</v>
      </c>
      <c r="DR302" s="314" t="s">
        <v>11281</v>
      </c>
      <c r="EH302" s="314" t="s">
        <v>11270</v>
      </c>
      <c r="EI302" s="314" t="s">
        <v>8426</v>
      </c>
      <c r="EJ302" s="314">
        <v>2.5000000000000001E-2</v>
      </c>
    </row>
    <row r="303" spans="7:140" x14ac:dyDescent="0.35">
      <c r="G303" s="322">
        <v>41501</v>
      </c>
      <c r="N303" s="315" t="s">
        <v>18599</v>
      </c>
      <c r="S303" s="314" t="s">
        <v>1404</v>
      </c>
      <c r="W303" s="316">
        <v>41399</v>
      </c>
      <c r="AB303" s="314" t="s">
        <v>7399</v>
      </c>
      <c r="AS303" s="314" t="s">
        <v>15111</v>
      </c>
      <c r="BD303" s="314" t="s">
        <v>11771</v>
      </c>
      <c r="BE303" s="314" t="s">
        <v>8637</v>
      </c>
      <c r="BG303" s="175" t="s">
        <v>11772</v>
      </c>
      <c r="BP303" s="314" t="s">
        <v>15136</v>
      </c>
      <c r="BQ303" s="314" t="s">
        <v>15099</v>
      </c>
      <c r="BV303" s="314" t="s">
        <v>11571</v>
      </c>
      <c r="BW303" s="181">
        <v>41450</v>
      </c>
      <c r="BZ303" s="181">
        <v>41450</v>
      </c>
      <c r="CA303" s="292">
        <v>0.25</v>
      </c>
      <c r="CB303" t="s">
        <v>1419</v>
      </c>
      <c r="CF303" s="318" t="s">
        <v>1005</v>
      </c>
      <c r="DM303" s="314" t="s">
        <v>11235</v>
      </c>
      <c r="DP303" s="314" t="s">
        <v>8426</v>
      </c>
      <c r="DQ303" s="314">
        <v>180</v>
      </c>
      <c r="DR303" s="314" t="s">
        <v>11281</v>
      </c>
      <c r="EH303" s="314" t="s">
        <v>11270</v>
      </c>
      <c r="EI303" s="314" t="s">
        <v>8426</v>
      </c>
      <c r="EJ303" s="314">
        <v>2.5000000000000001E-2</v>
      </c>
    </row>
    <row r="304" spans="7:140" x14ac:dyDescent="0.35">
      <c r="G304" s="322">
        <v>41501</v>
      </c>
      <c r="N304" s="315" t="s">
        <v>18599</v>
      </c>
      <c r="S304" s="314" t="s">
        <v>1404</v>
      </c>
      <c r="W304" s="316">
        <v>41399</v>
      </c>
      <c r="AB304" s="314" t="s">
        <v>7399</v>
      </c>
      <c r="AS304" s="314" t="s">
        <v>15111</v>
      </c>
      <c r="BD304" s="314" t="s">
        <v>11771</v>
      </c>
      <c r="BE304" s="314" t="s">
        <v>8637</v>
      </c>
      <c r="BG304" s="175" t="s">
        <v>11772</v>
      </c>
      <c r="BP304" s="314" t="s">
        <v>15136</v>
      </c>
      <c r="BQ304" s="314" t="s">
        <v>15099</v>
      </c>
      <c r="BV304" s="314" t="s">
        <v>11571</v>
      </c>
      <c r="BW304" s="181">
        <v>41450</v>
      </c>
      <c r="BZ304" s="181">
        <v>41450</v>
      </c>
      <c r="CA304" s="292">
        <v>0.41666666666666669</v>
      </c>
      <c r="CB304" t="s">
        <v>1419</v>
      </c>
      <c r="CF304" s="318" t="s">
        <v>1005</v>
      </c>
      <c r="DM304" s="314" t="s">
        <v>11235</v>
      </c>
      <c r="DP304" s="314" t="s">
        <v>8426</v>
      </c>
      <c r="DQ304" s="314">
        <v>180</v>
      </c>
      <c r="DR304" s="314" t="s">
        <v>11281</v>
      </c>
      <c r="EH304" s="314" t="s">
        <v>11270</v>
      </c>
      <c r="EI304" s="314" t="s">
        <v>8426</v>
      </c>
      <c r="EJ304" s="314">
        <v>2.5000000000000001E-2</v>
      </c>
    </row>
    <row r="305" spans="7:140" x14ac:dyDescent="0.35">
      <c r="G305" s="322">
        <v>41501</v>
      </c>
      <c r="N305" s="315" t="s">
        <v>18599</v>
      </c>
      <c r="S305" s="314" t="s">
        <v>1404</v>
      </c>
      <c r="W305" s="316">
        <v>41399</v>
      </c>
      <c r="AB305" s="314" t="s">
        <v>7399</v>
      </c>
      <c r="AS305" s="314" t="s">
        <v>15111</v>
      </c>
      <c r="BD305" s="314" t="s">
        <v>11771</v>
      </c>
      <c r="BE305" s="314" t="s">
        <v>8637</v>
      </c>
      <c r="BG305" s="175" t="s">
        <v>11772</v>
      </c>
      <c r="BP305" s="314" t="s">
        <v>15136</v>
      </c>
      <c r="BQ305" s="314" t="s">
        <v>15099</v>
      </c>
      <c r="BV305" s="314" t="s">
        <v>11571</v>
      </c>
      <c r="BW305" s="181">
        <v>41450</v>
      </c>
      <c r="BZ305" s="181">
        <v>41450</v>
      </c>
      <c r="CA305" s="292">
        <v>0.58333333333333337</v>
      </c>
      <c r="CB305" t="s">
        <v>1419</v>
      </c>
      <c r="CF305" s="318" t="s">
        <v>1005</v>
      </c>
      <c r="DM305" s="314" t="s">
        <v>11235</v>
      </c>
      <c r="DP305" s="314" t="s">
        <v>8426</v>
      </c>
      <c r="DQ305" s="314">
        <v>181</v>
      </c>
      <c r="DR305" s="314" t="s">
        <v>11281</v>
      </c>
      <c r="EH305" s="314" t="s">
        <v>11270</v>
      </c>
      <c r="EI305" s="314" t="s">
        <v>8426</v>
      </c>
      <c r="EJ305" s="314">
        <v>2.5000000000000001E-2</v>
      </c>
    </row>
    <row r="306" spans="7:140" x14ac:dyDescent="0.35">
      <c r="G306" s="322">
        <v>41501</v>
      </c>
      <c r="N306" s="315" t="s">
        <v>18599</v>
      </c>
      <c r="S306" s="314" t="s">
        <v>1404</v>
      </c>
      <c r="W306" s="316">
        <v>41399</v>
      </c>
      <c r="AB306" s="314" t="s">
        <v>7399</v>
      </c>
      <c r="AS306" s="314" t="s">
        <v>15111</v>
      </c>
      <c r="BD306" s="314" t="s">
        <v>11771</v>
      </c>
      <c r="BE306" s="314" t="s">
        <v>8637</v>
      </c>
      <c r="BG306" s="175" t="s">
        <v>11772</v>
      </c>
      <c r="BP306" s="314" t="s">
        <v>15136</v>
      </c>
      <c r="BQ306" s="314" t="s">
        <v>15099</v>
      </c>
      <c r="BV306" s="314" t="s">
        <v>11571</v>
      </c>
      <c r="BW306" s="181">
        <v>41450</v>
      </c>
      <c r="BZ306" s="181">
        <v>41450</v>
      </c>
      <c r="CA306" s="292">
        <v>0.75</v>
      </c>
      <c r="CB306" t="s">
        <v>1419</v>
      </c>
      <c r="CF306" s="318" t="s">
        <v>1005</v>
      </c>
      <c r="DM306" s="314" t="s">
        <v>11235</v>
      </c>
      <c r="DP306" s="314" t="s">
        <v>8426</v>
      </c>
      <c r="DQ306" s="314">
        <v>182</v>
      </c>
      <c r="DR306" s="314" t="s">
        <v>11281</v>
      </c>
      <c r="EH306" s="314" t="s">
        <v>11270</v>
      </c>
      <c r="EI306" s="314" t="s">
        <v>8426</v>
      </c>
      <c r="EJ306" s="314">
        <v>2.5000000000000001E-2</v>
      </c>
    </row>
    <row r="307" spans="7:140" x14ac:dyDescent="0.35">
      <c r="G307" s="322">
        <v>41501</v>
      </c>
      <c r="N307" s="315" t="s">
        <v>18599</v>
      </c>
      <c r="S307" s="314" t="s">
        <v>1404</v>
      </c>
      <c r="W307" s="316">
        <v>41399</v>
      </c>
      <c r="AB307" s="314" t="s">
        <v>7399</v>
      </c>
      <c r="AS307" s="314" t="s">
        <v>15111</v>
      </c>
      <c r="BD307" s="314" t="s">
        <v>11771</v>
      </c>
      <c r="BE307" s="314" t="s">
        <v>8637</v>
      </c>
      <c r="BG307" s="175" t="s">
        <v>11772</v>
      </c>
      <c r="BP307" s="314" t="s">
        <v>15136</v>
      </c>
      <c r="BQ307" s="314" t="s">
        <v>15099</v>
      </c>
      <c r="BV307" s="314" t="s">
        <v>11571</v>
      </c>
      <c r="BW307" s="181">
        <v>41450</v>
      </c>
      <c r="BZ307" s="181">
        <v>41450</v>
      </c>
      <c r="CA307" s="292">
        <v>0.91666666666666663</v>
      </c>
      <c r="CB307" t="s">
        <v>1419</v>
      </c>
      <c r="CF307" s="318" t="s">
        <v>1005</v>
      </c>
      <c r="DM307" s="314" t="s">
        <v>11235</v>
      </c>
      <c r="DP307" s="314" t="s">
        <v>8426</v>
      </c>
      <c r="DQ307" s="314">
        <v>182</v>
      </c>
      <c r="DR307" s="314" t="s">
        <v>11281</v>
      </c>
      <c r="EH307" s="314" t="s">
        <v>11270</v>
      </c>
      <c r="EI307" s="314" t="s">
        <v>8426</v>
      </c>
      <c r="EJ307" s="314">
        <v>2.5000000000000001E-2</v>
      </c>
    </row>
    <row r="308" spans="7:140" x14ac:dyDescent="0.35">
      <c r="G308" s="322">
        <v>41501</v>
      </c>
      <c r="N308" s="315" t="s">
        <v>18599</v>
      </c>
      <c r="S308" s="314" t="s">
        <v>1404</v>
      </c>
      <c r="W308" s="316">
        <v>41399</v>
      </c>
      <c r="AB308" s="314" t="s">
        <v>7399</v>
      </c>
      <c r="AS308" s="314" t="s">
        <v>15111</v>
      </c>
      <c r="BD308" s="314" t="s">
        <v>11771</v>
      </c>
      <c r="BE308" s="314" t="s">
        <v>8637</v>
      </c>
      <c r="BG308" s="175" t="s">
        <v>11772</v>
      </c>
      <c r="BP308" s="314" t="s">
        <v>15136</v>
      </c>
      <c r="BQ308" s="314" t="s">
        <v>15099</v>
      </c>
      <c r="BV308" s="314" t="s">
        <v>11571</v>
      </c>
      <c r="BW308" s="181">
        <v>41451</v>
      </c>
      <c r="BZ308" s="181">
        <v>41451</v>
      </c>
      <c r="CA308" s="292">
        <v>8.3333333333333329E-2</v>
      </c>
      <c r="CB308" t="s">
        <v>1419</v>
      </c>
      <c r="CF308" s="318" t="s">
        <v>1005</v>
      </c>
      <c r="DM308" s="314" t="s">
        <v>11235</v>
      </c>
      <c r="DP308" s="314" t="s">
        <v>8426</v>
      </c>
      <c r="DQ308" s="314">
        <v>183</v>
      </c>
      <c r="DR308" s="314" t="s">
        <v>11281</v>
      </c>
      <c r="EH308" s="314" t="s">
        <v>11270</v>
      </c>
      <c r="EI308" s="314" t="s">
        <v>8426</v>
      </c>
      <c r="EJ308" s="314">
        <v>2.5000000000000001E-2</v>
      </c>
    </row>
    <row r="309" spans="7:140" x14ac:dyDescent="0.35">
      <c r="G309" s="322">
        <v>41501</v>
      </c>
      <c r="N309" s="315" t="s">
        <v>18599</v>
      </c>
      <c r="S309" s="314" t="s">
        <v>1404</v>
      </c>
      <c r="W309" s="316">
        <v>41399</v>
      </c>
      <c r="AB309" s="314" t="s">
        <v>7399</v>
      </c>
      <c r="AS309" s="314" t="s">
        <v>15111</v>
      </c>
      <c r="BD309" s="314" t="s">
        <v>11771</v>
      </c>
      <c r="BE309" s="314" t="s">
        <v>8637</v>
      </c>
      <c r="BG309" s="175" t="s">
        <v>11772</v>
      </c>
      <c r="BP309" s="314" t="s">
        <v>15136</v>
      </c>
      <c r="BQ309" s="314" t="s">
        <v>15099</v>
      </c>
      <c r="BV309" s="314" t="s">
        <v>11571</v>
      </c>
      <c r="BW309" s="181">
        <v>41451</v>
      </c>
      <c r="BZ309" s="181">
        <v>41451</v>
      </c>
      <c r="CA309" s="292">
        <v>0.25</v>
      </c>
      <c r="CB309" t="s">
        <v>1419</v>
      </c>
      <c r="CF309" s="318" t="s">
        <v>1005</v>
      </c>
      <c r="DM309" s="314" t="s">
        <v>11235</v>
      </c>
      <c r="DP309" s="314" t="s">
        <v>8426</v>
      </c>
      <c r="DQ309" s="314">
        <v>182</v>
      </c>
      <c r="DR309" s="314" t="s">
        <v>11281</v>
      </c>
      <c r="EH309" s="314" t="s">
        <v>11270</v>
      </c>
      <c r="EI309" s="314" t="s">
        <v>8426</v>
      </c>
      <c r="EJ309" s="314">
        <v>2.5000000000000001E-2</v>
      </c>
    </row>
    <row r="310" spans="7:140" x14ac:dyDescent="0.35">
      <c r="G310" s="322">
        <v>41501</v>
      </c>
      <c r="N310" s="315" t="s">
        <v>18599</v>
      </c>
      <c r="S310" s="314" t="s">
        <v>1404</v>
      </c>
      <c r="W310" s="316">
        <v>41399</v>
      </c>
      <c r="AB310" s="314" t="s">
        <v>7399</v>
      </c>
      <c r="AS310" s="314" t="s">
        <v>15111</v>
      </c>
      <c r="BD310" s="314" t="s">
        <v>11771</v>
      </c>
      <c r="BE310" s="314" t="s">
        <v>8637</v>
      </c>
      <c r="BG310" s="175" t="s">
        <v>11772</v>
      </c>
      <c r="BP310" s="314" t="s">
        <v>15136</v>
      </c>
      <c r="BQ310" s="314" t="s">
        <v>15099</v>
      </c>
      <c r="BV310" s="314" t="s">
        <v>11571</v>
      </c>
      <c r="BW310" s="181">
        <v>41451</v>
      </c>
      <c r="BZ310" s="181">
        <v>41451</v>
      </c>
      <c r="CA310" s="292">
        <v>0.41666666666666669</v>
      </c>
      <c r="CB310" t="s">
        <v>1419</v>
      </c>
      <c r="CF310" s="318" t="s">
        <v>1005</v>
      </c>
      <c r="DM310" s="314" t="s">
        <v>11235</v>
      </c>
      <c r="DP310" s="314" t="s">
        <v>8426</v>
      </c>
      <c r="DQ310" s="314">
        <v>183</v>
      </c>
      <c r="DR310" s="314" t="s">
        <v>11281</v>
      </c>
      <c r="EH310" s="314" t="s">
        <v>11270</v>
      </c>
      <c r="EI310" s="314" t="s">
        <v>8426</v>
      </c>
      <c r="EJ310" s="314">
        <v>2.5000000000000001E-2</v>
      </c>
    </row>
    <row r="311" spans="7:140" x14ac:dyDescent="0.35">
      <c r="G311" s="322">
        <v>41501</v>
      </c>
      <c r="N311" s="315" t="s">
        <v>18599</v>
      </c>
      <c r="S311" s="314" t="s">
        <v>1404</v>
      </c>
      <c r="W311" s="316">
        <v>41399</v>
      </c>
      <c r="AB311" s="314" t="s">
        <v>7399</v>
      </c>
      <c r="AS311" s="314" t="s">
        <v>15111</v>
      </c>
      <c r="BD311" s="314" t="s">
        <v>11771</v>
      </c>
      <c r="BE311" s="314" t="s">
        <v>8637</v>
      </c>
      <c r="BG311" s="175" t="s">
        <v>11772</v>
      </c>
      <c r="BP311" s="314" t="s">
        <v>15136</v>
      </c>
      <c r="BQ311" s="314" t="s">
        <v>15099</v>
      </c>
      <c r="BV311" s="314" t="s">
        <v>11571</v>
      </c>
      <c r="BW311" s="181">
        <v>41451</v>
      </c>
      <c r="BZ311" s="181">
        <v>41451</v>
      </c>
      <c r="CA311" s="292">
        <v>0.58333333333333337</v>
      </c>
      <c r="CB311" t="s">
        <v>1419</v>
      </c>
      <c r="CF311" s="318" t="s">
        <v>1005</v>
      </c>
      <c r="DM311" s="314" t="s">
        <v>11235</v>
      </c>
      <c r="DP311" s="314" t="s">
        <v>8426</v>
      </c>
      <c r="DQ311" s="314">
        <v>183</v>
      </c>
      <c r="DR311" s="314" t="s">
        <v>11281</v>
      </c>
      <c r="EH311" s="314" t="s">
        <v>11270</v>
      </c>
      <c r="EI311" s="314" t="s">
        <v>8426</v>
      </c>
      <c r="EJ311" s="314">
        <v>2.5000000000000001E-2</v>
      </c>
    </row>
    <row r="312" spans="7:140" x14ac:dyDescent="0.35">
      <c r="G312" s="322">
        <v>41501</v>
      </c>
      <c r="N312" s="315" t="s">
        <v>18599</v>
      </c>
      <c r="S312" s="314" t="s">
        <v>1404</v>
      </c>
      <c r="W312" s="316">
        <v>41399</v>
      </c>
      <c r="AB312" s="314" t="s">
        <v>7399</v>
      </c>
      <c r="AS312" s="314" t="s">
        <v>15111</v>
      </c>
      <c r="BD312" s="314" t="s">
        <v>11771</v>
      </c>
      <c r="BE312" s="314" t="s">
        <v>8637</v>
      </c>
      <c r="BG312" s="175" t="s">
        <v>11772</v>
      </c>
      <c r="BP312" s="314" t="s">
        <v>15136</v>
      </c>
      <c r="BQ312" s="314" t="s">
        <v>15099</v>
      </c>
      <c r="BV312" s="314" t="s">
        <v>11571</v>
      </c>
      <c r="BW312" s="181">
        <v>41451</v>
      </c>
      <c r="BZ312" s="181">
        <v>41451</v>
      </c>
      <c r="CA312" s="292">
        <v>0.75</v>
      </c>
      <c r="CB312" t="s">
        <v>1419</v>
      </c>
      <c r="CF312" s="318" t="s">
        <v>1005</v>
      </c>
      <c r="DM312" s="314" t="s">
        <v>11235</v>
      </c>
      <c r="DP312" s="314" t="s">
        <v>8426</v>
      </c>
      <c r="DQ312" s="314">
        <v>185</v>
      </c>
      <c r="DR312" s="314" t="s">
        <v>11281</v>
      </c>
      <c r="EH312" s="314" t="s">
        <v>11270</v>
      </c>
      <c r="EI312" s="314" t="s">
        <v>8426</v>
      </c>
      <c r="EJ312" s="314">
        <v>2.5000000000000001E-2</v>
      </c>
    </row>
    <row r="313" spans="7:140" x14ac:dyDescent="0.35">
      <c r="G313" s="322">
        <v>41501</v>
      </c>
      <c r="N313" s="315" t="s">
        <v>18599</v>
      </c>
      <c r="S313" s="314" t="s">
        <v>1404</v>
      </c>
      <c r="W313" s="316">
        <v>41399</v>
      </c>
      <c r="AB313" s="314" t="s">
        <v>7399</v>
      </c>
      <c r="AS313" s="314" t="s">
        <v>15111</v>
      </c>
      <c r="BD313" s="314" t="s">
        <v>11771</v>
      </c>
      <c r="BE313" s="314" t="s">
        <v>8637</v>
      </c>
      <c r="BG313" s="175" t="s">
        <v>11772</v>
      </c>
      <c r="BP313" s="314" t="s">
        <v>15136</v>
      </c>
      <c r="BQ313" s="314" t="s">
        <v>15099</v>
      </c>
      <c r="BV313" s="314" t="s">
        <v>11571</v>
      </c>
      <c r="BW313" s="181">
        <v>41451</v>
      </c>
      <c r="BZ313" s="181">
        <v>41451</v>
      </c>
      <c r="CA313" s="292">
        <v>0.91666666666666663</v>
      </c>
      <c r="CB313" t="s">
        <v>1419</v>
      </c>
      <c r="CF313" s="318" t="s">
        <v>1005</v>
      </c>
      <c r="DM313" s="314" t="s">
        <v>11235</v>
      </c>
      <c r="DP313" s="314" t="s">
        <v>8426</v>
      </c>
      <c r="DQ313" s="314">
        <v>185</v>
      </c>
      <c r="DR313" s="314" t="s">
        <v>11281</v>
      </c>
      <c r="EH313" s="314" t="s">
        <v>11270</v>
      </c>
      <c r="EI313" s="314" t="s">
        <v>8426</v>
      </c>
      <c r="EJ313" s="314">
        <v>2.5000000000000001E-2</v>
      </c>
    </row>
    <row r="314" spans="7:140" x14ac:dyDescent="0.35">
      <c r="G314" s="322">
        <v>41501</v>
      </c>
      <c r="N314" s="315" t="s">
        <v>18599</v>
      </c>
      <c r="S314" s="314" t="s">
        <v>1404</v>
      </c>
      <c r="W314" s="316">
        <v>41399</v>
      </c>
      <c r="AB314" s="314" t="s">
        <v>7399</v>
      </c>
      <c r="AS314" s="314" t="s">
        <v>15111</v>
      </c>
      <c r="BD314" s="314" t="s">
        <v>11771</v>
      </c>
      <c r="BE314" s="314" t="s">
        <v>8637</v>
      </c>
      <c r="BG314" s="175" t="s">
        <v>11772</v>
      </c>
      <c r="BP314" s="314" t="s">
        <v>15136</v>
      </c>
      <c r="BQ314" s="314" t="s">
        <v>15099</v>
      </c>
      <c r="BV314" s="314" t="s">
        <v>11571</v>
      </c>
      <c r="BW314" s="181">
        <v>41452</v>
      </c>
      <c r="BZ314" s="181">
        <v>41452</v>
      </c>
      <c r="CA314" s="292">
        <v>8.3333333333333329E-2</v>
      </c>
      <c r="CB314" t="s">
        <v>1419</v>
      </c>
      <c r="CF314" s="318" t="s">
        <v>1005</v>
      </c>
      <c r="DM314" s="314" t="s">
        <v>11235</v>
      </c>
      <c r="DP314" s="314" t="s">
        <v>8426</v>
      </c>
      <c r="DQ314" s="314">
        <v>186</v>
      </c>
      <c r="DR314" s="314" t="s">
        <v>11281</v>
      </c>
      <c r="EH314" s="314" t="s">
        <v>11270</v>
      </c>
      <c r="EI314" s="314" t="s">
        <v>8426</v>
      </c>
      <c r="EJ314" s="314">
        <v>2.5000000000000001E-2</v>
      </c>
    </row>
    <row r="315" spans="7:140" x14ac:dyDescent="0.35">
      <c r="G315" s="322">
        <v>41501</v>
      </c>
      <c r="N315" s="315" t="s">
        <v>18599</v>
      </c>
      <c r="S315" s="314" t="s">
        <v>1404</v>
      </c>
      <c r="W315" s="316">
        <v>41399</v>
      </c>
      <c r="AB315" s="314" t="s">
        <v>7399</v>
      </c>
      <c r="AS315" s="314" t="s">
        <v>15111</v>
      </c>
      <c r="BD315" s="314" t="s">
        <v>11771</v>
      </c>
      <c r="BE315" s="314" t="s">
        <v>8637</v>
      </c>
      <c r="BG315" s="175" t="s">
        <v>11772</v>
      </c>
      <c r="BP315" s="314" t="s">
        <v>15136</v>
      </c>
      <c r="BQ315" s="314" t="s">
        <v>15099</v>
      </c>
      <c r="BV315" s="314" t="s">
        <v>11571</v>
      </c>
      <c r="BW315" s="181">
        <v>41452</v>
      </c>
      <c r="BZ315" s="181">
        <v>41452</v>
      </c>
      <c r="CA315" s="292">
        <v>0.25</v>
      </c>
      <c r="CB315" t="s">
        <v>1419</v>
      </c>
      <c r="CF315" s="318" t="s">
        <v>1005</v>
      </c>
      <c r="DM315" s="314" t="s">
        <v>11235</v>
      </c>
      <c r="DP315" s="314" t="s">
        <v>8426</v>
      </c>
      <c r="DQ315" s="314">
        <v>185</v>
      </c>
      <c r="DR315" s="314" t="s">
        <v>11281</v>
      </c>
      <c r="EH315" s="314" t="s">
        <v>11270</v>
      </c>
      <c r="EI315" s="314" t="s">
        <v>8426</v>
      </c>
      <c r="EJ315" s="314">
        <v>2.5000000000000001E-2</v>
      </c>
    </row>
    <row r="316" spans="7:140" x14ac:dyDescent="0.35">
      <c r="G316" s="322">
        <v>41501</v>
      </c>
      <c r="N316" s="315" t="s">
        <v>18599</v>
      </c>
      <c r="S316" s="314" t="s">
        <v>1404</v>
      </c>
      <c r="W316" s="316">
        <v>41399</v>
      </c>
      <c r="AB316" s="314" t="s">
        <v>7399</v>
      </c>
      <c r="AS316" s="314" t="s">
        <v>15111</v>
      </c>
      <c r="BD316" s="314" t="s">
        <v>11771</v>
      </c>
      <c r="BE316" s="314" t="s">
        <v>8637</v>
      </c>
      <c r="BG316" s="175" t="s">
        <v>11772</v>
      </c>
      <c r="BP316" s="314" t="s">
        <v>15136</v>
      </c>
      <c r="BQ316" s="314" t="s">
        <v>15099</v>
      </c>
      <c r="BV316" s="314" t="s">
        <v>11571</v>
      </c>
      <c r="BW316" s="181">
        <v>41452</v>
      </c>
      <c r="BZ316" s="181">
        <v>41452</v>
      </c>
      <c r="CA316" s="292">
        <v>0.41666666666666669</v>
      </c>
      <c r="CB316" t="s">
        <v>1419</v>
      </c>
      <c r="CF316" s="318" t="s">
        <v>1005</v>
      </c>
      <c r="DM316" s="314" t="s">
        <v>11235</v>
      </c>
      <c r="DP316" s="314" t="s">
        <v>8426</v>
      </c>
      <c r="DQ316" s="314">
        <v>185</v>
      </c>
      <c r="DR316" s="314" t="s">
        <v>11281</v>
      </c>
      <c r="EH316" s="314" t="s">
        <v>11270</v>
      </c>
      <c r="EI316" s="314" t="s">
        <v>8426</v>
      </c>
      <c r="EJ316" s="314">
        <v>2.5000000000000001E-2</v>
      </c>
    </row>
    <row r="317" spans="7:140" x14ac:dyDescent="0.35">
      <c r="G317" s="322">
        <v>41501</v>
      </c>
      <c r="N317" s="315" t="s">
        <v>18599</v>
      </c>
      <c r="S317" s="314" t="s">
        <v>1404</v>
      </c>
      <c r="W317" s="316">
        <v>41399</v>
      </c>
      <c r="AB317" s="314" t="s">
        <v>7399</v>
      </c>
      <c r="AS317" s="314" t="s">
        <v>15111</v>
      </c>
      <c r="BD317" s="314" t="s">
        <v>11771</v>
      </c>
      <c r="BE317" s="314" t="s">
        <v>8637</v>
      </c>
      <c r="BG317" s="175" t="s">
        <v>11772</v>
      </c>
      <c r="BP317" s="314" t="s">
        <v>15136</v>
      </c>
      <c r="BQ317" s="314" t="s">
        <v>15099</v>
      </c>
      <c r="BV317" s="314" t="s">
        <v>11571</v>
      </c>
      <c r="BW317" s="181">
        <v>41452</v>
      </c>
      <c r="BZ317" s="181">
        <v>41452</v>
      </c>
      <c r="CA317" s="292">
        <v>0.58333333333333337</v>
      </c>
      <c r="CB317" t="s">
        <v>1419</v>
      </c>
      <c r="CF317" s="318" t="s">
        <v>1005</v>
      </c>
      <c r="DM317" s="314" t="s">
        <v>11235</v>
      </c>
      <c r="DP317" s="314" t="s">
        <v>8426</v>
      </c>
      <c r="DQ317" s="314">
        <v>186</v>
      </c>
      <c r="DR317" s="314" t="s">
        <v>11281</v>
      </c>
      <c r="EH317" s="314" t="s">
        <v>11270</v>
      </c>
      <c r="EI317" s="314" t="s">
        <v>8426</v>
      </c>
      <c r="EJ317" s="314">
        <v>2.5000000000000001E-2</v>
      </c>
    </row>
    <row r="318" spans="7:140" x14ac:dyDescent="0.35">
      <c r="G318" s="322">
        <v>41501</v>
      </c>
      <c r="N318" s="315" t="s">
        <v>18599</v>
      </c>
      <c r="S318" s="314" t="s">
        <v>1404</v>
      </c>
      <c r="W318" s="316">
        <v>41399</v>
      </c>
      <c r="AB318" s="314" t="s">
        <v>7399</v>
      </c>
      <c r="AS318" s="314" t="s">
        <v>15111</v>
      </c>
      <c r="BD318" s="314" t="s">
        <v>11771</v>
      </c>
      <c r="BE318" s="314" t="s">
        <v>8637</v>
      </c>
      <c r="BG318" s="175" t="s">
        <v>11772</v>
      </c>
      <c r="BP318" s="314" t="s">
        <v>15136</v>
      </c>
      <c r="BQ318" s="314" t="s">
        <v>15099</v>
      </c>
      <c r="BV318" s="314" t="s">
        <v>11571</v>
      </c>
      <c r="BW318" s="181">
        <v>41452</v>
      </c>
      <c r="BZ318" s="181">
        <v>41452</v>
      </c>
      <c r="CA318" s="292">
        <v>0.75</v>
      </c>
      <c r="CB318" t="s">
        <v>1419</v>
      </c>
      <c r="CF318" s="318" t="s">
        <v>1005</v>
      </c>
      <c r="DM318" s="314" t="s">
        <v>11235</v>
      </c>
      <c r="DP318" s="314" t="s">
        <v>8426</v>
      </c>
      <c r="DQ318" s="314">
        <v>186</v>
      </c>
      <c r="DR318" s="314" t="s">
        <v>11281</v>
      </c>
      <c r="EH318" s="314" t="s">
        <v>11270</v>
      </c>
      <c r="EI318" s="314" t="s">
        <v>8426</v>
      </c>
      <c r="EJ318" s="314">
        <v>2.5000000000000001E-2</v>
      </c>
    </row>
    <row r="319" spans="7:140" x14ac:dyDescent="0.35">
      <c r="G319" s="322">
        <v>41501</v>
      </c>
      <c r="N319" s="315" t="s">
        <v>18599</v>
      </c>
      <c r="S319" s="314" t="s">
        <v>1404</v>
      </c>
      <c r="W319" s="316">
        <v>41399</v>
      </c>
      <c r="AB319" s="314" t="s">
        <v>7399</v>
      </c>
      <c r="AS319" s="314" t="s">
        <v>15111</v>
      </c>
      <c r="BD319" s="314" t="s">
        <v>11771</v>
      </c>
      <c r="BE319" s="314" t="s">
        <v>8637</v>
      </c>
      <c r="BG319" s="175" t="s">
        <v>11772</v>
      </c>
      <c r="BP319" s="314" t="s">
        <v>15136</v>
      </c>
      <c r="BQ319" s="314" t="s">
        <v>15099</v>
      </c>
      <c r="BV319" s="314" t="s">
        <v>11571</v>
      </c>
      <c r="BW319" s="181">
        <v>41452</v>
      </c>
      <c r="BZ319" s="181">
        <v>41452</v>
      </c>
      <c r="CA319" s="292">
        <v>0.91666666666666663</v>
      </c>
      <c r="CB319" t="s">
        <v>1419</v>
      </c>
      <c r="CF319" s="318" t="s">
        <v>1005</v>
      </c>
      <c r="DM319" s="314" t="s">
        <v>11235</v>
      </c>
      <c r="DP319" s="314" t="s">
        <v>8426</v>
      </c>
      <c r="DQ319" s="314">
        <v>187</v>
      </c>
      <c r="DR319" s="314" t="s">
        <v>11281</v>
      </c>
      <c r="EH319" s="314" t="s">
        <v>11270</v>
      </c>
      <c r="EI319" s="314" t="s">
        <v>8426</v>
      </c>
      <c r="EJ319" s="314">
        <v>2.5000000000000001E-2</v>
      </c>
    </row>
    <row r="320" spans="7:140" x14ac:dyDescent="0.35">
      <c r="G320" s="322">
        <v>41501</v>
      </c>
      <c r="N320" s="315" t="s">
        <v>18599</v>
      </c>
      <c r="S320" s="314" t="s">
        <v>1404</v>
      </c>
      <c r="W320" s="316">
        <v>41399</v>
      </c>
      <c r="AB320" s="314" t="s">
        <v>7399</v>
      </c>
      <c r="AS320" s="314" t="s">
        <v>15111</v>
      </c>
      <c r="BD320" s="314" t="s">
        <v>11771</v>
      </c>
      <c r="BE320" s="314" t="s">
        <v>8637</v>
      </c>
      <c r="BG320" s="175" t="s">
        <v>11772</v>
      </c>
      <c r="BP320" s="314" t="s">
        <v>15136</v>
      </c>
      <c r="BQ320" s="314" t="s">
        <v>15099</v>
      </c>
      <c r="BV320" s="314" t="s">
        <v>11571</v>
      </c>
      <c r="BW320" s="181">
        <v>41453</v>
      </c>
      <c r="BZ320" s="181">
        <v>41453</v>
      </c>
      <c r="CA320" s="292">
        <v>8.3333333333333329E-2</v>
      </c>
      <c r="CB320" t="s">
        <v>1419</v>
      </c>
      <c r="CF320" s="318" t="s">
        <v>1005</v>
      </c>
      <c r="DM320" s="314" t="s">
        <v>11235</v>
      </c>
      <c r="DP320" s="314" t="s">
        <v>8426</v>
      </c>
      <c r="DQ320" s="314">
        <v>187</v>
      </c>
      <c r="DR320" s="314" t="s">
        <v>11281</v>
      </c>
      <c r="EH320" s="314" t="s">
        <v>11270</v>
      </c>
      <c r="EI320" s="314" t="s">
        <v>8426</v>
      </c>
      <c r="EJ320" s="314">
        <v>2.5000000000000001E-2</v>
      </c>
    </row>
    <row r="321" spans="7:140" x14ac:dyDescent="0.35">
      <c r="G321" s="322">
        <v>41501</v>
      </c>
      <c r="N321" s="315" t="s">
        <v>18599</v>
      </c>
      <c r="S321" s="314" t="s">
        <v>1404</v>
      </c>
      <c r="W321" s="316">
        <v>41399</v>
      </c>
      <c r="AB321" s="314" t="s">
        <v>7399</v>
      </c>
      <c r="AS321" s="314" t="s">
        <v>15111</v>
      </c>
      <c r="BD321" s="314" t="s">
        <v>11771</v>
      </c>
      <c r="BE321" s="314" t="s">
        <v>8637</v>
      </c>
      <c r="BG321" s="175" t="s">
        <v>11772</v>
      </c>
      <c r="BP321" s="314" t="s">
        <v>15136</v>
      </c>
      <c r="BQ321" s="314" t="s">
        <v>15099</v>
      </c>
      <c r="BV321" s="314" t="s">
        <v>11571</v>
      </c>
      <c r="BW321" s="181">
        <v>41453</v>
      </c>
      <c r="BZ321" s="181">
        <v>41453</v>
      </c>
      <c r="CA321" s="292">
        <v>0.25</v>
      </c>
      <c r="CB321" t="s">
        <v>1419</v>
      </c>
      <c r="CF321" s="318" t="s">
        <v>1005</v>
      </c>
      <c r="DM321" s="314" t="s">
        <v>11235</v>
      </c>
      <c r="DP321" s="314" t="s">
        <v>8426</v>
      </c>
      <c r="DQ321" s="314">
        <v>187</v>
      </c>
      <c r="DR321" s="314" t="s">
        <v>11281</v>
      </c>
      <c r="EH321" s="314" t="s">
        <v>11270</v>
      </c>
      <c r="EI321" s="314" t="s">
        <v>8426</v>
      </c>
      <c r="EJ321" s="314">
        <v>2.5000000000000001E-2</v>
      </c>
    </row>
    <row r="322" spans="7:140" x14ac:dyDescent="0.35">
      <c r="G322" s="322">
        <v>41501</v>
      </c>
      <c r="N322" s="315" t="s">
        <v>18599</v>
      </c>
      <c r="S322" s="314" t="s">
        <v>1404</v>
      </c>
      <c r="W322" s="316">
        <v>41399</v>
      </c>
      <c r="AB322" s="314" t="s">
        <v>7399</v>
      </c>
      <c r="AS322" s="314" t="s">
        <v>15111</v>
      </c>
      <c r="BD322" s="314" t="s">
        <v>11771</v>
      </c>
      <c r="BE322" s="314" t="s">
        <v>8637</v>
      </c>
      <c r="BG322" s="175" t="s">
        <v>11772</v>
      </c>
      <c r="BP322" s="314" t="s">
        <v>15136</v>
      </c>
      <c r="BQ322" s="314" t="s">
        <v>15099</v>
      </c>
      <c r="BV322" s="314" t="s">
        <v>11571</v>
      </c>
      <c r="BW322" s="181">
        <v>41453</v>
      </c>
      <c r="BZ322" s="181">
        <v>41453</v>
      </c>
      <c r="CA322" s="292">
        <v>0.41666666666666669</v>
      </c>
      <c r="CB322" t="s">
        <v>1419</v>
      </c>
      <c r="CF322" s="318" t="s">
        <v>1005</v>
      </c>
      <c r="DM322" s="314" t="s">
        <v>11235</v>
      </c>
      <c r="DP322" s="314" t="s">
        <v>8426</v>
      </c>
      <c r="DQ322" s="314">
        <v>186</v>
      </c>
      <c r="DR322" s="314" t="s">
        <v>11281</v>
      </c>
      <c r="EH322" s="314" t="s">
        <v>11270</v>
      </c>
      <c r="EI322" s="314" t="s">
        <v>8426</v>
      </c>
      <c r="EJ322" s="314">
        <v>2.5000000000000001E-2</v>
      </c>
    </row>
    <row r="323" spans="7:140" x14ac:dyDescent="0.35">
      <c r="G323" s="322">
        <v>41501</v>
      </c>
      <c r="N323" s="315" t="s">
        <v>18599</v>
      </c>
      <c r="S323" s="314" t="s">
        <v>1404</v>
      </c>
      <c r="W323" s="316">
        <v>41399</v>
      </c>
      <c r="AB323" s="314" t="s">
        <v>7399</v>
      </c>
      <c r="AS323" s="314" t="s">
        <v>15111</v>
      </c>
      <c r="BD323" s="314" t="s">
        <v>11771</v>
      </c>
      <c r="BE323" s="314" t="s">
        <v>8637</v>
      </c>
      <c r="BG323" s="175" t="s">
        <v>11772</v>
      </c>
      <c r="BP323" s="314" t="s">
        <v>15136</v>
      </c>
      <c r="BQ323" s="314" t="s">
        <v>15099</v>
      </c>
      <c r="BV323" s="314" t="s">
        <v>11571</v>
      </c>
      <c r="BW323" s="181">
        <v>41453</v>
      </c>
      <c r="BZ323" s="181">
        <v>41453</v>
      </c>
      <c r="CA323" s="292">
        <v>0.58333333333333337</v>
      </c>
      <c r="CB323" t="s">
        <v>1419</v>
      </c>
      <c r="CF323" s="318" t="s">
        <v>1005</v>
      </c>
      <c r="DM323" s="314" t="s">
        <v>11235</v>
      </c>
      <c r="DP323" s="314" t="s">
        <v>8426</v>
      </c>
      <c r="DQ323" s="314">
        <v>186</v>
      </c>
      <c r="DR323" s="314" t="s">
        <v>11281</v>
      </c>
      <c r="EH323" s="314" t="s">
        <v>11270</v>
      </c>
      <c r="EI323" s="314" t="s">
        <v>8426</v>
      </c>
      <c r="EJ323" s="314">
        <v>2.5000000000000001E-2</v>
      </c>
    </row>
    <row r="324" spans="7:140" x14ac:dyDescent="0.35">
      <c r="G324" s="322">
        <v>41501</v>
      </c>
      <c r="N324" s="315" t="s">
        <v>18599</v>
      </c>
      <c r="S324" s="314" t="s">
        <v>1404</v>
      </c>
      <c r="W324" s="316">
        <v>41399</v>
      </c>
      <c r="AB324" s="314" t="s">
        <v>7399</v>
      </c>
      <c r="AS324" s="314" t="s">
        <v>15111</v>
      </c>
      <c r="BD324" s="314" t="s">
        <v>11771</v>
      </c>
      <c r="BE324" s="314" t="s">
        <v>8637</v>
      </c>
      <c r="BG324" s="175" t="s">
        <v>11772</v>
      </c>
      <c r="BP324" s="314" t="s">
        <v>15136</v>
      </c>
      <c r="BQ324" s="314" t="s">
        <v>15099</v>
      </c>
      <c r="BV324" s="314" t="s">
        <v>11571</v>
      </c>
      <c r="BW324" s="181">
        <v>41453</v>
      </c>
      <c r="BZ324" s="181">
        <v>41453</v>
      </c>
      <c r="CA324" s="292">
        <v>0.75</v>
      </c>
      <c r="CB324" t="s">
        <v>1419</v>
      </c>
      <c r="CF324" s="318" t="s">
        <v>1005</v>
      </c>
      <c r="DM324" s="314" t="s">
        <v>11235</v>
      </c>
      <c r="DP324" s="314" t="s">
        <v>8426</v>
      </c>
      <c r="DQ324" s="314">
        <v>187</v>
      </c>
      <c r="DR324" s="314" t="s">
        <v>11281</v>
      </c>
      <c r="EH324" s="314" t="s">
        <v>11270</v>
      </c>
      <c r="EI324" s="314" t="s">
        <v>8426</v>
      </c>
      <c r="EJ324" s="314">
        <v>2.5000000000000001E-2</v>
      </c>
    </row>
    <row r="325" spans="7:140" x14ac:dyDescent="0.35">
      <c r="G325" s="322">
        <v>41501</v>
      </c>
      <c r="N325" s="315" t="s">
        <v>18599</v>
      </c>
      <c r="S325" s="314" t="s">
        <v>1404</v>
      </c>
      <c r="W325" s="316">
        <v>41399</v>
      </c>
      <c r="AB325" s="314" t="s">
        <v>7399</v>
      </c>
      <c r="AS325" s="314" t="s">
        <v>15111</v>
      </c>
      <c r="BD325" s="314" t="s">
        <v>11771</v>
      </c>
      <c r="BE325" s="314" t="s">
        <v>8637</v>
      </c>
      <c r="BG325" s="175" t="s">
        <v>11772</v>
      </c>
      <c r="BP325" s="314" t="s">
        <v>15136</v>
      </c>
      <c r="BQ325" s="314" t="s">
        <v>15099</v>
      </c>
      <c r="BV325" s="314" t="s">
        <v>11571</v>
      </c>
      <c r="BW325" s="181">
        <v>41453</v>
      </c>
      <c r="BZ325" s="181">
        <v>41453</v>
      </c>
      <c r="CA325" s="292">
        <v>0.91666666666666663</v>
      </c>
      <c r="CB325" t="s">
        <v>1419</v>
      </c>
      <c r="CF325" s="318" t="s">
        <v>1005</v>
      </c>
      <c r="DM325" s="314" t="s">
        <v>11235</v>
      </c>
      <c r="DP325" s="314" t="s">
        <v>8426</v>
      </c>
      <c r="DQ325" s="314">
        <v>187</v>
      </c>
      <c r="DR325" s="314" t="s">
        <v>11281</v>
      </c>
      <c r="EH325" s="314" t="s">
        <v>11270</v>
      </c>
      <c r="EI325" s="314" t="s">
        <v>8426</v>
      </c>
      <c r="EJ325" s="314">
        <v>2.5000000000000001E-2</v>
      </c>
    </row>
    <row r="326" spans="7:140" x14ac:dyDescent="0.35">
      <c r="G326" s="322">
        <v>41501</v>
      </c>
      <c r="N326" s="315" t="s">
        <v>18599</v>
      </c>
      <c r="S326" s="314" t="s">
        <v>1404</v>
      </c>
      <c r="W326" s="316">
        <v>41399</v>
      </c>
      <c r="AB326" s="314" t="s">
        <v>7399</v>
      </c>
      <c r="AS326" s="314" t="s">
        <v>15111</v>
      </c>
      <c r="BD326" s="314" t="s">
        <v>11771</v>
      </c>
      <c r="BE326" s="314" t="s">
        <v>8637</v>
      </c>
      <c r="BG326" s="175" t="s">
        <v>11772</v>
      </c>
      <c r="BP326" s="314" t="s">
        <v>15136</v>
      </c>
      <c r="BQ326" s="314" t="s">
        <v>15099</v>
      </c>
      <c r="BV326" s="314" t="s">
        <v>11571</v>
      </c>
      <c r="BW326" s="181">
        <v>41454</v>
      </c>
      <c r="BZ326" s="181">
        <v>41454</v>
      </c>
      <c r="CA326" s="292">
        <v>8.3333333333333329E-2</v>
      </c>
      <c r="CB326" t="s">
        <v>1419</v>
      </c>
      <c r="CF326" s="318" t="s">
        <v>1005</v>
      </c>
      <c r="DM326" s="314" t="s">
        <v>11235</v>
      </c>
      <c r="DP326" s="314" t="s">
        <v>8426</v>
      </c>
      <c r="DQ326" s="314">
        <v>187</v>
      </c>
      <c r="DR326" s="314" t="s">
        <v>11281</v>
      </c>
      <c r="EH326" s="314" t="s">
        <v>11270</v>
      </c>
      <c r="EI326" s="314" t="s">
        <v>8426</v>
      </c>
      <c r="EJ326" s="314">
        <v>2.5000000000000001E-2</v>
      </c>
    </row>
    <row r="327" spans="7:140" x14ac:dyDescent="0.35">
      <c r="G327" s="322">
        <v>41501</v>
      </c>
      <c r="N327" s="315" t="s">
        <v>18599</v>
      </c>
      <c r="S327" s="314" t="s">
        <v>1404</v>
      </c>
      <c r="W327" s="316">
        <v>41399</v>
      </c>
      <c r="AB327" s="314" t="s">
        <v>7399</v>
      </c>
      <c r="AS327" s="314" t="s">
        <v>15111</v>
      </c>
      <c r="BD327" s="314" t="s">
        <v>11771</v>
      </c>
      <c r="BE327" s="314" t="s">
        <v>8637</v>
      </c>
      <c r="BG327" s="175" t="s">
        <v>11772</v>
      </c>
      <c r="BP327" s="314" t="s">
        <v>15136</v>
      </c>
      <c r="BQ327" s="314" t="s">
        <v>15099</v>
      </c>
      <c r="BV327" s="314" t="s">
        <v>11571</v>
      </c>
      <c r="BW327" s="181">
        <v>41454</v>
      </c>
      <c r="BZ327" s="181">
        <v>41454</v>
      </c>
      <c r="CA327" s="292">
        <v>0.25</v>
      </c>
      <c r="CB327" t="s">
        <v>1419</v>
      </c>
      <c r="CF327" s="318" t="s">
        <v>1005</v>
      </c>
      <c r="DM327" s="314" t="s">
        <v>11235</v>
      </c>
      <c r="DP327" s="314" t="s">
        <v>8426</v>
      </c>
      <c r="DQ327" s="314">
        <v>187</v>
      </c>
      <c r="DR327" s="314" t="s">
        <v>11281</v>
      </c>
      <c r="EH327" s="314" t="s">
        <v>11270</v>
      </c>
      <c r="EI327" s="314" t="s">
        <v>8426</v>
      </c>
      <c r="EJ327" s="314">
        <v>2.5000000000000001E-2</v>
      </c>
    </row>
    <row r="328" spans="7:140" x14ac:dyDescent="0.35">
      <c r="G328" s="322">
        <v>41501</v>
      </c>
      <c r="N328" s="315" t="s">
        <v>18599</v>
      </c>
      <c r="S328" s="314" t="s">
        <v>1404</v>
      </c>
      <c r="W328" s="316">
        <v>41399</v>
      </c>
      <c r="AB328" s="314" t="s">
        <v>7399</v>
      </c>
      <c r="AS328" s="314" t="s">
        <v>15111</v>
      </c>
      <c r="BD328" s="314" t="s">
        <v>11771</v>
      </c>
      <c r="BE328" s="314" t="s">
        <v>8637</v>
      </c>
      <c r="BG328" s="175" t="s">
        <v>11772</v>
      </c>
      <c r="BP328" s="314" t="s">
        <v>15136</v>
      </c>
      <c r="BQ328" s="314" t="s">
        <v>15099</v>
      </c>
      <c r="BV328" s="314" t="s">
        <v>11571</v>
      </c>
      <c r="BW328" s="181">
        <v>41454</v>
      </c>
      <c r="BZ328" s="181">
        <v>41454</v>
      </c>
      <c r="CA328" s="292">
        <v>0.41666666666666669</v>
      </c>
      <c r="CB328" t="s">
        <v>1419</v>
      </c>
      <c r="CF328" s="318" t="s">
        <v>1005</v>
      </c>
      <c r="DM328" s="314" t="s">
        <v>11235</v>
      </c>
      <c r="DP328" s="314" t="s">
        <v>8426</v>
      </c>
      <c r="DQ328" s="314">
        <v>187</v>
      </c>
      <c r="DR328" s="314" t="s">
        <v>11281</v>
      </c>
      <c r="EH328" s="314" t="s">
        <v>11270</v>
      </c>
      <c r="EI328" s="314" t="s">
        <v>8426</v>
      </c>
      <c r="EJ328" s="314">
        <v>2.5000000000000001E-2</v>
      </c>
    </row>
    <row r="329" spans="7:140" x14ac:dyDescent="0.35">
      <c r="G329" s="322">
        <v>41501</v>
      </c>
      <c r="N329" s="315" t="s">
        <v>18599</v>
      </c>
      <c r="S329" s="314" t="s">
        <v>1404</v>
      </c>
      <c r="W329" s="316">
        <v>41399</v>
      </c>
      <c r="AB329" s="314" t="s">
        <v>7399</v>
      </c>
      <c r="AS329" s="314" t="s">
        <v>15111</v>
      </c>
      <c r="BD329" s="314" t="s">
        <v>11771</v>
      </c>
      <c r="BE329" s="314" t="s">
        <v>8637</v>
      </c>
      <c r="BG329" s="175" t="s">
        <v>11772</v>
      </c>
      <c r="BP329" s="314" t="s">
        <v>15136</v>
      </c>
      <c r="BQ329" s="314" t="s">
        <v>15099</v>
      </c>
      <c r="BV329" s="314" t="s">
        <v>11571</v>
      </c>
      <c r="BW329" s="181">
        <v>41454</v>
      </c>
      <c r="BZ329" s="181">
        <v>41454</v>
      </c>
      <c r="CA329" s="292">
        <v>0.58333333333333337</v>
      </c>
      <c r="CB329" t="s">
        <v>1419</v>
      </c>
      <c r="CF329" s="318" t="s">
        <v>1005</v>
      </c>
      <c r="DM329" s="314" t="s">
        <v>11235</v>
      </c>
      <c r="DP329" s="314" t="s">
        <v>8426</v>
      </c>
      <c r="DQ329" s="314">
        <v>187</v>
      </c>
      <c r="DR329" s="314" t="s">
        <v>11281</v>
      </c>
      <c r="EH329" s="314" t="s">
        <v>11270</v>
      </c>
      <c r="EI329" s="314" t="s">
        <v>8426</v>
      </c>
      <c r="EJ329" s="314">
        <v>2.5000000000000001E-2</v>
      </c>
    </row>
    <row r="330" spans="7:140" x14ac:dyDescent="0.35">
      <c r="G330" s="322">
        <v>41501</v>
      </c>
      <c r="N330" s="315" t="s">
        <v>18599</v>
      </c>
      <c r="S330" s="314" t="s">
        <v>1404</v>
      </c>
      <c r="W330" s="316">
        <v>41399</v>
      </c>
      <c r="AB330" s="314" t="s">
        <v>7399</v>
      </c>
      <c r="AS330" s="314" t="s">
        <v>15111</v>
      </c>
      <c r="BD330" s="314" t="s">
        <v>11771</v>
      </c>
      <c r="BE330" s="314" t="s">
        <v>8637</v>
      </c>
      <c r="BG330" s="175" t="s">
        <v>11772</v>
      </c>
      <c r="BP330" s="314" t="s">
        <v>15136</v>
      </c>
      <c r="BQ330" s="314" t="s">
        <v>15099</v>
      </c>
      <c r="BV330" s="314" t="s">
        <v>11571</v>
      </c>
      <c r="BW330" s="181">
        <v>41454</v>
      </c>
      <c r="BZ330" s="181">
        <v>41454</v>
      </c>
      <c r="CA330" s="292">
        <v>0.75</v>
      </c>
      <c r="CB330" t="s">
        <v>1419</v>
      </c>
      <c r="CF330" s="318" t="s">
        <v>1005</v>
      </c>
      <c r="DM330" s="314" t="s">
        <v>11235</v>
      </c>
      <c r="DP330" s="314" t="s">
        <v>8426</v>
      </c>
      <c r="DQ330" s="314">
        <v>188</v>
      </c>
      <c r="DR330" s="314" t="s">
        <v>11281</v>
      </c>
      <c r="EH330" s="314" t="s">
        <v>11270</v>
      </c>
      <c r="EI330" s="314" t="s">
        <v>8426</v>
      </c>
      <c r="EJ330" s="314">
        <v>2.5000000000000001E-2</v>
      </c>
    </row>
    <row r="331" spans="7:140" x14ac:dyDescent="0.35">
      <c r="G331" s="322">
        <v>41501</v>
      </c>
      <c r="N331" s="315" t="s">
        <v>18599</v>
      </c>
      <c r="S331" s="314" t="s">
        <v>1404</v>
      </c>
      <c r="W331" s="316">
        <v>41399</v>
      </c>
      <c r="AB331" s="314" t="s">
        <v>7399</v>
      </c>
      <c r="AS331" s="314" t="s">
        <v>15111</v>
      </c>
      <c r="BD331" s="314" t="s">
        <v>11771</v>
      </c>
      <c r="BE331" s="314" t="s">
        <v>8637</v>
      </c>
      <c r="BG331" s="175" t="s">
        <v>11772</v>
      </c>
      <c r="BP331" s="314" t="s">
        <v>15136</v>
      </c>
      <c r="BQ331" s="314" t="s">
        <v>15099</v>
      </c>
      <c r="BV331" s="314" t="s">
        <v>11571</v>
      </c>
      <c r="BW331" s="181">
        <v>41454</v>
      </c>
      <c r="BZ331" s="181">
        <v>41454</v>
      </c>
      <c r="CA331" s="292">
        <v>0.91666666666666663</v>
      </c>
      <c r="CB331" t="s">
        <v>1419</v>
      </c>
      <c r="CF331" s="318" t="s">
        <v>1005</v>
      </c>
      <c r="DM331" s="314" t="s">
        <v>11235</v>
      </c>
      <c r="DP331" s="314" t="s">
        <v>8426</v>
      </c>
      <c r="DQ331" s="314">
        <v>189</v>
      </c>
      <c r="DR331" s="314" t="s">
        <v>11281</v>
      </c>
      <c r="EH331" s="314" t="s">
        <v>11270</v>
      </c>
      <c r="EI331" s="314" t="s">
        <v>8426</v>
      </c>
      <c r="EJ331" s="314">
        <v>2.5000000000000001E-2</v>
      </c>
    </row>
    <row r="332" spans="7:140" x14ac:dyDescent="0.35">
      <c r="G332" s="322">
        <v>41501</v>
      </c>
      <c r="N332" s="315" t="s">
        <v>18599</v>
      </c>
      <c r="S332" s="314" t="s">
        <v>1404</v>
      </c>
      <c r="W332" s="316">
        <v>41399</v>
      </c>
      <c r="AB332" s="314" t="s">
        <v>7399</v>
      </c>
      <c r="AS332" s="314" t="s">
        <v>15111</v>
      </c>
      <c r="BD332" s="314" t="s">
        <v>11771</v>
      </c>
      <c r="BE332" s="314" t="s">
        <v>8637</v>
      </c>
      <c r="BG332" s="175" t="s">
        <v>11772</v>
      </c>
      <c r="BP332" s="314" t="s">
        <v>15136</v>
      </c>
      <c r="BQ332" s="314" t="s">
        <v>15099</v>
      </c>
      <c r="BV332" s="314" t="s">
        <v>11571</v>
      </c>
      <c r="BW332" s="181">
        <v>41455</v>
      </c>
      <c r="BZ332" s="181">
        <v>41455</v>
      </c>
      <c r="CA332" s="292">
        <v>8.3333333333333329E-2</v>
      </c>
      <c r="CB332" t="s">
        <v>1419</v>
      </c>
      <c r="CF332" s="318" t="s">
        <v>1005</v>
      </c>
      <c r="DM332" s="314" t="s">
        <v>11235</v>
      </c>
      <c r="DP332" s="314" t="s">
        <v>8426</v>
      </c>
      <c r="DQ332" s="314">
        <v>190</v>
      </c>
      <c r="DR332" s="314" t="s">
        <v>11281</v>
      </c>
      <c r="EH332" s="314" t="s">
        <v>11270</v>
      </c>
      <c r="EI332" s="314" t="s">
        <v>8426</v>
      </c>
      <c r="EJ332" s="314">
        <v>2.5000000000000001E-2</v>
      </c>
    </row>
    <row r="333" spans="7:140" x14ac:dyDescent="0.35">
      <c r="G333" s="322">
        <v>41501</v>
      </c>
      <c r="N333" s="315" t="s">
        <v>18599</v>
      </c>
      <c r="S333" s="314" t="s">
        <v>1404</v>
      </c>
      <c r="W333" s="316">
        <v>41399</v>
      </c>
      <c r="AB333" s="314" t="s">
        <v>7399</v>
      </c>
      <c r="AS333" s="314" t="s">
        <v>15111</v>
      </c>
      <c r="BD333" s="314" t="s">
        <v>11771</v>
      </c>
      <c r="BE333" s="314" t="s">
        <v>8637</v>
      </c>
      <c r="BG333" s="175" t="s">
        <v>11772</v>
      </c>
      <c r="BP333" s="314" t="s">
        <v>15136</v>
      </c>
      <c r="BQ333" s="314" t="s">
        <v>15099</v>
      </c>
      <c r="BV333" s="314" t="s">
        <v>11571</v>
      </c>
      <c r="BW333" s="181">
        <v>41455</v>
      </c>
      <c r="BZ333" s="181">
        <v>41455</v>
      </c>
      <c r="CA333" s="292">
        <v>0.25</v>
      </c>
      <c r="CB333" t="s">
        <v>1419</v>
      </c>
      <c r="CF333" s="318" t="s">
        <v>1005</v>
      </c>
      <c r="DM333" s="314" t="s">
        <v>11235</v>
      </c>
      <c r="DP333" s="314" t="s">
        <v>8426</v>
      </c>
      <c r="DQ333" s="314">
        <v>189</v>
      </c>
      <c r="DR333" s="314" t="s">
        <v>11281</v>
      </c>
      <c r="EH333" s="314" t="s">
        <v>11270</v>
      </c>
      <c r="EI333" s="314" t="s">
        <v>8426</v>
      </c>
      <c r="EJ333" s="314">
        <v>2.5000000000000001E-2</v>
      </c>
    </row>
    <row r="334" spans="7:140" x14ac:dyDescent="0.35">
      <c r="G334" s="322">
        <v>41501</v>
      </c>
      <c r="N334" s="315" t="s">
        <v>18599</v>
      </c>
      <c r="S334" s="314" t="s">
        <v>1404</v>
      </c>
      <c r="W334" s="316">
        <v>41399</v>
      </c>
      <c r="AB334" s="314" t="s">
        <v>7399</v>
      </c>
      <c r="AS334" s="314" t="s">
        <v>15111</v>
      </c>
      <c r="BD334" s="314" t="s">
        <v>11771</v>
      </c>
      <c r="BE334" s="314" t="s">
        <v>8637</v>
      </c>
      <c r="BG334" s="175" t="s">
        <v>11772</v>
      </c>
      <c r="BP334" s="314" t="s">
        <v>15136</v>
      </c>
      <c r="BQ334" s="314" t="s">
        <v>15099</v>
      </c>
      <c r="BV334" s="314" t="s">
        <v>11571</v>
      </c>
      <c r="BW334" s="181">
        <v>41455</v>
      </c>
      <c r="BZ334" s="181">
        <v>41455</v>
      </c>
      <c r="CA334" s="292">
        <v>0.41666666666666669</v>
      </c>
      <c r="CB334" t="s">
        <v>1419</v>
      </c>
      <c r="CF334" s="318" t="s">
        <v>1005</v>
      </c>
      <c r="DM334" s="314" t="s">
        <v>11235</v>
      </c>
      <c r="DP334" s="314" t="s">
        <v>8426</v>
      </c>
      <c r="DQ334" s="314">
        <v>189</v>
      </c>
      <c r="DR334" s="314" t="s">
        <v>11281</v>
      </c>
      <c r="EH334" s="314" t="s">
        <v>11270</v>
      </c>
      <c r="EI334" s="314" t="s">
        <v>8426</v>
      </c>
      <c r="EJ334" s="314">
        <v>2.5000000000000001E-2</v>
      </c>
    </row>
    <row r="335" spans="7:140" x14ac:dyDescent="0.35">
      <c r="G335" s="322">
        <v>41501</v>
      </c>
      <c r="N335" s="315" t="s">
        <v>18599</v>
      </c>
      <c r="S335" s="314" t="s">
        <v>1404</v>
      </c>
      <c r="W335" s="316">
        <v>41399</v>
      </c>
      <c r="AB335" s="314" t="s">
        <v>7399</v>
      </c>
      <c r="AS335" s="314" t="s">
        <v>15111</v>
      </c>
      <c r="BD335" s="314" t="s">
        <v>11771</v>
      </c>
      <c r="BE335" s="314" t="s">
        <v>8637</v>
      </c>
      <c r="BG335" s="175" t="s">
        <v>11772</v>
      </c>
      <c r="BP335" s="314" t="s">
        <v>15136</v>
      </c>
      <c r="BQ335" s="314" t="s">
        <v>15099</v>
      </c>
      <c r="BV335" s="314" t="s">
        <v>11571</v>
      </c>
      <c r="BW335" s="181">
        <v>41455</v>
      </c>
      <c r="BZ335" s="181">
        <v>41455</v>
      </c>
      <c r="CA335" s="292">
        <v>0.58333333333333337</v>
      </c>
      <c r="CB335" t="s">
        <v>1419</v>
      </c>
      <c r="CF335" s="318" t="s">
        <v>1005</v>
      </c>
      <c r="DM335" s="314" t="s">
        <v>11235</v>
      </c>
      <c r="DP335" s="314" t="s">
        <v>8426</v>
      </c>
      <c r="DQ335" s="314">
        <v>188</v>
      </c>
      <c r="DR335" s="314" t="s">
        <v>11281</v>
      </c>
      <c r="EH335" s="314" t="s">
        <v>11270</v>
      </c>
      <c r="EI335" s="314" t="s">
        <v>8426</v>
      </c>
      <c r="EJ335" s="314">
        <v>2.5000000000000001E-2</v>
      </c>
    </row>
    <row r="336" spans="7:140" x14ac:dyDescent="0.35">
      <c r="G336" s="322">
        <v>41501</v>
      </c>
      <c r="N336" s="315" t="s">
        <v>18599</v>
      </c>
      <c r="S336" s="314" t="s">
        <v>1404</v>
      </c>
      <c r="W336" s="316">
        <v>41399</v>
      </c>
      <c r="AB336" s="314" t="s">
        <v>7399</v>
      </c>
      <c r="AS336" s="314" t="s">
        <v>15111</v>
      </c>
      <c r="BD336" s="314" t="s">
        <v>11771</v>
      </c>
      <c r="BE336" s="314" t="s">
        <v>8637</v>
      </c>
      <c r="BG336" s="175" t="s">
        <v>11772</v>
      </c>
      <c r="BP336" s="314" t="s">
        <v>15136</v>
      </c>
      <c r="BQ336" s="314" t="s">
        <v>15099</v>
      </c>
      <c r="BV336" s="314" t="s">
        <v>11571</v>
      </c>
      <c r="BW336" s="181">
        <v>41455</v>
      </c>
      <c r="BZ336" s="181">
        <v>41455</v>
      </c>
      <c r="CA336" s="292">
        <v>0.75</v>
      </c>
      <c r="CB336" t="s">
        <v>1419</v>
      </c>
      <c r="CF336" s="318" t="s">
        <v>1005</v>
      </c>
      <c r="DM336" s="314" t="s">
        <v>11235</v>
      </c>
      <c r="DP336" s="314" t="s">
        <v>8426</v>
      </c>
      <c r="DQ336" s="314">
        <v>187</v>
      </c>
      <c r="DR336" s="314" t="s">
        <v>11281</v>
      </c>
      <c r="EH336" s="314" t="s">
        <v>11270</v>
      </c>
      <c r="EI336" s="314" t="s">
        <v>8426</v>
      </c>
      <c r="EJ336" s="314">
        <v>2.5000000000000001E-2</v>
      </c>
    </row>
    <row r="337" spans="7:140" x14ac:dyDescent="0.35">
      <c r="G337" s="322">
        <v>41501</v>
      </c>
      <c r="N337" s="315" t="s">
        <v>18599</v>
      </c>
      <c r="S337" s="314" t="s">
        <v>1404</v>
      </c>
      <c r="W337" s="316">
        <v>41399</v>
      </c>
      <c r="AB337" s="314" t="s">
        <v>7399</v>
      </c>
      <c r="AS337" s="314" t="s">
        <v>15111</v>
      </c>
      <c r="BD337" s="314" t="s">
        <v>11771</v>
      </c>
      <c r="BE337" s="314" t="s">
        <v>8637</v>
      </c>
      <c r="BG337" s="175" t="s">
        <v>11772</v>
      </c>
      <c r="BP337" s="314" t="s">
        <v>15136</v>
      </c>
      <c r="BQ337" s="314" t="s">
        <v>15099</v>
      </c>
      <c r="BV337" s="314" t="s">
        <v>11571</v>
      </c>
      <c r="BW337" s="181">
        <v>41455</v>
      </c>
      <c r="BZ337" s="181">
        <v>41455</v>
      </c>
      <c r="CA337" s="292">
        <v>0.91666666666666663</v>
      </c>
      <c r="CB337" t="s">
        <v>1419</v>
      </c>
      <c r="CF337" s="318" t="s">
        <v>1005</v>
      </c>
      <c r="DM337" s="314" t="s">
        <v>11235</v>
      </c>
      <c r="DP337" s="314" t="s">
        <v>8426</v>
      </c>
      <c r="DQ337" s="314">
        <v>187</v>
      </c>
      <c r="DR337" s="314" t="s">
        <v>11281</v>
      </c>
      <c r="EH337" s="314" t="s">
        <v>11270</v>
      </c>
      <c r="EI337" s="314" t="s">
        <v>8426</v>
      </c>
      <c r="EJ337" s="314">
        <v>2.5000000000000001E-2</v>
      </c>
    </row>
    <row r="338" spans="7:140" x14ac:dyDescent="0.35">
      <c r="G338" s="322">
        <v>41501</v>
      </c>
      <c r="N338" s="315" t="s">
        <v>18599</v>
      </c>
      <c r="S338" s="314" t="s">
        <v>1404</v>
      </c>
      <c r="W338" s="316">
        <v>41399</v>
      </c>
      <c r="AB338" s="314" t="s">
        <v>7399</v>
      </c>
      <c r="AS338" s="314" t="s">
        <v>15111</v>
      </c>
      <c r="BD338" s="314" t="s">
        <v>11771</v>
      </c>
      <c r="BE338" s="314" t="s">
        <v>8637</v>
      </c>
      <c r="BG338" s="175" t="s">
        <v>11772</v>
      </c>
      <c r="BP338" s="314" t="s">
        <v>15136</v>
      </c>
      <c r="BQ338" s="314" t="s">
        <v>15099</v>
      </c>
      <c r="BV338" s="314" t="s">
        <v>11571</v>
      </c>
      <c r="BW338" s="181">
        <v>41456</v>
      </c>
      <c r="BZ338" s="181">
        <v>41456</v>
      </c>
      <c r="CA338" s="292">
        <v>8.3333333333333329E-2</v>
      </c>
      <c r="CB338" t="s">
        <v>1419</v>
      </c>
      <c r="CF338" s="318" t="s">
        <v>1005</v>
      </c>
      <c r="DM338" s="314" t="s">
        <v>11235</v>
      </c>
      <c r="DP338" s="314" t="s">
        <v>8426</v>
      </c>
      <c r="DQ338" s="314">
        <v>188</v>
      </c>
      <c r="DR338" s="314" t="s">
        <v>11281</v>
      </c>
      <c r="EH338" s="314" t="s">
        <v>11270</v>
      </c>
      <c r="EI338" s="314" t="s">
        <v>8426</v>
      </c>
      <c r="EJ338" s="314">
        <v>2.5000000000000001E-2</v>
      </c>
    </row>
    <row r="339" spans="7:140" x14ac:dyDescent="0.35">
      <c r="G339" s="322">
        <v>41501</v>
      </c>
      <c r="N339" s="315" t="s">
        <v>18599</v>
      </c>
      <c r="S339" s="314" t="s">
        <v>1404</v>
      </c>
      <c r="W339" s="316">
        <v>41399</v>
      </c>
      <c r="AB339" s="314" t="s">
        <v>7399</v>
      </c>
      <c r="AS339" s="314" t="s">
        <v>15111</v>
      </c>
      <c r="BD339" s="314" t="s">
        <v>11771</v>
      </c>
      <c r="BE339" s="314" t="s">
        <v>8637</v>
      </c>
      <c r="BG339" s="175" t="s">
        <v>11772</v>
      </c>
      <c r="BP339" s="314" t="s">
        <v>15136</v>
      </c>
      <c r="BQ339" s="314" t="s">
        <v>15099</v>
      </c>
      <c r="BV339" s="314" t="s">
        <v>11571</v>
      </c>
      <c r="BW339" s="181">
        <v>41456</v>
      </c>
      <c r="BZ339" s="181">
        <v>41456</v>
      </c>
      <c r="CA339" s="292">
        <v>0.25</v>
      </c>
      <c r="CB339" t="s">
        <v>1419</v>
      </c>
      <c r="CF339" s="318" t="s">
        <v>1005</v>
      </c>
      <c r="DM339" s="314" t="s">
        <v>11235</v>
      </c>
      <c r="DP339" s="314" t="s">
        <v>8426</v>
      </c>
      <c r="DQ339" s="314">
        <v>189</v>
      </c>
      <c r="DR339" s="314" t="s">
        <v>11281</v>
      </c>
      <c r="EH339" s="314" t="s">
        <v>11270</v>
      </c>
      <c r="EI339" s="314" t="s">
        <v>8426</v>
      </c>
      <c r="EJ339" s="314">
        <v>2.5000000000000001E-2</v>
      </c>
    </row>
    <row r="340" spans="7:140" x14ac:dyDescent="0.35">
      <c r="G340" s="322">
        <v>41501</v>
      </c>
      <c r="N340" s="315" t="s">
        <v>18599</v>
      </c>
      <c r="S340" s="314" t="s">
        <v>1404</v>
      </c>
      <c r="W340" s="316">
        <v>41399</v>
      </c>
      <c r="AB340" s="314" t="s">
        <v>7399</v>
      </c>
      <c r="AS340" s="314" t="s">
        <v>15111</v>
      </c>
      <c r="BD340" s="314" t="s">
        <v>11771</v>
      </c>
      <c r="BE340" s="314" t="s">
        <v>8637</v>
      </c>
      <c r="BG340" s="175" t="s">
        <v>11772</v>
      </c>
      <c r="BP340" s="314" t="s">
        <v>15136</v>
      </c>
      <c r="BQ340" s="314" t="s">
        <v>15099</v>
      </c>
      <c r="BV340" s="314" t="s">
        <v>11571</v>
      </c>
      <c r="BW340" s="181">
        <v>41456</v>
      </c>
      <c r="BZ340" s="181">
        <v>41456</v>
      </c>
      <c r="CA340" s="292">
        <v>0.41666666666666669</v>
      </c>
      <c r="CB340" t="s">
        <v>1419</v>
      </c>
      <c r="CF340" s="318" t="s">
        <v>1005</v>
      </c>
      <c r="DM340" s="314" t="s">
        <v>11235</v>
      </c>
      <c r="DP340" s="314" t="s">
        <v>8426</v>
      </c>
      <c r="DQ340" s="314">
        <v>188</v>
      </c>
      <c r="DR340" s="314" t="s">
        <v>11281</v>
      </c>
      <c r="EH340" s="314" t="s">
        <v>11270</v>
      </c>
      <c r="EI340" s="314" t="s">
        <v>8426</v>
      </c>
      <c r="EJ340" s="314">
        <v>2.5000000000000001E-2</v>
      </c>
    </row>
    <row r="341" spans="7:140" x14ac:dyDescent="0.35">
      <c r="G341" s="322">
        <v>41501</v>
      </c>
      <c r="N341" s="315" t="s">
        <v>18599</v>
      </c>
      <c r="S341" s="314" t="s">
        <v>1404</v>
      </c>
      <c r="W341" s="316">
        <v>41399</v>
      </c>
      <c r="AB341" s="314" t="s">
        <v>7399</v>
      </c>
      <c r="AS341" s="314" t="s">
        <v>15111</v>
      </c>
      <c r="BD341" s="314" t="s">
        <v>11771</v>
      </c>
      <c r="BE341" s="314" t="s">
        <v>8637</v>
      </c>
      <c r="BG341" s="175" t="s">
        <v>11772</v>
      </c>
      <c r="BP341" s="314" t="s">
        <v>15136</v>
      </c>
      <c r="BQ341" s="314" t="s">
        <v>15099</v>
      </c>
      <c r="BV341" s="314" t="s">
        <v>11571</v>
      </c>
      <c r="BW341" s="181">
        <v>41456</v>
      </c>
      <c r="BZ341" s="181">
        <v>41456</v>
      </c>
      <c r="CA341" s="292">
        <v>0.58333333333333337</v>
      </c>
      <c r="CB341" t="s">
        <v>1419</v>
      </c>
      <c r="CF341" s="318" t="s">
        <v>1005</v>
      </c>
      <c r="DM341" s="314" t="s">
        <v>11235</v>
      </c>
      <c r="DP341" s="314" t="s">
        <v>8426</v>
      </c>
      <c r="DQ341" s="314">
        <v>187</v>
      </c>
      <c r="DR341" s="314" t="s">
        <v>11281</v>
      </c>
      <c r="EH341" s="314" t="s">
        <v>11270</v>
      </c>
      <c r="EI341" s="314" t="s">
        <v>8426</v>
      </c>
      <c r="EJ341" s="314">
        <v>2.5000000000000001E-2</v>
      </c>
    </row>
    <row r="342" spans="7:140" x14ac:dyDescent="0.35">
      <c r="G342" s="322">
        <v>41501</v>
      </c>
      <c r="N342" s="315" t="s">
        <v>18599</v>
      </c>
      <c r="S342" s="314" t="s">
        <v>1404</v>
      </c>
      <c r="W342" s="316">
        <v>41399</v>
      </c>
      <c r="AB342" s="314" t="s">
        <v>7399</v>
      </c>
      <c r="AS342" s="314" t="s">
        <v>15111</v>
      </c>
      <c r="BD342" s="314" t="s">
        <v>11771</v>
      </c>
      <c r="BE342" s="314" t="s">
        <v>8637</v>
      </c>
      <c r="BG342" s="175" t="s">
        <v>11772</v>
      </c>
      <c r="BP342" s="314" t="s">
        <v>15136</v>
      </c>
      <c r="BQ342" s="314" t="s">
        <v>15099</v>
      </c>
      <c r="BV342" s="314" t="s">
        <v>11571</v>
      </c>
      <c r="BW342" s="181">
        <v>41456</v>
      </c>
      <c r="BZ342" s="181">
        <v>41456</v>
      </c>
      <c r="CA342" s="292">
        <v>0.75</v>
      </c>
      <c r="CB342" t="s">
        <v>1419</v>
      </c>
      <c r="CF342" s="318" t="s">
        <v>1005</v>
      </c>
      <c r="DM342" s="314" t="s">
        <v>11235</v>
      </c>
      <c r="DP342" s="314" t="s">
        <v>8426</v>
      </c>
      <c r="DQ342" s="314">
        <v>187</v>
      </c>
      <c r="DR342" s="314" t="s">
        <v>11281</v>
      </c>
      <c r="EH342" s="314" t="s">
        <v>11270</v>
      </c>
      <c r="EI342" s="314" t="s">
        <v>8426</v>
      </c>
      <c r="EJ342" s="314">
        <v>2.5000000000000001E-2</v>
      </c>
    </row>
    <row r="343" spans="7:140" x14ac:dyDescent="0.35">
      <c r="G343" s="322">
        <v>41501</v>
      </c>
      <c r="N343" s="315" t="s">
        <v>18599</v>
      </c>
      <c r="S343" s="314" t="s">
        <v>1404</v>
      </c>
      <c r="W343" s="316">
        <v>41399</v>
      </c>
      <c r="AB343" s="314" t="s">
        <v>7399</v>
      </c>
      <c r="AS343" s="314" t="s">
        <v>15111</v>
      </c>
      <c r="BD343" s="314" t="s">
        <v>11771</v>
      </c>
      <c r="BE343" s="314" t="s">
        <v>8637</v>
      </c>
      <c r="BG343" s="175" t="s">
        <v>11772</v>
      </c>
      <c r="BP343" s="314" t="s">
        <v>15136</v>
      </c>
      <c r="BQ343" s="314" t="s">
        <v>15099</v>
      </c>
      <c r="BV343" s="314" t="s">
        <v>11571</v>
      </c>
      <c r="BW343" s="181">
        <v>41456</v>
      </c>
      <c r="BZ343" s="181">
        <v>41456</v>
      </c>
      <c r="CA343" s="292">
        <v>0.91666666666666663</v>
      </c>
      <c r="CB343" t="s">
        <v>1419</v>
      </c>
      <c r="CF343" s="318" t="s">
        <v>1005</v>
      </c>
      <c r="DM343" s="314" t="s">
        <v>11235</v>
      </c>
      <c r="DP343" s="314" t="s">
        <v>8426</v>
      </c>
      <c r="DQ343" s="314">
        <v>188</v>
      </c>
      <c r="DR343" s="314" t="s">
        <v>11281</v>
      </c>
      <c r="EH343" s="314" t="s">
        <v>11270</v>
      </c>
      <c r="EI343" s="314" t="s">
        <v>8426</v>
      </c>
      <c r="EJ343" s="314">
        <v>2.5000000000000001E-2</v>
      </c>
    </row>
    <row r="344" spans="7:140" x14ac:dyDescent="0.35">
      <c r="G344" s="322">
        <v>41501</v>
      </c>
      <c r="N344" s="315" t="s">
        <v>18599</v>
      </c>
      <c r="S344" s="314" t="s">
        <v>1404</v>
      </c>
      <c r="W344" s="316">
        <v>41399</v>
      </c>
      <c r="AB344" s="314" t="s">
        <v>7399</v>
      </c>
      <c r="AS344" s="314" t="s">
        <v>15111</v>
      </c>
      <c r="BD344" s="314" t="s">
        <v>11771</v>
      </c>
      <c r="BE344" s="314" t="s">
        <v>8637</v>
      </c>
      <c r="BG344" s="175" t="s">
        <v>11772</v>
      </c>
      <c r="BP344" s="314" t="s">
        <v>15136</v>
      </c>
      <c r="BQ344" s="314" t="s">
        <v>15099</v>
      </c>
      <c r="BV344" s="314" t="s">
        <v>11571</v>
      </c>
      <c r="BW344" s="181">
        <v>41457</v>
      </c>
      <c r="BZ344" s="181">
        <v>41457</v>
      </c>
      <c r="CA344" s="292">
        <v>8.3333333333333329E-2</v>
      </c>
      <c r="CB344" t="s">
        <v>1419</v>
      </c>
      <c r="CF344" s="318" t="s">
        <v>1005</v>
      </c>
      <c r="DM344" s="314" t="s">
        <v>11235</v>
      </c>
      <c r="DP344" s="314" t="s">
        <v>8426</v>
      </c>
      <c r="DQ344" s="314">
        <v>189</v>
      </c>
      <c r="DR344" s="314" t="s">
        <v>11281</v>
      </c>
      <c r="EH344" s="314" t="s">
        <v>11270</v>
      </c>
      <c r="EI344" s="314" t="s">
        <v>8426</v>
      </c>
      <c r="EJ344" s="314">
        <v>2.5000000000000001E-2</v>
      </c>
    </row>
    <row r="345" spans="7:140" x14ac:dyDescent="0.35">
      <c r="G345" s="322">
        <v>41501</v>
      </c>
      <c r="N345" s="315" t="s">
        <v>18599</v>
      </c>
      <c r="S345" s="314" t="s">
        <v>1404</v>
      </c>
      <c r="W345" s="316">
        <v>41399</v>
      </c>
      <c r="AB345" s="314" t="s">
        <v>7399</v>
      </c>
      <c r="AS345" s="314" t="s">
        <v>15111</v>
      </c>
      <c r="BD345" s="314" t="s">
        <v>11771</v>
      </c>
      <c r="BE345" s="314" t="s">
        <v>8637</v>
      </c>
      <c r="BG345" s="175" t="s">
        <v>11772</v>
      </c>
      <c r="BP345" s="314" t="s">
        <v>15136</v>
      </c>
      <c r="BQ345" s="314" t="s">
        <v>15099</v>
      </c>
      <c r="BV345" s="314" t="s">
        <v>11571</v>
      </c>
      <c r="BW345" s="181">
        <v>41457</v>
      </c>
      <c r="BZ345" s="181">
        <v>41457</v>
      </c>
      <c r="CA345" s="292">
        <v>0.25</v>
      </c>
      <c r="CB345" t="s">
        <v>1419</v>
      </c>
      <c r="CF345" s="318" t="s">
        <v>1005</v>
      </c>
      <c r="DM345" s="314" t="s">
        <v>11235</v>
      </c>
      <c r="DP345" s="314" t="s">
        <v>8426</v>
      </c>
      <c r="DQ345" s="314">
        <v>190</v>
      </c>
      <c r="DR345" s="314" t="s">
        <v>11281</v>
      </c>
      <c r="EH345" s="314" t="s">
        <v>11270</v>
      </c>
      <c r="EI345" s="314" t="s">
        <v>8426</v>
      </c>
      <c r="EJ345" s="314">
        <v>2.5000000000000001E-2</v>
      </c>
    </row>
    <row r="346" spans="7:140" x14ac:dyDescent="0.35">
      <c r="G346" s="322">
        <v>41501</v>
      </c>
      <c r="N346" s="315" t="s">
        <v>18599</v>
      </c>
      <c r="S346" s="314" t="s">
        <v>1404</v>
      </c>
      <c r="W346" s="316">
        <v>41399</v>
      </c>
      <c r="AB346" s="314" t="s">
        <v>7399</v>
      </c>
      <c r="AS346" s="314" t="s">
        <v>15111</v>
      </c>
      <c r="BD346" s="314" t="s">
        <v>11771</v>
      </c>
      <c r="BE346" s="314" t="s">
        <v>8637</v>
      </c>
      <c r="BG346" s="175" t="s">
        <v>11772</v>
      </c>
      <c r="BP346" s="314" t="s">
        <v>15136</v>
      </c>
      <c r="BQ346" s="314" t="s">
        <v>15099</v>
      </c>
      <c r="BV346" s="314" t="s">
        <v>11571</v>
      </c>
      <c r="BW346" s="181">
        <v>41457</v>
      </c>
      <c r="BZ346" s="181">
        <v>41457</v>
      </c>
      <c r="CA346" s="292">
        <v>0.41666666666666669</v>
      </c>
      <c r="CB346" t="s">
        <v>1419</v>
      </c>
      <c r="CF346" s="318" t="s">
        <v>1005</v>
      </c>
      <c r="DM346" s="314" t="s">
        <v>11235</v>
      </c>
      <c r="DP346" s="314" t="s">
        <v>8426</v>
      </c>
      <c r="DQ346" s="314">
        <v>190</v>
      </c>
      <c r="DR346" s="314" t="s">
        <v>11281</v>
      </c>
      <c r="EH346" s="314" t="s">
        <v>11270</v>
      </c>
      <c r="EI346" s="314" t="s">
        <v>8426</v>
      </c>
      <c r="EJ346" s="314">
        <v>2.5000000000000001E-2</v>
      </c>
    </row>
    <row r="347" spans="7:140" x14ac:dyDescent="0.35">
      <c r="G347" s="322">
        <v>41501</v>
      </c>
      <c r="N347" s="315" t="s">
        <v>18599</v>
      </c>
      <c r="S347" s="314" t="s">
        <v>1404</v>
      </c>
      <c r="W347" s="316">
        <v>41399</v>
      </c>
      <c r="AB347" s="314" t="s">
        <v>7399</v>
      </c>
      <c r="AS347" s="314" t="s">
        <v>15111</v>
      </c>
      <c r="BD347" s="314" t="s">
        <v>11771</v>
      </c>
      <c r="BE347" s="314" t="s">
        <v>8637</v>
      </c>
      <c r="BG347" s="175" t="s">
        <v>11772</v>
      </c>
      <c r="BP347" s="314" t="s">
        <v>15136</v>
      </c>
      <c r="BQ347" s="314" t="s">
        <v>15099</v>
      </c>
      <c r="BV347" s="314" t="s">
        <v>11571</v>
      </c>
      <c r="BW347" s="181">
        <v>41457</v>
      </c>
      <c r="BZ347" s="181">
        <v>41457</v>
      </c>
      <c r="CA347" s="292">
        <v>0.58333333333333337</v>
      </c>
      <c r="CB347" t="s">
        <v>1419</v>
      </c>
      <c r="CF347" s="318" t="s">
        <v>1005</v>
      </c>
      <c r="DM347" s="314" t="s">
        <v>11235</v>
      </c>
      <c r="DP347" s="314" t="s">
        <v>8426</v>
      </c>
      <c r="DQ347" s="314">
        <v>190</v>
      </c>
      <c r="DR347" s="314" t="s">
        <v>11281</v>
      </c>
      <c r="EH347" s="314" t="s">
        <v>11270</v>
      </c>
      <c r="EI347" s="314" t="s">
        <v>8426</v>
      </c>
      <c r="EJ347" s="314">
        <v>2.5000000000000001E-2</v>
      </c>
    </row>
    <row r="348" spans="7:140" x14ac:dyDescent="0.35">
      <c r="G348" s="322">
        <v>41501</v>
      </c>
      <c r="N348" s="315" t="s">
        <v>18599</v>
      </c>
      <c r="S348" s="314" t="s">
        <v>1404</v>
      </c>
      <c r="W348" s="316">
        <v>41399</v>
      </c>
      <c r="AB348" s="314" t="s">
        <v>7399</v>
      </c>
      <c r="AS348" s="314" t="s">
        <v>15111</v>
      </c>
      <c r="BD348" s="314" t="s">
        <v>11771</v>
      </c>
      <c r="BE348" s="314" t="s">
        <v>8637</v>
      </c>
      <c r="BG348" s="175" t="s">
        <v>11772</v>
      </c>
      <c r="BP348" s="314" t="s">
        <v>15136</v>
      </c>
      <c r="BQ348" s="314" t="s">
        <v>15099</v>
      </c>
      <c r="BV348" s="314" t="s">
        <v>11571</v>
      </c>
      <c r="BW348" s="181">
        <v>41457</v>
      </c>
      <c r="BZ348" s="181">
        <v>41457</v>
      </c>
      <c r="CA348" s="292">
        <v>0.75</v>
      </c>
      <c r="CB348" t="s">
        <v>1419</v>
      </c>
      <c r="CF348" s="318" t="s">
        <v>1005</v>
      </c>
      <c r="DM348" s="314" t="s">
        <v>11235</v>
      </c>
      <c r="DP348" s="314" t="s">
        <v>8426</v>
      </c>
      <c r="DQ348" s="314">
        <v>189</v>
      </c>
      <c r="DR348" s="314" t="s">
        <v>11281</v>
      </c>
      <c r="EH348" s="314" t="s">
        <v>11270</v>
      </c>
      <c r="EI348" s="314" t="s">
        <v>8426</v>
      </c>
      <c r="EJ348" s="314">
        <v>2.5000000000000001E-2</v>
      </c>
    </row>
    <row r="349" spans="7:140" x14ac:dyDescent="0.35">
      <c r="G349" s="322">
        <v>41501</v>
      </c>
      <c r="N349" s="315" t="s">
        <v>18599</v>
      </c>
      <c r="S349" s="314" t="s">
        <v>1404</v>
      </c>
      <c r="W349" s="316">
        <v>41399</v>
      </c>
      <c r="AB349" s="314" t="s">
        <v>7399</v>
      </c>
      <c r="AS349" s="314" t="s">
        <v>15111</v>
      </c>
      <c r="BD349" s="314" t="s">
        <v>11771</v>
      </c>
      <c r="BE349" s="314" t="s">
        <v>8637</v>
      </c>
      <c r="BG349" s="175" t="s">
        <v>11772</v>
      </c>
      <c r="BP349" s="314" t="s">
        <v>15136</v>
      </c>
      <c r="BQ349" s="314" t="s">
        <v>15099</v>
      </c>
      <c r="BV349" s="314" t="s">
        <v>11571</v>
      </c>
      <c r="BW349" s="181">
        <v>41457</v>
      </c>
      <c r="BZ349" s="181">
        <v>41457</v>
      </c>
      <c r="CA349" s="292">
        <v>0.91666666666666663</v>
      </c>
      <c r="CB349" t="s">
        <v>1419</v>
      </c>
      <c r="CF349" s="318" t="s">
        <v>1005</v>
      </c>
      <c r="DM349" s="314" t="s">
        <v>11235</v>
      </c>
      <c r="DP349" s="314" t="s">
        <v>8426</v>
      </c>
      <c r="DQ349" s="314">
        <v>190</v>
      </c>
      <c r="DR349" s="314" t="s">
        <v>11281</v>
      </c>
      <c r="EH349" s="314" t="s">
        <v>11270</v>
      </c>
      <c r="EI349" s="314" t="s">
        <v>8426</v>
      </c>
      <c r="EJ349" s="314">
        <v>2.5000000000000001E-2</v>
      </c>
    </row>
    <row r="350" spans="7:140" x14ac:dyDescent="0.35">
      <c r="G350" s="322">
        <v>41501</v>
      </c>
      <c r="N350" s="315" t="s">
        <v>18599</v>
      </c>
      <c r="S350" s="314" t="s">
        <v>1404</v>
      </c>
      <c r="W350" s="316">
        <v>41399</v>
      </c>
      <c r="AB350" s="314" t="s">
        <v>7399</v>
      </c>
      <c r="AS350" s="314" t="s">
        <v>15111</v>
      </c>
      <c r="BD350" s="314" t="s">
        <v>11771</v>
      </c>
      <c r="BE350" s="314" t="s">
        <v>8637</v>
      </c>
      <c r="BG350" s="175" t="s">
        <v>11772</v>
      </c>
      <c r="BP350" s="314" t="s">
        <v>15136</v>
      </c>
      <c r="BQ350" s="314" t="s">
        <v>15099</v>
      </c>
      <c r="BV350" s="314" t="s">
        <v>11571</v>
      </c>
      <c r="BW350" s="181">
        <v>41458</v>
      </c>
      <c r="BZ350" s="181">
        <v>41458</v>
      </c>
      <c r="CA350" s="292">
        <v>8.3333333333333329E-2</v>
      </c>
      <c r="CB350" t="s">
        <v>1419</v>
      </c>
      <c r="CF350" s="318" t="s">
        <v>1005</v>
      </c>
      <c r="DM350" s="314" t="s">
        <v>11235</v>
      </c>
      <c r="DP350" s="314" t="s">
        <v>8426</v>
      </c>
      <c r="DQ350" s="314">
        <v>190</v>
      </c>
      <c r="DR350" s="314" t="s">
        <v>11281</v>
      </c>
      <c r="EH350" s="314" t="s">
        <v>11270</v>
      </c>
      <c r="EI350" s="314" t="s">
        <v>8426</v>
      </c>
      <c r="EJ350" s="314">
        <v>2.5000000000000001E-2</v>
      </c>
    </row>
    <row r="351" spans="7:140" x14ac:dyDescent="0.35">
      <c r="G351" s="322">
        <v>41501</v>
      </c>
      <c r="N351" s="315" t="s">
        <v>18599</v>
      </c>
      <c r="S351" s="314" t="s">
        <v>1404</v>
      </c>
      <c r="W351" s="316">
        <v>41399</v>
      </c>
      <c r="AB351" s="314" t="s">
        <v>7399</v>
      </c>
      <c r="AS351" s="314" t="s">
        <v>15111</v>
      </c>
      <c r="BD351" s="314" t="s">
        <v>11771</v>
      </c>
      <c r="BE351" s="314" t="s">
        <v>8637</v>
      </c>
      <c r="BG351" s="175" t="s">
        <v>11772</v>
      </c>
      <c r="BP351" s="314" t="s">
        <v>15136</v>
      </c>
      <c r="BQ351" s="314" t="s">
        <v>15099</v>
      </c>
      <c r="BV351" s="314" t="s">
        <v>11571</v>
      </c>
      <c r="BW351" s="181">
        <v>41458</v>
      </c>
      <c r="BZ351" s="181">
        <v>41458</v>
      </c>
      <c r="CA351" s="292">
        <v>0.25</v>
      </c>
      <c r="CB351" t="s">
        <v>1419</v>
      </c>
      <c r="CF351" s="318" t="s">
        <v>1005</v>
      </c>
      <c r="DM351" s="314" t="s">
        <v>11235</v>
      </c>
      <c r="DP351" s="314" t="s">
        <v>8426</v>
      </c>
      <c r="DQ351" s="314">
        <v>191</v>
      </c>
      <c r="DR351" s="314" t="s">
        <v>11281</v>
      </c>
      <c r="EH351" s="314" t="s">
        <v>11270</v>
      </c>
      <c r="EI351" s="314" t="s">
        <v>8426</v>
      </c>
      <c r="EJ351" s="314">
        <v>2.5000000000000001E-2</v>
      </c>
    </row>
    <row r="352" spans="7:140" x14ac:dyDescent="0.35">
      <c r="G352" s="322">
        <v>41501</v>
      </c>
      <c r="N352" s="315" t="s">
        <v>18599</v>
      </c>
      <c r="S352" s="314" t="s">
        <v>1404</v>
      </c>
      <c r="W352" s="316">
        <v>41399</v>
      </c>
      <c r="AB352" s="314" t="s">
        <v>7399</v>
      </c>
      <c r="AS352" s="314" t="s">
        <v>15111</v>
      </c>
      <c r="BD352" s="314" t="s">
        <v>11771</v>
      </c>
      <c r="BE352" s="314" t="s">
        <v>8637</v>
      </c>
      <c r="BG352" s="175" t="s">
        <v>11772</v>
      </c>
      <c r="BP352" s="314" t="s">
        <v>15136</v>
      </c>
      <c r="BQ352" s="314" t="s">
        <v>15099</v>
      </c>
      <c r="BV352" s="314" t="s">
        <v>11571</v>
      </c>
      <c r="BW352" s="181">
        <v>41458</v>
      </c>
      <c r="BZ352" s="181">
        <v>41458</v>
      </c>
      <c r="CA352" s="292">
        <v>0.41666666666666669</v>
      </c>
      <c r="CB352" t="s">
        <v>1419</v>
      </c>
      <c r="CF352" s="318" t="s">
        <v>1005</v>
      </c>
      <c r="DM352" s="314" t="s">
        <v>11235</v>
      </c>
      <c r="DP352" s="314" t="s">
        <v>8426</v>
      </c>
      <c r="DQ352" s="314">
        <v>191</v>
      </c>
      <c r="DR352" s="314" t="s">
        <v>11281</v>
      </c>
      <c r="EH352" s="314" t="s">
        <v>11270</v>
      </c>
      <c r="EI352" s="314" t="s">
        <v>8426</v>
      </c>
      <c r="EJ352" s="314">
        <v>2.5000000000000001E-2</v>
      </c>
    </row>
    <row r="353" spans="7:140" x14ac:dyDescent="0.35">
      <c r="G353" s="322">
        <v>41501</v>
      </c>
      <c r="N353" s="315" t="s">
        <v>18599</v>
      </c>
      <c r="S353" s="314" t="s">
        <v>1404</v>
      </c>
      <c r="W353" s="316">
        <v>41399</v>
      </c>
      <c r="AB353" s="314" t="s">
        <v>7399</v>
      </c>
      <c r="AS353" s="314" t="s">
        <v>15111</v>
      </c>
      <c r="BD353" s="314" t="s">
        <v>11771</v>
      </c>
      <c r="BE353" s="314" t="s">
        <v>8637</v>
      </c>
      <c r="BG353" s="175" t="s">
        <v>11772</v>
      </c>
      <c r="BP353" s="314" t="s">
        <v>15136</v>
      </c>
      <c r="BQ353" s="314" t="s">
        <v>15099</v>
      </c>
      <c r="BV353" s="314" t="s">
        <v>11571</v>
      </c>
      <c r="BW353" s="181">
        <v>41458</v>
      </c>
      <c r="BZ353" s="181">
        <v>41458</v>
      </c>
      <c r="CA353" s="292">
        <v>0.58333333333333337</v>
      </c>
      <c r="CB353" t="s">
        <v>1419</v>
      </c>
      <c r="CF353" s="318" t="s">
        <v>1005</v>
      </c>
      <c r="DM353" s="314" t="s">
        <v>11235</v>
      </c>
      <c r="DP353" s="314" t="s">
        <v>8426</v>
      </c>
      <c r="DQ353" s="314">
        <v>191</v>
      </c>
      <c r="DR353" s="314" t="s">
        <v>11281</v>
      </c>
      <c r="EH353" s="314" t="s">
        <v>11270</v>
      </c>
      <c r="EI353" s="314" t="s">
        <v>8426</v>
      </c>
      <c r="EJ353" s="314">
        <v>2.5000000000000001E-2</v>
      </c>
    </row>
    <row r="354" spans="7:140" x14ac:dyDescent="0.35">
      <c r="G354" s="322">
        <v>41501</v>
      </c>
      <c r="N354" s="315" t="s">
        <v>18599</v>
      </c>
      <c r="S354" s="314" t="s">
        <v>1404</v>
      </c>
      <c r="W354" s="316">
        <v>41399</v>
      </c>
      <c r="AB354" s="314" t="s">
        <v>7399</v>
      </c>
      <c r="AS354" s="314" t="s">
        <v>15111</v>
      </c>
      <c r="BD354" s="314" t="s">
        <v>11771</v>
      </c>
      <c r="BE354" s="314" t="s">
        <v>8637</v>
      </c>
      <c r="BG354" s="175" t="s">
        <v>11772</v>
      </c>
      <c r="BP354" s="314" t="s">
        <v>15136</v>
      </c>
      <c r="BQ354" s="314" t="s">
        <v>15099</v>
      </c>
      <c r="BV354" s="314" t="s">
        <v>11571</v>
      </c>
      <c r="BW354" s="181">
        <v>41458</v>
      </c>
      <c r="BZ354" s="181">
        <v>41458</v>
      </c>
      <c r="CA354" s="292">
        <v>0.75</v>
      </c>
      <c r="CB354" t="s">
        <v>1419</v>
      </c>
      <c r="CF354" s="318" t="s">
        <v>1005</v>
      </c>
      <c r="DM354" s="314" t="s">
        <v>11235</v>
      </c>
      <c r="DP354" s="314" t="s">
        <v>8426</v>
      </c>
      <c r="DQ354" s="314">
        <v>192</v>
      </c>
      <c r="DR354" s="314" t="s">
        <v>11281</v>
      </c>
      <c r="EH354" s="314" t="s">
        <v>11270</v>
      </c>
      <c r="EI354" s="314" t="s">
        <v>8426</v>
      </c>
      <c r="EJ354" s="314">
        <v>2.5000000000000001E-2</v>
      </c>
    </row>
    <row r="355" spans="7:140" x14ac:dyDescent="0.35">
      <c r="G355" s="322">
        <v>41501</v>
      </c>
      <c r="N355" s="315" t="s">
        <v>18599</v>
      </c>
      <c r="S355" s="314" t="s">
        <v>1404</v>
      </c>
      <c r="W355" s="316">
        <v>41399</v>
      </c>
      <c r="AB355" s="314" t="s">
        <v>7399</v>
      </c>
      <c r="AS355" s="314" t="s">
        <v>15111</v>
      </c>
      <c r="BD355" s="314" t="s">
        <v>11771</v>
      </c>
      <c r="BE355" s="314" t="s">
        <v>8637</v>
      </c>
      <c r="BG355" s="175" t="s">
        <v>11772</v>
      </c>
      <c r="BP355" s="314" t="s">
        <v>15136</v>
      </c>
      <c r="BQ355" s="314" t="s">
        <v>15099</v>
      </c>
      <c r="BV355" s="314" t="s">
        <v>11571</v>
      </c>
      <c r="BW355" s="181">
        <v>41458</v>
      </c>
      <c r="BZ355" s="181">
        <v>41458</v>
      </c>
      <c r="CA355" s="292">
        <v>0.91666666666666663</v>
      </c>
      <c r="CB355" t="s">
        <v>1419</v>
      </c>
      <c r="CF355" s="318" t="s">
        <v>1005</v>
      </c>
      <c r="DM355" s="314" t="s">
        <v>11235</v>
      </c>
      <c r="DP355" s="314" t="s">
        <v>8426</v>
      </c>
      <c r="DQ355" s="314">
        <v>193</v>
      </c>
      <c r="DR355" s="314" t="s">
        <v>11281</v>
      </c>
      <c r="EH355" s="314" t="s">
        <v>11270</v>
      </c>
      <c r="EI355" s="314" t="s">
        <v>8426</v>
      </c>
      <c r="EJ355" s="314">
        <v>2.5000000000000001E-2</v>
      </c>
    </row>
    <row r="356" spans="7:140" x14ac:dyDescent="0.35">
      <c r="G356" s="322">
        <v>41501</v>
      </c>
      <c r="N356" s="315" t="s">
        <v>18599</v>
      </c>
      <c r="S356" s="314" t="s">
        <v>1404</v>
      </c>
      <c r="W356" s="316">
        <v>41399</v>
      </c>
      <c r="AB356" s="314" t="s">
        <v>7399</v>
      </c>
      <c r="AS356" s="314" t="s">
        <v>15111</v>
      </c>
      <c r="BD356" s="314" t="s">
        <v>11771</v>
      </c>
      <c r="BE356" s="314" t="s">
        <v>8637</v>
      </c>
      <c r="BG356" s="175" t="s">
        <v>11772</v>
      </c>
      <c r="BP356" s="314" t="s">
        <v>15136</v>
      </c>
      <c r="BQ356" s="314" t="s">
        <v>15099</v>
      </c>
      <c r="BV356" s="314" t="s">
        <v>11571</v>
      </c>
      <c r="BW356" s="181">
        <v>41459</v>
      </c>
      <c r="BZ356" s="181">
        <v>41459</v>
      </c>
      <c r="CA356" s="292">
        <v>8.3333333333333329E-2</v>
      </c>
      <c r="CB356" t="s">
        <v>1419</v>
      </c>
      <c r="CF356" s="318" t="s">
        <v>1005</v>
      </c>
      <c r="DM356" s="314" t="s">
        <v>11235</v>
      </c>
      <c r="DP356" s="314" t="s">
        <v>8426</v>
      </c>
      <c r="DQ356" s="314">
        <v>193</v>
      </c>
      <c r="DR356" s="314" t="s">
        <v>11281</v>
      </c>
      <c r="EH356" s="314" t="s">
        <v>11270</v>
      </c>
      <c r="EI356" s="314" t="s">
        <v>8426</v>
      </c>
      <c r="EJ356" s="314">
        <v>2.5000000000000001E-2</v>
      </c>
    </row>
    <row r="357" spans="7:140" x14ac:dyDescent="0.35">
      <c r="G357" s="322">
        <v>41501</v>
      </c>
      <c r="N357" s="315" t="s">
        <v>18599</v>
      </c>
      <c r="S357" s="314" t="s">
        <v>1404</v>
      </c>
      <c r="W357" s="316">
        <v>41399</v>
      </c>
      <c r="AB357" s="314" t="s">
        <v>7399</v>
      </c>
      <c r="AS357" s="314" t="s">
        <v>15111</v>
      </c>
      <c r="BD357" s="314" t="s">
        <v>11771</v>
      </c>
      <c r="BE357" s="314" t="s">
        <v>8637</v>
      </c>
      <c r="BG357" s="175" t="s">
        <v>11772</v>
      </c>
      <c r="BP357" s="314" t="s">
        <v>15136</v>
      </c>
      <c r="BQ357" s="314" t="s">
        <v>15099</v>
      </c>
      <c r="BV357" s="314" t="s">
        <v>11571</v>
      </c>
      <c r="BW357" s="181">
        <v>41459</v>
      </c>
      <c r="BZ357" s="181">
        <v>41459</v>
      </c>
      <c r="CA357" s="292">
        <v>0.25</v>
      </c>
      <c r="CB357" t="s">
        <v>1419</v>
      </c>
      <c r="CF357" s="318" t="s">
        <v>1005</v>
      </c>
      <c r="DM357" s="314" t="s">
        <v>11235</v>
      </c>
      <c r="DP357" s="314" t="s">
        <v>8426</v>
      </c>
      <c r="DQ357" s="314">
        <v>192</v>
      </c>
      <c r="DR357" s="314" t="s">
        <v>11281</v>
      </c>
      <c r="EH357" s="314" t="s">
        <v>11270</v>
      </c>
      <c r="EI357" s="314" t="s">
        <v>8426</v>
      </c>
      <c r="EJ357" s="314">
        <v>2.5000000000000001E-2</v>
      </c>
    </row>
    <row r="358" spans="7:140" x14ac:dyDescent="0.35">
      <c r="G358" s="322">
        <v>41501</v>
      </c>
      <c r="N358" s="315" t="s">
        <v>18599</v>
      </c>
      <c r="S358" s="314" t="s">
        <v>1404</v>
      </c>
      <c r="W358" s="316">
        <v>41399</v>
      </c>
      <c r="AB358" s="314" t="s">
        <v>7399</v>
      </c>
      <c r="AS358" s="314" t="s">
        <v>15111</v>
      </c>
      <c r="BD358" s="314" t="s">
        <v>11771</v>
      </c>
      <c r="BE358" s="314" t="s">
        <v>8637</v>
      </c>
      <c r="BG358" s="175" t="s">
        <v>11772</v>
      </c>
      <c r="BP358" s="314" t="s">
        <v>15136</v>
      </c>
      <c r="BQ358" s="314" t="s">
        <v>15099</v>
      </c>
      <c r="BV358" s="314" t="s">
        <v>11571</v>
      </c>
      <c r="BW358" s="181">
        <v>41459</v>
      </c>
      <c r="BZ358" s="181">
        <v>41459</v>
      </c>
      <c r="CA358" s="292">
        <v>0.41666666666666669</v>
      </c>
      <c r="CB358" t="s">
        <v>1419</v>
      </c>
      <c r="CF358" s="318" t="s">
        <v>1005</v>
      </c>
      <c r="DM358" s="314" t="s">
        <v>11235</v>
      </c>
      <c r="DP358" s="314" t="s">
        <v>8426</v>
      </c>
      <c r="DQ358" s="314">
        <v>192</v>
      </c>
      <c r="DR358" s="314" t="s">
        <v>11281</v>
      </c>
      <c r="EH358" s="314" t="s">
        <v>11270</v>
      </c>
      <c r="EI358" s="314" t="s">
        <v>8426</v>
      </c>
      <c r="EJ358" s="314">
        <v>2.5000000000000001E-2</v>
      </c>
    </row>
    <row r="359" spans="7:140" x14ac:dyDescent="0.35">
      <c r="G359" s="322">
        <v>41501</v>
      </c>
      <c r="N359" s="315" t="s">
        <v>18599</v>
      </c>
      <c r="S359" s="314" t="s">
        <v>1404</v>
      </c>
      <c r="W359" s="316">
        <v>41399</v>
      </c>
      <c r="AB359" s="314" t="s">
        <v>7399</v>
      </c>
      <c r="AS359" s="314" t="s">
        <v>15111</v>
      </c>
      <c r="BD359" s="314" t="s">
        <v>11771</v>
      </c>
      <c r="BE359" s="314" t="s">
        <v>8637</v>
      </c>
      <c r="BG359" s="175" t="s">
        <v>11772</v>
      </c>
      <c r="BP359" s="314" t="s">
        <v>15136</v>
      </c>
      <c r="BQ359" s="314" t="s">
        <v>15099</v>
      </c>
      <c r="BV359" s="314" t="s">
        <v>11571</v>
      </c>
      <c r="BW359" s="181">
        <v>41459</v>
      </c>
      <c r="BZ359" s="181">
        <v>41459</v>
      </c>
      <c r="CA359" s="292">
        <v>0.58333333333333337</v>
      </c>
      <c r="CB359" t="s">
        <v>1419</v>
      </c>
      <c r="CF359" s="318" t="s">
        <v>1005</v>
      </c>
      <c r="DM359" s="314" t="s">
        <v>11235</v>
      </c>
      <c r="DP359" s="314" t="s">
        <v>8426</v>
      </c>
      <c r="DQ359" s="314">
        <v>191</v>
      </c>
      <c r="DR359" s="314" t="s">
        <v>11281</v>
      </c>
      <c r="EH359" s="314" t="s">
        <v>11270</v>
      </c>
      <c r="EI359" s="314" t="s">
        <v>8426</v>
      </c>
      <c r="EJ359" s="314">
        <v>2.5000000000000001E-2</v>
      </c>
    </row>
    <row r="360" spans="7:140" x14ac:dyDescent="0.35">
      <c r="G360" s="322">
        <v>41501</v>
      </c>
      <c r="N360" s="315" t="s">
        <v>18599</v>
      </c>
      <c r="S360" s="314" t="s">
        <v>1404</v>
      </c>
      <c r="W360" s="316">
        <v>41399</v>
      </c>
      <c r="AB360" s="314" t="s">
        <v>7399</v>
      </c>
      <c r="AS360" s="314" t="s">
        <v>15111</v>
      </c>
      <c r="BD360" s="314" t="s">
        <v>11771</v>
      </c>
      <c r="BE360" s="314" t="s">
        <v>8637</v>
      </c>
      <c r="BG360" s="175" t="s">
        <v>11772</v>
      </c>
      <c r="BP360" s="314" t="s">
        <v>15136</v>
      </c>
      <c r="BQ360" s="314" t="s">
        <v>15099</v>
      </c>
      <c r="BV360" s="314" t="s">
        <v>11571</v>
      </c>
      <c r="BW360" s="181">
        <v>41459</v>
      </c>
      <c r="BZ360" s="181">
        <v>41459</v>
      </c>
      <c r="CA360" s="292">
        <v>0.75</v>
      </c>
      <c r="CB360" t="s">
        <v>1419</v>
      </c>
      <c r="CF360" s="318" t="s">
        <v>1005</v>
      </c>
      <c r="DM360" s="314" t="s">
        <v>11235</v>
      </c>
      <c r="DP360" s="314" t="s">
        <v>8426</v>
      </c>
      <c r="DQ360" s="314">
        <v>192</v>
      </c>
      <c r="DR360" s="314" t="s">
        <v>11281</v>
      </c>
      <c r="EH360" s="314" t="s">
        <v>11270</v>
      </c>
      <c r="EI360" s="314" t="s">
        <v>8426</v>
      </c>
      <c r="EJ360" s="314">
        <v>2.5000000000000001E-2</v>
      </c>
    </row>
    <row r="361" spans="7:140" x14ac:dyDescent="0.35">
      <c r="G361" s="322">
        <v>41501</v>
      </c>
      <c r="N361" s="315" t="s">
        <v>18599</v>
      </c>
      <c r="S361" s="314" t="s">
        <v>1404</v>
      </c>
      <c r="W361" s="316">
        <v>41399</v>
      </c>
      <c r="AB361" s="314" t="s">
        <v>7399</v>
      </c>
      <c r="AS361" s="314" t="s">
        <v>15111</v>
      </c>
      <c r="BD361" s="314" t="s">
        <v>11771</v>
      </c>
      <c r="BE361" s="314" t="s">
        <v>8637</v>
      </c>
      <c r="BG361" s="175" t="s">
        <v>11772</v>
      </c>
      <c r="BP361" s="314" t="s">
        <v>15136</v>
      </c>
      <c r="BQ361" s="314" t="s">
        <v>15099</v>
      </c>
      <c r="BV361" s="314" t="s">
        <v>11571</v>
      </c>
      <c r="BW361" s="181">
        <v>41459</v>
      </c>
      <c r="BZ361" s="181">
        <v>41459</v>
      </c>
      <c r="CA361" s="292">
        <v>0.91666666666666663</v>
      </c>
      <c r="CB361" t="s">
        <v>1419</v>
      </c>
      <c r="CF361" s="318" t="s">
        <v>1005</v>
      </c>
      <c r="DM361" s="314" t="s">
        <v>11235</v>
      </c>
      <c r="DP361" s="314" t="s">
        <v>8426</v>
      </c>
      <c r="DQ361" s="314">
        <v>193</v>
      </c>
      <c r="DR361" s="314" t="s">
        <v>11281</v>
      </c>
      <c r="EH361" s="314" t="s">
        <v>11270</v>
      </c>
      <c r="EI361" s="314" t="s">
        <v>8426</v>
      </c>
      <c r="EJ361" s="314">
        <v>2.5000000000000001E-2</v>
      </c>
    </row>
    <row r="362" spans="7:140" x14ac:dyDescent="0.35">
      <c r="G362" s="322">
        <v>41501</v>
      </c>
      <c r="N362" s="315" t="s">
        <v>18599</v>
      </c>
      <c r="S362" s="314" t="s">
        <v>1404</v>
      </c>
      <c r="W362" s="316">
        <v>41399</v>
      </c>
      <c r="AB362" s="314" t="s">
        <v>7399</v>
      </c>
      <c r="AS362" s="314" t="s">
        <v>15111</v>
      </c>
      <c r="BD362" s="314" t="s">
        <v>11771</v>
      </c>
      <c r="BE362" s="314" t="s">
        <v>8637</v>
      </c>
      <c r="BG362" s="175" t="s">
        <v>11772</v>
      </c>
      <c r="BP362" s="314" t="s">
        <v>15136</v>
      </c>
      <c r="BQ362" s="314" t="s">
        <v>15099</v>
      </c>
      <c r="BV362" s="314" t="s">
        <v>11571</v>
      </c>
      <c r="BW362" s="181">
        <v>41460</v>
      </c>
      <c r="BZ362" s="181">
        <v>41460</v>
      </c>
      <c r="CA362" s="292">
        <v>8.3333333333333329E-2</v>
      </c>
      <c r="CB362" t="s">
        <v>1419</v>
      </c>
      <c r="CF362" s="318" t="s">
        <v>1005</v>
      </c>
      <c r="DM362" s="314" t="s">
        <v>11235</v>
      </c>
      <c r="DP362" s="314" t="s">
        <v>8426</v>
      </c>
      <c r="DQ362" s="314">
        <v>194</v>
      </c>
      <c r="DR362" s="314" t="s">
        <v>11281</v>
      </c>
      <c r="EH362" s="314" t="s">
        <v>11270</v>
      </c>
      <c r="EI362" s="314" t="s">
        <v>8426</v>
      </c>
      <c r="EJ362" s="314">
        <v>2.5000000000000001E-2</v>
      </c>
    </row>
    <row r="363" spans="7:140" x14ac:dyDescent="0.35">
      <c r="G363" s="322">
        <v>41501</v>
      </c>
      <c r="N363" s="315" t="s">
        <v>18599</v>
      </c>
      <c r="S363" s="314" t="s">
        <v>1404</v>
      </c>
      <c r="W363" s="316">
        <v>41399</v>
      </c>
      <c r="AB363" s="314" t="s">
        <v>7399</v>
      </c>
      <c r="AS363" s="314" t="s">
        <v>15111</v>
      </c>
      <c r="BD363" s="314" t="s">
        <v>11771</v>
      </c>
      <c r="BE363" s="314" t="s">
        <v>8637</v>
      </c>
      <c r="BG363" s="175" t="s">
        <v>11772</v>
      </c>
      <c r="BP363" s="314" t="s">
        <v>15136</v>
      </c>
      <c r="BQ363" s="314" t="s">
        <v>15099</v>
      </c>
      <c r="BV363" s="314" t="s">
        <v>11571</v>
      </c>
      <c r="BW363" s="181">
        <v>41460</v>
      </c>
      <c r="BZ363" s="181">
        <v>41460</v>
      </c>
      <c r="CA363" s="292">
        <v>0.25</v>
      </c>
      <c r="CB363" t="s">
        <v>1419</v>
      </c>
      <c r="CF363" s="318" t="s">
        <v>1005</v>
      </c>
      <c r="DM363" s="314" t="s">
        <v>11235</v>
      </c>
      <c r="DP363" s="314" t="s">
        <v>8426</v>
      </c>
      <c r="DQ363" s="314">
        <v>194</v>
      </c>
      <c r="DR363" s="314" t="s">
        <v>11281</v>
      </c>
      <c r="EH363" s="314" t="s">
        <v>11270</v>
      </c>
      <c r="EI363" s="314" t="s">
        <v>8426</v>
      </c>
      <c r="EJ363" s="314">
        <v>2.5000000000000001E-2</v>
      </c>
    </row>
    <row r="364" spans="7:140" x14ac:dyDescent="0.35">
      <c r="G364" s="322">
        <v>41501</v>
      </c>
      <c r="N364" s="315" t="s">
        <v>18599</v>
      </c>
      <c r="S364" s="314" t="s">
        <v>1404</v>
      </c>
      <c r="W364" s="316">
        <v>41399</v>
      </c>
      <c r="AB364" s="314" t="s">
        <v>7399</v>
      </c>
      <c r="AS364" s="314" t="s">
        <v>15111</v>
      </c>
      <c r="BD364" s="314" t="s">
        <v>11771</v>
      </c>
      <c r="BE364" s="314" t="s">
        <v>8637</v>
      </c>
      <c r="BG364" s="175" t="s">
        <v>11772</v>
      </c>
      <c r="BP364" s="314" t="s">
        <v>15136</v>
      </c>
      <c r="BQ364" s="314" t="s">
        <v>15099</v>
      </c>
      <c r="BV364" s="314" t="s">
        <v>11571</v>
      </c>
      <c r="BW364" s="181">
        <v>41460</v>
      </c>
      <c r="BZ364" s="181">
        <v>41460</v>
      </c>
      <c r="CA364" s="292">
        <v>0.41666666666666669</v>
      </c>
      <c r="CB364" t="s">
        <v>1419</v>
      </c>
      <c r="CF364" s="318" t="s">
        <v>1005</v>
      </c>
      <c r="DM364" s="314" t="s">
        <v>11235</v>
      </c>
      <c r="DP364" s="314" t="s">
        <v>8426</v>
      </c>
      <c r="DQ364" s="314">
        <v>193</v>
      </c>
      <c r="DR364" s="314" t="s">
        <v>11281</v>
      </c>
      <c r="EH364" s="314" t="s">
        <v>11270</v>
      </c>
      <c r="EI364" s="314" t="s">
        <v>8426</v>
      </c>
      <c r="EJ364" s="314">
        <v>2.5000000000000001E-2</v>
      </c>
    </row>
    <row r="365" spans="7:140" x14ac:dyDescent="0.35">
      <c r="G365" s="322">
        <v>41501</v>
      </c>
      <c r="N365" s="315" t="s">
        <v>18599</v>
      </c>
      <c r="S365" s="314" t="s">
        <v>1404</v>
      </c>
      <c r="W365" s="316">
        <v>41399</v>
      </c>
      <c r="AB365" s="314" t="s">
        <v>7399</v>
      </c>
      <c r="AS365" s="314" t="s">
        <v>15111</v>
      </c>
      <c r="BD365" s="314" t="s">
        <v>11771</v>
      </c>
      <c r="BE365" s="314" t="s">
        <v>8637</v>
      </c>
      <c r="BG365" s="175" t="s">
        <v>11772</v>
      </c>
      <c r="BP365" s="314" t="s">
        <v>15136</v>
      </c>
      <c r="BQ365" s="314" t="s">
        <v>15099</v>
      </c>
      <c r="BV365" s="314" t="s">
        <v>11571</v>
      </c>
      <c r="BW365" s="181">
        <v>41460</v>
      </c>
      <c r="BZ365" s="181">
        <v>41460</v>
      </c>
      <c r="CA365" s="292">
        <v>0.58333333333333337</v>
      </c>
      <c r="CB365" t="s">
        <v>1419</v>
      </c>
      <c r="CF365" s="318" t="s">
        <v>1005</v>
      </c>
      <c r="DM365" s="314" t="s">
        <v>11235</v>
      </c>
      <c r="DP365" s="314" t="s">
        <v>8426</v>
      </c>
      <c r="DQ365" s="314">
        <v>192</v>
      </c>
      <c r="DR365" s="314" t="s">
        <v>11281</v>
      </c>
      <c r="EH365" s="314" t="s">
        <v>11270</v>
      </c>
      <c r="EI365" s="314" t="s">
        <v>8426</v>
      </c>
      <c r="EJ365" s="314">
        <v>2.5000000000000001E-2</v>
      </c>
    </row>
    <row r="366" spans="7:140" x14ac:dyDescent="0.35">
      <c r="G366" s="322">
        <v>41501</v>
      </c>
      <c r="N366" s="315" t="s">
        <v>18599</v>
      </c>
      <c r="S366" s="314" t="s">
        <v>1404</v>
      </c>
      <c r="W366" s="316">
        <v>41399</v>
      </c>
      <c r="AB366" s="314" t="s">
        <v>7399</v>
      </c>
      <c r="AS366" s="314" t="s">
        <v>15111</v>
      </c>
      <c r="BD366" s="314" t="s">
        <v>11771</v>
      </c>
      <c r="BE366" s="314" t="s">
        <v>8637</v>
      </c>
      <c r="BG366" s="175" t="s">
        <v>11772</v>
      </c>
      <c r="BP366" s="314" t="s">
        <v>15136</v>
      </c>
      <c r="BQ366" s="314" t="s">
        <v>15099</v>
      </c>
      <c r="BV366" s="314" t="s">
        <v>11571</v>
      </c>
      <c r="BW366" s="181">
        <v>41460</v>
      </c>
      <c r="BZ366" s="181">
        <v>41460</v>
      </c>
      <c r="CA366" s="292">
        <v>0.75</v>
      </c>
      <c r="CB366" t="s">
        <v>1419</v>
      </c>
      <c r="CF366" s="318" t="s">
        <v>1005</v>
      </c>
      <c r="DM366" s="314" t="s">
        <v>11235</v>
      </c>
      <c r="DP366" s="314" t="s">
        <v>8426</v>
      </c>
      <c r="DQ366" s="314">
        <v>193</v>
      </c>
      <c r="DR366" s="314" t="s">
        <v>11281</v>
      </c>
      <c r="EH366" s="314" t="s">
        <v>11270</v>
      </c>
      <c r="EI366" s="314" t="s">
        <v>8426</v>
      </c>
      <c r="EJ366" s="314">
        <v>2.5000000000000001E-2</v>
      </c>
    </row>
    <row r="367" spans="7:140" x14ac:dyDescent="0.35">
      <c r="G367" s="322">
        <v>41501</v>
      </c>
      <c r="N367" s="315" t="s">
        <v>18599</v>
      </c>
      <c r="S367" s="314" t="s">
        <v>1404</v>
      </c>
      <c r="W367" s="316">
        <v>41399</v>
      </c>
      <c r="AB367" s="314" t="s">
        <v>7399</v>
      </c>
      <c r="AS367" s="314" t="s">
        <v>15111</v>
      </c>
      <c r="BD367" s="314" t="s">
        <v>11771</v>
      </c>
      <c r="BE367" s="314" t="s">
        <v>8637</v>
      </c>
      <c r="BG367" s="175" t="s">
        <v>11772</v>
      </c>
      <c r="BP367" s="314" t="s">
        <v>15136</v>
      </c>
      <c r="BQ367" s="314" t="s">
        <v>15099</v>
      </c>
      <c r="BV367" s="314" t="s">
        <v>11571</v>
      </c>
      <c r="BW367" s="181">
        <v>41460</v>
      </c>
      <c r="BZ367" s="181">
        <v>41460</v>
      </c>
      <c r="CA367" s="292">
        <v>0.91666666666666663</v>
      </c>
      <c r="CB367" t="s">
        <v>1419</v>
      </c>
      <c r="CF367" s="318" t="s">
        <v>1005</v>
      </c>
      <c r="DM367" s="314" t="s">
        <v>11235</v>
      </c>
      <c r="DP367" s="314" t="s">
        <v>8426</v>
      </c>
      <c r="DQ367" s="314">
        <v>194</v>
      </c>
      <c r="DR367" s="314" t="s">
        <v>11281</v>
      </c>
      <c r="EH367" s="314" t="s">
        <v>11270</v>
      </c>
      <c r="EI367" s="314" t="s">
        <v>8426</v>
      </c>
      <c r="EJ367" s="314">
        <v>2.5000000000000001E-2</v>
      </c>
    </row>
    <row r="368" spans="7:140" x14ac:dyDescent="0.35">
      <c r="G368" s="322">
        <v>41501</v>
      </c>
      <c r="N368" s="315" t="s">
        <v>18599</v>
      </c>
      <c r="S368" s="314" t="s">
        <v>1404</v>
      </c>
      <c r="W368" s="316">
        <v>41399</v>
      </c>
      <c r="AB368" s="314" t="s">
        <v>7399</v>
      </c>
      <c r="AS368" s="314" t="s">
        <v>15111</v>
      </c>
      <c r="BD368" s="314" t="s">
        <v>11771</v>
      </c>
      <c r="BE368" s="314" t="s">
        <v>8637</v>
      </c>
      <c r="BG368" s="175" t="s">
        <v>11772</v>
      </c>
      <c r="BP368" s="314" t="s">
        <v>15136</v>
      </c>
      <c r="BQ368" s="314" t="s">
        <v>15099</v>
      </c>
      <c r="BV368" s="314" t="s">
        <v>11571</v>
      </c>
      <c r="BW368" s="181">
        <v>41461</v>
      </c>
      <c r="BZ368" s="181">
        <v>41461</v>
      </c>
      <c r="CA368" s="292">
        <v>8.3333333333333329E-2</v>
      </c>
      <c r="CB368" t="s">
        <v>1419</v>
      </c>
      <c r="CF368" s="318" t="s">
        <v>1005</v>
      </c>
      <c r="DM368" s="314" t="s">
        <v>11235</v>
      </c>
      <c r="DP368" s="314" t="s">
        <v>8426</v>
      </c>
      <c r="DQ368" s="314">
        <v>194</v>
      </c>
      <c r="DR368" s="314" t="s">
        <v>11281</v>
      </c>
      <c r="EH368" s="314" t="s">
        <v>11270</v>
      </c>
      <c r="EI368" s="314" t="s">
        <v>8426</v>
      </c>
      <c r="EJ368" s="314">
        <v>2.5000000000000001E-2</v>
      </c>
    </row>
    <row r="369" spans="7:140" x14ac:dyDescent="0.35">
      <c r="G369" s="322">
        <v>41501</v>
      </c>
      <c r="N369" s="315" t="s">
        <v>18599</v>
      </c>
      <c r="S369" s="314" t="s">
        <v>1404</v>
      </c>
      <c r="W369" s="316">
        <v>41399</v>
      </c>
      <c r="AB369" s="314" t="s">
        <v>7399</v>
      </c>
      <c r="AS369" s="314" t="s">
        <v>15111</v>
      </c>
      <c r="BD369" s="314" t="s">
        <v>11771</v>
      </c>
      <c r="BE369" s="314" t="s">
        <v>8637</v>
      </c>
      <c r="BG369" s="175" t="s">
        <v>11772</v>
      </c>
      <c r="BP369" s="314" t="s">
        <v>15136</v>
      </c>
      <c r="BQ369" s="314" t="s">
        <v>15099</v>
      </c>
      <c r="BV369" s="314" t="s">
        <v>11571</v>
      </c>
      <c r="BW369" s="181">
        <v>41461</v>
      </c>
      <c r="BZ369" s="181">
        <v>41461</v>
      </c>
      <c r="CA369" s="292">
        <v>0.25</v>
      </c>
      <c r="CB369" t="s">
        <v>1419</v>
      </c>
      <c r="CF369" s="318" t="s">
        <v>1005</v>
      </c>
      <c r="DM369" s="314" t="s">
        <v>11235</v>
      </c>
      <c r="DP369" s="314" t="s">
        <v>8426</v>
      </c>
      <c r="DQ369" s="314">
        <v>193</v>
      </c>
      <c r="DR369" s="314" t="s">
        <v>11281</v>
      </c>
      <c r="EH369" s="314" t="s">
        <v>11270</v>
      </c>
      <c r="EI369" s="314" t="s">
        <v>8426</v>
      </c>
      <c r="EJ369" s="314">
        <v>2.5000000000000001E-2</v>
      </c>
    </row>
    <row r="370" spans="7:140" x14ac:dyDescent="0.35">
      <c r="G370" s="322">
        <v>41501</v>
      </c>
      <c r="N370" s="315" t="s">
        <v>18599</v>
      </c>
      <c r="S370" s="314" t="s">
        <v>1404</v>
      </c>
      <c r="W370" s="316">
        <v>41399</v>
      </c>
      <c r="AB370" s="314" t="s">
        <v>7399</v>
      </c>
      <c r="AS370" s="314" t="s">
        <v>15111</v>
      </c>
      <c r="BD370" s="314" t="s">
        <v>11771</v>
      </c>
      <c r="BE370" s="314" t="s">
        <v>8637</v>
      </c>
      <c r="BG370" s="175" t="s">
        <v>11772</v>
      </c>
      <c r="BP370" s="314" t="s">
        <v>15136</v>
      </c>
      <c r="BQ370" s="314" t="s">
        <v>15099</v>
      </c>
      <c r="BV370" s="314" t="s">
        <v>11571</v>
      </c>
      <c r="BW370" s="181">
        <v>41461</v>
      </c>
      <c r="BZ370" s="181">
        <v>41461</v>
      </c>
      <c r="CA370" s="292">
        <v>0.41666666666666669</v>
      </c>
      <c r="CB370" t="s">
        <v>1419</v>
      </c>
      <c r="CF370" s="318" t="s">
        <v>1005</v>
      </c>
      <c r="DM370" s="314" t="s">
        <v>11235</v>
      </c>
      <c r="DP370" s="314" t="s">
        <v>8426</v>
      </c>
      <c r="DQ370" s="314">
        <v>193</v>
      </c>
      <c r="DR370" s="314" t="s">
        <v>11281</v>
      </c>
      <c r="EH370" s="314" t="s">
        <v>11270</v>
      </c>
      <c r="EI370" s="314" t="s">
        <v>8426</v>
      </c>
      <c r="EJ370" s="314">
        <v>2.5000000000000001E-2</v>
      </c>
    </row>
    <row r="371" spans="7:140" x14ac:dyDescent="0.35">
      <c r="G371" s="322">
        <v>41501</v>
      </c>
      <c r="N371" s="315" t="s">
        <v>18599</v>
      </c>
      <c r="S371" s="314" t="s">
        <v>1404</v>
      </c>
      <c r="W371" s="316">
        <v>41399</v>
      </c>
      <c r="AB371" s="314" t="s">
        <v>7399</v>
      </c>
      <c r="AS371" s="314" t="s">
        <v>15111</v>
      </c>
      <c r="BD371" s="314" t="s">
        <v>11771</v>
      </c>
      <c r="BE371" s="314" t="s">
        <v>8637</v>
      </c>
      <c r="BG371" s="175" t="s">
        <v>11772</v>
      </c>
      <c r="BP371" s="314" t="s">
        <v>15136</v>
      </c>
      <c r="BQ371" s="314" t="s">
        <v>15099</v>
      </c>
      <c r="BV371" s="314" t="s">
        <v>11571</v>
      </c>
      <c r="BW371" s="181">
        <v>41461</v>
      </c>
      <c r="BZ371" s="181">
        <v>41461</v>
      </c>
      <c r="CA371" s="292">
        <v>0.58333333333333337</v>
      </c>
      <c r="CB371" t="s">
        <v>1419</v>
      </c>
      <c r="CF371" s="318" t="s">
        <v>1005</v>
      </c>
      <c r="DM371" s="314" t="s">
        <v>11235</v>
      </c>
      <c r="DP371" s="314" t="s">
        <v>8426</v>
      </c>
      <c r="DQ371" s="314">
        <v>193</v>
      </c>
      <c r="DR371" s="314" t="s">
        <v>11281</v>
      </c>
      <c r="EH371" s="314" t="s">
        <v>11270</v>
      </c>
      <c r="EI371" s="314" t="s">
        <v>8426</v>
      </c>
      <c r="EJ371" s="314">
        <v>2.5000000000000001E-2</v>
      </c>
    </row>
    <row r="372" spans="7:140" x14ac:dyDescent="0.35">
      <c r="G372" s="322">
        <v>41501</v>
      </c>
      <c r="N372" s="315" t="s">
        <v>18599</v>
      </c>
      <c r="S372" s="314" t="s">
        <v>1404</v>
      </c>
      <c r="W372" s="316">
        <v>41399</v>
      </c>
      <c r="AB372" s="314" t="s">
        <v>7399</v>
      </c>
      <c r="AS372" s="314" t="s">
        <v>15111</v>
      </c>
      <c r="BD372" s="314" t="s">
        <v>11771</v>
      </c>
      <c r="BE372" s="314" t="s">
        <v>8637</v>
      </c>
      <c r="BG372" s="175" t="s">
        <v>11772</v>
      </c>
      <c r="BP372" s="314" t="s">
        <v>15136</v>
      </c>
      <c r="BQ372" s="314" t="s">
        <v>15099</v>
      </c>
      <c r="BV372" s="314" t="s">
        <v>11571</v>
      </c>
      <c r="BW372" s="181">
        <v>41461</v>
      </c>
      <c r="BZ372" s="181">
        <v>41461</v>
      </c>
      <c r="CA372" s="292">
        <v>0.75</v>
      </c>
      <c r="CB372" t="s">
        <v>1419</v>
      </c>
      <c r="CF372" s="318" t="s">
        <v>1005</v>
      </c>
      <c r="DM372" s="314" t="s">
        <v>11235</v>
      </c>
      <c r="DP372" s="314" t="s">
        <v>8426</v>
      </c>
      <c r="DQ372" s="314">
        <v>194</v>
      </c>
      <c r="DR372" s="314" t="s">
        <v>11281</v>
      </c>
      <c r="EH372" s="314" t="s">
        <v>11270</v>
      </c>
      <c r="EI372" s="314" t="s">
        <v>8426</v>
      </c>
      <c r="EJ372" s="314">
        <v>2.5000000000000001E-2</v>
      </c>
    </row>
    <row r="373" spans="7:140" x14ac:dyDescent="0.35">
      <c r="G373" s="322">
        <v>41501</v>
      </c>
      <c r="N373" s="315" t="s">
        <v>18599</v>
      </c>
      <c r="S373" s="314" t="s">
        <v>1404</v>
      </c>
      <c r="W373" s="316">
        <v>41399</v>
      </c>
      <c r="AB373" s="314" t="s">
        <v>7399</v>
      </c>
      <c r="AS373" s="314" t="s">
        <v>15111</v>
      </c>
      <c r="BD373" s="314" t="s">
        <v>11771</v>
      </c>
      <c r="BE373" s="314" t="s">
        <v>8637</v>
      </c>
      <c r="BG373" s="175" t="s">
        <v>11772</v>
      </c>
      <c r="BP373" s="314" t="s">
        <v>15136</v>
      </c>
      <c r="BQ373" s="314" t="s">
        <v>15099</v>
      </c>
      <c r="BV373" s="314" t="s">
        <v>11571</v>
      </c>
      <c r="BW373" s="181">
        <v>41461</v>
      </c>
      <c r="BZ373" s="181">
        <v>41461</v>
      </c>
      <c r="CA373" s="292">
        <v>0.91666666666666663</v>
      </c>
      <c r="CB373" t="s">
        <v>1419</v>
      </c>
      <c r="CF373" s="318" t="s">
        <v>1005</v>
      </c>
      <c r="DM373" s="314" t="s">
        <v>11235</v>
      </c>
      <c r="DP373" s="314" t="s">
        <v>8426</v>
      </c>
      <c r="DQ373" s="314">
        <v>194</v>
      </c>
      <c r="DR373" s="314" t="s">
        <v>11281</v>
      </c>
      <c r="EH373" s="314" t="s">
        <v>11270</v>
      </c>
      <c r="EI373" s="314" t="s">
        <v>8426</v>
      </c>
      <c r="EJ373" s="314">
        <v>2.5000000000000001E-2</v>
      </c>
    </row>
    <row r="374" spans="7:140" x14ac:dyDescent="0.35">
      <c r="G374" s="322">
        <v>41501</v>
      </c>
      <c r="N374" s="315" t="s">
        <v>18599</v>
      </c>
      <c r="S374" s="314" t="s">
        <v>1404</v>
      </c>
      <c r="W374" s="316">
        <v>41399</v>
      </c>
      <c r="AB374" s="314" t="s">
        <v>7399</v>
      </c>
      <c r="AS374" s="314" t="s">
        <v>15111</v>
      </c>
      <c r="BD374" s="314" t="s">
        <v>11771</v>
      </c>
      <c r="BE374" s="314" t="s">
        <v>8637</v>
      </c>
      <c r="BG374" s="175" t="s">
        <v>11772</v>
      </c>
      <c r="BP374" s="314" t="s">
        <v>15136</v>
      </c>
      <c r="BQ374" s="314" t="s">
        <v>15099</v>
      </c>
      <c r="BV374" s="314" t="s">
        <v>11571</v>
      </c>
      <c r="BW374" s="181">
        <v>41462</v>
      </c>
      <c r="BZ374" s="181">
        <v>41462</v>
      </c>
      <c r="CA374" s="292">
        <v>8.3333333333333329E-2</v>
      </c>
      <c r="CB374" t="s">
        <v>1419</v>
      </c>
      <c r="CF374" s="318" t="s">
        <v>1005</v>
      </c>
      <c r="DM374" s="314" t="s">
        <v>11235</v>
      </c>
      <c r="DP374" s="314" t="s">
        <v>8426</v>
      </c>
      <c r="DQ374" s="314">
        <v>194</v>
      </c>
      <c r="DR374" s="314" t="s">
        <v>11281</v>
      </c>
      <c r="EH374" s="314" t="s">
        <v>11270</v>
      </c>
      <c r="EI374" s="314" t="s">
        <v>8426</v>
      </c>
      <c r="EJ374" s="314">
        <v>2.5000000000000001E-2</v>
      </c>
    </row>
    <row r="375" spans="7:140" x14ac:dyDescent="0.35">
      <c r="G375" s="322">
        <v>41501</v>
      </c>
      <c r="N375" s="315" t="s">
        <v>18599</v>
      </c>
      <c r="S375" s="314" t="s">
        <v>1404</v>
      </c>
      <c r="W375" s="316">
        <v>41399</v>
      </c>
      <c r="AB375" s="314" t="s">
        <v>7399</v>
      </c>
      <c r="AS375" s="314" t="s">
        <v>15111</v>
      </c>
      <c r="BD375" s="314" t="s">
        <v>11771</v>
      </c>
      <c r="BE375" s="314" t="s">
        <v>8637</v>
      </c>
      <c r="BG375" s="175" t="s">
        <v>11772</v>
      </c>
      <c r="BP375" s="314" t="s">
        <v>15136</v>
      </c>
      <c r="BQ375" s="314" t="s">
        <v>15099</v>
      </c>
      <c r="BV375" s="314" t="s">
        <v>11571</v>
      </c>
      <c r="BW375" s="181">
        <v>41462</v>
      </c>
      <c r="BZ375" s="181">
        <v>41462</v>
      </c>
      <c r="CA375" s="292">
        <v>0.25</v>
      </c>
      <c r="CB375" t="s">
        <v>1419</v>
      </c>
      <c r="CF375" s="318" t="s">
        <v>1005</v>
      </c>
      <c r="DM375" s="314" t="s">
        <v>11235</v>
      </c>
      <c r="DP375" s="314" t="s">
        <v>8426</v>
      </c>
      <c r="DQ375" s="314">
        <v>193</v>
      </c>
      <c r="DR375" s="314" t="s">
        <v>11281</v>
      </c>
      <c r="EH375" s="314" t="s">
        <v>11270</v>
      </c>
      <c r="EI375" s="314" t="s">
        <v>8426</v>
      </c>
      <c r="EJ375" s="314">
        <v>2.5000000000000001E-2</v>
      </c>
    </row>
    <row r="376" spans="7:140" x14ac:dyDescent="0.35">
      <c r="G376" s="322">
        <v>41501</v>
      </c>
      <c r="N376" s="315" t="s">
        <v>18599</v>
      </c>
      <c r="S376" s="314" t="s">
        <v>1404</v>
      </c>
      <c r="W376" s="316">
        <v>41399</v>
      </c>
      <c r="AB376" s="314" t="s">
        <v>7399</v>
      </c>
      <c r="AS376" s="314" t="s">
        <v>15111</v>
      </c>
      <c r="BD376" s="314" t="s">
        <v>11771</v>
      </c>
      <c r="BE376" s="314" t="s">
        <v>8637</v>
      </c>
      <c r="BG376" s="175" t="s">
        <v>11772</v>
      </c>
      <c r="BP376" s="314" t="s">
        <v>15136</v>
      </c>
      <c r="BQ376" s="314" t="s">
        <v>15099</v>
      </c>
      <c r="BV376" s="314" t="s">
        <v>11571</v>
      </c>
      <c r="BW376" s="181">
        <v>41462</v>
      </c>
      <c r="BZ376" s="181">
        <v>41462</v>
      </c>
      <c r="CA376" s="292">
        <v>0.41666666666666669</v>
      </c>
      <c r="CB376" t="s">
        <v>1419</v>
      </c>
      <c r="CF376" s="318" t="s">
        <v>1005</v>
      </c>
      <c r="DM376" s="314" t="s">
        <v>11235</v>
      </c>
      <c r="DP376" s="314" t="s">
        <v>8426</v>
      </c>
      <c r="DQ376" s="314">
        <v>193</v>
      </c>
      <c r="DR376" s="314" t="s">
        <v>11281</v>
      </c>
      <c r="EH376" s="314" t="s">
        <v>11270</v>
      </c>
      <c r="EI376" s="314" t="s">
        <v>8426</v>
      </c>
      <c r="EJ376" s="314">
        <v>2.5000000000000001E-2</v>
      </c>
    </row>
    <row r="377" spans="7:140" x14ac:dyDescent="0.35">
      <c r="G377" s="322">
        <v>41501</v>
      </c>
      <c r="N377" s="315" t="s">
        <v>18599</v>
      </c>
      <c r="S377" s="314" t="s">
        <v>1404</v>
      </c>
      <c r="W377" s="316">
        <v>41399</v>
      </c>
      <c r="AB377" s="314" t="s">
        <v>7399</v>
      </c>
      <c r="AS377" s="314" t="s">
        <v>15111</v>
      </c>
      <c r="BD377" s="314" t="s">
        <v>11771</v>
      </c>
      <c r="BE377" s="314" t="s">
        <v>8637</v>
      </c>
      <c r="BG377" s="175" t="s">
        <v>11772</v>
      </c>
      <c r="BP377" s="314" t="s">
        <v>15136</v>
      </c>
      <c r="BQ377" s="314" t="s">
        <v>15099</v>
      </c>
      <c r="BV377" s="314" t="s">
        <v>11571</v>
      </c>
      <c r="BW377" s="181">
        <v>41462</v>
      </c>
      <c r="BZ377" s="181">
        <v>41462</v>
      </c>
      <c r="CA377" s="292">
        <v>0.58333333333333337</v>
      </c>
      <c r="CB377" t="s">
        <v>1419</v>
      </c>
      <c r="CF377" s="318" t="s">
        <v>1005</v>
      </c>
      <c r="DM377" s="314" t="s">
        <v>11235</v>
      </c>
      <c r="DP377" s="314" t="s">
        <v>8426</v>
      </c>
      <c r="DQ377" s="314">
        <v>192</v>
      </c>
      <c r="DR377" s="314" t="s">
        <v>11281</v>
      </c>
      <c r="EH377" s="314" t="s">
        <v>11270</v>
      </c>
      <c r="EI377" s="314" t="s">
        <v>8426</v>
      </c>
      <c r="EJ377" s="314">
        <v>2.5000000000000001E-2</v>
      </c>
    </row>
    <row r="378" spans="7:140" x14ac:dyDescent="0.35">
      <c r="G378" s="322">
        <v>41501</v>
      </c>
      <c r="N378" s="315" t="s">
        <v>18599</v>
      </c>
      <c r="S378" s="314" t="s">
        <v>1404</v>
      </c>
      <c r="W378" s="316">
        <v>41399</v>
      </c>
      <c r="AB378" s="314" t="s">
        <v>7399</v>
      </c>
      <c r="AS378" s="314" t="s">
        <v>15111</v>
      </c>
      <c r="BD378" s="314" t="s">
        <v>11771</v>
      </c>
      <c r="BE378" s="314" t="s">
        <v>8637</v>
      </c>
      <c r="BG378" s="175" t="s">
        <v>11772</v>
      </c>
      <c r="BP378" s="314" t="s">
        <v>15136</v>
      </c>
      <c r="BQ378" s="314" t="s">
        <v>15099</v>
      </c>
      <c r="BV378" s="314" t="s">
        <v>11571</v>
      </c>
      <c r="BW378" s="181">
        <v>41462</v>
      </c>
      <c r="BZ378" s="181">
        <v>41462</v>
      </c>
      <c r="CA378" s="292">
        <v>0.75</v>
      </c>
      <c r="CB378" t="s">
        <v>1419</v>
      </c>
      <c r="CF378" s="318" t="s">
        <v>1005</v>
      </c>
      <c r="DM378" s="314" t="s">
        <v>11235</v>
      </c>
      <c r="DP378" s="314" t="s">
        <v>8426</v>
      </c>
      <c r="DQ378" s="314">
        <v>193</v>
      </c>
      <c r="DR378" s="314" t="s">
        <v>11281</v>
      </c>
      <c r="EH378" s="314" t="s">
        <v>11270</v>
      </c>
      <c r="EI378" s="314" t="s">
        <v>8426</v>
      </c>
      <c r="EJ378" s="314">
        <v>2.5000000000000001E-2</v>
      </c>
    </row>
    <row r="379" spans="7:140" x14ac:dyDescent="0.35">
      <c r="G379" s="322">
        <v>41501</v>
      </c>
      <c r="N379" s="315" t="s">
        <v>18599</v>
      </c>
      <c r="S379" s="314" t="s">
        <v>1404</v>
      </c>
      <c r="W379" s="316">
        <v>41399</v>
      </c>
      <c r="AB379" s="314" t="s">
        <v>7399</v>
      </c>
      <c r="AS379" s="314" t="s">
        <v>15111</v>
      </c>
      <c r="BD379" s="314" t="s">
        <v>11771</v>
      </c>
      <c r="BE379" s="314" t="s">
        <v>8637</v>
      </c>
      <c r="BG379" s="175" t="s">
        <v>11772</v>
      </c>
      <c r="BP379" s="314" t="s">
        <v>15136</v>
      </c>
      <c r="BQ379" s="314" t="s">
        <v>15099</v>
      </c>
      <c r="BV379" s="314" t="s">
        <v>11571</v>
      </c>
      <c r="BW379" s="181">
        <v>41462</v>
      </c>
      <c r="BZ379" s="181">
        <v>41462</v>
      </c>
      <c r="CA379" s="292">
        <v>0.91666666666666663</v>
      </c>
      <c r="CB379" t="s">
        <v>1419</v>
      </c>
      <c r="CF379" s="318" t="s">
        <v>1005</v>
      </c>
      <c r="DM379" s="314" t="s">
        <v>11235</v>
      </c>
      <c r="DP379" s="314" t="s">
        <v>8426</v>
      </c>
      <c r="DQ379" s="314">
        <v>194</v>
      </c>
      <c r="DR379" s="314" t="s">
        <v>11281</v>
      </c>
      <c r="EH379" s="314" t="s">
        <v>11270</v>
      </c>
      <c r="EI379" s="314" t="s">
        <v>8426</v>
      </c>
      <c r="EJ379" s="314">
        <v>2.5000000000000001E-2</v>
      </c>
    </row>
    <row r="380" spans="7:140" x14ac:dyDescent="0.35">
      <c r="G380" s="322">
        <v>41501</v>
      </c>
      <c r="N380" s="315" t="s">
        <v>18599</v>
      </c>
      <c r="S380" s="314" t="s">
        <v>1404</v>
      </c>
      <c r="W380" s="316">
        <v>41399</v>
      </c>
      <c r="AB380" s="314" t="s">
        <v>7399</v>
      </c>
      <c r="AS380" s="314" t="s">
        <v>15111</v>
      </c>
      <c r="BD380" s="314" t="s">
        <v>11771</v>
      </c>
      <c r="BE380" s="314" t="s">
        <v>8637</v>
      </c>
      <c r="BG380" s="175" t="s">
        <v>11772</v>
      </c>
      <c r="BP380" s="314" t="s">
        <v>15136</v>
      </c>
      <c r="BQ380" s="314" t="s">
        <v>15099</v>
      </c>
      <c r="BV380" s="314" t="s">
        <v>11571</v>
      </c>
      <c r="BW380" s="181">
        <v>41463</v>
      </c>
      <c r="BZ380" s="181">
        <v>41463</v>
      </c>
      <c r="CA380" s="292">
        <v>8.3333333333333329E-2</v>
      </c>
      <c r="CB380" t="s">
        <v>1419</v>
      </c>
      <c r="CF380" s="318" t="s">
        <v>1005</v>
      </c>
      <c r="DM380" s="314" t="s">
        <v>11235</v>
      </c>
      <c r="DP380" s="314" t="s">
        <v>8426</v>
      </c>
      <c r="DQ380" s="314">
        <v>194</v>
      </c>
      <c r="DR380" s="314" t="s">
        <v>11281</v>
      </c>
      <c r="EH380" s="314" t="s">
        <v>11270</v>
      </c>
      <c r="EI380" s="314" t="s">
        <v>8426</v>
      </c>
      <c r="EJ380" s="314">
        <v>2.5000000000000001E-2</v>
      </c>
    </row>
    <row r="381" spans="7:140" x14ac:dyDescent="0.35">
      <c r="G381" s="322">
        <v>41501</v>
      </c>
      <c r="N381" s="315" t="s">
        <v>18599</v>
      </c>
      <c r="S381" s="314" t="s">
        <v>1404</v>
      </c>
      <c r="W381" s="316">
        <v>41399</v>
      </c>
      <c r="AB381" s="314" t="s">
        <v>7399</v>
      </c>
      <c r="AS381" s="314" t="s">
        <v>15111</v>
      </c>
      <c r="BD381" s="314" t="s">
        <v>11771</v>
      </c>
      <c r="BE381" s="314" t="s">
        <v>8637</v>
      </c>
      <c r="BG381" s="175" t="s">
        <v>11772</v>
      </c>
      <c r="BP381" s="314" t="s">
        <v>15136</v>
      </c>
      <c r="BQ381" s="314" t="s">
        <v>15099</v>
      </c>
      <c r="BV381" s="314" t="s">
        <v>11571</v>
      </c>
      <c r="BW381" s="181">
        <v>41463</v>
      </c>
      <c r="BZ381" s="181">
        <v>41463</v>
      </c>
      <c r="CA381" s="292">
        <v>0.25</v>
      </c>
      <c r="CB381" t="s">
        <v>1419</v>
      </c>
      <c r="CF381" s="318" t="s">
        <v>1005</v>
      </c>
      <c r="DM381" s="314" t="s">
        <v>11235</v>
      </c>
      <c r="DP381" s="314" t="s">
        <v>8426</v>
      </c>
      <c r="DQ381" s="314">
        <v>194</v>
      </c>
      <c r="DR381" s="314" t="s">
        <v>11281</v>
      </c>
      <c r="EH381" s="314" t="s">
        <v>11270</v>
      </c>
      <c r="EI381" s="314" t="s">
        <v>8426</v>
      </c>
      <c r="EJ381" s="314">
        <v>2.5000000000000001E-2</v>
      </c>
    </row>
    <row r="382" spans="7:140" x14ac:dyDescent="0.35">
      <c r="G382" s="322">
        <v>41501</v>
      </c>
      <c r="N382" s="315" t="s">
        <v>18599</v>
      </c>
      <c r="S382" s="314" t="s">
        <v>1404</v>
      </c>
      <c r="W382" s="316">
        <v>41399</v>
      </c>
      <c r="AB382" s="314" t="s">
        <v>7399</v>
      </c>
      <c r="AS382" s="314" t="s">
        <v>15111</v>
      </c>
      <c r="BD382" s="314" t="s">
        <v>11771</v>
      </c>
      <c r="BE382" s="314" t="s">
        <v>8637</v>
      </c>
      <c r="BG382" s="175" t="s">
        <v>11772</v>
      </c>
      <c r="BP382" s="314" t="s">
        <v>15136</v>
      </c>
      <c r="BQ382" s="314" t="s">
        <v>15099</v>
      </c>
      <c r="BV382" s="314" t="s">
        <v>11571</v>
      </c>
      <c r="BW382" s="181">
        <v>41463</v>
      </c>
      <c r="BZ382" s="181">
        <v>41463</v>
      </c>
      <c r="CA382" s="292">
        <v>0.41666666666666669</v>
      </c>
      <c r="CB382" t="s">
        <v>1419</v>
      </c>
      <c r="CF382" s="318" t="s">
        <v>1005</v>
      </c>
      <c r="DM382" s="314" t="s">
        <v>11235</v>
      </c>
      <c r="DP382" s="314" t="s">
        <v>8426</v>
      </c>
      <c r="DQ382" s="314">
        <v>194</v>
      </c>
      <c r="DR382" s="314" t="s">
        <v>11281</v>
      </c>
      <c r="EH382" s="314" t="s">
        <v>11270</v>
      </c>
      <c r="EI382" s="314" t="s">
        <v>8426</v>
      </c>
      <c r="EJ382" s="314">
        <v>2.5000000000000001E-2</v>
      </c>
    </row>
    <row r="383" spans="7:140" x14ac:dyDescent="0.35">
      <c r="G383" s="322">
        <v>41501</v>
      </c>
      <c r="N383" s="315" t="s">
        <v>18599</v>
      </c>
      <c r="S383" s="314" t="s">
        <v>1404</v>
      </c>
      <c r="W383" s="316">
        <v>41399</v>
      </c>
      <c r="AB383" s="314" t="s">
        <v>7399</v>
      </c>
      <c r="AS383" s="314" t="s">
        <v>15111</v>
      </c>
      <c r="BD383" s="314" t="s">
        <v>11771</v>
      </c>
      <c r="BE383" s="314" t="s">
        <v>8637</v>
      </c>
      <c r="BG383" s="175" t="s">
        <v>11772</v>
      </c>
      <c r="BP383" s="314" t="s">
        <v>15136</v>
      </c>
      <c r="BQ383" s="314" t="s">
        <v>15099</v>
      </c>
      <c r="BV383" s="314" t="s">
        <v>11571</v>
      </c>
      <c r="BW383" s="181">
        <v>41463</v>
      </c>
      <c r="BZ383" s="181">
        <v>41463</v>
      </c>
      <c r="CA383" s="292">
        <v>0.58333333333333337</v>
      </c>
      <c r="CB383" t="s">
        <v>1419</v>
      </c>
      <c r="CF383" s="318" t="s">
        <v>1005</v>
      </c>
      <c r="DM383" s="314" t="s">
        <v>11235</v>
      </c>
      <c r="DP383" s="314" t="s">
        <v>8426</v>
      </c>
      <c r="DQ383" s="314">
        <v>194</v>
      </c>
      <c r="DR383" s="314" t="s">
        <v>11281</v>
      </c>
      <c r="EH383" s="314" t="s">
        <v>11270</v>
      </c>
      <c r="EI383" s="314" t="s">
        <v>8426</v>
      </c>
      <c r="EJ383" s="314">
        <v>2.5000000000000001E-2</v>
      </c>
    </row>
    <row r="384" spans="7:140" x14ac:dyDescent="0.35">
      <c r="G384" s="322">
        <v>41501</v>
      </c>
      <c r="N384" s="315" t="s">
        <v>18599</v>
      </c>
      <c r="S384" s="314" t="s">
        <v>1404</v>
      </c>
      <c r="W384" s="316">
        <v>41399</v>
      </c>
      <c r="AB384" s="314" t="s">
        <v>7399</v>
      </c>
      <c r="AS384" s="314" t="s">
        <v>15111</v>
      </c>
      <c r="BD384" s="314" t="s">
        <v>11771</v>
      </c>
      <c r="BE384" s="314" t="s">
        <v>8637</v>
      </c>
      <c r="BG384" s="175" t="s">
        <v>11772</v>
      </c>
      <c r="BP384" s="314" t="s">
        <v>15136</v>
      </c>
      <c r="BQ384" s="314" t="s">
        <v>15099</v>
      </c>
      <c r="BV384" s="314" t="s">
        <v>11571</v>
      </c>
      <c r="BW384" s="181">
        <v>41463</v>
      </c>
      <c r="BZ384" s="181">
        <v>41463</v>
      </c>
      <c r="CA384" s="292">
        <v>0.75</v>
      </c>
      <c r="CB384" t="s">
        <v>1419</v>
      </c>
      <c r="CF384" s="318" t="s">
        <v>1005</v>
      </c>
      <c r="DM384" s="314" t="s">
        <v>11235</v>
      </c>
      <c r="DP384" s="314" t="s">
        <v>8426</v>
      </c>
      <c r="DQ384" s="314">
        <v>194</v>
      </c>
      <c r="DR384" s="314" t="s">
        <v>11281</v>
      </c>
      <c r="EH384" s="314" t="s">
        <v>11270</v>
      </c>
      <c r="EI384" s="314" t="s">
        <v>8426</v>
      </c>
      <c r="EJ384" s="314">
        <v>2.5000000000000001E-2</v>
      </c>
    </row>
    <row r="385" spans="7:140" x14ac:dyDescent="0.35">
      <c r="G385" s="322">
        <v>41501</v>
      </c>
      <c r="N385" s="315" t="s">
        <v>18599</v>
      </c>
      <c r="S385" s="314" t="s">
        <v>1404</v>
      </c>
      <c r="W385" s="316">
        <v>41399</v>
      </c>
      <c r="AB385" s="314" t="s">
        <v>7399</v>
      </c>
      <c r="AS385" s="314" t="s">
        <v>15111</v>
      </c>
      <c r="BD385" s="314" t="s">
        <v>11771</v>
      </c>
      <c r="BE385" s="314" t="s">
        <v>8637</v>
      </c>
      <c r="BG385" s="175" t="s">
        <v>11772</v>
      </c>
      <c r="BP385" s="314" t="s">
        <v>15136</v>
      </c>
      <c r="BQ385" s="314" t="s">
        <v>15099</v>
      </c>
      <c r="BV385" s="314" t="s">
        <v>11571</v>
      </c>
      <c r="BW385" s="181">
        <v>41463</v>
      </c>
      <c r="BZ385" s="181">
        <v>41463</v>
      </c>
      <c r="CA385" s="292">
        <v>0.91666666666666663</v>
      </c>
      <c r="CB385" t="s">
        <v>1419</v>
      </c>
      <c r="CF385" s="318" t="s">
        <v>1005</v>
      </c>
      <c r="DM385" s="314" t="s">
        <v>11235</v>
      </c>
      <c r="DP385" s="314" t="s">
        <v>8426</v>
      </c>
      <c r="DQ385" s="314">
        <v>194</v>
      </c>
      <c r="DR385" s="314" t="s">
        <v>11281</v>
      </c>
      <c r="EH385" s="314" t="s">
        <v>11270</v>
      </c>
      <c r="EI385" s="314" t="s">
        <v>8426</v>
      </c>
      <c r="EJ385" s="314">
        <v>2.5000000000000001E-2</v>
      </c>
    </row>
    <row r="386" spans="7:140" x14ac:dyDescent="0.35">
      <c r="G386" s="322">
        <v>41501</v>
      </c>
      <c r="N386" s="315" t="s">
        <v>18599</v>
      </c>
      <c r="S386" s="314" t="s">
        <v>1404</v>
      </c>
      <c r="W386" s="316">
        <v>41399</v>
      </c>
      <c r="AB386" s="314" t="s">
        <v>7399</v>
      </c>
      <c r="AS386" s="314" t="s">
        <v>15111</v>
      </c>
      <c r="BD386" s="314" t="s">
        <v>11771</v>
      </c>
      <c r="BE386" s="314" t="s">
        <v>8637</v>
      </c>
      <c r="BG386" s="175" t="s">
        <v>11772</v>
      </c>
      <c r="BP386" s="314" t="s">
        <v>15136</v>
      </c>
      <c r="BQ386" s="314" t="s">
        <v>15099</v>
      </c>
      <c r="BV386" s="314" t="s">
        <v>11571</v>
      </c>
      <c r="BW386" s="181">
        <v>41464</v>
      </c>
      <c r="BZ386" s="181">
        <v>41464</v>
      </c>
      <c r="CA386" s="292">
        <v>8.3333333333333329E-2</v>
      </c>
      <c r="CB386" t="s">
        <v>1419</v>
      </c>
      <c r="CF386" s="318" t="s">
        <v>1005</v>
      </c>
      <c r="DM386" s="314" t="s">
        <v>11235</v>
      </c>
      <c r="DP386" s="314" t="s">
        <v>8426</v>
      </c>
      <c r="DQ386" s="314">
        <v>195</v>
      </c>
      <c r="DR386" s="314" t="s">
        <v>11281</v>
      </c>
      <c r="EH386" s="314" t="s">
        <v>11270</v>
      </c>
      <c r="EI386" s="314" t="s">
        <v>8426</v>
      </c>
      <c r="EJ386" s="314">
        <v>2.5000000000000001E-2</v>
      </c>
    </row>
    <row r="387" spans="7:140" x14ac:dyDescent="0.35">
      <c r="G387" s="322">
        <v>41501</v>
      </c>
      <c r="N387" s="315" t="s">
        <v>18599</v>
      </c>
      <c r="S387" s="314" t="s">
        <v>1404</v>
      </c>
      <c r="W387" s="316">
        <v>41399</v>
      </c>
      <c r="AB387" s="314" t="s">
        <v>7399</v>
      </c>
      <c r="AS387" s="314" t="s">
        <v>15111</v>
      </c>
      <c r="BD387" s="314" t="s">
        <v>11771</v>
      </c>
      <c r="BE387" s="314" t="s">
        <v>8637</v>
      </c>
      <c r="BG387" s="175" t="s">
        <v>11772</v>
      </c>
      <c r="BP387" s="314" t="s">
        <v>15136</v>
      </c>
      <c r="BQ387" s="314" t="s">
        <v>15099</v>
      </c>
      <c r="BV387" s="314" t="s">
        <v>11571</v>
      </c>
      <c r="BW387" s="181">
        <v>41464</v>
      </c>
      <c r="BZ387" s="181">
        <v>41464</v>
      </c>
      <c r="CA387" s="292">
        <v>0.25</v>
      </c>
      <c r="CB387" t="s">
        <v>1419</v>
      </c>
      <c r="CF387" s="318" t="s">
        <v>1005</v>
      </c>
      <c r="DM387" s="314" t="s">
        <v>11235</v>
      </c>
      <c r="DP387" s="314" t="s">
        <v>8426</v>
      </c>
      <c r="DQ387" s="314">
        <v>196</v>
      </c>
      <c r="DR387" s="314" t="s">
        <v>11281</v>
      </c>
      <c r="EH387" s="314" t="s">
        <v>11270</v>
      </c>
      <c r="EI387" s="314" t="s">
        <v>8426</v>
      </c>
      <c r="EJ387" s="314">
        <v>2.5000000000000001E-2</v>
      </c>
    </row>
    <row r="388" spans="7:140" x14ac:dyDescent="0.35">
      <c r="G388" s="322">
        <v>41501</v>
      </c>
      <c r="N388" s="315" t="s">
        <v>18599</v>
      </c>
      <c r="S388" s="314" t="s">
        <v>1404</v>
      </c>
      <c r="W388" s="316">
        <v>41399</v>
      </c>
      <c r="AB388" s="314" t="s">
        <v>7399</v>
      </c>
      <c r="AS388" s="314" t="s">
        <v>15111</v>
      </c>
      <c r="BD388" s="314" t="s">
        <v>11771</v>
      </c>
      <c r="BE388" s="314" t="s">
        <v>8637</v>
      </c>
      <c r="BG388" s="175" t="s">
        <v>11772</v>
      </c>
      <c r="BP388" s="314" t="s">
        <v>15136</v>
      </c>
      <c r="BQ388" s="314" t="s">
        <v>15099</v>
      </c>
      <c r="BV388" s="314" t="s">
        <v>11571</v>
      </c>
      <c r="BW388" s="181">
        <v>41464</v>
      </c>
      <c r="BZ388" s="181">
        <v>41464</v>
      </c>
      <c r="CA388" s="292">
        <v>0.41666666666666669</v>
      </c>
      <c r="CB388" t="s">
        <v>1419</v>
      </c>
      <c r="CF388" s="318" t="s">
        <v>1005</v>
      </c>
      <c r="DM388" s="314" t="s">
        <v>11235</v>
      </c>
      <c r="DP388" s="314" t="s">
        <v>8426</v>
      </c>
      <c r="DQ388" s="314">
        <v>195</v>
      </c>
      <c r="DR388" s="314" t="s">
        <v>11281</v>
      </c>
      <c r="EH388" s="314" t="s">
        <v>11270</v>
      </c>
      <c r="EI388" s="314" t="s">
        <v>8426</v>
      </c>
      <c r="EJ388" s="314">
        <v>2.5000000000000001E-2</v>
      </c>
    </row>
    <row r="389" spans="7:140" x14ac:dyDescent="0.35">
      <c r="G389" s="322">
        <v>41501</v>
      </c>
      <c r="N389" s="315" t="s">
        <v>18599</v>
      </c>
      <c r="S389" s="314" t="s">
        <v>1404</v>
      </c>
      <c r="W389" s="316">
        <v>41399</v>
      </c>
      <c r="AB389" s="314" t="s">
        <v>7399</v>
      </c>
      <c r="AS389" s="314" t="s">
        <v>15111</v>
      </c>
      <c r="BD389" s="314" t="s">
        <v>11771</v>
      </c>
      <c r="BE389" s="314" t="s">
        <v>8637</v>
      </c>
      <c r="BG389" s="175" t="s">
        <v>11772</v>
      </c>
      <c r="BP389" s="314" t="s">
        <v>15136</v>
      </c>
      <c r="BQ389" s="314" t="s">
        <v>15099</v>
      </c>
      <c r="BV389" s="314" t="s">
        <v>11571</v>
      </c>
      <c r="BW389" s="181">
        <v>41464</v>
      </c>
      <c r="BZ389" s="181">
        <v>41464</v>
      </c>
      <c r="CA389" s="292">
        <v>0.58333333333333337</v>
      </c>
      <c r="CB389" t="s">
        <v>1419</v>
      </c>
      <c r="CF389" s="318" t="s">
        <v>1005</v>
      </c>
      <c r="DM389" s="314" t="s">
        <v>11235</v>
      </c>
      <c r="DP389" s="314" t="s">
        <v>8426</v>
      </c>
      <c r="DQ389" s="314">
        <v>194</v>
      </c>
      <c r="DR389" s="314" t="s">
        <v>11281</v>
      </c>
      <c r="EH389" s="314" t="s">
        <v>11270</v>
      </c>
      <c r="EI389" s="314" t="s">
        <v>8426</v>
      </c>
      <c r="EJ389" s="314">
        <v>2.5000000000000001E-2</v>
      </c>
    </row>
    <row r="390" spans="7:140" x14ac:dyDescent="0.35">
      <c r="G390" s="322">
        <v>41501</v>
      </c>
      <c r="N390" s="315" t="s">
        <v>18599</v>
      </c>
      <c r="S390" s="314" t="s">
        <v>1404</v>
      </c>
      <c r="W390" s="316">
        <v>41399</v>
      </c>
      <c r="AB390" s="314" t="s">
        <v>7399</v>
      </c>
      <c r="AS390" s="314" t="s">
        <v>15111</v>
      </c>
      <c r="BD390" s="314" t="s">
        <v>11771</v>
      </c>
      <c r="BE390" s="314" t="s">
        <v>8637</v>
      </c>
      <c r="BG390" s="175" t="s">
        <v>11772</v>
      </c>
      <c r="BP390" s="314" t="s">
        <v>15136</v>
      </c>
      <c r="BQ390" s="314" t="s">
        <v>15099</v>
      </c>
      <c r="BV390" s="314" t="s">
        <v>11571</v>
      </c>
      <c r="BW390" s="181">
        <v>41464</v>
      </c>
      <c r="BZ390" s="181">
        <v>41464</v>
      </c>
      <c r="CA390" s="292">
        <v>0.75</v>
      </c>
      <c r="CB390" t="s">
        <v>1419</v>
      </c>
      <c r="CF390" s="318" t="s">
        <v>1005</v>
      </c>
      <c r="DM390" s="314" t="s">
        <v>11235</v>
      </c>
      <c r="DP390" s="314" t="s">
        <v>8426</v>
      </c>
      <c r="DQ390" s="314">
        <v>194</v>
      </c>
      <c r="DR390" s="314" t="s">
        <v>11281</v>
      </c>
      <c r="EH390" s="314" t="s">
        <v>11270</v>
      </c>
      <c r="EI390" s="314" t="s">
        <v>8426</v>
      </c>
      <c r="EJ390" s="314">
        <v>2.5000000000000001E-2</v>
      </c>
    </row>
    <row r="391" spans="7:140" x14ac:dyDescent="0.35">
      <c r="G391" s="322">
        <v>41501</v>
      </c>
      <c r="N391" s="315" t="s">
        <v>18599</v>
      </c>
      <c r="S391" s="314" t="s">
        <v>1404</v>
      </c>
      <c r="W391" s="316">
        <v>41399</v>
      </c>
      <c r="AB391" s="314" t="s">
        <v>7399</v>
      </c>
      <c r="AS391" s="314" t="s">
        <v>15111</v>
      </c>
      <c r="BD391" s="314" t="s">
        <v>11771</v>
      </c>
      <c r="BE391" s="314" t="s">
        <v>8637</v>
      </c>
      <c r="BG391" s="175" t="s">
        <v>11772</v>
      </c>
      <c r="BP391" s="314" t="s">
        <v>15136</v>
      </c>
      <c r="BQ391" s="314" t="s">
        <v>15099</v>
      </c>
      <c r="BV391" s="314" t="s">
        <v>11571</v>
      </c>
      <c r="BW391" s="181">
        <v>41464</v>
      </c>
      <c r="BZ391" s="181">
        <v>41464</v>
      </c>
      <c r="CA391" s="292">
        <v>0.91666666666666663</v>
      </c>
      <c r="CB391" t="s">
        <v>1419</v>
      </c>
      <c r="CF391" s="318" t="s">
        <v>1005</v>
      </c>
      <c r="DM391" s="314" t="s">
        <v>11235</v>
      </c>
      <c r="DP391" s="314" t="s">
        <v>8426</v>
      </c>
      <c r="DQ391" s="314">
        <v>195</v>
      </c>
      <c r="DR391" s="314" t="s">
        <v>11281</v>
      </c>
      <c r="EH391" s="314" t="s">
        <v>11270</v>
      </c>
      <c r="EI391" s="314" t="s">
        <v>8426</v>
      </c>
      <c r="EJ391" s="314">
        <v>2.5000000000000001E-2</v>
      </c>
    </row>
    <row r="392" spans="7:140" x14ac:dyDescent="0.35">
      <c r="G392" s="322">
        <v>41501</v>
      </c>
      <c r="N392" s="315" t="s">
        <v>18599</v>
      </c>
      <c r="S392" s="314" t="s">
        <v>1404</v>
      </c>
      <c r="W392" s="316">
        <v>41399</v>
      </c>
      <c r="AB392" s="314" t="s">
        <v>7399</v>
      </c>
      <c r="AS392" s="314" t="s">
        <v>15111</v>
      </c>
      <c r="BD392" s="314" t="s">
        <v>11771</v>
      </c>
      <c r="BE392" s="314" t="s">
        <v>8637</v>
      </c>
      <c r="BG392" s="175" t="s">
        <v>11772</v>
      </c>
      <c r="BP392" s="314" t="s">
        <v>15136</v>
      </c>
      <c r="BQ392" s="314" t="s">
        <v>15099</v>
      </c>
      <c r="BV392" s="314" t="s">
        <v>11571</v>
      </c>
      <c r="BW392" s="181">
        <v>41465</v>
      </c>
      <c r="BZ392" s="181">
        <v>41465</v>
      </c>
      <c r="CA392" s="292">
        <v>8.3333333333333329E-2</v>
      </c>
      <c r="CB392" t="s">
        <v>1419</v>
      </c>
      <c r="CF392" s="318" t="s">
        <v>1005</v>
      </c>
      <c r="DM392" s="314" t="s">
        <v>11235</v>
      </c>
      <c r="DP392" s="314" t="s">
        <v>8426</v>
      </c>
      <c r="DQ392" s="314">
        <v>196</v>
      </c>
      <c r="DR392" s="314" t="s">
        <v>11281</v>
      </c>
      <c r="EH392" s="314" t="s">
        <v>11270</v>
      </c>
      <c r="EI392" s="314" t="s">
        <v>8426</v>
      </c>
      <c r="EJ392" s="314">
        <v>2.5000000000000001E-2</v>
      </c>
    </row>
    <row r="393" spans="7:140" x14ac:dyDescent="0.35">
      <c r="G393" s="322">
        <v>41501</v>
      </c>
      <c r="N393" s="315" t="s">
        <v>18599</v>
      </c>
      <c r="S393" s="314" t="s">
        <v>1404</v>
      </c>
      <c r="W393" s="316">
        <v>41399</v>
      </c>
      <c r="AB393" s="314" t="s">
        <v>7399</v>
      </c>
      <c r="AS393" s="314" t="s">
        <v>15111</v>
      </c>
      <c r="BD393" s="314" t="s">
        <v>11771</v>
      </c>
      <c r="BE393" s="314" t="s">
        <v>8637</v>
      </c>
      <c r="BG393" s="175" t="s">
        <v>11772</v>
      </c>
      <c r="BP393" s="314" t="s">
        <v>15136</v>
      </c>
      <c r="BQ393" s="314" t="s">
        <v>15099</v>
      </c>
      <c r="BV393" s="314" t="s">
        <v>11571</v>
      </c>
      <c r="BW393" s="181">
        <v>41465</v>
      </c>
      <c r="BZ393" s="181">
        <v>41465</v>
      </c>
      <c r="CA393" s="292">
        <v>0.25</v>
      </c>
      <c r="CB393" t="s">
        <v>1419</v>
      </c>
      <c r="CF393" s="318" t="s">
        <v>1005</v>
      </c>
      <c r="DM393" s="314" t="s">
        <v>11235</v>
      </c>
      <c r="DP393" s="314" t="s">
        <v>8426</v>
      </c>
      <c r="DQ393" s="314">
        <v>196</v>
      </c>
      <c r="DR393" s="314" t="s">
        <v>11281</v>
      </c>
      <c r="EH393" s="314" t="s">
        <v>11270</v>
      </c>
      <c r="EI393" s="314" t="s">
        <v>8426</v>
      </c>
      <c r="EJ393" s="314">
        <v>2.5000000000000001E-2</v>
      </c>
    </row>
    <row r="394" spans="7:140" x14ac:dyDescent="0.35">
      <c r="G394" s="322">
        <v>41501</v>
      </c>
      <c r="N394" s="315" t="s">
        <v>18599</v>
      </c>
      <c r="S394" s="314" t="s">
        <v>1404</v>
      </c>
      <c r="W394" s="316">
        <v>41399</v>
      </c>
      <c r="AB394" s="314" t="s">
        <v>7399</v>
      </c>
      <c r="AS394" s="314" t="s">
        <v>15111</v>
      </c>
      <c r="BD394" s="314" t="s">
        <v>11771</v>
      </c>
      <c r="BE394" s="314" t="s">
        <v>8637</v>
      </c>
      <c r="BG394" s="175" t="s">
        <v>11772</v>
      </c>
      <c r="BP394" s="314" t="s">
        <v>15136</v>
      </c>
      <c r="BQ394" s="314" t="s">
        <v>15099</v>
      </c>
      <c r="BV394" s="314" t="s">
        <v>11571</v>
      </c>
      <c r="BW394" s="181">
        <v>41465</v>
      </c>
      <c r="BZ394" s="181">
        <v>41465</v>
      </c>
      <c r="CA394" s="292">
        <v>0.41666666666666669</v>
      </c>
      <c r="CB394" t="s">
        <v>1419</v>
      </c>
      <c r="CF394" s="318" t="s">
        <v>1005</v>
      </c>
      <c r="DM394" s="314" t="s">
        <v>11235</v>
      </c>
      <c r="DP394" s="314" t="s">
        <v>8426</v>
      </c>
      <c r="DQ394" s="314">
        <v>195</v>
      </c>
      <c r="DR394" s="314" t="s">
        <v>11281</v>
      </c>
      <c r="EH394" s="314" t="s">
        <v>11270</v>
      </c>
      <c r="EI394" s="314" t="s">
        <v>8426</v>
      </c>
      <c r="EJ394" s="314">
        <v>2.5000000000000001E-2</v>
      </c>
    </row>
    <row r="395" spans="7:140" x14ac:dyDescent="0.35">
      <c r="G395" s="322">
        <v>41501</v>
      </c>
      <c r="N395" s="315" t="s">
        <v>18599</v>
      </c>
      <c r="S395" s="314" t="s">
        <v>1404</v>
      </c>
      <c r="W395" s="316">
        <v>41399</v>
      </c>
      <c r="AB395" s="314" t="s">
        <v>7399</v>
      </c>
      <c r="AS395" s="314" t="s">
        <v>15111</v>
      </c>
      <c r="BD395" s="314" t="s">
        <v>11771</v>
      </c>
      <c r="BE395" s="314" t="s">
        <v>8637</v>
      </c>
      <c r="BG395" s="175" t="s">
        <v>11772</v>
      </c>
      <c r="BP395" s="314" t="s">
        <v>15136</v>
      </c>
      <c r="BQ395" s="314" t="s">
        <v>15099</v>
      </c>
      <c r="BV395" s="314" t="s">
        <v>11571</v>
      </c>
      <c r="BW395" s="181">
        <v>41465</v>
      </c>
      <c r="BZ395" s="181">
        <v>41465</v>
      </c>
      <c r="CA395" s="292">
        <v>0.58333333333333337</v>
      </c>
      <c r="CB395" t="s">
        <v>1419</v>
      </c>
      <c r="CF395" s="318" t="s">
        <v>1005</v>
      </c>
      <c r="DM395" s="314" t="s">
        <v>11235</v>
      </c>
      <c r="DP395" s="314" t="s">
        <v>8426</v>
      </c>
      <c r="DQ395" s="314">
        <v>194</v>
      </c>
      <c r="DR395" s="314" t="s">
        <v>11281</v>
      </c>
      <c r="EH395" s="314" t="s">
        <v>11270</v>
      </c>
      <c r="EI395" s="314" t="s">
        <v>8426</v>
      </c>
      <c r="EJ395" s="314">
        <v>2.5000000000000001E-2</v>
      </c>
    </row>
    <row r="396" spans="7:140" x14ac:dyDescent="0.35">
      <c r="G396" s="322">
        <v>41501</v>
      </c>
      <c r="N396" s="315" t="s">
        <v>18599</v>
      </c>
      <c r="S396" s="314" t="s">
        <v>1404</v>
      </c>
      <c r="W396" s="316">
        <v>41399</v>
      </c>
      <c r="AB396" s="314" t="s">
        <v>7399</v>
      </c>
      <c r="AS396" s="314" t="s">
        <v>15111</v>
      </c>
      <c r="BD396" s="314" t="s">
        <v>11771</v>
      </c>
      <c r="BE396" s="314" t="s">
        <v>8637</v>
      </c>
      <c r="BG396" s="175" t="s">
        <v>11772</v>
      </c>
      <c r="BP396" s="314" t="s">
        <v>15136</v>
      </c>
      <c r="BQ396" s="314" t="s">
        <v>15099</v>
      </c>
      <c r="BV396" s="314" t="s">
        <v>11571</v>
      </c>
      <c r="BW396" s="181">
        <v>41465</v>
      </c>
      <c r="BZ396" s="181">
        <v>41465</v>
      </c>
      <c r="CA396" s="292">
        <v>0.75</v>
      </c>
      <c r="CB396" t="s">
        <v>1419</v>
      </c>
      <c r="CF396" s="318" t="s">
        <v>1005</v>
      </c>
      <c r="DM396" s="314" t="s">
        <v>11235</v>
      </c>
      <c r="DP396" s="314" t="s">
        <v>8426</v>
      </c>
      <c r="DQ396" s="314">
        <v>194</v>
      </c>
      <c r="DR396" s="314" t="s">
        <v>11281</v>
      </c>
      <c r="EH396" s="314" t="s">
        <v>11270</v>
      </c>
      <c r="EI396" s="314" t="s">
        <v>8426</v>
      </c>
      <c r="EJ396" s="314">
        <v>2.5000000000000001E-2</v>
      </c>
    </row>
    <row r="397" spans="7:140" x14ac:dyDescent="0.35">
      <c r="G397" s="322">
        <v>41501</v>
      </c>
      <c r="N397" s="315" t="s">
        <v>18599</v>
      </c>
      <c r="S397" s="314" t="s">
        <v>1404</v>
      </c>
      <c r="W397" s="316">
        <v>41399</v>
      </c>
      <c r="AB397" s="314" t="s">
        <v>7399</v>
      </c>
      <c r="AS397" s="314" t="s">
        <v>15111</v>
      </c>
      <c r="BD397" s="314" t="s">
        <v>11771</v>
      </c>
      <c r="BE397" s="314" t="s">
        <v>8637</v>
      </c>
      <c r="BG397" s="175" t="s">
        <v>11772</v>
      </c>
      <c r="BP397" s="314" t="s">
        <v>15136</v>
      </c>
      <c r="BQ397" s="314" t="s">
        <v>15099</v>
      </c>
      <c r="BV397" s="314" t="s">
        <v>11571</v>
      </c>
      <c r="BW397" s="181">
        <v>41465</v>
      </c>
      <c r="BZ397" s="181">
        <v>41465</v>
      </c>
      <c r="CA397" s="292">
        <v>0.91666666666666663</v>
      </c>
      <c r="CB397" t="s">
        <v>1419</v>
      </c>
      <c r="CF397" s="318" t="s">
        <v>1005</v>
      </c>
      <c r="DM397" s="314" t="s">
        <v>11235</v>
      </c>
      <c r="DP397" s="314" t="s">
        <v>8426</v>
      </c>
      <c r="DQ397" s="314">
        <v>195</v>
      </c>
      <c r="DR397" s="314" t="s">
        <v>11281</v>
      </c>
      <c r="EH397" s="314" t="s">
        <v>11270</v>
      </c>
      <c r="EI397" s="314" t="s">
        <v>8426</v>
      </c>
      <c r="EJ397" s="314">
        <v>2.5000000000000001E-2</v>
      </c>
    </row>
    <row r="398" spans="7:140" x14ac:dyDescent="0.35">
      <c r="G398" s="322">
        <v>41501</v>
      </c>
      <c r="N398" s="315" t="s">
        <v>18599</v>
      </c>
      <c r="S398" s="314" t="s">
        <v>1404</v>
      </c>
      <c r="W398" s="316">
        <v>41399</v>
      </c>
      <c r="AB398" s="314" t="s">
        <v>7399</v>
      </c>
      <c r="AS398" s="314" t="s">
        <v>15111</v>
      </c>
      <c r="BD398" s="314" t="s">
        <v>11771</v>
      </c>
      <c r="BE398" s="314" t="s">
        <v>8637</v>
      </c>
      <c r="BG398" s="175" t="s">
        <v>11772</v>
      </c>
      <c r="BP398" s="314" t="s">
        <v>15136</v>
      </c>
      <c r="BQ398" s="314" t="s">
        <v>15099</v>
      </c>
      <c r="BV398" s="314" t="s">
        <v>11571</v>
      </c>
      <c r="BW398" s="181">
        <v>41466</v>
      </c>
      <c r="BZ398" s="181">
        <v>41466</v>
      </c>
      <c r="CA398" s="292">
        <v>8.3333333333333329E-2</v>
      </c>
      <c r="CB398" t="s">
        <v>1419</v>
      </c>
      <c r="CF398" s="318" t="s">
        <v>1005</v>
      </c>
      <c r="DM398" s="314" t="s">
        <v>11235</v>
      </c>
      <c r="DP398" s="314" t="s">
        <v>8426</v>
      </c>
      <c r="DQ398" s="314">
        <v>196</v>
      </c>
      <c r="DR398" s="314" t="s">
        <v>11281</v>
      </c>
      <c r="EH398" s="314" t="s">
        <v>11270</v>
      </c>
      <c r="EI398" s="314" t="s">
        <v>8426</v>
      </c>
      <c r="EJ398" s="314">
        <v>2.5000000000000001E-2</v>
      </c>
    </row>
    <row r="399" spans="7:140" x14ac:dyDescent="0.35">
      <c r="G399" s="322">
        <v>41501</v>
      </c>
      <c r="N399" s="315" t="s">
        <v>18599</v>
      </c>
      <c r="S399" s="314" t="s">
        <v>1404</v>
      </c>
      <c r="W399" s="316">
        <v>41399</v>
      </c>
      <c r="AB399" s="314" t="s">
        <v>7399</v>
      </c>
      <c r="AS399" s="314" t="s">
        <v>15111</v>
      </c>
      <c r="BD399" s="314" t="s">
        <v>11771</v>
      </c>
      <c r="BE399" s="314" t="s">
        <v>8637</v>
      </c>
      <c r="BG399" s="175" t="s">
        <v>11772</v>
      </c>
      <c r="BP399" s="314" t="s">
        <v>15136</v>
      </c>
      <c r="BQ399" s="314" t="s">
        <v>15099</v>
      </c>
      <c r="BV399" s="314" t="s">
        <v>11571</v>
      </c>
      <c r="BW399" s="181">
        <v>41466</v>
      </c>
      <c r="BZ399" s="181">
        <v>41466</v>
      </c>
      <c r="CA399" s="292">
        <v>0.25</v>
      </c>
      <c r="CB399" t="s">
        <v>1419</v>
      </c>
      <c r="CF399" s="318" t="s">
        <v>1005</v>
      </c>
      <c r="DM399" s="314" t="s">
        <v>11235</v>
      </c>
      <c r="DP399" s="314" t="s">
        <v>8426</v>
      </c>
      <c r="DQ399" s="314">
        <v>196</v>
      </c>
      <c r="DR399" s="314" t="s">
        <v>11281</v>
      </c>
      <c r="EH399" s="314" t="s">
        <v>11270</v>
      </c>
      <c r="EI399" s="314" t="s">
        <v>8426</v>
      </c>
      <c r="EJ399" s="314">
        <v>2.5000000000000001E-2</v>
      </c>
    </row>
    <row r="400" spans="7:140" x14ac:dyDescent="0.35">
      <c r="G400" s="322">
        <v>41501</v>
      </c>
      <c r="N400" s="315" t="s">
        <v>18599</v>
      </c>
      <c r="S400" s="314" t="s">
        <v>1404</v>
      </c>
      <c r="W400" s="316">
        <v>41399</v>
      </c>
      <c r="AB400" s="314" t="s">
        <v>7399</v>
      </c>
      <c r="AS400" s="314" t="s">
        <v>15111</v>
      </c>
      <c r="BD400" s="314" t="s">
        <v>11771</v>
      </c>
      <c r="BE400" s="314" t="s">
        <v>8637</v>
      </c>
      <c r="BG400" s="175" t="s">
        <v>11772</v>
      </c>
      <c r="BP400" s="314" t="s">
        <v>15136</v>
      </c>
      <c r="BQ400" s="314" t="s">
        <v>15099</v>
      </c>
      <c r="BV400" s="314" t="s">
        <v>11571</v>
      </c>
      <c r="BW400" s="181">
        <v>41466</v>
      </c>
      <c r="BZ400" s="181">
        <v>41466</v>
      </c>
      <c r="CA400" s="292">
        <v>0.41666666666666669</v>
      </c>
      <c r="CB400" t="s">
        <v>1419</v>
      </c>
      <c r="CF400" s="318" t="s">
        <v>1005</v>
      </c>
      <c r="DM400" s="314" t="s">
        <v>11235</v>
      </c>
      <c r="DP400" s="314" t="s">
        <v>8426</v>
      </c>
      <c r="DQ400" s="314">
        <v>195</v>
      </c>
      <c r="DR400" s="314" t="s">
        <v>11281</v>
      </c>
      <c r="EH400" s="314" t="s">
        <v>11270</v>
      </c>
      <c r="EI400" s="314" t="s">
        <v>8426</v>
      </c>
      <c r="EJ400" s="314">
        <v>2.5000000000000001E-2</v>
      </c>
    </row>
    <row r="401" spans="7:140" x14ac:dyDescent="0.35">
      <c r="G401" s="322">
        <v>41501</v>
      </c>
      <c r="N401" s="315" t="s">
        <v>18599</v>
      </c>
      <c r="S401" s="314" t="s">
        <v>1404</v>
      </c>
      <c r="W401" s="316">
        <v>41399</v>
      </c>
      <c r="AB401" s="314" t="s">
        <v>7399</v>
      </c>
      <c r="AS401" s="314" t="s">
        <v>15111</v>
      </c>
      <c r="BD401" s="314" t="s">
        <v>11771</v>
      </c>
      <c r="BE401" s="314" t="s">
        <v>8637</v>
      </c>
      <c r="BG401" s="175" t="s">
        <v>11772</v>
      </c>
      <c r="BP401" s="314" t="s">
        <v>15136</v>
      </c>
      <c r="BQ401" s="314" t="s">
        <v>15099</v>
      </c>
      <c r="BV401" s="314" t="s">
        <v>11571</v>
      </c>
      <c r="BW401" s="181">
        <v>41466</v>
      </c>
      <c r="BZ401" s="181">
        <v>41466</v>
      </c>
      <c r="CA401" s="292">
        <v>0.58333333333333337</v>
      </c>
      <c r="CB401" t="s">
        <v>1419</v>
      </c>
      <c r="CF401" s="318" t="s">
        <v>1005</v>
      </c>
      <c r="DM401" s="314" t="s">
        <v>11235</v>
      </c>
      <c r="DP401" s="314" t="s">
        <v>8426</v>
      </c>
      <c r="DQ401" s="314">
        <v>196</v>
      </c>
      <c r="DR401" s="314" t="s">
        <v>11281</v>
      </c>
      <c r="EH401" s="314" t="s">
        <v>11270</v>
      </c>
      <c r="EI401" s="314" t="s">
        <v>8426</v>
      </c>
      <c r="EJ401" s="314">
        <v>2.5000000000000001E-2</v>
      </c>
    </row>
    <row r="402" spans="7:140" x14ac:dyDescent="0.35">
      <c r="G402" s="322">
        <v>41501</v>
      </c>
      <c r="N402" s="315" t="s">
        <v>18599</v>
      </c>
      <c r="S402" s="314" t="s">
        <v>1404</v>
      </c>
      <c r="W402" s="316">
        <v>41399</v>
      </c>
      <c r="AB402" s="314" t="s">
        <v>7399</v>
      </c>
      <c r="AS402" s="314" t="s">
        <v>15111</v>
      </c>
      <c r="BD402" s="314" t="s">
        <v>11771</v>
      </c>
      <c r="BE402" s="314" t="s">
        <v>8637</v>
      </c>
      <c r="BG402" s="175" t="s">
        <v>11772</v>
      </c>
      <c r="BP402" s="314" t="s">
        <v>15136</v>
      </c>
      <c r="BQ402" s="314" t="s">
        <v>15099</v>
      </c>
      <c r="BV402" s="314" t="s">
        <v>11571</v>
      </c>
      <c r="BW402" s="181">
        <v>41466</v>
      </c>
      <c r="BZ402" s="181">
        <v>41466</v>
      </c>
      <c r="CA402" s="292">
        <v>0.75</v>
      </c>
      <c r="CB402" t="s">
        <v>1419</v>
      </c>
      <c r="CF402" s="318" t="s">
        <v>1005</v>
      </c>
      <c r="DM402" s="314" t="s">
        <v>11235</v>
      </c>
      <c r="DP402" s="314" t="s">
        <v>8426</v>
      </c>
      <c r="DQ402" s="314">
        <v>194</v>
      </c>
      <c r="DR402" s="314" t="s">
        <v>11281</v>
      </c>
      <c r="EH402" s="314" t="s">
        <v>11270</v>
      </c>
      <c r="EI402" s="314" t="s">
        <v>8426</v>
      </c>
      <c r="EJ402" s="314">
        <v>2.5000000000000001E-2</v>
      </c>
    </row>
    <row r="403" spans="7:140" x14ac:dyDescent="0.35">
      <c r="G403" s="322">
        <v>41501</v>
      </c>
      <c r="N403" s="315" t="s">
        <v>18599</v>
      </c>
      <c r="S403" s="314" t="s">
        <v>1404</v>
      </c>
      <c r="W403" s="316">
        <v>41399</v>
      </c>
      <c r="AB403" s="314" t="s">
        <v>7399</v>
      </c>
      <c r="AS403" s="314" t="s">
        <v>15111</v>
      </c>
      <c r="BD403" s="314" t="s">
        <v>11771</v>
      </c>
      <c r="BE403" s="314" t="s">
        <v>8637</v>
      </c>
      <c r="BG403" s="175" t="s">
        <v>11772</v>
      </c>
      <c r="BP403" s="314" t="s">
        <v>15136</v>
      </c>
      <c r="BQ403" s="314" t="s">
        <v>15099</v>
      </c>
      <c r="BV403" s="314" t="s">
        <v>11571</v>
      </c>
      <c r="BW403" s="181">
        <v>41466</v>
      </c>
      <c r="BZ403" s="181">
        <v>41466</v>
      </c>
      <c r="CA403" s="292">
        <v>0.91666666666666663</v>
      </c>
      <c r="CB403" t="s">
        <v>1419</v>
      </c>
      <c r="CF403" s="318" t="s">
        <v>1005</v>
      </c>
      <c r="DM403" s="314" t="s">
        <v>11235</v>
      </c>
      <c r="DP403" s="314" t="s">
        <v>8426</v>
      </c>
      <c r="DQ403" s="314">
        <v>194</v>
      </c>
      <c r="DR403" s="314" t="s">
        <v>11281</v>
      </c>
      <c r="EH403" s="314" t="s">
        <v>11270</v>
      </c>
      <c r="EI403" s="314" t="s">
        <v>8426</v>
      </c>
      <c r="EJ403" s="314">
        <v>2.5000000000000001E-2</v>
      </c>
    </row>
    <row r="404" spans="7:140" x14ac:dyDescent="0.35">
      <c r="G404" s="322">
        <v>41501</v>
      </c>
      <c r="N404" s="315" t="s">
        <v>18599</v>
      </c>
      <c r="S404" s="314" t="s">
        <v>1404</v>
      </c>
      <c r="W404" s="316">
        <v>41399</v>
      </c>
      <c r="AB404" s="314" t="s">
        <v>7399</v>
      </c>
      <c r="AS404" s="314" t="s">
        <v>15111</v>
      </c>
      <c r="BD404" s="314" t="s">
        <v>11771</v>
      </c>
      <c r="BE404" s="314" t="s">
        <v>8637</v>
      </c>
      <c r="BG404" s="175" t="s">
        <v>11772</v>
      </c>
      <c r="BP404" s="314" t="s">
        <v>15136</v>
      </c>
      <c r="BQ404" s="314" t="s">
        <v>15099</v>
      </c>
      <c r="BV404" s="314" t="s">
        <v>11571</v>
      </c>
      <c r="BW404" s="181">
        <v>41467</v>
      </c>
      <c r="BZ404" s="181">
        <v>41467</v>
      </c>
      <c r="CA404" s="292">
        <v>8.3333333333333329E-2</v>
      </c>
      <c r="CB404" t="s">
        <v>1419</v>
      </c>
      <c r="CF404" s="318" t="s">
        <v>1005</v>
      </c>
      <c r="DM404" s="314" t="s">
        <v>11235</v>
      </c>
      <c r="DP404" s="314" t="s">
        <v>8426</v>
      </c>
      <c r="DQ404" s="314">
        <v>196</v>
      </c>
      <c r="DR404" s="314" t="s">
        <v>11281</v>
      </c>
      <c r="EH404" s="314" t="s">
        <v>11270</v>
      </c>
      <c r="EI404" s="314" t="s">
        <v>8426</v>
      </c>
      <c r="EJ404" s="314">
        <v>2.5000000000000001E-2</v>
      </c>
    </row>
    <row r="405" spans="7:140" x14ac:dyDescent="0.35">
      <c r="G405" s="322">
        <v>41501</v>
      </c>
      <c r="N405" s="315" t="s">
        <v>18599</v>
      </c>
      <c r="S405" s="314" t="s">
        <v>1404</v>
      </c>
      <c r="W405" s="316">
        <v>41399</v>
      </c>
      <c r="AB405" s="314" t="s">
        <v>7399</v>
      </c>
      <c r="AS405" s="314" t="s">
        <v>15111</v>
      </c>
      <c r="BD405" s="314" t="s">
        <v>11771</v>
      </c>
      <c r="BE405" s="314" t="s">
        <v>8637</v>
      </c>
      <c r="BG405" s="175" t="s">
        <v>11772</v>
      </c>
      <c r="BP405" s="314" t="s">
        <v>15136</v>
      </c>
      <c r="BQ405" s="314" t="s">
        <v>15099</v>
      </c>
      <c r="BV405" s="314" t="s">
        <v>11571</v>
      </c>
      <c r="BW405" s="181">
        <v>41467</v>
      </c>
      <c r="BZ405" s="181">
        <v>41467</v>
      </c>
      <c r="CA405" s="292">
        <v>0.25</v>
      </c>
      <c r="CB405" t="s">
        <v>1419</v>
      </c>
      <c r="CF405" s="318" t="s">
        <v>1005</v>
      </c>
      <c r="DM405" s="314" t="s">
        <v>11235</v>
      </c>
      <c r="DP405" s="314" t="s">
        <v>8426</v>
      </c>
      <c r="DQ405" s="314">
        <v>195</v>
      </c>
      <c r="DR405" s="314" t="s">
        <v>11281</v>
      </c>
      <c r="EH405" s="314" t="s">
        <v>11270</v>
      </c>
      <c r="EI405" s="314" t="s">
        <v>8426</v>
      </c>
      <c r="EJ405" s="314">
        <v>2.5000000000000001E-2</v>
      </c>
    </row>
    <row r="406" spans="7:140" x14ac:dyDescent="0.35">
      <c r="G406" s="322">
        <v>41501</v>
      </c>
      <c r="N406" s="315" t="s">
        <v>18599</v>
      </c>
      <c r="S406" s="314" t="s">
        <v>1404</v>
      </c>
      <c r="W406" s="316">
        <v>41399</v>
      </c>
      <c r="AB406" s="314" t="s">
        <v>7399</v>
      </c>
      <c r="AS406" s="314" t="s">
        <v>15111</v>
      </c>
      <c r="BD406" s="314" t="s">
        <v>11771</v>
      </c>
      <c r="BE406" s="314" t="s">
        <v>8637</v>
      </c>
      <c r="BG406" s="175" t="s">
        <v>11772</v>
      </c>
      <c r="BP406" s="314" t="s">
        <v>15136</v>
      </c>
      <c r="BQ406" s="314" t="s">
        <v>15099</v>
      </c>
      <c r="BV406" s="314" t="s">
        <v>11571</v>
      </c>
      <c r="BW406" s="181">
        <v>41467</v>
      </c>
      <c r="BZ406" s="181">
        <v>41467</v>
      </c>
      <c r="CA406" s="292">
        <v>0.41666666666666669</v>
      </c>
      <c r="CB406" t="s">
        <v>1419</v>
      </c>
      <c r="CF406" s="318" t="s">
        <v>1005</v>
      </c>
      <c r="DM406" s="314" t="s">
        <v>11235</v>
      </c>
      <c r="DP406" s="314" t="s">
        <v>8426</v>
      </c>
      <c r="DQ406" s="314">
        <v>192</v>
      </c>
      <c r="DR406" s="314" t="s">
        <v>11281</v>
      </c>
      <c r="EH406" s="314" t="s">
        <v>11270</v>
      </c>
      <c r="EI406" s="314" t="s">
        <v>8426</v>
      </c>
      <c r="EJ406" s="314">
        <v>2.5000000000000001E-2</v>
      </c>
    </row>
    <row r="407" spans="7:140" x14ac:dyDescent="0.35">
      <c r="G407" s="322">
        <v>41501</v>
      </c>
      <c r="N407" s="315" t="s">
        <v>18599</v>
      </c>
      <c r="S407" s="314" t="s">
        <v>1404</v>
      </c>
      <c r="W407" s="316">
        <v>41399</v>
      </c>
      <c r="AB407" s="314" t="s">
        <v>7399</v>
      </c>
      <c r="AS407" s="314" t="s">
        <v>15111</v>
      </c>
      <c r="BD407" s="314" t="s">
        <v>11771</v>
      </c>
      <c r="BE407" s="314" t="s">
        <v>8637</v>
      </c>
      <c r="BG407" s="175" t="s">
        <v>11772</v>
      </c>
      <c r="BP407" s="314" t="s">
        <v>15136</v>
      </c>
      <c r="BQ407" s="314" t="s">
        <v>15099</v>
      </c>
      <c r="BV407" s="314" t="s">
        <v>11571</v>
      </c>
      <c r="BW407" s="181">
        <v>41467</v>
      </c>
      <c r="BZ407" s="181">
        <v>41467</v>
      </c>
      <c r="CA407" s="292">
        <v>0.58333333333333337</v>
      </c>
      <c r="CB407" t="s">
        <v>1419</v>
      </c>
      <c r="CF407" s="318" t="s">
        <v>1005</v>
      </c>
      <c r="DM407" s="314" t="s">
        <v>11235</v>
      </c>
      <c r="DP407" s="314" t="s">
        <v>8426</v>
      </c>
      <c r="DQ407" s="314">
        <v>180</v>
      </c>
      <c r="DR407" s="314" t="s">
        <v>11281</v>
      </c>
      <c r="EH407" s="314" t="s">
        <v>11270</v>
      </c>
      <c r="EI407" s="314" t="s">
        <v>8426</v>
      </c>
      <c r="EJ407" s="314">
        <v>2.5000000000000001E-2</v>
      </c>
    </row>
    <row r="408" spans="7:140" x14ac:dyDescent="0.35">
      <c r="G408" s="322">
        <v>41501</v>
      </c>
      <c r="N408" s="315" t="s">
        <v>18599</v>
      </c>
      <c r="S408" s="314" t="s">
        <v>1404</v>
      </c>
      <c r="W408" s="316">
        <v>41399</v>
      </c>
      <c r="AB408" s="314" t="s">
        <v>7399</v>
      </c>
      <c r="AS408" s="314" t="s">
        <v>15111</v>
      </c>
      <c r="BD408" s="314" t="s">
        <v>11771</v>
      </c>
      <c r="BE408" s="314" t="s">
        <v>8637</v>
      </c>
      <c r="BG408" s="175" t="s">
        <v>11772</v>
      </c>
      <c r="BP408" s="314" t="s">
        <v>15136</v>
      </c>
      <c r="BQ408" s="314" t="s">
        <v>15099</v>
      </c>
      <c r="BV408" s="314" t="s">
        <v>11571</v>
      </c>
      <c r="BW408" s="181">
        <v>41467</v>
      </c>
      <c r="BZ408" s="181">
        <v>41467</v>
      </c>
      <c r="CA408" s="292">
        <v>0.75</v>
      </c>
      <c r="CB408" t="s">
        <v>1419</v>
      </c>
      <c r="CF408" s="318" t="s">
        <v>1005</v>
      </c>
      <c r="DM408" s="314" t="s">
        <v>11235</v>
      </c>
      <c r="DP408" s="314" t="s">
        <v>8426</v>
      </c>
      <c r="DQ408" s="314">
        <v>116</v>
      </c>
      <c r="DR408" s="314" t="s">
        <v>11281</v>
      </c>
      <c r="EH408" s="314" t="s">
        <v>11270</v>
      </c>
      <c r="EI408" s="314" t="s">
        <v>8426</v>
      </c>
      <c r="EJ408" s="314">
        <v>2.5000000000000001E-2</v>
      </c>
    </row>
    <row r="409" spans="7:140" x14ac:dyDescent="0.35">
      <c r="G409" s="322">
        <v>41501</v>
      </c>
      <c r="N409" s="315" t="s">
        <v>18599</v>
      </c>
      <c r="S409" s="314" t="s">
        <v>1404</v>
      </c>
      <c r="W409" s="316">
        <v>41399</v>
      </c>
      <c r="AB409" s="314" t="s">
        <v>7399</v>
      </c>
      <c r="AS409" s="314" t="s">
        <v>15111</v>
      </c>
      <c r="BD409" s="314" t="s">
        <v>11771</v>
      </c>
      <c r="BE409" s="314" t="s">
        <v>8637</v>
      </c>
      <c r="BG409" s="175" t="s">
        <v>11772</v>
      </c>
      <c r="BP409" s="314" t="s">
        <v>15136</v>
      </c>
      <c r="BQ409" s="314" t="s">
        <v>15099</v>
      </c>
      <c r="BV409" s="314" t="s">
        <v>11571</v>
      </c>
      <c r="BW409" s="181">
        <v>41467</v>
      </c>
      <c r="BZ409" s="181">
        <v>41467</v>
      </c>
      <c r="CA409" s="292">
        <v>0.91666666666666663</v>
      </c>
      <c r="CB409" t="s">
        <v>1419</v>
      </c>
      <c r="CF409" s="318" t="s">
        <v>1005</v>
      </c>
      <c r="DM409" s="314" t="s">
        <v>11235</v>
      </c>
      <c r="DP409" s="314" t="s">
        <v>8426</v>
      </c>
      <c r="DQ409" s="314">
        <v>127</v>
      </c>
      <c r="DR409" s="314" t="s">
        <v>11281</v>
      </c>
      <c r="EH409" s="314" t="s">
        <v>11270</v>
      </c>
      <c r="EI409" s="314" t="s">
        <v>8426</v>
      </c>
      <c r="EJ409" s="314">
        <v>2.5000000000000001E-2</v>
      </c>
    </row>
    <row r="410" spans="7:140" x14ac:dyDescent="0.35">
      <c r="G410" s="322">
        <v>41501</v>
      </c>
      <c r="N410" s="315" t="s">
        <v>18599</v>
      </c>
      <c r="S410" s="314" t="s">
        <v>1404</v>
      </c>
      <c r="W410" s="316">
        <v>41399</v>
      </c>
      <c r="AB410" s="314" t="s">
        <v>7399</v>
      </c>
      <c r="AS410" s="314" t="s">
        <v>15111</v>
      </c>
      <c r="BD410" s="314" t="s">
        <v>11771</v>
      </c>
      <c r="BE410" s="314" t="s">
        <v>8637</v>
      </c>
      <c r="BG410" s="175" t="s">
        <v>11772</v>
      </c>
      <c r="BP410" s="314" t="s">
        <v>15136</v>
      </c>
      <c r="BQ410" s="314" t="s">
        <v>15099</v>
      </c>
      <c r="BV410" s="314" t="s">
        <v>11571</v>
      </c>
      <c r="BW410" s="181">
        <v>41468</v>
      </c>
      <c r="BZ410" s="181">
        <v>41468</v>
      </c>
      <c r="CA410" s="292">
        <v>8.3333333333333329E-2</v>
      </c>
      <c r="CB410" t="s">
        <v>1419</v>
      </c>
      <c r="CF410" s="318" t="s">
        <v>1005</v>
      </c>
      <c r="DM410" s="314" t="s">
        <v>11235</v>
      </c>
      <c r="DP410" s="314" t="s">
        <v>8426</v>
      </c>
      <c r="DQ410" s="314">
        <v>100</v>
      </c>
      <c r="DR410" s="314" t="s">
        <v>11281</v>
      </c>
      <c r="EH410" s="314" t="s">
        <v>11270</v>
      </c>
      <c r="EI410" s="314" t="s">
        <v>8426</v>
      </c>
      <c r="EJ410" s="314">
        <v>2.5000000000000001E-2</v>
      </c>
    </row>
    <row r="411" spans="7:140" x14ac:dyDescent="0.35">
      <c r="G411" s="322">
        <v>41501</v>
      </c>
      <c r="N411" s="315" t="s">
        <v>18599</v>
      </c>
      <c r="S411" s="314" t="s">
        <v>1404</v>
      </c>
      <c r="W411" s="316">
        <v>41399</v>
      </c>
      <c r="AB411" s="314" t="s">
        <v>7399</v>
      </c>
      <c r="AS411" s="314" t="s">
        <v>15111</v>
      </c>
      <c r="BD411" s="314" t="s">
        <v>11771</v>
      </c>
      <c r="BE411" s="314" t="s">
        <v>8637</v>
      </c>
      <c r="BG411" s="175" t="s">
        <v>11772</v>
      </c>
      <c r="BP411" s="314" t="s">
        <v>15136</v>
      </c>
      <c r="BQ411" s="314" t="s">
        <v>15099</v>
      </c>
      <c r="BV411" s="314" t="s">
        <v>11571</v>
      </c>
      <c r="BW411" s="181">
        <v>41468</v>
      </c>
      <c r="BZ411" s="181">
        <v>41468</v>
      </c>
      <c r="CA411" s="292">
        <v>0.25</v>
      </c>
      <c r="CB411" t="s">
        <v>1419</v>
      </c>
      <c r="CF411" s="318" t="s">
        <v>1005</v>
      </c>
      <c r="DM411" s="314" t="s">
        <v>11235</v>
      </c>
      <c r="DP411" s="314" t="s">
        <v>8426</v>
      </c>
      <c r="DQ411" s="314">
        <v>102</v>
      </c>
      <c r="DR411" s="314" t="s">
        <v>11281</v>
      </c>
      <c r="EH411" s="314" t="s">
        <v>11270</v>
      </c>
      <c r="EI411" s="314" t="s">
        <v>8426</v>
      </c>
      <c r="EJ411" s="314">
        <v>2.5000000000000001E-2</v>
      </c>
    </row>
    <row r="412" spans="7:140" x14ac:dyDescent="0.35">
      <c r="G412" s="322">
        <v>41501</v>
      </c>
      <c r="N412" s="315" t="s">
        <v>18599</v>
      </c>
      <c r="S412" s="314" t="s">
        <v>1404</v>
      </c>
      <c r="W412" s="316">
        <v>41399</v>
      </c>
      <c r="AB412" s="314" t="s">
        <v>7399</v>
      </c>
      <c r="AS412" s="314" t="s">
        <v>15111</v>
      </c>
      <c r="BD412" s="314" t="s">
        <v>11771</v>
      </c>
      <c r="BE412" s="314" t="s">
        <v>8637</v>
      </c>
      <c r="BG412" s="175" t="s">
        <v>11772</v>
      </c>
      <c r="BP412" s="314" t="s">
        <v>15136</v>
      </c>
      <c r="BQ412" s="314" t="s">
        <v>15099</v>
      </c>
      <c r="BV412" s="314" t="s">
        <v>11571</v>
      </c>
      <c r="BW412" s="181">
        <v>41468</v>
      </c>
      <c r="BZ412" s="181">
        <v>41468</v>
      </c>
      <c r="CA412" s="292">
        <v>0.41666666666666669</v>
      </c>
      <c r="CB412" t="s">
        <v>1419</v>
      </c>
      <c r="CF412" s="318" t="s">
        <v>1005</v>
      </c>
      <c r="DM412" s="314" t="s">
        <v>11235</v>
      </c>
      <c r="DP412" s="314" t="s">
        <v>8426</v>
      </c>
      <c r="DQ412" s="314">
        <v>110</v>
      </c>
      <c r="DR412" s="314" t="s">
        <v>11281</v>
      </c>
      <c r="EH412" s="314" t="s">
        <v>11270</v>
      </c>
      <c r="EI412" s="314" t="s">
        <v>8426</v>
      </c>
      <c r="EJ412" s="314">
        <v>2.5000000000000001E-2</v>
      </c>
    </row>
    <row r="413" spans="7:140" x14ac:dyDescent="0.35">
      <c r="G413" s="322">
        <v>41501</v>
      </c>
      <c r="N413" s="315" t="s">
        <v>18599</v>
      </c>
      <c r="S413" s="314" t="s">
        <v>1404</v>
      </c>
      <c r="W413" s="316">
        <v>41399</v>
      </c>
      <c r="AB413" s="314" t="s">
        <v>7399</v>
      </c>
      <c r="AS413" s="314" t="s">
        <v>15111</v>
      </c>
      <c r="BD413" s="314" t="s">
        <v>11771</v>
      </c>
      <c r="BE413" s="314" t="s">
        <v>8637</v>
      </c>
      <c r="BG413" s="175" t="s">
        <v>11772</v>
      </c>
      <c r="BP413" s="314" t="s">
        <v>15136</v>
      </c>
      <c r="BQ413" s="314" t="s">
        <v>15099</v>
      </c>
      <c r="BV413" s="314" t="s">
        <v>11571</v>
      </c>
      <c r="BW413" s="181">
        <v>41468</v>
      </c>
      <c r="BZ413" s="181">
        <v>41468</v>
      </c>
      <c r="CA413" s="292">
        <v>0.58333333333333337</v>
      </c>
      <c r="CB413" t="s">
        <v>1419</v>
      </c>
      <c r="CF413" s="318" t="s">
        <v>1005</v>
      </c>
      <c r="DM413" s="314" t="s">
        <v>11235</v>
      </c>
      <c r="DP413" s="314" t="s">
        <v>8426</v>
      </c>
      <c r="DQ413" s="314">
        <v>120</v>
      </c>
      <c r="DR413" s="314" t="s">
        <v>11281</v>
      </c>
      <c r="EH413" s="314" t="s">
        <v>11270</v>
      </c>
      <c r="EI413" s="314" t="s">
        <v>8426</v>
      </c>
      <c r="EJ413" s="314">
        <v>2.5000000000000001E-2</v>
      </c>
    </row>
    <row r="414" spans="7:140" x14ac:dyDescent="0.35">
      <c r="G414" s="322">
        <v>41501</v>
      </c>
      <c r="N414" s="315" t="s">
        <v>18599</v>
      </c>
      <c r="S414" s="314" t="s">
        <v>1404</v>
      </c>
      <c r="W414" s="316">
        <v>41399</v>
      </c>
      <c r="AB414" s="314" t="s">
        <v>7399</v>
      </c>
      <c r="AS414" s="314" t="s">
        <v>15111</v>
      </c>
      <c r="BD414" s="314" t="s">
        <v>11771</v>
      </c>
      <c r="BE414" s="314" t="s">
        <v>8637</v>
      </c>
      <c r="BG414" s="175" t="s">
        <v>11772</v>
      </c>
      <c r="BP414" s="314" t="s">
        <v>15136</v>
      </c>
      <c r="BQ414" s="314" t="s">
        <v>15099</v>
      </c>
      <c r="BV414" s="314" t="s">
        <v>11571</v>
      </c>
      <c r="BW414" s="181">
        <v>41468</v>
      </c>
      <c r="BZ414" s="181">
        <v>41468</v>
      </c>
      <c r="CA414" s="292">
        <v>0.75</v>
      </c>
      <c r="CB414" t="s">
        <v>1419</v>
      </c>
      <c r="CF414" s="318" t="s">
        <v>1005</v>
      </c>
      <c r="DM414" s="314" t="s">
        <v>11235</v>
      </c>
      <c r="DP414" s="314" t="s">
        <v>8426</v>
      </c>
      <c r="DQ414" s="314">
        <v>131</v>
      </c>
      <c r="DR414" s="314" t="s">
        <v>11281</v>
      </c>
      <c r="EH414" s="314" t="s">
        <v>11270</v>
      </c>
      <c r="EI414" s="314" t="s">
        <v>8426</v>
      </c>
      <c r="EJ414" s="314">
        <v>2.5000000000000001E-2</v>
      </c>
    </row>
    <row r="415" spans="7:140" x14ac:dyDescent="0.35">
      <c r="G415" s="322">
        <v>41501</v>
      </c>
      <c r="N415" s="315" t="s">
        <v>18599</v>
      </c>
      <c r="S415" s="314" t="s">
        <v>1404</v>
      </c>
      <c r="W415" s="316">
        <v>41399</v>
      </c>
      <c r="AB415" s="314" t="s">
        <v>7399</v>
      </c>
      <c r="AS415" s="314" t="s">
        <v>15111</v>
      </c>
      <c r="BD415" s="314" t="s">
        <v>11771</v>
      </c>
      <c r="BE415" s="314" t="s">
        <v>8637</v>
      </c>
      <c r="BG415" s="175" t="s">
        <v>11772</v>
      </c>
      <c r="BP415" s="314" t="s">
        <v>15136</v>
      </c>
      <c r="BQ415" s="314" t="s">
        <v>15099</v>
      </c>
      <c r="BV415" s="314" t="s">
        <v>11571</v>
      </c>
      <c r="BW415" s="181">
        <v>41468</v>
      </c>
      <c r="BZ415" s="181">
        <v>41468</v>
      </c>
      <c r="CA415" s="292">
        <v>0.91666666666666663</v>
      </c>
      <c r="CB415" t="s">
        <v>1419</v>
      </c>
      <c r="CF415" s="318" t="s">
        <v>1005</v>
      </c>
      <c r="DM415" s="314" t="s">
        <v>11235</v>
      </c>
      <c r="DP415" s="314" t="s">
        <v>8426</v>
      </c>
      <c r="DQ415" s="314">
        <v>139</v>
      </c>
      <c r="DR415" s="314" t="s">
        <v>11281</v>
      </c>
      <c r="EH415" s="314" t="s">
        <v>11270</v>
      </c>
      <c r="EI415" s="314" t="s">
        <v>8426</v>
      </c>
      <c r="EJ415" s="314">
        <v>2.5000000000000001E-2</v>
      </c>
    </row>
    <row r="416" spans="7:140" x14ac:dyDescent="0.35">
      <c r="G416" s="322">
        <v>41501</v>
      </c>
      <c r="N416" s="315" t="s">
        <v>18599</v>
      </c>
      <c r="S416" s="314" t="s">
        <v>1404</v>
      </c>
      <c r="W416" s="316">
        <v>41399</v>
      </c>
      <c r="AB416" s="314" t="s">
        <v>7399</v>
      </c>
      <c r="AS416" s="314" t="s">
        <v>15111</v>
      </c>
      <c r="BD416" s="314" t="s">
        <v>11771</v>
      </c>
      <c r="BE416" s="314" t="s">
        <v>8637</v>
      </c>
      <c r="BG416" s="175" t="s">
        <v>11772</v>
      </c>
      <c r="BP416" s="314" t="s">
        <v>15136</v>
      </c>
      <c r="BQ416" s="314" t="s">
        <v>15099</v>
      </c>
      <c r="BV416" s="314" t="s">
        <v>11571</v>
      </c>
      <c r="BW416" s="181">
        <v>41469</v>
      </c>
      <c r="BZ416" s="181">
        <v>41469</v>
      </c>
      <c r="CA416" s="292">
        <v>8.3333333333333329E-2</v>
      </c>
      <c r="CB416" t="s">
        <v>1419</v>
      </c>
      <c r="CF416" s="318" t="s">
        <v>1005</v>
      </c>
      <c r="DM416" s="314" t="s">
        <v>11235</v>
      </c>
      <c r="DP416" s="314" t="s">
        <v>8426</v>
      </c>
      <c r="DQ416" s="314">
        <v>145</v>
      </c>
      <c r="DR416" s="314" t="s">
        <v>11281</v>
      </c>
      <c r="EH416" s="314" t="s">
        <v>11270</v>
      </c>
      <c r="EI416" s="314" t="s">
        <v>8426</v>
      </c>
      <c r="EJ416" s="314">
        <v>2.5000000000000001E-2</v>
      </c>
    </row>
    <row r="417" spans="7:140" x14ac:dyDescent="0.35">
      <c r="G417" s="322">
        <v>41501</v>
      </c>
      <c r="N417" s="315" t="s">
        <v>18599</v>
      </c>
      <c r="S417" s="314" t="s">
        <v>1404</v>
      </c>
      <c r="W417" s="316">
        <v>41399</v>
      </c>
      <c r="AB417" s="314" t="s">
        <v>7399</v>
      </c>
      <c r="AS417" s="314" t="s">
        <v>15111</v>
      </c>
      <c r="BD417" s="314" t="s">
        <v>11771</v>
      </c>
      <c r="BE417" s="314" t="s">
        <v>8637</v>
      </c>
      <c r="BG417" s="175" t="s">
        <v>11772</v>
      </c>
      <c r="BP417" s="314" t="s">
        <v>15136</v>
      </c>
      <c r="BQ417" s="314" t="s">
        <v>15099</v>
      </c>
      <c r="BV417" s="314" t="s">
        <v>11571</v>
      </c>
      <c r="BW417" s="181">
        <v>41469</v>
      </c>
      <c r="BZ417" s="181">
        <v>41469</v>
      </c>
      <c r="CA417" s="292">
        <v>0.25</v>
      </c>
      <c r="CB417" t="s">
        <v>1419</v>
      </c>
      <c r="CF417" s="318" t="s">
        <v>1005</v>
      </c>
      <c r="DM417" s="314" t="s">
        <v>11235</v>
      </c>
      <c r="DP417" s="314" t="s">
        <v>8426</v>
      </c>
      <c r="DQ417" s="314">
        <v>150</v>
      </c>
      <c r="DR417" s="314" t="s">
        <v>11281</v>
      </c>
      <c r="EH417" s="314" t="s">
        <v>11270</v>
      </c>
      <c r="EI417" s="314" t="s">
        <v>8426</v>
      </c>
      <c r="EJ417" s="314">
        <v>2.5000000000000001E-2</v>
      </c>
    </row>
    <row r="418" spans="7:140" x14ac:dyDescent="0.35">
      <c r="G418" s="322">
        <v>41501</v>
      </c>
      <c r="N418" s="315" t="s">
        <v>18599</v>
      </c>
      <c r="S418" s="314" t="s">
        <v>1404</v>
      </c>
      <c r="W418" s="316">
        <v>41399</v>
      </c>
      <c r="AB418" s="314" t="s">
        <v>7399</v>
      </c>
      <c r="AS418" s="314" t="s">
        <v>15111</v>
      </c>
      <c r="BD418" s="314" t="s">
        <v>11771</v>
      </c>
      <c r="BE418" s="314" t="s">
        <v>8637</v>
      </c>
      <c r="BG418" s="175" t="s">
        <v>11772</v>
      </c>
      <c r="BP418" s="314" t="s">
        <v>15136</v>
      </c>
      <c r="BQ418" s="314" t="s">
        <v>15099</v>
      </c>
      <c r="BV418" s="314" t="s">
        <v>11571</v>
      </c>
      <c r="BW418" s="181">
        <v>41469</v>
      </c>
      <c r="BZ418" s="181">
        <v>41469</v>
      </c>
      <c r="CA418" s="292">
        <v>0.41666666666666669</v>
      </c>
      <c r="CB418" t="s">
        <v>1419</v>
      </c>
      <c r="CF418" s="318" t="s">
        <v>1005</v>
      </c>
      <c r="DM418" s="314" t="s">
        <v>11235</v>
      </c>
      <c r="DP418" s="314" t="s">
        <v>8426</v>
      </c>
      <c r="DQ418" s="314">
        <v>154</v>
      </c>
      <c r="DR418" s="314" t="s">
        <v>11281</v>
      </c>
      <c r="EH418" s="314" t="s">
        <v>11270</v>
      </c>
      <c r="EI418" s="314" t="s">
        <v>8426</v>
      </c>
      <c r="EJ418" s="314">
        <v>2.5000000000000001E-2</v>
      </c>
    </row>
    <row r="419" spans="7:140" x14ac:dyDescent="0.35">
      <c r="G419" s="322">
        <v>41501</v>
      </c>
      <c r="N419" s="315" t="s">
        <v>18599</v>
      </c>
      <c r="S419" s="314" t="s">
        <v>1404</v>
      </c>
      <c r="W419" s="316">
        <v>41399</v>
      </c>
      <c r="AB419" s="314" t="s">
        <v>7399</v>
      </c>
      <c r="AS419" s="314" t="s">
        <v>15111</v>
      </c>
      <c r="BD419" s="314" t="s">
        <v>11771</v>
      </c>
      <c r="BE419" s="314" t="s">
        <v>8637</v>
      </c>
      <c r="BG419" s="175" t="s">
        <v>11772</v>
      </c>
      <c r="BP419" s="314" t="s">
        <v>15136</v>
      </c>
      <c r="BQ419" s="314" t="s">
        <v>15099</v>
      </c>
      <c r="BV419" s="314" t="s">
        <v>11571</v>
      </c>
      <c r="BW419" s="181">
        <v>41469</v>
      </c>
      <c r="BZ419" s="181">
        <v>41469</v>
      </c>
      <c r="CA419" s="292">
        <v>0.58333333333333337</v>
      </c>
      <c r="CB419" t="s">
        <v>1419</v>
      </c>
      <c r="CF419" s="318" t="s">
        <v>1005</v>
      </c>
      <c r="DM419" s="314" t="s">
        <v>11235</v>
      </c>
      <c r="DP419" s="314" t="s">
        <v>8426</v>
      </c>
      <c r="DQ419" s="314">
        <v>159</v>
      </c>
      <c r="DR419" s="314" t="s">
        <v>11281</v>
      </c>
      <c r="EH419" s="314" t="s">
        <v>11270</v>
      </c>
      <c r="EI419" s="314" t="s">
        <v>8426</v>
      </c>
      <c r="EJ419" s="314">
        <v>2.5000000000000001E-2</v>
      </c>
    </row>
    <row r="420" spans="7:140" x14ac:dyDescent="0.35">
      <c r="G420" s="322">
        <v>41501</v>
      </c>
      <c r="N420" s="315" t="s">
        <v>18599</v>
      </c>
      <c r="S420" s="314" t="s">
        <v>1404</v>
      </c>
      <c r="W420" s="316">
        <v>41399</v>
      </c>
      <c r="AB420" s="314" t="s">
        <v>7399</v>
      </c>
      <c r="AS420" s="314" t="s">
        <v>15111</v>
      </c>
      <c r="BD420" s="314" t="s">
        <v>11771</v>
      </c>
      <c r="BE420" s="314" t="s">
        <v>8637</v>
      </c>
      <c r="BG420" s="175" t="s">
        <v>11772</v>
      </c>
      <c r="BP420" s="314" t="s">
        <v>15136</v>
      </c>
      <c r="BQ420" s="314" t="s">
        <v>15099</v>
      </c>
      <c r="BV420" s="314" t="s">
        <v>11571</v>
      </c>
      <c r="BW420" s="181">
        <v>41469</v>
      </c>
      <c r="BZ420" s="181">
        <v>41469</v>
      </c>
      <c r="CA420" s="292">
        <v>0.75</v>
      </c>
      <c r="CB420" t="s">
        <v>1419</v>
      </c>
      <c r="CF420" s="318" t="s">
        <v>1005</v>
      </c>
      <c r="DM420" s="314" t="s">
        <v>11235</v>
      </c>
      <c r="DP420" s="314" t="s">
        <v>8426</v>
      </c>
      <c r="DQ420" s="314">
        <v>163</v>
      </c>
      <c r="DR420" s="314" t="s">
        <v>11281</v>
      </c>
      <c r="EH420" s="314" t="s">
        <v>11270</v>
      </c>
      <c r="EI420" s="314" t="s">
        <v>8426</v>
      </c>
      <c r="EJ420" s="314">
        <v>2.5000000000000001E-2</v>
      </c>
    </row>
    <row r="421" spans="7:140" x14ac:dyDescent="0.35">
      <c r="G421" s="322">
        <v>41501</v>
      </c>
      <c r="N421" s="315" t="s">
        <v>18599</v>
      </c>
      <c r="S421" s="314" t="s">
        <v>1404</v>
      </c>
      <c r="W421" s="316">
        <v>41399</v>
      </c>
      <c r="AB421" s="314" t="s">
        <v>7399</v>
      </c>
      <c r="AS421" s="314" t="s">
        <v>15111</v>
      </c>
      <c r="BD421" s="314" t="s">
        <v>11771</v>
      </c>
      <c r="BE421" s="314" t="s">
        <v>8637</v>
      </c>
      <c r="BG421" s="175" t="s">
        <v>11772</v>
      </c>
      <c r="BP421" s="314" t="s">
        <v>15136</v>
      </c>
      <c r="BQ421" s="314" t="s">
        <v>15099</v>
      </c>
      <c r="BV421" s="314" t="s">
        <v>11571</v>
      </c>
      <c r="BW421" s="181">
        <v>41469</v>
      </c>
      <c r="BZ421" s="181">
        <v>41469</v>
      </c>
      <c r="CA421" s="292">
        <v>0.91666666666666663</v>
      </c>
      <c r="CB421" t="s">
        <v>1419</v>
      </c>
      <c r="CF421" s="318" t="s">
        <v>1005</v>
      </c>
      <c r="DM421" s="314" t="s">
        <v>11235</v>
      </c>
      <c r="DP421" s="314" t="s">
        <v>8426</v>
      </c>
      <c r="DQ421" s="314">
        <v>165</v>
      </c>
      <c r="DR421" s="314" t="s">
        <v>11281</v>
      </c>
      <c r="EH421" s="314" t="s">
        <v>11270</v>
      </c>
      <c r="EI421" s="314" t="s">
        <v>8426</v>
      </c>
      <c r="EJ421" s="314">
        <v>2.5000000000000001E-2</v>
      </c>
    </row>
    <row r="422" spans="7:140" x14ac:dyDescent="0.35">
      <c r="G422" s="322">
        <v>41501</v>
      </c>
      <c r="N422" s="315" t="s">
        <v>18599</v>
      </c>
      <c r="S422" s="314" t="s">
        <v>1404</v>
      </c>
      <c r="W422" s="316">
        <v>41399</v>
      </c>
      <c r="AB422" s="314" t="s">
        <v>7399</v>
      </c>
      <c r="AS422" s="314" t="s">
        <v>15111</v>
      </c>
      <c r="BD422" s="314" t="s">
        <v>11771</v>
      </c>
      <c r="BE422" s="314" t="s">
        <v>8637</v>
      </c>
      <c r="BG422" s="175" t="s">
        <v>11772</v>
      </c>
      <c r="BP422" s="314" t="s">
        <v>15136</v>
      </c>
      <c r="BQ422" s="314" t="s">
        <v>15099</v>
      </c>
      <c r="BV422" s="314" t="s">
        <v>11571</v>
      </c>
      <c r="BW422" s="181">
        <v>41470</v>
      </c>
      <c r="BZ422" s="181">
        <v>41470</v>
      </c>
      <c r="CA422" s="292">
        <v>8.3333333333333329E-2</v>
      </c>
      <c r="CB422" t="s">
        <v>1419</v>
      </c>
      <c r="CF422" s="318" t="s">
        <v>1005</v>
      </c>
      <c r="DM422" s="314" t="s">
        <v>11235</v>
      </c>
      <c r="DP422" s="314" t="s">
        <v>8426</v>
      </c>
      <c r="DQ422" s="314">
        <v>168</v>
      </c>
      <c r="DR422" s="314" t="s">
        <v>11281</v>
      </c>
      <c r="EH422" s="314" t="s">
        <v>11270</v>
      </c>
      <c r="EI422" s="314" t="s">
        <v>8426</v>
      </c>
      <c r="EJ422" s="314">
        <v>2.5000000000000001E-2</v>
      </c>
    </row>
    <row r="423" spans="7:140" x14ac:dyDescent="0.35">
      <c r="G423" s="322">
        <v>41501</v>
      </c>
      <c r="N423" s="315" t="s">
        <v>18599</v>
      </c>
      <c r="S423" s="314" t="s">
        <v>1404</v>
      </c>
      <c r="W423" s="316">
        <v>41399</v>
      </c>
      <c r="AB423" s="314" t="s">
        <v>7399</v>
      </c>
      <c r="AS423" s="314" t="s">
        <v>15111</v>
      </c>
      <c r="BD423" s="314" t="s">
        <v>11771</v>
      </c>
      <c r="BE423" s="314" t="s">
        <v>8637</v>
      </c>
      <c r="BG423" s="175" t="s">
        <v>11772</v>
      </c>
      <c r="BP423" s="314" t="s">
        <v>15136</v>
      </c>
      <c r="BQ423" s="314" t="s">
        <v>15099</v>
      </c>
      <c r="BV423" s="314" t="s">
        <v>11571</v>
      </c>
      <c r="BW423" s="181">
        <v>41470</v>
      </c>
      <c r="BZ423" s="181">
        <v>41470</v>
      </c>
      <c r="CA423" s="292">
        <v>0.25</v>
      </c>
      <c r="CB423" t="s">
        <v>1419</v>
      </c>
      <c r="CF423" s="318" t="s">
        <v>1005</v>
      </c>
      <c r="DM423" s="314" t="s">
        <v>11235</v>
      </c>
      <c r="DP423" s="314" t="s">
        <v>8426</v>
      </c>
      <c r="DQ423" s="314">
        <v>168</v>
      </c>
      <c r="DR423" s="314" t="s">
        <v>11281</v>
      </c>
      <c r="EH423" s="314" t="s">
        <v>11270</v>
      </c>
      <c r="EI423" s="314" t="s">
        <v>8426</v>
      </c>
      <c r="EJ423" s="314">
        <v>2.5000000000000001E-2</v>
      </c>
    </row>
    <row r="424" spans="7:140" x14ac:dyDescent="0.35">
      <c r="G424" s="322">
        <v>41501</v>
      </c>
      <c r="N424" s="315" t="s">
        <v>18599</v>
      </c>
      <c r="S424" s="314" t="s">
        <v>1404</v>
      </c>
      <c r="W424" s="316">
        <v>41399</v>
      </c>
      <c r="AB424" s="314" t="s">
        <v>7399</v>
      </c>
      <c r="AS424" s="314" t="s">
        <v>15111</v>
      </c>
      <c r="BD424" s="314" t="s">
        <v>11771</v>
      </c>
      <c r="BE424" s="314" t="s">
        <v>8637</v>
      </c>
      <c r="BG424" s="175" t="s">
        <v>11772</v>
      </c>
      <c r="BP424" s="314" t="s">
        <v>15136</v>
      </c>
      <c r="BQ424" s="314" t="s">
        <v>15099</v>
      </c>
      <c r="BV424" s="314" t="s">
        <v>11571</v>
      </c>
      <c r="BW424" s="181">
        <v>41470</v>
      </c>
      <c r="BZ424" s="181">
        <v>41470</v>
      </c>
      <c r="CA424" s="292">
        <v>0.41666666666666669</v>
      </c>
      <c r="CB424" t="s">
        <v>1419</v>
      </c>
      <c r="CF424" s="318" t="s">
        <v>1005</v>
      </c>
      <c r="DM424" s="314" t="s">
        <v>11235</v>
      </c>
      <c r="DP424" s="314" t="s">
        <v>8426</v>
      </c>
      <c r="DQ424" s="314">
        <v>168</v>
      </c>
      <c r="DR424" s="314" t="s">
        <v>11281</v>
      </c>
      <c r="EH424" s="314" t="s">
        <v>11270</v>
      </c>
      <c r="EI424" s="314" t="s">
        <v>8426</v>
      </c>
      <c r="EJ424" s="314">
        <v>2.5000000000000001E-2</v>
      </c>
    </row>
    <row r="425" spans="7:140" x14ac:dyDescent="0.35">
      <c r="G425" s="322">
        <v>41501</v>
      </c>
      <c r="N425" s="315" t="s">
        <v>18599</v>
      </c>
      <c r="S425" s="314" t="s">
        <v>1404</v>
      </c>
      <c r="W425" s="316">
        <v>41399</v>
      </c>
      <c r="AB425" s="314" t="s">
        <v>7399</v>
      </c>
      <c r="AS425" s="314" t="s">
        <v>15111</v>
      </c>
      <c r="BD425" s="314" t="s">
        <v>11771</v>
      </c>
      <c r="BE425" s="314" t="s">
        <v>8637</v>
      </c>
      <c r="BG425" s="175" t="s">
        <v>11772</v>
      </c>
      <c r="BP425" s="314" t="s">
        <v>15136</v>
      </c>
      <c r="BQ425" s="314" t="s">
        <v>15099</v>
      </c>
      <c r="BV425" s="314" t="s">
        <v>11571</v>
      </c>
      <c r="BW425" s="181">
        <v>41470</v>
      </c>
      <c r="BZ425" s="181">
        <v>41470</v>
      </c>
      <c r="CA425" s="292">
        <v>0.58333333333333337</v>
      </c>
      <c r="CB425" t="s">
        <v>1419</v>
      </c>
      <c r="CF425" s="318" t="s">
        <v>1005</v>
      </c>
      <c r="DM425" s="314" t="s">
        <v>11235</v>
      </c>
      <c r="DP425" s="314" t="s">
        <v>8426</v>
      </c>
      <c r="DQ425" s="314">
        <v>174</v>
      </c>
      <c r="DR425" s="314" t="s">
        <v>11281</v>
      </c>
      <c r="EH425" s="314" t="s">
        <v>11270</v>
      </c>
      <c r="EI425" s="314" t="s">
        <v>8426</v>
      </c>
      <c r="EJ425" s="314">
        <v>2.5000000000000001E-2</v>
      </c>
    </row>
    <row r="426" spans="7:140" x14ac:dyDescent="0.35">
      <c r="G426" s="322">
        <v>41501</v>
      </c>
      <c r="N426" s="315" t="s">
        <v>18599</v>
      </c>
      <c r="S426" s="314" t="s">
        <v>1404</v>
      </c>
      <c r="W426" s="316">
        <v>41399</v>
      </c>
      <c r="AB426" s="314" t="s">
        <v>7399</v>
      </c>
      <c r="AS426" s="314" t="s">
        <v>15111</v>
      </c>
      <c r="BD426" s="314" t="s">
        <v>11771</v>
      </c>
      <c r="BE426" s="314" t="s">
        <v>8637</v>
      </c>
      <c r="BG426" s="175" t="s">
        <v>11772</v>
      </c>
      <c r="BP426" s="314" t="s">
        <v>15136</v>
      </c>
      <c r="BQ426" s="314" t="s">
        <v>15099</v>
      </c>
      <c r="BV426" s="314" t="s">
        <v>11571</v>
      </c>
      <c r="BW426" s="181">
        <v>41470</v>
      </c>
      <c r="BZ426" s="181">
        <v>41470</v>
      </c>
      <c r="CA426" s="292">
        <v>0.75</v>
      </c>
      <c r="CB426" t="s">
        <v>1419</v>
      </c>
      <c r="CF426" s="318" t="s">
        <v>1005</v>
      </c>
      <c r="DM426" s="314" t="s">
        <v>11235</v>
      </c>
      <c r="DP426" s="314" t="s">
        <v>8426</v>
      </c>
      <c r="DQ426" s="314">
        <v>174</v>
      </c>
      <c r="DR426" s="314" t="s">
        <v>11281</v>
      </c>
      <c r="EH426" s="314" t="s">
        <v>11270</v>
      </c>
      <c r="EI426" s="314" t="s">
        <v>8426</v>
      </c>
      <c r="EJ426" s="314">
        <v>2.5000000000000001E-2</v>
      </c>
    </row>
    <row r="427" spans="7:140" x14ac:dyDescent="0.35">
      <c r="G427" s="322">
        <v>41501</v>
      </c>
      <c r="N427" s="315" t="s">
        <v>18599</v>
      </c>
      <c r="S427" s="314" t="s">
        <v>1404</v>
      </c>
      <c r="W427" s="316">
        <v>41399</v>
      </c>
      <c r="AB427" s="314" t="s">
        <v>7399</v>
      </c>
      <c r="AS427" s="314" t="s">
        <v>15111</v>
      </c>
      <c r="BD427" s="314" t="s">
        <v>11771</v>
      </c>
      <c r="BE427" s="314" t="s">
        <v>8637</v>
      </c>
      <c r="BG427" s="175" t="s">
        <v>11772</v>
      </c>
      <c r="BP427" s="314" t="s">
        <v>15136</v>
      </c>
      <c r="BQ427" s="314" t="s">
        <v>15099</v>
      </c>
      <c r="BV427" s="314" t="s">
        <v>11571</v>
      </c>
      <c r="BW427" s="181">
        <v>41470</v>
      </c>
      <c r="BZ427" s="181">
        <v>41470</v>
      </c>
      <c r="CA427" s="292">
        <v>0.91666666666666663</v>
      </c>
      <c r="CB427" t="s">
        <v>1419</v>
      </c>
      <c r="CF427" s="318" t="s">
        <v>1005</v>
      </c>
      <c r="DM427" s="314" t="s">
        <v>11235</v>
      </c>
      <c r="DP427" s="314" t="s">
        <v>8426</v>
      </c>
      <c r="DQ427" s="314">
        <v>176</v>
      </c>
      <c r="DR427" s="314" t="s">
        <v>11281</v>
      </c>
      <c r="EH427" s="314" t="s">
        <v>11270</v>
      </c>
      <c r="EI427" s="314" t="s">
        <v>8426</v>
      </c>
      <c r="EJ427" s="314">
        <v>2.5000000000000001E-2</v>
      </c>
    </row>
    <row r="428" spans="7:140" x14ac:dyDescent="0.35">
      <c r="G428" s="322">
        <v>41501</v>
      </c>
      <c r="N428" s="315" t="s">
        <v>18599</v>
      </c>
      <c r="S428" s="314" t="s">
        <v>1404</v>
      </c>
      <c r="W428" s="316">
        <v>41399</v>
      </c>
      <c r="AB428" s="314" t="s">
        <v>7399</v>
      </c>
      <c r="AS428" s="314" t="s">
        <v>15111</v>
      </c>
      <c r="BD428" s="314" t="s">
        <v>11771</v>
      </c>
      <c r="BE428" s="314" t="s">
        <v>8637</v>
      </c>
      <c r="BG428" s="175" t="s">
        <v>11772</v>
      </c>
      <c r="BP428" s="314" t="s">
        <v>15136</v>
      </c>
      <c r="BQ428" s="314" t="s">
        <v>15099</v>
      </c>
      <c r="BV428" s="314" t="s">
        <v>11571</v>
      </c>
      <c r="BW428" s="181">
        <v>41471</v>
      </c>
      <c r="BZ428" s="181">
        <v>41471</v>
      </c>
      <c r="CA428" s="292">
        <v>8.3333333333333329E-2</v>
      </c>
      <c r="CB428" t="s">
        <v>1419</v>
      </c>
      <c r="CF428" s="318" t="s">
        <v>1005</v>
      </c>
      <c r="DM428" s="314" t="s">
        <v>11235</v>
      </c>
      <c r="DP428" s="314" t="s">
        <v>8426</v>
      </c>
      <c r="DQ428" s="314">
        <v>177</v>
      </c>
      <c r="DR428" s="314" t="s">
        <v>11281</v>
      </c>
      <c r="EH428" s="314" t="s">
        <v>11270</v>
      </c>
      <c r="EI428" s="314" t="s">
        <v>8426</v>
      </c>
      <c r="EJ428" s="314">
        <v>2.5000000000000001E-2</v>
      </c>
    </row>
    <row r="429" spans="7:140" x14ac:dyDescent="0.35">
      <c r="G429" s="322">
        <v>41501</v>
      </c>
      <c r="N429" s="315" t="s">
        <v>18599</v>
      </c>
      <c r="S429" s="314" t="s">
        <v>1404</v>
      </c>
      <c r="W429" s="316">
        <v>41399</v>
      </c>
      <c r="AB429" s="314" t="s">
        <v>7399</v>
      </c>
      <c r="AS429" s="314" t="s">
        <v>15111</v>
      </c>
      <c r="BD429" s="314" t="s">
        <v>11771</v>
      </c>
      <c r="BE429" s="314" t="s">
        <v>8637</v>
      </c>
      <c r="BG429" s="175" t="s">
        <v>11772</v>
      </c>
      <c r="BP429" s="314" t="s">
        <v>15136</v>
      </c>
      <c r="BQ429" s="314" t="s">
        <v>15099</v>
      </c>
      <c r="BV429" s="314" t="s">
        <v>11571</v>
      </c>
      <c r="BW429" s="181">
        <v>41471</v>
      </c>
      <c r="BZ429" s="181">
        <v>41471</v>
      </c>
      <c r="CA429" s="292">
        <v>0.25</v>
      </c>
      <c r="CB429" t="s">
        <v>1419</v>
      </c>
      <c r="CF429" s="318" t="s">
        <v>1005</v>
      </c>
      <c r="DM429" s="314" t="s">
        <v>11235</v>
      </c>
      <c r="DP429" s="314" t="s">
        <v>8426</v>
      </c>
      <c r="DQ429" s="314">
        <v>178</v>
      </c>
      <c r="DR429" s="314" t="s">
        <v>11281</v>
      </c>
      <c r="EH429" s="314" t="s">
        <v>11270</v>
      </c>
      <c r="EI429" s="314" t="s">
        <v>8426</v>
      </c>
      <c r="EJ429" s="314">
        <v>2.5000000000000001E-2</v>
      </c>
    </row>
    <row r="430" spans="7:140" x14ac:dyDescent="0.35">
      <c r="G430" s="322">
        <v>41501</v>
      </c>
      <c r="N430" s="315" t="s">
        <v>18599</v>
      </c>
      <c r="S430" s="314" t="s">
        <v>1404</v>
      </c>
      <c r="W430" s="316">
        <v>41399</v>
      </c>
      <c r="AB430" s="314" t="s">
        <v>7399</v>
      </c>
      <c r="AS430" s="314" t="s">
        <v>15111</v>
      </c>
      <c r="BD430" s="314" t="s">
        <v>11771</v>
      </c>
      <c r="BE430" s="314" t="s">
        <v>8637</v>
      </c>
      <c r="BG430" s="175" t="s">
        <v>11772</v>
      </c>
      <c r="BP430" s="314" t="s">
        <v>15136</v>
      </c>
      <c r="BQ430" s="314" t="s">
        <v>15099</v>
      </c>
      <c r="BV430" s="314" t="s">
        <v>11571</v>
      </c>
      <c r="BW430" s="181">
        <v>41471</v>
      </c>
      <c r="BZ430" s="181">
        <v>41471</v>
      </c>
      <c r="CA430" s="292">
        <v>0.41666666666666669</v>
      </c>
      <c r="CB430" t="s">
        <v>1419</v>
      </c>
      <c r="CF430" s="318" t="s">
        <v>1005</v>
      </c>
      <c r="DM430" s="314" t="s">
        <v>11235</v>
      </c>
      <c r="DP430" s="314" t="s">
        <v>8426</v>
      </c>
      <c r="DQ430" s="314">
        <v>179</v>
      </c>
      <c r="DR430" s="314" t="s">
        <v>11281</v>
      </c>
      <c r="EH430" s="314" t="s">
        <v>11270</v>
      </c>
      <c r="EI430" s="314" t="s">
        <v>8426</v>
      </c>
      <c r="EJ430" s="314">
        <v>2.5000000000000001E-2</v>
      </c>
    </row>
    <row r="431" spans="7:140" x14ac:dyDescent="0.35">
      <c r="G431" s="322">
        <v>41501</v>
      </c>
      <c r="N431" s="315" t="s">
        <v>18599</v>
      </c>
      <c r="S431" s="314" t="s">
        <v>1404</v>
      </c>
      <c r="W431" s="316">
        <v>41399</v>
      </c>
      <c r="AB431" s="314" t="s">
        <v>7399</v>
      </c>
      <c r="AS431" s="314" t="s">
        <v>15111</v>
      </c>
      <c r="BD431" s="314" t="s">
        <v>11771</v>
      </c>
      <c r="BE431" s="314" t="s">
        <v>8637</v>
      </c>
      <c r="BG431" s="175" t="s">
        <v>11772</v>
      </c>
      <c r="BP431" s="314" t="s">
        <v>15136</v>
      </c>
      <c r="BQ431" s="314" t="s">
        <v>15099</v>
      </c>
      <c r="BV431" s="314" t="s">
        <v>11571</v>
      </c>
      <c r="BW431" s="181">
        <v>41471</v>
      </c>
      <c r="BZ431" s="181">
        <v>41471</v>
      </c>
      <c r="CA431" s="292">
        <v>0.58333333333333337</v>
      </c>
      <c r="CB431" t="s">
        <v>1419</v>
      </c>
      <c r="CF431" s="318" t="s">
        <v>1005</v>
      </c>
      <c r="DM431" s="314" t="s">
        <v>11235</v>
      </c>
      <c r="DP431" s="314" t="s">
        <v>8426</v>
      </c>
      <c r="DQ431" s="314">
        <v>180</v>
      </c>
      <c r="DR431" s="314" t="s">
        <v>11281</v>
      </c>
      <c r="EH431" s="314" t="s">
        <v>11270</v>
      </c>
      <c r="EI431" s="314" t="s">
        <v>8426</v>
      </c>
      <c r="EJ431" s="314">
        <v>2.5000000000000001E-2</v>
      </c>
    </row>
    <row r="432" spans="7:140" x14ac:dyDescent="0.35">
      <c r="G432" s="322">
        <v>41501</v>
      </c>
      <c r="N432" s="315" t="s">
        <v>18599</v>
      </c>
      <c r="S432" s="314" t="s">
        <v>1404</v>
      </c>
      <c r="W432" s="316">
        <v>41399</v>
      </c>
      <c r="AB432" s="314" t="s">
        <v>7399</v>
      </c>
      <c r="AS432" s="314" t="s">
        <v>15111</v>
      </c>
      <c r="BD432" s="314" t="s">
        <v>11771</v>
      </c>
      <c r="BE432" s="314" t="s">
        <v>8637</v>
      </c>
      <c r="BG432" s="175" t="s">
        <v>11772</v>
      </c>
      <c r="BP432" s="314" t="s">
        <v>15136</v>
      </c>
      <c r="BQ432" s="314" t="s">
        <v>15099</v>
      </c>
      <c r="BV432" s="314" t="s">
        <v>11571</v>
      </c>
      <c r="BW432" s="181">
        <v>41471</v>
      </c>
      <c r="BZ432" s="181">
        <v>41471</v>
      </c>
      <c r="CA432" s="292">
        <v>0.75</v>
      </c>
      <c r="CB432" t="s">
        <v>1419</v>
      </c>
      <c r="CF432" s="318" t="s">
        <v>1005</v>
      </c>
      <c r="DM432" s="314" t="s">
        <v>11235</v>
      </c>
      <c r="DP432" s="314" t="s">
        <v>8426</v>
      </c>
      <c r="DQ432" s="314">
        <v>180</v>
      </c>
      <c r="DR432" s="314" t="s">
        <v>11281</v>
      </c>
      <c r="EH432" s="314" t="s">
        <v>11270</v>
      </c>
      <c r="EI432" s="314" t="s">
        <v>8426</v>
      </c>
      <c r="EJ432" s="314">
        <v>2.5000000000000001E-2</v>
      </c>
    </row>
    <row r="433" spans="7:140" x14ac:dyDescent="0.35">
      <c r="G433" s="322">
        <v>41501</v>
      </c>
      <c r="N433" s="315" t="s">
        <v>18599</v>
      </c>
      <c r="S433" s="314" t="s">
        <v>1404</v>
      </c>
      <c r="W433" s="316">
        <v>41399</v>
      </c>
      <c r="AB433" s="314" t="s">
        <v>7399</v>
      </c>
      <c r="AS433" s="314" t="s">
        <v>15111</v>
      </c>
      <c r="BD433" s="314" t="s">
        <v>11771</v>
      </c>
      <c r="BE433" s="314" t="s">
        <v>8637</v>
      </c>
      <c r="BG433" s="175" t="s">
        <v>11772</v>
      </c>
      <c r="BP433" s="314" t="s">
        <v>15136</v>
      </c>
      <c r="BQ433" s="314" t="s">
        <v>15099</v>
      </c>
      <c r="BV433" s="314" t="s">
        <v>11571</v>
      </c>
      <c r="BW433" s="181">
        <v>41471</v>
      </c>
      <c r="BZ433" s="181">
        <v>41471</v>
      </c>
      <c r="CA433" s="292">
        <v>0.91666666666666663</v>
      </c>
      <c r="CB433" t="s">
        <v>1419</v>
      </c>
      <c r="CF433" s="318" t="s">
        <v>1005</v>
      </c>
      <c r="DM433" s="314" t="s">
        <v>11235</v>
      </c>
      <c r="DP433" s="314" t="s">
        <v>8426</v>
      </c>
      <c r="DQ433" s="314">
        <v>181</v>
      </c>
      <c r="DR433" s="314" t="s">
        <v>11281</v>
      </c>
      <c r="EH433" s="314" t="s">
        <v>11270</v>
      </c>
      <c r="EI433" s="314" t="s">
        <v>8426</v>
      </c>
      <c r="EJ433" s="314">
        <v>2.5000000000000001E-2</v>
      </c>
    </row>
    <row r="434" spans="7:140" x14ac:dyDescent="0.35">
      <c r="G434" s="322">
        <v>41501</v>
      </c>
      <c r="N434" s="315" t="s">
        <v>18599</v>
      </c>
      <c r="S434" s="314" t="s">
        <v>1404</v>
      </c>
      <c r="W434" s="316">
        <v>41399</v>
      </c>
      <c r="AB434" s="314" t="s">
        <v>7399</v>
      </c>
      <c r="AS434" s="314" t="s">
        <v>15111</v>
      </c>
      <c r="BD434" s="314" t="s">
        <v>11771</v>
      </c>
      <c r="BE434" s="314" t="s">
        <v>8637</v>
      </c>
      <c r="BG434" s="175" t="s">
        <v>11772</v>
      </c>
      <c r="BP434" s="314" t="s">
        <v>15136</v>
      </c>
      <c r="BQ434" s="314" t="s">
        <v>15099</v>
      </c>
      <c r="BV434" s="314" t="s">
        <v>11571</v>
      </c>
      <c r="BW434" s="181">
        <v>41472</v>
      </c>
      <c r="BZ434" s="181">
        <v>41472</v>
      </c>
      <c r="CA434" s="292">
        <v>8.3333333333333329E-2</v>
      </c>
      <c r="CB434" t="s">
        <v>1419</v>
      </c>
      <c r="CF434" s="318" t="s">
        <v>1005</v>
      </c>
      <c r="DM434" s="314" t="s">
        <v>11235</v>
      </c>
      <c r="DP434" s="314" t="s">
        <v>8426</v>
      </c>
      <c r="DQ434" s="314">
        <v>183</v>
      </c>
      <c r="DR434" s="314" t="s">
        <v>11281</v>
      </c>
      <c r="EH434" s="314" t="s">
        <v>11270</v>
      </c>
      <c r="EI434" s="314" t="s">
        <v>8426</v>
      </c>
      <c r="EJ434" s="314">
        <v>2.5000000000000001E-2</v>
      </c>
    </row>
    <row r="435" spans="7:140" x14ac:dyDescent="0.35">
      <c r="G435" s="322">
        <v>41501</v>
      </c>
      <c r="N435" s="315" t="s">
        <v>18599</v>
      </c>
      <c r="S435" s="314" t="s">
        <v>1404</v>
      </c>
      <c r="W435" s="316">
        <v>41399</v>
      </c>
      <c r="AB435" s="314" t="s">
        <v>7399</v>
      </c>
      <c r="AS435" s="314" t="s">
        <v>15111</v>
      </c>
      <c r="BD435" s="314" t="s">
        <v>11771</v>
      </c>
      <c r="BE435" s="314" t="s">
        <v>8637</v>
      </c>
      <c r="BG435" s="175" t="s">
        <v>11772</v>
      </c>
      <c r="BP435" s="314" t="s">
        <v>15136</v>
      </c>
      <c r="BQ435" s="314" t="s">
        <v>15099</v>
      </c>
      <c r="BV435" s="314" t="s">
        <v>11571</v>
      </c>
      <c r="BW435" s="181">
        <v>41472</v>
      </c>
      <c r="BZ435" s="181">
        <v>41472</v>
      </c>
      <c r="CA435" s="292">
        <v>0.25</v>
      </c>
      <c r="CB435" t="s">
        <v>1419</v>
      </c>
      <c r="CF435" s="318" t="s">
        <v>1005</v>
      </c>
      <c r="DM435" s="314" t="s">
        <v>11235</v>
      </c>
      <c r="DP435" s="314" t="s">
        <v>8426</v>
      </c>
      <c r="DQ435" s="314">
        <v>184</v>
      </c>
      <c r="DR435" s="314" t="s">
        <v>11281</v>
      </c>
      <c r="EH435" s="314" t="s">
        <v>11270</v>
      </c>
      <c r="EI435" s="314" t="s">
        <v>8426</v>
      </c>
      <c r="EJ435" s="314">
        <v>2.5000000000000001E-2</v>
      </c>
    </row>
    <row r="436" spans="7:140" x14ac:dyDescent="0.35">
      <c r="G436" s="322">
        <v>41501</v>
      </c>
      <c r="N436" s="315" t="s">
        <v>18599</v>
      </c>
      <c r="S436" s="314" t="s">
        <v>1404</v>
      </c>
      <c r="W436" s="316">
        <v>41399</v>
      </c>
      <c r="AB436" s="314" t="s">
        <v>7399</v>
      </c>
      <c r="AS436" s="314" t="s">
        <v>15111</v>
      </c>
      <c r="BD436" s="314" t="s">
        <v>11771</v>
      </c>
      <c r="BE436" s="314" t="s">
        <v>8637</v>
      </c>
      <c r="BG436" s="175" t="s">
        <v>11772</v>
      </c>
      <c r="BP436" s="314" t="s">
        <v>15136</v>
      </c>
      <c r="BQ436" s="314" t="s">
        <v>15099</v>
      </c>
      <c r="BV436" s="314" t="s">
        <v>11571</v>
      </c>
      <c r="BW436" s="181">
        <v>41472</v>
      </c>
      <c r="BZ436" s="181">
        <v>41472</v>
      </c>
      <c r="CA436" s="292">
        <v>0.41666666666666669</v>
      </c>
      <c r="CB436" t="s">
        <v>1419</v>
      </c>
      <c r="CF436" s="318" t="s">
        <v>1005</v>
      </c>
      <c r="DM436" s="314" t="s">
        <v>11235</v>
      </c>
      <c r="DP436" s="314" t="s">
        <v>8426</v>
      </c>
      <c r="DQ436" s="314">
        <v>184</v>
      </c>
      <c r="DR436" s="314" t="s">
        <v>11281</v>
      </c>
      <c r="EH436" s="314" t="s">
        <v>11270</v>
      </c>
      <c r="EI436" s="314" t="s">
        <v>8426</v>
      </c>
      <c r="EJ436" s="314">
        <v>2.5000000000000001E-2</v>
      </c>
    </row>
    <row r="437" spans="7:140" x14ac:dyDescent="0.35">
      <c r="G437" s="322">
        <v>41501</v>
      </c>
      <c r="N437" s="315" t="s">
        <v>18599</v>
      </c>
      <c r="S437" s="314" t="s">
        <v>1404</v>
      </c>
      <c r="W437" s="316">
        <v>41399</v>
      </c>
      <c r="AB437" s="314" t="s">
        <v>7399</v>
      </c>
      <c r="AS437" s="314" t="s">
        <v>15111</v>
      </c>
      <c r="BD437" s="314" t="s">
        <v>11771</v>
      </c>
      <c r="BE437" s="314" t="s">
        <v>8637</v>
      </c>
      <c r="BG437" s="175" t="s">
        <v>11772</v>
      </c>
      <c r="BP437" s="314" t="s">
        <v>15136</v>
      </c>
      <c r="BQ437" s="314" t="s">
        <v>15099</v>
      </c>
      <c r="BV437" s="314" t="s">
        <v>11571</v>
      </c>
      <c r="BW437" s="181">
        <v>41472</v>
      </c>
      <c r="BZ437" s="181">
        <v>41472</v>
      </c>
      <c r="CA437" s="292">
        <v>0.58333333333333337</v>
      </c>
      <c r="CB437" t="s">
        <v>1419</v>
      </c>
      <c r="CF437" s="318" t="s">
        <v>1005</v>
      </c>
      <c r="DM437" s="314" t="s">
        <v>11235</v>
      </c>
      <c r="DP437" s="314" t="s">
        <v>8426</v>
      </c>
      <c r="DQ437" s="314">
        <v>184</v>
      </c>
      <c r="DR437" s="314" t="s">
        <v>11281</v>
      </c>
      <c r="EH437" s="314" t="s">
        <v>11270</v>
      </c>
      <c r="EI437" s="314" t="s">
        <v>8426</v>
      </c>
      <c r="EJ437" s="314">
        <v>2.5000000000000001E-2</v>
      </c>
    </row>
    <row r="438" spans="7:140" x14ac:dyDescent="0.35">
      <c r="G438" s="322">
        <v>41501</v>
      </c>
      <c r="N438" s="315" t="s">
        <v>18599</v>
      </c>
      <c r="S438" s="314" t="s">
        <v>1404</v>
      </c>
      <c r="W438" s="316">
        <v>41399</v>
      </c>
      <c r="AB438" s="314" t="s">
        <v>7399</v>
      </c>
      <c r="AS438" s="314" t="s">
        <v>15111</v>
      </c>
      <c r="BD438" s="314" t="s">
        <v>11771</v>
      </c>
      <c r="BE438" s="314" t="s">
        <v>8637</v>
      </c>
      <c r="BG438" s="175" t="s">
        <v>11772</v>
      </c>
      <c r="BP438" s="314" t="s">
        <v>15136</v>
      </c>
      <c r="BQ438" s="314" t="s">
        <v>15099</v>
      </c>
      <c r="BV438" s="314" t="s">
        <v>11571</v>
      </c>
      <c r="BW438" s="181">
        <v>41472</v>
      </c>
      <c r="BZ438" s="181">
        <v>41472</v>
      </c>
      <c r="CA438" s="292">
        <v>0.75</v>
      </c>
      <c r="CB438" t="s">
        <v>1419</v>
      </c>
      <c r="CF438" s="318" t="s">
        <v>1005</v>
      </c>
      <c r="DM438" s="314" t="s">
        <v>11235</v>
      </c>
      <c r="DP438" s="314" t="s">
        <v>8426</v>
      </c>
      <c r="DQ438" s="314">
        <v>184</v>
      </c>
      <c r="DR438" s="314" t="s">
        <v>11281</v>
      </c>
      <c r="EH438" s="314" t="s">
        <v>11270</v>
      </c>
      <c r="EI438" s="314" t="s">
        <v>8426</v>
      </c>
      <c r="EJ438" s="314">
        <v>2.5000000000000001E-2</v>
      </c>
    </row>
    <row r="439" spans="7:140" x14ac:dyDescent="0.35">
      <c r="G439" s="322">
        <v>41501</v>
      </c>
      <c r="N439" s="315" t="s">
        <v>18599</v>
      </c>
      <c r="S439" s="314" t="s">
        <v>1404</v>
      </c>
      <c r="W439" s="316">
        <v>41399</v>
      </c>
      <c r="AB439" s="314" t="s">
        <v>7399</v>
      </c>
      <c r="AS439" s="314" t="s">
        <v>15111</v>
      </c>
      <c r="BD439" s="314" t="s">
        <v>11771</v>
      </c>
      <c r="BE439" s="314" t="s">
        <v>8637</v>
      </c>
      <c r="BG439" s="175" t="s">
        <v>11772</v>
      </c>
      <c r="BP439" s="314" t="s">
        <v>15136</v>
      </c>
      <c r="BQ439" s="314" t="s">
        <v>15099</v>
      </c>
      <c r="BV439" s="314" t="s">
        <v>11571</v>
      </c>
      <c r="BW439" s="181">
        <v>41472</v>
      </c>
      <c r="BZ439" s="181">
        <v>41472</v>
      </c>
      <c r="CA439" s="292">
        <v>0.91666666666666663</v>
      </c>
      <c r="CB439" t="s">
        <v>1419</v>
      </c>
      <c r="CF439" s="318" t="s">
        <v>1005</v>
      </c>
      <c r="DM439" s="314" t="s">
        <v>11235</v>
      </c>
      <c r="DP439" s="314" t="s">
        <v>8426</v>
      </c>
      <c r="DQ439" s="314">
        <v>185</v>
      </c>
      <c r="DR439" s="314" t="s">
        <v>11281</v>
      </c>
      <c r="EH439" s="314" t="s">
        <v>11270</v>
      </c>
      <c r="EI439" s="314" t="s">
        <v>8426</v>
      </c>
      <c r="EJ439" s="314">
        <v>2.5000000000000001E-2</v>
      </c>
    </row>
    <row r="440" spans="7:140" x14ac:dyDescent="0.35">
      <c r="G440" s="322">
        <v>41501</v>
      </c>
      <c r="N440" s="315" t="s">
        <v>18599</v>
      </c>
      <c r="S440" s="314" t="s">
        <v>1404</v>
      </c>
      <c r="W440" s="316">
        <v>41399</v>
      </c>
      <c r="AB440" s="314" t="s">
        <v>7399</v>
      </c>
      <c r="AS440" s="314" t="s">
        <v>15111</v>
      </c>
      <c r="BD440" s="314" t="s">
        <v>11771</v>
      </c>
      <c r="BE440" s="314" t="s">
        <v>8637</v>
      </c>
      <c r="BG440" s="175" t="s">
        <v>11772</v>
      </c>
      <c r="BP440" s="314" t="s">
        <v>15136</v>
      </c>
      <c r="BQ440" s="314" t="s">
        <v>15099</v>
      </c>
      <c r="BV440" s="314" t="s">
        <v>11571</v>
      </c>
      <c r="BW440" s="181">
        <v>41473</v>
      </c>
      <c r="BZ440" s="181">
        <v>41473</v>
      </c>
      <c r="CA440" s="292">
        <v>8.3333333333333329E-2</v>
      </c>
      <c r="CB440" t="s">
        <v>1419</v>
      </c>
      <c r="CF440" s="318" t="s">
        <v>1005</v>
      </c>
      <c r="DM440" s="314" t="s">
        <v>11235</v>
      </c>
      <c r="DP440" s="314" t="s">
        <v>8426</v>
      </c>
      <c r="DQ440" s="314">
        <v>186</v>
      </c>
      <c r="DR440" s="314" t="s">
        <v>11281</v>
      </c>
      <c r="EH440" s="314" t="s">
        <v>11270</v>
      </c>
      <c r="EI440" s="314" t="s">
        <v>8426</v>
      </c>
      <c r="EJ440" s="314">
        <v>2.5000000000000001E-2</v>
      </c>
    </row>
    <row r="441" spans="7:140" x14ac:dyDescent="0.35">
      <c r="G441" s="322">
        <v>41501</v>
      </c>
      <c r="N441" s="315" t="s">
        <v>18599</v>
      </c>
      <c r="S441" s="314" t="s">
        <v>1404</v>
      </c>
      <c r="W441" s="316">
        <v>41399</v>
      </c>
      <c r="AB441" s="314" t="s">
        <v>7399</v>
      </c>
      <c r="AS441" s="314" t="s">
        <v>15111</v>
      </c>
      <c r="BD441" s="314" t="s">
        <v>11771</v>
      </c>
      <c r="BE441" s="314" t="s">
        <v>8637</v>
      </c>
      <c r="BG441" s="175" t="s">
        <v>11772</v>
      </c>
      <c r="BP441" s="314" t="s">
        <v>15136</v>
      </c>
      <c r="BQ441" s="314" t="s">
        <v>15099</v>
      </c>
      <c r="BV441" s="314" t="s">
        <v>11571</v>
      </c>
      <c r="BW441" s="181">
        <v>41473</v>
      </c>
      <c r="BZ441" s="181">
        <v>41473</v>
      </c>
      <c r="CA441" s="292">
        <v>0.25</v>
      </c>
      <c r="CB441" t="s">
        <v>1419</v>
      </c>
      <c r="CF441" s="318" t="s">
        <v>1005</v>
      </c>
      <c r="DM441" s="314" t="s">
        <v>11235</v>
      </c>
      <c r="DP441" s="314" t="s">
        <v>8426</v>
      </c>
      <c r="DQ441" s="314">
        <v>186</v>
      </c>
      <c r="DR441" s="314" t="s">
        <v>11281</v>
      </c>
      <c r="EH441" s="314" t="s">
        <v>11270</v>
      </c>
      <c r="EI441" s="314" t="s">
        <v>8426</v>
      </c>
      <c r="EJ441" s="314">
        <v>2.5000000000000001E-2</v>
      </c>
    </row>
    <row r="442" spans="7:140" x14ac:dyDescent="0.35">
      <c r="G442" s="322">
        <v>41501</v>
      </c>
      <c r="N442" s="315" t="s">
        <v>18599</v>
      </c>
      <c r="S442" s="314" t="s">
        <v>1404</v>
      </c>
      <c r="W442" s="316">
        <v>41399</v>
      </c>
      <c r="AB442" s="314" t="s">
        <v>7399</v>
      </c>
      <c r="AS442" s="314" t="s">
        <v>15111</v>
      </c>
      <c r="BD442" s="314" t="s">
        <v>11771</v>
      </c>
      <c r="BE442" s="314" t="s">
        <v>8637</v>
      </c>
      <c r="BG442" s="175" t="s">
        <v>11772</v>
      </c>
      <c r="BP442" s="314" t="s">
        <v>15136</v>
      </c>
      <c r="BQ442" s="314" t="s">
        <v>15099</v>
      </c>
      <c r="BV442" s="314" t="s">
        <v>11571</v>
      </c>
      <c r="BW442" s="181">
        <v>41473</v>
      </c>
      <c r="BZ442" s="181">
        <v>41473</v>
      </c>
      <c r="CA442" s="292">
        <v>0.41666666666666669</v>
      </c>
      <c r="CB442" t="s">
        <v>1419</v>
      </c>
      <c r="CF442" s="318" t="s">
        <v>1005</v>
      </c>
      <c r="DM442" s="314" t="s">
        <v>11235</v>
      </c>
      <c r="DP442" s="314" t="s">
        <v>8426</v>
      </c>
      <c r="DQ442" s="314">
        <v>186</v>
      </c>
      <c r="DR442" s="314" t="s">
        <v>11281</v>
      </c>
      <c r="EH442" s="314" t="s">
        <v>11270</v>
      </c>
      <c r="EI442" s="314" t="s">
        <v>8426</v>
      </c>
      <c r="EJ442" s="314">
        <v>2.5000000000000001E-2</v>
      </c>
    </row>
    <row r="443" spans="7:140" x14ac:dyDescent="0.35">
      <c r="G443" s="322">
        <v>41501</v>
      </c>
      <c r="N443" s="315" t="s">
        <v>18599</v>
      </c>
      <c r="S443" s="314" t="s">
        <v>1404</v>
      </c>
      <c r="W443" s="316">
        <v>41399</v>
      </c>
      <c r="AB443" s="314" t="s">
        <v>7399</v>
      </c>
      <c r="AS443" s="314" t="s">
        <v>15111</v>
      </c>
      <c r="BD443" s="314" t="s">
        <v>11771</v>
      </c>
      <c r="BE443" s="314" t="s">
        <v>8637</v>
      </c>
      <c r="BG443" s="175" t="s">
        <v>11772</v>
      </c>
      <c r="BP443" s="314" t="s">
        <v>15136</v>
      </c>
      <c r="BQ443" s="314" t="s">
        <v>15099</v>
      </c>
      <c r="BV443" s="314" t="s">
        <v>11571</v>
      </c>
      <c r="BW443" s="181">
        <v>41473</v>
      </c>
      <c r="BZ443" s="181">
        <v>41473</v>
      </c>
      <c r="CA443" s="292">
        <v>0.58333333333333337</v>
      </c>
      <c r="CB443" t="s">
        <v>1419</v>
      </c>
      <c r="CF443" s="318" t="s">
        <v>1005</v>
      </c>
      <c r="DM443" s="314" t="s">
        <v>11235</v>
      </c>
      <c r="DP443" s="314" t="s">
        <v>8426</v>
      </c>
      <c r="DQ443" s="314">
        <v>186</v>
      </c>
      <c r="DR443" s="314" t="s">
        <v>11281</v>
      </c>
      <c r="EH443" s="314" t="s">
        <v>11270</v>
      </c>
      <c r="EI443" s="314" t="s">
        <v>8426</v>
      </c>
      <c r="EJ443" s="314">
        <v>2.5000000000000001E-2</v>
      </c>
    </row>
    <row r="444" spans="7:140" x14ac:dyDescent="0.35">
      <c r="G444" s="322">
        <v>41501</v>
      </c>
      <c r="N444" s="315" t="s">
        <v>18599</v>
      </c>
      <c r="S444" s="314" t="s">
        <v>1404</v>
      </c>
      <c r="W444" s="316">
        <v>41399</v>
      </c>
      <c r="AB444" s="314" t="s">
        <v>7399</v>
      </c>
      <c r="AS444" s="314" t="s">
        <v>15111</v>
      </c>
      <c r="BD444" s="314" t="s">
        <v>11771</v>
      </c>
      <c r="BE444" s="314" t="s">
        <v>8637</v>
      </c>
      <c r="BG444" s="175" t="s">
        <v>11772</v>
      </c>
      <c r="BP444" s="314" t="s">
        <v>15136</v>
      </c>
      <c r="BQ444" s="314" t="s">
        <v>15099</v>
      </c>
      <c r="BV444" s="314" t="s">
        <v>11571</v>
      </c>
      <c r="BW444" s="181">
        <v>41473</v>
      </c>
      <c r="BZ444" s="181">
        <v>41473</v>
      </c>
      <c r="CA444" s="292">
        <v>0.75</v>
      </c>
      <c r="CB444" t="s">
        <v>1419</v>
      </c>
      <c r="CF444" s="318" t="s">
        <v>1005</v>
      </c>
      <c r="DM444" s="314" t="s">
        <v>11235</v>
      </c>
      <c r="DP444" s="314" t="s">
        <v>8426</v>
      </c>
      <c r="DQ444" s="314">
        <v>187</v>
      </c>
      <c r="DR444" s="314" t="s">
        <v>11281</v>
      </c>
      <c r="EH444" s="314" t="s">
        <v>11270</v>
      </c>
      <c r="EI444" s="314" t="s">
        <v>8426</v>
      </c>
      <c r="EJ444" s="314">
        <v>2.5000000000000001E-2</v>
      </c>
    </row>
    <row r="445" spans="7:140" x14ac:dyDescent="0.35">
      <c r="G445" s="322">
        <v>41501</v>
      </c>
      <c r="N445" s="315" t="s">
        <v>18599</v>
      </c>
      <c r="S445" s="314" t="s">
        <v>1404</v>
      </c>
      <c r="W445" s="316">
        <v>41399</v>
      </c>
      <c r="AB445" s="314" t="s">
        <v>7399</v>
      </c>
      <c r="AS445" s="314" t="s">
        <v>15111</v>
      </c>
      <c r="BD445" s="314" t="s">
        <v>11771</v>
      </c>
      <c r="BE445" s="314" t="s">
        <v>8637</v>
      </c>
      <c r="BG445" s="175" t="s">
        <v>11772</v>
      </c>
      <c r="BP445" s="314" t="s">
        <v>15136</v>
      </c>
      <c r="BQ445" s="314" t="s">
        <v>15099</v>
      </c>
      <c r="BV445" s="314" t="s">
        <v>11571</v>
      </c>
      <c r="BW445" s="181">
        <v>41473</v>
      </c>
      <c r="BZ445" s="181">
        <v>41473</v>
      </c>
      <c r="CA445" s="292">
        <v>0.91666666666666663</v>
      </c>
      <c r="CB445" t="s">
        <v>1419</v>
      </c>
      <c r="CF445" s="318" t="s">
        <v>1005</v>
      </c>
      <c r="DM445" s="314" t="s">
        <v>11235</v>
      </c>
      <c r="DP445" s="314" t="s">
        <v>8426</v>
      </c>
      <c r="DQ445" s="314">
        <v>187</v>
      </c>
      <c r="DR445" s="314" t="s">
        <v>11281</v>
      </c>
      <c r="EH445" s="314" t="s">
        <v>11270</v>
      </c>
      <c r="EI445" s="314" t="s">
        <v>8426</v>
      </c>
      <c r="EJ445" s="314">
        <v>2.5000000000000001E-2</v>
      </c>
    </row>
    <row r="446" spans="7:140" x14ac:dyDescent="0.35">
      <c r="G446" s="322">
        <v>41501</v>
      </c>
      <c r="N446" s="315" t="s">
        <v>18599</v>
      </c>
      <c r="S446" s="314" t="s">
        <v>1404</v>
      </c>
      <c r="W446" s="316">
        <v>41399</v>
      </c>
      <c r="AB446" s="314" t="s">
        <v>7399</v>
      </c>
      <c r="AS446" s="314" t="s">
        <v>15111</v>
      </c>
      <c r="BD446" s="314" t="s">
        <v>11771</v>
      </c>
      <c r="BE446" s="314" t="s">
        <v>8637</v>
      </c>
      <c r="BG446" s="175" t="s">
        <v>11772</v>
      </c>
      <c r="BP446" s="314" t="s">
        <v>15136</v>
      </c>
      <c r="BQ446" s="314" t="s">
        <v>15099</v>
      </c>
      <c r="BV446" s="314" t="s">
        <v>11571</v>
      </c>
      <c r="BW446" s="181">
        <v>41474</v>
      </c>
      <c r="BZ446" s="181">
        <v>41474</v>
      </c>
      <c r="CA446" s="292">
        <v>8.3333333333333329E-2</v>
      </c>
      <c r="CB446" t="s">
        <v>1419</v>
      </c>
      <c r="CF446" s="318" t="s">
        <v>1005</v>
      </c>
      <c r="DM446" s="314" t="s">
        <v>11235</v>
      </c>
      <c r="DP446" s="314" t="s">
        <v>8426</v>
      </c>
      <c r="DQ446" s="314">
        <v>188</v>
      </c>
      <c r="DR446" s="314" t="s">
        <v>11281</v>
      </c>
      <c r="EH446" s="314" t="s">
        <v>11270</v>
      </c>
      <c r="EI446" s="314" t="s">
        <v>8426</v>
      </c>
      <c r="EJ446" s="314">
        <v>2.5000000000000001E-2</v>
      </c>
    </row>
    <row r="447" spans="7:140" x14ac:dyDescent="0.35">
      <c r="G447" s="322">
        <v>41501</v>
      </c>
      <c r="N447" s="315" t="s">
        <v>18599</v>
      </c>
      <c r="S447" s="314" t="s">
        <v>1404</v>
      </c>
      <c r="W447" s="316">
        <v>41399</v>
      </c>
      <c r="AB447" s="314" t="s">
        <v>7399</v>
      </c>
      <c r="AS447" s="314" t="s">
        <v>15111</v>
      </c>
      <c r="BD447" s="314" t="s">
        <v>11771</v>
      </c>
      <c r="BE447" s="314" t="s">
        <v>8637</v>
      </c>
      <c r="BG447" s="175" t="s">
        <v>11772</v>
      </c>
      <c r="BP447" s="314" t="s">
        <v>15136</v>
      </c>
      <c r="BQ447" s="314" t="s">
        <v>15099</v>
      </c>
      <c r="BV447" s="314" t="s">
        <v>11571</v>
      </c>
      <c r="BW447" s="181">
        <v>41474</v>
      </c>
      <c r="BZ447" s="181">
        <v>41474</v>
      </c>
      <c r="CA447" s="292">
        <v>0.25</v>
      </c>
      <c r="CB447" t="s">
        <v>1419</v>
      </c>
      <c r="CF447" s="318" t="s">
        <v>1005</v>
      </c>
      <c r="DM447" s="314" t="s">
        <v>11235</v>
      </c>
      <c r="DP447" s="314" t="s">
        <v>8426</v>
      </c>
      <c r="DQ447" s="314">
        <v>190</v>
      </c>
      <c r="DR447" s="314" t="s">
        <v>11281</v>
      </c>
      <c r="EH447" s="314" t="s">
        <v>11270</v>
      </c>
      <c r="EI447" s="314" t="s">
        <v>8426</v>
      </c>
      <c r="EJ447" s="314">
        <v>2.5000000000000001E-2</v>
      </c>
    </row>
    <row r="448" spans="7:140" x14ac:dyDescent="0.35">
      <c r="G448" s="322">
        <v>41501</v>
      </c>
      <c r="N448" s="315" t="s">
        <v>18599</v>
      </c>
      <c r="S448" s="314" t="s">
        <v>1404</v>
      </c>
      <c r="W448" s="316">
        <v>41399</v>
      </c>
      <c r="AB448" s="314" t="s">
        <v>7399</v>
      </c>
      <c r="AS448" s="314" t="s">
        <v>15111</v>
      </c>
      <c r="BD448" s="314" t="s">
        <v>11771</v>
      </c>
      <c r="BE448" s="314" t="s">
        <v>8637</v>
      </c>
      <c r="BG448" s="175" t="s">
        <v>11772</v>
      </c>
      <c r="BP448" s="314" t="s">
        <v>15136</v>
      </c>
      <c r="BQ448" s="314" t="s">
        <v>15099</v>
      </c>
      <c r="BV448" s="314" t="s">
        <v>11571</v>
      </c>
      <c r="BW448" s="181">
        <v>41474</v>
      </c>
      <c r="BZ448" s="181">
        <v>41474</v>
      </c>
      <c r="CA448" s="292">
        <v>0.41666666666666669</v>
      </c>
      <c r="CB448" t="s">
        <v>1419</v>
      </c>
      <c r="CF448" s="318" t="s">
        <v>1005</v>
      </c>
      <c r="DM448" s="314" t="s">
        <v>11235</v>
      </c>
      <c r="DP448" s="314" t="s">
        <v>8426</v>
      </c>
      <c r="DQ448" s="314">
        <v>189</v>
      </c>
      <c r="DR448" s="314" t="s">
        <v>11281</v>
      </c>
      <c r="EH448" s="314" t="s">
        <v>11270</v>
      </c>
      <c r="EI448" s="314" t="s">
        <v>8426</v>
      </c>
      <c r="EJ448" s="314">
        <v>2.5000000000000001E-2</v>
      </c>
    </row>
    <row r="449" spans="7:140" x14ac:dyDescent="0.35">
      <c r="G449" s="322">
        <v>41501</v>
      </c>
      <c r="N449" s="315" t="s">
        <v>18599</v>
      </c>
      <c r="S449" s="314" t="s">
        <v>1404</v>
      </c>
      <c r="W449" s="316">
        <v>41399</v>
      </c>
      <c r="AB449" s="314" t="s">
        <v>7399</v>
      </c>
      <c r="AS449" s="314" t="s">
        <v>15111</v>
      </c>
      <c r="BD449" s="314" t="s">
        <v>11771</v>
      </c>
      <c r="BE449" s="314" t="s">
        <v>8637</v>
      </c>
      <c r="BG449" s="175" t="s">
        <v>11772</v>
      </c>
      <c r="BP449" s="314" t="s">
        <v>15136</v>
      </c>
      <c r="BQ449" s="314" t="s">
        <v>15099</v>
      </c>
      <c r="BV449" s="314" t="s">
        <v>11571</v>
      </c>
      <c r="BW449" s="181">
        <v>41474</v>
      </c>
      <c r="BZ449" s="181">
        <v>41474</v>
      </c>
      <c r="CA449" s="292">
        <v>0.58333333333333337</v>
      </c>
      <c r="CB449" t="s">
        <v>1419</v>
      </c>
      <c r="CF449" s="318" t="s">
        <v>1005</v>
      </c>
      <c r="DM449" s="314" t="s">
        <v>11235</v>
      </c>
      <c r="DP449" s="314" t="s">
        <v>8426</v>
      </c>
      <c r="DQ449" s="314">
        <v>189</v>
      </c>
      <c r="DR449" s="314" t="s">
        <v>11281</v>
      </c>
      <c r="EH449" s="314" t="s">
        <v>11270</v>
      </c>
      <c r="EI449" s="314" t="s">
        <v>8426</v>
      </c>
      <c r="EJ449" s="314">
        <v>2.5000000000000001E-2</v>
      </c>
    </row>
    <row r="450" spans="7:140" x14ac:dyDescent="0.35">
      <c r="G450" s="322">
        <v>41501</v>
      </c>
      <c r="N450" s="315" t="s">
        <v>18599</v>
      </c>
      <c r="S450" s="314" t="s">
        <v>1404</v>
      </c>
      <c r="W450" s="316">
        <v>41399</v>
      </c>
      <c r="AB450" s="314" t="s">
        <v>7399</v>
      </c>
      <c r="AS450" s="314" t="s">
        <v>15111</v>
      </c>
      <c r="BD450" s="314" t="s">
        <v>11771</v>
      </c>
      <c r="BE450" s="314" t="s">
        <v>8637</v>
      </c>
      <c r="BG450" s="175" t="s">
        <v>11772</v>
      </c>
      <c r="BP450" s="314" t="s">
        <v>15136</v>
      </c>
      <c r="BQ450" s="314" t="s">
        <v>15099</v>
      </c>
      <c r="BV450" s="314" t="s">
        <v>11571</v>
      </c>
      <c r="BW450" s="181">
        <v>41474</v>
      </c>
      <c r="BZ450" s="181">
        <v>41474</v>
      </c>
      <c r="CA450" s="292">
        <v>0.75</v>
      </c>
      <c r="CB450" t="s">
        <v>1419</v>
      </c>
      <c r="CF450" s="318" t="s">
        <v>1005</v>
      </c>
      <c r="DM450" s="314" t="s">
        <v>11235</v>
      </c>
      <c r="DP450" s="314" t="s">
        <v>8426</v>
      </c>
      <c r="DQ450" s="314">
        <v>189</v>
      </c>
      <c r="DR450" s="314" t="s">
        <v>11281</v>
      </c>
      <c r="EH450" s="314" t="s">
        <v>11270</v>
      </c>
      <c r="EI450" s="314" t="s">
        <v>8426</v>
      </c>
      <c r="EJ450" s="314">
        <v>2.5000000000000001E-2</v>
      </c>
    </row>
    <row r="451" spans="7:140" x14ac:dyDescent="0.35">
      <c r="G451" s="322">
        <v>41501</v>
      </c>
      <c r="N451" s="315" t="s">
        <v>18599</v>
      </c>
      <c r="S451" s="314" t="s">
        <v>1404</v>
      </c>
      <c r="W451" s="316">
        <v>41399</v>
      </c>
      <c r="AB451" s="314" t="s">
        <v>7399</v>
      </c>
      <c r="AS451" s="314" t="s">
        <v>15111</v>
      </c>
      <c r="BD451" s="314" t="s">
        <v>11771</v>
      </c>
      <c r="BE451" s="314" t="s">
        <v>8637</v>
      </c>
      <c r="BG451" s="175" t="s">
        <v>11772</v>
      </c>
      <c r="BP451" s="314" t="s">
        <v>15136</v>
      </c>
      <c r="BQ451" s="314" t="s">
        <v>15099</v>
      </c>
      <c r="BV451" s="314" t="s">
        <v>11571</v>
      </c>
      <c r="BW451" s="181">
        <v>41474</v>
      </c>
      <c r="BZ451" s="181">
        <v>41474</v>
      </c>
      <c r="CA451" s="292">
        <v>0.91666666666666663</v>
      </c>
      <c r="CB451" t="s">
        <v>1419</v>
      </c>
      <c r="CF451" s="318" t="s">
        <v>1005</v>
      </c>
      <c r="DM451" s="314" t="s">
        <v>11235</v>
      </c>
      <c r="DP451" s="314" t="s">
        <v>8426</v>
      </c>
      <c r="DQ451" s="314">
        <v>190</v>
      </c>
      <c r="DR451" s="314" t="s">
        <v>11281</v>
      </c>
      <c r="EH451" s="314" t="s">
        <v>11270</v>
      </c>
      <c r="EI451" s="314" t="s">
        <v>8426</v>
      </c>
      <c r="EJ451" s="314">
        <v>2.5000000000000001E-2</v>
      </c>
    </row>
    <row r="452" spans="7:140" x14ac:dyDescent="0.35">
      <c r="G452" s="322">
        <v>41501</v>
      </c>
      <c r="N452" s="315" t="s">
        <v>18599</v>
      </c>
      <c r="S452" s="314" t="s">
        <v>1404</v>
      </c>
      <c r="W452" s="316">
        <v>41399</v>
      </c>
      <c r="AB452" s="314" t="s">
        <v>7399</v>
      </c>
      <c r="AS452" s="314" t="s">
        <v>15111</v>
      </c>
      <c r="BD452" s="314" t="s">
        <v>11771</v>
      </c>
      <c r="BE452" s="314" t="s">
        <v>8637</v>
      </c>
      <c r="BG452" s="175" t="s">
        <v>11772</v>
      </c>
      <c r="BP452" s="314" t="s">
        <v>15136</v>
      </c>
      <c r="BQ452" s="314" t="s">
        <v>15099</v>
      </c>
      <c r="BV452" s="314" t="s">
        <v>11571</v>
      </c>
      <c r="BW452" s="181">
        <v>41475</v>
      </c>
      <c r="BZ452" s="181">
        <v>41475</v>
      </c>
      <c r="CA452" s="292">
        <v>8.3333333333333329E-2</v>
      </c>
      <c r="CB452" t="s">
        <v>1419</v>
      </c>
      <c r="CF452" s="318" t="s">
        <v>1005</v>
      </c>
      <c r="DM452" s="314" t="s">
        <v>11235</v>
      </c>
      <c r="DP452" s="314" t="s">
        <v>8426</v>
      </c>
      <c r="DQ452" s="314">
        <v>190</v>
      </c>
      <c r="DR452" s="314" t="s">
        <v>11281</v>
      </c>
      <c r="EH452" s="314" t="s">
        <v>11270</v>
      </c>
      <c r="EI452" s="314" t="s">
        <v>8426</v>
      </c>
      <c r="EJ452" s="314">
        <v>2.5000000000000001E-2</v>
      </c>
    </row>
    <row r="453" spans="7:140" x14ac:dyDescent="0.35">
      <c r="G453" s="322">
        <v>41501</v>
      </c>
      <c r="N453" s="315" t="s">
        <v>18599</v>
      </c>
      <c r="S453" s="314" t="s">
        <v>1404</v>
      </c>
      <c r="W453" s="316">
        <v>41399</v>
      </c>
      <c r="AB453" s="314" t="s">
        <v>7399</v>
      </c>
      <c r="AS453" s="314" t="s">
        <v>15111</v>
      </c>
      <c r="BD453" s="314" t="s">
        <v>11771</v>
      </c>
      <c r="BE453" s="314" t="s">
        <v>8637</v>
      </c>
      <c r="BG453" s="175" t="s">
        <v>11772</v>
      </c>
      <c r="BP453" s="314" t="s">
        <v>15136</v>
      </c>
      <c r="BQ453" s="314" t="s">
        <v>15099</v>
      </c>
      <c r="BV453" s="314" t="s">
        <v>11571</v>
      </c>
      <c r="BW453" s="181">
        <v>41475</v>
      </c>
      <c r="BZ453" s="181">
        <v>41475</v>
      </c>
      <c r="CA453" s="292">
        <v>0.25</v>
      </c>
      <c r="CB453" t="s">
        <v>1419</v>
      </c>
      <c r="CF453" s="318" t="s">
        <v>1005</v>
      </c>
      <c r="DM453" s="314" t="s">
        <v>11235</v>
      </c>
      <c r="DP453" s="314" t="s">
        <v>8426</v>
      </c>
      <c r="DQ453" s="314">
        <v>190</v>
      </c>
      <c r="DR453" s="314" t="s">
        <v>11281</v>
      </c>
      <c r="EH453" s="314" t="s">
        <v>11270</v>
      </c>
      <c r="EI453" s="314" t="s">
        <v>8426</v>
      </c>
      <c r="EJ453" s="314">
        <v>2.5000000000000001E-2</v>
      </c>
    </row>
    <row r="454" spans="7:140" x14ac:dyDescent="0.35">
      <c r="G454" s="322">
        <v>41501</v>
      </c>
      <c r="N454" s="315" t="s">
        <v>18599</v>
      </c>
      <c r="S454" s="314" t="s">
        <v>1404</v>
      </c>
      <c r="W454" s="316">
        <v>41399</v>
      </c>
      <c r="AB454" s="314" t="s">
        <v>7399</v>
      </c>
      <c r="AS454" s="314" t="s">
        <v>15111</v>
      </c>
      <c r="BD454" s="314" t="s">
        <v>11771</v>
      </c>
      <c r="BE454" s="314" t="s">
        <v>8637</v>
      </c>
      <c r="BG454" s="175" t="s">
        <v>11772</v>
      </c>
      <c r="BP454" s="314" t="s">
        <v>15136</v>
      </c>
      <c r="BQ454" s="314" t="s">
        <v>15099</v>
      </c>
      <c r="BV454" s="314" t="s">
        <v>11571</v>
      </c>
      <c r="BW454" s="181">
        <v>41475</v>
      </c>
      <c r="BZ454" s="181">
        <v>41475</v>
      </c>
      <c r="CA454" s="292">
        <v>0.41666666666666669</v>
      </c>
      <c r="CB454" t="s">
        <v>1419</v>
      </c>
      <c r="CF454" s="318" t="s">
        <v>1005</v>
      </c>
      <c r="DM454" s="314" t="s">
        <v>11235</v>
      </c>
      <c r="DP454" s="314" t="s">
        <v>8426</v>
      </c>
      <c r="DQ454" s="314">
        <v>190</v>
      </c>
      <c r="DR454" s="314" t="s">
        <v>11281</v>
      </c>
      <c r="EH454" s="314" t="s">
        <v>11270</v>
      </c>
      <c r="EI454" s="314" t="s">
        <v>8426</v>
      </c>
      <c r="EJ454" s="314">
        <v>2.5000000000000001E-2</v>
      </c>
    </row>
    <row r="455" spans="7:140" x14ac:dyDescent="0.35">
      <c r="G455" s="322">
        <v>41501</v>
      </c>
      <c r="N455" s="315" t="s">
        <v>18599</v>
      </c>
      <c r="S455" s="314" t="s">
        <v>1404</v>
      </c>
      <c r="W455" s="316">
        <v>41399</v>
      </c>
      <c r="AB455" s="314" t="s">
        <v>7399</v>
      </c>
      <c r="AS455" s="314" t="s">
        <v>15111</v>
      </c>
      <c r="BD455" s="314" t="s">
        <v>11771</v>
      </c>
      <c r="BE455" s="314" t="s">
        <v>8637</v>
      </c>
      <c r="BG455" s="175" t="s">
        <v>11772</v>
      </c>
      <c r="BP455" s="314" t="s">
        <v>15136</v>
      </c>
      <c r="BQ455" s="314" t="s">
        <v>15099</v>
      </c>
      <c r="BV455" s="314" t="s">
        <v>11571</v>
      </c>
      <c r="BW455" s="181">
        <v>41475</v>
      </c>
      <c r="BZ455" s="181">
        <v>41475</v>
      </c>
      <c r="CA455" s="292">
        <v>0.58333333333333337</v>
      </c>
      <c r="CB455" t="s">
        <v>1419</v>
      </c>
      <c r="CF455" s="318" t="s">
        <v>1005</v>
      </c>
      <c r="DM455" s="314" t="s">
        <v>11235</v>
      </c>
      <c r="DP455" s="314" t="s">
        <v>8426</v>
      </c>
      <c r="DQ455" s="314">
        <v>190</v>
      </c>
      <c r="DR455" s="314" t="s">
        <v>11281</v>
      </c>
      <c r="EH455" s="314" t="s">
        <v>11270</v>
      </c>
      <c r="EI455" s="314" t="s">
        <v>8426</v>
      </c>
      <c r="EJ455" s="314">
        <v>2.5000000000000001E-2</v>
      </c>
    </row>
    <row r="456" spans="7:140" x14ac:dyDescent="0.35">
      <c r="G456" s="322">
        <v>41501</v>
      </c>
      <c r="N456" s="315" t="s">
        <v>18599</v>
      </c>
      <c r="S456" s="314" t="s">
        <v>1404</v>
      </c>
      <c r="W456" s="316">
        <v>41399</v>
      </c>
      <c r="AB456" s="314" t="s">
        <v>7399</v>
      </c>
      <c r="AS456" s="314" t="s">
        <v>15111</v>
      </c>
      <c r="BD456" s="314" t="s">
        <v>11771</v>
      </c>
      <c r="BE456" s="314" t="s">
        <v>8637</v>
      </c>
      <c r="BG456" s="175" t="s">
        <v>11772</v>
      </c>
      <c r="BP456" s="314" t="s">
        <v>15136</v>
      </c>
      <c r="BQ456" s="314" t="s">
        <v>15099</v>
      </c>
      <c r="BV456" s="314" t="s">
        <v>11571</v>
      </c>
      <c r="BW456" s="181">
        <v>41475</v>
      </c>
      <c r="BZ456" s="181">
        <v>41475</v>
      </c>
      <c r="CA456" s="292">
        <v>0.75</v>
      </c>
      <c r="CB456" t="s">
        <v>1419</v>
      </c>
      <c r="CF456" s="318" t="s">
        <v>1005</v>
      </c>
      <c r="DM456" s="314" t="s">
        <v>11235</v>
      </c>
      <c r="DP456" s="314" t="s">
        <v>8426</v>
      </c>
      <c r="DQ456" s="314">
        <v>190</v>
      </c>
      <c r="DR456" s="314" t="s">
        <v>11281</v>
      </c>
      <c r="EH456" s="314" t="s">
        <v>11270</v>
      </c>
      <c r="EI456" s="314" t="s">
        <v>8426</v>
      </c>
      <c r="EJ456" s="314">
        <v>2.5000000000000001E-2</v>
      </c>
    </row>
    <row r="457" spans="7:140" x14ac:dyDescent="0.35">
      <c r="G457" s="322">
        <v>41501</v>
      </c>
      <c r="N457" s="315" t="s">
        <v>18599</v>
      </c>
      <c r="S457" s="314" t="s">
        <v>1404</v>
      </c>
      <c r="W457" s="316">
        <v>41399</v>
      </c>
      <c r="AB457" s="314" t="s">
        <v>7399</v>
      </c>
      <c r="AS457" s="314" t="s">
        <v>15111</v>
      </c>
      <c r="BD457" s="314" t="s">
        <v>11771</v>
      </c>
      <c r="BE457" s="314" t="s">
        <v>8637</v>
      </c>
      <c r="BG457" s="175" t="s">
        <v>11772</v>
      </c>
      <c r="BP457" s="314" t="s">
        <v>15136</v>
      </c>
      <c r="BQ457" s="314" t="s">
        <v>15099</v>
      </c>
      <c r="BV457" s="314" t="s">
        <v>11571</v>
      </c>
      <c r="BW457" s="181">
        <v>41475</v>
      </c>
      <c r="BZ457" s="181">
        <v>41475</v>
      </c>
      <c r="CA457" s="292">
        <v>0.91666666666666663</v>
      </c>
      <c r="CB457" t="s">
        <v>1419</v>
      </c>
      <c r="CF457" s="318" t="s">
        <v>1005</v>
      </c>
      <c r="DM457" s="314" t="s">
        <v>11235</v>
      </c>
      <c r="DP457" s="314" t="s">
        <v>8426</v>
      </c>
      <c r="DQ457" s="314">
        <v>190</v>
      </c>
      <c r="DR457" s="314" t="s">
        <v>11281</v>
      </c>
      <c r="EH457" s="314" t="s">
        <v>11270</v>
      </c>
      <c r="EI457" s="314" t="s">
        <v>8426</v>
      </c>
      <c r="EJ457" s="314">
        <v>2.5000000000000001E-2</v>
      </c>
    </row>
    <row r="458" spans="7:140" x14ac:dyDescent="0.35">
      <c r="G458" s="322">
        <v>41501</v>
      </c>
      <c r="N458" s="315" t="s">
        <v>18599</v>
      </c>
      <c r="S458" s="314" t="s">
        <v>1404</v>
      </c>
      <c r="W458" s="316">
        <v>41399</v>
      </c>
      <c r="AB458" s="314" t="s">
        <v>7399</v>
      </c>
      <c r="AS458" s="314" t="s">
        <v>15111</v>
      </c>
      <c r="BD458" s="314" t="s">
        <v>11771</v>
      </c>
      <c r="BE458" s="314" t="s">
        <v>8637</v>
      </c>
      <c r="BG458" s="175" t="s">
        <v>11772</v>
      </c>
      <c r="BP458" s="314" t="s">
        <v>15136</v>
      </c>
      <c r="BQ458" s="314" t="s">
        <v>15099</v>
      </c>
      <c r="BV458" s="314" t="s">
        <v>11571</v>
      </c>
      <c r="BW458" s="181">
        <v>41476</v>
      </c>
      <c r="BZ458" s="181">
        <v>41476</v>
      </c>
      <c r="CA458" s="292">
        <v>8.3333333333333329E-2</v>
      </c>
      <c r="CB458" t="s">
        <v>1419</v>
      </c>
      <c r="CF458" s="318" t="s">
        <v>1005</v>
      </c>
      <c r="DM458" s="314" t="s">
        <v>11235</v>
      </c>
      <c r="DP458" s="314" t="s">
        <v>8426</v>
      </c>
      <c r="DQ458" s="314">
        <v>190</v>
      </c>
      <c r="DR458" s="314" t="s">
        <v>11281</v>
      </c>
      <c r="EH458" s="314" t="s">
        <v>11270</v>
      </c>
      <c r="EI458" s="314" t="s">
        <v>8426</v>
      </c>
      <c r="EJ458" s="314">
        <v>2.5000000000000001E-2</v>
      </c>
    </row>
    <row r="459" spans="7:140" x14ac:dyDescent="0.35">
      <c r="G459" s="322">
        <v>41501</v>
      </c>
      <c r="N459" s="315" t="s">
        <v>18599</v>
      </c>
      <c r="S459" s="314" t="s">
        <v>1404</v>
      </c>
      <c r="W459" s="316">
        <v>41399</v>
      </c>
      <c r="AB459" s="314" t="s">
        <v>7399</v>
      </c>
      <c r="AS459" s="314" t="s">
        <v>15111</v>
      </c>
      <c r="BD459" s="314" t="s">
        <v>11771</v>
      </c>
      <c r="BE459" s="314" t="s">
        <v>8637</v>
      </c>
      <c r="BG459" s="175" t="s">
        <v>11772</v>
      </c>
      <c r="BP459" s="314" t="s">
        <v>15136</v>
      </c>
      <c r="BQ459" s="314" t="s">
        <v>15099</v>
      </c>
      <c r="BV459" s="314" t="s">
        <v>11571</v>
      </c>
      <c r="BW459" s="181">
        <v>41476</v>
      </c>
      <c r="BZ459" s="181">
        <v>41476</v>
      </c>
      <c r="CA459" s="292">
        <v>0.25</v>
      </c>
      <c r="CB459" t="s">
        <v>1419</v>
      </c>
      <c r="CF459" s="318" t="s">
        <v>1005</v>
      </c>
      <c r="DM459" s="314" t="s">
        <v>11235</v>
      </c>
      <c r="DP459" s="314" t="s">
        <v>8426</v>
      </c>
      <c r="DQ459" s="314">
        <v>191</v>
      </c>
      <c r="DR459" s="314" t="s">
        <v>11281</v>
      </c>
      <c r="EH459" s="314" t="s">
        <v>11270</v>
      </c>
      <c r="EI459" s="314" t="s">
        <v>8426</v>
      </c>
      <c r="EJ459" s="314">
        <v>2.5000000000000001E-2</v>
      </c>
    </row>
    <row r="460" spans="7:140" x14ac:dyDescent="0.35">
      <c r="G460" s="322">
        <v>41501</v>
      </c>
      <c r="N460" s="315" t="s">
        <v>18599</v>
      </c>
      <c r="S460" s="314" t="s">
        <v>1404</v>
      </c>
      <c r="W460" s="316">
        <v>41399</v>
      </c>
      <c r="AB460" s="314" t="s">
        <v>7399</v>
      </c>
      <c r="AS460" s="314" t="s">
        <v>15111</v>
      </c>
      <c r="BD460" s="314" t="s">
        <v>11771</v>
      </c>
      <c r="BE460" s="314" t="s">
        <v>8637</v>
      </c>
      <c r="BG460" s="175" t="s">
        <v>11772</v>
      </c>
      <c r="BP460" s="314" t="s">
        <v>15136</v>
      </c>
      <c r="BQ460" s="314" t="s">
        <v>15099</v>
      </c>
      <c r="BV460" s="314" t="s">
        <v>11571</v>
      </c>
      <c r="BW460" s="181">
        <v>41476</v>
      </c>
      <c r="BZ460" s="181">
        <v>41476</v>
      </c>
      <c r="CA460" s="292">
        <v>0.41666666666666669</v>
      </c>
      <c r="CB460" t="s">
        <v>1419</v>
      </c>
      <c r="CF460" s="318" t="s">
        <v>1005</v>
      </c>
      <c r="DM460" s="314" t="s">
        <v>11235</v>
      </c>
      <c r="DP460" s="314" t="s">
        <v>8426</v>
      </c>
      <c r="DQ460" s="314">
        <v>193</v>
      </c>
      <c r="DR460" s="314" t="s">
        <v>11281</v>
      </c>
      <c r="EH460" s="314" t="s">
        <v>11270</v>
      </c>
      <c r="EI460" s="314" t="s">
        <v>8426</v>
      </c>
      <c r="EJ460" s="314">
        <v>2.5000000000000001E-2</v>
      </c>
    </row>
    <row r="461" spans="7:140" x14ac:dyDescent="0.35">
      <c r="G461" s="322">
        <v>41501</v>
      </c>
      <c r="N461" s="315" t="s">
        <v>18599</v>
      </c>
      <c r="S461" s="314" t="s">
        <v>1404</v>
      </c>
      <c r="W461" s="316">
        <v>41399</v>
      </c>
      <c r="AB461" s="314" t="s">
        <v>7399</v>
      </c>
      <c r="AS461" s="314" t="s">
        <v>15111</v>
      </c>
      <c r="BD461" s="314" t="s">
        <v>11771</v>
      </c>
      <c r="BE461" s="314" t="s">
        <v>8637</v>
      </c>
      <c r="BG461" s="175" t="s">
        <v>11772</v>
      </c>
      <c r="BP461" s="314" t="s">
        <v>15136</v>
      </c>
      <c r="BQ461" s="314" t="s">
        <v>15099</v>
      </c>
      <c r="BV461" s="314" t="s">
        <v>11571</v>
      </c>
      <c r="BW461" s="181">
        <v>41476</v>
      </c>
      <c r="BZ461" s="181">
        <v>41476</v>
      </c>
      <c r="CA461" s="292">
        <v>0.58333333333333337</v>
      </c>
      <c r="CB461" t="s">
        <v>1419</v>
      </c>
      <c r="CF461" s="318" t="s">
        <v>1005</v>
      </c>
      <c r="DM461" s="314" t="s">
        <v>11235</v>
      </c>
      <c r="DP461" s="314" t="s">
        <v>8426</v>
      </c>
      <c r="DQ461" s="314">
        <v>146</v>
      </c>
      <c r="DR461" s="314" t="s">
        <v>11281</v>
      </c>
      <c r="EH461" s="314" t="s">
        <v>11270</v>
      </c>
      <c r="EI461" s="314" t="s">
        <v>8426</v>
      </c>
      <c r="EJ461" s="314">
        <v>2.5000000000000001E-2</v>
      </c>
    </row>
    <row r="462" spans="7:140" x14ac:dyDescent="0.35">
      <c r="G462" s="322">
        <v>41501</v>
      </c>
      <c r="N462" s="315" t="s">
        <v>18599</v>
      </c>
      <c r="S462" s="314" t="s">
        <v>1404</v>
      </c>
      <c r="W462" s="316">
        <v>41399</v>
      </c>
      <c r="AB462" s="314" t="s">
        <v>7399</v>
      </c>
      <c r="AS462" s="314" t="s">
        <v>15111</v>
      </c>
      <c r="BD462" s="314" t="s">
        <v>11771</v>
      </c>
      <c r="BE462" s="314" t="s">
        <v>8637</v>
      </c>
      <c r="BG462" s="175" t="s">
        <v>11772</v>
      </c>
      <c r="BP462" s="314" t="s">
        <v>15136</v>
      </c>
      <c r="BQ462" s="314" t="s">
        <v>15099</v>
      </c>
      <c r="BV462" s="314" t="s">
        <v>11571</v>
      </c>
      <c r="BW462" s="181">
        <v>41476</v>
      </c>
      <c r="BZ462" s="181">
        <v>41476</v>
      </c>
      <c r="CA462" s="292">
        <v>0.75</v>
      </c>
      <c r="CB462" t="s">
        <v>1419</v>
      </c>
      <c r="CF462" s="318" t="s">
        <v>1005</v>
      </c>
      <c r="DM462" s="314" t="s">
        <v>11235</v>
      </c>
      <c r="DP462" s="314" t="s">
        <v>8426</v>
      </c>
      <c r="DQ462" s="314">
        <v>150</v>
      </c>
      <c r="DR462" s="314" t="s">
        <v>11281</v>
      </c>
      <c r="EH462" s="314" t="s">
        <v>11270</v>
      </c>
      <c r="EI462" s="314" t="s">
        <v>8426</v>
      </c>
      <c r="EJ462" s="314">
        <v>2.5000000000000001E-2</v>
      </c>
    </row>
    <row r="463" spans="7:140" x14ac:dyDescent="0.35">
      <c r="G463" s="322">
        <v>41501</v>
      </c>
      <c r="N463" s="315" t="s">
        <v>18599</v>
      </c>
      <c r="S463" s="314" t="s">
        <v>1404</v>
      </c>
      <c r="W463" s="316">
        <v>41399</v>
      </c>
      <c r="AB463" s="314" t="s">
        <v>7399</v>
      </c>
      <c r="AS463" s="314" t="s">
        <v>15111</v>
      </c>
      <c r="BD463" s="314" t="s">
        <v>11771</v>
      </c>
      <c r="BE463" s="314" t="s">
        <v>8637</v>
      </c>
      <c r="BG463" s="175" t="s">
        <v>11772</v>
      </c>
      <c r="BP463" s="314" t="s">
        <v>15136</v>
      </c>
      <c r="BQ463" s="314" t="s">
        <v>15099</v>
      </c>
      <c r="BV463" s="314" t="s">
        <v>11571</v>
      </c>
      <c r="BW463" s="181">
        <v>41476</v>
      </c>
      <c r="BZ463" s="181">
        <v>41476</v>
      </c>
      <c r="CA463" s="292">
        <v>0.91666666666666663</v>
      </c>
      <c r="CB463" t="s">
        <v>1419</v>
      </c>
      <c r="CF463" s="318" t="s">
        <v>1005</v>
      </c>
      <c r="DM463" s="314" t="s">
        <v>11235</v>
      </c>
      <c r="DP463" s="314" t="s">
        <v>8426</v>
      </c>
      <c r="DQ463" s="314">
        <v>156</v>
      </c>
      <c r="DR463" s="314" t="s">
        <v>11281</v>
      </c>
      <c r="EH463" s="314" t="s">
        <v>11270</v>
      </c>
      <c r="EI463" s="314" t="s">
        <v>8426</v>
      </c>
      <c r="EJ463" s="314">
        <v>2.5000000000000001E-2</v>
      </c>
    </row>
    <row r="464" spans="7:140" x14ac:dyDescent="0.35">
      <c r="G464" s="322">
        <v>41501</v>
      </c>
      <c r="N464" s="315" t="s">
        <v>18599</v>
      </c>
      <c r="S464" s="314" t="s">
        <v>1404</v>
      </c>
      <c r="W464" s="316">
        <v>41399</v>
      </c>
      <c r="AB464" s="314" t="s">
        <v>7399</v>
      </c>
      <c r="AS464" s="314" t="s">
        <v>15111</v>
      </c>
      <c r="BD464" s="314" t="s">
        <v>11771</v>
      </c>
      <c r="BE464" s="314" t="s">
        <v>8637</v>
      </c>
      <c r="BG464" s="175" t="s">
        <v>11772</v>
      </c>
      <c r="BP464" s="314" t="s">
        <v>15136</v>
      </c>
      <c r="BQ464" s="314" t="s">
        <v>15099</v>
      </c>
      <c r="BV464" s="314" t="s">
        <v>11571</v>
      </c>
      <c r="BW464" s="181">
        <v>41477</v>
      </c>
      <c r="BZ464" s="181">
        <v>41477</v>
      </c>
      <c r="CA464" s="292">
        <v>8.3333333333333329E-2</v>
      </c>
      <c r="CB464" t="s">
        <v>1419</v>
      </c>
      <c r="CF464" s="318" t="s">
        <v>1005</v>
      </c>
      <c r="DM464" s="314" t="s">
        <v>11235</v>
      </c>
      <c r="DP464" s="314" t="s">
        <v>8426</v>
      </c>
      <c r="DQ464" s="314">
        <v>161</v>
      </c>
      <c r="DR464" s="314" t="s">
        <v>11281</v>
      </c>
      <c r="EH464" s="314" t="s">
        <v>11270</v>
      </c>
      <c r="EI464" s="314" t="s">
        <v>8426</v>
      </c>
      <c r="EJ464" s="314">
        <v>2.5000000000000001E-2</v>
      </c>
    </row>
    <row r="465" spans="7:140" x14ac:dyDescent="0.35">
      <c r="G465" s="322">
        <v>41501</v>
      </c>
      <c r="N465" s="315" t="s">
        <v>18599</v>
      </c>
      <c r="S465" s="314" t="s">
        <v>1404</v>
      </c>
      <c r="W465" s="316">
        <v>41399</v>
      </c>
      <c r="AB465" s="314" t="s">
        <v>7399</v>
      </c>
      <c r="AS465" s="314" t="s">
        <v>15111</v>
      </c>
      <c r="BD465" s="314" t="s">
        <v>11771</v>
      </c>
      <c r="BE465" s="314" t="s">
        <v>8637</v>
      </c>
      <c r="BG465" s="175" t="s">
        <v>11772</v>
      </c>
      <c r="BP465" s="314" t="s">
        <v>15136</v>
      </c>
      <c r="BQ465" s="314" t="s">
        <v>15099</v>
      </c>
      <c r="BV465" s="314" t="s">
        <v>11571</v>
      </c>
      <c r="BW465" s="181">
        <v>41477</v>
      </c>
      <c r="BZ465" s="181">
        <v>41477</v>
      </c>
      <c r="CA465" s="292">
        <v>0.25</v>
      </c>
      <c r="CB465" t="s">
        <v>1419</v>
      </c>
      <c r="CF465" s="318" t="s">
        <v>1005</v>
      </c>
      <c r="DM465" s="314" t="s">
        <v>11235</v>
      </c>
      <c r="DP465" s="314" t="s">
        <v>8426</v>
      </c>
      <c r="DQ465" s="314">
        <v>164</v>
      </c>
      <c r="DR465" s="314" t="s">
        <v>11281</v>
      </c>
      <c r="EH465" s="314" t="s">
        <v>11270</v>
      </c>
      <c r="EI465" s="314" t="s">
        <v>8426</v>
      </c>
      <c r="EJ465" s="314">
        <v>2.5000000000000001E-2</v>
      </c>
    </row>
    <row r="466" spans="7:140" x14ac:dyDescent="0.35">
      <c r="G466" s="322">
        <v>41501</v>
      </c>
      <c r="N466" s="315" t="s">
        <v>18599</v>
      </c>
      <c r="S466" s="314" t="s">
        <v>1404</v>
      </c>
      <c r="W466" s="316">
        <v>41399</v>
      </c>
      <c r="AB466" s="314" t="s">
        <v>7399</v>
      </c>
      <c r="AS466" s="314" t="s">
        <v>15111</v>
      </c>
      <c r="BD466" s="314" t="s">
        <v>11771</v>
      </c>
      <c r="BE466" s="314" t="s">
        <v>8637</v>
      </c>
      <c r="BG466" s="175" t="s">
        <v>11772</v>
      </c>
      <c r="BP466" s="314" t="s">
        <v>15136</v>
      </c>
      <c r="BQ466" s="314" t="s">
        <v>15099</v>
      </c>
      <c r="BV466" s="314" t="s">
        <v>11571</v>
      </c>
      <c r="BW466" s="181">
        <v>41477</v>
      </c>
      <c r="BZ466" s="181">
        <v>41477</v>
      </c>
      <c r="CA466" s="292">
        <v>0.41666666666666669</v>
      </c>
      <c r="CB466" t="s">
        <v>1419</v>
      </c>
      <c r="CF466" s="318" t="s">
        <v>1005</v>
      </c>
      <c r="DM466" s="314" t="s">
        <v>11235</v>
      </c>
      <c r="DP466" s="314" t="s">
        <v>8426</v>
      </c>
      <c r="DQ466" s="314">
        <v>168</v>
      </c>
      <c r="DR466" s="314" t="s">
        <v>11281</v>
      </c>
      <c r="EH466" s="314" t="s">
        <v>11270</v>
      </c>
      <c r="EI466" s="314" t="s">
        <v>8426</v>
      </c>
      <c r="EJ466" s="314">
        <v>2.5000000000000001E-2</v>
      </c>
    </row>
    <row r="467" spans="7:140" x14ac:dyDescent="0.35">
      <c r="G467" s="322">
        <v>41501</v>
      </c>
      <c r="N467" s="315" t="s">
        <v>18599</v>
      </c>
      <c r="S467" s="314" t="s">
        <v>1404</v>
      </c>
      <c r="W467" s="316">
        <v>41399</v>
      </c>
      <c r="AB467" s="314" t="s">
        <v>7399</v>
      </c>
      <c r="AS467" s="314" t="s">
        <v>15111</v>
      </c>
      <c r="BD467" s="314" t="s">
        <v>11771</v>
      </c>
      <c r="BE467" s="314" t="s">
        <v>8637</v>
      </c>
      <c r="BG467" s="175" t="s">
        <v>11772</v>
      </c>
      <c r="BP467" s="314" t="s">
        <v>15136</v>
      </c>
      <c r="BQ467" s="314" t="s">
        <v>15099</v>
      </c>
      <c r="BV467" s="314" t="s">
        <v>11571</v>
      </c>
      <c r="BW467" s="181">
        <v>41477</v>
      </c>
      <c r="BZ467" s="181">
        <v>41477</v>
      </c>
      <c r="CA467" s="292">
        <v>0.58333333333333337</v>
      </c>
      <c r="CB467" t="s">
        <v>1419</v>
      </c>
      <c r="CF467" s="318" t="s">
        <v>1005</v>
      </c>
      <c r="DM467" s="314" t="s">
        <v>11235</v>
      </c>
      <c r="DP467" s="314" t="s">
        <v>8426</v>
      </c>
      <c r="DQ467" s="314">
        <v>171</v>
      </c>
      <c r="DR467" s="314" t="s">
        <v>11281</v>
      </c>
      <c r="EH467" s="314" t="s">
        <v>11270</v>
      </c>
      <c r="EI467" s="314" t="s">
        <v>8426</v>
      </c>
      <c r="EJ467" s="314">
        <v>2.5000000000000001E-2</v>
      </c>
    </row>
    <row r="468" spans="7:140" x14ac:dyDescent="0.35">
      <c r="G468" s="322">
        <v>41501</v>
      </c>
      <c r="N468" s="315" t="s">
        <v>18599</v>
      </c>
      <c r="S468" s="314" t="s">
        <v>1404</v>
      </c>
      <c r="W468" s="316">
        <v>41399</v>
      </c>
      <c r="AB468" s="314" t="s">
        <v>7399</v>
      </c>
      <c r="AS468" s="314" t="s">
        <v>15111</v>
      </c>
      <c r="BD468" s="314" t="s">
        <v>11771</v>
      </c>
      <c r="BE468" s="314" t="s">
        <v>8637</v>
      </c>
      <c r="BG468" s="175" t="s">
        <v>11772</v>
      </c>
      <c r="BP468" s="314" t="s">
        <v>15136</v>
      </c>
      <c r="BQ468" s="314" t="s">
        <v>15099</v>
      </c>
      <c r="BV468" s="314" t="s">
        <v>11571</v>
      </c>
      <c r="BW468" s="181">
        <v>41477</v>
      </c>
      <c r="BZ468" s="181">
        <v>41477</v>
      </c>
      <c r="CA468" s="292">
        <v>0.75</v>
      </c>
      <c r="CB468" t="s">
        <v>1419</v>
      </c>
      <c r="CF468" s="318" t="s">
        <v>1005</v>
      </c>
      <c r="DM468" s="314" t="s">
        <v>11235</v>
      </c>
      <c r="DP468" s="314" t="s">
        <v>8426</v>
      </c>
      <c r="DQ468" s="314">
        <v>173</v>
      </c>
      <c r="DR468" s="314" t="s">
        <v>11281</v>
      </c>
      <c r="EH468" s="314" t="s">
        <v>11270</v>
      </c>
      <c r="EI468" s="314" t="s">
        <v>8426</v>
      </c>
      <c r="EJ468" s="314">
        <v>2.5000000000000001E-2</v>
      </c>
    </row>
    <row r="469" spans="7:140" x14ac:dyDescent="0.35">
      <c r="G469" s="322">
        <v>41501</v>
      </c>
      <c r="N469" s="315" t="s">
        <v>18599</v>
      </c>
      <c r="S469" s="314" t="s">
        <v>1404</v>
      </c>
      <c r="W469" s="316">
        <v>41399</v>
      </c>
      <c r="AB469" s="314" t="s">
        <v>7399</v>
      </c>
      <c r="AS469" s="314" t="s">
        <v>15111</v>
      </c>
      <c r="BD469" s="314" t="s">
        <v>11771</v>
      </c>
      <c r="BE469" s="314" t="s">
        <v>8637</v>
      </c>
      <c r="BG469" s="175" t="s">
        <v>11772</v>
      </c>
      <c r="BP469" s="314" t="s">
        <v>15136</v>
      </c>
      <c r="BQ469" s="314" t="s">
        <v>15099</v>
      </c>
      <c r="BV469" s="314" t="s">
        <v>11571</v>
      </c>
      <c r="BW469" s="181">
        <v>41477</v>
      </c>
      <c r="BZ469" s="181">
        <v>41477</v>
      </c>
      <c r="CA469" s="292">
        <v>0.91666666666666663</v>
      </c>
      <c r="CB469" t="s">
        <v>1419</v>
      </c>
      <c r="CF469" s="318" t="s">
        <v>1005</v>
      </c>
      <c r="DM469" s="314" t="s">
        <v>11235</v>
      </c>
      <c r="DP469" s="314" t="s">
        <v>8426</v>
      </c>
      <c r="DQ469" s="314">
        <v>176</v>
      </c>
      <c r="DR469" s="314" t="s">
        <v>11281</v>
      </c>
      <c r="EH469" s="314" t="s">
        <v>11270</v>
      </c>
      <c r="EI469" s="314" t="s">
        <v>8426</v>
      </c>
      <c r="EJ469" s="314">
        <v>2.5000000000000001E-2</v>
      </c>
    </row>
    <row r="470" spans="7:140" x14ac:dyDescent="0.35">
      <c r="G470" s="322">
        <v>41501</v>
      </c>
      <c r="N470" s="315" t="s">
        <v>18599</v>
      </c>
      <c r="S470" s="314" t="s">
        <v>1404</v>
      </c>
      <c r="W470" s="316">
        <v>41399</v>
      </c>
      <c r="AB470" s="314" t="s">
        <v>7399</v>
      </c>
      <c r="AS470" s="314" t="s">
        <v>15111</v>
      </c>
      <c r="BD470" s="314" t="s">
        <v>11771</v>
      </c>
      <c r="BE470" s="314" t="s">
        <v>8637</v>
      </c>
      <c r="BG470" s="175" t="s">
        <v>11772</v>
      </c>
      <c r="BP470" s="314" t="s">
        <v>15136</v>
      </c>
      <c r="BQ470" s="314" t="s">
        <v>15099</v>
      </c>
      <c r="BV470" s="314" t="s">
        <v>11571</v>
      </c>
      <c r="BW470" s="181">
        <v>41478</v>
      </c>
      <c r="BZ470" s="181">
        <v>41478</v>
      </c>
      <c r="CA470" s="292">
        <v>8.3333333333333329E-2</v>
      </c>
      <c r="CB470" t="s">
        <v>1419</v>
      </c>
      <c r="CF470" s="318" t="s">
        <v>1005</v>
      </c>
      <c r="DM470" s="314" t="s">
        <v>11235</v>
      </c>
      <c r="DP470" s="314" t="s">
        <v>8426</v>
      </c>
      <c r="DQ470" s="314">
        <v>150</v>
      </c>
      <c r="DR470" s="314" t="s">
        <v>11281</v>
      </c>
      <c r="EH470" s="314" t="s">
        <v>11270</v>
      </c>
      <c r="EI470" s="314" t="s">
        <v>8426</v>
      </c>
      <c r="EJ470" s="314">
        <v>2.5000000000000001E-2</v>
      </c>
    </row>
    <row r="471" spans="7:140" x14ac:dyDescent="0.35">
      <c r="G471" s="322">
        <v>41501</v>
      </c>
      <c r="N471" s="315" t="s">
        <v>18599</v>
      </c>
      <c r="S471" s="314" t="s">
        <v>1404</v>
      </c>
      <c r="W471" s="316">
        <v>41399</v>
      </c>
      <c r="AB471" s="314" t="s">
        <v>7399</v>
      </c>
      <c r="AS471" s="314" t="s">
        <v>15111</v>
      </c>
      <c r="BD471" s="314" t="s">
        <v>11771</v>
      </c>
      <c r="BE471" s="314" t="s">
        <v>8637</v>
      </c>
      <c r="BG471" s="175" t="s">
        <v>11772</v>
      </c>
      <c r="BP471" s="314" t="s">
        <v>15136</v>
      </c>
      <c r="BQ471" s="314" t="s">
        <v>15099</v>
      </c>
      <c r="BV471" s="314" t="s">
        <v>11571</v>
      </c>
      <c r="BW471" s="181">
        <v>41478</v>
      </c>
      <c r="BZ471" s="181">
        <v>41478</v>
      </c>
      <c r="CA471" s="292">
        <v>0.25</v>
      </c>
      <c r="CB471" t="s">
        <v>1419</v>
      </c>
      <c r="CF471" s="318" t="s">
        <v>1005</v>
      </c>
      <c r="DM471" s="314" t="s">
        <v>11235</v>
      </c>
      <c r="DP471" s="314" t="s">
        <v>8426</v>
      </c>
      <c r="DQ471" s="314">
        <v>118</v>
      </c>
      <c r="DR471" s="314" t="s">
        <v>11281</v>
      </c>
      <c r="EH471" s="314" t="s">
        <v>11270</v>
      </c>
      <c r="EI471" s="314" t="s">
        <v>8426</v>
      </c>
      <c r="EJ471" s="314">
        <v>2.5000000000000001E-2</v>
      </c>
    </row>
    <row r="472" spans="7:140" x14ac:dyDescent="0.35">
      <c r="G472" s="322">
        <v>41501</v>
      </c>
      <c r="N472" s="315" t="s">
        <v>18599</v>
      </c>
      <c r="S472" s="314" t="s">
        <v>1404</v>
      </c>
      <c r="W472" s="316">
        <v>41399</v>
      </c>
      <c r="AB472" s="314" t="s">
        <v>7399</v>
      </c>
      <c r="AS472" s="314" t="s">
        <v>15111</v>
      </c>
      <c r="BD472" s="314" t="s">
        <v>11771</v>
      </c>
      <c r="BE472" s="314" t="s">
        <v>8637</v>
      </c>
      <c r="BG472" s="175" t="s">
        <v>11772</v>
      </c>
      <c r="BP472" s="314" t="s">
        <v>15136</v>
      </c>
      <c r="BQ472" s="314" t="s">
        <v>15099</v>
      </c>
      <c r="BV472" s="314" t="s">
        <v>11571</v>
      </c>
      <c r="BW472" s="181">
        <v>41478</v>
      </c>
      <c r="BZ472" s="181">
        <v>41478</v>
      </c>
      <c r="CA472" s="292">
        <v>0.41666666666666669</v>
      </c>
      <c r="CB472" t="s">
        <v>1419</v>
      </c>
      <c r="CF472" s="318" t="s">
        <v>1005</v>
      </c>
      <c r="DM472" s="314" t="s">
        <v>11235</v>
      </c>
      <c r="DP472" s="314" t="s">
        <v>8426</v>
      </c>
      <c r="DQ472" s="314">
        <v>112</v>
      </c>
      <c r="DR472" s="314" t="s">
        <v>11281</v>
      </c>
      <c r="EH472" s="314" t="s">
        <v>11270</v>
      </c>
      <c r="EI472" s="314" t="s">
        <v>8426</v>
      </c>
      <c r="EJ472" s="314">
        <v>2.5000000000000001E-2</v>
      </c>
    </row>
    <row r="473" spans="7:140" x14ac:dyDescent="0.35">
      <c r="G473" s="322">
        <v>41501</v>
      </c>
      <c r="N473" s="315" t="s">
        <v>18599</v>
      </c>
      <c r="S473" s="314" t="s">
        <v>1404</v>
      </c>
      <c r="W473" s="316">
        <v>41399</v>
      </c>
      <c r="AB473" s="314" t="s">
        <v>7399</v>
      </c>
      <c r="AS473" s="314" t="s">
        <v>15111</v>
      </c>
      <c r="BD473" s="314" t="s">
        <v>11771</v>
      </c>
      <c r="BE473" s="314" t="s">
        <v>8637</v>
      </c>
      <c r="BG473" s="175" t="s">
        <v>11772</v>
      </c>
      <c r="BP473" s="314" t="s">
        <v>15136</v>
      </c>
      <c r="BQ473" s="314" t="s">
        <v>15099</v>
      </c>
      <c r="BV473" s="314" t="s">
        <v>11571</v>
      </c>
      <c r="BW473" s="181">
        <v>41478</v>
      </c>
      <c r="BZ473" s="181">
        <v>41478</v>
      </c>
      <c r="CA473" s="292">
        <v>0.58333333333333337</v>
      </c>
      <c r="CB473" t="s">
        <v>1419</v>
      </c>
      <c r="CF473" s="318" t="s">
        <v>1005</v>
      </c>
      <c r="DM473" s="314" t="s">
        <v>11235</v>
      </c>
      <c r="DP473" s="314" t="s">
        <v>8426</v>
      </c>
      <c r="DQ473" s="314">
        <v>114</v>
      </c>
      <c r="DR473" s="314" t="s">
        <v>11281</v>
      </c>
      <c r="EH473" s="314" t="s">
        <v>11270</v>
      </c>
      <c r="EI473" s="314" t="s">
        <v>8426</v>
      </c>
      <c r="EJ473" s="314">
        <v>2.5000000000000001E-2</v>
      </c>
    </row>
    <row r="474" spans="7:140" x14ac:dyDescent="0.35">
      <c r="G474" s="322">
        <v>41501</v>
      </c>
      <c r="N474" s="315" t="s">
        <v>18599</v>
      </c>
      <c r="S474" s="314" t="s">
        <v>1404</v>
      </c>
      <c r="W474" s="316">
        <v>41399</v>
      </c>
      <c r="AB474" s="314" t="s">
        <v>7399</v>
      </c>
      <c r="AS474" s="314" t="s">
        <v>15111</v>
      </c>
      <c r="BD474" s="314" t="s">
        <v>11771</v>
      </c>
      <c r="BE474" s="314" t="s">
        <v>8637</v>
      </c>
      <c r="BG474" s="175" t="s">
        <v>11772</v>
      </c>
      <c r="BP474" s="314" t="s">
        <v>15136</v>
      </c>
      <c r="BQ474" s="314" t="s">
        <v>15099</v>
      </c>
      <c r="BV474" s="314" t="s">
        <v>11571</v>
      </c>
      <c r="BW474" s="181">
        <v>41478</v>
      </c>
      <c r="BZ474" s="181">
        <v>41478</v>
      </c>
      <c r="CA474" s="292">
        <v>0.75</v>
      </c>
      <c r="CB474" t="s">
        <v>1419</v>
      </c>
      <c r="CF474" s="318" t="s">
        <v>1005</v>
      </c>
      <c r="DM474" s="314" t="s">
        <v>11235</v>
      </c>
      <c r="DP474" s="314" t="s">
        <v>8426</v>
      </c>
      <c r="DQ474" s="314">
        <v>124</v>
      </c>
      <c r="DR474" s="314" t="s">
        <v>11281</v>
      </c>
      <c r="EH474" s="314" t="s">
        <v>11270</v>
      </c>
      <c r="EI474" s="314" t="s">
        <v>8426</v>
      </c>
      <c r="EJ474" s="314">
        <v>2.5000000000000001E-2</v>
      </c>
    </row>
    <row r="475" spans="7:140" x14ac:dyDescent="0.35">
      <c r="G475" s="322">
        <v>41501</v>
      </c>
      <c r="N475" s="315" t="s">
        <v>18599</v>
      </c>
      <c r="S475" s="314" t="s">
        <v>1404</v>
      </c>
      <c r="W475" s="316">
        <v>41399</v>
      </c>
      <c r="AB475" s="314" t="s">
        <v>7399</v>
      </c>
      <c r="AS475" s="314" t="s">
        <v>15111</v>
      </c>
      <c r="BD475" s="314" t="s">
        <v>11771</v>
      </c>
      <c r="BE475" s="314" t="s">
        <v>8637</v>
      </c>
      <c r="BG475" s="175" t="s">
        <v>11772</v>
      </c>
      <c r="BP475" s="314" t="s">
        <v>15136</v>
      </c>
      <c r="BQ475" s="314" t="s">
        <v>15099</v>
      </c>
      <c r="BV475" s="314" t="s">
        <v>11571</v>
      </c>
      <c r="BW475" s="181">
        <v>41478</v>
      </c>
      <c r="BZ475" s="181">
        <v>41478</v>
      </c>
      <c r="CA475" s="292">
        <v>0.91666666666666663</v>
      </c>
      <c r="CB475" t="s">
        <v>1419</v>
      </c>
      <c r="CF475" s="318" t="s">
        <v>1005</v>
      </c>
      <c r="DM475" s="314" t="s">
        <v>11235</v>
      </c>
      <c r="DP475" s="314" t="s">
        <v>8426</v>
      </c>
      <c r="DQ475" s="314">
        <v>133</v>
      </c>
      <c r="DR475" s="314" t="s">
        <v>11281</v>
      </c>
      <c r="EH475" s="314" t="s">
        <v>11270</v>
      </c>
      <c r="EI475" s="314" t="s">
        <v>8426</v>
      </c>
      <c r="EJ475" s="314">
        <v>2.5000000000000001E-2</v>
      </c>
    </row>
    <row r="476" spans="7:140" x14ac:dyDescent="0.35">
      <c r="G476" s="322">
        <v>41501</v>
      </c>
      <c r="N476" s="315" t="s">
        <v>18599</v>
      </c>
      <c r="S476" s="314" t="s">
        <v>1404</v>
      </c>
      <c r="W476" s="316">
        <v>41399</v>
      </c>
      <c r="AB476" s="314" t="s">
        <v>7399</v>
      </c>
      <c r="AS476" s="314" t="s">
        <v>15111</v>
      </c>
      <c r="BD476" s="314" t="s">
        <v>11771</v>
      </c>
      <c r="BE476" s="314" t="s">
        <v>8637</v>
      </c>
      <c r="BG476" s="175" t="s">
        <v>11772</v>
      </c>
      <c r="BP476" s="314" t="s">
        <v>15136</v>
      </c>
      <c r="BQ476" s="314" t="s">
        <v>15099</v>
      </c>
      <c r="BV476" s="314" t="s">
        <v>11571</v>
      </c>
      <c r="BW476" s="181">
        <v>41479</v>
      </c>
      <c r="BZ476" s="181">
        <v>41479</v>
      </c>
      <c r="CA476" s="292">
        <v>8.3333333333333329E-2</v>
      </c>
      <c r="CB476" t="s">
        <v>1419</v>
      </c>
      <c r="CF476" s="318" t="s">
        <v>1005</v>
      </c>
      <c r="DM476" s="314" t="s">
        <v>11235</v>
      </c>
      <c r="DP476" s="314" t="s">
        <v>8426</v>
      </c>
      <c r="DQ476" s="314">
        <v>142</v>
      </c>
      <c r="DR476" s="314" t="s">
        <v>11281</v>
      </c>
      <c r="EH476" s="314" t="s">
        <v>11270</v>
      </c>
      <c r="EI476" s="314" t="s">
        <v>8426</v>
      </c>
      <c r="EJ476" s="314">
        <v>2.5000000000000001E-2</v>
      </c>
    </row>
    <row r="477" spans="7:140" x14ac:dyDescent="0.35">
      <c r="G477" s="322">
        <v>41501</v>
      </c>
      <c r="N477" s="315" t="s">
        <v>18599</v>
      </c>
      <c r="S477" s="314" t="s">
        <v>1404</v>
      </c>
      <c r="W477" s="316">
        <v>41399</v>
      </c>
      <c r="AB477" s="314" t="s">
        <v>7399</v>
      </c>
      <c r="AS477" s="314" t="s">
        <v>15111</v>
      </c>
      <c r="BD477" s="314" t="s">
        <v>11771</v>
      </c>
      <c r="BE477" s="314" t="s">
        <v>8637</v>
      </c>
      <c r="BG477" s="175" t="s">
        <v>11772</v>
      </c>
      <c r="BP477" s="314" t="s">
        <v>15136</v>
      </c>
      <c r="BQ477" s="314" t="s">
        <v>15099</v>
      </c>
      <c r="BV477" s="314" t="s">
        <v>11571</v>
      </c>
      <c r="BW477" s="181">
        <v>41479</v>
      </c>
      <c r="BZ477" s="181">
        <v>41479</v>
      </c>
      <c r="CA477" s="292">
        <v>0.25</v>
      </c>
      <c r="CB477" t="s">
        <v>1419</v>
      </c>
      <c r="CF477" s="318" t="s">
        <v>1005</v>
      </c>
      <c r="DM477" s="314" t="s">
        <v>11235</v>
      </c>
      <c r="DP477" s="314" t="s">
        <v>8426</v>
      </c>
      <c r="DQ477" s="314">
        <v>149</v>
      </c>
      <c r="DR477" s="314" t="s">
        <v>11281</v>
      </c>
      <c r="EH477" s="314" t="s">
        <v>11270</v>
      </c>
      <c r="EI477" s="314" t="s">
        <v>8426</v>
      </c>
      <c r="EJ477" s="314">
        <v>2.5000000000000001E-2</v>
      </c>
    </row>
    <row r="478" spans="7:140" x14ac:dyDescent="0.35">
      <c r="G478" s="322">
        <v>41501</v>
      </c>
      <c r="N478" s="315" t="s">
        <v>18599</v>
      </c>
      <c r="S478" s="314" t="s">
        <v>1404</v>
      </c>
      <c r="W478" s="316">
        <v>41399</v>
      </c>
      <c r="AB478" s="314" t="s">
        <v>7399</v>
      </c>
      <c r="AS478" s="314" t="s">
        <v>15111</v>
      </c>
      <c r="BD478" s="314" t="s">
        <v>11771</v>
      </c>
      <c r="BE478" s="314" t="s">
        <v>8637</v>
      </c>
      <c r="BG478" s="175" t="s">
        <v>11772</v>
      </c>
      <c r="BP478" s="314" t="s">
        <v>15136</v>
      </c>
      <c r="BQ478" s="314" t="s">
        <v>15099</v>
      </c>
      <c r="BV478" s="314" t="s">
        <v>11571</v>
      </c>
      <c r="BW478" s="181">
        <v>41479</v>
      </c>
      <c r="BZ478" s="181">
        <v>41479</v>
      </c>
      <c r="CA478" s="292">
        <v>0.41666666666666669</v>
      </c>
      <c r="CB478" t="s">
        <v>1419</v>
      </c>
      <c r="CF478" s="318" t="s">
        <v>1005</v>
      </c>
      <c r="DM478" s="314" t="s">
        <v>11235</v>
      </c>
      <c r="DP478" s="314" t="s">
        <v>8426</v>
      </c>
      <c r="DQ478" s="314">
        <v>155</v>
      </c>
      <c r="DR478" s="314" t="s">
        <v>11281</v>
      </c>
      <c r="EH478" s="314" t="s">
        <v>11270</v>
      </c>
      <c r="EI478" s="314" t="s">
        <v>8426</v>
      </c>
      <c r="EJ478" s="314">
        <v>2.5000000000000001E-2</v>
      </c>
    </row>
    <row r="479" spans="7:140" x14ac:dyDescent="0.35">
      <c r="G479" s="322">
        <v>41501</v>
      </c>
      <c r="N479" s="315" t="s">
        <v>18599</v>
      </c>
      <c r="S479" s="314" t="s">
        <v>1404</v>
      </c>
      <c r="W479" s="316">
        <v>41399</v>
      </c>
      <c r="AB479" s="314" t="s">
        <v>7399</v>
      </c>
      <c r="AS479" s="314" t="s">
        <v>15111</v>
      </c>
      <c r="BD479" s="314" t="s">
        <v>11771</v>
      </c>
      <c r="BE479" s="314" t="s">
        <v>8637</v>
      </c>
      <c r="BG479" s="175" t="s">
        <v>11772</v>
      </c>
      <c r="BP479" s="314" t="s">
        <v>15136</v>
      </c>
      <c r="BQ479" s="314" t="s">
        <v>15099</v>
      </c>
      <c r="BV479" s="314" t="s">
        <v>11571</v>
      </c>
      <c r="BW479" s="181">
        <v>41479</v>
      </c>
      <c r="BZ479" s="181">
        <v>41479</v>
      </c>
      <c r="CA479" s="292">
        <v>0.58333333333333337</v>
      </c>
      <c r="CB479" t="s">
        <v>1419</v>
      </c>
      <c r="CF479" s="318" t="s">
        <v>1005</v>
      </c>
      <c r="DM479" s="314" t="s">
        <v>11235</v>
      </c>
      <c r="DP479" s="314" t="s">
        <v>8426</v>
      </c>
      <c r="DQ479" s="314">
        <v>159</v>
      </c>
      <c r="DR479" s="314" t="s">
        <v>11281</v>
      </c>
      <c r="EH479" s="314" t="s">
        <v>11270</v>
      </c>
      <c r="EI479" s="314" t="s">
        <v>8426</v>
      </c>
      <c r="EJ479" s="314">
        <v>2.5000000000000001E-2</v>
      </c>
    </row>
    <row r="480" spans="7:140" x14ac:dyDescent="0.35">
      <c r="G480" s="322">
        <v>41501</v>
      </c>
      <c r="N480" s="315" t="s">
        <v>18599</v>
      </c>
      <c r="S480" s="314" t="s">
        <v>1404</v>
      </c>
      <c r="W480" s="316">
        <v>41399</v>
      </c>
      <c r="AB480" s="314" t="s">
        <v>7399</v>
      </c>
      <c r="AS480" s="314" t="s">
        <v>15111</v>
      </c>
      <c r="BD480" s="314" t="s">
        <v>11771</v>
      </c>
      <c r="BE480" s="314" t="s">
        <v>8637</v>
      </c>
      <c r="BG480" s="175" t="s">
        <v>11772</v>
      </c>
      <c r="BP480" s="314" t="s">
        <v>15136</v>
      </c>
      <c r="BQ480" s="314" t="s">
        <v>15099</v>
      </c>
      <c r="BV480" s="314" t="s">
        <v>11571</v>
      </c>
      <c r="BW480" s="181">
        <v>41479</v>
      </c>
      <c r="BZ480" s="181">
        <v>41479</v>
      </c>
      <c r="CA480" s="292">
        <v>0.75</v>
      </c>
      <c r="CB480" t="s">
        <v>1419</v>
      </c>
      <c r="CF480" s="318" t="s">
        <v>1005</v>
      </c>
      <c r="DM480" s="314" t="s">
        <v>11235</v>
      </c>
      <c r="DP480" s="314" t="s">
        <v>8426</v>
      </c>
      <c r="DQ480" s="314">
        <v>162</v>
      </c>
      <c r="DR480" s="314" t="s">
        <v>11281</v>
      </c>
      <c r="EH480" s="314" t="s">
        <v>11270</v>
      </c>
      <c r="EI480" s="314" t="s">
        <v>8426</v>
      </c>
      <c r="EJ480" s="314">
        <v>2.5000000000000001E-2</v>
      </c>
    </row>
    <row r="481" spans="7:140" x14ac:dyDescent="0.35">
      <c r="G481" s="322">
        <v>41501</v>
      </c>
      <c r="N481" s="315" t="s">
        <v>18599</v>
      </c>
      <c r="S481" s="314" t="s">
        <v>1404</v>
      </c>
      <c r="W481" s="316">
        <v>41399</v>
      </c>
      <c r="AB481" s="314" t="s">
        <v>7399</v>
      </c>
      <c r="AS481" s="314" t="s">
        <v>15111</v>
      </c>
      <c r="BD481" s="314" t="s">
        <v>11771</v>
      </c>
      <c r="BE481" s="314" t="s">
        <v>8637</v>
      </c>
      <c r="BG481" s="175" t="s">
        <v>11772</v>
      </c>
      <c r="BP481" s="314" t="s">
        <v>15136</v>
      </c>
      <c r="BQ481" s="314" t="s">
        <v>15099</v>
      </c>
      <c r="BV481" s="314" t="s">
        <v>11571</v>
      </c>
      <c r="BW481" s="181">
        <v>41479</v>
      </c>
      <c r="BZ481" s="181">
        <v>41479</v>
      </c>
      <c r="CA481" s="292">
        <v>0.91666666666666663</v>
      </c>
      <c r="CB481" t="s">
        <v>1419</v>
      </c>
      <c r="CF481" s="318" t="s">
        <v>1005</v>
      </c>
      <c r="DM481" s="314" t="s">
        <v>11235</v>
      </c>
      <c r="DP481" s="314" t="s">
        <v>8426</v>
      </c>
      <c r="DQ481" s="314">
        <v>165</v>
      </c>
      <c r="DR481" s="314" t="s">
        <v>11281</v>
      </c>
      <c r="EH481" s="314" t="s">
        <v>11270</v>
      </c>
      <c r="EI481" s="314" t="s">
        <v>8426</v>
      </c>
      <c r="EJ481" s="314">
        <v>2.5000000000000001E-2</v>
      </c>
    </row>
    <row r="482" spans="7:140" x14ac:dyDescent="0.35">
      <c r="G482" s="322">
        <v>41501</v>
      </c>
      <c r="N482" s="315" t="s">
        <v>18599</v>
      </c>
      <c r="S482" s="314" t="s">
        <v>1404</v>
      </c>
      <c r="W482" s="316">
        <v>41399</v>
      </c>
      <c r="AB482" s="314" t="s">
        <v>7399</v>
      </c>
      <c r="AS482" s="314" t="s">
        <v>15111</v>
      </c>
      <c r="BD482" s="314" t="s">
        <v>11771</v>
      </c>
      <c r="BE482" s="314" t="s">
        <v>8637</v>
      </c>
      <c r="BG482" s="175" t="s">
        <v>11772</v>
      </c>
      <c r="BP482" s="314" t="s">
        <v>15136</v>
      </c>
      <c r="BQ482" s="314" t="s">
        <v>15099</v>
      </c>
      <c r="BV482" s="314" t="s">
        <v>11571</v>
      </c>
      <c r="BW482" s="181">
        <v>41480</v>
      </c>
      <c r="BZ482" s="181">
        <v>41480</v>
      </c>
      <c r="CA482" s="292">
        <v>8.3333333333333329E-2</v>
      </c>
      <c r="CB482" t="s">
        <v>1419</v>
      </c>
      <c r="CF482" s="318" t="s">
        <v>1005</v>
      </c>
      <c r="DM482" s="314" t="s">
        <v>11235</v>
      </c>
      <c r="DP482" s="314" t="s">
        <v>8426</v>
      </c>
      <c r="DQ482" s="314">
        <v>169</v>
      </c>
      <c r="DR482" s="314" t="s">
        <v>11281</v>
      </c>
      <c r="EH482" s="314" t="s">
        <v>11270</v>
      </c>
      <c r="EI482" s="314" t="s">
        <v>8426</v>
      </c>
      <c r="EJ482" s="314">
        <v>2.5000000000000001E-2</v>
      </c>
    </row>
    <row r="483" spans="7:140" x14ac:dyDescent="0.35">
      <c r="G483" s="322">
        <v>41501</v>
      </c>
      <c r="N483" s="315" t="s">
        <v>18599</v>
      </c>
      <c r="S483" s="314" t="s">
        <v>1404</v>
      </c>
      <c r="W483" s="316">
        <v>41399</v>
      </c>
      <c r="AB483" s="314" t="s">
        <v>7399</v>
      </c>
      <c r="AS483" s="314" t="s">
        <v>15111</v>
      </c>
      <c r="BD483" s="314" t="s">
        <v>11771</v>
      </c>
      <c r="BE483" s="314" t="s">
        <v>8637</v>
      </c>
      <c r="BG483" s="175" t="s">
        <v>11772</v>
      </c>
      <c r="BP483" s="314" t="s">
        <v>15136</v>
      </c>
      <c r="BQ483" s="314" t="s">
        <v>15099</v>
      </c>
      <c r="BV483" s="314" t="s">
        <v>11571</v>
      </c>
      <c r="BW483" s="181">
        <v>41480</v>
      </c>
      <c r="BZ483" s="181">
        <v>41480</v>
      </c>
      <c r="CA483" s="292">
        <v>0.25</v>
      </c>
      <c r="CB483" t="s">
        <v>1419</v>
      </c>
      <c r="CF483" s="318" t="s">
        <v>1005</v>
      </c>
      <c r="DM483" s="314" t="s">
        <v>11235</v>
      </c>
      <c r="DP483" s="314" t="s">
        <v>8426</v>
      </c>
      <c r="DQ483" s="314">
        <v>171</v>
      </c>
      <c r="DR483" s="314" t="s">
        <v>11281</v>
      </c>
      <c r="EH483" s="314" t="s">
        <v>11270</v>
      </c>
      <c r="EI483" s="314" t="s">
        <v>8426</v>
      </c>
      <c r="EJ483" s="314">
        <v>2.5000000000000001E-2</v>
      </c>
    </row>
    <row r="484" spans="7:140" x14ac:dyDescent="0.35">
      <c r="G484" s="322">
        <v>41501</v>
      </c>
      <c r="N484" s="315" t="s">
        <v>18599</v>
      </c>
      <c r="S484" s="314" t="s">
        <v>1404</v>
      </c>
      <c r="W484" s="316">
        <v>41399</v>
      </c>
      <c r="AB484" s="314" t="s">
        <v>7399</v>
      </c>
      <c r="AS484" s="314" t="s">
        <v>15111</v>
      </c>
      <c r="BD484" s="314" t="s">
        <v>11771</v>
      </c>
      <c r="BE484" s="314" t="s">
        <v>8637</v>
      </c>
      <c r="BG484" s="175" t="s">
        <v>11772</v>
      </c>
      <c r="BP484" s="314" t="s">
        <v>15136</v>
      </c>
      <c r="BQ484" s="314" t="s">
        <v>15099</v>
      </c>
      <c r="BV484" s="314" t="s">
        <v>11571</v>
      </c>
      <c r="BW484" s="181">
        <v>41480</v>
      </c>
      <c r="BZ484" s="181">
        <v>41480</v>
      </c>
      <c r="CA484" s="292">
        <v>0.41666666666666669</v>
      </c>
      <c r="CB484" t="s">
        <v>1419</v>
      </c>
      <c r="CF484" s="318" t="s">
        <v>1005</v>
      </c>
      <c r="DM484" s="314" t="s">
        <v>11235</v>
      </c>
      <c r="DP484" s="314" t="s">
        <v>8426</v>
      </c>
      <c r="DQ484" s="314">
        <v>173</v>
      </c>
      <c r="DR484" s="314" t="s">
        <v>11281</v>
      </c>
      <c r="EH484" s="314" t="s">
        <v>11270</v>
      </c>
      <c r="EI484" s="314" t="s">
        <v>8426</v>
      </c>
      <c r="EJ484" s="314">
        <v>2.5000000000000001E-2</v>
      </c>
    </row>
    <row r="485" spans="7:140" x14ac:dyDescent="0.35">
      <c r="G485" s="322">
        <v>41501</v>
      </c>
      <c r="N485" s="315" t="s">
        <v>18599</v>
      </c>
      <c r="S485" s="314" t="s">
        <v>1404</v>
      </c>
      <c r="W485" s="316">
        <v>41399</v>
      </c>
      <c r="AB485" s="314" t="s">
        <v>7399</v>
      </c>
      <c r="AS485" s="314" t="s">
        <v>15111</v>
      </c>
      <c r="BD485" s="314" t="s">
        <v>11771</v>
      </c>
      <c r="BE485" s="314" t="s">
        <v>8637</v>
      </c>
      <c r="BG485" s="175" t="s">
        <v>11772</v>
      </c>
      <c r="BP485" s="314" t="s">
        <v>15136</v>
      </c>
      <c r="BQ485" s="314" t="s">
        <v>15099</v>
      </c>
      <c r="BV485" s="314" t="s">
        <v>11571</v>
      </c>
      <c r="BW485" s="181">
        <v>41480</v>
      </c>
      <c r="BZ485" s="181">
        <v>41480</v>
      </c>
      <c r="CA485" s="292">
        <v>0.58333333333333337</v>
      </c>
      <c r="CB485" t="s">
        <v>1419</v>
      </c>
      <c r="CF485" s="318" t="s">
        <v>1005</v>
      </c>
      <c r="DM485" s="314" t="s">
        <v>11235</v>
      </c>
      <c r="DP485" s="314" t="s">
        <v>8426</v>
      </c>
      <c r="DQ485" s="314">
        <v>174</v>
      </c>
      <c r="DR485" s="314" t="s">
        <v>11281</v>
      </c>
      <c r="EH485" s="314" t="s">
        <v>11270</v>
      </c>
      <c r="EI485" s="314" t="s">
        <v>8426</v>
      </c>
      <c r="EJ485" s="314">
        <v>2.5000000000000001E-2</v>
      </c>
    </row>
    <row r="486" spans="7:140" x14ac:dyDescent="0.35">
      <c r="G486" s="322">
        <v>41501</v>
      </c>
      <c r="N486" s="315" t="s">
        <v>18599</v>
      </c>
      <c r="S486" s="314" t="s">
        <v>1404</v>
      </c>
      <c r="W486" s="316">
        <v>41399</v>
      </c>
      <c r="AB486" s="314" t="s">
        <v>7399</v>
      </c>
      <c r="AS486" s="314" t="s">
        <v>15111</v>
      </c>
      <c r="BD486" s="314" t="s">
        <v>11771</v>
      </c>
      <c r="BE486" s="314" t="s">
        <v>8637</v>
      </c>
      <c r="BG486" s="175" t="s">
        <v>11772</v>
      </c>
      <c r="BP486" s="314" t="s">
        <v>15136</v>
      </c>
      <c r="BQ486" s="314" t="s">
        <v>15099</v>
      </c>
      <c r="BV486" s="314" t="s">
        <v>11571</v>
      </c>
      <c r="BW486" s="181">
        <v>41480</v>
      </c>
      <c r="BZ486" s="181">
        <v>41480</v>
      </c>
      <c r="CA486" s="292">
        <v>0.75</v>
      </c>
      <c r="CB486" t="s">
        <v>1419</v>
      </c>
      <c r="CF486" s="318" t="s">
        <v>1005</v>
      </c>
      <c r="DM486" s="314" t="s">
        <v>11235</v>
      </c>
      <c r="DP486" s="314" t="s">
        <v>8426</v>
      </c>
      <c r="DQ486" s="314">
        <v>176</v>
      </c>
      <c r="DR486" s="314" t="s">
        <v>11281</v>
      </c>
      <c r="EH486" s="314" t="s">
        <v>11270</v>
      </c>
      <c r="EI486" s="314" t="s">
        <v>8426</v>
      </c>
      <c r="EJ486" s="314">
        <v>2.5000000000000001E-2</v>
      </c>
    </row>
    <row r="487" spans="7:140" x14ac:dyDescent="0.35">
      <c r="G487" s="322">
        <v>41501</v>
      </c>
      <c r="N487" s="315" t="s">
        <v>18599</v>
      </c>
      <c r="S487" s="314" t="s">
        <v>1404</v>
      </c>
      <c r="W487" s="316">
        <v>41399</v>
      </c>
      <c r="AB487" s="314" t="s">
        <v>7399</v>
      </c>
      <c r="AS487" s="314" t="s">
        <v>15111</v>
      </c>
      <c r="BD487" s="314" t="s">
        <v>11771</v>
      </c>
      <c r="BE487" s="314" t="s">
        <v>8637</v>
      </c>
      <c r="BG487" s="175" t="s">
        <v>11772</v>
      </c>
      <c r="BP487" s="314" t="s">
        <v>15136</v>
      </c>
      <c r="BQ487" s="314" t="s">
        <v>15099</v>
      </c>
      <c r="BV487" s="314" t="s">
        <v>11571</v>
      </c>
      <c r="BW487" s="181">
        <v>41480</v>
      </c>
      <c r="BZ487" s="181">
        <v>41480</v>
      </c>
      <c r="CA487" s="292">
        <v>0.91666666666666663</v>
      </c>
      <c r="CB487" t="s">
        <v>1419</v>
      </c>
      <c r="CF487" s="318" t="s">
        <v>1005</v>
      </c>
      <c r="DM487" s="314" t="s">
        <v>11235</v>
      </c>
      <c r="DP487" s="314" t="s">
        <v>8426</v>
      </c>
      <c r="DQ487" s="314">
        <v>177</v>
      </c>
      <c r="DR487" s="314" t="s">
        <v>11281</v>
      </c>
      <c r="EH487" s="314" t="s">
        <v>11270</v>
      </c>
      <c r="EI487" s="314" t="s">
        <v>8426</v>
      </c>
      <c r="EJ487" s="314">
        <v>2.5000000000000001E-2</v>
      </c>
    </row>
    <row r="488" spans="7:140" x14ac:dyDescent="0.35">
      <c r="G488" s="322">
        <v>41501</v>
      </c>
      <c r="N488" s="315" t="s">
        <v>18599</v>
      </c>
      <c r="S488" s="314" t="s">
        <v>1404</v>
      </c>
      <c r="W488" s="316">
        <v>41399</v>
      </c>
      <c r="AB488" s="314" t="s">
        <v>7399</v>
      </c>
      <c r="AS488" s="314" t="s">
        <v>15111</v>
      </c>
      <c r="BD488" s="314" t="s">
        <v>11771</v>
      </c>
      <c r="BE488" s="314" t="s">
        <v>8637</v>
      </c>
      <c r="BG488" s="175" t="s">
        <v>11772</v>
      </c>
      <c r="BP488" s="314" t="s">
        <v>15136</v>
      </c>
      <c r="BQ488" s="314" t="s">
        <v>15099</v>
      </c>
      <c r="BV488" s="314" t="s">
        <v>11571</v>
      </c>
      <c r="BW488" s="181">
        <v>41481</v>
      </c>
      <c r="BZ488" s="181">
        <v>41481</v>
      </c>
      <c r="CA488" s="292">
        <v>8.3333333333333329E-2</v>
      </c>
      <c r="CB488" t="s">
        <v>1419</v>
      </c>
      <c r="CF488" s="318" t="s">
        <v>1005</v>
      </c>
      <c r="DM488" s="314" t="s">
        <v>11235</v>
      </c>
      <c r="DP488" s="314" t="s">
        <v>8426</v>
      </c>
      <c r="DQ488" s="314">
        <v>179</v>
      </c>
      <c r="DR488" s="314" t="s">
        <v>11281</v>
      </c>
      <c r="EH488" s="314" t="s">
        <v>11270</v>
      </c>
      <c r="EI488" s="314" t="s">
        <v>8426</v>
      </c>
      <c r="EJ488" s="314">
        <v>2.5000000000000001E-2</v>
      </c>
    </row>
    <row r="489" spans="7:140" x14ac:dyDescent="0.35">
      <c r="G489" s="322">
        <v>41501</v>
      </c>
      <c r="N489" s="315" t="s">
        <v>18599</v>
      </c>
      <c r="S489" s="314" t="s">
        <v>1404</v>
      </c>
      <c r="W489" s="316">
        <v>41399</v>
      </c>
      <c r="AB489" s="314" t="s">
        <v>7399</v>
      </c>
      <c r="AS489" s="314" t="s">
        <v>15111</v>
      </c>
      <c r="BD489" s="314" t="s">
        <v>11771</v>
      </c>
      <c r="BE489" s="314" t="s">
        <v>8637</v>
      </c>
      <c r="BG489" s="175" t="s">
        <v>11772</v>
      </c>
      <c r="BP489" s="314" t="s">
        <v>15136</v>
      </c>
      <c r="BQ489" s="314" t="s">
        <v>15099</v>
      </c>
      <c r="BV489" s="314" t="s">
        <v>11571</v>
      </c>
      <c r="BW489" s="181">
        <v>41481</v>
      </c>
      <c r="BZ489" s="181">
        <v>41481</v>
      </c>
      <c r="CA489" s="292">
        <v>0.25</v>
      </c>
      <c r="CB489" t="s">
        <v>1419</v>
      </c>
      <c r="CF489" s="318" t="s">
        <v>1005</v>
      </c>
      <c r="DM489" s="314" t="s">
        <v>11235</v>
      </c>
      <c r="DP489" s="314" t="s">
        <v>8426</v>
      </c>
      <c r="DQ489" s="314">
        <v>180</v>
      </c>
      <c r="DR489" s="314" t="s">
        <v>11281</v>
      </c>
      <c r="EH489" s="314" t="s">
        <v>11270</v>
      </c>
      <c r="EI489" s="314" t="s">
        <v>8426</v>
      </c>
      <c r="EJ489" s="314">
        <v>2.5000000000000001E-2</v>
      </c>
    </row>
    <row r="490" spans="7:140" x14ac:dyDescent="0.35">
      <c r="G490" s="322">
        <v>41501</v>
      </c>
      <c r="N490" s="315" t="s">
        <v>18599</v>
      </c>
      <c r="S490" s="314" t="s">
        <v>1404</v>
      </c>
      <c r="W490" s="316">
        <v>41399</v>
      </c>
      <c r="AB490" s="314" t="s">
        <v>7399</v>
      </c>
      <c r="AS490" s="314" t="s">
        <v>15111</v>
      </c>
      <c r="BD490" s="314" t="s">
        <v>11771</v>
      </c>
      <c r="BE490" s="314" t="s">
        <v>8637</v>
      </c>
      <c r="BG490" s="175" t="s">
        <v>11772</v>
      </c>
      <c r="BP490" s="314" t="s">
        <v>15136</v>
      </c>
      <c r="BQ490" s="314" t="s">
        <v>15099</v>
      </c>
      <c r="BV490" s="314" t="s">
        <v>11571</v>
      </c>
      <c r="BW490" s="181">
        <v>41481</v>
      </c>
      <c r="BZ490" s="181">
        <v>41481</v>
      </c>
      <c r="CA490" s="292">
        <v>0.41666666666666669</v>
      </c>
      <c r="CB490" t="s">
        <v>1419</v>
      </c>
      <c r="CF490" s="318" t="s">
        <v>1005</v>
      </c>
      <c r="DM490" s="314" t="s">
        <v>11235</v>
      </c>
      <c r="DP490" s="314" t="s">
        <v>8426</v>
      </c>
      <c r="DQ490" s="314">
        <v>180</v>
      </c>
      <c r="DR490" s="314" t="s">
        <v>11281</v>
      </c>
      <c r="EH490" s="314" t="s">
        <v>11270</v>
      </c>
      <c r="EI490" s="314" t="s">
        <v>8426</v>
      </c>
      <c r="EJ490" s="314">
        <v>2.5000000000000001E-2</v>
      </c>
    </row>
    <row r="491" spans="7:140" x14ac:dyDescent="0.35">
      <c r="G491" s="322">
        <v>41501</v>
      </c>
      <c r="N491" s="315" t="s">
        <v>18599</v>
      </c>
      <c r="S491" s="314" t="s">
        <v>1404</v>
      </c>
      <c r="W491" s="316">
        <v>41399</v>
      </c>
      <c r="AB491" s="314" t="s">
        <v>7399</v>
      </c>
      <c r="AS491" s="314" t="s">
        <v>15111</v>
      </c>
      <c r="BD491" s="314" t="s">
        <v>11771</v>
      </c>
      <c r="BE491" s="314" t="s">
        <v>8637</v>
      </c>
      <c r="BG491" s="175" t="s">
        <v>11772</v>
      </c>
      <c r="BP491" s="314" t="s">
        <v>15136</v>
      </c>
      <c r="BQ491" s="314" t="s">
        <v>15099</v>
      </c>
      <c r="BV491" s="314" t="s">
        <v>11571</v>
      </c>
      <c r="BW491" s="181">
        <v>41481</v>
      </c>
      <c r="BZ491" s="181">
        <v>41481</v>
      </c>
      <c r="CA491" s="292">
        <v>0.58333333333333337</v>
      </c>
      <c r="CB491" t="s">
        <v>1419</v>
      </c>
      <c r="CF491" s="318" t="s">
        <v>1005</v>
      </c>
      <c r="DM491" s="314" t="s">
        <v>11235</v>
      </c>
      <c r="DP491" s="314" t="s">
        <v>8426</v>
      </c>
      <c r="DQ491" s="314">
        <v>180</v>
      </c>
      <c r="DR491" s="314" t="s">
        <v>11281</v>
      </c>
      <c r="EH491" s="314" t="s">
        <v>11270</v>
      </c>
      <c r="EI491" s="314" t="s">
        <v>8426</v>
      </c>
      <c r="EJ491" s="314">
        <v>2.5000000000000001E-2</v>
      </c>
    </row>
    <row r="492" spans="7:140" x14ac:dyDescent="0.35">
      <c r="G492" s="322">
        <v>41501</v>
      </c>
      <c r="N492" s="315" t="s">
        <v>18599</v>
      </c>
      <c r="S492" s="314" t="s">
        <v>1404</v>
      </c>
      <c r="W492" s="316">
        <v>41399</v>
      </c>
      <c r="AB492" s="314" t="s">
        <v>7399</v>
      </c>
      <c r="AS492" s="314" t="s">
        <v>15111</v>
      </c>
      <c r="BD492" s="314" t="s">
        <v>11771</v>
      </c>
      <c r="BE492" s="314" t="s">
        <v>8637</v>
      </c>
      <c r="BG492" s="175" t="s">
        <v>11772</v>
      </c>
      <c r="BP492" s="314" t="s">
        <v>15136</v>
      </c>
      <c r="BQ492" s="314" t="s">
        <v>15099</v>
      </c>
      <c r="BV492" s="314" t="s">
        <v>11571</v>
      </c>
      <c r="BW492" s="181">
        <v>41481</v>
      </c>
      <c r="BZ492" s="181">
        <v>41481</v>
      </c>
      <c r="CA492" s="292">
        <v>0.75</v>
      </c>
      <c r="CB492" t="s">
        <v>1419</v>
      </c>
      <c r="CF492" s="318" t="s">
        <v>1005</v>
      </c>
      <c r="DM492" s="314" t="s">
        <v>11235</v>
      </c>
      <c r="DP492" s="314" t="s">
        <v>8426</v>
      </c>
      <c r="DQ492" s="314">
        <v>181</v>
      </c>
      <c r="DR492" s="314" t="s">
        <v>11281</v>
      </c>
      <c r="EH492" s="314" t="s">
        <v>11270</v>
      </c>
      <c r="EI492" s="314" t="s">
        <v>8426</v>
      </c>
      <c r="EJ492" s="314">
        <v>2.5000000000000001E-2</v>
      </c>
    </row>
    <row r="493" spans="7:140" x14ac:dyDescent="0.35">
      <c r="G493" s="322">
        <v>41501</v>
      </c>
      <c r="N493" s="315" t="s">
        <v>18599</v>
      </c>
      <c r="S493" s="314" t="s">
        <v>1404</v>
      </c>
      <c r="W493" s="316">
        <v>41399</v>
      </c>
      <c r="AB493" s="314" t="s">
        <v>7399</v>
      </c>
      <c r="AS493" s="314" t="s">
        <v>15111</v>
      </c>
      <c r="BD493" s="314" t="s">
        <v>11771</v>
      </c>
      <c r="BE493" s="314" t="s">
        <v>8637</v>
      </c>
      <c r="BG493" s="175" t="s">
        <v>11772</v>
      </c>
      <c r="BP493" s="314" t="s">
        <v>15136</v>
      </c>
      <c r="BQ493" s="314" t="s">
        <v>15099</v>
      </c>
      <c r="BV493" s="314" t="s">
        <v>11571</v>
      </c>
      <c r="BW493" s="181">
        <v>41481</v>
      </c>
      <c r="BZ493" s="181">
        <v>41481</v>
      </c>
      <c r="CA493" s="292">
        <v>0.91666666666666663</v>
      </c>
      <c r="CB493" t="s">
        <v>1419</v>
      </c>
      <c r="CF493" s="318" t="s">
        <v>1005</v>
      </c>
      <c r="DM493" s="314" t="s">
        <v>11235</v>
      </c>
      <c r="DP493" s="314" t="s">
        <v>8426</v>
      </c>
      <c r="DQ493" s="314">
        <v>182</v>
      </c>
      <c r="DR493" s="314" t="s">
        <v>11281</v>
      </c>
      <c r="EH493" s="314" t="s">
        <v>11270</v>
      </c>
      <c r="EI493" s="314" t="s">
        <v>8426</v>
      </c>
      <c r="EJ493" s="314">
        <v>2.5000000000000001E-2</v>
      </c>
    </row>
    <row r="494" spans="7:140" x14ac:dyDescent="0.35">
      <c r="G494" s="322">
        <v>41501</v>
      </c>
      <c r="N494" s="315" t="s">
        <v>18599</v>
      </c>
      <c r="S494" s="314" t="s">
        <v>1404</v>
      </c>
      <c r="W494" s="316">
        <v>41399</v>
      </c>
      <c r="AB494" s="314" t="s">
        <v>7399</v>
      </c>
      <c r="AS494" s="314" t="s">
        <v>15111</v>
      </c>
      <c r="BD494" s="314" t="s">
        <v>11771</v>
      </c>
      <c r="BE494" s="314" t="s">
        <v>8637</v>
      </c>
      <c r="BG494" s="175" t="s">
        <v>11772</v>
      </c>
      <c r="BP494" s="314" t="s">
        <v>15136</v>
      </c>
      <c r="BQ494" s="314" t="s">
        <v>15099</v>
      </c>
      <c r="BV494" s="314" t="s">
        <v>11571</v>
      </c>
      <c r="BW494" s="181">
        <v>41482</v>
      </c>
      <c r="BZ494" s="181">
        <v>41482</v>
      </c>
      <c r="CA494" s="292">
        <v>8.3333333333333329E-2</v>
      </c>
      <c r="CB494" t="s">
        <v>1419</v>
      </c>
      <c r="CF494" s="318" t="s">
        <v>1005</v>
      </c>
      <c r="DM494" s="314" t="s">
        <v>11235</v>
      </c>
      <c r="DP494" s="314" t="s">
        <v>8426</v>
      </c>
      <c r="DQ494" s="314">
        <v>182</v>
      </c>
      <c r="DR494" s="314" t="s">
        <v>11281</v>
      </c>
      <c r="EH494" s="314" t="s">
        <v>11270</v>
      </c>
      <c r="EI494" s="314" t="s">
        <v>8426</v>
      </c>
      <c r="EJ494" s="314">
        <v>2.5000000000000001E-2</v>
      </c>
    </row>
    <row r="495" spans="7:140" x14ac:dyDescent="0.35">
      <c r="G495" s="322">
        <v>41501</v>
      </c>
      <c r="N495" s="315" t="s">
        <v>18599</v>
      </c>
      <c r="S495" s="314" t="s">
        <v>1404</v>
      </c>
      <c r="W495" s="316">
        <v>41399</v>
      </c>
      <c r="AB495" s="314" t="s">
        <v>7399</v>
      </c>
      <c r="AS495" s="314" t="s">
        <v>15111</v>
      </c>
      <c r="BD495" s="314" t="s">
        <v>11771</v>
      </c>
      <c r="BE495" s="314" t="s">
        <v>8637</v>
      </c>
      <c r="BG495" s="175" t="s">
        <v>11772</v>
      </c>
      <c r="BP495" s="314" t="s">
        <v>15136</v>
      </c>
      <c r="BQ495" s="314" t="s">
        <v>15099</v>
      </c>
      <c r="BV495" s="314" t="s">
        <v>11571</v>
      </c>
      <c r="BW495" s="181">
        <v>41482</v>
      </c>
      <c r="BZ495" s="181">
        <v>41482</v>
      </c>
      <c r="CA495" s="292">
        <v>0.25</v>
      </c>
      <c r="CB495" t="s">
        <v>1419</v>
      </c>
      <c r="CF495" s="318" t="s">
        <v>1005</v>
      </c>
      <c r="DM495" s="314" t="s">
        <v>11235</v>
      </c>
      <c r="DP495" s="314" t="s">
        <v>8426</v>
      </c>
      <c r="DQ495" s="314">
        <v>182</v>
      </c>
      <c r="DR495" s="314" t="s">
        <v>11281</v>
      </c>
      <c r="EH495" s="314" t="s">
        <v>11270</v>
      </c>
      <c r="EI495" s="314" t="s">
        <v>8426</v>
      </c>
      <c r="EJ495" s="314">
        <v>2.5000000000000001E-2</v>
      </c>
    </row>
    <row r="496" spans="7:140" x14ac:dyDescent="0.35">
      <c r="G496" s="322">
        <v>41501</v>
      </c>
      <c r="N496" s="315" t="s">
        <v>18599</v>
      </c>
      <c r="S496" s="314" t="s">
        <v>1404</v>
      </c>
      <c r="W496" s="316">
        <v>41399</v>
      </c>
      <c r="AB496" s="314" t="s">
        <v>7399</v>
      </c>
      <c r="AS496" s="314" t="s">
        <v>15111</v>
      </c>
      <c r="BD496" s="314" t="s">
        <v>11771</v>
      </c>
      <c r="BE496" s="314" t="s">
        <v>8637</v>
      </c>
      <c r="BG496" s="175" t="s">
        <v>11772</v>
      </c>
      <c r="BP496" s="314" t="s">
        <v>15136</v>
      </c>
      <c r="BQ496" s="314" t="s">
        <v>15099</v>
      </c>
      <c r="BV496" s="314" t="s">
        <v>11571</v>
      </c>
      <c r="BW496" s="181">
        <v>41482</v>
      </c>
      <c r="BZ496" s="181">
        <v>41482</v>
      </c>
      <c r="CA496" s="292">
        <v>0.41666666666666669</v>
      </c>
      <c r="CB496" t="s">
        <v>1419</v>
      </c>
      <c r="CF496" s="318" t="s">
        <v>1005</v>
      </c>
      <c r="DM496" s="314" t="s">
        <v>11235</v>
      </c>
      <c r="DP496" s="314" t="s">
        <v>8426</v>
      </c>
      <c r="DQ496" s="314">
        <v>182</v>
      </c>
      <c r="DR496" s="314" t="s">
        <v>11281</v>
      </c>
      <c r="EH496" s="314" t="s">
        <v>11270</v>
      </c>
      <c r="EI496" s="314" t="s">
        <v>8426</v>
      </c>
      <c r="EJ496" s="314">
        <v>2.5000000000000001E-2</v>
      </c>
    </row>
    <row r="497" spans="7:140" x14ac:dyDescent="0.35">
      <c r="G497" s="322">
        <v>41501</v>
      </c>
      <c r="N497" s="315" t="s">
        <v>18599</v>
      </c>
      <c r="S497" s="314" t="s">
        <v>1404</v>
      </c>
      <c r="W497" s="316">
        <v>41399</v>
      </c>
      <c r="AB497" s="314" t="s">
        <v>7399</v>
      </c>
      <c r="AS497" s="314" t="s">
        <v>15111</v>
      </c>
      <c r="BD497" s="314" t="s">
        <v>11771</v>
      </c>
      <c r="BE497" s="314" t="s">
        <v>8637</v>
      </c>
      <c r="BG497" s="175" t="s">
        <v>11772</v>
      </c>
      <c r="BP497" s="314" t="s">
        <v>15136</v>
      </c>
      <c r="BQ497" s="314" t="s">
        <v>15099</v>
      </c>
      <c r="BV497" s="314" t="s">
        <v>11571</v>
      </c>
      <c r="BW497" s="181">
        <v>41482</v>
      </c>
      <c r="BZ497" s="181">
        <v>41482</v>
      </c>
      <c r="CA497" s="292">
        <v>0.58333333333333337</v>
      </c>
      <c r="CB497" t="s">
        <v>1419</v>
      </c>
      <c r="CF497" s="318" t="s">
        <v>1005</v>
      </c>
      <c r="DM497" s="314" t="s">
        <v>11235</v>
      </c>
      <c r="DP497" s="314" t="s">
        <v>8426</v>
      </c>
      <c r="DQ497" s="314">
        <v>182</v>
      </c>
      <c r="DR497" s="314" t="s">
        <v>11281</v>
      </c>
      <c r="EH497" s="314" t="s">
        <v>11270</v>
      </c>
      <c r="EI497" s="314" t="s">
        <v>8426</v>
      </c>
      <c r="EJ497" s="314">
        <v>2.5000000000000001E-2</v>
      </c>
    </row>
    <row r="498" spans="7:140" x14ac:dyDescent="0.35">
      <c r="G498" s="322">
        <v>41501</v>
      </c>
      <c r="N498" s="315" t="s">
        <v>18599</v>
      </c>
      <c r="S498" s="314" t="s">
        <v>1404</v>
      </c>
      <c r="W498" s="316">
        <v>41399</v>
      </c>
      <c r="AB498" s="314" t="s">
        <v>7399</v>
      </c>
      <c r="AS498" s="314" t="s">
        <v>15111</v>
      </c>
      <c r="BD498" s="314" t="s">
        <v>11771</v>
      </c>
      <c r="BE498" s="314" t="s">
        <v>8637</v>
      </c>
      <c r="BG498" s="175" t="s">
        <v>11772</v>
      </c>
      <c r="BP498" s="314" t="s">
        <v>15136</v>
      </c>
      <c r="BQ498" s="314" t="s">
        <v>15099</v>
      </c>
      <c r="BV498" s="314" t="s">
        <v>11571</v>
      </c>
      <c r="BW498" s="181">
        <v>41482</v>
      </c>
      <c r="BZ498" s="181">
        <v>41482</v>
      </c>
      <c r="CA498" s="292">
        <v>0.75</v>
      </c>
      <c r="CB498" t="s">
        <v>1419</v>
      </c>
      <c r="CF498" s="318" t="s">
        <v>1005</v>
      </c>
      <c r="DM498" s="314" t="s">
        <v>11235</v>
      </c>
      <c r="DP498" s="314" t="s">
        <v>8426</v>
      </c>
      <c r="DQ498" s="314">
        <v>182</v>
      </c>
      <c r="DR498" s="314" t="s">
        <v>11281</v>
      </c>
      <c r="EH498" s="314" t="s">
        <v>11270</v>
      </c>
      <c r="EI498" s="314" t="s">
        <v>8426</v>
      </c>
      <c r="EJ498" s="314">
        <v>2.5000000000000001E-2</v>
      </c>
    </row>
    <row r="499" spans="7:140" x14ac:dyDescent="0.35">
      <c r="G499" s="322">
        <v>41501</v>
      </c>
      <c r="N499" s="315" t="s">
        <v>18599</v>
      </c>
      <c r="S499" s="314" t="s">
        <v>1404</v>
      </c>
      <c r="W499" s="316">
        <v>41399</v>
      </c>
      <c r="AB499" s="314" t="s">
        <v>7399</v>
      </c>
      <c r="AS499" s="314" t="s">
        <v>15111</v>
      </c>
      <c r="BD499" s="314" t="s">
        <v>11771</v>
      </c>
      <c r="BE499" s="314" t="s">
        <v>8637</v>
      </c>
      <c r="BG499" s="175" t="s">
        <v>11772</v>
      </c>
      <c r="BP499" s="314" t="s">
        <v>15136</v>
      </c>
      <c r="BQ499" s="314" t="s">
        <v>15099</v>
      </c>
      <c r="BV499" s="314" t="s">
        <v>11571</v>
      </c>
      <c r="BW499" s="181">
        <v>41482</v>
      </c>
      <c r="BZ499" s="181">
        <v>41482</v>
      </c>
      <c r="CA499" s="292">
        <v>0.91666666666666663</v>
      </c>
      <c r="CB499" t="s">
        <v>1419</v>
      </c>
      <c r="CF499" s="318" t="s">
        <v>1005</v>
      </c>
      <c r="DM499" s="314" t="s">
        <v>11235</v>
      </c>
      <c r="DP499" s="314" t="s">
        <v>8426</v>
      </c>
      <c r="DQ499" s="314">
        <v>182</v>
      </c>
      <c r="DR499" s="314" t="s">
        <v>11281</v>
      </c>
      <c r="EH499" s="314" t="s">
        <v>11270</v>
      </c>
      <c r="EI499" s="314" t="s">
        <v>8426</v>
      </c>
      <c r="EJ499" s="314">
        <v>2.5000000000000001E-2</v>
      </c>
    </row>
    <row r="500" spans="7:140" x14ac:dyDescent="0.35">
      <c r="G500" s="322">
        <v>41501</v>
      </c>
      <c r="N500" s="315" t="s">
        <v>18599</v>
      </c>
      <c r="S500" s="314" t="s">
        <v>1404</v>
      </c>
      <c r="W500" s="316">
        <v>41399</v>
      </c>
      <c r="AB500" s="314" t="s">
        <v>7399</v>
      </c>
      <c r="AS500" s="314" t="s">
        <v>15111</v>
      </c>
      <c r="BD500" s="314" t="s">
        <v>11771</v>
      </c>
      <c r="BE500" s="314" t="s">
        <v>8637</v>
      </c>
      <c r="BG500" s="175" t="s">
        <v>11772</v>
      </c>
      <c r="BP500" s="314" t="s">
        <v>15136</v>
      </c>
      <c r="BQ500" s="314" t="s">
        <v>15099</v>
      </c>
      <c r="BV500" s="314" t="s">
        <v>11571</v>
      </c>
      <c r="BW500" s="181">
        <v>41483</v>
      </c>
      <c r="BZ500" s="181">
        <v>41483</v>
      </c>
      <c r="CA500" s="292">
        <v>8.3333333333333329E-2</v>
      </c>
      <c r="CB500" t="s">
        <v>1419</v>
      </c>
      <c r="CF500" s="318" t="s">
        <v>1005</v>
      </c>
      <c r="DM500" s="314" t="s">
        <v>11235</v>
      </c>
      <c r="DP500" s="314" t="s">
        <v>8426</v>
      </c>
      <c r="DQ500" s="314">
        <v>182</v>
      </c>
      <c r="DR500" s="314" t="s">
        <v>11281</v>
      </c>
      <c r="EH500" s="314" t="s">
        <v>11270</v>
      </c>
      <c r="EI500" s="314" t="s">
        <v>8426</v>
      </c>
      <c r="EJ500" s="314">
        <v>2.5000000000000001E-2</v>
      </c>
    </row>
    <row r="501" spans="7:140" x14ac:dyDescent="0.35">
      <c r="G501" s="322">
        <v>41501</v>
      </c>
      <c r="N501" s="315" t="s">
        <v>18599</v>
      </c>
      <c r="S501" s="314" t="s">
        <v>1404</v>
      </c>
      <c r="W501" s="316">
        <v>41399</v>
      </c>
      <c r="AB501" s="314" t="s">
        <v>7399</v>
      </c>
      <c r="AS501" s="314" t="s">
        <v>15111</v>
      </c>
      <c r="BD501" s="314" t="s">
        <v>11771</v>
      </c>
      <c r="BE501" s="314" t="s">
        <v>8637</v>
      </c>
      <c r="BG501" s="175" t="s">
        <v>11772</v>
      </c>
      <c r="BP501" s="314" t="s">
        <v>15136</v>
      </c>
      <c r="BQ501" s="314" t="s">
        <v>15099</v>
      </c>
      <c r="BV501" s="314" t="s">
        <v>11571</v>
      </c>
      <c r="BW501" s="181">
        <v>41483</v>
      </c>
      <c r="BZ501" s="181">
        <v>41483</v>
      </c>
      <c r="CA501" s="292">
        <v>0.25</v>
      </c>
      <c r="CB501" t="s">
        <v>1419</v>
      </c>
      <c r="CF501" s="318" t="s">
        <v>1005</v>
      </c>
      <c r="DM501" s="314" t="s">
        <v>11235</v>
      </c>
      <c r="DP501" s="314" t="s">
        <v>8426</v>
      </c>
      <c r="DQ501" s="314">
        <v>182</v>
      </c>
      <c r="DR501" s="314" t="s">
        <v>11281</v>
      </c>
      <c r="EH501" s="314" t="s">
        <v>11270</v>
      </c>
      <c r="EI501" s="314" t="s">
        <v>8426</v>
      </c>
      <c r="EJ501" s="314">
        <v>2.5000000000000001E-2</v>
      </c>
    </row>
    <row r="502" spans="7:140" x14ac:dyDescent="0.35">
      <c r="G502" s="322">
        <v>41501</v>
      </c>
      <c r="N502" s="315" t="s">
        <v>18599</v>
      </c>
      <c r="S502" s="314" t="s">
        <v>1404</v>
      </c>
      <c r="W502" s="316">
        <v>41399</v>
      </c>
      <c r="AB502" s="314" t="s">
        <v>7399</v>
      </c>
      <c r="AS502" s="314" t="s">
        <v>15111</v>
      </c>
      <c r="BD502" s="314" t="s">
        <v>11771</v>
      </c>
      <c r="BE502" s="314" t="s">
        <v>8637</v>
      </c>
      <c r="BG502" s="175" t="s">
        <v>11772</v>
      </c>
      <c r="BP502" s="314" t="s">
        <v>15136</v>
      </c>
      <c r="BQ502" s="314" t="s">
        <v>15099</v>
      </c>
      <c r="BV502" s="314" t="s">
        <v>11571</v>
      </c>
      <c r="BW502" s="181">
        <v>41483</v>
      </c>
      <c r="BZ502" s="181">
        <v>41483</v>
      </c>
      <c r="CA502" s="292">
        <v>0.41666666666666669</v>
      </c>
      <c r="CB502" t="s">
        <v>1419</v>
      </c>
      <c r="CF502" s="318" t="s">
        <v>1005</v>
      </c>
      <c r="DM502" s="314" t="s">
        <v>11235</v>
      </c>
      <c r="DP502" s="314" t="s">
        <v>8426</v>
      </c>
      <c r="DQ502" s="314">
        <v>182</v>
      </c>
      <c r="DR502" s="314" t="s">
        <v>11281</v>
      </c>
      <c r="EH502" s="314" t="s">
        <v>11270</v>
      </c>
      <c r="EI502" s="314" t="s">
        <v>8426</v>
      </c>
      <c r="EJ502" s="314">
        <v>2.5000000000000001E-2</v>
      </c>
    </row>
    <row r="503" spans="7:140" x14ac:dyDescent="0.35">
      <c r="G503" s="322">
        <v>41501</v>
      </c>
      <c r="N503" s="315" t="s">
        <v>18599</v>
      </c>
      <c r="S503" s="314" t="s">
        <v>1404</v>
      </c>
      <c r="W503" s="316">
        <v>41399</v>
      </c>
      <c r="AB503" s="314" t="s">
        <v>7399</v>
      </c>
      <c r="AS503" s="314" t="s">
        <v>15111</v>
      </c>
      <c r="BD503" s="314" t="s">
        <v>11771</v>
      </c>
      <c r="BE503" s="314" t="s">
        <v>8637</v>
      </c>
      <c r="BG503" s="175" t="s">
        <v>11772</v>
      </c>
      <c r="BP503" s="314" t="s">
        <v>15136</v>
      </c>
      <c r="BQ503" s="314" t="s">
        <v>15099</v>
      </c>
      <c r="BV503" s="314" t="s">
        <v>11571</v>
      </c>
      <c r="BW503" s="181">
        <v>41483</v>
      </c>
      <c r="BZ503" s="181">
        <v>41483</v>
      </c>
      <c r="CA503" s="292">
        <v>0.58333333333333337</v>
      </c>
      <c r="CB503" t="s">
        <v>1419</v>
      </c>
      <c r="CF503" s="318" t="s">
        <v>1005</v>
      </c>
      <c r="DM503" s="314" t="s">
        <v>11235</v>
      </c>
      <c r="DP503" s="314" t="s">
        <v>8426</v>
      </c>
      <c r="DQ503" s="314">
        <v>182</v>
      </c>
      <c r="DR503" s="314" t="s">
        <v>11281</v>
      </c>
      <c r="EH503" s="314" t="s">
        <v>11270</v>
      </c>
      <c r="EI503" s="314" t="s">
        <v>8426</v>
      </c>
      <c r="EJ503" s="314">
        <v>2.5000000000000001E-2</v>
      </c>
    </row>
    <row r="504" spans="7:140" x14ac:dyDescent="0.35">
      <c r="G504" s="322">
        <v>41501</v>
      </c>
      <c r="N504" s="315" t="s">
        <v>18599</v>
      </c>
      <c r="S504" s="314" t="s">
        <v>1404</v>
      </c>
      <c r="W504" s="316">
        <v>41399</v>
      </c>
      <c r="AB504" s="314" t="s">
        <v>7399</v>
      </c>
      <c r="AS504" s="314" t="s">
        <v>15111</v>
      </c>
      <c r="BD504" s="314" t="s">
        <v>11771</v>
      </c>
      <c r="BE504" s="314" t="s">
        <v>8637</v>
      </c>
      <c r="BG504" s="175" t="s">
        <v>11772</v>
      </c>
      <c r="BP504" s="314" t="s">
        <v>15136</v>
      </c>
      <c r="BQ504" s="314" t="s">
        <v>15099</v>
      </c>
      <c r="BV504" s="314" t="s">
        <v>11571</v>
      </c>
      <c r="BW504" s="181">
        <v>41483</v>
      </c>
      <c r="BZ504" s="181">
        <v>41483</v>
      </c>
      <c r="CA504" s="292">
        <v>0.75</v>
      </c>
      <c r="CB504" t="s">
        <v>1419</v>
      </c>
      <c r="CF504" s="318" t="s">
        <v>1005</v>
      </c>
      <c r="DM504" s="314" t="s">
        <v>11235</v>
      </c>
      <c r="DP504" s="314" t="s">
        <v>8426</v>
      </c>
      <c r="DQ504" s="314">
        <v>182</v>
      </c>
      <c r="DR504" s="314" t="s">
        <v>11281</v>
      </c>
      <c r="EH504" s="314" t="s">
        <v>11270</v>
      </c>
      <c r="EI504" s="314" t="s">
        <v>8426</v>
      </c>
      <c r="EJ504" s="314">
        <v>2.5000000000000001E-2</v>
      </c>
    </row>
    <row r="505" spans="7:140" x14ac:dyDescent="0.35">
      <c r="G505" s="322">
        <v>41501</v>
      </c>
      <c r="N505" s="315" t="s">
        <v>18599</v>
      </c>
      <c r="S505" s="314" t="s">
        <v>1404</v>
      </c>
      <c r="W505" s="316">
        <v>41399</v>
      </c>
      <c r="AB505" s="314" t="s">
        <v>7399</v>
      </c>
      <c r="AS505" s="314" t="s">
        <v>15111</v>
      </c>
      <c r="BD505" s="314" t="s">
        <v>11771</v>
      </c>
      <c r="BE505" s="314" t="s">
        <v>8637</v>
      </c>
      <c r="BG505" s="175" t="s">
        <v>11772</v>
      </c>
      <c r="BP505" s="314" t="s">
        <v>15136</v>
      </c>
      <c r="BQ505" s="314" t="s">
        <v>15099</v>
      </c>
      <c r="BV505" s="314" t="s">
        <v>11571</v>
      </c>
      <c r="BW505" s="181">
        <v>41483</v>
      </c>
      <c r="BZ505" s="181">
        <v>41483</v>
      </c>
      <c r="CA505" s="292">
        <v>0.91666666666666663</v>
      </c>
      <c r="CB505" t="s">
        <v>1419</v>
      </c>
      <c r="CF505" s="318" t="s">
        <v>1005</v>
      </c>
      <c r="DM505" s="314" t="s">
        <v>11235</v>
      </c>
      <c r="DP505" s="314" t="s">
        <v>8426</v>
      </c>
      <c r="DQ505" s="314">
        <v>182</v>
      </c>
      <c r="DR505" s="314" t="s">
        <v>11281</v>
      </c>
      <c r="EH505" s="314" t="s">
        <v>11270</v>
      </c>
      <c r="EI505" s="314" t="s">
        <v>8426</v>
      </c>
      <c r="EJ505" s="314">
        <v>2.5000000000000001E-2</v>
      </c>
    </row>
    <row r="506" spans="7:140" x14ac:dyDescent="0.35">
      <c r="G506" s="322">
        <v>41501</v>
      </c>
      <c r="N506" s="315" t="s">
        <v>18599</v>
      </c>
      <c r="S506" s="314" t="s">
        <v>1404</v>
      </c>
      <c r="W506" s="316">
        <v>41399</v>
      </c>
      <c r="AB506" s="314" t="s">
        <v>7399</v>
      </c>
      <c r="AS506" s="314" t="s">
        <v>15111</v>
      </c>
      <c r="BD506" s="314" t="s">
        <v>11771</v>
      </c>
      <c r="BE506" s="314" t="s">
        <v>8637</v>
      </c>
      <c r="BG506" s="175" t="s">
        <v>11772</v>
      </c>
      <c r="BP506" s="314" t="s">
        <v>15136</v>
      </c>
      <c r="BQ506" s="314" t="s">
        <v>15099</v>
      </c>
      <c r="BV506" s="314" t="s">
        <v>11571</v>
      </c>
      <c r="BW506" s="181">
        <v>41484</v>
      </c>
      <c r="BZ506" s="181">
        <v>41484</v>
      </c>
      <c r="CA506" s="292">
        <v>8.3333333333333329E-2</v>
      </c>
      <c r="CB506" t="s">
        <v>1419</v>
      </c>
      <c r="CF506" s="318" t="s">
        <v>1005</v>
      </c>
      <c r="DM506" s="314" t="s">
        <v>11235</v>
      </c>
      <c r="DP506" s="314" t="s">
        <v>8426</v>
      </c>
      <c r="DQ506" s="314">
        <v>187</v>
      </c>
      <c r="DR506" s="314" t="s">
        <v>11281</v>
      </c>
      <c r="EH506" s="314" t="s">
        <v>11270</v>
      </c>
      <c r="EI506" s="314" t="s">
        <v>8426</v>
      </c>
      <c r="EJ506" s="314">
        <v>2.5000000000000001E-2</v>
      </c>
    </row>
    <row r="507" spans="7:140" x14ac:dyDescent="0.35">
      <c r="G507" s="322">
        <v>41501</v>
      </c>
      <c r="N507" s="315" t="s">
        <v>18599</v>
      </c>
      <c r="S507" s="314" t="s">
        <v>1404</v>
      </c>
      <c r="W507" s="316">
        <v>41399</v>
      </c>
      <c r="AB507" s="314" t="s">
        <v>7399</v>
      </c>
      <c r="AS507" s="314" t="s">
        <v>15111</v>
      </c>
      <c r="BD507" s="314" t="s">
        <v>11771</v>
      </c>
      <c r="BE507" s="314" t="s">
        <v>8637</v>
      </c>
      <c r="BG507" s="175" t="s">
        <v>11772</v>
      </c>
      <c r="BP507" s="314" t="s">
        <v>15136</v>
      </c>
      <c r="BQ507" s="314" t="s">
        <v>15099</v>
      </c>
      <c r="BV507" s="314" t="s">
        <v>11571</v>
      </c>
      <c r="BW507" s="181">
        <v>41484</v>
      </c>
      <c r="BZ507" s="181">
        <v>41484</v>
      </c>
      <c r="CA507" s="292">
        <v>0.25</v>
      </c>
      <c r="CB507" t="s">
        <v>1419</v>
      </c>
      <c r="CF507" s="318" t="s">
        <v>1005</v>
      </c>
      <c r="DM507" s="314" t="s">
        <v>11235</v>
      </c>
      <c r="DP507" s="314" t="s">
        <v>8426</v>
      </c>
      <c r="DQ507" s="314">
        <v>187</v>
      </c>
      <c r="DR507" s="314" t="s">
        <v>11281</v>
      </c>
      <c r="EH507" s="314" t="s">
        <v>11270</v>
      </c>
      <c r="EI507" s="314" t="s">
        <v>8426</v>
      </c>
      <c r="EJ507" s="314">
        <v>2.5000000000000001E-2</v>
      </c>
    </row>
    <row r="508" spans="7:140" x14ac:dyDescent="0.35">
      <c r="G508" s="322">
        <v>41501</v>
      </c>
      <c r="N508" s="315" t="s">
        <v>18599</v>
      </c>
      <c r="S508" s="314" t="s">
        <v>1404</v>
      </c>
      <c r="W508" s="316">
        <v>41399</v>
      </c>
      <c r="AB508" s="314" t="s">
        <v>7399</v>
      </c>
      <c r="AS508" s="314" t="s">
        <v>15111</v>
      </c>
      <c r="BD508" s="314" t="s">
        <v>11771</v>
      </c>
      <c r="BE508" s="314" t="s">
        <v>8637</v>
      </c>
      <c r="BG508" s="175" t="s">
        <v>11772</v>
      </c>
      <c r="BP508" s="314" t="s">
        <v>15136</v>
      </c>
      <c r="BQ508" s="314" t="s">
        <v>15099</v>
      </c>
      <c r="BV508" s="314" t="s">
        <v>11571</v>
      </c>
      <c r="BW508" s="181">
        <v>41484</v>
      </c>
      <c r="BZ508" s="181">
        <v>41484</v>
      </c>
      <c r="CA508" s="292">
        <v>0.41666666666666669</v>
      </c>
      <c r="CB508" t="s">
        <v>1419</v>
      </c>
      <c r="CF508" s="318" t="s">
        <v>1005</v>
      </c>
      <c r="DM508" s="314" t="s">
        <v>11235</v>
      </c>
      <c r="DP508" s="314" t="s">
        <v>8426</v>
      </c>
      <c r="DQ508" s="314">
        <v>186</v>
      </c>
      <c r="DR508" s="314" t="s">
        <v>11281</v>
      </c>
      <c r="EH508" s="314" t="s">
        <v>11270</v>
      </c>
      <c r="EI508" s="314" t="s">
        <v>8426</v>
      </c>
      <c r="EJ508" s="314">
        <v>2.5000000000000001E-2</v>
      </c>
    </row>
    <row r="509" spans="7:140" x14ac:dyDescent="0.35">
      <c r="G509" s="322">
        <v>41501</v>
      </c>
      <c r="N509" s="315" t="s">
        <v>18599</v>
      </c>
      <c r="S509" s="314" t="s">
        <v>1404</v>
      </c>
      <c r="W509" s="316">
        <v>41399</v>
      </c>
      <c r="AB509" s="314" t="s">
        <v>7399</v>
      </c>
      <c r="AS509" s="314" t="s">
        <v>15111</v>
      </c>
      <c r="BD509" s="314" t="s">
        <v>11771</v>
      </c>
      <c r="BE509" s="314" t="s">
        <v>8637</v>
      </c>
      <c r="BG509" s="175" t="s">
        <v>11772</v>
      </c>
      <c r="BP509" s="314" t="s">
        <v>15136</v>
      </c>
      <c r="BQ509" s="314" t="s">
        <v>15099</v>
      </c>
      <c r="BV509" s="314" t="s">
        <v>11571</v>
      </c>
      <c r="BW509" s="181">
        <v>41484</v>
      </c>
      <c r="BZ509" s="181">
        <v>41484</v>
      </c>
      <c r="CA509" s="292">
        <v>0.58333333333333337</v>
      </c>
      <c r="CB509" t="s">
        <v>1419</v>
      </c>
      <c r="CF509" s="318" t="s">
        <v>1005</v>
      </c>
      <c r="DM509" s="314" t="s">
        <v>11235</v>
      </c>
      <c r="DP509" s="314" t="s">
        <v>8426</v>
      </c>
      <c r="DQ509" s="314">
        <v>186</v>
      </c>
      <c r="DR509" s="314" t="s">
        <v>11281</v>
      </c>
      <c r="EH509" s="314" t="s">
        <v>11270</v>
      </c>
      <c r="EI509" s="314" t="s">
        <v>8426</v>
      </c>
      <c r="EJ509" s="314">
        <v>2.5000000000000001E-2</v>
      </c>
    </row>
    <row r="510" spans="7:140" x14ac:dyDescent="0.35">
      <c r="G510" s="322">
        <v>41501</v>
      </c>
      <c r="N510" s="315" t="s">
        <v>18599</v>
      </c>
      <c r="S510" s="314" t="s">
        <v>1404</v>
      </c>
      <c r="W510" s="316">
        <v>41399</v>
      </c>
      <c r="AB510" s="314" t="s">
        <v>7399</v>
      </c>
      <c r="AS510" s="314" t="s">
        <v>15111</v>
      </c>
      <c r="BD510" s="314" t="s">
        <v>11771</v>
      </c>
      <c r="BE510" s="314" t="s">
        <v>8637</v>
      </c>
      <c r="BG510" s="175" t="s">
        <v>11772</v>
      </c>
      <c r="BP510" s="314" t="s">
        <v>15136</v>
      </c>
      <c r="BQ510" s="314" t="s">
        <v>15099</v>
      </c>
      <c r="BV510" s="314" t="s">
        <v>11571</v>
      </c>
      <c r="BW510" s="181">
        <v>41484</v>
      </c>
      <c r="BZ510" s="181">
        <v>41484</v>
      </c>
      <c r="CA510" s="292">
        <v>0.75</v>
      </c>
      <c r="CB510" t="s">
        <v>1419</v>
      </c>
      <c r="CF510" s="318" t="s">
        <v>1005</v>
      </c>
      <c r="DM510" s="314" t="s">
        <v>11235</v>
      </c>
      <c r="DP510" s="314" t="s">
        <v>8426</v>
      </c>
      <c r="DQ510" s="314">
        <v>187</v>
      </c>
      <c r="DR510" s="314" t="s">
        <v>11281</v>
      </c>
      <c r="EH510" s="314" t="s">
        <v>11270</v>
      </c>
      <c r="EI510" s="314" t="s">
        <v>8426</v>
      </c>
      <c r="EJ510" s="314">
        <v>2.5000000000000001E-2</v>
      </c>
    </row>
    <row r="511" spans="7:140" x14ac:dyDescent="0.35">
      <c r="G511" s="322">
        <v>41501</v>
      </c>
      <c r="N511" s="315" t="s">
        <v>18599</v>
      </c>
      <c r="S511" s="314" t="s">
        <v>1404</v>
      </c>
      <c r="W511" s="316">
        <v>41399</v>
      </c>
      <c r="AB511" s="314" t="s">
        <v>7399</v>
      </c>
      <c r="AS511" s="314" t="s">
        <v>15111</v>
      </c>
      <c r="BD511" s="314" t="s">
        <v>11771</v>
      </c>
      <c r="BE511" s="314" t="s">
        <v>8637</v>
      </c>
      <c r="BG511" s="175" t="s">
        <v>11772</v>
      </c>
      <c r="BP511" s="314" t="s">
        <v>15136</v>
      </c>
      <c r="BQ511" s="314" t="s">
        <v>15099</v>
      </c>
      <c r="BV511" s="314" t="s">
        <v>11571</v>
      </c>
      <c r="BW511" s="181">
        <v>41484</v>
      </c>
      <c r="BZ511" s="181">
        <v>41484</v>
      </c>
      <c r="CA511" s="292">
        <v>0.91666666666666663</v>
      </c>
      <c r="CB511" t="s">
        <v>1419</v>
      </c>
      <c r="CF511" s="318" t="s">
        <v>1005</v>
      </c>
      <c r="DM511" s="314" t="s">
        <v>11235</v>
      </c>
      <c r="DP511" s="314" t="s">
        <v>8426</v>
      </c>
      <c r="DQ511" s="314">
        <v>187</v>
      </c>
      <c r="DR511" s="314" t="s">
        <v>11281</v>
      </c>
      <c r="EH511" s="314" t="s">
        <v>11270</v>
      </c>
      <c r="EI511" s="314" t="s">
        <v>8426</v>
      </c>
      <c r="EJ511" s="314">
        <v>2.5000000000000001E-2</v>
      </c>
    </row>
    <row r="512" spans="7:140" x14ac:dyDescent="0.35">
      <c r="G512" s="322">
        <v>41501</v>
      </c>
      <c r="N512" s="315" t="s">
        <v>18599</v>
      </c>
      <c r="S512" s="314" t="s">
        <v>1404</v>
      </c>
      <c r="W512" s="316">
        <v>41399</v>
      </c>
      <c r="AB512" s="314" t="s">
        <v>7399</v>
      </c>
      <c r="AS512" s="314" t="s">
        <v>15111</v>
      </c>
      <c r="BD512" s="314" t="s">
        <v>11771</v>
      </c>
      <c r="BE512" s="314" t="s">
        <v>8637</v>
      </c>
      <c r="BG512" s="175" t="s">
        <v>11772</v>
      </c>
      <c r="BP512" s="314" t="s">
        <v>15136</v>
      </c>
      <c r="BQ512" s="314" t="s">
        <v>15099</v>
      </c>
      <c r="BV512" s="314" t="s">
        <v>11571</v>
      </c>
      <c r="BW512" s="181">
        <v>41485</v>
      </c>
      <c r="BZ512" s="181">
        <v>41485</v>
      </c>
      <c r="CA512" s="292">
        <v>8.3333333333333329E-2</v>
      </c>
      <c r="CB512" t="s">
        <v>1419</v>
      </c>
      <c r="CF512" s="318" t="s">
        <v>1005</v>
      </c>
      <c r="DM512" s="314" t="s">
        <v>11235</v>
      </c>
      <c r="DP512" s="314" t="s">
        <v>8426</v>
      </c>
      <c r="DQ512" s="314">
        <v>188</v>
      </c>
      <c r="DR512" s="314" t="s">
        <v>11281</v>
      </c>
      <c r="EH512" s="314" t="s">
        <v>11270</v>
      </c>
      <c r="EI512" s="314" t="s">
        <v>8426</v>
      </c>
      <c r="EJ512" s="314">
        <v>2.5000000000000001E-2</v>
      </c>
    </row>
    <row r="513" spans="7:140" x14ac:dyDescent="0.35">
      <c r="G513" s="322">
        <v>41501</v>
      </c>
      <c r="N513" s="315" t="s">
        <v>18599</v>
      </c>
      <c r="S513" s="314" t="s">
        <v>1404</v>
      </c>
      <c r="W513" s="316">
        <v>41399</v>
      </c>
      <c r="AB513" s="314" t="s">
        <v>7399</v>
      </c>
      <c r="AS513" s="314" t="s">
        <v>15111</v>
      </c>
      <c r="BD513" s="314" t="s">
        <v>11771</v>
      </c>
      <c r="BE513" s="314" t="s">
        <v>8637</v>
      </c>
      <c r="BG513" s="175" t="s">
        <v>11772</v>
      </c>
      <c r="BP513" s="314" t="s">
        <v>15136</v>
      </c>
      <c r="BQ513" s="314" t="s">
        <v>15099</v>
      </c>
      <c r="BV513" s="314" t="s">
        <v>11571</v>
      </c>
      <c r="BW513" s="181">
        <v>41485</v>
      </c>
      <c r="BZ513" s="181">
        <v>41485</v>
      </c>
      <c r="CA513" s="292">
        <v>0.25</v>
      </c>
      <c r="CB513" t="s">
        <v>1419</v>
      </c>
      <c r="CF513" s="318" t="s">
        <v>1005</v>
      </c>
      <c r="DM513" s="314" t="s">
        <v>11235</v>
      </c>
      <c r="DP513" s="314" t="s">
        <v>8426</v>
      </c>
      <c r="DQ513" s="314">
        <v>189</v>
      </c>
      <c r="DR513" s="314" t="s">
        <v>11281</v>
      </c>
      <c r="EH513" s="314" t="s">
        <v>11270</v>
      </c>
      <c r="EI513" s="314" t="s">
        <v>8426</v>
      </c>
      <c r="EJ513" s="314">
        <v>2.5000000000000001E-2</v>
      </c>
    </row>
    <row r="514" spans="7:140" x14ac:dyDescent="0.35">
      <c r="G514" s="322">
        <v>41501</v>
      </c>
      <c r="N514" s="315" t="s">
        <v>18599</v>
      </c>
      <c r="S514" s="314" t="s">
        <v>1404</v>
      </c>
      <c r="W514" s="316">
        <v>41399</v>
      </c>
      <c r="AB514" s="314" t="s">
        <v>7399</v>
      </c>
      <c r="AS514" s="314" t="s">
        <v>15111</v>
      </c>
      <c r="BD514" s="314" t="s">
        <v>11771</v>
      </c>
      <c r="BE514" s="314" t="s">
        <v>8637</v>
      </c>
      <c r="BG514" s="175" t="s">
        <v>11772</v>
      </c>
      <c r="BP514" s="314" t="s">
        <v>15136</v>
      </c>
      <c r="BQ514" s="314" t="s">
        <v>15099</v>
      </c>
      <c r="BV514" s="314" t="s">
        <v>11571</v>
      </c>
      <c r="BW514" s="181">
        <v>41485</v>
      </c>
      <c r="BZ514" s="181">
        <v>41485</v>
      </c>
      <c r="CA514" s="292">
        <v>0.41666666666666669</v>
      </c>
      <c r="CB514" t="s">
        <v>1419</v>
      </c>
      <c r="CF514" s="318" t="s">
        <v>1005</v>
      </c>
      <c r="DM514" s="314" t="s">
        <v>11235</v>
      </c>
      <c r="DP514" s="314" t="s">
        <v>8426</v>
      </c>
      <c r="DQ514" s="314">
        <v>187</v>
      </c>
      <c r="DR514" s="314" t="s">
        <v>11281</v>
      </c>
      <c r="EH514" s="314" t="s">
        <v>11270</v>
      </c>
      <c r="EI514" s="314" t="s">
        <v>8426</v>
      </c>
      <c r="EJ514" s="314">
        <v>2.5000000000000001E-2</v>
      </c>
    </row>
    <row r="515" spans="7:140" x14ac:dyDescent="0.35">
      <c r="G515" s="322">
        <v>41501</v>
      </c>
      <c r="N515" s="315" t="s">
        <v>18599</v>
      </c>
      <c r="S515" s="314" t="s">
        <v>1404</v>
      </c>
      <c r="W515" s="316">
        <v>41399</v>
      </c>
      <c r="AB515" s="314" t="s">
        <v>7399</v>
      </c>
      <c r="AS515" s="314" t="s">
        <v>15111</v>
      </c>
      <c r="BD515" s="314" t="s">
        <v>11771</v>
      </c>
      <c r="BE515" s="314" t="s">
        <v>8637</v>
      </c>
      <c r="BG515" s="175" t="s">
        <v>11772</v>
      </c>
      <c r="BP515" s="314" t="s">
        <v>15136</v>
      </c>
      <c r="BQ515" s="314" t="s">
        <v>15099</v>
      </c>
      <c r="BV515" s="314" t="s">
        <v>11571</v>
      </c>
      <c r="BW515" s="181">
        <v>41485</v>
      </c>
      <c r="BZ515" s="181">
        <v>41485</v>
      </c>
      <c r="CA515" s="292">
        <v>0.58333333333333337</v>
      </c>
      <c r="CB515" t="s">
        <v>1419</v>
      </c>
      <c r="CF515" s="318" t="s">
        <v>1005</v>
      </c>
      <c r="DM515" s="314" t="s">
        <v>11235</v>
      </c>
      <c r="DP515" s="314" t="s">
        <v>8426</v>
      </c>
      <c r="DQ515" s="314">
        <v>187</v>
      </c>
      <c r="DR515" s="314" t="s">
        <v>11281</v>
      </c>
      <c r="EH515" s="314" t="s">
        <v>11270</v>
      </c>
      <c r="EI515" s="314" t="s">
        <v>8426</v>
      </c>
      <c r="EJ515" s="314">
        <v>2.5000000000000001E-2</v>
      </c>
    </row>
    <row r="516" spans="7:140" x14ac:dyDescent="0.35">
      <c r="G516" s="322">
        <v>41501</v>
      </c>
      <c r="N516" s="315" t="s">
        <v>18599</v>
      </c>
      <c r="S516" s="314" t="s">
        <v>1404</v>
      </c>
      <c r="W516" s="316">
        <v>41399</v>
      </c>
      <c r="AB516" s="314" t="s">
        <v>7399</v>
      </c>
      <c r="AS516" s="314" t="s">
        <v>15111</v>
      </c>
      <c r="BD516" s="314" t="s">
        <v>11771</v>
      </c>
      <c r="BE516" s="314" t="s">
        <v>8637</v>
      </c>
      <c r="BG516" s="175" t="s">
        <v>11772</v>
      </c>
      <c r="BP516" s="314" t="s">
        <v>15136</v>
      </c>
      <c r="BQ516" s="314" t="s">
        <v>15099</v>
      </c>
      <c r="BV516" s="314" t="s">
        <v>11571</v>
      </c>
      <c r="BW516" s="181">
        <v>41485</v>
      </c>
      <c r="BZ516" s="181">
        <v>41485</v>
      </c>
      <c r="CA516" s="292">
        <v>0.75</v>
      </c>
      <c r="CB516" t="s">
        <v>1419</v>
      </c>
      <c r="CF516" s="318" t="s">
        <v>1005</v>
      </c>
      <c r="DM516" s="314" t="s">
        <v>11235</v>
      </c>
      <c r="DP516" s="314" t="s">
        <v>8426</v>
      </c>
      <c r="DQ516" s="314">
        <v>187</v>
      </c>
      <c r="DR516" s="314" t="s">
        <v>11281</v>
      </c>
      <c r="EH516" s="314" t="s">
        <v>11270</v>
      </c>
      <c r="EI516" s="314" t="s">
        <v>8426</v>
      </c>
      <c r="EJ516" s="314">
        <v>2.5000000000000001E-2</v>
      </c>
    </row>
    <row r="517" spans="7:140" x14ac:dyDescent="0.35">
      <c r="G517" s="322">
        <v>41501</v>
      </c>
      <c r="N517" s="315" t="s">
        <v>18599</v>
      </c>
      <c r="S517" s="314" t="s">
        <v>1404</v>
      </c>
      <c r="W517" s="316">
        <v>41399</v>
      </c>
      <c r="AB517" s="314" t="s">
        <v>7399</v>
      </c>
      <c r="AS517" s="314" t="s">
        <v>15111</v>
      </c>
      <c r="BD517" s="314" t="s">
        <v>11771</v>
      </c>
      <c r="BE517" s="314" t="s">
        <v>8637</v>
      </c>
      <c r="BG517" s="175" t="s">
        <v>11772</v>
      </c>
      <c r="BP517" s="314" t="s">
        <v>15136</v>
      </c>
      <c r="BQ517" s="314" t="s">
        <v>15099</v>
      </c>
      <c r="BV517" s="314" t="s">
        <v>11571</v>
      </c>
      <c r="BW517" s="181">
        <v>41485</v>
      </c>
      <c r="BZ517" s="181">
        <v>41485</v>
      </c>
      <c r="CA517" s="292">
        <v>0.91666666666666663</v>
      </c>
      <c r="CB517" t="s">
        <v>1419</v>
      </c>
      <c r="CF517" s="318" t="s">
        <v>1005</v>
      </c>
      <c r="DM517" s="314" t="s">
        <v>11235</v>
      </c>
      <c r="DP517" s="314" t="s">
        <v>8426</v>
      </c>
      <c r="DQ517" s="314">
        <v>188</v>
      </c>
      <c r="DR517" s="314" t="s">
        <v>11281</v>
      </c>
      <c r="EH517" s="314" t="s">
        <v>11270</v>
      </c>
      <c r="EI517" s="314" t="s">
        <v>8426</v>
      </c>
      <c r="EJ517" s="314">
        <v>2.5000000000000001E-2</v>
      </c>
    </row>
    <row r="518" spans="7:140" x14ac:dyDescent="0.35">
      <c r="G518" s="322">
        <v>41501</v>
      </c>
      <c r="N518" s="315" t="s">
        <v>18599</v>
      </c>
      <c r="S518" s="314" t="s">
        <v>1404</v>
      </c>
      <c r="W518" s="316">
        <v>41399</v>
      </c>
      <c r="AB518" s="314" t="s">
        <v>7399</v>
      </c>
      <c r="AS518" s="314" t="s">
        <v>15111</v>
      </c>
      <c r="BD518" s="314" t="s">
        <v>11771</v>
      </c>
      <c r="BE518" s="314" t="s">
        <v>8637</v>
      </c>
      <c r="BG518" s="175" t="s">
        <v>11772</v>
      </c>
      <c r="BP518" s="314" t="s">
        <v>15136</v>
      </c>
      <c r="BQ518" s="314" t="s">
        <v>15099</v>
      </c>
      <c r="BV518" s="314" t="s">
        <v>11571</v>
      </c>
      <c r="BW518" s="181">
        <v>41486</v>
      </c>
      <c r="BZ518" s="181">
        <v>41486</v>
      </c>
      <c r="CA518" s="292">
        <v>8.3333333333333329E-2</v>
      </c>
      <c r="CB518" t="s">
        <v>1419</v>
      </c>
      <c r="CF518" s="318" t="s">
        <v>1005</v>
      </c>
      <c r="DM518" s="314" t="s">
        <v>11235</v>
      </c>
      <c r="DP518" s="314" t="s">
        <v>8426</v>
      </c>
      <c r="DQ518" s="314">
        <v>188</v>
      </c>
      <c r="DR518" s="314" t="s">
        <v>11281</v>
      </c>
      <c r="EH518" s="314" t="s">
        <v>11270</v>
      </c>
      <c r="EI518" s="314" t="s">
        <v>8426</v>
      </c>
      <c r="EJ518" s="314">
        <v>2.5000000000000001E-2</v>
      </c>
    </row>
    <row r="519" spans="7:140" x14ac:dyDescent="0.35">
      <c r="G519" s="322">
        <v>41501</v>
      </c>
      <c r="N519" s="315" t="s">
        <v>18599</v>
      </c>
      <c r="S519" s="314" t="s">
        <v>1404</v>
      </c>
      <c r="W519" s="316">
        <v>41399</v>
      </c>
      <c r="AB519" s="314" t="s">
        <v>7399</v>
      </c>
      <c r="AS519" s="314" t="s">
        <v>15111</v>
      </c>
      <c r="BD519" s="314" t="s">
        <v>11771</v>
      </c>
      <c r="BE519" s="314" t="s">
        <v>8637</v>
      </c>
      <c r="BG519" s="175" t="s">
        <v>11772</v>
      </c>
      <c r="BP519" s="314" t="s">
        <v>15136</v>
      </c>
      <c r="BQ519" s="314" t="s">
        <v>15099</v>
      </c>
      <c r="BV519" s="314" t="s">
        <v>11571</v>
      </c>
      <c r="BW519" s="181">
        <v>41486</v>
      </c>
      <c r="BZ519" s="181">
        <v>41486</v>
      </c>
      <c r="CA519" s="292">
        <v>0.25</v>
      </c>
      <c r="CB519" t="s">
        <v>1419</v>
      </c>
      <c r="CF519" s="318" t="s">
        <v>1005</v>
      </c>
      <c r="DM519" s="314" t="s">
        <v>11235</v>
      </c>
      <c r="DP519" s="314" t="s">
        <v>8426</v>
      </c>
      <c r="DQ519" s="314">
        <v>189</v>
      </c>
      <c r="DR519" s="314" t="s">
        <v>11281</v>
      </c>
      <c r="EH519" s="314" t="s">
        <v>11270</v>
      </c>
      <c r="EI519" s="314" t="s">
        <v>8426</v>
      </c>
      <c r="EJ519" s="314">
        <v>2.5000000000000001E-2</v>
      </c>
    </row>
    <row r="520" spans="7:140" x14ac:dyDescent="0.35">
      <c r="G520" s="322">
        <v>41501</v>
      </c>
      <c r="N520" s="315" t="s">
        <v>18599</v>
      </c>
      <c r="S520" s="314" t="s">
        <v>1404</v>
      </c>
      <c r="W520" s="316">
        <v>41399</v>
      </c>
      <c r="AB520" s="314" t="s">
        <v>7399</v>
      </c>
      <c r="AS520" s="314" t="s">
        <v>15111</v>
      </c>
      <c r="BD520" s="314" t="s">
        <v>11771</v>
      </c>
      <c r="BE520" s="314" t="s">
        <v>8637</v>
      </c>
      <c r="BG520" s="175" t="s">
        <v>11772</v>
      </c>
      <c r="BP520" s="314" t="s">
        <v>15136</v>
      </c>
      <c r="BQ520" s="314" t="s">
        <v>15099</v>
      </c>
      <c r="BV520" s="314" t="s">
        <v>11571</v>
      </c>
      <c r="BW520" s="181">
        <v>41486</v>
      </c>
      <c r="BZ520" s="181">
        <v>41486</v>
      </c>
      <c r="CA520" s="292">
        <v>0.41666666666666669</v>
      </c>
      <c r="CB520" t="s">
        <v>1419</v>
      </c>
      <c r="CF520" s="318" t="s">
        <v>1005</v>
      </c>
      <c r="DM520" s="314" t="s">
        <v>11235</v>
      </c>
      <c r="DP520" s="314" t="s">
        <v>8426</v>
      </c>
      <c r="DQ520" s="314">
        <v>188</v>
      </c>
      <c r="DR520" s="314" t="s">
        <v>11281</v>
      </c>
      <c r="EH520" s="314" t="s">
        <v>11270</v>
      </c>
      <c r="EI520" s="314" t="s">
        <v>8426</v>
      </c>
      <c r="EJ520" s="314">
        <v>2.5000000000000001E-2</v>
      </c>
    </row>
    <row r="521" spans="7:140" x14ac:dyDescent="0.35">
      <c r="G521" s="322">
        <v>41501</v>
      </c>
      <c r="N521" s="315" t="s">
        <v>18599</v>
      </c>
      <c r="S521" s="314" t="s">
        <v>1404</v>
      </c>
      <c r="W521" s="316">
        <v>41399</v>
      </c>
      <c r="AB521" s="314" t="s">
        <v>7399</v>
      </c>
      <c r="AS521" s="314" t="s">
        <v>15111</v>
      </c>
      <c r="BD521" s="314" t="s">
        <v>11771</v>
      </c>
      <c r="BE521" s="314" t="s">
        <v>8637</v>
      </c>
      <c r="BG521" s="175" t="s">
        <v>11772</v>
      </c>
      <c r="BP521" s="314" t="s">
        <v>15136</v>
      </c>
      <c r="BQ521" s="314" t="s">
        <v>15099</v>
      </c>
      <c r="BV521" s="314" t="s">
        <v>11571</v>
      </c>
      <c r="BW521" s="181">
        <v>41486</v>
      </c>
      <c r="BZ521" s="181">
        <v>41486</v>
      </c>
      <c r="CA521" s="292">
        <v>0.58333333333333337</v>
      </c>
      <c r="CB521" t="s">
        <v>1419</v>
      </c>
      <c r="CF521" s="318" t="s">
        <v>1005</v>
      </c>
      <c r="DM521" s="314" t="s">
        <v>11235</v>
      </c>
      <c r="DP521" s="314" t="s">
        <v>8426</v>
      </c>
      <c r="DQ521" s="314">
        <v>188</v>
      </c>
      <c r="DR521" s="314" t="s">
        <v>11281</v>
      </c>
      <c r="EH521" s="314" t="s">
        <v>11270</v>
      </c>
      <c r="EI521" s="314" t="s">
        <v>8426</v>
      </c>
      <c r="EJ521" s="314">
        <v>2.5000000000000001E-2</v>
      </c>
    </row>
    <row r="522" spans="7:140" x14ac:dyDescent="0.35">
      <c r="G522" s="322">
        <v>41501</v>
      </c>
      <c r="N522" s="315" t="s">
        <v>18599</v>
      </c>
      <c r="S522" s="314" t="s">
        <v>1404</v>
      </c>
      <c r="W522" s="316">
        <v>41399</v>
      </c>
      <c r="AB522" s="314" t="s">
        <v>7399</v>
      </c>
      <c r="AS522" s="314" t="s">
        <v>15111</v>
      </c>
      <c r="BD522" s="314" t="s">
        <v>11771</v>
      </c>
      <c r="BE522" s="314" t="s">
        <v>8637</v>
      </c>
      <c r="BG522" s="175" t="s">
        <v>11772</v>
      </c>
      <c r="BP522" s="314" t="s">
        <v>15136</v>
      </c>
      <c r="BQ522" s="314" t="s">
        <v>15099</v>
      </c>
      <c r="BV522" s="314" t="s">
        <v>11571</v>
      </c>
      <c r="BW522" s="181">
        <v>41486</v>
      </c>
      <c r="BZ522" s="181">
        <v>41486</v>
      </c>
      <c r="CA522" s="292">
        <v>0.75</v>
      </c>
      <c r="CB522" t="s">
        <v>1419</v>
      </c>
      <c r="CF522" s="318" t="s">
        <v>1005</v>
      </c>
      <c r="DM522" s="314" t="s">
        <v>11235</v>
      </c>
      <c r="DP522" s="314" t="s">
        <v>8426</v>
      </c>
      <c r="DQ522" s="314">
        <v>188</v>
      </c>
      <c r="DR522" s="314" t="s">
        <v>11281</v>
      </c>
      <c r="EH522" s="314" t="s">
        <v>11270</v>
      </c>
      <c r="EI522" s="314" t="s">
        <v>8426</v>
      </c>
      <c r="EJ522" s="314">
        <v>2.5000000000000001E-2</v>
      </c>
    </row>
    <row r="523" spans="7:140" x14ac:dyDescent="0.35">
      <c r="G523" s="322">
        <v>41501</v>
      </c>
      <c r="N523" s="315" t="s">
        <v>18599</v>
      </c>
      <c r="S523" s="314" t="s">
        <v>1404</v>
      </c>
      <c r="W523" s="316">
        <v>41399</v>
      </c>
      <c r="AB523" s="314" t="s">
        <v>7399</v>
      </c>
      <c r="AS523" s="314" t="s">
        <v>15111</v>
      </c>
      <c r="BD523" s="314" t="s">
        <v>11771</v>
      </c>
      <c r="BE523" s="314" t="s">
        <v>8637</v>
      </c>
      <c r="BG523" s="175" t="s">
        <v>11772</v>
      </c>
      <c r="BP523" s="314" t="s">
        <v>15136</v>
      </c>
      <c r="BQ523" s="314" t="s">
        <v>15099</v>
      </c>
      <c r="BV523" s="314" t="s">
        <v>11571</v>
      </c>
      <c r="BW523" s="181">
        <v>41486</v>
      </c>
      <c r="BZ523" s="181">
        <v>41486</v>
      </c>
      <c r="CA523" s="292">
        <v>0.91666666666666663</v>
      </c>
      <c r="CB523" t="s">
        <v>1419</v>
      </c>
      <c r="CF523" s="318" t="s">
        <v>1005</v>
      </c>
      <c r="DM523" s="314" t="s">
        <v>11235</v>
      </c>
      <c r="DP523" s="314" t="s">
        <v>8426</v>
      </c>
      <c r="DQ523" s="314">
        <v>188</v>
      </c>
      <c r="DR523" s="314" t="s">
        <v>11281</v>
      </c>
      <c r="EH523" s="314" t="s">
        <v>11270</v>
      </c>
      <c r="EI523" s="314" t="s">
        <v>8426</v>
      </c>
      <c r="EJ523" s="314">
        <v>2.5000000000000001E-2</v>
      </c>
    </row>
    <row r="524" spans="7:140" x14ac:dyDescent="0.35">
      <c r="G524" s="322">
        <v>41501</v>
      </c>
      <c r="N524" s="315" t="s">
        <v>18599</v>
      </c>
      <c r="S524" s="314" t="s">
        <v>1404</v>
      </c>
      <c r="W524" s="316">
        <v>41399</v>
      </c>
      <c r="AB524" s="314" t="s">
        <v>7399</v>
      </c>
      <c r="AS524" s="314" t="s">
        <v>15111</v>
      </c>
      <c r="BD524" s="314" t="s">
        <v>11771</v>
      </c>
      <c r="BE524" s="314" t="s">
        <v>8637</v>
      </c>
      <c r="BG524" s="175" t="s">
        <v>11772</v>
      </c>
      <c r="BP524" s="314" t="s">
        <v>15136</v>
      </c>
      <c r="BQ524" s="314" t="s">
        <v>15099</v>
      </c>
      <c r="BV524" s="314" t="s">
        <v>11571</v>
      </c>
      <c r="BW524" s="181">
        <v>41487</v>
      </c>
      <c r="BZ524" s="181">
        <v>41487</v>
      </c>
      <c r="CA524" s="292">
        <v>8.3333333333333329E-2</v>
      </c>
      <c r="CB524" t="s">
        <v>1419</v>
      </c>
      <c r="CF524" s="318" t="s">
        <v>1005</v>
      </c>
      <c r="DM524" s="314" t="s">
        <v>11235</v>
      </c>
      <c r="DP524" s="314" t="s">
        <v>8426</v>
      </c>
      <c r="DQ524" s="314">
        <v>189</v>
      </c>
      <c r="DR524" s="314" t="s">
        <v>11281</v>
      </c>
      <c r="EH524" s="314" t="s">
        <v>11270</v>
      </c>
      <c r="EI524" s="314" t="s">
        <v>8426</v>
      </c>
      <c r="EJ524" s="314">
        <v>2.5000000000000001E-2</v>
      </c>
    </row>
    <row r="525" spans="7:140" x14ac:dyDescent="0.35">
      <c r="G525" s="322">
        <v>41501</v>
      </c>
      <c r="N525" s="315" t="s">
        <v>18599</v>
      </c>
      <c r="S525" s="314" t="s">
        <v>1404</v>
      </c>
      <c r="W525" s="316">
        <v>41399</v>
      </c>
      <c r="AB525" s="314" t="s">
        <v>7399</v>
      </c>
      <c r="AS525" s="314" t="s">
        <v>15111</v>
      </c>
      <c r="BD525" s="314" t="s">
        <v>11771</v>
      </c>
      <c r="BE525" s="314" t="s">
        <v>8637</v>
      </c>
      <c r="BG525" s="175" t="s">
        <v>11772</v>
      </c>
      <c r="BP525" s="314" t="s">
        <v>15136</v>
      </c>
      <c r="BQ525" s="314" t="s">
        <v>15099</v>
      </c>
      <c r="BV525" s="314" t="s">
        <v>11571</v>
      </c>
      <c r="BW525" s="181">
        <v>41487</v>
      </c>
      <c r="BZ525" s="181">
        <v>41487</v>
      </c>
      <c r="CA525" s="292">
        <v>0.25</v>
      </c>
      <c r="CB525" t="s">
        <v>1419</v>
      </c>
      <c r="CF525" s="318" t="s">
        <v>1005</v>
      </c>
      <c r="DM525" s="314" t="s">
        <v>11235</v>
      </c>
      <c r="DP525" s="314" t="s">
        <v>8426</v>
      </c>
      <c r="DQ525" s="314">
        <v>188</v>
      </c>
      <c r="DR525" s="314" t="s">
        <v>11281</v>
      </c>
      <c r="EH525" s="314" t="s">
        <v>11270</v>
      </c>
      <c r="EI525" s="314" t="s">
        <v>8426</v>
      </c>
      <c r="EJ525" s="314">
        <v>2.5000000000000001E-2</v>
      </c>
    </row>
    <row r="526" spans="7:140" x14ac:dyDescent="0.35">
      <c r="G526" s="322">
        <v>41501</v>
      </c>
      <c r="N526" s="315" t="s">
        <v>18599</v>
      </c>
      <c r="S526" s="314" t="s">
        <v>1404</v>
      </c>
      <c r="W526" s="316">
        <v>41399</v>
      </c>
      <c r="AB526" s="314" t="s">
        <v>7399</v>
      </c>
      <c r="AS526" s="314" t="s">
        <v>15111</v>
      </c>
      <c r="BD526" s="314" t="s">
        <v>11771</v>
      </c>
      <c r="BE526" s="314" t="s">
        <v>8637</v>
      </c>
      <c r="BG526" s="175" t="s">
        <v>11772</v>
      </c>
      <c r="BP526" s="314" t="s">
        <v>15136</v>
      </c>
      <c r="BQ526" s="314" t="s">
        <v>15099</v>
      </c>
      <c r="BV526" s="314" t="s">
        <v>11571</v>
      </c>
      <c r="BW526" s="181">
        <v>41487</v>
      </c>
      <c r="BZ526" s="181">
        <v>41487</v>
      </c>
      <c r="CA526" s="292">
        <v>0.41666666666666669</v>
      </c>
      <c r="CB526" t="s">
        <v>1419</v>
      </c>
      <c r="CF526" s="318" t="s">
        <v>1005</v>
      </c>
      <c r="DM526" s="314" t="s">
        <v>11235</v>
      </c>
      <c r="DP526" s="314" t="s">
        <v>8426</v>
      </c>
      <c r="DQ526" s="314">
        <v>183</v>
      </c>
      <c r="DR526" s="314" t="s">
        <v>11281</v>
      </c>
      <c r="EH526" s="314" t="s">
        <v>11270</v>
      </c>
      <c r="EI526" s="314" t="s">
        <v>8426</v>
      </c>
      <c r="EJ526" s="314">
        <v>2.5000000000000001E-2</v>
      </c>
    </row>
    <row r="527" spans="7:140" x14ac:dyDescent="0.35">
      <c r="G527" s="322">
        <v>41501</v>
      </c>
      <c r="N527" s="315" t="s">
        <v>18599</v>
      </c>
      <c r="S527" s="314" t="s">
        <v>1404</v>
      </c>
      <c r="W527" s="316">
        <v>41399</v>
      </c>
      <c r="AB527" s="314" t="s">
        <v>7399</v>
      </c>
      <c r="AS527" s="314" t="s">
        <v>15111</v>
      </c>
      <c r="BD527" s="314" t="s">
        <v>11771</v>
      </c>
      <c r="BE527" s="314" t="s">
        <v>8637</v>
      </c>
      <c r="BG527" s="175" t="s">
        <v>11772</v>
      </c>
      <c r="BP527" s="314" t="s">
        <v>15136</v>
      </c>
      <c r="BQ527" s="314" t="s">
        <v>15099</v>
      </c>
      <c r="BV527" s="314" t="s">
        <v>11571</v>
      </c>
      <c r="BW527" s="181">
        <v>41487</v>
      </c>
      <c r="BZ527" s="181">
        <v>41487</v>
      </c>
      <c r="CA527" s="292">
        <v>0.58333333333333337</v>
      </c>
      <c r="CB527" t="s">
        <v>1419</v>
      </c>
      <c r="CF527" s="318" t="s">
        <v>1005</v>
      </c>
      <c r="DM527" s="314" t="s">
        <v>11235</v>
      </c>
      <c r="DP527" s="314" t="s">
        <v>8426</v>
      </c>
      <c r="DQ527" s="314">
        <v>124</v>
      </c>
      <c r="DR527" s="314" t="s">
        <v>11281</v>
      </c>
      <c r="EH527" s="314" t="s">
        <v>11270</v>
      </c>
      <c r="EI527" s="314" t="s">
        <v>8426</v>
      </c>
      <c r="EJ527" s="314">
        <v>2.5000000000000001E-2</v>
      </c>
    </row>
    <row r="528" spans="7:140" x14ac:dyDescent="0.35">
      <c r="G528" s="322">
        <v>41501</v>
      </c>
      <c r="N528" s="315" t="s">
        <v>18599</v>
      </c>
      <c r="S528" s="314" t="s">
        <v>1404</v>
      </c>
      <c r="W528" s="316">
        <v>41399</v>
      </c>
      <c r="AB528" s="314" t="s">
        <v>7399</v>
      </c>
      <c r="AS528" s="314" t="s">
        <v>15111</v>
      </c>
      <c r="BD528" s="314" t="s">
        <v>11771</v>
      </c>
      <c r="BE528" s="314" t="s">
        <v>8637</v>
      </c>
      <c r="BG528" s="175" t="s">
        <v>11772</v>
      </c>
      <c r="BP528" s="314" t="s">
        <v>15136</v>
      </c>
      <c r="BQ528" s="314" t="s">
        <v>15099</v>
      </c>
      <c r="BV528" s="314" t="s">
        <v>11571</v>
      </c>
      <c r="BW528" s="181">
        <v>41487</v>
      </c>
      <c r="BZ528" s="181">
        <v>41487</v>
      </c>
      <c r="CA528" s="292">
        <v>0.75</v>
      </c>
      <c r="CB528" t="s">
        <v>1419</v>
      </c>
      <c r="CF528" s="318" t="s">
        <v>1005</v>
      </c>
      <c r="DM528" s="314" t="s">
        <v>11235</v>
      </c>
      <c r="DP528" s="314" t="s">
        <v>8426</v>
      </c>
      <c r="DQ528" s="314">
        <v>141</v>
      </c>
      <c r="DR528" s="314" t="s">
        <v>11281</v>
      </c>
      <c r="EH528" s="314" t="s">
        <v>11270</v>
      </c>
      <c r="EI528" s="314" t="s">
        <v>8426</v>
      </c>
      <c r="EJ528" s="314">
        <v>2.5000000000000001E-2</v>
      </c>
    </row>
    <row r="529" spans="7:140" x14ac:dyDescent="0.35">
      <c r="G529" s="322">
        <v>41501</v>
      </c>
      <c r="N529" s="315" t="s">
        <v>18599</v>
      </c>
      <c r="S529" s="314" t="s">
        <v>1404</v>
      </c>
      <c r="W529" s="316">
        <v>41399</v>
      </c>
      <c r="AB529" s="314" t="s">
        <v>7399</v>
      </c>
      <c r="AS529" s="314" t="s">
        <v>15111</v>
      </c>
      <c r="BD529" s="314" t="s">
        <v>11771</v>
      </c>
      <c r="BE529" s="314" t="s">
        <v>8637</v>
      </c>
      <c r="BG529" s="175" t="s">
        <v>11772</v>
      </c>
      <c r="BP529" s="314" t="s">
        <v>15136</v>
      </c>
      <c r="BQ529" s="314" t="s">
        <v>15099</v>
      </c>
      <c r="BV529" s="314" t="s">
        <v>11571</v>
      </c>
      <c r="BW529" s="181">
        <v>41487</v>
      </c>
      <c r="BZ529" s="181">
        <v>41487</v>
      </c>
      <c r="CA529" s="292">
        <v>0.91666666666666663</v>
      </c>
      <c r="CB529" t="s">
        <v>1419</v>
      </c>
      <c r="CF529" s="318" t="s">
        <v>1005</v>
      </c>
      <c r="DM529" s="314" t="s">
        <v>11235</v>
      </c>
      <c r="DP529" s="314" t="s">
        <v>8426</v>
      </c>
      <c r="DQ529" s="314">
        <v>130</v>
      </c>
      <c r="DR529" s="314" t="s">
        <v>11281</v>
      </c>
      <c r="EH529" s="314" t="s">
        <v>11270</v>
      </c>
      <c r="EI529" s="314" t="s">
        <v>8426</v>
      </c>
      <c r="EJ529" s="314">
        <v>2.5000000000000001E-2</v>
      </c>
    </row>
    <row r="530" spans="7:140" x14ac:dyDescent="0.35">
      <c r="G530" s="322">
        <v>41501</v>
      </c>
      <c r="N530" s="315" t="s">
        <v>18599</v>
      </c>
      <c r="S530" s="314" t="s">
        <v>1404</v>
      </c>
      <c r="W530" s="316">
        <v>41399</v>
      </c>
      <c r="AB530" s="314" t="s">
        <v>7399</v>
      </c>
      <c r="AS530" s="314" t="s">
        <v>15111</v>
      </c>
      <c r="BD530" s="314" t="s">
        <v>11771</v>
      </c>
      <c r="BE530" s="314" t="s">
        <v>8637</v>
      </c>
      <c r="BG530" s="175" t="s">
        <v>11772</v>
      </c>
      <c r="BP530" s="314" t="s">
        <v>15136</v>
      </c>
      <c r="BQ530" s="314" t="s">
        <v>15099</v>
      </c>
      <c r="BV530" s="314" t="s">
        <v>11571</v>
      </c>
      <c r="BW530" s="181">
        <v>41488</v>
      </c>
      <c r="BZ530" s="181">
        <v>41488</v>
      </c>
      <c r="CA530" s="292">
        <v>8.3333333333333329E-2</v>
      </c>
      <c r="CB530" t="s">
        <v>1419</v>
      </c>
      <c r="CF530" s="318" t="s">
        <v>1005</v>
      </c>
      <c r="DM530" s="314" t="s">
        <v>11235</v>
      </c>
      <c r="DP530" s="314" t="s">
        <v>8426</v>
      </c>
      <c r="DQ530" s="314">
        <v>106</v>
      </c>
      <c r="DR530" s="314" t="s">
        <v>11281</v>
      </c>
      <c r="EH530" s="314" t="s">
        <v>11270</v>
      </c>
      <c r="EI530" s="314" t="s">
        <v>8426</v>
      </c>
      <c r="EJ530" s="314">
        <v>2.5000000000000001E-2</v>
      </c>
    </row>
    <row r="531" spans="7:140" x14ac:dyDescent="0.35">
      <c r="G531" s="322">
        <v>41501</v>
      </c>
      <c r="N531" s="315" t="s">
        <v>18599</v>
      </c>
      <c r="S531" s="314" t="s">
        <v>1404</v>
      </c>
      <c r="W531" s="316">
        <v>41399</v>
      </c>
      <c r="AB531" s="314" t="s">
        <v>7399</v>
      </c>
      <c r="AS531" s="314" t="s">
        <v>15111</v>
      </c>
      <c r="BD531" s="314" t="s">
        <v>11771</v>
      </c>
      <c r="BE531" s="314" t="s">
        <v>8637</v>
      </c>
      <c r="BG531" s="175" t="s">
        <v>11772</v>
      </c>
      <c r="BP531" s="314" t="s">
        <v>15136</v>
      </c>
      <c r="BQ531" s="314" t="s">
        <v>15099</v>
      </c>
      <c r="BV531" s="314" t="s">
        <v>11571</v>
      </c>
      <c r="BW531" s="181">
        <v>41488</v>
      </c>
      <c r="BZ531" s="181">
        <v>41488</v>
      </c>
      <c r="CA531" s="292">
        <v>0.25</v>
      </c>
      <c r="CB531" t="s">
        <v>1419</v>
      </c>
      <c r="CF531" s="318" t="s">
        <v>1005</v>
      </c>
      <c r="DM531" s="314" t="s">
        <v>11235</v>
      </c>
      <c r="DP531" s="314" t="s">
        <v>8426</v>
      </c>
      <c r="DQ531" s="314">
        <v>83</v>
      </c>
      <c r="DR531" s="314" t="s">
        <v>11281</v>
      </c>
      <c r="EH531" s="314" t="s">
        <v>11270</v>
      </c>
      <c r="EI531" s="314" t="s">
        <v>8426</v>
      </c>
      <c r="EJ531" s="314">
        <v>2.5000000000000001E-2</v>
      </c>
    </row>
    <row r="532" spans="7:140" x14ac:dyDescent="0.35">
      <c r="G532" s="322">
        <v>41501</v>
      </c>
      <c r="N532" s="315" t="s">
        <v>18599</v>
      </c>
      <c r="S532" s="314" t="s">
        <v>1404</v>
      </c>
      <c r="W532" s="316">
        <v>41399</v>
      </c>
      <c r="AB532" s="314" t="s">
        <v>7399</v>
      </c>
      <c r="AS532" s="314" t="s">
        <v>15111</v>
      </c>
      <c r="BD532" s="314" t="s">
        <v>11771</v>
      </c>
      <c r="BE532" s="314" t="s">
        <v>8637</v>
      </c>
      <c r="BG532" s="175" t="s">
        <v>11772</v>
      </c>
      <c r="BP532" s="314" t="s">
        <v>15136</v>
      </c>
      <c r="BQ532" s="314" t="s">
        <v>15099</v>
      </c>
      <c r="BV532" s="314" t="s">
        <v>11571</v>
      </c>
      <c r="BW532" s="181">
        <v>41488</v>
      </c>
      <c r="BZ532" s="181">
        <v>41488</v>
      </c>
      <c r="CA532" s="292">
        <v>0.41666666666666669</v>
      </c>
      <c r="CB532" t="s">
        <v>1419</v>
      </c>
      <c r="CF532" s="318" t="s">
        <v>1005</v>
      </c>
      <c r="DM532" s="314" t="s">
        <v>11235</v>
      </c>
      <c r="DP532" s="314" t="s">
        <v>8426</v>
      </c>
      <c r="DQ532" s="314">
        <v>90</v>
      </c>
      <c r="DR532" s="314" t="s">
        <v>11281</v>
      </c>
      <c r="EH532" s="314" t="s">
        <v>11270</v>
      </c>
      <c r="EI532" s="314" t="s">
        <v>8426</v>
      </c>
      <c r="EJ532" s="314">
        <v>2.5000000000000001E-2</v>
      </c>
    </row>
    <row r="533" spans="7:140" x14ac:dyDescent="0.35">
      <c r="G533" s="322">
        <v>41501</v>
      </c>
      <c r="N533" s="315" t="s">
        <v>18599</v>
      </c>
      <c r="S533" s="314" t="s">
        <v>1404</v>
      </c>
      <c r="W533" s="316">
        <v>41399</v>
      </c>
      <c r="AB533" s="314" t="s">
        <v>7399</v>
      </c>
      <c r="AS533" s="314" t="s">
        <v>15111</v>
      </c>
      <c r="BD533" s="314" t="s">
        <v>11771</v>
      </c>
      <c r="BE533" s="314" t="s">
        <v>8637</v>
      </c>
      <c r="BG533" s="175" t="s">
        <v>11772</v>
      </c>
      <c r="BP533" s="314" t="s">
        <v>15136</v>
      </c>
      <c r="BQ533" s="314" t="s">
        <v>15099</v>
      </c>
      <c r="BV533" s="314" t="s">
        <v>11571</v>
      </c>
      <c r="BW533" s="181">
        <v>41488</v>
      </c>
      <c r="BZ533" s="181">
        <v>41488</v>
      </c>
      <c r="CA533" s="292">
        <v>0.58333333333333337</v>
      </c>
      <c r="CB533" t="s">
        <v>1419</v>
      </c>
      <c r="CF533" s="318" t="s">
        <v>1005</v>
      </c>
      <c r="DM533" s="314" t="s">
        <v>11235</v>
      </c>
      <c r="DP533" s="314" t="s">
        <v>8426</v>
      </c>
      <c r="DQ533" s="314">
        <v>102</v>
      </c>
      <c r="DR533" s="314" t="s">
        <v>11281</v>
      </c>
      <c r="EH533" s="314" t="s">
        <v>11270</v>
      </c>
      <c r="EI533" s="314" t="s">
        <v>8426</v>
      </c>
      <c r="EJ533" s="314">
        <v>2.5000000000000001E-2</v>
      </c>
    </row>
    <row r="534" spans="7:140" x14ac:dyDescent="0.35">
      <c r="G534" s="322">
        <v>41501</v>
      </c>
      <c r="N534" s="315" t="s">
        <v>18599</v>
      </c>
      <c r="S534" s="314" t="s">
        <v>1404</v>
      </c>
      <c r="W534" s="316">
        <v>41399</v>
      </c>
      <c r="AB534" s="314" t="s">
        <v>7399</v>
      </c>
      <c r="AS534" s="314" t="s">
        <v>15111</v>
      </c>
      <c r="BD534" s="314" t="s">
        <v>11771</v>
      </c>
      <c r="BE534" s="314" t="s">
        <v>8637</v>
      </c>
      <c r="BG534" s="175" t="s">
        <v>11772</v>
      </c>
      <c r="BP534" s="314" t="s">
        <v>15136</v>
      </c>
      <c r="BQ534" s="314" t="s">
        <v>15099</v>
      </c>
      <c r="BV534" s="314" t="s">
        <v>11571</v>
      </c>
      <c r="BW534" s="181">
        <v>41488</v>
      </c>
      <c r="BZ534" s="181">
        <v>41488</v>
      </c>
      <c r="CA534" s="292">
        <v>0.75</v>
      </c>
      <c r="CB534" t="s">
        <v>1419</v>
      </c>
      <c r="CF534" s="318" t="s">
        <v>1005</v>
      </c>
      <c r="DM534" s="314" t="s">
        <v>11235</v>
      </c>
      <c r="DP534" s="314" t="s">
        <v>8426</v>
      </c>
      <c r="DQ534" s="314">
        <v>114</v>
      </c>
      <c r="DR534" s="314" t="s">
        <v>11281</v>
      </c>
      <c r="EH534" s="314" t="s">
        <v>11270</v>
      </c>
      <c r="EI534" s="314" t="s">
        <v>8426</v>
      </c>
      <c r="EJ534" s="314">
        <v>2.5000000000000001E-2</v>
      </c>
    </row>
    <row r="535" spans="7:140" x14ac:dyDescent="0.35">
      <c r="G535" s="322">
        <v>41501</v>
      </c>
      <c r="N535" s="315" t="s">
        <v>18599</v>
      </c>
      <c r="S535" s="314" t="s">
        <v>1404</v>
      </c>
      <c r="W535" s="316">
        <v>41399</v>
      </c>
      <c r="AB535" s="314" t="s">
        <v>7399</v>
      </c>
      <c r="AS535" s="314" t="s">
        <v>15111</v>
      </c>
      <c r="BD535" s="314" t="s">
        <v>11771</v>
      </c>
      <c r="BE535" s="314" t="s">
        <v>8637</v>
      </c>
      <c r="BG535" s="175" t="s">
        <v>11772</v>
      </c>
      <c r="BP535" s="314" t="s">
        <v>15136</v>
      </c>
      <c r="BQ535" s="314" t="s">
        <v>15099</v>
      </c>
      <c r="BV535" s="314" t="s">
        <v>11571</v>
      </c>
      <c r="BW535" s="181">
        <v>41488</v>
      </c>
      <c r="BZ535" s="181">
        <v>41488</v>
      </c>
      <c r="CA535" s="292">
        <v>0.91666666666666663</v>
      </c>
      <c r="CB535" t="s">
        <v>1419</v>
      </c>
      <c r="CF535" s="318" t="s">
        <v>1005</v>
      </c>
      <c r="DM535" s="314" t="s">
        <v>11235</v>
      </c>
      <c r="DP535" s="314" t="s">
        <v>8426</v>
      </c>
      <c r="DQ535" s="314">
        <v>124</v>
      </c>
      <c r="DR535" s="314" t="s">
        <v>11281</v>
      </c>
      <c r="EH535" s="314" t="s">
        <v>11270</v>
      </c>
      <c r="EI535" s="314" t="s">
        <v>8426</v>
      </c>
      <c r="EJ535" s="314">
        <v>2.5000000000000001E-2</v>
      </c>
    </row>
    <row r="536" spans="7:140" x14ac:dyDescent="0.35">
      <c r="G536" s="322">
        <v>41501</v>
      </c>
      <c r="N536" s="315" t="s">
        <v>18599</v>
      </c>
      <c r="S536" s="314" t="s">
        <v>1404</v>
      </c>
      <c r="W536" s="316">
        <v>41399</v>
      </c>
      <c r="AB536" s="314" t="s">
        <v>7399</v>
      </c>
      <c r="AS536" s="314" t="s">
        <v>15111</v>
      </c>
      <c r="BD536" s="314" t="s">
        <v>11771</v>
      </c>
      <c r="BE536" s="314" t="s">
        <v>8637</v>
      </c>
      <c r="BG536" s="175" t="s">
        <v>11772</v>
      </c>
      <c r="BP536" s="314" t="s">
        <v>15136</v>
      </c>
      <c r="BQ536" s="314" t="s">
        <v>15099</v>
      </c>
      <c r="BV536" s="314" t="s">
        <v>11571</v>
      </c>
      <c r="BW536" s="181">
        <v>41489</v>
      </c>
      <c r="BZ536" s="181">
        <v>41489</v>
      </c>
      <c r="CA536" s="292">
        <v>8.3333333333333329E-2</v>
      </c>
      <c r="CB536" t="s">
        <v>1419</v>
      </c>
      <c r="CF536" s="318" t="s">
        <v>1005</v>
      </c>
      <c r="DM536" s="314" t="s">
        <v>11235</v>
      </c>
      <c r="DP536" s="314" t="s">
        <v>8426</v>
      </c>
      <c r="DQ536" s="314">
        <v>134</v>
      </c>
      <c r="DR536" s="314" t="s">
        <v>11281</v>
      </c>
      <c r="EH536" s="314" t="s">
        <v>11270</v>
      </c>
      <c r="EI536" s="314" t="s">
        <v>8426</v>
      </c>
      <c r="EJ536" s="314">
        <v>2.5000000000000001E-2</v>
      </c>
    </row>
    <row r="537" spans="7:140" x14ac:dyDescent="0.35">
      <c r="G537" s="322">
        <v>41501</v>
      </c>
      <c r="N537" s="315" t="s">
        <v>18599</v>
      </c>
      <c r="S537" s="314" t="s">
        <v>1404</v>
      </c>
      <c r="W537" s="316">
        <v>41399</v>
      </c>
      <c r="AB537" s="314" t="s">
        <v>7399</v>
      </c>
      <c r="AS537" s="314" t="s">
        <v>15111</v>
      </c>
      <c r="BD537" s="314" t="s">
        <v>11771</v>
      </c>
      <c r="BE537" s="314" t="s">
        <v>8637</v>
      </c>
      <c r="BG537" s="175" t="s">
        <v>11772</v>
      </c>
      <c r="BP537" s="314" t="s">
        <v>15136</v>
      </c>
      <c r="BQ537" s="314" t="s">
        <v>15099</v>
      </c>
      <c r="BV537" s="314" t="s">
        <v>11571</v>
      </c>
      <c r="BW537" s="181">
        <v>41489</v>
      </c>
      <c r="BZ537" s="181">
        <v>41489</v>
      </c>
      <c r="CA537" s="292">
        <v>0.25</v>
      </c>
      <c r="CB537" t="s">
        <v>1419</v>
      </c>
      <c r="CF537" s="318" t="s">
        <v>1005</v>
      </c>
      <c r="DM537" s="314" t="s">
        <v>11235</v>
      </c>
      <c r="DP537" s="314" t="s">
        <v>8426</v>
      </c>
      <c r="DQ537" s="314">
        <v>141</v>
      </c>
      <c r="DR537" s="314" t="s">
        <v>11281</v>
      </c>
      <c r="EH537" s="314" t="s">
        <v>11270</v>
      </c>
      <c r="EI537" s="314" t="s">
        <v>8426</v>
      </c>
      <c r="EJ537" s="314">
        <v>2.5000000000000001E-2</v>
      </c>
    </row>
    <row r="538" spans="7:140" x14ac:dyDescent="0.35">
      <c r="G538" s="322">
        <v>41501</v>
      </c>
      <c r="N538" s="315" t="s">
        <v>18599</v>
      </c>
      <c r="S538" s="314" t="s">
        <v>1404</v>
      </c>
      <c r="W538" s="316">
        <v>41399</v>
      </c>
      <c r="AB538" s="314" t="s">
        <v>7399</v>
      </c>
      <c r="AS538" s="314" t="s">
        <v>15111</v>
      </c>
      <c r="BD538" s="314" t="s">
        <v>11771</v>
      </c>
      <c r="BE538" s="314" t="s">
        <v>8637</v>
      </c>
      <c r="BG538" s="175" t="s">
        <v>11772</v>
      </c>
      <c r="BP538" s="314" t="s">
        <v>15136</v>
      </c>
      <c r="BQ538" s="314" t="s">
        <v>15099</v>
      </c>
      <c r="BV538" s="314" t="s">
        <v>11571</v>
      </c>
      <c r="BW538" s="181">
        <v>41489</v>
      </c>
      <c r="BZ538" s="181">
        <v>41489</v>
      </c>
      <c r="CA538" s="292">
        <v>0.41666666666666669</v>
      </c>
      <c r="CB538" t="s">
        <v>1419</v>
      </c>
      <c r="CF538" s="318" t="s">
        <v>1005</v>
      </c>
      <c r="DM538" s="314" t="s">
        <v>11235</v>
      </c>
      <c r="DP538" s="314" t="s">
        <v>8426</v>
      </c>
      <c r="DQ538" s="314">
        <v>145</v>
      </c>
      <c r="DR538" s="314" t="s">
        <v>11281</v>
      </c>
      <c r="EH538" s="314" t="s">
        <v>11270</v>
      </c>
      <c r="EI538" s="314" t="s">
        <v>8426</v>
      </c>
      <c r="EJ538" s="314">
        <v>2.5000000000000001E-2</v>
      </c>
    </row>
    <row r="539" spans="7:140" x14ac:dyDescent="0.35">
      <c r="G539" s="322">
        <v>41501</v>
      </c>
      <c r="N539" s="315" t="s">
        <v>18599</v>
      </c>
      <c r="S539" s="314" t="s">
        <v>1404</v>
      </c>
      <c r="W539" s="316">
        <v>41399</v>
      </c>
      <c r="AB539" s="314" t="s">
        <v>7399</v>
      </c>
      <c r="AS539" s="314" t="s">
        <v>15111</v>
      </c>
      <c r="BD539" s="314" t="s">
        <v>11771</v>
      </c>
      <c r="BE539" s="314" t="s">
        <v>8637</v>
      </c>
      <c r="BG539" s="175" t="s">
        <v>11772</v>
      </c>
      <c r="BP539" s="314" t="s">
        <v>15136</v>
      </c>
      <c r="BQ539" s="314" t="s">
        <v>15099</v>
      </c>
      <c r="BV539" s="314" t="s">
        <v>11571</v>
      </c>
      <c r="BW539" s="181">
        <v>41489</v>
      </c>
      <c r="BZ539" s="181">
        <v>41489</v>
      </c>
      <c r="CA539" s="292">
        <v>0.58333333333333337</v>
      </c>
      <c r="CB539" t="s">
        <v>1419</v>
      </c>
      <c r="CF539" s="318" t="s">
        <v>1005</v>
      </c>
      <c r="DM539" s="314" t="s">
        <v>11235</v>
      </c>
      <c r="DP539" s="314" t="s">
        <v>8426</v>
      </c>
      <c r="DQ539" s="314">
        <v>148</v>
      </c>
      <c r="DR539" s="314" t="s">
        <v>11281</v>
      </c>
      <c r="EH539" s="314" t="s">
        <v>11270</v>
      </c>
      <c r="EI539" s="314" t="s">
        <v>8426</v>
      </c>
      <c r="EJ539" s="314">
        <v>2.5000000000000001E-2</v>
      </c>
    </row>
    <row r="540" spans="7:140" x14ac:dyDescent="0.35">
      <c r="G540" s="322">
        <v>41501</v>
      </c>
      <c r="N540" s="315" t="s">
        <v>18599</v>
      </c>
      <c r="S540" s="314" t="s">
        <v>1404</v>
      </c>
      <c r="W540" s="316">
        <v>41399</v>
      </c>
      <c r="AB540" s="314" t="s">
        <v>7399</v>
      </c>
      <c r="AS540" s="314" t="s">
        <v>15111</v>
      </c>
      <c r="BD540" s="314" t="s">
        <v>11771</v>
      </c>
      <c r="BE540" s="314" t="s">
        <v>8637</v>
      </c>
      <c r="BG540" s="175" t="s">
        <v>11772</v>
      </c>
      <c r="BP540" s="314" t="s">
        <v>15136</v>
      </c>
      <c r="BQ540" s="314" t="s">
        <v>15099</v>
      </c>
      <c r="BV540" s="314" t="s">
        <v>11571</v>
      </c>
      <c r="BW540" s="181">
        <v>41489</v>
      </c>
      <c r="BZ540" s="181">
        <v>41489</v>
      </c>
      <c r="CA540" s="292">
        <v>0.75</v>
      </c>
      <c r="CB540" t="s">
        <v>1419</v>
      </c>
      <c r="CF540" s="318" t="s">
        <v>1005</v>
      </c>
      <c r="DM540" s="314" t="s">
        <v>11235</v>
      </c>
      <c r="DP540" s="314" t="s">
        <v>8426</v>
      </c>
      <c r="DQ540" s="314">
        <v>152</v>
      </c>
      <c r="DR540" s="314" t="s">
        <v>11281</v>
      </c>
      <c r="EH540" s="314" t="s">
        <v>11270</v>
      </c>
      <c r="EI540" s="314" t="s">
        <v>8426</v>
      </c>
      <c r="EJ540" s="314">
        <v>2.5000000000000001E-2</v>
      </c>
    </row>
    <row r="541" spans="7:140" x14ac:dyDescent="0.35">
      <c r="G541" s="322">
        <v>41501</v>
      </c>
      <c r="N541" s="315" t="s">
        <v>18599</v>
      </c>
      <c r="S541" s="314" t="s">
        <v>1404</v>
      </c>
      <c r="W541" s="316">
        <v>41399</v>
      </c>
      <c r="AB541" s="314" t="s">
        <v>7399</v>
      </c>
      <c r="AS541" s="314" t="s">
        <v>15111</v>
      </c>
      <c r="BD541" s="314" t="s">
        <v>11771</v>
      </c>
      <c r="BE541" s="314" t="s">
        <v>8637</v>
      </c>
      <c r="BG541" s="175" t="s">
        <v>11772</v>
      </c>
      <c r="BP541" s="314" t="s">
        <v>15136</v>
      </c>
      <c r="BQ541" s="314" t="s">
        <v>15099</v>
      </c>
      <c r="BV541" s="314" t="s">
        <v>11571</v>
      </c>
      <c r="BW541" s="181">
        <v>41489</v>
      </c>
      <c r="BZ541" s="181">
        <v>41489</v>
      </c>
      <c r="CA541" s="292">
        <v>0.91666666666666663</v>
      </c>
      <c r="CB541" t="s">
        <v>1419</v>
      </c>
      <c r="CF541" s="318" t="s">
        <v>1005</v>
      </c>
      <c r="DM541" s="314" t="s">
        <v>11235</v>
      </c>
      <c r="DP541" s="314" t="s">
        <v>8426</v>
      </c>
      <c r="DQ541" s="314">
        <v>156</v>
      </c>
      <c r="DR541" s="314" t="s">
        <v>11281</v>
      </c>
      <c r="EH541" s="314" t="s">
        <v>11270</v>
      </c>
      <c r="EI541" s="314" t="s">
        <v>8426</v>
      </c>
      <c r="EJ541" s="314">
        <v>2.5000000000000001E-2</v>
      </c>
    </row>
    <row r="542" spans="7:140" x14ac:dyDescent="0.35">
      <c r="G542" s="322">
        <v>41501</v>
      </c>
      <c r="N542" s="315" t="s">
        <v>18599</v>
      </c>
      <c r="S542" s="314" t="s">
        <v>1404</v>
      </c>
      <c r="W542" s="316">
        <v>41399</v>
      </c>
      <c r="AB542" s="314" t="s">
        <v>7399</v>
      </c>
      <c r="AS542" s="314" t="s">
        <v>15111</v>
      </c>
      <c r="BD542" s="314" t="s">
        <v>11771</v>
      </c>
      <c r="BE542" s="314" t="s">
        <v>8637</v>
      </c>
      <c r="BG542" s="175" t="s">
        <v>11772</v>
      </c>
      <c r="BP542" s="314" t="s">
        <v>15136</v>
      </c>
      <c r="BQ542" s="314" t="s">
        <v>15099</v>
      </c>
      <c r="BV542" s="314" t="s">
        <v>11571</v>
      </c>
      <c r="BW542" s="181">
        <v>41490</v>
      </c>
      <c r="BZ542" s="181">
        <v>41490</v>
      </c>
      <c r="CA542" s="292">
        <v>8.3333333333333329E-2</v>
      </c>
      <c r="CB542" t="s">
        <v>1419</v>
      </c>
      <c r="CF542" s="318" t="s">
        <v>1005</v>
      </c>
      <c r="DM542" s="314" t="s">
        <v>11235</v>
      </c>
      <c r="DP542" s="314" t="s">
        <v>8426</v>
      </c>
      <c r="DQ542" s="314">
        <v>158</v>
      </c>
      <c r="DR542" s="314" t="s">
        <v>11281</v>
      </c>
      <c r="EH542" s="314" t="s">
        <v>11270</v>
      </c>
      <c r="EI542" s="314" t="s">
        <v>8426</v>
      </c>
      <c r="EJ542" s="314">
        <v>2.5000000000000001E-2</v>
      </c>
    </row>
    <row r="543" spans="7:140" x14ac:dyDescent="0.35">
      <c r="G543" s="322">
        <v>41501</v>
      </c>
      <c r="N543" s="315" t="s">
        <v>18599</v>
      </c>
      <c r="S543" s="314" t="s">
        <v>1404</v>
      </c>
      <c r="W543" s="316">
        <v>41399</v>
      </c>
      <c r="AB543" s="314" t="s">
        <v>7399</v>
      </c>
      <c r="AS543" s="314" t="s">
        <v>15111</v>
      </c>
      <c r="BD543" s="314" t="s">
        <v>11771</v>
      </c>
      <c r="BE543" s="314" t="s">
        <v>8637</v>
      </c>
      <c r="BG543" s="175" t="s">
        <v>11772</v>
      </c>
      <c r="BP543" s="314" t="s">
        <v>15136</v>
      </c>
      <c r="BQ543" s="314" t="s">
        <v>15099</v>
      </c>
      <c r="BV543" s="314" t="s">
        <v>11571</v>
      </c>
      <c r="BW543" s="181">
        <v>41490</v>
      </c>
      <c r="BZ543" s="181">
        <v>41490</v>
      </c>
      <c r="CA543" s="292">
        <v>0.25</v>
      </c>
      <c r="CB543" t="s">
        <v>1419</v>
      </c>
      <c r="CF543" s="318" t="s">
        <v>1005</v>
      </c>
      <c r="DM543" s="314" t="s">
        <v>11235</v>
      </c>
      <c r="DP543" s="314" t="s">
        <v>8426</v>
      </c>
      <c r="DQ543" s="314">
        <v>162</v>
      </c>
      <c r="DR543" s="314" t="s">
        <v>11281</v>
      </c>
      <c r="EH543" s="314" t="s">
        <v>11270</v>
      </c>
      <c r="EI543" s="314" t="s">
        <v>8426</v>
      </c>
      <c r="EJ543" s="314">
        <v>2.5000000000000001E-2</v>
      </c>
    </row>
    <row r="544" spans="7:140" x14ac:dyDescent="0.35">
      <c r="G544" s="322">
        <v>41501</v>
      </c>
      <c r="N544" s="315" t="s">
        <v>18599</v>
      </c>
      <c r="S544" s="314" t="s">
        <v>1404</v>
      </c>
      <c r="W544" s="316">
        <v>41399</v>
      </c>
      <c r="AB544" s="314" t="s">
        <v>7399</v>
      </c>
      <c r="AS544" s="314" t="s">
        <v>15111</v>
      </c>
      <c r="BD544" s="314" t="s">
        <v>11771</v>
      </c>
      <c r="BE544" s="314" t="s">
        <v>8637</v>
      </c>
      <c r="BG544" s="175" t="s">
        <v>11772</v>
      </c>
      <c r="BP544" s="314" t="s">
        <v>15136</v>
      </c>
      <c r="BQ544" s="314" t="s">
        <v>15099</v>
      </c>
      <c r="BV544" s="314" t="s">
        <v>11571</v>
      </c>
      <c r="BW544" s="181">
        <v>41490</v>
      </c>
      <c r="BZ544" s="181">
        <v>41490</v>
      </c>
      <c r="CA544" s="292">
        <v>0.41666666666666669</v>
      </c>
      <c r="CB544" t="s">
        <v>1419</v>
      </c>
      <c r="CF544" s="318" t="s">
        <v>1005</v>
      </c>
      <c r="DM544" s="314" t="s">
        <v>11235</v>
      </c>
      <c r="DP544" s="314" t="s">
        <v>8426</v>
      </c>
      <c r="DQ544" s="314">
        <v>163</v>
      </c>
      <c r="DR544" s="314" t="s">
        <v>11281</v>
      </c>
      <c r="EH544" s="314" t="s">
        <v>11270</v>
      </c>
      <c r="EI544" s="314" t="s">
        <v>8426</v>
      </c>
      <c r="EJ544" s="314">
        <v>2.5000000000000001E-2</v>
      </c>
    </row>
    <row r="545" spans="7:140" x14ac:dyDescent="0.35">
      <c r="G545" s="322">
        <v>41501</v>
      </c>
      <c r="N545" s="315" t="s">
        <v>18599</v>
      </c>
      <c r="S545" s="314" t="s">
        <v>1404</v>
      </c>
      <c r="W545" s="316">
        <v>41399</v>
      </c>
      <c r="AB545" s="314" t="s">
        <v>7399</v>
      </c>
      <c r="AS545" s="314" t="s">
        <v>15111</v>
      </c>
      <c r="BD545" s="314" t="s">
        <v>11771</v>
      </c>
      <c r="BE545" s="314" t="s">
        <v>8637</v>
      </c>
      <c r="BG545" s="175" t="s">
        <v>11772</v>
      </c>
      <c r="BP545" s="314" t="s">
        <v>15136</v>
      </c>
      <c r="BQ545" s="314" t="s">
        <v>15099</v>
      </c>
      <c r="BV545" s="314" t="s">
        <v>11571</v>
      </c>
      <c r="BW545" s="181">
        <v>41490</v>
      </c>
      <c r="BZ545" s="181">
        <v>41490</v>
      </c>
      <c r="CA545" s="292">
        <v>0.58333333333333337</v>
      </c>
      <c r="CB545" t="s">
        <v>1419</v>
      </c>
      <c r="CF545" s="318" t="s">
        <v>1005</v>
      </c>
      <c r="DM545" s="314" t="s">
        <v>11235</v>
      </c>
      <c r="DP545" s="314" t="s">
        <v>8426</v>
      </c>
      <c r="DQ545" s="314">
        <v>164</v>
      </c>
      <c r="DR545" s="314" t="s">
        <v>11281</v>
      </c>
      <c r="EH545" s="314" t="s">
        <v>11270</v>
      </c>
      <c r="EI545" s="314" t="s">
        <v>8426</v>
      </c>
      <c r="EJ545" s="314">
        <v>2.5000000000000001E-2</v>
      </c>
    </row>
    <row r="546" spans="7:140" x14ac:dyDescent="0.35">
      <c r="G546" s="322">
        <v>41501</v>
      </c>
      <c r="N546" s="315" t="s">
        <v>18599</v>
      </c>
      <c r="S546" s="314" t="s">
        <v>1404</v>
      </c>
      <c r="W546" s="316">
        <v>41399</v>
      </c>
      <c r="AB546" s="314" t="s">
        <v>7399</v>
      </c>
      <c r="AS546" s="314" t="s">
        <v>15111</v>
      </c>
      <c r="BD546" s="314" t="s">
        <v>11771</v>
      </c>
      <c r="BE546" s="314" t="s">
        <v>8637</v>
      </c>
      <c r="BG546" s="175" t="s">
        <v>11772</v>
      </c>
      <c r="BP546" s="314" t="s">
        <v>15136</v>
      </c>
      <c r="BQ546" s="314" t="s">
        <v>15099</v>
      </c>
      <c r="BV546" s="314" t="s">
        <v>11571</v>
      </c>
      <c r="BW546" s="181">
        <v>41490</v>
      </c>
      <c r="BZ546" s="181">
        <v>41490</v>
      </c>
      <c r="CA546" s="292">
        <v>0.75</v>
      </c>
      <c r="CB546" t="s">
        <v>1419</v>
      </c>
      <c r="CF546" s="318" t="s">
        <v>1005</v>
      </c>
      <c r="DM546" s="314" t="s">
        <v>11235</v>
      </c>
      <c r="DP546" s="314" t="s">
        <v>8426</v>
      </c>
      <c r="DQ546" s="314">
        <v>166</v>
      </c>
      <c r="DR546" s="314" t="s">
        <v>11281</v>
      </c>
      <c r="EH546" s="314" t="s">
        <v>11270</v>
      </c>
      <c r="EI546" s="314" t="s">
        <v>8426</v>
      </c>
      <c r="EJ546" s="314">
        <v>2.5000000000000001E-2</v>
      </c>
    </row>
    <row r="547" spans="7:140" x14ac:dyDescent="0.35">
      <c r="G547" s="322">
        <v>41501</v>
      </c>
      <c r="N547" s="315" t="s">
        <v>18599</v>
      </c>
      <c r="S547" s="314" t="s">
        <v>1404</v>
      </c>
      <c r="W547" s="316">
        <v>41399</v>
      </c>
      <c r="AB547" s="314" t="s">
        <v>7399</v>
      </c>
      <c r="AS547" s="314" t="s">
        <v>15111</v>
      </c>
      <c r="BD547" s="314" t="s">
        <v>11771</v>
      </c>
      <c r="BE547" s="314" t="s">
        <v>8637</v>
      </c>
      <c r="BG547" s="175" t="s">
        <v>11772</v>
      </c>
      <c r="BP547" s="314" t="s">
        <v>15136</v>
      </c>
      <c r="BQ547" s="314" t="s">
        <v>15099</v>
      </c>
      <c r="BV547" s="314" t="s">
        <v>11571</v>
      </c>
      <c r="BW547" s="181">
        <v>41490</v>
      </c>
      <c r="BZ547" s="181">
        <v>41490</v>
      </c>
      <c r="CA547" s="292">
        <v>0.91666666666666663</v>
      </c>
      <c r="CB547" t="s">
        <v>1419</v>
      </c>
      <c r="CF547" s="318" t="s">
        <v>1005</v>
      </c>
      <c r="DM547" s="314" t="s">
        <v>11235</v>
      </c>
      <c r="DP547" s="314" t="s">
        <v>8426</v>
      </c>
      <c r="DQ547" s="314">
        <v>168</v>
      </c>
      <c r="DR547" s="314" t="s">
        <v>11281</v>
      </c>
      <c r="EH547" s="314" t="s">
        <v>11270</v>
      </c>
      <c r="EI547" s="314" t="s">
        <v>8426</v>
      </c>
      <c r="EJ547" s="314">
        <v>2.5000000000000001E-2</v>
      </c>
    </row>
    <row r="548" spans="7:140" x14ac:dyDescent="0.35">
      <c r="G548" s="322">
        <v>41501</v>
      </c>
      <c r="N548" s="315" t="s">
        <v>18599</v>
      </c>
      <c r="S548" s="314" t="s">
        <v>1404</v>
      </c>
      <c r="W548" s="316">
        <v>41399</v>
      </c>
      <c r="AB548" s="314" t="s">
        <v>7399</v>
      </c>
      <c r="AS548" s="314" t="s">
        <v>15111</v>
      </c>
      <c r="BD548" s="314" t="s">
        <v>11771</v>
      </c>
      <c r="BE548" s="314" t="s">
        <v>8637</v>
      </c>
      <c r="BG548" s="175" t="s">
        <v>11772</v>
      </c>
      <c r="BP548" s="314" t="s">
        <v>15136</v>
      </c>
      <c r="BQ548" s="314" t="s">
        <v>15099</v>
      </c>
      <c r="BV548" s="314" t="s">
        <v>11571</v>
      </c>
      <c r="BW548" s="181">
        <v>41491</v>
      </c>
      <c r="BZ548" s="181">
        <v>41491</v>
      </c>
      <c r="CA548" s="292">
        <v>8.3333333333333329E-2</v>
      </c>
      <c r="CB548" t="s">
        <v>1419</v>
      </c>
      <c r="CF548" s="318" t="s">
        <v>1005</v>
      </c>
      <c r="DM548" s="314" t="s">
        <v>11235</v>
      </c>
      <c r="DP548" s="314" t="s">
        <v>8426</v>
      </c>
      <c r="DQ548" s="314">
        <v>170</v>
      </c>
      <c r="DR548" s="314" t="s">
        <v>11281</v>
      </c>
      <c r="EH548" s="314" t="s">
        <v>11270</v>
      </c>
      <c r="EI548" s="314" t="s">
        <v>8426</v>
      </c>
      <c r="EJ548" s="314">
        <v>2.5000000000000001E-2</v>
      </c>
    </row>
    <row r="549" spans="7:140" x14ac:dyDescent="0.35">
      <c r="G549" s="322">
        <v>41501</v>
      </c>
      <c r="N549" s="315" t="s">
        <v>18599</v>
      </c>
      <c r="S549" s="314" t="s">
        <v>1404</v>
      </c>
      <c r="W549" s="316">
        <v>41399</v>
      </c>
      <c r="AB549" s="314" t="s">
        <v>7399</v>
      </c>
      <c r="AS549" s="314" t="s">
        <v>15111</v>
      </c>
      <c r="BD549" s="314" t="s">
        <v>11771</v>
      </c>
      <c r="BE549" s="314" t="s">
        <v>8637</v>
      </c>
      <c r="BG549" s="175" t="s">
        <v>11772</v>
      </c>
      <c r="BP549" s="314" t="s">
        <v>15136</v>
      </c>
      <c r="BQ549" s="314" t="s">
        <v>15099</v>
      </c>
      <c r="BV549" s="314" t="s">
        <v>11571</v>
      </c>
      <c r="BW549" s="181">
        <v>41491</v>
      </c>
      <c r="BZ549" s="181">
        <v>41491</v>
      </c>
      <c r="CA549" s="292">
        <v>0.25</v>
      </c>
      <c r="CB549" t="s">
        <v>1419</v>
      </c>
      <c r="CF549" s="318" t="s">
        <v>1005</v>
      </c>
      <c r="DM549" s="314" t="s">
        <v>11235</v>
      </c>
      <c r="DP549" s="314" t="s">
        <v>8426</v>
      </c>
      <c r="DQ549" s="314">
        <v>172</v>
      </c>
      <c r="DR549" s="314" t="s">
        <v>11281</v>
      </c>
      <c r="EH549" s="314" t="s">
        <v>11270</v>
      </c>
      <c r="EI549" s="314" t="s">
        <v>8426</v>
      </c>
      <c r="EJ549" s="314">
        <v>2.5000000000000001E-2</v>
      </c>
    </row>
    <row r="550" spans="7:140" x14ac:dyDescent="0.35">
      <c r="G550" s="322">
        <v>41501</v>
      </c>
      <c r="N550" s="315" t="s">
        <v>18599</v>
      </c>
      <c r="S550" s="314" t="s">
        <v>1404</v>
      </c>
      <c r="W550" s="316">
        <v>41399</v>
      </c>
      <c r="AB550" s="314" t="s">
        <v>7399</v>
      </c>
      <c r="AS550" s="314" t="s">
        <v>15111</v>
      </c>
      <c r="BD550" s="314" t="s">
        <v>11771</v>
      </c>
      <c r="BE550" s="314" t="s">
        <v>8637</v>
      </c>
      <c r="BG550" s="175" t="s">
        <v>11772</v>
      </c>
      <c r="BP550" s="314" t="s">
        <v>15136</v>
      </c>
      <c r="BQ550" s="314" t="s">
        <v>15099</v>
      </c>
      <c r="BV550" s="314" t="s">
        <v>11571</v>
      </c>
      <c r="BW550" s="181">
        <v>41491</v>
      </c>
      <c r="BZ550" s="181">
        <v>41491</v>
      </c>
      <c r="CA550" s="292">
        <v>0.41666666666666669</v>
      </c>
      <c r="CB550" t="s">
        <v>1419</v>
      </c>
      <c r="CF550" s="318" t="s">
        <v>1005</v>
      </c>
      <c r="DM550" s="314" t="s">
        <v>11235</v>
      </c>
      <c r="DP550" s="314" t="s">
        <v>8426</v>
      </c>
      <c r="DQ550" s="314">
        <v>174</v>
      </c>
      <c r="DR550" s="314" t="s">
        <v>11281</v>
      </c>
      <c r="EH550" s="314" t="s">
        <v>11270</v>
      </c>
      <c r="EI550" s="314" t="s">
        <v>8426</v>
      </c>
      <c r="EJ550" s="314">
        <v>2.5000000000000001E-2</v>
      </c>
    </row>
    <row r="551" spans="7:140" x14ac:dyDescent="0.35">
      <c r="G551" s="322">
        <v>41501</v>
      </c>
      <c r="N551" s="315" t="s">
        <v>18599</v>
      </c>
      <c r="S551" s="314" t="s">
        <v>1404</v>
      </c>
      <c r="W551" s="316">
        <v>41399</v>
      </c>
      <c r="AB551" s="314" t="s">
        <v>7399</v>
      </c>
      <c r="AS551" s="314" t="s">
        <v>15111</v>
      </c>
      <c r="BD551" s="314" t="s">
        <v>11771</v>
      </c>
      <c r="BE551" s="314" t="s">
        <v>8637</v>
      </c>
      <c r="BG551" s="175" t="s">
        <v>11772</v>
      </c>
      <c r="BP551" s="314" t="s">
        <v>15136</v>
      </c>
      <c r="BQ551" s="314" t="s">
        <v>15099</v>
      </c>
      <c r="BV551" s="314" t="s">
        <v>11571</v>
      </c>
      <c r="BW551" s="181">
        <v>41491</v>
      </c>
      <c r="BZ551" s="181">
        <v>41491</v>
      </c>
      <c r="CA551" s="292">
        <v>0.58333333333333337</v>
      </c>
      <c r="CB551" t="s">
        <v>1419</v>
      </c>
      <c r="CF551" s="318" t="s">
        <v>1005</v>
      </c>
      <c r="DM551" s="314" t="s">
        <v>11235</v>
      </c>
      <c r="DP551" s="314" t="s">
        <v>8426</v>
      </c>
      <c r="DQ551" s="314">
        <v>175</v>
      </c>
      <c r="DR551" s="314" t="s">
        <v>11281</v>
      </c>
      <c r="EH551" s="314" t="s">
        <v>11270</v>
      </c>
      <c r="EI551" s="314" t="s">
        <v>8426</v>
      </c>
      <c r="EJ551" s="314">
        <v>2.5000000000000001E-2</v>
      </c>
    </row>
    <row r="552" spans="7:140" x14ac:dyDescent="0.35">
      <c r="G552" s="322">
        <v>41501</v>
      </c>
      <c r="N552" s="315" t="s">
        <v>18599</v>
      </c>
      <c r="S552" s="314" t="s">
        <v>1404</v>
      </c>
      <c r="W552" s="316">
        <v>41399</v>
      </c>
      <c r="AB552" s="314" t="s">
        <v>7399</v>
      </c>
      <c r="AS552" s="314" t="s">
        <v>15111</v>
      </c>
      <c r="BD552" s="314" t="s">
        <v>11771</v>
      </c>
      <c r="BE552" s="314" t="s">
        <v>8637</v>
      </c>
      <c r="BG552" s="175" t="s">
        <v>11772</v>
      </c>
      <c r="BP552" s="314" t="s">
        <v>15136</v>
      </c>
      <c r="BQ552" s="314" t="s">
        <v>15099</v>
      </c>
      <c r="BV552" s="314" t="s">
        <v>11571</v>
      </c>
      <c r="BW552" s="181">
        <v>41491</v>
      </c>
      <c r="BZ552" s="181">
        <v>41491</v>
      </c>
      <c r="CA552" s="292">
        <v>0.75</v>
      </c>
      <c r="CB552" t="s">
        <v>1419</v>
      </c>
      <c r="CF552" s="318" t="s">
        <v>1005</v>
      </c>
      <c r="DM552" s="314" t="s">
        <v>11235</v>
      </c>
      <c r="DP552" s="314" t="s">
        <v>8426</v>
      </c>
      <c r="DQ552" s="314">
        <v>175</v>
      </c>
      <c r="DR552" s="314" t="s">
        <v>11281</v>
      </c>
      <c r="EH552" s="314" t="s">
        <v>11270</v>
      </c>
      <c r="EI552" s="314" t="s">
        <v>8426</v>
      </c>
      <c r="EJ552" s="314">
        <v>2.5000000000000001E-2</v>
      </c>
    </row>
    <row r="553" spans="7:140" x14ac:dyDescent="0.35">
      <c r="G553" s="322">
        <v>41501</v>
      </c>
      <c r="N553" s="315" t="s">
        <v>18599</v>
      </c>
      <c r="S553" s="314" t="s">
        <v>1404</v>
      </c>
      <c r="W553" s="316">
        <v>41399</v>
      </c>
      <c r="AB553" s="314" t="s">
        <v>7399</v>
      </c>
      <c r="AS553" s="314" t="s">
        <v>15111</v>
      </c>
      <c r="BD553" s="314" t="s">
        <v>11771</v>
      </c>
      <c r="BE553" s="314" t="s">
        <v>8637</v>
      </c>
      <c r="BG553" s="175" t="s">
        <v>11772</v>
      </c>
      <c r="BP553" s="314" t="s">
        <v>15136</v>
      </c>
      <c r="BQ553" s="314" t="s">
        <v>15099</v>
      </c>
      <c r="BV553" s="314" t="s">
        <v>11571</v>
      </c>
      <c r="BW553" s="181">
        <v>41491</v>
      </c>
      <c r="BZ553" s="181">
        <v>41491</v>
      </c>
      <c r="CA553" s="292">
        <v>0.91666666666666663</v>
      </c>
      <c r="CB553" t="s">
        <v>1419</v>
      </c>
      <c r="CF553" s="318" t="s">
        <v>1005</v>
      </c>
      <c r="DM553" s="314" t="s">
        <v>11235</v>
      </c>
      <c r="DP553" s="314" t="s">
        <v>8426</v>
      </c>
      <c r="DQ553" s="314">
        <v>175</v>
      </c>
      <c r="DR553" s="314" t="s">
        <v>11281</v>
      </c>
      <c r="EH553" s="314" t="s">
        <v>11270</v>
      </c>
      <c r="EI553" s="314" t="s">
        <v>8426</v>
      </c>
      <c r="EJ553" s="314">
        <v>2.5000000000000001E-2</v>
      </c>
    </row>
    <row r="554" spans="7:140" x14ac:dyDescent="0.35">
      <c r="G554" s="322">
        <v>41501</v>
      </c>
      <c r="N554" s="315" t="s">
        <v>18599</v>
      </c>
      <c r="S554" s="314" t="s">
        <v>1404</v>
      </c>
      <c r="W554" s="316">
        <v>41399</v>
      </c>
      <c r="AB554" s="314" t="s">
        <v>7399</v>
      </c>
      <c r="AS554" s="314" t="s">
        <v>15111</v>
      </c>
      <c r="BD554" s="314" t="s">
        <v>11771</v>
      </c>
      <c r="BE554" s="314" t="s">
        <v>8637</v>
      </c>
      <c r="BG554" s="175" t="s">
        <v>11772</v>
      </c>
      <c r="BP554" s="314" t="s">
        <v>15136</v>
      </c>
      <c r="BQ554" s="314" t="s">
        <v>15099</v>
      </c>
      <c r="BV554" s="314" t="s">
        <v>11571</v>
      </c>
      <c r="BW554" s="181">
        <v>41492</v>
      </c>
      <c r="BZ554" s="181">
        <v>41492</v>
      </c>
      <c r="CA554" s="292">
        <v>8.3333333333333329E-2</v>
      </c>
      <c r="CB554" t="s">
        <v>1419</v>
      </c>
      <c r="CF554" s="318" t="s">
        <v>1005</v>
      </c>
      <c r="DM554" s="314" t="s">
        <v>11235</v>
      </c>
      <c r="DP554" s="314" t="s">
        <v>8426</v>
      </c>
      <c r="DQ554" s="314">
        <v>176</v>
      </c>
      <c r="DR554" s="314" t="s">
        <v>11281</v>
      </c>
      <c r="EH554" s="314" t="s">
        <v>11270</v>
      </c>
      <c r="EI554" s="314" t="s">
        <v>8426</v>
      </c>
      <c r="EJ554" s="314">
        <v>2.5000000000000001E-2</v>
      </c>
    </row>
    <row r="555" spans="7:140" x14ac:dyDescent="0.35">
      <c r="G555" s="322">
        <v>41501</v>
      </c>
      <c r="N555" s="315" t="s">
        <v>18599</v>
      </c>
      <c r="S555" s="314" t="s">
        <v>1404</v>
      </c>
      <c r="W555" s="316">
        <v>41399</v>
      </c>
      <c r="AB555" s="314" t="s">
        <v>7399</v>
      </c>
      <c r="AS555" s="314" t="s">
        <v>15111</v>
      </c>
      <c r="BD555" s="314" t="s">
        <v>11771</v>
      </c>
      <c r="BE555" s="314" t="s">
        <v>8637</v>
      </c>
      <c r="BG555" s="175" t="s">
        <v>11772</v>
      </c>
      <c r="BP555" s="314" t="s">
        <v>15136</v>
      </c>
      <c r="BQ555" s="314" t="s">
        <v>15099</v>
      </c>
      <c r="BV555" s="314" t="s">
        <v>11571</v>
      </c>
      <c r="BW555" s="181">
        <v>41492</v>
      </c>
      <c r="BZ555" s="181">
        <v>41492</v>
      </c>
      <c r="CA555" s="292">
        <v>0.25</v>
      </c>
      <c r="CB555" t="s">
        <v>1419</v>
      </c>
      <c r="CF555" s="318" t="s">
        <v>1005</v>
      </c>
      <c r="DM555" s="314" t="s">
        <v>11235</v>
      </c>
      <c r="DP555" s="314" t="s">
        <v>8426</v>
      </c>
      <c r="DQ555" s="314">
        <v>177</v>
      </c>
      <c r="DR555" s="314" t="s">
        <v>11281</v>
      </c>
      <c r="EH555" s="314" t="s">
        <v>11270</v>
      </c>
      <c r="EI555" s="314" t="s">
        <v>8426</v>
      </c>
      <c r="EJ555" s="314">
        <v>2.5000000000000001E-2</v>
      </c>
    </row>
    <row r="556" spans="7:140" x14ac:dyDescent="0.35">
      <c r="G556" s="322">
        <v>41501</v>
      </c>
      <c r="N556" s="315" t="s">
        <v>18599</v>
      </c>
      <c r="S556" s="314" t="s">
        <v>1404</v>
      </c>
      <c r="W556" s="316">
        <v>41399</v>
      </c>
      <c r="AB556" s="314" t="s">
        <v>7399</v>
      </c>
      <c r="AS556" s="314" t="s">
        <v>15111</v>
      </c>
      <c r="BD556" s="314" t="s">
        <v>11771</v>
      </c>
      <c r="BE556" s="314" t="s">
        <v>8637</v>
      </c>
      <c r="BG556" s="175" t="s">
        <v>11772</v>
      </c>
      <c r="BP556" s="314" t="s">
        <v>15136</v>
      </c>
      <c r="BQ556" s="314" t="s">
        <v>15099</v>
      </c>
      <c r="BV556" s="314" t="s">
        <v>11571</v>
      </c>
      <c r="BW556" s="181">
        <v>41492</v>
      </c>
      <c r="BZ556" s="181">
        <v>41492</v>
      </c>
      <c r="CA556" s="292">
        <v>0.41666666666666669</v>
      </c>
      <c r="CB556" t="s">
        <v>1419</v>
      </c>
      <c r="CF556" s="318" t="s">
        <v>1005</v>
      </c>
      <c r="DM556" s="314" t="s">
        <v>11235</v>
      </c>
      <c r="DP556" s="314" t="s">
        <v>8426</v>
      </c>
      <c r="DQ556" s="314">
        <v>176</v>
      </c>
      <c r="DR556" s="314" t="s">
        <v>11281</v>
      </c>
      <c r="EH556" s="314" t="s">
        <v>11270</v>
      </c>
      <c r="EI556" s="314" t="s">
        <v>8426</v>
      </c>
      <c r="EJ556" s="314">
        <v>2.5000000000000001E-2</v>
      </c>
    </row>
    <row r="557" spans="7:140" x14ac:dyDescent="0.35">
      <c r="G557" s="322">
        <v>41501</v>
      </c>
      <c r="N557" s="315" t="s">
        <v>18599</v>
      </c>
      <c r="S557" s="314" t="s">
        <v>1404</v>
      </c>
      <c r="W557" s="316">
        <v>41399</v>
      </c>
      <c r="AB557" s="314" t="s">
        <v>7399</v>
      </c>
      <c r="AS557" s="314" t="s">
        <v>15111</v>
      </c>
      <c r="BD557" s="314" t="s">
        <v>11771</v>
      </c>
      <c r="BE557" s="314" t="s">
        <v>8637</v>
      </c>
      <c r="BG557" s="175" t="s">
        <v>11772</v>
      </c>
      <c r="BP557" s="314" t="s">
        <v>15136</v>
      </c>
      <c r="BQ557" s="314" t="s">
        <v>15099</v>
      </c>
      <c r="BV557" s="314" t="s">
        <v>11571</v>
      </c>
      <c r="BW557" s="181">
        <v>41492</v>
      </c>
      <c r="BZ557" s="181">
        <v>41492</v>
      </c>
      <c r="CA557" s="292">
        <v>0.58333333333333337</v>
      </c>
      <c r="CB557" t="s">
        <v>1419</v>
      </c>
      <c r="CF557" s="318" t="s">
        <v>1005</v>
      </c>
      <c r="DM557" s="314" t="s">
        <v>11235</v>
      </c>
      <c r="DP557" s="314" t="s">
        <v>8426</v>
      </c>
      <c r="DQ557" s="314">
        <v>176</v>
      </c>
      <c r="DR557" s="314" t="s">
        <v>11281</v>
      </c>
      <c r="EH557" s="314" t="s">
        <v>11270</v>
      </c>
      <c r="EI557" s="314" t="s">
        <v>8426</v>
      </c>
      <c r="EJ557" s="314">
        <v>2.5000000000000001E-2</v>
      </c>
    </row>
    <row r="558" spans="7:140" x14ac:dyDescent="0.35">
      <c r="G558" s="322">
        <v>41501</v>
      </c>
      <c r="N558" s="315" t="s">
        <v>18599</v>
      </c>
      <c r="S558" s="314" t="s">
        <v>1404</v>
      </c>
      <c r="W558" s="316">
        <v>41399</v>
      </c>
      <c r="AB558" s="314" t="s">
        <v>7399</v>
      </c>
      <c r="AS558" s="314" t="s">
        <v>15111</v>
      </c>
      <c r="BD558" s="314" t="s">
        <v>11771</v>
      </c>
      <c r="BE558" s="314" t="s">
        <v>8637</v>
      </c>
      <c r="BG558" s="175" t="s">
        <v>11772</v>
      </c>
      <c r="BP558" s="314" t="s">
        <v>15136</v>
      </c>
      <c r="BQ558" s="314" t="s">
        <v>15099</v>
      </c>
      <c r="BV558" s="314" t="s">
        <v>11571</v>
      </c>
      <c r="BW558" s="181">
        <v>41492</v>
      </c>
      <c r="BZ558" s="181">
        <v>41492</v>
      </c>
      <c r="CA558" s="292">
        <v>0.75</v>
      </c>
      <c r="CB558" t="s">
        <v>1419</v>
      </c>
      <c r="CF558" s="318" t="s">
        <v>1005</v>
      </c>
      <c r="DM558" s="314" t="s">
        <v>11235</v>
      </c>
      <c r="DP558" s="314" t="s">
        <v>8426</v>
      </c>
      <c r="DQ558" s="314">
        <v>174</v>
      </c>
      <c r="DR558" s="314" t="s">
        <v>11281</v>
      </c>
      <c r="EH558" s="314" t="s">
        <v>11270</v>
      </c>
      <c r="EI558" s="314" t="s">
        <v>8426</v>
      </c>
      <c r="EJ558" s="314">
        <v>2.5000000000000001E-2</v>
      </c>
    </row>
    <row r="559" spans="7:140" x14ac:dyDescent="0.35">
      <c r="G559" s="322">
        <v>41501</v>
      </c>
      <c r="N559" s="315" t="s">
        <v>18599</v>
      </c>
      <c r="S559" s="314" t="s">
        <v>1404</v>
      </c>
      <c r="W559" s="316">
        <v>41399</v>
      </c>
      <c r="AB559" s="314" t="s">
        <v>7399</v>
      </c>
      <c r="AS559" s="314" t="s">
        <v>15111</v>
      </c>
      <c r="BD559" s="314" t="s">
        <v>11771</v>
      </c>
      <c r="BE559" s="314" t="s">
        <v>8637</v>
      </c>
      <c r="BG559" s="175" t="s">
        <v>11772</v>
      </c>
      <c r="BP559" s="314" t="s">
        <v>15136</v>
      </c>
      <c r="BQ559" s="314" t="s">
        <v>15099</v>
      </c>
      <c r="BV559" s="314" t="s">
        <v>11571</v>
      </c>
      <c r="BW559" s="181">
        <v>41492</v>
      </c>
      <c r="BZ559" s="181">
        <v>41492</v>
      </c>
      <c r="CA559" s="292">
        <v>0.91666666666666663</v>
      </c>
      <c r="CB559" t="s">
        <v>1419</v>
      </c>
      <c r="CF559" s="318" t="s">
        <v>1005</v>
      </c>
      <c r="DM559" s="314" t="s">
        <v>11235</v>
      </c>
      <c r="DP559" s="314" t="s">
        <v>8426</v>
      </c>
      <c r="DQ559" s="314">
        <v>169</v>
      </c>
      <c r="DR559" s="314" t="s">
        <v>11281</v>
      </c>
      <c r="EH559" s="314" t="s">
        <v>11270</v>
      </c>
      <c r="EI559" s="314" t="s">
        <v>8426</v>
      </c>
      <c r="EJ559" s="314">
        <v>2.5000000000000001E-2</v>
      </c>
    </row>
    <row r="560" spans="7:140" x14ac:dyDescent="0.35">
      <c r="G560" s="322">
        <v>41501</v>
      </c>
      <c r="N560" s="315" t="s">
        <v>18599</v>
      </c>
      <c r="S560" s="314" t="s">
        <v>1404</v>
      </c>
      <c r="W560" s="316">
        <v>41399</v>
      </c>
      <c r="AB560" s="314" t="s">
        <v>7399</v>
      </c>
      <c r="AS560" s="314" t="s">
        <v>15111</v>
      </c>
      <c r="BD560" s="314" t="s">
        <v>11771</v>
      </c>
      <c r="BE560" s="314" t="s">
        <v>8637</v>
      </c>
      <c r="BG560" s="175" t="s">
        <v>11772</v>
      </c>
      <c r="BP560" s="314" t="s">
        <v>15136</v>
      </c>
      <c r="BQ560" s="314" t="s">
        <v>15099</v>
      </c>
      <c r="BV560" s="314" t="s">
        <v>11571</v>
      </c>
      <c r="BW560" s="181">
        <v>41493</v>
      </c>
      <c r="BZ560" s="181">
        <v>41493</v>
      </c>
      <c r="CA560" s="292">
        <v>8.3333333333333329E-2</v>
      </c>
      <c r="CB560" t="s">
        <v>1419</v>
      </c>
      <c r="CF560" s="318" t="s">
        <v>1005</v>
      </c>
      <c r="DM560" s="314" t="s">
        <v>11235</v>
      </c>
      <c r="DP560" s="314" t="s">
        <v>8426</v>
      </c>
      <c r="DQ560" s="314">
        <v>163</v>
      </c>
      <c r="DR560" s="314" t="s">
        <v>11281</v>
      </c>
      <c r="EH560" s="314" t="s">
        <v>11270</v>
      </c>
      <c r="EI560" s="314" t="s">
        <v>8426</v>
      </c>
      <c r="EJ560" s="314">
        <v>2.5000000000000001E-2</v>
      </c>
    </row>
    <row r="561" spans="7:140" x14ac:dyDescent="0.35">
      <c r="G561" s="322">
        <v>41501</v>
      </c>
      <c r="N561" s="315" t="s">
        <v>18599</v>
      </c>
      <c r="S561" s="314" t="s">
        <v>1404</v>
      </c>
      <c r="W561" s="316">
        <v>41399</v>
      </c>
      <c r="AB561" s="314" t="s">
        <v>7399</v>
      </c>
      <c r="AS561" s="314" t="s">
        <v>15111</v>
      </c>
      <c r="BD561" s="314" t="s">
        <v>11771</v>
      </c>
      <c r="BE561" s="314" t="s">
        <v>8637</v>
      </c>
      <c r="BG561" s="175" t="s">
        <v>11772</v>
      </c>
      <c r="BP561" s="314" t="s">
        <v>15136</v>
      </c>
      <c r="BQ561" s="314" t="s">
        <v>15099</v>
      </c>
      <c r="BV561" s="314" t="s">
        <v>11571</v>
      </c>
      <c r="BW561" s="181">
        <v>41493</v>
      </c>
      <c r="BZ561" s="181">
        <v>41493</v>
      </c>
      <c r="CA561" s="292">
        <v>0.25</v>
      </c>
      <c r="CB561" t="s">
        <v>1419</v>
      </c>
      <c r="CF561" s="318" t="s">
        <v>1005</v>
      </c>
      <c r="DM561" s="314" t="s">
        <v>11235</v>
      </c>
      <c r="DP561" s="314" t="s">
        <v>8426</v>
      </c>
      <c r="DQ561" s="314">
        <v>163</v>
      </c>
      <c r="DR561" s="314" t="s">
        <v>11281</v>
      </c>
      <c r="EH561" s="314" t="s">
        <v>11270</v>
      </c>
      <c r="EI561" s="314" t="s">
        <v>8426</v>
      </c>
      <c r="EJ561" s="314">
        <v>2.5000000000000001E-2</v>
      </c>
    </row>
    <row r="562" spans="7:140" x14ac:dyDescent="0.35">
      <c r="G562" s="322">
        <v>41501</v>
      </c>
      <c r="N562" s="315" t="s">
        <v>18599</v>
      </c>
      <c r="S562" s="314" t="s">
        <v>1404</v>
      </c>
      <c r="W562" s="316">
        <v>41399</v>
      </c>
      <c r="AB562" s="314" t="s">
        <v>7399</v>
      </c>
      <c r="AS562" s="314" t="s">
        <v>15111</v>
      </c>
      <c r="BD562" s="314" t="s">
        <v>11771</v>
      </c>
      <c r="BE562" s="314" t="s">
        <v>8637</v>
      </c>
      <c r="BG562" s="175" t="s">
        <v>11772</v>
      </c>
      <c r="BP562" s="314" t="s">
        <v>15136</v>
      </c>
      <c r="BQ562" s="314" t="s">
        <v>15099</v>
      </c>
      <c r="BV562" s="314" t="s">
        <v>11571</v>
      </c>
      <c r="BW562" s="181">
        <v>41493</v>
      </c>
      <c r="BZ562" s="181">
        <v>41493</v>
      </c>
      <c r="CA562" s="292">
        <v>0.41666666666666669</v>
      </c>
      <c r="CB562" t="s">
        <v>1419</v>
      </c>
      <c r="CF562" s="318" t="s">
        <v>1005</v>
      </c>
      <c r="DM562" s="314" t="s">
        <v>11235</v>
      </c>
      <c r="DP562" s="314" t="s">
        <v>8426</v>
      </c>
      <c r="DQ562" s="314">
        <v>166</v>
      </c>
      <c r="DR562" s="314" t="s">
        <v>11281</v>
      </c>
      <c r="EH562" s="314" t="s">
        <v>11270</v>
      </c>
      <c r="EI562" s="314" t="s">
        <v>8426</v>
      </c>
      <c r="EJ562" s="314">
        <v>2.5000000000000001E-2</v>
      </c>
    </row>
    <row r="563" spans="7:140" x14ac:dyDescent="0.35">
      <c r="G563" s="322">
        <v>41501</v>
      </c>
      <c r="N563" s="315" t="s">
        <v>18599</v>
      </c>
      <c r="S563" s="314" t="s">
        <v>1404</v>
      </c>
      <c r="W563" s="316">
        <v>41399</v>
      </c>
      <c r="AB563" s="314" t="s">
        <v>7399</v>
      </c>
      <c r="AS563" s="314" t="s">
        <v>15111</v>
      </c>
      <c r="BD563" s="314" t="s">
        <v>11771</v>
      </c>
      <c r="BE563" s="314" t="s">
        <v>8637</v>
      </c>
      <c r="BG563" s="175" t="s">
        <v>11772</v>
      </c>
      <c r="BP563" s="314" t="s">
        <v>15136</v>
      </c>
      <c r="BQ563" s="314" t="s">
        <v>15099</v>
      </c>
      <c r="BV563" s="314" t="s">
        <v>11571</v>
      </c>
      <c r="BW563" s="181">
        <v>41493</v>
      </c>
      <c r="BZ563" s="181">
        <v>41493</v>
      </c>
      <c r="CA563" s="292">
        <v>0.58333333333333337</v>
      </c>
      <c r="CB563" t="s">
        <v>1419</v>
      </c>
      <c r="CF563" s="318" t="s">
        <v>1005</v>
      </c>
      <c r="DM563" s="314" t="s">
        <v>11235</v>
      </c>
      <c r="DP563" s="314" t="s">
        <v>8426</v>
      </c>
      <c r="DQ563" s="314">
        <v>167</v>
      </c>
      <c r="DR563" s="314" t="s">
        <v>11281</v>
      </c>
      <c r="EH563" s="314" t="s">
        <v>11270</v>
      </c>
      <c r="EI563" s="314" t="s">
        <v>8426</v>
      </c>
      <c r="EJ563" s="314">
        <v>2.5000000000000001E-2</v>
      </c>
    </row>
    <row r="564" spans="7:140" x14ac:dyDescent="0.35">
      <c r="G564" s="322">
        <v>41501</v>
      </c>
      <c r="N564" s="315" t="s">
        <v>18599</v>
      </c>
      <c r="S564" s="314" t="s">
        <v>1404</v>
      </c>
      <c r="W564" s="316">
        <v>41399</v>
      </c>
      <c r="AB564" s="314" t="s">
        <v>7399</v>
      </c>
      <c r="AS564" s="314" t="s">
        <v>15111</v>
      </c>
      <c r="BD564" s="314" t="s">
        <v>11771</v>
      </c>
      <c r="BE564" s="314" t="s">
        <v>8637</v>
      </c>
      <c r="BG564" s="175" t="s">
        <v>11772</v>
      </c>
      <c r="BP564" s="314" t="s">
        <v>15136</v>
      </c>
      <c r="BQ564" s="314" t="s">
        <v>15099</v>
      </c>
      <c r="BV564" s="314" t="s">
        <v>11571</v>
      </c>
      <c r="BW564" s="181">
        <v>41493</v>
      </c>
      <c r="BZ564" s="181">
        <v>41493</v>
      </c>
      <c r="CA564" s="292">
        <v>0.75</v>
      </c>
      <c r="CB564" t="s">
        <v>1419</v>
      </c>
      <c r="CF564" s="318" t="s">
        <v>1005</v>
      </c>
      <c r="DM564" s="314" t="s">
        <v>11235</v>
      </c>
      <c r="DP564" s="314" t="s">
        <v>8426</v>
      </c>
      <c r="DQ564" s="314">
        <v>172</v>
      </c>
      <c r="DR564" s="314" t="s">
        <v>11281</v>
      </c>
      <c r="EH564" s="314" t="s">
        <v>11270</v>
      </c>
      <c r="EI564" s="314" t="s">
        <v>8426</v>
      </c>
      <c r="EJ564" s="314">
        <v>2.5000000000000001E-2</v>
      </c>
    </row>
    <row r="565" spans="7:140" x14ac:dyDescent="0.35">
      <c r="G565" s="322">
        <v>41501</v>
      </c>
      <c r="N565" s="315" t="s">
        <v>18599</v>
      </c>
      <c r="S565" s="314" t="s">
        <v>1404</v>
      </c>
      <c r="W565" s="316">
        <v>41399</v>
      </c>
      <c r="AB565" s="314" t="s">
        <v>7399</v>
      </c>
      <c r="AS565" s="314" t="s">
        <v>15111</v>
      </c>
      <c r="BD565" s="314" t="s">
        <v>11771</v>
      </c>
      <c r="BE565" s="314" t="s">
        <v>8637</v>
      </c>
      <c r="BG565" s="175" t="s">
        <v>11772</v>
      </c>
      <c r="BP565" s="314" t="s">
        <v>15136</v>
      </c>
      <c r="BQ565" s="314" t="s">
        <v>15099</v>
      </c>
      <c r="BV565" s="314" t="s">
        <v>11571</v>
      </c>
      <c r="BW565" s="181">
        <v>41493</v>
      </c>
      <c r="BZ565" s="181">
        <v>41493</v>
      </c>
      <c r="CA565" s="292">
        <v>0.91666666666666663</v>
      </c>
      <c r="CB565" t="s">
        <v>1419</v>
      </c>
      <c r="CF565" s="318" t="s">
        <v>1005</v>
      </c>
      <c r="DM565" s="314" t="s">
        <v>11235</v>
      </c>
      <c r="DP565" s="314" t="s">
        <v>8426</v>
      </c>
      <c r="DQ565" s="314">
        <v>177</v>
      </c>
      <c r="DR565" s="314" t="s">
        <v>11281</v>
      </c>
      <c r="EH565" s="314" t="s">
        <v>11270</v>
      </c>
      <c r="EI565" s="314" t="s">
        <v>8426</v>
      </c>
      <c r="EJ565" s="314">
        <v>2.5000000000000001E-2</v>
      </c>
    </row>
    <row r="566" spans="7:140" x14ac:dyDescent="0.35">
      <c r="G566" s="322">
        <v>41501</v>
      </c>
      <c r="N566" s="315" t="s">
        <v>18599</v>
      </c>
      <c r="S566" s="314" t="s">
        <v>1404</v>
      </c>
      <c r="W566" s="316">
        <v>41399</v>
      </c>
      <c r="AB566" s="314" t="s">
        <v>7399</v>
      </c>
      <c r="AS566" s="314" t="s">
        <v>15111</v>
      </c>
      <c r="BD566" s="314" t="s">
        <v>11771</v>
      </c>
      <c r="BE566" s="314" t="s">
        <v>8637</v>
      </c>
      <c r="BG566" s="175" t="s">
        <v>11772</v>
      </c>
      <c r="BP566" s="314" t="s">
        <v>15136</v>
      </c>
      <c r="BQ566" s="314" t="s">
        <v>15099</v>
      </c>
      <c r="BV566" s="314" t="s">
        <v>11571</v>
      </c>
      <c r="BW566" s="181">
        <v>41494</v>
      </c>
      <c r="BZ566" s="181">
        <v>41494</v>
      </c>
      <c r="CA566" s="292">
        <v>8.3333333333333329E-2</v>
      </c>
      <c r="CB566" t="s">
        <v>1419</v>
      </c>
      <c r="CF566" s="318" t="s">
        <v>1005</v>
      </c>
      <c r="DM566" s="314" t="s">
        <v>11235</v>
      </c>
      <c r="DP566" s="314" t="s">
        <v>8426</v>
      </c>
      <c r="DQ566" s="314">
        <v>175</v>
      </c>
      <c r="DR566" s="314" t="s">
        <v>11281</v>
      </c>
      <c r="EH566" s="314" t="s">
        <v>11270</v>
      </c>
      <c r="EI566" s="314" t="s">
        <v>8426</v>
      </c>
      <c r="EJ566" s="314">
        <v>2.5000000000000001E-2</v>
      </c>
    </row>
    <row r="567" spans="7:140" x14ac:dyDescent="0.35">
      <c r="G567" s="322">
        <v>41501</v>
      </c>
      <c r="N567" s="315" t="s">
        <v>18599</v>
      </c>
      <c r="S567" s="314" t="s">
        <v>1404</v>
      </c>
      <c r="W567" s="316">
        <v>41399</v>
      </c>
      <c r="AB567" s="314" t="s">
        <v>7399</v>
      </c>
      <c r="AS567" s="314" t="s">
        <v>15111</v>
      </c>
      <c r="BD567" s="314" t="s">
        <v>11771</v>
      </c>
      <c r="BE567" s="314" t="s">
        <v>8637</v>
      </c>
      <c r="BG567" s="175" t="s">
        <v>11772</v>
      </c>
      <c r="BP567" s="314" t="s">
        <v>15136</v>
      </c>
      <c r="BQ567" s="314" t="s">
        <v>15099</v>
      </c>
      <c r="BV567" s="314" t="s">
        <v>11571</v>
      </c>
      <c r="BW567" s="181">
        <v>41494</v>
      </c>
      <c r="BZ567" s="181">
        <v>41494</v>
      </c>
      <c r="CA567" s="292">
        <v>0.25</v>
      </c>
      <c r="CB567" t="s">
        <v>1419</v>
      </c>
      <c r="CF567" s="318" t="s">
        <v>1005</v>
      </c>
      <c r="DM567" s="314" t="s">
        <v>11235</v>
      </c>
      <c r="DP567" s="314" t="s">
        <v>8426</v>
      </c>
      <c r="DQ567" s="314">
        <v>172</v>
      </c>
      <c r="DR567" s="314" t="s">
        <v>11281</v>
      </c>
      <c r="EH567" s="314" t="s">
        <v>11270</v>
      </c>
      <c r="EI567" s="314" t="s">
        <v>8426</v>
      </c>
      <c r="EJ567" s="314">
        <v>2.5000000000000001E-2</v>
      </c>
    </row>
    <row r="568" spans="7:140" x14ac:dyDescent="0.35">
      <c r="G568" s="322">
        <v>41501</v>
      </c>
      <c r="N568" s="315" t="s">
        <v>18599</v>
      </c>
      <c r="S568" s="314" t="s">
        <v>1404</v>
      </c>
      <c r="W568" s="316">
        <v>41399</v>
      </c>
      <c r="AB568" s="314" t="s">
        <v>7399</v>
      </c>
      <c r="AS568" s="314" t="s">
        <v>15111</v>
      </c>
      <c r="BD568" s="314" t="s">
        <v>11771</v>
      </c>
      <c r="BE568" s="314" t="s">
        <v>8637</v>
      </c>
      <c r="BG568" s="175" t="s">
        <v>11772</v>
      </c>
      <c r="BP568" s="314" t="s">
        <v>15136</v>
      </c>
      <c r="BQ568" s="314" t="s">
        <v>15099</v>
      </c>
      <c r="BV568" s="314" t="s">
        <v>11571</v>
      </c>
      <c r="BW568" s="181">
        <v>41494</v>
      </c>
      <c r="BZ568" s="181">
        <v>41494</v>
      </c>
      <c r="CA568" s="292">
        <v>0.41666666666666669</v>
      </c>
      <c r="CB568" t="s">
        <v>1419</v>
      </c>
      <c r="CF568" s="318" t="s">
        <v>1005</v>
      </c>
      <c r="DM568" s="314" t="s">
        <v>11235</v>
      </c>
      <c r="DP568" s="314" t="s">
        <v>8426</v>
      </c>
      <c r="DQ568" s="314">
        <v>177</v>
      </c>
      <c r="DR568" s="314" t="s">
        <v>11281</v>
      </c>
      <c r="EH568" s="314" t="s">
        <v>11270</v>
      </c>
      <c r="EI568" s="314" t="s">
        <v>8426</v>
      </c>
      <c r="EJ568" s="314">
        <v>2.5000000000000001E-2</v>
      </c>
    </row>
    <row r="569" spans="7:140" x14ac:dyDescent="0.35">
      <c r="G569" s="322">
        <v>41501</v>
      </c>
      <c r="N569" s="315" t="s">
        <v>18599</v>
      </c>
      <c r="S569" s="314" t="s">
        <v>1404</v>
      </c>
      <c r="W569" s="316">
        <v>41399</v>
      </c>
      <c r="AB569" s="314" t="s">
        <v>7399</v>
      </c>
      <c r="AS569" s="314" t="s">
        <v>15111</v>
      </c>
      <c r="BD569" s="314" t="s">
        <v>11771</v>
      </c>
      <c r="BE569" s="314" t="s">
        <v>8637</v>
      </c>
      <c r="BG569" s="175" t="s">
        <v>11772</v>
      </c>
      <c r="BP569" s="314" t="s">
        <v>15136</v>
      </c>
      <c r="BQ569" s="314" t="s">
        <v>15099</v>
      </c>
      <c r="BV569" s="314" t="s">
        <v>11571</v>
      </c>
      <c r="BW569" s="181">
        <v>41494</v>
      </c>
      <c r="BZ569" s="181">
        <v>41494</v>
      </c>
      <c r="CA569" s="292">
        <v>0.58333333333333337</v>
      </c>
      <c r="CB569" t="s">
        <v>1419</v>
      </c>
      <c r="CF569" s="318" t="s">
        <v>1005</v>
      </c>
      <c r="DM569" s="314" t="s">
        <v>11235</v>
      </c>
      <c r="DP569" s="314" t="s">
        <v>8426</v>
      </c>
      <c r="DQ569" s="314">
        <v>175</v>
      </c>
      <c r="DR569" s="314" t="s">
        <v>11281</v>
      </c>
      <c r="EH569" s="314" t="s">
        <v>11270</v>
      </c>
      <c r="EI569" s="314" t="s">
        <v>8426</v>
      </c>
      <c r="EJ569" s="314">
        <v>2.5000000000000001E-2</v>
      </c>
    </row>
    <row r="570" spans="7:140" x14ac:dyDescent="0.35">
      <c r="G570" s="322">
        <v>41501</v>
      </c>
      <c r="N570" s="315" t="s">
        <v>18599</v>
      </c>
      <c r="S570" s="314" t="s">
        <v>1404</v>
      </c>
      <c r="W570" s="316">
        <v>41399</v>
      </c>
      <c r="AB570" s="314" t="s">
        <v>7399</v>
      </c>
      <c r="AS570" s="314" t="s">
        <v>15111</v>
      </c>
      <c r="BD570" s="314" t="s">
        <v>11771</v>
      </c>
      <c r="BE570" s="314" t="s">
        <v>8637</v>
      </c>
      <c r="BG570" s="175" t="s">
        <v>11772</v>
      </c>
      <c r="BP570" s="314" t="s">
        <v>15136</v>
      </c>
      <c r="BQ570" s="314" t="s">
        <v>15099</v>
      </c>
      <c r="BV570" s="314" t="s">
        <v>11571</v>
      </c>
      <c r="BW570" s="181">
        <v>41494</v>
      </c>
      <c r="BZ570" s="181">
        <v>41494</v>
      </c>
      <c r="CA570" s="292">
        <v>0.75</v>
      </c>
      <c r="CB570" t="s">
        <v>1419</v>
      </c>
      <c r="CF570" s="318" t="s">
        <v>1005</v>
      </c>
      <c r="DM570" s="314" t="s">
        <v>11235</v>
      </c>
      <c r="DP570" s="314" t="s">
        <v>8426</v>
      </c>
      <c r="DQ570" s="314">
        <v>172</v>
      </c>
      <c r="DR570" s="314" t="s">
        <v>11281</v>
      </c>
      <c r="EH570" s="314" t="s">
        <v>11270</v>
      </c>
      <c r="EI570" s="314" t="s">
        <v>8426</v>
      </c>
      <c r="EJ570" s="314">
        <v>2.5000000000000001E-2</v>
      </c>
    </row>
    <row r="571" spans="7:140" x14ac:dyDescent="0.35">
      <c r="G571" s="322">
        <v>41501</v>
      </c>
      <c r="N571" s="315" t="s">
        <v>18599</v>
      </c>
      <c r="S571" s="314" t="s">
        <v>1404</v>
      </c>
      <c r="W571" s="316">
        <v>41399</v>
      </c>
      <c r="AB571" s="314" t="s">
        <v>7399</v>
      </c>
      <c r="AS571" s="314" t="s">
        <v>15111</v>
      </c>
      <c r="BD571" s="314" t="s">
        <v>11771</v>
      </c>
      <c r="BE571" s="314" t="s">
        <v>8637</v>
      </c>
      <c r="BG571" s="175" t="s">
        <v>11772</v>
      </c>
      <c r="BP571" s="314" t="s">
        <v>15136</v>
      </c>
      <c r="BQ571" s="314" t="s">
        <v>15099</v>
      </c>
      <c r="BV571" s="314" t="s">
        <v>11571</v>
      </c>
      <c r="BW571" s="181">
        <v>41494</v>
      </c>
      <c r="BZ571" s="181">
        <v>41494</v>
      </c>
      <c r="CA571" s="292">
        <v>0.91666666666666663</v>
      </c>
      <c r="CB571" t="s">
        <v>1419</v>
      </c>
      <c r="CF571" s="318" t="s">
        <v>1005</v>
      </c>
      <c r="DM571" s="314" t="s">
        <v>11235</v>
      </c>
      <c r="DP571" s="314" t="s">
        <v>8426</v>
      </c>
      <c r="DQ571" s="314">
        <v>177</v>
      </c>
      <c r="DR571" s="314" t="s">
        <v>11281</v>
      </c>
      <c r="EH571" s="314" t="s">
        <v>11270</v>
      </c>
      <c r="EI571" s="314" t="s">
        <v>8426</v>
      </c>
      <c r="EJ571" s="314">
        <v>2.5000000000000001E-2</v>
      </c>
    </row>
    <row r="572" spans="7:140" x14ac:dyDescent="0.35">
      <c r="G572" s="322">
        <v>41501</v>
      </c>
      <c r="N572" s="315" t="s">
        <v>18599</v>
      </c>
      <c r="S572" s="314" t="s">
        <v>1404</v>
      </c>
      <c r="W572" s="316">
        <v>41399</v>
      </c>
      <c r="AB572" s="314" t="s">
        <v>7399</v>
      </c>
      <c r="AS572" s="314" t="s">
        <v>15111</v>
      </c>
      <c r="BD572" s="314" t="s">
        <v>11771</v>
      </c>
      <c r="BE572" s="314" t="s">
        <v>8637</v>
      </c>
      <c r="BG572" s="175" t="s">
        <v>11772</v>
      </c>
      <c r="BP572" s="314" t="s">
        <v>15136</v>
      </c>
      <c r="BQ572" s="314" t="s">
        <v>15099</v>
      </c>
      <c r="BV572" s="314" t="s">
        <v>11571</v>
      </c>
      <c r="BW572" s="181">
        <v>41495</v>
      </c>
      <c r="BZ572" s="181">
        <v>41495</v>
      </c>
      <c r="CA572" s="292">
        <v>8.3333333333333329E-2</v>
      </c>
      <c r="CB572" t="s">
        <v>1419</v>
      </c>
      <c r="CF572" s="318" t="s">
        <v>1005</v>
      </c>
      <c r="DM572" s="314" t="s">
        <v>11235</v>
      </c>
      <c r="DP572" s="314" t="s">
        <v>8426</v>
      </c>
      <c r="DQ572" s="314">
        <v>175</v>
      </c>
      <c r="DR572" s="314" t="s">
        <v>11281</v>
      </c>
      <c r="EH572" s="314" t="s">
        <v>11270</v>
      </c>
      <c r="EI572" s="314" t="s">
        <v>8426</v>
      </c>
      <c r="EJ572" s="314">
        <v>2.5000000000000001E-2</v>
      </c>
    </row>
    <row r="573" spans="7:140" x14ac:dyDescent="0.35">
      <c r="G573" s="322">
        <v>41501</v>
      </c>
      <c r="N573" s="315" t="s">
        <v>18599</v>
      </c>
      <c r="S573" s="314" t="s">
        <v>1404</v>
      </c>
      <c r="W573" s="316">
        <v>41399</v>
      </c>
      <c r="AB573" s="314" t="s">
        <v>7399</v>
      </c>
      <c r="AS573" s="314" t="s">
        <v>15111</v>
      </c>
      <c r="BD573" s="314" t="s">
        <v>11771</v>
      </c>
      <c r="BE573" s="314" t="s">
        <v>8637</v>
      </c>
      <c r="BG573" s="175" t="s">
        <v>11772</v>
      </c>
      <c r="BP573" s="314" t="s">
        <v>15136</v>
      </c>
      <c r="BQ573" s="314" t="s">
        <v>15099</v>
      </c>
      <c r="BV573" s="314" t="s">
        <v>11571</v>
      </c>
      <c r="BW573" s="181">
        <v>41495</v>
      </c>
      <c r="BZ573" s="181">
        <v>41495</v>
      </c>
      <c r="CA573" s="292">
        <v>0.25</v>
      </c>
      <c r="CB573" t="s">
        <v>1419</v>
      </c>
      <c r="CF573" s="318" t="s">
        <v>1005</v>
      </c>
      <c r="DM573" s="314" t="s">
        <v>11235</v>
      </c>
      <c r="DP573" s="314" t="s">
        <v>8426</v>
      </c>
      <c r="DQ573" s="314">
        <v>172</v>
      </c>
      <c r="DR573" s="314" t="s">
        <v>11281</v>
      </c>
      <c r="EH573" s="314" t="s">
        <v>11270</v>
      </c>
      <c r="EI573" s="314" t="s">
        <v>8426</v>
      </c>
      <c r="EJ573" s="314">
        <v>2.5000000000000001E-2</v>
      </c>
    </row>
    <row r="574" spans="7:140" x14ac:dyDescent="0.35">
      <c r="G574" s="322">
        <v>41501</v>
      </c>
      <c r="N574" s="315" t="s">
        <v>18599</v>
      </c>
      <c r="S574" s="314" t="s">
        <v>1404</v>
      </c>
      <c r="W574" s="316">
        <v>41399</v>
      </c>
      <c r="AB574" s="314" t="s">
        <v>7399</v>
      </c>
      <c r="AS574" s="314" t="s">
        <v>15111</v>
      </c>
      <c r="BD574" s="314" t="s">
        <v>11771</v>
      </c>
      <c r="BE574" s="314" t="s">
        <v>8637</v>
      </c>
      <c r="BG574" s="175" t="s">
        <v>11772</v>
      </c>
      <c r="BP574" s="314" t="s">
        <v>15136</v>
      </c>
      <c r="BQ574" s="314" t="s">
        <v>15099</v>
      </c>
      <c r="BV574" s="314" t="s">
        <v>11571</v>
      </c>
      <c r="BW574" s="181">
        <v>41495</v>
      </c>
      <c r="BZ574" s="181">
        <v>41495</v>
      </c>
      <c r="CA574" s="292">
        <v>0.41666666666666669</v>
      </c>
      <c r="CB574" t="s">
        <v>1419</v>
      </c>
      <c r="CF574" s="318" t="s">
        <v>1005</v>
      </c>
      <c r="DM574" s="314" t="s">
        <v>11235</v>
      </c>
      <c r="DP574" s="314" t="s">
        <v>8426</v>
      </c>
      <c r="DQ574" s="314">
        <v>177</v>
      </c>
      <c r="DR574" s="314" t="s">
        <v>11281</v>
      </c>
      <c r="EH574" s="314" t="s">
        <v>11270</v>
      </c>
      <c r="EI574" s="314" t="s">
        <v>8426</v>
      </c>
      <c r="EJ574" s="314">
        <v>2.5000000000000001E-2</v>
      </c>
    </row>
    <row r="575" spans="7:140" x14ac:dyDescent="0.35">
      <c r="G575" s="322">
        <v>41501</v>
      </c>
      <c r="N575" s="315" t="s">
        <v>18599</v>
      </c>
      <c r="S575" s="314" t="s">
        <v>1404</v>
      </c>
      <c r="W575" s="316">
        <v>41399</v>
      </c>
      <c r="AB575" s="314" t="s">
        <v>7399</v>
      </c>
      <c r="AS575" s="314" t="s">
        <v>15111</v>
      </c>
      <c r="BD575" s="314" t="s">
        <v>11771</v>
      </c>
      <c r="BE575" s="314" t="s">
        <v>8637</v>
      </c>
      <c r="BG575" s="175" t="s">
        <v>11772</v>
      </c>
      <c r="BP575" s="314" t="s">
        <v>15136</v>
      </c>
      <c r="BQ575" s="314" t="s">
        <v>15099</v>
      </c>
      <c r="BV575" s="314" t="s">
        <v>11571</v>
      </c>
      <c r="BW575" s="181">
        <v>41495</v>
      </c>
      <c r="BZ575" s="181">
        <v>41495</v>
      </c>
      <c r="CA575" s="292">
        <v>0.58333333333333337</v>
      </c>
      <c r="CB575" t="s">
        <v>1419</v>
      </c>
      <c r="CF575" s="318" t="s">
        <v>1005</v>
      </c>
      <c r="DM575" s="314" t="s">
        <v>11235</v>
      </c>
      <c r="DP575" s="314" t="s">
        <v>8426</v>
      </c>
      <c r="DQ575" s="314">
        <v>175</v>
      </c>
      <c r="DR575" s="314" t="s">
        <v>11281</v>
      </c>
      <c r="EH575" s="314" t="s">
        <v>11270</v>
      </c>
      <c r="EI575" s="314" t="s">
        <v>8426</v>
      </c>
      <c r="EJ575" s="314">
        <v>2.5000000000000001E-2</v>
      </c>
    </row>
    <row r="576" spans="7:140" x14ac:dyDescent="0.35">
      <c r="G576" s="322">
        <v>41501</v>
      </c>
      <c r="N576" s="315" t="s">
        <v>18599</v>
      </c>
      <c r="S576" s="314" t="s">
        <v>1404</v>
      </c>
      <c r="W576" s="316">
        <v>41399</v>
      </c>
      <c r="AB576" s="314" t="s">
        <v>7399</v>
      </c>
      <c r="AS576" s="314" t="s">
        <v>15111</v>
      </c>
      <c r="BD576" s="314" t="s">
        <v>11771</v>
      </c>
      <c r="BE576" s="314" t="s">
        <v>8637</v>
      </c>
      <c r="BG576" s="175" t="s">
        <v>11772</v>
      </c>
      <c r="BP576" s="314" t="s">
        <v>15136</v>
      </c>
      <c r="BQ576" s="314" t="s">
        <v>15099</v>
      </c>
      <c r="BV576" s="314" t="s">
        <v>11571</v>
      </c>
      <c r="BW576" s="181">
        <v>41495</v>
      </c>
      <c r="BZ576" s="181">
        <v>41495</v>
      </c>
      <c r="CA576" s="292">
        <v>0.75</v>
      </c>
      <c r="CB576" t="s">
        <v>1419</v>
      </c>
      <c r="CF576" s="318" t="s">
        <v>1005</v>
      </c>
      <c r="DM576" s="314" t="s">
        <v>11235</v>
      </c>
      <c r="DP576" s="314" t="s">
        <v>8426</v>
      </c>
      <c r="DQ576" s="314">
        <v>172</v>
      </c>
      <c r="DR576" s="314" t="s">
        <v>11281</v>
      </c>
      <c r="EH576" s="314" t="s">
        <v>11270</v>
      </c>
      <c r="EI576" s="314" t="s">
        <v>8426</v>
      </c>
      <c r="EJ576" s="314">
        <v>2.5000000000000001E-2</v>
      </c>
    </row>
    <row r="577" spans="7:140" x14ac:dyDescent="0.35">
      <c r="G577" s="322">
        <v>41501</v>
      </c>
      <c r="N577" s="315" t="s">
        <v>18599</v>
      </c>
      <c r="S577" s="314" t="s">
        <v>1404</v>
      </c>
      <c r="W577" s="316">
        <v>41399</v>
      </c>
      <c r="AB577" s="314" t="s">
        <v>7399</v>
      </c>
      <c r="AS577" s="314" t="s">
        <v>15111</v>
      </c>
      <c r="BD577" s="314" t="s">
        <v>11771</v>
      </c>
      <c r="BE577" s="314" t="s">
        <v>8637</v>
      </c>
      <c r="BG577" s="175" t="s">
        <v>11772</v>
      </c>
      <c r="BP577" s="314" t="s">
        <v>15136</v>
      </c>
      <c r="BQ577" s="314" t="s">
        <v>15099</v>
      </c>
      <c r="BV577" s="314" t="s">
        <v>11571</v>
      </c>
      <c r="BW577" s="181">
        <v>41495</v>
      </c>
      <c r="BZ577" s="181">
        <v>41495</v>
      </c>
      <c r="CA577" s="292">
        <v>0.91666666666666663</v>
      </c>
      <c r="CB577" t="s">
        <v>1419</v>
      </c>
      <c r="CF577" s="318" t="s">
        <v>1005</v>
      </c>
      <c r="DM577" s="314" t="s">
        <v>11235</v>
      </c>
      <c r="DP577" s="314" t="s">
        <v>8426</v>
      </c>
      <c r="DQ577" s="314">
        <v>177</v>
      </c>
      <c r="DR577" s="314" t="s">
        <v>11281</v>
      </c>
      <c r="EH577" s="314" t="s">
        <v>11270</v>
      </c>
      <c r="EI577" s="314" t="s">
        <v>8426</v>
      </c>
      <c r="EJ577" s="314">
        <v>2.5000000000000001E-2</v>
      </c>
    </row>
    <row r="578" spans="7:140" x14ac:dyDescent="0.35">
      <c r="G578" s="322">
        <v>41501</v>
      </c>
      <c r="N578" s="315" t="s">
        <v>18599</v>
      </c>
      <c r="S578" s="314" t="s">
        <v>1404</v>
      </c>
      <c r="W578" s="316">
        <v>41399</v>
      </c>
      <c r="AB578" s="314" t="s">
        <v>7399</v>
      </c>
      <c r="AS578" s="314" t="s">
        <v>15111</v>
      </c>
      <c r="BD578" s="314" t="s">
        <v>11771</v>
      </c>
      <c r="BE578" s="314" t="s">
        <v>8637</v>
      </c>
      <c r="BG578" s="175" t="s">
        <v>11772</v>
      </c>
      <c r="BP578" s="314" t="s">
        <v>15136</v>
      </c>
      <c r="BQ578" s="314" t="s">
        <v>15099</v>
      </c>
      <c r="BV578" s="314" t="s">
        <v>11571</v>
      </c>
      <c r="BW578" s="181">
        <v>41496</v>
      </c>
      <c r="BZ578" s="181">
        <v>41496</v>
      </c>
      <c r="CA578" s="292">
        <v>8.3333333333333329E-2</v>
      </c>
      <c r="CB578" t="s">
        <v>1419</v>
      </c>
      <c r="CF578" s="318" t="s">
        <v>1005</v>
      </c>
      <c r="DM578" s="314" t="s">
        <v>11235</v>
      </c>
      <c r="DP578" s="314" t="s">
        <v>8426</v>
      </c>
      <c r="DQ578" s="314">
        <v>175</v>
      </c>
      <c r="DR578" s="314" t="s">
        <v>11281</v>
      </c>
      <c r="EH578" s="314" t="s">
        <v>11270</v>
      </c>
      <c r="EI578" s="314" t="s">
        <v>8426</v>
      </c>
      <c r="EJ578" s="314">
        <v>2.5000000000000001E-2</v>
      </c>
    </row>
    <row r="579" spans="7:140" x14ac:dyDescent="0.35">
      <c r="G579" s="322">
        <v>41501</v>
      </c>
      <c r="N579" s="315" t="s">
        <v>18599</v>
      </c>
      <c r="S579" s="314" t="s">
        <v>1404</v>
      </c>
      <c r="W579" s="316">
        <v>41399</v>
      </c>
      <c r="AB579" s="314" t="s">
        <v>7399</v>
      </c>
      <c r="AS579" s="314" t="s">
        <v>15111</v>
      </c>
      <c r="BD579" s="314" t="s">
        <v>11771</v>
      </c>
      <c r="BE579" s="314" t="s">
        <v>8637</v>
      </c>
      <c r="BG579" s="175" t="s">
        <v>11772</v>
      </c>
      <c r="BP579" s="314" t="s">
        <v>15136</v>
      </c>
      <c r="BQ579" s="314" t="s">
        <v>15099</v>
      </c>
      <c r="BV579" s="314" t="s">
        <v>11571</v>
      </c>
      <c r="BW579" s="181">
        <v>41496</v>
      </c>
      <c r="BZ579" s="181">
        <v>41496</v>
      </c>
      <c r="CA579" s="292">
        <v>0.25</v>
      </c>
      <c r="CB579" t="s">
        <v>1419</v>
      </c>
      <c r="CF579" s="318" t="s">
        <v>1005</v>
      </c>
      <c r="DM579" s="314" t="s">
        <v>11235</v>
      </c>
      <c r="DP579" s="314" t="s">
        <v>8426</v>
      </c>
      <c r="DQ579" s="314">
        <v>172</v>
      </c>
      <c r="DR579" s="314" t="s">
        <v>11281</v>
      </c>
      <c r="EH579" s="314" t="s">
        <v>11270</v>
      </c>
      <c r="EI579" s="314" t="s">
        <v>8426</v>
      </c>
      <c r="EJ579" s="314">
        <v>2.5000000000000001E-2</v>
      </c>
    </row>
    <row r="580" spans="7:140" x14ac:dyDescent="0.35">
      <c r="G580" s="322">
        <v>41501</v>
      </c>
      <c r="N580" s="315" t="s">
        <v>18599</v>
      </c>
      <c r="S580" s="314" t="s">
        <v>1404</v>
      </c>
      <c r="W580" s="316">
        <v>41399</v>
      </c>
      <c r="AB580" s="314" t="s">
        <v>7399</v>
      </c>
      <c r="AS580" s="314" t="s">
        <v>15111</v>
      </c>
      <c r="BD580" s="314" t="s">
        <v>11771</v>
      </c>
      <c r="BE580" s="314" t="s">
        <v>8637</v>
      </c>
      <c r="BG580" s="175" t="s">
        <v>11772</v>
      </c>
      <c r="BP580" s="314" t="s">
        <v>15136</v>
      </c>
      <c r="BQ580" s="314" t="s">
        <v>15099</v>
      </c>
      <c r="BV580" s="314" t="s">
        <v>11571</v>
      </c>
      <c r="BW580" s="181">
        <v>41496</v>
      </c>
      <c r="BZ580" s="181">
        <v>41496</v>
      </c>
      <c r="CA580" s="292">
        <v>0.41666666666666669</v>
      </c>
      <c r="CB580" t="s">
        <v>1419</v>
      </c>
      <c r="CF580" s="318" t="s">
        <v>1005</v>
      </c>
      <c r="DM580" s="314" t="s">
        <v>11235</v>
      </c>
      <c r="DP580" s="314" t="s">
        <v>8426</v>
      </c>
      <c r="DQ580" s="314">
        <v>177</v>
      </c>
      <c r="DR580" s="314" t="s">
        <v>11281</v>
      </c>
      <c r="EH580" s="314" t="s">
        <v>11270</v>
      </c>
      <c r="EI580" s="314" t="s">
        <v>8426</v>
      </c>
      <c r="EJ580" s="314">
        <v>2.5000000000000001E-2</v>
      </c>
    </row>
    <row r="581" spans="7:140" x14ac:dyDescent="0.35">
      <c r="G581" s="322">
        <v>41501</v>
      </c>
      <c r="N581" s="315" t="s">
        <v>18599</v>
      </c>
      <c r="S581" s="314" t="s">
        <v>1404</v>
      </c>
      <c r="W581" s="316">
        <v>41399</v>
      </c>
      <c r="AB581" s="314" t="s">
        <v>7399</v>
      </c>
      <c r="AS581" s="314" t="s">
        <v>15111</v>
      </c>
      <c r="BD581" s="314" t="s">
        <v>11771</v>
      </c>
      <c r="BE581" s="314" t="s">
        <v>8637</v>
      </c>
      <c r="BG581" s="175" t="s">
        <v>11772</v>
      </c>
      <c r="BP581" s="314" t="s">
        <v>15136</v>
      </c>
      <c r="BQ581" s="314" t="s">
        <v>15099</v>
      </c>
      <c r="BV581" s="314" t="s">
        <v>11571</v>
      </c>
      <c r="BW581" s="181">
        <v>41496</v>
      </c>
      <c r="BZ581" s="181">
        <v>41496</v>
      </c>
      <c r="CA581" s="292">
        <v>0.58333333333333337</v>
      </c>
      <c r="CB581" t="s">
        <v>1419</v>
      </c>
      <c r="CF581" s="318" t="s">
        <v>1005</v>
      </c>
      <c r="DM581" s="314" t="s">
        <v>11235</v>
      </c>
      <c r="DP581" s="314" t="s">
        <v>8426</v>
      </c>
      <c r="DQ581" s="314">
        <v>175</v>
      </c>
      <c r="DR581" s="314" t="s">
        <v>11281</v>
      </c>
      <c r="EH581" s="314" t="s">
        <v>11270</v>
      </c>
      <c r="EI581" s="314" t="s">
        <v>8426</v>
      </c>
      <c r="EJ581" s="314">
        <v>2.5000000000000001E-2</v>
      </c>
    </row>
    <row r="582" spans="7:140" x14ac:dyDescent="0.35">
      <c r="G582" s="322">
        <v>41501</v>
      </c>
      <c r="N582" s="315" t="s">
        <v>18599</v>
      </c>
      <c r="S582" s="314" t="s">
        <v>1404</v>
      </c>
      <c r="W582" s="316">
        <v>41399</v>
      </c>
      <c r="AB582" s="314" t="s">
        <v>7399</v>
      </c>
      <c r="AS582" s="314" t="s">
        <v>15111</v>
      </c>
      <c r="BD582" s="314" t="s">
        <v>11771</v>
      </c>
      <c r="BE582" s="314" t="s">
        <v>8637</v>
      </c>
      <c r="BG582" s="175" t="s">
        <v>11772</v>
      </c>
      <c r="BP582" s="314" t="s">
        <v>15136</v>
      </c>
      <c r="BQ582" s="314" t="s">
        <v>15099</v>
      </c>
      <c r="BV582" s="314" t="s">
        <v>11571</v>
      </c>
      <c r="BW582" s="181">
        <v>41496</v>
      </c>
      <c r="BZ582" s="181">
        <v>41496</v>
      </c>
      <c r="CA582" s="292">
        <v>0.75</v>
      </c>
      <c r="CB582" t="s">
        <v>1419</v>
      </c>
      <c r="CF582" s="318" t="s">
        <v>1005</v>
      </c>
      <c r="DM582" s="314" t="s">
        <v>11235</v>
      </c>
      <c r="DP582" s="314" t="s">
        <v>8426</v>
      </c>
      <c r="DQ582" s="314">
        <v>172</v>
      </c>
      <c r="DR582" s="314" t="s">
        <v>11281</v>
      </c>
      <c r="EH582" s="314" t="s">
        <v>11270</v>
      </c>
      <c r="EI582" s="314" t="s">
        <v>8426</v>
      </c>
      <c r="EJ582" s="314">
        <v>2.5000000000000001E-2</v>
      </c>
    </row>
    <row r="583" spans="7:140" x14ac:dyDescent="0.35">
      <c r="G583" s="322">
        <v>41501</v>
      </c>
      <c r="N583" s="315" t="s">
        <v>18599</v>
      </c>
      <c r="S583" s="314" t="s">
        <v>1404</v>
      </c>
      <c r="W583" s="316">
        <v>41399</v>
      </c>
      <c r="AB583" s="314" t="s">
        <v>7399</v>
      </c>
      <c r="AS583" s="314" t="s">
        <v>15111</v>
      </c>
      <c r="BD583" s="314" t="s">
        <v>11771</v>
      </c>
      <c r="BE583" s="314" t="s">
        <v>8637</v>
      </c>
      <c r="BG583" s="175" t="s">
        <v>11772</v>
      </c>
      <c r="BP583" s="314" t="s">
        <v>15136</v>
      </c>
      <c r="BQ583" s="314" t="s">
        <v>15099</v>
      </c>
      <c r="BV583" s="314" t="s">
        <v>11571</v>
      </c>
      <c r="BW583" s="181">
        <v>41496</v>
      </c>
      <c r="BZ583" s="181">
        <v>41496</v>
      </c>
      <c r="CA583" s="292">
        <v>0.91666666666666663</v>
      </c>
      <c r="CB583" t="s">
        <v>1419</v>
      </c>
      <c r="CF583" s="318" t="s">
        <v>1005</v>
      </c>
      <c r="DM583" s="314" t="s">
        <v>11235</v>
      </c>
      <c r="DP583" s="314" t="s">
        <v>8426</v>
      </c>
      <c r="DQ583" s="314">
        <v>177</v>
      </c>
      <c r="DR583" s="314" t="s">
        <v>11281</v>
      </c>
      <c r="EH583" s="314" t="s">
        <v>11270</v>
      </c>
      <c r="EI583" s="314" t="s">
        <v>8426</v>
      </c>
      <c r="EJ583" s="314">
        <v>2.5000000000000001E-2</v>
      </c>
    </row>
    <row r="584" spans="7:140" x14ac:dyDescent="0.35">
      <c r="G584" s="322">
        <v>41501</v>
      </c>
      <c r="N584" s="315" t="s">
        <v>18599</v>
      </c>
      <c r="S584" s="314" t="s">
        <v>1404</v>
      </c>
      <c r="W584" s="316">
        <v>41399</v>
      </c>
      <c r="AB584" s="314" t="s">
        <v>7399</v>
      </c>
      <c r="AS584" s="314" t="s">
        <v>15111</v>
      </c>
      <c r="BD584" s="314" t="s">
        <v>11771</v>
      </c>
      <c r="BE584" s="314" t="s">
        <v>8637</v>
      </c>
      <c r="BG584" s="175" t="s">
        <v>11772</v>
      </c>
      <c r="BP584" s="314" t="s">
        <v>15136</v>
      </c>
      <c r="BQ584" s="314" t="s">
        <v>15099</v>
      </c>
      <c r="BV584" s="314" t="s">
        <v>11571</v>
      </c>
      <c r="BW584" s="181">
        <v>41497</v>
      </c>
      <c r="BZ584" s="181">
        <v>41497</v>
      </c>
      <c r="CA584" s="292">
        <v>8.3333333333333329E-2</v>
      </c>
      <c r="CB584" t="s">
        <v>1419</v>
      </c>
      <c r="CF584" s="318" t="s">
        <v>1005</v>
      </c>
      <c r="DM584" s="314" t="s">
        <v>11235</v>
      </c>
      <c r="DP584" s="314" t="s">
        <v>8426</v>
      </c>
      <c r="DQ584" s="314">
        <v>175</v>
      </c>
      <c r="DR584" s="314" t="s">
        <v>11281</v>
      </c>
      <c r="EH584" s="314" t="s">
        <v>11270</v>
      </c>
      <c r="EI584" s="314" t="s">
        <v>8426</v>
      </c>
      <c r="EJ584" s="314">
        <v>2.5000000000000001E-2</v>
      </c>
    </row>
    <row r="585" spans="7:140" x14ac:dyDescent="0.35">
      <c r="G585" s="322">
        <v>41501</v>
      </c>
      <c r="N585" s="315" t="s">
        <v>18599</v>
      </c>
      <c r="S585" s="314" t="s">
        <v>1404</v>
      </c>
      <c r="W585" s="316">
        <v>41399</v>
      </c>
      <c r="AB585" s="314" t="s">
        <v>7399</v>
      </c>
      <c r="AS585" s="314" t="s">
        <v>15111</v>
      </c>
      <c r="BD585" s="314" t="s">
        <v>11771</v>
      </c>
      <c r="BE585" s="314" t="s">
        <v>8637</v>
      </c>
      <c r="BG585" s="175" t="s">
        <v>11772</v>
      </c>
      <c r="BP585" s="314" t="s">
        <v>15136</v>
      </c>
      <c r="BQ585" s="314" t="s">
        <v>15099</v>
      </c>
      <c r="BV585" s="314" t="s">
        <v>11571</v>
      </c>
      <c r="BW585" s="181">
        <v>41497</v>
      </c>
      <c r="BZ585" s="181">
        <v>41497</v>
      </c>
      <c r="CA585" s="292">
        <v>0.25</v>
      </c>
      <c r="CB585" t="s">
        <v>1419</v>
      </c>
      <c r="CF585" s="318" t="s">
        <v>1005</v>
      </c>
      <c r="DM585" s="314" t="s">
        <v>11235</v>
      </c>
      <c r="DP585" s="314" t="s">
        <v>8426</v>
      </c>
      <c r="DQ585" s="314">
        <v>172</v>
      </c>
      <c r="DR585" s="314" t="s">
        <v>11281</v>
      </c>
      <c r="EH585" s="314" t="s">
        <v>11270</v>
      </c>
      <c r="EI585" s="314" t="s">
        <v>8426</v>
      </c>
      <c r="EJ585" s="314">
        <v>2.5000000000000001E-2</v>
      </c>
    </row>
    <row r="586" spans="7:140" x14ac:dyDescent="0.35">
      <c r="G586" s="322">
        <v>41501</v>
      </c>
      <c r="N586" s="315" t="s">
        <v>18599</v>
      </c>
      <c r="S586" s="314" t="s">
        <v>1404</v>
      </c>
      <c r="W586" s="316">
        <v>41399</v>
      </c>
      <c r="AB586" s="314" t="s">
        <v>7399</v>
      </c>
      <c r="AS586" s="314" t="s">
        <v>15111</v>
      </c>
      <c r="BD586" s="314" t="s">
        <v>11771</v>
      </c>
      <c r="BE586" s="314" t="s">
        <v>8637</v>
      </c>
      <c r="BG586" s="175" t="s">
        <v>11772</v>
      </c>
      <c r="BP586" s="314" t="s">
        <v>15136</v>
      </c>
      <c r="BQ586" s="314" t="s">
        <v>15099</v>
      </c>
      <c r="BV586" s="314" t="s">
        <v>11571</v>
      </c>
      <c r="BW586" s="181">
        <v>41497</v>
      </c>
      <c r="BZ586" s="181">
        <v>41497</v>
      </c>
      <c r="CA586" s="292">
        <v>0.41666666666666669</v>
      </c>
      <c r="CB586" t="s">
        <v>1419</v>
      </c>
      <c r="CF586" s="318" t="s">
        <v>1005</v>
      </c>
      <c r="DM586" s="314" t="s">
        <v>11235</v>
      </c>
      <c r="DP586" s="314" t="s">
        <v>8426</v>
      </c>
      <c r="DQ586" s="314">
        <v>177</v>
      </c>
      <c r="DR586" s="314" t="s">
        <v>11281</v>
      </c>
      <c r="EH586" s="314" t="s">
        <v>11270</v>
      </c>
      <c r="EI586" s="314" t="s">
        <v>8426</v>
      </c>
      <c r="EJ586" s="314">
        <v>2.5000000000000001E-2</v>
      </c>
    </row>
    <row r="587" spans="7:140" x14ac:dyDescent="0.35">
      <c r="G587" s="322">
        <v>41501</v>
      </c>
      <c r="N587" s="315" t="s">
        <v>18599</v>
      </c>
      <c r="S587" s="314" t="s">
        <v>1404</v>
      </c>
      <c r="W587" s="316">
        <v>41399</v>
      </c>
      <c r="AB587" s="314" t="s">
        <v>7399</v>
      </c>
      <c r="AS587" s="314" t="s">
        <v>15111</v>
      </c>
      <c r="BD587" s="314" t="s">
        <v>11771</v>
      </c>
      <c r="BE587" s="314" t="s">
        <v>8637</v>
      </c>
      <c r="BG587" s="175" t="s">
        <v>11772</v>
      </c>
      <c r="BP587" s="314" t="s">
        <v>15136</v>
      </c>
      <c r="BQ587" s="314" t="s">
        <v>15099</v>
      </c>
      <c r="BV587" s="314" t="s">
        <v>11571</v>
      </c>
      <c r="BW587" s="181">
        <v>41497</v>
      </c>
      <c r="BZ587" s="181">
        <v>41497</v>
      </c>
      <c r="CA587" s="292">
        <v>0.58333333333333337</v>
      </c>
      <c r="CB587" t="s">
        <v>1419</v>
      </c>
      <c r="CF587" s="318" t="s">
        <v>1005</v>
      </c>
      <c r="DM587" s="314" t="s">
        <v>11235</v>
      </c>
      <c r="DP587" s="314" t="s">
        <v>8426</v>
      </c>
      <c r="DQ587" s="314">
        <v>175</v>
      </c>
      <c r="DR587" s="314" t="s">
        <v>11281</v>
      </c>
      <c r="EH587" s="314" t="s">
        <v>11270</v>
      </c>
      <c r="EI587" s="314" t="s">
        <v>8426</v>
      </c>
      <c r="EJ587" s="314">
        <v>2.5000000000000001E-2</v>
      </c>
    </row>
    <row r="588" spans="7:140" x14ac:dyDescent="0.35">
      <c r="G588" s="322">
        <v>41501</v>
      </c>
      <c r="N588" s="315" t="s">
        <v>18599</v>
      </c>
      <c r="S588" s="314" t="s">
        <v>1404</v>
      </c>
      <c r="W588" s="316">
        <v>41399</v>
      </c>
      <c r="AB588" s="314" t="s">
        <v>7399</v>
      </c>
      <c r="AS588" s="314" t="s">
        <v>15111</v>
      </c>
      <c r="BD588" s="314" t="s">
        <v>11771</v>
      </c>
      <c r="BE588" s="314" t="s">
        <v>8637</v>
      </c>
      <c r="BG588" s="175" t="s">
        <v>11772</v>
      </c>
      <c r="BP588" s="314" t="s">
        <v>15136</v>
      </c>
      <c r="BQ588" s="314" t="s">
        <v>15099</v>
      </c>
      <c r="BV588" s="314" t="s">
        <v>11571</v>
      </c>
      <c r="BW588" s="181">
        <v>41497</v>
      </c>
      <c r="BZ588" s="181">
        <v>41497</v>
      </c>
      <c r="CA588" s="292">
        <v>0.75</v>
      </c>
      <c r="CB588" t="s">
        <v>1419</v>
      </c>
      <c r="CF588" s="318" t="s">
        <v>1005</v>
      </c>
      <c r="DM588" s="314" t="s">
        <v>11235</v>
      </c>
      <c r="DP588" s="314" t="s">
        <v>8426</v>
      </c>
      <c r="DQ588" s="314">
        <v>172</v>
      </c>
      <c r="DR588" s="314" t="s">
        <v>11281</v>
      </c>
      <c r="EH588" s="314" t="s">
        <v>11270</v>
      </c>
      <c r="EI588" s="314" t="s">
        <v>8426</v>
      </c>
      <c r="EJ588" s="314">
        <v>2.5000000000000001E-2</v>
      </c>
    </row>
    <row r="589" spans="7:140" x14ac:dyDescent="0.35">
      <c r="G589" s="322">
        <v>41501</v>
      </c>
      <c r="N589" s="315" t="s">
        <v>18599</v>
      </c>
      <c r="S589" s="314" t="s">
        <v>1404</v>
      </c>
      <c r="W589" s="316">
        <v>41399</v>
      </c>
      <c r="AB589" s="314" t="s">
        <v>7399</v>
      </c>
      <c r="AS589" s="314" t="s">
        <v>15111</v>
      </c>
      <c r="BD589" s="314" t="s">
        <v>11771</v>
      </c>
      <c r="BE589" s="314" t="s">
        <v>8637</v>
      </c>
      <c r="BG589" s="175" t="s">
        <v>11772</v>
      </c>
      <c r="BP589" s="314" t="s">
        <v>15136</v>
      </c>
      <c r="BQ589" s="314" t="s">
        <v>15099</v>
      </c>
      <c r="BV589" s="314" t="s">
        <v>11571</v>
      </c>
      <c r="BW589" s="181">
        <v>41497</v>
      </c>
      <c r="BZ589" s="181">
        <v>41497</v>
      </c>
      <c r="CA589" s="292">
        <v>0.91666666666666663</v>
      </c>
      <c r="CB589" t="s">
        <v>1419</v>
      </c>
      <c r="CF589" s="318" t="s">
        <v>1005</v>
      </c>
      <c r="DM589" s="314" t="s">
        <v>11235</v>
      </c>
      <c r="DP589" s="314" t="s">
        <v>8426</v>
      </c>
      <c r="DQ589" s="314">
        <v>177</v>
      </c>
      <c r="DR589" s="314" t="s">
        <v>11281</v>
      </c>
      <c r="EH589" s="314" t="s">
        <v>11270</v>
      </c>
      <c r="EI589" s="314" t="s">
        <v>8426</v>
      </c>
      <c r="EJ589" s="314">
        <v>2.5000000000000001E-2</v>
      </c>
    </row>
    <row r="590" spans="7:140" x14ac:dyDescent="0.35">
      <c r="G590" s="322">
        <v>41501</v>
      </c>
      <c r="N590" s="315" t="s">
        <v>18599</v>
      </c>
      <c r="S590" s="314" t="s">
        <v>1404</v>
      </c>
      <c r="W590" s="316">
        <v>41399</v>
      </c>
      <c r="AB590" s="314" t="s">
        <v>7399</v>
      </c>
      <c r="AS590" s="314" t="s">
        <v>15111</v>
      </c>
      <c r="BD590" s="314" t="s">
        <v>11771</v>
      </c>
      <c r="BE590" s="314" t="s">
        <v>8637</v>
      </c>
      <c r="BG590" s="175" t="s">
        <v>11772</v>
      </c>
      <c r="BP590" s="314" t="s">
        <v>15136</v>
      </c>
      <c r="BQ590" s="314" t="s">
        <v>15099</v>
      </c>
      <c r="BV590" s="314" t="s">
        <v>11571</v>
      </c>
      <c r="BW590" s="181">
        <v>41498</v>
      </c>
      <c r="BZ590" s="181">
        <v>41498</v>
      </c>
      <c r="CA590" s="292">
        <v>8.3333333333333329E-2</v>
      </c>
      <c r="CB590" t="s">
        <v>1419</v>
      </c>
      <c r="CF590" s="318" t="s">
        <v>1005</v>
      </c>
      <c r="DM590" s="314" t="s">
        <v>11235</v>
      </c>
      <c r="DP590" s="314" t="s">
        <v>8426</v>
      </c>
      <c r="DQ590" s="314">
        <v>185</v>
      </c>
      <c r="DR590" s="314" t="s">
        <v>11281</v>
      </c>
      <c r="EH590" s="314" t="s">
        <v>11270</v>
      </c>
      <c r="EI590" s="314" t="s">
        <v>8426</v>
      </c>
      <c r="EJ590" s="314">
        <v>2.5000000000000001E-2</v>
      </c>
    </row>
    <row r="591" spans="7:140" x14ac:dyDescent="0.35">
      <c r="G591" s="322">
        <v>41501</v>
      </c>
      <c r="N591" s="315" t="s">
        <v>18599</v>
      </c>
      <c r="S591" s="314" t="s">
        <v>1404</v>
      </c>
      <c r="W591" s="316">
        <v>41399</v>
      </c>
      <c r="AB591" s="314" t="s">
        <v>7399</v>
      </c>
      <c r="AS591" s="314" t="s">
        <v>15111</v>
      </c>
      <c r="BD591" s="314" t="s">
        <v>11771</v>
      </c>
      <c r="BE591" s="314" t="s">
        <v>8637</v>
      </c>
      <c r="BG591" s="175" t="s">
        <v>11772</v>
      </c>
      <c r="BP591" s="314" t="s">
        <v>15136</v>
      </c>
      <c r="BQ591" s="314" t="s">
        <v>15099</v>
      </c>
      <c r="BV591" s="314" t="s">
        <v>11571</v>
      </c>
      <c r="BW591" s="181">
        <v>41498</v>
      </c>
      <c r="BZ591" s="181">
        <v>41498</v>
      </c>
      <c r="CA591" s="292">
        <v>0.25</v>
      </c>
      <c r="CB591" t="s">
        <v>1419</v>
      </c>
      <c r="CF591" s="318" t="s">
        <v>1005</v>
      </c>
      <c r="DM591" s="314" t="s">
        <v>11235</v>
      </c>
      <c r="DP591" s="314" t="s">
        <v>8426</v>
      </c>
      <c r="DQ591" s="314">
        <v>186</v>
      </c>
      <c r="DR591" s="314" t="s">
        <v>11281</v>
      </c>
      <c r="EH591" s="314" t="s">
        <v>11270</v>
      </c>
      <c r="EI591" s="314" t="s">
        <v>8426</v>
      </c>
      <c r="EJ591" s="314">
        <v>2.5000000000000001E-2</v>
      </c>
    </row>
    <row r="592" spans="7:140" x14ac:dyDescent="0.35">
      <c r="G592" s="322">
        <v>41501</v>
      </c>
      <c r="N592" s="315" t="s">
        <v>18599</v>
      </c>
      <c r="S592" s="314" t="s">
        <v>1404</v>
      </c>
      <c r="W592" s="316">
        <v>41399</v>
      </c>
      <c r="AB592" s="314" t="s">
        <v>7399</v>
      </c>
      <c r="AS592" s="314" t="s">
        <v>15111</v>
      </c>
      <c r="BD592" s="314" t="s">
        <v>11771</v>
      </c>
      <c r="BE592" s="314" t="s">
        <v>8637</v>
      </c>
      <c r="BG592" s="175" t="s">
        <v>11772</v>
      </c>
      <c r="BP592" s="314" t="s">
        <v>15136</v>
      </c>
      <c r="BQ592" s="314" t="s">
        <v>15099</v>
      </c>
      <c r="BV592" s="314" t="s">
        <v>11571</v>
      </c>
      <c r="BW592" s="181">
        <v>41498</v>
      </c>
      <c r="BZ592" s="181">
        <v>41498</v>
      </c>
      <c r="CA592" s="292">
        <v>0.41666666666666669</v>
      </c>
      <c r="CB592" t="s">
        <v>1419</v>
      </c>
      <c r="CF592" s="318" t="s">
        <v>1005</v>
      </c>
      <c r="DM592" s="314" t="s">
        <v>11235</v>
      </c>
      <c r="DP592" s="314" t="s">
        <v>8426</v>
      </c>
      <c r="DQ592" s="314">
        <v>186</v>
      </c>
      <c r="DR592" s="314" t="s">
        <v>11281</v>
      </c>
      <c r="EH592" s="314" t="s">
        <v>11270</v>
      </c>
      <c r="EI592" s="314" t="s">
        <v>8426</v>
      </c>
      <c r="EJ592" s="314">
        <v>2.5000000000000001E-2</v>
      </c>
    </row>
    <row r="593" spans="7:140" x14ac:dyDescent="0.35">
      <c r="G593" s="322">
        <v>41501</v>
      </c>
      <c r="N593" s="315" t="s">
        <v>18599</v>
      </c>
      <c r="S593" s="314" t="s">
        <v>1404</v>
      </c>
      <c r="W593" s="316">
        <v>41399</v>
      </c>
      <c r="AB593" s="314" t="s">
        <v>7399</v>
      </c>
      <c r="AS593" s="314" t="s">
        <v>15111</v>
      </c>
      <c r="BD593" s="314" t="s">
        <v>11771</v>
      </c>
      <c r="BE593" s="314" t="s">
        <v>8637</v>
      </c>
      <c r="BG593" s="175" t="s">
        <v>11772</v>
      </c>
      <c r="BP593" s="314" t="s">
        <v>15136</v>
      </c>
      <c r="BQ593" s="314" t="s">
        <v>15099</v>
      </c>
      <c r="BV593" s="314" t="s">
        <v>11571</v>
      </c>
      <c r="BW593" s="181">
        <v>41498</v>
      </c>
      <c r="BZ593" s="181">
        <v>41498</v>
      </c>
      <c r="CA593" s="292">
        <v>0.58333333333333337</v>
      </c>
      <c r="CB593" t="s">
        <v>1419</v>
      </c>
      <c r="CF593" s="318" t="s">
        <v>1005</v>
      </c>
      <c r="DM593" s="314" t="s">
        <v>11235</v>
      </c>
      <c r="DP593" s="314" t="s">
        <v>8426</v>
      </c>
      <c r="DQ593" s="314">
        <v>184</v>
      </c>
      <c r="DR593" s="314" t="s">
        <v>11281</v>
      </c>
      <c r="EH593" s="314" t="s">
        <v>11270</v>
      </c>
      <c r="EI593" s="314" t="s">
        <v>8426</v>
      </c>
      <c r="EJ593" s="314">
        <v>2.5000000000000001E-2</v>
      </c>
    </row>
    <row r="594" spans="7:140" x14ac:dyDescent="0.35">
      <c r="G594" s="322">
        <v>41501</v>
      </c>
      <c r="N594" s="315" t="s">
        <v>18599</v>
      </c>
      <c r="S594" s="314" t="s">
        <v>1404</v>
      </c>
      <c r="W594" s="316">
        <v>41399</v>
      </c>
      <c r="AB594" s="314" t="s">
        <v>7399</v>
      </c>
      <c r="AS594" s="314" t="s">
        <v>15111</v>
      </c>
      <c r="BD594" s="314" t="s">
        <v>11771</v>
      </c>
      <c r="BE594" s="314" t="s">
        <v>8637</v>
      </c>
      <c r="BG594" s="175" t="s">
        <v>11772</v>
      </c>
      <c r="BP594" s="314" t="s">
        <v>15136</v>
      </c>
      <c r="BQ594" s="314" t="s">
        <v>15099</v>
      </c>
      <c r="BV594" s="314" t="s">
        <v>11571</v>
      </c>
      <c r="BW594" s="181">
        <v>41498</v>
      </c>
      <c r="BZ594" s="181">
        <v>41498</v>
      </c>
      <c r="CA594" s="292">
        <v>0.75</v>
      </c>
      <c r="CB594" t="s">
        <v>1419</v>
      </c>
      <c r="CF594" s="318" t="s">
        <v>1005</v>
      </c>
      <c r="DM594" s="314" t="s">
        <v>11235</v>
      </c>
      <c r="DP594" s="314" t="s">
        <v>8426</v>
      </c>
      <c r="DQ594" s="314">
        <v>184</v>
      </c>
      <c r="DR594" s="314" t="s">
        <v>11281</v>
      </c>
      <c r="EH594" s="314" t="s">
        <v>11270</v>
      </c>
      <c r="EI594" s="314" t="s">
        <v>8426</v>
      </c>
      <c r="EJ594" s="314">
        <v>2.5000000000000001E-2</v>
      </c>
    </row>
    <row r="595" spans="7:140" x14ac:dyDescent="0.35">
      <c r="G595" s="322">
        <v>41501</v>
      </c>
      <c r="N595" s="315" t="s">
        <v>18599</v>
      </c>
      <c r="S595" s="314" t="s">
        <v>1404</v>
      </c>
      <c r="W595" s="316">
        <v>41399</v>
      </c>
      <c r="AB595" s="314" t="s">
        <v>7399</v>
      </c>
      <c r="AS595" s="314" t="s">
        <v>15111</v>
      </c>
      <c r="BD595" s="314" t="s">
        <v>11771</v>
      </c>
      <c r="BE595" s="314" t="s">
        <v>8637</v>
      </c>
      <c r="BG595" s="175" t="s">
        <v>11772</v>
      </c>
      <c r="BP595" s="314" t="s">
        <v>15136</v>
      </c>
      <c r="BQ595" s="314" t="s">
        <v>15099</v>
      </c>
      <c r="BV595" s="314" t="s">
        <v>11571</v>
      </c>
      <c r="BW595" s="181">
        <v>41498</v>
      </c>
      <c r="BZ595" s="181">
        <v>41498</v>
      </c>
      <c r="CA595" s="292">
        <v>0.91666666666666663</v>
      </c>
      <c r="CB595" t="s">
        <v>1419</v>
      </c>
      <c r="CF595" s="318" t="s">
        <v>1005</v>
      </c>
      <c r="DM595" s="314" t="s">
        <v>11235</v>
      </c>
      <c r="DP595" s="314" t="s">
        <v>8426</v>
      </c>
      <c r="DQ595" s="314">
        <v>183</v>
      </c>
      <c r="DR595" s="314" t="s">
        <v>11281</v>
      </c>
      <c r="EH595" s="314" t="s">
        <v>11270</v>
      </c>
      <c r="EI595" s="314" t="s">
        <v>8426</v>
      </c>
      <c r="EJ595" s="314">
        <v>2.5000000000000001E-2</v>
      </c>
    </row>
    <row r="596" spans="7:140" x14ac:dyDescent="0.35">
      <c r="G596" s="322">
        <v>41501</v>
      </c>
      <c r="N596" s="315" t="s">
        <v>18599</v>
      </c>
      <c r="S596" s="314" t="s">
        <v>1404</v>
      </c>
      <c r="W596" s="316">
        <v>41399</v>
      </c>
      <c r="AB596" s="314" t="s">
        <v>7399</v>
      </c>
      <c r="AS596" s="314" t="s">
        <v>15111</v>
      </c>
      <c r="BD596" s="314" t="s">
        <v>11771</v>
      </c>
      <c r="BE596" s="314" t="s">
        <v>8637</v>
      </c>
      <c r="BG596" s="175" t="s">
        <v>11772</v>
      </c>
      <c r="BP596" s="314" t="s">
        <v>15136</v>
      </c>
      <c r="BQ596" s="314" t="s">
        <v>15099</v>
      </c>
      <c r="BV596" s="314" t="s">
        <v>11571</v>
      </c>
      <c r="BW596" s="181">
        <v>41499</v>
      </c>
      <c r="BZ596" s="181">
        <v>41499</v>
      </c>
      <c r="CA596" s="292">
        <v>8.3333333333333329E-2</v>
      </c>
      <c r="CB596" t="s">
        <v>1419</v>
      </c>
      <c r="CF596" s="318" t="s">
        <v>1005</v>
      </c>
      <c r="DM596" s="314" t="s">
        <v>11235</v>
      </c>
      <c r="DP596" s="314" t="s">
        <v>8426</v>
      </c>
      <c r="DQ596" s="314">
        <v>184</v>
      </c>
      <c r="DR596" s="314" t="s">
        <v>11281</v>
      </c>
      <c r="EH596" s="314" t="s">
        <v>11270</v>
      </c>
      <c r="EI596" s="314" t="s">
        <v>8426</v>
      </c>
      <c r="EJ596" s="314">
        <v>2.5000000000000001E-2</v>
      </c>
    </row>
    <row r="597" spans="7:140" x14ac:dyDescent="0.35">
      <c r="G597" s="322">
        <v>41501</v>
      </c>
      <c r="N597" s="315" t="s">
        <v>18599</v>
      </c>
      <c r="S597" s="314" t="s">
        <v>1404</v>
      </c>
      <c r="W597" s="316">
        <v>41399</v>
      </c>
      <c r="AB597" s="314" t="s">
        <v>7399</v>
      </c>
      <c r="AS597" s="314" t="s">
        <v>15111</v>
      </c>
      <c r="BD597" s="314" t="s">
        <v>11771</v>
      </c>
      <c r="BE597" s="314" t="s">
        <v>8637</v>
      </c>
      <c r="BG597" s="175" t="s">
        <v>11772</v>
      </c>
      <c r="BP597" s="314" t="s">
        <v>15136</v>
      </c>
      <c r="BQ597" s="314" t="s">
        <v>15099</v>
      </c>
      <c r="BV597" s="314" t="s">
        <v>11571</v>
      </c>
      <c r="BW597" s="181">
        <v>41499</v>
      </c>
      <c r="BZ597" s="181">
        <v>41499</v>
      </c>
      <c r="CA597" s="292">
        <v>0.25</v>
      </c>
      <c r="CB597" t="s">
        <v>1419</v>
      </c>
      <c r="CF597" s="318" t="s">
        <v>1005</v>
      </c>
      <c r="DM597" s="314" t="s">
        <v>11235</v>
      </c>
      <c r="DP597" s="314" t="s">
        <v>8426</v>
      </c>
      <c r="DQ597" s="314">
        <v>185</v>
      </c>
      <c r="DR597" s="314" t="s">
        <v>11281</v>
      </c>
      <c r="EH597" s="314" t="s">
        <v>11270</v>
      </c>
      <c r="EI597" s="314" t="s">
        <v>8426</v>
      </c>
      <c r="EJ597" s="314">
        <v>2.5000000000000001E-2</v>
      </c>
    </row>
    <row r="598" spans="7:140" x14ac:dyDescent="0.35">
      <c r="G598" s="322">
        <v>41501</v>
      </c>
      <c r="N598" s="315" t="s">
        <v>18599</v>
      </c>
      <c r="S598" s="314" t="s">
        <v>1404</v>
      </c>
      <c r="W598" s="316">
        <v>41399</v>
      </c>
      <c r="AB598" s="314" t="s">
        <v>7399</v>
      </c>
      <c r="AS598" s="314" t="s">
        <v>15111</v>
      </c>
      <c r="BD598" s="314" t="s">
        <v>11771</v>
      </c>
      <c r="BE598" s="314" t="s">
        <v>8637</v>
      </c>
      <c r="BG598" s="175" t="s">
        <v>11772</v>
      </c>
      <c r="BP598" s="314" t="s">
        <v>15136</v>
      </c>
      <c r="BQ598" s="314" t="s">
        <v>15099</v>
      </c>
      <c r="BV598" s="314" t="s">
        <v>11571</v>
      </c>
      <c r="BW598" s="181">
        <v>41499</v>
      </c>
      <c r="BZ598" s="181">
        <v>41499</v>
      </c>
      <c r="CA598" s="292">
        <v>0.41666666666666669</v>
      </c>
      <c r="CB598" t="s">
        <v>1419</v>
      </c>
      <c r="CF598" s="318" t="s">
        <v>1005</v>
      </c>
      <c r="DM598" s="314" t="s">
        <v>11235</v>
      </c>
      <c r="DP598" s="314" t="s">
        <v>8426</v>
      </c>
      <c r="DQ598" s="314">
        <v>142</v>
      </c>
      <c r="DR598" s="314" t="s">
        <v>11281</v>
      </c>
      <c r="EH598" s="314" t="s">
        <v>11270</v>
      </c>
      <c r="EI598" s="314" t="s">
        <v>8426</v>
      </c>
      <c r="EJ598" s="314">
        <v>2.5000000000000001E-2</v>
      </c>
    </row>
    <row r="599" spans="7:140" x14ac:dyDescent="0.35">
      <c r="G599" s="322">
        <v>41501</v>
      </c>
      <c r="N599" s="315" t="s">
        <v>18599</v>
      </c>
      <c r="S599" s="314" t="s">
        <v>1404</v>
      </c>
      <c r="W599" s="316">
        <v>41399</v>
      </c>
      <c r="AB599" s="314" t="s">
        <v>7399</v>
      </c>
      <c r="AS599" s="314" t="s">
        <v>15111</v>
      </c>
      <c r="BD599" s="314" t="s">
        <v>11771</v>
      </c>
      <c r="BE599" s="314" t="s">
        <v>8637</v>
      </c>
      <c r="BG599" s="175" t="s">
        <v>11772</v>
      </c>
      <c r="BP599" s="314" t="s">
        <v>15136</v>
      </c>
      <c r="BQ599" s="314" t="s">
        <v>15099</v>
      </c>
      <c r="BV599" s="314" t="s">
        <v>11571</v>
      </c>
      <c r="BW599" s="181">
        <v>41499</v>
      </c>
      <c r="BZ599" s="181">
        <v>41499</v>
      </c>
      <c r="CA599" s="292">
        <v>0.58333333333333337</v>
      </c>
      <c r="CB599" t="s">
        <v>1419</v>
      </c>
      <c r="CF599" s="318" t="s">
        <v>1005</v>
      </c>
      <c r="DM599" s="314" t="s">
        <v>11235</v>
      </c>
      <c r="DP599" s="314" t="s">
        <v>8426</v>
      </c>
      <c r="DQ599" s="314">
        <v>130</v>
      </c>
      <c r="DR599" s="314" t="s">
        <v>11281</v>
      </c>
      <c r="EH599" s="314" t="s">
        <v>11270</v>
      </c>
      <c r="EI599" s="314" t="s">
        <v>8426</v>
      </c>
      <c r="EJ599" s="314">
        <v>2.5000000000000001E-2</v>
      </c>
    </row>
    <row r="600" spans="7:140" x14ac:dyDescent="0.35">
      <c r="G600" s="322">
        <v>41501</v>
      </c>
      <c r="N600" s="315" t="s">
        <v>18599</v>
      </c>
      <c r="S600" s="314" t="s">
        <v>1404</v>
      </c>
      <c r="W600" s="316">
        <v>41399</v>
      </c>
      <c r="AB600" s="314" t="s">
        <v>7399</v>
      </c>
      <c r="AS600" s="314" t="s">
        <v>15111</v>
      </c>
      <c r="BD600" s="314" t="s">
        <v>11771</v>
      </c>
      <c r="BE600" s="314" t="s">
        <v>8637</v>
      </c>
      <c r="BG600" s="175" t="s">
        <v>11772</v>
      </c>
      <c r="BP600" s="314" t="s">
        <v>15136</v>
      </c>
      <c r="BQ600" s="314" t="s">
        <v>15099</v>
      </c>
      <c r="BV600" s="314" t="s">
        <v>11571</v>
      </c>
      <c r="BW600" s="181">
        <v>41499</v>
      </c>
      <c r="BZ600" s="181">
        <v>41499</v>
      </c>
      <c r="CA600" s="292">
        <v>0.75</v>
      </c>
      <c r="CB600" t="s">
        <v>1419</v>
      </c>
      <c r="CF600" s="318" t="s">
        <v>1005</v>
      </c>
      <c r="DM600" s="314" t="s">
        <v>11235</v>
      </c>
      <c r="DP600" s="314" t="s">
        <v>8426</v>
      </c>
      <c r="DQ600" s="314">
        <v>144</v>
      </c>
      <c r="DR600" s="314" t="s">
        <v>11281</v>
      </c>
      <c r="EH600" s="314" t="s">
        <v>11270</v>
      </c>
      <c r="EI600" s="314" t="s">
        <v>8426</v>
      </c>
      <c r="EJ600" s="314">
        <v>2.5000000000000001E-2</v>
      </c>
    </row>
    <row r="601" spans="7:140" x14ac:dyDescent="0.35">
      <c r="G601" s="322">
        <v>41501</v>
      </c>
      <c r="N601" s="315" t="s">
        <v>18599</v>
      </c>
      <c r="S601" s="314" t="s">
        <v>1404</v>
      </c>
      <c r="W601" s="316">
        <v>41399</v>
      </c>
      <c r="AB601" s="314" t="s">
        <v>7399</v>
      </c>
      <c r="AS601" s="314" t="s">
        <v>15111</v>
      </c>
      <c r="BD601" s="314" t="s">
        <v>11771</v>
      </c>
      <c r="BE601" s="314" t="s">
        <v>8637</v>
      </c>
      <c r="BG601" s="175" t="s">
        <v>11772</v>
      </c>
      <c r="BP601" s="314" t="s">
        <v>15136</v>
      </c>
      <c r="BQ601" s="314" t="s">
        <v>15099</v>
      </c>
      <c r="BV601" s="314" t="s">
        <v>11571</v>
      </c>
      <c r="BW601" s="181">
        <v>41499</v>
      </c>
      <c r="BZ601" s="181">
        <v>41499</v>
      </c>
      <c r="CA601" s="292">
        <v>0.91666666666666663</v>
      </c>
      <c r="CB601" t="s">
        <v>1419</v>
      </c>
      <c r="CF601" s="318" t="s">
        <v>1005</v>
      </c>
      <c r="DM601" s="314" t="s">
        <v>11235</v>
      </c>
      <c r="DP601" s="314" t="s">
        <v>8426</v>
      </c>
      <c r="DQ601" s="314">
        <v>139</v>
      </c>
      <c r="DR601" s="314" t="s">
        <v>11281</v>
      </c>
      <c r="EH601" s="314" t="s">
        <v>11270</v>
      </c>
      <c r="EI601" s="314" t="s">
        <v>8426</v>
      </c>
      <c r="EJ601" s="314">
        <v>2.5000000000000001E-2</v>
      </c>
    </row>
    <row r="602" spans="7:140" x14ac:dyDescent="0.35">
      <c r="G602" s="322">
        <v>41501</v>
      </c>
      <c r="N602" s="315" t="s">
        <v>18599</v>
      </c>
      <c r="S602" s="314" t="s">
        <v>1404</v>
      </c>
      <c r="W602" s="316">
        <v>41399</v>
      </c>
      <c r="AB602" s="314" t="s">
        <v>7399</v>
      </c>
      <c r="AS602" s="314" t="s">
        <v>15111</v>
      </c>
      <c r="BD602" s="314" t="s">
        <v>11771</v>
      </c>
      <c r="BE602" s="314" t="s">
        <v>8637</v>
      </c>
      <c r="BG602" s="175" t="s">
        <v>11772</v>
      </c>
      <c r="BP602" s="314" t="s">
        <v>15136</v>
      </c>
      <c r="BQ602" s="314" t="s">
        <v>15099</v>
      </c>
      <c r="BV602" s="314" t="s">
        <v>11571</v>
      </c>
      <c r="BW602" s="181">
        <v>41500</v>
      </c>
      <c r="BZ602" s="181">
        <v>41500</v>
      </c>
      <c r="CA602" s="292">
        <v>8.3333333333333329E-2</v>
      </c>
      <c r="CB602" t="s">
        <v>1419</v>
      </c>
      <c r="CF602" s="318" t="s">
        <v>1005</v>
      </c>
      <c r="DM602" s="314" t="s">
        <v>11235</v>
      </c>
      <c r="DP602" s="314" t="s">
        <v>8426</v>
      </c>
      <c r="DQ602" s="314">
        <v>142</v>
      </c>
      <c r="DR602" s="314" t="s">
        <v>11281</v>
      </c>
      <c r="EH602" s="314" t="s">
        <v>11270</v>
      </c>
      <c r="EI602" s="314" t="s">
        <v>8426</v>
      </c>
      <c r="EJ602" s="314">
        <v>2.5000000000000001E-2</v>
      </c>
    </row>
    <row r="603" spans="7:140" x14ac:dyDescent="0.35">
      <c r="G603" s="322">
        <v>41501</v>
      </c>
      <c r="N603" s="315" t="s">
        <v>18599</v>
      </c>
      <c r="S603" s="314" t="s">
        <v>1404</v>
      </c>
      <c r="W603" s="316">
        <v>41399</v>
      </c>
      <c r="AB603" s="314" t="s">
        <v>7399</v>
      </c>
      <c r="AS603" s="314" t="s">
        <v>15111</v>
      </c>
      <c r="BD603" s="314" t="s">
        <v>11771</v>
      </c>
      <c r="BE603" s="314" t="s">
        <v>8637</v>
      </c>
      <c r="BG603" s="175" t="s">
        <v>11772</v>
      </c>
      <c r="BP603" s="314" t="s">
        <v>15136</v>
      </c>
      <c r="BQ603" s="314" t="s">
        <v>15099</v>
      </c>
      <c r="BV603" s="314" t="s">
        <v>11571</v>
      </c>
      <c r="BW603" s="181">
        <v>41500</v>
      </c>
      <c r="BZ603" s="181">
        <v>41500</v>
      </c>
      <c r="CA603" s="292">
        <v>0.25</v>
      </c>
      <c r="CB603" t="s">
        <v>1419</v>
      </c>
      <c r="CF603" s="318" t="s">
        <v>1005</v>
      </c>
      <c r="DM603" s="314" t="s">
        <v>11235</v>
      </c>
      <c r="DP603" s="314" t="s">
        <v>8426</v>
      </c>
      <c r="DQ603" s="314">
        <v>149</v>
      </c>
      <c r="DR603" s="314" t="s">
        <v>11281</v>
      </c>
      <c r="EH603" s="314" t="s">
        <v>11270</v>
      </c>
      <c r="EI603" s="314" t="s">
        <v>8426</v>
      </c>
      <c r="EJ603" s="314">
        <v>2.5000000000000001E-2</v>
      </c>
    </row>
    <row r="604" spans="7:140" x14ac:dyDescent="0.35">
      <c r="G604" s="322">
        <v>41501</v>
      </c>
      <c r="N604" s="315" t="s">
        <v>18599</v>
      </c>
      <c r="S604" s="314" t="s">
        <v>1404</v>
      </c>
      <c r="W604" s="316">
        <v>41399</v>
      </c>
      <c r="AB604" s="314" t="s">
        <v>7399</v>
      </c>
      <c r="AS604" s="314" t="s">
        <v>15111</v>
      </c>
      <c r="BD604" s="314" t="s">
        <v>11771</v>
      </c>
      <c r="BE604" s="314" t="s">
        <v>8637</v>
      </c>
      <c r="BG604" s="175" t="s">
        <v>11772</v>
      </c>
      <c r="BP604" s="314" t="s">
        <v>15136</v>
      </c>
      <c r="BQ604" s="314" t="s">
        <v>15099</v>
      </c>
      <c r="BV604" s="314" t="s">
        <v>11571</v>
      </c>
      <c r="BW604" s="181">
        <v>41500</v>
      </c>
      <c r="BZ604" s="181">
        <v>41500</v>
      </c>
      <c r="CA604" s="292">
        <v>0.41666666666666669</v>
      </c>
      <c r="CB604" t="s">
        <v>1419</v>
      </c>
      <c r="CF604" s="318" t="s">
        <v>1005</v>
      </c>
      <c r="DM604" s="314" t="s">
        <v>11235</v>
      </c>
      <c r="DP604" s="314" t="s">
        <v>8426</v>
      </c>
      <c r="DQ604" s="314">
        <v>153</v>
      </c>
      <c r="DR604" s="314" t="s">
        <v>11281</v>
      </c>
      <c r="EH604" s="314" t="s">
        <v>11270</v>
      </c>
      <c r="EI604" s="314" t="s">
        <v>8426</v>
      </c>
      <c r="EJ604" s="314">
        <v>2.5000000000000001E-2</v>
      </c>
    </row>
    <row r="605" spans="7:140" x14ac:dyDescent="0.35">
      <c r="G605" s="322">
        <v>41501</v>
      </c>
      <c r="N605" s="315" t="s">
        <v>18599</v>
      </c>
      <c r="S605" s="314" t="s">
        <v>1404</v>
      </c>
      <c r="W605" s="316">
        <v>41399</v>
      </c>
      <c r="AB605" s="314" t="s">
        <v>7399</v>
      </c>
      <c r="AS605" s="314" t="s">
        <v>15111</v>
      </c>
      <c r="BD605" s="314" t="s">
        <v>11771</v>
      </c>
      <c r="BE605" s="314" t="s">
        <v>8637</v>
      </c>
      <c r="BG605" s="175" t="s">
        <v>11772</v>
      </c>
      <c r="BP605" s="314" t="s">
        <v>15136</v>
      </c>
      <c r="BQ605" s="314" t="s">
        <v>15099</v>
      </c>
      <c r="BV605" s="314" t="s">
        <v>11571</v>
      </c>
      <c r="BW605" s="181">
        <v>41500</v>
      </c>
      <c r="BZ605" s="181">
        <v>41500</v>
      </c>
      <c r="CA605" s="292">
        <v>0.58333333333333337</v>
      </c>
      <c r="CB605" t="s">
        <v>1419</v>
      </c>
      <c r="CF605" s="318" t="s">
        <v>1005</v>
      </c>
      <c r="DM605" s="314" t="s">
        <v>11235</v>
      </c>
      <c r="DP605" s="314" t="s">
        <v>8426</v>
      </c>
      <c r="DQ605" s="314">
        <v>156</v>
      </c>
      <c r="DR605" s="314" t="s">
        <v>11281</v>
      </c>
      <c r="EH605" s="314" t="s">
        <v>11270</v>
      </c>
      <c r="EI605" s="314" t="s">
        <v>8426</v>
      </c>
      <c r="EJ605" s="314">
        <v>2.5000000000000001E-2</v>
      </c>
    </row>
    <row r="606" spans="7:140" x14ac:dyDescent="0.35">
      <c r="G606" s="322">
        <v>41501</v>
      </c>
      <c r="N606" s="315" t="s">
        <v>18599</v>
      </c>
      <c r="S606" s="314" t="s">
        <v>1404</v>
      </c>
      <c r="W606" s="316">
        <v>41399</v>
      </c>
      <c r="AB606" s="314" t="s">
        <v>7399</v>
      </c>
      <c r="AS606" s="314" t="s">
        <v>15111</v>
      </c>
      <c r="BD606" s="314" t="s">
        <v>11771</v>
      </c>
      <c r="BE606" s="314" t="s">
        <v>8637</v>
      </c>
      <c r="BG606" s="175" t="s">
        <v>11772</v>
      </c>
      <c r="BP606" s="314" t="s">
        <v>15136</v>
      </c>
      <c r="BQ606" s="314" t="s">
        <v>15099</v>
      </c>
      <c r="BV606" s="314" t="s">
        <v>11571</v>
      </c>
      <c r="BW606" s="181">
        <v>41500</v>
      </c>
      <c r="BZ606" s="181">
        <v>41500</v>
      </c>
      <c r="CA606" s="292">
        <v>0.75</v>
      </c>
      <c r="CB606" t="s">
        <v>1419</v>
      </c>
      <c r="CF606" s="318" t="s">
        <v>1005</v>
      </c>
      <c r="DM606" s="314" t="s">
        <v>11235</v>
      </c>
      <c r="DP606" s="314" t="s">
        <v>8426</v>
      </c>
      <c r="DQ606" s="314">
        <v>160</v>
      </c>
      <c r="DR606" s="314" t="s">
        <v>11281</v>
      </c>
      <c r="EH606" s="314" t="s">
        <v>11270</v>
      </c>
      <c r="EI606" s="314" t="s">
        <v>8426</v>
      </c>
      <c r="EJ606" s="314">
        <v>2.5000000000000001E-2</v>
      </c>
    </row>
    <row r="607" spans="7:140" x14ac:dyDescent="0.35">
      <c r="G607" s="322">
        <v>41501</v>
      </c>
      <c r="N607" s="315" t="s">
        <v>18599</v>
      </c>
      <c r="S607" s="314" t="s">
        <v>1404</v>
      </c>
      <c r="W607" s="316">
        <v>41399</v>
      </c>
      <c r="AB607" s="314" t="s">
        <v>7399</v>
      </c>
      <c r="AS607" s="314" t="s">
        <v>15111</v>
      </c>
      <c r="BD607" s="314" t="s">
        <v>11771</v>
      </c>
      <c r="BE607" s="314" t="s">
        <v>8637</v>
      </c>
      <c r="BG607" s="175" t="s">
        <v>11772</v>
      </c>
      <c r="BP607" s="314" t="s">
        <v>15136</v>
      </c>
      <c r="BQ607" s="314" t="s">
        <v>15099</v>
      </c>
      <c r="BV607" s="314" t="s">
        <v>11571</v>
      </c>
      <c r="BW607" s="181">
        <v>41500</v>
      </c>
      <c r="BZ607" s="181">
        <v>41500</v>
      </c>
      <c r="CA607" s="292">
        <v>0.91666666666666663</v>
      </c>
      <c r="CB607" t="s">
        <v>1419</v>
      </c>
      <c r="CF607" s="318" t="s">
        <v>1005</v>
      </c>
      <c r="DM607" s="314" t="s">
        <v>11235</v>
      </c>
      <c r="DP607" s="314" t="s">
        <v>8426</v>
      </c>
      <c r="DQ607" s="314">
        <v>164</v>
      </c>
      <c r="DR607" s="314" t="s">
        <v>11281</v>
      </c>
      <c r="EH607" s="314" t="s">
        <v>11270</v>
      </c>
      <c r="EI607" s="314" t="s">
        <v>8426</v>
      </c>
      <c r="EJ607" s="314">
        <v>2.5000000000000001E-2</v>
      </c>
    </row>
    <row r="608" spans="7:140" x14ac:dyDescent="0.35">
      <c r="G608" s="322">
        <v>41501</v>
      </c>
      <c r="N608" s="315" t="s">
        <v>18599</v>
      </c>
      <c r="S608" s="314" t="s">
        <v>1404</v>
      </c>
      <c r="W608" s="316">
        <v>41399</v>
      </c>
      <c r="AB608" s="314" t="s">
        <v>7399</v>
      </c>
      <c r="AS608" s="314" t="s">
        <v>15111</v>
      </c>
      <c r="BD608" s="314" t="s">
        <v>11771</v>
      </c>
      <c r="BE608" s="314" t="s">
        <v>8637</v>
      </c>
      <c r="BG608" s="175" t="s">
        <v>11772</v>
      </c>
      <c r="BP608" s="314" t="s">
        <v>15136</v>
      </c>
      <c r="BQ608" s="314" t="s">
        <v>15099</v>
      </c>
      <c r="BV608" s="314" t="s">
        <v>11571</v>
      </c>
      <c r="BW608" s="181">
        <v>41501</v>
      </c>
      <c r="BZ608" s="181">
        <v>41501</v>
      </c>
      <c r="CA608" s="292">
        <v>8.3333333333333329E-2</v>
      </c>
      <c r="CB608" t="s">
        <v>1419</v>
      </c>
      <c r="CF608" s="318" t="s">
        <v>1005</v>
      </c>
      <c r="DM608" s="314" t="s">
        <v>11235</v>
      </c>
      <c r="DP608" s="314" t="s">
        <v>8426</v>
      </c>
      <c r="DQ608" s="314">
        <v>164</v>
      </c>
      <c r="DR608" s="314" t="s">
        <v>11281</v>
      </c>
      <c r="EH608" s="314" t="s">
        <v>11270</v>
      </c>
      <c r="EI608" s="314" t="s">
        <v>8426</v>
      </c>
      <c r="EJ608" s="314">
        <v>2.5000000000000001E-2</v>
      </c>
    </row>
    <row r="609" spans="7:140" x14ac:dyDescent="0.35">
      <c r="G609" s="322">
        <v>41501</v>
      </c>
      <c r="N609" s="315" t="s">
        <v>18599</v>
      </c>
      <c r="S609" s="314" t="s">
        <v>1404</v>
      </c>
      <c r="W609" s="316">
        <v>41399</v>
      </c>
      <c r="AB609" s="314" t="s">
        <v>7399</v>
      </c>
      <c r="AS609" s="314" t="s">
        <v>15111</v>
      </c>
      <c r="BD609" s="314" t="s">
        <v>11771</v>
      </c>
      <c r="BE609" s="314" t="s">
        <v>8637</v>
      </c>
      <c r="BG609" s="175" t="s">
        <v>11772</v>
      </c>
      <c r="BP609" s="314" t="s">
        <v>15136</v>
      </c>
      <c r="BQ609" s="314" t="s">
        <v>15099</v>
      </c>
      <c r="BV609" s="314" t="s">
        <v>11571</v>
      </c>
      <c r="BW609" s="181">
        <v>41501</v>
      </c>
      <c r="BZ609" s="181">
        <v>41501</v>
      </c>
      <c r="CA609" s="292">
        <v>0.25</v>
      </c>
      <c r="CB609" t="s">
        <v>1419</v>
      </c>
      <c r="CF609" s="318" t="s">
        <v>1005</v>
      </c>
      <c r="DM609" s="314" t="s">
        <v>11235</v>
      </c>
      <c r="DP609" s="314" t="s">
        <v>8426</v>
      </c>
      <c r="DQ609" s="314">
        <v>163</v>
      </c>
      <c r="DR609" s="314" t="s">
        <v>11281</v>
      </c>
      <c r="EH609" s="314" t="s">
        <v>11270</v>
      </c>
      <c r="EI609" s="314" t="s">
        <v>8426</v>
      </c>
      <c r="EJ609" s="314">
        <v>2.5000000000000001E-2</v>
      </c>
    </row>
    <row r="610" spans="7:140" x14ac:dyDescent="0.35">
      <c r="G610" s="322">
        <v>41501</v>
      </c>
      <c r="N610" s="315" t="s">
        <v>18599</v>
      </c>
      <c r="S610" s="314" t="s">
        <v>1404</v>
      </c>
      <c r="W610" s="316">
        <v>41399</v>
      </c>
      <c r="AB610" s="314" t="s">
        <v>7399</v>
      </c>
      <c r="AS610" s="314" t="s">
        <v>15111</v>
      </c>
      <c r="BD610" s="314" t="s">
        <v>11771</v>
      </c>
      <c r="BE610" s="314" t="s">
        <v>8637</v>
      </c>
      <c r="BG610" s="175" t="s">
        <v>11772</v>
      </c>
      <c r="BP610" s="314" t="s">
        <v>15136</v>
      </c>
      <c r="BQ610" s="314" t="s">
        <v>15099</v>
      </c>
      <c r="BV610" s="314" t="s">
        <v>11571</v>
      </c>
      <c r="BW610" s="181">
        <v>41501</v>
      </c>
      <c r="BZ610" s="181">
        <v>41501</v>
      </c>
      <c r="CA610" s="292">
        <v>0.41666666666666669</v>
      </c>
      <c r="CB610" t="s">
        <v>1419</v>
      </c>
      <c r="CF610" s="318" t="s">
        <v>1005</v>
      </c>
      <c r="DM610" s="314" t="s">
        <v>11235</v>
      </c>
      <c r="DP610" s="314" t="s">
        <v>8426</v>
      </c>
      <c r="DQ610" s="314">
        <v>163</v>
      </c>
      <c r="DR610" s="314" t="s">
        <v>11281</v>
      </c>
      <c r="EH610" s="314" t="s">
        <v>11270</v>
      </c>
      <c r="EI610" s="314" t="s">
        <v>8426</v>
      </c>
      <c r="EJ610" s="314">
        <v>2.5000000000000001E-2</v>
      </c>
    </row>
    <row r="611" spans="7:140" x14ac:dyDescent="0.35">
      <c r="G611" s="322">
        <v>41501</v>
      </c>
      <c r="N611" s="315" t="s">
        <v>18599</v>
      </c>
      <c r="S611" s="314" t="s">
        <v>1404</v>
      </c>
      <c r="W611" s="316">
        <v>41399</v>
      </c>
      <c r="AB611" s="314" t="s">
        <v>7399</v>
      </c>
      <c r="AS611" s="314" t="s">
        <v>15111</v>
      </c>
      <c r="BD611" s="314" t="s">
        <v>11771</v>
      </c>
      <c r="BE611" s="314" t="s">
        <v>8637</v>
      </c>
      <c r="BG611" s="175" t="s">
        <v>11772</v>
      </c>
      <c r="BP611" s="314" t="s">
        <v>15136</v>
      </c>
      <c r="BQ611" s="314" t="s">
        <v>15099</v>
      </c>
      <c r="BV611" s="314" t="s">
        <v>11571</v>
      </c>
      <c r="BW611" s="181">
        <v>41501</v>
      </c>
      <c r="BZ611" s="181">
        <v>41501</v>
      </c>
      <c r="CA611" s="292">
        <v>0.58333333333333337</v>
      </c>
      <c r="CB611" t="s">
        <v>1419</v>
      </c>
      <c r="CF611" s="318" t="s">
        <v>1005</v>
      </c>
      <c r="DM611" s="314" t="s">
        <v>11235</v>
      </c>
      <c r="DP611" s="314" t="s">
        <v>8426</v>
      </c>
      <c r="DQ611" s="314">
        <v>162</v>
      </c>
      <c r="DR611" s="314" t="s">
        <v>11281</v>
      </c>
      <c r="EH611" s="314" t="s">
        <v>11270</v>
      </c>
      <c r="EI611" s="314" t="s">
        <v>8426</v>
      </c>
      <c r="EJ611" s="314">
        <v>2.5000000000000001E-2</v>
      </c>
    </row>
    <row r="612" spans="7:140" x14ac:dyDescent="0.35">
      <c r="G612" s="322">
        <v>41501</v>
      </c>
      <c r="N612" s="315" t="s">
        <v>18599</v>
      </c>
      <c r="S612" s="314" t="s">
        <v>1404</v>
      </c>
      <c r="W612" s="316">
        <v>41399</v>
      </c>
      <c r="AB612" s="314" t="s">
        <v>7399</v>
      </c>
      <c r="AS612" s="314" t="s">
        <v>15111</v>
      </c>
      <c r="BD612" s="314" t="s">
        <v>11771</v>
      </c>
      <c r="BE612" s="314" t="s">
        <v>8637</v>
      </c>
      <c r="BG612" s="175" t="s">
        <v>11772</v>
      </c>
      <c r="BP612" s="314" t="s">
        <v>15136</v>
      </c>
      <c r="BQ612" s="314" t="s">
        <v>15099</v>
      </c>
      <c r="BV612" s="314" t="s">
        <v>11571</v>
      </c>
      <c r="BW612" s="181">
        <v>41501</v>
      </c>
      <c r="BZ612" s="181">
        <v>41501</v>
      </c>
      <c r="CA612" s="292">
        <v>0.75</v>
      </c>
      <c r="CB612" t="s">
        <v>1419</v>
      </c>
      <c r="CF612" s="318" t="s">
        <v>1005</v>
      </c>
      <c r="DM612" s="314" t="s">
        <v>11235</v>
      </c>
      <c r="DP612" s="314" t="s">
        <v>8426</v>
      </c>
      <c r="DQ612" s="314">
        <v>162</v>
      </c>
      <c r="DR612" s="314" t="s">
        <v>11281</v>
      </c>
      <c r="EH612" s="314" t="s">
        <v>11270</v>
      </c>
      <c r="EI612" s="314" t="s">
        <v>8426</v>
      </c>
      <c r="EJ612" s="314">
        <v>2.5000000000000001E-2</v>
      </c>
    </row>
    <row r="613" spans="7:140" x14ac:dyDescent="0.35">
      <c r="G613" s="322">
        <v>41501</v>
      </c>
      <c r="N613" s="315" t="s">
        <v>18599</v>
      </c>
      <c r="S613" s="314" t="s">
        <v>1404</v>
      </c>
      <c r="W613" s="316">
        <v>41399</v>
      </c>
      <c r="AB613" s="314" t="s">
        <v>7399</v>
      </c>
      <c r="AS613" s="314" t="s">
        <v>15111</v>
      </c>
      <c r="BD613" s="314" t="s">
        <v>11771</v>
      </c>
      <c r="BE613" s="314" t="s">
        <v>8637</v>
      </c>
      <c r="BG613" s="175" t="s">
        <v>11772</v>
      </c>
      <c r="BP613" s="314" t="s">
        <v>15136</v>
      </c>
      <c r="BQ613" s="314" t="s">
        <v>15099</v>
      </c>
      <c r="BV613" s="314" t="s">
        <v>11571</v>
      </c>
      <c r="BW613" s="181">
        <v>41501</v>
      </c>
      <c r="BZ613" s="181">
        <v>41501</v>
      </c>
      <c r="CA613" s="292">
        <v>0.91666666666666663</v>
      </c>
      <c r="CB613" t="s">
        <v>1419</v>
      </c>
      <c r="CF613" s="318" t="s">
        <v>1005</v>
      </c>
      <c r="DM613" s="314" t="s">
        <v>11235</v>
      </c>
      <c r="DP613" s="314" t="s">
        <v>8426</v>
      </c>
      <c r="DQ613" s="314">
        <v>164</v>
      </c>
      <c r="DR613" s="314" t="s">
        <v>11281</v>
      </c>
      <c r="EH613" s="314" t="s">
        <v>11270</v>
      </c>
      <c r="EI613" s="314" t="s">
        <v>8426</v>
      </c>
      <c r="EJ613" s="314">
        <v>2.5000000000000001E-2</v>
      </c>
    </row>
    <row r="614" spans="7:140" x14ac:dyDescent="0.35">
      <c r="G614" s="322">
        <v>41501</v>
      </c>
      <c r="N614" s="315" t="s">
        <v>18599</v>
      </c>
      <c r="S614" s="314" t="s">
        <v>1404</v>
      </c>
      <c r="W614" s="316">
        <v>41399</v>
      </c>
      <c r="AB614" s="314" t="s">
        <v>7399</v>
      </c>
      <c r="AS614" s="314" t="s">
        <v>15111</v>
      </c>
      <c r="BD614" s="314" t="s">
        <v>11771</v>
      </c>
      <c r="BE614" s="314" t="s">
        <v>8637</v>
      </c>
      <c r="BG614" s="283" t="s">
        <v>11772</v>
      </c>
      <c r="BP614" s="314" t="s">
        <v>15136</v>
      </c>
      <c r="BQ614" s="314" t="s">
        <v>15099</v>
      </c>
      <c r="BV614" s="314" t="s">
        <v>11571</v>
      </c>
      <c r="BW614" s="287">
        <v>41399</v>
      </c>
      <c r="BZ614" s="287">
        <v>41399</v>
      </c>
      <c r="CA614" s="292">
        <v>8.3333333333333329E-2</v>
      </c>
      <c r="CB614" t="s">
        <v>1419</v>
      </c>
      <c r="CF614" s="318" t="s">
        <v>10005</v>
      </c>
      <c r="DM614" s="314" t="s">
        <v>11235</v>
      </c>
      <c r="DP614" s="314" t="s">
        <v>11576</v>
      </c>
      <c r="DQ614" s="314">
        <v>6</v>
      </c>
      <c r="DR614" s="314" t="s">
        <v>11281</v>
      </c>
      <c r="EH614" s="314" t="s">
        <v>11270</v>
      </c>
      <c r="EI614" s="314" t="s">
        <v>11576</v>
      </c>
      <c r="EJ614" s="314">
        <v>2</v>
      </c>
    </row>
    <row r="615" spans="7:140" x14ac:dyDescent="0.35">
      <c r="G615" s="322">
        <v>41501</v>
      </c>
      <c r="N615" s="315" t="s">
        <v>18599</v>
      </c>
      <c r="S615" s="314" t="s">
        <v>1404</v>
      </c>
      <c r="W615" s="316">
        <v>41399</v>
      </c>
      <c r="AB615" s="314" t="s">
        <v>7399</v>
      </c>
      <c r="AS615" s="314" t="s">
        <v>15111</v>
      </c>
      <c r="BD615" s="314" t="s">
        <v>11771</v>
      </c>
      <c r="BE615" s="314" t="s">
        <v>8637</v>
      </c>
      <c r="BG615" s="283" t="s">
        <v>11772</v>
      </c>
      <c r="BP615" s="314" t="s">
        <v>15136</v>
      </c>
      <c r="BQ615" s="314" t="s">
        <v>15099</v>
      </c>
      <c r="BV615" s="314" t="s">
        <v>11571</v>
      </c>
      <c r="BW615" s="287">
        <v>41399</v>
      </c>
      <c r="BZ615" s="287">
        <v>41399</v>
      </c>
      <c r="CA615" s="292">
        <v>0.25</v>
      </c>
      <c r="CB615" t="s">
        <v>1419</v>
      </c>
      <c r="CF615" s="318" t="s">
        <v>10005</v>
      </c>
      <c r="DM615" s="314" t="s">
        <v>11235</v>
      </c>
      <c r="DP615" s="314" t="s">
        <v>11576</v>
      </c>
      <c r="DQ615" s="314">
        <v>6.2</v>
      </c>
      <c r="DR615" s="314" t="s">
        <v>11281</v>
      </c>
      <c r="EH615" s="314" t="s">
        <v>11270</v>
      </c>
      <c r="EI615" s="314" t="s">
        <v>11576</v>
      </c>
      <c r="EJ615" s="314">
        <v>2</v>
      </c>
    </row>
    <row r="616" spans="7:140" x14ac:dyDescent="0.35">
      <c r="G616" s="322">
        <v>41501</v>
      </c>
      <c r="N616" s="315" t="s">
        <v>18599</v>
      </c>
      <c r="S616" s="314" t="s">
        <v>1404</v>
      </c>
      <c r="W616" s="316">
        <v>41399</v>
      </c>
      <c r="AB616" s="314" t="s">
        <v>7399</v>
      </c>
      <c r="AS616" s="314" t="s">
        <v>15111</v>
      </c>
      <c r="BD616" s="314" t="s">
        <v>11771</v>
      </c>
      <c r="BE616" s="314" t="s">
        <v>8637</v>
      </c>
      <c r="BG616" s="283" t="s">
        <v>11772</v>
      </c>
      <c r="BP616" s="314" t="s">
        <v>15136</v>
      </c>
      <c r="BQ616" s="314" t="s">
        <v>15099</v>
      </c>
      <c r="BV616" s="314" t="s">
        <v>11571</v>
      </c>
      <c r="BW616" s="287">
        <v>41399</v>
      </c>
      <c r="BZ616" s="287">
        <v>41399</v>
      </c>
      <c r="CA616" s="292">
        <v>0.41666666666666669</v>
      </c>
      <c r="CB616" t="s">
        <v>1419</v>
      </c>
      <c r="CF616" s="318" t="s">
        <v>10005</v>
      </c>
      <c r="DM616" s="314" t="s">
        <v>11235</v>
      </c>
      <c r="DP616" s="314" t="s">
        <v>11576</v>
      </c>
      <c r="DQ616" s="314">
        <v>6.2</v>
      </c>
      <c r="DR616" s="314" t="s">
        <v>11281</v>
      </c>
      <c r="EH616" s="314" t="s">
        <v>11270</v>
      </c>
      <c r="EI616" s="314" t="s">
        <v>11576</v>
      </c>
      <c r="EJ616" s="314">
        <v>2</v>
      </c>
    </row>
    <row r="617" spans="7:140" x14ac:dyDescent="0.35">
      <c r="G617" s="322">
        <v>41501</v>
      </c>
      <c r="N617" s="315" t="s">
        <v>18599</v>
      </c>
      <c r="S617" s="314" t="s">
        <v>1404</v>
      </c>
      <c r="W617" s="316">
        <v>41399</v>
      </c>
      <c r="AB617" s="314" t="s">
        <v>7399</v>
      </c>
      <c r="AS617" s="314" t="s">
        <v>15111</v>
      </c>
      <c r="BD617" s="314" t="s">
        <v>11771</v>
      </c>
      <c r="BE617" s="314" t="s">
        <v>8637</v>
      </c>
      <c r="BG617" s="283" t="s">
        <v>11772</v>
      </c>
      <c r="BP617" s="314" t="s">
        <v>15136</v>
      </c>
      <c r="BQ617" s="314" t="s">
        <v>15099</v>
      </c>
      <c r="BV617" s="314" t="s">
        <v>11571</v>
      </c>
      <c r="BW617" s="287">
        <v>41399</v>
      </c>
      <c r="BZ617" s="287">
        <v>41399</v>
      </c>
      <c r="CA617" s="292">
        <v>0.58333333333333337</v>
      </c>
      <c r="CB617" t="s">
        <v>1419</v>
      </c>
      <c r="CF617" s="318" t="s">
        <v>10005</v>
      </c>
      <c r="DM617" s="314" t="s">
        <v>11235</v>
      </c>
      <c r="DP617" s="314" t="s">
        <v>11576</v>
      </c>
      <c r="DQ617" s="314">
        <v>6.2</v>
      </c>
      <c r="DR617" s="314" t="s">
        <v>11281</v>
      </c>
      <c r="EH617" s="314" t="s">
        <v>11270</v>
      </c>
      <c r="EI617" s="314" t="s">
        <v>11576</v>
      </c>
      <c r="EJ617" s="314">
        <v>2</v>
      </c>
    </row>
    <row r="618" spans="7:140" x14ac:dyDescent="0.35">
      <c r="G618" s="322">
        <v>41501</v>
      </c>
      <c r="N618" s="315" t="s">
        <v>18599</v>
      </c>
      <c r="S618" s="314" t="s">
        <v>1404</v>
      </c>
      <c r="W618" s="316">
        <v>41399</v>
      </c>
      <c r="AB618" s="314" t="s">
        <v>7399</v>
      </c>
      <c r="AS618" s="314" t="s">
        <v>15111</v>
      </c>
      <c r="BD618" s="314" t="s">
        <v>11771</v>
      </c>
      <c r="BE618" s="314" t="s">
        <v>8637</v>
      </c>
      <c r="BG618" s="283" t="s">
        <v>11772</v>
      </c>
      <c r="BP618" s="314" t="s">
        <v>15136</v>
      </c>
      <c r="BQ618" s="314" t="s">
        <v>15099</v>
      </c>
      <c r="BV618" s="314" t="s">
        <v>11571</v>
      </c>
      <c r="BW618" s="287">
        <v>41399</v>
      </c>
      <c r="BZ618" s="287">
        <v>41399</v>
      </c>
      <c r="CA618" s="292">
        <v>0.75</v>
      </c>
      <c r="CB618" t="s">
        <v>1419</v>
      </c>
      <c r="CF618" s="318" t="s">
        <v>10005</v>
      </c>
      <c r="DM618" s="314" t="s">
        <v>11235</v>
      </c>
      <c r="DP618" s="314" t="s">
        <v>11576</v>
      </c>
      <c r="DQ618" s="314">
        <v>6.2</v>
      </c>
      <c r="DR618" s="314" t="s">
        <v>11281</v>
      </c>
      <c r="EH618" s="314" t="s">
        <v>11270</v>
      </c>
      <c r="EI618" s="314" t="s">
        <v>11576</v>
      </c>
      <c r="EJ618" s="314">
        <v>2</v>
      </c>
    </row>
    <row r="619" spans="7:140" x14ac:dyDescent="0.35">
      <c r="G619" s="322">
        <v>41501</v>
      </c>
      <c r="N619" s="315" t="s">
        <v>18599</v>
      </c>
      <c r="S619" s="314" t="s">
        <v>1404</v>
      </c>
      <c r="W619" s="316">
        <v>41399</v>
      </c>
      <c r="AB619" s="314" t="s">
        <v>7399</v>
      </c>
      <c r="AS619" s="314" t="s">
        <v>15111</v>
      </c>
      <c r="BD619" s="314" t="s">
        <v>11771</v>
      </c>
      <c r="BE619" s="314" t="s">
        <v>8637</v>
      </c>
      <c r="BG619" s="283" t="s">
        <v>11772</v>
      </c>
      <c r="BP619" s="314" t="s">
        <v>15136</v>
      </c>
      <c r="BQ619" s="314" t="s">
        <v>15099</v>
      </c>
      <c r="BV619" s="314" t="s">
        <v>11571</v>
      </c>
      <c r="BW619" s="287">
        <v>41399</v>
      </c>
      <c r="BZ619" s="287">
        <v>41399</v>
      </c>
      <c r="CA619" s="292">
        <v>0.91666666666666663</v>
      </c>
      <c r="CB619" t="s">
        <v>1419</v>
      </c>
      <c r="CF619" s="318" t="s">
        <v>10005</v>
      </c>
      <c r="DM619" s="314" t="s">
        <v>11235</v>
      </c>
      <c r="DP619" s="314" t="s">
        <v>11576</v>
      </c>
      <c r="DQ619" s="314">
        <v>6.2</v>
      </c>
      <c r="DR619" s="314" t="s">
        <v>11281</v>
      </c>
      <c r="EH619" s="314" t="s">
        <v>11270</v>
      </c>
      <c r="EI619" s="314" t="s">
        <v>11576</v>
      </c>
      <c r="EJ619" s="314">
        <v>2</v>
      </c>
    </row>
    <row r="620" spans="7:140" x14ac:dyDescent="0.35">
      <c r="G620" s="322">
        <v>41501</v>
      </c>
      <c r="N620" s="315" t="s">
        <v>18599</v>
      </c>
      <c r="S620" s="314" t="s">
        <v>1404</v>
      </c>
      <c r="W620" s="316">
        <v>41399</v>
      </c>
      <c r="AB620" s="314" t="s">
        <v>7399</v>
      </c>
      <c r="AS620" s="314" t="s">
        <v>15111</v>
      </c>
      <c r="BD620" s="314" t="s">
        <v>11771</v>
      </c>
      <c r="BE620" s="314" t="s">
        <v>8637</v>
      </c>
      <c r="BG620" s="283" t="s">
        <v>11772</v>
      </c>
      <c r="BP620" s="314" t="s">
        <v>15136</v>
      </c>
      <c r="BQ620" s="314" t="s">
        <v>15099</v>
      </c>
      <c r="BV620" s="314" t="s">
        <v>11571</v>
      </c>
      <c r="BW620" s="287">
        <v>41400</v>
      </c>
      <c r="BZ620" s="287">
        <v>41400</v>
      </c>
      <c r="CA620" s="292">
        <v>8.3333333333333329E-2</v>
      </c>
      <c r="CB620" t="s">
        <v>1419</v>
      </c>
      <c r="CF620" s="318" t="s">
        <v>10005</v>
      </c>
      <c r="DM620" s="314" t="s">
        <v>11235</v>
      </c>
      <c r="DP620" s="314" t="s">
        <v>11576</v>
      </c>
      <c r="DQ620" s="314">
        <v>6.2</v>
      </c>
      <c r="DR620" s="314" t="s">
        <v>11281</v>
      </c>
      <c r="EH620" s="314" t="s">
        <v>11270</v>
      </c>
      <c r="EI620" s="314" t="s">
        <v>11576</v>
      </c>
      <c r="EJ620" s="314">
        <v>2</v>
      </c>
    </row>
    <row r="621" spans="7:140" x14ac:dyDescent="0.35">
      <c r="G621" s="322">
        <v>41501</v>
      </c>
      <c r="N621" s="315" t="s">
        <v>18599</v>
      </c>
      <c r="S621" s="314" t="s">
        <v>1404</v>
      </c>
      <c r="W621" s="316">
        <v>41399</v>
      </c>
      <c r="AB621" s="314" t="s">
        <v>7399</v>
      </c>
      <c r="AS621" s="314" t="s">
        <v>15111</v>
      </c>
      <c r="BD621" s="314" t="s">
        <v>11771</v>
      </c>
      <c r="BE621" s="314" t="s">
        <v>8637</v>
      </c>
      <c r="BG621" s="283" t="s">
        <v>11772</v>
      </c>
      <c r="BP621" s="314" t="s">
        <v>15136</v>
      </c>
      <c r="BQ621" s="314" t="s">
        <v>15099</v>
      </c>
      <c r="BV621" s="314" t="s">
        <v>11571</v>
      </c>
      <c r="BW621" s="287">
        <v>41400</v>
      </c>
      <c r="BZ621" s="287">
        <v>41400</v>
      </c>
      <c r="CA621" s="292">
        <v>0.25</v>
      </c>
      <c r="CB621" t="s">
        <v>1419</v>
      </c>
      <c r="CF621" s="318" t="s">
        <v>10005</v>
      </c>
      <c r="DM621" s="314" t="s">
        <v>11235</v>
      </c>
      <c r="DP621" s="314" t="s">
        <v>11576</v>
      </c>
      <c r="DQ621" s="314">
        <v>6.4</v>
      </c>
      <c r="DR621" s="314" t="s">
        <v>11281</v>
      </c>
      <c r="EH621" s="314" t="s">
        <v>11270</v>
      </c>
      <c r="EI621" s="314" t="s">
        <v>11576</v>
      </c>
      <c r="EJ621" s="314">
        <v>2</v>
      </c>
    </row>
    <row r="622" spans="7:140" x14ac:dyDescent="0.35">
      <c r="G622" s="322">
        <v>41501</v>
      </c>
      <c r="N622" s="315" t="s">
        <v>18599</v>
      </c>
      <c r="S622" s="314" t="s">
        <v>1404</v>
      </c>
      <c r="W622" s="316">
        <v>41399</v>
      </c>
      <c r="AB622" s="314" t="s">
        <v>7399</v>
      </c>
      <c r="AS622" s="314" t="s">
        <v>15111</v>
      </c>
      <c r="BD622" s="314" t="s">
        <v>11771</v>
      </c>
      <c r="BE622" s="314" t="s">
        <v>8637</v>
      </c>
      <c r="BG622" s="283" t="s">
        <v>11772</v>
      </c>
      <c r="BP622" s="314" t="s">
        <v>15136</v>
      </c>
      <c r="BQ622" s="314" t="s">
        <v>15099</v>
      </c>
      <c r="BV622" s="314" t="s">
        <v>11571</v>
      </c>
      <c r="BW622" s="287">
        <v>41400</v>
      </c>
      <c r="BZ622" s="287">
        <v>41400</v>
      </c>
      <c r="CA622" s="292">
        <v>0.41666666666666669</v>
      </c>
      <c r="CB622" t="s">
        <v>1419</v>
      </c>
      <c r="CF622" s="318" t="s">
        <v>10005</v>
      </c>
      <c r="DM622" s="314" t="s">
        <v>11235</v>
      </c>
      <c r="DP622" s="314" t="s">
        <v>11576</v>
      </c>
      <c r="DQ622" s="314">
        <v>6.2</v>
      </c>
      <c r="DR622" s="314" t="s">
        <v>11281</v>
      </c>
      <c r="EH622" s="314" t="s">
        <v>11270</v>
      </c>
      <c r="EI622" s="314" t="s">
        <v>11576</v>
      </c>
      <c r="EJ622" s="314">
        <v>2</v>
      </c>
    </row>
    <row r="623" spans="7:140" x14ac:dyDescent="0.35">
      <c r="G623" s="322">
        <v>41501</v>
      </c>
      <c r="N623" s="315" t="s">
        <v>18599</v>
      </c>
      <c r="S623" s="314" t="s">
        <v>1404</v>
      </c>
      <c r="W623" s="316">
        <v>41399</v>
      </c>
      <c r="AB623" s="314" t="s">
        <v>7399</v>
      </c>
      <c r="AS623" s="314" t="s">
        <v>15111</v>
      </c>
      <c r="BD623" s="314" t="s">
        <v>11771</v>
      </c>
      <c r="BE623" s="314" t="s">
        <v>8637</v>
      </c>
      <c r="BG623" s="283" t="s">
        <v>11772</v>
      </c>
      <c r="BP623" s="314" t="s">
        <v>15136</v>
      </c>
      <c r="BQ623" s="314" t="s">
        <v>15099</v>
      </c>
      <c r="BV623" s="314" t="s">
        <v>11571</v>
      </c>
      <c r="BW623" s="287">
        <v>41400</v>
      </c>
      <c r="BZ623" s="287">
        <v>41400</v>
      </c>
      <c r="CA623" s="292">
        <v>0.58333333333333337</v>
      </c>
      <c r="CB623" t="s">
        <v>1419</v>
      </c>
      <c r="CF623" s="318" t="s">
        <v>10005</v>
      </c>
      <c r="DM623" s="314" t="s">
        <v>11235</v>
      </c>
      <c r="DP623" s="314" t="s">
        <v>11576</v>
      </c>
      <c r="DQ623" s="314">
        <v>6.4</v>
      </c>
      <c r="DR623" s="314" t="s">
        <v>11281</v>
      </c>
      <c r="EH623" s="314" t="s">
        <v>11270</v>
      </c>
      <c r="EI623" s="314" t="s">
        <v>11576</v>
      </c>
      <c r="EJ623" s="314">
        <v>2</v>
      </c>
    </row>
    <row r="624" spans="7:140" x14ac:dyDescent="0.35">
      <c r="G624" s="322">
        <v>41501</v>
      </c>
      <c r="N624" s="315" t="s">
        <v>18599</v>
      </c>
      <c r="S624" s="314" t="s">
        <v>1404</v>
      </c>
      <c r="W624" s="316">
        <v>41399</v>
      </c>
      <c r="AB624" s="314" t="s">
        <v>7399</v>
      </c>
      <c r="AS624" s="314" t="s">
        <v>15111</v>
      </c>
      <c r="BD624" s="314" t="s">
        <v>11771</v>
      </c>
      <c r="BE624" s="314" t="s">
        <v>8637</v>
      </c>
      <c r="BG624" s="283" t="s">
        <v>11772</v>
      </c>
      <c r="BP624" s="314" t="s">
        <v>15136</v>
      </c>
      <c r="BQ624" s="314" t="s">
        <v>15099</v>
      </c>
      <c r="BV624" s="314" t="s">
        <v>11571</v>
      </c>
      <c r="BW624" s="287">
        <v>41400</v>
      </c>
      <c r="BZ624" s="287">
        <v>41400</v>
      </c>
      <c r="CA624" s="292">
        <v>0.75</v>
      </c>
      <c r="CB624" t="s">
        <v>1419</v>
      </c>
      <c r="CF624" s="318" t="s">
        <v>10005</v>
      </c>
      <c r="DM624" s="314" t="s">
        <v>11235</v>
      </c>
      <c r="DP624" s="314" t="s">
        <v>11576</v>
      </c>
      <c r="DQ624" s="314">
        <v>6.4</v>
      </c>
      <c r="DR624" s="314" t="s">
        <v>11281</v>
      </c>
      <c r="EH624" s="314" t="s">
        <v>11270</v>
      </c>
      <c r="EI624" s="314" t="s">
        <v>11576</v>
      </c>
      <c r="EJ624" s="314">
        <v>2</v>
      </c>
    </row>
    <row r="625" spans="7:140" x14ac:dyDescent="0.35">
      <c r="G625" s="322">
        <v>41501</v>
      </c>
      <c r="N625" s="315" t="s">
        <v>18599</v>
      </c>
      <c r="S625" s="314" t="s">
        <v>1404</v>
      </c>
      <c r="W625" s="316">
        <v>41399</v>
      </c>
      <c r="AB625" s="314" t="s">
        <v>7399</v>
      </c>
      <c r="AS625" s="314" t="s">
        <v>15111</v>
      </c>
      <c r="BD625" s="314" t="s">
        <v>11771</v>
      </c>
      <c r="BE625" s="314" t="s">
        <v>8637</v>
      </c>
      <c r="BG625" s="283" t="s">
        <v>11772</v>
      </c>
      <c r="BP625" s="314" t="s">
        <v>15136</v>
      </c>
      <c r="BQ625" s="314" t="s">
        <v>15099</v>
      </c>
      <c r="BV625" s="314" t="s">
        <v>11571</v>
      </c>
      <c r="BW625" s="287">
        <v>41400</v>
      </c>
      <c r="BZ625" s="287">
        <v>41400</v>
      </c>
      <c r="CA625" s="292">
        <v>0.91666666666666663</v>
      </c>
      <c r="CB625" t="s">
        <v>1419</v>
      </c>
      <c r="CF625" s="318" t="s">
        <v>10005</v>
      </c>
      <c r="DM625" s="314" t="s">
        <v>11235</v>
      </c>
      <c r="DP625" s="314" t="s">
        <v>11576</v>
      </c>
      <c r="DQ625" s="314">
        <v>6.2</v>
      </c>
      <c r="DR625" s="314" t="s">
        <v>11281</v>
      </c>
      <c r="EH625" s="314" t="s">
        <v>11270</v>
      </c>
      <c r="EI625" s="314" t="s">
        <v>11576</v>
      </c>
      <c r="EJ625" s="314">
        <v>2</v>
      </c>
    </row>
    <row r="626" spans="7:140" x14ac:dyDescent="0.35">
      <c r="G626" s="322">
        <v>41501</v>
      </c>
      <c r="N626" s="315" t="s">
        <v>18599</v>
      </c>
      <c r="S626" s="314" t="s">
        <v>1404</v>
      </c>
      <c r="W626" s="316">
        <v>41399</v>
      </c>
      <c r="AB626" s="314" t="s">
        <v>7399</v>
      </c>
      <c r="AS626" s="314" t="s">
        <v>15111</v>
      </c>
      <c r="BD626" s="314" t="s">
        <v>11771</v>
      </c>
      <c r="BE626" s="314" t="s">
        <v>8637</v>
      </c>
      <c r="BG626" s="283" t="s">
        <v>11772</v>
      </c>
      <c r="BP626" s="314" t="s">
        <v>15136</v>
      </c>
      <c r="BQ626" s="314" t="s">
        <v>15099</v>
      </c>
      <c r="BV626" s="314" t="s">
        <v>11571</v>
      </c>
      <c r="BW626" s="287">
        <v>41401</v>
      </c>
      <c r="BZ626" s="287">
        <v>41401</v>
      </c>
      <c r="CA626" s="292">
        <v>8.3333333333333329E-2</v>
      </c>
      <c r="CB626" t="s">
        <v>1419</v>
      </c>
      <c r="CF626" s="318" t="s">
        <v>10005</v>
      </c>
      <c r="DM626" s="314" t="s">
        <v>11235</v>
      </c>
      <c r="DP626" s="314" t="s">
        <v>11576</v>
      </c>
      <c r="DQ626" s="314">
        <v>6.2</v>
      </c>
      <c r="DR626" s="314" t="s">
        <v>11281</v>
      </c>
      <c r="EH626" s="314" t="s">
        <v>11270</v>
      </c>
      <c r="EI626" s="314" t="s">
        <v>11576</v>
      </c>
      <c r="EJ626" s="314">
        <v>2</v>
      </c>
    </row>
    <row r="627" spans="7:140" x14ac:dyDescent="0.35">
      <c r="G627" s="322">
        <v>41501</v>
      </c>
      <c r="N627" s="315" t="s">
        <v>18599</v>
      </c>
      <c r="S627" s="314" t="s">
        <v>1404</v>
      </c>
      <c r="W627" s="316">
        <v>41399</v>
      </c>
      <c r="AB627" s="314" t="s">
        <v>7399</v>
      </c>
      <c r="AS627" s="314" t="s">
        <v>15111</v>
      </c>
      <c r="BD627" s="314" t="s">
        <v>11771</v>
      </c>
      <c r="BE627" s="314" t="s">
        <v>8637</v>
      </c>
      <c r="BG627" s="283" t="s">
        <v>11772</v>
      </c>
      <c r="BP627" s="314" t="s">
        <v>15136</v>
      </c>
      <c r="BQ627" s="314" t="s">
        <v>15099</v>
      </c>
      <c r="BV627" s="314" t="s">
        <v>11571</v>
      </c>
      <c r="BW627" s="287">
        <v>41401</v>
      </c>
      <c r="BZ627" s="287">
        <v>41401</v>
      </c>
      <c r="CA627" s="292">
        <v>0.25</v>
      </c>
      <c r="CB627" t="s">
        <v>1419</v>
      </c>
      <c r="CF627" s="318" t="s">
        <v>10005</v>
      </c>
      <c r="DM627" s="314" t="s">
        <v>11235</v>
      </c>
      <c r="DP627" s="314" t="s">
        <v>11576</v>
      </c>
      <c r="DQ627" s="314">
        <v>6.4</v>
      </c>
      <c r="DR627" s="314" t="s">
        <v>11281</v>
      </c>
      <c r="EH627" s="314" t="s">
        <v>11270</v>
      </c>
      <c r="EI627" s="314" t="s">
        <v>11576</v>
      </c>
      <c r="EJ627" s="314">
        <v>2</v>
      </c>
    </row>
    <row r="628" spans="7:140" x14ac:dyDescent="0.35">
      <c r="G628" s="322">
        <v>41501</v>
      </c>
      <c r="N628" s="315" t="s">
        <v>18599</v>
      </c>
      <c r="S628" s="314" t="s">
        <v>1404</v>
      </c>
      <c r="W628" s="316">
        <v>41399</v>
      </c>
      <c r="AB628" s="314" t="s">
        <v>7399</v>
      </c>
      <c r="AS628" s="314" t="s">
        <v>15111</v>
      </c>
      <c r="BD628" s="314" t="s">
        <v>11771</v>
      </c>
      <c r="BE628" s="314" t="s">
        <v>8637</v>
      </c>
      <c r="BG628" s="283" t="s">
        <v>11772</v>
      </c>
      <c r="BP628" s="314" t="s">
        <v>15136</v>
      </c>
      <c r="BQ628" s="314" t="s">
        <v>15099</v>
      </c>
      <c r="BV628" s="314" t="s">
        <v>11571</v>
      </c>
      <c r="BW628" s="287">
        <v>41401</v>
      </c>
      <c r="BZ628" s="287">
        <v>41401</v>
      </c>
      <c r="CA628" s="292">
        <v>0.41666666666666669</v>
      </c>
      <c r="CB628" t="s">
        <v>1419</v>
      </c>
      <c r="CF628" s="318" t="s">
        <v>10005</v>
      </c>
      <c r="DM628" s="314" t="s">
        <v>11235</v>
      </c>
      <c r="DP628" s="314" t="s">
        <v>11576</v>
      </c>
      <c r="DQ628" s="314">
        <v>6.6</v>
      </c>
      <c r="DR628" s="314" t="s">
        <v>11281</v>
      </c>
      <c r="EH628" s="314" t="s">
        <v>11270</v>
      </c>
      <c r="EI628" s="314" t="s">
        <v>11576</v>
      </c>
      <c r="EJ628" s="314">
        <v>2</v>
      </c>
    </row>
    <row r="629" spans="7:140" x14ac:dyDescent="0.35">
      <c r="G629" s="322">
        <v>41501</v>
      </c>
      <c r="N629" s="315" t="s">
        <v>18599</v>
      </c>
      <c r="S629" s="314" t="s">
        <v>1404</v>
      </c>
      <c r="W629" s="316">
        <v>41399</v>
      </c>
      <c r="AB629" s="314" t="s">
        <v>7399</v>
      </c>
      <c r="AS629" s="314" t="s">
        <v>15111</v>
      </c>
      <c r="BD629" s="314" t="s">
        <v>11771</v>
      </c>
      <c r="BE629" s="314" t="s">
        <v>8637</v>
      </c>
      <c r="BG629" s="283" t="s">
        <v>11772</v>
      </c>
      <c r="BP629" s="314" t="s">
        <v>15136</v>
      </c>
      <c r="BQ629" s="314" t="s">
        <v>15099</v>
      </c>
      <c r="BV629" s="314" t="s">
        <v>11571</v>
      </c>
      <c r="BW629" s="287">
        <v>41401</v>
      </c>
      <c r="BZ629" s="287">
        <v>41401</v>
      </c>
      <c r="CA629" s="292">
        <v>0.58333333333333337</v>
      </c>
      <c r="CB629" t="s">
        <v>1419</v>
      </c>
      <c r="CF629" s="318" t="s">
        <v>10005</v>
      </c>
      <c r="DM629" s="314" t="s">
        <v>11235</v>
      </c>
      <c r="DP629" s="314" t="s">
        <v>11576</v>
      </c>
      <c r="DQ629" s="314">
        <v>7.6</v>
      </c>
      <c r="DR629" s="314" t="s">
        <v>11281</v>
      </c>
      <c r="EH629" s="314" t="s">
        <v>11270</v>
      </c>
      <c r="EI629" s="314" t="s">
        <v>11576</v>
      </c>
      <c r="EJ629" s="314">
        <v>2</v>
      </c>
    </row>
    <row r="630" spans="7:140" x14ac:dyDescent="0.35">
      <c r="G630" s="322">
        <v>41501</v>
      </c>
      <c r="N630" s="315" t="s">
        <v>18599</v>
      </c>
      <c r="S630" s="314" t="s">
        <v>1404</v>
      </c>
      <c r="W630" s="316">
        <v>41399</v>
      </c>
      <c r="AB630" s="314" t="s">
        <v>7399</v>
      </c>
      <c r="AS630" s="314" t="s">
        <v>15111</v>
      </c>
      <c r="BD630" s="314" t="s">
        <v>11771</v>
      </c>
      <c r="BE630" s="314" t="s">
        <v>8637</v>
      </c>
      <c r="BG630" s="283" t="s">
        <v>11772</v>
      </c>
      <c r="BP630" s="314" t="s">
        <v>15136</v>
      </c>
      <c r="BQ630" s="314" t="s">
        <v>15099</v>
      </c>
      <c r="BV630" s="314" t="s">
        <v>11571</v>
      </c>
      <c r="BW630" s="287">
        <v>41401</v>
      </c>
      <c r="BZ630" s="287">
        <v>41401</v>
      </c>
      <c r="CA630" s="292">
        <v>0.75</v>
      </c>
      <c r="CB630" t="s">
        <v>1419</v>
      </c>
      <c r="CF630" s="318" t="s">
        <v>10005</v>
      </c>
      <c r="DM630" s="314" t="s">
        <v>11235</v>
      </c>
      <c r="DP630" s="314" t="s">
        <v>11576</v>
      </c>
      <c r="DQ630" s="314">
        <v>8.1999999999999993</v>
      </c>
      <c r="DR630" s="314" t="s">
        <v>11281</v>
      </c>
      <c r="EH630" s="314" t="s">
        <v>11270</v>
      </c>
      <c r="EI630" s="314" t="s">
        <v>11576</v>
      </c>
      <c r="EJ630" s="314">
        <v>2</v>
      </c>
    </row>
    <row r="631" spans="7:140" x14ac:dyDescent="0.35">
      <c r="G631" s="322">
        <v>41501</v>
      </c>
      <c r="N631" s="315" t="s">
        <v>18599</v>
      </c>
      <c r="S631" s="314" t="s">
        <v>1404</v>
      </c>
      <c r="W631" s="316">
        <v>41399</v>
      </c>
      <c r="AB631" s="314" t="s">
        <v>7399</v>
      </c>
      <c r="AS631" s="314" t="s">
        <v>15111</v>
      </c>
      <c r="BD631" s="314" t="s">
        <v>11771</v>
      </c>
      <c r="BE631" s="314" t="s">
        <v>8637</v>
      </c>
      <c r="BG631" s="283" t="s">
        <v>11772</v>
      </c>
      <c r="BP631" s="314" t="s">
        <v>15136</v>
      </c>
      <c r="BQ631" s="314" t="s">
        <v>15099</v>
      </c>
      <c r="BV631" s="314" t="s">
        <v>11571</v>
      </c>
      <c r="BW631" s="287">
        <v>41401</v>
      </c>
      <c r="BZ631" s="287">
        <v>41401</v>
      </c>
      <c r="CA631" s="292">
        <v>0.91666666666666663</v>
      </c>
      <c r="CB631" t="s">
        <v>1419</v>
      </c>
      <c r="CF631" s="318" t="s">
        <v>10005</v>
      </c>
      <c r="DM631" s="314" t="s">
        <v>11235</v>
      </c>
      <c r="DP631" s="314" t="s">
        <v>11576</v>
      </c>
      <c r="DQ631" s="314">
        <v>7.8</v>
      </c>
      <c r="DR631" s="314" t="s">
        <v>11281</v>
      </c>
      <c r="EH631" s="314" t="s">
        <v>11270</v>
      </c>
      <c r="EI631" s="314" t="s">
        <v>11576</v>
      </c>
      <c r="EJ631" s="314">
        <v>2</v>
      </c>
    </row>
    <row r="632" spans="7:140" x14ac:dyDescent="0.35">
      <c r="G632" s="322">
        <v>41501</v>
      </c>
      <c r="N632" s="315" t="s">
        <v>18599</v>
      </c>
      <c r="S632" s="314" t="s">
        <v>1404</v>
      </c>
      <c r="W632" s="316">
        <v>41399</v>
      </c>
      <c r="AB632" s="314" t="s">
        <v>7399</v>
      </c>
      <c r="AS632" s="314" t="s">
        <v>15111</v>
      </c>
      <c r="BD632" s="314" t="s">
        <v>11771</v>
      </c>
      <c r="BE632" s="314" t="s">
        <v>8637</v>
      </c>
      <c r="BG632" s="283" t="s">
        <v>11772</v>
      </c>
      <c r="BP632" s="314" t="s">
        <v>15136</v>
      </c>
      <c r="BQ632" s="314" t="s">
        <v>15099</v>
      </c>
      <c r="BV632" s="314" t="s">
        <v>11571</v>
      </c>
      <c r="BW632" s="287">
        <v>41402</v>
      </c>
      <c r="BZ632" s="287">
        <v>41402</v>
      </c>
      <c r="CA632" s="292">
        <v>8.3333333333333329E-2</v>
      </c>
      <c r="CB632" t="s">
        <v>1419</v>
      </c>
      <c r="CF632" s="318" t="s">
        <v>10005</v>
      </c>
      <c r="DM632" s="314" t="s">
        <v>11235</v>
      </c>
      <c r="DP632" s="314" t="s">
        <v>11576</v>
      </c>
      <c r="DQ632" s="314">
        <v>7.4</v>
      </c>
      <c r="DR632" s="314" t="s">
        <v>11281</v>
      </c>
      <c r="EH632" s="314" t="s">
        <v>11270</v>
      </c>
      <c r="EI632" s="314" t="s">
        <v>11576</v>
      </c>
      <c r="EJ632" s="314">
        <v>2</v>
      </c>
    </row>
    <row r="633" spans="7:140" x14ac:dyDescent="0.35">
      <c r="G633" s="322">
        <v>41501</v>
      </c>
      <c r="N633" s="315" t="s">
        <v>18599</v>
      </c>
      <c r="S633" s="314" t="s">
        <v>1404</v>
      </c>
      <c r="W633" s="316">
        <v>41399</v>
      </c>
      <c r="AB633" s="314" t="s">
        <v>7399</v>
      </c>
      <c r="AS633" s="314" t="s">
        <v>15111</v>
      </c>
      <c r="BD633" s="314" t="s">
        <v>11771</v>
      </c>
      <c r="BE633" s="314" t="s">
        <v>8637</v>
      </c>
      <c r="BG633" s="283" t="s">
        <v>11772</v>
      </c>
      <c r="BP633" s="314" t="s">
        <v>15136</v>
      </c>
      <c r="BQ633" s="314" t="s">
        <v>15099</v>
      </c>
      <c r="BV633" s="314" t="s">
        <v>11571</v>
      </c>
      <c r="BW633" s="287">
        <v>41402</v>
      </c>
      <c r="BZ633" s="287">
        <v>41402</v>
      </c>
      <c r="CA633" s="292">
        <v>0.25</v>
      </c>
      <c r="CB633" t="s">
        <v>1419</v>
      </c>
      <c r="CF633" s="318" t="s">
        <v>10005</v>
      </c>
      <c r="DM633" s="314" t="s">
        <v>11235</v>
      </c>
      <c r="DP633" s="314" t="s">
        <v>11576</v>
      </c>
      <c r="DQ633" s="314">
        <v>7.2</v>
      </c>
      <c r="DR633" s="314" t="s">
        <v>11281</v>
      </c>
      <c r="EH633" s="314" t="s">
        <v>11270</v>
      </c>
      <c r="EI633" s="314" t="s">
        <v>11576</v>
      </c>
      <c r="EJ633" s="314">
        <v>2</v>
      </c>
    </row>
    <row r="634" spans="7:140" x14ac:dyDescent="0.35">
      <c r="G634" s="322">
        <v>41501</v>
      </c>
      <c r="N634" s="315" t="s">
        <v>18599</v>
      </c>
      <c r="S634" s="314" t="s">
        <v>1404</v>
      </c>
      <c r="W634" s="316">
        <v>41399</v>
      </c>
      <c r="AB634" s="314" t="s">
        <v>7399</v>
      </c>
      <c r="AS634" s="314" t="s">
        <v>15111</v>
      </c>
      <c r="BD634" s="314" t="s">
        <v>11771</v>
      </c>
      <c r="BE634" s="314" t="s">
        <v>8637</v>
      </c>
      <c r="BG634" s="283" t="s">
        <v>11772</v>
      </c>
      <c r="BP634" s="314" t="s">
        <v>15136</v>
      </c>
      <c r="BQ634" s="314" t="s">
        <v>15099</v>
      </c>
      <c r="BV634" s="314" t="s">
        <v>11571</v>
      </c>
      <c r="BW634" s="287">
        <v>41402</v>
      </c>
      <c r="BZ634" s="287">
        <v>41402</v>
      </c>
      <c r="CA634" s="292">
        <v>0.41666666666666669</v>
      </c>
      <c r="CB634" t="s">
        <v>1419</v>
      </c>
      <c r="CF634" s="318" t="s">
        <v>10005</v>
      </c>
      <c r="DM634" s="314" t="s">
        <v>11235</v>
      </c>
      <c r="DP634" s="314" t="s">
        <v>11576</v>
      </c>
      <c r="DQ634" s="314">
        <v>7.2</v>
      </c>
      <c r="DR634" s="314" t="s">
        <v>11281</v>
      </c>
      <c r="EH634" s="314" t="s">
        <v>11270</v>
      </c>
      <c r="EI634" s="314" t="s">
        <v>11576</v>
      </c>
      <c r="EJ634" s="314">
        <v>2</v>
      </c>
    </row>
    <row r="635" spans="7:140" x14ac:dyDescent="0.35">
      <c r="G635" s="322">
        <v>41501</v>
      </c>
      <c r="N635" s="315" t="s">
        <v>18599</v>
      </c>
      <c r="S635" s="314" t="s">
        <v>1404</v>
      </c>
      <c r="W635" s="316">
        <v>41399</v>
      </c>
      <c r="AB635" s="314" t="s">
        <v>7399</v>
      </c>
      <c r="AS635" s="314" t="s">
        <v>15111</v>
      </c>
      <c r="BD635" s="314" t="s">
        <v>11771</v>
      </c>
      <c r="BE635" s="314" t="s">
        <v>8637</v>
      </c>
      <c r="BG635" s="283" t="s">
        <v>11772</v>
      </c>
      <c r="BP635" s="314" t="s">
        <v>15136</v>
      </c>
      <c r="BQ635" s="314" t="s">
        <v>15099</v>
      </c>
      <c r="BV635" s="314" t="s">
        <v>11571</v>
      </c>
      <c r="BW635" s="287">
        <v>41402</v>
      </c>
      <c r="BZ635" s="287">
        <v>41402</v>
      </c>
      <c r="CA635" s="292">
        <v>0.58333333333333337</v>
      </c>
      <c r="CB635" t="s">
        <v>1419</v>
      </c>
      <c r="CF635" s="318" t="s">
        <v>10005</v>
      </c>
      <c r="DM635" s="314" t="s">
        <v>11235</v>
      </c>
      <c r="DP635" s="314" t="s">
        <v>11576</v>
      </c>
      <c r="DQ635" s="314">
        <v>6.8</v>
      </c>
      <c r="DR635" s="314" t="s">
        <v>11281</v>
      </c>
      <c r="EH635" s="314" t="s">
        <v>11270</v>
      </c>
      <c r="EI635" s="314" t="s">
        <v>11576</v>
      </c>
      <c r="EJ635" s="314">
        <v>2</v>
      </c>
    </row>
    <row r="636" spans="7:140" x14ac:dyDescent="0.35">
      <c r="G636" s="322">
        <v>41501</v>
      </c>
      <c r="N636" s="315" t="s">
        <v>18599</v>
      </c>
      <c r="S636" s="314" t="s">
        <v>1404</v>
      </c>
      <c r="W636" s="316">
        <v>41399</v>
      </c>
      <c r="AB636" s="314" t="s">
        <v>7399</v>
      </c>
      <c r="AS636" s="314" t="s">
        <v>15111</v>
      </c>
      <c r="BD636" s="314" t="s">
        <v>11771</v>
      </c>
      <c r="BE636" s="314" t="s">
        <v>8637</v>
      </c>
      <c r="BG636" s="283" t="s">
        <v>11772</v>
      </c>
      <c r="BP636" s="314" t="s">
        <v>15136</v>
      </c>
      <c r="BQ636" s="314" t="s">
        <v>15099</v>
      </c>
      <c r="BV636" s="314" t="s">
        <v>11571</v>
      </c>
      <c r="BW636" s="287">
        <v>41402</v>
      </c>
      <c r="BZ636" s="287">
        <v>41402</v>
      </c>
      <c r="CA636" s="292">
        <v>0.75</v>
      </c>
      <c r="CB636" t="s">
        <v>1419</v>
      </c>
      <c r="CF636" s="318" t="s">
        <v>10005</v>
      </c>
      <c r="DM636" s="314" t="s">
        <v>11235</v>
      </c>
      <c r="DP636" s="314" t="s">
        <v>11576</v>
      </c>
      <c r="DQ636" s="314">
        <v>6.6</v>
      </c>
      <c r="DR636" s="314" t="s">
        <v>11281</v>
      </c>
      <c r="EH636" s="314" t="s">
        <v>11270</v>
      </c>
      <c r="EI636" s="314" t="s">
        <v>11576</v>
      </c>
      <c r="EJ636" s="314">
        <v>2</v>
      </c>
    </row>
    <row r="637" spans="7:140" x14ac:dyDescent="0.35">
      <c r="G637" s="322">
        <v>41501</v>
      </c>
      <c r="N637" s="315" t="s">
        <v>18599</v>
      </c>
      <c r="S637" s="314" t="s">
        <v>1404</v>
      </c>
      <c r="W637" s="316">
        <v>41399</v>
      </c>
      <c r="AB637" s="314" t="s">
        <v>7399</v>
      </c>
      <c r="AS637" s="314" t="s">
        <v>15111</v>
      </c>
      <c r="BD637" s="314" t="s">
        <v>11771</v>
      </c>
      <c r="BE637" s="314" t="s">
        <v>8637</v>
      </c>
      <c r="BG637" s="283" t="s">
        <v>11772</v>
      </c>
      <c r="BP637" s="314" t="s">
        <v>15136</v>
      </c>
      <c r="BQ637" s="314" t="s">
        <v>15099</v>
      </c>
      <c r="BV637" s="314" t="s">
        <v>11571</v>
      </c>
      <c r="BW637" s="287">
        <v>41402</v>
      </c>
      <c r="BZ637" s="287">
        <v>41402</v>
      </c>
      <c r="CA637" s="292">
        <v>0.91666666666666663</v>
      </c>
      <c r="CB637" t="s">
        <v>1419</v>
      </c>
      <c r="CF637" s="318" t="s">
        <v>10005</v>
      </c>
      <c r="DM637" s="314" t="s">
        <v>11235</v>
      </c>
      <c r="DP637" s="314" t="s">
        <v>11576</v>
      </c>
      <c r="DQ637" s="314">
        <v>6.2</v>
      </c>
      <c r="DR637" s="314" t="s">
        <v>11281</v>
      </c>
      <c r="EH637" s="314" t="s">
        <v>11270</v>
      </c>
      <c r="EI637" s="314" t="s">
        <v>11576</v>
      </c>
      <c r="EJ637" s="314">
        <v>2</v>
      </c>
    </row>
    <row r="638" spans="7:140" x14ac:dyDescent="0.35">
      <c r="G638" s="322">
        <v>41501</v>
      </c>
      <c r="N638" s="315" t="s">
        <v>18599</v>
      </c>
      <c r="S638" s="314" t="s">
        <v>1404</v>
      </c>
      <c r="W638" s="316">
        <v>41399</v>
      </c>
      <c r="AB638" s="314" t="s">
        <v>7399</v>
      </c>
      <c r="AS638" s="314" t="s">
        <v>15111</v>
      </c>
      <c r="BD638" s="314" t="s">
        <v>11771</v>
      </c>
      <c r="BE638" s="314" t="s">
        <v>8637</v>
      </c>
      <c r="BG638" s="283" t="s">
        <v>11772</v>
      </c>
      <c r="BP638" s="314" t="s">
        <v>15136</v>
      </c>
      <c r="BQ638" s="314" t="s">
        <v>15099</v>
      </c>
      <c r="BV638" s="314" t="s">
        <v>11571</v>
      </c>
      <c r="BW638" s="287">
        <v>41403</v>
      </c>
      <c r="BZ638" s="287">
        <v>41403</v>
      </c>
      <c r="CA638" s="292">
        <v>8.3333333333333329E-2</v>
      </c>
      <c r="CB638" t="s">
        <v>1419</v>
      </c>
      <c r="CF638" s="318" t="s">
        <v>10005</v>
      </c>
      <c r="DM638" s="314" t="s">
        <v>11235</v>
      </c>
      <c r="DP638" s="314" t="s">
        <v>11576</v>
      </c>
      <c r="DQ638" s="314">
        <v>6.8</v>
      </c>
      <c r="DR638" s="314" t="s">
        <v>11281</v>
      </c>
      <c r="EH638" s="314" t="s">
        <v>11270</v>
      </c>
      <c r="EI638" s="314" t="s">
        <v>11576</v>
      </c>
      <c r="EJ638" s="314">
        <v>2</v>
      </c>
    </row>
    <row r="639" spans="7:140" x14ac:dyDescent="0.35">
      <c r="G639" s="322">
        <v>41501</v>
      </c>
      <c r="N639" s="315" t="s">
        <v>18599</v>
      </c>
      <c r="S639" s="314" t="s">
        <v>1404</v>
      </c>
      <c r="W639" s="316">
        <v>41399</v>
      </c>
      <c r="AB639" s="314" t="s">
        <v>7399</v>
      </c>
      <c r="AS639" s="314" t="s">
        <v>15111</v>
      </c>
      <c r="BD639" s="314" t="s">
        <v>11771</v>
      </c>
      <c r="BE639" s="314" t="s">
        <v>8637</v>
      </c>
      <c r="BG639" s="283" t="s">
        <v>11772</v>
      </c>
      <c r="BP639" s="314" t="s">
        <v>15136</v>
      </c>
      <c r="BQ639" s="314" t="s">
        <v>15099</v>
      </c>
      <c r="BV639" s="314" t="s">
        <v>11571</v>
      </c>
      <c r="BW639" s="287">
        <v>41403</v>
      </c>
      <c r="BZ639" s="287">
        <v>41403</v>
      </c>
      <c r="CA639" s="292">
        <v>0.25</v>
      </c>
      <c r="CB639" t="s">
        <v>1419</v>
      </c>
      <c r="CF639" s="318" t="s">
        <v>10005</v>
      </c>
      <c r="DM639" s="314" t="s">
        <v>11235</v>
      </c>
      <c r="DP639" s="314" t="s">
        <v>11576</v>
      </c>
      <c r="DQ639" s="314">
        <v>8.1999999999999993</v>
      </c>
      <c r="DR639" s="314" t="s">
        <v>11281</v>
      </c>
      <c r="EH639" s="314" t="s">
        <v>11270</v>
      </c>
      <c r="EI639" s="314" t="s">
        <v>11576</v>
      </c>
      <c r="EJ639" s="314">
        <v>2</v>
      </c>
    </row>
    <row r="640" spans="7:140" x14ac:dyDescent="0.35">
      <c r="G640" s="322">
        <v>41501</v>
      </c>
      <c r="N640" s="315" t="s">
        <v>18599</v>
      </c>
      <c r="S640" s="314" t="s">
        <v>1404</v>
      </c>
      <c r="W640" s="316">
        <v>41399</v>
      </c>
      <c r="AB640" s="314" t="s">
        <v>7399</v>
      </c>
      <c r="AS640" s="314" t="s">
        <v>15111</v>
      </c>
      <c r="BD640" s="314" t="s">
        <v>11771</v>
      </c>
      <c r="BE640" s="314" t="s">
        <v>8637</v>
      </c>
      <c r="BG640" s="283" t="s">
        <v>11772</v>
      </c>
      <c r="BP640" s="314" t="s">
        <v>15136</v>
      </c>
      <c r="BQ640" s="314" t="s">
        <v>15099</v>
      </c>
      <c r="BV640" s="314" t="s">
        <v>11571</v>
      </c>
      <c r="BW640" s="287">
        <v>41403</v>
      </c>
      <c r="BZ640" s="287">
        <v>41403</v>
      </c>
      <c r="CA640" s="292">
        <v>0.41666666666666669</v>
      </c>
      <c r="CB640" t="s">
        <v>1419</v>
      </c>
      <c r="CF640" s="318" t="s">
        <v>10005</v>
      </c>
      <c r="DM640" s="314" t="s">
        <v>11235</v>
      </c>
      <c r="DP640" s="314" t="s">
        <v>11576</v>
      </c>
      <c r="DQ640" s="314">
        <v>7.6</v>
      </c>
      <c r="DR640" s="314" t="s">
        <v>11281</v>
      </c>
      <c r="EH640" s="314" t="s">
        <v>11270</v>
      </c>
      <c r="EI640" s="314" t="s">
        <v>11576</v>
      </c>
      <c r="EJ640" s="314">
        <v>2</v>
      </c>
    </row>
    <row r="641" spans="7:140" x14ac:dyDescent="0.35">
      <c r="G641" s="322">
        <v>41501</v>
      </c>
      <c r="N641" s="315" t="s">
        <v>18599</v>
      </c>
      <c r="S641" s="314" t="s">
        <v>1404</v>
      </c>
      <c r="W641" s="316">
        <v>41399</v>
      </c>
      <c r="AB641" s="314" t="s">
        <v>7399</v>
      </c>
      <c r="AS641" s="314" t="s">
        <v>15111</v>
      </c>
      <c r="BD641" s="314" t="s">
        <v>11771</v>
      </c>
      <c r="BE641" s="314" t="s">
        <v>8637</v>
      </c>
      <c r="BG641" s="283" t="s">
        <v>11772</v>
      </c>
      <c r="BP641" s="314" t="s">
        <v>15136</v>
      </c>
      <c r="BQ641" s="314" t="s">
        <v>15099</v>
      </c>
      <c r="BV641" s="314" t="s">
        <v>11571</v>
      </c>
      <c r="BW641" s="287">
        <v>41403</v>
      </c>
      <c r="BZ641" s="287">
        <v>41403</v>
      </c>
      <c r="CA641" s="292">
        <v>0.58333333333333337</v>
      </c>
      <c r="CB641" t="s">
        <v>1419</v>
      </c>
      <c r="CF641" s="318" t="s">
        <v>10005</v>
      </c>
      <c r="DM641" s="314" t="s">
        <v>11235</v>
      </c>
      <c r="DP641" s="314" t="s">
        <v>11576</v>
      </c>
      <c r="DQ641" s="314">
        <v>7.4</v>
      </c>
      <c r="DR641" s="314" t="s">
        <v>11281</v>
      </c>
      <c r="EH641" s="314" t="s">
        <v>11270</v>
      </c>
      <c r="EI641" s="314" t="s">
        <v>11576</v>
      </c>
      <c r="EJ641" s="314">
        <v>2</v>
      </c>
    </row>
    <row r="642" spans="7:140" x14ac:dyDescent="0.35">
      <c r="G642" s="322">
        <v>41501</v>
      </c>
      <c r="N642" s="315" t="s">
        <v>18599</v>
      </c>
      <c r="S642" s="314" t="s">
        <v>1404</v>
      </c>
      <c r="W642" s="316">
        <v>41399</v>
      </c>
      <c r="AB642" s="314" t="s">
        <v>7399</v>
      </c>
      <c r="AS642" s="314" t="s">
        <v>15111</v>
      </c>
      <c r="BD642" s="314" t="s">
        <v>11771</v>
      </c>
      <c r="BE642" s="314" t="s">
        <v>8637</v>
      </c>
      <c r="BG642" s="283" t="s">
        <v>11772</v>
      </c>
      <c r="BP642" s="314" t="s">
        <v>15136</v>
      </c>
      <c r="BQ642" s="314" t="s">
        <v>15099</v>
      </c>
      <c r="BV642" s="314" t="s">
        <v>11571</v>
      </c>
      <c r="BW642" s="287">
        <v>41403</v>
      </c>
      <c r="BZ642" s="287">
        <v>41403</v>
      </c>
      <c r="CA642" s="292">
        <v>0.75</v>
      </c>
      <c r="CB642" t="s">
        <v>1419</v>
      </c>
      <c r="CF642" s="318" t="s">
        <v>10005</v>
      </c>
      <c r="DM642" s="314" t="s">
        <v>11235</v>
      </c>
      <c r="DP642" s="314" t="s">
        <v>11576</v>
      </c>
      <c r="DQ642" s="314">
        <v>7.2</v>
      </c>
      <c r="DR642" s="314" t="s">
        <v>11281</v>
      </c>
      <c r="EH642" s="314" t="s">
        <v>11270</v>
      </c>
      <c r="EI642" s="314" t="s">
        <v>11576</v>
      </c>
      <c r="EJ642" s="314">
        <v>2</v>
      </c>
    </row>
    <row r="643" spans="7:140" x14ac:dyDescent="0.35">
      <c r="G643" s="322">
        <v>41501</v>
      </c>
      <c r="N643" s="315" t="s">
        <v>18599</v>
      </c>
      <c r="S643" s="314" t="s">
        <v>1404</v>
      </c>
      <c r="W643" s="316">
        <v>41399</v>
      </c>
      <c r="AB643" s="314" t="s">
        <v>7399</v>
      </c>
      <c r="AS643" s="314" t="s">
        <v>15111</v>
      </c>
      <c r="BD643" s="314" t="s">
        <v>11771</v>
      </c>
      <c r="BE643" s="314" t="s">
        <v>8637</v>
      </c>
      <c r="BG643" s="283" t="s">
        <v>11772</v>
      </c>
      <c r="BP643" s="314" t="s">
        <v>15136</v>
      </c>
      <c r="BQ643" s="314" t="s">
        <v>15099</v>
      </c>
      <c r="BV643" s="314" t="s">
        <v>11571</v>
      </c>
      <c r="BW643" s="287">
        <v>41403</v>
      </c>
      <c r="BZ643" s="287">
        <v>41403</v>
      </c>
      <c r="CA643" s="292">
        <v>0.91666666666666663</v>
      </c>
      <c r="CB643" t="s">
        <v>1419</v>
      </c>
      <c r="CF643" s="318" t="s">
        <v>10005</v>
      </c>
      <c r="DM643" s="314" t="s">
        <v>11235</v>
      </c>
      <c r="DP643" s="314" t="s">
        <v>11576</v>
      </c>
      <c r="DQ643" s="314">
        <v>6.8</v>
      </c>
      <c r="DR643" s="314" t="s">
        <v>11281</v>
      </c>
      <c r="EH643" s="314" t="s">
        <v>11270</v>
      </c>
      <c r="EI643" s="314" t="s">
        <v>11576</v>
      </c>
      <c r="EJ643" s="314">
        <v>2</v>
      </c>
    </row>
    <row r="644" spans="7:140" x14ac:dyDescent="0.35">
      <c r="G644" s="322">
        <v>41501</v>
      </c>
      <c r="N644" s="315" t="s">
        <v>18599</v>
      </c>
      <c r="S644" s="314" t="s">
        <v>1404</v>
      </c>
      <c r="W644" s="316">
        <v>41399</v>
      </c>
      <c r="AB644" s="314" t="s">
        <v>7399</v>
      </c>
      <c r="AS644" s="314" t="s">
        <v>15111</v>
      </c>
      <c r="BD644" s="314" t="s">
        <v>11771</v>
      </c>
      <c r="BE644" s="314" t="s">
        <v>8637</v>
      </c>
      <c r="BG644" s="283" t="s">
        <v>11772</v>
      </c>
      <c r="BP644" s="314" t="s">
        <v>15136</v>
      </c>
      <c r="BQ644" s="314" t="s">
        <v>15099</v>
      </c>
      <c r="BV644" s="314" t="s">
        <v>11571</v>
      </c>
      <c r="BW644" s="287">
        <v>41404</v>
      </c>
      <c r="BZ644" s="287">
        <v>41404</v>
      </c>
      <c r="CA644" s="292">
        <v>8.3333333333333329E-2</v>
      </c>
      <c r="CB644" t="s">
        <v>1419</v>
      </c>
      <c r="CF644" s="318" t="s">
        <v>10005</v>
      </c>
      <c r="DM644" s="314" t="s">
        <v>11235</v>
      </c>
      <c r="DP644" s="314" t="s">
        <v>11576</v>
      </c>
      <c r="DQ644" s="314">
        <v>6.6</v>
      </c>
      <c r="DR644" s="314" t="s">
        <v>11281</v>
      </c>
      <c r="EH644" s="314" t="s">
        <v>11270</v>
      </c>
      <c r="EI644" s="314" t="s">
        <v>11576</v>
      </c>
      <c r="EJ644" s="314">
        <v>2</v>
      </c>
    </row>
    <row r="645" spans="7:140" x14ac:dyDescent="0.35">
      <c r="G645" s="322">
        <v>41501</v>
      </c>
      <c r="N645" s="315" t="s">
        <v>18599</v>
      </c>
      <c r="S645" s="314" t="s">
        <v>1404</v>
      </c>
      <c r="W645" s="316">
        <v>41399</v>
      </c>
      <c r="AB645" s="314" t="s">
        <v>7399</v>
      </c>
      <c r="AS645" s="314" t="s">
        <v>15111</v>
      </c>
      <c r="BD645" s="314" t="s">
        <v>11771</v>
      </c>
      <c r="BE645" s="314" t="s">
        <v>8637</v>
      </c>
      <c r="BG645" s="283" t="s">
        <v>11772</v>
      </c>
      <c r="BP645" s="314" t="s">
        <v>15136</v>
      </c>
      <c r="BQ645" s="314" t="s">
        <v>15099</v>
      </c>
      <c r="BV645" s="314" t="s">
        <v>11571</v>
      </c>
      <c r="BW645" s="287">
        <v>41404</v>
      </c>
      <c r="BZ645" s="287">
        <v>41404</v>
      </c>
      <c r="CA645" s="292">
        <v>0.25</v>
      </c>
      <c r="CB645" t="s">
        <v>1419</v>
      </c>
      <c r="CF645" s="318" t="s">
        <v>10005</v>
      </c>
      <c r="DM645" s="314" t="s">
        <v>11235</v>
      </c>
      <c r="DP645" s="314" t="s">
        <v>11576</v>
      </c>
      <c r="DQ645" s="314">
        <v>6.2</v>
      </c>
      <c r="DR645" s="314" t="s">
        <v>11281</v>
      </c>
      <c r="EH645" s="314" t="s">
        <v>11270</v>
      </c>
      <c r="EI645" s="314" t="s">
        <v>11576</v>
      </c>
      <c r="EJ645" s="314">
        <v>2</v>
      </c>
    </row>
    <row r="646" spans="7:140" x14ac:dyDescent="0.35">
      <c r="G646" s="322">
        <v>41501</v>
      </c>
      <c r="N646" s="315" t="s">
        <v>18599</v>
      </c>
      <c r="S646" s="314" t="s">
        <v>1404</v>
      </c>
      <c r="W646" s="316">
        <v>41399</v>
      </c>
      <c r="AB646" s="314" t="s">
        <v>7399</v>
      </c>
      <c r="AS646" s="314" t="s">
        <v>15111</v>
      </c>
      <c r="BD646" s="314" t="s">
        <v>11771</v>
      </c>
      <c r="BE646" s="314" t="s">
        <v>8637</v>
      </c>
      <c r="BG646" s="283" t="s">
        <v>11772</v>
      </c>
      <c r="BP646" s="314" t="s">
        <v>15136</v>
      </c>
      <c r="BQ646" s="314" t="s">
        <v>15099</v>
      </c>
      <c r="BV646" s="314" t="s">
        <v>11571</v>
      </c>
      <c r="BW646" s="287">
        <v>41404</v>
      </c>
      <c r="BZ646" s="287">
        <v>41404</v>
      </c>
      <c r="CA646" s="292">
        <v>0.41666666666666669</v>
      </c>
      <c r="CB646" t="s">
        <v>1419</v>
      </c>
      <c r="CF646" s="318" t="s">
        <v>10005</v>
      </c>
      <c r="DM646" s="314" t="s">
        <v>11235</v>
      </c>
      <c r="DP646" s="314" t="s">
        <v>11576</v>
      </c>
      <c r="DQ646" s="314">
        <v>6.8</v>
      </c>
      <c r="DR646" s="314" t="s">
        <v>11281</v>
      </c>
      <c r="EH646" s="314" t="s">
        <v>11270</v>
      </c>
      <c r="EI646" s="314" t="s">
        <v>11576</v>
      </c>
      <c r="EJ646" s="314">
        <v>2</v>
      </c>
    </row>
    <row r="647" spans="7:140" x14ac:dyDescent="0.35">
      <c r="G647" s="322">
        <v>41501</v>
      </c>
      <c r="N647" s="315" t="s">
        <v>18599</v>
      </c>
      <c r="S647" s="314" t="s">
        <v>1404</v>
      </c>
      <c r="W647" s="316">
        <v>41399</v>
      </c>
      <c r="AB647" s="314" t="s">
        <v>7399</v>
      </c>
      <c r="AS647" s="314" t="s">
        <v>15111</v>
      </c>
      <c r="BD647" s="314" t="s">
        <v>11771</v>
      </c>
      <c r="BE647" s="314" t="s">
        <v>8637</v>
      </c>
      <c r="BG647" s="283" t="s">
        <v>11772</v>
      </c>
      <c r="BP647" s="314" t="s">
        <v>15136</v>
      </c>
      <c r="BQ647" s="314" t="s">
        <v>15099</v>
      </c>
      <c r="BV647" s="314" t="s">
        <v>11571</v>
      </c>
      <c r="BW647" s="287">
        <v>41404</v>
      </c>
      <c r="BZ647" s="287">
        <v>41404</v>
      </c>
      <c r="CA647" s="292">
        <v>0.58333333333333337</v>
      </c>
      <c r="CB647" t="s">
        <v>1419</v>
      </c>
      <c r="CF647" s="318" t="s">
        <v>10005</v>
      </c>
      <c r="DM647" s="314" t="s">
        <v>11235</v>
      </c>
      <c r="DP647" s="314" t="s">
        <v>11576</v>
      </c>
      <c r="DQ647" s="314">
        <v>6.4</v>
      </c>
      <c r="DR647" s="314" t="s">
        <v>11281</v>
      </c>
      <c r="EH647" s="314" t="s">
        <v>11270</v>
      </c>
      <c r="EI647" s="314" t="s">
        <v>11576</v>
      </c>
      <c r="EJ647" s="314">
        <v>2</v>
      </c>
    </row>
    <row r="648" spans="7:140" x14ac:dyDescent="0.35">
      <c r="G648" s="322">
        <v>41501</v>
      </c>
      <c r="N648" s="315" t="s">
        <v>18599</v>
      </c>
      <c r="S648" s="314" t="s">
        <v>1404</v>
      </c>
      <c r="W648" s="316">
        <v>41399</v>
      </c>
      <c r="AB648" s="314" t="s">
        <v>7399</v>
      </c>
      <c r="AS648" s="314" t="s">
        <v>15111</v>
      </c>
      <c r="BD648" s="314" t="s">
        <v>11771</v>
      </c>
      <c r="BE648" s="314" t="s">
        <v>8637</v>
      </c>
      <c r="BG648" s="283" t="s">
        <v>11772</v>
      </c>
      <c r="BP648" s="314" t="s">
        <v>15136</v>
      </c>
      <c r="BQ648" s="314" t="s">
        <v>15099</v>
      </c>
      <c r="BV648" s="314" t="s">
        <v>11571</v>
      </c>
      <c r="BW648" s="287">
        <v>41404</v>
      </c>
      <c r="BZ648" s="287">
        <v>41404</v>
      </c>
      <c r="CA648" s="292">
        <v>0.75</v>
      </c>
      <c r="CB648" t="s">
        <v>1419</v>
      </c>
      <c r="CF648" s="318" t="s">
        <v>10005</v>
      </c>
      <c r="DM648" s="314" t="s">
        <v>11235</v>
      </c>
      <c r="DP648" s="314" t="s">
        <v>11576</v>
      </c>
      <c r="DQ648" s="314">
        <v>6.4</v>
      </c>
      <c r="DR648" s="314" t="s">
        <v>11281</v>
      </c>
      <c r="EH648" s="314" t="s">
        <v>11270</v>
      </c>
      <c r="EI648" s="314" t="s">
        <v>11576</v>
      </c>
      <c r="EJ648" s="314">
        <v>2</v>
      </c>
    </row>
    <row r="649" spans="7:140" x14ac:dyDescent="0.35">
      <c r="G649" s="322">
        <v>41501</v>
      </c>
      <c r="N649" s="315" t="s">
        <v>18599</v>
      </c>
      <c r="S649" s="314" t="s">
        <v>1404</v>
      </c>
      <c r="W649" s="316">
        <v>41399</v>
      </c>
      <c r="AB649" s="314" t="s">
        <v>7399</v>
      </c>
      <c r="AS649" s="314" t="s">
        <v>15111</v>
      </c>
      <c r="BD649" s="314" t="s">
        <v>11771</v>
      </c>
      <c r="BE649" s="314" t="s">
        <v>8637</v>
      </c>
      <c r="BG649" s="283" t="s">
        <v>11772</v>
      </c>
      <c r="BP649" s="314" t="s">
        <v>15136</v>
      </c>
      <c r="BQ649" s="314" t="s">
        <v>15099</v>
      </c>
      <c r="BV649" s="314" t="s">
        <v>11571</v>
      </c>
      <c r="BW649" s="287">
        <v>41404</v>
      </c>
      <c r="BZ649" s="287">
        <v>41404</v>
      </c>
      <c r="CA649" s="292">
        <v>0.91666666666666663</v>
      </c>
      <c r="CB649" t="s">
        <v>1419</v>
      </c>
      <c r="CF649" s="318" t="s">
        <v>10005</v>
      </c>
      <c r="DM649" s="314" t="s">
        <v>11235</v>
      </c>
      <c r="DP649" s="314" t="s">
        <v>11576</v>
      </c>
      <c r="DQ649" s="314">
        <v>6.6</v>
      </c>
      <c r="DR649" s="314" t="s">
        <v>11281</v>
      </c>
      <c r="EH649" s="314" t="s">
        <v>11270</v>
      </c>
      <c r="EI649" s="314" t="s">
        <v>11576</v>
      </c>
      <c r="EJ649" s="314">
        <v>2</v>
      </c>
    </row>
    <row r="650" spans="7:140" x14ac:dyDescent="0.35">
      <c r="G650" s="322">
        <v>41501</v>
      </c>
      <c r="N650" s="315" t="s">
        <v>18599</v>
      </c>
      <c r="S650" s="314" t="s">
        <v>1404</v>
      </c>
      <c r="W650" s="316">
        <v>41399</v>
      </c>
      <c r="AB650" s="314" t="s">
        <v>7399</v>
      </c>
      <c r="AS650" s="314" t="s">
        <v>15111</v>
      </c>
      <c r="BD650" s="314" t="s">
        <v>11771</v>
      </c>
      <c r="BE650" s="314" t="s">
        <v>8637</v>
      </c>
      <c r="BG650" s="283" t="s">
        <v>11772</v>
      </c>
      <c r="BP650" s="314" t="s">
        <v>15136</v>
      </c>
      <c r="BQ650" s="314" t="s">
        <v>15099</v>
      </c>
      <c r="BV650" s="314" t="s">
        <v>11571</v>
      </c>
      <c r="BW650" s="287">
        <v>41405</v>
      </c>
      <c r="BZ650" s="287">
        <v>41405</v>
      </c>
      <c r="CA650" s="292">
        <v>8.3333333333333329E-2</v>
      </c>
      <c r="CB650" t="s">
        <v>1419</v>
      </c>
      <c r="CF650" s="318" t="s">
        <v>10005</v>
      </c>
      <c r="DM650" s="314" t="s">
        <v>11235</v>
      </c>
      <c r="DP650" s="314" t="s">
        <v>11576</v>
      </c>
      <c r="DQ650" s="314">
        <v>7.2</v>
      </c>
      <c r="DR650" s="314" t="s">
        <v>11281</v>
      </c>
      <c r="EH650" s="314" t="s">
        <v>11270</v>
      </c>
      <c r="EI650" s="314" t="s">
        <v>11576</v>
      </c>
      <c r="EJ650" s="314">
        <v>2</v>
      </c>
    </row>
    <row r="651" spans="7:140" x14ac:dyDescent="0.35">
      <c r="G651" s="322">
        <v>41501</v>
      </c>
      <c r="N651" s="315" t="s">
        <v>18599</v>
      </c>
      <c r="S651" s="314" t="s">
        <v>1404</v>
      </c>
      <c r="W651" s="316">
        <v>41399</v>
      </c>
      <c r="AB651" s="314" t="s">
        <v>7399</v>
      </c>
      <c r="AS651" s="314" t="s">
        <v>15111</v>
      </c>
      <c r="BD651" s="314" t="s">
        <v>11771</v>
      </c>
      <c r="BE651" s="314" t="s">
        <v>8637</v>
      </c>
      <c r="BG651" s="283" t="s">
        <v>11772</v>
      </c>
      <c r="BP651" s="314" t="s">
        <v>15136</v>
      </c>
      <c r="BQ651" s="314" t="s">
        <v>15099</v>
      </c>
      <c r="BV651" s="314" t="s">
        <v>11571</v>
      </c>
      <c r="BW651" s="287">
        <v>41405</v>
      </c>
      <c r="BZ651" s="287">
        <v>41405</v>
      </c>
      <c r="CA651" s="292">
        <v>0.25</v>
      </c>
      <c r="CB651" t="s">
        <v>1419</v>
      </c>
      <c r="CF651" s="318" t="s">
        <v>10005</v>
      </c>
      <c r="DM651" s="314" t="s">
        <v>11235</v>
      </c>
      <c r="DP651" s="314" t="s">
        <v>11576</v>
      </c>
      <c r="DQ651" s="314">
        <v>7.6</v>
      </c>
      <c r="DR651" s="314" t="s">
        <v>11281</v>
      </c>
      <c r="EH651" s="314" t="s">
        <v>11270</v>
      </c>
      <c r="EI651" s="314" t="s">
        <v>11576</v>
      </c>
      <c r="EJ651" s="314">
        <v>2</v>
      </c>
    </row>
    <row r="652" spans="7:140" x14ac:dyDescent="0.35">
      <c r="G652" s="322">
        <v>41501</v>
      </c>
      <c r="N652" s="315" t="s">
        <v>18599</v>
      </c>
      <c r="S652" s="314" t="s">
        <v>1404</v>
      </c>
      <c r="W652" s="316">
        <v>41399</v>
      </c>
      <c r="AB652" s="314" t="s">
        <v>7399</v>
      </c>
      <c r="AS652" s="314" t="s">
        <v>15111</v>
      </c>
      <c r="BD652" s="314" t="s">
        <v>11771</v>
      </c>
      <c r="BE652" s="314" t="s">
        <v>8637</v>
      </c>
      <c r="BG652" s="283" t="s">
        <v>11772</v>
      </c>
      <c r="BP652" s="314" t="s">
        <v>15136</v>
      </c>
      <c r="BQ652" s="314" t="s">
        <v>15099</v>
      </c>
      <c r="BV652" s="314" t="s">
        <v>11571</v>
      </c>
      <c r="BW652" s="287">
        <v>41405</v>
      </c>
      <c r="BZ652" s="287">
        <v>41405</v>
      </c>
      <c r="CA652" s="292">
        <v>0.41666666666666669</v>
      </c>
      <c r="CB652" t="s">
        <v>1419</v>
      </c>
      <c r="CF652" s="318" t="s">
        <v>10005</v>
      </c>
      <c r="DM652" s="314" t="s">
        <v>11235</v>
      </c>
      <c r="DP652" s="314" t="s">
        <v>11576</v>
      </c>
      <c r="DQ652" s="314">
        <v>7.4</v>
      </c>
      <c r="DR652" s="314" t="s">
        <v>11281</v>
      </c>
      <c r="EH652" s="314" t="s">
        <v>11270</v>
      </c>
      <c r="EI652" s="314" t="s">
        <v>11576</v>
      </c>
      <c r="EJ652" s="314">
        <v>2</v>
      </c>
    </row>
    <row r="653" spans="7:140" x14ac:dyDescent="0.35">
      <c r="G653" s="322">
        <v>41501</v>
      </c>
      <c r="N653" s="315" t="s">
        <v>18599</v>
      </c>
      <c r="S653" s="314" t="s">
        <v>1404</v>
      </c>
      <c r="W653" s="316">
        <v>41399</v>
      </c>
      <c r="AB653" s="314" t="s">
        <v>7399</v>
      </c>
      <c r="AS653" s="314" t="s">
        <v>15111</v>
      </c>
      <c r="BD653" s="314" t="s">
        <v>11771</v>
      </c>
      <c r="BE653" s="314" t="s">
        <v>8637</v>
      </c>
      <c r="BG653" s="283" t="s">
        <v>11772</v>
      </c>
      <c r="BP653" s="314" t="s">
        <v>15136</v>
      </c>
      <c r="BQ653" s="314" t="s">
        <v>15099</v>
      </c>
      <c r="BV653" s="314" t="s">
        <v>11571</v>
      </c>
      <c r="BW653" s="287">
        <v>41405</v>
      </c>
      <c r="BZ653" s="287">
        <v>41405</v>
      </c>
      <c r="CA653" s="292">
        <v>0.58333333333333337</v>
      </c>
      <c r="CB653" t="s">
        <v>1419</v>
      </c>
      <c r="CF653" s="318" t="s">
        <v>10005</v>
      </c>
      <c r="DM653" s="314" t="s">
        <v>11235</v>
      </c>
      <c r="DP653" s="314" t="s">
        <v>11576</v>
      </c>
      <c r="DQ653" s="314">
        <v>7.2</v>
      </c>
      <c r="DR653" s="314" t="s">
        <v>11281</v>
      </c>
      <c r="EH653" s="314" t="s">
        <v>11270</v>
      </c>
      <c r="EI653" s="314" t="s">
        <v>11576</v>
      </c>
      <c r="EJ653" s="314">
        <v>2</v>
      </c>
    </row>
    <row r="654" spans="7:140" x14ac:dyDescent="0.35">
      <c r="G654" s="322">
        <v>41501</v>
      </c>
      <c r="N654" s="315" t="s">
        <v>18599</v>
      </c>
      <c r="S654" s="314" t="s">
        <v>1404</v>
      </c>
      <c r="W654" s="316">
        <v>41399</v>
      </c>
      <c r="AB654" s="314" t="s">
        <v>7399</v>
      </c>
      <c r="AS654" s="314" t="s">
        <v>15111</v>
      </c>
      <c r="BD654" s="314" t="s">
        <v>11771</v>
      </c>
      <c r="BE654" s="314" t="s">
        <v>8637</v>
      </c>
      <c r="BG654" s="283" t="s">
        <v>11772</v>
      </c>
      <c r="BP654" s="314" t="s">
        <v>15136</v>
      </c>
      <c r="BQ654" s="314" t="s">
        <v>15099</v>
      </c>
      <c r="BV654" s="314" t="s">
        <v>11571</v>
      </c>
      <c r="BW654" s="287">
        <v>41405</v>
      </c>
      <c r="BZ654" s="287">
        <v>41405</v>
      </c>
      <c r="CA654" s="292">
        <v>0.75</v>
      </c>
      <c r="CB654" t="s">
        <v>1419</v>
      </c>
      <c r="CF654" s="318" t="s">
        <v>10005</v>
      </c>
      <c r="DM654" s="314" t="s">
        <v>11235</v>
      </c>
      <c r="DP654" s="314" t="s">
        <v>11576</v>
      </c>
      <c r="DQ654" s="314">
        <v>7.4</v>
      </c>
      <c r="DR654" s="314" t="s">
        <v>11281</v>
      </c>
      <c r="EH654" s="314" t="s">
        <v>11270</v>
      </c>
      <c r="EI654" s="314" t="s">
        <v>11576</v>
      </c>
      <c r="EJ654" s="314">
        <v>2</v>
      </c>
    </row>
    <row r="655" spans="7:140" x14ac:dyDescent="0.35">
      <c r="G655" s="322">
        <v>41501</v>
      </c>
      <c r="N655" s="315" t="s">
        <v>18599</v>
      </c>
      <c r="S655" s="314" t="s">
        <v>1404</v>
      </c>
      <c r="W655" s="316">
        <v>41399</v>
      </c>
      <c r="AB655" s="314" t="s">
        <v>7399</v>
      </c>
      <c r="AS655" s="314" t="s">
        <v>15111</v>
      </c>
      <c r="BD655" s="314" t="s">
        <v>11771</v>
      </c>
      <c r="BE655" s="314" t="s">
        <v>8637</v>
      </c>
      <c r="BG655" s="283" t="s">
        <v>11772</v>
      </c>
      <c r="BP655" s="314" t="s">
        <v>15136</v>
      </c>
      <c r="BQ655" s="314" t="s">
        <v>15099</v>
      </c>
      <c r="BV655" s="314" t="s">
        <v>11571</v>
      </c>
      <c r="BW655" s="287">
        <v>41405</v>
      </c>
      <c r="BZ655" s="287">
        <v>41405</v>
      </c>
      <c r="CA655" s="292">
        <v>0.91666666666666663</v>
      </c>
      <c r="CB655" t="s">
        <v>1419</v>
      </c>
      <c r="CF655" s="318" t="s">
        <v>10005</v>
      </c>
      <c r="DM655" s="314" t="s">
        <v>11235</v>
      </c>
      <c r="DP655" s="314" t="s">
        <v>11576</v>
      </c>
      <c r="DQ655" s="314">
        <v>10</v>
      </c>
      <c r="DR655" s="314" t="s">
        <v>11281</v>
      </c>
      <c r="EH655" s="314" t="s">
        <v>11270</v>
      </c>
      <c r="EI655" s="314" t="s">
        <v>11576</v>
      </c>
      <c r="EJ655" s="314">
        <v>2</v>
      </c>
    </row>
    <row r="656" spans="7:140" x14ac:dyDescent="0.35">
      <c r="G656" s="322">
        <v>41501</v>
      </c>
      <c r="N656" s="315" t="s">
        <v>18599</v>
      </c>
      <c r="S656" s="314" t="s">
        <v>1404</v>
      </c>
      <c r="W656" s="316">
        <v>41399</v>
      </c>
      <c r="AB656" s="314" t="s">
        <v>7399</v>
      </c>
      <c r="AS656" s="314" t="s">
        <v>15111</v>
      </c>
      <c r="BD656" s="314" t="s">
        <v>11771</v>
      </c>
      <c r="BE656" s="314" t="s">
        <v>8637</v>
      </c>
      <c r="BG656" s="283" t="s">
        <v>11772</v>
      </c>
      <c r="BP656" s="314" t="s">
        <v>15136</v>
      </c>
      <c r="BQ656" s="314" t="s">
        <v>15099</v>
      </c>
      <c r="BV656" s="314" t="s">
        <v>11571</v>
      </c>
      <c r="BW656" s="287">
        <v>41406</v>
      </c>
      <c r="BZ656" s="287">
        <v>41406</v>
      </c>
      <c r="CA656" s="292">
        <v>8.3333333333333329E-2</v>
      </c>
      <c r="CB656" t="s">
        <v>1419</v>
      </c>
      <c r="CF656" s="318" t="s">
        <v>10005</v>
      </c>
      <c r="DM656" s="314" t="s">
        <v>11235</v>
      </c>
      <c r="DP656" s="314" t="s">
        <v>11576</v>
      </c>
      <c r="DQ656" s="314">
        <v>10</v>
      </c>
      <c r="DR656" s="314" t="s">
        <v>11281</v>
      </c>
      <c r="EH656" s="314" t="s">
        <v>11270</v>
      </c>
      <c r="EI656" s="314" t="s">
        <v>11576</v>
      </c>
      <c r="EJ656" s="314">
        <v>2</v>
      </c>
    </row>
    <row r="657" spans="7:140" x14ac:dyDescent="0.35">
      <c r="G657" s="322">
        <v>41501</v>
      </c>
      <c r="N657" s="315" t="s">
        <v>18599</v>
      </c>
      <c r="S657" s="314" t="s">
        <v>1404</v>
      </c>
      <c r="W657" s="316">
        <v>41399</v>
      </c>
      <c r="AB657" s="314" t="s">
        <v>7399</v>
      </c>
      <c r="AS657" s="314" t="s">
        <v>15111</v>
      </c>
      <c r="BD657" s="314" t="s">
        <v>11771</v>
      </c>
      <c r="BE657" s="314" t="s">
        <v>8637</v>
      </c>
      <c r="BG657" s="283" t="s">
        <v>11772</v>
      </c>
      <c r="BP657" s="314" t="s">
        <v>15136</v>
      </c>
      <c r="BQ657" s="314" t="s">
        <v>15099</v>
      </c>
      <c r="BV657" s="314" t="s">
        <v>11571</v>
      </c>
      <c r="BW657" s="287">
        <v>41406</v>
      </c>
      <c r="BZ657" s="287">
        <v>41406</v>
      </c>
      <c r="CA657" s="292">
        <v>0.25</v>
      </c>
      <c r="CB657" t="s">
        <v>1419</v>
      </c>
      <c r="CF657" s="318" t="s">
        <v>10005</v>
      </c>
      <c r="DM657" s="314" t="s">
        <v>11235</v>
      </c>
      <c r="DP657" s="314" t="s">
        <v>11576</v>
      </c>
      <c r="DQ657" s="314">
        <v>9.5</v>
      </c>
      <c r="DR657" s="314" t="s">
        <v>11281</v>
      </c>
      <c r="EH657" s="314" t="s">
        <v>11270</v>
      </c>
      <c r="EI657" s="314" t="s">
        <v>11576</v>
      </c>
      <c r="EJ657" s="314">
        <v>2</v>
      </c>
    </row>
    <row r="658" spans="7:140" x14ac:dyDescent="0.35">
      <c r="G658" s="322">
        <v>41501</v>
      </c>
      <c r="N658" s="315" t="s">
        <v>18599</v>
      </c>
      <c r="S658" s="314" t="s">
        <v>1404</v>
      </c>
      <c r="W658" s="316">
        <v>41399</v>
      </c>
      <c r="AB658" s="314" t="s">
        <v>7399</v>
      </c>
      <c r="AS658" s="314" t="s">
        <v>15111</v>
      </c>
      <c r="BD658" s="314" t="s">
        <v>11771</v>
      </c>
      <c r="BE658" s="314" t="s">
        <v>8637</v>
      </c>
      <c r="BG658" s="283" t="s">
        <v>11772</v>
      </c>
      <c r="BP658" s="314" t="s">
        <v>15136</v>
      </c>
      <c r="BQ658" s="314" t="s">
        <v>15099</v>
      </c>
      <c r="BV658" s="314" t="s">
        <v>11571</v>
      </c>
      <c r="BW658" s="287">
        <v>41406</v>
      </c>
      <c r="BZ658" s="287">
        <v>41406</v>
      </c>
      <c r="CA658" s="292">
        <v>0.41666666666666669</v>
      </c>
      <c r="CB658" t="s">
        <v>1419</v>
      </c>
      <c r="CF658" s="318" t="s">
        <v>10005</v>
      </c>
      <c r="DM658" s="314" t="s">
        <v>11235</v>
      </c>
      <c r="DP658" s="314" t="s">
        <v>11576</v>
      </c>
      <c r="DQ658" s="314">
        <v>8.5</v>
      </c>
      <c r="DR658" s="314" t="s">
        <v>11281</v>
      </c>
      <c r="EH658" s="314" t="s">
        <v>11270</v>
      </c>
      <c r="EI658" s="314" t="s">
        <v>11576</v>
      </c>
      <c r="EJ658" s="314">
        <v>2</v>
      </c>
    </row>
    <row r="659" spans="7:140" x14ac:dyDescent="0.35">
      <c r="G659" s="322">
        <v>41501</v>
      </c>
      <c r="N659" s="315" t="s">
        <v>18599</v>
      </c>
      <c r="S659" s="314" t="s">
        <v>1404</v>
      </c>
      <c r="W659" s="316">
        <v>41399</v>
      </c>
      <c r="AB659" s="314" t="s">
        <v>7399</v>
      </c>
      <c r="AS659" s="314" t="s">
        <v>15111</v>
      </c>
      <c r="BD659" s="314" t="s">
        <v>11771</v>
      </c>
      <c r="BE659" s="314" t="s">
        <v>8637</v>
      </c>
      <c r="BG659" s="283" t="s">
        <v>11772</v>
      </c>
      <c r="BP659" s="314" t="s">
        <v>15136</v>
      </c>
      <c r="BQ659" s="314" t="s">
        <v>15099</v>
      </c>
      <c r="BV659" s="314" t="s">
        <v>11571</v>
      </c>
      <c r="BW659" s="287">
        <v>41406</v>
      </c>
      <c r="BZ659" s="287">
        <v>41406</v>
      </c>
      <c r="CA659" s="292">
        <v>0.58333333333333337</v>
      </c>
      <c r="CB659" t="s">
        <v>1419</v>
      </c>
      <c r="CF659" s="318" t="s">
        <v>10005</v>
      </c>
      <c r="DM659" s="314" t="s">
        <v>11235</v>
      </c>
      <c r="DP659" s="314" t="s">
        <v>11576</v>
      </c>
      <c r="DQ659" s="314">
        <v>8</v>
      </c>
      <c r="DR659" s="314" t="s">
        <v>11281</v>
      </c>
      <c r="EH659" s="314" t="s">
        <v>11270</v>
      </c>
      <c r="EI659" s="314" t="s">
        <v>11576</v>
      </c>
      <c r="EJ659" s="314">
        <v>2</v>
      </c>
    </row>
    <row r="660" spans="7:140" x14ac:dyDescent="0.35">
      <c r="G660" s="322">
        <v>41501</v>
      </c>
      <c r="N660" s="315" t="s">
        <v>18599</v>
      </c>
      <c r="S660" s="314" t="s">
        <v>1404</v>
      </c>
      <c r="W660" s="316">
        <v>41399</v>
      </c>
      <c r="AB660" s="314" t="s">
        <v>7399</v>
      </c>
      <c r="AS660" s="314" t="s">
        <v>15111</v>
      </c>
      <c r="BD660" s="314" t="s">
        <v>11771</v>
      </c>
      <c r="BE660" s="314" t="s">
        <v>8637</v>
      </c>
      <c r="BG660" s="283" t="s">
        <v>11772</v>
      </c>
      <c r="BP660" s="314" t="s">
        <v>15136</v>
      </c>
      <c r="BQ660" s="314" t="s">
        <v>15099</v>
      </c>
      <c r="BV660" s="314" t="s">
        <v>11571</v>
      </c>
      <c r="BW660" s="287">
        <v>41406</v>
      </c>
      <c r="BZ660" s="287">
        <v>41406</v>
      </c>
      <c r="CA660" s="292">
        <v>0.75</v>
      </c>
      <c r="CB660" t="s">
        <v>1419</v>
      </c>
      <c r="CF660" s="318" t="s">
        <v>10005</v>
      </c>
      <c r="DM660" s="314" t="s">
        <v>11235</v>
      </c>
      <c r="DP660" s="314" t="s">
        <v>11576</v>
      </c>
      <c r="DQ660" s="314">
        <v>7.6</v>
      </c>
      <c r="DR660" s="314" t="s">
        <v>11281</v>
      </c>
      <c r="EH660" s="314" t="s">
        <v>11270</v>
      </c>
      <c r="EI660" s="314" t="s">
        <v>11576</v>
      </c>
      <c r="EJ660" s="314">
        <v>2</v>
      </c>
    </row>
    <row r="661" spans="7:140" x14ac:dyDescent="0.35">
      <c r="G661" s="322">
        <v>41501</v>
      </c>
      <c r="N661" s="315" t="s">
        <v>18599</v>
      </c>
      <c r="S661" s="314" t="s">
        <v>1404</v>
      </c>
      <c r="W661" s="316">
        <v>41399</v>
      </c>
      <c r="AB661" s="314" t="s">
        <v>7399</v>
      </c>
      <c r="AS661" s="314" t="s">
        <v>15111</v>
      </c>
      <c r="BD661" s="314" t="s">
        <v>11771</v>
      </c>
      <c r="BE661" s="314" t="s">
        <v>8637</v>
      </c>
      <c r="BG661" s="283" t="s">
        <v>11772</v>
      </c>
      <c r="BP661" s="314" t="s">
        <v>15136</v>
      </c>
      <c r="BQ661" s="314" t="s">
        <v>15099</v>
      </c>
      <c r="BV661" s="314" t="s">
        <v>11571</v>
      </c>
      <c r="BW661" s="287">
        <v>41406</v>
      </c>
      <c r="BZ661" s="287">
        <v>41406</v>
      </c>
      <c r="CA661" s="292">
        <v>0.91666666666666663</v>
      </c>
      <c r="CB661" t="s">
        <v>1419</v>
      </c>
      <c r="CF661" s="318" t="s">
        <v>10005</v>
      </c>
      <c r="DM661" s="314" t="s">
        <v>11235</v>
      </c>
      <c r="DP661" s="314" t="s">
        <v>11576</v>
      </c>
      <c r="DQ661" s="314">
        <v>7.4</v>
      </c>
      <c r="DR661" s="314" t="s">
        <v>11281</v>
      </c>
      <c r="EH661" s="314" t="s">
        <v>11270</v>
      </c>
      <c r="EI661" s="314" t="s">
        <v>11576</v>
      </c>
      <c r="EJ661" s="314">
        <v>2</v>
      </c>
    </row>
    <row r="662" spans="7:140" x14ac:dyDescent="0.35">
      <c r="G662" s="322">
        <v>41501</v>
      </c>
      <c r="N662" s="315" t="s">
        <v>18599</v>
      </c>
      <c r="S662" s="314" t="s">
        <v>1404</v>
      </c>
      <c r="W662" s="316">
        <v>41399</v>
      </c>
      <c r="AB662" s="314" t="s">
        <v>7399</v>
      </c>
      <c r="AS662" s="314" t="s">
        <v>15111</v>
      </c>
      <c r="BD662" s="314" t="s">
        <v>11771</v>
      </c>
      <c r="BE662" s="314" t="s">
        <v>8637</v>
      </c>
      <c r="BG662" s="283" t="s">
        <v>11772</v>
      </c>
      <c r="BP662" s="314" t="s">
        <v>15136</v>
      </c>
      <c r="BQ662" s="314" t="s">
        <v>15099</v>
      </c>
      <c r="BV662" s="314" t="s">
        <v>11571</v>
      </c>
      <c r="BW662" s="287">
        <v>41407</v>
      </c>
      <c r="BZ662" s="287">
        <v>41407</v>
      </c>
      <c r="CA662" s="292">
        <v>8.3333333333333329E-2</v>
      </c>
      <c r="CB662" t="s">
        <v>1419</v>
      </c>
      <c r="CF662" s="318" t="s">
        <v>10005</v>
      </c>
      <c r="DM662" s="314" t="s">
        <v>11235</v>
      </c>
      <c r="DP662" s="314" t="s">
        <v>11576</v>
      </c>
      <c r="DQ662" s="314">
        <v>7.2</v>
      </c>
      <c r="DR662" s="314" t="s">
        <v>11281</v>
      </c>
      <c r="EH662" s="314" t="s">
        <v>11270</v>
      </c>
      <c r="EI662" s="314" t="s">
        <v>11576</v>
      </c>
      <c r="EJ662" s="314">
        <v>2</v>
      </c>
    </row>
    <row r="663" spans="7:140" x14ac:dyDescent="0.35">
      <c r="G663" s="322">
        <v>41501</v>
      </c>
      <c r="N663" s="315" t="s">
        <v>18599</v>
      </c>
      <c r="S663" s="314" t="s">
        <v>1404</v>
      </c>
      <c r="W663" s="316">
        <v>41399</v>
      </c>
      <c r="AB663" s="314" t="s">
        <v>7399</v>
      </c>
      <c r="AS663" s="314" t="s">
        <v>15111</v>
      </c>
      <c r="BD663" s="314" t="s">
        <v>11771</v>
      </c>
      <c r="BE663" s="314" t="s">
        <v>8637</v>
      </c>
      <c r="BG663" s="283" t="s">
        <v>11772</v>
      </c>
      <c r="BP663" s="314" t="s">
        <v>15136</v>
      </c>
      <c r="BQ663" s="314" t="s">
        <v>15099</v>
      </c>
      <c r="BV663" s="314" t="s">
        <v>11571</v>
      </c>
      <c r="BW663" s="287">
        <v>41407</v>
      </c>
      <c r="BZ663" s="287">
        <v>41407</v>
      </c>
      <c r="CA663" s="292">
        <v>0.25</v>
      </c>
      <c r="CB663" t="s">
        <v>1419</v>
      </c>
      <c r="CF663" s="318" t="s">
        <v>10005</v>
      </c>
      <c r="DM663" s="314" t="s">
        <v>11235</v>
      </c>
      <c r="DP663" s="314" t="s">
        <v>11576</v>
      </c>
      <c r="DQ663" s="314">
        <v>7</v>
      </c>
      <c r="DR663" s="314" t="s">
        <v>11281</v>
      </c>
      <c r="EH663" s="314" t="s">
        <v>11270</v>
      </c>
      <c r="EI663" s="314" t="s">
        <v>11576</v>
      </c>
      <c r="EJ663" s="314">
        <v>2</v>
      </c>
    </row>
    <row r="664" spans="7:140" x14ac:dyDescent="0.35">
      <c r="G664" s="322">
        <v>41501</v>
      </c>
      <c r="N664" s="315" t="s">
        <v>18599</v>
      </c>
      <c r="S664" s="314" t="s">
        <v>1404</v>
      </c>
      <c r="W664" s="316">
        <v>41399</v>
      </c>
      <c r="AB664" s="314" t="s">
        <v>7399</v>
      </c>
      <c r="AS664" s="314" t="s">
        <v>15111</v>
      </c>
      <c r="BD664" s="314" t="s">
        <v>11771</v>
      </c>
      <c r="BE664" s="314" t="s">
        <v>8637</v>
      </c>
      <c r="BG664" s="283" t="s">
        <v>11772</v>
      </c>
      <c r="BP664" s="314" t="s">
        <v>15136</v>
      </c>
      <c r="BQ664" s="314" t="s">
        <v>15099</v>
      </c>
      <c r="BV664" s="314" t="s">
        <v>11571</v>
      </c>
      <c r="BW664" s="287">
        <v>41407</v>
      </c>
      <c r="BZ664" s="287">
        <v>41407</v>
      </c>
      <c r="CA664" s="292">
        <v>0.41666666666666669</v>
      </c>
      <c r="CB664" t="s">
        <v>1419</v>
      </c>
      <c r="CF664" s="318" t="s">
        <v>10005</v>
      </c>
      <c r="DM664" s="314" t="s">
        <v>11235</v>
      </c>
      <c r="DP664" s="314" t="s">
        <v>11576</v>
      </c>
      <c r="DQ664" s="314">
        <v>6.8</v>
      </c>
      <c r="DR664" s="314" t="s">
        <v>11281</v>
      </c>
      <c r="EH664" s="314" t="s">
        <v>11270</v>
      </c>
      <c r="EI664" s="314" t="s">
        <v>11576</v>
      </c>
      <c r="EJ664" s="314">
        <v>2</v>
      </c>
    </row>
    <row r="665" spans="7:140" x14ac:dyDescent="0.35">
      <c r="G665" s="322">
        <v>41501</v>
      </c>
      <c r="N665" s="315" t="s">
        <v>18599</v>
      </c>
      <c r="S665" s="314" t="s">
        <v>1404</v>
      </c>
      <c r="W665" s="316">
        <v>41399</v>
      </c>
      <c r="AB665" s="314" t="s">
        <v>7399</v>
      </c>
      <c r="AS665" s="314" t="s">
        <v>15111</v>
      </c>
      <c r="BD665" s="314" t="s">
        <v>11771</v>
      </c>
      <c r="BE665" s="314" t="s">
        <v>8637</v>
      </c>
      <c r="BG665" s="283" t="s">
        <v>11772</v>
      </c>
      <c r="BP665" s="314" t="s">
        <v>15136</v>
      </c>
      <c r="BQ665" s="314" t="s">
        <v>15099</v>
      </c>
      <c r="BV665" s="314" t="s">
        <v>11571</v>
      </c>
      <c r="BW665" s="287">
        <v>41407</v>
      </c>
      <c r="BZ665" s="287">
        <v>41407</v>
      </c>
      <c r="CA665" s="292">
        <v>0.58333333333333337</v>
      </c>
      <c r="CB665" t="s">
        <v>1419</v>
      </c>
      <c r="CF665" s="318" t="s">
        <v>10005</v>
      </c>
      <c r="DM665" s="314" t="s">
        <v>11235</v>
      </c>
      <c r="DP665" s="314" t="s">
        <v>11576</v>
      </c>
      <c r="DQ665" s="314">
        <v>6.8</v>
      </c>
      <c r="DR665" s="314" t="s">
        <v>11281</v>
      </c>
      <c r="EH665" s="314" t="s">
        <v>11270</v>
      </c>
      <c r="EI665" s="314" t="s">
        <v>11576</v>
      </c>
      <c r="EJ665" s="314">
        <v>2</v>
      </c>
    </row>
    <row r="666" spans="7:140" x14ac:dyDescent="0.35">
      <c r="G666" s="322">
        <v>41501</v>
      </c>
      <c r="N666" s="315" t="s">
        <v>18599</v>
      </c>
      <c r="S666" s="314" t="s">
        <v>1404</v>
      </c>
      <c r="W666" s="316">
        <v>41399</v>
      </c>
      <c r="AB666" s="314" t="s">
        <v>7399</v>
      </c>
      <c r="AS666" s="314" t="s">
        <v>15111</v>
      </c>
      <c r="BD666" s="314" t="s">
        <v>11771</v>
      </c>
      <c r="BE666" s="314" t="s">
        <v>8637</v>
      </c>
      <c r="BG666" s="283" t="s">
        <v>11772</v>
      </c>
      <c r="BP666" s="314" t="s">
        <v>15136</v>
      </c>
      <c r="BQ666" s="314" t="s">
        <v>15099</v>
      </c>
      <c r="BV666" s="314" t="s">
        <v>11571</v>
      </c>
      <c r="BW666" s="287">
        <v>41407</v>
      </c>
      <c r="BZ666" s="287">
        <v>41407</v>
      </c>
      <c r="CA666" s="292">
        <v>0.75</v>
      </c>
      <c r="CB666" t="s">
        <v>1419</v>
      </c>
      <c r="CF666" s="318" t="s">
        <v>10005</v>
      </c>
      <c r="DM666" s="314" t="s">
        <v>11235</v>
      </c>
      <c r="DP666" s="314" t="s">
        <v>11576</v>
      </c>
      <c r="DQ666" s="314">
        <v>6.4</v>
      </c>
      <c r="DR666" s="314" t="s">
        <v>11281</v>
      </c>
      <c r="EH666" s="314" t="s">
        <v>11270</v>
      </c>
      <c r="EI666" s="314" t="s">
        <v>11576</v>
      </c>
      <c r="EJ666" s="314">
        <v>2</v>
      </c>
    </row>
    <row r="667" spans="7:140" x14ac:dyDescent="0.35">
      <c r="G667" s="322">
        <v>41501</v>
      </c>
      <c r="N667" s="315" t="s">
        <v>18599</v>
      </c>
      <c r="S667" s="314" t="s">
        <v>1404</v>
      </c>
      <c r="W667" s="316">
        <v>41399</v>
      </c>
      <c r="AB667" s="314" t="s">
        <v>7399</v>
      </c>
      <c r="AS667" s="314" t="s">
        <v>15111</v>
      </c>
      <c r="BD667" s="314" t="s">
        <v>11771</v>
      </c>
      <c r="BE667" s="314" t="s">
        <v>8637</v>
      </c>
      <c r="BG667" s="283" t="s">
        <v>11772</v>
      </c>
      <c r="BP667" s="314" t="s">
        <v>15136</v>
      </c>
      <c r="BQ667" s="314" t="s">
        <v>15099</v>
      </c>
      <c r="BV667" s="314" t="s">
        <v>11571</v>
      </c>
      <c r="BW667" s="287">
        <v>41407</v>
      </c>
      <c r="BZ667" s="287">
        <v>41407</v>
      </c>
      <c r="CA667" s="292">
        <v>0.91666666666666663</v>
      </c>
      <c r="CB667" t="s">
        <v>1419</v>
      </c>
      <c r="CF667" s="318" t="s">
        <v>10005</v>
      </c>
      <c r="DM667" s="314" t="s">
        <v>11235</v>
      </c>
      <c r="DP667" s="314" t="s">
        <v>11576</v>
      </c>
      <c r="DQ667" s="314">
        <v>6.2</v>
      </c>
      <c r="DR667" s="314" t="s">
        <v>11281</v>
      </c>
      <c r="EH667" s="314" t="s">
        <v>11270</v>
      </c>
      <c r="EI667" s="314" t="s">
        <v>11576</v>
      </c>
      <c r="EJ667" s="314">
        <v>2</v>
      </c>
    </row>
    <row r="668" spans="7:140" x14ac:dyDescent="0.35">
      <c r="G668" s="322">
        <v>41501</v>
      </c>
      <c r="N668" s="315" t="s">
        <v>18599</v>
      </c>
      <c r="S668" s="314" t="s">
        <v>1404</v>
      </c>
      <c r="W668" s="316">
        <v>41399</v>
      </c>
      <c r="AB668" s="314" t="s">
        <v>7399</v>
      </c>
      <c r="AS668" s="314" t="s">
        <v>15111</v>
      </c>
      <c r="BD668" s="314" t="s">
        <v>11771</v>
      </c>
      <c r="BE668" s="314" t="s">
        <v>8637</v>
      </c>
      <c r="BG668" s="283" t="s">
        <v>11772</v>
      </c>
      <c r="BP668" s="314" t="s">
        <v>15136</v>
      </c>
      <c r="BQ668" s="314" t="s">
        <v>15099</v>
      </c>
      <c r="BV668" s="314" t="s">
        <v>11571</v>
      </c>
      <c r="BW668" s="287">
        <v>41408</v>
      </c>
      <c r="BZ668" s="287">
        <v>41408</v>
      </c>
      <c r="CA668" s="292">
        <v>8.3333333333333329E-2</v>
      </c>
      <c r="CB668" t="s">
        <v>1419</v>
      </c>
      <c r="CF668" s="318" t="s">
        <v>10005</v>
      </c>
      <c r="DM668" s="314" t="s">
        <v>11235</v>
      </c>
      <c r="DP668" s="314" t="s">
        <v>11576</v>
      </c>
      <c r="DQ668" s="314">
        <v>5.9</v>
      </c>
      <c r="DR668" s="314" t="s">
        <v>11281</v>
      </c>
      <c r="EH668" s="314" t="s">
        <v>11270</v>
      </c>
      <c r="EI668" s="314" t="s">
        <v>11576</v>
      </c>
      <c r="EJ668" s="314">
        <v>2</v>
      </c>
    </row>
    <row r="669" spans="7:140" x14ac:dyDescent="0.35">
      <c r="G669" s="322">
        <v>41501</v>
      </c>
      <c r="N669" s="315" t="s">
        <v>18599</v>
      </c>
      <c r="S669" s="314" t="s">
        <v>1404</v>
      </c>
      <c r="W669" s="316">
        <v>41399</v>
      </c>
      <c r="AB669" s="314" t="s">
        <v>7399</v>
      </c>
      <c r="AS669" s="314" t="s">
        <v>15111</v>
      </c>
      <c r="BD669" s="314" t="s">
        <v>11771</v>
      </c>
      <c r="BE669" s="314" t="s">
        <v>8637</v>
      </c>
      <c r="BG669" s="283" t="s">
        <v>11772</v>
      </c>
      <c r="BP669" s="314" t="s">
        <v>15136</v>
      </c>
      <c r="BQ669" s="314" t="s">
        <v>15099</v>
      </c>
      <c r="BV669" s="314" t="s">
        <v>11571</v>
      </c>
      <c r="BW669" s="287">
        <v>41408</v>
      </c>
      <c r="BZ669" s="287">
        <v>41408</v>
      </c>
      <c r="CA669" s="292">
        <v>0.25</v>
      </c>
      <c r="CB669" t="s">
        <v>1419</v>
      </c>
      <c r="CF669" s="318" t="s">
        <v>10005</v>
      </c>
      <c r="DM669" s="314" t="s">
        <v>11235</v>
      </c>
      <c r="DP669" s="314" t="s">
        <v>11576</v>
      </c>
      <c r="DQ669" s="314">
        <v>5.9</v>
      </c>
      <c r="DR669" s="314" t="s">
        <v>11281</v>
      </c>
      <c r="EH669" s="314" t="s">
        <v>11270</v>
      </c>
      <c r="EI669" s="314" t="s">
        <v>11576</v>
      </c>
      <c r="EJ669" s="314">
        <v>2</v>
      </c>
    </row>
    <row r="670" spans="7:140" x14ac:dyDescent="0.35">
      <c r="G670" s="322">
        <v>41501</v>
      </c>
      <c r="N670" s="315" t="s">
        <v>18599</v>
      </c>
      <c r="S670" s="314" t="s">
        <v>1404</v>
      </c>
      <c r="W670" s="316">
        <v>41399</v>
      </c>
      <c r="AB670" s="314" t="s">
        <v>7399</v>
      </c>
      <c r="AS670" s="314" t="s">
        <v>15111</v>
      </c>
      <c r="BD670" s="314" t="s">
        <v>11771</v>
      </c>
      <c r="BE670" s="314" t="s">
        <v>8637</v>
      </c>
      <c r="BG670" s="283" t="s">
        <v>11772</v>
      </c>
      <c r="BP670" s="314" t="s">
        <v>15136</v>
      </c>
      <c r="BQ670" s="314" t="s">
        <v>15099</v>
      </c>
      <c r="BV670" s="314" t="s">
        <v>11571</v>
      </c>
      <c r="BW670" s="287">
        <v>41408</v>
      </c>
      <c r="BZ670" s="287">
        <v>41408</v>
      </c>
      <c r="CA670" s="292">
        <v>0.41666666666666669</v>
      </c>
      <c r="CB670" t="s">
        <v>1419</v>
      </c>
      <c r="CF670" s="318" t="s">
        <v>10005</v>
      </c>
      <c r="DM670" s="314" t="s">
        <v>11235</v>
      </c>
      <c r="DP670" s="314" t="s">
        <v>11576</v>
      </c>
      <c r="DQ670" s="314">
        <v>5.9</v>
      </c>
      <c r="DR670" s="314" t="s">
        <v>11281</v>
      </c>
      <c r="EH670" s="314" t="s">
        <v>11270</v>
      </c>
      <c r="EI670" s="314" t="s">
        <v>11576</v>
      </c>
      <c r="EJ670" s="314">
        <v>2</v>
      </c>
    </row>
    <row r="671" spans="7:140" x14ac:dyDescent="0.35">
      <c r="G671" s="322">
        <v>41501</v>
      </c>
      <c r="N671" s="315" t="s">
        <v>18599</v>
      </c>
      <c r="S671" s="314" t="s">
        <v>1404</v>
      </c>
      <c r="W671" s="316">
        <v>41399</v>
      </c>
      <c r="AB671" s="314" t="s">
        <v>7399</v>
      </c>
      <c r="AS671" s="314" t="s">
        <v>15111</v>
      </c>
      <c r="BD671" s="314" t="s">
        <v>11771</v>
      </c>
      <c r="BE671" s="314" t="s">
        <v>8637</v>
      </c>
      <c r="BG671" s="283" t="s">
        <v>11772</v>
      </c>
      <c r="BP671" s="314" t="s">
        <v>15136</v>
      </c>
      <c r="BQ671" s="314" t="s">
        <v>15099</v>
      </c>
      <c r="BV671" s="314" t="s">
        <v>11571</v>
      </c>
      <c r="BW671" s="287">
        <v>41408</v>
      </c>
      <c r="BZ671" s="287">
        <v>41408</v>
      </c>
      <c r="CA671" s="292">
        <v>0.58333333333333337</v>
      </c>
      <c r="CB671" t="s">
        <v>1419</v>
      </c>
      <c r="CF671" s="318" t="s">
        <v>10005</v>
      </c>
      <c r="DM671" s="314" t="s">
        <v>11235</v>
      </c>
      <c r="DP671" s="314" t="s">
        <v>11576</v>
      </c>
      <c r="DQ671" s="314">
        <v>5.6</v>
      </c>
      <c r="DR671" s="314" t="s">
        <v>11281</v>
      </c>
      <c r="EH671" s="314" t="s">
        <v>11270</v>
      </c>
      <c r="EI671" s="314" t="s">
        <v>11576</v>
      </c>
      <c r="EJ671" s="314">
        <v>2</v>
      </c>
    </row>
    <row r="672" spans="7:140" x14ac:dyDescent="0.35">
      <c r="G672" s="322">
        <v>41501</v>
      </c>
      <c r="N672" s="315" t="s">
        <v>18599</v>
      </c>
      <c r="S672" s="314" t="s">
        <v>1404</v>
      </c>
      <c r="W672" s="316">
        <v>41399</v>
      </c>
      <c r="AB672" s="314" t="s">
        <v>7399</v>
      </c>
      <c r="AS672" s="314" t="s">
        <v>15111</v>
      </c>
      <c r="BD672" s="314" t="s">
        <v>11771</v>
      </c>
      <c r="BE672" s="314" t="s">
        <v>8637</v>
      </c>
      <c r="BG672" s="283" t="s">
        <v>11772</v>
      </c>
      <c r="BP672" s="314" t="s">
        <v>15136</v>
      </c>
      <c r="BQ672" s="314" t="s">
        <v>15099</v>
      </c>
      <c r="BV672" s="314" t="s">
        <v>11571</v>
      </c>
      <c r="BW672" s="287">
        <v>41408</v>
      </c>
      <c r="BZ672" s="287">
        <v>41408</v>
      </c>
      <c r="CA672" s="292">
        <v>0.75</v>
      </c>
      <c r="CB672" t="s">
        <v>1419</v>
      </c>
      <c r="CF672" s="318" t="s">
        <v>10005</v>
      </c>
      <c r="DM672" s="314" t="s">
        <v>11235</v>
      </c>
      <c r="DP672" s="314" t="s">
        <v>11576</v>
      </c>
      <c r="DQ672" s="314">
        <v>5.9</v>
      </c>
      <c r="DR672" s="314" t="s">
        <v>11281</v>
      </c>
      <c r="EH672" s="314" t="s">
        <v>11270</v>
      </c>
      <c r="EI672" s="314" t="s">
        <v>11576</v>
      </c>
      <c r="EJ672" s="314">
        <v>2</v>
      </c>
    </row>
    <row r="673" spans="7:140" x14ac:dyDescent="0.35">
      <c r="G673" s="322">
        <v>41501</v>
      </c>
      <c r="N673" s="315" t="s">
        <v>18599</v>
      </c>
      <c r="S673" s="314" t="s">
        <v>1404</v>
      </c>
      <c r="W673" s="316">
        <v>41399</v>
      </c>
      <c r="AB673" s="314" t="s">
        <v>7399</v>
      </c>
      <c r="AS673" s="314" t="s">
        <v>15111</v>
      </c>
      <c r="BD673" s="314" t="s">
        <v>11771</v>
      </c>
      <c r="BE673" s="314" t="s">
        <v>8637</v>
      </c>
      <c r="BG673" s="283" t="s">
        <v>11772</v>
      </c>
      <c r="BP673" s="314" t="s">
        <v>15136</v>
      </c>
      <c r="BQ673" s="314" t="s">
        <v>15099</v>
      </c>
      <c r="BV673" s="314" t="s">
        <v>11571</v>
      </c>
      <c r="BW673" s="287">
        <v>41408</v>
      </c>
      <c r="BZ673" s="287">
        <v>41408</v>
      </c>
      <c r="CA673" s="292">
        <v>0.91666666666666663</v>
      </c>
      <c r="CB673" t="s">
        <v>1419</v>
      </c>
      <c r="CF673" s="318" t="s">
        <v>10005</v>
      </c>
      <c r="DM673" s="314" t="s">
        <v>11235</v>
      </c>
      <c r="DP673" s="314" t="s">
        <v>11576</v>
      </c>
      <c r="DQ673" s="314">
        <v>5.9</v>
      </c>
      <c r="DR673" s="314" t="s">
        <v>11281</v>
      </c>
      <c r="EH673" s="314" t="s">
        <v>11270</v>
      </c>
      <c r="EI673" s="314" t="s">
        <v>11576</v>
      </c>
      <c r="EJ673" s="314">
        <v>2</v>
      </c>
    </row>
    <row r="674" spans="7:140" x14ac:dyDescent="0.35">
      <c r="G674" s="322">
        <v>41501</v>
      </c>
      <c r="N674" s="315" t="s">
        <v>18599</v>
      </c>
      <c r="S674" s="314" t="s">
        <v>1404</v>
      </c>
      <c r="W674" s="316">
        <v>41399</v>
      </c>
      <c r="AB674" s="314" t="s">
        <v>7399</v>
      </c>
      <c r="AS674" s="314" t="s">
        <v>15111</v>
      </c>
      <c r="BD674" s="314" t="s">
        <v>11771</v>
      </c>
      <c r="BE674" s="314" t="s">
        <v>8637</v>
      </c>
      <c r="BG674" s="283" t="s">
        <v>11772</v>
      </c>
      <c r="BP674" s="314" t="s">
        <v>15136</v>
      </c>
      <c r="BQ674" s="314" t="s">
        <v>15099</v>
      </c>
      <c r="BV674" s="314" t="s">
        <v>11571</v>
      </c>
      <c r="BW674" s="287">
        <v>41409</v>
      </c>
      <c r="BZ674" s="287">
        <v>41409</v>
      </c>
      <c r="CA674" s="292">
        <v>8.3333333333333329E-2</v>
      </c>
      <c r="CB674" t="s">
        <v>1419</v>
      </c>
      <c r="CF674" s="318" t="s">
        <v>10005</v>
      </c>
      <c r="DM674" s="314" t="s">
        <v>11235</v>
      </c>
      <c r="DP674" s="314" t="s">
        <v>11576</v>
      </c>
      <c r="DQ674" s="314">
        <v>6.2</v>
      </c>
      <c r="DR674" s="314" t="s">
        <v>11281</v>
      </c>
      <c r="EH674" s="314" t="s">
        <v>11270</v>
      </c>
      <c r="EI674" s="314" t="s">
        <v>11576</v>
      </c>
      <c r="EJ674" s="314">
        <v>2</v>
      </c>
    </row>
    <row r="675" spans="7:140" x14ac:dyDescent="0.35">
      <c r="G675" s="322">
        <v>41501</v>
      </c>
      <c r="N675" s="315" t="s">
        <v>18599</v>
      </c>
      <c r="S675" s="314" t="s">
        <v>1404</v>
      </c>
      <c r="W675" s="316">
        <v>41399</v>
      </c>
      <c r="AB675" s="314" t="s">
        <v>7399</v>
      </c>
      <c r="AS675" s="314" t="s">
        <v>15111</v>
      </c>
      <c r="BD675" s="314" t="s">
        <v>11771</v>
      </c>
      <c r="BE675" s="314" t="s">
        <v>8637</v>
      </c>
      <c r="BG675" s="283" t="s">
        <v>11772</v>
      </c>
      <c r="BP675" s="314" t="s">
        <v>15136</v>
      </c>
      <c r="BQ675" s="314" t="s">
        <v>15099</v>
      </c>
      <c r="BV675" s="314" t="s">
        <v>11571</v>
      </c>
      <c r="BW675" s="287">
        <v>41409</v>
      </c>
      <c r="BZ675" s="287">
        <v>41409</v>
      </c>
      <c r="CA675" s="292">
        <v>0.25</v>
      </c>
      <c r="CB675" t="s">
        <v>1419</v>
      </c>
      <c r="CF675" s="318" t="s">
        <v>10005</v>
      </c>
      <c r="DM675" s="314" t="s">
        <v>11235</v>
      </c>
      <c r="DP675" s="314" t="s">
        <v>11576</v>
      </c>
      <c r="DQ675" s="314">
        <v>6</v>
      </c>
      <c r="DR675" s="314" t="s">
        <v>11281</v>
      </c>
      <c r="EH675" s="314" t="s">
        <v>11270</v>
      </c>
      <c r="EI675" s="314" t="s">
        <v>11576</v>
      </c>
      <c r="EJ675" s="314">
        <v>2</v>
      </c>
    </row>
    <row r="676" spans="7:140" x14ac:dyDescent="0.35">
      <c r="G676" s="322">
        <v>41501</v>
      </c>
      <c r="N676" s="315" t="s">
        <v>18599</v>
      </c>
      <c r="S676" s="314" t="s">
        <v>1404</v>
      </c>
      <c r="W676" s="316">
        <v>41399</v>
      </c>
      <c r="AB676" s="314" t="s">
        <v>7399</v>
      </c>
      <c r="AS676" s="314" t="s">
        <v>15111</v>
      </c>
      <c r="BD676" s="314" t="s">
        <v>11771</v>
      </c>
      <c r="BE676" s="314" t="s">
        <v>8637</v>
      </c>
      <c r="BG676" s="283" t="s">
        <v>11772</v>
      </c>
      <c r="BP676" s="314" t="s">
        <v>15136</v>
      </c>
      <c r="BQ676" s="314" t="s">
        <v>15099</v>
      </c>
      <c r="BV676" s="314" t="s">
        <v>11571</v>
      </c>
      <c r="BW676" s="287">
        <v>41409</v>
      </c>
      <c r="BZ676" s="287">
        <v>41409</v>
      </c>
      <c r="CA676" s="292">
        <v>0.41666666666666669</v>
      </c>
      <c r="CB676" t="s">
        <v>1419</v>
      </c>
      <c r="CF676" s="318" t="s">
        <v>10005</v>
      </c>
      <c r="DM676" s="314" t="s">
        <v>11235</v>
      </c>
      <c r="DP676" s="314" t="s">
        <v>11576</v>
      </c>
      <c r="DQ676" s="314">
        <v>6.4</v>
      </c>
      <c r="DR676" s="314" t="s">
        <v>11281</v>
      </c>
      <c r="EH676" s="314" t="s">
        <v>11270</v>
      </c>
      <c r="EI676" s="314" t="s">
        <v>11576</v>
      </c>
      <c r="EJ676" s="314">
        <v>2</v>
      </c>
    </row>
    <row r="677" spans="7:140" x14ac:dyDescent="0.35">
      <c r="G677" s="322">
        <v>41501</v>
      </c>
      <c r="N677" s="315" t="s">
        <v>18599</v>
      </c>
      <c r="S677" s="314" t="s">
        <v>1404</v>
      </c>
      <c r="W677" s="316">
        <v>41399</v>
      </c>
      <c r="AB677" s="314" t="s">
        <v>7399</v>
      </c>
      <c r="AS677" s="314" t="s">
        <v>15111</v>
      </c>
      <c r="BD677" s="314" t="s">
        <v>11771</v>
      </c>
      <c r="BE677" s="314" t="s">
        <v>8637</v>
      </c>
      <c r="BG677" s="283" t="s">
        <v>11772</v>
      </c>
      <c r="BP677" s="314" t="s">
        <v>15136</v>
      </c>
      <c r="BQ677" s="314" t="s">
        <v>15099</v>
      </c>
      <c r="BV677" s="314" t="s">
        <v>11571</v>
      </c>
      <c r="BW677" s="287">
        <v>41409</v>
      </c>
      <c r="BZ677" s="287">
        <v>41409</v>
      </c>
      <c r="CA677" s="292">
        <v>0.58333333333333337</v>
      </c>
      <c r="CB677" t="s">
        <v>1419</v>
      </c>
      <c r="CF677" s="318" t="s">
        <v>10005</v>
      </c>
      <c r="DM677" s="314" t="s">
        <v>11235</v>
      </c>
      <c r="DP677" s="314" t="s">
        <v>11576</v>
      </c>
      <c r="DQ677" s="314">
        <v>6.2</v>
      </c>
      <c r="DR677" s="314" t="s">
        <v>11281</v>
      </c>
      <c r="EH677" s="314" t="s">
        <v>11270</v>
      </c>
      <c r="EI677" s="314" t="s">
        <v>11576</v>
      </c>
      <c r="EJ677" s="314">
        <v>2</v>
      </c>
    </row>
    <row r="678" spans="7:140" x14ac:dyDescent="0.35">
      <c r="G678" s="322">
        <v>41501</v>
      </c>
      <c r="N678" s="315" t="s">
        <v>18599</v>
      </c>
      <c r="S678" s="314" t="s">
        <v>1404</v>
      </c>
      <c r="W678" s="316">
        <v>41399</v>
      </c>
      <c r="AB678" s="314" t="s">
        <v>7399</v>
      </c>
      <c r="AS678" s="314" t="s">
        <v>15111</v>
      </c>
      <c r="BD678" s="314" t="s">
        <v>11771</v>
      </c>
      <c r="BE678" s="314" t="s">
        <v>8637</v>
      </c>
      <c r="BG678" s="283" t="s">
        <v>11772</v>
      </c>
      <c r="BP678" s="314" t="s">
        <v>15136</v>
      </c>
      <c r="BQ678" s="314" t="s">
        <v>15099</v>
      </c>
      <c r="BV678" s="314" t="s">
        <v>11571</v>
      </c>
      <c r="BW678" s="287">
        <v>41409</v>
      </c>
      <c r="BZ678" s="287">
        <v>41409</v>
      </c>
      <c r="CA678" s="292">
        <v>0.75</v>
      </c>
      <c r="CB678" t="s">
        <v>1419</v>
      </c>
      <c r="CF678" s="318" t="s">
        <v>10005</v>
      </c>
      <c r="DM678" s="314" t="s">
        <v>11235</v>
      </c>
      <c r="DP678" s="314" t="s">
        <v>11576</v>
      </c>
      <c r="DQ678" s="314">
        <v>6</v>
      </c>
      <c r="DR678" s="314" t="s">
        <v>11281</v>
      </c>
      <c r="EH678" s="314" t="s">
        <v>11270</v>
      </c>
      <c r="EI678" s="314" t="s">
        <v>11576</v>
      </c>
      <c r="EJ678" s="314">
        <v>2</v>
      </c>
    </row>
    <row r="679" spans="7:140" x14ac:dyDescent="0.35">
      <c r="G679" s="322">
        <v>41501</v>
      </c>
      <c r="N679" s="315" t="s">
        <v>18599</v>
      </c>
      <c r="S679" s="314" t="s">
        <v>1404</v>
      </c>
      <c r="W679" s="316">
        <v>41399</v>
      </c>
      <c r="AB679" s="314" t="s">
        <v>7399</v>
      </c>
      <c r="AS679" s="314" t="s">
        <v>15111</v>
      </c>
      <c r="BD679" s="314" t="s">
        <v>11771</v>
      </c>
      <c r="BE679" s="314" t="s">
        <v>8637</v>
      </c>
      <c r="BG679" s="283" t="s">
        <v>11772</v>
      </c>
      <c r="BP679" s="314" t="s">
        <v>15136</v>
      </c>
      <c r="BQ679" s="314" t="s">
        <v>15099</v>
      </c>
      <c r="BV679" s="314" t="s">
        <v>11571</v>
      </c>
      <c r="BW679" s="287">
        <v>41409</v>
      </c>
      <c r="BZ679" s="287">
        <v>41409</v>
      </c>
      <c r="CA679" s="292">
        <v>0.91666666666666663</v>
      </c>
      <c r="CB679" t="s">
        <v>1419</v>
      </c>
      <c r="CF679" s="318" t="s">
        <v>10005</v>
      </c>
      <c r="DM679" s="314" t="s">
        <v>11235</v>
      </c>
      <c r="DP679" s="314" t="s">
        <v>11576</v>
      </c>
      <c r="DQ679" s="314">
        <v>5.9</v>
      </c>
      <c r="DR679" s="314" t="s">
        <v>11281</v>
      </c>
      <c r="EH679" s="314" t="s">
        <v>11270</v>
      </c>
      <c r="EI679" s="314" t="s">
        <v>11576</v>
      </c>
      <c r="EJ679" s="314">
        <v>2</v>
      </c>
    </row>
    <row r="680" spans="7:140" x14ac:dyDescent="0.35">
      <c r="G680" s="322">
        <v>41501</v>
      </c>
      <c r="N680" s="315" t="s">
        <v>18599</v>
      </c>
      <c r="S680" s="314" t="s">
        <v>1404</v>
      </c>
      <c r="W680" s="316">
        <v>41399</v>
      </c>
      <c r="AB680" s="314" t="s">
        <v>7399</v>
      </c>
      <c r="AS680" s="314" t="s">
        <v>15111</v>
      </c>
      <c r="BD680" s="314" t="s">
        <v>11771</v>
      </c>
      <c r="BE680" s="314" t="s">
        <v>8637</v>
      </c>
      <c r="BG680" s="283" t="s">
        <v>11772</v>
      </c>
      <c r="BP680" s="314" t="s">
        <v>15136</v>
      </c>
      <c r="BQ680" s="314" t="s">
        <v>15099</v>
      </c>
      <c r="BV680" s="314" t="s">
        <v>11571</v>
      </c>
      <c r="BW680" s="287">
        <v>41410</v>
      </c>
      <c r="BZ680" s="287">
        <v>41410</v>
      </c>
      <c r="CA680" s="292">
        <v>8.3333333333333329E-2</v>
      </c>
      <c r="CB680" t="s">
        <v>1419</v>
      </c>
      <c r="CF680" s="318" t="s">
        <v>10005</v>
      </c>
      <c r="DM680" s="314" t="s">
        <v>11235</v>
      </c>
      <c r="DP680" s="314" t="s">
        <v>11576</v>
      </c>
      <c r="DQ680" s="314">
        <v>5.9</v>
      </c>
      <c r="DR680" s="314" t="s">
        <v>11281</v>
      </c>
      <c r="EH680" s="314" t="s">
        <v>11270</v>
      </c>
      <c r="EI680" s="314" t="s">
        <v>11576</v>
      </c>
      <c r="EJ680" s="314">
        <v>2</v>
      </c>
    </row>
    <row r="681" spans="7:140" x14ac:dyDescent="0.35">
      <c r="G681" s="322">
        <v>41501</v>
      </c>
      <c r="N681" s="315" t="s">
        <v>18599</v>
      </c>
      <c r="S681" s="314" t="s">
        <v>1404</v>
      </c>
      <c r="W681" s="316">
        <v>41399</v>
      </c>
      <c r="AB681" s="314" t="s">
        <v>7399</v>
      </c>
      <c r="AS681" s="314" t="s">
        <v>15111</v>
      </c>
      <c r="BD681" s="314" t="s">
        <v>11771</v>
      </c>
      <c r="BE681" s="314" t="s">
        <v>8637</v>
      </c>
      <c r="BG681" s="283" t="s">
        <v>11772</v>
      </c>
      <c r="BP681" s="314" t="s">
        <v>15136</v>
      </c>
      <c r="BQ681" s="314" t="s">
        <v>15099</v>
      </c>
      <c r="BV681" s="314" t="s">
        <v>11571</v>
      </c>
      <c r="BW681" s="287">
        <v>41410</v>
      </c>
      <c r="BZ681" s="287">
        <v>41410</v>
      </c>
      <c r="CA681" s="292">
        <v>0.25</v>
      </c>
      <c r="CB681" t="s">
        <v>1419</v>
      </c>
      <c r="CF681" s="318" t="s">
        <v>10005</v>
      </c>
      <c r="DM681" s="314" t="s">
        <v>11235</v>
      </c>
      <c r="DP681" s="314" t="s">
        <v>11576</v>
      </c>
      <c r="DQ681" s="314">
        <v>5.9</v>
      </c>
      <c r="DR681" s="314" t="s">
        <v>11281</v>
      </c>
      <c r="EH681" s="314" t="s">
        <v>11270</v>
      </c>
      <c r="EI681" s="314" t="s">
        <v>11576</v>
      </c>
      <c r="EJ681" s="314">
        <v>2</v>
      </c>
    </row>
    <row r="682" spans="7:140" x14ac:dyDescent="0.35">
      <c r="G682" s="322">
        <v>41501</v>
      </c>
      <c r="N682" s="315" t="s">
        <v>18599</v>
      </c>
      <c r="S682" s="314" t="s">
        <v>1404</v>
      </c>
      <c r="W682" s="316">
        <v>41399</v>
      </c>
      <c r="AB682" s="314" t="s">
        <v>7399</v>
      </c>
      <c r="AS682" s="314" t="s">
        <v>15111</v>
      </c>
      <c r="BD682" s="314" t="s">
        <v>11771</v>
      </c>
      <c r="BE682" s="314" t="s">
        <v>8637</v>
      </c>
      <c r="BG682" s="283" t="s">
        <v>11772</v>
      </c>
      <c r="BP682" s="314" t="s">
        <v>15136</v>
      </c>
      <c r="BQ682" s="314" t="s">
        <v>15099</v>
      </c>
      <c r="BV682" s="314" t="s">
        <v>11571</v>
      </c>
      <c r="BW682" s="287">
        <v>41410</v>
      </c>
      <c r="BZ682" s="287">
        <v>41410</v>
      </c>
      <c r="CA682" s="292">
        <v>0.41666666666666669</v>
      </c>
      <c r="CB682" t="s">
        <v>1419</v>
      </c>
      <c r="CF682" s="318" t="s">
        <v>10005</v>
      </c>
      <c r="DM682" s="314" t="s">
        <v>11235</v>
      </c>
      <c r="DP682" s="314" t="s">
        <v>11576</v>
      </c>
      <c r="DQ682" s="314">
        <v>6</v>
      </c>
      <c r="DR682" s="314" t="s">
        <v>11281</v>
      </c>
      <c r="EH682" s="314" t="s">
        <v>11270</v>
      </c>
      <c r="EI682" s="314" t="s">
        <v>11576</v>
      </c>
      <c r="EJ682" s="314">
        <v>2</v>
      </c>
    </row>
    <row r="683" spans="7:140" x14ac:dyDescent="0.35">
      <c r="G683" s="322">
        <v>41501</v>
      </c>
      <c r="N683" s="315" t="s">
        <v>18599</v>
      </c>
      <c r="S683" s="314" t="s">
        <v>1404</v>
      </c>
      <c r="W683" s="316">
        <v>41399</v>
      </c>
      <c r="AB683" s="314" t="s">
        <v>7399</v>
      </c>
      <c r="AS683" s="314" t="s">
        <v>15111</v>
      </c>
      <c r="BD683" s="314" t="s">
        <v>11771</v>
      </c>
      <c r="BE683" s="314" t="s">
        <v>8637</v>
      </c>
      <c r="BG683" s="283" t="s">
        <v>11772</v>
      </c>
      <c r="BP683" s="314" t="s">
        <v>15136</v>
      </c>
      <c r="BQ683" s="314" t="s">
        <v>15099</v>
      </c>
      <c r="BV683" s="314" t="s">
        <v>11571</v>
      </c>
      <c r="BW683" s="287">
        <v>41410</v>
      </c>
      <c r="BZ683" s="287">
        <v>41410</v>
      </c>
      <c r="CA683" s="292">
        <v>0.58333333333333337</v>
      </c>
      <c r="CB683" t="s">
        <v>1419</v>
      </c>
      <c r="CF683" s="318" t="s">
        <v>10005</v>
      </c>
      <c r="DM683" s="314" t="s">
        <v>11235</v>
      </c>
      <c r="DP683" s="314" t="s">
        <v>11576</v>
      </c>
      <c r="DQ683" s="314">
        <v>5.9</v>
      </c>
      <c r="DR683" s="314" t="s">
        <v>11281</v>
      </c>
      <c r="EH683" s="314" t="s">
        <v>11270</v>
      </c>
      <c r="EI683" s="314" t="s">
        <v>11576</v>
      </c>
      <c r="EJ683" s="314">
        <v>2</v>
      </c>
    </row>
    <row r="684" spans="7:140" x14ac:dyDescent="0.35">
      <c r="G684" s="322">
        <v>41501</v>
      </c>
      <c r="N684" s="315" t="s">
        <v>18599</v>
      </c>
      <c r="S684" s="314" t="s">
        <v>1404</v>
      </c>
      <c r="W684" s="316">
        <v>41399</v>
      </c>
      <c r="AB684" s="314" t="s">
        <v>7399</v>
      </c>
      <c r="AS684" s="314" t="s">
        <v>15111</v>
      </c>
      <c r="BD684" s="314" t="s">
        <v>11771</v>
      </c>
      <c r="BE684" s="314" t="s">
        <v>8637</v>
      </c>
      <c r="BG684" s="283" t="s">
        <v>11772</v>
      </c>
      <c r="BP684" s="314" t="s">
        <v>15136</v>
      </c>
      <c r="BQ684" s="314" t="s">
        <v>15099</v>
      </c>
      <c r="BV684" s="314" t="s">
        <v>11571</v>
      </c>
      <c r="BW684" s="287">
        <v>41410</v>
      </c>
      <c r="BZ684" s="287">
        <v>41410</v>
      </c>
      <c r="CA684" s="292">
        <v>0.75</v>
      </c>
      <c r="CB684" t="s">
        <v>1419</v>
      </c>
      <c r="CF684" s="318" t="s">
        <v>10005</v>
      </c>
      <c r="DM684" s="314" t="s">
        <v>11235</v>
      </c>
      <c r="DP684" s="314" t="s">
        <v>11576</v>
      </c>
      <c r="DQ684" s="314">
        <v>5.9</v>
      </c>
      <c r="DR684" s="314" t="s">
        <v>11281</v>
      </c>
      <c r="EH684" s="314" t="s">
        <v>11270</v>
      </c>
      <c r="EI684" s="314" t="s">
        <v>11576</v>
      </c>
      <c r="EJ684" s="314">
        <v>2</v>
      </c>
    </row>
    <row r="685" spans="7:140" x14ac:dyDescent="0.35">
      <c r="G685" s="322">
        <v>41501</v>
      </c>
      <c r="N685" s="315" t="s">
        <v>18599</v>
      </c>
      <c r="S685" s="314" t="s">
        <v>1404</v>
      </c>
      <c r="W685" s="316">
        <v>41399</v>
      </c>
      <c r="AB685" s="314" t="s">
        <v>7399</v>
      </c>
      <c r="AS685" s="314" t="s">
        <v>15111</v>
      </c>
      <c r="BD685" s="314" t="s">
        <v>11771</v>
      </c>
      <c r="BE685" s="314" t="s">
        <v>8637</v>
      </c>
      <c r="BG685" s="283" t="s">
        <v>11772</v>
      </c>
      <c r="BP685" s="314" t="s">
        <v>15136</v>
      </c>
      <c r="BQ685" s="314" t="s">
        <v>15099</v>
      </c>
      <c r="BV685" s="314" t="s">
        <v>11571</v>
      </c>
      <c r="BW685" s="287">
        <v>41410</v>
      </c>
      <c r="BZ685" s="287">
        <v>41410</v>
      </c>
      <c r="CA685" s="292">
        <v>0.91666666666666663</v>
      </c>
      <c r="CB685" t="s">
        <v>1419</v>
      </c>
      <c r="CF685" s="318" t="s">
        <v>10005</v>
      </c>
      <c r="DM685" s="314" t="s">
        <v>11235</v>
      </c>
      <c r="DP685" s="314" t="s">
        <v>11576</v>
      </c>
      <c r="DQ685" s="314">
        <v>5.6</v>
      </c>
      <c r="DR685" s="314" t="s">
        <v>11281</v>
      </c>
      <c r="EH685" s="314" t="s">
        <v>11270</v>
      </c>
      <c r="EI685" s="314" t="s">
        <v>11576</v>
      </c>
      <c r="EJ685" s="314">
        <v>2</v>
      </c>
    </row>
    <row r="686" spans="7:140" x14ac:dyDescent="0.35">
      <c r="G686" s="322">
        <v>41501</v>
      </c>
      <c r="N686" s="315" t="s">
        <v>18599</v>
      </c>
      <c r="S686" s="314" t="s">
        <v>1404</v>
      </c>
      <c r="W686" s="316">
        <v>41399</v>
      </c>
      <c r="AB686" s="314" t="s">
        <v>7399</v>
      </c>
      <c r="AS686" s="314" t="s">
        <v>15111</v>
      </c>
      <c r="BD686" s="314" t="s">
        <v>11771</v>
      </c>
      <c r="BE686" s="314" t="s">
        <v>8637</v>
      </c>
      <c r="BG686" s="283" t="s">
        <v>11772</v>
      </c>
      <c r="BP686" s="314" t="s">
        <v>15136</v>
      </c>
      <c r="BQ686" s="314" t="s">
        <v>15099</v>
      </c>
      <c r="BV686" s="314" t="s">
        <v>11571</v>
      </c>
      <c r="BW686" s="287">
        <v>41411</v>
      </c>
      <c r="BZ686" s="287">
        <v>41411</v>
      </c>
      <c r="CA686" s="292">
        <v>8.3333333333333329E-2</v>
      </c>
      <c r="CB686" t="s">
        <v>1419</v>
      </c>
      <c r="CF686" s="318" t="s">
        <v>10005</v>
      </c>
      <c r="DM686" s="314" t="s">
        <v>11235</v>
      </c>
      <c r="DP686" s="314" t="s">
        <v>11576</v>
      </c>
      <c r="DQ686" s="314">
        <v>5.7</v>
      </c>
      <c r="DR686" s="314" t="s">
        <v>11281</v>
      </c>
      <c r="EH686" s="314" t="s">
        <v>11270</v>
      </c>
      <c r="EI686" s="314" t="s">
        <v>11576</v>
      </c>
      <c r="EJ686" s="314">
        <v>2</v>
      </c>
    </row>
    <row r="687" spans="7:140" x14ac:dyDescent="0.35">
      <c r="G687" s="322">
        <v>41501</v>
      </c>
      <c r="N687" s="315" t="s">
        <v>18599</v>
      </c>
      <c r="S687" s="314" t="s">
        <v>1404</v>
      </c>
      <c r="W687" s="316">
        <v>41399</v>
      </c>
      <c r="AB687" s="314" t="s">
        <v>7399</v>
      </c>
      <c r="AS687" s="314" t="s">
        <v>15111</v>
      </c>
      <c r="BD687" s="314" t="s">
        <v>11771</v>
      </c>
      <c r="BE687" s="314" t="s">
        <v>8637</v>
      </c>
      <c r="BG687" s="283" t="s">
        <v>11772</v>
      </c>
      <c r="BP687" s="314" t="s">
        <v>15136</v>
      </c>
      <c r="BQ687" s="314" t="s">
        <v>15099</v>
      </c>
      <c r="BV687" s="314" t="s">
        <v>11571</v>
      </c>
      <c r="BW687" s="287">
        <v>41411</v>
      </c>
      <c r="BZ687" s="287">
        <v>41411</v>
      </c>
      <c r="CA687" s="292">
        <v>0.25</v>
      </c>
      <c r="CB687" t="s">
        <v>1419</v>
      </c>
      <c r="CF687" s="318" t="s">
        <v>10005</v>
      </c>
      <c r="DM687" s="314" t="s">
        <v>11235</v>
      </c>
      <c r="DP687" s="314" t="s">
        <v>11576</v>
      </c>
      <c r="DQ687" s="314">
        <v>5.7</v>
      </c>
      <c r="DR687" s="314" t="s">
        <v>11281</v>
      </c>
      <c r="EH687" s="314" t="s">
        <v>11270</v>
      </c>
      <c r="EI687" s="314" t="s">
        <v>11576</v>
      </c>
      <c r="EJ687" s="314">
        <v>2</v>
      </c>
    </row>
    <row r="688" spans="7:140" x14ac:dyDescent="0.35">
      <c r="G688" s="322">
        <v>41501</v>
      </c>
      <c r="N688" s="315" t="s">
        <v>18599</v>
      </c>
      <c r="S688" s="314" t="s">
        <v>1404</v>
      </c>
      <c r="W688" s="316">
        <v>41399</v>
      </c>
      <c r="AB688" s="314" t="s">
        <v>7399</v>
      </c>
      <c r="AS688" s="314" t="s">
        <v>15111</v>
      </c>
      <c r="BD688" s="314" t="s">
        <v>11771</v>
      </c>
      <c r="BE688" s="314" t="s">
        <v>8637</v>
      </c>
      <c r="BG688" s="283" t="s">
        <v>11772</v>
      </c>
      <c r="BP688" s="314" t="s">
        <v>15136</v>
      </c>
      <c r="BQ688" s="314" t="s">
        <v>15099</v>
      </c>
      <c r="BV688" s="314" t="s">
        <v>11571</v>
      </c>
      <c r="BW688" s="287">
        <v>41411</v>
      </c>
      <c r="BZ688" s="287">
        <v>41411</v>
      </c>
      <c r="CA688" s="292">
        <v>0.41666666666666669</v>
      </c>
      <c r="CB688" t="s">
        <v>1419</v>
      </c>
      <c r="CF688" s="318" t="s">
        <v>10005</v>
      </c>
      <c r="DM688" s="314" t="s">
        <v>11235</v>
      </c>
      <c r="DP688" s="314" t="s">
        <v>11576</v>
      </c>
      <c r="DQ688" s="314">
        <v>5.9</v>
      </c>
      <c r="DR688" s="314" t="s">
        <v>11281</v>
      </c>
      <c r="EH688" s="314" t="s">
        <v>11270</v>
      </c>
      <c r="EI688" s="314" t="s">
        <v>11576</v>
      </c>
      <c r="EJ688" s="314">
        <v>2</v>
      </c>
    </row>
    <row r="689" spans="7:140" x14ac:dyDescent="0.35">
      <c r="G689" s="322">
        <v>41501</v>
      </c>
      <c r="N689" s="315" t="s">
        <v>18599</v>
      </c>
      <c r="S689" s="314" t="s">
        <v>1404</v>
      </c>
      <c r="W689" s="316">
        <v>41399</v>
      </c>
      <c r="AB689" s="314" t="s">
        <v>7399</v>
      </c>
      <c r="AS689" s="314" t="s">
        <v>15111</v>
      </c>
      <c r="BD689" s="314" t="s">
        <v>11771</v>
      </c>
      <c r="BE689" s="314" t="s">
        <v>8637</v>
      </c>
      <c r="BG689" s="283" t="s">
        <v>11772</v>
      </c>
      <c r="BP689" s="314" t="s">
        <v>15136</v>
      </c>
      <c r="BQ689" s="314" t="s">
        <v>15099</v>
      </c>
      <c r="BV689" s="314" t="s">
        <v>11571</v>
      </c>
      <c r="BW689" s="287">
        <v>41411</v>
      </c>
      <c r="BZ689" s="287">
        <v>41411</v>
      </c>
      <c r="CA689" s="292">
        <v>0.58333333333333337</v>
      </c>
      <c r="CB689" t="s">
        <v>1419</v>
      </c>
      <c r="CF689" s="318" t="s">
        <v>10005</v>
      </c>
      <c r="DM689" s="314" t="s">
        <v>11235</v>
      </c>
      <c r="DP689" s="314" t="s">
        <v>11576</v>
      </c>
      <c r="DQ689" s="314">
        <v>5.4</v>
      </c>
      <c r="DR689" s="314" t="s">
        <v>11281</v>
      </c>
      <c r="EH689" s="314" t="s">
        <v>11270</v>
      </c>
      <c r="EI689" s="314" t="s">
        <v>11576</v>
      </c>
      <c r="EJ689" s="314">
        <v>2</v>
      </c>
    </row>
    <row r="690" spans="7:140" x14ac:dyDescent="0.35">
      <c r="G690" s="322">
        <v>41501</v>
      </c>
      <c r="N690" s="315" t="s">
        <v>18599</v>
      </c>
      <c r="S690" s="314" t="s">
        <v>1404</v>
      </c>
      <c r="W690" s="316">
        <v>41399</v>
      </c>
      <c r="AB690" s="314" t="s">
        <v>7399</v>
      </c>
      <c r="AS690" s="314" t="s">
        <v>15111</v>
      </c>
      <c r="BD690" s="314" t="s">
        <v>11771</v>
      </c>
      <c r="BE690" s="314" t="s">
        <v>8637</v>
      </c>
      <c r="BG690" s="283" t="s">
        <v>11772</v>
      </c>
      <c r="BP690" s="314" t="s">
        <v>15136</v>
      </c>
      <c r="BQ690" s="314" t="s">
        <v>15099</v>
      </c>
      <c r="BV690" s="314" t="s">
        <v>11571</v>
      </c>
      <c r="BW690" s="287">
        <v>41411</v>
      </c>
      <c r="BZ690" s="287">
        <v>41411</v>
      </c>
      <c r="CA690" s="292">
        <v>0.75</v>
      </c>
      <c r="CB690" t="s">
        <v>1419</v>
      </c>
      <c r="CF690" s="318" t="s">
        <v>10005</v>
      </c>
      <c r="DM690" s="314" t="s">
        <v>11235</v>
      </c>
      <c r="DP690" s="314" t="s">
        <v>11576</v>
      </c>
      <c r="DQ690" s="314">
        <v>5.4</v>
      </c>
      <c r="DR690" s="314" t="s">
        <v>11281</v>
      </c>
      <c r="EH690" s="314" t="s">
        <v>11270</v>
      </c>
      <c r="EI690" s="314" t="s">
        <v>11576</v>
      </c>
      <c r="EJ690" s="314">
        <v>2</v>
      </c>
    </row>
    <row r="691" spans="7:140" x14ac:dyDescent="0.35">
      <c r="G691" s="322">
        <v>41501</v>
      </c>
      <c r="N691" s="315" t="s">
        <v>18599</v>
      </c>
      <c r="S691" s="314" t="s">
        <v>1404</v>
      </c>
      <c r="W691" s="316">
        <v>41399</v>
      </c>
      <c r="AB691" s="314" t="s">
        <v>7399</v>
      </c>
      <c r="AS691" s="314" t="s">
        <v>15111</v>
      </c>
      <c r="BD691" s="314" t="s">
        <v>11771</v>
      </c>
      <c r="BE691" s="314" t="s">
        <v>8637</v>
      </c>
      <c r="BG691" s="283" t="s">
        <v>11772</v>
      </c>
      <c r="BP691" s="314" t="s">
        <v>15136</v>
      </c>
      <c r="BQ691" s="314" t="s">
        <v>15099</v>
      </c>
      <c r="BV691" s="314" t="s">
        <v>11571</v>
      </c>
      <c r="BW691" s="287">
        <v>41411</v>
      </c>
      <c r="BZ691" s="287">
        <v>41411</v>
      </c>
      <c r="CA691" s="292">
        <v>0.91666666666666663</v>
      </c>
      <c r="CB691" t="s">
        <v>1419</v>
      </c>
      <c r="CF691" s="318" t="s">
        <v>10005</v>
      </c>
      <c r="DM691" s="314" t="s">
        <v>11235</v>
      </c>
      <c r="DP691" s="314" t="s">
        <v>11576</v>
      </c>
      <c r="DQ691" s="314">
        <v>5.4</v>
      </c>
      <c r="DR691" s="314" t="s">
        <v>11281</v>
      </c>
      <c r="EH691" s="314" t="s">
        <v>11270</v>
      </c>
      <c r="EI691" s="314" t="s">
        <v>11576</v>
      </c>
      <c r="EJ691" s="314">
        <v>2</v>
      </c>
    </row>
    <row r="692" spans="7:140" x14ac:dyDescent="0.35">
      <c r="G692" s="322">
        <v>41501</v>
      </c>
      <c r="N692" s="315" t="s">
        <v>18599</v>
      </c>
      <c r="S692" s="314" t="s">
        <v>1404</v>
      </c>
      <c r="W692" s="316">
        <v>41399</v>
      </c>
      <c r="AB692" s="314" t="s">
        <v>7399</v>
      </c>
      <c r="AS692" s="314" t="s">
        <v>15111</v>
      </c>
      <c r="BD692" s="314" t="s">
        <v>11771</v>
      </c>
      <c r="BE692" s="314" t="s">
        <v>8637</v>
      </c>
      <c r="BG692" s="283" t="s">
        <v>11772</v>
      </c>
      <c r="BP692" s="314" t="s">
        <v>15136</v>
      </c>
      <c r="BQ692" s="314" t="s">
        <v>15099</v>
      </c>
      <c r="BV692" s="314" t="s">
        <v>11571</v>
      </c>
      <c r="BW692" s="287">
        <v>41412</v>
      </c>
      <c r="BZ692" s="287">
        <v>41412</v>
      </c>
      <c r="CA692" s="292">
        <v>8.3333333333333329E-2</v>
      </c>
      <c r="CB692" t="s">
        <v>1419</v>
      </c>
      <c r="CF692" s="318" t="s">
        <v>10005</v>
      </c>
      <c r="DM692" s="314" t="s">
        <v>11235</v>
      </c>
      <c r="DP692" s="314" t="s">
        <v>11576</v>
      </c>
      <c r="DQ692" s="314">
        <v>5.4</v>
      </c>
      <c r="DR692" s="314" t="s">
        <v>11281</v>
      </c>
      <c r="EH692" s="314" t="s">
        <v>11270</v>
      </c>
      <c r="EI692" s="314" t="s">
        <v>11576</v>
      </c>
      <c r="EJ692" s="314">
        <v>2</v>
      </c>
    </row>
    <row r="693" spans="7:140" x14ac:dyDescent="0.35">
      <c r="G693" s="322">
        <v>41501</v>
      </c>
      <c r="N693" s="315" t="s">
        <v>18599</v>
      </c>
      <c r="S693" s="314" t="s">
        <v>1404</v>
      </c>
      <c r="W693" s="316">
        <v>41399</v>
      </c>
      <c r="AB693" s="314" t="s">
        <v>7399</v>
      </c>
      <c r="AS693" s="314" t="s">
        <v>15111</v>
      </c>
      <c r="BD693" s="314" t="s">
        <v>11771</v>
      </c>
      <c r="BE693" s="314" t="s">
        <v>8637</v>
      </c>
      <c r="BG693" s="283" t="s">
        <v>11772</v>
      </c>
      <c r="BP693" s="314" t="s">
        <v>15136</v>
      </c>
      <c r="BQ693" s="314" t="s">
        <v>15099</v>
      </c>
      <c r="BV693" s="314" t="s">
        <v>11571</v>
      </c>
      <c r="BW693" s="287">
        <v>41412</v>
      </c>
      <c r="BZ693" s="287">
        <v>41412</v>
      </c>
      <c r="CA693" s="292">
        <v>0.25</v>
      </c>
      <c r="CB693" t="s">
        <v>1419</v>
      </c>
      <c r="CF693" s="318" t="s">
        <v>10005</v>
      </c>
      <c r="DM693" s="314" t="s">
        <v>11235</v>
      </c>
      <c r="DP693" s="314" t="s">
        <v>11576</v>
      </c>
      <c r="DQ693" s="314">
        <v>5.3</v>
      </c>
      <c r="DR693" s="314" t="s">
        <v>11281</v>
      </c>
      <c r="EH693" s="314" t="s">
        <v>11270</v>
      </c>
      <c r="EI693" s="314" t="s">
        <v>11576</v>
      </c>
      <c r="EJ693" s="314">
        <v>2</v>
      </c>
    </row>
    <row r="694" spans="7:140" x14ac:dyDescent="0.35">
      <c r="G694" s="322">
        <v>41501</v>
      </c>
      <c r="N694" s="315" t="s">
        <v>18599</v>
      </c>
      <c r="S694" s="314" t="s">
        <v>1404</v>
      </c>
      <c r="W694" s="316">
        <v>41399</v>
      </c>
      <c r="AB694" s="314" t="s">
        <v>7399</v>
      </c>
      <c r="AS694" s="314" t="s">
        <v>15111</v>
      </c>
      <c r="BD694" s="314" t="s">
        <v>11771</v>
      </c>
      <c r="BE694" s="314" t="s">
        <v>8637</v>
      </c>
      <c r="BG694" s="283" t="s">
        <v>11772</v>
      </c>
      <c r="BP694" s="314" t="s">
        <v>15136</v>
      </c>
      <c r="BQ694" s="314" t="s">
        <v>15099</v>
      </c>
      <c r="BV694" s="314" t="s">
        <v>11571</v>
      </c>
      <c r="BW694" s="287">
        <v>41412</v>
      </c>
      <c r="BZ694" s="287">
        <v>41412</v>
      </c>
      <c r="CA694" s="292">
        <v>0.41666666666666669</v>
      </c>
      <c r="CB694" t="s">
        <v>1419</v>
      </c>
      <c r="CF694" s="318" t="s">
        <v>10005</v>
      </c>
      <c r="DM694" s="314" t="s">
        <v>11235</v>
      </c>
      <c r="DP694" s="314" t="s">
        <v>11576</v>
      </c>
      <c r="DQ694" s="314">
        <v>5.6</v>
      </c>
      <c r="DR694" s="314" t="s">
        <v>11281</v>
      </c>
      <c r="EH694" s="314" t="s">
        <v>11270</v>
      </c>
      <c r="EI694" s="314" t="s">
        <v>11576</v>
      </c>
      <c r="EJ694" s="314">
        <v>2</v>
      </c>
    </row>
    <row r="695" spans="7:140" x14ac:dyDescent="0.35">
      <c r="G695" s="322">
        <v>41501</v>
      </c>
      <c r="N695" s="315" t="s">
        <v>18599</v>
      </c>
      <c r="S695" s="314" t="s">
        <v>1404</v>
      </c>
      <c r="W695" s="316">
        <v>41399</v>
      </c>
      <c r="AB695" s="314" t="s">
        <v>7399</v>
      </c>
      <c r="AS695" s="314" t="s">
        <v>15111</v>
      </c>
      <c r="BD695" s="314" t="s">
        <v>11771</v>
      </c>
      <c r="BE695" s="314" t="s">
        <v>8637</v>
      </c>
      <c r="BG695" s="283" t="s">
        <v>11772</v>
      </c>
      <c r="BP695" s="314" t="s">
        <v>15136</v>
      </c>
      <c r="BQ695" s="314" t="s">
        <v>15099</v>
      </c>
      <c r="BV695" s="314" t="s">
        <v>11571</v>
      </c>
      <c r="BW695" s="287">
        <v>41412</v>
      </c>
      <c r="BZ695" s="287">
        <v>41412</v>
      </c>
      <c r="CA695" s="292">
        <v>0.58333333333333337</v>
      </c>
      <c r="CB695" t="s">
        <v>1419</v>
      </c>
      <c r="CF695" s="318" t="s">
        <v>10005</v>
      </c>
      <c r="DM695" s="314" t="s">
        <v>11235</v>
      </c>
      <c r="DP695" s="314" t="s">
        <v>11576</v>
      </c>
      <c r="DQ695" s="314">
        <v>5.6</v>
      </c>
      <c r="DR695" s="314" t="s">
        <v>11281</v>
      </c>
      <c r="EH695" s="314" t="s">
        <v>11270</v>
      </c>
      <c r="EI695" s="314" t="s">
        <v>11576</v>
      </c>
      <c r="EJ695" s="314">
        <v>2</v>
      </c>
    </row>
    <row r="696" spans="7:140" x14ac:dyDescent="0.35">
      <c r="G696" s="322">
        <v>41501</v>
      </c>
      <c r="N696" s="315" t="s">
        <v>18599</v>
      </c>
      <c r="S696" s="314" t="s">
        <v>1404</v>
      </c>
      <c r="W696" s="316">
        <v>41399</v>
      </c>
      <c r="AB696" s="314" t="s">
        <v>7399</v>
      </c>
      <c r="AS696" s="314" t="s">
        <v>15111</v>
      </c>
      <c r="BD696" s="314" t="s">
        <v>11771</v>
      </c>
      <c r="BE696" s="314" t="s">
        <v>8637</v>
      </c>
      <c r="BG696" s="283" t="s">
        <v>11772</v>
      </c>
      <c r="BP696" s="314" t="s">
        <v>15136</v>
      </c>
      <c r="BQ696" s="314" t="s">
        <v>15099</v>
      </c>
      <c r="BV696" s="314" t="s">
        <v>11571</v>
      </c>
      <c r="BW696" s="287">
        <v>41412</v>
      </c>
      <c r="BZ696" s="287">
        <v>41412</v>
      </c>
      <c r="CA696" s="292">
        <v>0.75</v>
      </c>
      <c r="CB696" t="s">
        <v>1419</v>
      </c>
      <c r="CF696" s="318" t="s">
        <v>10005</v>
      </c>
      <c r="DM696" s="314" t="s">
        <v>11235</v>
      </c>
      <c r="DP696" s="314" t="s">
        <v>11576</v>
      </c>
      <c r="DQ696" s="314">
        <v>5.6</v>
      </c>
      <c r="DR696" s="314" t="s">
        <v>11281</v>
      </c>
      <c r="EH696" s="314" t="s">
        <v>11270</v>
      </c>
      <c r="EI696" s="314" t="s">
        <v>11576</v>
      </c>
      <c r="EJ696" s="314">
        <v>2</v>
      </c>
    </row>
    <row r="697" spans="7:140" x14ac:dyDescent="0.35">
      <c r="G697" s="322">
        <v>41501</v>
      </c>
      <c r="N697" s="315" t="s">
        <v>18599</v>
      </c>
      <c r="S697" s="314" t="s">
        <v>1404</v>
      </c>
      <c r="W697" s="316">
        <v>41399</v>
      </c>
      <c r="AB697" s="314" t="s">
        <v>7399</v>
      </c>
      <c r="AS697" s="314" t="s">
        <v>15111</v>
      </c>
      <c r="BD697" s="314" t="s">
        <v>11771</v>
      </c>
      <c r="BE697" s="314" t="s">
        <v>8637</v>
      </c>
      <c r="BG697" s="283" t="s">
        <v>11772</v>
      </c>
      <c r="BP697" s="314" t="s">
        <v>15136</v>
      </c>
      <c r="BQ697" s="314" t="s">
        <v>15099</v>
      </c>
      <c r="BV697" s="314" t="s">
        <v>11571</v>
      </c>
      <c r="BW697" s="287">
        <v>41412</v>
      </c>
      <c r="BZ697" s="287">
        <v>41412</v>
      </c>
      <c r="CA697" s="292">
        <v>0.91666666666666663</v>
      </c>
      <c r="CB697" t="s">
        <v>1419</v>
      </c>
      <c r="CF697" s="318" t="s">
        <v>10005</v>
      </c>
      <c r="DM697" s="314" t="s">
        <v>11235</v>
      </c>
      <c r="DP697" s="314" t="s">
        <v>11576</v>
      </c>
      <c r="DQ697" s="314">
        <v>5.9</v>
      </c>
      <c r="DR697" s="314" t="s">
        <v>11281</v>
      </c>
      <c r="EH697" s="314" t="s">
        <v>11270</v>
      </c>
      <c r="EI697" s="314" t="s">
        <v>11576</v>
      </c>
      <c r="EJ697" s="314">
        <v>2</v>
      </c>
    </row>
    <row r="698" spans="7:140" x14ac:dyDescent="0.35">
      <c r="G698" s="322">
        <v>41501</v>
      </c>
      <c r="N698" s="315" t="s">
        <v>18599</v>
      </c>
      <c r="S698" s="314" t="s">
        <v>1404</v>
      </c>
      <c r="W698" s="316">
        <v>41399</v>
      </c>
      <c r="AB698" s="314" t="s">
        <v>7399</v>
      </c>
      <c r="AS698" s="314" t="s">
        <v>15111</v>
      </c>
      <c r="BD698" s="314" t="s">
        <v>11771</v>
      </c>
      <c r="BE698" s="314" t="s">
        <v>8637</v>
      </c>
      <c r="BG698" s="283" t="s">
        <v>11772</v>
      </c>
      <c r="BP698" s="314" t="s">
        <v>15136</v>
      </c>
      <c r="BQ698" s="314" t="s">
        <v>15099</v>
      </c>
      <c r="BV698" s="314" t="s">
        <v>11571</v>
      </c>
      <c r="BW698" s="287">
        <v>41413</v>
      </c>
      <c r="BZ698" s="287">
        <v>41413</v>
      </c>
      <c r="CA698" s="292">
        <v>8.3333333333333329E-2</v>
      </c>
      <c r="CB698" t="s">
        <v>1419</v>
      </c>
      <c r="CF698" s="318" t="s">
        <v>10005</v>
      </c>
      <c r="DM698" s="314" t="s">
        <v>11235</v>
      </c>
      <c r="DP698" s="314" t="s">
        <v>11576</v>
      </c>
      <c r="DQ698" s="314">
        <v>6</v>
      </c>
      <c r="DR698" s="314" t="s">
        <v>11281</v>
      </c>
      <c r="EH698" s="314" t="s">
        <v>11270</v>
      </c>
      <c r="EI698" s="314" t="s">
        <v>11576</v>
      </c>
      <c r="EJ698" s="314">
        <v>2</v>
      </c>
    </row>
    <row r="699" spans="7:140" x14ac:dyDescent="0.35">
      <c r="G699" s="322">
        <v>41501</v>
      </c>
      <c r="N699" s="315" t="s">
        <v>18599</v>
      </c>
      <c r="S699" s="314" t="s">
        <v>1404</v>
      </c>
      <c r="W699" s="316">
        <v>41399</v>
      </c>
      <c r="AB699" s="314" t="s">
        <v>7399</v>
      </c>
      <c r="AS699" s="314" t="s">
        <v>15111</v>
      </c>
      <c r="BD699" s="314" t="s">
        <v>11771</v>
      </c>
      <c r="BE699" s="314" t="s">
        <v>8637</v>
      </c>
      <c r="BG699" s="283" t="s">
        <v>11772</v>
      </c>
      <c r="BP699" s="314" t="s">
        <v>15136</v>
      </c>
      <c r="BQ699" s="314" t="s">
        <v>15099</v>
      </c>
      <c r="BV699" s="314" t="s">
        <v>11571</v>
      </c>
      <c r="BW699" s="287">
        <v>41413</v>
      </c>
      <c r="BZ699" s="287">
        <v>41413</v>
      </c>
      <c r="CA699" s="292">
        <v>0.25</v>
      </c>
      <c r="CB699" t="s">
        <v>1419</v>
      </c>
      <c r="CF699" s="318" t="s">
        <v>10005</v>
      </c>
      <c r="DM699" s="314" t="s">
        <v>11235</v>
      </c>
      <c r="DP699" s="314" t="s">
        <v>11576</v>
      </c>
      <c r="DQ699" s="314">
        <v>5.9</v>
      </c>
      <c r="DR699" s="314" t="s">
        <v>11281</v>
      </c>
      <c r="EH699" s="314" t="s">
        <v>11270</v>
      </c>
      <c r="EI699" s="314" t="s">
        <v>11576</v>
      </c>
      <c r="EJ699" s="314">
        <v>2</v>
      </c>
    </row>
    <row r="700" spans="7:140" x14ac:dyDescent="0.35">
      <c r="G700" s="322">
        <v>41501</v>
      </c>
      <c r="N700" s="315" t="s">
        <v>18599</v>
      </c>
      <c r="S700" s="314" t="s">
        <v>1404</v>
      </c>
      <c r="W700" s="316">
        <v>41399</v>
      </c>
      <c r="AB700" s="314" t="s">
        <v>7399</v>
      </c>
      <c r="AS700" s="314" t="s">
        <v>15111</v>
      </c>
      <c r="BD700" s="314" t="s">
        <v>11771</v>
      </c>
      <c r="BE700" s="314" t="s">
        <v>8637</v>
      </c>
      <c r="BG700" s="283" t="s">
        <v>11772</v>
      </c>
      <c r="BP700" s="314" t="s">
        <v>15136</v>
      </c>
      <c r="BQ700" s="314" t="s">
        <v>15099</v>
      </c>
      <c r="BV700" s="314" t="s">
        <v>11571</v>
      </c>
      <c r="BW700" s="287">
        <v>41413</v>
      </c>
      <c r="BZ700" s="287">
        <v>41413</v>
      </c>
      <c r="CA700" s="292">
        <v>0.41666666666666669</v>
      </c>
      <c r="CB700" t="s">
        <v>1419</v>
      </c>
      <c r="CF700" s="318" t="s">
        <v>10005</v>
      </c>
      <c r="DM700" s="314" t="s">
        <v>11235</v>
      </c>
      <c r="DP700" s="314" t="s">
        <v>11576</v>
      </c>
      <c r="DQ700" s="314">
        <v>5.9</v>
      </c>
      <c r="DR700" s="314" t="s">
        <v>11281</v>
      </c>
      <c r="EH700" s="314" t="s">
        <v>11270</v>
      </c>
      <c r="EI700" s="314" t="s">
        <v>11576</v>
      </c>
      <c r="EJ700" s="314">
        <v>2</v>
      </c>
    </row>
    <row r="701" spans="7:140" x14ac:dyDescent="0.35">
      <c r="G701" s="322">
        <v>41501</v>
      </c>
      <c r="N701" s="315" t="s">
        <v>18599</v>
      </c>
      <c r="S701" s="314" t="s">
        <v>1404</v>
      </c>
      <c r="W701" s="316">
        <v>41399</v>
      </c>
      <c r="AB701" s="314" t="s">
        <v>7399</v>
      </c>
      <c r="AS701" s="314" t="s">
        <v>15111</v>
      </c>
      <c r="BD701" s="314" t="s">
        <v>11771</v>
      </c>
      <c r="BE701" s="314" t="s">
        <v>8637</v>
      </c>
      <c r="BG701" s="283" t="s">
        <v>11772</v>
      </c>
      <c r="BP701" s="314" t="s">
        <v>15136</v>
      </c>
      <c r="BQ701" s="314" t="s">
        <v>15099</v>
      </c>
      <c r="BV701" s="314" t="s">
        <v>11571</v>
      </c>
      <c r="BW701" s="287">
        <v>41413</v>
      </c>
      <c r="BZ701" s="287">
        <v>41413</v>
      </c>
      <c r="CA701" s="292">
        <v>0.58333333333333337</v>
      </c>
      <c r="CB701" t="s">
        <v>1419</v>
      </c>
      <c r="CF701" s="318" t="s">
        <v>10005</v>
      </c>
      <c r="DM701" s="314" t="s">
        <v>11235</v>
      </c>
      <c r="DP701" s="314" t="s">
        <v>11576</v>
      </c>
      <c r="DQ701" s="314">
        <v>5.9</v>
      </c>
      <c r="DR701" s="314" t="s">
        <v>11281</v>
      </c>
      <c r="EH701" s="314" t="s">
        <v>11270</v>
      </c>
      <c r="EI701" s="314" t="s">
        <v>11576</v>
      </c>
      <c r="EJ701" s="314">
        <v>2</v>
      </c>
    </row>
    <row r="702" spans="7:140" x14ac:dyDescent="0.35">
      <c r="G702" s="322">
        <v>41501</v>
      </c>
      <c r="N702" s="315" t="s">
        <v>18599</v>
      </c>
      <c r="S702" s="314" t="s">
        <v>1404</v>
      </c>
      <c r="W702" s="316">
        <v>41399</v>
      </c>
      <c r="AB702" s="314" t="s">
        <v>7399</v>
      </c>
      <c r="AS702" s="314" t="s">
        <v>15111</v>
      </c>
      <c r="BD702" s="314" t="s">
        <v>11771</v>
      </c>
      <c r="BE702" s="314" t="s">
        <v>8637</v>
      </c>
      <c r="BG702" s="283" t="s">
        <v>11772</v>
      </c>
      <c r="BP702" s="314" t="s">
        <v>15136</v>
      </c>
      <c r="BQ702" s="314" t="s">
        <v>15099</v>
      </c>
      <c r="BV702" s="314" t="s">
        <v>11571</v>
      </c>
      <c r="BW702" s="287">
        <v>41413</v>
      </c>
      <c r="BZ702" s="287">
        <v>41413</v>
      </c>
      <c r="CA702" s="292">
        <v>0.75</v>
      </c>
      <c r="CB702" t="s">
        <v>1419</v>
      </c>
      <c r="CF702" s="318" t="s">
        <v>10005</v>
      </c>
      <c r="DM702" s="314" t="s">
        <v>11235</v>
      </c>
      <c r="DP702" s="314" t="s">
        <v>11576</v>
      </c>
      <c r="DQ702" s="314">
        <v>6</v>
      </c>
      <c r="DR702" s="314" t="s">
        <v>11281</v>
      </c>
      <c r="EH702" s="314" t="s">
        <v>11270</v>
      </c>
      <c r="EI702" s="314" t="s">
        <v>11576</v>
      </c>
      <c r="EJ702" s="314">
        <v>2</v>
      </c>
    </row>
    <row r="703" spans="7:140" x14ac:dyDescent="0.35">
      <c r="G703" s="322">
        <v>41501</v>
      </c>
      <c r="N703" s="315" t="s">
        <v>18599</v>
      </c>
      <c r="S703" s="314" t="s">
        <v>1404</v>
      </c>
      <c r="W703" s="316">
        <v>41399</v>
      </c>
      <c r="AB703" s="314" t="s">
        <v>7399</v>
      </c>
      <c r="AS703" s="314" t="s">
        <v>15111</v>
      </c>
      <c r="BD703" s="314" t="s">
        <v>11771</v>
      </c>
      <c r="BE703" s="314" t="s">
        <v>8637</v>
      </c>
      <c r="BG703" s="283" t="s">
        <v>11772</v>
      </c>
      <c r="BP703" s="314" t="s">
        <v>15136</v>
      </c>
      <c r="BQ703" s="314" t="s">
        <v>15099</v>
      </c>
      <c r="BV703" s="314" t="s">
        <v>11571</v>
      </c>
      <c r="BW703" s="287">
        <v>41413</v>
      </c>
      <c r="BZ703" s="287">
        <v>41413</v>
      </c>
      <c r="CA703" s="292">
        <v>0.91666666666666663</v>
      </c>
      <c r="CB703" t="s">
        <v>1419</v>
      </c>
      <c r="CF703" s="318" t="s">
        <v>10005</v>
      </c>
      <c r="DM703" s="314" t="s">
        <v>11235</v>
      </c>
      <c r="DP703" s="314" t="s">
        <v>11576</v>
      </c>
      <c r="DQ703" s="314">
        <v>5.9</v>
      </c>
      <c r="DR703" s="314" t="s">
        <v>11281</v>
      </c>
      <c r="EH703" s="314" t="s">
        <v>11270</v>
      </c>
      <c r="EI703" s="314" t="s">
        <v>11576</v>
      </c>
      <c r="EJ703" s="314">
        <v>2</v>
      </c>
    </row>
    <row r="704" spans="7:140" x14ac:dyDescent="0.35">
      <c r="G704" s="322">
        <v>41501</v>
      </c>
      <c r="N704" s="315" t="s">
        <v>18599</v>
      </c>
      <c r="S704" s="314" t="s">
        <v>1404</v>
      </c>
      <c r="W704" s="316">
        <v>41399</v>
      </c>
      <c r="AB704" s="314" t="s">
        <v>7399</v>
      </c>
      <c r="AS704" s="314" t="s">
        <v>15111</v>
      </c>
      <c r="BD704" s="314" t="s">
        <v>11771</v>
      </c>
      <c r="BE704" s="314" t="s">
        <v>8637</v>
      </c>
      <c r="BG704" s="283" t="s">
        <v>11772</v>
      </c>
      <c r="BP704" s="314" t="s">
        <v>15136</v>
      </c>
      <c r="BQ704" s="314" t="s">
        <v>15099</v>
      </c>
      <c r="BV704" s="314" t="s">
        <v>11571</v>
      </c>
      <c r="BW704" s="287">
        <v>41414</v>
      </c>
      <c r="BZ704" s="287">
        <v>41414</v>
      </c>
      <c r="CA704" s="292">
        <v>8.3333333333333329E-2</v>
      </c>
      <c r="CB704" t="s">
        <v>1419</v>
      </c>
      <c r="CF704" s="318" t="s">
        <v>10005</v>
      </c>
      <c r="DM704" s="314" t="s">
        <v>11235</v>
      </c>
      <c r="DP704" s="314" t="s">
        <v>11576</v>
      </c>
      <c r="DQ704" s="314">
        <v>6</v>
      </c>
      <c r="DR704" s="314" t="s">
        <v>11281</v>
      </c>
      <c r="EH704" s="314" t="s">
        <v>11270</v>
      </c>
      <c r="EI704" s="314" t="s">
        <v>11576</v>
      </c>
      <c r="EJ704" s="314">
        <v>2</v>
      </c>
    </row>
    <row r="705" spans="7:140" x14ac:dyDescent="0.35">
      <c r="G705" s="322">
        <v>41501</v>
      </c>
      <c r="N705" s="315" t="s">
        <v>18599</v>
      </c>
      <c r="S705" s="314" t="s">
        <v>1404</v>
      </c>
      <c r="W705" s="316">
        <v>41399</v>
      </c>
      <c r="AB705" s="314" t="s">
        <v>7399</v>
      </c>
      <c r="AS705" s="314" t="s">
        <v>15111</v>
      </c>
      <c r="BD705" s="314" t="s">
        <v>11771</v>
      </c>
      <c r="BE705" s="314" t="s">
        <v>8637</v>
      </c>
      <c r="BG705" s="283" t="s">
        <v>11772</v>
      </c>
      <c r="BP705" s="314" t="s">
        <v>15136</v>
      </c>
      <c r="BQ705" s="314" t="s">
        <v>15099</v>
      </c>
      <c r="BV705" s="314" t="s">
        <v>11571</v>
      </c>
      <c r="BW705" s="287">
        <v>41414</v>
      </c>
      <c r="BZ705" s="287">
        <v>41414</v>
      </c>
      <c r="CA705" s="292">
        <v>0.25</v>
      </c>
      <c r="CB705" t="s">
        <v>1419</v>
      </c>
      <c r="CF705" s="318" t="s">
        <v>10005</v>
      </c>
      <c r="DM705" s="314" t="s">
        <v>11235</v>
      </c>
      <c r="DP705" s="314" t="s">
        <v>11576</v>
      </c>
      <c r="DQ705" s="314">
        <v>5.9</v>
      </c>
      <c r="DR705" s="314" t="s">
        <v>11281</v>
      </c>
      <c r="EH705" s="314" t="s">
        <v>11270</v>
      </c>
      <c r="EI705" s="314" t="s">
        <v>11576</v>
      </c>
      <c r="EJ705" s="314">
        <v>2</v>
      </c>
    </row>
    <row r="706" spans="7:140" x14ac:dyDescent="0.35">
      <c r="G706" s="322">
        <v>41501</v>
      </c>
      <c r="N706" s="315" t="s">
        <v>18599</v>
      </c>
      <c r="S706" s="314" t="s">
        <v>1404</v>
      </c>
      <c r="W706" s="316">
        <v>41399</v>
      </c>
      <c r="AB706" s="314" t="s">
        <v>7399</v>
      </c>
      <c r="AS706" s="314" t="s">
        <v>15111</v>
      </c>
      <c r="BD706" s="314" t="s">
        <v>11771</v>
      </c>
      <c r="BE706" s="314" t="s">
        <v>8637</v>
      </c>
      <c r="BG706" s="283" t="s">
        <v>11772</v>
      </c>
      <c r="BP706" s="314" t="s">
        <v>15136</v>
      </c>
      <c r="BQ706" s="314" t="s">
        <v>15099</v>
      </c>
      <c r="BV706" s="314" t="s">
        <v>11571</v>
      </c>
      <c r="BW706" s="287">
        <v>41414</v>
      </c>
      <c r="BZ706" s="287">
        <v>41414</v>
      </c>
      <c r="CA706" s="292">
        <v>0.41666666666666669</v>
      </c>
      <c r="CB706" t="s">
        <v>1419</v>
      </c>
      <c r="CF706" s="318" t="s">
        <v>10005</v>
      </c>
      <c r="DM706" s="314" t="s">
        <v>11235</v>
      </c>
      <c r="DP706" s="314" t="s">
        <v>11576</v>
      </c>
      <c r="DQ706" s="314">
        <v>6.2</v>
      </c>
      <c r="DR706" s="314" t="s">
        <v>11281</v>
      </c>
      <c r="EH706" s="314" t="s">
        <v>11270</v>
      </c>
      <c r="EI706" s="314" t="s">
        <v>11576</v>
      </c>
      <c r="EJ706" s="314">
        <v>2</v>
      </c>
    </row>
    <row r="707" spans="7:140" x14ac:dyDescent="0.35">
      <c r="G707" s="322">
        <v>41501</v>
      </c>
      <c r="N707" s="315" t="s">
        <v>18599</v>
      </c>
      <c r="S707" s="314" t="s">
        <v>1404</v>
      </c>
      <c r="W707" s="316">
        <v>41399</v>
      </c>
      <c r="AB707" s="314" t="s">
        <v>7399</v>
      </c>
      <c r="AS707" s="314" t="s">
        <v>15111</v>
      </c>
      <c r="BD707" s="314" t="s">
        <v>11771</v>
      </c>
      <c r="BE707" s="314" t="s">
        <v>8637</v>
      </c>
      <c r="BG707" s="283" t="s">
        <v>11772</v>
      </c>
      <c r="BP707" s="314" t="s">
        <v>15136</v>
      </c>
      <c r="BQ707" s="314" t="s">
        <v>15099</v>
      </c>
      <c r="BV707" s="314" t="s">
        <v>11571</v>
      </c>
      <c r="BW707" s="287">
        <v>41414</v>
      </c>
      <c r="BZ707" s="287">
        <v>41414</v>
      </c>
      <c r="CA707" s="292">
        <v>0.58333333333333337</v>
      </c>
      <c r="CB707" t="s">
        <v>1419</v>
      </c>
      <c r="CF707" s="318" t="s">
        <v>10005</v>
      </c>
      <c r="DM707" s="314" t="s">
        <v>11235</v>
      </c>
      <c r="DP707" s="314" t="s">
        <v>11576</v>
      </c>
      <c r="DQ707" s="314">
        <v>6.2</v>
      </c>
      <c r="DR707" s="314" t="s">
        <v>11281</v>
      </c>
      <c r="EH707" s="314" t="s">
        <v>11270</v>
      </c>
      <c r="EI707" s="314" t="s">
        <v>11576</v>
      </c>
      <c r="EJ707" s="314">
        <v>2</v>
      </c>
    </row>
    <row r="708" spans="7:140" x14ac:dyDescent="0.35">
      <c r="G708" s="322">
        <v>41501</v>
      </c>
      <c r="N708" s="315" t="s">
        <v>18599</v>
      </c>
      <c r="S708" s="314" t="s">
        <v>1404</v>
      </c>
      <c r="W708" s="316">
        <v>41399</v>
      </c>
      <c r="AB708" s="314" t="s">
        <v>7399</v>
      </c>
      <c r="AS708" s="314" t="s">
        <v>15111</v>
      </c>
      <c r="BD708" s="314" t="s">
        <v>11771</v>
      </c>
      <c r="BE708" s="314" t="s">
        <v>8637</v>
      </c>
      <c r="BG708" s="283" t="s">
        <v>11772</v>
      </c>
      <c r="BP708" s="314" t="s">
        <v>15136</v>
      </c>
      <c r="BQ708" s="314" t="s">
        <v>15099</v>
      </c>
      <c r="BV708" s="314" t="s">
        <v>11571</v>
      </c>
      <c r="BW708" s="287">
        <v>41414</v>
      </c>
      <c r="BZ708" s="287">
        <v>41414</v>
      </c>
      <c r="CA708" s="292">
        <v>0.75</v>
      </c>
      <c r="CB708" t="s">
        <v>1419</v>
      </c>
      <c r="CF708" s="318" t="s">
        <v>10005</v>
      </c>
      <c r="DM708" s="314" t="s">
        <v>11235</v>
      </c>
      <c r="DP708" s="314" t="s">
        <v>11576</v>
      </c>
      <c r="DQ708" s="314">
        <v>6.4</v>
      </c>
      <c r="DR708" s="314" t="s">
        <v>11281</v>
      </c>
      <c r="EH708" s="314" t="s">
        <v>11270</v>
      </c>
      <c r="EI708" s="314" t="s">
        <v>11576</v>
      </c>
      <c r="EJ708" s="314">
        <v>2</v>
      </c>
    </row>
    <row r="709" spans="7:140" x14ac:dyDescent="0.35">
      <c r="G709" s="322">
        <v>41501</v>
      </c>
      <c r="N709" s="315" t="s">
        <v>18599</v>
      </c>
      <c r="S709" s="314" t="s">
        <v>1404</v>
      </c>
      <c r="W709" s="316">
        <v>41399</v>
      </c>
      <c r="AB709" s="314" t="s">
        <v>7399</v>
      </c>
      <c r="AS709" s="314" t="s">
        <v>15111</v>
      </c>
      <c r="BD709" s="314" t="s">
        <v>11771</v>
      </c>
      <c r="BE709" s="314" t="s">
        <v>8637</v>
      </c>
      <c r="BG709" s="283" t="s">
        <v>11772</v>
      </c>
      <c r="BP709" s="314" t="s">
        <v>15136</v>
      </c>
      <c r="BQ709" s="314" t="s">
        <v>15099</v>
      </c>
      <c r="BV709" s="314" t="s">
        <v>11571</v>
      </c>
      <c r="BW709" s="287">
        <v>41414</v>
      </c>
      <c r="BZ709" s="287">
        <v>41414</v>
      </c>
      <c r="CA709" s="292">
        <v>0.91666666666666663</v>
      </c>
      <c r="CB709" t="s">
        <v>1419</v>
      </c>
      <c r="CF709" s="318" t="s">
        <v>10005</v>
      </c>
      <c r="DM709" s="314" t="s">
        <v>11235</v>
      </c>
      <c r="DP709" s="314" t="s">
        <v>11576</v>
      </c>
      <c r="DQ709" s="314">
        <v>6</v>
      </c>
      <c r="DR709" s="314" t="s">
        <v>11281</v>
      </c>
      <c r="EH709" s="314" t="s">
        <v>11270</v>
      </c>
      <c r="EI709" s="314" t="s">
        <v>11576</v>
      </c>
      <c r="EJ709" s="314">
        <v>2</v>
      </c>
    </row>
    <row r="710" spans="7:140" x14ac:dyDescent="0.35">
      <c r="G710" s="322">
        <v>41501</v>
      </c>
      <c r="N710" s="315" t="s">
        <v>18599</v>
      </c>
      <c r="S710" s="314" t="s">
        <v>1404</v>
      </c>
      <c r="W710" s="316">
        <v>41399</v>
      </c>
      <c r="AB710" s="314" t="s">
        <v>7399</v>
      </c>
      <c r="AS710" s="314" t="s">
        <v>15111</v>
      </c>
      <c r="BD710" s="314" t="s">
        <v>11771</v>
      </c>
      <c r="BE710" s="314" t="s">
        <v>8637</v>
      </c>
      <c r="BG710" s="283" t="s">
        <v>11772</v>
      </c>
      <c r="BP710" s="314" t="s">
        <v>15136</v>
      </c>
      <c r="BQ710" s="314" t="s">
        <v>15099</v>
      </c>
      <c r="BV710" s="314" t="s">
        <v>11571</v>
      </c>
      <c r="BW710" s="287">
        <v>41415</v>
      </c>
      <c r="BZ710" s="287">
        <v>41415</v>
      </c>
      <c r="CA710" s="292">
        <v>8.3333333333333329E-2</v>
      </c>
      <c r="CB710" t="s">
        <v>1419</v>
      </c>
      <c r="CF710" s="318" t="s">
        <v>10005</v>
      </c>
      <c r="DM710" s="314" t="s">
        <v>11235</v>
      </c>
      <c r="DP710" s="314" t="s">
        <v>11576</v>
      </c>
      <c r="DQ710" s="314">
        <v>5.9</v>
      </c>
      <c r="DR710" s="314" t="s">
        <v>11281</v>
      </c>
      <c r="EH710" s="314" t="s">
        <v>11270</v>
      </c>
      <c r="EI710" s="314" t="s">
        <v>11576</v>
      </c>
      <c r="EJ710" s="314">
        <v>2</v>
      </c>
    </row>
    <row r="711" spans="7:140" x14ac:dyDescent="0.35">
      <c r="G711" s="322">
        <v>41501</v>
      </c>
      <c r="N711" s="315" t="s">
        <v>18599</v>
      </c>
      <c r="S711" s="314" t="s">
        <v>1404</v>
      </c>
      <c r="W711" s="316">
        <v>41399</v>
      </c>
      <c r="AB711" s="314" t="s">
        <v>7399</v>
      </c>
      <c r="AS711" s="314" t="s">
        <v>15111</v>
      </c>
      <c r="BD711" s="314" t="s">
        <v>11771</v>
      </c>
      <c r="BE711" s="314" t="s">
        <v>8637</v>
      </c>
      <c r="BG711" s="283" t="s">
        <v>11772</v>
      </c>
      <c r="BP711" s="314" t="s">
        <v>15136</v>
      </c>
      <c r="BQ711" s="314" t="s">
        <v>15099</v>
      </c>
      <c r="BV711" s="314" t="s">
        <v>11571</v>
      </c>
      <c r="BW711" s="287">
        <v>41415</v>
      </c>
      <c r="BZ711" s="287">
        <v>41415</v>
      </c>
      <c r="CA711" s="292">
        <v>0.25</v>
      </c>
      <c r="CB711" t="s">
        <v>1419</v>
      </c>
      <c r="CF711" s="318" t="s">
        <v>10005</v>
      </c>
      <c r="DM711" s="314" t="s">
        <v>11235</v>
      </c>
      <c r="DP711" s="314" t="s">
        <v>11576</v>
      </c>
      <c r="DQ711" s="314">
        <v>5.7</v>
      </c>
      <c r="DR711" s="314" t="s">
        <v>11281</v>
      </c>
      <c r="EH711" s="314" t="s">
        <v>11270</v>
      </c>
      <c r="EI711" s="314" t="s">
        <v>11576</v>
      </c>
      <c r="EJ711" s="314">
        <v>2</v>
      </c>
    </row>
    <row r="712" spans="7:140" x14ac:dyDescent="0.35">
      <c r="G712" s="322">
        <v>41501</v>
      </c>
      <c r="N712" s="315" t="s">
        <v>18599</v>
      </c>
      <c r="S712" s="314" t="s">
        <v>1404</v>
      </c>
      <c r="W712" s="316">
        <v>41399</v>
      </c>
      <c r="AB712" s="314" t="s">
        <v>7399</v>
      </c>
      <c r="AS712" s="314" t="s">
        <v>15111</v>
      </c>
      <c r="BD712" s="314" t="s">
        <v>11771</v>
      </c>
      <c r="BE712" s="314" t="s">
        <v>8637</v>
      </c>
      <c r="BG712" s="283" t="s">
        <v>11772</v>
      </c>
      <c r="BP712" s="314" t="s">
        <v>15136</v>
      </c>
      <c r="BQ712" s="314" t="s">
        <v>15099</v>
      </c>
      <c r="BV712" s="314" t="s">
        <v>11571</v>
      </c>
      <c r="BW712" s="287">
        <v>41415</v>
      </c>
      <c r="BZ712" s="287">
        <v>41415</v>
      </c>
      <c r="CA712" s="292">
        <v>0.41666666666666669</v>
      </c>
      <c r="CB712" t="s">
        <v>1419</v>
      </c>
      <c r="CF712" s="318" t="s">
        <v>10005</v>
      </c>
      <c r="DM712" s="314" t="s">
        <v>11235</v>
      </c>
      <c r="DP712" s="314" t="s">
        <v>11576</v>
      </c>
      <c r="DQ712" s="314">
        <v>5.7</v>
      </c>
      <c r="DR712" s="314" t="s">
        <v>11281</v>
      </c>
      <c r="EH712" s="314" t="s">
        <v>11270</v>
      </c>
      <c r="EI712" s="314" t="s">
        <v>11576</v>
      </c>
      <c r="EJ712" s="314">
        <v>2</v>
      </c>
    </row>
    <row r="713" spans="7:140" x14ac:dyDescent="0.35">
      <c r="G713" s="322">
        <v>41501</v>
      </c>
      <c r="N713" s="315" t="s">
        <v>18599</v>
      </c>
      <c r="S713" s="314" t="s">
        <v>1404</v>
      </c>
      <c r="W713" s="316">
        <v>41399</v>
      </c>
      <c r="AB713" s="314" t="s">
        <v>7399</v>
      </c>
      <c r="AS713" s="314" t="s">
        <v>15111</v>
      </c>
      <c r="BD713" s="314" t="s">
        <v>11771</v>
      </c>
      <c r="BE713" s="314" t="s">
        <v>8637</v>
      </c>
      <c r="BG713" s="283" t="s">
        <v>11772</v>
      </c>
      <c r="BP713" s="314" t="s">
        <v>15136</v>
      </c>
      <c r="BQ713" s="314" t="s">
        <v>15099</v>
      </c>
      <c r="BV713" s="314" t="s">
        <v>11571</v>
      </c>
      <c r="BW713" s="287">
        <v>41415</v>
      </c>
      <c r="BZ713" s="287">
        <v>41415</v>
      </c>
      <c r="CA713" s="292">
        <v>0.58333333333333337</v>
      </c>
      <c r="CB713" t="s">
        <v>1419</v>
      </c>
      <c r="CF713" s="318" t="s">
        <v>10005</v>
      </c>
      <c r="DM713" s="314" t="s">
        <v>11235</v>
      </c>
      <c r="DP713" s="314" t="s">
        <v>11576</v>
      </c>
      <c r="DQ713" s="314">
        <v>5.7</v>
      </c>
      <c r="DR713" s="314" t="s">
        <v>11281</v>
      </c>
      <c r="EH713" s="314" t="s">
        <v>11270</v>
      </c>
      <c r="EI713" s="314" t="s">
        <v>11576</v>
      </c>
      <c r="EJ713" s="314">
        <v>2</v>
      </c>
    </row>
    <row r="714" spans="7:140" x14ac:dyDescent="0.35">
      <c r="G714" s="322">
        <v>41501</v>
      </c>
      <c r="N714" s="315" t="s">
        <v>18599</v>
      </c>
      <c r="S714" s="314" t="s">
        <v>1404</v>
      </c>
      <c r="W714" s="316">
        <v>41399</v>
      </c>
      <c r="AB714" s="314" t="s">
        <v>7399</v>
      </c>
      <c r="AS714" s="314" t="s">
        <v>15111</v>
      </c>
      <c r="BD714" s="314" t="s">
        <v>11771</v>
      </c>
      <c r="BE714" s="314" t="s">
        <v>8637</v>
      </c>
      <c r="BG714" s="283" t="s">
        <v>11772</v>
      </c>
      <c r="BP714" s="314" t="s">
        <v>15136</v>
      </c>
      <c r="BQ714" s="314" t="s">
        <v>15099</v>
      </c>
      <c r="BV714" s="314" t="s">
        <v>11571</v>
      </c>
      <c r="BW714" s="287">
        <v>41415</v>
      </c>
      <c r="BZ714" s="287">
        <v>41415</v>
      </c>
      <c r="CA714" s="292">
        <v>0.75</v>
      </c>
      <c r="CB714" t="s">
        <v>1419</v>
      </c>
      <c r="CF714" s="318" t="s">
        <v>10005</v>
      </c>
      <c r="DM714" s="314" t="s">
        <v>11235</v>
      </c>
      <c r="DP714" s="314" t="s">
        <v>11576</v>
      </c>
      <c r="DQ714" s="314">
        <v>5.7</v>
      </c>
      <c r="DR714" s="314" t="s">
        <v>11281</v>
      </c>
      <c r="EH714" s="314" t="s">
        <v>11270</v>
      </c>
      <c r="EI714" s="314" t="s">
        <v>11576</v>
      </c>
      <c r="EJ714" s="314">
        <v>2</v>
      </c>
    </row>
    <row r="715" spans="7:140" x14ac:dyDescent="0.35">
      <c r="G715" s="322">
        <v>41501</v>
      </c>
      <c r="N715" s="315" t="s">
        <v>18599</v>
      </c>
      <c r="S715" s="314" t="s">
        <v>1404</v>
      </c>
      <c r="W715" s="316">
        <v>41399</v>
      </c>
      <c r="AB715" s="314" t="s">
        <v>7399</v>
      </c>
      <c r="AS715" s="314" t="s">
        <v>15111</v>
      </c>
      <c r="BD715" s="314" t="s">
        <v>11771</v>
      </c>
      <c r="BE715" s="314" t="s">
        <v>8637</v>
      </c>
      <c r="BG715" s="283" t="s">
        <v>11772</v>
      </c>
      <c r="BP715" s="314" t="s">
        <v>15136</v>
      </c>
      <c r="BQ715" s="314" t="s">
        <v>15099</v>
      </c>
      <c r="BV715" s="314" t="s">
        <v>11571</v>
      </c>
      <c r="BW715" s="287">
        <v>41415</v>
      </c>
      <c r="BZ715" s="287">
        <v>41415</v>
      </c>
      <c r="CA715" s="292">
        <v>0.91666666666666663</v>
      </c>
      <c r="CB715" t="s">
        <v>1419</v>
      </c>
      <c r="CF715" s="318" t="s">
        <v>10005</v>
      </c>
      <c r="DM715" s="314" t="s">
        <v>11235</v>
      </c>
      <c r="DP715" s="314" t="s">
        <v>11576</v>
      </c>
      <c r="DQ715" s="314">
        <v>5.7</v>
      </c>
      <c r="DR715" s="314" t="s">
        <v>11281</v>
      </c>
      <c r="EH715" s="314" t="s">
        <v>11270</v>
      </c>
      <c r="EI715" s="314" t="s">
        <v>11576</v>
      </c>
      <c r="EJ715" s="314">
        <v>2</v>
      </c>
    </row>
    <row r="716" spans="7:140" x14ac:dyDescent="0.35">
      <c r="G716" s="322">
        <v>41501</v>
      </c>
      <c r="N716" s="315" t="s">
        <v>18599</v>
      </c>
      <c r="S716" s="314" t="s">
        <v>1404</v>
      </c>
      <c r="W716" s="316">
        <v>41399</v>
      </c>
      <c r="AB716" s="314" t="s">
        <v>7399</v>
      </c>
      <c r="AS716" s="314" t="s">
        <v>15111</v>
      </c>
      <c r="BD716" s="314" t="s">
        <v>11771</v>
      </c>
      <c r="BE716" s="314" t="s">
        <v>8637</v>
      </c>
      <c r="BG716" s="283" t="s">
        <v>11772</v>
      </c>
      <c r="BP716" s="314" t="s">
        <v>15136</v>
      </c>
      <c r="BQ716" s="314" t="s">
        <v>15099</v>
      </c>
      <c r="BV716" s="314" t="s">
        <v>11571</v>
      </c>
      <c r="BW716" s="287">
        <v>41416</v>
      </c>
      <c r="BZ716" s="287">
        <v>41416</v>
      </c>
      <c r="CA716" s="292">
        <v>8.3333333333333329E-2</v>
      </c>
      <c r="CB716" t="s">
        <v>1419</v>
      </c>
      <c r="CF716" s="318" t="s">
        <v>10005</v>
      </c>
      <c r="DM716" s="314" t="s">
        <v>11235</v>
      </c>
      <c r="DP716" s="314" t="s">
        <v>11576</v>
      </c>
      <c r="DQ716" s="314">
        <v>5.6</v>
      </c>
      <c r="DR716" s="314" t="s">
        <v>11281</v>
      </c>
      <c r="EH716" s="314" t="s">
        <v>11270</v>
      </c>
      <c r="EI716" s="314" t="s">
        <v>11576</v>
      </c>
      <c r="EJ716" s="314">
        <v>2</v>
      </c>
    </row>
    <row r="717" spans="7:140" x14ac:dyDescent="0.35">
      <c r="G717" s="322">
        <v>41501</v>
      </c>
      <c r="N717" s="315" t="s">
        <v>18599</v>
      </c>
      <c r="S717" s="314" t="s">
        <v>1404</v>
      </c>
      <c r="W717" s="316">
        <v>41399</v>
      </c>
      <c r="AB717" s="314" t="s">
        <v>7399</v>
      </c>
      <c r="AS717" s="314" t="s">
        <v>15111</v>
      </c>
      <c r="BD717" s="314" t="s">
        <v>11771</v>
      </c>
      <c r="BE717" s="314" t="s">
        <v>8637</v>
      </c>
      <c r="BG717" s="283" t="s">
        <v>11772</v>
      </c>
      <c r="BP717" s="314" t="s">
        <v>15136</v>
      </c>
      <c r="BQ717" s="314" t="s">
        <v>15099</v>
      </c>
      <c r="BV717" s="314" t="s">
        <v>11571</v>
      </c>
      <c r="BW717" s="287">
        <v>41416</v>
      </c>
      <c r="BZ717" s="287">
        <v>41416</v>
      </c>
      <c r="CA717" s="292">
        <v>0.25</v>
      </c>
      <c r="CB717" t="s">
        <v>1419</v>
      </c>
      <c r="CF717" s="318" t="s">
        <v>10005</v>
      </c>
      <c r="DM717" s="314" t="s">
        <v>11235</v>
      </c>
      <c r="DP717" s="314" t="s">
        <v>11576</v>
      </c>
      <c r="DQ717" s="314">
        <v>5.6</v>
      </c>
      <c r="DR717" s="314" t="s">
        <v>11281</v>
      </c>
      <c r="EH717" s="314" t="s">
        <v>11270</v>
      </c>
      <c r="EI717" s="314" t="s">
        <v>11576</v>
      </c>
      <c r="EJ717" s="314">
        <v>2</v>
      </c>
    </row>
    <row r="718" spans="7:140" x14ac:dyDescent="0.35">
      <c r="G718" s="322">
        <v>41501</v>
      </c>
      <c r="N718" s="315" t="s">
        <v>18599</v>
      </c>
      <c r="S718" s="314" t="s">
        <v>1404</v>
      </c>
      <c r="W718" s="316">
        <v>41399</v>
      </c>
      <c r="AB718" s="314" t="s">
        <v>7399</v>
      </c>
      <c r="AS718" s="314" t="s">
        <v>15111</v>
      </c>
      <c r="BD718" s="314" t="s">
        <v>11771</v>
      </c>
      <c r="BE718" s="314" t="s">
        <v>8637</v>
      </c>
      <c r="BG718" s="283" t="s">
        <v>11772</v>
      </c>
      <c r="BP718" s="314" t="s">
        <v>15136</v>
      </c>
      <c r="BQ718" s="314" t="s">
        <v>15099</v>
      </c>
      <c r="BV718" s="314" t="s">
        <v>11571</v>
      </c>
      <c r="BW718" s="287">
        <v>41416</v>
      </c>
      <c r="BZ718" s="287">
        <v>41416</v>
      </c>
      <c r="CA718" s="292">
        <v>0.41666666666666669</v>
      </c>
      <c r="CB718" t="s">
        <v>1419</v>
      </c>
      <c r="CF718" s="318" t="s">
        <v>10005</v>
      </c>
      <c r="DM718" s="314" t="s">
        <v>11235</v>
      </c>
      <c r="DP718" s="314" t="s">
        <v>11576</v>
      </c>
      <c r="DQ718" s="314">
        <v>5.7</v>
      </c>
      <c r="DR718" s="314" t="s">
        <v>11281</v>
      </c>
      <c r="EH718" s="314" t="s">
        <v>11270</v>
      </c>
      <c r="EI718" s="314" t="s">
        <v>11576</v>
      </c>
      <c r="EJ718" s="314">
        <v>2</v>
      </c>
    </row>
    <row r="719" spans="7:140" x14ac:dyDescent="0.35">
      <c r="G719" s="322">
        <v>41501</v>
      </c>
      <c r="N719" s="315" t="s">
        <v>18599</v>
      </c>
      <c r="S719" s="314" t="s">
        <v>1404</v>
      </c>
      <c r="W719" s="316">
        <v>41399</v>
      </c>
      <c r="AB719" s="314" t="s">
        <v>7399</v>
      </c>
      <c r="AS719" s="314" t="s">
        <v>15111</v>
      </c>
      <c r="BD719" s="314" t="s">
        <v>11771</v>
      </c>
      <c r="BE719" s="314" t="s">
        <v>8637</v>
      </c>
      <c r="BG719" s="283" t="s">
        <v>11772</v>
      </c>
      <c r="BP719" s="314" t="s">
        <v>15136</v>
      </c>
      <c r="BQ719" s="314" t="s">
        <v>15099</v>
      </c>
      <c r="BV719" s="314" t="s">
        <v>11571</v>
      </c>
      <c r="BW719" s="287">
        <v>41416</v>
      </c>
      <c r="BZ719" s="287">
        <v>41416</v>
      </c>
      <c r="CA719" s="292">
        <v>0.58333333333333337</v>
      </c>
      <c r="CB719" t="s">
        <v>1419</v>
      </c>
      <c r="CF719" s="318" t="s">
        <v>10005</v>
      </c>
      <c r="DM719" s="314" t="s">
        <v>11235</v>
      </c>
      <c r="DP719" s="314" t="s">
        <v>11576</v>
      </c>
      <c r="DQ719" s="314">
        <v>5.7</v>
      </c>
      <c r="DR719" s="314" t="s">
        <v>11281</v>
      </c>
      <c r="EH719" s="314" t="s">
        <v>11270</v>
      </c>
      <c r="EI719" s="314" t="s">
        <v>11576</v>
      </c>
      <c r="EJ719" s="314">
        <v>2</v>
      </c>
    </row>
    <row r="720" spans="7:140" x14ac:dyDescent="0.35">
      <c r="G720" s="322">
        <v>41501</v>
      </c>
      <c r="N720" s="315" t="s">
        <v>18599</v>
      </c>
      <c r="S720" s="314" t="s">
        <v>1404</v>
      </c>
      <c r="W720" s="316">
        <v>41399</v>
      </c>
      <c r="AB720" s="314" t="s">
        <v>7399</v>
      </c>
      <c r="AS720" s="314" t="s">
        <v>15111</v>
      </c>
      <c r="BD720" s="314" t="s">
        <v>11771</v>
      </c>
      <c r="BE720" s="314" t="s">
        <v>8637</v>
      </c>
      <c r="BG720" s="283" t="s">
        <v>11772</v>
      </c>
      <c r="BP720" s="314" t="s">
        <v>15136</v>
      </c>
      <c r="BQ720" s="314" t="s">
        <v>15099</v>
      </c>
      <c r="BV720" s="314" t="s">
        <v>11571</v>
      </c>
      <c r="BW720" s="287">
        <v>41416</v>
      </c>
      <c r="BZ720" s="287">
        <v>41416</v>
      </c>
      <c r="CA720" s="292">
        <v>0.75</v>
      </c>
      <c r="CB720" t="s">
        <v>1419</v>
      </c>
      <c r="CF720" s="318" t="s">
        <v>10005</v>
      </c>
      <c r="DM720" s="314" t="s">
        <v>11235</v>
      </c>
      <c r="DP720" s="314" t="s">
        <v>11576</v>
      </c>
      <c r="DQ720" s="314">
        <v>5.7</v>
      </c>
      <c r="DR720" s="314" t="s">
        <v>11281</v>
      </c>
      <c r="EH720" s="314" t="s">
        <v>11270</v>
      </c>
      <c r="EI720" s="314" t="s">
        <v>11576</v>
      </c>
      <c r="EJ720" s="314">
        <v>2</v>
      </c>
    </row>
    <row r="721" spans="7:140" x14ac:dyDescent="0.35">
      <c r="G721" s="322">
        <v>41501</v>
      </c>
      <c r="N721" s="315" t="s">
        <v>18599</v>
      </c>
      <c r="S721" s="314" t="s">
        <v>1404</v>
      </c>
      <c r="W721" s="316">
        <v>41399</v>
      </c>
      <c r="AB721" s="314" t="s">
        <v>7399</v>
      </c>
      <c r="AS721" s="314" t="s">
        <v>15111</v>
      </c>
      <c r="BD721" s="314" t="s">
        <v>11771</v>
      </c>
      <c r="BE721" s="314" t="s">
        <v>8637</v>
      </c>
      <c r="BG721" s="283" t="s">
        <v>11772</v>
      </c>
      <c r="BP721" s="314" t="s">
        <v>15136</v>
      </c>
      <c r="BQ721" s="314" t="s">
        <v>15099</v>
      </c>
      <c r="BV721" s="314" t="s">
        <v>11571</v>
      </c>
      <c r="BW721" s="287">
        <v>41416</v>
      </c>
      <c r="BZ721" s="287">
        <v>41416</v>
      </c>
      <c r="CA721" s="292">
        <v>0.91666666666666663</v>
      </c>
      <c r="CB721" t="s">
        <v>1419</v>
      </c>
      <c r="CF721" s="318" t="s">
        <v>10005</v>
      </c>
      <c r="DM721" s="314" t="s">
        <v>11235</v>
      </c>
      <c r="DP721" s="314" t="s">
        <v>11576</v>
      </c>
      <c r="DQ721" s="314">
        <v>5.3</v>
      </c>
      <c r="DR721" s="314" t="s">
        <v>11281</v>
      </c>
      <c r="EH721" s="314" t="s">
        <v>11270</v>
      </c>
      <c r="EI721" s="314" t="s">
        <v>11576</v>
      </c>
      <c r="EJ721" s="314">
        <v>2</v>
      </c>
    </row>
    <row r="722" spans="7:140" x14ac:dyDescent="0.35">
      <c r="G722" s="322">
        <v>41501</v>
      </c>
      <c r="N722" s="315" t="s">
        <v>18599</v>
      </c>
      <c r="S722" s="314" t="s">
        <v>1404</v>
      </c>
      <c r="W722" s="316">
        <v>41399</v>
      </c>
      <c r="AB722" s="314" t="s">
        <v>7399</v>
      </c>
      <c r="AS722" s="314" t="s">
        <v>15111</v>
      </c>
      <c r="BD722" s="314" t="s">
        <v>11771</v>
      </c>
      <c r="BE722" s="314" t="s">
        <v>8637</v>
      </c>
      <c r="BG722" s="283" t="s">
        <v>11772</v>
      </c>
      <c r="BP722" s="314" t="s">
        <v>15136</v>
      </c>
      <c r="BQ722" s="314" t="s">
        <v>15099</v>
      </c>
      <c r="BV722" s="314" t="s">
        <v>11571</v>
      </c>
      <c r="BW722" s="287">
        <v>41417</v>
      </c>
      <c r="BZ722" s="287">
        <v>41417</v>
      </c>
      <c r="CA722" s="292">
        <v>8.3333333333333329E-2</v>
      </c>
      <c r="CB722" t="s">
        <v>1419</v>
      </c>
      <c r="CF722" s="318" t="s">
        <v>10005</v>
      </c>
      <c r="DM722" s="314" t="s">
        <v>11235</v>
      </c>
      <c r="DP722" s="314" t="s">
        <v>11576</v>
      </c>
      <c r="DQ722" s="314">
        <v>5.6</v>
      </c>
      <c r="DR722" s="314" t="s">
        <v>11281</v>
      </c>
      <c r="EH722" s="314" t="s">
        <v>11270</v>
      </c>
      <c r="EI722" s="314" t="s">
        <v>11576</v>
      </c>
      <c r="EJ722" s="314">
        <v>2</v>
      </c>
    </row>
    <row r="723" spans="7:140" x14ac:dyDescent="0.35">
      <c r="G723" s="322">
        <v>41501</v>
      </c>
      <c r="N723" s="315" t="s">
        <v>18599</v>
      </c>
      <c r="S723" s="314" t="s">
        <v>1404</v>
      </c>
      <c r="W723" s="316">
        <v>41399</v>
      </c>
      <c r="AB723" s="314" t="s">
        <v>7399</v>
      </c>
      <c r="AS723" s="314" t="s">
        <v>15111</v>
      </c>
      <c r="BD723" s="314" t="s">
        <v>11771</v>
      </c>
      <c r="BE723" s="314" t="s">
        <v>8637</v>
      </c>
      <c r="BG723" s="283" t="s">
        <v>11772</v>
      </c>
      <c r="BP723" s="314" t="s">
        <v>15136</v>
      </c>
      <c r="BQ723" s="314" t="s">
        <v>15099</v>
      </c>
      <c r="BV723" s="314" t="s">
        <v>11571</v>
      </c>
      <c r="BW723" s="287">
        <v>41417</v>
      </c>
      <c r="BZ723" s="287">
        <v>41417</v>
      </c>
      <c r="CA723" s="292">
        <v>0.25</v>
      </c>
      <c r="CB723" t="s">
        <v>1419</v>
      </c>
      <c r="CF723" s="318" t="s">
        <v>10005</v>
      </c>
      <c r="DM723" s="314" t="s">
        <v>11235</v>
      </c>
      <c r="DP723" s="314" t="s">
        <v>11576</v>
      </c>
      <c r="DQ723" s="314">
        <v>5.7</v>
      </c>
      <c r="DR723" s="314" t="s">
        <v>11281</v>
      </c>
      <c r="EH723" s="314" t="s">
        <v>11270</v>
      </c>
      <c r="EI723" s="314" t="s">
        <v>11576</v>
      </c>
      <c r="EJ723" s="314">
        <v>2</v>
      </c>
    </row>
    <row r="724" spans="7:140" x14ac:dyDescent="0.35">
      <c r="G724" s="322">
        <v>41501</v>
      </c>
      <c r="N724" s="315" t="s">
        <v>18599</v>
      </c>
      <c r="S724" s="314" t="s">
        <v>1404</v>
      </c>
      <c r="W724" s="316">
        <v>41399</v>
      </c>
      <c r="AB724" s="314" t="s">
        <v>7399</v>
      </c>
      <c r="AS724" s="314" t="s">
        <v>15111</v>
      </c>
      <c r="BD724" s="314" t="s">
        <v>11771</v>
      </c>
      <c r="BE724" s="314" t="s">
        <v>8637</v>
      </c>
      <c r="BG724" s="283" t="s">
        <v>11772</v>
      </c>
      <c r="BP724" s="314" t="s">
        <v>15136</v>
      </c>
      <c r="BQ724" s="314" t="s">
        <v>15099</v>
      </c>
      <c r="BV724" s="314" t="s">
        <v>11571</v>
      </c>
      <c r="BW724" s="287">
        <v>41417</v>
      </c>
      <c r="BZ724" s="287">
        <v>41417</v>
      </c>
      <c r="CA724" s="292">
        <v>0.41666666666666669</v>
      </c>
      <c r="CB724" t="s">
        <v>1419</v>
      </c>
      <c r="CF724" s="318" t="s">
        <v>10005</v>
      </c>
      <c r="DM724" s="314" t="s">
        <v>11235</v>
      </c>
      <c r="DP724" s="314" t="s">
        <v>11576</v>
      </c>
      <c r="DQ724" s="314">
        <v>4.5999999999999996</v>
      </c>
      <c r="DR724" s="314" t="s">
        <v>11281</v>
      </c>
      <c r="EH724" s="314" t="s">
        <v>11270</v>
      </c>
      <c r="EI724" s="314" t="s">
        <v>11576</v>
      </c>
      <c r="EJ724" s="314">
        <v>2</v>
      </c>
    </row>
    <row r="725" spans="7:140" x14ac:dyDescent="0.35">
      <c r="G725" s="322">
        <v>41501</v>
      </c>
      <c r="N725" s="315" t="s">
        <v>18599</v>
      </c>
      <c r="S725" s="314" t="s">
        <v>1404</v>
      </c>
      <c r="W725" s="316">
        <v>41399</v>
      </c>
      <c r="AB725" s="314" t="s">
        <v>7399</v>
      </c>
      <c r="AS725" s="314" t="s">
        <v>15111</v>
      </c>
      <c r="BD725" s="314" t="s">
        <v>11771</v>
      </c>
      <c r="BE725" s="314" t="s">
        <v>8637</v>
      </c>
      <c r="BG725" s="283" t="s">
        <v>11772</v>
      </c>
      <c r="BP725" s="314" t="s">
        <v>15136</v>
      </c>
      <c r="BQ725" s="314" t="s">
        <v>15099</v>
      </c>
      <c r="BV725" s="314" t="s">
        <v>11571</v>
      </c>
      <c r="BW725" s="287">
        <v>41417</v>
      </c>
      <c r="BZ725" s="287">
        <v>41417</v>
      </c>
      <c r="CA725" s="292">
        <v>0.58333333333333337</v>
      </c>
      <c r="CB725" t="s">
        <v>1419</v>
      </c>
      <c r="CF725" s="318" t="s">
        <v>10005</v>
      </c>
      <c r="DM725" s="314" t="s">
        <v>11235</v>
      </c>
      <c r="DP725" s="314" t="s">
        <v>11576</v>
      </c>
      <c r="DQ725" s="314">
        <v>5.6</v>
      </c>
      <c r="DR725" s="314" t="s">
        <v>11281</v>
      </c>
      <c r="EH725" s="314" t="s">
        <v>11270</v>
      </c>
      <c r="EI725" s="314" t="s">
        <v>11576</v>
      </c>
      <c r="EJ725" s="314">
        <v>2</v>
      </c>
    </row>
    <row r="726" spans="7:140" x14ac:dyDescent="0.35">
      <c r="G726" s="322">
        <v>41501</v>
      </c>
      <c r="N726" s="315" t="s">
        <v>18599</v>
      </c>
      <c r="S726" s="314" t="s">
        <v>1404</v>
      </c>
      <c r="W726" s="316">
        <v>41399</v>
      </c>
      <c r="AB726" s="314" t="s">
        <v>7399</v>
      </c>
      <c r="AS726" s="314" t="s">
        <v>15111</v>
      </c>
      <c r="BD726" s="314" t="s">
        <v>11771</v>
      </c>
      <c r="BE726" s="314" t="s">
        <v>8637</v>
      </c>
      <c r="BG726" s="283" t="s">
        <v>11772</v>
      </c>
      <c r="BP726" s="314" t="s">
        <v>15136</v>
      </c>
      <c r="BQ726" s="314" t="s">
        <v>15099</v>
      </c>
      <c r="BV726" s="314" t="s">
        <v>11571</v>
      </c>
      <c r="BW726" s="287">
        <v>41417</v>
      </c>
      <c r="BZ726" s="287">
        <v>41417</v>
      </c>
      <c r="CA726" s="292">
        <v>0.75</v>
      </c>
      <c r="CB726" t="s">
        <v>1419</v>
      </c>
      <c r="CF726" s="318" t="s">
        <v>10005</v>
      </c>
      <c r="DM726" s="314" t="s">
        <v>11235</v>
      </c>
      <c r="DP726" s="314" t="s">
        <v>11576</v>
      </c>
      <c r="DQ726" s="314">
        <v>5.6</v>
      </c>
      <c r="DR726" s="314" t="s">
        <v>11281</v>
      </c>
      <c r="EH726" s="314" t="s">
        <v>11270</v>
      </c>
      <c r="EI726" s="314" t="s">
        <v>11576</v>
      </c>
      <c r="EJ726" s="314">
        <v>2</v>
      </c>
    </row>
    <row r="727" spans="7:140" x14ac:dyDescent="0.35">
      <c r="G727" s="322">
        <v>41501</v>
      </c>
      <c r="N727" s="315" t="s">
        <v>18599</v>
      </c>
      <c r="S727" s="314" t="s">
        <v>1404</v>
      </c>
      <c r="W727" s="316">
        <v>41399</v>
      </c>
      <c r="AB727" s="314" t="s">
        <v>7399</v>
      </c>
      <c r="AS727" s="314" t="s">
        <v>15111</v>
      </c>
      <c r="BD727" s="314" t="s">
        <v>11771</v>
      </c>
      <c r="BE727" s="314" t="s">
        <v>8637</v>
      </c>
      <c r="BG727" s="283" t="s">
        <v>11772</v>
      </c>
      <c r="BP727" s="314" t="s">
        <v>15136</v>
      </c>
      <c r="BQ727" s="314" t="s">
        <v>15099</v>
      </c>
      <c r="BV727" s="314" t="s">
        <v>11571</v>
      </c>
      <c r="BW727" s="287">
        <v>41417</v>
      </c>
      <c r="BZ727" s="287">
        <v>41417</v>
      </c>
      <c r="CA727" s="292">
        <v>0.91666666666666663</v>
      </c>
      <c r="CB727" t="s">
        <v>1419</v>
      </c>
      <c r="CF727" s="318" t="s">
        <v>10005</v>
      </c>
      <c r="DM727" s="314" t="s">
        <v>11235</v>
      </c>
      <c r="DP727" s="314" t="s">
        <v>11576</v>
      </c>
      <c r="DQ727" s="314">
        <v>5.6</v>
      </c>
      <c r="DR727" s="314" t="s">
        <v>11281</v>
      </c>
      <c r="EH727" s="314" t="s">
        <v>11270</v>
      </c>
      <c r="EI727" s="314" t="s">
        <v>11576</v>
      </c>
      <c r="EJ727" s="314">
        <v>2</v>
      </c>
    </row>
    <row r="728" spans="7:140" x14ac:dyDescent="0.35">
      <c r="G728" s="322">
        <v>41501</v>
      </c>
      <c r="N728" s="315" t="s">
        <v>18599</v>
      </c>
      <c r="S728" s="314" t="s">
        <v>1404</v>
      </c>
      <c r="W728" s="316">
        <v>41399</v>
      </c>
      <c r="AB728" s="314" t="s">
        <v>7399</v>
      </c>
      <c r="AS728" s="314" t="s">
        <v>15111</v>
      </c>
      <c r="BD728" s="314" t="s">
        <v>11771</v>
      </c>
      <c r="BE728" s="314" t="s">
        <v>8637</v>
      </c>
      <c r="BG728" s="283" t="s">
        <v>11772</v>
      </c>
      <c r="BP728" s="314" t="s">
        <v>15136</v>
      </c>
      <c r="BQ728" s="314" t="s">
        <v>15099</v>
      </c>
      <c r="BV728" s="314" t="s">
        <v>11571</v>
      </c>
      <c r="BW728" s="287">
        <v>41418</v>
      </c>
      <c r="BZ728" s="287">
        <v>41418</v>
      </c>
      <c r="CA728" s="292">
        <v>8.3333333333333329E-2</v>
      </c>
      <c r="CB728" t="s">
        <v>1419</v>
      </c>
      <c r="CF728" s="318" t="s">
        <v>10005</v>
      </c>
      <c r="DM728" s="314" t="s">
        <v>11235</v>
      </c>
      <c r="DP728" s="314" t="s">
        <v>11576</v>
      </c>
      <c r="DQ728" s="314">
        <v>8.1999999999999993</v>
      </c>
      <c r="DR728" s="314" t="s">
        <v>11281</v>
      </c>
      <c r="EH728" s="314" t="s">
        <v>11270</v>
      </c>
      <c r="EI728" s="314" t="s">
        <v>11576</v>
      </c>
      <c r="EJ728" s="314">
        <v>2</v>
      </c>
    </row>
    <row r="729" spans="7:140" x14ac:dyDescent="0.35">
      <c r="G729" s="322">
        <v>41501</v>
      </c>
      <c r="N729" s="315" t="s">
        <v>18599</v>
      </c>
      <c r="S729" s="314" t="s">
        <v>1404</v>
      </c>
      <c r="W729" s="316">
        <v>41399</v>
      </c>
      <c r="AB729" s="314" t="s">
        <v>7399</v>
      </c>
      <c r="AS729" s="314" t="s">
        <v>15111</v>
      </c>
      <c r="BD729" s="314" t="s">
        <v>11771</v>
      </c>
      <c r="BE729" s="314" t="s">
        <v>8637</v>
      </c>
      <c r="BG729" s="283" t="s">
        <v>11772</v>
      </c>
      <c r="BP729" s="314" t="s">
        <v>15136</v>
      </c>
      <c r="BQ729" s="314" t="s">
        <v>15099</v>
      </c>
      <c r="BV729" s="314" t="s">
        <v>11571</v>
      </c>
      <c r="BW729" s="287">
        <v>41418</v>
      </c>
      <c r="BZ729" s="287">
        <v>41418</v>
      </c>
      <c r="CA729" s="292">
        <v>0.25</v>
      </c>
      <c r="CB729" t="s">
        <v>1419</v>
      </c>
      <c r="CF729" s="318" t="s">
        <v>10005</v>
      </c>
      <c r="DM729" s="314" t="s">
        <v>11235</v>
      </c>
      <c r="DP729" s="314" t="s">
        <v>11576</v>
      </c>
      <c r="DQ729" s="314">
        <v>7.8</v>
      </c>
      <c r="DR729" s="314" t="s">
        <v>11281</v>
      </c>
      <c r="EH729" s="314" t="s">
        <v>11270</v>
      </c>
      <c r="EI729" s="314" t="s">
        <v>11576</v>
      </c>
      <c r="EJ729" s="314">
        <v>2</v>
      </c>
    </row>
    <row r="730" spans="7:140" x14ac:dyDescent="0.35">
      <c r="G730" s="322">
        <v>41501</v>
      </c>
      <c r="N730" s="315" t="s">
        <v>18599</v>
      </c>
      <c r="S730" s="314" t="s">
        <v>1404</v>
      </c>
      <c r="W730" s="316">
        <v>41399</v>
      </c>
      <c r="AB730" s="314" t="s">
        <v>7399</v>
      </c>
      <c r="AS730" s="314" t="s">
        <v>15111</v>
      </c>
      <c r="BD730" s="314" t="s">
        <v>11771</v>
      </c>
      <c r="BE730" s="314" t="s">
        <v>8637</v>
      </c>
      <c r="BG730" s="283" t="s">
        <v>11772</v>
      </c>
      <c r="BP730" s="314" t="s">
        <v>15136</v>
      </c>
      <c r="BQ730" s="314" t="s">
        <v>15099</v>
      </c>
      <c r="BV730" s="314" t="s">
        <v>11571</v>
      </c>
      <c r="BW730" s="287">
        <v>41418</v>
      </c>
      <c r="BZ730" s="287">
        <v>41418</v>
      </c>
      <c r="CA730" s="292">
        <v>0.41666666666666669</v>
      </c>
      <c r="CB730" t="s">
        <v>1419</v>
      </c>
      <c r="CF730" s="318" t="s">
        <v>10005</v>
      </c>
      <c r="DM730" s="314" t="s">
        <v>11235</v>
      </c>
      <c r="DP730" s="314" t="s">
        <v>11576</v>
      </c>
      <c r="DQ730" s="314">
        <v>7.4</v>
      </c>
      <c r="DR730" s="314" t="s">
        <v>11281</v>
      </c>
      <c r="EH730" s="314" t="s">
        <v>11270</v>
      </c>
      <c r="EI730" s="314" t="s">
        <v>11576</v>
      </c>
      <c r="EJ730" s="314">
        <v>2</v>
      </c>
    </row>
    <row r="731" spans="7:140" x14ac:dyDescent="0.35">
      <c r="G731" s="322">
        <v>41501</v>
      </c>
      <c r="N731" s="315" t="s">
        <v>18599</v>
      </c>
      <c r="S731" s="314" t="s">
        <v>1404</v>
      </c>
      <c r="W731" s="316">
        <v>41399</v>
      </c>
      <c r="AB731" s="314" t="s">
        <v>7399</v>
      </c>
      <c r="AS731" s="314" t="s">
        <v>15111</v>
      </c>
      <c r="BD731" s="314" t="s">
        <v>11771</v>
      </c>
      <c r="BE731" s="314" t="s">
        <v>8637</v>
      </c>
      <c r="BG731" s="283" t="s">
        <v>11772</v>
      </c>
      <c r="BP731" s="314" t="s">
        <v>15136</v>
      </c>
      <c r="BQ731" s="314" t="s">
        <v>15099</v>
      </c>
      <c r="BV731" s="314" t="s">
        <v>11571</v>
      </c>
      <c r="BW731" s="287">
        <v>41418</v>
      </c>
      <c r="BZ731" s="287">
        <v>41418</v>
      </c>
      <c r="CA731" s="292">
        <v>0.58333333333333337</v>
      </c>
      <c r="CB731" t="s">
        <v>1419</v>
      </c>
      <c r="CF731" s="318" t="s">
        <v>10005</v>
      </c>
      <c r="DM731" s="314" t="s">
        <v>11235</v>
      </c>
      <c r="DP731" s="314" t="s">
        <v>11576</v>
      </c>
      <c r="DQ731" s="314">
        <v>7.4</v>
      </c>
      <c r="DR731" s="314" t="s">
        <v>11281</v>
      </c>
      <c r="EH731" s="314" t="s">
        <v>11270</v>
      </c>
      <c r="EI731" s="314" t="s">
        <v>11576</v>
      </c>
      <c r="EJ731" s="314">
        <v>2</v>
      </c>
    </row>
    <row r="732" spans="7:140" x14ac:dyDescent="0.35">
      <c r="G732" s="322">
        <v>41501</v>
      </c>
      <c r="N732" s="315" t="s">
        <v>18599</v>
      </c>
      <c r="S732" s="314" t="s">
        <v>1404</v>
      </c>
      <c r="W732" s="316">
        <v>41399</v>
      </c>
      <c r="AB732" s="314" t="s">
        <v>7399</v>
      </c>
      <c r="AS732" s="314" t="s">
        <v>15111</v>
      </c>
      <c r="BD732" s="314" t="s">
        <v>11771</v>
      </c>
      <c r="BE732" s="314" t="s">
        <v>8637</v>
      </c>
      <c r="BG732" s="283" t="s">
        <v>11772</v>
      </c>
      <c r="BP732" s="314" t="s">
        <v>15136</v>
      </c>
      <c r="BQ732" s="314" t="s">
        <v>15099</v>
      </c>
      <c r="BV732" s="314" t="s">
        <v>11571</v>
      </c>
      <c r="BW732" s="287">
        <v>41418</v>
      </c>
      <c r="BZ732" s="287">
        <v>41418</v>
      </c>
      <c r="CA732" s="292">
        <v>0.75</v>
      </c>
      <c r="CB732" t="s">
        <v>1419</v>
      </c>
      <c r="CF732" s="318" t="s">
        <v>10005</v>
      </c>
      <c r="DM732" s="314" t="s">
        <v>11235</v>
      </c>
      <c r="DP732" s="314" t="s">
        <v>11576</v>
      </c>
      <c r="DQ732" s="314">
        <v>6.6</v>
      </c>
      <c r="DR732" s="314" t="s">
        <v>11281</v>
      </c>
      <c r="EH732" s="314" t="s">
        <v>11270</v>
      </c>
      <c r="EI732" s="314" t="s">
        <v>11576</v>
      </c>
      <c r="EJ732" s="314">
        <v>2</v>
      </c>
    </row>
    <row r="733" spans="7:140" x14ac:dyDescent="0.35">
      <c r="G733" s="322">
        <v>41501</v>
      </c>
      <c r="N733" s="315" t="s">
        <v>18599</v>
      </c>
      <c r="S733" s="314" t="s">
        <v>1404</v>
      </c>
      <c r="W733" s="316">
        <v>41399</v>
      </c>
      <c r="AB733" s="314" t="s">
        <v>7399</v>
      </c>
      <c r="AS733" s="314" t="s">
        <v>15111</v>
      </c>
      <c r="BD733" s="314" t="s">
        <v>11771</v>
      </c>
      <c r="BE733" s="314" t="s">
        <v>8637</v>
      </c>
      <c r="BG733" s="283" t="s">
        <v>11772</v>
      </c>
      <c r="BP733" s="314" t="s">
        <v>15136</v>
      </c>
      <c r="BQ733" s="314" t="s">
        <v>15099</v>
      </c>
      <c r="BV733" s="314" t="s">
        <v>11571</v>
      </c>
      <c r="BW733" s="287">
        <v>41418</v>
      </c>
      <c r="BZ733" s="287">
        <v>41418</v>
      </c>
      <c r="CA733" s="292">
        <v>0.91666666666666663</v>
      </c>
      <c r="CB733" t="s">
        <v>1419</v>
      </c>
      <c r="CF733" s="318" t="s">
        <v>10005</v>
      </c>
      <c r="DM733" s="314" t="s">
        <v>11235</v>
      </c>
      <c r="DP733" s="314" t="s">
        <v>11576</v>
      </c>
      <c r="DQ733" s="314">
        <v>6</v>
      </c>
      <c r="DR733" s="314" t="s">
        <v>11281</v>
      </c>
      <c r="EH733" s="314" t="s">
        <v>11270</v>
      </c>
      <c r="EI733" s="314" t="s">
        <v>11576</v>
      </c>
      <c r="EJ733" s="314">
        <v>2</v>
      </c>
    </row>
    <row r="734" spans="7:140" x14ac:dyDescent="0.35">
      <c r="G734" s="322">
        <v>41501</v>
      </c>
      <c r="N734" s="315" t="s">
        <v>18599</v>
      </c>
      <c r="S734" s="314" t="s">
        <v>1404</v>
      </c>
      <c r="W734" s="316">
        <v>41399</v>
      </c>
      <c r="AB734" s="314" t="s">
        <v>7399</v>
      </c>
      <c r="AS734" s="314" t="s">
        <v>15111</v>
      </c>
      <c r="BD734" s="314" t="s">
        <v>11771</v>
      </c>
      <c r="BE734" s="314" t="s">
        <v>8637</v>
      </c>
      <c r="BG734" s="283" t="s">
        <v>11772</v>
      </c>
      <c r="BP734" s="314" t="s">
        <v>15136</v>
      </c>
      <c r="BQ734" s="314" t="s">
        <v>15099</v>
      </c>
      <c r="BV734" s="314" t="s">
        <v>11571</v>
      </c>
      <c r="BW734" s="287">
        <v>41419</v>
      </c>
      <c r="BZ734" s="287">
        <v>41419</v>
      </c>
      <c r="CA734" s="292">
        <v>8.3333333333333329E-2</v>
      </c>
      <c r="CB734" t="s">
        <v>1419</v>
      </c>
      <c r="CF734" s="318" t="s">
        <v>10005</v>
      </c>
      <c r="DM734" s="314" t="s">
        <v>11235</v>
      </c>
      <c r="DP734" s="314" t="s">
        <v>11576</v>
      </c>
      <c r="DQ734" s="314">
        <v>5.9</v>
      </c>
      <c r="DR734" s="314" t="s">
        <v>11281</v>
      </c>
      <c r="EH734" s="314" t="s">
        <v>11270</v>
      </c>
      <c r="EI734" s="314" t="s">
        <v>11576</v>
      </c>
      <c r="EJ734" s="314">
        <v>2</v>
      </c>
    </row>
    <row r="735" spans="7:140" x14ac:dyDescent="0.35">
      <c r="G735" s="322">
        <v>41501</v>
      </c>
      <c r="N735" s="315" t="s">
        <v>18599</v>
      </c>
      <c r="S735" s="314" t="s">
        <v>1404</v>
      </c>
      <c r="W735" s="316">
        <v>41399</v>
      </c>
      <c r="AB735" s="314" t="s">
        <v>7399</v>
      </c>
      <c r="AS735" s="314" t="s">
        <v>15111</v>
      </c>
      <c r="BD735" s="314" t="s">
        <v>11771</v>
      </c>
      <c r="BE735" s="314" t="s">
        <v>8637</v>
      </c>
      <c r="BG735" s="283" t="s">
        <v>11772</v>
      </c>
      <c r="BP735" s="314" t="s">
        <v>15136</v>
      </c>
      <c r="BQ735" s="314" t="s">
        <v>15099</v>
      </c>
      <c r="BV735" s="314" t="s">
        <v>11571</v>
      </c>
      <c r="BW735" s="287">
        <v>41419</v>
      </c>
      <c r="BZ735" s="287">
        <v>41419</v>
      </c>
      <c r="CA735" s="292">
        <v>0.25</v>
      </c>
      <c r="CB735" t="s">
        <v>1419</v>
      </c>
      <c r="CF735" s="318" t="s">
        <v>10005</v>
      </c>
      <c r="DM735" s="314" t="s">
        <v>11235</v>
      </c>
      <c r="DP735" s="314" t="s">
        <v>11576</v>
      </c>
      <c r="DQ735" s="314">
        <v>5.9</v>
      </c>
      <c r="DR735" s="314" t="s">
        <v>11281</v>
      </c>
      <c r="EH735" s="314" t="s">
        <v>11270</v>
      </c>
      <c r="EI735" s="314" t="s">
        <v>11576</v>
      </c>
      <c r="EJ735" s="314">
        <v>2</v>
      </c>
    </row>
    <row r="736" spans="7:140" x14ac:dyDescent="0.35">
      <c r="G736" s="322">
        <v>41501</v>
      </c>
      <c r="N736" s="315" t="s">
        <v>18599</v>
      </c>
      <c r="S736" s="314" t="s">
        <v>1404</v>
      </c>
      <c r="W736" s="316">
        <v>41399</v>
      </c>
      <c r="AB736" s="314" t="s">
        <v>7399</v>
      </c>
      <c r="AS736" s="314" t="s">
        <v>15111</v>
      </c>
      <c r="BD736" s="314" t="s">
        <v>11771</v>
      </c>
      <c r="BE736" s="314" t="s">
        <v>8637</v>
      </c>
      <c r="BG736" s="283" t="s">
        <v>11772</v>
      </c>
      <c r="BP736" s="314" t="s">
        <v>15136</v>
      </c>
      <c r="BQ736" s="314" t="s">
        <v>15099</v>
      </c>
      <c r="BV736" s="314" t="s">
        <v>11571</v>
      </c>
      <c r="BW736" s="287">
        <v>41419</v>
      </c>
      <c r="BZ736" s="287">
        <v>41419</v>
      </c>
      <c r="CA736" s="292">
        <v>0.41666666666666669</v>
      </c>
      <c r="CB736" t="s">
        <v>1419</v>
      </c>
      <c r="CF736" s="318" t="s">
        <v>10005</v>
      </c>
      <c r="DM736" s="314" t="s">
        <v>11235</v>
      </c>
      <c r="DP736" s="314" t="s">
        <v>11576</v>
      </c>
      <c r="DQ736" s="314">
        <v>5.9</v>
      </c>
      <c r="DR736" s="314" t="s">
        <v>11281</v>
      </c>
      <c r="EH736" s="314" t="s">
        <v>11270</v>
      </c>
      <c r="EI736" s="314" t="s">
        <v>11576</v>
      </c>
      <c r="EJ736" s="314">
        <v>2</v>
      </c>
    </row>
    <row r="737" spans="7:140" x14ac:dyDescent="0.35">
      <c r="G737" s="322">
        <v>41501</v>
      </c>
      <c r="N737" s="315" t="s">
        <v>18599</v>
      </c>
      <c r="S737" s="314" t="s">
        <v>1404</v>
      </c>
      <c r="W737" s="316">
        <v>41399</v>
      </c>
      <c r="AB737" s="314" t="s">
        <v>7399</v>
      </c>
      <c r="AS737" s="314" t="s">
        <v>15111</v>
      </c>
      <c r="BD737" s="314" t="s">
        <v>11771</v>
      </c>
      <c r="BE737" s="314" t="s">
        <v>8637</v>
      </c>
      <c r="BG737" s="283" t="s">
        <v>11772</v>
      </c>
      <c r="BP737" s="314" t="s">
        <v>15136</v>
      </c>
      <c r="BQ737" s="314" t="s">
        <v>15099</v>
      </c>
      <c r="BV737" s="314" t="s">
        <v>11571</v>
      </c>
      <c r="BW737" s="287">
        <v>41419</v>
      </c>
      <c r="BZ737" s="287">
        <v>41419</v>
      </c>
      <c r="CA737" s="292">
        <v>0.58333333333333337</v>
      </c>
      <c r="CB737" t="s">
        <v>1419</v>
      </c>
      <c r="CF737" s="318" t="s">
        <v>10005</v>
      </c>
      <c r="DM737" s="314" t="s">
        <v>11235</v>
      </c>
      <c r="DP737" s="314" t="s">
        <v>11576</v>
      </c>
      <c r="DQ737" s="314">
        <v>5.9</v>
      </c>
      <c r="DR737" s="314" t="s">
        <v>11281</v>
      </c>
      <c r="EH737" s="314" t="s">
        <v>11270</v>
      </c>
      <c r="EI737" s="314" t="s">
        <v>11576</v>
      </c>
      <c r="EJ737" s="314">
        <v>2</v>
      </c>
    </row>
    <row r="738" spans="7:140" x14ac:dyDescent="0.35">
      <c r="G738" s="322">
        <v>41501</v>
      </c>
      <c r="N738" s="315" t="s">
        <v>18599</v>
      </c>
      <c r="S738" s="314" t="s">
        <v>1404</v>
      </c>
      <c r="W738" s="316">
        <v>41399</v>
      </c>
      <c r="AB738" s="314" t="s">
        <v>7399</v>
      </c>
      <c r="AS738" s="314" t="s">
        <v>15111</v>
      </c>
      <c r="BD738" s="314" t="s">
        <v>11771</v>
      </c>
      <c r="BE738" s="314" t="s">
        <v>8637</v>
      </c>
      <c r="BG738" s="283" t="s">
        <v>11772</v>
      </c>
      <c r="BP738" s="314" t="s">
        <v>15136</v>
      </c>
      <c r="BQ738" s="314" t="s">
        <v>15099</v>
      </c>
      <c r="BV738" s="314" t="s">
        <v>11571</v>
      </c>
      <c r="BW738" s="287">
        <v>41419</v>
      </c>
      <c r="BZ738" s="287">
        <v>41419</v>
      </c>
      <c r="CA738" s="292">
        <v>0.75</v>
      </c>
      <c r="CB738" t="s">
        <v>1419</v>
      </c>
      <c r="CF738" s="318" t="s">
        <v>10005</v>
      </c>
      <c r="DM738" s="314" t="s">
        <v>11235</v>
      </c>
      <c r="DP738" s="314" t="s">
        <v>11576</v>
      </c>
      <c r="DQ738" s="314">
        <v>5.7</v>
      </c>
      <c r="DR738" s="314" t="s">
        <v>11281</v>
      </c>
      <c r="EH738" s="314" t="s">
        <v>11270</v>
      </c>
      <c r="EI738" s="314" t="s">
        <v>11576</v>
      </c>
      <c r="EJ738" s="314">
        <v>2</v>
      </c>
    </row>
    <row r="739" spans="7:140" x14ac:dyDescent="0.35">
      <c r="G739" s="322">
        <v>41501</v>
      </c>
      <c r="N739" s="315" t="s">
        <v>18599</v>
      </c>
      <c r="S739" s="314" t="s">
        <v>1404</v>
      </c>
      <c r="W739" s="316">
        <v>41399</v>
      </c>
      <c r="AB739" s="314" t="s">
        <v>7399</v>
      </c>
      <c r="AS739" s="314" t="s">
        <v>15111</v>
      </c>
      <c r="BD739" s="314" t="s">
        <v>11771</v>
      </c>
      <c r="BE739" s="314" t="s">
        <v>8637</v>
      </c>
      <c r="BG739" s="283" t="s">
        <v>11772</v>
      </c>
      <c r="BP739" s="314" t="s">
        <v>15136</v>
      </c>
      <c r="BQ739" s="314" t="s">
        <v>15099</v>
      </c>
      <c r="BV739" s="314" t="s">
        <v>11571</v>
      </c>
      <c r="BW739" s="287">
        <v>41419</v>
      </c>
      <c r="BZ739" s="287">
        <v>41419</v>
      </c>
      <c r="CA739" s="292">
        <v>0.91666666666666663</v>
      </c>
      <c r="CB739" t="s">
        <v>1419</v>
      </c>
      <c r="CF739" s="318" t="s">
        <v>10005</v>
      </c>
      <c r="DM739" s="314" t="s">
        <v>11235</v>
      </c>
      <c r="DP739" s="314" t="s">
        <v>11576</v>
      </c>
      <c r="DQ739" s="314">
        <v>5.4</v>
      </c>
      <c r="DR739" s="314" t="s">
        <v>11281</v>
      </c>
      <c r="EH739" s="314" t="s">
        <v>11270</v>
      </c>
      <c r="EI739" s="314" t="s">
        <v>11576</v>
      </c>
      <c r="EJ739" s="314">
        <v>2</v>
      </c>
    </row>
    <row r="740" spans="7:140" x14ac:dyDescent="0.35">
      <c r="G740" s="322">
        <v>41501</v>
      </c>
      <c r="N740" s="315" t="s">
        <v>18599</v>
      </c>
      <c r="S740" s="314" t="s">
        <v>1404</v>
      </c>
      <c r="W740" s="316">
        <v>41399</v>
      </c>
      <c r="AB740" s="314" t="s">
        <v>7399</v>
      </c>
      <c r="AS740" s="314" t="s">
        <v>15111</v>
      </c>
      <c r="BD740" s="314" t="s">
        <v>11771</v>
      </c>
      <c r="BE740" s="314" t="s">
        <v>8637</v>
      </c>
      <c r="BG740" s="283" t="s">
        <v>11772</v>
      </c>
      <c r="BP740" s="314" t="s">
        <v>15136</v>
      </c>
      <c r="BQ740" s="314" t="s">
        <v>15099</v>
      </c>
      <c r="BV740" s="314" t="s">
        <v>11571</v>
      </c>
      <c r="BW740" s="287">
        <v>41420</v>
      </c>
      <c r="BZ740" s="287">
        <v>41420</v>
      </c>
      <c r="CA740" s="292">
        <v>8.3333333333333329E-2</v>
      </c>
      <c r="CB740" t="s">
        <v>1419</v>
      </c>
      <c r="CF740" s="318" t="s">
        <v>10005</v>
      </c>
      <c r="DM740" s="314" t="s">
        <v>11235</v>
      </c>
      <c r="DP740" s="314" t="s">
        <v>11576</v>
      </c>
      <c r="DQ740" s="314">
        <v>5.4</v>
      </c>
      <c r="DR740" s="314" t="s">
        <v>11281</v>
      </c>
      <c r="EH740" s="314" t="s">
        <v>11270</v>
      </c>
      <c r="EI740" s="314" t="s">
        <v>11576</v>
      </c>
      <c r="EJ740" s="314">
        <v>2</v>
      </c>
    </row>
    <row r="741" spans="7:140" x14ac:dyDescent="0.35">
      <c r="G741" s="322">
        <v>41501</v>
      </c>
      <c r="N741" s="315" t="s">
        <v>18599</v>
      </c>
      <c r="S741" s="314" t="s">
        <v>1404</v>
      </c>
      <c r="W741" s="316">
        <v>41399</v>
      </c>
      <c r="AB741" s="314" t="s">
        <v>7399</v>
      </c>
      <c r="AS741" s="314" t="s">
        <v>15111</v>
      </c>
      <c r="BD741" s="314" t="s">
        <v>11771</v>
      </c>
      <c r="BE741" s="314" t="s">
        <v>8637</v>
      </c>
      <c r="BG741" s="283" t="s">
        <v>11772</v>
      </c>
      <c r="BP741" s="314" t="s">
        <v>15136</v>
      </c>
      <c r="BQ741" s="314" t="s">
        <v>15099</v>
      </c>
      <c r="BV741" s="314" t="s">
        <v>11571</v>
      </c>
      <c r="BW741" s="287">
        <v>41420</v>
      </c>
      <c r="BZ741" s="287">
        <v>41420</v>
      </c>
      <c r="CA741" s="292">
        <v>0.25</v>
      </c>
      <c r="CB741" t="s">
        <v>1419</v>
      </c>
      <c r="CF741" s="318" t="s">
        <v>10005</v>
      </c>
      <c r="DM741" s="314" t="s">
        <v>11235</v>
      </c>
      <c r="DP741" s="314" t="s">
        <v>11576</v>
      </c>
      <c r="DQ741" s="314">
        <v>5.7</v>
      </c>
      <c r="DR741" s="314" t="s">
        <v>11281</v>
      </c>
      <c r="EH741" s="314" t="s">
        <v>11270</v>
      </c>
      <c r="EI741" s="314" t="s">
        <v>11576</v>
      </c>
      <c r="EJ741" s="314">
        <v>2</v>
      </c>
    </row>
    <row r="742" spans="7:140" x14ac:dyDescent="0.35">
      <c r="G742" s="322">
        <v>41501</v>
      </c>
      <c r="N742" s="315" t="s">
        <v>18599</v>
      </c>
      <c r="S742" s="314" t="s">
        <v>1404</v>
      </c>
      <c r="W742" s="316">
        <v>41399</v>
      </c>
      <c r="AB742" s="314" t="s">
        <v>7399</v>
      </c>
      <c r="AS742" s="314" t="s">
        <v>15111</v>
      </c>
      <c r="BD742" s="314" t="s">
        <v>11771</v>
      </c>
      <c r="BE742" s="314" t="s">
        <v>8637</v>
      </c>
      <c r="BG742" s="283" t="s">
        <v>11772</v>
      </c>
      <c r="BP742" s="314" t="s">
        <v>15136</v>
      </c>
      <c r="BQ742" s="314" t="s">
        <v>15099</v>
      </c>
      <c r="BV742" s="314" t="s">
        <v>11571</v>
      </c>
      <c r="BW742" s="287">
        <v>41420</v>
      </c>
      <c r="BZ742" s="287">
        <v>41420</v>
      </c>
      <c r="CA742" s="292">
        <v>0.41666666666666669</v>
      </c>
      <c r="CB742" t="s">
        <v>1419</v>
      </c>
      <c r="CF742" s="318" t="s">
        <v>10005</v>
      </c>
      <c r="DM742" s="314" t="s">
        <v>11235</v>
      </c>
      <c r="DP742" s="314" t="s">
        <v>11576</v>
      </c>
      <c r="DQ742" s="314">
        <v>5.4</v>
      </c>
      <c r="DR742" s="314" t="s">
        <v>11281</v>
      </c>
      <c r="EH742" s="314" t="s">
        <v>11270</v>
      </c>
      <c r="EI742" s="314" t="s">
        <v>11576</v>
      </c>
      <c r="EJ742" s="314">
        <v>2</v>
      </c>
    </row>
    <row r="743" spans="7:140" x14ac:dyDescent="0.35">
      <c r="G743" s="322">
        <v>41501</v>
      </c>
      <c r="N743" s="315" t="s">
        <v>18599</v>
      </c>
      <c r="S743" s="314" t="s">
        <v>1404</v>
      </c>
      <c r="W743" s="316">
        <v>41399</v>
      </c>
      <c r="AB743" s="314" t="s">
        <v>7399</v>
      </c>
      <c r="AS743" s="314" t="s">
        <v>15111</v>
      </c>
      <c r="BD743" s="314" t="s">
        <v>11771</v>
      </c>
      <c r="BE743" s="314" t="s">
        <v>8637</v>
      </c>
      <c r="BG743" s="283" t="s">
        <v>11772</v>
      </c>
      <c r="BP743" s="314" t="s">
        <v>15136</v>
      </c>
      <c r="BQ743" s="314" t="s">
        <v>15099</v>
      </c>
      <c r="BV743" s="314" t="s">
        <v>11571</v>
      </c>
      <c r="BW743" s="287">
        <v>41420</v>
      </c>
      <c r="BZ743" s="287">
        <v>41420</v>
      </c>
      <c r="CA743" s="292">
        <v>0.58333333333333337</v>
      </c>
      <c r="CB743" t="s">
        <v>1419</v>
      </c>
      <c r="CF743" s="318" t="s">
        <v>10005</v>
      </c>
      <c r="DM743" s="314" t="s">
        <v>11235</v>
      </c>
      <c r="DP743" s="314" t="s">
        <v>11576</v>
      </c>
      <c r="DQ743" s="314">
        <v>5.4</v>
      </c>
      <c r="DR743" s="314" t="s">
        <v>11281</v>
      </c>
      <c r="EH743" s="314" t="s">
        <v>11270</v>
      </c>
      <c r="EI743" s="314" t="s">
        <v>11576</v>
      </c>
      <c r="EJ743" s="314">
        <v>2</v>
      </c>
    </row>
    <row r="744" spans="7:140" x14ac:dyDescent="0.35">
      <c r="G744" s="322">
        <v>41501</v>
      </c>
      <c r="N744" s="315" t="s">
        <v>18599</v>
      </c>
      <c r="S744" s="314" t="s">
        <v>1404</v>
      </c>
      <c r="W744" s="316">
        <v>41399</v>
      </c>
      <c r="AB744" s="314" t="s">
        <v>7399</v>
      </c>
      <c r="AS744" s="314" t="s">
        <v>15111</v>
      </c>
      <c r="BD744" s="314" t="s">
        <v>11771</v>
      </c>
      <c r="BE744" s="314" t="s">
        <v>8637</v>
      </c>
      <c r="BG744" s="283" t="s">
        <v>11772</v>
      </c>
      <c r="BP744" s="314" t="s">
        <v>15136</v>
      </c>
      <c r="BQ744" s="314" t="s">
        <v>15099</v>
      </c>
      <c r="BV744" s="314" t="s">
        <v>11571</v>
      </c>
      <c r="BW744" s="287">
        <v>41420</v>
      </c>
      <c r="BZ744" s="287">
        <v>41420</v>
      </c>
      <c r="CA744" s="292">
        <v>0.75</v>
      </c>
      <c r="CB744" t="s">
        <v>1419</v>
      </c>
      <c r="CF744" s="318" t="s">
        <v>10005</v>
      </c>
      <c r="DM744" s="314" t="s">
        <v>11235</v>
      </c>
      <c r="DP744" s="314" t="s">
        <v>11576</v>
      </c>
      <c r="DQ744" s="314">
        <v>5.4</v>
      </c>
      <c r="DR744" s="314" t="s">
        <v>11281</v>
      </c>
      <c r="EH744" s="314" t="s">
        <v>11270</v>
      </c>
      <c r="EI744" s="314" t="s">
        <v>11576</v>
      </c>
      <c r="EJ744" s="314">
        <v>2</v>
      </c>
    </row>
    <row r="745" spans="7:140" x14ac:dyDescent="0.35">
      <c r="G745" s="322">
        <v>41501</v>
      </c>
      <c r="N745" s="315" t="s">
        <v>18599</v>
      </c>
      <c r="S745" s="314" t="s">
        <v>1404</v>
      </c>
      <c r="W745" s="316">
        <v>41399</v>
      </c>
      <c r="AB745" s="314" t="s">
        <v>7399</v>
      </c>
      <c r="AS745" s="314" t="s">
        <v>15111</v>
      </c>
      <c r="BD745" s="314" t="s">
        <v>11771</v>
      </c>
      <c r="BE745" s="314" t="s">
        <v>8637</v>
      </c>
      <c r="BG745" s="283" t="s">
        <v>11772</v>
      </c>
      <c r="BP745" s="314" t="s">
        <v>15136</v>
      </c>
      <c r="BQ745" s="314" t="s">
        <v>15099</v>
      </c>
      <c r="BV745" s="314" t="s">
        <v>11571</v>
      </c>
      <c r="BW745" s="287">
        <v>41420</v>
      </c>
      <c r="BZ745" s="287">
        <v>41420</v>
      </c>
      <c r="CA745" s="292">
        <v>0.91666666666666663</v>
      </c>
      <c r="CB745" t="s">
        <v>1419</v>
      </c>
      <c r="CF745" s="318" t="s">
        <v>10005</v>
      </c>
      <c r="DM745" s="314" t="s">
        <v>11235</v>
      </c>
      <c r="DP745" s="314" t="s">
        <v>11576</v>
      </c>
      <c r="DQ745" s="314">
        <v>5.0999999999999996</v>
      </c>
      <c r="DR745" s="314" t="s">
        <v>11281</v>
      </c>
      <c r="EH745" s="314" t="s">
        <v>11270</v>
      </c>
      <c r="EI745" s="314" t="s">
        <v>11576</v>
      </c>
      <c r="EJ745" s="314">
        <v>2</v>
      </c>
    </row>
    <row r="746" spans="7:140" x14ac:dyDescent="0.35">
      <c r="G746" s="322">
        <v>41501</v>
      </c>
      <c r="N746" s="315" t="s">
        <v>18599</v>
      </c>
      <c r="S746" s="314" t="s">
        <v>1404</v>
      </c>
      <c r="W746" s="316">
        <v>41399</v>
      </c>
      <c r="AB746" s="314" t="s">
        <v>7399</v>
      </c>
      <c r="AS746" s="314" t="s">
        <v>15111</v>
      </c>
      <c r="BD746" s="314" t="s">
        <v>11771</v>
      </c>
      <c r="BE746" s="314" t="s">
        <v>8637</v>
      </c>
      <c r="BG746" s="283" t="s">
        <v>11772</v>
      </c>
      <c r="BP746" s="314" t="s">
        <v>15136</v>
      </c>
      <c r="BQ746" s="314" t="s">
        <v>15099</v>
      </c>
      <c r="BV746" s="314" t="s">
        <v>11571</v>
      </c>
      <c r="BW746" s="287">
        <v>41421</v>
      </c>
      <c r="BZ746" s="287">
        <v>41421</v>
      </c>
      <c r="CA746" s="292">
        <v>8.3333333333333329E-2</v>
      </c>
      <c r="CB746" t="s">
        <v>1419</v>
      </c>
      <c r="CF746" s="318" t="s">
        <v>10005</v>
      </c>
      <c r="DM746" s="314" t="s">
        <v>11235</v>
      </c>
      <c r="DP746" s="314" t="s">
        <v>11576</v>
      </c>
      <c r="DQ746" s="314">
        <v>5.3</v>
      </c>
      <c r="DR746" s="314" t="s">
        <v>11281</v>
      </c>
      <c r="EH746" s="314" t="s">
        <v>11270</v>
      </c>
      <c r="EI746" s="314" t="s">
        <v>11576</v>
      </c>
      <c r="EJ746" s="314">
        <v>2</v>
      </c>
    </row>
    <row r="747" spans="7:140" x14ac:dyDescent="0.35">
      <c r="G747" s="322">
        <v>41501</v>
      </c>
      <c r="N747" s="315" t="s">
        <v>18599</v>
      </c>
      <c r="S747" s="314" t="s">
        <v>1404</v>
      </c>
      <c r="W747" s="316">
        <v>41399</v>
      </c>
      <c r="AB747" s="314" t="s">
        <v>7399</v>
      </c>
      <c r="AS747" s="314" t="s">
        <v>15111</v>
      </c>
      <c r="BD747" s="314" t="s">
        <v>11771</v>
      </c>
      <c r="BE747" s="314" t="s">
        <v>8637</v>
      </c>
      <c r="BG747" s="283" t="s">
        <v>11772</v>
      </c>
      <c r="BP747" s="314" t="s">
        <v>15136</v>
      </c>
      <c r="BQ747" s="314" t="s">
        <v>15099</v>
      </c>
      <c r="BV747" s="314" t="s">
        <v>11571</v>
      </c>
      <c r="BW747" s="287">
        <v>41421</v>
      </c>
      <c r="BZ747" s="287">
        <v>41421</v>
      </c>
      <c r="CA747" s="292">
        <v>0.25</v>
      </c>
      <c r="CB747" t="s">
        <v>1419</v>
      </c>
      <c r="CF747" s="318" t="s">
        <v>10005</v>
      </c>
      <c r="DM747" s="314" t="s">
        <v>11235</v>
      </c>
      <c r="DP747" s="314" t="s">
        <v>11576</v>
      </c>
      <c r="DQ747" s="314">
        <v>5.6</v>
      </c>
      <c r="DR747" s="314" t="s">
        <v>11281</v>
      </c>
      <c r="EH747" s="314" t="s">
        <v>11270</v>
      </c>
      <c r="EI747" s="314" t="s">
        <v>11576</v>
      </c>
      <c r="EJ747" s="314">
        <v>2</v>
      </c>
    </row>
    <row r="748" spans="7:140" x14ac:dyDescent="0.35">
      <c r="G748" s="322">
        <v>41501</v>
      </c>
      <c r="N748" s="315" t="s">
        <v>18599</v>
      </c>
      <c r="S748" s="314" t="s">
        <v>1404</v>
      </c>
      <c r="W748" s="316">
        <v>41399</v>
      </c>
      <c r="AB748" s="314" t="s">
        <v>7399</v>
      </c>
      <c r="AS748" s="314" t="s">
        <v>15111</v>
      </c>
      <c r="BD748" s="314" t="s">
        <v>11771</v>
      </c>
      <c r="BE748" s="314" t="s">
        <v>8637</v>
      </c>
      <c r="BG748" s="283" t="s">
        <v>11772</v>
      </c>
      <c r="BP748" s="314" t="s">
        <v>15136</v>
      </c>
      <c r="BQ748" s="314" t="s">
        <v>15099</v>
      </c>
      <c r="BV748" s="314" t="s">
        <v>11571</v>
      </c>
      <c r="BW748" s="287">
        <v>41421</v>
      </c>
      <c r="BZ748" s="287">
        <v>41421</v>
      </c>
      <c r="CA748" s="292">
        <v>0.41666666666666669</v>
      </c>
      <c r="CB748" t="s">
        <v>1419</v>
      </c>
      <c r="CF748" s="318" t="s">
        <v>10005</v>
      </c>
      <c r="DM748" s="314" t="s">
        <v>11235</v>
      </c>
      <c r="DP748" s="314" t="s">
        <v>11576</v>
      </c>
      <c r="DQ748" s="314">
        <v>5.3</v>
      </c>
      <c r="DR748" s="314" t="s">
        <v>11281</v>
      </c>
      <c r="EH748" s="314" t="s">
        <v>11270</v>
      </c>
      <c r="EI748" s="314" t="s">
        <v>11576</v>
      </c>
      <c r="EJ748" s="314">
        <v>2</v>
      </c>
    </row>
    <row r="749" spans="7:140" x14ac:dyDescent="0.35">
      <c r="G749" s="322">
        <v>41501</v>
      </c>
      <c r="N749" s="315" t="s">
        <v>18599</v>
      </c>
      <c r="S749" s="314" t="s">
        <v>1404</v>
      </c>
      <c r="W749" s="316">
        <v>41399</v>
      </c>
      <c r="AB749" s="314" t="s">
        <v>7399</v>
      </c>
      <c r="AS749" s="314" t="s">
        <v>15111</v>
      </c>
      <c r="BD749" s="314" t="s">
        <v>11771</v>
      </c>
      <c r="BE749" s="314" t="s">
        <v>8637</v>
      </c>
      <c r="BG749" s="283" t="s">
        <v>11772</v>
      </c>
      <c r="BP749" s="314" t="s">
        <v>15136</v>
      </c>
      <c r="BQ749" s="314" t="s">
        <v>15099</v>
      </c>
      <c r="BV749" s="314" t="s">
        <v>11571</v>
      </c>
      <c r="BW749" s="287">
        <v>41421</v>
      </c>
      <c r="BZ749" s="287">
        <v>41421</v>
      </c>
      <c r="CA749" s="292">
        <v>0.58333333333333337</v>
      </c>
      <c r="CB749" t="s">
        <v>1419</v>
      </c>
      <c r="CF749" s="318" t="s">
        <v>10005</v>
      </c>
      <c r="DM749" s="314" t="s">
        <v>11235</v>
      </c>
      <c r="DP749" s="314" t="s">
        <v>11576</v>
      </c>
      <c r="DQ749" s="314">
        <v>5.3</v>
      </c>
      <c r="DR749" s="314" t="s">
        <v>11281</v>
      </c>
      <c r="EH749" s="314" t="s">
        <v>11270</v>
      </c>
      <c r="EI749" s="314" t="s">
        <v>11576</v>
      </c>
      <c r="EJ749" s="314">
        <v>2</v>
      </c>
    </row>
    <row r="750" spans="7:140" x14ac:dyDescent="0.35">
      <c r="G750" s="322">
        <v>41501</v>
      </c>
      <c r="N750" s="315" t="s">
        <v>18599</v>
      </c>
      <c r="S750" s="314" t="s">
        <v>1404</v>
      </c>
      <c r="W750" s="316">
        <v>41399</v>
      </c>
      <c r="AB750" s="314" t="s">
        <v>7399</v>
      </c>
      <c r="AS750" s="314" t="s">
        <v>15111</v>
      </c>
      <c r="BD750" s="314" t="s">
        <v>11771</v>
      </c>
      <c r="BE750" s="314" t="s">
        <v>8637</v>
      </c>
      <c r="BG750" s="283" t="s">
        <v>11772</v>
      </c>
      <c r="BP750" s="314" t="s">
        <v>15136</v>
      </c>
      <c r="BQ750" s="314" t="s">
        <v>15099</v>
      </c>
      <c r="BV750" s="314" t="s">
        <v>11571</v>
      </c>
      <c r="BW750" s="287">
        <v>41421</v>
      </c>
      <c r="BZ750" s="287">
        <v>41421</v>
      </c>
      <c r="CA750" s="292">
        <v>0.75</v>
      </c>
      <c r="CB750" t="s">
        <v>1419</v>
      </c>
      <c r="CF750" s="318" t="s">
        <v>10005</v>
      </c>
      <c r="DM750" s="314" t="s">
        <v>11235</v>
      </c>
      <c r="DP750" s="314" t="s">
        <v>11576</v>
      </c>
      <c r="DQ750" s="314">
        <v>5.3</v>
      </c>
      <c r="DR750" s="314" t="s">
        <v>11281</v>
      </c>
      <c r="EH750" s="314" t="s">
        <v>11270</v>
      </c>
      <c r="EI750" s="314" t="s">
        <v>11576</v>
      </c>
      <c r="EJ750" s="314">
        <v>2</v>
      </c>
    </row>
    <row r="751" spans="7:140" x14ac:dyDescent="0.35">
      <c r="G751" s="322">
        <v>41501</v>
      </c>
      <c r="N751" s="315" t="s">
        <v>18599</v>
      </c>
      <c r="S751" s="314" t="s">
        <v>1404</v>
      </c>
      <c r="W751" s="316">
        <v>41399</v>
      </c>
      <c r="AB751" s="314" t="s">
        <v>7399</v>
      </c>
      <c r="AS751" s="314" t="s">
        <v>15111</v>
      </c>
      <c r="BD751" s="314" t="s">
        <v>11771</v>
      </c>
      <c r="BE751" s="314" t="s">
        <v>8637</v>
      </c>
      <c r="BG751" s="283" t="s">
        <v>11772</v>
      </c>
      <c r="BP751" s="314" t="s">
        <v>15136</v>
      </c>
      <c r="BQ751" s="314" t="s">
        <v>15099</v>
      </c>
      <c r="BV751" s="314" t="s">
        <v>11571</v>
      </c>
      <c r="BW751" s="287">
        <v>41421</v>
      </c>
      <c r="BZ751" s="287">
        <v>41421</v>
      </c>
      <c r="CA751" s="292">
        <v>0.91666666666666663</v>
      </c>
      <c r="CB751" t="s">
        <v>1419</v>
      </c>
      <c r="CF751" s="318" t="s">
        <v>10005</v>
      </c>
      <c r="DM751" s="314" t="s">
        <v>11235</v>
      </c>
      <c r="DP751" s="314" t="s">
        <v>11576</v>
      </c>
      <c r="DQ751" s="314">
        <v>5.3</v>
      </c>
      <c r="DR751" s="314" t="s">
        <v>11281</v>
      </c>
      <c r="EH751" s="314" t="s">
        <v>11270</v>
      </c>
      <c r="EI751" s="314" t="s">
        <v>11576</v>
      </c>
      <c r="EJ751" s="314">
        <v>2</v>
      </c>
    </row>
    <row r="752" spans="7:140" x14ac:dyDescent="0.35">
      <c r="G752" s="322">
        <v>41501</v>
      </c>
      <c r="N752" s="315" t="s">
        <v>18599</v>
      </c>
      <c r="S752" s="314" t="s">
        <v>1404</v>
      </c>
      <c r="W752" s="316">
        <v>41399</v>
      </c>
      <c r="AB752" s="314" t="s">
        <v>7399</v>
      </c>
      <c r="AS752" s="314" t="s">
        <v>15111</v>
      </c>
      <c r="BD752" s="314" t="s">
        <v>11771</v>
      </c>
      <c r="BE752" s="314" t="s">
        <v>8637</v>
      </c>
      <c r="BG752" s="283" t="s">
        <v>11772</v>
      </c>
      <c r="BP752" s="314" t="s">
        <v>15136</v>
      </c>
      <c r="BQ752" s="314" t="s">
        <v>15099</v>
      </c>
      <c r="BV752" s="314" t="s">
        <v>11571</v>
      </c>
      <c r="BW752" s="287">
        <v>41422</v>
      </c>
      <c r="BZ752" s="287">
        <v>41422</v>
      </c>
      <c r="CA752" s="292">
        <v>8.3333333333333329E-2</v>
      </c>
      <c r="CB752" t="s">
        <v>1419</v>
      </c>
      <c r="CF752" s="318" t="s">
        <v>10005</v>
      </c>
      <c r="DM752" s="314" t="s">
        <v>11235</v>
      </c>
      <c r="DP752" s="314" t="s">
        <v>11576</v>
      </c>
      <c r="DQ752" s="314">
        <v>5.0999999999999996</v>
      </c>
      <c r="DR752" s="314" t="s">
        <v>11281</v>
      </c>
      <c r="EH752" s="314" t="s">
        <v>11270</v>
      </c>
      <c r="EI752" s="314" t="s">
        <v>11576</v>
      </c>
      <c r="EJ752" s="314">
        <v>2</v>
      </c>
    </row>
    <row r="753" spans="7:140" x14ac:dyDescent="0.35">
      <c r="G753" s="322">
        <v>41501</v>
      </c>
      <c r="N753" s="315" t="s">
        <v>18599</v>
      </c>
      <c r="S753" s="314" t="s">
        <v>1404</v>
      </c>
      <c r="W753" s="316">
        <v>41399</v>
      </c>
      <c r="AB753" s="314" t="s">
        <v>7399</v>
      </c>
      <c r="AS753" s="314" t="s">
        <v>15111</v>
      </c>
      <c r="BD753" s="314" t="s">
        <v>11771</v>
      </c>
      <c r="BE753" s="314" t="s">
        <v>8637</v>
      </c>
      <c r="BG753" s="283" t="s">
        <v>11772</v>
      </c>
      <c r="BP753" s="314" t="s">
        <v>15136</v>
      </c>
      <c r="BQ753" s="314" t="s">
        <v>15099</v>
      </c>
      <c r="BV753" s="314" t="s">
        <v>11571</v>
      </c>
      <c r="BW753" s="287">
        <v>41422</v>
      </c>
      <c r="BZ753" s="287">
        <v>41422</v>
      </c>
      <c r="CA753" s="292">
        <v>0.25</v>
      </c>
      <c r="CB753" t="s">
        <v>1419</v>
      </c>
      <c r="CF753" s="318" t="s">
        <v>10005</v>
      </c>
      <c r="DM753" s="314" t="s">
        <v>11235</v>
      </c>
      <c r="DP753" s="314" t="s">
        <v>11576</v>
      </c>
      <c r="DQ753" s="314">
        <v>5.3</v>
      </c>
      <c r="DR753" s="314" t="s">
        <v>11281</v>
      </c>
      <c r="EH753" s="314" t="s">
        <v>11270</v>
      </c>
      <c r="EI753" s="314" t="s">
        <v>11576</v>
      </c>
      <c r="EJ753" s="314">
        <v>2</v>
      </c>
    </row>
    <row r="754" spans="7:140" x14ac:dyDescent="0.35">
      <c r="G754" s="322">
        <v>41501</v>
      </c>
      <c r="N754" s="315" t="s">
        <v>18599</v>
      </c>
      <c r="S754" s="314" t="s">
        <v>1404</v>
      </c>
      <c r="W754" s="316">
        <v>41399</v>
      </c>
      <c r="AB754" s="314" t="s">
        <v>7399</v>
      </c>
      <c r="AS754" s="314" t="s">
        <v>15111</v>
      </c>
      <c r="BD754" s="314" t="s">
        <v>11771</v>
      </c>
      <c r="BE754" s="314" t="s">
        <v>8637</v>
      </c>
      <c r="BG754" s="283" t="s">
        <v>11772</v>
      </c>
      <c r="BP754" s="314" t="s">
        <v>15136</v>
      </c>
      <c r="BQ754" s="314" t="s">
        <v>15099</v>
      </c>
      <c r="BV754" s="314" t="s">
        <v>11571</v>
      </c>
      <c r="BW754" s="287">
        <v>41422</v>
      </c>
      <c r="BZ754" s="287">
        <v>41422</v>
      </c>
      <c r="CA754" s="292">
        <v>0.41666666666666669</v>
      </c>
      <c r="CB754" t="s">
        <v>1419</v>
      </c>
      <c r="CF754" s="318" t="s">
        <v>10005</v>
      </c>
      <c r="DM754" s="314" t="s">
        <v>11235</v>
      </c>
      <c r="DP754" s="314" t="s">
        <v>11576</v>
      </c>
      <c r="DQ754" s="314">
        <v>5.7</v>
      </c>
      <c r="DR754" s="314" t="s">
        <v>11281</v>
      </c>
      <c r="EH754" s="314" t="s">
        <v>11270</v>
      </c>
      <c r="EI754" s="314" t="s">
        <v>11576</v>
      </c>
      <c r="EJ754" s="314">
        <v>2</v>
      </c>
    </row>
    <row r="755" spans="7:140" x14ac:dyDescent="0.35">
      <c r="G755" s="322">
        <v>41501</v>
      </c>
      <c r="N755" s="315" t="s">
        <v>18599</v>
      </c>
      <c r="S755" s="314" t="s">
        <v>1404</v>
      </c>
      <c r="W755" s="316">
        <v>41399</v>
      </c>
      <c r="AB755" s="314" t="s">
        <v>7399</v>
      </c>
      <c r="AS755" s="314" t="s">
        <v>15111</v>
      </c>
      <c r="BD755" s="314" t="s">
        <v>11771</v>
      </c>
      <c r="BE755" s="314" t="s">
        <v>8637</v>
      </c>
      <c r="BG755" s="283" t="s">
        <v>11772</v>
      </c>
      <c r="BP755" s="314" t="s">
        <v>15136</v>
      </c>
      <c r="BQ755" s="314" t="s">
        <v>15099</v>
      </c>
      <c r="BV755" s="314" t="s">
        <v>11571</v>
      </c>
      <c r="BW755" s="287">
        <v>41422</v>
      </c>
      <c r="BZ755" s="287">
        <v>41422</v>
      </c>
      <c r="CA755" s="292">
        <v>0.58333333333333337</v>
      </c>
      <c r="CB755" t="s">
        <v>1419</v>
      </c>
      <c r="CF755" s="318" t="s">
        <v>10005</v>
      </c>
      <c r="DM755" s="314" t="s">
        <v>11235</v>
      </c>
      <c r="DP755" s="314" t="s">
        <v>11576</v>
      </c>
      <c r="DQ755" s="314">
        <v>5.7</v>
      </c>
      <c r="DR755" s="314" t="s">
        <v>11281</v>
      </c>
      <c r="EH755" s="314" t="s">
        <v>11270</v>
      </c>
      <c r="EI755" s="314" t="s">
        <v>11576</v>
      </c>
      <c r="EJ755" s="314">
        <v>2</v>
      </c>
    </row>
    <row r="756" spans="7:140" x14ac:dyDescent="0.35">
      <c r="G756" s="322">
        <v>41501</v>
      </c>
      <c r="N756" s="315" t="s">
        <v>18599</v>
      </c>
      <c r="S756" s="314" t="s">
        <v>1404</v>
      </c>
      <c r="W756" s="316">
        <v>41399</v>
      </c>
      <c r="AB756" s="314" t="s">
        <v>7399</v>
      </c>
      <c r="AS756" s="314" t="s">
        <v>15111</v>
      </c>
      <c r="BD756" s="314" t="s">
        <v>11771</v>
      </c>
      <c r="BE756" s="314" t="s">
        <v>8637</v>
      </c>
      <c r="BG756" s="283" t="s">
        <v>11772</v>
      </c>
      <c r="BP756" s="314" t="s">
        <v>15136</v>
      </c>
      <c r="BQ756" s="314" t="s">
        <v>15099</v>
      </c>
      <c r="BV756" s="314" t="s">
        <v>11571</v>
      </c>
      <c r="BW756" s="287">
        <v>41422</v>
      </c>
      <c r="BZ756" s="287">
        <v>41422</v>
      </c>
      <c r="CA756" s="292">
        <v>0.75</v>
      </c>
      <c r="CB756" t="s">
        <v>1419</v>
      </c>
      <c r="CF756" s="318" t="s">
        <v>10005</v>
      </c>
      <c r="DM756" s="314" t="s">
        <v>11235</v>
      </c>
      <c r="DP756" s="314" t="s">
        <v>11576</v>
      </c>
      <c r="DQ756" s="314">
        <v>5.9</v>
      </c>
      <c r="DR756" s="314" t="s">
        <v>11281</v>
      </c>
      <c r="EH756" s="314" t="s">
        <v>11270</v>
      </c>
      <c r="EI756" s="314" t="s">
        <v>11576</v>
      </c>
      <c r="EJ756" s="314">
        <v>2</v>
      </c>
    </row>
    <row r="757" spans="7:140" x14ac:dyDescent="0.35">
      <c r="G757" s="322">
        <v>41501</v>
      </c>
      <c r="N757" s="315" t="s">
        <v>18599</v>
      </c>
      <c r="S757" s="314" t="s">
        <v>1404</v>
      </c>
      <c r="W757" s="316">
        <v>41399</v>
      </c>
      <c r="AB757" s="314" t="s">
        <v>7399</v>
      </c>
      <c r="AS757" s="314" t="s">
        <v>15111</v>
      </c>
      <c r="BD757" s="314" t="s">
        <v>11771</v>
      </c>
      <c r="BE757" s="314" t="s">
        <v>8637</v>
      </c>
      <c r="BG757" s="283" t="s">
        <v>11772</v>
      </c>
      <c r="BP757" s="314" t="s">
        <v>15136</v>
      </c>
      <c r="BQ757" s="314" t="s">
        <v>15099</v>
      </c>
      <c r="BV757" s="314" t="s">
        <v>11571</v>
      </c>
      <c r="BW757" s="287">
        <v>41422</v>
      </c>
      <c r="BZ757" s="287">
        <v>41422</v>
      </c>
      <c r="CA757" s="292">
        <v>0.91666666666666663</v>
      </c>
      <c r="CB757" t="s">
        <v>1419</v>
      </c>
      <c r="CF757" s="318" t="s">
        <v>10005</v>
      </c>
      <c r="DM757" s="314" t="s">
        <v>11235</v>
      </c>
      <c r="DP757" s="314" t="s">
        <v>11576</v>
      </c>
      <c r="DQ757" s="314">
        <v>5.6</v>
      </c>
      <c r="DR757" s="314" t="s">
        <v>11281</v>
      </c>
      <c r="EH757" s="314" t="s">
        <v>11270</v>
      </c>
      <c r="EI757" s="314" t="s">
        <v>11576</v>
      </c>
      <c r="EJ757" s="314">
        <v>2</v>
      </c>
    </row>
    <row r="758" spans="7:140" x14ac:dyDescent="0.35">
      <c r="G758" s="322">
        <v>41501</v>
      </c>
      <c r="N758" s="315" t="s">
        <v>18599</v>
      </c>
      <c r="S758" s="314" t="s">
        <v>1404</v>
      </c>
      <c r="W758" s="316">
        <v>41399</v>
      </c>
      <c r="AB758" s="314" t="s">
        <v>7399</v>
      </c>
      <c r="AS758" s="314" t="s">
        <v>15111</v>
      </c>
      <c r="BD758" s="314" t="s">
        <v>11771</v>
      </c>
      <c r="BE758" s="314" t="s">
        <v>8637</v>
      </c>
      <c r="BG758" s="283" t="s">
        <v>11772</v>
      </c>
      <c r="BP758" s="314" t="s">
        <v>15136</v>
      </c>
      <c r="BQ758" s="314" t="s">
        <v>15099</v>
      </c>
      <c r="BV758" s="314" t="s">
        <v>11571</v>
      </c>
      <c r="BW758" s="287">
        <v>41424</v>
      </c>
      <c r="BZ758" s="287">
        <v>41424</v>
      </c>
      <c r="CA758" s="292">
        <v>8.3333333333333329E-2</v>
      </c>
      <c r="CB758" t="s">
        <v>1419</v>
      </c>
      <c r="CF758" s="318" t="s">
        <v>10005</v>
      </c>
      <c r="DM758" s="314" t="s">
        <v>11235</v>
      </c>
      <c r="DP758" s="314" t="s">
        <v>11576</v>
      </c>
      <c r="DQ758" s="314">
        <v>5.3</v>
      </c>
      <c r="DR758" s="314" t="s">
        <v>11281</v>
      </c>
      <c r="EH758" s="314" t="s">
        <v>11270</v>
      </c>
      <c r="EI758" s="314" t="s">
        <v>11576</v>
      </c>
      <c r="EJ758" s="314">
        <v>2</v>
      </c>
    </row>
    <row r="759" spans="7:140" x14ac:dyDescent="0.35">
      <c r="G759" s="322">
        <v>41501</v>
      </c>
      <c r="N759" s="315" t="s">
        <v>18599</v>
      </c>
      <c r="S759" s="314" t="s">
        <v>1404</v>
      </c>
      <c r="W759" s="316">
        <v>41399</v>
      </c>
      <c r="AB759" s="314" t="s">
        <v>7399</v>
      </c>
      <c r="AS759" s="314" t="s">
        <v>15111</v>
      </c>
      <c r="BD759" s="314" t="s">
        <v>11771</v>
      </c>
      <c r="BE759" s="314" t="s">
        <v>8637</v>
      </c>
      <c r="BG759" s="283" t="s">
        <v>11772</v>
      </c>
      <c r="BP759" s="314" t="s">
        <v>15136</v>
      </c>
      <c r="BQ759" s="314" t="s">
        <v>15099</v>
      </c>
      <c r="BV759" s="314" t="s">
        <v>11571</v>
      </c>
      <c r="BW759" s="287">
        <v>41424</v>
      </c>
      <c r="BZ759" s="287">
        <v>41424</v>
      </c>
      <c r="CA759" s="292">
        <v>0.25</v>
      </c>
      <c r="CB759" t="s">
        <v>1419</v>
      </c>
      <c r="CF759" s="318" t="s">
        <v>10005</v>
      </c>
      <c r="DM759" s="314" t="s">
        <v>11235</v>
      </c>
      <c r="DP759" s="314" t="s">
        <v>11576</v>
      </c>
      <c r="DQ759" s="314">
        <v>4.9000000000000004</v>
      </c>
      <c r="DR759" s="314" t="s">
        <v>11281</v>
      </c>
      <c r="EH759" s="314" t="s">
        <v>11270</v>
      </c>
      <c r="EI759" s="314" t="s">
        <v>11576</v>
      </c>
      <c r="EJ759" s="314">
        <v>2</v>
      </c>
    </row>
    <row r="760" spans="7:140" x14ac:dyDescent="0.35">
      <c r="G760" s="322">
        <v>41501</v>
      </c>
      <c r="N760" s="315" t="s">
        <v>18599</v>
      </c>
      <c r="S760" s="314" t="s">
        <v>1404</v>
      </c>
      <c r="W760" s="316">
        <v>41399</v>
      </c>
      <c r="AB760" s="314" t="s">
        <v>7399</v>
      </c>
      <c r="AS760" s="314" t="s">
        <v>15111</v>
      </c>
      <c r="BD760" s="314" t="s">
        <v>11771</v>
      </c>
      <c r="BE760" s="314" t="s">
        <v>8637</v>
      </c>
      <c r="BG760" s="283" t="s">
        <v>11772</v>
      </c>
      <c r="BP760" s="314" t="s">
        <v>15136</v>
      </c>
      <c r="BQ760" s="314" t="s">
        <v>15099</v>
      </c>
      <c r="BV760" s="314" t="s">
        <v>11571</v>
      </c>
      <c r="BW760" s="287">
        <v>41424</v>
      </c>
      <c r="BZ760" s="287">
        <v>41424</v>
      </c>
      <c r="CA760" s="292">
        <v>0.41666666666666669</v>
      </c>
      <c r="CB760" t="s">
        <v>1419</v>
      </c>
      <c r="CF760" s="318" t="s">
        <v>10005</v>
      </c>
      <c r="DM760" s="314" t="s">
        <v>11235</v>
      </c>
      <c r="DP760" s="314" t="s">
        <v>11576</v>
      </c>
      <c r="DQ760" s="314">
        <v>4</v>
      </c>
      <c r="DR760" s="314" t="s">
        <v>11281</v>
      </c>
      <c r="EH760" s="314" t="s">
        <v>11270</v>
      </c>
      <c r="EI760" s="314" t="s">
        <v>11576</v>
      </c>
      <c r="EJ760" s="314">
        <v>2</v>
      </c>
    </row>
    <row r="761" spans="7:140" x14ac:dyDescent="0.35">
      <c r="G761" s="322">
        <v>41501</v>
      </c>
      <c r="N761" s="315" t="s">
        <v>18599</v>
      </c>
      <c r="S761" s="314" t="s">
        <v>1404</v>
      </c>
      <c r="W761" s="316">
        <v>41399</v>
      </c>
      <c r="AB761" s="314" t="s">
        <v>7399</v>
      </c>
      <c r="AS761" s="314" t="s">
        <v>15111</v>
      </c>
      <c r="BD761" s="314" t="s">
        <v>11771</v>
      </c>
      <c r="BE761" s="314" t="s">
        <v>8637</v>
      </c>
      <c r="BG761" s="283" t="s">
        <v>11772</v>
      </c>
      <c r="BP761" s="314" t="s">
        <v>15136</v>
      </c>
      <c r="BQ761" s="314" t="s">
        <v>15099</v>
      </c>
      <c r="BV761" s="314" t="s">
        <v>11571</v>
      </c>
      <c r="BW761" s="287">
        <v>41424</v>
      </c>
      <c r="BZ761" s="287">
        <v>41424</v>
      </c>
      <c r="CA761" s="292">
        <v>0.58333333333333337</v>
      </c>
      <c r="CB761" t="s">
        <v>1419</v>
      </c>
      <c r="CF761" s="318" t="s">
        <v>10005</v>
      </c>
      <c r="DM761" s="314" t="s">
        <v>11235</v>
      </c>
      <c r="DP761" s="314" t="s">
        <v>11576</v>
      </c>
      <c r="DQ761" s="314">
        <v>3.8</v>
      </c>
      <c r="DR761" s="314" t="s">
        <v>11281</v>
      </c>
      <c r="EH761" s="314" t="s">
        <v>11270</v>
      </c>
      <c r="EI761" s="314" t="s">
        <v>11576</v>
      </c>
      <c r="EJ761" s="314">
        <v>2</v>
      </c>
    </row>
    <row r="762" spans="7:140" x14ac:dyDescent="0.35">
      <c r="G762" s="322">
        <v>41501</v>
      </c>
      <c r="N762" s="315" t="s">
        <v>18599</v>
      </c>
      <c r="S762" s="314" t="s">
        <v>1404</v>
      </c>
      <c r="W762" s="316">
        <v>41399</v>
      </c>
      <c r="AB762" s="314" t="s">
        <v>7399</v>
      </c>
      <c r="AS762" s="314" t="s">
        <v>15111</v>
      </c>
      <c r="BD762" s="314" t="s">
        <v>11771</v>
      </c>
      <c r="BE762" s="314" t="s">
        <v>8637</v>
      </c>
      <c r="BG762" s="283" t="s">
        <v>11772</v>
      </c>
      <c r="BP762" s="314" t="s">
        <v>15136</v>
      </c>
      <c r="BQ762" s="314" t="s">
        <v>15099</v>
      </c>
      <c r="BV762" s="314" t="s">
        <v>11571</v>
      </c>
      <c r="BW762" s="287">
        <v>41424</v>
      </c>
      <c r="BZ762" s="287">
        <v>41424</v>
      </c>
      <c r="CA762" s="292">
        <v>0.75</v>
      </c>
      <c r="CB762" t="s">
        <v>1419</v>
      </c>
      <c r="CF762" s="318" t="s">
        <v>10005</v>
      </c>
      <c r="DM762" s="314" t="s">
        <v>11235</v>
      </c>
      <c r="DP762" s="314" t="s">
        <v>11576</v>
      </c>
      <c r="DQ762" s="314">
        <v>5</v>
      </c>
      <c r="DR762" s="314" t="s">
        <v>11281</v>
      </c>
      <c r="EH762" s="314" t="s">
        <v>11270</v>
      </c>
      <c r="EI762" s="314" t="s">
        <v>11576</v>
      </c>
      <c r="EJ762" s="314">
        <v>2</v>
      </c>
    </row>
    <row r="763" spans="7:140" x14ac:dyDescent="0.35">
      <c r="G763" s="322">
        <v>41501</v>
      </c>
      <c r="N763" s="315" t="s">
        <v>18599</v>
      </c>
      <c r="S763" s="314" t="s">
        <v>1404</v>
      </c>
      <c r="W763" s="316">
        <v>41399</v>
      </c>
      <c r="AB763" s="314" t="s">
        <v>7399</v>
      </c>
      <c r="AS763" s="314" t="s">
        <v>15111</v>
      </c>
      <c r="BD763" s="314" t="s">
        <v>11771</v>
      </c>
      <c r="BE763" s="314" t="s">
        <v>8637</v>
      </c>
      <c r="BG763" s="283" t="s">
        <v>11772</v>
      </c>
      <c r="BP763" s="314" t="s">
        <v>15136</v>
      </c>
      <c r="BQ763" s="314" t="s">
        <v>15099</v>
      </c>
      <c r="BV763" s="314" t="s">
        <v>11571</v>
      </c>
      <c r="BW763" s="287">
        <v>41424</v>
      </c>
      <c r="BZ763" s="287">
        <v>41424</v>
      </c>
      <c r="CA763" s="292">
        <v>0.91666666666666663</v>
      </c>
      <c r="CB763" t="s">
        <v>1419</v>
      </c>
      <c r="CF763" s="318" t="s">
        <v>10005</v>
      </c>
      <c r="DM763" s="314" t="s">
        <v>11235</v>
      </c>
      <c r="DP763" s="314" t="s">
        <v>11576</v>
      </c>
      <c r="DQ763" s="314">
        <v>5</v>
      </c>
      <c r="DR763" s="314" t="s">
        <v>11281</v>
      </c>
      <c r="EH763" s="314" t="s">
        <v>11270</v>
      </c>
      <c r="EI763" s="314" t="s">
        <v>11576</v>
      </c>
      <c r="EJ763" s="314">
        <v>2</v>
      </c>
    </row>
    <row r="764" spans="7:140" x14ac:dyDescent="0.35">
      <c r="G764" s="322">
        <v>41501</v>
      </c>
      <c r="N764" s="315" t="s">
        <v>18599</v>
      </c>
      <c r="S764" s="314" t="s">
        <v>1404</v>
      </c>
      <c r="W764" s="316">
        <v>41399</v>
      </c>
      <c r="AB764" s="314" t="s">
        <v>7399</v>
      </c>
      <c r="AS764" s="314" t="s">
        <v>15111</v>
      </c>
      <c r="BD764" s="314" t="s">
        <v>11771</v>
      </c>
      <c r="BE764" s="314" t="s">
        <v>8637</v>
      </c>
      <c r="BG764" s="283" t="s">
        <v>11772</v>
      </c>
      <c r="BP764" s="314" t="s">
        <v>15136</v>
      </c>
      <c r="BQ764" s="314" t="s">
        <v>15099</v>
      </c>
      <c r="BV764" s="314" t="s">
        <v>11571</v>
      </c>
      <c r="BW764" s="287">
        <v>41425</v>
      </c>
      <c r="BZ764" s="287">
        <v>41425</v>
      </c>
      <c r="CA764" s="292">
        <v>8.3333333333333329E-2</v>
      </c>
      <c r="CB764" t="s">
        <v>1419</v>
      </c>
      <c r="CF764" s="318" t="s">
        <v>10005</v>
      </c>
      <c r="DM764" s="314" t="s">
        <v>11235</v>
      </c>
      <c r="DP764" s="314" t="s">
        <v>11576</v>
      </c>
      <c r="DQ764" s="314">
        <v>4.5</v>
      </c>
      <c r="DR764" s="314" t="s">
        <v>11281</v>
      </c>
      <c r="EH764" s="314" t="s">
        <v>11270</v>
      </c>
      <c r="EI764" s="314" t="s">
        <v>11576</v>
      </c>
      <c r="EJ764" s="314">
        <v>2</v>
      </c>
    </row>
    <row r="765" spans="7:140" x14ac:dyDescent="0.35">
      <c r="G765" s="322">
        <v>41501</v>
      </c>
      <c r="N765" s="315" t="s">
        <v>18599</v>
      </c>
      <c r="S765" s="314" t="s">
        <v>1404</v>
      </c>
      <c r="W765" s="316">
        <v>41399</v>
      </c>
      <c r="AB765" s="314" t="s">
        <v>7399</v>
      </c>
      <c r="AS765" s="314" t="s">
        <v>15111</v>
      </c>
      <c r="BD765" s="314" t="s">
        <v>11771</v>
      </c>
      <c r="BE765" s="314" t="s">
        <v>8637</v>
      </c>
      <c r="BG765" s="283" t="s">
        <v>11772</v>
      </c>
      <c r="BP765" s="314" t="s">
        <v>15136</v>
      </c>
      <c r="BQ765" s="314" t="s">
        <v>15099</v>
      </c>
      <c r="BV765" s="314" t="s">
        <v>11571</v>
      </c>
      <c r="BW765" s="287">
        <v>41425</v>
      </c>
      <c r="BZ765" s="287">
        <v>41425</v>
      </c>
      <c r="CA765" s="292">
        <v>0.25</v>
      </c>
      <c r="CB765" t="s">
        <v>1419</v>
      </c>
      <c r="CF765" s="318" t="s">
        <v>10005</v>
      </c>
      <c r="DM765" s="314" t="s">
        <v>11235</v>
      </c>
      <c r="DP765" s="314" t="s">
        <v>11576</v>
      </c>
      <c r="DQ765" s="314">
        <v>5.0999999999999996</v>
      </c>
      <c r="DR765" s="314" t="s">
        <v>11281</v>
      </c>
      <c r="EH765" s="314" t="s">
        <v>11270</v>
      </c>
      <c r="EI765" s="314" t="s">
        <v>11576</v>
      </c>
      <c r="EJ765" s="314">
        <v>2</v>
      </c>
    </row>
    <row r="766" spans="7:140" x14ac:dyDescent="0.35">
      <c r="G766" s="322">
        <v>41501</v>
      </c>
      <c r="N766" s="315" t="s">
        <v>18599</v>
      </c>
      <c r="S766" s="314" t="s">
        <v>1404</v>
      </c>
      <c r="W766" s="316">
        <v>41399</v>
      </c>
      <c r="AB766" s="314" t="s">
        <v>7399</v>
      </c>
      <c r="AS766" s="314" t="s">
        <v>15111</v>
      </c>
      <c r="BD766" s="314" t="s">
        <v>11771</v>
      </c>
      <c r="BE766" s="314" t="s">
        <v>8637</v>
      </c>
      <c r="BG766" s="283" t="s">
        <v>11772</v>
      </c>
      <c r="BP766" s="314" t="s">
        <v>15136</v>
      </c>
      <c r="BQ766" s="314" t="s">
        <v>15099</v>
      </c>
      <c r="BV766" s="314" t="s">
        <v>11571</v>
      </c>
      <c r="BW766" s="287">
        <v>41425</v>
      </c>
      <c r="BZ766" s="287">
        <v>41425</v>
      </c>
      <c r="CA766" s="292">
        <v>0.41666666666666669</v>
      </c>
      <c r="CB766" t="s">
        <v>1419</v>
      </c>
      <c r="CF766" s="318" t="s">
        <v>10005</v>
      </c>
      <c r="DM766" s="314" t="s">
        <v>11235</v>
      </c>
      <c r="DP766" s="314" t="s">
        <v>11576</v>
      </c>
      <c r="DQ766" s="314">
        <v>5.0999999999999996</v>
      </c>
      <c r="DR766" s="314" t="s">
        <v>11281</v>
      </c>
      <c r="EH766" s="314" t="s">
        <v>11270</v>
      </c>
      <c r="EI766" s="314" t="s">
        <v>11576</v>
      </c>
      <c r="EJ766" s="314">
        <v>2</v>
      </c>
    </row>
    <row r="767" spans="7:140" x14ac:dyDescent="0.35">
      <c r="G767" s="322">
        <v>41501</v>
      </c>
      <c r="N767" s="315" t="s">
        <v>18599</v>
      </c>
      <c r="S767" s="314" t="s">
        <v>1404</v>
      </c>
      <c r="W767" s="316">
        <v>41399</v>
      </c>
      <c r="AB767" s="314" t="s">
        <v>7399</v>
      </c>
      <c r="AS767" s="314" t="s">
        <v>15111</v>
      </c>
      <c r="BD767" s="314" t="s">
        <v>11771</v>
      </c>
      <c r="BE767" s="314" t="s">
        <v>8637</v>
      </c>
      <c r="BG767" s="283" t="s">
        <v>11772</v>
      </c>
      <c r="BP767" s="314" t="s">
        <v>15136</v>
      </c>
      <c r="BQ767" s="314" t="s">
        <v>15099</v>
      </c>
      <c r="BV767" s="314" t="s">
        <v>11571</v>
      </c>
      <c r="BW767" s="287">
        <v>41425</v>
      </c>
      <c r="BZ767" s="287">
        <v>41425</v>
      </c>
      <c r="CA767" s="292">
        <v>0.58333333333333337</v>
      </c>
      <c r="CB767" t="s">
        <v>1419</v>
      </c>
      <c r="CF767" s="318" t="s">
        <v>10005</v>
      </c>
      <c r="DM767" s="314" t="s">
        <v>11235</v>
      </c>
      <c r="DP767" s="314" t="s">
        <v>11576</v>
      </c>
      <c r="DQ767" s="314">
        <v>5</v>
      </c>
      <c r="DR767" s="314" t="s">
        <v>11281</v>
      </c>
      <c r="EH767" s="314" t="s">
        <v>11270</v>
      </c>
      <c r="EI767" s="314" t="s">
        <v>11576</v>
      </c>
      <c r="EJ767" s="314">
        <v>2</v>
      </c>
    </row>
    <row r="768" spans="7:140" x14ac:dyDescent="0.35">
      <c r="G768" s="322">
        <v>41501</v>
      </c>
      <c r="N768" s="315" t="s">
        <v>18599</v>
      </c>
      <c r="S768" s="314" t="s">
        <v>1404</v>
      </c>
      <c r="W768" s="316">
        <v>41399</v>
      </c>
      <c r="AB768" s="314" t="s">
        <v>7399</v>
      </c>
      <c r="AS768" s="314" t="s">
        <v>15111</v>
      </c>
      <c r="BD768" s="314" t="s">
        <v>11771</v>
      </c>
      <c r="BE768" s="314" t="s">
        <v>8637</v>
      </c>
      <c r="BG768" s="283" t="s">
        <v>11772</v>
      </c>
      <c r="BP768" s="314" t="s">
        <v>15136</v>
      </c>
      <c r="BQ768" s="314" t="s">
        <v>15099</v>
      </c>
      <c r="BV768" s="314" t="s">
        <v>11571</v>
      </c>
      <c r="BW768" s="287">
        <v>41425</v>
      </c>
      <c r="BZ768" s="287">
        <v>41425</v>
      </c>
      <c r="CA768" s="292">
        <v>0.75</v>
      </c>
      <c r="CB768" t="s">
        <v>1419</v>
      </c>
      <c r="CF768" s="318" t="s">
        <v>10005</v>
      </c>
      <c r="DM768" s="314" t="s">
        <v>11235</v>
      </c>
      <c r="DP768" s="314" t="s">
        <v>11576</v>
      </c>
      <c r="DQ768" s="314">
        <v>4.9000000000000004</v>
      </c>
      <c r="DR768" s="314" t="s">
        <v>11281</v>
      </c>
      <c r="EH768" s="314" t="s">
        <v>11270</v>
      </c>
      <c r="EI768" s="314" t="s">
        <v>11576</v>
      </c>
      <c r="EJ768" s="314">
        <v>2</v>
      </c>
    </row>
    <row r="769" spans="7:140" x14ac:dyDescent="0.35">
      <c r="G769" s="322">
        <v>41501</v>
      </c>
      <c r="N769" s="315" t="s">
        <v>18599</v>
      </c>
      <c r="S769" s="314" t="s">
        <v>1404</v>
      </c>
      <c r="W769" s="316">
        <v>41399</v>
      </c>
      <c r="AB769" s="314" t="s">
        <v>7399</v>
      </c>
      <c r="AS769" s="314" t="s">
        <v>15111</v>
      </c>
      <c r="BD769" s="314" t="s">
        <v>11771</v>
      </c>
      <c r="BE769" s="314" t="s">
        <v>8637</v>
      </c>
      <c r="BG769" s="283" t="s">
        <v>11772</v>
      </c>
      <c r="BP769" s="314" t="s">
        <v>15136</v>
      </c>
      <c r="BQ769" s="314" t="s">
        <v>15099</v>
      </c>
      <c r="BV769" s="314" t="s">
        <v>11571</v>
      </c>
      <c r="BW769" s="287">
        <v>41425</v>
      </c>
      <c r="BZ769" s="287">
        <v>41425</v>
      </c>
      <c r="CA769" s="292">
        <v>0.91666666666666663</v>
      </c>
      <c r="CB769" t="s">
        <v>1419</v>
      </c>
      <c r="CF769" s="318" t="s">
        <v>10005</v>
      </c>
      <c r="DM769" s="314" t="s">
        <v>11235</v>
      </c>
      <c r="DP769" s="314" t="s">
        <v>11576</v>
      </c>
      <c r="DQ769" s="314">
        <v>4.7</v>
      </c>
      <c r="DR769" s="314" t="s">
        <v>11281</v>
      </c>
      <c r="EH769" s="314" t="s">
        <v>11270</v>
      </c>
      <c r="EI769" s="314" t="s">
        <v>11576</v>
      </c>
      <c r="EJ769" s="314">
        <v>2</v>
      </c>
    </row>
    <row r="770" spans="7:140" x14ac:dyDescent="0.35">
      <c r="G770" s="322">
        <v>41501</v>
      </c>
      <c r="N770" s="315" t="s">
        <v>18599</v>
      </c>
      <c r="S770" s="314" t="s">
        <v>1404</v>
      </c>
      <c r="W770" s="316">
        <v>41399</v>
      </c>
      <c r="AB770" s="314" t="s">
        <v>7399</v>
      </c>
      <c r="AS770" s="314" t="s">
        <v>15111</v>
      </c>
      <c r="BD770" s="314" t="s">
        <v>11771</v>
      </c>
      <c r="BE770" s="314" t="s">
        <v>8637</v>
      </c>
      <c r="BG770" s="283" t="s">
        <v>11772</v>
      </c>
      <c r="BP770" s="314" t="s">
        <v>15136</v>
      </c>
      <c r="BQ770" s="314" t="s">
        <v>15099</v>
      </c>
      <c r="BV770" s="314" t="s">
        <v>11571</v>
      </c>
      <c r="BW770" s="287">
        <v>41426</v>
      </c>
      <c r="BZ770" s="287">
        <v>41426</v>
      </c>
      <c r="CA770" s="292">
        <v>8.3333333333333329E-2</v>
      </c>
      <c r="CB770" t="s">
        <v>1419</v>
      </c>
      <c r="CF770" s="318" t="s">
        <v>10005</v>
      </c>
      <c r="DM770" s="314" t="s">
        <v>11235</v>
      </c>
      <c r="DP770" s="314" t="s">
        <v>11576</v>
      </c>
      <c r="DQ770" s="314">
        <v>4.5</v>
      </c>
      <c r="DR770" s="314" t="s">
        <v>11281</v>
      </c>
      <c r="EH770" s="314" t="s">
        <v>11270</v>
      </c>
      <c r="EI770" s="314" t="s">
        <v>11576</v>
      </c>
      <c r="EJ770" s="314">
        <v>2</v>
      </c>
    </row>
    <row r="771" spans="7:140" x14ac:dyDescent="0.35">
      <c r="G771" s="322">
        <v>41501</v>
      </c>
      <c r="N771" s="315" t="s">
        <v>18599</v>
      </c>
      <c r="S771" s="314" t="s">
        <v>1404</v>
      </c>
      <c r="W771" s="316">
        <v>41399</v>
      </c>
      <c r="AB771" s="314" t="s">
        <v>7399</v>
      </c>
      <c r="AS771" s="314" t="s">
        <v>15111</v>
      </c>
      <c r="BD771" s="314" t="s">
        <v>11771</v>
      </c>
      <c r="BE771" s="314" t="s">
        <v>8637</v>
      </c>
      <c r="BG771" s="283" t="s">
        <v>11772</v>
      </c>
      <c r="BP771" s="314" t="s">
        <v>15136</v>
      </c>
      <c r="BQ771" s="314" t="s">
        <v>15099</v>
      </c>
      <c r="BV771" s="314" t="s">
        <v>11571</v>
      </c>
      <c r="BW771" s="287">
        <v>41426</v>
      </c>
      <c r="BZ771" s="287">
        <v>41426</v>
      </c>
      <c r="CA771" s="292">
        <v>0.25</v>
      </c>
      <c r="CB771" t="s">
        <v>1419</v>
      </c>
      <c r="CF771" s="318" t="s">
        <v>10005</v>
      </c>
      <c r="DM771" s="314" t="s">
        <v>11235</v>
      </c>
      <c r="DP771" s="314" t="s">
        <v>11576</v>
      </c>
      <c r="DQ771" s="314">
        <v>5</v>
      </c>
      <c r="DR771" s="314" t="s">
        <v>11281</v>
      </c>
      <c r="EH771" s="314" t="s">
        <v>11270</v>
      </c>
      <c r="EI771" s="314" t="s">
        <v>11576</v>
      </c>
      <c r="EJ771" s="314">
        <v>2</v>
      </c>
    </row>
    <row r="772" spans="7:140" x14ac:dyDescent="0.35">
      <c r="G772" s="322">
        <v>41501</v>
      </c>
      <c r="N772" s="315" t="s">
        <v>18599</v>
      </c>
      <c r="S772" s="314" t="s">
        <v>1404</v>
      </c>
      <c r="W772" s="316">
        <v>41399</v>
      </c>
      <c r="AB772" s="314" t="s">
        <v>7399</v>
      </c>
      <c r="AS772" s="314" t="s">
        <v>15111</v>
      </c>
      <c r="BD772" s="314" t="s">
        <v>11771</v>
      </c>
      <c r="BE772" s="314" t="s">
        <v>8637</v>
      </c>
      <c r="BG772" s="283" t="s">
        <v>11772</v>
      </c>
      <c r="BP772" s="314" t="s">
        <v>15136</v>
      </c>
      <c r="BQ772" s="314" t="s">
        <v>15099</v>
      </c>
      <c r="BV772" s="314" t="s">
        <v>11571</v>
      </c>
      <c r="BW772" s="287">
        <v>41426</v>
      </c>
      <c r="BZ772" s="287">
        <v>41426</v>
      </c>
      <c r="CA772" s="292">
        <v>0.41666666666666669</v>
      </c>
      <c r="CB772" t="s">
        <v>1419</v>
      </c>
      <c r="CF772" s="318" t="s">
        <v>10005</v>
      </c>
      <c r="DM772" s="314" t="s">
        <v>11235</v>
      </c>
      <c r="DP772" s="314" t="s">
        <v>11576</v>
      </c>
      <c r="DQ772" s="314">
        <v>5</v>
      </c>
      <c r="DR772" s="314" t="s">
        <v>11281</v>
      </c>
      <c r="EH772" s="314" t="s">
        <v>11270</v>
      </c>
      <c r="EI772" s="314" t="s">
        <v>11576</v>
      </c>
      <c r="EJ772" s="314">
        <v>2</v>
      </c>
    </row>
    <row r="773" spans="7:140" x14ac:dyDescent="0.35">
      <c r="G773" s="322">
        <v>41501</v>
      </c>
      <c r="N773" s="315" t="s">
        <v>18599</v>
      </c>
      <c r="S773" s="314" t="s">
        <v>1404</v>
      </c>
      <c r="W773" s="316">
        <v>41399</v>
      </c>
      <c r="AB773" s="314" t="s">
        <v>7399</v>
      </c>
      <c r="AS773" s="314" t="s">
        <v>15111</v>
      </c>
      <c r="BD773" s="314" t="s">
        <v>11771</v>
      </c>
      <c r="BE773" s="314" t="s">
        <v>8637</v>
      </c>
      <c r="BG773" s="283" t="s">
        <v>11772</v>
      </c>
      <c r="BP773" s="314" t="s">
        <v>15136</v>
      </c>
      <c r="BQ773" s="314" t="s">
        <v>15099</v>
      </c>
      <c r="BV773" s="314" t="s">
        <v>11571</v>
      </c>
      <c r="BW773" s="287">
        <v>41426</v>
      </c>
      <c r="BZ773" s="287">
        <v>41426</v>
      </c>
      <c r="CA773" s="292">
        <v>0.58333333333333337</v>
      </c>
      <c r="CB773" t="s">
        <v>1419</v>
      </c>
      <c r="CF773" s="318" t="s">
        <v>10005</v>
      </c>
      <c r="DM773" s="314" t="s">
        <v>11235</v>
      </c>
      <c r="DP773" s="314" t="s">
        <v>11576</v>
      </c>
      <c r="DQ773" s="314">
        <v>5</v>
      </c>
      <c r="DR773" s="314" t="s">
        <v>11281</v>
      </c>
      <c r="EH773" s="314" t="s">
        <v>11270</v>
      </c>
      <c r="EI773" s="314" t="s">
        <v>11576</v>
      </c>
      <c r="EJ773" s="314">
        <v>2</v>
      </c>
    </row>
    <row r="774" spans="7:140" x14ac:dyDescent="0.35">
      <c r="G774" s="322">
        <v>41501</v>
      </c>
      <c r="N774" s="315" t="s">
        <v>18599</v>
      </c>
      <c r="S774" s="314" t="s">
        <v>1404</v>
      </c>
      <c r="W774" s="316">
        <v>41399</v>
      </c>
      <c r="AB774" s="314" t="s">
        <v>7399</v>
      </c>
      <c r="AS774" s="314" t="s">
        <v>15111</v>
      </c>
      <c r="BD774" s="314" t="s">
        <v>11771</v>
      </c>
      <c r="BE774" s="314" t="s">
        <v>8637</v>
      </c>
      <c r="BG774" s="283" t="s">
        <v>11772</v>
      </c>
      <c r="BP774" s="314" t="s">
        <v>15136</v>
      </c>
      <c r="BQ774" s="314" t="s">
        <v>15099</v>
      </c>
      <c r="BV774" s="314" t="s">
        <v>11571</v>
      </c>
      <c r="BW774" s="287">
        <v>41426</v>
      </c>
      <c r="BZ774" s="287">
        <v>41426</v>
      </c>
      <c r="CA774" s="292">
        <v>0.75</v>
      </c>
      <c r="CB774" t="s">
        <v>1419</v>
      </c>
      <c r="CF774" s="318" t="s">
        <v>10005</v>
      </c>
      <c r="DM774" s="314" t="s">
        <v>11235</v>
      </c>
      <c r="DP774" s="314" t="s">
        <v>11576</v>
      </c>
      <c r="DQ774" s="314">
        <v>4.5999999999999996</v>
      </c>
      <c r="DR774" s="314" t="s">
        <v>11281</v>
      </c>
      <c r="EH774" s="314" t="s">
        <v>11270</v>
      </c>
      <c r="EI774" s="314" t="s">
        <v>11576</v>
      </c>
      <c r="EJ774" s="314">
        <v>2</v>
      </c>
    </row>
    <row r="775" spans="7:140" x14ac:dyDescent="0.35">
      <c r="G775" s="322">
        <v>41501</v>
      </c>
      <c r="N775" s="315" t="s">
        <v>18599</v>
      </c>
      <c r="S775" s="314" t="s">
        <v>1404</v>
      </c>
      <c r="W775" s="316">
        <v>41399</v>
      </c>
      <c r="AB775" s="314" t="s">
        <v>7399</v>
      </c>
      <c r="AS775" s="314" t="s">
        <v>15111</v>
      </c>
      <c r="BD775" s="314" t="s">
        <v>11771</v>
      </c>
      <c r="BE775" s="314" t="s">
        <v>8637</v>
      </c>
      <c r="BG775" s="283" t="s">
        <v>11772</v>
      </c>
      <c r="BP775" s="314" t="s">
        <v>15136</v>
      </c>
      <c r="BQ775" s="314" t="s">
        <v>15099</v>
      </c>
      <c r="BV775" s="314" t="s">
        <v>11571</v>
      </c>
      <c r="BW775" s="287">
        <v>41426</v>
      </c>
      <c r="BZ775" s="287">
        <v>41426</v>
      </c>
      <c r="CA775" s="292">
        <v>0.91666666666666663</v>
      </c>
      <c r="CB775" t="s">
        <v>1419</v>
      </c>
      <c r="CF775" s="318" t="s">
        <v>10005</v>
      </c>
      <c r="DM775" s="314" t="s">
        <v>11235</v>
      </c>
      <c r="DP775" s="314" t="s">
        <v>11576</v>
      </c>
      <c r="DQ775" s="314">
        <v>4.7</v>
      </c>
      <c r="DR775" s="314" t="s">
        <v>11281</v>
      </c>
      <c r="EH775" s="314" t="s">
        <v>11270</v>
      </c>
      <c r="EI775" s="314" t="s">
        <v>11576</v>
      </c>
      <c r="EJ775" s="314">
        <v>2</v>
      </c>
    </row>
    <row r="776" spans="7:140" x14ac:dyDescent="0.35">
      <c r="G776" s="322">
        <v>41501</v>
      </c>
      <c r="N776" s="315" t="s">
        <v>18599</v>
      </c>
      <c r="S776" s="314" t="s">
        <v>1404</v>
      </c>
      <c r="W776" s="316">
        <v>41399</v>
      </c>
      <c r="AB776" s="314" t="s">
        <v>7399</v>
      </c>
      <c r="AS776" s="314" t="s">
        <v>15111</v>
      </c>
      <c r="BD776" s="314" t="s">
        <v>11771</v>
      </c>
      <c r="BE776" s="314" t="s">
        <v>8637</v>
      </c>
      <c r="BG776" s="283" t="s">
        <v>11772</v>
      </c>
      <c r="BP776" s="314" t="s">
        <v>15136</v>
      </c>
      <c r="BQ776" s="314" t="s">
        <v>15099</v>
      </c>
      <c r="BV776" s="314" t="s">
        <v>11571</v>
      </c>
      <c r="BW776" s="287">
        <v>41427</v>
      </c>
      <c r="BZ776" s="287">
        <v>41427</v>
      </c>
      <c r="CA776" s="292">
        <v>8.3333333333333329E-2</v>
      </c>
      <c r="CB776" t="s">
        <v>1419</v>
      </c>
      <c r="CF776" s="318" t="s">
        <v>10005</v>
      </c>
      <c r="DM776" s="314" t="s">
        <v>11235</v>
      </c>
      <c r="DP776" s="314" t="s">
        <v>11576</v>
      </c>
      <c r="DQ776" s="314">
        <v>4.5</v>
      </c>
      <c r="DR776" s="314" t="s">
        <v>11281</v>
      </c>
      <c r="EH776" s="314" t="s">
        <v>11270</v>
      </c>
      <c r="EI776" s="314" t="s">
        <v>11576</v>
      </c>
      <c r="EJ776" s="314">
        <v>2</v>
      </c>
    </row>
    <row r="777" spans="7:140" x14ac:dyDescent="0.35">
      <c r="G777" s="322">
        <v>41501</v>
      </c>
      <c r="N777" s="315" t="s">
        <v>18599</v>
      </c>
      <c r="S777" s="314" t="s">
        <v>1404</v>
      </c>
      <c r="W777" s="316">
        <v>41399</v>
      </c>
      <c r="AB777" s="314" t="s">
        <v>7399</v>
      </c>
      <c r="AS777" s="314" t="s">
        <v>15111</v>
      </c>
      <c r="BD777" s="314" t="s">
        <v>11771</v>
      </c>
      <c r="BE777" s="314" t="s">
        <v>8637</v>
      </c>
      <c r="BG777" s="283" t="s">
        <v>11772</v>
      </c>
      <c r="BP777" s="314" t="s">
        <v>15136</v>
      </c>
      <c r="BQ777" s="314" t="s">
        <v>15099</v>
      </c>
      <c r="BV777" s="314" t="s">
        <v>11571</v>
      </c>
      <c r="BW777" s="287">
        <v>41427</v>
      </c>
      <c r="BZ777" s="287">
        <v>41427</v>
      </c>
      <c r="CA777" s="292">
        <v>0.25</v>
      </c>
      <c r="CB777" t="s">
        <v>1419</v>
      </c>
      <c r="CF777" s="318" t="s">
        <v>10005</v>
      </c>
      <c r="DM777" s="314" t="s">
        <v>11235</v>
      </c>
      <c r="DP777" s="314" t="s">
        <v>11576</v>
      </c>
      <c r="DQ777" s="314">
        <v>4.7</v>
      </c>
      <c r="DR777" s="314" t="s">
        <v>11281</v>
      </c>
      <c r="EH777" s="314" t="s">
        <v>11270</v>
      </c>
      <c r="EI777" s="314" t="s">
        <v>11576</v>
      </c>
      <c r="EJ777" s="314">
        <v>2</v>
      </c>
    </row>
    <row r="778" spans="7:140" x14ac:dyDescent="0.35">
      <c r="G778" s="322">
        <v>41501</v>
      </c>
      <c r="N778" s="315" t="s">
        <v>18599</v>
      </c>
      <c r="S778" s="314" t="s">
        <v>1404</v>
      </c>
      <c r="W778" s="316">
        <v>41399</v>
      </c>
      <c r="AB778" s="314" t="s">
        <v>7399</v>
      </c>
      <c r="AS778" s="314" t="s">
        <v>15111</v>
      </c>
      <c r="BD778" s="314" t="s">
        <v>11771</v>
      </c>
      <c r="BE778" s="314" t="s">
        <v>8637</v>
      </c>
      <c r="BG778" s="283" t="s">
        <v>11772</v>
      </c>
      <c r="BP778" s="314" t="s">
        <v>15136</v>
      </c>
      <c r="BQ778" s="314" t="s">
        <v>15099</v>
      </c>
      <c r="BV778" s="314" t="s">
        <v>11571</v>
      </c>
      <c r="BW778" s="287">
        <v>41427</v>
      </c>
      <c r="BZ778" s="287">
        <v>41427</v>
      </c>
      <c r="CA778" s="292">
        <v>0.41666666666666669</v>
      </c>
      <c r="CB778" t="s">
        <v>1419</v>
      </c>
      <c r="CF778" s="318" t="s">
        <v>10005</v>
      </c>
      <c r="DM778" s="314" t="s">
        <v>11235</v>
      </c>
      <c r="DP778" s="314" t="s">
        <v>11576</v>
      </c>
      <c r="DQ778" s="314">
        <v>4.5999999999999996</v>
      </c>
      <c r="DR778" s="314" t="s">
        <v>11281</v>
      </c>
      <c r="EH778" s="314" t="s">
        <v>11270</v>
      </c>
      <c r="EI778" s="314" t="s">
        <v>11576</v>
      </c>
      <c r="EJ778" s="314">
        <v>2</v>
      </c>
    </row>
    <row r="779" spans="7:140" x14ac:dyDescent="0.35">
      <c r="G779" s="322">
        <v>41501</v>
      </c>
      <c r="N779" s="315" t="s">
        <v>18599</v>
      </c>
      <c r="S779" s="314" t="s">
        <v>1404</v>
      </c>
      <c r="W779" s="316">
        <v>41399</v>
      </c>
      <c r="AB779" s="314" t="s">
        <v>7399</v>
      </c>
      <c r="AS779" s="314" t="s">
        <v>15111</v>
      </c>
      <c r="BD779" s="314" t="s">
        <v>11771</v>
      </c>
      <c r="BE779" s="314" t="s">
        <v>8637</v>
      </c>
      <c r="BG779" s="283" t="s">
        <v>11772</v>
      </c>
      <c r="BP779" s="314" t="s">
        <v>15136</v>
      </c>
      <c r="BQ779" s="314" t="s">
        <v>15099</v>
      </c>
      <c r="BV779" s="314" t="s">
        <v>11571</v>
      </c>
      <c r="BW779" s="287">
        <v>41427</v>
      </c>
      <c r="BZ779" s="287">
        <v>41427</v>
      </c>
      <c r="CA779" s="292">
        <v>0.58333333333333337</v>
      </c>
      <c r="CB779" t="s">
        <v>1419</v>
      </c>
      <c r="CF779" s="318" t="s">
        <v>10005</v>
      </c>
      <c r="DM779" s="314" t="s">
        <v>11235</v>
      </c>
      <c r="DP779" s="314" t="s">
        <v>11576</v>
      </c>
      <c r="DQ779" s="314">
        <v>4.5</v>
      </c>
      <c r="DR779" s="314" t="s">
        <v>11281</v>
      </c>
      <c r="EH779" s="314" t="s">
        <v>11270</v>
      </c>
      <c r="EI779" s="314" t="s">
        <v>11576</v>
      </c>
      <c r="EJ779" s="314">
        <v>2</v>
      </c>
    </row>
    <row r="780" spans="7:140" x14ac:dyDescent="0.35">
      <c r="G780" s="322">
        <v>41501</v>
      </c>
      <c r="N780" s="315" t="s">
        <v>18599</v>
      </c>
      <c r="S780" s="314" t="s">
        <v>1404</v>
      </c>
      <c r="W780" s="316">
        <v>41399</v>
      </c>
      <c r="AB780" s="314" t="s">
        <v>7399</v>
      </c>
      <c r="AS780" s="314" t="s">
        <v>15111</v>
      </c>
      <c r="BD780" s="314" t="s">
        <v>11771</v>
      </c>
      <c r="BE780" s="314" t="s">
        <v>8637</v>
      </c>
      <c r="BG780" s="283" t="s">
        <v>11772</v>
      </c>
      <c r="BP780" s="314" t="s">
        <v>15136</v>
      </c>
      <c r="BQ780" s="314" t="s">
        <v>15099</v>
      </c>
      <c r="BV780" s="314" t="s">
        <v>11571</v>
      </c>
      <c r="BW780" s="287">
        <v>41427</v>
      </c>
      <c r="BZ780" s="287">
        <v>41427</v>
      </c>
      <c r="CA780" s="292">
        <v>0.75</v>
      </c>
      <c r="CB780" t="s">
        <v>1419</v>
      </c>
      <c r="CF780" s="318" t="s">
        <v>10005</v>
      </c>
      <c r="DM780" s="314" t="s">
        <v>11235</v>
      </c>
      <c r="DP780" s="314" t="s">
        <v>11576</v>
      </c>
      <c r="DQ780" s="314">
        <v>4.5999999999999996</v>
      </c>
      <c r="DR780" s="314" t="s">
        <v>11281</v>
      </c>
      <c r="EH780" s="314" t="s">
        <v>11270</v>
      </c>
      <c r="EI780" s="314" t="s">
        <v>11576</v>
      </c>
      <c r="EJ780" s="314">
        <v>2</v>
      </c>
    </row>
    <row r="781" spans="7:140" x14ac:dyDescent="0.35">
      <c r="G781" s="322">
        <v>41501</v>
      </c>
      <c r="N781" s="315" t="s">
        <v>18599</v>
      </c>
      <c r="S781" s="314" t="s">
        <v>1404</v>
      </c>
      <c r="W781" s="316">
        <v>41399</v>
      </c>
      <c r="AB781" s="314" t="s">
        <v>7399</v>
      </c>
      <c r="AS781" s="314" t="s">
        <v>15111</v>
      </c>
      <c r="BD781" s="314" t="s">
        <v>11771</v>
      </c>
      <c r="BE781" s="314" t="s">
        <v>8637</v>
      </c>
      <c r="BG781" s="283" t="s">
        <v>11772</v>
      </c>
      <c r="BP781" s="314" t="s">
        <v>15136</v>
      </c>
      <c r="BQ781" s="314" t="s">
        <v>15099</v>
      </c>
      <c r="BV781" s="314" t="s">
        <v>11571</v>
      </c>
      <c r="BW781" s="287">
        <v>41427</v>
      </c>
      <c r="BZ781" s="287">
        <v>41427</v>
      </c>
      <c r="CA781" s="292">
        <v>0.91666666666666663</v>
      </c>
      <c r="CB781" t="s">
        <v>1419</v>
      </c>
      <c r="CF781" s="318" t="s">
        <v>10005</v>
      </c>
      <c r="DM781" s="314" t="s">
        <v>11235</v>
      </c>
      <c r="DP781" s="314" t="s">
        <v>11576</v>
      </c>
      <c r="DQ781" s="314">
        <v>4.5</v>
      </c>
      <c r="DR781" s="314" t="s">
        <v>11281</v>
      </c>
      <c r="EH781" s="314" t="s">
        <v>11270</v>
      </c>
      <c r="EI781" s="314" t="s">
        <v>11576</v>
      </c>
      <c r="EJ781" s="314">
        <v>2</v>
      </c>
    </row>
    <row r="782" spans="7:140" x14ac:dyDescent="0.35">
      <c r="G782" s="322">
        <v>41501</v>
      </c>
      <c r="N782" s="315" t="s">
        <v>18599</v>
      </c>
      <c r="S782" s="314" t="s">
        <v>1404</v>
      </c>
      <c r="W782" s="316">
        <v>41399</v>
      </c>
      <c r="AB782" s="314" t="s">
        <v>7399</v>
      </c>
      <c r="AS782" s="314" t="s">
        <v>15111</v>
      </c>
      <c r="BD782" s="314" t="s">
        <v>11771</v>
      </c>
      <c r="BE782" s="314" t="s">
        <v>8637</v>
      </c>
      <c r="BG782" s="283" t="s">
        <v>11772</v>
      </c>
      <c r="BP782" s="314" t="s">
        <v>15136</v>
      </c>
      <c r="BQ782" s="314" t="s">
        <v>15099</v>
      </c>
      <c r="BV782" s="314" t="s">
        <v>11571</v>
      </c>
      <c r="BW782" s="287">
        <v>41428</v>
      </c>
      <c r="BZ782" s="287">
        <v>41428</v>
      </c>
      <c r="CA782" s="292">
        <v>8.3333333333333329E-2</v>
      </c>
      <c r="CB782" t="s">
        <v>1419</v>
      </c>
      <c r="CF782" s="318" t="s">
        <v>10005</v>
      </c>
      <c r="DM782" s="314" t="s">
        <v>11235</v>
      </c>
      <c r="DP782" s="314" t="s">
        <v>11576</v>
      </c>
      <c r="DQ782" s="314">
        <v>5</v>
      </c>
      <c r="DR782" s="314" t="s">
        <v>11281</v>
      </c>
      <c r="EH782" s="314" t="s">
        <v>11270</v>
      </c>
      <c r="EI782" s="314" t="s">
        <v>11576</v>
      </c>
      <c r="EJ782" s="314">
        <v>2</v>
      </c>
    </row>
    <row r="783" spans="7:140" x14ac:dyDescent="0.35">
      <c r="G783" s="322">
        <v>41501</v>
      </c>
      <c r="N783" s="315" t="s">
        <v>18599</v>
      </c>
      <c r="S783" s="314" t="s">
        <v>1404</v>
      </c>
      <c r="W783" s="316">
        <v>41399</v>
      </c>
      <c r="AB783" s="314" t="s">
        <v>7399</v>
      </c>
      <c r="AS783" s="314" t="s">
        <v>15111</v>
      </c>
      <c r="BD783" s="314" t="s">
        <v>11771</v>
      </c>
      <c r="BE783" s="314" t="s">
        <v>8637</v>
      </c>
      <c r="BG783" s="283" t="s">
        <v>11772</v>
      </c>
      <c r="BP783" s="314" t="s">
        <v>15136</v>
      </c>
      <c r="BQ783" s="314" t="s">
        <v>15099</v>
      </c>
      <c r="BV783" s="314" t="s">
        <v>11571</v>
      </c>
      <c r="BW783" s="287">
        <v>41428</v>
      </c>
      <c r="BZ783" s="287">
        <v>41428</v>
      </c>
      <c r="CA783" s="292">
        <v>0.25</v>
      </c>
      <c r="CB783" t="s">
        <v>1419</v>
      </c>
      <c r="CF783" s="318" t="s">
        <v>10005</v>
      </c>
      <c r="DM783" s="314" t="s">
        <v>11235</v>
      </c>
      <c r="DP783" s="314" t="s">
        <v>11576</v>
      </c>
      <c r="DQ783" s="314">
        <v>5.0999999999999996</v>
      </c>
      <c r="DR783" s="314" t="s">
        <v>11281</v>
      </c>
      <c r="EH783" s="314" t="s">
        <v>11270</v>
      </c>
      <c r="EI783" s="314" t="s">
        <v>11576</v>
      </c>
      <c r="EJ783" s="314">
        <v>2</v>
      </c>
    </row>
    <row r="784" spans="7:140" x14ac:dyDescent="0.35">
      <c r="G784" s="322">
        <v>41501</v>
      </c>
      <c r="N784" s="315" t="s">
        <v>18599</v>
      </c>
      <c r="S784" s="314" t="s">
        <v>1404</v>
      </c>
      <c r="W784" s="316">
        <v>41399</v>
      </c>
      <c r="AB784" s="314" t="s">
        <v>7399</v>
      </c>
      <c r="AS784" s="314" t="s">
        <v>15111</v>
      </c>
      <c r="BD784" s="314" t="s">
        <v>11771</v>
      </c>
      <c r="BE784" s="314" t="s">
        <v>8637</v>
      </c>
      <c r="BG784" s="283" t="s">
        <v>11772</v>
      </c>
      <c r="BP784" s="314" t="s">
        <v>15136</v>
      </c>
      <c r="BQ784" s="314" t="s">
        <v>15099</v>
      </c>
      <c r="BV784" s="314" t="s">
        <v>11571</v>
      </c>
      <c r="BW784" s="287">
        <v>41428</v>
      </c>
      <c r="BZ784" s="287">
        <v>41428</v>
      </c>
      <c r="CA784" s="292">
        <v>0.41666666666666669</v>
      </c>
      <c r="CB784" t="s">
        <v>1419</v>
      </c>
      <c r="CF784" s="318" t="s">
        <v>10005</v>
      </c>
      <c r="DM784" s="314" t="s">
        <v>11235</v>
      </c>
      <c r="DP784" s="314" t="s">
        <v>11576</v>
      </c>
      <c r="DQ784" s="314">
        <v>5.4</v>
      </c>
      <c r="DR784" s="314" t="s">
        <v>11281</v>
      </c>
      <c r="EH784" s="314" t="s">
        <v>11270</v>
      </c>
      <c r="EI784" s="314" t="s">
        <v>11576</v>
      </c>
      <c r="EJ784" s="314">
        <v>2</v>
      </c>
    </row>
    <row r="785" spans="7:140" x14ac:dyDescent="0.35">
      <c r="G785" s="322">
        <v>41501</v>
      </c>
      <c r="N785" s="315" t="s">
        <v>18599</v>
      </c>
      <c r="S785" s="314" t="s">
        <v>1404</v>
      </c>
      <c r="W785" s="316">
        <v>41399</v>
      </c>
      <c r="AB785" s="314" t="s">
        <v>7399</v>
      </c>
      <c r="AS785" s="314" t="s">
        <v>15111</v>
      </c>
      <c r="BD785" s="314" t="s">
        <v>11771</v>
      </c>
      <c r="BE785" s="314" t="s">
        <v>8637</v>
      </c>
      <c r="BG785" s="283" t="s">
        <v>11772</v>
      </c>
      <c r="BP785" s="314" t="s">
        <v>15136</v>
      </c>
      <c r="BQ785" s="314" t="s">
        <v>15099</v>
      </c>
      <c r="BV785" s="314" t="s">
        <v>11571</v>
      </c>
      <c r="BW785" s="287">
        <v>41428</v>
      </c>
      <c r="BZ785" s="287">
        <v>41428</v>
      </c>
      <c r="CA785" s="292">
        <v>0.58333333333333337</v>
      </c>
      <c r="CB785" t="s">
        <v>1419</v>
      </c>
      <c r="CF785" s="318" t="s">
        <v>10005</v>
      </c>
      <c r="DM785" s="314" t="s">
        <v>11235</v>
      </c>
      <c r="DP785" s="314" t="s">
        <v>11576</v>
      </c>
      <c r="DQ785" s="314">
        <v>5.4</v>
      </c>
      <c r="DR785" s="314" t="s">
        <v>11281</v>
      </c>
      <c r="EH785" s="314" t="s">
        <v>11270</v>
      </c>
      <c r="EI785" s="314" t="s">
        <v>11576</v>
      </c>
      <c r="EJ785" s="314">
        <v>2</v>
      </c>
    </row>
    <row r="786" spans="7:140" x14ac:dyDescent="0.35">
      <c r="G786" s="322">
        <v>41501</v>
      </c>
      <c r="N786" s="315" t="s">
        <v>18599</v>
      </c>
      <c r="S786" s="314" t="s">
        <v>1404</v>
      </c>
      <c r="W786" s="316">
        <v>41399</v>
      </c>
      <c r="AB786" s="314" t="s">
        <v>7399</v>
      </c>
      <c r="AS786" s="314" t="s">
        <v>15111</v>
      </c>
      <c r="BD786" s="314" t="s">
        <v>11771</v>
      </c>
      <c r="BE786" s="314" t="s">
        <v>8637</v>
      </c>
      <c r="BG786" s="283" t="s">
        <v>11772</v>
      </c>
      <c r="BP786" s="314" t="s">
        <v>15136</v>
      </c>
      <c r="BQ786" s="314" t="s">
        <v>15099</v>
      </c>
      <c r="BV786" s="314" t="s">
        <v>11571</v>
      </c>
      <c r="BW786" s="287">
        <v>41428</v>
      </c>
      <c r="BZ786" s="287">
        <v>41428</v>
      </c>
      <c r="CA786" s="292">
        <v>0.75</v>
      </c>
      <c r="CB786" t="s">
        <v>1419</v>
      </c>
      <c r="CF786" s="318" t="s">
        <v>10005</v>
      </c>
      <c r="DM786" s="314" t="s">
        <v>11235</v>
      </c>
      <c r="DP786" s="314" t="s">
        <v>11576</v>
      </c>
      <c r="DQ786" s="314">
        <v>5.4</v>
      </c>
      <c r="DR786" s="314" t="s">
        <v>11281</v>
      </c>
      <c r="EH786" s="314" t="s">
        <v>11270</v>
      </c>
      <c r="EI786" s="314" t="s">
        <v>11576</v>
      </c>
      <c r="EJ786" s="314">
        <v>2</v>
      </c>
    </row>
    <row r="787" spans="7:140" x14ac:dyDescent="0.35">
      <c r="G787" s="322">
        <v>41501</v>
      </c>
      <c r="N787" s="315" t="s">
        <v>18599</v>
      </c>
      <c r="S787" s="314" t="s">
        <v>1404</v>
      </c>
      <c r="W787" s="316">
        <v>41399</v>
      </c>
      <c r="AB787" s="314" t="s">
        <v>7399</v>
      </c>
      <c r="AS787" s="314" t="s">
        <v>15111</v>
      </c>
      <c r="BD787" s="314" t="s">
        <v>11771</v>
      </c>
      <c r="BE787" s="314" t="s">
        <v>8637</v>
      </c>
      <c r="BG787" s="283" t="s">
        <v>11772</v>
      </c>
      <c r="BP787" s="314" t="s">
        <v>15136</v>
      </c>
      <c r="BQ787" s="314" t="s">
        <v>15099</v>
      </c>
      <c r="BV787" s="314" t="s">
        <v>11571</v>
      </c>
      <c r="BW787" s="287">
        <v>41428</v>
      </c>
      <c r="BZ787" s="287">
        <v>41428</v>
      </c>
      <c r="CA787" s="292">
        <v>0.91666666666666663</v>
      </c>
      <c r="CB787" t="s">
        <v>1419</v>
      </c>
      <c r="CF787" s="318" t="s">
        <v>10005</v>
      </c>
      <c r="DM787" s="314" t="s">
        <v>11235</v>
      </c>
      <c r="DP787" s="314" t="s">
        <v>11576</v>
      </c>
      <c r="DQ787" s="314">
        <v>5.0999999999999996</v>
      </c>
      <c r="DR787" s="314" t="s">
        <v>11281</v>
      </c>
      <c r="EH787" s="314" t="s">
        <v>11270</v>
      </c>
      <c r="EI787" s="314" t="s">
        <v>11576</v>
      </c>
      <c r="EJ787" s="314">
        <v>2</v>
      </c>
    </row>
    <row r="788" spans="7:140" x14ac:dyDescent="0.35">
      <c r="G788" s="322">
        <v>41501</v>
      </c>
      <c r="N788" s="315" t="s">
        <v>18599</v>
      </c>
      <c r="S788" s="314" t="s">
        <v>1404</v>
      </c>
      <c r="W788" s="316">
        <v>41399</v>
      </c>
      <c r="AB788" s="314" t="s">
        <v>7399</v>
      </c>
      <c r="AS788" s="314" t="s">
        <v>15111</v>
      </c>
      <c r="BD788" s="314" t="s">
        <v>11771</v>
      </c>
      <c r="BE788" s="314" t="s">
        <v>8637</v>
      </c>
      <c r="BG788" s="283" t="s">
        <v>11772</v>
      </c>
      <c r="BP788" s="314" t="s">
        <v>15136</v>
      </c>
      <c r="BQ788" s="314" t="s">
        <v>15099</v>
      </c>
      <c r="BV788" s="314" t="s">
        <v>11571</v>
      </c>
      <c r="BW788" s="287">
        <v>41429</v>
      </c>
      <c r="BZ788" s="287">
        <v>41429</v>
      </c>
      <c r="CA788" s="292">
        <v>8.3333333333333329E-2</v>
      </c>
      <c r="CB788" t="s">
        <v>1419</v>
      </c>
      <c r="CF788" s="318" t="s">
        <v>10005</v>
      </c>
      <c r="DM788" s="314" t="s">
        <v>11235</v>
      </c>
      <c r="DP788" s="314" t="s">
        <v>11576</v>
      </c>
      <c r="DQ788" s="314">
        <v>5</v>
      </c>
      <c r="DR788" s="314" t="s">
        <v>11281</v>
      </c>
      <c r="EH788" s="314" t="s">
        <v>11270</v>
      </c>
      <c r="EI788" s="314" t="s">
        <v>11576</v>
      </c>
      <c r="EJ788" s="314">
        <v>2</v>
      </c>
    </row>
    <row r="789" spans="7:140" x14ac:dyDescent="0.35">
      <c r="G789" s="322">
        <v>41501</v>
      </c>
      <c r="N789" s="315" t="s">
        <v>18599</v>
      </c>
      <c r="S789" s="314" t="s">
        <v>1404</v>
      </c>
      <c r="W789" s="316">
        <v>41399</v>
      </c>
      <c r="AB789" s="314" t="s">
        <v>7399</v>
      </c>
      <c r="AS789" s="314" t="s">
        <v>15111</v>
      </c>
      <c r="BD789" s="314" t="s">
        <v>11771</v>
      </c>
      <c r="BE789" s="314" t="s">
        <v>8637</v>
      </c>
      <c r="BG789" s="283" t="s">
        <v>11772</v>
      </c>
      <c r="BP789" s="314" t="s">
        <v>15136</v>
      </c>
      <c r="BQ789" s="314" t="s">
        <v>15099</v>
      </c>
      <c r="BV789" s="314" t="s">
        <v>11571</v>
      </c>
      <c r="BW789" s="287">
        <v>41429</v>
      </c>
      <c r="BZ789" s="287">
        <v>41429</v>
      </c>
      <c r="CA789" s="292">
        <v>0.25</v>
      </c>
      <c r="CB789" t="s">
        <v>1419</v>
      </c>
      <c r="CF789" s="318" t="s">
        <v>10005</v>
      </c>
      <c r="DM789" s="314" t="s">
        <v>11235</v>
      </c>
      <c r="DP789" s="314" t="s">
        <v>11576</v>
      </c>
      <c r="DQ789" s="314">
        <v>4.7</v>
      </c>
      <c r="DR789" s="314" t="s">
        <v>11281</v>
      </c>
      <c r="EH789" s="314" t="s">
        <v>11270</v>
      </c>
      <c r="EI789" s="314" t="s">
        <v>11576</v>
      </c>
      <c r="EJ789" s="314">
        <v>2</v>
      </c>
    </row>
    <row r="790" spans="7:140" x14ac:dyDescent="0.35">
      <c r="G790" s="322">
        <v>41501</v>
      </c>
      <c r="N790" s="315" t="s">
        <v>18599</v>
      </c>
      <c r="S790" s="314" t="s">
        <v>1404</v>
      </c>
      <c r="W790" s="316">
        <v>41399</v>
      </c>
      <c r="AB790" s="314" t="s">
        <v>7399</v>
      </c>
      <c r="AS790" s="314" t="s">
        <v>15111</v>
      </c>
      <c r="BD790" s="314" t="s">
        <v>11771</v>
      </c>
      <c r="BE790" s="314" t="s">
        <v>8637</v>
      </c>
      <c r="BG790" s="283" t="s">
        <v>11772</v>
      </c>
      <c r="BP790" s="314" t="s">
        <v>15136</v>
      </c>
      <c r="BQ790" s="314" t="s">
        <v>15099</v>
      </c>
      <c r="BV790" s="314" t="s">
        <v>11571</v>
      </c>
      <c r="BW790" s="287">
        <v>41429</v>
      </c>
      <c r="BZ790" s="287">
        <v>41429</v>
      </c>
      <c r="CA790" s="292">
        <v>0.41666666666666669</v>
      </c>
      <c r="CB790" t="s">
        <v>1419</v>
      </c>
      <c r="CF790" s="318" t="s">
        <v>10005</v>
      </c>
      <c r="DM790" s="314" t="s">
        <v>11235</v>
      </c>
      <c r="DP790" s="314" t="s">
        <v>11576</v>
      </c>
      <c r="DQ790" s="314">
        <v>5</v>
      </c>
      <c r="DR790" s="314" t="s">
        <v>11281</v>
      </c>
      <c r="EH790" s="314" t="s">
        <v>11270</v>
      </c>
      <c r="EI790" s="314" t="s">
        <v>11576</v>
      </c>
      <c r="EJ790" s="314">
        <v>2</v>
      </c>
    </row>
    <row r="791" spans="7:140" x14ac:dyDescent="0.35">
      <c r="G791" s="322">
        <v>41501</v>
      </c>
      <c r="N791" s="315" t="s">
        <v>18599</v>
      </c>
      <c r="S791" s="314" t="s">
        <v>1404</v>
      </c>
      <c r="W791" s="316">
        <v>41399</v>
      </c>
      <c r="AB791" s="314" t="s">
        <v>7399</v>
      </c>
      <c r="AS791" s="314" t="s">
        <v>15111</v>
      </c>
      <c r="BD791" s="314" t="s">
        <v>11771</v>
      </c>
      <c r="BE791" s="314" t="s">
        <v>8637</v>
      </c>
      <c r="BG791" s="283" t="s">
        <v>11772</v>
      </c>
      <c r="BP791" s="314" t="s">
        <v>15136</v>
      </c>
      <c r="BQ791" s="314" t="s">
        <v>15099</v>
      </c>
      <c r="BV791" s="314" t="s">
        <v>11571</v>
      </c>
      <c r="BW791" s="287">
        <v>41429</v>
      </c>
      <c r="BZ791" s="287">
        <v>41429</v>
      </c>
      <c r="CA791" s="292">
        <v>0.58333333333333337</v>
      </c>
      <c r="CB791" t="s">
        <v>1419</v>
      </c>
      <c r="CF791" s="318" t="s">
        <v>10005</v>
      </c>
      <c r="DM791" s="314" t="s">
        <v>11235</v>
      </c>
      <c r="DP791" s="314" t="s">
        <v>11576</v>
      </c>
      <c r="DQ791" s="314">
        <v>5</v>
      </c>
      <c r="DR791" s="314" t="s">
        <v>11281</v>
      </c>
      <c r="EH791" s="314" t="s">
        <v>11270</v>
      </c>
      <c r="EI791" s="314" t="s">
        <v>11576</v>
      </c>
      <c r="EJ791" s="314">
        <v>2</v>
      </c>
    </row>
    <row r="792" spans="7:140" x14ac:dyDescent="0.35">
      <c r="G792" s="322">
        <v>41501</v>
      </c>
      <c r="N792" s="315" t="s">
        <v>18599</v>
      </c>
      <c r="S792" s="314" t="s">
        <v>1404</v>
      </c>
      <c r="W792" s="316">
        <v>41399</v>
      </c>
      <c r="AB792" s="314" t="s">
        <v>7399</v>
      </c>
      <c r="AS792" s="314" t="s">
        <v>15111</v>
      </c>
      <c r="BD792" s="314" t="s">
        <v>11771</v>
      </c>
      <c r="BE792" s="314" t="s">
        <v>8637</v>
      </c>
      <c r="BG792" s="283" t="s">
        <v>11772</v>
      </c>
      <c r="BP792" s="314" t="s">
        <v>15136</v>
      </c>
      <c r="BQ792" s="314" t="s">
        <v>15099</v>
      </c>
      <c r="BV792" s="314" t="s">
        <v>11571</v>
      </c>
      <c r="BW792" s="287">
        <v>41429</v>
      </c>
      <c r="BZ792" s="287">
        <v>41429</v>
      </c>
      <c r="CA792" s="292">
        <v>0.75</v>
      </c>
      <c r="CB792" t="s">
        <v>1419</v>
      </c>
      <c r="CF792" s="318" t="s">
        <v>10005</v>
      </c>
      <c r="DM792" s="314" t="s">
        <v>11235</v>
      </c>
      <c r="DP792" s="314" t="s">
        <v>11576</v>
      </c>
      <c r="DQ792" s="314">
        <v>4.7</v>
      </c>
      <c r="DR792" s="314" t="s">
        <v>11281</v>
      </c>
      <c r="EH792" s="314" t="s">
        <v>11270</v>
      </c>
      <c r="EI792" s="314" t="s">
        <v>11576</v>
      </c>
      <c r="EJ792" s="314">
        <v>2</v>
      </c>
    </row>
    <row r="793" spans="7:140" x14ac:dyDescent="0.35">
      <c r="G793" s="322">
        <v>41501</v>
      </c>
      <c r="N793" s="315" t="s">
        <v>18599</v>
      </c>
      <c r="S793" s="314" t="s">
        <v>1404</v>
      </c>
      <c r="W793" s="316">
        <v>41399</v>
      </c>
      <c r="AB793" s="314" t="s">
        <v>7399</v>
      </c>
      <c r="AS793" s="314" t="s">
        <v>15111</v>
      </c>
      <c r="BD793" s="314" t="s">
        <v>11771</v>
      </c>
      <c r="BE793" s="314" t="s">
        <v>8637</v>
      </c>
      <c r="BG793" s="283" t="s">
        <v>11772</v>
      </c>
      <c r="BP793" s="314" t="s">
        <v>15136</v>
      </c>
      <c r="BQ793" s="314" t="s">
        <v>15099</v>
      </c>
      <c r="BV793" s="314" t="s">
        <v>11571</v>
      </c>
      <c r="BW793" s="287">
        <v>41429</v>
      </c>
      <c r="BZ793" s="287">
        <v>41429</v>
      </c>
      <c r="CA793" s="292">
        <v>0.91666666666666663</v>
      </c>
      <c r="CB793" t="s">
        <v>1419</v>
      </c>
      <c r="CF793" s="318" t="s">
        <v>10005</v>
      </c>
      <c r="DM793" s="314" t="s">
        <v>11235</v>
      </c>
      <c r="DP793" s="314" t="s">
        <v>11576</v>
      </c>
      <c r="DQ793" s="314">
        <v>4.5999999999999996</v>
      </c>
      <c r="DR793" s="314" t="s">
        <v>11281</v>
      </c>
      <c r="EH793" s="314" t="s">
        <v>11270</v>
      </c>
      <c r="EI793" s="314" t="s">
        <v>11576</v>
      </c>
      <c r="EJ793" s="314">
        <v>2</v>
      </c>
    </row>
    <row r="794" spans="7:140" x14ac:dyDescent="0.35">
      <c r="G794" s="322">
        <v>41501</v>
      </c>
      <c r="N794" s="315" t="s">
        <v>18599</v>
      </c>
      <c r="S794" s="314" t="s">
        <v>1404</v>
      </c>
      <c r="W794" s="316">
        <v>41399</v>
      </c>
      <c r="AB794" s="314" t="s">
        <v>7399</v>
      </c>
      <c r="AS794" s="314" t="s">
        <v>15111</v>
      </c>
      <c r="BD794" s="314" t="s">
        <v>11771</v>
      </c>
      <c r="BE794" s="314" t="s">
        <v>8637</v>
      </c>
      <c r="BG794" s="283" t="s">
        <v>11772</v>
      </c>
      <c r="BP794" s="314" t="s">
        <v>15136</v>
      </c>
      <c r="BQ794" s="314" t="s">
        <v>15099</v>
      </c>
      <c r="BV794" s="314" t="s">
        <v>11571</v>
      </c>
      <c r="BW794" s="287">
        <v>41430</v>
      </c>
      <c r="BZ794" s="287">
        <v>41430</v>
      </c>
      <c r="CA794" s="292">
        <v>8.3333333333333329E-2</v>
      </c>
      <c r="CB794" t="s">
        <v>1419</v>
      </c>
      <c r="CF794" s="318" t="s">
        <v>10005</v>
      </c>
      <c r="DM794" s="314" t="s">
        <v>11235</v>
      </c>
      <c r="DP794" s="314" t="s">
        <v>11576</v>
      </c>
      <c r="DQ794" s="314">
        <v>4.0999999999999996</v>
      </c>
      <c r="DR794" s="314" t="s">
        <v>11281</v>
      </c>
      <c r="EH794" s="314" t="s">
        <v>11270</v>
      </c>
      <c r="EI794" s="314" t="s">
        <v>11576</v>
      </c>
      <c r="EJ794" s="314">
        <v>2</v>
      </c>
    </row>
    <row r="795" spans="7:140" x14ac:dyDescent="0.35">
      <c r="G795" s="322">
        <v>41501</v>
      </c>
      <c r="N795" s="315" t="s">
        <v>18599</v>
      </c>
      <c r="S795" s="314" t="s">
        <v>1404</v>
      </c>
      <c r="W795" s="316">
        <v>41399</v>
      </c>
      <c r="AB795" s="314" t="s">
        <v>7399</v>
      </c>
      <c r="AS795" s="314" t="s">
        <v>15111</v>
      </c>
      <c r="BD795" s="314" t="s">
        <v>11771</v>
      </c>
      <c r="BE795" s="314" t="s">
        <v>8637</v>
      </c>
      <c r="BG795" s="283" t="s">
        <v>11772</v>
      </c>
      <c r="BP795" s="314" t="s">
        <v>15136</v>
      </c>
      <c r="BQ795" s="314" t="s">
        <v>15099</v>
      </c>
      <c r="BV795" s="314" t="s">
        <v>11571</v>
      </c>
      <c r="BW795" s="287">
        <v>41430</v>
      </c>
      <c r="BZ795" s="287">
        <v>41430</v>
      </c>
      <c r="CA795" s="292">
        <v>0.25</v>
      </c>
      <c r="CB795" t="s">
        <v>1419</v>
      </c>
      <c r="CF795" s="318" t="s">
        <v>10005</v>
      </c>
      <c r="DM795" s="314" t="s">
        <v>11235</v>
      </c>
      <c r="DP795" s="314" t="s">
        <v>11576</v>
      </c>
      <c r="DQ795" s="314">
        <v>4.5999999999999996</v>
      </c>
      <c r="DR795" s="314" t="s">
        <v>11281</v>
      </c>
      <c r="EH795" s="314" t="s">
        <v>11270</v>
      </c>
      <c r="EI795" s="314" t="s">
        <v>11576</v>
      </c>
      <c r="EJ795" s="314">
        <v>2</v>
      </c>
    </row>
    <row r="796" spans="7:140" x14ac:dyDescent="0.35">
      <c r="G796" s="322">
        <v>41501</v>
      </c>
      <c r="N796" s="315" t="s">
        <v>18599</v>
      </c>
      <c r="S796" s="314" t="s">
        <v>1404</v>
      </c>
      <c r="W796" s="316">
        <v>41399</v>
      </c>
      <c r="AB796" s="314" t="s">
        <v>7399</v>
      </c>
      <c r="AS796" s="314" t="s">
        <v>15111</v>
      </c>
      <c r="BD796" s="314" t="s">
        <v>11771</v>
      </c>
      <c r="BE796" s="314" t="s">
        <v>8637</v>
      </c>
      <c r="BG796" s="283" t="s">
        <v>11772</v>
      </c>
      <c r="BP796" s="314" t="s">
        <v>15136</v>
      </c>
      <c r="BQ796" s="314" t="s">
        <v>15099</v>
      </c>
      <c r="BV796" s="314" t="s">
        <v>11571</v>
      </c>
      <c r="BW796" s="287">
        <v>41430</v>
      </c>
      <c r="BZ796" s="287">
        <v>41430</v>
      </c>
      <c r="CA796" s="292">
        <v>0.41666666666666669</v>
      </c>
      <c r="CB796" t="s">
        <v>1419</v>
      </c>
      <c r="CF796" s="318" t="s">
        <v>10005</v>
      </c>
      <c r="DM796" s="314" t="s">
        <v>11235</v>
      </c>
      <c r="DP796" s="314" t="s">
        <v>11576</v>
      </c>
      <c r="DQ796" s="314">
        <v>4.9000000000000004</v>
      </c>
      <c r="DR796" s="314" t="s">
        <v>11281</v>
      </c>
      <c r="EH796" s="314" t="s">
        <v>11270</v>
      </c>
      <c r="EI796" s="314" t="s">
        <v>11576</v>
      </c>
      <c r="EJ796" s="314">
        <v>2</v>
      </c>
    </row>
    <row r="797" spans="7:140" x14ac:dyDescent="0.35">
      <c r="G797" s="322">
        <v>41501</v>
      </c>
      <c r="N797" s="315" t="s">
        <v>18599</v>
      </c>
      <c r="S797" s="314" t="s">
        <v>1404</v>
      </c>
      <c r="W797" s="316">
        <v>41399</v>
      </c>
      <c r="AB797" s="314" t="s">
        <v>7399</v>
      </c>
      <c r="AS797" s="314" t="s">
        <v>15111</v>
      </c>
      <c r="BD797" s="314" t="s">
        <v>11771</v>
      </c>
      <c r="BE797" s="314" t="s">
        <v>8637</v>
      </c>
      <c r="BG797" s="283" t="s">
        <v>11772</v>
      </c>
      <c r="BP797" s="314" t="s">
        <v>15136</v>
      </c>
      <c r="BQ797" s="314" t="s">
        <v>15099</v>
      </c>
      <c r="BV797" s="314" t="s">
        <v>11571</v>
      </c>
      <c r="BW797" s="287">
        <v>41430</v>
      </c>
      <c r="BZ797" s="287">
        <v>41430</v>
      </c>
      <c r="CA797" s="292">
        <v>0.58333333333333337</v>
      </c>
      <c r="CB797" t="s">
        <v>1419</v>
      </c>
      <c r="CF797" s="318" t="s">
        <v>10005</v>
      </c>
      <c r="DM797" s="314" t="s">
        <v>11235</v>
      </c>
      <c r="DP797" s="314" t="s">
        <v>11576</v>
      </c>
      <c r="DQ797" s="314">
        <v>4.7</v>
      </c>
      <c r="DR797" s="314" t="s">
        <v>11281</v>
      </c>
      <c r="EH797" s="314" t="s">
        <v>11270</v>
      </c>
      <c r="EI797" s="314" t="s">
        <v>11576</v>
      </c>
      <c r="EJ797" s="314">
        <v>2</v>
      </c>
    </row>
    <row r="798" spans="7:140" x14ac:dyDescent="0.35">
      <c r="G798" s="322">
        <v>41501</v>
      </c>
      <c r="N798" s="315" t="s">
        <v>18599</v>
      </c>
      <c r="S798" s="314" t="s">
        <v>1404</v>
      </c>
      <c r="W798" s="316">
        <v>41399</v>
      </c>
      <c r="AB798" s="314" t="s">
        <v>7399</v>
      </c>
      <c r="AS798" s="314" t="s">
        <v>15111</v>
      </c>
      <c r="BD798" s="314" t="s">
        <v>11771</v>
      </c>
      <c r="BE798" s="314" t="s">
        <v>8637</v>
      </c>
      <c r="BG798" s="283" t="s">
        <v>11772</v>
      </c>
      <c r="BP798" s="314" t="s">
        <v>15136</v>
      </c>
      <c r="BQ798" s="314" t="s">
        <v>15099</v>
      </c>
      <c r="BV798" s="314" t="s">
        <v>11571</v>
      </c>
      <c r="BW798" s="287">
        <v>41430</v>
      </c>
      <c r="BZ798" s="287">
        <v>41430</v>
      </c>
      <c r="CA798" s="292">
        <v>0.75</v>
      </c>
      <c r="CB798" t="s">
        <v>1419</v>
      </c>
      <c r="CF798" s="318" t="s">
        <v>10005</v>
      </c>
      <c r="DM798" s="314" t="s">
        <v>11235</v>
      </c>
      <c r="DP798" s="314" t="s">
        <v>11576</v>
      </c>
      <c r="DQ798" s="314">
        <v>4.5</v>
      </c>
      <c r="DR798" s="314" t="s">
        <v>11281</v>
      </c>
      <c r="EH798" s="314" t="s">
        <v>11270</v>
      </c>
      <c r="EI798" s="314" t="s">
        <v>11576</v>
      </c>
      <c r="EJ798" s="314">
        <v>2</v>
      </c>
    </row>
    <row r="799" spans="7:140" x14ac:dyDescent="0.35">
      <c r="G799" s="322">
        <v>41501</v>
      </c>
      <c r="N799" s="315" t="s">
        <v>18599</v>
      </c>
      <c r="S799" s="314" t="s">
        <v>1404</v>
      </c>
      <c r="W799" s="316">
        <v>41399</v>
      </c>
      <c r="AB799" s="314" t="s">
        <v>7399</v>
      </c>
      <c r="AS799" s="314" t="s">
        <v>15111</v>
      </c>
      <c r="BD799" s="314" t="s">
        <v>11771</v>
      </c>
      <c r="BE799" s="314" t="s">
        <v>8637</v>
      </c>
      <c r="BG799" s="283" t="s">
        <v>11772</v>
      </c>
      <c r="BP799" s="314" t="s">
        <v>15136</v>
      </c>
      <c r="BQ799" s="314" t="s">
        <v>15099</v>
      </c>
      <c r="BV799" s="314" t="s">
        <v>11571</v>
      </c>
      <c r="BW799" s="287">
        <v>41430</v>
      </c>
      <c r="BZ799" s="287">
        <v>41430</v>
      </c>
      <c r="CA799" s="292">
        <v>0.91666666666666663</v>
      </c>
      <c r="CB799" t="s">
        <v>1419</v>
      </c>
      <c r="CF799" s="318" t="s">
        <v>10005</v>
      </c>
      <c r="DM799" s="314" t="s">
        <v>11235</v>
      </c>
      <c r="DP799" s="314" t="s">
        <v>11576</v>
      </c>
      <c r="DQ799" s="314">
        <v>4.3</v>
      </c>
      <c r="DR799" s="314" t="s">
        <v>11281</v>
      </c>
      <c r="EH799" s="314" t="s">
        <v>11270</v>
      </c>
      <c r="EI799" s="314" t="s">
        <v>11576</v>
      </c>
      <c r="EJ799" s="314">
        <v>2</v>
      </c>
    </row>
    <row r="800" spans="7:140" x14ac:dyDescent="0.35">
      <c r="G800" s="322">
        <v>41501</v>
      </c>
      <c r="N800" s="315" t="s">
        <v>18599</v>
      </c>
      <c r="S800" s="314" t="s">
        <v>1404</v>
      </c>
      <c r="W800" s="316">
        <v>41399</v>
      </c>
      <c r="AB800" s="314" t="s">
        <v>7399</v>
      </c>
      <c r="AS800" s="314" t="s">
        <v>15111</v>
      </c>
      <c r="BD800" s="314" t="s">
        <v>11771</v>
      </c>
      <c r="BE800" s="314" t="s">
        <v>8637</v>
      </c>
      <c r="BG800" s="283" t="s">
        <v>11772</v>
      </c>
      <c r="BP800" s="314" t="s">
        <v>15136</v>
      </c>
      <c r="BQ800" s="314" t="s">
        <v>15099</v>
      </c>
      <c r="BV800" s="314" t="s">
        <v>11571</v>
      </c>
      <c r="BW800" s="287">
        <v>41431</v>
      </c>
      <c r="BZ800" s="287">
        <v>41431</v>
      </c>
      <c r="CA800" s="292">
        <v>8.3333333333333329E-2</v>
      </c>
      <c r="CB800" t="s">
        <v>1419</v>
      </c>
      <c r="CF800" s="318" t="s">
        <v>10005</v>
      </c>
      <c r="DM800" s="314" t="s">
        <v>11235</v>
      </c>
      <c r="DP800" s="314" t="s">
        <v>11576</v>
      </c>
      <c r="DQ800" s="314">
        <v>4.0999999999999996</v>
      </c>
      <c r="DR800" s="314" t="s">
        <v>11281</v>
      </c>
      <c r="EH800" s="314" t="s">
        <v>11270</v>
      </c>
      <c r="EI800" s="314" t="s">
        <v>11576</v>
      </c>
      <c r="EJ800" s="314">
        <v>2</v>
      </c>
    </row>
    <row r="801" spans="7:140" x14ac:dyDescent="0.35">
      <c r="G801" s="322">
        <v>41501</v>
      </c>
      <c r="N801" s="315" t="s">
        <v>18599</v>
      </c>
      <c r="S801" s="314" t="s">
        <v>1404</v>
      </c>
      <c r="W801" s="316">
        <v>41399</v>
      </c>
      <c r="AB801" s="314" t="s">
        <v>7399</v>
      </c>
      <c r="AS801" s="314" t="s">
        <v>15111</v>
      </c>
      <c r="BD801" s="314" t="s">
        <v>11771</v>
      </c>
      <c r="BE801" s="314" t="s">
        <v>8637</v>
      </c>
      <c r="BG801" s="283" t="s">
        <v>11772</v>
      </c>
      <c r="BP801" s="314" t="s">
        <v>15136</v>
      </c>
      <c r="BQ801" s="314" t="s">
        <v>15099</v>
      </c>
      <c r="BV801" s="314" t="s">
        <v>11571</v>
      </c>
      <c r="BW801" s="287">
        <v>41431</v>
      </c>
      <c r="BZ801" s="287">
        <v>41431</v>
      </c>
      <c r="CA801" s="292">
        <v>0.25</v>
      </c>
      <c r="CB801" t="s">
        <v>1419</v>
      </c>
      <c r="CF801" s="318" t="s">
        <v>10005</v>
      </c>
      <c r="DM801" s="314" t="s">
        <v>11235</v>
      </c>
      <c r="DP801" s="314" t="s">
        <v>11576</v>
      </c>
      <c r="DQ801" s="314">
        <v>4.5</v>
      </c>
      <c r="DR801" s="314" t="s">
        <v>11281</v>
      </c>
      <c r="EH801" s="314" t="s">
        <v>11270</v>
      </c>
      <c r="EI801" s="314" t="s">
        <v>11576</v>
      </c>
      <c r="EJ801" s="314">
        <v>2</v>
      </c>
    </row>
    <row r="802" spans="7:140" x14ac:dyDescent="0.35">
      <c r="G802" s="322">
        <v>41501</v>
      </c>
      <c r="N802" s="315" t="s">
        <v>18599</v>
      </c>
      <c r="S802" s="314" t="s">
        <v>1404</v>
      </c>
      <c r="W802" s="316">
        <v>41399</v>
      </c>
      <c r="AB802" s="314" t="s">
        <v>7399</v>
      </c>
      <c r="AS802" s="314" t="s">
        <v>15111</v>
      </c>
      <c r="BD802" s="314" t="s">
        <v>11771</v>
      </c>
      <c r="BE802" s="314" t="s">
        <v>8637</v>
      </c>
      <c r="BG802" s="283" t="s">
        <v>11772</v>
      </c>
      <c r="BP802" s="314" t="s">
        <v>15136</v>
      </c>
      <c r="BQ802" s="314" t="s">
        <v>15099</v>
      </c>
      <c r="BV802" s="314" t="s">
        <v>11571</v>
      </c>
      <c r="BW802" s="287">
        <v>41431</v>
      </c>
      <c r="BZ802" s="287">
        <v>41431</v>
      </c>
      <c r="CA802" s="292">
        <v>0.41666666666666669</v>
      </c>
      <c r="CB802" t="s">
        <v>1419</v>
      </c>
      <c r="CF802" s="318" t="s">
        <v>10005</v>
      </c>
      <c r="DM802" s="314" t="s">
        <v>11235</v>
      </c>
      <c r="DP802" s="314" t="s">
        <v>11576</v>
      </c>
      <c r="DQ802" s="314">
        <v>4.7</v>
      </c>
      <c r="DR802" s="314" t="s">
        <v>11281</v>
      </c>
      <c r="EH802" s="314" t="s">
        <v>11270</v>
      </c>
      <c r="EI802" s="314" t="s">
        <v>11576</v>
      </c>
      <c r="EJ802" s="314">
        <v>2</v>
      </c>
    </row>
    <row r="803" spans="7:140" x14ac:dyDescent="0.35">
      <c r="G803" s="322">
        <v>41501</v>
      </c>
      <c r="N803" s="315" t="s">
        <v>18599</v>
      </c>
      <c r="S803" s="314" t="s">
        <v>1404</v>
      </c>
      <c r="W803" s="316">
        <v>41399</v>
      </c>
      <c r="AB803" s="314" t="s">
        <v>7399</v>
      </c>
      <c r="AS803" s="314" t="s">
        <v>15111</v>
      </c>
      <c r="BD803" s="314" t="s">
        <v>11771</v>
      </c>
      <c r="BE803" s="314" t="s">
        <v>8637</v>
      </c>
      <c r="BG803" s="283" t="s">
        <v>11772</v>
      </c>
      <c r="BP803" s="314" t="s">
        <v>15136</v>
      </c>
      <c r="BQ803" s="314" t="s">
        <v>15099</v>
      </c>
      <c r="BV803" s="314" t="s">
        <v>11571</v>
      </c>
      <c r="BW803" s="287">
        <v>41431</v>
      </c>
      <c r="BZ803" s="287">
        <v>41431</v>
      </c>
      <c r="CA803" s="292">
        <v>0.58333333333333337</v>
      </c>
      <c r="CB803" t="s">
        <v>1419</v>
      </c>
      <c r="CF803" s="318" t="s">
        <v>10005</v>
      </c>
      <c r="DM803" s="314" t="s">
        <v>11235</v>
      </c>
      <c r="DP803" s="314" t="s">
        <v>11576</v>
      </c>
      <c r="DQ803" s="314">
        <v>4.7</v>
      </c>
      <c r="DR803" s="314" t="s">
        <v>11281</v>
      </c>
      <c r="EH803" s="314" t="s">
        <v>11270</v>
      </c>
      <c r="EI803" s="314" t="s">
        <v>11576</v>
      </c>
      <c r="EJ803" s="314">
        <v>2</v>
      </c>
    </row>
    <row r="804" spans="7:140" x14ac:dyDescent="0.35">
      <c r="G804" s="322">
        <v>41501</v>
      </c>
      <c r="N804" s="315" t="s">
        <v>18599</v>
      </c>
      <c r="S804" s="314" t="s">
        <v>1404</v>
      </c>
      <c r="W804" s="316">
        <v>41399</v>
      </c>
      <c r="AB804" s="314" t="s">
        <v>7399</v>
      </c>
      <c r="AS804" s="314" t="s">
        <v>15111</v>
      </c>
      <c r="BD804" s="314" t="s">
        <v>11771</v>
      </c>
      <c r="BE804" s="314" t="s">
        <v>8637</v>
      </c>
      <c r="BG804" s="283" t="s">
        <v>11772</v>
      </c>
      <c r="BP804" s="314" t="s">
        <v>15136</v>
      </c>
      <c r="BQ804" s="314" t="s">
        <v>15099</v>
      </c>
      <c r="BV804" s="314" t="s">
        <v>11571</v>
      </c>
      <c r="BW804" s="287">
        <v>41431</v>
      </c>
      <c r="BZ804" s="287">
        <v>41431</v>
      </c>
      <c r="CA804" s="292">
        <v>0.75</v>
      </c>
      <c r="CB804" t="s">
        <v>1419</v>
      </c>
      <c r="CF804" s="318" t="s">
        <v>10005</v>
      </c>
      <c r="DM804" s="314" t="s">
        <v>11235</v>
      </c>
      <c r="DP804" s="314" t="s">
        <v>11576</v>
      </c>
      <c r="DQ804" s="314">
        <v>4.5999999999999996</v>
      </c>
      <c r="DR804" s="314" t="s">
        <v>11281</v>
      </c>
      <c r="EH804" s="314" t="s">
        <v>11270</v>
      </c>
      <c r="EI804" s="314" t="s">
        <v>11576</v>
      </c>
      <c r="EJ804" s="314">
        <v>2</v>
      </c>
    </row>
    <row r="805" spans="7:140" x14ac:dyDescent="0.35">
      <c r="G805" s="322">
        <v>41501</v>
      </c>
      <c r="N805" s="315" t="s">
        <v>18599</v>
      </c>
      <c r="S805" s="314" t="s">
        <v>1404</v>
      </c>
      <c r="W805" s="316">
        <v>41399</v>
      </c>
      <c r="AB805" s="314" t="s">
        <v>7399</v>
      </c>
      <c r="AS805" s="314" t="s">
        <v>15111</v>
      </c>
      <c r="BD805" s="314" t="s">
        <v>11771</v>
      </c>
      <c r="BE805" s="314" t="s">
        <v>8637</v>
      </c>
      <c r="BG805" s="283" t="s">
        <v>11772</v>
      </c>
      <c r="BP805" s="314" t="s">
        <v>15136</v>
      </c>
      <c r="BQ805" s="314" t="s">
        <v>15099</v>
      </c>
      <c r="BV805" s="314" t="s">
        <v>11571</v>
      </c>
      <c r="BW805" s="287">
        <v>41431</v>
      </c>
      <c r="BZ805" s="287">
        <v>41431</v>
      </c>
      <c r="CA805" s="292">
        <v>0.91666666666666663</v>
      </c>
      <c r="CB805" t="s">
        <v>1419</v>
      </c>
      <c r="CF805" s="318" t="s">
        <v>10005</v>
      </c>
      <c r="DM805" s="314" t="s">
        <v>11235</v>
      </c>
      <c r="DP805" s="314" t="s">
        <v>11576</v>
      </c>
      <c r="DQ805" s="314">
        <v>4.5999999999999996</v>
      </c>
      <c r="DR805" s="314" t="s">
        <v>11281</v>
      </c>
      <c r="EH805" s="314" t="s">
        <v>11270</v>
      </c>
      <c r="EI805" s="314" t="s">
        <v>11576</v>
      </c>
      <c r="EJ805" s="314">
        <v>2</v>
      </c>
    </row>
    <row r="806" spans="7:140" x14ac:dyDescent="0.35">
      <c r="G806" s="322">
        <v>41501</v>
      </c>
      <c r="N806" s="315" t="s">
        <v>18599</v>
      </c>
      <c r="S806" s="314" t="s">
        <v>1404</v>
      </c>
      <c r="W806" s="316">
        <v>41399</v>
      </c>
      <c r="AB806" s="314" t="s">
        <v>7399</v>
      </c>
      <c r="AS806" s="314" t="s">
        <v>15111</v>
      </c>
      <c r="BD806" s="314" t="s">
        <v>11771</v>
      </c>
      <c r="BE806" s="314" t="s">
        <v>8637</v>
      </c>
      <c r="BG806" s="283" t="s">
        <v>11772</v>
      </c>
      <c r="BP806" s="314" t="s">
        <v>15136</v>
      </c>
      <c r="BQ806" s="314" t="s">
        <v>15099</v>
      </c>
      <c r="BV806" s="314" t="s">
        <v>11571</v>
      </c>
      <c r="BW806" s="287">
        <v>41432</v>
      </c>
      <c r="BZ806" s="287">
        <v>41432</v>
      </c>
      <c r="CA806" s="292">
        <v>8.3333333333333329E-2</v>
      </c>
      <c r="CB806" t="s">
        <v>1419</v>
      </c>
      <c r="CF806" s="318" t="s">
        <v>10005</v>
      </c>
      <c r="DM806" s="314" t="s">
        <v>11235</v>
      </c>
      <c r="DP806" s="314" t="s">
        <v>11576</v>
      </c>
      <c r="DQ806" s="314">
        <v>4.7</v>
      </c>
      <c r="DR806" s="314" t="s">
        <v>11281</v>
      </c>
      <c r="EH806" s="314" t="s">
        <v>11270</v>
      </c>
      <c r="EI806" s="314" t="s">
        <v>11576</v>
      </c>
      <c r="EJ806" s="314">
        <v>2</v>
      </c>
    </row>
    <row r="807" spans="7:140" x14ac:dyDescent="0.35">
      <c r="G807" s="322">
        <v>41501</v>
      </c>
      <c r="N807" s="315" t="s">
        <v>18599</v>
      </c>
      <c r="S807" s="314" t="s">
        <v>1404</v>
      </c>
      <c r="W807" s="316">
        <v>41399</v>
      </c>
      <c r="AB807" s="314" t="s">
        <v>7399</v>
      </c>
      <c r="AS807" s="314" t="s">
        <v>15111</v>
      </c>
      <c r="BD807" s="314" t="s">
        <v>11771</v>
      </c>
      <c r="BE807" s="314" t="s">
        <v>8637</v>
      </c>
      <c r="BG807" s="283" t="s">
        <v>11772</v>
      </c>
      <c r="BP807" s="314" t="s">
        <v>15136</v>
      </c>
      <c r="BQ807" s="314" t="s">
        <v>15099</v>
      </c>
      <c r="BV807" s="314" t="s">
        <v>11571</v>
      </c>
      <c r="BW807" s="287">
        <v>41432</v>
      </c>
      <c r="BZ807" s="287">
        <v>41432</v>
      </c>
      <c r="CA807" s="292">
        <v>0.25</v>
      </c>
      <c r="CB807" t="s">
        <v>1419</v>
      </c>
      <c r="CF807" s="318" t="s">
        <v>10005</v>
      </c>
      <c r="DM807" s="314" t="s">
        <v>11235</v>
      </c>
      <c r="DP807" s="314" t="s">
        <v>11576</v>
      </c>
      <c r="DQ807" s="314">
        <v>5.0999999999999996</v>
      </c>
      <c r="DR807" s="314" t="s">
        <v>11281</v>
      </c>
      <c r="EH807" s="314" t="s">
        <v>11270</v>
      </c>
      <c r="EI807" s="314" t="s">
        <v>11576</v>
      </c>
      <c r="EJ807" s="314">
        <v>2</v>
      </c>
    </row>
    <row r="808" spans="7:140" x14ac:dyDescent="0.35">
      <c r="G808" s="322">
        <v>41501</v>
      </c>
      <c r="N808" s="315" t="s">
        <v>18599</v>
      </c>
      <c r="S808" s="314" t="s">
        <v>1404</v>
      </c>
      <c r="W808" s="316">
        <v>41399</v>
      </c>
      <c r="AB808" s="314" t="s">
        <v>7399</v>
      </c>
      <c r="AS808" s="314" t="s">
        <v>15111</v>
      </c>
      <c r="BD808" s="314" t="s">
        <v>11771</v>
      </c>
      <c r="BE808" s="314" t="s">
        <v>8637</v>
      </c>
      <c r="BG808" s="283" t="s">
        <v>11772</v>
      </c>
      <c r="BP808" s="314" t="s">
        <v>15136</v>
      </c>
      <c r="BQ808" s="314" t="s">
        <v>15099</v>
      </c>
      <c r="BV808" s="314" t="s">
        <v>11571</v>
      </c>
      <c r="BW808" s="287">
        <v>41432</v>
      </c>
      <c r="BZ808" s="287">
        <v>41432</v>
      </c>
      <c r="CA808" s="292">
        <v>0.41666666666666669</v>
      </c>
      <c r="CB808" t="s">
        <v>1419</v>
      </c>
      <c r="CF808" s="318" t="s">
        <v>10005</v>
      </c>
      <c r="DM808" s="314" t="s">
        <v>11235</v>
      </c>
      <c r="DP808" s="314" t="s">
        <v>11576</v>
      </c>
      <c r="DQ808" s="314">
        <v>6</v>
      </c>
      <c r="DR808" s="314" t="s">
        <v>11281</v>
      </c>
      <c r="EH808" s="314" t="s">
        <v>11270</v>
      </c>
      <c r="EI808" s="314" t="s">
        <v>11576</v>
      </c>
      <c r="EJ808" s="314">
        <v>2</v>
      </c>
    </row>
    <row r="809" spans="7:140" x14ac:dyDescent="0.35">
      <c r="G809" s="322">
        <v>41501</v>
      </c>
      <c r="N809" s="315" t="s">
        <v>18599</v>
      </c>
      <c r="S809" s="314" t="s">
        <v>1404</v>
      </c>
      <c r="W809" s="316">
        <v>41399</v>
      </c>
      <c r="AB809" s="314" t="s">
        <v>7399</v>
      </c>
      <c r="AS809" s="314" t="s">
        <v>15111</v>
      </c>
      <c r="BD809" s="314" t="s">
        <v>11771</v>
      </c>
      <c r="BE809" s="314" t="s">
        <v>8637</v>
      </c>
      <c r="BG809" s="283" t="s">
        <v>11772</v>
      </c>
      <c r="BP809" s="314" t="s">
        <v>15136</v>
      </c>
      <c r="BQ809" s="314" t="s">
        <v>15099</v>
      </c>
      <c r="BV809" s="314" t="s">
        <v>11571</v>
      </c>
      <c r="BW809" s="287">
        <v>41432</v>
      </c>
      <c r="BZ809" s="287">
        <v>41432</v>
      </c>
      <c r="CA809" s="292">
        <v>0.58333333333333337</v>
      </c>
      <c r="CB809" t="s">
        <v>1419</v>
      </c>
      <c r="CF809" s="318" t="s">
        <v>10005</v>
      </c>
      <c r="DM809" s="314" t="s">
        <v>11235</v>
      </c>
      <c r="DP809" s="314" t="s">
        <v>11576</v>
      </c>
      <c r="DQ809" s="314">
        <v>65</v>
      </c>
      <c r="DR809" s="314" t="s">
        <v>11281</v>
      </c>
      <c r="EH809" s="314" t="s">
        <v>11270</v>
      </c>
      <c r="EI809" s="314" t="s">
        <v>11576</v>
      </c>
      <c r="EJ809" s="314">
        <v>2</v>
      </c>
    </row>
    <row r="810" spans="7:140" x14ac:dyDescent="0.35">
      <c r="G810" s="322">
        <v>41501</v>
      </c>
      <c r="N810" s="315" t="s">
        <v>18599</v>
      </c>
      <c r="S810" s="314" t="s">
        <v>1404</v>
      </c>
      <c r="W810" s="316">
        <v>41399</v>
      </c>
      <c r="AB810" s="314" t="s">
        <v>7399</v>
      </c>
      <c r="AS810" s="314" t="s">
        <v>15111</v>
      </c>
      <c r="BD810" s="314" t="s">
        <v>11771</v>
      </c>
      <c r="BE810" s="314" t="s">
        <v>8637</v>
      </c>
      <c r="BG810" s="283" t="s">
        <v>11772</v>
      </c>
      <c r="BP810" s="314" t="s">
        <v>15136</v>
      </c>
      <c r="BQ810" s="314" t="s">
        <v>15099</v>
      </c>
      <c r="BV810" s="314" t="s">
        <v>11571</v>
      </c>
      <c r="BW810" s="287">
        <v>41432</v>
      </c>
      <c r="BZ810" s="287">
        <v>41432</v>
      </c>
      <c r="CA810" s="292">
        <v>0.75</v>
      </c>
      <c r="CB810" t="s">
        <v>1419</v>
      </c>
      <c r="CF810" s="318" t="s">
        <v>10005</v>
      </c>
      <c r="DM810" s="314" t="s">
        <v>11235</v>
      </c>
      <c r="DP810" s="314" t="s">
        <v>11576</v>
      </c>
      <c r="DQ810" s="314">
        <v>86</v>
      </c>
      <c r="DR810" s="314" t="s">
        <v>11281</v>
      </c>
      <c r="EH810" s="314" t="s">
        <v>11270</v>
      </c>
      <c r="EI810" s="314" t="s">
        <v>11576</v>
      </c>
      <c r="EJ810" s="314">
        <v>2</v>
      </c>
    </row>
    <row r="811" spans="7:140" x14ac:dyDescent="0.35">
      <c r="G811" s="322">
        <v>41501</v>
      </c>
      <c r="N811" s="315" t="s">
        <v>18599</v>
      </c>
      <c r="S811" s="314" t="s">
        <v>1404</v>
      </c>
      <c r="W811" s="316">
        <v>41399</v>
      </c>
      <c r="AB811" s="314" t="s">
        <v>7399</v>
      </c>
      <c r="AS811" s="314" t="s">
        <v>15111</v>
      </c>
      <c r="BD811" s="314" t="s">
        <v>11771</v>
      </c>
      <c r="BE811" s="314" t="s">
        <v>8637</v>
      </c>
      <c r="BG811" s="283" t="s">
        <v>11772</v>
      </c>
      <c r="BP811" s="314" t="s">
        <v>15136</v>
      </c>
      <c r="BQ811" s="314" t="s">
        <v>15099</v>
      </c>
      <c r="BV811" s="314" t="s">
        <v>11571</v>
      </c>
      <c r="BW811" s="287">
        <v>41432</v>
      </c>
      <c r="BZ811" s="287">
        <v>41432</v>
      </c>
      <c r="CA811" s="292">
        <v>0.91666666666666663</v>
      </c>
      <c r="CB811" t="s">
        <v>1419</v>
      </c>
      <c r="CF811" s="318" t="s">
        <v>10005</v>
      </c>
      <c r="DM811" s="314" t="s">
        <v>11235</v>
      </c>
      <c r="DP811" s="314" t="s">
        <v>11576</v>
      </c>
      <c r="DQ811" s="314">
        <v>96</v>
      </c>
      <c r="DR811" s="314" t="s">
        <v>11281</v>
      </c>
      <c r="EH811" s="314" t="s">
        <v>11270</v>
      </c>
      <c r="EI811" s="314" t="s">
        <v>11576</v>
      </c>
      <c r="EJ811" s="314">
        <v>2</v>
      </c>
    </row>
    <row r="812" spans="7:140" x14ac:dyDescent="0.35">
      <c r="G812" s="322">
        <v>41501</v>
      </c>
      <c r="N812" s="315" t="s">
        <v>18599</v>
      </c>
      <c r="S812" s="314" t="s">
        <v>1404</v>
      </c>
      <c r="W812" s="316">
        <v>41399</v>
      </c>
      <c r="AB812" s="314" t="s">
        <v>7399</v>
      </c>
      <c r="AS812" s="314" t="s">
        <v>15111</v>
      </c>
      <c r="BD812" s="314" t="s">
        <v>11771</v>
      </c>
      <c r="BE812" s="314" t="s">
        <v>8637</v>
      </c>
      <c r="BG812" s="283" t="s">
        <v>11772</v>
      </c>
      <c r="BP812" s="314" t="s">
        <v>15136</v>
      </c>
      <c r="BQ812" s="314" t="s">
        <v>15099</v>
      </c>
      <c r="BV812" s="314" t="s">
        <v>11571</v>
      </c>
      <c r="BW812" s="287">
        <v>41433</v>
      </c>
      <c r="BZ812" s="287">
        <v>41433</v>
      </c>
      <c r="CA812" s="292">
        <v>8.3333333333333329E-2</v>
      </c>
      <c r="CB812" t="s">
        <v>1419</v>
      </c>
      <c r="CF812" s="318" t="s">
        <v>10005</v>
      </c>
      <c r="DM812" s="314" t="s">
        <v>11235</v>
      </c>
      <c r="DP812" s="314" t="s">
        <v>11576</v>
      </c>
      <c r="DQ812" s="314">
        <v>68</v>
      </c>
      <c r="DR812" s="314" t="s">
        <v>11281</v>
      </c>
      <c r="EH812" s="314" t="s">
        <v>11270</v>
      </c>
      <c r="EI812" s="314" t="s">
        <v>11576</v>
      </c>
      <c r="EJ812" s="314">
        <v>2</v>
      </c>
    </row>
    <row r="813" spans="7:140" x14ac:dyDescent="0.35">
      <c r="G813" s="322">
        <v>41501</v>
      </c>
      <c r="N813" s="315" t="s">
        <v>18599</v>
      </c>
      <c r="S813" s="314" t="s">
        <v>1404</v>
      </c>
      <c r="W813" s="316">
        <v>41399</v>
      </c>
      <c r="AB813" s="314" t="s">
        <v>7399</v>
      </c>
      <c r="AS813" s="314" t="s">
        <v>15111</v>
      </c>
      <c r="BD813" s="314" t="s">
        <v>11771</v>
      </c>
      <c r="BE813" s="314" t="s">
        <v>8637</v>
      </c>
      <c r="BG813" s="283" t="s">
        <v>11772</v>
      </c>
      <c r="BP813" s="314" t="s">
        <v>15136</v>
      </c>
      <c r="BQ813" s="314" t="s">
        <v>15099</v>
      </c>
      <c r="BV813" s="314" t="s">
        <v>11571</v>
      </c>
      <c r="BW813" s="287">
        <v>41433</v>
      </c>
      <c r="BZ813" s="287">
        <v>41433</v>
      </c>
      <c r="CA813" s="292">
        <v>0.25</v>
      </c>
      <c r="CB813" t="s">
        <v>1419</v>
      </c>
      <c r="CF813" s="318" t="s">
        <v>10005</v>
      </c>
      <c r="DM813" s="314" t="s">
        <v>11235</v>
      </c>
      <c r="DP813" s="314" t="s">
        <v>11576</v>
      </c>
      <c r="DQ813" s="314">
        <v>36</v>
      </c>
      <c r="DR813" s="314" t="s">
        <v>11281</v>
      </c>
      <c r="EH813" s="314" t="s">
        <v>11270</v>
      </c>
      <c r="EI813" s="314" t="s">
        <v>11576</v>
      </c>
      <c r="EJ813" s="314">
        <v>2</v>
      </c>
    </row>
    <row r="814" spans="7:140" x14ac:dyDescent="0.35">
      <c r="G814" s="322">
        <v>41501</v>
      </c>
      <c r="N814" s="315" t="s">
        <v>18599</v>
      </c>
      <c r="S814" s="314" t="s">
        <v>1404</v>
      </c>
      <c r="W814" s="316">
        <v>41399</v>
      </c>
      <c r="AB814" s="314" t="s">
        <v>7399</v>
      </c>
      <c r="AS814" s="314" t="s">
        <v>15111</v>
      </c>
      <c r="BD814" s="314" t="s">
        <v>11771</v>
      </c>
      <c r="BE814" s="314" t="s">
        <v>8637</v>
      </c>
      <c r="BG814" s="283" t="s">
        <v>11772</v>
      </c>
      <c r="BP814" s="314" t="s">
        <v>15136</v>
      </c>
      <c r="BQ814" s="314" t="s">
        <v>15099</v>
      </c>
      <c r="BV814" s="314" t="s">
        <v>11571</v>
      </c>
      <c r="BW814" s="287">
        <v>41433</v>
      </c>
      <c r="BZ814" s="287">
        <v>41433</v>
      </c>
      <c r="CA814" s="292">
        <v>0.41666666666666669</v>
      </c>
      <c r="CB814" t="s">
        <v>1419</v>
      </c>
      <c r="CF814" s="318" t="s">
        <v>10005</v>
      </c>
      <c r="DM814" s="314" t="s">
        <v>11235</v>
      </c>
      <c r="DP814" s="314" t="s">
        <v>11576</v>
      </c>
      <c r="DQ814" s="314">
        <v>21</v>
      </c>
      <c r="DR814" s="314" t="s">
        <v>11281</v>
      </c>
      <c r="EH814" s="314" t="s">
        <v>11270</v>
      </c>
      <c r="EI814" s="314" t="s">
        <v>11576</v>
      </c>
      <c r="EJ814" s="314">
        <v>2</v>
      </c>
    </row>
    <row r="815" spans="7:140" x14ac:dyDescent="0.35">
      <c r="G815" s="322">
        <v>41501</v>
      </c>
      <c r="N815" s="315" t="s">
        <v>18599</v>
      </c>
      <c r="S815" s="314" t="s">
        <v>1404</v>
      </c>
      <c r="W815" s="316">
        <v>41399</v>
      </c>
      <c r="AB815" s="314" t="s">
        <v>7399</v>
      </c>
      <c r="AS815" s="314" t="s">
        <v>15111</v>
      </c>
      <c r="BD815" s="314" t="s">
        <v>11771</v>
      </c>
      <c r="BE815" s="314" t="s">
        <v>8637</v>
      </c>
      <c r="BG815" s="283" t="s">
        <v>11772</v>
      </c>
      <c r="BP815" s="314" t="s">
        <v>15136</v>
      </c>
      <c r="BQ815" s="314" t="s">
        <v>15099</v>
      </c>
      <c r="BV815" s="314" t="s">
        <v>11571</v>
      </c>
      <c r="BW815" s="287">
        <v>41433</v>
      </c>
      <c r="BZ815" s="287">
        <v>41433</v>
      </c>
      <c r="CA815" s="292">
        <v>0.58333333333333337</v>
      </c>
      <c r="CB815" t="s">
        <v>1419</v>
      </c>
      <c r="CF815" s="318" t="s">
        <v>10005</v>
      </c>
      <c r="DM815" s="314" t="s">
        <v>11235</v>
      </c>
      <c r="DP815" s="314" t="s">
        <v>11576</v>
      </c>
      <c r="DQ815" s="314">
        <v>15</v>
      </c>
      <c r="DR815" s="314" t="s">
        <v>11281</v>
      </c>
      <c r="EH815" s="314" t="s">
        <v>11270</v>
      </c>
      <c r="EI815" s="314" t="s">
        <v>11576</v>
      </c>
      <c r="EJ815" s="314">
        <v>2</v>
      </c>
    </row>
    <row r="816" spans="7:140" x14ac:dyDescent="0.35">
      <c r="G816" s="322">
        <v>41501</v>
      </c>
      <c r="N816" s="315" t="s">
        <v>18599</v>
      </c>
      <c r="S816" s="314" t="s">
        <v>1404</v>
      </c>
      <c r="W816" s="316">
        <v>41399</v>
      </c>
      <c r="AB816" s="314" t="s">
        <v>7399</v>
      </c>
      <c r="AS816" s="314" t="s">
        <v>15111</v>
      </c>
      <c r="BD816" s="314" t="s">
        <v>11771</v>
      </c>
      <c r="BE816" s="314" t="s">
        <v>8637</v>
      </c>
      <c r="BG816" s="283" t="s">
        <v>11772</v>
      </c>
      <c r="BP816" s="314" t="s">
        <v>15136</v>
      </c>
      <c r="BQ816" s="314" t="s">
        <v>15099</v>
      </c>
      <c r="BV816" s="314" t="s">
        <v>11571</v>
      </c>
      <c r="BW816" s="287">
        <v>41433</v>
      </c>
      <c r="BZ816" s="287">
        <v>41433</v>
      </c>
      <c r="CA816" s="292">
        <v>0.75</v>
      </c>
      <c r="CB816" t="s">
        <v>1419</v>
      </c>
      <c r="CF816" s="318" t="s">
        <v>10005</v>
      </c>
      <c r="DM816" s="314" t="s">
        <v>11235</v>
      </c>
      <c r="DP816" s="314" t="s">
        <v>11576</v>
      </c>
      <c r="DQ816" s="314">
        <v>12</v>
      </c>
      <c r="DR816" s="314" t="s">
        <v>11281</v>
      </c>
      <c r="EH816" s="314" t="s">
        <v>11270</v>
      </c>
      <c r="EI816" s="314" t="s">
        <v>11576</v>
      </c>
      <c r="EJ816" s="314">
        <v>2</v>
      </c>
    </row>
    <row r="817" spans="7:140" x14ac:dyDescent="0.35">
      <c r="G817" s="322">
        <v>41501</v>
      </c>
      <c r="N817" s="315" t="s">
        <v>18599</v>
      </c>
      <c r="S817" s="314" t="s">
        <v>1404</v>
      </c>
      <c r="W817" s="316">
        <v>41399</v>
      </c>
      <c r="AB817" s="314" t="s">
        <v>7399</v>
      </c>
      <c r="AS817" s="314" t="s">
        <v>15111</v>
      </c>
      <c r="BD817" s="314" t="s">
        <v>11771</v>
      </c>
      <c r="BE817" s="314" t="s">
        <v>8637</v>
      </c>
      <c r="BG817" s="283" t="s">
        <v>11772</v>
      </c>
      <c r="BP817" s="314" t="s">
        <v>15136</v>
      </c>
      <c r="BQ817" s="314" t="s">
        <v>15099</v>
      </c>
      <c r="BV817" s="314" t="s">
        <v>11571</v>
      </c>
      <c r="BW817" s="287">
        <v>41433</v>
      </c>
      <c r="BZ817" s="287">
        <v>41433</v>
      </c>
      <c r="CA817" s="292">
        <v>0.91666666666666663</v>
      </c>
      <c r="CB817" t="s">
        <v>1419</v>
      </c>
      <c r="CF817" s="318" t="s">
        <v>10005</v>
      </c>
      <c r="DM817" s="314" t="s">
        <v>11235</v>
      </c>
      <c r="DP817" s="314" t="s">
        <v>11576</v>
      </c>
      <c r="DQ817" s="314">
        <v>10</v>
      </c>
      <c r="DR817" s="314" t="s">
        <v>11281</v>
      </c>
      <c r="EH817" s="314" t="s">
        <v>11270</v>
      </c>
      <c r="EI817" s="314" t="s">
        <v>11576</v>
      </c>
      <c r="EJ817" s="314">
        <v>2</v>
      </c>
    </row>
    <row r="818" spans="7:140" x14ac:dyDescent="0.35">
      <c r="G818" s="322">
        <v>41501</v>
      </c>
      <c r="N818" s="315" t="s">
        <v>18599</v>
      </c>
      <c r="S818" s="314" t="s">
        <v>1404</v>
      </c>
      <c r="W818" s="316">
        <v>41399</v>
      </c>
      <c r="AB818" s="314" t="s">
        <v>7399</v>
      </c>
      <c r="AS818" s="314" t="s">
        <v>15111</v>
      </c>
      <c r="BD818" s="314" t="s">
        <v>11771</v>
      </c>
      <c r="BE818" s="314" t="s">
        <v>8637</v>
      </c>
      <c r="BG818" s="283" t="s">
        <v>11772</v>
      </c>
      <c r="BP818" s="314" t="s">
        <v>15136</v>
      </c>
      <c r="BQ818" s="314" t="s">
        <v>15099</v>
      </c>
      <c r="BV818" s="314" t="s">
        <v>11571</v>
      </c>
      <c r="BW818" s="287">
        <v>41434</v>
      </c>
      <c r="BZ818" s="287">
        <v>41434</v>
      </c>
      <c r="CA818" s="292">
        <v>8.3333333333333329E-2</v>
      </c>
      <c r="CB818" t="s">
        <v>1419</v>
      </c>
      <c r="CF818" s="318" t="s">
        <v>10005</v>
      </c>
      <c r="DM818" s="314" t="s">
        <v>11235</v>
      </c>
      <c r="DP818" s="314" t="s">
        <v>11576</v>
      </c>
      <c r="DQ818" s="314">
        <v>9.1999999999999993</v>
      </c>
      <c r="DR818" s="314" t="s">
        <v>11281</v>
      </c>
      <c r="EH818" s="314" t="s">
        <v>11270</v>
      </c>
      <c r="EI818" s="314" t="s">
        <v>11576</v>
      </c>
      <c r="EJ818" s="314">
        <v>2</v>
      </c>
    </row>
    <row r="819" spans="7:140" x14ac:dyDescent="0.35">
      <c r="G819" s="322">
        <v>41501</v>
      </c>
      <c r="N819" s="315" t="s">
        <v>18599</v>
      </c>
      <c r="S819" s="314" t="s">
        <v>1404</v>
      </c>
      <c r="W819" s="316">
        <v>41399</v>
      </c>
      <c r="AB819" s="314" t="s">
        <v>7399</v>
      </c>
      <c r="AS819" s="314" t="s">
        <v>15111</v>
      </c>
      <c r="BD819" s="314" t="s">
        <v>11771</v>
      </c>
      <c r="BE819" s="314" t="s">
        <v>8637</v>
      </c>
      <c r="BG819" s="283" t="s">
        <v>11772</v>
      </c>
      <c r="BP819" s="314" t="s">
        <v>15136</v>
      </c>
      <c r="BQ819" s="314" t="s">
        <v>15099</v>
      </c>
      <c r="BV819" s="314" t="s">
        <v>11571</v>
      </c>
      <c r="BW819" s="287">
        <v>41434</v>
      </c>
      <c r="BZ819" s="287">
        <v>41434</v>
      </c>
      <c r="CA819" s="292">
        <v>0.25</v>
      </c>
      <c r="CB819" t="s">
        <v>1419</v>
      </c>
      <c r="CF819" s="318" t="s">
        <v>10005</v>
      </c>
      <c r="DM819" s="314" t="s">
        <v>11235</v>
      </c>
      <c r="DP819" s="314" t="s">
        <v>11576</v>
      </c>
      <c r="DQ819" s="314">
        <v>8.5</v>
      </c>
      <c r="DR819" s="314" t="s">
        <v>11281</v>
      </c>
      <c r="EH819" s="314" t="s">
        <v>11270</v>
      </c>
      <c r="EI819" s="314" t="s">
        <v>11576</v>
      </c>
      <c r="EJ819" s="314">
        <v>2</v>
      </c>
    </row>
    <row r="820" spans="7:140" x14ac:dyDescent="0.35">
      <c r="G820" s="322">
        <v>41501</v>
      </c>
      <c r="N820" s="315" t="s">
        <v>18599</v>
      </c>
      <c r="S820" s="314" t="s">
        <v>1404</v>
      </c>
      <c r="W820" s="316">
        <v>41399</v>
      </c>
      <c r="AB820" s="314" t="s">
        <v>7399</v>
      </c>
      <c r="AS820" s="314" t="s">
        <v>15111</v>
      </c>
      <c r="BD820" s="314" t="s">
        <v>11771</v>
      </c>
      <c r="BE820" s="314" t="s">
        <v>8637</v>
      </c>
      <c r="BG820" s="283" t="s">
        <v>11772</v>
      </c>
      <c r="BP820" s="314" t="s">
        <v>15136</v>
      </c>
      <c r="BQ820" s="314" t="s">
        <v>15099</v>
      </c>
      <c r="BV820" s="314" t="s">
        <v>11571</v>
      </c>
      <c r="BW820" s="287">
        <v>41434</v>
      </c>
      <c r="BZ820" s="287">
        <v>41434</v>
      </c>
      <c r="CA820" s="292">
        <v>0.41666666666666669</v>
      </c>
      <c r="CB820" t="s">
        <v>1419</v>
      </c>
      <c r="CF820" s="318" t="s">
        <v>10005</v>
      </c>
      <c r="DM820" s="314" t="s">
        <v>11235</v>
      </c>
      <c r="DP820" s="314" t="s">
        <v>11576</v>
      </c>
      <c r="DQ820" s="314">
        <v>7.6</v>
      </c>
      <c r="DR820" s="314" t="s">
        <v>11281</v>
      </c>
      <c r="EH820" s="314" t="s">
        <v>11270</v>
      </c>
      <c r="EI820" s="314" t="s">
        <v>11576</v>
      </c>
      <c r="EJ820" s="314">
        <v>2</v>
      </c>
    </row>
    <row r="821" spans="7:140" x14ac:dyDescent="0.35">
      <c r="G821" s="322">
        <v>41501</v>
      </c>
      <c r="N821" s="315" t="s">
        <v>18599</v>
      </c>
      <c r="S821" s="314" t="s">
        <v>1404</v>
      </c>
      <c r="W821" s="316">
        <v>41399</v>
      </c>
      <c r="AB821" s="314" t="s">
        <v>7399</v>
      </c>
      <c r="AS821" s="314" t="s">
        <v>15111</v>
      </c>
      <c r="BD821" s="314" t="s">
        <v>11771</v>
      </c>
      <c r="BE821" s="314" t="s">
        <v>8637</v>
      </c>
      <c r="BG821" s="283" t="s">
        <v>11772</v>
      </c>
      <c r="BP821" s="314" t="s">
        <v>15136</v>
      </c>
      <c r="BQ821" s="314" t="s">
        <v>15099</v>
      </c>
      <c r="BV821" s="314" t="s">
        <v>11571</v>
      </c>
      <c r="BW821" s="287">
        <v>41434</v>
      </c>
      <c r="BZ821" s="287">
        <v>41434</v>
      </c>
      <c r="CA821" s="292">
        <v>0.58333333333333337</v>
      </c>
      <c r="CB821" t="s">
        <v>1419</v>
      </c>
      <c r="CF821" s="318" t="s">
        <v>10005</v>
      </c>
      <c r="DM821" s="314" t="s">
        <v>11235</v>
      </c>
      <c r="DP821" s="314" t="s">
        <v>11576</v>
      </c>
      <c r="DQ821" s="314">
        <v>7.2</v>
      </c>
      <c r="DR821" s="314" t="s">
        <v>11281</v>
      </c>
      <c r="EH821" s="314" t="s">
        <v>11270</v>
      </c>
      <c r="EI821" s="314" t="s">
        <v>11576</v>
      </c>
      <c r="EJ821" s="314">
        <v>2</v>
      </c>
    </row>
    <row r="822" spans="7:140" x14ac:dyDescent="0.35">
      <c r="G822" s="322">
        <v>41501</v>
      </c>
      <c r="N822" s="315" t="s">
        <v>18599</v>
      </c>
      <c r="S822" s="314" t="s">
        <v>1404</v>
      </c>
      <c r="W822" s="316">
        <v>41399</v>
      </c>
      <c r="AB822" s="314" t="s">
        <v>7399</v>
      </c>
      <c r="AS822" s="314" t="s">
        <v>15111</v>
      </c>
      <c r="BD822" s="314" t="s">
        <v>11771</v>
      </c>
      <c r="BE822" s="314" t="s">
        <v>8637</v>
      </c>
      <c r="BG822" s="283" t="s">
        <v>11772</v>
      </c>
      <c r="BP822" s="314" t="s">
        <v>15136</v>
      </c>
      <c r="BQ822" s="314" t="s">
        <v>15099</v>
      </c>
      <c r="BV822" s="314" t="s">
        <v>11571</v>
      </c>
      <c r="BW822" s="287">
        <v>41434</v>
      </c>
      <c r="BZ822" s="287">
        <v>41434</v>
      </c>
      <c r="CA822" s="292">
        <v>0.75</v>
      </c>
      <c r="CB822" t="s">
        <v>1419</v>
      </c>
      <c r="CF822" s="318" t="s">
        <v>10005</v>
      </c>
      <c r="DM822" s="314" t="s">
        <v>11235</v>
      </c>
      <c r="DP822" s="314" t="s">
        <v>11576</v>
      </c>
      <c r="DQ822" s="314">
        <v>6.2</v>
      </c>
      <c r="DR822" s="314" t="s">
        <v>11281</v>
      </c>
      <c r="EH822" s="314" t="s">
        <v>11270</v>
      </c>
      <c r="EI822" s="314" t="s">
        <v>11576</v>
      </c>
      <c r="EJ822" s="314">
        <v>2</v>
      </c>
    </row>
    <row r="823" spans="7:140" x14ac:dyDescent="0.35">
      <c r="G823" s="322">
        <v>41501</v>
      </c>
      <c r="N823" s="315" t="s">
        <v>18599</v>
      </c>
      <c r="S823" s="314" t="s">
        <v>1404</v>
      </c>
      <c r="W823" s="316">
        <v>41399</v>
      </c>
      <c r="AB823" s="314" t="s">
        <v>7399</v>
      </c>
      <c r="AS823" s="314" t="s">
        <v>15111</v>
      </c>
      <c r="BD823" s="314" t="s">
        <v>11771</v>
      </c>
      <c r="BE823" s="314" t="s">
        <v>8637</v>
      </c>
      <c r="BG823" s="283" t="s">
        <v>11772</v>
      </c>
      <c r="BP823" s="314" t="s">
        <v>15136</v>
      </c>
      <c r="BQ823" s="314" t="s">
        <v>15099</v>
      </c>
      <c r="BV823" s="314" t="s">
        <v>11571</v>
      </c>
      <c r="BW823" s="287">
        <v>41434</v>
      </c>
      <c r="BZ823" s="287">
        <v>41434</v>
      </c>
      <c r="CA823" s="292">
        <v>0.91666666666666663</v>
      </c>
      <c r="CB823" t="s">
        <v>1419</v>
      </c>
      <c r="CF823" s="318" t="s">
        <v>10005</v>
      </c>
      <c r="DM823" s="314" t="s">
        <v>11235</v>
      </c>
      <c r="DP823" s="314" t="s">
        <v>11576</v>
      </c>
      <c r="DQ823" s="314">
        <v>6.2</v>
      </c>
      <c r="DR823" s="314" t="s">
        <v>11281</v>
      </c>
      <c r="EH823" s="314" t="s">
        <v>11270</v>
      </c>
      <c r="EI823" s="314" t="s">
        <v>11576</v>
      </c>
      <c r="EJ823" s="314">
        <v>2</v>
      </c>
    </row>
    <row r="824" spans="7:140" x14ac:dyDescent="0.35">
      <c r="G824" s="322">
        <v>41501</v>
      </c>
      <c r="N824" s="315" t="s">
        <v>18599</v>
      </c>
      <c r="S824" s="314" t="s">
        <v>1404</v>
      </c>
      <c r="W824" s="316">
        <v>41399</v>
      </c>
      <c r="AB824" s="314" t="s">
        <v>7399</v>
      </c>
      <c r="AS824" s="314" t="s">
        <v>15111</v>
      </c>
      <c r="BD824" s="314" t="s">
        <v>11771</v>
      </c>
      <c r="BE824" s="314" t="s">
        <v>8637</v>
      </c>
      <c r="BG824" s="283" t="s">
        <v>11772</v>
      </c>
      <c r="BP824" s="314" t="s">
        <v>15136</v>
      </c>
      <c r="BQ824" s="314" t="s">
        <v>15099</v>
      </c>
      <c r="BV824" s="314" t="s">
        <v>11571</v>
      </c>
      <c r="BW824" s="287">
        <v>41435</v>
      </c>
      <c r="BZ824" s="287">
        <v>41435</v>
      </c>
      <c r="CA824" s="292">
        <v>8.3333333333333329E-2</v>
      </c>
      <c r="CB824" t="s">
        <v>1419</v>
      </c>
      <c r="CF824" s="318" t="s">
        <v>10005</v>
      </c>
      <c r="DM824" s="314" t="s">
        <v>11235</v>
      </c>
      <c r="DP824" s="314" t="s">
        <v>11576</v>
      </c>
      <c r="DQ824" s="314">
        <v>5.7</v>
      </c>
      <c r="DR824" s="314" t="s">
        <v>11281</v>
      </c>
      <c r="EH824" s="314" t="s">
        <v>11270</v>
      </c>
      <c r="EI824" s="314" t="s">
        <v>11576</v>
      </c>
      <c r="EJ824" s="314">
        <v>2</v>
      </c>
    </row>
    <row r="825" spans="7:140" x14ac:dyDescent="0.35">
      <c r="G825" s="322">
        <v>41501</v>
      </c>
      <c r="N825" s="315" t="s">
        <v>18599</v>
      </c>
      <c r="S825" s="314" t="s">
        <v>1404</v>
      </c>
      <c r="W825" s="316">
        <v>41399</v>
      </c>
      <c r="AB825" s="314" t="s">
        <v>7399</v>
      </c>
      <c r="AS825" s="314" t="s">
        <v>15111</v>
      </c>
      <c r="BD825" s="314" t="s">
        <v>11771</v>
      </c>
      <c r="BE825" s="314" t="s">
        <v>8637</v>
      </c>
      <c r="BG825" s="283" t="s">
        <v>11772</v>
      </c>
      <c r="BP825" s="314" t="s">
        <v>15136</v>
      </c>
      <c r="BQ825" s="314" t="s">
        <v>15099</v>
      </c>
      <c r="BV825" s="314" t="s">
        <v>11571</v>
      </c>
      <c r="BW825" s="287">
        <v>41435</v>
      </c>
      <c r="BZ825" s="287">
        <v>41435</v>
      </c>
      <c r="CA825" s="292">
        <v>0.25</v>
      </c>
      <c r="CB825" t="s">
        <v>1419</v>
      </c>
      <c r="CF825" s="318" t="s">
        <v>10005</v>
      </c>
      <c r="DM825" s="314" t="s">
        <v>11235</v>
      </c>
      <c r="DP825" s="314" t="s">
        <v>11576</v>
      </c>
      <c r="DQ825" s="314">
        <v>6.6</v>
      </c>
      <c r="DR825" s="314" t="s">
        <v>11281</v>
      </c>
      <c r="EH825" s="314" t="s">
        <v>11270</v>
      </c>
      <c r="EI825" s="314" t="s">
        <v>11576</v>
      </c>
      <c r="EJ825" s="314">
        <v>2</v>
      </c>
    </row>
    <row r="826" spans="7:140" x14ac:dyDescent="0.35">
      <c r="G826" s="322">
        <v>41501</v>
      </c>
      <c r="N826" s="315" t="s">
        <v>18599</v>
      </c>
      <c r="S826" s="314" t="s">
        <v>1404</v>
      </c>
      <c r="W826" s="316">
        <v>41399</v>
      </c>
      <c r="AB826" s="314" t="s">
        <v>7399</v>
      </c>
      <c r="AS826" s="314" t="s">
        <v>15111</v>
      </c>
      <c r="BD826" s="314" t="s">
        <v>11771</v>
      </c>
      <c r="BE826" s="314" t="s">
        <v>8637</v>
      </c>
      <c r="BG826" s="283" t="s">
        <v>11772</v>
      </c>
      <c r="BP826" s="314" t="s">
        <v>15136</v>
      </c>
      <c r="BQ826" s="314" t="s">
        <v>15099</v>
      </c>
      <c r="BV826" s="314" t="s">
        <v>11571</v>
      </c>
      <c r="BW826" s="287">
        <v>41435</v>
      </c>
      <c r="BZ826" s="287">
        <v>41435</v>
      </c>
      <c r="CA826" s="292">
        <v>0.41666666666666669</v>
      </c>
      <c r="CB826" t="s">
        <v>1419</v>
      </c>
      <c r="CF826" s="318" t="s">
        <v>10005</v>
      </c>
      <c r="DM826" s="314" t="s">
        <v>11235</v>
      </c>
      <c r="DP826" s="314" t="s">
        <v>11576</v>
      </c>
      <c r="DQ826" s="314">
        <v>7.6</v>
      </c>
      <c r="DR826" s="314" t="s">
        <v>11281</v>
      </c>
      <c r="EH826" s="314" t="s">
        <v>11270</v>
      </c>
      <c r="EI826" s="314" t="s">
        <v>11576</v>
      </c>
      <c r="EJ826" s="314">
        <v>2</v>
      </c>
    </row>
    <row r="827" spans="7:140" x14ac:dyDescent="0.35">
      <c r="G827" s="322">
        <v>41501</v>
      </c>
      <c r="N827" s="315" t="s">
        <v>18599</v>
      </c>
      <c r="S827" s="314" t="s">
        <v>1404</v>
      </c>
      <c r="W827" s="316">
        <v>41399</v>
      </c>
      <c r="AB827" s="314" t="s">
        <v>7399</v>
      </c>
      <c r="AS827" s="314" t="s">
        <v>15111</v>
      </c>
      <c r="BD827" s="314" t="s">
        <v>11771</v>
      </c>
      <c r="BE827" s="314" t="s">
        <v>8637</v>
      </c>
      <c r="BG827" s="283" t="s">
        <v>11772</v>
      </c>
      <c r="BP827" s="314" t="s">
        <v>15136</v>
      </c>
      <c r="BQ827" s="314" t="s">
        <v>15099</v>
      </c>
      <c r="BV827" s="314" t="s">
        <v>11571</v>
      </c>
      <c r="BW827" s="287">
        <v>41435</v>
      </c>
      <c r="BZ827" s="287">
        <v>41435</v>
      </c>
      <c r="CA827" s="292">
        <v>0.58333333333333337</v>
      </c>
      <c r="CB827" t="s">
        <v>1419</v>
      </c>
      <c r="CF827" s="318" t="s">
        <v>10005</v>
      </c>
      <c r="DM827" s="314" t="s">
        <v>11235</v>
      </c>
      <c r="DP827" s="314" t="s">
        <v>11576</v>
      </c>
      <c r="DQ827" s="314">
        <v>6.8</v>
      </c>
      <c r="DR827" s="314" t="s">
        <v>11281</v>
      </c>
      <c r="EH827" s="314" t="s">
        <v>11270</v>
      </c>
      <c r="EI827" s="314" t="s">
        <v>11576</v>
      </c>
      <c r="EJ827" s="314">
        <v>2</v>
      </c>
    </row>
    <row r="828" spans="7:140" x14ac:dyDescent="0.35">
      <c r="G828" s="322">
        <v>41501</v>
      </c>
      <c r="N828" s="315" t="s">
        <v>18599</v>
      </c>
      <c r="S828" s="314" t="s">
        <v>1404</v>
      </c>
      <c r="W828" s="316">
        <v>41399</v>
      </c>
      <c r="AB828" s="314" t="s">
        <v>7399</v>
      </c>
      <c r="AS828" s="314" t="s">
        <v>15111</v>
      </c>
      <c r="BD828" s="314" t="s">
        <v>11771</v>
      </c>
      <c r="BE828" s="314" t="s">
        <v>8637</v>
      </c>
      <c r="BG828" s="283" t="s">
        <v>11772</v>
      </c>
      <c r="BP828" s="314" t="s">
        <v>15136</v>
      </c>
      <c r="BQ828" s="314" t="s">
        <v>15099</v>
      </c>
      <c r="BV828" s="314" t="s">
        <v>11571</v>
      </c>
      <c r="BW828" s="287">
        <v>41435</v>
      </c>
      <c r="BZ828" s="287">
        <v>41435</v>
      </c>
      <c r="CA828" s="292">
        <v>0.75</v>
      </c>
      <c r="CB828" t="s">
        <v>1419</v>
      </c>
      <c r="CF828" s="318" t="s">
        <v>10005</v>
      </c>
      <c r="DM828" s="314" t="s">
        <v>11235</v>
      </c>
      <c r="DP828" s="314" t="s">
        <v>11576</v>
      </c>
      <c r="DQ828" s="314">
        <v>5.9</v>
      </c>
      <c r="DR828" s="314" t="s">
        <v>11281</v>
      </c>
      <c r="EH828" s="314" t="s">
        <v>11270</v>
      </c>
      <c r="EI828" s="314" t="s">
        <v>11576</v>
      </c>
      <c r="EJ828" s="314">
        <v>2</v>
      </c>
    </row>
    <row r="829" spans="7:140" x14ac:dyDescent="0.35">
      <c r="G829" s="322">
        <v>41501</v>
      </c>
      <c r="N829" s="315" t="s">
        <v>18599</v>
      </c>
      <c r="S829" s="314" t="s">
        <v>1404</v>
      </c>
      <c r="W829" s="316">
        <v>41399</v>
      </c>
      <c r="AB829" s="314" t="s">
        <v>7399</v>
      </c>
      <c r="AS829" s="314" t="s">
        <v>15111</v>
      </c>
      <c r="BD829" s="314" t="s">
        <v>11771</v>
      </c>
      <c r="BE829" s="314" t="s">
        <v>8637</v>
      </c>
      <c r="BG829" s="283" t="s">
        <v>11772</v>
      </c>
      <c r="BP829" s="314" t="s">
        <v>15136</v>
      </c>
      <c r="BQ829" s="314" t="s">
        <v>15099</v>
      </c>
      <c r="BV829" s="314" t="s">
        <v>11571</v>
      </c>
      <c r="BW829" s="287">
        <v>41435</v>
      </c>
      <c r="BZ829" s="287">
        <v>41435</v>
      </c>
      <c r="CA829" s="292">
        <v>0.91666666666666663</v>
      </c>
      <c r="CB829" t="s">
        <v>1419</v>
      </c>
      <c r="CF829" s="318" t="s">
        <v>10005</v>
      </c>
      <c r="DM829" s="314" t="s">
        <v>11235</v>
      </c>
      <c r="DP829" s="314" t="s">
        <v>11576</v>
      </c>
      <c r="DQ829" s="314">
        <v>7</v>
      </c>
      <c r="DR829" s="314" t="s">
        <v>11281</v>
      </c>
      <c r="EH829" s="314" t="s">
        <v>11270</v>
      </c>
      <c r="EI829" s="314" t="s">
        <v>11576</v>
      </c>
      <c r="EJ829" s="314">
        <v>2</v>
      </c>
    </row>
    <row r="830" spans="7:140" x14ac:dyDescent="0.35">
      <c r="G830" s="322">
        <v>41501</v>
      </c>
      <c r="N830" s="315" t="s">
        <v>18599</v>
      </c>
      <c r="S830" s="314" t="s">
        <v>1404</v>
      </c>
      <c r="W830" s="316">
        <v>41399</v>
      </c>
      <c r="AB830" s="314" t="s">
        <v>7399</v>
      </c>
      <c r="AS830" s="314" t="s">
        <v>15111</v>
      </c>
      <c r="BD830" s="314" t="s">
        <v>11771</v>
      </c>
      <c r="BE830" s="314" t="s">
        <v>8637</v>
      </c>
      <c r="BG830" s="283" t="s">
        <v>11772</v>
      </c>
      <c r="BP830" s="314" t="s">
        <v>15136</v>
      </c>
      <c r="BQ830" s="314" t="s">
        <v>15099</v>
      </c>
      <c r="BV830" s="314" t="s">
        <v>11571</v>
      </c>
      <c r="BW830" s="287">
        <v>41436</v>
      </c>
      <c r="BZ830" s="287">
        <v>41436</v>
      </c>
      <c r="CA830" s="292">
        <v>8.3333333333333329E-2</v>
      </c>
      <c r="CB830" t="s">
        <v>1419</v>
      </c>
      <c r="CF830" s="318" t="s">
        <v>10005</v>
      </c>
      <c r="DM830" s="314" t="s">
        <v>11235</v>
      </c>
      <c r="DP830" s="314" t="s">
        <v>11576</v>
      </c>
      <c r="DQ830" s="314">
        <v>10</v>
      </c>
      <c r="DR830" s="314" t="s">
        <v>11281</v>
      </c>
      <c r="EH830" s="314" t="s">
        <v>11270</v>
      </c>
      <c r="EI830" s="314" t="s">
        <v>11576</v>
      </c>
      <c r="EJ830" s="314">
        <v>2</v>
      </c>
    </row>
    <row r="831" spans="7:140" x14ac:dyDescent="0.35">
      <c r="G831" s="322">
        <v>41501</v>
      </c>
      <c r="N831" s="315" t="s">
        <v>18599</v>
      </c>
      <c r="S831" s="314" t="s">
        <v>1404</v>
      </c>
      <c r="W831" s="316">
        <v>41399</v>
      </c>
      <c r="AB831" s="314" t="s">
        <v>7399</v>
      </c>
      <c r="AS831" s="314" t="s">
        <v>15111</v>
      </c>
      <c r="BD831" s="314" t="s">
        <v>11771</v>
      </c>
      <c r="BE831" s="314" t="s">
        <v>8637</v>
      </c>
      <c r="BG831" s="283" t="s">
        <v>11772</v>
      </c>
      <c r="BP831" s="314" t="s">
        <v>15136</v>
      </c>
      <c r="BQ831" s="314" t="s">
        <v>15099</v>
      </c>
      <c r="BV831" s="314" t="s">
        <v>11571</v>
      </c>
      <c r="BW831" s="287">
        <v>41436</v>
      </c>
      <c r="BZ831" s="287">
        <v>41436</v>
      </c>
      <c r="CA831" s="292">
        <v>0.25</v>
      </c>
      <c r="CB831" t="s">
        <v>1419</v>
      </c>
      <c r="CF831" s="318" t="s">
        <v>10005</v>
      </c>
      <c r="DM831" s="314" t="s">
        <v>11235</v>
      </c>
      <c r="DP831" s="314" t="s">
        <v>11576</v>
      </c>
      <c r="DQ831" s="314">
        <v>10</v>
      </c>
      <c r="DR831" s="314" t="s">
        <v>11281</v>
      </c>
      <c r="EH831" s="314" t="s">
        <v>11270</v>
      </c>
      <c r="EI831" s="314" t="s">
        <v>11576</v>
      </c>
      <c r="EJ831" s="314">
        <v>2</v>
      </c>
    </row>
    <row r="832" spans="7:140" x14ac:dyDescent="0.35">
      <c r="G832" s="322">
        <v>41501</v>
      </c>
      <c r="N832" s="315" t="s">
        <v>18599</v>
      </c>
      <c r="S832" s="314" t="s">
        <v>1404</v>
      </c>
      <c r="W832" s="316">
        <v>41399</v>
      </c>
      <c r="AB832" s="314" t="s">
        <v>7399</v>
      </c>
      <c r="AS832" s="314" t="s">
        <v>15111</v>
      </c>
      <c r="BD832" s="314" t="s">
        <v>11771</v>
      </c>
      <c r="BE832" s="314" t="s">
        <v>8637</v>
      </c>
      <c r="BG832" s="283" t="s">
        <v>11772</v>
      </c>
      <c r="BP832" s="314" t="s">
        <v>15136</v>
      </c>
      <c r="BQ832" s="314" t="s">
        <v>15099</v>
      </c>
      <c r="BV832" s="314" t="s">
        <v>11571</v>
      </c>
      <c r="BW832" s="287">
        <v>41436</v>
      </c>
      <c r="BZ832" s="287">
        <v>41436</v>
      </c>
      <c r="CA832" s="292">
        <v>0.41666666666666669</v>
      </c>
      <c r="CB832" t="s">
        <v>1419</v>
      </c>
      <c r="CF832" s="318" t="s">
        <v>10005</v>
      </c>
      <c r="DM832" s="314" t="s">
        <v>11235</v>
      </c>
      <c r="DP832" s="314" t="s">
        <v>11576</v>
      </c>
      <c r="DQ832" s="314">
        <v>10</v>
      </c>
      <c r="DR832" s="314" t="s">
        <v>11281</v>
      </c>
      <c r="EH832" s="314" t="s">
        <v>11270</v>
      </c>
      <c r="EI832" s="314" t="s">
        <v>11576</v>
      </c>
      <c r="EJ832" s="314">
        <v>2</v>
      </c>
    </row>
    <row r="833" spans="7:140" x14ac:dyDescent="0.35">
      <c r="G833" s="322">
        <v>41501</v>
      </c>
      <c r="N833" s="315" t="s">
        <v>18599</v>
      </c>
      <c r="S833" s="314" t="s">
        <v>1404</v>
      </c>
      <c r="W833" s="316">
        <v>41399</v>
      </c>
      <c r="AB833" s="314" t="s">
        <v>7399</v>
      </c>
      <c r="AS833" s="314" t="s">
        <v>15111</v>
      </c>
      <c r="BD833" s="314" t="s">
        <v>11771</v>
      </c>
      <c r="BE833" s="314" t="s">
        <v>8637</v>
      </c>
      <c r="BG833" s="283" t="s">
        <v>11772</v>
      </c>
      <c r="BP833" s="314" t="s">
        <v>15136</v>
      </c>
      <c r="BQ833" s="314" t="s">
        <v>15099</v>
      </c>
      <c r="BV833" s="314" t="s">
        <v>11571</v>
      </c>
      <c r="BW833" s="287">
        <v>41436</v>
      </c>
      <c r="BZ833" s="287">
        <v>41436</v>
      </c>
      <c r="CA833" s="292">
        <v>0.58333333333333337</v>
      </c>
      <c r="CB833" t="s">
        <v>1419</v>
      </c>
      <c r="CF833" s="318" t="s">
        <v>10005</v>
      </c>
      <c r="DM833" s="314" t="s">
        <v>11235</v>
      </c>
      <c r="DP833" s="314" t="s">
        <v>11576</v>
      </c>
      <c r="DQ833" s="314">
        <v>8.6999999999999993</v>
      </c>
      <c r="DR833" s="314" t="s">
        <v>11281</v>
      </c>
      <c r="EH833" s="314" t="s">
        <v>11270</v>
      </c>
      <c r="EI833" s="314" t="s">
        <v>11576</v>
      </c>
      <c r="EJ833" s="314">
        <v>2</v>
      </c>
    </row>
    <row r="834" spans="7:140" x14ac:dyDescent="0.35">
      <c r="G834" s="322">
        <v>41501</v>
      </c>
      <c r="N834" s="315" t="s">
        <v>18599</v>
      </c>
      <c r="S834" s="314" t="s">
        <v>1404</v>
      </c>
      <c r="W834" s="316">
        <v>41399</v>
      </c>
      <c r="AB834" s="314" t="s">
        <v>7399</v>
      </c>
      <c r="AS834" s="314" t="s">
        <v>15111</v>
      </c>
      <c r="BD834" s="314" t="s">
        <v>11771</v>
      </c>
      <c r="BE834" s="314" t="s">
        <v>8637</v>
      </c>
      <c r="BG834" s="283" t="s">
        <v>11772</v>
      </c>
      <c r="BP834" s="314" t="s">
        <v>15136</v>
      </c>
      <c r="BQ834" s="314" t="s">
        <v>15099</v>
      </c>
      <c r="BV834" s="314" t="s">
        <v>11571</v>
      </c>
      <c r="BW834" s="287">
        <v>41436</v>
      </c>
      <c r="BZ834" s="287">
        <v>41436</v>
      </c>
      <c r="CA834" s="292">
        <v>0.75</v>
      </c>
      <c r="CB834" t="s">
        <v>1419</v>
      </c>
      <c r="CF834" s="318" t="s">
        <v>10005</v>
      </c>
      <c r="DM834" s="314" t="s">
        <v>11235</v>
      </c>
      <c r="DP834" s="314" t="s">
        <v>11576</v>
      </c>
      <c r="DQ834" s="314">
        <v>9</v>
      </c>
      <c r="DR834" s="314" t="s">
        <v>11281</v>
      </c>
      <c r="EH834" s="314" t="s">
        <v>11270</v>
      </c>
      <c r="EI834" s="314" t="s">
        <v>11576</v>
      </c>
      <c r="EJ834" s="314">
        <v>2</v>
      </c>
    </row>
    <row r="835" spans="7:140" x14ac:dyDescent="0.35">
      <c r="G835" s="322">
        <v>41501</v>
      </c>
      <c r="N835" s="315" t="s">
        <v>18599</v>
      </c>
      <c r="S835" s="314" t="s">
        <v>1404</v>
      </c>
      <c r="W835" s="316">
        <v>41399</v>
      </c>
      <c r="AB835" s="314" t="s">
        <v>7399</v>
      </c>
      <c r="AS835" s="314" t="s">
        <v>15111</v>
      </c>
      <c r="BD835" s="314" t="s">
        <v>11771</v>
      </c>
      <c r="BE835" s="314" t="s">
        <v>8637</v>
      </c>
      <c r="BG835" s="283" t="s">
        <v>11772</v>
      </c>
      <c r="BP835" s="314" t="s">
        <v>15136</v>
      </c>
      <c r="BQ835" s="314" t="s">
        <v>15099</v>
      </c>
      <c r="BV835" s="314" t="s">
        <v>11571</v>
      </c>
      <c r="BW835" s="287">
        <v>41436</v>
      </c>
      <c r="BZ835" s="287">
        <v>41436</v>
      </c>
      <c r="CA835" s="292">
        <v>0.91666666666666663</v>
      </c>
      <c r="CB835" t="s">
        <v>1419</v>
      </c>
      <c r="CF835" s="318" t="s">
        <v>10005</v>
      </c>
      <c r="DM835" s="314" t="s">
        <v>11235</v>
      </c>
      <c r="DP835" s="314" t="s">
        <v>11576</v>
      </c>
      <c r="DQ835" s="314">
        <v>8.1999999999999993</v>
      </c>
      <c r="DR835" s="314" t="s">
        <v>11281</v>
      </c>
      <c r="EH835" s="314" t="s">
        <v>11270</v>
      </c>
      <c r="EI835" s="314" t="s">
        <v>11576</v>
      </c>
      <c r="EJ835" s="314">
        <v>2</v>
      </c>
    </row>
    <row r="836" spans="7:140" x14ac:dyDescent="0.35">
      <c r="G836" s="322">
        <v>41501</v>
      </c>
      <c r="N836" s="315" t="s">
        <v>18599</v>
      </c>
      <c r="S836" s="314" t="s">
        <v>1404</v>
      </c>
      <c r="W836" s="316">
        <v>41399</v>
      </c>
      <c r="AB836" s="314" t="s">
        <v>7399</v>
      </c>
      <c r="AS836" s="314" t="s">
        <v>15111</v>
      </c>
      <c r="BD836" s="314" t="s">
        <v>11771</v>
      </c>
      <c r="BE836" s="314" t="s">
        <v>8637</v>
      </c>
      <c r="BG836" s="283" t="s">
        <v>11772</v>
      </c>
      <c r="BP836" s="314" t="s">
        <v>15136</v>
      </c>
      <c r="BQ836" s="314" t="s">
        <v>15099</v>
      </c>
      <c r="BV836" s="314" t="s">
        <v>11571</v>
      </c>
      <c r="BW836" s="287">
        <v>41437</v>
      </c>
      <c r="BZ836" s="287">
        <v>41437</v>
      </c>
      <c r="CA836" s="292">
        <v>8.3333333333333329E-2</v>
      </c>
      <c r="CB836" t="s">
        <v>1419</v>
      </c>
      <c r="CF836" s="318" t="s">
        <v>10005</v>
      </c>
      <c r="DM836" s="314" t="s">
        <v>11235</v>
      </c>
      <c r="DP836" s="314" t="s">
        <v>11576</v>
      </c>
      <c r="DQ836" s="314">
        <v>7</v>
      </c>
      <c r="DR836" s="314" t="s">
        <v>11281</v>
      </c>
      <c r="EH836" s="314" t="s">
        <v>11270</v>
      </c>
      <c r="EI836" s="314" t="s">
        <v>11576</v>
      </c>
      <c r="EJ836" s="314">
        <v>2</v>
      </c>
    </row>
    <row r="837" spans="7:140" x14ac:dyDescent="0.35">
      <c r="G837" s="322">
        <v>41501</v>
      </c>
      <c r="N837" s="315" t="s">
        <v>18599</v>
      </c>
      <c r="S837" s="314" t="s">
        <v>1404</v>
      </c>
      <c r="W837" s="316">
        <v>41399</v>
      </c>
      <c r="AB837" s="314" t="s">
        <v>7399</v>
      </c>
      <c r="AS837" s="314" t="s">
        <v>15111</v>
      </c>
      <c r="BD837" s="314" t="s">
        <v>11771</v>
      </c>
      <c r="BE837" s="314" t="s">
        <v>8637</v>
      </c>
      <c r="BG837" s="283" t="s">
        <v>11772</v>
      </c>
      <c r="BP837" s="314" t="s">
        <v>15136</v>
      </c>
      <c r="BQ837" s="314" t="s">
        <v>15099</v>
      </c>
      <c r="BV837" s="314" t="s">
        <v>11571</v>
      </c>
      <c r="BW837" s="287">
        <v>41437</v>
      </c>
      <c r="BZ837" s="287">
        <v>41437</v>
      </c>
      <c r="CA837" s="292">
        <v>0.25</v>
      </c>
      <c r="CB837" t="s">
        <v>1419</v>
      </c>
      <c r="CF837" s="318" t="s">
        <v>10005</v>
      </c>
      <c r="DM837" s="314" t="s">
        <v>11235</v>
      </c>
      <c r="DP837" s="314" t="s">
        <v>11576</v>
      </c>
      <c r="DQ837" s="314">
        <v>6.8</v>
      </c>
      <c r="DR837" s="314" t="s">
        <v>11281</v>
      </c>
      <c r="EH837" s="314" t="s">
        <v>11270</v>
      </c>
      <c r="EI837" s="314" t="s">
        <v>11576</v>
      </c>
      <c r="EJ837" s="314">
        <v>2</v>
      </c>
    </row>
    <row r="838" spans="7:140" x14ac:dyDescent="0.35">
      <c r="G838" s="322">
        <v>41501</v>
      </c>
      <c r="N838" s="315" t="s">
        <v>18599</v>
      </c>
      <c r="S838" s="314" t="s">
        <v>1404</v>
      </c>
      <c r="W838" s="316">
        <v>41399</v>
      </c>
      <c r="AB838" s="314" t="s">
        <v>7399</v>
      </c>
      <c r="AS838" s="314" t="s">
        <v>15111</v>
      </c>
      <c r="BD838" s="314" t="s">
        <v>11771</v>
      </c>
      <c r="BE838" s="314" t="s">
        <v>8637</v>
      </c>
      <c r="BG838" s="283" t="s">
        <v>11772</v>
      </c>
      <c r="BP838" s="314" t="s">
        <v>15136</v>
      </c>
      <c r="BQ838" s="314" t="s">
        <v>15099</v>
      </c>
      <c r="BV838" s="314" t="s">
        <v>11571</v>
      </c>
      <c r="BW838" s="287">
        <v>41437</v>
      </c>
      <c r="BZ838" s="287">
        <v>41437</v>
      </c>
      <c r="CA838" s="292">
        <v>0.41666666666666669</v>
      </c>
      <c r="CB838" t="s">
        <v>1419</v>
      </c>
      <c r="CF838" s="318" t="s">
        <v>10005</v>
      </c>
      <c r="DM838" s="314" t="s">
        <v>11235</v>
      </c>
      <c r="DP838" s="314" t="s">
        <v>11576</v>
      </c>
      <c r="DQ838" s="314">
        <v>6.4</v>
      </c>
      <c r="DR838" s="314" t="s">
        <v>11281</v>
      </c>
      <c r="EH838" s="314" t="s">
        <v>11270</v>
      </c>
      <c r="EI838" s="314" t="s">
        <v>11576</v>
      </c>
      <c r="EJ838" s="314">
        <v>2</v>
      </c>
    </row>
    <row r="839" spans="7:140" x14ac:dyDescent="0.35">
      <c r="G839" s="322">
        <v>41501</v>
      </c>
      <c r="N839" s="315" t="s">
        <v>18599</v>
      </c>
      <c r="S839" s="314" t="s">
        <v>1404</v>
      </c>
      <c r="W839" s="316">
        <v>41399</v>
      </c>
      <c r="AB839" s="314" t="s">
        <v>7399</v>
      </c>
      <c r="AS839" s="314" t="s">
        <v>15111</v>
      </c>
      <c r="BD839" s="314" t="s">
        <v>11771</v>
      </c>
      <c r="BE839" s="314" t="s">
        <v>8637</v>
      </c>
      <c r="BG839" s="283" t="s">
        <v>11772</v>
      </c>
      <c r="BP839" s="314" t="s">
        <v>15136</v>
      </c>
      <c r="BQ839" s="314" t="s">
        <v>15099</v>
      </c>
      <c r="BV839" s="314" t="s">
        <v>11571</v>
      </c>
      <c r="BW839" s="287">
        <v>41437</v>
      </c>
      <c r="BZ839" s="287">
        <v>41437</v>
      </c>
      <c r="CA839" s="292">
        <v>0.58333333333333337</v>
      </c>
      <c r="CB839" t="s">
        <v>1419</v>
      </c>
      <c r="CF839" s="318" t="s">
        <v>10005</v>
      </c>
      <c r="DM839" s="314" t="s">
        <v>11235</v>
      </c>
      <c r="DP839" s="314" t="s">
        <v>11576</v>
      </c>
      <c r="DQ839" s="314">
        <v>6</v>
      </c>
      <c r="DR839" s="314" t="s">
        <v>11281</v>
      </c>
      <c r="EH839" s="314" t="s">
        <v>11270</v>
      </c>
      <c r="EI839" s="314" t="s">
        <v>11576</v>
      </c>
      <c r="EJ839" s="314">
        <v>2</v>
      </c>
    </row>
    <row r="840" spans="7:140" x14ac:dyDescent="0.35">
      <c r="G840" s="322">
        <v>41501</v>
      </c>
      <c r="N840" s="315" t="s">
        <v>18599</v>
      </c>
      <c r="S840" s="314" t="s">
        <v>1404</v>
      </c>
      <c r="W840" s="316">
        <v>41399</v>
      </c>
      <c r="AB840" s="314" t="s">
        <v>7399</v>
      </c>
      <c r="AS840" s="314" t="s">
        <v>15111</v>
      </c>
      <c r="BD840" s="314" t="s">
        <v>11771</v>
      </c>
      <c r="BE840" s="314" t="s">
        <v>8637</v>
      </c>
      <c r="BG840" s="283" t="s">
        <v>11772</v>
      </c>
      <c r="BP840" s="314" t="s">
        <v>15136</v>
      </c>
      <c r="BQ840" s="314" t="s">
        <v>15099</v>
      </c>
      <c r="BV840" s="314" t="s">
        <v>11571</v>
      </c>
      <c r="BW840" s="287">
        <v>41437</v>
      </c>
      <c r="BZ840" s="287">
        <v>41437</v>
      </c>
      <c r="CA840" s="292">
        <v>0.75</v>
      </c>
      <c r="CB840" t="s">
        <v>1419</v>
      </c>
      <c r="CF840" s="318" t="s">
        <v>10005</v>
      </c>
      <c r="DM840" s="314" t="s">
        <v>11235</v>
      </c>
      <c r="DP840" s="314" t="s">
        <v>11576</v>
      </c>
      <c r="DQ840" s="314">
        <v>5.9</v>
      </c>
      <c r="DR840" s="314" t="s">
        <v>11281</v>
      </c>
      <c r="EH840" s="314" t="s">
        <v>11270</v>
      </c>
      <c r="EI840" s="314" t="s">
        <v>11576</v>
      </c>
      <c r="EJ840" s="314">
        <v>2</v>
      </c>
    </row>
    <row r="841" spans="7:140" x14ac:dyDescent="0.35">
      <c r="G841" s="322">
        <v>41501</v>
      </c>
      <c r="N841" s="315" t="s">
        <v>18599</v>
      </c>
      <c r="S841" s="314" t="s">
        <v>1404</v>
      </c>
      <c r="W841" s="316">
        <v>41399</v>
      </c>
      <c r="AB841" s="314" t="s">
        <v>7399</v>
      </c>
      <c r="AS841" s="314" t="s">
        <v>15111</v>
      </c>
      <c r="BD841" s="314" t="s">
        <v>11771</v>
      </c>
      <c r="BE841" s="314" t="s">
        <v>8637</v>
      </c>
      <c r="BG841" s="283" t="s">
        <v>11772</v>
      </c>
      <c r="BP841" s="314" t="s">
        <v>15136</v>
      </c>
      <c r="BQ841" s="314" t="s">
        <v>15099</v>
      </c>
      <c r="BV841" s="314" t="s">
        <v>11571</v>
      </c>
      <c r="BW841" s="287">
        <v>41437</v>
      </c>
      <c r="BZ841" s="287">
        <v>41437</v>
      </c>
      <c r="CA841" s="292">
        <v>0.91666666666666663</v>
      </c>
      <c r="CB841" t="s">
        <v>1419</v>
      </c>
      <c r="CF841" s="318" t="s">
        <v>10005</v>
      </c>
      <c r="DM841" s="314" t="s">
        <v>11235</v>
      </c>
      <c r="DP841" s="314" t="s">
        <v>11576</v>
      </c>
      <c r="DQ841" s="314">
        <v>5.3</v>
      </c>
      <c r="DR841" s="314" t="s">
        <v>11281</v>
      </c>
      <c r="EH841" s="314" t="s">
        <v>11270</v>
      </c>
      <c r="EI841" s="314" t="s">
        <v>11576</v>
      </c>
      <c r="EJ841" s="314">
        <v>2</v>
      </c>
    </row>
    <row r="842" spans="7:140" x14ac:dyDescent="0.35">
      <c r="G842" s="322">
        <v>41501</v>
      </c>
      <c r="N842" s="315" t="s">
        <v>18599</v>
      </c>
      <c r="S842" s="314" t="s">
        <v>1404</v>
      </c>
      <c r="W842" s="316">
        <v>41399</v>
      </c>
      <c r="AB842" s="314" t="s">
        <v>7399</v>
      </c>
      <c r="AS842" s="314" t="s">
        <v>15111</v>
      </c>
      <c r="BD842" s="314" t="s">
        <v>11771</v>
      </c>
      <c r="BE842" s="314" t="s">
        <v>8637</v>
      </c>
      <c r="BG842" s="283" t="s">
        <v>11772</v>
      </c>
      <c r="BP842" s="314" t="s">
        <v>15136</v>
      </c>
      <c r="BQ842" s="314" t="s">
        <v>15099</v>
      </c>
      <c r="BV842" s="314" t="s">
        <v>11571</v>
      </c>
      <c r="BW842" s="287">
        <v>41438</v>
      </c>
      <c r="BZ842" s="287">
        <v>41438</v>
      </c>
      <c r="CA842" s="292">
        <v>8.3333333333333329E-2</v>
      </c>
      <c r="CB842" t="s">
        <v>1419</v>
      </c>
      <c r="CF842" s="318" t="s">
        <v>10005</v>
      </c>
      <c r="DM842" s="314" t="s">
        <v>11235</v>
      </c>
      <c r="DP842" s="314" t="s">
        <v>11576</v>
      </c>
      <c r="DQ842" s="314">
        <v>5.7</v>
      </c>
      <c r="DR842" s="314" t="s">
        <v>11281</v>
      </c>
      <c r="EH842" s="314" t="s">
        <v>11270</v>
      </c>
      <c r="EI842" s="314" t="s">
        <v>11576</v>
      </c>
      <c r="EJ842" s="314">
        <v>2</v>
      </c>
    </row>
    <row r="843" spans="7:140" x14ac:dyDescent="0.35">
      <c r="G843" s="322">
        <v>41501</v>
      </c>
      <c r="N843" s="315" t="s">
        <v>18599</v>
      </c>
      <c r="S843" s="314" t="s">
        <v>1404</v>
      </c>
      <c r="W843" s="316">
        <v>41399</v>
      </c>
      <c r="AB843" s="314" t="s">
        <v>7399</v>
      </c>
      <c r="AS843" s="314" t="s">
        <v>15111</v>
      </c>
      <c r="BD843" s="314" t="s">
        <v>11771</v>
      </c>
      <c r="BE843" s="314" t="s">
        <v>8637</v>
      </c>
      <c r="BG843" s="283" t="s">
        <v>11772</v>
      </c>
      <c r="BP843" s="314" t="s">
        <v>15136</v>
      </c>
      <c r="BQ843" s="314" t="s">
        <v>15099</v>
      </c>
      <c r="BV843" s="314" t="s">
        <v>11571</v>
      </c>
      <c r="BW843" s="287">
        <v>41438</v>
      </c>
      <c r="BZ843" s="287">
        <v>41438</v>
      </c>
      <c r="CA843" s="292">
        <v>0.25</v>
      </c>
      <c r="CB843" t="s">
        <v>1419</v>
      </c>
      <c r="CF843" s="318" t="s">
        <v>10005</v>
      </c>
      <c r="DM843" s="314" t="s">
        <v>11235</v>
      </c>
      <c r="DP843" s="314" t="s">
        <v>11576</v>
      </c>
      <c r="DQ843" s="314">
        <v>6.6</v>
      </c>
      <c r="DR843" s="314" t="s">
        <v>11281</v>
      </c>
      <c r="EH843" s="314" t="s">
        <v>11270</v>
      </c>
      <c r="EI843" s="314" t="s">
        <v>11576</v>
      </c>
      <c r="EJ843" s="314">
        <v>2</v>
      </c>
    </row>
    <row r="844" spans="7:140" x14ac:dyDescent="0.35">
      <c r="G844" s="322">
        <v>41501</v>
      </c>
      <c r="N844" s="315" t="s">
        <v>18599</v>
      </c>
      <c r="S844" s="314" t="s">
        <v>1404</v>
      </c>
      <c r="W844" s="316">
        <v>41399</v>
      </c>
      <c r="AB844" s="314" t="s">
        <v>7399</v>
      </c>
      <c r="AS844" s="314" t="s">
        <v>15111</v>
      </c>
      <c r="BD844" s="314" t="s">
        <v>11771</v>
      </c>
      <c r="BE844" s="314" t="s">
        <v>8637</v>
      </c>
      <c r="BG844" s="283" t="s">
        <v>11772</v>
      </c>
      <c r="BP844" s="314" t="s">
        <v>15136</v>
      </c>
      <c r="BQ844" s="314" t="s">
        <v>15099</v>
      </c>
      <c r="BV844" s="314" t="s">
        <v>11571</v>
      </c>
      <c r="BW844" s="287">
        <v>41438</v>
      </c>
      <c r="BZ844" s="287">
        <v>41438</v>
      </c>
      <c r="CA844" s="292">
        <v>0.41666666666666669</v>
      </c>
      <c r="CB844" t="s">
        <v>1419</v>
      </c>
      <c r="CF844" s="318" t="s">
        <v>10005</v>
      </c>
      <c r="DM844" s="314" t="s">
        <v>11235</v>
      </c>
      <c r="DP844" s="314" t="s">
        <v>11576</v>
      </c>
      <c r="DQ844" s="314">
        <v>21</v>
      </c>
      <c r="DR844" s="314" t="s">
        <v>11281</v>
      </c>
      <c r="EH844" s="314" t="s">
        <v>11270</v>
      </c>
      <c r="EI844" s="314" t="s">
        <v>11576</v>
      </c>
      <c r="EJ844" s="314">
        <v>2</v>
      </c>
    </row>
    <row r="845" spans="7:140" x14ac:dyDescent="0.35">
      <c r="G845" s="322">
        <v>41501</v>
      </c>
      <c r="N845" s="315" t="s">
        <v>18599</v>
      </c>
      <c r="S845" s="314" t="s">
        <v>1404</v>
      </c>
      <c r="W845" s="316">
        <v>41399</v>
      </c>
      <c r="AB845" s="314" t="s">
        <v>7399</v>
      </c>
      <c r="AS845" s="314" t="s">
        <v>15111</v>
      </c>
      <c r="BD845" s="314" t="s">
        <v>11771</v>
      </c>
      <c r="BE845" s="314" t="s">
        <v>8637</v>
      </c>
      <c r="BG845" s="283" t="s">
        <v>11772</v>
      </c>
      <c r="BP845" s="314" t="s">
        <v>15136</v>
      </c>
      <c r="BQ845" s="314" t="s">
        <v>15099</v>
      </c>
      <c r="BV845" s="314" t="s">
        <v>11571</v>
      </c>
      <c r="BW845" s="287">
        <v>41438</v>
      </c>
      <c r="BZ845" s="287">
        <v>41438</v>
      </c>
      <c r="CA845" s="292">
        <v>0.58333333333333337</v>
      </c>
      <c r="CB845" t="s">
        <v>1419</v>
      </c>
      <c r="CF845" s="318" t="s">
        <v>10005</v>
      </c>
      <c r="DM845" s="314" t="s">
        <v>11235</v>
      </c>
      <c r="DP845" s="314" t="s">
        <v>11576</v>
      </c>
      <c r="DQ845" s="314">
        <v>48</v>
      </c>
      <c r="DR845" s="314" t="s">
        <v>11281</v>
      </c>
      <c r="EH845" s="314" t="s">
        <v>11270</v>
      </c>
      <c r="EI845" s="314" t="s">
        <v>11576</v>
      </c>
      <c r="EJ845" s="314">
        <v>2</v>
      </c>
    </row>
    <row r="846" spans="7:140" x14ac:dyDescent="0.35">
      <c r="G846" s="322">
        <v>41501</v>
      </c>
      <c r="N846" s="315" t="s">
        <v>18599</v>
      </c>
      <c r="S846" s="314" t="s">
        <v>1404</v>
      </c>
      <c r="W846" s="316">
        <v>41399</v>
      </c>
      <c r="AB846" s="314" t="s">
        <v>7399</v>
      </c>
      <c r="AS846" s="314" t="s">
        <v>15111</v>
      </c>
      <c r="BD846" s="314" t="s">
        <v>11771</v>
      </c>
      <c r="BE846" s="314" t="s">
        <v>8637</v>
      </c>
      <c r="BG846" s="283" t="s">
        <v>11772</v>
      </c>
      <c r="BP846" s="314" t="s">
        <v>15136</v>
      </c>
      <c r="BQ846" s="314" t="s">
        <v>15099</v>
      </c>
      <c r="BV846" s="314" t="s">
        <v>11571</v>
      </c>
      <c r="BW846" s="287">
        <v>41438</v>
      </c>
      <c r="BZ846" s="287">
        <v>41438</v>
      </c>
      <c r="CA846" s="292">
        <v>0.75</v>
      </c>
      <c r="CB846" t="s">
        <v>1419</v>
      </c>
      <c r="CF846" s="318" t="s">
        <v>10005</v>
      </c>
      <c r="DM846" s="314" t="s">
        <v>11235</v>
      </c>
      <c r="DP846" s="314" t="s">
        <v>11576</v>
      </c>
      <c r="DQ846" s="314">
        <v>64</v>
      </c>
      <c r="DR846" s="314" t="s">
        <v>11281</v>
      </c>
      <c r="EH846" s="314" t="s">
        <v>11270</v>
      </c>
      <c r="EI846" s="314" t="s">
        <v>11576</v>
      </c>
      <c r="EJ846" s="314">
        <v>2</v>
      </c>
    </row>
    <row r="847" spans="7:140" x14ac:dyDescent="0.35">
      <c r="G847" s="322">
        <v>41501</v>
      </c>
      <c r="N847" s="315" t="s">
        <v>18599</v>
      </c>
      <c r="S847" s="314" t="s">
        <v>1404</v>
      </c>
      <c r="W847" s="316">
        <v>41399</v>
      </c>
      <c r="AB847" s="314" t="s">
        <v>7399</v>
      </c>
      <c r="AS847" s="314" t="s">
        <v>15111</v>
      </c>
      <c r="BD847" s="314" t="s">
        <v>11771</v>
      </c>
      <c r="BE847" s="314" t="s">
        <v>8637</v>
      </c>
      <c r="BG847" s="283" t="s">
        <v>11772</v>
      </c>
      <c r="BP847" s="314" t="s">
        <v>15136</v>
      </c>
      <c r="BQ847" s="314" t="s">
        <v>15099</v>
      </c>
      <c r="BV847" s="314" t="s">
        <v>11571</v>
      </c>
      <c r="BW847" s="287">
        <v>41438</v>
      </c>
      <c r="BZ847" s="287">
        <v>41438</v>
      </c>
      <c r="CA847" s="292">
        <v>0.91666666666666663</v>
      </c>
      <c r="CB847" t="s">
        <v>1419</v>
      </c>
      <c r="CF847" s="318" t="s">
        <v>10005</v>
      </c>
      <c r="DM847" s="314" t="s">
        <v>11235</v>
      </c>
      <c r="DP847" s="314" t="s">
        <v>11576</v>
      </c>
      <c r="DQ847" s="314">
        <v>111</v>
      </c>
      <c r="DR847" s="314" t="s">
        <v>11281</v>
      </c>
      <c r="EH847" s="314" t="s">
        <v>11270</v>
      </c>
      <c r="EI847" s="314" t="s">
        <v>11576</v>
      </c>
      <c r="EJ847" s="314">
        <v>2</v>
      </c>
    </row>
    <row r="848" spans="7:140" x14ac:dyDescent="0.35">
      <c r="G848" s="322">
        <v>41501</v>
      </c>
      <c r="N848" s="315" t="s">
        <v>18599</v>
      </c>
      <c r="S848" s="314" t="s">
        <v>1404</v>
      </c>
      <c r="W848" s="316">
        <v>41399</v>
      </c>
      <c r="AB848" s="314" t="s">
        <v>7399</v>
      </c>
      <c r="AS848" s="314" t="s">
        <v>15111</v>
      </c>
      <c r="BD848" s="314" t="s">
        <v>11771</v>
      </c>
      <c r="BE848" s="314" t="s">
        <v>8637</v>
      </c>
      <c r="BG848" s="283" t="s">
        <v>11772</v>
      </c>
      <c r="BP848" s="314" t="s">
        <v>15136</v>
      </c>
      <c r="BQ848" s="314" t="s">
        <v>15099</v>
      </c>
      <c r="BV848" s="314" t="s">
        <v>11571</v>
      </c>
      <c r="BW848" s="287">
        <v>41439</v>
      </c>
      <c r="BZ848" s="287">
        <v>41439</v>
      </c>
      <c r="CA848" s="292">
        <v>8.3333333333333329E-2</v>
      </c>
      <c r="CB848" t="s">
        <v>1419</v>
      </c>
      <c r="CF848" s="318" t="s">
        <v>10005</v>
      </c>
      <c r="DM848" s="314" t="s">
        <v>11235</v>
      </c>
      <c r="DP848" s="314" t="s">
        <v>11576</v>
      </c>
      <c r="DQ848" s="314">
        <v>111</v>
      </c>
      <c r="DR848" s="314" t="s">
        <v>11281</v>
      </c>
      <c r="EH848" s="314" t="s">
        <v>11270</v>
      </c>
      <c r="EI848" s="314" t="s">
        <v>11576</v>
      </c>
      <c r="EJ848" s="314">
        <v>2</v>
      </c>
    </row>
    <row r="849" spans="7:140" x14ac:dyDescent="0.35">
      <c r="G849" s="322">
        <v>41501</v>
      </c>
      <c r="N849" s="315" t="s">
        <v>18599</v>
      </c>
      <c r="S849" s="314" t="s">
        <v>1404</v>
      </c>
      <c r="W849" s="316">
        <v>41399</v>
      </c>
      <c r="AB849" s="314" t="s">
        <v>7399</v>
      </c>
      <c r="AS849" s="314" t="s">
        <v>15111</v>
      </c>
      <c r="BD849" s="314" t="s">
        <v>11771</v>
      </c>
      <c r="BE849" s="314" t="s">
        <v>8637</v>
      </c>
      <c r="BG849" s="283" t="s">
        <v>11772</v>
      </c>
      <c r="BP849" s="314" t="s">
        <v>15136</v>
      </c>
      <c r="BQ849" s="314" t="s">
        <v>15099</v>
      </c>
      <c r="BV849" s="314" t="s">
        <v>11571</v>
      </c>
      <c r="BW849" s="287">
        <v>41439</v>
      </c>
      <c r="BZ849" s="287">
        <v>41439</v>
      </c>
      <c r="CA849" s="292">
        <v>0.25</v>
      </c>
      <c r="CB849" t="s">
        <v>1419</v>
      </c>
      <c r="CF849" s="318" t="s">
        <v>10005</v>
      </c>
      <c r="DM849" s="314" t="s">
        <v>11235</v>
      </c>
      <c r="DP849" s="314" t="s">
        <v>11576</v>
      </c>
      <c r="DQ849" s="314">
        <v>40</v>
      </c>
      <c r="DR849" s="314" t="s">
        <v>11281</v>
      </c>
      <c r="EH849" s="314" t="s">
        <v>11270</v>
      </c>
      <c r="EI849" s="314" t="s">
        <v>11576</v>
      </c>
      <c r="EJ849" s="314">
        <v>2</v>
      </c>
    </row>
    <row r="850" spans="7:140" x14ac:dyDescent="0.35">
      <c r="G850" s="322">
        <v>41501</v>
      </c>
      <c r="N850" s="315" t="s">
        <v>18599</v>
      </c>
      <c r="S850" s="314" t="s">
        <v>1404</v>
      </c>
      <c r="W850" s="316">
        <v>41399</v>
      </c>
      <c r="AB850" s="314" t="s">
        <v>7399</v>
      </c>
      <c r="AS850" s="314" t="s">
        <v>15111</v>
      </c>
      <c r="BD850" s="314" t="s">
        <v>11771</v>
      </c>
      <c r="BE850" s="314" t="s">
        <v>8637</v>
      </c>
      <c r="BG850" s="283" t="s">
        <v>11772</v>
      </c>
      <c r="BP850" s="314" t="s">
        <v>15136</v>
      </c>
      <c r="BQ850" s="314" t="s">
        <v>15099</v>
      </c>
      <c r="BV850" s="314" t="s">
        <v>11571</v>
      </c>
      <c r="BW850" s="287">
        <v>41439</v>
      </c>
      <c r="BZ850" s="287">
        <v>41439</v>
      </c>
      <c r="CA850" s="292">
        <v>0.41666666666666669</v>
      </c>
      <c r="CB850" t="s">
        <v>1419</v>
      </c>
      <c r="CF850" s="318" t="s">
        <v>10005</v>
      </c>
      <c r="DM850" s="314" t="s">
        <v>11235</v>
      </c>
      <c r="DP850" s="314" t="s">
        <v>11576</v>
      </c>
      <c r="DQ850" s="314">
        <v>29</v>
      </c>
      <c r="DR850" s="314" t="s">
        <v>11281</v>
      </c>
      <c r="EH850" s="314" t="s">
        <v>11270</v>
      </c>
      <c r="EI850" s="314" t="s">
        <v>11576</v>
      </c>
      <c r="EJ850" s="314">
        <v>2</v>
      </c>
    </row>
    <row r="851" spans="7:140" x14ac:dyDescent="0.35">
      <c r="G851" s="322">
        <v>41501</v>
      </c>
      <c r="N851" s="315" t="s">
        <v>18599</v>
      </c>
      <c r="S851" s="314" t="s">
        <v>1404</v>
      </c>
      <c r="W851" s="316">
        <v>41399</v>
      </c>
      <c r="AB851" s="314" t="s">
        <v>7399</v>
      </c>
      <c r="AS851" s="314" t="s">
        <v>15111</v>
      </c>
      <c r="BD851" s="314" t="s">
        <v>11771</v>
      </c>
      <c r="BE851" s="314" t="s">
        <v>8637</v>
      </c>
      <c r="BG851" s="283" t="s">
        <v>11772</v>
      </c>
      <c r="BP851" s="314" t="s">
        <v>15136</v>
      </c>
      <c r="BQ851" s="314" t="s">
        <v>15099</v>
      </c>
      <c r="BV851" s="314" t="s">
        <v>11571</v>
      </c>
      <c r="BW851" s="287">
        <v>41439</v>
      </c>
      <c r="BZ851" s="287">
        <v>41439</v>
      </c>
      <c r="CA851" s="292">
        <v>0.58333333333333337</v>
      </c>
      <c r="CB851" t="s">
        <v>1419</v>
      </c>
      <c r="CF851" s="318" t="s">
        <v>10005</v>
      </c>
      <c r="DM851" s="314" t="s">
        <v>11235</v>
      </c>
      <c r="DP851" s="314" t="s">
        <v>11576</v>
      </c>
      <c r="DQ851" s="314">
        <v>28</v>
      </c>
      <c r="DR851" s="314" t="s">
        <v>11281</v>
      </c>
      <c r="EH851" s="314" t="s">
        <v>11270</v>
      </c>
      <c r="EI851" s="314" t="s">
        <v>11576</v>
      </c>
      <c r="EJ851" s="314">
        <v>2</v>
      </c>
    </row>
    <row r="852" spans="7:140" x14ac:dyDescent="0.35">
      <c r="G852" s="322">
        <v>41501</v>
      </c>
      <c r="N852" s="315" t="s">
        <v>18599</v>
      </c>
      <c r="S852" s="314" t="s">
        <v>1404</v>
      </c>
      <c r="W852" s="316">
        <v>41399</v>
      </c>
      <c r="AB852" s="314" t="s">
        <v>7399</v>
      </c>
      <c r="AS852" s="314" t="s">
        <v>15111</v>
      </c>
      <c r="BD852" s="314" t="s">
        <v>11771</v>
      </c>
      <c r="BE852" s="314" t="s">
        <v>8637</v>
      </c>
      <c r="BG852" s="283" t="s">
        <v>11772</v>
      </c>
      <c r="BP852" s="314" t="s">
        <v>15136</v>
      </c>
      <c r="BQ852" s="314" t="s">
        <v>15099</v>
      </c>
      <c r="BV852" s="314" t="s">
        <v>11571</v>
      </c>
      <c r="BW852" s="287">
        <v>41439</v>
      </c>
      <c r="BZ852" s="287">
        <v>41439</v>
      </c>
      <c r="CA852" s="292">
        <v>0.75</v>
      </c>
      <c r="CB852" t="s">
        <v>1419</v>
      </c>
      <c r="CF852" s="318" t="s">
        <v>10005</v>
      </c>
      <c r="DM852" s="314" t="s">
        <v>11235</v>
      </c>
      <c r="DP852" s="314" t="s">
        <v>11576</v>
      </c>
      <c r="DQ852" s="314">
        <v>20</v>
      </c>
      <c r="DR852" s="314" t="s">
        <v>11281</v>
      </c>
      <c r="EH852" s="314" t="s">
        <v>11270</v>
      </c>
      <c r="EI852" s="314" t="s">
        <v>11576</v>
      </c>
      <c r="EJ852" s="314">
        <v>2</v>
      </c>
    </row>
    <row r="853" spans="7:140" x14ac:dyDescent="0.35">
      <c r="G853" s="322">
        <v>41501</v>
      </c>
      <c r="N853" s="315" t="s">
        <v>18599</v>
      </c>
      <c r="S853" s="314" t="s">
        <v>1404</v>
      </c>
      <c r="W853" s="316">
        <v>41399</v>
      </c>
      <c r="AB853" s="314" t="s">
        <v>7399</v>
      </c>
      <c r="AS853" s="314" t="s">
        <v>15111</v>
      </c>
      <c r="BD853" s="314" t="s">
        <v>11771</v>
      </c>
      <c r="BE853" s="314" t="s">
        <v>8637</v>
      </c>
      <c r="BG853" s="283" t="s">
        <v>11772</v>
      </c>
      <c r="BP853" s="314" t="s">
        <v>15136</v>
      </c>
      <c r="BQ853" s="314" t="s">
        <v>15099</v>
      </c>
      <c r="BV853" s="314" t="s">
        <v>11571</v>
      </c>
      <c r="BW853" s="287">
        <v>41439</v>
      </c>
      <c r="BZ853" s="287">
        <v>41439</v>
      </c>
      <c r="CA853" s="292">
        <v>0.91666666666666663</v>
      </c>
      <c r="CB853" t="s">
        <v>1419</v>
      </c>
      <c r="CF853" s="318" t="s">
        <v>10005</v>
      </c>
      <c r="DM853" s="314" t="s">
        <v>11235</v>
      </c>
      <c r="DP853" s="314" t="s">
        <v>11576</v>
      </c>
      <c r="DQ853" s="314">
        <v>15</v>
      </c>
      <c r="DR853" s="314" t="s">
        <v>11281</v>
      </c>
      <c r="EH853" s="314" t="s">
        <v>11270</v>
      </c>
      <c r="EI853" s="314" t="s">
        <v>11576</v>
      </c>
      <c r="EJ853" s="314">
        <v>2</v>
      </c>
    </row>
    <row r="854" spans="7:140" x14ac:dyDescent="0.35">
      <c r="G854" s="322">
        <v>41501</v>
      </c>
      <c r="N854" s="315" t="s">
        <v>18599</v>
      </c>
      <c r="S854" s="314" t="s">
        <v>1404</v>
      </c>
      <c r="W854" s="316">
        <v>41399</v>
      </c>
      <c r="AB854" s="314" t="s">
        <v>7399</v>
      </c>
      <c r="AS854" s="314" t="s">
        <v>15111</v>
      </c>
      <c r="BD854" s="314" t="s">
        <v>11771</v>
      </c>
      <c r="BE854" s="314" t="s">
        <v>8637</v>
      </c>
      <c r="BG854" s="283" t="s">
        <v>11772</v>
      </c>
      <c r="BP854" s="314" t="s">
        <v>15136</v>
      </c>
      <c r="BQ854" s="314" t="s">
        <v>15099</v>
      </c>
      <c r="BV854" s="314" t="s">
        <v>11571</v>
      </c>
      <c r="BW854" s="287">
        <v>41440</v>
      </c>
      <c r="BZ854" s="287">
        <v>41440</v>
      </c>
      <c r="CA854" s="292">
        <v>8.3333333333333329E-2</v>
      </c>
      <c r="CB854" t="s">
        <v>1419</v>
      </c>
      <c r="CF854" s="318" t="s">
        <v>10005</v>
      </c>
      <c r="DM854" s="314" t="s">
        <v>11235</v>
      </c>
      <c r="DP854" s="314" t="s">
        <v>11576</v>
      </c>
      <c r="DQ854" s="314">
        <v>13</v>
      </c>
      <c r="DR854" s="314" t="s">
        <v>11281</v>
      </c>
      <c r="EH854" s="314" t="s">
        <v>11270</v>
      </c>
      <c r="EI854" s="314" t="s">
        <v>11576</v>
      </c>
      <c r="EJ854" s="314">
        <v>2</v>
      </c>
    </row>
    <row r="855" spans="7:140" x14ac:dyDescent="0.35">
      <c r="G855" s="322">
        <v>41501</v>
      </c>
      <c r="N855" s="315" t="s">
        <v>18599</v>
      </c>
      <c r="S855" s="314" t="s">
        <v>1404</v>
      </c>
      <c r="W855" s="316">
        <v>41399</v>
      </c>
      <c r="AB855" s="314" t="s">
        <v>7399</v>
      </c>
      <c r="AS855" s="314" t="s">
        <v>15111</v>
      </c>
      <c r="BD855" s="314" t="s">
        <v>11771</v>
      </c>
      <c r="BE855" s="314" t="s">
        <v>8637</v>
      </c>
      <c r="BG855" s="283" t="s">
        <v>11772</v>
      </c>
      <c r="BP855" s="314" t="s">
        <v>15136</v>
      </c>
      <c r="BQ855" s="314" t="s">
        <v>15099</v>
      </c>
      <c r="BV855" s="314" t="s">
        <v>11571</v>
      </c>
      <c r="BW855" s="287">
        <v>41440</v>
      </c>
      <c r="BZ855" s="287">
        <v>41440</v>
      </c>
      <c r="CA855" s="292">
        <v>0.25</v>
      </c>
      <c r="CB855" t="s">
        <v>1419</v>
      </c>
      <c r="CF855" s="318" t="s">
        <v>10005</v>
      </c>
      <c r="DM855" s="314" t="s">
        <v>11235</v>
      </c>
      <c r="DP855" s="314" t="s">
        <v>11576</v>
      </c>
      <c r="DQ855" s="314">
        <v>12</v>
      </c>
      <c r="DR855" s="314" t="s">
        <v>11281</v>
      </c>
      <c r="EH855" s="314" t="s">
        <v>11270</v>
      </c>
      <c r="EI855" s="314" t="s">
        <v>11576</v>
      </c>
      <c r="EJ855" s="314">
        <v>2</v>
      </c>
    </row>
    <row r="856" spans="7:140" x14ac:dyDescent="0.35">
      <c r="G856" s="322">
        <v>41501</v>
      </c>
      <c r="N856" s="315" t="s">
        <v>18599</v>
      </c>
      <c r="S856" s="314" t="s">
        <v>1404</v>
      </c>
      <c r="W856" s="316">
        <v>41399</v>
      </c>
      <c r="AB856" s="314" t="s">
        <v>7399</v>
      </c>
      <c r="AS856" s="314" t="s">
        <v>15111</v>
      </c>
      <c r="BD856" s="314" t="s">
        <v>11771</v>
      </c>
      <c r="BE856" s="314" t="s">
        <v>8637</v>
      </c>
      <c r="BG856" s="283" t="s">
        <v>11772</v>
      </c>
      <c r="BP856" s="314" t="s">
        <v>15136</v>
      </c>
      <c r="BQ856" s="314" t="s">
        <v>15099</v>
      </c>
      <c r="BV856" s="314" t="s">
        <v>11571</v>
      </c>
      <c r="BW856" s="287">
        <v>41440</v>
      </c>
      <c r="BZ856" s="287">
        <v>41440</v>
      </c>
      <c r="CA856" s="292">
        <v>0.41666666666666669</v>
      </c>
      <c r="CB856" t="s">
        <v>1419</v>
      </c>
      <c r="CF856" s="318" t="s">
        <v>10005</v>
      </c>
      <c r="DM856" s="314" t="s">
        <v>11235</v>
      </c>
      <c r="DP856" s="314" t="s">
        <v>11576</v>
      </c>
      <c r="DQ856" s="314">
        <v>10</v>
      </c>
      <c r="DR856" s="314" t="s">
        <v>11281</v>
      </c>
      <c r="EH856" s="314" t="s">
        <v>11270</v>
      </c>
      <c r="EI856" s="314" t="s">
        <v>11576</v>
      </c>
      <c r="EJ856" s="314">
        <v>2</v>
      </c>
    </row>
    <row r="857" spans="7:140" x14ac:dyDescent="0.35">
      <c r="G857" s="322">
        <v>41501</v>
      </c>
      <c r="N857" s="315" t="s">
        <v>18599</v>
      </c>
      <c r="S857" s="314" t="s">
        <v>1404</v>
      </c>
      <c r="W857" s="316">
        <v>41399</v>
      </c>
      <c r="AB857" s="314" t="s">
        <v>7399</v>
      </c>
      <c r="AS857" s="314" t="s">
        <v>15111</v>
      </c>
      <c r="BD857" s="314" t="s">
        <v>11771</v>
      </c>
      <c r="BE857" s="314" t="s">
        <v>8637</v>
      </c>
      <c r="BG857" s="283" t="s">
        <v>11772</v>
      </c>
      <c r="BP857" s="314" t="s">
        <v>15136</v>
      </c>
      <c r="BQ857" s="314" t="s">
        <v>15099</v>
      </c>
      <c r="BV857" s="314" t="s">
        <v>11571</v>
      </c>
      <c r="BW857" s="287">
        <v>41440</v>
      </c>
      <c r="BZ857" s="287">
        <v>41440</v>
      </c>
      <c r="CA857" s="292">
        <v>0.58333333333333337</v>
      </c>
      <c r="CB857" t="s">
        <v>1419</v>
      </c>
      <c r="CF857" s="318" t="s">
        <v>10005</v>
      </c>
      <c r="DM857" s="314" t="s">
        <v>11235</v>
      </c>
      <c r="DP857" s="314" t="s">
        <v>11576</v>
      </c>
      <c r="DQ857" s="314">
        <v>9.1999999999999993</v>
      </c>
      <c r="DR857" s="314" t="s">
        <v>11281</v>
      </c>
      <c r="EH857" s="314" t="s">
        <v>11270</v>
      </c>
      <c r="EI857" s="314" t="s">
        <v>11576</v>
      </c>
      <c r="EJ857" s="314">
        <v>2</v>
      </c>
    </row>
    <row r="858" spans="7:140" x14ac:dyDescent="0.35">
      <c r="G858" s="322">
        <v>41501</v>
      </c>
      <c r="N858" s="315" t="s">
        <v>18599</v>
      </c>
      <c r="S858" s="314" t="s">
        <v>1404</v>
      </c>
      <c r="W858" s="316">
        <v>41399</v>
      </c>
      <c r="AB858" s="314" t="s">
        <v>7399</v>
      </c>
      <c r="AS858" s="314" t="s">
        <v>15111</v>
      </c>
      <c r="BD858" s="314" t="s">
        <v>11771</v>
      </c>
      <c r="BE858" s="314" t="s">
        <v>8637</v>
      </c>
      <c r="BG858" s="283" t="s">
        <v>11772</v>
      </c>
      <c r="BP858" s="314" t="s">
        <v>15136</v>
      </c>
      <c r="BQ858" s="314" t="s">
        <v>15099</v>
      </c>
      <c r="BV858" s="314" t="s">
        <v>11571</v>
      </c>
      <c r="BW858" s="287">
        <v>41440</v>
      </c>
      <c r="BZ858" s="287">
        <v>41440</v>
      </c>
      <c r="CA858" s="292">
        <v>0.75</v>
      </c>
      <c r="CB858" t="s">
        <v>1419</v>
      </c>
      <c r="CF858" s="318" t="s">
        <v>10005</v>
      </c>
      <c r="DM858" s="314" t="s">
        <v>11235</v>
      </c>
      <c r="DP858" s="314" t="s">
        <v>11576</v>
      </c>
      <c r="DQ858" s="314">
        <v>8</v>
      </c>
      <c r="DR858" s="314" t="s">
        <v>11281</v>
      </c>
      <c r="EH858" s="314" t="s">
        <v>11270</v>
      </c>
      <c r="EI858" s="314" t="s">
        <v>11576</v>
      </c>
      <c r="EJ858" s="314">
        <v>2</v>
      </c>
    </row>
    <row r="859" spans="7:140" x14ac:dyDescent="0.35">
      <c r="G859" s="322">
        <v>41501</v>
      </c>
      <c r="N859" s="315" t="s">
        <v>18599</v>
      </c>
      <c r="S859" s="314" t="s">
        <v>1404</v>
      </c>
      <c r="W859" s="316">
        <v>41399</v>
      </c>
      <c r="AB859" s="314" t="s">
        <v>7399</v>
      </c>
      <c r="AS859" s="314" t="s">
        <v>15111</v>
      </c>
      <c r="BD859" s="314" t="s">
        <v>11771</v>
      </c>
      <c r="BE859" s="314" t="s">
        <v>8637</v>
      </c>
      <c r="BG859" s="283" t="s">
        <v>11772</v>
      </c>
      <c r="BP859" s="314" t="s">
        <v>15136</v>
      </c>
      <c r="BQ859" s="314" t="s">
        <v>15099</v>
      </c>
      <c r="BV859" s="314" t="s">
        <v>11571</v>
      </c>
      <c r="BW859" s="287">
        <v>41440</v>
      </c>
      <c r="BZ859" s="287">
        <v>41440</v>
      </c>
      <c r="CA859" s="292">
        <v>0.91666666666666663</v>
      </c>
      <c r="CB859" t="s">
        <v>1419</v>
      </c>
      <c r="CF859" s="318" t="s">
        <v>10005</v>
      </c>
      <c r="DM859" s="314" t="s">
        <v>11235</v>
      </c>
      <c r="DP859" s="314" t="s">
        <v>11576</v>
      </c>
      <c r="DQ859" s="314">
        <v>7.6</v>
      </c>
      <c r="DR859" s="314" t="s">
        <v>11281</v>
      </c>
      <c r="EH859" s="314" t="s">
        <v>11270</v>
      </c>
      <c r="EI859" s="314" t="s">
        <v>11576</v>
      </c>
      <c r="EJ859" s="314">
        <v>2</v>
      </c>
    </row>
    <row r="860" spans="7:140" x14ac:dyDescent="0.35">
      <c r="G860" s="322">
        <v>41501</v>
      </c>
      <c r="N860" s="315" t="s">
        <v>18599</v>
      </c>
      <c r="S860" s="314" t="s">
        <v>1404</v>
      </c>
      <c r="W860" s="316">
        <v>41399</v>
      </c>
      <c r="AB860" s="314" t="s">
        <v>7399</v>
      </c>
      <c r="AS860" s="314" t="s">
        <v>15111</v>
      </c>
      <c r="BD860" s="314" t="s">
        <v>11771</v>
      </c>
      <c r="BE860" s="314" t="s">
        <v>8637</v>
      </c>
      <c r="BG860" s="283" t="s">
        <v>11772</v>
      </c>
      <c r="BP860" s="314" t="s">
        <v>15136</v>
      </c>
      <c r="BQ860" s="314" t="s">
        <v>15099</v>
      </c>
      <c r="BV860" s="314" t="s">
        <v>11571</v>
      </c>
      <c r="BW860" s="287">
        <v>41441</v>
      </c>
      <c r="BZ860" s="287">
        <v>41441</v>
      </c>
      <c r="CA860" s="292">
        <v>8.3333333333333329E-2</v>
      </c>
      <c r="CB860" t="s">
        <v>1419</v>
      </c>
      <c r="CF860" s="318" t="s">
        <v>10005</v>
      </c>
      <c r="DM860" s="314" t="s">
        <v>11235</v>
      </c>
      <c r="DP860" s="314" t="s">
        <v>11576</v>
      </c>
      <c r="DQ860" s="314">
        <v>6.4</v>
      </c>
      <c r="DR860" s="314" t="s">
        <v>11281</v>
      </c>
      <c r="EH860" s="314" t="s">
        <v>11270</v>
      </c>
      <c r="EI860" s="314" t="s">
        <v>11576</v>
      </c>
      <c r="EJ860" s="314">
        <v>2</v>
      </c>
    </row>
    <row r="861" spans="7:140" x14ac:dyDescent="0.35">
      <c r="G861" s="322">
        <v>41501</v>
      </c>
      <c r="N861" s="315" t="s">
        <v>18599</v>
      </c>
      <c r="S861" s="314" t="s">
        <v>1404</v>
      </c>
      <c r="W861" s="316">
        <v>41399</v>
      </c>
      <c r="AB861" s="314" t="s">
        <v>7399</v>
      </c>
      <c r="AS861" s="314" t="s">
        <v>15111</v>
      </c>
      <c r="BD861" s="314" t="s">
        <v>11771</v>
      </c>
      <c r="BE861" s="314" t="s">
        <v>8637</v>
      </c>
      <c r="BG861" s="283" t="s">
        <v>11772</v>
      </c>
      <c r="BP861" s="314" t="s">
        <v>15136</v>
      </c>
      <c r="BQ861" s="314" t="s">
        <v>15099</v>
      </c>
      <c r="BV861" s="314" t="s">
        <v>11571</v>
      </c>
      <c r="BW861" s="287">
        <v>41441</v>
      </c>
      <c r="BZ861" s="287">
        <v>41441</v>
      </c>
      <c r="CA861" s="292">
        <v>0.25</v>
      </c>
      <c r="CB861" t="s">
        <v>1419</v>
      </c>
      <c r="CF861" s="318" t="s">
        <v>10005</v>
      </c>
      <c r="DM861" s="314" t="s">
        <v>11235</v>
      </c>
      <c r="DP861" s="314" t="s">
        <v>11576</v>
      </c>
      <c r="DQ861" s="314">
        <v>6.2</v>
      </c>
      <c r="DR861" s="314" t="s">
        <v>11281</v>
      </c>
      <c r="EH861" s="314" t="s">
        <v>11270</v>
      </c>
      <c r="EI861" s="314" t="s">
        <v>11576</v>
      </c>
      <c r="EJ861" s="314">
        <v>2</v>
      </c>
    </row>
    <row r="862" spans="7:140" x14ac:dyDescent="0.35">
      <c r="G862" s="322">
        <v>41501</v>
      </c>
      <c r="N862" s="315" t="s">
        <v>18599</v>
      </c>
      <c r="S862" s="314" t="s">
        <v>1404</v>
      </c>
      <c r="W862" s="316">
        <v>41399</v>
      </c>
      <c r="AB862" s="314" t="s">
        <v>7399</v>
      </c>
      <c r="AS862" s="314" t="s">
        <v>15111</v>
      </c>
      <c r="BD862" s="314" t="s">
        <v>11771</v>
      </c>
      <c r="BE862" s="314" t="s">
        <v>8637</v>
      </c>
      <c r="BG862" s="283" t="s">
        <v>11772</v>
      </c>
      <c r="BP862" s="314" t="s">
        <v>15136</v>
      </c>
      <c r="BQ862" s="314" t="s">
        <v>15099</v>
      </c>
      <c r="BV862" s="314" t="s">
        <v>11571</v>
      </c>
      <c r="BW862" s="287">
        <v>41441</v>
      </c>
      <c r="BZ862" s="287">
        <v>41441</v>
      </c>
      <c r="CA862" s="292">
        <v>0.41666666666666669</v>
      </c>
      <c r="CB862" t="s">
        <v>1419</v>
      </c>
      <c r="CF862" s="318" t="s">
        <v>10005</v>
      </c>
      <c r="DM862" s="314" t="s">
        <v>11235</v>
      </c>
      <c r="DP862" s="314" t="s">
        <v>11576</v>
      </c>
      <c r="DQ862" s="314">
        <v>6.2</v>
      </c>
      <c r="DR862" s="314" t="s">
        <v>11281</v>
      </c>
      <c r="EH862" s="314" t="s">
        <v>11270</v>
      </c>
      <c r="EI862" s="314" t="s">
        <v>11576</v>
      </c>
      <c r="EJ862" s="314">
        <v>2</v>
      </c>
    </row>
    <row r="863" spans="7:140" x14ac:dyDescent="0.35">
      <c r="G863" s="322">
        <v>41501</v>
      </c>
      <c r="N863" s="315" t="s">
        <v>18599</v>
      </c>
      <c r="S863" s="314" t="s">
        <v>1404</v>
      </c>
      <c r="W863" s="316">
        <v>41399</v>
      </c>
      <c r="AB863" s="314" t="s">
        <v>7399</v>
      </c>
      <c r="AS863" s="314" t="s">
        <v>15111</v>
      </c>
      <c r="BD863" s="314" t="s">
        <v>11771</v>
      </c>
      <c r="BE863" s="314" t="s">
        <v>8637</v>
      </c>
      <c r="BG863" s="283" t="s">
        <v>11772</v>
      </c>
      <c r="BP863" s="314" t="s">
        <v>15136</v>
      </c>
      <c r="BQ863" s="314" t="s">
        <v>15099</v>
      </c>
      <c r="BV863" s="314" t="s">
        <v>11571</v>
      </c>
      <c r="BW863" s="287">
        <v>41441</v>
      </c>
      <c r="BZ863" s="287">
        <v>41441</v>
      </c>
      <c r="CA863" s="292">
        <v>0.58333333333333337</v>
      </c>
      <c r="CB863" t="s">
        <v>1419</v>
      </c>
      <c r="CF863" s="318" t="s">
        <v>10005</v>
      </c>
      <c r="DM863" s="314" t="s">
        <v>11235</v>
      </c>
      <c r="DP863" s="314" t="s">
        <v>11576</v>
      </c>
      <c r="DQ863" s="314">
        <v>5.9</v>
      </c>
      <c r="DR863" s="314" t="s">
        <v>11281</v>
      </c>
      <c r="EH863" s="314" t="s">
        <v>11270</v>
      </c>
      <c r="EI863" s="314" t="s">
        <v>11576</v>
      </c>
      <c r="EJ863" s="314">
        <v>2</v>
      </c>
    </row>
    <row r="864" spans="7:140" x14ac:dyDescent="0.35">
      <c r="G864" s="322">
        <v>41501</v>
      </c>
      <c r="N864" s="315" t="s">
        <v>18599</v>
      </c>
      <c r="S864" s="314" t="s">
        <v>1404</v>
      </c>
      <c r="W864" s="316">
        <v>41399</v>
      </c>
      <c r="AB864" s="314" t="s">
        <v>7399</v>
      </c>
      <c r="AS864" s="314" t="s">
        <v>15111</v>
      </c>
      <c r="BD864" s="314" t="s">
        <v>11771</v>
      </c>
      <c r="BE864" s="314" t="s">
        <v>8637</v>
      </c>
      <c r="BG864" s="283" t="s">
        <v>11772</v>
      </c>
      <c r="BP864" s="314" t="s">
        <v>15136</v>
      </c>
      <c r="BQ864" s="314" t="s">
        <v>15099</v>
      </c>
      <c r="BV864" s="314" t="s">
        <v>11571</v>
      </c>
      <c r="BW864" s="287">
        <v>41441</v>
      </c>
      <c r="BZ864" s="287">
        <v>41441</v>
      </c>
      <c r="CA864" s="292">
        <v>0.75</v>
      </c>
      <c r="CB864" t="s">
        <v>1419</v>
      </c>
      <c r="CF864" s="318" t="s">
        <v>10005</v>
      </c>
      <c r="DM864" s="314" t="s">
        <v>11235</v>
      </c>
      <c r="DP864" s="314" t="s">
        <v>11576</v>
      </c>
      <c r="DQ864" s="314">
        <v>5.7</v>
      </c>
      <c r="DR864" s="314" t="s">
        <v>11281</v>
      </c>
      <c r="EH864" s="314" t="s">
        <v>11270</v>
      </c>
      <c r="EI864" s="314" t="s">
        <v>11576</v>
      </c>
      <c r="EJ864" s="314">
        <v>2</v>
      </c>
    </row>
    <row r="865" spans="7:140" x14ac:dyDescent="0.35">
      <c r="G865" s="322">
        <v>41501</v>
      </c>
      <c r="N865" s="315" t="s">
        <v>18599</v>
      </c>
      <c r="S865" s="314" t="s">
        <v>1404</v>
      </c>
      <c r="W865" s="316">
        <v>41399</v>
      </c>
      <c r="AB865" s="314" t="s">
        <v>7399</v>
      </c>
      <c r="AS865" s="314" t="s">
        <v>15111</v>
      </c>
      <c r="BD865" s="314" t="s">
        <v>11771</v>
      </c>
      <c r="BE865" s="314" t="s">
        <v>8637</v>
      </c>
      <c r="BG865" s="283" t="s">
        <v>11772</v>
      </c>
      <c r="BP865" s="314" t="s">
        <v>15136</v>
      </c>
      <c r="BQ865" s="314" t="s">
        <v>15099</v>
      </c>
      <c r="BV865" s="314" t="s">
        <v>11571</v>
      </c>
      <c r="BW865" s="287">
        <v>41441</v>
      </c>
      <c r="BZ865" s="287">
        <v>41441</v>
      </c>
      <c r="CA865" s="292">
        <v>0.91666666666666663</v>
      </c>
      <c r="CB865" t="s">
        <v>1419</v>
      </c>
      <c r="CF865" s="318" t="s">
        <v>10005</v>
      </c>
      <c r="DM865" s="314" t="s">
        <v>11235</v>
      </c>
      <c r="DP865" s="314" t="s">
        <v>11576</v>
      </c>
      <c r="DQ865" s="314">
        <v>5.6</v>
      </c>
      <c r="DR865" s="314" t="s">
        <v>11281</v>
      </c>
      <c r="EH865" s="314" t="s">
        <v>11270</v>
      </c>
      <c r="EI865" s="314" t="s">
        <v>11576</v>
      </c>
      <c r="EJ865" s="314">
        <v>2</v>
      </c>
    </row>
    <row r="866" spans="7:140" x14ac:dyDescent="0.35">
      <c r="G866" s="322">
        <v>41501</v>
      </c>
      <c r="N866" s="315" t="s">
        <v>18599</v>
      </c>
      <c r="S866" s="314" t="s">
        <v>1404</v>
      </c>
      <c r="W866" s="316">
        <v>41399</v>
      </c>
      <c r="AB866" s="314" t="s">
        <v>7399</v>
      </c>
      <c r="AS866" s="314" t="s">
        <v>15111</v>
      </c>
      <c r="BD866" s="314" t="s">
        <v>11771</v>
      </c>
      <c r="BE866" s="314" t="s">
        <v>8637</v>
      </c>
      <c r="BG866" s="283" t="s">
        <v>11772</v>
      </c>
      <c r="BP866" s="314" t="s">
        <v>15136</v>
      </c>
      <c r="BQ866" s="314" t="s">
        <v>15099</v>
      </c>
      <c r="BV866" s="314" t="s">
        <v>11571</v>
      </c>
      <c r="BW866" s="287">
        <v>41442</v>
      </c>
      <c r="BZ866" s="287">
        <v>41442</v>
      </c>
      <c r="CA866" s="292">
        <v>8.3333333333333329E-2</v>
      </c>
      <c r="CB866" t="s">
        <v>1419</v>
      </c>
      <c r="CF866" s="318" t="s">
        <v>10005</v>
      </c>
      <c r="DM866" s="314" t="s">
        <v>11235</v>
      </c>
      <c r="DP866" s="314" t="s">
        <v>11576</v>
      </c>
      <c r="DQ866" s="314">
        <v>5</v>
      </c>
      <c r="DR866" s="314" t="s">
        <v>11281</v>
      </c>
      <c r="EH866" s="314" t="s">
        <v>11270</v>
      </c>
      <c r="EI866" s="314" t="s">
        <v>11576</v>
      </c>
      <c r="EJ866" s="314">
        <v>2</v>
      </c>
    </row>
    <row r="867" spans="7:140" x14ac:dyDescent="0.35">
      <c r="G867" s="322">
        <v>41501</v>
      </c>
      <c r="N867" s="315" t="s">
        <v>18599</v>
      </c>
      <c r="S867" s="314" t="s">
        <v>1404</v>
      </c>
      <c r="W867" s="316">
        <v>41399</v>
      </c>
      <c r="AB867" s="314" t="s">
        <v>7399</v>
      </c>
      <c r="AS867" s="314" t="s">
        <v>15111</v>
      </c>
      <c r="BD867" s="314" t="s">
        <v>11771</v>
      </c>
      <c r="BE867" s="314" t="s">
        <v>8637</v>
      </c>
      <c r="BG867" s="283" t="s">
        <v>11772</v>
      </c>
      <c r="BP867" s="314" t="s">
        <v>15136</v>
      </c>
      <c r="BQ867" s="314" t="s">
        <v>15099</v>
      </c>
      <c r="BV867" s="314" t="s">
        <v>11571</v>
      </c>
      <c r="BW867" s="287">
        <v>41442</v>
      </c>
      <c r="BZ867" s="287">
        <v>41442</v>
      </c>
      <c r="CA867" s="292">
        <v>0.25</v>
      </c>
      <c r="CB867" t="s">
        <v>1419</v>
      </c>
      <c r="CF867" s="318" t="s">
        <v>10005</v>
      </c>
      <c r="DM867" s="314" t="s">
        <v>11235</v>
      </c>
      <c r="DP867" s="314" t="s">
        <v>11576</v>
      </c>
      <c r="DQ867" s="314">
        <v>5.4</v>
      </c>
      <c r="DR867" s="314" t="s">
        <v>11281</v>
      </c>
      <c r="EH867" s="314" t="s">
        <v>11270</v>
      </c>
      <c r="EI867" s="314" t="s">
        <v>11576</v>
      </c>
      <c r="EJ867" s="314">
        <v>2</v>
      </c>
    </row>
    <row r="868" spans="7:140" x14ac:dyDescent="0.35">
      <c r="G868" s="322">
        <v>41501</v>
      </c>
      <c r="N868" s="315" t="s">
        <v>18599</v>
      </c>
      <c r="S868" s="314" t="s">
        <v>1404</v>
      </c>
      <c r="W868" s="316">
        <v>41399</v>
      </c>
      <c r="AB868" s="314" t="s">
        <v>7399</v>
      </c>
      <c r="AS868" s="314" t="s">
        <v>15111</v>
      </c>
      <c r="BD868" s="314" t="s">
        <v>11771</v>
      </c>
      <c r="BE868" s="314" t="s">
        <v>8637</v>
      </c>
      <c r="BG868" s="283" t="s">
        <v>11772</v>
      </c>
      <c r="BP868" s="314" t="s">
        <v>15136</v>
      </c>
      <c r="BQ868" s="314" t="s">
        <v>15099</v>
      </c>
      <c r="BV868" s="314" t="s">
        <v>11571</v>
      </c>
      <c r="BW868" s="287">
        <v>41442</v>
      </c>
      <c r="BZ868" s="287">
        <v>41442</v>
      </c>
      <c r="CA868" s="292">
        <v>0.41666666666666669</v>
      </c>
      <c r="CB868" t="s">
        <v>1419</v>
      </c>
      <c r="CF868" s="318" t="s">
        <v>10005</v>
      </c>
      <c r="DM868" s="314" t="s">
        <v>11235</v>
      </c>
      <c r="DP868" s="314" t="s">
        <v>11576</v>
      </c>
      <c r="DQ868" s="314">
        <v>5.4</v>
      </c>
      <c r="DR868" s="314" t="s">
        <v>11281</v>
      </c>
      <c r="EH868" s="314" t="s">
        <v>11270</v>
      </c>
      <c r="EI868" s="314" t="s">
        <v>11576</v>
      </c>
      <c r="EJ868" s="314">
        <v>2</v>
      </c>
    </row>
    <row r="869" spans="7:140" x14ac:dyDescent="0.35">
      <c r="G869" s="322">
        <v>41501</v>
      </c>
      <c r="N869" s="315" t="s">
        <v>18599</v>
      </c>
      <c r="S869" s="314" t="s">
        <v>1404</v>
      </c>
      <c r="W869" s="316">
        <v>41399</v>
      </c>
      <c r="AB869" s="314" t="s">
        <v>7399</v>
      </c>
      <c r="AS869" s="314" t="s">
        <v>15111</v>
      </c>
      <c r="BD869" s="314" t="s">
        <v>11771</v>
      </c>
      <c r="BE869" s="314" t="s">
        <v>8637</v>
      </c>
      <c r="BG869" s="283" t="s">
        <v>11772</v>
      </c>
      <c r="BP869" s="314" t="s">
        <v>15136</v>
      </c>
      <c r="BQ869" s="314" t="s">
        <v>15099</v>
      </c>
      <c r="BV869" s="314" t="s">
        <v>11571</v>
      </c>
      <c r="BW869" s="287">
        <v>41442</v>
      </c>
      <c r="BZ869" s="287">
        <v>41442</v>
      </c>
      <c r="CA869" s="292">
        <v>0.58333333333333337</v>
      </c>
      <c r="CB869" t="s">
        <v>1419</v>
      </c>
      <c r="CF869" s="318" t="s">
        <v>10005</v>
      </c>
      <c r="DM869" s="314" t="s">
        <v>11235</v>
      </c>
      <c r="DP869" s="314" t="s">
        <v>11576</v>
      </c>
      <c r="DQ869" s="314">
        <v>5.3</v>
      </c>
      <c r="DR869" s="314" t="s">
        <v>11281</v>
      </c>
      <c r="EH869" s="314" t="s">
        <v>11270</v>
      </c>
      <c r="EI869" s="314" t="s">
        <v>11576</v>
      </c>
      <c r="EJ869" s="314">
        <v>2</v>
      </c>
    </row>
    <row r="870" spans="7:140" x14ac:dyDescent="0.35">
      <c r="G870" s="322">
        <v>41501</v>
      </c>
      <c r="N870" s="315" t="s">
        <v>18599</v>
      </c>
      <c r="S870" s="314" t="s">
        <v>1404</v>
      </c>
      <c r="W870" s="316">
        <v>41399</v>
      </c>
      <c r="AB870" s="314" t="s">
        <v>7399</v>
      </c>
      <c r="AS870" s="314" t="s">
        <v>15111</v>
      </c>
      <c r="BD870" s="314" t="s">
        <v>11771</v>
      </c>
      <c r="BE870" s="314" t="s">
        <v>8637</v>
      </c>
      <c r="BG870" s="283" t="s">
        <v>11772</v>
      </c>
      <c r="BP870" s="314" t="s">
        <v>15136</v>
      </c>
      <c r="BQ870" s="314" t="s">
        <v>15099</v>
      </c>
      <c r="BV870" s="314" t="s">
        <v>11571</v>
      </c>
      <c r="BW870" s="287">
        <v>41442</v>
      </c>
      <c r="BZ870" s="287">
        <v>41442</v>
      </c>
      <c r="CA870" s="292">
        <v>0.75</v>
      </c>
      <c r="CB870" t="s">
        <v>1419</v>
      </c>
      <c r="CF870" s="318" t="s">
        <v>10005</v>
      </c>
      <c r="DM870" s="314" t="s">
        <v>11235</v>
      </c>
      <c r="DP870" s="314" t="s">
        <v>11576</v>
      </c>
      <c r="DQ870" s="314">
        <v>5</v>
      </c>
      <c r="DR870" s="314" t="s">
        <v>11281</v>
      </c>
      <c r="EH870" s="314" t="s">
        <v>11270</v>
      </c>
      <c r="EI870" s="314" t="s">
        <v>11576</v>
      </c>
      <c r="EJ870" s="314">
        <v>2</v>
      </c>
    </row>
    <row r="871" spans="7:140" x14ac:dyDescent="0.35">
      <c r="G871" s="322">
        <v>41501</v>
      </c>
      <c r="N871" s="315" t="s">
        <v>18599</v>
      </c>
      <c r="S871" s="314" t="s">
        <v>1404</v>
      </c>
      <c r="W871" s="316">
        <v>41399</v>
      </c>
      <c r="AB871" s="314" t="s">
        <v>7399</v>
      </c>
      <c r="AS871" s="314" t="s">
        <v>15111</v>
      </c>
      <c r="BD871" s="314" t="s">
        <v>11771</v>
      </c>
      <c r="BE871" s="314" t="s">
        <v>8637</v>
      </c>
      <c r="BG871" s="283" t="s">
        <v>11772</v>
      </c>
      <c r="BP871" s="314" t="s">
        <v>15136</v>
      </c>
      <c r="BQ871" s="314" t="s">
        <v>15099</v>
      </c>
      <c r="BV871" s="314" t="s">
        <v>11571</v>
      </c>
      <c r="BW871" s="287">
        <v>41442</v>
      </c>
      <c r="BZ871" s="287">
        <v>41442</v>
      </c>
      <c r="CA871" s="292">
        <v>0.91666666666666663</v>
      </c>
      <c r="CB871" t="s">
        <v>1419</v>
      </c>
      <c r="CF871" s="318" t="s">
        <v>10005</v>
      </c>
      <c r="DM871" s="314" t="s">
        <v>11235</v>
      </c>
      <c r="DP871" s="314" t="s">
        <v>11576</v>
      </c>
      <c r="DQ871" s="314">
        <v>32</v>
      </c>
      <c r="DR871" s="314" t="s">
        <v>11281</v>
      </c>
      <c r="EH871" s="314" t="s">
        <v>11270</v>
      </c>
      <c r="EI871" s="314" t="s">
        <v>11576</v>
      </c>
      <c r="EJ871" s="314">
        <v>2</v>
      </c>
    </row>
    <row r="872" spans="7:140" x14ac:dyDescent="0.35">
      <c r="G872" s="322">
        <v>41501</v>
      </c>
      <c r="N872" s="315" t="s">
        <v>18599</v>
      </c>
      <c r="S872" s="314" t="s">
        <v>1404</v>
      </c>
      <c r="W872" s="316">
        <v>41399</v>
      </c>
      <c r="AB872" s="314" t="s">
        <v>7399</v>
      </c>
      <c r="AS872" s="314" t="s">
        <v>15111</v>
      </c>
      <c r="BD872" s="314" t="s">
        <v>11771</v>
      </c>
      <c r="BE872" s="314" t="s">
        <v>8637</v>
      </c>
      <c r="BG872" s="283" t="s">
        <v>11772</v>
      </c>
      <c r="BP872" s="314" t="s">
        <v>15136</v>
      </c>
      <c r="BQ872" s="314" t="s">
        <v>15099</v>
      </c>
      <c r="BV872" s="314" t="s">
        <v>11571</v>
      </c>
      <c r="BW872" s="287">
        <v>41443</v>
      </c>
      <c r="BZ872" s="287">
        <v>41443</v>
      </c>
      <c r="CA872" s="292">
        <v>8.3333333333333329E-2</v>
      </c>
      <c r="CB872" t="s">
        <v>1419</v>
      </c>
      <c r="CF872" s="318" t="s">
        <v>10005</v>
      </c>
      <c r="DM872" s="314" t="s">
        <v>11235</v>
      </c>
      <c r="DP872" s="314" t="s">
        <v>11576</v>
      </c>
      <c r="DQ872" s="314">
        <v>19</v>
      </c>
      <c r="DR872" s="314" t="s">
        <v>11281</v>
      </c>
      <c r="EH872" s="314" t="s">
        <v>11270</v>
      </c>
      <c r="EI872" s="314" t="s">
        <v>11576</v>
      </c>
      <c r="EJ872" s="314">
        <v>2</v>
      </c>
    </row>
    <row r="873" spans="7:140" x14ac:dyDescent="0.35">
      <c r="G873" s="322">
        <v>41501</v>
      </c>
      <c r="N873" s="315" t="s">
        <v>18599</v>
      </c>
      <c r="S873" s="314" t="s">
        <v>1404</v>
      </c>
      <c r="W873" s="316">
        <v>41399</v>
      </c>
      <c r="AB873" s="314" t="s">
        <v>7399</v>
      </c>
      <c r="AS873" s="314" t="s">
        <v>15111</v>
      </c>
      <c r="BD873" s="314" t="s">
        <v>11771</v>
      </c>
      <c r="BE873" s="314" t="s">
        <v>8637</v>
      </c>
      <c r="BG873" s="283" t="s">
        <v>11772</v>
      </c>
      <c r="BP873" s="314" t="s">
        <v>15136</v>
      </c>
      <c r="BQ873" s="314" t="s">
        <v>15099</v>
      </c>
      <c r="BV873" s="314" t="s">
        <v>11571</v>
      </c>
      <c r="BW873" s="287">
        <v>41443</v>
      </c>
      <c r="BZ873" s="287">
        <v>41443</v>
      </c>
      <c r="CA873" s="292">
        <v>0.25</v>
      </c>
      <c r="CB873" t="s">
        <v>1419</v>
      </c>
      <c r="CF873" s="318" t="s">
        <v>10005</v>
      </c>
      <c r="DM873" s="314" t="s">
        <v>11235</v>
      </c>
      <c r="DP873" s="314" t="s">
        <v>11576</v>
      </c>
      <c r="DQ873" s="314">
        <v>11</v>
      </c>
      <c r="DR873" s="314" t="s">
        <v>11281</v>
      </c>
      <c r="EH873" s="314" t="s">
        <v>11270</v>
      </c>
      <c r="EI873" s="314" t="s">
        <v>11576</v>
      </c>
      <c r="EJ873" s="314">
        <v>2</v>
      </c>
    </row>
    <row r="874" spans="7:140" x14ac:dyDescent="0.35">
      <c r="G874" s="322">
        <v>41501</v>
      </c>
      <c r="N874" s="315" t="s">
        <v>18599</v>
      </c>
      <c r="S874" s="314" t="s">
        <v>1404</v>
      </c>
      <c r="W874" s="316">
        <v>41399</v>
      </c>
      <c r="AB874" s="314" t="s">
        <v>7399</v>
      </c>
      <c r="AS874" s="314" t="s">
        <v>15111</v>
      </c>
      <c r="BD874" s="314" t="s">
        <v>11771</v>
      </c>
      <c r="BE874" s="314" t="s">
        <v>8637</v>
      </c>
      <c r="BG874" s="283" t="s">
        <v>11772</v>
      </c>
      <c r="BP874" s="314" t="s">
        <v>15136</v>
      </c>
      <c r="BQ874" s="314" t="s">
        <v>15099</v>
      </c>
      <c r="BV874" s="314" t="s">
        <v>11571</v>
      </c>
      <c r="BW874" s="287">
        <v>41443</v>
      </c>
      <c r="BZ874" s="287">
        <v>41443</v>
      </c>
      <c r="CA874" s="292">
        <v>0.41666666666666669</v>
      </c>
      <c r="CB874" t="s">
        <v>1419</v>
      </c>
      <c r="CF874" s="318" t="s">
        <v>10005</v>
      </c>
      <c r="DM874" s="314" t="s">
        <v>11235</v>
      </c>
      <c r="DP874" s="314" t="s">
        <v>11576</v>
      </c>
      <c r="DQ874" s="314">
        <v>8.5</v>
      </c>
      <c r="DR874" s="314" t="s">
        <v>11281</v>
      </c>
      <c r="EH874" s="314" t="s">
        <v>11270</v>
      </c>
      <c r="EI874" s="314" t="s">
        <v>11576</v>
      </c>
      <c r="EJ874" s="314">
        <v>2</v>
      </c>
    </row>
    <row r="875" spans="7:140" x14ac:dyDescent="0.35">
      <c r="G875" s="322">
        <v>41501</v>
      </c>
      <c r="N875" s="315" t="s">
        <v>18599</v>
      </c>
      <c r="S875" s="314" t="s">
        <v>1404</v>
      </c>
      <c r="W875" s="316">
        <v>41399</v>
      </c>
      <c r="AB875" s="314" t="s">
        <v>7399</v>
      </c>
      <c r="AS875" s="314" t="s">
        <v>15111</v>
      </c>
      <c r="BD875" s="314" t="s">
        <v>11771</v>
      </c>
      <c r="BE875" s="314" t="s">
        <v>8637</v>
      </c>
      <c r="BG875" s="283" t="s">
        <v>11772</v>
      </c>
      <c r="BP875" s="314" t="s">
        <v>15136</v>
      </c>
      <c r="BQ875" s="314" t="s">
        <v>15099</v>
      </c>
      <c r="BV875" s="314" t="s">
        <v>11571</v>
      </c>
      <c r="BW875" s="287">
        <v>41443</v>
      </c>
      <c r="BZ875" s="287">
        <v>41443</v>
      </c>
      <c r="CA875" s="292">
        <v>0.58333333333333337</v>
      </c>
      <c r="CB875" t="s">
        <v>1419</v>
      </c>
      <c r="CF875" s="318" t="s">
        <v>10005</v>
      </c>
      <c r="DM875" s="314" t="s">
        <v>11235</v>
      </c>
      <c r="DP875" s="314" t="s">
        <v>11576</v>
      </c>
      <c r="DQ875" s="314">
        <v>41</v>
      </c>
      <c r="DR875" s="314" t="s">
        <v>11281</v>
      </c>
      <c r="EH875" s="314" t="s">
        <v>11270</v>
      </c>
      <c r="EI875" s="314" t="s">
        <v>11576</v>
      </c>
      <c r="EJ875" s="314">
        <v>2</v>
      </c>
    </row>
    <row r="876" spans="7:140" x14ac:dyDescent="0.35">
      <c r="G876" s="322">
        <v>41501</v>
      </c>
      <c r="N876" s="315" t="s">
        <v>18599</v>
      </c>
      <c r="S876" s="314" t="s">
        <v>1404</v>
      </c>
      <c r="W876" s="316">
        <v>41399</v>
      </c>
      <c r="AB876" s="314" t="s">
        <v>7399</v>
      </c>
      <c r="AS876" s="314" t="s">
        <v>15111</v>
      </c>
      <c r="BD876" s="314" t="s">
        <v>11771</v>
      </c>
      <c r="BE876" s="314" t="s">
        <v>8637</v>
      </c>
      <c r="BG876" s="283" t="s">
        <v>11772</v>
      </c>
      <c r="BP876" s="314" t="s">
        <v>15136</v>
      </c>
      <c r="BQ876" s="314" t="s">
        <v>15099</v>
      </c>
      <c r="BV876" s="314" t="s">
        <v>11571</v>
      </c>
      <c r="BW876" s="287">
        <v>41443</v>
      </c>
      <c r="BZ876" s="287">
        <v>41443</v>
      </c>
      <c r="CA876" s="292">
        <v>0.75</v>
      </c>
      <c r="CB876" t="s">
        <v>1419</v>
      </c>
      <c r="CF876" s="318" t="s">
        <v>10005</v>
      </c>
      <c r="DM876" s="314" t="s">
        <v>11235</v>
      </c>
      <c r="DP876" s="314" t="s">
        <v>11576</v>
      </c>
      <c r="DQ876" s="314">
        <v>267</v>
      </c>
      <c r="DR876" s="314" t="s">
        <v>11281</v>
      </c>
      <c r="EH876" s="314" t="s">
        <v>11270</v>
      </c>
      <c r="EI876" s="314" t="s">
        <v>11576</v>
      </c>
      <c r="EJ876" s="314">
        <v>2</v>
      </c>
    </row>
    <row r="877" spans="7:140" x14ac:dyDescent="0.35">
      <c r="G877" s="322">
        <v>41501</v>
      </c>
      <c r="N877" s="315" t="s">
        <v>18599</v>
      </c>
      <c r="S877" s="314" t="s">
        <v>1404</v>
      </c>
      <c r="W877" s="316">
        <v>41399</v>
      </c>
      <c r="AB877" s="314" t="s">
        <v>7399</v>
      </c>
      <c r="AS877" s="314" t="s">
        <v>15111</v>
      </c>
      <c r="BD877" s="314" t="s">
        <v>11771</v>
      </c>
      <c r="BE877" s="314" t="s">
        <v>8637</v>
      </c>
      <c r="BG877" s="283" t="s">
        <v>11772</v>
      </c>
      <c r="BP877" s="314" t="s">
        <v>15136</v>
      </c>
      <c r="BQ877" s="314" t="s">
        <v>15099</v>
      </c>
      <c r="BV877" s="314" t="s">
        <v>11571</v>
      </c>
      <c r="BW877" s="287">
        <v>41443</v>
      </c>
      <c r="BZ877" s="287">
        <v>41443</v>
      </c>
      <c r="CA877" s="292">
        <v>0.91666666666666663</v>
      </c>
      <c r="CB877" t="s">
        <v>1419</v>
      </c>
      <c r="CF877" s="318" t="s">
        <v>10005</v>
      </c>
      <c r="DM877" s="314" t="s">
        <v>11235</v>
      </c>
      <c r="DP877" s="314" t="s">
        <v>11576</v>
      </c>
      <c r="DQ877" s="314">
        <v>546</v>
      </c>
      <c r="DR877" s="314" t="s">
        <v>11281</v>
      </c>
      <c r="EH877" s="314" t="s">
        <v>11270</v>
      </c>
      <c r="EI877" s="314" t="s">
        <v>11576</v>
      </c>
      <c r="EJ877" s="314">
        <v>2</v>
      </c>
    </row>
    <row r="878" spans="7:140" x14ac:dyDescent="0.35">
      <c r="G878" s="322">
        <v>41501</v>
      </c>
      <c r="N878" s="315" t="s">
        <v>18599</v>
      </c>
      <c r="S878" s="314" t="s">
        <v>1404</v>
      </c>
      <c r="W878" s="316">
        <v>41399</v>
      </c>
      <c r="AB878" s="314" t="s">
        <v>7399</v>
      </c>
      <c r="AS878" s="314" t="s">
        <v>15111</v>
      </c>
      <c r="BD878" s="314" t="s">
        <v>11771</v>
      </c>
      <c r="BE878" s="314" t="s">
        <v>8637</v>
      </c>
      <c r="BG878" s="283" t="s">
        <v>11772</v>
      </c>
      <c r="BP878" s="314" t="s">
        <v>15136</v>
      </c>
      <c r="BQ878" s="314" t="s">
        <v>15099</v>
      </c>
      <c r="BV878" s="314" t="s">
        <v>11571</v>
      </c>
      <c r="BW878" s="287">
        <v>41444</v>
      </c>
      <c r="BZ878" s="287">
        <v>41444</v>
      </c>
      <c r="CA878" s="292">
        <v>8.3333333333333329E-2</v>
      </c>
      <c r="CB878" t="s">
        <v>1419</v>
      </c>
      <c r="CF878" s="318" t="s">
        <v>10005</v>
      </c>
      <c r="DM878" s="314" t="s">
        <v>11235</v>
      </c>
      <c r="DP878" s="314" t="s">
        <v>11576</v>
      </c>
      <c r="DQ878" s="314">
        <v>292</v>
      </c>
      <c r="DR878" s="314" t="s">
        <v>11281</v>
      </c>
      <c r="EH878" s="314" t="s">
        <v>11270</v>
      </c>
      <c r="EI878" s="314" t="s">
        <v>11576</v>
      </c>
      <c r="EJ878" s="314">
        <v>2</v>
      </c>
    </row>
    <row r="879" spans="7:140" x14ac:dyDescent="0.35">
      <c r="G879" s="322">
        <v>41501</v>
      </c>
      <c r="N879" s="315" t="s">
        <v>18599</v>
      </c>
      <c r="S879" s="314" t="s">
        <v>1404</v>
      </c>
      <c r="W879" s="316">
        <v>41399</v>
      </c>
      <c r="AB879" s="314" t="s">
        <v>7399</v>
      </c>
      <c r="AS879" s="314" t="s">
        <v>15111</v>
      </c>
      <c r="BD879" s="314" t="s">
        <v>11771</v>
      </c>
      <c r="BE879" s="314" t="s">
        <v>8637</v>
      </c>
      <c r="BG879" s="283" t="s">
        <v>11772</v>
      </c>
      <c r="BP879" s="314" t="s">
        <v>15136</v>
      </c>
      <c r="BQ879" s="314" t="s">
        <v>15099</v>
      </c>
      <c r="BV879" s="314" t="s">
        <v>11571</v>
      </c>
      <c r="BW879" s="287">
        <v>41444</v>
      </c>
      <c r="BZ879" s="287">
        <v>41444</v>
      </c>
      <c r="CA879" s="292">
        <v>0.25</v>
      </c>
      <c r="CB879" t="s">
        <v>1419</v>
      </c>
      <c r="CF879" s="318" t="s">
        <v>10005</v>
      </c>
      <c r="DM879" s="314" t="s">
        <v>11235</v>
      </c>
      <c r="DP879" s="314" t="s">
        <v>11576</v>
      </c>
      <c r="DQ879" s="314">
        <v>103</v>
      </c>
      <c r="DR879" s="314" t="s">
        <v>11281</v>
      </c>
      <c r="EH879" s="314" t="s">
        <v>11270</v>
      </c>
      <c r="EI879" s="314" t="s">
        <v>11576</v>
      </c>
      <c r="EJ879" s="314">
        <v>2</v>
      </c>
    </row>
    <row r="880" spans="7:140" x14ac:dyDescent="0.35">
      <c r="G880" s="322">
        <v>41501</v>
      </c>
      <c r="N880" s="315" t="s">
        <v>18599</v>
      </c>
      <c r="S880" s="314" t="s">
        <v>1404</v>
      </c>
      <c r="W880" s="316">
        <v>41399</v>
      </c>
      <c r="AB880" s="314" t="s">
        <v>7399</v>
      </c>
      <c r="AS880" s="314" t="s">
        <v>15111</v>
      </c>
      <c r="BD880" s="314" t="s">
        <v>11771</v>
      </c>
      <c r="BE880" s="314" t="s">
        <v>8637</v>
      </c>
      <c r="BG880" s="283" t="s">
        <v>11772</v>
      </c>
      <c r="BP880" s="314" t="s">
        <v>15136</v>
      </c>
      <c r="BQ880" s="314" t="s">
        <v>15099</v>
      </c>
      <c r="BV880" s="314" t="s">
        <v>11571</v>
      </c>
      <c r="BW880" s="287">
        <v>41444</v>
      </c>
      <c r="BZ880" s="287">
        <v>41444</v>
      </c>
      <c r="CA880" s="292">
        <v>0.41666666666666669</v>
      </c>
      <c r="CB880" t="s">
        <v>1419</v>
      </c>
      <c r="CF880" s="318" t="s">
        <v>10005</v>
      </c>
      <c r="DM880" s="314" t="s">
        <v>11235</v>
      </c>
      <c r="DP880" s="314" t="s">
        <v>11576</v>
      </c>
      <c r="DQ880" s="314">
        <v>36</v>
      </c>
      <c r="DR880" s="314" t="s">
        <v>11281</v>
      </c>
      <c r="EH880" s="314" t="s">
        <v>11270</v>
      </c>
      <c r="EI880" s="314" t="s">
        <v>11576</v>
      </c>
      <c r="EJ880" s="314">
        <v>2</v>
      </c>
    </row>
    <row r="881" spans="7:140" x14ac:dyDescent="0.35">
      <c r="G881" s="322">
        <v>41501</v>
      </c>
      <c r="N881" s="315" t="s">
        <v>18599</v>
      </c>
      <c r="S881" s="314" t="s">
        <v>1404</v>
      </c>
      <c r="W881" s="316">
        <v>41399</v>
      </c>
      <c r="AB881" s="314" t="s">
        <v>7399</v>
      </c>
      <c r="AS881" s="314" t="s">
        <v>15111</v>
      </c>
      <c r="BD881" s="314" t="s">
        <v>11771</v>
      </c>
      <c r="BE881" s="314" t="s">
        <v>8637</v>
      </c>
      <c r="BG881" s="283" t="s">
        <v>11772</v>
      </c>
      <c r="BP881" s="314" t="s">
        <v>15136</v>
      </c>
      <c r="BQ881" s="314" t="s">
        <v>15099</v>
      </c>
      <c r="BV881" s="314" t="s">
        <v>11571</v>
      </c>
      <c r="BW881" s="287">
        <v>41444</v>
      </c>
      <c r="BZ881" s="287">
        <v>41444</v>
      </c>
      <c r="CA881" s="292">
        <v>0.58333333333333337</v>
      </c>
      <c r="CB881" t="s">
        <v>1419</v>
      </c>
      <c r="CF881" s="318" t="s">
        <v>10005</v>
      </c>
      <c r="DM881" s="314" t="s">
        <v>11235</v>
      </c>
      <c r="DP881" s="314" t="s">
        <v>11576</v>
      </c>
      <c r="DQ881" s="314">
        <v>26</v>
      </c>
      <c r="DR881" s="314" t="s">
        <v>11281</v>
      </c>
      <c r="EH881" s="314" t="s">
        <v>11270</v>
      </c>
      <c r="EI881" s="314" t="s">
        <v>11576</v>
      </c>
      <c r="EJ881" s="314">
        <v>2</v>
      </c>
    </row>
    <row r="882" spans="7:140" x14ac:dyDescent="0.35">
      <c r="G882" s="322">
        <v>41501</v>
      </c>
      <c r="N882" s="315" t="s">
        <v>18599</v>
      </c>
      <c r="S882" s="314" t="s">
        <v>1404</v>
      </c>
      <c r="W882" s="316">
        <v>41399</v>
      </c>
      <c r="AB882" s="314" t="s">
        <v>7399</v>
      </c>
      <c r="AS882" s="314" t="s">
        <v>15111</v>
      </c>
      <c r="BD882" s="314" t="s">
        <v>11771</v>
      </c>
      <c r="BE882" s="314" t="s">
        <v>8637</v>
      </c>
      <c r="BG882" s="283" t="s">
        <v>11772</v>
      </c>
      <c r="BP882" s="314" t="s">
        <v>15136</v>
      </c>
      <c r="BQ882" s="314" t="s">
        <v>15099</v>
      </c>
      <c r="BV882" s="314" t="s">
        <v>11571</v>
      </c>
      <c r="BW882" s="287">
        <v>41444</v>
      </c>
      <c r="BZ882" s="287">
        <v>41444</v>
      </c>
      <c r="CA882" s="292">
        <v>0.75</v>
      </c>
      <c r="CB882" t="s">
        <v>1419</v>
      </c>
      <c r="CF882" s="318" t="s">
        <v>10005</v>
      </c>
      <c r="DM882" s="314" t="s">
        <v>11235</v>
      </c>
      <c r="DP882" s="314" t="s">
        <v>11576</v>
      </c>
      <c r="DQ882" s="314">
        <v>20</v>
      </c>
      <c r="DR882" s="314" t="s">
        <v>11281</v>
      </c>
      <c r="EH882" s="314" t="s">
        <v>11270</v>
      </c>
      <c r="EI882" s="314" t="s">
        <v>11576</v>
      </c>
      <c r="EJ882" s="314">
        <v>2</v>
      </c>
    </row>
    <row r="883" spans="7:140" x14ac:dyDescent="0.35">
      <c r="G883" s="322">
        <v>41501</v>
      </c>
      <c r="N883" s="315" t="s">
        <v>18599</v>
      </c>
      <c r="S883" s="314" t="s">
        <v>1404</v>
      </c>
      <c r="W883" s="316">
        <v>41399</v>
      </c>
      <c r="AB883" s="314" t="s">
        <v>7399</v>
      </c>
      <c r="AS883" s="314" t="s">
        <v>15111</v>
      </c>
      <c r="BD883" s="314" t="s">
        <v>11771</v>
      </c>
      <c r="BE883" s="314" t="s">
        <v>8637</v>
      </c>
      <c r="BG883" s="283" t="s">
        <v>11772</v>
      </c>
      <c r="BP883" s="314" t="s">
        <v>15136</v>
      </c>
      <c r="BQ883" s="314" t="s">
        <v>15099</v>
      </c>
      <c r="BV883" s="314" t="s">
        <v>11571</v>
      </c>
      <c r="BW883" s="287">
        <v>41444</v>
      </c>
      <c r="BZ883" s="287">
        <v>41444</v>
      </c>
      <c r="CA883" s="292">
        <v>0.91666666666666663</v>
      </c>
      <c r="CB883" t="s">
        <v>1419</v>
      </c>
      <c r="CF883" s="318" t="s">
        <v>10005</v>
      </c>
      <c r="DM883" s="314" t="s">
        <v>11235</v>
      </c>
      <c r="DP883" s="314" t="s">
        <v>11576</v>
      </c>
      <c r="DQ883" s="314">
        <v>17</v>
      </c>
      <c r="DR883" s="314" t="s">
        <v>11281</v>
      </c>
      <c r="EH883" s="314" t="s">
        <v>11270</v>
      </c>
      <c r="EI883" s="314" t="s">
        <v>11576</v>
      </c>
      <c r="EJ883" s="314">
        <v>2</v>
      </c>
    </row>
    <row r="884" spans="7:140" x14ac:dyDescent="0.35">
      <c r="G884" s="322">
        <v>41501</v>
      </c>
      <c r="N884" s="315" t="s">
        <v>18599</v>
      </c>
      <c r="S884" s="314" t="s">
        <v>1404</v>
      </c>
      <c r="W884" s="316">
        <v>41399</v>
      </c>
      <c r="AB884" s="314" t="s">
        <v>7399</v>
      </c>
      <c r="AS884" s="314" t="s">
        <v>15111</v>
      </c>
      <c r="BD884" s="314" t="s">
        <v>11771</v>
      </c>
      <c r="BE884" s="314" t="s">
        <v>8637</v>
      </c>
      <c r="BG884" s="283" t="s">
        <v>11772</v>
      </c>
      <c r="BP884" s="314" t="s">
        <v>15136</v>
      </c>
      <c r="BQ884" s="314" t="s">
        <v>15099</v>
      </c>
      <c r="BV884" s="314" t="s">
        <v>11571</v>
      </c>
      <c r="BW884" s="287">
        <v>41445</v>
      </c>
      <c r="BZ884" s="287">
        <v>41445</v>
      </c>
      <c r="CA884" s="292">
        <v>8.3333333333333329E-2</v>
      </c>
      <c r="CB884" t="s">
        <v>1419</v>
      </c>
      <c r="CF884" s="318" t="s">
        <v>10005</v>
      </c>
      <c r="DM884" s="314" t="s">
        <v>11235</v>
      </c>
      <c r="DP884" s="314" t="s">
        <v>11576</v>
      </c>
      <c r="DQ884" s="314">
        <v>16</v>
      </c>
      <c r="DR884" s="314" t="s">
        <v>11281</v>
      </c>
      <c r="EH884" s="314" t="s">
        <v>11270</v>
      </c>
      <c r="EI884" s="314" t="s">
        <v>11576</v>
      </c>
      <c r="EJ884" s="314">
        <v>2</v>
      </c>
    </row>
    <row r="885" spans="7:140" x14ac:dyDescent="0.35">
      <c r="G885" s="322">
        <v>41501</v>
      </c>
      <c r="N885" s="315" t="s">
        <v>18599</v>
      </c>
      <c r="S885" s="314" t="s">
        <v>1404</v>
      </c>
      <c r="W885" s="316">
        <v>41399</v>
      </c>
      <c r="AB885" s="314" t="s">
        <v>7399</v>
      </c>
      <c r="AS885" s="314" t="s">
        <v>15111</v>
      </c>
      <c r="BD885" s="314" t="s">
        <v>11771</v>
      </c>
      <c r="BE885" s="314" t="s">
        <v>8637</v>
      </c>
      <c r="BG885" s="283" t="s">
        <v>11772</v>
      </c>
      <c r="BP885" s="314" t="s">
        <v>15136</v>
      </c>
      <c r="BQ885" s="314" t="s">
        <v>15099</v>
      </c>
      <c r="BV885" s="314" t="s">
        <v>11571</v>
      </c>
      <c r="BW885" s="287">
        <v>41445</v>
      </c>
      <c r="BZ885" s="287">
        <v>41445</v>
      </c>
      <c r="CA885" s="292">
        <v>0.25</v>
      </c>
      <c r="CB885" t="s">
        <v>1419</v>
      </c>
      <c r="CF885" s="318" t="s">
        <v>10005</v>
      </c>
      <c r="DM885" s="314" t="s">
        <v>11235</v>
      </c>
      <c r="DP885" s="314" t="s">
        <v>11576</v>
      </c>
      <c r="DQ885" s="314">
        <v>15</v>
      </c>
      <c r="DR885" s="314" t="s">
        <v>11281</v>
      </c>
      <c r="EH885" s="314" t="s">
        <v>11270</v>
      </c>
      <c r="EI885" s="314" t="s">
        <v>11576</v>
      </c>
      <c r="EJ885" s="314">
        <v>2</v>
      </c>
    </row>
    <row r="886" spans="7:140" x14ac:dyDescent="0.35">
      <c r="G886" s="322">
        <v>41501</v>
      </c>
      <c r="N886" s="315" t="s">
        <v>18599</v>
      </c>
      <c r="S886" s="314" t="s">
        <v>1404</v>
      </c>
      <c r="W886" s="316">
        <v>41399</v>
      </c>
      <c r="AB886" s="314" t="s">
        <v>7399</v>
      </c>
      <c r="AS886" s="314" t="s">
        <v>15111</v>
      </c>
      <c r="BD886" s="314" t="s">
        <v>11771</v>
      </c>
      <c r="BE886" s="314" t="s">
        <v>8637</v>
      </c>
      <c r="BG886" s="283" t="s">
        <v>11772</v>
      </c>
      <c r="BP886" s="314" t="s">
        <v>15136</v>
      </c>
      <c r="BQ886" s="314" t="s">
        <v>15099</v>
      </c>
      <c r="BV886" s="314" t="s">
        <v>11571</v>
      </c>
      <c r="BW886" s="287">
        <v>41445</v>
      </c>
      <c r="BZ886" s="287">
        <v>41445</v>
      </c>
      <c r="CA886" s="292">
        <v>0.41666666666666669</v>
      </c>
      <c r="CB886" t="s">
        <v>1419</v>
      </c>
      <c r="CF886" s="318" t="s">
        <v>10005</v>
      </c>
      <c r="DM886" s="314" t="s">
        <v>11235</v>
      </c>
      <c r="DP886" s="314" t="s">
        <v>11576</v>
      </c>
      <c r="DQ886" s="314">
        <v>14</v>
      </c>
      <c r="DR886" s="314" t="s">
        <v>11281</v>
      </c>
      <c r="EH886" s="314" t="s">
        <v>11270</v>
      </c>
      <c r="EI886" s="314" t="s">
        <v>11576</v>
      </c>
      <c r="EJ886" s="314">
        <v>2</v>
      </c>
    </row>
    <row r="887" spans="7:140" x14ac:dyDescent="0.35">
      <c r="G887" s="322">
        <v>41501</v>
      </c>
      <c r="N887" s="315" t="s">
        <v>18599</v>
      </c>
      <c r="S887" s="314" t="s">
        <v>1404</v>
      </c>
      <c r="W887" s="316">
        <v>41399</v>
      </c>
      <c r="AB887" s="314" t="s">
        <v>7399</v>
      </c>
      <c r="AS887" s="314" t="s">
        <v>15111</v>
      </c>
      <c r="BD887" s="314" t="s">
        <v>11771</v>
      </c>
      <c r="BE887" s="314" t="s">
        <v>8637</v>
      </c>
      <c r="BG887" s="283" t="s">
        <v>11772</v>
      </c>
      <c r="BP887" s="314" t="s">
        <v>15136</v>
      </c>
      <c r="BQ887" s="314" t="s">
        <v>15099</v>
      </c>
      <c r="BV887" s="314" t="s">
        <v>11571</v>
      </c>
      <c r="BW887" s="287">
        <v>41445</v>
      </c>
      <c r="BZ887" s="287">
        <v>41445</v>
      </c>
      <c r="CA887" s="292">
        <v>0.58333333333333337</v>
      </c>
      <c r="CB887" t="s">
        <v>1419</v>
      </c>
      <c r="CF887" s="318" t="s">
        <v>10005</v>
      </c>
      <c r="DM887" s="314" t="s">
        <v>11235</v>
      </c>
      <c r="DP887" s="314" t="s">
        <v>11576</v>
      </c>
      <c r="DQ887" s="314">
        <v>13</v>
      </c>
      <c r="DR887" s="314" t="s">
        <v>11281</v>
      </c>
      <c r="EH887" s="314" t="s">
        <v>11270</v>
      </c>
      <c r="EI887" s="314" t="s">
        <v>11576</v>
      </c>
      <c r="EJ887" s="314">
        <v>2</v>
      </c>
    </row>
    <row r="888" spans="7:140" x14ac:dyDescent="0.35">
      <c r="G888" s="322">
        <v>41501</v>
      </c>
      <c r="N888" s="315" t="s">
        <v>18599</v>
      </c>
      <c r="S888" s="314" t="s">
        <v>1404</v>
      </c>
      <c r="W888" s="316">
        <v>41399</v>
      </c>
      <c r="AB888" s="314" t="s">
        <v>7399</v>
      </c>
      <c r="AS888" s="314" t="s">
        <v>15111</v>
      </c>
      <c r="BD888" s="314" t="s">
        <v>11771</v>
      </c>
      <c r="BE888" s="314" t="s">
        <v>8637</v>
      </c>
      <c r="BG888" s="283" t="s">
        <v>11772</v>
      </c>
      <c r="BP888" s="314" t="s">
        <v>15136</v>
      </c>
      <c r="BQ888" s="314" t="s">
        <v>15099</v>
      </c>
      <c r="BV888" s="314" t="s">
        <v>11571</v>
      </c>
      <c r="BW888" s="287">
        <v>41445</v>
      </c>
      <c r="BZ888" s="287">
        <v>41445</v>
      </c>
      <c r="CA888" s="292">
        <v>0.75</v>
      </c>
      <c r="CB888" t="s">
        <v>1419</v>
      </c>
      <c r="CF888" s="318" t="s">
        <v>10005</v>
      </c>
      <c r="DM888" s="314" t="s">
        <v>11235</v>
      </c>
      <c r="DP888" s="314" t="s">
        <v>11576</v>
      </c>
      <c r="DQ888" s="314">
        <v>12</v>
      </c>
      <c r="DR888" s="314" t="s">
        <v>11281</v>
      </c>
      <c r="EH888" s="314" t="s">
        <v>11270</v>
      </c>
      <c r="EI888" s="314" t="s">
        <v>11576</v>
      </c>
      <c r="EJ888" s="314">
        <v>2</v>
      </c>
    </row>
    <row r="889" spans="7:140" x14ac:dyDescent="0.35">
      <c r="G889" s="322">
        <v>41501</v>
      </c>
      <c r="N889" s="315" t="s">
        <v>18599</v>
      </c>
      <c r="S889" s="314" t="s">
        <v>1404</v>
      </c>
      <c r="W889" s="316">
        <v>41399</v>
      </c>
      <c r="AB889" s="314" t="s">
        <v>7399</v>
      </c>
      <c r="AS889" s="314" t="s">
        <v>15111</v>
      </c>
      <c r="BD889" s="314" t="s">
        <v>11771</v>
      </c>
      <c r="BE889" s="314" t="s">
        <v>8637</v>
      </c>
      <c r="BG889" s="283" t="s">
        <v>11772</v>
      </c>
      <c r="BP889" s="314" t="s">
        <v>15136</v>
      </c>
      <c r="BQ889" s="314" t="s">
        <v>15099</v>
      </c>
      <c r="BV889" s="314" t="s">
        <v>11571</v>
      </c>
      <c r="BW889" s="287">
        <v>41445</v>
      </c>
      <c r="BZ889" s="287">
        <v>41445</v>
      </c>
      <c r="CA889" s="292">
        <v>0.91666666666666663</v>
      </c>
      <c r="CB889" t="s">
        <v>1419</v>
      </c>
      <c r="CF889" s="318" t="s">
        <v>10005</v>
      </c>
      <c r="DM889" s="314" t="s">
        <v>11235</v>
      </c>
      <c r="DP889" s="314" t="s">
        <v>11576</v>
      </c>
      <c r="DQ889" s="314">
        <v>11</v>
      </c>
      <c r="DR889" s="314" t="s">
        <v>11281</v>
      </c>
      <c r="EH889" s="314" t="s">
        <v>11270</v>
      </c>
      <c r="EI889" s="314" t="s">
        <v>11576</v>
      </c>
      <c r="EJ889" s="314">
        <v>2</v>
      </c>
    </row>
    <row r="890" spans="7:140" x14ac:dyDescent="0.35">
      <c r="G890" s="322">
        <v>41501</v>
      </c>
      <c r="N890" s="315" t="s">
        <v>18599</v>
      </c>
      <c r="S890" s="314" t="s">
        <v>1404</v>
      </c>
      <c r="W890" s="316">
        <v>41399</v>
      </c>
      <c r="AB890" s="314" t="s">
        <v>7399</v>
      </c>
      <c r="AS890" s="314" t="s">
        <v>15111</v>
      </c>
      <c r="BD890" s="314" t="s">
        <v>11771</v>
      </c>
      <c r="BE890" s="314" t="s">
        <v>8637</v>
      </c>
      <c r="BG890" s="283" t="s">
        <v>11772</v>
      </c>
      <c r="BP890" s="314" t="s">
        <v>15136</v>
      </c>
      <c r="BQ890" s="314" t="s">
        <v>15099</v>
      </c>
      <c r="BV890" s="314" t="s">
        <v>11571</v>
      </c>
      <c r="BW890" s="287">
        <v>41446</v>
      </c>
      <c r="BZ890" s="287">
        <v>41446</v>
      </c>
      <c r="CA890" s="292">
        <v>8.3333333333333329E-2</v>
      </c>
      <c r="CB890" t="s">
        <v>1419</v>
      </c>
      <c r="CF890" s="318" t="s">
        <v>10005</v>
      </c>
      <c r="DM890" s="314" t="s">
        <v>11235</v>
      </c>
      <c r="DP890" s="314" t="s">
        <v>11576</v>
      </c>
      <c r="DQ890" s="314">
        <v>11</v>
      </c>
      <c r="DR890" s="314" t="s">
        <v>11281</v>
      </c>
      <c r="EH890" s="314" t="s">
        <v>11270</v>
      </c>
      <c r="EI890" s="314" t="s">
        <v>11576</v>
      </c>
      <c r="EJ890" s="314">
        <v>2</v>
      </c>
    </row>
    <row r="891" spans="7:140" x14ac:dyDescent="0.35">
      <c r="G891" s="322">
        <v>41501</v>
      </c>
      <c r="N891" s="315" t="s">
        <v>18599</v>
      </c>
      <c r="S891" s="314" t="s">
        <v>1404</v>
      </c>
      <c r="W891" s="316">
        <v>41399</v>
      </c>
      <c r="AB891" s="314" t="s">
        <v>7399</v>
      </c>
      <c r="AS891" s="314" t="s">
        <v>15111</v>
      </c>
      <c r="BD891" s="314" t="s">
        <v>11771</v>
      </c>
      <c r="BE891" s="314" t="s">
        <v>8637</v>
      </c>
      <c r="BG891" s="283" t="s">
        <v>11772</v>
      </c>
      <c r="BP891" s="314" t="s">
        <v>15136</v>
      </c>
      <c r="BQ891" s="314" t="s">
        <v>15099</v>
      </c>
      <c r="BV891" s="314" t="s">
        <v>11571</v>
      </c>
      <c r="BW891" s="287">
        <v>41446</v>
      </c>
      <c r="BZ891" s="287">
        <v>41446</v>
      </c>
      <c r="CA891" s="292">
        <v>0.25</v>
      </c>
      <c r="CB891" t="s">
        <v>1419</v>
      </c>
      <c r="CF891" s="318" t="s">
        <v>10005</v>
      </c>
      <c r="DM891" s="314" t="s">
        <v>11235</v>
      </c>
      <c r="DP891" s="314" t="s">
        <v>11576</v>
      </c>
      <c r="DQ891" s="314">
        <v>10</v>
      </c>
      <c r="DR891" s="314" t="s">
        <v>11281</v>
      </c>
      <c r="EH891" s="314" t="s">
        <v>11270</v>
      </c>
      <c r="EI891" s="314" t="s">
        <v>11576</v>
      </c>
      <c r="EJ891" s="314">
        <v>2</v>
      </c>
    </row>
    <row r="892" spans="7:140" x14ac:dyDescent="0.35">
      <c r="G892" s="322">
        <v>41501</v>
      </c>
      <c r="N892" s="315" t="s">
        <v>18599</v>
      </c>
      <c r="S892" s="314" t="s">
        <v>1404</v>
      </c>
      <c r="W892" s="316">
        <v>41399</v>
      </c>
      <c r="AB892" s="314" t="s">
        <v>7399</v>
      </c>
      <c r="AS892" s="314" t="s">
        <v>15111</v>
      </c>
      <c r="BD892" s="314" t="s">
        <v>11771</v>
      </c>
      <c r="BE892" s="314" t="s">
        <v>8637</v>
      </c>
      <c r="BG892" s="283" t="s">
        <v>11772</v>
      </c>
      <c r="BP892" s="314" t="s">
        <v>15136</v>
      </c>
      <c r="BQ892" s="314" t="s">
        <v>15099</v>
      </c>
      <c r="BV892" s="314" t="s">
        <v>11571</v>
      </c>
      <c r="BW892" s="287">
        <v>41446</v>
      </c>
      <c r="BZ892" s="287">
        <v>41446</v>
      </c>
      <c r="CA892" s="292">
        <v>0.41666666666666669</v>
      </c>
      <c r="CB892" t="s">
        <v>1419</v>
      </c>
      <c r="CF892" s="318" t="s">
        <v>10005</v>
      </c>
      <c r="DM892" s="314" t="s">
        <v>11235</v>
      </c>
      <c r="DP892" s="314" t="s">
        <v>11576</v>
      </c>
      <c r="DQ892" s="314">
        <v>9.6999999999999993</v>
      </c>
      <c r="DR892" s="314" t="s">
        <v>11281</v>
      </c>
      <c r="EH892" s="314" t="s">
        <v>11270</v>
      </c>
      <c r="EI892" s="314" t="s">
        <v>11576</v>
      </c>
      <c r="EJ892" s="314">
        <v>2</v>
      </c>
    </row>
    <row r="893" spans="7:140" x14ac:dyDescent="0.35">
      <c r="G893" s="322">
        <v>41501</v>
      </c>
      <c r="N893" s="315" t="s">
        <v>18599</v>
      </c>
      <c r="S893" s="314" t="s">
        <v>1404</v>
      </c>
      <c r="W893" s="316">
        <v>41399</v>
      </c>
      <c r="AB893" s="314" t="s">
        <v>7399</v>
      </c>
      <c r="AS893" s="314" t="s">
        <v>15111</v>
      </c>
      <c r="BD893" s="314" t="s">
        <v>11771</v>
      </c>
      <c r="BE893" s="314" t="s">
        <v>8637</v>
      </c>
      <c r="BG893" s="283" t="s">
        <v>11772</v>
      </c>
      <c r="BP893" s="314" t="s">
        <v>15136</v>
      </c>
      <c r="BQ893" s="314" t="s">
        <v>15099</v>
      </c>
      <c r="BV893" s="314" t="s">
        <v>11571</v>
      </c>
      <c r="BW893" s="287">
        <v>41446</v>
      </c>
      <c r="BZ893" s="287">
        <v>41446</v>
      </c>
      <c r="CA893" s="292">
        <v>0.58333333333333337</v>
      </c>
      <c r="CB893" t="s">
        <v>1419</v>
      </c>
      <c r="CF893" s="318" t="s">
        <v>10005</v>
      </c>
      <c r="DM893" s="314" t="s">
        <v>11235</v>
      </c>
      <c r="DP893" s="314" t="s">
        <v>11576</v>
      </c>
      <c r="DQ893" s="314">
        <v>9</v>
      </c>
      <c r="DR893" s="314" t="s">
        <v>11281</v>
      </c>
      <c r="EH893" s="314" t="s">
        <v>11270</v>
      </c>
      <c r="EI893" s="314" t="s">
        <v>11576</v>
      </c>
      <c r="EJ893" s="314">
        <v>2</v>
      </c>
    </row>
    <row r="894" spans="7:140" x14ac:dyDescent="0.35">
      <c r="G894" s="322">
        <v>41501</v>
      </c>
      <c r="N894" s="315" t="s">
        <v>18599</v>
      </c>
      <c r="S894" s="314" t="s">
        <v>1404</v>
      </c>
      <c r="W894" s="316">
        <v>41399</v>
      </c>
      <c r="AB894" s="314" t="s">
        <v>7399</v>
      </c>
      <c r="AS894" s="314" t="s">
        <v>15111</v>
      </c>
      <c r="BD894" s="314" t="s">
        <v>11771</v>
      </c>
      <c r="BE894" s="314" t="s">
        <v>8637</v>
      </c>
      <c r="BG894" s="283" t="s">
        <v>11772</v>
      </c>
      <c r="BP894" s="314" t="s">
        <v>15136</v>
      </c>
      <c r="BQ894" s="314" t="s">
        <v>15099</v>
      </c>
      <c r="BV894" s="314" t="s">
        <v>11571</v>
      </c>
      <c r="BW894" s="287">
        <v>41446</v>
      </c>
      <c r="BZ894" s="287">
        <v>41446</v>
      </c>
      <c r="CA894" s="292">
        <v>0.75</v>
      </c>
      <c r="CB894" t="s">
        <v>1419</v>
      </c>
      <c r="CF894" s="318" t="s">
        <v>10005</v>
      </c>
      <c r="DM894" s="314" t="s">
        <v>11235</v>
      </c>
      <c r="DP894" s="314" t="s">
        <v>11576</v>
      </c>
      <c r="DQ894" s="314">
        <v>8.6999999999999993</v>
      </c>
      <c r="DR894" s="314" t="s">
        <v>11281</v>
      </c>
      <c r="EH894" s="314" t="s">
        <v>11270</v>
      </c>
      <c r="EI894" s="314" t="s">
        <v>11576</v>
      </c>
      <c r="EJ894" s="314">
        <v>2</v>
      </c>
    </row>
    <row r="895" spans="7:140" x14ac:dyDescent="0.35">
      <c r="G895" s="322">
        <v>41501</v>
      </c>
      <c r="N895" s="315" t="s">
        <v>18599</v>
      </c>
      <c r="S895" s="314" t="s">
        <v>1404</v>
      </c>
      <c r="W895" s="316">
        <v>41399</v>
      </c>
      <c r="AB895" s="314" t="s">
        <v>7399</v>
      </c>
      <c r="AS895" s="314" t="s">
        <v>15111</v>
      </c>
      <c r="BD895" s="314" t="s">
        <v>11771</v>
      </c>
      <c r="BE895" s="314" t="s">
        <v>8637</v>
      </c>
      <c r="BG895" s="283" t="s">
        <v>11772</v>
      </c>
      <c r="BP895" s="314" t="s">
        <v>15136</v>
      </c>
      <c r="BQ895" s="314" t="s">
        <v>15099</v>
      </c>
      <c r="BV895" s="314" t="s">
        <v>11571</v>
      </c>
      <c r="BW895" s="287">
        <v>41446</v>
      </c>
      <c r="BZ895" s="287">
        <v>41446</v>
      </c>
      <c r="CA895" s="292">
        <v>0.91666666666666663</v>
      </c>
      <c r="CB895" t="s">
        <v>1419</v>
      </c>
      <c r="CF895" s="318" t="s">
        <v>10005</v>
      </c>
      <c r="DM895" s="314" t="s">
        <v>11235</v>
      </c>
      <c r="DP895" s="314" t="s">
        <v>11576</v>
      </c>
      <c r="DQ895" s="314">
        <v>8</v>
      </c>
      <c r="DR895" s="314" t="s">
        <v>11281</v>
      </c>
      <c r="EH895" s="314" t="s">
        <v>11270</v>
      </c>
      <c r="EI895" s="314" t="s">
        <v>11576</v>
      </c>
      <c r="EJ895" s="314">
        <v>2</v>
      </c>
    </row>
    <row r="896" spans="7:140" x14ac:dyDescent="0.35">
      <c r="G896" s="322">
        <v>41501</v>
      </c>
      <c r="N896" s="315" t="s">
        <v>18599</v>
      </c>
      <c r="S896" s="314" t="s">
        <v>1404</v>
      </c>
      <c r="W896" s="316">
        <v>41399</v>
      </c>
      <c r="AB896" s="314" t="s">
        <v>7399</v>
      </c>
      <c r="AS896" s="314" t="s">
        <v>15111</v>
      </c>
      <c r="BD896" s="314" t="s">
        <v>11771</v>
      </c>
      <c r="BE896" s="314" t="s">
        <v>8637</v>
      </c>
      <c r="BG896" s="283" t="s">
        <v>11772</v>
      </c>
      <c r="BP896" s="314" t="s">
        <v>15136</v>
      </c>
      <c r="BQ896" s="314" t="s">
        <v>15099</v>
      </c>
      <c r="BV896" s="314" t="s">
        <v>11571</v>
      </c>
      <c r="BW896" s="287">
        <v>41447</v>
      </c>
      <c r="BZ896" s="287">
        <v>41447</v>
      </c>
      <c r="CA896" s="292">
        <v>8.3333333333333329E-2</v>
      </c>
      <c r="CB896" t="s">
        <v>1419</v>
      </c>
      <c r="CF896" s="318" t="s">
        <v>10005</v>
      </c>
      <c r="DM896" s="314" t="s">
        <v>11235</v>
      </c>
      <c r="DP896" s="314" t="s">
        <v>11576</v>
      </c>
      <c r="DQ896" s="314">
        <v>8</v>
      </c>
      <c r="DR896" s="314" t="s">
        <v>11281</v>
      </c>
      <c r="EH896" s="314" t="s">
        <v>11270</v>
      </c>
      <c r="EI896" s="314" t="s">
        <v>11576</v>
      </c>
      <c r="EJ896" s="314">
        <v>2</v>
      </c>
    </row>
    <row r="897" spans="7:140" x14ac:dyDescent="0.35">
      <c r="G897" s="322">
        <v>41501</v>
      </c>
      <c r="N897" s="315" t="s">
        <v>18599</v>
      </c>
      <c r="S897" s="314" t="s">
        <v>1404</v>
      </c>
      <c r="W897" s="316">
        <v>41399</v>
      </c>
      <c r="AB897" s="314" t="s">
        <v>7399</v>
      </c>
      <c r="AS897" s="314" t="s">
        <v>15111</v>
      </c>
      <c r="BD897" s="314" t="s">
        <v>11771</v>
      </c>
      <c r="BE897" s="314" t="s">
        <v>8637</v>
      </c>
      <c r="BG897" s="283" t="s">
        <v>11772</v>
      </c>
      <c r="BP897" s="314" t="s">
        <v>15136</v>
      </c>
      <c r="BQ897" s="314" t="s">
        <v>15099</v>
      </c>
      <c r="BV897" s="314" t="s">
        <v>11571</v>
      </c>
      <c r="BW897" s="287">
        <v>41447</v>
      </c>
      <c r="BZ897" s="287">
        <v>41447</v>
      </c>
      <c r="CA897" s="292">
        <v>0.25</v>
      </c>
      <c r="CB897" t="s">
        <v>1419</v>
      </c>
      <c r="CF897" s="318" t="s">
        <v>10005</v>
      </c>
      <c r="DM897" s="314" t="s">
        <v>11235</v>
      </c>
      <c r="DP897" s="314" t="s">
        <v>11576</v>
      </c>
      <c r="DQ897" s="314">
        <v>8</v>
      </c>
      <c r="DR897" s="314" t="s">
        <v>11281</v>
      </c>
      <c r="EH897" s="314" t="s">
        <v>11270</v>
      </c>
      <c r="EI897" s="314" t="s">
        <v>11576</v>
      </c>
      <c r="EJ897" s="314">
        <v>2</v>
      </c>
    </row>
    <row r="898" spans="7:140" x14ac:dyDescent="0.35">
      <c r="G898" s="322">
        <v>41501</v>
      </c>
      <c r="N898" s="315" t="s">
        <v>18599</v>
      </c>
      <c r="S898" s="314" t="s">
        <v>1404</v>
      </c>
      <c r="W898" s="316">
        <v>41399</v>
      </c>
      <c r="AB898" s="314" t="s">
        <v>7399</v>
      </c>
      <c r="AS898" s="314" t="s">
        <v>15111</v>
      </c>
      <c r="BD898" s="314" t="s">
        <v>11771</v>
      </c>
      <c r="BE898" s="314" t="s">
        <v>8637</v>
      </c>
      <c r="BG898" s="283" t="s">
        <v>11772</v>
      </c>
      <c r="BP898" s="314" t="s">
        <v>15136</v>
      </c>
      <c r="BQ898" s="314" t="s">
        <v>15099</v>
      </c>
      <c r="BV898" s="314" t="s">
        <v>11571</v>
      </c>
      <c r="BW898" s="287">
        <v>41447</v>
      </c>
      <c r="BZ898" s="287">
        <v>41447</v>
      </c>
      <c r="CA898" s="292">
        <v>0.41666666666666669</v>
      </c>
      <c r="CB898" t="s">
        <v>1419</v>
      </c>
      <c r="CF898" s="318" t="s">
        <v>10005</v>
      </c>
      <c r="DM898" s="314" t="s">
        <v>11235</v>
      </c>
      <c r="DP898" s="314" t="s">
        <v>11576</v>
      </c>
      <c r="DQ898" s="314">
        <v>8</v>
      </c>
      <c r="DR898" s="314" t="s">
        <v>11281</v>
      </c>
      <c r="EH898" s="314" t="s">
        <v>11270</v>
      </c>
      <c r="EI898" s="314" t="s">
        <v>11576</v>
      </c>
      <c r="EJ898" s="314">
        <v>2</v>
      </c>
    </row>
    <row r="899" spans="7:140" x14ac:dyDescent="0.35">
      <c r="G899" s="322">
        <v>41501</v>
      </c>
      <c r="N899" s="315" t="s">
        <v>18599</v>
      </c>
      <c r="S899" s="314" t="s">
        <v>1404</v>
      </c>
      <c r="W899" s="316">
        <v>41399</v>
      </c>
      <c r="AB899" s="314" t="s">
        <v>7399</v>
      </c>
      <c r="AS899" s="314" t="s">
        <v>15111</v>
      </c>
      <c r="BD899" s="314" t="s">
        <v>11771</v>
      </c>
      <c r="BE899" s="314" t="s">
        <v>8637</v>
      </c>
      <c r="BG899" s="283" t="s">
        <v>11772</v>
      </c>
      <c r="BP899" s="314" t="s">
        <v>15136</v>
      </c>
      <c r="BQ899" s="314" t="s">
        <v>15099</v>
      </c>
      <c r="BV899" s="314" t="s">
        <v>11571</v>
      </c>
      <c r="BW899" s="287">
        <v>41447</v>
      </c>
      <c r="BZ899" s="287">
        <v>41447</v>
      </c>
      <c r="CA899" s="292">
        <v>0.58333333333333337</v>
      </c>
      <c r="CB899" t="s">
        <v>1419</v>
      </c>
      <c r="CF899" s="318" t="s">
        <v>10005</v>
      </c>
      <c r="DM899" s="314" t="s">
        <v>11235</v>
      </c>
      <c r="DP899" s="314" t="s">
        <v>11576</v>
      </c>
      <c r="DQ899" s="314">
        <v>7.8</v>
      </c>
      <c r="DR899" s="314" t="s">
        <v>11281</v>
      </c>
      <c r="EH899" s="314" t="s">
        <v>11270</v>
      </c>
      <c r="EI899" s="314" t="s">
        <v>11576</v>
      </c>
      <c r="EJ899" s="314">
        <v>2</v>
      </c>
    </row>
    <row r="900" spans="7:140" x14ac:dyDescent="0.35">
      <c r="G900" s="322">
        <v>41501</v>
      </c>
      <c r="N900" s="315" t="s">
        <v>18599</v>
      </c>
      <c r="S900" s="314" t="s">
        <v>1404</v>
      </c>
      <c r="W900" s="316">
        <v>41399</v>
      </c>
      <c r="AB900" s="314" t="s">
        <v>7399</v>
      </c>
      <c r="AS900" s="314" t="s">
        <v>15111</v>
      </c>
      <c r="BD900" s="314" t="s">
        <v>11771</v>
      </c>
      <c r="BE900" s="314" t="s">
        <v>8637</v>
      </c>
      <c r="BG900" s="283" t="s">
        <v>11772</v>
      </c>
      <c r="BP900" s="314" t="s">
        <v>15136</v>
      </c>
      <c r="BQ900" s="314" t="s">
        <v>15099</v>
      </c>
      <c r="BV900" s="314" t="s">
        <v>11571</v>
      </c>
      <c r="BW900" s="287">
        <v>41447</v>
      </c>
      <c r="BZ900" s="287">
        <v>41447</v>
      </c>
      <c r="CA900" s="292">
        <v>0.75</v>
      </c>
      <c r="CB900" t="s">
        <v>1419</v>
      </c>
      <c r="CF900" s="318" t="s">
        <v>10005</v>
      </c>
      <c r="DM900" s="314" t="s">
        <v>11235</v>
      </c>
      <c r="DP900" s="314" t="s">
        <v>11576</v>
      </c>
      <c r="DQ900" s="314">
        <v>7.6</v>
      </c>
      <c r="DR900" s="314" t="s">
        <v>11281</v>
      </c>
      <c r="EH900" s="314" t="s">
        <v>11270</v>
      </c>
      <c r="EI900" s="314" t="s">
        <v>11576</v>
      </c>
      <c r="EJ900" s="314">
        <v>2</v>
      </c>
    </row>
    <row r="901" spans="7:140" x14ac:dyDescent="0.35">
      <c r="G901" s="322">
        <v>41501</v>
      </c>
      <c r="N901" s="315" t="s">
        <v>18599</v>
      </c>
      <c r="S901" s="314" t="s">
        <v>1404</v>
      </c>
      <c r="W901" s="316">
        <v>41399</v>
      </c>
      <c r="AB901" s="314" t="s">
        <v>7399</v>
      </c>
      <c r="AS901" s="314" t="s">
        <v>15111</v>
      </c>
      <c r="BD901" s="314" t="s">
        <v>11771</v>
      </c>
      <c r="BE901" s="314" t="s">
        <v>8637</v>
      </c>
      <c r="BG901" s="283" t="s">
        <v>11772</v>
      </c>
      <c r="BP901" s="314" t="s">
        <v>15136</v>
      </c>
      <c r="BQ901" s="314" t="s">
        <v>15099</v>
      </c>
      <c r="BV901" s="314" t="s">
        <v>11571</v>
      </c>
      <c r="BW901" s="287">
        <v>41447</v>
      </c>
      <c r="BZ901" s="287">
        <v>41447</v>
      </c>
      <c r="CA901" s="292">
        <v>0.91666666666666663</v>
      </c>
      <c r="CB901" t="s">
        <v>1419</v>
      </c>
      <c r="CF901" s="318" t="s">
        <v>10005</v>
      </c>
      <c r="DM901" s="314" t="s">
        <v>11235</v>
      </c>
      <c r="DP901" s="314" t="s">
        <v>11576</v>
      </c>
      <c r="DQ901" s="314">
        <v>7.2</v>
      </c>
      <c r="DR901" s="314" t="s">
        <v>11281</v>
      </c>
      <c r="EH901" s="314" t="s">
        <v>11270</v>
      </c>
      <c r="EI901" s="314" t="s">
        <v>11576</v>
      </c>
      <c r="EJ901" s="314">
        <v>2</v>
      </c>
    </row>
    <row r="902" spans="7:140" x14ac:dyDescent="0.35">
      <c r="G902" s="322">
        <v>41501</v>
      </c>
      <c r="N902" s="315" t="s">
        <v>18599</v>
      </c>
      <c r="S902" s="314" t="s">
        <v>1404</v>
      </c>
      <c r="W902" s="316">
        <v>41399</v>
      </c>
      <c r="AB902" s="314" t="s">
        <v>7399</v>
      </c>
      <c r="AS902" s="314" t="s">
        <v>15111</v>
      </c>
      <c r="BD902" s="314" t="s">
        <v>11771</v>
      </c>
      <c r="BE902" s="314" t="s">
        <v>8637</v>
      </c>
      <c r="BG902" s="283" t="s">
        <v>11772</v>
      </c>
      <c r="BP902" s="314" t="s">
        <v>15136</v>
      </c>
      <c r="BQ902" s="314" t="s">
        <v>15099</v>
      </c>
      <c r="BV902" s="314" t="s">
        <v>11571</v>
      </c>
      <c r="BW902" s="287">
        <v>41448</v>
      </c>
      <c r="BZ902" s="287">
        <v>41448</v>
      </c>
      <c r="CA902" s="292">
        <v>8.3333333333333329E-2</v>
      </c>
      <c r="CB902" t="s">
        <v>1419</v>
      </c>
      <c r="CF902" s="318" t="s">
        <v>10005</v>
      </c>
      <c r="DM902" s="314" t="s">
        <v>11235</v>
      </c>
      <c r="DP902" s="314" t="s">
        <v>11576</v>
      </c>
      <c r="DQ902" s="314">
        <v>7.2</v>
      </c>
      <c r="DR902" s="314" t="s">
        <v>11281</v>
      </c>
      <c r="EH902" s="314" t="s">
        <v>11270</v>
      </c>
      <c r="EI902" s="314" t="s">
        <v>11576</v>
      </c>
      <c r="EJ902" s="314">
        <v>2</v>
      </c>
    </row>
    <row r="903" spans="7:140" x14ac:dyDescent="0.35">
      <c r="G903" s="322">
        <v>41501</v>
      </c>
      <c r="N903" s="315" t="s">
        <v>18599</v>
      </c>
      <c r="S903" s="314" t="s">
        <v>1404</v>
      </c>
      <c r="W903" s="316">
        <v>41399</v>
      </c>
      <c r="AB903" s="314" t="s">
        <v>7399</v>
      </c>
      <c r="AS903" s="314" t="s">
        <v>15111</v>
      </c>
      <c r="BD903" s="314" t="s">
        <v>11771</v>
      </c>
      <c r="BE903" s="314" t="s">
        <v>8637</v>
      </c>
      <c r="BG903" s="283" t="s">
        <v>11772</v>
      </c>
      <c r="BP903" s="314" t="s">
        <v>15136</v>
      </c>
      <c r="BQ903" s="314" t="s">
        <v>15099</v>
      </c>
      <c r="BV903" s="314" t="s">
        <v>11571</v>
      </c>
      <c r="BW903" s="287">
        <v>41448</v>
      </c>
      <c r="BZ903" s="287">
        <v>41448</v>
      </c>
      <c r="CA903" s="292">
        <v>0.25</v>
      </c>
      <c r="CB903" t="s">
        <v>1419</v>
      </c>
      <c r="CF903" s="318" t="s">
        <v>10005</v>
      </c>
      <c r="DM903" s="314" t="s">
        <v>11235</v>
      </c>
      <c r="DP903" s="314" t="s">
        <v>11576</v>
      </c>
      <c r="DQ903" s="314">
        <v>7.2</v>
      </c>
      <c r="DR903" s="314" t="s">
        <v>11281</v>
      </c>
      <c r="EH903" s="314" t="s">
        <v>11270</v>
      </c>
      <c r="EI903" s="314" t="s">
        <v>11576</v>
      </c>
      <c r="EJ903" s="314">
        <v>2</v>
      </c>
    </row>
    <row r="904" spans="7:140" x14ac:dyDescent="0.35">
      <c r="G904" s="322">
        <v>41501</v>
      </c>
      <c r="N904" s="315" t="s">
        <v>18599</v>
      </c>
      <c r="S904" s="314" t="s">
        <v>1404</v>
      </c>
      <c r="W904" s="316">
        <v>41399</v>
      </c>
      <c r="AB904" s="314" t="s">
        <v>7399</v>
      </c>
      <c r="AS904" s="314" t="s">
        <v>15111</v>
      </c>
      <c r="BD904" s="314" t="s">
        <v>11771</v>
      </c>
      <c r="BE904" s="314" t="s">
        <v>8637</v>
      </c>
      <c r="BG904" s="283" t="s">
        <v>11772</v>
      </c>
      <c r="BP904" s="314" t="s">
        <v>15136</v>
      </c>
      <c r="BQ904" s="314" t="s">
        <v>15099</v>
      </c>
      <c r="BV904" s="314" t="s">
        <v>11571</v>
      </c>
      <c r="BW904" s="287">
        <v>41448</v>
      </c>
      <c r="BZ904" s="287">
        <v>41448</v>
      </c>
      <c r="CA904" s="292">
        <v>0.41666666666666669</v>
      </c>
      <c r="CB904" t="s">
        <v>1419</v>
      </c>
      <c r="CF904" s="318" t="s">
        <v>10005</v>
      </c>
      <c r="DM904" s="314" t="s">
        <v>11235</v>
      </c>
      <c r="DP904" s="314" t="s">
        <v>11576</v>
      </c>
      <c r="DQ904" s="314">
        <v>7.8</v>
      </c>
      <c r="DR904" s="314" t="s">
        <v>11281</v>
      </c>
      <c r="EH904" s="314" t="s">
        <v>11270</v>
      </c>
      <c r="EI904" s="314" t="s">
        <v>11576</v>
      </c>
      <c r="EJ904" s="314">
        <v>2</v>
      </c>
    </row>
    <row r="905" spans="7:140" x14ac:dyDescent="0.35">
      <c r="G905" s="322">
        <v>41501</v>
      </c>
      <c r="N905" s="315" t="s">
        <v>18599</v>
      </c>
      <c r="S905" s="314" t="s">
        <v>1404</v>
      </c>
      <c r="W905" s="316">
        <v>41399</v>
      </c>
      <c r="AB905" s="314" t="s">
        <v>7399</v>
      </c>
      <c r="AS905" s="314" t="s">
        <v>15111</v>
      </c>
      <c r="BD905" s="314" t="s">
        <v>11771</v>
      </c>
      <c r="BE905" s="314" t="s">
        <v>8637</v>
      </c>
      <c r="BG905" s="283" t="s">
        <v>11772</v>
      </c>
      <c r="BP905" s="314" t="s">
        <v>15136</v>
      </c>
      <c r="BQ905" s="314" t="s">
        <v>15099</v>
      </c>
      <c r="BV905" s="314" t="s">
        <v>11571</v>
      </c>
      <c r="BW905" s="287">
        <v>41448</v>
      </c>
      <c r="BZ905" s="287">
        <v>41448</v>
      </c>
      <c r="CA905" s="292">
        <v>0.58333333333333337</v>
      </c>
      <c r="CB905" t="s">
        <v>1419</v>
      </c>
      <c r="CF905" s="318" t="s">
        <v>10005</v>
      </c>
      <c r="DM905" s="314" t="s">
        <v>11235</v>
      </c>
      <c r="DP905" s="314" t="s">
        <v>11576</v>
      </c>
      <c r="DQ905" s="314">
        <v>8.5</v>
      </c>
      <c r="DR905" s="314" t="s">
        <v>11281</v>
      </c>
      <c r="EH905" s="314" t="s">
        <v>11270</v>
      </c>
      <c r="EI905" s="314" t="s">
        <v>11576</v>
      </c>
      <c r="EJ905" s="314">
        <v>2</v>
      </c>
    </row>
    <row r="906" spans="7:140" x14ac:dyDescent="0.35">
      <c r="G906" s="322">
        <v>41501</v>
      </c>
      <c r="N906" s="315" t="s">
        <v>18599</v>
      </c>
      <c r="S906" s="314" t="s">
        <v>1404</v>
      </c>
      <c r="W906" s="316">
        <v>41399</v>
      </c>
      <c r="AB906" s="314" t="s">
        <v>7399</v>
      </c>
      <c r="AS906" s="314" t="s">
        <v>15111</v>
      </c>
      <c r="BD906" s="314" t="s">
        <v>11771</v>
      </c>
      <c r="BE906" s="314" t="s">
        <v>8637</v>
      </c>
      <c r="BG906" s="283" t="s">
        <v>11772</v>
      </c>
      <c r="BP906" s="314" t="s">
        <v>15136</v>
      </c>
      <c r="BQ906" s="314" t="s">
        <v>15099</v>
      </c>
      <c r="BV906" s="314" t="s">
        <v>11571</v>
      </c>
      <c r="BW906" s="287">
        <v>41448</v>
      </c>
      <c r="BZ906" s="287">
        <v>41448</v>
      </c>
      <c r="CA906" s="292">
        <v>0.75</v>
      </c>
      <c r="CB906" t="s">
        <v>1419</v>
      </c>
      <c r="CF906" s="318" t="s">
        <v>10005</v>
      </c>
      <c r="DM906" s="314" t="s">
        <v>11235</v>
      </c>
      <c r="DP906" s="314" t="s">
        <v>11576</v>
      </c>
      <c r="DQ906" s="314">
        <v>9.5</v>
      </c>
      <c r="DR906" s="314" t="s">
        <v>11281</v>
      </c>
      <c r="EH906" s="314" t="s">
        <v>11270</v>
      </c>
      <c r="EI906" s="314" t="s">
        <v>11576</v>
      </c>
      <c r="EJ906" s="314">
        <v>2</v>
      </c>
    </row>
    <row r="907" spans="7:140" x14ac:dyDescent="0.35">
      <c r="G907" s="322">
        <v>41501</v>
      </c>
      <c r="N907" s="315" t="s">
        <v>18599</v>
      </c>
      <c r="S907" s="314" t="s">
        <v>1404</v>
      </c>
      <c r="W907" s="316">
        <v>41399</v>
      </c>
      <c r="AB907" s="314" t="s">
        <v>7399</v>
      </c>
      <c r="AS907" s="314" t="s">
        <v>15111</v>
      </c>
      <c r="BD907" s="314" t="s">
        <v>11771</v>
      </c>
      <c r="BE907" s="314" t="s">
        <v>8637</v>
      </c>
      <c r="BG907" s="283" t="s">
        <v>11772</v>
      </c>
      <c r="BP907" s="314" t="s">
        <v>15136</v>
      </c>
      <c r="BQ907" s="314" t="s">
        <v>15099</v>
      </c>
      <c r="BV907" s="314" t="s">
        <v>11571</v>
      </c>
      <c r="BW907" s="287">
        <v>41448</v>
      </c>
      <c r="BZ907" s="287">
        <v>41448</v>
      </c>
      <c r="CA907" s="292">
        <v>0.91666666666666663</v>
      </c>
      <c r="CB907" t="s">
        <v>1419</v>
      </c>
      <c r="CF907" s="318" t="s">
        <v>10005</v>
      </c>
      <c r="DM907" s="314" t="s">
        <v>11235</v>
      </c>
      <c r="DP907" s="314" t="s">
        <v>11576</v>
      </c>
      <c r="DQ907" s="314">
        <v>8.6999999999999993</v>
      </c>
      <c r="DR907" s="314" t="s">
        <v>11281</v>
      </c>
      <c r="EH907" s="314" t="s">
        <v>11270</v>
      </c>
      <c r="EI907" s="314" t="s">
        <v>11576</v>
      </c>
      <c r="EJ907" s="314">
        <v>2</v>
      </c>
    </row>
    <row r="908" spans="7:140" x14ac:dyDescent="0.35">
      <c r="G908" s="322">
        <v>41501</v>
      </c>
      <c r="N908" s="315" t="s">
        <v>18599</v>
      </c>
      <c r="S908" s="314" t="s">
        <v>1404</v>
      </c>
      <c r="W908" s="316">
        <v>41399</v>
      </c>
      <c r="AB908" s="314" t="s">
        <v>7399</v>
      </c>
      <c r="AS908" s="314" t="s">
        <v>15111</v>
      </c>
      <c r="BD908" s="314" t="s">
        <v>11771</v>
      </c>
      <c r="BE908" s="314" t="s">
        <v>8637</v>
      </c>
      <c r="BG908" s="283" t="s">
        <v>11772</v>
      </c>
      <c r="BP908" s="314" t="s">
        <v>15136</v>
      </c>
      <c r="BQ908" s="314" t="s">
        <v>15099</v>
      </c>
      <c r="BV908" s="314" t="s">
        <v>11571</v>
      </c>
      <c r="BW908" s="287">
        <v>41449</v>
      </c>
      <c r="BZ908" s="287">
        <v>41449</v>
      </c>
      <c r="CA908" s="292">
        <v>8.3333333333333329E-2</v>
      </c>
      <c r="CB908" t="s">
        <v>1419</v>
      </c>
      <c r="CF908" s="318" t="s">
        <v>10005</v>
      </c>
      <c r="DM908" s="314" t="s">
        <v>11235</v>
      </c>
      <c r="DP908" s="314" t="s">
        <v>11576</v>
      </c>
      <c r="DQ908" s="314">
        <v>8.1999999999999993</v>
      </c>
      <c r="DR908" s="314" t="s">
        <v>11281</v>
      </c>
      <c r="EH908" s="314" t="s">
        <v>11270</v>
      </c>
      <c r="EI908" s="314" t="s">
        <v>11576</v>
      </c>
      <c r="EJ908" s="314">
        <v>2</v>
      </c>
    </row>
    <row r="909" spans="7:140" x14ac:dyDescent="0.35">
      <c r="G909" s="322">
        <v>41501</v>
      </c>
      <c r="N909" s="315" t="s">
        <v>18599</v>
      </c>
      <c r="S909" s="314" t="s">
        <v>1404</v>
      </c>
      <c r="W909" s="316">
        <v>41399</v>
      </c>
      <c r="AB909" s="314" t="s">
        <v>7399</v>
      </c>
      <c r="AS909" s="314" t="s">
        <v>15111</v>
      </c>
      <c r="BD909" s="314" t="s">
        <v>11771</v>
      </c>
      <c r="BE909" s="314" t="s">
        <v>8637</v>
      </c>
      <c r="BG909" s="283" t="s">
        <v>11772</v>
      </c>
      <c r="BP909" s="314" t="s">
        <v>15136</v>
      </c>
      <c r="BQ909" s="314" t="s">
        <v>15099</v>
      </c>
      <c r="BV909" s="314" t="s">
        <v>11571</v>
      </c>
      <c r="BW909" s="287">
        <v>41449</v>
      </c>
      <c r="BZ909" s="287">
        <v>41449</v>
      </c>
      <c r="CA909" s="292">
        <v>0.25</v>
      </c>
      <c r="CB909" t="s">
        <v>1419</v>
      </c>
      <c r="CF909" s="318" t="s">
        <v>10005</v>
      </c>
      <c r="DM909" s="314" t="s">
        <v>11235</v>
      </c>
      <c r="DP909" s="314" t="s">
        <v>11576</v>
      </c>
      <c r="DQ909" s="314">
        <v>8.1999999999999993</v>
      </c>
      <c r="DR909" s="314" t="s">
        <v>11281</v>
      </c>
      <c r="EH909" s="314" t="s">
        <v>11270</v>
      </c>
      <c r="EI909" s="314" t="s">
        <v>11576</v>
      </c>
      <c r="EJ909" s="314">
        <v>2</v>
      </c>
    </row>
    <row r="910" spans="7:140" x14ac:dyDescent="0.35">
      <c r="G910" s="322">
        <v>41501</v>
      </c>
      <c r="N910" s="315" t="s">
        <v>18599</v>
      </c>
      <c r="S910" s="314" t="s">
        <v>1404</v>
      </c>
      <c r="W910" s="316">
        <v>41399</v>
      </c>
      <c r="AB910" s="314" t="s">
        <v>7399</v>
      </c>
      <c r="AS910" s="314" t="s">
        <v>15111</v>
      </c>
      <c r="BD910" s="314" t="s">
        <v>11771</v>
      </c>
      <c r="BE910" s="314" t="s">
        <v>8637</v>
      </c>
      <c r="BG910" s="283" t="s">
        <v>11772</v>
      </c>
      <c r="BP910" s="314" t="s">
        <v>15136</v>
      </c>
      <c r="BQ910" s="314" t="s">
        <v>15099</v>
      </c>
      <c r="BV910" s="314" t="s">
        <v>11571</v>
      </c>
      <c r="BW910" s="287">
        <v>41449</v>
      </c>
      <c r="BZ910" s="287">
        <v>41449</v>
      </c>
      <c r="CA910" s="292">
        <v>0.41666666666666669</v>
      </c>
      <c r="CB910" t="s">
        <v>1419</v>
      </c>
      <c r="CF910" s="318" t="s">
        <v>10005</v>
      </c>
      <c r="DM910" s="314" t="s">
        <v>11235</v>
      </c>
      <c r="DP910" s="314" t="s">
        <v>11576</v>
      </c>
      <c r="DQ910" s="314">
        <v>8.1999999999999993</v>
      </c>
      <c r="DR910" s="314" t="s">
        <v>11281</v>
      </c>
      <c r="EH910" s="314" t="s">
        <v>11270</v>
      </c>
      <c r="EI910" s="314" t="s">
        <v>11576</v>
      </c>
      <c r="EJ910" s="314">
        <v>2</v>
      </c>
    </row>
    <row r="911" spans="7:140" x14ac:dyDescent="0.35">
      <c r="G911" s="322">
        <v>41501</v>
      </c>
      <c r="N911" s="315" t="s">
        <v>18599</v>
      </c>
      <c r="S911" s="314" t="s">
        <v>1404</v>
      </c>
      <c r="W911" s="316">
        <v>41399</v>
      </c>
      <c r="AB911" s="314" t="s">
        <v>7399</v>
      </c>
      <c r="AS911" s="314" t="s">
        <v>15111</v>
      </c>
      <c r="BD911" s="314" t="s">
        <v>11771</v>
      </c>
      <c r="BE911" s="314" t="s">
        <v>8637</v>
      </c>
      <c r="BG911" s="283" t="s">
        <v>11772</v>
      </c>
      <c r="BP911" s="314" t="s">
        <v>15136</v>
      </c>
      <c r="BQ911" s="314" t="s">
        <v>15099</v>
      </c>
      <c r="BV911" s="314" t="s">
        <v>11571</v>
      </c>
      <c r="BW911" s="287">
        <v>41449</v>
      </c>
      <c r="BZ911" s="287">
        <v>41449</v>
      </c>
      <c r="CA911" s="292">
        <v>0.58333333333333337</v>
      </c>
      <c r="CB911" t="s">
        <v>1419</v>
      </c>
      <c r="CF911" s="318" t="s">
        <v>10005</v>
      </c>
      <c r="DM911" s="314" t="s">
        <v>11235</v>
      </c>
      <c r="DP911" s="314" t="s">
        <v>11576</v>
      </c>
      <c r="DQ911" s="314">
        <v>7.6</v>
      </c>
      <c r="DR911" s="314" t="s">
        <v>11281</v>
      </c>
      <c r="EH911" s="314" t="s">
        <v>11270</v>
      </c>
      <c r="EI911" s="314" t="s">
        <v>11576</v>
      </c>
      <c r="EJ911" s="314">
        <v>2</v>
      </c>
    </row>
    <row r="912" spans="7:140" x14ac:dyDescent="0.35">
      <c r="G912" s="322">
        <v>41501</v>
      </c>
      <c r="N912" s="315" t="s">
        <v>18599</v>
      </c>
      <c r="S912" s="314" t="s">
        <v>1404</v>
      </c>
      <c r="W912" s="316">
        <v>41399</v>
      </c>
      <c r="AB912" s="314" t="s">
        <v>7399</v>
      </c>
      <c r="AS912" s="314" t="s">
        <v>15111</v>
      </c>
      <c r="BD912" s="314" t="s">
        <v>11771</v>
      </c>
      <c r="BE912" s="314" t="s">
        <v>8637</v>
      </c>
      <c r="BG912" s="283" t="s">
        <v>11772</v>
      </c>
      <c r="BP912" s="314" t="s">
        <v>15136</v>
      </c>
      <c r="BQ912" s="314" t="s">
        <v>15099</v>
      </c>
      <c r="BV912" s="314" t="s">
        <v>11571</v>
      </c>
      <c r="BW912" s="287">
        <v>41449</v>
      </c>
      <c r="BZ912" s="287">
        <v>41449</v>
      </c>
      <c r="CA912" s="292">
        <v>0.75</v>
      </c>
      <c r="CB912" t="s">
        <v>1419</v>
      </c>
      <c r="CF912" s="318" t="s">
        <v>10005</v>
      </c>
      <c r="DM912" s="314" t="s">
        <v>11235</v>
      </c>
      <c r="DP912" s="314" t="s">
        <v>11576</v>
      </c>
      <c r="DQ912" s="314">
        <v>7.4</v>
      </c>
      <c r="DR912" s="314" t="s">
        <v>11281</v>
      </c>
      <c r="EH912" s="314" t="s">
        <v>11270</v>
      </c>
      <c r="EI912" s="314" t="s">
        <v>11576</v>
      </c>
      <c r="EJ912" s="314">
        <v>2</v>
      </c>
    </row>
    <row r="913" spans="7:140" x14ac:dyDescent="0.35">
      <c r="G913" s="322">
        <v>41501</v>
      </c>
      <c r="N913" s="315" t="s">
        <v>18599</v>
      </c>
      <c r="S913" s="314" t="s">
        <v>1404</v>
      </c>
      <c r="W913" s="316">
        <v>41399</v>
      </c>
      <c r="AB913" s="314" t="s">
        <v>7399</v>
      </c>
      <c r="AS913" s="314" t="s">
        <v>15111</v>
      </c>
      <c r="BD913" s="314" t="s">
        <v>11771</v>
      </c>
      <c r="BE913" s="314" t="s">
        <v>8637</v>
      </c>
      <c r="BG913" s="283" t="s">
        <v>11772</v>
      </c>
      <c r="BP913" s="314" t="s">
        <v>15136</v>
      </c>
      <c r="BQ913" s="314" t="s">
        <v>15099</v>
      </c>
      <c r="BV913" s="314" t="s">
        <v>11571</v>
      </c>
      <c r="BW913" s="287">
        <v>41449</v>
      </c>
      <c r="BZ913" s="287">
        <v>41449</v>
      </c>
      <c r="CA913" s="292">
        <v>0.91666666666666663</v>
      </c>
      <c r="CB913" t="s">
        <v>1419</v>
      </c>
      <c r="CF913" s="318" t="s">
        <v>10005</v>
      </c>
      <c r="DM913" s="314" t="s">
        <v>11235</v>
      </c>
      <c r="DP913" s="314" t="s">
        <v>11576</v>
      </c>
      <c r="DQ913" s="314">
        <v>7.2</v>
      </c>
      <c r="DR913" s="314" t="s">
        <v>11281</v>
      </c>
      <c r="EH913" s="314" t="s">
        <v>11270</v>
      </c>
      <c r="EI913" s="314" t="s">
        <v>11576</v>
      </c>
      <c r="EJ913" s="314">
        <v>2</v>
      </c>
    </row>
    <row r="914" spans="7:140" x14ac:dyDescent="0.35">
      <c r="G914" s="322">
        <v>41501</v>
      </c>
      <c r="N914" s="315" t="s">
        <v>18599</v>
      </c>
      <c r="S914" s="314" t="s">
        <v>1404</v>
      </c>
      <c r="W914" s="316">
        <v>41399</v>
      </c>
      <c r="AB914" s="314" t="s">
        <v>7399</v>
      </c>
      <c r="AS914" s="314" t="s">
        <v>15111</v>
      </c>
      <c r="BD914" s="314" t="s">
        <v>11771</v>
      </c>
      <c r="BE914" s="314" t="s">
        <v>8637</v>
      </c>
      <c r="BG914" s="283" t="s">
        <v>11772</v>
      </c>
      <c r="BP914" s="314" t="s">
        <v>15136</v>
      </c>
      <c r="BQ914" s="314" t="s">
        <v>15099</v>
      </c>
      <c r="BV914" s="314" t="s">
        <v>11571</v>
      </c>
      <c r="BW914" s="287">
        <v>41450</v>
      </c>
      <c r="BZ914" s="287">
        <v>41450</v>
      </c>
      <c r="CA914" s="292">
        <v>8.3333333333333329E-2</v>
      </c>
      <c r="CB914" t="s">
        <v>1419</v>
      </c>
      <c r="CF914" s="318" t="s">
        <v>10005</v>
      </c>
      <c r="DM914" s="314" t="s">
        <v>11235</v>
      </c>
      <c r="DP914" s="314" t="s">
        <v>11576</v>
      </c>
      <c r="DQ914" s="314">
        <v>7.4</v>
      </c>
      <c r="DR914" s="314" t="s">
        <v>11281</v>
      </c>
      <c r="EH914" s="314" t="s">
        <v>11270</v>
      </c>
      <c r="EI914" s="314" t="s">
        <v>11576</v>
      </c>
      <c r="EJ914" s="314">
        <v>2</v>
      </c>
    </row>
    <row r="915" spans="7:140" x14ac:dyDescent="0.35">
      <c r="G915" s="322">
        <v>41501</v>
      </c>
      <c r="N915" s="315" t="s">
        <v>18599</v>
      </c>
      <c r="S915" s="314" t="s">
        <v>1404</v>
      </c>
      <c r="W915" s="316">
        <v>41399</v>
      </c>
      <c r="AB915" s="314" t="s">
        <v>7399</v>
      </c>
      <c r="AS915" s="314" t="s">
        <v>15111</v>
      </c>
      <c r="BD915" s="314" t="s">
        <v>11771</v>
      </c>
      <c r="BE915" s="314" t="s">
        <v>8637</v>
      </c>
      <c r="BG915" s="283" t="s">
        <v>11772</v>
      </c>
      <c r="BP915" s="314" t="s">
        <v>15136</v>
      </c>
      <c r="BQ915" s="314" t="s">
        <v>15099</v>
      </c>
      <c r="BV915" s="314" t="s">
        <v>11571</v>
      </c>
      <c r="BW915" s="287">
        <v>41450</v>
      </c>
      <c r="BZ915" s="287">
        <v>41450</v>
      </c>
      <c r="CA915" s="292">
        <v>0.25</v>
      </c>
      <c r="CB915" t="s">
        <v>1419</v>
      </c>
      <c r="CF915" s="318" t="s">
        <v>10005</v>
      </c>
      <c r="DM915" s="314" t="s">
        <v>11235</v>
      </c>
      <c r="DP915" s="314" t="s">
        <v>11576</v>
      </c>
      <c r="DQ915" s="314">
        <v>7.8</v>
      </c>
      <c r="DR915" s="314" t="s">
        <v>11281</v>
      </c>
      <c r="EH915" s="314" t="s">
        <v>11270</v>
      </c>
      <c r="EI915" s="314" t="s">
        <v>11576</v>
      </c>
      <c r="EJ915" s="314">
        <v>2</v>
      </c>
    </row>
    <row r="916" spans="7:140" x14ac:dyDescent="0.35">
      <c r="G916" s="322">
        <v>41501</v>
      </c>
      <c r="N916" s="315" t="s">
        <v>18599</v>
      </c>
      <c r="S916" s="314" t="s">
        <v>1404</v>
      </c>
      <c r="W916" s="316">
        <v>41399</v>
      </c>
      <c r="AB916" s="314" t="s">
        <v>7399</v>
      </c>
      <c r="AS916" s="314" t="s">
        <v>15111</v>
      </c>
      <c r="BD916" s="314" t="s">
        <v>11771</v>
      </c>
      <c r="BE916" s="314" t="s">
        <v>8637</v>
      </c>
      <c r="BG916" s="283" t="s">
        <v>11772</v>
      </c>
      <c r="BP916" s="314" t="s">
        <v>15136</v>
      </c>
      <c r="BQ916" s="314" t="s">
        <v>15099</v>
      </c>
      <c r="BV916" s="314" t="s">
        <v>11571</v>
      </c>
      <c r="BW916" s="287">
        <v>41450</v>
      </c>
      <c r="BZ916" s="287">
        <v>41450</v>
      </c>
      <c r="CA916" s="292">
        <v>0.41666666666666669</v>
      </c>
      <c r="CB916" t="s">
        <v>1419</v>
      </c>
      <c r="CF916" s="318" t="s">
        <v>10005</v>
      </c>
      <c r="DM916" s="314" t="s">
        <v>11235</v>
      </c>
      <c r="DP916" s="314" t="s">
        <v>11576</v>
      </c>
      <c r="DQ916" s="314">
        <v>7.8</v>
      </c>
      <c r="DR916" s="314" t="s">
        <v>11281</v>
      </c>
      <c r="EH916" s="314" t="s">
        <v>11270</v>
      </c>
      <c r="EI916" s="314" t="s">
        <v>11576</v>
      </c>
      <c r="EJ916" s="314">
        <v>2</v>
      </c>
    </row>
    <row r="917" spans="7:140" x14ac:dyDescent="0.35">
      <c r="G917" s="322">
        <v>41501</v>
      </c>
      <c r="N917" s="315" t="s">
        <v>18599</v>
      </c>
      <c r="S917" s="314" t="s">
        <v>1404</v>
      </c>
      <c r="W917" s="316">
        <v>41399</v>
      </c>
      <c r="AB917" s="314" t="s">
        <v>7399</v>
      </c>
      <c r="AS917" s="314" t="s">
        <v>15111</v>
      </c>
      <c r="BD917" s="314" t="s">
        <v>11771</v>
      </c>
      <c r="BE917" s="314" t="s">
        <v>8637</v>
      </c>
      <c r="BG917" s="283" t="s">
        <v>11772</v>
      </c>
      <c r="BP917" s="314" t="s">
        <v>15136</v>
      </c>
      <c r="BQ917" s="314" t="s">
        <v>15099</v>
      </c>
      <c r="BV917" s="314" t="s">
        <v>11571</v>
      </c>
      <c r="BW917" s="287">
        <v>41450</v>
      </c>
      <c r="BZ917" s="287">
        <v>41450</v>
      </c>
      <c r="CA917" s="292">
        <v>0.58333333333333337</v>
      </c>
      <c r="CB917" t="s">
        <v>1419</v>
      </c>
      <c r="CF917" s="318" t="s">
        <v>10005</v>
      </c>
      <c r="DM917" s="314" t="s">
        <v>11235</v>
      </c>
      <c r="DP917" s="314" t="s">
        <v>11576</v>
      </c>
      <c r="DQ917" s="314">
        <v>7.2</v>
      </c>
      <c r="DR917" s="314" t="s">
        <v>11281</v>
      </c>
      <c r="EH917" s="314" t="s">
        <v>11270</v>
      </c>
      <c r="EI917" s="314" t="s">
        <v>11576</v>
      </c>
      <c r="EJ917" s="314">
        <v>2</v>
      </c>
    </row>
    <row r="918" spans="7:140" x14ac:dyDescent="0.35">
      <c r="G918" s="322">
        <v>41501</v>
      </c>
      <c r="N918" s="315" t="s">
        <v>18599</v>
      </c>
      <c r="S918" s="314" t="s">
        <v>1404</v>
      </c>
      <c r="W918" s="316">
        <v>41399</v>
      </c>
      <c r="AB918" s="314" t="s">
        <v>7399</v>
      </c>
      <c r="AS918" s="314" t="s">
        <v>15111</v>
      </c>
      <c r="BD918" s="314" t="s">
        <v>11771</v>
      </c>
      <c r="BE918" s="314" t="s">
        <v>8637</v>
      </c>
      <c r="BG918" s="283" t="s">
        <v>11772</v>
      </c>
      <c r="BP918" s="314" t="s">
        <v>15136</v>
      </c>
      <c r="BQ918" s="314" t="s">
        <v>15099</v>
      </c>
      <c r="BV918" s="314" t="s">
        <v>11571</v>
      </c>
      <c r="BW918" s="287">
        <v>41450</v>
      </c>
      <c r="BZ918" s="287">
        <v>41450</v>
      </c>
      <c r="CA918" s="292">
        <v>0.75</v>
      </c>
      <c r="CB918" t="s">
        <v>1419</v>
      </c>
      <c r="CF918" s="318" t="s">
        <v>10005</v>
      </c>
      <c r="DM918" s="314" t="s">
        <v>11235</v>
      </c>
      <c r="DP918" s="314" t="s">
        <v>11576</v>
      </c>
      <c r="DQ918" s="314">
        <v>7</v>
      </c>
      <c r="DR918" s="314" t="s">
        <v>11281</v>
      </c>
      <c r="EH918" s="314" t="s">
        <v>11270</v>
      </c>
      <c r="EI918" s="314" t="s">
        <v>11576</v>
      </c>
      <c r="EJ918" s="314">
        <v>2</v>
      </c>
    </row>
    <row r="919" spans="7:140" x14ac:dyDescent="0.35">
      <c r="G919" s="322">
        <v>41501</v>
      </c>
      <c r="N919" s="315" t="s">
        <v>18599</v>
      </c>
      <c r="S919" s="314" t="s">
        <v>1404</v>
      </c>
      <c r="W919" s="316">
        <v>41399</v>
      </c>
      <c r="AB919" s="314" t="s">
        <v>7399</v>
      </c>
      <c r="AS919" s="314" t="s">
        <v>15111</v>
      </c>
      <c r="BD919" s="314" t="s">
        <v>11771</v>
      </c>
      <c r="BE919" s="314" t="s">
        <v>8637</v>
      </c>
      <c r="BG919" s="283" t="s">
        <v>11772</v>
      </c>
      <c r="BP919" s="314" t="s">
        <v>15136</v>
      </c>
      <c r="BQ919" s="314" t="s">
        <v>15099</v>
      </c>
      <c r="BV919" s="314" t="s">
        <v>11571</v>
      </c>
      <c r="BW919" s="287">
        <v>41450</v>
      </c>
      <c r="BZ919" s="287">
        <v>41450</v>
      </c>
      <c r="CA919" s="292">
        <v>0.91666666666666663</v>
      </c>
      <c r="CB919" t="s">
        <v>1419</v>
      </c>
      <c r="CF919" s="318" t="s">
        <v>10005</v>
      </c>
      <c r="DM919" s="314" t="s">
        <v>11235</v>
      </c>
      <c r="DP919" s="314" t="s">
        <v>11576</v>
      </c>
      <c r="DQ919" s="314">
        <v>6.8</v>
      </c>
      <c r="DR919" s="314" t="s">
        <v>11281</v>
      </c>
      <c r="EH919" s="314" t="s">
        <v>11270</v>
      </c>
      <c r="EI919" s="314" t="s">
        <v>11576</v>
      </c>
      <c r="EJ919" s="314">
        <v>2</v>
      </c>
    </row>
    <row r="920" spans="7:140" x14ac:dyDescent="0.35">
      <c r="G920" s="322">
        <v>41501</v>
      </c>
      <c r="N920" s="315" t="s">
        <v>18599</v>
      </c>
      <c r="S920" s="314" t="s">
        <v>1404</v>
      </c>
      <c r="W920" s="316">
        <v>41399</v>
      </c>
      <c r="AB920" s="314" t="s">
        <v>7399</v>
      </c>
      <c r="AS920" s="314" t="s">
        <v>15111</v>
      </c>
      <c r="BD920" s="314" t="s">
        <v>11771</v>
      </c>
      <c r="BE920" s="314" t="s">
        <v>8637</v>
      </c>
      <c r="BG920" s="283" t="s">
        <v>11772</v>
      </c>
      <c r="BP920" s="314" t="s">
        <v>15136</v>
      </c>
      <c r="BQ920" s="314" t="s">
        <v>15099</v>
      </c>
      <c r="BV920" s="314" t="s">
        <v>11571</v>
      </c>
      <c r="BW920" s="287">
        <v>41451</v>
      </c>
      <c r="BZ920" s="287">
        <v>41451</v>
      </c>
      <c r="CA920" s="292">
        <v>8.3333333333333329E-2</v>
      </c>
      <c r="CB920" t="s">
        <v>1419</v>
      </c>
      <c r="CF920" s="318" t="s">
        <v>10005</v>
      </c>
      <c r="DM920" s="314" t="s">
        <v>11235</v>
      </c>
      <c r="DP920" s="314" t="s">
        <v>11576</v>
      </c>
      <c r="DQ920" s="314">
        <v>7</v>
      </c>
      <c r="DR920" s="314" t="s">
        <v>11281</v>
      </c>
      <c r="EH920" s="314" t="s">
        <v>11270</v>
      </c>
      <c r="EI920" s="314" t="s">
        <v>11576</v>
      </c>
      <c r="EJ920" s="314">
        <v>2</v>
      </c>
    </row>
    <row r="921" spans="7:140" x14ac:dyDescent="0.35">
      <c r="G921" s="322">
        <v>41501</v>
      </c>
      <c r="N921" s="315" t="s">
        <v>18599</v>
      </c>
      <c r="S921" s="314" t="s">
        <v>1404</v>
      </c>
      <c r="W921" s="316">
        <v>41399</v>
      </c>
      <c r="AB921" s="314" t="s">
        <v>7399</v>
      </c>
      <c r="AS921" s="314" t="s">
        <v>15111</v>
      </c>
      <c r="BD921" s="314" t="s">
        <v>11771</v>
      </c>
      <c r="BE921" s="314" t="s">
        <v>8637</v>
      </c>
      <c r="BG921" s="283" t="s">
        <v>11772</v>
      </c>
      <c r="BP921" s="314" t="s">
        <v>15136</v>
      </c>
      <c r="BQ921" s="314" t="s">
        <v>15099</v>
      </c>
      <c r="BV921" s="314" t="s">
        <v>11571</v>
      </c>
      <c r="BW921" s="287">
        <v>41451</v>
      </c>
      <c r="BZ921" s="287">
        <v>41451</v>
      </c>
      <c r="CA921" s="292">
        <v>0.25</v>
      </c>
      <c r="CB921" t="s">
        <v>1419</v>
      </c>
      <c r="CF921" s="318" t="s">
        <v>10005</v>
      </c>
      <c r="DM921" s="314" t="s">
        <v>11235</v>
      </c>
      <c r="DP921" s="314" t="s">
        <v>11576</v>
      </c>
      <c r="DQ921" s="314">
        <v>7.4</v>
      </c>
      <c r="DR921" s="314" t="s">
        <v>11281</v>
      </c>
      <c r="EH921" s="314" t="s">
        <v>11270</v>
      </c>
      <c r="EI921" s="314" t="s">
        <v>11576</v>
      </c>
      <c r="EJ921" s="314">
        <v>2</v>
      </c>
    </row>
    <row r="922" spans="7:140" x14ac:dyDescent="0.35">
      <c r="G922" s="322">
        <v>41501</v>
      </c>
      <c r="N922" s="315" t="s">
        <v>18599</v>
      </c>
      <c r="S922" s="314" t="s">
        <v>1404</v>
      </c>
      <c r="W922" s="316">
        <v>41399</v>
      </c>
      <c r="AB922" s="314" t="s">
        <v>7399</v>
      </c>
      <c r="AS922" s="314" t="s">
        <v>15111</v>
      </c>
      <c r="BD922" s="314" t="s">
        <v>11771</v>
      </c>
      <c r="BE922" s="314" t="s">
        <v>8637</v>
      </c>
      <c r="BG922" s="283" t="s">
        <v>11772</v>
      </c>
      <c r="BP922" s="314" t="s">
        <v>15136</v>
      </c>
      <c r="BQ922" s="314" t="s">
        <v>15099</v>
      </c>
      <c r="BV922" s="314" t="s">
        <v>11571</v>
      </c>
      <c r="BW922" s="287">
        <v>41451</v>
      </c>
      <c r="BZ922" s="287">
        <v>41451</v>
      </c>
      <c r="CA922" s="292">
        <v>0.41666666666666669</v>
      </c>
      <c r="CB922" t="s">
        <v>1419</v>
      </c>
      <c r="CF922" s="318" t="s">
        <v>10005</v>
      </c>
      <c r="DM922" s="314" t="s">
        <v>11235</v>
      </c>
      <c r="DP922" s="314" t="s">
        <v>11576</v>
      </c>
      <c r="DQ922" s="314">
        <v>7.4</v>
      </c>
      <c r="DR922" s="314" t="s">
        <v>11281</v>
      </c>
      <c r="EH922" s="314" t="s">
        <v>11270</v>
      </c>
      <c r="EI922" s="314" t="s">
        <v>11576</v>
      </c>
      <c r="EJ922" s="314">
        <v>2</v>
      </c>
    </row>
    <row r="923" spans="7:140" x14ac:dyDescent="0.35">
      <c r="G923" s="322">
        <v>41501</v>
      </c>
      <c r="N923" s="315" t="s">
        <v>18599</v>
      </c>
      <c r="S923" s="314" t="s">
        <v>1404</v>
      </c>
      <c r="W923" s="316">
        <v>41399</v>
      </c>
      <c r="AB923" s="314" t="s">
        <v>7399</v>
      </c>
      <c r="AS923" s="314" t="s">
        <v>15111</v>
      </c>
      <c r="BD923" s="314" t="s">
        <v>11771</v>
      </c>
      <c r="BE923" s="314" t="s">
        <v>8637</v>
      </c>
      <c r="BG923" s="283" t="s">
        <v>11772</v>
      </c>
      <c r="BP923" s="314" t="s">
        <v>15136</v>
      </c>
      <c r="BQ923" s="314" t="s">
        <v>15099</v>
      </c>
      <c r="BV923" s="314" t="s">
        <v>11571</v>
      </c>
      <c r="BW923" s="287">
        <v>41451</v>
      </c>
      <c r="BZ923" s="287">
        <v>41451</v>
      </c>
      <c r="CA923" s="292">
        <v>0.58333333333333337</v>
      </c>
      <c r="CB923" t="s">
        <v>1419</v>
      </c>
      <c r="CF923" s="318" t="s">
        <v>10005</v>
      </c>
      <c r="DM923" s="314" t="s">
        <v>11235</v>
      </c>
      <c r="DP923" s="314" t="s">
        <v>11576</v>
      </c>
      <c r="DQ923" s="314">
        <v>7</v>
      </c>
      <c r="DR923" s="314" t="s">
        <v>11281</v>
      </c>
      <c r="EH923" s="314" t="s">
        <v>11270</v>
      </c>
      <c r="EI923" s="314" t="s">
        <v>11576</v>
      </c>
      <c r="EJ923" s="314">
        <v>2</v>
      </c>
    </row>
    <row r="924" spans="7:140" x14ac:dyDescent="0.35">
      <c r="G924" s="322">
        <v>41501</v>
      </c>
      <c r="N924" s="315" t="s">
        <v>18599</v>
      </c>
      <c r="S924" s="314" t="s">
        <v>1404</v>
      </c>
      <c r="W924" s="316">
        <v>41399</v>
      </c>
      <c r="AB924" s="314" t="s">
        <v>7399</v>
      </c>
      <c r="AS924" s="314" t="s">
        <v>15111</v>
      </c>
      <c r="BD924" s="314" t="s">
        <v>11771</v>
      </c>
      <c r="BE924" s="314" t="s">
        <v>8637</v>
      </c>
      <c r="BG924" s="283" t="s">
        <v>11772</v>
      </c>
      <c r="BP924" s="314" t="s">
        <v>15136</v>
      </c>
      <c r="BQ924" s="314" t="s">
        <v>15099</v>
      </c>
      <c r="BV924" s="314" t="s">
        <v>11571</v>
      </c>
      <c r="BW924" s="287">
        <v>41451</v>
      </c>
      <c r="BZ924" s="287">
        <v>41451</v>
      </c>
      <c r="CA924" s="292">
        <v>0.75</v>
      </c>
      <c r="CB924" t="s">
        <v>1419</v>
      </c>
      <c r="CF924" s="318" t="s">
        <v>10005</v>
      </c>
      <c r="DM924" s="314" t="s">
        <v>11235</v>
      </c>
      <c r="DP924" s="314" t="s">
        <v>11576</v>
      </c>
      <c r="DQ924" s="314">
        <v>6.8</v>
      </c>
      <c r="DR924" s="314" t="s">
        <v>11281</v>
      </c>
      <c r="EH924" s="314" t="s">
        <v>11270</v>
      </c>
      <c r="EI924" s="314" t="s">
        <v>11576</v>
      </c>
      <c r="EJ924" s="314">
        <v>2</v>
      </c>
    </row>
    <row r="925" spans="7:140" x14ac:dyDescent="0.35">
      <c r="G925" s="322">
        <v>41501</v>
      </c>
      <c r="N925" s="315" t="s">
        <v>18599</v>
      </c>
      <c r="S925" s="314" t="s">
        <v>1404</v>
      </c>
      <c r="W925" s="316">
        <v>41399</v>
      </c>
      <c r="AB925" s="314" t="s">
        <v>7399</v>
      </c>
      <c r="AS925" s="314" t="s">
        <v>15111</v>
      </c>
      <c r="BD925" s="314" t="s">
        <v>11771</v>
      </c>
      <c r="BE925" s="314" t="s">
        <v>8637</v>
      </c>
      <c r="BG925" s="283" t="s">
        <v>11772</v>
      </c>
      <c r="BP925" s="314" t="s">
        <v>15136</v>
      </c>
      <c r="BQ925" s="314" t="s">
        <v>15099</v>
      </c>
      <c r="BV925" s="314" t="s">
        <v>11571</v>
      </c>
      <c r="BW925" s="287">
        <v>41451</v>
      </c>
      <c r="BZ925" s="287">
        <v>41451</v>
      </c>
      <c r="CA925" s="292">
        <v>0.91666666666666663</v>
      </c>
      <c r="CB925" t="s">
        <v>1419</v>
      </c>
      <c r="CF925" s="318" t="s">
        <v>10005</v>
      </c>
      <c r="DM925" s="314" t="s">
        <v>11235</v>
      </c>
      <c r="DP925" s="314" t="s">
        <v>11576</v>
      </c>
      <c r="DQ925" s="314">
        <v>6.8</v>
      </c>
      <c r="DR925" s="314" t="s">
        <v>11281</v>
      </c>
      <c r="EH925" s="314" t="s">
        <v>11270</v>
      </c>
      <c r="EI925" s="314" t="s">
        <v>11576</v>
      </c>
      <c r="EJ925" s="314">
        <v>2</v>
      </c>
    </row>
    <row r="926" spans="7:140" x14ac:dyDescent="0.35">
      <c r="G926" s="322">
        <v>41501</v>
      </c>
      <c r="N926" s="315" t="s">
        <v>18599</v>
      </c>
      <c r="S926" s="314" t="s">
        <v>1404</v>
      </c>
      <c r="W926" s="316">
        <v>41399</v>
      </c>
      <c r="AB926" s="314" t="s">
        <v>7399</v>
      </c>
      <c r="AS926" s="314" t="s">
        <v>15111</v>
      </c>
      <c r="BD926" s="314" t="s">
        <v>11771</v>
      </c>
      <c r="BE926" s="314" t="s">
        <v>8637</v>
      </c>
      <c r="BG926" s="283" t="s">
        <v>11772</v>
      </c>
      <c r="BP926" s="314" t="s">
        <v>15136</v>
      </c>
      <c r="BQ926" s="314" t="s">
        <v>15099</v>
      </c>
      <c r="BV926" s="314" t="s">
        <v>11571</v>
      </c>
      <c r="BW926" s="287">
        <v>41452</v>
      </c>
      <c r="BZ926" s="287">
        <v>41452</v>
      </c>
      <c r="CA926" s="292">
        <v>8.3333333333333329E-2</v>
      </c>
      <c r="CB926" t="s">
        <v>1419</v>
      </c>
      <c r="CF926" s="318" t="s">
        <v>10005</v>
      </c>
      <c r="DM926" s="314" t="s">
        <v>11235</v>
      </c>
      <c r="DP926" s="314" t="s">
        <v>11576</v>
      </c>
      <c r="DQ926" s="314">
        <v>6.2</v>
      </c>
      <c r="DR926" s="314" t="s">
        <v>11281</v>
      </c>
      <c r="EH926" s="314" t="s">
        <v>11270</v>
      </c>
      <c r="EI926" s="314" t="s">
        <v>11576</v>
      </c>
      <c r="EJ926" s="314">
        <v>2</v>
      </c>
    </row>
    <row r="927" spans="7:140" x14ac:dyDescent="0.35">
      <c r="G927" s="322">
        <v>41501</v>
      </c>
      <c r="N927" s="315" t="s">
        <v>18599</v>
      </c>
      <c r="S927" s="314" t="s">
        <v>1404</v>
      </c>
      <c r="W927" s="316">
        <v>41399</v>
      </c>
      <c r="AB927" s="314" t="s">
        <v>7399</v>
      </c>
      <c r="AS927" s="314" t="s">
        <v>15111</v>
      </c>
      <c r="BD927" s="314" t="s">
        <v>11771</v>
      </c>
      <c r="BE927" s="314" t="s">
        <v>8637</v>
      </c>
      <c r="BG927" s="283" t="s">
        <v>11772</v>
      </c>
      <c r="BP927" s="314" t="s">
        <v>15136</v>
      </c>
      <c r="BQ927" s="314" t="s">
        <v>15099</v>
      </c>
      <c r="BV927" s="314" t="s">
        <v>11571</v>
      </c>
      <c r="BW927" s="287">
        <v>41452</v>
      </c>
      <c r="BZ927" s="287">
        <v>41452</v>
      </c>
      <c r="CA927" s="292">
        <v>0.25</v>
      </c>
      <c r="CB927" t="s">
        <v>1419</v>
      </c>
      <c r="CF927" s="318" t="s">
        <v>10005</v>
      </c>
      <c r="DM927" s="314" t="s">
        <v>11235</v>
      </c>
      <c r="DP927" s="314" t="s">
        <v>11576</v>
      </c>
      <c r="DQ927" s="314">
        <v>7</v>
      </c>
      <c r="DR927" s="314" t="s">
        <v>11281</v>
      </c>
      <c r="EH927" s="314" t="s">
        <v>11270</v>
      </c>
      <c r="EI927" s="314" t="s">
        <v>11576</v>
      </c>
      <c r="EJ927" s="314">
        <v>2</v>
      </c>
    </row>
    <row r="928" spans="7:140" x14ac:dyDescent="0.35">
      <c r="G928" s="322">
        <v>41501</v>
      </c>
      <c r="N928" s="315" t="s">
        <v>18599</v>
      </c>
      <c r="S928" s="314" t="s">
        <v>1404</v>
      </c>
      <c r="W928" s="316">
        <v>41399</v>
      </c>
      <c r="AB928" s="314" t="s">
        <v>7399</v>
      </c>
      <c r="AS928" s="314" t="s">
        <v>15111</v>
      </c>
      <c r="BD928" s="314" t="s">
        <v>11771</v>
      </c>
      <c r="BE928" s="314" t="s">
        <v>8637</v>
      </c>
      <c r="BG928" s="283" t="s">
        <v>11772</v>
      </c>
      <c r="BP928" s="314" t="s">
        <v>15136</v>
      </c>
      <c r="BQ928" s="314" t="s">
        <v>15099</v>
      </c>
      <c r="BV928" s="314" t="s">
        <v>11571</v>
      </c>
      <c r="BW928" s="287">
        <v>41452</v>
      </c>
      <c r="BZ928" s="287">
        <v>41452</v>
      </c>
      <c r="CA928" s="292">
        <v>0.41666666666666669</v>
      </c>
      <c r="CB928" t="s">
        <v>1419</v>
      </c>
      <c r="CF928" s="318" t="s">
        <v>10005</v>
      </c>
      <c r="DM928" s="314" t="s">
        <v>11235</v>
      </c>
      <c r="DP928" s="314" t="s">
        <v>11576</v>
      </c>
      <c r="DQ928" s="314">
        <v>7.2</v>
      </c>
      <c r="DR928" s="314" t="s">
        <v>11281</v>
      </c>
      <c r="EH928" s="314" t="s">
        <v>11270</v>
      </c>
      <c r="EI928" s="314" t="s">
        <v>11576</v>
      </c>
      <c r="EJ928" s="314">
        <v>2</v>
      </c>
    </row>
    <row r="929" spans="7:140" x14ac:dyDescent="0.35">
      <c r="G929" s="322">
        <v>41501</v>
      </c>
      <c r="N929" s="315" t="s">
        <v>18599</v>
      </c>
      <c r="S929" s="314" t="s">
        <v>1404</v>
      </c>
      <c r="W929" s="316">
        <v>41399</v>
      </c>
      <c r="AB929" s="314" t="s">
        <v>7399</v>
      </c>
      <c r="AS929" s="314" t="s">
        <v>15111</v>
      </c>
      <c r="BD929" s="314" t="s">
        <v>11771</v>
      </c>
      <c r="BE929" s="314" t="s">
        <v>8637</v>
      </c>
      <c r="BG929" s="283" t="s">
        <v>11772</v>
      </c>
      <c r="BP929" s="314" t="s">
        <v>15136</v>
      </c>
      <c r="BQ929" s="314" t="s">
        <v>15099</v>
      </c>
      <c r="BV929" s="314" t="s">
        <v>11571</v>
      </c>
      <c r="BW929" s="287">
        <v>41452</v>
      </c>
      <c r="BZ929" s="287">
        <v>41452</v>
      </c>
      <c r="CA929" s="292">
        <v>0.58333333333333337</v>
      </c>
      <c r="CB929" t="s">
        <v>1419</v>
      </c>
      <c r="CF929" s="318" t="s">
        <v>10005</v>
      </c>
      <c r="DM929" s="314" t="s">
        <v>11235</v>
      </c>
      <c r="DP929" s="314" t="s">
        <v>11576</v>
      </c>
      <c r="DQ929" s="314">
        <v>6.8</v>
      </c>
      <c r="DR929" s="314" t="s">
        <v>11281</v>
      </c>
      <c r="EH929" s="314" t="s">
        <v>11270</v>
      </c>
      <c r="EI929" s="314" t="s">
        <v>11576</v>
      </c>
      <c r="EJ929" s="314">
        <v>2</v>
      </c>
    </row>
    <row r="930" spans="7:140" x14ac:dyDescent="0.35">
      <c r="G930" s="322">
        <v>41501</v>
      </c>
      <c r="N930" s="315" t="s">
        <v>18599</v>
      </c>
      <c r="S930" s="314" t="s">
        <v>1404</v>
      </c>
      <c r="W930" s="316">
        <v>41399</v>
      </c>
      <c r="AB930" s="314" t="s">
        <v>7399</v>
      </c>
      <c r="AS930" s="314" t="s">
        <v>15111</v>
      </c>
      <c r="BD930" s="314" t="s">
        <v>11771</v>
      </c>
      <c r="BE930" s="314" t="s">
        <v>8637</v>
      </c>
      <c r="BG930" s="283" t="s">
        <v>11772</v>
      </c>
      <c r="BP930" s="314" t="s">
        <v>15136</v>
      </c>
      <c r="BQ930" s="314" t="s">
        <v>15099</v>
      </c>
      <c r="BV930" s="314" t="s">
        <v>11571</v>
      </c>
      <c r="BW930" s="287">
        <v>41452</v>
      </c>
      <c r="BZ930" s="287">
        <v>41452</v>
      </c>
      <c r="CA930" s="292">
        <v>0.75</v>
      </c>
      <c r="CB930" t="s">
        <v>1419</v>
      </c>
      <c r="CF930" s="318" t="s">
        <v>10005</v>
      </c>
      <c r="DM930" s="314" t="s">
        <v>11235</v>
      </c>
      <c r="DP930" s="314" t="s">
        <v>11576</v>
      </c>
      <c r="DQ930" s="314">
        <v>6.8</v>
      </c>
      <c r="DR930" s="314" t="s">
        <v>11281</v>
      </c>
      <c r="EH930" s="314" t="s">
        <v>11270</v>
      </c>
      <c r="EI930" s="314" t="s">
        <v>11576</v>
      </c>
      <c r="EJ930" s="314">
        <v>2</v>
      </c>
    </row>
    <row r="931" spans="7:140" x14ac:dyDescent="0.35">
      <c r="G931" s="322">
        <v>41501</v>
      </c>
      <c r="N931" s="315" t="s">
        <v>18599</v>
      </c>
      <c r="S931" s="314" t="s">
        <v>1404</v>
      </c>
      <c r="W931" s="316">
        <v>41399</v>
      </c>
      <c r="AB931" s="314" t="s">
        <v>7399</v>
      </c>
      <c r="AS931" s="314" t="s">
        <v>15111</v>
      </c>
      <c r="BD931" s="314" t="s">
        <v>11771</v>
      </c>
      <c r="BE931" s="314" t="s">
        <v>8637</v>
      </c>
      <c r="BG931" s="283" t="s">
        <v>11772</v>
      </c>
      <c r="BP931" s="314" t="s">
        <v>15136</v>
      </c>
      <c r="BQ931" s="314" t="s">
        <v>15099</v>
      </c>
      <c r="BV931" s="314" t="s">
        <v>11571</v>
      </c>
      <c r="BW931" s="287">
        <v>41452</v>
      </c>
      <c r="BZ931" s="287">
        <v>41452</v>
      </c>
      <c r="CA931" s="292">
        <v>0.91666666666666663</v>
      </c>
      <c r="CB931" t="s">
        <v>1419</v>
      </c>
      <c r="CF931" s="318" t="s">
        <v>10005</v>
      </c>
      <c r="DM931" s="314" t="s">
        <v>11235</v>
      </c>
      <c r="DP931" s="314" t="s">
        <v>11576</v>
      </c>
      <c r="DQ931" s="314">
        <v>6.6</v>
      </c>
      <c r="DR931" s="314" t="s">
        <v>11281</v>
      </c>
      <c r="EH931" s="314" t="s">
        <v>11270</v>
      </c>
      <c r="EI931" s="314" t="s">
        <v>11576</v>
      </c>
      <c r="EJ931" s="314">
        <v>2</v>
      </c>
    </row>
    <row r="932" spans="7:140" x14ac:dyDescent="0.35">
      <c r="G932" s="322">
        <v>41501</v>
      </c>
      <c r="N932" s="315" t="s">
        <v>18599</v>
      </c>
      <c r="S932" s="314" t="s">
        <v>1404</v>
      </c>
      <c r="W932" s="316">
        <v>41399</v>
      </c>
      <c r="AB932" s="314" t="s">
        <v>7399</v>
      </c>
      <c r="AS932" s="314" t="s">
        <v>15111</v>
      </c>
      <c r="BD932" s="314" t="s">
        <v>11771</v>
      </c>
      <c r="BE932" s="314" t="s">
        <v>8637</v>
      </c>
      <c r="BG932" s="283" t="s">
        <v>11772</v>
      </c>
      <c r="BP932" s="314" t="s">
        <v>15136</v>
      </c>
      <c r="BQ932" s="314" t="s">
        <v>15099</v>
      </c>
      <c r="BV932" s="314" t="s">
        <v>11571</v>
      </c>
      <c r="BW932" s="287">
        <v>41453</v>
      </c>
      <c r="BZ932" s="287">
        <v>41453</v>
      </c>
      <c r="CA932" s="292">
        <v>8.3333333333333329E-2</v>
      </c>
      <c r="CB932" t="s">
        <v>1419</v>
      </c>
      <c r="CF932" s="318" t="s">
        <v>10005</v>
      </c>
      <c r="DM932" s="314" t="s">
        <v>11235</v>
      </c>
      <c r="DP932" s="314" t="s">
        <v>11576</v>
      </c>
      <c r="DQ932" s="314">
        <v>6.6</v>
      </c>
      <c r="DR932" s="314" t="s">
        <v>11281</v>
      </c>
      <c r="EH932" s="314" t="s">
        <v>11270</v>
      </c>
      <c r="EI932" s="314" t="s">
        <v>11576</v>
      </c>
      <c r="EJ932" s="314">
        <v>2</v>
      </c>
    </row>
    <row r="933" spans="7:140" x14ac:dyDescent="0.35">
      <c r="G933" s="322">
        <v>41501</v>
      </c>
      <c r="N933" s="315" t="s">
        <v>18599</v>
      </c>
      <c r="S933" s="314" t="s">
        <v>1404</v>
      </c>
      <c r="W933" s="316">
        <v>41399</v>
      </c>
      <c r="AB933" s="314" t="s">
        <v>7399</v>
      </c>
      <c r="AS933" s="314" t="s">
        <v>15111</v>
      </c>
      <c r="BD933" s="314" t="s">
        <v>11771</v>
      </c>
      <c r="BE933" s="314" t="s">
        <v>8637</v>
      </c>
      <c r="BG933" s="283" t="s">
        <v>11772</v>
      </c>
      <c r="BP933" s="314" t="s">
        <v>15136</v>
      </c>
      <c r="BQ933" s="314" t="s">
        <v>15099</v>
      </c>
      <c r="BV933" s="314" t="s">
        <v>11571</v>
      </c>
      <c r="BW933" s="287">
        <v>41453</v>
      </c>
      <c r="BZ933" s="287">
        <v>41453</v>
      </c>
      <c r="CA933" s="292">
        <v>0.25</v>
      </c>
      <c r="CB933" t="s">
        <v>1419</v>
      </c>
      <c r="CF933" s="318" t="s">
        <v>10005</v>
      </c>
      <c r="DM933" s="314" t="s">
        <v>11235</v>
      </c>
      <c r="DP933" s="314" t="s">
        <v>11576</v>
      </c>
      <c r="DQ933" s="314">
        <v>6.8</v>
      </c>
      <c r="DR933" s="314" t="s">
        <v>11281</v>
      </c>
      <c r="EH933" s="314" t="s">
        <v>11270</v>
      </c>
      <c r="EI933" s="314" t="s">
        <v>11576</v>
      </c>
      <c r="EJ933" s="314">
        <v>2</v>
      </c>
    </row>
    <row r="934" spans="7:140" x14ac:dyDescent="0.35">
      <c r="G934" s="322">
        <v>41501</v>
      </c>
      <c r="N934" s="315" t="s">
        <v>18599</v>
      </c>
      <c r="S934" s="314" t="s">
        <v>1404</v>
      </c>
      <c r="W934" s="316">
        <v>41399</v>
      </c>
      <c r="AB934" s="314" t="s">
        <v>7399</v>
      </c>
      <c r="AS934" s="314" t="s">
        <v>15111</v>
      </c>
      <c r="BD934" s="314" t="s">
        <v>11771</v>
      </c>
      <c r="BE934" s="314" t="s">
        <v>8637</v>
      </c>
      <c r="BG934" s="283" t="s">
        <v>11772</v>
      </c>
      <c r="BP934" s="314" t="s">
        <v>15136</v>
      </c>
      <c r="BQ934" s="314" t="s">
        <v>15099</v>
      </c>
      <c r="BV934" s="314" t="s">
        <v>11571</v>
      </c>
      <c r="BW934" s="287">
        <v>41453</v>
      </c>
      <c r="BZ934" s="287">
        <v>41453</v>
      </c>
      <c r="CA934" s="292">
        <v>0.41666666666666669</v>
      </c>
      <c r="CB934" t="s">
        <v>1419</v>
      </c>
      <c r="CF934" s="318" t="s">
        <v>10005</v>
      </c>
      <c r="DM934" s="314" t="s">
        <v>11235</v>
      </c>
      <c r="DP934" s="314" t="s">
        <v>11576</v>
      </c>
      <c r="DQ934" s="314">
        <v>7</v>
      </c>
      <c r="DR934" s="314" t="s">
        <v>11281</v>
      </c>
      <c r="EH934" s="314" t="s">
        <v>11270</v>
      </c>
      <c r="EI934" s="314" t="s">
        <v>11576</v>
      </c>
      <c r="EJ934" s="314">
        <v>2</v>
      </c>
    </row>
    <row r="935" spans="7:140" x14ac:dyDescent="0.35">
      <c r="G935" s="322">
        <v>41501</v>
      </c>
      <c r="N935" s="315" t="s">
        <v>18599</v>
      </c>
      <c r="S935" s="314" t="s">
        <v>1404</v>
      </c>
      <c r="W935" s="316">
        <v>41399</v>
      </c>
      <c r="AB935" s="314" t="s">
        <v>7399</v>
      </c>
      <c r="AS935" s="314" t="s">
        <v>15111</v>
      </c>
      <c r="BD935" s="314" t="s">
        <v>11771</v>
      </c>
      <c r="BE935" s="314" t="s">
        <v>8637</v>
      </c>
      <c r="BG935" s="283" t="s">
        <v>11772</v>
      </c>
      <c r="BP935" s="314" t="s">
        <v>15136</v>
      </c>
      <c r="BQ935" s="314" t="s">
        <v>15099</v>
      </c>
      <c r="BV935" s="314" t="s">
        <v>11571</v>
      </c>
      <c r="BW935" s="287">
        <v>41453</v>
      </c>
      <c r="BZ935" s="287">
        <v>41453</v>
      </c>
      <c r="CA935" s="292">
        <v>0.58333333333333337</v>
      </c>
      <c r="CB935" t="s">
        <v>1419</v>
      </c>
      <c r="CF935" s="318" t="s">
        <v>10005</v>
      </c>
      <c r="DM935" s="314" t="s">
        <v>11235</v>
      </c>
      <c r="DP935" s="314" t="s">
        <v>11576</v>
      </c>
      <c r="DQ935" s="314">
        <v>6.8</v>
      </c>
      <c r="DR935" s="314" t="s">
        <v>11281</v>
      </c>
      <c r="EH935" s="314" t="s">
        <v>11270</v>
      </c>
      <c r="EI935" s="314" t="s">
        <v>11576</v>
      </c>
      <c r="EJ935" s="314">
        <v>2</v>
      </c>
    </row>
    <row r="936" spans="7:140" x14ac:dyDescent="0.35">
      <c r="G936" s="322">
        <v>41501</v>
      </c>
      <c r="N936" s="315" t="s">
        <v>18599</v>
      </c>
      <c r="S936" s="314" t="s">
        <v>1404</v>
      </c>
      <c r="W936" s="316">
        <v>41399</v>
      </c>
      <c r="AB936" s="314" t="s">
        <v>7399</v>
      </c>
      <c r="AS936" s="314" t="s">
        <v>15111</v>
      </c>
      <c r="BD936" s="314" t="s">
        <v>11771</v>
      </c>
      <c r="BE936" s="314" t="s">
        <v>8637</v>
      </c>
      <c r="BG936" s="283" t="s">
        <v>11772</v>
      </c>
      <c r="BP936" s="314" t="s">
        <v>15136</v>
      </c>
      <c r="BQ936" s="314" t="s">
        <v>15099</v>
      </c>
      <c r="BV936" s="314" t="s">
        <v>11571</v>
      </c>
      <c r="BW936" s="287">
        <v>41453</v>
      </c>
      <c r="BZ936" s="287">
        <v>41453</v>
      </c>
      <c r="CA936" s="292">
        <v>0.75</v>
      </c>
      <c r="CB936" t="s">
        <v>1419</v>
      </c>
      <c r="CF936" s="318" t="s">
        <v>10005</v>
      </c>
      <c r="DM936" s="314" t="s">
        <v>11235</v>
      </c>
      <c r="DP936" s="314" t="s">
        <v>11576</v>
      </c>
      <c r="DQ936" s="314">
        <v>6.6</v>
      </c>
      <c r="DR936" s="314" t="s">
        <v>11281</v>
      </c>
      <c r="EH936" s="314" t="s">
        <v>11270</v>
      </c>
      <c r="EI936" s="314" t="s">
        <v>11576</v>
      </c>
      <c r="EJ936" s="314">
        <v>2</v>
      </c>
    </row>
    <row r="937" spans="7:140" x14ac:dyDescent="0.35">
      <c r="G937" s="322">
        <v>41501</v>
      </c>
      <c r="N937" s="315" t="s">
        <v>18599</v>
      </c>
      <c r="S937" s="314" t="s">
        <v>1404</v>
      </c>
      <c r="W937" s="316">
        <v>41399</v>
      </c>
      <c r="AB937" s="314" t="s">
        <v>7399</v>
      </c>
      <c r="AS937" s="314" t="s">
        <v>15111</v>
      </c>
      <c r="BD937" s="314" t="s">
        <v>11771</v>
      </c>
      <c r="BE937" s="314" t="s">
        <v>8637</v>
      </c>
      <c r="BG937" s="283" t="s">
        <v>11772</v>
      </c>
      <c r="BP937" s="314" t="s">
        <v>15136</v>
      </c>
      <c r="BQ937" s="314" t="s">
        <v>15099</v>
      </c>
      <c r="BV937" s="314" t="s">
        <v>11571</v>
      </c>
      <c r="BW937" s="287">
        <v>41453</v>
      </c>
      <c r="BZ937" s="287">
        <v>41453</v>
      </c>
      <c r="CA937" s="292">
        <v>0.91666666666666663</v>
      </c>
      <c r="CB937" t="s">
        <v>1419</v>
      </c>
      <c r="CF937" s="318" t="s">
        <v>10005</v>
      </c>
      <c r="DM937" s="314" t="s">
        <v>11235</v>
      </c>
      <c r="DP937" s="314" t="s">
        <v>11576</v>
      </c>
      <c r="DQ937" s="314">
        <v>6.6</v>
      </c>
      <c r="DR937" s="314" t="s">
        <v>11281</v>
      </c>
      <c r="EH937" s="314" t="s">
        <v>11270</v>
      </c>
      <c r="EI937" s="314" t="s">
        <v>11576</v>
      </c>
      <c r="EJ937" s="314">
        <v>2</v>
      </c>
    </row>
    <row r="938" spans="7:140" x14ac:dyDescent="0.35">
      <c r="G938" s="322">
        <v>41501</v>
      </c>
      <c r="N938" s="315" t="s">
        <v>18599</v>
      </c>
      <c r="S938" s="314" t="s">
        <v>1404</v>
      </c>
      <c r="W938" s="316">
        <v>41399</v>
      </c>
      <c r="AB938" s="314" t="s">
        <v>7399</v>
      </c>
      <c r="AS938" s="314" t="s">
        <v>15111</v>
      </c>
      <c r="BD938" s="314" t="s">
        <v>11771</v>
      </c>
      <c r="BE938" s="314" t="s">
        <v>8637</v>
      </c>
      <c r="BG938" s="283" t="s">
        <v>11772</v>
      </c>
      <c r="BP938" s="314" t="s">
        <v>15136</v>
      </c>
      <c r="BQ938" s="314" t="s">
        <v>15099</v>
      </c>
      <c r="BV938" s="314" t="s">
        <v>11571</v>
      </c>
      <c r="BW938" s="287">
        <v>41454</v>
      </c>
      <c r="BZ938" s="287">
        <v>41454</v>
      </c>
      <c r="CA938" s="292">
        <v>8.3333333333333329E-2</v>
      </c>
      <c r="CB938" t="s">
        <v>1419</v>
      </c>
      <c r="CF938" s="318" t="s">
        <v>10005</v>
      </c>
      <c r="DM938" s="314" t="s">
        <v>11235</v>
      </c>
      <c r="DP938" s="314" t="s">
        <v>11576</v>
      </c>
      <c r="DQ938" s="314">
        <v>6.6</v>
      </c>
      <c r="DR938" s="314" t="s">
        <v>11281</v>
      </c>
      <c r="EH938" s="314" t="s">
        <v>11270</v>
      </c>
      <c r="EI938" s="314" t="s">
        <v>11576</v>
      </c>
      <c r="EJ938" s="314">
        <v>2</v>
      </c>
    </row>
    <row r="939" spans="7:140" x14ac:dyDescent="0.35">
      <c r="G939" s="322">
        <v>41501</v>
      </c>
      <c r="N939" s="315" t="s">
        <v>18599</v>
      </c>
      <c r="S939" s="314" t="s">
        <v>1404</v>
      </c>
      <c r="W939" s="316">
        <v>41399</v>
      </c>
      <c r="AB939" s="314" t="s">
        <v>7399</v>
      </c>
      <c r="AS939" s="314" t="s">
        <v>15111</v>
      </c>
      <c r="BD939" s="314" t="s">
        <v>11771</v>
      </c>
      <c r="BE939" s="314" t="s">
        <v>8637</v>
      </c>
      <c r="BG939" s="283" t="s">
        <v>11772</v>
      </c>
      <c r="BP939" s="314" t="s">
        <v>15136</v>
      </c>
      <c r="BQ939" s="314" t="s">
        <v>15099</v>
      </c>
      <c r="BV939" s="314" t="s">
        <v>11571</v>
      </c>
      <c r="BW939" s="287">
        <v>41454</v>
      </c>
      <c r="BZ939" s="287">
        <v>41454</v>
      </c>
      <c r="CA939" s="292">
        <v>0.25</v>
      </c>
      <c r="CB939" t="s">
        <v>1419</v>
      </c>
      <c r="CF939" s="318" t="s">
        <v>10005</v>
      </c>
      <c r="DM939" s="314" t="s">
        <v>11235</v>
      </c>
      <c r="DP939" s="314" t="s">
        <v>11576</v>
      </c>
      <c r="DQ939" s="314">
        <v>6.8</v>
      </c>
      <c r="DR939" s="314" t="s">
        <v>11281</v>
      </c>
      <c r="EH939" s="314" t="s">
        <v>11270</v>
      </c>
      <c r="EI939" s="314" t="s">
        <v>11576</v>
      </c>
      <c r="EJ939" s="314">
        <v>2</v>
      </c>
    </row>
    <row r="940" spans="7:140" x14ac:dyDescent="0.35">
      <c r="G940" s="322">
        <v>41501</v>
      </c>
      <c r="N940" s="315" t="s">
        <v>18599</v>
      </c>
      <c r="S940" s="314" t="s">
        <v>1404</v>
      </c>
      <c r="W940" s="316">
        <v>41399</v>
      </c>
      <c r="AB940" s="314" t="s">
        <v>7399</v>
      </c>
      <c r="AS940" s="314" t="s">
        <v>15111</v>
      </c>
      <c r="BD940" s="314" t="s">
        <v>11771</v>
      </c>
      <c r="BE940" s="314" t="s">
        <v>8637</v>
      </c>
      <c r="BG940" s="283" t="s">
        <v>11772</v>
      </c>
      <c r="BP940" s="314" t="s">
        <v>15136</v>
      </c>
      <c r="BQ940" s="314" t="s">
        <v>15099</v>
      </c>
      <c r="BV940" s="314" t="s">
        <v>11571</v>
      </c>
      <c r="BW940" s="287">
        <v>41454</v>
      </c>
      <c r="BZ940" s="287">
        <v>41454</v>
      </c>
      <c r="CA940" s="292">
        <v>0.41666666666666669</v>
      </c>
      <c r="CB940" t="s">
        <v>1419</v>
      </c>
      <c r="CF940" s="318" t="s">
        <v>10005</v>
      </c>
      <c r="DM940" s="314" t="s">
        <v>11235</v>
      </c>
      <c r="DP940" s="314" t="s">
        <v>11576</v>
      </c>
      <c r="DQ940" s="314">
        <v>7</v>
      </c>
      <c r="DR940" s="314" t="s">
        <v>11281</v>
      </c>
      <c r="EH940" s="314" t="s">
        <v>11270</v>
      </c>
      <c r="EI940" s="314" t="s">
        <v>11576</v>
      </c>
      <c r="EJ940" s="314">
        <v>2</v>
      </c>
    </row>
    <row r="941" spans="7:140" x14ac:dyDescent="0.35">
      <c r="G941" s="322">
        <v>41501</v>
      </c>
      <c r="N941" s="315" t="s">
        <v>18599</v>
      </c>
      <c r="S941" s="314" t="s">
        <v>1404</v>
      </c>
      <c r="W941" s="316">
        <v>41399</v>
      </c>
      <c r="AB941" s="314" t="s">
        <v>7399</v>
      </c>
      <c r="AS941" s="314" t="s">
        <v>15111</v>
      </c>
      <c r="BD941" s="314" t="s">
        <v>11771</v>
      </c>
      <c r="BE941" s="314" t="s">
        <v>8637</v>
      </c>
      <c r="BG941" s="283" t="s">
        <v>11772</v>
      </c>
      <c r="BP941" s="314" t="s">
        <v>15136</v>
      </c>
      <c r="BQ941" s="314" t="s">
        <v>15099</v>
      </c>
      <c r="BV941" s="314" t="s">
        <v>11571</v>
      </c>
      <c r="BW941" s="287">
        <v>41454</v>
      </c>
      <c r="BZ941" s="287">
        <v>41454</v>
      </c>
      <c r="CA941" s="292">
        <v>0.58333333333333337</v>
      </c>
      <c r="CB941" t="s">
        <v>1419</v>
      </c>
      <c r="CF941" s="318" t="s">
        <v>10005</v>
      </c>
      <c r="DM941" s="314" t="s">
        <v>11235</v>
      </c>
      <c r="DP941" s="314" t="s">
        <v>11576</v>
      </c>
      <c r="DQ941" s="314">
        <v>6.8</v>
      </c>
      <c r="DR941" s="314" t="s">
        <v>11281</v>
      </c>
      <c r="EH941" s="314" t="s">
        <v>11270</v>
      </c>
      <c r="EI941" s="314" t="s">
        <v>11576</v>
      </c>
      <c r="EJ941" s="314">
        <v>2</v>
      </c>
    </row>
    <row r="942" spans="7:140" x14ac:dyDescent="0.35">
      <c r="G942" s="322">
        <v>41501</v>
      </c>
      <c r="N942" s="315" t="s">
        <v>18599</v>
      </c>
      <c r="S942" s="314" t="s">
        <v>1404</v>
      </c>
      <c r="W942" s="316">
        <v>41399</v>
      </c>
      <c r="AB942" s="314" t="s">
        <v>7399</v>
      </c>
      <c r="AS942" s="314" t="s">
        <v>15111</v>
      </c>
      <c r="BD942" s="314" t="s">
        <v>11771</v>
      </c>
      <c r="BE942" s="314" t="s">
        <v>8637</v>
      </c>
      <c r="BG942" s="283" t="s">
        <v>11772</v>
      </c>
      <c r="BP942" s="314" t="s">
        <v>15136</v>
      </c>
      <c r="BQ942" s="314" t="s">
        <v>15099</v>
      </c>
      <c r="BV942" s="314" t="s">
        <v>11571</v>
      </c>
      <c r="BW942" s="287">
        <v>41454</v>
      </c>
      <c r="BZ942" s="287">
        <v>41454</v>
      </c>
      <c r="CA942" s="292">
        <v>0.75</v>
      </c>
      <c r="CB942" t="s">
        <v>1419</v>
      </c>
      <c r="CF942" s="318" t="s">
        <v>10005</v>
      </c>
      <c r="DM942" s="314" t="s">
        <v>11235</v>
      </c>
      <c r="DP942" s="314" t="s">
        <v>11576</v>
      </c>
      <c r="DQ942" s="314">
        <v>6.4</v>
      </c>
      <c r="DR942" s="314" t="s">
        <v>11281</v>
      </c>
      <c r="EH942" s="314" t="s">
        <v>11270</v>
      </c>
      <c r="EI942" s="314" t="s">
        <v>11576</v>
      </c>
      <c r="EJ942" s="314">
        <v>2</v>
      </c>
    </row>
    <row r="943" spans="7:140" x14ac:dyDescent="0.35">
      <c r="G943" s="322">
        <v>41501</v>
      </c>
      <c r="N943" s="315" t="s">
        <v>18599</v>
      </c>
      <c r="S943" s="314" t="s">
        <v>1404</v>
      </c>
      <c r="W943" s="316">
        <v>41399</v>
      </c>
      <c r="AB943" s="314" t="s">
        <v>7399</v>
      </c>
      <c r="AS943" s="314" t="s">
        <v>15111</v>
      </c>
      <c r="BD943" s="314" t="s">
        <v>11771</v>
      </c>
      <c r="BE943" s="314" t="s">
        <v>8637</v>
      </c>
      <c r="BG943" s="283" t="s">
        <v>11772</v>
      </c>
      <c r="BP943" s="314" t="s">
        <v>15136</v>
      </c>
      <c r="BQ943" s="314" t="s">
        <v>15099</v>
      </c>
      <c r="BV943" s="314" t="s">
        <v>11571</v>
      </c>
      <c r="BW943" s="287">
        <v>41454</v>
      </c>
      <c r="BZ943" s="287">
        <v>41454</v>
      </c>
      <c r="CA943" s="292">
        <v>0.91666666666666663</v>
      </c>
      <c r="CB943" t="s">
        <v>1419</v>
      </c>
      <c r="CF943" s="318" t="s">
        <v>10005</v>
      </c>
      <c r="DM943" s="314" t="s">
        <v>11235</v>
      </c>
      <c r="DP943" s="314" t="s">
        <v>11576</v>
      </c>
      <c r="DQ943" s="314">
        <v>6.2</v>
      </c>
      <c r="DR943" s="314" t="s">
        <v>11281</v>
      </c>
      <c r="EH943" s="314" t="s">
        <v>11270</v>
      </c>
      <c r="EI943" s="314" t="s">
        <v>11576</v>
      </c>
      <c r="EJ943" s="314">
        <v>2</v>
      </c>
    </row>
    <row r="944" spans="7:140" x14ac:dyDescent="0.35">
      <c r="G944" s="322">
        <v>41501</v>
      </c>
      <c r="N944" s="315" t="s">
        <v>18599</v>
      </c>
      <c r="S944" s="314" t="s">
        <v>1404</v>
      </c>
      <c r="W944" s="316">
        <v>41399</v>
      </c>
      <c r="AB944" s="314" t="s">
        <v>7399</v>
      </c>
      <c r="AS944" s="314" t="s">
        <v>15111</v>
      </c>
      <c r="BD944" s="314" t="s">
        <v>11771</v>
      </c>
      <c r="BE944" s="314" t="s">
        <v>8637</v>
      </c>
      <c r="BG944" s="283" t="s">
        <v>11772</v>
      </c>
      <c r="BP944" s="314" t="s">
        <v>15136</v>
      </c>
      <c r="BQ944" s="314" t="s">
        <v>15099</v>
      </c>
      <c r="BV944" s="314" t="s">
        <v>11571</v>
      </c>
      <c r="BW944" s="287">
        <v>41455</v>
      </c>
      <c r="BZ944" s="287">
        <v>41455</v>
      </c>
      <c r="CA944" s="292">
        <v>8.3333333333333329E-2</v>
      </c>
      <c r="CB944" t="s">
        <v>1419</v>
      </c>
      <c r="CF944" s="318" t="s">
        <v>10005</v>
      </c>
      <c r="DM944" s="314" t="s">
        <v>11235</v>
      </c>
      <c r="DP944" s="314" t="s">
        <v>11576</v>
      </c>
      <c r="DQ944" s="314">
        <v>6.8</v>
      </c>
      <c r="DR944" s="314" t="s">
        <v>11281</v>
      </c>
      <c r="EH944" s="314" t="s">
        <v>11270</v>
      </c>
      <c r="EI944" s="314" t="s">
        <v>11576</v>
      </c>
      <c r="EJ944" s="314">
        <v>2</v>
      </c>
    </row>
    <row r="945" spans="7:140" x14ac:dyDescent="0.35">
      <c r="G945" s="322">
        <v>41501</v>
      </c>
      <c r="N945" s="315" t="s">
        <v>18599</v>
      </c>
      <c r="S945" s="314" t="s">
        <v>1404</v>
      </c>
      <c r="W945" s="316">
        <v>41399</v>
      </c>
      <c r="AB945" s="314" t="s">
        <v>7399</v>
      </c>
      <c r="AS945" s="314" t="s">
        <v>15111</v>
      </c>
      <c r="BD945" s="314" t="s">
        <v>11771</v>
      </c>
      <c r="BE945" s="314" t="s">
        <v>8637</v>
      </c>
      <c r="BG945" s="283" t="s">
        <v>11772</v>
      </c>
      <c r="BP945" s="314" t="s">
        <v>15136</v>
      </c>
      <c r="BQ945" s="314" t="s">
        <v>15099</v>
      </c>
      <c r="BV945" s="314" t="s">
        <v>11571</v>
      </c>
      <c r="BW945" s="287">
        <v>41455</v>
      </c>
      <c r="BZ945" s="287">
        <v>41455</v>
      </c>
      <c r="CA945" s="292">
        <v>0.25</v>
      </c>
      <c r="CB945" t="s">
        <v>1419</v>
      </c>
      <c r="CF945" s="318" t="s">
        <v>10005</v>
      </c>
      <c r="DM945" s="314" t="s">
        <v>11235</v>
      </c>
      <c r="DP945" s="314" t="s">
        <v>11576</v>
      </c>
      <c r="DQ945" s="314">
        <v>6.4</v>
      </c>
      <c r="DR945" s="314" t="s">
        <v>11281</v>
      </c>
      <c r="EH945" s="314" t="s">
        <v>11270</v>
      </c>
      <c r="EI945" s="314" t="s">
        <v>11576</v>
      </c>
      <c r="EJ945" s="314">
        <v>2</v>
      </c>
    </row>
    <row r="946" spans="7:140" x14ac:dyDescent="0.35">
      <c r="G946" s="322">
        <v>41501</v>
      </c>
      <c r="N946" s="315" t="s">
        <v>18599</v>
      </c>
      <c r="S946" s="314" t="s">
        <v>1404</v>
      </c>
      <c r="W946" s="316">
        <v>41399</v>
      </c>
      <c r="AB946" s="314" t="s">
        <v>7399</v>
      </c>
      <c r="AS946" s="314" t="s">
        <v>15111</v>
      </c>
      <c r="BD946" s="314" t="s">
        <v>11771</v>
      </c>
      <c r="BE946" s="314" t="s">
        <v>8637</v>
      </c>
      <c r="BG946" s="283" t="s">
        <v>11772</v>
      </c>
      <c r="BP946" s="314" t="s">
        <v>15136</v>
      </c>
      <c r="BQ946" s="314" t="s">
        <v>15099</v>
      </c>
      <c r="BV946" s="314" t="s">
        <v>11571</v>
      </c>
      <c r="BW946" s="287">
        <v>41455</v>
      </c>
      <c r="BZ946" s="287">
        <v>41455</v>
      </c>
      <c r="CA946" s="292">
        <v>0.41666666666666669</v>
      </c>
      <c r="CB946" t="s">
        <v>1419</v>
      </c>
      <c r="CF946" s="318" t="s">
        <v>10005</v>
      </c>
      <c r="DM946" s="314" t="s">
        <v>11235</v>
      </c>
      <c r="DP946" s="314" t="s">
        <v>11576</v>
      </c>
      <c r="DQ946" s="314">
        <v>6.4</v>
      </c>
      <c r="DR946" s="314" t="s">
        <v>11281</v>
      </c>
      <c r="EH946" s="314" t="s">
        <v>11270</v>
      </c>
      <c r="EI946" s="314" t="s">
        <v>11576</v>
      </c>
      <c r="EJ946" s="314">
        <v>2</v>
      </c>
    </row>
    <row r="947" spans="7:140" x14ac:dyDescent="0.35">
      <c r="G947" s="322">
        <v>41501</v>
      </c>
      <c r="N947" s="315" t="s">
        <v>18599</v>
      </c>
      <c r="S947" s="314" t="s">
        <v>1404</v>
      </c>
      <c r="W947" s="316">
        <v>41399</v>
      </c>
      <c r="AB947" s="314" t="s">
        <v>7399</v>
      </c>
      <c r="AS947" s="314" t="s">
        <v>15111</v>
      </c>
      <c r="BD947" s="314" t="s">
        <v>11771</v>
      </c>
      <c r="BE947" s="314" t="s">
        <v>8637</v>
      </c>
      <c r="BG947" s="283" t="s">
        <v>11772</v>
      </c>
      <c r="BP947" s="314" t="s">
        <v>15136</v>
      </c>
      <c r="BQ947" s="314" t="s">
        <v>15099</v>
      </c>
      <c r="BV947" s="314" t="s">
        <v>11571</v>
      </c>
      <c r="BW947" s="287">
        <v>41455</v>
      </c>
      <c r="BZ947" s="287">
        <v>41455</v>
      </c>
      <c r="CA947" s="292">
        <v>0.58333333333333337</v>
      </c>
      <c r="CB947" t="s">
        <v>1419</v>
      </c>
      <c r="CF947" s="318" t="s">
        <v>10005</v>
      </c>
      <c r="DM947" s="314" t="s">
        <v>11235</v>
      </c>
      <c r="DP947" s="314" t="s">
        <v>11576</v>
      </c>
      <c r="DQ947" s="314">
        <v>6.6</v>
      </c>
      <c r="DR947" s="314" t="s">
        <v>11281</v>
      </c>
      <c r="EH947" s="314" t="s">
        <v>11270</v>
      </c>
      <c r="EI947" s="314" t="s">
        <v>11576</v>
      </c>
      <c r="EJ947" s="314">
        <v>2</v>
      </c>
    </row>
    <row r="948" spans="7:140" x14ac:dyDescent="0.35">
      <c r="G948" s="322">
        <v>41501</v>
      </c>
      <c r="N948" s="315" t="s">
        <v>18599</v>
      </c>
      <c r="S948" s="314" t="s">
        <v>1404</v>
      </c>
      <c r="W948" s="316">
        <v>41399</v>
      </c>
      <c r="AB948" s="314" t="s">
        <v>7399</v>
      </c>
      <c r="AS948" s="314" t="s">
        <v>15111</v>
      </c>
      <c r="BD948" s="314" t="s">
        <v>11771</v>
      </c>
      <c r="BE948" s="314" t="s">
        <v>8637</v>
      </c>
      <c r="BG948" s="283" t="s">
        <v>11772</v>
      </c>
      <c r="BP948" s="314" t="s">
        <v>15136</v>
      </c>
      <c r="BQ948" s="314" t="s">
        <v>15099</v>
      </c>
      <c r="BV948" s="314" t="s">
        <v>11571</v>
      </c>
      <c r="BW948" s="287">
        <v>41455</v>
      </c>
      <c r="BZ948" s="287">
        <v>41455</v>
      </c>
      <c r="CA948" s="292">
        <v>0.75</v>
      </c>
      <c r="CB948" t="s">
        <v>1419</v>
      </c>
      <c r="CF948" s="318" t="s">
        <v>10005</v>
      </c>
      <c r="DM948" s="314" t="s">
        <v>11235</v>
      </c>
      <c r="DP948" s="314" t="s">
        <v>11576</v>
      </c>
      <c r="DQ948" s="314">
        <v>7.2</v>
      </c>
      <c r="DR948" s="314" t="s">
        <v>11281</v>
      </c>
      <c r="EH948" s="314" t="s">
        <v>11270</v>
      </c>
      <c r="EI948" s="314" t="s">
        <v>11576</v>
      </c>
      <c r="EJ948" s="314">
        <v>2</v>
      </c>
    </row>
    <row r="949" spans="7:140" x14ac:dyDescent="0.35">
      <c r="G949" s="322">
        <v>41501</v>
      </c>
      <c r="N949" s="315" t="s">
        <v>18599</v>
      </c>
      <c r="S949" s="314" t="s">
        <v>1404</v>
      </c>
      <c r="W949" s="316">
        <v>41399</v>
      </c>
      <c r="AB949" s="314" t="s">
        <v>7399</v>
      </c>
      <c r="AS949" s="314" t="s">
        <v>15111</v>
      </c>
      <c r="BD949" s="314" t="s">
        <v>11771</v>
      </c>
      <c r="BE949" s="314" t="s">
        <v>8637</v>
      </c>
      <c r="BG949" s="283" t="s">
        <v>11772</v>
      </c>
      <c r="BP949" s="314" t="s">
        <v>15136</v>
      </c>
      <c r="BQ949" s="314" t="s">
        <v>15099</v>
      </c>
      <c r="BV949" s="314" t="s">
        <v>11571</v>
      </c>
      <c r="BW949" s="287">
        <v>41455</v>
      </c>
      <c r="BZ949" s="287">
        <v>41455</v>
      </c>
      <c r="CA949" s="292">
        <v>0.91666666666666663</v>
      </c>
      <c r="CB949" t="s">
        <v>1419</v>
      </c>
      <c r="CF949" s="318" t="s">
        <v>10005</v>
      </c>
      <c r="DM949" s="314" t="s">
        <v>11235</v>
      </c>
      <c r="DP949" s="314" t="s">
        <v>11576</v>
      </c>
      <c r="DQ949" s="314">
        <v>7.2</v>
      </c>
      <c r="DR949" s="314" t="s">
        <v>11281</v>
      </c>
      <c r="EH949" s="314" t="s">
        <v>11270</v>
      </c>
      <c r="EI949" s="314" t="s">
        <v>11576</v>
      </c>
      <c r="EJ949" s="314">
        <v>2</v>
      </c>
    </row>
    <row r="950" spans="7:140" x14ac:dyDescent="0.35">
      <c r="G950" s="322">
        <v>41501</v>
      </c>
      <c r="N950" s="315" t="s">
        <v>18599</v>
      </c>
      <c r="S950" s="314" t="s">
        <v>1404</v>
      </c>
      <c r="W950" s="316">
        <v>41399</v>
      </c>
      <c r="AB950" s="314" t="s">
        <v>7399</v>
      </c>
      <c r="AS950" s="314" t="s">
        <v>15111</v>
      </c>
      <c r="BD950" s="314" t="s">
        <v>11771</v>
      </c>
      <c r="BE950" s="314" t="s">
        <v>8637</v>
      </c>
      <c r="BG950" s="283" t="s">
        <v>11772</v>
      </c>
      <c r="BP950" s="314" t="s">
        <v>15136</v>
      </c>
      <c r="BQ950" s="314" t="s">
        <v>15099</v>
      </c>
      <c r="BV950" s="314" t="s">
        <v>11571</v>
      </c>
      <c r="BW950" s="287">
        <v>41456</v>
      </c>
      <c r="BZ950" s="287">
        <v>41456</v>
      </c>
      <c r="CA950" s="292">
        <v>8.3333333333333329E-2</v>
      </c>
      <c r="CB950" t="s">
        <v>1419</v>
      </c>
      <c r="CF950" s="318" t="s">
        <v>10005</v>
      </c>
      <c r="DM950" s="314" t="s">
        <v>11235</v>
      </c>
      <c r="DP950" s="314" t="s">
        <v>11576</v>
      </c>
      <c r="DQ950" s="314">
        <v>7</v>
      </c>
      <c r="DR950" s="314" t="s">
        <v>11281</v>
      </c>
      <c r="EH950" s="314" t="s">
        <v>11270</v>
      </c>
      <c r="EI950" s="314" t="s">
        <v>11576</v>
      </c>
      <c r="EJ950" s="314">
        <v>2</v>
      </c>
    </row>
    <row r="951" spans="7:140" x14ac:dyDescent="0.35">
      <c r="G951" s="322">
        <v>41501</v>
      </c>
      <c r="N951" s="315" t="s">
        <v>18599</v>
      </c>
      <c r="S951" s="314" t="s">
        <v>1404</v>
      </c>
      <c r="W951" s="316">
        <v>41399</v>
      </c>
      <c r="AB951" s="314" t="s">
        <v>7399</v>
      </c>
      <c r="AS951" s="314" t="s">
        <v>15111</v>
      </c>
      <c r="BD951" s="314" t="s">
        <v>11771</v>
      </c>
      <c r="BE951" s="314" t="s">
        <v>8637</v>
      </c>
      <c r="BG951" s="283" t="s">
        <v>11772</v>
      </c>
      <c r="BP951" s="314" t="s">
        <v>15136</v>
      </c>
      <c r="BQ951" s="314" t="s">
        <v>15099</v>
      </c>
      <c r="BV951" s="314" t="s">
        <v>11571</v>
      </c>
      <c r="BW951" s="287">
        <v>41456</v>
      </c>
      <c r="BZ951" s="287">
        <v>41456</v>
      </c>
      <c r="CA951" s="292">
        <v>0.25</v>
      </c>
      <c r="CB951" t="s">
        <v>1419</v>
      </c>
      <c r="CF951" s="318" t="s">
        <v>10005</v>
      </c>
      <c r="DM951" s="314" t="s">
        <v>11235</v>
      </c>
      <c r="DP951" s="314" t="s">
        <v>11576</v>
      </c>
      <c r="DQ951" s="314">
        <v>7</v>
      </c>
      <c r="DR951" s="314" t="s">
        <v>11281</v>
      </c>
      <c r="EH951" s="314" t="s">
        <v>11270</v>
      </c>
      <c r="EI951" s="314" t="s">
        <v>11576</v>
      </c>
      <c r="EJ951" s="314">
        <v>2</v>
      </c>
    </row>
    <row r="952" spans="7:140" x14ac:dyDescent="0.35">
      <c r="G952" s="322">
        <v>41501</v>
      </c>
      <c r="N952" s="315" t="s">
        <v>18599</v>
      </c>
      <c r="S952" s="314" t="s">
        <v>1404</v>
      </c>
      <c r="W952" s="316">
        <v>41399</v>
      </c>
      <c r="AB952" s="314" t="s">
        <v>7399</v>
      </c>
      <c r="AS952" s="314" t="s">
        <v>15111</v>
      </c>
      <c r="BD952" s="314" t="s">
        <v>11771</v>
      </c>
      <c r="BE952" s="314" t="s">
        <v>8637</v>
      </c>
      <c r="BG952" s="283" t="s">
        <v>11772</v>
      </c>
      <c r="BP952" s="314" t="s">
        <v>15136</v>
      </c>
      <c r="BQ952" s="314" t="s">
        <v>15099</v>
      </c>
      <c r="BV952" s="314" t="s">
        <v>11571</v>
      </c>
      <c r="BW952" s="287">
        <v>41456</v>
      </c>
      <c r="BZ952" s="287">
        <v>41456</v>
      </c>
      <c r="CA952" s="292">
        <v>0.41666666666666669</v>
      </c>
      <c r="CB952" t="s">
        <v>1419</v>
      </c>
      <c r="CF952" s="318" t="s">
        <v>10005</v>
      </c>
      <c r="DM952" s="314" t="s">
        <v>11235</v>
      </c>
      <c r="DP952" s="314" t="s">
        <v>11576</v>
      </c>
      <c r="DQ952" s="314">
        <v>7.4</v>
      </c>
      <c r="DR952" s="314" t="s">
        <v>11281</v>
      </c>
      <c r="EH952" s="314" t="s">
        <v>11270</v>
      </c>
      <c r="EI952" s="314" t="s">
        <v>11576</v>
      </c>
      <c r="EJ952" s="314">
        <v>2</v>
      </c>
    </row>
    <row r="953" spans="7:140" x14ac:dyDescent="0.35">
      <c r="G953" s="322">
        <v>41501</v>
      </c>
      <c r="N953" s="315" t="s">
        <v>18599</v>
      </c>
      <c r="S953" s="314" t="s">
        <v>1404</v>
      </c>
      <c r="W953" s="316">
        <v>41399</v>
      </c>
      <c r="AB953" s="314" t="s">
        <v>7399</v>
      </c>
      <c r="AS953" s="314" t="s">
        <v>15111</v>
      </c>
      <c r="BD953" s="314" t="s">
        <v>11771</v>
      </c>
      <c r="BE953" s="314" t="s">
        <v>8637</v>
      </c>
      <c r="BG953" s="283" t="s">
        <v>11772</v>
      </c>
      <c r="BP953" s="314" t="s">
        <v>15136</v>
      </c>
      <c r="BQ953" s="314" t="s">
        <v>15099</v>
      </c>
      <c r="BV953" s="314" t="s">
        <v>11571</v>
      </c>
      <c r="BW953" s="287">
        <v>41456</v>
      </c>
      <c r="BZ953" s="287">
        <v>41456</v>
      </c>
      <c r="CA953" s="292">
        <v>0.58333333333333337</v>
      </c>
      <c r="CB953" t="s">
        <v>1419</v>
      </c>
      <c r="CF953" s="318" t="s">
        <v>10005</v>
      </c>
      <c r="DM953" s="314" t="s">
        <v>11235</v>
      </c>
      <c r="DP953" s="314" t="s">
        <v>11576</v>
      </c>
      <c r="DQ953" s="314">
        <v>8</v>
      </c>
      <c r="DR953" s="314" t="s">
        <v>11281</v>
      </c>
      <c r="EH953" s="314" t="s">
        <v>11270</v>
      </c>
      <c r="EI953" s="314" t="s">
        <v>11576</v>
      </c>
      <c r="EJ953" s="314">
        <v>2</v>
      </c>
    </row>
    <row r="954" spans="7:140" x14ac:dyDescent="0.35">
      <c r="G954" s="322">
        <v>41501</v>
      </c>
      <c r="N954" s="315" t="s">
        <v>18599</v>
      </c>
      <c r="S954" s="314" t="s">
        <v>1404</v>
      </c>
      <c r="W954" s="316">
        <v>41399</v>
      </c>
      <c r="AB954" s="314" t="s">
        <v>7399</v>
      </c>
      <c r="AS954" s="314" t="s">
        <v>15111</v>
      </c>
      <c r="BD954" s="314" t="s">
        <v>11771</v>
      </c>
      <c r="BE954" s="314" t="s">
        <v>8637</v>
      </c>
      <c r="BG954" s="283" t="s">
        <v>11772</v>
      </c>
      <c r="BP954" s="314" t="s">
        <v>15136</v>
      </c>
      <c r="BQ954" s="314" t="s">
        <v>15099</v>
      </c>
      <c r="BV954" s="314" t="s">
        <v>11571</v>
      </c>
      <c r="BW954" s="287">
        <v>41456</v>
      </c>
      <c r="BZ954" s="287">
        <v>41456</v>
      </c>
      <c r="CA954" s="292">
        <v>0.75</v>
      </c>
      <c r="CB954" t="s">
        <v>1419</v>
      </c>
      <c r="CF954" s="318" t="s">
        <v>10005</v>
      </c>
      <c r="DM954" s="314" t="s">
        <v>11235</v>
      </c>
      <c r="DP954" s="314" t="s">
        <v>11576</v>
      </c>
      <c r="DQ954" s="314">
        <v>7.8</v>
      </c>
      <c r="DR954" s="314" t="s">
        <v>11281</v>
      </c>
      <c r="EH954" s="314" t="s">
        <v>11270</v>
      </c>
      <c r="EI954" s="314" t="s">
        <v>11576</v>
      </c>
      <c r="EJ954" s="314">
        <v>2</v>
      </c>
    </row>
    <row r="955" spans="7:140" x14ac:dyDescent="0.35">
      <c r="G955" s="322">
        <v>41501</v>
      </c>
      <c r="N955" s="315" t="s">
        <v>18599</v>
      </c>
      <c r="S955" s="314" t="s">
        <v>1404</v>
      </c>
      <c r="W955" s="316">
        <v>41399</v>
      </c>
      <c r="AB955" s="314" t="s">
        <v>7399</v>
      </c>
      <c r="AS955" s="314" t="s">
        <v>15111</v>
      </c>
      <c r="BD955" s="314" t="s">
        <v>11771</v>
      </c>
      <c r="BE955" s="314" t="s">
        <v>8637</v>
      </c>
      <c r="BG955" s="283" t="s">
        <v>11772</v>
      </c>
      <c r="BP955" s="314" t="s">
        <v>15136</v>
      </c>
      <c r="BQ955" s="314" t="s">
        <v>15099</v>
      </c>
      <c r="BV955" s="314" t="s">
        <v>11571</v>
      </c>
      <c r="BW955" s="287">
        <v>41456</v>
      </c>
      <c r="BZ955" s="287">
        <v>41456</v>
      </c>
      <c r="CA955" s="292">
        <v>0.91666666666666663</v>
      </c>
      <c r="CB955" t="s">
        <v>1419</v>
      </c>
      <c r="CF955" s="318" t="s">
        <v>10005</v>
      </c>
      <c r="DM955" s="314" t="s">
        <v>11235</v>
      </c>
      <c r="DP955" s="314" t="s">
        <v>11576</v>
      </c>
      <c r="DQ955" s="314">
        <v>7</v>
      </c>
      <c r="DR955" s="314" t="s">
        <v>11281</v>
      </c>
      <c r="EH955" s="314" t="s">
        <v>11270</v>
      </c>
      <c r="EI955" s="314" t="s">
        <v>11576</v>
      </c>
      <c r="EJ955" s="314">
        <v>2</v>
      </c>
    </row>
    <row r="956" spans="7:140" x14ac:dyDescent="0.35">
      <c r="G956" s="322">
        <v>41501</v>
      </c>
      <c r="N956" s="315" t="s">
        <v>18599</v>
      </c>
      <c r="S956" s="314" t="s">
        <v>1404</v>
      </c>
      <c r="W956" s="316">
        <v>41399</v>
      </c>
      <c r="AB956" s="314" t="s">
        <v>7399</v>
      </c>
      <c r="AS956" s="314" t="s">
        <v>15111</v>
      </c>
      <c r="BD956" s="314" t="s">
        <v>11771</v>
      </c>
      <c r="BE956" s="314" t="s">
        <v>8637</v>
      </c>
      <c r="BG956" s="283" t="s">
        <v>11772</v>
      </c>
      <c r="BP956" s="314" t="s">
        <v>15136</v>
      </c>
      <c r="BQ956" s="314" t="s">
        <v>15099</v>
      </c>
      <c r="BV956" s="314" t="s">
        <v>11571</v>
      </c>
      <c r="BW956" s="287">
        <v>41457</v>
      </c>
      <c r="BZ956" s="287">
        <v>41457</v>
      </c>
      <c r="CA956" s="292">
        <v>8.3333333333333329E-2</v>
      </c>
      <c r="CB956" t="s">
        <v>1419</v>
      </c>
      <c r="CF956" s="318" t="s">
        <v>10005</v>
      </c>
      <c r="DM956" s="314" t="s">
        <v>11235</v>
      </c>
      <c r="DP956" s="314" t="s">
        <v>11576</v>
      </c>
      <c r="DQ956" s="314">
        <v>7</v>
      </c>
      <c r="DR956" s="314" t="s">
        <v>11281</v>
      </c>
      <c r="EH956" s="314" t="s">
        <v>11270</v>
      </c>
      <c r="EI956" s="314" t="s">
        <v>11576</v>
      </c>
      <c r="EJ956" s="314">
        <v>2</v>
      </c>
    </row>
    <row r="957" spans="7:140" x14ac:dyDescent="0.35">
      <c r="G957" s="322">
        <v>41501</v>
      </c>
      <c r="N957" s="315" t="s">
        <v>18599</v>
      </c>
      <c r="S957" s="314" t="s">
        <v>1404</v>
      </c>
      <c r="W957" s="316">
        <v>41399</v>
      </c>
      <c r="AB957" s="314" t="s">
        <v>7399</v>
      </c>
      <c r="AS957" s="314" t="s">
        <v>15111</v>
      </c>
      <c r="BD957" s="314" t="s">
        <v>11771</v>
      </c>
      <c r="BE957" s="314" t="s">
        <v>8637</v>
      </c>
      <c r="BG957" s="283" t="s">
        <v>11772</v>
      </c>
      <c r="BP957" s="314" t="s">
        <v>15136</v>
      </c>
      <c r="BQ957" s="314" t="s">
        <v>15099</v>
      </c>
      <c r="BV957" s="314" t="s">
        <v>11571</v>
      </c>
      <c r="BW957" s="287">
        <v>41457</v>
      </c>
      <c r="BZ957" s="287">
        <v>41457</v>
      </c>
      <c r="CA957" s="292">
        <v>0.25</v>
      </c>
      <c r="CB957" t="s">
        <v>1419</v>
      </c>
      <c r="CF957" s="318" t="s">
        <v>10005</v>
      </c>
      <c r="DM957" s="314" t="s">
        <v>11235</v>
      </c>
      <c r="DP957" s="314" t="s">
        <v>11576</v>
      </c>
      <c r="DQ957" s="314">
        <v>6.8</v>
      </c>
      <c r="DR957" s="314" t="s">
        <v>11281</v>
      </c>
      <c r="EH957" s="314" t="s">
        <v>11270</v>
      </c>
      <c r="EI957" s="314" t="s">
        <v>11576</v>
      </c>
      <c r="EJ957" s="314">
        <v>2</v>
      </c>
    </row>
    <row r="958" spans="7:140" x14ac:dyDescent="0.35">
      <c r="G958" s="322">
        <v>41501</v>
      </c>
      <c r="N958" s="315" t="s">
        <v>18599</v>
      </c>
      <c r="S958" s="314" t="s">
        <v>1404</v>
      </c>
      <c r="W958" s="316">
        <v>41399</v>
      </c>
      <c r="AB958" s="314" t="s">
        <v>7399</v>
      </c>
      <c r="AS958" s="314" t="s">
        <v>15111</v>
      </c>
      <c r="BD958" s="314" t="s">
        <v>11771</v>
      </c>
      <c r="BE958" s="314" t="s">
        <v>8637</v>
      </c>
      <c r="BG958" s="283" t="s">
        <v>11772</v>
      </c>
      <c r="BP958" s="314" t="s">
        <v>15136</v>
      </c>
      <c r="BQ958" s="314" t="s">
        <v>15099</v>
      </c>
      <c r="BV958" s="314" t="s">
        <v>11571</v>
      </c>
      <c r="BW958" s="287">
        <v>41457</v>
      </c>
      <c r="BZ958" s="287">
        <v>41457</v>
      </c>
      <c r="CA958" s="292">
        <v>0.41666666666666669</v>
      </c>
      <c r="CB958" t="s">
        <v>1419</v>
      </c>
      <c r="CF958" s="318" t="s">
        <v>10005</v>
      </c>
      <c r="DM958" s="314" t="s">
        <v>11235</v>
      </c>
      <c r="DP958" s="314" t="s">
        <v>11576</v>
      </c>
      <c r="DQ958" s="314">
        <v>7</v>
      </c>
      <c r="DR958" s="314" t="s">
        <v>11281</v>
      </c>
      <c r="EH958" s="314" t="s">
        <v>11270</v>
      </c>
      <c r="EI958" s="314" t="s">
        <v>11576</v>
      </c>
      <c r="EJ958" s="314">
        <v>2</v>
      </c>
    </row>
    <row r="959" spans="7:140" x14ac:dyDescent="0.35">
      <c r="G959" s="322">
        <v>41501</v>
      </c>
      <c r="N959" s="315" t="s">
        <v>18599</v>
      </c>
      <c r="S959" s="314" t="s">
        <v>1404</v>
      </c>
      <c r="W959" s="316">
        <v>41399</v>
      </c>
      <c r="AB959" s="314" t="s">
        <v>7399</v>
      </c>
      <c r="AS959" s="314" t="s">
        <v>15111</v>
      </c>
      <c r="BD959" s="314" t="s">
        <v>11771</v>
      </c>
      <c r="BE959" s="314" t="s">
        <v>8637</v>
      </c>
      <c r="BG959" s="283" t="s">
        <v>11772</v>
      </c>
      <c r="BP959" s="314" t="s">
        <v>15136</v>
      </c>
      <c r="BQ959" s="314" t="s">
        <v>15099</v>
      </c>
      <c r="BV959" s="314" t="s">
        <v>11571</v>
      </c>
      <c r="BW959" s="287">
        <v>41457</v>
      </c>
      <c r="BZ959" s="287">
        <v>41457</v>
      </c>
      <c r="CA959" s="292">
        <v>0.58333333333333337</v>
      </c>
      <c r="CB959" t="s">
        <v>1419</v>
      </c>
      <c r="CF959" s="318" t="s">
        <v>10005</v>
      </c>
      <c r="DM959" s="314" t="s">
        <v>11235</v>
      </c>
      <c r="DP959" s="314" t="s">
        <v>11576</v>
      </c>
      <c r="DQ959" s="314">
        <v>6.8</v>
      </c>
      <c r="DR959" s="314" t="s">
        <v>11281</v>
      </c>
      <c r="EH959" s="314" t="s">
        <v>11270</v>
      </c>
      <c r="EI959" s="314" t="s">
        <v>11576</v>
      </c>
      <c r="EJ959" s="314">
        <v>2</v>
      </c>
    </row>
    <row r="960" spans="7:140" x14ac:dyDescent="0.35">
      <c r="G960" s="322">
        <v>41501</v>
      </c>
      <c r="N960" s="315" t="s">
        <v>18599</v>
      </c>
      <c r="S960" s="314" t="s">
        <v>1404</v>
      </c>
      <c r="W960" s="316">
        <v>41399</v>
      </c>
      <c r="AB960" s="314" t="s">
        <v>7399</v>
      </c>
      <c r="AS960" s="314" t="s">
        <v>15111</v>
      </c>
      <c r="BD960" s="314" t="s">
        <v>11771</v>
      </c>
      <c r="BE960" s="314" t="s">
        <v>8637</v>
      </c>
      <c r="BG960" s="283" t="s">
        <v>11772</v>
      </c>
      <c r="BP960" s="314" t="s">
        <v>15136</v>
      </c>
      <c r="BQ960" s="314" t="s">
        <v>15099</v>
      </c>
      <c r="BV960" s="314" t="s">
        <v>11571</v>
      </c>
      <c r="BW960" s="287">
        <v>41457</v>
      </c>
      <c r="BZ960" s="287">
        <v>41457</v>
      </c>
      <c r="CA960" s="292">
        <v>0.75</v>
      </c>
      <c r="CB960" t="s">
        <v>1419</v>
      </c>
      <c r="CF960" s="318" t="s">
        <v>10005</v>
      </c>
      <c r="DM960" s="314" t="s">
        <v>11235</v>
      </c>
      <c r="DP960" s="314" t="s">
        <v>11576</v>
      </c>
      <c r="DQ960" s="314">
        <v>7</v>
      </c>
      <c r="DR960" s="314" t="s">
        <v>11281</v>
      </c>
      <c r="EH960" s="314" t="s">
        <v>11270</v>
      </c>
      <c r="EI960" s="314" t="s">
        <v>11576</v>
      </c>
      <c r="EJ960" s="314">
        <v>2</v>
      </c>
    </row>
    <row r="961" spans="7:140" x14ac:dyDescent="0.35">
      <c r="G961" s="322">
        <v>41501</v>
      </c>
      <c r="N961" s="315" t="s">
        <v>18599</v>
      </c>
      <c r="S961" s="314" t="s">
        <v>1404</v>
      </c>
      <c r="W961" s="316">
        <v>41399</v>
      </c>
      <c r="AB961" s="314" t="s">
        <v>7399</v>
      </c>
      <c r="AS961" s="314" t="s">
        <v>15111</v>
      </c>
      <c r="BD961" s="314" t="s">
        <v>11771</v>
      </c>
      <c r="BE961" s="314" t="s">
        <v>8637</v>
      </c>
      <c r="BG961" s="283" t="s">
        <v>11772</v>
      </c>
      <c r="BP961" s="314" t="s">
        <v>15136</v>
      </c>
      <c r="BQ961" s="314" t="s">
        <v>15099</v>
      </c>
      <c r="BV961" s="314" t="s">
        <v>11571</v>
      </c>
      <c r="BW961" s="287">
        <v>41457</v>
      </c>
      <c r="BZ961" s="287">
        <v>41457</v>
      </c>
      <c r="CA961" s="292">
        <v>0.91666666666666663</v>
      </c>
      <c r="CB961" t="s">
        <v>1419</v>
      </c>
      <c r="CF961" s="318" t="s">
        <v>10005</v>
      </c>
      <c r="DM961" s="314" t="s">
        <v>11235</v>
      </c>
      <c r="DP961" s="314" t="s">
        <v>11576</v>
      </c>
      <c r="DQ961" s="314">
        <v>7.2</v>
      </c>
      <c r="DR961" s="314" t="s">
        <v>11281</v>
      </c>
      <c r="EH961" s="314" t="s">
        <v>11270</v>
      </c>
      <c r="EI961" s="314" t="s">
        <v>11576</v>
      </c>
      <c r="EJ961" s="314">
        <v>2</v>
      </c>
    </row>
    <row r="962" spans="7:140" x14ac:dyDescent="0.35">
      <c r="G962" s="322">
        <v>41501</v>
      </c>
      <c r="N962" s="315" t="s">
        <v>18599</v>
      </c>
      <c r="S962" s="314" t="s">
        <v>1404</v>
      </c>
      <c r="W962" s="316">
        <v>41399</v>
      </c>
      <c r="AB962" s="314" t="s">
        <v>7399</v>
      </c>
      <c r="AS962" s="314" t="s">
        <v>15111</v>
      </c>
      <c r="BD962" s="314" t="s">
        <v>11771</v>
      </c>
      <c r="BE962" s="314" t="s">
        <v>8637</v>
      </c>
      <c r="BG962" s="283" t="s">
        <v>11772</v>
      </c>
      <c r="BP962" s="314" t="s">
        <v>15136</v>
      </c>
      <c r="BQ962" s="314" t="s">
        <v>15099</v>
      </c>
      <c r="BV962" s="314" t="s">
        <v>11571</v>
      </c>
      <c r="BW962" s="287">
        <v>41458</v>
      </c>
      <c r="BZ962" s="287">
        <v>41458</v>
      </c>
      <c r="CA962" s="292">
        <v>8.3333333333333329E-2</v>
      </c>
      <c r="CB962" t="s">
        <v>1419</v>
      </c>
      <c r="CF962" s="318" t="s">
        <v>10005</v>
      </c>
      <c r="DM962" s="314" t="s">
        <v>11235</v>
      </c>
      <c r="DP962" s="314" t="s">
        <v>11576</v>
      </c>
      <c r="DQ962" s="314">
        <v>7</v>
      </c>
      <c r="DR962" s="314" t="s">
        <v>11281</v>
      </c>
      <c r="EH962" s="314" t="s">
        <v>11270</v>
      </c>
      <c r="EI962" s="314" t="s">
        <v>11576</v>
      </c>
      <c r="EJ962" s="314">
        <v>2</v>
      </c>
    </row>
    <row r="963" spans="7:140" x14ac:dyDescent="0.35">
      <c r="G963" s="322">
        <v>41501</v>
      </c>
      <c r="N963" s="315" t="s">
        <v>18599</v>
      </c>
      <c r="S963" s="314" t="s">
        <v>1404</v>
      </c>
      <c r="W963" s="316">
        <v>41399</v>
      </c>
      <c r="AB963" s="314" t="s">
        <v>7399</v>
      </c>
      <c r="AS963" s="314" t="s">
        <v>15111</v>
      </c>
      <c r="BD963" s="314" t="s">
        <v>11771</v>
      </c>
      <c r="BE963" s="314" t="s">
        <v>8637</v>
      </c>
      <c r="BG963" s="283" t="s">
        <v>11772</v>
      </c>
      <c r="BP963" s="314" t="s">
        <v>15136</v>
      </c>
      <c r="BQ963" s="314" t="s">
        <v>15099</v>
      </c>
      <c r="BV963" s="314" t="s">
        <v>11571</v>
      </c>
      <c r="BW963" s="287">
        <v>41458</v>
      </c>
      <c r="BZ963" s="287">
        <v>41458</v>
      </c>
      <c r="CA963" s="292">
        <v>0.25</v>
      </c>
      <c r="CB963" t="s">
        <v>1419</v>
      </c>
      <c r="CF963" s="318" t="s">
        <v>10005</v>
      </c>
      <c r="DM963" s="314" t="s">
        <v>11235</v>
      </c>
      <c r="DP963" s="314" t="s">
        <v>11576</v>
      </c>
      <c r="DQ963" s="314">
        <v>6.8</v>
      </c>
      <c r="DR963" s="314" t="s">
        <v>11281</v>
      </c>
      <c r="EH963" s="314" t="s">
        <v>11270</v>
      </c>
      <c r="EI963" s="314" t="s">
        <v>11576</v>
      </c>
      <c r="EJ963" s="314">
        <v>2</v>
      </c>
    </row>
    <row r="964" spans="7:140" x14ac:dyDescent="0.35">
      <c r="G964" s="322">
        <v>41501</v>
      </c>
      <c r="N964" s="315" t="s">
        <v>18599</v>
      </c>
      <c r="S964" s="314" t="s">
        <v>1404</v>
      </c>
      <c r="W964" s="316">
        <v>41399</v>
      </c>
      <c r="AB964" s="314" t="s">
        <v>7399</v>
      </c>
      <c r="AS964" s="314" t="s">
        <v>15111</v>
      </c>
      <c r="BD964" s="314" t="s">
        <v>11771</v>
      </c>
      <c r="BE964" s="314" t="s">
        <v>8637</v>
      </c>
      <c r="BG964" s="283" t="s">
        <v>11772</v>
      </c>
      <c r="BP964" s="314" t="s">
        <v>15136</v>
      </c>
      <c r="BQ964" s="314" t="s">
        <v>15099</v>
      </c>
      <c r="BV964" s="314" t="s">
        <v>11571</v>
      </c>
      <c r="BW964" s="287">
        <v>41458</v>
      </c>
      <c r="BZ964" s="287">
        <v>41458</v>
      </c>
      <c r="CA964" s="292">
        <v>0.41666666666666669</v>
      </c>
      <c r="CB964" t="s">
        <v>1419</v>
      </c>
      <c r="CF964" s="318" t="s">
        <v>10005</v>
      </c>
      <c r="DM964" s="314" t="s">
        <v>11235</v>
      </c>
      <c r="DP964" s="314" t="s">
        <v>11576</v>
      </c>
      <c r="DQ964" s="314">
        <v>6.8</v>
      </c>
      <c r="DR964" s="314" t="s">
        <v>11281</v>
      </c>
      <c r="EH964" s="314" t="s">
        <v>11270</v>
      </c>
      <c r="EI964" s="314" t="s">
        <v>11576</v>
      </c>
      <c r="EJ964" s="314">
        <v>2</v>
      </c>
    </row>
    <row r="965" spans="7:140" x14ac:dyDescent="0.35">
      <c r="G965" s="322">
        <v>41501</v>
      </c>
      <c r="N965" s="315" t="s">
        <v>18599</v>
      </c>
      <c r="S965" s="314" t="s">
        <v>1404</v>
      </c>
      <c r="W965" s="316">
        <v>41399</v>
      </c>
      <c r="AB965" s="314" t="s">
        <v>7399</v>
      </c>
      <c r="AS965" s="314" t="s">
        <v>15111</v>
      </c>
      <c r="BD965" s="314" t="s">
        <v>11771</v>
      </c>
      <c r="BE965" s="314" t="s">
        <v>8637</v>
      </c>
      <c r="BG965" s="283" t="s">
        <v>11772</v>
      </c>
      <c r="BP965" s="314" t="s">
        <v>15136</v>
      </c>
      <c r="BQ965" s="314" t="s">
        <v>15099</v>
      </c>
      <c r="BV965" s="314" t="s">
        <v>11571</v>
      </c>
      <c r="BW965" s="287">
        <v>41458</v>
      </c>
      <c r="BZ965" s="287">
        <v>41458</v>
      </c>
      <c r="CA965" s="292">
        <v>0.58333333333333337</v>
      </c>
      <c r="CB965" t="s">
        <v>1419</v>
      </c>
      <c r="CF965" s="318" t="s">
        <v>10005</v>
      </c>
      <c r="DM965" s="314" t="s">
        <v>11235</v>
      </c>
      <c r="DP965" s="314" t="s">
        <v>11576</v>
      </c>
      <c r="DQ965" s="314">
        <v>6.6</v>
      </c>
      <c r="DR965" s="314" t="s">
        <v>11281</v>
      </c>
      <c r="EH965" s="314" t="s">
        <v>11270</v>
      </c>
      <c r="EI965" s="314" t="s">
        <v>11576</v>
      </c>
      <c r="EJ965" s="314">
        <v>2</v>
      </c>
    </row>
    <row r="966" spans="7:140" x14ac:dyDescent="0.35">
      <c r="G966" s="322">
        <v>41501</v>
      </c>
      <c r="N966" s="315" t="s">
        <v>18599</v>
      </c>
      <c r="S966" s="314" t="s">
        <v>1404</v>
      </c>
      <c r="W966" s="316">
        <v>41399</v>
      </c>
      <c r="AB966" s="314" t="s">
        <v>7399</v>
      </c>
      <c r="AS966" s="314" t="s">
        <v>15111</v>
      </c>
      <c r="BD966" s="314" t="s">
        <v>11771</v>
      </c>
      <c r="BE966" s="314" t="s">
        <v>8637</v>
      </c>
      <c r="BG966" s="283" t="s">
        <v>11772</v>
      </c>
      <c r="BP966" s="314" t="s">
        <v>15136</v>
      </c>
      <c r="BQ966" s="314" t="s">
        <v>15099</v>
      </c>
      <c r="BV966" s="314" t="s">
        <v>11571</v>
      </c>
      <c r="BW966" s="287">
        <v>41458</v>
      </c>
      <c r="BZ966" s="287">
        <v>41458</v>
      </c>
      <c r="CA966" s="292">
        <v>0.75</v>
      </c>
      <c r="CB966" t="s">
        <v>1419</v>
      </c>
      <c r="CF966" s="318" t="s">
        <v>10005</v>
      </c>
      <c r="DM966" s="314" t="s">
        <v>11235</v>
      </c>
      <c r="DP966" s="314" t="s">
        <v>11576</v>
      </c>
      <c r="DQ966" s="314">
        <v>6.4</v>
      </c>
      <c r="DR966" s="314" t="s">
        <v>11281</v>
      </c>
      <c r="EH966" s="314" t="s">
        <v>11270</v>
      </c>
      <c r="EI966" s="314" t="s">
        <v>11576</v>
      </c>
      <c r="EJ966" s="314">
        <v>2</v>
      </c>
    </row>
    <row r="967" spans="7:140" x14ac:dyDescent="0.35">
      <c r="G967" s="322">
        <v>41501</v>
      </c>
      <c r="N967" s="315" t="s">
        <v>18599</v>
      </c>
      <c r="S967" s="314" t="s">
        <v>1404</v>
      </c>
      <c r="W967" s="316">
        <v>41399</v>
      </c>
      <c r="AB967" s="314" t="s">
        <v>7399</v>
      </c>
      <c r="AS967" s="314" t="s">
        <v>15111</v>
      </c>
      <c r="BD967" s="314" t="s">
        <v>11771</v>
      </c>
      <c r="BE967" s="314" t="s">
        <v>8637</v>
      </c>
      <c r="BG967" s="283" t="s">
        <v>11772</v>
      </c>
      <c r="BP967" s="314" t="s">
        <v>15136</v>
      </c>
      <c r="BQ967" s="314" t="s">
        <v>15099</v>
      </c>
      <c r="BV967" s="314" t="s">
        <v>11571</v>
      </c>
      <c r="BW967" s="287">
        <v>41458</v>
      </c>
      <c r="BZ967" s="287">
        <v>41458</v>
      </c>
      <c r="CA967" s="292">
        <v>0.91666666666666663</v>
      </c>
      <c r="CB967" t="s">
        <v>1419</v>
      </c>
      <c r="CF967" s="318" t="s">
        <v>10005</v>
      </c>
      <c r="DM967" s="314" t="s">
        <v>11235</v>
      </c>
      <c r="DP967" s="314" t="s">
        <v>11576</v>
      </c>
      <c r="DQ967" s="314">
        <v>6</v>
      </c>
      <c r="DR967" s="314" t="s">
        <v>11281</v>
      </c>
      <c r="EH967" s="314" t="s">
        <v>11270</v>
      </c>
      <c r="EI967" s="314" t="s">
        <v>11576</v>
      </c>
      <c r="EJ967" s="314">
        <v>2</v>
      </c>
    </row>
    <row r="968" spans="7:140" x14ac:dyDescent="0.35">
      <c r="G968" s="322">
        <v>41501</v>
      </c>
      <c r="N968" s="315" t="s">
        <v>18599</v>
      </c>
      <c r="S968" s="314" t="s">
        <v>1404</v>
      </c>
      <c r="W968" s="316">
        <v>41399</v>
      </c>
      <c r="AB968" s="314" t="s">
        <v>7399</v>
      </c>
      <c r="AS968" s="314" t="s">
        <v>15111</v>
      </c>
      <c r="BD968" s="314" t="s">
        <v>11771</v>
      </c>
      <c r="BE968" s="314" t="s">
        <v>8637</v>
      </c>
      <c r="BG968" s="283" t="s">
        <v>11772</v>
      </c>
      <c r="BP968" s="314" t="s">
        <v>15136</v>
      </c>
      <c r="BQ968" s="314" t="s">
        <v>15099</v>
      </c>
      <c r="BV968" s="314" t="s">
        <v>11571</v>
      </c>
      <c r="BW968" s="287">
        <v>41459</v>
      </c>
      <c r="BZ968" s="287">
        <v>41459</v>
      </c>
      <c r="CA968" s="292">
        <v>8.3333333333333329E-2</v>
      </c>
      <c r="CB968" t="s">
        <v>1419</v>
      </c>
      <c r="CF968" s="318" t="s">
        <v>10005</v>
      </c>
      <c r="DM968" s="314" t="s">
        <v>11235</v>
      </c>
      <c r="DP968" s="314" t="s">
        <v>11576</v>
      </c>
      <c r="DQ968" s="314">
        <v>6.4</v>
      </c>
      <c r="DR968" s="314" t="s">
        <v>11281</v>
      </c>
      <c r="EH968" s="314" t="s">
        <v>11270</v>
      </c>
      <c r="EI968" s="314" t="s">
        <v>11576</v>
      </c>
      <c r="EJ968" s="314">
        <v>2</v>
      </c>
    </row>
    <row r="969" spans="7:140" x14ac:dyDescent="0.35">
      <c r="G969" s="322">
        <v>41501</v>
      </c>
      <c r="N969" s="315" t="s">
        <v>18599</v>
      </c>
      <c r="S969" s="314" t="s">
        <v>1404</v>
      </c>
      <c r="W969" s="316">
        <v>41399</v>
      </c>
      <c r="AB969" s="314" t="s">
        <v>7399</v>
      </c>
      <c r="AS969" s="314" t="s">
        <v>15111</v>
      </c>
      <c r="BD969" s="314" t="s">
        <v>11771</v>
      </c>
      <c r="BE969" s="314" t="s">
        <v>8637</v>
      </c>
      <c r="BG969" s="283" t="s">
        <v>11772</v>
      </c>
      <c r="BP969" s="314" t="s">
        <v>15136</v>
      </c>
      <c r="BQ969" s="314" t="s">
        <v>15099</v>
      </c>
      <c r="BV969" s="314" t="s">
        <v>11571</v>
      </c>
      <c r="BW969" s="287">
        <v>41459</v>
      </c>
      <c r="BZ969" s="287">
        <v>41459</v>
      </c>
      <c r="CA969" s="292">
        <v>0.25</v>
      </c>
      <c r="CB969" t="s">
        <v>1419</v>
      </c>
      <c r="CF969" s="318" t="s">
        <v>10005</v>
      </c>
      <c r="DM969" s="314" t="s">
        <v>11235</v>
      </c>
      <c r="DP969" s="314" t="s">
        <v>11576</v>
      </c>
      <c r="DQ969" s="314">
        <v>6.2</v>
      </c>
      <c r="DR969" s="314" t="s">
        <v>11281</v>
      </c>
      <c r="EH969" s="314" t="s">
        <v>11270</v>
      </c>
      <c r="EI969" s="314" t="s">
        <v>11576</v>
      </c>
      <c r="EJ969" s="314">
        <v>2</v>
      </c>
    </row>
    <row r="970" spans="7:140" x14ac:dyDescent="0.35">
      <c r="G970" s="322">
        <v>41501</v>
      </c>
      <c r="N970" s="315" t="s">
        <v>18599</v>
      </c>
      <c r="S970" s="314" t="s">
        <v>1404</v>
      </c>
      <c r="W970" s="316">
        <v>41399</v>
      </c>
      <c r="AB970" s="314" t="s">
        <v>7399</v>
      </c>
      <c r="AS970" s="314" t="s">
        <v>15111</v>
      </c>
      <c r="BD970" s="314" t="s">
        <v>11771</v>
      </c>
      <c r="BE970" s="314" t="s">
        <v>8637</v>
      </c>
      <c r="BG970" s="283" t="s">
        <v>11772</v>
      </c>
      <c r="BP970" s="314" t="s">
        <v>15136</v>
      </c>
      <c r="BQ970" s="314" t="s">
        <v>15099</v>
      </c>
      <c r="BV970" s="314" t="s">
        <v>11571</v>
      </c>
      <c r="BW970" s="287">
        <v>41459</v>
      </c>
      <c r="BZ970" s="287">
        <v>41459</v>
      </c>
      <c r="CA970" s="292">
        <v>0.41666666666666669</v>
      </c>
      <c r="CB970" t="s">
        <v>1419</v>
      </c>
      <c r="CF970" s="318" t="s">
        <v>10005</v>
      </c>
      <c r="DM970" s="314" t="s">
        <v>11235</v>
      </c>
      <c r="DP970" s="314" t="s">
        <v>11576</v>
      </c>
      <c r="DQ970" s="314">
        <v>6.4</v>
      </c>
      <c r="DR970" s="314" t="s">
        <v>11281</v>
      </c>
      <c r="EH970" s="314" t="s">
        <v>11270</v>
      </c>
      <c r="EI970" s="314" t="s">
        <v>11576</v>
      </c>
      <c r="EJ970" s="314">
        <v>2</v>
      </c>
    </row>
    <row r="971" spans="7:140" x14ac:dyDescent="0.35">
      <c r="G971" s="322">
        <v>41501</v>
      </c>
      <c r="N971" s="315" t="s">
        <v>18599</v>
      </c>
      <c r="S971" s="314" t="s">
        <v>1404</v>
      </c>
      <c r="W971" s="316">
        <v>41399</v>
      </c>
      <c r="AB971" s="314" t="s">
        <v>7399</v>
      </c>
      <c r="AS971" s="314" t="s">
        <v>15111</v>
      </c>
      <c r="BD971" s="314" t="s">
        <v>11771</v>
      </c>
      <c r="BE971" s="314" t="s">
        <v>8637</v>
      </c>
      <c r="BG971" s="283" t="s">
        <v>11772</v>
      </c>
      <c r="BP971" s="314" t="s">
        <v>15136</v>
      </c>
      <c r="BQ971" s="314" t="s">
        <v>15099</v>
      </c>
      <c r="BV971" s="314" t="s">
        <v>11571</v>
      </c>
      <c r="BW971" s="287">
        <v>41459</v>
      </c>
      <c r="BZ971" s="287">
        <v>41459</v>
      </c>
      <c r="CA971" s="292">
        <v>0.58333333333333337</v>
      </c>
      <c r="CB971" t="s">
        <v>1419</v>
      </c>
      <c r="CF971" s="318" t="s">
        <v>10005</v>
      </c>
      <c r="DM971" s="314" t="s">
        <v>11235</v>
      </c>
      <c r="DP971" s="314" t="s">
        <v>11576</v>
      </c>
      <c r="DQ971" s="314">
        <v>6.2</v>
      </c>
      <c r="DR971" s="314" t="s">
        <v>11281</v>
      </c>
      <c r="EH971" s="314" t="s">
        <v>11270</v>
      </c>
      <c r="EI971" s="314" t="s">
        <v>11576</v>
      </c>
      <c r="EJ971" s="314">
        <v>2</v>
      </c>
    </row>
    <row r="972" spans="7:140" x14ac:dyDescent="0.35">
      <c r="G972" s="322">
        <v>41501</v>
      </c>
      <c r="N972" s="315" t="s">
        <v>18599</v>
      </c>
      <c r="S972" s="314" t="s">
        <v>1404</v>
      </c>
      <c r="W972" s="316">
        <v>41399</v>
      </c>
      <c r="AB972" s="314" t="s">
        <v>7399</v>
      </c>
      <c r="AS972" s="314" t="s">
        <v>15111</v>
      </c>
      <c r="BD972" s="314" t="s">
        <v>11771</v>
      </c>
      <c r="BE972" s="314" t="s">
        <v>8637</v>
      </c>
      <c r="BG972" s="283" t="s">
        <v>11772</v>
      </c>
      <c r="BP972" s="314" t="s">
        <v>15136</v>
      </c>
      <c r="BQ972" s="314" t="s">
        <v>15099</v>
      </c>
      <c r="BV972" s="314" t="s">
        <v>11571</v>
      </c>
      <c r="BW972" s="287">
        <v>41459</v>
      </c>
      <c r="BZ972" s="287">
        <v>41459</v>
      </c>
      <c r="CA972" s="292">
        <v>0.75</v>
      </c>
      <c r="CB972" t="s">
        <v>1419</v>
      </c>
      <c r="CF972" s="318" t="s">
        <v>10005</v>
      </c>
      <c r="DM972" s="314" t="s">
        <v>11235</v>
      </c>
      <c r="DP972" s="314" t="s">
        <v>11576</v>
      </c>
      <c r="DQ972" s="314">
        <v>6</v>
      </c>
      <c r="DR972" s="314" t="s">
        <v>11281</v>
      </c>
      <c r="EH972" s="314" t="s">
        <v>11270</v>
      </c>
      <c r="EI972" s="314" t="s">
        <v>11576</v>
      </c>
      <c r="EJ972" s="314">
        <v>2</v>
      </c>
    </row>
    <row r="973" spans="7:140" x14ac:dyDescent="0.35">
      <c r="G973" s="322">
        <v>41501</v>
      </c>
      <c r="N973" s="315" t="s">
        <v>18599</v>
      </c>
      <c r="S973" s="314" t="s">
        <v>1404</v>
      </c>
      <c r="W973" s="316">
        <v>41399</v>
      </c>
      <c r="AB973" s="314" t="s">
        <v>7399</v>
      </c>
      <c r="AS973" s="314" t="s">
        <v>15111</v>
      </c>
      <c r="BD973" s="314" t="s">
        <v>11771</v>
      </c>
      <c r="BE973" s="314" t="s">
        <v>8637</v>
      </c>
      <c r="BG973" s="283" t="s">
        <v>11772</v>
      </c>
      <c r="BP973" s="314" t="s">
        <v>15136</v>
      </c>
      <c r="BQ973" s="314" t="s">
        <v>15099</v>
      </c>
      <c r="BV973" s="314" t="s">
        <v>11571</v>
      </c>
      <c r="BW973" s="287">
        <v>41459</v>
      </c>
      <c r="BZ973" s="287">
        <v>41459</v>
      </c>
      <c r="CA973" s="292">
        <v>0.91666666666666663</v>
      </c>
      <c r="CB973" t="s">
        <v>1419</v>
      </c>
      <c r="CF973" s="318" t="s">
        <v>10005</v>
      </c>
      <c r="DM973" s="314" t="s">
        <v>11235</v>
      </c>
      <c r="DP973" s="314" t="s">
        <v>11576</v>
      </c>
      <c r="DQ973" s="314">
        <v>5.9</v>
      </c>
      <c r="DR973" s="314" t="s">
        <v>11281</v>
      </c>
      <c r="EH973" s="314" t="s">
        <v>11270</v>
      </c>
      <c r="EI973" s="314" t="s">
        <v>11576</v>
      </c>
      <c r="EJ973" s="314">
        <v>2</v>
      </c>
    </row>
    <row r="974" spans="7:140" x14ac:dyDescent="0.35">
      <c r="G974" s="322">
        <v>41501</v>
      </c>
      <c r="N974" s="315" t="s">
        <v>18599</v>
      </c>
      <c r="S974" s="314" t="s">
        <v>1404</v>
      </c>
      <c r="W974" s="316">
        <v>41399</v>
      </c>
      <c r="AB974" s="314" t="s">
        <v>7399</v>
      </c>
      <c r="AS974" s="314" t="s">
        <v>15111</v>
      </c>
      <c r="BD974" s="314" t="s">
        <v>11771</v>
      </c>
      <c r="BE974" s="314" t="s">
        <v>8637</v>
      </c>
      <c r="BG974" s="283" t="s">
        <v>11772</v>
      </c>
      <c r="BP974" s="314" t="s">
        <v>15136</v>
      </c>
      <c r="BQ974" s="314" t="s">
        <v>15099</v>
      </c>
      <c r="BV974" s="314" t="s">
        <v>11571</v>
      </c>
      <c r="BW974" s="287">
        <v>41460</v>
      </c>
      <c r="BZ974" s="287">
        <v>41460</v>
      </c>
      <c r="CA974" s="292">
        <v>8.3333333333333329E-2</v>
      </c>
      <c r="CB974" t="s">
        <v>1419</v>
      </c>
      <c r="CF974" s="318" t="s">
        <v>10005</v>
      </c>
      <c r="DM974" s="314" t="s">
        <v>11235</v>
      </c>
      <c r="DP974" s="314" t="s">
        <v>11576</v>
      </c>
      <c r="DQ974" s="314">
        <v>5.9</v>
      </c>
      <c r="DR974" s="314" t="s">
        <v>11281</v>
      </c>
      <c r="EH974" s="314" t="s">
        <v>11270</v>
      </c>
      <c r="EI974" s="314" t="s">
        <v>11576</v>
      </c>
      <c r="EJ974" s="314">
        <v>2</v>
      </c>
    </row>
    <row r="975" spans="7:140" x14ac:dyDescent="0.35">
      <c r="G975" s="322">
        <v>41501</v>
      </c>
      <c r="N975" s="315" t="s">
        <v>18599</v>
      </c>
      <c r="S975" s="314" t="s">
        <v>1404</v>
      </c>
      <c r="W975" s="316">
        <v>41399</v>
      </c>
      <c r="AB975" s="314" t="s">
        <v>7399</v>
      </c>
      <c r="AS975" s="314" t="s">
        <v>15111</v>
      </c>
      <c r="BD975" s="314" t="s">
        <v>11771</v>
      </c>
      <c r="BE975" s="314" t="s">
        <v>8637</v>
      </c>
      <c r="BG975" s="283" t="s">
        <v>11772</v>
      </c>
      <c r="BP975" s="314" t="s">
        <v>15136</v>
      </c>
      <c r="BQ975" s="314" t="s">
        <v>15099</v>
      </c>
      <c r="BV975" s="314" t="s">
        <v>11571</v>
      </c>
      <c r="BW975" s="287">
        <v>41460</v>
      </c>
      <c r="BZ975" s="287">
        <v>41460</v>
      </c>
      <c r="CA975" s="292">
        <v>0.25</v>
      </c>
      <c r="CB975" t="s">
        <v>1419</v>
      </c>
      <c r="CF975" s="318" t="s">
        <v>10005</v>
      </c>
      <c r="DM975" s="314" t="s">
        <v>11235</v>
      </c>
      <c r="DP975" s="314" t="s">
        <v>11576</v>
      </c>
      <c r="DQ975" s="314">
        <v>6.2</v>
      </c>
      <c r="DR975" s="314" t="s">
        <v>11281</v>
      </c>
      <c r="EH975" s="314" t="s">
        <v>11270</v>
      </c>
      <c r="EI975" s="314" t="s">
        <v>11576</v>
      </c>
      <c r="EJ975" s="314">
        <v>2</v>
      </c>
    </row>
    <row r="976" spans="7:140" x14ac:dyDescent="0.35">
      <c r="G976" s="322">
        <v>41501</v>
      </c>
      <c r="N976" s="315" t="s">
        <v>18599</v>
      </c>
      <c r="S976" s="314" t="s">
        <v>1404</v>
      </c>
      <c r="W976" s="316">
        <v>41399</v>
      </c>
      <c r="AB976" s="314" t="s">
        <v>7399</v>
      </c>
      <c r="AS976" s="314" t="s">
        <v>15111</v>
      </c>
      <c r="BD976" s="314" t="s">
        <v>11771</v>
      </c>
      <c r="BE976" s="314" t="s">
        <v>8637</v>
      </c>
      <c r="BG976" s="283" t="s">
        <v>11772</v>
      </c>
      <c r="BP976" s="314" t="s">
        <v>15136</v>
      </c>
      <c r="BQ976" s="314" t="s">
        <v>15099</v>
      </c>
      <c r="BV976" s="314" t="s">
        <v>11571</v>
      </c>
      <c r="BW976" s="287">
        <v>41460</v>
      </c>
      <c r="BZ976" s="287">
        <v>41460</v>
      </c>
      <c r="CA976" s="292">
        <v>0.41666666666666669</v>
      </c>
      <c r="CB976" t="s">
        <v>1419</v>
      </c>
      <c r="CF976" s="318" t="s">
        <v>10005</v>
      </c>
      <c r="DM976" s="314" t="s">
        <v>11235</v>
      </c>
      <c r="DP976" s="314" t="s">
        <v>11576</v>
      </c>
      <c r="DQ976" s="314">
        <v>6.2</v>
      </c>
      <c r="DR976" s="314" t="s">
        <v>11281</v>
      </c>
      <c r="EH976" s="314" t="s">
        <v>11270</v>
      </c>
      <c r="EI976" s="314" t="s">
        <v>11576</v>
      </c>
      <c r="EJ976" s="314">
        <v>2</v>
      </c>
    </row>
    <row r="977" spans="7:140" x14ac:dyDescent="0.35">
      <c r="G977" s="322">
        <v>41501</v>
      </c>
      <c r="N977" s="315" t="s">
        <v>18599</v>
      </c>
      <c r="S977" s="314" t="s">
        <v>1404</v>
      </c>
      <c r="W977" s="316">
        <v>41399</v>
      </c>
      <c r="AB977" s="314" t="s">
        <v>7399</v>
      </c>
      <c r="AS977" s="314" t="s">
        <v>15111</v>
      </c>
      <c r="BD977" s="314" t="s">
        <v>11771</v>
      </c>
      <c r="BE977" s="314" t="s">
        <v>8637</v>
      </c>
      <c r="BG977" s="283" t="s">
        <v>11772</v>
      </c>
      <c r="BP977" s="314" t="s">
        <v>15136</v>
      </c>
      <c r="BQ977" s="314" t="s">
        <v>15099</v>
      </c>
      <c r="BV977" s="314" t="s">
        <v>11571</v>
      </c>
      <c r="BW977" s="287">
        <v>41460</v>
      </c>
      <c r="BZ977" s="287">
        <v>41460</v>
      </c>
      <c r="CA977" s="292">
        <v>0.58333333333333337</v>
      </c>
      <c r="CB977" t="s">
        <v>1419</v>
      </c>
      <c r="CF977" s="318" t="s">
        <v>10005</v>
      </c>
      <c r="DM977" s="314" t="s">
        <v>11235</v>
      </c>
      <c r="DP977" s="314" t="s">
        <v>11576</v>
      </c>
      <c r="DQ977" s="314">
        <v>6</v>
      </c>
      <c r="DR977" s="314" t="s">
        <v>11281</v>
      </c>
      <c r="EH977" s="314" t="s">
        <v>11270</v>
      </c>
      <c r="EI977" s="314" t="s">
        <v>11576</v>
      </c>
      <c r="EJ977" s="314">
        <v>2</v>
      </c>
    </row>
    <row r="978" spans="7:140" x14ac:dyDescent="0.35">
      <c r="G978" s="322">
        <v>41501</v>
      </c>
      <c r="N978" s="315" t="s">
        <v>18599</v>
      </c>
      <c r="S978" s="314" t="s">
        <v>1404</v>
      </c>
      <c r="W978" s="316">
        <v>41399</v>
      </c>
      <c r="AB978" s="314" t="s">
        <v>7399</v>
      </c>
      <c r="AS978" s="314" t="s">
        <v>15111</v>
      </c>
      <c r="BD978" s="314" t="s">
        <v>11771</v>
      </c>
      <c r="BE978" s="314" t="s">
        <v>8637</v>
      </c>
      <c r="BG978" s="283" t="s">
        <v>11772</v>
      </c>
      <c r="BP978" s="314" t="s">
        <v>15136</v>
      </c>
      <c r="BQ978" s="314" t="s">
        <v>15099</v>
      </c>
      <c r="BV978" s="314" t="s">
        <v>11571</v>
      </c>
      <c r="BW978" s="287">
        <v>41460</v>
      </c>
      <c r="BZ978" s="287">
        <v>41460</v>
      </c>
      <c r="CA978" s="292">
        <v>0.75</v>
      </c>
      <c r="CB978" t="s">
        <v>1419</v>
      </c>
      <c r="CF978" s="318" t="s">
        <v>10005</v>
      </c>
      <c r="DM978" s="314" t="s">
        <v>11235</v>
      </c>
      <c r="DP978" s="314" t="s">
        <v>11576</v>
      </c>
      <c r="DQ978" s="314">
        <v>5.9</v>
      </c>
      <c r="DR978" s="314" t="s">
        <v>11281</v>
      </c>
      <c r="EH978" s="314" t="s">
        <v>11270</v>
      </c>
      <c r="EI978" s="314" t="s">
        <v>11576</v>
      </c>
      <c r="EJ978" s="314">
        <v>2</v>
      </c>
    </row>
    <row r="979" spans="7:140" x14ac:dyDescent="0.35">
      <c r="G979" s="322">
        <v>41501</v>
      </c>
      <c r="N979" s="315" t="s">
        <v>18599</v>
      </c>
      <c r="S979" s="314" t="s">
        <v>1404</v>
      </c>
      <c r="W979" s="316">
        <v>41399</v>
      </c>
      <c r="AB979" s="314" t="s">
        <v>7399</v>
      </c>
      <c r="AS979" s="314" t="s">
        <v>15111</v>
      </c>
      <c r="BD979" s="314" t="s">
        <v>11771</v>
      </c>
      <c r="BE979" s="314" t="s">
        <v>8637</v>
      </c>
      <c r="BG979" s="283" t="s">
        <v>11772</v>
      </c>
      <c r="BP979" s="314" t="s">
        <v>15136</v>
      </c>
      <c r="BQ979" s="314" t="s">
        <v>15099</v>
      </c>
      <c r="BV979" s="314" t="s">
        <v>11571</v>
      </c>
      <c r="BW979" s="287">
        <v>41460</v>
      </c>
      <c r="BZ979" s="287">
        <v>41460</v>
      </c>
      <c r="CA979" s="292">
        <v>0.91666666666666663</v>
      </c>
      <c r="CB979" t="s">
        <v>1419</v>
      </c>
      <c r="CF979" s="318" t="s">
        <v>10005</v>
      </c>
      <c r="DM979" s="314" t="s">
        <v>11235</v>
      </c>
      <c r="DP979" s="314" t="s">
        <v>11576</v>
      </c>
      <c r="DQ979" s="314">
        <v>5.9</v>
      </c>
      <c r="DR979" s="314" t="s">
        <v>11281</v>
      </c>
      <c r="EH979" s="314" t="s">
        <v>11270</v>
      </c>
      <c r="EI979" s="314" t="s">
        <v>11576</v>
      </c>
      <c r="EJ979" s="314">
        <v>2</v>
      </c>
    </row>
    <row r="980" spans="7:140" x14ac:dyDescent="0.35">
      <c r="G980" s="322">
        <v>41501</v>
      </c>
      <c r="N980" s="315" t="s">
        <v>18599</v>
      </c>
      <c r="S980" s="314" t="s">
        <v>1404</v>
      </c>
      <c r="W980" s="316">
        <v>41399</v>
      </c>
      <c r="AB980" s="314" t="s">
        <v>7399</v>
      </c>
      <c r="AS980" s="314" t="s">
        <v>15111</v>
      </c>
      <c r="BD980" s="314" t="s">
        <v>11771</v>
      </c>
      <c r="BE980" s="314" t="s">
        <v>8637</v>
      </c>
      <c r="BG980" s="283" t="s">
        <v>11772</v>
      </c>
      <c r="BP980" s="314" t="s">
        <v>15136</v>
      </c>
      <c r="BQ980" s="314" t="s">
        <v>15099</v>
      </c>
      <c r="BV980" s="314" t="s">
        <v>11571</v>
      </c>
      <c r="BW980" s="287">
        <v>41461</v>
      </c>
      <c r="BZ980" s="287">
        <v>41461</v>
      </c>
      <c r="CA980" s="292">
        <v>8.3333333333333329E-2</v>
      </c>
      <c r="CB980" t="s">
        <v>1419</v>
      </c>
      <c r="CF980" s="318" t="s">
        <v>10005</v>
      </c>
      <c r="DM980" s="314" t="s">
        <v>11235</v>
      </c>
      <c r="DP980" s="314" t="s">
        <v>11576</v>
      </c>
      <c r="DQ980" s="314">
        <v>5.9</v>
      </c>
      <c r="DR980" s="314" t="s">
        <v>11281</v>
      </c>
      <c r="EH980" s="314" t="s">
        <v>11270</v>
      </c>
      <c r="EI980" s="314" t="s">
        <v>11576</v>
      </c>
      <c r="EJ980" s="314">
        <v>2</v>
      </c>
    </row>
    <row r="981" spans="7:140" x14ac:dyDescent="0.35">
      <c r="G981" s="322">
        <v>41501</v>
      </c>
      <c r="N981" s="315" t="s">
        <v>18599</v>
      </c>
      <c r="S981" s="314" t="s">
        <v>1404</v>
      </c>
      <c r="W981" s="316">
        <v>41399</v>
      </c>
      <c r="AB981" s="314" t="s">
        <v>7399</v>
      </c>
      <c r="AS981" s="314" t="s">
        <v>15111</v>
      </c>
      <c r="BD981" s="314" t="s">
        <v>11771</v>
      </c>
      <c r="BE981" s="314" t="s">
        <v>8637</v>
      </c>
      <c r="BG981" s="283" t="s">
        <v>11772</v>
      </c>
      <c r="BP981" s="314" t="s">
        <v>15136</v>
      </c>
      <c r="BQ981" s="314" t="s">
        <v>15099</v>
      </c>
      <c r="BV981" s="314" t="s">
        <v>11571</v>
      </c>
      <c r="BW981" s="287">
        <v>41461</v>
      </c>
      <c r="BZ981" s="287">
        <v>41461</v>
      </c>
      <c r="CA981" s="292">
        <v>0.25</v>
      </c>
      <c r="CB981" t="s">
        <v>1419</v>
      </c>
      <c r="CF981" s="318" t="s">
        <v>10005</v>
      </c>
      <c r="DM981" s="314" t="s">
        <v>11235</v>
      </c>
      <c r="DP981" s="314" t="s">
        <v>11576</v>
      </c>
      <c r="DQ981" s="314">
        <v>6</v>
      </c>
      <c r="DR981" s="314" t="s">
        <v>11281</v>
      </c>
      <c r="EH981" s="314" t="s">
        <v>11270</v>
      </c>
      <c r="EI981" s="314" t="s">
        <v>11576</v>
      </c>
      <c r="EJ981" s="314">
        <v>2</v>
      </c>
    </row>
    <row r="982" spans="7:140" x14ac:dyDescent="0.35">
      <c r="G982" s="322">
        <v>41501</v>
      </c>
      <c r="N982" s="315" t="s">
        <v>18599</v>
      </c>
      <c r="S982" s="314" t="s">
        <v>1404</v>
      </c>
      <c r="W982" s="316">
        <v>41399</v>
      </c>
      <c r="AB982" s="314" t="s">
        <v>7399</v>
      </c>
      <c r="AS982" s="314" t="s">
        <v>15111</v>
      </c>
      <c r="BD982" s="314" t="s">
        <v>11771</v>
      </c>
      <c r="BE982" s="314" t="s">
        <v>8637</v>
      </c>
      <c r="BG982" s="283" t="s">
        <v>11772</v>
      </c>
      <c r="BP982" s="314" t="s">
        <v>15136</v>
      </c>
      <c r="BQ982" s="314" t="s">
        <v>15099</v>
      </c>
      <c r="BV982" s="314" t="s">
        <v>11571</v>
      </c>
      <c r="BW982" s="287">
        <v>41461</v>
      </c>
      <c r="BZ982" s="287">
        <v>41461</v>
      </c>
      <c r="CA982" s="292">
        <v>0.41666666666666669</v>
      </c>
      <c r="CB982" t="s">
        <v>1419</v>
      </c>
      <c r="CF982" s="318" t="s">
        <v>10005</v>
      </c>
      <c r="DM982" s="314" t="s">
        <v>11235</v>
      </c>
      <c r="DP982" s="314" t="s">
        <v>11576</v>
      </c>
      <c r="DQ982" s="314">
        <v>6</v>
      </c>
      <c r="DR982" s="314" t="s">
        <v>11281</v>
      </c>
      <c r="EH982" s="314" t="s">
        <v>11270</v>
      </c>
      <c r="EI982" s="314" t="s">
        <v>11576</v>
      </c>
      <c r="EJ982" s="314">
        <v>2</v>
      </c>
    </row>
    <row r="983" spans="7:140" x14ac:dyDescent="0.35">
      <c r="G983" s="322">
        <v>41501</v>
      </c>
      <c r="N983" s="315" t="s">
        <v>18599</v>
      </c>
      <c r="S983" s="314" t="s">
        <v>1404</v>
      </c>
      <c r="W983" s="316">
        <v>41399</v>
      </c>
      <c r="AB983" s="314" t="s">
        <v>7399</v>
      </c>
      <c r="AS983" s="314" t="s">
        <v>15111</v>
      </c>
      <c r="BD983" s="314" t="s">
        <v>11771</v>
      </c>
      <c r="BE983" s="314" t="s">
        <v>8637</v>
      </c>
      <c r="BG983" s="283" t="s">
        <v>11772</v>
      </c>
      <c r="BP983" s="314" t="s">
        <v>15136</v>
      </c>
      <c r="BQ983" s="314" t="s">
        <v>15099</v>
      </c>
      <c r="BV983" s="314" t="s">
        <v>11571</v>
      </c>
      <c r="BW983" s="287">
        <v>41461</v>
      </c>
      <c r="BZ983" s="287">
        <v>41461</v>
      </c>
      <c r="CA983" s="292">
        <v>0.58333333333333337</v>
      </c>
      <c r="CB983" t="s">
        <v>1419</v>
      </c>
      <c r="CF983" s="318" t="s">
        <v>10005</v>
      </c>
      <c r="DM983" s="314" t="s">
        <v>11235</v>
      </c>
      <c r="DP983" s="314" t="s">
        <v>11576</v>
      </c>
      <c r="DQ983" s="314">
        <v>5.9</v>
      </c>
      <c r="DR983" s="314" t="s">
        <v>11281</v>
      </c>
      <c r="EH983" s="314" t="s">
        <v>11270</v>
      </c>
      <c r="EI983" s="314" t="s">
        <v>11576</v>
      </c>
      <c r="EJ983" s="314">
        <v>2</v>
      </c>
    </row>
    <row r="984" spans="7:140" x14ac:dyDescent="0.35">
      <c r="G984" s="322">
        <v>41501</v>
      </c>
      <c r="N984" s="315" t="s">
        <v>18599</v>
      </c>
      <c r="S984" s="314" t="s">
        <v>1404</v>
      </c>
      <c r="W984" s="316">
        <v>41399</v>
      </c>
      <c r="AB984" s="314" t="s">
        <v>7399</v>
      </c>
      <c r="AS984" s="314" t="s">
        <v>15111</v>
      </c>
      <c r="BD984" s="314" t="s">
        <v>11771</v>
      </c>
      <c r="BE984" s="314" t="s">
        <v>8637</v>
      </c>
      <c r="BG984" s="283" t="s">
        <v>11772</v>
      </c>
      <c r="BP984" s="314" t="s">
        <v>15136</v>
      </c>
      <c r="BQ984" s="314" t="s">
        <v>15099</v>
      </c>
      <c r="BV984" s="314" t="s">
        <v>11571</v>
      </c>
      <c r="BW984" s="287">
        <v>41461</v>
      </c>
      <c r="BZ984" s="287">
        <v>41461</v>
      </c>
      <c r="CA984" s="292">
        <v>0.75</v>
      </c>
      <c r="CB984" t="s">
        <v>1419</v>
      </c>
      <c r="CF984" s="318" t="s">
        <v>10005</v>
      </c>
      <c r="DM984" s="314" t="s">
        <v>11235</v>
      </c>
      <c r="DP984" s="314" t="s">
        <v>11576</v>
      </c>
      <c r="DQ984" s="314">
        <v>5.7</v>
      </c>
      <c r="DR984" s="314" t="s">
        <v>11281</v>
      </c>
      <c r="EH984" s="314" t="s">
        <v>11270</v>
      </c>
      <c r="EI984" s="314" t="s">
        <v>11576</v>
      </c>
      <c r="EJ984" s="314">
        <v>2</v>
      </c>
    </row>
    <row r="985" spans="7:140" x14ac:dyDescent="0.35">
      <c r="G985" s="322">
        <v>41501</v>
      </c>
      <c r="N985" s="315" t="s">
        <v>18599</v>
      </c>
      <c r="S985" s="314" t="s">
        <v>1404</v>
      </c>
      <c r="W985" s="316">
        <v>41399</v>
      </c>
      <c r="AB985" s="314" t="s">
        <v>7399</v>
      </c>
      <c r="AS985" s="314" t="s">
        <v>15111</v>
      </c>
      <c r="BD985" s="314" t="s">
        <v>11771</v>
      </c>
      <c r="BE985" s="314" t="s">
        <v>8637</v>
      </c>
      <c r="BG985" s="283" t="s">
        <v>11772</v>
      </c>
      <c r="BP985" s="314" t="s">
        <v>15136</v>
      </c>
      <c r="BQ985" s="314" t="s">
        <v>15099</v>
      </c>
      <c r="BV985" s="314" t="s">
        <v>11571</v>
      </c>
      <c r="BW985" s="287">
        <v>41461</v>
      </c>
      <c r="BZ985" s="287">
        <v>41461</v>
      </c>
      <c r="CA985" s="292">
        <v>0.91666666666666663</v>
      </c>
      <c r="CB985" t="s">
        <v>1419</v>
      </c>
      <c r="CF985" s="318" t="s">
        <v>10005</v>
      </c>
      <c r="DM985" s="314" t="s">
        <v>11235</v>
      </c>
      <c r="DP985" s="314" t="s">
        <v>11576</v>
      </c>
      <c r="DQ985" s="314">
        <v>5.6</v>
      </c>
      <c r="DR985" s="314" t="s">
        <v>11281</v>
      </c>
      <c r="EH985" s="314" t="s">
        <v>11270</v>
      </c>
      <c r="EI985" s="314" t="s">
        <v>11576</v>
      </c>
      <c r="EJ985" s="314">
        <v>2</v>
      </c>
    </row>
    <row r="986" spans="7:140" x14ac:dyDescent="0.35">
      <c r="G986" s="322">
        <v>41501</v>
      </c>
      <c r="N986" s="315" t="s">
        <v>18599</v>
      </c>
      <c r="S986" s="314" t="s">
        <v>1404</v>
      </c>
      <c r="W986" s="316">
        <v>41399</v>
      </c>
      <c r="AB986" s="314" t="s">
        <v>7399</v>
      </c>
      <c r="AS986" s="314" t="s">
        <v>15111</v>
      </c>
      <c r="BD986" s="314" t="s">
        <v>11771</v>
      </c>
      <c r="BE986" s="314" t="s">
        <v>8637</v>
      </c>
      <c r="BG986" s="283" t="s">
        <v>11772</v>
      </c>
      <c r="BP986" s="314" t="s">
        <v>15136</v>
      </c>
      <c r="BQ986" s="314" t="s">
        <v>15099</v>
      </c>
      <c r="BV986" s="314" t="s">
        <v>11571</v>
      </c>
      <c r="BW986" s="287">
        <v>41462</v>
      </c>
      <c r="BZ986" s="287">
        <v>41462</v>
      </c>
      <c r="CA986" s="292">
        <v>8.3333333333333329E-2</v>
      </c>
      <c r="CB986" t="s">
        <v>1419</v>
      </c>
      <c r="CF986" s="318" t="s">
        <v>10005</v>
      </c>
      <c r="DM986" s="314" t="s">
        <v>11235</v>
      </c>
      <c r="DP986" s="314" t="s">
        <v>11576</v>
      </c>
      <c r="DQ986" s="314">
        <v>5.7</v>
      </c>
      <c r="DR986" s="314" t="s">
        <v>11281</v>
      </c>
      <c r="EH986" s="314" t="s">
        <v>11270</v>
      </c>
      <c r="EI986" s="314" t="s">
        <v>11576</v>
      </c>
      <c r="EJ986" s="314">
        <v>2</v>
      </c>
    </row>
    <row r="987" spans="7:140" x14ac:dyDescent="0.35">
      <c r="G987" s="322">
        <v>41501</v>
      </c>
      <c r="N987" s="315" t="s">
        <v>18599</v>
      </c>
      <c r="S987" s="314" t="s">
        <v>1404</v>
      </c>
      <c r="W987" s="316">
        <v>41399</v>
      </c>
      <c r="AB987" s="314" t="s">
        <v>7399</v>
      </c>
      <c r="AS987" s="314" t="s">
        <v>15111</v>
      </c>
      <c r="BD987" s="314" t="s">
        <v>11771</v>
      </c>
      <c r="BE987" s="314" t="s">
        <v>8637</v>
      </c>
      <c r="BG987" s="283" t="s">
        <v>11772</v>
      </c>
      <c r="BP987" s="314" t="s">
        <v>15136</v>
      </c>
      <c r="BQ987" s="314" t="s">
        <v>15099</v>
      </c>
      <c r="BV987" s="314" t="s">
        <v>11571</v>
      </c>
      <c r="BW987" s="287">
        <v>41462</v>
      </c>
      <c r="BZ987" s="287">
        <v>41462</v>
      </c>
      <c r="CA987" s="292">
        <v>0.25</v>
      </c>
      <c r="CB987" t="s">
        <v>1419</v>
      </c>
      <c r="CF987" s="318" t="s">
        <v>10005</v>
      </c>
      <c r="DM987" s="314" t="s">
        <v>11235</v>
      </c>
      <c r="DP987" s="314" t="s">
        <v>11576</v>
      </c>
      <c r="DQ987" s="314">
        <v>5.9</v>
      </c>
      <c r="DR987" s="314" t="s">
        <v>11281</v>
      </c>
      <c r="EH987" s="314" t="s">
        <v>11270</v>
      </c>
      <c r="EI987" s="314" t="s">
        <v>11576</v>
      </c>
      <c r="EJ987" s="314">
        <v>2</v>
      </c>
    </row>
    <row r="988" spans="7:140" x14ac:dyDescent="0.35">
      <c r="G988" s="322">
        <v>41501</v>
      </c>
      <c r="N988" s="315" t="s">
        <v>18599</v>
      </c>
      <c r="S988" s="314" t="s">
        <v>1404</v>
      </c>
      <c r="W988" s="316">
        <v>41399</v>
      </c>
      <c r="AB988" s="314" t="s">
        <v>7399</v>
      </c>
      <c r="AS988" s="314" t="s">
        <v>15111</v>
      </c>
      <c r="BD988" s="314" t="s">
        <v>11771</v>
      </c>
      <c r="BE988" s="314" t="s">
        <v>8637</v>
      </c>
      <c r="BG988" s="283" t="s">
        <v>11772</v>
      </c>
      <c r="BP988" s="314" t="s">
        <v>15136</v>
      </c>
      <c r="BQ988" s="314" t="s">
        <v>15099</v>
      </c>
      <c r="BV988" s="314" t="s">
        <v>11571</v>
      </c>
      <c r="BW988" s="287">
        <v>41462</v>
      </c>
      <c r="BZ988" s="287">
        <v>41462</v>
      </c>
      <c r="CA988" s="292">
        <v>0.41666666666666669</v>
      </c>
      <c r="CB988" t="s">
        <v>1419</v>
      </c>
      <c r="CF988" s="318" t="s">
        <v>10005</v>
      </c>
      <c r="DM988" s="314" t="s">
        <v>11235</v>
      </c>
      <c r="DP988" s="314" t="s">
        <v>11576</v>
      </c>
      <c r="DQ988" s="314">
        <v>6</v>
      </c>
      <c r="DR988" s="314" t="s">
        <v>11281</v>
      </c>
      <c r="EH988" s="314" t="s">
        <v>11270</v>
      </c>
      <c r="EI988" s="314" t="s">
        <v>11576</v>
      </c>
      <c r="EJ988" s="314">
        <v>2</v>
      </c>
    </row>
    <row r="989" spans="7:140" x14ac:dyDescent="0.35">
      <c r="G989" s="322">
        <v>41501</v>
      </c>
      <c r="N989" s="315" t="s">
        <v>18599</v>
      </c>
      <c r="S989" s="314" t="s">
        <v>1404</v>
      </c>
      <c r="W989" s="316">
        <v>41399</v>
      </c>
      <c r="AB989" s="314" t="s">
        <v>7399</v>
      </c>
      <c r="AS989" s="314" t="s">
        <v>15111</v>
      </c>
      <c r="BD989" s="314" t="s">
        <v>11771</v>
      </c>
      <c r="BE989" s="314" t="s">
        <v>8637</v>
      </c>
      <c r="BG989" s="283" t="s">
        <v>11772</v>
      </c>
      <c r="BP989" s="314" t="s">
        <v>15136</v>
      </c>
      <c r="BQ989" s="314" t="s">
        <v>15099</v>
      </c>
      <c r="BV989" s="314" t="s">
        <v>11571</v>
      </c>
      <c r="BW989" s="287">
        <v>41462</v>
      </c>
      <c r="BZ989" s="287">
        <v>41462</v>
      </c>
      <c r="CA989" s="292">
        <v>0.58333333333333337</v>
      </c>
      <c r="CB989" t="s">
        <v>1419</v>
      </c>
      <c r="CF989" s="318" t="s">
        <v>10005</v>
      </c>
      <c r="DM989" s="314" t="s">
        <v>11235</v>
      </c>
      <c r="DP989" s="314" t="s">
        <v>11576</v>
      </c>
      <c r="DQ989" s="314">
        <v>5.9</v>
      </c>
      <c r="DR989" s="314" t="s">
        <v>11281</v>
      </c>
      <c r="EH989" s="314" t="s">
        <v>11270</v>
      </c>
      <c r="EI989" s="314" t="s">
        <v>11576</v>
      </c>
      <c r="EJ989" s="314">
        <v>2</v>
      </c>
    </row>
    <row r="990" spans="7:140" x14ac:dyDescent="0.35">
      <c r="G990" s="322">
        <v>41501</v>
      </c>
      <c r="N990" s="315" t="s">
        <v>18599</v>
      </c>
      <c r="S990" s="314" t="s">
        <v>1404</v>
      </c>
      <c r="W990" s="316">
        <v>41399</v>
      </c>
      <c r="AB990" s="314" t="s">
        <v>7399</v>
      </c>
      <c r="AS990" s="314" t="s">
        <v>15111</v>
      </c>
      <c r="BD990" s="314" t="s">
        <v>11771</v>
      </c>
      <c r="BE990" s="314" t="s">
        <v>8637</v>
      </c>
      <c r="BG990" s="283" t="s">
        <v>11772</v>
      </c>
      <c r="BP990" s="314" t="s">
        <v>15136</v>
      </c>
      <c r="BQ990" s="314" t="s">
        <v>15099</v>
      </c>
      <c r="BV990" s="314" t="s">
        <v>11571</v>
      </c>
      <c r="BW990" s="287">
        <v>41462</v>
      </c>
      <c r="BZ990" s="287">
        <v>41462</v>
      </c>
      <c r="CA990" s="292">
        <v>0.75</v>
      </c>
      <c r="CB990" t="s">
        <v>1419</v>
      </c>
      <c r="CF990" s="318" t="s">
        <v>10005</v>
      </c>
      <c r="DM990" s="314" t="s">
        <v>11235</v>
      </c>
      <c r="DP990" s="314" t="s">
        <v>11576</v>
      </c>
      <c r="DQ990" s="314">
        <v>5.6</v>
      </c>
      <c r="DR990" s="314" t="s">
        <v>11281</v>
      </c>
      <c r="EH990" s="314" t="s">
        <v>11270</v>
      </c>
      <c r="EI990" s="314" t="s">
        <v>11576</v>
      </c>
      <c r="EJ990" s="314">
        <v>2</v>
      </c>
    </row>
    <row r="991" spans="7:140" x14ac:dyDescent="0.35">
      <c r="G991" s="322">
        <v>41501</v>
      </c>
      <c r="N991" s="315" t="s">
        <v>18599</v>
      </c>
      <c r="S991" s="314" t="s">
        <v>1404</v>
      </c>
      <c r="W991" s="316">
        <v>41399</v>
      </c>
      <c r="AB991" s="314" t="s">
        <v>7399</v>
      </c>
      <c r="AS991" s="314" t="s">
        <v>15111</v>
      </c>
      <c r="BD991" s="314" t="s">
        <v>11771</v>
      </c>
      <c r="BE991" s="314" t="s">
        <v>8637</v>
      </c>
      <c r="BG991" s="283" t="s">
        <v>11772</v>
      </c>
      <c r="BP991" s="314" t="s">
        <v>15136</v>
      </c>
      <c r="BQ991" s="314" t="s">
        <v>15099</v>
      </c>
      <c r="BV991" s="314" t="s">
        <v>11571</v>
      </c>
      <c r="BW991" s="287">
        <v>41462</v>
      </c>
      <c r="BZ991" s="287">
        <v>41462</v>
      </c>
      <c r="CA991" s="292">
        <v>0.91666666666666663</v>
      </c>
      <c r="CB991" t="s">
        <v>1419</v>
      </c>
      <c r="CF991" s="318" t="s">
        <v>10005</v>
      </c>
      <c r="DM991" s="314" t="s">
        <v>11235</v>
      </c>
      <c r="DP991" s="314" t="s">
        <v>11576</v>
      </c>
      <c r="DQ991" s="314">
        <v>5.4</v>
      </c>
      <c r="DR991" s="314" t="s">
        <v>11281</v>
      </c>
      <c r="EH991" s="314" t="s">
        <v>11270</v>
      </c>
      <c r="EI991" s="314" t="s">
        <v>11576</v>
      </c>
      <c r="EJ991" s="314">
        <v>2</v>
      </c>
    </row>
    <row r="992" spans="7:140" x14ac:dyDescent="0.35">
      <c r="G992" s="322">
        <v>41501</v>
      </c>
      <c r="N992" s="315" t="s">
        <v>18599</v>
      </c>
      <c r="S992" s="314" t="s">
        <v>1404</v>
      </c>
      <c r="W992" s="316">
        <v>41399</v>
      </c>
      <c r="AB992" s="314" t="s">
        <v>7399</v>
      </c>
      <c r="AS992" s="314" t="s">
        <v>15111</v>
      </c>
      <c r="BD992" s="314" t="s">
        <v>11771</v>
      </c>
      <c r="BE992" s="314" t="s">
        <v>8637</v>
      </c>
      <c r="BG992" s="283" t="s">
        <v>11772</v>
      </c>
      <c r="BP992" s="314" t="s">
        <v>15136</v>
      </c>
      <c r="BQ992" s="314" t="s">
        <v>15099</v>
      </c>
      <c r="BV992" s="314" t="s">
        <v>11571</v>
      </c>
      <c r="BW992" s="287">
        <v>41463</v>
      </c>
      <c r="BZ992" s="287">
        <v>41463</v>
      </c>
      <c r="CA992" s="292">
        <v>8.3333333333333329E-2</v>
      </c>
      <c r="CB992" t="s">
        <v>1419</v>
      </c>
      <c r="CF992" s="318" t="s">
        <v>10005</v>
      </c>
      <c r="DM992" s="314" t="s">
        <v>11235</v>
      </c>
      <c r="DP992" s="314" t="s">
        <v>11576</v>
      </c>
      <c r="DQ992" s="314">
        <v>5.7</v>
      </c>
      <c r="DR992" s="314" t="s">
        <v>11281</v>
      </c>
      <c r="EH992" s="314" t="s">
        <v>11270</v>
      </c>
      <c r="EI992" s="314" t="s">
        <v>11576</v>
      </c>
      <c r="EJ992" s="314">
        <v>2</v>
      </c>
    </row>
    <row r="993" spans="7:140" x14ac:dyDescent="0.35">
      <c r="G993" s="322">
        <v>41501</v>
      </c>
      <c r="N993" s="315" t="s">
        <v>18599</v>
      </c>
      <c r="S993" s="314" t="s">
        <v>1404</v>
      </c>
      <c r="W993" s="316">
        <v>41399</v>
      </c>
      <c r="AB993" s="314" t="s">
        <v>7399</v>
      </c>
      <c r="AS993" s="314" t="s">
        <v>15111</v>
      </c>
      <c r="BD993" s="314" t="s">
        <v>11771</v>
      </c>
      <c r="BE993" s="314" t="s">
        <v>8637</v>
      </c>
      <c r="BG993" s="283" t="s">
        <v>11772</v>
      </c>
      <c r="BP993" s="314" t="s">
        <v>15136</v>
      </c>
      <c r="BQ993" s="314" t="s">
        <v>15099</v>
      </c>
      <c r="BV993" s="314" t="s">
        <v>11571</v>
      </c>
      <c r="BW993" s="287">
        <v>41463</v>
      </c>
      <c r="BZ993" s="287">
        <v>41463</v>
      </c>
      <c r="CA993" s="292">
        <v>0.25</v>
      </c>
      <c r="CB993" t="s">
        <v>1419</v>
      </c>
      <c r="CF993" s="318" t="s">
        <v>10005</v>
      </c>
      <c r="DM993" s="314" t="s">
        <v>11235</v>
      </c>
      <c r="DP993" s="314" t="s">
        <v>11576</v>
      </c>
      <c r="DQ993" s="314">
        <v>5.7</v>
      </c>
      <c r="DR993" s="314" t="s">
        <v>11281</v>
      </c>
      <c r="EH993" s="314" t="s">
        <v>11270</v>
      </c>
      <c r="EI993" s="314" t="s">
        <v>11576</v>
      </c>
      <c r="EJ993" s="314">
        <v>2</v>
      </c>
    </row>
    <row r="994" spans="7:140" x14ac:dyDescent="0.35">
      <c r="G994" s="322">
        <v>41501</v>
      </c>
      <c r="N994" s="315" t="s">
        <v>18599</v>
      </c>
      <c r="S994" s="314" t="s">
        <v>1404</v>
      </c>
      <c r="W994" s="316">
        <v>41399</v>
      </c>
      <c r="AB994" s="314" t="s">
        <v>7399</v>
      </c>
      <c r="AS994" s="314" t="s">
        <v>15111</v>
      </c>
      <c r="BD994" s="314" t="s">
        <v>11771</v>
      </c>
      <c r="BE994" s="314" t="s">
        <v>8637</v>
      </c>
      <c r="BG994" s="283" t="s">
        <v>11772</v>
      </c>
      <c r="BP994" s="314" t="s">
        <v>15136</v>
      </c>
      <c r="BQ994" s="314" t="s">
        <v>15099</v>
      </c>
      <c r="BV994" s="314" t="s">
        <v>11571</v>
      </c>
      <c r="BW994" s="287">
        <v>41463</v>
      </c>
      <c r="BZ994" s="287">
        <v>41463</v>
      </c>
      <c r="CA994" s="292">
        <v>0.41666666666666669</v>
      </c>
      <c r="CB994" t="s">
        <v>1419</v>
      </c>
      <c r="CF994" s="318" t="s">
        <v>10005</v>
      </c>
      <c r="DM994" s="314" t="s">
        <v>11235</v>
      </c>
      <c r="DP994" s="314" t="s">
        <v>11576</v>
      </c>
      <c r="DQ994" s="314">
        <v>4.4000000000000004</v>
      </c>
      <c r="DR994" s="314" t="s">
        <v>11281</v>
      </c>
      <c r="EH994" s="314" t="s">
        <v>11270</v>
      </c>
      <c r="EI994" s="314" t="s">
        <v>11576</v>
      </c>
      <c r="EJ994" s="314">
        <v>2</v>
      </c>
    </row>
    <row r="995" spans="7:140" x14ac:dyDescent="0.35">
      <c r="G995" s="322">
        <v>41501</v>
      </c>
      <c r="N995" s="315" t="s">
        <v>18599</v>
      </c>
      <c r="S995" s="314" t="s">
        <v>1404</v>
      </c>
      <c r="W995" s="316">
        <v>41399</v>
      </c>
      <c r="AB995" s="314" t="s">
        <v>7399</v>
      </c>
      <c r="AS995" s="314" t="s">
        <v>15111</v>
      </c>
      <c r="BD995" s="314" t="s">
        <v>11771</v>
      </c>
      <c r="BE995" s="314" t="s">
        <v>8637</v>
      </c>
      <c r="BG995" s="283" t="s">
        <v>11772</v>
      </c>
      <c r="BP995" s="314" t="s">
        <v>15136</v>
      </c>
      <c r="BQ995" s="314" t="s">
        <v>15099</v>
      </c>
      <c r="BV995" s="314" t="s">
        <v>11571</v>
      </c>
      <c r="BW995" s="287">
        <v>41463</v>
      </c>
      <c r="BZ995" s="287">
        <v>41463</v>
      </c>
      <c r="CA995" s="292">
        <v>0.58333333333333337</v>
      </c>
      <c r="CB995" t="s">
        <v>1419</v>
      </c>
      <c r="CF995" s="318" t="s">
        <v>10005</v>
      </c>
      <c r="DM995" s="314" t="s">
        <v>11235</v>
      </c>
      <c r="DP995" s="314" t="s">
        <v>11576</v>
      </c>
      <c r="DQ995" s="314">
        <v>4.2</v>
      </c>
      <c r="DR995" s="314" t="s">
        <v>11281</v>
      </c>
      <c r="EH995" s="314" t="s">
        <v>11270</v>
      </c>
      <c r="EI995" s="314" t="s">
        <v>11576</v>
      </c>
      <c r="EJ995" s="314">
        <v>2</v>
      </c>
    </row>
    <row r="996" spans="7:140" x14ac:dyDescent="0.35">
      <c r="G996" s="322">
        <v>41501</v>
      </c>
      <c r="N996" s="315" t="s">
        <v>18599</v>
      </c>
      <c r="S996" s="314" t="s">
        <v>1404</v>
      </c>
      <c r="W996" s="316">
        <v>41399</v>
      </c>
      <c r="AB996" s="314" t="s">
        <v>7399</v>
      </c>
      <c r="AS996" s="314" t="s">
        <v>15111</v>
      </c>
      <c r="BD996" s="314" t="s">
        <v>11771</v>
      </c>
      <c r="BE996" s="314" t="s">
        <v>8637</v>
      </c>
      <c r="BG996" s="283" t="s">
        <v>11772</v>
      </c>
      <c r="BP996" s="314" t="s">
        <v>15136</v>
      </c>
      <c r="BQ996" s="314" t="s">
        <v>15099</v>
      </c>
      <c r="BV996" s="314" t="s">
        <v>11571</v>
      </c>
      <c r="BW996" s="287">
        <v>41463</v>
      </c>
      <c r="BZ996" s="287">
        <v>41463</v>
      </c>
      <c r="CA996" s="292">
        <v>0.75</v>
      </c>
      <c r="CB996" t="s">
        <v>1419</v>
      </c>
      <c r="CF996" s="318" t="s">
        <v>10005</v>
      </c>
      <c r="DM996" s="314" t="s">
        <v>11235</v>
      </c>
      <c r="DP996" s="314" t="s">
        <v>11576</v>
      </c>
      <c r="DQ996" s="314">
        <v>3.7</v>
      </c>
      <c r="DR996" s="314" t="s">
        <v>11281</v>
      </c>
      <c r="EH996" s="314" t="s">
        <v>11270</v>
      </c>
      <c r="EI996" s="314" t="s">
        <v>11576</v>
      </c>
      <c r="EJ996" s="314">
        <v>2</v>
      </c>
    </row>
    <row r="997" spans="7:140" x14ac:dyDescent="0.35">
      <c r="G997" s="322">
        <v>41501</v>
      </c>
      <c r="N997" s="315" t="s">
        <v>18599</v>
      </c>
      <c r="S997" s="314" t="s">
        <v>1404</v>
      </c>
      <c r="W997" s="316">
        <v>41399</v>
      </c>
      <c r="AB997" s="314" t="s">
        <v>7399</v>
      </c>
      <c r="AS997" s="314" t="s">
        <v>15111</v>
      </c>
      <c r="BD997" s="314" t="s">
        <v>11771</v>
      </c>
      <c r="BE997" s="314" t="s">
        <v>8637</v>
      </c>
      <c r="BG997" s="283" t="s">
        <v>11772</v>
      </c>
      <c r="BP997" s="314" t="s">
        <v>15136</v>
      </c>
      <c r="BQ997" s="314" t="s">
        <v>15099</v>
      </c>
      <c r="BV997" s="314" t="s">
        <v>11571</v>
      </c>
      <c r="BW997" s="287">
        <v>41463</v>
      </c>
      <c r="BZ997" s="287">
        <v>41463</v>
      </c>
      <c r="CA997" s="292">
        <v>0.91666666666666663</v>
      </c>
      <c r="CB997" t="s">
        <v>1419</v>
      </c>
      <c r="CF997" s="318" t="s">
        <v>10005</v>
      </c>
      <c r="DM997" s="314" t="s">
        <v>11235</v>
      </c>
      <c r="DP997" s="314" t="s">
        <v>11576</v>
      </c>
      <c r="DQ997" s="314">
        <v>5.6</v>
      </c>
      <c r="DR997" s="314" t="s">
        <v>11281</v>
      </c>
      <c r="EH997" s="314" t="s">
        <v>11270</v>
      </c>
      <c r="EI997" s="314" t="s">
        <v>11576</v>
      </c>
      <c r="EJ997" s="314">
        <v>2</v>
      </c>
    </row>
    <row r="998" spans="7:140" x14ac:dyDescent="0.35">
      <c r="G998" s="322">
        <v>41501</v>
      </c>
      <c r="N998" s="315" t="s">
        <v>18599</v>
      </c>
      <c r="S998" s="314" t="s">
        <v>1404</v>
      </c>
      <c r="W998" s="316">
        <v>41399</v>
      </c>
      <c r="AB998" s="314" t="s">
        <v>7399</v>
      </c>
      <c r="AS998" s="314" t="s">
        <v>15111</v>
      </c>
      <c r="BD998" s="314" t="s">
        <v>11771</v>
      </c>
      <c r="BE998" s="314" t="s">
        <v>8637</v>
      </c>
      <c r="BG998" s="283" t="s">
        <v>11772</v>
      </c>
      <c r="BP998" s="314" t="s">
        <v>15136</v>
      </c>
      <c r="BQ998" s="314" t="s">
        <v>15099</v>
      </c>
      <c r="BV998" s="314" t="s">
        <v>11571</v>
      </c>
      <c r="BW998" s="287">
        <v>41464</v>
      </c>
      <c r="BZ998" s="287">
        <v>41464</v>
      </c>
      <c r="CA998" s="292">
        <v>8.3333333333333329E-2</v>
      </c>
      <c r="CB998" t="s">
        <v>1419</v>
      </c>
      <c r="CF998" s="318" t="s">
        <v>10005</v>
      </c>
      <c r="DM998" s="314" t="s">
        <v>11235</v>
      </c>
      <c r="DP998" s="314" t="s">
        <v>11576</v>
      </c>
      <c r="DQ998" s="314">
        <v>5.6</v>
      </c>
      <c r="DR998" s="314" t="s">
        <v>11281</v>
      </c>
      <c r="EH998" s="314" t="s">
        <v>11270</v>
      </c>
      <c r="EI998" s="314" t="s">
        <v>11576</v>
      </c>
      <c r="EJ998" s="314">
        <v>2</v>
      </c>
    </row>
    <row r="999" spans="7:140" x14ac:dyDescent="0.35">
      <c r="G999" s="322">
        <v>41501</v>
      </c>
      <c r="N999" s="315" t="s">
        <v>18599</v>
      </c>
      <c r="S999" s="314" t="s">
        <v>1404</v>
      </c>
      <c r="W999" s="316">
        <v>41399</v>
      </c>
      <c r="AB999" s="314" t="s">
        <v>7399</v>
      </c>
      <c r="AS999" s="314" t="s">
        <v>15111</v>
      </c>
      <c r="BD999" s="314" t="s">
        <v>11771</v>
      </c>
      <c r="BE999" s="314" t="s">
        <v>8637</v>
      </c>
      <c r="BG999" s="283" t="s">
        <v>11772</v>
      </c>
      <c r="BP999" s="314" t="s">
        <v>15136</v>
      </c>
      <c r="BQ999" s="314" t="s">
        <v>15099</v>
      </c>
      <c r="BV999" s="314" t="s">
        <v>11571</v>
      </c>
      <c r="BW999" s="287">
        <v>41464</v>
      </c>
      <c r="BZ999" s="287">
        <v>41464</v>
      </c>
      <c r="CA999" s="292">
        <v>0.25</v>
      </c>
      <c r="CB999" t="s">
        <v>1419</v>
      </c>
      <c r="CF999" s="318" t="s">
        <v>10005</v>
      </c>
      <c r="DM999" s="314" t="s">
        <v>11235</v>
      </c>
      <c r="DP999" s="314" t="s">
        <v>11576</v>
      </c>
      <c r="DQ999" s="314">
        <v>5.7</v>
      </c>
      <c r="DR999" s="314" t="s">
        <v>11281</v>
      </c>
      <c r="EH999" s="314" t="s">
        <v>11270</v>
      </c>
      <c r="EI999" s="314" t="s">
        <v>11576</v>
      </c>
      <c r="EJ999" s="314">
        <v>2</v>
      </c>
    </row>
    <row r="1000" spans="7:140" x14ac:dyDescent="0.35">
      <c r="G1000" s="322">
        <v>41501</v>
      </c>
      <c r="N1000" s="315" t="s">
        <v>18599</v>
      </c>
      <c r="S1000" s="314" t="s">
        <v>1404</v>
      </c>
      <c r="W1000" s="316">
        <v>41399</v>
      </c>
      <c r="AB1000" s="314" t="s">
        <v>7399</v>
      </c>
      <c r="AS1000" s="314" t="s">
        <v>15111</v>
      </c>
      <c r="BD1000" s="314" t="s">
        <v>11771</v>
      </c>
      <c r="BE1000" s="314" t="s">
        <v>8637</v>
      </c>
      <c r="BG1000" s="283" t="s">
        <v>11772</v>
      </c>
      <c r="BP1000" s="314" t="s">
        <v>15136</v>
      </c>
      <c r="BQ1000" s="314" t="s">
        <v>15099</v>
      </c>
      <c r="BV1000" s="314" t="s">
        <v>11571</v>
      </c>
      <c r="BW1000" s="287">
        <v>41464</v>
      </c>
      <c r="BZ1000" s="287">
        <v>41464</v>
      </c>
      <c r="CA1000" s="292">
        <v>0.41666666666666669</v>
      </c>
      <c r="CB1000" t="s">
        <v>1419</v>
      </c>
      <c r="CF1000" s="318" t="s">
        <v>10005</v>
      </c>
      <c r="DM1000" s="314" t="s">
        <v>11235</v>
      </c>
      <c r="DP1000" s="314" t="s">
        <v>11576</v>
      </c>
      <c r="DQ1000" s="314">
        <v>5.9</v>
      </c>
      <c r="DR1000" s="314" t="s">
        <v>11281</v>
      </c>
      <c r="EH1000" s="314" t="s">
        <v>11270</v>
      </c>
      <c r="EI1000" s="314" t="s">
        <v>11576</v>
      </c>
      <c r="EJ1000" s="314">
        <v>2</v>
      </c>
    </row>
    <row r="1001" spans="7:140" x14ac:dyDescent="0.35">
      <c r="G1001" s="322">
        <v>41501</v>
      </c>
      <c r="N1001" s="315" t="s">
        <v>18599</v>
      </c>
      <c r="S1001" s="314" t="s">
        <v>1404</v>
      </c>
      <c r="W1001" s="316">
        <v>41399</v>
      </c>
      <c r="AB1001" s="314" t="s">
        <v>7399</v>
      </c>
      <c r="AS1001" s="314" t="s">
        <v>15111</v>
      </c>
      <c r="BD1001" s="314" t="s">
        <v>11771</v>
      </c>
      <c r="BE1001" s="314" t="s">
        <v>8637</v>
      </c>
      <c r="BG1001" s="283" t="s">
        <v>11772</v>
      </c>
      <c r="BP1001" s="314" t="s">
        <v>15136</v>
      </c>
      <c r="BQ1001" s="314" t="s">
        <v>15099</v>
      </c>
      <c r="BV1001" s="314" t="s">
        <v>11571</v>
      </c>
      <c r="BW1001" s="287">
        <v>41464</v>
      </c>
      <c r="BZ1001" s="287">
        <v>41464</v>
      </c>
      <c r="CA1001" s="292">
        <v>0.58333333333333337</v>
      </c>
      <c r="CB1001" t="s">
        <v>1419</v>
      </c>
      <c r="CF1001" s="318" t="s">
        <v>10005</v>
      </c>
      <c r="DM1001" s="314" t="s">
        <v>11235</v>
      </c>
      <c r="DP1001" s="314" t="s">
        <v>11576</v>
      </c>
      <c r="DQ1001" s="314">
        <v>5.6</v>
      </c>
      <c r="DR1001" s="314" t="s">
        <v>11281</v>
      </c>
      <c r="EH1001" s="314" t="s">
        <v>11270</v>
      </c>
      <c r="EI1001" s="314" t="s">
        <v>11576</v>
      </c>
      <c r="EJ1001" s="314">
        <v>2</v>
      </c>
    </row>
    <row r="1002" spans="7:140" x14ac:dyDescent="0.35">
      <c r="G1002" s="322">
        <v>41501</v>
      </c>
      <c r="N1002" s="315" t="s">
        <v>18599</v>
      </c>
      <c r="S1002" s="314" t="s">
        <v>1404</v>
      </c>
      <c r="W1002" s="316">
        <v>41399</v>
      </c>
      <c r="AB1002" s="314" t="s">
        <v>7399</v>
      </c>
      <c r="AS1002" s="314" t="s">
        <v>15111</v>
      </c>
      <c r="BD1002" s="314" t="s">
        <v>11771</v>
      </c>
      <c r="BE1002" s="314" t="s">
        <v>8637</v>
      </c>
      <c r="BG1002" s="283" t="s">
        <v>11772</v>
      </c>
      <c r="BP1002" s="314" t="s">
        <v>15136</v>
      </c>
      <c r="BQ1002" s="314" t="s">
        <v>15099</v>
      </c>
      <c r="BV1002" s="314" t="s">
        <v>11571</v>
      </c>
      <c r="BW1002" s="287">
        <v>41464</v>
      </c>
      <c r="BZ1002" s="287">
        <v>41464</v>
      </c>
      <c r="CA1002" s="292">
        <v>0.75</v>
      </c>
      <c r="CB1002" t="s">
        <v>1419</v>
      </c>
      <c r="CF1002" s="318" t="s">
        <v>10005</v>
      </c>
      <c r="DM1002" s="314" t="s">
        <v>11235</v>
      </c>
      <c r="DP1002" s="314" t="s">
        <v>11576</v>
      </c>
      <c r="DQ1002" s="314">
        <v>5.4</v>
      </c>
      <c r="DR1002" s="314" t="s">
        <v>11281</v>
      </c>
      <c r="EH1002" s="314" t="s">
        <v>11270</v>
      </c>
      <c r="EI1002" s="314" t="s">
        <v>11576</v>
      </c>
      <c r="EJ1002" s="314">
        <v>2</v>
      </c>
    </row>
    <row r="1003" spans="7:140" x14ac:dyDescent="0.35">
      <c r="G1003" s="322">
        <v>41501</v>
      </c>
      <c r="N1003" s="315" t="s">
        <v>18599</v>
      </c>
      <c r="S1003" s="314" t="s">
        <v>1404</v>
      </c>
      <c r="W1003" s="316">
        <v>41399</v>
      </c>
      <c r="AB1003" s="314" t="s">
        <v>7399</v>
      </c>
      <c r="AS1003" s="314" t="s">
        <v>15111</v>
      </c>
      <c r="BD1003" s="314" t="s">
        <v>11771</v>
      </c>
      <c r="BE1003" s="314" t="s">
        <v>8637</v>
      </c>
      <c r="BG1003" s="283" t="s">
        <v>11772</v>
      </c>
      <c r="BP1003" s="314" t="s">
        <v>15136</v>
      </c>
      <c r="BQ1003" s="314" t="s">
        <v>15099</v>
      </c>
      <c r="BV1003" s="314" t="s">
        <v>11571</v>
      </c>
      <c r="BW1003" s="287">
        <v>41464</v>
      </c>
      <c r="BZ1003" s="287">
        <v>41464</v>
      </c>
      <c r="CA1003" s="292">
        <v>0.91666666666666663</v>
      </c>
      <c r="CB1003" t="s">
        <v>1419</v>
      </c>
      <c r="CF1003" s="318" t="s">
        <v>10005</v>
      </c>
      <c r="DM1003" s="314" t="s">
        <v>11235</v>
      </c>
      <c r="DP1003" s="314" t="s">
        <v>11576</v>
      </c>
      <c r="DQ1003" s="314">
        <v>5.3</v>
      </c>
      <c r="DR1003" s="314" t="s">
        <v>11281</v>
      </c>
      <c r="EH1003" s="314" t="s">
        <v>11270</v>
      </c>
      <c r="EI1003" s="314" t="s">
        <v>11576</v>
      </c>
      <c r="EJ1003" s="314">
        <v>2</v>
      </c>
    </row>
    <row r="1004" spans="7:140" x14ac:dyDescent="0.35">
      <c r="G1004" s="322">
        <v>41501</v>
      </c>
      <c r="N1004" s="315" t="s">
        <v>18599</v>
      </c>
      <c r="S1004" s="314" t="s">
        <v>1404</v>
      </c>
      <c r="W1004" s="316">
        <v>41399</v>
      </c>
      <c r="AB1004" s="314" t="s">
        <v>7399</v>
      </c>
      <c r="AS1004" s="314" t="s">
        <v>15111</v>
      </c>
      <c r="BD1004" s="314" t="s">
        <v>11771</v>
      </c>
      <c r="BE1004" s="314" t="s">
        <v>8637</v>
      </c>
      <c r="BG1004" s="283" t="s">
        <v>11772</v>
      </c>
      <c r="BP1004" s="314" t="s">
        <v>15136</v>
      </c>
      <c r="BQ1004" s="314" t="s">
        <v>15099</v>
      </c>
      <c r="BV1004" s="314" t="s">
        <v>11571</v>
      </c>
      <c r="BW1004" s="287">
        <v>41465</v>
      </c>
      <c r="BZ1004" s="287">
        <v>41465</v>
      </c>
      <c r="CA1004" s="292">
        <v>8.3333333333333329E-2</v>
      </c>
      <c r="CB1004" t="s">
        <v>1419</v>
      </c>
      <c r="CF1004" s="318" t="s">
        <v>10005</v>
      </c>
      <c r="DM1004" s="314" t="s">
        <v>11235</v>
      </c>
      <c r="DP1004" s="314" t="s">
        <v>11576</v>
      </c>
      <c r="DQ1004" s="314">
        <v>5.0999999999999996</v>
      </c>
      <c r="DR1004" s="314" t="s">
        <v>11281</v>
      </c>
      <c r="EH1004" s="314" t="s">
        <v>11270</v>
      </c>
      <c r="EI1004" s="314" t="s">
        <v>11576</v>
      </c>
      <c r="EJ1004" s="314">
        <v>2</v>
      </c>
    </row>
    <row r="1005" spans="7:140" x14ac:dyDescent="0.35">
      <c r="G1005" s="322">
        <v>41501</v>
      </c>
      <c r="N1005" s="315" t="s">
        <v>18599</v>
      </c>
      <c r="S1005" s="314" t="s">
        <v>1404</v>
      </c>
      <c r="W1005" s="316">
        <v>41399</v>
      </c>
      <c r="AB1005" s="314" t="s">
        <v>7399</v>
      </c>
      <c r="AS1005" s="314" t="s">
        <v>15111</v>
      </c>
      <c r="BD1005" s="314" t="s">
        <v>11771</v>
      </c>
      <c r="BE1005" s="314" t="s">
        <v>8637</v>
      </c>
      <c r="BG1005" s="283" t="s">
        <v>11772</v>
      </c>
      <c r="BP1005" s="314" t="s">
        <v>15136</v>
      </c>
      <c r="BQ1005" s="314" t="s">
        <v>15099</v>
      </c>
      <c r="BV1005" s="314" t="s">
        <v>11571</v>
      </c>
      <c r="BW1005" s="287">
        <v>41465</v>
      </c>
      <c r="BZ1005" s="287">
        <v>41465</v>
      </c>
      <c r="CA1005" s="292">
        <v>0.25</v>
      </c>
      <c r="CB1005" t="s">
        <v>1419</v>
      </c>
      <c r="CF1005" s="318" t="s">
        <v>10005</v>
      </c>
      <c r="DM1005" s="314" t="s">
        <v>11235</v>
      </c>
      <c r="DP1005" s="314" t="s">
        <v>11576</v>
      </c>
      <c r="DQ1005" s="314">
        <v>5.0999999999999996</v>
      </c>
      <c r="DR1005" s="314" t="s">
        <v>11281</v>
      </c>
      <c r="EH1005" s="314" t="s">
        <v>11270</v>
      </c>
      <c r="EI1005" s="314" t="s">
        <v>11576</v>
      </c>
      <c r="EJ1005" s="314">
        <v>2</v>
      </c>
    </row>
    <row r="1006" spans="7:140" x14ac:dyDescent="0.35">
      <c r="G1006" s="322">
        <v>41501</v>
      </c>
      <c r="N1006" s="315" t="s">
        <v>18599</v>
      </c>
      <c r="S1006" s="314" t="s">
        <v>1404</v>
      </c>
      <c r="W1006" s="316">
        <v>41399</v>
      </c>
      <c r="AB1006" s="314" t="s">
        <v>7399</v>
      </c>
      <c r="AS1006" s="314" t="s">
        <v>15111</v>
      </c>
      <c r="BD1006" s="314" t="s">
        <v>11771</v>
      </c>
      <c r="BE1006" s="314" t="s">
        <v>8637</v>
      </c>
      <c r="BG1006" s="283" t="s">
        <v>11772</v>
      </c>
      <c r="BP1006" s="314" t="s">
        <v>15136</v>
      </c>
      <c r="BQ1006" s="314" t="s">
        <v>15099</v>
      </c>
      <c r="BV1006" s="314" t="s">
        <v>11571</v>
      </c>
      <c r="BW1006" s="287">
        <v>41465</v>
      </c>
      <c r="BZ1006" s="287">
        <v>41465</v>
      </c>
      <c r="CA1006" s="292">
        <v>0.41666666666666669</v>
      </c>
      <c r="CB1006" t="s">
        <v>1419</v>
      </c>
      <c r="CF1006" s="318" t="s">
        <v>10005</v>
      </c>
      <c r="DM1006" s="314" t="s">
        <v>11235</v>
      </c>
      <c r="DP1006" s="314" t="s">
        <v>11576</v>
      </c>
      <c r="DQ1006" s="314">
        <v>4.0999999999999996</v>
      </c>
      <c r="DR1006" s="314" t="s">
        <v>11281</v>
      </c>
      <c r="EH1006" s="314" t="s">
        <v>11270</v>
      </c>
      <c r="EI1006" s="314" t="s">
        <v>11576</v>
      </c>
      <c r="EJ1006" s="314">
        <v>2</v>
      </c>
    </row>
    <row r="1007" spans="7:140" x14ac:dyDescent="0.35">
      <c r="G1007" s="322">
        <v>41501</v>
      </c>
      <c r="N1007" s="315" t="s">
        <v>18599</v>
      </c>
      <c r="S1007" s="314" t="s">
        <v>1404</v>
      </c>
      <c r="W1007" s="316">
        <v>41399</v>
      </c>
      <c r="AB1007" s="314" t="s">
        <v>7399</v>
      </c>
      <c r="AS1007" s="314" t="s">
        <v>15111</v>
      </c>
      <c r="BD1007" s="314" t="s">
        <v>11771</v>
      </c>
      <c r="BE1007" s="314" t="s">
        <v>8637</v>
      </c>
      <c r="BG1007" s="283" t="s">
        <v>11772</v>
      </c>
      <c r="BP1007" s="314" t="s">
        <v>15136</v>
      </c>
      <c r="BQ1007" s="314" t="s">
        <v>15099</v>
      </c>
      <c r="BV1007" s="314" t="s">
        <v>11571</v>
      </c>
      <c r="BW1007" s="287">
        <v>41465</v>
      </c>
      <c r="BZ1007" s="287">
        <v>41465</v>
      </c>
      <c r="CA1007" s="292">
        <v>0.58333333333333337</v>
      </c>
      <c r="CB1007" t="s">
        <v>1419</v>
      </c>
      <c r="CF1007" s="318" t="s">
        <v>10005</v>
      </c>
      <c r="DM1007" s="314" t="s">
        <v>11235</v>
      </c>
      <c r="DP1007" s="314" t="s">
        <v>11576</v>
      </c>
      <c r="DQ1007" s="314">
        <v>5.6</v>
      </c>
      <c r="DR1007" s="314" t="s">
        <v>11281</v>
      </c>
      <c r="EH1007" s="314" t="s">
        <v>11270</v>
      </c>
      <c r="EI1007" s="314" t="s">
        <v>11576</v>
      </c>
      <c r="EJ1007" s="314">
        <v>2</v>
      </c>
    </row>
    <row r="1008" spans="7:140" x14ac:dyDescent="0.35">
      <c r="G1008" s="322">
        <v>41501</v>
      </c>
      <c r="N1008" s="315" t="s">
        <v>18599</v>
      </c>
      <c r="S1008" s="314" t="s">
        <v>1404</v>
      </c>
      <c r="W1008" s="316">
        <v>41399</v>
      </c>
      <c r="AB1008" s="314" t="s">
        <v>7399</v>
      </c>
      <c r="AS1008" s="314" t="s">
        <v>15111</v>
      </c>
      <c r="BD1008" s="314" t="s">
        <v>11771</v>
      </c>
      <c r="BE1008" s="314" t="s">
        <v>8637</v>
      </c>
      <c r="BG1008" s="283" t="s">
        <v>11772</v>
      </c>
      <c r="BP1008" s="314" t="s">
        <v>15136</v>
      </c>
      <c r="BQ1008" s="314" t="s">
        <v>15099</v>
      </c>
      <c r="BV1008" s="314" t="s">
        <v>11571</v>
      </c>
      <c r="BW1008" s="287">
        <v>41465</v>
      </c>
      <c r="BZ1008" s="287">
        <v>41465</v>
      </c>
      <c r="CA1008" s="292">
        <v>0.75</v>
      </c>
      <c r="CB1008" t="s">
        <v>1419</v>
      </c>
      <c r="CF1008" s="318" t="s">
        <v>10005</v>
      </c>
      <c r="DM1008" s="314" t="s">
        <v>11235</v>
      </c>
      <c r="DP1008" s="314" t="s">
        <v>11576</v>
      </c>
      <c r="DQ1008" s="314">
        <v>5.4</v>
      </c>
      <c r="DR1008" s="314" t="s">
        <v>11281</v>
      </c>
      <c r="EH1008" s="314" t="s">
        <v>11270</v>
      </c>
      <c r="EI1008" s="314" t="s">
        <v>11576</v>
      </c>
      <c r="EJ1008" s="314">
        <v>2</v>
      </c>
    </row>
    <row r="1009" spans="7:140" x14ac:dyDescent="0.35">
      <c r="G1009" s="322">
        <v>41501</v>
      </c>
      <c r="N1009" s="315" t="s">
        <v>18599</v>
      </c>
      <c r="S1009" s="314" t="s">
        <v>1404</v>
      </c>
      <c r="W1009" s="316">
        <v>41399</v>
      </c>
      <c r="AB1009" s="314" t="s">
        <v>7399</v>
      </c>
      <c r="AS1009" s="314" t="s">
        <v>15111</v>
      </c>
      <c r="BD1009" s="314" t="s">
        <v>11771</v>
      </c>
      <c r="BE1009" s="314" t="s">
        <v>8637</v>
      </c>
      <c r="BG1009" s="283" t="s">
        <v>11772</v>
      </c>
      <c r="BP1009" s="314" t="s">
        <v>15136</v>
      </c>
      <c r="BQ1009" s="314" t="s">
        <v>15099</v>
      </c>
      <c r="BV1009" s="314" t="s">
        <v>11571</v>
      </c>
      <c r="BW1009" s="287">
        <v>41465</v>
      </c>
      <c r="BZ1009" s="287">
        <v>41465</v>
      </c>
      <c r="CA1009" s="292">
        <v>0.91666666666666663</v>
      </c>
      <c r="CB1009" t="s">
        <v>1419</v>
      </c>
      <c r="CF1009" s="318" t="s">
        <v>10005</v>
      </c>
      <c r="DM1009" s="314" t="s">
        <v>11235</v>
      </c>
      <c r="DP1009" s="314" t="s">
        <v>11576</v>
      </c>
      <c r="DQ1009" s="314">
        <v>5.4</v>
      </c>
      <c r="DR1009" s="314" t="s">
        <v>11281</v>
      </c>
      <c r="EH1009" s="314" t="s">
        <v>11270</v>
      </c>
      <c r="EI1009" s="314" t="s">
        <v>11576</v>
      </c>
      <c r="EJ1009" s="314">
        <v>2</v>
      </c>
    </row>
    <row r="1010" spans="7:140" x14ac:dyDescent="0.35">
      <c r="G1010" s="322">
        <v>41501</v>
      </c>
      <c r="N1010" s="315" t="s">
        <v>18599</v>
      </c>
      <c r="S1010" s="314" t="s">
        <v>1404</v>
      </c>
      <c r="W1010" s="316">
        <v>41399</v>
      </c>
      <c r="AB1010" s="314" t="s">
        <v>7399</v>
      </c>
      <c r="AS1010" s="314" t="s">
        <v>15111</v>
      </c>
      <c r="BD1010" s="314" t="s">
        <v>11771</v>
      </c>
      <c r="BE1010" s="314" t="s">
        <v>8637</v>
      </c>
      <c r="BG1010" s="283" t="s">
        <v>11772</v>
      </c>
      <c r="BP1010" s="314" t="s">
        <v>15136</v>
      </c>
      <c r="BQ1010" s="314" t="s">
        <v>15099</v>
      </c>
      <c r="BV1010" s="314" t="s">
        <v>11571</v>
      </c>
      <c r="BW1010" s="287">
        <v>41466</v>
      </c>
      <c r="BZ1010" s="287">
        <v>41466</v>
      </c>
      <c r="CA1010" s="292">
        <v>8.3333333333333329E-2</v>
      </c>
      <c r="CB1010" t="s">
        <v>1419</v>
      </c>
      <c r="CF1010" s="318" t="s">
        <v>10005</v>
      </c>
      <c r="DM1010" s="314" t="s">
        <v>11235</v>
      </c>
      <c r="DP1010" s="314" t="s">
        <v>11576</v>
      </c>
      <c r="DQ1010" s="314">
        <v>5.3</v>
      </c>
      <c r="DR1010" s="314" t="s">
        <v>11281</v>
      </c>
      <c r="EH1010" s="314" t="s">
        <v>11270</v>
      </c>
      <c r="EI1010" s="314" t="s">
        <v>11576</v>
      </c>
      <c r="EJ1010" s="314">
        <v>2</v>
      </c>
    </row>
    <row r="1011" spans="7:140" x14ac:dyDescent="0.35">
      <c r="G1011" s="322">
        <v>41501</v>
      </c>
      <c r="N1011" s="315" t="s">
        <v>18599</v>
      </c>
      <c r="S1011" s="314" t="s">
        <v>1404</v>
      </c>
      <c r="W1011" s="316">
        <v>41399</v>
      </c>
      <c r="AB1011" s="314" t="s">
        <v>7399</v>
      </c>
      <c r="AS1011" s="314" t="s">
        <v>15111</v>
      </c>
      <c r="BD1011" s="314" t="s">
        <v>11771</v>
      </c>
      <c r="BE1011" s="314" t="s">
        <v>8637</v>
      </c>
      <c r="BG1011" s="283" t="s">
        <v>11772</v>
      </c>
      <c r="BP1011" s="314" t="s">
        <v>15136</v>
      </c>
      <c r="BQ1011" s="314" t="s">
        <v>15099</v>
      </c>
      <c r="BV1011" s="314" t="s">
        <v>11571</v>
      </c>
      <c r="BW1011" s="287">
        <v>41466</v>
      </c>
      <c r="BZ1011" s="287">
        <v>41466</v>
      </c>
      <c r="CA1011" s="292">
        <v>0.25</v>
      </c>
      <c r="CB1011" t="s">
        <v>1419</v>
      </c>
      <c r="CF1011" s="318" t="s">
        <v>10005</v>
      </c>
      <c r="DM1011" s="314" t="s">
        <v>11235</v>
      </c>
      <c r="DP1011" s="314" t="s">
        <v>11576</v>
      </c>
      <c r="DQ1011" s="314">
        <v>5.4</v>
      </c>
      <c r="DR1011" s="314" t="s">
        <v>11281</v>
      </c>
      <c r="EH1011" s="314" t="s">
        <v>11270</v>
      </c>
      <c r="EI1011" s="314" t="s">
        <v>11576</v>
      </c>
      <c r="EJ1011" s="314">
        <v>2</v>
      </c>
    </row>
    <row r="1012" spans="7:140" x14ac:dyDescent="0.35">
      <c r="G1012" s="322">
        <v>41501</v>
      </c>
      <c r="N1012" s="315" t="s">
        <v>18599</v>
      </c>
      <c r="S1012" s="314" t="s">
        <v>1404</v>
      </c>
      <c r="W1012" s="316">
        <v>41399</v>
      </c>
      <c r="AB1012" s="314" t="s">
        <v>7399</v>
      </c>
      <c r="AS1012" s="314" t="s">
        <v>15111</v>
      </c>
      <c r="BD1012" s="314" t="s">
        <v>11771</v>
      </c>
      <c r="BE1012" s="314" t="s">
        <v>8637</v>
      </c>
      <c r="BG1012" s="283" t="s">
        <v>11772</v>
      </c>
      <c r="BP1012" s="314" t="s">
        <v>15136</v>
      </c>
      <c r="BQ1012" s="314" t="s">
        <v>15099</v>
      </c>
      <c r="BV1012" s="314" t="s">
        <v>11571</v>
      </c>
      <c r="BW1012" s="287">
        <v>41466</v>
      </c>
      <c r="BZ1012" s="287">
        <v>41466</v>
      </c>
      <c r="CA1012" s="292">
        <v>0.41666666666666669</v>
      </c>
      <c r="CB1012" t="s">
        <v>1419</v>
      </c>
      <c r="CF1012" s="318" t="s">
        <v>10005</v>
      </c>
      <c r="DM1012" s="314" t="s">
        <v>11235</v>
      </c>
      <c r="DP1012" s="314" t="s">
        <v>11576</v>
      </c>
      <c r="DQ1012" s="314">
        <v>5.7</v>
      </c>
      <c r="DR1012" s="314" t="s">
        <v>11281</v>
      </c>
      <c r="EH1012" s="314" t="s">
        <v>11270</v>
      </c>
      <c r="EI1012" s="314" t="s">
        <v>11576</v>
      </c>
      <c r="EJ1012" s="314">
        <v>2</v>
      </c>
    </row>
    <row r="1013" spans="7:140" x14ac:dyDescent="0.35">
      <c r="G1013" s="322">
        <v>41501</v>
      </c>
      <c r="N1013" s="315" t="s">
        <v>18599</v>
      </c>
      <c r="S1013" s="314" t="s">
        <v>1404</v>
      </c>
      <c r="W1013" s="316">
        <v>41399</v>
      </c>
      <c r="AB1013" s="314" t="s">
        <v>7399</v>
      </c>
      <c r="AS1013" s="314" t="s">
        <v>15111</v>
      </c>
      <c r="BD1013" s="314" t="s">
        <v>11771</v>
      </c>
      <c r="BE1013" s="314" t="s">
        <v>8637</v>
      </c>
      <c r="BG1013" s="283" t="s">
        <v>11772</v>
      </c>
      <c r="BP1013" s="314" t="s">
        <v>15136</v>
      </c>
      <c r="BQ1013" s="314" t="s">
        <v>15099</v>
      </c>
      <c r="BV1013" s="314" t="s">
        <v>11571</v>
      </c>
      <c r="BW1013" s="287">
        <v>41466</v>
      </c>
      <c r="BZ1013" s="287">
        <v>41466</v>
      </c>
      <c r="CA1013" s="292">
        <v>0.58333333333333337</v>
      </c>
      <c r="CB1013" t="s">
        <v>1419</v>
      </c>
      <c r="CF1013" s="318" t="s">
        <v>10005</v>
      </c>
      <c r="DM1013" s="314" t="s">
        <v>11235</v>
      </c>
      <c r="DP1013" s="314" t="s">
        <v>11576</v>
      </c>
      <c r="DQ1013" s="314">
        <v>4.2</v>
      </c>
      <c r="DR1013" s="314" t="s">
        <v>11281</v>
      </c>
      <c r="EH1013" s="314" t="s">
        <v>11270</v>
      </c>
      <c r="EI1013" s="314" t="s">
        <v>11576</v>
      </c>
      <c r="EJ1013" s="314">
        <v>2</v>
      </c>
    </row>
    <row r="1014" spans="7:140" x14ac:dyDescent="0.35">
      <c r="G1014" s="322">
        <v>41501</v>
      </c>
      <c r="N1014" s="315" t="s">
        <v>18599</v>
      </c>
      <c r="S1014" s="314" t="s">
        <v>1404</v>
      </c>
      <c r="W1014" s="316">
        <v>41399</v>
      </c>
      <c r="AB1014" s="314" t="s">
        <v>7399</v>
      </c>
      <c r="AS1014" s="314" t="s">
        <v>15111</v>
      </c>
      <c r="BD1014" s="314" t="s">
        <v>11771</v>
      </c>
      <c r="BE1014" s="314" t="s">
        <v>8637</v>
      </c>
      <c r="BG1014" s="283" t="s">
        <v>11772</v>
      </c>
      <c r="BP1014" s="314" t="s">
        <v>15136</v>
      </c>
      <c r="BQ1014" s="314" t="s">
        <v>15099</v>
      </c>
      <c r="BV1014" s="314" t="s">
        <v>11571</v>
      </c>
      <c r="BW1014" s="287">
        <v>41466</v>
      </c>
      <c r="BZ1014" s="287">
        <v>41466</v>
      </c>
      <c r="CA1014" s="292">
        <v>0.75</v>
      </c>
      <c r="CB1014" t="s">
        <v>1419</v>
      </c>
      <c r="CF1014" s="318" t="s">
        <v>10005</v>
      </c>
      <c r="DM1014" s="314" t="s">
        <v>11235</v>
      </c>
      <c r="DP1014" s="314" t="s">
        <v>11576</v>
      </c>
      <c r="DQ1014" s="314">
        <v>4.3</v>
      </c>
      <c r="DR1014" s="314" t="s">
        <v>11281</v>
      </c>
      <c r="EH1014" s="314" t="s">
        <v>11270</v>
      </c>
      <c r="EI1014" s="314" t="s">
        <v>11576</v>
      </c>
      <c r="EJ1014" s="314">
        <v>2</v>
      </c>
    </row>
    <row r="1015" spans="7:140" x14ac:dyDescent="0.35">
      <c r="G1015" s="322">
        <v>41501</v>
      </c>
      <c r="N1015" s="315" t="s">
        <v>18599</v>
      </c>
      <c r="S1015" s="314" t="s">
        <v>1404</v>
      </c>
      <c r="W1015" s="316">
        <v>41399</v>
      </c>
      <c r="AB1015" s="314" t="s">
        <v>7399</v>
      </c>
      <c r="AS1015" s="314" t="s">
        <v>15111</v>
      </c>
      <c r="BD1015" s="314" t="s">
        <v>11771</v>
      </c>
      <c r="BE1015" s="314" t="s">
        <v>8637</v>
      </c>
      <c r="BG1015" s="283" t="s">
        <v>11772</v>
      </c>
      <c r="BP1015" s="314" t="s">
        <v>15136</v>
      </c>
      <c r="BQ1015" s="314" t="s">
        <v>15099</v>
      </c>
      <c r="BV1015" s="314" t="s">
        <v>11571</v>
      </c>
      <c r="BW1015" s="287">
        <v>41466</v>
      </c>
      <c r="BZ1015" s="287">
        <v>41466</v>
      </c>
      <c r="CA1015" s="292">
        <v>0.91666666666666663</v>
      </c>
      <c r="CB1015" t="s">
        <v>1419</v>
      </c>
      <c r="CF1015" s="318" t="s">
        <v>10005</v>
      </c>
      <c r="DM1015" s="314" t="s">
        <v>11235</v>
      </c>
      <c r="DP1015" s="314" t="s">
        <v>11576</v>
      </c>
      <c r="DQ1015" s="314">
        <v>5.3</v>
      </c>
      <c r="DR1015" s="314" t="s">
        <v>11281</v>
      </c>
      <c r="EH1015" s="314" t="s">
        <v>11270</v>
      </c>
      <c r="EI1015" s="314" t="s">
        <v>11576</v>
      </c>
      <c r="EJ1015" s="314">
        <v>2</v>
      </c>
    </row>
    <row r="1016" spans="7:140" x14ac:dyDescent="0.35">
      <c r="G1016" s="322">
        <v>41501</v>
      </c>
      <c r="N1016" s="315" t="s">
        <v>18599</v>
      </c>
      <c r="S1016" s="314" t="s">
        <v>1404</v>
      </c>
      <c r="W1016" s="316">
        <v>41399</v>
      </c>
      <c r="AB1016" s="314" t="s">
        <v>7399</v>
      </c>
      <c r="AS1016" s="314" t="s">
        <v>15111</v>
      </c>
      <c r="BD1016" s="314" t="s">
        <v>11771</v>
      </c>
      <c r="BE1016" s="314" t="s">
        <v>8637</v>
      </c>
      <c r="BG1016" s="283" t="s">
        <v>11772</v>
      </c>
      <c r="BP1016" s="314" t="s">
        <v>15136</v>
      </c>
      <c r="BQ1016" s="314" t="s">
        <v>15099</v>
      </c>
      <c r="BV1016" s="314" t="s">
        <v>11571</v>
      </c>
      <c r="BW1016" s="287">
        <v>41467</v>
      </c>
      <c r="BZ1016" s="287">
        <v>41467</v>
      </c>
      <c r="CA1016" s="292">
        <v>8.3333333333333329E-2</v>
      </c>
      <c r="CB1016" t="s">
        <v>1419</v>
      </c>
      <c r="CF1016" s="318" t="s">
        <v>10005</v>
      </c>
      <c r="DM1016" s="314" t="s">
        <v>11235</v>
      </c>
      <c r="DP1016" s="314" t="s">
        <v>11576</v>
      </c>
      <c r="DQ1016" s="314">
        <v>5.3</v>
      </c>
      <c r="DR1016" s="314" t="s">
        <v>11281</v>
      </c>
      <c r="EH1016" s="314" t="s">
        <v>11270</v>
      </c>
      <c r="EI1016" s="314" t="s">
        <v>11576</v>
      </c>
      <c r="EJ1016" s="314">
        <v>2</v>
      </c>
    </row>
    <row r="1017" spans="7:140" x14ac:dyDescent="0.35">
      <c r="G1017" s="322">
        <v>41501</v>
      </c>
      <c r="N1017" s="315" t="s">
        <v>18599</v>
      </c>
      <c r="S1017" s="314" t="s">
        <v>1404</v>
      </c>
      <c r="W1017" s="316">
        <v>41399</v>
      </c>
      <c r="AB1017" s="314" t="s">
        <v>7399</v>
      </c>
      <c r="AS1017" s="314" t="s">
        <v>15111</v>
      </c>
      <c r="BD1017" s="314" t="s">
        <v>11771</v>
      </c>
      <c r="BE1017" s="314" t="s">
        <v>8637</v>
      </c>
      <c r="BG1017" s="283" t="s">
        <v>11772</v>
      </c>
      <c r="BP1017" s="314" t="s">
        <v>15136</v>
      </c>
      <c r="BQ1017" s="314" t="s">
        <v>15099</v>
      </c>
      <c r="BV1017" s="314" t="s">
        <v>11571</v>
      </c>
      <c r="BW1017" s="287">
        <v>41467</v>
      </c>
      <c r="BZ1017" s="287">
        <v>41467</v>
      </c>
      <c r="CA1017" s="292">
        <v>0.25</v>
      </c>
      <c r="CB1017" t="s">
        <v>1419</v>
      </c>
      <c r="CF1017" s="318" t="s">
        <v>10005</v>
      </c>
      <c r="DM1017" s="314" t="s">
        <v>11235</v>
      </c>
      <c r="DP1017" s="314" t="s">
        <v>11576</v>
      </c>
      <c r="DQ1017" s="314">
        <v>5.6</v>
      </c>
      <c r="DR1017" s="314" t="s">
        <v>11281</v>
      </c>
      <c r="EH1017" s="314" t="s">
        <v>11270</v>
      </c>
      <c r="EI1017" s="314" t="s">
        <v>11576</v>
      </c>
      <c r="EJ1017" s="314">
        <v>2</v>
      </c>
    </row>
    <row r="1018" spans="7:140" x14ac:dyDescent="0.35">
      <c r="G1018" s="322">
        <v>41501</v>
      </c>
      <c r="N1018" s="315" t="s">
        <v>18599</v>
      </c>
      <c r="S1018" s="314" t="s">
        <v>1404</v>
      </c>
      <c r="W1018" s="316">
        <v>41399</v>
      </c>
      <c r="AB1018" s="314" t="s">
        <v>7399</v>
      </c>
      <c r="AS1018" s="314" t="s">
        <v>15111</v>
      </c>
      <c r="BD1018" s="314" t="s">
        <v>11771</v>
      </c>
      <c r="BE1018" s="314" t="s">
        <v>8637</v>
      </c>
      <c r="BG1018" s="283" t="s">
        <v>11772</v>
      </c>
      <c r="BP1018" s="314" t="s">
        <v>15136</v>
      </c>
      <c r="BQ1018" s="314" t="s">
        <v>15099</v>
      </c>
      <c r="BV1018" s="314" t="s">
        <v>11571</v>
      </c>
      <c r="BW1018" s="287">
        <v>41467</v>
      </c>
      <c r="BZ1018" s="287">
        <v>41467</v>
      </c>
      <c r="CA1018" s="292">
        <v>0.41666666666666669</v>
      </c>
      <c r="CB1018" t="s">
        <v>1419</v>
      </c>
      <c r="CF1018" s="318" t="s">
        <v>10005</v>
      </c>
      <c r="DM1018" s="314" t="s">
        <v>11235</v>
      </c>
      <c r="DP1018" s="314" t="s">
        <v>11576</v>
      </c>
      <c r="DQ1018" s="314">
        <v>6.6</v>
      </c>
      <c r="DR1018" s="314" t="s">
        <v>11281</v>
      </c>
      <c r="EH1018" s="314" t="s">
        <v>11270</v>
      </c>
      <c r="EI1018" s="314" t="s">
        <v>11576</v>
      </c>
      <c r="EJ1018" s="314">
        <v>2</v>
      </c>
    </row>
    <row r="1019" spans="7:140" x14ac:dyDescent="0.35">
      <c r="G1019" s="322">
        <v>41501</v>
      </c>
      <c r="N1019" s="315" t="s">
        <v>18599</v>
      </c>
      <c r="S1019" s="314" t="s">
        <v>1404</v>
      </c>
      <c r="W1019" s="316">
        <v>41399</v>
      </c>
      <c r="AB1019" s="314" t="s">
        <v>7399</v>
      </c>
      <c r="AS1019" s="314" t="s">
        <v>15111</v>
      </c>
      <c r="BD1019" s="314" t="s">
        <v>11771</v>
      </c>
      <c r="BE1019" s="314" t="s">
        <v>8637</v>
      </c>
      <c r="BG1019" s="283" t="s">
        <v>11772</v>
      </c>
      <c r="BP1019" s="314" t="s">
        <v>15136</v>
      </c>
      <c r="BQ1019" s="314" t="s">
        <v>15099</v>
      </c>
      <c r="BV1019" s="314" t="s">
        <v>11571</v>
      </c>
      <c r="BW1019" s="287">
        <v>41467</v>
      </c>
      <c r="BZ1019" s="287">
        <v>41467</v>
      </c>
      <c r="CA1019" s="292">
        <v>0.58333333333333337</v>
      </c>
      <c r="CB1019" t="s">
        <v>1419</v>
      </c>
      <c r="CF1019" s="318" t="s">
        <v>10005</v>
      </c>
      <c r="DM1019" s="314" t="s">
        <v>11235</v>
      </c>
      <c r="DP1019" s="314" t="s">
        <v>11576</v>
      </c>
      <c r="DQ1019" s="314">
        <v>11</v>
      </c>
      <c r="DR1019" s="314" t="s">
        <v>11281</v>
      </c>
      <c r="EH1019" s="314" t="s">
        <v>11270</v>
      </c>
      <c r="EI1019" s="314" t="s">
        <v>11576</v>
      </c>
      <c r="EJ1019" s="314">
        <v>2</v>
      </c>
    </row>
    <row r="1020" spans="7:140" x14ac:dyDescent="0.35">
      <c r="G1020" s="322">
        <v>41501</v>
      </c>
      <c r="N1020" s="315" t="s">
        <v>18599</v>
      </c>
      <c r="S1020" s="314" t="s">
        <v>1404</v>
      </c>
      <c r="W1020" s="316">
        <v>41399</v>
      </c>
      <c r="AB1020" s="314" t="s">
        <v>7399</v>
      </c>
      <c r="AS1020" s="314" t="s">
        <v>15111</v>
      </c>
      <c r="BD1020" s="314" t="s">
        <v>11771</v>
      </c>
      <c r="BE1020" s="314" t="s">
        <v>8637</v>
      </c>
      <c r="BG1020" s="283" t="s">
        <v>11772</v>
      </c>
      <c r="BP1020" s="314" t="s">
        <v>15136</v>
      </c>
      <c r="BQ1020" s="314" t="s">
        <v>15099</v>
      </c>
      <c r="BV1020" s="314" t="s">
        <v>11571</v>
      </c>
      <c r="BW1020" s="287">
        <v>41467</v>
      </c>
      <c r="BZ1020" s="287">
        <v>41467</v>
      </c>
      <c r="CA1020" s="292">
        <v>0.75</v>
      </c>
      <c r="CB1020" t="s">
        <v>1419</v>
      </c>
      <c r="CF1020" s="318" t="s">
        <v>10005</v>
      </c>
      <c r="DM1020" s="314" t="s">
        <v>11235</v>
      </c>
      <c r="DP1020" s="314" t="s">
        <v>11576</v>
      </c>
      <c r="DQ1020" s="314">
        <v>65</v>
      </c>
      <c r="DR1020" s="314" t="s">
        <v>11281</v>
      </c>
      <c r="EH1020" s="314" t="s">
        <v>11270</v>
      </c>
      <c r="EI1020" s="314" t="s">
        <v>11576</v>
      </c>
      <c r="EJ1020" s="314">
        <v>2</v>
      </c>
    </row>
    <row r="1021" spans="7:140" x14ac:dyDescent="0.35">
      <c r="G1021" s="322">
        <v>41501</v>
      </c>
      <c r="N1021" s="315" t="s">
        <v>18599</v>
      </c>
      <c r="S1021" s="314" t="s">
        <v>1404</v>
      </c>
      <c r="W1021" s="316">
        <v>41399</v>
      </c>
      <c r="AB1021" s="314" t="s">
        <v>7399</v>
      </c>
      <c r="AS1021" s="314" t="s">
        <v>15111</v>
      </c>
      <c r="BD1021" s="314" t="s">
        <v>11771</v>
      </c>
      <c r="BE1021" s="314" t="s">
        <v>8637</v>
      </c>
      <c r="BG1021" s="283" t="s">
        <v>11772</v>
      </c>
      <c r="BP1021" s="314" t="s">
        <v>15136</v>
      </c>
      <c r="BQ1021" s="314" t="s">
        <v>15099</v>
      </c>
      <c r="BV1021" s="314" t="s">
        <v>11571</v>
      </c>
      <c r="BW1021" s="287">
        <v>41467</v>
      </c>
      <c r="BZ1021" s="287">
        <v>41467</v>
      </c>
      <c r="CA1021" s="292">
        <v>0.91666666666666663</v>
      </c>
      <c r="CB1021" t="s">
        <v>1419</v>
      </c>
      <c r="CF1021" s="318" t="s">
        <v>10005</v>
      </c>
      <c r="DM1021" s="314" t="s">
        <v>11235</v>
      </c>
      <c r="DP1021" s="314" t="s">
        <v>11576</v>
      </c>
      <c r="DQ1021" s="314">
        <v>91</v>
      </c>
      <c r="DR1021" s="314" t="s">
        <v>11281</v>
      </c>
      <c r="EH1021" s="314" t="s">
        <v>11270</v>
      </c>
      <c r="EI1021" s="314" t="s">
        <v>11576</v>
      </c>
      <c r="EJ1021" s="314">
        <v>2</v>
      </c>
    </row>
    <row r="1022" spans="7:140" x14ac:dyDescent="0.35">
      <c r="G1022" s="322">
        <v>41501</v>
      </c>
      <c r="N1022" s="315" t="s">
        <v>18599</v>
      </c>
      <c r="S1022" s="314" t="s">
        <v>1404</v>
      </c>
      <c r="W1022" s="316">
        <v>41399</v>
      </c>
      <c r="AB1022" s="314" t="s">
        <v>7399</v>
      </c>
      <c r="AS1022" s="314" t="s">
        <v>15111</v>
      </c>
      <c r="BD1022" s="314" t="s">
        <v>11771</v>
      </c>
      <c r="BE1022" s="314" t="s">
        <v>8637</v>
      </c>
      <c r="BG1022" s="283" t="s">
        <v>11772</v>
      </c>
      <c r="BP1022" s="314" t="s">
        <v>15136</v>
      </c>
      <c r="BQ1022" s="314" t="s">
        <v>15099</v>
      </c>
      <c r="BV1022" s="314" t="s">
        <v>11571</v>
      </c>
      <c r="BW1022" s="287">
        <v>41468</v>
      </c>
      <c r="BZ1022" s="287">
        <v>41468</v>
      </c>
      <c r="CA1022" s="292">
        <v>8.3333333333333329E-2</v>
      </c>
      <c r="CB1022" t="s">
        <v>1419</v>
      </c>
      <c r="CF1022" s="318" t="s">
        <v>10005</v>
      </c>
      <c r="DM1022" s="314" t="s">
        <v>11235</v>
      </c>
      <c r="DP1022" s="314" t="s">
        <v>11576</v>
      </c>
      <c r="DQ1022" s="314">
        <v>107</v>
      </c>
      <c r="DR1022" s="314" t="s">
        <v>11281</v>
      </c>
      <c r="EH1022" s="314" t="s">
        <v>11270</v>
      </c>
      <c r="EI1022" s="314" t="s">
        <v>11576</v>
      </c>
      <c r="EJ1022" s="314">
        <v>2</v>
      </c>
    </row>
    <row r="1023" spans="7:140" x14ac:dyDescent="0.35">
      <c r="G1023" s="322">
        <v>41501</v>
      </c>
      <c r="N1023" s="315" t="s">
        <v>18599</v>
      </c>
      <c r="S1023" s="314" t="s">
        <v>1404</v>
      </c>
      <c r="W1023" s="316">
        <v>41399</v>
      </c>
      <c r="AB1023" s="314" t="s">
        <v>7399</v>
      </c>
      <c r="AS1023" s="314" t="s">
        <v>15111</v>
      </c>
      <c r="BD1023" s="314" t="s">
        <v>11771</v>
      </c>
      <c r="BE1023" s="314" t="s">
        <v>8637</v>
      </c>
      <c r="BG1023" s="283" t="s">
        <v>11772</v>
      </c>
      <c r="BP1023" s="314" t="s">
        <v>15136</v>
      </c>
      <c r="BQ1023" s="314" t="s">
        <v>15099</v>
      </c>
      <c r="BV1023" s="314" t="s">
        <v>11571</v>
      </c>
      <c r="BW1023" s="287">
        <v>41468</v>
      </c>
      <c r="BZ1023" s="287">
        <v>41468</v>
      </c>
      <c r="CA1023" s="292">
        <v>0.25</v>
      </c>
      <c r="CB1023" t="s">
        <v>1419</v>
      </c>
      <c r="CF1023" s="318" t="s">
        <v>10005</v>
      </c>
      <c r="DM1023" s="314" t="s">
        <v>11235</v>
      </c>
      <c r="DP1023" s="314" t="s">
        <v>11576</v>
      </c>
      <c r="DQ1023" s="314">
        <v>51</v>
      </c>
      <c r="DR1023" s="314" t="s">
        <v>11281</v>
      </c>
      <c r="EH1023" s="314" t="s">
        <v>11270</v>
      </c>
      <c r="EI1023" s="314" t="s">
        <v>11576</v>
      </c>
      <c r="EJ1023" s="314">
        <v>2</v>
      </c>
    </row>
    <row r="1024" spans="7:140" x14ac:dyDescent="0.35">
      <c r="G1024" s="322">
        <v>41501</v>
      </c>
      <c r="N1024" s="315" t="s">
        <v>18599</v>
      </c>
      <c r="S1024" s="314" t="s">
        <v>1404</v>
      </c>
      <c r="W1024" s="316">
        <v>41399</v>
      </c>
      <c r="AB1024" s="314" t="s">
        <v>7399</v>
      </c>
      <c r="AS1024" s="314" t="s">
        <v>15111</v>
      </c>
      <c r="BD1024" s="314" t="s">
        <v>11771</v>
      </c>
      <c r="BE1024" s="314" t="s">
        <v>8637</v>
      </c>
      <c r="BG1024" s="283" t="s">
        <v>11772</v>
      </c>
      <c r="BP1024" s="314" t="s">
        <v>15136</v>
      </c>
      <c r="BQ1024" s="314" t="s">
        <v>15099</v>
      </c>
      <c r="BV1024" s="314" t="s">
        <v>11571</v>
      </c>
      <c r="BW1024" s="287">
        <v>41468</v>
      </c>
      <c r="BZ1024" s="287">
        <v>41468</v>
      </c>
      <c r="CA1024" s="292">
        <v>0.41666666666666669</v>
      </c>
      <c r="CB1024" t="s">
        <v>1419</v>
      </c>
      <c r="CF1024" s="318" t="s">
        <v>10005</v>
      </c>
      <c r="DM1024" s="314" t="s">
        <v>11235</v>
      </c>
      <c r="DP1024" s="314" t="s">
        <v>11576</v>
      </c>
      <c r="DQ1024" s="314">
        <v>27</v>
      </c>
      <c r="DR1024" s="314" t="s">
        <v>11281</v>
      </c>
      <c r="EH1024" s="314" t="s">
        <v>11270</v>
      </c>
      <c r="EI1024" s="314" t="s">
        <v>11576</v>
      </c>
      <c r="EJ1024" s="314">
        <v>2</v>
      </c>
    </row>
    <row r="1025" spans="7:140" x14ac:dyDescent="0.35">
      <c r="G1025" s="322">
        <v>41501</v>
      </c>
      <c r="N1025" s="315" t="s">
        <v>18599</v>
      </c>
      <c r="S1025" s="314" t="s">
        <v>1404</v>
      </c>
      <c r="W1025" s="316">
        <v>41399</v>
      </c>
      <c r="AB1025" s="314" t="s">
        <v>7399</v>
      </c>
      <c r="AS1025" s="314" t="s">
        <v>15111</v>
      </c>
      <c r="BD1025" s="314" t="s">
        <v>11771</v>
      </c>
      <c r="BE1025" s="314" t="s">
        <v>8637</v>
      </c>
      <c r="BG1025" s="283" t="s">
        <v>11772</v>
      </c>
      <c r="BP1025" s="314" t="s">
        <v>15136</v>
      </c>
      <c r="BQ1025" s="314" t="s">
        <v>15099</v>
      </c>
      <c r="BV1025" s="314" t="s">
        <v>11571</v>
      </c>
      <c r="BW1025" s="287">
        <v>41468</v>
      </c>
      <c r="BZ1025" s="287">
        <v>41468</v>
      </c>
      <c r="CA1025" s="292">
        <v>0.58333333333333337</v>
      </c>
      <c r="CB1025" t="s">
        <v>1419</v>
      </c>
      <c r="CF1025" s="318" t="s">
        <v>10005</v>
      </c>
      <c r="DM1025" s="314" t="s">
        <v>11235</v>
      </c>
      <c r="DP1025" s="314" t="s">
        <v>11576</v>
      </c>
      <c r="DQ1025" s="314">
        <v>18</v>
      </c>
      <c r="DR1025" s="314" t="s">
        <v>11281</v>
      </c>
      <c r="EH1025" s="314" t="s">
        <v>11270</v>
      </c>
      <c r="EI1025" s="314" t="s">
        <v>11576</v>
      </c>
      <c r="EJ1025" s="314">
        <v>2</v>
      </c>
    </row>
    <row r="1026" spans="7:140" x14ac:dyDescent="0.35">
      <c r="G1026" s="322">
        <v>41501</v>
      </c>
      <c r="N1026" s="315" t="s">
        <v>18599</v>
      </c>
      <c r="S1026" s="314" t="s">
        <v>1404</v>
      </c>
      <c r="W1026" s="316">
        <v>41399</v>
      </c>
      <c r="AB1026" s="314" t="s">
        <v>7399</v>
      </c>
      <c r="AS1026" s="314" t="s">
        <v>15111</v>
      </c>
      <c r="BD1026" s="314" t="s">
        <v>11771</v>
      </c>
      <c r="BE1026" s="314" t="s">
        <v>8637</v>
      </c>
      <c r="BG1026" s="283" t="s">
        <v>11772</v>
      </c>
      <c r="BP1026" s="314" t="s">
        <v>15136</v>
      </c>
      <c r="BQ1026" s="314" t="s">
        <v>15099</v>
      </c>
      <c r="BV1026" s="314" t="s">
        <v>11571</v>
      </c>
      <c r="BW1026" s="287">
        <v>41468</v>
      </c>
      <c r="BZ1026" s="287">
        <v>41468</v>
      </c>
      <c r="CA1026" s="292">
        <v>0.75</v>
      </c>
      <c r="CB1026" t="s">
        <v>1419</v>
      </c>
      <c r="CF1026" s="318" t="s">
        <v>10005</v>
      </c>
      <c r="DM1026" s="314" t="s">
        <v>11235</v>
      </c>
      <c r="DP1026" s="314" t="s">
        <v>11576</v>
      </c>
      <c r="DQ1026" s="314">
        <v>13</v>
      </c>
      <c r="DR1026" s="314" t="s">
        <v>11281</v>
      </c>
      <c r="EH1026" s="314" t="s">
        <v>11270</v>
      </c>
      <c r="EI1026" s="314" t="s">
        <v>11576</v>
      </c>
      <c r="EJ1026" s="314">
        <v>2</v>
      </c>
    </row>
    <row r="1027" spans="7:140" x14ac:dyDescent="0.35">
      <c r="G1027" s="322">
        <v>41501</v>
      </c>
      <c r="N1027" s="315" t="s">
        <v>18599</v>
      </c>
      <c r="S1027" s="314" t="s">
        <v>1404</v>
      </c>
      <c r="W1027" s="316">
        <v>41399</v>
      </c>
      <c r="AB1027" s="314" t="s">
        <v>7399</v>
      </c>
      <c r="AS1027" s="314" t="s">
        <v>15111</v>
      </c>
      <c r="BD1027" s="314" t="s">
        <v>11771</v>
      </c>
      <c r="BE1027" s="314" t="s">
        <v>8637</v>
      </c>
      <c r="BG1027" s="283" t="s">
        <v>11772</v>
      </c>
      <c r="BP1027" s="314" t="s">
        <v>15136</v>
      </c>
      <c r="BQ1027" s="314" t="s">
        <v>15099</v>
      </c>
      <c r="BV1027" s="314" t="s">
        <v>11571</v>
      </c>
      <c r="BW1027" s="287">
        <v>41468</v>
      </c>
      <c r="BZ1027" s="287">
        <v>41468</v>
      </c>
      <c r="CA1027" s="292">
        <v>0.91666666666666663</v>
      </c>
      <c r="CB1027" t="s">
        <v>1419</v>
      </c>
      <c r="CF1027" s="318" t="s">
        <v>10005</v>
      </c>
      <c r="DM1027" s="314" t="s">
        <v>11235</v>
      </c>
      <c r="DP1027" s="314" t="s">
        <v>11576</v>
      </c>
      <c r="DQ1027" s="314">
        <v>12</v>
      </c>
      <c r="DR1027" s="314" t="s">
        <v>11281</v>
      </c>
      <c r="EH1027" s="314" t="s">
        <v>11270</v>
      </c>
      <c r="EI1027" s="314" t="s">
        <v>11576</v>
      </c>
      <c r="EJ1027" s="314">
        <v>2</v>
      </c>
    </row>
    <row r="1028" spans="7:140" x14ac:dyDescent="0.35">
      <c r="G1028" s="322">
        <v>41501</v>
      </c>
      <c r="N1028" s="315" t="s">
        <v>18599</v>
      </c>
      <c r="S1028" s="314" t="s">
        <v>1404</v>
      </c>
      <c r="W1028" s="316">
        <v>41399</v>
      </c>
      <c r="AB1028" s="314" t="s">
        <v>7399</v>
      </c>
      <c r="AS1028" s="314" t="s">
        <v>15111</v>
      </c>
      <c r="BD1028" s="314" t="s">
        <v>11771</v>
      </c>
      <c r="BE1028" s="314" t="s">
        <v>8637</v>
      </c>
      <c r="BG1028" s="283" t="s">
        <v>11772</v>
      </c>
      <c r="BP1028" s="314" t="s">
        <v>15136</v>
      </c>
      <c r="BQ1028" s="314" t="s">
        <v>15099</v>
      </c>
      <c r="BV1028" s="314" t="s">
        <v>11571</v>
      </c>
      <c r="BW1028" s="287">
        <v>41469</v>
      </c>
      <c r="BZ1028" s="287">
        <v>41469</v>
      </c>
      <c r="CA1028" s="292">
        <v>8.3333333333333329E-2</v>
      </c>
      <c r="CB1028" t="s">
        <v>1419</v>
      </c>
      <c r="CF1028" s="318" t="s">
        <v>10005</v>
      </c>
      <c r="DM1028" s="314" t="s">
        <v>11235</v>
      </c>
      <c r="DP1028" s="314" t="s">
        <v>11576</v>
      </c>
      <c r="DQ1028" s="314">
        <v>11</v>
      </c>
      <c r="DR1028" s="314" t="s">
        <v>11281</v>
      </c>
      <c r="EH1028" s="314" t="s">
        <v>11270</v>
      </c>
      <c r="EI1028" s="314" t="s">
        <v>11576</v>
      </c>
      <c r="EJ1028" s="314">
        <v>2</v>
      </c>
    </row>
    <row r="1029" spans="7:140" x14ac:dyDescent="0.35">
      <c r="G1029" s="322">
        <v>41501</v>
      </c>
      <c r="N1029" s="315" t="s">
        <v>18599</v>
      </c>
      <c r="S1029" s="314" t="s">
        <v>1404</v>
      </c>
      <c r="W1029" s="316">
        <v>41399</v>
      </c>
      <c r="AB1029" s="314" t="s">
        <v>7399</v>
      </c>
      <c r="AS1029" s="314" t="s">
        <v>15111</v>
      </c>
      <c r="BD1029" s="314" t="s">
        <v>11771</v>
      </c>
      <c r="BE1029" s="314" t="s">
        <v>8637</v>
      </c>
      <c r="BG1029" s="283" t="s">
        <v>11772</v>
      </c>
      <c r="BP1029" s="314" t="s">
        <v>15136</v>
      </c>
      <c r="BQ1029" s="314" t="s">
        <v>15099</v>
      </c>
      <c r="BV1029" s="314" t="s">
        <v>11571</v>
      </c>
      <c r="BW1029" s="287">
        <v>41469</v>
      </c>
      <c r="BZ1029" s="287">
        <v>41469</v>
      </c>
      <c r="CA1029" s="292">
        <v>0.25</v>
      </c>
      <c r="CB1029" t="s">
        <v>1419</v>
      </c>
      <c r="CF1029" s="318" t="s">
        <v>10005</v>
      </c>
      <c r="DM1029" s="314" t="s">
        <v>11235</v>
      </c>
      <c r="DP1029" s="314" t="s">
        <v>11576</v>
      </c>
      <c r="DQ1029" s="314">
        <v>9.6999999999999993</v>
      </c>
      <c r="DR1029" s="314" t="s">
        <v>11281</v>
      </c>
      <c r="EH1029" s="314" t="s">
        <v>11270</v>
      </c>
      <c r="EI1029" s="314" t="s">
        <v>11576</v>
      </c>
      <c r="EJ1029" s="314">
        <v>2</v>
      </c>
    </row>
    <row r="1030" spans="7:140" x14ac:dyDescent="0.35">
      <c r="G1030" s="322">
        <v>41501</v>
      </c>
      <c r="N1030" s="315" t="s">
        <v>18599</v>
      </c>
      <c r="S1030" s="314" t="s">
        <v>1404</v>
      </c>
      <c r="W1030" s="316">
        <v>41399</v>
      </c>
      <c r="AB1030" s="314" t="s">
        <v>7399</v>
      </c>
      <c r="AS1030" s="314" t="s">
        <v>15111</v>
      </c>
      <c r="BD1030" s="314" t="s">
        <v>11771</v>
      </c>
      <c r="BE1030" s="314" t="s">
        <v>8637</v>
      </c>
      <c r="BG1030" s="283" t="s">
        <v>11772</v>
      </c>
      <c r="BP1030" s="314" t="s">
        <v>15136</v>
      </c>
      <c r="BQ1030" s="314" t="s">
        <v>15099</v>
      </c>
      <c r="BV1030" s="314" t="s">
        <v>11571</v>
      </c>
      <c r="BW1030" s="287">
        <v>41469</v>
      </c>
      <c r="BZ1030" s="287">
        <v>41469</v>
      </c>
      <c r="CA1030" s="292">
        <v>0.41666666666666669</v>
      </c>
      <c r="CB1030" t="s">
        <v>1419</v>
      </c>
      <c r="CF1030" s="318" t="s">
        <v>10005</v>
      </c>
      <c r="DM1030" s="314" t="s">
        <v>11235</v>
      </c>
      <c r="DP1030" s="314" t="s">
        <v>11576</v>
      </c>
      <c r="DQ1030" s="314">
        <v>9</v>
      </c>
      <c r="DR1030" s="314" t="s">
        <v>11281</v>
      </c>
      <c r="EH1030" s="314" t="s">
        <v>11270</v>
      </c>
      <c r="EI1030" s="314" t="s">
        <v>11576</v>
      </c>
      <c r="EJ1030" s="314">
        <v>2</v>
      </c>
    </row>
    <row r="1031" spans="7:140" x14ac:dyDescent="0.35">
      <c r="G1031" s="322">
        <v>41501</v>
      </c>
      <c r="N1031" s="315" t="s">
        <v>18599</v>
      </c>
      <c r="S1031" s="314" t="s">
        <v>1404</v>
      </c>
      <c r="W1031" s="316">
        <v>41399</v>
      </c>
      <c r="AB1031" s="314" t="s">
        <v>7399</v>
      </c>
      <c r="AS1031" s="314" t="s">
        <v>15111</v>
      </c>
      <c r="BD1031" s="314" t="s">
        <v>11771</v>
      </c>
      <c r="BE1031" s="314" t="s">
        <v>8637</v>
      </c>
      <c r="BG1031" s="283" t="s">
        <v>11772</v>
      </c>
      <c r="BP1031" s="314" t="s">
        <v>15136</v>
      </c>
      <c r="BQ1031" s="314" t="s">
        <v>15099</v>
      </c>
      <c r="BV1031" s="314" t="s">
        <v>11571</v>
      </c>
      <c r="BW1031" s="287">
        <v>41469</v>
      </c>
      <c r="BZ1031" s="287">
        <v>41469</v>
      </c>
      <c r="CA1031" s="292">
        <v>0.58333333333333337</v>
      </c>
      <c r="CB1031" t="s">
        <v>1419</v>
      </c>
      <c r="CF1031" s="318" t="s">
        <v>10005</v>
      </c>
      <c r="DM1031" s="314" t="s">
        <v>11235</v>
      </c>
      <c r="DP1031" s="314" t="s">
        <v>11576</v>
      </c>
      <c r="DQ1031" s="314">
        <v>8</v>
      </c>
      <c r="DR1031" s="314" t="s">
        <v>11281</v>
      </c>
      <c r="EH1031" s="314" t="s">
        <v>11270</v>
      </c>
      <c r="EI1031" s="314" t="s">
        <v>11576</v>
      </c>
      <c r="EJ1031" s="314">
        <v>2</v>
      </c>
    </row>
    <row r="1032" spans="7:140" x14ac:dyDescent="0.35">
      <c r="G1032" s="322">
        <v>41501</v>
      </c>
      <c r="N1032" s="315" t="s">
        <v>18599</v>
      </c>
      <c r="S1032" s="314" t="s">
        <v>1404</v>
      </c>
      <c r="W1032" s="316">
        <v>41399</v>
      </c>
      <c r="AB1032" s="314" t="s">
        <v>7399</v>
      </c>
      <c r="AS1032" s="314" t="s">
        <v>15111</v>
      </c>
      <c r="BD1032" s="314" t="s">
        <v>11771</v>
      </c>
      <c r="BE1032" s="314" t="s">
        <v>8637</v>
      </c>
      <c r="BG1032" s="283" t="s">
        <v>11772</v>
      </c>
      <c r="BP1032" s="314" t="s">
        <v>15136</v>
      </c>
      <c r="BQ1032" s="314" t="s">
        <v>15099</v>
      </c>
      <c r="BV1032" s="314" t="s">
        <v>11571</v>
      </c>
      <c r="BW1032" s="287">
        <v>41469</v>
      </c>
      <c r="BZ1032" s="287">
        <v>41469</v>
      </c>
      <c r="CA1032" s="292">
        <v>0.75</v>
      </c>
      <c r="CB1032" t="s">
        <v>1419</v>
      </c>
      <c r="CF1032" s="318" t="s">
        <v>10005</v>
      </c>
      <c r="DM1032" s="314" t="s">
        <v>11235</v>
      </c>
      <c r="DP1032" s="314" t="s">
        <v>11576</v>
      </c>
      <c r="DQ1032" s="314">
        <v>7.8</v>
      </c>
      <c r="DR1032" s="314" t="s">
        <v>11281</v>
      </c>
      <c r="EH1032" s="314" t="s">
        <v>11270</v>
      </c>
      <c r="EI1032" s="314" t="s">
        <v>11576</v>
      </c>
      <c r="EJ1032" s="314">
        <v>2</v>
      </c>
    </row>
    <row r="1033" spans="7:140" x14ac:dyDescent="0.35">
      <c r="G1033" s="322">
        <v>41501</v>
      </c>
      <c r="N1033" s="315" t="s">
        <v>18599</v>
      </c>
      <c r="S1033" s="314" t="s">
        <v>1404</v>
      </c>
      <c r="W1033" s="316">
        <v>41399</v>
      </c>
      <c r="AB1033" s="314" t="s">
        <v>7399</v>
      </c>
      <c r="AS1033" s="314" t="s">
        <v>15111</v>
      </c>
      <c r="BD1033" s="314" t="s">
        <v>11771</v>
      </c>
      <c r="BE1033" s="314" t="s">
        <v>8637</v>
      </c>
      <c r="BG1033" s="283" t="s">
        <v>11772</v>
      </c>
      <c r="BP1033" s="314" t="s">
        <v>15136</v>
      </c>
      <c r="BQ1033" s="314" t="s">
        <v>15099</v>
      </c>
      <c r="BV1033" s="314" t="s">
        <v>11571</v>
      </c>
      <c r="BW1033" s="287">
        <v>41469</v>
      </c>
      <c r="BZ1033" s="287">
        <v>41469</v>
      </c>
      <c r="CA1033" s="292">
        <v>0.91666666666666663</v>
      </c>
      <c r="CB1033" t="s">
        <v>1419</v>
      </c>
      <c r="CF1033" s="318" t="s">
        <v>10005</v>
      </c>
      <c r="DM1033" s="314" t="s">
        <v>11235</v>
      </c>
      <c r="DP1033" s="314" t="s">
        <v>11576</v>
      </c>
      <c r="DQ1033" s="314">
        <v>7.2</v>
      </c>
      <c r="DR1033" s="314" t="s">
        <v>11281</v>
      </c>
      <c r="EH1033" s="314" t="s">
        <v>11270</v>
      </c>
      <c r="EI1033" s="314" t="s">
        <v>11576</v>
      </c>
      <c r="EJ1033" s="314">
        <v>2</v>
      </c>
    </row>
    <row r="1034" spans="7:140" x14ac:dyDescent="0.35">
      <c r="G1034" s="322">
        <v>41501</v>
      </c>
      <c r="N1034" s="315" t="s">
        <v>18599</v>
      </c>
      <c r="S1034" s="314" t="s">
        <v>1404</v>
      </c>
      <c r="W1034" s="316">
        <v>41399</v>
      </c>
      <c r="AB1034" s="314" t="s">
        <v>7399</v>
      </c>
      <c r="AS1034" s="314" t="s">
        <v>15111</v>
      </c>
      <c r="BD1034" s="314" t="s">
        <v>11771</v>
      </c>
      <c r="BE1034" s="314" t="s">
        <v>8637</v>
      </c>
      <c r="BG1034" s="283" t="s">
        <v>11772</v>
      </c>
      <c r="BP1034" s="314" t="s">
        <v>15136</v>
      </c>
      <c r="BQ1034" s="314" t="s">
        <v>15099</v>
      </c>
      <c r="BV1034" s="314" t="s">
        <v>11571</v>
      </c>
      <c r="BW1034" s="287">
        <v>41470</v>
      </c>
      <c r="BZ1034" s="287">
        <v>41470</v>
      </c>
      <c r="CA1034" s="292">
        <v>8.3333333333333329E-2</v>
      </c>
      <c r="CB1034" t="s">
        <v>1419</v>
      </c>
      <c r="CF1034" s="318" t="s">
        <v>10005</v>
      </c>
      <c r="DM1034" s="314" t="s">
        <v>11235</v>
      </c>
      <c r="DP1034" s="314" t="s">
        <v>11576</v>
      </c>
      <c r="DQ1034" s="314">
        <v>7.2</v>
      </c>
      <c r="DR1034" s="314" t="s">
        <v>11281</v>
      </c>
      <c r="EH1034" s="314" t="s">
        <v>11270</v>
      </c>
      <c r="EI1034" s="314" t="s">
        <v>11576</v>
      </c>
      <c r="EJ1034" s="314">
        <v>2</v>
      </c>
    </row>
    <row r="1035" spans="7:140" x14ac:dyDescent="0.35">
      <c r="G1035" s="322">
        <v>41501</v>
      </c>
      <c r="N1035" s="315" t="s">
        <v>18599</v>
      </c>
      <c r="S1035" s="314" t="s">
        <v>1404</v>
      </c>
      <c r="W1035" s="316">
        <v>41399</v>
      </c>
      <c r="AB1035" s="314" t="s">
        <v>7399</v>
      </c>
      <c r="AS1035" s="314" t="s">
        <v>15111</v>
      </c>
      <c r="BD1035" s="314" t="s">
        <v>11771</v>
      </c>
      <c r="BE1035" s="314" t="s">
        <v>8637</v>
      </c>
      <c r="BG1035" s="283" t="s">
        <v>11772</v>
      </c>
      <c r="BP1035" s="314" t="s">
        <v>15136</v>
      </c>
      <c r="BQ1035" s="314" t="s">
        <v>15099</v>
      </c>
      <c r="BV1035" s="314" t="s">
        <v>11571</v>
      </c>
      <c r="BW1035" s="287">
        <v>41470</v>
      </c>
      <c r="BZ1035" s="287">
        <v>41470</v>
      </c>
      <c r="CA1035" s="292">
        <v>0.25</v>
      </c>
      <c r="CB1035" t="s">
        <v>1419</v>
      </c>
      <c r="CF1035" s="318" t="s">
        <v>10005</v>
      </c>
      <c r="DM1035" s="314" t="s">
        <v>11235</v>
      </c>
      <c r="DP1035" s="314" t="s">
        <v>11576</v>
      </c>
      <c r="DQ1035" s="314">
        <v>7.4</v>
      </c>
      <c r="DR1035" s="314" t="s">
        <v>11281</v>
      </c>
      <c r="EH1035" s="314" t="s">
        <v>11270</v>
      </c>
      <c r="EI1035" s="314" t="s">
        <v>11576</v>
      </c>
      <c r="EJ1035" s="314">
        <v>2</v>
      </c>
    </row>
    <row r="1036" spans="7:140" x14ac:dyDescent="0.35">
      <c r="G1036" s="322">
        <v>41501</v>
      </c>
      <c r="N1036" s="315" t="s">
        <v>18599</v>
      </c>
      <c r="S1036" s="314" t="s">
        <v>1404</v>
      </c>
      <c r="W1036" s="316">
        <v>41399</v>
      </c>
      <c r="AB1036" s="314" t="s">
        <v>7399</v>
      </c>
      <c r="AS1036" s="314" t="s">
        <v>15111</v>
      </c>
      <c r="BD1036" s="314" t="s">
        <v>11771</v>
      </c>
      <c r="BE1036" s="314" t="s">
        <v>8637</v>
      </c>
      <c r="BG1036" s="283" t="s">
        <v>11772</v>
      </c>
      <c r="BP1036" s="314" t="s">
        <v>15136</v>
      </c>
      <c r="BQ1036" s="314" t="s">
        <v>15099</v>
      </c>
      <c r="BV1036" s="314" t="s">
        <v>11571</v>
      </c>
      <c r="BW1036" s="287">
        <v>41470</v>
      </c>
      <c r="BZ1036" s="287">
        <v>41470</v>
      </c>
      <c r="CA1036" s="292">
        <v>0.41666666666666669</v>
      </c>
      <c r="CB1036" t="s">
        <v>1419</v>
      </c>
      <c r="CF1036" s="318" t="s">
        <v>10005</v>
      </c>
      <c r="DM1036" s="314" t="s">
        <v>11235</v>
      </c>
      <c r="DP1036" s="314" t="s">
        <v>11576</v>
      </c>
      <c r="DQ1036" s="314">
        <v>7.2</v>
      </c>
      <c r="DR1036" s="314" t="s">
        <v>11281</v>
      </c>
      <c r="EH1036" s="314" t="s">
        <v>11270</v>
      </c>
      <c r="EI1036" s="314" t="s">
        <v>11576</v>
      </c>
      <c r="EJ1036" s="314">
        <v>2</v>
      </c>
    </row>
    <row r="1037" spans="7:140" x14ac:dyDescent="0.35">
      <c r="G1037" s="322">
        <v>41501</v>
      </c>
      <c r="N1037" s="315" t="s">
        <v>18599</v>
      </c>
      <c r="S1037" s="314" t="s">
        <v>1404</v>
      </c>
      <c r="W1037" s="316">
        <v>41399</v>
      </c>
      <c r="AB1037" s="314" t="s">
        <v>7399</v>
      </c>
      <c r="AS1037" s="314" t="s">
        <v>15111</v>
      </c>
      <c r="BD1037" s="314" t="s">
        <v>11771</v>
      </c>
      <c r="BE1037" s="314" t="s">
        <v>8637</v>
      </c>
      <c r="BG1037" s="283" t="s">
        <v>11772</v>
      </c>
      <c r="BP1037" s="314" t="s">
        <v>15136</v>
      </c>
      <c r="BQ1037" s="314" t="s">
        <v>15099</v>
      </c>
      <c r="BV1037" s="314" t="s">
        <v>11571</v>
      </c>
      <c r="BW1037" s="287">
        <v>41470</v>
      </c>
      <c r="BZ1037" s="287">
        <v>41470</v>
      </c>
      <c r="CA1037" s="292">
        <v>0.58333333333333337</v>
      </c>
      <c r="CB1037" t="s">
        <v>1419</v>
      </c>
      <c r="CF1037" s="318" t="s">
        <v>10005</v>
      </c>
      <c r="DM1037" s="314" t="s">
        <v>11235</v>
      </c>
      <c r="DP1037" s="314" t="s">
        <v>11576</v>
      </c>
      <c r="DQ1037" s="314">
        <v>6.8</v>
      </c>
      <c r="DR1037" s="314" t="s">
        <v>11281</v>
      </c>
      <c r="EH1037" s="314" t="s">
        <v>11270</v>
      </c>
      <c r="EI1037" s="314" t="s">
        <v>11576</v>
      </c>
      <c r="EJ1037" s="314">
        <v>2</v>
      </c>
    </row>
    <row r="1038" spans="7:140" x14ac:dyDescent="0.35">
      <c r="G1038" s="322">
        <v>41501</v>
      </c>
      <c r="N1038" s="315" t="s">
        <v>18599</v>
      </c>
      <c r="S1038" s="314" t="s">
        <v>1404</v>
      </c>
      <c r="W1038" s="316">
        <v>41399</v>
      </c>
      <c r="AB1038" s="314" t="s">
        <v>7399</v>
      </c>
      <c r="AS1038" s="314" t="s">
        <v>15111</v>
      </c>
      <c r="BD1038" s="314" t="s">
        <v>11771</v>
      </c>
      <c r="BE1038" s="314" t="s">
        <v>8637</v>
      </c>
      <c r="BG1038" s="283" t="s">
        <v>11772</v>
      </c>
      <c r="BP1038" s="314" t="s">
        <v>15136</v>
      </c>
      <c r="BQ1038" s="314" t="s">
        <v>15099</v>
      </c>
      <c r="BV1038" s="314" t="s">
        <v>11571</v>
      </c>
      <c r="BW1038" s="287">
        <v>41470</v>
      </c>
      <c r="BZ1038" s="287">
        <v>41470</v>
      </c>
      <c r="CA1038" s="292">
        <v>0.75</v>
      </c>
      <c r="CB1038" t="s">
        <v>1419</v>
      </c>
      <c r="CF1038" s="318" t="s">
        <v>10005</v>
      </c>
      <c r="DM1038" s="314" t="s">
        <v>11235</v>
      </c>
      <c r="DP1038" s="314" t="s">
        <v>11576</v>
      </c>
      <c r="DQ1038" s="314">
        <v>6.4</v>
      </c>
      <c r="DR1038" s="314" t="s">
        <v>11281</v>
      </c>
      <c r="EH1038" s="314" t="s">
        <v>11270</v>
      </c>
      <c r="EI1038" s="314" t="s">
        <v>11576</v>
      </c>
      <c r="EJ1038" s="314">
        <v>2</v>
      </c>
    </row>
    <row r="1039" spans="7:140" x14ac:dyDescent="0.35">
      <c r="G1039" s="322">
        <v>41501</v>
      </c>
      <c r="N1039" s="315" t="s">
        <v>18599</v>
      </c>
      <c r="S1039" s="314" t="s">
        <v>1404</v>
      </c>
      <c r="W1039" s="316">
        <v>41399</v>
      </c>
      <c r="AB1039" s="314" t="s">
        <v>7399</v>
      </c>
      <c r="AS1039" s="314" t="s">
        <v>15111</v>
      </c>
      <c r="BD1039" s="314" t="s">
        <v>11771</v>
      </c>
      <c r="BE1039" s="314" t="s">
        <v>8637</v>
      </c>
      <c r="BG1039" s="283" t="s">
        <v>11772</v>
      </c>
      <c r="BP1039" s="314" t="s">
        <v>15136</v>
      </c>
      <c r="BQ1039" s="314" t="s">
        <v>15099</v>
      </c>
      <c r="BV1039" s="314" t="s">
        <v>11571</v>
      </c>
      <c r="BW1039" s="287">
        <v>41470</v>
      </c>
      <c r="BZ1039" s="287">
        <v>41470</v>
      </c>
      <c r="CA1039" s="292">
        <v>0.91666666666666663</v>
      </c>
      <c r="CB1039" t="s">
        <v>1419</v>
      </c>
      <c r="CF1039" s="318" t="s">
        <v>10005</v>
      </c>
      <c r="DM1039" s="314" t="s">
        <v>11235</v>
      </c>
      <c r="DP1039" s="314" t="s">
        <v>11576</v>
      </c>
      <c r="DQ1039" s="314">
        <v>6.4</v>
      </c>
      <c r="DR1039" s="314" t="s">
        <v>11281</v>
      </c>
      <c r="EH1039" s="314" t="s">
        <v>11270</v>
      </c>
      <c r="EI1039" s="314" t="s">
        <v>11576</v>
      </c>
      <c r="EJ1039" s="314">
        <v>2</v>
      </c>
    </row>
    <row r="1040" spans="7:140" x14ac:dyDescent="0.35">
      <c r="G1040" s="322">
        <v>41501</v>
      </c>
      <c r="N1040" s="315" t="s">
        <v>18599</v>
      </c>
      <c r="S1040" s="314" t="s">
        <v>1404</v>
      </c>
      <c r="W1040" s="316">
        <v>41399</v>
      </c>
      <c r="AB1040" s="314" t="s">
        <v>7399</v>
      </c>
      <c r="AS1040" s="314" t="s">
        <v>15111</v>
      </c>
      <c r="BD1040" s="314" t="s">
        <v>11771</v>
      </c>
      <c r="BE1040" s="314" t="s">
        <v>8637</v>
      </c>
      <c r="BG1040" s="283" t="s">
        <v>11772</v>
      </c>
      <c r="BP1040" s="314" t="s">
        <v>15136</v>
      </c>
      <c r="BQ1040" s="314" t="s">
        <v>15099</v>
      </c>
      <c r="BV1040" s="314" t="s">
        <v>11571</v>
      </c>
      <c r="BW1040" s="287">
        <v>41471</v>
      </c>
      <c r="BZ1040" s="287">
        <v>41471</v>
      </c>
      <c r="CA1040" s="292">
        <v>8.3333333333333329E-2</v>
      </c>
      <c r="CB1040" t="s">
        <v>1419</v>
      </c>
      <c r="CF1040" s="318" t="s">
        <v>10005</v>
      </c>
      <c r="DM1040" s="314" t="s">
        <v>11235</v>
      </c>
      <c r="DP1040" s="314" t="s">
        <v>11576</v>
      </c>
      <c r="DQ1040" s="314">
        <v>6.2</v>
      </c>
      <c r="DR1040" s="314" t="s">
        <v>11281</v>
      </c>
      <c r="EH1040" s="314" t="s">
        <v>11270</v>
      </c>
      <c r="EI1040" s="314" t="s">
        <v>11576</v>
      </c>
      <c r="EJ1040" s="314">
        <v>2</v>
      </c>
    </row>
    <row r="1041" spans="7:140" x14ac:dyDescent="0.35">
      <c r="G1041" s="322">
        <v>41501</v>
      </c>
      <c r="N1041" s="315" t="s">
        <v>18599</v>
      </c>
      <c r="S1041" s="314" t="s">
        <v>1404</v>
      </c>
      <c r="W1041" s="316">
        <v>41399</v>
      </c>
      <c r="AB1041" s="314" t="s">
        <v>7399</v>
      </c>
      <c r="AS1041" s="314" t="s">
        <v>15111</v>
      </c>
      <c r="BD1041" s="314" t="s">
        <v>11771</v>
      </c>
      <c r="BE1041" s="314" t="s">
        <v>8637</v>
      </c>
      <c r="BG1041" s="283" t="s">
        <v>11772</v>
      </c>
      <c r="BP1041" s="314" t="s">
        <v>15136</v>
      </c>
      <c r="BQ1041" s="314" t="s">
        <v>15099</v>
      </c>
      <c r="BV1041" s="314" t="s">
        <v>11571</v>
      </c>
      <c r="BW1041" s="287">
        <v>41471</v>
      </c>
      <c r="BZ1041" s="287">
        <v>41471</v>
      </c>
      <c r="CA1041" s="292">
        <v>0.25</v>
      </c>
      <c r="CB1041" t="s">
        <v>1419</v>
      </c>
      <c r="CF1041" s="318" t="s">
        <v>10005</v>
      </c>
      <c r="DM1041" s="314" t="s">
        <v>11235</v>
      </c>
      <c r="DP1041" s="314" t="s">
        <v>11576</v>
      </c>
      <c r="DQ1041" s="314">
        <v>6.4</v>
      </c>
      <c r="DR1041" s="314" t="s">
        <v>11281</v>
      </c>
      <c r="EH1041" s="314" t="s">
        <v>11270</v>
      </c>
      <c r="EI1041" s="314" t="s">
        <v>11576</v>
      </c>
      <c r="EJ1041" s="314">
        <v>2</v>
      </c>
    </row>
    <row r="1042" spans="7:140" x14ac:dyDescent="0.35">
      <c r="G1042" s="322">
        <v>41501</v>
      </c>
      <c r="N1042" s="315" t="s">
        <v>18599</v>
      </c>
      <c r="S1042" s="314" t="s">
        <v>1404</v>
      </c>
      <c r="W1042" s="316">
        <v>41399</v>
      </c>
      <c r="AB1042" s="314" t="s">
        <v>7399</v>
      </c>
      <c r="AS1042" s="314" t="s">
        <v>15111</v>
      </c>
      <c r="BD1042" s="314" t="s">
        <v>11771</v>
      </c>
      <c r="BE1042" s="314" t="s">
        <v>8637</v>
      </c>
      <c r="BG1042" s="283" t="s">
        <v>11772</v>
      </c>
      <c r="BP1042" s="314" t="s">
        <v>15136</v>
      </c>
      <c r="BQ1042" s="314" t="s">
        <v>15099</v>
      </c>
      <c r="BV1042" s="314" t="s">
        <v>11571</v>
      </c>
      <c r="BW1042" s="287">
        <v>41471</v>
      </c>
      <c r="BZ1042" s="287">
        <v>41471</v>
      </c>
      <c r="CA1042" s="292">
        <v>0.41666666666666669</v>
      </c>
      <c r="CB1042" t="s">
        <v>1419</v>
      </c>
      <c r="CF1042" s="318" t="s">
        <v>10005</v>
      </c>
      <c r="DM1042" s="314" t="s">
        <v>11235</v>
      </c>
      <c r="DP1042" s="314" t="s">
        <v>11576</v>
      </c>
      <c r="DQ1042" s="314">
        <v>6.4</v>
      </c>
      <c r="DR1042" s="314" t="s">
        <v>11281</v>
      </c>
      <c r="EH1042" s="314" t="s">
        <v>11270</v>
      </c>
      <c r="EI1042" s="314" t="s">
        <v>11576</v>
      </c>
      <c r="EJ1042" s="314">
        <v>2</v>
      </c>
    </row>
    <row r="1043" spans="7:140" x14ac:dyDescent="0.35">
      <c r="G1043" s="322">
        <v>41501</v>
      </c>
      <c r="N1043" s="315" t="s">
        <v>18599</v>
      </c>
      <c r="S1043" s="314" t="s">
        <v>1404</v>
      </c>
      <c r="W1043" s="316">
        <v>41399</v>
      </c>
      <c r="AB1043" s="314" t="s">
        <v>7399</v>
      </c>
      <c r="AS1043" s="314" t="s">
        <v>15111</v>
      </c>
      <c r="BD1043" s="314" t="s">
        <v>11771</v>
      </c>
      <c r="BE1043" s="314" t="s">
        <v>8637</v>
      </c>
      <c r="BG1043" s="283" t="s">
        <v>11772</v>
      </c>
      <c r="BP1043" s="314" t="s">
        <v>15136</v>
      </c>
      <c r="BQ1043" s="314" t="s">
        <v>15099</v>
      </c>
      <c r="BV1043" s="314" t="s">
        <v>11571</v>
      </c>
      <c r="BW1043" s="287">
        <v>41471</v>
      </c>
      <c r="BZ1043" s="287">
        <v>41471</v>
      </c>
      <c r="CA1043" s="292">
        <v>0.58333333333333337</v>
      </c>
      <c r="CB1043" t="s">
        <v>1419</v>
      </c>
      <c r="CF1043" s="318" t="s">
        <v>10005</v>
      </c>
      <c r="DM1043" s="314" t="s">
        <v>11235</v>
      </c>
      <c r="DP1043" s="314" t="s">
        <v>11576</v>
      </c>
      <c r="DQ1043" s="314">
        <v>6</v>
      </c>
      <c r="DR1043" s="314" t="s">
        <v>11281</v>
      </c>
      <c r="EH1043" s="314" t="s">
        <v>11270</v>
      </c>
      <c r="EI1043" s="314" t="s">
        <v>11576</v>
      </c>
      <c r="EJ1043" s="314">
        <v>2</v>
      </c>
    </row>
    <row r="1044" spans="7:140" x14ac:dyDescent="0.35">
      <c r="G1044" s="322">
        <v>41501</v>
      </c>
      <c r="N1044" s="315" t="s">
        <v>18599</v>
      </c>
      <c r="S1044" s="314" t="s">
        <v>1404</v>
      </c>
      <c r="W1044" s="316">
        <v>41399</v>
      </c>
      <c r="AB1044" s="314" t="s">
        <v>7399</v>
      </c>
      <c r="AS1044" s="314" t="s">
        <v>15111</v>
      </c>
      <c r="BD1044" s="314" t="s">
        <v>11771</v>
      </c>
      <c r="BE1044" s="314" t="s">
        <v>8637</v>
      </c>
      <c r="BG1044" s="283" t="s">
        <v>11772</v>
      </c>
      <c r="BP1044" s="314" t="s">
        <v>15136</v>
      </c>
      <c r="BQ1044" s="314" t="s">
        <v>15099</v>
      </c>
      <c r="BV1044" s="314" t="s">
        <v>11571</v>
      </c>
      <c r="BW1044" s="287">
        <v>41471</v>
      </c>
      <c r="BZ1044" s="287">
        <v>41471</v>
      </c>
      <c r="CA1044" s="292">
        <v>0.75</v>
      </c>
      <c r="CB1044" t="s">
        <v>1419</v>
      </c>
      <c r="CF1044" s="318" t="s">
        <v>10005</v>
      </c>
      <c r="DM1044" s="314" t="s">
        <v>11235</v>
      </c>
      <c r="DP1044" s="314" t="s">
        <v>11576</v>
      </c>
      <c r="DQ1044" s="314">
        <v>5.7</v>
      </c>
      <c r="DR1044" s="314" t="s">
        <v>11281</v>
      </c>
      <c r="EH1044" s="314" t="s">
        <v>11270</v>
      </c>
      <c r="EI1044" s="314" t="s">
        <v>11576</v>
      </c>
      <c r="EJ1044" s="314">
        <v>2</v>
      </c>
    </row>
    <row r="1045" spans="7:140" x14ac:dyDescent="0.35">
      <c r="G1045" s="322">
        <v>41501</v>
      </c>
      <c r="N1045" s="315" t="s">
        <v>18599</v>
      </c>
      <c r="S1045" s="314" t="s">
        <v>1404</v>
      </c>
      <c r="W1045" s="316">
        <v>41399</v>
      </c>
      <c r="AB1045" s="314" t="s">
        <v>7399</v>
      </c>
      <c r="AS1045" s="314" t="s">
        <v>15111</v>
      </c>
      <c r="BD1045" s="314" t="s">
        <v>11771</v>
      </c>
      <c r="BE1045" s="314" t="s">
        <v>8637</v>
      </c>
      <c r="BG1045" s="283" t="s">
        <v>11772</v>
      </c>
      <c r="BP1045" s="314" t="s">
        <v>15136</v>
      </c>
      <c r="BQ1045" s="314" t="s">
        <v>15099</v>
      </c>
      <c r="BV1045" s="314" t="s">
        <v>11571</v>
      </c>
      <c r="BW1045" s="287">
        <v>41471</v>
      </c>
      <c r="BZ1045" s="287">
        <v>41471</v>
      </c>
      <c r="CA1045" s="292">
        <v>0.91666666666666663</v>
      </c>
      <c r="CB1045" t="s">
        <v>1419</v>
      </c>
      <c r="CF1045" s="318" t="s">
        <v>10005</v>
      </c>
      <c r="DM1045" s="314" t="s">
        <v>11235</v>
      </c>
      <c r="DP1045" s="314" t="s">
        <v>11576</v>
      </c>
      <c r="DQ1045" s="314">
        <v>5.7</v>
      </c>
      <c r="DR1045" s="314" t="s">
        <v>11281</v>
      </c>
      <c r="EH1045" s="314" t="s">
        <v>11270</v>
      </c>
      <c r="EI1045" s="314" t="s">
        <v>11576</v>
      </c>
      <c r="EJ1045" s="314">
        <v>2</v>
      </c>
    </row>
    <row r="1046" spans="7:140" x14ac:dyDescent="0.35">
      <c r="G1046" s="322">
        <v>41501</v>
      </c>
      <c r="N1046" s="315" t="s">
        <v>18599</v>
      </c>
      <c r="S1046" s="314" t="s">
        <v>1404</v>
      </c>
      <c r="W1046" s="316">
        <v>41399</v>
      </c>
      <c r="AB1046" s="314" t="s">
        <v>7399</v>
      </c>
      <c r="AS1046" s="314" t="s">
        <v>15111</v>
      </c>
      <c r="BD1046" s="314" t="s">
        <v>11771</v>
      </c>
      <c r="BE1046" s="314" t="s">
        <v>8637</v>
      </c>
      <c r="BG1046" s="283" t="s">
        <v>11772</v>
      </c>
      <c r="BP1046" s="314" t="s">
        <v>15136</v>
      </c>
      <c r="BQ1046" s="314" t="s">
        <v>15099</v>
      </c>
      <c r="BV1046" s="314" t="s">
        <v>11571</v>
      </c>
      <c r="BW1046" s="287">
        <v>41472</v>
      </c>
      <c r="BZ1046" s="287">
        <v>41472</v>
      </c>
      <c r="CA1046" s="292">
        <v>8.3333333333333329E-2</v>
      </c>
      <c r="CB1046" t="s">
        <v>1419</v>
      </c>
      <c r="CF1046" s="318" t="s">
        <v>10005</v>
      </c>
      <c r="DM1046" s="314" t="s">
        <v>11235</v>
      </c>
      <c r="DP1046" s="314" t="s">
        <v>11576</v>
      </c>
      <c r="DQ1046" s="314">
        <v>5.7</v>
      </c>
      <c r="DR1046" s="314" t="s">
        <v>11281</v>
      </c>
      <c r="EH1046" s="314" t="s">
        <v>11270</v>
      </c>
      <c r="EI1046" s="314" t="s">
        <v>11576</v>
      </c>
      <c r="EJ1046" s="314">
        <v>2</v>
      </c>
    </row>
    <row r="1047" spans="7:140" x14ac:dyDescent="0.35">
      <c r="G1047" s="322">
        <v>41501</v>
      </c>
      <c r="N1047" s="315" t="s">
        <v>18599</v>
      </c>
      <c r="S1047" s="314" t="s">
        <v>1404</v>
      </c>
      <c r="W1047" s="316">
        <v>41399</v>
      </c>
      <c r="AB1047" s="314" t="s">
        <v>7399</v>
      </c>
      <c r="AS1047" s="314" t="s">
        <v>15111</v>
      </c>
      <c r="BD1047" s="314" t="s">
        <v>11771</v>
      </c>
      <c r="BE1047" s="314" t="s">
        <v>8637</v>
      </c>
      <c r="BG1047" s="283" t="s">
        <v>11772</v>
      </c>
      <c r="BP1047" s="314" t="s">
        <v>15136</v>
      </c>
      <c r="BQ1047" s="314" t="s">
        <v>15099</v>
      </c>
      <c r="BV1047" s="314" t="s">
        <v>11571</v>
      </c>
      <c r="BW1047" s="287">
        <v>41472</v>
      </c>
      <c r="BZ1047" s="287">
        <v>41472</v>
      </c>
      <c r="CA1047" s="292">
        <v>0.25</v>
      </c>
      <c r="CB1047" t="s">
        <v>1419</v>
      </c>
      <c r="CF1047" s="318" t="s">
        <v>10005</v>
      </c>
      <c r="DM1047" s="314" t="s">
        <v>11235</v>
      </c>
      <c r="DP1047" s="314" t="s">
        <v>11576</v>
      </c>
      <c r="DQ1047" s="314">
        <v>6</v>
      </c>
      <c r="DR1047" s="314" t="s">
        <v>11281</v>
      </c>
      <c r="EH1047" s="314" t="s">
        <v>11270</v>
      </c>
      <c r="EI1047" s="314" t="s">
        <v>11576</v>
      </c>
      <c r="EJ1047" s="314">
        <v>2</v>
      </c>
    </row>
    <row r="1048" spans="7:140" x14ac:dyDescent="0.35">
      <c r="G1048" s="322">
        <v>41501</v>
      </c>
      <c r="N1048" s="315" t="s">
        <v>18599</v>
      </c>
      <c r="S1048" s="314" t="s">
        <v>1404</v>
      </c>
      <c r="W1048" s="316">
        <v>41399</v>
      </c>
      <c r="AB1048" s="314" t="s">
        <v>7399</v>
      </c>
      <c r="AS1048" s="314" t="s">
        <v>15111</v>
      </c>
      <c r="BD1048" s="314" t="s">
        <v>11771</v>
      </c>
      <c r="BE1048" s="314" t="s">
        <v>8637</v>
      </c>
      <c r="BG1048" s="283" t="s">
        <v>11772</v>
      </c>
      <c r="BP1048" s="314" t="s">
        <v>15136</v>
      </c>
      <c r="BQ1048" s="314" t="s">
        <v>15099</v>
      </c>
      <c r="BV1048" s="314" t="s">
        <v>11571</v>
      </c>
      <c r="BW1048" s="287">
        <v>41472</v>
      </c>
      <c r="BZ1048" s="287">
        <v>41472</v>
      </c>
      <c r="CA1048" s="292">
        <v>0.41666666666666669</v>
      </c>
      <c r="CB1048" t="s">
        <v>1419</v>
      </c>
      <c r="CF1048" s="318" t="s">
        <v>10005</v>
      </c>
      <c r="DM1048" s="314" t="s">
        <v>11235</v>
      </c>
      <c r="DP1048" s="314" t="s">
        <v>11576</v>
      </c>
      <c r="DQ1048" s="314">
        <v>6</v>
      </c>
      <c r="DR1048" s="314" t="s">
        <v>11281</v>
      </c>
      <c r="EH1048" s="314" t="s">
        <v>11270</v>
      </c>
      <c r="EI1048" s="314" t="s">
        <v>11576</v>
      </c>
      <c r="EJ1048" s="314">
        <v>2</v>
      </c>
    </row>
    <row r="1049" spans="7:140" x14ac:dyDescent="0.35">
      <c r="G1049" s="322">
        <v>41501</v>
      </c>
      <c r="N1049" s="315" t="s">
        <v>18599</v>
      </c>
      <c r="S1049" s="314" t="s">
        <v>1404</v>
      </c>
      <c r="W1049" s="316">
        <v>41399</v>
      </c>
      <c r="AB1049" s="314" t="s">
        <v>7399</v>
      </c>
      <c r="AS1049" s="314" t="s">
        <v>15111</v>
      </c>
      <c r="BD1049" s="314" t="s">
        <v>11771</v>
      </c>
      <c r="BE1049" s="314" t="s">
        <v>8637</v>
      </c>
      <c r="BG1049" s="283" t="s">
        <v>11772</v>
      </c>
      <c r="BP1049" s="314" t="s">
        <v>15136</v>
      </c>
      <c r="BQ1049" s="314" t="s">
        <v>15099</v>
      </c>
      <c r="BV1049" s="314" t="s">
        <v>11571</v>
      </c>
      <c r="BW1049" s="287">
        <v>41472</v>
      </c>
      <c r="BZ1049" s="287">
        <v>41472</v>
      </c>
      <c r="CA1049" s="292">
        <v>0.58333333333333337</v>
      </c>
      <c r="CB1049" t="s">
        <v>1419</v>
      </c>
      <c r="CF1049" s="318" t="s">
        <v>10005</v>
      </c>
      <c r="DM1049" s="314" t="s">
        <v>11235</v>
      </c>
      <c r="DP1049" s="314" t="s">
        <v>11576</v>
      </c>
      <c r="DQ1049" s="314">
        <v>5.6</v>
      </c>
      <c r="DR1049" s="314" t="s">
        <v>11281</v>
      </c>
      <c r="EH1049" s="314" t="s">
        <v>11270</v>
      </c>
      <c r="EI1049" s="314" t="s">
        <v>11576</v>
      </c>
      <c r="EJ1049" s="314">
        <v>2</v>
      </c>
    </row>
    <row r="1050" spans="7:140" x14ac:dyDescent="0.35">
      <c r="G1050" s="322">
        <v>41501</v>
      </c>
      <c r="N1050" s="315" t="s">
        <v>18599</v>
      </c>
      <c r="S1050" s="314" t="s">
        <v>1404</v>
      </c>
      <c r="W1050" s="316">
        <v>41399</v>
      </c>
      <c r="AB1050" s="314" t="s">
        <v>7399</v>
      </c>
      <c r="AS1050" s="314" t="s">
        <v>15111</v>
      </c>
      <c r="BD1050" s="314" t="s">
        <v>11771</v>
      </c>
      <c r="BE1050" s="314" t="s">
        <v>8637</v>
      </c>
      <c r="BG1050" s="283" t="s">
        <v>11772</v>
      </c>
      <c r="BP1050" s="314" t="s">
        <v>15136</v>
      </c>
      <c r="BQ1050" s="314" t="s">
        <v>15099</v>
      </c>
      <c r="BV1050" s="314" t="s">
        <v>11571</v>
      </c>
      <c r="BW1050" s="287">
        <v>41472</v>
      </c>
      <c r="BZ1050" s="287">
        <v>41472</v>
      </c>
      <c r="CA1050" s="292">
        <v>0.75</v>
      </c>
      <c r="CB1050" t="s">
        <v>1419</v>
      </c>
      <c r="CF1050" s="318" t="s">
        <v>10005</v>
      </c>
      <c r="DM1050" s="314" t="s">
        <v>11235</v>
      </c>
      <c r="DP1050" s="314" t="s">
        <v>11576</v>
      </c>
      <c r="DQ1050" s="314">
        <v>5.6</v>
      </c>
      <c r="DR1050" s="314" t="s">
        <v>11281</v>
      </c>
      <c r="EH1050" s="314" t="s">
        <v>11270</v>
      </c>
      <c r="EI1050" s="314" t="s">
        <v>11576</v>
      </c>
      <c r="EJ1050" s="314">
        <v>2</v>
      </c>
    </row>
    <row r="1051" spans="7:140" x14ac:dyDescent="0.35">
      <c r="G1051" s="322">
        <v>41501</v>
      </c>
      <c r="N1051" s="315" t="s">
        <v>18599</v>
      </c>
      <c r="S1051" s="314" t="s">
        <v>1404</v>
      </c>
      <c r="W1051" s="316">
        <v>41399</v>
      </c>
      <c r="AB1051" s="314" t="s">
        <v>7399</v>
      </c>
      <c r="AS1051" s="314" t="s">
        <v>15111</v>
      </c>
      <c r="BD1051" s="314" t="s">
        <v>11771</v>
      </c>
      <c r="BE1051" s="314" t="s">
        <v>8637</v>
      </c>
      <c r="BG1051" s="283" t="s">
        <v>11772</v>
      </c>
      <c r="BP1051" s="314" t="s">
        <v>15136</v>
      </c>
      <c r="BQ1051" s="314" t="s">
        <v>15099</v>
      </c>
      <c r="BV1051" s="314" t="s">
        <v>11571</v>
      </c>
      <c r="BW1051" s="287">
        <v>41472</v>
      </c>
      <c r="BZ1051" s="287">
        <v>41472</v>
      </c>
      <c r="CA1051" s="292">
        <v>0.91666666666666663</v>
      </c>
      <c r="CB1051" t="s">
        <v>1419</v>
      </c>
      <c r="CF1051" s="318" t="s">
        <v>10005</v>
      </c>
      <c r="DM1051" s="314" t="s">
        <v>11235</v>
      </c>
      <c r="DP1051" s="314" t="s">
        <v>11576</v>
      </c>
      <c r="DQ1051" s="314">
        <v>5.6</v>
      </c>
      <c r="DR1051" s="314" t="s">
        <v>11281</v>
      </c>
      <c r="EH1051" s="314" t="s">
        <v>11270</v>
      </c>
      <c r="EI1051" s="314" t="s">
        <v>11576</v>
      </c>
      <c r="EJ1051" s="314">
        <v>2</v>
      </c>
    </row>
    <row r="1052" spans="7:140" x14ac:dyDescent="0.35">
      <c r="G1052" s="322">
        <v>41501</v>
      </c>
      <c r="N1052" s="315" t="s">
        <v>18599</v>
      </c>
      <c r="S1052" s="314" t="s">
        <v>1404</v>
      </c>
      <c r="W1052" s="316">
        <v>41399</v>
      </c>
      <c r="AB1052" s="314" t="s">
        <v>7399</v>
      </c>
      <c r="AS1052" s="314" t="s">
        <v>15111</v>
      </c>
      <c r="BD1052" s="314" t="s">
        <v>11771</v>
      </c>
      <c r="BE1052" s="314" t="s">
        <v>8637</v>
      </c>
      <c r="BG1052" s="283" t="s">
        <v>11772</v>
      </c>
      <c r="BP1052" s="314" t="s">
        <v>15136</v>
      </c>
      <c r="BQ1052" s="314" t="s">
        <v>15099</v>
      </c>
      <c r="BV1052" s="314" t="s">
        <v>11571</v>
      </c>
      <c r="BW1052" s="287">
        <v>41473</v>
      </c>
      <c r="BZ1052" s="287">
        <v>41473</v>
      </c>
      <c r="CA1052" s="292">
        <v>8.3333333333333329E-2</v>
      </c>
      <c r="CB1052" t="s">
        <v>1419</v>
      </c>
      <c r="CF1052" s="318" t="s">
        <v>10005</v>
      </c>
      <c r="DM1052" s="314" t="s">
        <v>11235</v>
      </c>
      <c r="DP1052" s="314" t="s">
        <v>11576</v>
      </c>
      <c r="DQ1052" s="314">
        <v>5.6</v>
      </c>
      <c r="DR1052" s="314" t="s">
        <v>11281</v>
      </c>
      <c r="EH1052" s="314" t="s">
        <v>11270</v>
      </c>
      <c r="EI1052" s="314" t="s">
        <v>11576</v>
      </c>
      <c r="EJ1052" s="314">
        <v>2</v>
      </c>
    </row>
    <row r="1053" spans="7:140" x14ac:dyDescent="0.35">
      <c r="G1053" s="322">
        <v>41501</v>
      </c>
      <c r="N1053" s="315" t="s">
        <v>18599</v>
      </c>
      <c r="S1053" s="314" t="s">
        <v>1404</v>
      </c>
      <c r="W1053" s="316">
        <v>41399</v>
      </c>
      <c r="AB1053" s="314" t="s">
        <v>7399</v>
      </c>
      <c r="AS1053" s="314" t="s">
        <v>15111</v>
      </c>
      <c r="BD1053" s="314" t="s">
        <v>11771</v>
      </c>
      <c r="BE1053" s="314" t="s">
        <v>8637</v>
      </c>
      <c r="BG1053" s="283" t="s">
        <v>11772</v>
      </c>
      <c r="BP1053" s="314" t="s">
        <v>15136</v>
      </c>
      <c r="BQ1053" s="314" t="s">
        <v>15099</v>
      </c>
      <c r="BV1053" s="314" t="s">
        <v>11571</v>
      </c>
      <c r="BW1053" s="287">
        <v>41473</v>
      </c>
      <c r="BZ1053" s="287">
        <v>41473</v>
      </c>
      <c r="CA1053" s="292">
        <v>0.25</v>
      </c>
      <c r="CB1053" t="s">
        <v>1419</v>
      </c>
      <c r="CF1053" s="318" t="s">
        <v>10005</v>
      </c>
      <c r="DM1053" s="314" t="s">
        <v>11235</v>
      </c>
      <c r="DP1053" s="314" t="s">
        <v>11576</v>
      </c>
      <c r="DQ1053" s="314">
        <v>5.6</v>
      </c>
      <c r="DR1053" s="314" t="s">
        <v>11281</v>
      </c>
      <c r="EH1053" s="314" t="s">
        <v>11270</v>
      </c>
      <c r="EI1053" s="314" t="s">
        <v>11576</v>
      </c>
      <c r="EJ1053" s="314">
        <v>2</v>
      </c>
    </row>
    <row r="1054" spans="7:140" x14ac:dyDescent="0.35">
      <c r="G1054" s="322">
        <v>41501</v>
      </c>
      <c r="N1054" s="315" t="s">
        <v>18599</v>
      </c>
      <c r="S1054" s="314" t="s">
        <v>1404</v>
      </c>
      <c r="W1054" s="316">
        <v>41399</v>
      </c>
      <c r="AB1054" s="314" t="s">
        <v>7399</v>
      </c>
      <c r="AS1054" s="314" t="s">
        <v>15111</v>
      </c>
      <c r="BD1054" s="314" t="s">
        <v>11771</v>
      </c>
      <c r="BE1054" s="314" t="s">
        <v>8637</v>
      </c>
      <c r="BG1054" s="283" t="s">
        <v>11772</v>
      </c>
      <c r="BP1054" s="314" t="s">
        <v>15136</v>
      </c>
      <c r="BQ1054" s="314" t="s">
        <v>15099</v>
      </c>
      <c r="BV1054" s="314" t="s">
        <v>11571</v>
      </c>
      <c r="BW1054" s="287">
        <v>41473</v>
      </c>
      <c r="BZ1054" s="287">
        <v>41473</v>
      </c>
      <c r="CA1054" s="292">
        <v>0.41666666666666669</v>
      </c>
      <c r="CB1054" t="s">
        <v>1419</v>
      </c>
      <c r="CF1054" s="318" t="s">
        <v>10005</v>
      </c>
      <c r="DM1054" s="314" t="s">
        <v>11235</v>
      </c>
      <c r="DP1054" s="314" t="s">
        <v>11576</v>
      </c>
      <c r="DQ1054" s="314">
        <v>5.9</v>
      </c>
      <c r="DR1054" s="314" t="s">
        <v>11281</v>
      </c>
      <c r="EH1054" s="314" t="s">
        <v>11270</v>
      </c>
      <c r="EI1054" s="314" t="s">
        <v>11576</v>
      </c>
      <c r="EJ1054" s="314">
        <v>2</v>
      </c>
    </row>
    <row r="1055" spans="7:140" x14ac:dyDescent="0.35">
      <c r="G1055" s="322">
        <v>41501</v>
      </c>
      <c r="N1055" s="315" t="s">
        <v>18599</v>
      </c>
      <c r="S1055" s="314" t="s">
        <v>1404</v>
      </c>
      <c r="W1055" s="316">
        <v>41399</v>
      </c>
      <c r="AB1055" s="314" t="s">
        <v>7399</v>
      </c>
      <c r="AS1055" s="314" t="s">
        <v>15111</v>
      </c>
      <c r="BD1055" s="314" t="s">
        <v>11771</v>
      </c>
      <c r="BE1055" s="314" t="s">
        <v>8637</v>
      </c>
      <c r="BG1055" s="283" t="s">
        <v>11772</v>
      </c>
      <c r="BP1055" s="314" t="s">
        <v>15136</v>
      </c>
      <c r="BQ1055" s="314" t="s">
        <v>15099</v>
      </c>
      <c r="BV1055" s="314" t="s">
        <v>11571</v>
      </c>
      <c r="BW1055" s="287">
        <v>41473</v>
      </c>
      <c r="BZ1055" s="287">
        <v>41473</v>
      </c>
      <c r="CA1055" s="292">
        <v>0.58333333333333337</v>
      </c>
      <c r="CB1055" t="s">
        <v>1419</v>
      </c>
      <c r="CF1055" s="318" t="s">
        <v>10005</v>
      </c>
      <c r="DM1055" s="314" t="s">
        <v>11235</v>
      </c>
      <c r="DP1055" s="314" t="s">
        <v>11576</v>
      </c>
      <c r="DQ1055" s="314">
        <v>5.6</v>
      </c>
      <c r="DR1055" s="314" t="s">
        <v>11281</v>
      </c>
      <c r="EH1055" s="314" t="s">
        <v>11270</v>
      </c>
      <c r="EI1055" s="314" t="s">
        <v>11576</v>
      </c>
      <c r="EJ1055" s="314">
        <v>2</v>
      </c>
    </row>
    <row r="1056" spans="7:140" x14ac:dyDescent="0.35">
      <c r="G1056" s="322">
        <v>41501</v>
      </c>
      <c r="N1056" s="315" t="s">
        <v>18599</v>
      </c>
      <c r="S1056" s="314" t="s">
        <v>1404</v>
      </c>
      <c r="W1056" s="316">
        <v>41399</v>
      </c>
      <c r="AB1056" s="314" t="s">
        <v>7399</v>
      </c>
      <c r="AS1056" s="314" t="s">
        <v>15111</v>
      </c>
      <c r="BD1056" s="314" t="s">
        <v>11771</v>
      </c>
      <c r="BE1056" s="314" t="s">
        <v>8637</v>
      </c>
      <c r="BG1056" s="283" t="s">
        <v>11772</v>
      </c>
      <c r="BP1056" s="314" t="s">
        <v>15136</v>
      </c>
      <c r="BQ1056" s="314" t="s">
        <v>15099</v>
      </c>
      <c r="BV1056" s="314" t="s">
        <v>11571</v>
      </c>
      <c r="BW1056" s="287">
        <v>41473</v>
      </c>
      <c r="BZ1056" s="287">
        <v>41473</v>
      </c>
      <c r="CA1056" s="292">
        <v>0.75</v>
      </c>
      <c r="CB1056" t="s">
        <v>1419</v>
      </c>
      <c r="CF1056" s="318" t="s">
        <v>10005</v>
      </c>
      <c r="DM1056" s="314" t="s">
        <v>11235</v>
      </c>
      <c r="DP1056" s="314" t="s">
        <v>11576</v>
      </c>
      <c r="DQ1056" s="314">
        <v>5.0999999999999996</v>
      </c>
      <c r="DR1056" s="314" t="s">
        <v>11281</v>
      </c>
      <c r="EH1056" s="314" t="s">
        <v>11270</v>
      </c>
      <c r="EI1056" s="314" t="s">
        <v>11576</v>
      </c>
      <c r="EJ1056" s="314">
        <v>2</v>
      </c>
    </row>
    <row r="1057" spans="7:140" x14ac:dyDescent="0.35">
      <c r="G1057" s="322">
        <v>41501</v>
      </c>
      <c r="N1057" s="315" t="s">
        <v>18599</v>
      </c>
      <c r="S1057" s="314" t="s">
        <v>1404</v>
      </c>
      <c r="W1057" s="316">
        <v>41399</v>
      </c>
      <c r="AB1057" s="314" t="s">
        <v>7399</v>
      </c>
      <c r="AS1057" s="314" t="s">
        <v>15111</v>
      </c>
      <c r="BD1057" s="314" t="s">
        <v>11771</v>
      </c>
      <c r="BE1057" s="314" t="s">
        <v>8637</v>
      </c>
      <c r="BG1057" s="283" t="s">
        <v>11772</v>
      </c>
      <c r="BP1057" s="314" t="s">
        <v>15136</v>
      </c>
      <c r="BQ1057" s="314" t="s">
        <v>15099</v>
      </c>
      <c r="BV1057" s="314" t="s">
        <v>11571</v>
      </c>
      <c r="BW1057" s="287">
        <v>41473</v>
      </c>
      <c r="BZ1057" s="287">
        <v>41473</v>
      </c>
      <c r="CA1057" s="292">
        <v>0.91666666666666663</v>
      </c>
      <c r="CB1057" t="s">
        <v>1419</v>
      </c>
      <c r="CF1057" s="318" t="s">
        <v>10005</v>
      </c>
      <c r="DM1057" s="314" t="s">
        <v>11235</v>
      </c>
      <c r="DP1057" s="314" t="s">
        <v>11576</v>
      </c>
      <c r="DQ1057" s="314">
        <v>5.3</v>
      </c>
      <c r="DR1057" s="314" t="s">
        <v>11281</v>
      </c>
      <c r="EH1057" s="314" t="s">
        <v>11270</v>
      </c>
      <c r="EI1057" s="314" t="s">
        <v>11576</v>
      </c>
      <c r="EJ1057" s="314">
        <v>2</v>
      </c>
    </row>
    <row r="1058" spans="7:140" x14ac:dyDescent="0.35">
      <c r="G1058" s="322">
        <v>41501</v>
      </c>
      <c r="N1058" s="315" t="s">
        <v>18599</v>
      </c>
      <c r="S1058" s="314" t="s">
        <v>1404</v>
      </c>
      <c r="W1058" s="316">
        <v>41399</v>
      </c>
      <c r="AB1058" s="314" t="s">
        <v>7399</v>
      </c>
      <c r="AS1058" s="314" t="s">
        <v>15111</v>
      </c>
      <c r="BD1058" s="314" t="s">
        <v>11771</v>
      </c>
      <c r="BE1058" s="314" t="s">
        <v>8637</v>
      </c>
      <c r="BG1058" s="283" t="s">
        <v>11772</v>
      </c>
      <c r="BP1058" s="314" t="s">
        <v>15136</v>
      </c>
      <c r="BQ1058" s="314" t="s">
        <v>15099</v>
      </c>
      <c r="BV1058" s="314" t="s">
        <v>11571</v>
      </c>
      <c r="BW1058" s="287">
        <v>41474</v>
      </c>
      <c r="BZ1058" s="287">
        <v>41474</v>
      </c>
      <c r="CA1058" s="292">
        <v>8.3333333333333329E-2</v>
      </c>
      <c r="CB1058" t="s">
        <v>1419</v>
      </c>
      <c r="CF1058" s="318" t="s">
        <v>10005</v>
      </c>
      <c r="DM1058" s="314" t="s">
        <v>11235</v>
      </c>
      <c r="DP1058" s="314" t="s">
        <v>11576</v>
      </c>
      <c r="DQ1058" s="314">
        <v>5.4</v>
      </c>
      <c r="DR1058" s="314" t="s">
        <v>11281</v>
      </c>
      <c r="EH1058" s="314" t="s">
        <v>11270</v>
      </c>
      <c r="EI1058" s="314" t="s">
        <v>11576</v>
      </c>
      <c r="EJ1058" s="314">
        <v>2</v>
      </c>
    </row>
    <row r="1059" spans="7:140" x14ac:dyDescent="0.35">
      <c r="G1059" s="322">
        <v>41501</v>
      </c>
      <c r="N1059" s="315" t="s">
        <v>18599</v>
      </c>
      <c r="S1059" s="314" t="s">
        <v>1404</v>
      </c>
      <c r="W1059" s="316">
        <v>41399</v>
      </c>
      <c r="AB1059" s="314" t="s">
        <v>7399</v>
      </c>
      <c r="AS1059" s="314" t="s">
        <v>15111</v>
      </c>
      <c r="BD1059" s="314" t="s">
        <v>11771</v>
      </c>
      <c r="BE1059" s="314" t="s">
        <v>8637</v>
      </c>
      <c r="BG1059" s="283" t="s">
        <v>11772</v>
      </c>
      <c r="BP1059" s="314" t="s">
        <v>15136</v>
      </c>
      <c r="BQ1059" s="314" t="s">
        <v>15099</v>
      </c>
      <c r="BV1059" s="314" t="s">
        <v>11571</v>
      </c>
      <c r="BW1059" s="287">
        <v>41474</v>
      </c>
      <c r="BZ1059" s="287">
        <v>41474</v>
      </c>
      <c r="CA1059" s="292">
        <v>0.25</v>
      </c>
      <c r="CB1059" t="s">
        <v>1419</v>
      </c>
      <c r="CF1059" s="318" t="s">
        <v>10005</v>
      </c>
      <c r="DM1059" s="314" t="s">
        <v>11235</v>
      </c>
      <c r="DP1059" s="314" t="s">
        <v>11576</v>
      </c>
      <c r="DQ1059" s="314">
        <v>5.7</v>
      </c>
      <c r="DR1059" s="314" t="s">
        <v>11281</v>
      </c>
      <c r="EH1059" s="314" t="s">
        <v>11270</v>
      </c>
      <c r="EI1059" s="314" t="s">
        <v>11576</v>
      </c>
      <c r="EJ1059" s="314">
        <v>2</v>
      </c>
    </row>
    <row r="1060" spans="7:140" x14ac:dyDescent="0.35">
      <c r="G1060" s="322">
        <v>41501</v>
      </c>
      <c r="N1060" s="315" t="s">
        <v>18599</v>
      </c>
      <c r="S1060" s="314" t="s">
        <v>1404</v>
      </c>
      <c r="W1060" s="316">
        <v>41399</v>
      </c>
      <c r="AB1060" s="314" t="s">
        <v>7399</v>
      </c>
      <c r="AS1060" s="314" t="s">
        <v>15111</v>
      </c>
      <c r="BD1060" s="314" t="s">
        <v>11771</v>
      </c>
      <c r="BE1060" s="314" t="s">
        <v>8637</v>
      </c>
      <c r="BG1060" s="283" t="s">
        <v>11772</v>
      </c>
      <c r="BP1060" s="314" t="s">
        <v>15136</v>
      </c>
      <c r="BQ1060" s="314" t="s">
        <v>15099</v>
      </c>
      <c r="BV1060" s="314" t="s">
        <v>11571</v>
      </c>
      <c r="BW1060" s="287">
        <v>41474</v>
      </c>
      <c r="BZ1060" s="287">
        <v>41474</v>
      </c>
      <c r="CA1060" s="292">
        <v>0.41666666666666669</v>
      </c>
      <c r="CB1060" t="s">
        <v>1419</v>
      </c>
      <c r="CF1060" s="318" t="s">
        <v>10005</v>
      </c>
      <c r="DM1060" s="314" t="s">
        <v>11235</v>
      </c>
      <c r="DP1060" s="314" t="s">
        <v>11576</v>
      </c>
      <c r="DQ1060" s="314">
        <v>5.7</v>
      </c>
      <c r="DR1060" s="314" t="s">
        <v>11281</v>
      </c>
      <c r="EH1060" s="314" t="s">
        <v>11270</v>
      </c>
      <c r="EI1060" s="314" t="s">
        <v>11576</v>
      </c>
      <c r="EJ1060" s="314">
        <v>2</v>
      </c>
    </row>
    <row r="1061" spans="7:140" x14ac:dyDescent="0.35">
      <c r="G1061" s="322">
        <v>41501</v>
      </c>
      <c r="N1061" s="315" t="s">
        <v>18599</v>
      </c>
      <c r="S1061" s="314" t="s">
        <v>1404</v>
      </c>
      <c r="W1061" s="316">
        <v>41399</v>
      </c>
      <c r="AB1061" s="314" t="s">
        <v>7399</v>
      </c>
      <c r="AS1061" s="314" t="s">
        <v>15111</v>
      </c>
      <c r="BD1061" s="314" t="s">
        <v>11771</v>
      </c>
      <c r="BE1061" s="314" t="s">
        <v>8637</v>
      </c>
      <c r="BG1061" s="283" t="s">
        <v>11772</v>
      </c>
      <c r="BP1061" s="314" t="s">
        <v>15136</v>
      </c>
      <c r="BQ1061" s="314" t="s">
        <v>15099</v>
      </c>
      <c r="BV1061" s="314" t="s">
        <v>11571</v>
      </c>
      <c r="BW1061" s="287">
        <v>41474</v>
      </c>
      <c r="BZ1061" s="287">
        <v>41474</v>
      </c>
      <c r="CA1061" s="292">
        <v>0.58333333333333337</v>
      </c>
      <c r="CB1061" t="s">
        <v>1419</v>
      </c>
      <c r="CF1061" s="318" t="s">
        <v>10005</v>
      </c>
      <c r="DM1061" s="314" t="s">
        <v>11235</v>
      </c>
      <c r="DP1061" s="314" t="s">
        <v>11576</v>
      </c>
      <c r="DQ1061" s="314">
        <v>5.4</v>
      </c>
      <c r="DR1061" s="314" t="s">
        <v>11281</v>
      </c>
      <c r="EH1061" s="314" t="s">
        <v>11270</v>
      </c>
      <c r="EI1061" s="314" t="s">
        <v>11576</v>
      </c>
      <c r="EJ1061" s="314">
        <v>2</v>
      </c>
    </row>
    <row r="1062" spans="7:140" x14ac:dyDescent="0.35">
      <c r="G1062" s="322">
        <v>41501</v>
      </c>
      <c r="N1062" s="315" t="s">
        <v>18599</v>
      </c>
      <c r="S1062" s="314" t="s">
        <v>1404</v>
      </c>
      <c r="W1062" s="316">
        <v>41399</v>
      </c>
      <c r="AB1062" s="314" t="s">
        <v>7399</v>
      </c>
      <c r="AS1062" s="314" t="s">
        <v>15111</v>
      </c>
      <c r="BD1062" s="314" t="s">
        <v>11771</v>
      </c>
      <c r="BE1062" s="314" t="s">
        <v>8637</v>
      </c>
      <c r="BG1062" s="283" t="s">
        <v>11772</v>
      </c>
      <c r="BP1062" s="314" t="s">
        <v>15136</v>
      </c>
      <c r="BQ1062" s="314" t="s">
        <v>15099</v>
      </c>
      <c r="BV1062" s="314" t="s">
        <v>11571</v>
      </c>
      <c r="BW1062" s="287">
        <v>41474</v>
      </c>
      <c r="BZ1062" s="287">
        <v>41474</v>
      </c>
      <c r="CA1062" s="292">
        <v>0.75</v>
      </c>
      <c r="CB1062" t="s">
        <v>1419</v>
      </c>
      <c r="CF1062" s="318" t="s">
        <v>10005</v>
      </c>
      <c r="DM1062" s="314" t="s">
        <v>11235</v>
      </c>
      <c r="DP1062" s="314" t="s">
        <v>11576</v>
      </c>
      <c r="DQ1062" s="314">
        <v>5.0999999999999996</v>
      </c>
      <c r="DR1062" s="314" t="s">
        <v>11281</v>
      </c>
      <c r="EH1062" s="314" t="s">
        <v>11270</v>
      </c>
      <c r="EI1062" s="314" t="s">
        <v>11576</v>
      </c>
      <c r="EJ1062" s="314">
        <v>2</v>
      </c>
    </row>
    <row r="1063" spans="7:140" x14ac:dyDescent="0.35">
      <c r="G1063" s="322">
        <v>41501</v>
      </c>
      <c r="N1063" s="315" t="s">
        <v>18599</v>
      </c>
      <c r="S1063" s="314" t="s">
        <v>1404</v>
      </c>
      <c r="W1063" s="316">
        <v>41399</v>
      </c>
      <c r="AB1063" s="314" t="s">
        <v>7399</v>
      </c>
      <c r="AS1063" s="314" t="s">
        <v>15111</v>
      </c>
      <c r="BD1063" s="314" t="s">
        <v>11771</v>
      </c>
      <c r="BE1063" s="314" t="s">
        <v>8637</v>
      </c>
      <c r="BG1063" s="283" t="s">
        <v>11772</v>
      </c>
      <c r="BP1063" s="314" t="s">
        <v>15136</v>
      </c>
      <c r="BQ1063" s="314" t="s">
        <v>15099</v>
      </c>
      <c r="BV1063" s="314" t="s">
        <v>11571</v>
      </c>
      <c r="BW1063" s="287">
        <v>41474</v>
      </c>
      <c r="BZ1063" s="287">
        <v>41474</v>
      </c>
      <c r="CA1063" s="292">
        <v>0.91666666666666663</v>
      </c>
      <c r="CB1063" t="s">
        <v>1419</v>
      </c>
      <c r="CF1063" s="318" t="s">
        <v>10005</v>
      </c>
      <c r="DM1063" s="314" t="s">
        <v>11235</v>
      </c>
      <c r="DP1063" s="314" t="s">
        <v>11576</v>
      </c>
      <c r="DQ1063" s="314">
        <v>5.0999999999999996</v>
      </c>
      <c r="DR1063" s="314" t="s">
        <v>11281</v>
      </c>
      <c r="EH1063" s="314" t="s">
        <v>11270</v>
      </c>
      <c r="EI1063" s="314" t="s">
        <v>11576</v>
      </c>
      <c r="EJ1063" s="314">
        <v>2</v>
      </c>
    </row>
    <row r="1064" spans="7:140" x14ac:dyDescent="0.35">
      <c r="G1064" s="322">
        <v>41501</v>
      </c>
      <c r="N1064" s="315" t="s">
        <v>18599</v>
      </c>
      <c r="S1064" s="314" t="s">
        <v>1404</v>
      </c>
      <c r="W1064" s="316">
        <v>41399</v>
      </c>
      <c r="AB1064" s="314" t="s">
        <v>7399</v>
      </c>
      <c r="AS1064" s="314" t="s">
        <v>15111</v>
      </c>
      <c r="BD1064" s="314" t="s">
        <v>11771</v>
      </c>
      <c r="BE1064" s="314" t="s">
        <v>8637</v>
      </c>
      <c r="BG1064" s="283" t="s">
        <v>11772</v>
      </c>
      <c r="BP1064" s="314" t="s">
        <v>15136</v>
      </c>
      <c r="BQ1064" s="314" t="s">
        <v>15099</v>
      </c>
      <c r="BV1064" s="314" t="s">
        <v>11571</v>
      </c>
      <c r="BW1064" s="287">
        <v>41475</v>
      </c>
      <c r="BZ1064" s="287">
        <v>41475</v>
      </c>
      <c r="CA1064" s="292">
        <v>8.3333333333333329E-2</v>
      </c>
      <c r="CB1064" t="s">
        <v>1419</v>
      </c>
      <c r="CF1064" s="318" t="s">
        <v>10005</v>
      </c>
      <c r="DM1064" s="314" t="s">
        <v>11235</v>
      </c>
      <c r="DP1064" s="314" t="s">
        <v>11576</v>
      </c>
      <c r="DQ1064" s="314">
        <v>5.4</v>
      </c>
      <c r="DR1064" s="314" t="s">
        <v>11281</v>
      </c>
      <c r="EH1064" s="314" t="s">
        <v>11270</v>
      </c>
      <c r="EI1064" s="314" t="s">
        <v>11576</v>
      </c>
      <c r="EJ1064" s="314">
        <v>2</v>
      </c>
    </row>
    <row r="1065" spans="7:140" x14ac:dyDescent="0.35">
      <c r="G1065" s="322">
        <v>41501</v>
      </c>
      <c r="N1065" s="315" t="s">
        <v>18599</v>
      </c>
      <c r="S1065" s="314" t="s">
        <v>1404</v>
      </c>
      <c r="W1065" s="316">
        <v>41399</v>
      </c>
      <c r="AB1065" s="314" t="s">
        <v>7399</v>
      </c>
      <c r="AS1065" s="314" t="s">
        <v>15111</v>
      </c>
      <c r="BD1065" s="314" t="s">
        <v>11771</v>
      </c>
      <c r="BE1065" s="314" t="s">
        <v>8637</v>
      </c>
      <c r="BG1065" s="283" t="s">
        <v>11772</v>
      </c>
      <c r="BP1065" s="314" t="s">
        <v>15136</v>
      </c>
      <c r="BQ1065" s="314" t="s">
        <v>15099</v>
      </c>
      <c r="BV1065" s="314" t="s">
        <v>11571</v>
      </c>
      <c r="BW1065" s="287">
        <v>41475</v>
      </c>
      <c r="BZ1065" s="287">
        <v>41475</v>
      </c>
      <c r="CA1065" s="292">
        <v>0.25</v>
      </c>
      <c r="CB1065" t="s">
        <v>1419</v>
      </c>
      <c r="CF1065" s="318" t="s">
        <v>10005</v>
      </c>
      <c r="DM1065" s="314" t="s">
        <v>11235</v>
      </c>
      <c r="DP1065" s="314" t="s">
        <v>11576</v>
      </c>
      <c r="DQ1065" s="314">
        <v>5.4</v>
      </c>
      <c r="DR1065" s="314" t="s">
        <v>11281</v>
      </c>
      <c r="EH1065" s="314" t="s">
        <v>11270</v>
      </c>
      <c r="EI1065" s="314" t="s">
        <v>11576</v>
      </c>
      <c r="EJ1065" s="314">
        <v>2</v>
      </c>
    </row>
    <row r="1066" spans="7:140" x14ac:dyDescent="0.35">
      <c r="G1066" s="322">
        <v>41501</v>
      </c>
      <c r="N1066" s="315" t="s">
        <v>18599</v>
      </c>
      <c r="S1066" s="314" t="s">
        <v>1404</v>
      </c>
      <c r="W1066" s="316">
        <v>41399</v>
      </c>
      <c r="AB1066" s="314" t="s">
        <v>7399</v>
      </c>
      <c r="AS1066" s="314" t="s">
        <v>15111</v>
      </c>
      <c r="BD1066" s="314" t="s">
        <v>11771</v>
      </c>
      <c r="BE1066" s="314" t="s">
        <v>8637</v>
      </c>
      <c r="BG1066" s="283" t="s">
        <v>11772</v>
      </c>
      <c r="BP1066" s="314" t="s">
        <v>15136</v>
      </c>
      <c r="BQ1066" s="314" t="s">
        <v>15099</v>
      </c>
      <c r="BV1066" s="314" t="s">
        <v>11571</v>
      </c>
      <c r="BW1066" s="287">
        <v>41475</v>
      </c>
      <c r="BZ1066" s="287">
        <v>41475</v>
      </c>
      <c r="CA1066" s="292">
        <v>0.41666666666666669</v>
      </c>
      <c r="CB1066" t="s">
        <v>1419</v>
      </c>
      <c r="CF1066" s="318" t="s">
        <v>10005</v>
      </c>
      <c r="DM1066" s="314" t="s">
        <v>11235</v>
      </c>
      <c r="DP1066" s="314" t="s">
        <v>11576</v>
      </c>
      <c r="DQ1066" s="314">
        <v>5.7</v>
      </c>
      <c r="DR1066" s="314" t="s">
        <v>11281</v>
      </c>
      <c r="EH1066" s="314" t="s">
        <v>11270</v>
      </c>
      <c r="EI1066" s="314" t="s">
        <v>11576</v>
      </c>
      <c r="EJ1066" s="314">
        <v>2</v>
      </c>
    </row>
    <row r="1067" spans="7:140" x14ac:dyDescent="0.35">
      <c r="G1067" s="322">
        <v>41501</v>
      </c>
      <c r="N1067" s="315" t="s">
        <v>18599</v>
      </c>
      <c r="S1067" s="314" t="s">
        <v>1404</v>
      </c>
      <c r="W1067" s="316">
        <v>41399</v>
      </c>
      <c r="AB1067" s="314" t="s">
        <v>7399</v>
      </c>
      <c r="AS1067" s="314" t="s">
        <v>15111</v>
      </c>
      <c r="BD1067" s="314" t="s">
        <v>11771</v>
      </c>
      <c r="BE1067" s="314" t="s">
        <v>8637</v>
      </c>
      <c r="BG1067" s="283" t="s">
        <v>11772</v>
      </c>
      <c r="BP1067" s="314" t="s">
        <v>15136</v>
      </c>
      <c r="BQ1067" s="314" t="s">
        <v>15099</v>
      </c>
      <c r="BV1067" s="314" t="s">
        <v>11571</v>
      </c>
      <c r="BW1067" s="287">
        <v>41475</v>
      </c>
      <c r="BZ1067" s="287">
        <v>41475</v>
      </c>
      <c r="CA1067" s="292">
        <v>0.58333333333333337</v>
      </c>
      <c r="CB1067" t="s">
        <v>1419</v>
      </c>
      <c r="CF1067" s="318" t="s">
        <v>10005</v>
      </c>
      <c r="DM1067" s="314" t="s">
        <v>11235</v>
      </c>
      <c r="DP1067" s="314" t="s">
        <v>11576</v>
      </c>
      <c r="DQ1067" s="314">
        <v>5.0999999999999996</v>
      </c>
      <c r="DR1067" s="314" t="s">
        <v>11281</v>
      </c>
      <c r="EH1067" s="314" t="s">
        <v>11270</v>
      </c>
      <c r="EI1067" s="314" t="s">
        <v>11576</v>
      </c>
      <c r="EJ1067" s="314">
        <v>2</v>
      </c>
    </row>
    <row r="1068" spans="7:140" x14ac:dyDescent="0.35">
      <c r="G1068" s="322">
        <v>41501</v>
      </c>
      <c r="N1068" s="315" t="s">
        <v>18599</v>
      </c>
      <c r="S1068" s="314" t="s">
        <v>1404</v>
      </c>
      <c r="W1068" s="316">
        <v>41399</v>
      </c>
      <c r="AB1068" s="314" t="s">
        <v>7399</v>
      </c>
      <c r="AS1068" s="314" t="s">
        <v>15111</v>
      </c>
      <c r="BD1068" s="314" t="s">
        <v>11771</v>
      </c>
      <c r="BE1068" s="314" t="s">
        <v>8637</v>
      </c>
      <c r="BG1068" s="283" t="s">
        <v>11772</v>
      </c>
      <c r="BP1068" s="314" t="s">
        <v>15136</v>
      </c>
      <c r="BQ1068" s="314" t="s">
        <v>15099</v>
      </c>
      <c r="BV1068" s="314" t="s">
        <v>11571</v>
      </c>
      <c r="BW1068" s="287">
        <v>41475</v>
      </c>
      <c r="BZ1068" s="287">
        <v>41475</v>
      </c>
      <c r="CA1068" s="292">
        <v>0.75</v>
      </c>
      <c r="CB1068" t="s">
        <v>1419</v>
      </c>
      <c r="CF1068" s="318" t="s">
        <v>10005</v>
      </c>
      <c r="DM1068" s="314" t="s">
        <v>11235</v>
      </c>
      <c r="DP1068" s="314" t="s">
        <v>11576</v>
      </c>
      <c r="DQ1068" s="314">
        <v>5.0999999999999996</v>
      </c>
      <c r="DR1068" s="314" t="s">
        <v>11281</v>
      </c>
      <c r="EH1068" s="314" t="s">
        <v>11270</v>
      </c>
      <c r="EI1068" s="314" t="s">
        <v>11576</v>
      </c>
      <c r="EJ1068" s="314">
        <v>2</v>
      </c>
    </row>
    <row r="1069" spans="7:140" x14ac:dyDescent="0.35">
      <c r="G1069" s="322">
        <v>41501</v>
      </c>
      <c r="N1069" s="315" t="s">
        <v>18599</v>
      </c>
      <c r="S1069" s="314" t="s">
        <v>1404</v>
      </c>
      <c r="W1069" s="316">
        <v>41399</v>
      </c>
      <c r="AB1069" s="314" t="s">
        <v>7399</v>
      </c>
      <c r="AS1069" s="314" t="s">
        <v>15111</v>
      </c>
      <c r="BD1069" s="314" t="s">
        <v>11771</v>
      </c>
      <c r="BE1069" s="314" t="s">
        <v>8637</v>
      </c>
      <c r="BG1069" s="283" t="s">
        <v>11772</v>
      </c>
      <c r="BP1069" s="314" t="s">
        <v>15136</v>
      </c>
      <c r="BQ1069" s="314" t="s">
        <v>15099</v>
      </c>
      <c r="BV1069" s="314" t="s">
        <v>11571</v>
      </c>
      <c r="BW1069" s="287">
        <v>41475</v>
      </c>
      <c r="BZ1069" s="287">
        <v>41475</v>
      </c>
      <c r="CA1069" s="292">
        <v>0.91666666666666663</v>
      </c>
      <c r="CB1069" t="s">
        <v>1419</v>
      </c>
      <c r="CF1069" s="318" t="s">
        <v>10005</v>
      </c>
      <c r="DM1069" s="314" t="s">
        <v>11235</v>
      </c>
      <c r="DP1069" s="314" t="s">
        <v>11576</v>
      </c>
      <c r="DQ1069" s="314">
        <v>6.4</v>
      </c>
      <c r="DR1069" s="314" t="s">
        <v>11281</v>
      </c>
      <c r="EH1069" s="314" t="s">
        <v>11270</v>
      </c>
      <c r="EI1069" s="314" t="s">
        <v>11576</v>
      </c>
      <c r="EJ1069" s="314">
        <v>2</v>
      </c>
    </row>
    <row r="1070" spans="7:140" x14ac:dyDescent="0.35">
      <c r="G1070" s="322">
        <v>41501</v>
      </c>
      <c r="N1070" s="315" t="s">
        <v>18599</v>
      </c>
      <c r="S1070" s="314" t="s">
        <v>1404</v>
      </c>
      <c r="W1070" s="316">
        <v>41399</v>
      </c>
      <c r="AB1070" s="314" t="s">
        <v>7399</v>
      </c>
      <c r="AS1070" s="314" t="s">
        <v>15111</v>
      </c>
      <c r="BD1070" s="314" t="s">
        <v>11771</v>
      </c>
      <c r="BE1070" s="314" t="s">
        <v>8637</v>
      </c>
      <c r="BG1070" s="283" t="s">
        <v>11772</v>
      </c>
      <c r="BP1070" s="314" t="s">
        <v>15136</v>
      </c>
      <c r="BQ1070" s="314" t="s">
        <v>15099</v>
      </c>
      <c r="BV1070" s="314" t="s">
        <v>11571</v>
      </c>
      <c r="BW1070" s="287">
        <v>41476</v>
      </c>
      <c r="BZ1070" s="287">
        <v>41476</v>
      </c>
      <c r="CA1070" s="292">
        <v>8.3333333333333329E-2</v>
      </c>
      <c r="CB1070" t="s">
        <v>1419</v>
      </c>
      <c r="CF1070" s="318" t="s">
        <v>10005</v>
      </c>
      <c r="DM1070" s="314" t="s">
        <v>11235</v>
      </c>
      <c r="DP1070" s="314" t="s">
        <v>11576</v>
      </c>
      <c r="DQ1070" s="314">
        <v>35</v>
      </c>
      <c r="DR1070" s="314" t="s">
        <v>11281</v>
      </c>
      <c r="EH1070" s="314" t="s">
        <v>11270</v>
      </c>
      <c r="EI1070" s="314" t="s">
        <v>11576</v>
      </c>
      <c r="EJ1070" s="314">
        <v>2</v>
      </c>
    </row>
    <row r="1071" spans="7:140" x14ac:dyDescent="0.35">
      <c r="G1071" s="322">
        <v>41501</v>
      </c>
      <c r="N1071" s="315" t="s">
        <v>18599</v>
      </c>
      <c r="S1071" s="314" t="s">
        <v>1404</v>
      </c>
      <c r="W1071" s="316">
        <v>41399</v>
      </c>
      <c r="AB1071" s="314" t="s">
        <v>7399</v>
      </c>
      <c r="AS1071" s="314" t="s">
        <v>15111</v>
      </c>
      <c r="BD1071" s="314" t="s">
        <v>11771</v>
      </c>
      <c r="BE1071" s="314" t="s">
        <v>8637</v>
      </c>
      <c r="BG1071" s="283" t="s">
        <v>11772</v>
      </c>
      <c r="BP1071" s="314" t="s">
        <v>15136</v>
      </c>
      <c r="BQ1071" s="314" t="s">
        <v>15099</v>
      </c>
      <c r="BV1071" s="314" t="s">
        <v>11571</v>
      </c>
      <c r="BW1071" s="287">
        <v>41476</v>
      </c>
      <c r="BZ1071" s="287">
        <v>41476</v>
      </c>
      <c r="CA1071" s="292">
        <v>0.25</v>
      </c>
      <c r="CB1071" t="s">
        <v>1419</v>
      </c>
      <c r="CF1071" s="318" t="s">
        <v>10005</v>
      </c>
      <c r="DM1071" s="314" t="s">
        <v>11235</v>
      </c>
      <c r="DP1071" s="314" t="s">
        <v>11576</v>
      </c>
      <c r="DQ1071" s="314">
        <v>42</v>
      </c>
      <c r="DR1071" s="314" t="s">
        <v>11281</v>
      </c>
      <c r="EH1071" s="314" t="s">
        <v>11270</v>
      </c>
      <c r="EI1071" s="314" t="s">
        <v>11576</v>
      </c>
      <c r="EJ1071" s="314">
        <v>2</v>
      </c>
    </row>
    <row r="1072" spans="7:140" x14ac:dyDescent="0.35">
      <c r="G1072" s="322">
        <v>41501</v>
      </c>
      <c r="N1072" s="315" t="s">
        <v>18599</v>
      </c>
      <c r="S1072" s="314" t="s">
        <v>1404</v>
      </c>
      <c r="W1072" s="316">
        <v>41399</v>
      </c>
      <c r="AB1072" s="314" t="s">
        <v>7399</v>
      </c>
      <c r="AS1072" s="314" t="s">
        <v>15111</v>
      </c>
      <c r="BD1072" s="314" t="s">
        <v>11771</v>
      </c>
      <c r="BE1072" s="314" t="s">
        <v>8637</v>
      </c>
      <c r="BG1072" s="283" t="s">
        <v>11772</v>
      </c>
      <c r="BP1072" s="314" t="s">
        <v>15136</v>
      </c>
      <c r="BQ1072" s="314" t="s">
        <v>15099</v>
      </c>
      <c r="BV1072" s="314" t="s">
        <v>11571</v>
      </c>
      <c r="BW1072" s="287">
        <v>41476</v>
      </c>
      <c r="BZ1072" s="287">
        <v>41476</v>
      </c>
      <c r="CA1072" s="292">
        <v>0.41666666666666669</v>
      </c>
      <c r="CB1072" t="s">
        <v>1419</v>
      </c>
      <c r="CF1072" s="318" t="s">
        <v>10005</v>
      </c>
      <c r="DM1072" s="314" t="s">
        <v>11235</v>
      </c>
      <c r="DP1072" s="314" t="s">
        <v>11576</v>
      </c>
      <c r="DQ1072" s="314">
        <v>26</v>
      </c>
      <c r="DR1072" s="314" t="s">
        <v>11281</v>
      </c>
      <c r="EH1072" s="314" t="s">
        <v>11270</v>
      </c>
      <c r="EI1072" s="314" t="s">
        <v>11576</v>
      </c>
      <c r="EJ1072" s="314">
        <v>2</v>
      </c>
    </row>
    <row r="1073" spans="7:140" x14ac:dyDescent="0.35">
      <c r="G1073" s="322">
        <v>41501</v>
      </c>
      <c r="N1073" s="315" t="s">
        <v>18599</v>
      </c>
      <c r="S1073" s="314" t="s">
        <v>1404</v>
      </c>
      <c r="W1073" s="316">
        <v>41399</v>
      </c>
      <c r="AB1073" s="314" t="s">
        <v>7399</v>
      </c>
      <c r="AS1073" s="314" t="s">
        <v>15111</v>
      </c>
      <c r="BD1073" s="314" t="s">
        <v>11771</v>
      </c>
      <c r="BE1073" s="314" t="s">
        <v>8637</v>
      </c>
      <c r="BG1073" s="283" t="s">
        <v>11772</v>
      </c>
      <c r="BP1073" s="314" t="s">
        <v>15136</v>
      </c>
      <c r="BQ1073" s="314" t="s">
        <v>15099</v>
      </c>
      <c r="BV1073" s="314" t="s">
        <v>11571</v>
      </c>
      <c r="BW1073" s="287">
        <v>41476</v>
      </c>
      <c r="BZ1073" s="287">
        <v>41476</v>
      </c>
      <c r="CA1073" s="292">
        <v>0.58333333333333337</v>
      </c>
      <c r="CB1073" t="s">
        <v>1419</v>
      </c>
      <c r="CF1073" s="318" t="s">
        <v>10005</v>
      </c>
      <c r="DM1073" s="314" t="s">
        <v>11235</v>
      </c>
      <c r="DP1073" s="314" t="s">
        <v>11576</v>
      </c>
      <c r="DQ1073" s="314">
        <v>17</v>
      </c>
      <c r="DR1073" s="314" t="s">
        <v>11281</v>
      </c>
      <c r="EH1073" s="314" t="s">
        <v>11270</v>
      </c>
      <c r="EI1073" s="314" t="s">
        <v>11576</v>
      </c>
      <c r="EJ1073" s="314">
        <v>2</v>
      </c>
    </row>
    <row r="1074" spans="7:140" x14ac:dyDescent="0.35">
      <c r="G1074" s="322">
        <v>41501</v>
      </c>
      <c r="N1074" s="315" t="s">
        <v>18599</v>
      </c>
      <c r="S1074" s="314" t="s">
        <v>1404</v>
      </c>
      <c r="W1074" s="316">
        <v>41399</v>
      </c>
      <c r="AB1074" s="314" t="s">
        <v>7399</v>
      </c>
      <c r="AS1074" s="314" t="s">
        <v>15111</v>
      </c>
      <c r="BD1074" s="314" t="s">
        <v>11771</v>
      </c>
      <c r="BE1074" s="314" t="s">
        <v>8637</v>
      </c>
      <c r="BG1074" s="283" t="s">
        <v>11772</v>
      </c>
      <c r="BP1074" s="314" t="s">
        <v>15136</v>
      </c>
      <c r="BQ1074" s="314" t="s">
        <v>15099</v>
      </c>
      <c r="BV1074" s="314" t="s">
        <v>11571</v>
      </c>
      <c r="BW1074" s="287">
        <v>41476</v>
      </c>
      <c r="BZ1074" s="287">
        <v>41476</v>
      </c>
      <c r="CA1074" s="292">
        <v>0.75</v>
      </c>
      <c r="CB1074" t="s">
        <v>1419</v>
      </c>
      <c r="CF1074" s="318" t="s">
        <v>10005</v>
      </c>
      <c r="DM1074" s="314" t="s">
        <v>11235</v>
      </c>
      <c r="DP1074" s="314" t="s">
        <v>11576</v>
      </c>
      <c r="DQ1074" s="314">
        <v>13</v>
      </c>
      <c r="DR1074" s="314" t="s">
        <v>11281</v>
      </c>
      <c r="EH1074" s="314" t="s">
        <v>11270</v>
      </c>
      <c r="EI1074" s="314" t="s">
        <v>11576</v>
      </c>
      <c r="EJ1074" s="314">
        <v>2</v>
      </c>
    </row>
    <row r="1075" spans="7:140" x14ac:dyDescent="0.35">
      <c r="G1075" s="322">
        <v>41501</v>
      </c>
      <c r="N1075" s="315" t="s">
        <v>18599</v>
      </c>
      <c r="S1075" s="314" t="s">
        <v>1404</v>
      </c>
      <c r="W1075" s="316">
        <v>41399</v>
      </c>
      <c r="AB1075" s="314" t="s">
        <v>7399</v>
      </c>
      <c r="AS1075" s="314" t="s">
        <v>15111</v>
      </c>
      <c r="BD1075" s="314" t="s">
        <v>11771</v>
      </c>
      <c r="BE1075" s="314" t="s">
        <v>8637</v>
      </c>
      <c r="BG1075" s="283" t="s">
        <v>11772</v>
      </c>
      <c r="BP1075" s="314" t="s">
        <v>15136</v>
      </c>
      <c r="BQ1075" s="314" t="s">
        <v>15099</v>
      </c>
      <c r="BV1075" s="314" t="s">
        <v>11571</v>
      </c>
      <c r="BW1075" s="287">
        <v>41476</v>
      </c>
      <c r="BZ1075" s="287">
        <v>41476</v>
      </c>
      <c r="CA1075" s="292">
        <v>0.91666666666666663</v>
      </c>
      <c r="CB1075" t="s">
        <v>1419</v>
      </c>
      <c r="CF1075" s="318" t="s">
        <v>10005</v>
      </c>
      <c r="DM1075" s="314" t="s">
        <v>11235</v>
      </c>
      <c r="DP1075" s="314" t="s">
        <v>11576</v>
      </c>
      <c r="DQ1075" s="314">
        <v>11</v>
      </c>
      <c r="DR1075" s="314" t="s">
        <v>11281</v>
      </c>
      <c r="EH1075" s="314" t="s">
        <v>11270</v>
      </c>
      <c r="EI1075" s="314" t="s">
        <v>11576</v>
      </c>
      <c r="EJ1075" s="314">
        <v>2</v>
      </c>
    </row>
    <row r="1076" spans="7:140" x14ac:dyDescent="0.35">
      <c r="G1076" s="322">
        <v>41501</v>
      </c>
      <c r="N1076" s="315" t="s">
        <v>18599</v>
      </c>
      <c r="S1076" s="314" t="s">
        <v>1404</v>
      </c>
      <c r="W1076" s="316">
        <v>41399</v>
      </c>
      <c r="AB1076" s="314" t="s">
        <v>7399</v>
      </c>
      <c r="AS1076" s="314" t="s">
        <v>15111</v>
      </c>
      <c r="BD1076" s="314" t="s">
        <v>11771</v>
      </c>
      <c r="BE1076" s="314" t="s">
        <v>8637</v>
      </c>
      <c r="BG1076" s="283" t="s">
        <v>11772</v>
      </c>
      <c r="BP1076" s="314" t="s">
        <v>15136</v>
      </c>
      <c r="BQ1076" s="314" t="s">
        <v>15099</v>
      </c>
      <c r="BV1076" s="314" t="s">
        <v>11571</v>
      </c>
      <c r="BW1076" s="287">
        <v>41477</v>
      </c>
      <c r="BZ1076" s="287">
        <v>41477</v>
      </c>
      <c r="CA1076" s="292">
        <v>8.3333333333333329E-2</v>
      </c>
      <c r="CB1076" t="s">
        <v>1419</v>
      </c>
      <c r="CF1076" s="318" t="s">
        <v>10005</v>
      </c>
      <c r="DM1076" s="314" t="s">
        <v>11235</v>
      </c>
      <c r="DP1076" s="314" t="s">
        <v>11576</v>
      </c>
      <c r="DQ1076" s="314">
        <v>9.5</v>
      </c>
      <c r="DR1076" s="314" t="s">
        <v>11281</v>
      </c>
      <c r="EH1076" s="314" t="s">
        <v>11270</v>
      </c>
      <c r="EI1076" s="314" t="s">
        <v>11576</v>
      </c>
      <c r="EJ1076" s="314">
        <v>2</v>
      </c>
    </row>
    <row r="1077" spans="7:140" x14ac:dyDescent="0.35">
      <c r="G1077" s="322">
        <v>41501</v>
      </c>
      <c r="N1077" s="315" t="s">
        <v>18599</v>
      </c>
      <c r="S1077" s="314" t="s">
        <v>1404</v>
      </c>
      <c r="W1077" s="316">
        <v>41399</v>
      </c>
      <c r="AB1077" s="314" t="s">
        <v>7399</v>
      </c>
      <c r="AS1077" s="314" t="s">
        <v>15111</v>
      </c>
      <c r="BD1077" s="314" t="s">
        <v>11771</v>
      </c>
      <c r="BE1077" s="314" t="s">
        <v>8637</v>
      </c>
      <c r="BG1077" s="283" t="s">
        <v>11772</v>
      </c>
      <c r="BP1077" s="314" t="s">
        <v>15136</v>
      </c>
      <c r="BQ1077" s="314" t="s">
        <v>15099</v>
      </c>
      <c r="BV1077" s="314" t="s">
        <v>11571</v>
      </c>
      <c r="BW1077" s="287">
        <v>41477</v>
      </c>
      <c r="BZ1077" s="287">
        <v>41477</v>
      </c>
      <c r="CA1077" s="292">
        <v>0.25</v>
      </c>
      <c r="CB1077" t="s">
        <v>1419</v>
      </c>
      <c r="CF1077" s="318" t="s">
        <v>10005</v>
      </c>
      <c r="DM1077" s="314" t="s">
        <v>11235</v>
      </c>
      <c r="DP1077" s="314" t="s">
        <v>11576</v>
      </c>
      <c r="DQ1077" s="314">
        <v>8.6999999999999993</v>
      </c>
      <c r="DR1077" s="314" t="s">
        <v>11281</v>
      </c>
      <c r="EH1077" s="314" t="s">
        <v>11270</v>
      </c>
      <c r="EI1077" s="314" t="s">
        <v>11576</v>
      </c>
      <c r="EJ1077" s="314">
        <v>2</v>
      </c>
    </row>
    <row r="1078" spans="7:140" x14ac:dyDescent="0.35">
      <c r="G1078" s="322">
        <v>41501</v>
      </c>
      <c r="N1078" s="315" t="s">
        <v>18599</v>
      </c>
      <c r="S1078" s="314" t="s">
        <v>1404</v>
      </c>
      <c r="W1078" s="316">
        <v>41399</v>
      </c>
      <c r="AB1078" s="314" t="s">
        <v>7399</v>
      </c>
      <c r="AS1078" s="314" t="s">
        <v>15111</v>
      </c>
      <c r="BD1078" s="314" t="s">
        <v>11771</v>
      </c>
      <c r="BE1078" s="314" t="s">
        <v>8637</v>
      </c>
      <c r="BG1078" s="283" t="s">
        <v>11772</v>
      </c>
      <c r="BP1078" s="314" t="s">
        <v>15136</v>
      </c>
      <c r="BQ1078" s="314" t="s">
        <v>15099</v>
      </c>
      <c r="BV1078" s="314" t="s">
        <v>11571</v>
      </c>
      <c r="BW1078" s="287">
        <v>41477</v>
      </c>
      <c r="BZ1078" s="287">
        <v>41477</v>
      </c>
      <c r="CA1078" s="292">
        <v>0.41666666666666669</v>
      </c>
      <c r="CB1078" t="s">
        <v>1419</v>
      </c>
      <c r="CF1078" s="318" t="s">
        <v>10005</v>
      </c>
      <c r="DM1078" s="314" t="s">
        <v>11235</v>
      </c>
      <c r="DP1078" s="314" t="s">
        <v>11576</v>
      </c>
      <c r="DQ1078" s="314">
        <v>8</v>
      </c>
      <c r="DR1078" s="314" t="s">
        <v>11281</v>
      </c>
      <c r="EH1078" s="314" t="s">
        <v>11270</v>
      </c>
      <c r="EI1078" s="314" t="s">
        <v>11576</v>
      </c>
      <c r="EJ1078" s="314">
        <v>2</v>
      </c>
    </row>
    <row r="1079" spans="7:140" x14ac:dyDescent="0.35">
      <c r="G1079" s="322">
        <v>41501</v>
      </c>
      <c r="N1079" s="315" t="s">
        <v>18599</v>
      </c>
      <c r="S1079" s="314" t="s">
        <v>1404</v>
      </c>
      <c r="W1079" s="316">
        <v>41399</v>
      </c>
      <c r="AB1079" s="314" t="s">
        <v>7399</v>
      </c>
      <c r="AS1079" s="314" t="s">
        <v>15111</v>
      </c>
      <c r="BD1079" s="314" t="s">
        <v>11771</v>
      </c>
      <c r="BE1079" s="314" t="s">
        <v>8637</v>
      </c>
      <c r="BG1079" s="283" t="s">
        <v>11772</v>
      </c>
      <c r="BP1079" s="314" t="s">
        <v>15136</v>
      </c>
      <c r="BQ1079" s="314" t="s">
        <v>15099</v>
      </c>
      <c r="BV1079" s="314" t="s">
        <v>11571</v>
      </c>
      <c r="BW1079" s="287">
        <v>41477</v>
      </c>
      <c r="BZ1079" s="287">
        <v>41477</v>
      </c>
      <c r="CA1079" s="292">
        <v>0.58333333333333337</v>
      </c>
      <c r="CB1079" t="s">
        <v>1419</v>
      </c>
      <c r="CF1079" s="318" t="s">
        <v>10005</v>
      </c>
      <c r="DM1079" s="314" t="s">
        <v>11235</v>
      </c>
      <c r="DP1079" s="314" t="s">
        <v>11576</v>
      </c>
      <c r="DQ1079" s="314">
        <v>7.4</v>
      </c>
      <c r="DR1079" s="314" t="s">
        <v>11281</v>
      </c>
      <c r="EH1079" s="314" t="s">
        <v>11270</v>
      </c>
      <c r="EI1079" s="314" t="s">
        <v>11576</v>
      </c>
      <c r="EJ1079" s="314">
        <v>2</v>
      </c>
    </row>
    <row r="1080" spans="7:140" x14ac:dyDescent="0.35">
      <c r="G1080" s="322">
        <v>41501</v>
      </c>
      <c r="N1080" s="315" t="s">
        <v>18599</v>
      </c>
      <c r="S1080" s="314" t="s">
        <v>1404</v>
      </c>
      <c r="W1080" s="316">
        <v>41399</v>
      </c>
      <c r="AB1080" s="314" t="s">
        <v>7399</v>
      </c>
      <c r="AS1080" s="314" t="s">
        <v>15111</v>
      </c>
      <c r="BD1080" s="314" t="s">
        <v>11771</v>
      </c>
      <c r="BE1080" s="314" t="s">
        <v>8637</v>
      </c>
      <c r="BG1080" s="283" t="s">
        <v>11772</v>
      </c>
      <c r="BP1080" s="314" t="s">
        <v>15136</v>
      </c>
      <c r="BQ1080" s="314" t="s">
        <v>15099</v>
      </c>
      <c r="BV1080" s="314" t="s">
        <v>11571</v>
      </c>
      <c r="BW1080" s="287">
        <v>41477</v>
      </c>
      <c r="BZ1080" s="287">
        <v>41477</v>
      </c>
      <c r="CA1080" s="292">
        <v>0.75</v>
      </c>
      <c r="CB1080" t="s">
        <v>1419</v>
      </c>
      <c r="CF1080" s="318" t="s">
        <v>10005</v>
      </c>
      <c r="DM1080" s="314" t="s">
        <v>11235</v>
      </c>
      <c r="DP1080" s="314" t="s">
        <v>11576</v>
      </c>
      <c r="DQ1080" s="314">
        <v>6.8</v>
      </c>
      <c r="DR1080" s="314" t="s">
        <v>11281</v>
      </c>
      <c r="EH1080" s="314" t="s">
        <v>11270</v>
      </c>
      <c r="EI1080" s="314" t="s">
        <v>11576</v>
      </c>
      <c r="EJ1080" s="314">
        <v>2</v>
      </c>
    </row>
    <row r="1081" spans="7:140" x14ac:dyDescent="0.35">
      <c r="G1081" s="322">
        <v>41501</v>
      </c>
      <c r="N1081" s="315" t="s">
        <v>18599</v>
      </c>
      <c r="S1081" s="314" t="s">
        <v>1404</v>
      </c>
      <c r="W1081" s="316">
        <v>41399</v>
      </c>
      <c r="AB1081" s="314" t="s">
        <v>7399</v>
      </c>
      <c r="AS1081" s="314" t="s">
        <v>15111</v>
      </c>
      <c r="BD1081" s="314" t="s">
        <v>11771</v>
      </c>
      <c r="BE1081" s="314" t="s">
        <v>8637</v>
      </c>
      <c r="BG1081" s="283" t="s">
        <v>11772</v>
      </c>
      <c r="BP1081" s="314" t="s">
        <v>15136</v>
      </c>
      <c r="BQ1081" s="314" t="s">
        <v>15099</v>
      </c>
      <c r="BV1081" s="314" t="s">
        <v>11571</v>
      </c>
      <c r="BW1081" s="287">
        <v>41477</v>
      </c>
      <c r="BZ1081" s="287">
        <v>41477</v>
      </c>
      <c r="CA1081" s="292">
        <v>0.91666666666666663</v>
      </c>
      <c r="CB1081" t="s">
        <v>1419</v>
      </c>
      <c r="CF1081" s="318" t="s">
        <v>10005</v>
      </c>
      <c r="DM1081" s="314" t="s">
        <v>11235</v>
      </c>
      <c r="DP1081" s="314" t="s">
        <v>11576</v>
      </c>
      <c r="DQ1081" s="314">
        <v>6.8</v>
      </c>
      <c r="DR1081" s="314" t="s">
        <v>11281</v>
      </c>
      <c r="EH1081" s="314" t="s">
        <v>11270</v>
      </c>
      <c r="EI1081" s="314" t="s">
        <v>11576</v>
      </c>
      <c r="EJ1081" s="314">
        <v>2</v>
      </c>
    </row>
    <row r="1082" spans="7:140" x14ac:dyDescent="0.35">
      <c r="G1082" s="322">
        <v>41501</v>
      </c>
      <c r="N1082" s="315" t="s">
        <v>18599</v>
      </c>
      <c r="S1082" s="314" t="s">
        <v>1404</v>
      </c>
      <c r="W1082" s="316">
        <v>41399</v>
      </c>
      <c r="AB1082" s="314" t="s">
        <v>7399</v>
      </c>
      <c r="AS1082" s="314" t="s">
        <v>15111</v>
      </c>
      <c r="BD1082" s="314" t="s">
        <v>11771</v>
      </c>
      <c r="BE1082" s="314" t="s">
        <v>8637</v>
      </c>
      <c r="BG1082" s="283" t="s">
        <v>11772</v>
      </c>
      <c r="BP1082" s="314" t="s">
        <v>15136</v>
      </c>
      <c r="BQ1082" s="314" t="s">
        <v>15099</v>
      </c>
      <c r="BV1082" s="314" t="s">
        <v>11571</v>
      </c>
      <c r="BW1082" s="287">
        <v>41478</v>
      </c>
      <c r="BZ1082" s="287">
        <v>41478</v>
      </c>
      <c r="CA1082" s="292">
        <v>8.3333333333333329E-2</v>
      </c>
      <c r="CB1082" t="s">
        <v>1419</v>
      </c>
      <c r="CF1082" s="318" t="s">
        <v>10005</v>
      </c>
      <c r="DM1082" s="314" t="s">
        <v>11235</v>
      </c>
      <c r="DP1082" s="314" t="s">
        <v>11576</v>
      </c>
      <c r="DQ1082" s="314">
        <v>18</v>
      </c>
      <c r="DR1082" s="314" t="s">
        <v>11281</v>
      </c>
      <c r="EH1082" s="314" t="s">
        <v>11270</v>
      </c>
      <c r="EI1082" s="314" t="s">
        <v>11576</v>
      </c>
      <c r="EJ1082" s="314">
        <v>2</v>
      </c>
    </row>
    <row r="1083" spans="7:140" x14ac:dyDescent="0.35">
      <c r="G1083" s="322">
        <v>41501</v>
      </c>
      <c r="N1083" s="315" t="s">
        <v>18599</v>
      </c>
      <c r="S1083" s="314" t="s">
        <v>1404</v>
      </c>
      <c r="W1083" s="316">
        <v>41399</v>
      </c>
      <c r="AB1083" s="314" t="s">
        <v>7399</v>
      </c>
      <c r="AS1083" s="314" t="s">
        <v>15111</v>
      </c>
      <c r="BD1083" s="314" t="s">
        <v>11771</v>
      </c>
      <c r="BE1083" s="314" t="s">
        <v>8637</v>
      </c>
      <c r="BG1083" s="283" t="s">
        <v>11772</v>
      </c>
      <c r="BP1083" s="314" t="s">
        <v>15136</v>
      </c>
      <c r="BQ1083" s="314" t="s">
        <v>15099</v>
      </c>
      <c r="BV1083" s="314" t="s">
        <v>11571</v>
      </c>
      <c r="BW1083" s="287">
        <v>41478</v>
      </c>
      <c r="BZ1083" s="287">
        <v>41478</v>
      </c>
      <c r="CA1083" s="292">
        <v>0.25</v>
      </c>
      <c r="CB1083" t="s">
        <v>1419</v>
      </c>
      <c r="CF1083" s="318" t="s">
        <v>10005</v>
      </c>
      <c r="DM1083" s="314" t="s">
        <v>11235</v>
      </c>
      <c r="DP1083" s="314" t="s">
        <v>11576</v>
      </c>
      <c r="DQ1083" s="314">
        <v>50</v>
      </c>
      <c r="DR1083" s="314" t="s">
        <v>11281</v>
      </c>
      <c r="EH1083" s="314" t="s">
        <v>11270</v>
      </c>
      <c r="EI1083" s="314" t="s">
        <v>11576</v>
      </c>
      <c r="EJ1083" s="314">
        <v>2</v>
      </c>
    </row>
    <row r="1084" spans="7:140" x14ac:dyDescent="0.35">
      <c r="G1084" s="322">
        <v>41501</v>
      </c>
      <c r="N1084" s="315" t="s">
        <v>18599</v>
      </c>
      <c r="S1084" s="314" t="s">
        <v>1404</v>
      </c>
      <c r="W1084" s="316">
        <v>41399</v>
      </c>
      <c r="AB1084" s="314" t="s">
        <v>7399</v>
      </c>
      <c r="AS1084" s="314" t="s">
        <v>15111</v>
      </c>
      <c r="BD1084" s="314" t="s">
        <v>11771</v>
      </c>
      <c r="BE1084" s="314" t="s">
        <v>8637</v>
      </c>
      <c r="BG1084" s="283" t="s">
        <v>11772</v>
      </c>
      <c r="BP1084" s="314" t="s">
        <v>15136</v>
      </c>
      <c r="BQ1084" s="314" t="s">
        <v>15099</v>
      </c>
      <c r="BV1084" s="314" t="s">
        <v>11571</v>
      </c>
      <c r="BW1084" s="287">
        <v>41478</v>
      </c>
      <c r="BZ1084" s="287">
        <v>41478</v>
      </c>
      <c r="CA1084" s="292">
        <v>0.41666666666666669</v>
      </c>
      <c r="CB1084" t="s">
        <v>1419</v>
      </c>
      <c r="CF1084" s="318" t="s">
        <v>10005</v>
      </c>
      <c r="DM1084" s="314" t="s">
        <v>11235</v>
      </c>
      <c r="DP1084" s="314" t="s">
        <v>11576</v>
      </c>
      <c r="DQ1084" s="314">
        <v>59</v>
      </c>
      <c r="DR1084" s="314" t="s">
        <v>11281</v>
      </c>
      <c r="EH1084" s="314" t="s">
        <v>11270</v>
      </c>
      <c r="EI1084" s="314" t="s">
        <v>11576</v>
      </c>
      <c r="EJ1084" s="314">
        <v>2</v>
      </c>
    </row>
    <row r="1085" spans="7:140" x14ac:dyDescent="0.35">
      <c r="G1085" s="322">
        <v>41501</v>
      </c>
      <c r="N1085" s="315" t="s">
        <v>18599</v>
      </c>
      <c r="S1085" s="314" t="s">
        <v>1404</v>
      </c>
      <c r="W1085" s="316">
        <v>41399</v>
      </c>
      <c r="AB1085" s="314" t="s">
        <v>7399</v>
      </c>
      <c r="AS1085" s="314" t="s">
        <v>15111</v>
      </c>
      <c r="BD1085" s="314" t="s">
        <v>11771</v>
      </c>
      <c r="BE1085" s="314" t="s">
        <v>8637</v>
      </c>
      <c r="BG1085" s="283" t="s">
        <v>11772</v>
      </c>
      <c r="BP1085" s="314" t="s">
        <v>15136</v>
      </c>
      <c r="BQ1085" s="314" t="s">
        <v>15099</v>
      </c>
      <c r="BV1085" s="314" t="s">
        <v>11571</v>
      </c>
      <c r="BW1085" s="287">
        <v>41478</v>
      </c>
      <c r="BZ1085" s="287">
        <v>41478</v>
      </c>
      <c r="CA1085" s="292">
        <v>0.58333333333333337</v>
      </c>
      <c r="CB1085" t="s">
        <v>1419</v>
      </c>
      <c r="CF1085" s="318" t="s">
        <v>10005</v>
      </c>
      <c r="DM1085" s="314" t="s">
        <v>11235</v>
      </c>
      <c r="DP1085" s="314" t="s">
        <v>11576</v>
      </c>
      <c r="DQ1085" s="314">
        <v>29</v>
      </c>
      <c r="DR1085" s="314" t="s">
        <v>11281</v>
      </c>
      <c r="EH1085" s="314" t="s">
        <v>11270</v>
      </c>
      <c r="EI1085" s="314" t="s">
        <v>11576</v>
      </c>
      <c r="EJ1085" s="314">
        <v>2</v>
      </c>
    </row>
    <row r="1086" spans="7:140" x14ac:dyDescent="0.35">
      <c r="G1086" s="322">
        <v>41501</v>
      </c>
      <c r="N1086" s="315" t="s">
        <v>18599</v>
      </c>
      <c r="S1086" s="314" t="s">
        <v>1404</v>
      </c>
      <c r="W1086" s="316">
        <v>41399</v>
      </c>
      <c r="AB1086" s="314" t="s">
        <v>7399</v>
      </c>
      <c r="AS1086" s="314" t="s">
        <v>15111</v>
      </c>
      <c r="BD1086" s="314" t="s">
        <v>11771</v>
      </c>
      <c r="BE1086" s="314" t="s">
        <v>8637</v>
      </c>
      <c r="BG1086" s="283" t="s">
        <v>11772</v>
      </c>
      <c r="BP1086" s="314" t="s">
        <v>15136</v>
      </c>
      <c r="BQ1086" s="314" t="s">
        <v>15099</v>
      </c>
      <c r="BV1086" s="314" t="s">
        <v>11571</v>
      </c>
      <c r="BW1086" s="287">
        <v>41478</v>
      </c>
      <c r="BZ1086" s="287">
        <v>41478</v>
      </c>
      <c r="CA1086" s="292">
        <v>0.75</v>
      </c>
      <c r="CB1086" t="s">
        <v>1419</v>
      </c>
      <c r="CF1086" s="318" t="s">
        <v>10005</v>
      </c>
      <c r="DM1086" s="314" t="s">
        <v>11235</v>
      </c>
      <c r="DP1086" s="314" t="s">
        <v>11576</v>
      </c>
      <c r="DQ1086" s="314">
        <v>18</v>
      </c>
      <c r="DR1086" s="314" t="s">
        <v>11281</v>
      </c>
      <c r="EH1086" s="314" t="s">
        <v>11270</v>
      </c>
      <c r="EI1086" s="314" t="s">
        <v>11576</v>
      </c>
      <c r="EJ1086" s="314">
        <v>2</v>
      </c>
    </row>
    <row r="1087" spans="7:140" x14ac:dyDescent="0.35">
      <c r="G1087" s="322">
        <v>41501</v>
      </c>
      <c r="N1087" s="315" t="s">
        <v>18599</v>
      </c>
      <c r="S1087" s="314" t="s">
        <v>1404</v>
      </c>
      <c r="W1087" s="316">
        <v>41399</v>
      </c>
      <c r="AB1087" s="314" t="s">
        <v>7399</v>
      </c>
      <c r="AS1087" s="314" t="s">
        <v>15111</v>
      </c>
      <c r="BD1087" s="314" t="s">
        <v>11771</v>
      </c>
      <c r="BE1087" s="314" t="s">
        <v>8637</v>
      </c>
      <c r="BG1087" s="283" t="s">
        <v>11772</v>
      </c>
      <c r="BP1087" s="314" t="s">
        <v>15136</v>
      </c>
      <c r="BQ1087" s="314" t="s">
        <v>15099</v>
      </c>
      <c r="BV1087" s="314" t="s">
        <v>11571</v>
      </c>
      <c r="BW1087" s="287">
        <v>41478</v>
      </c>
      <c r="BZ1087" s="287">
        <v>41478</v>
      </c>
      <c r="CA1087" s="292">
        <v>0.91666666666666663</v>
      </c>
      <c r="CB1087" t="s">
        <v>1419</v>
      </c>
      <c r="CF1087" s="318" t="s">
        <v>10005</v>
      </c>
      <c r="DM1087" s="314" t="s">
        <v>11235</v>
      </c>
      <c r="DP1087" s="314" t="s">
        <v>11576</v>
      </c>
      <c r="DQ1087" s="314">
        <v>13</v>
      </c>
      <c r="DR1087" s="314" t="s">
        <v>11281</v>
      </c>
      <c r="EH1087" s="314" t="s">
        <v>11270</v>
      </c>
      <c r="EI1087" s="314" t="s">
        <v>11576</v>
      </c>
      <c r="EJ1087" s="314">
        <v>2</v>
      </c>
    </row>
    <row r="1088" spans="7:140" x14ac:dyDescent="0.35">
      <c r="G1088" s="322">
        <v>41501</v>
      </c>
      <c r="N1088" s="315" t="s">
        <v>18599</v>
      </c>
      <c r="S1088" s="314" t="s">
        <v>1404</v>
      </c>
      <c r="W1088" s="316">
        <v>41399</v>
      </c>
      <c r="AB1088" s="314" t="s">
        <v>7399</v>
      </c>
      <c r="AS1088" s="314" t="s">
        <v>15111</v>
      </c>
      <c r="BD1088" s="314" t="s">
        <v>11771</v>
      </c>
      <c r="BE1088" s="314" t="s">
        <v>8637</v>
      </c>
      <c r="BG1088" s="283" t="s">
        <v>11772</v>
      </c>
      <c r="BP1088" s="314" t="s">
        <v>15136</v>
      </c>
      <c r="BQ1088" s="314" t="s">
        <v>15099</v>
      </c>
      <c r="BV1088" s="314" t="s">
        <v>11571</v>
      </c>
      <c r="BW1088" s="287">
        <v>41479</v>
      </c>
      <c r="BZ1088" s="287">
        <v>41479</v>
      </c>
      <c r="CA1088" s="292">
        <v>8.3333333333333329E-2</v>
      </c>
      <c r="CB1088" t="s">
        <v>1419</v>
      </c>
      <c r="CF1088" s="318" t="s">
        <v>10005</v>
      </c>
      <c r="DM1088" s="314" t="s">
        <v>11235</v>
      </c>
      <c r="DP1088" s="314" t="s">
        <v>11576</v>
      </c>
      <c r="DQ1088" s="314">
        <v>11</v>
      </c>
      <c r="DR1088" s="314" t="s">
        <v>11281</v>
      </c>
      <c r="EH1088" s="314" t="s">
        <v>11270</v>
      </c>
      <c r="EI1088" s="314" t="s">
        <v>11576</v>
      </c>
      <c r="EJ1088" s="314">
        <v>2</v>
      </c>
    </row>
    <row r="1089" spans="7:140" x14ac:dyDescent="0.35">
      <c r="G1089" s="322">
        <v>41501</v>
      </c>
      <c r="N1089" s="315" t="s">
        <v>18599</v>
      </c>
      <c r="S1089" s="314" t="s">
        <v>1404</v>
      </c>
      <c r="W1089" s="316">
        <v>41399</v>
      </c>
      <c r="AB1089" s="314" t="s">
        <v>7399</v>
      </c>
      <c r="AS1089" s="314" t="s">
        <v>15111</v>
      </c>
      <c r="BD1089" s="314" t="s">
        <v>11771</v>
      </c>
      <c r="BE1089" s="314" t="s">
        <v>8637</v>
      </c>
      <c r="BG1089" s="283" t="s">
        <v>11772</v>
      </c>
      <c r="BP1089" s="314" t="s">
        <v>15136</v>
      </c>
      <c r="BQ1089" s="314" t="s">
        <v>15099</v>
      </c>
      <c r="BV1089" s="314" t="s">
        <v>11571</v>
      </c>
      <c r="BW1089" s="287">
        <v>41479</v>
      </c>
      <c r="BZ1089" s="287">
        <v>41479</v>
      </c>
      <c r="CA1089" s="292">
        <v>0.25</v>
      </c>
      <c r="CB1089" t="s">
        <v>1419</v>
      </c>
      <c r="CF1089" s="318" t="s">
        <v>10005</v>
      </c>
      <c r="DM1089" s="314" t="s">
        <v>11235</v>
      </c>
      <c r="DP1089" s="314" t="s">
        <v>11576</v>
      </c>
      <c r="DQ1089" s="314">
        <v>9.6999999999999993</v>
      </c>
      <c r="DR1089" s="314" t="s">
        <v>11281</v>
      </c>
      <c r="EH1089" s="314" t="s">
        <v>11270</v>
      </c>
      <c r="EI1089" s="314" t="s">
        <v>11576</v>
      </c>
      <c r="EJ1089" s="314">
        <v>2</v>
      </c>
    </row>
    <row r="1090" spans="7:140" x14ac:dyDescent="0.35">
      <c r="G1090" s="322">
        <v>41501</v>
      </c>
      <c r="N1090" s="315" t="s">
        <v>18599</v>
      </c>
      <c r="S1090" s="314" t="s">
        <v>1404</v>
      </c>
      <c r="W1090" s="316">
        <v>41399</v>
      </c>
      <c r="AB1090" s="314" t="s">
        <v>7399</v>
      </c>
      <c r="AS1090" s="314" t="s">
        <v>15111</v>
      </c>
      <c r="BD1090" s="314" t="s">
        <v>11771</v>
      </c>
      <c r="BE1090" s="314" t="s">
        <v>8637</v>
      </c>
      <c r="BG1090" s="283" t="s">
        <v>11772</v>
      </c>
      <c r="BP1090" s="314" t="s">
        <v>15136</v>
      </c>
      <c r="BQ1090" s="314" t="s">
        <v>15099</v>
      </c>
      <c r="BV1090" s="314" t="s">
        <v>11571</v>
      </c>
      <c r="BW1090" s="287">
        <v>41479</v>
      </c>
      <c r="BZ1090" s="287">
        <v>41479</v>
      </c>
      <c r="CA1090" s="292">
        <v>0.41666666666666669</v>
      </c>
      <c r="CB1090" t="s">
        <v>1419</v>
      </c>
      <c r="CF1090" s="318" t="s">
        <v>10005</v>
      </c>
      <c r="DM1090" s="314" t="s">
        <v>11235</v>
      </c>
      <c r="DP1090" s="314" t="s">
        <v>11576</v>
      </c>
      <c r="DQ1090" s="314">
        <v>9</v>
      </c>
      <c r="DR1090" s="314" t="s">
        <v>11281</v>
      </c>
      <c r="EH1090" s="314" t="s">
        <v>11270</v>
      </c>
      <c r="EI1090" s="314" t="s">
        <v>11576</v>
      </c>
      <c r="EJ1090" s="314">
        <v>2</v>
      </c>
    </row>
    <row r="1091" spans="7:140" x14ac:dyDescent="0.35">
      <c r="G1091" s="322">
        <v>41501</v>
      </c>
      <c r="N1091" s="315" t="s">
        <v>18599</v>
      </c>
      <c r="S1091" s="314" t="s">
        <v>1404</v>
      </c>
      <c r="W1091" s="316">
        <v>41399</v>
      </c>
      <c r="AB1091" s="314" t="s">
        <v>7399</v>
      </c>
      <c r="AS1091" s="314" t="s">
        <v>15111</v>
      </c>
      <c r="BD1091" s="314" t="s">
        <v>11771</v>
      </c>
      <c r="BE1091" s="314" t="s">
        <v>8637</v>
      </c>
      <c r="BG1091" s="283" t="s">
        <v>11772</v>
      </c>
      <c r="BP1091" s="314" t="s">
        <v>15136</v>
      </c>
      <c r="BQ1091" s="314" t="s">
        <v>15099</v>
      </c>
      <c r="BV1091" s="314" t="s">
        <v>11571</v>
      </c>
      <c r="BW1091" s="287">
        <v>41479</v>
      </c>
      <c r="BZ1091" s="287">
        <v>41479</v>
      </c>
      <c r="CA1091" s="292">
        <v>0.58333333333333337</v>
      </c>
      <c r="CB1091" t="s">
        <v>1419</v>
      </c>
      <c r="CF1091" s="318" t="s">
        <v>10005</v>
      </c>
      <c r="DM1091" s="314" t="s">
        <v>11235</v>
      </c>
      <c r="DP1091" s="314" t="s">
        <v>11576</v>
      </c>
      <c r="DQ1091" s="314">
        <v>7.8</v>
      </c>
      <c r="DR1091" s="314" t="s">
        <v>11281</v>
      </c>
      <c r="EH1091" s="314" t="s">
        <v>11270</v>
      </c>
      <c r="EI1091" s="314" t="s">
        <v>11576</v>
      </c>
      <c r="EJ1091" s="314">
        <v>2</v>
      </c>
    </row>
    <row r="1092" spans="7:140" x14ac:dyDescent="0.35">
      <c r="G1092" s="322">
        <v>41501</v>
      </c>
      <c r="N1092" s="315" t="s">
        <v>18599</v>
      </c>
      <c r="S1092" s="314" t="s">
        <v>1404</v>
      </c>
      <c r="W1092" s="316">
        <v>41399</v>
      </c>
      <c r="AB1092" s="314" t="s">
        <v>7399</v>
      </c>
      <c r="AS1092" s="314" t="s">
        <v>15111</v>
      </c>
      <c r="BD1092" s="314" t="s">
        <v>11771</v>
      </c>
      <c r="BE1092" s="314" t="s">
        <v>8637</v>
      </c>
      <c r="BG1092" s="283" t="s">
        <v>11772</v>
      </c>
      <c r="BP1092" s="314" t="s">
        <v>15136</v>
      </c>
      <c r="BQ1092" s="314" t="s">
        <v>15099</v>
      </c>
      <c r="BV1092" s="314" t="s">
        <v>11571</v>
      </c>
      <c r="BW1092" s="287">
        <v>41479</v>
      </c>
      <c r="BZ1092" s="287">
        <v>41479</v>
      </c>
      <c r="CA1092" s="292">
        <v>0.75</v>
      </c>
      <c r="CB1092" t="s">
        <v>1419</v>
      </c>
      <c r="CF1092" s="318" t="s">
        <v>10005</v>
      </c>
      <c r="DM1092" s="314" t="s">
        <v>11235</v>
      </c>
      <c r="DP1092" s="314" t="s">
        <v>11576</v>
      </c>
      <c r="DQ1092" s="314">
        <v>7.2</v>
      </c>
      <c r="DR1092" s="314" t="s">
        <v>11281</v>
      </c>
      <c r="EH1092" s="314" t="s">
        <v>11270</v>
      </c>
      <c r="EI1092" s="314" t="s">
        <v>11576</v>
      </c>
      <c r="EJ1092" s="314">
        <v>2</v>
      </c>
    </row>
    <row r="1093" spans="7:140" x14ac:dyDescent="0.35">
      <c r="G1093" s="322">
        <v>41501</v>
      </c>
      <c r="N1093" s="315" t="s">
        <v>18599</v>
      </c>
      <c r="S1093" s="314" t="s">
        <v>1404</v>
      </c>
      <c r="W1093" s="316">
        <v>41399</v>
      </c>
      <c r="AB1093" s="314" t="s">
        <v>7399</v>
      </c>
      <c r="AS1093" s="314" t="s">
        <v>15111</v>
      </c>
      <c r="BD1093" s="314" t="s">
        <v>11771</v>
      </c>
      <c r="BE1093" s="314" t="s">
        <v>8637</v>
      </c>
      <c r="BG1093" s="283" t="s">
        <v>11772</v>
      </c>
      <c r="BP1093" s="314" t="s">
        <v>15136</v>
      </c>
      <c r="BQ1093" s="314" t="s">
        <v>15099</v>
      </c>
      <c r="BV1093" s="314" t="s">
        <v>11571</v>
      </c>
      <c r="BW1093" s="287">
        <v>41479</v>
      </c>
      <c r="BZ1093" s="287">
        <v>41479</v>
      </c>
      <c r="CA1093" s="292">
        <v>0.91666666666666663</v>
      </c>
      <c r="CB1093" t="s">
        <v>1419</v>
      </c>
      <c r="CF1093" s="318" t="s">
        <v>10005</v>
      </c>
      <c r="DM1093" s="314" t="s">
        <v>11235</v>
      </c>
      <c r="DP1093" s="314" t="s">
        <v>11576</v>
      </c>
      <c r="DQ1093" s="314">
        <v>7</v>
      </c>
      <c r="DR1093" s="314" t="s">
        <v>11281</v>
      </c>
      <c r="EH1093" s="314" t="s">
        <v>11270</v>
      </c>
      <c r="EI1093" s="314" t="s">
        <v>11576</v>
      </c>
      <c r="EJ1093" s="314">
        <v>2</v>
      </c>
    </row>
    <row r="1094" spans="7:140" x14ac:dyDescent="0.35">
      <c r="G1094" s="322">
        <v>41501</v>
      </c>
      <c r="N1094" s="315" t="s">
        <v>18599</v>
      </c>
      <c r="S1094" s="314" t="s">
        <v>1404</v>
      </c>
      <c r="W1094" s="316">
        <v>41399</v>
      </c>
      <c r="AB1094" s="314" t="s">
        <v>7399</v>
      </c>
      <c r="AS1094" s="314" t="s">
        <v>15111</v>
      </c>
      <c r="BD1094" s="314" t="s">
        <v>11771</v>
      </c>
      <c r="BE1094" s="314" t="s">
        <v>8637</v>
      </c>
      <c r="BG1094" s="283" t="s">
        <v>11772</v>
      </c>
      <c r="BP1094" s="314" t="s">
        <v>15136</v>
      </c>
      <c r="BQ1094" s="314" t="s">
        <v>15099</v>
      </c>
      <c r="BV1094" s="314" t="s">
        <v>11571</v>
      </c>
      <c r="BW1094" s="287">
        <v>41480</v>
      </c>
      <c r="BZ1094" s="287">
        <v>41480</v>
      </c>
      <c r="CA1094" s="292">
        <v>8.3333333333333329E-2</v>
      </c>
      <c r="CB1094" t="s">
        <v>1419</v>
      </c>
      <c r="CF1094" s="318" t="s">
        <v>10005</v>
      </c>
      <c r="DM1094" s="314" t="s">
        <v>11235</v>
      </c>
      <c r="DP1094" s="314" t="s">
        <v>11576</v>
      </c>
      <c r="DQ1094" s="314">
        <v>6.8</v>
      </c>
      <c r="DR1094" s="314" t="s">
        <v>11281</v>
      </c>
      <c r="EH1094" s="314" t="s">
        <v>11270</v>
      </c>
      <c r="EI1094" s="314" t="s">
        <v>11576</v>
      </c>
      <c r="EJ1094" s="314">
        <v>2</v>
      </c>
    </row>
    <row r="1095" spans="7:140" x14ac:dyDescent="0.35">
      <c r="G1095" s="322">
        <v>41501</v>
      </c>
      <c r="N1095" s="315" t="s">
        <v>18599</v>
      </c>
      <c r="S1095" s="314" t="s">
        <v>1404</v>
      </c>
      <c r="W1095" s="316">
        <v>41399</v>
      </c>
      <c r="AB1095" s="314" t="s">
        <v>7399</v>
      </c>
      <c r="AS1095" s="314" t="s">
        <v>15111</v>
      </c>
      <c r="BD1095" s="314" t="s">
        <v>11771</v>
      </c>
      <c r="BE1095" s="314" t="s">
        <v>8637</v>
      </c>
      <c r="BG1095" s="283" t="s">
        <v>11772</v>
      </c>
      <c r="BP1095" s="314" t="s">
        <v>15136</v>
      </c>
      <c r="BQ1095" s="314" t="s">
        <v>15099</v>
      </c>
      <c r="BV1095" s="314" t="s">
        <v>11571</v>
      </c>
      <c r="BW1095" s="287">
        <v>41480</v>
      </c>
      <c r="BZ1095" s="287">
        <v>41480</v>
      </c>
      <c r="CA1095" s="292">
        <v>0.25</v>
      </c>
      <c r="CB1095" t="s">
        <v>1419</v>
      </c>
      <c r="CF1095" s="318" t="s">
        <v>10005</v>
      </c>
      <c r="DM1095" s="314" t="s">
        <v>11235</v>
      </c>
      <c r="DP1095" s="314" t="s">
        <v>11576</v>
      </c>
      <c r="DQ1095" s="314">
        <v>6.6</v>
      </c>
      <c r="DR1095" s="314" t="s">
        <v>11281</v>
      </c>
      <c r="EH1095" s="314" t="s">
        <v>11270</v>
      </c>
      <c r="EI1095" s="314" t="s">
        <v>11576</v>
      </c>
      <c r="EJ1095" s="314">
        <v>2</v>
      </c>
    </row>
    <row r="1096" spans="7:140" x14ac:dyDescent="0.35">
      <c r="G1096" s="322">
        <v>41501</v>
      </c>
      <c r="N1096" s="315" t="s">
        <v>18599</v>
      </c>
      <c r="S1096" s="314" t="s">
        <v>1404</v>
      </c>
      <c r="W1096" s="316">
        <v>41399</v>
      </c>
      <c r="AB1096" s="314" t="s">
        <v>7399</v>
      </c>
      <c r="AS1096" s="314" t="s">
        <v>15111</v>
      </c>
      <c r="BD1096" s="314" t="s">
        <v>11771</v>
      </c>
      <c r="BE1096" s="314" t="s">
        <v>8637</v>
      </c>
      <c r="BG1096" s="283" t="s">
        <v>11772</v>
      </c>
      <c r="BP1096" s="314" t="s">
        <v>15136</v>
      </c>
      <c r="BQ1096" s="314" t="s">
        <v>15099</v>
      </c>
      <c r="BV1096" s="314" t="s">
        <v>11571</v>
      </c>
      <c r="BW1096" s="287">
        <v>41480</v>
      </c>
      <c r="BZ1096" s="287">
        <v>41480</v>
      </c>
      <c r="CA1096" s="292">
        <v>0.41666666666666669</v>
      </c>
      <c r="CB1096" t="s">
        <v>1419</v>
      </c>
      <c r="CF1096" s="318" t="s">
        <v>10005</v>
      </c>
      <c r="DM1096" s="314" t="s">
        <v>11235</v>
      </c>
      <c r="DP1096" s="314" t="s">
        <v>11576</v>
      </c>
      <c r="DQ1096" s="314">
        <v>6.8</v>
      </c>
      <c r="DR1096" s="314" t="s">
        <v>11281</v>
      </c>
      <c r="EH1096" s="314" t="s">
        <v>11270</v>
      </c>
      <c r="EI1096" s="314" t="s">
        <v>11576</v>
      </c>
      <c r="EJ1096" s="314">
        <v>2</v>
      </c>
    </row>
    <row r="1097" spans="7:140" x14ac:dyDescent="0.35">
      <c r="G1097" s="322">
        <v>41501</v>
      </c>
      <c r="N1097" s="315" t="s">
        <v>18599</v>
      </c>
      <c r="S1097" s="314" t="s">
        <v>1404</v>
      </c>
      <c r="W1097" s="316">
        <v>41399</v>
      </c>
      <c r="AB1097" s="314" t="s">
        <v>7399</v>
      </c>
      <c r="AS1097" s="314" t="s">
        <v>15111</v>
      </c>
      <c r="BD1097" s="314" t="s">
        <v>11771</v>
      </c>
      <c r="BE1097" s="314" t="s">
        <v>8637</v>
      </c>
      <c r="BG1097" s="283" t="s">
        <v>11772</v>
      </c>
      <c r="BP1097" s="314" t="s">
        <v>15136</v>
      </c>
      <c r="BQ1097" s="314" t="s">
        <v>15099</v>
      </c>
      <c r="BV1097" s="314" t="s">
        <v>11571</v>
      </c>
      <c r="BW1097" s="287">
        <v>41480</v>
      </c>
      <c r="BZ1097" s="287">
        <v>41480</v>
      </c>
      <c r="CA1097" s="292">
        <v>0.58333333333333337</v>
      </c>
      <c r="CB1097" t="s">
        <v>1419</v>
      </c>
      <c r="CF1097" s="318" t="s">
        <v>10005</v>
      </c>
      <c r="DM1097" s="314" t="s">
        <v>11235</v>
      </c>
      <c r="DP1097" s="314" t="s">
        <v>11576</v>
      </c>
      <c r="DQ1097" s="314">
        <v>6.4</v>
      </c>
      <c r="DR1097" s="314" t="s">
        <v>11281</v>
      </c>
      <c r="EH1097" s="314" t="s">
        <v>11270</v>
      </c>
      <c r="EI1097" s="314" t="s">
        <v>11576</v>
      </c>
      <c r="EJ1097" s="314">
        <v>2</v>
      </c>
    </row>
    <row r="1098" spans="7:140" x14ac:dyDescent="0.35">
      <c r="G1098" s="322">
        <v>41501</v>
      </c>
      <c r="N1098" s="315" t="s">
        <v>18599</v>
      </c>
      <c r="S1098" s="314" t="s">
        <v>1404</v>
      </c>
      <c r="W1098" s="316">
        <v>41399</v>
      </c>
      <c r="AB1098" s="314" t="s">
        <v>7399</v>
      </c>
      <c r="AS1098" s="314" t="s">
        <v>15111</v>
      </c>
      <c r="BD1098" s="314" t="s">
        <v>11771</v>
      </c>
      <c r="BE1098" s="314" t="s">
        <v>8637</v>
      </c>
      <c r="BG1098" s="283" t="s">
        <v>11772</v>
      </c>
      <c r="BP1098" s="314" t="s">
        <v>15136</v>
      </c>
      <c r="BQ1098" s="314" t="s">
        <v>15099</v>
      </c>
      <c r="BV1098" s="314" t="s">
        <v>11571</v>
      </c>
      <c r="BW1098" s="287">
        <v>41480</v>
      </c>
      <c r="BZ1098" s="287">
        <v>41480</v>
      </c>
      <c r="CA1098" s="292">
        <v>0.75</v>
      </c>
      <c r="CB1098" t="s">
        <v>1419</v>
      </c>
      <c r="CF1098" s="318" t="s">
        <v>10005</v>
      </c>
      <c r="DM1098" s="314" t="s">
        <v>11235</v>
      </c>
      <c r="DP1098" s="314" t="s">
        <v>11576</v>
      </c>
      <c r="DQ1098" s="314">
        <v>6</v>
      </c>
      <c r="DR1098" s="314" t="s">
        <v>11281</v>
      </c>
      <c r="EH1098" s="314" t="s">
        <v>11270</v>
      </c>
      <c r="EI1098" s="314" t="s">
        <v>11576</v>
      </c>
      <c r="EJ1098" s="314">
        <v>2</v>
      </c>
    </row>
    <row r="1099" spans="7:140" x14ac:dyDescent="0.35">
      <c r="G1099" s="322">
        <v>41501</v>
      </c>
      <c r="N1099" s="315" t="s">
        <v>18599</v>
      </c>
      <c r="S1099" s="314" t="s">
        <v>1404</v>
      </c>
      <c r="W1099" s="316">
        <v>41399</v>
      </c>
      <c r="AB1099" s="314" t="s">
        <v>7399</v>
      </c>
      <c r="AS1099" s="314" t="s">
        <v>15111</v>
      </c>
      <c r="BD1099" s="314" t="s">
        <v>11771</v>
      </c>
      <c r="BE1099" s="314" t="s">
        <v>8637</v>
      </c>
      <c r="BG1099" s="283" t="s">
        <v>11772</v>
      </c>
      <c r="BP1099" s="314" t="s">
        <v>15136</v>
      </c>
      <c r="BQ1099" s="314" t="s">
        <v>15099</v>
      </c>
      <c r="BV1099" s="314" t="s">
        <v>11571</v>
      </c>
      <c r="BW1099" s="287">
        <v>41480</v>
      </c>
      <c r="BZ1099" s="287">
        <v>41480</v>
      </c>
      <c r="CA1099" s="292">
        <v>0.91666666666666663</v>
      </c>
      <c r="CB1099" t="s">
        <v>1419</v>
      </c>
      <c r="CF1099" s="318" t="s">
        <v>10005</v>
      </c>
      <c r="DM1099" s="314" t="s">
        <v>11235</v>
      </c>
      <c r="DP1099" s="314" t="s">
        <v>11576</v>
      </c>
      <c r="DQ1099" s="314">
        <v>6</v>
      </c>
      <c r="DR1099" s="314" t="s">
        <v>11281</v>
      </c>
      <c r="EH1099" s="314" t="s">
        <v>11270</v>
      </c>
      <c r="EI1099" s="314" t="s">
        <v>11576</v>
      </c>
      <c r="EJ1099" s="314">
        <v>2</v>
      </c>
    </row>
    <row r="1100" spans="7:140" x14ac:dyDescent="0.35">
      <c r="G1100" s="322">
        <v>41501</v>
      </c>
      <c r="N1100" s="315" t="s">
        <v>18599</v>
      </c>
      <c r="S1100" s="314" t="s">
        <v>1404</v>
      </c>
      <c r="W1100" s="316">
        <v>41399</v>
      </c>
      <c r="AB1100" s="314" t="s">
        <v>7399</v>
      </c>
      <c r="AS1100" s="314" t="s">
        <v>15111</v>
      </c>
      <c r="BD1100" s="314" t="s">
        <v>11771</v>
      </c>
      <c r="BE1100" s="314" t="s">
        <v>8637</v>
      </c>
      <c r="BG1100" s="283" t="s">
        <v>11772</v>
      </c>
      <c r="BP1100" s="314" t="s">
        <v>15136</v>
      </c>
      <c r="BQ1100" s="314" t="s">
        <v>15099</v>
      </c>
      <c r="BV1100" s="314" t="s">
        <v>11571</v>
      </c>
      <c r="BW1100" s="287">
        <v>41481</v>
      </c>
      <c r="BZ1100" s="287">
        <v>41481</v>
      </c>
      <c r="CA1100" s="292">
        <v>8.3333333333333329E-2</v>
      </c>
      <c r="CB1100" t="s">
        <v>1419</v>
      </c>
      <c r="CF1100" s="318" t="s">
        <v>10005</v>
      </c>
      <c r="DM1100" s="314" t="s">
        <v>11235</v>
      </c>
      <c r="DP1100" s="314" t="s">
        <v>11576</v>
      </c>
      <c r="DQ1100" s="314">
        <v>7.2</v>
      </c>
      <c r="DR1100" s="314" t="s">
        <v>11281</v>
      </c>
      <c r="EH1100" s="314" t="s">
        <v>11270</v>
      </c>
      <c r="EI1100" s="314" t="s">
        <v>11576</v>
      </c>
      <c r="EJ1100" s="314">
        <v>2</v>
      </c>
    </row>
    <row r="1101" spans="7:140" x14ac:dyDescent="0.35">
      <c r="G1101" s="322">
        <v>41501</v>
      </c>
      <c r="N1101" s="315" t="s">
        <v>18599</v>
      </c>
      <c r="S1101" s="314" t="s">
        <v>1404</v>
      </c>
      <c r="W1101" s="316">
        <v>41399</v>
      </c>
      <c r="AB1101" s="314" t="s">
        <v>7399</v>
      </c>
      <c r="AS1101" s="314" t="s">
        <v>15111</v>
      </c>
      <c r="BD1101" s="314" t="s">
        <v>11771</v>
      </c>
      <c r="BE1101" s="314" t="s">
        <v>8637</v>
      </c>
      <c r="BG1101" s="283" t="s">
        <v>11772</v>
      </c>
      <c r="BP1101" s="314" t="s">
        <v>15136</v>
      </c>
      <c r="BQ1101" s="314" t="s">
        <v>15099</v>
      </c>
      <c r="BV1101" s="314" t="s">
        <v>11571</v>
      </c>
      <c r="BW1101" s="287">
        <v>41481</v>
      </c>
      <c r="BZ1101" s="287">
        <v>41481</v>
      </c>
      <c r="CA1101" s="292">
        <v>0.25</v>
      </c>
      <c r="CB1101" t="s">
        <v>1419</v>
      </c>
      <c r="CF1101" s="318" t="s">
        <v>10005</v>
      </c>
      <c r="DM1101" s="314" t="s">
        <v>11235</v>
      </c>
      <c r="DP1101" s="314" t="s">
        <v>11576</v>
      </c>
      <c r="DQ1101" s="314">
        <v>7.2</v>
      </c>
      <c r="DR1101" s="314" t="s">
        <v>11281</v>
      </c>
      <c r="EH1101" s="314" t="s">
        <v>11270</v>
      </c>
      <c r="EI1101" s="314" t="s">
        <v>11576</v>
      </c>
      <c r="EJ1101" s="314">
        <v>2</v>
      </c>
    </row>
    <row r="1102" spans="7:140" x14ac:dyDescent="0.35">
      <c r="G1102" s="322">
        <v>41501</v>
      </c>
      <c r="N1102" s="315" t="s">
        <v>18599</v>
      </c>
      <c r="S1102" s="314" t="s">
        <v>1404</v>
      </c>
      <c r="W1102" s="316">
        <v>41399</v>
      </c>
      <c r="AB1102" s="314" t="s">
        <v>7399</v>
      </c>
      <c r="AS1102" s="314" t="s">
        <v>15111</v>
      </c>
      <c r="BD1102" s="314" t="s">
        <v>11771</v>
      </c>
      <c r="BE1102" s="314" t="s">
        <v>8637</v>
      </c>
      <c r="BG1102" s="283" t="s">
        <v>11772</v>
      </c>
      <c r="BP1102" s="314" t="s">
        <v>15136</v>
      </c>
      <c r="BQ1102" s="314" t="s">
        <v>15099</v>
      </c>
      <c r="BV1102" s="314" t="s">
        <v>11571</v>
      </c>
      <c r="BW1102" s="287">
        <v>41481</v>
      </c>
      <c r="BZ1102" s="287">
        <v>41481</v>
      </c>
      <c r="CA1102" s="292">
        <v>0.41666666666666669</v>
      </c>
      <c r="CB1102" t="s">
        <v>1419</v>
      </c>
      <c r="CF1102" s="318" t="s">
        <v>10005</v>
      </c>
      <c r="DM1102" s="314" t="s">
        <v>11235</v>
      </c>
      <c r="DP1102" s="314" t="s">
        <v>11576</v>
      </c>
      <c r="DQ1102" s="314">
        <v>6.8</v>
      </c>
      <c r="DR1102" s="314" t="s">
        <v>11281</v>
      </c>
      <c r="EH1102" s="314" t="s">
        <v>11270</v>
      </c>
      <c r="EI1102" s="314" t="s">
        <v>11576</v>
      </c>
      <c r="EJ1102" s="314">
        <v>2</v>
      </c>
    </row>
    <row r="1103" spans="7:140" x14ac:dyDescent="0.35">
      <c r="G1103" s="322">
        <v>41501</v>
      </c>
      <c r="N1103" s="315" t="s">
        <v>18599</v>
      </c>
      <c r="S1103" s="314" t="s">
        <v>1404</v>
      </c>
      <c r="W1103" s="316">
        <v>41399</v>
      </c>
      <c r="AB1103" s="314" t="s">
        <v>7399</v>
      </c>
      <c r="AS1103" s="314" t="s">
        <v>15111</v>
      </c>
      <c r="BD1103" s="314" t="s">
        <v>11771</v>
      </c>
      <c r="BE1103" s="314" t="s">
        <v>8637</v>
      </c>
      <c r="BG1103" s="283" t="s">
        <v>11772</v>
      </c>
      <c r="BP1103" s="314" t="s">
        <v>15136</v>
      </c>
      <c r="BQ1103" s="314" t="s">
        <v>15099</v>
      </c>
      <c r="BV1103" s="314" t="s">
        <v>11571</v>
      </c>
      <c r="BW1103" s="287">
        <v>41481</v>
      </c>
      <c r="BZ1103" s="287">
        <v>41481</v>
      </c>
      <c r="CA1103" s="292">
        <v>0.58333333333333337</v>
      </c>
      <c r="CB1103" t="s">
        <v>1419</v>
      </c>
      <c r="CF1103" s="318" t="s">
        <v>10005</v>
      </c>
      <c r="DM1103" s="314" t="s">
        <v>11235</v>
      </c>
      <c r="DP1103" s="314" t="s">
        <v>11576</v>
      </c>
      <c r="DQ1103" s="314">
        <v>6.2</v>
      </c>
      <c r="DR1103" s="314" t="s">
        <v>11281</v>
      </c>
      <c r="EH1103" s="314" t="s">
        <v>11270</v>
      </c>
      <c r="EI1103" s="314" t="s">
        <v>11576</v>
      </c>
      <c r="EJ1103" s="314">
        <v>2</v>
      </c>
    </row>
    <row r="1104" spans="7:140" x14ac:dyDescent="0.35">
      <c r="G1104" s="322">
        <v>41501</v>
      </c>
      <c r="N1104" s="315" t="s">
        <v>18599</v>
      </c>
      <c r="S1104" s="314" t="s">
        <v>1404</v>
      </c>
      <c r="W1104" s="316">
        <v>41399</v>
      </c>
      <c r="AB1104" s="314" t="s">
        <v>7399</v>
      </c>
      <c r="AS1104" s="314" t="s">
        <v>15111</v>
      </c>
      <c r="BD1104" s="314" t="s">
        <v>11771</v>
      </c>
      <c r="BE1104" s="314" t="s">
        <v>8637</v>
      </c>
      <c r="BG1104" s="283" t="s">
        <v>11772</v>
      </c>
      <c r="BP1104" s="314" t="s">
        <v>15136</v>
      </c>
      <c r="BQ1104" s="314" t="s">
        <v>15099</v>
      </c>
      <c r="BV1104" s="314" t="s">
        <v>11571</v>
      </c>
      <c r="BW1104" s="287">
        <v>41481</v>
      </c>
      <c r="BZ1104" s="287">
        <v>41481</v>
      </c>
      <c r="CA1104" s="292">
        <v>0.75</v>
      </c>
      <c r="CB1104" t="s">
        <v>1419</v>
      </c>
      <c r="CF1104" s="318" t="s">
        <v>10005</v>
      </c>
      <c r="DM1104" s="314" t="s">
        <v>11235</v>
      </c>
      <c r="DP1104" s="314" t="s">
        <v>11576</v>
      </c>
      <c r="DQ1104" s="314">
        <v>5.7</v>
      </c>
      <c r="DR1104" s="314" t="s">
        <v>11281</v>
      </c>
      <c r="EH1104" s="314" t="s">
        <v>11270</v>
      </c>
      <c r="EI1104" s="314" t="s">
        <v>11576</v>
      </c>
      <c r="EJ1104" s="314">
        <v>2</v>
      </c>
    </row>
    <row r="1105" spans="7:140" x14ac:dyDescent="0.35">
      <c r="G1105" s="322">
        <v>41501</v>
      </c>
      <c r="N1105" s="315" t="s">
        <v>18599</v>
      </c>
      <c r="S1105" s="314" t="s">
        <v>1404</v>
      </c>
      <c r="W1105" s="316">
        <v>41399</v>
      </c>
      <c r="AB1105" s="314" t="s">
        <v>7399</v>
      </c>
      <c r="AS1105" s="314" t="s">
        <v>15111</v>
      </c>
      <c r="BD1105" s="314" t="s">
        <v>11771</v>
      </c>
      <c r="BE1105" s="314" t="s">
        <v>8637</v>
      </c>
      <c r="BG1105" s="283" t="s">
        <v>11772</v>
      </c>
      <c r="BP1105" s="314" t="s">
        <v>15136</v>
      </c>
      <c r="BQ1105" s="314" t="s">
        <v>15099</v>
      </c>
      <c r="BV1105" s="314" t="s">
        <v>11571</v>
      </c>
      <c r="BW1105" s="287">
        <v>41481</v>
      </c>
      <c r="BZ1105" s="287">
        <v>41481</v>
      </c>
      <c r="CA1105" s="292">
        <v>0.91666666666666663</v>
      </c>
      <c r="CB1105" t="s">
        <v>1419</v>
      </c>
      <c r="CF1105" s="318" t="s">
        <v>10005</v>
      </c>
      <c r="DM1105" s="314" t="s">
        <v>11235</v>
      </c>
      <c r="DP1105" s="314" t="s">
        <v>11576</v>
      </c>
      <c r="DQ1105" s="314">
        <v>5.3</v>
      </c>
      <c r="DR1105" s="314" t="s">
        <v>11281</v>
      </c>
      <c r="EH1105" s="314" t="s">
        <v>11270</v>
      </c>
      <c r="EI1105" s="314" t="s">
        <v>11576</v>
      </c>
      <c r="EJ1105" s="314">
        <v>2</v>
      </c>
    </row>
    <row r="1106" spans="7:140" x14ac:dyDescent="0.35">
      <c r="G1106" s="322">
        <v>41501</v>
      </c>
      <c r="N1106" s="315" t="s">
        <v>18599</v>
      </c>
      <c r="S1106" s="314" t="s">
        <v>1404</v>
      </c>
      <c r="W1106" s="316">
        <v>41399</v>
      </c>
      <c r="AB1106" s="314" t="s">
        <v>7399</v>
      </c>
      <c r="AS1106" s="314" t="s">
        <v>15111</v>
      </c>
      <c r="BD1106" s="314" t="s">
        <v>11771</v>
      </c>
      <c r="BE1106" s="314" t="s">
        <v>8637</v>
      </c>
      <c r="BG1106" s="283" t="s">
        <v>11772</v>
      </c>
      <c r="BP1106" s="314" t="s">
        <v>15136</v>
      </c>
      <c r="BQ1106" s="314" t="s">
        <v>15099</v>
      </c>
      <c r="BV1106" s="314" t="s">
        <v>11571</v>
      </c>
      <c r="BW1106" s="287">
        <v>41482</v>
      </c>
      <c r="BZ1106" s="287">
        <v>41482</v>
      </c>
      <c r="CA1106" s="292">
        <v>8.3333333333333329E-2</v>
      </c>
      <c r="CB1106" t="s">
        <v>1419</v>
      </c>
      <c r="CF1106" s="318" t="s">
        <v>10005</v>
      </c>
      <c r="DM1106" s="314" t="s">
        <v>11235</v>
      </c>
      <c r="DP1106" s="314" t="s">
        <v>11576</v>
      </c>
      <c r="DQ1106" s="314">
        <v>19.100000000000001</v>
      </c>
      <c r="DR1106" s="314" t="s">
        <v>11281</v>
      </c>
      <c r="EH1106" s="314" t="s">
        <v>11270</v>
      </c>
      <c r="EI1106" s="314" t="s">
        <v>11576</v>
      </c>
      <c r="EJ1106" s="314">
        <v>2</v>
      </c>
    </row>
    <row r="1107" spans="7:140" x14ac:dyDescent="0.35">
      <c r="G1107" s="322">
        <v>41501</v>
      </c>
      <c r="N1107" s="315" t="s">
        <v>18599</v>
      </c>
      <c r="S1107" s="314" t="s">
        <v>1404</v>
      </c>
      <c r="W1107" s="316">
        <v>41399</v>
      </c>
      <c r="AB1107" s="314" t="s">
        <v>7399</v>
      </c>
      <c r="AS1107" s="314" t="s">
        <v>15111</v>
      </c>
      <c r="BD1107" s="314" t="s">
        <v>11771</v>
      </c>
      <c r="BE1107" s="314" t="s">
        <v>8637</v>
      </c>
      <c r="BG1107" s="283" t="s">
        <v>11772</v>
      </c>
      <c r="BP1107" s="314" t="s">
        <v>15136</v>
      </c>
      <c r="BQ1107" s="314" t="s">
        <v>15099</v>
      </c>
      <c r="BV1107" s="314" t="s">
        <v>11571</v>
      </c>
      <c r="BW1107" s="287">
        <v>41482</v>
      </c>
      <c r="BZ1107" s="287">
        <v>41482</v>
      </c>
      <c r="CA1107" s="292">
        <v>0.25</v>
      </c>
      <c r="CB1107" t="s">
        <v>1419</v>
      </c>
      <c r="CF1107" s="318" t="s">
        <v>10005</v>
      </c>
      <c r="DM1107" s="314" t="s">
        <v>11235</v>
      </c>
      <c r="DP1107" s="314" t="s">
        <v>11576</v>
      </c>
      <c r="DQ1107" s="314">
        <v>18.399999999999999</v>
      </c>
      <c r="DR1107" s="314" t="s">
        <v>11281</v>
      </c>
      <c r="EH1107" s="314" t="s">
        <v>11270</v>
      </c>
      <c r="EI1107" s="314" t="s">
        <v>11576</v>
      </c>
      <c r="EJ1107" s="314">
        <v>2</v>
      </c>
    </row>
    <row r="1108" spans="7:140" x14ac:dyDescent="0.35">
      <c r="G1108" s="322">
        <v>41501</v>
      </c>
      <c r="N1108" s="315" t="s">
        <v>18599</v>
      </c>
      <c r="S1108" s="314" t="s">
        <v>1404</v>
      </c>
      <c r="W1108" s="316">
        <v>41399</v>
      </c>
      <c r="AB1108" s="314" t="s">
        <v>7399</v>
      </c>
      <c r="AS1108" s="314" t="s">
        <v>15111</v>
      </c>
      <c r="BD1108" s="314" t="s">
        <v>11771</v>
      </c>
      <c r="BE1108" s="314" t="s">
        <v>8637</v>
      </c>
      <c r="BG1108" s="283" t="s">
        <v>11772</v>
      </c>
      <c r="BP1108" s="314" t="s">
        <v>15136</v>
      </c>
      <c r="BQ1108" s="314" t="s">
        <v>15099</v>
      </c>
      <c r="BV1108" s="314" t="s">
        <v>11571</v>
      </c>
      <c r="BW1108" s="287">
        <v>41482</v>
      </c>
      <c r="BZ1108" s="287">
        <v>41482</v>
      </c>
      <c r="CA1108" s="292">
        <v>0.41666666666666669</v>
      </c>
      <c r="CB1108" t="s">
        <v>1419</v>
      </c>
      <c r="CF1108" s="318" t="s">
        <v>10005</v>
      </c>
      <c r="DM1108" s="314" t="s">
        <v>11235</v>
      </c>
      <c r="DP1108" s="314" t="s">
        <v>11576</v>
      </c>
      <c r="DQ1108" s="314">
        <v>19.100000000000001</v>
      </c>
      <c r="DR1108" s="314" t="s">
        <v>11281</v>
      </c>
      <c r="EH1108" s="314" t="s">
        <v>11270</v>
      </c>
      <c r="EI1108" s="314" t="s">
        <v>11576</v>
      </c>
      <c r="EJ1108" s="314">
        <v>2</v>
      </c>
    </row>
    <row r="1109" spans="7:140" x14ac:dyDescent="0.35">
      <c r="G1109" s="322">
        <v>41501</v>
      </c>
      <c r="N1109" s="315" t="s">
        <v>18599</v>
      </c>
      <c r="S1109" s="314" t="s">
        <v>1404</v>
      </c>
      <c r="W1109" s="316">
        <v>41399</v>
      </c>
      <c r="AB1109" s="314" t="s">
        <v>7399</v>
      </c>
      <c r="AS1109" s="314" t="s">
        <v>15111</v>
      </c>
      <c r="BD1109" s="314" t="s">
        <v>11771</v>
      </c>
      <c r="BE1109" s="314" t="s">
        <v>8637</v>
      </c>
      <c r="BG1109" s="283" t="s">
        <v>11772</v>
      </c>
      <c r="BP1109" s="314" t="s">
        <v>15136</v>
      </c>
      <c r="BQ1109" s="314" t="s">
        <v>15099</v>
      </c>
      <c r="BV1109" s="314" t="s">
        <v>11571</v>
      </c>
      <c r="BW1109" s="287">
        <v>41482</v>
      </c>
      <c r="BZ1109" s="287">
        <v>41482</v>
      </c>
      <c r="CA1109" s="292">
        <v>0.58333333333333337</v>
      </c>
      <c r="CB1109" t="s">
        <v>1419</v>
      </c>
      <c r="CF1109" s="318" t="s">
        <v>10005</v>
      </c>
      <c r="DM1109" s="314" t="s">
        <v>11235</v>
      </c>
      <c r="DP1109" s="314" t="s">
        <v>11576</v>
      </c>
      <c r="DQ1109" s="314">
        <v>20.8</v>
      </c>
      <c r="DR1109" s="314" t="s">
        <v>11281</v>
      </c>
      <c r="EH1109" s="314" t="s">
        <v>11270</v>
      </c>
      <c r="EI1109" s="314" t="s">
        <v>11576</v>
      </c>
      <c r="EJ1109" s="314">
        <v>2</v>
      </c>
    </row>
    <row r="1110" spans="7:140" x14ac:dyDescent="0.35">
      <c r="G1110" s="322">
        <v>41501</v>
      </c>
      <c r="N1110" s="315" t="s">
        <v>18599</v>
      </c>
      <c r="S1110" s="314" t="s">
        <v>1404</v>
      </c>
      <c r="W1110" s="316">
        <v>41399</v>
      </c>
      <c r="AB1110" s="314" t="s">
        <v>7399</v>
      </c>
      <c r="AS1110" s="314" t="s">
        <v>15111</v>
      </c>
      <c r="BD1110" s="314" t="s">
        <v>11771</v>
      </c>
      <c r="BE1110" s="314" t="s">
        <v>8637</v>
      </c>
      <c r="BG1110" s="283" t="s">
        <v>11772</v>
      </c>
      <c r="BP1110" s="314" t="s">
        <v>15136</v>
      </c>
      <c r="BQ1110" s="314" t="s">
        <v>15099</v>
      </c>
      <c r="BV1110" s="314" t="s">
        <v>11571</v>
      </c>
      <c r="BW1110" s="287">
        <v>41482</v>
      </c>
      <c r="BZ1110" s="287">
        <v>41482</v>
      </c>
      <c r="CA1110" s="292">
        <v>0.75</v>
      </c>
      <c r="CB1110" t="s">
        <v>1419</v>
      </c>
      <c r="CF1110" s="318" t="s">
        <v>10005</v>
      </c>
      <c r="DM1110" s="314" t="s">
        <v>11235</v>
      </c>
      <c r="DP1110" s="314" t="s">
        <v>11576</v>
      </c>
      <c r="DQ1110" s="314">
        <v>21.6</v>
      </c>
      <c r="DR1110" s="314" t="s">
        <v>11281</v>
      </c>
      <c r="EH1110" s="314" t="s">
        <v>11270</v>
      </c>
      <c r="EI1110" s="314" t="s">
        <v>11576</v>
      </c>
      <c r="EJ1110" s="314">
        <v>2</v>
      </c>
    </row>
    <row r="1111" spans="7:140" x14ac:dyDescent="0.35">
      <c r="G1111" s="322">
        <v>41501</v>
      </c>
      <c r="N1111" s="315" t="s">
        <v>18599</v>
      </c>
      <c r="S1111" s="314" t="s">
        <v>1404</v>
      </c>
      <c r="W1111" s="316">
        <v>41399</v>
      </c>
      <c r="AB1111" s="314" t="s">
        <v>7399</v>
      </c>
      <c r="AS1111" s="314" t="s">
        <v>15111</v>
      </c>
      <c r="BD1111" s="314" t="s">
        <v>11771</v>
      </c>
      <c r="BE1111" s="314" t="s">
        <v>8637</v>
      </c>
      <c r="BG1111" s="283" t="s">
        <v>11772</v>
      </c>
      <c r="BP1111" s="314" t="s">
        <v>15136</v>
      </c>
      <c r="BQ1111" s="314" t="s">
        <v>15099</v>
      </c>
      <c r="BV1111" s="314" t="s">
        <v>11571</v>
      </c>
      <c r="BW1111" s="287">
        <v>41482</v>
      </c>
      <c r="BZ1111" s="287">
        <v>41482</v>
      </c>
      <c r="CA1111" s="292">
        <v>0.91666666666666663</v>
      </c>
      <c r="CB1111" t="s">
        <v>1419</v>
      </c>
      <c r="CF1111" s="318" t="s">
        <v>10005</v>
      </c>
      <c r="DM1111" s="314" t="s">
        <v>11235</v>
      </c>
      <c r="DP1111" s="314" t="s">
        <v>11576</v>
      </c>
      <c r="DQ1111" s="314">
        <v>20.8</v>
      </c>
      <c r="DR1111" s="314" t="s">
        <v>11281</v>
      </c>
      <c r="EH1111" s="314" t="s">
        <v>11270</v>
      </c>
      <c r="EI1111" s="314" t="s">
        <v>11576</v>
      </c>
      <c r="EJ1111" s="314">
        <v>2</v>
      </c>
    </row>
    <row r="1112" spans="7:140" x14ac:dyDescent="0.35">
      <c r="G1112" s="322">
        <v>41501</v>
      </c>
      <c r="N1112" s="315" t="s">
        <v>18599</v>
      </c>
      <c r="S1112" s="314" t="s">
        <v>1404</v>
      </c>
      <c r="W1112" s="316">
        <v>41399</v>
      </c>
      <c r="AB1112" s="314" t="s">
        <v>7399</v>
      </c>
      <c r="AS1112" s="314" t="s">
        <v>15111</v>
      </c>
      <c r="BD1112" s="314" t="s">
        <v>11771</v>
      </c>
      <c r="BE1112" s="314" t="s">
        <v>8637</v>
      </c>
      <c r="BG1112" s="283" t="s">
        <v>11772</v>
      </c>
      <c r="BP1112" s="314" t="s">
        <v>15136</v>
      </c>
      <c r="BQ1112" s="314" t="s">
        <v>15099</v>
      </c>
      <c r="BV1112" s="314" t="s">
        <v>11571</v>
      </c>
      <c r="BW1112" s="287">
        <v>41483</v>
      </c>
      <c r="BZ1112" s="287">
        <v>41483</v>
      </c>
      <c r="CA1112" s="292">
        <v>8.3333333333333329E-2</v>
      </c>
      <c r="CB1112" t="s">
        <v>1419</v>
      </c>
      <c r="CF1112" s="318" t="s">
        <v>10005</v>
      </c>
      <c r="DM1112" s="314" t="s">
        <v>11235</v>
      </c>
      <c r="DP1112" s="314" t="s">
        <v>11576</v>
      </c>
      <c r="DQ1112" s="314">
        <v>19.7</v>
      </c>
      <c r="DR1112" s="314" t="s">
        <v>11281</v>
      </c>
      <c r="EH1112" s="314" t="s">
        <v>11270</v>
      </c>
      <c r="EI1112" s="314" t="s">
        <v>11576</v>
      </c>
      <c r="EJ1112" s="314">
        <v>2</v>
      </c>
    </row>
    <row r="1113" spans="7:140" x14ac:dyDescent="0.35">
      <c r="G1113" s="322">
        <v>41501</v>
      </c>
      <c r="N1113" s="315" t="s">
        <v>18599</v>
      </c>
      <c r="S1113" s="314" t="s">
        <v>1404</v>
      </c>
      <c r="W1113" s="316">
        <v>41399</v>
      </c>
      <c r="AB1113" s="314" t="s">
        <v>7399</v>
      </c>
      <c r="AS1113" s="314" t="s">
        <v>15111</v>
      </c>
      <c r="BD1113" s="314" t="s">
        <v>11771</v>
      </c>
      <c r="BE1113" s="314" t="s">
        <v>8637</v>
      </c>
      <c r="BG1113" s="283" t="s">
        <v>11772</v>
      </c>
      <c r="BP1113" s="314" t="s">
        <v>15136</v>
      </c>
      <c r="BQ1113" s="314" t="s">
        <v>15099</v>
      </c>
      <c r="BV1113" s="314" t="s">
        <v>11571</v>
      </c>
      <c r="BW1113" s="287">
        <v>41483</v>
      </c>
      <c r="BZ1113" s="287">
        <v>41483</v>
      </c>
      <c r="CA1113" s="292">
        <v>0.25</v>
      </c>
      <c r="CB1113" t="s">
        <v>1419</v>
      </c>
      <c r="CF1113" s="318" t="s">
        <v>10005</v>
      </c>
      <c r="DM1113" s="314" t="s">
        <v>11235</v>
      </c>
      <c r="DP1113" s="314" t="s">
        <v>11576</v>
      </c>
      <c r="DQ1113" s="314">
        <v>19.100000000000001</v>
      </c>
      <c r="DR1113" s="314" t="s">
        <v>11281</v>
      </c>
      <c r="EH1113" s="314" t="s">
        <v>11270</v>
      </c>
      <c r="EI1113" s="314" t="s">
        <v>11576</v>
      </c>
      <c r="EJ1113" s="314">
        <v>2</v>
      </c>
    </row>
    <row r="1114" spans="7:140" x14ac:dyDescent="0.35">
      <c r="G1114" s="322">
        <v>41501</v>
      </c>
      <c r="N1114" s="315" t="s">
        <v>18599</v>
      </c>
      <c r="S1114" s="314" t="s">
        <v>1404</v>
      </c>
      <c r="W1114" s="316">
        <v>41399</v>
      </c>
      <c r="AB1114" s="314" t="s">
        <v>7399</v>
      </c>
      <c r="AS1114" s="314" t="s">
        <v>15111</v>
      </c>
      <c r="BD1114" s="314" t="s">
        <v>11771</v>
      </c>
      <c r="BE1114" s="314" t="s">
        <v>8637</v>
      </c>
      <c r="BG1114" s="283" t="s">
        <v>11772</v>
      </c>
      <c r="BP1114" s="314" t="s">
        <v>15136</v>
      </c>
      <c r="BQ1114" s="314" t="s">
        <v>15099</v>
      </c>
      <c r="BV1114" s="314" t="s">
        <v>11571</v>
      </c>
      <c r="BW1114" s="287">
        <v>41483</v>
      </c>
      <c r="BZ1114" s="287">
        <v>41483</v>
      </c>
      <c r="CA1114" s="292">
        <v>0.41666666666666669</v>
      </c>
      <c r="CB1114" t="s">
        <v>1419</v>
      </c>
      <c r="CF1114" s="318" t="s">
        <v>10005</v>
      </c>
      <c r="DM1114" s="314" t="s">
        <v>11235</v>
      </c>
      <c r="DP1114" s="314" t="s">
        <v>11576</v>
      </c>
      <c r="DQ1114" s="314">
        <v>19.399999999999999</v>
      </c>
      <c r="DR1114" s="314" t="s">
        <v>11281</v>
      </c>
      <c r="EH1114" s="314" t="s">
        <v>11270</v>
      </c>
      <c r="EI1114" s="314" t="s">
        <v>11576</v>
      </c>
      <c r="EJ1114" s="314">
        <v>2</v>
      </c>
    </row>
    <row r="1115" spans="7:140" x14ac:dyDescent="0.35">
      <c r="G1115" s="322">
        <v>41501</v>
      </c>
      <c r="N1115" s="315" t="s">
        <v>18599</v>
      </c>
      <c r="S1115" s="314" t="s">
        <v>1404</v>
      </c>
      <c r="W1115" s="316">
        <v>41399</v>
      </c>
      <c r="AB1115" s="314" t="s">
        <v>7399</v>
      </c>
      <c r="AS1115" s="314" t="s">
        <v>15111</v>
      </c>
      <c r="BD1115" s="314" t="s">
        <v>11771</v>
      </c>
      <c r="BE1115" s="314" t="s">
        <v>8637</v>
      </c>
      <c r="BG1115" s="283" t="s">
        <v>11772</v>
      </c>
      <c r="BP1115" s="314" t="s">
        <v>15136</v>
      </c>
      <c r="BQ1115" s="314" t="s">
        <v>15099</v>
      </c>
      <c r="BV1115" s="314" t="s">
        <v>11571</v>
      </c>
      <c r="BW1115" s="287">
        <v>41483</v>
      </c>
      <c r="BZ1115" s="287">
        <v>41483</v>
      </c>
      <c r="CA1115" s="292">
        <v>0.58333333333333337</v>
      </c>
      <c r="CB1115" t="s">
        <v>1419</v>
      </c>
      <c r="CF1115" s="318" t="s">
        <v>10005</v>
      </c>
      <c r="DM1115" s="314" t="s">
        <v>11235</v>
      </c>
      <c r="DP1115" s="314" t="s">
        <v>11576</v>
      </c>
      <c r="DQ1115" s="314">
        <v>20.9</v>
      </c>
      <c r="DR1115" s="314" t="s">
        <v>11281</v>
      </c>
      <c r="EH1115" s="314" t="s">
        <v>11270</v>
      </c>
      <c r="EI1115" s="314" t="s">
        <v>11576</v>
      </c>
      <c r="EJ1115" s="314">
        <v>2</v>
      </c>
    </row>
    <row r="1116" spans="7:140" x14ac:dyDescent="0.35">
      <c r="G1116" s="322">
        <v>41501</v>
      </c>
      <c r="N1116" s="315" t="s">
        <v>18599</v>
      </c>
      <c r="S1116" s="314" t="s">
        <v>1404</v>
      </c>
      <c r="W1116" s="316">
        <v>41399</v>
      </c>
      <c r="AB1116" s="314" t="s">
        <v>7399</v>
      </c>
      <c r="AS1116" s="314" t="s">
        <v>15111</v>
      </c>
      <c r="BD1116" s="314" t="s">
        <v>11771</v>
      </c>
      <c r="BE1116" s="314" t="s">
        <v>8637</v>
      </c>
      <c r="BG1116" s="283" t="s">
        <v>11772</v>
      </c>
      <c r="BP1116" s="314" t="s">
        <v>15136</v>
      </c>
      <c r="BQ1116" s="314" t="s">
        <v>15099</v>
      </c>
      <c r="BV1116" s="314" t="s">
        <v>11571</v>
      </c>
      <c r="BW1116" s="287">
        <v>41483</v>
      </c>
      <c r="BZ1116" s="287">
        <v>41483</v>
      </c>
      <c r="CA1116" s="292">
        <v>0.75</v>
      </c>
      <c r="CB1116" t="s">
        <v>1419</v>
      </c>
      <c r="CF1116" s="318" t="s">
        <v>10005</v>
      </c>
      <c r="DM1116" s="314" t="s">
        <v>11235</v>
      </c>
      <c r="DP1116" s="314" t="s">
        <v>11576</v>
      </c>
      <c r="DQ1116" s="314">
        <v>21.4</v>
      </c>
      <c r="DR1116" s="314" t="s">
        <v>11281</v>
      </c>
      <c r="EH1116" s="314" t="s">
        <v>11270</v>
      </c>
      <c r="EI1116" s="314" t="s">
        <v>11576</v>
      </c>
      <c r="EJ1116" s="314">
        <v>2</v>
      </c>
    </row>
    <row r="1117" spans="7:140" x14ac:dyDescent="0.35">
      <c r="G1117" s="322">
        <v>41501</v>
      </c>
      <c r="N1117" s="315" t="s">
        <v>18599</v>
      </c>
      <c r="S1117" s="314" t="s">
        <v>1404</v>
      </c>
      <c r="W1117" s="316">
        <v>41399</v>
      </c>
      <c r="AB1117" s="314" t="s">
        <v>7399</v>
      </c>
      <c r="AS1117" s="314" t="s">
        <v>15111</v>
      </c>
      <c r="BD1117" s="314" t="s">
        <v>11771</v>
      </c>
      <c r="BE1117" s="314" t="s">
        <v>8637</v>
      </c>
      <c r="BG1117" s="283" t="s">
        <v>11772</v>
      </c>
      <c r="BP1117" s="314" t="s">
        <v>15136</v>
      </c>
      <c r="BQ1117" s="314" t="s">
        <v>15099</v>
      </c>
      <c r="BV1117" s="314" t="s">
        <v>11571</v>
      </c>
      <c r="BW1117" s="287">
        <v>41483</v>
      </c>
      <c r="BZ1117" s="287">
        <v>41483</v>
      </c>
      <c r="CA1117" s="292">
        <v>0.91666666666666663</v>
      </c>
      <c r="CB1117" t="s">
        <v>1419</v>
      </c>
      <c r="CF1117" s="318" t="s">
        <v>10005</v>
      </c>
      <c r="DM1117" s="314" t="s">
        <v>11235</v>
      </c>
      <c r="DP1117" s="314" t="s">
        <v>11576</v>
      </c>
      <c r="DQ1117" s="314">
        <v>20.9</v>
      </c>
      <c r="DR1117" s="314" t="s">
        <v>11281</v>
      </c>
      <c r="EH1117" s="314" t="s">
        <v>11270</v>
      </c>
      <c r="EI1117" s="314" t="s">
        <v>11576</v>
      </c>
      <c r="EJ1117" s="314">
        <v>2</v>
      </c>
    </row>
    <row r="1118" spans="7:140" x14ac:dyDescent="0.35">
      <c r="G1118" s="322">
        <v>41501</v>
      </c>
      <c r="N1118" s="315" t="s">
        <v>18599</v>
      </c>
      <c r="S1118" s="314" t="s">
        <v>1404</v>
      </c>
      <c r="W1118" s="316">
        <v>41399</v>
      </c>
      <c r="AB1118" s="314" t="s">
        <v>7399</v>
      </c>
      <c r="AS1118" s="314" t="s">
        <v>15111</v>
      </c>
      <c r="BD1118" s="314" t="s">
        <v>11771</v>
      </c>
      <c r="BE1118" s="314" t="s">
        <v>8637</v>
      </c>
      <c r="BG1118" s="283" t="s">
        <v>11772</v>
      </c>
      <c r="BP1118" s="314" t="s">
        <v>15136</v>
      </c>
      <c r="BQ1118" s="314" t="s">
        <v>15099</v>
      </c>
      <c r="BV1118" s="314" t="s">
        <v>11571</v>
      </c>
      <c r="BW1118" s="287">
        <v>41484</v>
      </c>
      <c r="BZ1118" s="287">
        <v>41484</v>
      </c>
      <c r="CA1118" s="292">
        <v>8.3333333333333329E-2</v>
      </c>
      <c r="CB1118" t="s">
        <v>1419</v>
      </c>
      <c r="CF1118" s="318" t="s">
        <v>10005</v>
      </c>
      <c r="DM1118" s="314" t="s">
        <v>11235</v>
      </c>
      <c r="DP1118" s="314" t="s">
        <v>11576</v>
      </c>
      <c r="DQ1118" s="314">
        <v>6</v>
      </c>
      <c r="DR1118" s="314" t="s">
        <v>11281</v>
      </c>
      <c r="EH1118" s="314" t="s">
        <v>11270</v>
      </c>
      <c r="EI1118" s="314" t="s">
        <v>11576</v>
      </c>
      <c r="EJ1118" s="314">
        <v>2</v>
      </c>
    </row>
    <row r="1119" spans="7:140" x14ac:dyDescent="0.35">
      <c r="G1119" s="322">
        <v>41501</v>
      </c>
      <c r="N1119" s="315" t="s">
        <v>18599</v>
      </c>
      <c r="S1119" s="314" t="s">
        <v>1404</v>
      </c>
      <c r="W1119" s="316">
        <v>41399</v>
      </c>
      <c r="AB1119" s="314" t="s">
        <v>7399</v>
      </c>
      <c r="AS1119" s="314" t="s">
        <v>15111</v>
      </c>
      <c r="BD1119" s="314" t="s">
        <v>11771</v>
      </c>
      <c r="BE1119" s="314" t="s">
        <v>8637</v>
      </c>
      <c r="BG1119" s="283" t="s">
        <v>11772</v>
      </c>
      <c r="BP1119" s="314" t="s">
        <v>15136</v>
      </c>
      <c r="BQ1119" s="314" t="s">
        <v>15099</v>
      </c>
      <c r="BV1119" s="314" t="s">
        <v>11571</v>
      </c>
      <c r="BW1119" s="287">
        <v>41484</v>
      </c>
      <c r="BZ1119" s="287">
        <v>41484</v>
      </c>
      <c r="CA1119" s="292">
        <v>0.25</v>
      </c>
      <c r="CB1119" t="s">
        <v>1419</v>
      </c>
      <c r="CF1119" s="318" t="s">
        <v>10005</v>
      </c>
      <c r="DM1119" s="314" t="s">
        <v>11235</v>
      </c>
      <c r="DP1119" s="314" t="s">
        <v>11576</v>
      </c>
      <c r="DQ1119" s="314">
        <v>6.2</v>
      </c>
      <c r="DR1119" s="314" t="s">
        <v>11281</v>
      </c>
      <c r="EH1119" s="314" t="s">
        <v>11270</v>
      </c>
      <c r="EI1119" s="314" t="s">
        <v>11576</v>
      </c>
      <c r="EJ1119" s="314">
        <v>2</v>
      </c>
    </row>
    <row r="1120" spans="7:140" x14ac:dyDescent="0.35">
      <c r="G1120" s="322">
        <v>41501</v>
      </c>
      <c r="N1120" s="315" t="s">
        <v>18599</v>
      </c>
      <c r="S1120" s="314" t="s">
        <v>1404</v>
      </c>
      <c r="W1120" s="316">
        <v>41399</v>
      </c>
      <c r="AB1120" s="314" t="s">
        <v>7399</v>
      </c>
      <c r="AS1120" s="314" t="s">
        <v>15111</v>
      </c>
      <c r="BD1120" s="314" t="s">
        <v>11771</v>
      </c>
      <c r="BE1120" s="314" t="s">
        <v>8637</v>
      </c>
      <c r="BG1120" s="283" t="s">
        <v>11772</v>
      </c>
      <c r="BP1120" s="314" t="s">
        <v>15136</v>
      </c>
      <c r="BQ1120" s="314" t="s">
        <v>15099</v>
      </c>
      <c r="BV1120" s="314" t="s">
        <v>11571</v>
      </c>
      <c r="BW1120" s="287">
        <v>41484</v>
      </c>
      <c r="BZ1120" s="287">
        <v>41484</v>
      </c>
      <c r="CA1120" s="292">
        <v>0.41666666666666669</v>
      </c>
      <c r="CB1120" t="s">
        <v>1419</v>
      </c>
      <c r="CF1120" s="318" t="s">
        <v>10005</v>
      </c>
      <c r="DM1120" s="314" t="s">
        <v>11235</v>
      </c>
      <c r="DP1120" s="314" t="s">
        <v>11576</v>
      </c>
      <c r="DQ1120" s="314">
        <v>6.4</v>
      </c>
      <c r="DR1120" s="314" t="s">
        <v>11281</v>
      </c>
      <c r="EH1120" s="314" t="s">
        <v>11270</v>
      </c>
      <c r="EI1120" s="314" t="s">
        <v>11576</v>
      </c>
      <c r="EJ1120" s="314">
        <v>2</v>
      </c>
    </row>
    <row r="1121" spans="7:140" x14ac:dyDescent="0.35">
      <c r="G1121" s="322">
        <v>41501</v>
      </c>
      <c r="N1121" s="315" t="s">
        <v>18599</v>
      </c>
      <c r="S1121" s="314" t="s">
        <v>1404</v>
      </c>
      <c r="W1121" s="316">
        <v>41399</v>
      </c>
      <c r="AB1121" s="314" t="s">
        <v>7399</v>
      </c>
      <c r="AS1121" s="314" t="s">
        <v>15111</v>
      </c>
      <c r="BD1121" s="314" t="s">
        <v>11771</v>
      </c>
      <c r="BE1121" s="314" t="s">
        <v>8637</v>
      </c>
      <c r="BG1121" s="283" t="s">
        <v>11772</v>
      </c>
      <c r="BP1121" s="314" t="s">
        <v>15136</v>
      </c>
      <c r="BQ1121" s="314" t="s">
        <v>15099</v>
      </c>
      <c r="BV1121" s="314" t="s">
        <v>11571</v>
      </c>
      <c r="BW1121" s="287">
        <v>41484</v>
      </c>
      <c r="BZ1121" s="287">
        <v>41484</v>
      </c>
      <c r="CA1121" s="292">
        <v>0.58333333333333337</v>
      </c>
      <c r="CB1121" t="s">
        <v>1419</v>
      </c>
      <c r="CF1121" s="318" t="s">
        <v>10005</v>
      </c>
      <c r="DM1121" s="314" t="s">
        <v>11235</v>
      </c>
      <c r="DP1121" s="314" t="s">
        <v>11576</v>
      </c>
      <c r="DQ1121" s="314">
        <v>5.9</v>
      </c>
      <c r="DR1121" s="314" t="s">
        <v>11281</v>
      </c>
      <c r="EH1121" s="314" t="s">
        <v>11270</v>
      </c>
      <c r="EI1121" s="314" t="s">
        <v>11576</v>
      </c>
      <c r="EJ1121" s="314">
        <v>2</v>
      </c>
    </row>
    <row r="1122" spans="7:140" x14ac:dyDescent="0.35">
      <c r="G1122" s="322">
        <v>41501</v>
      </c>
      <c r="N1122" s="315" t="s">
        <v>18599</v>
      </c>
      <c r="S1122" s="314" t="s">
        <v>1404</v>
      </c>
      <c r="W1122" s="316">
        <v>41399</v>
      </c>
      <c r="AB1122" s="314" t="s">
        <v>7399</v>
      </c>
      <c r="AS1122" s="314" t="s">
        <v>15111</v>
      </c>
      <c r="BD1122" s="314" t="s">
        <v>11771</v>
      </c>
      <c r="BE1122" s="314" t="s">
        <v>8637</v>
      </c>
      <c r="BG1122" s="283" t="s">
        <v>11772</v>
      </c>
      <c r="BP1122" s="314" t="s">
        <v>15136</v>
      </c>
      <c r="BQ1122" s="314" t="s">
        <v>15099</v>
      </c>
      <c r="BV1122" s="314" t="s">
        <v>11571</v>
      </c>
      <c r="BW1122" s="287">
        <v>41484</v>
      </c>
      <c r="BZ1122" s="287">
        <v>41484</v>
      </c>
      <c r="CA1122" s="292">
        <v>0.75</v>
      </c>
      <c r="CB1122" t="s">
        <v>1419</v>
      </c>
      <c r="CF1122" s="318" t="s">
        <v>10005</v>
      </c>
      <c r="DM1122" s="314" t="s">
        <v>11235</v>
      </c>
      <c r="DP1122" s="314" t="s">
        <v>11576</v>
      </c>
      <c r="DQ1122" s="314">
        <v>5.6</v>
      </c>
      <c r="DR1122" s="314" t="s">
        <v>11281</v>
      </c>
      <c r="EH1122" s="314" t="s">
        <v>11270</v>
      </c>
      <c r="EI1122" s="314" t="s">
        <v>11576</v>
      </c>
      <c r="EJ1122" s="314">
        <v>2</v>
      </c>
    </row>
    <row r="1123" spans="7:140" x14ac:dyDescent="0.35">
      <c r="G1123" s="322">
        <v>41501</v>
      </c>
      <c r="N1123" s="315" t="s">
        <v>18599</v>
      </c>
      <c r="S1123" s="314" t="s">
        <v>1404</v>
      </c>
      <c r="W1123" s="316">
        <v>41399</v>
      </c>
      <c r="AB1123" s="314" t="s">
        <v>7399</v>
      </c>
      <c r="AS1123" s="314" t="s">
        <v>15111</v>
      </c>
      <c r="BD1123" s="314" t="s">
        <v>11771</v>
      </c>
      <c r="BE1123" s="314" t="s">
        <v>8637</v>
      </c>
      <c r="BG1123" s="283" t="s">
        <v>11772</v>
      </c>
      <c r="BP1123" s="314" t="s">
        <v>15136</v>
      </c>
      <c r="BQ1123" s="314" t="s">
        <v>15099</v>
      </c>
      <c r="BV1123" s="314" t="s">
        <v>11571</v>
      </c>
      <c r="BW1123" s="287">
        <v>41484</v>
      </c>
      <c r="BZ1123" s="287">
        <v>41484</v>
      </c>
      <c r="CA1123" s="292">
        <v>0.91666666666666663</v>
      </c>
      <c r="CB1123" t="s">
        <v>1419</v>
      </c>
      <c r="CF1123" s="318" t="s">
        <v>10005</v>
      </c>
      <c r="DM1123" s="314" t="s">
        <v>11235</v>
      </c>
      <c r="DP1123" s="314" t="s">
        <v>11576</v>
      </c>
      <c r="DQ1123" s="314">
        <v>7</v>
      </c>
      <c r="DR1123" s="314" t="s">
        <v>11281</v>
      </c>
      <c r="EH1123" s="314" t="s">
        <v>11270</v>
      </c>
      <c r="EI1123" s="314" t="s">
        <v>11576</v>
      </c>
      <c r="EJ1123" s="314">
        <v>2</v>
      </c>
    </row>
    <row r="1124" spans="7:140" x14ac:dyDescent="0.35">
      <c r="G1124" s="322">
        <v>41501</v>
      </c>
      <c r="N1124" s="315" t="s">
        <v>18599</v>
      </c>
      <c r="S1124" s="314" t="s">
        <v>1404</v>
      </c>
      <c r="W1124" s="316">
        <v>41399</v>
      </c>
      <c r="AB1124" s="314" t="s">
        <v>7399</v>
      </c>
      <c r="AS1124" s="314" t="s">
        <v>15111</v>
      </c>
      <c r="BD1124" s="314" t="s">
        <v>11771</v>
      </c>
      <c r="BE1124" s="314" t="s">
        <v>8637</v>
      </c>
      <c r="BG1124" s="283" t="s">
        <v>11772</v>
      </c>
      <c r="BP1124" s="314" t="s">
        <v>15136</v>
      </c>
      <c r="BQ1124" s="314" t="s">
        <v>15099</v>
      </c>
      <c r="BV1124" s="314" t="s">
        <v>11571</v>
      </c>
      <c r="BW1124" s="287">
        <v>41485</v>
      </c>
      <c r="BZ1124" s="287">
        <v>41485</v>
      </c>
      <c r="CA1124" s="292">
        <v>8.3333333333333329E-2</v>
      </c>
      <c r="CB1124" t="s">
        <v>1419</v>
      </c>
      <c r="CF1124" s="318" t="s">
        <v>10005</v>
      </c>
      <c r="DM1124" s="314" t="s">
        <v>11235</v>
      </c>
      <c r="DP1124" s="314" t="s">
        <v>11576</v>
      </c>
      <c r="DQ1124" s="314">
        <v>19.100000000000001</v>
      </c>
      <c r="DR1124" s="314" t="s">
        <v>11281</v>
      </c>
      <c r="EH1124" s="314" t="s">
        <v>11270</v>
      </c>
      <c r="EI1124" s="314" t="s">
        <v>11576</v>
      </c>
      <c r="EJ1124" s="314">
        <v>2</v>
      </c>
    </row>
    <row r="1125" spans="7:140" x14ac:dyDescent="0.35">
      <c r="G1125" s="322">
        <v>41501</v>
      </c>
      <c r="N1125" s="315" t="s">
        <v>18599</v>
      </c>
      <c r="S1125" s="314" t="s">
        <v>1404</v>
      </c>
      <c r="W1125" s="316">
        <v>41399</v>
      </c>
      <c r="AB1125" s="314" t="s">
        <v>7399</v>
      </c>
      <c r="AS1125" s="314" t="s">
        <v>15111</v>
      </c>
      <c r="BD1125" s="314" t="s">
        <v>11771</v>
      </c>
      <c r="BE1125" s="314" t="s">
        <v>8637</v>
      </c>
      <c r="BG1125" s="283" t="s">
        <v>11772</v>
      </c>
      <c r="BP1125" s="314" t="s">
        <v>15136</v>
      </c>
      <c r="BQ1125" s="314" t="s">
        <v>15099</v>
      </c>
      <c r="BV1125" s="314" t="s">
        <v>11571</v>
      </c>
      <c r="BW1125" s="287">
        <v>41485</v>
      </c>
      <c r="BZ1125" s="287">
        <v>41485</v>
      </c>
      <c r="CA1125" s="292">
        <v>0.25</v>
      </c>
      <c r="CB1125" t="s">
        <v>1419</v>
      </c>
      <c r="CF1125" s="318" t="s">
        <v>10005</v>
      </c>
      <c r="DM1125" s="314" t="s">
        <v>11235</v>
      </c>
      <c r="DP1125" s="314" t="s">
        <v>11576</v>
      </c>
      <c r="DQ1125" s="314">
        <v>17.899999999999999</v>
      </c>
      <c r="DR1125" s="314" t="s">
        <v>11281</v>
      </c>
      <c r="EH1125" s="314" t="s">
        <v>11270</v>
      </c>
      <c r="EI1125" s="314" t="s">
        <v>11576</v>
      </c>
      <c r="EJ1125" s="314">
        <v>2</v>
      </c>
    </row>
    <row r="1126" spans="7:140" x14ac:dyDescent="0.35">
      <c r="G1126" s="322">
        <v>41501</v>
      </c>
      <c r="N1126" s="315" t="s">
        <v>18599</v>
      </c>
      <c r="S1126" s="314" t="s">
        <v>1404</v>
      </c>
      <c r="W1126" s="316">
        <v>41399</v>
      </c>
      <c r="AB1126" s="314" t="s">
        <v>7399</v>
      </c>
      <c r="AS1126" s="314" t="s">
        <v>15111</v>
      </c>
      <c r="BD1126" s="314" t="s">
        <v>11771</v>
      </c>
      <c r="BE1126" s="314" t="s">
        <v>8637</v>
      </c>
      <c r="BG1126" s="283" t="s">
        <v>11772</v>
      </c>
      <c r="BP1126" s="314" t="s">
        <v>15136</v>
      </c>
      <c r="BQ1126" s="314" t="s">
        <v>15099</v>
      </c>
      <c r="BV1126" s="314" t="s">
        <v>11571</v>
      </c>
      <c r="BW1126" s="287">
        <v>41485</v>
      </c>
      <c r="BZ1126" s="287">
        <v>41485</v>
      </c>
      <c r="CA1126" s="292">
        <v>0.41666666666666669</v>
      </c>
      <c r="CB1126" t="s">
        <v>1419</v>
      </c>
      <c r="CF1126" s="318" t="s">
        <v>10005</v>
      </c>
      <c r="DM1126" s="314" t="s">
        <v>11235</v>
      </c>
      <c r="DP1126" s="314" t="s">
        <v>11576</v>
      </c>
      <c r="DQ1126" s="314">
        <v>18.399999999999999</v>
      </c>
      <c r="DR1126" s="314" t="s">
        <v>11281</v>
      </c>
      <c r="EH1126" s="314" t="s">
        <v>11270</v>
      </c>
      <c r="EI1126" s="314" t="s">
        <v>11576</v>
      </c>
      <c r="EJ1126" s="314">
        <v>2</v>
      </c>
    </row>
    <row r="1127" spans="7:140" x14ac:dyDescent="0.35">
      <c r="G1127" s="322">
        <v>41501</v>
      </c>
      <c r="N1127" s="315" t="s">
        <v>18599</v>
      </c>
      <c r="S1127" s="314" t="s">
        <v>1404</v>
      </c>
      <c r="W1127" s="316">
        <v>41399</v>
      </c>
      <c r="AB1127" s="314" t="s">
        <v>7399</v>
      </c>
      <c r="AS1127" s="314" t="s">
        <v>15111</v>
      </c>
      <c r="BD1127" s="314" t="s">
        <v>11771</v>
      </c>
      <c r="BE1127" s="314" t="s">
        <v>8637</v>
      </c>
      <c r="BG1127" s="283" t="s">
        <v>11772</v>
      </c>
      <c r="BP1127" s="314" t="s">
        <v>15136</v>
      </c>
      <c r="BQ1127" s="314" t="s">
        <v>15099</v>
      </c>
      <c r="BV1127" s="314" t="s">
        <v>11571</v>
      </c>
      <c r="BW1127" s="287">
        <v>41485</v>
      </c>
      <c r="BZ1127" s="287">
        <v>41485</v>
      </c>
      <c r="CA1127" s="292">
        <v>0.58333333333333337</v>
      </c>
      <c r="CB1127" t="s">
        <v>1419</v>
      </c>
      <c r="CF1127" s="318" t="s">
        <v>10005</v>
      </c>
      <c r="DM1127" s="314" t="s">
        <v>11235</v>
      </c>
      <c r="DP1127" s="314" t="s">
        <v>11576</v>
      </c>
      <c r="DQ1127" s="314">
        <v>20.100000000000001</v>
      </c>
      <c r="DR1127" s="314" t="s">
        <v>11281</v>
      </c>
      <c r="EH1127" s="314" t="s">
        <v>11270</v>
      </c>
      <c r="EI1127" s="314" t="s">
        <v>11576</v>
      </c>
      <c r="EJ1127" s="314">
        <v>2</v>
      </c>
    </row>
    <row r="1128" spans="7:140" x14ac:dyDescent="0.35">
      <c r="G1128" s="322">
        <v>41501</v>
      </c>
      <c r="N1128" s="315" t="s">
        <v>18599</v>
      </c>
      <c r="S1128" s="314" t="s">
        <v>1404</v>
      </c>
      <c r="W1128" s="316">
        <v>41399</v>
      </c>
      <c r="AB1128" s="314" t="s">
        <v>7399</v>
      </c>
      <c r="AS1128" s="314" t="s">
        <v>15111</v>
      </c>
      <c r="BD1128" s="314" t="s">
        <v>11771</v>
      </c>
      <c r="BE1128" s="314" t="s">
        <v>8637</v>
      </c>
      <c r="BG1128" s="283" t="s">
        <v>11772</v>
      </c>
      <c r="BP1128" s="314" t="s">
        <v>15136</v>
      </c>
      <c r="BQ1128" s="314" t="s">
        <v>15099</v>
      </c>
      <c r="BV1128" s="314" t="s">
        <v>11571</v>
      </c>
      <c r="BW1128" s="287">
        <v>41485</v>
      </c>
      <c r="BZ1128" s="287">
        <v>41485</v>
      </c>
      <c r="CA1128" s="292">
        <v>0.75</v>
      </c>
      <c r="CB1128" t="s">
        <v>1419</v>
      </c>
      <c r="CF1128" s="318" t="s">
        <v>10005</v>
      </c>
      <c r="DM1128" s="314" t="s">
        <v>11235</v>
      </c>
      <c r="DP1128" s="314" t="s">
        <v>11576</v>
      </c>
      <c r="DQ1128" s="314">
        <v>20.8</v>
      </c>
      <c r="DR1128" s="314" t="s">
        <v>11281</v>
      </c>
      <c r="EH1128" s="314" t="s">
        <v>11270</v>
      </c>
      <c r="EI1128" s="314" t="s">
        <v>11576</v>
      </c>
      <c r="EJ1128" s="314">
        <v>2</v>
      </c>
    </row>
    <row r="1129" spans="7:140" x14ac:dyDescent="0.35">
      <c r="G1129" s="322">
        <v>41501</v>
      </c>
      <c r="N1129" s="315" t="s">
        <v>18599</v>
      </c>
      <c r="S1129" s="314" t="s">
        <v>1404</v>
      </c>
      <c r="W1129" s="316">
        <v>41399</v>
      </c>
      <c r="AB1129" s="314" t="s">
        <v>7399</v>
      </c>
      <c r="AS1129" s="314" t="s">
        <v>15111</v>
      </c>
      <c r="BD1129" s="314" t="s">
        <v>11771</v>
      </c>
      <c r="BE1129" s="314" t="s">
        <v>8637</v>
      </c>
      <c r="BG1129" s="283" t="s">
        <v>11772</v>
      </c>
      <c r="BP1129" s="314" t="s">
        <v>15136</v>
      </c>
      <c r="BQ1129" s="314" t="s">
        <v>15099</v>
      </c>
      <c r="BV1129" s="314" t="s">
        <v>11571</v>
      </c>
      <c r="BW1129" s="287">
        <v>41485</v>
      </c>
      <c r="BZ1129" s="287">
        <v>41485</v>
      </c>
      <c r="CA1129" s="292">
        <v>0.91666666666666663</v>
      </c>
      <c r="CB1129" t="s">
        <v>1419</v>
      </c>
      <c r="CF1129" s="318" t="s">
        <v>10005</v>
      </c>
      <c r="DM1129" s="314" t="s">
        <v>11235</v>
      </c>
      <c r="DP1129" s="314" t="s">
        <v>11576</v>
      </c>
      <c r="DQ1129" s="314">
        <v>20.100000000000001</v>
      </c>
      <c r="DR1129" s="314" t="s">
        <v>11281</v>
      </c>
      <c r="EH1129" s="314" t="s">
        <v>11270</v>
      </c>
      <c r="EI1129" s="314" t="s">
        <v>11576</v>
      </c>
      <c r="EJ1129" s="314">
        <v>2</v>
      </c>
    </row>
    <row r="1130" spans="7:140" x14ac:dyDescent="0.35">
      <c r="G1130" s="322">
        <v>41501</v>
      </c>
      <c r="N1130" s="315" t="s">
        <v>18599</v>
      </c>
      <c r="S1130" s="314" t="s">
        <v>1404</v>
      </c>
      <c r="W1130" s="316">
        <v>41399</v>
      </c>
      <c r="AB1130" s="314" t="s">
        <v>7399</v>
      </c>
      <c r="AS1130" s="314" t="s">
        <v>15111</v>
      </c>
      <c r="BD1130" s="314" t="s">
        <v>11771</v>
      </c>
      <c r="BE1130" s="314" t="s">
        <v>8637</v>
      </c>
      <c r="BG1130" s="283" t="s">
        <v>11772</v>
      </c>
      <c r="BP1130" s="314" t="s">
        <v>15136</v>
      </c>
      <c r="BQ1130" s="314" t="s">
        <v>15099</v>
      </c>
      <c r="BV1130" s="314" t="s">
        <v>11571</v>
      </c>
      <c r="BW1130" s="287">
        <v>41486</v>
      </c>
      <c r="BZ1130" s="287">
        <v>41486</v>
      </c>
      <c r="CA1130" s="292">
        <v>8.3333333333333329E-2</v>
      </c>
      <c r="CB1130" t="s">
        <v>1419</v>
      </c>
      <c r="CF1130" s="318" t="s">
        <v>10005</v>
      </c>
      <c r="DM1130" s="314" t="s">
        <v>11235</v>
      </c>
      <c r="DP1130" s="314" t="s">
        <v>11576</v>
      </c>
      <c r="DQ1130" s="314">
        <v>19</v>
      </c>
      <c r="DR1130" s="314" t="s">
        <v>11281</v>
      </c>
      <c r="EH1130" s="314" t="s">
        <v>11270</v>
      </c>
      <c r="EI1130" s="314" t="s">
        <v>11576</v>
      </c>
      <c r="EJ1130" s="314">
        <v>2</v>
      </c>
    </row>
    <row r="1131" spans="7:140" x14ac:dyDescent="0.35">
      <c r="G1131" s="322">
        <v>41501</v>
      </c>
      <c r="N1131" s="315" t="s">
        <v>18599</v>
      </c>
      <c r="S1131" s="314" t="s">
        <v>1404</v>
      </c>
      <c r="W1131" s="316">
        <v>41399</v>
      </c>
      <c r="AB1131" s="314" t="s">
        <v>7399</v>
      </c>
      <c r="AS1131" s="314" t="s">
        <v>15111</v>
      </c>
      <c r="BD1131" s="314" t="s">
        <v>11771</v>
      </c>
      <c r="BE1131" s="314" t="s">
        <v>8637</v>
      </c>
      <c r="BG1131" s="283" t="s">
        <v>11772</v>
      </c>
      <c r="BP1131" s="314" t="s">
        <v>15136</v>
      </c>
      <c r="BQ1131" s="314" t="s">
        <v>15099</v>
      </c>
      <c r="BV1131" s="314" t="s">
        <v>11571</v>
      </c>
      <c r="BW1131" s="287">
        <v>41486</v>
      </c>
      <c r="BZ1131" s="287">
        <v>41486</v>
      </c>
      <c r="CA1131" s="292">
        <v>0.25</v>
      </c>
      <c r="CB1131" t="s">
        <v>1419</v>
      </c>
      <c r="CF1131" s="318" t="s">
        <v>10005</v>
      </c>
      <c r="DM1131" s="314" t="s">
        <v>11235</v>
      </c>
      <c r="DP1131" s="314" t="s">
        <v>11576</v>
      </c>
      <c r="DQ1131" s="314">
        <v>18.100000000000001</v>
      </c>
      <c r="DR1131" s="314" t="s">
        <v>11281</v>
      </c>
      <c r="EH1131" s="314" t="s">
        <v>11270</v>
      </c>
      <c r="EI1131" s="314" t="s">
        <v>11576</v>
      </c>
      <c r="EJ1131" s="314">
        <v>2</v>
      </c>
    </row>
    <row r="1132" spans="7:140" x14ac:dyDescent="0.35">
      <c r="G1132" s="322">
        <v>41501</v>
      </c>
      <c r="N1132" s="315" t="s">
        <v>18599</v>
      </c>
      <c r="S1132" s="314" t="s">
        <v>1404</v>
      </c>
      <c r="W1132" s="316">
        <v>41399</v>
      </c>
      <c r="AB1132" s="314" t="s">
        <v>7399</v>
      </c>
      <c r="AS1132" s="314" t="s">
        <v>15111</v>
      </c>
      <c r="BD1132" s="314" t="s">
        <v>11771</v>
      </c>
      <c r="BE1132" s="314" t="s">
        <v>8637</v>
      </c>
      <c r="BG1132" s="283" t="s">
        <v>11772</v>
      </c>
      <c r="BP1132" s="314" t="s">
        <v>15136</v>
      </c>
      <c r="BQ1132" s="314" t="s">
        <v>15099</v>
      </c>
      <c r="BV1132" s="314" t="s">
        <v>11571</v>
      </c>
      <c r="BW1132" s="287">
        <v>41486</v>
      </c>
      <c r="BZ1132" s="287">
        <v>41486</v>
      </c>
      <c r="CA1132" s="292">
        <v>0.41666666666666669</v>
      </c>
      <c r="CB1132" t="s">
        <v>1419</v>
      </c>
      <c r="CF1132" s="318" t="s">
        <v>10005</v>
      </c>
      <c r="DM1132" s="314" t="s">
        <v>11235</v>
      </c>
      <c r="DP1132" s="314" t="s">
        <v>11576</v>
      </c>
      <c r="DQ1132" s="314">
        <v>18.600000000000001</v>
      </c>
      <c r="DR1132" s="314" t="s">
        <v>11281</v>
      </c>
      <c r="EH1132" s="314" t="s">
        <v>11270</v>
      </c>
      <c r="EI1132" s="314" t="s">
        <v>11576</v>
      </c>
      <c r="EJ1132" s="314">
        <v>2</v>
      </c>
    </row>
    <row r="1133" spans="7:140" x14ac:dyDescent="0.35">
      <c r="G1133" s="322">
        <v>41501</v>
      </c>
      <c r="N1133" s="315" t="s">
        <v>18599</v>
      </c>
      <c r="S1133" s="314" t="s">
        <v>1404</v>
      </c>
      <c r="W1133" s="316">
        <v>41399</v>
      </c>
      <c r="AB1133" s="314" t="s">
        <v>7399</v>
      </c>
      <c r="AS1133" s="314" t="s">
        <v>15111</v>
      </c>
      <c r="BD1133" s="314" t="s">
        <v>11771</v>
      </c>
      <c r="BE1133" s="314" t="s">
        <v>8637</v>
      </c>
      <c r="BG1133" s="283" t="s">
        <v>11772</v>
      </c>
      <c r="BP1133" s="314" t="s">
        <v>15136</v>
      </c>
      <c r="BQ1133" s="314" t="s">
        <v>15099</v>
      </c>
      <c r="BV1133" s="314" t="s">
        <v>11571</v>
      </c>
      <c r="BW1133" s="287">
        <v>41486</v>
      </c>
      <c r="BZ1133" s="287">
        <v>41486</v>
      </c>
      <c r="CA1133" s="292">
        <v>0.58333333333333337</v>
      </c>
      <c r="CB1133" t="s">
        <v>1419</v>
      </c>
      <c r="CF1133" s="318" t="s">
        <v>10005</v>
      </c>
      <c r="DM1133" s="314" t="s">
        <v>11235</v>
      </c>
      <c r="DP1133" s="314" t="s">
        <v>11576</v>
      </c>
      <c r="DQ1133" s="314">
        <v>19.8</v>
      </c>
      <c r="DR1133" s="314" t="s">
        <v>11281</v>
      </c>
      <c r="EH1133" s="314" t="s">
        <v>11270</v>
      </c>
      <c r="EI1133" s="314" t="s">
        <v>11576</v>
      </c>
      <c r="EJ1133" s="314">
        <v>2</v>
      </c>
    </row>
    <row r="1134" spans="7:140" x14ac:dyDescent="0.35">
      <c r="G1134" s="322">
        <v>41501</v>
      </c>
      <c r="N1134" s="315" t="s">
        <v>18599</v>
      </c>
      <c r="S1134" s="314" t="s">
        <v>1404</v>
      </c>
      <c r="W1134" s="316">
        <v>41399</v>
      </c>
      <c r="AB1134" s="314" t="s">
        <v>7399</v>
      </c>
      <c r="AS1134" s="314" t="s">
        <v>15111</v>
      </c>
      <c r="BD1134" s="314" t="s">
        <v>11771</v>
      </c>
      <c r="BE1134" s="314" t="s">
        <v>8637</v>
      </c>
      <c r="BG1134" s="283" t="s">
        <v>11772</v>
      </c>
      <c r="BP1134" s="314" t="s">
        <v>15136</v>
      </c>
      <c r="BQ1134" s="314" t="s">
        <v>15099</v>
      </c>
      <c r="BV1134" s="314" t="s">
        <v>11571</v>
      </c>
      <c r="BW1134" s="287">
        <v>41486</v>
      </c>
      <c r="BZ1134" s="287">
        <v>41486</v>
      </c>
      <c r="CA1134" s="292">
        <v>0.75</v>
      </c>
      <c r="CB1134" t="s">
        <v>1419</v>
      </c>
      <c r="CF1134" s="318" t="s">
        <v>10005</v>
      </c>
      <c r="DM1134" s="314" t="s">
        <v>11235</v>
      </c>
      <c r="DP1134" s="314" t="s">
        <v>11576</v>
      </c>
      <c r="DQ1134" s="314">
        <v>20.100000000000001</v>
      </c>
      <c r="DR1134" s="314" t="s">
        <v>11281</v>
      </c>
      <c r="EH1134" s="314" t="s">
        <v>11270</v>
      </c>
      <c r="EI1134" s="314" t="s">
        <v>11576</v>
      </c>
      <c r="EJ1134" s="314">
        <v>2</v>
      </c>
    </row>
    <row r="1135" spans="7:140" x14ac:dyDescent="0.35">
      <c r="G1135" s="322">
        <v>41501</v>
      </c>
      <c r="N1135" s="315" t="s">
        <v>18599</v>
      </c>
      <c r="S1135" s="314" t="s">
        <v>1404</v>
      </c>
      <c r="W1135" s="316">
        <v>41399</v>
      </c>
      <c r="AB1135" s="314" t="s">
        <v>7399</v>
      </c>
      <c r="AS1135" s="314" t="s">
        <v>15111</v>
      </c>
      <c r="BD1135" s="314" t="s">
        <v>11771</v>
      </c>
      <c r="BE1135" s="314" t="s">
        <v>8637</v>
      </c>
      <c r="BG1135" s="283" t="s">
        <v>11772</v>
      </c>
      <c r="BP1135" s="314" t="s">
        <v>15136</v>
      </c>
      <c r="BQ1135" s="314" t="s">
        <v>15099</v>
      </c>
      <c r="BV1135" s="314" t="s">
        <v>11571</v>
      </c>
      <c r="BW1135" s="287">
        <v>41486</v>
      </c>
      <c r="BZ1135" s="287">
        <v>41486</v>
      </c>
      <c r="CA1135" s="292">
        <v>0.91666666666666663</v>
      </c>
      <c r="CB1135" t="s">
        <v>1419</v>
      </c>
      <c r="CF1135" s="318" t="s">
        <v>10005</v>
      </c>
      <c r="DM1135" s="314" t="s">
        <v>11235</v>
      </c>
      <c r="DP1135" s="314" t="s">
        <v>11576</v>
      </c>
      <c r="DQ1135" s="314">
        <v>19.8</v>
      </c>
      <c r="DR1135" s="314" t="s">
        <v>11281</v>
      </c>
      <c r="EH1135" s="314" t="s">
        <v>11270</v>
      </c>
      <c r="EI1135" s="314" t="s">
        <v>11576</v>
      </c>
      <c r="EJ1135" s="314">
        <v>2</v>
      </c>
    </row>
    <row r="1136" spans="7:140" x14ac:dyDescent="0.35">
      <c r="G1136" s="322">
        <v>41501</v>
      </c>
      <c r="N1136" s="315" t="s">
        <v>18599</v>
      </c>
      <c r="S1136" s="314" t="s">
        <v>1404</v>
      </c>
      <c r="W1136" s="316">
        <v>41399</v>
      </c>
      <c r="AB1136" s="314" t="s">
        <v>7399</v>
      </c>
      <c r="AS1136" s="314" t="s">
        <v>15111</v>
      </c>
      <c r="BD1136" s="314" t="s">
        <v>11771</v>
      </c>
      <c r="BE1136" s="314" t="s">
        <v>8637</v>
      </c>
      <c r="BG1136" s="283" t="s">
        <v>11772</v>
      </c>
      <c r="BP1136" s="314" t="s">
        <v>15136</v>
      </c>
      <c r="BQ1136" s="314" t="s">
        <v>15099</v>
      </c>
      <c r="BV1136" s="314" t="s">
        <v>11571</v>
      </c>
      <c r="BW1136" s="287">
        <v>41487</v>
      </c>
      <c r="BZ1136" s="287">
        <v>41487</v>
      </c>
      <c r="CA1136" s="292">
        <v>8.3333333333333329E-2</v>
      </c>
      <c r="CB1136" t="s">
        <v>1419</v>
      </c>
      <c r="CF1136" s="318" t="s">
        <v>10005</v>
      </c>
      <c r="DM1136" s="314" t="s">
        <v>11235</v>
      </c>
      <c r="DP1136" s="314" t="s">
        <v>11576</v>
      </c>
      <c r="DQ1136" s="314">
        <v>19.100000000000001</v>
      </c>
      <c r="DR1136" s="314" t="s">
        <v>11281</v>
      </c>
      <c r="EH1136" s="314" t="s">
        <v>11270</v>
      </c>
      <c r="EI1136" s="314" t="s">
        <v>11576</v>
      </c>
      <c r="EJ1136" s="314">
        <v>2</v>
      </c>
    </row>
    <row r="1137" spans="7:140" x14ac:dyDescent="0.35">
      <c r="G1137" s="322">
        <v>41501</v>
      </c>
      <c r="N1137" s="315" t="s">
        <v>18599</v>
      </c>
      <c r="S1137" s="314" t="s">
        <v>1404</v>
      </c>
      <c r="W1137" s="316">
        <v>41399</v>
      </c>
      <c r="AB1137" s="314" t="s">
        <v>7399</v>
      </c>
      <c r="AS1137" s="314" t="s">
        <v>15111</v>
      </c>
      <c r="BD1137" s="314" t="s">
        <v>11771</v>
      </c>
      <c r="BE1137" s="314" t="s">
        <v>8637</v>
      </c>
      <c r="BG1137" s="283" t="s">
        <v>11772</v>
      </c>
      <c r="BP1137" s="314" t="s">
        <v>15136</v>
      </c>
      <c r="BQ1137" s="314" t="s">
        <v>15099</v>
      </c>
      <c r="BV1137" s="314" t="s">
        <v>11571</v>
      </c>
      <c r="BW1137" s="287">
        <v>41487</v>
      </c>
      <c r="BZ1137" s="287">
        <v>41487</v>
      </c>
      <c r="CA1137" s="292">
        <v>0.25</v>
      </c>
      <c r="CB1137" t="s">
        <v>1419</v>
      </c>
      <c r="CF1137" s="318" t="s">
        <v>10005</v>
      </c>
      <c r="DM1137" s="314" t="s">
        <v>11235</v>
      </c>
      <c r="DP1137" s="314" t="s">
        <v>11576</v>
      </c>
      <c r="DQ1137" s="314">
        <v>18.600000000000001</v>
      </c>
      <c r="DR1137" s="314" t="s">
        <v>11281</v>
      </c>
      <c r="EH1137" s="314" t="s">
        <v>11270</v>
      </c>
      <c r="EI1137" s="314" t="s">
        <v>11576</v>
      </c>
      <c r="EJ1137" s="314">
        <v>2</v>
      </c>
    </row>
    <row r="1138" spans="7:140" x14ac:dyDescent="0.35">
      <c r="G1138" s="322">
        <v>41501</v>
      </c>
      <c r="N1138" s="315" t="s">
        <v>18599</v>
      </c>
      <c r="S1138" s="314" t="s">
        <v>1404</v>
      </c>
      <c r="W1138" s="316">
        <v>41399</v>
      </c>
      <c r="AB1138" s="314" t="s">
        <v>7399</v>
      </c>
      <c r="AS1138" s="314" t="s">
        <v>15111</v>
      </c>
      <c r="BD1138" s="314" t="s">
        <v>11771</v>
      </c>
      <c r="BE1138" s="314" t="s">
        <v>8637</v>
      </c>
      <c r="BG1138" s="283" t="s">
        <v>11772</v>
      </c>
      <c r="BP1138" s="314" t="s">
        <v>15136</v>
      </c>
      <c r="BQ1138" s="314" t="s">
        <v>15099</v>
      </c>
      <c r="BV1138" s="314" t="s">
        <v>11571</v>
      </c>
      <c r="BW1138" s="287">
        <v>41487</v>
      </c>
      <c r="BZ1138" s="287">
        <v>41487</v>
      </c>
      <c r="CA1138" s="292">
        <v>0.41666666666666669</v>
      </c>
      <c r="CB1138" t="s">
        <v>1419</v>
      </c>
      <c r="CF1138" s="318" t="s">
        <v>10005</v>
      </c>
      <c r="DM1138" s="314" t="s">
        <v>11235</v>
      </c>
      <c r="DP1138" s="314" t="s">
        <v>11576</v>
      </c>
      <c r="DQ1138" s="314">
        <v>18.7</v>
      </c>
      <c r="DR1138" s="314" t="s">
        <v>11281</v>
      </c>
      <c r="EH1138" s="314" t="s">
        <v>11270</v>
      </c>
      <c r="EI1138" s="314" t="s">
        <v>11576</v>
      </c>
      <c r="EJ1138" s="314">
        <v>2</v>
      </c>
    </row>
    <row r="1139" spans="7:140" x14ac:dyDescent="0.35">
      <c r="G1139" s="322">
        <v>41501</v>
      </c>
      <c r="N1139" s="315" t="s">
        <v>18599</v>
      </c>
      <c r="S1139" s="314" t="s">
        <v>1404</v>
      </c>
      <c r="W1139" s="316">
        <v>41399</v>
      </c>
      <c r="AB1139" s="314" t="s">
        <v>7399</v>
      </c>
      <c r="AS1139" s="314" t="s">
        <v>15111</v>
      </c>
      <c r="BD1139" s="314" t="s">
        <v>11771</v>
      </c>
      <c r="BE1139" s="314" t="s">
        <v>8637</v>
      </c>
      <c r="BG1139" s="283" t="s">
        <v>11772</v>
      </c>
      <c r="BP1139" s="314" t="s">
        <v>15136</v>
      </c>
      <c r="BQ1139" s="314" t="s">
        <v>15099</v>
      </c>
      <c r="BV1139" s="314" t="s">
        <v>11571</v>
      </c>
      <c r="BW1139" s="287">
        <v>41487</v>
      </c>
      <c r="BZ1139" s="287">
        <v>41487</v>
      </c>
      <c r="CA1139" s="292">
        <v>0.58333333333333337</v>
      </c>
      <c r="CB1139" t="s">
        <v>1419</v>
      </c>
      <c r="CF1139" s="318" t="s">
        <v>10005</v>
      </c>
      <c r="DM1139" s="314" t="s">
        <v>11235</v>
      </c>
      <c r="DP1139" s="314" t="s">
        <v>11576</v>
      </c>
      <c r="DQ1139" s="314">
        <v>20.3</v>
      </c>
      <c r="DR1139" s="314" t="s">
        <v>11281</v>
      </c>
      <c r="EH1139" s="314" t="s">
        <v>11270</v>
      </c>
      <c r="EI1139" s="314" t="s">
        <v>11576</v>
      </c>
      <c r="EJ1139" s="314">
        <v>2</v>
      </c>
    </row>
    <row r="1140" spans="7:140" x14ac:dyDescent="0.35">
      <c r="G1140" s="322">
        <v>41501</v>
      </c>
      <c r="N1140" s="315" t="s">
        <v>18599</v>
      </c>
      <c r="S1140" s="314" t="s">
        <v>1404</v>
      </c>
      <c r="W1140" s="316">
        <v>41399</v>
      </c>
      <c r="AB1140" s="314" t="s">
        <v>7399</v>
      </c>
      <c r="AS1140" s="314" t="s">
        <v>15111</v>
      </c>
      <c r="BD1140" s="314" t="s">
        <v>11771</v>
      </c>
      <c r="BE1140" s="314" t="s">
        <v>8637</v>
      </c>
      <c r="BG1140" s="283" t="s">
        <v>11772</v>
      </c>
      <c r="BP1140" s="314" t="s">
        <v>15136</v>
      </c>
      <c r="BQ1140" s="314" t="s">
        <v>15099</v>
      </c>
      <c r="BV1140" s="314" t="s">
        <v>11571</v>
      </c>
      <c r="BW1140" s="287">
        <v>41487</v>
      </c>
      <c r="BZ1140" s="287">
        <v>41487</v>
      </c>
      <c r="CA1140" s="292">
        <v>0.75</v>
      </c>
      <c r="CB1140" t="s">
        <v>1419</v>
      </c>
      <c r="CF1140" s="318" t="s">
        <v>10005</v>
      </c>
      <c r="DM1140" s="314" t="s">
        <v>11235</v>
      </c>
      <c r="DP1140" s="314" t="s">
        <v>11576</v>
      </c>
      <c r="DQ1140" s="314">
        <v>22.4</v>
      </c>
      <c r="DR1140" s="314" t="s">
        <v>11281</v>
      </c>
      <c r="EH1140" s="314" t="s">
        <v>11270</v>
      </c>
      <c r="EI1140" s="314" t="s">
        <v>11576</v>
      </c>
      <c r="EJ1140" s="314">
        <v>2</v>
      </c>
    </row>
    <row r="1141" spans="7:140" x14ac:dyDescent="0.35">
      <c r="G1141" s="322">
        <v>41501</v>
      </c>
      <c r="N1141" s="315" t="s">
        <v>18599</v>
      </c>
      <c r="S1141" s="314" t="s">
        <v>1404</v>
      </c>
      <c r="W1141" s="316">
        <v>41399</v>
      </c>
      <c r="AB1141" s="314" t="s">
        <v>7399</v>
      </c>
      <c r="AS1141" s="314" t="s">
        <v>15111</v>
      </c>
      <c r="BD1141" s="314" t="s">
        <v>11771</v>
      </c>
      <c r="BE1141" s="314" t="s">
        <v>8637</v>
      </c>
      <c r="BG1141" s="283" t="s">
        <v>11772</v>
      </c>
      <c r="BP1141" s="314" t="s">
        <v>15136</v>
      </c>
      <c r="BQ1141" s="314" t="s">
        <v>15099</v>
      </c>
      <c r="BV1141" s="314" t="s">
        <v>11571</v>
      </c>
      <c r="BW1141" s="287">
        <v>41487</v>
      </c>
      <c r="BZ1141" s="287">
        <v>41487</v>
      </c>
      <c r="CA1141" s="292">
        <v>0.91666666666666663</v>
      </c>
      <c r="CB1141" t="s">
        <v>1419</v>
      </c>
      <c r="CF1141" s="318" t="s">
        <v>10005</v>
      </c>
      <c r="DM1141" s="314" t="s">
        <v>11235</v>
      </c>
      <c r="DP1141" s="314" t="s">
        <v>11576</v>
      </c>
      <c r="DQ1141" s="314">
        <v>21.6</v>
      </c>
      <c r="DR1141" s="314" t="s">
        <v>11281</v>
      </c>
      <c r="EH1141" s="314" t="s">
        <v>11270</v>
      </c>
      <c r="EI1141" s="314" t="s">
        <v>11576</v>
      </c>
      <c r="EJ1141" s="314">
        <v>2</v>
      </c>
    </row>
    <row r="1142" spans="7:140" x14ac:dyDescent="0.35">
      <c r="G1142" s="322">
        <v>41501</v>
      </c>
      <c r="N1142" s="315" t="s">
        <v>18599</v>
      </c>
      <c r="S1142" s="314" t="s">
        <v>1404</v>
      </c>
      <c r="W1142" s="316">
        <v>41399</v>
      </c>
      <c r="AB1142" s="314" t="s">
        <v>7399</v>
      </c>
      <c r="AS1142" s="314" t="s">
        <v>15111</v>
      </c>
      <c r="BD1142" s="314" t="s">
        <v>11771</v>
      </c>
      <c r="BE1142" s="314" t="s">
        <v>8637</v>
      </c>
      <c r="BG1142" s="283" t="s">
        <v>11772</v>
      </c>
      <c r="BP1142" s="314" t="s">
        <v>15136</v>
      </c>
      <c r="BQ1142" s="314" t="s">
        <v>15099</v>
      </c>
      <c r="BV1142" s="314" t="s">
        <v>11571</v>
      </c>
      <c r="BW1142" s="287">
        <v>41488</v>
      </c>
      <c r="BZ1142" s="287">
        <v>41488</v>
      </c>
      <c r="CA1142" s="292">
        <v>8.3333333333333329E-2</v>
      </c>
      <c r="CB1142" t="s">
        <v>1419</v>
      </c>
      <c r="CF1142" s="318" t="s">
        <v>10005</v>
      </c>
      <c r="DM1142" s="314" t="s">
        <v>11235</v>
      </c>
      <c r="DP1142" s="314" t="s">
        <v>11576</v>
      </c>
      <c r="DQ1142" s="314">
        <v>62</v>
      </c>
      <c r="DR1142" s="314" t="s">
        <v>11281</v>
      </c>
      <c r="EH1142" s="314" t="s">
        <v>11270</v>
      </c>
      <c r="EI1142" s="314" t="s">
        <v>11576</v>
      </c>
      <c r="EJ1142" s="314">
        <v>2</v>
      </c>
    </row>
    <row r="1143" spans="7:140" x14ac:dyDescent="0.35">
      <c r="G1143" s="322">
        <v>41501</v>
      </c>
      <c r="N1143" s="315" t="s">
        <v>18599</v>
      </c>
      <c r="S1143" s="314" t="s">
        <v>1404</v>
      </c>
      <c r="W1143" s="316">
        <v>41399</v>
      </c>
      <c r="AB1143" s="314" t="s">
        <v>7399</v>
      </c>
      <c r="AS1143" s="314" t="s">
        <v>15111</v>
      </c>
      <c r="BD1143" s="314" t="s">
        <v>11771</v>
      </c>
      <c r="BE1143" s="314" t="s">
        <v>8637</v>
      </c>
      <c r="BG1143" s="283" t="s">
        <v>11772</v>
      </c>
      <c r="BP1143" s="314" t="s">
        <v>15136</v>
      </c>
      <c r="BQ1143" s="314" t="s">
        <v>15099</v>
      </c>
      <c r="BV1143" s="314" t="s">
        <v>11571</v>
      </c>
      <c r="BW1143" s="287">
        <v>41488</v>
      </c>
      <c r="BZ1143" s="287">
        <v>41488</v>
      </c>
      <c r="CA1143" s="292">
        <v>0.25</v>
      </c>
      <c r="CB1143" t="s">
        <v>1419</v>
      </c>
      <c r="CF1143" s="318" t="s">
        <v>10005</v>
      </c>
      <c r="DM1143" s="314" t="s">
        <v>11235</v>
      </c>
      <c r="DP1143" s="314" t="s">
        <v>11576</v>
      </c>
      <c r="DQ1143" s="314">
        <v>79</v>
      </c>
      <c r="DR1143" s="314" t="s">
        <v>11281</v>
      </c>
      <c r="EH1143" s="314" t="s">
        <v>11270</v>
      </c>
      <c r="EI1143" s="314" t="s">
        <v>11576</v>
      </c>
      <c r="EJ1143" s="314">
        <v>2</v>
      </c>
    </row>
    <row r="1144" spans="7:140" x14ac:dyDescent="0.35">
      <c r="G1144" s="322">
        <v>41501</v>
      </c>
      <c r="N1144" s="315" t="s">
        <v>18599</v>
      </c>
      <c r="S1144" s="314" t="s">
        <v>1404</v>
      </c>
      <c r="W1144" s="316">
        <v>41399</v>
      </c>
      <c r="AB1144" s="314" t="s">
        <v>7399</v>
      </c>
      <c r="AS1144" s="314" t="s">
        <v>15111</v>
      </c>
      <c r="BD1144" s="314" t="s">
        <v>11771</v>
      </c>
      <c r="BE1144" s="314" t="s">
        <v>8637</v>
      </c>
      <c r="BG1144" s="283" t="s">
        <v>11772</v>
      </c>
      <c r="BP1144" s="314" t="s">
        <v>15136</v>
      </c>
      <c r="BQ1144" s="314" t="s">
        <v>15099</v>
      </c>
      <c r="BV1144" s="314" t="s">
        <v>11571</v>
      </c>
      <c r="BW1144" s="287">
        <v>41488</v>
      </c>
      <c r="BZ1144" s="287">
        <v>41488</v>
      </c>
      <c r="CA1144" s="292">
        <v>0.41666666666666669</v>
      </c>
      <c r="CB1144" t="s">
        <v>1419</v>
      </c>
      <c r="CF1144" s="318" t="s">
        <v>10005</v>
      </c>
      <c r="DM1144" s="314" t="s">
        <v>11235</v>
      </c>
      <c r="DP1144" s="314" t="s">
        <v>11576</v>
      </c>
      <c r="DQ1144" s="314">
        <v>32</v>
      </c>
      <c r="DR1144" s="314" t="s">
        <v>11281</v>
      </c>
      <c r="EH1144" s="314" t="s">
        <v>11270</v>
      </c>
      <c r="EI1144" s="314" t="s">
        <v>11576</v>
      </c>
      <c r="EJ1144" s="314">
        <v>2</v>
      </c>
    </row>
    <row r="1145" spans="7:140" x14ac:dyDescent="0.35">
      <c r="G1145" s="322">
        <v>41501</v>
      </c>
      <c r="N1145" s="315" t="s">
        <v>18599</v>
      </c>
      <c r="S1145" s="314" t="s">
        <v>1404</v>
      </c>
      <c r="W1145" s="316">
        <v>41399</v>
      </c>
      <c r="AB1145" s="314" t="s">
        <v>7399</v>
      </c>
      <c r="AS1145" s="314" t="s">
        <v>15111</v>
      </c>
      <c r="BD1145" s="314" t="s">
        <v>11771</v>
      </c>
      <c r="BE1145" s="314" t="s">
        <v>8637</v>
      </c>
      <c r="BG1145" s="283" t="s">
        <v>11772</v>
      </c>
      <c r="BP1145" s="314" t="s">
        <v>15136</v>
      </c>
      <c r="BQ1145" s="314" t="s">
        <v>15099</v>
      </c>
      <c r="BV1145" s="314" t="s">
        <v>11571</v>
      </c>
      <c r="BW1145" s="287">
        <v>41488</v>
      </c>
      <c r="BZ1145" s="287">
        <v>41488</v>
      </c>
      <c r="CA1145" s="292">
        <v>0.58333333333333337</v>
      </c>
      <c r="CB1145" t="s">
        <v>1419</v>
      </c>
      <c r="CF1145" s="318" t="s">
        <v>10005</v>
      </c>
      <c r="DM1145" s="314" t="s">
        <v>11235</v>
      </c>
      <c r="DP1145" s="314" t="s">
        <v>11576</v>
      </c>
      <c r="DQ1145" s="314">
        <v>11</v>
      </c>
      <c r="DR1145" s="314" t="s">
        <v>11281</v>
      </c>
      <c r="EH1145" s="314" t="s">
        <v>11270</v>
      </c>
      <c r="EI1145" s="314" t="s">
        <v>11576</v>
      </c>
      <c r="EJ1145" s="314">
        <v>2</v>
      </c>
    </row>
    <row r="1146" spans="7:140" x14ac:dyDescent="0.35">
      <c r="G1146" s="322">
        <v>41501</v>
      </c>
      <c r="N1146" s="315" t="s">
        <v>18599</v>
      </c>
      <c r="S1146" s="314" t="s">
        <v>1404</v>
      </c>
      <c r="W1146" s="316">
        <v>41399</v>
      </c>
      <c r="AB1146" s="314" t="s">
        <v>7399</v>
      </c>
      <c r="AS1146" s="314" t="s">
        <v>15111</v>
      </c>
      <c r="BD1146" s="314" t="s">
        <v>11771</v>
      </c>
      <c r="BE1146" s="314" t="s">
        <v>8637</v>
      </c>
      <c r="BG1146" s="283" t="s">
        <v>11772</v>
      </c>
      <c r="BP1146" s="314" t="s">
        <v>15136</v>
      </c>
      <c r="BQ1146" s="314" t="s">
        <v>15099</v>
      </c>
      <c r="BV1146" s="314" t="s">
        <v>11571</v>
      </c>
      <c r="BW1146" s="287">
        <v>41488</v>
      </c>
      <c r="BZ1146" s="287">
        <v>41488</v>
      </c>
      <c r="CA1146" s="292">
        <v>0.75</v>
      </c>
      <c r="CB1146" t="s">
        <v>1419</v>
      </c>
      <c r="CF1146" s="318" t="s">
        <v>10005</v>
      </c>
      <c r="DM1146" s="314" t="s">
        <v>11235</v>
      </c>
      <c r="DP1146" s="314" t="s">
        <v>11576</v>
      </c>
      <c r="DQ1146" s="314">
        <v>6.6</v>
      </c>
      <c r="DR1146" s="314" t="s">
        <v>11281</v>
      </c>
      <c r="EH1146" s="314" t="s">
        <v>11270</v>
      </c>
      <c r="EI1146" s="314" t="s">
        <v>11576</v>
      </c>
      <c r="EJ1146" s="314">
        <v>2</v>
      </c>
    </row>
    <row r="1147" spans="7:140" x14ac:dyDescent="0.35">
      <c r="G1147" s="322">
        <v>41501</v>
      </c>
      <c r="N1147" s="315" t="s">
        <v>18599</v>
      </c>
      <c r="S1147" s="314" t="s">
        <v>1404</v>
      </c>
      <c r="W1147" s="316">
        <v>41399</v>
      </c>
      <c r="AB1147" s="314" t="s">
        <v>7399</v>
      </c>
      <c r="AS1147" s="314" t="s">
        <v>15111</v>
      </c>
      <c r="BD1147" s="314" t="s">
        <v>11771</v>
      </c>
      <c r="BE1147" s="314" t="s">
        <v>8637</v>
      </c>
      <c r="BG1147" s="283" t="s">
        <v>11772</v>
      </c>
      <c r="BP1147" s="314" t="s">
        <v>15136</v>
      </c>
      <c r="BQ1147" s="314" t="s">
        <v>15099</v>
      </c>
      <c r="BV1147" s="314" t="s">
        <v>11571</v>
      </c>
      <c r="BW1147" s="287">
        <v>41488</v>
      </c>
      <c r="BZ1147" s="287">
        <v>41488</v>
      </c>
      <c r="CA1147" s="292">
        <v>0.91666666666666663</v>
      </c>
      <c r="CB1147" t="s">
        <v>1419</v>
      </c>
      <c r="CF1147" s="318" t="s">
        <v>10005</v>
      </c>
      <c r="DM1147" s="314" t="s">
        <v>11235</v>
      </c>
      <c r="DP1147" s="314" t="s">
        <v>11576</v>
      </c>
      <c r="DQ1147" s="314">
        <v>5</v>
      </c>
      <c r="DR1147" s="314" t="s">
        <v>11281</v>
      </c>
      <c r="EH1147" s="314" t="s">
        <v>11270</v>
      </c>
      <c r="EI1147" s="314" t="s">
        <v>11576</v>
      </c>
      <c r="EJ1147" s="314">
        <v>2</v>
      </c>
    </row>
    <row r="1148" spans="7:140" x14ac:dyDescent="0.35">
      <c r="G1148" s="322">
        <v>41501</v>
      </c>
      <c r="N1148" s="315" t="s">
        <v>18599</v>
      </c>
      <c r="S1148" s="314" t="s">
        <v>1404</v>
      </c>
      <c r="W1148" s="316">
        <v>41399</v>
      </c>
      <c r="AB1148" s="314" t="s">
        <v>7399</v>
      </c>
      <c r="AS1148" s="314" t="s">
        <v>15111</v>
      </c>
      <c r="BD1148" s="314" t="s">
        <v>11771</v>
      </c>
      <c r="BE1148" s="314" t="s">
        <v>8637</v>
      </c>
      <c r="BG1148" s="283" t="s">
        <v>11772</v>
      </c>
      <c r="BP1148" s="314" t="s">
        <v>15136</v>
      </c>
      <c r="BQ1148" s="314" t="s">
        <v>15099</v>
      </c>
      <c r="BV1148" s="314" t="s">
        <v>11571</v>
      </c>
      <c r="BW1148" s="287">
        <v>41489</v>
      </c>
      <c r="BZ1148" s="287">
        <v>41489</v>
      </c>
      <c r="CA1148" s="292">
        <v>8.3333333333333329E-2</v>
      </c>
      <c r="CB1148" t="s">
        <v>1419</v>
      </c>
      <c r="CF1148" s="318" t="s">
        <v>10005</v>
      </c>
      <c r="DM1148" s="314" t="s">
        <v>11235</v>
      </c>
      <c r="DP1148" s="314" t="s">
        <v>11576</v>
      </c>
      <c r="DQ1148" s="314">
        <v>20.399999999999999</v>
      </c>
      <c r="DR1148" s="314" t="s">
        <v>11281</v>
      </c>
      <c r="EH1148" s="314" t="s">
        <v>11270</v>
      </c>
      <c r="EI1148" s="314" t="s">
        <v>11576</v>
      </c>
      <c r="EJ1148" s="314">
        <v>2</v>
      </c>
    </row>
    <row r="1149" spans="7:140" x14ac:dyDescent="0.35">
      <c r="G1149" s="322">
        <v>41501</v>
      </c>
      <c r="N1149" s="315" t="s">
        <v>18599</v>
      </c>
      <c r="S1149" s="314" t="s">
        <v>1404</v>
      </c>
      <c r="W1149" s="316">
        <v>41399</v>
      </c>
      <c r="AB1149" s="314" t="s">
        <v>7399</v>
      </c>
      <c r="AS1149" s="314" t="s">
        <v>15111</v>
      </c>
      <c r="BD1149" s="314" t="s">
        <v>11771</v>
      </c>
      <c r="BE1149" s="314" t="s">
        <v>8637</v>
      </c>
      <c r="BG1149" s="283" t="s">
        <v>11772</v>
      </c>
      <c r="BP1149" s="314" t="s">
        <v>15136</v>
      </c>
      <c r="BQ1149" s="314" t="s">
        <v>15099</v>
      </c>
      <c r="BV1149" s="314" t="s">
        <v>11571</v>
      </c>
      <c r="BW1149" s="287">
        <v>41489</v>
      </c>
      <c r="BZ1149" s="287">
        <v>41489</v>
      </c>
      <c r="CA1149" s="292">
        <v>0.25</v>
      </c>
      <c r="CB1149" t="s">
        <v>1419</v>
      </c>
      <c r="CF1149" s="318" t="s">
        <v>10005</v>
      </c>
      <c r="DM1149" s="314" t="s">
        <v>11235</v>
      </c>
      <c r="DP1149" s="314" t="s">
        <v>11576</v>
      </c>
      <c r="DQ1149" s="314">
        <v>19.899999999999999</v>
      </c>
      <c r="DR1149" s="314" t="s">
        <v>11281</v>
      </c>
      <c r="EH1149" s="314" t="s">
        <v>11270</v>
      </c>
      <c r="EI1149" s="314" t="s">
        <v>11576</v>
      </c>
      <c r="EJ1149" s="314">
        <v>2</v>
      </c>
    </row>
    <row r="1150" spans="7:140" x14ac:dyDescent="0.35">
      <c r="G1150" s="322">
        <v>41501</v>
      </c>
      <c r="N1150" s="315" t="s">
        <v>18599</v>
      </c>
      <c r="S1150" s="314" t="s">
        <v>1404</v>
      </c>
      <c r="W1150" s="316">
        <v>41399</v>
      </c>
      <c r="AB1150" s="314" t="s">
        <v>7399</v>
      </c>
      <c r="AS1150" s="314" t="s">
        <v>15111</v>
      </c>
      <c r="BD1150" s="314" t="s">
        <v>11771</v>
      </c>
      <c r="BE1150" s="314" t="s">
        <v>8637</v>
      </c>
      <c r="BG1150" s="283" t="s">
        <v>11772</v>
      </c>
      <c r="BP1150" s="314" t="s">
        <v>15136</v>
      </c>
      <c r="BQ1150" s="314" t="s">
        <v>15099</v>
      </c>
      <c r="BV1150" s="314" t="s">
        <v>11571</v>
      </c>
      <c r="BW1150" s="287">
        <v>41489</v>
      </c>
      <c r="BZ1150" s="287">
        <v>41489</v>
      </c>
      <c r="CA1150" s="292">
        <v>0.41666666666666669</v>
      </c>
      <c r="CB1150" t="s">
        <v>1419</v>
      </c>
      <c r="CF1150" s="318" t="s">
        <v>10005</v>
      </c>
      <c r="DM1150" s="314" t="s">
        <v>11235</v>
      </c>
      <c r="DP1150" s="314" t="s">
        <v>11576</v>
      </c>
      <c r="DQ1150" s="314">
        <v>19.8</v>
      </c>
      <c r="DR1150" s="314" t="s">
        <v>11281</v>
      </c>
      <c r="EH1150" s="314" t="s">
        <v>11270</v>
      </c>
      <c r="EI1150" s="314" t="s">
        <v>11576</v>
      </c>
      <c r="EJ1150" s="314">
        <v>2</v>
      </c>
    </row>
    <row r="1151" spans="7:140" x14ac:dyDescent="0.35">
      <c r="G1151" s="322">
        <v>41501</v>
      </c>
      <c r="N1151" s="315" t="s">
        <v>18599</v>
      </c>
      <c r="S1151" s="314" t="s">
        <v>1404</v>
      </c>
      <c r="W1151" s="316">
        <v>41399</v>
      </c>
      <c r="AB1151" s="314" t="s">
        <v>7399</v>
      </c>
      <c r="AS1151" s="314" t="s">
        <v>15111</v>
      </c>
      <c r="BD1151" s="314" t="s">
        <v>11771</v>
      </c>
      <c r="BE1151" s="314" t="s">
        <v>8637</v>
      </c>
      <c r="BG1151" s="283" t="s">
        <v>11772</v>
      </c>
      <c r="BP1151" s="314" t="s">
        <v>15136</v>
      </c>
      <c r="BQ1151" s="314" t="s">
        <v>15099</v>
      </c>
      <c r="BV1151" s="314" t="s">
        <v>11571</v>
      </c>
      <c r="BW1151" s="287">
        <v>41489</v>
      </c>
      <c r="BZ1151" s="287">
        <v>41489</v>
      </c>
      <c r="CA1151" s="292">
        <v>0.58333333333333337</v>
      </c>
      <c r="CB1151" t="s">
        <v>1419</v>
      </c>
      <c r="CF1151" s="318" t="s">
        <v>10005</v>
      </c>
      <c r="DM1151" s="314" t="s">
        <v>11235</v>
      </c>
      <c r="DP1151" s="314" t="s">
        <v>11576</v>
      </c>
      <c r="DQ1151" s="314">
        <v>20.100000000000001</v>
      </c>
      <c r="DR1151" s="314" t="s">
        <v>11281</v>
      </c>
      <c r="EH1151" s="314" t="s">
        <v>11270</v>
      </c>
      <c r="EI1151" s="314" t="s">
        <v>11576</v>
      </c>
      <c r="EJ1151" s="314">
        <v>2</v>
      </c>
    </row>
    <row r="1152" spans="7:140" x14ac:dyDescent="0.35">
      <c r="G1152" s="322">
        <v>41501</v>
      </c>
      <c r="N1152" s="315" t="s">
        <v>18599</v>
      </c>
      <c r="S1152" s="314" t="s">
        <v>1404</v>
      </c>
      <c r="W1152" s="316">
        <v>41399</v>
      </c>
      <c r="AB1152" s="314" t="s">
        <v>7399</v>
      </c>
      <c r="AS1152" s="314" t="s">
        <v>15111</v>
      </c>
      <c r="BD1152" s="314" t="s">
        <v>11771</v>
      </c>
      <c r="BE1152" s="314" t="s">
        <v>8637</v>
      </c>
      <c r="BG1152" s="283" t="s">
        <v>11772</v>
      </c>
      <c r="BP1152" s="314" t="s">
        <v>15136</v>
      </c>
      <c r="BQ1152" s="314" t="s">
        <v>15099</v>
      </c>
      <c r="BV1152" s="314" t="s">
        <v>11571</v>
      </c>
      <c r="BW1152" s="287">
        <v>41489</v>
      </c>
      <c r="BZ1152" s="287">
        <v>41489</v>
      </c>
      <c r="CA1152" s="292">
        <v>0.75</v>
      </c>
      <c r="CB1152" t="s">
        <v>1419</v>
      </c>
      <c r="CF1152" s="318" t="s">
        <v>10005</v>
      </c>
      <c r="DM1152" s="314" t="s">
        <v>11235</v>
      </c>
      <c r="DP1152" s="314" t="s">
        <v>11576</v>
      </c>
      <c r="DQ1152" s="314">
        <v>19.899999999999999</v>
      </c>
      <c r="DR1152" s="314" t="s">
        <v>11281</v>
      </c>
      <c r="EH1152" s="314" t="s">
        <v>11270</v>
      </c>
      <c r="EI1152" s="314" t="s">
        <v>11576</v>
      </c>
      <c r="EJ1152" s="314">
        <v>2</v>
      </c>
    </row>
    <row r="1153" spans="7:140" x14ac:dyDescent="0.35">
      <c r="G1153" s="322">
        <v>41501</v>
      </c>
      <c r="N1153" s="315" t="s">
        <v>18599</v>
      </c>
      <c r="S1153" s="314" t="s">
        <v>1404</v>
      </c>
      <c r="W1153" s="316">
        <v>41399</v>
      </c>
      <c r="AB1153" s="314" t="s">
        <v>7399</v>
      </c>
      <c r="AS1153" s="314" t="s">
        <v>15111</v>
      </c>
      <c r="BD1153" s="314" t="s">
        <v>11771</v>
      </c>
      <c r="BE1153" s="314" t="s">
        <v>8637</v>
      </c>
      <c r="BG1153" s="283" t="s">
        <v>11772</v>
      </c>
      <c r="BP1153" s="314" t="s">
        <v>15136</v>
      </c>
      <c r="BQ1153" s="314" t="s">
        <v>15099</v>
      </c>
      <c r="BV1153" s="314" t="s">
        <v>11571</v>
      </c>
      <c r="BW1153" s="287">
        <v>41489</v>
      </c>
      <c r="BZ1153" s="287">
        <v>41489</v>
      </c>
      <c r="CA1153" s="292">
        <v>0.91666666666666663</v>
      </c>
      <c r="CB1153" t="s">
        <v>1419</v>
      </c>
      <c r="CF1153" s="318" t="s">
        <v>10005</v>
      </c>
      <c r="DM1153" s="314" t="s">
        <v>11235</v>
      </c>
      <c r="DP1153" s="314" t="s">
        <v>11576</v>
      </c>
      <c r="DQ1153" s="314">
        <v>19.399999999999999</v>
      </c>
      <c r="DR1153" s="314" t="s">
        <v>11281</v>
      </c>
      <c r="EH1153" s="314" t="s">
        <v>11270</v>
      </c>
      <c r="EI1153" s="314" t="s">
        <v>11576</v>
      </c>
      <c r="EJ1153" s="314">
        <v>2</v>
      </c>
    </row>
    <row r="1154" spans="7:140" x14ac:dyDescent="0.35">
      <c r="G1154" s="322">
        <v>41501</v>
      </c>
      <c r="N1154" s="315" t="s">
        <v>18599</v>
      </c>
      <c r="S1154" s="314" t="s">
        <v>1404</v>
      </c>
      <c r="W1154" s="316">
        <v>41399</v>
      </c>
      <c r="AB1154" s="314" t="s">
        <v>7399</v>
      </c>
      <c r="AS1154" s="314" t="s">
        <v>15111</v>
      </c>
      <c r="BD1154" s="314" t="s">
        <v>11771</v>
      </c>
      <c r="BE1154" s="314" t="s">
        <v>8637</v>
      </c>
      <c r="BG1154" s="283" t="s">
        <v>11772</v>
      </c>
      <c r="BP1154" s="314" t="s">
        <v>15136</v>
      </c>
      <c r="BQ1154" s="314" t="s">
        <v>15099</v>
      </c>
      <c r="BV1154" s="314" t="s">
        <v>11571</v>
      </c>
      <c r="BW1154" s="287">
        <v>41490</v>
      </c>
      <c r="BZ1154" s="287">
        <v>41490</v>
      </c>
      <c r="CA1154" s="292">
        <v>8.3333333333333329E-2</v>
      </c>
      <c r="CB1154" t="s">
        <v>1419</v>
      </c>
      <c r="CF1154" s="318" t="s">
        <v>10005</v>
      </c>
      <c r="DM1154" s="314" t="s">
        <v>11235</v>
      </c>
      <c r="DP1154" s="314" t="s">
        <v>11576</v>
      </c>
      <c r="DQ1154" s="314">
        <v>7.8</v>
      </c>
      <c r="DR1154" s="314" t="s">
        <v>11281</v>
      </c>
      <c r="EH1154" s="314" t="s">
        <v>11270</v>
      </c>
      <c r="EI1154" s="314" t="s">
        <v>11576</v>
      </c>
      <c r="EJ1154" s="314">
        <v>2</v>
      </c>
    </row>
    <row r="1155" spans="7:140" x14ac:dyDescent="0.35">
      <c r="G1155" s="322">
        <v>41501</v>
      </c>
      <c r="N1155" s="315" t="s">
        <v>18599</v>
      </c>
      <c r="S1155" s="314" t="s">
        <v>1404</v>
      </c>
      <c r="W1155" s="316">
        <v>41399</v>
      </c>
      <c r="AB1155" s="314" t="s">
        <v>7399</v>
      </c>
      <c r="AS1155" s="314" t="s">
        <v>15111</v>
      </c>
      <c r="BD1155" s="314" t="s">
        <v>11771</v>
      </c>
      <c r="BE1155" s="314" t="s">
        <v>8637</v>
      </c>
      <c r="BG1155" s="283" t="s">
        <v>11772</v>
      </c>
      <c r="BP1155" s="314" t="s">
        <v>15136</v>
      </c>
      <c r="BQ1155" s="314" t="s">
        <v>15099</v>
      </c>
      <c r="BV1155" s="314" t="s">
        <v>11571</v>
      </c>
      <c r="BW1155" s="287">
        <v>41490</v>
      </c>
      <c r="BZ1155" s="287">
        <v>41490</v>
      </c>
      <c r="CA1155" s="292">
        <v>0.25</v>
      </c>
      <c r="CB1155" t="s">
        <v>1419</v>
      </c>
      <c r="CF1155" s="318" t="s">
        <v>10005</v>
      </c>
      <c r="DM1155" s="314" t="s">
        <v>11235</v>
      </c>
      <c r="DP1155" s="314" t="s">
        <v>11576</v>
      </c>
      <c r="DQ1155" s="314">
        <v>8.6999999999999993</v>
      </c>
      <c r="DR1155" s="314" t="s">
        <v>11281</v>
      </c>
      <c r="EH1155" s="314" t="s">
        <v>11270</v>
      </c>
      <c r="EI1155" s="314" t="s">
        <v>11576</v>
      </c>
      <c r="EJ1155" s="314">
        <v>2</v>
      </c>
    </row>
    <row r="1156" spans="7:140" x14ac:dyDescent="0.35">
      <c r="G1156" s="322">
        <v>41501</v>
      </c>
      <c r="N1156" s="315" t="s">
        <v>18599</v>
      </c>
      <c r="S1156" s="314" t="s">
        <v>1404</v>
      </c>
      <c r="W1156" s="316">
        <v>41399</v>
      </c>
      <c r="AB1156" s="314" t="s">
        <v>7399</v>
      </c>
      <c r="AS1156" s="314" t="s">
        <v>15111</v>
      </c>
      <c r="BD1156" s="314" t="s">
        <v>11771</v>
      </c>
      <c r="BE1156" s="314" t="s">
        <v>8637</v>
      </c>
      <c r="BG1156" s="283" t="s">
        <v>11772</v>
      </c>
      <c r="BP1156" s="314" t="s">
        <v>15136</v>
      </c>
      <c r="BQ1156" s="314" t="s">
        <v>15099</v>
      </c>
      <c r="BV1156" s="314" t="s">
        <v>11571</v>
      </c>
      <c r="BW1156" s="287">
        <v>41490</v>
      </c>
      <c r="BZ1156" s="287">
        <v>41490</v>
      </c>
      <c r="CA1156" s="292">
        <v>0.41666666666666669</v>
      </c>
      <c r="CB1156" t="s">
        <v>1419</v>
      </c>
      <c r="CF1156" s="318" t="s">
        <v>10005</v>
      </c>
      <c r="DM1156" s="314" t="s">
        <v>11235</v>
      </c>
      <c r="DP1156" s="314" t="s">
        <v>11576</v>
      </c>
      <c r="DQ1156" s="314">
        <v>7.8</v>
      </c>
      <c r="DR1156" s="314" t="s">
        <v>11281</v>
      </c>
      <c r="EH1156" s="314" t="s">
        <v>11270</v>
      </c>
      <c r="EI1156" s="314" t="s">
        <v>11576</v>
      </c>
      <c r="EJ1156" s="314">
        <v>2</v>
      </c>
    </row>
    <row r="1157" spans="7:140" x14ac:dyDescent="0.35">
      <c r="G1157" s="322">
        <v>41501</v>
      </c>
      <c r="N1157" s="315" t="s">
        <v>18599</v>
      </c>
      <c r="S1157" s="314" t="s">
        <v>1404</v>
      </c>
      <c r="W1157" s="316">
        <v>41399</v>
      </c>
      <c r="AB1157" s="314" t="s">
        <v>7399</v>
      </c>
      <c r="AS1157" s="314" t="s">
        <v>15111</v>
      </c>
      <c r="BD1157" s="314" t="s">
        <v>11771</v>
      </c>
      <c r="BE1157" s="314" t="s">
        <v>8637</v>
      </c>
      <c r="BG1157" s="283" t="s">
        <v>11772</v>
      </c>
      <c r="BP1157" s="314" t="s">
        <v>15136</v>
      </c>
      <c r="BQ1157" s="314" t="s">
        <v>15099</v>
      </c>
      <c r="BV1157" s="314" t="s">
        <v>11571</v>
      </c>
      <c r="BW1157" s="287">
        <v>41490</v>
      </c>
      <c r="BZ1157" s="287">
        <v>41490</v>
      </c>
      <c r="CA1157" s="292">
        <v>0.58333333333333337</v>
      </c>
      <c r="CB1157" t="s">
        <v>1419</v>
      </c>
      <c r="CF1157" s="318" t="s">
        <v>10005</v>
      </c>
      <c r="DM1157" s="314" t="s">
        <v>11235</v>
      </c>
      <c r="DP1157" s="314" t="s">
        <v>11576</v>
      </c>
      <c r="DQ1157" s="314">
        <v>6.8</v>
      </c>
      <c r="DR1157" s="314" t="s">
        <v>11281</v>
      </c>
      <c r="EH1157" s="314" t="s">
        <v>11270</v>
      </c>
      <c r="EI1157" s="314" t="s">
        <v>11576</v>
      </c>
      <c r="EJ1157" s="314">
        <v>2</v>
      </c>
    </row>
    <row r="1158" spans="7:140" x14ac:dyDescent="0.35">
      <c r="G1158" s="322">
        <v>41501</v>
      </c>
      <c r="N1158" s="315" t="s">
        <v>18599</v>
      </c>
      <c r="S1158" s="314" t="s">
        <v>1404</v>
      </c>
      <c r="W1158" s="316">
        <v>41399</v>
      </c>
      <c r="AB1158" s="314" t="s">
        <v>7399</v>
      </c>
      <c r="AS1158" s="314" t="s">
        <v>15111</v>
      </c>
      <c r="BD1158" s="314" t="s">
        <v>11771</v>
      </c>
      <c r="BE1158" s="314" t="s">
        <v>8637</v>
      </c>
      <c r="BG1158" s="283" t="s">
        <v>11772</v>
      </c>
      <c r="BP1158" s="314" t="s">
        <v>15136</v>
      </c>
      <c r="BQ1158" s="314" t="s">
        <v>15099</v>
      </c>
      <c r="BV1158" s="314" t="s">
        <v>11571</v>
      </c>
      <c r="BW1158" s="287">
        <v>41490</v>
      </c>
      <c r="BZ1158" s="287">
        <v>41490</v>
      </c>
      <c r="CA1158" s="292">
        <v>0.75</v>
      </c>
      <c r="CB1158" t="s">
        <v>1419</v>
      </c>
      <c r="CF1158" s="318" t="s">
        <v>10005</v>
      </c>
      <c r="DM1158" s="314" t="s">
        <v>11235</v>
      </c>
      <c r="DP1158" s="314" t="s">
        <v>11576</v>
      </c>
      <c r="DQ1158" s="314">
        <v>5.4</v>
      </c>
      <c r="DR1158" s="314" t="s">
        <v>11281</v>
      </c>
      <c r="EH1158" s="314" t="s">
        <v>11270</v>
      </c>
      <c r="EI1158" s="314" t="s">
        <v>11576</v>
      </c>
      <c r="EJ1158" s="314">
        <v>2</v>
      </c>
    </row>
    <row r="1159" spans="7:140" x14ac:dyDescent="0.35">
      <c r="G1159" s="322">
        <v>41501</v>
      </c>
      <c r="N1159" s="315" t="s">
        <v>18599</v>
      </c>
      <c r="S1159" s="314" t="s">
        <v>1404</v>
      </c>
      <c r="W1159" s="316">
        <v>41399</v>
      </c>
      <c r="AB1159" s="314" t="s">
        <v>7399</v>
      </c>
      <c r="AS1159" s="314" t="s">
        <v>15111</v>
      </c>
      <c r="BD1159" s="314" t="s">
        <v>11771</v>
      </c>
      <c r="BE1159" s="314" t="s">
        <v>8637</v>
      </c>
      <c r="BG1159" s="283" t="s">
        <v>11772</v>
      </c>
      <c r="BP1159" s="314" t="s">
        <v>15136</v>
      </c>
      <c r="BQ1159" s="314" t="s">
        <v>15099</v>
      </c>
      <c r="BV1159" s="314" t="s">
        <v>11571</v>
      </c>
      <c r="BW1159" s="287">
        <v>41490</v>
      </c>
      <c r="BZ1159" s="287">
        <v>41490</v>
      </c>
      <c r="CA1159" s="292">
        <v>0.91666666666666663</v>
      </c>
      <c r="CB1159" t="s">
        <v>1419</v>
      </c>
      <c r="CF1159" s="318" t="s">
        <v>10005</v>
      </c>
      <c r="DM1159" s="314" t="s">
        <v>11235</v>
      </c>
      <c r="DP1159" s="314" t="s">
        <v>11576</v>
      </c>
      <c r="DQ1159" s="314">
        <v>5.9</v>
      </c>
      <c r="DR1159" s="314" t="s">
        <v>11281</v>
      </c>
      <c r="EH1159" s="314" t="s">
        <v>11270</v>
      </c>
      <c r="EI1159" s="314" t="s">
        <v>11576</v>
      </c>
      <c r="EJ1159" s="314">
        <v>2</v>
      </c>
    </row>
    <row r="1160" spans="7:140" x14ac:dyDescent="0.35">
      <c r="G1160" s="322">
        <v>41501</v>
      </c>
      <c r="N1160" s="315" t="s">
        <v>18599</v>
      </c>
      <c r="S1160" s="314" t="s">
        <v>1404</v>
      </c>
      <c r="W1160" s="316">
        <v>41399</v>
      </c>
      <c r="AB1160" s="314" t="s">
        <v>7399</v>
      </c>
      <c r="AS1160" s="314" t="s">
        <v>15111</v>
      </c>
      <c r="BD1160" s="314" t="s">
        <v>11771</v>
      </c>
      <c r="BE1160" s="314" t="s">
        <v>8637</v>
      </c>
      <c r="BG1160" s="283" t="s">
        <v>11772</v>
      </c>
      <c r="BP1160" s="314" t="s">
        <v>15136</v>
      </c>
      <c r="BQ1160" s="314" t="s">
        <v>15099</v>
      </c>
      <c r="BV1160" s="314" t="s">
        <v>11571</v>
      </c>
      <c r="BW1160" s="287">
        <v>41491</v>
      </c>
      <c r="BZ1160" s="287">
        <v>41491</v>
      </c>
      <c r="CA1160" s="292">
        <v>8.3333333333333329E-2</v>
      </c>
      <c r="CB1160" t="s">
        <v>1419</v>
      </c>
      <c r="CF1160" s="318" t="s">
        <v>10005</v>
      </c>
      <c r="DM1160" s="314" t="s">
        <v>11235</v>
      </c>
      <c r="DP1160" s="314" t="s">
        <v>11576</v>
      </c>
      <c r="DQ1160" s="314">
        <v>7.2</v>
      </c>
      <c r="DR1160" s="314" t="s">
        <v>11281</v>
      </c>
      <c r="EH1160" s="314" t="s">
        <v>11270</v>
      </c>
      <c r="EI1160" s="314" t="s">
        <v>11576</v>
      </c>
      <c r="EJ1160" s="314">
        <v>2</v>
      </c>
    </row>
    <row r="1161" spans="7:140" x14ac:dyDescent="0.35">
      <c r="G1161" s="322">
        <v>41501</v>
      </c>
      <c r="N1161" s="315" t="s">
        <v>18599</v>
      </c>
      <c r="S1161" s="314" t="s">
        <v>1404</v>
      </c>
      <c r="W1161" s="316">
        <v>41399</v>
      </c>
      <c r="AB1161" s="314" t="s">
        <v>7399</v>
      </c>
      <c r="AS1161" s="314" t="s">
        <v>15111</v>
      </c>
      <c r="BD1161" s="314" t="s">
        <v>11771</v>
      </c>
      <c r="BE1161" s="314" t="s">
        <v>8637</v>
      </c>
      <c r="BG1161" s="283" t="s">
        <v>11772</v>
      </c>
      <c r="BP1161" s="314" t="s">
        <v>15136</v>
      </c>
      <c r="BQ1161" s="314" t="s">
        <v>15099</v>
      </c>
      <c r="BV1161" s="314" t="s">
        <v>11571</v>
      </c>
      <c r="BW1161" s="287">
        <v>41491</v>
      </c>
      <c r="BZ1161" s="287">
        <v>41491</v>
      </c>
      <c r="CA1161" s="292">
        <v>0.25</v>
      </c>
      <c r="CB1161" t="s">
        <v>1419</v>
      </c>
      <c r="CF1161" s="318" t="s">
        <v>10005</v>
      </c>
      <c r="DM1161" s="314" t="s">
        <v>11235</v>
      </c>
      <c r="DP1161" s="314" t="s">
        <v>11576</v>
      </c>
      <c r="DQ1161" s="314">
        <v>8</v>
      </c>
      <c r="DR1161" s="314" t="s">
        <v>11281</v>
      </c>
      <c r="EH1161" s="314" t="s">
        <v>11270</v>
      </c>
      <c r="EI1161" s="314" t="s">
        <v>11576</v>
      </c>
      <c r="EJ1161" s="314">
        <v>2</v>
      </c>
    </row>
    <row r="1162" spans="7:140" x14ac:dyDescent="0.35">
      <c r="G1162" s="322">
        <v>41501</v>
      </c>
      <c r="N1162" s="315" t="s">
        <v>18599</v>
      </c>
      <c r="S1162" s="314" t="s">
        <v>1404</v>
      </c>
      <c r="W1162" s="316">
        <v>41399</v>
      </c>
      <c r="AB1162" s="314" t="s">
        <v>7399</v>
      </c>
      <c r="AS1162" s="314" t="s">
        <v>15111</v>
      </c>
      <c r="BD1162" s="314" t="s">
        <v>11771</v>
      </c>
      <c r="BE1162" s="314" t="s">
        <v>8637</v>
      </c>
      <c r="BG1162" s="283" t="s">
        <v>11772</v>
      </c>
      <c r="BP1162" s="314" t="s">
        <v>15136</v>
      </c>
      <c r="BQ1162" s="314" t="s">
        <v>15099</v>
      </c>
      <c r="BV1162" s="314" t="s">
        <v>11571</v>
      </c>
      <c r="BW1162" s="287">
        <v>41491</v>
      </c>
      <c r="BZ1162" s="287">
        <v>41491</v>
      </c>
      <c r="CA1162" s="292">
        <v>0.41666666666666669</v>
      </c>
      <c r="CB1162" t="s">
        <v>1419</v>
      </c>
      <c r="CF1162" s="318" t="s">
        <v>10005</v>
      </c>
      <c r="DM1162" s="314" t="s">
        <v>11235</v>
      </c>
      <c r="DP1162" s="314" t="s">
        <v>11576</v>
      </c>
      <c r="DQ1162" s="314">
        <v>7.2</v>
      </c>
      <c r="DR1162" s="314" t="s">
        <v>11281</v>
      </c>
      <c r="EH1162" s="314" t="s">
        <v>11270</v>
      </c>
      <c r="EI1162" s="314" t="s">
        <v>11576</v>
      </c>
      <c r="EJ1162" s="314">
        <v>2</v>
      </c>
    </row>
    <row r="1163" spans="7:140" x14ac:dyDescent="0.35">
      <c r="G1163" s="322">
        <v>41501</v>
      </c>
      <c r="N1163" s="315" t="s">
        <v>18599</v>
      </c>
      <c r="S1163" s="314" t="s">
        <v>1404</v>
      </c>
      <c r="W1163" s="316">
        <v>41399</v>
      </c>
      <c r="AB1163" s="314" t="s">
        <v>7399</v>
      </c>
      <c r="AS1163" s="314" t="s">
        <v>15111</v>
      </c>
      <c r="BD1163" s="314" t="s">
        <v>11771</v>
      </c>
      <c r="BE1163" s="314" t="s">
        <v>8637</v>
      </c>
      <c r="BG1163" s="283" t="s">
        <v>11772</v>
      </c>
      <c r="BP1163" s="314" t="s">
        <v>15136</v>
      </c>
      <c r="BQ1163" s="314" t="s">
        <v>15099</v>
      </c>
      <c r="BV1163" s="314" t="s">
        <v>11571</v>
      </c>
      <c r="BW1163" s="287">
        <v>41491</v>
      </c>
      <c r="BZ1163" s="287">
        <v>41491</v>
      </c>
      <c r="CA1163" s="292">
        <v>0.58333333333333337</v>
      </c>
      <c r="CB1163" t="s">
        <v>1419</v>
      </c>
      <c r="CF1163" s="318" t="s">
        <v>10005</v>
      </c>
      <c r="DM1163" s="314" t="s">
        <v>11235</v>
      </c>
      <c r="DP1163" s="314" t="s">
        <v>11576</v>
      </c>
      <c r="DQ1163" s="314">
        <v>6.8</v>
      </c>
      <c r="DR1163" s="314" t="s">
        <v>11281</v>
      </c>
      <c r="EH1163" s="314" t="s">
        <v>11270</v>
      </c>
      <c r="EI1163" s="314" t="s">
        <v>11576</v>
      </c>
      <c r="EJ1163" s="314">
        <v>2</v>
      </c>
    </row>
    <row r="1164" spans="7:140" x14ac:dyDescent="0.35">
      <c r="G1164" s="322">
        <v>41501</v>
      </c>
      <c r="N1164" s="315" t="s">
        <v>18599</v>
      </c>
      <c r="S1164" s="314" t="s">
        <v>1404</v>
      </c>
      <c r="W1164" s="316">
        <v>41399</v>
      </c>
      <c r="AB1164" s="314" t="s">
        <v>7399</v>
      </c>
      <c r="AS1164" s="314" t="s">
        <v>15111</v>
      </c>
      <c r="BD1164" s="314" t="s">
        <v>11771</v>
      </c>
      <c r="BE1164" s="314" t="s">
        <v>8637</v>
      </c>
      <c r="BG1164" s="283" t="s">
        <v>11772</v>
      </c>
      <c r="BP1164" s="314" t="s">
        <v>15136</v>
      </c>
      <c r="BQ1164" s="314" t="s">
        <v>15099</v>
      </c>
      <c r="BV1164" s="314" t="s">
        <v>11571</v>
      </c>
      <c r="BW1164" s="287">
        <v>41491</v>
      </c>
      <c r="BZ1164" s="287">
        <v>41491</v>
      </c>
      <c r="CA1164" s="292">
        <v>0.75</v>
      </c>
      <c r="CB1164" t="s">
        <v>1419</v>
      </c>
      <c r="CF1164" s="318" t="s">
        <v>10005</v>
      </c>
      <c r="DM1164" s="314" t="s">
        <v>11235</v>
      </c>
      <c r="DP1164" s="314" t="s">
        <v>11576</v>
      </c>
      <c r="DQ1164" s="314">
        <v>6.2</v>
      </c>
      <c r="DR1164" s="314" t="s">
        <v>11281</v>
      </c>
      <c r="EH1164" s="314" t="s">
        <v>11270</v>
      </c>
      <c r="EI1164" s="314" t="s">
        <v>11576</v>
      </c>
      <c r="EJ1164" s="314">
        <v>2</v>
      </c>
    </row>
    <row r="1165" spans="7:140" x14ac:dyDescent="0.35">
      <c r="G1165" s="322">
        <v>41501</v>
      </c>
      <c r="N1165" s="315" t="s">
        <v>18599</v>
      </c>
      <c r="S1165" s="314" t="s">
        <v>1404</v>
      </c>
      <c r="W1165" s="316">
        <v>41399</v>
      </c>
      <c r="AB1165" s="314" t="s">
        <v>7399</v>
      </c>
      <c r="AS1165" s="314" t="s">
        <v>15111</v>
      </c>
      <c r="BD1165" s="314" t="s">
        <v>11771</v>
      </c>
      <c r="BE1165" s="314" t="s">
        <v>8637</v>
      </c>
      <c r="BG1165" s="283" t="s">
        <v>11772</v>
      </c>
      <c r="BP1165" s="314" t="s">
        <v>15136</v>
      </c>
      <c r="BQ1165" s="314" t="s">
        <v>15099</v>
      </c>
      <c r="BV1165" s="314" t="s">
        <v>11571</v>
      </c>
      <c r="BW1165" s="287">
        <v>41491</v>
      </c>
      <c r="BZ1165" s="287">
        <v>41491</v>
      </c>
      <c r="CA1165" s="292">
        <v>0.91666666666666663</v>
      </c>
      <c r="CB1165" t="s">
        <v>1419</v>
      </c>
      <c r="CF1165" s="318" t="s">
        <v>10005</v>
      </c>
      <c r="DM1165" s="314" t="s">
        <v>11235</v>
      </c>
      <c r="DP1165" s="314" t="s">
        <v>11576</v>
      </c>
      <c r="DQ1165" s="314">
        <v>6.6</v>
      </c>
      <c r="DR1165" s="314" t="s">
        <v>11281</v>
      </c>
      <c r="EH1165" s="314" t="s">
        <v>11270</v>
      </c>
      <c r="EI1165" s="314" t="s">
        <v>11576</v>
      </c>
      <c r="EJ1165" s="314">
        <v>2</v>
      </c>
    </row>
    <row r="1166" spans="7:140" x14ac:dyDescent="0.35">
      <c r="G1166" s="322">
        <v>41501</v>
      </c>
      <c r="N1166" s="315" t="s">
        <v>18599</v>
      </c>
      <c r="S1166" s="314" t="s">
        <v>1404</v>
      </c>
      <c r="W1166" s="316">
        <v>41399</v>
      </c>
      <c r="AB1166" s="314" t="s">
        <v>7399</v>
      </c>
      <c r="AS1166" s="314" t="s">
        <v>15111</v>
      </c>
      <c r="BD1166" s="314" t="s">
        <v>11771</v>
      </c>
      <c r="BE1166" s="314" t="s">
        <v>8637</v>
      </c>
      <c r="BG1166" s="283" t="s">
        <v>11772</v>
      </c>
      <c r="BP1166" s="314" t="s">
        <v>15136</v>
      </c>
      <c r="BQ1166" s="314" t="s">
        <v>15099</v>
      </c>
      <c r="BV1166" s="314" t="s">
        <v>11571</v>
      </c>
      <c r="BW1166" s="287">
        <v>41492</v>
      </c>
      <c r="BZ1166" s="287">
        <v>41492</v>
      </c>
      <c r="CA1166" s="292">
        <v>8.3333333333333329E-2</v>
      </c>
      <c r="CB1166" t="s">
        <v>1419</v>
      </c>
      <c r="CF1166" s="318" t="s">
        <v>10005</v>
      </c>
      <c r="DM1166" s="314" t="s">
        <v>11235</v>
      </c>
      <c r="DP1166" s="314" t="s">
        <v>11576</v>
      </c>
      <c r="DQ1166" s="314">
        <v>6.4</v>
      </c>
      <c r="DR1166" s="314" t="s">
        <v>11281</v>
      </c>
      <c r="EH1166" s="314" t="s">
        <v>11270</v>
      </c>
      <c r="EI1166" s="314" t="s">
        <v>11576</v>
      </c>
      <c r="EJ1166" s="314">
        <v>2</v>
      </c>
    </row>
    <row r="1167" spans="7:140" x14ac:dyDescent="0.35">
      <c r="G1167" s="322">
        <v>41501</v>
      </c>
      <c r="N1167" s="315" t="s">
        <v>18599</v>
      </c>
      <c r="S1167" s="314" t="s">
        <v>1404</v>
      </c>
      <c r="W1167" s="316">
        <v>41399</v>
      </c>
      <c r="AB1167" s="314" t="s">
        <v>7399</v>
      </c>
      <c r="AS1167" s="314" t="s">
        <v>15111</v>
      </c>
      <c r="BD1167" s="314" t="s">
        <v>11771</v>
      </c>
      <c r="BE1167" s="314" t="s">
        <v>8637</v>
      </c>
      <c r="BG1167" s="283" t="s">
        <v>11772</v>
      </c>
      <c r="BP1167" s="314" t="s">
        <v>15136</v>
      </c>
      <c r="BQ1167" s="314" t="s">
        <v>15099</v>
      </c>
      <c r="BV1167" s="314" t="s">
        <v>11571</v>
      </c>
      <c r="BW1167" s="287">
        <v>41492</v>
      </c>
      <c r="BZ1167" s="287">
        <v>41492</v>
      </c>
      <c r="CA1167" s="292">
        <v>0.25</v>
      </c>
      <c r="CB1167" t="s">
        <v>1419</v>
      </c>
      <c r="CF1167" s="318" t="s">
        <v>10005</v>
      </c>
      <c r="DM1167" s="314" t="s">
        <v>11235</v>
      </c>
      <c r="DP1167" s="314" t="s">
        <v>11576</v>
      </c>
      <c r="DQ1167" s="314">
        <v>7.2</v>
      </c>
      <c r="DR1167" s="314" t="s">
        <v>11281</v>
      </c>
      <c r="EH1167" s="314" t="s">
        <v>11270</v>
      </c>
      <c r="EI1167" s="314" t="s">
        <v>11576</v>
      </c>
      <c r="EJ1167" s="314">
        <v>2</v>
      </c>
    </row>
    <row r="1168" spans="7:140" x14ac:dyDescent="0.35">
      <c r="G1168" s="322">
        <v>41501</v>
      </c>
      <c r="N1168" s="315" t="s">
        <v>18599</v>
      </c>
      <c r="S1168" s="314" t="s">
        <v>1404</v>
      </c>
      <c r="W1168" s="316">
        <v>41399</v>
      </c>
      <c r="AB1168" s="314" t="s">
        <v>7399</v>
      </c>
      <c r="AS1168" s="314" t="s">
        <v>15111</v>
      </c>
      <c r="BD1168" s="314" t="s">
        <v>11771</v>
      </c>
      <c r="BE1168" s="314" t="s">
        <v>8637</v>
      </c>
      <c r="BG1168" s="283" t="s">
        <v>11772</v>
      </c>
      <c r="BP1168" s="314" t="s">
        <v>15136</v>
      </c>
      <c r="BQ1168" s="314" t="s">
        <v>15099</v>
      </c>
      <c r="BV1168" s="314" t="s">
        <v>11571</v>
      </c>
      <c r="BW1168" s="287">
        <v>41492</v>
      </c>
      <c r="BZ1168" s="287">
        <v>41492</v>
      </c>
      <c r="CA1168" s="292">
        <v>0.41666666666666669</v>
      </c>
      <c r="CB1168" t="s">
        <v>1419</v>
      </c>
      <c r="CF1168" s="318" t="s">
        <v>10005</v>
      </c>
      <c r="DM1168" s="314" t="s">
        <v>11235</v>
      </c>
      <c r="DP1168" s="314" t="s">
        <v>11576</v>
      </c>
      <c r="DQ1168" s="314">
        <v>7.2</v>
      </c>
      <c r="DR1168" s="314" t="s">
        <v>11281</v>
      </c>
      <c r="EH1168" s="314" t="s">
        <v>11270</v>
      </c>
      <c r="EI1168" s="314" t="s">
        <v>11576</v>
      </c>
      <c r="EJ1168" s="314">
        <v>2</v>
      </c>
    </row>
    <row r="1169" spans="7:140" x14ac:dyDescent="0.35">
      <c r="G1169" s="322">
        <v>41501</v>
      </c>
      <c r="N1169" s="315" t="s">
        <v>18599</v>
      </c>
      <c r="S1169" s="314" t="s">
        <v>1404</v>
      </c>
      <c r="W1169" s="316">
        <v>41399</v>
      </c>
      <c r="AB1169" s="314" t="s">
        <v>7399</v>
      </c>
      <c r="AS1169" s="314" t="s">
        <v>15111</v>
      </c>
      <c r="BD1169" s="314" t="s">
        <v>11771</v>
      </c>
      <c r="BE1169" s="314" t="s">
        <v>8637</v>
      </c>
      <c r="BG1169" s="283" t="s">
        <v>11772</v>
      </c>
      <c r="BP1169" s="314" t="s">
        <v>15136</v>
      </c>
      <c r="BQ1169" s="314" t="s">
        <v>15099</v>
      </c>
      <c r="BV1169" s="314" t="s">
        <v>11571</v>
      </c>
      <c r="BW1169" s="287">
        <v>41492</v>
      </c>
      <c r="BZ1169" s="287">
        <v>41492</v>
      </c>
      <c r="CA1169" s="292">
        <v>0.58333333333333337</v>
      </c>
      <c r="CB1169" t="s">
        <v>1419</v>
      </c>
      <c r="CF1169" s="318" t="s">
        <v>10005</v>
      </c>
      <c r="DM1169" s="314" t="s">
        <v>11235</v>
      </c>
      <c r="DP1169" s="314" t="s">
        <v>11576</v>
      </c>
      <c r="DQ1169" s="314">
        <v>7</v>
      </c>
      <c r="DR1169" s="314" t="s">
        <v>11281</v>
      </c>
      <c r="EH1169" s="314" t="s">
        <v>11270</v>
      </c>
      <c r="EI1169" s="314" t="s">
        <v>11576</v>
      </c>
      <c r="EJ1169" s="314">
        <v>2</v>
      </c>
    </row>
    <row r="1170" spans="7:140" x14ac:dyDescent="0.35">
      <c r="G1170" s="322">
        <v>41501</v>
      </c>
      <c r="N1170" s="315" t="s">
        <v>18599</v>
      </c>
      <c r="S1170" s="314" t="s">
        <v>1404</v>
      </c>
      <c r="W1170" s="316">
        <v>41399</v>
      </c>
      <c r="AB1170" s="314" t="s">
        <v>7399</v>
      </c>
      <c r="AS1170" s="314" t="s">
        <v>15111</v>
      </c>
      <c r="BD1170" s="314" t="s">
        <v>11771</v>
      </c>
      <c r="BE1170" s="314" t="s">
        <v>8637</v>
      </c>
      <c r="BG1170" s="283" t="s">
        <v>11772</v>
      </c>
      <c r="BP1170" s="314" t="s">
        <v>15136</v>
      </c>
      <c r="BQ1170" s="314" t="s">
        <v>15099</v>
      </c>
      <c r="BV1170" s="314" t="s">
        <v>11571</v>
      </c>
      <c r="BW1170" s="287">
        <v>41492</v>
      </c>
      <c r="BZ1170" s="287">
        <v>41492</v>
      </c>
      <c r="CA1170" s="292">
        <v>0.75</v>
      </c>
      <c r="CB1170" t="s">
        <v>1419</v>
      </c>
      <c r="CF1170" s="318" t="s">
        <v>10005</v>
      </c>
      <c r="DM1170" s="314" t="s">
        <v>11235</v>
      </c>
      <c r="DP1170" s="314" t="s">
        <v>11576</v>
      </c>
      <c r="DQ1170" s="314">
        <v>7.6</v>
      </c>
      <c r="DR1170" s="314" t="s">
        <v>11281</v>
      </c>
      <c r="EH1170" s="314" t="s">
        <v>11270</v>
      </c>
      <c r="EI1170" s="314" t="s">
        <v>11576</v>
      </c>
      <c r="EJ1170" s="314">
        <v>2</v>
      </c>
    </row>
    <row r="1171" spans="7:140" x14ac:dyDescent="0.35">
      <c r="G1171" s="322">
        <v>41501</v>
      </c>
      <c r="N1171" s="315" t="s">
        <v>18599</v>
      </c>
      <c r="S1171" s="314" t="s">
        <v>1404</v>
      </c>
      <c r="W1171" s="316">
        <v>41399</v>
      </c>
      <c r="AB1171" s="314" t="s">
        <v>7399</v>
      </c>
      <c r="AS1171" s="314" t="s">
        <v>15111</v>
      </c>
      <c r="BD1171" s="314" t="s">
        <v>11771</v>
      </c>
      <c r="BE1171" s="314" t="s">
        <v>8637</v>
      </c>
      <c r="BG1171" s="283" t="s">
        <v>11772</v>
      </c>
      <c r="BP1171" s="314" t="s">
        <v>15136</v>
      </c>
      <c r="BQ1171" s="314" t="s">
        <v>15099</v>
      </c>
      <c r="BV1171" s="314" t="s">
        <v>11571</v>
      </c>
      <c r="BW1171" s="287">
        <v>41492</v>
      </c>
      <c r="BZ1171" s="287">
        <v>41492</v>
      </c>
      <c r="CA1171" s="292">
        <v>0.91666666666666663</v>
      </c>
      <c r="CB1171" t="s">
        <v>1419</v>
      </c>
      <c r="CF1171" s="318" t="s">
        <v>10005</v>
      </c>
      <c r="DM1171" s="314" t="s">
        <v>11235</v>
      </c>
      <c r="DP1171" s="314" t="s">
        <v>11576</v>
      </c>
      <c r="DQ1171" s="314">
        <v>8.5</v>
      </c>
      <c r="DR1171" s="314" t="s">
        <v>11281</v>
      </c>
      <c r="EH1171" s="314" t="s">
        <v>11270</v>
      </c>
      <c r="EI1171" s="314" t="s">
        <v>11576</v>
      </c>
      <c r="EJ1171" s="314">
        <v>2</v>
      </c>
    </row>
    <row r="1172" spans="7:140" x14ac:dyDescent="0.35">
      <c r="G1172" s="322">
        <v>41501</v>
      </c>
      <c r="N1172" s="315" t="s">
        <v>18599</v>
      </c>
      <c r="S1172" s="314" t="s">
        <v>1404</v>
      </c>
      <c r="W1172" s="316">
        <v>41399</v>
      </c>
      <c r="AB1172" s="314" t="s">
        <v>7399</v>
      </c>
      <c r="AS1172" s="314" t="s">
        <v>15111</v>
      </c>
      <c r="BD1172" s="314" t="s">
        <v>11771</v>
      </c>
      <c r="BE1172" s="314" t="s">
        <v>8637</v>
      </c>
      <c r="BG1172" s="283" t="s">
        <v>11772</v>
      </c>
      <c r="BP1172" s="314" t="s">
        <v>15136</v>
      </c>
      <c r="BQ1172" s="314" t="s">
        <v>15099</v>
      </c>
      <c r="BV1172" s="314" t="s">
        <v>11571</v>
      </c>
      <c r="BW1172" s="287">
        <v>41493</v>
      </c>
      <c r="BZ1172" s="287">
        <v>41493</v>
      </c>
      <c r="CA1172" s="292">
        <v>8.3333333333333329E-2</v>
      </c>
      <c r="CB1172" t="s">
        <v>1419</v>
      </c>
      <c r="CF1172" s="318" t="s">
        <v>10005</v>
      </c>
      <c r="DM1172" s="314" t="s">
        <v>11235</v>
      </c>
      <c r="DP1172" s="314" t="s">
        <v>11576</v>
      </c>
      <c r="DQ1172" s="314">
        <v>10</v>
      </c>
      <c r="DR1172" s="314" t="s">
        <v>11281</v>
      </c>
      <c r="EH1172" s="314" t="s">
        <v>11270</v>
      </c>
      <c r="EI1172" s="314" t="s">
        <v>11576</v>
      </c>
      <c r="EJ1172" s="314">
        <v>2</v>
      </c>
    </row>
    <row r="1173" spans="7:140" x14ac:dyDescent="0.35">
      <c r="G1173" s="322">
        <v>41501</v>
      </c>
      <c r="N1173" s="315" t="s">
        <v>18599</v>
      </c>
      <c r="S1173" s="314" t="s">
        <v>1404</v>
      </c>
      <c r="W1173" s="316">
        <v>41399</v>
      </c>
      <c r="AB1173" s="314" t="s">
        <v>7399</v>
      </c>
      <c r="AS1173" s="314" t="s">
        <v>15111</v>
      </c>
      <c r="BD1173" s="314" t="s">
        <v>11771</v>
      </c>
      <c r="BE1173" s="314" t="s">
        <v>8637</v>
      </c>
      <c r="BG1173" s="283" t="s">
        <v>11772</v>
      </c>
      <c r="BP1173" s="314" t="s">
        <v>15136</v>
      </c>
      <c r="BQ1173" s="314" t="s">
        <v>15099</v>
      </c>
      <c r="BV1173" s="314" t="s">
        <v>11571</v>
      </c>
      <c r="BW1173" s="287">
        <v>41493</v>
      </c>
      <c r="BZ1173" s="287">
        <v>41493</v>
      </c>
      <c r="CA1173" s="292">
        <v>0.25</v>
      </c>
      <c r="CB1173" t="s">
        <v>1419</v>
      </c>
      <c r="CF1173" s="318" t="s">
        <v>10005</v>
      </c>
      <c r="DM1173" s="314" t="s">
        <v>11235</v>
      </c>
      <c r="DP1173" s="314" t="s">
        <v>11576</v>
      </c>
      <c r="DQ1173" s="314">
        <v>11</v>
      </c>
      <c r="DR1173" s="314" t="s">
        <v>11281</v>
      </c>
      <c r="EH1173" s="314" t="s">
        <v>11270</v>
      </c>
      <c r="EI1173" s="314" t="s">
        <v>11576</v>
      </c>
      <c r="EJ1173" s="314">
        <v>2</v>
      </c>
    </row>
    <row r="1174" spans="7:140" x14ac:dyDescent="0.35">
      <c r="G1174" s="322">
        <v>41501</v>
      </c>
      <c r="N1174" s="315" t="s">
        <v>18599</v>
      </c>
      <c r="S1174" s="314" t="s">
        <v>1404</v>
      </c>
      <c r="W1174" s="316">
        <v>41399</v>
      </c>
      <c r="AB1174" s="314" t="s">
        <v>7399</v>
      </c>
      <c r="AS1174" s="314" t="s">
        <v>15111</v>
      </c>
      <c r="BD1174" s="314" t="s">
        <v>11771</v>
      </c>
      <c r="BE1174" s="314" t="s">
        <v>8637</v>
      </c>
      <c r="BG1174" s="283" t="s">
        <v>11772</v>
      </c>
      <c r="BP1174" s="314" t="s">
        <v>15136</v>
      </c>
      <c r="BQ1174" s="314" t="s">
        <v>15099</v>
      </c>
      <c r="BV1174" s="314" t="s">
        <v>11571</v>
      </c>
      <c r="BW1174" s="287">
        <v>41493</v>
      </c>
      <c r="BZ1174" s="287">
        <v>41493</v>
      </c>
      <c r="CA1174" s="292">
        <v>0.41666666666666669</v>
      </c>
      <c r="CB1174" t="s">
        <v>1419</v>
      </c>
      <c r="CF1174" s="318" t="s">
        <v>10005</v>
      </c>
      <c r="DM1174" s="314" t="s">
        <v>11235</v>
      </c>
      <c r="DP1174" s="314" t="s">
        <v>11576</v>
      </c>
      <c r="DQ1174" s="314">
        <v>10</v>
      </c>
      <c r="DR1174" s="314" t="s">
        <v>11281</v>
      </c>
      <c r="EH1174" s="314" t="s">
        <v>11270</v>
      </c>
      <c r="EI1174" s="314" t="s">
        <v>11576</v>
      </c>
      <c r="EJ1174" s="314">
        <v>2</v>
      </c>
    </row>
    <row r="1175" spans="7:140" x14ac:dyDescent="0.35">
      <c r="G1175" s="322">
        <v>41501</v>
      </c>
      <c r="N1175" s="315" t="s">
        <v>18599</v>
      </c>
      <c r="S1175" s="314" t="s">
        <v>1404</v>
      </c>
      <c r="W1175" s="316">
        <v>41399</v>
      </c>
      <c r="AB1175" s="314" t="s">
        <v>7399</v>
      </c>
      <c r="AS1175" s="314" t="s">
        <v>15111</v>
      </c>
      <c r="BD1175" s="314" t="s">
        <v>11771</v>
      </c>
      <c r="BE1175" s="314" t="s">
        <v>8637</v>
      </c>
      <c r="BG1175" s="283" t="s">
        <v>11772</v>
      </c>
      <c r="BP1175" s="314" t="s">
        <v>15136</v>
      </c>
      <c r="BQ1175" s="314" t="s">
        <v>15099</v>
      </c>
      <c r="BV1175" s="314" t="s">
        <v>11571</v>
      </c>
      <c r="BW1175" s="287">
        <v>41493</v>
      </c>
      <c r="BZ1175" s="287">
        <v>41493</v>
      </c>
      <c r="CA1175" s="292">
        <v>0.58333333333333337</v>
      </c>
      <c r="CB1175" t="s">
        <v>1419</v>
      </c>
      <c r="CF1175" s="318" t="s">
        <v>10005</v>
      </c>
      <c r="DM1175" s="314" t="s">
        <v>11235</v>
      </c>
      <c r="DP1175" s="314" t="s">
        <v>11576</v>
      </c>
      <c r="DQ1175" s="314">
        <v>10</v>
      </c>
      <c r="DR1175" s="314" t="s">
        <v>11281</v>
      </c>
      <c r="EH1175" s="314" t="s">
        <v>11270</v>
      </c>
      <c r="EI1175" s="314" t="s">
        <v>11576</v>
      </c>
      <c r="EJ1175" s="314">
        <v>2</v>
      </c>
    </row>
    <row r="1176" spans="7:140" x14ac:dyDescent="0.35">
      <c r="G1176" s="322">
        <v>41501</v>
      </c>
      <c r="N1176" s="315" t="s">
        <v>18599</v>
      </c>
      <c r="S1176" s="314" t="s">
        <v>1404</v>
      </c>
      <c r="W1176" s="316">
        <v>41399</v>
      </c>
      <c r="AB1176" s="314" t="s">
        <v>7399</v>
      </c>
      <c r="AS1176" s="314" t="s">
        <v>15111</v>
      </c>
      <c r="BD1176" s="314" t="s">
        <v>11771</v>
      </c>
      <c r="BE1176" s="314" t="s">
        <v>8637</v>
      </c>
      <c r="BG1176" s="283" t="s">
        <v>11772</v>
      </c>
      <c r="BP1176" s="314" t="s">
        <v>15136</v>
      </c>
      <c r="BQ1176" s="314" t="s">
        <v>15099</v>
      </c>
      <c r="BV1176" s="314" t="s">
        <v>11571</v>
      </c>
      <c r="BW1176" s="287">
        <v>41493</v>
      </c>
      <c r="BZ1176" s="287">
        <v>41493</v>
      </c>
      <c r="CA1176" s="292">
        <v>0.75</v>
      </c>
      <c r="CB1176" t="s">
        <v>1419</v>
      </c>
      <c r="CF1176" s="318" t="s">
        <v>10005</v>
      </c>
      <c r="DM1176" s="314" t="s">
        <v>11235</v>
      </c>
      <c r="DP1176" s="314" t="s">
        <v>11576</v>
      </c>
      <c r="DQ1176" s="314">
        <v>9.5</v>
      </c>
      <c r="DR1176" s="314" t="s">
        <v>11281</v>
      </c>
      <c r="EH1176" s="314" t="s">
        <v>11270</v>
      </c>
      <c r="EI1176" s="314" t="s">
        <v>11576</v>
      </c>
      <c r="EJ1176" s="314">
        <v>2</v>
      </c>
    </row>
    <row r="1177" spans="7:140" x14ac:dyDescent="0.35">
      <c r="G1177" s="322">
        <v>41501</v>
      </c>
      <c r="N1177" s="315" t="s">
        <v>18599</v>
      </c>
      <c r="S1177" s="314" t="s">
        <v>1404</v>
      </c>
      <c r="W1177" s="316">
        <v>41399</v>
      </c>
      <c r="AB1177" s="314" t="s">
        <v>7399</v>
      </c>
      <c r="AS1177" s="314" t="s">
        <v>15111</v>
      </c>
      <c r="BD1177" s="314" t="s">
        <v>11771</v>
      </c>
      <c r="BE1177" s="314" t="s">
        <v>8637</v>
      </c>
      <c r="BG1177" s="283" t="s">
        <v>11772</v>
      </c>
      <c r="BP1177" s="314" t="s">
        <v>15136</v>
      </c>
      <c r="BQ1177" s="314" t="s">
        <v>15099</v>
      </c>
      <c r="BV1177" s="314" t="s">
        <v>11571</v>
      </c>
      <c r="BW1177" s="287">
        <v>41493</v>
      </c>
      <c r="BZ1177" s="287">
        <v>41493</v>
      </c>
      <c r="CA1177" s="292">
        <v>0.91666666666666663</v>
      </c>
      <c r="CB1177" t="s">
        <v>1419</v>
      </c>
      <c r="CF1177" s="318" t="s">
        <v>10005</v>
      </c>
      <c r="DM1177" s="314" t="s">
        <v>11235</v>
      </c>
      <c r="DP1177" s="314" t="s">
        <v>11576</v>
      </c>
      <c r="DQ1177" s="314">
        <v>9.5</v>
      </c>
      <c r="DR1177" s="314" t="s">
        <v>11281</v>
      </c>
      <c r="EH1177" s="314" t="s">
        <v>11270</v>
      </c>
      <c r="EI1177" s="314" t="s">
        <v>11576</v>
      </c>
      <c r="EJ1177" s="314">
        <v>2</v>
      </c>
    </row>
    <row r="1178" spans="7:140" x14ac:dyDescent="0.35">
      <c r="G1178" s="322">
        <v>41501</v>
      </c>
      <c r="N1178" s="315" t="s">
        <v>18599</v>
      </c>
      <c r="S1178" s="314" t="s">
        <v>1404</v>
      </c>
      <c r="W1178" s="316">
        <v>41399</v>
      </c>
      <c r="AB1178" s="314" t="s">
        <v>7399</v>
      </c>
      <c r="AS1178" s="314" t="s">
        <v>15111</v>
      </c>
      <c r="BD1178" s="314" t="s">
        <v>11771</v>
      </c>
      <c r="BE1178" s="314" t="s">
        <v>8637</v>
      </c>
      <c r="BG1178" s="283" t="s">
        <v>11772</v>
      </c>
      <c r="BP1178" s="314" t="s">
        <v>15136</v>
      </c>
      <c r="BQ1178" s="314" t="s">
        <v>15099</v>
      </c>
      <c r="BV1178" s="314" t="s">
        <v>11571</v>
      </c>
      <c r="BW1178" s="287">
        <v>41494</v>
      </c>
      <c r="BZ1178" s="287">
        <v>41494</v>
      </c>
      <c r="CA1178" s="292">
        <v>8.3333333333333329E-2</v>
      </c>
      <c r="CB1178" t="s">
        <v>1419</v>
      </c>
      <c r="CF1178" s="318" t="s">
        <v>10005</v>
      </c>
      <c r="DM1178" s="314" t="s">
        <v>11235</v>
      </c>
      <c r="DP1178" s="314" t="s">
        <v>11576</v>
      </c>
      <c r="DQ1178" s="314">
        <v>19.399999999999999</v>
      </c>
      <c r="DR1178" s="314" t="s">
        <v>11281</v>
      </c>
      <c r="EH1178" s="314" t="s">
        <v>11270</v>
      </c>
      <c r="EI1178" s="314" t="s">
        <v>11576</v>
      </c>
      <c r="EJ1178" s="314">
        <v>2</v>
      </c>
    </row>
    <row r="1179" spans="7:140" x14ac:dyDescent="0.35">
      <c r="G1179" s="322">
        <v>41501</v>
      </c>
      <c r="N1179" s="315" t="s">
        <v>18599</v>
      </c>
      <c r="S1179" s="314" t="s">
        <v>1404</v>
      </c>
      <c r="W1179" s="316">
        <v>41399</v>
      </c>
      <c r="AB1179" s="314" t="s">
        <v>7399</v>
      </c>
      <c r="AS1179" s="314" t="s">
        <v>15111</v>
      </c>
      <c r="BD1179" s="314" t="s">
        <v>11771</v>
      </c>
      <c r="BE1179" s="314" t="s">
        <v>8637</v>
      </c>
      <c r="BG1179" s="283" t="s">
        <v>11772</v>
      </c>
      <c r="BP1179" s="314" t="s">
        <v>15136</v>
      </c>
      <c r="BQ1179" s="314" t="s">
        <v>15099</v>
      </c>
      <c r="BV1179" s="314" t="s">
        <v>11571</v>
      </c>
      <c r="BW1179" s="287">
        <v>41494</v>
      </c>
      <c r="BZ1179" s="287">
        <v>41494</v>
      </c>
      <c r="CA1179" s="292">
        <v>0.25</v>
      </c>
      <c r="CB1179" t="s">
        <v>1419</v>
      </c>
      <c r="CF1179" s="318" t="s">
        <v>10005</v>
      </c>
      <c r="DM1179" s="314" t="s">
        <v>11235</v>
      </c>
      <c r="DP1179" s="314" t="s">
        <v>11576</v>
      </c>
      <c r="DQ1179" s="314">
        <v>19.2</v>
      </c>
      <c r="DR1179" s="314" t="s">
        <v>11281</v>
      </c>
      <c r="EH1179" s="314" t="s">
        <v>11270</v>
      </c>
      <c r="EI1179" s="314" t="s">
        <v>11576</v>
      </c>
      <c r="EJ1179" s="314">
        <v>2</v>
      </c>
    </row>
    <row r="1180" spans="7:140" x14ac:dyDescent="0.35">
      <c r="G1180" s="322">
        <v>41501</v>
      </c>
      <c r="N1180" s="315" t="s">
        <v>18599</v>
      </c>
      <c r="S1180" s="314" t="s">
        <v>1404</v>
      </c>
      <c r="W1180" s="316">
        <v>41399</v>
      </c>
      <c r="AB1180" s="314" t="s">
        <v>7399</v>
      </c>
      <c r="AS1180" s="314" t="s">
        <v>15111</v>
      </c>
      <c r="BD1180" s="314" t="s">
        <v>11771</v>
      </c>
      <c r="BE1180" s="314" t="s">
        <v>8637</v>
      </c>
      <c r="BG1180" s="283" t="s">
        <v>11772</v>
      </c>
      <c r="BP1180" s="314" t="s">
        <v>15136</v>
      </c>
      <c r="BQ1180" s="314" t="s">
        <v>15099</v>
      </c>
      <c r="BV1180" s="314" t="s">
        <v>11571</v>
      </c>
      <c r="BW1180" s="287">
        <v>41494</v>
      </c>
      <c r="BZ1180" s="287">
        <v>41494</v>
      </c>
      <c r="CA1180" s="292">
        <v>0.41666666666666669</v>
      </c>
      <c r="CB1180" t="s">
        <v>1419</v>
      </c>
      <c r="CF1180" s="318" t="s">
        <v>10005</v>
      </c>
      <c r="DM1180" s="314" t="s">
        <v>11235</v>
      </c>
      <c r="DP1180" s="314" t="s">
        <v>11576</v>
      </c>
      <c r="DQ1180" s="314">
        <v>19.600000000000001</v>
      </c>
      <c r="DR1180" s="314" t="s">
        <v>11281</v>
      </c>
      <c r="EH1180" s="314" t="s">
        <v>11270</v>
      </c>
      <c r="EI1180" s="314" t="s">
        <v>11576</v>
      </c>
      <c r="EJ1180" s="314">
        <v>2</v>
      </c>
    </row>
    <row r="1181" spans="7:140" x14ac:dyDescent="0.35">
      <c r="G1181" s="322">
        <v>41501</v>
      </c>
      <c r="N1181" s="315" t="s">
        <v>18599</v>
      </c>
      <c r="S1181" s="314" t="s">
        <v>1404</v>
      </c>
      <c r="W1181" s="316">
        <v>41399</v>
      </c>
      <c r="AB1181" s="314" t="s">
        <v>7399</v>
      </c>
      <c r="AS1181" s="314" t="s">
        <v>15111</v>
      </c>
      <c r="BD1181" s="314" t="s">
        <v>11771</v>
      </c>
      <c r="BE1181" s="314" t="s">
        <v>8637</v>
      </c>
      <c r="BG1181" s="283" t="s">
        <v>11772</v>
      </c>
      <c r="BP1181" s="314" t="s">
        <v>15136</v>
      </c>
      <c r="BQ1181" s="314" t="s">
        <v>15099</v>
      </c>
      <c r="BV1181" s="314" t="s">
        <v>11571</v>
      </c>
      <c r="BW1181" s="287">
        <v>41494</v>
      </c>
      <c r="BZ1181" s="287">
        <v>41494</v>
      </c>
      <c r="CA1181" s="292">
        <v>0.58333333333333337</v>
      </c>
      <c r="CB1181" t="s">
        <v>1419</v>
      </c>
      <c r="CF1181" s="318" t="s">
        <v>10005</v>
      </c>
      <c r="DM1181" s="314" t="s">
        <v>11235</v>
      </c>
      <c r="DP1181" s="314" t="s">
        <v>11576</v>
      </c>
      <c r="DQ1181" s="314">
        <v>21.2</v>
      </c>
      <c r="DR1181" s="314" t="s">
        <v>11281</v>
      </c>
      <c r="EH1181" s="314" t="s">
        <v>11270</v>
      </c>
      <c r="EI1181" s="314" t="s">
        <v>11576</v>
      </c>
      <c r="EJ1181" s="314">
        <v>2</v>
      </c>
    </row>
    <row r="1182" spans="7:140" x14ac:dyDescent="0.35">
      <c r="G1182" s="322">
        <v>41501</v>
      </c>
      <c r="N1182" s="315" t="s">
        <v>18599</v>
      </c>
      <c r="S1182" s="314" t="s">
        <v>1404</v>
      </c>
      <c r="W1182" s="316">
        <v>41399</v>
      </c>
      <c r="AB1182" s="314" t="s">
        <v>7399</v>
      </c>
      <c r="AS1182" s="314" t="s">
        <v>15111</v>
      </c>
      <c r="BD1182" s="314" t="s">
        <v>11771</v>
      </c>
      <c r="BE1182" s="314" t="s">
        <v>8637</v>
      </c>
      <c r="BG1182" s="283" t="s">
        <v>11772</v>
      </c>
      <c r="BP1182" s="314" t="s">
        <v>15136</v>
      </c>
      <c r="BQ1182" s="314" t="s">
        <v>15099</v>
      </c>
      <c r="BV1182" s="314" t="s">
        <v>11571</v>
      </c>
      <c r="BW1182" s="287">
        <v>41494</v>
      </c>
      <c r="BZ1182" s="287">
        <v>41494</v>
      </c>
      <c r="CA1182" s="292">
        <v>0.75</v>
      </c>
      <c r="CB1182" t="s">
        <v>1419</v>
      </c>
      <c r="CF1182" s="318" t="s">
        <v>10005</v>
      </c>
      <c r="DM1182" s="314" t="s">
        <v>11235</v>
      </c>
      <c r="DP1182" s="314" t="s">
        <v>11576</v>
      </c>
      <c r="DQ1182" s="314">
        <v>21.7</v>
      </c>
      <c r="DR1182" s="314" t="s">
        <v>11281</v>
      </c>
      <c r="EH1182" s="314" t="s">
        <v>11270</v>
      </c>
      <c r="EI1182" s="314" t="s">
        <v>11576</v>
      </c>
      <c r="EJ1182" s="314">
        <v>2</v>
      </c>
    </row>
    <row r="1183" spans="7:140" x14ac:dyDescent="0.35">
      <c r="G1183" s="322">
        <v>41501</v>
      </c>
      <c r="N1183" s="315" t="s">
        <v>18599</v>
      </c>
      <c r="S1183" s="314" t="s">
        <v>1404</v>
      </c>
      <c r="W1183" s="316">
        <v>41399</v>
      </c>
      <c r="AB1183" s="314" t="s">
        <v>7399</v>
      </c>
      <c r="AS1183" s="314" t="s">
        <v>15111</v>
      </c>
      <c r="BD1183" s="314" t="s">
        <v>11771</v>
      </c>
      <c r="BE1183" s="314" t="s">
        <v>8637</v>
      </c>
      <c r="BG1183" s="283" t="s">
        <v>11772</v>
      </c>
      <c r="BP1183" s="314" t="s">
        <v>15136</v>
      </c>
      <c r="BQ1183" s="314" t="s">
        <v>15099</v>
      </c>
      <c r="BV1183" s="314" t="s">
        <v>11571</v>
      </c>
      <c r="BW1183" s="287">
        <v>41494</v>
      </c>
      <c r="BZ1183" s="287">
        <v>41494</v>
      </c>
      <c r="CA1183" s="292">
        <v>0.91666666666666663</v>
      </c>
      <c r="CB1183" t="s">
        <v>1419</v>
      </c>
      <c r="CF1183" s="318" t="s">
        <v>10005</v>
      </c>
      <c r="DM1183" s="314" t="s">
        <v>11235</v>
      </c>
      <c r="DP1183" s="314" t="s">
        <v>11576</v>
      </c>
      <c r="DQ1183" s="314">
        <v>21.4</v>
      </c>
      <c r="DR1183" s="314" t="s">
        <v>11281</v>
      </c>
      <c r="EH1183" s="314" t="s">
        <v>11270</v>
      </c>
      <c r="EI1183" s="314" t="s">
        <v>11576</v>
      </c>
      <c r="EJ1183" s="314">
        <v>2</v>
      </c>
    </row>
    <row r="1184" spans="7:140" x14ac:dyDescent="0.35">
      <c r="G1184" s="322">
        <v>41501</v>
      </c>
      <c r="N1184" s="315" t="s">
        <v>18599</v>
      </c>
      <c r="S1184" s="314" t="s">
        <v>1404</v>
      </c>
      <c r="W1184" s="316">
        <v>41399</v>
      </c>
      <c r="AB1184" s="314" t="s">
        <v>7399</v>
      </c>
      <c r="AS1184" s="314" t="s">
        <v>15111</v>
      </c>
      <c r="BD1184" s="314" t="s">
        <v>11771</v>
      </c>
      <c r="BE1184" s="314" t="s">
        <v>8637</v>
      </c>
      <c r="BG1184" s="283" t="s">
        <v>11772</v>
      </c>
      <c r="BP1184" s="314" t="s">
        <v>15136</v>
      </c>
      <c r="BQ1184" s="314" t="s">
        <v>15099</v>
      </c>
      <c r="BV1184" s="314" t="s">
        <v>11571</v>
      </c>
      <c r="BW1184" s="287">
        <v>41495</v>
      </c>
      <c r="BZ1184" s="287">
        <v>41495</v>
      </c>
      <c r="CA1184" s="292">
        <v>8.3333333333333329E-2</v>
      </c>
      <c r="CB1184" t="s">
        <v>1419</v>
      </c>
      <c r="CF1184" s="318" t="s">
        <v>10005</v>
      </c>
      <c r="DM1184" s="314" t="s">
        <v>11235</v>
      </c>
      <c r="DP1184" s="314" t="s">
        <v>11576</v>
      </c>
      <c r="DQ1184" s="314">
        <v>20.6</v>
      </c>
      <c r="DR1184" s="314" t="s">
        <v>11281</v>
      </c>
      <c r="EH1184" s="314" t="s">
        <v>11270</v>
      </c>
      <c r="EI1184" s="314" t="s">
        <v>11576</v>
      </c>
      <c r="EJ1184" s="314">
        <v>2</v>
      </c>
    </row>
    <row r="1185" spans="7:140" x14ac:dyDescent="0.35">
      <c r="G1185" s="322">
        <v>41501</v>
      </c>
      <c r="N1185" s="315" t="s">
        <v>18599</v>
      </c>
      <c r="S1185" s="314" t="s">
        <v>1404</v>
      </c>
      <c r="W1185" s="316">
        <v>41399</v>
      </c>
      <c r="AB1185" s="314" t="s">
        <v>7399</v>
      </c>
      <c r="AS1185" s="314" t="s">
        <v>15111</v>
      </c>
      <c r="BD1185" s="314" t="s">
        <v>11771</v>
      </c>
      <c r="BE1185" s="314" t="s">
        <v>8637</v>
      </c>
      <c r="BG1185" s="283" t="s">
        <v>11772</v>
      </c>
      <c r="BP1185" s="314" t="s">
        <v>15136</v>
      </c>
      <c r="BQ1185" s="314" t="s">
        <v>15099</v>
      </c>
      <c r="BV1185" s="314" t="s">
        <v>11571</v>
      </c>
      <c r="BW1185" s="287">
        <v>41495</v>
      </c>
      <c r="BZ1185" s="287">
        <v>41495</v>
      </c>
      <c r="CA1185" s="292">
        <v>0.25</v>
      </c>
      <c r="CB1185" t="s">
        <v>1419</v>
      </c>
      <c r="CF1185" s="318" t="s">
        <v>10005</v>
      </c>
      <c r="DM1185" s="314" t="s">
        <v>11235</v>
      </c>
      <c r="DP1185" s="314" t="s">
        <v>11576</v>
      </c>
      <c r="DQ1185" s="314">
        <v>20.100000000000001</v>
      </c>
      <c r="DR1185" s="314" t="s">
        <v>11281</v>
      </c>
      <c r="EH1185" s="314" t="s">
        <v>11270</v>
      </c>
      <c r="EI1185" s="314" t="s">
        <v>11576</v>
      </c>
      <c r="EJ1185" s="314">
        <v>2</v>
      </c>
    </row>
    <row r="1186" spans="7:140" x14ac:dyDescent="0.35">
      <c r="G1186" s="322">
        <v>41501</v>
      </c>
      <c r="N1186" s="315" t="s">
        <v>18599</v>
      </c>
      <c r="S1186" s="314" t="s">
        <v>1404</v>
      </c>
      <c r="W1186" s="316">
        <v>41399</v>
      </c>
      <c r="AB1186" s="314" t="s">
        <v>7399</v>
      </c>
      <c r="AS1186" s="314" t="s">
        <v>15111</v>
      </c>
      <c r="BD1186" s="314" t="s">
        <v>11771</v>
      </c>
      <c r="BE1186" s="314" t="s">
        <v>8637</v>
      </c>
      <c r="BG1186" s="283" t="s">
        <v>11772</v>
      </c>
      <c r="BP1186" s="314" t="s">
        <v>15136</v>
      </c>
      <c r="BQ1186" s="314" t="s">
        <v>15099</v>
      </c>
      <c r="BV1186" s="314" t="s">
        <v>11571</v>
      </c>
      <c r="BW1186" s="287">
        <v>41495</v>
      </c>
      <c r="BZ1186" s="287">
        <v>41495</v>
      </c>
      <c r="CA1186" s="292">
        <v>0.41666666666666669</v>
      </c>
      <c r="CB1186" t="s">
        <v>1419</v>
      </c>
      <c r="CF1186" s="318" t="s">
        <v>10005</v>
      </c>
      <c r="DM1186" s="314" t="s">
        <v>11235</v>
      </c>
      <c r="DP1186" s="314" t="s">
        <v>11576</v>
      </c>
      <c r="DQ1186" s="314">
        <v>20.6</v>
      </c>
      <c r="DR1186" s="314" t="s">
        <v>11281</v>
      </c>
      <c r="EH1186" s="314" t="s">
        <v>11270</v>
      </c>
      <c r="EI1186" s="314" t="s">
        <v>11576</v>
      </c>
      <c r="EJ1186" s="314">
        <v>2</v>
      </c>
    </row>
    <row r="1187" spans="7:140" x14ac:dyDescent="0.35">
      <c r="G1187" s="322">
        <v>41501</v>
      </c>
      <c r="N1187" s="315" t="s">
        <v>18599</v>
      </c>
      <c r="S1187" s="314" t="s">
        <v>1404</v>
      </c>
      <c r="W1187" s="316">
        <v>41399</v>
      </c>
      <c r="AB1187" s="314" t="s">
        <v>7399</v>
      </c>
      <c r="AS1187" s="314" t="s">
        <v>15111</v>
      </c>
      <c r="BD1187" s="314" t="s">
        <v>11771</v>
      </c>
      <c r="BE1187" s="314" t="s">
        <v>8637</v>
      </c>
      <c r="BG1187" s="283" t="s">
        <v>11772</v>
      </c>
      <c r="BP1187" s="314" t="s">
        <v>15136</v>
      </c>
      <c r="BQ1187" s="314" t="s">
        <v>15099</v>
      </c>
      <c r="BV1187" s="314" t="s">
        <v>11571</v>
      </c>
      <c r="BW1187" s="287">
        <v>41495</v>
      </c>
      <c r="BZ1187" s="287">
        <v>41495</v>
      </c>
      <c r="CA1187" s="292">
        <v>0.58333333333333337</v>
      </c>
      <c r="CB1187" t="s">
        <v>1419</v>
      </c>
      <c r="CF1187" s="318" t="s">
        <v>10005</v>
      </c>
      <c r="DM1187" s="314" t="s">
        <v>11235</v>
      </c>
      <c r="DP1187" s="314" t="s">
        <v>11576</v>
      </c>
      <c r="DQ1187" s="314">
        <v>21.6</v>
      </c>
      <c r="DR1187" s="314" t="s">
        <v>11281</v>
      </c>
      <c r="EH1187" s="314" t="s">
        <v>11270</v>
      </c>
      <c r="EI1187" s="314" t="s">
        <v>11576</v>
      </c>
      <c r="EJ1187" s="314">
        <v>2</v>
      </c>
    </row>
    <row r="1188" spans="7:140" x14ac:dyDescent="0.35">
      <c r="G1188" s="322">
        <v>41501</v>
      </c>
      <c r="N1188" s="315" t="s">
        <v>18599</v>
      </c>
      <c r="S1188" s="314" t="s">
        <v>1404</v>
      </c>
      <c r="W1188" s="316">
        <v>41399</v>
      </c>
      <c r="AB1188" s="314" t="s">
        <v>7399</v>
      </c>
      <c r="AS1188" s="314" t="s">
        <v>15111</v>
      </c>
      <c r="BD1188" s="314" t="s">
        <v>11771</v>
      </c>
      <c r="BE1188" s="314" t="s">
        <v>8637</v>
      </c>
      <c r="BG1188" s="283" t="s">
        <v>11772</v>
      </c>
      <c r="BP1188" s="314" t="s">
        <v>15136</v>
      </c>
      <c r="BQ1188" s="314" t="s">
        <v>15099</v>
      </c>
      <c r="BV1188" s="314" t="s">
        <v>11571</v>
      </c>
      <c r="BW1188" s="287">
        <v>41495</v>
      </c>
      <c r="BZ1188" s="287">
        <v>41495</v>
      </c>
      <c r="CA1188" s="292">
        <v>0.75</v>
      </c>
      <c r="CB1188" t="s">
        <v>1419</v>
      </c>
      <c r="CF1188" s="318" t="s">
        <v>10005</v>
      </c>
      <c r="DM1188" s="314" t="s">
        <v>11235</v>
      </c>
      <c r="DP1188" s="314" t="s">
        <v>11576</v>
      </c>
      <c r="DQ1188" s="314">
        <v>22</v>
      </c>
      <c r="DR1188" s="314" t="s">
        <v>11281</v>
      </c>
      <c r="EH1188" s="314" t="s">
        <v>11270</v>
      </c>
      <c r="EI1188" s="314" t="s">
        <v>11576</v>
      </c>
      <c r="EJ1188" s="314">
        <v>2</v>
      </c>
    </row>
    <row r="1189" spans="7:140" x14ac:dyDescent="0.35">
      <c r="G1189" s="322">
        <v>41501</v>
      </c>
      <c r="N1189" s="315" t="s">
        <v>18599</v>
      </c>
      <c r="S1189" s="314" t="s">
        <v>1404</v>
      </c>
      <c r="W1189" s="316">
        <v>41399</v>
      </c>
      <c r="AB1189" s="314" t="s">
        <v>7399</v>
      </c>
      <c r="AS1189" s="314" t="s">
        <v>15111</v>
      </c>
      <c r="BD1189" s="314" t="s">
        <v>11771</v>
      </c>
      <c r="BE1189" s="314" t="s">
        <v>8637</v>
      </c>
      <c r="BG1189" s="283" t="s">
        <v>11772</v>
      </c>
      <c r="BP1189" s="314" t="s">
        <v>15136</v>
      </c>
      <c r="BQ1189" s="314" t="s">
        <v>15099</v>
      </c>
      <c r="BV1189" s="314" t="s">
        <v>11571</v>
      </c>
      <c r="BW1189" s="287">
        <v>41495</v>
      </c>
      <c r="BZ1189" s="287">
        <v>41495</v>
      </c>
      <c r="CA1189" s="292">
        <v>0.91666666666666663</v>
      </c>
      <c r="CB1189" t="s">
        <v>1419</v>
      </c>
      <c r="CF1189" s="318" t="s">
        <v>10005</v>
      </c>
      <c r="DM1189" s="314" t="s">
        <v>11235</v>
      </c>
      <c r="DP1189" s="314" t="s">
        <v>11576</v>
      </c>
      <c r="DQ1189" s="314">
        <v>21.6</v>
      </c>
      <c r="DR1189" s="314" t="s">
        <v>11281</v>
      </c>
      <c r="EH1189" s="314" t="s">
        <v>11270</v>
      </c>
      <c r="EI1189" s="314" t="s">
        <v>11576</v>
      </c>
      <c r="EJ1189" s="314">
        <v>2</v>
      </c>
    </row>
    <row r="1190" spans="7:140" x14ac:dyDescent="0.35">
      <c r="G1190" s="322">
        <v>41501</v>
      </c>
      <c r="N1190" s="315" t="s">
        <v>18599</v>
      </c>
      <c r="S1190" s="314" t="s">
        <v>1404</v>
      </c>
      <c r="W1190" s="316">
        <v>41399</v>
      </c>
      <c r="AB1190" s="314" t="s">
        <v>7399</v>
      </c>
      <c r="AS1190" s="314" t="s">
        <v>15111</v>
      </c>
      <c r="BD1190" s="314" t="s">
        <v>11771</v>
      </c>
      <c r="BE1190" s="314" t="s">
        <v>8637</v>
      </c>
      <c r="BG1190" s="283" t="s">
        <v>11772</v>
      </c>
      <c r="BP1190" s="314" t="s">
        <v>15136</v>
      </c>
      <c r="BQ1190" s="314" t="s">
        <v>15099</v>
      </c>
      <c r="BV1190" s="314" t="s">
        <v>11571</v>
      </c>
      <c r="BW1190" s="287">
        <v>41496</v>
      </c>
      <c r="BZ1190" s="287">
        <v>41496</v>
      </c>
      <c r="CA1190" s="292">
        <v>8.3333333333333329E-2</v>
      </c>
      <c r="CB1190" t="s">
        <v>1419</v>
      </c>
      <c r="CF1190" s="318" t="s">
        <v>10005</v>
      </c>
      <c r="DM1190" s="314" t="s">
        <v>11235</v>
      </c>
      <c r="DP1190" s="314" t="s">
        <v>11576</v>
      </c>
      <c r="DQ1190" s="314">
        <v>21</v>
      </c>
      <c r="DR1190" s="314" t="s">
        <v>11281</v>
      </c>
      <c r="EH1190" s="314" t="s">
        <v>11270</v>
      </c>
      <c r="EI1190" s="314" t="s">
        <v>11576</v>
      </c>
      <c r="EJ1190" s="314">
        <v>2</v>
      </c>
    </row>
    <row r="1191" spans="7:140" x14ac:dyDescent="0.35">
      <c r="G1191" s="322">
        <v>41501</v>
      </c>
      <c r="N1191" s="315" t="s">
        <v>18599</v>
      </c>
      <c r="S1191" s="314" t="s">
        <v>1404</v>
      </c>
      <c r="W1191" s="316">
        <v>41399</v>
      </c>
      <c r="AB1191" s="314" t="s">
        <v>7399</v>
      </c>
      <c r="AS1191" s="314" t="s">
        <v>15111</v>
      </c>
      <c r="BD1191" s="314" t="s">
        <v>11771</v>
      </c>
      <c r="BE1191" s="314" t="s">
        <v>8637</v>
      </c>
      <c r="BG1191" s="283" t="s">
        <v>11772</v>
      </c>
      <c r="BP1191" s="314" t="s">
        <v>15136</v>
      </c>
      <c r="BQ1191" s="314" t="s">
        <v>15099</v>
      </c>
      <c r="BV1191" s="314" t="s">
        <v>11571</v>
      </c>
      <c r="BW1191" s="287">
        <v>41496</v>
      </c>
      <c r="BZ1191" s="287">
        <v>41496</v>
      </c>
      <c r="CA1191" s="292">
        <v>0.25</v>
      </c>
      <c r="CB1191" t="s">
        <v>1419</v>
      </c>
      <c r="CF1191" s="318" t="s">
        <v>10005</v>
      </c>
      <c r="DM1191" s="314" t="s">
        <v>11235</v>
      </c>
      <c r="DP1191" s="314" t="s">
        <v>11576</v>
      </c>
      <c r="DQ1191" s="314">
        <v>20.9</v>
      </c>
      <c r="DR1191" s="314" t="s">
        <v>11281</v>
      </c>
      <c r="EH1191" s="314" t="s">
        <v>11270</v>
      </c>
      <c r="EI1191" s="314" t="s">
        <v>11576</v>
      </c>
      <c r="EJ1191" s="314">
        <v>2</v>
      </c>
    </row>
    <row r="1192" spans="7:140" x14ac:dyDescent="0.35">
      <c r="G1192" s="322">
        <v>41501</v>
      </c>
      <c r="N1192" s="315" t="s">
        <v>18599</v>
      </c>
      <c r="S1192" s="314" t="s">
        <v>1404</v>
      </c>
      <c r="W1192" s="316">
        <v>41399</v>
      </c>
      <c r="AB1192" s="314" t="s">
        <v>7399</v>
      </c>
      <c r="AS1192" s="314" t="s">
        <v>15111</v>
      </c>
      <c r="BD1192" s="314" t="s">
        <v>11771</v>
      </c>
      <c r="BE1192" s="314" t="s">
        <v>8637</v>
      </c>
      <c r="BG1192" s="283" t="s">
        <v>11772</v>
      </c>
      <c r="BP1192" s="314" t="s">
        <v>15136</v>
      </c>
      <c r="BQ1192" s="314" t="s">
        <v>15099</v>
      </c>
      <c r="BV1192" s="314" t="s">
        <v>11571</v>
      </c>
      <c r="BW1192" s="287">
        <v>41496</v>
      </c>
      <c r="BZ1192" s="287">
        <v>41496</v>
      </c>
      <c r="CA1192" s="292">
        <v>0.41666666666666669</v>
      </c>
      <c r="CB1192" t="s">
        <v>1419</v>
      </c>
      <c r="CF1192" s="318" t="s">
        <v>10005</v>
      </c>
      <c r="DM1192" s="314" t="s">
        <v>11235</v>
      </c>
      <c r="DP1192" s="314" t="s">
        <v>11576</v>
      </c>
      <c r="DQ1192" s="314">
        <v>21</v>
      </c>
      <c r="DR1192" s="314" t="s">
        <v>11281</v>
      </c>
      <c r="EH1192" s="314" t="s">
        <v>11270</v>
      </c>
      <c r="EI1192" s="314" t="s">
        <v>11576</v>
      </c>
      <c r="EJ1192" s="314">
        <v>2</v>
      </c>
    </row>
    <row r="1193" spans="7:140" x14ac:dyDescent="0.35">
      <c r="G1193" s="322">
        <v>41501</v>
      </c>
      <c r="N1193" s="315" t="s">
        <v>18599</v>
      </c>
      <c r="S1193" s="314" t="s">
        <v>1404</v>
      </c>
      <c r="W1193" s="316">
        <v>41399</v>
      </c>
      <c r="AB1193" s="314" t="s">
        <v>7399</v>
      </c>
      <c r="AS1193" s="314" t="s">
        <v>15111</v>
      </c>
      <c r="BD1193" s="314" t="s">
        <v>11771</v>
      </c>
      <c r="BE1193" s="314" t="s">
        <v>8637</v>
      </c>
      <c r="BG1193" s="283" t="s">
        <v>11772</v>
      </c>
      <c r="BP1193" s="314" t="s">
        <v>15136</v>
      </c>
      <c r="BQ1193" s="314" t="s">
        <v>15099</v>
      </c>
      <c r="BV1193" s="314" t="s">
        <v>11571</v>
      </c>
      <c r="BW1193" s="287">
        <v>41496</v>
      </c>
      <c r="BZ1193" s="287">
        <v>41496</v>
      </c>
      <c r="CA1193" s="292">
        <v>0.58333333333333337</v>
      </c>
      <c r="CB1193" t="s">
        <v>1419</v>
      </c>
      <c r="CF1193" s="318" t="s">
        <v>10005</v>
      </c>
      <c r="DM1193" s="314" t="s">
        <v>11235</v>
      </c>
      <c r="DP1193" s="314" t="s">
        <v>11576</v>
      </c>
      <c r="DQ1193" s="314">
        <v>21.3</v>
      </c>
      <c r="DR1193" s="314" t="s">
        <v>11281</v>
      </c>
      <c r="EH1193" s="314" t="s">
        <v>11270</v>
      </c>
      <c r="EI1193" s="314" t="s">
        <v>11576</v>
      </c>
      <c r="EJ1193" s="314">
        <v>2</v>
      </c>
    </row>
    <row r="1194" spans="7:140" x14ac:dyDescent="0.35">
      <c r="G1194" s="322">
        <v>41501</v>
      </c>
      <c r="N1194" s="315" t="s">
        <v>18599</v>
      </c>
      <c r="S1194" s="314" t="s">
        <v>1404</v>
      </c>
      <c r="W1194" s="316">
        <v>41399</v>
      </c>
      <c r="AB1194" s="314" t="s">
        <v>7399</v>
      </c>
      <c r="AS1194" s="314" t="s">
        <v>15111</v>
      </c>
      <c r="BD1194" s="314" t="s">
        <v>11771</v>
      </c>
      <c r="BE1194" s="314" t="s">
        <v>8637</v>
      </c>
      <c r="BG1194" s="283" t="s">
        <v>11772</v>
      </c>
      <c r="BP1194" s="314" t="s">
        <v>15136</v>
      </c>
      <c r="BQ1194" s="314" t="s">
        <v>15099</v>
      </c>
      <c r="BV1194" s="314" t="s">
        <v>11571</v>
      </c>
      <c r="BW1194" s="287">
        <v>41496</v>
      </c>
      <c r="BZ1194" s="287">
        <v>41496</v>
      </c>
      <c r="CA1194" s="292">
        <v>0.75</v>
      </c>
      <c r="CB1194" t="s">
        <v>1419</v>
      </c>
      <c r="CF1194" s="318" t="s">
        <v>10005</v>
      </c>
      <c r="DM1194" s="314" t="s">
        <v>11235</v>
      </c>
      <c r="DP1194" s="314" t="s">
        <v>11576</v>
      </c>
      <c r="DQ1194" s="314">
        <v>21.5</v>
      </c>
      <c r="DR1194" s="314" t="s">
        <v>11281</v>
      </c>
      <c r="EH1194" s="314" t="s">
        <v>11270</v>
      </c>
      <c r="EI1194" s="314" t="s">
        <v>11576</v>
      </c>
      <c r="EJ1194" s="314">
        <v>2</v>
      </c>
    </row>
    <row r="1195" spans="7:140" x14ac:dyDescent="0.35">
      <c r="G1195" s="322">
        <v>41501</v>
      </c>
      <c r="N1195" s="315" t="s">
        <v>18599</v>
      </c>
      <c r="S1195" s="314" t="s">
        <v>1404</v>
      </c>
      <c r="W1195" s="316">
        <v>41399</v>
      </c>
      <c r="AB1195" s="314" t="s">
        <v>7399</v>
      </c>
      <c r="AS1195" s="314" t="s">
        <v>15111</v>
      </c>
      <c r="BD1195" s="314" t="s">
        <v>11771</v>
      </c>
      <c r="BE1195" s="314" t="s">
        <v>8637</v>
      </c>
      <c r="BG1195" s="283" t="s">
        <v>11772</v>
      </c>
      <c r="BP1195" s="314" t="s">
        <v>15136</v>
      </c>
      <c r="BQ1195" s="314" t="s">
        <v>15099</v>
      </c>
      <c r="BV1195" s="314" t="s">
        <v>11571</v>
      </c>
      <c r="BW1195" s="287">
        <v>41496</v>
      </c>
      <c r="BZ1195" s="287">
        <v>41496</v>
      </c>
      <c r="CA1195" s="292">
        <v>0.91666666666666663</v>
      </c>
      <c r="CB1195" t="s">
        <v>1419</v>
      </c>
      <c r="CF1195" s="318" t="s">
        <v>10005</v>
      </c>
      <c r="DM1195" s="314" t="s">
        <v>11235</v>
      </c>
      <c r="DP1195" s="314" t="s">
        <v>11576</v>
      </c>
      <c r="DQ1195" s="314">
        <v>20.9</v>
      </c>
      <c r="DR1195" s="314" t="s">
        <v>11281</v>
      </c>
      <c r="EH1195" s="314" t="s">
        <v>11270</v>
      </c>
      <c r="EI1195" s="314" t="s">
        <v>11576</v>
      </c>
      <c r="EJ1195" s="314">
        <v>2</v>
      </c>
    </row>
    <row r="1196" spans="7:140" x14ac:dyDescent="0.35">
      <c r="G1196" s="322">
        <v>41501</v>
      </c>
      <c r="N1196" s="315" t="s">
        <v>18599</v>
      </c>
      <c r="S1196" s="314" t="s">
        <v>1404</v>
      </c>
      <c r="W1196" s="316">
        <v>41399</v>
      </c>
      <c r="AB1196" s="314" t="s">
        <v>7399</v>
      </c>
      <c r="AS1196" s="314" t="s">
        <v>15111</v>
      </c>
      <c r="BD1196" s="314" t="s">
        <v>11771</v>
      </c>
      <c r="BE1196" s="314" t="s">
        <v>8637</v>
      </c>
      <c r="BG1196" s="283" t="s">
        <v>11772</v>
      </c>
      <c r="BP1196" s="314" t="s">
        <v>15136</v>
      </c>
      <c r="BQ1196" s="314" t="s">
        <v>15099</v>
      </c>
      <c r="BV1196" s="314" t="s">
        <v>11571</v>
      </c>
      <c r="BW1196" s="287">
        <v>41497</v>
      </c>
      <c r="BZ1196" s="287">
        <v>41497</v>
      </c>
      <c r="CA1196" s="292">
        <v>8.3333333333333329E-2</v>
      </c>
      <c r="CB1196" t="s">
        <v>1419</v>
      </c>
      <c r="CF1196" s="318" t="s">
        <v>10005</v>
      </c>
      <c r="DM1196" s="314" t="s">
        <v>11235</v>
      </c>
      <c r="DP1196" s="314" t="s">
        <v>11576</v>
      </c>
      <c r="DQ1196" s="314">
        <v>20.100000000000001</v>
      </c>
      <c r="DR1196" s="314" t="s">
        <v>11281</v>
      </c>
      <c r="EH1196" s="314" t="s">
        <v>11270</v>
      </c>
      <c r="EI1196" s="314" t="s">
        <v>11576</v>
      </c>
      <c r="EJ1196" s="314">
        <v>2</v>
      </c>
    </row>
    <row r="1197" spans="7:140" x14ac:dyDescent="0.35">
      <c r="G1197" s="322">
        <v>41501</v>
      </c>
      <c r="N1197" s="315" t="s">
        <v>18599</v>
      </c>
      <c r="S1197" s="314" t="s">
        <v>1404</v>
      </c>
      <c r="W1197" s="316">
        <v>41399</v>
      </c>
      <c r="AB1197" s="314" t="s">
        <v>7399</v>
      </c>
      <c r="AS1197" s="314" t="s">
        <v>15111</v>
      </c>
      <c r="BD1197" s="314" t="s">
        <v>11771</v>
      </c>
      <c r="BE1197" s="314" t="s">
        <v>8637</v>
      </c>
      <c r="BG1197" s="283" t="s">
        <v>11772</v>
      </c>
      <c r="BP1197" s="314" t="s">
        <v>15136</v>
      </c>
      <c r="BQ1197" s="314" t="s">
        <v>15099</v>
      </c>
      <c r="BV1197" s="314" t="s">
        <v>11571</v>
      </c>
      <c r="BW1197" s="287">
        <v>41497</v>
      </c>
      <c r="BZ1197" s="287">
        <v>41497</v>
      </c>
      <c r="CA1197" s="292">
        <v>0.25</v>
      </c>
      <c r="CB1197" t="s">
        <v>1419</v>
      </c>
      <c r="CF1197" s="318" t="s">
        <v>10005</v>
      </c>
      <c r="DM1197" s="314" t="s">
        <v>11235</v>
      </c>
      <c r="DP1197" s="314" t="s">
        <v>11576</v>
      </c>
      <c r="DQ1197" s="314">
        <v>19.399999999999999</v>
      </c>
      <c r="DR1197" s="314" t="s">
        <v>11281</v>
      </c>
      <c r="EH1197" s="314" t="s">
        <v>11270</v>
      </c>
      <c r="EI1197" s="314" t="s">
        <v>11576</v>
      </c>
      <c r="EJ1197" s="314">
        <v>2</v>
      </c>
    </row>
    <row r="1198" spans="7:140" x14ac:dyDescent="0.35">
      <c r="G1198" s="322">
        <v>41501</v>
      </c>
      <c r="N1198" s="315" t="s">
        <v>18599</v>
      </c>
      <c r="S1198" s="314" t="s">
        <v>1404</v>
      </c>
      <c r="W1198" s="316">
        <v>41399</v>
      </c>
      <c r="AB1198" s="314" t="s">
        <v>7399</v>
      </c>
      <c r="AS1198" s="314" t="s">
        <v>15111</v>
      </c>
      <c r="BD1198" s="314" t="s">
        <v>11771</v>
      </c>
      <c r="BE1198" s="314" t="s">
        <v>8637</v>
      </c>
      <c r="BG1198" s="283" t="s">
        <v>11772</v>
      </c>
      <c r="BP1198" s="314" t="s">
        <v>15136</v>
      </c>
      <c r="BQ1198" s="314" t="s">
        <v>15099</v>
      </c>
      <c r="BV1198" s="314" t="s">
        <v>11571</v>
      </c>
      <c r="BW1198" s="287">
        <v>41497</v>
      </c>
      <c r="BZ1198" s="287">
        <v>41497</v>
      </c>
      <c r="CA1198" s="292">
        <v>0.41666666666666669</v>
      </c>
      <c r="CB1198" t="s">
        <v>1419</v>
      </c>
      <c r="CF1198" s="318" t="s">
        <v>10005</v>
      </c>
      <c r="DM1198" s="314" t="s">
        <v>11235</v>
      </c>
      <c r="DP1198" s="314" t="s">
        <v>11576</v>
      </c>
      <c r="DQ1198" s="314">
        <v>19.7</v>
      </c>
      <c r="DR1198" s="314" t="s">
        <v>11281</v>
      </c>
      <c r="EH1198" s="314" t="s">
        <v>11270</v>
      </c>
      <c r="EI1198" s="314" t="s">
        <v>11576</v>
      </c>
      <c r="EJ1198" s="314">
        <v>2</v>
      </c>
    </row>
    <row r="1199" spans="7:140" x14ac:dyDescent="0.35">
      <c r="G1199" s="322">
        <v>41501</v>
      </c>
      <c r="N1199" s="315" t="s">
        <v>18599</v>
      </c>
      <c r="S1199" s="314" t="s">
        <v>1404</v>
      </c>
      <c r="W1199" s="316">
        <v>41399</v>
      </c>
      <c r="AB1199" s="314" t="s">
        <v>7399</v>
      </c>
      <c r="AS1199" s="314" t="s">
        <v>15111</v>
      </c>
      <c r="BD1199" s="314" t="s">
        <v>11771</v>
      </c>
      <c r="BE1199" s="314" t="s">
        <v>8637</v>
      </c>
      <c r="BG1199" s="283" t="s">
        <v>11772</v>
      </c>
      <c r="BP1199" s="314" t="s">
        <v>15136</v>
      </c>
      <c r="BQ1199" s="314" t="s">
        <v>15099</v>
      </c>
      <c r="BV1199" s="314" t="s">
        <v>11571</v>
      </c>
      <c r="BW1199" s="287">
        <v>41497</v>
      </c>
      <c r="BZ1199" s="287">
        <v>41497</v>
      </c>
      <c r="CA1199" s="292">
        <v>0.58333333333333337</v>
      </c>
      <c r="CB1199" t="s">
        <v>1419</v>
      </c>
      <c r="CF1199" s="318" t="s">
        <v>10005</v>
      </c>
      <c r="DM1199" s="314" t="s">
        <v>11235</v>
      </c>
      <c r="DP1199" s="314" t="s">
        <v>11576</v>
      </c>
      <c r="DQ1199" s="314">
        <v>21.3</v>
      </c>
      <c r="DR1199" s="314" t="s">
        <v>11281</v>
      </c>
      <c r="EH1199" s="314" t="s">
        <v>11270</v>
      </c>
      <c r="EI1199" s="314" t="s">
        <v>11576</v>
      </c>
      <c r="EJ1199" s="314">
        <v>2</v>
      </c>
    </row>
    <row r="1200" spans="7:140" x14ac:dyDescent="0.35">
      <c r="G1200" s="322">
        <v>41501</v>
      </c>
      <c r="N1200" s="315" t="s">
        <v>18599</v>
      </c>
      <c r="S1200" s="314" t="s">
        <v>1404</v>
      </c>
      <c r="W1200" s="316">
        <v>41399</v>
      </c>
      <c r="AB1200" s="314" t="s">
        <v>7399</v>
      </c>
      <c r="AS1200" s="314" t="s">
        <v>15111</v>
      </c>
      <c r="BD1200" s="314" t="s">
        <v>11771</v>
      </c>
      <c r="BE1200" s="314" t="s">
        <v>8637</v>
      </c>
      <c r="BG1200" s="283" t="s">
        <v>11772</v>
      </c>
      <c r="BP1200" s="314" t="s">
        <v>15136</v>
      </c>
      <c r="BQ1200" s="314" t="s">
        <v>15099</v>
      </c>
      <c r="BV1200" s="314" t="s">
        <v>11571</v>
      </c>
      <c r="BW1200" s="287">
        <v>41497</v>
      </c>
      <c r="BZ1200" s="287">
        <v>41497</v>
      </c>
      <c r="CA1200" s="292">
        <v>0.75</v>
      </c>
      <c r="CB1200" t="s">
        <v>1419</v>
      </c>
      <c r="CF1200" s="318" t="s">
        <v>10005</v>
      </c>
      <c r="DM1200" s="314" t="s">
        <v>11235</v>
      </c>
      <c r="DP1200" s="314" t="s">
        <v>11576</v>
      </c>
      <c r="DQ1200" s="314">
        <v>21.4</v>
      </c>
      <c r="DR1200" s="314" t="s">
        <v>11281</v>
      </c>
      <c r="EH1200" s="314" t="s">
        <v>11270</v>
      </c>
      <c r="EI1200" s="314" t="s">
        <v>11576</v>
      </c>
      <c r="EJ1200" s="314">
        <v>2</v>
      </c>
    </row>
    <row r="1201" spans="7:140" x14ac:dyDescent="0.35">
      <c r="G1201" s="322">
        <v>41501</v>
      </c>
      <c r="N1201" s="315" t="s">
        <v>18599</v>
      </c>
      <c r="S1201" s="314" t="s">
        <v>1404</v>
      </c>
      <c r="W1201" s="316">
        <v>41399</v>
      </c>
      <c r="AB1201" s="314" t="s">
        <v>7399</v>
      </c>
      <c r="AS1201" s="314" t="s">
        <v>15111</v>
      </c>
      <c r="BD1201" s="314" t="s">
        <v>11771</v>
      </c>
      <c r="BE1201" s="314" t="s">
        <v>8637</v>
      </c>
      <c r="BG1201" s="283" t="s">
        <v>11772</v>
      </c>
      <c r="BP1201" s="314" t="s">
        <v>15136</v>
      </c>
      <c r="BQ1201" s="314" t="s">
        <v>15099</v>
      </c>
      <c r="BV1201" s="314" t="s">
        <v>11571</v>
      </c>
      <c r="BW1201" s="287">
        <v>41497</v>
      </c>
      <c r="BZ1201" s="287">
        <v>41497</v>
      </c>
      <c r="CA1201" s="292">
        <v>0.91666666666666663</v>
      </c>
      <c r="CB1201" t="s">
        <v>1419</v>
      </c>
      <c r="CF1201" s="318" t="s">
        <v>10005</v>
      </c>
      <c r="DM1201" s="314" t="s">
        <v>11235</v>
      </c>
      <c r="DP1201" s="314" t="s">
        <v>11576</v>
      </c>
      <c r="DQ1201" s="314">
        <v>21</v>
      </c>
      <c r="DR1201" s="314" t="s">
        <v>11281</v>
      </c>
      <c r="EH1201" s="314" t="s">
        <v>11270</v>
      </c>
      <c r="EI1201" s="314" t="s">
        <v>11576</v>
      </c>
      <c r="EJ1201" s="314">
        <v>2</v>
      </c>
    </row>
    <row r="1202" spans="7:140" x14ac:dyDescent="0.35">
      <c r="G1202" s="322">
        <v>41501</v>
      </c>
      <c r="N1202" s="315" t="s">
        <v>18599</v>
      </c>
      <c r="S1202" s="314" t="s">
        <v>1404</v>
      </c>
      <c r="W1202" s="316">
        <v>41399</v>
      </c>
      <c r="AB1202" s="314" t="s">
        <v>7399</v>
      </c>
      <c r="AS1202" s="314" t="s">
        <v>15111</v>
      </c>
      <c r="BD1202" s="314" t="s">
        <v>11771</v>
      </c>
      <c r="BE1202" s="314" t="s">
        <v>8637</v>
      </c>
      <c r="BG1202" s="283" t="s">
        <v>11772</v>
      </c>
      <c r="BP1202" s="314" t="s">
        <v>15136</v>
      </c>
      <c r="BQ1202" s="314" t="s">
        <v>15099</v>
      </c>
      <c r="BV1202" s="314" t="s">
        <v>11571</v>
      </c>
      <c r="BW1202" s="287">
        <v>41498</v>
      </c>
      <c r="BZ1202" s="287">
        <v>41498</v>
      </c>
      <c r="CA1202" s="292">
        <v>8.3333333333333329E-2</v>
      </c>
      <c r="CB1202" t="s">
        <v>1419</v>
      </c>
      <c r="CF1202" s="318" t="s">
        <v>10005</v>
      </c>
      <c r="DM1202" s="314" t="s">
        <v>11235</v>
      </c>
      <c r="DP1202" s="314" t="s">
        <v>11576</v>
      </c>
      <c r="DQ1202" s="314">
        <v>7.4</v>
      </c>
      <c r="DR1202" s="314" t="s">
        <v>11281</v>
      </c>
      <c r="EH1202" s="314" t="s">
        <v>11270</v>
      </c>
      <c r="EI1202" s="314" t="s">
        <v>11576</v>
      </c>
      <c r="EJ1202" s="314">
        <v>2</v>
      </c>
    </row>
    <row r="1203" spans="7:140" x14ac:dyDescent="0.35">
      <c r="G1203" s="322">
        <v>41501</v>
      </c>
      <c r="N1203" s="315" t="s">
        <v>18599</v>
      </c>
      <c r="S1203" s="314" t="s">
        <v>1404</v>
      </c>
      <c r="W1203" s="316">
        <v>41399</v>
      </c>
      <c r="AB1203" s="314" t="s">
        <v>7399</v>
      </c>
      <c r="AS1203" s="314" t="s">
        <v>15111</v>
      </c>
      <c r="BD1203" s="314" t="s">
        <v>11771</v>
      </c>
      <c r="BE1203" s="314" t="s">
        <v>8637</v>
      </c>
      <c r="BG1203" s="283" t="s">
        <v>11772</v>
      </c>
      <c r="BP1203" s="314" t="s">
        <v>15136</v>
      </c>
      <c r="BQ1203" s="314" t="s">
        <v>15099</v>
      </c>
      <c r="BV1203" s="314" t="s">
        <v>11571</v>
      </c>
      <c r="BW1203" s="287">
        <v>41498</v>
      </c>
      <c r="BZ1203" s="287">
        <v>41498</v>
      </c>
      <c r="CA1203" s="292">
        <v>0.25</v>
      </c>
      <c r="CB1203" t="s">
        <v>1419</v>
      </c>
      <c r="CF1203" s="318" t="s">
        <v>10005</v>
      </c>
      <c r="DM1203" s="314" t="s">
        <v>11235</v>
      </c>
      <c r="DP1203" s="314" t="s">
        <v>11576</v>
      </c>
      <c r="DQ1203" s="314">
        <v>7.6</v>
      </c>
      <c r="DR1203" s="314" t="s">
        <v>11281</v>
      </c>
      <c r="EH1203" s="314" t="s">
        <v>11270</v>
      </c>
      <c r="EI1203" s="314" t="s">
        <v>11576</v>
      </c>
      <c r="EJ1203" s="314">
        <v>2</v>
      </c>
    </row>
    <row r="1204" spans="7:140" x14ac:dyDescent="0.35">
      <c r="G1204" s="322">
        <v>41501</v>
      </c>
      <c r="N1204" s="315" t="s">
        <v>18599</v>
      </c>
      <c r="S1204" s="314" t="s">
        <v>1404</v>
      </c>
      <c r="W1204" s="316">
        <v>41399</v>
      </c>
      <c r="AB1204" s="314" t="s">
        <v>7399</v>
      </c>
      <c r="AS1204" s="314" t="s">
        <v>15111</v>
      </c>
      <c r="BD1204" s="314" t="s">
        <v>11771</v>
      </c>
      <c r="BE1204" s="314" t="s">
        <v>8637</v>
      </c>
      <c r="BG1204" s="283" t="s">
        <v>11772</v>
      </c>
      <c r="BP1204" s="314" t="s">
        <v>15136</v>
      </c>
      <c r="BQ1204" s="314" t="s">
        <v>15099</v>
      </c>
      <c r="BV1204" s="314" t="s">
        <v>11571</v>
      </c>
      <c r="BW1204" s="287">
        <v>41498</v>
      </c>
      <c r="BZ1204" s="287">
        <v>41498</v>
      </c>
      <c r="CA1204" s="292">
        <v>0.41666666666666669</v>
      </c>
      <c r="CB1204" t="s">
        <v>1419</v>
      </c>
      <c r="CF1204" s="318" t="s">
        <v>10005</v>
      </c>
      <c r="DM1204" s="314" t="s">
        <v>11235</v>
      </c>
      <c r="DP1204" s="314" t="s">
        <v>11576</v>
      </c>
      <c r="DQ1204" s="314">
        <v>7</v>
      </c>
      <c r="DR1204" s="314" t="s">
        <v>11281</v>
      </c>
      <c r="EH1204" s="314" t="s">
        <v>11270</v>
      </c>
      <c r="EI1204" s="314" t="s">
        <v>11576</v>
      </c>
      <c r="EJ1204" s="314">
        <v>2</v>
      </c>
    </row>
    <row r="1205" spans="7:140" x14ac:dyDescent="0.35">
      <c r="G1205" s="322">
        <v>41501</v>
      </c>
      <c r="N1205" s="315" t="s">
        <v>18599</v>
      </c>
      <c r="S1205" s="314" t="s">
        <v>1404</v>
      </c>
      <c r="W1205" s="316">
        <v>41399</v>
      </c>
      <c r="AB1205" s="314" t="s">
        <v>7399</v>
      </c>
      <c r="AS1205" s="314" t="s">
        <v>15111</v>
      </c>
      <c r="BD1205" s="314" t="s">
        <v>11771</v>
      </c>
      <c r="BE1205" s="314" t="s">
        <v>8637</v>
      </c>
      <c r="BG1205" s="283" t="s">
        <v>11772</v>
      </c>
      <c r="BP1205" s="314" t="s">
        <v>15136</v>
      </c>
      <c r="BQ1205" s="314" t="s">
        <v>15099</v>
      </c>
      <c r="BV1205" s="314" t="s">
        <v>11571</v>
      </c>
      <c r="BW1205" s="287">
        <v>41498</v>
      </c>
      <c r="BZ1205" s="287">
        <v>41498</v>
      </c>
      <c r="CA1205" s="292">
        <v>0.58333333333333337</v>
      </c>
      <c r="CB1205" t="s">
        <v>1419</v>
      </c>
      <c r="CF1205" s="318" t="s">
        <v>10005</v>
      </c>
      <c r="DM1205" s="314" t="s">
        <v>11235</v>
      </c>
      <c r="DP1205" s="314" t="s">
        <v>11576</v>
      </c>
      <c r="DQ1205" s="314">
        <v>6</v>
      </c>
      <c r="DR1205" s="314" t="s">
        <v>11281</v>
      </c>
      <c r="EH1205" s="314" t="s">
        <v>11270</v>
      </c>
      <c r="EI1205" s="314" t="s">
        <v>11576</v>
      </c>
      <c r="EJ1205" s="314">
        <v>2</v>
      </c>
    </row>
    <row r="1206" spans="7:140" x14ac:dyDescent="0.35">
      <c r="G1206" s="322">
        <v>41501</v>
      </c>
      <c r="N1206" s="315" t="s">
        <v>18599</v>
      </c>
      <c r="S1206" s="314" t="s">
        <v>1404</v>
      </c>
      <c r="W1206" s="316">
        <v>41399</v>
      </c>
      <c r="AB1206" s="314" t="s">
        <v>7399</v>
      </c>
      <c r="AS1206" s="314" t="s">
        <v>15111</v>
      </c>
      <c r="BD1206" s="314" t="s">
        <v>11771</v>
      </c>
      <c r="BE1206" s="314" t="s">
        <v>8637</v>
      </c>
      <c r="BG1206" s="283" t="s">
        <v>11772</v>
      </c>
      <c r="BP1206" s="314" t="s">
        <v>15136</v>
      </c>
      <c r="BQ1206" s="314" t="s">
        <v>15099</v>
      </c>
      <c r="BV1206" s="314" t="s">
        <v>11571</v>
      </c>
      <c r="BW1206" s="287">
        <v>41498</v>
      </c>
      <c r="BZ1206" s="287">
        <v>41498</v>
      </c>
      <c r="CA1206" s="292">
        <v>0.75</v>
      </c>
      <c r="CB1206" t="s">
        <v>1419</v>
      </c>
      <c r="CF1206" s="318" t="s">
        <v>10005</v>
      </c>
      <c r="DM1206" s="314" t="s">
        <v>11235</v>
      </c>
      <c r="DP1206" s="314" t="s">
        <v>11576</v>
      </c>
      <c r="DQ1206" s="314">
        <v>5.6</v>
      </c>
      <c r="DR1206" s="314" t="s">
        <v>11281</v>
      </c>
      <c r="EH1206" s="314" t="s">
        <v>11270</v>
      </c>
      <c r="EI1206" s="314" t="s">
        <v>11576</v>
      </c>
      <c r="EJ1206" s="314">
        <v>2</v>
      </c>
    </row>
    <row r="1207" spans="7:140" x14ac:dyDescent="0.35">
      <c r="G1207" s="322">
        <v>41501</v>
      </c>
      <c r="N1207" s="315" t="s">
        <v>18599</v>
      </c>
      <c r="S1207" s="314" t="s">
        <v>1404</v>
      </c>
      <c r="W1207" s="316">
        <v>41399</v>
      </c>
      <c r="AB1207" s="314" t="s">
        <v>7399</v>
      </c>
      <c r="AS1207" s="314" t="s">
        <v>15111</v>
      </c>
      <c r="BD1207" s="314" t="s">
        <v>11771</v>
      </c>
      <c r="BE1207" s="314" t="s">
        <v>8637</v>
      </c>
      <c r="BG1207" s="283" t="s">
        <v>11772</v>
      </c>
      <c r="BP1207" s="314" t="s">
        <v>15136</v>
      </c>
      <c r="BQ1207" s="314" t="s">
        <v>15099</v>
      </c>
      <c r="BV1207" s="314" t="s">
        <v>11571</v>
      </c>
      <c r="BW1207" s="287">
        <v>41498</v>
      </c>
      <c r="BZ1207" s="287">
        <v>41498</v>
      </c>
      <c r="CA1207" s="292">
        <v>0.91666666666666663</v>
      </c>
      <c r="CB1207" t="s">
        <v>1419</v>
      </c>
      <c r="CF1207" s="318" t="s">
        <v>10005</v>
      </c>
      <c r="DM1207" s="314" t="s">
        <v>11235</v>
      </c>
      <c r="DP1207" s="314" t="s">
        <v>11576</v>
      </c>
      <c r="DQ1207" s="314">
        <v>5.6</v>
      </c>
      <c r="DR1207" s="314" t="s">
        <v>11281</v>
      </c>
      <c r="EH1207" s="314" t="s">
        <v>11270</v>
      </c>
      <c r="EI1207" s="314" t="s">
        <v>11576</v>
      </c>
      <c r="EJ1207" s="314">
        <v>2</v>
      </c>
    </row>
    <row r="1208" spans="7:140" x14ac:dyDescent="0.35">
      <c r="G1208" s="322">
        <v>41501</v>
      </c>
      <c r="N1208" s="315" t="s">
        <v>18599</v>
      </c>
      <c r="S1208" s="314" t="s">
        <v>1404</v>
      </c>
      <c r="W1208" s="316">
        <v>41399</v>
      </c>
      <c r="AB1208" s="314" t="s">
        <v>7399</v>
      </c>
      <c r="AS1208" s="314" t="s">
        <v>15111</v>
      </c>
      <c r="BD1208" s="314" t="s">
        <v>11771</v>
      </c>
      <c r="BE1208" s="314" t="s">
        <v>8637</v>
      </c>
      <c r="BG1208" s="283" t="s">
        <v>11772</v>
      </c>
      <c r="BP1208" s="314" t="s">
        <v>15136</v>
      </c>
      <c r="BQ1208" s="314" t="s">
        <v>15099</v>
      </c>
      <c r="BV1208" s="314" t="s">
        <v>11571</v>
      </c>
      <c r="BW1208" s="287">
        <v>41499</v>
      </c>
      <c r="BZ1208" s="287">
        <v>41499</v>
      </c>
      <c r="CA1208" s="292">
        <v>8.3333333333333329E-2</v>
      </c>
      <c r="CB1208" t="s">
        <v>1419</v>
      </c>
      <c r="CF1208" s="318" t="s">
        <v>10005</v>
      </c>
      <c r="DM1208" s="314" t="s">
        <v>11235</v>
      </c>
      <c r="DP1208" s="314" t="s">
        <v>11576</v>
      </c>
      <c r="DQ1208" s="314">
        <v>6.2</v>
      </c>
      <c r="DR1208" s="314" t="s">
        <v>11281</v>
      </c>
      <c r="EH1208" s="314" t="s">
        <v>11270</v>
      </c>
      <c r="EI1208" s="314" t="s">
        <v>11576</v>
      </c>
      <c r="EJ1208" s="314">
        <v>2</v>
      </c>
    </row>
    <row r="1209" spans="7:140" x14ac:dyDescent="0.35">
      <c r="G1209" s="322">
        <v>41501</v>
      </c>
      <c r="N1209" s="315" t="s">
        <v>18599</v>
      </c>
      <c r="S1209" s="314" t="s">
        <v>1404</v>
      </c>
      <c r="W1209" s="316">
        <v>41399</v>
      </c>
      <c r="AB1209" s="314" t="s">
        <v>7399</v>
      </c>
      <c r="AS1209" s="314" t="s">
        <v>15111</v>
      </c>
      <c r="BD1209" s="314" t="s">
        <v>11771</v>
      </c>
      <c r="BE1209" s="314" t="s">
        <v>8637</v>
      </c>
      <c r="BG1209" s="283" t="s">
        <v>11772</v>
      </c>
      <c r="BP1209" s="314" t="s">
        <v>15136</v>
      </c>
      <c r="BQ1209" s="314" t="s">
        <v>15099</v>
      </c>
      <c r="BV1209" s="314" t="s">
        <v>11571</v>
      </c>
      <c r="BW1209" s="287">
        <v>41499</v>
      </c>
      <c r="BZ1209" s="287">
        <v>41499</v>
      </c>
      <c r="CA1209" s="292">
        <v>0.25</v>
      </c>
      <c r="CB1209" t="s">
        <v>1419</v>
      </c>
      <c r="CF1209" s="318" t="s">
        <v>10005</v>
      </c>
      <c r="DM1209" s="314" t="s">
        <v>11235</v>
      </c>
      <c r="DP1209" s="314" t="s">
        <v>11576</v>
      </c>
      <c r="DQ1209" s="314">
        <v>6.6</v>
      </c>
      <c r="DR1209" s="314" t="s">
        <v>11281</v>
      </c>
      <c r="EH1209" s="314" t="s">
        <v>11270</v>
      </c>
      <c r="EI1209" s="314" t="s">
        <v>11576</v>
      </c>
      <c r="EJ1209" s="314">
        <v>2</v>
      </c>
    </row>
    <row r="1210" spans="7:140" x14ac:dyDescent="0.35">
      <c r="G1210" s="322">
        <v>41501</v>
      </c>
      <c r="N1210" s="315" t="s">
        <v>18599</v>
      </c>
      <c r="S1210" s="314" t="s">
        <v>1404</v>
      </c>
      <c r="W1210" s="316">
        <v>41399</v>
      </c>
      <c r="AB1210" s="314" t="s">
        <v>7399</v>
      </c>
      <c r="AS1210" s="314" t="s">
        <v>15111</v>
      </c>
      <c r="BD1210" s="314" t="s">
        <v>11771</v>
      </c>
      <c r="BE1210" s="314" t="s">
        <v>8637</v>
      </c>
      <c r="BG1210" s="283" t="s">
        <v>11772</v>
      </c>
      <c r="BP1210" s="314" t="s">
        <v>15136</v>
      </c>
      <c r="BQ1210" s="314" t="s">
        <v>15099</v>
      </c>
      <c r="BV1210" s="314" t="s">
        <v>11571</v>
      </c>
      <c r="BW1210" s="287">
        <v>41499</v>
      </c>
      <c r="BZ1210" s="287">
        <v>41499</v>
      </c>
      <c r="CA1210" s="292">
        <v>0.41666666666666669</v>
      </c>
      <c r="CB1210" t="s">
        <v>1419</v>
      </c>
      <c r="CF1210" s="318" t="s">
        <v>10005</v>
      </c>
      <c r="DM1210" s="314" t="s">
        <v>11235</v>
      </c>
      <c r="DP1210" s="314" t="s">
        <v>11576</v>
      </c>
      <c r="DQ1210" s="314">
        <v>22</v>
      </c>
      <c r="DR1210" s="314" t="s">
        <v>11281</v>
      </c>
      <c r="EH1210" s="314" t="s">
        <v>11270</v>
      </c>
      <c r="EI1210" s="314" t="s">
        <v>11576</v>
      </c>
      <c r="EJ1210" s="314">
        <v>2</v>
      </c>
    </row>
    <row r="1211" spans="7:140" x14ac:dyDescent="0.35">
      <c r="G1211" s="322">
        <v>41501</v>
      </c>
      <c r="N1211" s="315" t="s">
        <v>18599</v>
      </c>
      <c r="S1211" s="314" t="s">
        <v>1404</v>
      </c>
      <c r="W1211" s="316">
        <v>41399</v>
      </c>
      <c r="AB1211" s="314" t="s">
        <v>7399</v>
      </c>
      <c r="AS1211" s="314" t="s">
        <v>15111</v>
      </c>
      <c r="BD1211" s="314" t="s">
        <v>11771</v>
      </c>
      <c r="BE1211" s="314" t="s">
        <v>8637</v>
      </c>
      <c r="BG1211" s="283" t="s">
        <v>11772</v>
      </c>
      <c r="BP1211" s="314" t="s">
        <v>15136</v>
      </c>
      <c r="BQ1211" s="314" t="s">
        <v>15099</v>
      </c>
      <c r="BV1211" s="314" t="s">
        <v>11571</v>
      </c>
      <c r="BW1211" s="287">
        <v>41499</v>
      </c>
      <c r="BZ1211" s="287">
        <v>41499</v>
      </c>
      <c r="CA1211" s="292">
        <v>0.58333333333333337</v>
      </c>
      <c r="CB1211" t="s">
        <v>1419</v>
      </c>
      <c r="CF1211" s="318" t="s">
        <v>10005</v>
      </c>
      <c r="DM1211" s="314" t="s">
        <v>11235</v>
      </c>
      <c r="DP1211" s="314" t="s">
        <v>11576</v>
      </c>
      <c r="DQ1211" s="314">
        <v>26</v>
      </c>
      <c r="DR1211" s="314" t="s">
        <v>11281</v>
      </c>
      <c r="EH1211" s="314" t="s">
        <v>11270</v>
      </c>
      <c r="EI1211" s="314" t="s">
        <v>11576</v>
      </c>
      <c r="EJ1211" s="314">
        <v>2</v>
      </c>
    </row>
    <row r="1212" spans="7:140" x14ac:dyDescent="0.35">
      <c r="G1212" s="322">
        <v>41501</v>
      </c>
      <c r="N1212" s="315" t="s">
        <v>18599</v>
      </c>
      <c r="S1212" s="314" t="s">
        <v>1404</v>
      </c>
      <c r="W1212" s="316">
        <v>41399</v>
      </c>
      <c r="AB1212" s="314" t="s">
        <v>7399</v>
      </c>
      <c r="AS1212" s="314" t="s">
        <v>15111</v>
      </c>
      <c r="BD1212" s="314" t="s">
        <v>11771</v>
      </c>
      <c r="BE1212" s="314" t="s">
        <v>8637</v>
      </c>
      <c r="BG1212" s="283" t="s">
        <v>11772</v>
      </c>
      <c r="BP1212" s="314" t="s">
        <v>15136</v>
      </c>
      <c r="BQ1212" s="314" t="s">
        <v>15099</v>
      </c>
      <c r="BV1212" s="314" t="s">
        <v>11571</v>
      </c>
      <c r="BW1212" s="287">
        <v>41499</v>
      </c>
      <c r="BZ1212" s="287">
        <v>41499</v>
      </c>
      <c r="CA1212" s="292">
        <v>0.75</v>
      </c>
      <c r="CB1212" t="s">
        <v>1419</v>
      </c>
      <c r="CF1212" s="318" t="s">
        <v>10005</v>
      </c>
      <c r="DM1212" s="314" t="s">
        <v>11235</v>
      </c>
      <c r="DP1212" s="314" t="s">
        <v>11576</v>
      </c>
      <c r="DQ1212" s="314">
        <v>21</v>
      </c>
      <c r="DR1212" s="314" t="s">
        <v>11281</v>
      </c>
      <c r="EH1212" s="314" t="s">
        <v>11270</v>
      </c>
      <c r="EI1212" s="314" t="s">
        <v>11576</v>
      </c>
      <c r="EJ1212" s="314">
        <v>2</v>
      </c>
    </row>
    <row r="1213" spans="7:140" x14ac:dyDescent="0.35">
      <c r="G1213" s="322">
        <v>41501</v>
      </c>
      <c r="N1213" s="315" t="s">
        <v>18599</v>
      </c>
      <c r="S1213" s="314" t="s">
        <v>1404</v>
      </c>
      <c r="W1213" s="316">
        <v>41399</v>
      </c>
      <c r="AB1213" s="314" t="s">
        <v>7399</v>
      </c>
      <c r="AS1213" s="314" t="s">
        <v>15111</v>
      </c>
      <c r="BD1213" s="314" t="s">
        <v>11771</v>
      </c>
      <c r="BE1213" s="314" t="s">
        <v>8637</v>
      </c>
      <c r="BG1213" s="283" t="s">
        <v>11772</v>
      </c>
      <c r="BP1213" s="314" t="s">
        <v>15136</v>
      </c>
      <c r="BQ1213" s="314" t="s">
        <v>15099</v>
      </c>
      <c r="BV1213" s="314" t="s">
        <v>11571</v>
      </c>
      <c r="BW1213" s="287">
        <v>41499</v>
      </c>
      <c r="BZ1213" s="287">
        <v>41499</v>
      </c>
      <c r="CA1213" s="292">
        <v>0.91666666666666663</v>
      </c>
      <c r="CB1213" t="s">
        <v>1419</v>
      </c>
      <c r="CF1213" s="318" t="s">
        <v>10005</v>
      </c>
      <c r="DM1213" s="314" t="s">
        <v>11235</v>
      </c>
      <c r="DP1213" s="314" t="s">
        <v>11576</v>
      </c>
      <c r="DQ1213" s="314">
        <v>14</v>
      </c>
      <c r="DR1213" s="314" t="s">
        <v>11281</v>
      </c>
      <c r="EH1213" s="314" t="s">
        <v>11270</v>
      </c>
      <c r="EI1213" s="314" t="s">
        <v>11576</v>
      </c>
      <c r="EJ1213" s="314">
        <v>2</v>
      </c>
    </row>
    <row r="1214" spans="7:140" x14ac:dyDescent="0.35">
      <c r="G1214" s="322">
        <v>41501</v>
      </c>
      <c r="N1214" s="315" t="s">
        <v>18599</v>
      </c>
      <c r="S1214" s="314" t="s">
        <v>1404</v>
      </c>
      <c r="W1214" s="316">
        <v>41399</v>
      </c>
      <c r="AB1214" s="314" t="s">
        <v>7399</v>
      </c>
      <c r="AS1214" s="314" t="s">
        <v>15111</v>
      </c>
      <c r="BD1214" s="314" t="s">
        <v>11771</v>
      </c>
      <c r="BE1214" s="314" t="s">
        <v>8637</v>
      </c>
      <c r="BG1214" s="283" t="s">
        <v>11772</v>
      </c>
      <c r="BP1214" s="314" t="s">
        <v>15136</v>
      </c>
      <c r="BQ1214" s="314" t="s">
        <v>15099</v>
      </c>
      <c r="BV1214" s="314" t="s">
        <v>11571</v>
      </c>
      <c r="BW1214" s="287">
        <v>41500</v>
      </c>
      <c r="BZ1214" s="287">
        <v>41500</v>
      </c>
      <c r="CA1214" s="292">
        <v>8.3333333333333329E-2</v>
      </c>
      <c r="CB1214" t="s">
        <v>1419</v>
      </c>
      <c r="CF1214" s="318" t="s">
        <v>10005</v>
      </c>
      <c r="DM1214" s="314" t="s">
        <v>11235</v>
      </c>
      <c r="DP1214" s="314" t="s">
        <v>11576</v>
      </c>
      <c r="DQ1214" s="314">
        <v>11</v>
      </c>
      <c r="DR1214" s="314" t="s">
        <v>11281</v>
      </c>
      <c r="EH1214" s="314" t="s">
        <v>11270</v>
      </c>
      <c r="EI1214" s="314" t="s">
        <v>11576</v>
      </c>
      <c r="EJ1214" s="314">
        <v>2</v>
      </c>
    </row>
    <row r="1215" spans="7:140" x14ac:dyDescent="0.35">
      <c r="G1215" s="322">
        <v>41501</v>
      </c>
      <c r="N1215" s="315" t="s">
        <v>18599</v>
      </c>
      <c r="S1215" s="314" t="s">
        <v>1404</v>
      </c>
      <c r="W1215" s="316">
        <v>41399</v>
      </c>
      <c r="AB1215" s="314" t="s">
        <v>7399</v>
      </c>
      <c r="AS1215" s="314" t="s">
        <v>15111</v>
      </c>
      <c r="BD1215" s="314" t="s">
        <v>11771</v>
      </c>
      <c r="BE1215" s="314" t="s">
        <v>8637</v>
      </c>
      <c r="BG1215" s="283" t="s">
        <v>11772</v>
      </c>
      <c r="BP1215" s="314" t="s">
        <v>15136</v>
      </c>
      <c r="BQ1215" s="314" t="s">
        <v>15099</v>
      </c>
      <c r="BV1215" s="314" t="s">
        <v>11571</v>
      </c>
      <c r="BW1215" s="287">
        <v>41500</v>
      </c>
      <c r="BZ1215" s="287">
        <v>41500</v>
      </c>
      <c r="CA1215" s="292">
        <v>0.25</v>
      </c>
      <c r="CB1215" t="s">
        <v>1419</v>
      </c>
      <c r="CF1215" s="318" t="s">
        <v>10005</v>
      </c>
      <c r="DM1215" s="314" t="s">
        <v>11235</v>
      </c>
      <c r="DP1215" s="314" t="s">
        <v>11576</v>
      </c>
      <c r="DQ1215" s="314">
        <v>10</v>
      </c>
      <c r="DR1215" s="314" t="s">
        <v>11281</v>
      </c>
      <c r="EH1215" s="314" t="s">
        <v>11270</v>
      </c>
      <c r="EI1215" s="314" t="s">
        <v>11576</v>
      </c>
      <c r="EJ1215" s="314">
        <v>2</v>
      </c>
    </row>
    <row r="1216" spans="7:140" x14ac:dyDescent="0.35">
      <c r="G1216" s="322">
        <v>41501</v>
      </c>
      <c r="N1216" s="315" t="s">
        <v>18599</v>
      </c>
      <c r="S1216" s="314" t="s">
        <v>1404</v>
      </c>
      <c r="W1216" s="316">
        <v>41399</v>
      </c>
      <c r="AB1216" s="314" t="s">
        <v>7399</v>
      </c>
      <c r="AS1216" s="314" t="s">
        <v>15111</v>
      </c>
      <c r="BD1216" s="314" t="s">
        <v>11771</v>
      </c>
      <c r="BE1216" s="314" t="s">
        <v>8637</v>
      </c>
      <c r="BG1216" s="283" t="s">
        <v>11772</v>
      </c>
      <c r="BP1216" s="314" t="s">
        <v>15136</v>
      </c>
      <c r="BQ1216" s="314" t="s">
        <v>15099</v>
      </c>
      <c r="BV1216" s="314" t="s">
        <v>11571</v>
      </c>
      <c r="BW1216" s="287">
        <v>41500</v>
      </c>
      <c r="BZ1216" s="287">
        <v>41500</v>
      </c>
      <c r="CA1216" s="292">
        <v>0.41666666666666669</v>
      </c>
      <c r="CB1216" t="s">
        <v>1419</v>
      </c>
      <c r="CF1216" s="318" t="s">
        <v>10005</v>
      </c>
      <c r="DM1216" s="314" t="s">
        <v>11235</v>
      </c>
      <c r="DP1216" s="314" t="s">
        <v>11576</v>
      </c>
      <c r="DQ1216" s="314">
        <v>7.6</v>
      </c>
      <c r="DR1216" s="314" t="s">
        <v>11281</v>
      </c>
      <c r="EH1216" s="314" t="s">
        <v>11270</v>
      </c>
      <c r="EI1216" s="314" t="s">
        <v>11576</v>
      </c>
      <c r="EJ1216" s="314">
        <v>2</v>
      </c>
    </row>
    <row r="1217" spans="7:140" x14ac:dyDescent="0.35">
      <c r="G1217" s="322">
        <v>41501</v>
      </c>
      <c r="N1217" s="315" t="s">
        <v>18599</v>
      </c>
      <c r="S1217" s="314" t="s">
        <v>1404</v>
      </c>
      <c r="W1217" s="316">
        <v>41399</v>
      </c>
      <c r="AB1217" s="314" t="s">
        <v>7399</v>
      </c>
      <c r="AS1217" s="314" t="s">
        <v>15111</v>
      </c>
      <c r="BD1217" s="314" t="s">
        <v>11771</v>
      </c>
      <c r="BE1217" s="314" t="s">
        <v>8637</v>
      </c>
      <c r="BG1217" s="283" t="s">
        <v>11772</v>
      </c>
      <c r="BP1217" s="314" t="s">
        <v>15136</v>
      </c>
      <c r="BQ1217" s="314" t="s">
        <v>15099</v>
      </c>
      <c r="BV1217" s="314" t="s">
        <v>11571</v>
      </c>
      <c r="BW1217" s="287">
        <v>41500</v>
      </c>
      <c r="BZ1217" s="287">
        <v>41500</v>
      </c>
      <c r="CA1217" s="292">
        <v>0.58333333333333337</v>
      </c>
      <c r="CB1217" t="s">
        <v>1419</v>
      </c>
      <c r="CF1217" s="318" t="s">
        <v>10005</v>
      </c>
      <c r="DM1217" s="314" t="s">
        <v>11235</v>
      </c>
      <c r="DP1217" s="314" t="s">
        <v>11576</v>
      </c>
      <c r="DQ1217" s="314">
        <v>6.4</v>
      </c>
      <c r="DR1217" s="314" t="s">
        <v>11281</v>
      </c>
      <c r="EH1217" s="314" t="s">
        <v>11270</v>
      </c>
      <c r="EI1217" s="314" t="s">
        <v>11576</v>
      </c>
      <c r="EJ1217" s="314">
        <v>2</v>
      </c>
    </row>
    <row r="1218" spans="7:140" x14ac:dyDescent="0.35">
      <c r="G1218" s="322">
        <v>41501</v>
      </c>
      <c r="N1218" s="315" t="s">
        <v>18599</v>
      </c>
      <c r="S1218" s="314" t="s">
        <v>1404</v>
      </c>
      <c r="W1218" s="316">
        <v>41399</v>
      </c>
      <c r="AB1218" s="314" t="s">
        <v>7399</v>
      </c>
      <c r="AS1218" s="314" t="s">
        <v>15111</v>
      </c>
      <c r="BD1218" s="314" t="s">
        <v>11771</v>
      </c>
      <c r="BE1218" s="314" t="s">
        <v>8637</v>
      </c>
      <c r="BG1218" s="283" t="s">
        <v>11772</v>
      </c>
      <c r="BP1218" s="314" t="s">
        <v>15136</v>
      </c>
      <c r="BQ1218" s="314" t="s">
        <v>15099</v>
      </c>
      <c r="BV1218" s="314" t="s">
        <v>11571</v>
      </c>
      <c r="BW1218" s="287">
        <v>41500</v>
      </c>
      <c r="BZ1218" s="287">
        <v>41500</v>
      </c>
      <c r="CA1218" s="292">
        <v>0.75</v>
      </c>
      <c r="CB1218" t="s">
        <v>1419</v>
      </c>
      <c r="CF1218" s="318" t="s">
        <v>10005</v>
      </c>
      <c r="DM1218" s="314" t="s">
        <v>11235</v>
      </c>
      <c r="DP1218" s="314" t="s">
        <v>11576</v>
      </c>
      <c r="DQ1218" s="314">
        <v>5.9</v>
      </c>
      <c r="DR1218" s="314" t="s">
        <v>11281</v>
      </c>
      <c r="EH1218" s="314" t="s">
        <v>11270</v>
      </c>
      <c r="EI1218" s="314" t="s">
        <v>11576</v>
      </c>
      <c r="EJ1218" s="314">
        <v>2</v>
      </c>
    </row>
    <row r="1219" spans="7:140" x14ac:dyDescent="0.35">
      <c r="G1219" s="322">
        <v>41501</v>
      </c>
      <c r="N1219" s="315" t="s">
        <v>18599</v>
      </c>
      <c r="S1219" s="314" t="s">
        <v>1404</v>
      </c>
      <c r="W1219" s="316">
        <v>41399</v>
      </c>
      <c r="AB1219" s="314" t="s">
        <v>7399</v>
      </c>
      <c r="AS1219" s="314" t="s">
        <v>15111</v>
      </c>
      <c r="BD1219" s="314" t="s">
        <v>11771</v>
      </c>
      <c r="BE1219" s="314" t="s">
        <v>8637</v>
      </c>
      <c r="BG1219" s="283" t="s">
        <v>11772</v>
      </c>
      <c r="BP1219" s="314" t="s">
        <v>15136</v>
      </c>
      <c r="BQ1219" s="314" t="s">
        <v>15099</v>
      </c>
      <c r="BV1219" s="314" t="s">
        <v>11571</v>
      </c>
      <c r="BW1219" s="287">
        <v>41500</v>
      </c>
      <c r="BZ1219" s="287">
        <v>41500</v>
      </c>
      <c r="CA1219" s="292">
        <v>0.91666666666666663</v>
      </c>
      <c r="CB1219" t="s">
        <v>1419</v>
      </c>
      <c r="CF1219" s="318" t="s">
        <v>10005</v>
      </c>
      <c r="DM1219" s="314" t="s">
        <v>11235</v>
      </c>
      <c r="DP1219" s="314" t="s">
        <v>11576</v>
      </c>
      <c r="DQ1219" s="314">
        <v>6.6</v>
      </c>
      <c r="DR1219" s="314" t="s">
        <v>11281</v>
      </c>
      <c r="EH1219" s="314" t="s">
        <v>11270</v>
      </c>
      <c r="EI1219" s="314" t="s">
        <v>11576</v>
      </c>
      <c r="EJ1219" s="314">
        <v>2</v>
      </c>
    </row>
    <row r="1220" spans="7:140" x14ac:dyDescent="0.35">
      <c r="G1220" s="322">
        <v>41501</v>
      </c>
      <c r="N1220" s="315" t="s">
        <v>18599</v>
      </c>
      <c r="S1220" s="314" t="s">
        <v>1404</v>
      </c>
      <c r="W1220" s="316">
        <v>41399</v>
      </c>
      <c r="AB1220" s="314" t="s">
        <v>7399</v>
      </c>
      <c r="AS1220" s="314" t="s">
        <v>15111</v>
      </c>
      <c r="BD1220" s="314" t="s">
        <v>11771</v>
      </c>
      <c r="BE1220" s="314" t="s">
        <v>8637</v>
      </c>
      <c r="BG1220" s="283" t="s">
        <v>11772</v>
      </c>
      <c r="BP1220" s="314" t="s">
        <v>15136</v>
      </c>
      <c r="BQ1220" s="314" t="s">
        <v>15099</v>
      </c>
      <c r="BV1220" s="314" t="s">
        <v>11571</v>
      </c>
      <c r="BW1220" s="287">
        <v>41501</v>
      </c>
      <c r="BZ1220" s="287">
        <v>41501</v>
      </c>
      <c r="CA1220" s="292">
        <v>8.3333333333333329E-2</v>
      </c>
      <c r="CB1220" t="s">
        <v>1419</v>
      </c>
      <c r="CF1220" s="318" t="s">
        <v>10005</v>
      </c>
      <c r="DM1220" s="314" t="s">
        <v>11235</v>
      </c>
      <c r="DP1220" s="314" t="s">
        <v>11576</v>
      </c>
      <c r="DQ1220" s="314">
        <v>18.7</v>
      </c>
      <c r="DR1220" s="314" t="s">
        <v>11281</v>
      </c>
      <c r="EH1220" s="314" t="s">
        <v>11270</v>
      </c>
      <c r="EI1220" s="314" t="s">
        <v>11576</v>
      </c>
      <c r="EJ1220" s="314">
        <v>2</v>
      </c>
    </row>
    <row r="1221" spans="7:140" x14ac:dyDescent="0.35">
      <c r="G1221" s="322">
        <v>41501</v>
      </c>
      <c r="N1221" s="315" t="s">
        <v>18599</v>
      </c>
      <c r="S1221" s="314" t="s">
        <v>1404</v>
      </c>
      <c r="W1221" s="316">
        <v>41399</v>
      </c>
      <c r="AB1221" s="314" t="s">
        <v>7399</v>
      </c>
      <c r="AS1221" s="314" t="s">
        <v>15111</v>
      </c>
      <c r="BD1221" s="314" t="s">
        <v>11771</v>
      </c>
      <c r="BE1221" s="314" t="s">
        <v>8637</v>
      </c>
      <c r="BG1221" s="283" t="s">
        <v>11772</v>
      </c>
      <c r="BP1221" s="314" t="s">
        <v>15136</v>
      </c>
      <c r="BQ1221" s="314" t="s">
        <v>15099</v>
      </c>
      <c r="BV1221" s="314" t="s">
        <v>11571</v>
      </c>
      <c r="BW1221" s="287">
        <v>41501</v>
      </c>
      <c r="BZ1221" s="287">
        <v>41501</v>
      </c>
      <c r="CA1221" s="292">
        <v>0.25</v>
      </c>
      <c r="CB1221" t="s">
        <v>1419</v>
      </c>
      <c r="CF1221" s="318" t="s">
        <v>10005</v>
      </c>
      <c r="DM1221" s="314" t="s">
        <v>11235</v>
      </c>
      <c r="DP1221" s="314" t="s">
        <v>11576</v>
      </c>
      <c r="DQ1221" s="314">
        <v>17.600000000000001</v>
      </c>
      <c r="DR1221" s="314" t="s">
        <v>11281</v>
      </c>
      <c r="EH1221" s="314" t="s">
        <v>11270</v>
      </c>
      <c r="EI1221" s="314" t="s">
        <v>11576</v>
      </c>
      <c r="EJ1221" s="314">
        <v>2</v>
      </c>
    </row>
    <row r="1222" spans="7:140" x14ac:dyDescent="0.35">
      <c r="G1222" s="322">
        <v>41501</v>
      </c>
      <c r="N1222" s="315" t="s">
        <v>18599</v>
      </c>
      <c r="S1222" s="314" t="s">
        <v>1404</v>
      </c>
      <c r="W1222" s="316">
        <v>41399</v>
      </c>
      <c r="AB1222" s="314" t="s">
        <v>7399</v>
      </c>
      <c r="AS1222" s="314" t="s">
        <v>15111</v>
      </c>
      <c r="BD1222" s="314" t="s">
        <v>11771</v>
      </c>
      <c r="BE1222" s="314" t="s">
        <v>8637</v>
      </c>
      <c r="BG1222" s="283" t="s">
        <v>11772</v>
      </c>
      <c r="BP1222" s="314" t="s">
        <v>15136</v>
      </c>
      <c r="BQ1222" s="314" t="s">
        <v>15099</v>
      </c>
      <c r="BV1222" s="314" t="s">
        <v>11571</v>
      </c>
      <c r="BW1222" s="287">
        <v>41501</v>
      </c>
      <c r="BZ1222" s="287">
        <v>41501</v>
      </c>
      <c r="CA1222" s="292">
        <v>0.41666666666666669</v>
      </c>
      <c r="CB1222" t="s">
        <v>1419</v>
      </c>
      <c r="CF1222" s="318" t="s">
        <v>10005</v>
      </c>
      <c r="DM1222" s="314" t="s">
        <v>11235</v>
      </c>
      <c r="DP1222" s="314" t="s">
        <v>11576</v>
      </c>
      <c r="DQ1222" s="314">
        <v>17.7</v>
      </c>
      <c r="DR1222" s="314" t="s">
        <v>11281</v>
      </c>
      <c r="EH1222" s="314" t="s">
        <v>11270</v>
      </c>
      <c r="EI1222" s="314" t="s">
        <v>11576</v>
      </c>
      <c r="EJ1222" s="314">
        <v>2</v>
      </c>
    </row>
    <row r="1223" spans="7:140" x14ac:dyDescent="0.35">
      <c r="G1223" s="322">
        <v>41501</v>
      </c>
      <c r="N1223" s="315" t="s">
        <v>18599</v>
      </c>
      <c r="S1223" s="314" t="s">
        <v>1404</v>
      </c>
      <c r="W1223" s="316">
        <v>41399</v>
      </c>
      <c r="AB1223" s="314" t="s">
        <v>7399</v>
      </c>
      <c r="AS1223" s="314" t="s">
        <v>15111</v>
      </c>
      <c r="BD1223" s="314" t="s">
        <v>11771</v>
      </c>
      <c r="BE1223" s="314" t="s">
        <v>8637</v>
      </c>
      <c r="BG1223" s="283" t="s">
        <v>11772</v>
      </c>
      <c r="BP1223" s="314" t="s">
        <v>15136</v>
      </c>
      <c r="BQ1223" s="314" t="s">
        <v>15099</v>
      </c>
      <c r="BV1223" s="314" t="s">
        <v>11571</v>
      </c>
      <c r="BW1223" s="287">
        <v>41501</v>
      </c>
      <c r="BZ1223" s="287">
        <v>41501</v>
      </c>
      <c r="CA1223" s="292">
        <v>0.58333333333333337</v>
      </c>
      <c r="CB1223" t="s">
        <v>1419</v>
      </c>
      <c r="CF1223" s="318" t="s">
        <v>10005</v>
      </c>
      <c r="DM1223" s="314" t="s">
        <v>11235</v>
      </c>
      <c r="DP1223" s="314" t="s">
        <v>11576</v>
      </c>
      <c r="DQ1223" s="314">
        <v>19.100000000000001</v>
      </c>
      <c r="DR1223" s="314" t="s">
        <v>11281</v>
      </c>
      <c r="EH1223" s="314" t="s">
        <v>11270</v>
      </c>
      <c r="EI1223" s="314" t="s">
        <v>11576</v>
      </c>
      <c r="EJ1223" s="314">
        <v>2</v>
      </c>
    </row>
    <row r="1224" spans="7:140" x14ac:dyDescent="0.35">
      <c r="G1224" s="322">
        <v>41501</v>
      </c>
      <c r="N1224" s="315" t="s">
        <v>18599</v>
      </c>
      <c r="S1224" s="314" t="s">
        <v>1404</v>
      </c>
      <c r="W1224" s="316">
        <v>41399</v>
      </c>
      <c r="AB1224" s="314" t="s">
        <v>7399</v>
      </c>
      <c r="AS1224" s="314" t="s">
        <v>15111</v>
      </c>
      <c r="BD1224" s="314" t="s">
        <v>11771</v>
      </c>
      <c r="BE1224" s="314" t="s">
        <v>8637</v>
      </c>
      <c r="BG1224" s="283" t="s">
        <v>11772</v>
      </c>
      <c r="BP1224" s="314" t="s">
        <v>15136</v>
      </c>
      <c r="BQ1224" s="314" t="s">
        <v>15099</v>
      </c>
      <c r="BV1224" s="314" t="s">
        <v>11571</v>
      </c>
      <c r="BW1224" s="287">
        <v>41501</v>
      </c>
      <c r="BZ1224" s="287">
        <v>41501</v>
      </c>
      <c r="CA1224" s="292">
        <v>0.75</v>
      </c>
      <c r="CB1224" t="s">
        <v>1419</v>
      </c>
      <c r="CF1224" s="318" t="s">
        <v>10005</v>
      </c>
      <c r="DM1224" s="314" t="s">
        <v>11235</v>
      </c>
      <c r="DP1224" s="314" t="s">
        <v>11576</v>
      </c>
      <c r="DQ1224" s="314">
        <v>19.5</v>
      </c>
      <c r="DR1224" s="314" t="s">
        <v>11281</v>
      </c>
      <c r="EH1224" s="314" t="s">
        <v>11270</v>
      </c>
      <c r="EI1224" s="314" t="s">
        <v>11576</v>
      </c>
      <c r="EJ1224" s="314">
        <v>2</v>
      </c>
    </row>
    <row r="1225" spans="7:140" x14ac:dyDescent="0.35">
      <c r="G1225" s="322">
        <v>41501</v>
      </c>
      <c r="N1225" s="315" t="s">
        <v>18599</v>
      </c>
      <c r="S1225" s="314" t="s">
        <v>1404</v>
      </c>
      <c r="W1225" s="316">
        <v>41399</v>
      </c>
      <c r="AB1225" s="314" t="s">
        <v>7399</v>
      </c>
      <c r="AS1225" s="314" t="s">
        <v>15111</v>
      </c>
      <c r="BD1225" s="314" t="s">
        <v>11771</v>
      </c>
      <c r="BE1225" s="314" t="s">
        <v>8637</v>
      </c>
      <c r="BG1225" s="283" t="s">
        <v>11772</v>
      </c>
      <c r="BP1225" s="314" t="s">
        <v>15136</v>
      </c>
      <c r="BQ1225" s="314" t="s">
        <v>15099</v>
      </c>
      <c r="BV1225" s="314" t="s">
        <v>11571</v>
      </c>
      <c r="BW1225" s="287">
        <v>41501</v>
      </c>
      <c r="BZ1225" s="287">
        <v>41501</v>
      </c>
      <c r="CA1225" s="292">
        <v>0.91666666666666663</v>
      </c>
      <c r="CB1225" t="s">
        <v>1419</v>
      </c>
      <c r="CF1225" s="318" t="s">
        <v>10005</v>
      </c>
      <c r="DM1225" s="314" t="s">
        <v>11235</v>
      </c>
      <c r="DP1225" s="314" t="s">
        <v>11576</v>
      </c>
      <c r="DQ1225" s="314">
        <v>19</v>
      </c>
      <c r="DR1225" s="314" t="s">
        <v>11281</v>
      </c>
      <c r="EH1225" s="314" t="s">
        <v>11270</v>
      </c>
      <c r="EI1225" s="314" t="s">
        <v>11576</v>
      </c>
      <c r="EJ1225" s="314">
        <v>2</v>
      </c>
    </row>
    <row r="1226" spans="7:140" x14ac:dyDescent="0.35">
      <c r="G1226" s="322">
        <v>41501</v>
      </c>
      <c r="N1226" s="315" t="s">
        <v>18599</v>
      </c>
      <c r="S1226" s="314" t="s">
        <v>1404</v>
      </c>
      <c r="W1226" s="316">
        <v>41399</v>
      </c>
      <c r="AB1226" s="314" t="s">
        <v>7399</v>
      </c>
      <c r="AS1226" s="314" t="s">
        <v>15111</v>
      </c>
      <c r="BD1226" s="314" t="s">
        <v>11771</v>
      </c>
      <c r="BE1226" s="314" t="s">
        <v>8637</v>
      </c>
      <c r="BG1226" s="175" t="s">
        <v>11772</v>
      </c>
      <c r="BP1226" s="314" t="s">
        <v>15136</v>
      </c>
      <c r="BQ1226" s="314" t="s">
        <v>15099</v>
      </c>
      <c r="BV1226" s="314" t="s">
        <v>11571</v>
      </c>
      <c r="BW1226" s="181">
        <v>41399</v>
      </c>
      <c r="BZ1226" s="181">
        <v>41399</v>
      </c>
      <c r="CA1226" s="292">
        <v>8.3333333333333329E-2</v>
      </c>
      <c r="CB1226" t="s">
        <v>1419</v>
      </c>
      <c r="CF1226" s="318" t="s">
        <v>2674</v>
      </c>
      <c r="DM1226" s="314" t="s">
        <v>11235</v>
      </c>
      <c r="DP1226" s="314" t="s">
        <v>9144</v>
      </c>
      <c r="DQ1226" s="314">
        <v>13.9</v>
      </c>
      <c r="DR1226" s="314" t="s">
        <v>11281</v>
      </c>
      <c r="EH1226" s="314" t="s">
        <v>11270</v>
      </c>
      <c r="EI1226" s="314" t="s">
        <v>9144</v>
      </c>
      <c r="EJ1226" s="314">
        <v>0.12</v>
      </c>
    </row>
    <row r="1227" spans="7:140" x14ac:dyDescent="0.35">
      <c r="G1227" s="322">
        <v>41501</v>
      </c>
      <c r="N1227" s="315" t="s">
        <v>18599</v>
      </c>
      <c r="S1227" s="314" t="s">
        <v>1404</v>
      </c>
      <c r="W1227" s="316">
        <v>41399</v>
      </c>
      <c r="AB1227" s="314" t="s">
        <v>7399</v>
      </c>
      <c r="AS1227" s="314" t="s">
        <v>15111</v>
      </c>
      <c r="BD1227" s="314" t="s">
        <v>11771</v>
      </c>
      <c r="BE1227" s="314" t="s">
        <v>8637</v>
      </c>
      <c r="BG1227" s="175" t="s">
        <v>11772</v>
      </c>
      <c r="BP1227" s="314" t="s">
        <v>15136</v>
      </c>
      <c r="BQ1227" s="314" t="s">
        <v>15099</v>
      </c>
      <c r="BV1227" s="314" t="s">
        <v>11571</v>
      </c>
      <c r="BW1227" s="181">
        <v>41399</v>
      </c>
      <c r="BZ1227" s="181">
        <v>41399</v>
      </c>
      <c r="CA1227" s="292">
        <v>0.25</v>
      </c>
      <c r="CB1227" t="s">
        <v>1419</v>
      </c>
      <c r="CF1227" s="318" t="s">
        <v>2674</v>
      </c>
      <c r="DM1227" s="314" t="s">
        <v>11235</v>
      </c>
      <c r="DP1227" s="314" t="s">
        <v>9144</v>
      </c>
      <c r="DQ1227" s="314">
        <v>12.7</v>
      </c>
      <c r="DR1227" s="314" t="s">
        <v>11281</v>
      </c>
      <c r="EH1227" s="314" t="s">
        <v>11270</v>
      </c>
      <c r="EI1227" s="314" t="s">
        <v>9144</v>
      </c>
      <c r="EJ1227" s="314">
        <v>0.12</v>
      </c>
    </row>
    <row r="1228" spans="7:140" x14ac:dyDescent="0.35">
      <c r="G1228" s="322">
        <v>41501</v>
      </c>
      <c r="N1228" s="315" t="s">
        <v>18599</v>
      </c>
      <c r="S1228" s="314" t="s">
        <v>1404</v>
      </c>
      <c r="W1228" s="316">
        <v>41399</v>
      </c>
      <c r="AB1228" s="314" t="s">
        <v>7399</v>
      </c>
      <c r="AS1228" s="314" t="s">
        <v>15111</v>
      </c>
      <c r="BD1228" s="314" t="s">
        <v>11771</v>
      </c>
      <c r="BE1228" s="314" t="s">
        <v>8637</v>
      </c>
      <c r="BG1228" s="175" t="s">
        <v>11772</v>
      </c>
      <c r="BP1228" s="314" t="s">
        <v>15136</v>
      </c>
      <c r="BQ1228" s="314" t="s">
        <v>15099</v>
      </c>
      <c r="BV1228" s="314" t="s">
        <v>11571</v>
      </c>
      <c r="BW1228" s="181">
        <v>41399</v>
      </c>
      <c r="BZ1228" s="181">
        <v>41399</v>
      </c>
      <c r="CA1228" s="292">
        <v>0.41666666666666669</v>
      </c>
      <c r="CB1228" t="s">
        <v>1419</v>
      </c>
      <c r="CF1228" s="318" t="s">
        <v>2674</v>
      </c>
      <c r="DM1228" s="314" t="s">
        <v>11235</v>
      </c>
      <c r="DP1228" s="314" t="s">
        <v>9144</v>
      </c>
      <c r="DQ1228" s="314">
        <v>13.8</v>
      </c>
      <c r="DR1228" s="314" t="s">
        <v>11281</v>
      </c>
      <c r="EH1228" s="314" t="s">
        <v>11270</v>
      </c>
      <c r="EI1228" s="314" t="s">
        <v>9144</v>
      </c>
      <c r="EJ1228" s="314">
        <v>0.12</v>
      </c>
    </row>
    <row r="1229" spans="7:140" x14ac:dyDescent="0.35">
      <c r="G1229" s="322">
        <v>41501</v>
      </c>
      <c r="N1229" s="315" t="s">
        <v>18599</v>
      </c>
      <c r="S1229" s="314" t="s">
        <v>1404</v>
      </c>
      <c r="W1229" s="316">
        <v>41399</v>
      </c>
      <c r="AB1229" s="314" t="s">
        <v>7399</v>
      </c>
      <c r="AS1229" s="314" t="s">
        <v>15111</v>
      </c>
      <c r="BD1229" s="314" t="s">
        <v>11771</v>
      </c>
      <c r="BE1229" s="314" t="s">
        <v>8637</v>
      </c>
      <c r="BG1229" s="175" t="s">
        <v>11772</v>
      </c>
      <c r="BP1229" s="314" t="s">
        <v>15136</v>
      </c>
      <c r="BQ1229" s="314" t="s">
        <v>15099</v>
      </c>
      <c r="BV1229" s="314" t="s">
        <v>11571</v>
      </c>
      <c r="BW1229" s="181">
        <v>41399</v>
      </c>
      <c r="BZ1229" s="181">
        <v>41399</v>
      </c>
      <c r="CA1229" s="292">
        <v>0.58333333333333337</v>
      </c>
      <c r="CB1229" t="s">
        <v>1419</v>
      </c>
      <c r="CF1229" s="318" t="s">
        <v>2674</v>
      </c>
      <c r="DM1229" s="314" t="s">
        <v>11235</v>
      </c>
      <c r="DP1229" s="314" t="s">
        <v>9144</v>
      </c>
      <c r="DQ1229" s="314">
        <v>17.100000000000001</v>
      </c>
      <c r="DR1229" s="314" t="s">
        <v>11281</v>
      </c>
      <c r="EH1229" s="314" t="s">
        <v>11270</v>
      </c>
      <c r="EI1229" s="314" t="s">
        <v>9144</v>
      </c>
      <c r="EJ1229" s="314">
        <v>0.12</v>
      </c>
    </row>
    <row r="1230" spans="7:140" x14ac:dyDescent="0.35">
      <c r="G1230" s="322">
        <v>41501</v>
      </c>
      <c r="N1230" s="315" t="s">
        <v>18599</v>
      </c>
      <c r="S1230" s="314" t="s">
        <v>1404</v>
      </c>
      <c r="W1230" s="316">
        <v>41399</v>
      </c>
      <c r="AB1230" s="314" t="s">
        <v>7399</v>
      </c>
      <c r="AS1230" s="314" t="s">
        <v>15111</v>
      </c>
      <c r="BD1230" s="314" t="s">
        <v>11771</v>
      </c>
      <c r="BE1230" s="314" t="s">
        <v>8637</v>
      </c>
      <c r="BG1230" s="175" t="s">
        <v>11772</v>
      </c>
      <c r="BP1230" s="314" t="s">
        <v>15136</v>
      </c>
      <c r="BQ1230" s="314" t="s">
        <v>15099</v>
      </c>
      <c r="BV1230" s="314" t="s">
        <v>11571</v>
      </c>
      <c r="BW1230" s="181">
        <v>41399</v>
      </c>
      <c r="BZ1230" s="181">
        <v>41399</v>
      </c>
      <c r="CA1230" s="292">
        <v>0.75</v>
      </c>
      <c r="CB1230" t="s">
        <v>1419</v>
      </c>
      <c r="CF1230" s="318" t="s">
        <v>2674</v>
      </c>
      <c r="DM1230" s="314" t="s">
        <v>11235</v>
      </c>
      <c r="DP1230" s="314" t="s">
        <v>9144</v>
      </c>
      <c r="DQ1230" s="314">
        <v>17.399999999999999</v>
      </c>
      <c r="DR1230" s="314" t="s">
        <v>11281</v>
      </c>
      <c r="EH1230" s="314" t="s">
        <v>11270</v>
      </c>
      <c r="EI1230" s="314" t="s">
        <v>9144</v>
      </c>
      <c r="EJ1230" s="314">
        <v>0.12</v>
      </c>
    </row>
    <row r="1231" spans="7:140" x14ac:dyDescent="0.35">
      <c r="G1231" s="322">
        <v>41501</v>
      </c>
      <c r="N1231" s="315" t="s">
        <v>18599</v>
      </c>
      <c r="S1231" s="314" t="s">
        <v>1404</v>
      </c>
      <c r="W1231" s="316">
        <v>41399</v>
      </c>
      <c r="AB1231" s="314" t="s">
        <v>7399</v>
      </c>
      <c r="AS1231" s="314" t="s">
        <v>15111</v>
      </c>
      <c r="BD1231" s="314" t="s">
        <v>11771</v>
      </c>
      <c r="BE1231" s="314" t="s">
        <v>8637</v>
      </c>
      <c r="BG1231" s="175" t="s">
        <v>11772</v>
      </c>
      <c r="BP1231" s="314" t="s">
        <v>15136</v>
      </c>
      <c r="BQ1231" s="314" t="s">
        <v>15099</v>
      </c>
      <c r="BV1231" s="314" t="s">
        <v>11571</v>
      </c>
      <c r="BW1231" s="181">
        <v>41399</v>
      </c>
      <c r="BZ1231" s="181">
        <v>41399</v>
      </c>
      <c r="CA1231" s="292">
        <v>0.91666666666666663</v>
      </c>
      <c r="CB1231" t="s">
        <v>1419</v>
      </c>
      <c r="CF1231" s="318" t="s">
        <v>2674</v>
      </c>
      <c r="DM1231" s="314" t="s">
        <v>11235</v>
      </c>
      <c r="DP1231" s="314" t="s">
        <v>9144</v>
      </c>
      <c r="DQ1231" s="314">
        <v>15.6</v>
      </c>
      <c r="DR1231" s="314" t="s">
        <v>11281</v>
      </c>
      <c r="EH1231" s="314" t="s">
        <v>11270</v>
      </c>
      <c r="EI1231" s="314" t="s">
        <v>9144</v>
      </c>
      <c r="EJ1231" s="314">
        <v>0.12</v>
      </c>
    </row>
    <row r="1232" spans="7:140" x14ac:dyDescent="0.35">
      <c r="G1232" s="322">
        <v>41501</v>
      </c>
      <c r="N1232" s="315" t="s">
        <v>18599</v>
      </c>
      <c r="S1232" s="314" t="s">
        <v>1404</v>
      </c>
      <c r="W1232" s="316">
        <v>41399</v>
      </c>
      <c r="AB1232" s="314" t="s">
        <v>7399</v>
      </c>
      <c r="AS1232" s="314" t="s">
        <v>15111</v>
      </c>
      <c r="BD1232" s="314" t="s">
        <v>11771</v>
      </c>
      <c r="BE1232" s="314" t="s">
        <v>8637</v>
      </c>
      <c r="BG1232" s="175" t="s">
        <v>11772</v>
      </c>
      <c r="BP1232" s="314" t="s">
        <v>15136</v>
      </c>
      <c r="BQ1232" s="314" t="s">
        <v>15099</v>
      </c>
      <c r="BV1232" s="314" t="s">
        <v>11571</v>
      </c>
      <c r="BW1232" s="181">
        <v>41400</v>
      </c>
      <c r="BZ1232" s="181">
        <v>41400</v>
      </c>
      <c r="CA1232" s="292">
        <v>8.3333333333333329E-2</v>
      </c>
      <c r="CB1232" t="s">
        <v>1419</v>
      </c>
      <c r="CF1232" s="318" t="s">
        <v>2674</v>
      </c>
      <c r="DM1232" s="314" t="s">
        <v>11235</v>
      </c>
      <c r="DP1232" s="314" t="s">
        <v>9144</v>
      </c>
      <c r="DQ1232" s="314">
        <v>13.5</v>
      </c>
      <c r="DR1232" s="314" t="s">
        <v>11281</v>
      </c>
      <c r="EH1232" s="314" t="s">
        <v>11270</v>
      </c>
      <c r="EI1232" s="314" t="s">
        <v>9144</v>
      </c>
      <c r="EJ1232" s="314">
        <v>0.12</v>
      </c>
    </row>
    <row r="1233" spans="7:140" x14ac:dyDescent="0.35">
      <c r="G1233" s="322">
        <v>41501</v>
      </c>
      <c r="N1233" s="315" t="s">
        <v>18599</v>
      </c>
      <c r="S1233" s="314" t="s">
        <v>1404</v>
      </c>
      <c r="W1233" s="316">
        <v>41399</v>
      </c>
      <c r="AB1233" s="314" t="s">
        <v>7399</v>
      </c>
      <c r="AS1233" s="314" t="s">
        <v>15111</v>
      </c>
      <c r="BD1233" s="314" t="s">
        <v>11771</v>
      </c>
      <c r="BE1233" s="314" t="s">
        <v>8637</v>
      </c>
      <c r="BG1233" s="175" t="s">
        <v>11772</v>
      </c>
      <c r="BP1233" s="314" t="s">
        <v>15136</v>
      </c>
      <c r="BQ1233" s="314" t="s">
        <v>15099</v>
      </c>
      <c r="BV1233" s="314" t="s">
        <v>11571</v>
      </c>
      <c r="BW1233" s="181">
        <v>41400</v>
      </c>
      <c r="BZ1233" s="181">
        <v>41400</v>
      </c>
      <c r="CA1233" s="292">
        <v>0.25</v>
      </c>
      <c r="CB1233" t="s">
        <v>1419</v>
      </c>
      <c r="CF1233" s="318" t="s">
        <v>2674</v>
      </c>
      <c r="DM1233" s="314" t="s">
        <v>11235</v>
      </c>
      <c r="DP1233" s="314" t="s">
        <v>9144</v>
      </c>
      <c r="DQ1233" s="314">
        <v>12.6</v>
      </c>
      <c r="DR1233" s="314" t="s">
        <v>11281</v>
      </c>
      <c r="EH1233" s="314" t="s">
        <v>11270</v>
      </c>
      <c r="EI1233" s="314" t="s">
        <v>9144</v>
      </c>
      <c r="EJ1233" s="314">
        <v>0.12</v>
      </c>
    </row>
    <row r="1234" spans="7:140" x14ac:dyDescent="0.35">
      <c r="G1234" s="322">
        <v>41501</v>
      </c>
      <c r="N1234" s="315" t="s">
        <v>18599</v>
      </c>
      <c r="S1234" s="314" t="s">
        <v>1404</v>
      </c>
      <c r="W1234" s="316">
        <v>41399</v>
      </c>
      <c r="AB1234" s="314" t="s">
        <v>7399</v>
      </c>
      <c r="AS1234" s="314" t="s">
        <v>15111</v>
      </c>
      <c r="BD1234" s="314" t="s">
        <v>11771</v>
      </c>
      <c r="BE1234" s="314" t="s">
        <v>8637</v>
      </c>
      <c r="BG1234" s="175" t="s">
        <v>11772</v>
      </c>
      <c r="BP1234" s="314" t="s">
        <v>15136</v>
      </c>
      <c r="BQ1234" s="314" t="s">
        <v>15099</v>
      </c>
      <c r="BV1234" s="314" t="s">
        <v>11571</v>
      </c>
      <c r="BW1234" s="181">
        <v>41400</v>
      </c>
      <c r="BZ1234" s="181">
        <v>41400</v>
      </c>
      <c r="CA1234" s="292">
        <v>0.41666666666666669</v>
      </c>
      <c r="CB1234" t="s">
        <v>1419</v>
      </c>
      <c r="CF1234" s="318" t="s">
        <v>2674</v>
      </c>
      <c r="DM1234" s="314" t="s">
        <v>11235</v>
      </c>
      <c r="DP1234" s="314" t="s">
        <v>9144</v>
      </c>
      <c r="DQ1234" s="314">
        <v>13.4</v>
      </c>
      <c r="DR1234" s="314" t="s">
        <v>11281</v>
      </c>
      <c r="EH1234" s="314" t="s">
        <v>11270</v>
      </c>
      <c r="EI1234" s="314" t="s">
        <v>9144</v>
      </c>
      <c r="EJ1234" s="314">
        <v>0.12</v>
      </c>
    </row>
    <row r="1235" spans="7:140" x14ac:dyDescent="0.35">
      <c r="G1235" s="322">
        <v>41501</v>
      </c>
      <c r="N1235" s="315" t="s">
        <v>18599</v>
      </c>
      <c r="S1235" s="314" t="s">
        <v>1404</v>
      </c>
      <c r="W1235" s="316">
        <v>41399</v>
      </c>
      <c r="AB1235" s="314" t="s">
        <v>7399</v>
      </c>
      <c r="AS1235" s="314" t="s">
        <v>15111</v>
      </c>
      <c r="BD1235" s="314" t="s">
        <v>11771</v>
      </c>
      <c r="BE1235" s="314" t="s">
        <v>8637</v>
      </c>
      <c r="BG1235" s="175" t="s">
        <v>11772</v>
      </c>
      <c r="BP1235" s="314" t="s">
        <v>15136</v>
      </c>
      <c r="BQ1235" s="314" t="s">
        <v>15099</v>
      </c>
      <c r="BV1235" s="314" t="s">
        <v>11571</v>
      </c>
      <c r="BW1235" s="181">
        <v>41400</v>
      </c>
      <c r="BZ1235" s="181">
        <v>41400</v>
      </c>
      <c r="CA1235" s="292">
        <v>0.58333333333333337</v>
      </c>
      <c r="CB1235" t="s">
        <v>1419</v>
      </c>
      <c r="CF1235" s="318" t="s">
        <v>2674</v>
      </c>
      <c r="DM1235" s="314" t="s">
        <v>11235</v>
      </c>
      <c r="DP1235" s="314" t="s">
        <v>9144</v>
      </c>
      <c r="DQ1235" s="314">
        <v>15</v>
      </c>
      <c r="DR1235" s="314" t="s">
        <v>11281</v>
      </c>
      <c r="EH1235" s="314" t="s">
        <v>11270</v>
      </c>
      <c r="EI1235" s="314" t="s">
        <v>9144</v>
      </c>
      <c r="EJ1235" s="314">
        <v>0.12</v>
      </c>
    </row>
    <row r="1236" spans="7:140" x14ac:dyDescent="0.35">
      <c r="G1236" s="322">
        <v>41501</v>
      </c>
      <c r="N1236" s="315" t="s">
        <v>18599</v>
      </c>
      <c r="S1236" s="314" t="s">
        <v>1404</v>
      </c>
      <c r="W1236" s="316">
        <v>41399</v>
      </c>
      <c r="AB1236" s="314" t="s">
        <v>7399</v>
      </c>
      <c r="AS1236" s="314" t="s">
        <v>15111</v>
      </c>
      <c r="BD1236" s="314" t="s">
        <v>11771</v>
      </c>
      <c r="BE1236" s="314" t="s">
        <v>8637</v>
      </c>
      <c r="BG1236" s="175" t="s">
        <v>11772</v>
      </c>
      <c r="BP1236" s="314" t="s">
        <v>15136</v>
      </c>
      <c r="BQ1236" s="314" t="s">
        <v>15099</v>
      </c>
      <c r="BV1236" s="314" t="s">
        <v>11571</v>
      </c>
      <c r="BW1236" s="181">
        <v>41400</v>
      </c>
      <c r="BZ1236" s="181">
        <v>41400</v>
      </c>
      <c r="CA1236" s="292">
        <v>0.75</v>
      </c>
      <c r="CB1236" t="s">
        <v>1419</v>
      </c>
      <c r="CF1236" s="318" t="s">
        <v>2674</v>
      </c>
      <c r="DM1236" s="314" t="s">
        <v>11235</v>
      </c>
      <c r="DP1236" s="314" t="s">
        <v>9144</v>
      </c>
      <c r="DQ1236" s="314">
        <v>15.8</v>
      </c>
      <c r="DR1236" s="314" t="s">
        <v>11281</v>
      </c>
      <c r="EH1236" s="314" t="s">
        <v>11270</v>
      </c>
      <c r="EI1236" s="314" t="s">
        <v>9144</v>
      </c>
      <c r="EJ1236" s="314">
        <v>0.12</v>
      </c>
    </row>
    <row r="1237" spans="7:140" x14ac:dyDescent="0.35">
      <c r="G1237" s="322">
        <v>41501</v>
      </c>
      <c r="N1237" s="315" t="s">
        <v>18599</v>
      </c>
      <c r="S1237" s="314" t="s">
        <v>1404</v>
      </c>
      <c r="W1237" s="316">
        <v>41399</v>
      </c>
      <c r="AB1237" s="314" t="s">
        <v>7399</v>
      </c>
      <c r="AS1237" s="314" t="s">
        <v>15111</v>
      </c>
      <c r="BD1237" s="314" t="s">
        <v>11771</v>
      </c>
      <c r="BE1237" s="314" t="s">
        <v>8637</v>
      </c>
      <c r="BG1237" s="175" t="s">
        <v>11772</v>
      </c>
      <c r="BP1237" s="314" t="s">
        <v>15136</v>
      </c>
      <c r="BQ1237" s="314" t="s">
        <v>15099</v>
      </c>
      <c r="BV1237" s="314" t="s">
        <v>11571</v>
      </c>
      <c r="BW1237" s="181">
        <v>41400</v>
      </c>
      <c r="BZ1237" s="181">
        <v>41400</v>
      </c>
      <c r="CA1237" s="292">
        <v>0.91666666666666663</v>
      </c>
      <c r="CB1237" t="s">
        <v>1419</v>
      </c>
      <c r="CF1237" s="318" t="s">
        <v>2674</v>
      </c>
      <c r="DM1237" s="314" t="s">
        <v>11235</v>
      </c>
      <c r="DP1237" s="314" t="s">
        <v>9144</v>
      </c>
      <c r="DQ1237" s="314">
        <v>15.3</v>
      </c>
      <c r="DR1237" s="314" t="s">
        <v>11281</v>
      </c>
      <c r="EH1237" s="314" t="s">
        <v>11270</v>
      </c>
      <c r="EI1237" s="314" t="s">
        <v>9144</v>
      </c>
      <c r="EJ1237" s="314">
        <v>0.12</v>
      </c>
    </row>
    <row r="1238" spans="7:140" x14ac:dyDescent="0.35">
      <c r="G1238" s="322">
        <v>41501</v>
      </c>
      <c r="N1238" s="315" t="s">
        <v>18599</v>
      </c>
      <c r="S1238" s="314" t="s">
        <v>1404</v>
      </c>
      <c r="W1238" s="316">
        <v>41399</v>
      </c>
      <c r="AB1238" s="314" t="s">
        <v>7399</v>
      </c>
      <c r="AS1238" s="314" t="s">
        <v>15111</v>
      </c>
      <c r="BD1238" s="314" t="s">
        <v>11771</v>
      </c>
      <c r="BE1238" s="314" t="s">
        <v>8637</v>
      </c>
      <c r="BG1238" s="175" t="s">
        <v>11772</v>
      </c>
      <c r="BP1238" s="314" t="s">
        <v>15136</v>
      </c>
      <c r="BQ1238" s="314" t="s">
        <v>15099</v>
      </c>
      <c r="BV1238" s="314" t="s">
        <v>11571</v>
      </c>
      <c r="BW1238" s="181">
        <v>41401</v>
      </c>
      <c r="BZ1238" s="181">
        <v>41401</v>
      </c>
      <c r="CA1238" s="292">
        <v>8.3333333333333329E-2</v>
      </c>
      <c r="CB1238" t="s">
        <v>1419</v>
      </c>
      <c r="CF1238" s="318" t="s">
        <v>2674</v>
      </c>
      <c r="DM1238" s="314" t="s">
        <v>11235</v>
      </c>
      <c r="DP1238" s="314" t="s">
        <v>9144</v>
      </c>
      <c r="DQ1238" s="314">
        <v>14.7</v>
      </c>
      <c r="DR1238" s="314" t="s">
        <v>11281</v>
      </c>
      <c r="EH1238" s="314" t="s">
        <v>11270</v>
      </c>
      <c r="EI1238" s="314" t="s">
        <v>9144</v>
      </c>
      <c r="EJ1238" s="314">
        <v>0.12</v>
      </c>
    </row>
    <row r="1239" spans="7:140" x14ac:dyDescent="0.35">
      <c r="G1239" s="322">
        <v>41501</v>
      </c>
      <c r="N1239" s="315" t="s">
        <v>18599</v>
      </c>
      <c r="S1239" s="314" t="s">
        <v>1404</v>
      </c>
      <c r="W1239" s="316">
        <v>41399</v>
      </c>
      <c r="AB1239" s="314" t="s">
        <v>7399</v>
      </c>
      <c r="AS1239" s="314" t="s">
        <v>15111</v>
      </c>
      <c r="BD1239" s="314" t="s">
        <v>11771</v>
      </c>
      <c r="BE1239" s="314" t="s">
        <v>8637</v>
      </c>
      <c r="BG1239" s="175" t="s">
        <v>11772</v>
      </c>
      <c r="BP1239" s="314" t="s">
        <v>15136</v>
      </c>
      <c r="BQ1239" s="314" t="s">
        <v>15099</v>
      </c>
      <c r="BV1239" s="314" t="s">
        <v>11571</v>
      </c>
      <c r="BW1239" s="181">
        <v>41401</v>
      </c>
      <c r="BZ1239" s="181">
        <v>41401</v>
      </c>
      <c r="CA1239" s="292">
        <v>0.25</v>
      </c>
      <c r="CB1239" t="s">
        <v>1419</v>
      </c>
      <c r="CF1239" s="318" t="s">
        <v>2674</v>
      </c>
      <c r="DM1239" s="314" t="s">
        <v>11235</v>
      </c>
      <c r="DP1239" s="314" t="s">
        <v>9144</v>
      </c>
      <c r="DQ1239" s="314">
        <v>14.2</v>
      </c>
      <c r="DR1239" s="314" t="s">
        <v>11281</v>
      </c>
      <c r="EH1239" s="314" t="s">
        <v>11270</v>
      </c>
      <c r="EI1239" s="314" t="s">
        <v>9144</v>
      </c>
      <c r="EJ1239" s="314">
        <v>0.12</v>
      </c>
    </row>
    <row r="1240" spans="7:140" x14ac:dyDescent="0.35">
      <c r="G1240" s="322">
        <v>41501</v>
      </c>
      <c r="N1240" s="315" t="s">
        <v>18599</v>
      </c>
      <c r="S1240" s="314" t="s">
        <v>1404</v>
      </c>
      <c r="W1240" s="316">
        <v>41399</v>
      </c>
      <c r="AB1240" s="314" t="s">
        <v>7399</v>
      </c>
      <c r="AS1240" s="314" t="s">
        <v>15111</v>
      </c>
      <c r="BD1240" s="314" t="s">
        <v>11771</v>
      </c>
      <c r="BE1240" s="314" t="s">
        <v>8637</v>
      </c>
      <c r="BG1240" s="175" t="s">
        <v>11772</v>
      </c>
      <c r="BP1240" s="314" t="s">
        <v>15136</v>
      </c>
      <c r="BQ1240" s="314" t="s">
        <v>15099</v>
      </c>
      <c r="BV1240" s="314" t="s">
        <v>11571</v>
      </c>
      <c r="BW1240" s="181">
        <v>41401</v>
      </c>
      <c r="BZ1240" s="181">
        <v>41401</v>
      </c>
      <c r="CA1240" s="292">
        <v>0.41666666666666669</v>
      </c>
      <c r="CB1240" t="s">
        <v>1419</v>
      </c>
      <c r="CF1240" s="318" t="s">
        <v>2674</v>
      </c>
      <c r="DM1240" s="314" t="s">
        <v>11235</v>
      </c>
      <c r="DP1240" s="314" t="s">
        <v>9144</v>
      </c>
      <c r="DQ1240" s="314">
        <v>14.5</v>
      </c>
      <c r="DR1240" s="314" t="s">
        <v>11281</v>
      </c>
      <c r="EH1240" s="314" t="s">
        <v>11270</v>
      </c>
      <c r="EI1240" s="314" t="s">
        <v>9144</v>
      </c>
      <c r="EJ1240" s="314">
        <v>0.12</v>
      </c>
    </row>
    <row r="1241" spans="7:140" x14ac:dyDescent="0.35">
      <c r="G1241" s="322">
        <v>41501</v>
      </c>
      <c r="N1241" s="315" t="s">
        <v>18599</v>
      </c>
      <c r="S1241" s="314" t="s">
        <v>1404</v>
      </c>
      <c r="W1241" s="316">
        <v>41399</v>
      </c>
      <c r="AB1241" s="314" t="s">
        <v>7399</v>
      </c>
      <c r="AS1241" s="314" t="s">
        <v>15111</v>
      </c>
      <c r="BD1241" s="314" t="s">
        <v>11771</v>
      </c>
      <c r="BE1241" s="314" t="s">
        <v>8637</v>
      </c>
      <c r="BG1241" s="175" t="s">
        <v>11772</v>
      </c>
      <c r="BP1241" s="314" t="s">
        <v>15136</v>
      </c>
      <c r="BQ1241" s="314" t="s">
        <v>15099</v>
      </c>
      <c r="BV1241" s="314" t="s">
        <v>11571</v>
      </c>
      <c r="BW1241" s="181">
        <v>41401</v>
      </c>
      <c r="BZ1241" s="181">
        <v>41401</v>
      </c>
      <c r="CA1241" s="292">
        <v>0.58333333333333337</v>
      </c>
      <c r="CB1241" t="s">
        <v>1419</v>
      </c>
      <c r="CF1241" s="318" t="s">
        <v>2674</v>
      </c>
      <c r="DM1241" s="314" t="s">
        <v>11235</v>
      </c>
      <c r="DP1241" s="314" t="s">
        <v>9144</v>
      </c>
      <c r="DQ1241" s="314">
        <v>15.2</v>
      </c>
      <c r="DR1241" s="314" t="s">
        <v>11281</v>
      </c>
      <c r="EH1241" s="314" t="s">
        <v>11270</v>
      </c>
      <c r="EI1241" s="314" t="s">
        <v>9144</v>
      </c>
      <c r="EJ1241" s="314">
        <v>0.12</v>
      </c>
    </row>
    <row r="1242" spans="7:140" x14ac:dyDescent="0.35">
      <c r="G1242" s="322">
        <v>41501</v>
      </c>
      <c r="N1242" s="315" t="s">
        <v>18599</v>
      </c>
      <c r="S1242" s="314" t="s">
        <v>1404</v>
      </c>
      <c r="W1242" s="316">
        <v>41399</v>
      </c>
      <c r="AB1242" s="314" t="s">
        <v>7399</v>
      </c>
      <c r="AS1242" s="314" t="s">
        <v>15111</v>
      </c>
      <c r="BD1242" s="314" t="s">
        <v>11771</v>
      </c>
      <c r="BE1242" s="314" t="s">
        <v>8637</v>
      </c>
      <c r="BG1242" s="175" t="s">
        <v>11772</v>
      </c>
      <c r="BP1242" s="314" t="s">
        <v>15136</v>
      </c>
      <c r="BQ1242" s="314" t="s">
        <v>15099</v>
      </c>
      <c r="BV1242" s="314" t="s">
        <v>11571</v>
      </c>
      <c r="BW1242" s="181">
        <v>41401</v>
      </c>
      <c r="BZ1242" s="181">
        <v>41401</v>
      </c>
      <c r="CA1242" s="292">
        <v>0.75</v>
      </c>
      <c r="CB1242" t="s">
        <v>1419</v>
      </c>
      <c r="CF1242" s="318" t="s">
        <v>2674</v>
      </c>
      <c r="DM1242" s="314" t="s">
        <v>11235</v>
      </c>
      <c r="DP1242" s="314" t="s">
        <v>9144</v>
      </c>
      <c r="DQ1242" s="314">
        <v>15.6</v>
      </c>
      <c r="DR1242" s="314" t="s">
        <v>11281</v>
      </c>
      <c r="EH1242" s="314" t="s">
        <v>11270</v>
      </c>
      <c r="EI1242" s="314" t="s">
        <v>9144</v>
      </c>
      <c r="EJ1242" s="314">
        <v>0.12</v>
      </c>
    </row>
    <row r="1243" spans="7:140" x14ac:dyDescent="0.35">
      <c r="G1243" s="322">
        <v>41501</v>
      </c>
      <c r="N1243" s="315" t="s">
        <v>18599</v>
      </c>
      <c r="S1243" s="314" t="s">
        <v>1404</v>
      </c>
      <c r="W1243" s="316">
        <v>41399</v>
      </c>
      <c r="AB1243" s="314" t="s">
        <v>7399</v>
      </c>
      <c r="AS1243" s="314" t="s">
        <v>15111</v>
      </c>
      <c r="BD1243" s="314" t="s">
        <v>11771</v>
      </c>
      <c r="BE1243" s="314" t="s">
        <v>8637</v>
      </c>
      <c r="BG1243" s="175" t="s">
        <v>11772</v>
      </c>
      <c r="BP1243" s="314" t="s">
        <v>15136</v>
      </c>
      <c r="BQ1243" s="314" t="s">
        <v>15099</v>
      </c>
      <c r="BV1243" s="314" t="s">
        <v>11571</v>
      </c>
      <c r="BW1243" s="181">
        <v>41401</v>
      </c>
      <c r="BZ1243" s="181">
        <v>41401</v>
      </c>
      <c r="CA1243" s="292">
        <v>0.91666666666666663</v>
      </c>
      <c r="CB1243" t="s">
        <v>1419</v>
      </c>
      <c r="CF1243" s="318" t="s">
        <v>2674</v>
      </c>
      <c r="DM1243" s="314" t="s">
        <v>11235</v>
      </c>
      <c r="DP1243" s="314" t="s">
        <v>9144</v>
      </c>
      <c r="DQ1243" s="314">
        <v>15.3</v>
      </c>
      <c r="DR1243" s="314" t="s">
        <v>11281</v>
      </c>
      <c r="EH1243" s="314" t="s">
        <v>11270</v>
      </c>
      <c r="EI1243" s="314" t="s">
        <v>9144</v>
      </c>
      <c r="EJ1243" s="314">
        <v>0.12</v>
      </c>
    </row>
    <row r="1244" spans="7:140" x14ac:dyDescent="0.35">
      <c r="G1244" s="322">
        <v>41501</v>
      </c>
      <c r="N1244" s="315" t="s">
        <v>18599</v>
      </c>
      <c r="S1244" s="314" t="s">
        <v>1404</v>
      </c>
      <c r="W1244" s="316">
        <v>41399</v>
      </c>
      <c r="AB1244" s="314" t="s">
        <v>7399</v>
      </c>
      <c r="AS1244" s="314" t="s">
        <v>15111</v>
      </c>
      <c r="BD1244" s="314" t="s">
        <v>11771</v>
      </c>
      <c r="BE1244" s="314" t="s">
        <v>8637</v>
      </c>
      <c r="BG1244" s="175" t="s">
        <v>11772</v>
      </c>
      <c r="BP1244" s="314" t="s">
        <v>15136</v>
      </c>
      <c r="BQ1244" s="314" t="s">
        <v>15099</v>
      </c>
      <c r="BV1244" s="314" t="s">
        <v>11571</v>
      </c>
      <c r="BW1244" s="181">
        <v>41402</v>
      </c>
      <c r="BZ1244" s="181">
        <v>41402</v>
      </c>
      <c r="CA1244" s="292">
        <v>8.3333333333333329E-2</v>
      </c>
      <c r="CB1244" t="s">
        <v>1419</v>
      </c>
      <c r="CF1244" s="318" t="s">
        <v>2674</v>
      </c>
      <c r="DM1244" s="314" t="s">
        <v>11235</v>
      </c>
      <c r="DP1244" s="314" t="s">
        <v>9144</v>
      </c>
      <c r="DQ1244" s="314">
        <v>14.8</v>
      </c>
      <c r="DR1244" s="314" t="s">
        <v>11281</v>
      </c>
      <c r="EH1244" s="314" t="s">
        <v>11270</v>
      </c>
      <c r="EI1244" s="314" t="s">
        <v>9144</v>
      </c>
      <c r="EJ1244" s="314">
        <v>0.12</v>
      </c>
    </row>
    <row r="1245" spans="7:140" x14ac:dyDescent="0.35">
      <c r="G1245" s="322">
        <v>41501</v>
      </c>
      <c r="N1245" s="315" t="s">
        <v>18599</v>
      </c>
      <c r="S1245" s="314" t="s">
        <v>1404</v>
      </c>
      <c r="W1245" s="316">
        <v>41399</v>
      </c>
      <c r="AB1245" s="314" t="s">
        <v>7399</v>
      </c>
      <c r="AS1245" s="314" t="s">
        <v>15111</v>
      </c>
      <c r="BD1245" s="314" t="s">
        <v>11771</v>
      </c>
      <c r="BE1245" s="314" t="s">
        <v>8637</v>
      </c>
      <c r="BG1245" s="175" t="s">
        <v>11772</v>
      </c>
      <c r="BP1245" s="314" t="s">
        <v>15136</v>
      </c>
      <c r="BQ1245" s="314" t="s">
        <v>15099</v>
      </c>
      <c r="BV1245" s="314" t="s">
        <v>11571</v>
      </c>
      <c r="BW1245" s="181">
        <v>41402</v>
      </c>
      <c r="BZ1245" s="181">
        <v>41402</v>
      </c>
      <c r="CA1245" s="292">
        <v>0.25</v>
      </c>
      <c r="CB1245" t="s">
        <v>1419</v>
      </c>
      <c r="CF1245" s="318" t="s">
        <v>2674</v>
      </c>
      <c r="DM1245" s="314" t="s">
        <v>11235</v>
      </c>
      <c r="DP1245" s="314" t="s">
        <v>9144</v>
      </c>
      <c r="DQ1245" s="314">
        <v>14.4</v>
      </c>
      <c r="DR1245" s="314" t="s">
        <v>11281</v>
      </c>
      <c r="EH1245" s="314" t="s">
        <v>11270</v>
      </c>
      <c r="EI1245" s="314" t="s">
        <v>9144</v>
      </c>
      <c r="EJ1245" s="314">
        <v>0.12</v>
      </c>
    </row>
    <row r="1246" spans="7:140" x14ac:dyDescent="0.35">
      <c r="G1246" s="322">
        <v>41501</v>
      </c>
      <c r="N1246" s="315" t="s">
        <v>18599</v>
      </c>
      <c r="S1246" s="314" t="s">
        <v>1404</v>
      </c>
      <c r="W1246" s="316">
        <v>41399</v>
      </c>
      <c r="AB1246" s="314" t="s">
        <v>7399</v>
      </c>
      <c r="AS1246" s="314" t="s">
        <v>15111</v>
      </c>
      <c r="BD1246" s="314" t="s">
        <v>11771</v>
      </c>
      <c r="BE1246" s="314" t="s">
        <v>8637</v>
      </c>
      <c r="BG1246" s="175" t="s">
        <v>11772</v>
      </c>
      <c r="BP1246" s="314" t="s">
        <v>15136</v>
      </c>
      <c r="BQ1246" s="314" t="s">
        <v>15099</v>
      </c>
      <c r="BV1246" s="314" t="s">
        <v>11571</v>
      </c>
      <c r="BW1246" s="181">
        <v>41402</v>
      </c>
      <c r="BZ1246" s="181">
        <v>41402</v>
      </c>
      <c r="CA1246" s="292">
        <v>0.41666666666666669</v>
      </c>
      <c r="CB1246" t="s">
        <v>1419</v>
      </c>
      <c r="CF1246" s="318" t="s">
        <v>2674</v>
      </c>
      <c r="DM1246" s="314" t="s">
        <v>11235</v>
      </c>
      <c r="DP1246" s="314" t="s">
        <v>9144</v>
      </c>
      <c r="DQ1246" s="314">
        <v>15.6</v>
      </c>
      <c r="DR1246" s="314" t="s">
        <v>11281</v>
      </c>
      <c r="EH1246" s="314" t="s">
        <v>11270</v>
      </c>
      <c r="EI1246" s="314" t="s">
        <v>9144</v>
      </c>
      <c r="EJ1246" s="314">
        <v>0.12</v>
      </c>
    </row>
    <row r="1247" spans="7:140" x14ac:dyDescent="0.35">
      <c r="G1247" s="322">
        <v>41501</v>
      </c>
      <c r="N1247" s="315" t="s">
        <v>18599</v>
      </c>
      <c r="S1247" s="314" t="s">
        <v>1404</v>
      </c>
      <c r="W1247" s="316">
        <v>41399</v>
      </c>
      <c r="AB1247" s="314" t="s">
        <v>7399</v>
      </c>
      <c r="AS1247" s="314" t="s">
        <v>15111</v>
      </c>
      <c r="BD1247" s="314" t="s">
        <v>11771</v>
      </c>
      <c r="BE1247" s="314" t="s">
        <v>8637</v>
      </c>
      <c r="BG1247" s="175" t="s">
        <v>11772</v>
      </c>
      <c r="BP1247" s="314" t="s">
        <v>15136</v>
      </c>
      <c r="BQ1247" s="314" t="s">
        <v>15099</v>
      </c>
      <c r="BV1247" s="314" t="s">
        <v>11571</v>
      </c>
      <c r="BW1247" s="181">
        <v>41402</v>
      </c>
      <c r="BZ1247" s="181">
        <v>41402</v>
      </c>
      <c r="CA1247" s="292">
        <v>0.58333333333333337</v>
      </c>
      <c r="CB1247" t="s">
        <v>1419</v>
      </c>
      <c r="CF1247" s="318" t="s">
        <v>2674</v>
      </c>
      <c r="DM1247" s="314" t="s">
        <v>11235</v>
      </c>
      <c r="DP1247" s="314" t="s">
        <v>9144</v>
      </c>
      <c r="DQ1247" s="314">
        <v>18.100000000000001</v>
      </c>
      <c r="DR1247" s="314" t="s">
        <v>11281</v>
      </c>
      <c r="EH1247" s="314" t="s">
        <v>11270</v>
      </c>
      <c r="EI1247" s="314" t="s">
        <v>9144</v>
      </c>
      <c r="EJ1247" s="314">
        <v>0.12</v>
      </c>
    </row>
    <row r="1248" spans="7:140" x14ac:dyDescent="0.35">
      <c r="G1248" s="322">
        <v>41501</v>
      </c>
      <c r="N1248" s="315" t="s">
        <v>18599</v>
      </c>
      <c r="S1248" s="314" t="s">
        <v>1404</v>
      </c>
      <c r="W1248" s="316">
        <v>41399</v>
      </c>
      <c r="AB1248" s="314" t="s">
        <v>7399</v>
      </c>
      <c r="AS1248" s="314" t="s">
        <v>15111</v>
      </c>
      <c r="BD1248" s="314" t="s">
        <v>11771</v>
      </c>
      <c r="BE1248" s="314" t="s">
        <v>8637</v>
      </c>
      <c r="BG1248" s="175" t="s">
        <v>11772</v>
      </c>
      <c r="BP1248" s="314" t="s">
        <v>15136</v>
      </c>
      <c r="BQ1248" s="314" t="s">
        <v>15099</v>
      </c>
      <c r="BV1248" s="314" t="s">
        <v>11571</v>
      </c>
      <c r="BW1248" s="181">
        <v>41402</v>
      </c>
      <c r="BZ1248" s="181">
        <v>41402</v>
      </c>
      <c r="CA1248" s="292">
        <v>0.75</v>
      </c>
      <c r="CB1248" t="s">
        <v>1419</v>
      </c>
      <c r="CF1248" s="318" t="s">
        <v>2674</v>
      </c>
      <c r="DM1248" s="314" t="s">
        <v>11235</v>
      </c>
      <c r="DP1248" s="314" t="s">
        <v>9144</v>
      </c>
      <c r="DQ1248" s="314">
        <v>18.399999999999999</v>
      </c>
      <c r="DR1248" s="314" t="s">
        <v>11281</v>
      </c>
      <c r="EH1248" s="314" t="s">
        <v>11270</v>
      </c>
      <c r="EI1248" s="314" t="s">
        <v>9144</v>
      </c>
      <c r="EJ1248" s="314">
        <v>0.12</v>
      </c>
    </row>
    <row r="1249" spans="7:140" x14ac:dyDescent="0.35">
      <c r="G1249" s="322">
        <v>41501</v>
      </c>
      <c r="N1249" s="315" t="s">
        <v>18599</v>
      </c>
      <c r="S1249" s="314" t="s">
        <v>1404</v>
      </c>
      <c r="W1249" s="316">
        <v>41399</v>
      </c>
      <c r="AB1249" s="314" t="s">
        <v>7399</v>
      </c>
      <c r="AS1249" s="314" t="s">
        <v>15111</v>
      </c>
      <c r="BD1249" s="314" t="s">
        <v>11771</v>
      </c>
      <c r="BE1249" s="314" t="s">
        <v>8637</v>
      </c>
      <c r="BG1249" s="175" t="s">
        <v>11772</v>
      </c>
      <c r="BP1249" s="314" t="s">
        <v>15136</v>
      </c>
      <c r="BQ1249" s="314" t="s">
        <v>15099</v>
      </c>
      <c r="BV1249" s="314" t="s">
        <v>11571</v>
      </c>
      <c r="BW1249" s="181">
        <v>41402</v>
      </c>
      <c r="BZ1249" s="181">
        <v>41402</v>
      </c>
      <c r="CA1249" s="292">
        <v>0.91666666666666663</v>
      </c>
      <c r="CB1249" t="s">
        <v>1419</v>
      </c>
      <c r="CF1249" s="318" t="s">
        <v>2674</v>
      </c>
      <c r="DM1249" s="314" t="s">
        <v>11235</v>
      </c>
      <c r="DP1249" s="314" t="s">
        <v>9144</v>
      </c>
      <c r="DQ1249" s="314">
        <v>17.2</v>
      </c>
      <c r="DR1249" s="314" t="s">
        <v>11281</v>
      </c>
      <c r="EH1249" s="314" t="s">
        <v>11270</v>
      </c>
      <c r="EI1249" s="314" t="s">
        <v>9144</v>
      </c>
      <c r="EJ1249" s="314">
        <v>0.12</v>
      </c>
    </row>
    <row r="1250" spans="7:140" x14ac:dyDescent="0.35">
      <c r="G1250" s="322">
        <v>41501</v>
      </c>
      <c r="N1250" s="315" t="s">
        <v>18599</v>
      </c>
      <c r="S1250" s="314" t="s">
        <v>1404</v>
      </c>
      <c r="W1250" s="316">
        <v>41399</v>
      </c>
      <c r="AB1250" s="314" t="s">
        <v>7399</v>
      </c>
      <c r="AS1250" s="314" t="s">
        <v>15111</v>
      </c>
      <c r="BD1250" s="314" t="s">
        <v>11771</v>
      </c>
      <c r="BE1250" s="314" t="s">
        <v>8637</v>
      </c>
      <c r="BG1250" s="175" t="s">
        <v>11772</v>
      </c>
      <c r="BP1250" s="314" t="s">
        <v>15136</v>
      </c>
      <c r="BQ1250" s="314" t="s">
        <v>15099</v>
      </c>
      <c r="BV1250" s="314" t="s">
        <v>11571</v>
      </c>
      <c r="BW1250" s="181">
        <v>41403</v>
      </c>
      <c r="BZ1250" s="181">
        <v>41403</v>
      </c>
      <c r="CA1250" s="292">
        <v>8.3333333333333329E-2</v>
      </c>
      <c r="CB1250" t="s">
        <v>1419</v>
      </c>
      <c r="CF1250" s="318" t="s">
        <v>2674</v>
      </c>
      <c r="DM1250" s="314" t="s">
        <v>11235</v>
      </c>
      <c r="DP1250" s="314" t="s">
        <v>9144</v>
      </c>
      <c r="DQ1250" s="314">
        <v>15.7</v>
      </c>
      <c r="DR1250" s="314" t="s">
        <v>11281</v>
      </c>
      <c r="EH1250" s="314" t="s">
        <v>11270</v>
      </c>
      <c r="EI1250" s="314" t="s">
        <v>9144</v>
      </c>
      <c r="EJ1250" s="314">
        <v>0.12</v>
      </c>
    </row>
    <row r="1251" spans="7:140" x14ac:dyDescent="0.35">
      <c r="G1251" s="322">
        <v>41501</v>
      </c>
      <c r="N1251" s="315" t="s">
        <v>18599</v>
      </c>
      <c r="S1251" s="314" t="s">
        <v>1404</v>
      </c>
      <c r="W1251" s="316">
        <v>41399</v>
      </c>
      <c r="AB1251" s="314" t="s">
        <v>7399</v>
      </c>
      <c r="AS1251" s="314" t="s">
        <v>15111</v>
      </c>
      <c r="BD1251" s="314" t="s">
        <v>11771</v>
      </c>
      <c r="BE1251" s="314" t="s">
        <v>8637</v>
      </c>
      <c r="BG1251" s="175" t="s">
        <v>11772</v>
      </c>
      <c r="BP1251" s="314" t="s">
        <v>15136</v>
      </c>
      <c r="BQ1251" s="314" t="s">
        <v>15099</v>
      </c>
      <c r="BV1251" s="314" t="s">
        <v>11571</v>
      </c>
      <c r="BW1251" s="181">
        <v>41403</v>
      </c>
      <c r="BZ1251" s="181">
        <v>41403</v>
      </c>
      <c r="CA1251" s="292">
        <v>0.25</v>
      </c>
      <c r="CB1251" t="s">
        <v>1419</v>
      </c>
      <c r="CF1251" s="318" t="s">
        <v>2674</v>
      </c>
      <c r="DM1251" s="314" t="s">
        <v>11235</v>
      </c>
      <c r="DP1251" s="314" t="s">
        <v>9144</v>
      </c>
      <c r="DQ1251" s="314">
        <v>15</v>
      </c>
      <c r="DR1251" s="314" t="s">
        <v>11281</v>
      </c>
      <c r="EH1251" s="314" t="s">
        <v>11270</v>
      </c>
      <c r="EI1251" s="314" t="s">
        <v>9144</v>
      </c>
      <c r="EJ1251" s="314">
        <v>0.12</v>
      </c>
    </row>
    <row r="1252" spans="7:140" x14ac:dyDescent="0.35">
      <c r="G1252" s="322">
        <v>41501</v>
      </c>
      <c r="N1252" s="315" t="s">
        <v>18599</v>
      </c>
      <c r="S1252" s="314" t="s">
        <v>1404</v>
      </c>
      <c r="W1252" s="316">
        <v>41399</v>
      </c>
      <c r="AB1252" s="314" t="s">
        <v>7399</v>
      </c>
      <c r="AS1252" s="314" t="s">
        <v>15111</v>
      </c>
      <c r="BD1252" s="314" t="s">
        <v>11771</v>
      </c>
      <c r="BE1252" s="314" t="s">
        <v>8637</v>
      </c>
      <c r="BG1252" s="175" t="s">
        <v>11772</v>
      </c>
      <c r="BP1252" s="314" t="s">
        <v>15136</v>
      </c>
      <c r="BQ1252" s="314" t="s">
        <v>15099</v>
      </c>
      <c r="BV1252" s="314" t="s">
        <v>11571</v>
      </c>
      <c r="BW1252" s="181">
        <v>41403</v>
      </c>
      <c r="BZ1252" s="181">
        <v>41403</v>
      </c>
      <c r="CA1252" s="292">
        <v>0.41666666666666669</v>
      </c>
      <c r="CB1252" t="s">
        <v>1419</v>
      </c>
      <c r="CF1252" s="318" t="s">
        <v>2674</v>
      </c>
      <c r="DM1252" s="314" t="s">
        <v>11235</v>
      </c>
      <c r="DP1252" s="314" t="s">
        <v>9144</v>
      </c>
      <c r="DQ1252" s="314">
        <v>15.9</v>
      </c>
      <c r="DR1252" s="314" t="s">
        <v>11281</v>
      </c>
      <c r="EH1252" s="314" t="s">
        <v>11270</v>
      </c>
      <c r="EI1252" s="314" t="s">
        <v>9144</v>
      </c>
      <c r="EJ1252" s="314">
        <v>0.12</v>
      </c>
    </row>
    <row r="1253" spans="7:140" x14ac:dyDescent="0.35">
      <c r="G1253" s="322">
        <v>41501</v>
      </c>
      <c r="N1253" s="315" t="s">
        <v>18599</v>
      </c>
      <c r="S1253" s="314" t="s">
        <v>1404</v>
      </c>
      <c r="W1253" s="316">
        <v>41399</v>
      </c>
      <c r="AB1253" s="314" t="s">
        <v>7399</v>
      </c>
      <c r="AS1253" s="314" t="s">
        <v>15111</v>
      </c>
      <c r="BD1253" s="314" t="s">
        <v>11771</v>
      </c>
      <c r="BE1253" s="314" t="s">
        <v>8637</v>
      </c>
      <c r="BG1253" s="175" t="s">
        <v>11772</v>
      </c>
      <c r="BP1253" s="314" t="s">
        <v>15136</v>
      </c>
      <c r="BQ1253" s="314" t="s">
        <v>15099</v>
      </c>
      <c r="BV1253" s="314" t="s">
        <v>11571</v>
      </c>
      <c r="BW1253" s="181">
        <v>41403</v>
      </c>
      <c r="BZ1253" s="181">
        <v>41403</v>
      </c>
      <c r="CA1253" s="292">
        <v>0.58333333333333337</v>
      </c>
      <c r="CB1253" t="s">
        <v>1419</v>
      </c>
      <c r="CF1253" s="318" t="s">
        <v>2674</v>
      </c>
      <c r="DM1253" s="314" t="s">
        <v>11235</v>
      </c>
      <c r="DP1253" s="314" t="s">
        <v>9144</v>
      </c>
      <c r="DQ1253" s="314">
        <v>18.899999999999999</v>
      </c>
      <c r="DR1253" s="314" t="s">
        <v>11281</v>
      </c>
      <c r="EH1253" s="314" t="s">
        <v>11270</v>
      </c>
      <c r="EI1253" s="314" t="s">
        <v>9144</v>
      </c>
      <c r="EJ1253" s="314">
        <v>0.12</v>
      </c>
    </row>
    <row r="1254" spans="7:140" x14ac:dyDescent="0.35">
      <c r="G1254" s="322">
        <v>41501</v>
      </c>
      <c r="N1254" s="315" t="s">
        <v>18599</v>
      </c>
      <c r="S1254" s="314" t="s">
        <v>1404</v>
      </c>
      <c r="W1254" s="316">
        <v>41399</v>
      </c>
      <c r="AB1254" s="314" t="s">
        <v>7399</v>
      </c>
      <c r="AS1254" s="314" t="s">
        <v>15111</v>
      </c>
      <c r="BD1254" s="314" t="s">
        <v>11771</v>
      </c>
      <c r="BE1254" s="314" t="s">
        <v>8637</v>
      </c>
      <c r="BG1254" s="175" t="s">
        <v>11772</v>
      </c>
      <c r="BP1254" s="314" t="s">
        <v>15136</v>
      </c>
      <c r="BQ1254" s="314" t="s">
        <v>15099</v>
      </c>
      <c r="BV1254" s="314" t="s">
        <v>11571</v>
      </c>
      <c r="BW1254" s="181">
        <v>41403</v>
      </c>
      <c r="BZ1254" s="181">
        <v>41403</v>
      </c>
      <c r="CA1254" s="292">
        <v>0.75</v>
      </c>
      <c r="CB1254" t="s">
        <v>1419</v>
      </c>
      <c r="CF1254" s="318" t="s">
        <v>2674</v>
      </c>
      <c r="DM1254" s="314" t="s">
        <v>11235</v>
      </c>
      <c r="DP1254" s="314" t="s">
        <v>9144</v>
      </c>
      <c r="DQ1254" s="314">
        <v>19.5</v>
      </c>
      <c r="DR1254" s="314" t="s">
        <v>11281</v>
      </c>
      <c r="EH1254" s="314" t="s">
        <v>11270</v>
      </c>
      <c r="EI1254" s="314" t="s">
        <v>9144</v>
      </c>
      <c r="EJ1254" s="314">
        <v>0.12</v>
      </c>
    </row>
    <row r="1255" spans="7:140" x14ac:dyDescent="0.35">
      <c r="G1255" s="322">
        <v>41501</v>
      </c>
      <c r="N1255" s="315" t="s">
        <v>18599</v>
      </c>
      <c r="S1255" s="314" t="s">
        <v>1404</v>
      </c>
      <c r="W1255" s="316">
        <v>41399</v>
      </c>
      <c r="AB1255" s="314" t="s">
        <v>7399</v>
      </c>
      <c r="AS1255" s="314" t="s">
        <v>15111</v>
      </c>
      <c r="BD1255" s="314" t="s">
        <v>11771</v>
      </c>
      <c r="BE1255" s="314" t="s">
        <v>8637</v>
      </c>
      <c r="BG1255" s="175" t="s">
        <v>11772</v>
      </c>
      <c r="BP1255" s="314" t="s">
        <v>15136</v>
      </c>
      <c r="BQ1255" s="314" t="s">
        <v>15099</v>
      </c>
      <c r="BV1255" s="314" t="s">
        <v>11571</v>
      </c>
      <c r="BW1255" s="181">
        <v>41403</v>
      </c>
      <c r="BZ1255" s="181">
        <v>41403</v>
      </c>
      <c r="CA1255" s="292">
        <v>0.91666666666666663</v>
      </c>
      <c r="CB1255" t="s">
        <v>1419</v>
      </c>
      <c r="CF1255" s="318" t="s">
        <v>2674</v>
      </c>
      <c r="DM1255" s="314" t="s">
        <v>11235</v>
      </c>
      <c r="DP1255" s="314" t="s">
        <v>9144</v>
      </c>
      <c r="DQ1255" s="314">
        <v>17.899999999999999</v>
      </c>
      <c r="DR1255" s="314" t="s">
        <v>11281</v>
      </c>
      <c r="EH1255" s="314" t="s">
        <v>11270</v>
      </c>
      <c r="EI1255" s="314" t="s">
        <v>9144</v>
      </c>
      <c r="EJ1255" s="314">
        <v>0.12</v>
      </c>
    </row>
    <row r="1256" spans="7:140" x14ac:dyDescent="0.35">
      <c r="G1256" s="322">
        <v>41501</v>
      </c>
      <c r="N1256" s="315" t="s">
        <v>18599</v>
      </c>
      <c r="S1256" s="314" t="s">
        <v>1404</v>
      </c>
      <c r="W1256" s="316">
        <v>41399</v>
      </c>
      <c r="AB1256" s="314" t="s">
        <v>7399</v>
      </c>
      <c r="AS1256" s="314" t="s">
        <v>15111</v>
      </c>
      <c r="BD1256" s="314" t="s">
        <v>11771</v>
      </c>
      <c r="BE1256" s="314" t="s">
        <v>8637</v>
      </c>
      <c r="BG1256" s="175" t="s">
        <v>11772</v>
      </c>
      <c r="BP1256" s="314" t="s">
        <v>15136</v>
      </c>
      <c r="BQ1256" s="314" t="s">
        <v>15099</v>
      </c>
      <c r="BV1256" s="314" t="s">
        <v>11571</v>
      </c>
      <c r="BW1256" s="181">
        <v>41404</v>
      </c>
      <c r="BZ1256" s="181">
        <v>41404</v>
      </c>
      <c r="CA1256" s="292">
        <v>8.3333333333333329E-2</v>
      </c>
      <c r="CB1256" t="s">
        <v>1419</v>
      </c>
      <c r="CF1256" s="318" t="s">
        <v>2674</v>
      </c>
      <c r="DM1256" s="314" t="s">
        <v>11235</v>
      </c>
      <c r="DP1256" s="314" t="s">
        <v>9144</v>
      </c>
      <c r="DQ1256" s="314">
        <v>16.100000000000001</v>
      </c>
      <c r="DR1256" s="314" t="s">
        <v>11281</v>
      </c>
      <c r="EH1256" s="314" t="s">
        <v>11270</v>
      </c>
      <c r="EI1256" s="314" t="s">
        <v>9144</v>
      </c>
      <c r="EJ1256" s="314">
        <v>0.12</v>
      </c>
    </row>
    <row r="1257" spans="7:140" x14ac:dyDescent="0.35">
      <c r="G1257" s="322">
        <v>41501</v>
      </c>
      <c r="N1257" s="315" t="s">
        <v>18599</v>
      </c>
      <c r="S1257" s="314" t="s">
        <v>1404</v>
      </c>
      <c r="W1257" s="316">
        <v>41399</v>
      </c>
      <c r="AB1257" s="314" t="s">
        <v>7399</v>
      </c>
      <c r="AS1257" s="314" t="s">
        <v>15111</v>
      </c>
      <c r="BD1257" s="314" t="s">
        <v>11771</v>
      </c>
      <c r="BE1257" s="314" t="s">
        <v>8637</v>
      </c>
      <c r="BG1257" s="175" t="s">
        <v>11772</v>
      </c>
      <c r="BP1257" s="314" t="s">
        <v>15136</v>
      </c>
      <c r="BQ1257" s="314" t="s">
        <v>15099</v>
      </c>
      <c r="BV1257" s="314" t="s">
        <v>11571</v>
      </c>
      <c r="BW1257" s="181">
        <v>41404</v>
      </c>
      <c r="BZ1257" s="181">
        <v>41404</v>
      </c>
      <c r="CA1257" s="292">
        <v>0.25</v>
      </c>
      <c r="CB1257" t="s">
        <v>1419</v>
      </c>
      <c r="CF1257" s="318" t="s">
        <v>2674</v>
      </c>
      <c r="DM1257" s="314" t="s">
        <v>11235</v>
      </c>
      <c r="DP1257" s="314" t="s">
        <v>9144</v>
      </c>
      <c r="DQ1257" s="314">
        <v>15.1</v>
      </c>
      <c r="DR1257" s="314" t="s">
        <v>11281</v>
      </c>
      <c r="EH1257" s="314" t="s">
        <v>11270</v>
      </c>
      <c r="EI1257" s="314" t="s">
        <v>9144</v>
      </c>
      <c r="EJ1257" s="314">
        <v>0.12</v>
      </c>
    </row>
    <row r="1258" spans="7:140" x14ac:dyDescent="0.35">
      <c r="G1258" s="322">
        <v>41501</v>
      </c>
      <c r="N1258" s="315" t="s">
        <v>18599</v>
      </c>
      <c r="S1258" s="314" t="s">
        <v>1404</v>
      </c>
      <c r="W1258" s="316">
        <v>41399</v>
      </c>
      <c r="AB1258" s="314" t="s">
        <v>7399</v>
      </c>
      <c r="AS1258" s="314" t="s">
        <v>15111</v>
      </c>
      <c r="BD1258" s="314" t="s">
        <v>11771</v>
      </c>
      <c r="BE1258" s="314" t="s">
        <v>8637</v>
      </c>
      <c r="BG1258" s="175" t="s">
        <v>11772</v>
      </c>
      <c r="BP1258" s="314" t="s">
        <v>15136</v>
      </c>
      <c r="BQ1258" s="314" t="s">
        <v>15099</v>
      </c>
      <c r="BV1258" s="314" t="s">
        <v>11571</v>
      </c>
      <c r="BW1258" s="181">
        <v>41404</v>
      </c>
      <c r="BZ1258" s="181">
        <v>41404</v>
      </c>
      <c r="CA1258" s="292">
        <v>0.41666666666666669</v>
      </c>
      <c r="CB1258" t="s">
        <v>1419</v>
      </c>
      <c r="CF1258" s="318" t="s">
        <v>2674</v>
      </c>
      <c r="DM1258" s="314" t="s">
        <v>11235</v>
      </c>
      <c r="DP1258" s="314" t="s">
        <v>9144</v>
      </c>
      <c r="DQ1258" s="314">
        <v>16.399999999999999</v>
      </c>
      <c r="DR1258" s="314" t="s">
        <v>11281</v>
      </c>
      <c r="EH1258" s="314" t="s">
        <v>11270</v>
      </c>
      <c r="EI1258" s="314" t="s">
        <v>9144</v>
      </c>
      <c r="EJ1258" s="314">
        <v>0.12</v>
      </c>
    </row>
    <row r="1259" spans="7:140" x14ac:dyDescent="0.35">
      <c r="G1259" s="322">
        <v>41501</v>
      </c>
      <c r="N1259" s="315" t="s">
        <v>18599</v>
      </c>
      <c r="S1259" s="314" t="s">
        <v>1404</v>
      </c>
      <c r="W1259" s="316">
        <v>41399</v>
      </c>
      <c r="AB1259" s="314" t="s">
        <v>7399</v>
      </c>
      <c r="AS1259" s="314" t="s">
        <v>15111</v>
      </c>
      <c r="BD1259" s="314" t="s">
        <v>11771</v>
      </c>
      <c r="BE1259" s="314" t="s">
        <v>8637</v>
      </c>
      <c r="BG1259" s="175" t="s">
        <v>11772</v>
      </c>
      <c r="BP1259" s="314" t="s">
        <v>15136</v>
      </c>
      <c r="BQ1259" s="314" t="s">
        <v>15099</v>
      </c>
      <c r="BV1259" s="314" t="s">
        <v>11571</v>
      </c>
      <c r="BW1259" s="181">
        <v>41404</v>
      </c>
      <c r="BZ1259" s="181">
        <v>41404</v>
      </c>
      <c r="CA1259" s="292">
        <v>0.58333333333333337</v>
      </c>
      <c r="CB1259" t="s">
        <v>1419</v>
      </c>
      <c r="CF1259" s="318" t="s">
        <v>2674</v>
      </c>
      <c r="DM1259" s="314" t="s">
        <v>11235</v>
      </c>
      <c r="DP1259" s="314" t="s">
        <v>9144</v>
      </c>
      <c r="DQ1259" s="314">
        <v>19.7</v>
      </c>
      <c r="DR1259" s="314" t="s">
        <v>11281</v>
      </c>
      <c r="EH1259" s="314" t="s">
        <v>11270</v>
      </c>
      <c r="EI1259" s="314" t="s">
        <v>9144</v>
      </c>
      <c r="EJ1259" s="314">
        <v>0.12</v>
      </c>
    </row>
    <row r="1260" spans="7:140" x14ac:dyDescent="0.35">
      <c r="G1260" s="322">
        <v>41501</v>
      </c>
      <c r="N1260" s="315" t="s">
        <v>18599</v>
      </c>
      <c r="S1260" s="314" t="s">
        <v>1404</v>
      </c>
      <c r="W1260" s="316">
        <v>41399</v>
      </c>
      <c r="AB1260" s="314" t="s">
        <v>7399</v>
      </c>
      <c r="AS1260" s="314" t="s">
        <v>15111</v>
      </c>
      <c r="BD1260" s="314" t="s">
        <v>11771</v>
      </c>
      <c r="BE1260" s="314" t="s">
        <v>8637</v>
      </c>
      <c r="BG1260" s="175" t="s">
        <v>11772</v>
      </c>
      <c r="BP1260" s="314" t="s">
        <v>15136</v>
      </c>
      <c r="BQ1260" s="314" t="s">
        <v>15099</v>
      </c>
      <c r="BV1260" s="314" t="s">
        <v>11571</v>
      </c>
      <c r="BW1260" s="181">
        <v>41404</v>
      </c>
      <c r="BZ1260" s="181">
        <v>41404</v>
      </c>
      <c r="CA1260" s="292">
        <v>0.75</v>
      </c>
      <c r="CB1260" t="s">
        <v>1419</v>
      </c>
      <c r="CF1260" s="318" t="s">
        <v>2674</v>
      </c>
      <c r="DM1260" s="314" t="s">
        <v>11235</v>
      </c>
      <c r="DP1260" s="314" t="s">
        <v>9144</v>
      </c>
      <c r="DQ1260" s="314">
        <v>20.7</v>
      </c>
      <c r="DR1260" s="314" t="s">
        <v>11281</v>
      </c>
      <c r="EH1260" s="314" t="s">
        <v>11270</v>
      </c>
      <c r="EI1260" s="314" t="s">
        <v>9144</v>
      </c>
      <c r="EJ1260" s="314">
        <v>0.12</v>
      </c>
    </row>
    <row r="1261" spans="7:140" x14ac:dyDescent="0.35">
      <c r="G1261" s="322">
        <v>41501</v>
      </c>
      <c r="N1261" s="315" t="s">
        <v>18599</v>
      </c>
      <c r="S1261" s="314" t="s">
        <v>1404</v>
      </c>
      <c r="W1261" s="316">
        <v>41399</v>
      </c>
      <c r="AB1261" s="314" t="s">
        <v>7399</v>
      </c>
      <c r="AS1261" s="314" t="s">
        <v>15111</v>
      </c>
      <c r="BD1261" s="314" t="s">
        <v>11771</v>
      </c>
      <c r="BE1261" s="314" t="s">
        <v>8637</v>
      </c>
      <c r="BG1261" s="175" t="s">
        <v>11772</v>
      </c>
      <c r="BP1261" s="314" t="s">
        <v>15136</v>
      </c>
      <c r="BQ1261" s="314" t="s">
        <v>15099</v>
      </c>
      <c r="BV1261" s="314" t="s">
        <v>11571</v>
      </c>
      <c r="BW1261" s="181">
        <v>41404</v>
      </c>
      <c r="BZ1261" s="181">
        <v>41404</v>
      </c>
      <c r="CA1261" s="292">
        <v>0.91666666666666663</v>
      </c>
      <c r="CB1261" t="s">
        <v>1419</v>
      </c>
      <c r="CF1261" s="318" t="s">
        <v>2674</v>
      </c>
      <c r="DM1261" s="314" t="s">
        <v>11235</v>
      </c>
      <c r="DP1261" s="314" t="s">
        <v>9144</v>
      </c>
      <c r="DQ1261" s="314">
        <v>19.399999999999999</v>
      </c>
      <c r="DR1261" s="314" t="s">
        <v>11281</v>
      </c>
      <c r="EH1261" s="314" t="s">
        <v>11270</v>
      </c>
      <c r="EI1261" s="314" t="s">
        <v>9144</v>
      </c>
      <c r="EJ1261" s="314">
        <v>0.12</v>
      </c>
    </row>
    <row r="1262" spans="7:140" x14ac:dyDescent="0.35">
      <c r="G1262" s="322">
        <v>41501</v>
      </c>
      <c r="N1262" s="315" t="s">
        <v>18599</v>
      </c>
      <c r="S1262" s="314" t="s">
        <v>1404</v>
      </c>
      <c r="W1262" s="316">
        <v>41399</v>
      </c>
      <c r="AB1262" s="314" t="s">
        <v>7399</v>
      </c>
      <c r="AS1262" s="314" t="s">
        <v>15111</v>
      </c>
      <c r="BD1262" s="314" t="s">
        <v>11771</v>
      </c>
      <c r="BE1262" s="314" t="s">
        <v>8637</v>
      </c>
      <c r="BG1262" s="175" t="s">
        <v>11772</v>
      </c>
      <c r="BP1262" s="314" t="s">
        <v>15136</v>
      </c>
      <c r="BQ1262" s="314" t="s">
        <v>15099</v>
      </c>
      <c r="BV1262" s="314" t="s">
        <v>11571</v>
      </c>
      <c r="BW1262" s="181">
        <v>41405</v>
      </c>
      <c r="BZ1262" s="181">
        <v>41405</v>
      </c>
      <c r="CA1262" s="292">
        <v>8.3333333333333329E-2</v>
      </c>
      <c r="CB1262" t="s">
        <v>1419</v>
      </c>
      <c r="CF1262" s="318" t="s">
        <v>2674</v>
      </c>
      <c r="DM1262" s="314" t="s">
        <v>11235</v>
      </c>
      <c r="DP1262" s="314" t="s">
        <v>9144</v>
      </c>
      <c r="DQ1262" s="314">
        <v>17.8</v>
      </c>
      <c r="DR1262" s="314" t="s">
        <v>11281</v>
      </c>
      <c r="EH1262" s="314" t="s">
        <v>11270</v>
      </c>
      <c r="EI1262" s="314" t="s">
        <v>9144</v>
      </c>
      <c r="EJ1262" s="314">
        <v>0.12</v>
      </c>
    </row>
    <row r="1263" spans="7:140" x14ac:dyDescent="0.35">
      <c r="G1263" s="322">
        <v>41501</v>
      </c>
      <c r="N1263" s="315" t="s">
        <v>18599</v>
      </c>
      <c r="S1263" s="314" t="s">
        <v>1404</v>
      </c>
      <c r="W1263" s="316">
        <v>41399</v>
      </c>
      <c r="AB1263" s="314" t="s">
        <v>7399</v>
      </c>
      <c r="AS1263" s="314" t="s">
        <v>15111</v>
      </c>
      <c r="BD1263" s="314" t="s">
        <v>11771</v>
      </c>
      <c r="BE1263" s="314" t="s">
        <v>8637</v>
      </c>
      <c r="BG1263" s="175" t="s">
        <v>11772</v>
      </c>
      <c r="BP1263" s="314" t="s">
        <v>15136</v>
      </c>
      <c r="BQ1263" s="314" t="s">
        <v>15099</v>
      </c>
      <c r="BV1263" s="314" t="s">
        <v>11571</v>
      </c>
      <c r="BW1263" s="181">
        <v>41405</v>
      </c>
      <c r="BZ1263" s="181">
        <v>41405</v>
      </c>
      <c r="CA1263" s="292">
        <v>0.25</v>
      </c>
      <c r="CB1263" t="s">
        <v>1419</v>
      </c>
      <c r="CF1263" s="318" t="s">
        <v>2674</v>
      </c>
      <c r="DM1263" s="314" t="s">
        <v>11235</v>
      </c>
      <c r="DP1263" s="314" t="s">
        <v>9144</v>
      </c>
      <c r="DQ1263" s="314">
        <v>17</v>
      </c>
      <c r="DR1263" s="314" t="s">
        <v>11281</v>
      </c>
      <c r="EH1263" s="314" t="s">
        <v>11270</v>
      </c>
      <c r="EI1263" s="314" t="s">
        <v>9144</v>
      </c>
      <c r="EJ1263" s="314">
        <v>0.12</v>
      </c>
    </row>
    <row r="1264" spans="7:140" x14ac:dyDescent="0.35">
      <c r="G1264" s="322">
        <v>41501</v>
      </c>
      <c r="N1264" s="315" t="s">
        <v>18599</v>
      </c>
      <c r="S1264" s="314" t="s">
        <v>1404</v>
      </c>
      <c r="W1264" s="316">
        <v>41399</v>
      </c>
      <c r="AB1264" s="314" t="s">
        <v>7399</v>
      </c>
      <c r="AS1264" s="314" t="s">
        <v>15111</v>
      </c>
      <c r="BD1264" s="314" t="s">
        <v>11771</v>
      </c>
      <c r="BE1264" s="314" t="s">
        <v>8637</v>
      </c>
      <c r="BG1264" s="175" t="s">
        <v>11772</v>
      </c>
      <c r="BP1264" s="314" t="s">
        <v>15136</v>
      </c>
      <c r="BQ1264" s="314" t="s">
        <v>15099</v>
      </c>
      <c r="BV1264" s="314" t="s">
        <v>11571</v>
      </c>
      <c r="BW1264" s="181">
        <v>41405</v>
      </c>
      <c r="BZ1264" s="181">
        <v>41405</v>
      </c>
      <c r="CA1264" s="292">
        <v>0.41666666666666669</v>
      </c>
      <c r="CB1264" t="s">
        <v>1419</v>
      </c>
      <c r="CF1264" s="318" t="s">
        <v>2674</v>
      </c>
      <c r="DM1264" s="314" t="s">
        <v>11235</v>
      </c>
      <c r="DP1264" s="314" t="s">
        <v>9144</v>
      </c>
      <c r="DQ1264" s="314">
        <v>17.5</v>
      </c>
      <c r="DR1264" s="314" t="s">
        <v>11281</v>
      </c>
      <c r="EH1264" s="314" t="s">
        <v>11270</v>
      </c>
      <c r="EI1264" s="314" t="s">
        <v>9144</v>
      </c>
      <c r="EJ1264" s="314">
        <v>0.12</v>
      </c>
    </row>
    <row r="1265" spans="7:140" x14ac:dyDescent="0.35">
      <c r="G1265" s="322">
        <v>41501</v>
      </c>
      <c r="N1265" s="315" t="s">
        <v>18599</v>
      </c>
      <c r="S1265" s="314" t="s">
        <v>1404</v>
      </c>
      <c r="W1265" s="316">
        <v>41399</v>
      </c>
      <c r="AB1265" s="314" t="s">
        <v>7399</v>
      </c>
      <c r="AS1265" s="314" t="s">
        <v>15111</v>
      </c>
      <c r="BD1265" s="314" t="s">
        <v>11771</v>
      </c>
      <c r="BE1265" s="314" t="s">
        <v>8637</v>
      </c>
      <c r="BG1265" s="175" t="s">
        <v>11772</v>
      </c>
      <c r="BP1265" s="314" t="s">
        <v>15136</v>
      </c>
      <c r="BQ1265" s="314" t="s">
        <v>15099</v>
      </c>
      <c r="BV1265" s="314" t="s">
        <v>11571</v>
      </c>
      <c r="BW1265" s="181">
        <v>41405</v>
      </c>
      <c r="BZ1265" s="181">
        <v>41405</v>
      </c>
      <c r="CA1265" s="292">
        <v>0.58333333333333337</v>
      </c>
      <c r="CB1265" t="s">
        <v>1419</v>
      </c>
      <c r="CF1265" s="318" t="s">
        <v>2674</v>
      </c>
      <c r="DM1265" s="314" t="s">
        <v>11235</v>
      </c>
      <c r="DP1265" s="314" t="s">
        <v>9144</v>
      </c>
      <c r="DQ1265" s="314">
        <v>19.5</v>
      </c>
      <c r="DR1265" s="314" t="s">
        <v>11281</v>
      </c>
      <c r="EH1265" s="314" t="s">
        <v>11270</v>
      </c>
      <c r="EI1265" s="314" t="s">
        <v>9144</v>
      </c>
      <c r="EJ1265" s="314">
        <v>0.12</v>
      </c>
    </row>
    <row r="1266" spans="7:140" x14ac:dyDescent="0.35">
      <c r="G1266" s="322">
        <v>41501</v>
      </c>
      <c r="N1266" s="315" t="s">
        <v>18599</v>
      </c>
      <c r="S1266" s="314" t="s">
        <v>1404</v>
      </c>
      <c r="W1266" s="316">
        <v>41399</v>
      </c>
      <c r="AB1266" s="314" t="s">
        <v>7399</v>
      </c>
      <c r="AS1266" s="314" t="s">
        <v>15111</v>
      </c>
      <c r="BD1266" s="314" t="s">
        <v>11771</v>
      </c>
      <c r="BE1266" s="314" t="s">
        <v>8637</v>
      </c>
      <c r="BG1266" s="175" t="s">
        <v>11772</v>
      </c>
      <c r="BP1266" s="314" t="s">
        <v>15136</v>
      </c>
      <c r="BQ1266" s="314" t="s">
        <v>15099</v>
      </c>
      <c r="BV1266" s="314" t="s">
        <v>11571</v>
      </c>
      <c r="BW1266" s="181">
        <v>41405</v>
      </c>
      <c r="BZ1266" s="181">
        <v>41405</v>
      </c>
      <c r="CA1266" s="292">
        <v>0.75</v>
      </c>
      <c r="CB1266" t="s">
        <v>1419</v>
      </c>
      <c r="CF1266" s="318" t="s">
        <v>2674</v>
      </c>
      <c r="DM1266" s="314" t="s">
        <v>11235</v>
      </c>
      <c r="DP1266" s="314" t="s">
        <v>9144</v>
      </c>
      <c r="DQ1266" s="314">
        <v>19.399999999999999</v>
      </c>
      <c r="DR1266" s="314" t="s">
        <v>11281</v>
      </c>
      <c r="EH1266" s="314" t="s">
        <v>11270</v>
      </c>
      <c r="EI1266" s="314" t="s">
        <v>9144</v>
      </c>
      <c r="EJ1266" s="314">
        <v>0.12</v>
      </c>
    </row>
    <row r="1267" spans="7:140" x14ac:dyDescent="0.35">
      <c r="G1267" s="322">
        <v>41501</v>
      </c>
      <c r="N1267" s="315" t="s">
        <v>18599</v>
      </c>
      <c r="S1267" s="314" t="s">
        <v>1404</v>
      </c>
      <c r="W1267" s="316">
        <v>41399</v>
      </c>
      <c r="AB1267" s="314" t="s">
        <v>7399</v>
      </c>
      <c r="AS1267" s="314" t="s">
        <v>15111</v>
      </c>
      <c r="BD1267" s="314" t="s">
        <v>11771</v>
      </c>
      <c r="BE1267" s="314" t="s">
        <v>8637</v>
      </c>
      <c r="BG1267" s="175" t="s">
        <v>11772</v>
      </c>
      <c r="BP1267" s="314" t="s">
        <v>15136</v>
      </c>
      <c r="BQ1267" s="314" t="s">
        <v>15099</v>
      </c>
      <c r="BV1267" s="314" t="s">
        <v>11571</v>
      </c>
      <c r="BW1267" s="181">
        <v>41405</v>
      </c>
      <c r="BZ1267" s="181">
        <v>41405</v>
      </c>
      <c r="CA1267" s="292">
        <v>0.91666666666666663</v>
      </c>
      <c r="CB1267" t="s">
        <v>1419</v>
      </c>
      <c r="CF1267" s="318" t="s">
        <v>2674</v>
      </c>
      <c r="DM1267" s="314" t="s">
        <v>11235</v>
      </c>
      <c r="DP1267" s="314" t="s">
        <v>9144</v>
      </c>
      <c r="DQ1267" s="314">
        <v>18.2</v>
      </c>
      <c r="DR1267" s="314" t="s">
        <v>11281</v>
      </c>
      <c r="EH1267" s="314" t="s">
        <v>11270</v>
      </c>
      <c r="EI1267" s="314" t="s">
        <v>9144</v>
      </c>
      <c r="EJ1267" s="314">
        <v>0.12</v>
      </c>
    </row>
    <row r="1268" spans="7:140" x14ac:dyDescent="0.35">
      <c r="G1268" s="322">
        <v>41501</v>
      </c>
      <c r="N1268" s="315" t="s">
        <v>18599</v>
      </c>
      <c r="S1268" s="314" t="s">
        <v>1404</v>
      </c>
      <c r="W1268" s="316">
        <v>41399</v>
      </c>
      <c r="AB1268" s="314" t="s">
        <v>7399</v>
      </c>
      <c r="AS1268" s="314" t="s">
        <v>15111</v>
      </c>
      <c r="BD1268" s="314" t="s">
        <v>11771</v>
      </c>
      <c r="BE1268" s="314" t="s">
        <v>8637</v>
      </c>
      <c r="BG1268" s="175" t="s">
        <v>11772</v>
      </c>
      <c r="BP1268" s="314" t="s">
        <v>15136</v>
      </c>
      <c r="BQ1268" s="314" t="s">
        <v>15099</v>
      </c>
      <c r="BV1268" s="314" t="s">
        <v>11571</v>
      </c>
      <c r="BW1268" s="181">
        <v>41406</v>
      </c>
      <c r="BZ1268" s="181">
        <v>41406</v>
      </c>
      <c r="CA1268" s="292">
        <v>8.3333333333333329E-2</v>
      </c>
      <c r="CB1268" t="s">
        <v>1419</v>
      </c>
      <c r="CF1268" s="318" t="s">
        <v>2674</v>
      </c>
      <c r="DM1268" s="314" t="s">
        <v>11235</v>
      </c>
      <c r="DP1268" s="314" t="s">
        <v>9144</v>
      </c>
      <c r="DQ1268" s="314">
        <v>17.100000000000001</v>
      </c>
      <c r="DR1268" s="314" t="s">
        <v>11281</v>
      </c>
      <c r="EH1268" s="314" t="s">
        <v>11270</v>
      </c>
      <c r="EI1268" s="314" t="s">
        <v>9144</v>
      </c>
      <c r="EJ1268" s="314">
        <v>0.12</v>
      </c>
    </row>
    <row r="1269" spans="7:140" x14ac:dyDescent="0.35">
      <c r="G1269" s="322">
        <v>41501</v>
      </c>
      <c r="N1269" s="315" t="s">
        <v>18599</v>
      </c>
      <c r="S1269" s="314" t="s">
        <v>1404</v>
      </c>
      <c r="W1269" s="316">
        <v>41399</v>
      </c>
      <c r="AB1269" s="314" t="s">
        <v>7399</v>
      </c>
      <c r="AS1269" s="314" t="s">
        <v>15111</v>
      </c>
      <c r="BD1269" s="314" t="s">
        <v>11771</v>
      </c>
      <c r="BE1269" s="314" t="s">
        <v>8637</v>
      </c>
      <c r="BG1269" s="175" t="s">
        <v>11772</v>
      </c>
      <c r="BP1269" s="314" t="s">
        <v>15136</v>
      </c>
      <c r="BQ1269" s="314" t="s">
        <v>15099</v>
      </c>
      <c r="BV1269" s="314" t="s">
        <v>11571</v>
      </c>
      <c r="BW1269" s="181">
        <v>41406</v>
      </c>
      <c r="BZ1269" s="181">
        <v>41406</v>
      </c>
      <c r="CA1269" s="292">
        <v>0.25</v>
      </c>
      <c r="CB1269" t="s">
        <v>1419</v>
      </c>
      <c r="CF1269" s="318" t="s">
        <v>2674</v>
      </c>
      <c r="DM1269" s="314" t="s">
        <v>11235</v>
      </c>
      <c r="DP1269" s="314" t="s">
        <v>9144</v>
      </c>
      <c r="DQ1269" s="314">
        <v>16.7</v>
      </c>
      <c r="DR1269" s="314" t="s">
        <v>11281</v>
      </c>
      <c r="EH1269" s="314" t="s">
        <v>11270</v>
      </c>
      <c r="EI1269" s="314" t="s">
        <v>9144</v>
      </c>
      <c r="EJ1269" s="314">
        <v>0.12</v>
      </c>
    </row>
    <row r="1270" spans="7:140" x14ac:dyDescent="0.35">
      <c r="G1270" s="322">
        <v>41501</v>
      </c>
      <c r="N1270" s="315" t="s">
        <v>18599</v>
      </c>
      <c r="S1270" s="314" t="s">
        <v>1404</v>
      </c>
      <c r="W1270" s="316">
        <v>41399</v>
      </c>
      <c r="AB1270" s="314" t="s">
        <v>7399</v>
      </c>
      <c r="AS1270" s="314" t="s">
        <v>15111</v>
      </c>
      <c r="BD1270" s="314" t="s">
        <v>11771</v>
      </c>
      <c r="BE1270" s="314" t="s">
        <v>8637</v>
      </c>
      <c r="BG1270" s="175" t="s">
        <v>11772</v>
      </c>
      <c r="BP1270" s="314" t="s">
        <v>15136</v>
      </c>
      <c r="BQ1270" s="314" t="s">
        <v>15099</v>
      </c>
      <c r="BV1270" s="314" t="s">
        <v>11571</v>
      </c>
      <c r="BW1270" s="181">
        <v>41406</v>
      </c>
      <c r="BZ1270" s="181">
        <v>41406</v>
      </c>
      <c r="CA1270" s="292">
        <v>0.41666666666666669</v>
      </c>
      <c r="CB1270" t="s">
        <v>1419</v>
      </c>
      <c r="CF1270" s="318" t="s">
        <v>2674</v>
      </c>
      <c r="DM1270" s="314" t="s">
        <v>11235</v>
      </c>
      <c r="DP1270" s="314" t="s">
        <v>9144</v>
      </c>
      <c r="DQ1270" s="314">
        <v>17.5</v>
      </c>
      <c r="DR1270" s="314" t="s">
        <v>11281</v>
      </c>
      <c r="EH1270" s="314" t="s">
        <v>11270</v>
      </c>
      <c r="EI1270" s="314" t="s">
        <v>9144</v>
      </c>
      <c r="EJ1270" s="314">
        <v>0.12</v>
      </c>
    </row>
    <row r="1271" spans="7:140" x14ac:dyDescent="0.35">
      <c r="G1271" s="322">
        <v>41501</v>
      </c>
      <c r="N1271" s="315" t="s">
        <v>18599</v>
      </c>
      <c r="S1271" s="314" t="s">
        <v>1404</v>
      </c>
      <c r="W1271" s="316">
        <v>41399</v>
      </c>
      <c r="AB1271" s="314" t="s">
        <v>7399</v>
      </c>
      <c r="AS1271" s="314" t="s">
        <v>15111</v>
      </c>
      <c r="BD1271" s="314" t="s">
        <v>11771</v>
      </c>
      <c r="BE1271" s="314" t="s">
        <v>8637</v>
      </c>
      <c r="BG1271" s="175" t="s">
        <v>11772</v>
      </c>
      <c r="BP1271" s="314" t="s">
        <v>15136</v>
      </c>
      <c r="BQ1271" s="314" t="s">
        <v>15099</v>
      </c>
      <c r="BV1271" s="314" t="s">
        <v>11571</v>
      </c>
      <c r="BW1271" s="181">
        <v>41406</v>
      </c>
      <c r="BZ1271" s="181">
        <v>41406</v>
      </c>
      <c r="CA1271" s="292">
        <v>0.58333333333333337</v>
      </c>
      <c r="CB1271" t="s">
        <v>1419</v>
      </c>
      <c r="CF1271" s="318" t="s">
        <v>2674</v>
      </c>
      <c r="DM1271" s="314" t="s">
        <v>11235</v>
      </c>
      <c r="DP1271" s="314" t="s">
        <v>9144</v>
      </c>
      <c r="DQ1271" s="314">
        <v>19.8</v>
      </c>
      <c r="DR1271" s="314" t="s">
        <v>11281</v>
      </c>
      <c r="EH1271" s="314" t="s">
        <v>11270</v>
      </c>
      <c r="EI1271" s="314" t="s">
        <v>9144</v>
      </c>
      <c r="EJ1271" s="314">
        <v>0.12</v>
      </c>
    </row>
    <row r="1272" spans="7:140" x14ac:dyDescent="0.35">
      <c r="G1272" s="322">
        <v>41501</v>
      </c>
      <c r="N1272" s="315" t="s">
        <v>18599</v>
      </c>
      <c r="S1272" s="314" t="s">
        <v>1404</v>
      </c>
      <c r="W1272" s="316">
        <v>41399</v>
      </c>
      <c r="AB1272" s="314" t="s">
        <v>7399</v>
      </c>
      <c r="AS1272" s="314" t="s">
        <v>15111</v>
      </c>
      <c r="BD1272" s="314" t="s">
        <v>11771</v>
      </c>
      <c r="BE1272" s="314" t="s">
        <v>8637</v>
      </c>
      <c r="BG1272" s="175" t="s">
        <v>11772</v>
      </c>
      <c r="BP1272" s="314" t="s">
        <v>15136</v>
      </c>
      <c r="BQ1272" s="314" t="s">
        <v>15099</v>
      </c>
      <c r="BV1272" s="314" t="s">
        <v>11571</v>
      </c>
      <c r="BW1272" s="181">
        <v>41406</v>
      </c>
      <c r="BZ1272" s="181">
        <v>41406</v>
      </c>
      <c r="CA1272" s="292">
        <v>0.75</v>
      </c>
      <c r="CB1272" t="s">
        <v>1419</v>
      </c>
      <c r="CF1272" s="318" t="s">
        <v>2674</v>
      </c>
      <c r="DM1272" s="314" t="s">
        <v>11235</v>
      </c>
      <c r="DP1272" s="314" t="s">
        <v>9144</v>
      </c>
      <c r="DQ1272" s="314">
        <v>19.3</v>
      </c>
      <c r="DR1272" s="314" t="s">
        <v>11281</v>
      </c>
      <c r="EH1272" s="314" t="s">
        <v>11270</v>
      </c>
      <c r="EI1272" s="314" t="s">
        <v>9144</v>
      </c>
      <c r="EJ1272" s="314">
        <v>0.12</v>
      </c>
    </row>
    <row r="1273" spans="7:140" x14ac:dyDescent="0.35">
      <c r="G1273" s="322">
        <v>41501</v>
      </c>
      <c r="N1273" s="315" t="s">
        <v>18599</v>
      </c>
      <c r="S1273" s="314" t="s">
        <v>1404</v>
      </c>
      <c r="W1273" s="316">
        <v>41399</v>
      </c>
      <c r="AB1273" s="314" t="s">
        <v>7399</v>
      </c>
      <c r="AS1273" s="314" t="s">
        <v>15111</v>
      </c>
      <c r="BD1273" s="314" t="s">
        <v>11771</v>
      </c>
      <c r="BE1273" s="314" t="s">
        <v>8637</v>
      </c>
      <c r="BG1273" s="175" t="s">
        <v>11772</v>
      </c>
      <c r="BP1273" s="314" t="s">
        <v>15136</v>
      </c>
      <c r="BQ1273" s="314" t="s">
        <v>15099</v>
      </c>
      <c r="BV1273" s="314" t="s">
        <v>11571</v>
      </c>
      <c r="BW1273" s="181">
        <v>41406</v>
      </c>
      <c r="BZ1273" s="181">
        <v>41406</v>
      </c>
      <c r="CA1273" s="292">
        <v>0.91666666666666663</v>
      </c>
      <c r="CB1273" t="s">
        <v>1419</v>
      </c>
      <c r="CF1273" s="318" t="s">
        <v>2674</v>
      </c>
      <c r="DM1273" s="314" t="s">
        <v>11235</v>
      </c>
      <c r="DP1273" s="314" t="s">
        <v>9144</v>
      </c>
      <c r="DQ1273" s="314">
        <v>16.899999999999999</v>
      </c>
      <c r="DR1273" s="314" t="s">
        <v>11281</v>
      </c>
      <c r="EH1273" s="314" t="s">
        <v>11270</v>
      </c>
      <c r="EI1273" s="314" t="s">
        <v>9144</v>
      </c>
      <c r="EJ1273" s="314">
        <v>0.12</v>
      </c>
    </row>
    <row r="1274" spans="7:140" x14ac:dyDescent="0.35">
      <c r="G1274" s="322">
        <v>41501</v>
      </c>
      <c r="N1274" s="315" t="s">
        <v>18599</v>
      </c>
      <c r="S1274" s="314" t="s">
        <v>1404</v>
      </c>
      <c r="W1274" s="316">
        <v>41399</v>
      </c>
      <c r="AB1274" s="314" t="s">
        <v>7399</v>
      </c>
      <c r="AS1274" s="314" t="s">
        <v>15111</v>
      </c>
      <c r="BD1274" s="314" t="s">
        <v>11771</v>
      </c>
      <c r="BE1274" s="314" t="s">
        <v>8637</v>
      </c>
      <c r="BG1274" s="175" t="s">
        <v>11772</v>
      </c>
      <c r="BP1274" s="314" t="s">
        <v>15136</v>
      </c>
      <c r="BQ1274" s="314" t="s">
        <v>15099</v>
      </c>
      <c r="BV1274" s="314" t="s">
        <v>11571</v>
      </c>
      <c r="BW1274" s="181">
        <v>41407</v>
      </c>
      <c r="BZ1274" s="181">
        <v>41407</v>
      </c>
      <c r="CA1274" s="292">
        <v>8.3333333333333329E-2</v>
      </c>
      <c r="CB1274" t="s">
        <v>1419</v>
      </c>
      <c r="CF1274" s="318" t="s">
        <v>2674</v>
      </c>
      <c r="DM1274" s="314" t="s">
        <v>11235</v>
      </c>
      <c r="DP1274" s="314" t="s">
        <v>9144</v>
      </c>
      <c r="DQ1274" s="314">
        <v>14.7</v>
      </c>
      <c r="DR1274" s="314" t="s">
        <v>11281</v>
      </c>
      <c r="EH1274" s="314" t="s">
        <v>11270</v>
      </c>
      <c r="EI1274" s="314" t="s">
        <v>9144</v>
      </c>
      <c r="EJ1274" s="314">
        <v>0.12</v>
      </c>
    </row>
    <row r="1275" spans="7:140" x14ac:dyDescent="0.35">
      <c r="G1275" s="322">
        <v>41501</v>
      </c>
      <c r="N1275" s="315" t="s">
        <v>18599</v>
      </c>
      <c r="S1275" s="314" t="s">
        <v>1404</v>
      </c>
      <c r="W1275" s="316">
        <v>41399</v>
      </c>
      <c r="AB1275" s="314" t="s">
        <v>7399</v>
      </c>
      <c r="AS1275" s="314" t="s">
        <v>15111</v>
      </c>
      <c r="BD1275" s="314" t="s">
        <v>11771</v>
      </c>
      <c r="BE1275" s="314" t="s">
        <v>8637</v>
      </c>
      <c r="BG1275" s="175" t="s">
        <v>11772</v>
      </c>
      <c r="BP1275" s="314" t="s">
        <v>15136</v>
      </c>
      <c r="BQ1275" s="314" t="s">
        <v>15099</v>
      </c>
      <c r="BV1275" s="314" t="s">
        <v>11571</v>
      </c>
      <c r="BW1275" s="181">
        <v>41407</v>
      </c>
      <c r="BZ1275" s="181">
        <v>41407</v>
      </c>
      <c r="CA1275" s="292">
        <v>0.25</v>
      </c>
      <c r="CB1275" t="s">
        <v>1419</v>
      </c>
      <c r="CF1275" s="318" t="s">
        <v>2674</v>
      </c>
      <c r="DM1275" s="314" t="s">
        <v>11235</v>
      </c>
      <c r="DP1275" s="314" t="s">
        <v>9144</v>
      </c>
      <c r="DQ1275" s="314">
        <v>13.3</v>
      </c>
      <c r="DR1275" s="314" t="s">
        <v>11281</v>
      </c>
      <c r="EH1275" s="314" t="s">
        <v>11270</v>
      </c>
      <c r="EI1275" s="314" t="s">
        <v>9144</v>
      </c>
      <c r="EJ1275" s="314">
        <v>0.12</v>
      </c>
    </row>
    <row r="1276" spans="7:140" x14ac:dyDescent="0.35">
      <c r="G1276" s="322">
        <v>41501</v>
      </c>
      <c r="N1276" s="315" t="s">
        <v>18599</v>
      </c>
      <c r="S1276" s="314" t="s">
        <v>1404</v>
      </c>
      <c r="W1276" s="316">
        <v>41399</v>
      </c>
      <c r="AB1276" s="314" t="s">
        <v>7399</v>
      </c>
      <c r="AS1276" s="314" t="s">
        <v>15111</v>
      </c>
      <c r="BD1276" s="314" t="s">
        <v>11771</v>
      </c>
      <c r="BE1276" s="314" t="s">
        <v>8637</v>
      </c>
      <c r="BG1276" s="175" t="s">
        <v>11772</v>
      </c>
      <c r="BP1276" s="314" t="s">
        <v>15136</v>
      </c>
      <c r="BQ1276" s="314" t="s">
        <v>15099</v>
      </c>
      <c r="BV1276" s="314" t="s">
        <v>11571</v>
      </c>
      <c r="BW1276" s="181">
        <v>41407</v>
      </c>
      <c r="BZ1276" s="181">
        <v>41407</v>
      </c>
      <c r="CA1276" s="292">
        <v>0.41666666666666669</v>
      </c>
      <c r="CB1276" t="s">
        <v>1419</v>
      </c>
      <c r="CF1276" s="318" t="s">
        <v>2674</v>
      </c>
      <c r="DM1276" s="314" t="s">
        <v>11235</v>
      </c>
      <c r="DP1276" s="314" t="s">
        <v>9144</v>
      </c>
      <c r="DQ1276" s="314">
        <v>13.9</v>
      </c>
      <c r="DR1276" s="314" t="s">
        <v>11281</v>
      </c>
      <c r="EH1276" s="314" t="s">
        <v>11270</v>
      </c>
      <c r="EI1276" s="314" t="s">
        <v>9144</v>
      </c>
      <c r="EJ1276" s="314">
        <v>0.12</v>
      </c>
    </row>
    <row r="1277" spans="7:140" x14ac:dyDescent="0.35">
      <c r="G1277" s="322">
        <v>41501</v>
      </c>
      <c r="N1277" s="315" t="s">
        <v>18599</v>
      </c>
      <c r="S1277" s="314" t="s">
        <v>1404</v>
      </c>
      <c r="W1277" s="316">
        <v>41399</v>
      </c>
      <c r="AB1277" s="314" t="s">
        <v>7399</v>
      </c>
      <c r="AS1277" s="314" t="s">
        <v>15111</v>
      </c>
      <c r="BD1277" s="314" t="s">
        <v>11771</v>
      </c>
      <c r="BE1277" s="314" t="s">
        <v>8637</v>
      </c>
      <c r="BG1277" s="175" t="s">
        <v>11772</v>
      </c>
      <c r="BP1277" s="314" t="s">
        <v>15136</v>
      </c>
      <c r="BQ1277" s="314" t="s">
        <v>15099</v>
      </c>
      <c r="BV1277" s="314" t="s">
        <v>11571</v>
      </c>
      <c r="BW1277" s="181">
        <v>41407</v>
      </c>
      <c r="BZ1277" s="181">
        <v>41407</v>
      </c>
      <c r="CA1277" s="292">
        <v>0.58333333333333337</v>
      </c>
      <c r="CB1277" t="s">
        <v>1419</v>
      </c>
      <c r="CF1277" s="318" t="s">
        <v>2674</v>
      </c>
      <c r="DM1277" s="314" t="s">
        <v>11235</v>
      </c>
      <c r="DP1277" s="314" t="s">
        <v>9144</v>
      </c>
      <c r="DQ1277" s="314">
        <v>16.3</v>
      </c>
      <c r="DR1277" s="314" t="s">
        <v>11281</v>
      </c>
      <c r="EH1277" s="314" t="s">
        <v>11270</v>
      </c>
      <c r="EI1277" s="314" t="s">
        <v>9144</v>
      </c>
      <c r="EJ1277" s="314">
        <v>0.12</v>
      </c>
    </row>
    <row r="1278" spans="7:140" x14ac:dyDescent="0.35">
      <c r="G1278" s="322">
        <v>41501</v>
      </c>
      <c r="N1278" s="315" t="s">
        <v>18599</v>
      </c>
      <c r="S1278" s="314" t="s">
        <v>1404</v>
      </c>
      <c r="W1278" s="316">
        <v>41399</v>
      </c>
      <c r="AB1278" s="314" t="s">
        <v>7399</v>
      </c>
      <c r="AS1278" s="314" t="s">
        <v>15111</v>
      </c>
      <c r="BD1278" s="314" t="s">
        <v>11771</v>
      </c>
      <c r="BE1278" s="314" t="s">
        <v>8637</v>
      </c>
      <c r="BG1278" s="175" t="s">
        <v>11772</v>
      </c>
      <c r="BP1278" s="314" t="s">
        <v>15136</v>
      </c>
      <c r="BQ1278" s="314" t="s">
        <v>15099</v>
      </c>
      <c r="BV1278" s="314" t="s">
        <v>11571</v>
      </c>
      <c r="BW1278" s="181">
        <v>41407</v>
      </c>
      <c r="BZ1278" s="181">
        <v>41407</v>
      </c>
      <c r="CA1278" s="292">
        <v>0.75</v>
      </c>
      <c r="CB1278" t="s">
        <v>1419</v>
      </c>
      <c r="CF1278" s="318" t="s">
        <v>2674</v>
      </c>
      <c r="DM1278" s="314" t="s">
        <v>11235</v>
      </c>
      <c r="DP1278" s="314" t="s">
        <v>9144</v>
      </c>
      <c r="DQ1278" s="314">
        <v>16.5</v>
      </c>
      <c r="DR1278" s="314" t="s">
        <v>11281</v>
      </c>
      <c r="EH1278" s="314" t="s">
        <v>11270</v>
      </c>
      <c r="EI1278" s="314" t="s">
        <v>9144</v>
      </c>
      <c r="EJ1278" s="314">
        <v>0.12</v>
      </c>
    </row>
    <row r="1279" spans="7:140" x14ac:dyDescent="0.35">
      <c r="G1279" s="322">
        <v>41501</v>
      </c>
      <c r="N1279" s="315" t="s">
        <v>18599</v>
      </c>
      <c r="S1279" s="314" t="s">
        <v>1404</v>
      </c>
      <c r="W1279" s="316">
        <v>41399</v>
      </c>
      <c r="AB1279" s="314" t="s">
        <v>7399</v>
      </c>
      <c r="AS1279" s="314" t="s">
        <v>15111</v>
      </c>
      <c r="BD1279" s="314" t="s">
        <v>11771</v>
      </c>
      <c r="BE1279" s="314" t="s">
        <v>8637</v>
      </c>
      <c r="BG1279" s="175" t="s">
        <v>11772</v>
      </c>
      <c r="BP1279" s="314" t="s">
        <v>15136</v>
      </c>
      <c r="BQ1279" s="314" t="s">
        <v>15099</v>
      </c>
      <c r="BV1279" s="314" t="s">
        <v>11571</v>
      </c>
      <c r="BW1279" s="181">
        <v>41407</v>
      </c>
      <c r="BZ1279" s="181">
        <v>41407</v>
      </c>
      <c r="CA1279" s="292">
        <v>0.91666666666666663</v>
      </c>
      <c r="CB1279" t="s">
        <v>1419</v>
      </c>
      <c r="CF1279" s="318" t="s">
        <v>2674</v>
      </c>
      <c r="DM1279" s="314" t="s">
        <v>11235</v>
      </c>
      <c r="DP1279" s="314" t="s">
        <v>9144</v>
      </c>
      <c r="DQ1279" s="314">
        <v>14.9</v>
      </c>
      <c r="DR1279" s="314" t="s">
        <v>11281</v>
      </c>
      <c r="EH1279" s="314" t="s">
        <v>11270</v>
      </c>
      <c r="EI1279" s="314" t="s">
        <v>9144</v>
      </c>
      <c r="EJ1279" s="314">
        <v>0.12</v>
      </c>
    </row>
    <row r="1280" spans="7:140" x14ac:dyDescent="0.35">
      <c r="G1280" s="322">
        <v>41501</v>
      </c>
      <c r="N1280" s="315" t="s">
        <v>18599</v>
      </c>
      <c r="S1280" s="314" t="s">
        <v>1404</v>
      </c>
      <c r="W1280" s="316">
        <v>41399</v>
      </c>
      <c r="AB1280" s="314" t="s">
        <v>7399</v>
      </c>
      <c r="AS1280" s="314" t="s">
        <v>15111</v>
      </c>
      <c r="BD1280" s="314" t="s">
        <v>11771</v>
      </c>
      <c r="BE1280" s="314" t="s">
        <v>8637</v>
      </c>
      <c r="BG1280" s="175" t="s">
        <v>11772</v>
      </c>
      <c r="BP1280" s="314" t="s">
        <v>15136</v>
      </c>
      <c r="BQ1280" s="314" t="s">
        <v>15099</v>
      </c>
      <c r="BV1280" s="314" t="s">
        <v>11571</v>
      </c>
      <c r="BW1280" s="181">
        <v>41408</v>
      </c>
      <c r="BZ1280" s="181">
        <v>41408</v>
      </c>
      <c r="CA1280" s="292">
        <v>8.3333333333333329E-2</v>
      </c>
      <c r="CB1280" t="s">
        <v>1419</v>
      </c>
      <c r="CF1280" s="318" t="s">
        <v>2674</v>
      </c>
      <c r="DM1280" s="314" t="s">
        <v>11235</v>
      </c>
      <c r="DP1280" s="314" t="s">
        <v>9144</v>
      </c>
      <c r="DQ1280" s="314">
        <v>13</v>
      </c>
      <c r="DR1280" s="314" t="s">
        <v>11281</v>
      </c>
      <c r="EH1280" s="314" t="s">
        <v>11270</v>
      </c>
      <c r="EI1280" s="314" t="s">
        <v>9144</v>
      </c>
      <c r="EJ1280" s="314">
        <v>0.12</v>
      </c>
    </row>
    <row r="1281" spans="7:140" x14ac:dyDescent="0.35">
      <c r="G1281" s="322">
        <v>41501</v>
      </c>
      <c r="N1281" s="315" t="s">
        <v>18599</v>
      </c>
      <c r="S1281" s="314" t="s">
        <v>1404</v>
      </c>
      <c r="W1281" s="316">
        <v>41399</v>
      </c>
      <c r="AB1281" s="314" t="s">
        <v>7399</v>
      </c>
      <c r="AS1281" s="314" t="s">
        <v>15111</v>
      </c>
      <c r="BD1281" s="314" t="s">
        <v>11771</v>
      </c>
      <c r="BE1281" s="314" t="s">
        <v>8637</v>
      </c>
      <c r="BG1281" s="175" t="s">
        <v>11772</v>
      </c>
      <c r="BP1281" s="314" t="s">
        <v>15136</v>
      </c>
      <c r="BQ1281" s="314" t="s">
        <v>15099</v>
      </c>
      <c r="BV1281" s="314" t="s">
        <v>11571</v>
      </c>
      <c r="BW1281" s="181">
        <v>41408</v>
      </c>
      <c r="BZ1281" s="181">
        <v>41408</v>
      </c>
      <c r="CA1281" s="292">
        <v>0.25</v>
      </c>
      <c r="CB1281" t="s">
        <v>1419</v>
      </c>
      <c r="CF1281" s="318" t="s">
        <v>2674</v>
      </c>
      <c r="DM1281" s="314" t="s">
        <v>11235</v>
      </c>
      <c r="DP1281" s="314" t="s">
        <v>9144</v>
      </c>
      <c r="DQ1281" s="314">
        <v>11.8</v>
      </c>
      <c r="DR1281" s="314" t="s">
        <v>11281</v>
      </c>
      <c r="EH1281" s="314" t="s">
        <v>11270</v>
      </c>
      <c r="EI1281" s="314" t="s">
        <v>9144</v>
      </c>
      <c r="EJ1281" s="314">
        <v>0.12</v>
      </c>
    </row>
    <row r="1282" spans="7:140" x14ac:dyDescent="0.35">
      <c r="G1282" s="322">
        <v>41501</v>
      </c>
      <c r="N1282" s="315" t="s">
        <v>18599</v>
      </c>
      <c r="S1282" s="314" t="s">
        <v>1404</v>
      </c>
      <c r="W1282" s="316">
        <v>41399</v>
      </c>
      <c r="AB1282" s="314" t="s">
        <v>7399</v>
      </c>
      <c r="AS1282" s="314" t="s">
        <v>15111</v>
      </c>
      <c r="BD1282" s="314" t="s">
        <v>11771</v>
      </c>
      <c r="BE1282" s="314" t="s">
        <v>8637</v>
      </c>
      <c r="BG1282" s="175" t="s">
        <v>11772</v>
      </c>
      <c r="BP1282" s="314" t="s">
        <v>15136</v>
      </c>
      <c r="BQ1282" s="314" t="s">
        <v>15099</v>
      </c>
      <c r="BV1282" s="314" t="s">
        <v>11571</v>
      </c>
      <c r="BW1282" s="181">
        <v>41408</v>
      </c>
      <c r="BZ1282" s="181">
        <v>41408</v>
      </c>
      <c r="CA1282" s="292">
        <v>0.41666666666666669</v>
      </c>
      <c r="CB1282" t="s">
        <v>1419</v>
      </c>
      <c r="CF1282" s="318" t="s">
        <v>2674</v>
      </c>
      <c r="DM1282" s="314" t="s">
        <v>11235</v>
      </c>
      <c r="DP1282" s="314" t="s">
        <v>9144</v>
      </c>
      <c r="DQ1282" s="314">
        <v>11.8</v>
      </c>
      <c r="DR1282" s="314" t="s">
        <v>11281</v>
      </c>
      <c r="EH1282" s="314" t="s">
        <v>11270</v>
      </c>
      <c r="EI1282" s="314" t="s">
        <v>9144</v>
      </c>
      <c r="EJ1282" s="314">
        <v>0.12</v>
      </c>
    </row>
    <row r="1283" spans="7:140" x14ac:dyDescent="0.35">
      <c r="G1283" s="322">
        <v>41501</v>
      </c>
      <c r="N1283" s="315" t="s">
        <v>18599</v>
      </c>
      <c r="S1283" s="314" t="s">
        <v>1404</v>
      </c>
      <c r="W1283" s="316">
        <v>41399</v>
      </c>
      <c r="AB1283" s="314" t="s">
        <v>7399</v>
      </c>
      <c r="AS1283" s="314" t="s">
        <v>15111</v>
      </c>
      <c r="BD1283" s="314" t="s">
        <v>11771</v>
      </c>
      <c r="BE1283" s="314" t="s">
        <v>8637</v>
      </c>
      <c r="BG1283" s="175" t="s">
        <v>11772</v>
      </c>
      <c r="BP1283" s="314" t="s">
        <v>15136</v>
      </c>
      <c r="BQ1283" s="314" t="s">
        <v>15099</v>
      </c>
      <c r="BV1283" s="314" t="s">
        <v>11571</v>
      </c>
      <c r="BW1283" s="181">
        <v>41408</v>
      </c>
      <c r="BZ1283" s="181">
        <v>41408</v>
      </c>
      <c r="CA1283" s="292">
        <v>0.58333333333333337</v>
      </c>
      <c r="CB1283" t="s">
        <v>1419</v>
      </c>
      <c r="CF1283" s="318" t="s">
        <v>2674</v>
      </c>
      <c r="DM1283" s="314" t="s">
        <v>11235</v>
      </c>
      <c r="DP1283" s="314" t="s">
        <v>9144</v>
      </c>
      <c r="DQ1283" s="314">
        <v>16.2</v>
      </c>
      <c r="DR1283" s="314" t="s">
        <v>11281</v>
      </c>
      <c r="EH1283" s="314" t="s">
        <v>11270</v>
      </c>
      <c r="EI1283" s="314" t="s">
        <v>9144</v>
      </c>
      <c r="EJ1283" s="314">
        <v>0.12</v>
      </c>
    </row>
    <row r="1284" spans="7:140" x14ac:dyDescent="0.35">
      <c r="G1284" s="322">
        <v>41501</v>
      </c>
      <c r="N1284" s="315" t="s">
        <v>18599</v>
      </c>
      <c r="S1284" s="314" t="s">
        <v>1404</v>
      </c>
      <c r="W1284" s="316">
        <v>41399</v>
      </c>
      <c r="AB1284" s="314" t="s">
        <v>7399</v>
      </c>
      <c r="AS1284" s="314" t="s">
        <v>15111</v>
      </c>
      <c r="BD1284" s="314" t="s">
        <v>11771</v>
      </c>
      <c r="BE1284" s="314" t="s">
        <v>8637</v>
      </c>
      <c r="BG1284" s="175" t="s">
        <v>11772</v>
      </c>
      <c r="BP1284" s="314" t="s">
        <v>15136</v>
      </c>
      <c r="BQ1284" s="314" t="s">
        <v>15099</v>
      </c>
      <c r="BV1284" s="314" t="s">
        <v>11571</v>
      </c>
      <c r="BW1284" s="181">
        <v>41408</v>
      </c>
      <c r="BZ1284" s="181">
        <v>41408</v>
      </c>
      <c r="CA1284" s="292">
        <v>0.75</v>
      </c>
      <c r="CB1284" t="s">
        <v>1419</v>
      </c>
      <c r="CF1284" s="318" t="s">
        <v>2674</v>
      </c>
      <c r="DM1284" s="314" t="s">
        <v>11235</v>
      </c>
      <c r="DP1284" s="314" t="s">
        <v>9144</v>
      </c>
      <c r="DQ1284" s="314">
        <v>16.8</v>
      </c>
      <c r="DR1284" s="314" t="s">
        <v>11281</v>
      </c>
      <c r="EH1284" s="314" t="s">
        <v>11270</v>
      </c>
      <c r="EI1284" s="314" t="s">
        <v>9144</v>
      </c>
      <c r="EJ1284" s="314">
        <v>0.12</v>
      </c>
    </row>
    <row r="1285" spans="7:140" x14ac:dyDescent="0.35">
      <c r="G1285" s="322">
        <v>41501</v>
      </c>
      <c r="N1285" s="315" t="s">
        <v>18599</v>
      </c>
      <c r="S1285" s="314" t="s">
        <v>1404</v>
      </c>
      <c r="W1285" s="316">
        <v>41399</v>
      </c>
      <c r="AB1285" s="314" t="s">
        <v>7399</v>
      </c>
      <c r="AS1285" s="314" t="s">
        <v>15111</v>
      </c>
      <c r="BD1285" s="314" t="s">
        <v>11771</v>
      </c>
      <c r="BE1285" s="314" t="s">
        <v>8637</v>
      </c>
      <c r="BG1285" s="175" t="s">
        <v>11772</v>
      </c>
      <c r="BP1285" s="314" t="s">
        <v>15136</v>
      </c>
      <c r="BQ1285" s="314" t="s">
        <v>15099</v>
      </c>
      <c r="BV1285" s="314" t="s">
        <v>11571</v>
      </c>
      <c r="BW1285" s="181">
        <v>41408</v>
      </c>
      <c r="BZ1285" s="181">
        <v>41408</v>
      </c>
      <c r="CA1285" s="292">
        <v>0.91666666666666663</v>
      </c>
      <c r="CB1285" t="s">
        <v>1419</v>
      </c>
      <c r="CF1285" s="318" t="s">
        <v>2674</v>
      </c>
      <c r="DM1285" s="314" t="s">
        <v>11235</v>
      </c>
      <c r="DP1285" s="314" t="s">
        <v>9144</v>
      </c>
      <c r="DQ1285" s="314">
        <v>15.7</v>
      </c>
      <c r="DR1285" s="314" t="s">
        <v>11281</v>
      </c>
      <c r="EH1285" s="314" t="s">
        <v>11270</v>
      </c>
      <c r="EI1285" s="314" t="s">
        <v>9144</v>
      </c>
      <c r="EJ1285" s="314">
        <v>0.12</v>
      </c>
    </row>
    <row r="1286" spans="7:140" x14ac:dyDescent="0.35">
      <c r="G1286" s="322">
        <v>41501</v>
      </c>
      <c r="N1286" s="315" t="s">
        <v>18599</v>
      </c>
      <c r="S1286" s="314" t="s">
        <v>1404</v>
      </c>
      <c r="W1286" s="316">
        <v>41399</v>
      </c>
      <c r="AB1286" s="314" t="s">
        <v>7399</v>
      </c>
      <c r="AS1286" s="314" t="s">
        <v>15111</v>
      </c>
      <c r="BD1286" s="314" t="s">
        <v>11771</v>
      </c>
      <c r="BE1286" s="314" t="s">
        <v>8637</v>
      </c>
      <c r="BG1286" s="175" t="s">
        <v>11772</v>
      </c>
      <c r="BP1286" s="314" t="s">
        <v>15136</v>
      </c>
      <c r="BQ1286" s="314" t="s">
        <v>15099</v>
      </c>
      <c r="BV1286" s="314" t="s">
        <v>11571</v>
      </c>
      <c r="BW1286" s="181">
        <v>41409</v>
      </c>
      <c r="BZ1286" s="181">
        <v>41409</v>
      </c>
      <c r="CA1286" s="292">
        <v>8.3333333333333329E-2</v>
      </c>
      <c r="CB1286" t="s">
        <v>1419</v>
      </c>
      <c r="CF1286" s="318" t="s">
        <v>2674</v>
      </c>
      <c r="DM1286" s="314" t="s">
        <v>11235</v>
      </c>
      <c r="DP1286" s="314" t="s">
        <v>9144</v>
      </c>
      <c r="DQ1286" s="314">
        <v>14.4</v>
      </c>
      <c r="DR1286" s="314" t="s">
        <v>11281</v>
      </c>
      <c r="EH1286" s="314" t="s">
        <v>11270</v>
      </c>
      <c r="EI1286" s="314" t="s">
        <v>9144</v>
      </c>
      <c r="EJ1286" s="314">
        <v>0.12</v>
      </c>
    </row>
    <row r="1287" spans="7:140" x14ac:dyDescent="0.35">
      <c r="G1287" s="322">
        <v>41501</v>
      </c>
      <c r="N1287" s="315" t="s">
        <v>18599</v>
      </c>
      <c r="S1287" s="314" t="s">
        <v>1404</v>
      </c>
      <c r="W1287" s="316">
        <v>41399</v>
      </c>
      <c r="AB1287" s="314" t="s">
        <v>7399</v>
      </c>
      <c r="AS1287" s="314" t="s">
        <v>15111</v>
      </c>
      <c r="BD1287" s="314" t="s">
        <v>11771</v>
      </c>
      <c r="BE1287" s="314" t="s">
        <v>8637</v>
      </c>
      <c r="BG1287" s="175" t="s">
        <v>11772</v>
      </c>
      <c r="BP1287" s="314" t="s">
        <v>15136</v>
      </c>
      <c r="BQ1287" s="314" t="s">
        <v>15099</v>
      </c>
      <c r="BV1287" s="314" t="s">
        <v>11571</v>
      </c>
      <c r="BW1287" s="181">
        <v>41409</v>
      </c>
      <c r="BZ1287" s="181">
        <v>41409</v>
      </c>
      <c r="CA1287" s="292">
        <v>0.25</v>
      </c>
      <c r="CB1287" t="s">
        <v>1419</v>
      </c>
      <c r="CF1287" s="318" t="s">
        <v>2674</v>
      </c>
      <c r="DM1287" s="314" t="s">
        <v>11235</v>
      </c>
      <c r="DP1287" s="314" t="s">
        <v>9144</v>
      </c>
      <c r="DQ1287" s="314">
        <v>13.8</v>
      </c>
      <c r="DR1287" s="314" t="s">
        <v>11281</v>
      </c>
      <c r="EH1287" s="314" t="s">
        <v>11270</v>
      </c>
      <c r="EI1287" s="314" t="s">
        <v>9144</v>
      </c>
      <c r="EJ1287" s="314">
        <v>0.12</v>
      </c>
    </row>
    <row r="1288" spans="7:140" x14ac:dyDescent="0.35">
      <c r="G1288" s="322">
        <v>41501</v>
      </c>
      <c r="N1288" s="315" t="s">
        <v>18599</v>
      </c>
      <c r="S1288" s="314" t="s">
        <v>1404</v>
      </c>
      <c r="W1288" s="316">
        <v>41399</v>
      </c>
      <c r="AB1288" s="314" t="s">
        <v>7399</v>
      </c>
      <c r="AS1288" s="314" t="s">
        <v>15111</v>
      </c>
      <c r="BD1288" s="314" t="s">
        <v>11771</v>
      </c>
      <c r="BE1288" s="314" t="s">
        <v>8637</v>
      </c>
      <c r="BG1288" s="175" t="s">
        <v>11772</v>
      </c>
      <c r="BP1288" s="314" t="s">
        <v>15136</v>
      </c>
      <c r="BQ1288" s="314" t="s">
        <v>15099</v>
      </c>
      <c r="BV1288" s="314" t="s">
        <v>11571</v>
      </c>
      <c r="BW1288" s="181">
        <v>41409</v>
      </c>
      <c r="BZ1288" s="181">
        <v>41409</v>
      </c>
      <c r="CA1288" s="292">
        <v>0.41666666666666669</v>
      </c>
      <c r="CB1288" t="s">
        <v>1419</v>
      </c>
      <c r="CF1288" s="318" t="s">
        <v>2674</v>
      </c>
      <c r="DM1288" s="314" t="s">
        <v>11235</v>
      </c>
      <c r="DP1288" s="314" t="s">
        <v>9144</v>
      </c>
      <c r="DQ1288" s="314">
        <v>14.7</v>
      </c>
      <c r="DR1288" s="314" t="s">
        <v>11281</v>
      </c>
      <c r="EH1288" s="314" t="s">
        <v>11270</v>
      </c>
      <c r="EI1288" s="314" t="s">
        <v>9144</v>
      </c>
      <c r="EJ1288" s="314">
        <v>0.12</v>
      </c>
    </row>
    <row r="1289" spans="7:140" x14ac:dyDescent="0.35">
      <c r="G1289" s="322">
        <v>41501</v>
      </c>
      <c r="N1289" s="315" t="s">
        <v>18599</v>
      </c>
      <c r="S1289" s="314" t="s">
        <v>1404</v>
      </c>
      <c r="W1289" s="316">
        <v>41399</v>
      </c>
      <c r="AB1289" s="314" t="s">
        <v>7399</v>
      </c>
      <c r="AS1289" s="314" t="s">
        <v>15111</v>
      </c>
      <c r="BD1289" s="314" t="s">
        <v>11771</v>
      </c>
      <c r="BE1289" s="314" t="s">
        <v>8637</v>
      </c>
      <c r="BG1289" s="175" t="s">
        <v>11772</v>
      </c>
      <c r="BP1289" s="314" t="s">
        <v>15136</v>
      </c>
      <c r="BQ1289" s="314" t="s">
        <v>15099</v>
      </c>
      <c r="BV1289" s="314" t="s">
        <v>11571</v>
      </c>
      <c r="BW1289" s="181">
        <v>41409</v>
      </c>
      <c r="BZ1289" s="181">
        <v>41409</v>
      </c>
      <c r="CA1289" s="292">
        <v>0.58333333333333337</v>
      </c>
      <c r="CB1289" t="s">
        <v>1419</v>
      </c>
      <c r="CF1289" s="318" t="s">
        <v>2674</v>
      </c>
      <c r="DM1289" s="314" t="s">
        <v>11235</v>
      </c>
      <c r="DP1289" s="314" t="s">
        <v>9144</v>
      </c>
      <c r="DQ1289" s="314">
        <v>16.399999999999999</v>
      </c>
      <c r="DR1289" s="314" t="s">
        <v>11281</v>
      </c>
      <c r="EH1289" s="314" t="s">
        <v>11270</v>
      </c>
      <c r="EI1289" s="314" t="s">
        <v>9144</v>
      </c>
      <c r="EJ1289" s="314">
        <v>0.12</v>
      </c>
    </row>
    <row r="1290" spans="7:140" x14ac:dyDescent="0.35">
      <c r="G1290" s="322">
        <v>41501</v>
      </c>
      <c r="N1290" s="315" t="s">
        <v>18599</v>
      </c>
      <c r="S1290" s="314" t="s">
        <v>1404</v>
      </c>
      <c r="W1290" s="316">
        <v>41399</v>
      </c>
      <c r="AB1290" s="314" t="s">
        <v>7399</v>
      </c>
      <c r="AS1290" s="314" t="s">
        <v>15111</v>
      </c>
      <c r="BD1290" s="314" t="s">
        <v>11771</v>
      </c>
      <c r="BE1290" s="314" t="s">
        <v>8637</v>
      </c>
      <c r="BG1290" s="175" t="s">
        <v>11772</v>
      </c>
      <c r="BP1290" s="314" t="s">
        <v>15136</v>
      </c>
      <c r="BQ1290" s="314" t="s">
        <v>15099</v>
      </c>
      <c r="BV1290" s="314" t="s">
        <v>11571</v>
      </c>
      <c r="BW1290" s="181">
        <v>41409</v>
      </c>
      <c r="BZ1290" s="181">
        <v>41409</v>
      </c>
      <c r="CA1290" s="292">
        <v>0.75</v>
      </c>
      <c r="CB1290" t="s">
        <v>1419</v>
      </c>
      <c r="CF1290" s="318" t="s">
        <v>2674</v>
      </c>
      <c r="DM1290" s="314" t="s">
        <v>11235</v>
      </c>
      <c r="DP1290" s="314" t="s">
        <v>9144</v>
      </c>
      <c r="DQ1290" s="314">
        <v>17.8</v>
      </c>
      <c r="DR1290" s="314" t="s">
        <v>11281</v>
      </c>
      <c r="EH1290" s="314" t="s">
        <v>11270</v>
      </c>
      <c r="EI1290" s="314" t="s">
        <v>9144</v>
      </c>
      <c r="EJ1290" s="314">
        <v>0.12</v>
      </c>
    </row>
    <row r="1291" spans="7:140" x14ac:dyDescent="0.35">
      <c r="G1291" s="322">
        <v>41501</v>
      </c>
      <c r="N1291" s="315" t="s">
        <v>18599</v>
      </c>
      <c r="S1291" s="314" t="s">
        <v>1404</v>
      </c>
      <c r="W1291" s="316">
        <v>41399</v>
      </c>
      <c r="AB1291" s="314" t="s">
        <v>7399</v>
      </c>
      <c r="AS1291" s="314" t="s">
        <v>15111</v>
      </c>
      <c r="BD1291" s="314" t="s">
        <v>11771</v>
      </c>
      <c r="BE1291" s="314" t="s">
        <v>8637</v>
      </c>
      <c r="BG1291" s="175" t="s">
        <v>11772</v>
      </c>
      <c r="BP1291" s="314" t="s">
        <v>15136</v>
      </c>
      <c r="BQ1291" s="314" t="s">
        <v>15099</v>
      </c>
      <c r="BV1291" s="314" t="s">
        <v>11571</v>
      </c>
      <c r="BW1291" s="181">
        <v>41409</v>
      </c>
      <c r="BZ1291" s="181">
        <v>41409</v>
      </c>
      <c r="CA1291" s="292">
        <v>0.91666666666666663</v>
      </c>
      <c r="CB1291" t="s">
        <v>1419</v>
      </c>
      <c r="CF1291" s="318" t="s">
        <v>2674</v>
      </c>
      <c r="DM1291" s="314" t="s">
        <v>11235</v>
      </c>
      <c r="DP1291" s="314" t="s">
        <v>9144</v>
      </c>
      <c r="DQ1291" s="314">
        <v>17.100000000000001</v>
      </c>
      <c r="DR1291" s="314" t="s">
        <v>11281</v>
      </c>
      <c r="EH1291" s="314" t="s">
        <v>11270</v>
      </c>
      <c r="EI1291" s="314" t="s">
        <v>9144</v>
      </c>
      <c r="EJ1291" s="314">
        <v>0.12</v>
      </c>
    </row>
    <row r="1292" spans="7:140" x14ac:dyDescent="0.35">
      <c r="G1292" s="322">
        <v>41501</v>
      </c>
      <c r="N1292" s="315" t="s">
        <v>18599</v>
      </c>
      <c r="S1292" s="314" t="s">
        <v>1404</v>
      </c>
      <c r="W1292" s="316">
        <v>41399</v>
      </c>
      <c r="AB1292" s="314" t="s">
        <v>7399</v>
      </c>
      <c r="AS1292" s="314" t="s">
        <v>15111</v>
      </c>
      <c r="BD1292" s="314" t="s">
        <v>11771</v>
      </c>
      <c r="BE1292" s="314" t="s">
        <v>8637</v>
      </c>
      <c r="BG1292" s="175" t="s">
        <v>11772</v>
      </c>
      <c r="BP1292" s="314" t="s">
        <v>15136</v>
      </c>
      <c r="BQ1292" s="314" t="s">
        <v>15099</v>
      </c>
      <c r="BV1292" s="314" t="s">
        <v>11571</v>
      </c>
      <c r="BW1292" s="181">
        <v>41410</v>
      </c>
      <c r="BZ1292" s="181">
        <v>41410</v>
      </c>
      <c r="CA1292" s="292">
        <v>8.3333333333333329E-2</v>
      </c>
      <c r="CB1292" t="s">
        <v>1419</v>
      </c>
      <c r="CF1292" s="318" t="s">
        <v>2674</v>
      </c>
      <c r="DM1292" s="314" t="s">
        <v>11235</v>
      </c>
      <c r="DP1292" s="314" t="s">
        <v>9144</v>
      </c>
      <c r="DQ1292" s="314">
        <v>16.2</v>
      </c>
      <c r="DR1292" s="314" t="s">
        <v>11281</v>
      </c>
      <c r="EH1292" s="314" t="s">
        <v>11270</v>
      </c>
      <c r="EI1292" s="314" t="s">
        <v>9144</v>
      </c>
      <c r="EJ1292" s="314">
        <v>0.12</v>
      </c>
    </row>
    <row r="1293" spans="7:140" x14ac:dyDescent="0.35">
      <c r="G1293" s="322">
        <v>41501</v>
      </c>
      <c r="N1293" s="315" t="s">
        <v>18599</v>
      </c>
      <c r="S1293" s="314" t="s">
        <v>1404</v>
      </c>
      <c r="W1293" s="316">
        <v>41399</v>
      </c>
      <c r="AB1293" s="314" t="s">
        <v>7399</v>
      </c>
      <c r="AS1293" s="314" t="s">
        <v>15111</v>
      </c>
      <c r="BD1293" s="314" t="s">
        <v>11771</v>
      </c>
      <c r="BE1293" s="314" t="s">
        <v>8637</v>
      </c>
      <c r="BG1293" s="175" t="s">
        <v>11772</v>
      </c>
      <c r="BP1293" s="314" t="s">
        <v>15136</v>
      </c>
      <c r="BQ1293" s="314" t="s">
        <v>15099</v>
      </c>
      <c r="BV1293" s="314" t="s">
        <v>11571</v>
      </c>
      <c r="BW1293" s="181">
        <v>41410</v>
      </c>
      <c r="BZ1293" s="181">
        <v>41410</v>
      </c>
      <c r="CA1293" s="292">
        <v>0.25</v>
      </c>
      <c r="CB1293" t="s">
        <v>1419</v>
      </c>
      <c r="CF1293" s="318" t="s">
        <v>2674</v>
      </c>
      <c r="DM1293" s="314" t="s">
        <v>11235</v>
      </c>
      <c r="DP1293" s="314" t="s">
        <v>9144</v>
      </c>
      <c r="DQ1293" s="314">
        <v>15.5</v>
      </c>
      <c r="DR1293" s="314" t="s">
        <v>11281</v>
      </c>
      <c r="EH1293" s="314" t="s">
        <v>11270</v>
      </c>
      <c r="EI1293" s="314" t="s">
        <v>9144</v>
      </c>
      <c r="EJ1293" s="314">
        <v>0.12</v>
      </c>
    </row>
    <row r="1294" spans="7:140" x14ac:dyDescent="0.35">
      <c r="G1294" s="322">
        <v>41501</v>
      </c>
      <c r="N1294" s="315" t="s">
        <v>18599</v>
      </c>
      <c r="S1294" s="314" t="s">
        <v>1404</v>
      </c>
      <c r="W1294" s="316">
        <v>41399</v>
      </c>
      <c r="AB1294" s="314" t="s">
        <v>7399</v>
      </c>
      <c r="AS1294" s="314" t="s">
        <v>15111</v>
      </c>
      <c r="BD1294" s="314" t="s">
        <v>11771</v>
      </c>
      <c r="BE1294" s="314" t="s">
        <v>8637</v>
      </c>
      <c r="BG1294" s="175" t="s">
        <v>11772</v>
      </c>
      <c r="BP1294" s="314" t="s">
        <v>15136</v>
      </c>
      <c r="BQ1294" s="314" t="s">
        <v>15099</v>
      </c>
      <c r="BV1294" s="314" t="s">
        <v>11571</v>
      </c>
      <c r="BW1294" s="181">
        <v>41410</v>
      </c>
      <c r="BZ1294" s="181">
        <v>41410</v>
      </c>
      <c r="CA1294" s="292">
        <v>0.41666666666666669</v>
      </c>
      <c r="CB1294" t="s">
        <v>1419</v>
      </c>
      <c r="CF1294" s="318" t="s">
        <v>2674</v>
      </c>
      <c r="DM1294" s="314" t="s">
        <v>11235</v>
      </c>
      <c r="DP1294" s="314" t="s">
        <v>9144</v>
      </c>
      <c r="DQ1294" s="314">
        <v>16.7</v>
      </c>
      <c r="DR1294" s="314" t="s">
        <v>11281</v>
      </c>
      <c r="EH1294" s="314" t="s">
        <v>11270</v>
      </c>
      <c r="EI1294" s="314" t="s">
        <v>9144</v>
      </c>
      <c r="EJ1294" s="314">
        <v>0.12</v>
      </c>
    </row>
    <row r="1295" spans="7:140" x14ac:dyDescent="0.35">
      <c r="G1295" s="322">
        <v>41501</v>
      </c>
      <c r="N1295" s="315" t="s">
        <v>18599</v>
      </c>
      <c r="S1295" s="314" t="s">
        <v>1404</v>
      </c>
      <c r="W1295" s="316">
        <v>41399</v>
      </c>
      <c r="AB1295" s="314" t="s">
        <v>7399</v>
      </c>
      <c r="AS1295" s="314" t="s">
        <v>15111</v>
      </c>
      <c r="BD1295" s="314" t="s">
        <v>11771</v>
      </c>
      <c r="BE1295" s="314" t="s">
        <v>8637</v>
      </c>
      <c r="BG1295" s="175" t="s">
        <v>11772</v>
      </c>
      <c r="BP1295" s="314" t="s">
        <v>15136</v>
      </c>
      <c r="BQ1295" s="314" t="s">
        <v>15099</v>
      </c>
      <c r="BV1295" s="314" t="s">
        <v>11571</v>
      </c>
      <c r="BW1295" s="181">
        <v>41410</v>
      </c>
      <c r="BZ1295" s="181">
        <v>41410</v>
      </c>
      <c r="CA1295" s="292">
        <v>0.58333333333333337</v>
      </c>
      <c r="CB1295" t="s">
        <v>1419</v>
      </c>
      <c r="CF1295" s="318" t="s">
        <v>2674</v>
      </c>
      <c r="DM1295" s="314" t="s">
        <v>11235</v>
      </c>
      <c r="DP1295" s="314" t="s">
        <v>9144</v>
      </c>
      <c r="DQ1295" s="314">
        <v>18.899999999999999</v>
      </c>
      <c r="DR1295" s="314" t="s">
        <v>11281</v>
      </c>
      <c r="EH1295" s="314" t="s">
        <v>11270</v>
      </c>
      <c r="EI1295" s="314" t="s">
        <v>9144</v>
      </c>
      <c r="EJ1295" s="314">
        <v>0.12</v>
      </c>
    </row>
    <row r="1296" spans="7:140" x14ac:dyDescent="0.35">
      <c r="G1296" s="322">
        <v>41501</v>
      </c>
      <c r="N1296" s="315" t="s">
        <v>18599</v>
      </c>
      <c r="S1296" s="314" t="s">
        <v>1404</v>
      </c>
      <c r="W1296" s="316">
        <v>41399</v>
      </c>
      <c r="AB1296" s="314" t="s">
        <v>7399</v>
      </c>
      <c r="AS1296" s="314" t="s">
        <v>15111</v>
      </c>
      <c r="BD1296" s="314" t="s">
        <v>11771</v>
      </c>
      <c r="BE1296" s="314" t="s">
        <v>8637</v>
      </c>
      <c r="BG1296" s="175" t="s">
        <v>11772</v>
      </c>
      <c r="BP1296" s="314" t="s">
        <v>15136</v>
      </c>
      <c r="BQ1296" s="314" t="s">
        <v>15099</v>
      </c>
      <c r="BV1296" s="314" t="s">
        <v>11571</v>
      </c>
      <c r="BW1296" s="181">
        <v>41410</v>
      </c>
      <c r="BZ1296" s="181">
        <v>41410</v>
      </c>
      <c r="CA1296" s="292">
        <v>0.75</v>
      </c>
      <c r="CB1296" t="s">
        <v>1419</v>
      </c>
      <c r="CF1296" s="318" t="s">
        <v>2674</v>
      </c>
      <c r="DM1296" s="314" t="s">
        <v>11235</v>
      </c>
      <c r="DP1296" s="314" t="s">
        <v>9144</v>
      </c>
      <c r="DQ1296" s="314">
        <v>19.7</v>
      </c>
      <c r="DR1296" s="314" t="s">
        <v>11281</v>
      </c>
      <c r="EH1296" s="314" t="s">
        <v>11270</v>
      </c>
      <c r="EI1296" s="314" t="s">
        <v>9144</v>
      </c>
      <c r="EJ1296" s="314">
        <v>0.12</v>
      </c>
    </row>
    <row r="1297" spans="7:140" x14ac:dyDescent="0.35">
      <c r="G1297" s="322">
        <v>41501</v>
      </c>
      <c r="N1297" s="315" t="s">
        <v>18599</v>
      </c>
      <c r="S1297" s="314" t="s">
        <v>1404</v>
      </c>
      <c r="W1297" s="316">
        <v>41399</v>
      </c>
      <c r="AB1297" s="314" t="s">
        <v>7399</v>
      </c>
      <c r="AS1297" s="314" t="s">
        <v>15111</v>
      </c>
      <c r="BD1297" s="314" t="s">
        <v>11771</v>
      </c>
      <c r="BE1297" s="314" t="s">
        <v>8637</v>
      </c>
      <c r="BG1297" s="175" t="s">
        <v>11772</v>
      </c>
      <c r="BP1297" s="314" t="s">
        <v>15136</v>
      </c>
      <c r="BQ1297" s="314" t="s">
        <v>15099</v>
      </c>
      <c r="BV1297" s="314" t="s">
        <v>11571</v>
      </c>
      <c r="BW1297" s="181">
        <v>41410</v>
      </c>
      <c r="BZ1297" s="181">
        <v>41410</v>
      </c>
      <c r="CA1297" s="292">
        <v>0.91666666666666663</v>
      </c>
      <c r="CB1297" t="s">
        <v>1419</v>
      </c>
      <c r="CF1297" s="318" t="s">
        <v>2674</v>
      </c>
      <c r="DM1297" s="314" t="s">
        <v>11235</v>
      </c>
      <c r="DP1297" s="314" t="s">
        <v>9144</v>
      </c>
      <c r="DQ1297" s="314">
        <v>18.600000000000001</v>
      </c>
      <c r="DR1297" s="314" t="s">
        <v>11281</v>
      </c>
      <c r="EH1297" s="314" t="s">
        <v>11270</v>
      </c>
      <c r="EI1297" s="314" t="s">
        <v>9144</v>
      </c>
      <c r="EJ1297" s="314">
        <v>0.12</v>
      </c>
    </row>
    <row r="1298" spans="7:140" x14ac:dyDescent="0.35">
      <c r="G1298" s="322">
        <v>41501</v>
      </c>
      <c r="N1298" s="315" t="s">
        <v>18599</v>
      </c>
      <c r="S1298" s="314" t="s">
        <v>1404</v>
      </c>
      <c r="W1298" s="316">
        <v>41399</v>
      </c>
      <c r="AB1298" s="314" t="s">
        <v>7399</v>
      </c>
      <c r="AS1298" s="314" t="s">
        <v>15111</v>
      </c>
      <c r="BD1298" s="314" t="s">
        <v>11771</v>
      </c>
      <c r="BE1298" s="314" t="s">
        <v>8637</v>
      </c>
      <c r="BG1298" s="175" t="s">
        <v>11772</v>
      </c>
      <c r="BP1298" s="314" t="s">
        <v>15136</v>
      </c>
      <c r="BQ1298" s="314" t="s">
        <v>15099</v>
      </c>
      <c r="BV1298" s="314" t="s">
        <v>11571</v>
      </c>
      <c r="BW1298" s="181">
        <v>41411</v>
      </c>
      <c r="BZ1298" s="181">
        <v>41411</v>
      </c>
      <c r="CA1298" s="292">
        <v>8.3333333333333329E-2</v>
      </c>
      <c r="CB1298" t="s">
        <v>1419</v>
      </c>
      <c r="CF1298" s="318" t="s">
        <v>2674</v>
      </c>
      <c r="DM1298" s="314" t="s">
        <v>11235</v>
      </c>
      <c r="DP1298" s="314" t="s">
        <v>9144</v>
      </c>
      <c r="DQ1298" s="314">
        <v>17</v>
      </c>
      <c r="DR1298" s="314" t="s">
        <v>11281</v>
      </c>
      <c r="EH1298" s="314" t="s">
        <v>11270</v>
      </c>
      <c r="EI1298" s="314" t="s">
        <v>9144</v>
      </c>
      <c r="EJ1298" s="314">
        <v>0.12</v>
      </c>
    </row>
    <row r="1299" spans="7:140" x14ac:dyDescent="0.35">
      <c r="G1299" s="322">
        <v>41501</v>
      </c>
      <c r="N1299" s="315" t="s">
        <v>18599</v>
      </c>
      <c r="S1299" s="314" t="s">
        <v>1404</v>
      </c>
      <c r="W1299" s="316">
        <v>41399</v>
      </c>
      <c r="AB1299" s="314" t="s">
        <v>7399</v>
      </c>
      <c r="AS1299" s="314" t="s">
        <v>15111</v>
      </c>
      <c r="BD1299" s="314" t="s">
        <v>11771</v>
      </c>
      <c r="BE1299" s="314" t="s">
        <v>8637</v>
      </c>
      <c r="BG1299" s="175" t="s">
        <v>11772</v>
      </c>
      <c r="BP1299" s="314" t="s">
        <v>15136</v>
      </c>
      <c r="BQ1299" s="314" t="s">
        <v>15099</v>
      </c>
      <c r="BV1299" s="314" t="s">
        <v>11571</v>
      </c>
      <c r="BW1299" s="181">
        <v>41411</v>
      </c>
      <c r="BZ1299" s="181">
        <v>41411</v>
      </c>
      <c r="CA1299" s="292">
        <v>0.25</v>
      </c>
      <c r="CB1299" t="s">
        <v>1419</v>
      </c>
      <c r="CF1299" s="318" t="s">
        <v>2674</v>
      </c>
      <c r="DM1299" s="314" t="s">
        <v>11235</v>
      </c>
      <c r="DP1299" s="314" t="s">
        <v>9144</v>
      </c>
      <c r="DQ1299" s="314">
        <v>15.5</v>
      </c>
      <c r="DR1299" s="314" t="s">
        <v>11281</v>
      </c>
      <c r="EH1299" s="314" t="s">
        <v>11270</v>
      </c>
      <c r="EI1299" s="314" t="s">
        <v>9144</v>
      </c>
      <c r="EJ1299" s="314">
        <v>0.12</v>
      </c>
    </row>
    <row r="1300" spans="7:140" x14ac:dyDescent="0.35">
      <c r="G1300" s="322">
        <v>41501</v>
      </c>
      <c r="N1300" s="315" t="s">
        <v>18599</v>
      </c>
      <c r="S1300" s="314" t="s">
        <v>1404</v>
      </c>
      <c r="W1300" s="316">
        <v>41399</v>
      </c>
      <c r="AB1300" s="314" t="s">
        <v>7399</v>
      </c>
      <c r="AS1300" s="314" t="s">
        <v>15111</v>
      </c>
      <c r="BD1300" s="314" t="s">
        <v>11771</v>
      </c>
      <c r="BE1300" s="314" t="s">
        <v>8637</v>
      </c>
      <c r="BG1300" s="175" t="s">
        <v>11772</v>
      </c>
      <c r="BP1300" s="314" t="s">
        <v>15136</v>
      </c>
      <c r="BQ1300" s="314" t="s">
        <v>15099</v>
      </c>
      <c r="BV1300" s="314" t="s">
        <v>11571</v>
      </c>
      <c r="BW1300" s="181">
        <v>41411</v>
      </c>
      <c r="BZ1300" s="181">
        <v>41411</v>
      </c>
      <c r="CA1300" s="292">
        <v>0.41666666666666669</v>
      </c>
      <c r="CB1300" t="s">
        <v>1419</v>
      </c>
      <c r="CF1300" s="318" t="s">
        <v>2674</v>
      </c>
      <c r="DM1300" s="314" t="s">
        <v>11235</v>
      </c>
      <c r="DP1300" s="314" t="s">
        <v>9144</v>
      </c>
      <c r="DQ1300" s="314">
        <v>16.5</v>
      </c>
      <c r="DR1300" s="314" t="s">
        <v>11281</v>
      </c>
      <c r="EH1300" s="314" t="s">
        <v>11270</v>
      </c>
      <c r="EI1300" s="314" t="s">
        <v>9144</v>
      </c>
      <c r="EJ1300" s="314">
        <v>0.12</v>
      </c>
    </row>
    <row r="1301" spans="7:140" x14ac:dyDescent="0.35">
      <c r="G1301" s="322">
        <v>41501</v>
      </c>
      <c r="N1301" s="315" t="s">
        <v>18599</v>
      </c>
      <c r="S1301" s="314" t="s">
        <v>1404</v>
      </c>
      <c r="W1301" s="316">
        <v>41399</v>
      </c>
      <c r="AB1301" s="314" t="s">
        <v>7399</v>
      </c>
      <c r="AS1301" s="314" t="s">
        <v>15111</v>
      </c>
      <c r="BD1301" s="314" t="s">
        <v>11771</v>
      </c>
      <c r="BE1301" s="314" t="s">
        <v>8637</v>
      </c>
      <c r="BG1301" s="175" t="s">
        <v>11772</v>
      </c>
      <c r="BP1301" s="314" t="s">
        <v>15136</v>
      </c>
      <c r="BQ1301" s="314" t="s">
        <v>15099</v>
      </c>
      <c r="BV1301" s="314" t="s">
        <v>11571</v>
      </c>
      <c r="BW1301" s="181">
        <v>41411</v>
      </c>
      <c r="BZ1301" s="181">
        <v>41411</v>
      </c>
      <c r="CA1301" s="292">
        <v>0.58333333333333337</v>
      </c>
      <c r="CB1301" t="s">
        <v>1419</v>
      </c>
      <c r="CF1301" s="318" t="s">
        <v>2674</v>
      </c>
      <c r="DM1301" s="314" t="s">
        <v>11235</v>
      </c>
      <c r="DP1301" s="314" t="s">
        <v>9144</v>
      </c>
      <c r="DQ1301" s="314">
        <v>19.5</v>
      </c>
      <c r="DR1301" s="314" t="s">
        <v>11281</v>
      </c>
      <c r="EH1301" s="314" t="s">
        <v>11270</v>
      </c>
      <c r="EI1301" s="314" t="s">
        <v>9144</v>
      </c>
      <c r="EJ1301" s="314">
        <v>0.12</v>
      </c>
    </row>
    <row r="1302" spans="7:140" x14ac:dyDescent="0.35">
      <c r="G1302" s="322">
        <v>41501</v>
      </c>
      <c r="N1302" s="315" t="s">
        <v>18599</v>
      </c>
      <c r="S1302" s="314" t="s">
        <v>1404</v>
      </c>
      <c r="W1302" s="316">
        <v>41399</v>
      </c>
      <c r="AB1302" s="314" t="s">
        <v>7399</v>
      </c>
      <c r="AS1302" s="314" t="s">
        <v>15111</v>
      </c>
      <c r="BD1302" s="314" t="s">
        <v>11771</v>
      </c>
      <c r="BE1302" s="314" t="s">
        <v>8637</v>
      </c>
      <c r="BG1302" s="175" t="s">
        <v>11772</v>
      </c>
      <c r="BP1302" s="314" t="s">
        <v>15136</v>
      </c>
      <c r="BQ1302" s="314" t="s">
        <v>15099</v>
      </c>
      <c r="BV1302" s="314" t="s">
        <v>11571</v>
      </c>
      <c r="BW1302" s="181">
        <v>41411</v>
      </c>
      <c r="BZ1302" s="181">
        <v>41411</v>
      </c>
      <c r="CA1302" s="292">
        <v>0.75</v>
      </c>
      <c r="CB1302" t="s">
        <v>1419</v>
      </c>
      <c r="CF1302" s="318" t="s">
        <v>2674</v>
      </c>
      <c r="DM1302" s="314" t="s">
        <v>11235</v>
      </c>
      <c r="DP1302" s="314" t="s">
        <v>9144</v>
      </c>
      <c r="DQ1302" s="314">
        <v>20.2</v>
      </c>
      <c r="DR1302" s="314" t="s">
        <v>11281</v>
      </c>
      <c r="EH1302" s="314" t="s">
        <v>11270</v>
      </c>
      <c r="EI1302" s="314" t="s">
        <v>9144</v>
      </c>
      <c r="EJ1302" s="314">
        <v>0.12</v>
      </c>
    </row>
    <row r="1303" spans="7:140" x14ac:dyDescent="0.35">
      <c r="G1303" s="322">
        <v>41501</v>
      </c>
      <c r="N1303" s="315" t="s">
        <v>18599</v>
      </c>
      <c r="S1303" s="314" t="s">
        <v>1404</v>
      </c>
      <c r="W1303" s="316">
        <v>41399</v>
      </c>
      <c r="AB1303" s="314" t="s">
        <v>7399</v>
      </c>
      <c r="AS1303" s="314" t="s">
        <v>15111</v>
      </c>
      <c r="BD1303" s="314" t="s">
        <v>11771</v>
      </c>
      <c r="BE1303" s="314" t="s">
        <v>8637</v>
      </c>
      <c r="BG1303" s="175" t="s">
        <v>11772</v>
      </c>
      <c r="BP1303" s="314" t="s">
        <v>15136</v>
      </c>
      <c r="BQ1303" s="314" t="s">
        <v>15099</v>
      </c>
      <c r="BV1303" s="314" t="s">
        <v>11571</v>
      </c>
      <c r="BW1303" s="181">
        <v>41411</v>
      </c>
      <c r="BZ1303" s="181">
        <v>41411</v>
      </c>
      <c r="CA1303" s="292">
        <v>0.91666666666666663</v>
      </c>
      <c r="CB1303" t="s">
        <v>1419</v>
      </c>
      <c r="CF1303" s="318" t="s">
        <v>2674</v>
      </c>
      <c r="DM1303" s="314" t="s">
        <v>11235</v>
      </c>
      <c r="DP1303" s="314" t="s">
        <v>9144</v>
      </c>
      <c r="DQ1303" s="314">
        <v>19</v>
      </c>
      <c r="DR1303" s="314" t="s">
        <v>11281</v>
      </c>
      <c r="EH1303" s="314" t="s">
        <v>11270</v>
      </c>
      <c r="EI1303" s="314" t="s">
        <v>9144</v>
      </c>
      <c r="EJ1303" s="314">
        <v>0.12</v>
      </c>
    </row>
    <row r="1304" spans="7:140" x14ac:dyDescent="0.35">
      <c r="G1304" s="322">
        <v>41501</v>
      </c>
      <c r="N1304" s="315" t="s">
        <v>18599</v>
      </c>
      <c r="S1304" s="314" t="s">
        <v>1404</v>
      </c>
      <c r="W1304" s="316">
        <v>41399</v>
      </c>
      <c r="AB1304" s="314" t="s">
        <v>7399</v>
      </c>
      <c r="AS1304" s="314" t="s">
        <v>15111</v>
      </c>
      <c r="BD1304" s="314" t="s">
        <v>11771</v>
      </c>
      <c r="BE1304" s="314" t="s">
        <v>8637</v>
      </c>
      <c r="BG1304" s="175" t="s">
        <v>11772</v>
      </c>
      <c r="BP1304" s="314" t="s">
        <v>15136</v>
      </c>
      <c r="BQ1304" s="314" t="s">
        <v>15099</v>
      </c>
      <c r="BV1304" s="314" t="s">
        <v>11571</v>
      </c>
      <c r="BW1304" s="181">
        <v>41412</v>
      </c>
      <c r="BZ1304" s="181">
        <v>41412</v>
      </c>
      <c r="CA1304" s="292">
        <v>8.3333333333333329E-2</v>
      </c>
      <c r="CB1304" t="s">
        <v>1419</v>
      </c>
      <c r="CF1304" s="318" t="s">
        <v>2674</v>
      </c>
      <c r="DM1304" s="314" t="s">
        <v>11235</v>
      </c>
      <c r="DP1304" s="314" t="s">
        <v>9144</v>
      </c>
      <c r="DQ1304" s="314">
        <v>17.3</v>
      </c>
      <c r="DR1304" s="314" t="s">
        <v>11281</v>
      </c>
      <c r="EH1304" s="314" t="s">
        <v>11270</v>
      </c>
      <c r="EI1304" s="314" t="s">
        <v>9144</v>
      </c>
      <c r="EJ1304" s="314">
        <v>0.12</v>
      </c>
    </row>
    <row r="1305" spans="7:140" x14ac:dyDescent="0.35">
      <c r="G1305" s="322">
        <v>41501</v>
      </c>
      <c r="N1305" s="315" t="s">
        <v>18599</v>
      </c>
      <c r="S1305" s="314" t="s">
        <v>1404</v>
      </c>
      <c r="W1305" s="316">
        <v>41399</v>
      </c>
      <c r="AB1305" s="314" t="s">
        <v>7399</v>
      </c>
      <c r="AS1305" s="314" t="s">
        <v>15111</v>
      </c>
      <c r="BD1305" s="314" t="s">
        <v>11771</v>
      </c>
      <c r="BE1305" s="314" t="s">
        <v>8637</v>
      </c>
      <c r="BG1305" s="175" t="s">
        <v>11772</v>
      </c>
      <c r="BP1305" s="314" t="s">
        <v>15136</v>
      </c>
      <c r="BQ1305" s="314" t="s">
        <v>15099</v>
      </c>
      <c r="BV1305" s="314" t="s">
        <v>11571</v>
      </c>
      <c r="BW1305" s="181">
        <v>41412</v>
      </c>
      <c r="BZ1305" s="181">
        <v>41412</v>
      </c>
      <c r="CA1305" s="292">
        <v>0.25</v>
      </c>
      <c r="CB1305" t="s">
        <v>1419</v>
      </c>
      <c r="CF1305" s="318" t="s">
        <v>2674</v>
      </c>
      <c r="DM1305" s="314" t="s">
        <v>11235</v>
      </c>
      <c r="DP1305" s="314" t="s">
        <v>9144</v>
      </c>
      <c r="DQ1305" s="314">
        <v>16.2</v>
      </c>
      <c r="DR1305" s="314" t="s">
        <v>11281</v>
      </c>
      <c r="EH1305" s="314" t="s">
        <v>11270</v>
      </c>
      <c r="EI1305" s="314" t="s">
        <v>9144</v>
      </c>
      <c r="EJ1305" s="314">
        <v>0.12</v>
      </c>
    </row>
    <row r="1306" spans="7:140" x14ac:dyDescent="0.35">
      <c r="G1306" s="322">
        <v>41501</v>
      </c>
      <c r="N1306" s="315" t="s">
        <v>18599</v>
      </c>
      <c r="S1306" s="314" t="s">
        <v>1404</v>
      </c>
      <c r="W1306" s="316">
        <v>41399</v>
      </c>
      <c r="AB1306" s="314" t="s">
        <v>7399</v>
      </c>
      <c r="AS1306" s="314" t="s">
        <v>15111</v>
      </c>
      <c r="BD1306" s="314" t="s">
        <v>11771</v>
      </c>
      <c r="BE1306" s="314" t="s">
        <v>8637</v>
      </c>
      <c r="BG1306" s="175" t="s">
        <v>11772</v>
      </c>
      <c r="BP1306" s="314" t="s">
        <v>15136</v>
      </c>
      <c r="BQ1306" s="314" t="s">
        <v>15099</v>
      </c>
      <c r="BV1306" s="314" t="s">
        <v>11571</v>
      </c>
      <c r="BW1306" s="181">
        <v>41412</v>
      </c>
      <c r="BZ1306" s="181">
        <v>41412</v>
      </c>
      <c r="CA1306" s="292">
        <v>0.41666666666666669</v>
      </c>
      <c r="CB1306" t="s">
        <v>1419</v>
      </c>
      <c r="CF1306" s="318" t="s">
        <v>2674</v>
      </c>
      <c r="DM1306" s="314" t="s">
        <v>11235</v>
      </c>
      <c r="DP1306" s="314" t="s">
        <v>9144</v>
      </c>
      <c r="DQ1306" s="314">
        <v>16.899999999999999</v>
      </c>
      <c r="DR1306" s="314" t="s">
        <v>11281</v>
      </c>
      <c r="EH1306" s="314" t="s">
        <v>11270</v>
      </c>
      <c r="EI1306" s="314" t="s">
        <v>9144</v>
      </c>
      <c r="EJ1306" s="314">
        <v>0.12</v>
      </c>
    </row>
    <row r="1307" spans="7:140" x14ac:dyDescent="0.35">
      <c r="G1307" s="322">
        <v>41501</v>
      </c>
      <c r="N1307" s="315" t="s">
        <v>18599</v>
      </c>
      <c r="S1307" s="314" t="s">
        <v>1404</v>
      </c>
      <c r="W1307" s="316">
        <v>41399</v>
      </c>
      <c r="AB1307" s="314" t="s">
        <v>7399</v>
      </c>
      <c r="AS1307" s="314" t="s">
        <v>15111</v>
      </c>
      <c r="BD1307" s="314" t="s">
        <v>11771</v>
      </c>
      <c r="BE1307" s="314" t="s">
        <v>8637</v>
      </c>
      <c r="BG1307" s="175" t="s">
        <v>11772</v>
      </c>
      <c r="BP1307" s="314" t="s">
        <v>15136</v>
      </c>
      <c r="BQ1307" s="314" t="s">
        <v>15099</v>
      </c>
      <c r="BV1307" s="314" t="s">
        <v>11571</v>
      </c>
      <c r="BW1307" s="181">
        <v>41412</v>
      </c>
      <c r="BZ1307" s="181">
        <v>41412</v>
      </c>
      <c r="CA1307" s="292">
        <v>0.58333333333333337</v>
      </c>
      <c r="CB1307" t="s">
        <v>1419</v>
      </c>
      <c r="CF1307" s="318" t="s">
        <v>2674</v>
      </c>
      <c r="DM1307" s="314" t="s">
        <v>11235</v>
      </c>
      <c r="DP1307" s="314" t="s">
        <v>9144</v>
      </c>
      <c r="DQ1307" s="314">
        <v>17.600000000000001</v>
      </c>
      <c r="DR1307" s="314" t="s">
        <v>11281</v>
      </c>
      <c r="EH1307" s="314" t="s">
        <v>11270</v>
      </c>
      <c r="EI1307" s="314" t="s">
        <v>9144</v>
      </c>
      <c r="EJ1307" s="314">
        <v>0.12</v>
      </c>
    </row>
    <row r="1308" spans="7:140" x14ac:dyDescent="0.35">
      <c r="G1308" s="322">
        <v>41501</v>
      </c>
      <c r="N1308" s="315" t="s">
        <v>18599</v>
      </c>
      <c r="S1308" s="314" t="s">
        <v>1404</v>
      </c>
      <c r="W1308" s="316">
        <v>41399</v>
      </c>
      <c r="AB1308" s="314" t="s">
        <v>7399</v>
      </c>
      <c r="AS1308" s="314" t="s">
        <v>15111</v>
      </c>
      <c r="BD1308" s="314" t="s">
        <v>11771</v>
      </c>
      <c r="BE1308" s="314" t="s">
        <v>8637</v>
      </c>
      <c r="BG1308" s="175" t="s">
        <v>11772</v>
      </c>
      <c r="BP1308" s="314" t="s">
        <v>15136</v>
      </c>
      <c r="BQ1308" s="314" t="s">
        <v>15099</v>
      </c>
      <c r="BV1308" s="314" t="s">
        <v>11571</v>
      </c>
      <c r="BW1308" s="181">
        <v>41412</v>
      </c>
      <c r="BZ1308" s="181">
        <v>41412</v>
      </c>
      <c r="CA1308" s="292">
        <v>0.75</v>
      </c>
      <c r="CB1308" t="s">
        <v>1419</v>
      </c>
      <c r="CF1308" s="318" t="s">
        <v>2674</v>
      </c>
      <c r="DM1308" s="314" t="s">
        <v>11235</v>
      </c>
      <c r="DP1308" s="314" t="s">
        <v>9144</v>
      </c>
      <c r="DQ1308" s="314">
        <v>17.600000000000001</v>
      </c>
      <c r="DR1308" s="314" t="s">
        <v>11281</v>
      </c>
      <c r="EH1308" s="314" t="s">
        <v>11270</v>
      </c>
      <c r="EI1308" s="314" t="s">
        <v>9144</v>
      </c>
      <c r="EJ1308" s="314">
        <v>0.12</v>
      </c>
    </row>
    <row r="1309" spans="7:140" x14ac:dyDescent="0.35">
      <c r="G1309" s="322">
        <v>41501</v>
      </c>
      <c r="N1309" s="315" t="s">
        <v>18599</v>
      </c>
      <c r="S1309" s="314" t="s">
        <v>1404</v>
      </c>
      <c r="W1309" s="316">
        <v>41399</v>
      </c>
      <c r="AB1309" s="314" t="s">
        <v>7399</v>
      </c>
      <c r="AS1309" s="314" t="s">
        <v>15111</v>
      </c>
      <c r="BD1309" s="314" t="s">
        <v>11771</v>
      </c>
      <c r="BE1309" s="314" t="s">
        <v>8637</v>
      </c>
      <c r="BG1309" s="175" t="s">
        <v>11772</v>
      </c>
      <c r="BP1309" s="314" t="s">
        <v>15136</v>
      </c>
      <c r="BQ1309" s="314" t="s">
        <v>15099</v>
      </c>
      <c r="BV1309" s="314" t="s">
        <v>11571</v>
      </c>
      <c r="BW1309" s="181">
        <v>41412</v>
      </c>
      <c r="BZ1309" s="181">
        <v>41412</v>
      </c>
      <c r="CA1309" s="292">
        <v>0.91666666666666663</v>
      </c>
      <c r="CB1309" t="s">
        <v>1419</v>
      </c>
      <c r="CF1309" s="318" t="s">
        <v>2674</v>
      </c>
      <c r="DM1309" s="314" t="s">
        <v>11235</v>
      </c>
      <c r="DP1309" s="314" t="s">
        <v>9144</v>
      </c>
      <c r="DQ1309" s="314">
        <v>17</v>
      </c>
      <c r="DR1309" s="314" t="s">
        <v>11281</v>
      </c>
      <c r="EH1309" s="314" t="s">
        <v>11270</v>
      </c>
      <c r="EI1309" s="314" t="s">
        <v>9144</v>
      </c>
      <c r="EJ1309" s="314">
        <v>0.12</v>
      </c>
    </row>
    <row r="1310" spans="7:140" x14ac:dyDescent="0.35">
      <c r="G1310" s="322">
        <v>41501</v>
      </c>
      <c r="N1310" s="315" t="s">
        <v>18599</v>
      </c>
      <c r="S1310" s="314" t="s">
        <v>1404</v>
      </c>
      <c r="W1310" s="316">
        <v>41399</v>
      </c>
      <c r="AB1310" s="314" t="s">
        <v>7399</v>
      </c>
      <c r="AS1310" s="314" t="s">
        <v>15111</v>
      </c>
      <c r="BD1310" s="314" t="s">
        <v>11771</v>
      </c>
      <c r="BE1310" s="314" t="s">
        <v>8637</v>
      </c>
      <c r="BG1310" s="175" t="s">
        <v>11772</v>
      </c>
      <c r="BP1310" s="314" t="s">
        <v>15136</v>
      </c>
      <c r="BQ1310" s="314" t="s">
        <v>15099</v>
      </c>
      <c r="BV1310" s="314" t="s">
        <v>11571</v>
      </c>
      <c r="BW1310" s="181">
        <v>41413</v>
      </c>
      <c r="BZ1310" s="181">
        <v>41413</v>
      </c>
      <c r="CA1310" s="292">
        <v>8.3333333333333329E-2</v>
      </c>
      <c r="CB1310" t="s">
        <v>1419</v>
      </c>
      <c r="CF1310" s="318" t="s">
        <v>2674</v>
      </c>
      <c r="DM1310" s="314" t="s">
        <v>11235</v>
      </c>
      <c r="DP1310" s="314" t="s">
        <v>9144</v>
      </c>
      <c r="DQ1310" s="314">
        <v>16.2</v>
      </c>
      <c r="DR1310" s="314" t="s">
        <v>11281</v>
      </c>
      <c r="EH1310" s="314" t="s">
        <v>11270</v>
      </c>
      <c r="EI1310" s="314" t="s">
        <v>9144</v>
      </c>
      <c r="EJ1310" s="314">
        <v>0.12</v>
      </c>
    </row>
    <row r="1311" spans="7:140" x14ac:dyDescent="0.35">
      <c r="G1311" s="322">
        <v>41501</v>
      </c>
      <c r="N1311" s="315" t="s">
        <v>18599</v>
      </c>
      <c r="S1311" s="314" t="s">
        <v>1404</v>
      </c>
      <c r="W1311" s="316">
        <v>41399</v>
      </c>
      <c r="AB1311" s="314" t="s">
        <v>7399</v>
      </c>
      <c r="AS1311" s="314" t="s">
        <v>15111</v>
      </c>
      <c r="BD1311" s="314" t="s">
        <v>11771</v>
      </c>
      <c r="BE1311" s="314" t="s">
        <v>8637</v>
      </c>
      <c r="BG1311" s="175" t="s">
        <v>11772</v>
      </c>
      <c r="BP1311" s="314" t="s">
        <v>15136</v>
      </c>
      <c r="BQ1311" s="314" t="s">
        <v>15099</v>
      </c>
      <c r="BV1311" s="314" t="s">
        <v>11571</v>
      </c>
      <c r="BW1311" s="181">
        <v>41413</v>
      </c>
      <c r="BZ1311" s="181">
        <v>41413</v>
      </c>
      <c r="CA1311" s="292">
        <v>0.25</v>
      </c>
      <c r="CB1311" t="s">
        <v>1419</v>
      </c>
      <c r="CF1311" s="318" t="s">
        <v>2674</v>
      </c>
      <c r="DM1311" s="314" t="s">
        <v>11235</v>
      </c>
      <c r="DP1311" s="314" t="s">
        <v>9144</v>
      </c>
      <c r="DQ1311" s="314">
        <v>15.8</v>
      </c>
      <c r="DR1311" s="314" t="s">
        <v>11281</v>
      </c>
      <c r="EH1311" s="314" t="s">
        <v>11270</v>
      </c>
      <c r="EI1311" s="314" t="s">
        <v>9144</v>
      </c>
      <c r="EJ1311" s="314">
        <v>0.12</v>
      </c>
    </row>
    <row r="1312" spans="7:140" x14ac:dyDescent="0.35">
      <c r="G1312" s="322">
        <v>41501</v>
      </c>
      <c r="N1312" s="315" t="s">
        <v>18599</v>
      </c>
      <c r="S1312" s="314" t="s">
        <v>1404</v>
      </c>
      <c r="W1312" s="316">
        <v>41399</v>
      </c>
      <c r="AB1312" s="314" t="s">
        <v>7399</v>
      </c>
      <c r="AS1312" s="314" t="s">
        <v>15111</v>
      </c>
      <c r="BD1312" s="314" t="s">
        <v>11771</v>
      </c>
      <c r="BE1312" s="314" t="s">
        <v>8637</v>
      </c>
      <c r="BG1312" s="175" t="s">
        <v>11772</v>
      </c>
      <c r="BP1312" s="314" t="s">
        <v>15136</v>
      </c>
      <c r="BQ1312" s="314" t="s">
        <v>15099</v>
      </c>
      <c r="BV1312" s="314" t="s">
        <v>11571</v>
      </c>
      <c r="BW1312" s="181">
        <v>41413</v>
      </c>
      <c r="BZ1312" s="181">
        <v>41413</v>
      </c>
      <c r="CA1312" s="292">
        <v>0.41666666666666669</v>
      </c>
      <c r="CB1312" t="s">
        <v>1419</v>
      </c>
      <c r="CF1312" s="318" t="s">
        <v>2674</v>
      </c>
      <c r="DM1312" s="314" t="s">
        <v>11235</v>
      </c>
      <c r="DP1312" s="314" t="s">
        <v>9144</v>
      </c>
      <c r="DQ1312" s="314">
        <v>16.100000000000001</v>
      </c>
      <c r="DR1312" s="314" t="s">
        <v>11281</v>
      </c>
      <c r="EH1312" s="314" t="s">
        <v>11270</v>
      </c>
      <c r="EI1312" s="314" t="s">
        <v>9144</v>
      </c>
      <c r="EJ1312" s="314">
        <v>0.12</v>
      </c>
    </row>
    <row r="1313" spans="7:140" x14ac:dyDescent="0.35">
      <c r="G1313" s="322">
        <v>41501</v>
      </c>
      <c r="N1313" s="315" t="s">
        <v>18599</v>
      </c>
      <c r="S1313" s="314" t="s">
        <v>1404</v>
      </c>
      <c r="W1313" s="316">
        <v>41399</v>
      </c>
      <c r="AB1313" s="314" t="s">
        <v>7399</v>
      </c>
      <c r="AS1313" s="314" t="s">
        <v>15111</v>
      </c>
      <c r="BD1313" s="314" t="s">
        <v>11771</v>
      </c>
      <c r="BE1313" s="314" t="s">
        <v>8637</v>
      </c>
      <c r="BG1313" s="175" t="s">
        <v>11772</v>
      </c>
      <c r="BP1313" s="314" t="s">
        <v>15136</v>
      </c>
      <c r="BQ1313" s="314" t="s">
        <v>15099</v>
      </c>
      <c r="BV1313" s="314" t="s">
        <v>11571</v>
      </c>
      <c r="BW1313" s="181">
        <v>41413</v>
      </c>
      <c r="BZ1313" s="181">
        <v>41413</v>
      </c>
      <c r="CA1313" s="292">
        <v>0.58333333333333337</v>
      </c>
      <c r="CB1313" t="s">
        <v>1419</v>
      </c>
      <c r="CF1313" s="318" t="s">
        <v>2674</v>
      </c>
      <c r="DM1313" s="314" t="s">
        <v>11235</v>
      </c>
      <c r="DP1313" s="314" t="s">
        <v>9144</v>
      </c>
      <c r="DQ1313" s="314">
        <v>16.7</v>
      </c>
      <c r="DR1313" s="314" t="s">
        <v>11281</v>
      </c>
      <c r="EH1313" s="314" t="s">
        <v>11270</v>
      </c>
      <c r="EI1313" s="314" t="s">
        <v>9144</v>
      </c>
      <c r="EJ1313" s="314">
        <v>0.12</v>
      </c>
    </row>
    <row r="1314" spans="7:140" x14ac:dyDescent="0.35">
      <c r="G1314" s="322">
        <v>41501</v>
      </c>
      <c r="N1314" s="315" t="s">
        <v>18599</v>
      </c>
      <c r="S1314" s="314" t="s">
        <v>1404</v>
      </c>
      <c r="W1314" s="316">
        <v>41399</v>
      </c>
      <c r="AB1314" s="314" t="s">
        <v>7399</v>
      </c>
      <c r="AS1314" s="314" t="s">
        <v>15111</v>
      </c>
      <c r="BD1314" s="314" t="s">
        <v>11771</v>
      </c>
      <c r="BE1314" s="314" t="s">
        <v>8637</v>
      </c>
      <c r="BG1314" s="175" t="s">
        <v>11772</v>
      </c>
      <c r="BP1314" s="314" t="s">
        <v>15136</v>
      </c>
      <c r="BQ1314" s="314" t="s">
        <v>15099</v>
      </c>
      <c r="BV1314" s="314" t="s">
        <v>11571</v>
      </c>
      <c r="BW1314" s="181">
        <v>41413</v>
      </c>
      <c r="BZ1314" s="181">
        <v>41413</v>
      </c>
      <c r="CA1314" s="292">
        <v>0.75</v>
      </c>
      <c r="CB1314" t="s">
        <v>1419</v>
      </c>
      <c r="CF1314" s="318" t="s">
        <v>2674</v>
      </c>
      <c r="DM1314" s="314" t="s">
        <v>11235</v>
      </c>
      <c r="DP1314" s="314" t="s">
        <v>9144</v>
      </c>
      <c r="DQ1314" s="314">
        <v>17.100000000000001</v>
      </c>
      <c r="DR1314" s="314" t="s">
        <v>11281</v>
      </c>
      <c r="EH1314" s="314" t="s">
        <v>11270</v>
      </c>
      <c r="EI1314" s="314" t="s">
        <v>9144</v>
      </c>
      <c r="EJ1314" s="314">
        <v>0.12</v>
      </c>
    </row>
    <row r="1315" spans="7:140" x14ac:dyDescent="0.35">
      <c r="G1315" s="322">
        <v>41501</v>
      </c>
      <c r="N1315" s="315" t="s">
        <v>18599</v>
      </c>
      <c r="S1315" s="314" t="s">
        <v>1404</v>
      </c>
      <c r="W1315" s="316">
        <v>41399</v>
      </c>
      <c r="AB1315" s="314" t="s">
        <v>7399</v>
      </c>
      <c r="AS1315" s="314" t="s">
        <v>15111</v>
      </c>
      <c r="BD1315" s="314" t="s">
        <v>11771</v>
      </c>
      <c r="BE1315" s="314" t="s">
        <v>8637</v>
      </c>
      <c r="BG1315" s="175" t="s">
        <v>11772</v>
      </c>
      <c r="BP1315" s="314" t="s">
        <v>15136</v>
      </c>
      <c r="BQ1315" s="314" t="s">
        <v>15099</v>
      </c>
      <c r="BV1315" s="314" t="s">
        <v>11571</v>
      </c>
      <c r="BW1315" s="181">
        <v>41413</v>
      </c>
      <c r="BZ1315" s="181">
        <v>41413</v>
      </c>
      <c r="CA1315" s="292">
        <v>0.91666666666666663</v>
      </c>
      <c r="CB1315" t="s">
        <v>1419</v>
      </c>
      <c r="CF1315" s="318" t="s">
        <v>2674</v>
      </c>
      <c r="DM1315" s="314" t="s">
        <v>11235</v>
      </c>
      <c r="DP1315" s="314" t="s">
        <v>9144</v>
      </c>
      <c r="DQ1315" s="314">
        <v>16.8</v>
      </c>
      <c r="DR1315" s="314" t="s">
        <v>11281</v>
      </c>
      <c r="EH1315" s="314" t="s">
        <v>11270</v>
      </c>
      <c r="EI1315" s="314" t="s">
        <v>9144</v>
      </c>
      <c r="EJ1315" s="314">
        <v>0.12</v>
      </c>
    </row>
    <row r="1316" spans="7:140" x14ac:dyDescent="0.35">
      <c r="G1316" s="322">
        <v>41501</v>
      </c>
      <c r="N1316" s="315" t="s">
        <v>18599</v>
      </c>
      <c r="S1316" s="314" t="s">
        <v>1404</v>
      </c>
      <c r="W1316" s="316">
        <v>41399</v>
      </c>
      <c r="AB1316" s="314" t="s">
        <v>7399</v>
      </c>
      <c r="AS1316" s="314" t="s">
        <v>15111</v>
      </c>
      <c r="BD1316" s="314" t="s">
        <v>11771</v>
      </c>
      <c r="BE1316" s="314" t="s">
        <v>8637</v>
      </c>
      <c r="BG1316" s="175" t="s">
        <v>11772</v>
      </c>
      <c r="BP1316" s="314" t="s">
        <v>15136</v>
      </c>
      <c r="BQ1316" s="314" t="s">
        <v>15099</v>
      </c>
      <c r="BV1316" s="314" t="s">
        <v>11571</v>
      </c>
      <c r="BW1316" s="181">
        <v>41414</v>
      </c>
      <c r="BZ1316" s="181">
        <v>41414</v>
      </c>
      <c r="CA1316" s="292">
        <v>8.3333333333333329E-2</v>
      </c>
      <c r="CB1316" t="s">
        <v>1419</v>
      </c>
      <c r="CF1316" s="318" t="s">
        <v>2674</v>
      </c>
      <c r="DM1316" s="314" t="s">
        <v>11235</v>
      </c>
      <c r="DP1316" s="314" t="s">
        <v>9144</v>
      </c>
      <c r="DQ1316" s="314">
        <v>16.399999999999999</v>
      </c>
      <c r="DR1316" s="314" t="s">
        <v>11281</v>
      </c>
      <c r="EH1316" s="314" t="s">
        <v>11270</v>
      </c>
      <c r="EI1316" s="314" t="s">
        <v>9144</v>
      </c>
      <c r="EJ1316" s="314">
        <v>0.12</v>
      </c>
    </row>
    <row r="1317" spans="7:140" x14ac:dyDescent="0.35">
      <c r="G1317" s="322">
        <v>41501</v>
      </c>
      <c r="N1317" s="315" t="s">
        <v>18599</v>
      </c>
      <c r="S1317" s="314" t="s">
        <v>1404</v>
      </c>
      <c r="W1317" s="316">
        <v>41399</v>
      </c>
      <c r="AB1317" s="314" t="s">
        <v>7399</v>
      </c>
      <c r="AS1317" s="314" t="s">
        <v>15111</v>
      </c>
      <c r="BD1317" s="314" t="s">
        <v>11771</v>
      </c>
      <c r="BE1317" s="314" t="s">
        <v>8637</v>
      </c>
      <c r="BG1317" s="175" t="s">
        <v>11772</v>
      </c>
      <c r="BP1317" s="314" t="s">
        <v>15136</v>
      </c>
      <c r="BQ1317" s="314" t="s">
        <v>15099</v>
      </c>
      <c r="BV1317" s="314" t="s">
        <v>11571</v>
      </c>
      <c r="BW1317" s="181">
        <v>41414</v>
      </c>
      <c r="BZ1317" s="181">
        <v>41414</v>
      </c>
      <c r="CA1317" s="292">
        <v>0.25</v>
      </c>
      <c r="CB1317" t="s">
        <v>1419</v>
      </c>
      <c r="CF1317" s="318" t="s">
        <v>2674</v>
      </c>
      <c r="DM1317" s="314" t="s">
        <v>11235</v>
      </c>
      <c r="DP1317" s="314" t="s">
        <v>9144</v>
      </c>
      <c r="DQ1317" s="314">
        <v>16</v>
      </c>
      <c r="DR1317" s="314" t="s">
        <v>11281</v>
      </c>
      <c r="EH1317" s="314" t="s">
        <v>11270</v>
      </c>
      <c r="EI1317" s="314" t="s">
        <v>9144</v>
      </c>
      <c r="EJ1317" s="314">
        <v>0.12</v>
      </c>
    </row>
    <row r="1318" spans="7:140" x14ac:dyDescent="0.35">
      <c r="G1318" s="322">
        <v>41501</v>
      </c>
      <c r="N1318" s="315" t="s">
        <v>18599</v>
      </c>
      <c r="S1318" s="314" t="s">
        <v>1404</v>
      </c>
      <c r="W1318" s="316">
        <v>41399</v>
      </c>
      <c r="AB1318" s="314" t="s">
        <v>7399</v>
      </c>
      <c r="AS1318" s="314" t="s">
        <v>15111</v>
      </c>
      <c r="BD1318" s="314" t="s">
        <v>11771</v>
      </c>
      <c r="BE1318" s="314" t="s">
        <v>8637</v>
      </c>
      <c r="BG1318" s="175" t="s">
        <v>11772</v>
      </c>
      <c r="BP1318" s="314" t="s">
        <v>15136</v>
      </c>
      <c r="BQ1318" s="314" t="s">
        <v>15099</v>
      </c>
      <c r="BV1318" s="314" t="s">
        <v>11571</v>
      </c>
      <c r="BW1318" s="181">
        <v>41414</v>
      </c>
      <c r="BZ1318" s="181">
        <v>41414</v>
      </c>
      <c r="CA1318" s="292">
        <v>0.41666666666666669</v>
      </c>
      <c r="CB1318" t="s">
        <v>1419</v>
      </c>
      <c r="CF1318" s="318" t="s">
        <v>2674</v>
      </c>
      <c r="DM1318" s="314" t="s">
        <v>11235</v>
      </c>
      <c r="DP1318" s="314" t="s">
        <v>9144</v>
      </c>
      <c r="DQ1318" s="314">
        <v>16.600000000000001</v>
      </c>
      <c r="DR1318" s="314" t="s">
        <v>11281</v>
      </c>
      <c r="EH1318" s="314" t="s">
        <v>11270</v>
      </c>
      <c r="EI1318" s="314" t="s">
        <v>9144</v>
      </c>
      <c r="EJ1318" s="314">
        <v>0.12</v>
      </c>
    </row>
    <row r="1319" spans="7:140" x14ac:dyDescent="0.35">
      <c r="G1319" s="322">
        <v>41501</v>
      </c>
      <c r="N1319" s="315" t="s">
        <v>18599</v>
      </c>
      <c r="S1319" s="314" t="s">
        <v>1404</v>
      </c>
      <c r="W1319" s="316">
        <v>41399</v>
      </c>
      <c r="AB1319" s="314" t="s">
        <v>7399</v>
      </c>
      <c r="AS1319" s="314" t="s">
        <v>15111</v>
      </c>
      <c r="BD1319" s="314" t="s">
        <v>11771</v>
      </c>
      <c r="BE1319" s="314" t="s">
        <v>8637</v>
      </c>
      <c r="BG1319" s="175" t="s">
        <v>11772</v>
      </c>
      <c r="BP1319" s="314" t="s">
        <v>15136</v>
      </c>
      <c r="BQ1319" s="314" t="s">
        <v>15099</v>
      </c>
      <c r="BV1319" s="314" t="s">
        <v>11571</v>
      </c>
      <c r="BW1319" s="181">
        <v>41414</v>
      </c>
      <c r="BZ1319" s="181">
        <v>41414</v>
      </c>
      <c r="CA1319" s="292">
        <v>0.58333333333333337</v>
      </c>
      <c r="CB1319" t="s">
        <v>1419</v>
      </c>
      <c r="CF1319" s="318" t="s">
        <v>2674</v>
      </c>
      <c r="DM1319" s="314" t="s">
        <v>11235</v>
      </c>
      <c r="DP1319" s="314" t="s">
        <v>9144</v>
      </c>
      <c r="DQ1319" s="314">
        <v>18.100000000000001</v>
      </c>
      <c r="DR1319" s="314" t="s">
        <v>11281</v>
      </c>
      <c r="EH1319" s="314" t="s">
        <v>11270</v>
      </c>
      <c r="EI1319" s="314" t="s">
        <v>9144</v>
      </c>
      <c r="EJ1319" s="314">
        <v>0.12</v>
      </c>
    </row>
    <row r="1320" spans="7:140" x14ac:dyDescent="0.35">
      <c r="G1320" s="322">
        <v>41501</v>
      </c>
      <c r="N1320" s="315" t="s">
        <v>18599</v>
      </c>
      <c r="S1320" s="314" t="s">
        <v>1404</v>
      </c>
      <c r="W1320" s="316">
        <v>41399</v>
      </c>
      <c r="AB1320" s="314" t="s">
        <v>7399</v>
      </c>
      <c r="AS1320" s="314" t="s">
        <v>15111</v>
      </c>
      <c r="BD1320" s="314" t="s">
        <v>11771</v>
      </c>
      <c r="BE1320" s="314" t="s">
        <v>8637</v>
      </c>
      <c r="BG1320" s="175" t="s">
        <v>11772</v>
      </c>
      <c r="BP1320" s="314" t="s">
        <v>15136</v>
      </c>
      <c r="BQ1320" s="314" t="s">
        <v>15099</v>
      </c>
      <c r="BV1320" s="314" t="s">
        <v>11571</v>
      </c>
      <c r="BW1320" s="181">
        <v>41414</v>
      </c>
      <c r="BZ1320" s="181">
        <v>41414</v>
      </c>
      <c r="CA1320" s="292">
        <v>0.75</v>
      </c>
      <c r="CB1320" t="s">
        <v>1419</v>
      </c>
      <c r="CF1320" s="318" t="s">
        <v>2674</v>
      </c>
      <c r="DM1320" s="314" t="s">
        <v>11235</v>
      </c>
      <c r="DP1320" s="314" t="s">
        <v>9144</v>
      </c>
      <c r="DQ1320" s="314">
        <v>19</v>
      </c>
      <c r="DR1320" s="314" t="s">
        <v>11281</v>
      </c>
      <c r="EH1320" s="314" t="s">
        <v>11270</v>
      </c>
      <c r="EI1320" s="314" t="s">
        <v>9144</v>
      </c>
      <c r="EJ1320" s="314">
        <v>0.12</v>
      </c>
    </row>
    <row r="1321" spans="7:140" x14ac:dyDescent="0.35">
      <c r="G1321" s="322">
        <v>41501</v>
      </c>
      <c r="N1321" s="315" t="s">
        <v>18599</v>
      </c>
      <c r="S1321" s="314" t="s">
        <v>1404</v>
      </c>
      <c r="W1321" s="316">
        <v>41399</v>
      </c>
      <c r="AB1321" s="314" t="s">
        <v>7399</v>
      </c>
      <c r="AS1321" s="314" t="s">
        <v>15111</v>
      </c>
      <c r="BD1321" s="314" t="s">
        <v>11771</v>
      </c>
      <c r="BE1321" s="314" t="s">
        <v>8637</v>
      </c>
      <c r="BG1321" s="175" t="s">
        <v>11772</v>
      </c>
      <c r="BP1321" s="314" t="s">
        <v>15136</v>
      </c>
      <c r="BQ1321" s="314" t="s">
        <v>15099</v>
      </c>
      <c r="BV1321" s="314" t="s">
        <v>11571</v>
      </c>
      <c r="BW1321" s="181">
        <v>41414</v>
      </c>
      <c r="BZ1321" s="181">
        <v>41414</v>
      </c>
      <c r="CA1321" s="292">
        <v>0.91666666666666663</v>
      </c>
      <c r="CB1321" t="s">
        <v>1419</v>
      </c>
      <c r="CF1321" s="318" t="s">
        <v>2674</v>
      </c>
      <c r="DM1321" s="314" t="s">
        <v>11235</v>
      </c>
      <c r="DP1321" s="314" t="s">
        <v>9144</v>
      </c>
      <c r="DQ1321" s="314">
        <v>18.399999999999999</v>
      </c>
      <c r="DR1321" s="314" t="s">
        <v>11281</v>
      </c>
      <c r="EH1321" s="314" t="s">
        <v>11270</v>
      </c>
      <c r="EI1321" s="314" t="s">
        <v>9144</v>
      </c>
      <c r="EJ1321" s="314">
        <v>0.12</v>
      </c>
    </row>
    <row r="1322" spans="7:140" x14ac:dyDescent="0.35">
      <c r="G1322" s="322">
        <v>41501</v>
      </c>
      <c r="N1322" s="315" t="s">
        <v>18599</v>
      </c>
      <c r="S1322" s="314" t="s">
        <v>1404</v>
      </c>
      <c r="W1322" s="316">
        <v>41399</v>
      </c>
      <c r="AB1322" s="314" t="s">
        <v>7399</v>
      </c>
      <c r="AS1322" s="314" t="s">
        <v>15111</v>
      </c>
      <c r="BD1322" s="314" t="s">
        <v>11771</v>
      </c>
      <c r="BE1322" s="314" t="s">
        <v>8637</v>
      </c>
      <c r="BG1322" s="175" t="s">
        <v>11772</v>
      </c>
      <c r="BP1322" s="314" t="s">
        <v>15136</v>
      </c>
      <c r="BQ1322" s="314" t="s">
        <v>15099</v>
      </c>
      <c r="BV1322" s="314" t="s">
        <v>11571</v>
      </c>
      <c r="BW1322" s="181">
        <v>41415</v>
      </c>
      <c r="BZ1322" s="181">
        <v>41415</v>
      </c>
      <c r="CA1322" s="292">
        <v>8.3333333333333329E-2</v>
      </c>
      <c r="CB1322" t="s">
        <v>1419</v>
      </c>
      <c r="CF1322" s="318" t="s">
        <v>2674</v>
      </c>
      <c r="DM1322" s="314" t="s">
        <v>11235</v>
      </c>
      <c r="DP1322" s="314" t="s">
        <v>9144</v>
      </c>
      <c r="DQ1322" s="314">
        <v>17.3</v>
      </c>
      <c r="DR1322" s="314" t="s">
        <v>11281</v>
      </c>
      <c r="EH1322" s="314" t="s">
        <v>11270</v>
      </c>
      <c r="EI1322" s="314" t="s">
        <v>9144</v>
      </c>
      <c r="EJ1322" s="314">
        <v>0.12</v>
      </c>
    </row>
    <row r="1323" spans="7:140" x14ac:dyDescent="0.35">
      <c r="G1323" s="322">
        <v>41501</v>
      </c>
      <c r="N1323" s="315" t="s">
        <v>18599</v>
      </c>
      <c r="S1323" s="314" t="s">
        <v>1404</v>
      </c>
      <c r="W1323" s="316">
        <v>41399</v>
      </c>
      <c r="AB1323" s="314" t="s">
        <v>7399</v>
      </c>
      <c r="AS1323" s="314" t="s">
        <v>15111</v>
      </c>
      <c r="BD1323" s="314" t="s">
        <v>11771</v>
      </c>
      <c r="BE1323" s="314" t="s">
        <v>8637</v>
      </c>
      <c r="BG1323" s="175" t="s">
        <v>11772</v>
      </c>
      <c r="BP1323" s="314" t="s">
        <v>15136</v>
      </c>
      <c r="BQ1323" s="314" t="s">
        <v>15099</v>
      </c>
      <c r="BV1323" s="314" t="s">
        <v>11571</v>
      </c>
      <c r="BW1323" s="181">
        <v>41415</v>
      </c>
      <c r="BZ1323" s="181">
        <v>41415</v>
      </c>
      <c r="CA1323" s="292">
        <v>0.25</v>
      </c>
      <c r="CB1323" t="s">
        <v>1419</v>
      </c>
      <c r="CF1323" s="318" t="s">
        <v>2674</v>
      </c>
      <c r="DM1323" s="314" t="s">
        <v>11235</v>
      </c>
      <c r="DP1323" s="314" t="s">
        <v>9144</v>
      </c>
      <c r="DQ1323" s="314">
        <v>16.600000000000001</v>
      </c>
      <c r="DR1323" s="314" t="s">
        <v>11281</v>
      </c>
      <c r="EH1323" s="314" t="s">
        <v>11270</v>
      </c>
      <c r="EI1323" s="314" t="s">
        <v>9144</v>
      </c>
      <c r="EJ1323" s="314">
        <v>0.12</v>
      </c>
    </row>
    <row r="1324" spans="7:140" x14ac:dyDescent="0.35">
      <c r="G1324" s="322">
        <v>41501</v>
      </c>
      <c r="N1324" s="315" t="s">
        <v>18599</v>
      </c>
      <c r="S1324" s="314" t="s">
        <v>1404</v>
      </c>
      <c r="W1324" s="316">
        <v>41399</v>
      </c>
      <c r="AB1324" s="314" t="s">
        <v>7399</v>
      </c>
      <c r="AS1324" s="314" t="s">
        <v>15111</v>
      </c>
      <c r="BD1324" s="314" t="s">
        <v>11771</v>
      </c>
      <c r="BE1324" s="314" t="s">
        <v>8637</v>
      </c>
      <c r="BG1324" s="175" t="s">
        <v>11772</v>
      </c>
      <c r="BP1324" s="314" t="s">
        <v>15136</v>
      </c>
      <c r="BQ1324" s="314" t="s">
        <v>15099</v>
      </c>
      <c r="BV1324" s="314" t="s">
        <v>11571</v>
      </c>
      <c r="BW1324" s="181">
        <v>41415</v>
      </c>
      <c r="BZ1324" s="181">
        <v>41415</v>
      </c>
      <c r="CA1324" s="292">
        <v>0.41666666666666669</v>
      </c>
      <c r="CB1324" t="s">
        <v>1419</v>
      </c>
      <c r="CF1324" s="318" t="s">
        <v>2674</v>
      </c>
      <c r="DM1324" s="314" t="s">
        <v>11235</v>
      </c>
      <c r="DP1324" s="314" t="s">
        <v>9144</v>
      </c>
      <c r="DQ1324" s="314">
        <v>17.2</v>
      </c>
      <c r="DR1324" s="314" t="s">
        <v>11281</v>
      </c>
      <c r="EH1324" s="314" t="s">
        <v>11270</v>
      </c>
      <c r="EI1324" s="314" t="s">
        <v>9144</v>
      </c>
      <c r="EJ1324" s="314">
        <v>0.12</v>
      </c>
    </row>
    <row r="1325" spans="7:140" x14ac:dyDescent="0.35">
      <c r="G1325" s="322">
        <v>41501</v>
      </c>
      <c r="N1325" s="315" t="s">
        <v>18599</v>
      </c>
      <c r="S1325" s="314" t="s">
        <v>1404</v>
      </c>
      <c r="W1325" s="316">
        <v>41399</v>
      </c>
      <c r="AB1325" s="314" t="s">
        <v>7399</v>
      </c>
      <c r="AS1325" s="314" t="s">
        <v>15111</v>
      </c>
      <c r="BD1325" s="314" t="s">
        <v>11771</v>
      </c>
      <c r="BE1325" s="314" t="s">
        <v>8637</v>
      </c>
      <c r="BG1325" s="175" t="s">
        <v>11772</v>
      </c>
      <c r="BP1325" s="314" t="s">
        <v>15136</v>
      </c>
      <c r="BQ1325" s="314" t="s">
        <v>15099</v>
      </c>
      <c r="BV1325" s="314" t="s">
        <v>11571</v>
      </c>
      <c r="BW1325" s="181">
        <v>41415</v>
      </c>
      <c r="BZ1325" s="181">
        <v>41415</v>
      </c>
      <c r="CA1325" s="292">
        <v>0.58333333333333337</v>
      </c>
      <c r="CB1325" t="s">
        <v>1419</v>
      </c>
      <c r="CF1325" s="318" t="s">
        <v>2674</v>
      </c>
      <c r="DM1325" s="314" t="s">
        <v>11235</v>
      </c>
      <c r="DP1325" s="314" t="s">
        <v>9144</v>
      </c>
      <c r="DQ1325" s="314">
        <v>18.899999999999999</v>
      </c>
      <c r="DR1325" s="314" t="s">
        <v>11281</v>
      </c>
      <c r="EH1325" s="314" t="s">
        <v>11270</v>
      </c>
      <c r="EI1325" s="314" t="s">
        <v>9144</v>
      </c>
      <c r="EJ1325" s="314">
        <v>0.12</v>
      </c>
    </row>
    <row r="1326" spans="7:140" x14ac:dyDescent="0.35">
      <c r="G1326" s="322">
        <v>41501</v>
      </c>
      <c r="N1326" s="315" t="s">
        <v>18599</v>
      </c>
      <c r="S1326" s="314" t="s">
        <v>1404</v>
      </c>
      <c r="W1326" s="316">
        <v>41399</v>
      </c>
      <c r="AB1326" s="314" t="s">
        <v>7399</v>
      </c>
      <c r="AS1326" s="314" t="s">
        <v>15111</v>
      </c>
      <c r="BD1326" s="314" t="s">
        <v>11771</v>
      </c>
      <c r="BE1326" s="314" t="s">
        <v>8637</v>
      </c>
      <c r="BG1326" s="175" t="s">
        <v>11772</v>
      </c>
      <c r="BP1326" s="314" t="s">
        <v>15136</v>
      </c>
      <c r="BQ1326" s="314" t="s">
        <v>15099</v>
      </c>
      <c r="BV1326" s="314" t="s">
        <v>11571</v>
      </c>
      <c r="BW1326" s="181">
        <v>41415</v>
      </c>
      <c r="BZ1326" s="181">
        <v>41415</v>
      </c>
      <c r="CA1326" s="292">
        <v>0.75</v>
      </c>
      <c r="CB1326" t="s">
        <v>1419</v>
      </c>
      <c r="CF1326" s="318" t="s">
        <v>2674</v>
      </c>
      <c r="DM1326" s="314" t="s">
        <v>11235</v>
      </c>
      <c r="DP1326" s="314" t="s">
        <v>9144</v>
      </c>
      <c r="DQ1326" s="314">
        <v>19.8</v>
      </c>
      <c r="DR1326" s="314" t="s">
        <v>11281</v>
      </c>
      <c r="EH1326" s="314" t="s">
        <v>11270</v>
      </c>
      <c r="EI1326" s="314" t="s">
        <v>9144</v>
      </c>
      <c r="EJ1326" s="314">
        <v>0.12</v>
      </c>
    </row>
    <row r="1327" spans="7:140" x14ac:dyDescent="0.35">
      <c r="G1327" s="322">
        <v>41501</v>
      </c>
      <c r="N1327" s="315" t="s">
        <v>18599</v>
      </c>
      <c r="S1327" s="314" t="s">
        <v>1404</v>
      </c>
      <c r="W1327" s="316">
        <v>41399</v>
      </c>
      <c r="AB1327" s="314" t="s">
        <v>7399</v>
      </c>
      <c r="AS1327" s="314" t="s">
        <v>15111</v>
      </c>
      <c r="BD1327" s="314" t="s">
        <v>11771</v>
      </c>
      <c r="BE1327" s="314" t="s">
        <v>8637</v>
      </c>
      <c r="BG1327" s="175" t="s">
        <v>11772</v>
      </c>
      <c r="BP1327" s="314" t="s">
        <v>15136</v>
      </c>
      <c r="BQ1327" s="314" t="s">
        <v>15099</v>
      </c>
      <c r="BV1327" s="314" t="s">
        <v>11571</v>
      </c>
      <c r="BW1327" s="181">
        <v>41415</v>
      </c>
      <c r="BZ1327" s="181">
        <v>41415</v>
      </c>
      <c r="CA1327" s="292">
        <v>0.91666666666666663</v>
      </c>
      <c r="CB1327" t="s">
        <v>1419</v>
      </c>
      <c r="CF1327" s="318" t="s">
        <v>2674</v>
      </c>
      <c r="DM1327" s="314" t="s">
        <v>11235</v>
      </c>
      <c r="DP1327" s="314" t="s">
        <v>9144</v>
      </c>
      <c r="DQ1327" s="314">
        <v>19</v>
      </c>
      <c r="DR1327" s="314" t="s">
        <v>11281</v>
      </c>
      <c r="EH1327" s="314" t="s">
        <v>11270</v>
      </c>
      <c r="EI1327" s="314" t="s">
        <v>9144</v>
      </c>
      <c r="EJ1327" s="314">
        <v>0.12</v>
      </c>
    </row>
    <row r="1328" spans="7:140" x14ac:dyDescent="0.35">
      <c r="G1328" s="322">
        <v>41501</v>
      </c>
      <c r="N1328" s="315" t="s">
        <v>18599</v>
      </c>
      <c r="S1328" s="314" t="s">
        <v>1404</v>
      </c>
      <c r="W1328" s="316">
        <v>41399</v>
      </c>
      <c r="AB1328" s="314" t="s">
        <v>7399</v>
      </c>
      <c r="AS1328" s="314" t="s">
        <v>15111</v>
      </c>
      <c r="BD1328" s="314" t="s">
        <v>11771</v>
      </c>
      <c r="BE1328" s="314" t="s">
        <v>8637</v>
      </c>
      <c r="BG1328" s="175" t="s">
        <v>11772</v>
      </c>
      <c r="BP1328" s="314" t="s">
        <v>15136</v>
      </c>
      <c r="BQ1328" s="314" t="s">
        <v>15099</v>
      </c>
      <c r="BV1328" s="314" t="s">
        <v>11571</v>
      </c>
      <c r="BW1328" s="181">
        <v>41416</v>
      </c>
      <c r="BZ1328" s="181">
        <v>41416</v>
      </c>
      <c r="CA1328" s="292">
        <v>8.3333333333333329E-2</v>
      </c>
      <c r="CB1328" t="s">
        <v>1419</v>
      </c>
      <c r="CF1328" s="318" t="s">
        <v>2674</v>
      </c>
      <c r="DM1328" s="314" t="s">
        <v>11235</v>
      </c>
      <c r="DP1328" s="314" t="s">
        <v>9144</v>
      </c>
      <c r="DQ1328" s="314">
        <v>17.899999999999999</v>
      </c>
      <c r="DR1328" s="314" t="s">
        <v>11281</v>
      </c>
      <c r="EH1328" s="314" t="s">
        <v>11270</v>
      </c>
      <c r="EI1328" s="314" t="s">
        <v>9144</v>
      </c>
      <c r="EJ1328" s="314">
        <v>0.12</v>
      </c>
    </row>
    <row r="1329" spans="7:140" x14ac:dyDescent="0.35">
      <c r="G1329" s="322">
        <v>41501</v>
      </c>
      <c r="N1329" s="315" t="s">
        <v>18599</v>
      </c>
      <c r="S1329" s="314" t="s">
        <v>1404</v>
      </c>
      <c r="W1329" s="316">
        <v>41399</v>
      </c>
      <c r="AB1329" s="314" t="s">
        <v>7399</v>
      </c>
      <c r="AS1329" s="314" t="s">
        <v>15111</v>
      </c>
      <c r="BD1329" s="314" t="s">
        <v>11771</v>
      </c>
      <c r="BE1329" s="314" t="s">
        <v>8637</v>
      </c>
      <c r="BG1329" s="175" t="s">
        <v>11772</v>
      </c>
      <c r="BP1329" s="314" t="s">
        <v>15136</v>
      </c>
      <c r="BQ1329" s="314" t="s">
        <v>15099</v>
      </c>
      <c r="BV1329" s="314" t="s">
        <v>11571</v>
      </c>
      <c r="BW1329" s="181">
        <v>41416</v>
      </c>
      <c r="BZ1329" s="181">
        <v>41416</v>
      </c>
      <c r="CA1329" s="292">
        <v>0.25</v>
      </c>
      <c r="CB1329" t="s">
        <v>1419</v>
      </c>
      <c r="CF1329" s="318" t="s">
        <v>2674</v>
      </c>
      <c r="DM1329" s="314" t="s">
        <v>11235</v>
      </c>
      <c r="DP1329" s="314" t="s">
        <v>9144</v>
      </c>
      <c r="DQ1329" s="314">
        <v>17.7</v>
      </c>
      <c r="DR1329" s="314" t="s">
        <v>11281</v>
      </c>
      <c r="EH1329" s="314" t="s">
        <v>11270</v>
      </c>
      <c r="EI1329" s="314" t="s">
        <v>9144</v>
      </c>
      <c r="EJ1329" s="314">
        <v>0.12</v>
      </c>
    </row>
    <row r="1330" spans="7:140" x14ac:dyDescent="0.35">
      <c r="G1330" s="322">
        <v>41501</v>
      </c>
      <c r="N1330" s="315" t="s">
        <v>18599</v>
      </c>
      <c r="S1330" s="314" t="s">
        <v>1404</v>
      </c>
      <c r="W1330" s="316">
        <v>41399</v>
      </c>
      <c r="AB1330" s="314" t="s">
        <v>7399</v>
      </c>
      <c r="AS1330" s="314" t="s">
        <v>15111</v>
      </c>
      <c r="BD1330" s="314" t="s">
        <v>11771</v>
      </c>
      <c r="BE1330" s="314" t="s">
        <v>8637</v>
      </c>
      <c r="BG1330" s="175" t="s">
        <v>11772</v>
      </c>
      <c r="BP1330" s="314" t="s">
        <v>15136</v>
      </c>
      <c r="BQ1330" s="314" t="s">
        <v>15099</v>
      </c>
      <c r="BV1330" s="314" t="s">
        <v>11571</v>
      </c>
      <c r="BW1330" s="181">
        <v>41416</v>
      </c>
      <c r="BZ1330" s="181">
        <v>41416</v>
      </c>
      <c r="CA1330" s="292">
        <v>0.41666666666666669</v>
      </c>
      <c r="CB1330" t="s">
        <v>1419</v>
      </c>
      <c r="CF1330" s="318" t="s">
        <v>2674</v>
      </c>
      <c r="DM1330" s="314" t="s">
        <v>11235</v>
      </c>
      <c r="DP1330" s="314" t="s">
        <v>9144</v>
      </c>
      <c r="DQ1330" s="314">
        <v>17.2</v>
      </c>
      <c r="DR1330" s="314" t="s">
        <v>11281</v>
      </c>
      <c r="EH1330" s="314" t="s">
        <v>11270</v>
      </c>
      <c r="EI1330" s="314" t="s">
        <v>9144</v>
      </c>
      <c r="EJ1330" s="314">
        <v>0.12</v>
      </c>
    </row>
    <row r="1331" spans="7:140" x14ac:dyDescent="0.35">
      <c r="G1331" s="322">
        <v>41501</v>
      </c>
      <c r="N1331" s="315" t="s">
        <v>18599</v>
      </c>
      <c r="S1331" s="314" t="s">
        <v>1404</v>
      </c>
      <c r="W1331" s="316">
        <v>41399</v>
      </c>
      <c r="AB1331" s="314" t="s">
        <v>7399</v>
      </c>
      <c r="AS1331" s="314" t="s">
        <v>15111</v>
      </c>
      <c r="BD1331" s="314" t="s">
        <v>11771</v>
      </c>
      <c r="BE1331" s="314" t="s">
        <v>8637</v>
      </c>
      <c r="BG1331" s="175" t="s">
        <v>11772</v>
      </c>
      <c r="BP1331" s="314" t="s">
        <v>15136</v>
      </c>
      <c r="BQ1331" s="314" t="s">
        <v>15099</v>
      </c>
      <c r="BV1331" s="314" t="s">
        <v>11571</v>
      </c>
      <c r="BW1331" s="181">
        <v>41416</v>
      </c>
      <c r="BZ1331" s="181">
        <v>41416</v>
      </c>
      <c r="CA1331" s="292">
        <v>0.58333333333333337</v>
      </c>
      <c r="CB1331" t="s">
        <v>1419</v>
      </c>
      <c r="CF1331" s="318" t="s">
        <v>2674</v>
      </c>
      <c r="DM1331" s="314" t="s">
        <v>11235</v>
      </c>
      <c r="DP1331" s="314" t="s">
        <v>9144</v>
      </c>
      <c r="DQ1331" s="314">
        <v>20.7</v>
      </c>
      <c r="DR1331" s="314" t="s">
        <v>11281</v>
      </c>
      <c r="EH1331" s="314" t="s">
        <v>11270</v>
      </c>
      <c r="EI1331" s="314" t="s">
        <v>9144</v>
      </c>
      <c r="EJ1331" s="314">
        <v>0.12</v>
      </c>
    </row>
    <row r="1332" spans="7:140" x14ac:dyDescent="0.35">
      <c r="G1332" s="322">
        <v>41501</v>
      </c>
      <c r="N1332" s="315" t="s">
        <v>18599</v>
      </c>
      <c r="S1332" s="314" t="s">
        <v>1404</v>
      </c>
      <c r="W1332" s="316">
        <v>41399</v>
      </c>
      <c r="AB1332" s="314" t="s">
        <v>7399</v>
      </c>
      <c r="AS1332" s="314" t="s">
        <v>15111</v>
      </c>
      <c r="BD1332" s="314" t="s">
        <v>11771</v>
      </c>
      <c r="BE1332" s="314" t="s">
        <v>8637</v>
      </c>
      <c r="BG1332" s="175" t="s">
        <v>11772</v>
      </c>
      <c r="BP1332" s="314" t="s">
        <v>15136</v>
      </c>
      <c r="BQ1332" s="314" t="s">
        <v>15099</v>
      </c>
      <c r="BV1332" s="314" t="s">
        <v>11571</v>
      </c>
      <c r="BW1332" s="181">
        <v>41416</v>
      </c>
      <c r="BZ1332" s="181">
        <v>41416</v>
      </c>
      <c r="CA1332" s="292">
        <v>0.75</v>
      </c>
      <c r="CB1332" t="s">
        <v>1419</v>
      </c>
      <c r="CF1332" s="318" t="s">
        <v>2674</v>
      </c>
      <c r="DM1332" s="314" t="s">
        <v>11235</v>
      </c>
      <c r="DP1332" s="314" t="s">
        <v>9144</v>
      </c>
      <c r="DQ1332" s="314">
        <v>21.5</v>
      </c>
      <c r="DR1332" s="314" t="s">
        <v>11281</v>
      </c>
      <c r="EH1332" s="314" t="s">
        <v>11270</v>
      </c>
      <c r="EI1332" s="314" t="s">
        <v>9144</v>
      </c>
      <c r="EJ1332" s="314">
        <v>0.12</v>
      </c>
    </row>
    <row r="1333" spans="7:140" x14ac:dyDescent="0.35">
      <c r="G1333" s="322">
        <v>41501</v>
      </c>
      <c r="N1333" s="315" t="s">
        <v>18599</v>
      </c>
      <c r="S1333" s="314" t="s">
        <v>1404</v>
      </c>
      <c r="W1333" s="316">
        <v>41399</v>
      </c>
      <c r="AB1333" s="314" t="s">
        <v>7399</v>
      </c>
      <c r="AS1333" s="314" t="s">
        <v>15111</v>
      </c>
      <c r="BD1333" s="314" t="s">
        <v>11771</v>
      </c>
      <c r="BE1333" s="314" t="s">
        <v>8637</v>
      </c>
      <c r="BG1333" s="175" t="s">
        <v>11772</v>
      </c>
      <c r="BP1333" s="314" t="s">
        <v>15136</v>
      </c>
      <c r="BQ1333" s="314" t="s">
        <v>15099</v>
      </c>
      <c r="BV1333" s="314" t="s">
        <v>11571</v>
      </c>
      <c r="BW1333" s="181">
        <v>41416</v>
      </c>
      <c r="BZ1333" s="181">
        <v>41416</v>
      </c>
      <c r="CA1333" s="292">
        <v>0.91666666666666663</v>
      </c>
      <c r="CB1333" t="s">
        <v>1419</v>
      </c>
      <c r="CF1333" s="318" t="s">
        <v>2674</v>
      </c>
      <c r="DM1333" s="314" t="s">
        <v>11235</v>
      </c>
      <c r="DP1333" s="314" t="s">
        <v>9144</v>
      </c>
      <c r="DQ1333" s="314">
        <v>20.6</v>
      </c>
      <c r="DR1333" s="314" t="s">
        <v>11281</v>
      </c>
      <c r="EH1333" s="314" t="s">
        <v>11270</v>
      </c>
      <c r="EI1333" s="314" t="s">
        <v>9144</v>
      </c>
      <c r="EJ1333" s="314">
        <v>0.12</v>
      </c>
    </row>
    <row r="1334" spans="7:140" x14ac:dyDescent="0.35">
      <c r="G1334" s="322">
        <v>41501</v>
      </c>
      <c r="N1334" s="315" t="s">
        <v>18599</v>
      </c>
      <c r="S1334" s="314" t="s">
        <v>1404</v>
      </c>
      <c r="W1334" s="316">
        <v>41399</v>
      </c>
      <c r="AB1334" s="314" t="s">
        <v>7399</v>
      </c>
      <c r="AS1334" s="314" t="s">
        <v>15111</v>
      </c>
      <c r="BD1334" s="314" t="s">
        <v>11771</v>
      </c>
      <c r="BE1334" s="314" t="s">
        <v>8637</v>
      </c>
      <c r="BG1334" s="175" t="s">
        <v>11772</v>
      </c>
      <c r="BP1334" s="314" t="s">
        <v>15136</v>
      </c>
      <c r="BQ1334" s="314" t="s">
        <v>15099</v>
      </c>
      <c r="BV1334" s="314" t="s">
        <v>11571</v>
      </c>
      <c r="BW1334" s="181">
        <v>41417</v>
      </c>
      <c r="BZ1334" s="181">
        <v>41417</v>
      </c>
      <c r="CA1334" s="292">
        <v>8.3333333333333329E-2</v>
      </c>
      <c r="CB1334" t="s">
        <v>1419</v>
      </c>
      <c r="CF1334" s="318" t="s">
        <v>2674</v>
      </c>
      <c r="DM1334" s="314" t="s">
        <v>11235</v>
      </c>
      <c r="DP1334" s="314" t="s">
        <v>9144</v>
      </c>
      <c r="DQ1334" s="314">
        <v>19.100000000000001</v>
      </c>
      <c r="DR1334" s="314" t="s">
        <v>11281</v>
      </c>
      <c r="EH1334" s="314" t="s">
        <v>11270</v>
      </c>
      <c r="EI1334" s="314" t="s">
        <v>9144</v>
      </c>
      <c r="EJ1334" s="314">
        <v>0.12</v>
      </c>
    </row>
    <row r="1335" spans="7:140" x14ac:dyDescent="0.35">
      <c r="G1335" s="322">
        <v>41501</v>
      </c>
      <c r="N1335" s="315" t="s">
        <v>18599</v>
      </c>
      <c r="S1335" s="314" t="s">
        <v>1404</v>
      </c>
      <c r="W1335" s="316">
        <v>41399</v>
      </c>
      <c r="AB1335" s="314" t="s">
        <v>7399</v>
      </c>
      <c r="AS1335" s="314" t="s">
        <v>15111</v>
      </c>
      <c r="BD1335" s="314" t="s">
        <v>11771</v>
      </c>
      <c r="BE1335" s="314" t="s">
        <v>8637</v>
      </c>
      <c r="BG1335" s="175" t="s">
        <v>11772</v>
      </c>
      <c r="BP1335" s="314" t="s">
        <v>15136</v>
      </c>
      <c r="BQ1335" s="314" t="s">
        <v>15099</v>
      </c>
      <c r="BV1335" s="314" t="s">
        <v>11571</v>
      </c>
      <c r="BW1335" s="181">
        <v>41417</v>
      </c>
      <c r="BZ1335" s="181">
        <v>41417</v>
      </c>
      <c r="CA1335" s="292">
        <v>0.25</v>
      </c>
      <c r="CB1335" t="s">
        <v>1419</v>
      </c>
      <c r="CF1335" s="318" t="s">
        <v>2674</v>
      </c>
      <c r="DM1335" s="314" t="s">
        <v>11235</v>
      </c>
      <c r="DP1335" s="314" t="s">
        <v>9144</v>
      </c>
      <c r="DQ1335" s="314">
        <v>20.7</v>
      </c>
      <c r="DR1335" s="314" t="s">
        <v>11281</v>
      </c>
      <c r="EH1335" s="314" t="s">
        <v>11270</v>
      </c>
      <c r="EI1335" s="314" t="s">
        <v>9144</v>
      </c>
      <c r="EJ1335" s="314">
        <v>0.12</v>
      </c>
    </row>
    <row r="1336" spans="7:140" x14ac:dyDescent="0.35">
      <c r="G1336" s="322">
        <v>41501</v>
      </c>
      <c r="N1336" s="315" t="s">
        <v>18599</v>
      </c>
      <c r="S1336" s="314" t="s">
        <v>1404</v>
      </c>
      <c r="W1336" s="316">
        <v>41399</v>
      </c>
      <c r="AB1336" s="314" t="s">
        <v>7399</v>
      </c>
      <c r="AS1336" s="314" t="s">
        <v>15111</v>
      </c>
      <c r="BD1336" s="314" t="s">
        <v>11771</v>
      </c>
      <c r="BE1336" s="314" t="s">
        <v>8637</v>
      </c>
      <c r="BG1336" s="175" t="s">
        <v>11772</v>
      </c>
      <c r="BP1336" s="314" t="s">
        <v>15136</v>
      </c>
      <c r="BQ1336" s="314" t="s">
        <v>15099</v>
      </c>
      <c r="BV1336" s="314" t="s">
        <v>11571</v>
      </c>
      <c r="BW1336" s="181">
        <v>41417</v>
      </c>
      <c r="BZ1336" s="181">
        <v>41417</v>
      </c>
      <c r="CA1336" s="292">
        <v>0.41666666666666669</v>
      </c>
      <c r="CB1336" t="s">
        <v>1419</v>
      </c>
      <c r="CF1336" s="318" t="s">
        <v>2674</v>
      </c>
      <c r="DM1336" s="314" t="s">
        <v>11235</v>
      </c>
      <c r="DP1336" s="314" t="s">
        <v>9144</v>
      </c>
      <c r="DQ1336" s="314">
        <v>19.399999999999999</v>
      </c>
      <c r="DR1336" s="314" t="s">
        <v>11281</v>
      </c>
      <c r="EH1336" s="314" t="s">
        <v>11270</v>
      </c>
      <c r="EI1336" s="314" t="s">
        <v>9144</v>
      </c>
      <c r="EJ1336" s="314">
        <v>0.12</v>
      </c>
    </row>
    <row r="1337" spans="7:140" x14ac:dyDescent="0.35">
      <c r="G1337" s="322">
        <v>41501</v>
      </c>
      <c r="N1337" s="315" t="s">
        <v>18599</v>
      </c>
      <c r="S1337" s="314" t="s">
        <v>1404</v>
      </c>
      <c r="W1337" s="316">
        <v>41399</v>
      </c>
      <c r="AB1337" s="314" t="s">
        <v>7399</v>
      </c>
      <c r="AS1337" s="314" t="s">
        <v>15111</v>
      </c>
      <c r="BD1337" s="314" t="s">
        <v>11771</v>
      </c>
      <c r="BE1337" s="314" t="s">
        <v>8637</v>
      </c>
      <c r="BG1337" s="175" t="s">
        <v>11772</v>
      </c>
      <c r="BP1337" s="314" t="s">
        <v>15136</v>
      </c>
      <c r="BQ1337" s="314" t="s">
        <v>15099</v>
      </c>
      <c r="BV1337" s="314" t="s">
        <v>11571</v>
      </c>
      <c r="BW1337" s="181">
        <v>41417</v>
      </c>
      <c r="BZ1337" s="181">
        <v>41417</v>
      </c>
      <c r="CA1337" s="292">
        <v>0.58333333333333337</v>
      </c>
      <c r="CB1337" t="s">
        <v>1419</v>
      </c>
      <c r="CF1337" s="318" t="s">
        <v>2674</v>
      </c>
      <c r="DM1337" s="314" t="s">
        <v>11235</v>
      </c>
      <c r="DP1337" s="314" t="s">
        <v>9144</v>
      </c>
      <c r="DQ1337" s="314">
        <v>18.2</v>
      </c>
      <c r="DR1337" s="314" t="s">
        <v>11281</v>
      </c>
      <c r="EH1337" s="314" t="s">
        <v>11270</v>
      </c>
      <c r="EI1337" s="314" t="s">
        <v>9144</v>
      </c>
      <c r="EJ1337" s="314">
        <v>0.12</v>
      </c>
    </row>
    <row r="1338" spans="7:140" x14ac:dyDescent="0.35">
      <c r="G1338" s="322">
        <v>41501</v>
      </c>
      <c r="N1338" s="315" t="s">
        <v>18599</v>
      </c>
      <c r="S1338" s="314" t="s">
        <v>1404</v>
      </c>
      <c r="W1338" s="316">
        <v>41399</v>
      </c>
      <c r="AB1338" s="314" t="s">
        <v>7399</v>
      </c>
      <c r="AS1338" s="314" t="s">
        <v>15111</v>
      </c>
      <c r="BD1338" s="314" t="s">
        <v>11771</v>
      </c>
      <c r="BE1338" s="314" t="s">
        <v>8637</v>
      </c>
      <c r="BG1338" s="175" t="s">
        <v>11772</v>
      </c>
      <c r="BP1338" s="314" t="s">
        <v>15136</v>
      </c>
      <c r="BQ1338" s="314" t="s">
        <v>15099</v>
      </c>
      <c r="BV1338" s="314" t="s">
        <v>11571</v>
      </c>
      <c r="BW1338" s="181">
        <v>41417</v>
      </c>
      <c r="BZ1338" s="181">
        <v>41417</v>
      </c>
      <c r="CA1338" s="292">
        <v>0.75</v>
      </c>
      <c r="CB1338" t="s">
        <v>1419</v>
      </c>
      <c r="CF1338" s="318" t="s">
        <v>2674</v>
      </c>
      <c r="DM1338" s="314" t="s">
        <v>11235</v>
      </c>
      <c r="DP1338" s="314" t="s">
        <v>9144</v>
      </c>
      <c r="DQ1338" s="314">
        <v>21.7</v>
      </c>
      <c r="DR1338" s="314" t="s">
        <v>11281</v>
      </c>
      <c r="EH1338" s="314" t="s">
        <v>11270</v>
      </c>
      <c r="EI1338" s="314" t="s">
        <v>9144</v>
      </c>
      <c r="EJ1338" s="314">
        <v>0.12</v>
      </c>
    </row>
    <row r="1339" spans="7:140" x14ac:dyDescent="0.35">
      <c r="G1339" s="322">
        <v>41501</v>
      </c>
      <c r="N1339" s="315" t="s">
        <v>18599</v>
      </c>
      <c r="S1339" s="314" t="s">
        <v>1404</v>
      </c>
      <c r="W1339" s="316">
        <v>41399</v>
      </c>
      <c r="AB1339" s="314" t="s">
        <v>7399</v>
      </c>
      <c r="AS1339" s="314" t="s">
        <v>15111</v>
      </c>
      <c r="BD1339" s="314" t="s">
        <v>11771</v>
      </c>
      <c r="BE1339" s="314" t="s">
        <v>8637</v>
      </c>
      <c r="BG1339" s="175" t="s">
        <v>11772</v>
      </c>
      <c r="BP1339" s="314" t="s">
        <v>15136</v>
      </c>
      <c r="BQ1339" s="314" t="s">
        <v>15099</v>
      </c>
      <c r="BV1339" s="314" t="s">
        <v>11571</v>
      </c>
      <c r="BW1339" s="181">
        <v>41417</v>
      </c>
      <c r="BZ1339" s="181">
        <v>41417</v>
      </c>
      <c r="CA1339" s="292">
        <v>0.91666666666666663</v>
      </c>
      <c r="CB1339" t="s">
        <v>1419</v>
      </c>
      <c r="CF1339" s="318" t="s">
        <v>2674</v>
      </c>
      <c r="DM1339" s="314" t="s">
        <v>11235</v>
      </c>
      <c r="DP1339" s="314" t="s">
        <v>9144</v>
      </c>
      <c r="DQ1339" s="314">
        <v>20.8</v>
      </c>
      <c r="DR1339" s="314" t="s">
        <v>11281</v>
      </c>
      <c r="EH1339" s="314" t="s">
        <v>11270</v>
      </c>
      <c r="EI1339" s="314" t="s">
        <v>9144</v>
      </c>
      <c r="EJ1339" s="314">
        <v>0.12</v>
      </c>
    </row>
    <row r="1340" spans="7:140" x14ac:dyDescent="0.35">
      <c r="G1340" s="322">
        <v>41501</v>
      </c>
      <c r="N1340" s="315" t="s">
        <v>18599</v>
      </c>
      <c r="S1340" s="314" t="s">
        <v>1404</v>
      </c>
      <c r="W1340" s="316">
        <v>41399</v>
      </c>
      <c r="AB1340" s="314" t="s">
        <v>7399</v>
      </c>
      <c r="AS1340" s="314" t="s">
        <v>15111</v>
      </c>
      <c r="BD1340" s="314" t="s">
        <v>11771</v>
      </c>
      <c r="BE1340" s="314" t="s">
        <v>8637</v>
      </c>
      <c r="BG1340" s="175" t="s">
        <v>11772</v>
      </c>
      <c r="BP1340" s="314" t="s">
        <v>15136</v>
      </c>
      <c r="BQ1340" s="314" t="s">
        <v>15099</v>
      </c>
      <c r="BV1340" s="314" t="s">
        <v>11571</v>
      </c>
      <c r="BW1340" s="181">
        <v>41418</v>
      </c>
      <c r="BZ1340" s="181">
        <v>41418</v>
      </c>
      <c r="CA1340" s="292">
        <v>8.3333333333333329E-2</v>
      </c>
      <c r="CB1340" t="s">
        <v>1419</v>
      </c>
      <c r="CF1340" s="318" t="s">
        <v>2674</v>
      </c>
      <c r="DM1340" s="314" t="s">
        <v>11235</v>
      </c>
      <c r="DP1340" s="314" t="s">
        <v>9144</v>
      </c>
      <c r="DQ1340" s="314">
        <v>19.399999999999999</v>
      </c>
      <c r="DR1340" s="314" t="s">
        <v>11281</v>
      </c>
      <c r="EH1340" s="314" t="s">
        <v>11270</v>
      </c>
      <c r="EI1340" s="314" t="s">
        <v>9144</v>
      </c>
      <c r="EJ1340" s="314">
        <v>0.12</v>
      </c>
    </row>
    <row r="1341" spans="7:140" x14ac:dyDescent="0.35">
      <c r="G1341" s="322">
        <v>41501</v>
      </c>
      <c r="N1341" s="315" t="s">
        <v>18599</v>
      </c>
      <c r="S1341" s="314" t="s">
        <v>1404</v>
      </c>
      <c r="W1341" s="316">
        <v>41399</v>
      </c>
      <c r="AB1341" s="314" t="s">
        <v>7399</v>
      </c>
      <c r="AS1341" s="314" t="s">
        <v>15111</v>
      </c>
      <c r="BD1341" s="314" t="s">
        <v>11771</v>
      </c>
      <c r="BE1341" s="314" t="s">
        <v>8637</v>
      </c>
      <c r="BG1341" s="175" t="s">
        <v>11772</v>
      </c>
      <c r="BP1341" s="314" t="s">
        <v>15136</v>
      </c>
      <c r="BQ1341" s="314" t="s">
        <v>15099</v>
      </c>
      <c r="BV1341" s="314" t="s">
        <v>11571</v>
      </c>
      <c r="BW1341" s="181">
        <v>41418</v>
      </c>
      <c r="BZ1341" s="181">
        <v>41418</v>
      </c>
      <c r="CA1341" s="292">
        <v>0.25</v>
      </c>
      <c r="CB1341" t="s">
        <v>1419</v>
      </c>
      <c r="CF1341" s="318" t="s">
        <v>2674</v>
      </c>
      <c r="DM1341" s="314" t="s">
        <v>11235</v>
      </c>
      <c r="DP1341" s="314" t="s">
        <v>9144</v>
      </c>
      <c r="DQ1341" s="314">
        <v>18.2</v>
      </c>
      <c r="DR1341" s="314" t="s">
        <v>11281</v>
      </c>
      <c r="EH1341" s="314" t="s">
        <v>11270</v>
      </c>
      <c r="EI1341" s="314" t="s">
        <v>9144</v>
      </c>
      <c r="EJ1341" s="314">
        <v>0.12</v>
      </c>
    </row>
    <row r="1342" spans="7:140" x14ac:dyDescent="0.35">
      <c r="G1342" s="322">
        <v>41501</v>
      </c>
      <c r="N1342" s="315" t="s">
        <v>18599</v>
      </c>
      <c r="S1342" s="314" t="s">
        <v>1404</v>
      </c>
      <c r="W1342" s="316">
        <v>41399</v>
      </c>
      <c r="AB1342" s="314" t="s">
        <v>7399</v>
      </c>
      <c r="AS1342" s="314" t="s">
        <v>15111</v>
      </c>
      <c r="BD1342" s="314" t="s">
        <v>11771</v>
      </c>
      <c r="BE1342" s="314" t="s">
        <v>8637</v>
      </c>
      <c r="BG1342" s="175" t="s">
        <v>11772</v>
      </c>
      <c r="BP1342" s="314" t="s">
        <v>15136</v>
      </c>
      <c r="BQ1342" s="314" t="s">
        <v>15099</v>
      </c>
      <c r="BV1342" s="314" t="s">
        <v>11571</v>
      </c>
      <c r="BW1342" s="181">
        <v>41418</v>
      </c>
      <c r="BZ1342" s="181">
        <v>41418</v>
      </c>
      <c r="CA1342" s="292">
        <v>0.41666666666666669</v>
      </c>
      <c r="CB1342" t="s">
        <v>1419</v>
      </c>
      <c r="CF1342" s="318" t="s">
        <v>2674</v>
      </c>
      <c r="DM1342" s="314" t="s">
        <v>11235</v>
      </c>
      <c r="DP1342" s="314" t="s">
        <v>9144</v>
      </c>
      <c r="DQ1342" s="314">
        <v>19.600000000000001</v>
      </c>
      <c r="DR1342" s="314" t="s">
        <v>11281</v>
      </c>
      <c r="EH1342" s="314" t="s">
        <v>11270</v>
      </c>
      <c r="EI1342" s="314" t="s">
        <v>9144</v>
      </c>
      <c r="EJ1342" s="314">
        <v>0.12</v>
      </c>
    </row>
    <row r="1343" spans="7:140" x14ac:dyDescent="0.35">
      <c r="G1343" s="322">
        <v>41501</v>
      </c>
      <c r="N1343" s="315" t="s">
        <v>18599</v>
      </c>
      <c r="S1343" s="314" t="s">
        <v>1404</v>
      </c>
      <c r="W1343" s="316">
        <v>41399</v>
      </c>
      <c r="AB1343" s="314" t="s">
        <v>7399</v>
      </c>
      <c r="AS1343" s="314" t="s">
        <v>15111</v>
      </c>
      <c r="BD1343" s="314" t="s">
        <v>11771</v>
      </c>
      <c r="BE1343" s="314" t="s">
        <v>8637</v>
      </c>
      <c r="BG1343" s="175" t="s">
        <v>11772</v>
      </c>
      <c r="BP1343" s="314" t="s">
        <v>15136</v>
      </c>
      <c r="BQ1343" s="314" t="s">
        <v>15099</v>
      </c>
      <c r="BV1343" s="314" t="s">
        <v>11571</v>
      </c>
      <c r="BW1343" s="181">
        <v>41418</v>
      </c>
      <c r="BZ1343" s="181">
        <v>41418</v>
      </c>
      <c r="CA1343" s="292">
        <v>0.58333333333333337</v>
      </c>
      <c r="CB1343" t="s">
        <v>1419</v>
      </c>
      <c r="CF1343" s="318" t="s">
        <v>2674</v>
      </c>
      <c r="DM1343" s="314" t="s">
        <v>11235</v>
      </c>
      <c r="DP1343" s="314" t="s">
        <v>9144</v>
      </c>
      <c r="DQ1343" s="314">
        <v>18.3</v>
      </c>
      <c r="DR1343" s="314" t="s">
        <v>11281</v>
      </c>
      <c r="EH1343" s="314" t="s">
        <v>11270</v>
      </c>
      <c r="EI1343" s="314" t="s">
        <v>9144</v>
      </c>
      <c r="EJ1343" s="314">
        <v>0.12</v>
      </c>
    </row>
    <row r="1344" spans="7:140" x14ac:dyDescent="0.35">
      <c r="G1344" s="322">
        <v>41501</v>
      </c>
      <c r="N1344" s="315" t="s">
        <v>18599</v>
      </c>
      <c r="S1344" s="314" t="s">
        <v>1404</v>
      </c>
      <c r="W1344" s="316">
        <v>41399</v>
      </c>
      <c r="AB1344" s="314" t="s">
        <v>7399</v>
      </c>
      <c r="AS1344" s="314" t="s">
        <v>15111</v>
      </c>
      <c r="BD1344" s="314" t="s">
        <v>11771</v>
      </c>
      <c r="BE1344" s="314" t="s">
        <v>8637</v>
      </c>
      <c r="BG1344" s="175" t="s">
        <v>11772</v>
      </c>
      <c r="BP1344" s="314" t="s">
        <v>15136</v>
      </c>
      <c r="BQ1344" s="314" t="s">
        <v>15099</v>
      </c>
      <c r="BV1344" s="314" t="s">
        <v>11571</v>
      </c>
      <c r="BW1344" s="181">
        <v>41418</v>
      </c>
      <c r="BZ1344" s="181">
        <v>41418</v>
      </c>
      <c r="CA1344" s="292">
        <v>0.75</v>
      </c>
      <c r="CB1344" t="s">
        <v>1419</v>
      </c>
      <c r="CF1344" s="318" t="s">
        <v>2674</v>
      </c>
      <c r="DM1344" s="314" t="s">
        <v>11235</v>
      </c>
      <c r="DP1344" s="314" t="s">
        <v>9144</v>
      </c>
      <c r="DQ1344" s="314">
        <v>21.7</v>
      </c>
      <c r="DR1344" s="314" t="s">
        <v>11281</v>
      </c>
      <c r="EH1344" s="314" t="s">
        <v>11270</v>
      </c>
      <c r="EI1344" s="314" t="s">
        <v>9144</v>
      </c>
      <c r="EJ1344" s="314">
        <v>0.12</v>
      </c>
    </row>
    <row r="1345" spans="7:140" x14ac:dyDescent="0.35">
      <c r="G1345" s="322">
        <v>41501</v>
      </c>
      <c r="N1345" s="315" t="s">
        <v>18599</v>
      </c>
      <c r="S1345" s="314" t="s">
        <v>1404</v>
      </c>
      <c r="W1345" s="316">
        <v>41399</v>
      </c>
      <c r="AB1345" s="314" t="s">
        <v>7399</v>
      </c>
      <c r="AS1345" s="314" t="s">
        <v>15111</v>
      </c>
      <c r="BD1345" s="314" t="s">
        <v>11771</v>
      </c>
      <c r="BE1345" s="314" t="s">
        <v>8637</v>
      </c>
      <c r="BG1345" s="175" t="s">
        <v>11772</v>
      </c>
      <c r="BP1345" s="314" t="s">
        <v>15136</v>
      </c>
      <c r="BQ1345" s="314" t="s">
        <v>15099</v>
      </c>
      <c r="BV1345" s="314" t="s">
        <v>11571</v>
      </c>
      <c r="BW1345" s="181">
        <v>41418</v>
      </c>
      <c r="BZ1345" s="181">
        <v>41418</v>
      </c>
      <c r="CA1345" s="292">
        <v>0.91666666666666663</v>
      </c>
      <c r="CB1345" t="s">
        <v>1419</v>
      </c>
      <c r="CF1345" s="318" t="s">
        <v>2674</v>
      </c>
      <c r="DM1345" s="314" t="s">
        <v>11235</v>
      </c>
      <c r="DP1345" s="314" t="s">
        <v>9144</v>
      </c>
      <c r="DQ1345" s="314">
        <v>20.8</v>
      </c>
      <c r="DR1345" s="314" t="s">
        <v>11281</v>
      </c>
      <c r="EH1345" s="314" t="s">
        <v>11270</v>
      </c>
      <c r="EI1345" s="314" t="s">
        <v>9144</v>
      </c>
      <c r="EJ1345" s="314">
        <v>0.12</v>
      </c>
    </row>
    <row r="1346" spans="7:140" x14ac:dyDescent="0.35">
      <c r="G1346" s="322">
        <v>41501</v>
      </c>
      <c r="N1346" s="315" t="s">
        <v>18599</v>
      </c>
      <c r="S1346" s="314" t="s">
        <v>1404</v>
      </c>
      <c r="W1346" s="316">
        <v>41399</v>
      </c>
      <c r="AB1346" s="314" t="s">
        <v>7399</v>
      </c>
      <c r="AS1346" s="314" t="s">
        <v>15111</v>
      </c>
      <c r="BD1346" s="314" t="s">
        <v>11771</v>
      </c>
      <c r="BE1346" s="314" t="s">
        <v>8637</v>
      </c>
      <c r="BG1346" s="175" t="s">
        <v>11772</v>
      </c>
      <c r="BP1346" s="314" t="s">
        <v>15136</v>
      </c>
      <c r="BQ1346" s="314" t="s">
        <v>15099</v>
      </c>
      <c r="BV1346" s="314" t="s">
        <v>11571</v>
      </c>
      <c r="BW1346" s="181">
        <v>41419</v>
      </c>
      <c r="BZ1346" s="181">
        <v>41419</v>
      </c>
      <c r="CA1346" s="292">
        <v>8.3333333333333329E-2</v>
      </c>
      <c r="CB1346" t="s">
        <v>1419</v>
      </c>
      <c r="CF1346" s="318" t="s">
        <v>2674</v>
      </c>
      <c r="DM1346" s="314" t="s">
        <v>11235</v>
      </c>
      <c r="DP1346" s="314" t="s">
        <v>9144</v>
      </c>
      <c r="DQ1346" s="314">
        <v>19.5</v>
      </c>
      <c r="DR1346" s="314" t="s">
        <v>11281</v>
      </c>
      <c r="EH1346" s="314" t="s">
        <v>11270</v>
      </c>
      <c r="EI1346" s="314" t="s">
        <v>9144</v>
      </c>
      <c r="EJ1346" s="314">
        <v>0.12</v>
      </c>
    </row>
    <row r="1347" spans="7:140" x14ac:dyDescent="0.35">
      <c r="G1347" s="322">
        <v>41501</v>
      </c>
      <c r="N1347" s="315" t="s">
        <v>18599</v>
      </c>
      <c r="S1347" s="314" t="s">
        <v>1404</v>
      </c>
      <c r="W1347" s="316">
        <v>41399</v>
      </c>
      <c r="AB1347" s="314" t="s">
        <v>7399</v>
      </c>
      <c r="AS1347" s="314" t="s">
        <v>15111</v>
      </c>
      <c r="BD1347" s="314" t="s">
        <v>11771</v>
      </c>
      <c r="BE1347" s="314" t="s">
        <v>8637</v>
      </c>
      <c r="BG1347" s="175" t="s">
        <v>11772</v>
      </c>
      <c r="BP1347" s="314" t="s">
        <v>15136</v>
      </c>
      <c r="BQ1347" s="314" t="s">
        <v>15099</v>
      </c>
      <c r="BV1347" s="314" t="s">
        <v>11571</v>
      </c>
      <c r="BW1347" s="181">
        <v>41419</v>
      </c>
      <c r="BZ1347" s="181">
        <v>41419</v>
      </c>
      <c r="CA1347" s="292">
        <v>0.25</v>
      </c>
      <c r="CB1347" t="s">
        <v>1419</v>
      </c>
      <c r="CF1347" s="318" t="s">
        <v>2674</v>
      </c>
      <c r="DM1347" s="314" t="s">
        <v>11235</v>
      </c>
      <c r="DP1347" s="314" t="s">
        <v>9144</v>
      </c>
      <c r="DQ1347" s="314">
        <v>18.3</v>
      </c>
      <c r="DR1347" s="314" t="s">
        <v>11281</v>
      </c>
      <c r="EH1347" s="314" t="s">
        <v>11270</v>
      </c>
      <c r="EI1347" s="314" t="s">
        <v>9144</v>
      </c>
      <c r="EJ1347" s="314">
        <v>0.12</v>
      </c>
    </row>
    <row r="1348" spans="7:140" x14ac:dyDescent="0.35">
      <c r="G1348" s="322">
        <v>41501</v>
      </c>
      <c r="N1348" s="315" t="s">
        <v>18599</v>
      </c>
      <c r="S1348" s="314" t="s">
        <v>1404</v>
      </c>
      <c r="W1348" s="316">
        <v>41399</v>
      </c>
      <c r="AB1348" s="314" t="s">
        <v>7399</v>
      </c>
      <c r="AS1348" s="314" t="s">
        <v>15111</v>
      </c>
      <c r="BD1348" s="314" t="s">
        <v>11771</v>
      </c>
      <c r="BE1348" s="314" t="s">
        <v>8637</v>
      </c>
      <c r="BG1348" s="175" t="s">
        <v>11772</v>
      </c>
      <c r="BP1348" s="314" t="s">
        <v>15136</v>
      </c>
      <c r="BQ1348" s="314" t="s">
        <v>15099</v>
      </c>
      <c r="BV1348" s="314" t="s">
        <v>11571</v>
      </c>
      <c r="BW1348" s="181">
        <v>41419</v>
      </c>
      <c r="BZ1348" s="181">
        <v>41419</v>
      </c>
      <c r="CA1348" s="292">
        <v>0.41666666666666669</v>
      </c>
      <c r="CB1348" t="s">
        <v>1419</v>
      </c>
      <c r="CF1348" s="318" t="s">
        <v>2674</v>
      </c>
      <c r="DM1348" s="314" t="s">
        <v>11235</v>
      </c>
      <c r="DP1348" s="314" t="s">
        <v>9144</v>
      </c>
      <c r="DQ1348" s="314">
        <v>19.7</v>
      </c>
      <c r="DR1348" s="314" t="s">
        <v>11281</v>
      </c>
      <c r="EH1348" s="314" t="s">
        <v>11270</v>
      </c>
      <c r="EI1348" s="314" t="s">
        <v>9144</v>
      </c>
      <c r="EJ1348" s="314">
        <v>0.12</v>
      </c>
    </row>
    <row r="1349" spans="7:140" x14ac:dyDescent="0.35">
      <c r="G1349" s="322">
        <v>41501</v>
      </c>
      <c r="N1349" s="315" t="s">
        <v>18599</v>
      </c>
      <c r="S1349" s="314" t="s">
        <v>1404</v>
      </c>
      <c r="W1349" s="316">
        <v>41399</v>
      </c>
      <c r="AB1349" s="314" t="s">
        <v>7399</v>
      </c>
      <c r="AS1349" s="314" t="s">
        <v>15111</v>
      </c>
      <c r="BD1349" s="314" t="s">
        <v>11771</v>
      </c>
      <c r="BE1349" s="314" t="s">
        <v>8637</v>
      </c>
      <c r="BG1349" s="175" t="s">
        <v>11772</v>
      </c>
      <c r="BP1349" s="314" t="s">
        <v>15136</v>
      </c>
      <c r="BQ1349" s="314" t="s">
        <v>15099</v>
      </c>
      <c r="BV1349" s="314" t="s">
        <v>11571</v>
      </c>
      <c r="BW1349" s="181">
        <v>41419</v>
      </c>
      <c r="BZ1349" s="181">
        <v>41419</v>
      </c>
      <c r="CA1349" s="292">
        <v>0.58333333333333337</v>
      </c>
      <c r="CB1349" t="s">
        <v>1419</v>
      </c>
      <c r="CF1349" s="318" t="s">
        <v>2674</v>
      </c>
      <c r="DM1349" s="314" t="s">
        <v>11235</v>
      </c>
      <c r="DP1349" s="314" t="s">
        <v>9144</v>
      </c>
      <c r="DQ1349" s="314">
        <v>18.399999999999999</v>
      </c>
      <c r="DR1349" s="314" t="s">
        <v>11281</v>
      </c>
      <c r="EH1349" s="314" t="s">
        <v>11270</v>
      </c>
      <c r="EI1349" s="314" t="s">
        <v>9144</v>
      </c>
      <c r="EJ1349" s="314">
        <v>0.12</v>
      </c>
    </row>
    <row r="1350" spans="7:140" x14ac:dyDescent="0.35">
      <c r="G1350" s="322">
        <v>41501</v>
      </c>
      <c r="N1350" s="315" t="s">
        <v>18599</v>
      </c>
      <c r="S1350" s="314" t="s">
        <v>1404</v>
      </c>
      <c r="W1350" s="316">
        <v>41399</v>
      </c>
      <c r="AB1350" s="314" t="s">
        <v>7399</v>
      </c>
      <c r="AS1350" s="314" t="s">
        <v>15111</v>
      </c>
      <c r="BD1350" s="314" t="s">
        <v>11771</v>
      </c>
      <c r="BE1350" s="314" t="s">
        <v>8637</v>
      </c>
      <c r="BG1350" s="175" t="s">
        <v>11772</v>
      </c>
      <c r="BP1350" s="314" t="s">
        <v>15136</v>
      </c>
      <c r="BQ1350" s="314" t="s">
        <v>15099</v>
      </c>
      <c r="BV1350" s="314" t="s">
        <v>11571</v>
      </c>
      <c r="BW1350" s="181">
        <v>41419</v>
      </c>
      <c r="BZ1350" s="181">
        <v>41419</v>
      </c>
      <c r="CA1350" s="292">
        <v>0.75</v>
      </c>
      <c r="CB1350" t="s">
        <v>1419</v>
      </c>
      <c r="CF1350" s="318" t="s">
        <v>2674</v>
      </c>
      <c r="DM1350" s="314" t="s">
        <v>11235</v>
      </c>
      <c r="DP1350" s="314" t="s">
        <v>9144</v>
      </c>
      <c r="DQ1350" s="314">
        <v>21.8</v>
      </c>
      <c r="DR1350" s="314" t="s">
        <v>11281</v>
      </c>
      <c r="EH1350" s="314" t="s">
        <v>11270</v>
      </c>
      <c r="EI1350" s="314" t="s">
        <v>9144</v>
      </c>
      <c r="EJ1350" s="314">
        <v>0.12</v>
      </c>
    </row>
    <row r="1351" spans="7:140" x14ac:dyDescent="0.35">
      <c r="G1351" s="322">
        <v>41501</v>
      </c>
      <c r="N1351" s="315" t="s">
        <v>18599</v>
      </c>
      <c r="S1351" s="314" t="s">
        <v>1404</v>
      </c>
      <c r="W1351" s="316">
        <v>41399</v>
      </c>
      <c r="AB1351" s="314" t="s">
        <v>7399</v>
      </c>
      <c r="AS1351" s="314" t="s">
        <v>15111</v>
      </c>
      <c r="BD1351" s="314" t="s">
        <v>11771</v>
      </c>
      <c r="BE1351" s="314" t="s">
        <v>8637</v>
      </c>
      <c r="BG1351" s="175" t="s">
        <v>11772</v>
      </c>
      <c r="BP1351" s="314" t="s">
        <v>15136</v>
      </c>
      <c r="BQ1351" s="314" t="s">
        <v>15099</v>
      </c>
      <c r="BV1351" s="314" t="s">
        <v>11571</v>
      </c>
      <c r="BW1351" s="181">
        <v>41419</v>
      </c>
      <c r="BZ1351" s="181">
        <v>41419</v>
      </c>
      <c r="CA1351" s="292">
        <v>0.91666666666666663</v>
      </c>
      <c r="CB1351" t="s">
        <v>1419</v>
      </c>
      <c r="CF1351" s="318" t="s">
        <v>2674</v>
      </c>
      <c r="DM1351" s="314" t="s">
        <v>11235</v>
      </c>
      <c r="DP1351" s="314" t="s">
        <v>9144</v>
      </c>
      <c r="DQ1351" s="314">
        <v>20.9</v>
      </c>
      <c r="DR1351" s="314" t="s">
        <v>11281</v>
      </c>
      <c r="EH1351" s="314" t="s">
        <v>11270</v>
      </c>
      <c r="EI1351" s="314" t="s">
        <v>9144</v>
      </c>
      <c r="EJ1351" s="314">
        <v>0.12</v>
      </c>
    </row>
    <row r="1352" spans="7:140" x14ac:dyDescent="0.35">
      <c r="G1352" s="322">
        <v>41501</v>
      </c>
      <c r="N1352" s="315" t="s">
        <v>18599</v>
      </c>
      <c r="S1352" s="314" t="s">
        <v>1404</v>
      </c>
      <c r="W1352" s="316">
        <v>41399</v>
      </c>
      <c r="AB1352" s="314" t="s">
        <v>7399</v>
      </c>
      <c r="AS1352" s="314" t="s">
        <v>15111</v>
      </c>
      <c r="BD1352" s="314" t="s">
        <v>11771</v>
      </c>
      <c r="BE1352" s="314" t="s">
        <v>8637</v>
      </c>
      <c r="BG1352" s="175" t="s">
        <v>11772</v>
      </c>
      <c r="BP1352" s="314" t="s">
        <v>15136</v>
      </c>
      <c r="BQ1352" s="314" t="s">
        <v>15099</v>
      </c>
      <c r="BV1352" s="314" t="s">
        <v>11571</v>
      </c>
      <c r="BW1352" s="181">
        <v>41420</v>
      </c>
      <c r="BZ1352" s="181">
        <v>41420</v>
      </c>
      <c r="CA1352" s="292">
        <v>8.3333333333333329E-2</v>
      </c>
      <c r="CB1352" t="s">
        <v>1419</v>
      </c>
      <c r="CF1352" s="318" t="s">
        <v>2674</v>
      </c>
      <c r="DM1352" s="314" t="s">
        <v>11235</v>
      </c>
      <c r="DP1352" s="314" t="s">
        <v>9144</v>
      </c>
      <c r="DQ1352" s="314">
        <v>19.600000000000001</v>
      </c>
      <c r="DR1352" s="314" t="s">
        <v>11281</v>
      </c>
      <c r="EH1352" s="314" t="s">
        <v>11270</v>
      </c>
      <c r="EI1352" s="314" t="s">
        <v>9144</v>
      </c>
      <c r="EJ1352" s="314">
        <v>0.12</v>
      </c>
    </row>
    <row r="1353" spans="7:140" x14ac:dyDescent="0.35">
      <c r="G1353" s="322">
        <v>41501</v>
      </c>
      <c r="N1353" s="315" t="s">
        <v>18599</v>
      </c>
      <c r="S1353" s="314" t="s">
        <v>1404</v>
      </c>
      <c r="W1353" s="316">
        <v>41399</v>
      </c>
      <c r="AB1353" s="314" t="s">
        <v>7399</v>
      </c>
      <c r="AS1353" s="314" t="s">
        <v>15111</v>
      </c>
      <c r="BD1353" s="314" t="s">
        <v>11771</v>
      </c>
      <c r="BE1353" s="314" t="s">
        <v>8637</v>
      </c>
      <c r="BG1353" s="175" t="s">
        <v>11772</v>
      </c>
      <c r="BP1353" s="314" t="s">
        <v>15136</v>
      </c>
      <c r="BQ1353" s="314" t="s">
        <v>15099</v>
      </c>
      <c r="BV1353" s="314" t="s">
        <v>11571</v>
      </c>
      <c r="BW1353" s="181">
        <v>41420</v>
      </c>
      <c r="BZ1353" s="181">
        <v>41420</v>
      </c>
      <c r="CA1353" s="292">
        <v>0.25</v>
      </c>
      <c r="CB1353" t="s">
        <v>1419</v>
      </c>
      <c r="CF1353" s="318" t="s">
        <v>2674</v>
      </c>
      <c r="DM1353" s="314" t="s">
        <v>11235</v>
      </c>
      <c r="DP1353" s="314" t="s">
        <v>9144</v>
      </c>
      <c r="DQ1353" s="314">
        <v>18.3</v>
      </c>
      <c r="DR1353" s="314" t="s">
        <v>11281</v>
      </c>
      <c r="EH1353" s="314" t="s">
        <v>11270</v>
      </c>
      <c r="EI1353" s="314" t="s">
        <v>9144</v>
      </c>
      <c r="EJ1353" s="314">
        <v>0.12</v>
      </c>
    </row>
    <row r="1354" spans="7:140" x14ac:dyDescent="0.35">
      <c r="G1354" s="322">
        <v>41501</v>
      </c>
      <c r="N1354" s="315" t="s">
        <v>18599</v>
      </c>
      <c r="S1354" s="314" t="s">
        <v>1404</v>
      </c>
      <c r="W1354" s="316">
        <v>41399</v>
      </c>
      <c r="AB1354" s="314" t="s">
        <v>7399</v>
      </c>
      <c r="AS1354" s="314" t="s">
        <v>15111</v>
      </c>
      <c r="BD1354" s="314" t="s">
        <v>11771</v>
      </c>
      <c r="BE1354" s="314" t="s">
        <v>8637</v>
      </c>
      <c r="BG1354" s="175" t="s">
        <v>11772</v>
      </c>
      <c r="BP1354" s="314" t="s">
        <v>15136</v>
      </c>
      <c r="BQ1354" s="314" t="s">
        <v>15099</v>
      </c>
      <c r="BV1354" s="314" t="s">
        <v>11571</v>
      </c>
      <c r="BW1354" s="181">
        <v>41420</v>
      </c>
      <c r="BZ1354" s="181">
        <v>41420</v>
      </c>
      <c r="CA1354" s="292">
        <v>0.41666666666666669</v>
      </c>
      <c r="CB1354" t="s">
        <v>1419</v>
      </c>
      <c r="CF1354" s="318" t="s">
        <v>2674</v>
      </c>
      <c r="DM1354" s="314" t="s">
        <v>11235</v>
      </c>
      <c r="DP1354" s="314" t="s">
        <v>9144</v>
      </c>
      <c r="DQ1354" s="314">
        <v>19.8</v>
      </c>
      <c r="DR1354" s="314" t="s">
        <v>11281</v>
      </c>
      <c r="EH1354" s="314" t="s">
        <v>11270</v>
      </c>
      <c r="EI1354" s="314" t="s">
        <v>9144</v>
      </c>
      <c r="EJ1354" s="314">
        <v>0.12</v>
      </c>
    </row>
    <row r="1355" spans="7:140" x14ac:dyDescent="0.35">
      <c r="G1355" s="322">
        <v>41501</v>
      </c>
      <c r="N1355" s="315" t="s">
        <v>18599</v>
      </c>
      <c r="S1355" s="314" t="s">
        <v>1404</v>
      </c>
      <c r="W1355" s="316">
        <v>41399</v>
      </c>
      <c r="AB1355" s="314" t="s">
        <v>7399</v>
      </c>
      <c r="AS1355" s="314" t="s">
        <v>15111</v>
      </c>
      <c r="BD1355" s="314" t="s">
        <v>11771</v>
      </c>
      <c r="BE1355" s="314" t="s">
        <v>8637</v>
      </c>
      <c r="BG1355" s="175" t="s">
        <v>11772</v>
      </c>
      <c r="BP1355" s="314" t="s">
        <v>15136</v>
      </c>
      <c r="BQ1355" s="314" t="s">
        <v>15099</v>
      </c>
      <c r="BV1355" s="314" t="s">
        <v>11571</v>
      </c>
      <c r="BW1355" s="181">
        <v>41420</v>
      </c>
      <c r="BZ1355" s="181">
        <v>41420</v>
      </c>
      <c r="CA1355" s="292">
        <v>0.58333333333333337</v>
      </c>
      <c r="CB1355" t="s">
        <v>1419</v>
      </c>
      <c r="CF1355" s="318" t="s">
        <v>2674</v>
      </c>
      <c r="DM1355" s="314" t="s">
        <v>11235</v>
      </c>
      <c r="DP1355" s="314" t="s">
        <v>9144</v>
      </c>
      <c r="DQ1355" s="314">
        <v>18.399999999999999</v>
      </c>
      <c r="DR1355" s="314" t="s">
        <v>11281</v>
      </c>
      <c r="EH1355" s="314" t="s">
        <v>11270</v>
      </c>
      <c r="EI1355" s="314" t="s">
        <v>9144</v>
      </c>
      <c r="EJ1355" s="314">
        <v>0.12</v>
      </c>
    </row>
    <row r="1356" spans="7:140" x14ac:dyDescent="0.35">
      <c r="G1356" s="322">
        <v>41501</v>
      </c>
      <c r="N1356" s="315" t="s">
        <v>18599</v>
      </c>
      <c r="S1356" s="314" t="s">
        <v>1404</v>
      </c>
      <c r="W1356" s="316">
        <v>41399</v>
      </c>
      <c r="AB1356" s="314" t="s">
        <v>7399</v>
      </c>
      <c r="AS1356" s="314" t="s">
        <v>15111</v>
      </c>
      <c r="BD1356" s="314" t="s">
        <v>11771</v>
      </c>
      <c r="BE1356" s="314" t="s">
        <v>8637</v>
      </c>
      <c r="BG1356" s="175" t="s">
        <v>11772</v>
      </c>
      <c r="BP1356" s="314" t="s">
        <v>15136</v>
      </c>
      <c r="BQ1356" s="314" t="s">
        <v>15099</v>
      </c>
      <c r="BV1356" s="314" t="s">
        <v>11571</v>
      </c>
      <c r="BW1356" s="181">
        <v>41420</v>
      </c>
      <c r="BZ1356" s="181">
        <v>41420</v>
      </c>
      <c r="CA1356" s="292">
        <v>0.75</v>
      </c>
      <c r="CB1356" t="s">
        <v>1419</v>
      </c>
      <c r="CF1356" s="318" t="s">
        <v>2674</v>
      </c>
      <c r="DM1356" s="314" t="s">
        <v>11235</v>
      </c>
      <c r="DP1356" s="314" t="s">
        <v>9144</v>
      </c>
      <c r="DQ1356" s="314">
        <v>21.8</v>
      </c>
      <c r="DR1356" s="314" t="s">
        <v>11281</v>
      </c>
      <c r="EH1356" s="314" t="s">
        <v>11270</v>
      </c>
      <c r="EI1356" s="314" t="s">
        <v>9144</v>
      </c>
      <c r="EJ1356" s="314">
        <v>0.12</v>
      </c>
    </row>
    <row r="1357" spans="7:140" x14ac:dyDescent="0.35">
      <c r="G1357" s="322">
        <v>41501</v>
      </c>
      <c r="N1357" s="315" t="s">
        <v>18599</v>
      </c>
      <c r="S1357" s="314" t="s">
        <v>1404</v>
      </c>
      <c r="W1357" s="316">
        <v>41399</v>
      </c>
      <c r="AB1357" s="314" t="s">
        <v>7399</v>
      </c>
      <c r="AS1357" s="314" t="s">
        <v>15111</v>
      </c>
      <c r="BD1357" s="314" t="s">
        <v>11771</v>
      </c>
      <c r="BE1357" s="314" t="s">
        <v>8637</v>
      </c>
      <c r="BG1357" s="175" t="s">
        <v>11772</v>
      </c>
      <c r="BP1357" s="314" t="s">
        <v>15136</v>
      </c>
      <c r="BQ1357" s="314" t="s">
        <v>15099</v>
      </c>
      <c r="BV1357" s="314" t="s">
        <v>11571</v>
      </c>
      <c r="BW1357" s="181">
        <v>41420</v>
      </c>
      <c r="BZ1357" s="181">
        <v>41420</v>
      </c>
      <c r="CA1357" s="292">
        <v>0.91666666666666663</v>
      </c>
      <c r="CB1357" t="s">
        <v>1419</v>
      </c>
      <c r="CF1357" s="318" t="s">
        <v>2674</v>
      </c>
      <c r="DM1357" s="314" t="s">
        <v>11235</v>
      </c>
      <c r="DP1357" s="314" t="s">
        <v>9144</v>
      </c>
      <c r="DQ1357" s="314">
        <v>20.9</v>
      </c>
      <c r="DR1357" s="314" t="s">
        <v>11281</v>
      </c>
      <c r="EH1357" s="314" t="s">
        <v>11270</v>
      </c>
      <c r="EI1357" s="314" t="s">
        <v>9144</v>
      </c>
      <c r="EJ1357" s="314">
        <v>0.12</v>
      </c>
    </row>
    <row r="1358" spans="7:140" x14ac:dyDescent="0.35">
      <c r="G1358" s="322">
        <v>41501</v>
      </c>
      <c r="N1358" s="315" t="s">
        <v>18599</v>
      </c>
      <c r="S1358" s="314" t="s">
        <v>1404</v>
      </c>
      <c r="W1358" s="316">
        <v>41399</v>
      </c>
      <c r="AB1358" s="314" t="s">
        <v>7399</v>
      </c>
      <c r="AS1358" s="314" t="s">
        <v>15111</v>
      </c>
      <c r="BD1358" s="314" t="s">
        <v>11771</v>
      </c>
      <c r="BE1358" s="314" t="s">
        <v>8637</v>
      </c>
      <c r="BG1358" s="175" t="s">
        <v>11772</v>
      </c>
      <c r="BP1358" s="314" t="s">
        <v>15136</v>
      </c>
      <c r="BQ1358" s="314" t="s">
        <v>15099</v>
      </c>
      <c r="BV1358" s="314" t="s">
        <v>11571</v>
      </c>
      <c r="BW1358" s="181">
        <v>41421</v>
      </c>
      <c r="BZ1358" s="181">
        <v>41421</v>
      </c>
      <c r="CA1358" s="292">
        <v>8.3333333333333329E-2</v>
      </c>
      <c r="CB1358" t="s">
        <v>1419</v>
      </c>
      <c r="CF1358" s="318" t="s">
        <v>2674</v>
      </c>
      <c r="DM1358" s="314" t="s">
        <v>11235</v>
      </c>
      <c r="DP1358" s="314" t="s">
        <v>9144</v>
      </c>
      <c r="DQ1358" s="314">
        <v>19.7</v>
      </c>
      <c r="DR1358" s="314" t="s">
        <v>11281</v>
      </c>
      <c r="EH1358" s="314" t="s">
        <v>11270</v>
      </c>
      <c r="EI1358" s="314" t="s">
        <v>9144</v>
      </c>
      <c r="EJ1358" s="314">
        <v>0.12</v>
      </c>
    </row>
    <row r="1359" spans="7:140" x14ac:dyDescent="0.35">
      <c r="G1359" s="322">
        <v>41501</v>
      </c>
      <c r="N1359" s="315" t="s">
        <v>18599</v>
      </c>
      <c r="S1359" s="314" t="s">
        <v>1404</v>
      </c>
      <c r="W1359" s="316">
        <v>41399</v>
      </c>
      <c r="AB1359" s="314" t="s">
        <v>7399</v>
      </c>
      <c r="AS1359" s="314" t="s">
        <v>15111</v>
      </c>
      <c r="BD1359" s="314" t="s">
        <v>11771</v>
      </c>
      <c r="BE1359" s="314" t="s">
        <v>8637</v>
      </c>
      <c r="BG1359" s="175" t="s">
        <v>11772</v>
      </c>
      <c r="BP1359" s="314" t="s">
        <v>15136</v>
      </c>
      <c r="BQ1359" s="314" t="s">
        <v>15099</v>
      </c>
      <c r="BV1359" s="314" t="s">
        <v>11571</v>
      </c>
      <c r="BW1359" s="181">
        <v>41421</v>
      </c>
      <c r="BZ1359" s="181">
        <v>41421</v>
      </c>
      <c r="CA1359" s="292">
        <v>0.25</v>
      </c>
      <c r="CB1359" t="s">
        <v>1419</v>
      </c>
      <c r="CF1359" s="318" t="s">
        <v>2674</v>
      </c>
      <c r="DM1359" s="314" t="s">
        <v>11235</v>
      </c>
      <c r="DP1359" s="314" t="s">
        <v>9144</v>
      </c>
      <c r="DQ1359" s="314">
        <v>18.399999999999999</v>
      </c>
      <c r="DR1359" s="314" t="s">
        <v>11281</v>
      </c>
      <c r="EH1359" s="314" t="s">
        <v>11270</v>
      </c>
      <c r="EI1359" s="314" t="s">
        <v>9144</v>
      </c>
      <c r="EJ1359" s="314">
        <v>0.12</v>
      </c>
    </row>
    <row r="1360" spans="7:140" x14ac:dyDescent="0.35">
      <c r="G1360" s="322">
        <v>41501</v>
      </c>
      <c r="N1360" s="315" t="s">
        <v>18599</v>
      </c>
      <c r="S1360" s="314" t="s">
        <v>1404</v>
      </c>
      <c r="W1360" s="316">
        <v>41399</v>
      </c>
      <c r="AB1360" s="314" t="s">
        <v>7399</v>
      </c>
      <c r="AS1360" s="314" t="s">
        <v>15111</v>
      </c>
      <c r="BD1360" s="314" t="s">
        <v>11771</v>
      </c>
      <c r="BE1360" s="314" t="s">
        <v>8637</v>
      </c>
      <c r="BG1360" s="175" t="s">
        <v>11772</v>
      </c>
      <c r="BP1360" s="314" t="s">
        <v>15136</v>
      </c>
      <c r="BQ1360" s="314" t="s">
        <v>15099</v>
      </c>
      <c r="BV1360" s="314" t="s">
        <v>11571</v>
      </c>
      <c r="BW1360" s="181">
        <v>41421</v>
      </c>
      <c r="BZ1360" s="181">
        <v>41421</v>
      </c>
      <c r="CA1360" s="292">
        <v>0.41666666666666669</v>
      </c>
      <c r="CB1360" t="s">
        <v>1419</v>
      </c>
      <c r="CF1360" s="318" t="s">
        <v>2674</v>
      </c>
      <c r="DM1360" s="314" t="s">
        <v>11235</v>
      </c>
      <c r="DP1360" s="314" t="s">
        <v>9144</v>
      </c>
      <c r="DQ1360" s="314">
        <v>19.899999999999999</v>
      </c>
      <c r="DR1360" s="314" t="s">
        <v>11281</v>
      </c>
      <c r="EH1360" s="314" t="s">
        <v>11270</v>
      </c>
      <c r="EI1360" s="314" t="s">
        <v>9144</v>
      </c>
      <c r="EJ1360" s="314">
        <v>0.12</v>
      </c>
    </row>
    <row r="1361" spans="7:140" x14ac:dyDescent="0.35">
      <c r="G1361" s="322">
        <v>41501</v>
      </c>
      <c r="N1361" s="315" t="s">
        <v>18599</v>
      </c>
      <c r="S1361" s="314" t="s">
        <v>1404</v>
      </c>
      <c r="W1361" s="316">
        <v>41399</v>
      </c>
      <c r="AB1361" s="314" t="s">
        <v>7399</v>
      </c>
      <c r="AS1361" s="314" t="s">
        <v>15111</v>
      </c>
      <c r="BD1361" s="314" t="s">
        <v>11771</v>
      </c>
      <c r="BE1361" s="314" t="s">
        <v>8637</v>
      </c>
      <c r="BG1361" s="175" t="s">
        <v>11772</v>
      </c>
      <c r="BP1361" s="314" t="s">
        <v>15136</v>
      </c>
      <c r="BQ1361" s="314" t="s">
        <v>15099</v>
      </c>
      <c r="BV1361" s="314" t="s">
        <v>11571</v>
      </c>
      <c r="BW1361" s="181">
        <v>41421</v>
      </c>
      <c r="BZ1361" s="181">
        <v>41421</v>
      </c>
      <c r="CA1361" s="292">
        <v>0.58333333333333337</v>
      </c>
      <c r="CB1361" t="s">
        <v>1419</v>
      </c>
      <c r="CF1361" s="318" t="s">
        <v>2674</v>
      </c>
      <c r="DM1361" s="314" t="s">
        <v>11235</v>
      </c>
      <c r="DP1361" s="314" t="s">
        <v>9144</v>
      </c>
      <c r="DQ1361" s="314">
        <v>18.5</v>
      </c>
      <c r="DR1361" s="314" t="s">
        <v>11281</v>
      </c>
      <c r="EH1361" s="314" t="s">
        <v>11270</v>
      </c>
      <c r="EI1361" s="314" t="s">
        <v>9144</v>
      </c>
      <c r="EJ1361" s="314">
        <v>0.12</v>
      </c>
    </row>
    <row r="1362" spans="7:140" x14ac:dyDescent="0.35">
      <c r="G1362" s="322">
        <v>41501</v>
      </c>
      <c r="N1362" s="315" t="s">
        <v>18599</v>
      </c>
      <c r="S1362" s="314" t="s">
        <v>1404</v>
      </c>
      <c r="W1362" s="316">
        <v>41399</v>
      </c>
      <c r="AB1362" s="314" t="s">
        <v>7399</v>
      </c>
      <c r="AS1362" s="314" t="s">
        <v>15111</v>
      </c>
      <c r="BD1362" s="314" t="s">
        <v>11771</v>
      </c>
      <c r="BE1362" s="314" t="s">
        <v>8637</v>
      </c>
      <c r="BG1362" s="175" t="s">
        <v>11772</v>
      </c>
      <c r="BP1362" s="314" t="s">
        <v>15136</v>
      </c>
      <c r="BQ1362" s="314" t="s">
        <v>15099</v>
      </c>
      <c r="BV1362" s="314" t="s">
        <v>11571</v>
      </c>
      <c r="BW1362" s="181">
        <v>41421</v>
      </c>
      <c r="BZ1362" s="181">
        <v>41421</v>
      </c>
      <c r="CA1362" s="292">
        <v>0.75</v>
      </c>
      <c r="CB1362" t="s">
        <v>1419</v>
      </c>
      <c r="CF1362" s="318" t="s">
        <v>2674</v>
      </c>
      <c r="DM1362" s="314" t="s">
        <v>11235</v>
      </c>
      <c r="DP1362" s="314" t="s">
        <v>9144</v>
      </c>
      <c r="DQ1362" s="314">
        <v>21.7</v>
      </c>
      <c r="DR1362" s="314" t="s">
        <v>11281</v>
      </c>
      <c r="EH1362" s="314" t="s">
        <v>11270</v>
      </c>
      <c r="EI1362" s="314" t="s">
        <v>9144</v>
      </c>
      <c r="EJ1362" s="314">
        <v>0.12</v>
      </c>
    </row>
    <row r="1363" spans="7:140" x14ac:dyDescent="0.35">
      <c r="G1363" s="322">
        <v>41501</v>
      </c>
      <c r="N1363" s="315" t="s">
        <v>18599</v>
      </c>
      <c r="S1363" s="314" t="s">
        <v>1404</v>
      </c>
      <c r="W1363" s="316">
        <v>41399</v>
      </c>
      <c r="AB1363" s="314" t="s">
        <v>7399</v>
      </c>
      <c r="AS1363" s="314" t="s">
        <v>15111</v>
      </c>
      <c r="BD1363" s="314" t="s">
        <v>11771</v>
      </c>
      <c r="BE1363" s="314" t="s">
        <v>8637</v>
      </c>
      <c r="BG1363" s="175" t="s">
        <v>11772</v>
      </c>
      <c r="BP1363" s="314" t="s">
        <v>15136</v>
      </c>
      <c r="BQ1363" s="314" t="s">
        <v>15099</v>
      </c>
      <c r="BV1363" s="314" t="s">
        <v>11571</v>
      </c>
      <c r="BW1363" s="181">
        <v>41421</v>
      </c>
      <c r="BZ1363" s="181">
        <v>41421</v>
      </c>
      <c r="CA1363" s="292">
        <v>0.91666666666666663</v>
      </c>
      <c r="CB1363" t="s">
        <v>1419</v>
      </c>
      <c r="CF1363" s="318" t="s">
        <v>2674</v>
      </c>
      <c r="DM1363" s="314" t="s">
        <v>11235</v>
      </c>
      <c r="DP1363" s="314" t="s">
        <v>9144</v>
      </c>
      <c r="DQ1363" s="314">
        <v>21</v>
      </c>
      <c r="DR1363" s="314" t="s">
        <v>11281</v>
      </c>
      <c r="EH1363" s="314" t="s">
        <v>11270</v>
      </c>
      <c r="EI1363" s="314" t="s">
        <v>9144</v>
      </c>
      <c r="EJ1363" s="314">
        <v>0.12</v>
      </c>
    </row>
    <row r="1364" spans="7:140" x14ac:dyDescent="0.35">
      <c r="G1364" s="322">
        <v>41501</v>
      </c>
      <c r="N1364" s="315" t="s">
        <v>18599</v>
      </c>
      <c r="S1364" s="314" t="s">
        <v>1404</v>
      </c>
      <c r="W1364" s="316">
        <v>41399</v>
      </c>
      <c r="AB1364" s="314" t="s">
        <v>7399</v>
      </c>
      <c r="AS1364" s="314" t="s">
        <v>15111</v>
      </c>
      <c r="BD1364" s="314" t="s">
        <v>11771</v>
      </c>
      <c r="BE1364" s="314" t="s">
        <v>8637</v>
      </c>
      <c r="BG1364" s="175" t="s">
        <v>11772</v>
      </c>
      <c r="BP1364" s="314" t="s">
        <v>15136</v>
      </c>
      <c r="BQ1364" s="314" t="s">
        <v>15099</v>
      </c>
      <c r="BV1364" s="314" t="s">
        <v>11571</v>
      </c>
      <c r="BW1364" s="181">
        <v>41422</v>
      </c>
      <c r="BZ1364" s="181">
        <v>41422</v>
      </c>
      <c r="CA1364" s="292">
        <v>8.3333333333333329E-2</v>
      </c>
      <c r="CB1364" t="s">
        <v>1419</v>
      </c>
      <c r="CF1364" s="318" t="s">
        <v>2674</v>
      </c>
      <c r="DM1364" s="314" t="s">
        <v>11235</v>
      </c>
      <c r="DP1364" s="314" t="s">
        <v>9144</v>
      </c>
      <c r="DQ1364" s="314">
        <v>19.8</v>
      </c>
      <c r="DR1364" s="314" t="s">
        <v>11281</v>
      </c>
      <c r="EH1364" s="314" t="s">
        <v>11270</v>
      </c>
      <c r="EI1364" s="314" t="s">
        <v>9144</v>
      </c>
      <c r="EJ1364" s="314">
        <v>0.12</v>
      </c>
    </row>
    <row r="1365" spans="7:140" x14ac:dyDescent="0.35">
      <c r="G1365" s="322">
        <v>41501</v>
      </c>
      <c r="N1365" s="315" t="s">
        <v>18599</v>
      </c>
      <c r="S1365" s="314" t="s">
        <v>1404</v>
      </c>
      <c r="W1365" s="316">
        <v>41399</v>
      </c>
      <c r="AB1365" s="314" t="s">
        <v>7399</v>
      </c>
      <c r="AS1365" s="314" t="s">
        <v>15111</v>
      </c>
      <c r="BD1365" s="314" t="s">
        <v>11771</v>
      </c>
      <c r="BE1365" s="314" t="s">
        <v>8637</v>
      </c>
      <c r="BG1365" s="175" t="s">
        <v>11772</v>
      </c>
      <c r="BP1365" s="314" t="s">
        <v>15136</v>
      </c>
      <c r="BQ1365" s="314" t="s">
        <v>15099</v>
      </c>
      <c r="BV1365" s="314" t="s">
        <v>11571</v>
      </c>
      <c r="BW1365" s="181">
        <v>41422</v>
      </c>
      <c r="BZ1365" s="181">
        <v>41422</v>
      </c>
      <c r="CA1365" s="292">
        <v>0.25</v>
      </c>
      <c r="CB1365" t="s">
        <v>1419</v>
      </c>
      <c r="CF1365" s="318" t="s">
        <v>2674</v>
      </c>
      <c r="DM1365" s="314" t="s">
        <v>11235</v>
      </c>
      <c r="DP1365" s="314" t="s">
        <v>9144</v>
      </c>
      <c r="DQ1365" s="314">
        <v>18.399999999999999</v>
      </c>
      <c r="DR1365" s="314" t="s">
        <v>11281</v>
      </c>
      <c r="EH1365" s="314" t="s">
        <v>11270</v>
      </c>
      <c r="EI1365" s="314" t="s">
        <v>9144</v>
      </c>
      <c r="EJ1365" s="314">
        <v>0.12</v>
      </c>
    </row>
    <row r="1366" spans="7:140" x14ac:dyDescent="0.35">
      <c r="G1366" s="322">
        <v>41501</v>
      </c>
      <c r="N1366" s="315" t="s">
        <v>18599</v>
      </c>
      <c r="S1366" s="314" t="s">
        <v>1404</v>
      </c>
      <c r="W1366" s="316">
        <v>41399</v>
      </c>
      <c r="AB1366" s="314" t="s">
        <v>7399</v>
      </c>
      <c r="AS1366" s="314" t="s">
        <v>15111</v>
      </c>
      <c r="BD1366" s="314" t="s">
        <v>11771</v>
      </c>
      <c r="BE1366" s="314" t="s">
        <v>8637</v>
      </c>
      <c r="BG1366" s="175" t="s">
        <v>11772</v>
      </c>
      <c r="BP1366" s="314" t="s">
        <v>15136</v>
      </c>
      <c r="BQ1366" s="314" t="s">
        <v>15099</v>
      </c>
      <c r="BV1366" s="314" t="s">
        <v>11571</v>
      </c>
      <c r="BW1366" s="181">
        <v>41422</v>
      </c>
      <c r="BZ1366" s="181">
        <v>41422</v>
      </c>
      <c r="CA1366" s="292">
        <v>0.41666666666666669</v>
      </c>
      <c r="CB1366" t="s">
        <v>1419</v>
      </c>
      <c r="CF1366" s="318" t="s">
        <v>2674</v>
      </c>
      <c r="DM1366" s="314" t="s">
        <v>11235</v>
      </c>
      <c r="DP1366" s="314" t="s">
        <v>9144</v>
      </c>
      <c r="DQ1366" s="314">
        <v>20</v>
      </c>
      <c r="DR1366" s="314" t="s">
        <v>11281</v>
      </c>
      <c r="EH1366" s="314" t="s">
        <v>11270</v>
      </c>
      <c r="EI1366" s="314" t="s">
        <v>9144</v>
      </c>
      <c r="EJ1366" s="314">
        <v>0.12</v>
      </c>
    </row>
    <row r="1367" spans="7:140" x14ac:dyDescent="0.35">
      <c r="G1367" s="322">
        <v>41501</v>
      </c>
      <c r="N1367" s="315" t="s">
        <v>18599</v>
      </c>
      <c r="S1367" s="314" t="s">
        <v>1404</v>
      </c>
      <c r="W1367" s="316">
        <v>41399</v>
      </c>
      <c r="AB1367" s="314" t="s">
        <v>7399</v>
      </c>
      <c r="AS1367" s="314" t="s">
        <v>15111</v>
      </c>
      <c r="BD1367" s="314" t="s">
        <v>11771</v>
      </c>
      <c r="BE1367" s="314" t="s">
        <v>8637</v>
      </c>
      <c r="BG1367" s="175" t="s">
        <v>11772</v>
      </c>
      <c r="BP1367" s="314" t="s">
        <v>15136</v>
      </c>
      <c r="BQ1367" s="314" t="s">
        <v>15099</v>
      </c>
      <c r="BV1367" s="314" t="s">
        <v>11571</v>
      </c>
      <c r="BW1367" s="181">
        <v>41422</v>
      </c>
      <c r="BZ1367" s="181">
        <v>41422</v>
      </c>
      <c r="CA1367" s="292">
        <v>0.58333333333333337</v>
      </c>
      <c r="CB1367" t="s">
        <v>1419</v>
      </c>
      <c r="CF1367" s="318" t="s">
        <v>2674</v>
      </c>
      <c r="DM1367" s="314" t="s">
        <v>11235</v>
      </c>
      <c r="DP1367" s="314" t="s">
        <v>9144</v>
      </c>
      <c r="DQ1367" s="314">
        <v>18.600000000000001</v>
      </c>
      <c r="DR1367" s="314" t="s">
        <v>11281</v>
      </c>
      <c r="EH1367" s="314" t="s">
        <v>11270</v>
      </c>
      <c r="EI1367" s="314" t="s">
        <v>9144</v>
      </c>
      <c r="EJ1367" s="314">
        <v>0.12</v>
      </c>
    </row>
    <row r="1368" spans="7:140" x14ac:dyDescent="0.35">
      <c r="G1368" s="322">
        <v>41501</v>
      </c>
      <c r="N1368" s="315" t="s">
        <v>18599</v>
      </c>
      <c r="S1368" s="314" t="s">
        <v>1404</v>
      </c>
      <c r="W1368" s="316">
        <v>41399</v>
      </c>
      <c r="AB1368" s="314" t="s">
        <v>7399</v>
      </c>
      <c r="AS1368" s="314" t="s">
        <v>15111</v>
      </c>
      <c r="BD1368" s="314" t="s">
        <v>11771</v>
      </c>
      <c r="BE1368" s="314" t="s">
        <v>8637</v>
      </c>
      <c r="BG1368" s="175" t="s">
        <v>11772</v>
      </c>
      <c r="BP1368" s="314" t="s">
        <v>15136</v>
      </c>
      <c r="BQ1368" s="314" t="s">
        <v>15099</v>
      </c>
      <c r="BV1368" s="314" t="s">
        <v>11571</v>
      </c>
      <c r="BW1368" s="181">
        <v>41422</v>
      </c>
      <c r="BZ1368" s="181">
        <v>41422</v>
      </c>
      <c r="CA1368" s="292">
        <v>0.75</v>
      </c>
      <c r="CB1368" t="s">
        <v>1419</v>
      </c>
      <c r="CF1368" s="318" t="s">
        <v>2674</v>
      </c>
      <c r="DM1368" s="314" t="s">
        <v>11235</v>
      </c>
      <c r="DP1368" s="314" t="s">
        <v>9144</v>
      </c>
      <c r="DQ1368" s="314">
        <v>21.6</v>
      </c>
      <c r="DR1368" s="314" t="s">
        <v>11281</v>
      </c>
      <c r="EH1368" s="314" t="s">
        <v>11270</v>
      </c>
      <c r="EI1368" s="314" t="s">
        <v>9144</v>
      </c>
      <c r="EJ1368" s="314">
        <v>0.12</v>
      </c>
    </row>
    <row r="1369" spans="7:140" x14ac:dyDescent="0.35">
      <c r="G1369" s="322">
        <v>41501</v>
      </c>
      <c r="N1369" s="315" t="s">
        <v>18599</v>
      </c>
      <c r="S1369" s="314" t="s">
        <v>1404</v>
      </c>
      <c r="W1369" s="316">
        <v>41399</v>
      </c>
      <c r="AB1369" s="314" t="s">
        <v>7399</v>
      </c>
      <c r="AS1369" s="314" t="s">
        <v>15111</v>
      </c>
      <c r="BD1369" s="314" t="s">
        <v>11771</v>
      </c>
      <c r="BE1369" s="314" t="s">
        <v>8637</v>
      </c>
      <c r="BG1369" s="175" t="s">
        <v>11772</v>
      </c>
      <c r="BP1369" s="314" t="s">
        <v>15136</v>
      </c>
      <c r="BQ1369" s="314" t="s">
        <v>15099</v>
      </c>
      <c r="BV1369" s="314" t="s">
        <v>11571</v>
      </c>
      <c r="BW1369" s="181">
        <v>41422</v>
      </c>
      <c r="BZ1369" s="181">
        <v>41422</v>
      </c>
      <c r="CA1369" s="292">
        <v>0.91666666666666663</v>
      </c>
      <c r="CB1369" t="s">
        <v>1419</v>
      </c>
      <c r="CF1369" s="318" t="s">
        <v>2674</v>
      </c>
      <c r="DM1369" s="314" t="s">
        <v>11235</v>
      </c>
      <c r="DP1369" s="314" t="s">
        <v>9144</v>
      </c>
      <c r="DQ1369" s="314">
        <v>21</v>
      </c>
      <c r="DR1369" s="314" t="s">
        <v>11281</v>
      </c>
      <c r="EH1369" s="314" t="s">
        <v>11270</v>
      </c>
      <c r="EI1369" s="314" t="s">
        <v>9144</v>
      </c>
      <c r="EJ1369" s="314">
        <v>0.12</v>
      </c>
    </row>
    <row r="1370" spans="7:140" x14ac:dyDescent="0.35">
      <c r="G1370" s="322">
        <v>41501</v>
      </c>
      <c r="N1370" s="315" t="s">
        <v>18599</v>
      </c>
      <c r="S1370" s="314" t="s">
        <v>1404</v>
      </c>
      <c r="W1370" s="316">
        <v>41399</v>
      </c>
      <c r="AB1370" s="314" t="s">
        <v>7399</v>
      </c>
      <c r="AS1370" s="314" t="s">
        <v>15111</v>
      </c>
      <c r="BD1370" s="314" t="s">
        <v>11771</v>
      </c>
      <c r="BE1370" s="314" t="s">
        <v>8637</v>
      </c>
      <c r="BG1370" s="175" t="s">
        <v>11772</v>
      </c>
      <c r="BP1370" s="314" t="s">
        <v>15136</v>
      </c>
      <c r="BQ1370" s="314" t="s">
        <v>15099</v>
      </c>
      <c r="BV1370" s="314" t="s">
        <v>11571</v>
      </c>
      <c r="BW1370" s="181">
        <v>41424</v>
      </c>
      <c r="BZ1370" s="181">
        <v>41424</v>
      </c>
      <c r="CA1370" s="292">
        <v>8.3333333333333329E-2</v>
      </c>
      <c r="CB1370" t="s">
        <v>1419</v>
      </c>
      <c r="CF1370" s="318" t="s">
        <v>2674</v>
      </c>
      <c r="DM1370" s="314" t="s">
        <v>11235</v>
      </c>
      <c r="DP1370" s="314" t="s">
        <v>9144</v>
      </c>
      <c r="DQ1370" s="314">
        <v>19.899999999999999</v>
      </c>
      <c r="DR1370" s="314" t="s">
        <v>11281</v>
      </c>
      <c r="EH1370" s="314" t="s">
        <v>11270</v>
      </c>
      <c r="EI1370" s="314" t="s">
        <v>9144</v>
      </c>
      <c r="EJ1370" s="314">
        <v>0.12</v>
      </c>
    </row>
    <row r="1371" spans="7:140" x14ac:dyDescent="0.35">
      <c r="G1371" s="322">
        <v>41501</v>
      </c>
      <c r="N1371" s="315" t="s">
        <v>18599</v>
      </c>
      <c r="S1371" s="314" t="s">
        <v>1404</v>
      </c>
      <c r="W1371" s="316">
        <v>41399</v>
      </c>
      <c r="AB1371" s="314" t="s">
        <v>7399</v>
      </c>
      <c r="AS1371" s="314" t="s">
        <v>15111</v>
      </c>
      <c r="BD1371" s="314" t="s">
        <v>11771</v>
      </c>
      <c r="BE1371" s="314" t="s">
        <v>8637</v>
      </c>
      <c r="BG1371" s="175" t="s">
        <v>11772</v>
      </c>
      <c r="BP1371" s="314" t="s">
        <v>15136</v>
      </c>
      <c r="BQ1371" s="314" t="s">
        <v>15099</v>
      </c>
      <c r="BV1371" s="314" t="s">
        <v>11571</v>
      </c>
      <c r="BW1371" s="181">
        <v>41424</v>
      </c>
      <c r="BZ1371" s="181">
        <v>41424</v>
      </c>
      <c r="CA1371" s="292">
        <v>0.25</v>
      </c>
      <c r="CB1371" t="s">
        <v>1419</v>
      </c>
      <c r="CF1371" s="318" t="s">
        <v>2674</v>
      </c>
      <c r="DM1371" s="314" t="s">
        <v>11235</v>
      </c>
      <c r="DP1371" s="314" t="s">
        <v>9144</v>
      </c>
      <c r="DQ1371" s="314">
        <v>18.5</v>
      </c>
      <c r="DR1371" s="314" t="s">
        <v>11281</v>
      </c>
      <c r="EH1371" s="314" t="s">
        <v>11270</v>
      </c>
      <c r="EI1371" s="314" t="s">
        <v>9144</v>
      </c>
      <c r="EJ1371" s="314">
        <v>0.12</v>
      </c>
    </row>
    <row r="1372" spans="7:140" x14ac:dyDescent="0.35">
      <c r="G1372" s="322">
        <v>41501</v>
      </c>
      <c r="N1372" s="315" t="s">
        <v>18599</v>
      </c>
      <c r="S1372" s="314" t="s">
        <v>1404</v>
      </c>
      <c r="W1372" s="316">
        <v>41399</v>
      </c>
      <c r="AB1372" s="314" t="s">
        <v>7399</v>
      </c>
      <c r="AS1372" s="314" t="s">
        <v>15111</v>
      </c>
      <c r="BD1372" s="314" t="s">
        <v>11771</v>
      </c>
      <c r="BE1372" s="314" t="s">
        <v>8637</v>
      </c>
      <c r="BG1372" s="175" t="s">
        <v>11772</v>
      </c>
      <c r="BP1372" s="314" t="s">
        <v>15136</v>
      </c>
      <c r="BQ1372" s="314" t="s">
        <v>15099</v>
      </c>
      <c r="BV1372" s="314" t="s">
        <v>11571</v>
      </c>
      <c r="BW1372" s="181">
        <v>41424</v>
      </c>
      <c r="BZ1372" s="181">
        <v>41424</v>
      </c>
      <c r="CA1372" s="292">
        <v>0.41666666666666669</v>
      </c>
      <c r="CB1372" t="s">
        <v>1419</v>
      </c>
      <c r="CF1372" s="318" t="s">
        <v>2674</v>
      </c>
      <c r="DM1372" s="314" t="s">
        <v>11235</v>
      </c>
      <c r="DP1372" s="314" t="s">
        <v>9144</v>
      </c>
      <c r="DQ1372" s="314">
        <v>20.100000000000001</v>
      </c>
      <c r="DR1372" s="314" t="s">
        <v>11281</v>
      </c>
      <c r="EH1372" s="314" t="s">
        <v>11270</v>
      </c>
      <c r="EI1372" s="314" t="s">
        <v>9144</v>
      </c>
      <c r="EJ1372" s="314">
        <v>0.12</v>
      </c>
    </row>
    <row r="1373" spans="7:140" x14ac:dyDescent="0.35">
      <c r="G1373" s="322">
        <v>41501</v>
      </c>
      <c r="N1373" s="315" t="s">
        <v>18599</v>
      </c>
      <c r="S1373" s="314" t="s">
        <v>1404</v>
      </c>
      <c r="W1373" s="316">
        <v>41399</v>
      </c>
      <c r="AB1373" s="314" t="s">
        <v>7399</v>
      </c>
      <c r="AS1373" s="314" t="s">
        <v>15111</v>
      </c>
      <c r="BD1373" s="314" t="s">
        <v>11771</v>
      </c>
      <c r="BE1373" s="314" t="s">
        <v>8637</v>
      </c>
      <c r="BG1373" s="175" t="s">
        <v>11772</v>
      </c>
      <c r="BP1373" s="314" t="s">
        <v>15136</v>
      </c>
      <c r="BQ1373" s="314" t="s">
        <v>15099</v>
      </c>
      <c r="BV1373" s="314" t="s">
        <v>11571</v>
      </c>
      <c r="BW1373" s="181">
        <v>41424</v>
      </c>
      <c r="BZ1373" s="181">
        <v>41424</v>
      </c>
      <c r="CA1373" s="292">
        <v>0.58333333333333337</v>
      </c>
      <c r="CB1373" t="s">
        <v>1419</v>
      </c>
      <c r="CF1373" s="318" t="s">
        <v>2674</v>
      </c>
      <c r="DM1373" s="314" t="s">
        <v>11235</v>
      </c>
      <c r="DP1373" s="314" t="s">
        <v>9144</v>
      </c>
      <c r="DQ1373" s="314">
        <v>18.600000000000001</v>
      </c>
      <c r="DR1373" s="314" t="s">
        <v>11281</v>
      </c>
      <c r="EH1373" s="314" t="s">
        <v>11270</v>
      </c>
      <c r="EI1373" s="314" t="s">
        <v>9144</v>
      </c>
      <c r="EJ1373" s="314">
        <v>0.12</v>
      </c>
    </row>
    <row r="1374" spans="7:140" x14ac:dyDescent="0.35">
      <c r="G1374" s="322">
        <v>41501</v>
      </c>
      <c r="N1374" s="315" t="s">
        <v>18599</v>
      </c>
      <c r="S1374" s="314" t="s">
        <v>1404</v>
      </c>
      <c r="W1374" s="316">
        <v>41399</v>
      </c>
      <c r="AB1374" s="314" t="s">
        <v>7399</v>
      </c>
      <c r="AS1374" s="314" t="s">
        <v>15111</v>
      </c>
      <c r="BD1374" s="314" t="s">
        <v>11771</v>
      </c>
      <c r="BE1374" s="314" t="s">
        <v>8637</v>
      </c>
      <c r="BG1374" s="175" t="s">
        <v>11772</v>
      </c>
      <c r="BP1374" s="314" t="s">
        <v>15136</v>
      </c>
      <c r="BQ1374" s="314" t="s">
        <v>15099</v>
      </c>
      <c r="BV1374" s="314" t="s">
        <v>11571</v>
      </c>
      <c r="BW1374" s="181">
        <v>41424</v>
      </c>
      <c r="BZ1374" s="181">
        <v>41424</v>
      </c>
      <c r="CA1374" s="292">
        <v>0.75</v>
      </c>
      <c r="CB1374" t="s">
        <v>1419</v>
      </c>
      <c r="CF1374" s="318" t="s">
        <v>2674</v>
      </c>
      <c r="DM1374" s="314" t="s">
        <v>11235</v>
      </c>
      <c r="DP1374" s="314" t="s">
        <v>9144</v>
      </c>
      <c r="DQ1374" s="314">
        <v>21.6</v>
      </c>
      <c r="DR1374" s="314" t="s">
        <v>11281</v>
      </c>
      <c r="EH1374" s="314" t="s">
        <v>11270</v>
      </c>
      <c r="EI1374" s="314" t="s">
        <v>9144</v>
      </c>
      <c r="EJ1374" s="314">
        <v>0.12</v>
      </c>
    </row>
    <row r="1375" spans="7:140" x14ac:dyDescent="0.35">
      <c r="G1375" s="322">
        <v>41501</v>
      </c>
      <c r="N1375" s="315" t="s">
        <v>18599</v>
      </c>
      <c r="S1375" s="314" t="s">
        <v>1404</v>
      </c>
      <c r="W1375" s="316">
        <v>41399</v>
      </c>
      <c r="AB1375" s="314" t="s">
        <v>7399</v>
      </c>
      <c r="AS1375" s="314" t="s">
        <v>15111</v>
      </c>
      <c r="BD1375" s="314" t="s">
        <v>11771</v>
      </c>
      <c r="BE1375" s="314" t="s">
        <v>8637</v>
      </c>
      <c r="BG1375" s="175" t="s">
        <v>11772</v>
      </c>
      <c r="BP1375" s="314" t="s">
        <v>15136</v>
      </c>
      <c r="BQ1375" s="314" t="s">
        <v>15099</v>
      </c>
      <c r="BV1375" s="314" t="s">
        <v>11571</v>
      </c>
      <c r="BW1375" s="181">
        <v>41424</v>
      </c>
      <c r="BZ1375" s="181">
        <v>41424</v>
      </c>
      <c r="CA1375" s="292">
        <v>0.91666666666666663</v>
      </c>
      <c r="CB1375" t="s">
        <v>1419</v>
      </c>
      <c r="CF1375" s="318" t="s">
        <v>2674</v>
      </c>
      <c r="DM1375" s="314" t="s">
        <v>11235</v>
      </c>
      <c r="DP1375" s="314" t="s">
        <v>9144</v>
      </c>
      <c r="DQ1375" s="314">
        <v>21.1</v>
      </c>
      <c r="DR1375" s="314" t="s">
        <v>11281</v>
      </c>
      <c r="EH1375" s="314" t="s">
        <v>11270</v>
      </c>
      <c r="EI1375" s="314" t="s">
        <v>9144</v>
      </c>
      <c r="EJ1375" s="314">
        <v>0.12</v>
      </c>
    </row>
    <row r="1376" spans="7:140" x14ac:dyDescent="0.35">
      <c r="G1376" s="322">
        <v>41501</v>
      </c>
      <c r="N1376" s="315" t="s">
        <v>18599</v>
      </c>
      <c r="S1376" s="314" t="s">
        <v>1404</v>
      </c>
      <c r="W1376" s="316">
        <v>41399</v>
      </c>
      <c r="AB1376" s="314" t="s">
        <v>7399</v>
      </c>
      <c r="AS1376" s="314" t="s">
        <v>15111</v>
      </c>
      <c r="BD1376" s="314" t="s">
        <v>11771</v>
      </c>
      <c r="BE1376" s="314" t="s">
        <v>8637</v>
      </c>
      <c r="BG1376" s="175" t="s">
        <v>11772</v>
      </c>
      <c r="BP1376" s="314" t="s">
        <v>15136</v>
      </c>
      <c r="BQ1376" s="314" t="s">
        <v>15099</v>
      </c>
      <c r="BV1376" s="314" t="s">
        <v>11571</v>
      </c>
      <c r="BW1376" s="181">
        <v>41425</v>
      </c>
      <c r="BZ1376" s="181">
        <v>41425</v>
      </c>
      <c r="CA1376" s="292">
        <v>8.3333333333333329E-2</v>
      </c>
      <c r="CB1376" t="s">
        <v>1419</v>
      </c>
      <c r="CF1376" s="318" t="s">
        <v>2674</v>
      </c>
      <c r="DM1376" s="314" t="s">
        <v>11235</v>
      </c>
      <c r="DP1376" s="314" t="s">
        <v>9144</v>
      </c>
      <c r="DQ1376" s="314">
        <v>20</v>
      </c>
      <c r="DR1376" s="314" t="s">
        <v>11281</v>
      </c>
      <c r="EH1376" s="314" t="s">
        <v>11270</v>
      </c>
      <c r="EI1376" s="314" t="s">
        <v>9144</v>
      </c>
      <c r="EJ1376" s="314">
        <v>0.12</v>
      </c>
    </row>
    <row r="1377" spans="7:140" x14ac:dyDescent="0.35">
      <c r="G1377" s="322">
        <v>41501</v>
      </c>
      <c r="N1377" s="315" t="s">
        <v>18599</v>
      </c>
      <c r="S1377" s="314" t="s">
        <v>1404</v>
      </c>
      <c r="W1377" s="316">
        <v>41399</v>
      </c>
      <c r="AB1377" s="314" t="s">
        <v>7399</v>
      </c>
      <c r="AS1377" s="314" t="s">
        <v>15111</v>
      </c>
      <c r="BD1377" s="314" t="s">
        <v>11771</v>
      </c>
      <c r="BE1377" s="314" t="s">
        <v>8637</v>
      </c>
      <c r="BG1377" s="175" t="s">
        <v>11772</v>
      </c>
      <c r="BP1377" s="314" t="s">
        <v>15136</v>
      </c>
      <c r="BQ1377" s="314" t="s">
        <v>15099</v>
      </c>
      <c r="BV1377" s="314" t="s">
        <v>11571</v>
      </c>
      <c r="BW1377" s="181">
        <v>41425</v>
      </c>
      <c r="BZ1377" s="181">
        <v>41425</v>
      </c>
      <c r="CA1377" s="292">
        <v>0.25</v>
      </c>
      <c r="CB1377" t="s">
        <v>1419</v>
      </c>
      <c r="CF1377" s="318" t="s">
        <v>2674</v>
      </c>
      <c r="DM1377" s="314" t="s">
        <v>11235</v>
      </c>
      <c r="DP1377" s="314" t="s">
        <v>9144</v>
      </c>
      <c r="DQ1377" s="314">
        <v>18.600000000000001</v>
      </c>
      <c r="DR1377" s="314" t="s">
        <v>11281</v>
      </c>
      <c r="EH1377" s="314" t="s">
        <v>11270</v>
      </c>
      <c r="EI1377" s="314" t="s">
        <v>9144</v>
      </c>
      <c r="EJ1377" s="314">
        <v>0.12</v>
      </c>
    </row>
    <row r="1378" spans="7:140" x14ac:dyDescent="0.35">
      <c r="G1378" s="322">
        <v>41501</v>
      </c>
      <c r="N1378" s="315" t="s">
        <v>18599</v>
      </c>
      <c r="S1378" s="314" t="s">
        <v>1404</v>
      </c>
      <c r="W1378" s="316">
        <v>41399</v>
      </c>
      <c r="AB1378" s="314" t="s">
        <v>7399</v>
      </c>
      <c r="AS1378" s="314" t="s">
        <v>15111</v>
      </c>
      <c r="BD1378" s="314" t="s">
        <v>11771</v>
      </c>
      <c r="BE1378" s="314" t="s">
        <v>8637</v>
      </c>
      <c r="BG1378" s="175" t="s">
        <v>11772</v>
      </c>
      <c r="BP1378" s="314" t="s">
        <v>15136</v>
      </c>
      <c r="BQ1378" s="314" t="s">
        <v>15099</v>
      </c>
      <c r="BV1378" s="314" t="s">
        <v>11571</v>
      </c>
      <c r="BW1378" s="181">
        <v>41425</v>
      </c>
      <c r="BZ1378" s="181">
        <v>41425</v>
      </c>
      <c r="CA1378" s="292">
        <v>0.41666666666666669</v>
      </c>
      <c r="CB1378" t="s">
        <v>1419</v>
      </c>
      <c r="CF1378" s="318" t="s">
        <v>2674</v>
      </c>
      <c r="DM1378" s="314" t="s">
        <v>11235</v>
      </c>
      <c r="DP1378" s="314" t="s">
        <v>9144</v>
      </c>
      <c r="DQ1378" s="314">
        <v>20.100000000000001</v>
      </c>
      <c r="DR1378" s="314" t="s">
        <v>11281</v>
      </c>
      <c r="EH1378" s="314" t="s">
        <v>11270</v>
      </c>
      <c r="EI1378" s="314" t="s">
        <v>9144</v>
      </c>
      <c r="EJ1378" s="314">
        <v>0.12</v>
      </c>
    </row>
    <row r="1379" spans="7:140" x14ac:dyDescent="0.35">
      <c r="G1379" s="322">
        <v>41501</v>
      </c>
      <c r="N1379" s="315" t="s">
        <v>18599</v>
      </c>
      <c r="S1379" s="314" t="s">
        <v>1404</v>
      </c>
      <c r="W1379" s="316">
        <v>41399</v>
      </c>
      <c r="AB1379" s="314" t="s">
        <v>7399</v>
      </c>
      <c r="AS1379" s="314" t="s">
        <v>15111</v>
      </c>
      <c r="BD1379" s="314" t="s">
        <v>11771</v>
      </c>
      <c r="BE1379" s="314" t="s">
        <v>8637</v>
      </c>
      <c r="BG1379" s="175" t="s">
        <v>11772</v>
      </c>
      <c r="BP1379" s="314" t="s">
        <v>15136</v>
      </c>
      <c r="BQ1379" s="314" t="s">
        <v>15099</v>
      </c>
      <c r="BV1379" s="314" t="s">
        <v>11571</v>
      </c>
      <c r="BW1379" s="181">
        <v>41425</v>
      </c>
      <c r="BZ1379" s="181">
        <v>41425</v>
      </c>
      <c r="CA1379" s="292">
        <v>0.58333333333333337</v>
      </c>
      <c r="CB1379" t="s">
        <v>1419</v>
      </c>
      <c r="CF1379" s="318" t="s">
        <v>2674</v>
      </c>
      <c r="DM1379" s="314" t="s">
        <v>11235</v>
      </c>
      <c r="DP1379" s="314" t="s">
        <v>9144</v>
      </c>
      <c r="DQ1379" s="314">
        <v>18.7</v>
      </c>
      <c r="DR1379" s="314" t="s">
        <v>11281</v>
      </c>
      <c r="EH1379" s="314" t="s">
        <v>11270</v>
      </c>
      <c r="EI1379" s="314" t="s">
        <v>9144</v>
      </c>
      <c r="EJ1379" s="314">
        <v>0.12</v>
      </c>
    </row>
    <row r="1380" spans="7:140" x14ac:dyDescent="0.35">
      <c r="G1380" s="322">
        <v>41501</v>
      </c>
      <c r="N1380" s="315" t="s">
        <v>18599</v>
      </c>
      <c r="S1380" s="314" t="s">
        <v>1404</v>
      </c>
      <c r="W1380" s="316">
        <v>41399</v>
      </c>
      <c r="AB1380" s="314" t="s">
        <v>7399</v>
      </c>
      <c r="AS1380" s="314" t="s">
        <v>15111</v>
      </c>
      <c r="BD1380" s="314" t="s">
        <v>11771</v>
      </c>
      <c r="BE1380" s="314" t="s">
        <v>8637</v>
      </c>
      <c r="BG1380" s="175" t="s">
        <v>11772</v>
      </c>
      <c r="BP1380" s="314" t="s">
        <v>15136</v>
      </c>
      <c r="BQ1380" s="314" t="s">
        <v>15099</v>
      </c>
      <c r="BV1380" s="314" t="s">
        <v>11571</v>
      </c>
      <c r="BW1380" s="181">
        <v>41425</v>
      </c>
      <c r="BZ1380" s="181">
        <v>41425</v>
      </c>
      <c r="CA1380" s="292">
        <v>0.75</v>
      </c>
      <c r="CB1380" t="s">
        <v>1419</v>
      </c>
      <c r="CF1380" s="318" t="s">
        <v>2674</v>
      </c>
      <c r="DM1380" s="314" t="s">
        <v>11235</v>
      </c>
      <c r="DP1380" s="314" t="s">
        <v>9144</v>
      </c>
      <c r="DQ1380" s="314">
        <v>21.2</v>
      </c>
      <c r="DR1380" s="314" t="s">
        <v>11281</v>
      </c>
      <c r="EH1380" s="314" t="s">
        <v>11270</v>
      </c>
      <c r="EI1380" s="314" t="s">
        <v>9144</v>
      </c>
      <c r="EJ1380" s="314">
        <v>0.12</v>
      </c>
    </row>
    <row r="1381" spans="7:140" x14ac:dyDescent="0.35">
      <c r="G1381" s="322">
        <v>41501</v>
      </c>
      <c r="N1381" s="315" t="s">
        <v>18599</v>
      </c>
      <c r="S1381" s="314" t="s">
        <v>1404</v>
      </c>
      <c r="W1381" s="316">
        <v>41399</v>
      </c>
      <c r="AB1381" s="314" t="s">
        <v>7399</v>
      </c>
      <c r="AS1381" s="314" t="s">
        <v>15111</v>
      </c>
      <c r="BD1381" s="314" t="s">
        <v>11771</v>
      </c>
      <c r="BE1381" s="314" t="s">
        <v>8637</v>
      </c>
      <c r="BG1381" s="175" t="s">
        <v>11772</v>
      </c>
      <c r="BP1381" s="314" t="s">
        <v>15136</v>
      </c>
      <c r="BQ1381" s="314" t="s">
        <v>15099</v>
      </c>
      <c r="BV1381" s="314" t="s">
        <v>11571</v>
      </c>
      <c r="BW1381" s="181">
        <v>41425</v>
      </c>
      <c r="BZ1381" s="181">
        <v>41425</v>
      </c>
      <c r="CA1381" s="292">
        <v>0.91666666666666663</v>
      </c>
      <c r="CB1381" t="s">
        <v>1419</v>
      </c>
      <c r="CF1381" s="318" t="s">
        <v>2674</v>
      </c>
      <c r="DM1381" s="314" t="s">
        <v>11235</v>
      </c>
      <c r="DP1381" s="314" t="s">
        <v>9144</v>
      </c>
      <c r="DQ1381" s="314">
        <v>21.3</v>
      </c>
      <c r="DR1381" s="314" t="s">
        <v>11281</v>
      </c>
      <c r="EH1381" s="314" t="s">
        <v>11270</v>
      </c>
      <c r="EI1381" s="314" t="s">
        <v>9144</v>
      </c>
      <c r="EJ1381" s="314">
        <v>0.12</v>
      </c>
    </row>
    <row r="1382" spans="7:140" x14ac:dyDescent="0.35">
      <c r="G1382" s="322">
        <v>41501</v>
      </c>
      <c r="N1382" s="315" t="s">
        <v>18599</v>
      </c>
      <c r="S1382" s="314" t="s">
        <v>1404</v>
      </c>
      <c r="W1382" s="316">
        <v>41399</v>
      </c>
      <c r="AB1382" s="314" t="s">
        <v>7399</v>
      </c>
      <c r="AS1382" s="314" t="s">
        <v>15111</v>
      </c>
      <c r="BD1382" s="314" t="s">
        <v>11771</v>
      </c>
      <c r="BE1382" s="314" t="s">
        <v>8637</v>
      </c>
      <c r="BG1382" s="175" t="s">
        <v>11772</v>
      </c>
      <c r="BP1382" s="314" t="s">
        <v>15136</v>
      </c>
      <c r="BQ1382" s="314" t="s">
        <v>15099</v>
      </c>
      <c r="BV1382" s="314" t="s">
        <v>11571</v>
      </c>
      <c r="BW1382" s="181">
        <v>41426</v>
      </c>
      <c r="BZ1382" s="181">
        <v>41426</v>
      </c>
      <c r="CA1382" s="292">
        <v>8.3333333333333329E-2</v>
      </c>
      <c r="CB1382" t="s">
        <v>1419</v>
      </c>
      <c r="CF1382" s="318" t="s">
        <v>2674</v>
      </c>
      <c r="DM1382" s="314" t="s">
        <v>11235</v>
      </c>
      <c r="DP1382" s="314" t="s">
        <v>9144</v>
      </c>
      <c r="DQ1382" s="314">
        <v>20.2</v>
      </c>
      <c r="DR1382" s="314" t="s">
        <v>11281</v>
      </c>
      <c r="EH1382" s="314" t="s">
        <v>11270</v>
      </c>
      <c r="EI1382" s="314" t="s">
        <v>9144</v>
      </c>
      <c r="EJ1382" s="314">
        <v>0.12</v>
      </c>
    </row>
    <row r="1383" spans="7:140" x14ac:dyDescent="0.35">
      <c r="G1383" s="322">
        <v>41501</v>
      </c>
      <c r="N1383" s="315" t="s">
        <v>18599</v>
      </c>
      <c r="S1383" s="314" t="s">
        <v>1404</v>
      </c>
      <c r="W1383" s="316">
        <v>41399</v>
      </c>
      <c r="AB1383" s="314" t="s">
        <v>7399</v>
      </c>
      <c r="AS1383" s="314" t="s">
        <v>15111</v>
      </c>
      <c r="BD1383" s="314" t="s">
        <v>11771</v>
      </c>
      <c r="BE1383" s="314" t="s">
        <v>8637</v>
      </c>
      <c r="BG1383" s="175" t="s">
        <v>11772</v>
      </c>
      <c r="BP1383" s="314" t="s">
        <v>15136</v>
      </c>
      <c r="BQ1383" s="314" t="s">
        <v>15099</v>
      </c>
      <c r="BV1383" s="314" t="s">
        <v>11571</v>
      </c>
      <c r="BW1383" s="181">
        <v>41426</v>
      </c>
      <c r="BZ1383" s="181">
        <v>41426</v>
      </c>
      <c r="CA1383" s="292">
        <v>0.25</v>
      </c>
      <c r="CB1383" t="s">
        <v>1419</v>
      </c>
      <c r="CF1383" s="318" t="s">
        <v>2674</v>
      </c>
      <c r="DM1383" s="314" t="s">
        <v>11235</v>
      </c>
      <c r="DP1383" s="314" t="s">
        <v>9144</v>
      </c>
      <c r="DQ1383" s="314">
        <v>18.8</v>
      </c>
      <c r="DR1383" s="314" t="s">
        <v>11281</v>
      </c>
      <c r="EH1383" s="314" t="s">
        <v>11270</v>
      </c>
      <c r="EI1383" s="314" t="s">
        <v>9144</v>
      </c>
      <c r="EJ1383" s="314">
        <v>0.12</v>
      </c>
    </row>
    <row r="1384" spans="7:140" x14ac:dyDescent="0.35">
      <c r="G1384" s="322">
        <v>41501</v>
      </c>
      <c r="N1384" s="315" t="s">
        <v>18599</v>
      </c>
      <c r="S1384" s="314" t="s">
        <v>1404</v>
      </c>
      <c r="W1384" s="316">
        <v>41399</v>
      </c>
      <c r="AB1384" s="314" t="s">
        <v>7399</v>
      </c>
      <c r="AS1384" s="314" t="s">
        <v>15111</v>
      </c>
      <c r="BD1384" s="314" t="s">
        <v>11771</v>
      </c>
      <c r="BE1384" s="314" t="s">
        <v>8637</v>
      </c>
      <c r="BG1384" s="175" t="s">
        <v>11772</v>
      </c>
      <c r="BP1384" s="314" t="s">
        <v>15136</v>
      </c>
      <c r="BQ1384" s="314" t="s">
        <v>15099</v>
      </c>
      <c r="BV1384" s="314" t="s">
        <v>11571</v>
      </c>
      <c r="BW1384" s="181">
        <v>41426</v>
      </c>
      <c r="BZ1384" s="181">
        <v>41426</v>
      </c>
      <c r="CA1384" s="292">
        <v>0.41666666666666669</v>
      </c>
      <c r="CB1384" t="s">
        <v>1419</v>
      </c>
      <c r="CF1384" s="318" t="s">
        <v>2674</v>
      </c>
      <c r="DM1384" s="314" t="s">
        <v>11235</v>
      </c>
      <c r="DP1384" s="314" t="s">
        <v>9144</v>
      </c>
      <c r="DQ1384" s="314">
        <v>20.399999999999999</v>
      </c>
      <c r="DR1384" s="314" t="s">
        <v>11281</v>
      </c>
      <c r="EH1384" s="314" t="s">
        <v>11270</v>
      </c>
      <c r="EI1384" s="314" t="s">
        <v>9144</v>
      </c>
      <c r="EJ1384" s="314">
        <v>0.12</v>
      </c>
    </row>
    <row r="1385" spans="7:140" x14ac:dyDescent="0.35">
      <c r="G1385" s="322">
        <v>41501</v>
      </c>
      <c r="N1385" s="315" t="s">
        <v>18599</v>
      </c>
      <c r="S1385" s="314" t="s">
        <v>1404</v>
      </c>
      <c r="W1385" s="316">
        <v>41399</v>
      </c>
      <c r="AB1385" s="314" t="s">
        <v>7399</v>
      </c>
      <c r="AS1385" s="314" t="s">
        <v>15111</v>
      </c>
      <c r="BD1385" s="314" t="s">
        <v>11771</v>
      </c>
      <c r="BE1385" s="314" t="s">
        <v>8637</v>
      </c>
      <c r="BG1385" s="175" t="s">
        <v>11772</v>
      </c>
      <c r="BP1385" s="314" t="s">
        <v>15136</v>
      </c>
      <c r="BQ1385" s="314" t="s">
        <v>15099</v>
      </c>
      <c r="BV1385" s="314" t="s">
        <v>11571</v>
      </c>
      <c r="BW1385" s="181">
        <v>41426</v>
      </c>
      <c r="BZ1385" s="181">
        <v>41426</v>
      </c>
      <c r="CA1385" s="292">
        <v>0.58333333333333337</v>
      </c>
      <c r="CB1385" t="s">
        <v>1419</v>
      </c>
      <c r="CF1385" s="318" t="s">
        <v>2674</v>
      </c>
      <c r="DM1385" s="314" t="s">
        <v>11235</v>
      </c>
      <c r="DP1385" s="314" t="s">
        <v>9144</v>
      </c>
      <c r="DQ1385" s="314">
        <v>18.899999999999999</v>
      </c>
      <c r="DR1385" s="314" t="s">
        <v>11281</v>
      </c>
      <c r="EH1385" s="314" t="s">
        <v>11270</v>
      </c>
      <c r="EI1385" s="314" t="s">
        <v>9144</v>
      </c>
      <c r="EJ1385" s="314">
        <v>0.12</v>
      </c>
    </row>
    <row r="1386" spans="7:140" x14ac:dyDescent="0.35">
      <c r="G1386" s="322">
        <v>41501</v>
      </c>
      <c r="N1386" s="315" t="s">
        <v>18599</v>
      </c>
      <c r="S1386" s="314" t="s">
        <v>1404</v>
      </c>
      <c r="W1386" s="316">
        <v>41399</v>
      </c>
      <c r="AB1386" s="314" t="s">
        <v>7399</v>
      </c>
      <c r="AS1386" s="314" t="s">
        <v>15111</v>
      </c>
      <c r="BD1386" s="314" t="s">
        <v>11771</v>
      </c>
      <c r="BE1386" s="314" t="s">
        <v>8637</v>
      </c>
      <c r="BG1386" s="175" t="s">
        <v>11772</v>
      </c>
      <c r="BP1386" s="314" t="s">
        <v>15136</v>
      </c>
      <c r="BQ1386" s="314" t="s">
        <v>15099</v>
      </c>
      <c r="BV1386" s="314" t="s">
        <v>11571</v>
      </c>
      <c r="BW1386" s="181">
        <v>41426</v>
      </c>
      <c r="BZ1386" s="181">
        <v>41426</v>
      </c>
      <c r="CA1386" s="292">
        <v>0.75</v>
      </c>
      <c r="CB1386" t="s">
        <v>1419</v>
      </c>
      <c r="CF1386" s="318" t="s">
        <v>2674</v>
      </c>
      <c r="DM1386" s="314" t="s">
        <v>11235</v>
      </c>
      <c r="DP1386" s="314" t="s">
        <v>9144</v>
      </c>
      <c r="DQ1386" s="314">
        <v>21.1</v>
      </c>
      <c r="DR1386" s="314" t="s">
        <v>11281</v>
      </c>
      <c r="EH1386" s="314" t="s">
        <v>11270</v>
      </c>
      <c r="EI1386" s="314" t="s">
        <v>9144</v>
      </c>
      <c r="EJ1386" s="314">
        <v>0.12</v>
      </c>
    </row>
    <row r="1387" spans="7:140" x14ac:dyDescent="0.35">
      <c r="G1387" s="322">
        <v>41501</v>
      </c>
      <c r="N1387" s="315" t="s">
        <v>18599</v>
      </c>
      <c r="S1387" s="314" t="s">
        <v>1404</v>
      </c>
      <c r="W1387" s="316">
        <v>41399</v>
      </c>
      <c r="AB1387" s="314" t="s">
        <v>7399</v>
      </c>
      <c r="AS1387" s="314" t="s">
        <v>15111</v>
      </c>
      <c r="BD1387" s="314" t="s">
        <v>11771</v>
      </c>
      <c r="BE1387" s="314" t="s">
        <v>8637</v>
      </c>
      <c r="BG1387" s="175" t="s">
        <v>11772</v>
      </c>
      <c r="BP1387" s="314" t="s">
        <v>15136</v>
      </c>
      <c r="BQ1387" s="314" t="s">
        <v>15099</v>
      </c>
      <c r="BV1387" s="314" t="s">
        <v>11571</v>
      </c>
      <c r="BW1387" s="181">
        <v>41426</v>
      </c>
      <c r="BZ1387" s="181">
        <v>41426</v>
      </c>
      <c r="CA1387" s="292">
        <v>0.91666666666666663</v>
      </c>
      <c r="CB1387" t="s">
        <v>1419</v>
      </c>
      <c r="CF1387" s="318" t="s">
        <v>2674</v>
      </c>
      <c r="DM1387" s="314" t="s">
        <v>11235</v>
      </c>
      <c r="DP1387" s="314" t="s">
        <v>9144</v>
      </c>
      <c r="DQ1387" s="314">
        <v>21.4</v>
      </c>
      <c r="DR1387" s="314" t="s">
        <v>11281</v>
      </c>
      <c r="EH1387" s="314" t="s">
        <v>11270</v>
      </c>
      <c r="EI1387" s="314" t="s">
        <v>9144</v>
      </c>
      <c r="EJ1387" s="314">
        <v>0.12</v>
      </c>
    </row>
    <row r="1388" spans="7:140" x14ac:dyDescent="0.35">
      <c r="G1388" s="322">
        <v>41501</v>
      </c>
      <c r="N1388" s="315" t="s">
        <v>18599</v>
      </c>
      <c r="S1388" s="314" t="s">
        <v>1404</v>
      </c>
      <c r="W1388" s="316">
        <v>41399</v>
      </c>
      <c r="AB1388" s="314" t="s">
        <v>7399</v>
      </c>
      <c r="AS1388" s="314" t="s">
        <v>15111</v>
      </c>
      <c r="BD1388" s="314" t="s">
        <v>11771</v>
      </c>
      <c r="BE1388" s="314" t="s">
        <v>8637</v>
      </c>
      <c r="BG1388" s="175" t="s">
        <v>11772</v>
      </c>
      <c r="BP1388" s="314" t="s">
        <v>15136</v>
      </c>
      <c r="BQ1388" s="314" t="s">
        <v>15099</v>
      </c>
      <c r="BV1388" s="314" t="s">
        <v>11571</v>
      </c>
      <c r="BW1388" s="181">
        <v>41427</v>
      </c>
      <c r="BZ1388" s="181">
        <v>41427</v>
      </c>
      <c r="CA1388" s="292">
        <v>8.3333333333333329E-2</v>
      </c>
      <c r="CB1388" t="s">
        <v>1419</v>
      </c>
      <c r="CF1388" s="318" t="s">
        <v>2674</v>
      </c>
      <c r="DM1388" s="314" t="s">
        <v>11235</v>
      </c>
      <c r="DP1388" s="314" t="s">
        <v>9144</v>
      </c>
      <c r="DQ1388" s="314">
        <v>20.3</v>
      </c>
      <c r="DR1388" s="314" t="s">
        <v>11281</v>
      </c>
      <c r="EH1388" s="314" t="s">
        <v>11270</v>
      </c>
      <c r="EI1388" s="314" t="s">
        <v>9144</v>
      </c>
      <c r="EJ1388" s="314">
        <v>0.12</v>
      </c>
    </row>
    <row r="1389" spans="7:140" x14ac:dyDescent="0.35">
      <c r="G1389" s="322">
        <v>41501</v>
      </c>
      <c r="N1389" s="315" t="s">
        <v>18599</v>
      </c>
      <c r="S1389" s="314" t="s">
        <v>1404</v>
      </c>
      <c r="W1389" s="316">
        <v>41399</v>
      </c>
      <c r="AB1389" s="314" t="s">
        <v>7399</v>
      </c>
      <c r="AS1389" s="314" t="s">
        <v>15111</v>
      </c>
      <c r="BD1389" s="314" t="s">
        <v>11771</v>
      </c>
      <c r="BE1389" s="314" t="s">
        <v>8637</v>
      </c>
      <c r="BG1389" s="175" t="s">
        <v>11772</v>
      </c>
      <c r="BP1389" s="314" t="s">
        <v>15136</v>
      </c>
      <c r="BQ1389" s="314" t="s">
        <v>15099</v>
      </c>
      <c r="BV1389" s="314" t="s">
        <v>11571</v>
      </c>
      <c r="BW1389" s="181">
        <v>41427</v>
      </c>
      <c r="BZ1389" s="181">
        <v>41427</v>
      </c>
      <c r="CA1389" s="292">
        <v>0.25</v>
      </c>
      <c r="CB1389" t="s">
        <v>1419</v>
      </c>
      <c r="CF1389" s="318" t="s">
        <v>2674</v>
      </c>
      <c r="DM1389" s="314" t="s">
        <v>11235</v>
      </c>
      <c r="DP1389" s="314" t="s">
        <v>9144</v>
      </c>
      <c r="DQ1389" s="314">
        <v>18.8</v>
      </c>
      <c r="DR1389" s="314" t="s">
        <v>11281</v>
      </c>
      <c r="EH1389" s="314" t="s">
        <v>11270</v>
      </c>
      <c r="EI1389" s="314" t="s">
        <v>9144</v>
      </c>
      <c r="EJ1389" s="314">
        <v>0.12</v>
      </c>
    </row>
    <row r="1390" spans="7:140" x14ac:dyDescent="0.35">
      <c r="G1390" s="322">
        <v>41501</v>
      </c>
      <c r="N1390" s="315" t="s">
        <v>18599</v>
      </c>
      <c r="S1390" s="314" t="s">
        <v>1404</v>
      </c>
      <c r="W1390" s="316">
        <v>41399</v>
      </c>
      <c r="AB1390" s="314" t="s">
        <v>7399</v>
      </c>
      <c r="AS1390" s="314" t="s">
        <v>15111</v>
      </c>
      <c r="BD1390" s="314" t="s">
        <v>11771</v>
      </c>
      <c r="BE1390" s="314" t="s">
        <v>8637</v>
      </c>
      <c r="BG1390" s="175" t="s">
        <v>11772</v>
      </c>
      <c r="BP1390" s="314" t="s">
        <v>15136</v>
      </c>
      <c r="BQ1390" s="314" t="s">
        <v>15099</v>
      </c>
      <c r="BV1390" s="314" t="s">
        <v>11571</v>
      </c>
      <c r="BW1390" s="181">
        <v>41427</v>
      </c>
      <c r="BZ1390" s="181">
        <v>41427</v>
      </c>
      <c r="CA1390" s="292">
        <v>0.41666666666666669</v>
      </c>
      <c r="CB1390" t="s">
        <v>1419</v>
      </c>
      <c r="CF1390" s="318" t="s">
        <v>2674</v>
      </c>
      <c r="DM1390" s="314" t="s">
        <v>11235</v>
      </c>
      <c r="DP1390" s="314" t="s">
        <v>9144</v>
      </c>
      <c r="DQ1390" s="314">
        <v>20.5</v>
      </c>
      <c r="DR1390" s="314" t="s">
        <v>11281</v>
      </c>
      <c r="EH1390" s="314" t="s">
        <v>11270</v>
      </c>
      <c r="EI1390" s="314" t="s">
        <v>9144</v>
      </c>
      <c r="EJ1390" s="314">
        <v>0.12</v>
      </c>
    </row>
    <row r="1391" spans="7:140" x14ac:dyDescent="0.35">
      <c r="G1391" s="322">
        <v>41501</v>
      </c>
      <c r="N1391" s="315" t="s">
        <v>18599</v>
      </c>
      <c r="S1391" s="314" t="s">
        <v>1404</v>
      </c>
      <c r="W1391" s="316">
        <v>41399</v>
      </c>
      <c r="AB1391" s="314" t="s">
        <v>7399</v>
      </c>
      <c r="AS1391" s="314" t="s">
        <v>15111</v>
      </c>
      <c r="BD1391" s="314" t="s">
        <v>11771</v>
      </c>
      <c r="BE1391" s="314" t="s">
        <v>8637</v>
      </c>
      <c r="BG1391" s="175" t="s">
        <v>11772</v>
      </c>
      <c r="BP1391" s="314" t="s">
        <v>15136</v>
      </c>
      <c r="BQ1391" s="314" t="s">
        <v>15099</v>
      </c>
      <c r="BV1391" s="314" t="s">
        <v>11571</v>
      </c>
      <c r="BW1391" s="181">
        <v>41427</v>
      </c>
      <c r="BZ1391" s="181">
        <v>41427</v>
      </c>
      <c r="CA1391" s="292">
        <v>0.58333333333333337</v>
      </c>
      <c r="CB1391" t="s">
        <v>1419</v>
      </c>
      <c r="CF1391" s="318" t="s">
        <v>2674</v>
      </c>
      <c r="DM1391" s="314" t="s">
        <v>11235</v>
      </c>
      <c r="DP1391" s="314" t="s">
        <v>9144</v>
      </c>
      <c r="DQ1391" s="314">
        <v>19</v>
      </c>
      <c r="DR1391" s="314" t="s">
        <v>11281</v>
      </c>
      <c r="EH1391" s="314" t="s">
        <v>11270</v>
      </c>
      <c r="EI1391" s="314" t="s">
        <v>9144</v>
      </c>
      <c r="EJ1391" s="314">
        <v>0.12</v>
      </c>
    </row>
    <row r="1392" spans="7:140" x14ac:dyDescent="0.35">
      <c r="G1392" s="322">
        <v>41501</v>
      </c>
      <c r="N1392" s="315" t="s">
        <v>18599</v>
      </c>
      <c r="S1392" s="314" t="s">
        <v>1404</v>
      </c>
      <c r="W1392" s="316">
        <v>41399</v>
      </c>
      <c r="AB1392" s="314" t="s">
        <v>7399</v>
      </c>
      <c r="AS1392" s="314" t="s">
        <v>15111</v>
      </c>
      <c r="BD1392" s="314" t="s">
        <v>11771</v>
      </c>
      <c r="BE1392" s="314" t="s">
        <v>8637</v>
      </c>
      <c r="BG1392" s="175" t="s">
        <v>11772</v>
      </c>
      <c r="BP1392" s="314" t="s">
        <v>15136</v>
      </c>
      <c r="BQ1392" s="314" t="s">
        <v>15099</v>
      </c>
      <c r="BV1392" s="314" t="s">
        <v>11571</v>
      </c>
      <c r="BW1392" s="181">
        <v>41427</v>
      </c>
      <c r="BZ1392" s="181">
        <v>41427</v>
      </c>
      <c r="CA1392" s="292">
        <v>0.75</v>
      </c>
      <c r="CB1392" t="s">
        <v>1419</v>
      </c>
      <c r="CF1392" s="318" t="s">
        <v>2674</v>
      </c>
      <c r="DM1392" s="314" t="s">
        <v>11235</v>
      </c>
      <c r="DP1392" s="314" t="s">
        <v>9144</v>
      </c>
      <c r="DQ1392" s="314">
        <v>20.9</v>
      </c>
      <c r="DR1392" s="314" t="s">
        <v>11281</v>
      </c>
      <c r="EH1392" s="314" t="s">
        <v>11270</v>
      </c>
      <c r="EI1392" s="314" t="s">
        <v>9144</v>
      </c>
      <c r="EJ1392" s="314">
        <v>0.12</v>
      </c>
    </row>
    <row r="1393" spans="7:140" x14ac:dyDescent="0.35">
      <c r="G1393" s="322">
        <v>41501</v>
      </c>
      <c r="N1393" s="315" t="s">
        <v>18599</v>
      </c>
      <c r="S1393" s="314" t="s">
        <v>1404</v>
      </c>
      <c r="W1393" s="316">
        <v>41399</v>
      </c>
      <c r="AB1393" s="314" t="s">
        <v>7399</v>
      </c>
      <c r="AS1393" s="314" t="s">
        <v>15111</v>
      </c>
      <c r="BD1393" s="314" t="s">
        <v>11771</v>
      </c>
      <c r="BE1393" s="314" t="s">
        <v>8637</v>
      </c>
      <c r="BG1393" s="175" t="s">
        <v>11772</v>
      </c>
      <c r="BP1393" s="314" t="s">
        <v>15136</v>
      </c>
      <c r="BQ1393" s="314" t="s">
        <v>15099</v>
      </c>
      <c r="BV1393" s="314" t="s">
        <v>11571</v>
      </c>
      <c r="BW1393" s="181">
        <v>41427</v>
      </c>
      <c r="BZ1393" s="181">
        <v>41427</v>
      </c>
      <c r="CA1393" s="292">
        <v>0.91666666666666663</v>
      </c>
      <c r="CB1393" t="s">
        <v>1419</v>
      </c>
      <c r="CF1393" s="318" t="s">
        <v>2674</v>
      </c>
      <c r="DM1393" s="314" t="s">
        <v>11235</v>
      </c>
      <c r="DP1393" s="314" t="s">
        <v>9144</v>
      </c>
      <c r="DQ1393" s="314">
        <v>21.4</v>
      </c>
      <c r="DR1393" s="314" t="s">
        <v>11281</v>
      </c>
      <c r="EH1393" s="314" t="s">
        <v>11270</v>
      </c>
      <c r="EI1393" s="314" t="s">
        <v>9144</v>
      </c>
      <c r="EJ1393" s="314">
        <v>0.12</v>
      </c>
    </row>
    <row r="1394" spans="7:140" x14ac:dyDescent="0.35">
      <c r="G1394" s="322">
        <v>41501</v>
      </c>
      <c r="N1394" s="315" t="s">
        <v>18599</v>
      </c>
      <c r="S1394" s="314" t="s">
        <v>1404</v>
      </c>
      <c r="W1394" s="316">
        <v>41399</v>
      </c>
      <c r="AB1394" s="314" t="s">
        <v>7399</v>
      </c>
      <c r="AS1394" s="314" t="s">
        <v>15111</v>
      </c>
      <c r="BD1394" s="314" t="s">
        <v>11771</v>
      </c>
      <c r="BE1394" s="314" t="s">
        <v>8637</v>
      </c>
      <c r="BG1394" s="175" t="s">
        <v>11772</v>
      </c>
      <c r="BP1394" s="314" t="s">
        <v>15136</v>
      </c>
      <c r="BQ1394" s="314" t="s">
        <v>15099</v>
      </c>
      <c r="BV1394" s="314" t="s">
        <v>11571</v>
      </c>
      <c r="BW1394" s="181">
        <v>41428</v>
      </c>
      <c r="BZ1394" s="181">
        <v>41428</v>
      </c>
      <c r="CA1394" s="292">
        <v>8.3333333333333329E-2</v>
      </c>
      <c r="CB1394" t="s">
        <v>1419</v>
      </c>
      <c r="CF1394" s="318" t="s">
        <v>2674</v>
      </c>
      <c r="DM1394" s="314" t="s">
        <v>11235</v>
      </c>
      <c r="DP1394" s="314" t="s">
        <v>9144</v>
      </c>
      <c r="DQ1394" s="314">
        <v>20.399999999999999</v>
      </c>
      <c r="DR1394" s="314" t="s">
        <v>11281</v>
      </c>
      <c r="EH1394" s="314" t="s">
        <v>11270</v>
      </c>
      <c r="EI1394" s="314" t="s">
        <v>9144</v>
      </c>
      <c r="EJ1394" s="314">
        <v>0.12</v>
      </c>
    </row>
    <row r="1395" spans="7:140" x14ac:dyDescent="0.35">
      <c r="G1395" s="322">
        <v>41501</v>
      </c>
      <c r="N1395" s="315" t="s">
        <v>18599</v>
      </c>
      <c r="S1395" s="314" t="s">
        <v>1404</v>
      </c>
      <c r="W1395" s="316">
        <v>41399</v>
      </c>
      <c r="AB1395" s="314" t="s">
        <v>7399</v>
      </c>
      <c r="AS1395" s="314" t="s">
        <v>15111</v>
      </c>
      <c r="BD1395" s="314" t="s">
        <v>11771</v>
      </c>
      <c r="BE1395" s="314" t="s">
        <v>8637</v>
      </c>
      <c r="BG1395" s="175" t="s">
        <v>11772</v>
      </c>
      <c r="BP1395" s="314" t="s">
        <v>15136</v>
      </c>
      <c r="BQ1395" s="314" t="s">
        <v>15099</v>
      </c>
      <c r="BV1395" s="314" t="s">
        <v>11571</v>
      </c>
      <c r="BW1395" s="181">
        <v>41428</v>
      </c>
      <c r="BZ1395" s="181">
        <v>41428</v>
      </c>
      <c r="CA1395" s="292">
        <v>0.25</v>
      </c>
      <c r="CB1395" t="s">
        <v>1419</v>
      </c>
      <c r="CF1395" s="318" t="s">
        <v>2674</v>
      </c>
      <c r="DM1395" s="314" t="s">
        <v>11235</v>
      </c>
      <c r="DP1395" s="314" t="s">
        <v>9144</v>
      </c>
      <c r="DQ1395" s="314">
        <v>18.899999999999999</v>
      </c>
      <c r="DR1395" s="314" t="s">
        <v>11281</v>
      </c>
      <c r="EH1395" s="314" t="s">
        <v>11270</v>
      </c>
      <c r="EI1395" s="314" t="s">
        <v>9144</v>
      </c>
      <c r="EJ1395" s="314">
        <v>0.12</v>
      </c>
    </row>
    <row r="1396" spans="7:140" x14ac:dyDescent="0.35">
      <c r="G1396" s="322">
        <v>41501</v>
      </c>
      <c r="N1396" s="315" t="s">
        <v>18599</v>
      </c>
      <c r="S1396" s="314" t="s">
        <v>1404</v>
      </c>
      <c r="W1396" s="316">
        <v>41399</v>
      </c>
      <c r="AB1396" s="314" t="s">
        <v>7399</v>
      </c>
      <c r="AS1396" s="314" t="s">
        <v>15111</v>
      </c>
      <c r="BD1396" s="314" t="s">
        <v>11771</v>
      </c>
      <c r="BE1396" s="314" t="s">
        <v>8637</v>
      </c>
      <c r="BG1396" s="175" t="s">
        <v>11772</v>
      </c>
      <c r="BP1396" s="314" t="s">
        <v>15136</v>
      </c>
      <c r="BQ1396" s="314" t="s">
        <v>15099</v>
      </c>
      <c r="BV1396" s="314" t="s">
        <v>11571</v>
      </c>
      <c r="BW1396" s="181">
        <v>41428</v>
      </c>
      <c r="BZ1396" s="181">
        <v>41428</v>
      </c>
      <c r="CA1396" s="292">
        <v>0.41666666666666669</v>
      </c>
      <c r="CB1396" t="s">
        <v>1419</v>
      </c>
      <c r="CF1396" s="318" t="s">
        <v>2674</v>
      </c>
      <c r="DM1396" s="314" t="s">
        <v>11235</v>
      </c>
      <c r="DP1396" s="314" t="s">
        <v>9144</v>
      </c>
      <c r="DQ1396" s="314">
        <v>20.6</v>
      </c>
      <c r="DR1396" s="314" t="s">
        <v>11281</v>
      </c>
      <c r="EH1396" s="314" t="s">
        <v>11270</v>
      </c>
      <c r="EI1396" s="314" t="s">
        <v>9144</v>
      </c>
      <c r="EJ1396" s="314">
        <v>0.12</v>
      </c>
    </row>
    <row r="1397" spans="7:140" x14ac:dyDescent="0.35">
      <c r="G1397" s="322">
        <v>41501</v>
      </c>
      <c r="N1397" s="315" t="s">
        <v>18599</v>
      </c>
      <c r="S1397" s="314" t="s">
        <v>1404</v>
      </c>
      <c r="W1397" s="316">
        <v>41399</v>
      </c>
      <c r="AB1397" s="314" t="s">
        <v>7399</v>
      </c>
      <c r="AS1397" s="314" t="s">
        <v>15111</v>
      </c>
      <c r="BD1397" s="314" t="s">
        <v>11771</v>
      </c>
      <c r="BE1397" s="314" t="s">
        <v>8637</v>
      </c>
      <c r="BG1397" s="175" t="s">
        <v>11772</v>
      </c>
      <c r="BP1397" s="314" t="s">
        <v>15136</v>
      </c>
      <c r="BQ1397" s="314" t="s">
        <v>15099</v>
      </c>
      <c r="BV1397" s="314" t="s">
        <v>11571</v>
      </c>
      <c r="BW1397" s="181">
        <v>41428</v>
      </c>
      <c r="BZ1397" s="181">
        <v>41428</v>
      </c>
      <c r="CA1397" s="292">
        <v>0.58333333333333337</v>
      </c>
      <c r="CB1397" t="s">
        <v>1419</v>
      </c>
      <c r="CF1397" s="318" t="s">
        <v>2674</v>
      </c>
      <c r="DM1397" s="314" t="s">
        <v>11235</v>
      </c>
      <c r="DP1397" s="314" t="s">
        <v>9144</v>
      </c>
      <c r="DQ1397" s="314">
        <v>19.100000000000001</v>
      </c>
      <c r="DR1397" s="314" t="s">
        <v>11281</v>
      </c>
      <c r="EH1397" s="314" t="s">
        <v>11270</v>
      </c>
      <c r="EI1397" s="314" t="s">
        <v>9144</v>
      </c>
      <c r="EJ1397" s="314">
        <v>0.12</v>
      </c>
    </row>
    <row r="1398" spans="7:140" x14ac:dyDescent="0.35">
      <c r="G1398" s="322">
        <v>41501</v>
      </c>
      <c r="N1398" s="315" t="s">
        <v>18599</v>
      </c>
      <c r="S1398" s="314" t="s">
        <v>1404</v>
      </c>
      <c r="W1398" s="316">
        <v>41399</v>
      </c>
      <c r="AB1398" s="314" t="s">
        <v>7399</v>
      </c>
      <c r="AS1398" s="314" t="s">
        <v>15111</v>
      </c>
      <c r="BD1398" s="314" t="s">
        <v>11771</v>
      </c>
      <c r="BE1398" s="314" t="s">
        <v>8637</v>
      </c>
      <c r="BG1398" s="175" t="s">
        <v>11772</v>
      </c>
      <c r="BP1398" s="314" t="s">
        <v>15136</v>
      </c>
      <c r="BQ1398" s="314" t="s">
        <v>15099</v>
      </c>
      <c r="BV1398" s="314" t="s">
        <v>11571</v>
      </c>
      <c r="BW1398" s="181">
        <v>41428</v>
      </c>
      <c r="BZ1398" s="181">
        <v>41428</v>
      </c>
      <c r="CA1398" s="292">
        <v>0.75</v>
      </c>
      <c r="CB1398" t="s">
        <v>1419</v>
      </c>
      <c r="CF1398" s="318" t="s">
        <v>2674</v>
      </c>
      <c r="DM1398" s="314" t="s">
        <v>11235</v>
      </c>
      <c r="DP1398" s="314" t="s">
        <v>9144</v>
      </c>
      <c r="DQ1398" s="314">
        <v>20</v>
      </c>
      <c r="DR1398" s="314" t="s">
        <v>11281</v>
      </c>
      <c r="EH1398" s="314" t="s">
        <v>11270</v>
      </c>
      <c r="EI1398" s="314" t="s">
        <v>9144</v>
      </c>
      <c r="EJ1398" s="314">
        <v>0.12</v>
      </c>
    </row>
    <row r="1399" spans="7:140" x14ac:dyDescent="0.35">
      <c r="G1399" s="322">
        <v>41501</v>
      </c>
      <c r="N1399" s="315" t="s">
        <v>18599</v>
      </c>
      <c r="S1399" s="314" t="s">
        <v>1404</v>
      </c>
      <c r="W1399" s="316">
        <v>41399</v>
      </c>
      <c r="AB1399" s="314" t="s">
        <v>7399</v>
      </c>
      <c r="AS1399" s="314" t="s">
        <v>15111</v>
      </c>
      <c r="BD1399" s="314" t="s">
        <v>11771</v>
      </c>
      <c r="BE1399" s="314" t="s">
        <v>8637</v>
      </c>
      <c r="BG1399" s="175" t="s">
        <v>11772</v>
      </c>
      <c r="BP1399" s="314" t="s">
        <v>15136</v>
      </c>
      <c r="BQ1399" s="314" t="s">
        <v>15099</v>
      </c>
      <c r="BV1399" s="314" t="s">
        <v>11571</v>
      </c>
      <c r="BW1399" s="181">
        <v>41428</v>
      </c>
      <c r="BZ1399" s="181">
        <v>41428</v>
      </c>
      <c r="CA1399" s="292">
        <v>0.91666666666666663</v>
      </c>
      <c r="CB1399" t="s">
        <v>1419</v>
      </c>
      <c r="CF1399" s="318" t="s">
        <v>2674</v>
      </c>
      <c r="DM1399" s="314" t="s">
        <v>11235</v>
      </c>
      <c r="DP1399" s="314" t="s">
        <v>9144</v>
      </c>
      <c r="DQ1399" s="314">
        <v>19.3</v>
      </c>
      <c r="DR1399" s="314" t="s">
        <v>11281</v>
      </c>
      <c r="EH1399" s="314" t="s">
        <v>11270</v>
      </c>
      <c r="EI1399" s="314" t="s">
        <v>9144</v>
      </c>
      <c r="EJ1399" s="314">
        <v>0.12</v>
      </c>
    </row>
    <row r="1400" spans="7:140" x14ac:dyDescent="0.35">
      <c r="G1400" s="322">
        <v>41501</v>
      </c>
      <c r="N1400" s="315" t="s">
        <v>18599</v>
      </c>
      <c r="S1400" s="314" t="s">
        <v>1404</v>
      </c>
      <c r="W1400" s="316">
        <v>41399</v>
      </c>
      <c r="AB1400" s="314" t="s">
        <v>7399</v>
      </c>
      <c r="AS1400" s="314" t="s">
        <v>15111</v>
      </c>
      <c r="BD1400" s="314" t="s">
        <v>11771</v>
      </c>
      <c r="BE1400" s="314" t="s">
        <v>8637</v>
      </c>
      <c r="BG1400" s="175" t="s">
        <v>11772</v>
      </c>
      <c r="BP1400" s="314" t="s">
        <v>15136</v>
      </c>
      <c r="BQ1400" s="314" t="s">
        <v>15099</v>
      </c>
      <c r="BV1400" s="314" t="s">
        <v>11571</v>
      </c>
      <c r="BW1400" s="181">
        <v>41429</v>
      </c>
      <c r="BZ1400" s="181">
        <v>41429</v>
      </c>
      <c r="CA1400" s="292">
        <v>8.3333333333333329E-2</v>
      </c>
      <c r="CB1400" t="s">
        <v>1419</v>
      </c>
      <c r="CF1400" s="318" t="s">
        <v>2674</v>
      </c>
      <c r="DM1400" s="314" t="s">
        <v>11235</v>
      </c>
      <c r="DP1400" s="314" t="s">
        <v>9144</v>
      </c>
      <c r="DQ1400" s="314">
        <v>18.100000000000001</v>
      </c>
      <c r="DR1400" s="314" t="s">
        <v>11281</v>
      </c>
      <c r="EH1400" s="314" t="s">
        <v>11270</v>
      </c>
      <c r="EI1400" s="314" t="s">
        <v>9144</v>
      </c>
      <c r="EJ1400" s="314">
        <v>0.12</v>
      </c>
    </row>
    <row r="1401" spans="7:140" x14ac:dyDescent="0.35">
      <c r="G1401" s="322">
        <v>41501</v>
      </c>
      <c r="N1401" s="315" t="s">
        <v>18599</v>
      </c>
      <c r="S1401" s="314" t="s">
        <v>1404</v>
      </c>
      <c r="W1401" s="316">
        <v>41399</v>
      </c>
      <c r="AB1401" s="314" t="s">
        <v>7399</v>
      </c>
      <c r="AS1401" s="314" t="s">
        <v>15111</v>
      </c>
      <c r="BD1401" s="314" t="s">
        <v>11771</v>
      </c>
      <c r="BE1401" s="314" t="s">
        <v>8637</v>
      </c>
      <c r="BG1401" s="175" t="s">
        <v>11772</v>
      </c>
      <c r="BP1401" s="314" t="s">
        <v>15136</v>
      </c>
      <c r="BQ1401" s="314" t="s">
        <v>15099</v>
      </c>
      <c r="BV1401" s="314" t="s">
        <v>11571</v>
      </c>
      <c r="BW1401" s="181">
        <v>41429</v>
      </c>
      <c r="BZ1401" s="181">
        <v>41429</v>
      </c>
      <c r="CA1401" s="292">
        <v>0.25</v>
      </c>
      <c r="CB1401" t="s">
        <v>1419</v>
      </c>
      <c r="CF1401" s="318" t="s">
        <v>2674</v>
      </c>
      <c r="DM1401" s="314" t="s">
        <v>11235</v>
      </c>
      <c r="DP1401" s="314" t="s">
        <v>9144</v>
      </c>
      <c r="DQ1401" s="314">
        <v>17</v>
      </c>
      <c r="DR1401" s="314" t="s">
        <v>11281</v>
      </c>
      <c r="EH1401" s="314" t="s">
        <v>11270</v>
      </c>
      <c r="EI1401" s="314" t="s">
        <v>9144</v>
      </c>
      <c r="EJ1401" s="314">
        <v>0.12</v>
      </c>
    </row>
    <row r="1402" spans="7:140" x14ac:dyDescent="0.35">
      <c r="G1402" s="322">
        <v>41501</v>
      </c>
      <c r="N1402" s="315" t="s">
        <v>18599</v>
      </c>
      <c r="S1402" s="314" t="s">
        <v>1404</v>
      </c>
      <c r="W1402" s="316">
        <v>41399</v>
      </c>
      <c r="AB1402" s="314" t="s">
        <v>7399</v>
      </c>
      <c r="AS1402" s="314" t="s">
        <v>15111</v>
      </c>
      <c r="BD1402" s="314" t="s">
        <v>11771</v>
      </c>
      <c r="BE1402" s="314" t="s">
        <v>8637</v>
      </c>
      <c r="BG1402" s="175" t="s">
        <v>11772</v>
      </c>
      <c r="BP1402" s="314" t="s">
        <v>15136</v>
      </c>
      <c r="BQ1402" s="314" t="s">
        <v>15099</v>
      </c>
      <c r="BV1402" s="314" t="s">
        <v>11571</v>
      </c>
      <c r="BW1402" s="181">
        <v>41429</v>
      </c>
      <c r="BZ1402" s="181">
        <v>41429</v>
      </c>
      <c r="CA1402" s="292">
        <v>0.41666666666666669</v>
      </c>
      <c r="CB1402" t="s">
        <v>1419</v>
      </c>
      <c r="CF1402" s="318" t="s">
        <v>2674</v>
      </c>
      <c r="DM1402" s="314" t="s">
        <v>11235</v>
      </c>
      <c r="DP1402" s="314" t="s">
        <v>9144</v>
      </c>
      <c r="DQ1402" s="314">
        <v>17.5</v>
      </c>
      <c r="DR1402" s="314" t="s">
        <v>11281</v>
      </c>
      <c r="EH1402" s="314" t="s">
        <v>11270</v>
      </c>
      <c r="EI1402" s="314" t="s">
        <v>9144</v>
      </c>
      <c r="EJ1402" s="314">
        <v>0.12</v>
      </c>
    </row>
    <row r="1403" spans="7:140" x14ac:dyDescent="0.35">
      <c r="G1403" s="322">
        <v>41501</v>
      </c>
      <c r="N1403" s="315" t="s">
        <v>18599</v>
      </c>
      <c r="S1403" s="314" t="s">
        <v>1404</v>
      </c>
      <c r="W1403" s="316">
        <v>41399</v>
      </c>
      <c r="AB1403" s="314" t="s">
        <v>7399</v>
      </c>
      <c r="AS1403" s="314" t="s">
        <v>15111</v>
      </c>
      <c r="BD1403" s="314" t="s">
        <v>11771</v>
      </c>
      <c r="BE1403" s="314" t="s">
        <v>8637</v>
      </c>
      <c r="BG1403" s="175" t="s">
        <v>11772</v>
      </c>
      <c r="BP1403" s="314" t="s">
        <v>15136</v>
      </c>
      <c r="BQ1403" s="314" t="s">
        <v>15099</v>
      </c>
      <c r="BV1403" s="314" t="s">
        <v>11571</v>
      </c>
      <c r="BW1403" s="181">
        <v>41429</v>
      </c>
      <c r="BZ1403" s="181">
        <v>41429</v>
      </c>
      <c r="CA1403" s="292">
        <v>0.58333333333333337</v>
      </c>
      <c r="CB1403" t="s">
        <v>1419</v>
      </c>
      <c r="CF1403" s="318" t="s">
        <v>2674</v>
      </c>
      <c r="DM1403" s="314" t="s">
        <v>11235</v>
      </c>
      <c r="DP1403" s="314" t="s">
        <v>9144</v>
      </c>
      <c r="DQ1403" s="314">
        <v>19.8</v>
      </c>
      <c r="DR1403" s="314" t="s">
        <v>11281</v>
      </c>
      <c r="EH1403" s="314" t="s">
        <v>11270</v>
      </c>
      <c r="EI1403" s="314" t="s">
        <v>9144</v>
      </c>
      <c r="EJ1403" s="314">
        <v>0.12</v>
      </c>
    </row>
    <row r="1404" spans="7:140" x14ac:dyDescent="0.35">
      <c r="G1404" s="322">
        <v>41501</v>
      </c>
      <c r="N1404" s="315" t="s">
        <v>18599</v>
      </c>
      <c r="S1404" s="314" t="s">
        <v>1404</v>
      </c>
      <c r="W1404" s="316">
        <v>41399</v>
      </c>
      <c r="AB1404" s="314" t="s">
        <v>7399</v>
      </c>
      <c r="AS1404" s="314" t="s">
        <v>15111</v>
      </c>
      <c r="BD1404" s="314" t="s">
        <v>11771</v>
      </c>
      <c r="BE1404" s="314" t="s">
        <v>8637</v>
      </c>
      <c r="BG1404" s="175" t="s">
        <v>11772</v>
      </c>
      <c r="BP1404" s="314" t="s">
        <v>15136</v>
      </c>
      <c r="BQ1404" s="314" t="s">
        <v>15099</v>
      </c>
      <c r="BV1404" s="314" t="s">
        <v>11571</v>
      </c>
      <c r="BW1404" s="181">
        <v>41429</v>
      </c>
      <c r="BZ1404" s="181">
        <v>41429</v>
      </c>
      <c r="CA1404" s="292">
        <v>0.75</v>
      </c>
      <c r="CB1404" t="s">
        <v>1419</v>
      </c>
      <c r="CF1404" s="318" t="s">
        <v>2674</v>
      </c>
      <c r="DM1404" s="314" t="s">
        <v>11235</v>
      </c>
      <c r="DP1404" s="314" t="s">
        <v>9144</v>
      </c>
      <c r="DQ1404" s="314">
        <v>20.2</v>
      </c>
      <c r="DR1404" s="314" t="s">
        <v>11281</v>
      </c>
      <c r="EH1404" s="314" t="s">
        <v>11270</v>
      </c>
      <c r="EI1404" s="314" t="s">
        <v>9144</v>
      </c>
      <c r="EJ1404" s="314">
        <v>0.12</v>
      </c>
    </row>
    <row r="1405" spans="7:140" x14ac:dyDescent="0.35">
      <c r="G1405" s="322">
        <v>41501</v>
      </c>
      <c r="N1405" s="315" t="s">
        <v>18599</v>
      </c>
      <c r="S1405" s="314" t="s">
        <v>1404</v>
      </c>
      <c r="W1405" s="316">
        <v>41399</v>
      </c>
      <c r="AB1405" s="314" t="s">
        <v>7399</v>
      </c>
      <c r="AS1405" s="314" t="s">
        <v>15111</v>
      </c>
      <c r="BD1405" s="314" t="s">
        <v>11771</v>
      </c>
      <c r="BE1405" s="314" t="s">
        <v>8637</v>
      </c>
      <c r="BG1405" s="175" t="s">
        <v>11772</v>
      </c>
      <c r="BP1405" s="314" t="s">
        <v>15136</v>
      </c>
      <c r="BQ1405" s="314" t="s">
        <v>15099</v>
      </c>
      <c r="BV1405" s="314" t="s">
        <v>11571</v>
      </c>
      <c r="BW1405" s="181">
        <v>41429</v>
      </c>
      <c r="BZ1405" s="181">
        <v>41429</v>
      </c>
      <c r="CA1405" s="292">
        <v>0.91666666666666663</v>
      </c>
      <c r="CB1405" t="s">
        <v>1419</v>
      </c>
      <c r="CF1405" s="318" t="s">
        <v>2674</v>
      </c>
      <c r="DM1405" s="314" t="s">
        <v>11235</v>
      </c>
      <c r="DP1405" s="314" t="s">
        <v>9144</v>
      </c>
      <c r="DQ1405" s="314">
        <v>18.899999999999999</v>
      </c>
      <c r="DR1405" s="314" t="s">
        <v>11281</v>
      </c>
      <c r="EH1405" s="314" t="s">
        <v>11270</v>
      </c>
      <c r="EI1405" s="314" t="s">
        <v>9144</v>
      </c>
      <c r="EJ1405" s="314">
        <v>0.12</v>
      </c>
    </row>
    <row r="1406" spans="7:140" x14ac:dyDescent="0.35">
      <c r="G1406" s="322">
        <v>41501</v>
      </c>
      <c r="N1406" s="315" t="s">
        <v>18599</v>
      </c>
      <c r="S1406" s="314" t="s">
        <v>1404</v>
      </c>
      <c r="W1406" s="316">
        <v>41399</v>
      </c>
      <c r="AB1406" s="314" t="s">
        <v>7399</v>
      </c>
      <c r="AS1406" s="314" t="s">
        <v>15111</v>
      </c>
      <c r="BD1406" s="314" t="s">
        <v>11771</v>
      </c>
      <c r="BE1406" s="314" t="s">
        <v>8637</v>
      </c>
      <c r="BG1406" s="175" t="s">
        <v>11772</v>
      </c>
      <c r="BP1406" s="314" t="s">
        <v>15136</v>
      </c>
      <c r="BQ1406" s="314" t="s">
        <v>15099</v>
      </c>
      <c r="BV1406" s="314" t="s">
        <v>11571</v>
      </c>
      <c r="BW1406" s="181">
        <v>41430</v>
      </c>
      <c r="BZ1406" s="181">
        <v>41430</v>
      </c>
      <c r="CA1406" s="292">
        <v>8.3333333333333329E-2</v>
      </c>
      <c r="CB1406" t="s">
        <v>1419</v>
      </c>
      <c r="CF1406" s="318" t="s">
        <v>2674</v>
      </c>
      <c r="DM1406" s="314" t="s">
        <v>11235</v>
      </c>
      <c r="DP1406" s="314" t="s">
        <v>9144</v>
      </c>
      <c r="DQ1406" s="314">
        <v>17.2</v>
      </c>
      <c r="DR1406" s="314" t="s">
        <v>11281</v>
      </c>
      <c r="EH1406" s="314" t="s">
        <v>11270</v>
      </c>
      <c r="EI1406" s="314" t="s">
        <v>9144</v>
      </c>
      <c r="EJ1406" s="314">
        <v>0.12</v>
      </c>
    </row>
    <row r="1407" spans="7:140" x14ac:dyDescent="0.35">
      <c r="G1407" s="322">
        <v>41501</v>
      </c>
      <c r="N1407" s="315" t="s">
        <v>18599</v>
      </c>
      <c r="S1407" s="314" t="s">
        <v>1404</v>
      </c>
      <c r="W1407" s="316">
        <v>41399</v>
      </c>
      <c r="AB1407" s="314" t="s">
        <v>7399</v>
      </c>
      <c r="AS1407" s="314" t="s">
        <v>15111</v>
      </c>
      <c r="BD1407" s="314" t="s">
        <v>11771</v>
      </c>
      <c r="BE1407" s="314" t="s">
        <v>8637</v>
      </c>
      <c r="BG1407" s="175" t="s">
        <v>11772</v>
      </c>
      <c r="BP1407" s="314" t="s">
        <v>15136</v>
      </c>
      <c r="BQ1407" s="314" t="s">
        <v>15099</v>
      </c>
      <c r="BV1407" s="314" t="s">
        <v>11571</v>
      </c>
      <c r="BW1407" s="181">
        <v>41430</v>
      </c>
      <c r="BZ1407" s="181">
        <v>41430</v>
      </c>
      <c r="CA1407" s="292">
        <v>0.25</v>
      </c>
      <c r="CB1407" t="s">
        <v>1419</v>
      </c>
      <c r="CF1407" s="318" t="s">
        <v>2674</v>
      </c>
      <c r="DM1407" s="314" t="s">
        <v>11235</v>
      </c>
      <c r="DP1407" s="314" t="s">
        <v>9144</v>
      </c>
      <c r="DQ1407" s="314">
        <v>15.8</v>
      </c>
      <c r="DR1407" s="314" t="s">
        <v>11281</v>
      </c>
      <c r="EH1407" s="314" t="s">
        <v>11270</v>
      </c>
      <c r="EI1407" s="314" t="s">
        <v>9144</v>
      </c>
      <c r="EJ1407" s="314">
        <v>0.12</v>
      </c>
    </row>
    <row r="1408" spans="7:140" x14ac:dyDescent="0.35">
      <c r="G1408" s="322">
        <v>41501</v>
      </c>
      <c r="N1408" s="315" t="s">
        <v>18599</v>
      </c>
      <c r="S1408" s="314" t="s">
        <v>1404</v>
      </c>
      <c r="W1408" s="316">
        <v>41399</v>
      </c>
      <c r="AB1408" s="314" t="s">
        <v>7399</v>
      </c>
      <c r="AS1408" s="314" t="s">
        <v>15111</v>
      </c>
      <c r="BD1408" s="314" t="s">
        <v>11771</v>
      </c>
      <c r="BE1408" s="314" t="s">
        <v>8637</v>
      </c>
      <c r="BG1408" s="175" t="s">
        <v>11772</v>
      </c>
      <c r="BP1408" s="314" t="s">
        <v>15136</v>
      </c>
      <c r="BQ1408" s="314" t="s">
        <v>15099</v>
      </c>
      <c r="BV1408" s="314" t="s">
        <v>11571</v>
      </c>
      <c r="BW1408" s="181">
        <v>41430</v>
      </c>
      <c r="BZ1408" s="181">
        <v>41430</v>
      </c>
      <c r="CA1408" s="292">
        <v>0.41666666666666669</v>
      </c>
      <c r="CB1408" t="s">
        <v>1419</v>
      </c>
      <c r="CF1408" s="318" t="s">
        <v>2674</v>
      </c>
      <c r="DM1408" s="314" t="s">
        <v>11235</v>
      </c>
      <c r="DP1408" s="314" t="s">
        <v>9144</v>
      </c>
      <c r="DQ1408" s="314">
        <v>16.600000000000001</v>
      </c>
      <c r="DR1408" s="314" t="s">
        <v>11281</v>
      </c>
      <c r="EH1408" s="314" t="s">
        <v>11270</v>
      </c>
      <c r="EI1408" s="314" t="s">
        <v>9144</v>
      </c>
      <c r="EJ1408" s="314">
        <v>0.12</v>
      </c>
    </row>
    <row r="1409" spans="7:140" x14ac:dyDescent="0.35">
      <c r="G1409" s="322">
        <v>41501</v>
      </c>
      <c r="N1409" s="315" t="s">
        <v>18599</v>
      </c>
      <c r="S1409" s="314" t="s">
        <v>1404</v>
      </c>
      <c r="W1409" s="316">
        <v>41399</v>
      </c>
      <c r="AB1409" s="314" t="s">
        <v>7399</v>
      </c>
      <c r="AS1409" s="314" t="s">
        <v>15111</v>
      </c>
      <c r="BD1409" s="314" t="s">
        <v>11771</v>
      </c>
      <c r="BE1409" s="314" t="s">
        <v>8637</v>
      </c>
      <c r="BG1409" s="175" t="s">
        <v>11772</v>
      </c>
      <c r="BP1409" s="314" t="s">
        <v>15136</v>
      </c>
      <c r="BQ1409" s="314" t="s">
        <v>15099</v>
      </c>
      <c r="BV1409" s="314" t="s">
        <v>11571</v>
      </c>
      <c r="BW1409" s="181">
        <v>41430</v>
      </c>
      <c r="BZ1409" s="181">
        <v>41430</v>
      </c>
      <c r="CA1409" s="292">
        <v>0.58333333333333337</v>
      </c>
      <c r="CB1409" t="s">
        <v>1419</v>
      </c>
      <c r="CF1409" s="318" t="s">
        <v>2674</v>
      </c>
      <c r="DM1409" s="314" t="s">
        <v>11235</v>
      </c>
      <c r="DP1409" s="314" t="s">
        <v>9144</v>
      </c>
      <c r="DQ1409" s="314">
        <v>19.2</v>
      </c>
      <c r="DR1409" s="314" t="s">
        <v>11281</v>
      </c>
      <c r="EH1409" s="314" t="s">
        <v>11270</v>
      </c>
      <c r="EI1409" s="314" t="s">
        <v>9144</v>
      </c>
      <c r="EJ1409" s="314">
        <v>0.12</v>
      </c>
    </row>
    <row r="1410" spans="7:140" x14ac:dyDescent="0.35">
      <c r="G1410" s="322">
        <v>41501</v>
      </c>
      <c r="N1410" s="315" t="s">
        <v>18599</v>
      </c>
      <c r="S1410" s="314" t="s">
        <v>1404</v>
      </c>
      <c r="W1410" s="316">
        <v>41399</v>
      </c>
      <c r="AB1410" s="314" t="s">
        <v>7399</v>
      </c>
      <c r="AS1410" s="314" t="s">
        <v>15111</v>
      </c>
      <c r="BD1410" s="314" t="s">
        <v>11771</v>
      </c>
      <c r="BE1410" s="314" t="s">
        <v>8637</v>
      </c>
      <c r="BG1410" s="175" t="s">
        <v>11772</v>
      </c>
      <c r="BP1410" s="314" t="s">
        <v>15136</v>
      </c>
      <c r="BQ1410" s="314" t="s">
        <v>15099</v>
      </c>
      <c r="BV1410" s="314" t="s">
        <v>11571</v>
      </c>
      <c r="BW1410" s="181">
        <v>41430</v>
      </c>
      <c r="BZ1410" s="181">
        <v>41430</v>
      </c>
      <c r="CA1410" s="292">
        <v>0.75</v>
      </c>
      <c r="CB1410" t="s">
        <v>1419</v>
      </c>
      <c r="CF1410" s="318" t="s">
        <v>2674</v>
      </c>
      <c r="DM1410" s="314" t="s">
        <v>11235</v>
      </c>
      <c r="DP1410" s="314" t="s">
        <v>9144</v>
      </c>
      <c r="DQ1410" s="314">
        <v>20</v>
      </c>
      <c r="DR1410" s="314" t="s">
        <v>11281</v>
      </c>
      <c r="EH1410" s="314" t="s">
        <v>11270</v>
      </c>
      <c r="EI1410" s="314" t="s">
        <v>9144</v>
      </c>
      <c r="EJ1410" s="314">
        <v>0.12</v>
      </c>
    </row>
    <row r="1411" spans="7:140" x14ac:dyDescent="0.35">
      <c r="G1411" s="322">
        <v>41501</v>
      </c>
      <c r="N1411" s="315" t="s">
        <v>18599</v>
      </c>
      <c r="S1411" s="314" t="s">
        <v>1404</v>
      </c>
      <c r="W1411" s="316">
        <v>41399</v>
      </c>
      <c r="AB1411" s="314" t="s">
        <v>7399</v>
      </c>
      <c r="AS1411" s="314" t="s">
        <v>15111</v>
      </c>
      <c r="BD1411" s="314" t="s">
        <v>11771</v>
      </c>
      <c r="BE1411" s="314" t="s">
        <v>8637</v>
      </c>
      <c r="BG1411" s="175" t="s">
        <v>11772</v>
      </c>
      <c r="BP1411" s="314" t="s">
        <v>15136</v>
      </c>
      <c r="BQ1411" s="314" t="s">
        <v>15099</v>
      </c>
      <c r="BV1411" s="314" t="s">
        <v>11571</v>
      </c>
      <c r="BW1411" s="181">
        <v>41430</v>
      </c>
      <c r="BZ1411" s="181">
        <v>41430</v>
      </c>
      <c r="CA1411" s="292">
        <v>0.91666666666666663</v>
      </c>
      <c r="CB1411" t="s">
        <v>1419</v>
      </c>
      <c r="CF1411" s="318" t="s">
        <v>2674</v>
      </c>
      <c r="DM1411" s="314" t="s">
        <v>11235</v>
      </c>
      <c r="DP1411" s="314" t="s">
        <v>9144</v>
      </c>
      <c r="DQ1411" s="314">
        <v>18.8</v>
      </c>
      <c r="DR1411" s="314" t="s">
        <v>11281</v>
      </c>
      <c r="EH1411" s="314" t="s">
        <v>11270</v>
      </c>
      <c r="EI1411" s="314" t="s">
        <v>9144</v>
      </c>
      <c r="EJ1411" s="314">
        <v>0.12</v>
      </c>
    </row>
    <row r="1412" spans="7:140" x14ac:dyDescent="0.35">
      <c r="G1412" s="322">
        <v>41501</v>
      </c>
      <c r="N1412" s="315" t="s">
        <v>18599</v>
      </c>
      <c r="S1412" s="314" t="s">
        <v>1404</v>
      </c>
      <c r="W1412" s="316">
        <v>41399</v>
      </c>
      <c r="AB1412" s="314" t="s">
        <v>7399</v>
      </c>
      <c r="AS1412" s="314" t="s">
        <v>15111</v>
      </c>
      <c r="BD1412" s="314" t="s">
        <v>11771</v>
      </c>
      <c r="BE1412" s="314" t="s">
        <v>8637</v>
      </c>
      <c r="BG1412" s="175" t="s">
        <v>11772</v>
      </c>
      <c r="BP1412" s="314" t="s">
        <v>15136</v>
      </c>
      <c r="BQ1412" s="314" t="s">
        <v>15099</v>
      </c>
      <c r="BV1412" s="314" t="s">
        <v>11571</v>
      </c>
      <c r="BW1412" s="181">
        <v>41431</v>
      </c>
      <c r="BZ1412" s="181">
        <v>41431</v>
      </c>
      <c r="CA1412" s="292">
        <v>8.3333333333333329E-2</v>
      </c>
      <c r="CB1412" t="s">
        <v>1419</v>
      </c>
      <c r="CF1412" s="318" t="s">
        <v>2674</v>
      </c>
      <c r="DM1412" s="314" t="s">
        <v>11235</v>
      </c>
      <c r="DP1412" s="314" t="s">
        <v>9144</v>
      </c>
      <c r="DQ1412" s="314">
        <v>17.399999999999999</v>
      </c>
      <c r="DR1412" s="314" t="s">
        <v>11281</v>
      </c>
      <c r="EH1412" s="314" t="s">
        <v>11270</v>
      </c>
      <c r="EI1412" s="314" t="s">
        <v>9144</v>
      </c>
      <c r="EJ1412" s="314">
        <v>0.12</v>
      </c>
    </row>
    <row r="1413" spans="7:140" x14ac:dyDescent="0.35">
      <c r="G1413" s="322">
        <v>41501</v>
      </c>
      <c r="N1413" s="315" t="s">
        <v>18599</v>
      </c>
      <c r="S1413" s="314" t="s">
        <v>1404</v>
      </c>
      <c r="W1413" s="316">
        <v>41399</v>
      </c>
      <c r="AB1413" s="314" t="s">
        <v>7399</v>
      </c>
      <c r="AS1413" s="314" t="s">
        <v>15111</v>
      </c>
      <c r="BD1413" s="314" t="s">
        <v>11771</v>
      </c>
      <c r="BE1413" s="314" t="s">
        <v>8637</v>
      </c>
      <c r="BG1413" s="175" t="s">
        <v>11772</v>
      </c>
      <c r="BP1413" s="314" t="s">
        <v>15136</v>
      </c>
      <c r="BQ1413" s="314" t="s">
        <v>15099</v>
      </c>
      <c r="BV1413" s="314" t="s">
        <v>11571</v>
      </c>
      <c r="BW1413" s="181">
        <v>41431</v>
      </c>
      <c r="BZ1413" s="181">
        <v>41431</v>
      </c>
      <c r="CA1413" s="292">
        <v>0.25</v>
      </c>
      <c r="CB1413" t="s">
        <v>1419</v>
      </c>
      <c r="CF1413" s="318" t="s">
        <v>2674</v>
      </c>
      <c r="DM1413" s="314" t="s">
        <v>11235</v>
      </c>
      <c r="DP1413" s="314" t="s">
        <v>9144</v>
      </c>
      <c r="DQ1413" s="314">
        <v>16.2</v>
      </c>
      <c r="DR1413" s="314" t="s">
        <v>11281</v>
      </c>
      <c r="EH1413" s="314" t="s">
        <v>11270</v>
      </c>
      <c r="EI1413" s="314" t="s">
        <v>9144</v>
      </c>
      <c r="EJ1413" s="314">
        <v>0.12</v>
      </c>
    </row>
    <row r="1414" spans="7:140" x14ac:dyDescent="0.35">
      <c r="G1414" s="322">
        <v>41501</v>
      </c>
      <c r="N1414" s="315" t="s">
        <v>18599</v>
      </c>
      <c r="S1414" s="314" t="s">
        <v>1404</v>
      </c>
      <c r="W1414" s="316">
        <v>41399</v>
      </c>
      <c r="AB1414" s="314" t="s">
        <v>7399</v>
      </c>
      <c r="AS1414" s="314" t="s">
        <v>15111</v>
      </c>
      <c r="BD1414" s="314" t="s">
        <v>11771</v>
      </c>
      <c r="BE1414" s="314" t="s">
        <v>8637</v>
      </c>
      <c r="BG1414" s="175" t="s">
        <v>11772</v>
      </c>
      <c r="BP1414" s="314" t="s">
        <v>15136</v>
      </c>
      <c r="BQ1414" s="314" t="s">
        <v>15099</v>
      </c>
      <c r="BV1414" s="314" t="s">
        <v>11571</v>
      </c>
      <c r="BW1414" s="181">
        <v>41431</v>
      </c>
      <c r="BZ1414" s="181">
        <v>41431</v>
      </c>
      <c r="CA1414" s="292">
        <v>0.41666666666666669</v>
      </c>
      <c r="CB1414" t="s">
        <v>1419</v>
      </c>
      <c r="CF1414" s="318" t="s">
        <v>2674</v>
      </c>
      <c r="DM1414" s="314" t="s">
        <v>11235</v>
      </c>
      <c r="DP1414" s="314" t="s">
        <v>9144</v>
      </c>
      <c r="DQ1414" s="314">
        <v>17</v>
      </c>
      <c r="DR1414" s="314" t="s">
        <v>11281</v>
      </c>
      <c r="EH1414" s="314" t="s">
        <v>11270</v>
      </c>
      <c r="EI1414" s="314" t="s">
        <v>9144</v>
      </c>
      <c r="EJ1414" s="314">
        <v>0.12</v>
      </c>
    </row>
    <row r="1415" spans="7:140" x14ac:dyDescent="0.35">
      <c r="G1415" s="322">
        <v>41501</v>
      </c>
      <c r="N1415" s="315" t="s">
        <v>18599</v>
      </c>
      <c r="S1415" s="314" t="s">
        <v>1404</v>
      </c>
      <c r="W1415" s="316">
        <v>41399</v>
      </c>
      <c r="AB1415" s="314" t="s">
        <v>7399</v>
      </c>
      <c r="AS1415" s="314" t="s">
        <v>15111</v>
      </c>
      <c r="BD1415" s="314" t="s">
        <v>11771</v>
      </c>
      <c r="BE1415" s="314" t="s">
        <v>8637</v>
      </c>
      <c r="BG1415" s="175" t="s">
        <v>11772</v>
      </c>
      <c r="BP1415" s="314" t="s">
        <v>15136</v>
      </c>
      <c r="BQ1415" s="314" t="s">
        <v>15099</v>
      </c>
      <c r="BV1415" s="314" t="s">
        <v>11571</v>
      </c>
      <c r="BW1415" s="181">
        <v>41431</v>
      </c>
      <c r="BZ1415" s="181">
        <v>41431</v>
      </c>
      <c r="CA1415" s="292">
        <v>0.58333333333333337</v>
      </c>
      <c r="CB1415" t="s">
        <v>1419</v>
      </c>
      <c r="CF1415" s="318" t="s">
        <v>2674</v>
      </c>
      <c r="DM1415" s="314" t="s">
        <v>11235</v>
      </c>
      <c r="DP1415" s="314" t="s">
        <v>9144</v>
      </c>
      <c r="DQ1415" s="314">
        <v>18.399999999999999</v>
      </c>
      <c r="DR1415" s="314" t="s">
        <v>11281</v>
      </c>
      <c r="EH1415" s="314" t="s">
        <v>11270</v>
      </c>
      <c r="EI1415" s="314" t="s">
        <v>9144</v>
      </c>
      <c r="EJ1415" s="314">
        <v>0.12</v>
      </c>
    </row>
    <row r="1416" spans="7:140" x14ac:dyDescent="0.35">
      <c r="G1416" s="322">
        <v>41501</v>
      </c>
      <c r="N1416" s="315" t="s">
        <v>18599</v>
      </c>
      <c r="S1416" s="314" t="s">
        <v>1404</v>
      </c>
      <c r="W1416" s="316">
        <v>41399</v>
      </c>
      <c r="AB1416" s="314" t="s">
        <v>7399</v>
      </c>
      <c r="AS1416" s="314" t="s">
        <v>15111</v>
      </c>
      <c r="BD1416" s="314" t="s">
        <v>11771</v>
      </c>
      <c r="BE1416" s="314" t="s">
        <v>8637</v>
      </c>
      <c r="BG1416" s="175" t="s">
        <v>11772</v>
      </c>
      <c r="BP1416" s="314" t="s">
        <v>15136</v>
      </c>
      <c r="BQ1416" s="314" t="s">
        <v>15099</v>
      </c>
      <c r="BV1416" s="314" t="s">
        <v>11571</v>
      </c>
      <c r="BW1416" s="181">
        <v>41431</v>
      </c>
      <c r="BZ1416" s="181">
        <v>41431</v>
      </c>
      <c r="CA1416" s="292">
        <v>0.75</v>
      </c>
      <c r="CB1416" t="s">
        <v>1419</v>
      </c>
      <c r="CF1416" s="318" t="s">
        <v>2674</v>
      </c>
      <c r="DM1416" s="314" t="s">
        <v>11235</v>
      </c>
      <c r="DP1416" s="314" t="s">
        <v>9144</v>
      </c>
      <c r="DQ1416" s="314">
        <v>18.8</v>
      </c>
      <c r="DR1416" s="314" t="s">
        <v>11281</v>
      </c>
      <c r="EH1416" s="314" t="s">
        <v>11270</v>
      </c>
      <c r="EI1416" s="314" t="s">
        <v>9144</v>
      </c>
      <c r="EJ1416" s="314">
        <v>0.12</v>
      </c>
    </row>
    <row r="1417" spans="7:140" x14ac:dyDescent="0.35">
      <c r="G1417" s="322">
        <v>41501</v>
      </c>
      <c r="N1417" s="315" t="s">
        <v>18599</v>
      </c>
      <c r="S1417" s="314" t="s">
        <v>1404</v>
      </c>
      <c r="W1417" s="316">
        <v>41399</v>
      </c>
      <c r="AB1417" s="314" t="s">
        <v>7399</v>
      </c>
      <c r="AS1417" s="314" t="s">
        <v>15111</v>
      </c>
      <c r="BD1417" s="314" t="s">
        <v>11771</v>
      </c>
      <c r="BE1417" s="314" t="s">
        <v>8637</v>
      </c>
      <c r="BG1417" s="175" t="s">
        <v>11772</v>
      </c>
      <c r="BP1417" s="314" t="s">
        <v>15136</v>
      </c>
      <c r="BQ1417" s="314" t="s">
        <v>15099</v>
      </c>
      <c r="BV1417" s="314" t="s">
        <v>11571</v>
      </c>
      <c r="BW1417" s="181">
        <v>41431</v>
      </c>
      <c r="BZ1417" s="181">
        <v>41431</v>
      </c>
      <c r="CA1417" s="292">
        <v>0.91666666666666663</v>
      </c>
      <c r="CB1417" t="s">
        <v>1419</v>
      </c>
      <c r="CF1417" s="318" t="s">
        <v>2674</v>
      </c>
      <c r="DM1417" s="314" t="s">
        <v>11235</v>
      </c>
      <c r="DP1417" s="314" t="s">
        <v>9144</v>
      </c>
      <c r="DQ1417" s="314">
        <v>18.399999999999999</v>
      </c>
      <c r="DR1417" s="314" t="s">
        <v>11281</v>
      </c>
      <c r="EH1417" s="314" t="s">
        <v>11270</v>
      </c>
      <c r="EI1417" s="314" t="s">
        <v>9144</v>
      </c>
      <c r="EJ1417" s="314">
        <v>0.12</v>
      </c>
    </row>
    <row r="1418" spans="7:140" x14ac:dyDescent="0.35">
      <c r="G1418" s="322">
        <v>41501</v>
      </c>
      <c r="N1418" s="315" t="s">
        <v>18599</v>
      </c>
      <c r="S1418" s="314" t="s">
        <v>1404</v>
      </c>
      <c r="W1418" s="316">
        <v>41399</v>
      </c>
      <c r="AB1418" s="314" t="s">
        <v>7399</v>
      </c>
      <c r="AS1418" s="314" t="s">
        <v>15111</v>
      </c>
      <c r="BD1418" s="314" t="s">
        <v>11771</v>
      </c>
      <c r="BE1418" s="314" t="s">
        <v>8637</v>
      </c>
      <c r="BG1418" s="175" t="s">
        <v>11772</v>
      </c>
      <c r="BP1418" s="314" t="s">
        <v>15136</v>
      </c>
      <c r="BQ1418" s="314" t="s">
        <v>15099</v>
      </c>
      <c r="BV1418" s="314" t="s">
        <v>11571</v>
      </c>
      <c r="BW1418" s="181">
        <v>41432</v>
      </c>
      <c r="BZ1418" s="181">
        <v>41432</v>
      </c>
      <c r="CA1418" s="292">
        <v>8.3333333333333329E-2</v>
      </c>
      <c r="CB1418" t="s">
        <v>1419</v>
      </c>
      <c r="CF1418" s="318" t="s">
        <v>2674</v>
      </c>
      <c r="DM1418" s="314" t="s">
        <v>11235</v>
      </c>
      <c r="DP1418" s="314" t="s">
        <v>9144</v>
      </c>
      <c r="DQ1418" s="314">
        <v>17.600000000000001</v>
      </c>
      <c r="DR1418" s="314" t="s">
        <v>11281</v>
      </c>
      <c r="EH1418" s="314" t="s">
        <v>11270</v>
      </c>
      <c r="EI1418" s="314" t="s">
        <v>9144</v>
      </c>
      <c r="EJ1418" s="314">
        <v>0.12</v>
      </c>
    </row>
    <row r="1419" spans="7:140" x14ac:dyDescent="0.35">
      <c r="G1419" s="322">
        <v>41501</v>
      </c>
      <c r="N1419" s="315" t="s">
        <v>18599</v>
      </c>
      <c r="S1419" s="314" t="s">
        <v>1404</v>
      </c>
      <c r="W1419" s="316">
        <v>41399</v>
      </c>
      <c r="AB1419" s="314" t="s">
        <v>7399</v>
      </c>
      <c r="AS1419" s="314" t="s">
        <v>15111</v>
      </c>
      <c r="BD1419" s="314" t="s">
        <v>11771</v>
      </c>
      <c r="BE1419" s="314" t="s">
        <v>8637</v>
      </c>
      <c r="BG1419" s="175" t="s">
        <v>11772</v>
      </c>
      <c r="BP1419" s="314" t="s">
        <v>15136</v>
      </c>
      <c r="BQ1419" s="314" t="s">
        <v>15099</v>
      </c>
      <c r="BV1419" s="314" t="s">
        <v>11571</v>
      </c>
      <c r="BW1419" s="181">
        <v>41432</v>
      </c>
      <c r="BZ1419" s="181">
        <v>41432</v>
      </c>
      <c r="CA1419" s="292">
        <v>0.25</v>
      </c>
      <c r="CB1419" t="s">
        <v>1419</v>
      </c>
      <c r="CF1419" s="318" t="s">
        <v>2674</v>
      </c>
      <c r="DM1419" s="314" t="s">
        <v>11235</v>
      </c>
      <c r="DP1419" s="314" t="s">
        <v>9144</v>
      </c>
      <c r="DQ1419" s="314">
        <v>17.2</v>
      </c>
      <c r="DR1419" s="314" t="s">
        <v>11281</v>
      </c>
      <c r="EH1419" s="314" t="s">
        <v>11270</v>
      </c>
      <c r="EI1419" s="314" t="s">
        <v>9144</v>
      </c>
      <c r="EJ1419" s="314">
        <v>0.12</v>
      </c>
    </row>
    <row r="1420" spans="7:140" x14ac:dyDescent="0.35">
      <c r="G1420" s="322">
        <v>41501</v>
      </c>
      <c r="N1420" s="315" t="s">
        <v>18599</v>
      </c>
      <c r="S1420" s="314" t="s">
        <v>1404</v>
      </c>
      <c r="W1420" s="316">
        <v>41399</v>
      </c>
      <c r="AB1420" s="314" t="s">
        <v>7399</v>
      </c>
      <c r="AS1420" s="314" t="s">
        <v>15111</v>
      </c>
      <c r="BD1420" s="314" t="s">
        <v>11771</v>
      </c>
      <c r="BE1420" s="314" t="s">
        <v>8637</v>
      </c>
      <c r="BG1420" s="175" t="s">
        <v>11772</v>
      </c>
      <c r="BP1420" s="314" t="s">
        <v>15136</v>
      </c>
      <c r="BQ1420" s="314" t="s">
        <v>15099</v>
      </c>
      <c r="BV1420" s="314" t="s">
        <v>11571</v>
      </c>
      <c r="BW1420" s="181">
        <v>41432</v>
      </c>
      <c r="BZ1420" s="181">
        <v>41432</v>
      </c>
      <c r="CA1420" s="292">
        <v>0.41666666666666669</v>
      </c>
      <c r="CB1420" t="s">
        <v>1419</v>
      </c>
      <c r="CF1420" s="318" t="s">
        <v>2674</v>
      </c>
      <c r="DM1420" s="314" t="s">
        <v>11235</v>
      </c>
      <c r="DP1420" s="314" t="s">
        <v>9144</v>
      </c>
      <c r="DQ1420" s="314">
        <v>17.3</v>
      </c>
      <c r="DR1420" s="314" t="s">
        <v>11281</v>
      </c>
      <c r="EH1420" s="314" t="s">
        <v>11270</v>
      </c>
      <c r="EI1420" s="314" t="s">
        <v>9144</v>
      </c>
      <c r="EJ1420" s="314">
        <v>0.12</v>
      </c>
    </row>
    <row r="1421" spans="7:140" x14ac:dyDescent="0.35">
      <c r="G1421" s="322">
        <v>41501</v>
      </c>
      <c r="N1421" s="315" t="s">
        <v>18599</v>
      </c>
      <c r="S1421" s="314" t="s">
        <v>1404</v>
      </c>
      <c r="W1421" s="316">
        <v>41399</v>
      </c>
      <c r="AB1421" s="314" t="s">
        <v>7399</v>
      </c>
      <c r="AS1421" s="314" t="s">
        <v>15111</v>
      </c>
      <c r="BD1421" s="314" t="s">
        <v>11771</v>
      </c>
      <c r="BE1421" s="314" t="s">
        <v>8637</v>
      </c>
      <c r="BG1421" s="175" t="s">
        <v>11772</v>
      </c>
      <c r="BP1421" s="314" t="s">
        <v>15136</v>
      </c>
      <c r="BQ1421" s="314" t="s">
        <v>15099</v>
      </c>
      <c r="BV1421" s="314" t="s">
        <v>11571</v>
      </c>
      <c r="BW1421" s="181">
        <v>41432</v>
      </c>
      <c r="BZ1421" s="181">
        <v>41432</v>
      </c>
      <c r="CA1421" s="292">
        <v>0.58333333333333337</v>
      </c>
      <c r="CB1421" t="s">
        <v>1419</v>
      </c>
      <c r="CF1421" s="318" t="s">
        <v>2674</v>
      </c>
      <c r="DM1421" s="314" t="s">
        <v>11235</v>
      </c>
      <c r="DP1421" s="314" t="s">
        <v>9144</v>
      </c>
      <c r="DQ1421" s="314">
        <v>19</v>
      </c>
      <c r="DR1421" s="314" t="s">
        <v>11281</v>
      </c>
      <c r="EH1421" s="314" t="s">
        <v>11270</v>
      </c>
      <c r="EI1421" s="314" t="s">
        <v>9144</v>
      </c>
      <c r="EJ1421" s="314">
        <v>0.12</v>
      </c>
    </row>
    <row r="1422" spans="7:140" x14ac:dyDescent="0.35">
      <c r="G1422" s="322">
        <v>41501</v>
      </c>
      <c r="N1422" s="315" t="s">
        <v>18599</v>
      </c>
      <c r="S1422" s="314" t="s">
        <v>1404</v>
      </c>
      <c r="W1422" s="316">
        <v>41399</v>
      </c>
      <c r="AB1422" s="314" t="s">
        <v>7399</v>
      </c>
      <c r="AS1422" s="314" t="s">
        <v>15111</v>
      </c>
      <c r="BD1422" s="314" t="s">
        <v>11771</v>
      </c>
      <c r="BE1422" s="314" t="s">
        <v>8637</v>
      </c>
      <c r="BG1422" s="175" t="s">
        <v>11772</v>
      </c>
      <c r="BP1422" s="314" t="s">
        <v>15136</v>
      </c>
      <c r="BQ1422" s="314" t="s">
        <v>15099</v>
      </c>
      <c r="BV1422" s="314" t="s">
        <v>11571</v>
      </c>
      <c r="BW1422" s="181">
        <v>41432</v>
      </c>
      <c r="BZ1422" s="181">
        <v>41432</v>
      </c>
      <c r="CA1422" s="292">
        <v>0.75</v>
      </c>
      <c r="CB1422" t="s">
        <v>1419</v>
      </c>
      <c r="CF1422" s="318" t="s">
        <v>2674</v>
      </c>
      <c r="DM1422" s="314" t="s">
        <v>11235</v>
      </c>
      <c r="DP1422" s="314" t="s">
        <v>9144</v>
      </c>
      <c r="DQ1422" s="314">
        <v>20.399999999999999</v>
      </c>
      <c r="DR1422" s="314" t="s">
        <v>11281</v>
      </c>
      <c r="EH1422" s="314" t="s">
        <v>11270</v>
      </c>
      <c r="EI1422" s="314" t="s">
        <v>9144</v>
      </c>
      <c r="EJ1422" s="314">
        <v>0.12</v>
      </c>
    </row>
    <row r="1423" spans="7:140" x14ac:dyDescent="0.35">
      <c r="G1423" s="322">
        <v>41501</v>
      </c>
      <c r="N1423" s="315" t="s">
        <v>18599</v>
      </c>
      <c r="S1423" s="314" t="s">
        <v>1404</v>
      </c>
      <c r="W1423" s="316">
        <v>41399</v>
      </c>
      <c r="AB1423" s="314" t="s">
        <v>7399</v>
      </c>
      <c r="AS1423" s="314" t="s">
        <v>15111</v>
      </c>
      <c r="BD1423" s="314" t="s">
        <v>11771</v>
      </c>
      <c r="BE1423" s="314" t="s">
        <v>8637</v>
      </c>
      <c r="BG1423" s="175" t="s">
        <v>11772</v>
      </c>
      <c r="BP1423" s="314" t="s">
        <v>15136</v>
      </c>
      <c r="BQ1423" s="314" t="s">
        <v>15099</v>
      </c>
      <c r="BV1423" s="314" t="s">
        <v>11571</v>
      </c>
      <c r="BW1423" s="181">
        <v>41432</v>
      </c>
      <c r="BZ1423" s="181">
        <v>41432</v>
      </c>
      <c r="CA1423" s="292">
        <v>0.91666666666666663</v>
      </c>
      <c r="CB1423" t="s">
        <v>1419</v>
      </c>
      <c r="CF1423" s="318" t="s">
        <v>2674</v>
      </c>
      <c r="DM1423" s="314" t="s">
        <v>11235</v>
      </c>
      <c r="DP1423" s="314" t="s">
        <v>9144</v>
      </c>
      <c r="DQ1423" s="314">
        <v>20.399999999999999</v>
      </c>
      <c r="DR1423" s="314" t="s">
        <v>11281</v>
      </c>
      <c r="EH1423" s="314" t="s">
        <v>11270</v>
      </c>
      <c r="EI1423" s="314" t="s">
        <v>9144</v>
      </c>
      <c r="EJ1423" s="314">
        <v>0.12</v>
      </c>
    </row>
    <row r="1424" spans="7:140" x14ac:dyDescent="0.35">
      <c r="G1424" s="322">
        <v>41501</v>
      </c>
      <c r="N1424" s="315" t="s">
        <v>18599</v>
      </c>
      <c r="S1424" s="314" t="s">
        <v>1404</v>
      </c>
      <c r="W1424" s="316">
        <v>41399</v>
      </c>
      <c r="AB1424" s="314" t="s">
        <v>7399</v>
      </c>
      <c r="AS1424" s="314" t="s">
        <v>15111</v>
      </c>
      <c r="BD1424" s="314" t="s">
        <v>11771</v>
      </c>
      <c r="BE1424" s="314" t="s">
        <v>8637</v>
      </c>
      <c r="BG1424" s="175" t="s">
        <v>11772</v>
      </c>
      <c r="BP1424" s="314" t="s">
        <v>15136</v>
      </c>
      <c r="BQ1424" s="314" t="s">
        <v>15099</v>
      </c>
      <c r="BV1424" s="314" t="s">
        <v>11571</v>
      </c>
      <c r="BW1424" s="181">
        <v>41433</v>
      </c>
      <c r="BZ1424" s="181">
        <v>41433</v>
      </c>
      <c r="CA1424" s="292">
        <v>8.3333333333333329E-2</v>
      </c>
      <c r="CB1424" t="s">
        <v>1419</v>
      </c>
      <c r="CF1424" s="318" t="s">
        <v>2674</v>
      </c>
      <c r="DM1424" s="314" t="s">
        <v>11235</v>
      </c>
      <c r="DP1424" s="314" t="s">
        <v>9144</v>
      </c>
      <c r="DQ1424" s="314">
        <v>19.8</v>
      </c>
      <c r="DR1424" s="314" t="s">
        <v>11281</v>
      </c>
      <c r="EH1424" s="314" t="s">
        <v>11270</v>
      </c>
      <c r="EI1424" s="314" t="s">
        <v>9144</v>
      </c>
      <c r="EJ1424" s="314">
        <v>0.12</v>
      </c>
    </row>
    <row r="1425" spans="7:140" x14ac:dyDescent="0.35">
      <c r="G1425" s="322">
        <v>41501</v>
      </c>
      <c r="N1425" s="315" t="s">
        <v>18599</v>
      </c>
      <c r="S1425" s="314" t="s">
        <v>1404</v>
      </c>
      <c r="W1425" s="316">
        <v>41399</v>
      </c>
      <c r="AB1425" s="314" t="s">
        <v>7399</v>
      </c>
      <c r="AS1425" s="314" t="s">
        <v>15111</v>
      </c>
      <c r="BD1425" s="314" t="s">
        <v>11771</v>
      </c>
      <c r="BE1425" s="314" t="s">
        <v>8637</v>
      </c>
      <c r="BG1425" s="175" t="s">
        <v>11772</v>
      </c>
      <c r="BP1425" s="314" t="s">
        <v>15136</v>
      </c>
      <c r="BQ1425" s="314" t="s">
        <v>15099</v>
      </c>
      <c r="BV1425" s="314" t="s">
        <v>11571</v>
      </c>
      <c r="BW1425" s="181">
        <v>41433</v>
      </c>
      <c r="BZ1425" s="181">
        <v>41433</v>
      </c>
      <c r="CA1425" s="292">
        <v>0.25</v>
      </c>
      <c r="CB1425" t="s">
        <v>1419</v>
      </c>
      <c r="CF1425" s="318" t="s">
        <v>2674</v>
      </c>
      <c r="DM1425" s="314" t="s">
        <v>11235</v>
      </c>
      <c r="DP1425" s="314" t="s">
        <v>9144</v>
      </c>
      <c r="DQ1425" s="314">
        <v>19.399999999999999</v>
      </c>
      <c r="DR1425" s="314" t="s">
        <v>11281</v>
      </c>
      <c r="EH1425" s="314" t="s">
        <v>11270</v>
      </c>
      <c r="EI1425" s="314" t="s">
        <v>9144</v>
      </c>
      <c r="EJ1425" s="314">
        <v>0.12</v>
      </c>
    </row>
    <row r="1426" spans="7:140" x14ac:dyDescent="0.35">
      <c r="G1426" s="322">
        <v>41501</v>
      </c>
      <c r="N1426" s="315" t="s">
        <v>18599</v>
      </c>
      <c r="S1426" s="314" t="s">
        <v>1404</v>
      </c>
      <c r="W1426" s="316">
        <v>41399</v>
      </c>
      <c r="AB1426" s="314" t="s">
        <v>7399</v>
      </c>
      <c r="AS1426" s="314" t="s">
        <v>15111</v>
      </c>
      <c r="BD1426" s="314" t="s">
        <v>11771</v>
      </c>
      <c r="BE1426" s="314" t="s">
        <v>8637</v>
      </c>
      <c r="BG1426" s="175" t="s">
        <v>11772</v>
      </c>
      <c r="BP1426" s="314" t="s">
        <v>15136</v>
      </c>
      <c r="BQ1426" s="314" t="s">
        <v>15099</v>
      </c>
      <c r="BV1426" s="314" t="s">
        <v>11571</v>
      </c>
      <c r="BW1426" s="181">
        <v>41433</v>
      </c>
      <c r="BZ1426" s="181">
        <v>41433</v>
      </c>
      <c r="CA1426" s="292">
        <v>0.41666666666666669</v>
      </c>
      <c r="CB1426" t="s">
        <v>1419</v>
      </c>
      <c r="CF1426" s="318" t="s">
        <v>2674</v>
      </c>
      <c r="DM1426" s="314" t="s">
        <v>11235</v>
      </c>
      <c r="DP1426" s="314" t="s">
        <v>9144</v>
      </c>
      <c r="DQ1426" s="314">
        <v>19.5</v>
      </c>
      <c r="DR1426" s="314" t="s">
        <v>11281</v>
      </c>
      <c r="EH1426" s="314" t="s">
        <v>11270</v>
      </c>
      <c r="EI1426" s="314" t="s">
        <v>9144</v>
      </c>
      <c r="EJ1426" s="314">
        <v>0.12</v>
      </c>
    </row>
    <row r="1427" spans="7:140" x14ac:dyDescent="0.35">
      <c r="G1427" s="322">
        <v>41501</v>
      </c>
      <c r="N1427" s="315" t="s">
        <v>18599</v>
      </c>
      <c r="S1427" s="314" t="s">
        <v>1404</v>
      </c>
      <c r="W1427" s="316">
        <v>41399</v>
      </c>
      <c r="AB1427" s="314" t="s">
        <v>7399</v>
      </c>
      <c r="AS1427" s="314" t="s">
        <v>15111</v>
      </c>
      <c r="BD1427" s="314" t="s">
        <v>11771</v>
      </c>
      <c r="BE1427" s="314" t="s">
        <v>8637</v>
      </c>
      <c r="BG1427" s="175" t="s">
        <v>11772</v>
      </c>
      <c r="BP1427" s="314" t="s">
        <v>15136</v>
      </c>
      <c r="BQ1427" s="314" t="s">
        <v>15099</v>
      </c>
      <c r="BV1427" s="314" t="s">
        <v>11571</v>
      </c>
      <c r="BW1427" s="181">
        <v>41433</v>
      </c>
      <c r="BZ1427" s="181">
        <v>41433</v>
      </c>
      <c r="CA1427" s="292">
        <v>0.58333333333333337</v>
      </c>
      <c r="CB1427" t="s">
        <v>1419</v>
      </c>
      <c r="CF1427" s="318" t="s">
        <v>2674</v>
      </c>
      <c r="DM1427" s="314" t="s">
        <v>11235</v>
      </c>
      <c r="DP1427" s="314" t="s">
        <v>9144</v>
      </c>
      <c r="DQ1427" s="314">
        <v>20.399999999999999</v>
      </c>
      <c r="DR1427" s="314" t="s">
        <v>11281</v>
      </c>
      <c r="EH1427" s="314" t="s">
        <v>11270</v>
      </c>
      <c r="EI1427" s="314" t="s">
        <v>9144</v>
      </c>
      <c r="EJ1427" s="314">
        <v>0.12</v>
      </c>
    </row>
    <row r="1428" spans="7:140" x14ac:dyDescent="0.35">
      <c r="G1428" s="322">
        <v>41501</v>
      </c>
      <c r="N1428" s="315" t="s">
        <v>18599</v>
      </c>
      <c r="S1428" s="314" t="s">
        <v>1404</v>
      </c>
      <c r="W1428" s="316">
        <v>41399</v>
      </c>
      <c r="AB1428" s="314" t="s">
        <v>7399</v>
      </c>
      <c r="AS1428" s="314" t="s">
        <v>15111</v>
      </c>
      <c r="BD1428" s="314" t="s">
        <v>11771</v>
      </c>
      <c r="BE1428" s="314" t="s">
        <v>8637</v>
      </c>
      <c r="BG1428" s="175" t="s">
        <v>11772</v>
      </c>
      <c r="BP1428" s="314" t="s">
        <v>15136</v>
      </c>
      <c r="BQ1428" s="314" t="s">
        <v>15099</v>
      </c>
      <c r="BV1428" s="314" t="s">
        <v>11571</v>
      </c>
      <c r="BW1428" s="181">
        <v>41433</v>
      </c>
      <c r="BZ1428" s="181">
        <v>41433</v>
      </c>
      <c r="CA1428" s="292">
        <v>0.75</v>
      </c>
      <c r="CB1428" t="s">
        <v>1419</v>
      </c>
      <c r="CF1428" s="318" t="s">
        <v>2674</v>
      </c>
      <c r="DM1428" s="314" t="s">
        <v>11235</v>
      </c>
      <c r="DP1428" s="314" t="s">
        <v>9144</v>
      </c>
      <c r="DQ1428" s="314">
        <v>20.6</v>
      </c>
      <c r="DR1428" s="314" t="s">
        <v>11281</v>
      </c>
      <c r="EH1428" s="314" t="s">
        <v>11270</v>
      </c>
      <c r="EI1428" s="314" t="s">
        <v>9144</v>
      </c>
      <c r="EJ1428" s="314">
        <v>0.12</v>
      </c>
    </row>
    <row r="1429" spans="7:140" x14ac:dyDescent="0.35">
      <c r="G1429" s="322">
        <v>41501</v>
      </c>
      <c r="N1429" s="315" t="s">
        <v>18599</v>
      </c>
      <c r="S1429" s="314" t="s">
        <v>1404</v>
      </c>
      <c r="W1429" s="316">
        <v>41399</v>
      </c>
      <c r="AB1429" s="314" t="s">
        <v>7399</v>
      </c>
      <c r="AS1429" s="314" t="s">
        <v>15111</v>
      </c>
      <c r="BD1429" s="314" t="s">
        <v>11771</v>
      </c>
      <c r="BE1429" s="314" t="s">
        <v>8637</v>
      </c>
      <c r="BG1429" s="175" t="s">
        <v>11772</v>
      </c>
      <c r="BP1429" s="314" t="s">
        <v>15136</v>
      </c>
      <c r="BQ1429" s="314" t="s">
        <v>15099</v>
      </c>
      <c r="BV1429" s="314" t="s">
        <v>11571</v>
      </c>
      <c r="BW1429" s="181">
        <v>41433</v>
      </c>
      <c r="BZ1429" s="181">
        <v>41433</v>
      </c>
      <c r="CA1429" s="292">
        <v>0.91666666666666663</v>
      </c>
      <c r="CB1429" t="s">
        <v>1419</v>
      </c>
      <c r="CF1429" s="318" t="s">
        <v>2674</v>
      </c>
      <c r="DM1429" s="314" t="s">
        <v>11235</v>
      </c>
      <c r="DP1429" s="314" t="s">
        <v>9144</v>
      </c>
      <c r="DQ1429" s="314">
        <v>19.8</v>
      </c>
      <c r="DR1429" s="314" t="s">
        <v>11281</v>
      </c>
      <c r="EH1429" s="314" t="s">
        <v>11270</v>
      </c>
      <c r="EI1429" s="314" t="s">
        <v>9144</v>
      </c>
      <c r="EJ1429" s="314">
        <v>0.12</v>
      </c>
    </row>
    <row r="1430" spans="7:140" x14ac:dyDescent="0.35">
      <c r="G1430" s="322">
        <v>41501</v>
      </c>
      <c r="N1430" s="315" t="s">
        <v>18599</v>
      </c>
      <c r="S1430" s="314" t="s">
        <v>1404</v>
      </c>
      <c r="W1430" s="316">
        <v>41399</v>
      </c>
      <c r="AB1430" s="314" t="s">
        <v>7399</v>
      </c>
      <c r="AS1430" s="314" t="s">
        <v>15111</v>
      </c>
      <c r="BD1430" s="314" t="s">
        <v>11771</v>
      </c>
      <c r="BE1430" s="314" t="s">
        <v>8637</v>
      </c>
      <c r="BG1430" s="175" t="s">
        <v>11772</v>
      </c>
      <c r="BP1430" s="314" t="s">
        <v>15136</v>
      </c>
      <c r="BQ1430" s="314" t="s">
        <v>15099</v>
      </c>
      <c r="BV1430" s="314" t="s">
        <v>11571</v>
      </c>
      <c r="BW1430" s="181">
        <v>41434</v>
      </c>
      <c r="BZ1430" s="181">
        <v>41434</v>
      </c>
      <c r="CA1430" s="292">
        <v>8.3333333333333329E-2</v>
      </c>
      <c r="CB1430" t="s">
        <v>1419</v>
      </c>
      <c r="CF1430" s="318" t="s">
        <v>2674</v>
      </c>
      <c r="DM1430" s="314" t="s">
        <v>11235</v>
      </c>
      <c r="DP1430" s="314" t="s">
        <v>9144</v>
      </c>
      <c r="DQ1430" s="314">
        <v>19.2</v>
      </c>
      <c r="DR1430" s="314" t="s">
        <v>11281</v>
      </c>
      <c r="EH1430" s="314" t="s">
        <v>11270</v>
      </c>
      <c r="EI1430" s="314" t="s">
        <v>9144</v>
      </c>
      <c r="EJ1430" s="314">
        <v>0.12</v>
      </c>
    </row>
    <row r="1431" spans="7:140" x14ac:dyDescent="0.35">
      <c r="G1431" s="322">
        <v>41501</v>
      </c>
      <c r="N1431" s="315" t="s">
        <v>18599</v>
      </c>
      <c r="S1431" s="314" t="s">
        <v>1404</v>
      </c>
      <c r="W1431" s="316">
        <v>41399</v>
      </c>
      <c r="AB1431" s="314" t="s">
        <v>7399</v>
      </c>
      <c r="AS1431" s="314" t="s">
        <v>15111</v>
      </c>
      <c r="BD1431" s="314" t="s">
        <v>11771</v>
      </c>
      <c r="BE1431" s="314" t="s">
        <v>8637</v>
      </c>
      <c r="BG1431" s="175" t="s">
        <v>11772</v>
      </c>
      <c r="BP1431" s="314" t="s">
        <v>15136</v>
      </c>
      <c r="BQ1431" s="314" t="s">
        <v>15099</v>
      </c>
      <c r="BV1431" s="314" t="s">
        <v>11571</v>
      </c>
      <c r="BW1431" s="181">
        <v>41434</v>
      </c>
      <c r="BZ1431" s="181">
        <v>41434</v>
      </c>
      <c r="CA1431" s="292">
        <v>0.25</v>
      </c>
      <c r="CB1431" t="s">
        <v>1419</v>
      </c>
      <c r="CF1431" s="318" t="s">
        <v>2674</v>
      </c>
      <c r="DM1431" s="314" t="s">
        <v>11235</v>
      </c>
      <c r="DP1431" s="314" t="s">
        <v>9144</v>
      </c>
      <c r="DQ1431" s="314">
        <v>18.399999999999999</v>
      </c>
      <c r="DR1431" s="314" t="s">
        <v>11281</v>
      </c>
      <c r="EH1431" s="314" t="s">
        <v>11270</v>
      </c>
      <c r="EI1431" s="314" t="s">
        <v>9144</v>
      </c>
      <c r="EJ1431" s="314">
        <v>0.12</v>
      </c>
    </row>
    <row r="1432" spans="7:140" x14ac:dyDescent="0.35">
      <c r="G1432" s="322">
        <v>41501</v>
      </c>
      <c r="N1432" s="315" t="s">
        <v>18599</v>
      </c>
      <c r="S1432" s="314" t="s">
        <v>1404</v>
      </c>
      <c r="W1432" s="316">
        <v>41399</v>
      </c>
      <c r="AB1432" s="314" t="s">
        <v>7399</v>
      </c>
      <c r="AS1432" s="314" t="s">
        <v>15111</v>
      </c>
      <c r="BD1432" s="314" t="s">
        <v>11771</v>
      </c>
      <c r="BE1432" s="314" t="s">
        <v>8637</v>
      </c>
      <c r="BG1432" s="175" t="s">
        <v>11772</v>
      </c>
      <c r="BP1432" s="314" t="s">
        <v>15136</v>
      </c>
      <c r="BQ1432" s="314" t="s">
        <v>15099</v>
      </c>
      <c r="BV1432" s="314" t="s">
        <v>11571</v>
      </c>
      <c r="BW1432" s="181">
        <v>41434</v>
      </c>
      <c r="BZ1432" s="181">
        <v>41434</v>
      </c>
      <c r="CA1432" s="292">
        <v>0.41666666666666669</v>
      </c>
      <c r="CB1432" t="s">
        <v>1419</v>
      </c>
      <c r="CF1432" s="318" t="s">
        <v>2674</v>
      </c>
      <c r="DM1432" s="314" t="s">
        <v>11235</v>
      </c>
      <c r="DP1432" s="314" t="s">
        <v>9144</v>
      </c>
      <c r="DQ1432" s="314">
        <v>18.7</v>
      </c>
      <c r="DR1432" s="314" t="s">
        <v>11281</v>
      </c>
      <c r="EH1432" s="314" t="s">
        <v>11270</v>
      </c>
      <c r="EI1432" s="314" t="s">
        <v>9144</v>
      </c>
      <c r="EJ1432" s="314">
        <v>0.12</v>
      </c>
    </row>
    <row r="1433" spans="7:140" x14ac:dyDescent="0.35">
      <c r="G1433" s="322">
        <v>41501</v>
      </c>
      <c r="N1433" s="315" t="s">
        <v>18599</v>
      </c>
      <c r="S1433" s="314" t="s">
        <v>1404</v>
      </c>
      <c r="W1433" s="316">
        <v>41399</v>
      </c>
      <c r="AB1433" s="314" t="s">
        <v>7399</v>
      </c>
      <c r="AS1433" s="314" t="s">
        <v>15111</v>
      </c>
      <c r="BD1433" s="314" t="s">
        <v>11771</v>
      </c>
      <c r="BE1433" s="314" t="s">
        <v>8637</v>
      </c>
      <c r="BG1433" s="175" t="s">
        <v>11772</v>
      </c>
      <c r="BP1433" s="314" t="s">
        <v>15136</v>
      </c>
      <c r="BQ1433" s="314" t="s">
        <v>15099</v>
      </c>
      <c r="BV1433" s="314" t="s">
        <v>11571</v>
      </c>
      <c r="BW1433" s="181">
        <v>41434</v>
      </c>
      <c r="BZ1433" s="181">
        <v>41434</v>
      </c>
      <c r="CA1433" s="292">
        <v>0.58333333333333337</v>
      </c>
      <c r="CB1433" t="s">
        <v>1419</v>
      </c>
      <c r="CF1433" s="318" t="s">
        <v>2674</v>
      </c>
      <c r="DM1433" s="314" t="s">
        <v>11235</v>
      </c>
      <c r="DP1433" s="314" t="s">
        <v>9144</v>
      </c>
      <c r="DQ1433" s="314">
        <v>19.899999999999999</v>
      </c>
      <c r="DR1433" s="314" t="s">
        <v>11281</v>
      </c>
      <c r="EH1433" s="314" t="s">
        <v>11270</v>
      </c>
      <c r="EI1433" s="314" t="s">
        <v>9144</v>
      </c>
      <c r="EJ1433" s="314">
        <v>0.12</v>
      </c>
    </row>
    <row r="1434" spans="7:140" x14ac:dyDescent="0.35">
      <c r="G1434" s="322">
        <v>41501</v>
      </c>
      <c r="N1434" s="315" t="s">
        <v>18599</v>
      </c>
      <c r="S1434" s="314" t="s">
        <v>1404</v>
      </c>
      <c r="W1434" s="316">
        <v>41399</v>
      </c>
      <c r="AB1434" s="314" t="s">
        <v>7399</v>
      </c>
      <c r="AS1434" s="314" t="s">
        <v>15111</v>
      </c>
      <c r="BD1434" s="314" t="s">
        <v>11771</v>
      </c>
      <c r="BE1434" s="314" t="s">
        <v>8637</v>
      </c>
      <c r="BG1434" s="175" t="s">
        <v>11772</v>
      </c>
      <c r="BP1434" s="314" t="s">
        <v>15136</v>
      </c>
      <c r="BQ1434" s="314" t="s">
        <v>15099</v>
      </c>
      <c r="BV1434" s="314" t="s">
        <v>11571</v>
      </c>
      <c r="BW1434" s="181">
        <v>41434</v>
      </c>
      <c r="BZ1434" s="181">
        <v>41434</v>
      </c>
      <c r="CA1434" s="292">
        <v>0.75</v>
      </c>
      <c r="CB1434" t="s">
        <v>1419</v>
      </c>
      <c r="CF1434" s="318" t="s">
        <v>2674</v>
      </c>
      <c r="DM1434" s="314" t="s">
        <v>11235</v>
      </c>
      <c r="DP1434" s="314" t="s">
        <v>9144</v>
      </c>
      <c r="DQ1434" s="314">
        <v>20.5</v>
      </c>
      <c r="DR1434" s="314" t="s">
        <v>11281</v>
      </c>
      <c r="EH1434" s="314" t="s">
        <v>11270</v>
      </c>
      <c r="EI1434" s="314" t="s">
        <v>9144</v>
      </c>
      <c r="EJ1434" s="314">
        <v>0.12</v>
      </c>
    </row>
    <row r="1435" spans="7:140" x14ac:dyDescent="0.35">
      <c r="G1435" s="322">
        <v>41501</v>
      </c>
      <c r="N1435" s="315" t="s">
        <v>18599</v>
      </c>
      <c r="S1435" s="314" t="s">
        <v>1404</v>
      </c>
      <c r="W1435" s="316">
        <v>41399</v>
      </c>
      <c r="AB1435" s="314" t="s">
        <v>7399</v>
      </c>
      <c r="AS1435" s="314" t="s">
        <v>15111</v>
      </c>
      <c r="BD1435" s="314" t="s">
        <v>11771</v>
      </c>
      <c r="BE1435" s="314" t="s">
        <v>8637</v>
      </c>
      <c r="BG1435" s="175" t="s">
        <v>11772</v>
      </c>
      <c r="BP1435" s="314" t="s">
        <v>15136</v>
      </c>
      <c r="BQ1435" s="314" t="s">
        <v>15099</v>
      </c>
      <c r="BV1435" s="314" t="s">
        <v>11571</v>
      </c>
      <c r="BW1435" s="181">
        <v>41434</v>
      </c>
      <c r="BZ1435" s="181">
        <v>41434</v>
      </c>
      <c r="CA1435" s="292">
        <v>0.91666666666666663</v>
      </c>
      <c r="CB1435" t="s">
        <v>1419</v>
      </c>
      <c r="CF1435" s="318" t="s">
        <v>2674</v>
      </c>
      <c r="DM1435" s="314" t="s">
        <v>11235</v>
      </c>
      <c r="DP1435" s="314" t="s">
        <v>9144</v>
      </c>
      <c r="DQ1435" s="314">
        <v>19.899999999999999</v>
      </c>
      <c r="DR1435" s="314" t="s">
        <v>11281</v>
      </c>
      <c r="EH1435" s="314" t="s">
        <v>11270</v>
      </c>
      <c r="EI1435" s="314" t="s">
        <v>9144</v>
      </c>
      <c r="EJ1435" s="314">
        <v>0.12</v>
      </c>
    </row>
    <row r="1436" spans="7:140" x14ac:dyDescent="0.35">
      <c r="G1436" s="322">
        <v>41501</v>
      </c>
      <c r="N1436" s="315" t="s">
        <v>18599</v>
      </c>
      <c r="S1436" s="314" t="s">
        <v>1404</v>
      </c>
      <c r="W1436" s="316">
        <v>41399</v>
      </c>
      <c r="AB1436" s="314" t="s">
        <v>7399</v>
      </c>
      <c r="AS1436" s="314" t="s">
        <v>15111</v>
      </c>
      <c r="BD1436" s="314" t="s">
        <v>11771</v>
      </c>
      <c r="BE1436" s="314" t="s">
        <v>8637</v>
      </c>
      <c r="BG1436" s="175" t="s">
        <v>11772</v>
      </c>
      <c r="BP1436" s="314" t="s">
        <v>15136</v>
      </c>
      <c r="BQ1436" s="314" t="s">
        <v>15099</v>
      </c>
      <c r="BV1436" s="314" t="s">
        <v>11571</v>
      </c>
      <c r="BW1436" s="181">
        <v>41435</v>
      </c>
      <c r="BZ1436" s="181">
        <v>41435</v>
      </c>
      <c r="CA1436" s="292">
        <v>8.3333333333333329E-2</v>
      </c>
      <c r="CB1436" t="s">
        <v>1419</v>
      </c>
      <c r="CF1436" s="318" t="s">
        <v>2674</v>
      </c>
      <c r="DM1436" s="314" t="s">
        <v>11235</v>
      </c>
      <c r="DP1436" s="314" t="s">
        <v>9144</v>
      </c>
      <c r="DQ1436" s="314">
        <v>19</v>
      </c>
      <c r="DR1436" s="314" t="s">
        <v>11281</v>
      </c>
      <c r="EH1436" s="314" t="s">
        <v>11270</v>
      </c>
      <c r="EI1436" s="314" t="s">
        <v>9144</v>
      </c>
      <c r="EJ1436" s="314">
        <v>0.12</v>
      </c>
    </row>
    <row r="1437" spans="7:140" x14ac:dyDescent="0.35">
      <c r="G1437" s="322">
        <v>41501</v>
      </c>
      <c r="N1437" s="315" t="s">
        <v>18599</v>
      </c>
      <c r="S1437" s="314" t="s">
        <v>1404</v>
      </c>
      <c r="W1437" s="316">
        <v>41399</v>
      </c>
      <c r="AB1437" s="314" t="s">
        <v>7399</v>
      </c>
      <c r="AS1437" s="314" t="s">
        <v>15111</v>
      </c>
      <c r="BD1437" s="314" t="s">
        <v>11771</v>
      </c>
      <c r="BE1437" s="314" t="s">
        <v>8637</v>
      </c>
      <c r="BG1437" s="175" t="s">
        <v>11772</v>
      </c>
      <c r="BP1437" s="314" t="s">
        <v>15136</v>
      </c>
      <c r="BQ1437" s="314" t="s">
        <v>15099</v>
      </c>
      <c r="BV1437" s="314" t="s">
        <v>11571</v>
      </c>
      <c r="BW1437" s="181">
        <v>41435</v>
      </c>
      <c r="BZ1437" s="181">
        <v>41435</v>
      </c>
      <c r="CA1437" s="292">
        <v>0.25</v>
      </c>
      <c r="CB1437" t="s">
        <v>1419</v>
      </c>
      <c r="CF1437" s="318" t="s">
        <v>2674</v>
      </c>
      <c r="DM1437" s="314" t="s">
        <v>11235</v>
      </c>
      <c r="DP1437" s="314" t="s">
        <v>9144</v>
      </c>
      <c r="DQ1437" s="314">
        <v>18.5</v>
      </c>
      <c r="DR1437" s="314" t="s">
        <v>11281</v>
      </c>
      <c r="EH1437" s="314" t="s">
        <v>11270</v>
      </c>
      <c r="EI1437" s="314" t="s">
        <v>9144</v>
      </c>
      <c r="EJ1437" s="314">
        <v>0.12</v>
      </c>
    </row>
    <row r="1438" spans="7:140" x14ac:dyDescent="0.35">
      <c r="G1438" s="322">
        <v>41501</v>
      </c>
      <c r="N1438" s="315" t="s">
        <v>18599</v>
      </c>
      <c r="S1438" s="314" t="s">
        <v>1404</v>
      </c>
      <c r="W1438" s="316">
        <v>41399</v>
      </c>
      <c r="AB1438" s="314" t="s">
        <v>7399</v>
      </c>
      <c r="AS1438" s="314" t="s">
        <v>15111</v>
      </c>
      <c r="BD1438" s="314" t="s">
        <v>11771</v>
      </c>
      <c r="BE1438" s="314" t="s">
        <v>8637</v>
      </c>
      <c r="BG1438" s="175" t="s">
        <v>11772</v>
      </c>
      <c r="BP1438" s="314" t="s">
        <v>15136</v>
      </c>
      <c r="BQ1438" s="314" t="s">
        <v>15099</v>
      </c>
      <c r="BV1438" s="314" t="s">
        <v>11571</v>
      </c>
      <c r="BW1438" s="181">
        <v>41435</v>
      </c>
      <c r="BZ1438" s="181">
        <v>41435</v>
      </c>
      <c r="CA1438" s="292">
        <v>0.41666666666666669</v>
      </c>
      <c r="CB1438" t="s">
        <v>1419</v>
      </c>
      <c r="CF1438" s="318" t="s">
        <v>2674</v>
      </c>
      <c r="DM1438" s="314" t="s">
        <v>11235</v>
      </c>
      <c r="DP1438" s="314" t="s">
        <v>9144</v>
      </c>
      <c r="DQ1438" s="314">
        <v>18.899999999999999</v>
      </c>
      <c r="DR1438" s="314" t="s">
        <v>11281</v>
      </c>
      <c r="EH1438" s="314" t="s">
        <v>11270</v>
      </c>
      <c r="EI1438" s="314" t="s">
        <v>9144</v>
      </c>
      <c r="EJ1438" s="314">
        <v>0.12</v>
      </c>
    </row>
    <row r="1439" spans="7:140" x14ac:dyDescent="0.35">
      <c r="G1439" s="322">
        <v>41501</v>
      </c>
      <c r="N1439" s="315" t="s">
        <v>18599</v>
      </c>
      <c r="S1439" s="314" t="s">
        <v>1404</v>
      </c>
      <c r="W1439" s="316">
        <v>41399</v>
      </c>
      <c r="AB1439" s="314" t="s">
        <v>7399</v>
      </c>
      <c r="AS1439" s="314" t="s">
        <v>15111</v>
      </c>
      <c r="BD1439" s="314" t="s">
        <v>11771</v>
      </c>
      <c r="BE1439" s="314" t="s">
        <v>8637</v>
      </c>
      <c r="BG1439" s="175" t="s">
        <v>11772</v>
      </c>
      <c r="BP1439" s="314" t="s">
        <v>15136</v>
      </c>
      <c r="BQ1439" s="314" t="s">
        <v>15099</v>
      </c>
      <c r="BV1439" s="314" t="s">
        <v>11571</v>
      </c>
      <c r="BW1439" s="181">
        <v>41435</v>
      </c>
      <c r="BZ1439" s="181">
        <v>41435</v>
      </c>
      <c r="CA1439" s="292">
        <v>0.58333333333333337</v>
      </c>
      <c r="CB1439" t="s">
        <v>1419</v>
      </c>
      <c r="CF1439" s="318" t="s">
        <v>2674</v>
      </c>
      <c r="DM1439" s="314" t="s">
        <v>11235</v>
      </c>
      <c r="DP1439" s="314" t="s">
        <v>9144</v>
      </c>
      <c r="DQ1439" s="314">
        <v>20</v>
      </c>
      <c r="DR1439" s="314" t="s">
        <v>11281</v>
      </c>
      <c r="EH1439" s="314" t="s">
        <v>11270</v>
      </c>
      <c r="EI1439" s="314" t="s">
        <v>9144</v>
      </c>
      <c r="EJ1439" s="314">
        <v>0.12</v>
      </c>
    </row>
    <row r="1440" spans="7:140" x14ac:dyDescent="0.35">
      <c r="G1440" s="322">
        <v>41501</v>
      </c>
      <c r="N1440" s="315" t="s">
        <v>18599</v>
      </c>
      <c r="S1440" s="314" t="s">
        <v>1404</v>
      </c>
      <c r="W1440" s="316">
        <v>41399</v>
      </c>
      <c r="AB1440" s="314" t="s">
        <v>7399</v>
      </c>
      <c r="AS1440" s="314" t="s">
        <v>15111</v>
      </c>
      <c r="BD1440" s="314" t="s">
        <v>11771</v>
      </c>
      <c r="BE1440" s="314" t="s">
        <v>8637</v>
      </c>
      <c r="BG1440" s="175" t="s">
        <v>11772</v>
      </c>
      <c r="BP1440" s="314" t="s">
        <v>15136</v>
      </c>
      <c r="BQ1440" s="314" t="s">
        <v>15099</v>
      </c>
      <c r="BV1440" s="314" t="s">
        <v>11571</v>
      </c>
      <c r="BW1440" s="181">
        <v>41435</v>
      </c>
      <c r="BZ1440" s="181">
        <v>41435</v>
      </c>
      <c r="CA1440" s="292">
        <v>0.75</v>
      </c>
      <c r="CB1440" t="s">
        <v>1419</v>
      </c>
      <c r="CF1440" s="318" t="s">
        <v>2674</v>
      </c>
      <c r="DM1440" s="314" t="s">
        <v>11235</v>
      </c>
      <c r="DP1440" s="314" t="s">
        <v>9144</v>
      </c>
      <c r="DQ1440" s="314">
        <v>19.100000000000001</v>
      </c>
      <c r="DR1440" s="314" t="s">
        <v>11281</v>
      </c>
      <c r="EH1440" s="314" t="s">
        <v>11270</v>
      </c>
      <c r="EI1440" s="314" t="s">
        <v>9144</v>
      </c>
      <c r="EJ1440" s="314">
        <v>0.12</v>
      </c>
    </row>
    <row r="1441" spans="7:140" x14ac:dyDescent="0.35">
      <c r="G1441" s="322">
        <v>41501</v>
      </c>
      <c r="N1441" s="315" t="s">
        <v>18599</v>
      </c>
      <c r="S1441" s="314" t="s">
        <v>1404</v>
      </c>
      <c r="W1441" s="316">
        <v>41399</v>
      </c>
      <c r="AB1441" s="314" t="s">
        <v>7399</v>
      </c>
      <c r="AS1441" s="314" t="s">
        <v>15111</v>
      </c>
      <c r="BD1441" s="314" t="s">
        <v>11771</v>
      </c>
      <c r="BE1441" s="314" t="s">
        <v>8637</v>
      </c>
      <c r="BG1441" s="175" t="s">
        <v>11772</v>
      </c>
      <c r="BP1441" s="314" t="s">
        <v>15136</v>
      </c>
      <c r="BQ1441" s="314" t="s">
        <v>15099</v>
      </c>
      <c r="BV1441" s="314" t="s">
        <v>11571</v>
      </c>
      <c r="BW1441" s="181">
        <v>41435</v>
      </c>
      <c r="BZ1441" s="181">
        <v>41435</v>
      </c>
      <c r="CA1441" s="292">
        <v>0.91666666666666663</v>
      </c>
      <c r="CB1441" t="s">
        <v>1419</v>
      </c>
      <c r="CF1441" s="318" t="s">
        <v>2674</v>
      </c>
      <c r="DM1441" s="314" t="s">
        <v>11235</v>
      </c>
      <c r="DP1441" s="314" t="s">
        <v>9144</v>
      </c>
      <c r="DQ1441" s="314">
        <v>19</v>
      </c>
      <c r="DR1441" s="314" t="s">
        <v>11281</v>
      </c>
      <c r="EH1441" s="314" t="s">
        <v>11270</v>
      </c>
      <c r="EI1441" s="314" t="s">
        <v>9144</v>
      </c>
      <c r="EJ1441" s="314">
        <v>0.12</v>
      </c>
    </row>
    <row r="1442" spans="7:140" x14ac:dyDescent="0.35">
      <c r="G1442" s="322">
        <v>41501</v>
      </c>
      <c r="N1442" s="315" t="s">
        <v>18599</v>
      </c>
      <c r="S1442" s="314" t="s">
        <v>1404</v>
      </c>
      <c r="W1442" s="316">
        <v>41399</v>
      </c>
      <c r="AB1442" s="314" t="s">
        <v>7399</v>
      </c>
      <c r="AS1442" s="314" t="s">
        <v>15111</v>
      </c>
      <c r="BD1442" s="314" t="s">
        <v>11771</v>
      </c>
      <c r="BE1442" s="314" t="s">
        <v>8637</v>
      </c>
      <c r="BG1442" s="175" t="s">
        <v>11772</v>
      </c>
      <c r="BP1442" s="314" t="s">
        <v>15136</v>
      </c>
      <c r="BQ1442" s="314" t="s">
        <v>15099</v>
      </c>
      <c r="BV1442" s="314" t="s">
        <v>11571</v>
      </c>
      <c r="BW1442" s="181">
        <v>41436</v>
      </c>
      <c r="BZ1442" s="181">
        <v>41436</v>
      </c>
      <c r="CA1442" s="292">
        <v>8.3333333333333329E-2</v>
      </c>
      <c r="CB1442" t="s">
        <v>1419</v>
      </c>
      <c r="CF1442" s="318" t="s">
        <v>2674</v>
      </c>
      <c r="DM1442" s="314" t="s">
        <v>11235</v>
      </c>
      <c r="DP1442" s="314" t="s">
        <v>9144</v>
      </c>
      <c r="DQ1442" s="314">
        <v>20.2</v>
      </c>
      <c r="DR1442" s="314" t="s">
        <v>11281</v>
      </c>
      <c r="EH1442" s="314" t="s">
        <v>11270</v>
      </c>
      <c r="EI1442" s="314" t="s">
        <v>9144</v>
      </c>
      <c r="EJ1442" s="314">
        <v>0.12</v>
      </c>
    </row>
    <row r="1443" spans="7:140" x14ac:dyDescent="0.35">
      <c r="G1443" s="322">
        <v>41501</v>
      </c>
      <c r="N1443" s="315" t="s">
        <v>18599</v>
      </c>
      <c r="S1443" s="314" t="s">
        <v>1404</v>
      </c>
      <c r="W1443" s="316">
        <v>41399</v>
      </c>
      <c r="AB1443" s="314" t="s">
        <v>7399</v>
      </c>
      <c r="AS1443" s="314" t="s">
        <v>15111</v>
      </c>
      <c r="BD1443" s="314" t="s">
        <v>11771</v>
      </c>
      <c r="BE1443" s="314" t="s">
        <v>8637</v>
      </c>
      <c r="BG1443" s="175" t="s">
        <v>11772</v>
      </c>
      <c r="BP1443" s="314" t="s">
        <v>15136</v>
      </c>
      <c r="BQ1443" s="314" t="s">
        <v>15099</v>
      </c>
      <c r="BV1443" s="314" t="s">
        <v>11571</v>
      </c>
      <c r="BW1443" s="181">
        <v>41436</v>
      </c>
      <c r="BZ1443" s="181">
        <v>41436</v>
      </c>
      <c r="CA1443" s="292">
        <v>0.25</v>
      </c>
      <c r="CB1443" t="s">
        <v>1419</v>
      </c>
      <c r="CF1443" s="318" t="s">
        <v>2674</v>
      </c>
      <c r="DM1443" s="314" t="s">
        <v>11235</v>
      </c>
      <c r="DP1443" s="314" t="s">
        <v>9144</v>
      </c>
      <c r="DQ1443" s="314">
        <v>19.600000000000001</v>
      </c>
      <c r="DR1443" s="314" t="s">
        <v>11281</v>
      </c>
      <c r="EH1443" s="314" t="s">
        <v>11270</v>
      </c>
      <c r="EI1443" s="314" t="s">
        <v>9144</v>
      </c>
      <c r="EJ1443" s="314">
        <v>0.12</v>
      </c>
    </row>
    <row r="1444" spans="7:140" x14ac:dyDescent="0.35">
      <c r="G1444" s="322">
        <v>41501</v>
      </c>
      <c r="N1444" s="315" t="s">
        <v>18599</v>
      </c>
      <c r="S1444" s="314" t="s">
        <v>1404</v>
      </c>
      <c r="W1444" s="316">
        <v>41399</v>
      </c>
      <c r="AB1444" s="314" t="s">
        <v>7399</v>
      </c>
      <c r="AS1444" s="314" t="s">
        <v>15111</v>
      </c>
      <c r="BD1444" s="314" t="s">
        <v>11771</v>
      </c>
      <c r="BE1444" s="314" t="s">
        <v>8637</v>
      </c>
      <c r="BG1444" s="175" t="s">
        <v>11772</v>
      </c>
      <c r="BP1444" s="314" t="s">
        <v>15136</v>
      </c>
      <c r="BQ1444" s="314" t="s">
        <v>15099</v>
      </c>
      <c r="BV1444" s="314" t="s">
        <v>11571</v>
      </c>
      <c r="BW1444" s="181">
        <v>41436</v>
      </c>
      <c r="BZ1444" s="181">
        <v>41436</v>
      </c>
      <c r="CA1444" s="292">
        <v>0.41666666666666669</v>
      </c>
      <c r="CB1444" t="s">
        <v>1419</v>
      </c>
      <c r="CF1444" s="318" t="s">
        <v>2674</v>
      </c>
      <c r="DM1444" s="314" t="s">
        <v>11235</v>
      </c>
      <c r="DP1444" s="314" t="s">
        <v>9144</v>
      </c>
      <c r="DQ1444" s="314">
        <v>19.5</v>
      </c>
      <c r="DR1444" s="314" t="s">
        <v>11281</v>
      </c>
      <c r="EH1444" s="314" t="s">
        <v>11270</v>
      </c>
      <c r="EI1444" s="314" t="s">
        <v>9144</v>
      </c>
      <c r="EJ1444" s="314">
        <v>0.12</v>
      </c>
    </row>
    <row r="1445" spans="7:140" x14ac:dyDescent="0.35">
      <c r="G1445" s="322">
        <v>41501</v>
      </c>
      <c r="N1445" s="315" t="s">
        <v>18599</v>
      </c>
      <c r="S1445" s="314" t="s">
        <v>1404</v>
      </c>
      <c r="W1445" s="316">
        <v>41399</v>
      </c>
      <c r="AB1445" s="314" t="s">
        <v>7399</v>
      </c>
      <c r="AS1445" s="314" t="s">
        <v>15111</v>
      </c>
      <c r="BD1445" s="314" t="s">
        <v>11771</v>
      </c>
      <c r="BE1445" s="314" t="s">
        <v>8637</v>
      </c>
      <c r="BG1445" s="175" t="s">
        <v>11772</v>
      </c>
      <c r="BP1445" s="314" t="s">
        <v>15136</v>
      </c>
      <c r="BQ1445" s="314" t="s">
        <v>15099</v>
      </c>
      <c r="BV1445" s="314" t="s">
        <v>11571</v>
      </c>
      <c r="BW1445" s="181">
        <v>41436</v>
      </c>
      <c r="BZ1445" s="181">
        <v>41436</v>
      </c>
      <c r="CA1445" s="292">
        <v>0.58333333333333337</v>
      </c>
      <c r="CB1445" t="s">
        <v>1419</v>
      </c>
      <c r="CF1445" s="318" t="s">
        <v>2674</v>
      </c>
      <c r="DM1445" s="314" t="s">
        <v>11235</v>
      </c>
      <c r="DP1445" s="314" t="s">
        <v>9144</v>
      </c>
      <c r="DQ1445" s="314">
        <v>19.2</v>
      </c>
      <c r="DR1445" s="314" t="s">
        <v>11281</v>
      </c>
      <c r="EH1445" s="314" t="s">
        <v>11270</v>
      </c>
      <c r="EI1445" s="314" t="s">
        <v>9144</v>
      </c>
      <c r="EJ1445" s="314">
        <v>0.12</v>
      </c>
    </row>
    <row r="1446" spans="7:140" x14ac:dyDescent="0.35">
      <c r="G1446" s="322">
        <v>41501</v>
      </c>
      <c r="N1446" s="315" t="s">
        <v>18599</v>
      </c>
      <c r="S1446" s="314" t="s">
        <v>1404</v>
      </c>
      <c r="W1446" s="316">
        <v>41399</v>
      </c>
      <c r="AB1446" s="314" t="s">
        <v>7399</v>
      </c>
      <c r="AS1446" s="314" t="s">
        <v>15111</v>
      </c>
      <c r="BD1446" s="314" t="s">
        <v>11771</v>
      </c>
      <c r="BE1446" s="314" t="s">
        <v>8637</v>
      </c>
      <c r="BG1446" s="175" t="s">
        <v>11772</v>
      </c>
      <c r="BP1446" s="314" t="s">
        <v>15136</v>
      </c>
      <c r="BQ1446" s="314" t="s">
        <v>15099</v>
      </c>
      <c r="BV1446" s="314" t="s">
        <v>11571</v>
      </c>
      <c r="BW1446" s="181">
        <v>41436</v>
      </c>
      <c r="BZ1446" s="181">
        <v>41436</v>
      </c>
      <c r="CA1446" s="292">
        <v>0.75</v>
      </c>
      <c r="CB1446" t="s">
        <v>1419</v>
      </c>
      <c r="CF1446" s="318" t="s">
        <v>2674</v>
      </c>
      <c r="DM1446" s="314" t="s">
        <v>11235</v>
      </c>
      <c r="DP1446" s="314" t="s">
        <v>9144</v>
      </c>
      <c r="DQ1446" s="314">
        <v>22.7</v>
      </c>
      <c r="DR1446" s="314" t="s">
        <v>11281</v>
      </c>
      <c r="EH1446" s="314" t="s">
        <v>11270</v>
      </c>
      <c r="EI1446" s="314" t="s">
        <v>9144</v>
      </c>
      <c r="EJ1446" s="314">
        <v>0.12</v>
      </c>
    </row>
    <row r="1447" spans="7:140" x14ac:dyDescent="0.35">
      <c r="G1447" s="322">
        <v>41501</v>
      </c>
      <c r="N1447" s="315" t="s">
        <v>18599</v>
      </c>
      <c r="S1447" s="314" t="s">
        <v>1404</v>
      </c>
      <c r="W1447" s="316">
        <v>41399</v>
      </c>
      <c r="AB1447" s="314" t="s">
        <v>7399</v>
      </c>
      <c r="AS1447" s="314" t="s">
        <v>15111</v>
      </c>
      <c r="BD1447" s="314" t="s">
        <v>11771</v>
      </c>
      <c r="BE1447" s="314" t="s">
        <v>8637</v>
      </c>
      <c r="BG1447" s="175" t="s">
        <v>11772</v>
      </c>
      <c r="BP1447" s="314" t="s">
        <v>15136</v>
      </c>
      <c r="BQ1447" s="314" t="s">
        <v>15099</v>
      </c>
      <c r="BV1447" s="314" t="s">
        <v>11571</v>
      </c>
      <c r="BW1447" s="181">
        <v>41436</v>
      </c>
      <c r="BZ1447" s="181">
        <v>41436</v>
      </c>
      <c r="CA1447" s="292">
        <v>0.91666666666666663</v>
      </c>
      <c r="CB1447" t="s">
        <v>1419</v>
      </c>
      <c r="CF1447" s="318" t="s">
        <v>2674</v>
      </c>
      <c r="DM1447" s="314" t="s">
        <v>11235</v>
      </c>
      <c r="DP1447" s="314" t="s">
        <v>9144</v>
      </c>
      <c r="DQ1447" s="314">
        <v>21.6</v>
      </c>
      <c r="DR1447" s="314" t="s">
        <v>11281</v>
      </c>
      <c r="EH1447" s="314" t="s">
        <v>11270</v>
      </c>
      <c r="EI1447" s="314" t="s">
        <v>9144</v>
      </c>
      <c r="EJ1447" s="314">
        <v>0.12</v>
      </c>
    </row>
    <row r="1448" spans="7:140" x14ac:dyDescent="0.35">
      <c r="G1448" s="322">
        <v>41501</v>
      </c>
      <c r="N1448" s="315" t="s">
        <v>18599</v>
      </c>
      <c r="S1448" s="314" t="s">
        <v>1404</v>
      </c>
      <c r="W1448" s="316">
        <v>41399</v>
      </c>
      <c r="AB1448" s="314" t="s">
        <v>7399</v>
      </c>
      <c r="AS1448" s="314" t="s">
        <v>15111</v>
      </c>
      <c r="BD1448" s="314" t="s">
        <v>11771</v>
      </c>
      <c r="BE1448" s="314" t="s">
        <v>8637</v>
      </c>
      <c r="BG1448" s="175" t="s">
        <v>11772</v>
      </c>
      <c r="BP1448" s="314" t="s">
        <v>15136</v>
      </c>
      <c r="BQ1448" s="314" t="s">
        <v>15099</v>
      </c>
      <c r="BV1448" s="314" t="s">
        <v>11571</v>
      </c>
      <c r="BW1448" s="181">
        <v>41437</v>
      </c>
      <c r="BZ1448" s="181">
        <v>41437</v>
      </c>
      <c r="CA1448" s="292">
        <v>8.3333333333333329E-2</v>
      </c>
      <c r="CB1448" t="s">
        <v>1419</v>
      </c>
      <c r="CF1448" s="318" t="s">
        <v>2674</v>
      </c>
      <c r="DM1448" s="314" t="s">
        <v>11235</v>
      </c>
      <c r="DP1448" s="314" t="s">
        <v>9144</v>
      </c>
      <c r="DQ1448" s="314">
        <v>20.2</v>
      </c>
      <c r="DR1448" s="314" t="s">
        <v>11281</v>
      </c>
      <c r="EH1448" s="314" t="s">
        <v>11270</v>
      </c>
      <c r="EI1448" s="314" t="s">
        <v>9144</v>
      </c>
      <c r="EJ1448" s="314">
        <v>0.12</v>
      </c>
    </row>
    <row r="1449" spans="7:140" x14ac:dyDescent="0.35">
      <c r="G1449" s="322">
        <v>41501</v>
      </c>
      <c r="N1449" s="315" t="s">
        <v>18599</v>
      </c>
      <c r="S1449" s="314" t="s">
        <v>1404</v>
      </c>
      <c r="W1449" s="316">
        <v>41399</v>
      </c>
      <c r="AB1449" s="314" t="s">
        <v>7399</v>
      </c>
      <c r="AS1449" s="314" t="s">
        <v>15111</v>
      </c>
      <c r="BD1449" s="314" t="s">
        <v>11771</v>
      </c>
      <c r="BE1449" s="314" t="s">
        <v>8637</v>
      </c>
      <c r="BG1449" s="175" t="s">
        <v>11772</v>
      </c>
      <c r="BP1449" s="314" t="s">
        <v>15136</v>
      </c>
      <c r="BQ1449" s="314" t="s">
        <v>15099</v>
      </c>
      <c r="BV1449" s="314" t="s">
        <v>11571</v>
      </c>
      <c r="BW1449" s="181">
        <v>41437</v>
      </c>
      <c r="BZ1449" s="181">
        <v>41437</v>
      </c>
      <c r="CA1449" s="292">
        <v>0.25</v>
      </c>
      <c r="CB1449" t="s">
        <v>1419</v>
      </c>
      <c r="CF1449" s="318" t="s">
        <v>2674</v>
      </c>
      <c r="DM1449" s="314" t="s">
        <v>11235</v>
      </c>
      <c r="DP1449" s="314" t="s">
        <v>9144</v>
      </c>
      <c r="DQ1449" s="314">
        <v>19.100000000000001</v>
      </c>
      <c r="DR1449" s="314" t="s">
        <v>11281</v>
      </c>
      <c r="EH1449" s="314" t="s">
        <v>11270</v>
      </c>
      <c r="EI1449" s="314" t="s">
        <v>9144</v>
      </c>
      <c r="EJ1449" s="314">
        <v>0.12</v>
      </c>
    </row>
    <row r="1450" spans="7:140" x14ac:dyDescent="0.35">
      <c r="G1450" s="322">
        <v>41501</v>
      </c>
      <c r="N1450" s="315" t="s">
        <v>18599</v>
      </c>
      <c r="S1450" s="314" t="s">
        <v>1404</v>
      </c>
      <c r="W1450" s="316">
        <v>41399</v>
      </c>
      <c r="AB1450" s="314" t="s">
        <v>7399</v>
      </c>
      <c r="AS1450" s="314" t="s">
        <v>15111</v>
      </c>
      <c r="BD1450" s="314" t="s">
        <v>11771</v>
      </c>
      <c r="BE1450" s="314" t="s">
        <v>8637</v>
      </c>
      <c r="BG1450" s="175" t="s">
        <v>11772</v>
      </c>
      <c r="BP1450" s="314" t="s">
        <v>15136</v>
      </c>
      <c r="BQ1450" s="314" t="s">
        <v>15099</v>
      </c>
      <c r="BV1450" s="314" t="s">
        <v>11571</v>
      </c>
      <c r="BW1450" s="181">
        <v>41437</v>
      </c>
      <c r="BZ1450" s="181">
        <v>41437</v>
      </c>
      <c r="CA1450" s="292">
        <v>0.41666666666666669</v>
      </c>
      <c r="CB1450" t="s">
        <v>1419</v>
      </c>
      <c r="CF1450" s="318" t="s">
        <v>2674</v>
      </c>
      <c r="DM1450" s="314" t="s">
        <v>11235</v>
      </c>
      <c r="DP1450" s="314" t="s">
        <v>9144</v>
      </c>
      <c r="DQ1450" s="314">
        <v>19.600000000000001</v>
      </c>
      <c r="DR1450" s="314" t="s">
        <v>11281</v>
      </c>
      <c r="EH1450" s="314" t="s">
        <v>11270</v>
      </c>
      <c r="EI1450" s="314" t="s">
        <v>9144</v>
      </c>
      <c r="EJ1450" s="314">
        <v>0.12</v>
      </c>
    </row>
    <row r="1451" spans="7:140" x14ac:dyDescent="0.35">
      <c r="G1451" s="322">
        <v>41501</v>
      </c>
      <c r="N1451" s="315" t="s">
        <v>18599</v>
      </c>
      <c r="S1451" s="314" t="s">
        <v>1404</v>
      </c>
      <c r="W1451" s="316">
        <v>41399</v>
      </c>
      <c r="AB1451" s="314" t="s">
        <v>7399</v>
      </c>
      <c r="AS1451" s="314" t="s">
        <v>15111</v>
      </c>
      <c r="BD1451" s="314" t="s">
        <v>11771</v>
      </c>
      <c r="BE1451" s="314" t="s">
        <v>8637</v>
      </c>
      <c r="BG1451" s="175" t="s">
        <v>11772</v>
      </c>
      <c r="BP1451" s="314" t="s">
        <v>15136</v>
      </c>
      <c r="BQ1451" s="314" t="s">
        <v>15099</v>
      </c>
      <c r="BV1451" s="314" t="s">
        <v>11571</v>
      </c>
      <c r="BW1451" s="181">
        <v>41437</v>
      </c>
      <c r="BZ1451" s="181">
        <v>41437</v>
      </c>
      <c r="CA1451" s="292">
        <v>0.58333333333333337</v>
      </c>
      <c r="CB1451" t="s">
        <v>1419</v>
      </c>
      <c r="CF1451" s="318" t="s">
        <v>2674</v>
      </c>
      <c r="DM1451" s="314" t="s">
        <v>11235</v>
      </c>
      <c r="DP1451" s="314" t="s">
        <v>9144</v>
      </c>
      <c r="DQ1451" s="314">
        <v>21.4</v>
      </c>
      <c r="DR1451" s="314" t="s">
        <v>11281</v>
      </c>
      <c r="EH1451" s="314" t="s">
        <v>11270</v>
      </c>
      <c r="EI1451" s="314" t="s">
        <v>9144</v>
      </c>
      <c r="EJ1451" s="314">
        <v>0.12</v>
      </c>
    </row>
    <row r="1452" spans="7:140" x14ac:dyDescent="0.35">
      <c r="G1452" s="322">
        <v>41501</v>
      </c>
      <c r="N1452" s="315" t="s">
        <v>18599</v>
      </c>
      <c r="S1452" s="314" t="s">
        <v>1404</v>
      </c>
      <c r="W1452" s="316">
        <v>41399</v>
      </c>
      <c r="AB1452" s="314" t="s">
        <v>7399</v>
      </c>
      <c r="AS1452" s="314" t="s">
        <v>15111</v>
      </c>
      <c r="BD1452" s="314" t="s">
        <v>11771</v>
      </c>
      <c r="BE1452" s="314" t="s">
        <v>8637</v>
      </c>
      <c r="BG1452" s="175" t="s">
        <v>11772</v>
      </c>
      <c r="BP1452" s="314" t="s">
        <v>15136</v>
      </c>
      <c r="BQ1452" s="314" t="s">
        <v>15099</v>
      </c>
      <c r="BV1452" s="314" t="s">
        <v>11571</v>
      </c>
      <c r="BW1452" s="181">
        <v>41437</v>
      </c>
      <c r="BZ1452" s="181">
        <v>41437</v>
      </c>
      <c r="CA1452" s="292">
        <v>0.75</v>
      </c>
      <c r="CB1452" t="s">
        <v>1419</v>
      </c>
      <c r="CF1452" s="318" t="s">
        <v>2674</v>
      </c>
      <c r="DM1452" s="314" t="s">
        <v>11235</v>
      </c>
      <c r="DP1452" s="314" t="s">
        <v>9144</v>
      </c>
      <c r="DQ1452" s="314">
        <v>21.6</v>
      </c>
      <c r="DR1452" s="314" t="s">
        <v>11281</v>
      </c>
      <c r="EH1452" s="314" t="s">
        <v>11270</v>
      </c>
      <c r="EI1452" s="314" t="s">
        <v>9144</v>
      </c>
      <c r="EJ1452" s="314">
        <v>0.12</v>
      </c>
    </row>
    <row r="1453" spans="7:140" x14ac:dyDescent="0.35">
      <c r="G1453" s="322">
        <v>41501</v>
      </c>
      <c r="N1453" s="315" t="s">
        <v>18599</v>
      </c>
      <c r="S1453" s="314" t="s">
        <v>1404</v>
      </c>
      <c r="W1453" s="316">
        <v>41399</v>
      </c>
      <c r="AB1453" s="314" t="s">
        <v>7399</v>
      </c>
      <c r="AS1453" s="314" t="s">
        <v>15111</v>
      </c>
      <c r="BD1453" s="314" t="s">
        <v>11771</v>
      </c>
      <c r="BE1453" s="314" t="s">
        <v>8637</v>
      </c>
      <c r="BG1453" s="175" t="s">
        <v>11772</v>
      </c>
      <c r="BP1453" s="314" t="s">
        <v>15136</v>
      </c>
      <c r="BQ1453" s="314" t="s">
        <v>15099</v>
      </c>
      <c r="BV1453" s="314" t="s">
        <v>11571</v>
      </c>
      <c r="BW1453" s="181">
        <v>41437</v>
      </c>
      <c r="BZ1453" s="181">
        <v>41437</v>
      </c>
      <c r="CA1453" s="292">
        <v>0.91666666666666663</v>
      </c>
      <c r="CB1453" t="s">
        <v>1419</v>
      </c>
      <c r="CF1453" s="318" t="s">
        <v>2674</v>
      </c>
      <c r="DM1453" s="314" t="s">
        <v>11235</v>
      </c>
      <c r="DP1453" s="314" t="s">
        <v>9144</v>
      </c>
      <c r="DQ1453" s="314">
        <v>20.6</v>
      </c>
      <c r="DR1453" s="314" t="s">
        <v>11281</v>
      </c>
      <c r="EH1453" s="314" t="s">
        <v>11270</v>
      </c>
      <c r="EI1453" s="314" t="s">
        <v>9144</v>
      </c>
      <c r="EJ1453" s="314">
        <v>0.12</v>
      </c>
    </row>
    <row r="1454" spans="7:140" x14ac:dyDescent="0.35">
      <c r="G1454" s="322">
        <v>41501</v>
      </c>
      <c r="N1454" s="315" t="s">
        <v>18599</v>
      </c>
      <c r="S1454" s="314" t="s">
        <v>1404</v>
      </c>
      <c r="W1454" s="316">
        <v>41399</v>
      </c>
      <c r="AB1454" s="314" t="s">
        <v>7399</v>
      </c>
      <c r="AS1454" s="314" t="s">
        <v>15111</v>
      </c>
      <c r="BD1454" s="314" t="s">
        <v>11771</v>
      </c>
      <c r="BE1454" s="314" t="s">
        <v>8637</v>
      </c>
      <c r="BG1454" s="175" t="s">
        <v>11772</v>
      </c>
      <c r="BP1454" s="314" t="s">
        <v>15136</v>
      </c>
      <c r="BQ1454" s="314" t="s">
        <v>15099</v>
      </c>
      <c r="BV1454" s="314" t="s">
        <v>11571</v>
      </c>
      <c r="BW1454" s="181">
        <v>41438</v>
      </c>
      <c r="BZ1454" s="181">
        <v>41438</v>
      </c>
      <c r="CA1454" s="292">
        <v>8.3333333333333329E-2</v>
      </c>
      <c r="CB1454" t="s">
        <v>1419</v>
      </c>
      <c r="CF1454" s="318" t="s">
        <v>2674</v>
      </c>
      <c r="DM1454" s="314" t="s">
        <v>11235</v>
      </c>
      <c r="DP1454" s="314" t="s">
        <v>9144</v>
      </c>
      <c r="DQ1454" s="314">
        <v>19.600000000000001</v>
      </c>
      <c r="DR1454" s="314" t="s">
        <v>11281</v>
      </c>
      <c r="EH1454" s="314" t="s">
        <v>11270</v>
      </c>
      <c r="EI1454" s="314" t="s">
        <v>9144</v>
      </c>
      <c r="EJ1454" s="314">
        <v>0.12</v>
      </c>
    </row>
    <row r="1455" spans="7:140" x14ac:dyDescent="0.35">
      <c r="G1455" s="322">
        <v>41501</v>
      </c>
      <c r="N1455" s="315" t="s">
        <v>18599</v>
      </c>
      <c r="S1455" s="314" t="s">
        <v>1404</v>
      </c>
      <c r="W1455" s="316">
        <v>41399</v>
      </c>
      <c r="AB1455" s="314" t="s">
        <v>7399</v>
      </c>
      <c r="AS1455" s="314" t="s">
        <v>15111</v>
      </c>
      <c r="BD1455" s="314" t="s">
        <v>11771</v>
      </c>
      <c r="BE1455" s="314" t="s">
        <v>8637</v>
      </c>
      <c r="BG1455" s="175" t="s">
        <v>11772</v>
      </c>
      <c r="BP1455" s="314" t="s">
        <v>15136</v>
      </c>
      <c r="BQ1455" s="314" t="s">
        <v>15099</v>
      </c>
      <c r="BV1455" s="314" t="s">
        <v>11571</v>
      </c>
      <c r="BW1455" s="181">
        <v>41438</v>
      </c>
      <c r="BZ1455" s="181">
        <v>41438</v>
      </c>
      <c r="CA1455" s="292">
        <v>0.25</v>
      </c>
      <c r="CB1455" t="s">
        <v>1419</v>
      </c>
      <c r="CF1455" s="318" t="s">
        <v>2674</v>
      </c>
      <c r="DM1455" s="314" t="s">
        <v>11235</v>
      </c>
      <c r="DP1455" s="314" t="s">
        <v>9144</v>
      </c>
      <c r="DQ1455" s="314">
        <v>19</v>
      </c>
      <c r="DR1455" s="314" t="s">
        <v>11281</v>
      </c>
      <c r="EH1455" s="314" t="s">
        <v>11270</v>
      </c>
      <c r="EI1455" s="314" t="s">
        <v>9144</v>
      </c>
      <c r="EJ1455" s="314">
        <v>0.12</v>
      </c>
    </row>
    <row r="1456" spans="7:140" x14ac:dyDescent="0.35">
      <c r="G1456" s="322">
        <v>41501</v>
      </c>
      <c r="N1456" s="315" t="s">
        <v>18599</v>
      </c>
      <c r="S1456" s="314" t="s">
        <v>1404</v>
      </c>
      <c r="W1456" s="316">
        <v>41399</v>
      </c>
      <c r="AB1456" s="314" t="s">
        <v>7399</v>
      </c>
      <c r="AS1456" s="314" t="s">
        <v>15111</v>
      </c>
      <c r="BD1456" s="314" t="s">
        <v>11771</v>
      </c>
      <c r="BE1456" s="314" t="s">
        <v>8637</v>
      </c>
      <c r="BG1456" s="175" t="s">
        <v>11772</v>
      </c>
      <c r="BP1456" s="314" t="s">
        <v>15136</v>
      </c>
      <c r="BQ1456" s="314" t="s">
        <v>15099</v>
      </c>
      <c r="BV1456" s="314" t="s">
        <v>11571</v>
      </c>
      <c r="BW1456" s="181">
        <v>41438</v>
      </c>
      <c r="BZ1456" s="181">
        <v>41438</v>
      </c>
      <c r="CA1456" s="292">
        <v>0.41666666666666669</v>
      </c>
      <c r="CB1456" t="s">
        <v>1419</v>
      </c>
      <c r="CF1456" s="318" t="s">
        <v>2674</v>
      </c>
      <c r="DM1456" s="314" t="s">
        <v>11235</v>
      </c>
      <c r="DP1456" s="314" t="s">
        <v>9144</v>
      </c>
      <c r="DQ1456" s="314">
        <v>19.3</v>
      </c>
      <c r="DR1456" s="314" t="s">
        <v>11281</v>
      </c>
      <c r="EH1456" s="314" t="s">
        <v>11270</v>
      </c>
      <c r="EI1456" s="314" t="s">
        <v>9144</v>
      </c>
      <c r="EJ1456" s="314">
        <v>0.12</v>
      </c>
    </row>
    <row r="1457" spans="7:140" x14ac:dyDescent="0.35">
      <c r="G1457" s="322">
        <v>41501</v>
      </c>
      <c r="N1457" s="315" t="s">
        <v>18599</v>
      </c>
      <c r="S1457" s="314" t="s">
        <v>1404</v>
      </c>
      <c r="W1457" s="316">
        <v>41399</v>
      </c>
      <c r="AB1457" s="314" t="s">
        <v>7399</v>
      </c>
      <c r="AS1457" s="314" t="s">
        <v>15111</v>
      </c>
      <c r="BD1457" s="314" t="s">
        <v>11771</v>
      </c>
      <c r="BE1457" s="314" t="s">
        <v>8637</v>
      </c>
      <c r="BG1457" s="175" t="s">
        <v>11772</v>
      </c>
      <c r="BP1457" s="314" t="s">
        <v>15136</v>
      </c>
      <c r="BQ1457" s="314" t="s">
        <v>15099</v>
      </c>
      <c r="BV1457" s="314" t="s">
        <v>11571</v>
      </c>
      <c r="BW1457" s="181">
        <v>41438</v>
      </c>
      <c r="BZ1457" s="181">
        <v>41438</v>
      </c>
      <c r="CA1457" s="292">
        <v>0.58333333333333337</v>
      </c>
      <c r="CB1457" t="s">
        <v>1419</v>
      </c>
      <c r="CF1457" s="318" t="s">
        <v>2674</v>
      </c>
      <c r="DM1457" s="314" t="s">
        <v>11235</v>
      </c>
      <c r="DP1457" s="314" t="s">
        <v>9144</v>
      </c>
      <c r="DQ1457" s="314">
        <v>22.6</v>
      </c>
      <c r="DR1457" s="314" t="s">
        <v>11281</v>
      </c>
      <c r="EH1457" s="314" t="s">
        <v>11270</v>
      </c>
      <c r="EI1457" s="314" t="s">
        <v>9144</v>
      </c>
      <c r="EJ1457" s="314">
        <v>0.12</v>
      </c>
    </row>
    <row r="1458" spans="7:140" x14ac:dyDescent="0.35">
      <c r="G1458" s="322">
        <v>41501</v>
      </c>
      <c r="N1458" s="315" t="s">
        <v>18599</v>
      </c>
      <c r="S1458" s="314" t="s">
        <v>1404</v>
      </c>
      <c r="W1458" s="316">
        <v>41399</v>
      </c>
      <c r="AB1458" s="314" t="s">
        <v>7399</v>
      </c>
      <c r="AS1458" s="314" t="s">
        <v>15111</v>
      </c>
      <c r="BD1458" s="314" t="s">
        <v>11771</v>
      </c>
      <c r="BE1458" s="314" t="s">
        <v>8637</v>
      </c>
      <c r="BG1458" s="175" t="s">
        <v>11772</v>
      </c>
      <c r="BP1458" s="314" t="s">
        <v>15136</v>
      </c>
      <c r="BQ1458" s="314" t="s">
        <v>15099</v>
      </c>
      <c r="BV1458" s="314" t="s">
        <v>11571</v>
      </c>
      <c r="BW1458" s="181">
        <v>41438</v>
      </c>
      <c r="BZ1458" s="181">
        <v>41438</v>
      </c>
      <c r="CA1458" s="292">
        <v>0.75</v>
      </c>
      <c r="CB1458" t="s">
        <v>1419</v>
      </c>
      <c r="CF1458" s="318" t="s">
        <v>2674</v>
      </c>
      <c r="DM1458" s="314" t="s">
        <v>11235</v>
      </c>
      <c r="DP1458" s="314" t="s">
        <v>9144</v>
      </c>
      <c r="DQ1458" s="314">
        <v>23.2</v>
      </c>
      <c r="DR1458" s="314" t="s">
        <v>11281</v>
      </c>
      <c r="EH1458" s="314" t="s">
        <v>11270</v>
      </c>
      <c r="EI1458" s="314" t="s">
        <v>9144</v>
      </c>
      <c r="EJ1458" s="314">
        <v>0.12</v>
      </c>
    </row>
    <row r="1459" spans="7:140" x14ac:dyDescent="0.35">
      <c r="G1459" s="322">
        <v>41501</v>
      </c>
      <c r="N1459" s="315" t="s">
        <v>18599</v>
      </c>
      <c r="S1459" s="314" t="s">
        <v>1404</v>
      </c>
      <c r="W1459" s="316">
        <v>41399</v>
      </c>
      <c r="AB1459" s="314" t="s">
        <v>7399</v>
      </c>
      <c r="AS1459" s="314" t="s">
        <v>15111</v>
      </c>
      <c r="BD1459" s="314" t="s">
        <v>11771</v>
      </c>
      <c r="BE1459" s="314" t="s">
        <v>8637</v>
      </c>
      <c r="BG1459" s="175" t="s">
        <v>11772</v>
      </c>
      <c r="BP1459" s="314" t="s">
        <v>15136</v>
      </c>
      <c r="BQ1459" s="314" t="s">
        <v>15099</v>
      </c>
      <c r="BV1459" s="314" t="s">
        <v>11571</v>
      </c>
      <c r="BW1459" s="181">
        <v>41438</v>
      </c>
      <c r="BZ1459" s="181">
        <v>41438</v>
      </c>
      <c r="CA1459" s="292">
        <v>0.91666666666666663</v>
      </c>
      <c r="CB1459" t="s">
        <v>1419</v>
      </c>
      <c r="CF1459" s="318" t="s">
        <v>2674</v>
      </c>
      <c r="DM1459" s="314" t="s">
        <v>11235</v>
      </c>
      <c r="DP1459" s="314" t="s">
        <v>9144</v>
      </c>
      <c r="DQ1459" s="314">
        <v>22.7</v>
      </c>
      <c r="DR1459" s="314" t="s">
        <v>11281</v>
      </c>
      <c r="EH1459" s="314" t="s">
        <v>11270</v>
      </c>
      <c r="EI1459" s="314" t="s">
        <v>9144</v>
      </c>
      <c r="EJ1459" s="314">
        <v>0.12</v>
      </c>
    </row>
    <row r="1460" spans="7:140" x14ac:dyDescent="0.35">
      <c r="G1460" s="322">
        <v>41501</v>
      </c>
      <c r="N1460" s="315" t="s">
        <v>18599</v>
      </c>
      <c r="S1460" s="314" t="s">
        <v>1404</v>
      </c>
      <c r="W1460" s="316">
        <v>41399</v>
      </c>
      <c r="AB1460" s="314" t="s">
        <v>7399</v>
      </c>
      <c r="AS1460" s="314" t="s">
        <v>15111</v>
      </c>
      <c r="BD1460" s="314" t="s">
        <v>11771</v>
      </c>
      <c r="BE1460" s="314" t="s">
        <v>8637</v>
      </c>
      <c r="BG1460" s="175" t="s">
        <v>11772</v>
      </c>
      <c r="BP1460" s="314" t="s">
        <v>15136</v>
      </c>
      <c r="BQ1460" s="314" t="s">
        <v>15099</v>
      </c>
      <c r="BV1460" s="314" t="s">
        <v>11571</v>
      </c>
      <c r="BW1460" s="181">
        <v>41439</v>
      </c>
      <c r="BZ1460" s="181">
        <v>41439</v>
      </c>
      <c r="CA1460" s="292">
        <v>8.3333333333333329E-2</v>
      </c>
      <c r="CB1460" t="s">
        <v>1419</v>
      </c>
      <c r="CF1460" s="318" t="s">
        <v>2674</v>
      </c>
      <c r="DM1460" s="314" t="s">
        <v>11235</v>
      </c>
      <c r="DP1460" s="314" t="s">
        <v>9144</v>
      </c>
      <c r="DQ1460" s="314">
        <v>21.8</v>
      </c>
      <c r="DR1460" s="314" t="s">
        <v>11281</v>
      </c>
      <c r="EH1460" s="314" t="s">
        <v>11270</v>
      </c>
      <c r="EI1460" s="314" t="s">
        <v>9144</v>
      </c>
      <c r="EJ1460" s="314">
        <v>0.12</v>
      </c>
    </row>
    <row r="1461" spans="7:140" x14ac:dyDescent="0.35">
      <c r="G1461" s="322">
        <v>41501</v>
      </c>
      <c r="N1461" s="315" t="s">
        <v>18599</v>
      </c>
      <c r="S1461" s="314" t="s">
        <v>1404</v>
      </c>
      <c r="W1461" s="316">
        <v>41399</v>
      </c>
      <c r="AB1461" s="314" t="s">
        <v>7399</v>
      </c>
      <c r="AS1461" s="314" t="s">
        <v>15111</v>
      </c>
      <c r="BD1461" s="314" t="s">
        <v>11771</v>
      </c>
      <c r="BE1461" s="314" t="s">
        <v>8637</v>
      </c>
      <c r="BG1461" s="175" t="s">
        <v>11772</v>
      </c>
      <c r="BP1461" s="314" t="s">
        <v>15136</v>
      </c>
      <c r="BQ1461" s="314" t="s">
        <v>15099</v>
      </c>
      <c r="BV1461" s="314" t="s">
        <v>11571</v>
      </c>
      <c r="BW1461" s="181">
        <v>41439</v>
      </c>
      <c r="BZ1461" s="181">
        <v>41439</v>
      </c>
      <c r="CA1461" s="292">
        <v>0.25</v>
      </c>
      <c r="CB1461" t="s">
        <v>1419</v>
      </c>
      <c r="CF1461" s="318" t="s">
        <v>2674</v>
      </c>
      <c r="DM1461" s="314" t="s">
        <v>11235</v>
      </c>
      <c r="DP1461" s="314" t="s">
        <v>9144</v>
      </c>
      <c r="DQ1461" s="314">
        <v>20.2</v>
      </c>
      <c r="DR1461" s="314" t="s">
        <v>11281</v>
      </c>
      <c r="EH1461" s="314" t="s">
        <v>11270</v>
      </c>
      <c r="EI1461" s="314" t="s">
        <v>9144</v>
      </c>
      <c r="EJ1461" s="314">
        <v>0.12</v>
      </c>
    </row>
    <row r="1462" spans="7:140" x14ac:dyDescent="0.35">
      <c r="G1462" s="322">
        <v>41501</v>
      </c>
      <c r="N1462" s="315" t="s">
        <v>18599</v>
      </c>
      <c r="S1462" s="314" t="s">
        <v>1404</v>
      </c>
      <c r="W1462" s="316">
        <v>41399</v>
      </c>
      <c r="AB1462" s="314" t="s">
        <v>7399</v>
      </c>
      <c r="AS1462" s="314" t="s">
        <v>15111</v>
      </c>
      <c r="BD1462" s="314" t="s">
        <v>11771</v>
      </c>
      <c r="BE1462" s="314" t="s">
        <v>8637</v>
      </c>
      <c r="BG1462" s="175" t="s">
        <v>11772</v>
      </c>
      <c r="BP1462" s="314" t="s">
        <v>15136</v>
      </c>
      <c r="BQ1462" s="314" t="s">
        <v>15099</v>
      </c>
      <c r="BV1462" s="314" t="s">
        <v>11571</v>
      </c>
      <c r="BW1462" s="181">
        <v>41439</v>
      </c>
      <c r="BZ1462" s="181">
        <v>41439</v>
      </c>
      <c r="CA1462" s="292">
        <v>0.41666666666666669</v>
      </c>
      <c r="CB1462" t="s">
        <v>1419</v>
      </c>
      <c r="CF1462" s="318" t="s">
        <v>2674</v>
      </c>
      <c r="DM1462" s="314" t="s">
        <v>11235</v>
      </c>
      <c r="DP1462" s="314" t="s">
        <v>9144</v>
      </c>
      <c r="DQ1462" s="314">
        <v>19.2</v>
      </c>
      <c r="DR1462" s="314" t="s">
        <v>11281</v>
      </c>
      <c r="EH1462" s="314" t="s">
        <v>11270</v>
      </c>
      <c r="EI1462" s="314" t="s">
        <v>9144</v>
      </c>
      <c r="EJ1462" s="314">
        <v>0.12</v>
      </c>
    </row>
    <row r="1463" spans="7:140" x14ac:dyDescent="0.35">
      <c r="G1463" s="322">
        <v>41501</v>
      </c>
      <c r="N1463" s="315" t="s">
        <v>18599</v>
      </c>
      <c r="S1463" s="314" t="s">
        <v>1404</v>
      </c>
      <c r="W1463" s="316">
        <v>41399</v>
      </c>
      <c r="AB1463" s="314" t="s">
        <v>7399</v>
      </c>
      <c r="AS1463" s="314" t="s">
        <v>15111</v>
      </c>
      <c r="BD1463" s="314" t="s">
        <v>11771</v>
      </c>
      <c r="BE1463" s="314" t="s">
        <v>8637</v>
      </c>
      <c r="BG1463" s="175" t="s">
        <v>11772</v>
      </c>
      <c r="BP1463" s="314" t="s">
        <v>15136</v>
      </c>
      <c r="BQ1463" s="314" t="s">
        <v>15099</v>
      </c>
      <c r="BV1463" s="314" t="s">
        <v>11571</v>
      </c>
      <c r="BW1463" s="181">
        <v>41439</v>
      </c>
      <c r="BZ1463" s="181">
        <v>41439</v>
      </c>
      <c r="CA1463" s="292">
        <v>0.58333333333333337</v>
      </c>
      <c r="CB1463" t="s">
        <v>1419</v>
      </c>
      <c r="CF1463" s="318" t="s">
        <v>2674</v>
      </c>
      <c r="DM1463" s="314" t="s">
        <v>11235</v>
      </c>
      <c r="DP1463" s="314" t="s">
        <v>9144</v>
      </c>
      <c r="DQ1463" s="314">
        <v>20.9</v>
      </c>
      <c r="DR1463" s="314" t="s">
        <v>11281</v>
      </c>
      <c r="EH1463" s="314" t="s">
        <v>11270</v>
      </c>
      <c r="EI1463" s="314" t="s">
        <v>9144</v>
      </c>
      <c r="EJ1463" s="314">
        <v>0.12</v>
      </c>
    </row>
    <row r="1464" spans="7:140" x14ac:dyDescent="0.35">
      <c r="G1464" s="322">
        <v>41501</v>
      </c>
      <c r="N1464" s="315" t="s">
        <v>18599</v>
      </c>
      <c r="S1464" s="314" t="s">
        <v>1404</v>
      </c>
      <c r="W1464" s="316">
        <v>41399</v>
      </c>
      <c r="AB1464" s="314" t="s">
        <v>7399</v>
      </c>
      <c r="AS1464" s="314" t="s">
        <v>15111</v>
      </c>
      <c r="BD1464" s="314" t="s">
        <v>11771</v>
      </c>
      <c r="BE1464" s="314" t="s">
        <v>8637</v>
      </c>
      <c r="BG1464" s="175" t="s">
        <v>11772</v>
      </c>
      <c r="BP1464" s="314" t="s">
        <v>15136</v>
      </c>
      <c r="BQ1464" s="314" t="s">
        <v>15099</v>
      </c>
      <c r="BV1464" s="314" t="s">
        <v>11571</v>
      </c>
      <c r="BW1464" s="181">
        <v>41439</v>
      </c>
      <c r="BZ1464" s="181">
        <v>41439</v>
      </c>
      <c r="CA1464" s="292">
        <v>0.75</v>
      </c>
      <c r="CB1464" t="s">
        <v>1419</v>
      </c>
      <c r="CF1464" s="318" t="s">
        <v>2674</v>
      </c>
      <c r="DM1464" s="314" t="s">
        <v>11235</v>
      </c>
      <c r="DP1464" s="314" t="s">
        <v>9144</v>
      </c>
      <c r="DQ1464" s="314">
        <v>22</v>
      </c>
      <c r="DR1464" s="314" t="s">
        <v>11281</v>
      </c>
      <c r="EH1464" s="314" t="s">
        <v>11270</v>
      </c>
      <c r="EI1464" s="314" t="s">
        <v>9144</v>
      </c>
      <c r="EJ1464" s="314">
        <v>0.12</v>
      </c>
    </row>
    <row r="1465" spans="7:140" x14ac:dyDescent="0.35">
      <c r="G1465" s="322">
        <v>41501</v>
      </c>
      <c r="N1465" s="315" t="s">
        <v>18599</v>
      </c>
      <c r="S1465" s="314" t="s">
        <v>1404</v>
      </c>
      <c r="W1465" s="316">
        <v>41399</v>
      </c>
      <c r="AB1465" s="314" t="s">
        <v>7399</v>
      </c>
      <c r="AS1465" s="314" t="s">
        <v>15111</v>
      </c>
      <c r="BD1465" s="314" t="s">
        <v>11771</v>
      </c>
      <c r="BE1465" s="314" t="s">
        <v>8637</v>
      </c>
      <c r="BG1465" s="175" t="s">
        <v>11772</v>
      </c>
      <c r="BP1465" s="314" t="s">
        <v>15136</v>
      </c>
      <c r="BQ1465" s="314" t="s">
        <v>15099</v>
      </c>
      <c r="BV1465" s="314" t="s">
        <v>11571</v>
      </c>
      <c r="BW1465" s="181">
        <v>41439</v>
      </c>
      <c r="BZ1465" s="181">
        <v>41439</v>
      </c>
      <c r="CA1465" s="292">
        <v>0.91666666666666663</v>
      </c>
      <c r="CB1465" t="s">
        <v>1419</v>
      </c>
      <c r="CF1465" s="318" t="s">
        <v>2674</v>
      </c>
      <c r="DM1465" s="314" t="s">
        <v>11235</v>
      </c>
      <c r="DP1465" s="314" t="s">
        <v>9144</v>
      </c>
      <c r="DQ1465" s="314">
        <v>21</v>
      </c>
      <c r="DR1465" s="314" t="s">
        <v>11281</v>
      </c>
      <c r="EH1465" s="314" t="s">
        <v>11270</v>
      </c>
      <c r="EI1465" s="314" t="s">
        <v>9144</v>
      </c>
      <c r="EJ1465" s="314">
        <v>0.12</v>
      </c>
    </row>
    <row r="1466" spans="7:140" x14ac:dyDescent="0.35">
      <c r="G1466" s="322">
        <v>41501</v>
      </c>
      <c r="N1466" s="315" t="s">
        <v>18599</v>
      </c>
      <c r="S1466" s="314" t="s">
        <v>1404</v>
      </c>
      <c r="W1466" s="316">
        <v>41399</v>
      </c>
      <c r="AB1466" s="314" t="s">
        <v>7399</v>
      </c>
      <c r="AS1466" s="314" t="s">
        <v>15111</v>
      </c>
      <c r="BD1466" s="314" t="s">
        <v>11771</v>
      </c>
      <c r="BE1466" s="314" t="s">
        <v>8637</v>
      </c>
      <c r="BG1466" s="175" t="s">
        <v>11772</v>
      </c>
      <c r="BP1466" s="314" t="s">
        <v>15136</v>
      </c>
      <c r="BQ1466" s="314" t="s">
        <v>15099</v>
      </c>
      <c r="BV1466" s="314" t="s">
        <v>11571</v>
      </c>
      <c r="BW1466" s="181">
        <v>41440</v>
      </c>
      <c r="BZ1466" s="181">
        <v>41440</v>
      </c>
      <c r="CA1466" s="292">
        <v>8.3333333333333329E-2</v>
      </c>
      <c r="CB1466" t="s">
        <v>1419</v>
      </c>
      <c r="CF1466" s="318" t="s">
        <v>2674</v>
      </c>
      <c r="DM1466" s="314" t="s">
        <v>11235</v>
      </c>
      <c r="DP1466" s="314" t="s">
        <v>9144</v>
      </c>
      <c r="DQ1466" s="314">
        <v>19.5</v>
      </c>
      <c r="DR1466" s="314" t="s">
        <v>11281</v>
      </c>
      <c r="EH1466" s="314" t="s">
        <v>11270</v>
      </c>
      <c r="EI1466" s="314" t="s">
        <v>9144</v>
      </c>
      <c r="EJ1466" s="314">
        <v>0.12</v>
      </c>
    </row>
    <row r="1467" spans="7:140" x14ac:dyDescent="0.35">
      <c r="G1467" s="322">
        <v>41501</v>
      </c>
      <c r="N1467" s="315" t="s">
        <v>18599</v>
      </c>
      <c r="S1467" s="314" t="s">
        <v>1404</v>
      </c>
      <c r="W1467" s="316">
        <v>41399</v>
      </c>
      <c r="AB1467" s="314" t="s">
        <v>7399</v>
      </c>
      <c r="AS1467" s="314" t="s">
        <v>15111</v>
      </c>
      <c r="BD1467" s="314" t="s">
        <v>11771</v>
      </c>
      <c r="BE1467" s="314" t="s">
        <v>8637</v>
      </c>
      <c r="BG1467" s="175" t="s">
        <v>11772</v>
      </c>
      <c r="BP1467" s="314" t="s">
        <v>15136</v>
      </c>
      <c r="BQ1467" s="314" t="s">
        <v>15099</v>
      </c>
      <c r="BV1467" s="314" t="s">
        <v>11571</v>
      </c>
      <c r="BW1467" s="181">
        <v>41440</v>
      </c>
      <c r="BZ1467" s="181">
        <v>41440</v>
      </c>
      <c r="CA1467" s="292">
        <v>0.25</v>
      </c>
      <c r="CB1467" t="s">
        <v>1419</v>
      </c>
      <c r="CF1467" s="318" t="s">
        <v>2674</v>
      </c>
      <c r="DM1467" s="314" t="s">
        <v>11235</v>
      </c>
      <c r="DP1467" s="314" t="s">
        <v>9144</v>
      </c>
      <c r="DQ1467" s="314">
        <v>18.3</v>
      </c>
      <c r="DR1467" s="314" t="s">
        <v>11281</v>
      </c>
      <c r="EH1467" s="314" t="s">
        <v>11270</v>
      </c>
      <c r="EI1467" s="314" t="s">
        <v>9144</v>
      </c>
      <c r="EJ1467" s="314">
        <v>0.12</v>
      </c>
    </row>
    <row r="1468" spans="7:140" x14ac:dyDescent="0.35">
      <c r="G1468" s="322">
        <v>41501</v>
      </c>
      <c r="N1468" s="315" t="s">
        <v>18599</v>
      </c>
      <c r="S1468" s="314" t="s">
        <v>1404</v>
      </c>
      <c r="W1468" s="316">
        <v>41399</v>
      </c>
      <c r="AB1468" s="314" t="s">
        <v>7399</v>
      </c>
      <c r="AS1468" s="314" t="s">
        <v>15111</v>
      </c>
      <c r="BD1468" s="314" t="s">
        <v>11771</v>
      </c>
      <c r="BE1468" s="314" t="s">
        <v>8637</v>
      </c>
      <c r="BG1468" s="175" t="s">
        <v>11772</v>
      </c>
      <c r="BP1468" s="314" t="s">
        <v>15136</v>
      </c>
      <c r="BQ1468" s="314" t="s">
        <v>15099</v>
      </c>
      <c r="BV1468" s="314" t="s">
        <v>11571</v>
      </c>
      <c r="BW1468" s="181">
        <v>41440</v>
      </c>
      <c r="BZ1468" s="181">
        <v>41440</v>
      </c>
      <c r="CA1468" s="292">
        <v>0.41666666666666669</v>
      </c>
      <c r="CB1468" t="s">
        <v>1419</v>
      </c>
      <c r="CF1468" s="318" t="s">
        <v>2674</v>
      </c>
      <c r="DM1468" s="314" t="s">
        <v>11235</v>
      </c>
      <c r="DP1468" s="314" t="s">
        <v>9144</v>
      </c>
      <c r="DQ1468" s="314">
        <v>18.899999999999999</v>
      </c>
      <c r="DR1468" s="314" t="s">
        <v>11281</v>
      </c>
      <c r="EH1468" s="314" t="s">
        <v>11270</v>
      </c>
      <c r="EI1468" s="314" t="s">
        <v>9144</v>
      </c>
      <c r="EJ1468" s="314">
        <v>0.12</v>
      </c>
    </row>
    <row r="1469" spans="7:140" x14ac:dyDescent="0.35">
      <c r="G1469" s="322">
        <v>41501</v>
      </c>
      <c r="N1469" s="315" t="s">
        <v>18599</v>
      </c>
      <c r="S1469" s="314" t="s">
        <v>1404</v>
      </c>
      <c r="W1469" s="316">
        <v>41399</v>
      </c>
      <c r="AB1469" s="314" t="s">
        <v>7399</v>
      </c>
      <c r="AS1469" s="314" t="s">
        <v>15111</v>
      </c>
      <c r="BD1469" s="314" t="s">
        <v>11771</v>
      </c>
      <c r="BE1469" s="314" t="s">
        <v>8637</v>
      </c>
      <c r="BG1469" s="175" t="s">
        <v>11772</v>
      </c>
      <c r="BP1469" s="314" t="s">
        <v>15136</v>
      </c>
      <c r="BQ1469" s="314" t="s">
        <v>15099</v>
      </c>
      <c r="BV1469" s="314" t="s">
        <v>11571</v>
      </c>
      <c r="BW1469" s="181">
        <v>41440</v>
      </c>
      <c r="BZ1469" s="181">
        <v>41440</v>
      </c>
      <c r="CA1469" s="292">
        <v>0.58333333333333337</v>
      </c>
      <c r="CB1469" t="s">
        <v>1419</v>
      </c>
      <c r="CF1469" s="318" t="s">
        <v>2674</v>
      </c>
      <c r="DM1469" s="314" t="s">
        <v>11235</v>
      </c>
      <c r="DP1469" s="314" t="s">
        <v>9144</v>
      </c>
      <c r="DQ1469" s="314">
        <v>21.8</v>
      </c>
      <c r="DR1469" s="314" t="s">
        <v>11281</v>
      </c>
      <c r="EH1469" s="314" t="s">
        <v>11270</v>
      </c>
      <c r="EI1469" s="314" t="s">
        <v>9144</v>
      </c>
      <c r="EJ1469" s="314">
        <v>0.12</v>
      </c>
    </row>
    <row r="1470" spans="7:140" x14ac:dyDescent="0.35">
      <c r="G1470" s="322">
        <v>41501</v>
      </c>
      <c r="N1470" s="315" t="s">
        <v>18599</v>
      </c>
      <c r="S1470" s="314" t="s">
        <v>1404</v>
      </c>
      <c r="W1470" s="316">
        <v>41399</v>
      </c>
      <c r="AB1470" s="314" t="s">
        <v>7399</v>
      </c>
      <c r="AS1470" s="314" t="s">
        <v>15111</v>
      </c>
      <c r="BD1470" s="314" t="s">
        <v>11771</v>
      </c>
      <c r="BE1470" s="314" t="s">
        <v>8637</v>
      </c>
      <c r="BG1470" s="175" t="s">
        <v>11772</v>
      </c>
      <c r="BP1470" s="314" t="s">
        <v>15136</v>
      </c>
      <c r="BQ1470" s="314" t="s">
        <v>15099</v>
      </c>
      <c r="BV1470" s="314" t="s">
        <v>11571</v>
      </c>
      <c r="BW1470" s="181">
        <v>41440</v>
      </c>
      <c r="BZ1470" s="181">
        <v>41440</v>
      </c>
      <c r="CA1470" s="292">
        <v>0.75</v>
      </c>
      <c r="CB1470" t="s">
        <v>1419</v>
      </c>
      <c r="CF1470" s="318" t="s">
        <v>2674</v>
      </c>
      <c r="DM1470" s="314" t="s">
        <v>11235</v>
      </c>
      <c r="DP1470" s="314" t="s">
        <v>9144</v>
      </c>
      <c r="DQ1470" s="314">
        <v>22.5</v>
      </c>
      <c r="DR1470" s="314" t="s">
        <v>11281</v>
      </c>
      <c r="EH1470" s="314" t="s">
        <v>11270</v>
      </c>
      <c r="EI1470" s="314" t="s">
        <v>9144</v>
      </c>
      <c r="EJ1470" s="314">
        <v>0.12</v>
      </c>
    </row>
    <row r="1471" spans="7:140" x14ac:dyDescent="0.35">
      <c r="G1471" s="322">
        <v>41501</v>
      </c>
      <c r="N1471" s="315" t="s">
        <v>18599</v>
      </c>
      <c r="S1471" s="314" t="s">
        <v>1404</v>
      </c>
      <c r="W1471" s="316">
        <v>41399</v>
      </c>
      <c r="AB1471" s="314" t="s">
        <v>7399</v>
      </c>
      <c r="AS1471" s="314" t="s">
        <v>15111</v>
      </c>
      <c r="BD1471" s="314" t="s">
        <v>11771</v>
      </c>
      <c r="BE1471" s="314" t="s">
        <v>8637</v>
      </c>
      <c r="BG1471" s="175" t="s">
        <v>11772</v>
      </c>
      <c r="BP1471" s="314" t="s">
        <v>15136</v>
      </c>
      <c r="BQ1471" s="314" t="s">
        <v>15099</v>
      </c>
      <c r="BV1471" s="314" t="s">
        <v>11571</v>
      </c>
      <c r="BW1471" s="181">
        <v>41440</v>
      </c>
      <c r="BZ1471" s="181">
        <v>41440</v>
      </c>
      <c r="CA1471" s="292">
        <v>0.91666666666666663</v>
      </c>
      <c r="CB1471" t="s">
        <v>1419</v>
      </c>
      <c r="CF1471" s="318" t="s">
        <v>2674</v>
      </c>
      <c r="DM1471" s="314" t="s">
        <v>11235</v>
      </c>
      <c r="DP1471" s="314" t="s">
        <v>9144</v>
      </c>
      <c r="DQ1471" s="314">
        <v>21.2</v>
      </c>
      <c r="DR1471" s="314" t="s">
        <v>11281</v>
      </c>
      <c r="EH1471" s="314" t="s">
        <v>11270</v>
      </c>
      <c r="EI1471" s="314" t="s">
        <v>9144</v>
      </c>
      <c r="EJ1471" s="314">
        <v>0.12</v>
      </c>
    </row>
    <row r="1472" spans="7:140" x14ac:dyDescent="0.35">
      <c r="G1472" s="322">
        <v>41501</v>
      </c>
      <c r="N1472" s="315" t="s">
        <v>18599</v>
      </c>
      <c r="S1472" s="314" t="s">
        <v>1404</v>
      </c>
      <c r="W1472" s="316">
        <v>41399</v>
      </c>
      <c r="AB1472" s="314" t="s">
        <v>7399</v>
      </c>
      <c r="AS1472" s="314" t="s">
        <v>15111</v>
      </c>
      <c r="BD1472" s="314" t="s">
        <v>11771</v>
      </c>
      <c r="BE1472" s="314" t="s">
        <v>8637</v>
      </c>
      <c r="BG1472" s="175" t="s">
        <v>11772</v>
      </c>
      <c r="BP1472" s="314" t="s">
        <v>15136</v>
      </c>
      <c r="BQ1472" s="314" t="s">
        <v>15099</v>
      </c>
      <c r="BV1472" s="314" t="s">
        <v>11571</v>
      </c>
      <c r="BW1472" s="181">
        <v>41441</v>
      </c>
      <c r="BZ1472" s="181">
        <v>41441</v>
      </c>
      <c r="CA1472" s="292">
        <v>8.3333333333333329E-2</v>
      </c>
      <c r="CB1472" t="s">
        <v>1419</v>
      </c>
      <c r="CF1472" s="318" t="s">
        <v>2674</v>
      </c>
      <c r="DM1472" s="314" t="s">
        <v>11235</v>
      </c>
      <c r="DP1472" s="314" t="s">
        <v>9144</v>
      </c>
      <c r="DQ1472" s="314">
        <v>19.3</v>
      </c>
      <c r="DR1472" s="314" t="s">
        <v>11281</v>
      </c>
      <c r="EH1472" s="314" t="s">
        <v>11270</v>
      </c>
      <c r="EI1472" s="314" t="s">
        <v>9144</v>
      </c>
      <c r="EJ1472" s="314">
        <v>0.12</v>
      </c>
    </row>
    <row r="1473" spans="7:140" x14ac:dyDescent="0.35">
      <c r="G1473" s="322">
        <v>41501</v>
      </c>
      <c r="N1473" s="315" t="s">
        <v>18599</v>
      </c>
      <c r="S1473" s="314" t="s">
        <v>1404</v>
      </c>
      <c r="W1473" s="316">
        <v>41399</v>
      </c>
      <c r="AB1473" s="314" t="s">
        <v>7399</v>
      </c>
      <c r="AS1473" s="314" t="s">
        <v>15111</v>
      </c>
      <c r="BD1473" s="314" t="s">
        <v>11771</v>
      </c>
      <c r="BE1473" s="314" t="s">
        <v>8637</v>
      </c>
      <c r="BG1473" s="175" t="s">
        <v>11772</v>
      </c>
      <c r="BP1473" s="314" t="s">
        <v>15136</v>
      </c>
      <c r="BQ1473" s="314" t="s">
        <v>15099</v>
      </c>
      <c r="BV1473" s="314" t="s">
        <v>11571</v>
      </c>
      <c r="BW1473" s="181">
        <v>41441</v>
      </c>
      <c r="BZ1473" s="181">
        <v>41441</v>
      </c>
      <c r="CA1473" s="292">
        <v>0.25</v>
      </c>
      <c r="CB1473" t="s">
        <v>1419</v>
      </c>
      <c r="CF1473" s="318" t="s">
        <v>2674</v>
      </c>
      <c r="DM1473" s="314" t="s">
        <v>11235</v>
      </c>
      <c r="DP1473" s="314" t="s">
        <v>9144</v>
      </c>
      <c r="DQ1473" s="314">
        <v>18.3</v>
      </c>
      <c r="DR1473" s="314" t="s">
        <v>11281</v>
      </c>
      <c r="EH1473" s="314" t="s">
        <v>11270</v>
      </c>
      <c r="EI1473" s="314" t="s">
        <v>9144</v>
      </c>
      <c r="EJ1473" s="314">
        <v>0.12</v>
      </c>
    </row>
    <row r="1474" spans="7:140" x14ac:dyDescent="0.35">
      <c r="G1474" s="322">
        <v>41501</v>
      </c>
      <c r="N1474" s="315" t="s">
        <v>18599</v>
      </c>
      <c r="S1474" s="314" t="s">
        <v>1404</v>
      </c>
      <c r="W1474" s="316">
        <v>41399</v>
      </c>
      <c r="AB1474" s="314" t="s">
        <v>7399</v>
      </c>
      <c r="AS1474" s="314" t="s">
        <v>15111</v>
      </c>
      <c r="BD1474" s="314" t="s">
        <v>11771</v>
      </c>
      <c r="BE1474" s="314" t="s">
        <v>8637</v>
      </c>
      <c r="BG1474" s="175" t="s">
        <v>11772</v>
      </c>
      <c r="BP1474" s="314" t="s">
        <v>15136</v>
      </c>
      <c r="BQ1474" s="314" t="s">
        <v>15099</v>
      </c>
      <c r="BV1474" s="314" t="s">
        <v>11571</v>
      </c>
      <c r="BW1474" s="181">
        <v>41441</v>
      </c>
      <c r="BZ1474" s="181">
        <v>41441</v>
      </c>
      <c r="CA1474" s="292">
        <v>0.41666666666666669</v>
      </c>
      <c r="CB1474" t="s">
        <v>1419</v>
      </c>
      <c r="CF1474" s="318" t="s">
        <v>2674</v>
      </c>
      <c r="DM1474" s="314" t="s">
        <v>11235</v>
      </c>
      <c r="DP1474" s="314" t="s">
        <v>9144</v>
      </c>
      <c r="DQ1474" s="314">
        <v>18.899999999999999</v>
      </c>
      <c r="DR1474" s="314" t="s">
        <v>11281</v>
      </c>
      <c r="EH1474" s="314" t="s">
        <v>11270</v>
      </c>
      <c r="EI1474" s="314" t="s">
        <v>9144</v>
      </c>
      <c r="EJ1474" s="314">
        <v>0.12</v>
      </c>
    </row>
    <row r="1475" spans="7:140" x14ac:dyDescent="0.35">
      <c r="G1475" s="322">
        <v>41501</v>
      </c>
      <c r="N1475" s="315" t="s">
        <v>18599</v>
      </c>
      <c r="S1475" s="314" t="s">
        <v>1404</v>
      </c>
      <c r="W1475" s="316">
        <v>41399</v>
      </c>
      <c r="AB1475" s="314" t="s">
        <v>7399</v>
      </c>
      <c r="AS1475" s="314" t="s">
        <v>15111</v>
      </c>
      <c r="BD1475" s="314" t="s">
        <v>11771</v>
      </c>
      <c r="BE1475" s="314" t="s">
        <v>8637</v>
      </c>
      <c r="BG1475" s="175" t="s">
        <v>11772</v>
      </c>
      <c r="BP1475" s="314" t="s">
        <v>15136</v>
      </c>
      <c r="BQ1475" s="314" t="s">
        <v>15099</v>
      </c>
      <c r="BV1475" s="314" t="s">
        <v>11571</v>
      </c>
      <c r="BW1475" s="181">
        <v>41441</v>
      </c>
      <c r="BZ1475" s="181">
        <v>41441</v>
      </c>
      <c r="CA1475" s="292">
        <v>0.58333333333333337</v>
      </c>
      <c r="CB1475" t="s">
        <v>1419</v>
      </c>
      <c r="CF1475" s="318" t="s">
        <v>2674</v>
      </c>
      <c r="DM1475" s="314" t="s">
        <v>11235</v>
      </c>
      <c r="DP1475" s="314" t="s">
        <v>9144</v>
      </c>
      <c r="DQ1475" s="314">
        <v>20.6</v>
      </c>
      <c r="DR1475" s="314" t="s">
        <v>11281</v>
      </c>
      <c r="EH1475" s="314" t="s">
        <v>11270</v>
      </c>
      <c r="EI1475" s="314" t="s">
        <v>9144</v>
      </c>
      <c r="EJ1475" s="314">
        <v>0.12</v>
      </c>
    </row>
    <row r="1476" spans="7:140" x14ac:dyDescent="0.35">
      <c r="G1476" s="322">
        <v>41501</v>
      </c>
      <c r="N1476" s="315" t="s">
        <v>18599</v>
      </c>
      <c r="S1476" s="314" t="s">
        <v>1404</v>
      </c>
      <c r="W1476" s="316">
        <v>41399</v>
      </c>
      <c r="AB1476" s="314" t="s">
        <v>7399</v>
      </c>
      <c r="AS1476" s="314" t="s">
        <v>15111</v>
      </c>
      <c r="BD1476" s="314" t="s">
        <v>11771</v>
      </c>
      <c r="BE1476" s="314" t="s">
        <v>8637</v>
      </c>
      <c r="BG1476" s="175" t="s">
        <v>11772</v>
      </c>
      <c r="BP1476" s="314" t="s">
        <v>15136</v>
      </c>
      <c r="BQ1476" s="314" t="s">
        <v>15099</v>
      </c>
      <c r="BV1476" s="314" t="s">
        <v>11571</v>
      </c>
      <c r="BW1476" s="181">
        <v>41441</v>
      </c>
      <c r="BZ1476" s="181">
        <v>41441</v>
      </c>
      <c r="CA1476" s="292">
        <v>0.75</v>
      </c>
      <c r="CB1476" t="s">
        <v>1419</v>
      </c>
      <c r="CF1476" s="318" t="s">
        <v>2674</v>
      </c>
      <c r="DM1476" s="314" t="s">
        <v>11235</v>
      </c>
      <c r="DP1476" s="314" t="s">
        <v>9144</v>
      </c>
      <c r="DQ1476" s="314">
        <v>20.8</v>
      </c>
      <c r="DR1476" s="314" t="s">
        <v>11281</v>
      </c>
      <c r="EH1476" s="314" t="s">
        <v>11270</v>
      </c>
      <c r="EI1476" s="314" t="s">
        <v>9144</v>
      </c>
      <c r="EJ1476" s="314">
        <v>0.12</v>
      </c>
    </row>
    <row r="1477" spans="7:140" x14ac:dyDescent="0.35">
      <c r="G1477" s="322">
        <v>41501</v>
      </c>
      <c r="N1477" s="315" t="s">
        <v>18599</v>
      </c>
      <c r="S1477" s="314" t="s">
        <v>1404</v>
      </c>
      <c r="W1477" s="316">
        <v>41399</v>
      </c>
      <c r="AB1477" s="314" t="s">
        <v>7399</v>
      </c>
      <c r="AS1477" s="314" t="s">
        <v>15111</v>
      </c>
      <c r="BD1477" s="314" t="s">
        <v>11771</v>
      </c>
      <c r="BE1477" s="314" t="s">
        <v>8637</v>
      </c>
      <c r="BG1477" s="175" t="s">
        <v>11772</v>
      </c>
      <c r="BP1477" s="314" t="s">
        <v>15136</v>
      </c>
      <c r="BQ1477" s="314" t="s">
        <v>15099</v>
      </c>
      <c r="BV1477" s="314" t="s">
        <v>11571</v>
      </c>
      <c r="BW1477" s="181">
        <v>41441</v>
      </c>
      <c r="BZ1477" s="181">
        <v>41441</v>
      </c>
      <c r="CA1477" s="292">
        <v>0.91666666666666663</v>
      </c>
      <c r="CB1477" t="s">
        <v>1419</v>
      </c>
      <c r="CF1477" s="318" t="s">
        <v>2674</v>
      </c>
      <c r="DM1477" s="314" t="s">
        <v>11235</v>
      </c>
      <c r="DP1477" s="314" t="s">
        <v>9144</v>
      </c>
      <c r="DQ1477" s="314">
        <v>19.600000000000001</v>
      </c>
      <c r="DR1477" s="314" t="s">
        <v>11281</v>
      </c>
      <c r="EH1477" s="314" t="s">
        <v>11270</v>
      </c>
      <c r="EI1477" s="314" t="s">
        <v>9144</v>
      </c>
      <c r="EJ1477" s="314">
        <v>0.12</v>
      </c>
    </row>
    <row r="1478" spans="7:140" x14ac:dyDescent="0.35">
      <c r="G1478" s="322">
        <v>41501</v>
      </c>
      <c r="N1478" s="315" t="s">
        <v>18599</v>
      </c>
      <c r="S1478" s="314" t="s">
        <v>1404</v>
      </c>
      <c r="W1478" s="316">
        <v>41399</v>
      </c>
      <c r="AB1478" s="314" t="s">
        <v>7399</v>
      </c>
      <c r="AS1478" s="314" t="s">
        <v>15111</v>
      </c>
      <c r="BD1478" s="314" t="s">
        <v>11771</v>
      </c>
      <c r="BE1478" s="314" t="s">
        <v>8637</v>
      </c>
      <c r="BG1478" s="175" t="s">
        <v>11772</v>
      </c>
      <c r="BP1478" s="314" t="s">
        <v>15136</v>
      </c>
      <c r="BQ1478" s="314" t="s">
        <v>15099</v>
      </c>
      <c r="BV1478" s="314" t="s">
        <v>11571</v>
      </c>
      <c r="BW1478" s="181">
        <v>41442</v>
      </c>
      <c r="BZ1478" s="181">
        <v>41442</v>
      </c>
      <c r="CA1478" s="292">
        <v>8.3333333333333329E-2</v>
      </c>
      <c r="CB1478" t="s">
        <v>1419</v>
      </c>
      <c r="CF1478" s="318" t="s">
        <v>2674</v>
      </c>
      <c r="DM1478" s="314" t="s">
        <v>11235</v>
      </c>
      <c r="DP1478" s="314" t="s">
        <v>9144</v>
      </c>
      <c r="DQ1478" s="314">
        <v>18.600000000000001</v>
      </c>
      <c r="DR1478" s="314" t="s">
        <v>11281</v>
      </c>
      <c r="EH1478" s="314" t="s">
        <v>11270</v>
      </c>
      <c r="EI1478" s="314" t="s">
        <v>9144</v>
      </c>
      <c r="EJ1478" s="314">
        <v>0.12</v>
      </c>
    </row>
    <row r="1479" spans="7:140" x14ac:dyDescent="0.35">
      <c r="G1479" s="322">
        <v>41501</v>
      </c>
      <c r="N1479" s="315" t="s">
        <v>18599</v>
      </c>
      <c r="S1479" s="314" t="s">
        <v>1404</v>
      </c>
      <c r="W1479" s="316">
        <v>41399</v>
      </c>
      <c r="AB1479" s="314" t="s">
        <v>7399</v>
      </c>
      <c r="AS1479" s="314" t="s">
        <v>15111</v>
      </c>
      <c r="BD1479" s="314" t="s">
        <v>11771</v>
      </c>
      <c r="BE1479" s="314" t="s">
        <v>8637</v>
      </c>
      <c r="BG1479" s="175" t="s">
        <v>11772</v>
      </c>
      <c r="BP1479" s="314" t="s">
        <v>15136</v>
      </c>
      <c r="BQ1479" s="314" t="s">
        <v>15099</v>
      </c>
      <c r="BV1479" s="314" t="s">
        <v>11571</v>
      </c>
      <c r="BW1479" s="181">
        <v>41442</v>
      </c>
      <c r="BZ1479" s="181">
        <v>41442</v>
      </c>
      <c r="CA1479" s="292">
        <v>0.25</v>
      </c>
      <c r="CB1479" t="s">
        <v>1419</v>
      </c>
      <c r="CF1479" s="318" t="s">
        <v>2674</v>
      </c>
      <c r="DM1479" s="314" t="s">
        <v>11235</v>
      </c>
      <c r="DP1479" s="314" t="s">
        <v>9144</v>
      </c>
      <c r="DQ1479" s="314">
        <v>18</v>
      </c>
      <c r="DR1479" s="314" t="s">
        <v>11281</v>
      </c>
      <c r="EH1479" s="314" t="s">
        <v>11270</v>
      </c>
      <c r="EI1479" s="314" t="s">
        <v>9144</v>
      </c>
      <c r="EJ1479" s="314">
        <v>0.12</v>
      </c>
    </row>
    <row r="1480" spans="7:140" x14ac:dyDescent="0.35">
      <c r="G1480" s="322">
        <v>41501</v>
      </c>
      <c r="N1480" s="315" t="s">
        <v>18599</v>
      </c>
      <c r="S1480" s="314" t="s">
        <v>1404</v>
      </c>
      <c r="W1480" s="316">
        <v>41399</v>
      </c>
      <c r="AB1480" s="314" t="s">
        <v>7399</v>
      </c>
      <c r="AS1480" s="314" t="s">
        <v>15111</v>
      </c>
      <c r="BD1480" s="314" t="s">
        <v>11771</v>
      </c>
      <c r="BE1480" s="314" t="s">
        <v>8637</v>
      </c>
      <c r="BG1480" s="175" t="s">
        <v>11772</v>
      </c>
      <c r="BP1480" s="314" t="s">
        <v>15136</v>
      </c>
      <c r="BQ1480" s="314" t="s">
        <v>15099</v>
      </c>
      <c r="BV1480" s="314" t="s">
        <v>11571</v>
      </c>
      <c r="BW1480" s="181">
        <v>41442</v>
      </c>
      <c r="BZ1480" s="181">
        <v>41442</v>
      </c>
      <c r="CA1480" s="292">
        <v>0.41666666666666669</v>
      </c>
      <c r="CB1480" t="s">
        <v>1419</v>
      </c>
      <c r="CF1480" s="318" t="s">
        <v>2674</v>
      </c>
      <c r="DM1480" s="314" t="s">
        <v>11235</v>
      </c>
      <c r="DP1480" s="314" t="s">
        <v>9144</v>
      </c>
      <c r="DQ1480" s="314">
        <v>18.8</v>
      </c>
      <c r="DR1480" s="314" t="s">
        <v>11281</v>
      </c>
      <c r="EH1480" s="314" t="s">
        <v>11270</v>
      </c>
      <c r="EI1480" s="314" t="s">
        <v>9144</v>
      </c>
      <c r="EJ1480" s="314">
        <v>0.12</v>
      </c>
    </row>
    <row r="1481" spans="7:140" x14ac:dyDescent="0.35">
      <c r="G1481" s="322">
        <v>41501</v>
      </c>
      <c r="N1481" s="315" t="s">
        <v>18599</v>
      </c>
      <c r="S1481" s="314" t="s">
        <v>1404</v>
      </c>
      <c r="W1481" s="316">
        <v>41399</v>
      </c>
      <c r="AB1481" s="314" t="s">
        <v>7399</v>
      </c>
      <c r="AS1481" s="314" t="s">
        <v>15111</v>
      </c>
      <c r="BD1481" s="314" t="s">
        <v>11771</v>
      </c>
      <c r="BE1481" s="314" t="s">
        <v>8637</v>
      </c>
      <c r="BG1481" s="175" t="s">
        <v>11772</v>
      </c>
      <c r="BP1481" s="314" t="s">
        <v>15136</v>
      </c>
      <c r="BQ1481" s="314" t="s">
        <v>15099</v>
      </c>
      <c r="BV1481" s="314" t="s">
        <v>11571</v>
      </c>
      <c r="BW1481" s="181">
        <v>41442</v>
      </c>
      <c r="BZ1481" s="181">
        <v>41442</v>
      </c>
      <c r="CA1481" s="292">
        <v>0.58333333333333337</v>
      </c>
      <c r="CB1481" t="s">
        <v>1419</v>
      </c>
      <c r="CF1481" s="318" t="s">
        <v>2674</v>
      </c>
      <c r="DM1481" s="314" t="s">
        <v>11235</v>
      </c>
      <c r="DP1481" s="314" t="s">
        <v>9144</v>
      </c>
      <c r="DQ1481" s="314">
        <v>21.4</v>
      </c>
      <c r="DR1481" s="314" t="s">
        <v>11281</v>
      </c>
      <c r="EH1481" s="314" t="s">
        <v>11270</v>
      </c>
      <c r="EI1481" s="314" t="s">
        <v>9144</v>
      </c>
      <c r="EJ1481" s="314">
        <v>0.12</v>
      </c>
    </row>
    <row r="1482" spans="7:140" x14ac:dyDescent="0.35">
      <c r="G1482" s="322">
        <v>41501</v>
      </c>
      <c r="N1482" s="315" t="s">
        <v>18599</v>
      </c>
      <c r="S1482" s="314" t="s">
        <v>1404</v>
      </c>
      <c r="W1482" s="316">
        <v>41399</v>
      </c>
      <c r="AB1482" s="314" t="s">
        <v>7399</v>
      </c>
      <c r="AS1482" s="314" t="s">
        <v>15111</v>
      </c>
      <c r="BD1482" s="314" t="s">
        <v>11771</v>
      </c>
      <c r="BE1482" s="314" t="s">
        <v>8637</v>
      </c>
      <c r="BG1482" s="175" t="s">
        <v>11772</v>
      </c>
      <c r="BP1482" s="314" t="s">
        <v>15136</v>
      </c>
      <c r="BQ1482" s="314" t="s">
        <v>15099</v>
      </c>
      <c r="BV1482" s="314" t="s">
        <v>11571</v>
      </c>
      <c r="BW1482" s="181">
        <v>41442</v>
      </c>
      <c r="BZ1482" s="181">
        <v>41442</v>
      </c>
      <c r="CA1482" s="292">
        <v>0.75</v>
      </c>
      <c r="CB1482" t="s">
        <v>1419</v>
      </c>
      <c r="CF1482" s="318" t="s">
        <v>2674</v>
      </c>
      <c r="DM1482" s="314" t="s">
        <v>11235</v>
      </c>
      <c r="DP1482" s="314" t="s">
        <v>9144</v>
      </c>
      <c r="DQ1482" s="314">
        <v>21.9</v>
      </c>
      <c r="DR1482" s="314" t="s">
        <v>11281</v>
      </c>
      <c r="EH1482" s="314" t="s">
        <v>11270</v>
      </c>
      <c r="EI1482" s="314" t="s">
        <v>9144</v>
      </c>
      <c r="EJ1482" s="314">
        <v>0.12</v>
      </c>
    </row>
    <row r="1483" spans="7:140" x14ac:dyDescent="0.35">
      <c r="G1483" s="322">
        <v>41501</v>
      </c>
      <c r="N1483" s="315" t="s">
        <v>18599</v>
      </c>
      <c r="S1483" s="314" t="s">
        <v>1404</v>
      </c>
      <c r="W1483" s="316">
        <v>41399</v>
      </c>
      <c r="AB1483" s="314" t="s">
        <v>7399</v>
      </c>
      <c r="AS1483" s="314" t="s">
        <v>15111</v>
      </c>
      <c r="BD1483" s="314" t="s">
        <v>11771</v>
      </c>
      <c r="BE1483" s="314" t="s">
        <v>8637</v>
      </c>
      <c r="BG1483" s="175" t="s">
        <v>11772</v>
      </c>
      <c r="BP1483" s="314" t="s">
        <v>15136</v>
      </c>
      <c r="BQ1483" s="314" t="s">
        <v>15099</v>
      </c>
      <c r="BV1483" s="314" t="s">
        <v>11571</v>
      </c>
      <c r="BW1483" s="181">
        <v>41442</v>
      </c>
      <c r="BZ1483" s="181">
        <v>41442</v>
      </c>
      <c r="CA1483" s="292">
        <v>0.91666666666666663</v>
      </c>
      <c r="CB1483" t="s">
        <v>1419</v>
      </c>
      <c r="CF1483" s="318" t="s">
        <v>2674</v>
      </c>
      <c r="DM1483" s="314" t="s">
        <v>11235</v>
      </c>
      <c r="DP1483" s="314" t="s">
        <v>9144</v>
      </c>
      <c r="DQ1483" s="314">
        <v>20.100000000000001</v>
      </c>
      <c r="DR1483" s="314" t="s">
        <v>11281</v>
      </c>
      <c r="EH1483" s="314" t="s">
        <v>11270</v>
      </c>
      <c r="EI1483" s="314" t="s">
        <v>9144</v>
      </c>
      <c r="EJ1483" s="314">
        <v>0.12</v>
      </c>
    </row>
    <row r="1484" spans="7:140" x14ac:dyDescent="0.35">
      <c r="G1484" s="322">
        <v>41501</v>
      </c>
      <c r="N1484" s="315" t="s">
        <v>18599</v>
      </c>
      <c r="S1484" s="314" t="s">
        <v>1404</v>
      </c>
      <c r="W1484" s="316">
        <v>41399</v>
      </c>
      <c r="AB1484" s="314" t="s">
        <v>7399</v>
      </c>
      <c r="AS1484" s="314" t="s">
        <v>15111</v>
      </c>
      <c r="BD1484" s="314" t="s">
        <v>11771</v>
      </c>
      <c r="BE1484" s="314" t="s">
        <v>8637</v>
      </c>
      <c r="BG1484" s="175" t="s">
        <v>11772</v>
      </c>
      <c r="BP1484" s="314" t="s">
        <v>15136</v>
      </c>
      <c r="BQ1484" s="314" t="s">
        <v>15099</v>
      </c>
      <c r="BV1484" s="314" t="s">
        <v>11571</v>
      </c>
      <c r="BW1484" s="181">
        <v>41443</v>
      </c>
      <c r="BZ1484" s="181">
        <v>41443</v>
      </c>
      <c r="CA1484" s="292">
        <v>8.3333333333333329E-2</v>
      </c>
      <c r="CB1484" t="s">
        <v>1419</v>
      </c>
      <c r="CF1484" s="318" t="s">
        <v>2674</v>
      </c>
      <c r="DM1484" s="314" t="s">
        <v>11235</v>
      </c>
      <c r="DP1484" s="314" t="s">
        <v>9144</v>
      </c>
      <c r="DQ1484" s="314">
        <v>19.399999999999999</v>
      </c>
      <c r="DR1484" s="314" t="s">
        <v>11281</v>
      </c>
      <c r="EH1484" s="314" t="s">
        <v>11270</v>
      </c>
      <c r="EI1484" s="314" t="s">
        <v>9144</v>
      </c>
      <c r="EJ1484" s="314">
        <v>0.12</v>
      </c>
    </row>
    <row r="1485" spans="7:140" x14ac:dyDescent="0.35">
      <c r="G1485" s="322">
        <v>41501</v>
      </c>
      <c r="N1485" s="315" t="s">
        <v>18599</v>
      </c>
      <c r="S1485" s="314" t="s">
        <v>1404</v>
      </c>
      <c r="W1485" s="316">
        <v>41399</v>
      </c>
      <c r="AB1485" s="314" t="s">
        <v>7399</v>
      </c>
      <c r="AS1485" s="314" t="s">
        <v>15111</v>
      </c>
      <c r="BD1485" s="314" t="s">
        <v>11771</v>
      </c>
      <c r="BE1485" s="314" t="s">
        <v>8637</v>
      </c>
      <c r="BG1485" s="175" t="s">
        <v>11772</v>
      </c>
      <c r="BP1485" s="314" t="s">
        <v>15136</v>
      </c>
      <c r="BQ1485" s="314" t="s">
        <v>15099</v>
      </c>
      <c r="BV1485" s="314" t="s">
        <v>11571</v>
      </c>
      <c r="BW1485" s="181">
        <v>41443</v>
      </c>
      <c r="BZ1485" s="181">
        <v>41443</v>
      </c>
      <c r="CA1485" s="292">
        <v>0.25</v>
      </c>
      <c r="CB1485" t="s">
        <v>1419</v>
      </c>
      <c r="CF1485" s="318" t="s">
        <v>2674</v>
      </c>
      <c r="DM1485" s="314" t="s">
        <v>11235</v>
      </c>
      <c r="DP1485" s="314" t="s">
        <v>9144</v>
      </c>
      <c r="DQ1485" s="314">
        <v>19</v>
      </c>
      <c r="DR1485" s="314" t="s">
        <v>11281</v>
      </c>
      <c r="EH1485" s="314" t="s">
        <v>11270</v>
      </c>
      <c r="EI1485" s="314" t="s">
        <v>9144</v>
      </c>
      <c r="EJ1485" s="314">
        <v>0.12</v>
      </c>
    </row>
    <row r="1486" spans="7:140" x14ac:dyDescent="0.35">
      <c r="G1486" s="322">
        <v>41501</v>
      </c>
      <c r="N1486" s="315" t="s">
        <v>18599</v>
      </c>
      <c r="S1486" s="314" t="s">
        <v>1404</v>
      </c>
      <c r="W1486" s="316">
        <v>41399</v>
      </c>
      <c r="AB1486" s="314" t="s">
        <v>7399</v>
      </c>
      <c r="AS1486" s="314" t="s">
        <v>15111</v>
      </c>
      <c r="BD1486" s="314" t="s">
        <v>11771</v>
      </c>
      <c r="BE1486" s="314" t="s">
        <v>8637</v>
      </c>
      <c r="BG1486" s="175" t="s">
        <v>11772</v>
      </c>
      <c r="BP1486" s="314" t="s">
        <v>15136</v>
      </c>
      <c r="BQ1486" s="314" t="s">
        <v>15099</v>
      </c>
      <c r="BV1486" s="314" t="s">
        <v>11571</v>
      </c>
      <c r="BW1486" s="181">
        <v>41443</v>
      </c>
      <c r="BZ1486" s="181">
        <v>41443</v>
      </c>
      <c r="CA1486" s="292">
        <v>0.41666666666666669</v>
      </c>
      <c r="CB1486" t="s">
        <v>1419</v>
      </c>
      <c r="CF1486" s="318" t="s">
        <v>2674</v>
      </c>
      <c r="DM1486" s="314" t="s">
        <v>11235</v>
      </c>
      <c r="DP1486" s="314" t="s">
        <v>9144</v>
      </c>
      <c r="DQ1486" s="314">
        <v>19.7</v>
      </c>
      <c r="DR1486" s="314" t="s">
        <v>11281</v>
      </c>
      <c r="EH1486" s="314" t="s">
        <v>11270</v>
      </c>
      <c r="EI1486" s="314" t="s">
        <v>9144</v>
      </c>
      <c r="EJ1486" s="314">
        <v>0.12</v>
      </c>
    </row>
    <row r="1487" spans="7:140" x14ac:dyDescent="0.35">
      <c r="G1487" s="322">
        <v>41501</v>
      </c>
      <c r="N1487" s="315" t="s">
        <v>18599</v>
      </c>
      <c r="S1487" s="314" t="s">
        <v>1404</v>
      </c>
      <c r="W1487" s="316">
        <v>41399</v>
      </c>
      <c r="AB1487" s="314" t="s">
        <v>7399</v>
      </c>
      <c r="AS1487" s="314" t="s">
        <v>15111</v>
      </c>
      <c r="BD1487" s="314" t="s">
        <v>11771</v>
      </c>
      <c r="BE1487" s="314" t="s">
        <v>8637</v>
      </c>
      <c r="BG1487" s="175" t="s">
        <v>11772</v>
      </c>
      <c r="BP1487" s="314" t="s">
        <v>15136</v>
      </c>
      <c r="BQ1487" s="314" t="s">
        <v>15099</v>
      </c>
      <c r="BV1487" s="314" t="s">
        <v>11571</v>
      </c>
      <c r="BW1487" s="181">
        <v>41443</v>
      </c>
      <c r="BZ1487" s="181">
        <v>41443</v>
      </c>
      <c r="CA1487" s="292">
        <v>0.58333333333333337</v>
      </c>
      <c r="CB1487" t="s">
        <v>1419</v>
      </c>
      <c r="CF1487" s="318" t="s">
        <v>2674</v>
      </c>
      <c r="DM1487" s="314" t="s">
        <v>11235</v>
      </c>
      <c r="DP1487" s="314" t="s">
        <v>9144</v>
      </c>
      <c r="DQ1487" s="314">
        <v>20.399999999999999</v>
      </c>
      <c r="DR1487" s="314" t="s">
        <v>11281</v>
      </c>
      <c r="EH1487" s="314" t="s">
        <v>11270</v>
      </c>
      <c r="EI1487" s="314" t="s">
        <v>9144</v>
      </c>
      <c r="EJ1487" s="314">
        <v>0.12</v>
      </c>
    </row>
    <row r="1488" spans="7:140" x14ac:dyDescent="0.35">
      <c r="G1488" s="322">
        <v>41501</v>
      </c>
      <c r="N1488" s="315" t="s">
        <v>18599</v>
      </c>
      <c r="S1488" s="314" t="s">
        <v>1404</v>
      </c>
      <c r="W1488" s="316">
        <v>41399</v>
      </c>
      <c r="AB1488" s="314" t="s">
        <v>7399</v>
      </c>
      <c r="AS1488" s="314" t="s">
        <v>15111</v>
      </c>
      <c r="BD1488" s="314" t="s">
        <v>11771</v>
      </c>
      <c r="BE1488" s="314" t="s">
        <v>8637</v>
      </c>
      <c r="BG1488" s="175" t="s">
        <v>11772</v>
      </c>
      <c r="BP1488" s="314" t="s">
        <v>15136</v>
      </c>
      <c r="BQ1488" s="314" t="s">
        <v>15099</v>
      </c>
      <c r="BV1488" s="314" t="s">
        <v>11571</v>
      </c>
      <c r="BW1488" s="181">
        <v>41443</v>
      </c>
      <c r="BZ1488" s="181">
        <v>41443</v>
      </c>
      <c r="CA1488" s="292">
        <v>0.75</v>
      </c>
      <c r="CB1488" t="s">
        <v>1419</v>
      </c>
      <c r="CF1488" s="318" t="s">
        <v>2674</v>
      </c>
      <c r="DM1488" s="314" t="s">
        <v>11235</v>
      </c>
      <c r="DP1488" s="314" t="s">
        <v>9144</v>
      </c>
      <c r="DQ1488" s="314">
        <v>20.3</v>
      </c>
      <c r="DR1488" s="314" t="s">
        <v>11281</v>
      </c>
      <c r="EH1488" s="314" t="s">
        <v>11270</v>
      </c>
      <c r="EI1488" s="314" t="s">
        <v>9144</v>
      </c>
      <c r="EJ1488" s="314">
        <v>0.12</v>
      </c>
    </row>
    <row r="1489" spans="7:140" x14ac:dyDescent="0.35">
      <c r="G1489" s="322">
        <v>41501</v>
      </c>
      <c r="N1489" s="315" t="s">
        <v>18599</v>
      </c>
      <c r="S1489" s="314" t="s">
        <v>1404</v>
      </c>
      <c r="W1489" s="316">
        <v>41399</v>
      </c>
      <c r="AB1489" s="314" t="s">
        <v>7399</v>
      </c>
      <c r="AS1489" s="314" t="s">
        <v>15111</v>
      </c>
      <c r="BD1489" s="314" t="s">
        <v>11771</v>
      </c>
      <c r="BE1489" s="314" t="s">
        <v>8637</v>
      </c>
      <c r="BG1489" s="175" t="s">
        <v>11772</v>
      </c>
      <c r="BP1489" s="314" t="s">
        <v>15136</v>
      </c>
      <c r="BQ1489" s="314" t="s">
        <v>15099</v>
      </c>
      <c r="BV1489" s="314" t="s">
        <v>11571</v>
      </c>
      <c r="BW1489" s="181">
        <v>41443</v>
      </c>
      <c r="BZ1489" s="181">
        <v>41443</v>
      </c>
      <c r="CA1489" s="292">
        <v>0.91666666666666663</v>
      </c>
      <c r="CB1489" t="s">
        <v>1419</v>
      </c>
      <c r="CF1489" s="318" t="s">
        <v>2674</v>
      </c>
      <c r="DM1489" s="314" t="s">
        <v>11235</v>
      </c>
      <c r="DP1489" s="314" t="s">
        <v>9144</v>
      </c>
      <c r="DQ1489" s="314">
        <v>20.399999999999999</v>
      </c>
      <c r="DR1489" s="314" t="s">
        <v>11281</v>
      </c>
      <c r="EH1489" s="314" t="s">
        <v>11270</v>
      </c>
      <c r="EI1489" s="314" t="s">
        <v>9144</v>
      </c>
      <c r="EJ1489" s="314">
        <v>0.12</v>
      </c>
    </row>
    <row r="1490" spans="7:140" x14ac:dyDescent="0.35">
      <c r="G1490" s="322">
        <v>41501</v>
      </c>
      <c r="N1490" s="315" t="s">
        <v>18599</v>
      </c>
      <c r="S1490" s="314" t="s">
        <v>1404</v>
      </c>
      <c r="W1490" s="316">
        <v>41399</v>
      </c>
      <c r="AB1490" s="314" t="s">
        <v>7399</v>
      </c>
      <c r="AS1490" s="314" t="s">
        <v>15111</v>
      </c>
      <c r="BD1490" s="314" t="s">
        <v>11771</v>
      </c>
      <c r="BE1490" s="314" t="s">
        <v>8637</v>
      </c>
      <c r="BG1490" s="175" t="s">
        <v>11772</v>
      </c>
      <c r="BP1490" s="314" t="s">
        <v>15136</v>
      </c>
      <c r="BQ1490" s="314" t="s">
        <v>15099</v>
      </c>
      <c r="BV1490" s="314" t="s">
        <v>11571</v>
      </c>
      <c r="BW1490" s="181">
        <v>41444</v>
      </c>
      <c r="BZ1490" s="181">
        <v>41444</v>
      </c>
      <c r="CA1490" s="292">
        <v>8.3333333333333329E-2</v>
      </c>
      <c r="CB1490" t="s">
        <v>1419</v>
      </c>
      <c r="CF1490" s="318" t="s">
        <v>2674</v>
      </c>
      <c r="DM1490" s="314" t="s">
        <v>11235</v>
      </c>
      <c r="DP1490" s="314" t="s">
        <v>9144</v>
      </c>
      <c r="DQ1490" s="314">
        <v>19.7</v>
      </c>
      <c r="DR1490" s="314" t="s">
        <v>11281</v>
      </c>
      <c r="EH1490" s="314" t="s">
        <v>11270</v>
      </c>
      <c r="EI1490" s="314" t="s">
        <v>9144</v>
      </c>
      <c r="EJ1490" s="314">
        <v>0.12</v>
      </c>
    </row>
    <row r="1491" spans="7:140" x14ac:dyDescent="0.35">
      <c r="G1491" s="322">
        <v>41501</v>
      </c>
      <c r="N1491" s="315" t="s">
        <v>18599</v>
      </c>
      <c r="S1491" s="314" t="s">
        <v>1404</v>
      </c>
      <c r="W1491" s="316">
        <v>41399</v>
      </c>
      <c r="AB1491" s="314" t="s">
        <v>7399</v>
      </c>
      <c r="AS1491" s="314" t="s">
        <v>15111</v>
      </c>
      <c r="BD1491" s="314" t="s">
        <v>11771</v>
      </c>
      <c r="BE1491" s="314" t="s">
        <v>8637</v>
      </c>
      <c r="BG1491" s="175" t="s">
        <v>11772</v>
      </c>
      <c r="BP1491" s="314" t="s">
        <v>15136</v>
      </c>
      <c r="BQ1491" s="314" t="s">
        <v>15099</v>
      </c>
      <c r="BV1491" s="314" t="s">
        <v>11571</v>
      </c>
      <c r="BW1491" s="181">
        <v>41444</v>
      </c>
      <c r="BZ1491" s="181">
        <v>41444</v>
      </c>
      <c r="CA1491" s="292">
        <v>0.25</v>
      </c>
      <c r="CB1491" t="s">
        <v>1419</v>
      </c>
      <c r="CF1491" s="318" t="s">
        <v>2674</v>
      </c>
      <c r="DM1491" s="314" t="s">
        <v>11235</v>
      </c>
      <c r="DP1491" s="314" t="s">
        <v>9144</v>
      </c>
      <c r="DQ1491" s="314">
        <v>19.399999999999999</v>
      </c>
      <c r="DR1491" s="314" t="s">
        <v>11281</v>
      </c>
      <c r="EH1491" s="314" t="s">
        <v>11270</v>
      </c>
      <c r="EI1491" s="314" t="s">
        <v>9144</v>
      </c>
      <c r="EJ1491" s="314">
        <v>0.12</v>
      </c>
    </row>
    <row r="1492" spans="7:140" x14ac:dyDescent="0.35">
      <c r="G1492" s="322">
        <v>41501</v>
      </c>
      <c r="N1492" s="315" t="s">
        <v>18599</v>
      </c>
      <c r="S1492" s="314" t="s">
        <v>1404</v>
      </c>
      <c r="W1492" s="316">
        <v>41399</v>
      </c>
      <c r="AB1492" s="314" t="s">
        <v>7399</v>
      </c>
      <c r="AS1492" s="314" t="s">
        <v>15111</v>
      </c>
      <c r="BD1492" s="314" t="s">
        <v>11771</v>
      </c>
      <c r="BE1492" s="314" t="s">
        <v>8637</v>
      </c>
      <c r="BG1492" s="175" t="s">
        <v>11772</v>
      </c>
      <c r="BP1492" s="314" t="s">
        <v>15136</v>
      </c>
      <c r="BQ1492" s="314" t="s">
        <v>15099</v>
      </c>
      <c r="BV1492" s="314" t="s">
        <v>11571</v>
      </c>
      <c r="BW1492" s="181">
        <v>41444</v>
      </c>
      <c r="BZ1492" s="181">
        <v>41444</v>
      </c>
      <c r="CA1492" s="292">
        <v>0.41666666666666669</v>
      </c>
      <c r="CB1492" t="s">
        <v>1419</v>
      </c>
      <c r="CF1492" s="318" t="s">
        <v>2674</v>
      </c>
      <c r="DM1492" s="314" t="s">
        <v>11235</v>
      </c>
      <c r="DP1492" s="314" t="s">
        <v>9144</v>
      </c>
      <c r="DQ1492" s="314">
        <v>19.600000000000001</v>
      </c>
      <c r="DR1492" s="314" t="s">
        <v>11281</v>
      </c>
      <c r="EH1492" s="314" t="s">
        <v>11270</v>
      </c>
      <c r="EI1492" s="314" t="s">
        <v>9144</v>
      </c>
      <c r="EJ1492" s="314">
        <v>0.12</v>
      </c>
    </row>
    <row r="1493" spans="7:140" x14ac:dyDescent="0.35">
      <c r="G1493" s="322">
        <v>41501</v>
      </c>
      <c r="N1493" s="315" t="s">
        <v>18599</v>
      </c>
      <c r="S1493" s="314" t="s">
        <v>1404</v>
      </c>
      <c r="W1493" s="316">
        <v>41399</v>
      </c>
      <c r="AB1493" s="314" t="s">
        <v>7399</v>
      </c>
      <c r="AS1493" s="314" t="s">
        <v>15111</v>
      </c>
      <c r="BD1493" s="314" t="s">
        <v>11771</v>
      </c>
      <c r="BE1493" s="314" t="s">
        <v>8637</v>
      </c>
      <c r="BG1493" s="175" t="s">
        <v>11772</v>
      </c>
      <c r="BP1493" s="314" t="s">
        <v>15136</v>
      </c>
      <c r="BQ1493" s="314" t="s">
        <v>15099</v>
      </c>
      <c r="BV1493" s="314" t="s">
        <v>11571</v>
      </c>
      <c r="BW1493" s="181">
        <v>41444</v>
      </c>
      <c r="BZ1493" s="181">
        <v>41444</v>
      </c>
      <c r="CA1493" s="292">
        <v>0.58333333333333337</v>
      </c>
      <c r="CB1493" t="s">
        <v>1419</v>
      </c>
      <c r="CF1493" s="318" t="s">
        <v>2674</v>
      </c>
      <c r="DM1493" s="314" t="s">
        <v>11235</v>
      </c>
      <c r="DP1493" s="314" t="s">
        <v>9144</v>
      </c>
      <c r="DQ1493" s="314">
        <v>21.8</v>
      </c>
      <c r="DR1493" s="314" t="s">
        <v>11281</v>
      </c>
      <c r="EH1493" s="314" t="s">
        <v>11270</v>
      </c>
      <c r="EI1493" s="314" t="s">
        <v>9144</v>
      </c>
      <c r="EJ1493" s="314">
        <v>0.12</v>
      </c>
    </row>
    <row r="1494" spans="7:140" x14ac:dyDescent="0.35">
      <c r="G1494" s="322">
        <v>41501</v>
      </c>
      <c r="N1494" s="315" t="s">
        <v>18599</v>
      </c>
      <c r="S1494" s="314" t="s">
        <v>1404</v>
      </c>
      <c r="W1494" s="316">
        <v>41399</v>
      </c>
      <c r="AB1494" s="314" t="s">
        <v>7399</v>
      </c>
      <c r="AS1494" s="314" t="s">
        <v>15111</v>
      </c>
      <c r="BD1494" s="314" t="s">
        <v>11771</v>
      </c>
      <c r="BE1494" s="314" t="s">
        <v>8637</v>
      </c>
      <c r="BG1494" s="175" t="s">
        <v>11772</v>
      </c>
      <c r="BP1494" s="314" t="s">
        <v>15136</v>
      </c>
      <c r="BQ1494" s="314" t="s">
        <v>15099</v>
      </c>
      <c r="BV1494" s="314" t="s">
        <v>11571</v>
      </c>
      <c r="BW1494" s="181">
        <v>41444</v>
      </c>
      <c r="BZ1494" s="181">
        <v>41444</v>
      </c>
      <c r="CA1494" s="292">
        <v>0.75</v>
      </c>
      <c r="CB1494" t="s">
        <v>1419</v>
      </c>
      <c r="CF1494" s="318" t="s">
        <v>2674</v>
      </c>
      <c r="DM1494" s="314" t="s">
        <v>11235</v>
      </c>
      <c r="DP1494" s="314" t="s">
        <v>9144</v>
      </c>
      <c r="DQ1494" s="314">
        <v>22.6</v>
      </c>
      <c r="DR1494" s="314" t="s">
        <v>11281</v>
      </c>
      <c r="EH1494" s="314" t="s">
        <v>11270</v>
      </c>
      <c r="EI1494" s="314" t="s">
        <v>9144</v>
      </c>
      <c r="EJ1494" s="314">
        <v>0.12</v>
      </c>
    </row>
    <row r="1495" spans="7:140" x14ac:dyDescent="0.35">
      <c r="G1495" s="322">
        <v>41501</v>
      </c>
      <c r="N1495" s="315" t="s">
        <v>18599</v>
      </c>
      <c r="S1495" s="314" t="s">
        <v>1404</v>
      </c>
      <c r="W1495" s="316">
        <v>41399</v>
      </c>
      <c r="AB1495" s="314" t="s">
        <v>7399</v>
      </c>
      <c r="AS1495" s="314" t="s">
        <v>15111</v>
      </c>
      <c r="BD1495" s="314" t="s">
        <v>11771</v>
      </c>
      <c r="BE1495" s="314" t="s">
        <v>8637</v>
      </c>
      <c r="BG1495" s="175" t="s">
        <v>11772</v>
      </c>
      <c r="BP1495" s="314" t="s">
        <v>15136</v>
      </c>
      <c r="BQ1495" s="314" t="s">
        <v>15099</v>
      </c>
      <c r="BV1495" s="314" t="s">
        <v>11571</v>
      </c>
      <c r="BW1495" s="181">
        <v>41444</v>
      </c>
      <c r="BZ1495" s="181">
        <v>41444</v>
      </c>
      <c r="CA1495" s="292">
        <v>0.91666666666666663</v>
      </c>
      <c r="CB1495" t="s">
        <v>1419</v>
      </c>
      <c r="CF1495" s="318" t="s">
        <v>2674</v>
      </c>
      <c r="DM1495" s="314" t="s">
        <v>11235</v>
      </c>
      <c r="DP1495" s="314" t="s">
        <v>9144</v>
      </c>
      <c r="DQ1495" s="314">
        <v>21.5</v>
      </c>
      <c r="DR1495" s="314" t="s">
        <v>11281</v>
      </c>
      <c r="EH1495" s="314" t="s">
        <v>11270</v>
      </c>
      <c r="EI1495" s="314" t="s">
        <v>9144</v>
      </c>
      <c r="EJ1495" s="314">
        <v>0.12</v>
      </c>
    </row>
    <row r="1496" spans="7:140" x14ac:dyDescent="0.35">
      <c r="G1496" s="322">
        <v>41501</v>
      </c>
      <c r="N1496" s="315" t="s">
        <v>18599</v>
      </c>
      <c r="S1496" s="314" t="s">
        <v>1404</v>
      </c>
      <c r="W1496" s="316">
        <v>41399</v>
      </c>
      <c r="AB1496" s="314" t="s">
        <v>7399</v>
      </c>
      <c r="AS1496" s="314" t="s">
        <v>15111</v>
      </c>
      <c r="BD1496" s="314" t="s">
        <v>11771</v>
      </c>
      <c r="BE1496" s="314" t="s">
        <v>8637</v>
      </c>
      <c r="BG1496" s="175" t="s">
        <v>11772</v>
      </c>
      <c r="BP1496" s="314" t="s">
        <v>15136</v>
      </c>
      <c r="BQ1496" s="314" t="s">
        <v>15099</v>
      </c>
      <c r="BV1496" s="314" t="s">
        <v>11571</v>
      </c>
      <c r="BW1496" s="181">
        <v>41445</v>
      </c>
      <c r="BZ1496" s="181">
        <v>41445</v>
      </c>
      <c r="CA1496" s="292">
        <v>8.3333333333333329E-2</v>
      </c>
      <c r="CB1496" t="s">
        <v>1419</v>
      </c>
      <c r="CF1496" s="318" t="s">
        <v>2674</v>
      </c>
      <c r="DM1496" s="314" t="s">
        <v>11235</v>
      </c>
      <c r="DP1496" s="314" t="s">
        <v>9144</v>
      </c>
      <c r="DQ1496" s="314">
        <v>19.7</v>
      </c>
      <c r="DR1496" s="314" t="s">
        <v>11281</v>
      </c>
      <c r="EH1496" s="314" t="s">
        <v>11270</v>
      </c>
      <c r="EI1496" s="314" t="s">
        <v>9144</v>
      </c>
      <c r="EJ1496" s="314">
        <v>0.12</v>
      </c>
    </row>
    <row r="1497" spans="7:140" x14ac:dyDescent="0.35">
      <c r="G1497" s="322">
        <v>41501</v>
      </c>
      <c r="N1497" s="315" t="s">
        <v>18599</v>
      </c>
      <c r="S1497" s="314" t="s">
        <v>1404</v>
      </c>
      <c r="W1497" s="316">
        <v>41399</v>
      </c>
      <c r="AB1497" s="314" t="s">
        <v>7399</v>
      </c>
      <c r="AS1497" s="314" t="s">
        <v>15111</v>
      </c>
      <c r="BD1497" s="314" t="s">
        <v>11771</v>
      </c>
      <c r="BE1497" s="314" t="s">
        <v>8637</v>
      </c>
      <c r="BG1497" s="175" t="s">
        <v>11772</v>
      </c>
      <c r="BP1497" s="314" t="s">
        <v>15136</v>
      </c>
      <c r="BQ1497" s="314" t="s">
        <v>15099</v>
      </c>
      <c r="BV1497" s="314" t="s">
        <v>11571</v>
      </c>
      <c r="BW1497" s="181">
        <v>41445</v>
      </c>
      <c r="BZ1497" s="181">
        <v>41445</v>
      </c>
      <c r="CA1497" s="292">
        <v>0.25</v>
      </c>
      <c r="CB1497" t="s">
        <v>1419</v>
      </c>
      <c r="CF1497" s="318" t="s">
        <v>2674</v>
      </c>
      <c r="DM1497" s="314" t="s">
        <v>11235</v>
      </c>
      <c r="DP1497" s="314" t="s">
        <v>9144</v>
      </c>
      <c r="DQ1497" s="314">
        <v>18.3</v>
      </c>
      <c r="DR1497" s="314" t="s">
        <v>11281</v>
      </c>
      <c r="EH1497" s="314" t="s">
        <v>11270</v>
      </c>
      <c r="EI1497" s="314" t="s">
        <v>9144</v>
      </c>
      <c r="EJ1497" s="314">
        <v>0.12</v>
      </c>
    </row>
    <row r="1498" spans="7:140" x14ac:dyDescent="0.35">
      <c r="G1498" s="322">
        <v>41501</v>
      </c>
      <c r="N1498" s="315" t="s">
        <v>18599</v>
      </c>
      <c r="S1498" s="314" t="s">
        <v>1404</v>
      </c>
      <c r="W1498" s="316">
        <v>41399</v>
      </c>
      <c r="AB1498" s="314" t="s">
        <v>7399</v>
      </c>
      <c r="AS1498" s="314" t="s">
        <v>15111</v>
      </c>
      <c r="BD1498" s="314" t="s">
        <v>11771</v>
      </c>
      <c r="BE1498" s="314" t="s">
        <v>8637</v>
      </c>
      <c r="BG1498" s="175" t="s">
        <v>11772</v>
      </c>
      <c r="BP1498" s="314" t="s">
        <v>15136</v>
      </c>
      <c r="BQ1498" s="314" t="s">
        <v>15099</v>
      </c>
      <c r="BV1498" s="314" t="s">
        <v>11571</v>
      </c>
      <c r="BW1498" s="181">
        <v>41445</v>
      </c>
      <c r="BZ1498" s="181">
        <v>41445</v>
      </c>
      <c r="CA1498" s="292">
        <v>0.41666666666666669</v>
      </c>
      <c r="CB1498" t="s">
        <v>1419</v>
      </c>
      <c r="CF1498" s="318" t="s">
        <v>2674</v>
      </c>
      <c r="DM1498" s="314" t="s">
        <v>11235</v>
      </c>
      <c r="DP1498" s="314" t="s">
        <v>9144</v>
      </c>
      <c r="DQ1498" s="314">
        <v>18.2</v>
      </c>
      <c r="DR1498" s="314" t="s">
        <v>11281</v>
      </c>
      <c r="EH1498" s="314" t="s">
        <v>11270</v>
      </c>
      <c r="EI1498" s="314" t="s">
        <v>9144</v>
      </c>
      <c r="EJ1498" s="314">
        <v>0.12</v>
      </c>
    </row>
    <row r="1499" spans="7:140" x14ac:dyDescent="0.35">
      <c r="G1499" s="322">
        <v>41501</v>
      </c>
      <c r="N1499" s="315" t="s">
        <v>18599</v>
      </c>
      <c r="S1499" s="314" t="s">
        <v>1404</v>
      </c>
      <c r="W1499" s="316">
        <v>41399</v>
      </c>
      <c r="AB1499" s="314" t="s">
        <v>7399</v>
      </c>
      <c r="AS1499" s="314" t="s">
        <v>15111</v>
      </c>
      <c r="BD1499" s="314" t="s">
        <v>11771</v>
      </c>
      <c r="BE1499" s="314" t="s">
        <v>8637</v>
      </c>
      <c r="BG1499" s="175" t="s">
        <v>11772</v>
      </c>
      <c r="BP1499" s="314" t="s">
        <v>15136</v>
      </c>
      <c r="BQ1499" s="314" t="s">
        <v>15099</v>
      </c>
      <c r="BV1499" s="314" t="s">
        <v>11571</v>
      </c>
      <c r="BW1499" s="181">
        <v>41445</v>
      </c>
      <c r="BZ1499" s="181">
        <v>41445</v>
      </c>
      <c r="CA1499" s="292">
        <v>0.58333333333333337</v>
      </c>
      <c r="CB1499" t="s">
        <v>1419</v>
      </c>
      <c r="CF1499" s="318" t="s">
        <v>2674</v>
      </c>
      <c r="DM1499" s="314" t="s">
        <v>11235</v>
      </c>
      <c r="DP1499" s="314" t="s">
        <v>9144</v>
      </c>
      <c r="DQ1499" s="314">
        <v>21.6</v>
      </c>
      <c r="DR1499" s="314" t="s">
        <v>11281</v>
      </c>
      <c r="EH1499" s="314" t="s">
        <v>11270</v>
      </c>
      <c r="EI1499" s="314" t="s">
        <v>9144</v>
      </c>
      <c r="EJ1499" s="314">
        <v>0.12</v>
      </c>
    </row>
    <row r="1500" spans="7:140" x14ac:dyDescent="0.35">
      <c r="G1500" s="322">
        <v>41501</v>
      </c>
      <c r="N1500" s="315" t="s">
        <v>18599</v>
      </c>
      <c r="S1500" s="314" t="s">
        <v>1404</v>
      </c>
      <c r="W1500" s="316">
        <v>41399</v>
      </c>
      <c r="AB1500" s="314" t="s">
        <v>7399</v>
      </c>
      <c r="AS1500" s="314" t="s">
        <v>15111</v>
      </c>
      <c r="BD1500" s="314" t="s">
        <v>11771</v>
      </c>
      <c r="BE1500" s="314" t="s">
        <v>8637</v>
      </c>
      <c r="BG1500" s="175" t="s">
        <v>11772</v>
      </c>
      <c r="BP1500" s="314" t="s">
        <v>15136</v>
      </c>
      <c r="BQ1500" s="314" t="s">
        <v>15099</v>
      </c>
      <c r="BV1500" s="314" t="s">
        <v>11571</v>
      </c>
      <c r="BW1500" s="181">
        <v>41445</v>
      </c>
      <c r="BZ1500" s="181">
        <v>41445</v>
      </c>
      <c r="CA1500" s="292">
        <v>0.75</v>
      </c>
      <c r="CB1500" t="s">
        <v>1419</v>
      </c>
      <c r="CF1500" s="318" t="s">
        <v>2674</v>
      </c>
      <c r="DM1500" s="314" t="s">
        <v>11235</v>
      </c>
      <c r="DP1500" s="314" t="s">
        <v>9144</v>
      </c>
      <c r="DQ1500" s="314">
        <v>22.4</v>
      </c>
      <c r="DR1500" s="314" t="s">
        <v>11281</v>
      </c>
      <c r="EH1500" s="314" t="s">
        <v>11270</v>
      </c>
      <c r="EI1500" s="314" t="s">
        <v>9144</v>
      </c>
      <c r="EJ1500" s="314">
        <v>0.12</v>
      </c>
    </row>
    <row r="1501" spans="7:140" x14ac:dyDescent="0.35">
      <c r="G1501" s="322">
        <v>41501</v>
      </c>
      <c r="N1501" s="315" t="s">
        <v>18599</v>
      </c>
      <c r="S1501" s="314" t="s">
        <v>1404</v>
      </c>
      <c r="W1501" s="316">
        <v>41399</v>
      </c>
      <c r="AB1501" s="314" t="s">
        <v>7399</v>
      </c>
      <c r="AS1501" s="314" t="s">
        <v>15111</v>
      </c>
      <c r="BD1501" s="314" t="s">
        <v>11771</v>
      </c>
      <c r="BE1501" s="314" t="s">
        <v>8637</v>
      </c>
      <c r="BG1501" s="175" t="s">
        <v>11772</v>
      </c>
      <c r="BP1501" s="314" t="s">
        <v>15136</v>
      </c>
      <c r="BQ1501" s="314" t="s">
        <v>15099</v>
      </c>
      <c r="BV1501" s="314" t="s">
        <v>11571</v>
      </c>
      <c r="BW1501" s="181">
        <v>41445</v>
      </c>
      <c r="BZ1501" s="181">
        <v>41445</v>
      </c>
      <c r="CA1501" s="292">
        <v>0.91666666666666663</v>
      </c>
      <c r="CB1501" t="s">
        <v>1419</v>
      </c>
      <c r="CF1501" s="318" t="s">
        <v>2674</v>
      </c>
      <c r="DM1501" s="314" t="s">
        <v>11235</v>
      </c>
      <c r="DP1501" s="314" t="s">
        <v>9144</v>
      </c>
      <c r="DQ1501" s="314">
        <v>20.5</v>
      </c>
      <c r="DR1501" s="314" t="s">
        <v>11281</v>
      </c>
      <c r="EH1501" s="314" t="s">
        <v>11270</v>
      </c>
      <c r="EI1501" s="314" t="s">
        <v>9144</v>
      </c>
      <c r="EJ1501" s="314">
        <v>0.12</v>
      </c>
    </row>
    <row r="1502" spans="7:140" x14ac:dyDescent="0.35">
      <c r="G1502" s="322">
        <v>41501</v>
      </c>
      <c r="N1502" s="315" t="s">
        <v>18599</v>
      </c>
      <c r="S1502" s="314" t="s">
        <v>1404</v>
      </c>
      <c r="W1502" s="316">
        <v>41399</v>
      </c>
      <c r="AB1502" s="314" t="s">
        <v>7399</v>
      </c>
      <c r="AS1502" s="314" t="s">
        <v>15111</v>
      </c>
      <c r="BD1502" s="314" t="s">
        <v>11771</v>
      </c>
      <c r="BE1502" s="314" t="s">
        <v>8637</v>
      </c>
      <c r="BG1502" s="175" t="s">
        <v>11772</v>
      </c>
      <c r="BP1502" s="314" t="s">
        <v>15136</v>
      </c>
      <c r="BQ1502" s="314" t="s">
        <v>15099</v>
      </c>
      <c r="BV1502" s="314" t="s">
        <v>11571</v>
      </c>
      <c r="BW1502" s="181">
        <v>41446</v>
      </c>
      <c r="BZ1502" s="181">
        <v>41446</v>
      </c>
      <c r="CA1502" s="292">
        <v>8.3333333333333329E-2</v>
      </c>
      <c r="CB1502" t="s">
        <v>1419</v>
      </c>
      <c r="CF1502" s="318" t="s">
        <v>2674</v>
      </c>
      <c r="DM1502" s="314" t="s">
        <v>11235</v>
      </c>
      <c r="DP1502" s="314" t="s">
        <v>9144</v>
      </c>
      <c r="DQ1502" s="314">
        <v>18.8</v>
      </c>
      <c r="DR1502" s="314" t="s">
        <v>11281</v>
      </c>
      <c r="EH1502" s="314" t="s">
        <v>11270</v>
      </c>
      <c r="EI1502" s="314" t="s">
        <v>9144</v>
      </c>
      <c r="EJ1502" s="314">
        <v>0.12</v>
      </c>
    </row>
    <row r="1503" spans="7:140" x14ac:dyDescent="0.35">
      <c r="G1503" s="322">
        <v>41501</v>
      </c>
      <c r="N1503" s="315" t="s">
        <v>18599</v>
      </c>
      <c r="S1503" s="314" t="s">
        <v>1404</v>
      </c>
      <c r="W1503" s="316">
        <v>41399</v>
      </c>
      <c r="AB1503" s="314" t="s">
        <v>7399</v>
      </c>
      <c r="AS1503" s="314" t="s">
        <v>15111</v>
      </c>
      <c r="BD1503" s="314" t="s">
        <v>11771</v>
      </c>
      <c r="BE1503" s="314" t="s">
        <v>8637</v>
      </c>
      <c r="BG1503" s="175" t="s">
        <v>11772</v>
      </c>
      <c r="BP1503" s="314" t="s">
        <v>15136</v>
      </c>
      <c r="BQ1503" s="314" t="s">
        <v>15099</v>
      </c>
      <c r="BV1503" s="314" t="s">
        <v>11571</v>
      </c>
      <c r="BW1503" s="181">
        <v>41446</v>
      </c>
      <c r="BZ1503" s="181">
        <v>41446</v>
      </c>
      <c r="CA1503" s="292">
        <v>0.25</v>
      </c>
      <c r="CB1503" t="s">
        <v>1419</v>
      </c>
      <c r="CF1503" s="318" t="s">
        <v>2674</v>
      </c>
      <c r="DM1503" s="314" t="s">
        <v>11235</v>
      </c>
      <c r="DP1503" s="314" t="s">
        <v>9144</v>
      </c>
      <c r="DQ1503" s="314">
        <v>17.600000000000001</v>
      </c>
      <c r="DR1503" s="314" t="s">
        <v>11281</v>
      </c>
      <c r="EH1503" s="314" t="s">
        <v>11270</v>
      </c>
      <c r="EI1503" s="314" t="s">
        <v>9144</v>
      </c>
      <c r="EJ1503" s="314">
        <v>0.12</v>
      </c>
    </row>
    <row r="1504" spans="7:140" x14ac:dyDescent="0.35">
      <c r="G1504" s="322">
        <v>41501</v>
      </c>
      <c r="N1504" s="315" t="s">
        <v>18599</v>
      </c>
      <c r="S1504" s="314" t="s">
        <v>1404</v>
      </c>
      <c r="W1504" s="316">
        <v>41399</v>
      </c>
      <c r="AB1504" s="314" t="s">
        <v>7399</v>
      </c>
      <c r="AS1504" s="314" t="s">
        <v>15111</v>
      </c>
      <c r="BD1504" s="314" t="s">
        <v>11771</v>
      </c>
      <c r="BE1504" s="314" t="s">
        <v>8637</v>
      </c>
      <c r="BG1504" s="175" t="s">
        <v>11772</v>
      </c>
      <c r="BP1504" s="314" t="s">
        <v>15136</v>
      </c>
      <c r="BQ1504" s="314" t="s">
        <v>15099</v>
      </c>
      <c r="BV1504" s="314" t="s">
        <v>11571</v>
      </c>
      <c r="BW1504" s="181">
        <v>41446</v>
      </c>
      <c r="BZ1504" s="181">
        <v>41446</v>
      </c>
      <c r="CA1504" s="292">
        <v>0.41666666666666669</v>
      </c>
      <c r="CB1504" t="s">
        <v>1419</v>
      </c>
      <c r="CF1504" s="318" t="s">
        <v>2674</v>
      </c>
      <c r="DM1504" s="314" t="s">
        <v>11235</v>
      </c>
      <c r="DP1504" s="314" t="s">
        <v>9144</v>
      </c>
      <c r="DQ1504" s="314">
        <v>18.2</v>
      </c>
      <c r="DR1504" s="314" t="s">
        <v>11281</v>
      </c>
      <c r="EH1504" s="314" t="s">
        <v>11270</v>
      </c>
      <c r="EI1504" s="314" t="s">
        <v>9144</v>
      </c>
      <c r="EJ1504" s="314">
        <v>0.12</v>
      </c>
    </row>
    <row r="1505" spans="7:140" x14ac:dyDescent="0.35">
      <c r="G1505" s="322">
        <v>41501</v>
      </c>
      <c r="N1505" s="315" t="s">
        <v>18599</v>
      </c>
      <c r="S1505" s="314" t="s">
        <v>1404</v>
      </c>
      <c r="W1505" s="316">
        <v>41399</v>
      </c>
      <c r="AB1505" s="314" t="s">
        <v>7399</v>
      </c>
      <c r="AS1505" s="314" t="s">
        <v>15111</v>
      </c>
      <c r="BD1505" s="314" t="s">
        <v>11771</v>
      </c>
      <c r="BE1505" s="314" t="s">
        <v>8637</v>
      </c>
      <c r="BG1505" s="175" t="s">
        <v>11772</v>
      </c>
      <c r="BP1505" s="314" t="s">
        <v>15136</v>
      </c>
      <c r="BQ1505" s="314" t="s">
        <v>15099</v>
      </c>
      <c r="BV1505" s="314" t="s">
        <v>11571</v>
      </c>
      <c r="BW1505" s="181">
        <v>41446</v>
      </c>
      <c r="BZ1505" s="181">
        <v>41446</v>
      </c>
      <c r="CA1505" s="292">
        <v>0.58333333333333337</v>
      </c>
      <c r="CB1505" t="s">
        <v>1419</v>
      </c>
      <c r="CF1505" s="318" t="s">
        <v>2674</v>
      </c>
      <c r="DM1505" s="314" t="s">
        <v>11235</v>
      </c>
      <c r="DP1505" s="314" t="s">
        <v>9144</v>
      </c>
      <c r="DQ1505" s="314">
        <v>21.2</v>
      </c>
      <c r="DR1505" s="314" t="s">
        <v>11281</v>
      </c>
      <c r="EH1505" s="314" t="s">
        <v>11270</v>
      </c>
      <c r="EI1505" s="314" t="s">
        <v>9144</v>
      </c>
      <c r="EJ1505" s="314">
        <v>0.12</v>
      </c>
    </row>
    <row r="1506" spans="7:140" x14ac:dyDescent="0.35">
      <c r="G1506" s="322">
        <v>41501</v>
      </c>
      <c r="N1506" s="315" t="s">
        <v>18599</v>
      </c>
      <c r="S1506" s="314" t="s">
        <v>1404</v>
      </c>
      <c r="W1506" s="316">
        <v>41399</v>
      </c>
      <c r="AB1506" s="314" t="s">
        <v>7399</v>
      </c>
      <c r="AS1506" s="314" t="s">
        <v>15111</v>
      </c>
      <c r="BD1506" s="314" t="s">
        <v>11771</v>
      </c>
      <c r="BE1506" s="314" t="s">
        <v>8637</v>
      </c>
      <c r="BG1506" s="175" t="s">
        <v>11772</v>
      </c>
      <c r="BP1506" s="314" t="s">
        <v>15136</v>
      </c>
      <c r="BQ1506" s="314" t="s">
        <v>15099</v>
      </c>
      <c r="BV1506" s="314" t="s">
        <v>11571</v>
      </c>
      <c r="BW1506" s="181">
        <v>41446</v>
      </c>
      <c r="BZ1506" s="181">
        <v>41446</v>
      </c>
      <c r="CA1506" s="292">
        <v>0.75</v>
      </c>
      <c r="CB1506" t="s">
        <v>1419</v>
      </c>
      <c r="CF1506" s="318" t="s">
        <v>2674</v>
      </c>
      <c r="DM1506" s="314" t="s">
        <v>11235</v>
      </c>
      <c r="DP1506" s="314" t="s">
        <v>9144</v>
      </c>
      <c r="DQ1506" s="314">
        <v>21.8</v>
      </c>
      <c r="DR1506" s="314" t="s">
        <v>11281</v>
      </c>
      <c r="EH1506" s="314" t="s">
        <v>11270</v>
      </c>
      <c r="EI1506" s="314" t="s">
        <v>9144</v>
      </c>
      <c r="EJ1506" s="314">
        <v>0.12</v>
      </c>
    </row>
    <row r="1507" spans="7:140" x14ac:dyDescent="0.35">
      <c r="G1507" s="322">
        <v>41501</v>
      </c>
      <c r="N1507" s="315" t="s">
        <v>18599</v>
      </c>
      <c r="S1507" s="314" t="s">
        <v>1404</v>
      </c>
      <c r="W1507" s="316">
        <v>41399</v>
      </c>
      <c r="AB1507" s="314" t="s">
        <v>7399</v>
      </c>
      <c r="AS1507" s="314" t="s">
        <v>15111</v>
      </c>
      <c r="BD1507" s="314" t="s">
        <v>11771</v>
      </c>
      <c r="BE1507" s="314" t="s">
        <v>8637</v>
      </c>
      <c r="BG1507" s="175" t="s">
        <v>11772</v>
      </c>
      <c r="BP1507" s="314" t="s">
        <v>15136</v>
      </c>
      <c r="BQ1507" s="314" t="s">
        <v>15099</v>
      </c>
      <c r="BV1507" s="314" t="s">
        <v>11571</v>
      </c>
      <c r="BW1507" s="181">
        <v>41446</v>
      </c>
      <c r="BZ1507" s="181">
        <v>41446</v>
      </c>
      <c r="CA1507" s="292">
        <v>0.91666666666666663</v>
      </c>
      <c r="CB1507" t="s">
        <v>1419</v>
      </c>
      <c r="CF1507" s="318" t="s">
        <v>2674</v>
      </c>
      <c r="DM1507" s="314" t="s">
        <v>11235</v>
      </c>
      <c r="DP1507" s="314" t="s">
        <v>9144</v>
      </c>
      <c r="DQ1507" s="314">
        <v>20.3</v>
      </c>
      <c r="DR1507" s="314" t="s">
        <v>11281</v>
      </c>
      <c r="EH1507" s="314" t="s">
        <v>11270</v>
      </c>
      <c r="EI1507" s="314" t="s">
        <v>9144</v>
      </c>
      <c r="EJ1507" s="314">
        <v>0.12</v>
      </c>
    </row>
    <row r="1508" spans="7:140" x14ac:dyDescent="0.35">
      <c r="G1508" s="322">
        <v>41501</v>
      </c>
      <c r="N1508" s="315" t="s">
        <v>18599</v>
      </c>
      <c r="S1508" s="314" t="s">
        <v>1404</v>
      </c>
      <c r="W1508" s="316">
        <v>41399</v>
      </c>
      <c r="AB1508" s="314" t="s">
        <v>7399</v>
      </c>
      <c r="AS1508" s="314" t="s">
        <v>15111</v>
      </c>
      <c r="BD1508" s="314" t="s">
        <v>11771</v>
      </c>
      <c r="BE1508" s="314" t="s">
        <v>8637</v>
      </c>
      <c r="BG1508" s="175" t="s">
        <v>11772</v>
      </c>
      <c r="BP1508" s="314" t="s">
        <v>15136</v>
      </c>
      <c r="BQ1508" s="314" t="s">
        <v>15099</v>
      </c>
      <c r="BV1508" s="314" t="s">
        <v>11571</v>
      </c>
      <c r="BW1508" s="181">
        <v>41447</v>
      </c>
      <c r="BZ1508" s="181">
        <v>41447</v>
      </c>
      <c r="CA1508" s="292">
        <v>8.3333333333333329E-2</v>
      </c>
      <c r="CB1508" t="s">
        <v>1419</v>
      </c>
      <c r="CF1508" s="318" t="s">
        <v>2674</v>
      </c>
      <c r="DM1508" s="314" t="s">
        <v>11235</v>
      </c>
      <c r="DP1508" s="314" t="s">
        <v>9144</v>
      </c>
      <c r="DQ1508" s="314">
        <v>18.8</v>
      </c>
      <c r="DR1508" s="314" t="s">
        <v>11281</v>
      </c>
      <c r="EH1508" s="314" t="s">
        <v>11270</v>
      </c>
      <c r="EI1508" s="314" t="s">
        <v>9144</v>
      </c>
      <c r="EJ1508" s="314">
        <v>0.12</v>
      </c>
    </row>
    <row r="1509" spans="7:140" x14ac:dyDescent="0.35">
      <c r="G1509" s="322">
        <v>41501</v>
      </c>
      <c r="N1509" s="315" t="s">
        <v>18599</v>
      </c>
      <c r="S1509" s="314" t="s">
        <v>1404</v>
      </c>
      <c r="W1509" s="316">
        <v>41399</v>
      </c>
      <c r="AB1509" s="314" t="s">
        <v>7399</v>
      </c>
      <c r="AS1509" s="314" t="s">
        <v>15111</v>
      </c>
      <c r="BD1509" s="314" t="s">
        <v>11771</v>
      </c>
      <c r="BE1509" s="314" t="s">
        <v>8637</v>
      </c>
      <c r="BG1509" s="175" t="s">
        <v>11772</v>
      </c>
      <c r="BP1509" s="314" t="s">
        <v>15136</v>
      </c>
      <c r="BQ1509" s="314" t="s">
        <v>15099</v>
      </c>
      <c r="BV1509" s="314" t="s">
        <v>11571</v>
      </c>
      <c r="BW1509" s="181">
        <v>41447</v>
      </c>
      <c r="BZ1509" s="181">
        <v>41447</v>
      </c>
      <c r="CA1509" s="292">
        <v>0.25</v>
      </c>
      <c r="CB1509" t="s">
        <v>1419</v>
      </c>
      <c r="CF1509" s="318" t="s">
        <v>2674</v>
      </c>
      <c r="DM1509" s="314" t="s">
        <v>11235</v>
      </c>
      <c r="DP1509" s="314" t="s">
        <v>9144</v>
      </c>
      <c r="DQ1509" s="314">
        <v>17.7</v>
      </c>
      <c r="DR1509" s="314" t="s">
        <v>11281</v>
      </c>
      <c r="EH1509" s="314" t="s">
        <v>11270</v>
      </c>
      <c r="EI1509" s="314" t="s">
        <v>9144</v>
      </c>
      <c r="EJ1509" s="314">
        <v>0.12</v>
      </c>
    </row>
    <row r="1510" spans="7:140" x14ac:dyDescent="0.35">
      <c r="G1510" s="322">
        <v>41501</v>
      </c>
      <c r="N1510" s="315" t="s">
        <v>18599</v>
      </c>
      <c r="S1510" s="314" t="s">
        <v>1404</v>
      </c>
      <c r="W1510" s="316">
        <v>41399</v>
      </c>
      <c r="AB1510" s="314" t="s">
        <v>7399</v>
      </c>
      <c r="AS1510" s="314" t="s">
        <v>15111</v>
      </c>
      <c r="BD1510" s="314" t="s">
        <v>11771</v>
      </c>
      <c r="BE1510" s="314" t="s">
        <v>8637</v>
      </c>
      <c r="BG1510" s="175" t="s">
        <v>11772</v>
      </c>
      <c r="BP1510" s="314" t="s">
        <v>15136</v>
      </c>
      <c r="BQ1510" s="314" t="s">
        <v>15099</v>
      </c>
      <c r="BV1510" s="314" t="s">
        <v>11571</v>
      </c>
      <c r="BW1510" s="181">
        <v>41447</v>
      </c>
      <c r="BZ1510" s="181">
        <v>41447</v>
      </c>
      <c r="CA1510" s="292">
        <v>0.41666666666666669</v>
      </c>
      <c r="CB1510" t="s">
        <v>1419</v>
      </c>
      <c r="CF1510" s="318" t="s">
        <v>2674</v>
      </c>
      <c r="DM1510" s="314" t="s">
        <v>11235</v>
      </c>
      <c r="DP1510" s="314" t="s">
        <v>9144</v>
      </c>
      <c r="DQ1510" s="314">
        <v>18.5</v>
      </c>
      <c r="DR1510" s="314" t="s">
        <v>11281</v>
      </c>
      <c r="EH1510" s="314" t="s">
        <v>11270</v>
      </c>
      <c r="EI1510" s="314" t="s">
        <v>9144</v>
      </c>
      <c r="EJ1510" s="314">
        <v>0.12</v>
      </c>
    </row>
    <row r="1511" spans="7:140" x14ac:dyDescent="0.35">
      <c r="G1511" s="322">
        <v>41501</v>
      </c>
      <c r="N1511" s="315" t="s">
        <v>18599</v>
      </c>
      <c r="S1511" s="314" t="s">
        <v>1404</v>
      </c>
      <c r="W1511" s="316">
        <v>41399</v>
      </c>
      <c r="AB1511" s="314" t="s">
        <v>7399</v>
      </c>
      <c r="AS1511" s="314" t="s">
        <v>15111</v>
      </c>
      <c r="BD1511" s="314" t="s">
        <v>11771</v>
      </c>
      <c r="BE1511" s="314" t="s">
        <v>8637</v>
      </c>
      <c r="BG1511" s="175" t="s">
        <v>11772</v>
      </c>
      <c r="BP1511" s="314" t="s">
        <v>15136</v>
      </c>
      <c r="BQ1511" s="314" t="s">
        <v>15099</v>
      </c>
      <c r="BV1511" s="314" t="s">
        <v>11571</v>
      </c>
      <c r="BW1511" s="181">
        <v>41447</v>
      </c>
      <c r="BZ1511" s="181">
        <v>41447</v>
      </c>
      <c r="CA1511" s="292">
        <v>0.58333333333333337</v>
      </c>
      <c r="CB1511" t="s">
        <v>1419</v>
      </c>
      <c r="CF1511" s="318" t="s">
        <v>2674</v>
      </c>
      <c r="DM1511" s="314" t="s">
        <v>11235</v>
      </c>
      <c r="DP1511" s="314" t="s">
        <v>9144</v>
      </c>
      <c r="DQ1511" s="314">
        <v>21.2</v>
      </c>
      <c r="DR1511" s="314" t="s">
        <v>11281</v>
      </c>
      <c r="EH1511" s="314" t="s">
        <v>11270</v>
      </c>
      <c r="EI1511" s="314" t="s">
        <v>9144</v>
      </c>
      <c r="EJ1511" s="314">
        <v>0.12</v>
      </c>
    </row>
    <row r="1512" spans="7:140" x14ac:dyDescent="0.35">
      <c r="G1512" s="322">
        <v>41501</v>
      </c>
      <c r="N1512" s="315" t="s">
        <v>18599</v>
      </c>
      <c r="S1512" s="314" t="s">
        <v>1404</v>
      </c>
      <c r="W1512" s="316">
        <v>41399</v>
      </c>
      <c r="AB1512" s="314" t="s">
        <v>7399</v>
      </c>
      <c r="AS1512" s="314" t="s">
        <v>15111</v>
      </c>
      <c r="BD1512" s="314" t="s">
        <v>11771</v>
      </c>
      <c r="BE1512" s="314" t="s">
        <v>8637</v>
      </c>
      <c r="BG1512" s="175" t="s">
        <v>11772</v>
      </c>
      <c r="BP1512" s="314" t="s">
        <v>15136</v>
      </c>
      <c r="BQ1512" s="314" t="s">
        <v>15099</v>
      </c>
      <c r="BV1512" s="314" t="s">
        <v>11571</v>
      </c>
      <c r="BW1512" s="181">
        <v>41447</v>
      </c>
      <c r="BZ1512" s="181">
        <v>41447</v>
      </c>
      <c r="CA1512" s="292">
        <v>0.75</v>
      </c>
      <c r="CB1512" t="s">
        <v>1419</v>
      </c>
      <c r="CF1512" s="318" t="s">
        <v>2674</v>
      </c>
      <c r="DM1512" s="314" t="s">
        <v>11235</v>
      </c>
      <c r="DP1512" s="314" t="s">
        <v>9144</v>
      </c>
      <c r="DQ1512" s="314">
        <v>22.1</v>
      </c>
      <c r="DR1512" s="314" t="s">
        <v>11281</v>
      </c>
      <c r="EH1512" s="314" t="s">
        <v>11270</v>
      </c>
      <c r="EI1512" s="314" t="s">
        <v>9144</v>
      </c>
      <c r="EJ1512" s="314">
        <v>0.12</v>
      </c>
    </row>
    <row r="1513" spans="7:140" x14ac:dyDescent="0.35">
      <c r="G1513" s="322">
        <v>41501</v>
      </c>
      <c r="N1513" s="315" t="s">
        <v>18599</v>
      </c>
      <c r="S1513" s="314" t="s">
        <v>1404</v>
      </c>
      <c r="W1513" s="316">
        <v>41399</v>
      </c>
      <c r="AB1513" s="314" t="s">
        <v>7399</v>
      </c>
      <c r="AS1513" s="314" t="s">
        <v>15111</v>
      </c>
      <c r="BD1513" s="314" t="s">
        <v>11771</v>
      </c>
      <c r="BE1513" s="314" t="s">
        <v>8637</v>
      </c>
      <c r="BG1513" s="175" t="s">
        <v>11772</v>
      </c>
      <c r="BP1513" s="314" t="s">
        <v>15136</v>
      </c>
      <c r="BQ1513" s="314" t="s">
        <v>15099</v>
      </c>
      <c r="BV1513" s="314" t="s">
        <v>11571</v>
      </c>
      <c r="BW1513" s="181">
        <v>41447</v>
      </c>
      <c r="BZ1513" s="181">
        <v>41447</v>
      </c>
      <c r="CA1513" s="292">
        <v>0.91666666666666663</v>
      </c>
      <c r="CB1513" t="s">
        <v>1419</v>
      </c>
      <c r="CF1513" s="318" t="s">
        <v>2674</v>
      </c>
      <c r="DM1513" s="314" t="s">
        <v>11235</v>
      </c>
      <c r="DP1513" s="314" t="s">
        <v>9144</v>
      </c>
      <c r="DQ1513" s="314">
        <v>20.8</v>
      </c>
      <c r="DR1513" s="314" t="s">
        <v>11281</v>
      </c>
      <c r="EH1513" s="314" t="s">
        <v>11270</v>
      </c>
      <c r="EI1513" s="314" t="s">
        <v>9144</v>
      </c>
      <c r="EJ1513" s="314">
        <v>0.12</v>
      </c>
    </row>
    <row r="1514" spans="7:140" x14ac:dyDescent="0.35">
      <c r="G1514" s="322">
        <v>41501</v>
      </c>
      <c r="N1514" s="315" t="s">
        <v>18599</v>
      </c>
      <c r="S1514" s="314" t="s">
        <v>1404</v>
      </c>
      <c r="W1514" s="316">
        <v>41399</v>
      </c>
      <c r="AB1514" s="314" t="s">
        <v>7399</v>
      </c>
      <c r="AS1514" s="314" t="s">
        <v>15111</v>
      </c>
      <c r="BD1514" s="314" t="s">
        <v>11771</v>
      </c>
      <c r="BE1514" s="314" t="s">
        <v>8637</v>
      </c>
      <c r="BG1514" s="175" t="s">
        <v>11772</v>
      </c>
      <c r="BP1514" s="314" t="s">
        <v>15136</v>
      </c>
      <c r="BQ1514" s="314" t="s">
        <v>15099</v>
      </c>
      <c r="BV1514" s="314" t="s">
        <v>11571</v>
      </c>
      <c r="BW1514" s="181">
        <v>41448</v>
      </c>
      <c r="BZ1514" s="181">
        <v>41448</v>
      </c>
      <c r="CA1514" s="292">
        <v>8.3333333333333329E-2</v>
      </c>
      <c r="CB1514" t="s">
        <v>1419</v>
      </c>
      <c r="CF1514" s="318" t="s">
        <v>2674</v>
      </c>
      <c r="DM1514" s="314" t="s">
        <v>11235</v>
      </c>
      <c r="DP1514" s="314" t="s">
        <v>9144</v>
      </c>
      <c r="DQ1514" s="314">
        <v>19.100000000000001</v>
      </c>
      <c r="DR1514" s="314" t="s">
        <v>11281</v>
      </c>
      <c r="EH1514" s="314" t="s">
        <v>11270</v>
      </c>
      <c r="EI1514" s="314" t="s">
        <v>9144</v>
      </c>
      <c r="EJ1514" s="314">
        <v>0.12</v>
      </c>
    </row>
    <row r="1515" spans="7:140" x14ac:dyDescent="0.35">
      <c r="G1515" s="322">
        <v>41501</v>
      </c>
      <c r="N1515" s="315" t="s">
        <v>18599</v>
      </c>
      <c r="S1515" s="314" t="s">
        <v>1404</v>
      </c>
      <c r="W1515" s="316">
        <v>41399</v>
      </c>
      <c r="AB1515" s="314" t="s">
        <v>7399</v>
      </c>
      <c r="AS1515" s="314" t="s">
        <v>15111</v>
      </c>
      <c r="BD1515" s="314" t="s">
        <v>11771</v>
      </c>
      <c r="BE1515" s="314" t="s">
        <v>8637</v>
      </c>
      <c r="BG1515" s="175" t="s">
        <v>11772</v>
      </c>
      <c r="BP1515" s="314" t="s">
        <v>15136</v>
      </c>
      <c r="BQ1515" s="314" t="s">
        <v>15099</v>
      </c>
      <c r="BV1515" s="314" t="s">
        <v>11571</v>
      </c>
      <c r="BW1515" s="181">
        <v>41448</v>
      </c>
      <c r="BZ1515" s="181">
        <v>41448</v>
      </c>
      <c r="CA1515" s="292">
        <v>0.25</v>
      </c>
      <c r="CB1515" t="s">
        <v>1419</v>
      </c>
      <c r="CF1515" s="318" t="s">
        <v>2674</v>
      </c>
      <c r="DM1515" s="314" t="s">
        <v>11235</v>
      </c>
      <c r="DP1515" s="314" t="s">
        <v>9144</v>
      </c>
      <c r="DQ1515" s="314">
        <v>18.399999999999999</v>
      </c>
      <c r="DR1515" s="314" t="s">
        <v>11281</v>
      </c>
      <c r="EH1515" s="314" t="s">
        <v>11270</v>
      </c>
      <c r="EI1515" s="314" t="s">
        <v>9144</v>
      </c>
      <c r="EJ1515" s="314">
        <v>0.12</v>
      </c>
    </row>
    <row r="1516" spans="7:140" x14ac:dyDescent="0.35">
      <c r="G1516" s="322">
        <v>41501</v>
      </c>
      <c r="N1516" s="315" t="s">
        <v>18599</v>
      </c>
      <c r="S1516" s="314" t="s">
        <v>1404</v>
      </c>
      <c r="W1516" s="316">
        <v>41399</v>
      </c>
      <c r="AB1516" s="314" t="s">
        <v>7399</v>
      </c>
      <c r="AS1516" s="314" t="s">
        <v>15111</v>
      </c>
      <c r="BD1516" s="314" t="s">
        <v>11771</v>
      </c>
      <c r="BE1516" s="314" t="s">
        <v>8637</v>
      </c>
      <c r="BG1516" s="175" t="s">
        <v>11772</v>
      </c>
      <c r="BP1516" s="314" t="s">
        <v>15136</v>
      </c>
      <c r="BQ1516" s="314" t="s">
        <v>15099</v>
      </c>
      <c r="BV1516" s="314" t="s">
        <v>11571</v>
      </c>
      <c r="BW1516" s="181">
        <v>41448</v>
      </c>
      <c r="BZ1516" s="181">
        <v>41448</v>
      </c>
      <c r="CA1516" s="292">
        <v>0.41666666666666669</v>
      </c>
      <c r="CB1516" t="s">
        <v>1419</v>
      </c>
      <c r="CF1516" s="318" t="s">
        <v>2674</v>
      </c>
      <c r="DM1516" s="314" t="s">
        <v>11235</v>
      </c>
      <c r="DP1516" s="314" t="s">
        <v>9144</v>
      </c>
      <c r="DQ1516" s="314">
        <v>18.899999999999999</v>
      </c>
      <c r="DR1516" s="314" t="s">
        <v>11281</v>
      </c>
      <c r="EH1516" s="314" t="s">
        <v>11270</v>
      </c>
      <c r="EI1516" s="314" t="s">
        <v>9144</v>
      </c>
      <c r="EJ1516" s="314">
        <v>0.12</v>
      </c>
    </row>
    <row r="1517" spans="7:140" x14ac:dyDescent="0.35">
      <c r="G1517" s="322">
        <v>41501</v>
      </c>
      <c r="N1517" s="315" t="s">
        <v>18599</v>
      </c>
      <c r="S1517" s="314" t="s">
        <v>1404</v>
      </c>
      <c r="W1517" s="316">
        <v>41399</v>
      </c>
      <c r="AB1517" s="314" t="s">
        <v>7399</v>
      </c>
      <c r="AS1517" s="314" t="s">
        <v>15111</v>
      </c>
      <c r="BD1517" s="314" t="s">
        <v>11771</v>
      </c>
      <c r="BE1517" s="314" t="s">
        <v>8637</v>
      </c>
      <c r="BG1517" s="175" t="s">
        <v>11772</v>
      </c>
      <c r="BP1517" s="314" t="s">
        <v>15136</v>
      </c>
      <c r="BQ1517" s="314" t="s">
        <v>15099</v>
      </c>
      <c r="BV1517" s="314" t="s">
        <v>11571</v>
      </c>
      <c r="BW1517" s="181">
        <v>41448</v>
      </c>
      <c r="BZ1517" s="181">
        <v>41448</v>
      </c>
      <c r="CA1517" s="292">
        <v>0.58333333333333337</v>
      </c>
      <c r="CB1517" t="s">
        <v>1419</v>
      </c>
      <c r="CF1517" s="318" t="s">
        <v>2674</v>
      </c>
      <c r="DM1517" s="314" t="s">
        <v>11235</v>
      </c>
      <c r="DP1517" s="314" t="s">
        <v>9144</v>
      </c>
      <c r="DQ1517" s="314">
        <v>20.100000000000001</v>
      </c>
      <c r="DR1517" s="314" t="s">
        <v>11281</v>
      </c>
      <c r="EH1517" s="314" t="s">
        <v>11270</v>
      </c>
      <c r="EI1517" s="314" t="s">
        <v>9144</v>
      </c>
      <c r="EJ1517" s="314">
        <v>0.12</v>
      </c>
    </row>
    <row r="1518" spans="7:140" x14ac:dyDescent="0.35">
      <c r="G1518" s="322">
        <v>41501</v>
      </c>
      <c r="N1518" s="315" t="s">
        <v>18599</v>
      </c>
      <c r="S1518" s="314" t="s">
        <v>1404</v>
      </c>
      <c r="W1518" s="316">
        <v>41399</v>
      </c>
      <c r="AB1518" s="314" t="s">
        <v>7399</v>
      </c>
      <c r="AS1518" s="314" t="s">
        <v>15111</v>
      </c>
      <c r="BD1518" s="314" t="s">
        <v>11771</v>
      </c>
      <c r="BE1518" s="314" t="s">
        <v>8637</v>
      </c>
      <c r="BG1518" s="175" t="s">
        <v>11772</v>
      </c>
      <c r="BP1518" s="314" t="s">
        <v>15136</v>
      </c>
      <c r="BQ1518" s="314" t="s">
        <v>15099</v>
      </c>
      <c r="BV1518" s="314" t="s">
        <v>11571</v>
      </c>
      <c r="BW1518" s="181">
        <v>41448</v>
      </c>
      <c r="BZ1518" s="181">
        <v>41448</v>
      </c>
      <c r="CA1518" s="292">
        <v>0.75</v>
      </c>
      <c r="CB1518" t="s">
        <v>1419</v>
      </c>
      <c r="CF1518" s="318" t="s">
        <v>2674</v>
      </c>
      <c r="DM1518" s="314" t="s">
        <v>11235</v>
      </c>
      <c r="DP1518" s="314" t="s">
        <v>9144</v>
      </c>
      <c r="DQ1518" s="314">
        <v>20.8</v>
      </c>
      <c r="DR1518" s="314" t="s">
        <v>11281</v>
      </c>
      <c r="EH1518" s="314" t="s">
        <v>11270</v>
      </c>
      <c r="EI1518" s="314" t="s">
        <v>9144</v>
      </c>
      <c r="EJ1518" s="314">
        <v>0.12</v>
      </c>
    </row>
    <row r="1519" spans="7:140" x14ac:dyDescent="0.35">
      <c r="G1519" s="322">
        <v>41501</v>
      </c>
      <c r="N1519" s="315" t="s">
        <v>18599</v>
      </c>
      <c r="S1519" s="314" t="s">
        <v>1404</v>
      </c>
      <c r="W1519" s="316">
        <v>41399</v>
      </c>
      <c r="AB1519" s="314" t="s">
        <v>7399</v>
      </c>
      <c r="AS1519" s="314" t="s">
        <v>15111</v>
      </c>
      <c r="BD1519" s="314" t="s">
        <v>11771</v>
      </c>
      <c r="BE1519" s="314" t="s">
        <v>8637</v>
      </c>
      <c r="BG1519" s="175" t="s">
        <v>11772</v>
      </c>
      <c r="BP1519" s="314" t="s">
        <v>15136</v>
      </c>
      <c r="BQ1519" s="314" t="s">
        <v>15099</v>
      </c>
      <c r="BV1519" s="314" t="s">
        <v>11571</v>
      </c>
      <c r="BW1519" s="181">
        <v>41448</v>
      </c>
      <c r="BZ1519" s="181">
        <v>41448</v>
      </c>
      <c r="CA1519" s="292">
        <v>0.91666666666666663</v>
      </c>
      <c r="CB1519" t="s">
        <v>1419</v>
      </c>
      <c r="CF1519" s="318" t="s">
        <v>2674</v>
      </c>
      <c r="DM1519" s="314" t="s">
        <v>11235</v>
      </c>
      <c r="DP1519" s="314" t="s">
        <v>9144</v>
      </c>
      <c r="DQ1519" s="314">
        <v>20.100000000000001</v>
      </c>
      <c r="DR1519" s="314" t="s">
        <v>11281</v>
      </c>
      <c r="EH1519" s="314" t="s">
        <v>11270</v>
      </c>
      <c r="EI1519" s="314" t="s">
        <v>9144</v>
      </c>
      <c r="EJ1519" s="314">
        <v>0.12</v>
      </c>
    </row>
    <row r="1520" spans="7:140" x14ac:dyDescent="0.35">
      <c r="G1520" s="322">
        <v>41501</v>
      </c>
      <c r="N1520" s="315" t="s">
        <v>18599</v>
      </c>
      <c r="S1520" s="314" t="s">
        <v>1404</v>
      </c>
      <c r="W1520" s="316">
        <v>41399</v>
      </c>
      <c r="AB1520" s="314" t="s">
        <v>7399</v>
      </c>
      <c r="AS1520" s="314" t="s">
        <v>15111</v>
      </c>
      <c r="BD1520" s="314" t="s">
        <v>11771</v>
      </c>
      <c r="BE1520" s="314" t="s">
        <v>8637</v>
      </c>
      <c r="BG1520" s="175" t="s">
        <v>11772</v>
      </c>
      <c r="BP1520" s="314" t="s">
        <v>15136</v>
      </c>
      <c r="BQ1520" s="314" t="s">
        <v>15099</v>
      </c>
      <c r="BV1520" s="314" t="s">
        <v>11571</v>
      </c>
      <c r="BW1520" s="181">
        <v>41449</v>
      </c>
      <c r="BZ1520" s="181">
        <v>41449</v>
      </c>
      <c r="CA1520" s="292">
        <v>8.3333333333333329E-2</v>
      </c>
      <c r="CB1520" t="s">
        <v>1419</v>
      </c>
      <c r="CF1520" s="318" t="s">
        <v>2674</v>
      </c>
      <c r="DM1520" s="314" t="s">
        <v>11235</v>
      </c>
      <c r="DP1520" s="314" t="s">
        <v>9144</v>
      </c>
      <c r="DQ1520" s="314">
        <v>19.399999999999999</v>
      </c>
      <c r="DR1520" s="314" t="s">
        <v>11281</v>
      </c>
      <c r="EH1520" s="314" t="s">
        <v>11270</v>
      </c>
      <c r="EI1520" s="314" t="s">
        <v>9144</v>
      </c>
      <c r="EJ1520" s="314">
        <v>0.12</v>
      </c>
    </row>
    <row r="1521" spans="7:140" x14ac:dyDescent="0.35">
      <c r="G1521" s="322">
        <v>41501</v>
      </c>
      <c r="N1521" s="315" t="s">
        <v>18599</v>
      </c>
      <c r="S1521" s="314" t="s">
        <v>1404</v>
      </c>
      <c r="W1521" s="316">
        <v>41399</v>
      </c>
      <c r="AB1521" s="314" t="s">
        <v>7399</v>
      </c>
      <c r="AS1521" s="314" t="s">
        <v>15111</v>
      </c>
      <c r="BD1521" s="314" t="s">
        <v>11771</v>
      </c>
      <c r="BE1521" s="314" t="s">
        <v>8637</v>
      </c>
      <c r="BG1521" s="175" t="s">
        <v>11772</v>
      </c>
      <c r="BP1521" s="314" t="s">
        <v>15136</v>
      </c>
      <c r="BQ1521" s="314" t="s">
        <v>15099</v>
      </c>
      <c r="BV1521" s="314" t="s">
        <v>11571</v>
      </c>
      <c r="BW1521" s="181">
        <v>41449</v>
      </c>
      <c r="BZ1521" s="181">
        <v>41449</v>
      </c>
      <c r="CA1521" s="292">
        <v>0.25</v>
      </c>
      <c r="CB1521" t="s">
        <v>1419</v>
      </c>
      <c r="CF1521" s="318" t="s">
        <v>2674</v>
      </c>
      <c r="DM1521" s="314" t="s">
        <v>11235</v>
      </c>
      <c r="DP1521" s="314" t="s">
        <v>9144</v>
      </c>
      <c r="DQ1521" s="314">
        <v>18.899999999999999</v>
      </c>
      <c r="DR1521" s="314" t="s">
        <v>11281</v>
      </c>
      <c r="EH1521" s="314" t="s">
        <v>11270</v>
      </c>
      <c r="EI1521" s="314" t="s">
        <v>9144</v>
      </c>
      <c r="EJ1521" s="314">
        <v>0.12</v>
      </c>
    </row>
    <row r="1522" spans="7:140" x14ac:dyDescent="0.35">
      <c r="G1522" s="322">
        <v>41501</v>
      </c>
      <c r="N1522" s="315" t="s">
        <v>18599</v>
      </c>
      <c r="S1522" s="314" t="s">
        <v>1404</v>
      </c>
      <c r="W1522" s="316">
        <v>41399</v>
      </c>
      <c r="AB1522" s="314" t="s">
        <v>7399</v>
      </c>
      <c r="AS1522" s="314" t="s">
        <v>15111</v>
      </c>
      <c r="BD1522" s="314" t="s">
        <v>11771</v>
      </c>
      <c r="BE1522" s="314" t="s">
        <v>8637</v>
      </c>
      <c r="BG1522" s="175" t="s">
        <v>11772</v>
      </c>
      <c r="BP1522" s="314" t="s">
        <v>15136</v>
      </c>
      <c r="BQ1522" s="314" t="s">
        <v>15099</v>
      </c>
      <c r="BV1522" s="314" t="s">
        <v>11571</v>
      </c>
      <c r="BW1522" s="181">
        <v>41449</v>
      </c>
      <c r="BZ1522" s="181">
        <v>41449</v>
      </c>
      <c r="CA1522" s="292">
        <v>0.41666666666666669</v>
      </c>
      <c r="CB1522" t="s">
        <v>1419</v>
      </c>
      <c r="CF1522" s="318" t="s">
        <v>2674</v>
      </c>
      <c r="DM1522" s="314" t="s">
        <v>11235</v>
      </c>
      <c r="DP1522" s="314" t="s">
        <v>9144</v>
      </c>
      <c r="DQ1522" s="314">
        <v>19.899999999999999</v>
      </c>
      <c r="DR1522" s="314" t="s">
        <v>11281</v>
      </c>
      <c r="EH1522" s="314" t="s">
        <v>11270</v>
      </c>
      <c r="EI1522" s="314" t="s">
        <v>9144</v>
      </c>
      <c r="EJ1522" s="314">
        <v>0.12</v>
      </c>
    </row>
    <row r="1523" spans="7:140" x14ac:dyDescent="0.35">
      <c r="G1523" s="322">
        <v>41501</v>
      </c>
      <c r="N1523" s="315" t="s">
        <v>18599</v>
      </c>
      <c r="S1523" s="314" t="s">
        <v>1404</v>
      </c>
      <c r="W1523" s="316">
        <v>41399</v>
      </c>
      <c r="AB1523" s="314" t="s">
        <v>7399</v>
      </c>
      <c r="AS1523" s="314" t="s">
        <v>15111</v>
      </c>
      <c r="BD1523" s="314" t="s">
        <v>11771</v>
      </c>
      <c r="BE1523" s="314" t="s">
        <v>8637</v>
      </c>
      <c r="BG1523" s="175" t="s">
        <v>11772</v>
      </c>
      <c r="BP1523" s="314" t="s">
        <v>15136</v>
      </c>
      <c r="BQ1523" s="314" t="s">
        <v>15099</v>
      </c>
      <c r="BV1523" s="314" t="s">
        <v>11571</v>
      </c>
      <c r="BW1523" s="181">
        <v>41449</v>
      </c>
      <c r="BZ1523" s="181">
        <v>41449</v>
      </c>
      <c r="CA1523" s="292">
        <v>0.58333333333333337</v>
      </c>
      <c r="CB1523" t="s">
        <v>1419</v>
      </c>
      <c r="CF1523" s="318" t="s">
        <v>2674</v>
      </c>
      <c r="DM1523" s="314" t="s">
        <v>11235</v>
      </c>
      <c r="DP1523" s="314" t="s">
        <v>9144</v>
      </c>
      <c r="DQ1523" s="314">
        <v>22.6</v>
      </c>
      <c r="DR1523" s="314" t="s">
        <v>11281</v>
      </c>
      <c r="EH1523" s="314" t="s">
        <v>11270</v>
      </c>
      <c r="EI1523" s="314" t="s">
        <v>9144</v>
      </c>
      <c r="EJ1523" s="314">
        <v>0.12</v>
      </c>
    </row>
    <row r="1524" spans="7:140" x14ac:dyDescent="0.35">
      <c r="G1524" s="322">
        <v>41501</v>
      </c>
      <c r="N1524" s="315" t="s">
        <v>18599</v>
      </c>
      <c r="S1524" s="314" t="s">
        <v>1404</v>
      </c>
      <c r="W1524" s="316">
        <v>41399</v>
      </c>
      <c r="AB1524" s="314" t="s">
        <v>7399</v>
      </c>
      <c r="AS1524" s="314" t="s">
        <v>15111</v>
      </c>
      <c r="BD1524" s="314" t="s">
        <v>11771</v>
      </c>
      <c r="BE1524" s="314" t="s">
        <v>8637</v>
      </c>
      <c r="BG1524" s="175" t="s">
        <v>11772</v>
      </c>
      <c r="BP1524" s="314" t="s">
        <v>15136</v>
      </c>
      <c r="BQ1524" s="314" t="s">
        <v>15099</v>
      </c>
      <c r="BV1524" s="314" t="s">
        <v>11571</v>
      </c>
      <c r="BW1524" s="181">
        <v>41449</v>
      </c>
      <c r="BZ1524" s="181">
        <v>41449</v>
      </c>
      <c r="CA1524" s="292">
        <v>0.75</v>
      </c>
      <c r="CB1524" t="s">
        <v>1419</v>
      </c>
      <c r="CF1524" s="318" t="s">
        <v>2674</v>
      </c>
      <c r="DM1524" s="314" t="s">
        <v>11235</v>
      </c>
      <c r="DP1524" s="314" t="s">
        <v>9144</v>
      </c>
      <c r="DQ1524" s="314">
        <v>22.9</v>
      </c>
      <c r="DR1524" s="314" t="s">
        <v>11281</v>
      </c>
      <c r="EH1524" s="314" t="s">
        <v>11270</v>
      </c>
      <c r="EI1524" s="314" t="s">
        <v>9144</v>
      </c>
      <c r="EJ1524" s="314">
        <v>0.12</v>
      </c>
    </row>
    <row r="1525" spans="7:140" x14ac:dyDescent="0.35">
      <c r="G1525" s="322">
        <v>41501</v>
      </c>
      <c r="N1525" s="315" t="s">
        <v>18599</v>
      </c>
      <c r="S1525" s="314" t="s">
        <v>1404</v>
      </c>
      <c r="W1525" s="316">
        <v>41399</v>
      </c>
      <c r="AB1525" s="314" t="s">
        <v>7399</v>
      </c>
      <c r="AS1525" s="314" t="s">
        <v>15111</v>
      </c>
      <c r="BD1525" s="314" t="s">
        <v>11771</v>
      </c>
      <c r="BE1525" s="314" t="s">
        <v>8637</v>
      </c>
      <c r="BG1525" s="175" t="s">
        <v>11772</v>
      </c>
      <c r="BP1525" s="314" t="s">
        <v>15136</v>
      </c>
      <c r="BQ1525" s="314" t="s">
        <v>15099</v>
      </c>
      <c r="BV1525" s="314" t="s">
        <v>11571</v>
      </c>
      <c r="BW1525" s="181">
        <v>41449</v>
      </c>
      <c r="BZ1525" s="181">
        <v>41449</v>
      </c>
      <c r="CA1525" s="292">
        <v>0.91666666666666663</v>
      </c>
      <c r="CB1525" t="s">
        <v>1419</v>
      </c>
      <c r="CF1525" s="318" t="s">
        <v>2674</v>
      </c>
      <c r="DM1525" s="314" t="s">
        <v>11235</v>
      </c>
      <c r="DP1525" s="314" t="s">
        <v>9144</v>
      </c>
      <c r="DQ1525" s="314">
        <v>21.6</v>
      </c>
      <c r="DR1525" s="314" t="s">
        <v>11281</v>
      </c>
      <c r="EH1525" s="314" t="s">
        <v>11270</v>
      </c>
      <c r="EI1525" s="314" t="s">
        <v>9144</v>
      </c>
      <c r="EJ1525" s="314">
        <v>0.12</v>
      </c>
    </row>
    <row r="1526" spans="7:140" x14ac:dyDescent="0.35">
      <c r="G1526" s="322">
        <v>41501</v>
      </c>
      <c r="N1526" s="315" t="s">
        <v>18599</v>
      </c>
      <c r="S1526" s="314" t="s">
        <v>1404</v>
      </c>
      <c r="W1526" s="316">
        <v>41399</v>
      </c>
      <c r="AB1526" s="314" t="s">
        <v>7399</v>
      </c>
      <c r="AS1526" s="314" t="s">
        <v>15111</v>
      </c>
      <c r="BD1526" s="314" t="s">
        <v>11771</v>
      </c>
      <c r="BE1526" s="314" t="s">
        <v>8637</v>
      </c>
      <c r="BG1526" s="175" t="s">
        <v>11772</v>
      </c>
      <c r="BP1526" s="314" t="s">
        <v>15136</v>
      </c>
      <c r="BQ1526" s="314" t="s">
        <v>15099</v>
      </c>
      <c r="BV1526" s="314" t="s">
        <v>11571</v>
      </c>
      <c r="BW1526" s="181">
        <v>41450</v>
      </c>
      <c r="BZ1526" s="181">
        <v>41450</v>
      </c>
      <c r="CA1526" s="292">
        <v>8.3333333333333329E-2</v>
      </c>
      <c r="CB1526" t="s">
        <v>1419</v>
      </c>
      <c r="CF1526" s="318" t="s">
        <v>2674</v>
      </c>
      <c r="DM1526" s="314" t="s">
        <v>11235</v>
      </c>
      <c r="DP1526" s="314" t="s">
        <v>9144</v>
      </c>
      <c r="DQ1526" s="314">
        <v>20</v>
      </c>
      <c r="DR1526" s="314" t="s">
        <v>11281</v>
      </c>
      <c r="EH1526" s="314" t="s">
        <v>11270</v>
      </c>
      <c r="EI1526" s="314" t="s">
        <v>9144</v>
      </c>
      <c r="EJ1526" s="314">
        <v>0.12</v>
      </c>
    </row>
    <row r="1527" spans="7:140" x14ac:dyDescent="0.35">
      <c r="G1527" s="322">
        <v>41501</v>
      </c>
      <c r="N1527" s="315" t="s">
        <v>18599</v>
      </c>
      <c r="S1527" s="314" t="s">
        <v>1404</v>
      </c>
      <c r="W1527" s="316">
        <v>41399</v>
      </c>
      <c r="AB1527" s="314" t="s">
        <v>7399</v>
      </c>
      <c r="AS1527" s="314" t="s">
        <v>15111</v>
      </c>
      <c r="BD1527" s="314" t="s">
        <v>11771</v>
      </c>
      <c r="BE1527" s="314" t="s">
        <v>8637</v>
      </c>
      <c r="BG1527" s="175" t="s">
        <v>11772</v>
      </c>
      <c r="BP1527" s="314" t="s">
        <v>15136</v>
      </c>
      <c r="BQ1527" s="314" t="s">
        <v>15099</v>
      </c>
      <c r="BV1527" s="314" t="s">
        <v>11571</v>
      </c>
      <c r="BW1527" s="181">
        <v>41450</v>
      </c>
      <c r="BZ1527" s="181">
        <v>41450</v>
      </c>
      <c r="CA1527" s="292">
        <v>0.25</v>
      </c>
      <c r="CB1527" t="s">
        <v>1419</v>
      </c>
      <c r="CF1527" s="318" t="s">
        <v>2674</v>
      </c>
      <c r="DM1527" s="314" t="s">
        <v>11235</v>
      </c>
      <c r="DP1527" s="314" t="s">
        <v>9144</v>
      </c>
      <c r="DQ1527" s="314">
        <v>19.2</v>
      </c>
      <c r="DR1527" s="314" t="s">
        <v>11281</v>
      </c>
      <c r="EH1527" s="314" t="s">
        <v>11270</v>
      </c>
      <c r="EI1527" s="314" t="s">
        <v>9144</v>
      </c>
      <c r="EJ1527" s="314">
        <v>0.12</v>
      </c>
    </row>
    <row r="1528" spans="7:140" x14ac:dyDescent="0.35">
      <c r="G1528" s="322">
        <v>41501</v>
      </c>
      <c r="N1528" s="315" t="s">
        <v>18599</v>
      </c>
      <c r="S1528" s="314" t="s">
        <v>1404</v>
      </c>
      <c r="W1528" s="316">
        <v>41399</v>
      </c>
      <c r="AB1528" s="314" t="s">
        <v>7399</v>
      </c>
      <c r="AS1528" s="314" t="s">
        <v>15111</v>
      </c>
      <c r="BD1528" s="314" t="s">
        <v>11771</v>
      </c>
      <c r="BE1528" s="314" t="s">
        <v>8637</v>
      </c>
      <c r="BG1528" s="175" t="s">
        <v>11772</v>
      </c>
      <c r="BP1528" s="314" t="s">
        <v>15136</v>
      </c>
      <c r="BQ1528" s="314" t="s">
        <v>15099</v>
      </c>
      <c r="BV1528" s="314" t="s">
        <v>11571</v>
      </c>
      <c r="BW1528" s="181">
        <v>41450</v>
      </c>
      <c r="BZ1528" s="181">
        <v>41450</v>
      </c>
      <c r="CA1528" s="292">
        <v>0.41666666666666669</v>
      </c>
      <c r="CB1528" t="s">
        <v>1419</v>
      </c>
      <c r="CF1528" s="318" t="s">
        <v>2674</v>
      </c>
      <c r="DM1528" s="314" t="s">
        <v>11235</v>
      </c>
      <c r="DP1528" s="314" t="s">
        <v>9144</v>
      </c>
      <c r="DQ1528" s="314">
        <v>20.2</v>
      </c>
      <c r="DR1528" s="314" t="s">
        <v>11281</v>
      </c>
      <c r="EH1528" s="314" t="s">
        <v>11270</v>
      </c>
      <c r="EI1528" s="314" t="s">
        <v>9144</v>
      </c>
      <c r="EJ1528" s="314">
        <v>0.12</v>
      </c>
    </row>
    <row r="1529" spans="7:140" x14ac:dyDescent="0.35">
      <c r="G1529" s="322">
        <v>41501</v>
      </c>
      <c r="N1529" s="315" t="s">
        <v>18599</v>
      </c>
      <c r="S1529" s="314" t="s">
        <v>1404</v>
      </c>
      <c r="W1529" s="316">
        <v>41399</v>
      </c>
      <c r="AB1529" s="314" t="s">
        <v>7399</v>
      </c>
      <c r="AS1529" s="314" t="s">
        <v>15111</v>
      </c>
      <c r="BD1529" s="314" t="s">
        <v>11771</v>
      </c>
      <c r="BE1529" s="314" t="s">
        <v>8637</v>
      </c>
      <c r="BG1529" s="175" t="s">
        <v>11772</v>
      </c>
      <c r="BP1529" s="314" t="s">
        <v>15136</v>
      </c>
      <c r="BQ1529" s="314" t="s">
        <v>15099</v>
      </c>
      <c r="BV1529" s="314" t="s">
        <v>11571</v>
      </c>
      <c r="BW1529" s="181">
        <v>41450</v>
      </c>
      <c r="BZ1529" s="181">
        <v>41450</v>
      </c>
      <c r="CA1529" s="292">
        <v>0.58333333333333337</v>
      </c>
      <c r="CB1529" t="s">
        <v>1419</v>
      </c>
      <c r="CF1529" s="318" t="s">
        <v>2674</v>
      </c>
      <c r="DM1529" s="314" t="s">
        <v>11235</v>
      </c>
      <c r="DP1529" s="314" t="s">
        <v>9144</v>
      </c>
      <c r="DQ1529" s="314">
        <v>23.1</v>
      </c>
      <c r="DR1529" s="314" t="s">
        <v>11281</v>
      </c>
      <c r="EH1529" s="314" t="s">
        <v>11270</v>
      </c>
      <c r="EI1529" s="314" t="s">
        <v>9144</v>
      </c>
      <c r="EJ1529" s="314">
        <v>0.12</v>
      </c>
    </row>
    <row r="1530" spans="7:140" x14ac:dyDescent="0.35">
      <c r="G1530" s="322">
        <v>41501</v>
      </c>
      <c r="N1530" s="315" t="s">
        <v>18599</v>
      </c>
      <c r="S1530" s="314" t="s">
        <v>1404</v>
      </c>
      <c r="W1530" s="316">
        <v>41399</v>
      </c>
      <c r="AB1530" s="314" t="s">
        <v>7399</v>
      </c>
      <c r="AS1530" s="314" t="s">
        <v>15111</v>
      </c>
      <c r="BD1530" s="314" t="s">
        <v>11771</v>
      </c>
      <c r="BE1530" s="314" t="s">
        <v>8637</v>
      </c>
      <c r="BG1530" s="175" t="s">
        <v>11772</v>
      </c>
      <c r="BP1530" s="314" t="s">
        <v>15136</v>
      </c>
      <c r="BQ1530" s="314" t="s">
        <v>15099</v>
      </c>
      <c r="BV1530" s="314" t="s">
        <v>11571</v>
      </c>
      <c r="BW1530" s="181">
        <v>41450</v>
      </c>
      <c r="BZ1530" s="181">
        <v>41450</v>
      </c>
      <c r="CA1530" s="292">
        <v>0.75</v>
      </c>
      <c r="CB1530" t="s">
        <v>1419</v>
      </c>
      <c r="CF1530" s="318" t="s">
        <v>2674</v>
      </c>
      <c r="DM1530" s="314" t="s">
        <v>11235</v>
      </c>
      <c r="DP1530" s="314" t="s">
        <v>9144</v>
      </c>
      <c r="DQ1530" s="314">
        <v>23.7</v>
      </c>
      <c r="DR1530" s="314" t="s">
        <v>11281</v>
      </c>
      <c r="EH1530" s="314" t="s">
        <v>11270</v>
      </c>
      <c r="EI1530" s="314" t="s">
        <v>9144</v>
      </c>
      <c r="EJ1530" s="314">
        <v>0.12</v>
      </c>
    </row>
    <row r="1531" spans="7:140" x14ac:dyDescent="0.35">
      <c r="G1531" s="322">
        <v>41501</v>
      </c>
      <c r="N1531" s="315" t="s">
        <v>18599</v>
      </c>
      <c r="S1531" s="314" t="s">
        <v>1404</v>
      </c>
      <c r="W1531" s="316">
        <v>41399</v>
      </c>
      <c r="AB1531" s="314" t="s">
        <v>7399</v>
      </c>
      <c r="AS1531" s="314" t="s">
        <v>15111</v>
      </c>
      <c r="BD1531" s="314" t="s">
        <v>11771</v>
      </c>
      <c r="BE1531" s="314" t="s">
        <v>8637</v>
      </c>
      <c r="BG1531" s="175" t="s">
        <v>11772</v>
      </c>
      <c r="BP1531" s="314" t="s">
        <v>15136</v>
      </c>
      <c r="BQ1531" s="314" t="s">
        <v>15099</v>
      </c>
      <c r="BV1531" s="314" t="s">
        <v>11571</v>
      </c>
      <c r="BW1531" s="181">
        <v>41450</v>
      </c>
      <c r="BZ1531" s="181">
        <v>41450</v>
      </c>
      <c r="CA1531" s="292">
        <v>0.91666666666666663</v>
      </c>
      <c r="CB1531" t="s">
        <v>1419</v>
      </c>
      <c r="CF1531" s="318" t="s">
        <v>2674</v>
      </c>
      <c r="DM1531" s="314" t="s">
        <v>11235</v>
      </c>
      <c r="DP1531" s="314" t="s">
        <v>9144</v>
      </c>
      <c r="DQ1531" s="314">
        <v>22.4</v>
      </c>
      <c r="DR1531" s="314" t="s">
        <v>11281</v>
      </c>
      <c r="EH1531" s="314" t="s">
        <v>11270</v>
      </c>
      <c r="EI1531" s="314" t="s">
        <v>9144</v>
      </c>
      <c r="EJ1531" s="314">
        <v>0.12</v>
      </c>
    </row>
    <row r="1532" spans="7:140" x14ac:dyDescent="0.35">
      <c r="G1532" s="322">
        <v>41501</v>
      </c>
      <c r="N1532" s="315" t="s">
        <v>18599</v>
      </c>
      <c r="S1532" s="314" t="s">
        <v>1404</v>
      </c>
      <c r="W1532" s="316">
        <v>41399</v>
      </c>
      <c r="AB1532" s="314" t="s">
        <v>7399</v>
      </c>
      <c r="AS1532" s="314" t="s">
        <v>15111</v>
      </c>
      <c r="BD1532" s="314" t="s">
        <v>11771</v>
      </c>
      <c r="BE1532" s="314" t="s">
        <v>8637</v>
      </c>
      <c r="BG1532" s="175" t="s">
        <v>11772</v>
      </c>
      <c r="BP1532" s="314" t="s">
        <v>15136</v>
      </c>
      <c r="BQ1532" s="314" t="s">
        <v>15099</v>
      </c>
      <c r="BV1532" s="314" t="s">
        <v>11571</v>
      </c>
      <c r="BW1532" s="181">
        <v>41451</v>
      </c>
      <c r="BZ1532" s="181">
        <v>41451</v>
      </c>
      <c r="CA1532" s="292">
        <v>8.3333333333333329E-2</v>
      </c>
      <c r="CB1532" t="s">
        <v>1419</v>
      </c>
      <c r="CF1532" s="318" t="s">
        <v>2674</v>
      </c>
      <c r="DM1532" s="314" t="s">
        <v>11235</v>
      </c>
      <c r="DP1532" s="314" t="s">
        <v>9144</v>
      </c>
      <c r="DQ1532" s="314">
        <v>20.7</v>
      </c>
      <c r="DR1532" s="314" t="s">
        <v>11281</v>
      </c>
      <c r="EH1532" s="314" t="s">
        <v>11270</v>
      </c>
      <c r="EI1532" s="314" t="s">
        <v>9144</v>
      </c>
      <c r="EJ1532" s="314">
        <v>0.12</v>
      </c>
    </row>
    <row r="1533" spans="7:140" x14ac:dyDescent="0.35">
      <c r="G1533" s="322">
        <v>41501</v>
      </c>
      <c r="N1533" s="315" t="s">
        <v>18599</v>
      </c>
      <c r="S1533" s="314" t="s">
        <v>1404</v>
      </c>
      <c r="W1533" s="316">
        <v>41399</v>
      </c>
      <c r="AB1533" s="314" t="s">
        <v>7399</v>
      </c>
      <c r="AS1533" s="314" t="s">
        <v>15111</v>
      </c>
      <c r="BD1533" s="314" t="s">
        <v>11771</v>
      </c>
      <c r="BE1533" s="314" t="s">
        <v>8637</v>
      </c>
      <c r="BG1533" s="175" t="s">
        <v>11772</v>
      </c>
      <c r="BP1533" s="314" t="s">
        <v>15136</v>
      </c>
      <c r="BQ1533" s="314" t="s">
        <v>15099</v>
      </c>
      <c r="BV1533" s="314" t="s">
        <v>11571</v>
      </c>
      <c r="BW1533" s="181">
        <v>41451</v>
      </c>
      <c r="BZ1533" s="181">
        <v>41451</v>
      </c>
      <c r="CA1533" s="292">
        <v>0.25</v>
      </c>
      <c r="CB1533" t="s">
        <v>1419</v>
      </c>
      <c r="CF1533" s="318" t="s">
        <v>2674</v>
      </c>
      <c r="DM1533" s="314" t="s">
        <v>11235</v>
      </c>
      <c r="DP1533" s="314" t="s">
        <v>9144</v>
      </c>
      <c r="DQ1533" s="314">
        <v>19.8</v>
      </c>
      <c r="DR1533" s="314" t="s">
        <v>11281</v>
      </c>
      <c r="EH1533" s="314" t="s">
        <v>11270</v>
      </c>
      <c r="EI1533" s="314" t="s">
        <v>9144</v>
      </c>
      <c r="EJ1533" s="314">
        <v>0.12</v>
      </c>
    </row>
    <row r="1534" spans="7:140" x14ac:dyDescent="0.35">
      <c r="G1534" s="322">
        <v>41501</v>
      </c>
      <c r="N1534" s="315" t="s">
        <v>18599</v>
      </c>
      <c r="S1534" s="314" t="s">
        <v>1404</v>
      </c>
      <c r="W1534" s="316">
        <v>41399</v>
      </c>
      <c r="AB1534" s="314" t="s">
        <v>7399</v>
      </c>
      <c r="AS1534" s="314" t="s">
        <v>15111</v>
      </c>
      <c r="BD1534" s="314" t="s">
        <v>11771</v>
      </c>
      <c r="BE1534" s="314" t="s">
        <v>8637</v>
      </c>
      <c r="BG1534" s="175" t="s">
        <v>11772</v>
      </c>
      <c r="BP1534" s="314" t="s">
        <v>15136</v>
      </c>
      <c r="BQ1534" s="314" t="s">
        <v>15099</v>
      </c>
      <c r="BV1534" s="314" t="s">
        <v>11571</v>
      </c>
      <c r="BW1534" s="181">
        <v>41451</v>
      </c>
      <c r="BZ1534" s="181">
        <v>41451</v>
      </c>
      <c r="CA1534" s="292">
        <v>0.41666666666666669</v>
      </c>
      <c r="CB1534" t="s">
        <v>1419</v>
      </c>
      <c r="CF1534" s="318" t="s">
        <v>2674</v>
      </c>
      <c r="DM1534" s="314" t="s">
        <v>11235</v>
      </c>
      <c r="DP1534" s="314" t="s">
        <v>9144</v>
      </c>
      <c r="DQ1534" s="314">
        <v>20.5</v>
      </c>
      <c r="DR1534" s="314" t="s">
        <v>11281</v>
      </c>
      <c r="EH1534" s="314" t="s">
        <v>11270</v>
      </c>
      <c r="EI1534" s="314" t="s">
        <v>9144</v>
      </c>
      <c r="EJ1534" s="314">
        <v>0.12</v>
      </c>
    </row>
    <row r="1535" spans="7:140" x14ac:dyDescent="0.35">
      <c r="G1535" s="322">
        <v>41501</v>
      </c>
      <c r="N1535" s="315" t="s">
        <v>18599</v>
      </c>
      <c r="S1535" s="314" t="s">
        <v>1404</v>
      </c>
      <c r="W1535" s="316">
        <v>41399</v>
      </c>
      <c r="AB1535" s="314" t="s">
        <v>7399</v>
      </c>
      <c r="AS1535" s="314" t="s">
        <v>15111</v>
      </c>
      <c r="BD1535" s="314" t="s">
        <v>11771</v>
      </c>
      <c r="BE1535" s="314" t="s">
        <v>8637</v>
      </c>
      <c r="BG1535" s="175" t="s">
        <v>11772</v>
      </c>
      <c r="BP1535" s="314" t="s">
        <v>15136</v>
      </c>
      <c r="BQ1535" s="314" t="s">
        <v>15099</v>
      </c>
      <c r="BV1535" s="314" t="s">
        <v>11571</v>
      </c>
      <c r="BW1535" s="181">
        <v>41451</v>
      </c>
      <c r="BZ1535" s="181">
        <v>41451</v>
      </c>
      <c r="CA1535" s="292">
        <v>0.58333333333333337</v>
      </c>
      <c r="CB1535" t="s">
        <v>1419</v>
      </c>
      <c r="CF1535" s="318" t="s">
        <v>2674</v>
      </c>
      <c r="DM1535" s="314" t="s">
        <v>11235</v>
      </c>
      <c r="DP1535" s="314" t="s">
        <v>9144</v>
      </c>
      <c r="DQ1535" s="314">
        <v>23.2</v>
      </c>
      <c r="DR1535" s="314" t="s">
        <v>11281</v>
      </c>
      <c r="EH1535" s="314" t="s">
        <v>11270</v>
      </c>
      <c r="EI1535" s="314" t="s">
        <v>9144</v>
      </c>
      <c r="EJ1535" s="314">
        <v>0.12</v>
      </c>
    </row>
    <row r="1536" spans="7:140" x14ac:dyDescent="0.35">
      <c r="G1536" s="322">
        <v>41501</v>
      </c>
      <c r="N1536" s="315" t="s">
        <v>18599</v>
      </c>
      <c r="S1536" s="314" t="s">
        <v>1404</v>
      </c>
      <c r="W1536" s="316">
        <v>41399</v>
      </c>
      <c r="AB1536" s="314" t="s">
        <v>7399</v>
      </c>
      <c r="AS1536" s="314" t="s">
        <v>15111</v>
      </c>
      <c r="BD1536" s="314" t="s">
        <v>11771</v>
      </c>
      <c r="BE1536" s="314" t="s">
        <v>8637</v>
      </c>
      <c r="BG1536" s="175" t="s">
        <v>11772</v>
      </c>
      <c r="BP1536" s="314" t="s">
        <v>15136</v>
      </c>
      <c r="BQ1536" s="314" t="s">
        <v>15099</v>
      </c>
      <c r="BV1536" s="314" t="s">
        <v>11571</v>
      </c>
      <c r="BW1536" s="181">
        <v>41451</v>
      </c>
      <c r="BZ1536" s="181">
        <v>41451</v>
      </c>
      <c r="CA1536" s="292">
        <v>0.75</v>
      </c>
      <c r="CB1536" t="s">
        <v>1419</v>
      </c>
      <c r="CF1536" s="318" t="s">
        <v>2674</v>
      </c>
      <c r="DM1536" s="314" t="s">
        <v>11235</v>
      </c>
      <c r="DP1536" s="314" t="s">
        <v>9144</v>
      </c>
      <c r="DQ1536" s="314">
        <v>23.4</v>
      </c>
      <c r="DR1536" s="314" t="s">
        <v>11281</v>
      </c>
      <c r="EH1536" s="314" t="s">
        <v>11270</v>
      </c>
      <c r="EI1536" s="314" t="s">
        <v>9144</v>
      </c>
      <c r="EJ1536" s="314">
        <v>0.12</v>
      </c>
    </row>
    <row r="1537" spans="7:140" x14ac:dyDescent="0.35">
      <c r="G1537" s="322">
        <v>41501</v>
      </c>
      <c r="N1537" s="315" t="s">
        <v>18599</v>
      </c>
      <c r="S1537" s="314" t="s">
        <v>1404</v>
      </c>
      <c r="W1537" s="316">
        <v>41399</v>
      </c>
      <c r="AB1537" s="314" t="s">
        <v>7399</v>
      </c>
      <c r="AS1537" s="314" t="s">
        <v>15111</v>
      </c>
      <c r="BD1537" s="314" t="s">
        <v>11771</v>
      </c>
      <c r="BE1537" s="314" t="s">
        <v>8637</v>
      </c>
      <c r="BG1537" s="175" t="s">
        <v>11772</v>
      </c>
      <c r="BP1537" s="314" t="s">
        <v>15136</v>
      </c>
      <c r="BQ1537" s="314" t="s">
        <v>15099</v>
      </c>
      <c r="BV1537" s="314" t="s">
        <v>11571</v>
      </c>
      <c r="BW1537" s="181">
        <v>41451</v>
      </c>
      <c r="BZ1537" s="181">
        <v>41451</v>
      </c>
      <c r="CA1537" s="292">
        <v>0.91666666666666663</v>
      </c>
      <c r="CB1537" t="s">
        <v>1419</v>
      </c>
      <c r="CF1537" s="318" t="s">
        <v>2674</v>
      </c>
      <c r="DM1537" s="314" t="s">
        <v>11235</v>
      </c>
      <c r="DP1537" s="314" t="s">
        <v>9144</v>
      </c>
      <c r="DQ1537" s="314">
        <v>22</v>
      </c>
      <c r="DR1537" s="314" t="s">
        <v>11281</v>
      </c>
      <c r="EH1537" s="314" t="s">
        <v>11270</v>
      </c>
      <c r="EI1537" s="314" t="s">
        <v>9144</v>
      </c>
      <c r="EJ1537" s="314">
        <v>0.12</v>
      </c>
    </row>
    <row r="1538" spans="7:140" x14ac:dyDescent="0.35">
      <c r="G1538" s="322">
        <v>41501</v>
      </c>
      <c r="N1538" s="315" t="s">
        <v>18599</v>
      </c>
      <c r="S1538" s="314" t="s">
        <v>1404</v>
      </c>
      <c r="W1538" s="316">
        <v>41399</v>
      </c>
      <c r="AB1538" s="314" t="s">
        <v>7399</v>
      </c>
      <c r="AS1538" s="314" t="s">
        <v>15111</v>
      </c>
      <c r="BD1538" s="314" t="s">
        <v>11771</v>
      </c>
      <c r="BE1538" s="314" t="s">
        <v>8637</v>
      </c>
      <c r="BG1538" s="175" t="s">
        <v>11772</v>
      </c>
      <c r="BP1538" s="314" t="s">
        <v>15136</v>
      </c>
      <c r="BQ1538" s="314" t="s">
        <v>15099</v>
      </c>
      <c r="BV1538" s="314" t="s">
        <v>11571</v>
      </c>
      <c r="BW1538" s="181">
        <v>41452</v>
      </c>
      <c r="BZ1538" s="181">
        <v>41452</v>
      </c>
      <c r="CA1538" s="292">
        <v>8.3333333333333329E-2</v>
      </c>
      <c r="CB1538" t="s">
        <v>1419</v>
      </c>
      <c r="CF1538" s="318" t="s">
        <v>2674</v>
      </c>
      <c r="DM1538" s="314" t="s">
        <v>11235</v>
      </c>
      <c r="DP1538" s="314" t="s">
        <v>9144</v>
      </c>
      <c r="DQ1538" s="314">
        <v>20.6</v>
      </c>
      <c r="DR1538" s="314" t="s">
        <v>11281</v>
      </c>
      <c r="EH1538" s="314" t="s">
        <v>11270</v>
      </c>
      <c r="EI1538" s="314" t="s">
        <v>9144</v>
      </c>
      <c r="EJ1538" s="314">
        <v>0.12</v>
      </c>
    </row>
    <row r="1539" spans="7:140" x14ac:dyDescent="0.35">
      <c r="G1539" s="322">
        <v>41501</v>
      </c>
      <c r="N1539" s="315" t="s">
        <v>18599</v>
      </c>
      <c r="S1539" s="314" t="s">
        <v>1404</v>
      </c>
      <c r="W1539" s="316">
        <v>41399</v>
      </c>
      <c r="AB1539" s="314" t="s">
        <v>7399</v>
      </c>
      <c r="AS1539" s="314" t="s">
        <v>15111</v>
      </c>
      <c r="BD1539" s="314" t="s">
        <v>11771</v>
      </c>
      <c r="BE1539" s="314" t="s">
        <v>8637</v>
      </c>
      <c r="BG1539" s="175" t="s">
        <v>11772</v>
      </c>
      <c r="BP1539" s="314" t="s">
        <v>15136</v>
      </c>
      <c r="BQ1539" s="314" t="s">
        <v>15099</v>
      </c>
      <c r="BV1539" s="314" t="s">
        <v>11571</v>
      </c>
      <c r="BW1539" s="181">
        <v>41452</v>
      </c>
      <c r="BZ1539" s="181">
        <v>41452</v>
      </c>
      <c r="CA1539" s="292">
        <v>0.25</v>
      </c>
      <c r="CB1539" t="s">
        <v>1419</v>
      </c>
      <c r="CF1539" s="318" t="s">
        <v>2674</v>
      </c>
      <c r="DM1539" s="314" t="s">
        <v>11235</v>
      </c>
      <c r="DP1539" s="314" t="s">
        <v>9144</v>
      </c>
      <c r="DQ1539" s="314">
        <v>19.8</v>
      </c>
      <c r="DR1539" s="314" t="s">
        <v>11281</v>
      </c>
      <c r="EH1539" s="314" t="s">
        <v>11270</v>
      </c>
      <c r="EI1539" s="314" t="s">
        <v>9144</v>
      </c>
      <c r="EJ1539" s="314">
        <v>0.12</v>
      </c>
    </row>
    <row r="1540" spans="7:140" x14ac:dyDescent="0.35">
      <c r="G1540" s="322">
        <v>41501</v>
      </c>
      <c r="N1540" s="315" t="s">
        <v>18599</v>
      </c>
      <c r="S1540" s="314" t="s">
        <v>1404</v>
      </c>
      <c r="W1540" s="316">
        <v>41399</v>
      </c>
      <c r="AB1540" s="314" t="s">
        <v>7399</v>
      </c>
      <c r="AS1540" s="314" t="s">
        <v>15111</v>
      </c>
      <c r="BD1540" s="314" t="s">
        <v>11771</v>
      </c>
      <c r="BE1540" s="314" t="s">
        <v>8637</v>
      </c>
      <c r="BG1540" s="175" t="s">
        <v>11772</v>
      </c>
      <c r="BP1540" s="314" t="s">
        <v>15136</v>
      </c>
      <c r="BQ1540" s="314" t="s">
        <v>15099</v>
      </c>
      <c r="BV1540" s="314" t="s">
        <v>11571</v>
      </c>
      <c r="BW1540" s="181">
        <v>41452</v>
      </c>
      <c r="BZ1540" s="181">
        <v>41452</v>
      </c>
      <c r="CA1540" s="292">
        <v>0.41666666666666669</v>
      </c>
      <c r="CB1540" t="s">
        <v>1419</v>
      </c>
      <c r="CF1540" s="318" t="s">
        <v>2674</v>
      </c>
      <c r="DM1540" s="314" t="s">
        <v>11235</v>
      </c>
      <c r="DP1540" s="314" t="s">
        <v>9144</v>
      </c>
      <c r="DQ1540" s="314">
        <v>20.6</v>
      </c>
      <c r="DR1540" s="314" t="s">
        <v>11281</v>
      </c>
      <c r="EH1540" s="314" t="s">
        <v>11270</v>
      </c>
      <c r="EI1540" s="314" t="s">
        <v>9144</v>
      </c>
      <c r="EJ1540" s="314">
        <v>0.12</v>
      </c>
    </row>
    <row r="1541" spans="7:140" x14ac:dyDescent="0.35">
      <c r="G1541" s="322">
        <v>41501</v>
      </c>
      <c r="N1541" s="315" t="s">
        <v>18599</v>
      </c>
      <c r="S1541" s="314" t="s">
        <v>1404</v>
      </c>
      <c r="W1541" s="316">
        <v>41399</v>
      </c>
      <c r="AB1541" s="314" t="s">
        <v>7399</v>
      </c>
      <c r="AS1541" s="314" t="s">
        <v>15111</v>
      </c>
      <c r="BD1541" s="314" t="s">
        <v>11771</v>
      </c>
      <c r="BE1541" s="314" t="s">
        <v>8637</v>
      </c>
      <c r="BG1541" s="175" t="s">
        <v>11772</v>
      </c>
      <c r="BP1541" s="314" t="s">
        <v>15136</v>
      </c>
      <c r="BQ1541" s="314" t="s">
        <v>15099</v>
      </c>
      <c r="BV1541" s="314" t="s">
        <v>11571</v>
      </c>
      <c r="BW1541" s="181">
        <v>41452</v>
      </c>
      <c r="BZ1541" s="181">
        <v>41452</v>
      </c>
      <c r="CA1541" s="292">
        <v>0.58333333333333337</v>
      </c>
      <c r="CB1541" t="s">
        <v>1419</v>
      </c>
      <c r="CF1541" s="318" t="s">
        <v>2674</v>
      </c>
      <c r="DM1541" s="314" t="s">
        <v>11235</v>
      </c>
      <c r="DP1541" s="314" t="s">
        <v>9144</v>
      </c>
      <c r="DQ1541" s="314">
        <v>22.9</v>
      </c>
      <c r="DR1541" s="314" t="s">
        <v>11281</v>
      </c>
      <c r="EH1541" s="314" t="s">
        <v>11270</v>
      </c>
      <c r="EI1541" s="314" t="s">
        <v>9144</v>
      </c>
      <c r="EJ1541" s="314">
        <v>0.12</v>
      </c>
    </row>
    <row r="1542" spans="7:140" x14ac:dyDescent="0.35">
      <c r="G1542" s="322">
        <v>41501</v>
      </c>
      <c r="N1542" s="315" t="s">
        <v>18599</v>
      </c>
      <c r="S1542" s="314" t="s">
        <v>1404</v>
      </c>
      <c r="W1542" s="316">
        <v>41399</v>
      </c>
      <c r="AB1542" s="314" t="s">
        <v>7399</v>
      </c>
      <c r="AS1542" s="314" t="s">
        <v>15111</v>
      </c>
      <c r="BD1542" s="314" t="s">
        <v>11771</v>
      </c>
      <c r="BE1542" s="314" t="s">
        <v>8637</v>
      </c>
      <c r="BG1542" s="175" t="s">
        <v>11772</v>
      </c>
      <c r="BP1542" s="314" t="s">
        <v>15136</v>
      </c>
      <c r="BQ1542" s="314" t="s">
        <v>15099</v>
      </c>
      <c r="BV1542" s="314" t="s">
        <v>11571</v>
      </c>
      <c r="BW1542" s="181">
        <v>41452</v>
      </c>
      <c r="BZ1542" s="181">
        <v>41452</v>
      </c>
      <c r="CA1542" s="292">
        <v>0.75</v>
      </c>
      <c r="CB1542" t="s">
        <v>1419</v>
      </c>
      <c r="CF1542" s="318" t="s">
        <v>2674</v>
      </c>
      <c r="DM1542" s="314" t="s">
        <v>11235</v>
      </c>
      <c r="DP1542" s="314" t="s">
        <v>9144</v>
      </c>
      <c r="DQ1542" s="314">
        <v>23</v>
      </c>
      <c r="DR1542" s="314" t="s">
        <v>11281</v>
      </c>
      <c r="EH1542" s="314" t="s">
        <v>11270</v>
      </c>
      <c r="EI1542" s="314" t="s">
        <v>9144</v>
      </c>
      <c r="EJ1542" s="314">
        <v>0.12</v>
      </c>
    </row>
    <row r="1543" spans="7:140" x14ac:dyDescent="0.35">
      <c r="G1543" s="322">
        <v>41501</v>
      </c>
      <c r="N1543" s="315" t="s">
        <v>18599</v>
      </c>
      <c r="S1543" s="314" t="s">
        <v>1404</v>
      </c>
      <c r="W1543" s="316">
        <v>41399</v>
      </c>
      <c r="AB1543" s="314" t="s">
        <v>7399</v>
      </c>
      <c r="AS1543" s="314" t="s">
        <v>15111</v>
      </c>
      <c r="BD1543" s="314" t="s">
        <v>11771</v>
      </c>
      <c r="BE1543" s="314" t="s">
        <v>8637</v>
      </c>
      <c r="BG1543" s="175" t="s">
        <v>11772</v>
      </c>
      <c r="BP1543" s="314" t="s">
        <v>15136</v>
      </c>
      <c r="BQ1543" s="314" t="s">
        <v>15099</v>
      </c>
      <c r="BV1543" s="314" t="s">
        <v>11571</v>
      </c>
      <c r="BW1543" s="181">
        <v>41452</v>
      </c>
      <c r="BZ1543" s="181">
        <v>41452</v>
      </c>
      <c r="CA1543" s="292">
        <v>0.91666666666666663</v>
      </c>
      <c r="CB1543" t="s">
        <v>1419</v>
      </c>
      <c r="CF1543" s="318" t="s">
        <v>2674</v>
      </c>
      <c r="DM1543" s="314" t="s">
        <v>11235</v>
      </c>
      <c r="DP1543" s="314" t="s">
        <v>9144</v>
      </c>
      <c r="DQ1543" s="314">
        <v>21.9</v>
      </c>
      <c r="DR1543" s="314" t="s">
        <v>11281</v>
      </c>
      <c r="EH1543" s="314" t="s">
        <v>11270</v>
      </c>
      <c r="EI1543" s="314" t="s">
        <v>9144</v>
      </c>
      <c r="EJ1543" s="314">
        <v>0.12</v>
      </c>
    </row>
    <row r="1544" spans="7:140" x14ac:dyDescent="0.35">
      <c r="G1544" s="322">
        <v>41501</v>
      </c>
      <c r="N1544" s="315" t="s">
        <v>18599</v>
      </c>
      <c r="S1544" s="314" t="s">
        <v>1404</v>
      </c>
      <c r="W1544" s="316">
        <v>41399</v>
      </c>
      <c r="AB1544" s="314" t="s">
        <v>7399</v>
      </c>
      <c r="AS1544" s="314" t="s">
        <v>15111</v>
      </c>
      <c r="BD1544" s="314" t="s">
        <v>11771</v>
      </c>
      <c r="BE1544" s="314" t="s">
        <v>8637</v>
      </c>
      <c r="BG1544" s="175" t="s">
        <v>11772</v>
      </c>
      <c r="BP1544" s="314" t="s">
        <v>15136</v>
      </c>
      <c r="BQ1544" s="314" t="s">
        <v>15099</v>
      </c>
      <c r="BV1544" s="314" t="s">
        <v>11571</v>
      </c>
      <c r="BW1544" s="181">
        <v>41453</v>
      </c>
      <c r="BZ1544" s="181">
        <v>41453</v>
      </c>
      <c r="CA1544" s="292">
        <v>8.3333333333333329E-2</v>
      </c>
      <c r="CB1544" t="s">
        <v>1419</v>
      </c>
      <c r="CF1544" s="318" t="s">
        <v>2674</v>
      </c>
      <c r="DM1544" s="314" t="s">
        <v>11235</v>
      </c>
      <c r="DP1544" s="314" t="s">
        <v>9144</v>
      </c>
      <c r="DQ1544" s="314">
        <v>20.5</v>
      </c>
      <c r="DR1544" s="314" t="s">
        <v>11281</v>
      </c>
      <c r="EH1544" s="314" t="s">
        <v>11270</v>
      </c>
      <c r="EI1544" s="314" t="s">
        <v>9144</v>
      </c>
      <c r="EJ1544" s="314">
        <v>0.12</v>
      </c>
    </row>
    <row r="1545" spans="7:140" x14ac:dyDescent="0.35">
      <c r="G1545" s="322">
        <v>41501</v>
      </c>
      <c r="N1545" s="315" t="s">
        <v>18599</v>
      </c>
      <c r="S1545" s="314" t="s">
        <v>1404</v>
      </c>
      <c r="W1545" s="316">
        <v>41399</v>
      </c>
      <c r="AB1545" s="314" t="s">
        <v>7399</v>
      </c>
      <c r="AS1545" s="314" t="s">
        <v>15111</v>
      </c>
      <c r="BD1545" s="314" t="s">
        <v>11771</v>
      </c>
      <c r="BE1545" s="314" t="s">
        <v>8637</v>
      </c>
      <c r="BG1545" s="175" t="s">
        <v>11772</v>
      </c>
      <c r="BP1545" s="314" t="s">
        <v>15136</v>
      </c>
      <c r="BQ1545" s="314" t="s">
        <v>15099</v>
      </c>
      <c r="BV1545" s="314" t="s">
        <v>11571</v>
      </c>
      <c r="BW1545" s="181">
        <v>41453</v>
      </c>
      <c r="BZ1545" s="181">
        <v>41453</v>
      </c>
      <c r="CA1545" s="292">
        <v>0.25</v>
      </c>
      <c r="CB1545" t="s">
        <v>1419</v>
      </c>
      <c r="CF1545" s="318" t="s">
        <v>2674</v>
      </c>
      <c r="DM1545" s="314" t="s">
        <v>11235</v>
      </c>
      <c r="DP1545" s="314" t="s">
        <v>9144</v>
      </c>
      <c r="DQ1545" s="314">
        <v>19.7</v>
      </c>
      <c r="DR1545" s="314" t="s">
        <v>11281</v>
      </c>
      <c r="EH1545" s="314" t="s">
        <v>11270</v>
      </c>
      <c r="EI1545" s="314" t="s">
        <v>9144</v>
      </c>
      <c r="EJ1545" s="314">
        <v>0.12</v>
      </c>
    </row>
    <row r="1546" spans="7:140" x14ac:dyDescent="0.35">
      <c r="G1546" s="322">
        <v>41501</v>
      </c>
      <c r="N1546" s="315" t="s">
        <v>18599</v>
      </c>
      <c r="S1546" s="314" t="s">
        <v>1404</v>
      </c>
      <c r="W1546" s="316">
        <v>41399</v>
      </c>
      <c r="AB1546" s="314" t="s">
        <v>7399</v>
      </c>
      <c r="AS1546" s="314" t="s">
        <v>15111</v>
      </c>
      <c r="BD1546" s="314" t="s">
        <v>11771</v>
      </c>
      <c r="BE1546" s="314" t="s">
        <v>8637</v>
      </c>
      <c r="BG1546" s="175" t="s">
        <v>11772</v>
      </c>
      <c r="BP1546" s="314" t="s">
        <v>15136</v>
      </c>
      <c r="BQ1546" s="314" t="s">
        <v>15099</v>
      </c>
      <c r="BV1546" s="314" t="s">
        <v>11571</v>
      </c>
      <c r="BW1546" s="181">
        <v>41453</v>
      </c>
      <c r="BZ1546" s="181">
        <v>41453</v>
      </c>
      <c r="CA1546" s="292">
        <v>0.41666666666666669</v>
      </c>
      <c r="CB1546" t="s">
        <v>1419</v>
      </c>
      <c r="CF1546" s="318" t="s">
        <v>2674</v>
      </c>
      <c r="DM1546" s="314" t="s">
        <v>11235</v>
      </c>
      <c r="DP1546" s="314" t="s">
        <v>9144</v>
      </c>
      <c r="DQ1546" s="314">
        <v>20.5</v>
      </c>
      <c r="DR1546" s="314" t="s">
        <v>11281</v>
      </c>
      <c r="EH1546" s="314" t="s">
        <v>11270</v>
      </c>
      <c r="EI1546" s="314" t="s">
        <v>9144</v>
      </c>
      <c r="EJ1546" s="314">
        <v>0.12</v>
      </c>
    </row>
    <row r="1547" spans="7:140" x14ac:dyDescent="0.35">
      <c r="G1547" s="322">
        <v>41501</v>
      </c>
      <c r="N1547" s="315" t="s">
        <v>18599</v>
      </c>
      <c r="S1547" s="314" t="s">
        <v>1404</v>
      </c>
      <c r="W1547" s="316">
        <v>41399</v>
      </c>
      <c r="AB1547" s="314" t="s">
        <v>7399</v>
      </c>
      <c r="AS1547" s="314" t="s">
        <v>15111</v>
      </c>
      <c r="BD1547" s="314" t="s">
        <v>11771</v>
      </c>
      <c r="BE1547" s="314" t="s">
        <v>8637</v>
      </c>
      <c r="BG1547" s="175" t="s">
        <v>11772</v>
      </c>
      <c r="BP1547" s="314" t="s">
        <v>15136</v>
      </c>
      <c r="BQ1547" s="314" t="s">
        <v>15099</v>
      </c>
      <c r="BV1547" s="314" t="s">
        <v>11571</v>
      </c>
      <c r="BW1547" s="181">
        <v>41453</v>
      </c>
      <c r="BZ1547" s="181">
        <v>41453</v>
      </c>
      <c r="CA1547" s="292">
        <v>0.58333333333333337</v>
      </c>
      <c r="CB1547" t="s">
        <v>1419</v>
      </c>
      <c r="CF1547" s="318" t="s">
        <v>2674</v>
      </c>
      <c r="DM1547" s="314" t="s">
        <v>11235</v>
      </c>
      <c r="DP1547" s="314" t="s">
        <v>9144</v>
      </c>
      <c r="DQ1547" s="314">
        <v>22.6</v>
      </c>
      <c r="DR1547" s="314" t="s">
        <v>11281</v>
      </c>
      <c r="EH1547" s="314" t="s">
        <v>11270</v>
      </c>
      <c r="EI1547" s="314" t="s">
        <v>9144</v>
      </c>
      <c r="EJ1547" s="314">
        <v>0.12</v>
      </c>
    </row>
    <row r="1548" spans="7:140" x14ac:dyDescent="0.35">
      <c r="G1548" s="322">
        <v>41501</v>
      </c>
      <c r="N1548" s="315" t="s">
        <v>18599</v>
      </c>
      <c r="S1548" s="314" t="s">
        <v>1404</v>
      </c>
      <c r="W1548" s="316">
        <v>41399</v>
      </c>
      <c r="AB1548" s="314" t="s">
        <v>7399</v>
      </c>
      <c r="AS1548" s="314" t="s">
        <v>15111</v>
      </c>
      <c r="BD1548" s="314" t="s">
        <v>11771</v>
      </c>
      <c r="BE1548" s="314" t="s">
        <v>8637</v>
      </c>
      <c r="BG1548" s="175" t="s">
        <v>11772</v>
      </c>
      <c r="BP1548" s="314" t="s">
        <v>15136</v>
      </c>
      <c r="BQ1548" s="314" t="s">
        <v>15099</v>
      </c>
      <c r="BV1548" s="314" t="s">
        <v>11571</v>
      </c>
      <c r="BW1548" s="181">
        <v>41453</v>
      </c>
      <c r="BZ1548" s="181">
        <v>41453</v>
      </c>
      <c r="CA1548" s="292">
        <v>0.75</v>
      </c>
      <c r="CB1548" t="s">
        <v>1419</v>
      </c>
      <c r="CF1548" s="318" t="s">
        <v>2674</v>
      </c>
      <c r="DM1548" s="314" t="s">
        <v>11235</v>
      </c>
      <c r="DP1548" s="314" t="s">
        <v>9144</v>
      </c>
      <c r="DQ1548" s="314">
        <v>22.7</v>
      </c>
      <c r="DR1548" s="314" t="s">
        <v>11281</v>
      </c>
      <c r="EH1548" s="314" t="s">
        <v>11270</v>
      </c>
      <c r="EI1548" s="314" t="s">
        <v>9144</v>
      </c>
      <c r="EJ1548" s="314">
        <v>0.12</v>
      </c>
    </row>
    <row r="1549" spans="7:140" x14ac:dyDescent="0.35">
      <c r="G1549" s="322">
        <v>41501</v>
      </c>
      <c r="N1549" s="315" t="s">
        <v>18599</v>
      </c>
      <c r="S1549" s="314" t="s">
        <v>1404</v>
      </c>
      <c r="W1549" s="316">
        <v>41399</v>
      </c>
      <c r="AB1549" s="314" t="s">
        <v>7399</v>
      </c>
      <c r="AS1549" s="314" t="s">
        <v>15111</v>
      </c>
      <c r="BD1549" s="314" t="s">
        <v>11771</v>
      </c>
      <c r="BE1549" s="314" t="s">
        <v>8637</v>
      </c>
      <c r="BG1549" s="175" t="s">
        <v>11772</v>
      </c>
      <c r="BP1549" s="314" t="s">
        <v>15136</v>
      </c>
      <c r="BQ1549" s="314" t="s">
        <v>15099</v>
      </c>
      <c r="BV1549" s="314" t="s">
        <v>11571</v>
      </c>
      <c r="BW1549" s="181">
        <v>41453</v>
      </c>
      <c r="BZ1549" s="181">
        <v>41453</v>
      </c>
      <c r="CA1549" s="292">
        <v>0.91666666666666663</v>
      </c>
      <c r="CB1549" t="s">
        <v>1419</v>
      </c>
      <c r="CF1549" s="318" t="s">
        <v>2674</v>
      </c>
      <c r="DM1549" s="314" t="s">
        <v>11235</v>
      </c>
      <c r="DP1549" s="314" t="s">
        <v>9144</v>
      </c>
      <c r="DQ1549" s="314">
        <v>21.4</v>
      </c>
      <c r="DR1549" s="314" t="s">
        <v>11281</v>
      </c>
      <c r="EH1549" s="314" t="s">
        <v>11270</v>
      </c>
      <c r="EI1549" s="314" t="s">
        <v>9144</v>
      </c>
      <c r="EJ1549" s="314">
        <v>0.12</v>
      </c>
    </row>
    <row r="1550" spans="7:140" x14ac:dyDescent="0.35">
      <c r="G1550" s="322">
        <v>41501</v>
      </c>
      <c r="N1550" s="315" t="s">
        <v>18599</v>
      </c>
      <c r="S1550" s="314" t="s">
        <v>1404</v>
      </c>
      <c r="W1550" s="316">
        <v>41399</v>
      </c>
      <c r="AB1550" s="314" t="s">
        <v>7399</v>
      </c>
      <c r="AS1550" s="314" t="s">
        <v>15111</v>
      </c>
      <c r="BD1550" s="314" t="s">
        <v>11771</v>
      </c>
      <c r="BE1550" s="314" t="s">
        <v>8637</v>
      </c>
      <c r="BG1550" s="175" t="s">
        <v>11772</v>
      </c>
      <c r="BP1550" s="314" t="s">
        <v>15136</v>
      </c>
      <c r="BQ1550" s="314" t="s">
        <v>15099</v>
      </c>
      <c r="BV1550" s="314" t="s">
        <v>11571</v>
      </c>
      <c r="BW1550" s="181">
        <v>41454</v>
      </c>
      <c r="BZ1550" s="181">
        <v>41454</v>
      </c>
      <c r="CA1550" s="292">
        <v>8.3333333333333329E-2</v>
      </c>
      <c r="CB1550" t="s">
        <v>1419</v>
      </c>
      <c r="CF1550" s="318" t="s">
        <v>2674</v>
      </c>
      <c r="DM1550" s="314" t="s">
        <v>11235</v>
      </c>
      <c r="DP1550" s="314" t="s">
        <v>9144</v>
      </c>
      <c r="DQ1550" s="314">
        <v>19.899999999999999</v>
      </c>
      <c r="DR1550" s="314" t="s">
        <v>11281</v>
      </c>
      <c r="EH1550" s="314" t="s">
        <v>11270</v>
      </c>
      <c r="EI1550" s="314" t="s">
        <v>9144</v>
      </c>
      <c r="EJ1550" s="314">
        <v>0.12</v>
      </c>
    </row>
    <row r="1551" spans="7:140" x14ac:dyDescent="0.35">
      <c r="G1551" s="322">
        <v>41501</v>
      </c>
      <c r="N1551" s="315" t="s">
        <v>18599</v>
      </c>
      <c r="S1551" s="314" t="s">
        <v>1404</v>
      </c>
      <c r="W1551" s="316">
        <v>41399</v>
      </c>
      <c r="AB1551" s="314" t="s">
        <v>7399</v>
      </c>
      <c r="AS1551" s="314" t="s">
        <v>15111</v>
      </c>
      <c r="BD1551" s="314" t="s">
        <v>11771</v>
      </c>
      <c r="BE1551" s="314" t="s">
        <v>8637</v>
      </c>
      <c r="BG1551" s="175" t="s">
        <v>11772</v>
      </c>
      <c r="BP1551" s="314" t="s">
        <v>15136</v>
      </c>
      <c r="BQ1551" s="314" t="s">
        <v>15099</v>
      </c>
      <c r="BV1551" s="314" t="s">
        <v>11571</v>
      </c>
      <c r="BW1551" s="181">
        <v>41454</v>
      </c>
      <c r="BZ1551" s="181">
        <v>41454</v>
      </c>
      <c r="CA1551" s="292">
        <v>0.25</v>
      </c>
      <c r="CB1551" t="s">
        <v>1419</v>
      </c>
      <c r="CF1551" s="318" t="s">
        <v>2674</v>
      </c>
      <c r="DM1551" s="314" t="s">
        <v>11235</v>
      </c>
      <c r="DP1551" s="314" t="s">
        <v>9144</v>
      </c>
      <c r="DQ1551" s="314">
        <v>19.2</v>
      </c>
      <c r="DR1551" s="314" t="s">
        <v>11281</v>
      </c>
      <c r="EH1551" s="314" t="s">
        <v>11270</v>
      </c>
      <c r="EI1551" s="314" t="s">
        <v>9144</v>
      </c>
      <c r="EJ1551" s="314">
        <v>0.12</v>
      </c>
    </row>
    <row r="1552" spans="7:140" x14ac:dyDescent="0.35">
      <c r="G1552" s="322">
        <v>41501</v>
      </c>
      <c r="N1552" s="315" t="s">
        <v>18599</v>
      </c>
      <c r="S1552" s="314" t="s">
        <v>1404</v>
      </c>
      <c r="W1552" s="316">
        <v>41399</v>
      </c>
      <c r="AB1552" s="314" t="s">
        <v>7399</v>
      </c>
      <c r="AS1552" s="314" t="s">
        <v>15111</v>
      </c>
      <c r="BD1552" s="314" t="s">
        <v>11771</v>
      </c>
      <c r="BE1552" s="314" t="s">
        <v>8637</v>
      </c>
      <c r="BG1552" s="175" t="s">
        <v>11772</v>
      </c>
      <c r="BP1552" s="314" t="s">
        <v>15136</v>
      </c>
      <c r="BQ1552" s="314" t="s">
        <v>15099</v>
      </c>
      <c r="BV1552" s="314" t="s">
        <v>11571</v>
      </c>
      <c r="BW1552" s="181">
        <v>41454</v>
      </c>
      <c r="BZ1552" s="181">
        <v>41454</v>
      </c>
      <c r="CA1552" s="292">
        <v>0.41666666666666669</v>
      </c>
      <c r="CB1552" t="s">
        <v>1419</v>
      </c>
      <c r="CF1552" s="318" t="s">
        <v>2674</v>
      </c>
      <c r="DM1552" s="314" t="s">
        <v>11235</v>
      </c>
      <c r="DP1552" s="314" t="s">
        <v>9144</v>
      </c>
      <c r="DQ1552" s="314">
        <v>20</v>
      </c>
      <c r="DR1552" s="314" t="s">
        <v>11281</v>
      </c>
      <c r="EH1552" s="314" t="s">
        <v>11270</v>
      </c>
      <c r="EI1552" s="314" t="s">
        <v>9144</v>
      </c>
      <c r="EJ1552" s="314">
        <v>0.12</v>
      </c>
    </row>
    <row r="1553" spans="7:140" x14ac:dyDescent="0.35">
      <c r="G1553" s="322">
        <v>41501</v>
      </c>
      <c r="N1553" s="315" t="s">
        <v>18599</v>
      </c>
      <c r="S1553" s="314" t="s">
        <v>1404</v>
      </c>
      <c r="W1553" s="316">
        <v>41399</v>
      </c>
      <c r="AB1553" s="314" t="s">
        <v>7399</v>
      </c>
      <c r="AS1553" s="314" t="s">
        <v>15111</v>
      </c>
      <c r="BD1553" s="314" t="s">
        <v>11771</v>
      </c>
      <c r="BE1553" s="314" t="s">
        <v>8637</v>
      </c>
      <c r="BG1553" s="175" t="s">
        <v>11772</v>
      </c>
      <c r="BP1553" s="314" t="s">
        <v>15136</v>
      </c>
      <c r="BQ1553" s="314" t="s">
        <v>15099</v>
      </c>
      <c r="BV1553" s="314" t="s">
        <v>11571</v>
      </c>
      <c r="BW1553" s="181">
        <v>41454</v>
      </c>
      <c r="BZ1553" s="181">
        <v>41454</v>
      </c>
      <c r="CA1553" s="292">
        <v>0.58333333333333337</v>
      </c>
      <c r="CB1553" t="s">
        <v>1419</v>
      </c>
      <c r="CF1553" s="318" t="s">
        <v>2674</v>
      </c>
      <c r="DM1553" s="314" t="s">
        <v>11235</v>
      </c>
      <c r="DP1553" s="314" t="s">
        <v>9144</v>
      </c>
      <c r="DQ1553" s="314">
        <v>22.5</v>
      </c>
      <c r="DR1553" s="314" t="s">
        <v>11281</v>
      </c>
      <c r="EH1553" s="314" t="s">
        <v>11270</v>
      </c>
      <c r="EI1553" s="314" t="s">
        <v>9144</v>
      </c>
      <c r="EJ1553" s="314">
        <v>0.12</v>
      </c>
    </row>
    <row r="1554" spans="7:140" x14ac:dyDescent="0.35">
      <c r="G1554" s="322">
        <v>41501</v>
      </c>
      <c r="N1554" s="315" t="s">
        <v>18599</v>
      </c>
      <c r="S1554" s="314" t="s">
        <v>1404</v>
      </c>
      <c r="W1554" s="316">
        <v>41399</v>
      </c>
      <c r="AB1554" s="314" t="s">
        <v>7399</v>
      </c>
      <c r="AS1554" s="314" t="s">
        <v>15111</v>
      </c>
      <c r="BD1554" s="314" t="s">
        <v>11771</v>
      </c>
      <c r="BE1554" s="314" t="s">
        <v>8637</v>
      </c>
      <c r="BG1554" s="175" t="s">
        <v>11772</v>
      </c>
      <c r="BP1554" s="314" t="s">
        <v>15136</v>
      </c>
      <c r="BQ1554" s="314" t="s">
        <v>15099</v>
      </c>
      <c r="BV1554" s="314" t="s">
        <v>11571</v>
      </c>
      <c r="BW1554" s="181">
        <v>41454</v>
      </c>
      <c r="BZ1554" s="181">
        <v>41454</v>
      </c>
      <c r="CA1554" s="292">
        <v>0.75</v>
      </c>
      <c r="CB1554" t="s">
        <v>1419</v>
      </c>
      <c r="CF1554" s="318" t="s">
        <v>2674</v>
      </c>
      <c r="DM1554" s="314" t="s">
        <v>11235</v>
      </c>
      <c r="DP1554" s="314" t="s">
        <v>9144</v>
      </c>
      <c r="DQ1554" s="314">
        <v>23.1</v>
      </c>
      <c r="DR1554" s="314" t="s">
        <v>11281</v>
      </c>
      <c r="EH1554" s="314" t="s">
        <v>11270</v>
      </c>
      <c r="EI1554" s="314" t="s">
        <v>9144</v>
      </c>
      <c r="EJ1554" s="314">
        <v>0.12</v>
      </c>
    </row>
    <row r="1555" spans="7:140" x14ac:dyDescent="0.35">
      <c r="G1555" s="322">
        <v>41501</v>
      </c>
      <c r="N1555" s="315" t="s">
        <v>18599</v>
      </c>
      <c r="S1555" s="314" t="s">
        <v>1404</v>
      </c>
      <c r="W1555" s="316">
        <v>41399</v>
      </c>
      <c r="AB1555" s="314" t="s">
        <v>7399</v>
      </c>
      <c r="AS1555" s="314" t="s">
        <v>15111</v>
      </c>
      <c r="BD1555" s="314" t="s">
        <v>11771</v>
      </c>
      <c r="BE1555" s="314" t="s">
        <v>8637</v>
      </c>
      <c r="BG1555" s="175" t="s">
        <v>11772</v>
      </c>
      <c r="BP1555" s="314" t="s">
        <v>15136</v>
      </c>
      <c r="BQ1555" s="314" t="s">
        <v>15099</v>
      </c>
      <c r="BV1555" s="314" t="s">
        <v>11571</v>
      </c>
      <c r="BW1555" s="181">
        <v>41454</v>
      </c>
      <c r="BZ1555" s="181">
        <v>41454</v>
      </c>
      <c r="CA1555" s="292">
        <v>0.91666666666666663</v>
      </c>
      <c r="CB1555" t="s">
        <v>1419</v>
      </c>
      <c r="CF1555" s="318" t="s">
        <v>2674</v>
      </c>
      <c r="DM1555" s="314" t="s">
        <v>11235</v>
      </c>
      <c r="DP1555" s="314" t="s">
        <v>9144</v>
      </c>
      <c r="DQ1555" s="314">
        <v>21.8</v>
      </c>
      <c r="DR1555" s="314" t="s">
        <v>11281</v>
      </c>
      <c r="EH1555" s="314" t="s">
        <v>11270</v>
      </c>
      <c r="EI1555" s="314" t="s">
        <v>9144</v>
      </c>
      <c r="EJ1555" s="314">
        <v>0.12</v>
      </c>
    </row>
    <row r="1556" spans="7:140" x14ac:dyDescent="0.35">
      <c r="G1556" s="322">
        <v>41501</v>
      </c>
      <c r="N1556" s="315" t="s">
        <v>18599</v>
      </c>
      <c r="S1556" s="314" t="s">
        <v>1404</v>
      </c>
      <c r="W1556" s="316">
        <v>41399</v>
      </c>
      <c r="AB1556" s="314" t="s">
        <v>7399</v>
      </c>
      <c r="AS1556" s="314" t="s">
        <v>15111</v>
      </c>
      <c r="BD1556" s="314" t="s">
        <v>11771</v>
      </c>
      <c r="BE1556" s="314" t="s">
        <v>8637</v>
      </c>
      <c r="BG1556" s="175" t="s">
        <v>11772</v>
      </c>
      <c r="BP1556" s="314" t="s">
        <v>15136</v>
      </c>
      <c r="BQ1556" s="314" t="s">
        <v>15099</v>
      </c>
      <c r="BV1556" s="314" t="s">
        <v>11571</v>
      </c>
      <c r="BW1556" s="181">
        <v>41455</v>
      </c>
      <c r="BZ1556" s="181">
        <v>41455</v>
      </c>
      <c r="CA1556" s="292">
        <v>8.3333333333333329E-2</v>
      </c>
      <c r="CB1556" t="s">
        <v>1419</v>
      </c>
      <c r="CF1556" s="318" t="s">
        <v>2674</v>
      </c>
      <c r="DM1556" s="314" t="s">
        <v>11235</v>
      </c>
      <c r="DP1556" s="314" t="s">
        <v>9144</v>
      </c>
      <c r="DQ1556" s="314">
        <v>20.3</v>
      </c>
      <c r="DR1556" s="314" t="s">
        <v>11281</v>
      </c>
      <c r="EH1556" s="314" t="s">
        <v>11270</v>
      </c>
      <c r="EI1556" s="314" t="s">
        <v>9144</v>
      </c>
      <c r="EJ1556" s="314">
        <v>0.12</v>
      </c>
    </row>
    <row r="1557" spans="7:140" x14ac:dyDescent="0.35">
      <c r="G1557" s="322">
        <v>41501</v>
      </c>
      <c r="N1557" s="315" t="s">
        <v>18599</v>
      </c>
      <c r="S1557" s="314" t="s">
        <v>1404</v>
      </c>
      <c r="W1557" s="316">
        <v>41399</v>
      </c>
      <c r="AB1557" s="314" t="s">
        <v>7399</v>
      </c>
      <c r="AS1557" s="314" t="s">
        <v>15111</v>
      </c>
      <c r="BD1557" s="314" t="s">
        <v>11771</v>
      </c>
      <c r="BE1557" s="314" t="s">
        <v>8637</v>
      </c>
      <c r="BG1557" s="175" t="s">
        <v>11772</v>
      </c>
      <c r="BP1557" s="314" t="s">
        <v>15136</v>
      </c>
      <c r="BQ1557" s="314" t="s">
        <v>15099</v>
      </c>
      <c r="BV1557" s="314" t="s">
        <v>11571</v>
      </c>
      <c r="BW1557" s="181">
        <v>41455</v>
      </c>
      <c r="BZ1557" s="181">
        <v>41455</v>
      </c>
      <c r="CA1557" s="292">
        <v>0.25</v>
      </c>
      <c r="CB1557" t="s">
        <v>1419</v>
      </c>
      <c r="CF1557" s="318" t="s">
        <v>2674</v>
      </c>
      <c r="DM1557" s="314" t="s">
        <v>11235</v>
      </c>
      <c r="DP1557" s="314" t="s">
        <v>9144</v>
      </c>
      <c r="DQ1557" s="314">
        <v>19.5</v>
      </c>
      <c r="DR1557" s="314" t="s">
        <v>11281</v>
      </c>
      <c r="EH1557" s="314" t="s">
        <v>11270</v>
      </c>
      <c r="EI1557" s="314" t="s">
        <v>9144</v>
      </c>
      <c r="EJ1557" s="314">
        <v>0.12</v>
      </c>
    </row>
    <row r="1558" spans="7:140" x14ac:dyDescent="0.35">
      <c r="G1558" s="322">
        <v>41501</v>
      </c>
      <c r="N1558" s="315" t="s">
        <v>18599</v>
      </c>
      <c r="S1558" s="314" t="s">
        <v>1404</v>
      </c>
      <c r="W1558" s="316">
        <v>41399</v>
      </c>
      <c r="AB1558" s="314" t="s">
        <v>7399</v>
      </c>
      <c r="AS1558" s="314" t="s">
        <v>15111</v>
      </c>
      <c r="BD1558" s="314" t="s">
        <v>11771</v>
      </c>
      <c r="BE1558" s="314" t="s">
        <v>8637</v>
      </c>
      <c r="BG1558" s="175" t="s">
        <v>11772</v>
      </c>
      <c r="BP1558" s="314" t="s">
        <v>15136</v>
      </c>
      <c r="BQ1558" s="314" t="s">
        <v>15099</v>
      </c>
      <c r="BV1558" s="314" t="s">
        <v>11571</v>
      </c>
      <c r="BW1558" s="181">
        <v>41455</v>
      </c>
      <c r="BZ1558" s="181">
        <v>41455</v>
      </c>
      <c r="CA1558" s="292">
        <v>0.41666666666666669</v>
      </c>
      <c r="CB1558" t="s">
        <v>1419</v>
      </c>
      <c r="CF1558" s="318" t="s">
        <v>2674</v>
      </c>
      <c r="DM1558" s="314" t="s">
        <v>11235</v>
      </c>
      <c r="DP1558" s="314" t="s">
        <v>9144</v>
      </c>
      <c r="DQ1558" s="314">
        <v>20</v>
      </c>
      <c r="DR1558" s="314" t="s">
        <v>11281</v>
      </c>
      <c r="EH1558" s="314" t="s">
        <v>11270</v>
      </c>
      <c r="EI1558" s="314" t="s">
        <v>9144</v>
      </c>
      <c r="EJ1558" s="314">
        <v>0.12</v>
      </c>
    </row>
    <row r="1559" spans="7:140" x14ac:dyDescent="0.35">
      <c r="G1559" s="322">
        <v>41501</v>
      </c>
      <c r="N1559" s="315" t="s">
        <v>18599</v>
      </c>
      <c r="S1559" s="314" t="s">
        <v>1404</v>
      </c>
      <c r="W1559" s="316">
        <v>41399</v>
      </c>
      <c r="AB1559" s="314" t="s">
        <v>7399</v>
      </c>
      <c r="AS1559" s="314" t="s">
        <v>15111</v>
      </c>
      <c r="BD1559" s="314" t="s">
        <v>11771</v>
      </c>
      <c r="BE1559" s="314" t="s">
        <v>8637</v>
      </c>
      <c r="BG1559" s="175" t="s">
        <v>11772</v>
      </c>
      <c r="BP1559" s="314" t="s">
        <v>15136</v>
      </c>
      <c r="BQ1559" s="314" t="s">
        <v>15099</v>
      </c>
      <c r="BV1559" s="314" t="s">
        <v>11571</v>
      </c>
      <c r="BW1559" s="181">
        <v>41455</v>
      </c>
      <c r="BZ1559" s="181">
        <v>41455</v>
      </c>
      <c r="CA1559" s="292">
        <v>0.58333333333333337</v>
      </c>
      <c r="CB1559" t="s">
        <v>1419</v>
      </c>
      <c r="CF1559" s="318" t="s">
        <v>2674</v>
      </c>
      <c r="DM1559" s="314" t="s">
        <v>11235</v>
      </c>
      <c r="DP1559" s="314" t="s">
        <v>9144</v>
      </c>
      <c r="DQ1559" s="314">
        <v>20.7</v>
      </c>
      <c r="DR1559" s="314" t="s">
        <v>11281</v>
      </c>
      <c r="EH1559" s="314" t="s">
        <v>11270</v>
      </c>
      <c r="EI1559" s="314" t="s">
        <v>9144</v>
      </c>
      <c r="EJ1559" s="314">
        <v>0.12</v>
      </c>
    </row>
    <row r="1560" spans="7:140" x14ac:dyDescent="0.35">
      <c r="G1560" s="322">
        <v>41501</v>
      </c>
      <c r="N1560" s="315" t="s">
        <v>18599</v>
      </c>
      <c r="S1560" s="314" t="s">
        <v>1404</v>
      </c>
      <c r="W1560" s="316">
        <v>41399</v>
      </c>
      <c r="AB1560" s="314" t="s">
        <v>7399</v>
      </c>
      <c r="AS1560" s="314" t="s">
        <v>15111</v>
      </c>
      <c r="BD1560" s="314" t="s">
        <v>11771</v>
      </c>
      <c r="BE1560" s="314" t="s">
        <v>8637</v>
      </c>
      <c r="BG1560" s="175" t="s">
        <v>11772</v>
      </c>
      <c r="BP1560" s="314" t="s">
        <v>15136</v>
      </c>
      <c r="BQ1560" s="314" t="s">
        <v>15099</v>
      </c>
      <c r="BV1560" s="314" t="s">
        <v>11571</v>
      </c>
      <c r="BW1560" s="181">
        <v>41455</v>
      </c>
      <c r="BZ1560" s="181">
        <v>41455</v>
      </c>
      <c r="CA1560" s="292">
        <v>0.75</v>
      </c>
      <c r="CB1560" t="s">
        <v>1419</v>
      </c>
      <c r="CF1560" s="318" t="s">
        <v>2674</v>
      </c>
      <c r="DM1560" s="314" t="s">
        <v>11235</v>
      </c>
      <c r="DP1560" s="314" t="s">
        <v>9144</v>
      </c>
      <c r="DQ1560" s="314">
        <v>21.3</v>
      </c>
      <c r="DR1560" s="314" t="s">
        <v>11281</v>
      </c>
      <c r="EH1560" s="314" t="s">
        <v>11270</v>
      </c>
      <c r="EI1560" s="314" t="s">
        <v>9144</v>
      </c>
      <c r="EJ1560" s="314">
        <v>0.12</v>
      </c>
    </row>
    <row r="1561" spans="7:140" x14ac:dyDescent="0.35">
      <c r="G1561" s="322">
        <v>41501</v>
      </c>
      <c r="N1561" s="315" t="s">
        <v>18599</v>
      </c>
      <c r="S1561" s="314" t="s">
        <v>1404</v>
      </c>
      <c r="W1561" s="316">
        <v>41399</v>
      </c>
      <c r="AB1561" s="314" t="s">
        <v>7399</v>
      </c>
      <c r="AS1561" s="314" t="s">
        <v>15111</v>
      </c>
      <c r="BD1561" s="314" t="s">
        <v>11771</v>
      </c>
      <c r="BE1561" s="314" t="s">
        <v>8637</v>
      </c>
      <c r="BG1561" s="175" t="s">
        <v>11772</v>
      </c>
      <c r="BP1561" s="314" t="s">
        <v>15136</v>
      </c>
      <c r="BQ1561" s="314" t="s">
        <v>15099</v>
      </c>
      <c r="BV1561" s="314" t="s">
        <v>11571</v>
      </c>
      <c r="BW1561" s="181">
        <v>41455</v>
      </c>
      <c r="BZ1561" s="181">
        <v>41455</v>
      </c>
      <c r="CA1561" s="292">
        <v>0.91666666666666663</v>
      </c>
      <c r="CB1561" t="s">
        <v>1419</v>
      </c>
      <c r="CF1561" s="318" t="s">
        <v>2674</v>
      </c>
      <c r="DM1561" s="314" t="s">
        <v>11235</v>
      </c>
      <c r="DP1561" s="314" t="s">
        <v>9144</v>
      </c>
      <c r="DQ1561" s="314">
        <v>20.7</v>
      </c>
      <c r="DR1561" s="314" t="s">
        <v>11281</v>
      </c>
      <c r="EH1561" s="314" t="s">
        <v>11270</v>
      </c>
      <c r="EI1561" s="314" t="s">
        <v>9144</v>
      </c>
      <c r="EJ1561" s="314">
        <v>0.12</v>
      </c>
    </row>
    <row r="1562" spans="7:140" x14ac:dyDescent="0.35">
      <c r="G1562" s="322">
        <v>41501</v>
      </c>
      <c r="N1562" s="315" t="s">
        <v>18599</v>
      </c>
      <c r="S1562" s="314" t="s">
        <v>1404</v>
      </c>
      <c r="W1562" s="316">
        <v>41399</v>
      </c>
      <c r="AB1562" s="314" t="s">
        <v>7399</v>
      </c>
      <c r="AS1562" s="314" t="s">
        <v>15111</v>
      </c>
      <c r="BD1562" s="314" t="s">
        <v>11771</v>
      </c>
      <c r="BE1562" s="314" t="s">
        <v>8637</v>
      </c>
      <c r="BG1562" s="175" t="s">
        <v>11772</v>
      </c>
      <c r="BP1562" s="314" t="s">
        <v>15136</v>
      </c>
      <c r="BQ1562" s="314" t="s">
        <v>15099</v>
      </c>
      <c r="BV1562" s="314" t="s">
        <v>11571</v>
      </c>
      <c r="BW1562" s="181">
        <v>41456</v>
      </c>
      <c r="BZ1562" s="181">
        <v>41456</v>
      </c>
      <c r="CA1562" s="292">
        <v>8.3333333333333329E-2</v>
      </c>
      <c r="CB1562" t="s">
        <v>1419</v>
      </c>
      <c r="CF1562" s="318" t="s">
        <v>2674</v>
      </c>
      <c r="DM1562" s="314" t="s">
        <v>11235</v>
      </c>
      <c r="DP1562" s="314" t="s">
        <v>9144</v>
      </c>
      <c r="DQ1562" s="314">
        <v>20.100000000000001</v>
      </c>
      <c r="DR1562" s="314" t="s">
        <v>11281</v>
      </c>
      <c r="EH1562" s="314" t="s">
        <v>11270</v>
      </c>
      <c r="EI1562" s="314" t="s">
        <v>9144</v>
      </c>
      <c r="EJ1562" s="314">
        <v>0.12</v>
      </c>
    </row>
    <row r="1563" spans="7:140" x14ac:dyDescent="0.35">
      <c r="G1563" s="322">
        <v>41501</v>
      </c>
      <c r="N1563" s="315" t="s">
        <v>18599</v>
      </c>
      <c r="S1563" s="314" t="s">
        <v>1404</v>
      </c>
      <c r="W1563" s="316">
        <v>41399</v>
      </c>
      <c r="AB1563" s="314" t="s">
        <v>7399</v>
      </c>
      <c r="AS1563" s="314" t="s">
        <v>15111</v>
      </c>
      <c r="BD1563" s="314" t="s">
        <v>11771</v>
      </c>
      <c r="BE1563" s="314" t="s">
        <v>8637</v>
      </c>
      <c r="BG1563" s="175" t="s">
        <v>11772</v>
      </c>
      <c r="BP1563" s="314" t="s">
        <v>15136</v>
      </c>
      <c r="BQ1563" s="314" t="s">
        <v>15099</v>
      </c>
      <c r="BV1563" s="314" t="s">
        <v>11571</v>
      </c>
      <c r="BW1563" s="181">
        <v>41456</v>
      </c>
      <c r="BZ1563" s="181">
        <v>41456</v>
      </c>
      <c r="CA1563" s="292">
        <v>0.25</v>
      </c>
      <c r="CB1563" t="s">
        <v>1419</v>
      </c>
      <c r="CF1563" s="318" t="s">
        <v>2674</v>
      </c>
      <c r="DM1563" s="314" t="s">
        <v>11235</v>
      </c>
      <c r="DP1563" s="314" t="s">
        <v>9144</v>
      </c>
      <c r="DQ1563" s="314">
        <v>19.8</v>
      </c>
      <c r="DR1563" s="314" t="s">
        <v>11281</v>
      </c>
      <c r="EH1563" s="314" t="s">
        <v>11270</v>
      </c>
      <c r="EI1563" s="314" t="s">
        <v>9144</v>
      </c>
      <c r="EJ1563" s="314">
        <v>0.12</v>
      </c>
    </row>
    <row r="1564" spans="7:140" x14ac:dyDescent="0.35">
      <c r="G1564" s="322">
        <v>41501</v>
      </c>
      <c r="N1564" s="315" t="s">
        <v>18599</v>
      </c>
      <c r="S1564" s="314" t="s">
        <v>1404</v>
      </c>
      <c r="W1564" s="316">
        <v>41399</v>
      </c>
      <c r="AB1564" s="314" t="s">
        <v>7399</v>
      </c>
      <c r="AS1564" s="314" t="s">
        <v>15111</v>
      </c>
      <c r="BD1564" s="314" t="s">
        <v>11771</v>
      </c>
      <c r="BE1564" s="314" t="s">
        <v>8637</v>
      </c>
      <c r="BG1564" s="175" t="s">
        <v>11772</v>
      </c>
      <c r="BP1564" s="314" t="s">
        <v>15136</v>
      </c>
      <c r="BQ1564" s="314" t="s">
        <v>15099</v>
      </c>
      <c r="BV1564" s="314" t="s">
        <v>11571</v>
      </c>
      <c r="BW1564" s="181">
        <v>41456</v>
      </c>
      <c r="BZ1564" s="181">
        <v>41456</v>
      </c>
      <c r="CA1564" s="292">
        <v>0.41666666666666669</v>
      </c>
      <c r="CB1564" t="s">
        <v>1419</v>
      </c>
      <c r="CF1564" s="318" t="s">
        <v>2674</v>
      </c>
      <c r="DM1564" s="314" t="s">
        <v>11235</v>
      </c>
      <c r="DP1564" s="314" t="s">
        <v>9144</v>
      </c>
      <c r="DQ1564" s="314">
        <v>20</v>
      </c>
      <c r="DR1564" s="314" t="s">
        <v>11281</v>
      </c>
      <c r="EH1564" s="314" t="s">
        <v>11270</v>
      </c>
      <c r="EI1564" s="314" t="s">
        <v>9144</v>
      </c>
      <c r="EJ1564" s="314">
        <v>0.12</v>
      </c>
    </row>
    <row r="1565" spans="7:140" x14ac:dyDescent="0.35">
      <c r="G1565" s="322">
        <v>41501</v>
      </c>
      <c r="N1565" s="315" t="s">
        <v>18599</v>
      </c>
      <c r="S1565" s="314" t="s">
        <v>1404</v>
      </c>
      <c r="W1565" s="316">
        <v>41399</v>
      </c>
      <c r="AB1565" s="314" t="s">
        <v>7399</v>
      </c>
      <c r="AS1565" s="314" t="s">
        <v>15111</v>
      </c>
      <c r="BD1565" s="314" t="s">
        <v>11771</v>
      </c>
      <c r="BE1565" s="314" t="s">
        <v>8637</v>
      </c>
      <c r="BG1565" s="175" t="s">
        <v>11772</v>
      </c>
      <c r="BP1565" s="314" t="s">
        <v>15136</v>
      </c>
      <c r="BQ1565" s="314" t="s">
        <v>15099</v>
      </c>
      <c r="BV1565" s="314" t="s">
        <v>11571</v>
      </c>
      <c r="BW1565" s="181">
        <v>41456</v>
      </c>
      <c r="BZ1565" s="181">
        <v>41456</v>
      </c>
      <c r="CA1565" s="292">
        <v>0.58333333333333337</v>
      </c>
      <c r="CB1565" t="s">
        <v>1419</v>
      </c>
      <c r="CF1565" s="318" t="s">
        <v>2674</v>
      </c>
      <c r="DM1565" s="314" t="s">
        <v>11235</v>
      </c>
      <c r="DP1565" s="314" t="s">
        <v>9144</v>
      </c>
      <c r="DQ1565" s="314">
        <v>20.399999999999999</v>
      </c>
      <c r="DR1565" s="314" t="s">
        <v>11281</v>
      </c>
      <c r="EH1565" s="314" t="s">
        <v>11270</v>
      </c>
      <c r="EI1565" s="314" t="s">
        <v>9144</v>
      </c>
      <c r="EJ1565" s="314">
        <v>0.12</v>
      </c>
    </row>
    <row r="1566" spans="7:140" x14ac:dyDescent="0.35">
      <c r="G1566" s="322">
        <v>41501</v>
      </c>
      <c r="N1566" s="315" t="s">
        <v>18599</v>
      </c>
      <c r="S1566" s="314" t="s">
        <v>1404</v>
      </c>
      <c r="W1566" s="316">
        <v>41399</v>
      </c>
      <c r="AB1566" s="314" t="s">
        <v>7399</v>
      </c>
      <c r="AS1566" s="314" t="s">
        <v>15111</v>
      </c>
      <c r="BD1566" s="314" t="s">
        <v>11771</v>
      </c>
      <c r="BE1566" s="314" t="s">
        <v>8637</v>
      </c>
      <c r="BG1566" s="175" t="s">
        <v>11772</v>
      </c>
      <c r="BP1566" s="314" t="s">
        <v>15136</v>
      </c>
      <c r="BQ1566" s="314" t="s">
        <v>15099</v>
      </c>
      <c r="BV1566" s="314" t="s">
        <v>11571</v>
      </c>
      <c r="BW1566" s="181">
        <v>41456</v>
      </c>
      <c r="BZ1566" s="181">
        <v>41456</v>
      </c>
      <c r="CA1566" s="292">
        <v>0.75</v>
      </c>
      <c r="CB1566" t="s">
        <v>1419</v>
      </c>
      <c r="CF1566" s="318" t="s">
        <v>2674</v>
      </c>
      <c r="DM1566" s="314" t="s">
        <v>11235</v>
      </c>
      <c r="DP1566" s="314" t="s">
        <v>9144</v>
      </c>
      <c r="DQ1566" s="314">
        <v>21.2</v>
      </c>
      <c r="DR1566" s="314" t="s">
        <v>11281</v>
      </c>
      <c r="EH1566" s="314" t="s">
        <v>11270</v>
      </c>
      <c r="EI1566" s="314" t="s">
        <v>9144</v>
      </c>
      <c r="EJ1566" s="314">
        <v>0.12</v>
      </c>
    </row>
    <row r="1567" spans="7:140" x14ac:dyDescent="0.35">
      <c r="G1567" s="322">
        <v>41501</v>
      </c>
      <c r="N1567" s="315" t="s">
        <v>18599</v>
      </c>
      <c r="S1567" s="314" t="s">
        <v>1404</v>
      </c>
      <c r="W1567" s="316">
        <v>41399</v>
      </c>
      <c r="AB1567" s="314" t="s">
        <v>7399</v>
      </c>
      <c r="AS1567" s="314" t="s">
        <v>15111</v>
      </c>
      <c r="BD1567" s="314" t="s">
        <v>11771</v>
      </c>
      <c r="BE1567" s="314" t="s">
        <v>8637</v>
      </c>
      <c r="BG1567" s="175" t="s">
        <v>11772</v>
      </c>
      <c r="BP1567" s="314" t="s">
        <v>15136</v>
      </c>
      <c r="BQ1567" s="314" t="s">
        <v>15099</v>
      </c>
      <c r="BV1567" s="314" t="s">
        <v>11571</v>
      </c>
      <c r="BW1567" s="181">
        <v>41456</v>
      </c>
      <c r="BZ1567" s="181">
        <v>41456</v>
      </c>
      <c r="CA1567" s="292">
        <v>0.91666666666666663</v>
      </c>
      <c r="CB1567" t="s">
        <v>1419</v>
      </c>
      <c r="CF1567" s="318" t="s">
        <v>2674</v>
      </c>
      <c r="DM1567" s="314" t="s">
        <v>11235</v>
      </c>
      <c r="DP1567" s="314" t="s">
        <v>9144</v>
      </c>
      <c r="DQ1567" s="314">
        <v>20.8</v>
      </c>
      <c r="DR1567" s="314" t="s">
        <v>11281</v>
      </c>
      <c r="EH1567" s="314" t="s">
        <v>11270</v>
      </c>
      <c r="EI1567" s="314" t="s">
        <v>9144</v>
      </c>
      <c r="EJ1567" s="314">
        <v>0.12</v>
      </c>
    </row>
    <row r="1568" spans="7:140" x14ac:dyDescent="0.35">
      <c r="G1568" s="322">
        <v>41501</v>
      </c>
      <c r="N1568" s="315" t="s">
        <v>18599</v>
      </c>
      <c r="S1568" s="314" t="s">
        <v>1404</v>
      </c>
      <c r="W1568" s="316">
        <v>41399</v>
      </c>
      <c r="AB1568" s="314" t="s">
        <v>7399</v>
      </c>
      <c r="AS1568" s="314" t="s">
        <v>15111</v>
      </c>
      <c r="BD1568" s="314" t="s">
        <v>11771</v>
      </c>
      <c r="BE1568" s="314" t="s">
        <v>8637</v>
      </c>
      <c r="BG1568" s="175" t="s">
        <v>11772</v>
      </c>
      <c r="BP1568" s="314" t="s">
        <v>15136</v>
      </c>
      <c r="BQ1568" s="314" t="s">
        <v>15099</v>
      </c>
      <c r="BV1568" s="314" t="s">
        <v>11571</v>
      </c>
      <c r="BW1568" s="181">
        <v>41457</v>
      </c>
      <c r="BZ1568" s="181">
        <v>41457</v>
      </c>
      <c r="CA1568" s="292">
        <v>8.3333333333333329E-2</v>
      </c>
      <c r="CB1568" t="s">
        <v>1419</v>
      </c>
      <c r="CF1568" s="318" t="s">
        <v>2674</v>
      </c>
      <c r="DM1568" s="314" t="s">
        <v>11235</v>
      </c>
      <c r="DP1568" s="314" t="s">
        <v>9144</v>
      </c>
      <c r="DQ1568" s="314">
        <v>20.2</v>
      </c>
      <c r="DR1568" s="314" t="s">
        <v>11281</v>
      </c>
      <c r="EH1568" s="314" t="s">
        <v>11270</v>
      </c>
      <c r="EI1568" s="314" t="s">
        <v>9144</v>
      </c>
      <c r="EJ1568" s="314">
        <v>0.12</v>
      </c>
    </row>
    <row r="1569" spans="7:140" x14ac:dyDescent="0.35">
      <c r="G1569" s="322">
        <v>41501</v>
      </c>
      <c r="N1569" s="315" t="s">
        <v>18599</v>
      </c>
      <c r="S1569" s="314" t="s">
        <v>1404</v>
      </c>
      <c r="W1569" s="316">
        <v>41399</v>
      </c>
      <c r="AB1569" s="314" t="s">
        <v>7399</v>
      </c>
      <c r="AS1569" s="314" t="s">
        <v>15111</v>
      </c>
      <c r="BD1569" s="314" t="s">
        <v>11771</v>
      </c>
      <c r="BE1569" s="314" t="s">
        <v>8637</v>
      </c>
      <c r="BG1569" s="175" t="s">
        <v>11772</v>
      </c>
      <c r="BP1569" s="314" t="s">
        <v>15136</v>
      </c>
      <c r="BQ1569" s="314" t="s">
        <v>15099</v>
      </c>
      <c r="BV1569" s="314" t="s">
        <v>11571</v>
      </c>
      <c r="BW1569" s="181">
        <v>41457</v>
      </c>
      <c r="BZ1569" s="181">
        <v>41457</v>
      </c>
      <c r="CA1569" s="292">
        <v>0.25</v>
      </c>
      <c r="CB1569" t="s">
        <v>1419</v>
      </c>
      <c r="CF1569" s="318" t="s">
        <v>2674</v>
      </c>
      <c r="DM1569" s="314" t="s">
        <v>11235</v>
      </c>
      <c r="DP1569" s="314" t="s">
        <v>9144</v>
      </c>
      <c r="DQ1569" s="314">
        <v>19.600000000000001</v>
      </c>
      <c r="DR1569" s="314" t="s">
        <v>11281</v>
      </c>
      <c r="EH1569" s="314" t="s">
        <v>11270</v>
      </c>
      <c r="EI1569" s="314" t="s">
        <v>9144</v>
      </c>
      <c r="EJ1569" s="314">
        <v>0.12</v>
      </c>
    </row>
    <row r="1570" spans="7:140" x14ac:dyDescent="0.35">
      <c r="G1570" s="322">
        <v>41501</v>
      </c>
      <c r="N1570" s="315" t="s">
        <v>18599</v>
      </c>
      <c r="S1570" s="314" t="s">
        <v>1404</v>
      </c>
      <c r="W1570" s="316">
        <v>41399</v>
      </c>
      <c r="AB1570" s="314" t="s">
        <v>7399</v>
      </c>
      <c r="AS1570" s="314" t="s">
        <v>15111</v>
      </c>
      <c r="BD1570" s="314" t="s">
        <v>11771</v>
      </c>
      <c r="BE1570" s="314" t="s">
        <v>8637</v>
      </c>
      <c r="BG1570" s="175" t="s">
        <v>11772</v>
      </c>
      <c r="BP1570" s="314" t="s">
        <v>15136</v>
      </c>
      <c r="BQ1570" s="314" t="s">
        <v>15099</v>
      </c>
      <c r="BV1570" s="314" t="s">
        <v>11571</v>
      </c>
      <c r="BW1570" s="181">
        <v>41457</v>
      </c>
      <c r="BZ1570" s="181">
        <v>41457</v>
      </c>
      <c r="CA1570" s="292">
        <v>0.41666666666666669</v>
      </c>
      <c r="CB1570" t="s">
        <v>1419</v>
      </c>
      <c r="CF1570" s="318" t="s">
        <v>2674</v>
      </c>
      <c r="DM1570" s="314" t="s">
        <v>11235</v>
      </c>
      <c r="DP1570" s="314" t="s">
        <v>9144</v>
      </c>
      <c r="DQ1570" s="314">
        <v>19.8</v>
      </c>
      <c r="DR1570" s="314" t="s">
        <v>11281</v>
      </c>
      <c r="EH1570" s="314" t="s">
        <v>11270</v>
      </c>
      <c r="EI1570" s="314" t="s">
        <v>9144</v>
      </c>
      <c r="EJ1570" s="314">
        <v>0.12</v>
      </c>
    </row>
    <row r="1571" spans="7:140" x14ac:dyDescent="0.35">
      <c r="G1571" s="322">
        <v>41501</v>
      </c>
      <c r="N1571" s="315" t="s">
        <v>18599</v>
      </c>
      <c r="S1571" s="314" t="s">
        <v>1404</v>
      </c>
      <c r="W1571" s="316">
        <v>41399</v>
      </c>
      <c r="AB1571" s="314" t="s">
        <v>7399</v>
      </c>
      <c r="AS1571" s="314" t="s">
        <v>15111</v>
      </c>
      <c r="BD1571" s="314" t="s">
        <v>11771</v>
      </c>
      <c r="BE1571" s="314" t="s">
        <v>8637</v>
      </c>
      <c r="BG1571" s="175" t="s">
        <v>11772</v>
      </c>
      <c r="BP1571" s="314" t="s">
        <v>15136</v>
      </c>
      <c r="BQ1571" s="314" t="s">
        <v>15099</v>
      </c>
      <c r="BV1571" s="314" t="s">
        <v>11571</v>
      </c>
      <c r="BW1571" s="181">
        <v>41457</v>
      </c>
      <c r="BZ1571" s="181">
        <v>41457</v>
      </c>
      <c r="CA1571" s="292">
        <v>0.58333333333333337</v>
      </c>
      <c r="CB1571" t="s">
        <v>1419</v>
      </c>
      <c r="CF1571" s="318" t="s">
        <v>2674</v>
      </c>
      <c r="DM1571" s="314" t="s">
        <v>11235</v>
      </c>
      <c r="DP1571" s="314" t="s">
        <v>9144</v>
      </c>
      <c r="DQ1571" s="314">
        <v>21</v>
      </c>
      <c r="DR1571" s="314" t="s">
        <v>11281</v>
      </c>
      <c r="EH1571" s="314" t="s">
        <v>11270</v>
      </c>
      <c r="EI1571" s="314" t="s">
        <v>9144</v>
      </c>
      <c r="EJ1571" s="314">
        <v>0.12</v>
      </c>
    </row>
    <row r="1572" spans="7:140" x14ac:dyDescent="0.35">
      <c r="G1572" s="322">
        <v>41501</v>
      </c>
      <c r="N1572" s="315" t="s">
        <v>18599</v>
      </c>
      <c r="S1572" s="314" t="s">
        <v>1404</v>
      </c>
      <c r="W1572" s="316">
        <v>41399</v>
      </c>
      <c r="AB1572" s="314" t="s">
        <v>7399</v>
      </c>
      <c r="AS1572" s="314" t="s">
        <v>15111</v>
      </c>
      <c r="BD1572" s="314" t="s">
        <v>11771</v>
      </c>
      <c r="BE1572" s="314" t="s">
        <v>8637</v>
      </c>
      <c r="BG1572" s="175" t="s">
        <v>11772</v>
      </c>
      <c r="BP1572" s="314" t="s">
        <v>15136</v>
      </c>
      <c r="BQ1572" s="314" t="s">
        <v>15099</v>
      </c>
      <c r="BV1572" s="314" t="s">
        <v>11571</v>
      </c>
      <c r="BW1572" s="181">
        <v>41457</v>
      </c>
      <c r="BZ1572" s="181">
        <v>41457</v>
      </c>
      <c r="CA1572" s="292">
        <v>0.75</v>
      </c>
      <c r="CB1572" t="s">
        <v>1419</v>
      </c>
      <c r="CF1572" s="318" t="s">
        <v>2674</v>
      </c>
      <c r="DM1572" s="314" t="s">
        <v>11235</v>
      </c>
      <c r="DP1572" s="314" t="s">
        <v>9144</v>
      </c>
      <c r="DQ1572" s="314">
        <v>21.1</v>
      </c>
      <c r="DR1572" s="314" t="s">
        <v>11281</v>
      </c>
      <c r="EH1572" s="314" t="s">
        <v>11270</v>
      </c>
      <c r="EI1572" s="314" t="s">
        <v>9144</v>
      </c>
      <c r="EJ1572" s="314">
        <v>0.12</v>
      </c>
    </row>
    <row r="1573" spans="7:140" x14ac:dyDescent="0.35">
      <c r="G1573" s="322">
        <v>41501</v>
      </c>
      <c r="N1573" s="315" t="s">
        <v>18599</v>
      </c>
      <c r="S1573" s="314" t="s">
        <v>1404</v>
      </c>
      <c r="W1573" s="316">
        <v>41399</v>
      </c>
      <c r="AB1573" s="314" t="s">
        <v>7399</v>
      </c>
      <c r="AS1573" s="314" t="s">
        <v>15111</v>
      </c>
      <c r="BD1573" s="314" t="s">
        <v>11771</v>
      </c>
      <c r="BE1573" s="314" t="s">
        <v>8637</v>
      </c>
      <c r="BG1573" s="175" t="s">
        <v>11772</v>
      </c>
      <c r="BP1573" s="314" t="s">
        <v>15136</v>
      </c>
      <c r="BQ1573" s="314" t="s">
        <v>15099</v>
      </c>
      <c r="BV1573" s="314" t="s">
        <v>11571</v>
      </c>
      <c r="BW1573" s="181">
        <v>41457</v>
      </c>
      <c r="BZ1573" s="181">
        <v>41457</v>
      </c>
      <c r="CA1573" s="292">
        <v>0.91666666666666663</v>
      </c>
      <c r="CB1573" t="s">
        <v>1419</v>
      </c>
      <c r="CF1573" s="318" t="s">
        <v>2674</v>
      </c>
      <c r="DM1573" s="314" t="s">
        <v>11235</v>
      </c>
      <c r="DP1573" s="314" t="s">
        <v>9144</v>
      </c>
      <c r="DQ1573" s="314">
        <v>20.399999999999999</v>
      </c>
      <c r="DR1573" s="314" t="s">
        <v>11281</v>
      </c>
      <c r="EH1573" s="314" t="s">
        <v>11270</v>
      </c>
      <c r="EI1573" s="314" t="s">
        <v>9144</v>
      </c>
      <c r="EJ1573" s="314">
        <v>0.12</v>
      </c>
    </row>
    <row r="1574" spans="7:140" x14ac:dyDescent="0.35">
      <c r="G1574" s="322">
        <v>41501</v>
      </c>
      <c r="N1574" s="315" t="s">
        <v>18599</v>
      </c>
      <c r="S1574" s="314" t="s">
        <v>1404</v>
      </c>
      <c r="W1574" s="316">
        <v>41399</v>
      </c>
      <c r="AB1574" s="314" t="s">
        <v>7399</v>
      </c>
      <c r="AS1574" s="314" t="s">
        <v>15111</v>
      </c>
      <c r="BD1574" s="314" t="s">
        <v>11771</v>
      </c>
      <c r="BE1574" s="314" t="s">
        <v>8637</v>
      </c>
      <c r="BG1574" s="175" t="s">
        <v>11772</v>
      </c>
      <c r="BP1574" s="314" t="s">
        <v>15136</v>
      </c>
      <c r="BQ1574" s="314" t="s">
        <v>15099</v>
      </c>
      <c r="BV1574" s="314" t="s">
        <v>11571</v>
      </c>
      <c r="BW1574" s="181">
        <v>41458</v>
      </c>
      <c r="BZ1574" s="181">
        <v>41458</v>
      </c>
      <c r="CA1574" s="292">
        <v>8.3333333333333329E-2</v>
      </c>
      <c r="CB1574" t="s">
        <v>1419</v>
      </c>
      <c r="CF1574" s="318" t="s">
        <v>2674</v>
      </c>
      <c r="DM1574" s="314" t="s">
        <v>11235</v>
      </c>
      <c r="DP1574" s="314" t="s">
        <v>9144</v>
      </c>
      <c r="DQ1574" s="314">
        <v>19.600000000000001</v>
      </c>
      <c r="DR1574" s="314" t="s">
        <v>11281</v>
      </c>
      <c r="EH1574" s="314" t="s">
        <v>11270</v>
      </c>
      <c r="EI1574" s="314" t="s">
        <v>9144</v>
      </c>
      <c r="EJ1574" s="314">
        <v>0.12</v>
      </c>
    </row>
    <row r="1575" spans="7:140" x14ac:dyDescent="0.35">
      <c r="G1575" s="322">
        <v>41501</v>
      </c>
      <c r="N1575" s="315" t="s">
        <v>18599</v>
      </c>
      <c r="S1575" s="314" t="s">
        <v>1404</v>
      </c>
      <c r="W1575" s="316">
        <v>41399</v>
      </c>
      <c r="AB1575" s="314" t="s">
        <v>7399</v>
      </c>
      <c r="AS1575" s="314" t="s">
        <v>15111</v>
      </c>
      <c r="BD1575" s="314" t="s">
        <v>11771</v>
      </c>
      <c r="BE1575" s="314" t="s">
        <v>8637</v>
      </c>
      <c r="BG1575" s="175" t="s">
        <v>11772</v>
      </c>
      <c r="BP1575" s="314" t="s">
        <v>15136</v>
      </c>
      <c r="BQ1575" s="314" t="s">
        <v>15099</v>
      </c>
      <c r="BV1575" s="314" t="s">
        <v>11571</v>
      </c>
      <c r="BW1575" s="181">
        <v>41458</v>
      </c>
      <c r="BZ1575" s="181">
        <v>41458</v>
      </c>
      <c r="CA1575" s="292">
        <v>0.25</v>
      </c>
      <c r="CB1575" t="s">
        <v>1419</v>
      </c>
      <c r="CF1575" s="318" t="s">
        <v>2674</v>
      </c>
      <c r="DM1575" s="314" t="s">
        <v>11235</v>
      </c>
      <c r="DP1575" s="314" t="s">
        <v>9144</v>
      </c>
      <c r="DQ1575" s="314">
        <v>19.2</v>
      </c>
      <c r="DR1575" s="314" t="s">
        <v>11281</v>
      </c>
      <c r="EH1575" s="314" t="s">
        <v>11270</v>
      </c>
      <c r="EI1575" s="314" t="s">
        <v>9144</v>
      </c>
      <c r="EJ1575" s="314">
        <v>0.12</v>
      </c>
    </row>
    <row r="1576" spans="7:140" x14ac:dyDescent="0.35">
      <c r="G1576" s="322">
        <v>41501</v>
      </c>
      <c r="N1576" s="315" t="s">
        <v>18599</v>
      </c>
      <c r="S1576" s="314" t="s">
        <v>1404</v>
      </c>
      <c r="W1576" s="316">
        <v>41399</v>
      </c>
      <c r="AB1576" s="314" t="s">
        <v>7399</v>
      </c>
      <c r="AS1576" s="314" t="s">
        <v>15111</v>
      </c>
      <c r="BD1576" s="314" t="s">
        <v>11771</v>
      </c>
      <c r="BE1576" s="314" t="s">
        <v>8637</v>
      </c>
      <c r="BG1576" s="175" t="s">
        <v>11772</v>
      </c>
      <c r="BP1576" s="314" t="s">
        <v>15136</v>
      </c>
      <c r="BQ1576" s="314" t="s">
        <v>15099</v>
      </c>
      <c r="BV1576" s="314" t="s">
        <v>11571</v>
      </c>
      <c r="BW1576" s="181">
        <v>41458</v>
      </c>
      <c r="BZ1576" s="181">
        <v>41458</v>
      </c>
      <c r="CA1576" s="292">
        <v>0.41666666666666669</v>
      </c>
      <c r="CB1576" t="s">
        <v>1419</v>
      </c>
      <c r="CF1576" s="318" t="s">
        <v>2674</v>
      </c>
      <c r="DM1576" s="314" t="s">
        <v>11235</v>
      </c>
      <c r="DP1576" s="314" t="s">
        <v>9144</v>
      </c>
      <c r="DQ1576" s="314">
        <v>19.8</v>
      </c>
      <c r="DR1576" s="314" t="s">
        <v>11281</v>
      </c>
      <c r="EH1576" s="314" t="s">
        <v>11270</v>
      </c>
      <c r="EI1576" s="314" t="s">
        <v>9144</v>
      </c>
      <c r="EJ1576" s="314">
        <v>0.12</v>
      </c>
    </row>
    <row r="1577" spans="7:140" x14ac:dyDescent="0.35">
      <c r="G1577" s="322">
        <v>41501</v>
      </c>
      <c r="N1577" s="315" t="s">
        <v>18599</v>
      </c>
      <c r="S1577" s="314" t="s">
        <v>1404</v>
      </c>
      <c r="W1577" s="316">
        <v>41399</v>
      </c>
      <c r="AB1577" s="314" t="s">
        <v>7399</v>
      </c>
      <c r="AS1577" s="314" t="s">
        <v>15111</v>
      </c>
      <c r="BD1577" s="314" t="s">
        <v>11771</v>
      </c>
      <c r="BE1577" s="314" t="s">
        <v>8637</v>
      </c>
      <c r="BG1577" s="175" t="s">
        <v>11772</v>
      </c>
      <c r="BP1577" s="314" t="s">
        <v>15136</v>
      </c>
      <c r="BQ1577" s="314" t="s">
        <v>15099</v>
      </c>
      <c r="BV1577" s="314" t="s">
        <v>11571</v>
      </c>
      <c r="BW1577" s="181">
        <v>41458</v>
      </c>
      <c r="BZ1577" s="181">
        <v>41458</v>
      </c>
      <c r="CA1577" s="292">
        <v>0.58333333333333337</v>
      </c>
      <c r="CB1577" t="s">
        <v>1419</v>
      </c>
      <c r="CF1577" s="318" t="s">
        <v>2674</v>
      </c>
      <c r="DM1577" s="314" t="s">
        <v>11235</v>
      </c>
      <c r="DP1577" s="314" t="s">
        <v>9144</v>
      </c>
      <c r="DQ1577" s="314">
        <v>21.7</v>
      </c>
      <c r="DR1577" s="314" t="s">
        <v>11281</v>
      </c>
      <c r="EH1577" s="314" t="s">
        <v>11270</v>
      </c>
      <c r="EI1577" s="314" t="s">
        <v>9144</v>
      </c>
      <c r="EJ1577" s="314">
        <v>0.12</v>
      </c>
    </row>
    <row r="1578" spans="7:140" x14ac:dyDescent="0.35">
      <c r="G1578" s="322">
        <v>41501</v>
      </c>
      <c r="N1578" s="315" t="s">
        <v>18599</v>
      </c>
      <c r="S1578" s="314" t="s">
        <v>1404</v>
      </c>
      <c r="W1578" s="316">
        <v>41399</v>
      </c>
      <c r="AB1578" s="314" t="s">
        <v>7399</v>
      </c>
      <c r="AS1578" s="314" t="s">
        <v>15111</v>
      </c>
      <c r="BD1578" s="314" t="s">
        <v>11771</v>
      </c>
      <c r="BE1578" s="314" t="s">
        <v>8637</v>
      </c>
      <c r="BG1578" s="175" t="s">
        <v>11772</v>
      </c>
      <c r="BP1578" s="314" t="s">
        <v>15136</v>
      </c>
      <c r="BQ1578" s="314" t="s">
        <v>15099</v>
      </c>
      <c r="BV1578" s="314" t="s">
        <v>11571</v>
      </c>
      <c r="BW1578" s="181">
        <v>41458</v>
      </c>
      <c r="BZ1578" s="181">
        <v>41458</v>
      </c>
      <c r="CA1578" s="292">
        <v>0.75</v>
      </c>
      <c r="CB1578" t="s">
        <v>1419</v>
      </c>
      <c r="CF1578" s="318" t="s">
        <v>2674</v>
      </c>
      <c r="DM1578" s="314" t="s">
        <v>11235</v>
      </c>
      <c r="DP1578" s="314" t="s">
        <v>9144</v>
      </c>
      <c r="DQ1578" s="314">
        <v>22</v>
      </c>
      <c r="DR1578" s="314" t="s">
        <v>11281</v>
      </c>
      <c r="EH1578" s="314" t="s">
        <v>11270</v>
      </c>
      <c r="EI1578" s="314" t="s">
        <v>9144</v>
      </c>
      <c r="EJ1578" s="314">
        <v>0.12</v>
      </c>
    </row>
    <row r="1579" spans="7:140" x14ac:dyDescent="0.35">
      <c r="G1579" s="322">
        <v>41501</v>
      </c>
      <c r="N1579" s="315" t="s">
        <v>18599</v>
      </c>
      <c r="S1579" s="314" t="s">
        <v>1404</v>
      </c>
      <c r="W1579" s="316">
        <v>41399</v>
      </c>
      <c r="AB1579" s="314" t="s">
        <v>7399</v>
      </c>
      <c r="AS1579" s="314" t="s">
        <v>15111</v>
      </c>
      <c r="BD1579" s="314" t="s">
        <v>11771</v>
      </c>
      <c r="BE1579" s="314" t="s">
        <v>8637</v>
      </c>
      <c r="BG1579" s="175" t="s">
        <v>11772</v>
      </c>
      <c r="BP1579" s="314" t="s">
        <v>15136</v>
      </c>
      <c r="BQ1579" s="314" t="s">
        <v>15099</v>
      </c>
      <c r="BV1579" s="314" t="s">
        <v>11571</v>
      </c>
      <c r="BW1579" s="181">
        <v>41458</v>
      </c>
      <c r="BZ1579" s="181">
        <v>41458</v>
      </c>
      <c r="CA1579" s="292">
        <v>0.91666666666666663</v>
      </c>
      <c r="CB1579" t="s">
        <v>1419</v>
      </c>
      <c r="CF1579" s="318" t="s">
        <v>2674</v>
      </c>
      <c r="DM1579" s="314" t="s">
        <v>11235</v>
      </c>
      <c r="DP1579" s="314" t="s">
        <v>9144</v>
      </c>
      <c r="DQ1579" s="314">
        <v>21.3</v>
      </c>
      <c r="DR1579" s="314" t="s">
        <v>11281</v>
      </c>
      <c r="EH1579" s="314" t="s">
        <v>11270</v>
      </c>
      <c r="EI1579" s="314" t="s">
        <v>9144</v>
      </c>
      <c r="EJ1579" s="314">
        <v>0.12</v>
      </c>
    </row>
    <row r="1580" spans="7:140" x14ac:dyDescent="0.35">
      <c r="G1580" s="322">
        <v>41501</v>
      </c>
      <c r="N1580" s="315" t="s">
        <v>18599</v>
      </c>
      <c r="S1580" s="314" t="s">
        <v>1404</v>
      </c>
      <c r="W1580" s="316">
        <v>41399</v>
      </c>
      <c r="AB1580" s="314" t="s">
        <v>7399</v>
      </c>
      <c r="AS1580" s="314" t="s">
        <v>15111</v>
      </c>
      <c r="BD1580" s="314" t="s">
        <v>11771</v>
      </c>
      <c r="BE1580" s="314" t="s">
        <v>8637</v>
      </c>
      <c r="BG1580" s="175" t="s">
        <v>11772</v>
      </c>
      <c r="BP1580" s="314" t="s">
        <v>15136</v>
      </c>
      <c r="BQ1580" s="314" t="s">
        <v>15099</v>
      </c>
      <c r="BV1580" s="314" t="s">
        <v>11571</v>
      </c>
      <c r="BW1580" s="181">
        <v>41459</v>
      </c>
      <c r="BZ1580" s="181">
        <v>41459</v>
      </c>
      <c r="CA1580" s="292">
        <v>8.3333333333333329E-2</v>
      </c>
      <c r="CB1580" t="s">
        <v>1419</v>
      </c>
      <c r="CF1580" s="318" t="s">
        <v>2674</v>
      </c>
      <c r="DM1580" s="314" t="s">
        <v>11235</v>
      </c>
      <c r="DP1580" s="314" t="s">
        <v>9144</v>
      </c>
      <c r="DQ1580" s="314">
        <v>20.100000000000001</v>
      </c>
      <c r="DR1580" s="314" t="s">
        <v>11281</v>
      </c>
      <c r="EH1580" s="314" t="s">
        <v>11270</v>
      </c>
      <c r="EI1580" s="314" t="s">
        <v>9144</v>
      </c>
      <c r="EJ1580" s="314">
        <v>0.12</v>
      </c>
    </row>
    <row r="1581" spans="7:140" x14ac:dyDescent="0.35">
      <c r="G1581" s="322">
        <v>41501</v>
      </c>
      <c r="N1581" s="315" t="s">
        <v>18599</v>
      </c>
      <c r="S1581" s="314" t="s">
        <v>1404</v>
      </c>
      <c r="W1581" s="316">
        <v>41399</v>
      </c>
      <c r="AB1581" s="314" t="s">
        <v>7399</v>
      </c>
      <c r="AS1581" s="314" t="s">
        <v>15111</v>
      </c>
      <c r="BD1581" s="314" t="s">
        <v>11771</v>
      </c>
      <c r="BE1581" s="314" t="s">
        <v>8637</v>
      </c>
      <c r="BG1581" s="175" t="s">
        <v>11772</v>
      </c>
      <c r="BP1581" s="314" t="s">
        <v>15136</v>
      </c>
      <c r="BQ1581" s="314" t="s">
        <v>15099</v>
      </c>
      <c r="BV1581" s="314" t="s">
        <v>11571</v>
      </c>
      <c r="BW1581" s="181">
        <v>41459</v>
      </c>
      <c r="BZ1581" s="181">
        <v>41459</v>
      </c>
      <c r="CA1581" s="292">
        <v>0.25</v>
      </c>
      <c r="CB1581" t="s">
        <v>1419</v>
      </c>
      <c r="CF1581" s="318" t="s">
        <v>2674</v>
      </c>
      <c r="DM1581" s="314" t="s">
        <v>11235</v>
      </c>
      <c r="DP1581" s="314" t="s">
        <v>9144</v>
      </c>
      <c r="DQ1581" s="314">
        <v>19.5</v>
      </c>
      <c r="DR1581" s="314" t="s">
        <v>11281</v>
      </c>
      <c r="EH1581" s="314" t="s">
        <v>11270</v>
      </c>
      <c r="EI1581" s="314" t="s">
        <v>9144</v>
      </c>
      <c r="EJ1581" s="314">
        <v>0.12</v>
      </c>
    </row>
    <row r="1582" spans="7:140" x14ac:dyDescent="0.35">
      <c r="G1582" s="322">
        <v>41501</v>
      </c>
      <c r="N1582" s="315" t="s">
        <v>18599</v>
      </c>
      <c r="S1582" s="314" t="s">
        <v>1404</v>
      </c>
      <c r="W1582" s="316">
        <v>41399</v>
      </c>
      <c r="AB1582" s="314" t="s">
        <v>7399</v>
      </c>
      <c r="AS1582" s="314" t="s">
        <v>15111</v>
      </c>
      <c r="BD1582" s="314" t="s">
        <v>11771</v>
      </c>
      <c r="BE1582" s="314" t="s">
        <v>8637</v>
      </c>
      <c r="BG1582" s="175" t="s">
        <v>11772</v>
      </c>
      <c r="BP1582" s="314" t="s">
        <v>15136</v>
      </c>
      <c r="BQ1582" s="314" t="s">
        <v>15099</v>
      </c>
      <c r="BV1582" s="314" t="s">
        <v>11571</v>
      </c>
      <c r="BW1582" s="181">
        <v>41459</v>
      </c>
      <c r="BZ1582" s="181">
        <v>41459</v>
      </c>
      <c r="CA1582" s="292">
        <v>0.41666666666666669</v>
      </c>
      <c r="CB1582" t="s">
        <v>1419</v>
      </c>
      <c r="CF1582" s="318" t="s">
        <v>2674</v>
      </c>
      <c r="DM1582" s="314" t="s">
        <v>11235</v>
      </c>
      <c r="DP1582" s="314" t="s">
        <v>9144</v>
      </c>
      <c r="DQ1582" s="314">
        <v>20</v>
      </c>
      <c r="DR1582" s="314" t="s">
        <v>11281</v>
      </c>
      <c r="EH1582" s="314" t="s">
        <v>11270</v>
      </c>
      <c r="EI1582" s="314" t="s">
        <v>9144</v>
      </c>
      <c r="EJ1582" s="314">
        <v>0.12</v>
      </c>
    </row>
    <row r="1583" spans="7:140" x14ac:dyDescent="0.35">
      <c r="G1583" s="322">
        <v>41501</v>
      </c>
      <c r="N1583" s="315" t="s">
        <v>18599</v>
      </c>
      <c r="S1583" s="314" t="s">
        <v>1404</v>
      </c>
      <c r="W1583" s="316">
        <v>41399</v>
      </c>
      <c r="AB1583" s="314" t="s">
        <v>7399</v>
      </c>
      <c r="AS1583" s="314" t="s">
        <v>15111</v>
      </c>
      <c r="BD1583" s="314" t="s">
        <v>11771</v>
      </c>
      <c r="BE1583" s="314" t="s">
        <v>8637</v>
      </c>
      <c r="BG1583" s="175" t="s">
        <v>11772</v>
      </c>
      <c r="BP1583" s="314" t="s">
        <v>15136</v>
      </c>
      <c r="BQ1583" s="314" t="s">
        <v>15099</v>
      </c>
      <c r="BV1583" s="314" t="s">
        <v>11571</v>
      </c>
      <c r="BW1583" s="181">
        <v>41459</v>
      </c>
      <c r="BZ1583" s="181">
        <v>41459</v>
      </c>
      <c r="CA1583" s="292">
        <v>0.58333333333333337</v>
      </c>
      <c r="CB1583" t="s">
        <v>1419</v>
      </c>
      <c r="CF1583" s="318" t="s">
        <v>2674</v>
      </c>
      <c r="DM1583" s="314" t="s">
        <v>11235</v>
      </c>
      <c r="DP1583" s="314" t="s">
        <v>9144</v>
      </c>
      <c r="DQ1583" s="314">
        <v>22</v>
      </c>
      <c r="DR1583" s="314" t="s">
        <v>11281</v>
      </c>
      <c r="EH1583" s="314" t="s">
        <v>11270</v>
      </c>
      <c r="EI1583" s="314" t="s">
        <v>9144</v>
      </c>
      <c r="EJ1583" s="314">
        <v>0.12</v>
      </c>
    </row>
    <row r="1584" spans="7:140" x14ac:dyDescent="0.35">
      <c r="G1584" s="322">
        <v>41501</v>
      </c>
      <c r="N1584" s="315" t="s">
        <v>18599</v>
      </c>
      <c r="S1584" s="314" t="s">
        <v>1404</v>
      </c>
      <c r="W1584" s="316">
        <v>41399</v>
      </c>
      <c r="AB1584" s="314" t="s">
        <v>7399</v>
      </c>
      <c r="AS1584" s="314" t="s">
        <v>15111</v>
      </c>
      <c r="BD1584" s="314" t="s">
        <v>11771</v>
      </c>
      <c r="BE1584" s="314" t="s">
        <v>8637</v>
      </c>
      <c r="BG1584" s="175" t="s">
        <v>11772</v>
      </c>
      <c r="BP1584" s="314" t="s">
        <v>15136</v>
      </c>
      <c r="BQ1584" s="314" t="s">
        <v>15099</v>
      </c>
      <c r="BV1584" s="314" t="s">
        <v>11571</v>
      </c>
      <c r="BW1584" s="181">
        <v>41459</v>
      </c>
      <c r="BZ1584" s="181">
        <v>41459</v>
      </c>
      <c r="CA1584" s="292">
        <v>0.75</v>
      </c>
      <c r="CB1584" t="s">
        <v>1419</v>
      </c>
      <c r="CF1584" s="318" t="s">
        <v>2674</v>
      </c>
      <c r="DM1584" s="314" t="s">
        <v>11235</v>
      </c>
      <c r="DP1584" s="314" t="s">
        <v>9144</v>
      </c>
      <c r="DQ1584" s="314">
        <v>22.7</v>
      </c>
      <c r="DR1584" s="314" t="s">
        <v>11281</v>
      </c>
      <c r="EH1584" s="314" t="s">
        <v>11270</v>
      </c>
      <c r="EI1584" s="314" t="s">
        <v>9144</v>
      </c>
      <c r="EJ1584" s="314">
        <v>0.12</v>
      </c>
    </row>
    <row r="1585" spans="7:140" x14ac:dyDescent="0.35">
      <c r="G1585" s="322">
        <v>41501</v>
      </c>
      <c r="N1585" s="315" t="s">
        <v>18599</v>
      </c>
      <c r="S1585" s="314" t="s">
        <v>1404</v>
      </c>
      <c r="W1585" s="316">
        <v>41399</v>
      </c>
      <c r="AB1585" s="314" t="s">
        <v>7399</v>
      </c>
      <c r="AS1585" s="314" t="s">
        <v>15111</v>
      </c>
      <c r="BD1585" s="314" t="s">
        <v>11771</v>
      </c>
      <c r="BE1585" s="314" t="s">
        <v>8637</v>
      </c>
      <c r="BG1585" s="175" t="s">
        <v>11772</v>
      </c>
      <c r="BP1585" s="314" t="s">
        <v>15136</v>
      </c>
      <c r="BQ1585" s="314" t="s">
        <v>15099</v>
      </c>
      <c r="BV1585" s="314" t="s">
        <v>11571</v>
      </c>
      <c r="BW1585" s="181">
        <v>41459</v>
      </c>
      <c r="BZ1585" s="181">
        <v>41459</v>
      </c>
      <c r="CA1585" s="292">
        <v>0.91666666666666663</v>
      </c>
      <c r="CB1585" t="s">
        <v>1419</v>
      </c>
      <c r="CF1585" s="318" t="s">
        <v>2674</v>
      </c>
      <c r="DM1585" s="314" t="s">
        <v>11235</v>
      </c>
      <c r="DP1585" s="314" t="s">
        <v>9144</v>
      </c>
      <c r="DQ1585" s="314">
        <v>21.7</v>
      </c>
      <c r="DR1585" s="314" t="s">
        <v>11281</v>
      </c>
      <c r="EH1585" s="314" t="s">
        <v>11270</v>
      </c>
      <c r="EI1585" s="314" t="s">
        <v>9144</v>
      </c>
      <c r="EJ1585" s="314">
        <v>0.12</v>
      </c>
    </row>
    <row r="1586" spans="7:140" x14ac:dyDescent="0.35">
      <c r="G1586" s="322">
        <v>41501</v>
      </c>
      <c r="N1586" s="315" t="s">
        <v>18599</v>
      </c>
      <c r="S1586" s="314" t="s">
        <v>1404</v>
      </c>
      <c r="W1586" s="316">
        <v>41399</v>
      </c>
      <c r="AB1586" s="314" t="s">
        <v>7399</v>
      </c>
      <c r="AS1586" s="314" t="s">
        <v>15111</v>
      </c>
      <c r="BD1586" s="314" t="s">
        <v>11771</v>
      </c>
      <c r="BE1586" s="314" t="s">
        <v>8637</v>
      </c>
      <c r="BG1586" s="175" t="s">
        <v>11772</v>
      </c>
      <c r="BP1586" s="314" t="s">
        <v>15136</v>
      </c>
      <c r="BQ1586" s="314" t="s">
        <v>15099</v>
      </c>
      <c r="BV1586" s="314" t="s">
        <v>11571</v>
      </c>
      <c r="BW1586" s="181">
        <v>41460</v>
      </c>
      <c r="BZ1586" s="181">
        <v>41460</v>
      </c>
      <c r="CA1586" s="292">
        <v>8.3333333333333329E-2</v>
      </c>
      <c r="CB1586" t="s">
        <v>1419</v>
      </c>
      <c r="CF1586" s="318" t="s">
        <v>2674</v>
      </c>
      <c r="DM1586" s="314" t="s">
        <v>11235</v>
      </c>
      <c r="DP1586" s="314" t="s">
        <v>9144</v>
      </c>
      <c r="DQ1586" s="314">
        <v>20.5</v>
      </c>
      <c r="DR1586" s="314" t="s">
        <v>11281</v>
      </c>
      <c r="EH1586" s="314" t="s">
        <v>11270</v>
      </c>
      <c r="EI1586" s="314" t="s">
        <v>9144</v>
      </c>
      <c r="EJ1586" s="314">
        <v>0.12</v>
      </c>
    </row>
    <row r="1587" spans="7:140" x14ac:dyDescent="0.35">
      <c r="G1587" s="322">
        <v>41501</v>
      </c>
      <c r="N1587" s="315" t="s">
        <v>18599</v>
      </c>
      <c r="S1587" s="314" t="s">
        <v>1404</v>
      </c>
      <c r="W1587" s="316">
        <v>41399</v>
      </c>
      <c r="AB1587" s="314" t="s">
        <v>7399</v>
      </c>
      <c r="AS1587" s="314" t="s">
        <v>15111</v>
      </c>
      <c r="BD1587" s="314" t="s">
        <v>11771</v>
      </c>
      <c r="BE1587" s="314" t="s">
        <v>8637</v>
      </c>
      <c r="BG1587" s="175" t="s">
        <v>11772</v>
      </c>
      <c r="BP1587" s="314" t="s">
        <v>15136</v>
      </c>
      <c r="BQ1587" s="314" t="s">
        <v>15099</v>
      </c>
      <c r="BV1587" s="314" t="s">
        <v>11571</v>
      </c>
      <c r="BW1587" s="181">
        <v>41460</v>
      </c>
      <c r="BZ1587" s="181">
        <v>41460</v>
      </c>
      <c r="CA1587" s="292">
        <v>0.25</v>
      </c>
      <c r="CB1587" t="s">
        <v>1419</v>
      </c>
      <c r="CF1587" s="318" t="s">
        <v>2674</v>
      </c>
      <c r="DM1587" s="314" t="s">
        <v>11235</v>
      </c>
      <c r="DP1587" s="314" t="s">
        <v>9144</v>
      </c>
      <c r="DQ1587" s="314">
        <v>19.7</v>
      </c>
      <c r="DR1587" s="314" t="s">
        <v>11281</v>
      </c>
      <c r="EH1587" s="314" t="s">
        <v>11270</v>
      </c>
      <c r="EI1587" s="314" t="s">
        <v>9144</v>
      </c>
      <c r="EJ1587" s="314">
        <v>0.12</v>
      </c>
    </row>
    <row r="1588" spans="7:140" x14ac:dyDescent="0.35">
      <c r="G1588" s="322">
        <v>41501</v>
      </c>
      <c r="N1588" s="315" t="s">
        <v>18599</v>
      </c>
      <c r="S1588" s="314" t="s">
        <v>1404</v>
      </c>
      <c r="W1588" s="316">
        <v>41399</v>
      </c>
      <c r="AB1588" s="314" t="s">
        <v>7399</v>
      </c>
      <c r="AS1588" s="314" t="s">
        <v>15111</v>
      </c>
      <c r="BD1588" s="314" t="s">
        <v>11771</v>
      </c>
      <c r="BE1588" s="314" t="s">
        <v>8637</v>
      </c>
      <c r="BG1588" s="175" t="s">
        <v>11772</v>
      </c>
      <c r="BP1588" s="314" t="s">
        <v>15136</v>
      </c>
      <c r="BQ1588" s="314" t="s">
        <v>15099</v>
      </c>
      <c r="BV1588" s="314" t="s">
        <v>11571</v>
      </c>
      <c r="BW1588" s="181">
        <v>41460</v>
      </c>
      <c r="BZ1588" s="181">
        <v>41460</v>
      </c>
      <c r="CA1588" s="292">
        <v>0.41666666666666669</v>
      </c>
      <c r="CB1588" t="s">
        <v>1419</v>
      </c>
      <c r="CF1588" s="318" t="s">
        <v>2674</v>
      </c>
      <c r="DM1588" s="314" t="s">
        <v>11235</v>
      </c>
      <c r="DP1588" s="314" t="s">
        <v>9144</v>
      </c>
      <c r="DQ1588" s="314">
        <v>20.5</v>
      </c>
      <c r="DR1588" s="314" t="s">
        <v>11281</v>
      </c>
      <c r="EH1588" s="314" t="s">
        <v>11270</v>
      </c>
      <c r="EI1588" s="314" t="s">
        <v>9144</v>
      </c>
      <c r="EJ1588" s="314">
        <v>0.12</v>
      </c>
    </row>
    <row r="1589" spans="7:140" x14ac:dyDescent="0.35">
      <c r="G1589" s="322">
        <v>41501</v>
      </c>
      <c r="N1589" s="315" t="s">
        <v>18599</v>
      </c>
      <c r="S1589" s="314" t="s">
        <v>1404</v>
      </c>
      <c r="W1589" s="316">
        <v>41399</v>
      </c>
      <c r="AB1589" s="314" t="s">
        <v>7399</v>
      </c>
      <c r="AS1589" s="314" t="s">
        <v>15111</v>
      </c>
      <c r="BD1589" s="314" t="s">
        <v>11771</v>
      </c>
      <c r="BE1589" s="314" t="s">
        <v>8637</v>
      </c>
      <c r="BG1589" s="175" t="s">
        <v>11772</v>
      </c>
      <c r="BP1589" s="314" t="s">
        <v>15136</v>
      </c>
      <c r="BQ1589" s="314" t="s">
        <v>15099</v>
      </c>
      <c r="BV1589" s="314" t="s">
        <v>11571</v>
      </c>
      <c r="BW1589" s="181">
        <v>41460</v>
      </c>
      <c r="BZ1589" s="181">
        <v>41460</v>
      </c>
      <c r="CA1589" s="292">
        <v>0.58333333333333337</v>
      </c>
      <c r="CB1589" t="s">
        <v>1419</v>
      </c>
      <c r="CF1589" s="318" t="s">
        <v>2674</v>
      </c>
      <c r="DM1589" s="314" t="s">
        <v>11235</v>
      </c>
      <c r="DP1589" s="314" t="s">
        <v>9144</v>
      </c>
      <c r="DQ1589" s="314">
        <v>23.1</v>
      </c>
      <c r="DR1589" s="314" t="s">
        <v>11281</v>
      </c>
      <c r="EH1589" s="314" t="s">
        <v>11270</v>
      </c>
      <c r="EI1589" s="314" t="s">
        <v>9144</v>
      </c>
      <c r="EJ1589" s="314">
        <v>0.12</v>
      </c>
    </row>
    <row r="1590" spans="7:140" x14ac:dyDescent="0.35">
      <c r="G1590" s="322">
        <v>41501</v>
      </c>
      <c r="N1590" s="315" t="s">
        <v>18599</v>
      </c>
      <c r="S1590" s="314" t="s">
        <v>1404</v>
      </c>
      <c r="W1590" s="316">
        <v>41399</v>
      </c>
      <c r="AB1590" s="314" t="s">
        <v>7399</v>
      </c>
      <c r="AS1590" s="314" t="s">
        <v>15111</v>
      </c>
      <c r="BD1590" s="314" t="s">
        <v>11771</v>
      </c>
      <c r="BE1590" s="314" t="s">
        <v>8637</v>
      </c>
      <c r="BG1590" s="175" t="s">
        <v>11772</v>
      </c>
      <c r="BP1590" s="314" t="s">
        <v>15136</v>
      </c>
      <c r="BQ1590" s="314" t="s">
        <v>15099</v>
      </c>
      <c r="BV1590" s="314" t="s">
        <v>11571</v>
      </c>
      <c r="BW1590" s="181">
        <v>41460</v>
      </c>
      <c r="BZ1590" s="181">
        <v>41460</v>
      </c>
      <c r="CA1590" s="292">
        <v>0.75</v>
      </c>
      <c r="CB1590" t="s">
        <v>1419</v>
      </c>
      <c r="CF1590" s="318" t="s">
        <v>2674</v>
      </c>
      <c r="DM1590" s="314" t="s">
        <v>11235</v>
      </c>
      <c r="DP1590" s="314" t="s">
        <v>9144</v>
      </c>
      <c r="DQ1590" s="314">
        <v>23.8</v>
      </c>
      <c r="DR1590" s="314" t="s">
        <v>11281</v>
      </c>
      <c r="EH1590" s="314" t="s">
        <v>11270</v>
      </c>
      <c r="EI1590" s="314" t="s">
        <v>9144</v>
      </c>
      <c r="EJ1590" s="314">
        <v>0.12</v>
      </c>
    </row>
    <row r="1591" spans="7:140" x14ac:dyDescent="0.35">
      <c r="G1591" s="322">
        <v>41501</v>
      </c>
      <c r="N1591" s="315" t="s">
        <v>18599</v>
      </c>
      <c r="S1591" s="314" t="s">
        <v>1404</v>
      </c>
      <c r="W1591" s="316">
        <v>41399</v>
      </c>
      <c r="AB1591" s="314" t="s">
        <v>7399</v>
      </c>
      <c r="AS1591" s="314" t="s">
        <v>15111</v>
      </c>
      <c r="BD1591" s="314" t="s">
        <v>11771</v>
      </c>
      <c r="BE1591" s="314" t="s">
        <v>8637</v>
      </c>
      <c r="BG1591" s="175" t="s">
        <v>11772</v>
      </c>
      <c r="BP1591" s="314" t="s">
        <v>15136</v>
      </c>
      <c r="BQ1591" s="314" t="s">
        <v>15099</v>
      </c>
      <c r="BV1591" s="314" t="s">
        <v>11571</v>
      </c>
      <c r="BW1591" s="181">
        <v>41460</v>
      </c>
      <c r="BZ1591" s="181">
        <v>41460</v>
      </c>
      <c r="CA1591" s="292">
        <v>0.91666666666666663</v>
      </c>
      <c r="CB1591" t="s">
        <v>1419</v>
      </c>
      <c r="CF1591" s="318" t="s">
        <v>2674</v>
      </c>
      <c r="DM1591" s="314" t="s">
        <v>11235</v>
      </c>
      <c r="DP1591" s="314" t="s">
        <v>9144</v>
      </c>
      <c r="DQ1591" s="314">
        <v>22.6</v>
      </c>
      <c r="DR1591" s="314" t="s">
        <v>11281</v>
      </c>
      <c r="EH1591" s="314" t="s">
        <v>11270</v>
      </c>
      <c r="EI1591" s="314" t="s">
        <v>9144</v>
      </c>
      <c r="EJ1591" s="314">
        <v>0.12</v>
      </c>
    </row>
    <row r="1592" spans="7:140" x14ac:dyDescent="0.35">
      <c r="G1592" s="322">
        <v>41501</v>
      </c>
      <c r="N1592" s="315" t="s">
        <v>18599</v>
      </c>
      <c r="S1592" s="314" t="s">
        <v>1404</v>
      </c>
      <c r="W1592" s="316">
        <v>41399</v>
      </c>
      <c r="AB1592" s="314" t="s">
        <v>7399</v>
      </c>
      <c r="AS1592" s="314" t="s">
        <v>15111</v>
      </c>
      <c r="BD1592" s="314" t="s">
        <v>11771</v>
      </c>
      <c r="BE1592" s="314" t="s">
        <v>8637</v>
      </c>
      <c r="BG1592" s="175" t="s">
        <v>11772</v>
      </c>
      <c r="BP1592" s="314" t="s">
        <v>15136</v>
      </c>
      <c r="BQ1592" s="314" t="s">
        <v>15099</v>
      </c>
      <c r="BV1592" s="314" t="s">
        <v>11571</v>
      </c>
      <c r="BW1592" s="181">
        <v>41461</v>
      </c>
      <c r="BZ1592" s="181">
        <v>41461</v>
      </c>
      <c r="CA1592" s="292">
        <v>8.3333333333333329E-2</v>
      </c>
      <c r="CB1592" t="s">
        <v>1419</v>
      </c>
      <c r="CF1592" s="318" t="s">
        <v>2674</v>
      </c>
      <c r="DM1592" s="314" t="s">
        <v>11235</v>
      </c>
      <c r="DP1592" s="314" t="s">
        <v>9144</v>
      </c>
      <c r="DQ1592" s="314">
        <v>21.1</v>
      </c>
      <c r="DR1592" s="314" t="s">
        <v>11281</v>
      </c>
      <c r="EH1592" s="314" t="s">
        <v>11270</v>
      </c>
      <c r="EI1592" s="314" t="s">
        <v>9144</v>
      </c>
      <c r="EJ1592" s="314">
        <v>0.12</v>
      </c>
    </row>
    <row r="1593" spans="7:140" x14ac:dyDescent="0.35">
      <c r="G1593" s="322">
        <v>41501</v>
      </c>
      <c r="N1593" s="315" t="s">
        <v>18599</v>
      </c>
      <c r="S1593" s="314" t="s">
        <v>1404</v>
      </c>
      <c r="W1593" s="316">
        <v>41399</v>
      </c>
      <c r="AB1593" s="314" t="s">
        <v>7399</v>
      </c>
      <c r="AS1593" s="314" t="s">
        <v>15111</v>
      </c>
      <c r="BD1593" s="314" t="s">
        <v>11771</v>
      </c>
      <c r="BE1593" s="314" t="s">
        <v>8637</v>
      </c>
      <c r="BG1593" s="175" t="s">
        <v>11772</v>
      </c>
      <c r="BP1593" s="314" t="s">
        <v>15136</v>
      </c>
      <c r="BQ1593" s="314" t="s">
        <v>15099</v>
      </c>
      <c r="BV1593" s="314" t="s">
        <v>11571</v>
      </c>
      <c r="BW1593" s="181">
        <v>41461</v>
      </c>
      <c r="BZ1593" s="181">
        <v>41461</v>
      </c>
      <c r="CA1593" s="292">
        <v>0.25</v>
      </c>
      <c r="CB1593" t="s">
        <v>1419</v>
      </c>
      <c r="CF1593" s="318" t="s">
        <v>2674</v>
      </c>
      <c r="DM1593" s="314" t="s">
        <v>11235</v>
      </c>
      <c r="DP1593" s="314" t="s">
        <v>9144</v>
      </c>
      <c r="DQ1593" s="314">
        <v>20.100000000000001</v>
      </c>
      <c r="DR1593" s="314" t="s">
        <v>11281</v>
      </c>
      <c r="EH1593" s="314" t="s">
        <v>11270</v>
      </c>
      <c r="EI1593" s="314" t="s">
        <v>9144</v>
      </c>
      <c r="EJ1593" s="314">
        <v>0.12</v>
      </c>
    </row>
    <row r="1594" spans="7:140" x14ac:dyDescent="0.35">
      <c r="G1594" s="322">
        <v>41501</v>
      </c>
      <c r="N1594" s="315" t="s">
        <v>18599</v>
      </c>
      <c r="S1594" s="314" t="s">
        <v>1404</v>
      </c>
      <c r="W1594" s="316">
        <v>41399</v>
      </c>
      <c r="AB1594" s="314" t="s">
        <v>7399</v>
      </c>
      <c r="AS1594" s="314" t="s">
        <v>15111</v>
      </c>
      <c r="BD1594" s="314" t="s">
        <v>11771</v>
      </c>
      <c r="BE1594" s="314" t="s">
        <v>8637</v>
      </c>
      <c r="BG1594" s="175" t="s">
        <v>11772</v>
      </c>
      <c r="BP1594" s="314" t="s">
        <v>15136</v>
      </c>
      <c r="BQ1594" s="314" t="s">
        <v>15099</v>
      </c>
      <c r="BV1594" s="314" t="s">
        <v>11571</v>
      </c>
      <c r="BW1594" s="181">
        <v>41461</v>
      </c>
      <c r="BZ1594" s="181">
        <v>41461</v>
      </c>
      <c r="CA1594" s="292">
        <v>0.41666666666666669</v>
      </c>
      <c r="CB1594" t="s">
        <v>1419</v>
      </c>
      <c r="CF1594" s="318" t="s">
        <v>2674</v>
      </c>
      <c r="DM1594" s="314" t="s">
        <v>11235</v>
      </c>
      <c r="DP1594" s="314" t="s">
        <v>9144</v>
      </c>
      <c r="DQ1594" s="314">
        <v>20.9</v>
      </c>
      <c r="DR1594" s="314" t="s">
        <v>11281</v>
      </c>
      <c r="EH1594" s="314" t="s">
        <v>11270</v>
      </c>
      <c r="EI1594" s="314" t="s">
        <v>9144</v>
      </c>
      <c r="EJ1594" s="314">
        <v>0.12</v>
      </c>
    </row>
    <row r="1595" spans="7:140" x14ac:dyDescent="0.35">
      <c r="G1595" s="322">
        <v>41501</v>
      </c>
      <c r="N1595" s="315" t="s">
        <v>18599</v>
      </c>
      <c r="S1595" s="314" t="s">
        <v>1404</v>
      </c>
      <c r="W1595" s="316">
        <v>41399</v>
      </c>
      <c r="AB1595" s="314" t="s">
        <v>7399</v>
      </c>
      <c r="AS1595" s="314" t="s">
        <v>15111</v>
      </c>
      <c r="BD1595" s="314" t="s">
        <v>11771</v>
      </c>
      <c r="BE1595" s="314" t="s">
        <v>8637</v>
      </c>
      <c r="BG1595" s="175" t="s">
        <v>11772</v>
      </c>
      <c r="BP1595" s="314" t="s">
        <v>15136</v>
      </c>
      <c r="BQ1595" s="314" t="s">
        <v>15099</v>
      </c>
      <c r="BV1595" s="314" t="s">
        <v>11571</v>
      </c>
      <c r="BW1595" s="181">
        <v>41461</v>
      </c>
      <c r="BZ1595" s="181">
        <v>41461</v>
      </c>
      <c r="CA1595" s="292">
        <v>0.58333333333333337</v>
      </c>
      <c r="CB1595" t="s">
        <v>1419</v>
      </c>
      <c r="CF1595" s="318" t="s">
        <v>2674</v>
      </c>
      <c r="DM1595" s="314" t="s">
        <v>11235</v>
      </c>
      <c r="DP1595" s="314" t="s">
        <v>9144</v>
      </c>
      <c r="DQ1595" s="314">
        <v>23.6</v>
      </c>
      <c r="DR1595" s="314" t="s">
        <v>11281</v>
      </c>
      <c r="EH1595" s="314" t="s">
        <v>11270</v>
      </c>
      <c r="EI1595" s="314" t="s">
        <v>9144</v>
      </c>
      <c r="EJ1595" s="314">
        <v>0.12</v>
      </c>
    </row>
    <row r="1596" spans="7:140" x14ac:dyDescent="0.35">
      <c r="G1596" s="322">
        <v>41501</v>
      </c>
      <c r="N1596" s="315" t="s">
        <v>18599</v>
      </c>
      <c r="S1596" s="314" t="s">
        <v>1404</v>
      </c>
      <c r="W1596" s="316">
        <v>41399</v>
      </c>
      <c r="AB1596" s="314" t="s">
        <v>7399</v>
      </c>
      <c r="AS1596" s="314" t="s">
        <v>15111</v>
      </c>
      <c r="BD1596" s="314" t="s">
        <v>11771</v>
      </c>
      <c r="BE1596" s="314" t="s">
        <v>8637</v>
      </c>
      <c r="BG1596" s="175" t="s">
        <v>11772</v>
      </c>
      <c r="BP1596" s="314" t="s">
        <v>15136</v>
      </c>
      <c r="BQ1596" s="314" t="s">
        <v>15099</v>
      </c>
      <c r="BV1596" s="314" t="s">
        <v>11571</v>
      </c>
      <c r="BW1596" s="181">
        <v>41461</v>
      </c>
      <c r="BZ1596" s="181">
        <v>41461</v>
      </c>
      <c r="CA1596" s="292">
        <v>0.75</v>
      </c>
      <c r="CB1596" t="s">
        <v>1419</v>
      </c>
      <c r="CF1596" s="318" t="s">
        <v>2674</v>
      </c>
      <c r="DM1596" s="314" t="s">
        <v>11235</v>
      </c>
      <c r="DP1596" s="314" t="s">
        <v>9144</v>
      </c>
      <c r="DQ1596" s="314">
        <v>24.3</v>
      </c>
      <c r="DR1596" s="314" t="s">
        <v>11281</v>
      </c>
      <c r="EH1596" s="314" t="s">
        <v>11270</v>
      </c>
      <c r="EI1596" s="314" t="s">
        <v>9144</v>
      </c>
      <c r="EJ1596" s="314">
        <v>0.12</v>
      </c>
    </row>
    <row r="1597" spans="7:140" x14ac:dyDescent="0.35">
      <c r="G1597" s="322">
        <v>41501</v>
      </c>
      <c r="N1597" s="315" t="s">
        <v>18599</v>
      </c>
      <c r="S1597" s="314" t="s">
        <v>1404</v>
      </c>
      <c r="W1597" s="316">
        <v>41399</v>
      </c>
      <c r="AB1597" s="314" t="s">
        <v>7399</v>
      </c>
      <c r="AS1597" s="314" t="s">
        <v>15111</v>
      </c>
      <c r="BD1597" s="314" t="s">
        <v>11771</v>
      </c>
      <c r="BE1597" s="314" t="s">
        <v>8637</v>
      </c>
      <c r="BG1597" s="175" t="s">
        <v>11772</v>
      </c>
      <c r="BP1597" s="314" t="s">
        <v>15136</v>
      </c>
      <c r="BQ1597" s="314" t="s">
        <v>15099</v>
      </c>
      <c r="BV1597" s="314" t="s">
        <v>11571</v>
      </c>
      <c r="BW1597" s="181">
        <v>41461</v>
      </c>
      <c r="BZ1597" s="181">
        <v>41461</v>
      </c>
      <c r="CA1597" s="292">
        <v>0.91666666666666663</v>
      </c>
      <c r="CB1597" t="s">
        <v>1419</v>
      </c>
      <c r="CF1597" s="318" t="s">
        <v>2674</v>
      </c>
      <c r="DM1597" s="314" t="s">
        <v>11235</v>
      </c>
      <c r="DP1597" s="314" t="s">
        <v>9144</v>
      </c>
      <c r="DQ1597" s="314">
        <v>23</v>
      </c>
      <c r="DR1597" s="314" t="s">
        <v>11281</v>
      </c>
      <c r="EH1597" s="314" t="s">
        <v>11270</v>
      </c>
      <c r="EI1597" s="314" t="s">
        <v>9144</v>
      </c>
      <c r="EJ1597" s="314">
        <v>0.12</v>
      </c>
    </row>
    <row r="1598" spans="7:140" x14ac:dyDescent="0.35">
      <c r="G1598" s="322">
        <v>41501</v>
      </c>
      <c r="N1598" s="315" t="s">
        <v>18599</v>
      </c>
      <c r="S1598" s="314" t="s">
        <v>1404</v>
      </c>
      <c r="W1598" s="316">
        <v>41399</v>
      </c>
      <c r="AB1598" s="314" t="s">
        <v>7399</v>
      </c>
      <c r="AS1598" s="314" t="s">
        <v>15111</v>
      </c>
      <c r="BD1598" s="314" t="s">
        <v>11771</v>
      </c>
      <c r="BE1598" s="314" t="s">
        <v>8637</v>
      </c>
      <c r="BG1598" s="175" t="s">
        <v>11772</v>
      </c>
      <c r="BP1598" s="314" t="s">
        <v>15136</v>
      </c>
      <c r="BQ1598" s="314" t="s">
        <v>15099</v>
      </c>
      <c r="BV1598" s="314" t="s">
        <v>11571</v>
      </c>
      <c r="BW1598" s="181">
        <v>41462</v>
      </c>
      <c r="BZ1598" s="181">
        <v>41462</v>
      </c>
      <c r="CA1598" s="292">
        <v>8.3333333333333329E-2</v>
      </c>
      <c r="CB1598" t="s">
        <v>1419</v>
      </c>
      <c r="CF1598" s="318" t="s">
        <v>2674</v>
      </c>
      <c r="DM1598" s="314" t="s">
        <v>11235</v>
      </c>
      <c r="DP1598" s="314" t="s">
        <v>9144</v>
      </c>
      <c r="DQ1598" s="314">
        <v>21.3</v>
      </c>
      <c r="DR1598" s="314" t="s">
        <v>11281</v>
      </c>
      <c r="EH1598" s="314" t="s">
        <v>11270</v>
      </c>
      <c r="EI1598" s="314" t="s">
        <v>9144</v>
      </c>
      <c r="EJ1598" s="314">
        <v>0.12</v>
      </c>
    </row>
    <row r="1599" spans="7:140" x14ac:dyDescent="0.35">
      <c r="G1599" s="322">
        <v>41501</v>
      </c>
      <c r="N1599" s="315" t="s">
        <v>18599</v>
      </c>
      <c r="S1599" s="314" t="s">
        <v>1404</v>
      </c>
      <c r="W1599" s="316">
        <v>41399</v>
      </c>
      <c r="AB1599" s="314" t="s">
        <v>7399</v>
      </c>
      <c r="AS1599" s="314" t="s">
        <v>15111</v>
      </c>
      <c r="BD1599" s="314" t="s">
        <v>11771</v>
      </c>
      <c r="BE1599" s="314" t="s">
        <v>8637</v>
      </c>
      <c r="BG1599" s="175" t="s">
        <v>11772</v>
      </c>
      <c r="BP1599" s="314" t="s">
        <v>15136</v>
      </c>
      <c r="BQ1599" s="314" t="s">
        <v>15099</v>
      </c>
      <c r="BV1599" s="314" t="s">
        <v>11571</v>
      </c>
      <c r="BW1599" s="181">
        <v>41462</v>
      </c>
      <c r="BZ1599" s="181">
        <v>41462</v>
      </c>
      <c r="CA1599" s="292">
        <v>0.25</v>
      </c>
      <c r="CB1599" t="s">
        <v>1419</v>
      </c>
      <c r="CF1599" s="318" t="s">
        <v>2674</v>
      </c>
      <c r="DM1599" s="314" t="s">
        <v>11235</v>
      </c>
      <c r="DP1599" s="314" t="s">
        <v>9144</v>
      </c>
      <c r="DQ1599" s="314">
        <v>20.3</v>
      </c>
      <c r="DR1599" s="314" t="s">
        <v>11281</v>
      </c>
      <c r="EH1599" s="314" t="s">
        <v>11270</v>
      </c>
      <c r="EI1599" s="314" t="s">
        <v>9144</v>
      </c>
      <c r="EJ1599" s="314">
        <v>0.12</v>
      </c>
    </row>
    <row r="1600" spans="7:140" x14ac:dyDescent="0.35">
      <c r="G1600" s="322">
        <v>41501</v>
      </c>
      <c r="N1600" s="315" t="s">
        <v>18599</v>
      </c>
      <c r="S1600" s="314" t="s">
        <v>1404</v>
      </c>
      <c r="W1600" s="316">
        <v>41399</v>
      </c>
      <c r="AB1600" s="314" t="s">
        <v>7399</v>
      </c>
      <c r="AS1600" s="314" t="s">
        <v>15111</v>
      </c>
      <c r="BD1600" s="314" t="s">
        <v>11771</v>
      </c>
      <c r="BE1600" s="314" t="s">
        <v>8637</v>
      </c>
      <c r="BG1600" s="175" t="s">
        <v>11772</v>
      </c>
      <c r="BP1600" s="314" t="s">
        <v>15136</v>
      </c>
      <c r="BQ1600" s="314" t="s">
        <v>15099</v>
      </c>
      <c r="BV1600" s="314" t="s">
        <v>11571</v>
      </c>
      <c r="BW1600" s="181">
        <v>41462</v>
      </c>
      <c r="BZ1600" s="181">
        <v>41462</v>
      </c>
      <c r="CA1600" s="292">
        <v>0.41666666666666669</v>
      </c>
      <c r="CB1600" t="s">
        <v>1419</v>
      </c>
      <c r="CF1600" s="318" t="s">
        <v>2674</v>
      </c>
      <c r="DM1600" s="314" t="s">
        <v>11235</v>
      </c>
      <c r="DP1600" s="314" t="s">
        <v>9144</v>
      </c>
      <c r="DQ1600" s="314">
        <v>21</v>
      </c>
      <c r="DR1600" s="314" t="s">
        <v>11281</v>
      </c>
      <c r="EH1600" s="314" t="s">
        <v>11270</v>
      </c>
      <c r="EI1600" s="314" t="s">
        <v>9144</v>
      </c>
      <c r="EJ1600" s="314">
        <v>0.12</v>
      </c>
    </row>
    <row r="1601" spans="7:140" x14ac:dyDescent="0.35">
      <c r="G1601" s="322">
        <v>41501</v>
      </c>
      <c r="N1601" s="315" t="s">
        <v>18599</v>
      </c>
      <c r="S1601" s="314" t="s">
        <v>1404</v>
      </c>
      <c r="W1601" s="316">
        <v>41399</v>
      </c>
      <c r="AB1601" s="314" t="s">
        <v>7399</v>
      </c>
      <c r="AS1601" s="314" t="s">
        <v>15111</v>
      </c>
      <c r="BD1601" s="314" t="s">
        <v>11771</v>
      </c>
      <c r="BE1601" s="314" t="s">
        <v>8637</v>
      </c>
      <c r="BG1601" s="175" t="s">
        <v>11772</v>
      </c>
      <c r="BP1601" s="314" t="s">
        <v>15136</v>
      </c>
      <c r="BQ1601" s="314" t="s">
        <v>15099</v>
      </c>
      <c r="BV1601" s="314" t="s">
        <v>11571</v>
      </c>
      <c r="BW1601" s="181">
        <v>41462</v>
      </c>
      <c r="BZ1601" s="181">
        <v>41462</v>
      </c>
      <c r="CA1601" s="292">
        <v>0.58333333333333337</v>
      </c>
      <c r="CB1601" t="s">
        <v>1419</v>
      </c>
      <c r="CF1601" s="318" t="s">
        <v>2674</v>
      </c>
      <c r="DM1601" s="314" t="s">
        <v>11235</v>
      </c>
      <c r="DP1601" s="314" t="s">
        <v>9144</v>
      </c>
      <c r="DQ1601" s="314">
        <v>23.7</v>
      </c>
      <c r="DR1601" s="314" t="s">
        <v>11281</v>
      </c>
      <c r="EH1601" s="314" t="s">
        <v>11270</v>
      </c>
      <c r="EI1601" s="314" t="s">
        <v>9144</v>
      </c>
      <c r="EJ1601" s="314">
        <v>0.12</v>
      </c>
    </row>
    <row r="1602" spans="7:140" x14ac:dyDescent="0.35">
      <c r="G1602" s="322">
        <v>41501</v>
      </c>
      <c r="N1602" s="315" t="s">
        <v>18599</v>
      </c>
      <c r="S1602" s="314" t="s">
        <v>1404</v>
      </c>
      <c r="W1602" s="316">
        <v>41399</v>
      </c>
      <c r="AB1602" s="314" t="s">
        <v>7399</v>
      </c>
      <c r="AS1602" s="314" t="s">
        <v>15111</v>
      </c>
      <c r="BD1602" s="314" t="s">
        <v>11771</v>
      </c>
      <c r="BE1602" s="314" t="s">
        <v>8637</v>
      </c>
      <c r="BG1602" s="175" t="s">
        <v>11772</v>
      </c>
      <c r="BP1602" s="314" t="s">
        <v>15136</v>
      </c>
      <c r="BQ1602" s="314" t="s">
        <v>15099</v>
      </c>
      <c r="BV1602" s="314" t="s">
        <v>11571</v>
      </c>
      <c r="BW1602" s="181">
        <v>41462</v>
      </c>
      <c r="BZ1602" s="181">
        <v>41462</v>
      </c>
      <c r="CA1602" s="292">
        <v>0.75</v>
      </c>
      <c r="CB1602" t="s">
        <v>1419</v>
      </c>
      <c r="CF1602" s="318" t="s">
        <v>2674</v>
      </c>
      <c r="DM1602" s="314" t="s">
        <v>11235</v>
      </c>
      <c r="DP1602" s="314" t="s">
        <v>9144</v>
      </c>
      <c r="DQ1602" s="314">
        <v>24.4</v>
      </c>
      <c r="DR1602" s="314" t="s">
        <v>11281</v>
      </c>
      <c r="EH1602" s="314" t="s">
        <v>11270</v>
      </c>
      <c r="EI1602" s="314" t="s">
        <v>9144</v>
      </c>
      <c r="EJ1602" s="314">
        <v>0.12</v>
      </c>
    </row>
    <row r="1603" spans="7:140" x14ac:dyDescent="0.35">
      <c r="G1603" s="322">
        <v>41501</v>
      </c>
      <c r="N1603" s="315" t="s">
        <v>18599</v>
      </c>
      <c r="S1603" s="314" t="s">
        <v>1404</v>
      </c>
      <c r="W1603" s="316">
        <v>41399</v>
      </c>
      <c r="AB1603" s="314" t="s">
        <v>7399</v>
      </c>
      <c r="AS1603" s="314" t="s">
        <v>15111</v>
      </c>
      <c r="BD1603" s="314" t="s">
        <v>11771</v>
      </c>
      <c r="BE1603" s="314" t="s">
        <v>8637</v>
      </c>
      <c r="BG1603" s="175" t="s">
        <v>11772</v>
      </c>
      <c r="BP1603" s="314" t="s">
        <v>15136</v>
      </c>
      <c r="BQ1603" s="314" t="s">
        <v>15099</v>
      </c>
      <c r="BV1603" s="314" t="s">
        <v>11571</v>
      </c>
      <c r="BW1603" s="181">
        <v>41462</v>
      </c>
      <c r="BZ1603" s="181">
        <v>41462</v>
      </c>
      <c r="CA1603" s="292">
        <v>0.91666666666666663</v>
      </c>
      <c r="CB1603" t="s">
        <v>1419</v>
      </c>
      <c r="CF1603" s="318" t="s">
        <v>2674</v>
      </c>
      <c r="DM1603" s="314" t="s">
        <v>11235</v>
      </c>
      <c r="DP1603" s="314" t="s">
        <v>9144</v>
      </c>
      <c r="DQ1603" s="314">
        <v>22.9</v>
      </c>
      <c r="DR1603" s="314" t="s">
        <v>11281</v>
      </c>
      <c r="EH1603" s="314" t="s">
        <v>11270</v>
      </c>
      <c r="EI1603" s="314" t="s">
        <v>9144</v>
      </c>
      <c r="EJ1603" s="314">
        <v>0.12</v>
      </c>
    </row>
    <row r="1604" spans="7:140" x14ac:dyDescent="0.35">
      <c r="G1604" s="322">
        <v>41501</v>
      </c>
      <c r="N1604" s="315" t="s">
        <v>18599</v>
      </c>
      <c r="S1604" s="314" t="s">
        <v>1404</v>
      </c>
      <c r="W1604" s="316">
        <v>41399</v>
      </c>
      <c r="AB1604" s="314" t="s">
        <v>7399</v>
      </c>
      <c r="AS1604" s="314" t="s">
        <v>15111</v>
      </c>
      <c r="BD1604" s="314" t="s">
        <v>11771</v>
      </c>
      <c r="BE1604" s="314" t="s">
        <v>8637</v>
      </c>
      <c r="BG1604" s="175" t="s">
        <v>11772</v>
      </c>
      <c r="BP1604" s="314" t="s">
        <v>15136</v>
      </c>
      <c r="BQ1604" s="314" t="s">
        <v>15099</v>
      </c>
      <c r="BV1604" s="314" t="s">
        <v>11571</v>
      </c>
      <c r="BW1604" s="181">
        <v>41463</v>
      </c>
      <c r="BZ1604" s="181">
        <v>41463</v>
      </c>
      <c r="CA1604" s="292">
        <v>8.3333333333333329E-2</v>
      </c>
      <c r="CB1604" t="s">
        <v>1419</v>
      </c>
      <c r="CF1604" s="318" t="s">
        <v>2674</v>
      </c>
      <c r="DM1604" s="314" t="s">
        <v>11235</v>
      </c>
      <c r="DP1604" s="314" t="s">
        <v>9144</v>
      </c>
      <c r="DQ1604" s="314">
        <v>21.2</v>
      </c>
      <c r="DR1604" s="314" t="s">
        <v>11281</v>
      </c>
      <c r="EH1604" s="314" t="s">
        <v>11270</v>
      </c>
      <c r="EI1604" s="314" t="s">
        <v>9144</v>
      </c>
      <c r="EJ1604" s="314">
        <v>0.12</v>
      </c>
    </row>
    <row r="1605" spans="7:140" x14ac:dyDescent="0.35">
      <c r="G1605" s="322">
        <v>41501</v>
      </c>
      <c r="N1605" s="315" t="s">
        <v>18599</v>
      </c>
      <c r="S1605" s="314" t="s">
        <v>1404</v>
      </c>
      <c r="W1605" s="316">
        <v>41399</v>
      </c>
      <c r="AB1605" s="314" t="s">
        <v>7399</v>
      </c>
      <c r="AS1605" s="314" t="s">
        <v>15111</v>
      </c>
      <c r="BD1605" s="314" t="s">
        <v>11771</v>
      </c>
      <c r="BE1605" s="314" t="s">
        <v>8637</v>
      </c>
      <c r="BG1605" s="175" t="s">
        <v>11772</v>
      </c>
      <c r="BP1605" s="314" t="s">
        <v>15136</v>
      </c>
      <c r="BQ1605" s="314" t="s">
        <v>15099</v>
      </c>
      <c r="BV1605" s="314" t="s">
        <v>11571</v>
      </c>
      <c r="BW1605" s="181">
        <v>41463</v>
      </c>
      <c r="BZ1605" s="181">
        <v>41463</v>
      </c>
      <c r="CA1605" s="292">
        <v>0.25</v>
      </c>
      <c r="CB1605" t="s">
        <v>1419</v>
      </c>
      <c r="CF1605" s="318" t="s">
        <v>2674</v>
      </c>
      <c r="DM1605" s="314" t="s">
        <v>11235</v>
      </c>
      <c r="DP1605" s="314" t="s">
        <v>9144</v>
      </c>
      <c r="DQ1605" s="314">
        <v>20.100000000000001</v>
      </c>
      <c r="DR1605" s="314" t="s">
        <v>11281</v>
      </c>
      <c r="EH1605" s="314" t="s">
        <v>11270</v>
      </c>
      <c r="EI1605" s="314" t="s">
        <v>9144</v>
      </c>
      <c r="EJ1605" s="314">
        <v>0.12</v>
      </c>
    </row>
    <row r="1606" spans="7:140" x14ac:dyDescent="0.35">
      <c r="G1606" s="322">
        <v>41501</v>
      </c>
      <c r="N1606" s="315" t="s">
        <v>18599</v>
      </c>
      <c r="S1606" s="314" t="s">
        <v>1404</v>
      </c>
      <c r="W1606" s="316">
        <v>41399</v>
      </c>
      <c r="AB1606" s="314" t="s">
        <v>7399</v>
      </c>
      <c r="AS1606" s="314" t="s">
        <v>15111</v>
      </c>
      <c r="BD1606" s="314" t="s">
        <v>11771</v>
      </c>
      <c r="BE1606" s="314" t="s">
        <v>8637</v>
      </c>
      <c r="BG1606" s="175" t="s">
        <v>11772</v>
      </c>
      <c r="BP1606" s="314" t="s">
        <v>15136</v>
      </c>
      <c r="BQ1606" s="314" t="s">
        <v>15099</v>
      </c>
      <c r="BV1606" s="314" t="s">
        <v>11571</v>
      </c>
      <c r="BW1606" s="181">
        <v>41463</v>
      </c>
      <c r="BZ1606" s="181">
        <v>41463</v>
      </c>
      <c r="CA1606" s="292">
        <v>0.41666666666666669</v>
      </c>
      <c r="CB1606" t="s">
        <v>1419</v>
      </c>
      <c r="CF1606" s="318" t="s">
        <v>2674</v>
      </c>
      <c r="DM1606" s="314" t="s">
        <v>11235</v>
      </c>
      <c r="DP1606" s="314" t="s">
        <v>9144</v>
      </c>
      <c r="DQ1606" s="314">
        <v>20.6</v>
      </c>
      <c r="DR1606" s="314" t="s">
        <v>11281</v>
      </c>
      <c r="EH1606" s="314" t="s">
        <v>11270</v>
      </c>
      <c r="EI1606" s="314" t="s">
        <v>9144</v>
      </c>
      <c r="EJ1606" s="314">
        <v>0.12</v>
      </c>
    </row>
    <row r="1607" spans="7:140" x14ac:dyDescent="0.35">
      <c r="G1607" s="322">
        <v>41501</v>
      </c>
      <c r="N1607" s="315" t="s">
        <v>18599</v>
      </c>
      <c r="S1607" s="314" t="s">
        <v>1404</v>
      </c>
      <c r="W1607" s="316">
        <v>41399</v>
      </c>
      <c r="AB1607" s="314" t="s">
        <v>7399</v>
      </c>
      <c r="AS1607" s="314" t="s">
        <v>15111</v>
      </c>
      <c r="BD1607" s="314" t="s">
        <v>11771</v>
      </c>
      <c r="BE1607" s="314" t="s">
        <v>8637</v>
      </c>
      <c r="BG1607" s="175" t="s">
        <v>11772</v>
      </c>
      <c r="BP1607" s="314" t="s">
        <v>15136</v>
      </c>
      <c r="BQ1607" s="314" t="s">
        <v>15099</v>
      </c>
      <c r="BV1607" s="314" t="s">
        <v>11571</v>
      </c>
      <c r="BW1607" s="181">
        <v>41463</v>
      </c>
      <c r="BZ1607" s="181">
        <v>41463</v>
      </c>
      <c r="CA1607" s="292">
        <v>0.58333333333333337</v>
      </c>
      <c r="CB1607" t="s">
        <v>1419</v>
      </c>
      <c r="CF1607" s="318" t="s">
        <v>2674</v>
      </c>
      <c r="DM1607" s="314" t="s">
        <v>11235</v>
      </c>
      <c r="DP1607" s="314" t="s">
        <v>9144</v>
      </c>
      <c r="DQ1607" s="314">
        <v>22.7</v>
      </c>
      <c r="DR1607" s="314" t="s">
        <v>11281</v>
      </c>
      <c r="EH1607" s="314" t="s">
        <v>11270</v>
      </c>
      <c r="EI1607" s="314" t="s">
        <v>9144</v>
      </c>
      <c r="EJ1607" s="314">
        <v>0.12</v>
      </c>
    </row>
    <row r="1608" spans="7:140" x14ac:dyDescent="0.35">
      <c r="G1608" s="322">
        <v>41501</v>
      </c>
      <c r="N1608" s="315" t="s">
        <v>18599</v>
      </c>
      <c r="S1608" s="314" t="s">
        <v>1404</v>
      </c>
      <c r="W1608" s="316">
        <v>41399</v>
      </c>
      <c r="AB1608" s="314" t="s">
        <v>7399</v>
      </c>
      <c r="AS1608" s="314" t="s">
        <v>15111</v>
      </c>
      <c r="BD1608" s="314" t="s">
        <v>11771</v>
      </c>
      <c r="BE1608" s="314" t="s">
        <v>8637</v>
      </c>
      <c r="BG1608" s="175" t="s">
        <v>11772</v>
      </c>
      <c r="BP1608" s="314" t="s">
        <v>15136</v>
      </c>
      <c r="BQ1608" s="314" t="s">
        <v>15099</v>
      </c>
      <c r="BV1608" s="314" t="s">
        <v>11571</v>
      </c>
      <c r="BW1608" s="181">
        <v>41463</v>
      </c>
      <c r="BZ1608" s="181">
        <v>41463</v>
      </c>
      <c r="CA1608" s="292">
        <v>0.75</v>
      </c>
      <c r="CB1608" t="s">
        <v>1419</v>
      </c>
      <c r="CF1608" s="318" t="s">
        <v>2674</v>
      </c>
      <c r="DM1608" s="314" t="s">
        <v>11235</v>
      </c>
      <c r="DP1608" s="314" t="s">
        <v>9144</v>
      </c>
      <c r="DQ1608" s="314">
        <v>22.7</v>
      </c>
      <c r="DR1608" s="314" t="s">
        <v>11281</v>
      </c>
      <c r="EH1608" s="314" t="s">
        <v>11270</v>
      </c>
      <c r="EI1608" s="314" t="s">
        <v>9144</v>
      </c>
      <c r="EJ1608" s="314">
        <v>0.12</v>
      </c>
    </row>
    <row r="1609" spans="7:140" x14ac:dyDescent="0.35">
      <c r="G1609" s="322">
        <v>41501</v>
      </c>
      <c r="N1609" s="315" t="s">
        <v>18599</v>
      </c>
      <c r="S1609" s="314" t="s">
        <v>1404</v>
      </c>
      <c r="W1609" s="316">
        <v>41399</v>
      </c>
      <c r="AB1609" s="314" t="s">
        <v>7399</v>
      </c>
      <c r="AS1609" s="314" t="s">
        <v>15111</v>
      </c>
      <c r="BD1609" s="314" t="s">
        <v>11771</v>
      </c>
      <c r="BE1609" s="314" t="s">
        <v>8637</v>
      </c>
      <c r="BG1609" s="175" t="s">
        <v>11772</v>
      </c>
      <c r="BP1609" s="314" t="s">
        <v>15136</v>
      </c>
      <c r="BQ1609" s="314" t="s">
        <v>15099</v>
      </c>
      <c r="BV1609" s="314" t="s">
        <v>11571</v>
      </c>
      <c r="BW1609" s="181">
        <v>41463</v>
      </c>
      <c r="BZ1609" s="181">
        <v>41463</v>
      </c>
      <c r="CA1609" s="292">
        <v>0.91666666666666663</v>
      </c>
      <c r="CB1609" t="s">
        <v>1419</v>
      </c>
      <c r="CF1609" s="318" t="s">
        <v>2674</v>
      </c>
      <c r="DM1609" s="314" t="s">
        <v>11235</v>
      </c>
      <c r="DP1609" s="314" t="s">
        <v>9144</v>
      </c>
      <c r="DQ1609" s="314">
        <v>21.7</v>
      </c>
      <c r="DR1609" s="314" t="s">
        <v>11281</v>
      </c>
      <c r="EH1609" s="314" t="s">
        <v>11270</v>
      </c>
      <c r="EI1609" s="314" t="s">
        <v>9144</v>
      </c>
      <c r="EJ1609" s="314">
        <v>0.12</v>
      </c>
    </row>
    <row r="1610" spans="7:140" x14ac:dyDescent="0.35">
      <c r="G1610" s="322">
        <v>41501</v>
      </c>
      <c r="N1610" s="315" t="s">
        <v>18599</v>
      </c>
      <c r="S1610" s="314" t="s">
        <v>1404</v>
      </c>
      <c r="W1610" s="316">
        <v>41399</v>
      </c>
      <c r="AB1610" s="314" t="s">
        <v>7399</v>
      </c>
      <c r="AS1610" s="314" t="s">
        <v>15111</v>
      </c>
      <c r="BD1610" s="314" t="s">
        <v>11771</v>
      </c>
      <c r="BE1610" s="314" t="s">
        <v>8637</v>
      </c>
      <c r="BG1610" s="175" t="s">
        <v>11772</v>
      </c>
      <c r="BP1610" s="314" t="s">
        <v>15136</v>
      </c>
      <c r="BQ1610" s="314" t="s">
        <v>15099</v>
      </c>
      <c r="BV1610" s="314" t="s">
        <v>11571</v>
      </c>
      <c r="BW1610" s="181">
        <v>41464</v>
      </c>
      <c r="BZ1610" s="181">
        <v>41464</v>
      </c>
      <c r="CA1610" s="292">
        <v>8.3333333333333329E-2</v>
      </c>
      <c r="CB1610" t="s">
        <v>1419</v>
      </c>
      <c r="CF1610" s="318" t="s">
        <v>2674</v>
      </c>
      <c r="DM1610" s="314" t="s">
        <v>11235</v>
      </c>
      <c r="DP1610" s="314" t="s">
        <v>9144</v>
      </c>
      <c r="DQ1610" s="314">
        <v>20.399999999999999</v>
      </c>
      <c r="DR1610" s="314" t="s">
        <v>11281</v>
      </c>
      <c r="EH1610" s="314" t="s">
        <v>11270</v>
      </c>
      <c r="EI1610" s="314" t="s">
        <v>9144</v>
      </c>
      <c r="EJ1610" s="314">
        <v>0.12</v>
      </c>
    </row>
    <row r="1611" spans="7:140" x14ac:dyDescent="0.35">
      <c r="G1611" s="322">
        <v>41501</v>
      </c>
      <c r="N1611" s="315" t="s">
        <v>18599</v>
      </c>
      <c r="S1611" s="314" t="s">
        <v>1404</v>
      </c>
      <c r="W1611" s="316">
        <v>41399</v>
      </c>
      <c r="AB1611" s="314" t="s">
        <v>7399</v>
      </c>
      <c r="AS1611" s="314" t="s">
        <v>15111</v>
      </c>
      <c r="BD1611" s="314" t="s">
        <v>11771</v>
      </c>
      <c r="BE1611" s="314" t="s">
        <v>8637</v>
      </c>
      <c r="BG1611" s="175" t="s">
        <v>11772</v>
      </c>
      <c r="BP1611" s="314" t="s">
        <v>15136</v>
      </c>
      <c r="BQ1611" s="314" t="s">
        <v>15099</v>
      </c>
      <c r="BV1611" s="314" t="s">
        <v>11571</v>
      </c>
      <c r="BW1611" s="181">
        <v>41464</v>
      </c>
      <c r="BZ1611" s="181">
        <v>41464</v>
      </c>
      <c r="CA1611" s="292">
        <v>0.25</v>
      </c>
      <c r="CB1611" t="s">
        <v>1419</v>
      </c>
      <c r="CF1611" s="318" t="s">
        <v>2674</v>
      </c>
      <c r="DM1611" s="314" t="s">
        <v>11235</v>
      </c>
      <c r="DP1611" s="314" t="s">
        <v>9144</v>
      </c>
      <c r="DQ1611" s="314">
        <v>19.5</v>
      </c>
      <c r="DR1611" s="314" t="s">
        <v>11281</v>
      </c>
      <c r="EH1611" s="314" t="s">
        <v>11270</v>
      </c>
      <c r="EI1611" s="314" t="s">
        <v>9144</v>
      </c>
      <c r="EJ1611" s="314">
        <v>0.12</v>
      </c>
    </row>
    <row r="1612" spans="7:140" x14ac:dyDescent="0.35">
      <c r="G1612" s="322">
        <v>41501</v>
      </c>
      <c r="N1612" s="315" t="s">
        <v>18599</v>
      </c>
      <c r="S1612" s="314" t="s">
        <v>1404</v>
      </c>
      <c r="W1612" s="316">
        <v>41399</v>
      </c>
      <c r="AB1612" s="314" t="s">
        <v>7399</v>
      </c>
      <c r="AS1612" s="314" t="s">
        <v>15111</v>
      </c>
      <c r="BD1612" s="314" t="s">
        <v>11771</v>
      </c>
      <c r="BE1612" s="314" t="s">
        <v>8637</v>
      </c>
      <c r="BG1612" s="175" t="s">
        <v>11772</v>
      </c>
      <c r="BP1612" s="314" t="s">
        <v>15136</v>
      </c>
      <c r="BQ1612" s="314" t="s">
        <v>15099</v>
      </c>
      <c r="BV1612" s="314" t="s">
        <v>11571</v>
      </c>
      <c r="BW1612" s="181">
        <v>41464</v>
      </c>
      <c r="BZ1612" s="181">
        <v>41464</v>
      </c>
      <c r="CA1612" s="292">
        <v>0.41666666666666669</v>
      </c>
      <c r="CB1612" t="s">
        <v>1419</v>
      </c>
      <c r="CF1612" s="318" t="s">
        <v>2674</v>
      </c>
      <c r="DM1612" s="314" t="s">
        <v>11235</v>
      </c>
      <c r="DP1612" s="314" t="s">
        <v>9144</v>
      </c>
      <c r="DQ1612" s="314">
        <v>20.100000000000001</v>
      </c>
      <c r="DR1612" s="314" t="s">
        <v>11281</v>
      </c>
      <c r="EH1612" s="314" t="s">
        <v>11270</v>
      </c>
      <c r="EI1612" s="314" t="s">
        <v>9144</v>
      </c>
      <c r="EJ1612" s="314">
        <v>0.12</v>
      </c>
    </row>
    <row r="1613" spans="7:140" x14ac:dyDescent="0.35">
      <c r="G1613" s="322">
        <v>41501</v>
      </c>
      <c r="N1613" s="315" t="s">
        <v>18599</v>
      </c>
      <c r="S1613" s="314" t="s">
        <v>1404</v>
      </c>
      <c r="W1613" s="316">
        <v>41399</v>
      </c>
      <c r="AB1613" s="314" t="s">
        <v>7399</v>
      </c>
      <c r="AS1613" s="314" t="s">
        <v>15111</v>
      </c>
      <c r="BD1613" s="314" t="s">
        <v>11771</v>
      </c>
      <c r="BE1613" s="314" t="s">
        <v>8637</v>
      </c>
      <c r="BG1613" s="175" t="s">
        <v>11772</v>
      </c>
      <c r="BP1613" s="314" t="s">
        <v>15136</v>
      </c>
      <c r="BQ1613" s="314" t="s">
        <v>15099</v>
      </c>
      <c r="BV1613" s="314" t="s">
        <v>11571</v>
      </c>
      <c r="BW1613" s="181">
        <v>41464</v>
      </c>
      <c r="BZ1613" s="181">
        <v>41464</v>
      </c>
      <c r="CA1613" s="292">
        <v>0.58333333333333337</v>
      </c>
      <c r="CB1613" t="s">
        <v>1419</v>
      </c>
      <c r="CF1613" s="318" t="s">
        <v>2674</v>
      </c>
      <c r="DM1613" s="314" t="s">
        <v>11235</v>
      </c>
      <c r="DP1613" s="314" t="s">
        <v>9144</v>
      </c>
      <c r="DQ1613" s="314">
        <v>21.2</v>
      </c>
      <c r="DR1613" s="314" t="s">
        <v>11281</v>
      </c>
      <c r="EH1613" s="314" t="s">
        <v>11270</v>
      </c>
      <c r="EI1613" s="314" t="s">
        <v>9144</v>
      </c>
      <c r="EJ1613" s="314">
        <v>0.12</v>
      </c>
    </row>
    <row r="1614" spans="7:140" x14ac:dyDescent="0.35">
      <c r="G1614" s="322">
        <v>41501</v>
      </c>
      <c r="N1614" s="315" t="s">
        <v>18599</v>
      </c>
      <c r="S1614" s="314" t="s">
        <v>1404</v>
      </c>
      <c r="W1614" s="316">
        <v>41399</v>
      </c>
      <c r="AB1614" s="314" t="s">
        <v>7399</v>
      </c>
      <c r="AS1614" s="314" t="s">
        <v>15111</v>
      </c>
      <c r="BD1614" s="314" t="s">
        <v>11771</v>
      </c>
      <c r="BE1614" s="314" t="s">
        <v>8637</v>
      </c>
      <c r="BG1614" s="175" t="s">
        <v>11772</v>
      </c>
      <c r="BP1614" s="314" t="s">
        <v>15136</v>
      </c>
      <c r="BQ1614" s="314" t="s">
        <v>15099</v>
      </c>
      <c r="BV1614" s="314" t="s">
        <v>11571</v>
      </c>
      <c r="BW1614" s="181">
        <v>41464</v>
      </c>
      <c r="BZ1614" s="181">
        <v>41464</v>
      </c>
      <c r="CA1614" s="292">
        <v>0.75</v>
      </c>
      <c r="CB1614" t="s">
        <v>1419</v>
      </c>
      <c r="CF1614" s="318" t="s">
        <v>2674</v>
      </c>
      <c r="DM1614" s="314" t="s">
        <v>11235</v>
      </c>
      <c r="DP1614" s="314" t="s">
        <v>9144</v>
      </c>
      <c r="DQ1614" s="314">
        <v>21.6</v>
      </c>
      <c r="DR1614" s="314" t="s">
        <v>11281</v>
      </c>
      <c r="EH1614" s="314" t="s">
        <v>11270</v>
      </c>
      <c r="EI1614" s="314" t="s">
        <v>9144</v>
      </c>
      <c r="EJ1614" s="314">
        <v>0.12</v>
      </c>
    </row>
    <row r="1615" spans="7:140" x14ac:dyDescent="0.35">
      <c r="G1615" s="322">
        <v>41501</v>
      </c>
      <c r="N1615" s="315" t="s">
        <v>18599</v>
      </c>
      <c r="S1615" s="314" t="s">
        <v>1404</v>
      </c>
      <c r="W1615" s="316">
        <v>41399</v>
      </c>
      <c r="AB1615" s="314" t="s">
        <v>7399</v>
      </c>
      <c r="AS1615" s="314" t="s">
        <v>15111</v>
      </c>
      <c r="BD1615" s="314" t="s">
        <v>11771</v>
      </c>
      <c r="BE1615" s="314" t="s">
        <v>8637</v>
      </c>
      <c r="BG1615" s="175" t="s">
        <v>11772</v>
      </c>
      <c r="BP1615" s="314" t="s">
        <v>15136</v>
      </c>
      <c r="BQ1615" s="314" t="s">
        <v>15099</v>
      </c>
      <c r="BV1615" s="314" t="s">
        <v>11571</v>
      </c>
      <c r="BW1615" s="181">
        <v>41464</v>
      </c>
      <c r="BZ1615" s="181">
        <v>41464</v>
      </c>
      <c r="CA1615" s="292">
        <v>0.91666666666666663</v>
      </c>
      <c r="CB1615" t="s">
        <v>1419</v>
      </c>
      <c r="CF1615" s="318" t="s">
        <v>2674</v>
      </c>
      <c r="DM1615" s="314" t="s">
        <v>11235</v>
      </c>
      <c r="DP1615" s="314" t="s">
        <v>9144</v>
      </c>
      <c r="DQ1615" s="314">
        <v>21</v>
      </c>
      <c r="DR1615" s="314" t="s">
        <v>11281</v>
      </c>
      <c r="EH1615" s="314" t="s">
        <v>11270</v>
      </c>
      <c r="EI1615" s="314" t="s">
        <v>9144</v>
      </c>
      <c r="EJ1615" s="314">
        <v>0.12</v>
      </c>
    </row>
    <row r="1616" spans="7:140" x14ac:dyDescent="0.35">
      <c r="G1616" s="322">
        <v>41501</v>
      </c>
      <c r="N1616" s="315" t="s">
        <v>18599</v>
      </c>
      <c r="S1616" s="314" t="s">
        <v>1404</v>
      </c>
      <c r="W1616" s="316">
        <v>41399</v>
      </c>
      <c r="AB1616" s="314" t="s">
        <v>7399</v>
      </c>
      <c r="AS1616" s="314" t="s">
        <v>15111</v>
      </c>
      <c r="BD1616" s="314" t="s">
        <v>11771</v>
      </c>
      <c r="BE1616" s="314" t="s">
        <v>8637</v>
      </c>
      <c r="BG1616" s="175" t="s">
        <v>11772</v>
      </c>
      <c r="BP1616" s="314" t="s">
        <v>15136</v>
      </c>
      <c r="BQ1616" s="314" t="s">
        <v>15099</v>
      </c>
      <c r="BV1616" s="314" t="s">
        <v>11571</v>
      </c>
      <c r="BW1616" s="181">
        <v>41465</v>
      </c>
      <c r="BZ1616" s="181">
        <v>41465</v>
      </c>
      <c r="CA1616" s="292">
        <v>8.3333333333333329E-2</v>
      </c>
      <c r="CB1616" t="s">
        <v>1419</v>
      </c>
      <c r="CF1616" s="318" t="s">
        <v>2674</v>
      </c>
      <c r="DM1616" s="314" t="s">
        <v>11235</v>
      </c>
      <c r="DP1616" s="314" t="s">
        <v>9144</v>
      </c>
      <c r="DQ1616" s="314">
        <v>20.2</v>
      </c>
      <c r="DR1616" s="314" t="s">
        <v>11281</v>
      </c>
      <c r="EH1616" s="314" t="s">
        <v>11270</v>
      </c>
      <c r="EI1616" s="314" t="s">
        <v>9144</v>
      </c>
      <c r="EJ1616" s="314">
        <v>0.12</v>
      </c>
    </row>
    <row r="1617" spans="7:140" x14ac:dyDescent="0.35">
      <c r="G1617" s="322">
        <v>41501</v>
      </c>
      <c r="N1617" s="315" t="s">
        <v>18599</v>
      </c>
      <c r="S1617" s="314" t="s">
        <v>1404</v>
      </c>
      <c r="W1617" s="316">
        <v>41399</v>
      </c>
      <c r="AB1617" s="314" t="s">
        <v>7399</v>
      </c>
      <c r="AS1617" s="314" t="s">
        <v>15111</v>
      </c>
      <c r="BD1617" s="314" t="s">
        <v>11771</v>
      </c>
      <c r="BE1617" s="314" t="s">
        <v>8637</v>
      </c>
      <c r="BG1617" s="175" t="s">
        <v>11772</v>
      </c>
      <c r="BP1617" s="314" t="s">
        <v>15136</v>
      </c>
      <c r="BQ1617" s="314" t="s">
        <v>15099</v>
      </c>
      <c r="BV1617" s="314" t="s">
        <v>11571</v>
      </c>
      <c r="BW1617" s="181">
        <v>41465</v>
      </c>
      <c r="BZ1617" s="181">
        <v>41465</v>
      </c>
      <c r="CA1617" s="292">
        <v>0.25</v>
      </c>
      <c r="CB1617" t="s">
        <v>1419</v>
      </c>
      <c r="CF1617" s="318" t="s">
        <v>2674</v>
      </c>
      <c r="DM1617" s="314" t="s">
        <v>11235</v>
      </c>
      <c r="DP1617" s="314" t="s">
        <v>9144</v>
      </c>
      <c r="DQ1617" s="314">
        <v>19.5</v>
      </c>
      <c r="DR1617" s="314" t="s">
        <v>11281</v>
      </c>
      <c r="EH1617" s="314" t="s">
        <v>11270</v>
      </c>
      <c r="EI1617" s="314" t="s">
        <v>9144</v>
      </c>
      <c r="EJ1617" s="314">
        <v>0.12</v>
      </c>
    </row>
    <row r="1618" spans="7:140" x14ac:dyDescent="0.35">
      <c r="G1618" s="322">
        <v>41501</v>
      </c>
      <c r="N1618" s="315" t="s">
        <v>18599</v>
      </c>
      <c r="S1618" s="314" t="s">
        <v>1404</v>
      </c>
      <c r="W1618" s="316">
        <v>41399</v>
      </c>
      <c r="AB1618" s="314" t="s">
        <v>7399</v>
      </c>
      <c r="AS1618" s="314" t="s">
        <v>15111</v>
      </c>
      <c r="BD1618" s="314" t="s">
        <v>11771</v>
      </c>
      <c r="BE1618" s="314" t="s">
        <v>8637</v>
      </c>
      <c r="BG1618" s="175" t="s">
        <v>11772</v>
      </c>
      <c r="BP1618" s="314" t="s">
        <v>15136</v>
      </c>
      <c r="BQ1618" s="314" t="s">
        <v>15099</v>
      </c>
      <c r="BV1618" s="314" t="s">
        <v>11571</v>
      </c>
      <c r="BW1618" s="181">
        <v>41465</v>
      </c>
      <c r="BZ1618" s="181">
        <v>41465</v>
      </c>
      <c r="CA1618" s="292">
        <v>0.41666666666666669</v>
      </c>
      <c r="CB1618" t="s">
        <v>1419</v>
      </c>
      <c r="CF1618" s="318" t="s">
        <v>2674</v>
      </c>
      <c r="DM1618" s="314" t="s">
        <v>11235</v>
      </c>
      <c r="DP1618" s="314" t="s">
        <v>9144</v>
      </c>
      <c r="DQ1618" s="314">
        <v>20</v>
      </c>
      <c r="DR1618" s="314" t="s">
        <v>11281</v>
      </c>
      <c r="EH1618" s="314" t="s">
        <v>11270</v>
      </c>
      <c r="EI1618" s="314" t="s">
        <v>9144</v>
      </c>
      <c r="EJ1618" s="314">
        <v>0.12</v>
      </c>
    </row>
    <row r="1619" spans="7:140" x14ac:dyDescent="0.35">
      <c r="G1619" s="322">
        <v>41501</v>
      </c>
      <c r="N1619" s="315" t="s">
        <v>18599</v>
      </c>
      <c r="S1619" s="314" t="s">
        <v>1404</v>
      </c>
      <c r="W1619" s="316">
        <v>41399</v>
      </c>
      <c r="AB1619" s="314" t="s">
        <v>7399</v>
      </c>
      <c r="AS1619" s="314" t="s">
        <v>15111</v>
      </c>
      <c r="BD1619" s="314" t="s">
        <v>11771</v>
      </c>
      <c r="BE1619" s="314" t="s">
        <v>8637</v>
      </c>
      <c r="BG1619" s="175" t="s">
        <v>11772</v>
      </c>
      <c r="BP1619" s="314" t="s">
        <v>15136</v>
      </c>
      <c r="BQ1619" s="314" t="s">
        <v>15099</v>
      </c>
      <c r="BV1619" s="314" t="s">
        <v>11571</v>
      </c>
      <c r="BW1619" s="181">
        <v>41465</v>
      </c>
      <c r="BZ1619" s="181">
        <v>41465</v>
      </c>
      <c r="CA1619" s="292">
        <v>0.58333333333333337</v>
      </c>
      <c r="CB1619" t="s">
        <v>1419</v>
      </c>
      <c r="CF1619" s="318" t="s">
        <v>2674</v>
      </c>
      <c r="DM1619" s="314" t="s">
        <v>11235</v>
      </c>
      <c r="DP1619" s="314" t="s">
        <v>9144</v>
      </c>
      <c r="DQ1619" s="314">
        <v>21</v>
      </c>
      <c r="DR1619" s="314" t="s">
        <v>11281</v>
      </c>
      <c r="EH1619" s="314" t="s">
        <v>11270</v>
      </c>
      <c r="EI1619" s="314" t="s">
        <v>9144</v>
      </c>
      <c r="EJ1619" s="314">
        <v>0.12</v>
      </c>
    </row>
    <row r="1620" spans="7:140" x14ac:dyDescent="0.35">
      <c r="G1620" s="322">
        <v>41501</v>
      </c>
      <c r="N1620" s="315" t="s">
        <v>18599</v>
      </c>
      <c r="S1620" s="314" t="s">
        <v>1404</v>
      </c>
      <c r="W1620" s="316">
        <v>41399</v>
      </c>
      <c r="AB1620" s="314" t="s">
        <v>7399</v>
      </c>
      <c r="AS1620" s="314" t="s">
        <v>15111</v>
      </c>
      <c r="BD1620" s="314" t="s">
        <v>11771</v>
      </c>
      <c r="BE1620" s="314" t="s">
        <v>8637</v>
      </c>
      <c r="BG1620" s="175" t="s">
        <v>11772</v>
      </c>
      <c r="BP1620" s="314" t="s">
        <v>15136</v>
      </c>
      <c r="BQ1620" s="314" t="s">
        <v>15099</v>
      </c>
      <c r="BV1620" s="314" t="s">
        <v>11571</v>
      </c>
      <c r="BW1620" s="181">
        <v>41465</v>
      </c>
      <c r="BZ1620" s="181">
        <v>41465</v>
      </c>
      <c r="CA1620" s="292">
        <v>0.75</v>
      </c>
      <c r="CB1620" t="s">
        <v>1419</v>
      </c>
      <c r="CF1620" s="318" t="s">
        <v>2674</v>
      </c>
      <c r="DM1620" s="314" t="s">
        <v>11235</v>
      </c>
      <c r="DP1620" s="314" t="s">
        <v>9144</v>
      </c>
      <c r="DQ1620" s="314">
        <v>21.8</v>
      </c>
      <c r="DR1620" s="314" t="s">
        <v>11281</v>
      </c>
      <c r="EH1620" s="314" t="s">
        <v>11270</v>
      </c>
      <c r="EI1620" s="314" t="s">
        <v>9144</v>
      </c>
      <c r="EJ1620" s="314">
        <v>0.12</v>
      </c>
    </row>
    <row r="1621" spans="7:140" x14ac:dyDescent="0.35">
      <c r="G1621" s="322">
        <v>41501</v>
      </c>
      <c r="N1621" s="315" t="s">
        <v>18599</v>
      </c>
      <c r="S1621" s="314" t="s">
        <v>1404</v>
      </c>
      <c r="W1621" s="316">
        <v>41399</v>
      </c>
      <c r="AB1621" s="314" t="s">
        <v>7399</v>
      </c>
      <c r="AS1621" s="314" t="s">
        <v>15111</v>
      </c>
      <c r="BD1621" s="314" t="s">
        <v>11771</v>
      </c>
      <c r="BE1621" s="314" t="s">
        <v>8637</v>
      </c>
      <c r="BG1621" s="175" t="s">
        <v>11772</v>
      </c>
      <c r="BP1621" s="314" t="s">
        <v>15136</v>
      </c>
      <c r="BQ1621" s="314" t="s">
        <v>15099</v>
      </c>
      <c r="BV1621" s="314" t="s">
        <v>11571</v>
      </c>
      <c r="BW1621" s="181">
        <v>41465</v>
      </c>
      <c r="BZ1621" s="181">
        <v>41465</v>
      </c>
      <c r="CA1621" s="292">
        <v>0.91666666666666663</v>
      </c>
      <c r="CB1621" t="s">
        <v>1419</v>
      </c>
      <c r="CF1621" s="318" t="s">
        <v>2674</v>
      </c>
      <c r="DM1621" s="314" t="s">
        <v>11235</v>
      </c>
      <c r="DP1621" s="314" t="s">
        <v>9144</v>
      </c>
      <c r="DQ1621" s="314">
        <v>21.2</v>
      </c>
      <c r="DR1621" s="314" t="s">
        <v>11281</v>
      </c>
      <c r="EH1621" s="314" t="s">
        <v>11270</v>
      </c>
      <c r="EI1621" s="314" t="s">
        <v>9144</v>
      </c>
      <c r="EJ1621" s="314">
        <v>0.12</v>
      </c>
    </row>
    <row r="1622" spans="7:140" x14ac:dyDescent="0.35">
      <c r="G1622" s="322">
        <v>41501</v>
      </c>
      <c r="N1622" s="315" t="s">
        <v>18599</v>
      </c>
      <c r="S1622" s="314" t="s">
        <v>1404</v>
      </c>
      <c r="W1622" s="316">
        <v>41399</v>
      </c>
      <c r="AB1622" s="314" t="s">
        <v>7399</v>
      </c>
      <c r="AS1622" s="314" t="s">
        <v>15111</v>
      </c>
      <c r="BD1622" s="314" t="s">
        <v>11771</v>
      </c>
      <c r="BE1622" s="314" t="s">
        <v>8637</v>
      </c>
      <c r="BG1622" s="175" t="s">
        <v>11772</v>
      </c>
      <c r="BP1622" s="314" t="s">
        <v>15136</v>
      </c>
      <c r="BQ1622" s="314" t="s">
        <v>15099</v>
      </c>
      <c r="BV1622" s="314" t="s">
        <v>11571</v>
      </c>
      <c r="BW1622" s="181">
        <v>41466</v>
      </c>
      <c r="BZ1622" s="181">
        <v>41466</v>
      </c>
      <c r="CA1622" s="292">
        <v>8.3333333333333329E-2</v>
      </c>
      <c r="CB1622" t="s">
        <v>1419</v>
      </c>
      <c r="CF1622" s="318" t="s">
        <v>2674</v>
      </c>
      <c r="DM1622" s="314" t="s">
        <v>11235</v>
      </c>
      <c r="DP1622" s="314" t="s">
        <v>9144</v>
      </c>
      <c r="DQ1622" s="314">
        <v>20.5</v>
      </c>
      <c r="DR1622" s="314" t="s">
        <v>11281</v>
      </c>
      <c r="EH1622" s="314" t="s">
        <v>11270</v>
      </c>
      <c r="EI1622" s="314" t="s">
        <v>9144</v>
      </c>
      <c r="EJ1622" s="314">
        <v>0.12</v>
      </c>
    </row>
    <row r="1623" spans="7:140" x14ac:dyDescent="0.35">
      <c r="G1623" s="322">
        <v>41501</v>
      </c>
      <c r="N1623" s="315" t="s">
        <v>18599</v>
      </c>
      <c r="S1623" s="314" t="s">
        <v>1404</v>
      </c>
      <c r="W1623" s="316">
        <v>41399</v>
      </c>
      <c r="AB1623" s="314" t="s">
        <v>7399</v>
      </c>
      <c r="AS1623" s="314" t="s">
        <v>15111</v>
      </c>
      <c r="BD1623" s="314" t="s">
        <v>11771</v>
      </c>
      <c r="BE1623" s="314" t="s">
        <v>8637</v>
      </c>
      <c r="BG1623" s="175" t="s">
        <v>11772</v>
      </c>
      <c r="BP1623" s="314" t="s">
        <v>15136</v>
      </c>
      <c r="BQ1623" s="314" t="s">
        <v>15099</v>
      </c>
      <c r="BV1623" s="314" t="s">
        <v>11571</v>
      </c>
      <c r="BW1623" s="181">
        <v>41466</v>
      </c>
      <c r="BZ1623" s="181">
        <v>41466</v>
      </c>
      <c r="CA1623" s="292">
        <v>0.25</v>
      </c>
      <c r="CB1623" t="s">
        <v>1419</v>
      </c>
      <c r="CF1623" s="318" t="s">
        <v>2674</v>
      </c>
      <c r="DM1623" s="314" t="s">
        <v>11235</v>
      </c>
      <c r="DP1623" s="314" t="s">
        <v>9144</v>
      </c>
      <c r="DQ1623" s="314">
        <v>19.8</v>
      </c>
      <c r="DR1623" s="314" t="s">
        <v>11281</v>
      </c>
      <c r="EH1623" s="314" t="s">
        <v>11270</v>
      </c>
      <c r="EI1623" s="314" t="s">
        <v>9144</v>
      </c>
      <c r="EJ1623" s="314">
        <v>0.12</v>
      </c>
    </row>
    <row r="1624" spans="7:140" x14ac:dyDescent="0.35">
      <c r="G1624" s="322">
        <v>41501</v>
      </c>
      <c r="N1624" s="315" t="s">
        <v>18599</v>
      </c>
      <c r="S1624" s="314" t="s">
        <v>1404</v>
      </c>
      <c r="W1624" s="316">
        <v>41399</v>
      </c>
      <c r="AB1624" s="314" t="s">
        <v>7399</v>
      </c>
      <c r="AS1624" s="314" t="s">
        <v>15111</v>
      </c>
      <c r="BD1624" s="314" t="s">
        <v>11771</v>
      </c>
      <c r="BE1624" s="314" t="s">
        <v>8637</v>
      </c>
      <c r="BG1624" s="175" t="s">
        <v>11772</v>
      </c>
      <c r="BP1624" s="314" t="s">
        <v>15136</v>
      </c>
      <c r="BQ1624" s="314" t="s">
        <v>15099</v>
      </c>
      <c r="BV1624" s="314" t="s">
        <v>11571</v>
      </c>
      <c r="BW1624" s="181">
        <v>41466</v>
      </c>
      <c r="BZ1624" s="181">
        <v>41466</v>
      </c>
      <c r="CA1624" s="292">
        <v>0.41666666666666669</v>
      </c>
      <c r="CB1624" t="s">
        <v>1419</v>
      </c>
      <c r="CF1624" s="318" t="s">
        <v>2674</v>
      </c>
      <c r="DM1624" s="314" t="s">
        <v>11235</v>
      </c>
      <c r="DP1624" s="314" t="s">
        <v>9144</v>
      </c>
      <c r="DQ1624" s="314">
        <v>19.8</v>
      </c>
      <c r="DR1624" s="314" t="s">
        <v>11281</v>
      </c>
      <c r="EH1624" s="314" t="s">
        <v>11270</v>
      </c>
      <c r="EI1624" s="314" t="s">
        <v>9144</v>
      </c>
      <c r="EJ1624" s="314">
        <v>0.12</v>
      </c>
    </row>
    <row r="1625" spans="7:140" x14ac:dyDescent="0.35">
      <c r="G1625" s="322">
        <v>41501</v>
      </c>
      <c r="N1625" s="315" t="s">
        <v>18599</v>
      </c>
      <c r="S1625" s="314" t="s">
        <v>1404</v>
      </c>
      <c r="W1625" s="316">
        <v>41399</v>
      </c>
      <c r="AB1625" s="314" t="s">
        <v>7399</v>
      </c>
      <c r="AS1625" s="314" t="s">
        <v>15111</v>
      </c>
      <c r="BD1625" s="314" t="s">
        <v>11771</v>
      </c>
      <c r="BE1625" s="314" t="s">
        <v>8637</v>
      </c>
      <c r="BG1625" s="175" t="s">
        <v>11772</v>
      </c>
      <c r="BP1625" s="314" t="s">
        <v>15136</v>
      </c>
      <c r="BQ1625" s="314" t="s">
        <v>15099</v>
      </c>
      <c r="BV1625" s="314" t="s">
        <v>11571</v>
      </c>
      <c r="BW1625" s="181">
        <v>41466</v>
      </c>
      <c r="BZ1625" s="181">
        <v>41466</v>
      </c>
      <c r="CA1625" s="292">
        <v>0.58333333333333337</v>
      </c>
      <c r="CB1625" t="s">
        <v>1419</v>
      </c>
      <c r="CF1625" s="318" t="s">
        <v>2674</v>
      </c>
      <c r="DM1625" s="314" t="s">
        <v>11235</v>
      </c>
      <c r="DP1625" s="314" t="s">
        <v>9144</v>
      </c>
      <c r="DQ1625" s="314">
        <v>19.5</v>
      </c>
      <c r="DR1625" s="314" t="s">
        <v>11281</v>
      </c>
      <c r="EH1625" s="314" t="s">
        <v>11270</v>
      </c>
      <c r="EI1625" s="314" t="s">
        <v>9144</v>
      </c>
      <c r="EJ1625" s="314">
        <v>0.12</v>
      </c>
    </row>
    <row r="1626" spans="7:140" x14ac:dyDescent="0.35">
      <c r="G1626" s="322">
        <v>41501</v>
      </c>
      <c r="N1626" s="315" t="s">
        <v>18599</v>
      </c>
      <c r="S1626" s="314" t="s">
        <v>1404</v>
      </c>
      <c r="W1626" s="316">
        <v>41399</v>
      </c>
      <c r="AB1626" s="314" t="s">
        <v>7399</v>
      </c>
      <c r="AS1626" s="314" t="s">
        <v>15111</v>
      </c>
      <c r="BD1626" s="314" t="s">
        <v>11771</v>
      </c>
      <c r="BE1626" s="314" t="s">
        <v>8637</v>
      </c>
      <c r="BG1626" s="175" t="s">
        <v>11772</v>
      </c>
      <c r="BP1626" s="314" t="s">
        <v>15136</v>
      </c>
      <c r="BQ1626" s="314" t="s">
        <v>15099</v>
      </c>
      <c r="BV1626" s="314" t="s">
        <v>11571</v>
      </c>
      <c r="BW1626" s="181">
        <v>41466</v>
      </c>
      <c r="BZ1626" s="181">
        <v>41466</v>
      </c>
      <c r="CA1626" s="292">
        <v>0.75</v>
      </c>
      <c r="CB1626" t="s">
        <v>1419</v>
      </c>
      <c r="CF1626" s="318" t="s">
        <v>2674</v>
      </c>
      <c r="DM1626" s="314" t="s">
        <v>11235</v>
      </c>
      <c r="DP1626" s="314" t="s">
        <v>9144</v>
      </c>
      <c r="DQ1626" s="314">
        <v>21.2</v>
      </c>
      <c r="DR1626" s="314" t="s">
        <v>11281</v>
      </c>
      <c r="EH1626" s="314" t="s">
        <v>11270</v>
      </c>
      <c r="EI1626" s="314" t="s">
        <v>9144</v>
      </c>
      <c r="EJ1626" s="314">
        <v>0.12</v>
      </c>
    </row>
    <row r="1627" spans="7:140" x14ac:dyDescent="0.35">
      <c r="G1627" s="322">
        <v>41501</v>
      </c>
      <c r="N1627" s="315" t="s">
        <v>18599</v>
      </c>
      <c r="S1627" s="314" t="s">
        <v>1404</v>
      </c>
      <c r="W1627" s="316">
        <v>41399</v>
      </c>
      <c r="AB1627" s="314" t="s">
        <v>7399</v>
      </c>
      <c r="AS1627" s="314" t="s">
        <v>15111</v>
      </c>
      <c r="BD1627" s="314" t="s">
        <v>11771</v>
      </c>
      <c r="BE1627" s="314" t="s">
        <v>8637</v>
      </c>
      <c r="BG1627" s="175" t="s">
        <v>11772</v>
      </c>
      <c r="BP1627" s="314" t="s">
        <v>15136</v>
      </c>
      <c r="BQ1627" s="314" t="s">
        <v>15099</v>
      </c>
      <c r="BV1627" s="314" t="s">
        <v>11571</v>
      </c>
      <c r="BW1627" s="181">
        <v>41466</v>
      </c>
      <c r="BZ1627" s="181">
        <v>41466</v>
      </c>
      <c r="CA1627" s="292">
        <v>0.91666666666666663</v>
      </c>
      <c r="CB1627" t="s">
        <v>1419</v>
      </c>
      <c r="CF1627" s="318" t="s">
        <v>2674</v>
      </c>
      <c r="DM1627" s="314" t="s">
        <v>11235</v>
      </c>
      <c r="DP1627" s="314" t="s">
        <v>9144</v>
      </c>
      <c r="DQ1627" s="314">
        <v>20.7</v>
      </c>
      <c r="DR1627" s="314" t="s">
        <v>11281</v>
      </c>
      <c r="EH1627" s="314" t="s">
        <v>11270</v>
      </c>
      <c r="EI1627" s="314" t="s">
        <v>9144</v>
      </c>
      <c r="EJ1627" s="314">
        <v>0.12</v>
      </c>
    </row>
    <row r="1628" spans="7:140" x14ac:dyDescent="0.35">
      <c r="G1628" s="322">
        <v>41501</v>
      </c>
      <c r="N1628" s="315" t="s">
        <v>18599</v>
      </c>
      <c r="S1628" s="314" t="s">
        <v>1404</v>
      </c>
      <c r="W1628" s="316">
        <v>41399</v>
      </c>
      <c r="AB1628" s="314" t="s">
        <v>7399</v>
      </c>
      <c r="AS1628" s="314" t="s">
        <v>15111</v>
      </c>
      <c r="BD1628" s="314" t="s">
        <v>11771</v>
      </c>
      <c r="BE1628" s="314" t="s">
        <v>8637</v>
      </c>
      <c r="BG1628" s="175" t="s">
        <v>11772</v>
      </c>
      <c r="BP1628" s="314" t="s">
        <v>15136</v>
      </c>
      <c r="BQ1628" s="314" t="s">
        <v>15099</v>
      </c>
      <c r="BV1628" s="314" t="s">
        <v>11571</v>
      </c>
      <c r="BW1628" s="181">
        <v>41467</v>
      </c>
      <c r="BZ1628" s="181">
        <v>41467</v>
      </c>
      <c r="CA1628" s="292">
        <v>8.3333333333333329E-2</v>
      </c>
      <c r="CB1628" t="s">
        <v>1419</v>
      </c>
      <c r="CF1628" s="318" t="s">
        <v>2674</v>
      </c>
      <c r="DM1628" s="314" t="s">
        <v>11235</v>
      </c>
      <c r="DP1628" s="314" t="s">
        <v>9144</v>
      </c>
      <c r="DQ1628" s="314">
        <v>19.899999999999999</v>
      </c>
      <c r="DR1628" s="314" t="s">
        <v>11281</v>
      </c>
      <c r="EH1628" s="314" t="s">
        <v>11270</v>
      </c>
      <c r="EI1628" s="314" t="s">
        <v>9144</v>
      </c>
      <c r="EJ1628" s="314">
        <v>0.12</v>
      </c>
    </row>
    <row r="1629" spans="7:140" x14ac:dyDescent="0.35">
      <c r="G1629" s="322">
        <v>41501</v>
      </c>
      <c r="N1629" s="315" t="s">
        <v>18599</v>
      </c>
      <c r="S1629" s="314" t="s">
        <v>1404</v>
      </c>
      <c r="W1629" s="316">
        <v>41399</v>
      </c>
      <c r="AB1629" s="314" t="s">
        <v>7399</v>
      </c>
      <c r="AS1629" s="314" t="s">
        <v>15111</v>
      </c>
      <c r="BD1629" s="314" t="s">
        <v>11771</v>
      </c>
      <c r="BE1629" s="314" t="s">
        <v>8637</v>
      </c>
      <c r="BG1629" s="175" t="s">
        <v>11772</v>
      </c>
      <c r="BP1629" s="314" t="s">
        <v>15136</v>
      </c>
      <c r="BQ1629" s="314" t="s">
        <v>15099</v>
      </c>
      <c r="BV1629" s="314" t="s">
        <v>11571</v>
      </c>
      <c r="BW1629" s="181">
        <v>41467</v>
      </c>
      <c r="BZ1629" s="181">
        <v>41467</v>
      </c>
      <c r="CA1629" s="292">
        <v>0.25</v>
      </c>
      <c r="CB1629" t="s">
        <v>1419</v>
      </c>
      <c r="CF1629" s="318" t="s">
        <v>2674</v>
      </c>
      <c r="DM1629" s="314" t="s">
        <v>11235</v>
      </c>
      <c r="DP1629" s="314" t="s">
        <v>9144</v>
      </c>
      <c r="DQ1629" s="314">
        <v>19.2</v>
      </c>
      <c r="DR1629" s="314" t="s">
        <v>11281</v>
      </c>
      <c r="EH1629" s="314" t="s">
        <v>11270</v>
      </c>
      <c r="EI1629" s="314" t="s">
        <v>9144</v>
      </c>
      <c r="EJ1629" s="314">
        <v>0.12</v>
      </c>
    </row>
    <row r="1630" spans="7:140" x14ac:dyDescent="0.35">
      <c r="G1630" s="322">
        <v>41501</v>
      </c>
      <c r="N1630" s="315" t="s">
        <v>18599</v>
      </c>
      <c r="S1630" s="314" t="s">
        <v>1404</v>
      </c>
      <c r="W1630" s="316">
        <v>41399</v>
      </c>
      <c r="AB1630" s="314" t="s">
        <v>7399</v>
      </c>
      <c r="AS1630" s="314" t="s">
        <v>15111</v>
      </c>
      <c r="BD1630" s="314" t="s">
        <v>11771</v>
      </c>
      <c r="BE1630" s="314" t="s">
        <v>8637</v>
      </c>
      <c r="BG1630" s="175" t="s">
        <v>11772</v>
      </c>
      <c r="BP1630" s="314" t="s">
        <v>15136</v>
      </c>
      <c r="BQ1630" s="314" t="s">
        <v>15099</v>
      </c>
      <c r="BV1630" s="314" t="s">
        <v>11571</v>
      </c>
      <c r="BW1630" s="181">
        <v>41467</v>
      </c>
      <c r="BZ1630" s="181">
        <v>41467</v>
      </c>
      <c r="CA1630" s="292">
        <v>0.41666666666666669</v>
      </c>
      <c r="CB1630" t="s">
        <v>1419</v>
      </c>
      <c r="CF1630" s="318" t="s">
        <v>2674</v>
      </c>
      <c r="DM1630" s="314" t="s">
        <v>11235</v>
      </c>
      <c r="DP1630" s="314" t="s">
        <v>9144</v>
      </c>
      <c r="DQ1630" s="314">
        <v>19</v>
      </c>
      <c r="DR1630" s="314" t="s">
        <v>11281</v>
      </c>
      <c r="EH1630" s="314" t="s">
        <v>11270</v>
      </c>
      <c r="EI1630" s="314" t="s">
        <v>9144</v>
      </c>
      <c r="EJ1630" s="314">
        <v>0.12</v>
      </c>
    </row>
    <row r="1631" spans="7:140" x14ac:dyDescent="0.35">
      <c r="G1631" s="322">
        <v>41501</v>
      </c>
      <c r="N1631" s="315" t="s">
        <v>18599</v>
      </c>
      <c r="S1631" s="314" t="s">
        <v>1404</v>
      </c>
      <c r="W1631" s="316">
        <v>41399</v>
      </c>
      <c r="AB1631" s="314" t="s">
        <v>7399</v>
      </c>
      <c r="AS1631" s="314" t="s">
        <v>15111</v>
      </c>
      <c r="BD1631" s="314" t="s">
        <v>11771</v>
      </c>
      <c r="BE1631" s="314" t="s">
        <v>8637</v>
      </c>
      <c r="BG1631" s="175" t="s">
        <v>11772</v>
      </c>
      <c r="BP1631" s="314" t="s">
        <v>15136</v>
      </c>
      <c r="BQ1631" s="314" t="s">
        <v>15099</v>
      </c>
      <c r="BV1631" s="314" t="s">
        <v>11571</v>
      </c>
      <c r="BW1631" s="181">
        <v>41467</v>
      </c>
      <c r="BZ1631" s="181">
        <v>41467</v>
      </c>
      <c r="CA1631" s="292">
        <v>0.58333333333333337</v>
      </c>
      <c r="CB1631" t="s">
        <v>1419</v>
      </c>
      <c r="CF1631" s="318" t="s">
        <v>2674</v>
      </c>
      <c r="DM1631" s="314" t="s">
        <v>11235</v>
      </c>
      <c r="DP1631" s="314" t="s">
        <v>9144</v>
      </c>
      <c r="DQ1631" s="314">
        <v>19.399999999999999</v>
      </c>
      <c r="DR1631" s="314" t="s">
        <v>11281</v>
      </c>
      <c r="EH1631" s="314" t="s">
        <v>11270</v>
      </c>
      <c r="EI1631" s="314" t="s">
        <v>9144</v>
      </c>
      <c r="EJ1631" s="314">
        <v>0.12</v>
      </c>
    </row>
    <row r="1632" spans="7:140" x14ac:dyDescent="0.35">
      <c r="G1632" s="322">
        <v>41501</v>
      </c>
      <c r="N1632" s="315" t="s">
        <v>18599</v>
      </c>
      <c r="S1632" s="314" t="s">
        <v>1404</v>
      </c>
      <c r="W1632" s="316">
        <v>41399</v>
      </c>
      <c r="AB1632" s="314" t="s">
        <v>7399</v>
      </c>
      <c r="AS1632" s="314" t="s">
        <v>15111</v>
      </c>
      <c r="BD1632" s="314" t="s">
        <v>11771</v>
      </c>
      <c r="BE1632" s="314" t="s">
        <v>8637</v>
      </c>
      <c r="BG1632" s="175" t="s">
        <v>11772</v>
      </c>
      <c r="BP1632" s="314" t="s">
        <v>15136</v>
      </c>
      <c r="BQ1632" s="314" t="s">
        <v>15099</v>
      </c>
      <c r="BV1632" s="314" t="s">
        <v>11571</v>
      </c>
      <c r="BW1632" s="181">
        <v>41467</v>
      </c>
      <c r="BZ1632" s="181">
        <v>41467</v>
      </c>
      <c r="CA1632" s="292">
        <v>0.75</v>
      </c>
      <c r="CB1632" t="s">
        <v>1419</v>
      </c>
      <c r="CF1632" s="318" t="s">
        <v>2674</v>
      </c>
      <c r="DM1632" s="314" t="s">
        <v>11235</v>
      </c>
      <c r="DP1632" s="314" t="s">
        <v>9144</v>
      </c>
      <c r="DQ1632" s="314">
        <v>21.5</v>
      </c>
      <c r="DR1632" s="314" t="s">
        <v>11281</v>
      </c>
      <c r="EH1632" s="314" t="s">
        <v>11270</v>
      </c>
      <c r="EI1632" s="314" t="s">
        <v>9144</v>
      </c>
      <c r="EJ1632" s="314">
        <v>0.12</v>
      </c>
    </row>
    <row r="1633" spans="7:140" x14ac:dyDescent="0.35">
      <c r="G1633" s="322">
        <v>41501</v>
      </c>
      <c r="N1633" s="315" t="s">
        <v>18599</v>
      </c>
      <c r="S1633" s="314" t="s">
        <v>1404</v>
      </c>
      <c r="W1633" s="316">
        <v>41399</v>
      </c>
      <c r="AB1633" s="314" t="s">
        <v>7399</v>
      </c>
      <c r="AS1633" s="314" t="s">
        <v>15111</v>
      </c>
      <c r="BD1633" s="314" t="s">
        <v>11771</v>
      </c>
      <c r="BE1633" s="314" t="s">
        <v>8637</v>
      </c>
      <c r="BG1633" s="175" t="s">
        <v>11772</v>
      </c>
      <c r="BP1633" s="314" t="s">
        <v>15136</v>
      </c>
      <c r="BQ1633" s="314" t="s">
        <v>15099</v>
      </c>
      <c r="BV1633" s="314" t="s">
        <v>11571</v>
      </c>
      <c r="BW1633" s="181">
        <v>41467</v>
      </c>
      <c r="BZ1633" s="181">
        <v>41467</v>
      </c>
      <c r="CA1633" s="292">
        <v>0.91666666666666663</v>
      </c>
      <c r="CB1633" t="s">
        <v>1419</v>
      </c>
      <c r="CF1633" s="318" t="s">
        <v>2674</v>
      </c>
      <c r="DM1633" s="314" t="s">
        <v>11235</v>
      </c>
      <c r="DP1633" s="314" t="s">
        <v>9144</v>
      </c>
      <c r="DQ1633" s="314">
        <v>22.5</v>
      </c>
      <c r="DR1633" s="314" t="s">
        <v>11281</v>
      </c>
      <c r="EH1633" s="314" t="s">
        <v>11270</v>
      </c>
      <c r="EI1633" s="314" t="s">
        <v>9144</v>
      </c>
      <c r="EJ1633" s="314">
        <v>0.12</v>
      </c>
    </row>
    <row r="1634" spans="7:140" x14ac:dyDescent="0.35">
      <c r="G1634" s="322">
        <v>41501</v>
      </c>
      <c r="N1634" s="315" t="s">
        <v>18599</v>
      </c>
      <c r="S1634" s="314" t="s">
        <v>1404</v>
      </c>
      <c r="W1634" s="316">
        <v>41399</v>
      </c>
      <c r="AB1634" s="314" t="s">
        <v>7399</v>
      </c>
      <c r="AS1634" s="314" t="s">
        <v>15111</v>
      </c>
      <c r="BD1634" s="314" t="s">
        <v>11771</v>
      </c>
      <c r="BE1634" s="314" t="s">
        <v>8637</v>
      </c>
      <c r="BG1634" s="175" t="s">
        <v>11772</v>
      </c>
      <c r="BP1634" s="314" t="s">
        <v>15136</v>
      </c>
      <c r="BQ1634" s="314" t="s">
        <v>15099</v>
      </c>
      <c r="BV1634" s="314" t="s">
        <v>11571</v>
      </c>
      <c r="BW1634" s="181">
        <v>41468</v>
      </c>
      <c r="BZ1634" s="181">
        <v>41468</v>
      </c>
      <c r="CA1634" s="292">
        <v>8.3333333333333329E-2</v>
      </c>
      <c r="CB1634" t="s">
        <v>1419</v>
      </c>
      <c r="CF1634" s="318" t="s">
        <v>2674</v>
      </c>
      <c r="DM1634" s="314" t="s">
        <v>11235</v>
      </c>
      <c r="DP1634" s="314" t="s">
        <v>9144</v>
      </c>
      <c r="DQ1634" s="314">
        <v>22.1</v>
      </c>
      <c r="DR1634" s="314" t="s">
        <v>11281</v>
      </c>
      <c r="EH1634" s="314" t="s">
        <v>11270</v>
      </c>
      <c r="EI1634" s="314" t="s">
        <v>9144</v>
      </c>
      <c r="EJ1634" s="314">
        <v>0.12</v>
      </c>
    </row>
    <row r="1635" spans="7:140" x14ac:dyDescent="0.35">
      <c r="G1635" s="322">
        <v>41501</v>
      </c>
      <c r="N1635" s="315" t="s">
        <v>18599</v>
      </c>
      <c r="S1635" s="314" t="s">
        <v>1404</v>
      </c>
      <c r="W1635" s="316">
        <v>41399</v>
      </c>
      <c r="AB1635" s="314" t="s">
        <v>7399</v>
      </c>
      <c r="AS1635" s="314" t="s">
        <v>15111</v>
      </c>
      <c r="BD1635" s="314" t="s">
        <v>11771</v>
      </c>
      <c r="BE1635" s="314" t="s">
        <v>8637</v>
      </c>
      <c r="BG1635" s="175" t="s">
        <v>11772</v>
      </c>
      <c r="BP1635" s="314" t="s">
        <v>15136</v>
      </c>
      <c r="BQ1635" s="314" t="s">
        <v>15099</v>
      </c>
      <c r="BV1635" s="314" t="s">
        <v>11571</v>
      </c>
      <c r="BW1635" s="181">
        <v>41468</v>
      </c>
      <c r="BZ1635" s="181">
        <v>41468</v>
      </c>
      <c r="CA1635" s="292">
        <v>0.25</v>
      </c>
      <c r="CB1635" t="s">
        <v>1419</v>
      </c>
      <c r="CF1635" s="318" t="s">
        <v>2674</v>
      </c>
      <c r="DM1635" s="314" t="s">
        <v>11235</v>
      </c>
      <c r="DP1635" s="314" t="s">
        <v>9144</v>
      </c>
      <c r="DQ1635" s="314">
        <v>21.7</v>
      </c>
      <c r="DR1635" s="314" t="s">
        <v>11281</v>
      </c>
      <c r="EH1635" s="314" t="s">
        <v>11270</v>
      </c>
      <c r="EI1635" s="314" t="s">
        <v>9144</v>
      </c>
      <c r="EJ1635" s="314">
        <v>0.12</v>
      </c>
    </row>
    <row r="1636" spans="7:140" x14ac:dyDescent="0.35">
      <c r="G1636" s="322">
        <v>41501</v>
      </c>
      <c r="N1636" s="315" t="s">
        <v>18599</v>
      </c>
      <c r="S1636" s="314" t="s">
        <v>1404</v>
      </c>
      <c r="W1636" s="316">
        <v>41399</v>
      </c>
      <c r="AB1636" s="314" t="s">
        <v>7399</v>
      </c>
      <c r="AS1636" s="314" t="s">
        <v>15111</v>
      </c>
      <c r="BD1636" s="314" t="s">
        <v>11771</v>
      </c>
      <c r="BE1636" s="314" t="s">
        <v>8637</v>
      </c>
      <c r="BG1636" s="175" t="s">
        <v>11772</v>
      </c>
      <c r="BP1636" s="314" t="s">
        <v>15136</v>
      </c>
      <c r="BQ1636" s="314" t="s">
        <v>15099</v>
      </c>
      <c r="BV1636" s="314" t="s">
        <v>11571</v>
      </c>
      <c r="BW1636" s="181">
        <v>41468</v>
      </c>
      <c r="BZ1636" s="181">
        <v>41468</v>
      </c>
      <c r="CA1636" s="292">
        <v>0.41666666666666669</v>
      </c>
      <c r="CB1636" t="s">
        <v>1419</v>
      </c>
      <c r="CF1636" s="318" t="s">
        <v>2674</v>
      </c>
      <c r="DM1636" s="314" t="s">
        <v>11235</v>
      </c>
      <c r="DP1636" s="314" t="s">
        <v>9144</v>
      </c>
      <c r="DQ1636" s="314">
        <v>21.7</v>
      </c>
      <c r="DR1636" s="314" t="s">
        <v>11281</v>
      </c>
      <c r="EH1636" s="314" t="s">
        <v>11270</v>
      </c>
      <c r="EI1636" s="314" t="s">
        <v>9144</v>
      </c>
      <c r="EJ1636" s="314">
        <v>0.12</v>
      </c>
    </row>
    <row r="1637" spans="7:140" x14ac:dyDescent="0.35">
      <c r="G1637" s="322">
        <v>41501</v>
      </c>
      <c r="N1637" s="315" t="s">
        <v>18599</v>
      </c>
      <c r="S1637" s="314" t="s">
        <v>1404</v>
      </c>
      <c r="W1637" s="316">
        <v>41399</v>
      </c>
      <c r="AB1637" s="314" t="s">
        <v>7399</v>
      </c>
      <c r="AS1637" s="314" t="s">
        <v>15111</v>
      </c>
      <c r="BD1637" s="314" t="s">
        <v>11771</v>
      </c>
      <c r="BE1637" s="314" t="s">
        <v>8637</v>
      </c>
      <c r="BG1637" s="175" t="s">
        <v>11772</v>
      </c>
      <c r="BP1637" s="314" t="s">
        <v>15136</v>
      </c>
      <c r="BQ1637" s="314" t="s">
        <v>15099</v>
      </c>
      <c r="BV1637" s="314" t="s">
        <v>11571</v>
      </c>
      <c r="BW1637" s="181">
        <v>41468</v>
      </c>
      <c r="BZ1637" s="181">
        <v>41468</v>
      </c>
      <c r="CA1637" s="292">
        <v>0.58333333333333337</v>
      </c>
      <c r="CB1637" t="s">
        <v>1419</v>
      </c>
      <c r="CF1637" s="318" t="s">
        <v>2674</v>
      </c>
      <c r="DM1637" s="314" t="s">
        <v>11235</v>
      </c>
      <c r="DP1637" s="314" t="s">
        <v>9144</v>
      </c>
      <c r="DQ1637" s="314">
        <v>22.9</v>
      </c>
      <c r="DR1637" s="314" t="s">
        <v>11281</v>
      </c>
      <c r="EH1637" s="314" t="s">
        <v>11270</v>
      </c>
      <c r="EI1637" s="314" t="s">
        <v>9144</v>
      </c>
      <c r="EJ1637" s="314">
        <v>0.12</v>
      </c>
    </row>
    <row r="1638" spans="7:140" x14ac:dyDescent="0.35">
      <c r="G1638" s="322">
        <v>41501</v>
      </c>
      <c r="N1638" s="315" t="s">
        <v>18599</v>
      </c>
      <c r="S1638" s="314" t="s">
        <v>1404</v>
      </c>
      <c r="W1638" s="316">
        <v>41399</v>
      </c>
      <c r="AB1638" s="314" t="s">
        <v>7399</v>
      </c>
      <c r="AS1638" s="314" t="s">
        <v>15111</v>
      </c>
      <c r="BD1638" s="314" t="s">
        <v>11771</v>
      </c>
      <c r="BE1638" s="314" t="s">
        <v>8637</v>
      </c>
      <c r="BG1638" s="175" t="s">
        <v>11772</v>
      </c>
      <c r="BP1638" s="314" t="s">
        <v>15136</v>
      </c>
      <c r="BQ1638" s="314" t="s">
        <v>15099</v>
      </c>
      <c r="BV1638" s="314" t="s">
        <v>11571</v>
      </c>
      <c r="BW1638" s="181">
        <v>41468</v>
      </c>
      <c r="BZ1638" s="181">
        <v>41468</v>
      </c>
      <c r="CA1638" s="292">
        <v>0.75</v>
      </c>
      <c r="CB1638" t="s">
        <v>1419</v>
      </c>
      <c r="CF1638" s="318" t="s">
        <v>2674</v>
      </c>
      <c r="DM1638" s="314" t="s">
        <v>11235</v>
      </c>
      <c r="DP1638" s="314" t="s">
        <v>9144</v>
      </c>
      <c r="DQ1638" s="314">
        <v>22.6</v>
      </c>
      <c r="DR1638" s="314" t="s">
        <v>11281</v>
      </c>
      <c r="EH1638" s="314" t="s">
        <v>11270</v>
      </c>
      <c r="EI1638" s="314" t="s">
        <v>9144</v>
      </c>
      <c r="EJ1638" s="314">
        <v>0.12</v>
      </c>
    </row>
    <row r="1639" spans="7:140" x14ac:dyDescent="0.35">
      <c r="G1639" s="322">
        <v>41501</v>
      </c>
      <c r="N1639" s="315" t="s">
        <v>18599</v>
      </c>
      <c r="S1639" s="314" t="s">
        <v>1404</v>
      </c>
      <c r="W1639" s="316">
        <v>41399</v>
      </c>
      <c r="AB1639" s="314" t="s">
        <v>7399</v>
      </c>
      <c r="AS1639" s="314" t="s">
        <v>15111</v>
      </c>
      <c r="BD1639" s="314" t="s">
        <v>11771</v>
      </c>
      <c r="BE1639" s="314" t="s">
        <v>8637</v>
      </c>
      <c r="BG1639" s="175" t="s">
        <v>11772</v>
      </c>
      <c r="BP1639" s="314" t="s">
        <v>15136</v>
      </c>
      <c r="BQ1639" s="314" t="s">
        <v>15099</v>
      </c>
      <c r="BV1639" s="314" t="s">
        <v>11571</v>
      </c>
      <c r="BW1639" s="181">
        <v>41468</v>
      </c>
      <c r="BZ1639" s="181">
        <v>41468</v>
      </c>
      <c r="CA1639" s="292">
        <v>0.91666666666666663</v>
      </c>
      <c r="CB1639" t="s">
        <v>1419</v>
      </c>
      <c r="CF1639" s="318" t="s">
        <v>2674</v>
      </c>
      <c r="DM1639" s="314" t="s">
        <v>11235</v>
      </c>
      <c r="DP1639" s="314" t="s">
        <v>9144</v>
      </c>
      <c r="DQ1639" s="314">
        <v>21.5</v>
      </c>
      <c r="DR1639" s="314" t="s">
        <v>11281</v>
      </c>
      <c r="EH1639" s="314" t="s">
        <v>11270</v>
      </c>
      <c r="EI1639" s="314" t="s">
        <v>9144</v>
      </c>
      <c r="EJ1639" s="314">
        <v>0.12</v>
      </c>
    </row>
    <row r="1640" spans="7:140" x14ac:dyDescent="0.35">
      <c r="G1640" s="322">
        <v>41501</v>
      </c>
      <c r="N1640" s="315" t="s">
        <v>18599</v>
      </c>
      <c r="S1640" s="314" t="s">
        <v>1404</v>
      </c>
      <c r="W1640" s="316">
        <v>41399</v>
      </c>
      <c r="AB1640" s="314" t="s">
        <v>7399</v>
      </c>
      <c r="AS1640" s="314" t="s">
        <v>15111</v>
      </c>
      <c r="BD1640" s="314" t="s">
        <v>11771</v>
      </c>
      <c r="BE1640" s="314" t="s">
        <v>8637</v>
      </c>
      <c r="BG1640" s="175" t="s">
        <v>11772</v>
      </c>
      <c r="BP1640" s="314" t="s">
        <v>15136</v>
      </c>
      <c r="BQ1640" s="314" t="s">
        <v>15099</v>
      </c>
      <c r="BV1640" s="314" t="s">
        <v>11571</v>
      </c>
      <c r="BW1640" s="181">
        <v>41469</v>
      </c>
      <c r="BZ1640" s="181">
        <v>41469</v>
      </c>
      <c r="CA1640" s="292">
        <v>8.3333333333333329E-2</v>
      </c>
      <c r="CB1640" t="s">
        <v>1419</v>
      </c>
      <c r="CF1640" s="318" t="s">
        <v>2674</v>
      </c>
      <c r="DM1640" s="314" t="s">
        <v>11235</v>
      </c>
      <c r="DP1640" s="314" t="s">
        <v>9144</v>
      </c>
      <c r="DQ1640" s="314">
        <v>21.1</v>
      </c>
      <c r="DR1640" s="314" t="s">
        <v>11281</v>
      </c>
      <c r="EH1640" s="314" t="s">
        <v>11270</v>
      </c>
      <c r="EI1640" s="314" t="s">
        <v>9144</v>
      </c>
      <c r="EJ1640" s="314">
        <v>0.12</v>
      </c>
    </row>
    <row r="1641" spans="7:140" x14ac:dyDescent="0.35">
      <c r="G1641" s="322">
        <v>41501</v>
      </c>
      <c r="N1641" s="315" t="s">
        <v>18599</v>
      </c>
      <c r="S1641" s="314" t="s">
        <v>1404</v>
      </c>
      <c r="W1641" s="316">
        <v>41399</v>
      </c>
      <c r="AB1641" s="314" t="s">
        <v>7399</v>
      </c>
      <c r="AS1641" s="314" t="s">
        <v>15111</v>
      </c>
      <c r="BD1641" s="314" t="s">
        <v>11771</v>
      </c>
      <c r="BE1641" s="314" t="s">
        <v>8637</v>
      </c>
      <c r="BG1641" s="175" t="s">
        <v>11772</v>
      </c>
      <c r="BP1641" s="314" t="s">
        <v>15136</v>
      </c>
      <c r="BQ1641" s="314" t="s">
        <v>15099</v>
      </c>
      <c r="BV1641" s="314" t="s">
        <v>11571</v>
      </c>
      <c r="BW1641" s="181">
        <v>41469</v>
      </c>
      <c r="BZ1641" s="181">
        <v>41469</v>
      </c>
      <c r="CA1641" s="292">
        <v>0.25</v>
      </c>
      <c r="CB1641" t="s">
        <v>1419</v>
      </c>
      <c r="CF1641" s="318" t="s">
        <v>2674</v>
      </c>
      <c r="DM1641" s="314" t="s">
        <v>11235</v>
      </c>
      <c r="DP1641" s="314" t="s">
        <v>9144</v>
      </c>
      <c r="DQ1641" s="314">
        <v>20.6</v>
      </c>
      <c r="DR1641" s="314" t="s">
        <v>11281</v>
      </c>
      <c r="EH1641" s="314" t="s">
        <v>11270</v>
      </c>
      <c r="EI1641" s="314" t="s">
        <v>9144</v>
      </c>
      <c r="EJ1641" s="314">
        <v>0.12</v>
      </c>
    </row>
    <row r="1642" spans="7:140" x14ac:dyDescent="0.35">
      <c r="G1642" s="322">
        <v>41501</v>
      </c>
      <c r="N1642" s="315" t="s">
        <v>18599</v>
      </c>
      <c r="S1642" s="314" t="s">
        <v>1404</v>
      </c>
      <c r="W1642" s="316">
        <v>41399</v>
      </c>
      <c r="AB1642" s="314" t="s">
        <v>7399</v>
      </c>
      <c r="AS1642" s="314" t="s">
        <v>15111</v>
      </c>
      <c r="BD1642" s="314" t="s">
        <v>11771</v>
      </c>
      <c r="BE1642" s="314" t="s">
        <v>8637</v>
      </c>
      <c r="BG1642" s="175" t="s">
        <v>11772</v>
      </c>
      <c r="BP1642" s="314" t="s">
        <v>15136</v>
      </c>
      <c r="BQ1642" s="314" t="s">
        <v>15099</v>
      </c>
      <c r="BV1642" s="314" t="s">
        <v>11571</v>
      </c>
      <c r="BW1642" s="181">
        <v>41469</v>
      </c>
      <c r="BZ1642" s="181">
        <v>41469</v>
      </c>
      <c r="CA1642" s="292">
        <v>0.41666666666666669</v>
      </c>
      <c r="CB1642" t="s">
        <v>1419</v>
      </c>
      <c r="CF1642" s="318" t="s">
        <v>2674</v>
      </c>
      <c r="DM1642" s="314" t="s">
        <v>11235</v>
      </c>
      <c r="DP1642" s="314" t="s">
        <v>9144</v>
      </c>
      <c r="DQ1642" s="314">
        <v>21</v>
      </c>
      <c r="DR1642" s="314" t="s">
        <v>11281</v>
      </c>
      <c r="EH1642" s="314" t="s">
        <v>11270</v>
      </c>
      <c r="EI1642" s="314" t="s">
        <v>9144</v>
      </c>
      <c r="EJ1642" s="314">
        <v>0.12</v>
      </c>
    </row>
    <row r="1643" spans="7:140" x14ac:dyDescent="0.35">
      <c r="G1643" s="322">
        <v>41501</v>
      </c>
      <c r="N1643" s="315" t="s">
        <v>18599</v>
      </c>
      <c r="S1643" s="314" t="s">
        <v>1404</v>
      </c>
      <c r="W1643" s="316">
        <v>41399</v>
      </c>
      <c r="AB1643" s="314" t="s">
        <v>7399</v>
      </c>
      <c r="AS1643" s="314" t="s">
        <v>15111</v>
      </c>
      <c r="BD1643" s="314" t="s">
        <v>11771</v>
      </c>
      <c r="BE1643" s="314" t="s">
        <v>8637</v>
      </c>
      <c r="BG1643" s="175" t="s">
        <v>11772</v>
      </c>
      <c r="BP1643" s="314" t="s">
        <v>15136</v>
      </c>
      <c r="BQ1643" s="314" t="s">
        <v>15099</v>
      </c>
      <c r="BV1643" s="314" t="s">
        <v>11571</v>
      </c>
      <c r="BW1643" s="181">
        <v>41469</v>
      </c>
      <c r="BZ1643" s="181">
        <v>41469</v>
      </c>
      <c r="CA1643" s="292">
        <v>0.58333333333333337</v>
      </c>
      <c r="CB1643" t="s">
        <v>1419</v>
      </c>
      <c r="CF1643" s="318" t="s">
        <v>2674</v>
      </c>
      <c r="DM1643" s="314" t="s">
        <v>11235</v>
      </c>
      <c r="DP1643" s="314" t="s">
        <v>9144</v>
      </c>
      <c r="DQ1643" s="314">
        <v>22.8</v>
      </c>
      <c r="DR1643" s="314" t="s">
        <v>11281</v>
      </c>
      <c r="EH1643" s="314" t="s">
        <v>11270</v>
      </c>
      <c r="EI1643" s="314" t="s">
        <v>9144</v>
      </c>
      <c r="EJ1643" s="314">
        <v>0.12</v>
      </c>
    </row>
    <row r="1644" spans="7:140" x14ac:dyDescent="0.35">
      <c r="G1644" s="322">
        <v>41501</v>
      </c>
      <c r="N1644" s="315" t="s">
        <v>18599</v>
      </c>
      <c r="S1644" s="314" t="s">
        <v>1404</v>
      </c>
      <c r="W1644" s="316">
        <v>41399</v>
      </c>
      <c r="AB1644" s="314" t="s">
        <v>7399</v>
      </c>
      <c r="AS1644" s="314" t="s">
        <v>15111</v>
      </c>
      <c r="BD1644" s="314" t="s">
        <v>11771</v>
      </c>
      <c r="BE1644" s="314" t="s">
        <v>8637</v>
      </c>
      <c r="BG1644" s="175" t="s">
        <v>11772</v>
      </c>
      <c r="BP1644" s="314" t="s">
        <v>15136</v>
      </c>
      <c r="BQ1644" s="314" t="s">
        <v>15099</v>
      </c>
      <c r="BV1644" s="314" t="s">
        <v>11571</v>
      </c>
      <c r="BW1644" s="181">
        <v>41469</v>
      </c>
      <c r="BZ1644" s="181">
        <v>41469</v>
      </c>
      <c r="CA1644" s="292">
        <v>0.75</v>
      </c>
      <c r="CB1644" t="s">
        <v>1419</v>
      </c>
      <c r="CF1644" s="318" t="s">
        <v>2674</v>
      </c>
      <c r="DM1644" s="314" t="s">
        <v>11235</v>
      </c>
      <c r="DP1644" s="314" t="s">
        <v>9144</v>
      </c>
      <c r="DQ1644" s="314">
        <v>23.1</v>
      </c>
      <c r="DR1644" s="314" t="s">
        <v>11281</v>
      </c>
      <c r="EH1644" s="314" t="s">
        <v>11270</v>
      </c>
      <c r="EI1644" s="314" t="s">
        <v>9144</v>
      </c>
      <c r="EJ1644" s="314">
        <v>0.12</v>
      </c>
    </row>
    <row r="1645" spans="7:140" x14ac:dyDescent="0.35">
      <c r="G1645" s="322">
        <v>41501</v>
      </c>
      <c r="N1645" s="315" t="s">
        <v>18599</v>
      </c>
      <c r="S1645" s="314" t="s">
        <v>1404</v>
      </c>
      <c r="W1645" s="316">
        <v>41399</v>
      </c>
      <c r="AB1645" s="314" t="s">
        <v>7399</v>
      </c>
      <c r="AS1645" s="314" t="s">
        <v>15111</v>
      </c>
      <c r="BD1645" s="314" t="s">
        <v>11771</v>
      </c>
      <c r="BE1645" s="314" t="s">
        <v>8637</v>
      </c>
      <c r="BG1645" s="175" t="s">
        <v>11772</v>
      </c>
      <c r="BP1645" s="314" t="s">
        <v>15136</v>
      </c>
      <c r="BQ1645" s="314" t="s">
        <v>15099</v>
      </c>
      <c r="BV1645" s="314" t="s">
        <v>11571</v>
      </c>
      <c r="BW1645" s="181">
        <v>41469</v>
      </c>
      <c r="BZ1645" s="181">
        <v>41469</v>
      </c>
      <c r="CA1645" s="292">
        <v>0.91666666666666663</v>
      </c>
      <c r="CB1645" t="s">
        <v>1419</v>
      </c>
      <c r="CF1645" s="318" t="s">
        <v>2674</v>
      </c>
      <c r="DM1645" s="314" t="s">
        <v>11235</v>
      </c>
      <c r="DP1645" s="314" t="s">
        <v>9144</v>
      </c>
      <c r="DQ1645" s="314">
        <v>22.2</v>
      </c>
      <c r="DR1645" s="314" t="s">
        <v>11281</v>
      </c>
      <c r="EH1645" s="314" t="s">
        <v>11270</v>
      </c>
      <c r="EI1645" s="314" t="s">
        <v>9144</v>
      </c>
      <c r="EJ1645" s="314">
        <v>0.12</v>
      </c>
    </row>
    <row r="1646" spans="7:140" x14ac:dyDescent="0.35">
      <c r="G1646" s="322">
        <v>41501</v>
      </c>
      <c r="N1646" s="315" t="s">
        <v>18599</v>
      </c>
      <c r="S1646" s="314" t="s">
        <v>1404</v>
      </c>
      <c r="W1646" s="316">
        <v>41399</v>
      </c>
      <c r="AB1646" s="314" t="s">
        <v>7399</v>
      </c>
      <c r="AS1646" s="314" t="s">
        <v>15111</v>
      </c>
      <c r="BD1646" s="314" t="s">
        <v>11771</v>
      </c>
      <c r="BE1646" s="314" t="s">
        <v>8637</v>
      </c>
      <c r="BG1646" s="175" t="s">
        <v>11772</v>
      </c>
      <c r="BP1646" s="314" t="s">
        <v>15136</v>
      </c>
      <c r="BQ1646" s="314" t="s">
        <v>15099</v>
      </c>
      <c r="BV1646" s="314" t="s">
        <v>11571</v>
      </c>
      <c r="BW1646" s="181">
        <v>41470</v>
      </c>
      <c r="BZ1646" s="181">
        <v>41470</v>
      </c>
      <c r="CA1646" s="292">
        <v>8.3333333333333329E-2</v>
      </c>
      <c r="CB1646" t="s">
        <v>1419</v>
      </c>
      <c r="CF1646" s="318" t="s">
        <v>2674</v>
      </c>
      <c r="DM1646" s="314" t="s">
        <v>11235</v>
      </c>
      <c r="DP1646" s="314" t="s">
        <v>9144</v>
      </c>
      <c r="DQ1646" s="314">
        <v>20.7</v>
      </c>
      <c r="DR1646" s="314" t="s">
        <v>11281</v>
      </c>
      <c r="EH1646" s="314" t="s">
        <v>11270</v>
      </c>
      <c r="EI1646" s="314" t="s">
        <v>9144</v>
      </c>
      <c r="EJ1646" s="314">
        <v>0.12</v>
      </c>
    </row>
    <row r="1647" spans="7:140" x14ac:dyDescent="0.35">
      <c r="G1647" s="322">
        <v>41501</v>
      </c>
      <c r="N1647" s="315" t="s">
        <v>18599</v>
      </c>
      <c r="S1647" s="314" t="s">
        <v>1404</v>
      </c>
      <c r="W1647" s="316">
        <v>41399</v>
      </c>
      <c r="AB1647" s="314" t="s">
        <v>7399</v>
      </c>
      <c r="AS1647" s="314" t="s">
        <v>15111</v>
      </c>
      <c r="BD1647" s="314" t="s">
        <v>11771</v>
      </c>
      <c r="BE1647" s="314" t="s">
        <v>8637</v>
      </c>
      <c r="BG1647" s="175" t="s">
        <v>11772</v>
      </c>
      <c r="BP1647" s="314" t="s">
        <v>15136</v>
      </c>
      <c r="BQ1647" s="314" t="s">
        <v>15099</v>
      </c>
      <c r="BV1647" s="314" t="s">
        <v>11571</v>
      </c>
      <c r="BW1647" s="181">
        <v>41470</v>
      </c>
      <c r="BZ1647" s="181">
        <v>41470</v>
      </c>
      <c r="CA1647" s="292">
        <v>0.25</v>
      </c>
      <c r="CB1647" t="s">
        <v>1419</v>
      </c>
      <c r="CF1647" s="318" t="s">
        <v>2674</v>
      </c>
      <c r="DM1647" s="314" t="s">
        <v>11235</v>
      </c>
      <c r="DP1647" s="314" t="s">
        <v>9144</v>
      </c>
      <c r="DQ1647" s="314">
        <v>20.100000000000001</v>
      </c>
      <c r="DR1647" s="314" t="s">
        <v>11281</v>
      </c>
      <c r="EH1647" s="314" t="s">
        <v>11270</v>
      </c>
      <c r="EI1647" s="314" t="s">
        <v>9144</v>
      </c>
      <c r="EJ1647" s="314">
        <v>0.12</v>
      </c>
    </row>
    <row r="1648" spans="7:140" x14ac:dyDescent="0.35">
      <c r="G1648" s="322">
        <v>41501</v>
      </c>
      <c r="N1648" s="315" t="s">
        <v>18599</v>
      </c>
      <c r="S1648" s="314" t="s">
        <v>1404</v>
      </c>
      <c r="W1648" s="316">
        <v>41399</v>
      </c>
      <c r="AB1648" s="314" t="s">
        <v>7399</v>
      </c>
      <c r="AS1648" s="314" t="s">
        <v>15111</v>
      </c>
      <c r="BD1648" s="314" t="s">
        <v>11771</v>
      </c>
      <c r="BE1648" s="314" t="s">
        <v>8637</v>
      </c>
      <c r="BG1648" s="175" t="s">
        <v>11772</v>
      </c>
      <c r="BP1648" s="314" t="s">
        <v>15136</v>
      </c>
      <c r="BQ1648" s="314" t="s">
        <v>15099</v>
      </c>
      <c r="BV1648" s="314" t="s">
        <v>11571</v>
      </c>
      <c r="BW1648" s="181">
        <v>41470</v>
      </c>
      <c r="BZ1648" s="181">
        <v>41470</v>
      </c>
      <c r="CA1648" s="292">
        <v>0.41666666666666669</v>
      </c>
      <c r="CB1648" t="s">
        <v>1419</v>
      </c>
      <c r="CF1648" s="318" t="s">
        <v>2674</v>
      </c>
      <c r="DM1648" s="314" t="s">
        <v>11235</v>
      </c>
      <c r="DP1648" s="314" t="s">
        <v>9144</v>
      </c>
      <c r="DQ1648" s="314">
        <v>20.100000000000001</v>
      </c>
      <c r="DR1648" s="314" t="s">
        <v>11281</v>
      </c>
      <c r="EH1648" s="314" t="s">
        <v>11270</v>
      </c>
      <c r="EI1648" s="314" t="s">
        <v>9144</v>
      </c>
      <c r="EJ1648" s="314">
        <v>0.12</v>
      </c>
    </row>
    <row r="1649" spans="7:140" x14ac:dyDescent="0.35">
      <c r="G1649" s="322">
        <v>41501</v>
      </c>
      <c r="N1649" s="315" t="s">
        <v>18599</v>
      </c>
      <c r="S1649" s="314" t="s">
        <v>1404</v>
      </c>
      <c r="W1649" s="316">
        <v>41399</v>
      </c>
      <c r="AB1649" s="314" t="s">
        <v>7399</v>
      </c>
      <c r="AS1649" s="314" t="s">
        <v>15111</v>
      </c>
      <c r="BD1649" s="314" t="s">
        <v>11771</v>
      </c>
      <c r="BE1649" s="314" t="s">
        <v>8637</v>
      </c>
      <c r="BG1649" s="175" t="s">
        <v>11772</v>
      </c>
      <c r="BP1649" s="314" t="s">
        <v>15136</v>
      </c>
      <c r="BQ1649" s="314" t="s">
        <v>15099</v>
      </c>
      <c r="BV1649" s="314" t="s">
        <v>11571</v>
      </c>
      <c r="BW1649" s="181">
        <v>41470</v>
      </c>
      <c r="BZ1649" s="181">
        <v>41470</v>
      </c>
      <c r="CA1649" s="292">
        <v>0.58333333333333337</v>
      </c>
      <c r="CB1649" t="s">
        <v>1419</v>
      </c>
      <c r="CF1649" s="318" t="s">
        <v>2674</v>
      </c>
      <c r="DM1649" s="314" t="s">
        <v>11235</v>
      </c>
      <c r="DP1649" s="314" t="s">
        <v>9144</v>
      </c>
      <c r="DQ1649" s="314">
        <v>23.3</v>
      </c>
      <c r="DR1649" s="314" t="s">
        <v>11281</v>
      </c>
      <c r="EH1649" s="314" t="s">
        <v>11270</v>
      </c>
      <c r="EI1649" s="314" t="s">
        <v>9144</v>
      </c>
      <c r="EJ1649" s="314">
        <v>0.12</v>
      </c>
    </row>
    <row r="1650" spans="7:140" x14ac:dyDescent="0.35">
      <c r="G1650" s="322">
        <v>41501</v>
      </c>
      <c r="N1650" s="315" t="s">
        <v>18599</v>
      </c>
      <c r="S1650" s="314" t="s">
        <v>1404</v>
      </c>
      <c r="W1650" s="316">
        <v>41399</v>
      </c>
      <c r="AB1650" s="314" t="s">
        <v>7399</v>
      </c>
      <c r="AS1650" s="314" t="s">
        <v>15111</v>
      </c>
      <c r="BD1650" s="314" t="s">
        <v>11771</v>
      </c>
      <c r="BE1650" s="314" t="s">
        <v>8637</v>
      </c>
      <c r="BG1650" s="175" t="s">
        <v>11772</v>
      </c>
      <c r="BP1650" s="314" t="s">
        <v>15136</v>
      </c>
      <c r="BQ1650" s="314" t="s">
        <v>15099</v>
      </c>
      <c r="BV1650" s="314" t="s">
        <v>11571</v>
      </c>
      <c r="BW1650" s="181">
        <v>41470</v>
      </c>
      <c r="BZ1650" s="181">
        <v>41470</v>
      </c>
      <c r="CA1650" s="292">
        <v>0.75</v>
      </c>
      <c r="CB1650" t="s">
        <v>1419</v>
      </c>
      <c r="CF1650" s="318" t="s">
        <v>2674</v>
      </c>
      <c r="DM1650" s="314" t="s">
        <v>11235</v>
      </c>
      <c r="DP1650" s="314" t="s">
        <v>9144</v>
      </c>
      <c r="DQ1650" s="314">
        <v>23.9</v>
      </c>
      <c r="DR1650" s="314" t="s">
        <v>11281</v>
      </c>
      <c r="EH1650" s="314" t="s">
        <v>11270</v>
      </c>
      <c r="EI1650" s="314" t="s">
        <v>9144</v>
      </c>
      <c r="EJ1650" s="314">
        <v>0.12</v>
      </c>
    </row>
    <row r="1651" spans="7:140" x14ac:dyDescent="0.35">
      <c r="G1651" s="322">
        <v>41501</v>
      </c>
      <c r="N1651" s="315" t="s">
        <v>18599</v>
      </c>
      <c r="S1651" s="314" t="s">
        <v>1404</v>
      </c>
      <c r="W1651" s="316">
        <v>41399</v>
      </c>
      <c r="AB1651" s="314" t="s">
        <v>7399</v>
      </c>
      <c r="AS1651" s="314" t="s">
        <v>15111</v>
      </c>
      <c r="BD1651" s="314" t="s">
        <v>11771</v>
      </c>
      <c r="BE1651" s="314" t="s">
        <v>8637</v>
      </c>
      <c r="BG1651" s="175" t="s">
        <v>11772</v>
      </c>
      <c r="BP1651" s="314" t="s">
        <v>15136</v>
      </c>
      <c r="BQ1651" s="314" t="s">
        <v>15099</v>
      </c>
      <c r="BV1651" s="314" t="s">
        <v>11571</v>
      </c>
      <c r="BW1651" s="181">
        <v>41470</v>
      </c>
      <c r="BZ1651" s="181">
        <v>41470</v>
      </c>
      <c r="CA1651" s="292">
        <v>0.91666666666666663</v>
      </c>
      <c r="CB1651" t="s">
        <v>1419</v>
      </c>
      <c r="CF1651" s="318" t="s">
        <v>2674</v>
      </c>
      <c r="DM1651" s="314" t="s">
        <v>11235</v>
      </c>
      <c r="DP1651" s="314" t="s">
        <v>9144</v>
      </c>
      <c r="DQ1651" s="314">
        <v>23</v>
      </c>
      <c r="DR1651" s="314" t="s">
        <v>11281</v>
      </c>
      <c r="EH1651" s="314" t="s">
        <v>11270</v>
      </c>
      <c r="EI1651" s="314" t="s">
        <v>9144</v>
      </c>
      <c r="EJ1651" s="314">
        <v>0.12</v>
      </c>
    </row>
    <row r="1652" spans="7:140" x14ac:dyDescent="0.35">
      <c r="G1652" s="322">
        <v>41501</v>
      </c>
      <c r="N1652" s="315" t="s">
        <v>18599</v>
      </c>
      <c r="S1652" s="314" t="s">
        <v>1404</v>
      </c>
      <c r="W1652" s="316">
        <v>41399</v>
      </c>
      <c r="AB1652" s="314" t="s">
        <v>7399</v>
      </c>
      <c r="AS1652" s="314" t="s">
        <v>15111</v>
      </c>
      <c r="BD1652" s="314" t="s">
        <v>11771</v>
      </c>
      <c r="BE1652" s="314" t="s">
        <v>8637</v>
      </c>
      <c r="BG1652" s="175" t="s">
        <v>11772</v>
      </c>
      <c r="BP1652" s="314" t="s">
        <v>15136</v>
      </c>
      <c r="BQ1652" s="314" t="s">
        <v>15099</v>
      </c>
      <c r="BV1652" s="314" t="s">
        <v>11571</v>
      </c>
      <c r="BW1652" s="181">
        <v>41471</v>
      </c>
      <c r="BZ1652" s="181">
        <v>41471</v>
      </c>
      <c r="CA1652" s="292">
        <v>8.3333333333333329E-2</v>
      </c>
      <c r="CB1652" t="s">
        <v>1419</v>
      </c>
      <c r="CF1652" s="318" t="s">
        <v>2674</v>
      </c>
      <c r="DM1652" s="314" t="s">
        <v>11235</v>
      </c>
      <c r="DP1652" s="314" t="s">
        <v>9144</v>
      </c>
      <c r="DQ1652" s="314">
        <v>21.7</v>
      </c>
      <c r="DR1652" s="314" t="s">
        <v>11281</v>
      </c>
      <c r="EH1652" s="314" t="s">
        <v>11270</v>
      </c>
      <c r="EI1652" s="314" t="s">
        <v>9144</v>
      </c>
      <c r="EJ1652" s="314">
        <v>0.12</v>
      </c>
    </row>
    <row r="1653" spans="7:140" x14ac:dyDescent="0.35">
      <c r="G1653" s="322">
        <v>41501</v>
      </c>
      <c r="N1653" s="315" t="s">
        <v>18599</v>
      </c>
      <c r="S1653" s="314" t="s">
        <v>1404</v>
      </c>
      <c r="W1653" s="316">
        <v>41399</v>
      </c>
      <c r="AB1653" s="314" t="s">
        <v>7399</v>
      </c>
      <c r="AS1653" s="314" t="s">
        <v>15111</v>
      </c>
      <c r="BD1653" s="314" t="s">
        <v>11771</v>
      </c>
      <c r="BE1653" s="314" t="s">
        <v>8637</v>
      </c>
      <c r="BG1653" s="175" t="s">
        <v>11772</v>
      </c>
      <c r="BP1653" s="314" t="s">
        <v>15136</v>
      </c>
      <c r="BQ1653" s="314" t="s">
        <v>15099</v>
      </c>
      <c r="BV1653" s="314" t="s">
        <v>11571</v>
      </c>
      <c r="BW1653" s="181">
        <v>41471</v>
      </c>
      <c r="BZ1653" s="181">
        <v>41471</v>
      </c>
      <c r="CA1653" s="292">
        <v>0.25</v>
      </c>
      <c r="CB1653" t="s">
        <v>1419</v>
      </c>
      <c r="CF1653" s="318" t="s">
        <v>2674</v>
      </c>
      <c r="DM1653" s="314" t="s">
        <v>11235</v>
      </c>
      <c r="DP1653" s="314" t="s">
        <v>9144</v>
      </c>
      <c r="DQ1653" s="314">
        <v>20.9</v>
      </c>
      <c r="DR1653" s="314" t="s">
        <v>11281</v>
      </c>
      <c r="EH1653" s="314" t="s">
        <v>11270</v>
      </c>
      <c r="EI1653" s="314" t="s">
        <v>9144</v>
      </c>
      <c r="EJ1653" s="314">
        <v>0.12</v>
      </c>
    </row>
    <row r="1654" spans="7:140" x14ac:dyDescent="0.35">
      <c r="G1654" s="322">
        <v>41501</v>
      </c>
      <c r="N1654" s="315" t="s">
        <v>18599</v>
      </c>
      <c r="S1654" s="314" t="s">
        <v>1404</v>
      </c>
      <c r="W1654" s="316">
        <v>41399</v>
      </c>
      <c r="AB1654" s="314" t="s">
        <v>7399</v>
      </c>
      <c r="AS1654" s="314" t="s">
        <v>15111</v>
      </c>
      <c r="BD1654" s="314" t="s">
        <v>11771</v>
      </c>
      <c r="BE1654" s="314" t="s">
        <v>8637</v>
      </c>
      <c r="BG1654" s="175" t="s">
        <v>11772</v>
      </c>
      <c r="BP1654" s="314" t="s">
        <v>15136</v>
      </c>
      <c r="BQ1654" s="314" t="s">
        <v>15099</v>
      </c>
      <c r="BV1654" s="314" t="s">
        <v>11571</v>
      </c>
      <c r="BW1654" s="181">
        <v>41471</v>
      </c>
      <c r="BZ1654" s="181">
        <v>41471</v>
      </c>
      <c r="CA1654" s="292">
        <v>0.41666666666666669</v>
      </c>
      <c r="CB1654" t="s">
        <v>1419</v>
      </c>
      <c r="CF1654" s="318" t="s">
        <v>2674</v>
      </c>
      <c r="DM1654" s="314" t="s">
        <v>11235</v>
      </c>
      <c r="DP1654" s="314" t="s">
        <v>9144</v>
      </c>
      <c r="DQ1654" s="314">
        <v>21.5</v>
      </c>
      <c r="DR1654" s="314" t="s">
        <v>11281</v>
      </c>
      <c r="EH1654" s="314" t="s">
        <v>11270</v>
      </c>
      <c r="EI1654" s="314" t="s">
        <v>9144</v>
      </c>
      <c r="EJ1654" s="314">
        <v>0.12</v>
      </c>
    </row>
    <row r="1655" spans="7:140" x14ac:dyDescent="0.35">
      <c r="G1655" s="322">
        <v>41501</v>
      </c>
      <c r="N1655" s="315" t="s">
        <v>18599</v>
      </c>
      <c r="S1655" s="314" t="s">
        <v>1404</v>
      </c>
      <c r="W1655" s="316">
        <v>41399</v>
      </c>
      <c r="AB1655" s="314" t="s">
        <v>7399</v>
      </c>
      <c r="AS1655" s="314" t="s">
        <v>15111</v>
      </c>
      <c r="BD1655" s="314" t="s">
        <v>11771</v>
      </c>
      <c r="BE1655" s="314" t="s">
        <v>8637</v>
      </c>
      <c r="BG1655" s="175" t="s">
        <v>11772</v>
      </c>
      <c r="BP1655" s="314" t="s">
        <v>15136</v>
      </c>
      <c r="BQ1655" s="314" t="s">
        <v>15099</v>
      </c>
      <c r="BV1655" s="314" t="s">
        <v>11571</v>
      </c>
      <c r="BW1655" s="181">
        <v>41471</v>
      </c>
      <c r="BZ1655" s="181">
        <v>41471</v>
      </c>
      <c r="CA1655" s="292">
        <v>0.58333333333333337</v>
      </c>
      <c r="CB1655" t="s">
        <v>1419</v>
      </c>
      <c r="CF1655" s="318" t="s">
        <v>2674</v>
      </c>
      <c r="DM1655" s="314" t="s">
        <v>11235</v>
      </c>
      <c r="DP1655" s="314" t="s">
        <v>9144</v>
      </c>
      <c r="DQ1655" s="314">
        <v>23.7</v>
      </c>
      <c r="DR1655" s="314" t="s">
        <v>11281</v>
      </c>
      <c r="EH1655" s="314" t="s">
        <v>11270</v>
      </c>
      <c r="EI1655" s="314" t="s">
        <v>9144</v>
      </c>
      <c r="EJ1655" s="314">
        <v>0.12</v>
      </c>
    </row>
    <row r="1656" spans="7:140" x14ac:dyDescent="0.35">
      <c r="G1656" s="322">
        <v>41501</v>
      </c>
      <c r="N1656" s="315" t="s">
        <v>18599</v>
      </c>
      <c r="S1656" s="314" t="s">
        <v>1404</v>
      </c>
      <c r="W1656" s="316">
        <v>41399</v>
      </c>
      <c r="AB1656" s="314" t="s">
        <v>7399</v>
      </c>
      <c r="AS1656" s="314" t="s">
        <v>15111</v>
      </c>
      <c r="BD1656" s="314" t="s">
        <v>11771</v>
      </c>
      <c r="BE1656" s="314" t="s">
        <v>8637</v>
      </c>
      <c r="BG1656" s="175" t="s">
        <v>11772</v>
      </c>
      <c r="BP1656" s="314" t="s">
        <v>15136</v>
      </c>
      <c r="BQ1656" s="314" t="s">
        <v>15099</v>
      </c>
      <c r="BV1656" s="314" t="s">
        <v>11571</v>
      </c>
      <c r="BW1656" s="181">
        <v>41471</v>
      </c>
      <c r="BZ1656" s="181">
        <v>41471</v>
      </c>
      <c r="CA1656" s="292">
        <v>0.75</v>
      </c>
      <c r="CB1656" t="s">
        <v>1419</v>
      </c>
      <c r="CF1656" s="318" t="s">
        <v>2674</v>
      </c>
      <c r="DM1656" s="314" t="s">
        <v>11235</v>
      </c>
      <c r="DP1656" s="314" t="s">
        <v>9144</v>
      </c>
      <c r="DQ1656" s="314">
        <v>24.1</v>
      </c>
      <c r="DR1656" s="314" t="s">
        <v>11281</v>
      </c>
      <c r="EH1656" s="314" t="s">
        <v>11270</v>
      </c>
      <c r="EI1656" s="314" t="s">
        <v>9144</v>
      </c>
      <c r="EJ1656" s="314">
        <v>0.12</v>
      </c>
    </row>
    <row r="1657" spans="7:140" x14ac:dyDescent="0.35">
      <c r="G1657" s="322">
        <v>41501</v>
      </c>
      <c r="N1657" s="315" t="s">
        <v>18599</v>
      </c>
      <c r="S1657" s="314" t="s">
        <v>1404</v>
      </c>
      <c r="W1657" s="316">
        <v>41399</v>
      </c>
      <c r="AB1657" s="314" t="s">
        <v>7399</v>
      </c>
      <c r="AS1657" s="314" t="s">
        <v>15111</v>
      </c>
      <c r="BD1657" s="314" t="s">
        <v>11771</v>
      </c>
      <c r="BE1657" s="314" t="s">
        <v>8637</v>
      </c>
      <c r="BG1657" s="175" t="s">
        <v>11772</v>
      </c>
      <c r="BP1657" s="314" t="s">
        <v>15136</v>
      </c>
      <c r="BQ1657" s="314" t="s">
        <v>15099</v>
      </c>
      <c r="BV1657" s="314" t="s">
        <v>11571</v>
      </c>
      <c r="BW1657" s="181">
        <v>41471</v>
      </c>
      <c r="BZ1657" s="181">
        <v>41471</v>
      </c>
      <c r="CA1657" s="292">
        <v>0.91666666666666663</v>
      </c>
      <c r="CB1657" t="s">
        <v>1419</v>
      </c>
      <c r="CF1657" s="318" t="s">
        <v>2674</v>
      </c>
      <c r="DM1657" s="314" t="s">
        <v>11235</v>
      </c>
      <c r="DP1657" s="314" t="s">
        <v>9144</v>
      </c>
      <c r="DQ1657" s="314">
        <v>23</v>
      </c>
      <c r="DR1657" s="314" t="s">
        <v>11281</v>
      </c>
      <c r="EH1657" s="314" t="s">
        <v>11270</v>
      </c>
      <c r="EI1657" s="314" t="s">
        <v>9144</v>
      </c>
      <c r="EJ1657" s="314">
        <v>0.12</v>
      </c>
    </row>
    <row r="1658" spans="7:140" x14ac:dyDescent="0.35">
      <c r="G1658" s="322">
        <v>41501</v>
      </c>
      <c r="N1658" s="315" t="s">
        <v>18599</v>
      </c>
      <c r="S1658" s="314" t="s">
        <v>1404</v>
      </c>
      <c r="W1658" s="316">
        <v>41399</v>
      </c>
      <c r="AB1658" s="314" t="s">
        <v>7399</v>
      </c>
      <c r="AS1658" s="314" t="s">
        <v>15111</v>
      </c>
      <c r="BD1658" s="314" t="s">
        <v>11771</v>
      </c>
      <c r="BE1658" s="314" t="s">
        <v>8637</v>
      </c>
      <c r="BG1658" s="175" t="s">
        <v>11772</v>
      </c>
      <c r="BP1658" s="314" t="s">
        <v>15136</v>
      </c>
      <c r="BQ1658" s="314" t="s">
        <v>15099</v>
      </c>
      <c r="BV1658" s="314" t="s">
        <v>11571</v>
      </c>
      <c r="BW1658" s="181">
        <v>41472</v>
      </c>
      <c r="BZ1658" s="181">
        <v>41472</v>
      </c>
      <c r="CA1658" s="292">
        <v>8.3333333333333329E-2</v>
      </c>
      <c r="CB1658" t="s">
        <v>1419</v>
      </c>
      <c r="CF1658" s="318" t="s">
        <v>2674</v>
      </c>
      <c r="DM1658" s="314" t="s">
        <v>11235</v>
      </c>
      <c r="DP1658" s="314" t="s">
        <v>9144</v>
      </c>
      <c r="DQ1658" s="314">
        <v>21.5</v>
      </c>
      <c r="DR1658" s="314" t="s">
        <v>11281</v>
      </c>
      <c r="EH1658" s="314" t="s">
        <v>11270</v>
      </c>
      <c r="EI1658" s="314" t="s">
        <v>9144</v>
      </c>
      <c r="EJ1658" s="314">
        <v>0.12</v>
      </c>
    </row>
    <row r="1659" spans="7:140" x14ac:dyDescent="0.35">
      <c r="G1659" s="322">
        <v>41501</v>
      </c>
      <c r="N1659" s="315" t="s">
        <v>18599</v>
      </c>
      <c r="S1659" s="314" t="s">
        <v>1404</v>
      </c>
      <c r="W1659" s="316">
        <v>41399</v>
      </c>
      <c r="AB1659" s="314" t="s">
        <v>7399</v>
      </c>
      <c r="AS1659" s="314" t="s">
        <v>15111</v>
      </c>
      <c r="BD1659" s="314" t="s">
        <v>11771</v>
      </c>
      <c r="BE1659" s="314" t="s">
        <v>8637</v>
      </c>
      <c r="BG1659" s="175" t="s">
        <v>11772</v>
      </c>
      <c r="BP1659" s="314" t="s">
        <v>15136</v>
      </c>
      <c r="BQ1659" s="314" t="s">
        <v>15099</v>
      </c>
      <c r="BV1659" s="314" t="s">
        <v>11571</v>
      </c>
      <c r="BW1659" s="181">
        <v>41472</v>
      </c>
      <c r="BZ1659" s="181">
        <v>41472</v>
      </c>
      <c r="CA1659" s="292">
        <v>0.25</v>
      </c>
      <c r="CB1659" t="s">
        <v>1419</v>
      </c>
      <c r="CF1659" s="318" t="s">
        <v>2674</v>
      </c>
      <c r="DM1659" s="314" t="s">
        <v>11235</v>
      </c>
      <c r="DP1659" s="314" t="s">
        <v>9144</v>
      </c>
      <c r="DQ1659" s="314">
        <v>20.5</v>
      </c>
      <c r="DR1659" s="314" t="s">
        <v>11281</v>
      </c>
      <c r="EH1659" s="314" t="s">
        <v>11270</v>
      </c>
      <c r="EI1659" s="314" t="s">
        <v>9144</v>
      </c>
      <c r="EJ1659" s="314">
        <v>0.12</v>
      </c>
    </row>
    <row r="1660" spans="7:140" x14ac:dyDescent="0.35">
      <c r="G1660" s="322">
        <v>41501</v>
      </c>
      <c r="N1660" s="315" t="s">
        <v>18599</v>
      </c>
      <c r="S1660" s="314" t="s">
        <v>1404</v>
      </c>
      <c r="W1660" s="316">
        <v>41399</v>
      </c>
      <c r="AB1660" s="314" t="s">
        <v>7399</v>
      </c>
      <c r="AS1660" s="314" t="s">
        <v>15111</v>
      </c>
      <c r="BD1660" s="314" t="s">
        <v>11771</v>
      </c>
      <c r="BE1660" s="314" t="s">
        <v>8637</v>
      </c>
      <c r="BG1660" s="175" t="s">
        <v>11772</v>
      </c>
      <c r="BP1660" s="314" t="s">
        <v>15136</v>
      </c>
      <c r="BQ1660" s="314" t="s">
        <v>15099</v>
      </c>
      <c r="BV1660" s="314" t="s">
        <v>11571</v>
      </c>
      <c r="BW1660" s="181">
        <v>41472</v>
      </c>
      <c r="BZ1660" s="181">
        <v>41472</v>
      </c>
      <c r="CA1660" s="292">
        <v>0.41666666666666669</v>
      </c>
      <c r="CB1660" t="s">
        <v>1419</v>
      </c>
      <c r="CF1660" s="318" t="s">
        <v>2674</v>
      </c>
      <c r="DM1660" s="314" t="s">
        <v>11235</v>
      </c>
      <c r="DP1660" s="314" t="s">
        <v>9144</v>
      </c>
      <c r="DQ1660" s="314">
        <v>21</v>
      </c>
      <c r="DR1660" s="314" t="s">
        <v>11281</v>
      </c>
      <c r="EH1660" s="314" t="s">
        <v>11270</v>
      </c>
      <c r="EI1660" s="314" t="s">
        <v>9144</v>
      </c>
      <c r="EJ1660" s="314">
        <v>0.12</v>
      </c>
    </row>
    <row r="1661" spans="7:140" x14ac:dyDescent="0.35">
      <c r="G1661" s="322">
        <v>41501</v>
      </c>
      <c r="N1661" s="315" t="s">
        <v>18599</v>
      </c>
      <c r="S1661" s="314" t="s">
        <v>1404</v>
      </c>
      <c r="W1661" s="316">
        <v>41399</v>
      </c>
      <c r="AB1661" s="314" t="s">
        <v>7399</v>
      </c>
      <c r="AS1661" s="314" t="s">
        <v>15111</v>
      </c>
      <c r="BD1661" s="314" t="s">
        <v>11771</v>
      </c>
      <c r="BE1661" s="314" t="s">
        <v>8637</v>
      </c>
      <c r="BG1661" s="175" t="s">
        <v>11772</v>
      </c>
      <c r="BP1661" s="314" t="s">
        <v>15136</v>
      </c>
      <c r="BQ1661" s="314" t="s">
        <v>15099</v>
      </c>
      <c r="BV1661" s="314" t="s">
        <v>11571</v>
      </c>
      <c r="BW1661" s="181">
        <v>41472</v>
      </c>
      <c r="BZ1661" s="181">
        <v>41472</v>
      </c>
      <c r="CA1661" s="292">
        <v>0.58333333333333337</v>
      </c>
      <c r="CB1661" t="s">
        <v>1419</v>
      </c>
      <c r="CF1661" s="318" t="s">
        <v>2674</v>
      </c>
      <c r="DM1661" s="314" t="s">
        <v>11235</v>
      </c>
      <c r="DP1661" s="314" t="s">
        <v>9144</v>
      </c>
      <c r="DQ1661" s="314">
        <v>23.4</v>
      </c>
      <c r="DR1661" s="314" t="s">
        <v>11281</v>
      </c>
      <c r="EH1661" s="314" t="s">
        <v>11270</v>
      </c>
      <c r="EI1661" s="314" t="s">
        <v>9144</v>
      </c>
      <c r="EJ1661" s="314">
        <v>0.12</v>
      </c>
    </row>
    <row r="1662" spans="7:140" x14ac:dyDescent="0.35">
      <c r="G1662" s="322">
        <v>41501</v>
      </c>
      <c r="N1662" s="315" t="s">
        <v>18599</v>
      </c>
      <c r="S1662" s="314" t="s">
        <v>1404</v>
      </c>
      <c r="W1662" s="316">
        <v>41399</v>
      </c>
      <c r="AB1662" s="314" t="s">
        <v>7399</v>
      </c>
      <c r="AS1662" s="314" t="s">
        <v>15111</v>
      </c>
      <c r="BD1662" s="314" t="s">
        <v>11771</v>
      </c>
      <c r="BE1662" s="314" t="s">
        <v>8637</v>
      </c>
      <c r="BG1662" s="175" t="s">
        <v>11772</v>
      </c>
      <c r="BP1662" s="314" t="s">
        <v>15136</v>
      </c>
      <c r="BQ1662" s="314" t="s">
        <v>15099</v>
      </c>
      <c r="BV1662" s="314" t="s">
        <v>11571</v>
      </c>
      <c r="BW1662" s="181">
        <v>41472</v>
      </c>
      <c r="BZ1662" s="181">
        <v>41472</v>
      </c>
      <c r="CA1662" s="292">
        <v>0.75</v>
      </c>
      <c r="CB1662" t="s">
        <v>1419</v>
      </c>
      <c r="CF1662" s="318" t="s">
        <v>2674</v>
      </c>
      <c r="DM1662" s="314" t="s">
        <v>11235</v>
      </c>
      <c r="DP1662" s="314" t="s">
        <v>9144</v>
      </c>
      <c r="DQ1662" s="314">
        <v>24</v>
      </c>
      <c r="DR1662" s="314" t="s">
        <v>11281</v>
      </c>
      <c r="EH1662" s="314" t="s">
        <v>11270</v>
      </c>
      <c r="EI1662" s="314" t="s">
        <v>9144</v>
      </c>
      <c r="EJ1662" s="314">
        <v>0.12</v>
      </c>
    </row>
    <row r="1663" spans="7:140" x14ac:dyDescent="0.35">
      <c r="G1663" s="322">
        <v>41501</v>
      </c>
      <c r="N1663" s="315" t="s">
        <v>18599</v>
      </c>
      <c r="S1663" s="314" t="s">
        <v>1404</v>
      </c>
      <c r="W1663" s="316">
        <v>41399</v>
      </c>
      <c r="AB1663" s="314" t="s">
        <v>7399</v>
      </c>
      <c r="AS1663" s="314" t="s">
        <v>15111</v>
      </c>
      <c r="BD1663" s="314" t="s">
        <v>11771</v>
      </c>
      <c r="BE1663" s="314" t="s">
        <v>8637</v>
      </c>
      <c r="BG1663" s="175" t="s">
        <v>11772</v>
      </c>
      <c r="BP1663" s="314" t="s">
        <v>15136</v>
      </c>
      <c r="BQ1663" s="314" t="s">
        <v>15099</v>
      </c>
      <c r="BV1663" s="314" t="s">
        <v>11571</v>
      </c>
      <c r="BW1663" s="181">
        <v>41472</v>
      </c>
      <c r="BZ1663" s="181">
        <v>41472</v>
      </c>
      <c r="CA1663" s="292">
        <v>0.91666666666666663</v>
      </c>
      <c r="CB1663" t="s">
        <v>1419</v>
      </c>
      <c r="CF1663" s="318" t="s">
        <v>2674</v>
      </c>
      <c r="DM1663" s="314" t="s">
        <v>11235</v>
      </c>
      <c r="DP1663" s="314" t="s">
        <v>9144</v>
      </c>
      <c r="DQ1663" s="314">
        <v>23</v>
      </c>
      <c r="DR1663" s="314" t="s">
        <v>11281</v>
      </c>
      <c r="EH1663" s="314" t="s">
        <v>11270</v>
      </c>
      <c r="EI1663" s="314" t="s">
        <v>9144</v>
      </c>
      <c r="EJ1663" s="314">
        <v>0.12</v>
      </c>
    </row>
    <row r="1664" spans="7:140" x14ac:dyDescent="0.35">
      <c r="G1664" s="322">
        <v>41501</v>
      </c>
      <c r="N1664" s="315" t="s">
        <v>18599</v>
      </c>
      <c r="S1664" s="314" t="s">
        <v>1404</v>
      </c>
      <c r="W1664" s="316">
        <v>41399</v>
      </c>
      <c r="AB1664" s="314" t="s">
        <v>7399</v>
      </c>
      <c r="AS1664" s="314" t="s">
        <v>15111</v>
      </c>
      <c r="BD1664" s="314" t="s">
        <v>11771</v>
      </c>
      <c r="BE1664" s="314" t="s">
        <v>8637</v>
      </c>
      <c r="BG1664" s="175" t="s">
        <v>11772</v>
      </c>
      <c r="BP1664" s="314" t="s">
        <v>15136</v>
      </c>
      <c r="BQ1664" s="314" t="s">
        <v>15099</v>
      </c>
      <c r="BV1664" s="314" t="s">
        <v>11571</v>
      </c>
      <c r="BW1664" s="181">
        <v>41473</v>
      </c>
      <c r="BZ1664" s="181">
        <v>41473</v>
      </c>
      <c r="CA1664" s="292">
        <v>8.3333333333333329E-2</v>
      </c>
      <c r="CB1664" t="s">
        <v>1419</v>
      </c>
      <c r="CF1664" s="318" t="s">
        <v>2674</v>
      </c>
      <c r="DM1664" s="314" t="s">
        <v>11235</v>
      </c>
      <c r="DP1664" s="314" t="s">
        <v>9144</v>
      </c>
      <c r="DQ1664" s="314">
        <v>21.6</v>
      </c>
      <c r="DR1664" s="314" t="s">
        <v>11281</v>
      </c>
      <c r="EH1664" s="314" t="s">
        <v>11270</v>
      </c>
      <c r="EI1664" s="314" t="s">
        <v>9144</v>
      </c>
      <c r="EJ1664" s="314">
        <v>0.12</v>
      </c>
    </row>
    <row r="1665" spans="7:140" x14ac:dyDescent="0.35">
      <c r="G1665" s="322">
        <v>41501</v>
      </c>
      <c r="N1665" s="315" t="s">
        <v>18599</v>
      </c>
      <c r="S1665" s="314" t="s">
        <v>1404</v>
      </c>
      <c r="W1665" s="316">
        <v>41399</v>
      </c>
      <c r="AB1665" s="314" t="s">
        <v>7399</v>
      </c>
      <c r="AS1665" s="314" t="s">
        <v>15111</v>
      </c>
      <c r="BD1665" s="314" t="s">
        <v>11771</v>
      </c>
      <c r="BE1665" s="314" t="s">
        <v>8637</v>
      </c>
      <c r="BG1665" s="175" t="s">
        <v>11772</v>
      </c>
      <c r="BP1665" s="314" t="s">
        <v>15136</v>
      </c>
      <c r="BQ1665" s="314" t="s">
        <v>15099</v>
      </c>
      <c r="BV1665" s="314" t="s">
        <v>11571</v>
      </c>
      <c r="BW1665" s="181">
        <v>41473</v>
      </c>
      <c r="BZ1665" s="181">
        <v>41473</v>
      </c>
      <c r="CA1665" s="292">
        <v>0.25</v>
      </c>
      <c r="CB1665" t="s">
        <v>1419</v>
      </c>
      <c r="CF1665" s="318" t="s">
        <v>2674</v>
      </c>
      <c r="DM1665" s="314" t="s">
        <v>11235</v>
      </c>
      <c r="DP1665" s="314" t="s">
        <v>9144</v>
      </c>
      <c r="DQ1665" s="314">
        <v>20.6</v>
      </c>
      <c r="DR1665" s="314" t="s">
        <v>11281</v>
      </c>
      <c r="EH1665" s="314" t="s">
        <v>11270</v>
      </c>
      <c r="EI1665" s="314" t="s">
        <v>9144</v>
      </c>
      <c r="EJ1665" s="314">
        <v>0.12</v>
      </c>
    </row>
    <row r="1666" spans="7:140" x14ac:dyDescent="0.35">
      <c r="G1666" s="322">
        <v>41501</v>
      </c>
      <c r="N1666" s="315" t="s">
        <v>18599</v>
      </c>
      <c r="S1666" s="314" t="s">
        <v>1404</v>
      </c>
      <c r="W1666" s="316">
        <v>41399</v>
      </c>
      <c r="AB1666" s="314" t="s">
        <v>7399</v>
      </c>
      <c r="AS1666" s="314" t="s">
        <v>15111</v>
      </c>
      <c r="BD1666" s="314" t="s">
        <v>11771</v>
      </c>
      <c r="BE1666" s="314" t="s">
        <v>8637</v>
      </c>
      <c r="BG1666" s="175" t="s">
        <v>11772</v>
      </c>
      <c r="BP1666" s="314" t="s">
        <v>15136</v>
      </c>
      <c r="BQ1666" s="314" t="s">
        <v>15099</v>
      </c>
      <c r="BV1666" s="314" t="s">
        <v>11571</v>
      </c>
      <c r="BW1666" s="181">
        <v>41473</v>
      </c>
      <c r="BZ1666" s="181">
        <v>41473</v>
      </c>
      <c r="CA1666" s="292">
        <v>0.41666666666666669</v>
      </c>
      <c r="CB1666" t="s">
        <v>1419</v>
      </c>
      <c r="CF1666" s="318" t="s">
        <v>2674</v>
      </c>
      <c r="DM1666" s="314" t="s">
        <v>11235</v>
      </c>
      <c r="DP1666" s="314" t="s">
        <v>9144</v>
      </c>
      <c r="DQ1666" s="314">
        <v>21.3</v>
      </c>
      <c r="DR1666" s="314" t="s">
        <v>11281</v>
      </c>
      <c r="EH1666" s="314" t="s">
        <v>11270</v>
      </c>
      <c r="EI1666" s="314" t="s">
        <v>9144</v>
      </c>
      <c r="EJ1666" s="314">
        <v>0.12</v>
      </c>
    </row>
    <row r="1667" spans="7:140" x14ac:dyDescent="0.35">
      <c r="G1667" s="322">
        <v>41501</v>
      </c>
      <c r="N1667" s="315" t="s">
        <v>18599</v>
      </c>
      <c r="S1667" s="314" t="s">
        <v>1404</v>
      </c>
      <c r="W1667" s="316">
        <v>41399</v>
      </c>
      <c r="AB1667" s="314" t="s">
        <v>7399</v>
      </c>
      <c r="AS1667" s="314" t="s">
        <v>15111</v>
      </c>
      <c r="BD1667" s="314" t="s">
        <v>11771</v>
      </c>
      <c r="BE1667" s="314" t="s">
        <v>8637</v>
      </c>
      <c r="BG1667" s="175" t="s">
        <v>11772</v>
      </c>
      <c r="BP1667" s="314" t="s">
        <v>15136</v>
      </c>
      <c r="BQ1667" s="314" t="s">
        <v>15099</v>
      </c>
      <c r="BV1667" s="314" t="s">
        <v>11571</v>
      </c>
      <c r="BW1667" s="181">
        <v>41473</v>
      </c>
      <c r="BZ1667" s="181">
        <v>41473</v>
      </c>
      <c r="CA1667" s="292">
        <v>0.58333333333333337</v>
      </c>
      <c r="CB1667" t="s">
        <v>1419</v>
      </c>
      <c r="CF1667" s="318" t="s">
        <v>2674</v>
      </c>
      <c r="DM1667" s="314" t="s">
        <v>11235</v>
      </c>
      <c r="DP1667" s="314" t="s">
        <v>9144</v>
      </c>
      <c r="DQ1667" s="314">
        <v>23.1</v>
      </c>
      <c r="DR1667" s="314" t="s">
        <v>11281</v>
      </c>
      <c r="EH1667" s="314" t="s">
        <v>11270</v>
      </c>
      <c r="EI1667" s="314" t="s">
        <v>9144</v>
      </c>
      <c r="EJ1667" s="314">
        <v>0.12</v>
      </c>
    </row>
    <row r="1668" spans="7:140" x14ac:dyDescent="0.35">
      <c r="G1668" s="322">
        <v>41501</v>
      </c>
      <c r="N1668" s="315" t="s">
        <v>18599</v>
      </c>
      <c r="S1668" s="314" t="s">
        <v>1404</v>
      </c>
      <c r="W1668" s="316">
        <v>41399</v>
      </c>
      <c r="AB1668" s="314" t="s">
        <v>7399</v>
      </c>
      <c r="AS1668" s="314" t="s">
        <v>15111</v>
      </c>
      <c r="BD1668" s="314" t="s">
        <v>11771</v>
      </c>
      <c r="BE1668" s="314" t="s">
        <v>8637</v>
      </c>
      <c r="BG1668" s="175" t="s">
        <v>11772</v>
      </c>
      <c r="BP1668" s="314" t="s">
        <v>15136</v>
      </c>
      <c r="BQ1668" s="314" t="s">
        <v>15099</v>
      </c>
      <c r="BV1668" s="314" t="s">
        <v>11571</v>
      </c>
      <c r="BW1668" s="181">
        <v>41473</v>
      </c>
      <c r="BZ1668" s="181">
        <v>41473</v>
      </c>
      <c r="CA1668" s="292">
        <v>0.75</v>
      </c>
      <c r="CB1668" t="s">
        <v>1419</v>
      </c>
      <c r="CF1668" s="318" t="s">
        <v>2674</v>
      </c>
      <c r="DM1668" s="314" t="s">
        <v>11235</v>
      </c>
      <c r="DP1668" s="314" t="s">
        <v>9144</v>
      </c>
      <c r="DQ1668" s="314">
        <v>24</v>
      </c>
      <c r="DR1668" s="314" t="s">
        <v>11281</v>
      </c>
      <c r="EH1668" s="314" t="s">
        <v>11270</v>
      </c>
      <c r="EI1668" s="314" t="s">
        <v>9144</v>
      </c>
      <c r="EJ1668" s="314">
        <v>0.12</v>
      </c>
    </row>
    <row r="1669" spans="7:140" x14ac:dyDescent="0.35">
      <c r="G1669" s="322">
        <v>41501</v>
      </c>
      <c r="N1669" s="315" t="s">
        <v>18599</v>
      </c>
      <c r="S1669" s="314" t="s">
        <v>1404</v>
      </c>
      <c r="W1669" s="316">
        <v>41399</v>
      </c>
      <c r="AB1669" s="314" t="s">
        <v>7399</v>
      </c>
      <c r="AS1669" s="314" t="s">
        <v>15111</v>
      </c>
      <c r="BD1669" s="314" t="s">
        <v>11771</v>
      </c>
      <c r="BE1669" s="314" t="s">
        <v>8637</v>
      </c>
      <c r="BG1669" s="175" t="s">
        <v>11772</v>
      </c>
      <c r="BP1669" s="314" t="s">
        <v>15136</v>
      </c>
      <c r="BQ1669" s="314" t="s">
        <v>15099</v>
      </c>
      <c r="BV1669" s="314" t="s">
        <v>11571</v>
      </c>
      <c r="BW1669" s="181">
        <v>41473</v>
      </c>
      <c r="BZ1669" s="181">
        <v>41473</v>
      </c>
      <c r="CA1669" s="292">
        <v>0.91666666666666663</v>
      </c>
      <c r="CB1669" t="s">
        <v>1419</v>
      </c>
      <c r="CF1669" s="318" t="s">
        <v>2674</v>
      </c>
      <c r="DM1669" s="314" t="s">
        <v>11235</v>
      </c>
      <c r="DP1669" s="314" t="s">
        <v>9144</v>
      </c>
      <c r="DQ1669" s="314">
        <v>23.2</v>
      </c>
      <c r="DR1669" s="314" t="s">
        <v>11281</v>
      </c>
      <c r="EH1669" s="314" t="s">
        <v>11270</v>
      </c>
      <c r="EI1669" s="314" t="s">
        <v>9144</v>
      </c>
      <c r="EJ1669" s="314">
        <v>0.12</v>
      </c>
    </row>
    <row r="1670" spans="7:140" x14ac:dyDescent="0.35">
      <c r="G1670" s="322">
        <v>41501</v>
      </c>
      <c r="N1670" s="315" t="s">
        <v>18599</v>
      </c>
      <c r="S1670" s="314" t="s">
        <v>1404</v>
      </c>
      <c r="W1670" s="316">
        <v>41399</v>
      </c>
      <c r="AB1670" s="314" t="s">
        <v>7399</v>
      </c>
      <c r="AS1670" s="314" t="s">
        <v>15111</v>
      </c>
      <c r="BD1670" s="314" t="s">
        <v>11771</v>
      </c>
      <c r="BE1670" s="314" t="s">
        <v>8637</v>
      </c>
      <c r="BG1670" s="175" t="s">
        <v>11772</v>
      </c>
      <c r="BP1670" s="314" t="s">
        <v>15136</v>
      </c>
      <c r="BQ1670" s="314" t="s">
        <v>15099</v>
      </c>
      <c r="BV1670" s="314" t="s">
        <v>11571</v>
      </c>
      <c r="BW1670" s="181">
        <v>41474</v>
      </c>
      <c r="BZ1670" s="181">
        <v>41474</v>
      </c>
      <c r="CA1670" s="292">
        <v>8.3333333333333329E-2</v>
      </c>
      <c r="CB1670" t="s">
        <v>1419</v>
      </c>
      <c r="CF1670" s="318" t="s">
        <v>2674</v>
      </c>
      <c r="DM1670" s="314" t="s">
        <v>11235</v>
      </c>
      <c r="DP1670" s="314" t="s">
        <v>9144</v>
      </c>
      <c r="DQ1670" s="314">
        <v>21.9</v>
      </c>
      <c r="DR1670" s="314" t="s">
        <v>11281</v>
      </c>
      <c r="EH1670" s="314" t="s">
        <v>11270</v>
      </c>
      <c r="EI1670" s="314" t="s">
        <v>9144</v>
      </c>
      <c r="EJ1670" s="314">
        <v>0.12</v>
      </c>
    </row>
    <row r="1671" spans="7:140" x14ac:dyDescent="0.35">
      <c r="G1671" s="322">
        <v>41501</v>
      </c>
      <c r="N1671" s="315" t="s">
        <v>18599</v>
      </c>
      <c r="S1671" s="314" t="s">
        <v>1404</v>
      </c>
      <c r="W1671" s="316">
        <v>41399</v>
      </c>
      <c r="AB1671" s="314" t="s">
        <v>7399</v>
      </c>
      <c r="AS1671" s="314" t="s">
        <v>15111</v>
      </c>
      <c r="BD1671" s="314" t="s">
        <v>11771</v>
      </c>
      <c r="BE1671" s="314" t="s">
        <v>8637</v>
      </c>
      <c r="BG1671" s="175" t="s">
        <v>11772</v>
      </c>
      <c r="BP1671" s="314" t="s">
        <v>15136</v>
      </c>
      <c r="BQ1671" s="314" t="s">
        <v>15099</v>
      </c>
      <c r="BV1671" s="314" t="s">
        <v>11571</v>
      </c>
      <c r="BW1671" s="181">
        <v>41474</v>
      </c>
      <c r="BZ1671" s="181">
        <v>41474</v>
      </c>
      <c r="CA1671" s="292">
        <v>0.25</v>
      </c>
      <c r="CB1671" t="s">
        <v>1419</v>
      </c>
      <c r="CF1671" s="318" t="s">
        <v>2674</v>
      </c>
      <c r="DM1671" s="314" t="s">
        <v>11235</v>
      </c>
      <c r="DP1671" s="314" t="s">
        <v>9144</v>
      </c>
      <c r="DQ1671" s="314">
        <v>21</v>
      </c>
      <c r="DR1671" s="314" t="s">
        <v>11281</v>
      </c>
      <c r="EH1671" s="314" t="s">
        <v>11270</v>
      </c>
      <c r="EI1671" s="314" t="s">
        <v>9144</v>
      </c>
      <c r="EJ1671" s="314">
        <v>0.12</v>
      </c>
    </row>
    <row r="1672" spans="7:140" x14ac:dyDescent="0.35">
      <c r="G1672" s="322">
        <v>41501</v>
      </c>
      <c r="N1672" s="315" t="s">
        <v>18599</v>
      </c>
      <c r="S1672" s="314" t="s">
        <v>1404</v>
      </c>
      <c r="W1672" s="316">
        <v>41399</v>
      </c>
      <c r="AB1672" s="314" t="s">
        <v>7399</v>
      </c>
      <c r="AS1672" s="314" t="s">
        <v>15111</v>
      </c>
      <c r="BD1672" s="314" t="s">
        <v>11771</v>
      </c>
      <c r="BE1672" s="314" t="s">
        <v>8637</v>
      </c>
      <c r="BG1672" s="175" t="s">
        <v>11772</v>
      </c>
      <c r="BP1672" s="314" t="s">
        <v>15136</v>
      </c>
      <c r="BQ1672" s="314" t="s">
        <v>15099</v>
      </c>
      <c r="BV1672" s="314" t="s">
        <v>11571</v>
      </c>
      <c r="BW1672" s="181">
        <v>41474</v>
      </c>
      <c r="BZ1672" s="181">
        <v>41474</v>
      </c>
      <c r="CA1672" s="292">
        <v>0.41666666666666669</v>
      </c>
      <c r="CB1672" t="s">
        <v>1419</v>
      </c>
      <c r="CF1672" s="318" t="s">
        <v>2674</v>
      </c>
      <c r="DM1672" s="314" t="s">
        <v>11235</v>
      </c>
      <c r="DP1672" s="314" t="s">
        <v>9144</v>
      </c>
      <c r="DQ1672" s="314">
        <v>21.6</v>
      </c>
      <c r="DR1672" s="314" t="s">
        <v>11281</v>
      </c>
      <c r="EH1672" s="314" t="s">
        <v>11270</v>
      </c>
      <c r="EI1672" s="314" t="s">
        <v>9144</v>
      </c>
      <c r="EJ1672" s="314">
        <v>0.12</v>
      </c>
    </row>
    <row r="1673" spans="7:140" x14ac:dyDescent="0.35">
      <c r="G1673" s="322">
        <v>41501</v>
      </c>
      <c r="N1673" s="315" t="s">
        <v>18599</v>
      </c>
      <c r="S1673" s="314" t="s">
        <v>1404</v>
      </c>
      <c r="W1673" s="316">
        <v>41399</v>
      </c>
      <c r="AB1673" s="314" t="s">
        <v>7399</v>
      </c>
      <c r="AS1673" s="314" t="s">
        <v>15111</v>
      </c>
      <c r="BD1673" s="314" t="s">
        <v>11771</v>
      </c>
      <c r="BE1673" s="314" t="s">
        <v>8637</v>
      </c>
      <c r="BG1673" s="175" t="s">
        <v>11772</v>
      </c>
      <c r="BP1673" s="314" t="s">
        <v>15136</v>
      </c>
      <c r="BQ1673" s="314" t="s">
        <v>15099</v>
      </c>
      <c r="BV1673" s="314" t="s">
        <v>11571</v>
      </c>
      <c r="BW1673" s="181">
        <v>41474</v>
      </c>
      <c r="BZ1673" s="181">
        <v>41474</v>
      </c>
      <c r="CA1673" s="292">
        <v>0.58333333333333337</v>
      </c>
      <c r="CB1673" t="s">
        <v>1419</v>
      </c>
      <c r="CF1673" s="318" t="s">
        <v>2674</v>
      </c>
      <c r="DM1673" s="314" t="s">
        <v>11235</v>
      </c>
      <c r="DP1673" s="314" t="s">
        <v>9144</v>
      </c>
      <c r="DQ1673" s="314">
        <v>24</v>
      </c>
      <c r="DR1673" s="314" t="s">
        <v>11281</v>
      </c>
      <c r="EH1673" s="314" t="s">
        <v>11270</v>
      </c>
      <c r="EI1673" s="314" t="s">
        <v>9144</v>
      </c>
      <c r="EJ1673" s="314">
        <v>0.12</v>
      </c>
    </row>
    <row r="1674" spans="7:140" x14ac:dyDescent="0.35">
      <c r="G1674" s="322">
        <v>41501</v>
      </c>
      <c r="N1674" s="315" t="s">
        <v>18599</v>
      </c>
      <c r="S1674" s="314" t="s">
        <v>1404</v>
      </c>
      <c r="W1674" s="316">
        <v>41399</v>
      </c>
      <c r="AB1674" s="314" t="s">
        <v>7399</v>
      </c>
      <c r="AS1674" s="314" t="s">
        <v>15111</v>
      </c>
      <c r="BD1674" s="314" t="s">
        <v>11771</v>
      </c>
      <c r="BE1674" s="314" t="s">
        <v>8637</v>
      </c>
      <c r="BG1674" s="175" t="s">
        <v>11772</v>
      </c>
      <c r="BP1674" s="314" t="s">
        <v>15136</v>
      </c>
      <c r="BQ1674" s="314" t="s">
        <v>15099</v>
      </c>
      <c r="BV1674" s="314" t="s">
        <v>11571</v>
      </c>
      <c r="BW1674" s="181">
        <v>41474</v>
      </c>
      <c r="BZ1674" s="181">
        <v>41474</v>
      </c>
      <c r="CA1674" s="292">
        <v>0.75</v>
      </c>
      <c r="CB1674" t="s">
        <v>1419</v>
      </c>
      <c r="CF1674" s="318" t="s">
        <v>2674</v>
      </c>
      <c r="DM1674" s="314" t="s">
        <v>11235</v>
      </c>
      <c r="DP1674" s="314" t="s">
        <v>9144</v>
      </c>
      <c r="DQ1674" s="314">
        <v>24.5</v>
      </c>
      <c r="DR1674" s="314" t="s">
        <v>11281</v>
      </c>
      <c r="EH1674" s="314" t="s">
        <v>11270</v>
      </c>
      <c r="EI1674" s="314" t="s">
        <v>9144</v>
      </c>
      <c r="EJ1674" s="314">
        <v>0.12</v>
      </c>
    </row>
    <row r="1675" spans="7:140" x14ac:dyDescent="0.35">
      <c r="G1675" s="322">
        <v>41501</v>
      </c>
      <c r="N1675" s="315" t="s">
        <v>18599</v>
      </c>
      <c r="S1675" s="314" t="s">
        <v>1404</v>
      </c>
      <c r="W1675" s="316">
        <v>41399</v>
      </c>
      <c r="AB1675" s="314" t="s">
        <v>7399</v>
      </c>
      <c r="AS1675" s="314" t="s">
        <v>15111</v>
      </c>
      <c r="BD1675" s="314" t="s">
        <v>11771</v>
      </c>
      <c r="BE1675" s="314" t="s">
        <v>8637</v>
      </c>
      <c r="BG1675" s="175" t="s">
        <v>11772</v>
      </c>
      <c r="BP1675" s="314" t="s">
        <v>15136</v>
      </c>
      <c r="BQ1675" s="314" t="s">
        <v>15099</v>
      </c>
      <c r="BV1675" s="314" t="s">
        <v>11571</v>
      </c>
      <c r="BW1675" s="181">
        <v>41474</v>
      </c>
      <c r="BZ1675" s="181">
        <v>41474</v>
      </c>
      <c r="CA1675" s="292">
        <v>0.91666666666666663</v>
      </c>
      <c r="CB1675" t="s">
        <v>1419</v>
      </c>
      <c r="CF1675" s="318" t="s">
        <v>2674</v>
      </c>
      <c r="DM1675" s="314" t="s">
        <v>11235</v>
      </c>
      <c r="DP1675" s="314" t="s">
        <v>9144</v>
      </c>
      <c r="DQ1675" s="314">
        <v>23.6</v>
      </c>
      <c r="DR1675" s="314" t="s">
        <v>11281</v>
      </c>
      <c r="EH1675" s="314" t="s">
        <v>11270</v>
      </c>
      <c r="EI1675" s="314" t="s">
        <v>9144</v>
      </c>
      <c r="EJ1675" s="314">
        <v>0.12</v>
      </c>
    </row>
    <row r="1676" spans="7:140" x14ac:dyDescent="0.35">
      <c r="G1676" s="322">
        <v>41501</v>
      </c>
      <c r="N1676" s="315" t="s">
        <v>18599</v>
      </c>
      <c r="S1676" s="314" t="s">
        <v>1404</v>
      </c>
      <c r="W1676" s="316">
        <v>41399</v>
      </c>
      <c r="AB1676" s="314" t="s">
        <v>7399</v>
      </c>
      <c r="AS1676" s="314" t="s">
        <v>15111</v>
      </c>
      <c r="BD1676" s="314" t="s">
        <v>11771</v>
      </c>
      <c r="BE1676" s="314" t="s">
        <v>8637</v>
      </c>
      <c r="BG1676" s="175" t="s">
        <v>11772</v>
      </c>
      <c r="BP1676" s="314" t="s">
        <v>15136</v>
      </c>
      <c r="BQ1676" s="314" t="s">
        <v>15099</v>
      </c>
      <c r="BV1676" s="314" t="s">
        <v>11571</v>
      </c>
      <c r="BW1676" s="181">
        <v>41475</v>
      </c>
      <c r="BZ1676" s="181">
        <v>41475</v>
      </c>
      <c r="CA1676" s="292">
        <v>8.3333333333333329E-2</v>
      </c>
      <c r="CB1676" t="s">
        <v>1419</v>
      </c>
      <c r="CF1676" s="318" t="s">
        <v>2674</v>
      </c>
      <c r="DM1676" s="314" t="s">
        <v>11235</v>
      </c>
      <c r="DP1676" s="314" t="s">
        <v>9144</v>
      </c>
      <c r="DQ1676" s="314">
        <v>22.1</v>
      </c>
      <c r="DR1676" s="314" t="s">
        <v>11281</v>
      </c>
      <c r="EH1676" s="314" t="s">
        <v>11270</v>
      </c>
      <c r="EI1676" s="314" t="s">
        <v>9144</v>
      </c>
      <c r="EJ1676" s="314">
        <v>0.12</v>
      </c>
    </row>
    <row r="1677" spans="7:140" x14ac:dyDescent="0.35">
      <c r="G1677" s="322">
        <v>41501</v>
      </c>
      <c r="N1677" s="315" t="s">
        <v>18599</v>
      </c>
      <c r="S1677" s="314" t="s">
        <v>1404</v>
      </c>
      <c r="W1677" s="316">
        <v>41399</v>
      </c>
      <c r="AB1677" s="314" t="s">
        <v>7399</v>
      </c>
      <c r="AS1677" s="314" t="s">
        <v>15111</v>
      </c>
      <c r="BD1677" s="314" t="s">
        <v>11771</v>
      </c>
      <c r="BE1677" s="314" t="s">
        <v>8637</v>
      </c>
      <c r="BG1677" s="175" t="s">
        <v>11772</v>
      </c>
      <c r="BP1677" s="314" t="s">
        <v>15136</v>
      </c>
      <c r="BQ1677" s="314" t="s">
        <v>15099</v>
      </c>
      <c r="BV1677" s="314" t="s">
        <v>11571</v>
      </c>
      <c r="BW1677" s="181">
        <v>41475</v>
      </c>
      <c r="BZ1677" s="181">
        <v>41475</v>
      </c>
      <c r="CA1677" s="292">
        <v>0.25</v>
      </c>
      <c r="CB1677" t="s">
        <v>1419</v>
      </c>
      <c r="CF1677" s="318" t="s">
        <v>2674</v>
      </c>
      <c r="DM1677" s="314" t="s">
        <v>11235</v>
      </c>
      <c r="DP1677" s="314" t="s">
        <v>9144</v>
      </c>
      <c r="DQ1677" s="314">
        <v>21.1</v>
      </c>
      <c r="DR1677" s="314" t="s">
        <v>11281</v>
      </c>
      <c r="EH1677" s="314" t="s">
        <v>11270</v>
      </c>
      <c r="EI1677" s="314" t="s">
        <v>9144</v>
      </c>
      <c r="EJ1677" s="314">
        <v>0.12</v>
      </c>
    </row>
    <row r="1678" spans="7:140" x14ac:dyDescent="0.35">
      <c r="G1678" s="322">
        <v>41501</v>
      </c>
      <c r="N1678" s="315" t="s">
        <v>18599</v>
      </c>
      <c r="S1678" s="314" t="s">
        <v>1404</v>
      </c>
      <c r="W1678" s="316">
        <v>41399</v>
      </c>
      <c r="AB1678" s="314" t="s">
        <v>7399</v>
      </c>
      <c r="AS1678" s="314" t="s">
        <v>15111</v>
      </c>
      <c r="BD1678" s="314" t="s">
        <v>11771</v>
      </c>
      <c r="BE1678" s="314" t="s">
        <v>8637</v>
      </c>
      <c r="BG1678" s="175" t="s">
        <v>11772</v>
      </c>
      <c r="BP1678" s="314" t="s">
        <v>15136</v>
      </c>
      <c r="BQ1678" s="314" t="s">
        <v>15099</v>
      </c>
      <c r="BV1678" s="314" t="s">
        <v>11571</v>
      </c>
      <c r="BW1678" s="181">
        <v>41475</v>
      </c>
      <c r="BZ1678" s="181">
        <v>41475</v>
      </c>
      <c r="CA1678" s="292">
        <v>0.41666666666666669</v>
      </c>
      <c r="CB1678" t="s">
        <v>1419</v>
      </c>
      <c r="CF1678" s="318" t="s">
        <v>2674</v>
      </c>
      <c r="DM1678" s="314" t="s">
        <v>11235</v>
      </c>
      <c r="DP1678" s="314" t="s">
        <v>9144</v>
      </c>
      <c r="DQ1678" s="314">
        <v>21.3</v>
      </c>
      <c r="DR1678" s="314" t="s">
        <v>11281</v>
      </c>
      <c r="EH1678" s="314" t="s">
        <v>11270</v>
      </c>
      <c r="EI1678" s="314" t="s">
        <v>9144</v>
      </c>
      <c r="EJ1678" s="314">
        <v>0.12</v>
      </c>
    </row>
    <row r="1679" spans="7:140" x14ac:dyDescent="0.35">
      <c r="G1679" s="322">
        <v>41501</v>
      </c>
      <c r="N1679" s="315" t="s">
        <v>18599</v>
      </c>
      <c r="S1679" s="314" t="s">
        <v>1404</v>
      </c>
      <c r="W1679" s="316">
        <v>41399</v>
      </c>
      <c r="AB1679" s="314" t="s">
        <v>7399</v>
      </c>
      <c r="AS1679" s="314" t="s">
        <v>15111</v>
      </c>
      <c r="BD1679" s="314" t="s">
        <v>11771</v>
      </c>
      <c r="BE1679" s="314" t="s">
        <v>8637</v>
      </c>
      <c r="BG1679" s="175" t="s">
        <v>11772</v>
      </c>
      <c r="BP1679" s="314" t="s">
        <v>15136</v>
      </c>
      <c r="BQ1679" s="314" t="s">
        <v>15099</v>
      </c>
      <c r="BV1679" s="314" t="s">
        <v>11571</v>
      </c>
      <c r="BW1679" s="181">
        <v>41475</v>
      </c>
      <c r="BZ1679" s="181">
        <v>41475</v>
      </c>
      <c r="CA1679" s="292">
        <v>0.58333333333333337</v>
      </c>
      <c r="CB1679" t="s">
        <v>1419</v>
      </c>
      <c r="CF1679" s="318" t="s">
        <v>2674</v>
      </c>
      <c r="DM1679" s="314" t="s">
        <v>11235</v>
      </c>
      <c r="DP1679" s="314" t="s">
        <v>9144</v>
      </c>
      <c r="DQ1679" s="314">
        <v>23.3</v>
      </c>
      <c r="DR1679" s="314" t="s">
        <v>11281</v>
      </c>
      <c r="EH1679" s="314" t="s">
        <v>11270</v>
      </c>
      <c r="EI1679" s="314" t="s">
        <v>9144</v>
      </c>
      <c r="EJ1679" s="314">
        <v>0.12</v>
      </c>
    </row>
    <row r="1680" spans="7:140" x14ac:dyDescent="0.35">
      <c r="G1680" s="322">
        <v>41501</v>
      </c>
      <c r="N1680" s="315" t="s">
        <v>18599</v>
      </c>
      <c r="S1680" s="314" t="s">
        <v>1404</v>
      </c>
      <c r="W1680" s="316">
        <v>41399</v>
      </c>
      <c r="AB1680" s="314" t="s">
        <v>7399</v>
      </c>
      <c r="AS1680" s="314" t="s">
        <v>15111</v>
      </c>
      <c r="BD1680" s="314" t="s">
        <v>11771</v>
      </c>
      <c r="BE1680" s="314" t="s">
        <v>8637</v>
      </c>
      <c r="BG1680" s="175" t="s">
        <v>11772</v>
      </c>
      <c r="BP1680" s="314" t="s">
        <v>15136</v>
      </c>
      <c r="BQ1680" s="314" t="s">
        <v>15099</v>
      </c>
      <c r="BV1680" s="314" t="s">
        <v>11571</v>
      </c>
      <c r="BW1680" s="181">
        <v>41475</v>
      </c>
      <c r="BZ1680" s="181">
        <v>41475</v>
      </c>
      <c r="CA1680" s="292">
        <v>0.75</v>
      </c>
      <c r="CB1680" t="s">
        <v>1419</v>
      </c>
      <c r="CF1680" s="318" t="s">
        <v>2674</v>
      </c>
      <c r="DM1680" s="314" t="s">
        <v>11235</v>
      </c>
      <c r="DP1680" s="314" t="s">
        <v>9144</v>
      </c>
      <c r="DQ1680" s="314">
        <v>23.9</v>
      </c>
      <c r="DR1680" s="314" t="s">
        <v>11281</v>
      </c>
      <c r="EH1680" s="314" t="s">
        <v>11270</v>
      </c>
      <c r="EI1680" s="314" t="s">
        <v>9144</v>
      </c>
      <c r="EJ1680" s="314">
        <v>0.12</v>
      </c>
    </row>
    <row r="1681" spans="7:140" x14ac:dyDescent="0.35">
      <c r="G1681" s="322">
        <v>41501</v>
      </c>
      <c r="N1681" s="315" t="s">
        <v>18599</v>
      </c>
      <c r="S1681" s="314" t="s">
        <v>1404</v>
      </c>
      <c r="W1681" s="316">
        <v>41399</v>
      </c>
      <c r="AB1681" s="314" t="s">
        <v>7399</v>
      </c>
      <c r="AS1681" s="314" t="s">
        <v>15111</v>
      </c>
      <c r="BD1681" s="314" t="s">
        <v>11771</v>
      </c>
      <c r="BE1681" s="314" t="s">
        <v>8637</v>
      </c>
      <c r="BG1681" s="175" t="s">
        <v>11772</v>
      </c>
      <c r="BP1681" s="314" t="s">
        <v>15136</v>
      </c>
      <c r="BQ1681" s="314" t="s">
        <v>15099</v>
      </c>
      <c r="BV1681" s="314" t="s">
        <v>11571</v>
      </c>
      <c r="BW1681" s="181">
        <v>41475</v>
      </c>
      <c r="BZ1681" s="181">
        <v>41475</v>
      </c>
      <c r="CA1681" s="292">
        <v>0.91666666666666663</v>
      </c>
      <c r="CB1681" t="s">
        <v>1419</v>
      </c>
      <c r="CF1681" s="318" t="s">
        <v>2674</v>
      </c>
      <c r="DM1681" s="314" t="s">
        <v>11235</v>
      </c>
      <c r="DP1681" s="314" t="s">
        <v>9144</v>
      </c>
      <c r="DQ1681" s="314">
        <v>23.9</v>
      </c>
      <c r="DR1681" s="314" t="s">
        <v>11281</v>
      </c>
      <c r="EH1681" s="314" t="s">
        <v>11270</v>
      </c>
      <c r="EI1681" s="314" t="s">
        <v>9144</v>
      </c>
      <c r="EJ1681" s="314">
        <v>0.12</v>
      </c>
    </row>
    <row r="1682" spans="7:140" x14ac:dyDescent="0.35">
      <c r="G1682" s="322">
        <v>41501</v>
      </c>
      <c r="N1682" s="315" t="s">
        <v>18599</v>
      </c>
      <c r="S1682" s="314" t="s">
        <v>1404</v>
      </c>
      <c r="W1682" s="316">
        <v>41399</v>
      </c>
      <c r="AB1682" s="314" t="s">
        <v>7399</v>
      </c>
      <c r="AS1682" s="314" t="s">
        <v>15111</v>
      </c>
      <c r="BD1682" s="314" t="s">
        <v>11771</v>
      </c>
      <c r="BE1682" s="314" t="s">
        <v>8637</v>
      </c>
      <c r="BG1682" s="175" t="s">
        <v>11772</v>
      </c>
      <c r="BP1682" s="314" t="s">
        <v>15136</v>
      </c>
      <c r="BQ1682" s="314" t="s">
        <v>15099</v>
      </c>
      <c r="BV1682" s="314" t="s">
        <v>11571</v>
      </c>
      <c r="BW1682" s="181">
        <v>41476</v>
      </c>
      <c r="BZ1682" s="181">
        <v>41476</v>
      </c>
      <c r="CA1682" s="292">
        <v>8.3333333333333329E-2</v>
      </c>
      <c r="CB1682" t="s">
        <v>1419</v>
      </c>
      <c r="CF1682" s="318" t="s">
        <v>2674</v>
      </c>
      <c r="DM1682" s="314" t="s">
        <v>11235</v>
      </c>
      <c r="DP1682" s="314" t="s">
        <v>9144</v>
      </c>
      <c r="DQ1682" s="314">
        <v>23.5</v>
      </c>
      <c r="DR1682" s="314" t="s">
        <v>11281</v>
      </c>
      <c r="EH1682" s="314" t="s">
        <v>11270</v>
      </c>
      <c r="EI1682" s="314" t="s">
        <v>9144</v>
      </c>
      <c r="EJ1682" s="314">
        <v>0.12</v>
      </c>
    </row>
    <row r="1683" spans="7:140" x14ac:dyDescent="0.35">
      <c r="G1683" s="322">
        <v>41501</v>
      </c>
      <c r="N1683" s="315" t="s">
        <v>18599</v>
      </c>
      <c r="S1683" s="314" t="s">
        <v>1404</v>
      </c>
      <c r="W1683" s="316">
        <v>41399</v>
      </c>
      <c r="AB1683" s="314" t="s">
        <v>7399</v>
      </c>
      <c r="AS1683" s="314" t="s">
        <v>15111</v>
      </c>
      <c r="BD1683" s="314" t="s">
        <v>11771</v>
      </c>
      <c r="BE1683" s="314" t="s">
        <v>8637</v>
      </c>
      <c r="BG1683" s="175" t="s">
        <v>11772</v>
      </c>
      <c r="BP1683" s="314" t="s">
        <v>15136</v>
      </c>
      <c r="BQ1683" s="314" t="s">
        <v>15099</v>
      </c>
      <c r="BV1683" s="314" t="s">
        <v>11571</v>
      </c>
      <c r="BW1683" s="181">
        <v>41476</v>
      </c>
      <c r="BZ1683" s="181">
        <v>41476</v>
      </c>
      <c r="CA1683" s="292">
        <v>0.25</v>
      </c>
      <c r="CB1683" t="s">
        <v>1419</v>
      </c>
      <c r="CF1683" s="318" t="s">
        <v>2674</v>
      </c>
      <c r="DM1683" s="314" t="s">
        <v>11235</v>
      </c>
      <c r="DP1683" s="314" t="s">
        <v>9144</v>
      </c>
      <c r="DQ1683" s="314">
        <v>25</v>
      </c>
      <c r="DR1683" s="314" t="s">
        <v>11281</v>
      </c>
      <c r="EH1683" s="314" t="s">
        <v>11270</v>
      </c>
      <c r="EI1683" s="314" t="s">
        <v>9144</v>
      </c>
      <c r="EJ1683" s="314">
        <v>0.12</v>
      </c>
    </row>
    <row r="1684" spans="7:140" x14ac:dyDescent="0.35">
      <c r="G1684" s="322">
        <v>41501</v>
      </c>
      <c r="N1684" s="315" t="s">
        <v>18599</v>
      </c>
      <c r="S1684" s="314" t="s">
        <v>1404</v>
      </c>
      <c r="W1684" s="316">
        <v>41399</v>
      </c>
      <c r="AB1684" s="314" t="s">
        <v>7399</v>
      </c>
      <c r="AS1684" s="314" t="s">
        <v>15111</v>
      </c>
      <c r="BD1684" s="314" t="s">
        <v>11771</v>
      </c>
      <c r="BE1684" s="314" t="s">
        <v>8637</v>
      </c>
      <c r="BG1684" s="175" t="s">
        <v>11772</v>
      </c>
      <c r="BP1684" s="314" t="s">
        <v>15136</v>
      </c>
      <c r="BQ1684" s="314" t="s">
        <v>15099</v>
      </c>
      <c r="BV1684" s="314" t="s">
        <v>11571</v>
      </c>
      <c r="BW1684" s="181">
        <v>41476</v>
      </c>
      <c r="BZ1684" s="181">
        <v>41476</v>
      </c>
      <c r="CA1684" s="292">
        <v>0.41666666666666669</v>
      </c>
      <c r="CB1684" t="s">
        <v>1419</v>
      </c>
      <c r="CF1684" s="318" t="s">
        <v>2674</v>
      </c>
      <c r="DM1684" s="314" t="s">
        <v>11235</v>
      </c>
      <c r="DP1684" s="314" t="s">
        <v>9144</v>
      </c>
      <c r="DQ1684" s="314">
        <v>26.8</v>
      </c>
      <c r="DR1684" s="314" t="s">
        <v>11281</v>
      </c>
      <c r="EH1684" s="314" t="s">
        <v>11270</v>
      </c>
      <c r="EI1684" s="314" t="s">
        <v>9144</v>
      </c>
      <c r="EJ1684" s="314">
        <v>0.12</v>
      </c>
    </row>
    <row r="1685" spans="7:140" x14ac:dyDescent="0.35">
      <c r="G1685" s="322">
        <v>41501</v>
      </c>
      <c r="N1685" s="315" t="s">
        <v>18599</v>
      </c>
      <c r="S1685" s="314" t="s">
        <v>1404</v>
      </c>
      <c r="W1685" s="316">
        <v>41399</v>
      </c>
      <c r="AB1685" s="314" t="s">
        <v>7399</v>
      </c>
      <c r="AS1685" s="314" t="s">
        <v>15111</v>
      </c>
      <c r="BD1685" s="314" t="s">
        <v>11771</v>
      </c>
      <c r="BE1685" s="314" t="s">
        <v>8637</v>
      </c>
      <c r="BG1685" s="175" t="s">
        <v>11772</v>
      </c>
      <c r="BP1685" s="314" t="s">
        <v>15136</v>
      </c>
      <c r="BQ1685" s="314" t="s">
        <v>15099</v>
      </c>
      <c r="BV1685" s="314" t="s">
        <v>11571</v>
      </c>
      <c r="BW1685" s="181">
        <v>41476</v>
      </c>
      <c r="BZ1685" s="181">
        <v>41476</v>
      </c>
      <c r="CA1685" s="292">
        <v>0.58333333333333337</v>
      </c>
      <c r="CB1685" t="s">
        <v>1419</v>
      </c>
      <c r="CF1685" s="318" t="s">
        <v>2674</v>
      </c>
      <c r="DM1685" s="314" t="s">
        <v>11235</v>
      </c>
      <c r="DP1685" s="314" t="s">
        <v>9144</v>
      </c>
      <c r="DQ1685" s="314">
        <v>25.9</v>
      </c>
      <c r="DR1685" s="314" t="s">
        <v>11281</v>
      </c>
      <c r="EH1685" s="314" t="s">
        <v>11270</v>
      </c>
      <c r="EI1685" s="314" t="s">
        <v>9144</v>
      </c>
      <c r="EJ1685" s="314">
        <v>0.12</v>
      </c>
    </row>
    <row r="1686" spans="7:140" x14ac:dyDescent="0.35">
      <c r="G1686" s="322">
        <v>41501</v>
      </c>
      <c r="N1686" s="315" t="s">
        <v>18599</v>
      </c>
      <c r="S1686" s="314" t="s">
        <v>1404</v>
      </c>
      <c r="W1686" s="316">
        <v>41399</v>
      </c>
      <c r="AB1686" s="314" t="s">
        <v>7399</v>
      </c>
      <c r="AS1686" s="314" t="s">
        <v>15111</v>
      </c>
      <c r="BD1686" s="314" t="s">
        <v>11771</v>
      </c>
      <c r="BE1686" s="314" t="s">
        <v>8637</v>
      </c>
      <c r="BG1686" s="175" t="s">
        <v>11772</v>
      </c>
      <c r="BP1686" s="314" t="s">
        <v>15136</v>
      </c>
      <c r="BQ1686" s="314" t="s">
        <v>15099</v>
      </c>
      <c r="BV1686" s="314" t="s">
        <v>11571</v>
      </c>
      <c r="BW1686" s="181">
        <v>41476</v>
      </c>
      <c r="BZ1686" s="181">
        <v>41476</v>
      </c>
      <c r="CA1686" s="292">
        <v>0.75</v>
      </c>
      <c r="CB1686" t="s">
        <v>1419</v>
      </c>
      <c r="CF1686" s="318" t="s">
        <v>2674</v>
      </c>
      <c r="DM1686" s="314" t="s">
        <v>11235</v>
      </c>
      <c r="DP1686" s="314" t="s">
        <v>9144</v>
      </c>
      <c r="DQ1686" s="314">
        <v>25.3</v>
      </c>
      <c r="DR1686" s="314" t="s">
        <v>11281</v>
      </c>
      <c r="EH1686" s="314" t="s">
        <v>11270</v>
      </c>
      <c r="EI1686" s="314" t="s">
        <v>9144</v>
      </c>
      <c r="EJ1686" s="314">
        <v>0.12</v>
      </c>
    </row>
    <row r="1687" spans="7:140" x14ac:dyDescent="0.35">
      <c r="G1687" s="322">
        <v>41501</v>
      </c>
      <c r="N1687" s="315" t="s">
        <v>18599</v>
      </c>
      <c r="S1687" s="314" t="s">
        <v>1404</v>
      </c>
      <c r="W1687" s="316">
        <v>41399</v>
      </c>
      <c r="AB1687" s="314" t="s">
        <v>7399</v>
      </c>
      <c r="AS1687" s="314" t="s">
        <v>15111</v>
      </c>
      <c r="BD1687" s="314" t="s">
        <v>11771</v>
      </c>
      <c r="BE1687" s="314" t="s">
        <v>8637</v>
      </c>
      <c r="BG1687" s="175" t="s">
        <v>11772</v>
      </c>
      <c r="BP1687" s="314" t="s">
        <v>15136</v>
      </c>
      <c r="BQ1687" s="314" t="s">
        <v>15099</v>
      </c>
      <c r="BV1687" s="314" t="s">
        <v>11571</v>
      </c>
      <c r="BW1687" s="181">
        <v>41476</v>
      </c>
      <c r="BZ1687" s="181">
        <v>41476</v>
      </c>
      <c r="CA1687" s="292">
        <v>0.91666666666666663</v>
      </c>
      <c r="CB1687" t="s">
        <v>1419</v>
      </c>
      <c r="CF1687" s="318" t="s">
        <v>2674</v>
      </c>
      <c r="DM1687" s="314" t="s">
        <v>11235</v>
      </c>
      <c r="DP1687" s="314" t="s">
        <v>9144</v>
      </c>
      <c r="DQ1687" s="314">
        <v>23.6</v>
      </c>
      <c r="DR1687" s="314" t="s">
        <v>11281</v>
      </c>
      <c r="EH1687" s="314" t="s">
        <v>11270</v>
      </c>
      <c r="EI1687" s="314" t="s">
        <v>9144</v>
      </c>
      <c r="EJ1687" s="314">
        <v>0.12</v>
      </c>
    </row>
    <row r="1688" spans="7:140" x14ac:dyDescent="0.35">
      <c r="G1688" s="322">
        <v>41501</v>
      </c>
      <c r="N1688" s="315" t="s">
        <v>18599</v>
      </c>
      <c r="S1688" s="314" t="s">
        <v>1404</v>
      </c>
      <c r="W1688" s="316">
        <v>41399</v>
      </c>
      <c r="AB1688" s="314" t="s">
        <v>7399</v>
      </c>
      <c r="AS1688" s="314" t="s">
        <v>15111</v>
      </c>
      <c r="BD1688" s="314" t="s">
        <v>11771</v>
      </c>
      <c r="BE1688" s="314" t="s">
        <v>8637</v>
      </c>
      <c r="BG1688" s="175" t="s">
        <v>11772</v>
      </c>
      <c r="BP1688" s="314" t="s">
        <v>15136</v>
      </c>
      <c r="BQ1688" s="314" t="s">
        <v>15099</v>
      </c>
      <c r="BV1688" s="314" t="s">
        <v>11571</v>
      </c>
      <c r="BW1688" s="181">
        <v>41477</v>
      </c>
      <c r="BZ1688" s="181">
        <v>41477</v>
      </c>
      <c r="CA1688" s="292">
        <v>8.3333333333333329E-2</v>
      </c>
      <c r="CB1688" t="s">
        <v>1419</v>
      </c>
      <c r="CF1688" s="318" t="s">
        <v>2674</v>
      </c>
      <c r="DM1688" s="314" t="s">
        <v>11235</v>
      </c>
      <c r="DP1688" s="314" t="s">
        <v>9144</v>
      </c>
      <c r="DQ1688" s="314">
        <v>22.7</v>
      </c>
      <c r="DR1688" s="314" t="s">
        <v>11281</v>
      </c>
      <c r="EH1688" s="314" t="s">
        <v>11270</v>
      </c>
      <c r="EI1688" s="314" t="s">
        <v>9144</v>
      </c>
      <c r="EJ1688" s="314">
        <v>0.12</v>
      </c>
    </row>
    <row r="1689" spans="7:140" x14ac:dyDescent="0.35">
      <c r="G1689" s="322">
        <v>41501</v>
      </c>
      <c r="N1689" s="315" t="s">
        <v>18599</v>
      </c>
      <c r="S1689" s="314" t="s">
        <v>1404</v>
      </c>
      <c r="W1689" s="316">
        <v>41399</v>
      </c>
      <c r="AB1689" s="314" t="s">
        <v>7399</v>
      </c>
      <c r="AS1689" s="314" t="s">
        <v>15111</v>
      </c>
      <c r="BD1689" s="314" t="s">
        <v>11771</v>
      </c>
      <c r="BE1689" s="314" t="s">
        <v>8637</v>
      </c>
      <c r="BG1689" s="175" t="s">
        <v>11772</v>
      </c>
      <c r="BP1689" s="314" t="s">
        <v>15136</v>
      </c>
      <c r="BQ1689" s="314" t="s">
        <v>15099</v>
      </c>
      <c r="BV1689" s="314" t="s">
        <v>11571</v>
      </c>
      <c r="BW1689" s="181">
        <v>41477</v>
      </c>
      <c r="BZ1689" s="181">
        <v>41477</v>
      </c>
      <c r="CA1689" s="292">
        <v>0.25</v>
      </c>
      <c r="CB1689" t="s">
        <v>1419</v>
      </c>
      <c r="CF1689" s="318" t="s">
        <v>2674</v>
      </c>
      <c r="DM1689" s="314" t="s">
        <v>11235</v>
      </c>
      <c r="DP1689" s="314" t="s">
        <v>9144</v>
      </c>
      <c r="DQ1689" s="314">
        <v>21.6</v>
      </c>
      <c r="DR1689" s="314" t="s">
        <v>11281</v>
      </c>
      <c r="EH1689" s="314" t="s">
        <v>11270</v>
      </c>
      <c r="EI1689" s="314" t="s">
        <v>9144</v>
      </c>
      <c r="EJ1689" s="314">
        <v>0.12</v>
      </c>
    </row>
    <row r="1690" spans="7:140" x14ac:dyDescent="0.35">
      <c r="G1690" s="322">
        <v>41501</v>
      </c>
      <c r="N1690" s="315" t="s">
        <v>18599</v>
      </c>
      <c r="S1690" s="314" t="s">
        <v>1404</v>
      </c>
      <c r="W1690" s="316">
        <v>41399</v>
      </c>
      <c r="AB1690" s="314" t="s">
        <v>7399</v>
      </c>
      <c r="AS1690" s="314" t="s">
        <v>15111</v>
      </c>
      <c r="BD1690" s="314" t="s">
        <v>11771</v>
      </c>
      <c r="BE1690" s="314" t="s">
        <v>8637</v>
      </c>
      <c r="BG1690" s="175" t="s">
        <v>11772</v>
      </c>
      <c r="BP1690" s="314" t="s">
        <v>15136</v>
      </c>
      <c r="BQ1690" s="314" t="s">
        <v>15099</v>
      </c>
      <c r="BV1690" s="314" t="s">
        <v>11571</v>
      </c>
      <c r="BW1690" s="181">
        <v>41477</v>
      </c>
      <c r="BZ1690" s="181">
        <v>41477</v>
      </c>
      <c r="CA1690" s="292">
        <v>0.41666666666666669</v>
      </c>
      <c r="CB1690" t="s">
        <v>1419</v>
      </c>
      <c r="CF1690" s="318" t="s">
        <v>2674</v>
      </c>
      <c r="DM1690" s="314" t="s">
        <v>11235</v>
      </c>
      <c r="DP1690" s="314" t="s">
        <v>9144</v>
      </c>
      <c r="DQ1690" s="314">
        <v>21.6</v>
      </c>
      <c r="DR1690" s="314" t="s">
        <v>11281</v>
      </c>
      <c r="EH1690" s="314" t="s">
        <v>11270</v>
      </c>
      <c r="EI1690" s="314" t="s">
        <v>9144</v>
      </c>
      <c r="EJ1690" s="314">
        <v>0.12</v>
      </c>
    </row>
    <row r="1691" spans="7:140" x14ac:dyDescent="0.35">
      <c r="G1691" s="322">
        <v>41501</v>
      </c>
      <c r="N1691" s="315" t="s">
        <v>18599</v>
      </c>
      <c r="S1691" s="314" t="s">
        <v>1404</v>
      </c>
      <c r="W1691" s="316">
        <v>41399</v>
      </c>
      <c r="AB1691" s="314" t="s">
        <v>7399</v>
      </c>
      <c r="AS1691" s="314" t="s">
        <v>15111</v>
      </c>
      <c r="BD1691" s="314" t="s">
        <v>11771</v>
      </c>
      <c r="BE1691" s="314" t="s">
        <v>8637</v>
      </c>
      <c r="BG1691" s="175" t="s">
        <v>11772</v>
      </c>
      <c r="BP1691" s="314" t="s">
        <v>15136</v>
      </c>
      <c r="BQ1691" s="314" t="s">
        <v>15099</v>
      </c>
      <c r="BV1691" s="314" t="s">
        <v>11571</v>
      </c>
      <c r="BW1691" s="181">
        <v>41477</v>
      </c>
      <c r="BZ1691" s="181">
        <v>41477</v>
      </c>
      <c r="CA1691" s="292">
        <v>0.58333333333333337</v>
      </c>
      <c r="CB1691" t="s">
        <v>1419</v>
      </c>
      <c r="CF1691" s="318" t="s">
        <v>2674</v>
      </c>
      <c r="DM1691" s="314" t="s">
        <v>11235</v>
      </c>
      <c r="DP1691" s="314" t="s">
        <v>9144</v>
      </c>
      <c r="DQ1691" s="314">
        <v>22.8</v>
      </c>
      <c r="DR1691" s="314" t="s">
        <v>11281</v>
      </c>
      <c r="EH1691" s="314" t="s">
        <v>11270</v>
      </c>
      <c r="EI1691" s="314" t="s">
        <v>9144</v>
      </c>
      <c r="EJ1691" s="314">
        <v>0.12</v>
      </c>
    </row>
    <row r="1692" spans="7:140" x14ac:dyDescent="0.35">
      <c r="G1692" s="322">
        <v>41501</v>
      </c>
      <c r="N1692" s="315" t="s">
        <v>18599</v>
      </c>
      <c r="S1692" s="314" t="s">
        <v>1404</v>
      </c>
      <c r="W1692" s="316">
        <v>41399</v>
      </c>
      <c r="AB1692" s="314" t="s">
        <v>7399</v>
      </c>
      <c r="AS1692" s="314" t="s">
        <v>15111</v>
      </c>
      <c r="BD1692" s="314" t="s">
        <v>11771</v>
      </c>
      <c r="BE1692" s="314" t="s">
        <v>8637</v>
      </c>
      <c r="BG1692" s="175" t="s">
        <v>11772</v>
      </c>
      <c r="BP1692" s="314" t="s">
        <v>15136</v>
      </c>
      <c r="BQ1692" s="314" t="s">
        <v>15099</v>
      </c>
      <c r="BV1692" s="314" t="s">
        <v>11571</v>
      </c>
      <c r="BW1692" s="181">
        <v>41477</v>
      </c>
      <c r="BZ1692" s="181">
        <v>41477</v>
      </c>
      <c r="CA1692" s="292">
        <v>0.75</v>
      </c>
      <c r="CB1692" t="s">
        <v>1419</v>
      </c>
      <c r="CF1692" s="318" t="s">
        <v>2674</v>
      </c>
      <c r="DM1692" s="314" t="s">
        <v>11235</v>
      </c>
      <c r="DP1692" s="314" t="s">
        <v>9144</v>
      </c>
      <c r="DQ1692" s="314">
        <v>23.3</v>
      </c>
      <c r="DR1692" s="314" t="s">
        <v>11281</v>
      </c>
      <c r="EH1692" s="314" t="s">
        <v>11270</v>
      </c>
      <c r="EI1692" s="314" t="s">
        <v>9144</v>
      </c>
      <c r="EJ1692" s="314">
        <v>0.12</v>
      </c>
    </row>
    <row r="1693" spans="7:140" x14ac:dyDescent="0.35">
      <c r="G1693" s="322">
        <v>41501</v>
      </c>
      <c r="N1693" s="315" t="s">
        <v>18599</v>
      </c>
      <c r="S1693" s="314" t="s">
        <v>1404</v>
      </c>
      <c r="W1693" s="316">
        <v>41399</v>
      </c>
      <c r="AB1693" s="314" t="s">
        <v>7399</v>
      </c>
      <c r="AS1693" s="314" t="s">
        <v>15111</v>
      </c>
      <c r="BD1693" s="314" t="s">
        <v>11771</v>
      </c>
      <c r="BE1693" s="314" t="s">
        <v>8637</v>
      </c>
      <c r="BG1693" s="175" t="s">
        <v>11772</v>
      </c>
      <c r="BP1693" s="314" t="s">
        <v>15136</v>
      </c>
      <c r="BQ1693" s="314" t="s">
        <v>15099</v>
      </c>
      <c r="BV1693" s="314" t="s">
        <v>11571</v>
      </c>
      <c r="BW1693" s="181">
        <v>41477</v>
      </c>
      <c r="BZ1693" s="181">
        <v>41477</v>
      </c>
      <c r="CA1693" s="292">
        <v>0.91666666666666663</v>
      </c>
      <c r="CB1693" t="s">
        <v>1419</v>
      </c>
      <c r="CF1693" s="318" t="s">
        <v>2674</v>
      </c>
      <c r="DM1693" s="314" t="s">
        <v>11235</v>
      </c>
      <c r="DP1693" s="314" t="s">
        <v>9144</v>
      </c>
      <c r="DQ1693" s="314">
        <v>22.4</v>
      </c>
      <c r="DR1693" s="314" t="s">
        <v>11281</v>
      </c>
      <c r="EH1693" s="314" t="s">
        <v>11270</v>
      </c>
      <c r="EI1693" s="314" t="s">
        <v>9144</v>
      </c>
      <c r="EJ1693" s="314">
        <v>0.12</v>
      </c>
    </row>
    <row r="1694" spans="7:140" x14ac:dyDescent="0.35">
      <c r="G1694" s="322">
        <v>41501</v>
      </c>
      <c r="N1694" s="315" t="s">
        <v>18599</v>
      </c>
      <c r="S1694" s="314" t="s">
        <v>1404</v>
      </c>
      <c r="W1694" s="316">
        <v>41399</v>
      </c>
      <c r="AB1694" s="314" t="s">
        <v>7399</v>
      </c>
      <c r="AS1694" s="314" t="s">
        <v>15111</v>
      </c>
      <c r="BD1694" s="314" t="s">
        <v>11771</v>
      </c>
      <c r="BE1694" s="314" t="s">
        <v>8637</v>
      </c>
      <c r="BG1694" s="175" t="s">
        <v>11772</v>
      </c>
      <c r="BP1694" s="314" t="s">
        <v>15136</v>
      </c>
      <c r="BQ1694" s="314" t="s">
        <v>15099</v>
      </c>
      <c r="BV1694" s="314" t="s">
        <v>11571</v>
      </c>
      <c r="BW1694" s="181">
        <v>41478</v>
      </c>
      <c r="BZ1694" s="181">
        <v>41478</v>
      </c>
      <c r="CA1694" s="292">
        <v>8.3333333333333329E-2</v>
      </c>
      <c r="CB1694" t="s">
        <v>1419</v>
      </c>
      <c r="CF1694" s="318" t="s">
        <v>2674</v>
      </c>
      <c r="DM1694" s="314" t="s">
        <v>11235</v>
      </c>
      <c r="DP1694" s="314" t="s">
        <v>9144</v>
      </c>
      <c r="DQ1694" s="314">
        <v>21.7</v>
      </c>
      <c r="DR1694" s="314" t="s">
        <v>11281</v>
      </c>
      <c r="EH1694" s="314" t="s">
        <v>11270</v>
      </c>
      <c r="EI1694" s="314" t="s">
        <v>9144</v>
      </c>
      <c r="EJ1694" s="314">
        <v>0.12</v>
      </c>
    </row>
    <row r="1695" spans="7:140" x14ac:dyDescent="0.35">
      <c r="G1695" s="322">
        <v>41501</v>
      </c>
      <c r="N1695" s="315" t="s">
        <v>18599</v>
      </c>
      <c r="S1695" s="314" t="s">
        <v>1404</v>
      </c>
      <c r="W1695" s="316">
        <v>41399</v>
      </c>
      <c r="AB1695" s="314" t="s">
        <v>7399</v>
      </c>
      <c r="AS1695" s="314" t="s">
        <v>15111</v>
      </c>
      <c r="BD1695" s="314" t="s">
        <v>11771</v>
      </c>
      <c r="BE1695" s="314" t="s">
        <v>8637</v>
      </c>
      <c r="BG1695" s="175" t="s">
        <v>11772</v>
      </c>
      <c r="BP1695" s="314" t="s">
        <v>15136</v>
      </c>
      <c r="BQ1695" s="314" t="s">
        <v>15099</v>
      </c>
      <c r="BV1695" s="314" t="s">
        <v>11571</v>
      </c>
      <c r="BW1695" s="181">
        <v>41478</v>
      </c>
      <c r="BZ1695" s="181">
        <v>41478</v>
      </c>
      <c r="CA1695" s="292">
        <v>0.25</v>
      </c>
      <c r="CB1695" t="s">
        <v>1419</v>
      </c>
      <c r="CF1695" s="318" t="s">
        <v>2674</v>
      </c>
      <c r="DM1695" s="314" t="s">
        <v>11235</v>
      </c>
      <c r="DP1695" s="314" t="s">
        <v>9144</v>
      </c>
      <c r="DQ1695" s="314">
        <v>24.2</v>
      </c>
      <c r="DR1695" s="314" t="s">
        <v>11281</v>
      </c>
      <c r="EH1695" s="314" t="s">
        <v>11270</v>
      </c>
      <c r="EI1695" s="314" t="s">
        <v>9144</v>
      </c>
      <c r="EJ1695" s="314">
        <v>0.12</v>
      </c>
    </row>
    <row r="1696" spans="7:140" x14ac:dyDescent="0.35">
      <c r="G1696" s="322">
        <v>41501</v>
      </c>
      <c r="N1696" s="315" t="s">
        <v>18599</v>
      </c>
      <c r="S1696" s="314" t="s">
        <v>1404</v>
      </c>
      <c r="W1696" s="316">
        <v>41399</v>
      </c>
      <c r="AB1696" s="314" t="s">
        <v>7399</v>
      </c>
      <c r="AS1696" s="314" t="s">
        <v>15111</v>
      </c>
      <c r="BD1696" s="314" t="s">
        <v>11771</v>
      </c>
      <c r="BE1696" s="314" t="s">
        <v>8637</v>
      </c>
      <c r="BG1696" s="175" t="s">
        <v>11772</v>
      </c>
      <c r="BP1696" s="314" t="s">
        <v>15136</v>
      </c>
      <c r="BQ1696" s="314" t="s">
        <v>15099</v>
      </c>
      <c r="BV1696" s="314" t="s">
        <v>11571</v>
      </c>
      <c r="BW1696" s="181">
        <v>41478</v>
      </c>
      <c r="BZ1696" s="181">
        <v>41478</v>
      </c>
      <c r="CA1696" s="292">
        <v>0.41666666666666669</v>
      </c>
      <c r="CB1696" t="s">
        <v>1419</v>
      </c>
      <c r="CF1696" s="318" t="s">
        <v>2674</v>
      </c>
      <c r="DM1696" s="314" t="s">
        <v>11235</v>
      </c>
      <c r="DP1696" s="314" t="s">
        <v>9144</v>
      </c>
      <c r="DQ1696" s="314">
        <v>24.5</v>
      </c>
      <c r="DR1696" s="314" t="s">
        <v>11281</v>
      </c>
      <c r="EH1696" s="314" t="s">
        <v>11270</v>
      </c>
      <c r="EI1696" s="314" t="s">
        <v>9144</v>
      </c>
      <c r="EJ1696" s="314">
        <v>0.12</v>
      </c>
    </row>
    <row r="1697" spans="7:140" x14ac:dyDescent="0.35">
      <c r="G1697" s="322">
        <v>41501</v>
      </c>
      <c r="N1697" s="315" t="s">
        <v>18599</v>
      </c>
      <c r="S1697" s="314" t="s">
        <v>1404</v>
      </c>
      <c r="W1697" s="316">
        <v>41399</v>
      </c>
      <c r="AB1697" s="314" t="s">
        <v>7399</v>
      </c>
      <c r="AS1697" s="314" t="s">
        <v>15111</v>
      </c>
      <c r="BD1697" s="314" t="s">
        <v>11771</v>
      </c>
      <c r="BE1697" s="314" t="s">
        <v>8637</v>
      </c>
      <c r="BG1697" s="175" t="s">
        <v>11772</v>
      </c>
      <c r="BP1697" s="314" t="s">
        <v>15136</v>
      </c>
      <c r="BQ1697" s="314" t="s">
        <v>15099</v>
      </c>
      <c r="BV1697" s="314" t="s">
        <v>11571</v>
      </c>
      <c r="BW1697" s="181">
        <v>41478</v>
      </c>
      <c r="BZ1697" s="181">
        <v>41478</v>
      </c>
      <c r="CA1697" s="292">
        <v>0.58333333333333337</v>
      </c>
      <c r="CB1697" t="s">
        <v>1419</v>
      </c>
      <c r="CF1697" s="318" t="s">
        <v>2674</v>
      </c>
      <c r="DM1697" s="314" t="s">
        <v>11235</v>
      </c>
      <c r="DP1697" s="314" t="s">
        <v>9144</v>
      </c>
      <c r="DQ1697" s="314">
        <v>25</v>
      </c>
      <c r="DR1697" s="314" t="s">
        <v>11281</v>
      </c>
      <c r="EH1697" s="314" t="s">
        <v>11270</v>
      </c>
      <c r="EI1697" s="314" t="s">
        <v>9144</v>
      </c>
      <c r="EJ1697" s="314">
        <v>0.12</v>
      </c>
    </row>
    <row r="1698" spans="7:140" x14ac:dyDescent="0.35">
      <c r="G1698" s="322">
        <v>41501</v>
      </c>
      <c r="N1698" s="315" t="s">
        <v>18599</v>
      </c>
      <c r="S1698" s="314" t="s">
        <v>1404</v>
      </c>
      <c r="W1698" s="316">
        <v>41399</v>
      </c>
      <c r="AB1698" s="314" t="s">
        <v>7399</v>
      </c>
      <c r="AS1698" s="314" t="s">
        <v>15111</v>
      </c>
      <c r="BD1698" s="314" t="s">
        <v>11771</v>
      </c>
      <c r="BE1698" s="314" t="s">
        <v>8637</v>
      </c>
      <c r="BG1698" s="175" t="s">
        <v>11772</v>
      </c>
      <c r="BP1698" s="314" t="s">
        <v>15136</v>
      </c>
      <c r="BQ1698" s="314" t="s">
        <v>15099</v>
      </c>
      <c r="BV1698" s="314" t="s">
        <v>11571</v>
      </c>
      <c r="BW1698" s="181">
        <v>41478</v>
      </c>
      <c r="BZ1698" s="181">
        <v>41478</v>
      </c>
      <c r="CA1698" s="292">
        <v>0.75</v>
      </c>
      <c r="CB1698" t="s">
        <v>1419</v>
      </c>
      <c r="CF1698" s="318" t="s">
        <v>2674</v>
      </c>
      <c r="DM1698" s="314" t="s">
        <v>11235</v>
      </c>
      <c r="DP1698" s="314" t="s">
        <v>9144</v>
      </c>
      <c r="DQ1698" s="314">
        <v>24.6</v>
      </c>
      <c r="DR1698" s="314" t="s">
        <v>11281</v>
      </c>
      <c r="EH1698" s="314" t="s">
        <v>11270</v>
      </c>
      <c r="EI1698" s="314" t="s">
        <v>9144</v>
      </c>
      <c r="EJ1698" s="314">
        <v>0.12</v>
      </c>
    </row>
    <row r="1699" spans="7:140" x14ac:dyDescent="0.35">
      <c r="G1699" s="322">
        <v>41501</v>
      </c>
      <c r="N1699" s="315" t="s">
        <v>18599</v>
      </c>
      <c r="S1699" s="314" t="s">
        <v>1404</v>
      </c>
      <c r="W1699" s="316">
        <v>41399</v>
      </c>
      <c r="AB1699" s="314" t="s">
        <v>7399</v>
      </c>
      <c r="AS1699" s="314" t="s">
        <v>15111</v>
      </c>
      <c r="BD1699" s="314" t="s">
        <v>11771</v>
      </c>
      <c r="BE1699" s="314" t="s">
        <v>8637</v>
      </c>
      <c r="BG1699" s="175" t="s">
        <v>11772</v>
      </c>
      <c r="BP1699" s="314" t="s">
        <v>15136</v>
      </c>
      <c r="BQ1699" s="314" t="s">
        <v>15099</v>
      </c>
      <c r="BV1699" s="314" t="s">
        <v>11571</v>
      </c>
      <c r="BW1699" s="181">
        <v>41478</v>
      </c>
      <c r="BZ1699" s="181">
        <v>41478</v>
      </c>
      <c r="CA1699" s="292">
        <v>0.91666666666666663</v>
      </c>
      <c r="CB1699" t="s">
        <v>1419</v>
      </c>
      <c r="CF1699" s="318" t="s">
        <v>2674</v>
      </c>
      <c r="DM1699" s="314" t="s">
        <v>11235</v>
      </c>
      <c r="DP1699" s="314" t="s">
        <v>9144</v>
      </c>
      <c r="DQ1699" s="314">
        <v>23.3</v>
      </c>
      <c r="DR1699" s="314" t="s">
        <v>11281</v>
      </c>
      <c r="EH1699" s="314" t="s">
        <v>11270</v>
      </c>
      <c r="EI1699" s="314" t="s">
        <v>9144</v>
      </c>
      <c r="EJ1699" s="314">
        <v>0.12</v>
      </c>
    </row>
    <row r="1700" spans="7:140" x14ac:dyDescent="0.35">
      <c r="G1700" s="322">
        <v>41501</v>
      </c>
      <c r="N1700" s="315" t="s">
        <v>18599</v>
      </c>
      <c r="S1700" s="314" t="s">
        <v>1404</v>
      </c>
      <c r="W1700" s="316">
        <v>41399</v>
      </c>
      <c r="AB1700" s="314" t="s">
        <v>7399</v>
      </c>
      <c r="AS1700" s="314" t="s">
        <v>15111</v>
      </c>
      <c r="BD1700" s="314" t="s">
        <v>11771</v>
      </c>
      <c r="BE1700" s="314" t="s">
        <v>8637</v>
      </c>
      <c r="BG1700" s="175" t="s">
        <v>11772</v>
      </c>
      <c r="BP1700" s="314" t="s">
        <v>15136</v>
      </c>
      <c r="BQ1700" s="314" t="s">
        <v>15099</v>
      </c>
      <c r="BV1700" s="314" t="s">
        <v>11571</v>
      </c>
      <c r="BW1700" s="181">
        <v>41479</v>
      </c>
      <c r="BZ1700" s="181">
        <v>41479</v>
      </c>
      <c r="CA1700" s="292">
        <v>8.3333333333333329E-2</v>
      </c>
      <c r="CB1700" t="s">
        <v>1419</v>
      </c>
      <c r="CF1700" s="318" t="s">
        <v>2674</v>
      </c>
      <c r="DM1700" s="314" t="s">
        <v>11235</v>
      </c>
      <c r="DP1700" s="314" t="s">
        <v>9144</v>
      </c>
      <c r="DQ1700" s="314">
        <v>22.3</v>
      </c>
      <c r="DR1700" s="314" t="s">
        <v>11281</v>
      </c>
      <c r="EH1700" s="314" t="s">
        <v>11270</v>
      </c>
      <c r="EI1700" s="314" t="s">
        <v>9144</v>
      </c>
      <c r="EJ1700" s="314">
        <v>0.12</v>
      </c>
    </row>
    <row r="1701" spans="7:140" x14ac:dyDescent="0.35">
      <c r="G1701" s="322">
        <v>41501</v>
      </c>
      <c r="N1701" s="315" t="s">
        <v>18599</v>
      </c>
      <c r="S1701" s="314" t="s">
        <v>1404</v>
      </c>
      <c r="W1701" s="316">
        <v>41399</v>
      </c>
      <c r="AB1701" s="314" t="s">
        <v>7399</v>
      </c>
      <c r="AS1701" s="314" t="s">
        <v>15111</v>
      </c>
      <c r="BD1701" s="314" t="s">
        <v>11771</v>
      </c>
      <c r="BE1701" s="314" t="s">
        <v>8637</v>
      </c>
      <c r="BG1701" s="175" t="s">
        <v>11772</v>
      </c>
      <c r="BP1701" s="314" t="s">
        <v>15136</v>
      </c>
      <c r="BQ1701" s="314" t="s">
        <v>15099</v>
      </c>
      <c r="BV1701" s="314" t="s">
        <v>11571</v>
      </c>
      <c r="BW1701" s="181">
        <v>41479</v>
      </c>
      <c r="BZ1701" s="181">
        <v>41479</v>
      </c>
      <c r="CA1701" s="292">
        <v>0.25</v>
      </c>
      <c r="CB1701" t="s">
        <v>1419</v>
      </c>
      <c r="CF1701" s="318" t="s">
        <v>2674</v>
      </c>
      <c r="DM1701" s="314" t="s">
        <v>11235</v>
      </c>
      <c r="DP1701" s="314" t="s">
        <v>9144</v>
      </c>
      <c r="DQ1701" s="314">
        <v>21.3</v>
      </c>
      <c r="DR1701" s="314" t="s">
        <v>11281</v>
      </c>
      <c r="EH1701" s="314" t="s">
        <v>11270</v>
      </c>
      <c r="EI1701" s="314" t="s">
        <v>9144</v>
      </c>
      <c r="EJ1701" s="314">
        <v>0.12</v>
      </c>
    </row>
    <row r="1702" spans="7:140" x14ac:dyDescent="0.35">
      <c r="G1702" s="322">
        <v>41501</v>
      </c>
      <c r="N1702" s="315" t="s">
        <v>18599</v>
      </c>
      <c r="S1702" s="314" t="s">
        <v>1404</v>
      </c>
      <c r="W1702" s="316">
        <v>41399</v>
      </c>
      <c r="AB1702" s="314" t="s">
        <v>7399</v>
      </c>
      <c r="AS1702" s="314" t="s">
        <v>15111</v>
      </c>
      <c r="BD1702" s="314" t="s">
        <v>11771</v>
      </c>
      <c r="BE1702" s="314" t="s">
        <v>8637</v>
      </c>
      <c r="BG1702" s="175" t="s">
        <v>11772</v>
      </c>
      <c r="BP1702" s="314" t="s">
        <v>15136</v>
      </c>
      <c r="BQ1702" s="314" t="s">
        <v>15099</v>
      </c>
      <c r="BV1702" s="314" t="s">
        <v>11571</v>
      </c>
      <c r="BW1702" s="181">
        <v>41479</v>
      </c>
      <c r="BZ1702" s="181">
        <v>41479</v>
      </c>
      <c r="CA1702" s="292">
        <v>0.41666666666666669</v>
      </c>
      <c r="CB1702" t="s">
        <v>1419</v>
      </c>
      <c r="CF1702" s="318" t="s">
        <v>2674</v>
      </c>
      <c r="DM1702" s="314" t="s">
        <v>11235</v>
      </c>
      <c r="DP1702" s="314" t="s">
        <v>9144</v>
      </c>
      <c r="DQ1702" s="314">
        <v>21.4</v>
      </c>
      <c r="DR1702" s="314" t="s">
        <v>11281</v>
      </c>
      <c r="EH1702" s="314" t="s">
        <v>11270</v>
      </c>
      <c r="EI1702" s="314" t="s">
        <v>9144</v>
      </c>
      <c r="EJ1702" s="314">
        <v>0.12</v>
      </c>
    </row>
    <row r="1703" spans="7:140" x14ac:dyDescent="0.35">
      <c r="G1703" s="322">
        <v>41501</v>
      </c>
      <c r="N1703" s="315" t="s">
        <v>18599</v>
      </c>
      <c r="S1703" s="314" t="s">
        <v>1404</v>
      </c>
      <c r="W1703" s="316">
        <v>41399</v>
      </c>
      <c r="AB1703" s="314" t="s">
        <v>7399</v>
      </c>
      <c r="AS1703" s="314" t="s">
        <v>15111</v>
      </c>
      <c r="BD1703" s="314" t="s">
        <v>11771</v>
      </c>
      <c r="BE1703" s="314" t="s">
        <v>8637</v>
      </c>
      <c r="BG1703" s="175" t="s">
        <v>11772</v>
      </c>
      <c r="BP1703" s="314" t="s">
        <v>15136</v>
      </c>
      <c r="BQ1703" s="314" t="s">
        <v>15099</v>
      </c>
      <c r="BV1703" s="314" t="s">
        <v>11571</v>
      </c>
      <c r="BW1703" s="181">
        <v>41479</v>
      </c>
      <c r="BZ1703" s="181">
        <v>41479</v>
      </c>
      <c r="CA1703" s="292">
        <v>0.58333333333333337</v>
      </c>
      <c r="CB1703" t="s">
        <v>1419</v>
      </c>
      <c r="CF1703" s="318" t="s">
        <v>2674</v>
      </c>
      <c r="DM1703" s="314" t="s">
        <v>11235</v>
      </c>
      <c r="DP1703" s="314" t="s">
        <v>9144</v>
      </c>
      <c r="DQ1703" s="314">
        <v>22</v>
      </c>
      <c r="DR1703" s="314" t="s">
        <v>11281</v>
      </c>
      <c r="EH1703" s="314" t="s">
        <v>11270</v>
      </c>
      <c r="EI1703" s="314" t="s">
        <v>9144</v>
      </c>
      <c r="EJ1703" s="314">
        <v>0.12</v>
      </c>
    </row>
    <row r="1704" spans="7:140" x14ac:dyDescent="0.35">
      <c r="G1704" s="322">
        <v>41501</v>
      </c>
      <c r="N1704" s="315" t="s">
        <v>18599</v>
      </c>
      <c r="S1704" s="314" t="s">
        <v>1404</v>
      </c>
      <c r="W1704" s="316">
        <v>41399</v>
      </c>
      <c r="AB1704" s="314" t="s">
        <v>7399</v>
      </c>
      <c r="AS1704" s="314" t="s">
        <v>15111</v>
      </c>
      <c r="BD1704" s="314" t="s">
        <v>11771</v>
      </c>
      <c r="BE1704" s="314" t="s">
        <v>8637</v>
      </c>
      <c r="BG1704" s="175" t="s">
        <v>11772</v>
      </c>
      <c r="BP1704" s="314" t="s">
        <v>15136</v>
      </c>
      <c r="BQ1704" s="314" t="s">
        <v>15099</v>
      </c>
      <c r="BV1704" s="314" t="s">
        <v>11571</v>
      </c>
      <c r="BW1704" s="181">
        <v>41479</v>
      </c>
      <c r="BZ1704" s="181">
        <v>41479</v>
      </c>
      <c r="CA1704" s="292">
        <v>0.75</v>
      </c>
      <c r="CB1704" t="s">
        <v>1419</v>
      </c>
      <c r="CF1704" s="318" t="s">
        <v>2674</v>
      </c>
      <c r="DM1704" s="314" t="s">
        <v>11235</v>
      </c>
      <c r="DP1704" s="314" t="s">
        <v>9144</v>
      </c>
      <c r="DQ1704" s="314">
        <v>22.2</v>
      </c>
      <c r="DR1704" s="314" t="s">
        <v>11281</v>
      </c>
      <c r="EH1704" s="314" t="s">
        <v>11270</v>
      </c>
      <c r="EI1704" s="314" t="s">
        <v>9144</v>
      </c>
      <c r="EJ1704" s="314">
        <v>0.12</v>
      </c>
    </row>
    <row r="1705" spans="7:140" x14ac:dyDescent="0.35">
      <c r="G1705" s="322">
        <v>41501</v>
      </c>
      <c r="N1705" s="315" t="s">
        <v>18599</v>
      </c>
      <c r="S1705" s="314" t="s">
        <v>1404</v>
      </c>
      <c r="W1705" s="316">
        <v>41399</v>
      </c>
      <c r="AB1705" s="314" t="s">
        <v>7399</v>
      </c>
      <c r="AS1705" s="314" t="s">
        <v>15111</v>
      </c>
      <c r="BD1705" s="314" t="s">
        <v>11771</v>
      </c>
      <c r="BE1705" s="314" t="s">
        <v>8637</v>
      </c>
      <c r="BG1705" s="175" t="s">
        <v>11772</v>
      </c>
      <c r="BP1705" s="314" t="s">
        <v>15136</v>
      </c>
      <c r="BQ1705" s="314" t="s">
        <v>15099</v>
      </c>
      <c r="BV1705" s="314" t="s">
        <v>11571</v>
      </c>
      <c r="BW1705" s="181">
        <v>41479</v>
      </c>
      <c r="BZ1705" s="181">
        <v>41479</v>
      </c>
      <c r="CA1705" s="292">
        <v>0.91666666666666663</v>
      </c>
      <c r="CB1705" t="s">
        <v>1419</v>
      </c>
      <c r="CF1705" s="318" t="s">
        <v>2674</v>
      </c>
      <c r="DM1705" s="314" t="s">
        <v>11235</v>
      </c>
      <c r="DP1705" s="314" t="s">
        <v>9144</v>
      </c>
      <c r="DQ1705" s="314">
        <v>21.3</v>
      </c>
      <c r="DR1705" s="314" t="s">
        <v>11281</v>
      </c>
      <c r="EH1705" s="314" t="s">
        <v>11270</v>
      </c>
      <c r="EI1705" s="314" t="s">
        <v>9144</v>
      </c>
      <c r="EJ1705" s="314">
        <v>0.12</v>
      </c>
    </row>
    <row r="1706" spans="7:140" x14ac:dyDescent="0.35">
      <c r="G1706" s="322">
        <v>41501</v>
      </c>
      <c r="N1706" s="315" t="s">
        <v>18599</v>
      </c>
      <c r="S1706" s="314" t="s">
        <v>1404</v>
      </c>
      <c r="W1706" s="316">
        <v>41399</v>
      </c>
      <c r="AB1706" s="314" t="s">
        <v>7399</v>
      </c>
      <c r="AS1706" s="314" t="s">
        <v>15111</v>
      </c>
      <c r="BD1706" s="314" t="s">
        <v>11771</v>
      </c>
      <c r="BE1706" s="314" t="s">
        <v>8637</v>
      </c>
      <c r="BG1706" s="175" t="s">
        <v>11772</v>
      </c>
      <c r="BP1706" s="314" t="s">
        <v>15136</v>
      </c>
      <c r="BQ1706" s="314" t="s">
        <v>15099</v>
      </c>
      <c r="BV1706" s="314" t="s">
        <v>11571</v>
      </c>
      <c r="BW1706" s="181">
        <v>41480</v>
      </c>
      <c r="BZ1706" s="181">
        <v>41480</v>
      </c>
      <c r="CA1706" s="292">
        <v>8.3333333333333329E-2</v>
      </c>
      <c r="CB1706" t="s">
        <v>1419</v>
      </c>
      <c r="CF1706" s="318" t="s">
        <v>2674</v>
      </c>
      <c r="DM1706" s="314" t="s">
        <v>11235</v>
      </c>
      <c r="DP1706" s="314" t="s">
        <v>9144</v>
      </c>
      <c r="DQ1706" s="314">
        <v>20</v>
      </c>
      <c r="DR1706" s="314" t="s">
        <v>11281</v>
      </c>
      <c r="EH1706" s="314" t="s">
        <v>11270</v>
      </c>
      <c r="EI1706" s="314" t="s">
        <v>9144</v>
      </c>
      <c r="EJ1706" s="314">
        <v>0.12</v>
      </c>
    </row>
    <row r="1707" spans="7:140" x14ac:dyDescent="0.35">
      <c r="G1707" s="322">
        <v>41501</v>
      </c>
      <c r="N1707" s="315" t="s">
        <v>18599</v>
      </c>
      <c r="S1707" s="314" t="s">
        <v>1404</v>
      </c>
      <c r="W1707" s="316">
        <v>41399</v>
      </c>
      <c r="AB1707" s="314" t="s">
        <v>7399</v>
      </c>
      <c r="AS1707" s="314" t="s">
        <v>15111</v>
      </c>
      <c r="BD1707" s="314" t="s">
        <v>11771</v>
      </c>
      <c r="BE1707" s="314" t="s">
        <v>8637</v>
      </c>
      <c r="BG1707" s="175" t="s">
        <v>11772</v>
      </c>
      <c r="BP1707" s="314" t="s">
        <v>15136</v>
      </c>
      <c r="BQ1707" s="314" t="s">
        <v>15099</v>
      </c>
      <c r="BV1707" s="314" t="s">
        <v>11571</v>
      </c>
      <c r="BW1707" s="181">
        <v>41480</v>
      </c>
      <c r="BZ1707" s="181">
        <v>41480</v>
      </c>
      <c r="CA1707" s="292">
        <v>0.25</v>
      </c>
      <c r="CB1707" t="s">
        <v>1419</v>
      </c>
      <c r="CF1707" s="318" t="s">
        <v>2674</v>
      </c>
      <c r="DM1707" s="314" t="s">
        <v>11235</v>
      </c>
      <c r="DP1707" s="314" t="s">
        <v>9144</v>
      </c>
      <c r="DQ1707" s="314">
        <v>18.899999999999999</v>
      </c>
      <c r="DR1707" s="314" t="s">
        <v>11281</v>
      </c>
      <c r="EH1707" s="314" t="s">
        <v>11270</v>
      </c>
      <c r="EI1707" s="314" t="s">
        <v>9144</v>
      </c>
      <c r="EJ1707" s="314">
        <v>0.12</v>
      </c>
    </row>
    <row r="1708" spans="7:140" x14ac:dyDescent="0.35">
      <c r="G1708" s="322">
        <v>41501</v>
      </c>
      <c r="N1708" s="315" t="s">
        <v>18599</v>
      </c>
      <c r="S1708" s="314" t="s">
        <v>1404</v>
      </c>
      <c r="W1708" s="316">
        <v>41399</v>
      </c>
      <c r="AB1708" s="314" t="s">
        <v>7399</v>
      </c>
      <c r="AS1708" s="314" t="s">
        <v>15111</v>
      </c>
      <c r="BD1708" s="314" t="s">
        <v>11771</v>
      </c>
      <c r="BE1708" s="314" t="s">
        <v>8637</v>
      </c>
      <c r="BG1708" s="175" t="s">
        <v>11772</v>
      </c>
      <c r="BP1708" s="314" t="s">
        <v>15136</v>
      </c>
      <c r="BQ1708" s="314" t="s">
        <v>15099</v>
      </c>
      <c r="BV1708" s="314" t="s">
        <v>11571</v>
      </c>
      <c r="BW1708" s="181">
        <v>41480</v>
      </c>
      <c r="BZ1708" s="181">
        <v>41480</v>
      </c>
      <c r="CA1708" s="292">
        <v>0.41666666666666669</v>
      </c>
      <c r="CB1708" t="s">
        <v>1419</v>
      </c>
      <c r="CF1708" s="318" t="s">
        <v>2674</v>
      </c>
      <c r="DM1708" s="314" t="s">
        <v>11235</v>
      </c>
      <c r="DP1708" s="314" t="s">
        <v>9144</v>
      </c>
      <c r="DQ1708" s="314">
        <v>18.7</v>
      </c>
      <c r="DR1708" s="314" t="s">
        <v>11281</v>
      </c>
      <c r="EH1708" s="314" t="s">
        <v>11270</v>
      </c>
      <c r="EI1708" s="314" t="s">
        <v>9144</v>
      </c>
      <c r="EJ1708" s="314">
        <v>0.12</v>
      </c>
    </row>
    <row r="1709" spans="7:140" x14ac:dyDescent="0.35">
      <c r="G1709" s="322">
        <v>41501</v>
      </c>
      <c r="N1709" s="315" t="s">
        <v>18599</v>
      </c>
      <c r="S1709" s="314" t="s">
        <v>1404</v>
      </c>
      <c r="W1709" s="316">
        <v>41399</v>
      </c>
      <c r="AB1709" s="314" t="s">
        <v>7399</v>
      </c>
      <c r="AS1709" s="314" t="s">
        <v>15111</v>
      </c>
      <c r="BD1709" s="314" t="s">
        <v>11771</v>
      </c>
      <c r="BE1709" s="314" t="s">
        <v>8637</v>
      </c>
      <c r="BG1709" s="175" t="s">
        <v>11772</v>
      </c>
      <c r="BP1709" s="314" t="s">
        <v>15136</v>
      </c>
      <c r="BQ1709" s="314" t="s">
        <v>15099</v>
      </c>
      <c r="BV1709" s="314" t="s">
        <v>11571</v>
      </c>
      <c r="BW1709" s="181">
        <v>41480</v>
      </c>
      <c r="BZ1709" s="181">
        <v>41480</v>
      </c>
      <c r="CA1709" s="292">
        <v>0.58333333333333337</v>
      </c>
      <c r="CB1709" t="s">
        <v>1419</v>
      </c>
      <c r="CF1709" s="318" t="s">
        <v>2674</v>
      </c>
      <c r="DM1709" s="314" t="s">
        <v>11235</v>
      </c>
      <c r="DP1709" s="314" t="s">
        <v>9144</v>
      </c>
      <c r="DQ1709" s="314">
        <v>19.8</v>
      </c>
      <c r="DR1709" s="314" t="s">
        <v>11281</v>
      </c>
      <c r="EH1709" s="314" t="s">
        <v>11270</v>
      </c>
      <c r="EI1709" s="314" t="s">
        <v>9144</v>
      </c>
      <c r="EJ1709" s="314">
        <v>0.12</v>
      </c>
    </row>
    <row r="1710" spans="7:140" x14ac:dyDescent="0.35">
      <c r="G1710" s="322">
        <v>41501</v>
      </c>
      <c r="N1710" s="315" t="s">
        <v>18599</v>
      </c>
      <c r="S1710" s="314" t="s">
        <v>1404</v>
      </c>
      <c r="W1710" s="316">
        <v>41399</v>
      </c>
      <c r="AB1710" s="314" t="s">
        <v>7399</v>
      </c>
      <c r="AS1710" s="314" t="s">
        <v>15111</v>
      </c>
      <c r="BD1710" s="314" t="s">
        <v>11771</v>
      </c>
      <c r="BE1710" s="314" t="s">
        <v>8637</v>
      </c>
      <c r="BG1710" s="175" t="s">
        <v>11772</v>
      </c>
      <c r="BP1710" s="314" t="s">
        <v>15136</v>
      </c>
      <c r="BQ1710" s="314" t="s">
        <v>15099</v>
      </c>
      <c r="BV1710" s="314" t="s">
        <v>11571</v>
      </c>
      <c r="BW1710" s="181">
        <v>41480</v>
      </c>
      <c r="BZ1710" s="181">
        <v>41480</v>
      </c>
      <c r="CA1710" s="292">
        <v>0.75</v>
      </c>
      <c r="CB1710" t="s">
        <v>1419</v>
      </c>
      <c r="CF1710" s="318" t="s">
        <v>2674</v>
      </c>
      <c r="DM1710" s="314" t="s">
        <v>11235</v>
      </c>
      <c r="DP1710" s="314" t="s">
        <v>9144</v>
      </c>
      <c r="DQ1710" s="314">
        <v>19.899999999999999</v>
      </c>
      <c r="DR1710" s="314" t="s">
        <v>11281</v>
      </c>
      <c r="EH1710" s="314" t="s">
        <v>11270</v>
      </c>
      <c r="EI1710" s="314" t="s">
        <v>9144</v>
      </c>
      <c r="EJ1710" s="314">
        <v>0.12</v>
      </c>
    </row>
    <row r="1711" spans="7:140" x14ac:dyDescent="0.35">
      <c r="G1711" s="322">
        <v>41501</v>
      </c>
      <c r="N1711" s="315" t="s">
        <v>18599</v>
      </c>
      <c r="S1711" s="314" t="s">
        <v>1404</v>
      </c>
      <c r="W1711" s="316">
        <v>41399</v>
      </c>
      <c r="AB1711" s="314" t="s">
        <v>7399</v>
      </c>
      <c r="AS1711" s="314" t="s">
        <v>15111</v>
      </c>
      <c r="BD1711" s="314" t="s">
        <v>11771</v>
      </c>
      <c r="BE1711" s="314" t="s">
        <v>8637</v>
      </c>
      <c r="BG1711" s="175" t="s">
        <v>11772</v>
      </c>
      <c r="BP1711" s="314" t="s">
        <v>15136</v>
      </c>
      <c r="BQ1711" s="314" t="s">
        <v>15099</v>
      </c>
      <c r="BV1711" s="314" t="s">
        <v>11571</v>
      </c>
      <c r="BW1711" s="181">
        <v>41480</v>
      </c>
      <c r="BZ1711" s="181">
        <v>41480</v>
      </c>
      <c r="CA1711" s="292">
        <v>0.91666666666666663</v>
      </c>
      <c r="CB1711" t="s">
        <v>1419</v>
      </c>
      <c r="CF1711" s="318" t="s">
        <v>2674</v>
      </c>
      <c r="DM1711" s="314" t="s">
        <v>11235</v>
      </c>
      <c r="DP1711" s="314" t="s">
        <v>9144</v>
      </c>
      <c r="DQ1711" s="314">
        <v>19.3</v>
      </c>
      <c r="DR1711" s="314" t="s">
        <v>11281</v>
      </c>
      <c r="EH1711" s="314" t="s">
        <v>11270</v>
      </c>
      <c r="EI1711" s="314" t="s">
        <v>9144</v>
      </c>
      <c r="EJ1711" s="314">
        <v>0.12</v>
      </c>
    </row>
    <row r="1712" spans="7:140" x14ac:dyDescent="0.35">
      <c r="G1712" s="322">
        <v>41501</v>
      </c>
      <c r="N1712" s="315" t="s">
        <v>18599</v>
      </c>
      <c r="S1712" s="314" t="s">
        <v>1404</v>
      </c>
      <c r="W1712" s="316">
        <v>41399</v>
      </c>
      <c r="AB1712" s="314" t="s">
        <v>7399</v>
      </c>
      <c r="AS1712" s="314" t="s">
        <v>15111</v>
      </c>
      <c r="BD1712" s="314" t="s">
        <v>11771</v>
      </c>
      <c r="BE1712" s="314" t="s">
        <v>8637</v>
      </c>
      <c r="BG1712" s="175" t="s">
        <v>11772</v>
      </c>
      <c r="BP1712" s="314" t="s">
        <v>15136</v>
      </c>
      <c r="BQ1712" s="314" t="s">
        <v>15099</v>
      </c>
      <c r="BV1712" s="314" t="s">
        <v>11571</v>
      </c>
      <c r="BW1712" s="181">
        <v>41481</v>
      </c>
      <c r="BZ1712" s="181">
        <v>41481</v>
      </c>
      <c r="CA1712" s="292">
        <v>8.3333333333333329E-2</v>
      </c>
      <c r="CB1712" t="s">
        <v>1419</v>
      </c>
      <c r="CF1712" s="318" t="s">
        <v>2674</v>
      </c>
      <c r="DM1712" s="314" t="s">
        <v>11235</v>
      </c>
      <c r="DP1712" s="314" t="s">
        <v>9144</v>
      </c>
      <c r="DQ1712" s="314">
        <v>18.5</v>
      </c>
      <c r="DR1712" s="314" t="s">
        <v>11281</v>
      </c>
      <c r="EH1712" s="314" t="s">
        <v>11270</v>
      </c>
      <c r="EI1712" s="314" t="s">
        <v>9144</v>
      </c>
      <c r="EJ1712" s="314">
        <v>0.12</v>
      </c>
    </row>
    <row r="1713" spans="7:140" x14ac:dyDescent="0.35">
      <c r="G1713" s="322">
        <v>41501</v>
      </c>
      <c r="N1713" s="315" t="s">
        <v>18599</v>
      </c>
      <c r="S1713" s="314" t="s">
        <v>1404</v>
      </c>
      <c r="W1713" s="316">
        <v>41399</v>
      </c>
      <c r="AB1713" s="314" t="s">
        <v>7399</v>
      </c>
      <c r="AS1713" s="314" t="s">
        <v>15111</v>
      </c>
      <c r="BD1713" s="314" t="s">
        <v>11771</v>
      </c>
      <c r="BE1713" s="314" t="s">
        <v>8637</v>
      </c>
      <c r="BG1713" s="175" t="s">
        <v>11772</v>
      </c>
      <c r="BP1713" s="314" t="s">
        <v>15136</v>
      </c>
      <c r="BQ1713" s="314" t="s">
        <v>15099</v>
      </c>
      <c r="BV1713" s="314" t="s">
        <v>11571</v>
      </c>
      <c r="BW1713" s="181">
        <v>41481</v>
      </c>
      <c r="BZ1713" s="181">
        <v>41481</v>
      </c>
      <c r="CA1713" s="292">
        <v>0.25</v>
      </c>
      <c r="CB1713" t="s">
        <v>1419</v>
      </c>
      <c r="CF1713" s="318" t="s">
        <v>2674</v>
      </c>
      <c r="DM1713" s="314" t="s">
        <v>11235</v>
      </c>
      <c r="DP1713" s="314" t="s">
        <v>9144</v>
      </c>
      <c r="DQ1713" s="314">
        <v>17.899999999999999</v>
      </c>
      <c r="DR1713" s="314" t="s">
        <v>11281</v>
      </c>
      <c r="EH1713" s="314" t="s">
        <v>11270</v>
      </c>
      <c r="EI1713" s="314" t="s">
        <v>9144</v>
      </c>
      <c r="EJ1713" s="314">
        <v>0.12</v>
      </c>
    </row>
    <row r="1714" spans="7:140" x14ac:dyDescent="0.35">
      <c r="G1714" s="322">
        <v>41501</v>
      </c>
      <c r="N1714" s="315" t="s">
        <v>18599</v>
      </c>
      <c r="S1714" s="314" t="s">
        <v>1404</v>
      </c>
      <c r="W1714" s="316">
        <v>41399</v>
      </c>
      <c r="AB1714" s="314" t="s">
        <v>7399</v>
      </c>
      <c r="AS1714" s="314" t="s">
        <v>15111</v>
      </c>
      <c r="BD1714" s="314" t="s">
        <v>11771</v>
      </c>
      <c r="BE1714" s="314" t="s">
        <v>8637</v>
      </c>
      <c r="BG1714" s="175" t="s">
        <v>11772</v>
      </c>
      <c r="BP1714" s="314" t="s">
        <v>15136</v>
      </c>
      <c r="BQ1714" s="314" t="s">
        <v>15099</v>
      </c>
      <c r="BV1714" s="314" t="s">
        <v>11571</v>
      </c>
      <c r="BW1714" s="181">
        <v>41481</v>
      </c>
      <c r="BZ1714" s="181">
        <v>41481</v>
      </c>
      <c r="CA1714" s="292">
        <v>0.41666666666666669</v>
      </c>
      <c r="CB1714" t="s">
        <v>1419</v>
      </c>
      <c r="CF1714" s="318" t="s">
        <v>2674</v>
      </c>
      <c r="DM1714" s="314" t="s">
        <v>11235</v>
      </c>
      <c r="DP1714" s="314" t="s">
        <v>9144</v>
      </c>
      <c r="DQ1714" s="314">
        <v>18.5</v>
      </c>
      <c r="DR1714" s="314" t="s">
        <v>11281</v>
      </c>
      <c r="EH1714" s="314" t="s">
        <v>11270</v>
      </c>
      <c r="EI1714" s="314" t="s">
        <v>9144</v>
      </c>
      <c r="EJ1714" s="314">
        <v>0.12</v>
      </c>
    </row>
    <row r="1715" spans="7:140" x14ac:dyDescent="0.35">
      <c r="G1715" s="322">
        <v>41501</v>
      </c>
      <c r="N1715" s="315" t="s">
        <v>18599</v>
      </c>
      <c r="S1715" s="314" t="s">
        <v>1404</v>
      </c>
      <c r="W1715" s="316">
        <v>41399</v>
      </c>
      <c r="AB1715" s="314" t="s">
        <v>7399</v>
      </c>
      <c r="AS1715" s="314" t="s">
        <v>15111</v>
      </c>
      <c r="BD1715" s="314" t="s">
        <v>11771</v>
      </c>
      <c r="BE1715" s="314" t="s">
        <v>8637</v>
      </c>
      <c r="BG1715" s="175" t="s">
        <v>11772</v>
      </c>
      <c r="BP1715" s="314" t="s">
        <v>15136</v>
      </c>
      <c r="BQ1715" s="314" t="s">
        <v>15099</v>
      </c>
      <c r="BV1715" s="314" t="s">
        <v>11571</v>
      </c>
      <c r="BW1715" s="181">
        <v>41481</v>
      </c>
      <c r="BZ1715" s="181">
        <v>41481</v>
      </c>
      <c r="CA1715" s="292">
        <v>0.58333333333333337</v>
      </c>
      <c r="CB1715" t="s">
        <v>1419</v>
      </c>
      <c r="CF1715" s="318" t="s">
        <v>2674</v>
      </c>
      <c r="DM1715" s="314" t="s">
        <v>11235</v>
      </c>
      <c r="DP1715" s="314" t="s">
        <v>9144</v>
      </c>
      <c r="DQ1715" s="314">
        <v>20.7</v>
      </c>
      <c r="DR1715" s="314" t="s">
        <v>11281</v>
      </c>
      <c r="EH1715" s="314" t="s">
        <v>11270</v>
      </c>
      <c r="EI1715" s="314" t="s">
        <v>9144</v>
      </c>
      <c r="EJ1715" s="314">
        <v>0.12</v>
      </c>
    </row>
    <row r="1716" spans="7:140" x14ac:dyDescent="0.35">
      <c r="G1716" s="322">
        <v>41501</v>
      </c>
      <c r="N1716" s="315" t="s">
        <v>18599</v>
      </c>
      <c r="S1716" s="314" t="s">
        <v>1404</v>
      </c>
      <c r="W1716" s="316">
        <v>41399</v>
      </c>
      <c r="AB1716" s="314" t="s">
        <v>7399</v>
      </c>
      <c r="AS1716" s="314" t="s">
        <v>15111</v>
      </c>
      <c r="BD1716" s="314" t="s">
        <v>11771</v>
      </c>
      <c r="BE1716" s="314" t="s">
        <v>8637</v>
      </c>
      <c r="BG1716" s="175" t="s">
        <v>11772</v>
      </c>
      <c r="BP1716" s="314" t="s">
        <v>15136</v>
      </c>
      <c r="BQ1716" s="314" t="s">
        <v>15099</v>
      </c>
      <c r="BV1716" s="314" t="s">
        <v>11571</v>
      </c>
      <c r="BW1716" s="181">
        <v>41481</v>
      </c>
      <c r="BZ1716" s="181">
        <v>41481</v>
      </c>
      <c r="CA1716" s="292">
        <v>0.75</v>
      </c>
      <c r="CB1716" t="s">
        <v>1419</v>
      </c>
      <c r="CF1716" s="318" t="s">
        <v>2674</v>
      </c>
      <c r="DM1716" s="314" t="s">
        <v>11235</v>
      </c>
      <c r="DP1716" s="314" t="s">
        <v>9144</v>
      </c>
      <c r="DQ1716" s="314">
        <v>21.3</v>
      </c>
      <c r="DR1716" s="314" t="s">
        <v>11281</v>
      </c>
      <c r="EH1716" s="314" t="s">
        <v>11270</v>
      </c>
      <c r="EI1716" s="314" t="s">
        <v>9144</v>
      </c>
      <c r="EJ1716" s="314">
        <v>0.12</v>
      </c>
    </row>
    <row r="1717" spans="7:140" x14ac:dyDescent="0.35">
      <c r="G1717" s="322">
        <v>41501</v>
      </c>
      <c r="N1717" s="315" t="s">
        <v>18599</v>
      </c>
      <c r="S1717" s="314" t="s">
        <v>1404</v>
      </c>
      <c r="W1717" s="316">
        <v>41399</v>
      </c>
      <c r="AB1717" s="314" t="s">
        <v>7399</v>
      </c>
      <c r="AS1717" s="314" t="s">
        <v>15111</v>
      </c>
      <c r="BD1717" s="314" t="s">
        <v>11771</v>
      </c>
      <c r="BE1717" s="314" t="s">
        <v>8637</v>
      </c>
      <c r="BG1717" s="175" t="s">
        <v>11772</v>
      </c>
      <c r="BP1717" s="314" t="s">
        <v>15136</v>
      </c>
      <c r="BQ1717" s="314" t="s">
        <v>15099</v>
      </c>
      <c r="BV1717" s="314" t="s">
        <v>11571</v>
      </c>
      <c r="BW1717" s="181">
        <v>41481</v>
      </c>
      <c r="BZ1717" s="181">
        <v>41481</v>
      </c>
      <c r="CA1717" s="292">
        <v>0.91666666666666663</v>
      </c>
      <c r="CB1717" t="s">
        <v>1419</v>
      </c>
      <c r="CF1717" s="318" t="s">
        <v>2674</v>
      </c>
      <c r="DM1717" s="314" t="s">
        <v>11235</v>
      </c>
      <c r="DP1717" s="314" t="s">
        <v>9144</v>
      </c>
      <c r="DQ1717" s="314">
        <v>20.399999999999999</v>
      </c>
      <c r="DR1717" s="314" t="s">
        <v>11281</v>
      </c>
      <c r="EH1717" s="314" t="s">
        <v>11270</v>
      </c>
      <c r="EI1717" s="314" t="s">
        <v>9144</v>
      </c>
      <c r="EJ1717" s="314">
        <v>0.12</v>
      </c>
    </row>
    <row r="1718" spans="7:140" x14ac:dyDescent="0.35">
      <c r="G1718" s="322">
        <v>41501</v>
      </c>
      <c r="N1718" s="315" t="s">
        <v>18599</v>
      </c>
      <c r="S1718" s="314" t="s">
        <v>1404</v>
      </c>
      <c r="W1718" s="316">
        <v>41399</v>
      </c>
      <c r="AB1718" s="314" t="s">
        <v>7399</v>
      </c>
      <c r="AS1718" s="314" t="s">
        <v>15111</v>
      </c>
      <c r="BD1718" s="314" t="s">
        <v>11771</v>
      </c>
      <c r="BE1718" s="314" t="s">
        <v>8637</v>
      </c>
      <c r="BG1718" s="175" t="s">
        <v>11772</v>
      </c>
      <c r="BP1718" s="314" t="s">
        <v>15136</v>
      </c>
      <c r="BQ1718" s="314" t="s">
        <v>15099</v>
      </c>
      <c r="BV1718" s="314" t="s">
        <v>11571</v>
      </c>
      <c r="BW1718" s="181">
        <v>41482</v>
      </c>
      <c r="BZ1718" s="181">
        <v>41482</v>
      </c>
      <c r="CA1718" s="292">
        <v>8.3333333333333329E-2</v>
      </c>
      <c r="CB1718" t="s">
        <v>1419</v>
      </c>
      <c r="CF1718" s="318" t="s">
        <v>2674</v>
      </c>
      <c r="DM1718" s="314" t="s">
        <v>11235</v>
      </c>
      <c r="DP1718" s="314" t="s">
        <v>9144</v>
      </c>
      <c r="DQ1718" s="314">
        <v>18.5</v>
      </c>
      <c r="DR1718" s="314" t="s">
        <v>11281</v>
      </c>
      <c r="EH1718" s="314" t="s">
        <v>11270</v>
      </c>
      <c r="EI1718" s="314" t="s">
        <v>9144</v>
      </c>
      <c r="EJ1718" s="314">
        <v>0.12</v>
      </c>
    </row>
    <row r="1719" spans="7:140" x14ac:dyDescent="0.35">
      <c r="G1719" s="322">
        <v>41501</v>
      </c>
      <c r="N1719" s="315" t="s">
        <v>18599</v>
      </c>
      <c r="S1719" s="314" t="s">
        <v>1404</v>
      </c>
      <c r="W1719" s="316">
        <v>41399</v>
      </c>
      <c r="AB1719" s="314" t="s">
        <v>7399</v>
      </c>
      <c r="AS1719" s="314" t="s">
        <v>15111</v>
      </c>
      <c r="BD1719" s="314" t="s">
        <v>11771</v>
      </c>
      <c r="BE1719" s="314" t="s">
        <v>8637</v>
      </c>
      <c r="BG1719" s="175" t="s">
        <v>11772</v>
      </c>
      <c r="BP1719" s="314" t="s">
        <v>15136</v>
      </c>
      <c r="BQ1719" s="314" t="s">
        <v>15099</v>
      </c>
      <c r="BV1719" s="314" t="s">
        <v>11571</v>
      </c>
      <c r="BW1719" s="181">
        <v>41482</v>
      </c>
      <c r="BZ1719" s="181">
        <v>41482</v>
      </c>
      <c r="CA1719" s="292">
        <v>0.25</v>
      </c>
      <c r="CB1719" t="s">
        <v>1419</v>
      </c>
      <c r="CF1719" s="318" t="s">
        <v>2674</v>
      </c>
      <c r="DM1719" s="314" t="s">
        <v>11235</v>
      </c>
      <c r="DP1719" s="314" t="s">
        <v>9144</v>
      </c>
      <c r="DQ1719" s="314">
        <v>17.899999999999999</v>
      </c>
      <c r="DR1719" s="314" t="s">
        <v>11281</v>
      </c>
      <c r="EH1719" s="314" t="s">
        <v>11270</v>
      </c>
      <c r="EI1719" s="314" t="s">
        <v>9144</v>
      </c>
      <c r="EJ1719" s="314">
        <v>0.12</v>
      </c>
    </row>
    <row r="1720" spans="7:140" x14ac:dyDescent="0.35">
      <c r="G1720" s="322">
        <v>41501</v>
      </c>
      <c r="N1720" s="315" t="s">
        <v>18599</v>
      </c>
      <c r="S1720" s="314" t="s">
        <v>1404</v>
      </c>
      <c r="W1720" s="316">
        <v>41399</v>
      </c>
      <c r="AB1720" s="314" t="s">
        <v>7399</v>
      </c>
      <c r="AS1720" s="314" t="s">
        <v>15111</v>
      </c>
      <c r="BD1720" s="314" t="s">
        <v>11771</v>
      </c>
      <c r="BE1720" s="314" t="s">
        <v>8637</v>
      </c>
      <c r="BG1720" s="175" t="s">
        <v>11772</v>
      </c>
      <c r="BP1720" s="314" t="s">
        <v>15136</v>
      </c>
      <c r="BQ1720" s="314" t="s">
        <v>15099</v>
      </c>
      <c r="BV1720" s="314" t="s">
        <v>11571</v>
      </c>
      <c r="BW1720" s="181">
        <v>41482</v>
      </c>
      <c r="BZ1720" s="181">
        <v>41482</v>
      </c>
      <c r="CA1720" s="292">
        <v>0.41666666666666669</v>
      </c>
      <c r="CB1720" t="s">
        <v>1419</v>
      </c>
      <c r="CF1720" s="318" t="s">
        <v>2674</v>
      </c>
      <c r="DM1720" s="314" t="s">
        <v>11235</v>
      </c>
      <c r="DP1720" s="314" t="s">
        <v>9144</v>
      </c>
      <c r="DQ1720" s="314">
        <v>18.5</v>
      </c>
      <c r="DR1720" s="314" t="s">
        <v>11281</v>
      </c>
      <c r="EH1720" s="314" t="s">
        <v>11270</v>
      </c>
      <c r="EI1720" s="314" t="s">
        <v>9144</v>
      </c>
      <c r="EJ1720" s="314">
        <v>0.12</v>
      </c>
    </row>
    <row r="1721" spans="7:140" x14ac:dyDescent="0.35">
      <c r="G1721" s="322">
        <v>41501</v>
      </c>
      <c r="N1721" s="315" t="s">
        <v>18599</v>
      </c>
      <c r="S1721" s="314" t="s">
        <v>1404</v>
      </c>
      <c r="W1721" s="316">
        <v>41399</v>
      </c>
      <c r="AB1721" s="314" t="s">
        <v>7399</v>
      </c>
      <c r="AS1721" s="314" t="s">
        <v>15111</v>
      </c>
      <c r="BD1721" s="314" t="s">
        <v>11771</v>
      </c>
      <c r="BE1721" s="314" t="s">
        <v>8637</v>
      </c>
      <c r="BG1721" s="175" t="s">
        <v>11772</v>
      </c>
      <c r="BP1721" s="314" t="s">
        <v>15136</v>
      </c>
      <c r="BQ1721" s="314" t="s">
        <v>15099</v>
      </c>
      <c r="BV1721" s="314" t="s">
        <v>11571</v>
      </c>
      <c r="BW1721" s="181">
        <v>41482</v>
      </c>
      <c r="BZ1721" s="181">
        <v>41482</v>
      </c>
      <c r="CA1721" s="292">
        <v>0.58333333333333337</v>
      </c>
      <c r="CB1721" t="s">
        <v>1419</v>
      </c>
      <c r="CF1721" s="318" t="s">
        <v>2674</v>
      </c>
      <c r="DM1721" s="314" t="s">
        <v>11235</v>
      </c>
      <c r="DP1721" s="314" t="s">
        <v>9144</v>
      </c>
      <c r="DQ1721" s="314">
        <v>20.7</v>
      </c>
      <c r="DR1721" s="314" t="s">
        <v>11281</v>
      </c>
      <c r="EH1721" s="314" t="s">
        <v>11270</v>
      </c>
      <c r="EI1721" s="314" t="s">
        <v>9144</v>
      </c>
      <c r="EJ1721" s="314">
        <v>0.12</v>
      </c>
    </row>
    <row r="1722" spans="7:140" x14ac:dyDescent="0.35">
      <c r="G1722" s="322">
        <v>41501</v>
      </c>
      <c r="N1722" s="315" t="s">
        <v>18599</v>
      </c>
      <c r="S1722" s="314" t="s">
        <v>1404</v>
      </c>
      <c r="W1722" s="316">
        <v>41399</v>
      </c>
      <c r="AB1722" s="314" t="s">
        <v>7399</v>
      </c>
      <c r="AS1722" s="314" t="s">
        <v>15111</v>
      </c>
      <c r="BD1722" s="314" t="s">
        <v>11771</v>
      </c>
      <c r="BE1722" s="314" t="s">
        <v>8637</v>
      </c>
      <c r="BG1722" s="175" t="s">
        <v>11772</v>
      </c>
      <c r="BP1722" s="314" t="s">
        <v>15136</v>
      </c>
      <c r="BQ1722" s="314" t="s">
        <v>15099</v>
      </c>
      <c r="BV1722" s="314" t="s">
        <v>11571</v>
      </c>
      <c r="BW1722" s="181">
        <v>41482</v>
      </c>
      <c r="BZ1722" s="181">
        <v>41482</v>
      </c>
      <c r="CA1722" s="292">
        <v>0.75</v>
      </c>
      <c r="CB1722" t="s">
        <v>1419</v>
      </c>
      <c r="CF1722" s="318" t="s">
        <v>2674</v>
      </c>
      <c r="DM1722" s="314" t="s">
        <v>11235</v>
      </c>
      <c r="DP1722" s="314" t="s">
        <v>9144</v>
      </c>
      <c r="DQ1722" s="314">
        <v>21.3</v>
      </c>
      <c r="DR1722" s="314" t="s">
        <v>11281</v>
      </c>
      <c r="EH1722" s="314" t="s">
        <v>11270</v>
      </c>
      <c r="EI1722" s="314" t="s">
        <v>9144</v>
      </c>
      <c r="EJ1722" s="314">
        <v>0.12</v>
      </c>
    </row>
    <row r="1723" spans="7:140" x14ac:dyDescent="0.35">
      <c r="G1723" s="322">
        <v>41501</v>
      </c>
      <c r="N1723" s="315" t="s">
        <v>18599</v>
      </c>
      <c r="S1723" s="314" t="s">
        <v>1404</v>
      </c>
      <c r="W1723" s="316">
        <v>41399</v>
      </c>
      <c r="AB1723" s="314" t="s">
        <v>7399</v>
      </c>
      <c r="AS1723" s="314" t="s">
        <v>15111</v>
      </c>
      <c r="BD1723" s="314" t="s">
        <v>11771</v>
      </c>
      <c r="BE1723" s="314" t="s">
        <v>8637</v>
      </c>
      <c r="BG1723" s="175" t="s">
        <v>11772</v>
      </c>
      <c r="BP1723" s="314" t="s">
        <v>15136</v>
      </c>
      <c r="BQ1723" s="314" t="s">
        <v>15099</v>
      </c>
      <c r="BV1723" s="314" t="s">
        <v>11571</v>
      </c>
      <c r="BW1723" s="181">
        <v>41482</v>
      </c>
      <c r="BZ1723" s="181">
        <v>41482</v>
      </c>
      <c r="CA1723" s="292">
        <v>0.91666666666666663</v>
      </c>
      <c r="CB1723" t="s">
        <v>1419</v>
      </c>
      <c r="CF1723" s="318" t="s">
        <v>2674</v>
      </c>
      <c r="DM1723" s="314" t="s">
        <v>11235</v>
      </c>
      <c r="DP1723" s="314" t="s">
        <v>9144</v>
      </c>
      <c r="DQ1723" s="314">
        <v>20.399999999999999</v>
      </c>
      <c r="DR1723" s="314" t="s">
        <v>11281</v>
      </c>
      <c r="EH1723" s="314" t="s">
        <v>11270</v>
      </c>
      <c r="EI1723" s="314" t="s">
        <v>9144</v>
      </c>
      <c r="EJ1723" s="314">
        <v>0.12</v>
      </c>
    </row>
    <row r="1724" spans="7:140" x14ac:dyDescent="0.35">
      <c r="G1724" s="322">
        <v>41501</v>
      </c>
      <c r="N1724" s="315" t="s">
        <v>18599</v>
      </c>
      <c r="S1724" s="314" t="s">
        <v>1404</v>
      </c>
      <c r="W1724" s="316">
        <v>41399</v>
      </c>
      <c r="AB1724" s="314" t="s">
        <v>7399</v>
      </c>
      <c r="AS1724" s="314" t="s">
        <v>15111</v>
      </c>
      <c r="BD1724" s="314" t="s">
        <v>11771</v>
      </c>
      <c r="BE1724" s="314" t="s">
        <v>8637</v>
      </c>
      <c r="BG1724" s="175" t="s">
        <v>11772</v>
      </c>
      <c r="BP1724" s="314" t="s">
        <v>15136</v>
      </c>
      <c r="BQ1724" s="314" t="s">
        <v>15099</v>
      </c>
      <c r="BV1724" s="314" t="s">
        <v>11571</v>
      </c>
      <c r="BW1724" s="181">
        <v>41483</v>
      </c>
      <c r="BZ1724" s="181">
        <v>41483</v>
      </c>
      <c r="CA1724" s="292">
        <v>8.3333333333333329E-2</v>
      </c>
      <c r="CB1724" t="s">
        <v>1419</v>
      </c>
      <c r="CF1724" s="318" t="s">
        <v>2674</v>
      </c>
      <c r="DM1724" s="314" t="s">
        <v>11235</v>
      </c>
      <c r="DP1724" s="314" t="s">
        <v>9144</v>
      </c>
      <c r="DQ1724" s="314">
        <v>21.4</v>
      </c>
      <c r="DR1724" s="314" t="s">
        <v>11281</v>
      </c>
      <c r="EH1724" s="314" t="s">
        <v>11270</v>
      </c>
      <c r="EI1724" s="314" t="s">
        <v>9144</v>
      </c>
      <c r="EJ1724" s="314">
        <v>0.12</v>
      </c>
    </row>
    <row r="1725" spans="7:140" x14ac:dyDescent="0.35">
      <c r="G1725" s="322">
        <v>41501</v>
      </c>
      <c r="N1725" s="315" t="s">
        <v>18599</v>
      </c>
      <c r="S1725" s="314" t="s">
        <v>1404</v>
      </c>
      <c r="W1725" s="316">
        <v>41399</v>
      </c>
      <c r="AB1725" s="314" t="s">
        <v>7399</v>
      </c>
      <c r="AS1725" s="314" t="s">
        <v>15111</v>
      </c>
      <c r="BD1725" s="314" t="s">
        <v>11771</v>
      </c>
      <c r="BE1725" s="314" t="s">
        <v>8637</v>
      </c>
      <c r="BG1725" s="175" t="s">
        <v>11772</v>
      </c>
      <c r="BP1725" s="314" t="s">
        <v>15136</v>
      </c>
      <c r="BQ1725" s="314" t="s">
        <v>15099</v>
      </c>
      <c r="BV1725" s="314" t="s">
        <v>11571</v>
      </c>
      <c r="BW1725" s="181">
        <v>41483</v>
      </c>
      <c r="BZ1725" s="181">
        <v>41483</v>
      </c>
      <c r="CA1725" s="292">
        <v>0.25</v>
      </c>
      <c r="CB1725" t="s">
        <v>1419</v>
      </c>
      <c r="CF1725" s="318" t="s">
        <v>2674</v>
      </c>
      <c r="DM1725" s="314" t="s">
        <v>11235</v>
      </c>
      <c r="DP1725" s="314" t="s">
        <v>9144</v>
      </c>
      <c r="DQ1725" s="314">
        <v>20.8</v>
      </c>
      <c r="DR1725" s="314" t="s">
        <v>11281</v>
      </c>
      <c r="EH1725" s="314" t="s">
        <v>11270</v>
      </c>
      <c r="EI1725" s="314" t="s">
        <v>9144</v>
      </c>
      <c r="EJ1725" s="314">
        <v>0.12</v>
      </c>
    </row>
    <row r="1726" spans="7:140" x14ac:dyDescent="0.35">
      <c r="G1726" s="322">
        <v>41501</v>
      </c>
      <c r="N1726" s="315" t="s">
        <v>18599</v>
      </c>
      <c r="S1726" s="314" t="s">
        <v>1404</v>
      </c>
      <c r="W1726" s="316">
        <v>41399</v>
      </c>
      <c r="AB1726" s="314" t="s">
        <v>7399</v>
      </c>
      <c r="AS1726" s="314" t="s">
        <v>15111</v>
      </c>
      <c r="BD1726" s="314" t="s">
        <v>11771</v>
      </c>
      <c r="BE1726" s="314" t="s">
        <v>8637</v>
      </c>
      <c r="BG1726" s="175" t="s">
        <v>11772</v>
      </c>
      <c r="BP1726" s="314" t="s">
        <v>15136</v>
      </c>
      <c r="BQ1726" s="314" t="s">
        <v>15099</v>
      </c>
      <c r="BV1726" s="314" t="s">
        <v>11571</v>
      </c>
      <c r="BW1726" s="181">
        <v>41483</v>
      </c>
      <c r="BZ1726" s="181">
        <v>41483</v>
      </c>
      <c r="CA1726" s="292">
        <v>0.41666666666666669</v>
      </c>
      <c r="CB1726" t="s">
        <v>1419</v>
      </c>
      <c r="CF1726" s="318" t="s">
        <v>2674</v>
      </c>
      <c r="DM1726" s="314" t="s">
        <v>11235</v>
      </c>
      <c r="DP1726" s="314" t="s">
        <v>9144</v>
      </c>
      <c r="DQ1726" s="314">
        <v>21.2</v>
      </c>
      <c r="DR1726" s="314" t="s">
        <v>11281</v>
      </c>
      <c r="EH1726" s="314" t="s">
        <v>11270</v>
      </c>
      <c r="EI1726" s="314" t="s">
        <v>9144</v>
      </c>
      <c r="EJ1726" s="314">
        <v>0.12</v>
      </c>
    </row>
    <row r="1727" spans="7:140" x14ac:dyDescent="0.35">
      <c r="G1727" s="322">
        <v>41501</v>
      </c>
      <c r="N1727" s="315" t="s">
        <v>18599</v>
      </c>
      <c r="S1727" s="314" t="s">
        <v>1404</v>
      </c>
      <c r="W1727" s="316">
        <v>41399</v>
      </c>
      <c r="AB1727" s="314" t="s">
        <v>7399</v>
      </c>
      <c r="AS1727" s="314" t="s">
        <v>15111</v>
      </c>
      <c r="BD1727" s="314" t="s">
        <v>11771</v>
      </c>
      <c r="BE1727" s="314" t="s">
        <v>8637</v>
      </c>
      <c r="BG1727" s="175" t="s">
        <v>11772</v>
      </c>
      <c r="BP1727" s="314" t="s">
        <v>15136</v>
      </c>
      <c r="BQ1727" s="314" t="s">
        <v>15099</v>
      </c>
      <c r="BV1727" s="314" t="s">
        <v>11571</v>
      </c>
      <c r="BW1727" s="181">
        <v>41483</v>
      </c>
      <c r="BZ1727" s="181">
        <v>41483</v>
      </c>
      <c r="CA1727" s="292">
        <v>0.58333333333333337</v>
      </c>
      <c r="CB1727" t="s">
        <v>1419</v>
      </c>
      <c r="CF1727" s="318" t="s">
        <v>2674</v>
      </c>
      <c r="DM1727" s="314" t="s">
        <v>11235</v>
      </c>
      <c r="DP1727" s="314" t="s">
        <v>9144</v>
      </c>
      <c r="DQ1727" s="314">
        <v>21.1</v>
      </c>
      <c r="DR1727" s="314" t="s">
        <v>11281</v>
      </c>
      <c r="EH1727" s="314" t="s">
        <v>11270</v>
      </c>
      <c r="EI1727" s="314" t="s">
        <v>9144</v>
      </c>
      <c r="EJ1727" s="314">
        <v>0.12</v>
      </c>
    </row>
    <row r="1728" spans="7:140" x14ac:dyDescent="0.35">
      <c r="G1728" s="322">
        <v>41501</v>
      </c>
      <c r="N1728" s="315" t="s">
        <v>18599</v>
      </c>
      <c r="S1728" s="314" t="s">
        <v>1404</v>
      </c>
      <c r="W1728" s="316">
        <v>41399</v>
      </c>
      <c r="AB1728" s="314" t="s">
        <v>7399</v>
      </c>
      <c r="AS1728" s="314" t="s">
        <v>15111</v>
      </c>
      <c r="BD1728" s="314" t="s">
        <v>11771</v>
      </c>
      <c r="BE1728" s="314" t="s">
        <v>8637</v>
      </c>
      <c r="BG1728" s="175" t="s">
        <v>11772</v>
      </c>
      <c r="BP1728" s="314" t="s">
        <v>15136</v>
      </c>
      <c r="BQ1728" s="314" t="s">
        <v>15099</v>
      </c>
      <c r="BV1728" s="314" t="s">
        <v>11571</v>
      </c>
      <c r="BW1728" s="181">
        <v>41483</v>
      </c>
      <c r="BZ1728" s="181">
        <v>41483</v>
      </c>
      <c r="CA1728" s="292">
        <v>0.75</v>
      </c>
      <c r="CB1728" t="s">
        <v>1419</v>
      </c>
      <c r="CF1728" s="318" t="s">
        <v>2674</v>
      </c>
      <c r="DM1728" s="314" t="s">
        <v>11235</v>
      </c>
      <c r="DP1728" s="314" t="s">
        <v>9144</v>
      </c>
      <c r="DQ1728" s="314">
        <v>20.7</v>
      </c>
      <c r="DR1728" s="314" t="s">
        <v>11281</v>
      </c>
      <c r="EH1728" s="314" t="s">
        <v>11270</v>
      </c>
      <c r="EI1728" s="314" t="s">
        <v>9144</v>
      </c>
      <c r="EJ1728" s="314">
        <v>0.12</v>
      </c>
    </row>
    <row r="1729" spans="7:140" x14ac:dyDescent="0.35">
      <c r="G1729" s="322">
        <v>41501</v>
      </c>
      <c r="N1729" s="315" t="s">
        <v>18599</v>
      </c>
      <c r="S1729" s="314" t="s">
        <v>1404</v>
      </c>
      <c r="W1729" s="316">
        <v>41399</v>
      </c>
      <c r="AB1729" s="314" t="s">
        <v>7399</v>
      </c>
      <c r="AS1729" s="314" t="s">
        <v>15111</v>
      </c>
      <c r="BD1729" s="314" t="s">
        <v>11771</v>
      </c>
      <c r="BE1729" s="314" t="s">
        <v>8637</v>
      </c>
      <c r="BG1729" s="175" t="s">
        <v>11772</v>
      </c>
      <c r="BP1729" s="314" t="s">
        <v>15136</v>
      </c>
      <c r="BQ1729" s="314" t="s">
        <v>15099</v>
      </c>
      <c r="BV1729" s="314" t="s">
        <v>11571</v>
      </c>
      <c r="BW1729" s="181">
        <v>41483</v>
      </c>
      <c r="BZ1729" s="181">
        <v>41483</v>
      </c>
      <c r="CA1729" s="292">
        <v>0.91666666666666663</v>
      </c>
      <c r="CB1729" t="s">
        <v>1419</v>
      </c>
      <c r="CF1729" s="318" t="s">
        <v>2674</v>
      </c>
      <c r="DM1729" s="314" t="s">
        <v>11235</v>
      </c>
      <c r="DP1729" s="314" t="s">
        <v>9144</v>
      </c>
      <c r="DQ1729" s="314">
        <v>21.3</v>
      </c>
      <c r="DR1729" s="314" t="s">
        <v>11281</v>
      </c>
      <c r="EH1729" s="314" t="s">
        <v>11270</v>
      </c>
      <c r="EI1729" s="314" t="s">
        <v>9144</v>
      </c>
      <c r="EJ1729" s="314">
        <v>0.12</v>
      </c>
    </row>
    <row r="1730" spans="7:140" x14ac:dyDescent="0.35">
      <c r="G1730" s="322">
        <v>41501</v>
      </c>
      <c r="N1730" s="315" t="s">
        <v>18599</v>
      </c>
      <c r="S1730" s="314" t="s">
        <v>1404</v>
      </c>
      <c r="W1730" s="316">
        <v>41399</v>
      </c>
      <c r="AB1730" s="314" t="s">
        <v>7399</v>
      </c>
      <c r="AS1730" s="314" t="s">
        <v>15111</v>
      </c>
      <c r="BD1730" s="314" t="s">
        <v>11771</v>
      </c>
      <c r="BE1730" s="314" t="s">
        <v>8637</v>
      </c>
      <c r="BG1730" s="175" t="s">
        <v>11772</v>
      </c>
      <c r="BP1730" s="314" t="s">
        <v>15136</v>
      </c>
      <c r="BQ1730" s="314" t="s">
        <v>15099</v>
      </c>
      <c r="BV1730" s="314" t="s">
        <v>11571</v>
      </c>
      <c r="BW1730" s="181">
        <v>41484</v>
      </c>
      <c r="BZ1730" s="181">
        <v>41484</v>
      </c>
      <c r="CA1730" s="292">
        <v>8.3333333333333329E-2</v>
      </c>
      <c r="CB1730" t="s">
        <v>1419</v>
      </c>
      <c r="CF1730" s="318" t="s">
        <v>2674</v>
      </c>
      <c r="DM1730" s="314" t="s">
        <v>11235</v>
      </c>
      <c r="DP1730" s="314" t="s">
        <v>9144</v>
      </c>
      <c r="DQ1730" s="314">
        <v>20.3</v>
      </c>
      <c r="DR1730" s="314" t="s">
        <v>11281</v>
      </c>
      <c r="EH1730" s="314" t="s">
        <v>11270</v>
      </c>
      <c r="EI1730" s="314" t="s">
        <v>9144</v>
      </c>
      <c r="EJ1730" s="314">
        <v>0.12</v>
      </c>
    </row>
    <row r="1731" spans="7:140" x14ac:dyDescent="0.35">
      <c r="G1731" s="322">
        <v>41501</v>
      </c>
      <c r="N1731" s="315" t="s">
        <v>18599</v>
      </c>
      <c r="S1731" s="314" t="s">
        <v>1404</v>
      </c>
      <c r="W1731" s="316">
        <v>41399</v>
      </c>
      <c r="AB1731" s="314" t="s">
        <v>7399</v>
      </c>
      <c r="AS1731" s="314" t="s">
        <v>15111</v>
      </c>
      <c r="BD1731" s="314" t="s">
        <v>11771</v>
      </c>
      <c r="BE1731" s="314" t="s">
        <v>8637</v>
      </c>
      <c r="BG1731" s="175" t="s">
        <v>11772</v>
      </c>
      <c r="BP1731" s="314" t="s">
        <v>15136</v>
      </c>
      <c r="BQ1731" s="314" t="s">
        <v>15099</v>
      </c>
      <c r="BV1731" s="314" t="s">
        <v>11571</v>
      </c>
      <c r="BW1731" s="181">
        <v>41484</v>
      </c>
      <c r="BZ1731" s="181">
        <v>41484</v>
      </c>
      <c r="CA1731" s="292">
        <v>0.25</v>
      </c>
      <c r="CB1731" t="s">
        <v>1419</v>
      </c>
      <c r="CF1731" s="318" t="s">
        <v>2674</v>
      </c>
      <c r="DM1731" s="314" t="s">
        <v>11235</v>
      </c>
      <c r="DP1731" s="314" t="s">
        <v>9144</v>
      </c>
      <c r="DQ1731" s="314">
        <v>19.100000000000001</v>
      </c>
      <c r="DR1731" s="314" t="s">
        <v>11281</v>
      </c>
      <c r="EH1731" s="314" t="s">
        <v>11270</v>
      </c>
      <c r="EI1731" s="314" t="s">
        <v>9144</v>
      </c>
      <c r="EJ1731" s="314">
        <v>0.12</v>
      </c>
    </row>
    <row r="1732" spans="7:140" x14ac:dyDescent="0.35">
      <c r="G1732" s="322">
        <v>41501</v>
      </c>
      <c r="N1732" s="315" t="s">
        <v>18599</v>
      </c>
      <c r="S1732" s="314" t="s">
        <v>1404</v>
      </c>
      <c r="W1732" s="316">
        <v>41399</v>
      </c>
      <c r="AB1732" s="314" t="s">
        <v>7399</v>
      </c>
      <c r="AS1732" s="314" t="s">
        <v>15111</v>
      </c>
      <c r="BD1732" s="314" t="s">
        <v>11771</v>
      </c>
      <c r="BE1732" s="314" t="s">
        <v>8637</v>
      </c>
      <c r="BG1732" s="175" t="s">
        <v>11772</v>
      </c>
      <c r="BP1732" s="314" t="s">
        <v>15136</v>
      </c>
      <c r="BQ1732" s="314" t="s">
        <v>15099</v>
      </c>
      <c r="BV1732" s="314" t="s">
        <v>11571</v>
      </c>
      <c r="BW1732" s="181">
        <v>41484</v>
      </c>
      <c r="BZ1732" s="181">
        <v>41484</v>
      </c>
      <c r="CA1732" s="292">
        <v>0.41666666666666669</v>
      </c>
      <c r="CB1732" t="s">
        <v>1419</v>
      </c>
      <c r="CF1732" s="318" t="s">
        <v>2674</v>
      </c>
      <c r="DM1732" s="314" t="s">
        <v>11235</v>
      </c>
      <c r="DP1732" s="314" t="s">
        <v>9144</v>
      </c>
      <c r="DQ1732" s="314">
        <v>19.399999999999999</v>
      </c>
      <c r="DR1732" s="314" t="s">
        <v>11281</v>
      </c>
      <c r="EH1732" s="314" t="s">
        <v>11270</v>
      </c>
      <c r="EI1732" s="314" t="s">
        <v>9144</v>
      </c>
      <c r="EJ1732" s="314">
        <v>0.12</v>
      </c>
    </row>
    <row r="1733" spans="7:140" x14ac:dyDescent="0.35">
      <c r="G1733" s="322">
        <v>41501</v>
      </c>
      <c r="N1733" s="315" t="s">
        <v>18599</v>
      </c>
      <c r="S1733" s="314" t="s">
        <v>1404</v>
      </c>
      <c r="W1733" s="316">
        <v>41399</v>
      </c>
      <c r="AB1733" s="314" t="s">
        <v>7399</v>
      </c>
      <c r="AS1733" s="314" t="s">
        <v>15111</v>
      </c>
      <c r="BD1733" s="314" t="s">
        <v>11771</v>
      </c>
      <c r="BE1733" s="314" t="s">
        <v>8637</v>
      </c>
      <c r="BG1733" s="175" t="s">
        <v>11772</v>
      </c>
      <c r="BP1733" s="314" t="s">
        <v>15136</v>
      </c>
      <c r="BQ1733" s="314" t="s">
        <v>15099</v>
      </c>
      <c r="BV1733" s="314" t="s">
        <v>11571</v>
      </c>
      <c r="BW1733" s="181">
        <v>41484</v>
      </c>
      <c r="BZ1733" s="181">
        <v>41484</v>
      </c>
      <c r="CA1733" s="292">
        <v>0.58333333333333337</v>
      </c>
      <c r="CB1733" t="s">
        <v>1419</v>
      </c>
      <c r="CF1733" s="318" t="s">
        <v>2674</v>
      </c>
      <c r="DM1733" s="314" t="s">
        <v>11235</v>
      </c>
      <c r="DP1733" s="314" t="s">
        <v>9144</v>
      </c>
      <c r="DQ1733" s="314">
        <v>21.3</v>
      </c>
      <c r="DR1733" s="314" t="s">
        <v>11281</v>
      </c>
      <c r="EH1733" s="314" t="s">
        <v>11270</v>
      </c>
      <c r="EI1733" s="314" t="s">
        <v>9144</v>
      </c>
      <c r="EJ1733" s="314">
        <v>0.12</v>
      </c>
    </row>
    <row r="1734" spans="7:140" x14ac:dyDescent="0.35">
      <c r="G1734" s="322">
        <v>41501</v>
      </c>
      <c r="N1734" s="315" t="s">
        <v>18599</v>
      </c>
      <c r="S1734" s="314" t="s">
        <v>1404</v>
      </c>
      <c r="W1734" s="316">
        <v>41399</v>
      </c>
      <c r="AB1734" s="314" t="s">
        <v>7399</v>
      </c>
      <c r="AS1734" s="314" t="s">
        <v>15111</v>
      </c>
      <c r="BD1734" s="314" t="s">
        <v>11771</v>
      </c>
      <c r="BE1734" s="314" t="s">
        <v>8637</v>
      </c>
      <c r="BG1734" s="175" t="s">
        <v>11772</v>
      </c>
      <c r="BP1734" s="314" t="s">
        <v>15136</v>
      </c>
      <c r="BQ1734" s="314" t="s">
        <v>15099</v>
      </c>
      <c r="BV1734" s="314" t="s">
        <v>11571</v>
      </c>
      <c r="BW1734" s="181">
        <v>41484</v>
      </c>
      <c r="BZ1734" s="181">
        <v>41484</v>
      </c>
      <c r="CA1734" s="292">
        <v>0.75</v>
      </c>
      <c r="CB1734" t="s">
        <v>1419</v>
      </c>
      <c r="CF1734" s="318" t="s">
        <v>2674</v>
      </c>
      <c r="DM1734" s="314" t="s">
        <v>11235</v>
      </c>
      <c r="DP1734" s="314" t="s">
        <v>9144</v>
      </c>
      <c r="DQ1734" s="314">
        <v>21.7</v>
      </c>
      <c r="DR1734" s="314" t="s">
        <v>11281</v>
      </c>
      <c r="EH1734" s="314" t="s">
        <v>11270</v>
      </c>
      <c r="EI1734" s="314" t="s">
        <v>9144</v>
      </c>
      <c r="EJ1734" s="314">
        <v>0.12</v>
      </c>
    </row>
    <row r="1735" spans="7:140" x14ac:dyDescent="0.35">
      <c r="G1735" s="322">
        <v>41501</v>
      </c>
      <c r="N1735" s="315" t="s">
        <v>18599</v>
      </c>
      <c r="S1735" s="314" t="s">
        <v>1404</v>
      </c>
      <c r="W1735" s="316">
        <v>41399</v>
      </c>
      <c r="AB1735" s="314" t="s">
        <v>7399</v>
      </c>
      <c r="AS1735" s="314" t="s">
        <v>15111</v>
      </c>
      <c r="BD1735" s="314" t="s">
        <v>11771</v>
      </c>
      <c r="BE1735" s="314" t="s">
        <v>8637</v>
      </c>
      <c r="BG1735" s="175" t="s">
        <v>11772</v>
      </c>
      <c r="BP1735" s="314" t="s">
        <v>15136</v>
      </c>
      <c r="BQ1735" s="314" t="s">
        <v>15099</v>
      </c>
      <c r="BV1735" s="314" t="s">
        <v>11571</v>
      </c>
      <c r="BW1735" s="181">
        <v>41484</v>
      </c>
      <c r="BZ1735" s="181">
        <v>41484</v>
      </c>
      <c r="CA1735" s="292">
        <v>0.91666666666666663</v>
      </c>
      <c r="CB1735" t="s">
        <v>1419</v>
      </c>
      <c r="CF1735" s="318" t="s">
        <v>2674</v>
      </c>
      <c r="DM1735" s="314" t="s">
        <v>11235</v>
      </c>
      <c r="DP1735" s="314" t="s">
        <v>9144</v>
      </c>
      <c r="DQ1735" s="314">
        <v>20.6</v>
      </c>
      <c r="DR1735" s="314" t="s">
        <v>11281</v>
      </c>
      <c r="EH1735" s="314" t="s">
        <v>11270</v>
      </c>
      <c r="EI1735" s="314" t="s">
        <v>9144</v>
      </c>
      <c r="EJ1735" s="314">
        <v>0.12</v>
      </c>
    </row>
    <row r="1736" spans="7:140" x14ac:dyDescent="0.35">
      <c r="G1736" s="322">
        <v>41501</v>
      </c>
      <c r="N1736" s="315" t="s">
        <v>18599</v>
      </c>
      <c r="S1736" s="314" t="s">
        <v>1404</v>
      </c>
      <c r="W1736" s="316">
        <v>41399</v>
      </c>
      <c r="AB1736" s="314" t="s">
        <v>7399</v>
      </c>
      <c r="AS1736" s="314" t="s">
        <v>15111</v>
      </c>
      <c r="BD1736" s="314" t="s">
        <v>11771</v>
      </c>
      <c r="BE1736" s="314" t="s">
        <v>8637</v>
      </c>
      <c r="BG1736" s="175" t="s">
        <v>11772</v>
      </c>
      <c r="BP1736" s="314" t="s">
        <v>15136</v>
      </c>
      <c r="BQ1736" s="314" t="s">
        <v>15099</v>
      </c>
      <c r="BV1736" s="314" t="s">
        <v>11571</v>
      </c>
      <c r="BW1736" s="181">
        <v>41485</v>
      </c>
      <c r="BZ1736" s="181">
        <v>41485</v>
      </c>
      <c r="CA1736" s="292">
        <v>8.3333333333333329E-2</v>
      </c>
      <c r="CB1736" t="s">
        <v>1419</v>
      </c>
      <c r="CF1736" s="318" t="s">
        <v>2674</v>
      </c>
      <c r="DM1736" s="314" t="s">
        <v>11235</v>
      </c>
      <c r="DP1736" s="314" t="s">
        <v>9144</v>
      </c>
      <c r="DQ1736" s="314">
        <v>20.6</v>
      </c>
      <c r="DR1736" s="314" t="s">
        <v>11281</v>
      </c>
      <c r="EH1736" s="314" t="s">
        <v>11270</v>
      </c>
      <c r="EI1736" s="314" t="s">
        <v>9144</v>
      </c>
      <c r="EJ1736" s="314">
        <v>0.12</v>
      </c>
    </row>
    <row r="1737" spans="7:140" x14ac:dyDescent="0.35">
      <c r="G1737" s="322">
        <v>41501</v>
      </c>
      <c r="N1737" s="315" t="s">
        <v>18599</v>
      </c>
      <c r="S1737" s="314" t="s">
        <v>1404</v>
      </c>
      <c r="W1737" s="316">
        <v>41399</v>
      </c>
      <c r="AB1737" s="314" t="s">
        <v>7399</v>
      </c>
      <c r="AS1737" s="314" t="s">
        <v>15111</v>
      </c>
      <c r="BD1737" s="314" t="s">
        <v>11771</v>
      </c>
      <c r="BE1737" s="314" t="s">
        <v>8637</v>
      </c>
      <c r="BG1737" s="175" t="s">
        <v>11772</v>
      </c>
      <c r="BP1737" s="314" t="s">
        <v>15136</v>
      </c>
      <c r="BQ1737" s="314" t="s">
        <v>15099</v>
      </c>
      <c r="BV1737" s="314" t="s">
        <v>11571</v>
      </c>
      <c r="BW1737" s="181">
        <v>41485</v>
      </c>
      <c r="BZ1737" s="181">
        <v>41485</v>
      </c>
      <c r="CA1737" s="292">
        <v>0.25</v>
      </c>
      <c r="CB1737" t="s">
        <v>1419</v>
      </c>
      <c r="CF1737" s="318" t="s">
        <v>2674</v>
      </c>
      <c r="DM1737" s="314" t="s">
        <v>11235</v>
      </c>
      <c r="DP1737" s="314" t="s">
        <v>9144</v>
      </c>
      <c r="DQ1737" s="314">
        <v>19.3</v>
      </c>
      <c r="DR1737" s="314" t="s">
        <v>11281</v>
      </c>
      <c r="EH1737" s="314" t="s">
        <v>11270</v>
      </c>
      <c r="EI1737" s="314" t="s">
        <v>9144</v>
      </c>
      <c r="EJ1737" s="314">
        <v>0.12</v>
      </c>
    </row>
    <row r="1738" spans="7:140" x14ac:dyDescent="0.35">
      <c r="G1738" s="322">
        <v>41501</v>
      </c>
      <c r="N1738" s="315" t="s">
        <v>18599</v>
      </c>
      <c r="S1738" s="314" t="s">
        <v>1404</v>
      </c>
      <c r="W1738" s="316">
        <v>41399</v>
      </c>
      <c r="AB1738" s="314" t="s">
        <v>7399</v>
      </c>
      <c r="AS1738" s="314" t="s">
        <v>15111</v>
      </c>
      <c r="BD1738" s="314" t="s">
        <v>11771</v>
      </c>
      <c r="BE1738" s="314" t="s">
        <v>8637</v>
      </c>
      <c r="BG1738" s="175" t="s">
        <v>11772</v>
      </c>
      <c r="BP1738" s="314" t="s">
        <v>15136</v>
      </c>
      <c r="BQ1738" s="314" t="s">
        <v>15099</v>
      </c>
      <c r="BV1738" s="314" t="s">
        <v>11571</v>
      </c>
      <c r="BW1738" s="181">
        <v>41485</v>
      </c>
      <c r="BZ1738" s="181">
        <v>41485</v>
      </c>
      <c r="CA1738" s="292">
        <v>0.41666666666666669</v>
      </c>
      <c r="CB1738" t="s">
        <v>1419</v>
      </c>
      <c r="CF1738" s="318" t="s">
        <v>2674</v>
      </c>
      <c r="DM1738" s="314" t="s">
        <v>11235</v>
      </c>
      <c r="DP1738" s="314" t="s">
        <v>9144</v>
      </c>
      <c r="DQ1738" s="314">
        <v>19.100000000000001</v>
      </c>
      <c r="DR1738" s="314" t="s">
        <v>11281</v>
      </c>
      <c r="EH1738" s="314" t="s">
        <v>11270</v>
      </c>
      <c r="EI1738" s="314" t="s">
        <v>9144</v>
      </c>
      <c r="EJ1738" s="314">
        <v>0.12</v>
      </c>
    </row>
    <row r="1739" spans="7:140" x14ac:dyDescent="0.35">
      <c r="G1739" s="322">
        <v>41501</v>
      </c>
      <c r="N1739" s="315" t="s">
        <v>18599</v>
      </c>
      <c r="S1739" s="314" t="s">
        <v>1404</v>
      </c>
      <c r="W1739" s="316">
        <v>41399</v>
      </c>
      <c r="AB1739" s="314" t="s">
        <v>7399</v>
      </c>
      <c r="AS1739" s="314" t="s">
        <v>15111</v>
      </c>
      <c r="BD1739" s="314" t="s">
        <v>11771</v>
      </c>
      <c r="BE1739" s="314" t="s">
        <v>8637</v>
      </c>
      <c r="BG1739" s="175" t="s">
        <v>11772</v>
      </c>
      <c r="BP1739" s="314" t="s">
        <v>15136</v>
      </c>
      <c r="BQ1739" s="314" t="s">
        <v>15099</v>
      </c>
      <c r="BV1739" s="314" t="s">
        <v>11571</v>
      </c>
      <c r="BW1739" s="181">
        <v>41485</v>
      </c>
      <c r="BZ1739" s="181">
        <v>41485</v>
      </c>
      <c r="CA1739" s="292">
        <v>0.58333333333333337</v>
      </c>
      <c r="CB1739" t="s">
        <v>1419</v>
      </c>
      <c r="CF1739" s="318" t="s">
        <v>2674</v>
      </c>
      <c r="DM1739" s="314" t="s">
        <v>11235</v>
      </c>
      <c r="DP1739" s="314" t="s">
        <v>9144</v>
      </c>
      <c r="DQ1739" s="314">
        <v>20.8</v>
      </c>
      <c r="DR1739" s="314" t="s">
        <v>11281</v>
      </c>
      <c r="EH1739" s="314" t="s">
        <v>11270</v>
      </c>
      <c r="EI1739" s="314" t="s">
        <v>9144</v>
      </c>
      <c r="EJ1739" s="314">
        <v>0.12</v>
      </c>
    </row>
    <row r="1740" spans="7:140" x14ac:dyDescent="0.35">
      <c r="G1740" s="322">
        <v>41501</v>
      </c>
      <c r="N1740" s="315" t="s">
        <v>18599</v>
      </c>
      <c r="S1740" s="314" t="s">
        <v>1404</v>
      </c>
      <c r="W1740" s="316">
        <v>41399</v>
      </c>
      <c r="AB1740" s="314" t="s">
        <v>7399</v>
      </c>
      <c r="AS1740" s="314" t="s">
        <v>15111</v>
      </c>
      <c r="BD1740" s="314" t="s">
        <v>11771</v>
      </c>
      <c r="BE1740" s="314" t="s">
        <v>8637</v>
      </c>
      <c r="BG1740" s="175" t="s">
        <v>11772</v>
      </c>
      <c r="BP1740" s="314" t="s">
        <v>15136</v>
      </c>
      <c r="BQ1740" s="314" t="s">
        <v>15099</v>
      </c>
      <c r="BV1740" s="314" t="s">
        <v>11571</v>
      </c>
      <c r="BW1740" s="181">
        <v>41485</v>
      </c>
      <c r="BZ1740" s="181">
        <v>41485</v>
      </c>
      <c r="CA1740" s="292">
        <v>0.75</v>
      </c>
      <c r="CB1740" t="s">
        <v>1419</v>
      </c>
      <c r="CF1740" s="318" t="s">
        <v>2674</v>
      </c>
      <c r="DM1740" s="314" t="s">
        <v>11235</v>
      </c>
      <c r="DP1740" s="314" t="s">
        <v>9144</v>
      </c>
      <c r="DQ1740" s="314">
        <v>21.9</v>
      </c>
      <c r="DR1740" s="314" t="s">
        <v>11281</v>
      </c>
      <c r="EH1740" s="314" t="s">
        <v>11270</v>
      </c>
      <c r="EI1740" s="314" t="s">
        <v>9144</v>
      </c>
      <c r="EJ1740" s="314">
        <v>0.12</v>
      </c>
    </row>
    <row r="1741" spans="7:140" x14ac:dyDescent="0.35">
      <c r="G1741" s="322">
        <v>41501</v>
      </c>
      <c r="N1741" s="315" t="s">
        <v>18599</v>
      </c>
      <c r="S1741" s="314" t="s">
        <v>1404</v>
      </c>
      <c r="W1741" s="316">
        <v>41399</v>
      </c>
      <c r="AB1741" s="314" t="s">
        <v>7399</v>
      </c>
      <c r="AS1741" s="314" t="s">
        <v>15111</v>
      </c>
      <c r="BD1741" s="314" t="s">
        <v>11771</v>
      </c>
      <c r="BE1741" s="314" t="s">
        <v>8637</v>
      </c>
      <c r="BG1741" s="175" t="s">
        <v>11772</v>
      </c>
      <c r="BP1741" s="314" t="s">
        <v>15136</v>
      </c>
      <c r="BQ1741" s="314" t="s">
        <v>15099</v>
      </c>
      <c r="BV1741" s="314" t="s">
        <v>11571</v>
      </c>
      <c r="BW1741" s="181">
        <v>41485</v>
      </c>
      <c r="BZ1741" s="181">
        <v>41485</v>
      </c>
      <c r="CA1741" s="292">
        <v>0.91666666666666663</v>
      </c>
      <c r="CB1741" t="s">
        <v>1419</v>
      </c>
      <c r="CF1741" s="318" t="s">
        <v>2674</v>
      </c>
      <c r="DM1741" s="314" t="s">
        <v>11235</v>
      </c>
      <c r="DP1741" s="314" t="s">
        <v>9144</v>
      </c>
      <c r="DQ1741" s="314">
        <v>20.9</v>
      </c>
      <c r="DR1741" s="314" t="s">
        <v>11281</v>
      </c>
      <c r="EH1741" s="314" t="s">
        <v>11270</v>
      </c>
      <c r="EI1741" s="314" t="s">
        <v>9144</v>
      </c>
      <c r="EJ1741" s="314">
        <v>0.12</v>
      </c>
    </row>
    <row r="1742" spans="7:140" x14ac:dyDescent="0.35">
      <c r="G1742" s="322">
        <v>41501</v>
      </c>
      <c r="N1742" s="315" t="s">
        <v>18599</v>
      </c>
      <c r="S1742" s="314" t="s">
        <v>1404</v>
      </c>
      <c r="W1742" s="316">
        <v>41399</v>
      </c>
      <c r="AB1742" s="314" t="s">
        <v>7399</v>
      </c>
      <c r="AS1742" s="314" t="s">
        <v>15111</v>
      </c>
      <c r="BD1742" s="314" t="s">
        <v>11771</v>
      </c>
      <c r="BE1742" s="314" t="s">
        <v>8637</v>
      </c>
      <c r="BG1742" s="175" t="s">
        <v>11772</v>
      </c>
      <c r="BP1742" s="314" t="s">
        <v>15136</v>
      </c>
      <c r="BQ1742" s="314" t="s">
        <v>15099</v>
      </c>
      <c r="BV1742" s="314" t="s">
        <v>11571</v>
      </c>
      <c r="BW1742" s="181">
        <v>41486</v>
      </c>
      <c r="BZ1742" s="181">
        <v>41486</v>
      </c>
      <c r="CA1742" s="292">
        <v>8.3333333333333329E-2</v>
      </c>
      <c r="CB1742" t="s">
        <v>1419</v>
      </c>
      <c r="CF1742" s="318" t="s">
        <v>2674</v>
      </c>
      <c r="DM1742" s="314" t="s">
        <v>11235</v>
      </c>
      <c r="DP1742" s="314" t="s">
        <v>9144</v>
      </c>
      <c r="DQ1742" s="314">
        <v>21.7</v>
      </c>
      <c r="DR1742" s="314" t="s">
        <v>11281</v>
      </c>
      <c r="EH1742" s="314" t="s">
        <v>11270</v>
      </c>
      <c r="EI1742" s="314" t="s">
        <v>9144</v>
      </c>
      <c r="EJ1742" s="314">
        <v>0.12</v>
      </c>
    </row>
    <row r="1743" spans="7:140" x14ac:dyDescent="0.35">
      <c r="G1743" s="322">
        <v>41501</v>
      </c>
      <c r="N1743" s="315" t="s">
        <v>18599</v>
      </c>
      <c r="S1743" s="314" t="s">
        <v>1404</v>
      </c>
      <c r="W1743" s="316">
        <v>41399</v>
      </c>
      <c r="AB1743" s="314" t="s">
        <v>7399</v>
      </c>
      <c r="AS1743" s="314" t="s">
        <v>15111</v>
      </c>
      <c r="BD1743" s="314" t="s">
        <v>11771</v>
      </c>
      <c r="BE1743" s="314" t="s">
        <v>8637</v>
      </c>
      <c r="BG1743" s="175" t="s">
        <v>11772</v>
      </c>
      <c r="BP1743" s="314" t="s">
        <v>15136</v>
      </c>
      <c r="BQ1743" s="314" t="s">
        <v>15099</v>
      </c>
      <c r="BV1743" s="314" t="s">
        <v>11571</v>
      </c>
      <c r="BW1743" s="181">
        <v>41486</v>
      </c>
      <c r="BZ1743" s="181">
        <v>41486</v>
      </c>
      <c r="CA1743" s="292">
        <v>0.25</v>
      </c>
      <c r="CB1743" t="s">
        <v>1419</v>
      </c>
      <c r="CF1743" s="318" t="s">
        <v>2674</v>
      </c>
      <c r="DM1743" s="314" t="s">
        <v>11235</v>
      </c>
      <c r="DP1743" s="314" t="s">
        <v>9144</v>
      </c>
      <c r="DQ1743" s="314">
        <v>20.6</v>
      </c>
      <c r="DR1743" s="314" t="s">
        <v>11281</v>
      </c>
      <c r="EH1743" s="314" t="s">
        <v>11270</v>
      </c>
      <c r="EI1743" s="314" t="s">
        <v>9144</v>
      </c>
      <c r="EJ1743" s="314">
        <v>0.12</v>
      </c>
    </row>
    <row r="1744" spans="7:140" x14ac:dyDescent="0.35">
      <c r="G1744" s="322">
        <v>41501</v>
      </c>
      <c r="N1744" s="315" t="s">
        <v>18599</v>
      </c>
      <c r="S1744" s="314" t="s">
        <v>1404</v>
      </c>
      <c r="W1744" s="316">
        <v>41399</v>
      </c>
      <c r="AB1744" s="314" t="s">
        <v>7399</v>
      </c>
      <c r="AS1744" s="314" t="s">
        <v>15111</v>
      </c>
      <c r="BD1744" s="314" t="s">
        <v>11771</v>
      </c>
      <c r="BE1744" s="314" t="s">
        <v>8637</v>
      </c>
      <c r="BG1744" s="175" t="s">
        <v>11772</v>
      </c>
      <c r="BP1744" s="314" t="s">
        <v>15136</v>
      </c>
      <c r="BQ1744" s="314" t="s">
        <v>15099</v>
      </c>
      <c r="BV1744" s="314" t="s">
        <v>11571</v>
      </c>
      <c r="BW1744" s="181">
        <v>41486</v>
      </c>
      <c r="BZ1744" s="181">
        <v>41486</v>
      </c>
      <c r="CA1744" s="292">
        <v>0.41666666666666669</v>
      </c>
      <c r="CB1744" t="s">
        <v>1419</v>
      </c>
      <c r="CF1744" s="318" t="s">
        <v>2674</v>
      </c>
      <c r="DM1744" s="314" t="s">
        <v>11235</v>
      </c>
      <c r="DP1744" s="314" t="s">
        <v>9144</v>
      </c>
      <c r="DQ1744" s="314">
        <v>20.399999999999999</v>
      </c>
      <c r="DR1744" s="314" t="s">
        <v>11281</v>
      </c>
      <c r="EH1744" s="314" t="s">
        <v>11270</v>
      </c>
      <c r="EI1744" s="314" t="s">
        <v>9144</v>
      </c>
      <c r="EJ1744" s="314">
        <v>0.12</v>
      </c>
    </row>
    <row r="1745" spans="7:140" x14ac:dyDescent="0.35">
      <c r="G1745" s="322">
        <v>41501</v>
      </c>
      <c r="N1745" s="315" t="s">
        <v>18599</v>
      </c>
      <c r="S1745" s="314" t="s">
        <v>1404</v>
      </c>
      <c r="W1745" s="316">
        <v>41399</v>
      </c>
      <c r="AB1745" s="314" t="s">
        <v>7399</v>
      </c>
      <c r="AS1745" s="314" t="s">
        <v>15111</v>
      </c>
      <c r="BD1745" s="314" t="s">
        <v>11771</v>
      </c>
      <c r="BE1745" s="314" t="s">
        <v>8637</v>
      </c>
      <c r="BG1745" s="175" t="s">
        <v>11772</v>
      </c>
      <c r="BP1745" s="314" t="s">
        <v>15136</v>
      </c>
      <c r="BQ1745" s="314" t="s">
        <v>15099</v>
      </c>
      <c r="BV1745" s="314" t="s">
        <v>11571</v>
      </c>
      <c r="BW1745" s="181">
        <v>41486</v>
      </c>
      <c r="BZ1745" s="181">
        <v>41486</v>
      </c>
      <c r="CA1745" s="292">
        <v>0.58333333333333337</v>
      </c>
      <c r="CB1745" t="s">
        <v>1419</v>
      </c>
      <c r="CF1745" s="318" t="s">
        <v>2674</v>
      </c>
      <c r="DM1745" s="314" t="s">
        <v>11235</v>
      </c>
      <c r="DP1745" s="314" t="s">
        <v>9144</v>
      </c>
      <c r="DQ1745" s="314">
        <v>20.5</v>
      </c>
      <c r="DR1745" s="314" t="s">
        <v>11281</v>
      </c>
      <c r="EH1745" s="314" t="s">
        <v>11270</v>
      </c>
      <c r="EI1745" s="314" t="s">
        <v>9144</v>
      </c>
      <c r="EJ1745" s="314">
        <v>0.12</v>
      </c>
    </row>
    <row r="1746" spans="7:140" x14ac:dyDescent="0.35">
      <c r="G1746" s="322">
        <v>41501</v>
      </c>
      <c r="N1746" s="315" t="s">
        <v>18599</v>
      </c>
      <c r="S1746" s="314" t="s">
        <v>1404</v>
      </c>
      <c r="W1746" s="316">
        <v>41399</v>
      </c>
      <c r="AB1746" s="314" t="s">
        <v>7399</v>
      </c>
      <c r="AS1746" s="314" t="s">
        <v>15111</v>
      </c>
      <c r="BD1746" s="314" t="s">
        <v>11771</v>
      </c>
      <c r="BE1746" s="314" t="s">
        <v>8637</v>
      </c>
      <c r="BG1746" s="175" t="s">
        <v>11772</v>
      </c>
      <c r="BP1746" s="314" t="s">
        <v>15136</v>
      </c>
      <c r="BQ1746" s="314" t="s">
        <v>15099</v>
      </c>
      <c r="BV1746" s="314" t="s">
        <v>11571</v>
      </c>
      <c r="BW1746" s="181">
        <v>41486</v>
      </c>
      <c r="BZ1746" s="181">
        <v>41486</v>
      </c>
      <c r="CA1746" s="292">
        <v>0.75</v>
      </c>
      <c r="CB1746" t="s">
        <v>1419</v>
      </c>
      <c r="CF1746" s="318" t="s">
        <v>2674</v>
      </c>
      <c r="DM1746" s="314" t="s">
        <v>11235</v>
      </c>
      <c r="DP1746" s="314" t="s">
        <v>9144</v>
      </c>
      <c r="DQ1746" s="314">
        <v>19.100000000000001</v>
      </c>
      <c r="DR1746" s="314" t="s">
        <v>11281</v>
      </c>
      <c r="EH1746" s="314" t="s">
        <v>11270</v>
      </c>
      <c r="EI1746" s="314" t="s">
        <v>9144</v>
      </c>
      <c r="EJ1746" s="314">
        <v>0.12</v>
      </c>
    </row>
    <row r="1747" spans="7:140" x14ac:dyDescent="0.35">
      <c r="G1747" s="322">
        <v>41501</v>
      </c>
      <c r="N1747" s="315" t="s">
        <v>18599</v>
      </c>
      <c r="S1747" s="314" t="s">
        <v>1404</v>
      </c>
      <c r="W1747" s="316">
        <v>41399</v>
      </c>
      <c r="AB1747" s="314" t="s">
        <v>7399</v>
      </c>
      <c r="AS1747" s="314" t="s">
        <v>15111</v>
      </c>
      <c r="BD1747" s="314" t="s">
        <v>11771</v>
      </c>
      <c r="BE1747" s="314" t="s">
        <v>8637</v>
      </c>
      <c r="BG1747" s="175" t="s">
        <v>11772</v>
      </c>
      <c r="BP1747" s="314" t="s">
        <v>15136</v>
      </c>
      <c r="BQ1747" s="314" t="s">
        <v>15099</v>
      </c>
      <c r="BV1747" s="314" t="s">
        <v>11571</v>
      </c>
      <c r="BW1747" s="181">
        <v>41486</v>
      </c>
      <c r="BZ1747" s="181">
        <v>41486</v>
      </c>
      <c r="CA1747" s="292">
        <v>0.91666666666666663</v>
      </c>
      <c r="CB1747" t="s">
        <v>1419</v>
      </c>
      <c r="CF1747" s="318" t="s">
        <v>2674</v>
      </c>
      <c r="DM1747" s="314" t="s">
        <v>11235</v>
      </c>
      <c r="DP1747" s="314" t="s">
        <v>9144</v>
      </c>
      <c r="DQ1747" s="314">
        <v>19.2</v>
      </c>
      <c r="DR1747" s="314" t="s">
        <v>11281</v>
      </c>
      <c r="EH1747" s="314" t="s">
        <v>11270</v>
      </c>
      <c r="EI1747" s="314" t="s">
        <v>9144</v>
      </c>
      <c r="EJ1747" s="314">
        <v>0.12</v>
      </c>
    </row>
    <row r="1748" spans="7:140" x14ac:dyDescent="0.35">
      <c r="G1748" s="322">
        <v>41501</v>
      </c>
      <c r="N1748" s="315" t="s">
        <v>18599</v>
      </c>
      <c r="S1748" s="314" t="s">
        <v>1404</v>
      </c>
      <c r="W1748" s="316">
        <v>41399</v>
      </c>
      <c r="AB1748" s="314" t="s">
        <v>7399</v>
      </c>
      <c r="AS1748" s="314" t="s">
        <v>15111</v>
      </c>
      <c r="BD1748" s="314" t="s">
        <v>11771</v>
      </c>
      <c r="BE1748" s="314" t="s">
        <v>8637</v>
      </c>
      <c r="BG1748" s="175" t="s">
        <v>11772</v>
      </c>
      <c r="BP1748" s="314" t="s">
        <v>15136</v>
      </c>
      <c r="BQ1748" s="314" t="s">
        <v>15099</v>
      </c>
      <c r="BV1748" s="314" t="s">
        <v>11571</v>
      </c>
      <c r="BW1748" s="181">
        <v>41487</v>
      </c>
      <c r="BZ1748" s="181">
        <v>41487</v>
      </c>
      <c r="CA1748" s="292">
        <v>8.3333333333333329E-2</v>
      </c>
      <c r="CB1748" t="s">
        <v>1419</v>
      </c>
      <c r="CF1748" s="318" t="s">
        <v>2674</v>
      </c>
      <c r="DM1748" s="314" t="s">
        <v>11235</v>
      </c>
      <c r="DP1748" s="314" t="s">
        <v>9144</v>
      </c>
      <c r="DQ1748" s="314">
        <v>21.1</v>
      </c>
      <c r="DR1748" s="314" t="s">
        <v>11281</v>
      </c>
      <c r="EH1748" s="314" t="s">
        <v>11270</v>
      </c>
      <c r="EI1748" s="314" t="s">
        <v>9144</v>
      </c>
      <c r="EJ1748" s="314">
        <v>0.12</v>
      </c>
    </row>
    <row r="1749" spans="7:140" x14ac:dyDescent="0.35">
      <c r="G1749" s="322">
        <v>41501</v>
      </c>
      <c r="N1749" s="315" t="s">
        <v>18599</v>
      </c>
      <c r="S1749" s="314" t="s">
        <v>1404</v>
      </c>
      <c r="W1749" s="316">
        <v>41399</v>
      </c>
      <c r="AB1749" s="314" t="s">
        <v>7399</v>
      </c>
      <c r="AS1749" s="314" t="s">
        <v>15111</v>
      </c>
      <c r="BD1749" s="314" t="s">
        <v>11771</v>
      </c>
      <c r="BE1749" s="314" t="s">
        <v>8637</v>
      </c>
      <c r="BG1749" s="175" t="s">
        <v>11772</v>
      </c>
      <c r="BP1749" s="314" t="s">
        <v>15136</v>
      </c>
      <c r="BQ1749" s="314" t="s">
        <v>15099</v>
      </c>
      <c r="BV1749" s="314" t="s">
        <v>11571</v>
      </c>
      <c r="BW1749" s="181">
        <v>41487</v>
      </c>
      <c r="BZ1749" s="181">
        <v>41487</v>
      </c>
      <c r="CA1749" s="292">
        <v>0.25</v>
      </c>
      <c r="CB1749" t="s">
        <v>1419</v>
      </c>
      <c r="CF1749" s="318" t="s">
        <v>2674</v>
      </c>
      <c r="DM1749" s="314" t="s">
        <v>11235</v>
      </c>
      <c r="DP1749" s="314" t="s">
        <v>9144</v>
      </c>
      <c r="DQ1749" s="314">
        <v>21.8</v>
      </c>
      <c r="DR1749" s="314" t="s">
        <v>11281</v>
      </c>
      <c r="EH1749" s="314" t="s">
        <v>11270</v>
      </c>
      <c r="EI1749" s="314" t="s">
        <v>9144</v>
      </c>
      <c r="EJ1749" s="314">
        <v>0.12</v>
      </c>
    </row>
    <row r="1750" spans="7:140" x14ac:dyDescent="0.35">
      <c r="G1750" s="322">
        <v>41501</v>
      </c>
      <c r="N1750" s="315" t="s">
        <v>18599</v>
      </c>
      <c r="S1750" s="314" t="s">
        <v>1404</v>
      </c>
      <c r="W1750" s="316">
        <v>41399</v>
      </c>
      <c r="AB1750" s="314" t="s">
        <v>7399</v>
      </c>
      <c r="AS1750" s="314" t="s">
        <v>15111</v>
      </c>
      <c r="BD1750" s="314" t="s">
        <v>11771</v>
      </c>
      <c r="BE1750" s="314" t="s">
        <v>8637</v>
      </c>
      <c r="BG1750" s="175" t="s">
        <v>11772</v>
      </c>
      <c r="BP1750" s="314" t="s">
        <v>15136</v>
      </c>
      <c r="BQ1750" s="314" t="s">
        <v>15099</v>
      </c>
      <c r="BV1750" s="314" t="s">
        <v>11571</v>
      </c>
      <c r="BW1750" s="181">
        <v>41487</v>
      </c>
      <c r="BZ1750" s="181">
        <v>41487</v>
      </c>
      <c r="CA1750" s="292">
        <v>0.41666666666666669</v>
      </c>
      <c r="CB1750" t="s">
        <v>1419</v>
      </c>
      <c r="CF1750" s="318" t="s">
        <v>2674</v>
      </c>
      <c r="DM1750" s="314" t="s">
        <v>11235</v>
      </c>
      <c r="DP1750" s="314" t="s">
        <v>9144</v>
      </c>
      <c r="DQ1750" s="314">
        <v>20.8</v>
      </c>
      <c r="DR1750" s="314" t="s">
        <v>11281</v>
      </c>
      <c r="EH1750" s="314" t="s">
        <v>11270</v>
      </c>
      <c r="EI1750" s="314" t="s">
        <v>9144</v>
      </c>
      <c r="EJ1750" s="314">
        <v>0.12</v>
      </c>
    </row>
    <row r="1751" spans="7:140" x14ac:dyDescent="0.35">
      <c r="G1751" s="322">
        <v>41501</v>
      </c>
      <c r="N1751" s="315" t="s">
        <v>18599</v>
      </c>
      <c r="S1751" s="314" t="s">
        <v>1404</v>
      </c>
      <c r="W1751" s="316">
        <v>41399</v>
      </c>
      <c r="AB1751" s="314" t="s">
        <v>7399</v>
      </c>
      <c r="AS1751" s="314" t="s">
        <v>15111</v>
      </c>
      <c r="BD1751" s="314" t="s">
        <v>11771</v>
      </c>
      <c r="BE1751" s="314" t="s">
        <v>8637</v>
      </c>
      <c r="BG1751" s="175" t="s">
        <v>11772</v>
      </c>
      <c r="BP1751" s="314" t="s">
        <v>15136</v>
      </c>
      <c r="BQ1751" s="314" t="s">
        <v>15099</v>
      </c>
      <c r="BV1751" s="314" t="s">
        <v>11571</v>
      </c>
      <c r="BW1751" s="181">
        <v>41487</v>
      </c>
      <c r="BZ1751" s="181">
        <v>41487</v>
      </c>
      <c r="CA1751" s="292">
        <v>0.58333333333333337</v>
      </c>
      <c r="CB1751" t="s">
        <v>1419</v>
      </c>
      <c r="CF1751" s="318" t="s">
        <v>2674</v>
      </c>
      <c r="DM1751" s="314" t="s">
        <v>11235</v>
      </c>
      <c r="DP1751" s="314" t="s">
        <v>9144</v>
      </c>
      <c r="DQ1751" s="314">
        <v>21.6</v>
      </c>
      <c r="DR1751" s="314" t="s">
        <v>11281</v>
      </c>
      <c r="EH1751" s="314" t="s">
        <v>11270</v>
      </c>
      <c r="EI1751" s="314" t="s">
        <v>9144</v>
      </c>
      <c r="EJ1751" s="314">
        <v>0.12</v>
      </c>
    </row>
    <row r="1752" spans="7:140" x14ac:dyDescent="0.35">
      <c r="G1752" s="322">
        <v>41501</v>
      </c>
      <c r="N1752" s="315" t="s">
        <v>18599</v>
      </c>
      <c r="S1752" s="314" t="s">
        <v>1404</v>
      </c>
      <c r="W1752" s="316">
        <v>41399</v>
      </c>
      <c r="AB1752" s="314" t="s">
        <v>7399</v>
      </c>
      <c r="AS1752" s="314" t="s">
        <v>15111</v>
      </c>
      <c r="BD1752" s="314" t="s">
        <v>11771</v>
      </c>
      <c r="BE1752" s="314" t="s">
        <v>8637</v>
      </c>
      <c r="BG1752" s="175" t="s">
        <v>11772</v>
      </c>
      <c r="BP1752" s="314" t="s">
        <v>15136</v>
      </c>
      <c r="BQ1752" s="314" t="s">
        <v>15099</v>
      </c>
      <c r="BV1752" s="314" t="s">
        <v>11571</v>
      </c>
      <c r="BW1752" s="181">
        <v>41487</v>
      </c>
      <c r="BZ1752" s="181">
        <v>41487</v>
      </c>
      <c r="CA1752" s="292">
        <v>0.75</v>
      </c>
      <c r="CB1752" t="s">
        <v>1419</v>
      </c>
      <c r="CF1752" s="318" t="s">
        <v>2674</v>
      </c>
      <c r="DM1752" s="314" t="s">
        <v>11235</v>
      </c>
      <c r="DP1752" s="314" t="s">
        <v>9144</v>
      </c>
      <c r="DQ1752" s="314">
        <v>20.399999999999999</v>
      </c>
      <c r="DR1752" s="314" t="s">
        <v>11281</v>
      </c>
      <c r="EH1752" s="314" t="s">
        <v>11270</v>
      </c>
      <c r="EI1752" s="314" t="s">
        <v>9144</v>
      </c>
      <c r="EJ1752" s="314">
        <v>0.12</v>
      </c>
    </row>
    <row r="1753" spans="7:140" x14ac:dyDescent="0.35">
      <c r="G1753" s="322">
        <v>41501</v>
      </c>
      <c r="N1753" s="315" t="s">
        <v>18599</v>
      </c>
      <c r="S1753" s="314" t="s">
        <v>1404</v>
      </c>
      <c r="W1753" s="316">
        <v>41399</v>
      </c>
      <c r="AB1753" s="314" t="s">
        <v>7399</v>
      </c>
      <c r="AS1753" s="314" t="s">
        <v>15111</v>
      </c>
      <c r="BD1753" s="314" t="s">
        <v>11771</v>
      </c>
      <c r="BE1753" s="314" t="s">
        <v>8637</v>
      </c>
      <c r="BG1753" s="175" t="s">
        <v>11772</v>
      </c>
      <c r="BP1753" s="314" t="s">
        <v>15136</v>
      </c>
      <c r="BQ1753" s="314" t="s">
        <v>15099</v>
      </c>
      <c r="BV1753" s="314" t="s">
        <v>11571</v>
      </c>
      <c r="BW1753" s="181">
        <v>41487</v>
      </c>
      <c r="BZ1753" s="181">
        <v>41487</v>
      </c>
      <c r="CA1753" s="292">
        <v>0.91666666666666663</v>
      </c>
      <c r="CB1753" t="s">
        <v>1419</v>
      </c>
      <c r="CF1753" s="318" t="s">
        <v>2674</v>
      </c>
      <c r="DM1753" s="314" t="s">
        <v>11235</v>
      </c>
      <c r="DP1753" s="314" t="s">
        <v>9144</v>
      </c>
      <c r="DQ1753" s="314">
        <v>20.2</v>
      </c>
      <c r="DR1753" s="314" t="s">
        <v>11281</v>
      </c>
      <c r="EH1753" s="314" t="s">
        <v>11270</v>
      </c>
      <c r="EI1753" s="314" t="s">
        <v>9144</v>
      </c>
      <c r="EJ1753" s="314">
        <v>0.12</v>
      </c>
    </row>
    <row r="1754" spans="7:140" x14ac:dyDescent="0.35">
      <c r="G1754" s="322">
        <v>41501</v>
      </c>
      <c r="N1754" s="315" t="s">
        <v>18599</v>
      </c>
      <c r="S1754" s="314" t="s">
        <v>1404</v>
      </c>
      <c r="W1754" s="316">
        <v>41399</v>
      </c>
      <c r="AB1754" s="314" t="s">
        <v>7399</v>
      </c>
      <c r="AS1754" s="314" t="s">
        <v>15111</v>
      </c>
      <c r="BD1754" s="314" t="s">
        <v>11771</v>
      </c>
      <c r="BE1754" s="314" t="s">
        <v>8637</v>
      </c>
      <c r="BG1754" s="175" t="s">
        <v>11772</v>
      </c>
      <c r="BP1754" s="314" t="s">
        <v>15136</v>
      </c>
      <c r="BQ1754" s="314" t="s">
        <v>15099</v>
      </c>
      <c r="BV1754" s="314" t="s">
        <v>11571</v>
      </c>
      <c r="BW1754" s="181">
        <v>41488</v>
      </c>
      <c r="BZ1754" s="181">
        <v>41488</v>
      </c>
      <c r="CA1754" s="292">
        <v>8.3333333333333329E-2</v>
      </c>
      <c r="CB1754" t="s">
        <v>1419</v>
      </c>
      <c r="CF1754" s="318" t="s">
        <v>2674</v>
      </c>
      <c r="DM1754" s="314" t="s">
        <v>11235</v>
      </c>
      <c r="DP1754" s="314" t="s">
        <v>9144</v>
      </c>
      <c r="DQ1754" s="314">
        <v>21.8</v>
      </c>
      <c r="DR1754" s="314" t="s">
        <v>11281</v>
      </c>
      <c r="EH1754" s="314" t="s">
        <v>11270</v>
      </c>
      <c r="EI1754" s="314" t="s">
        <v>9144</v>
      </c>
      <c r="EJ1754" s="314">
        <v>0.12</v>
      </c>
    </row>
    <row r="1755" spans="7:140" x14ac:dyDescent="0.35">
      <c r="G1755" s="322">
        <v>41501</v>
      </c>
      <c r="N1755" s="315" t="s">
        <v>18599</v>
      </c>
      <c r="S1755" s="314" t="s">
        <v>1404</v>
      </c>
      <c r="W1755" s="316">
        <v>41399</v>
      </c>
      <c r="AB1755" s="314" t="s">
        <v>7399</v>
      </c>
      <c r="AS1755" s="314" t="s">
        <v>15111</v>
      </c>
      <c r="BD1755" s="314" t="s">
        <v>11771</v>
      </c>
      <c r="BE1755" s="314" t="s">
        <v>8637</v>
      </c>
      <c r="BG1755" s="175" t="s">
        <v>11772</v>
      </c>
      <c r="BP1755" s="314" t="s">
        <v>15136</v>
      </c>
      <c r="BQ1755" s="314" t="s">
        <v>15099</v>
      </c>
      <c r="BV1755" s="314" t="s">
        <v>11571</v>
      </c>
      <c r="BW1755" s="181">
        <v>41488</v>
      </c>
      <c r="BZ1755" s="181">
        <v>41488</v>
      </c>
      <c r="CA1755" s="292">
        <v>0.25</v>
      </c>
      <c r="CB1755" t="s">
        <v>1419</v>
      </c>
      <c r="CF1755" s="318" t="s">
        <v>2674</v>
      </c>
      <c r="DM1755" s="314" t="s">
        <v>11235</v>
      </c>
      <c r="DP1755" s="314" t="s">
        <v>9144</v>
      </c>
      <c r="DQ1755" s="314">
        <v>21.3</v>
      </c>
      <c r="DR1755" s="314" t="s">
        <v>11281</v>
      </c>
      <c r="EH1755" s="314" t="s">
        <v>11270</v>
      </c>
      <c r="EI1755" s="314" t="s">
        <v>9144</v>
      </c>
      <c r="EJ1755" s="314">
        <v>0.12</v>
      </c>
    </row>
    <row r="1756" spans="7:140" x14ac:dyDescent="0.35">
      <c r="G1756" s="322">
        <v>41501</v>
      </c>
      <c r="N1756" s="315" t="s">
        <v>18599</v>
      </c>
      <c r="S1756" s="314" t="s">
        <v>1404</v>
      </c>
      <c r="W1756" s="316">
        <v>41399</v>
      </c>
      <c r="AB1756" s="314" t="s">
        <v>7399</v>
      </c>
      <c r="AS1756" s="314" t="s">
        <v>15111</v>
      </c>
      <c r="BD1756" s="314" t="s">
        <v>11771</v>
      </c>
      <c r="BE1756" s="314" t="s">
        <v>8637</v>
      </c>
      <c r="BG1756" s="175" t="s">
        <v>11772</v>
      </c>
      <c r="BP1756" s="314" t="s">
        <v>15136</v>
      </c>
      <c r="BQ1756" s="314" t="s">
        <v>15099</v>
      </c>
      <c r="BV1756" s="314" t="s">
        <v>11571</v>
      </c>
      <c r="BW1756" s="181">
        <v>41488</v>
      </c>
      <c r="BZ1756" s="181">
        <v>41488</v>
      </c>
      <c r="CA1756" s="292">
        <v>0.41666666666666669</v>
      </c>
      <c r="CB1756" t="s">
        <v>1419</v>
      </c>
      <c r="CF1756" s="318" t="s">
        <v>2674</v>
      </c>
      <c r="DM1756" s="314" t="s">
        <v>11235</v>
      </c>
      <c r="DP1756" s="314" t="s">
        <v>9144</v>
      </c>
      <c r="DQ1756" s="314">
        <v>20</v>
      </c>
      <c r="DR1756" s="314" t="s">
        <v>11281</v>
      </c>
      <c r="EH1756" s="314" t="s">
        <v>11270</v>
      </c>
      <c r="EI1756" s="314" t="s">
        <v>9144</v>
      </c>
      <c r="EJ1756" s="314">
        <v>0.12</v>
      </c>
    </row>
    <row r="1757" spans="7:140" x14ac:dyDescent="0.35">
      <c r="G1757" s="322">
        <v>41501</v>
      </c>
      <c r="N1757" s="315" t="s">
        <v>18599</v>
      </c>
      <c r="S1757" s="314" t="s">
        <v>1404</v>
      </c>
      <c r="W1757" s="316">
        <v>41399</v>
      </c>
      <c r="AB1757" s="314" t="s">
        <v>7399</v>
      </c>
      <c r="AS1757" s="314" t="s">
        <v>15111</v>
      </c>
      <c r="BD1757" s="314" t="s">
        <v>11771</v>
      </c>
      <c r="BE1757" s="314" t="s">
        <v>8637</v>
      </c>
      <c r="BG1757" s="175" t="s">
        <v>11772</v>
      </c>
      <c r="BP1757" s="314" t="s">
        <v>15136</v>
      </c>
      <c r="BQ1757" s="314" t="s">
        <v>15099</v>
      </c>
      <c r="BV1757" s="314" t="s">
        <v>11571</v>
      </c>
      <c r="BW1757" s="181">
        <v>41488</v>
      </c>
      <c r="BZ1757" s="181">
        <v>41488</v>
      </c>
      <c r="CA1757" s="292">
        <v>0.58333333333333337</v>
      </c>
      <c r="CB1757" t="s">
        <v>1419</v>
      </c>
      <c r="CF1757" s="318" t="s">
        <v>2674</v>
      </c>
      <c r="DM1757" s="314" t="s">
        <v>11235</v>
      </c>
      <c r="DP1757" s="314" t="s">
        <v>9144</v>
      </c>
      <c r="DQ1757" s="314">
        <v>21</v>
      </c>
      <c r="DR1757" s="314" t="s">
        <v>11281</v>
      </c>
      <c r="EH1757" s="314" t="s">
        <v>11270</v>
      </c>
      <c r="EI1757" s="314" t="s">
        <v>9144</v>
      </c>
      <c r="EJ1757" s="314">
        <v>0.12</v>
      </c>
    </row>
    <row r="1758" spans="7:140" x14ac:dyDescent="0.35">
      <c r="G1758" s="322">
        <v>41501</v>
      </c>
      <c r="N1758" s="315" t="s">
        <v>18599</v>
      </c>
      <c r="S1758" s="314" t="s">
        <v>1404</v>
      </c>
      <c r="W1758" s="316">
        <v>41399</v>
      </c>
      <c r="AB1758" s="314" t="s">
        <v>7399</v>
      </c>
      <c r="AS1758" s="314" t="s">
        <v>15111</v>
      </c>
      <c r="BD1758" s="314" t="s">
        <v>11771</v>
      </c>
      <c r="BE1758" s="314" t="s">
        <v>8637</v>
      </c>
      <c r="BG1758" s="175" t="s">
        <v>11772</v>
      </c>
      <c r="BP1758" s="314" t="s">
        <v>15136</v>
      </c>
      <c r="BQ1758" s="314" t="s">
        <v>15099</v>
      </c>
      <c r="BV1758" s="314" t="s">
        <v>11571</v>
      </c>
      <c r="BW1758" s="181">
        <v>41488</v>
      </c>
      <c r="BZ1758" s="181">
        <v>41488</v>
      </c>
      <c r="CA1758" s="292">
        <v>0.75</v>
      </c>
      <c r="CB1758" t="s">
        <v>1419</v>
      </c>
      <c r="CF1758" s="318" t="s">
        <v>2674</v>
      </c>
      <c r="DM1758" s="314" t="s">
        <v>11235</v>
      </c>
      <c r="DP1758" s="314" t="s">
        <v>9144</v>
      </c>
      <c r="DQ1758" s="314">
        <v>22.7</v>
      </c>
      <c r="DR1758" s="314" t="s">
        <v>11281</v>
      </c>
      <c r="EH1758" s="314" t="s">
        <v>11270</v>
      </c>
      <c r="EI1758" s="314" t="s">
        <v>9144</v>
      </c>
      <c r="EJ1758" s="314">
        <v>0.12</v>
      </c>
    </row>
    <row r="1759" spans="7:140" x14ac:dyDescent="0.35">
      <c r="G1759" s="322">
        <v>41501</v>
      </c>
      <c r="N1759" s="315" t="s">
        <v>18599</v>
      </c>
      <c r="S1759" s="314" t="s">
        <v>1404</v>
      </c>
      <c r="W1759" s="316">
        <v>41399</v>
      </c>
      <c r="AB1759" s="314" t="s">
        <v>7399</v>
      </c>
      <c r="AS1759" s="314" t="s">
        <v>15111</v>
      </c>
      <c r="BD1759" s="314" t="s">
        <v>11771</v>
      </c>
      <c r="BE1759" s="314" t="s">
        <v>8637</v>
      </c>
      <c r="BG1759" s="175" t="s">
        <v>11772</v>
      </c>
      <c r="BP1759" s="314" t="s">
        <v>15136</v>
      </c>
      <c r="BQ1759" s="314" t="s">
        <v>15099</v>
      </c>
      <c r="BV1759" s="314" t="s">
        <v>11571</v>
      </c>
      <c r="BW1759" s="181">
        <v>41488</v>
      </c>
      <c r="BZ1759" s="181">
        <v>41488</v>
      </c>
      <c r="CA1759" s="292">
        <v>0.91666666666666663</v>
      </c>
      <c r="CB1759" t="s">
        <v>1419</v>
      </c>
      <c r="CF1759" s="318" t="s">
        <v>2674</v>
      </c>
      <c r="DM1759" s="314" t="s">
        <v>11235</v>
      </c>
      <c r="DP1759" s="314" t="s">
        <v>9144</v>
      </c>
      <c r="DQ1759" s="314">
        <v>21.3</v>
      </c>
      <c r="DR1759" s="314" t="s">
        <v>11281</v>
      </c>
      <c r="EH1759" s="314" t="s">
        <v>11270</v>
      </c>
      <c r="EI1759" s="314" t="s">
        <v>9144</v>
      </c>
      <c r="EJ1759" s="314">
        <v>0.12</v>
      </c>
    </row>
    <row r="1760" spans="7:140" x14ac:dyDescent="0.35">
      <c r="G1760" s="322">
        <v>41501</v>
      </c>
      <c r="N1760" s="315" t="s">
        <v>18599</v>
      </c>
      <c r="S1760" s="314" t="s">
        <v>1404</v>
      </c>
      <c r="W1760" s="316">
        <v>41399</v>
      </c>
      <c r="AB1760" s="314" t="s">
        <v>7399</v>
      </c>
      <c r="AS1760" s="314" t="s">
        <v>15111</v>
      </c>
      <c r="BD1760" s="314" t="s">
        <v>11771</v>
      </c>
      <c r="BE1760" s="314" t="s">
        <v>8637</v>
      </c>
      <c r="BG1760" s="175" t="s">
        <v>11772</v>
      </c>
      <c r="BP1760" s="314" t="s">
        <v>15136</v>
      </c>
      <c r="BQ1760" s="314" t="s">
        <v>15099</v>
      </c>
      <c r="BV1760" s="314" t="s">
        <v>11571</v>
      </c>
      <c r="BW1760" s="181">
        <v>41489</v>
      </c>
      <c r="BZ1760" s="181">
        <v>41489</v>
      </c>
      <c r="CA1760" s="292">
        <v>8.3333333333333329E-2</v>
      </c>
      <c r="CB1760" t="s">
        <v>1419</v>
      </c>
      <c r="CF1760" s="318" t="s">
        <v>2674</v>
      </c>
      <c r="DM1760" s="314" t="s">
        <v>11235</v>
      </c>
      <c r="DP1760" s="314" t="s">
        <v>9144</v>
      </c>
      <c r="DQ1760" s="314">
        <v>21.9</v>
      </c>
      <c r="DR1760" s="314" t="s">
        <v>11281</v>
      </c>
      <c r="EH1760" s="314" t="s">
        <v>11270</v>
      </c>
      <c r="EI1760" s="314" t="s">
        <v>9144</v>
      </c>
      <c r="EJ1760" s="314">
        <v>0.12</v>
      </c>
    </row>
    <row r="1761" spans="7:140" x14ac:dyDescent="0.35">
      <c r="G1761" s="322">
        <v>41501</v>
      </c>
      <c r="N1761" s="315" t="s">
        <v>18599</v>
      </c>
      <c r="S1761" s="314" t="s">
        <v>1404</v>
      </c>
      <c r="W1761" s="316">
        <v>41399</v>
      </c>
      <c r="AB1761" s="314" t="s">
        <v>7399</v>
      </c>
      <c r="AS1761" s="314" t="s">
        <v>15111</v>
      </c>
      <c r="BD1761" s="314" t="s">
        <v>11771</v>
      </c>
      <c r="BE1761" s="314" t="s">
        <v>8637</v>
      </c>
      <c r="BG1761" s="175" t="s">
        <v>11772</v>
      </c>
      <c r="BP1761" s="314" t="s">
        <v>15136</v>
      </c>
      <c r="BQ1761" s="314" t="s">
        <v>15099</v>
      </c>
      <c r="BV1761" s="314" t="s">
        <v>11571</v>
      </c>
      <c r="BW1761" s="181">
        <v>41489</v>
      </c>
      <c r="BZ1761" s="181">
        <v>41489</v>
      </c>
      <c r="CA1761" s="292">
        <v>0.25</v>
      </c>
      <c r="CB1761" t="s">
        <v>1419</v>
      </c>
      <c r="CF1761" s="318" t="s">
        <v>2674</v>
      </c>
      <c r="DM1761" s="314" t="s">
        <v>11235</v>
      </c>
      <c r="DP1761" s="314" t="s">
        <v>9144</v>
      </c>
      <c r="DQ1761" s="314">
        <v>21.2</v>
      </c>
      <c r="DR1761" s="314" t="s">
        <v>11281</v>
      </c>
      <c r="EH1761" s="314" t="s">
        <v>11270</v>
      </c>
      <c r="EI1761" s="314" t="s">
        <v>9144</v>
      </c>
      <c r="EJ1761" s="314">
        <v>0.12</v>
      </c>
    </row>
    <row r="1762" spans="7:140" x14ac:dyDescent="0.35">
      <c r="G1762" s="322">
        <v>41501</v>
      </c>
      <c r="N1762" s="315" t="s">
        <v>18599</v>
      </c>
      <c r="S1762" s="314" t="s">
        <v>1404</v>
      </c>
      <c r="W1762" s="316">
        <v>41399</v>
      </c>
      <c r="AB1762" s="314" t="s">
        <v>7399</v>
      </c>
      <c r="AS1762" s="314" t="s">
        <v>15111</v>
      </c>
      <c r="BD1762" s="314" t="s">
        <v>11771</v>
      </c>
      <c r="BE1762" s="314" t="s">
        <v>8637</v>
      </c>
      <c r="BG1762" s="175" t="s">
        <v>11772</v>
      </c>
      <c r="BP1762" s="314" t="s">
        <v>15136</v>
      </c>
      <c r="BQ1762" s="314" t="s">
        <v>15099</v>
      </c>
      <c r="BV1762" s="314" t="s">
        <v>11571</v>
      </c>
      <c r="BW1762" s="181">
        <v>41489</v>
      </c>
      <c r="BZ1762" s="181">
        <v>41489</v>
      </c>
      <c r="CA1762" s="292">
        <v>0.41666666666666669</v>
      </c>
      <c r="CB1762" t="s">
        <v>1419</v>
      </c>
      <c r="CF1762" s="318" t="s">
        <v>2674</v>
      </c>
      <c r="DM1762" s="314" t="s">
        <v>11235</v>
      </c>
      <c r="DP1762" s="314" t="s">
        <v>9144</v>
      </c>
      <c r="DQ1762" s="314">
        <v>21.9</v>
      </c>
      <c r="DR1762" s="314" t="s">
        <v>11281</v>
      </c>
      <c r="EH1762" s="314" t="s">
        <v>11270</v>
      </c>
      <c r="EI1762" s="314" t="s">
        <v>9144</v>
      </c>
      <c r="EJ1762" s="314">
        <v>0.12</v>
      </c>
    </row>
    <row r="1763" spans="7:140" x14ac:dyDescent="0.35">
      <c r="G1763" s="322">
        <v>41501</v>
      </c>
      <c r="N1763" s="315" t="s">
        <v>18599</v>
      </c>
      <c r="S1763" s="314" t="s">
        <v>1404</v>
      </c>
      <c r="W1763" s="316">
        <v>41399</v>
      </c>
      <c r="AB1763" s="314" t="s">
        <v>7399</v>
      </c>
      <c r="AS1763" s="314" t="s">
        <v>15111</v>
      </c>
      <c r="BD1763" s="314" t="s">
        <v>11771</v>
      </c>
      <c r="BE1763" s="314" t="s">
        <v>8637</v>
      </c>
      <c r="BG1763" s="175" t="s">
        <v>11772</v>
      </c>
      <c r="BP1763" s="314" t="s">
        <v>15136</v>
      </c>
      <c r="BQ1763" s="314" t="s">
        <v>15099</v>
      </c>
      <c r="BV1763" s="314" t="s">
        <v>11571</v>
      </c>
      <c r="BW1763" s="181">
        <v>41489</v>
      </c>
      <c r="BZ1763" s="181">
        <v>41489</v>
      </c>
      <c r="CA1763" s="292">
        <v>0.58333333333333337</v>
      </c>
      <c r="CB1763" t="s">
        <v>1419</v>
      </c>
      <c r="CF1763" s="318" t="s">
        <v>2674</v>
      </c>
      <c r="DM1763" s="314" t="s">
        <v>11235</v>
      </c>
      <c r="DP1763" s="314" t="s">
        <v>9144</v>
      </c>
      <c r="DQ1763" s="314">
        <v>20.9</v>
      </c>
      <c r="DR1763" s="314" t="s">
        <v>11281</v>
      </c>
      <c r="EH1763" s="314" t="s">
        <v>11270</v>
      </c>
      <c r="EI1763" s="314" t="s">
        <v>9144</v>
      </c>
      <c r="EJ1763" s="314">
        <v>0.12</v>
      </c>
    </row>
    <row r="1764" spans="7:140" x14ac:dyDescent="0.35">
      <c r="G1764" s="322">
        <v>41501</v>
      </c>
      <c r="N1764" s="315" t="s">
        <v>18599</v>
      </c>
      <c r="S1764" s="314" t="s">
        <v>1404</v>
      </c>
      <c r="W1764" s="316">
        <v>41399</v>
      </c>
      <c r="AB1764" s="314" t="s">
        <v>7399</v>
      </c>
      <c r="AS1764" s="314" t="s">
        <v>15111</v>
      </c>
      <c r="BD1764" s="314" t="s">
        <v>11771</v>
      </c>
      <c r="BE1764" s="314" t="s">
        <v>8637</v>
      </c>
      <c r="BG1764" s="175" t="s">
        <v>11772</v>
      </c>
      <c r="BP1764" s="314" t="s">
        <v>15136</v>
      </c>
      <c r="BQ1764" s="314" t="s">
        <v>15099</v>
      </c>
      <c r="BV1764" s="314" t="s">
        <v>11571</v>
      </c>
      <c r="BW1764" s="181">
        <v>41489</v>
      </c>
      <c r="BZ1764" s="181">
        <v>41489</v>
      </c>
      <c r="CA1764" s="292">
        <v>0.75</v>
      </c>
      <c r="CB1764" t="s">
        <v>1419</v>
      </c>
      <c r="CF1764" s="318" t="s">
        <v>2674</v>
      </c>
      <c r="DM1764" s="314" t="s">
        <v>11235</v>
      </c>
      <c r="DP1764" s="314" t="s">
        <v>9144</v>
      </c>
      <c r="DQ1764" s="314">
        <v>22.6</v>
      </c>
      <c r="DR1764" s="314" t="s">
        <v>11281</v>
      </c>
      <c r="EH1764" s="314" t="s">
        <v>11270</v>
      </c>
      <c r="EI1764" s="314" t="s">
        <v>9144</v>
      </c>
      <c r="EJ1764" s="314">
        <v>0.12</v>
      </c>
    </row>
    <row r="1765" spans="7:140" x14ac:dyDescent="0.35">
      <c r="G1765" s="322">
        <v>41501</v>
      </c>
      <c r="N1765" s="315" t="s">
        <v>18599</v>
      </c>
      <c r="S1765" s="314" t="s">
        <v>1404</v>
      </c>
      <c r="W1765" s="316">
        <v>41399</v>
      </c>
      <c r="AB1765" s="314" t="s">
        <v>7399</v>
      </c>
      <c r="AS1765" s="314" t="s">
        <v>15111</v>
      </c>
      <c r="BD1765" s="314" t="s">
        <v>11771</v>
      </c>
      <c r="BE1765" s="314" t="s">
        <v>8637</v>
      </c>
      <c r="BG1765" s="175" t="s">
        <v>11772</v>
      </c>
      <c r="BP1765" s="314" t="s">
        <v>15136</v>
      </c>
      <c r="BQ1765" s="314" t="s">
        <v>15099</v>
      </c>
      <c r="BV1765" s="314" t="s">
        <v>11571</v>
      </c>
      <c r="BW1765" s="181">
        <v>41489</v>
      </c>
      <c r="BZ1765" s="181">
        <v>41489</v>
      </c>
      <c r="CA1765" s="292">
        <v>0.91666666666666663</v>
      </c>
      <c r="CB1765" t="s">
        <v>1419</v>
      </c>
      <c r="CF1765" s="318" t="s">
        <v>2674</v>
      </c>
      <c r="DM1765" s="314" t="s">
        <v>11235</v>
      </c>
      <c r="DP1765" s="314" t="s">
        <v>9144</v>
      </c>
      <c r="DQ1765" s="314">
        <v>21.2</v>
      </c>
      <c r="DR1765" s="314" t="s">
        <v>11281</v>
      </c>
      <c r="EH1765" s="314" t="s">
        <v>11270</v>
      </c>
      <c r="EI1765" s="314" t="s">
        <v>9144</v>
      </c>
      <c r="EJ1765" s="314">
        <v>0.12</v>
      </c>
    </row>
    <row r="1766" spans="7:140" x14ac:dyDescent="0.35">
      <c r="G1766" s="322">
        <v>41501</v>
      </c>
      <c r="N1766" s="315" t="s">
        <v>18599</v>
      </c>
      <c r="S1766" s="314" t="s">
        <v>1404</v>
      </c>
      <c r="W1766" s="316">
        <v>41399</v>
      </c>
      <c r="AB1766" s="314" t="s">
        <v>7399</v>
      </c>
      <c r="AS1766" s="314" t="s">
        <v>15111</v>
      </c>
      <c r="BD1766" s="314" t="s">
        <v>11771</v>
      </c>
      <c r="BE1766" s="314" t="s">
        <v>8637</v>
      </c>
      <c r="BG1766" s="175" t="s">
        <v>11772</v>
      </c>
      <c r="BP1766" s="314" t="s">
        <v>15136</v>
      </c>
      <c r="BQ1766" s="314" t="s">
        <v>15099</v>
      </c>
      <c r="BV1766" s="314" t="s">
        <v>11571</v>
      </c>
      <c r="BW1766" s="181">
        <v>41490</v>
      </c>
      <c r="BZ1766" s="181">
        <v>41490</v>
      </c>
      <c r="CA1766" s="292">
        <v>8.3333333333333329E-2</v>
      </c>
      <c r="CB1766" t="s">
        <v>1419</v>
      </c>
      <c r="CF1766" s="318" t="s">
        <v>2674</v>
      </c>
      <c r="DM1766" s="314" t="s">
        <v>11235</v>
      </c>
      <c r="DP1766" s="314" t="s">
        <v>9144</v>
      </c>
      <c r="DQ1766" s="314">
        <v>18.7</v>
      </c>
      <c r="DR1766" s="314" t="s">
        <v>11281</v>
      </c>
      <c r="EH1766" s="314" t="s">
        <v>11270</v>
      </c>
      <c r="EI1766" s="314" t="s">
        <v>9144</v>
      </c>
      <c r="EJ1766" s="314">
        <v>0.12</v>
      </c>
    </row>
    <row r="1767" spans="7:140" x14ac:dyDescent="0.35">
      <c r="G1767" s="322">
        <v>41501</v>
      </c>
      <c r="N1767" s="315" t="s">
        <v>18599</v>
      </c>
      <c r="S1767" s="314" t="s">
        <v>1404</v>
      </c>
      <c r="W1767" s="316">
        <v>41399</v>
      </c>
      <c r="AB1767" s="314" t="s">
        <v>7399</v>
      </c>
      <c r="AS1767" s="314" t="s">
        <v>15111</v>
      </c>
      <c r="BD1767" s="314" t="s">
        <v>11771</v>
      </c>
      <c r="BE1767" s="314" t="s">
        <v>8637</v>
      </c>
      <c r="BG1767" s="175" t="s">
        <v>11772</v>
      </c>
      <c r="BP1767" s="314" t="s">
        <v>15136</v>
      </c>
      <c r="BQ1767" s="314" t="s">
        <v>15099</v>
      </c>
      <c r="BV1767" s="314" t="s">
        <v>11571</v>
      </c>
      <c r="BW1767" s="181">
        <v>41490</v>
      </c>
      <c r="BZ1767" s="181">
        <v>41490</v>
      </c>
      <c r="CA1767" s="292">
        <v>0.25</v>
      </c>
      <c r="CB1767" t="s">
        <v>1419</v>
      </c>
      <c r="CF1767" s="318" t="s">
        <v>2674</v>
      </c>
      <c r="DM1767" s="314" t="s">
        <v>11235</v>
      </c>
      <c r="DP1767" s="314" t="s">
        <v>9144</v>
      </c>
      <c r="DQ1767" s="314">
        <v>18</v>
      </c>
      <c r="DR1767" s="314" t="s">
        <v>11281</v>
      </c>
      <c r="EH1767" s="314" t="s">
        <v>11270</v>
      </c>
      <c r="EI1767" s="314" t="s">
        <v>9144</v>
      </c>
      <c r="EJ1767" s="314">
        <v>0.12</v>
      </c>
    </row>
    <row r="1768" spans="7:140" x14ac:dyDescent="0.35">
      <c r="G1768" s="322">
        <v>41501</v>
      </c>
      <c r="N1768" s="315" t="s">
        <v>18599</v>
      </c>
      <c r="S1768" s="314" t="s">
        <v>1404</v>
      </c>
      <c r="W1768" s="316">
        <v>41399</v>
      </c>
      <c r="AB1768" s="314" t="s">
        <v>7399</v>
      </c>
      <c r="AS1768" s="314" t="s">
        <v>15111</v>
      </c>
      <c r="BD1768" s="314" t="s">
        <v>11771</v>
      </c>
      <c r="BE1768" s="314" t="s">
        <v>8637</v>
      </c>
      <c r="BG1768" s="175" t="s">
        <v>11772</v>
      </c>
      <c r="BP1768" s="314" t="s">
        <v>15136</v>
      </c>
      <c r="BQ1768" s="314" t="s">
        <v>15099</v>
      </c>
      <c r="BV1768" s="314" t="s">
        <v>11571</v>
      </c>
      <c r="BW1768" s="181">
        <v>41490</v>
      </c>
      <c r="BZ1768" s="181">
        <v>41490</v>
      </c>
      <c r="CA1768" s="292">
        <v>0.41666666666666669</v>
      </c>
      <c r="CB1768" t="s">
        <v>1419</v>
      </c>
      <c r="CF1768" s="318" t="s">
        <v>2674</v>
      </c>
      <c r="DM1768" s="314" t="s">
        <v>11235</v>
      </c>
      <c r="DP1768" s="314" t="s">
        <v>9144</v>
      </c>
      <c r="DQ1768" s="314">
        <v>18.399999999999999</v>
      </c>
      <c r="DR1768" s="314" t="s">
        <v>11281</v>
      </c>
      <c r="EH1768" s="314" t="s">
        <v>11270</v>
      </c>
      <c r="EI1768" s="314" t="s">
        <v>9144</v>
      </c>
      <c r="EJ1768" s="314">
        <v>0.12</v>
      </c>
    </row>
    <row r="1769" spans="7:140" x14ac:dyDescent="0.35">
      <c r="G1769" s="322">
        <v>41501</v>
      </c>
      <c r="N1769" s="315" t="s">
        <v>18599</v>
      </c>
      <c r="S1769" s="314" t="s">
        <v>1404</v>
      </c>
      <c r="W1769" s="316">
        <v>41399</v>
      </c>
      <c r="AB1769" s="314" t="s">
        <v>7399</v>
      </c>
      <c r="AS1769" s="314" t="s">
        <v>15111</v>
      </c>
      <c r="BD1769" s="314" t="s">
        <v>11771</v>
      </c>
      <c r="BE1769" s="314" t="s">
        <v>8637</v>
      </c>
      <c r="BG1769" s="175" t="s">
        <v>11772</v>
      </c>
      <c r="BP1769" s="314" t="s">
        <v>15136</v>
      </c>
      <c r="BQ1769" s="314" t="s">
        <v>15099</v>
      </c>
      <c r="BV1769" s="314" t="s">
        <v>11571</v>
      </c>
      <c r="BW1769" s="181">
        <v>41490</v>
      </c>
      <c r="BZ1769" s="181">
        <v>41490</v>
      </c>
      <c r="CA1769" s="292">
        <v>0.58333333333333337</v>
      </c>
      <c r="CB1769" t="s">
        <v>1419</v>
      </c>
      <c r="CF1769" s="318" t="s">
        <v>2674</v>
      </c>
      <c r="DM1769" s="314" t="s">
        <v>11235</v>
      </c>
      <c r="DP1769" s="314" t="s">
        <v>9144</v>
      </c>
      <c r="DQ1769" s="314">
        <v>20</v>
      </c>
      <c r="DR1769" s="314" t="s">
        <v>11281</v>
      </c>
      <c r="EH1769" s="314" t="s">
        <v>11270</v>
      </c>
      <c r="EI1769" s="314" t="s">
        <v>9144</v>
      </c>
      <c r="EJ1769" s="314">
        <v>0.12</v>
      </c>
    </row>
    <row r="1770" spans="7:140" x14ac:dyDescent="0.35">
      <c r="G1770" s="322">
        <v>41501</v>
      </c>
      <c r="N1770" s="315" t="s">
        <v>18599</v>
      </c>
      <c r="S1770" s="314" t="s">
        <v>1404</v>
      </c>
      <c r="W1770" s="316">
        <v>41399</v>
      </c>
      <c r="AB1770" s="314" t="s">
        <v>7399</v>
      </c>
      <c r="AS1770" s="314" t="s">
        <v>15111</v>
      </c>
      <c r="BD1770" s="314" t="s">
        <v>11771</v>
      </c>
      <c r="BE1770" s="314" t="s">
        <v>8637</v>
      </c>
      <c r="BG1770" s="175" t="s">
        <v>11772</v>
      </c>
      <c r="BP1770" s="314" t="s">
        <v>15136</v>
      </c>
      <c r="BQ1770" s="314" t="s">
        <v>15099</v>
      </c>
      <c r="BV1770" s="314" t="s">
        <v>11571</v>
      </c>
      <c r="BW1770" s="181">
        <v>41490</v>
      </c>
      <c r="BZ1770" s="181">
        <v>41490</v>
      </c>
      <c r="CA1770" s="292">
        <v>0.75</v>
      </c>
      <c r="CB1770" t="s">
        <v>1419</v>
      </c>
      <c r="CF1770" s="318" t="s">
        <v>2674</v>
      </c>
      <c r="DM1770" s="314" t="s">
        <v>11235</v>
      </c>
      <c r="DP1770" s="314" t="s">
        <v>9144</v>
      </c>
      <c r="DQ1770" s="314">
        <v>20.5</v>
      </c>
      <c r="DR1770" s="314" t="s">
        <v>11281</v>
      </c>
      <c r="EH1770" s="314" t="s">
        <v>11270</v>
      </c>
      <c r="EI1770" s="314" t="s">
        <v>9144</v>
      </c>
      <c r="EJ1770" s="314">
        <v>0.12</v>
      </c>
    </row>
    <row r="1771" spans="7:140" x14ac:dyDescent="0.35">
      <c r="G1771" s="322">
        <v>41501</v>
      </c>
      <c r="N1771" s="315" t="s">
        <v>18599</v>
      </c>
      <c r="S1771" s="314" t="s">
        <v>1404</v>
      </c>
      <c r="W1771" s="316">
        <v>41399</v>
      </c>
      <c r="AB1771" s="314" t="s">
        <v>7399</v>
      </c>
      <c r="AS1771" s="314" t="s">
        <v>15111</v>
      </c>
      <c r="BD1771" s="314" t="s">
        <v>11771</v>
      </c>
      <c r="BE1771" s="314" t="s">
        <v>8637</v>
      </c>
      <c r="BG1771" s="175" t="s">
        <v>11772</v>
      </c>
      <c r="BP1771" s="314" t="s">
        <v>15136</v>
      </c>
      <c r="BQ1771" s="314" t="s">
        <v>15099</v>
      </c>
      <c r="BV1771" s="314" t="s">
        <v>11571</v>
      </c>
      <c r="BW1771" s="181">
        <v>41490</v>
      </c>
      <c r="BZ1771" s="181">
        <v>41490</v>
      </c>
      <c r="CA1771" s="292">
        <v>0.91666666666666663</v>
      </c>
      <c r="CB1771" t="s">
        <v>1419</v>
      </c>
      <c r="CF1771" s="318" t="s">
        <v>2674</v>
      </c>
      <c r="DM1771" s="314" t="s">
        <v>11235</v>
      </c>
      <c r="DP1771" s="314" t="s">
        <v>9144</v>
      </c>
      <c r="DQ1771" s="314">
        <v>19.7</v>
      </c>
      <c r="DR1771" s="314" t="s">
        <v>11281</v>
      </c>
      <c r="EH1771" s="314" t="s">
        <v>11270</v>
      </c>
      <c r="EI1771" s="314" t="s">
        <v>9144</v>
      </c>
      <c r="EJ1771" s="314">
        <v>0.12</v>
      </c>
    </row>
    <row r="1772" spans="7:140" x14ac:dyDescent="0.35">
      <c r="G1772" s="322">
        <v>41501</v>
      </c>
      <c r="N1772" s="315" t="s">
        <v>18599</v>
      </c>
      <c r="S1772" s="314" t="s">
        <v>1404</v>
      </c>
      <c r="W1772" s="316">
        <v>41399</v>
      </c>
      <c r="AB1772" s="314" t="s">
        <v>7399</v>
      </c>
      <c r="AS1772" s="314" t="s">
        <v>15111</v>
      </c>
      <c r="BD1772" s="314" t="s">
        <v>11771</v>
      </c>
      <c r="BE1772" s="314" t="s">
        <v>8637</v>
      </c>
      <c r="BG1772" s="175" t="s">
        <v>11772</v>
      </c>
      <c r="BP1772" s="314" t="s">
        <v>15136</v>
      </c>
      <c r="BQ1772" s="314" t="s">
        <v>15099</v>
      </c>
      <c r="BV1772" s="314" t="s">
        <v>11571</v>
      </c>
      <c r="BW1772" s="181">
        <v>41491</v>
      </c>
      <c r="BZ1772" s="181">
        <v>41491</v>
      </c>
      <c r="CA1772" s="292">
        <v>8.3333333333333329E-2</v>
      </c>
      <c r="CB1772" t="s">
        <v>1419</v>
      </c>
      <c r="CF1772" s="318" t="s">
        <v>2674</v>
      </c>
      <c r="DM1772" s="314" t="s">
        <v>11235</v>
      </c>
      <c r="DP1772" s="314" t="s">
        <v>9144</v>
      </c>
      <c r="DQ1772" s="314">
        <v>18.600000000000001</v>
      </c>
      <c r="DR1772" s="314" t="s">
        <v>11281</v>
      </c>
      <c r="EH1772" s="314" t="s">
        <v>11270</v>
      </c>
      <c r="EI1772" s="314" t="s">
        <v>9144</v>
      </c>
      <c r="EJ1772" s="314">
        <v>0.12</v>
      </c>
    </row>
    <row r="1773" spans="7:140" x14ac:dyDescent="0.35">
      <c r="G1773" s="322">
        <v>41501</v>
      </c>
      <c r="N1773" s="315" t="s">
        <v>18599</v>
      </c>
      <c r="S1773" s="314" t="s">
        <v>1404</v>
      </c>
      <c r="W1773" s="316">
        <v>41399</v>
      </c>
      <c r="AB1773" s="314" t="s">
        <v>7399</v>
      </c>
      <c r="AS1773" s="314" t="s">
        <v>15111</v>
      </c>
      <c r="BD1773" s="314" t="s">
        <v>11771</v>
      </c>
      <c r="BE1773" s="314" t="s">
        <v>8637</v>
      </c>
      <c r="BG1773" s="175" t="s">
        <v>11772</v>
      </c>
      <c r="BP1773" s="314" t="s">
        <v>15136</v>
      </c>
      <c r="BQ1773" s="314" t="s">
        <v>15099</v>
      </c>
      <c r="BV1773" s="314" t="s">
        <v>11571</v>
      </c>
      <c r="BW1773" s="181">
        <v>41491</v>
      </c>
      <c r="BZ1773" s="181">
        <v>41491</v>
      </c>
      <c r="CA1773" s="292">
        <v>0.25</v>
      </c>
      <c r="CB1773" t="s">
        <v>1419</v>
      </c>
      <c r="CF1773" s="318" t="s">
        <v>2674</v>
      </c>
      <c r="DM1773" s="314" t="s">
        <v>11235</v>
      </c>
      <c r="DP1773" s="314" t="s">
        <v>9144</v>
      </c>
      <c r="DQ1773" s="314">
        <v>17.600000000000001</v>
      </c>
      <c r="DR1773" s="314" t="s">
        <v>11281</v>
      </c>
      <c r="EH1773" s="314" t="s">
        <v>11270</v>
      </c>
      <c r="EI1773" s="314" t="s">
        <v>9144</v>
      </c>
      <c r="EJ1773" s="314">
        <v>0.12</v>
      </c>
    </row>
    <row r="1774" spans="7:140" x14ac:dyDescent="0.35">
      <c r="G1774" s="322">
        <v>41501</v>
      </c>
      <c r="N1774" s="315" t="s">
        <v>18599</v>
      </c>
      <c r="S1774" s="314" t="s">
        <v>1404</v>
      </c>
      <c r="W1774" s="316">
        <v>41399</v>
      </c>
      <c r="AB1774" s="314" t="s">
        <v>7399</v>
      </c>
      <c r="AS1774" s="314" t="s">
        <v>15111</v>
      </c>
      <c r="BD1774" s="314" t="s">
        <v>11771</v>
      </c>
      <c r="BE1774" s="314" t="s">
        <v>8637</v>
      </c>
      <c r="BG1774" s="175" t="s">
        <v>11772</v>
      </c>
      <c r="BP1774" s="314" t="s">
        <v>15136</v>
      </c>
      <c r="BQ1774" s="314" t="s">
        <v>15099</v>
      </c>
      <c r="BV1774" s="314" t="s">
        <v>11571</v>
      </c>
      <c r="BW1774" s="181">
        <v>41491</v>
      </c>
      <c r="BZ1774" s="181">
        <v>41491</v>
      </c>
      <c r="CA1774" s="292">
        <v>0.41666666666666669</v>
      </c>
      <c r="CB1774" t="s">
        <v>1419</v>
      </c>
      <c r="CF1774" s="318" t="s">
        <v>2674</v>
      </c>
      <c r="DM1774" s="314" t="s">
        <v>11235</v>
      </c>
      <c r="DP1774" s="314" t="s">
        <v>9144</v>
      </c>
      <c r="DQ1774" s="314">
        <v>17.899999999999999</v>
      </c>
      <c r="DR1774" s="314" t="s">
        <v>11281</v>
      </c>
      <c r="EH1774" s="314" t="s">
        <v>11270</v>
      </c>
      <c r="EI1774" s="314" t="s">
        <v>9144</v>
      </c>
      <c r="EJ1774" s="314">
        <v>0.12</v>
      </c>
    </row>
    <row r="1775" spans="7:140" x14ac:dyDescent="0.35">
      <c r="G1775" s="322">
        <v>41501</v>
      </c>
      <c r="N1775" s="315" t="s">
        <v>18599</v>
      </c>
      <c r="S1775" s="314" t="s">
        <v>1404</v>
      </c>
      <c r="W1775" s="316">
        <v>41399</v>
      </c>
      <c r="AB1775" s="314" t="s">
        <v>7399</v>
      </c>
      <c r="AS1775" s="314" t="s">
        <v>15111</v>
      </c>
      <c r="BD1775" s="314" t="s">
        <v>11771</v>
      </c>
      <c r="BE1775" s="314" t="s">
        <v>8637</v>
      </c>
      <c r="BG1775" s="175" t="s">
        <v>11772</v>
      </c>
      <c r="BP1775" s="314" t="s">
        <v>15136</v>
      </c>
      <c r="BQ1775" s="314" t="s">
        <v>15099</v>
      </c>
      <c r="BV1775" s="314" t="s">
        <v>11571</v>
      </c>
      <c r="BW1775" s="181">
        <v>41491</v>
      </c>
      <c r="BZ1775" s="181">
        <v>41491</v>
      </c>
      <c r="CA1775" s="292">
        <v>0.58333333333333337</v>
      </c>
      <c r="CB1775" t="s">
        <v>1419</v>
      </c>
      <c r="CF1775" s="318" t="s">
        <v>2674</v>
      </c>
      <c r="DM1775" s="314" t="s">
        <v>11235</v>
      </c>
      <c r="DP1775" s="314" t="s">
        <v>9144</v>
      </c>
      <c r="DQ1775" s="314">
        <v>19.899999999999999</v>
      </c>
      <c r="DR1775" s="314" t="s">
        <v>11281</v>
      </c>
      <c r="EH1775" s="314" t="s">
        <v>11270</v>
      </c>
      <c r="EI1775" s="314" t="s">
        <v>9144</v>
      </c>
      <c r="EJ1775" s="314">
        <v>0.12</v>
      </c>
    </row>
    <row r="1776" spans="7:140" x14ac:dyDescent="0.35">
      <c r="G1776" s="322">
        <v>41501</v>
      </c>
      <c r="N1776" s="315" t="s">
        <v>18599</v>
      </c>
      <c r="S1776" s="314" t="s">
        <v>1404</v>
      </c>
      <c r="W1776" s="316">
        <v>41399</v>
      </c>
      <c r="AB1776" s="314" t="s">
        <v>7399</v>
      </c>
      <c r="AS1776" s="314" t="s">
        <v>15111</v>
      </c>
      <c r="BD1776" s="314" t="s">
        <v>11771</v>
      </c>
      <c r="BE1776" s="314" t="s">
        <v>8637</v>
      </c>
      <c r="BG1776" s="175" t="s">
        <v>11772</v>
      </c>
      <c r="BP1776" s="314" t="s">
        <v>15136</v>
      </c>
      <c r="BQ1776" s="314" t="s">
        <v>15099</v>
      </c>
      <c r="BV1776" s="314" t="s">
        <v>11571</v>
      </c>
      <c r="BW1776" s="181">
        <v>41491</v>
      </c>
      <c r="BZ1776" s="181">
        <v>41491</v>
      </c>
      <c r="CA1776" s="292">
        <v>0.75</v>
      </c>
      <c r="CB1776" t="s">
        <v>1419</v>
      </c>
      <c r="CF1776" s="318" t="s">
        <v>2674</v>
      </c>
      <c r="DM1776" s="314" t="s">
        <v>11235</v>
      </c>
      <c r="DP1776" s="314" t="s">
        <v>9144</v>
      </c>
      <c r="DQ1776" s="314">
        <v>20.3</v>
      </c>
      <c r="DR1776" s="314" t="s">
        <v>11281</v>
      </c>
      <c r="EH1776" s="314" t="s">
        <v>11270</v>
      </c>
      <c r="EI1776" s="314" t="s">
        <v>9144</v>
      </c>
      <c r="EJ1776" s="314">
        <v>0.12</v>
      </c>
    </row>
    <row r="1777" spans="7:140" x14ac:dyDescent="0.35">
      <c r="G1777" s="322">
        <v>41501</v>
      </c>
      <c r="N1777" s="315" t="s">
        <v>18599</v>
      </c>
      <c r="S1777" s="314" t="s">
        <v>1404</v>
      </c>
      <c r="W1777" s="316">
        <v>41399</v>
      </c>
      <c r="AB1777" s="314" t="s">
        <v>7399</v>
      </c>
      <c r="AS1777" s="314" t="s">
        <v>15111</v>
      </c>
      <c r="BD1777" s="314" t="s">
        <v>11771</v>
      </c>
      <c r="BE1777" s="314" t="s">
        <v>8637</v>
      </c>
      <c r="BG1777" s="175" t="s">
        <v>11772</v>
      </c>
      <c r="BP1777" s="314" t="s">
        <v>15136</v>
      </c>
      <c r="BQ1777" s="314" t="s">
        <v>15099</v>
      </c>
      <c r="BV1777" s="314" t="s">
        <v>11571</v>
      </c>
      <c r="BW1777" s="181">
        <v>41491</v>
      </c>
      <c r="BZ1777" s="181">
        <v>41491</v>
      </c>
      <c r="CA1777" s="292">
        <v>0.91666666666666663</v>
      </c>
      <c r="CB1777" t="s">
        <v>1419</v>
      </c>
      <c r="CF1777" s="318" t="s">
        <v>2674</v>
      </c>
      <c r="DM1777" s="314" t="s">
        <v>11235</v>
      </c>
      <c r="DP1777" s="314" t="s">
        <v>9144</v>
      </c>
      <c r="DQ1777" s="314">
        <v>19.8</v>
      </c>
      <c r="DR1777" s="314" t="s">
        <v>11281</v>
      </c>
      <c r="EH1777" s="314" t="s">
        <v>11270</v>
      </c>
      <c r="EI1777" s="314" t="s">
        <v>9144</v>
      </c>
      <c r="EJ1777" s="314">
        <v>0.12</v>
      </c>
    </row>
    <row r="1778" spans="7:140" x14ac:dyDescent="0.35">
      <c r="G1778" s="322">
        <v>41501</v>
      </c>
      <c r="N1778" s="315" t="s">
        <v>18599</v>
      </c>
      <c r="S1778" s="314" t="s">
        <v>1404</v>
      </c>
      <c r="W1778" s="316">
        <v>41399</v>
      </c>
      <c r="AB1778" s="314" t="s">
        <v>7399</v>
      </c>
      <c r="AS1778" s="314" t="s">
        <v>15111</v>
      </c>
      <c r="BD1778" s="314" t="s">
        <v>11771</v>
      </c>
      <c r="BE1778" s="314" t="s">
        <v>8637</v>
      </c>
      <c r="BG1778" s="175" t="s">
        <v>11772</v>
      </c>
      <c r="BP1778" s="314" t="s">
        <v>15136</v>
      </c>
      <c r="BQ1778" s="314" t="s">
        <v>15099</v>
      </c>
      <c r="BV1778" s="314" t="s">
        <v>11571</v>
      </c>
      <c r="BW1778" s="181">
        <v>41492</v>
      </c>
      <c r="BZ1778" s="181">
        <v>41492</v>
      </c>
      <c r="CA1778" s="292">
        <v>8.3333333333333329E-2</v>
      </c>
      <c r="CB1778" t="s">
        <v>1419</v>
      </c>
      <c r="CF1778" s="318" t="s">
        <v>2674</v>
      </c>
      <c r="DM1778" s="314" t="s">
        <v>11235</v>
      </c>
      <c r="DP1778" s="314" t="s">
        <v>9144</v>
      </c>
      <c r="DQ1778" s="314">
        <v>18.7</v>
      </c>
      <c r="DR1778" s="314" t="s">
        <v>11281</v>
      </c>
      <c r="EH1778" s="314" t="s">
        <v>11270</v>
      </c>
      <c r="EI1778" s="314" t="s">
        <v>9144</v>
      </c>
      <c r="EJ1778" s="314">
        <v>0.12</v>
      </c>
    </row>
    <row r="1779" spans="7:140" x14ac:dyDescent="0.35">
      <c r="G1779" s="322">
        <v>41501</v>
      </c>
      <c r="N1779" s="315" t="s">
        <v>18599</v>
      </c>
      <c r="S1779" s="314" t="s">
        <v>1404</v>
      </c>
      <c r="W1779" s="316">
        <v>41399</v>
      </c>
      <c r="AB1779" s="314" t="s">
        <v>7399</v>
      </c>
      <c r="AS1779" s="314" t="s">
        <v>15111</v>
      </c>
      <c r="BD1779" s="314" t="s">
        <v>11771</v>
      </c>
      <c r="BE1779" s="314" t="s">
        <v>8637</v>
      </c>
      <c r="BG1779" s="175" t="s">
        <v>11772</v>
      </c>
      <c r="BP1779" s="314" t="s">
        <v>15136</v>
      </c>
      <c r="BQ1779" s="314" t="s">
        <v>15099</v>
      </c>
      <c r="BV1779" s="314" t="s">
        <v>11571</v>
      </c>
      <c r="BW1779" s="181">
        <v>41492</v>
      </c>
      <c r="BZ1779" s="181">
        <v>41492</v>
      </c>
      <c r="CA1779" s="292">
        <v>0.25</v>
      </c>
      <c r="CB1779" t="s">
        <v>1419</v>
      </c>
      <c r="CF1779" s="318" t="s">
        <v>2674</v>
      </c>
      <c r="DM1779" s="314" t="s">
        <v>11235</v>
      </c>
      <c r="DP1779" s="314" t="s">
        <v>9144</v>
      </c>
      <c r="DQ1779" s="314">
        <v>17.899999999999999</v>
      </c>
      <c r="DR1779" s="314" t="s">
        <v>11281</v>
      </c>
      <c r="EH1779" s="314" t="s">
        <v>11270</v>
      </c>
      <c r="EI1779" s="314" t="s">
        <v>9144</v>
      </c>
      <c r="EJ1779" s="314">
        <v>0.12</v>
      </c>
    </row>
    <row r="1780" spans="7:140" x14ac:dyDescent="0.35">
      <c r="G1780" s="322">
        <v>41501</v>
      </c>
      <c r="N1780" s="315" t="s">
        <v>18599</v>
      </c>
      <c r="S1780" s="314" t="s">
        <v>1404</v>
      </c>
      <c r="W1780" s="316">
        <v>41399</v>
      </c>
      <c r="AB1780" s="314" t="s">
        <v>7399</v>
      </c>
      <c r="AS1780" s="314" t="s">
        <v>15111</v>
      </c>
      <c r="BD1780" s="314" t="s">
        <v>11771</v>
      </c>
      <c r="BE1780" s="314" t="s">
        <v>8637</v>
      </c>
      <c r="BG1780" s="175" t="s">
        <v>11772</v>
      </c>
      <c r="BP1780" s="314" t="s">
        <v>15136</v>
      </c>
      <c r="BQ1780" s="314" t="s">
        <v>15099</v>
      </c>
      <c r="BV1780" s="314" t="s">
        <v>11571</v>
      </c>
      <c r="BW1780" s="181">
        <v>41492</v>
      </c>
      <c r="BZ1780" s="181">
        <v>41492</v>
      </c>
      <c r="CA1780" s="292">
        <v>0.41666666666666669</v>
      </c>
      <c r="CB1780" t="s">
        <v>1419</v>
      </c>
      <c r="CF1780" s="318" t="s">
        <v>2674</v>
      </c>
      <c r="DM1780" s="314" t="s">
        <v>11235</v>
      </c>
      <c r="DP1780" s="314" t="s">
        <v>9144</v>
      </c>
      <c r="DQ1780" s="314">
        <v>17.899999999999999</v>
      </c>
      <c r="DR1780" s="314" t="s">
        <v>11281</v>
      </c>
      <c r="EH1780" s="314" t="s">
        <v>11270</v>
      </c>
      <c r="EI1780" s="314" t="s">
        <v>9144</v>
      </c>
      <c r="EJ1780" s="314">
        <v>0.12</v>
      </c>
    </row>
    <row r="1781" spans="7:140" x14ac:dyDescent="0.35">
      <c r="G1781" s="322">
        <v>41501</v>
      </c>
      <c r="N1781" s="315" t="s">
        <v>18599</v>
      </c>
      <c r="S1781" s="314" t="s">
        <v>1404</v>
      </c>
      <c r="W1781" s="316">
        <v>41399</v>
      </c>
      <c r="AB1781" s="314" t="s">
        <v>7399</v>
      </c>
      <c r="AS1781" s="314" t="s">
        <v>15111</v>
      </c>
      <c r="BD1781" s="314" t="s">
        <v>11771</v>
      </c>
      <c r="BE1781" s="314" t="s">
        <v>8637</v>
      </c>
      <c r="BG1781" s="175" t="s">
        <v>11772</v>
      </c>
      <c r="BP1781" s="314" t="s">
        <v>15136</v>
      </c>
      <c r="BQ1781" s="314" t="s">
        <v>15099</v>
      </c>
      <c r="BV1781" s="314" t="s">
        <v>11571</v>
      </c>
      <c r="BW1781" s="181">
        <v>41492</v>
      </c>
      <c r="BZ1781" s="181">
        <v>41492</v>
      </c>
      <c r="CA1781" s="292">
        <v>0.58333333333333337</v>
      </c>
      <c r="CB1781" t="s">
        <v>1419</v>
      </c>
      <c r="CF1781" s="318" t="s">
        <v>2674</v>
      </c>
      <c r="DM1781" s="314" t="s">
        <v>11235</v>
      </c>
      <c r="DP1781" s="314" t="s">
        <v>9144</v>
      </c>
      <c r="DQ1781" s="314">
        <v>18</v>
      </c>
      <c r="DR1781" s="314" t="s">
        <v>11281</v>
      </c>
      <c r="EH1781" s="314" t="s">
        <v>11270</v>
      </c>
      <c r="EI1781" s="314" t="s">
        <v>9144</v>
      </c>
      <c r="EJ1781" s="314">
        <v>0.12</v>
      </c>
    </row>
    <row r="1782" spans="7:140" x14ac:dyDescent="0.35">
      <c r="G1782" s="322">
        <v>41501</v>
      </c>
      <c r="N1782" s="315" t="s">
        <v>18599</v>
      </c>
      <c r="S1782" s="314" t="s">
        <v>1404</v>
      </c>
      <c r="W1782" s="316">
        <v>41399</v>
      </c>
      <c r="AB1782" s="314" t="s">
        <v>7399</v>
      </c>
      <c r="AS1782" s="314" t="s">
        <v>15111</v>
      </c>
      <c r="BD1782" s="314" t="s">
        <v>11771</v>
      </c>
      <c r="BE1782" s="314" t="s">
        <v>8637</v>
      </c>
      <c r="BG1782" s="175" t="s">
        <v>11772</v>
      </c>
      <c r="BP1782" s="314" t="s">
        <v>15136</v>
      </c>
      <c r="BQ1782" s="314" t="s">
        <v>15099</v>
      </c>
      <c r="BV1782" s="314" t="s">
        <v>11571</v>
      </c>
      <c r="BW1782" s="181">
        <v>41492</v>
      </c>
      <c r="BZ1782" s="181">
        <v>41492</v>
      </c>
      <c r="CA1782" s="292">
        <v>0.75</v>
      </c>
      <c r="CB1782" t="s">
        <v>1419</v>
      </c>
      <c r="CF1782" s="318" t="s">
        <v>2674</v>
      </c>
      <c r="DM1782" s="314" t="s">
        <v>11235</v>
      </c>
      <c r="DP1782" s="314" t="s">
        <v>9144</v>
      </c>
      <c r="DQ1782" s="314">
        <v>18.100000000000001</v>
      </c>
      <c r="DR1782" s="314" t="s">
        <v>11281</v>
      </c>
      <c r="EH1782" s="314" t="s">
        <v>11270</v>
      </c>
      <c r="EI1782" s="314" t="s">
        <v>9144</v>
      </c>
      <c r="EJ1782" s="314">
        <v>0.12</v>
      </c>
    </row>
    <row r="1783" spans="7:140" x14ac:dyDescent="0.35">
      <c r="G1783" s="322">
        <v>41501</v>
      </c>
      <c r="N1783" s="315" t="s">
        <v>18599</v>
      </c>
      <c r="S1783" s="314" t="s">
        <v>1404</v>
      </c>
      <c r="W1783" s="316">
        <v>41399</v>
      </c>
      <c r="AB1783" s="314" t="s">
        <v>7399</v>
      </c>
      <c r="AS1783" s="314" t="s">
        <v>15111</v>
      </c>
      <c r="BD1783" s="314" t="s">
        <v>11771</v>
      </c>
      <c r="BE1783" s="314" t="s">
        <v>8637</v>
      </c>
      <c r="BG1783" s="175" t="s">
        <v>11772</v>
      </c>
      <c r="BP1783" s="314" t="s">
        <v>15136</v>
      </c>
      <c r="BQ1783" s="314" t="s">
        <v>15099</v>
      </c>
      <c r="BV1783" s="314" t="s">
        <v>11571</v>
      </c>
      <c r="BW1783" s="181">
        <v>41492</v>
      </c>
      <c r="BZ1783" s="181">
        <v>41492</v>
      </c>
      <c r="CA1783" s="292">
        <v>0.91666666666666663</v>
      </c>
      <c r="CB1783" t="s">
        <v>1419</v>
      </c>
      <c r="CF1783" s="318" t="s">
        <v>2674</v>
      </c>
      <c r="DM1783" s="314" t="s">
        <v>11235</v>
      </c>
      <c r="DP1783" s="314" t="s">
        <v>9144</v>
      </c>
      <c r="DQ1783" s="314">
        <v>18.100000000000001</v>
      </c>
      <c r="DR1783" s="314" t="s">
        <v>11281</v>
      </c>
      <c r="EH1783" s="314" t="s">
        <v>11270</v>
      </c>
      <c r="EI1783" s="314" t="s">
        <v>9144</v>
      </c>
      <c r="EJ1783" s="314">
        <v>0.12</v>
      </c>
    </row>
    <row r="1784" spans="7:140" x14ac:dyDescent="0.35">
      <c r="G1784" s="322">
        <v>41501</v>
      </c>
      <c r="N1784" s="315" t="s">
        <v>18599</v>
      </c>
      <c r="S1784" s="314" t="s">
        <v>1404</v>
      </c>
      <c r="W1784" s="316">
        <v>41399</v>
      </c>
      <c r="AB1784" s="314" t="s">
        <v>7399</v>
      </c>
      <c r="AS1784" s="314" t="s">
        <v>15111</v>
      </c>
      <c r="BD1784" s="314" t="s">
        <v>11771</v>
      </c>
      <c r="BE1784" s="314" t="s">
        <v>8637</v>
      </c>
      <c r="BG1784" s="175" t="s">
        <v>11772</v>
      </c>
      <c r="BP1784" s="314" t="s">
        <v>15136</v>
      </c>
      <c r="BQ1784" s="314" t="s">
        <v>15099</v>
      </c>
      <c r="BV1784" s="314" t="s">
        <v>11571</v>
      </c>
      <c r="BW1784" s="181">
        <v>41493</v>
      </c>
      <c r="BZ1784" s="181">
        <v>41493</v>
      </c>
      <c r="CA1784" s="292">
        <v>8.3333333333333329E-2</v>
      </c>
      <c r="CB1784" t="s">
        <v>1419</v>
      </c>
      <c r="CF1784" s="318" t="s">
        <v>2674</v>
      </c>
      <c r="DM1784" s="314" t="s">
        <v>11235</v>
      </c>
      <c r="DP1784" s="314" t="s">
        <v>9144</v>
      </c>
      <c r="DQ1784" s="314">
        <v>18.3</v>
      </c>
      <c r="DR1784" s="314" t="s">
        <v>11281</v>
      </c>
      <c r="EH1784" s="314" t="s">
        <v>11270</v>
      </c>
      <c r="EI1784" s="314" t="s">
        <v>9144</v>
      </c>
      <c r="EJ1784" s="314">
        <v>0.12</v>
      </c>
    </row>
    <row r="1785" spans="7:140" x14ac:dyDescent="0.35">
      <c r="G1785" s="322">
        <v>41501</v>
      </c>
      <c r="N1785" s="315" t="s">
        <v>18599</v>
      </c>
      <c r="S1785" s="314" t="s">
        <v>1404</v>
      </c>
      <c r="W1785" s="316">
        <v>41399</v>
      </c>
      <c r="AB1785" s="314" t="s">
        <v>7399</v>
      </c>
      <c r="AS1785" s="314" t="s">
        <v>15111</v>
      </c>
      <c r="BD1785" s="314" t="s">
        <v>11771</v>
      </c>
      <c r="BE1785" s="314" t="s">
        <v>8637</v>
      </c>
      <c r="BG1785" s="175" t="s">
        <v>11772</v>
      </c>
      <c r="BP1785" s="314" t="s">
        <v>15136</v>
      </c>
      <c r="BQ1785" s="314" t="s">
        <v>15099</v>
      </c>
      <c r="BV1785" s="314" t="s">
        <v>11571</v>
      </c>
      <c r="BW1785" s="181">
        <v>41493</v>
      </c>
      <c r="BZ1785" s="181">
        <v>41493</v>
      </c>
      <c r="CA1785" s="292">
        <v>0.25</v>
      </c>
      <c r="CB1785" t="s">
        <v>1419</v>
      </c>
      <c r="CF1785" s="318" t="s">
        <v>2674</v>
      </c>
      <c r="DM1785" s="314" t="s">
        <v>11235</v>
      </c>
      <c r="DP1785" s="314" t="s">
        <v>9144</v>
      </c>
      <c r="DQ1785" s="314">
        <v>18.600000000000001</v>
      </c>
      <c r="DR1785" s="314" t="s">
        <v>11281</v>
      </c>
      <c r="EH1785" s="314" t="s">
        <v>11270</v>
      </c>
      <c r="EI1785" s="314" t="s">
        <v>9144</v>
      </c>
      <c r="EJ1785" s="314">
        <v>0.12</v>
      </c>
    </row>
    <row r="1786" spans="7:140" x14ac:dyDescent="0.35">
      <c r="G1786" s="322">
        <v>41501</v>
      </c>
      <c r="N1786" s="315" t="s">
        <v>18599</v>
      </c>
      <c r="S1786" s="314" t="s">
        <v>1404</v>
      </c>
      <c r="W1786" s="316">
        <v>41399</v>
      </c>
      <c r="AB1786" s="314" t="s">
        <v>7399</v>
      </c>
      <c r="AS1786" s="314" t="s">
        <v>15111</v>
      </c>
      <c r="BD1786" s="314" t="s">
        <v>11771</v>
      </c>
      <c r="BE1786" s="314" t="s">
        <v>8637</v>
      </c>
      <c r="BG1786" s="175" t="s">
        <v>11772</v>
      </c>
      <c r="BP1786" s="314" t="s">
        <v>15136</v>
      </c>
      <c r="BQ1786" s="314" t="s">
        <v>15099</v>
      </c>
      <c r="BV1786" s="314" t="s">
        <v>11571</v>
      </c>
      <c r="BW1786" s="181">
        <v>41493</v>
      </c>
      <c r="BZ1786" s="181">
        <v>41493</v>
      </c>
      <c r="CA1786" s="292">
        <v>0.41666666666666669</v>
      </c>
      <c r="CB1786" t="s">
        <v>1419</v>
      </c>
      <c r="CF1786" s="318" t="s">
        <v>2674</v>
      </c>
      <c r="DM1786" s="314" t="s">
        <v>11235</v>
      </c>
      <c r="DP1786" s="314" t="s">
        <v>9144</v>
      </c>
      <c r="DQ1786" s="314">
        <v>18.899999999999999</v>
      </c>
      <c r="DR1786" s="314" t="s">
        <v>11281</v>
      </c>
      <c r="EH1786" s="314" t="s">
        <v>11270</v>
      </c>
      <c r="EI1786" s="314" t="s">
        <v>9144</v>
      </c>
      <c r="EJ1786" s="314">
        <v>0.12</v>
      </c>
    </row>
    <row r="1787" spans="7:140" x14ac:dyDescent="0.35">
      <c r="G1787" s="322">
        <v>41501</v>
      </c>
      <c r="N1787" s="315" t="s">
        <v>18599</v>
      </c>
      <c r="S1787" s="314" t="s">
        <v>1404</v>
      </c>
      <c r="W1787" s="316">
        <v>41399</v>
      </c>
      <c r="AB1787" s="314" t="s">
        <v>7399</v>
      </c>
      <c r="AS1787" s="314" t="s">
        <v>15111</v>
      </c>
      <c r="BD1787" s="314" t="s">
        <v>11771</v>
      </c>
      <c r="BE1787" s="314" t="s">
        <v>8637</v>
      </c>
      <c r="BG1787" s="175" t="s">
        <v>11772</v>
      </c>
      <c r="BP1787" s="314" t="s">
        <v>15136</v>
      </c>
      <c r="BQ1787" s="314" t="s">
        <v>15099</v>
      </c>
      <c r="BV1787" s="314" t="s">
        <v>11571</v>
      </c>
      <c r="BW1787" s="181">
        <v>41493</v>
      </c>
      <c r="BZ1787" s="181">
        <v>41493</v>
      </c>
      <c r="CA1787" s="292">
        <v>0.58333333333333337</v>
      </c>
      <c r="CB1787" t="s">
        <v>1419</v>
      </c>
      <c r="CF1787" s="318" t="s">
        <v>2674</v>
      </c>
      <c r="DM1787" s="314" t="s">
        <v>11235</v>
      </c>
      <c r="DP1787" s="314" t="s">
        <v>9144</v>
      </c>
      <c r="DQ1787" s="314">
        <v>19.5</v>
      </c>
      <c r="DR1787" s="314" t="s">
        <v>11281</v>
      </c>
      <c r="EH1787" s="314" t="s">
        <v>11270</v>
      </c>
      <c r="EI1787" s="314" t="s">
        <v>9144</v>
      </c>
      <c r="EJ1787" s="314">
        <v>0.12</v>
      </c>
    </row>
    <row r="1788" spans="7:140" x14ac:dyDescent="0.35">
      <c r="G1788" s="322">
        <v>41501</v>
      </c>
      <c r="N1788" s="315" t="s">
        <v>18599</v>
      </c>
      <c r="S1788" s="314" t="s">
        <v>1404</v>
      </c>
      <c r="W1788" s="316">
        <v>41399</v>
      </c>
      <c r="AB1788" s="314" t="s">
        <v>7399</v>
      </c>
      <c r="AS1788" s="314" t="s">
        <v>15111</v>
      </c>
      <c r="BD1788" s="314" t="s">
        <v>11771</v>
      </c>
      <c r="BE1788" s="314" t="s">
        <v>8637</v>
      </c>
      <c r="BG1788" s="175" t="s">
        <v>11772</v>
      </c>
      <c r="BP1788" s="314" t="s">
        <v>15136</v>
      </c>
      <c r="BQ1788" s="314" t="s">
        <v>15099</v>
      </c>
      <c r="BV1788" s="314" t="s">
        <v>11571</v>
      </c>
      <c r="BW1788" s="181">
        <v>41493</v>
      </c>
      <c r="BZ1788" s="181">
        <v>41493</v>
      </c>
      <c r="CA1788" s="292">
        <v>0.75</v>
      </c>
      <c r="CB1788" t="s">
        <v>1419</v>
      </c>
      <c r="CF1788" s="318" t="s">
        <v>2674</v>
      </c>
      <c r="DM1788" s="314" t="s">
        <v>11235</v>
      </c>
      <c r="DP1788" s="314" t="s">
        <v>9144</v>
      </c>
      <c r="DQ1788" s="314">
        <v>19.899999999999999</v>
      </c>
      <c r="DR1788" s="314" t="s">
        <v>11281</v>
      </c>
      <c r="EH1788" s="314" t="s">
        <v>11270</v>
      </c>
      <c r="EI1788" s="314" t="s">
        <v>9144</v>
      </c>
      <c r="EJ1788" s="314">
        <v>0.12</v>
      </c>
    </row>
    <row r="1789" spans="7:140" x14ac:dyDescent="0.35">
      <c r="G1789" s="322">
        <v>41501</v>
      </c>
      <c r="N1789" s="315" t="s">
        <v>18599</v>
      </c>
      <c r="S1789" s="314" t="s">
        <v>1404</v>
      </c>
      <c r="W1789" s="316">
        <v>41399</v>
      </c>
      <c r="AB1789" s="314" t="s">
        <v>7399</v>
      </c>
      <c r="AS1789" s="314" t="s">
        <v>15111</v>
      </c>
      <c r="BD1789" s="314" t="s">
        <v>11771</v>
      </c>
      <c r="BE1789" s="314" t="s">
        <v>8637</v>
      </c>
      <c r="BG1789" s="175" t="s">
        <v>11772</v>
      </c>
      <c r="BP1789" s="314" t="s">
        <v>15136</v>
      </c>
      <c r="BQ1789" s="314" t="s">
        <v>15099</v>
      </c>
      <c r="BV1789" s="314" t="s">
        <v>11571</v>
      </c>
      <c r="BW1789" s="181">
        <v>41493</v>
      </c>
      <c r="BZ1789" s="181">
        <v>41493</v>
      </c>
      <c r="CA1789" s="292">
        <v>0.91666666666666663</v>
      </c>
      <c r="CB1789" t="s">
        <v>1419</v>
      </c>
      <c r="CF1789" s="318" t="s">
        <v>2674</v>
      </c>
      <c r="DM1789" s="314" t="s">
        <v>11235</v>
      </c>
      <c r="DP1789" s="314" t="s">
        <v>9144</v>
      </c>
      <c r="DQ1789" s="314">
        <v>19.8</v>
      </c>
      <c r="DR1789" s="314" t="s">
        <v>11281</v>
      </c>
      <c r="EH1789" s="314" t="s">
        <v>11270</v>
      </c>
      <c r="EI1789" s="314" t="s">
        <v>9144</v>
      </c>
      <c r="EJ1789" s="314">
        <v>0.12</v>
      </c>
    </row>
    <row r="1790" spans="7:140" x14ac:dyDescent="0.35">
      <c r="G1790" s="322">
        <v>41501</v>
      </c>
      <c r="N1790" s="315" t="s">
        <v>18599</v>
      </c>
      <c r="S1790" s="314" t="s">
        <v>1404</v>
      </c>
      <c r="W1790" s="316">
        <v>41399</v>
      </c>
      <c r="AB1790" s="314" t="s">
        <v>7399</v>
      </c>
      <c r="AS1790" s="314" t="s">
        <v>15111</v>
      </c>
      <c r="BD1790" s="314" t="s">
        <v>11771</v>
      </c>
      <c r="BE1790" s="314" t="s">
        <v>8637</v>
      </c>
      <c r="BG1790" s="175" t="s">
        <v>11772</v>
      </c>
      <c r="BP1790" s="314" t="s">
        <v>15136</v>
      </c>
      <c r="BQ1790" s="314" t="s">
        <v>15099</v>
      </c>
      <c r="BV1790" s="314" t="s">
        <v>11571</v>
      </c>
      <c r="BW1790" s="181">
        <v>41494</v>
      </c>
      <c r="BZ1790" s="181">
        <v>41494</v>
      </c>
      <c r="CA1790" s="292">
        <v>8.3333333333333329E-2</v>
      </c>
      <c r="CB1790" t="s">
        <v>1419</v>
      </c>
      <c r="CF1790" s="318" t="s">
        <v>2674</v>
      </c>
      <c r="DM1790" s="314" t="s">
        <v>11235</v>
      </c>
      <c r="DP1790" s="314" t="s">
        <v>9144</v>
      </c>
      <c r="DQ1790" s="314">
        <v>19.8</v>
      </c>
      <c r="DR1790" s="314" t="s">
        <v>11281</v>
      </c>
      <c r="EH1790" s="314" t="s">
        <v>11270</v>
      </c>
      <c r="EI1790" s="314" t="s">
        <v>9144</v>
      </c>
      <c r="EJ1790" s="314">
        <v>0.12</v>
      </c>
    </row>
    <row r="1791" spans="7:140" x14ac:dyDescent="0.35">
      <c r="G1791" s="322">
        <v>41501</v>
      </c>
      <c r="N1791" s="315" t="s">
        <v>18599</v>
      </c>
      <c r="S1791" s="314" t="s">
        <v>1404</v>
      </c>
      <c r="W1791" s="316">
        <v>41399</v>
      </c>
      <c r="AB1791" s="314" t="s">
        <v>7399</v>
      </c>
      <c r="AS1791" s="314" t="s">
        <v>15111</v>
      </c>
      <c r="BD1791" s="314" t="s">
        <v>11771</v>
      </c>
      <c r="BE1791" s="314" t="s">
        <v>8637</v>
      </c>
      <c r="BG1791" s="175" t="s">
        <v>11772</v>
      </c>
      <c r="BP1791" s="314" t="s">
        <v>15136</v>
      </c>
      <c r="BQ1791" s="314" t="s">
        <v>15099</v>
      </c>
      <c r="BV1791" s="314" t="s">
        <v>11571</v>
      </c>
      <c r="BW1791" s="181">
        <v>41494</v>
      </c>
      <c r="BZ1791" s="181">
        <v>41494</v>
      </c>
      <c r="CA1791" s="292">
        <v>0.25</v>
      </c>
      <c r="CB1791" t="s">
        <v>1419</v>
      </c>
      <c r="CF1791" s="318" t="s">
        <v>2674</v>
      </c>
      <c r="DM1791" s="314" t="s">
        <v>11235</v>
      </c>
      <c r="DP1791" s="314" t="s">
        <v>9144</v>
      </c>
      <c r="DQ1791" s="314">
        <v>19.899999999999999</v>
      </c>
      <c r="DR1791" s="314" t="s">
        <v>11281</v>
      </c>
      <c r="EH1791" s="314" t="s">
        <v>11270</v>
      </c>
      <c r="EI1791" s="314" t="s">
        <v>9144</v>
      </c>
      <c r="EJ1791" s="314">
        <v>0.12</v>
      </c>
    </row>
    <row r="1792" spans="7:140" x14ac:dyDescent="0.35">
      <c r="G1792" s="322">
        <v>41501</v>
      </c>
      <c r="N1792" s="315" t="s">
        <v>18599</v>
      </c>
      <c r="S1792" s="314" t="s">
        <v>1404</v>
      </c>
      <c r="W1792" s="316">
        <v>41399</v>
      </c>
      <c r="AB1792" s="314" t="s">
        <v>7399</v>
      </c>
      <c r="AS1792" s="314" t="s">
        <v>15111</v>
      </c>
      <c r="BD1792" s="314" t="s">
        <v>11771</v>
      </c>
      <c r="BE1792" s="314" t="s">
        <v>8637</v>
      </c>
      <c r="BG1792" s="175" t="s">
        <v>11772</v>
      </c>
      <c r="BP1792" s="314" t="s">
        <v>15136</v>
      </c>
      <c r="BQ1792" s="314" t="s">
        <v>15099</v>
      </c>
      <c r="BV1792" s="314" t="s">
        <v>11571</v>
      </c>
      <c r="BW1792" s="181">
        <v>41494</v>
      </c>
      <c r="BZ1792" s="181">
        <v>41494</v>
      </c>
      <c r="CA1792" s="292">
        <v>0.41666666666666669</v>
      </c>
      <c r="CB1792" t="s">
        <v>1419</v>
      </c>
      <c r="CF1792" s="318" t="s">
        <v>2674</v>
      </c>
      <c r="DM1792" s="314" t="s">
        <v>11235</v>
      </c>
      <c r="DP1792" s="314" t="s">
        <v>9144</v>
      </c>
      <c r="DQ1792" s="314">
        <v>19.8</v>
      </c>
      <c r="DR1792" s="314" t="s">
        <v>11281</v>
      </c>
      <c r="EH1792" s="314" t="s">
        <v>11270</v>
      </c>
      <c r="EI1792" s="314" t="s">
        <v>9144</v>
      </c>
      <c r="EJ1792" s="314">
        <v>0.12</v>
      </c>
    </row>
    <row r="1793" spans="7:140" x14ac:dyDescent="0.35">
      <c r="G1793" s="322">
        <v>41501</v>
      </c>
      <c r="N1793" s="315" t="s">
        <v>18599</v>
      </c>
      <c r="S1793" s="314" t="s">
        <v>1404</v>
      </c>
      <c r="W1793" s="316">
        <v>41399</v>
      </c>
      <c r="AB1793" s="314" t="s">
        <v>7399</v>
      </c>
      <c r="AS1793" s="314" t="s">
        <v>15111</v>
      </c>
      <c r="BD1793" s="314" t="s">
        <v>11771</v>
      </c>
      <c r="BE1793" s="314" t="s">
        <v>8637</v>
      </c>
      <c r="BG1793" s="175" t="s">
        <v>11772</v>
      </c>
      <c r="BP1793" s="314" t="s">
        <v>15136</v>
      </c>
      <c r="BQ1793" s="314" t="s">
        <v>15099</v>
      </c>
      <c r="BV1793" s="314" t="s">
        <v>11571</v>
      </c>
      <c r="BW1793" s="181">
        <v>41494</v>
      </c>
      <c r="BZ1793" s="181">
        <v>41494</v>
      </c>
      <c r="CA1793" s="292">
        <v>0.58333333333333337</v>
      </c>
      <c r="CB1793" t="s">
        <v>1419</v>
      </c>
      <c r="CF1793" s="318" t="s">
        <v>2674</v>
      </c>
      <c r="DM1793" s="314" t="s">
        <v>11235</v>
      </c>
      <c r="DP1793" s="314" t="s">
        <v>9144</v>
      </c>
      <c r="DQ1793" s="314">
        <v>19.8</v>
      </c>
      <c r="DR1793" s="314" t="s">
        <v>11281</v>
      </c>
      <c r="EH1793" s="314" t="s">
        <v>11270</v>
      </c>
      <c r="EI1793" s="314" t="s">
        <v>9144</v>
      </c>
      <c r="EJ1793" s="314">
        <v>0.12</v>
      </c>
    </row>
    <row r="1794" spans="7:140" x14ac:dyDescent="0.35">
      <c r="G1794" s="322">
        <v>41501</v>
      </c>
      <c r="N1794" s="315" t="s">
        <v>18599</v>
      </c>
      <c r="S1794" s="314" t="s">
        <v>1404</v>
      </c>
      <c r="W1794" s="316">
        <v>41399</v>
      </c>
      <c r="AB1794" s="314" t="s">
        <v>7399</v>
      </c>
      <c r="AS1794" s="314" t="s">
        <v>15111</v>
      </c>
      <c r="BD1794" s="314" t="s">
        <v>11771</v>
      </c>
      <c r="BE1794" s="314" t="s">
        <v>8637</v>
      </c>
      <c r="BG1794" s="175" t="s">
        <v>11772</v>
      </c>
      <c r="BP1794" s="314" t="s">
        <v>15136</v>
      </c>
      <c r="BQ1794" s="314" t="s">
        <v>15099</v>
      </c>
      <c r="BV1794" s="314" t="s">
        <v>11571</v>
      </c>
      <c r="BW1794" s="181">
        <v>41494</v>
      </c>
      <c r="BZ1794" s="181">
        <v>41494</v>
      </c>
      <c r="CA1794" s="292">
        <v>0.75</v>
      </c>
      <c r="CB1794" t="s">
        <v>1419</v>
      </c>
      <c r="CF1794" s="318" t="s">
        <v>2674</v>
      </c>
      <c r="DM1794" s="314" t="s">
        <v>11235</v>
      </c>
      <c r="DP1794" s="314" t="s">
        <v>9144</v>
      </c>
      <c r="DQ1794" s="314">
        <v>19.899999999999999</v>
      </c>
      <c r="DR1794" s="314" t="s">
        <v>11281</v>
      </c>
      <c r="EH1794" s="314" t="s">
        <v>11270</v>
      </c>
      <c r="EI1794" s="314" t="s">
        <v>9144</v>
      </c>
      <c r="EJ1794" s="314">
        <v>0.12</v>
      </c>
    </row>
    <row r="1795" spans="7:140" x14ac:dyDescent="0.35">
      <c r="G1795" s="322">
        <v>41501</v>
      </c>
      <c r="N1795" s="315" t="s">
        <v>18599</v>
      </c>
      <c r="S1795" s="314" t="s">
        <v>1404</v>
      </c>
      <c r="W1795" s="316">
        <v>41399</v>
      </c>
      <c r="AB1795" s="314" t="s">
        <v>7399</v>
      </c>
      <c r="AS1795" s="314" t="s">
        <v>15111</v>
      </c>
      <c r="BD1795" s="314" t="s">
        <v>11771</v>
      </c>
      <c r="BE1795" s="314" t="s">
        <v>8637</v>
      </c>
      <c r="BG1795" s="175" t="s">
        <v>11772</v>
      </c>
      <c r="BP1795" s="314" t="s">
        <v>15136</v>
      </c>
      <c r="BQ1795" s="314" t="s">
        <v>15099</v>
      </c>
      <c r="BV1795" s="314" t="s">
        <v>11571</v>
      </c>
      <c r="BW1795" s="181">
        <v>41494</v>
      </c>
      <c r="BZ1795" s="181">
        <v>41494</v>
      </c>
      <c r="CA1795" s="292">
        <v>0.91666666666666663</v>
      </c>
      <c r="CB1795" t="s">
        <v>1419</v>
      </c>
      <c r="CF1795" s="318" t="s">
        <v>2674</v>
      </c>
      <c r="DM1795" s="314" t="s">
        <v>11235</v>
      </c>
      <c r="DP1795" s="314" t="s">
        <v>9144</v>
      </c>
      <c r="DQ1795" s="314">
        <v>19.8</v>
      </c>
      <c r="DR1795" s="314" t="s">
        <v>11281</v>
      </c>
      <c r="EH1795" s="314" t="s">
        <v>11270</v>
      </c>
      <c r="EI1795" s="314" t="s">
        <v>9144</v>
      </c>
      <c r="EJ1795" s="314">
        <v>0.12</v>
      </c>
    </row>
    <row r="1796" spans="7:140" x14ac:dyDescent="0.35">
      <c r="G1796" s="322">
        <v>41501</v>
      </c>
      <c r="N1796" s="315" t="s">
        <v>18599</v>
      </c>
      <c r="S1796" s="314" t="s">
        <v>1404</v>
      </c>
      <c r="W1796" s="316">
        <v>41399</v>
      </c>
      <c r="AB1796" s="314" t="s">
        <v>7399</v>
      </c>
      <c r="AS1796" s="314" t="s">
        <v>15111</v>
      </c>
      <c r="BD1796" s="314" t="s">
        <v>11771</v>
      </c>
      <c r="BE1796" s="314" t="s">
        <v>8637</v>
      </c>
      <c r="BG1796" s="175" t="s">
        <v>11772</v>
      </c>
      <c r="BP1796" s="314" t="s">
        <v>15136</v>
      </c>
      <c r="BQ1796" s="314" t="s">
        <v>15099</v>
      </c>
      <c r="BV1796" s="314" t="s">
        <v>11571</v>
      </c>
      <c r="BW1796" s="181">
        <v>41495</v>
      </c>
      <c r="BZ1796" s="181">
        <v>41495</v>
      </c>
      <c r="CA1796" s="292">
        <v>8.3333333333333329E-2</v>
      </c>
      <c r="CB1796" t="s">
        <v>1419</v>
      </c>
      <c r="CF1796" s="318" t="s">
        <v>2674</v>
      </c>
      <c r="DM1796" s="314" t="s">
        <v>11235</v>
      </c>
      <c r="DP1796" s="314" t="s">
        <v>9144</v>
      </c>
      <c r="DQ1796" s="314">
        <v>19.8</v>
      </c>
      <c r="DR1796" s="314" t="s">
        <v>11281</v>
      </c>
      <c r="EH1796" s="314" t="s">
        <v>11270</v>
      </c>
      <c r="EI1796" s="314" t="s">
        <v>9144</v>
      </c>
      <c r="EJ1796" s="314">
        <v>0.12</v>
      </c>
    </row>
    <row r="1797" spans="7:140" x14ac:dyDescent="0.35">
      <c r="G1797" s="322">
        <v>41501</v>
      </c>
      <c r="N1797" s="315" t="s">
        <v>18599</v>
      </c>
      <c r="S1797" s="314" t="s">
        <v>1404</v>
      </c>
      <c r="W1797" s="316">
        <v>41399</v>
      </c>
      <c r="AB1797" s="314" t="s">
        <v>7399</v>
      </c>
      <c r="AS1797" s="314" t="s">
        <v>15111</v>
      </c>
      <c r="BD1797" s="314" t="s">
        <v>11771</v>
      </c>
      <c r="BE1797" s="314" t="s">
        <v>8637</v>
      </c>
      <c r="BG1797" s="175" t="s">
        <v>11772</v>
      </c>
      <c r="BP1797" s="314" t="s">
        <v>15136</v>
      </c>
      <c r="BQ1797" s="314" t="s">
        <v>15099</v>
      </c>
      <c r="BV1797" s="314" t="s">
        <v>11571</v>
      </c>
      <c r="BW1797" s="181">
        <v>41495</v>
      </c>
      <c r="BZ1797" s="181">
        <v>41495</v>
      </c>
      <c r="CA1797" s="292">
        <v>0.25</v>
      </c>
      <c r="CB1797" t="s">
        <v>1419</v>
      </c>
      <c r="CF1797" s="318" t="s">
        <v>2674</v>
      </c>
      <c r="DM1797" s="314" t="s">
        <v>11235</v>
      </c>
      <c r="DP1797" s="314" t="s">
        <v>9144</v>
      </c>
      <c r="DQ1797" s="314">
        <v>19.899999999999999</v>
      </c>
      <c r="DR1797" s="314" t="s">
        <v>11281</v>
      </c>
      <c r="EH1797" s="314" t="s">
        <v>11270</v>
      </c>
      <c r="EI1797" s="314" t="s">
        <v>9144</v>
      </c>
      <c r="EJ1797" s="314">
        <v>0.12</v>
      </c>
    </row>
    <row r="1798" spans="7:140" x14ac:dyDescent="0.35">
      <c r="G1798" s="322">
        <v>41501</v>
      </c>
      <c r="N1798" s="315" t="s">
        <v>18599</v>
      </c>
      <c r="S1798" s="314" t="s">
        <v>1404</v>
      </c>
      <c r="W1798" s="316">
        <v>41399</v>
      </c>
      <c r="AB1798" s="314" t="s">
        <v>7399</v>
      </c>
      <c r="AS1798" s="314" t="s">
        <v>15111</v>
      </c>
      <c r="BD1798" s="314" t="s">
        <v>11771</v>
      </c>
      <c r="BE1798" s="314" t="s">
        <v>8637</v>
      </c>
      <c r="BG1798" s="175" t="s">
        <v>11772</v>
      </c>
      <c r="BP1798" s="314" t="s">
        <v>15136</v>
      </c>
      <c r="BQ1798" s="314" t="s">
        <v>15099</v>
      </c>
      <c r="BV1798" s="314" t="s">
        <v>11571</v>
      </c>
      <c r="BW1798" s="181">
        <v>41495</v>
      </c>
      <c r="BZ1798" s="181">
        <v>41495</v>
      </c>
      <c r="CA1798" s="292">
        <v>0.41666666666666669</v>
      </c>
      <c r="CB1798" t="s">
        <v>1419</v>
      </c>
      <c r="CF1798" s="318" t="s">
        <v>2674</v>
      </c>
      <c r="DM1798" s="314" t="s">
        <v>11235</v>
      </c>
      <c r="DP1798" s="314" t="s">
        <v>9144</v>
      </c>
      <c r="DQ1798" s="314">
        <v>19.8</v>
      </c>
      <c r="DR1798" s="314" t="s">
        <v>11281</v>
      </c>
      <c r="EH1798" s="314" t="s">
        <v>11270</v>
      </c>
      <c r="EI1798" s="314" t="s">
        <v>9144</v>
      </c>
      <c r="EJ1798" s="314">
        <v>0.12</v>
      </c>
    </row>
    <row r="1799" spans="7:140" x14ac:dyDescent="0.35">
      <c r="G1799" s="322">
        <v>41501</v>
      </c>
      <c r="N1799" s="315" t="s">
        <v>18599</v>
      </c>
      <c r="S1799" s="314" t="s">
        <v>1404</v>
      </c>
      <c r="W1799" s="316">
        <v>41399</v>
      </c>
      <c r="AB1799" s="314" t="s">
        <v>7399</v>
      </c>
      <c r="AS1799" s="314" t="s">
        <v>15111</v>
      </c>
      <c r="BD1799" s="314" t="s">
        <v>11771</v>
      </c>
      <c r="BE1799" s="314" t="s">
        <v>8637</v>
      </c>
      <c r="BG1799" s="175" t="s">
        <v>11772</v>
      </c>
      <c r="BP1799" s="314" t="s">
        <v>15136</v>
      </c>
      <c r="BQ1799" s="314" t="s">
        <v>15099</v>
      </c>
      <c r="BV1799" s="314" t="s">
        <v>11571</v>
      </c>
      <c r="BW1799" s="181">
        <v>41495</v>
      </c>
      <c r="BZ1799" s="181">
        <v>41495</v>
      </c>
      <c r="CA1799" s="292">
        <v>0.58333333333333337</v>
      </c>
      <c r="CB1799" t="s">
        <v>1419</v>
      </c>
      <c r="CF1799" s="318" t="s">
        <v>2674</v>
      </c>
      <c r="DM1799" s="314" t="s">
        <v>11235</v>
      </c>
      <c r="DP1799" s="314" t="s">
        <v>9144</v>
      </c>
      <c r="DQ1799" s="314">
        <v>19.8</v>
      </c>
      <c r="DR1799" s="314" t="s">
        <v>11281</v>
      </c>
      <c r="EH1799" s="314" t="s">
        <v>11270</v>
      </c>
      <c r="EI1799" s="314" t="s">
        <v>9144</v>
      </c>
      <c r="EJ1799" s="314">
        <v>0.12</v>
      </c>
    </row>
    <row r="1800" spans="7:140" x14ac:dyDescent="0.35">
      <c r="G1800" s="322">
        <v>41501</v>
      </c>
      <c r="N1800" s="315" t="s">
        <v>18599</v>
      </c>
      <c r="S1800" s="314" t="s">
        <v>1404</v>
      </c>
      <c r="W1800" s="316">
        <v>41399</v>
      </c>
      <c r="AB1800" s="314" t="s">
        <v>7399</v>
      </c>
      <c r="AS1800" s="314" t="s">
        <v>15111</v>
      </c>
      <c r="BD1800" s="314" t="s">
        <v>11771</v>
      </c>
      <c r="BE1800" s="314" t="s">
        <v>8637</v>
      </c>
      <c r="BG1800" s="175" t="s">
        <v>11772</v>
      </c>
      <c r="BP1800" s="314" t="s">
        <v>15136</v>
      </c>
      <c r="BQ1800" s="314" t="s">
        <v>15099</v>
      </c>
      <c r="BV1800" s="314" t="s">
        <v>11571</v>
      </c>
      <c r="BW1800" s="181">
        <v>41495</v>
      </c>
      <c r="BZ1800" s="181">
        <v>41495</v>
      </c>
      <c r="CA1800" s="292">
        <v>0.75</v>
      </c>
      <c r="CB1800" t="s">
        <v>1419</v>
      </c>
      <c r="CF1800" s="318" t="s">
        <v>2674</v>
      </c>
      <c r="DM1800" s="314" t="s">
        <v>11235</v>
      </c>
      <c r="DP1800" s="314" t="s">
        <v>9144</v>
      </c>
      <c r="DQ1800" s="314">
        <v>19.899999999999999</v>
      </c>
      <c r="DR1800" s="314" t="s">
        <v>11281</v>
      </c>
      <c r="EH1800" s="314" t="s">
        <v>11270</v>
      </c>
      <c r="EI1800" s="314" t="s">
        <v>9144</v>
      </c>
      <c r="EJ1800" s="314">
        <v>0.12</v>
      </c>
    </row>
    <row r="1801" spans="7:140" x14ac:dyDescent="0.35">
      <c r="G1801" s="322">
        <v>41501</v>
      </c>
      <c r="N1801" s="315" t="s">
        <v>18599</v>
      </c>
      <c r="S1801" s="314" t="s">
        <v>1404</v>
      </c>
      <c r="W1801" s="316">
        <v>41399</v>
      </c>
      <c r="AB1801" s="314" t="s">
        <v>7399</v>
      </c>
      <c r="AS1801" s="314" t="s">
        <v>15111</v>
      </c>
      <c r="BD1801" s="314" t="s">
        <v>11771</v>
      </c>
      <c r="BE1801" s="314" t="s">
        <v>8637</v>
      </c>
      <c r="BG1801" s="175" t="s">
        <v>11772</v>
      </c>
      <c r="BP1801" s="314" t="s">
        <v>15136</v>
      </c>
      <c r="BQ1801" s="314" t="s">
        <v>15099</v>
      </c>
      <c r="BV1801" s="314" t="s">
        <v>11571</v>
      </c>
      <c r="BW1801" s="181">
        <v>41495</v>
      </c>
      <c r="BZ1801" s="181">
        <v>41495</v>
      </c>
      <c r="CA1801" s="292">
        <v>0.91666666666666663</v>
      </c>
      <c r="CB1801" t="s">
        <v>1419</v>
      </c>
      <c r="CF1801" s="318" t="s">
        <v>2674</v>
      </c>
      <c r="DM1801" s="314" t="s">
        <v>11235</v>
      </c>
      <c r="DP1801" s="314" t="s">
        <v>9144</v>
      </c>
      <c r="DQ1801" s="314">
        <v>19.8</v>
      </c>
      <c r="DR1801" s="314" t="s">
        <v>11281</v>
      </c>
      <c r="EH1801" s="314" t="s">
        <v>11270</v>
      </c>
      <c r="EI1801" s="314" t="s">
        <v>9144</v>
      </c>
      <c r="EJ1801" s="314">
        <v>0.12</v>
      </c>
    </row>
    <row r="1802" spans="7:140" x14ac:dyDescent="0.35">
      <c r="G1802" s="322">
        <v>41501</v>
      </c>
      <c r="N1802" s="315" t="s">
        <v>18599</v>
      </c>
      <c r="S1802" s="314" t="s">
        <v>1404</v>
      </c>
      <c r="W1802" s="316">
        <v>41399</v>
      </c>
      <c r="AB1802" s="314" t="s">
        <v>7399</v>
      </c>
      <c r="AS1802" s="314" t="s">
        <v>15111</v>
      </c>
      <c r="BD1802" s="314" t="s">
        <v>11771</v>
      </c>
      <c r="BE1802" s="314" t="s">
        <v>8637</v>
      </c>
      <c r="BG1802" s="175" t="s">
        <v>11772</v>
      </c>
      <c r="BP1802" s="314" t="s">
        <v>15136</v>
      </c>
      <c r="BQ1802" s="314" t="s">
        <v>15099</v>
      </c>
      <c r="BV1802" s="314" t="s">
        <v>11571</v>
      </c>
      <c r="BW1802" s="181">
        <v>41496</v>
      </c>
      <c r="BZ1802" s="181">
        <v>41496</v>
      </c>
      <c r="CA1802" s="292">
        <v>8.3333333333333329E-2</v>
      </c>
      <c r="CB1802" t="s">
        <v>1419</v>
      </c>
      <c r="CF1802" s="318" t="s">
        <v>2674</v>
      </c>
      <c r="DM1802" s="314" t="s">
        <v>11235</v>
      </c>
      <c r="DP1802" s="314" t="s">
        <v>9144</v>
      </c>
      <c r="DQ1802" s="314">
        <v>19.8</v>
      </c>
      <c r="DR1802" s="314" t="s">
        <v>11281</v>
      </c>
      <c r="EH1802" s="314" t="s">
        <v>11270</v>
      </c>
      <c r="EI1802" s="314" t="s">
        <v>9144</v>
      </c>
      <c r="EJ1802" s="314">
        <v>0.12</v>
      </c>
    </row>
    <row r="1803" spans="7:140" x14ac:dyDescent="0.35">
      <c r="G1803" s="322">
        <v>41501</v>
      </c>
      <c r="N1803" s="315" t="s">
        <v>18599</v>
      </c>
      <c r="S1803" s="314" t="s">
        <v>1404</v>
      </c>
      <c r="W1803" s="316">
        <v>41399</v>
      </c>
      <c r="AB1803" s="314" t="s">
        <v>7399</v>
      </c>
      <c r="AS1803" s="314" t="s">
        <v>15111</v>
      </c>
      <c r="BD1803" s="314" t="s">
        <v>11771</v>
      </c>
      <c r="BE1803" s="314" t="s">
        <v>8637</v>
      </c>
      <c r="BG1803" s="175" t="s">
        <v>11772</v>
      </c>
      <c r="BP1803" s="314" t="s">
        <v>15136</v>
      </c>
      <c r="BQ1803" s="314" t="s">
        <v>15099</v>
      </c>
      <c r="BV1803" s="314" t="s">
        <v>11571</v>
      </c>
      <c r="BW1803" s="181">
        <v>41496</v>
      </c>
      <c r="BZ1803" s="181">
        <v>41496</v>
      </c>
      <c r="CA1803" s="292">
        <v>0.25</v>
      </c>
      <c r="CB1803" t="s">
        <v>1419</v>
      </c>
      <c r="CF1803" s="318" t="s">
        <v>2674</v>
      </c>
      <c r="DM1803" s="314" t="s">
        <v>11235</v>
      </c>
      <c r="DP1803" s="314" t="s">
        <v>9144</v>
      </c>
      <c r="DQ1803" s="314">
        <v>19.899999999999999</v>
      </c>
      <c r="DR1803" s="314" t="s">
        <v>11281</v>
      </c>
      <c r="EH1803" s="314" t="s">
        <v>11270</v>
      </c>
      <c r="EI1803" s="314" t="s">
        <v>9144</v>
      </c>
      <c r="EJ1803" s="314">
        <v>0.12</v>
      </c>
    </row>
    <row r="1804" spans="7:140" x14ac:dyDescent="0.35">
      <c r="G1804" s="322">
        <v>41501</v>
      </c>
      <c r="N1804" s="315" t="s">
        <v>18599</v>
      </c>
      <c r="S1804" s="314" t="s">
        <v>1404</v>
      </c>
      <c r="W1804" s="316">
        <v>41399</v>
      </c>
      <c r="AB1804" s="314" t="s">
        <v>7399</v>
      </c>
      <c r="AS1804" s="314" t="s">
        <v>15111</v>
      </c>
      <c r="BD1804" s="314" t="s">
        <v>11771</v>
      </c>
      <c r="BE1804" s="314" t="s">
        <v>8637</v>
      </c>
      <c r="BG1804" s="175" t="s">
        <v>11772</v>
      </c>
      <c r="BP1804" s="314" t="s">
        <v>15136</v>
      </c>
      <c r="BQ1804" s="314" t="s">
        <v>15099</v>
      </c>
      <c r="BV1804" s="314" t="s">
        <v>11571</v>
      </c>
      <c r="BW1804" s="181">
        <v>41496</v>
      </c>
      <c r="BZ1804" s="181">
        <v>41496</v>
      </c>
      <c r="CA1804" s="292">
        <v>0.41666666666666669</v>
      </c>
      <c r="CB1804" t="s">
        <v>1419</v>
      </c>
      <c r="CF1804" s="318" t="s">
        <v>2674</v>
      </c>
      <c r="DM1804" s="314" t="s">
        <v>11235</v>
      </c>
      <c r="DP1804" s="314" t="s">
        <v>9144</v>
      </c>
      <c r="DQ1804" s="314">
        <v>19.8</v>
      </c>
      <c r="DR1804" s="314" t="s">
        <v>11281</v>
      </c>
      <c r="EH1804" s="314" t="s">
        <v>11270</v>
      </c>
      <c r="EI1804" s="314" t="s">
        <v>9144</v>
      </c>
      <c r="EJ1804" s="314">
        <v>0.12</v>
      </c>
    </row>
    <row r="1805" spans="7:140" x14ac:dyDescent="0.35">
      <c r="G1805" s="322">
        <v>41501</v>
      </c>
      <c r="N1805" s="315" t="s">
        <v>18599</v>
      </c>
      <c r="S1805" s="314" t="s">
        <v>1404</v>
      </c>
      <c r="W1805" s="316">
        <v>41399</v>
      </c>
      <c r="AB1805" s="314" t="s">
        <v>7399</v>
      </c>
      <c r="AS1805" s="314" t="s">
        <v>15111</v>
      </c>
      <c r="BD1805" s="314" t="s">
        <v>11771</v>
      </c>
      <c r="BE1805" s="314" t="s">
        <v>8637</v>
      </c>
      <c r="BG1805" s="175" t="s">
        <v>11772</v>
      </c>
      <c r="BP1805" s="314" t="s">
        <v>15136</v>
      </c>
      <c r="BQ1805" s="314" t="s">
        <v>15099</v>
      </c>
      <c r="BV1805" s="314" t="s">
        <v>11571</v>
      </c>
      <c r="BW1805" s="181">
        <v>41496</v>
      </c>
      <c r="BZ1805" s="181">
        <v>41496</v>
      </c>
      <c r="CA1805" s="292">
        <v>0.58333333333333337</v>
      </c>
      <c r="CB1805" t="s">
        <v>1419</v>
      </c>
      <c r="CF1805" s="318" t="s">
        <v>2674</v>
      </c>
      <c r="DM1805" s="314" t="s">
        <v>11235</v>
      </c>
      <c r="DP1805" s="314" t="s">
        <v>9144</v>
      </c>
      <c r="DQ1805" s="314">
        <v>19.8</v>
      </c>
      <c r="DR1805" s="314" t="s">
        <v>11281</v>
      </c>
      <c r="EH1805" s="314" t="s">
        <v>11270</v>
      </c>
      <c r="EI1805" s="314" t="s">
        <v>9144</v>
      </c>
      <c r="EJ1805" s="314">
        <v>0.12</v>
      </c>
    </row>
    <row r="1806" spans="7:140" x14ac:dyDescent="0.35">
      <c r="G1806" s="322">
        <v>41501</v>
      </c>
      <c r="N1806" s="315" t="s">
        <v>18599</v>
      </c>
      <c r="S1806" s="314" t="s">
        <v>1404</v>
      </c>
      <c r="W1806" s="316">
        <v>41399</v>
      </c>
      <c r="AB1806" s="314" t="s">
        <v>7399</v>
      </c>
      <c r="AS1806" s="314" t="s">
        <v>15111</v>
      </c>
      <c r="BD1806" s="314" t="s">
        <v>11771</v>
      </c>
      <c r="BE1806" s="314" t="s">
        <v>8637</v>
      </c>
      <c r="BG1806" s="175" t="s">
        <v>11772</v>
      </c>
      <c r="BP1806" s="314" t="s">
        <v>15136</v>
      </c>
      <c r="BQ1806" s="314" t="s">
        <v>15099</v>
      </c>
      <c r="BV1806" s="314" t="s">
        <v>11571</v>
      </c>
      <c r="BW1806" s="181">
        <v>41496</v>
      </c>
      <c r="BZ1806" s="181">
        <v>41496</v>
      </c>
      <c r="CA1806" s="292">
        <v>0.75</v>
      </c>
      <c r="CB1806" t="s">
        <v>1419</v>
      </c>
      <c r="CF1806" s="318" t="s">
        <v>2674</v>
      </c>
      <c r="DM1806" s="314" t="s">
        <v>11235</v>
      </c>
      <c r="DP1806" s="314" t="s">
        <v>9144</v>
      </c>
      <c r="DQ1806" s="314">
        <v>19.899999999999999</v>
      </c>
      <c r="DR1806" s="314" t="s">
        <v>11281</v>
      </c>
      <c r="EH1806" s="314" t="s">
        <v>11270</v>
      </c>
      <c r="EI1806" s="314" t="s">
        <v>9144</v>
      </c>
      <c r="EJ1806" s="314">
        <v>0.12</v>
      </c>
    </row>
    <row r="1807" spans="7:140" x14ac:dyDescent="0.35">
      <c r="G1807" s="322">
        <v>41501</v>
      </c>
      <c r="N1807" s="315" t="s">
        <v>18599</v>
      </c>
      <c r="S1807" s="314" t="s">
        <v>1404</v>
      </c>
      <c r="W1807" s="316">
        <v>41399</v>
      </c>
      <c r="AB1807" s="314" t="s">
        <v>7399</v>
      </c>
      <c r="AS1807" s="314" t="s">
        <v>15111</v>
      </c>
      <c r="BD1807" s="314" t="s">
        <v>11771</v>
      </c>
      <c r="BE1807" s="314" t="s">
        <v>8637</v>
      </c>
      <c r="BG1807" s="175" t="s">
        <v>11772</v>
      </c>
      <c r="BP1807" s="314" t="s">
        <v>15136</v>
      </c>
      <c r="BQ1807" s="314" t="s">
        <v>15099</v>
      </c>
      <c r="BV1807" s="314" t="s">
        <v>11571</v>
      </c>
      <c r="BW1807" s="181">
        <v>41496</v>
      </c>
      <c r="BZ1807" s="181">
        <v>41496</v>
      </c>
      <c r="CA1807" s="292">
        <v>0.91666666666666663</v>
      </c>
      <c r="CB1807" t="s">
        <v>1419</v>
      </c>
      <c r="CF1807" s="318" t="s">
        <v>2674</v>
      </c>
      <c r="DM1807" s="314" t="s">
        <v>11235</v>
      </c>
      <c r="DP1807" s="314" t="s">
        <v>9144</v>
      </c>
      <c r="DQ1807" s="314">
        <v>19.8</v>
      </c>
      <c r="DR1807" s="314" t="s">
        <v>11281</v>
      </c>
      <c r="EH1807" s="314" t="s">
        <v>11270</v>
      </c>
      <c r="EI1807" s="314" t="s">
        <v>9144</v>
      </c>
      <c r="EJ1807" s="314">
        <v>0.12</v>
      </c>
    </row>
    <row r="1808" spans="7:140" x14ac:dyDescent="0.35">
      <c r="G1808" s="322">
        <v>41501</v>
      </c>
      <c r="N1808" s="315" t="s">
        <v>18599</v>
      </c>
      <c r="S1808" s="314" t="s">
        <v>1404</v>
      </c>
      <c r="W1808" s="316">
        <v>41399</v>
      </c>
      <c r="AB1808" s="314" t="s">
        <v>7399</v>
      </c>
      <c r="AS1808" s="314" t="s">
        <v>15111</v>
      </c>
      <c r="BD1808" s="314" t="s">
        <v>11771</v>
      </c>
      <c r="BE1808" s="314" t="s">
        <v>8637</v>
      </c>
      <c r="BG1808" s="175" t="s">
        <v>11772</v>
      </c>
      <c r="BP1808" s="314" t="s">
        <v>15136</v>
      </c>
      <c r="BQ1808" s="314" t="s">
        <v>15099</v>
      </c>
      <c r="BV1808" s="314" t="s">
        <v>11571</v>
      </c>
      <c r="BW1808" s="181">
        <v>41497</v>
      </c>
      <c r="BZ1808" s="181">
        <v>41497</v>
      </c>
      <c r="CA1808" s="292">
        <v>8.3333333333333329E-2</v>
      </c>
      <c r="CB1808" t="s">
        <v>1419</v>
      </c>
      <c r="CF1808" s="318" t="s">
        <v>2674</v>
      </c>
      <c r="DM1808" s="314" t="s">
        <v>11235</v>
      </c>
      <c r="DP1808" s="314" t="s">
        <v>9144</v>
      </c>
      <c r="DQ1808" s="314">
        <v>19.8</v>
      </c>
      <c r="DR1808" s="314" t="s">
        <v>11281</v>
      </c>
      <c r="EH1808" s="314" t="s">
        <v>11270</v>
      </c>
      <c r="EI1808" s="314" t="s">
        <v>9144</v>
      </c>
      <c r="EJ1808" s="314">
        <v>0.12</v>
      </c>
    </row>
    <row r="1809" spans="7:140" x14ac:dyDescent="0.35">
      <c r="G1809" s="322">
        <v>41501</v>
      </c>
      <c r="N1809" s="315" t="s">
        <v>18599</v>
      </c>
      <c r="S1809" s="314" t="s">
        <v>1404</v>
      </c>
      <c r="W1809" s="316">
        <v>41399</v>
      </c>
      <c r="AB1809" s="314" t="s">
        <v>7399</v>
      </c>
      <c r="AS1809" s="314" t="s">
        <v>15111</v>
      </c>
      <c r="BD1809" s="314" t="s">
        <v>11771</v>
      </c>
      <c r="BE1809" s="314" t="s">
        <v>8637</v>
      </c>
      <c r="BG1809" s="175" t="s">
        <v>11772</v>
      </c>
      <c r="BP1809" s="314" t="s">
        <v>15136</v>
      </c>
      <c r="BQ1809" s="314" t="s">
        <v>15099</v>
      </c>
      <c r="BV1809" s="314" t="s">
        <v>11571</v>
      </c>
      <c r="BW1809" s="181">
        <v>41497</v>
      </c>
      <c r="BZ1809" s="181">
        <v>41497</v>
      </c>
      <c r="CA1809" s="292">
        <v>0.25</v>
      </c>
      <c r="CB1809" t="s">
        <v>1419</v>
      </c>
      <c r="CF1809" s="318" t="s">
        <v>2674</v>
      </c>
      <c r="DM1809" s="314" t="s">
        <v>11235</v>
      </c>
      <c r="DP1809" s="314" t="s">
        <v>9144</v>
      </c>
      <c r="DQ1809" s="314">
        <v>19.899999999999999</v>
      </c>
      <c r="DR1809" s="314" t="s">
        <v>11281</v>
      </c>
      <c r="EH1809" s="314" t="s">
        <v>11270</v>
      </c>
      <c r="EI1809" s="314" t="s">
        <v>9144</v>
      </c>
      <c r="EJ1809" s="314">
        <v>0.12</v>
      </c>
    </row>
    <row r="1810" spans="7:140" x14ac:dyDescent="0.35">
      <c r="G1810" s="322">
        <v>41501</v>
      </c>
      <c r="N1810" s="315" t="s">
        <v>18599</v>
      </c>
      <c r="S1810" s="314" t="s">
        <v>1404</v>
      </c>
      <c r="W1810" s="316">
        <v>41399</v>
      </c>
      <c r="AB1810" s="314" t="s">
        <v>7399</v>
      </c>
      <c r="AS1810" s="314" t="s">
        <v>15111</v>
      </c>
      <c r="BD1810" s="314" t="s">
        <v>11771</v>
      </c>
      <c r="BE1810" s="314" t="s">
        <v>8637</v>
      </c>
      <c r="BG1810" s="175" t="s">
        <v>11772</v>
      </c>
      <c r="BP1810" s="314" t="s">
        <v>15136</v>
      </c>
      <c r="BQ1810" s="314" t="s">
        <v>15099</v>
      </c>
      <c r="BV1810" s="314" t="s">
        <v>11571</v>
      </c>
      <c r="BW1810" s="181">
        <v>41497</v>
      </c>
      <c r="BZ1810" s="181">
        <v>41497</v>
      </c>
      <c r="CA1810" s="292">
        <v>0.41666666666666669</v>
      </c>
      <c r="CB1810" t="s">
        <v>1419</v>
      </c>
      <c r="CF1810" s="318" t="s">
        <v>2674</v>
      </c>
      <c r="DM1810" s="314" t="s">
        <v>11235</v>
      </c>
      <c r="DP1810" s="314" t="s">
        <v>9144</v>
      </c>
      <c r="DQ1810" s="314">
        <v>19.8</v>
      </c>
      <c r="DR1810" s="314" t="s">
        <v>11281</v>
      </c>
      <c r="EH1810" s="314" t="s">
        <v>11270</v>
      </c>
      <c r="EI1810" s="314" t="s">
        <v>9144</v>
      </c>
      <c r="EJ1810" s="314">
        <v>0.12</v>
      </c>
    </row>
    <row r="1811" spans="7:140" x14ac:dyDescent="0.35">
      <c r="G1811" s="322">
        <v>41501</v>
      </c>
      <c r="N1811" s="315" t="s">
        <v>18599</v>
      </c>
      <c r="S1811" s="314" t="s">
        <v>1404</v>
      </c>
      <c r="W1811" s="316">
        <v>41399</v>
      </c>
      <c r="AB1811" s="314" t="s">
        <v>7399</v>
      </c>
      <c r="AS1811" s="314" t="s">
        <v>15111</v>
      </c>
      <c r="BD1811" s="314" t="s">
        <v>11771</v>
      </c>
      <c r="BE1811" s="314" t="s">
        <v>8637</v>
      </c>
      <c r="BG1811" s="175" t="s">
        <v>11772</v>
      </c>
      <c r="BP1811" s="314" t="s">
        <v>15136</v>
      </c>
      <c r="BQ1811" s="314" t="s">
        <v>15099</v>
      </c>
      <c r="BV1811" s="314" t="s">
        <v>11571</v>
      </c>
      <c r="BW1811" s="181">
        <v>41497</v>
      </c>
      <c r="BZ1811" s="181">
        <v>41497</v>
      </c>
      <c r="CA1811" s="292">
        <v>0.58333333333333337</v>
      </c>
      <c r="CB1811" t="s">
        <v>1419</v>
      </c>
      <c r="CF1811" s="318" t="s">
        <v>2674</v>
      </c>
      <c r="DM1811" s="314" t="s">
        <v>11235</v>
      </c>
      <c r="DP1811" s="314" t="s">
        <v>9144</v>
      </c>
      <c r="DQ1811" s="314">
        <v>19.8</v>
      </c>
      <c r="DR1811" s="314" t="s">
        <v>11281</v>
      </c>
      <c r="EH1811" s="314" t="s">
        <v>11270</v>
      </c>
      <c r="EI1811" s="314" t="s">
        <v>9144</v>
      </c>
      <c r="EJ1811" s="314">
        <v>0.12</v>
      </c>
    </row>
    <row r="1812" spans="7:140" x14ac:dyDescent="0.35">
      <c r="G1812" s="322">
        <v>41501</v>
      </c>
      <c r="N1812" s="315" t="s">
        <v>18599</v>
      </c>
      <c r="S1812" s="314" t="s">
        <v>1404</v>
      </c>
      <c r="W1812" s="316">
        <v>41399</v>
      </c>
      <c r="AB1812" s="314" t="s">
        <v>7399</v>
      </c>
      <c r="AS1812" s="314" t="s">
        <v>15111</v>
      </c>
      <c r="BD1812" s="314" t="s">
        <v>11771</v>
      </c>
      <c r="BE1812" s="314" t="s">
        <v>8637</v>
      </c>
      <c r="BG1812" s="175" t="s">
        <v>11772</v>
      </c>
      <c r="BP1812" s="314" t="s">
        <v>15136</v>
      </c>
      <c r="BQ1812" s="314" t="s">
        <v>15099</v>
      </c>
      <c r="BV1812" s="314" t="s">
        <v>11571</v>
      </c>
      <c r="BW1812" s="181">
        <v>41497</v>
      </c>
      <c r="BZ1812" s="181">
        <v>41497</v>
      </c>
      <c r="CA1812" s="292">
        <v>0.75</v>
      </c>
      <c r="CB1812" t="s">
        <v>1419</v>
      </c>
      <c r="CF1812" s="318" t="s">
        <v>2674</v>
      </c>
      <c r="DM1812" s="314" t="s">
        <v>11235</v>
      </c>
      <c r="DP1812" s="314" t="s">
        <v>9144</v>
      </c>
      <c r="DQ1812" s="314">
        <v>19.899999999999999</v>
      </c>
      <c r="DR1812" s="314" t="s">
        <v>11281</v>
      </c>
      <c r="EH1812" s="314" t="s">
        <v>11270</v>
      </c>
      <c r="EI1812" s="314" t="s">
        <v>9144</v>
      </c>
      <c r="EJ1812" s="314">
        <v>0.12</v>
      </c>
    </row>
    <row r="1813" spans="7:140" x14ac:dyDescent="0.35">
      <c r="G1813" s="322">
        <v>41501</v>
      </c>
      <c r="N1813" s="315" t="s">
        <v>18599</v>
      </c>
      <c r="S1813" s="314" t="s">
        <v>1404</v>
      </c>
      <c r="W1813" s="316">
        <v>41399</v>
      </c>
      <c r="AB1813" s="314" t="s">
        <v>7399</v>
      </c>
      <c r="AS1813" s="314" t="s">
        <v>15111</v>
      </c>
      <c r="BD1813" s="314" t="s">
        <v>11771</v>
      </c>
      <c r="BE1813" s="314" t="s">
        <v>8637</v>
      </c>
      <c r="BG1813" s="175" t="s">
        <v>11772</v>
      </c>
      <c r="BP1813" s="314" t="s">
        <v>15136</v>
      </c>
      <c r="BQ1813" s="314" t="s">
        <v>15099</v>
      </c>
      <c r="BV1813" s="314" t="s">
        <v>11571</v>
      </c>
      <c r="BW1813" s="181">
        <v>41497</v>
      </c>
      <c r="BZ1813" s="181">
        <v>41497</v>
      </c>
      <c r="CA1813" s="292">
        <v>0.91666666666666663</v>
      </c>
      <c r="CB1813" t="s">
        <v>1419</v>
      </c>
      <c r="CF1813" s="318" t="s">
        <v>2674</v>
      </c>
      <c r="DM1813" s="314" t="s">
        <v>11235</v>
      </c>
      <c r="DP1813" s="314" t="s">
        <v>9144</v>
      </c>
      <c r="DQ1813" s="314">
        <v>19.8</v>
      </c>
      <c r="DR1813" s="314" t="s">
        <v>11281</v>
      </c>
      <c r="EH1813" s="314" t="s">
        <v>11270</v>
      </c>
      <c r="EI1813" s="314" t="s">
        <v>9144</v>
      </c>
      <c r="EJ1813" s="314">
        <v>0.12</v>
      </c>
    </row>
    <row r="1814" spans="7:140" x14ac:dyDescent="0.35">
      <c r="G1814" s="322">
        <v>41501</v>
      </c>
      <c r="N1814" s="315" t="s">
        <v>18599</v>
      </c>
      <c r="S1814" s="314" t="s">
        <v>1404</v>
      </c>
      <c r="W1814" s="316">
        <v>41399</v>
      </c>
      <c r="AB1814" s="314" t="s">
        <v>7399</v>
      </c>
      <c r="AS1814" s="314" t="s">
        <v>15111</v>
      </c>
      <c r="BD1814" s="314" t="s">
        <v>11771</v>
      </c>
      <c r="BE1814" s="314" t="s">
        <v>8637</v>
      </c>
      <c r="BG1814" s="175" t="s">
        <v>11772</v>
      </c>
      <c r="BP1814" s="314" t="s">
        <v>15136</v>
      </c>
      <c r="BQ1814" s="314" t="s">
        <v>15099</v>
      </c>
      <c r="BV1814" s="314" t="s">
        <v>11571</v>
      </c>
      <c r="BW1814" s="181">
        <v>41498</v>
      </c>
      <c r="BZ1814" s="181">
        <v>41498</v>
      </c>
      <c r="CA1814" s="292">
        <v>8.3333333333333329E-2</v>
      </c>
      <c r="CB1814" t="s">
        <v>1419</v>
      </c>
      <c r="CF1814" s="318" t="s">
        <v>2674</v>
      </c>
      <c r="DM1814" s="314" t="s">
        <v>11235</v>
      </c>
      <c r="DP1814" s="314" t="s">
        <v>9144</v>
      </c>
      <c r="DQ1814" s="314">
        <v>20.2</v>
      </c>
      <c r="DR1814" s="314" t="s">
        <v>11281</v>
      </c>
      <c r="EH1814" s="314" t="s">
        <v>11270</v>
      </c>
      <c r="EI1814" s="314" t="s">
        <v>9144</v>
      </c>
      <c r="EJ1814" s="314">
        <v>0.12</v>
      </c>
    </row>
    <row r="1815" spans="7:140" x14ac:dyDescent="0.35">
      <c r="G1815" s="322">
        <v>41501</v>
      </c>
      <c r="N1815" s="315" t="s">
        <v>18599</v>
      </c>
      <c r="S1815" s="314" t="s">
        <v>1404</v>
      </c>
      <c r="W1815" s="316">
        <v>41399</v>
      </c>
      <c r="AB1815" s="314" t="s">
        <v>7399</v>
      </c>
      <c r="AS1815" s="314" t="s">
        <v>15111</v>
      </c>
      <c r="BD1815" s="314" t="s">
        <v>11771</v>
      </c>
      <c r="BE1815" s="314" t="s">
        <v>8637</v>
      </c>
      <c r="BG1815" s="175" t="s">
        <v>11772</v>
      </c>
      <c r="BP1815" s="314" t="s">
        <v>15136</v>
      </c>
      <c r="BQ1815" s="314" t="s">
        <v>15099</v>
      </c>
      <c r="BV1815" s="314" t="s">
        <v>11571</v>
      </c>
      <c r="BW1815" s="181">
        <v>41498</v>
      </c>
      <c r="BZ1815" s="181">
        <v>41498</v>
      </c>
      <c r="CA1815" s="292">
        <v>0.25</v>
      </c>
      <c r="CB1815" t="s">
        <v>1419</v>
      </c>
      <c r="CF1815" s="318" t="s">
        <v>2674</v>
      </c>
      <c r="DM1815" s="314" t="s">
        <v>11235</v>
      </c>
      <c r="DP1815" s="314" t="s">
        <v>9144</v>
      </c>
      <c r="DQ1815" s="314">
        <v>19.3</v>
      </c>
      <c r="DR1815" s="314" t="s">
        <v>11281</v>
      </c>
      <c r="EH1815" s="314" t="s">
        <v>11270</v>
      </c>
      <c r="EI1815" s="314" t="s">
        <v>9144</v>
      </c>
      <c r="EJ1815" s="314">
        <v>0.12</v>
      </c>
    </row>
    <row r="1816" spans="7:140" x14ac:dyDescent="0.35">
      <c r="G1816" s="322">
        <v>41501</v>
      </c>
      <c r="N1816" s="315" t="s">
        <v>18599</v>
      </c>
      <c r="S1816" s="314" t="s">
        <v>1404</v>
      </c>
      <c r="W1816" s="316">
        <v>41399</v>
      </c>
      <c r="AB1816" s="314" t="s">
        <v>7399</v>
      </c>
      <c r="AS1816" s="314" t="s">
        <v>15111</v>
      </c>
      <c r="BD1816" s="314" t="s">
        <v>11771</v>
      </c>
      <c r="BE1816" s="314" t="s">
        <v>8637</v>
      </c>
      <c r="BG1816" s="175" t="s">
        <v>11772</v>
      </c>
      <c r="BP1816" s="314" t="s">
        <v>15136</v>
      </c>
      <c r="BQ1816" s="314" t="s">
        <v>15099</v>
      </c>
      <c r="BV1816" s="314" t="s">
        <v>11571</v>
      </c>
      <c r="BW1816" s="181">
        <v>41498</v>
      </c>
      <c r="BZ1816" s="181">
        <v>41498</v>
      </c>
      <c r="CA1816" s="292">
        <v>0.41666666666666669</v>
      </c>
      <c r="CB1816" t="s">
        <v>1419</v>
      </c>
      <c r="CF1816" s="318" t="s">
        <v>2674</v>
      </c>
      <c r="DM1816" s="314" t="s">
        <v>11235</v>
      </c>
      <c r="DP1816" s="314" t="s">
        <v>9144</v>
      </c>
      <c r="DQ1816" s="314">
        <v>19.399999999999999</v>
      </c>
      <c r="DR1816" s="314" t="s">
        <v>11281</v>
      </c>
      <c r="EH1816" s="314" t="s">
        <v>11270</v>
      </c>
      <c r="EI1816" s="314" t="s">
        <v>9144</v>
      </c>
      <c r="EJ1816" s="314">
        <v>0.12</v>
      </c>
    </row>
    <row r="1817" spans="7:140" x14ac:dyDescent="0.35">
      <c r="G1817" s="322">
        <v>41501</v>
      </c>
      <c r="N1817" s="315" t="s">
        <v>18599</v>
      </c>
      <c r="S1817" s="314" t="s">
        <v>1404</v>
      </c>
      <c r="W1817" s="316">
        <v>41399</v>
      </c>
      <c r="AB1817" s="314" t="s">
        <v>7399</v>
      </c>
      <c r="AS1817" s="314" t="s">
        <v>15111</v>
      </c>
      <c r="BD1817" s="314" t="s">
        <v>11771</v>
      </c>
      <c r="BE1817" s="314" t="s">
        <v>8637</v>
      </c>
      <c r="BG1817" s="175" t="s">
        <v>11772</v>
      </c>
      <c r="BP1817" s="314" t="s">
        <v>15136</v>
      </c>
      <c r="BQ1817" s="314" t="s">
        <v>15099</v>
      </c>
      <c r="BV1817" s="314" t="s">
        <v>11571</v>
      </c>
      <c r="BW1817" s="181">
        <v>41498</v>
      </c>
      <c r="BZ1817" s="181">
        <v>41498</v>
      </c>
      <c r="CA1817" s="292">
        <v>0.58333333333333337</v>
      </c>
      <c r="CB1817" t="s">
        <v>1419</v>
      </c>
      <c r="CF1817" s="318" t="s">
        <v>2674</v>
      </c>
      <c r="DM1817" s="314" t="s">
        <v>11235</v>
      </c>
      <c r="DP1817" s="314" t="s">
        <v>9144</v>
      </c>
      <c r="DQ1817" s="314">
        <v>21.1</v>
      </c>
      <c r="DR1817" s="314" t="s">
        <v>11281</v>
      </c>
      <c r="EH1817" s="314" t="s">
        <v>11270</v>
      </c>
      <c r="EI1817" s="314" t="s">
        <v>9144</v>
      </c>
      <c r="EJ1817" s="314">
        <v>0.12</v>
      </c>
    </row>
    <row r="1818" spans="7:140" x14ac:dyDescent="0.35">
      <c r="G1818" s="322">
        <v>41501</v>
      </c>
      <c r="N1818" s="315" t="s">
        <v>18599</v>
      </c>
      <c r="S1818" s="314" t="s">
        <v>1404</v>
      </c>
      <c r="W1818" s="316">
        <v>41399</v>
      </c>
      <c r="AB1818" s="314" t="s">
        <v>7399</v>
      </c>
      <c r="AS1818" s="314" t="s">
        <v>15111</v>
      </c>
      <c r="BD1818" s="314" t="s">
        <v>11771</v>
      </c>
      <c r="BE1818" s="314" t="s">
        <v>8637</v>
      </c>
      <c r="BG1818" s="175" t="s">
        <v>11772</v>
      </c>
      <c r="BP1818" s="314" t="s">
        <v>15136</v>
      </c>
      <c r="BQ1818" s="314" t="s">
        <v>15099</v>
      </c>
      <c r="BV1818" s="314" t="s">
        <v>11571</v>
      </c>
      <c r="BW1818" s="181">
        <v>41498</v>
      </c>
      <c r="BZ1818" s="181">
        <v>41498</v>
      </c>
      <c r="CA1818" s="292">
        <v>0.75</v>
      </c>
      <c r="CB1818" t="s">
        <v>1419</v>
      </c>
      <c r="CF1818" s="318" t="s">
        <v>2674</v>
      </c>
      <c r="DM1818" s="314" t="s">
        <v>11235</v>
      </c>
      <c r="DP1818" s="314" t="s">
        <v>9144</v>
      </c>
      <c r="DQ1818" s="314">
        <v>21.4</v>
      </c>
      <c r="DR1818" s="314" t="s">
        <v>11281</v>
      </c>
      <c r="EH1818" s="314" t="s">
        <v>11270</v>
      </c>
      <c r="EI1818" s="314" t="s">
        <v>9144</v>
      </c>
      <c r="EJ1818" s="314">
        <v>0.12</v>
      </c>
    </row>
    <row r="1819" spans="7:140" x14ac:dyDescent="0.35">
      <c r="G1819" s="322">
        <v>41501</v>
      </c>
      <c r="N1819" s="315" t="s">
        <v>18599</v>
      </c>
      <c r="S1819" s="314" t="s">
        <v>1404</v>
      </c>
      <c r="W1819" s="316">
        <v>41399</v>
      </c>
      <c r="AB1819" s="314" t="s">
        <v>7399</v>
      </c>
      <c r="AS1819" s="314" t="s">
        <v>15111</v>
      </c>
      <c r="BD1819" s="314" t="s">
        <v>11771</v>
      </c>
      <c r="BE1819" s="314" t="s">
        <v>8637</v>
      </c>
      <c r="BG1819" s="175" t="s">
        <v>11772</v>
      </c>
      <c r="BP1819" s="314" t="s">
        <v>15136</v>
      </c>
      <c r="BQ1819" s="314" t="s">
        <v>15099</v>
      </c>
      <c r="BV1819" s="314" t="s">
        <v>11571</v>
      </c>
      <c r="BW1819" s="181">
        <v>41498</v>
      </c>
      <c r="BZ1819" s="181">
        <v>41498</v>
      </c>
      <c r="CA1819" s="292">
        <v>0.91666666666666663</v>
      </c>
      <c r="CB1819" t="s">
        <v>1419</v>
      </c>
      <c r="CF1819" s="318" t="s">
        <v>2674</v>
      </c>
      <c r="DM1819" s="314" t="s">
        <v>11235</v>
      </c>
      <c r="DP1819" s="314" t="s">
        <v>9144</v>
      </c>
      <c r="DQ1819" s="314">
        <v>21</v>
      </c>
      <c r="DR1819" s="314" t="s">
        <v>11281</v>
      </c>
      <c r="EH1819" s="314" t="s">
        <v>11270</v>
      </c>
      <c r="EI1819" s="314" t="s">
        <v>9144</v>
      </c>
      <c r="EJ1819" s="314">
        <v>0.12</v>
      </c>
    </row>
    <row r="1820" spans="7:140" x14ac:dyDescent="0.35">
      <c r="G1820" s="322">
        <v>41501</v>
      </c>
      <c r="N1820" s="315" t="s">
        <v>18599</v>
      </c>
      <c r="S1820" s="314" t="s">
        <v>1404</v>
      </c>
      <c r="W1820" s="316">
        <v>41399</v>
      </c>
      <c r="AB1820" s="314" t="s">
        <v>7399</v>
      </c>
      <c r="AS1820" s="314" t="s">
        <v>15111</v>
      </c>
      <c r="BD1820" s="314" t="s">
        <v>11771</v>
      </c>
      <c r="BE1820" s="314" t="s">
        <v>8637</v>
      </c>
      <c r="BG1820" s="175" t="s">
        <v>11772</v>
      </c>
      <c r="BP1820" s="314" t="s">
        <v>15136</v>
      </c>
      <c r="BQ1820" s="314" t="s">
        <v>15099</v>
      </c>
      <c r="BV1820" s="314" t="s">
        <v>11571</v>
      </c>
      <c r="BW1820" s="181">
        <v>41499</v>
      </c>
      <c r="BZ1820" s="181">
        <v>41499</v>
      </c>
      <c r="CA1820" s="292">
        <v>8.3333333333333329E-2</v>
      </c>
      <c r="CB1820" t="s">
        <v>1419</v>
      </c>
      <c r="CF1820" s="318" t="s">
        <v>2674</v>
      </c>
      <c r="DM1820" s="314" t="s">
        <v>11235</v>
      </c>
      <c r="DP1820" s="314" t="s">
        <v>9144</v>
      </c>
      <c r="DQ1820" s="314">
        <v>20.5</v>
      </c>
      <c r="DR1820" s="314" t="s">
        <v>11281</v>
      </c>
      <c r="EH1820" s="314" t="s">
        <v>11270</v>
      </c>
      <c r="EI1820" s="314" t="s">
        <v>9144</v>
      </c>
      <c r="EJ1820" s="314">
        <v>0.12</v>
      </c>
    </row>
    <row r="1821" spans="7:140" x14ac:dyDescent="0.35">
      <c r="G1821" s="322">
        <v>41501</v>
      </c>
      <c r="N1821" s="315" t="s">
        <v>18599</v>
      </c>
      <c r="S1821" s="314" t="s">
        <v>1404</v>
      </c>
      <c r="W1821" s="316">
        <v>41399</v>
      </c>
      <c r="AB1821" s="314" t="s">
        <v>7399</v>
      </c>
      <c r="AS1821" s="314" t="s">
        <v>15111</v>
      </c>
      <c r="BD1821" s="314" t="s">
        <v>11771</v>
      </c>
      <c r="BE1821" s="314" t="s">
        <v>8637</v>
      </c>
      <c r="BG1821" s="175" t="s">
        <v>11772</v>
      </c>
      <c r="BP1821" s="314" t="s">
        <v>15136</v>
      </c>
      <c r="BQ1821" s="314" t="s">
        <v>15099</v>
      </c>
      <c r="BV1821" s="314" t="s">
        <v>11571</v>
      </c>
      <c r="BW1821" s="181">
        <v>41499</v>
      </c>
      <c r="BZ1821" s="181">
        <v>41499</v>
      </c>
      <c r="CA1821" s="292">
        <v>0.25</v>
      </c>
      <c r="CB1821" t="s">
        <v>1419</v>
      </c>
      <c r="CF1821" s="318" t="s">
        <v>2674</v>
      </c>
      <c r="DM1821" s="314" t="s">
        <v>11235</v>
      </c>
      <c r="DP1821" s="314" t="s">
        <v>9144</v>
      </c>
      <c r="DQ1821" s="314">
        <v>19.899999999999999</v>
      </c>
      <c r="DR1821" s="314" t="s">
        <v>11281</v>
      </c>
      <c r="EH1821" s="314" t="s">
        <v>11270</v>
      </c>
      <c r="EI1821" s="314" t="s">
        <v>9144</v>
      </c>
      <c r="EJ1821" s="314">
        <v>0.12</v>
      </c>
    </row>
    <row r="1822" spans="7:140" x14ac:dyDescent="0.35">
      <c r="G1822" s="322">
        <v>41501</v>
      </c>
      <c r="N1822" s="315" t="s">
        <v>18599</v>
      </c>
      <c r="S1822" s="314" t="s">
        <v>1404</v>
      </c>
      <c r="W1822" s="316">
        <v>41399</v>
      </c>
      <c r="AB1822" s="314" t="s">
        <v>7399</v>
      </c>
      <c r="AS1822" s="314" t="s">
        <v>15111</v>
      </c>
      <c r="BD1822" s="314" t="s">
        <v>11771</v>
      </c>
      <c r="BE1822" s="314" t="s">
        <v>8637</v>
      </c>
      <c r="BG1822" s="175" t="s">
        <v>11772</v>
      </c>
      <c r="BP1822" s="314" t="s">
        <v>15136</v>
      </c>
      <c r="BQ1822" s="314" t="s">
        <v>15099</v>
      </c>
      <c r="BV1822" s="314" t="s">
        <v>11571</v>
      </c>
      <c r="BW1822" s="181">
        <v>41499</v>
      </c>
      <c r="BZ1822" s="181">
        <v>41499</v>
      </c>
      <c r="CA1822" s="292">
        <v>0.41666666666666669</v>
      </c>
      <c r="CB1822" t="s">
        <v>1419</v>
      </c>
      <c r="CF1822" s="318" t="s">
        <v>2674</v>
      </c>
      <c r="DM1822" s="314" t="s">
        <v>11235</v>
      </c>
      <c r="DP1822" s="314" t="s">
        <v>9144</v>
      </c>
      <c r="DQ1822" s="314">
        <v>20.9</v>
      </c>
      <c r="DR1822" s="314" t="s">
        <v>11281</v>
      </c>
      <c r="EH1822" s="314" t="s">
        <v>11270</v>
      </c>
      <c r="EI1822" s="314" t="s">
        <v>9144</v>
      </c>
      <c r="EJ1822" s="314">
        <v>0.12</v>
      </c>
    </row>
    <row r="1823" spans="7:140" x14ac:dyDescent="0.35">
      <c r="G1823" s="322">
        <v>41501</v>
      </c>
      <c r="N1823" s="315" t="s">
        <v>18599</v>
      </c>
      <c r="S1823" s="314" t="s">
        <v>1404</v>
      </c>
      <c r="W1823" s="316">
        <v>41399</v>
      </c>
      <c r="AB1823" s="314" t="s">
        <v>7399</v>
      </c>
      <c r="AS1823" s="314" t="s">
        <v>15111</v>
      </c>
      <c r="BD1823" s="314" t="s">
        <v>11771</v>
      </c>
      <c r="BE1823" s="314" t="s">
        <v>8637</v>
      </c>
      <c r="BG1823" s="175" t="s">
        <v>11772</v>
      </c>
      <c r="BP1823" s="314" t="s">
        <v>15136</v>
      </c>
      <c r="BQ1823" s="314" t="s">
        <v>15099</v>
      </c>
      <c r="BV1823" s="314" t="s">
        <v>11571</v>
      </c>
      <c r="BW1823" s="181">
        <v>41499</v>
      </c>
      <c r="BZ1823" s="181">
        <v>41499</v>
      </c>
      <c r="CA1823" s="292">
        <v>0.58333333333333337</v>
      </c>
      <c r="CB1823" t="s">
        <v>1419</v>
      </c>
      <c r="CF1823" s="318" t="s">
        <v>2674</v>
      </c>
      <c r="DM1823" s="314" t="s">
        <v>11235</v>
      </c>
      <c r="DP1823" s="314" t="s">
        <v>9144</v>
      </c>
      <c r="DQ1823" s="314">
        <v>23.3</v>
      </c>
      <c r="DR1823" s="314" t="s">
        <v>11281</v>
      </c>
      <c r="EH1823" s="314" t="s">
        <v>11270</v>
      </c>
      <c r="EI1823" s="314" t="s">
        <v>9144</v>
      </c>
      <c r="EJ1823" s="314">
        <v>0.12</v>
      </c>
    </row>
    <row r="1824" spans="7:140" x14ac:dyDescent="0.35">
      <c r="G1824" s="322">
        <v>41501</v>
      </c>
      <c r="N1824" s="315" t="s">
        <v>18599</v>
      </c>
      <c r="S1824" s="314" t="s">
        <v>1404</v>
      </c>
      <c r="W1824" s="316">
        <v>41399</v>
      </c>
      <c r="AB1824" s="314" t="s">
        <v>7399</v>
      </c>
      <c r="AS1824" s="314" t="s">
        <v>15111</v>
      </c>
      <c r="BD1824" s="314" t="s">
        <v>11771</v>
      </c>
      <c r="BE1824" s="314" t="s">
        <v>8637</v>
      </c>
      <c r="BG1824" s="175" t="s">
        <v>11772</v>
      </c>
      <c r="BP1824" s="314" t="s">
        <v>15136</v>
      </c>
      <c r="BQ1824" s="314" t="s">
        <v>15099</v>
      </c>
      <c r="BV1824" s="314" t="s">
        <v>11571</v>
      </c>
      <c r="BW1824" s="181">
        <v>41499</v>
      </c>
      <c r="BZ1824" s="181">
        <v>41499</v>
      </c>
      <c r="CA1824" s="292">
        <v>0.75</v>
      </c>
      <c r="CB1824" t="s">
        <v>1419</v>
      </c>
      <c r="CF1824" s="318" t="s">
        <v>2674</v>
      </c>
      <c r="DM1824" s="314" t="s">
        <v>11235</v>
      </c>
      <c r="DP1824" s="314" t="s">
        <v>9144</v>
      </c>
      <c r="DQ1824" s="314">
        <v>24.5</v>
      </c>
      <c r="DR1824" s="314" t="s">
        <v>11281</v>
      </c>
      <c r="EH1824" s="314" t="s">
        <v>11270</v>
      </c>
      <c r="EI1824" s="314" t="s">
        <v>9144</v>
      </c>
      <c r="EJ1824" s="314">
        <v>0.12</v>
      </c>
    </row>
    <row r="1825" spans="7:140" x14ac:dyDescent="0.35">
      <c r="G1825" s="322">
        <v>41501</v>
      </c>
      <c r="N1825" s="315" t="s">
        <v>18599</v>
      </c>
      <c r="S1825" s="314" t="s">
        <v>1404</v>
      </c>
      <c r="W1825" s="316">
        <v>41399</v>
      </c>
      <c r="AB1825" s="314" t="s">
        <v>7399</v>
      </c>
      <c r="AS1825" s="314" t="s">
        <v>15111</v>
      </c>
      <c r="BD1825" s="314" t="s">
        <v>11771</v>
      </c>
      <c r="BE1825" s="314" t="s">
        <v>8637</v>
      </c>
      <c r="BG1825" s="175" t="s">
        <v>11772</v>
      </c>
      <c r="BP1825" s="314" t="s">
        <v>15136</v>
      </c>
      <c r="BQ1825" s="314" t="s">
        <v>15099</v>
      </c>
      <c r="BV1825" s="314" t="s">
        <v>11571</v>
      </c>
      <c r="BW1825" s="181">
        <v>41499</v>
      </c>
      <c r="BZ1825" s="181">
        <v>41499</v>
      </c>
      <c r="CA1825" s="292">
        <v>0.91666666666666663</v>
      </c>
      <c r="CB1825" t="s">
        <v>1419</v>
      </c>
      <c r="CF1825" s="318" t="s">
        <v>2674</v>
      </c>
      <c r="DM1825" s="314" t="s">
        <v>11235</v>
      </c>
      <c r="DP1825" s="314" t="s">
        <v>9144</v>
      </c>
      <c r="DQ1825" s="314">
        <v>23.2</v>
      </c>
      <c r="DR1825" s="314" t="s">
        <v>11281</v>
      </c>
      <c r="EH1825" s="314" t="s">
        <v>11270</v>
      </c>
      <c r="EI1825" s="314" t="s">
        <v>9144</v>
      </c>
      <c r="EJ1825" s="314">
        <v>0.12</v>
      </c>
    </row>
    <row r="1826" spans="7:140" x14ac:dyDescent="0.35">
      <c r="G1826" s="322">
        <v>41501</v>
      </c>
      <c r="N1826" s="315" t="s">
        <v>18599</v>
      </c>
      <c r="S1826" s="314" t="s">
        <v>1404</v>
      </c>
      <c r="W1826" s="316">
        <v>41399</v>
      </c>
      <c r="AB1826" s="314" t="s">
        <v>7399</v>
      </c>
      <c r="AS1826" s="314" t="s">
        <v>15111</v>
      </c>
      <c r="BD1826" s="314" t="s">
        <v>11771</v>
      </c>
      <c r="BE1826" s="314" t="s">
        <v>8637</v>
      </c>
      <c r="BG1826" s="175" t="s">
        <v>11772</v>
      </c>
      <c r="BP1826" s="314" t="s">
        <v>15136</v>
      </c>
      <c r="BQ1826" s="314" t="s">
        <v>15099</v>
      </c>
      <c r="BV1826" s="314" t="s">
        <v>11571</v>
      </c>
      <c r="BW1826" s="181">
        <v>41500</v>
      </c>
      <c r="BZ1826" s="181">
        <v>41500</v>
      </c>
      <c r="CA1826" s="292">
        <v>8.3333333333333329E-2</v>
      </c>
      <c r="CB1826" t="s">
        <v>1419</v>
      </c>
      <c r="CF1826" s="318" t="s">
        <v>2674</v>
      </c>
      <c r="DM1826" s="314" t="s">
        <v>11235</v>
      </c>
      <c r="DP1826" s="314" t="s">
        <v>9144</v>
      </c>
      <c r="DQ1826" s="314">
        <v>22.1</v>
      </c>
      <c r="DR1826" s="314" t="s">
        <v>11281</v>
      </c>
      <c r="EH1826" s="314" t="s">
        <v>11270</v>
      </c>
      <c r="EI1826" s="314" t="s">
        <v>9144</v>
      </c>
      <c r="EJ1826" s="314">
        <v>0.12</v>
      </c>
    </row>
    <row r="1827" spans="7:140" x14ac:dyDescent="0.35">
      <c r="G1827" s="322">
        <v>41501</v>
      </c>
      <c r="N1827" s="315" t="s">
        <v>18599</v>
      </c>
      <c r="S1827" s="314" t="s">
        <v>1404</v>
      </c>
      <c r="W1827" s="316">
        <v>41399</v>
      </c>
      <c r="AB1827" s="314" t="s">
        <v>7399</v>
      </c>
      <c r="AS1827" s="314" t="s">
        <v>15111</v>
      </c>
      <c r="BD1827" s="314" t="s">
        <v>11771</v>
      </c>
      <c r="BE1827" s="314" t="s">
        <v>8637</v>
      </c>
      <c r="BG1827" s="175" t="s">
        <v>11772</v>
      </c>
      <c r="BP1827" s="314" t="s">
        <v>15136</v>
      </c>
      <c r="BQ1827" s="314" t="s">
        <v>15099</v>
      </c>
      <c r="BV1827" s="314" t="s">
        <v>11571</v>
      </c>
      <c r="BW1827" s="181">
        <v>41500</v>
      </c>
      <c r="BZ1827" s="181">
        <v>41500</v>
      </c>
      <c r="CA1827" s="292">
        <v>0.25</v>
      </c>
      <c r="CB1827" t="s">
        <v>1419</v>
      </c>
      <c r="CF1827" s="318" t="s">
        <v>2674</v>
      </c>
      <c r="DM1827" s="314" t="s">
        <v>11235</v>
      </c>
      <c r="DP1827" s="314" t="s">
        <v>9144</v>
      </c>
      <c r="DQ1827" s="314">
        <v>20.8</v>
      </c>
      <c r="DR1827" s="314" t="s">
        <v>11281</v>
      </c>
      <c r="EH1827" s="314" t="s">
        <v>11270</v>
      </c>
      <c r="EI1827" s="314" t="s">
        <v>9144</v>
      </c>
      <c r="EJ1827" s="314">
        <v>0.12</v>
      </c>
    </row>
    <row r="1828" spans="7:140" x14ac:dyDescent="0.35">
      <c r="G1828" s="322">
        <v>41501</v>
      </c>
      <c r="N1828" s="315" t="s">
        <v>18599</v>
      </c>
      <c r="S1828" s="314" t="s">
        <v>1404</v>
      </c>
      <c r="W1828" s="316">
        <v>41399</v>
      </c>
      <c r="AB1828" s="314" t="s">
        <v>7399</v>
      </c>
      <c r="AS1828" s="314" t="s">
        <v>15111</v>
      </c>
      <c r="BD1828" s="314" t="s">
        <v>11771</v>
      </c>
      <c r="BE1828" s="314" t="s">
        <v>8637</v>
      </c>
      <c r="BG1828" s="175" t="s">
        <v>11772</v>
      </c>
      <c r="BP1828" s="314" t="s">
        <v>15136</v>
      </c>
      <c r="BQ1828" s="314" t="s">
        <v>15099</v>
      </c>
      <c r="BV1828" s="314" t="s">
        <v>11571</v>
      </c>
      <c r="BW1828" s="181">
        <v>41500</v>
      </c>
      <c r="BZ1828" s="181">
        <v>41500</v>
      </c>
      <c r="CA1828" s="292">
        <v>0.41666666666666669</v>
      </c>
      <c r="CB1828" t="s">
        <v>1419</v>
      </c>
      <c r="CF1828" s="318" t="s">
        <v>2674</v>
      </c>
      <c r="DM1828" s="314" t="s">
        <v>11235</v>
      </c>
      <c r="DP1828" s="314" t="s">
        <v>9144</v>
      </c>
      <c r="DQ1828" s="314">
        <v>20</v>
      </c>
      <c r="DR1828" s="314" t="s">
        <v>11281</v>
      </c>
      <c r="EH1828" s="314" t="s">
        <v>11270</v>
      </c>
      <c r="EI1828" s="314" t="s">
        <v>9144</v>
      </c>
      <c r="EJ1828" s="314">
        <v>0.12</v>
      </c>
    </row>
    <row r="1829" spans="7:140" x14ac:dyDescent="0.35">
      <c r="G1829" s="322">
        <v>41501</v>
      </c>
      <c r="N1829" s="315" t="s">
        <v>18599</v>
      </c>
      <c r="S1829" s="314" t="s">
        <v>1404</v>
      </c>
      <c r="W1829" s="316">
        <v>41399</v>
      </c>
      <c r="AB1829" s="314" t="s">
        <v>7399</v>
      </c>
      <c r="AS1829" s="314" t="s">
        <v>15111</v>
      </c>
      <c r="BD1829" s="314" t="s">
        <v>11771</v>
      </c>
      <c r="BE1829" s="314" t="s">
        <v>8637</v>
      </c>
      <c r="BG1829" s="175" t="s">
        <v>11772</v>
      </c>
      <c r="BP1829" s="314" t="s">
        <v>15136</v>
      </c>
      <c r="BQ1829" s="314" t="s">
        <v>15099</v>
      </c>
      <c r="BV1829" s="314" t="s">
        <v>11571</v>
      </c>
      <c r="BW1829" s="181">
        <v>41500</v>
      </c>
      <c r="BZ1829" s="181">
        <v>41500</v>
      </c>
      <c r="CA1829" s="292">
        <v>0.58333333333333337</v>
      </c>
      <c r="CB1829" t="s">
        <v>1419</v>
      </c>
      <c r="CF1829" s="318" t="s">
        <v>2674</v>
      </c>
      <c r="DM1829" s="314" t="s">
        <v>11235</v>
      </c>
      <c r="DP1829" s="314" t="s">
        <v>9144</v>
      </c>
      <c r="DQ1829" s="314">
        <v>20.7</v>
      </c>
      <c r="DR1829" s="314" t="s">
        <v>11281</v>
      </c>
      <c r="EH1829" s="314" t="s">
        <v>11270</v>
      </c>
      <c r="EI1829" s="314" t="s">
        <v>9144</v>
      </c>
      <c r="EJ1829" s="314">
        <v>0.12</v>
      </c>
    </row>
    <row r="1830" spans="7:140" x14ac:dyDescent="0.35">
      <c r="G1830" s="322">
        <v>41501</v>
      </c>
      <c r="N1830" s="315" t="s">
        <v>18599</v>
      </c>
      <c r="S1830" s="314" t="s">
        <v>1404</v>
      </c>
      <c r="W1830" s="316">
        <v>41399</v>
      </c>
      <c r="AB1830" s="314" t="s">
        <v>7399</v>
      </c>
      <c r="AS1830" s="314" t="s">
        <v>15111</v>
      </c>
      <c r="BD1830" s="314" t="s">
        <v>11771</v>
      </c>
      <c r="BE1830" s="314" t="s">
        <v>8637</v>
      </c>
      <c r="BG1830" s="175" t="s">
        <v>11772</v>
      </c>
      <c r="BP1830" s="314" t="s">
        <v>15136</v>
      </c>
      <c r="BQ1830" s="314" t="s">
        <v>15099</v>
      </c>
      <c r="BV1830" s="314" t="s">
        <v>11571</v>
      </c>
      <c r="BW1830" s="181">
        <v>41500</v>
      </c>
      <c r="BZ1830" s="181">
        <v>41500</v>
      </c>
      <c r="CA1830" s="292">
        <v>0.75</v>
      </c>
      <c r="CB1830" t="s">
        <v>1419</v>
      </c>
      <c r="CF1830" s="318" t="s">
        <v>2674</v>
      </c>
      <c r="DM1830" s="314" t="s">
        <v>11235</v>
      </c>
      <c r="DP1830" s="314" t="s">
        <v>9144</v>
      </c>
      <c r="DQ1830" s="314">
        <v>20.8</v>
      </c>
      <c r="DR1830" s="314" t="s">
        <v>11281</v>
      </c>
      <c r="EH1830" s="314" t="s">
        <v>11270</v>
      </c>
      <c r="EI1830" s="314" t="s">
        <v>9144</v>
      </c>
      <c r="EJ1830" s="314">
        <v>0.12</v>
      </c>
    </row>
    <row r="1831" spans="7:140" x14ac:dyDescent="0.35">
      <c r="G1831" s="322">
        <v>41501</v>
      </c>
      <c r="N1831" s="315" t="s">
        <v>18599</v>
      </c>
      <c r="S1831" s="314" t="s">
        <v>1404</v>
      </c>
      <c r="W1831" s="316">
        <v>41399</v>
      </c>
      <c r="AB1831" s="314" t="s">
        <v>7399</v>
      </c>
      <c r="AS1831" s="314" t="s">
        <v>15111</v>
      </c>
      <c r="BD1831" s="314" t="s">
        <v>11771</v>
      </c>
      <c r="BE1831" s="314" t="s">
        <v>8637</v>
      </c>
      <c r="BG1831" s="175" t="s">
        <v>11772</v>
      </c>
      <c r="BP1831" s="314" t="s">
        <v>15136</v>
      </c>
      <c r="BQ1831" s="314" t="s">
        <v>15099</v>
      </c>
      <c r="BV1831" s="314" t="s">
        <v>11571</v>
      </c>
      <c r="BW1831" s="181">
        <v>41500</v>
      </c>
      <c r="BZ1831" s="181">
        <v>41500</v>
      </c>
      <c r="CA1831" s="292">
        <v>0.91666666666666663</v>
      </c>
      <c r="CB1831" t="s">
        <v>1419</v>
      </c>
      <c r="CF1831" s="318" t="s">
        <v>2674</v>
      </c>
      <c r="DM1831" s="314" t="s">
        <v>11235</v>
      </c>
      <c r="DP1831" s="314" t="s">
        <v>9144</v>
      </c>
      <c r="DQ1831" s="314">
        <v>20</v>
      </c>
      <c r="DR1831" s="314" t="s">
        <v>11281</v>
      </c>
      <c r="EH1831" s="314" t="s">
        <v>11270</v>
      </c>
      <c r="EI1831" s="314" t="s">
        <v>9144</v>
      </c>
      <c r="EJ1831" s="314">
        <v>0.12</v>
      </c>
    </row>
    <row r="1832" spans="7:140" x14ac:dyDescent="0.35">
      <c r="G1832" s="322">
        <v>41501</v>
      </c>
      <c r="N1832" s="315" t="s">
        <v>18599</v>
      </c>
      <c r="S1832" s="314" t="s">
        <v>1404</v>
      </c>
      <c r="W1832" s="316">
        <v>41399</v>
      </c>
      <c r="AB1832" s="314" t="s">
        <v>7399</v>
      </c>
      <c r="AS1832" s="314" t="s">
        <v>15111</v>
      </c>
      <c r="BD1832" s="314" t="s">
        <v>11771</v>
      </c>
      <c r="BE1832" s="314" t="s">
        <v>8637</v>
      </c>
      <c r="BG1832" s="175" t="s">
        <v>11772</v>
      </c>
      <c r="BP1832" s="314" t="s">
        <v>15136</v>
      </c>
      <c r="BQ1832" s="314" t="s">
        <v>15099</v>
      </c>
      <c r="BV1832" s="314" t="s">
        <v>11571</v>
      </c>
      <c r="BW1832" s="181">
        <v>41501</v>
      </c>
      <c r="BZ1832" s="181">
        <v>41501</v>
      </c>
      <c r="CA1832" s="292">
        <v>8.3333333333333329E-2</v>
      </c>
      <c r="CB1832" t="s">
        <v>1419</v>
      </c>
      <c r="CF1832" s="318" t="s">
        <v>2674</v>
      </c>
      <c r="DM1832" s="314" t="s">
        <v>11235</v>
      </c>
      <c r="DP1832" s="314" t="s">
        <v>9144</v>
      </c>
      <c r="DQ1832" s="314">
        <v>22.1</v>
      </c>
      <c r="DR1832" s="314" t="s">
        <v>11281</v>
      </c>
      <c r="EH1832" s="314" t="s">
        <v>11270</v>
      </c>
      <c r="EI1832" s="314" t="s">
        <v>9144</v>
      </c>
      <c r="EJ1832" s="314">
        <v>0.12</v>
      </c>
    </row>
    <row r="1833" spans="7:140" x14ac:dyDescent="0.35">
      <c r="G1833" s="322">
        <v>41501</v>
      </c>
      <c r="N1833" s="315" t="s">
        <v>18599</v>
      </c>
      <c r="S1833" s="314" t="s">
        <v>1404</v>
      </c>
      <c r="W1833" s="316">
        <v>41399</v>
      </c>
      <c r="AB1833" s="314" t="s">
        <v>7399</v>
      </c>
      <c r="AS1833" s="314" t="s">
        <v>15111</v>
      </c>
      <c r="BD1833" s="314" t="s">
        <v>11771</v>
      </c>
      <c r="BE1833" s="314" t="s">
        <v>8637</v>
      </c>
      <c r="BG1833" s="175" t="s">
        <v>11772</v>
      </c>
      <c r="BP1833" s="314" t="s">
        <v>15136</v>
      </c>
      <c r="BQ1833" s="314" t="s">
        <v>15099</v>
      </c>
      <c r="BV1833" s="314" t="s">
        <v>11571</v>
      </c>
      <c r="BW1833" s="181">
        <v>41501</v>
      </c>
      <c r="BZ1833" s="181">
        <v>41501</v>
      </c>
      <c r="CA1833" s="292">
        <v>0.25</v>
      </c>
      <c r="CB1833" t="s">
        <v>1419</v>
      </c>
      <c r="CF1833" s="318" t="s">
        <v>2674</v>
      </c>
      <c r="DM1833" s="314" t="s">
        <v>11235</v>
      </c>
      <c r="DP1833" s="314" t="s">
        <v>9144</v>
      </c>
      <c r="DQ1833" s="314">
        <v>20.8</v>
      </c>
      <c r="DR1833" s="314" t="s">
        <v>11281</v>
      </c>
      <c r="EH1833" s="314" t="s">
        <v>11270</v>
      </c>
      <c r="EI1833" s="314" t="s">
        <v>9144</v>
      </c>
      <c r="EJ1833" s="314">
        <v>0.12</v>
      </c>
    </row>
    <row r="1834" spans="7:140" x14ac:dyDescent="0.35">
      <c r="G1834" s="322">
        <v>41501</v>
      </c>
      <c r="N1834" s="315" t="s">
        <v>18599</v>
      </c>
      <c r="S1834" s="314" t="s">
        <v>1404</v>
      </c>
      <c r="W1834" s="316">
        <v>41399</v>
      </c>
      <c r="AB1834" s="314" t="s">
        <v>7399</v>
      </c>
      <c r="AS1834" s="314" t="s">
        <v>15111</v>
      </c>
      <c r="BD1834" s="314" t="s">
        <v>11771</v>
      </c>
      <c r="BE1834" s="314" t="s">
        <v>8637</v>
      </c>
      <c r="BG1834" s="175" t="s">
        <v>11772</v>
      </c>
      <c r="BP1834" s="314" t="s">
        <v>15136</v>
      </c>
      <c r="BQ1834" s="314" t="s">
        <v>15099</v>
      </c>
      <c r="BV1834" s="314" t="s">
        <v>11571</v>
      </c>
      <c r="BW1834" s="181">
        <v>41501</v>
      </c>
      <c r="BZ1834" s="181">
        <v>41501</v>
      </c>
      <c r="CA1834" s="292">
        <v>0.41666666666666669</v>
      </c>
      <c r="CB1834" t="s">
        <v>1419</v>
      </c>
      <c r="CF1834" s="318" t="s">
        <v>2674</v>
      </c>
      <c r="DM1834" s="314" t="s">
        <v>11235</v>
      </c>
      <c r="DP1834" s="314" t="s">
        <v>9144</v>
      </c>
      <c r="DQ1834" s="314">
        <v>20</v>
      </c>
      <c r="DR1834" s="314" t="s">
        <v>11281</v>
      </c>
      <c r="EH1834" s="314" t="s">
        <v>11270</v>
      </c>
      <c r="EI1834" s="314" t="s">
        <v>9144</v>
      </c>
      <c r="EJ1834" s="314">
        <v>0.12</v>
      </c>
    </row>
    <row r="1835" spans="7:140" x14ac:dyDescent="0.35">
      <c r="G1835" s="322">
        <v>41501</v>
      </c>
      <c r="N1835" s="315" t="s">
        <v>18599</v>
      </c>
      <c r="S1835" s="314" t="s">
        <v>1404</v>
      </c>
      <c r="W1835" s="316">
        <v>41399</v>
      </c>
      <c r="AB1835" s="314" t="s">
        <v>7399</v>
      </c>
      <c r="AS1835" s="314" t="s">
        <v>15111</v>
      </c>
      <c r="BD1835" s="314" t="s">
        <v>11771</v>
      </c>
      <c r="BE1835" s="314" t="s">
        <v>8637</v>
      </c>
      <c r="BG1835" s="175" t="s">
        <v>11772</v>
      </c>
      <c r="BP1835" s="314" t="s">
        <v>15136</v>
      </c>
      <c r="BQ1835" s="314" t="s">
        <v>15099</v>
      </c>
      <c r="BV1835" s="314" t="s">
        <v>11571</v>
      </c>
      <c r="BW1835" s="181">
        <v>41501</v>
      </c>
      <c r="BZ1835" s="181">
        <v>41501</v>
      </c>
      <c r="CA1835" s="292">
        <v>0.58333333333333337</v>
      </c>
      <c r="CB1835" t="s">
        <v>1419</v>
      </c>
      <c r="CF1835" s="318" t="s">
        <v>2674</v>
      </c>
      <c r="DM1835" s="314" t="s">
        <v>11235</v>
      </c>
      <c r="DP1835" s="314" t="s">
        <v>9144</v>
      </c>
      <c r="DQ1835" s="314">
        <v>20.7</v>
      </c>
      <c r="DR1835" s="314" t="s">
        <v>11281</v>
      </c>
      <c r="EH1835" s="314" t="s">
        <v>11270</v>
      </c>
      <c r="EI1835" s="314" t="s">
        <v>9144</v>
      </c>
      <c r="EJ1835" s="314">
        <v>0.12</v>
      </c>
    </row>
    <row r="1836" spans="7:140" x14ac:dyDescent="0.35">
      <c r="G1836" s="322">
        <v>41501</v>
      </c>
      <c r="N1836" s="315" t="s">
        <v>18599</v>
      </c>
      <c r="S1836" s="314" t="s">
        <v>1404</v>
      </c>
      <c r="W1836" s="316">
        <v>41399</v>
      </c>
      <c r="AB1836" s="314" t="s">
        <v>7399</v>
      </c>
      <c r="AS1836" s="314" t="s">
        <v>15111</v>
      </c>
      <c r="BD1836" s="314" t="s">
        <v>11771</v>
      </c>
      <c r="BE1836" s="314" t="s">
        <v>8637</v>
      </c>
      <c r="BG1836" s="175" t="s">
        <v>11772</v>
      </c>
      <c r="BP1836" s="314" t="s">
        <v>15136</v>
      </c>
      <c r="BQ1836" s="314" t="s">
        <v>15099</v>
      </c>
      <c r="BV1836" s="314" t="s">
        <v>11571</v>
      </c>
      <c r="BW1836" s="181">
        <v>41501</v>
      </c>
      <c r="BZ1836" s="181">
        <v>41501</v>
      </c>
      <c r="CA1836" s="292">
        <v>0.75</v>
      </c>
      <c r="CB1836" t="s">
        <v>1419</v>
      </c>
      <c r="CF1836" s="318" t="s">
        <v>2674</v>
      </c>
      <c r="DM1836" s="314" t="s">
        <v>11235</v>
      </c>
      <c r="DP1836" s="314" t="s">
        <v>9144</v>
      </c>
      <c r="DQ1836" s="314">
        <v>20.8</v>
      </c>
      <c r="DR1836" s="314" t="s">
        <v>11281</v>
      </c>
      <c r="EH1836" s="314" t="s">
        <v>11270</v>
      </c>
      <c r="EI1836" s="314" t="s">
        <v>9144</v>
      </c>
      <c r="EJ1836" s="314">
        <v>0.12</v>
      </c>
    </row>
    <row r="1837" spans="7:140" x14ac:dyDescent="0.35">
      <c r="G1837" s="322">
        <v>41501</v>
      </c>
      <c r="N1837" s="315" t="s">
        <v>18599</v>
      </c>
      <c r="S1837" s="314" t="s">
        <v>1404</v>
      </c>
      <c r="W1837" s="316">
        <v>41399</v>
      </c>
      <c r="AB1837" s="314" t="s">
        <v>7399</v>
      </c>
      <c r="AS1837" s="314" t="s">
        <v>15111</v>
      </c>
      <c r="BD1837" s="314" t="s">
        <v>11771</v>
      </c>
      <c r="BE1837" s="314" t="s">
        <v>8637</v>
      </c>
      <c r="BG1837" s="175" t="s">
        <v>11772</v>
      </c>
      <c r="BP1837" s="314" t="s">
        <v>15136</v>
      </c>
      <c r="BQ1837" s="314" t="s">
        <v>15099</v>
      </c>
      <c r="BV1837" s="314" t="s">
        <v>11571</v>
      </c>
      <c r="BW1837" s="181">
        <v>41501</v>
      </c>
      <c r="BZ1837" s="181">
        <v>41501</v>
      </c>
      <c r="CA1837" s="292">
        <v>0.91666666666666663</v>
      </c>
      <c r="CB1837" t="s">
        <v>1419</v>
      </c>
      <c r="CF1837" s="318" t="s">
        <v>2674</v>
      </c>
      <c r="DM1837" s="314" t="s">
        <v>11235</v>
      </c>
      <c r="DP1837" s="314" t="s">
        <v>9144</v>
      </c>
      <c r="DQ1837" s="314">
        <v>20</v>
      </c>
      <c r="DR1837" s="314" t="s">
        <v>11281</v>
      </c>
      <c r="EH1837" s="314" t="s">
        <v>11270</v>
      </c>
      <c r="EI1837" s="314" t="s">
        <v>9144</v>
      </c>
      <c r="EJ1837" s="314">
        <v>0.12</v>
      </c>
    </row>
  </sheetData>
  <dataValidations count="1">
    <dataValidation allowBlank="1" showInputMessage="1" showErrorMessage="1" promptTitle="Date:" prompt="Use YYYY-MM-DD" sqref="G2:G1837 BW2:BW20 BW1226:BW1244 BW614:BW632 BZ2:BZ20 BZ1226:BZ1244 BZ614:BZ632" xr:uid="{22B20CEB-49CD-46F2-AC23-7E63822D2E53}"/>
  </dataValidations>
  <hyperlinks>
    <hyperlink ref="B1" r:id="rId1" xr:uid="{74E11876-DF79-4C6B-96C5-9FFE7D029AD1}"/>
    <hyperlink ref="F1" r:id="rId2" xr:uid="{0BEF6A3F-AF92-4476-A68C-1ABD01FDEB52}"/>
    <hyperlink ref="AA1" r:id="rId3" xr:uid="{DECAF107-D0A1-49FB-8EBB-522816EFF86A}"/>
    <hyperlink ref="AE1" r:id="rId4" xr:uid="{C5D7E7C6-CC5A-4D60-9E79-0EF0D835005E}"/>
    <hyperlink ref="AH1" r:id="rId5" xr:uid="{47BAFD73-8413-45DF-AFF4-D1D09CED42DC}"/>
    <hyperlink ref="AK1" r:id="rId6" xr:uid="{A8129F76-0001-44D6-AFCC-9012DC91ECC8}"/>
    <hyperlink ref="AO1" r:id="rId7" xr:uid="{B8BDF03B-9760-479D-B8C6-724261717DAF}"/>
    <hyperlink ref="AU1" r:id="rId8" xr:uid="{556B00E9-968F-467F-BEA8-C3BCBFAF9C7E}"/>
    <hyperlink ref="AW1" r:id="rId9" xr:uid="{FA160F88-FBE0-414A-AC0D-E34D2488DE39}"/>
    <hyperlink ref="BA1" r:id="rId10" xr:uid="{35E38CB7-2127-4CB2-884D-0A889506F807}"/>
    <hyperlink ref="BC1" r:id="rId11" xr:uid="{30D1F124-39DE-4E19-AA6D-376EACCCBB69}"/>
    <hyperlink ref="CL1" r:id="rId12" xr:uid="{771E4BC6-9CB0-4703-8E91-85745342120C}"/>
    <hyperlink ref="DE1" r:id="rId13" xr:uid="{15B7863A-BAE6-4657-B647-A53054F3BF30}"/>
    <hyperlink ref="DP1" r:id="rId14" xr:uid="{1661BFEE-B4E5-4D4E-A07B-54770A2D1ABD}"/>
    <hyperlink ref="EI1" r:id="rId15" xr:uid="{0578EC46-795E-4503-80E9-D9E0FF6EEE03}"/>
    <hyperlink ref="EM1" r:id="rId16" xr:uid="{08525FBA-52EF-4185-9A32-7D0099C2CF37}"/>
    <hyperlink ref="K1" r:id="rId17" xr:uid="{323F7DFD-445F-4BF6-A097-AB4D958E7214}"/>
    <hyperlink ref="I1" r:id="rId18" xr:uid="{3D1EBDDE-D42A-4CAC-868F-41EFEEDC5ECD}"/>
    <hyperlink ref="Y1" r:id="rId19" xr:uid="{E67DA15B-C24E-44D8-877D-2328E77F1902}"/>
    <hyperlink ref="BY1" r:id="rId20" xr:uid="{5CD04714-0A0B-4154-BCE7-8DE51D238C1A}"/>
    <hyperlink ref="CB1" r:id="rId21" xr:uid="{EC5FB3E7-D379-49D6-A73E-1A9DB6C66A0C}"/>
    <hyperlink ref="EU1" r:id="rId22" xr:uid="{98E11E6F-A771-400E-80DF-98FD5F5ABBA0}"/>
    <hyperlink ref="EQ1" r:id="rId23" xr:uid="{A4124FF1-4A3B-4D3F-AA21-4124D2C60442}"/>
    <hyperlink ref="L1" r:id="rId24" xr:uid="{48809180-9E55-4F30-A299-41C5C8C2C6C3}"/>
    <hyperlink ref="M1" r:id="rId25" xr:uid="{6456E1C6-EF6C-4166-B745-D795D273767E}"/>
    <hyperlink ref="S1" r:id="rId26" xr:uid="{DEB04789-8A7F-4AFA-ADD1-987A45181DE3}"/>
    <hyperlink ref="T1" r:id="rId27" xr:uid="{0C662981-0E51-4C9F-B473-694D19521A72}"/>
    <hyperlink ref="U1" r:id="rId28" xr:uid="{262F0333-A5BC-45E9-9BED-722C7165DD74}"/>
    <hyperlink ref="AB1" r:id="rId29" xr:uid="{ED19972C-DD7D-42B4-9164-E22A468F6F7F}"/>
    <hyperlink ref="FG1" r:id="rId30" display="https://cdx.epa.gov/wqx/download/DomainValues/All_CSV.zip" xr:uid="{CAE09047-C223-47E6-8CC9-3010047CE3C1}"/>
    <hyperlink ref="FH1" r:id="rId31" location="domain" display="https://www.epa.gov/waterdata/storage-and-retrieval-and-water-quality-exchange-domain-services-and-downloads - domain" xr:uid="{A7F78265-24CB-48E3-BBF8-D2C125BA3CB3}"/>
    <hyperlink ref="AL1" r:id="rId32" xr:uid="{28DE8708-7F26-4CE9-B3A1-E93295D88BA7}"/>
    <hyperlink ref="AP1" r:id="rId33" xr:uid="{F5BD07E9-1C87-4A92-B68C-9C35BA9F6D55}"/>
    <hyperlink ref="AQ1" r:id="rId34" xr:uid="{63F63FBA-7ADD-43B5-B8F6-4487D301750E}"/>
    <hyperlink ref="AR1" r:id="rId35" xr:uid="{995A30AB-94E6-4138-BADF-6CE6F53A75A8}"/>
    <hyperlink ref="AX1" r:id="rId36" xr:uid="{F24DE669-1D37-4320-BA2B-AB0F0324B85D}"/>
    <hyperlink ref="BE1" r:id="rId37" xr:uid="{B320687A-9F4E-4327-9AE1-CF08CDCDA94E}"/>
    <hyperlink ref="BF1" r:id="rId38" xr:uid="{A2DF35EB-902A-421D-BD31-A19375D55E2F}"/>
    <hyperlink ref="BG1" r:id="rId39" xr:uid="{2B45BC34-1B9C-4430-ADE4-517307FF49FC}"/>
    <hyperlink ref="BH1" r:id="rId40" xr:uid="{6E677B24-44E5-4E3C-9293-0C9355099D4C}"/>
    <hyperlink ref="BJ1" r:id="rId41" xr:uid="{0172C00C-E887-4058-B557-AC84110AE636}"/>
    <hyperlink ref="BO1" r:id="rId42" xr:uid="{B0CB1F4A-50A1-4A65-994A-30C911D90475}"/>
    <hyperlink ref="BU1" r:id="rId43" xr:uid="{4AD19705-0176-488E-9E6F-9250617760ED}"/>
    <hyperlink ref="CF1" r:id="rId44" xr:uid="{24F0204C-2690-45EF-8846-51E2DFF4290E}"/>
    <hyperlink ref="CS1" r:id="rId45" xr:uid="{9820C0F7-E118-42D7-8BFA-8250092261E1}"/>
    <hyperlink ref="CZ1" r:id="rId46" xr:uid="{0FC9E7BB-0B4F-4DF8-9F29-E2BA50AB2072}"/>
    <hyperlink ref="DA1" r:id="rId47" xr:uid="{AB228EB3-5F31-4D30-9E74-9D98AD7D0E84}"/>
    <hyperlink ref="DF1" r:id="rId48" xr:uid="{EA0C0EC2-C813-4C6A-A474-B8E4A9CD8ED1}"/>
    <hyperlink ref="DH1" r:id="rId49" xr:uid="{9B6A3E69-C0CF-487B-B591-EF5BBB10BF07}"/>
    <hyperlink ref="DU1" r:id="rId50" xr:uid="{DDBE55C9-02C2-4C8D-B773-529AC77988C1}"/>
    <hyperlink ref="DN1" r:id="rId51" xr:uid="{AF1C8CB2-19FF-4AED-A47F-354C1C4788F5}"/>
    <hyperlink ref="DO1" r:id="rId52" xr:uid="{28268051-45AF-43D7-9601-3AB341882CD9}"/>
    <hyperlink ref="DR1" r:id="rId53" xr:uid="{3E10D963-E3D9-4902-A37B-72CE7E4A3FFB}"/>
    <hyperlink ref="DS1" r:id="rId54" xr:uid="{A70317A8-01B4-4566-9CD0-CEAA2656B8F8}"/>
    <hyperlink ref="DT1" r:id="rId55" xr:uid="{6D036977-29E6-4B4F-B407-EB3ACE7E5736}"/>
    <hyperlink ref="DW1" r:id="rId56" xr:uid="{3BDD0B7B-EE89-44FF-995E-D9565C1E37FA}"/>
    <hyperlink ref="DZ1" r:id="rId57" xr:uid="{C27E6C37-2CEB-4AB7-BEC3-14500C30A8C6}"/>
    <hyperlink ref="EH1" r:id="rId58" xr:uid="{322CD7D7-1279-4E1E-BFE9-1F447EA2FA30}"/>
    <hyperlink ref="EK1" r:id="rId59" xr:uid="{7D7D4897-8E66-44D6-9412-0F6FEEFBACFB}"/>
    <hyperlink ref="EW1" r:id="rId60" xr:uid="{719283C1-6ACC-4A51-B59E-85B935DEE2CA}"/>
    <hyperlink ref="FD1" r:id="rId61" xr:uid="{18A7ECCB-6DB8-421F-8877-A2A9C1F23D56}"/>
    <hyperlink ref="BN1" r:id="rId62" xr:uid="{389DAD4D-A33F-4D1C-8E5F-145BEB1C7671}"/>
    <hyperlink ref="FF1" r:id="rId63" xr:uid="{934687B4-E0DE-4CAC-9696-4E4B862FD1C0}"/>
    <hyperlink ref="EX1" r:id="rId64" xr:uid="{9D94259E-87B9-42E1-A0AB-5E072E8C27AC}"/>
    <hyperlink ref="EY1" r:id="rId65" xr:uid="{5002C1F3-8A88-4A4D-8AE9-8512F811C653}"/>
    <hyperlink ref="CE1" r:id="rId66" xr:uid="{E1737062-E6AE-41B3-9C91-C7925B7BC296}"/>
    <hyperlink ref="AC1" r:id="rId67" xr:uid="{B443614B-0837-475F-AADC-A56B117A442A}"/>
    <hyperlink ref="DL1" r:id="rId68" xr:uid="{A36A1B5C-9897-4A28-B94D-733A976B8DC6}"/>
  </hyperlinks>
  <pageMargins left="0.7" right="0.7" top="0.75" bottom="0.75" header="0.3" footer="0.3"/>
  <pageSetup orientation="portrait" r:id="rId6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onLocationValuesSheet">
    <tabColor indexed="42"/>
  </sheetPr>
  <dimension ref="B1:Q3297"/>
  <sheetViews>
    <sheetView topLeftCell="C3259" zoomScale="90" workbookViewId="0">
      <selection activeCell="M5" sqref="M5:M3297"/>
    </sheetView>
  </sheetViews>
  <sheetFormatPr defaultRowHeight="12.5" x14ac:dyDescent="0.25"/>
  <cols>
    <col min="1" max="1" width="3.7265625" customWidth="1"/>
    <col min="2" max="2" width="40.453125" customWidth="1"/>
    <col min="3" max="3" width="2.453125" customWidth="1"/>
    <col min="4" max="4" width="48.7265625" customWidth="1"/>
    <col min="5" max="5" width="3.7265625" customWidth="1"/>
    <col min="6" max="6" width="22" customWidth="1"/>
    <col min="7" max="7" width="28.7265625" customWidth="1"/>
    <col min="8" max="8" width="3.7265625" customWidth="1"/>
    <col min="9" max="9" width="13.7265625" customWidth="1"/>
    <col min="10" max="10" width="22.26953125" customWidth="1"/>
    <col min="11" max="11" width="3.7265625" customWidth="1"/>
    <col min="12" max="12" width="27" bestFit="1" customWidth="1"/>
    <col min="13" max="13" width="27" customWidth="1"/>
    <col min="14" max="14" width="6.26953125" bestFit="1" customWidth="1"/>
    <col min="16" max="16" width="2.453125" customWidth="1"/>
    <col min="17" max="17" width="21" customWidth="1"/>
  </cols>
  <sheetData>
    <row r="1" spans="2:17" ht="20" x14ac:dyDescent="0.4">
      <c r="B1" s="51" t="s">
        <v>11423</v>
      </c>
      <c r="D1" s="176"/>
    </row>
    <row r="2" spans="2:17" ht="15" customHeight="1" x14ac:dyDescent="0.3">
      <c r="B2" s="177" t="s">
        <v>11570</v>
      </c>
      <c r="D2" s="176"/>
    </row>
    <row r="3" spans="2:17" ht="10.5" customHeight="1" thickBot="1" x14ac:dyDescent="0.45">
      <c r="D3" s="51"/>
    </row>
    <row r="4" spans="2:17" ht="50.25" customHeight="1" thickBot="1" x14ac:dyDescent="0.3">
      <c r="B4" s="80" t="s">
        <v>10884</v>
      </c>
      <c r="D4" s="78" t="s">
        <v>5781</v>
      </c>
      <c r="E4" s="81"/>
      <c r="F4" s="401" t="s">
        <v>6971</v>
      </c>
      <c r="G4" s="402"/>
      <c r="I4" s="406" t="s">
        <v>11421</v>
      </c>
      <c r="J4" s="407"/>
      <c r="L4" s="403" t="s">
        <v>1006</v>
      </c>
      <c r="M4" s="404"/>
      <c r="N4" s="404"/>
      <c r="O4" s="405"/>
      <c r="Q4" s="78" t="s">
        <v>11566</v>
      </c>
    </row>
    <row r="5" spans="2:17" ht="13.5" thickBot="1" x14ac:dyDescent="0.35">
      <c r="B5" s="82" t="s">
        <v>2910</v>
      </c>
      <c r="C5" s="39"/>
      <c r="D5" s="153" t="s">
        <v>2910</v>
      </c>
      <c r="E5" s="67"/>
      <c r="F5" s="82" t="s">
        <v>10965</v>
      </c>
      <c r="G5" s="82" t="s">
        <v>1978</v>
      </c>
      <c r="H5" s="67"/>
      <c r="I5" s="82" t="s">
        <v>11422</v>
      </c>
      <c r="J5" s="82" t="s">
        <v>2910</v>
      </c>
      <c r="K5" s="67"/>
      <c r="L5" s="82" t="s">
        <v>2910</v>
      </c>
      <c r="M5" s="306" t="s">
        <v>15138</v>
      </c>
      <c r="N5" s="82" t="s">
        <v>483</v>
      </c>
      <c r="O5" s="82" t="s">
        <v>10965</v>
      </c>
      <c r="Q5" s="82" t="s">
        <v>2910</v>
      </c>
    </row>
    <row r="6" spans="2:17" ht="14.5" x14ac:dyDescent="0.35">
      <c r="B6" s="30" t="s">
        <v>8757</v>
      </c>
      <c r="C6" s="42"/>
      <c r="D6" s="79" t="s">
        <v>4311</v>
      </c>
      <c r="F6" s="25" t="s">
        <v>8742</v>
      </c>
      <c r="G6" s="11" t="s">
        <v>4310</v>
      </c>
      <c r="I6" s="60" t="s">
        <v>1</v>
      </c>
      <c r="J6" s="33" t="s">
        <v>2</v>
      </c>
      <c r="L6" s="61" t="s">
        <v>8186</v>
      </c>
      <c r="M6" s="304" t="s">
        <v>15139</v>
      </c>
      <c r="N6" s="62" t="s">
        <v>9789</v>
      </c>
      <c r="O6" s="63" t="s">
        <v>10571</v>
      </c>
      <c r="Q6" s="61" t="s">
        <v>8186</v>
      </c>
    </row>
    <row r="7" spans="2:17" ht="14.5" x14ac:dyDescent="0.35">
      <c r="B7" s="30" t="s">
        <v>8758</v>
      </c>
      <c r="C7" s="42"/>
      <c r="D7" s="30" t="s">
        <v>4319</v>
      </c>
      <c r="F7" s="25" t="s">
        <v>8743</v>
      </c>
      <c r="G7" s="11" t="s">
        <v>4312</v>
      </c>
      <c r="I7" s="60" t="s">
        <v>1424</v>
      </c>
      <c r="J7" s="33" t="s">
        <v>8134</v>
      </c>
      <c r="L7" s="61" t="s">
        <v>8187</v>
      </c>
      <c r="M7" s="304" t="s">
        <v>15140</v>
      </c>
      <c r="N7" s="62" t="s">
        <v>9766</v>
      </c>
      <c r="O7" s="63" t="s">
        <v>10571</v>
      </c>
      <c r="Q7" s="61" t="s">
        <v>8187</v>
      </c>
    </row>
    <row r="8" spans="2:17" ht="14.5" x14ac:dyDescent="0.35">
      <c r="B8" s="30" t="s">
        <v>8759</v>
      </c>
      <c r="C8" s="42"/>
      <c r="D8" s="30" t="s">
        <v>4309</v>
      </c>
      <c r="F8" s="25" t="s">
        <v>8744</v>
      </c>
      <c r="G8" s="11" t="s">
        <v>4314</v>
      </c>
      <c r="I8" s="60" t="s">
        <v>9736</v>
      </c>
      <c r="J8" s="33" t="s">
        <v>8133</v>
      </c>
      <c r="L8" s="61" t="s">
        <v>8188</v>
      </c>
      <c r="M8" s="304" t="s">
        <v>15141</v>
      </c>
      <c r="N8" s="62" t="s">
        <v>9796</v>
      </c>
      <c r="O8" s="63" t="s">
        <v>10571</v>
      </c>
      <c r="Q8" s="61" t="s">
        <v>8188</v>
      </c>
    </row>
    <row r="9" spans="2:17" ht="14.5" x14ac:dyDescent="0.35">
      <c r="B9" s="30" t="s">
        <v>8760</v>
      </c>
      <c r="C9" s="42"/>
      <c r="D9" s="30" t="s">
        <v>4315</v>
      </c>
      <c r="F9" s="25" t="s">
        <v>8745</v>
      </c>
      <c r="G9" s="11" t="s">
        <v>4316</v>
      </c>
      <c r="I9" s="60" t="s">
        <v>9739</v>
      </c>
      <c r="J9" s="33" t="s">
        <v>8136</v>
      </c>
      <c r="L9" s="61" t="s">
        <v>8189</v>
      </c>
      <c r="M9" s="304" t="s">
        <v>15142</v>
      </c>
      <c r="N9" s="62" t="s">
        <v>9747</v>
      </c>
      <c r="O9" s="63" t="s">
        <v>10571</v>
      </c>
      <c r="Q9" s="61" t="s">
        <v>8189</v>
      </c>
    </row>
    <row r="10" spans="2:17" ht="14.5" x14ac:dyDescent="0.35">
      <c r="B10" s="30" t="s">
        <v>8761</v>
      </c>
      <c r="C10" s="42"/>
      <c r="D10" s="30" t="s">
        <v>4321</v>
      </c>
      <c r="F10" s="25" t="s">
        <v>8746</v>
      </c>
      <c r="G10" s="11" t="s">
        <v>4318</v>
      </c>
      <c r="I10" s="60" t="s">
        <v>9737</v>
      </c>
      <c r="J10" s="33" t="s">
        <v>8135</v>
      </c>
      <c r="L10" s="61" t="s">
        <v>8190</v>
      </c>
      <c r="M10" s="304" t="s">
        <v>15143</v>
      </c>
      <c r="N10" s="62" t="s">
        <v>9783</v>
      </c>
      <c r="O10" s="63" t="s">
        <v>10571</v>
      </c>
      <c r="Q10" s="61" t="s">
        <v>8190</v>
      </c>
    </row>
    <row r="11" spans="2:17" ht="14.5" x14ac:dyDescent="0.35">
      <c r="B11" s="30" t="s">
        <v>5776</v>
      </c>
      <c r="C11" s="42"/>
      <c r="D11" s="30" t="s">
        <v>4317</v>
      </c>
      <c r="F11" s="25" t="s">
        <v>8747</v>
      </c>
      <c r="G11" s="11" t="s">
        <v>4320</v>
      </c>
      <c r="I11" s="60" t="s">
        <v>9738</v>
      </c>
      <c r="J11" s="33" t="s">
        <v>8716</v>
      </c>
      <c r="L11" s="61" t="s">
        <v>8190</v>
      </c>
      <c r="M11" s="304" t="s">
        <v>15144</v>
      </c>
      <c r="N11" s="62" t="s">
        <v>9763</v>
      </c>
      <c r="O11" s="63" t="s">
        <v>10571</v>
      </c>
      <c r="Q11" s="61" t="s">
        <v>8191</v>
      </c>
    </row>
    <row r="12" spans="2:17" ht="14.5" x14ac:dyDescent="0.35">
      <c r="B12" s="30" t="s">
        <v>5777</v>
      </c>
      <c r="C12" s="42"/>
      <c r="D12" s="30" t="s">
        <v>4313</v>
      </c>
      <c r="F12" s="25" t="s">
        <v>8748</v>
      </c>
      <c r="G12" s="11" t="s">
        <v>4322</v>
      </c>
      <c r="I12" s="60" t="s">
        <v>3</v>
      </c>
      <c r="J12" s="33" t="s">
        <v>4</v>
      </c>
      <c r="L12" s="61" t="s">
        <v>8190</v>
      </c>
      <c r="M12" s="304" t="s">
        <v>15145</v>
      </c>
      <c r="N12" s="62" t="s">
        <v>9765</v>
      </c>
      <c r="O12" s="63" t="s">
        <v>10571</v>
      </c>
      <c r="Q12" s="61" t="s">
        <v>8192</v>
      </c>
    </row>
    <row r="13" spans="2:17" ht="14.5" x14ac:dyDescent="0.35">
      <c r="B13" s="30" t="s">
        <v>5022</v>
      </c>
      <c r="C13" s="42"/>
      <c r="D13" s="30" t="s">
        <v>4323</v>
      </c>
      <c r="F13" s="25" t="s">
        <v>8749</v>
      </c>
      <c r="G13" s="11" t="s">
        <v>1408</v>
      </c>
      <c r="I13" s="60" t="s">
        <v>9740</v>
      </c>
      <c r="J13" s="33" t="s">
        <v>8717</v>
      </c>
      <c r="L13" s="61" t="s">
        <v>8190</v>
      </c>
      <c r="M13" s="304" t="s">
        <v>15146</v>
      </c>
      <c r="N13" s="62" t="s">
        <v>9772</v>
      </c>
      <c r="O13" s="63" t="s">
        <v>10571</v>
      </c>
      <c r="Q13" s="61" t="s">
        <v>8193</v>
      </c>
    </row>
    <row r="14" spans="2:17" ht="14.5" x14ac:dyDescent="0.35">
      <c r="B14" s="30" t="s">
        <v>5023</v>
      </c>
      <c r="C14" s="42"/>
      <c r="D14" s="30" t="s">
        <v>4324</v>
      </c>
      <c r="F14" s="25" t="s">
        <v>9787</v>
      </c>
      <c r="G14" s="11" t="s">
        <v>4325</v>
      </c>
      <c r="I14" s="60" t="s">
        <v>9741</v>
      </c>
      <c r="J14" s="33" t="s">
        <v>8137</v>
      </c>
      <c r="L14" s="61" t="s">
        <v>8191</v>
      </c>
      <c r="M14" s="304" t="s">
        <v>15147</v>
      </c>
      <c r="N14" s="62" t="s">
        <v>9947</v>
      </c>
      <c r="O14" s="63" t="s">
        <v>10571</v>
      </c>
      <c r="Q14" s="61" t="s">
        <v>8194</v>
      </c>
    </row>
    <row r="15" spans="2:17" ht="14.5" x14ac:dyDescent="0.35">
      <c r="B15" s="30" t="s">
        <v>5024</v>
      </c>
      <c r="C15" s="42"/>
      <c r="D15" s="30" t="s">
        <v>4326</v>
      </c>
      <c r="F15" s="25" t="s">
        <v>8750</v>
      </c>
      <c r="G15" s="11" t="s">
        <v>4327</v>
      </c>
      <c r="I15" s="60" t="s">
        <v>9742</v>
      </c>
      <c r="J15" s="33" t="s">
        <v>8138</v>
      </c>
      <c r="L15" s="61" t="s">
        <v>8191</v>
      </c>
      <c r="M15" s="304" t="s">
        <v>15148</v>
      </c>
      <c r="N15" s="62" t="s">
        <v>9797</v>
      </c>
      <c r="O15" s="63" t="s">
        <v>10571</v>
      </c>
      <c r="Q15" s="61" t="s">
        <v>8195</v>
      </c>
    </row>
    <row r="16" spans="2:17" ht="14.5" x14ac:dyDescent="0.35">
      <c r="B16" s="30" t="s">
        <v>7056</v>
      </c>
      <c r="C16" s="42"/>
      <c r="D16" s="30" t="s">
        <v>4328</v>
      </c>
      <c r="F16" s="25" t="s">
        <v>8751</v>
      </c>
      <c r="G16" s="11" t="s">
        <v>10755</v>
      </c>
      <c r="I16" s="60" t="s">
        <v>9744</v>
      </c>
      <c r="J16" s="33" t="s">
        <v>8718</v>
      </c>
      <c r="L16" s="61" t="s">
        <v>8191</v>
      </c>
      <c r="M16" s="304" t="s">
        <v>15149</v>
      </c>
      <c r="N16" s="62" t="s">
        <v>9799</v>
      </c>
      <c r="O16" s="63" t="s">
        <v>10571</v>
      </c>
      <c r="Q16" s="61" t="s">
        <v>8196</v>
      </c>
    </row>
    <row r="17" spans="2:17" ht="14.5" x14ac:dyDescent="0.35">
      <c r="B17" s="30" t="s">
        <v>7057</v>
      </c>
      <c r="C17" s="42"/>
      <c r="D17" s="30" t="s">
        <v>6121</v>
      </c>
      <c r="F17" s="25" t="s">
        <v>8752</v>
      </c>
      <c r="G17" s="11" t="s">
        <v>10757</v>
      </c>
      <c r="I17" s="60" t="s">
        <v>9743</v>
      </c>
      <c r="J17" s="33" t="s">
        <v>8139</v>
      </c>
      <c r="L17" s="61" t="s">
        <v>8191</v>
      </c>
      <c r="M17" s="304" t="s">
        <v>15150</v>
      </c>
      <c r="N17" s="62" t="s">
        <v>9781</v>
      </c>
      <c r="O17" s="63" t="s">
        <v>10571</v>
      </c>
      <c r="Q17" s="61" t="s">
        <v>8197</v>
      </c>
    </row>
    <row r="18" spans="2:17" ht="14.5" x14ac:dyDescent="0.35">
      <c r="B18" s="30" t="s">
        <v>4259</v>
      </c>
      <c r="C18" s="42"/>
      <c r="D18" s="30" t="s">
        <v>10758</v>
      </c>
      <c r="F18" s="25" t="s">
        <v>8753</v>
      </c>
      <c r="G18" s="11" t="s">
        <v>1403</v>
      </c>
      <c r="I18" s="60" t="s">
        <v>9745</v>
      </c>
      <c r="J18" s="33" t="s">
        <v>8141</v>
      </c>
      <c r="L18" s="61" t="s">
        <v>8191</v>
      </c>
      <c r="M18" s="304" t="s">
        <v>15151</v>
      </c>
      <c r="N18" s="62" t="s">
        <v>9782</v>
      </c>
      <c r="O18" s="63" t="s">
        <v>10571</v>
      </c>
      <c r="Q18" s="61" t="s">
        <v>8198</v>
      </c>
    </row>
    <row r="19" spans="2:17" ht="14.5" x14ac:dyDescent="0.35">
      <c r="B19" s="30" t="s">
        <v>4260</v>
      </c>
      <c r="C19" s="42"/>
      <c r="D19" s="30" t="s">
        <v>10756</v>
      </c>
      <c r="F19" s="25" t="s">
        <v>8754</v>
      </c>
      <c r="G19" s="11" t="s">
        <v>10760</v>
      </c>
      <c r="I19" s="60" t="s">
        <v>481</v>
      </c>
      <c r="J19" s="33" t="s">
        <v>8719</v>
      </c>
      <c r="L19" s="61" t="s">
        <v>8191</v>
      </c>
      <c r="M19" s="304" t="s">
        <v>15152</v>
      </c>
      <c r="N19" s="62" t="s">
        <v>9786</v>
      </c>
      <c r="O19" s="63" t="s">
        <v>10571</v>
      </c>
      <c r="Q19" s="61" t="s">
        <v>8199</v>
      </c>
    </row>
    <row r="20" spans="2:17" ht="14.5" x14ac:dyDescent="0.35">
      <c r="B20" s="30" t="s">
        <v>4261</v>
      </c>
      <c r="C20" s="42"/>
      <c r="D20" s="30" t="s">
        <v>10759</v>
      </c>
      <c r="F20" s="25" t="s">
        <v>8755</v>
      </c>
      <c r="G20" s="11" t="s">
        <v>10762</v>
      </c>
      <c r="I20" s="60" t="s">
        <v>9746</v>
      </c>
      <c r="J20" s="33" t="s">
        <v>8142</v>
      </c>
      <c r="L20" s="61" t="s">
        <v>8191</v>
      </c>
      <c r="M20" s="304" t="s">
        <v>15153</v>
      </c>
      <c r="N20" s="62" t="s">
        <v>9771</v>
      </c>
      <c r="O20" s="63" t="s">
        <v>10571</v>
      </c>
      <c r="Q20" s="61" t="s">
        <v>8200</v>
      </c>
    </row>
    <row r="21" spans="2:17" ht="15" thickBot="1" x14ac:dyDescent="0.4">
      <c r="B21" s="30" t="s">
        <v>10885</v>
      </c>
      <c r="C21" s="42"/>
      <c r="D21" s="30" t="s">
        <v>10761</v>
      </c>
      <c r="F21" s="26" t="s">
        <v>8756</v>
      </c>
      <c r="G21" s="12" t="s">
        <v>10950</v>
      </c>
      <c r="I21" s="60" t="s">
        <v>1427</v>
      </c>
      <c r="J21" s="33" t="s">
        <v>8143</v>
      </c>
      <c r="L21" s="61" t="s">
        <v>8191</v>
      </c>
      <c r="M21" s="304" t="s">
        <v>15154</v>
      </c>
      <c r="N21" s="62" t="s">
        <v>9774</v>
      </c>
      <c r="O21" s="63" t="s">
        <v>10571</v>
      </c>
      <c r="Q21" s="61" t="s">
        <v>8201</v>
      </c>
    </row>
    <row r="22" spans="2:17" ht="15" thickBot="1" x14ac:dyDescent="0.4">
      <c r="B22" s="30" t="s">
        <v>10886</v>
      </c>
      <c r="C22" s="42"/>
      <c r="D22" s="30" t="s">
        <v>5665</v>
      </c>
      <c r="F22" s="26" t="s">
        <v>13108</v>
      </c>
      <c r="G22" s="12" t="s">
        <v>13109</v>
      </c>
      <c r="I22" s="60" t="s">
        <v>1426</v>
      </c>
      <c r="J22" s="33" t="s">
        <v>8144</v>
      </c>
      <c r="L22" s="61" t="s">
        <v>8191</v>
      </c>
      <c r="M22" s="304" t="s">
        <v>15155</v>
      </c>
      <c r="N22" s="62" t="s">
        <v>9741</v>
      </c>
      <c r="O22" s="63" t="s">
        <v>10571</v>
      </c>
      <c r="Q22" s="61" t="s">
        <v>8202</v>
      </c>
    </row>
    <row r="23" spans="2:17" ht="15" thickBot="1" x14ac:dyDescent="0.4">
      <c r="B23" s="30" t="s">
        <v>10887</v>
      </c>
      <c r="C23" s="42"/>
      <c r="D23" s="30" t="s">
        <v>10951</v>
      </c>
      <c r="I23" s="60" t="s">
        <v>9763</v>
      </c>
      <c r="J23" s="33" t="s">
        <v>8148</v>
      </c>
      <c r="L23" s="61" t="s">
        <v>8191</v>
      </c>
      <c r="M23" s="304" t="s">
        <v>15156</v>
      </c>
      <c r="N23" s="62" t="s">
        <v>9748</v>
      </c>
      <c r="O23" s="63" t="s">
        <v>10571</v>
      </c>
      <c r="Q23" s="61" t="s">
        <v>8203</v>
      </c>
    </row>
    <row r="24" spans="2:17" ht="15" thickBot="1" x14ac:dyDescent="0.4">
      <c r="B24" s="30" t="s">
        <v>6128</v>
      </c>
      <c r="C24" s="42"/>
      <c r="D24" s="30" t="s">
        <v>8736</v>
      </c>
      <c r="F24" s="100" t="s">
        <v>5426</v>
      </c>
      <c r="G24" s="38"/>
      <c r="I24" s="60" t="s">
        <v>9747</v>
      </c>
      <c r="J24" s="33" t="s">
        <v>8145</v>
      </c>
      <c r="L24" s="61" t="s">
        <v>8191</v>
      </c>
      <c r="M24" s="304" t="s">
        <v>15157</v>
      </c>
      <c r="N24" s="62" t="s">
        <v>9763</v>
      </c>
      <c r="O24" s="63" t="s">
        <v>10572</v>
      </c>
      <c r="Q24" s="61" t="s">
        <v>8204</v>
      </c>
    </row>
    <row r="25" spans="2:17" ht="15" thickBot="1" x14ac:dyDescent="0.4">
      <c r="B25" s="30" t="s">
        <v>4262</v>
      </c>
      <c r="C25" s="42"/>
      <c r="D25" s="30" t="s">
        <v>6122</v>
      </c>
      <c r="F25" s="82" t="s">
        <v>10965</v>
      </c>
      <c r="G25" s="40"/>
      <c r="I25" s="60" t="s">
        <v>9748</v>
      </c>
      <c r="J25" s="33" t="s">
        <v>8146</v>
      </c>
      <c r="L25" s="61" t="s">
        <v>8191</v>
      </c>
      <c r="M25" s="304" t="s">
        <v>15158</v>
      </c>
      <c r="N25" s="62" t="s">
        <v>9747</v>
      </c>
      <c r="O25" s="63" t="s">
        <v>10572</v>
      </c>
      <c r="Q25" s="61" t="s">
        <v>8205</v>
      </c>
    </row>
    <row r="26" spans="2:17" ht="14.5" x14ac:dyDescent="0.35">
      <c r="B26" s="30" t="s">
        <v>4263</v>
      </c>
      <c r="C26" s="42"/>
      <c r="D26" s="30" t="s">
        <v>8737</v>
      </c>
      <c r="F26" s="173" t="s">
        <v>7089</v>
      </c>
      <c r="G26" s="40"/>
      <c r="I26" s="60" t="s">
        <v>9947</v>
      </c>
      <c r="J26" s="33" t="s">
        <v>8147</v>
      </c>
      <c r="L26" s="61" t="s">
        <v>8192</v>
      </c>
      <c r="M26" s="304" t="s">
        <v>15159</v>
      </c>
      <c r="N26" s="62" t="s">
        <v>9794</v>
      </c>
      <c r="O26" s="63" t="s">
        <v>10571</v>
      </c>
      <c r="Q26" s="61" t="s">
        <v>8206</v>
      </c>
    </row>
    <row r="27" spans="2:17" ht="15" thickBot="1" x14ac:dyDescent="0.4">
      <c r="B27" s="30" t="s">
        <v>6134</v>
      </c>
      <c r="C27" s="42"/>
      <c r="D27" s="30" t="s">
        <v>6123</v>
      </c>
      <c r="F27" s="174" t="s">
        <v>7090</v>
      </c>
      <c r="G27" s="40"/>
      <c r="I27" s="60" t="s">
        <v>9764</v>
      </c>
      <c r="J27" s="33" t="s">
        <v>8149</v>
      </c>
      <c r="L27" s="61" t="s">
        <v>8193</v>
      </c>
      <c r="M27" s="304" t="s">
        <v>15160</v>
      </c>
      <c r="N27" s="62" t="s">
        <v>9787</v>
      </c>
      <c r="O27" s="63" t="s">
        <v>10571</v>
      </c>
      <c r="Q27" s="61" t="s">
        <v>8207</v>
      </c>
    </row>
    <row r="28" spans="2:17" ht="14.5" x14ac:dyDescent="0.35">
      <c r="B28" s="30" t="s">
        <v>1405</v>
      </c>
      <c r="C28" s="42"/>
      <c r="D28" s="30" t="s">
        <v>10952</v>
      </c>
      <c r="F28" s="40"/>
      <c r="G28" s="40"/>
      <c r="I28" s="60" t="s">
        <v>9765</v>
      </c>
      <c r="J28" s="33" t="s">
        <v>8150</v>
      </c>
      <c r="L28" s="61" t="s">
        <v>8194</v>
      </c>
      <c r="M28" s="304" t="s">
        <v>15161</v>
      </c>
      <c r="N28" s="62" t="s">
        <v>9787</v>
      </c>
      <c r="O28" s="63" t="s">
        <v>10572</v>
      </c>
      <c r="Q28" s="61" t="s">
        <v>8208</v>
      </c>
    </row>
    <row r="29" spans="2:17" ht="14.5" x14ac:dyDescent="0.35">
      <c r="B29" s="30" t="s">
        <v>4264</v>
      </c>
      <c r="C29" s="42"/>
      <c r="D29" s="30" t="s">
        <v>6117</v>
      </c>
      <c r="F29" s="40"/>
      <c r="G29" s="40"/>
      <c r="I29" s="60" t="s">
        <v>9766</v>
      </c>
      <c r="J29" s="33" t="s">
        <v>8151</v>
      </c>
      <c r="L29" s="61" t="s">
        <v>8195</v>
      </c>
      <c r="M29" s="304" t="s">
        <v>15162</v>
      </c>
      <c r="N29" s="62" t="s">
        <v>9787</v>
      </c>
      <c r="O29" s="63" t="s">
        <v>10573</v>
      </c>
      <c r="Q29" s="61" t="s">
        <v>8209</v>
      </c>
    </row>
    <row r="30" spans="2:17" ht="14.5" x14ac:dyDescent="0.35">
      <c r="B30" s="30" t="s">
        <v>4265</v>
      </c>
      <c r="C30" s="42"/>
      <c r="D30" s="30" t="s">
        <v>10953</v>
      </c>
      <c r="F30" s="40"/>
      <c r="G30" s="40"/>
      <c r="I30" s="60" t="s">
        <v>9769</v>
      </c>
      <c r="J30" s="33" t="s">
        <v>8154</v>
      </c>
      <c r="L30" s="61" t="s">
        <v>8196</v>
      </c>
      <c r="M30" s="304" t="s">
        <v>15163</v>
      </c>
      <c r="N30" s="62" t="s">
        <v>9787</v>
      </c>
      <c r="O30" s="63" t="s">
        <v>10574</v>
      </c>
      <c r="Q30" s="61" t="s">
        <v>8210</v>
      </c>
    </row>
    <row r="31" spans="2:17" ht="14.5" x14ac:dyDescent="0.35">
      <c r="B31" s="30" t="s">
        <v>4266</v>
      </c>
      <c r="C31" s="42"/>
      <c r="D31" s="30" t="s">
        <v>6116</v>
      </c>
      <c r="F31" s="40"/>
      <c r="G31" s="40"/>
      <c r="I31" s="60" t="s">
        <v>5</v>
      </c>
      <c r="J31" s="33" t="s">
        <v>6</v>
      </c>
      <c r="L31" s="61" t="s">
        <v>8197</v>
      </c>
      <c r="M31" s="304" t="s">
        <v>15164</v>
      </c>
      <c r="N31" s="62" t="s">
        <v>9787</v>
      </c>
      <c r="O31" s="63" t="s">
        <v>10575</v>
      </c>
      <c r="Q31" s="61" t="s">
        <v>8211</v>
      </c>
    </row>
    <row r="32" spans="2:17" ht="14.5" x14ac:dyDescent="0.35">
      <c r="B32" s="30" t="s">
        <v>4267</v>
      </c>
      <c r="C32" s="42"/>
      <c r="D32" s="30" t="s">
        <v>8738</v>
      </c>
      <c r="F32" s="40"/>
      <c r="G32" s="40"/>
      <c r="I32" s="60" t="s">
        <v>9768</v>
      </c>
      <c r="J32" s="33" t="s">
        <v>8153</v>
      </c>
      <c r="L32" s="61" t="s">
        <v>8198</v>
      </c>
      <c r="M32" s="304" t="s">
        <v>15165</v>
      </c>
      <c r="N32" s="62" t="s">
        <v>9789</v>
      </c>
      <c r="O32" s="63" t="s">
        <v>10572</v>
      </c>
      <c r="Q32" s="61" t="s">
        <v>8212</v>
      </c>
    </row>
    <row r="33" spans="2:17" ht="14.5" x14ac:dyDescent="0.35">
      <c r="B33" s="30" t="s">
        <v>4268</v>
      </c>
      <c r="C33" s="42"/>
      <c r="D33" s="30" t="s">
        <v>6124</v>
      </c>
      <c r="F33" s="40"/>
      <c r="G33" s="38"/>
      <c r="I33" s="60" t="s">
        <v>9767</v>
      </c>
      <c r="J33" s="33" t="s">
        <v>8152</v>
      </c>
      <c r="L33" s="61" t="s">
        <v>8199</v>
      </c>
      <c r="M33" s="304" t="s">
        <v>15166</v>
      </c>
      <c r="N33" s="62" t="s">
        <v>480</v>
      </c>
      <c r="O33" s="63" t="s">
        <v>10574</v>
      </c>
      <c r="Q33" s="61" t="s">
        <v>6285</v>
      </c>
    </row>
    <row r="34" spans="2:17" ht="14.5" x14ac:dyDescent="0.35">
      <c r="B34" s="30" t="s">
        <v>6135</v>
      </c>
      <c r="C34" s="42"/>
      <c r="D34" s="30" t="s">
        <v>6118</v>
      </c>
      <c r="F34" s="37"/>
      <c r="G34" s="40"/>
      <c r="I34" s="60" t="s">
        <v>480</v>
      </c>
      <c r="J34" s="33" t="s">
        <v>8720</v>
      </c>
      <c r="L34" s="61" t="s">
        <v>8200</v>
      </c>
      <c r="M34" s="304" t="s">
        <v>15167</v>
      </c>
      <c r="N34" s="62" t="s">
        <v>480</v>
      </c>
      <c r="O34" s="63" t="s">
        <v>10576</v>
      </c>
      <c r="Q34" s="61" t="s">
        <v>8213</v>
      </c>
    </row>
    <row r="35" spans="2:17" ht="14.5" x14ac:dyDescent="0.35">
      <c r="B35" s="30" t="s">
        <v>2912</v>
      </c>
      <c r="C35" s="42"/>
      <c r="D35" s="30" t="s">
        <v>6125</v>
      </c>
      <c r="F35" s="39"/>
      <c r="G35" s="40"/>
      <c r="I35" s="60" t="s">
        <v>9770</v>
      </c>
      <c r="J35" s="33" t="s">
        <v>8155</v>
      </c>
      <c r="L35" s="61" t="s">
        <v>8201</v>
      </c>
      <c r="M35" s="304" t="s">
        <v>15168</v>
      </c>
      <c r="N35" s="62" t="s">
        <v>480</v>
      </c>
      <c r="O35" s="63" t="s">
        <v>10577</v>
      </c>
      <c r="Q35" s="61" t="s">
        <v>8214</v>
      </c>
    </row>
    <row r="36" spans="2:17" ht="14.5" x14ac:dyDescent="0.35">
      <c r="B36" s="30" t="s">
        <v>6129</v>
      </c>
      <c r="C36" s="42"/>
      <c r="D36" s="30" t="s">
        <v>6127</v>
      </c>
      <c r="F36" s="41"/>
      <c r="G36" s="40"/>
      <c r="I36" s="60" t="s">
        <v>4356</v>
      </c>
      <c r="J36" s="33" t="s">
        <v>8156</v>
      </c>
      <c r="L36" s="61" t="s">
        <v>8202</v>
      </c>
      <c r="M36" s="304" t="s">
        <v>15169</v>
      </c>
      <c r="N36" s="62" t="s">
        <v>9785</v>
      </c>
      <c r="O36" s="63" t="s">
        <v>10578</v>
      </c>
      <c r="Q36" s="61" t="s">
        <v>8215</v>
      </c>
    </row>
    <row r="37" spans="2:17" ht="14.5" x14ac:dyDescent="0.35">
      <c r="B37" s="30" t="s">
        <v>6130</v>
      </c>
      <c r="C37" s="42"/>
      <c r="D37" s="30" t="s">
        <v>6119</v>
      </c>
      <c r="F37" s="40"/>
      <c r="G37" s="40"/>
      <c r="I37" s="60" t="s">
        <v>9772</v>
      </c>
      <c r="J37" s="33" t="s">
        <v>8158</v>
      </c>
      <c r="L37" s="61" t="s">
        <v>8203</v>
      </c>
      <c r="M37" s="304" t="s">
        <v>15170</v>
      </c>
      <c r="N37" s="62" t="s">
        <v>9785</v>
      </c>
      <c r="O37" s="63" t="s">
        <v>10579</v>
      </c>
      <c r="Q37" s="61" t="s">
        <v>8216</v>
      </c>
    </row>
    <row r="38" spans="2:17" ht="14.5" x14ac:dyDescent="0.35">
      <c r="B38" s="30" t="s">
        <v>4269</v>
      </c>
      <c r="C38" s="42"/>
      <c r="D38" s="30" t="s">
        <v>6120</v>
      </c>
      <c r="F38" s="40"/>
      <c r="G38" s="40"/>
      <c r="I38" s="60" t="s">
        <v>482</v>
      </c>
      <c r="J38" s="33" t="s">
        <v>8721</v>
      </c>
      <c r="L38" s="61" t="s">
        <v>8204</v>
      </c>
      <c r="M38" s="304" t="s">
        <v>15171</v>
      </c>
      <c r="N38" s="62" t="s">
        <v>4356</v>
      </c>
      <c r="O38" s="63" t="s">
        <v>10571</v>
      </c>
      <c r="Q38" s="61" t="s">
        <v>8217</v>
      </c>
    </row>
    <row r="39" spans="2:17" ht="14.5" x14ac:dyDescent="0.35">
      <c r="B39" s="30" t="s">
        <v>4270</v>
      </c>
      <c r="C39" s="42"/>
      <c r="D39" s="30" t="s">
        <v>6126</v>
      </c>
      <c r="F39" s="40"/>
      <c r="G39" s="40"/>
      <c r="I39" s="60" t="s">
        <v>9771</v>
      </c>
      <c r="J39" s="33" t="s">
        <v>8157</v>
      </c>
      <c r="L39" s="61" t="s">
        <v>8205</v>
      </c>
      <c r="M39" s="304" t="s">
        <v>15172</v>
      </c>
      <c r="N39" s="62" t="s">
        <v>9745</v>
      </c>
      <c r="O39" s="63" t="s">
        <v>10571</v>
      </c>
      <c r="Q39" s="61" t="s">
        <v>8218</v>
      </c>
    </row>
    <row r="40" spans="2:17" ht="14.5" x14ac:dyDescent="0.35">
      <c r="B40" s="30" t="s">
        <v>6136</v>
      </c>
      <c r="C40" s="42"/>
      <c r="D40" s="30" t="s">
        <v>1403</v>
      </c>
      <c r="F40" s="41"/>
      <c r="G40" s="40"/>
      <c r="I40" s="60" t="s">
        <v>9773</v>
      </c>
      <c r="J40" s="33" t="s">
        <v>8159</v>
      </c>
      <c r="L40" s="61" t="s">
        <v>8206</v>
      </c>
      <c r="M40" s="304" t="s">
        <v>15173</v>
      </c>
      <c r="N40" s="62" t="s">
        <v>9780</v>
      </c>
      <c r="O40" s="63" t="s">
        <v>10571</v>
      </c>
      <c r="Q40" s="61" t="s">
        <v>8219</v>
      </c>
    </row>
    <row r="41" spans="2:17" ht="14.5" x14ac:dyDescent="0.35">
      <c r="B41" s="30" t="s">
        <v>4271</v>
      </c>
      <c r="C41" s="42"/>
      <c r="D41" s="30" t="s">
        <v>8739</v>
      </c>
      <c r="F41" s="40"/>
      <c r="I41" s="60" t="s">
        <v>7</v>
      </c>
      <c r="J41" s="33" t="s">
        <v>8</v>
      </c>
      <c r="L41" s="61" t="s">
        <v>8207</v>
      </c>
      <c r="M41" s="304" t="s">
        <v>15174</v>
      </c>
      <c r="N41" s="62" t="s">
        <v>9740</v>
      </c>
      <c r="O41" s="63" t="s">
        <v>10571</v>
      </c>
      <c r="Q41" s="61" t="s">
        <v>8220</v>
      </c>
    </row>
    <row r="42" spans="2:17" ht="14.5" x14ac:dyDescent="0.35">
      <c r="B42" s="30" t="s">
        <v>4272</v>
      </c>
      <c r="C42" s="42"/>
      <c r="D42" s="30" t="s">
        <v>8740</v>
      </c>
      <c r="I42" s="60" t="s">
        <v>9780</v>
      </c>
      <c r="J42" s="33" t="s">
        <v>8166</v>
      </c>
      <c r="L42" s="61" t="s">
        <v>8208</v>
      </c>
      <c r="M42" s="304" t="s">
        <v>15175</v>
      </c>
      <c r="N42" s="62" t="s">
        <v>9741</v>
      </c>
      <c r="O42" s="63" t="s">
        <v>10572</v>
      </c>
      <c r="Q42" s="61" t="s">
        <v>8221</v>
      </c>
    </row>
    <row r="43" spans="2:17" ht="15" thickBot="1" x14ac:dyDescent="0.4">
      <c r="B43" s="30" t="s">
        <v>4273</v>
      </c>
      <c r="C43" s="42"/>
      <c r="D43" s="55" t="s">
        <v>8741</v>
      </c>
      <c r="I43" s="60" t="s">
        <v>9781</v>
      </c>
      <c r="J43" s="33" t="s">
        <v>8167</v>
      </c>
      <c r="L43" s="61" t="s">
        <v>8209</v>
      </c>
      <c r="M43" s="304" t="s">
        <v>15176</v>
      </c>
      <c r="N43" s="62" t="s">
        <v>9800</v>
      </c>
      <c r="O43" s="63" t="s">
        <v>10571</v>
      </c>
      <c r="Q43" s="61" t="s">
        <v>8222</v>
      </c>
    </row>
    <row r="44" spans="2:17" ht="15" thickBot="1" x14ac:dyDescent="0.4">
      <c r="B44" s="30" t="s">
        <v>4274</v>
      </c>
      <c r="C44" s="40"/>
      <c r="D44" s="253" t="s">
        <v>13107</v>
      </c>
      <c r="I44" s="60" t="s">
        <v>9774</v>
      </c>
      <c r="J44" s="33" t="s">
        <v>8160</v>
      </c>
      <c r="L44" s="61" t="s">
        <v>8209</v>
      </c>
      <c r="M44" s="304" t="s">
        <v>15177</v>
      </c>
      <c r="N44" s="62" t="s">
        <v>9779</v>
      </c>
      <c r="O44" s="63" t="s">
        <v>10571</v>
      </c>
      <c r="Q44" s="61" t="s">
        <v>8223</v>
      </c>
    </row>
    <row r="45" spans="2:17" ht="14.5" x14ac:dyDescent="0.35">
      <c r="B45" s="30" t="s">
        <v>4275</v>
      </c>
      <c r="I45" s="60" t="s">
        <v>9</v>
      </c>
      <c r="J45" s="33" t="s">
        <v>10</v>
      </c>
      <c r="L45" s="61" t="s">
        <v>8210</v>
      </c>
      <c r="M45" s="304" t="s">
        <v>15178</v>
      </c>
      <c r="N45" s="62" t="s">
        <v>9796</v>
      </c>
      <c r="O45" s="63" t="s">
        <v>10572</v>
      </c>
      <c r="Q45" s="61" t="s">
        <v>8224</v>
      </c>
    </row>
    <row r="46" spans="2:17" ht="14.5" x14ac:dyDescent="0.35">
      <c r="B46" s="30" t="s">
        <v>6131</v>
      </c>
      <c r="I46" s="60" t="s">
        <v>9776</v>
      </c>
      <c r="J46" s="33" t="s">
        <v>8162</v>
      </c>
      <c r="L46" s="61" t="s">
        <v>8211</v>
      </c>
      <c r="M46" s="304" t="s">
        <v>15179</v>
      </c>
      <c r="N46" s="62" t="s">
        <v>9770</v>
      </c>
      <c r="O46" s="63" t="s">
        <v>10571</v>
      </c>
      <c r="Q46" s="61" t="s">
        <v>8225</v>
      </c>
    </row>
    <row r="47" spans="2:17" ht="14.5" x14ac:dyDescent="0.35">
      <c r="B47" s="30" t="s">
        <v>4276</v>
      </c>
      <c r="I47" s="60" t="s">
        <v>9777</v>
      </c>
      <c r="J47" s="33" t="s">
        <v>8163</v>
      </c>
      <c r="L47" s="61" t="s">
        <v>8212</v>
      </c>
      <c r="M47" s="304" t="s">
        <v>15180</v>
      </c>
      <c r="N47" s="62" t="s">
        <v>9771</v>
      </c>
      <c r="O47" s="63" t="s">
        <v>10572</v>
      </c>
      <c r="Q47" s="61" t="s">
        <v>8226</v>
      </c>
    </row>
    <row r="48" spans="2:17" ht="14.5" x14ac:dyDescent="0.35">
      <c r="B48" s="30" t="s">
        <v>4277</v>
      </c>
      <c r="I48" s="60" t="s">
        <v>9778</v>
      </c>
      <c r="J48" s="33" t="s">
        <v>8164</v>
      </c>
      <c r="L48" s="61" t="s">
        <v>6285</v>
      </c>
      <c r="M48" s="304" t="s">
        <v>15181</v>
      </c>
      <c r="N48" s="62" t="s">
        <v>1424</v>
      </c>
      <c r="O48" s="63" t="s">
        <v>10576</v>
      </c>
      <c r="Q48" s="61" t="s">
        <v>8227</v>
      </c>
    </row>
    <row r="49" spans="2:17" ht="14.5" x14ac:dyDescent="0.35">
      <c r="B49" s="30" t="s">
        <v>5025</v>
      </c>
      <c r="I49" s="60" t="s">
        <v>11</v>
      </c>
      <c r="J49" s="33" t="s">
        <v>12</v>
      </c>
      <c r="L49" s="61" t="s">
        <v>8213</v>
      </c>
      <c r="M49" s="304" t="s">
        <v>15182</v>
      </c>
      <c r="N49" s="62" t="s">
        <v>1424</v>
      </c>
      <c r="O49" s="63" t="s">
        <v>10580</v>
      </c>
      <c r="Q49" s="61" t="s">
        <v>8228</v>
      </c>
    </row>
    <row r="50" spans="2:17" ht="14.5" x14ac:dyDescent="0.35">
      <c r="B50" s="30" t="s">
        <v>4278</v>
      </c>
      <c r="I50" s="60" t="s">
        <v>13</v>
      </c>
      <c r="J50" s="33" t="s">
        <v>14</v>
      </c>
      <c r="L50" s="61" t="s">
        <v>8214</v>
      </c>
      <c r="M50" s="304" t="s">
        <v>15183</v>
      </c>
      <c r="N50" s="62" t="s">
        <v>1424</v>
      </c>
      <c r="O50" s="63" t="s">
        <v>10581</v>
      </c>
      <c r="Q50" s="61" t="s">
        <v>8229</v>
      </c>
    </row>
    <row r="51" spans="2:17" ht="14.5" x14ac:dyDescent="0.35">
      <c r="B51" s="30" t="s">
        <v>1784</v>
      </c>
      <c r="I51" s="60" t="s">
        <v>9775</v>
      </c>
      <c r="J51" s="33" t="s">
        <v>8161</v>
      </c>
      <c r="L51" s="61" t="s">
        <v>8215</v>
      </c>
      <c r="M51" s="304" t="s">
        <v>15184</v>
      </c>
      <c r="N51" s="62" t="s">
        <v>9780</v>
      </c>
      <c r="O51" s="63" t="s">
        <v>10572</v>
      </c>
      <c r="Q51" s="61" t="s">
        <v>8230</v>
      </c>
    </row>
    <row r="52" spans="2:17" ht="14.5" x14ac:dyDescent="0.35">
      <c r="B52" s="30" t="s">
        <v>6137</v>
      </c>
      <c r="I52" s="60" t="s">
        <v>9779</v>
      </c>
      <c r="J52" s="33" t="s">
        <v>8165</v>
      </c>
      <c r="L52" s="61" t="s">
        <v>8215</v>
      </c>
      <c r="M52" s="304" t="s">
        <v>15185</v>
      </c>
      <c r="N52" s="62" t="s">
        <v>9748</v>
      </c>
      <c r="O52" s="63" t="s">
        <v>10572</v>
      </c>
      <c r="Q52" s="61" t="s">
        <v>8231</v>
      </c>
    </row>
    <row r="53" spans="2:17" ht="14.5" x14ac:dyDescent="0.35">
      <c r="B53" s="30" t="s">
        <v>6132</v>
      </c>
      <c r="I53" s="60" t="s">
        <v>9782</v>
      </c>
      <c r="J53" s="33" t="s">
        <v>8168</v>
      </c>
      <c r="L53" s="61" t="s">
        <v>8216</v>
      </c>
      <c r="M53" s="304" t="s">
        <v>15186</v>
      </c>
      <c r="N53" s="62" t="s">
        <v>9796</v>
      </c>
      <c r="O53" s="63" t="s">
        <v>10582</v>
      </c>
      <c r="Q53" s="61" t="s">
        <v>8232</v>
      </c>
    </row>
    <row r="54" spans="2:17" ht="14.5" x14ac:dyDescent="0.35">
      <c r="B54" s="30" t="s">
        <v>1785</v>
      </c>
      <c r="I54" s="60" t="s">
        <v>9783</v>
      </c>
      <c r="J54" s="33" t="s">
        <v>8169</v>
      </c>
      <c r="L54" s="61" t="s">
        <v>8217</v>
      </c>
      <c r="M54" s="304" t="s">
        <v>15187</v>
      </c>
      <c r="N54" s="62" t="s">
        <v>9783</v>
      </c>
      <c r="O54" s="63" t="s">
        <v>10572</v>
      </c>
      <c r="Q54" s="61" t="s">
        <v>8233</v>
      </c>
    </row>
    <row r="55" spans="2:17" ht="14.5" x14ac:dyDescent="0.35">
      <c r="B55" s="30" t="s">
        <v>4279</v>
      </c>
      <c r="I55" s="60" t="s">
        <v>15</v>
      </c>
      <c r="J55" s="33" t="s">
        <v>1240</v>
      </c>
      <c r="L55" s="61" t="s">
        <v>8218</v>
      </c>
      <c r="M55" s="304" t="s">
        <v>15188</v>
      </c>
      <c r="N55" s="62" t="s">
        <v>9770</v>
      </c>
      <c r="O55" s="63" t="s">
        <v>10572</v>
      </c>
      <c r="Q55" s="61" t="s">
        <v>8234</v>
      </c>
    </row>
    <row r="56" spans="2:17" ht="14.5" x14ac:dyDescent="0.35">
      <c r="B56" s="30" t="s">
        <v>4280</v>
      </c>
      <c r="I56" s="60" t="s">
        <v>9784</v>
      </c>
      <c r="J56" s="33" t="s">
        <v>8170</v>
      </c>
      <c r="L56" s="61" t="s">
        <v>8219</v>
      </c>
      <c r="M56" s="304" t="s">
        <v>15189</v>
      </c>
      <c r="N56" s="62" t="s">
        <v>9763</v>
      </c>
      <c r="O56" s="63" t="s">
        <v>10573</v>
      </c>
      <c r="Q56" s="61" t="s">
        <v>8235</v>
      </c>
    </row>
    <row r="57" spans="2:17" ht="14.5" x14ac:dyDescent="0.35">
      <c r="B57" s="30" t="s">
        <v>4281</v>
      </c>
      <c r="I57" s="60" t="s">
        <v>9786</v>
      </c>
      <c r="J57" s="33" t="s">
        <v>8172</v>
      </c>
      <c r="L57" s="61" t="s">
        <v>8220</v>
      </c>
      <c r="M57" s="304" t="s">
        <v>15190</v>
      </c>
      <c r="N57" s="62" t="s">
        <v>9770</v>
      </c>
      <c r="O57" s="63" t="s">
        <v>10573</v>
      </c>
      <c r="Q57" s="61" t="s">
        <v>8236</v>
      </c>
    </row>
    <row r="58" spans="2:17" ht="14.5" x14ac:dyDescent="0.35">
      <c r="B58" s="30" t="s">
        <v>4282</v>
      </c>
      <c r="I58" s="60" t="s">
        <v>16</v>
      </c>
      <c r="J58" s="33" t="s">
        <v>17</v>
      </c>
      <c r="L58" s="61" t="s">
        <v>8221</v>
      </c>
      <c r="M58" s="304" t="s">
        <v>15191</v>
      </c>
      <c r="N58" s="62" t="s">
        <v>9768</v>
      </c>
      <c r="O58" s="63" t="s">
        <v>10571</v>
      </c>
      <c r="Q58" s="61" t="s">
        <v>8237</v>
      </c>
    </row>
    <row r="59" spans="2:17" ht="14.5" x14ac:dyDescent="0.35">
      <c r="B59" s="30" t="s">
        <v>6133</v>
      </c>
      <c r="I59" s="60" t="s">
        <v>9787</v>
      </c>
      <c r="J59" s="33" t="s">
        <v>8173</v>
      </c>
      <c r="L59" s="61" t="s">
        <v>8221</v>
      </c>
      <c r="M59" s="304" t="s">
        <v>15192</v>
      </c>
      <c r="N59" s="62" t="s">
        <v>9779</v>
      </c>
      <c r="O59" s="63" t="s">
        <v>10572</v>
      </c>
      <c r="Q59" s="61" t="s">
        <v>8238</v>
      </c>
    </row>
    <row r="60" spans="2:17" ht="14.5" x14ac:dyDescent="0.35">
      <c r="B60" s="30" t="s">
        <v>4283</v>
      </c>
      <c r="I60" s="60" t="s">
        <v>9785</v>
      </c>
      <c r="J60" s="33" t="s">
        <v>8171</v>
      </c>
      <c r="L60" s="61" t="s">
        <v>8222</v>
      </c>
      <c r="M60" s="304" t="s">
        <v>15193</v>
      </c>
      <c r="N60" s="62" t="s">
        <v>9796</v>
      </c>
      <c r="O60" s="63" t="s">
        <v>10573</v>
      </c>
      <c r="Q60" s="61" t="s">
        <v>8239</v>
      </c>
    </row>
    <row r="61" spans="2:17" ht="14.5" x14ac:dyDescent="0.35">
      <c r="B61" s="30" t="s">
        <v>4284</v>
      </c>
      <c r="I61" s="60" t="s">
        <v>82</v>
      </c>
      <c r="J61" s="33" t="s">
        <v>18</v>
      </c>
      <c r="L61" s="61" t="s">
        <v>8222</v>
      </c>
      <c r="M61" s="304" t="s">
        <v>15194</v>
      </c>
      <c r="N61" s="62" t="s">
        <v>9780</v>
      </c>
      <c r="O61" s="63" t="s">
        <v>10573</v>
      </c>
      <c r="Q61" s="61" t="s">
        <v>8240</v>
      </c>
    </row>
    <row r="62" spans="2:17" ht="14.5" x14ac:dyDescent="0.35">
      <c r="B62" s="30" t="s">
        <v>4285</v>
      </c>
      <c r="I62" s="48" t="s">
        <v>9788</v>
      </c>
      <c r="J62" s="11" t="s">
        <v>8174</v>
      </c>
      <c r="L62" s="61" t="s">
        <v>8223</v>
      </c>
      <c r="M62" s="304" t="s">
        <v>15195</v>
      </c>
      <c r="N62" s="62" t="s">
        <v>9786</v>
      </c>
      <c r="O62" s="63" t="s">
        <v>10572</v>
      </c>
      <c r="Q62" s="61" t="s">
        <v>8241</v>
      </c>
    </row>
    <row r="63" spans="2:17" ht="14.5" x14ac:dyDescent="0.35">
      <c r="B63" s="30" t="s">
        <v>4286</v>
      </c>
      <c r="I63" s="48" t="s">
        <v>9789</v>
      </c>
      <c r="J63" s="11" t="s">
        <v>8175</v>
      </c>
      <c r="L63" s="61" t="s">
        <v>8224</v>
      </c>
      <c r="M63" s="304" t="s">
        <v>15196</v>
      </c>
      <c r="N63" s="62" t="s">
        <v>9764</v>
      </c>
      <c r="O63" s="63" t="s">
        <v>10571</v>
      </c>
      <c r="Q63" s="61" t="s">
        <v>8242</v>
      </c>
    </row>
    <row r="64" spans="2:17" ht="14.5" x14ac:dyDescent="0.35">
      <c r="B64" s="30" t="s">
        <v>6138</v>
      </c>
      <c r="I64" s="48" t="s">
        <v>9790</v>
      </c>
      <c r="J64" s="11" t="s">
        <v>8176</v>
      </c>
      <c r="L64" s="61" t="s">
        <v>8224</v>
      </c>
      <c r="M64" s="304" t="s">
        <v>15197</v>
      </c>
      <c r="N64" s="62" t="s">
        <v>9782</v>
      </c>
      <c r="O64" s="63" t="s">
        <v>10572</v>
      </c>
      <c r="Q64" s="61" t="s">
        <v>8243</v>
      </c>
    </row>
    <row r="65" spans="2:17" ht="14.5" x14ac:dyDescent="0.35">
      <c r="B65" s="30" t="s">
        <v>4287</v>
      </c>
      <c r="I65" s="56" t="s">
        <v>19</v>
      </c>
      <c r="J65" s="11" t="s">
        <v>20</v>
      </c>
      <c r="L65" s="61" t="s">
        <v>8224</v>
      </c>
      <c r="M65" s="304" t="s">
        <v>15198</v>
      </c>
      <c r="N65" s="62" t="s">
        <v>9765</v>
      </c>
      <c r="O65" s="63" t="s">
        <v>10572</v>
      </c>
      <c r="Q65" s="61" t="s">
        <v>8244</v>
      </c>
    </row>
    <row r="66" spans="2:17" ht="14.5" x14ac:dyDescent="0.35">
      <c r="B66" s="30" t="s">
        <v>4288</v>
      </c>
      <c r="I66" s="56" t="s">
        <v>9791</v>
      </c>
      <c r="J66" s="11" t="s">
        <v>8177</v>
      </c>
      <c r="L66" s="61" t="s">
        <v>8224</v>
      </c>
      <c r="M66" s="304" t="s">
        <v>15199</v>
      </c>
      <c r="N66" s="62" t="s">
        <v>9766</v>
      </c>
      <c r="O66" s="63" t="s">
        <v>10572</v>
      </c>
      <c r="Q66" s="61" t="s">
        <v>8245</v>
      </c>
    </row>
    <row r="67" spans="2:17" ht="14.5" x14ac:dyDescent="0.35">
      <c r="B67" s="30" t="s">
        <v>4289</v>
      </c>
      <c r="I67" s="56" t="s">
        <v>9792</v>
      </c>
      <c r="J67" s="11" t="s">
        <v>8178</v>
      </c>
      <c r="L67" s="61" t="s">
        <v>8224</v>
      </c>
      <c r="M67" s="304" t="s">
        <v>15200</v>
      </c>
      <c r="N67" s="62" t="s">
        <v>9947</v>
      </c>
      <c r="O67" s="63" t="s">
        <v>10572</v>
      </c>
      <c r="Q67" s="61" t="s">
        <v>8246</v>
      </c>
    </row>
    <row r="68" spans="2:17" ht="12.75" customHeight="1" x14ac:dyDescent="0.35">
      <c r="B68" s="30" t="s">
        <v>4290</v>
      </c>
      <c r="I68" s="56" t="s">
        <v>9793</v>
      </c>
      <c r="J68" s="11" t="s">
        <v>8179</v>
      </c>
      <c r="L68" s="61" t="s">
        <v>8225</v>
      </c>
      <c r="M68" s="304" t="s">
        <v>15201</v>
      </c>
      <c r="N68" s="62" t="s">
        <v>9789</v>
      </c>
      <c r="O68" s="63" t="s">
        <v>10573</v>
      </c>
      <c r="Q68" s="61" t="s">
        <v>8247</v>
      </c>
    </row>
    <row r="69" spans="2:17" ht="12.75" customHeight="1" x14ac:dyDescent="0.35">
      <c r="B69" s="30" t="s">
        <v>4291</v>
      </c>
      <c r="I69" s="56" t="s">
        <v>9796</v>
      </c>
      <c r="J69" s="11" t="s">
        <v>8722</v>
      </c>
      <c r="L69" s="61" t="s">
        <v>8226</v>
      </c>
      <c r="M69" s="304" t="s">
        <v>15202</v>
      </c>
      <c r="N69" s="62" t="s">
        <v>9770</v>
      </c>
      <c r="O69" s="63" t="s">
        <v>10574</v>
      </c>
      <c r="Q69" s="61" t="s">
        <v>8248</v>
      </c>
    </row>
    <row r="70" spans="2:17" ht="14.5" x14ac:dyDescent="0.35">
      <c r="B70" s="30" t="s">
        <v>4292</v>
      </c>
      <c r="I70" s="56" t="s">
        <v>9795</v>
      </c>
      <c r="J70" s="11" t="s">
        <v>8181</v>
      </c>
      <c r="L70" s="61" t="s">
        <v>8227</v>
      </c>
      <c r="M70" s="304" t="s">
        <v>15203</v>
      </c>
      <c r="N70" s="62" t="s">
        <v>9740</v>
      </c>
      <c r="O70" s="63" t="s">
        <v>10572</v>
      </c>
      <c r="Q70" s="61" t="s">
        <v>8249</v>
      </c>
    </row>
    <row r="71" spans="2:17" ht="14.5" x14ac:dyDescent="0.35">
      <c r="B71" s="30" t="s">
        <v>4293</v>
      </c>
      <c r="I71" s="56" t="s">
        <v>9794</v>
      </c>
      <c r="J71" s="11" t="s">
        <v>8180</v>
      </c>
      <c r="L71" s="61" t="s">
        <v>8228</v>
      </c>
      <c r="M71" s="304" t="s">
        <v>15204</v>
      </c>
      <c r="N71" s="62" t="s">
        <v>9740</v>
      </c>
      <c r="O71" s="63" t="s">
        <v>10573</v>
      </c>
      <c r="Q71" s="61" t="s">
        <v>8250</v>
      </c>
    </row>
    <row r="72" spans="2:17" ht="14.5" x14ac:dyDescent="0.35">
      <c r="B72" s="30" t="s">
        <v>4294</v>
      </c>
      <c r="I72" s="56" t="s">
        <v>9797</v>
      </c>
      <c r="J72" s="11" t="s">
        <v>8182</v>
      </c>
      <c r="L72" s="61" t="s">
        <v>8229</v>
      </c>
      <c r="M72" s="304" t="s">
        <v>15205</v>
      </c>
      <c r="N72" s="62" t="s">
        <v>9796</v>
      </c>
      <c r="O72" s="63" t="s">
        <v>10574</v>
      </c>
      <c r="Q72" s="61" t="s">
        <v>8251</v>
      </c>
    </row>
    <row r="73" spans="2:17" ht="14.5" x14ac:dyDescent="0.35">
      <c r="B73" s="30" t="s">
        <v>4295</v>
      </c>
      <c r="I73" s="56" t="s">
        <v>9799</v>
      </c>
      <c r="J73" s="11" t="s">
        <v>8184</v>
      </c>
      <c r="L73" s="61" t="s">
        <v>8230</v>
      </c>
      <c r="M73" s="304" t="s">
        <v>15206</v>
      </c>
      <c r="N73" s="62" t="s">
        <v>9796</v>
      </c>
      <c r="O73" s="63" t="s">
        <v>10575</v>
      </c>
      <c r="Q73" s="61" t="s">
        <v>8252</v>
      </c>
    </row>
    <row r="74" spans="2:17" ht="14.5" x14ac:dyDescent="0.35">
      <c r="B74" s="30" t="s">
        <v>4296</v>
      </c>
      <c r="I74" s="56" t="s">
        <v>9798</v>
      </c>
      <c r="J74" s="11" t="s">
        <v>8183</v>
      </c>
      <c r="L74" s="61" t="s">
        <v>8231</v>
      </c>
      <c r="M74" s="304" t="s">
        <v>15207</v>
      </c>
      <c r="N74" s="62" t="s">
        <v>9771</v>
      </c>
      <c r="O74" s="63" t="s">
        <v>10573</v>
      </c>
      <c r="Q74" s="61" t="s">
        <v>8253</v>
      </c>
    </row>
    <row r="75" spans="2:17" ht="14.5" x14ac:dyDescent="0.35">
      <c r="B75" s="258" t="s">
        <v>13233</v>
      </c>
      <c r="I75" s="56" t="s">
        <v>9800</v>
      </c>
      <c r="J75" s="11" t="s">
        <v>8185</v>
      </c>
      <c r="L75" s="61" t="s">
        <v>8232</v>
      </c>
      <c r="M75" s="304" t="s">
        <v>15208</v>
      </c>
      <c r="N75" s="62" t="s">
        <v>9787</v>
      </c>
      <c r="O75" s="63" t="s">
        <v>10583</v>
      </c>
      <c r="Q75" s="61" t="s">
        <v>8254</v>
      </c>
    </row>
    <row r="76" spans="2:17" ht="14.5" x14ac:dyDescent="0.35">
      <c r="B76" s="258" t="s">
        <v>13234</v>
      </c>
      <c r="I76" s="56" t="s">
        <v>21</v>
      </c>
      <c r="J76" s="11" t="s">
        <v>22</v>
      </c>
      <c r="L76" s="61" t="s">
        <v>8233</v>
      </c>
      <c r="M76" s="304" t="s">
        <v>15209</v>
      </c>
      <c r="N76" s="62" t="s">
        <v>1424</v>
      </c>
      <c r="O76" s="63" t="s">
        <v>10584</v>
      </c>
      <c r="Q76" s="61" t="s">
        <v>8136</v>
      </c>
    </row>
    <row r="77" spans="2:17" ht="14.5" x14ac:dyDescent="0.35">
      <c r="B77" s="258" t="s">
        <v>13235</v>
      </c>
      <c r="I77" s="56">
        <v>1</v>
      </c>
      <c r="J77" s="11" t="s">
        <v>23</v>
      </c>
      <c r="L77" s="61" t="s">
        <v>8234</v>
      </c>
      <c r="M77" s="304" t="s">
        <v>15210</v>
      </c>
      <c r="N77" s="62" t="s">
        <v>9791</v>
      </c>
      <c r="O77" s="63" t="s">
        <v>10571</v>
      </c>
      <c r="Q77" s="61" t="s">
        <v>8255</v>
      </c>
    </row>
    <row r="78" spans="2:17" ht="14.5" x14ac:dyDescent="0.35">
      <c r="B78" s="258" t="s">
        <v>13236</v>
      </c>
      <c r="I78" s="56">
        <v>2</v>
      </c>
      <c r="J78" s="11" t="s">
        <v>24</v>
      </c>
      <c r="L78" s="61" t="s">
        <v>8234</v>
      </c>
      <c r="M78" s="304" t="s">
        <v>15211</v>
      </c>
      <c r="N78" s="62" t="s">
        <v>9792</v>
      </c>
      <c r="O78" s="63" t="s">
        <v>10571</v>
      </c>
      <c r="Q78" s="61" t="s">
        <v>8256</v>
      </c>
    </row>
    <row r="79" spans="2:17" ht="14.5" x14ac:dyDescent="0.35">
      <c r="B79" s="258" t="s">
        <v>13237</v>
      </c>
      <c r="I79" s="56">
        <v>3</v>
      </c>
      <c r="J79" s="11" t="s">
        <v>25</v>
      </c>
      <c r="L79" s="61" t="s">
        <v>8234</v>
      </c>
      <c r="M79" s="304" t="s">
        <v>15212</v>
      </c>
      <c r="N79" s="62" t="s">
        <v>9764</v>
      </c>
      <c r="O79" s="63" t="s">
        <v>10572</v>
      </c>
      <c r="Q79" s="61" t="s">
        <v>8257</v>
      </c>
    </row>
    <row r="80" spans="2:17" ht="14.5" x14ac:dyDescent="0.35">
      <c r="B80" s="258" t="s">
        <v>13238</v>
      </c>
      <c r="I80" s="56">
        <v>4</v>
      </c>
      <c r="J80" s="11" t="s">
        <v>26</v>
      </c>
      <c r="L80" s="61" t="s">
        <v>8234</v>
      </c>
      <c r="M80" s="304" t="s">
        <v>15213</v>
      </c>
      <c r="N80" s="62" t="s">
        <v>9765</v>
      </c>
      <c r="O80" s="63" t="s">
        <v>10573</v>
      </c>
      <c r="Q80" s="61" t="s">
        <v>8258</v>
      </c>
    </row>
    <row r="81" spans="2:17" ht="14.5" x14ac:dyDescent="0.35">
      <c r="B81" s="258" t="s">
        <v>13239</v>
      </c>
      <c r="I81" s="56">
        <v>5</v>
      </c>
      <c r="J81" s="11" t="s">
        <v>27</v>
      </c>
      <c r="L81" s="61" t="s">
        <v>8234</v>
      </c>
      <c r="M81" s="304" t="s">
        <v>15214</v>
      </c>
      <c r="N81" s="62" t="s">
        <v>9789</v>
      </c>
      <c r="O81" s="63" t="s">
        <v>10574</v>
      </c>
      <c r="Q81" s="61" t="s">
        <v>8259</v>
      </c>
    </row>
    <row r="82" spans="2:17" ht="14.5" x14ac:dyDescent="0.35">
      <c r="B82" s="258" t="s">
        <v>13240</v>
      </c>
      <c r="I82" s="56">
        <v>6</v>
      </c>
      <c r="J82" s="11" t="s">
        <v>28</v>
      </c>
      <c r="L82" s="61" t="s">
        <v>8235</v>
      </c>
      <c r="M82" s="304" t="s">
        <v>15215</v>
      </c>
      <c r="N82" s="62" t="s">
        <v>9772</v>
      </c>
      <c r="O82" s="63" t="s">
        <v>10572</v>
      </c>
      <c r="Q82" s="61" t="s">
        <v>8260</v>
      </c>
    </row>
    <row r="83" spans="2:17" ht="14.5" x14ac:dyDescent="0.35">
      <c r="B83" s="258" t="s">
        <v>13241</v>
      </c>
      <c r="I83" s="56">
        <v>7</v>
      </c>
      <c r="J83" s="11" t="s">
        <v>29</v>
      </c>
      <c r="L83" s="61" t="s">
        <v>8236</v>
      </c>
      <c r="M83" s="304" t="s">
        <v>15216</v>
      </c>
      <c r="N83" s="62" t="s">
        <v>9792</v>
      </c>
      <c r="O83" s="63" t="s">
        <v>10572</v>
      </c>
      <c r="Q83" s="61" t="s">
        <v>8261</v>
      </c>
    </row>
    <row r="84" spans="2:17" ht="14.5" x14ac:dyDescent="0.35">
      <c r="B84" s="258" t="s">
        <v>13242</v>
      </c>
      <c r="I84" s="56">
        <v>8</v>
      </c>
      <c r="J84" s="11" t="s">
        <v>30</v>
      </c>
      <c r="L84" s="61" t="s">
        <v>8237</v>
      </c>
      <c r="M84" s="304" t="s">
        <v>15217</v>
      </c>
      <c r="N84" s="62" t="s">
        <v>9767</v>
      </c>
      <c r="O84" s="63" t="s">
        <v>10571</v>
      </c>
      <c r="Q84" s="61" t="s">
        <v>8262</v>
      </c>
    </row>
    <row r="85" spans="2:17" ht="14.5" x14ac:dyDescent="0.35">
      <c r="B85" s="258" t="s">
        <v>13243</v>
      </c>
      <c r="I85" s="56">
        <v>9</v>
      </c>
      <c r="J85" s="11" t="s">
        <v>31</v>
      </c>
      <c r="L85" s="61" t="s">
        <v>8238</v>
      </c>
      <c r="M85" s="304" t="s">
        <v>15218</v>
      </c>
      <c r="N85" s="62" t="s">
        <v>9785</v>
      </c>
      <c r="O85" s="63" t="s">
        <v>10576</v>
      </c>
      <c r="Q85" s="61" t="s">
        <v>8263</v>
      </c>
    </row>
    <row r="86" spans="2:17" ht="14.5" x14ac:dyDescent="0.35">
      <c r="B86" s="258" t="s">
        <v>13244</v>
      </c>
      <c r="I86" s="56">
        <v>10</v>
      </c>
      <c r="J86" s="11" t="s">
        <v>32</v>
      </c>
      <c r="L86" s="61" t="s">
        <v>8239</v>
      </c>
      <c r="M86" s="304" t="s">
        <v>15219</v>
      </c>
      <c r="N86" s="62" t="s">
        <v>9792</v>
      </c>
      <c r="O86" s="63" t="s">
        <v>10573</v>
      </c>
      <c r="Q86" s="61" t="s">
        <v>8264</v>
      </c>
    </row>
    <row r="87" spans="2:17" ht="14.5" x14ac:dyDescent="0.35">
      <c r="B87" s="258" t="s">
        <v>13245</v>
      </c>
      <c r="I87" s="56">
        <v>11</v>
      </c>
      <c r="J87" s="11" t="s">
        <v>33</v>
      </c>
      <c r="L87" s="61" t="s">
        <v>8240</v>
      </c>
      <c r="M87" s="304" t="s">
        <v>15220</v>
      </c>
      <c r="N87" s="62" t="s">
        <v>9768</v>
      </c>
      <c r="O87" s="63" t="s">
        <v>10572</v>
      </c>
      <c r="Q87" s="61" t="s">
        <v>8265</v>
      </c>
    </row>
    <row r="88" spans="2:17" ht="14.5" x14ac:dyDescent="0.35">
      <c r="B88" s="258" t="s">
        <v>13246</v>
      </c>
      <c r="I88" s="56">
        <v>12</v>
      </c>
      <c r="J88" s="11" t="s">
        <v>34</v>
      </c>
      <c r="L88" s="61" t="s">
        <v>8241</v>
      </c>
      <c r="M88" s="304" t="s">
        <v>15221</v>
      </c>
      <c r="N88" s="62" t="s">
        <v>4356</v>
      </c>
      <c r="O88" s="63" t="s">
        <v>10572</v>
      </c>
      <c r="Q88" s="61" t="s">
        <v>8266</v>
      </c>
    </row>
    <row r="89" spans="2:17" ht="14.5" x14ac:dyDescent="0.35">
      <c r="B89" s="258" t="s">
        <v>13247</v>
      </c>
      <c r="I89" s="56">
        <v>13</v>
      </c>
      <c r="J89" s="11" t="s">
        <v>4181</v>
      </c>
      <c r="L89" s="61" t="s">
        <v>8242</v>
      </c>
      <c r="M89" s="304" t="s">
        <v>15222</v>
      </c>
      <c r="N89" s="62" t="s">
        <v>9780</v>
      </c>
      <c r="O89" s="63" t="s">
        <v>10574</v>
      </c>
      <c r="Q89" s="61" t="s">
        <v>8267</v>
      </c>
    </row>
    <row r="90" spans="2:17" ht="14.5" x14ac:dyDescent="0.35">
      <c r="B90" s="258" t="s">
        <v>13248</v>
      </c>
      <c r="I90" s="56">
        <v>14</v>
      </c>
      <c r="J90" s="11" t="s">
        <v>35</v>
      </c>
      <c r="L90" s="61" t="s">
        <v>8243</v>
      </c>
      <c r="M90" s="304" t="s">
        <v>15223</v>
      </c>
      <c r="N90" s="62" t="s">
        <v>9774</v>
      </c>
      <c r="O90" s="63" t="s">
        <v>10572</v>
      </c>
      <c r="Q90" s="61" t="s">
        <v>8268</v>
      </c>
    </row>
    <row r="91" spans="2:17" ht="14.5" x14ac:dyDescent="0.35">
      <c r="B91" s="258" t="s">
        <v>13249</v>
      </c>
      <c r="I91" s="56">
        <v>15</v>
      </c>
      <c r="J91" s="11" t="s">
        <v>36</v>
      </c>
      <c r="L91" s="61" t="s">
        <v>8244</v>
      </c>
      <c r="M91" s="304" t="s">
        <v>15224</v>
      </c>
      <c r="N91" s="62" t="s">
        <v>9770</v>
      </c>
      <c r="O91" s="63" t="s">
        <v>10575</v>
      </c>
      <c r="Q91" s="61" t="s">
        <v>6692</v>
      </c>
    </row>
    <row r="92" spans="2:17" ht="14.5" x14ac:dyDescent="0.35">
      <c r="B92" s="258" t="s">
        <v>13250</v>
      </c>
      <c r="I92" s="56">
        <v>16</v>
      </c>
      <c r="J92" s="11" t="s">
        <v>37</v>
      </c>
      <c r="L92" s="61" t="s">
        <v>8245</v>
      </c>
      <c r="M92" s="304" t="s">
        <v>15225</v>
      </c>
      <c r="N92" s="62" t="s">
        <v>9738</v>
      </c>
      <c r="O92" s="63" t="s">
        <v>10571</v>
      </c>
      <c r="Q92" s="61" t="s">
        <v>6693</v>
      </c>
    </row>
    <row r="93" spans="2:17" ht="14.5" x14ac:dyDescent="0.35">
      <c r="B93" s="258" t="s">
        <v>13251</v>
      </c>
      <c r="I93" s="56">
        <v>17</v>
      </c>
      <c r="J93" s="11" t="s">
        <v>38</v>
      </c>
      <c r="L93" s="61" t="s">
        <v>8246</v>
      </c>
      <c r="M93" s="304" t="s">
        <v>15226</v>
      </c>
      <c r="N93" s="62" t="s">
        <v>9763</v>
      </c>
      <c r="O93" s="63" t="s">
        <v>10574</v>
      </c>
      <c r="Q93" s="61" t="s">
        <v>6694</v>
      </c>
    </row>
    <row r="94" spans="2:17" ht="14.5" x14ac:dyDescent="0.35">
      <c r="B94" s="258" t="s">
        <v>13252</v>
      </c>
      <c r="I94" s="56">
        <v>18</v>
      </c>
      <c r="J94" s="11" t="s">
        <v>39</v>
      </c>
      <c r="L94" s="61" t="s">
        <v>8247</v>
      </c>
      <c r="M94" s="304" t="s">
        <v>15227</v>
      </c>
      <c r="N94" s="62" t="s">
        <v>9746</v>
      </c>
      <c r="O94" s="63" t="s">
        <v>10571</v>
      </c>
      <c r="Q94" s="61" t="s">
        <v>6695</v>
      </c>
    </row>
    <row r="95" spans="2:17" ht="14.5" x14ac:dyDescent="0.35">
      <c r="B95" s="258" t="s">
        <v>13253</v>
      </c>
      <c r="I95" s="56">
        <v>19</v>
      </c>
      <c r="J95" s="11" t="s">
        <v>40</v>
      </c>
      <c r="L95" s="61" t="s">
        <v>8248</v>
      </c>
      <c r="M95" s="304" t="s">
        <v>15228</v>
      </c>
      <c r="N95" s="62" t="s">
        <v>9796</v>
      </c>
      <c r="O95" s="63" t="s">
        <v>10583</v>
      </c>
      <c r="Q95" s="61" t="s">
        <v>6696</v>
      </c>
    </row>
    <row r="96" spans="2:17" ht="14.5" x14ac:dyDescent="0.35">
      <c r="B96" s="258" t="s">
        <v>13254</v>
      </c>
      <c r="I96" s="56">
        <v>20</v>
      </c>
      <c r="J96" s="11" t="s">
        <v>41</v>
      </c>
      <c r="L96" s="61" t="s">
        <v>8249</v>
      </c>
      <c r="M96" s="304" t="s">
        <v>15229</v>
      </c>
      <c r="N96" s="62" t="s">
        <v>9792</v>
      </c>
      <c r="O96" s="63" t="s">
        <v>10574</v>
      </c>
      <c r="Q96" s="61" t="s">
        <v>6697</v>
      </c>
    </row>
    <row r="97" spans="2:17" ht="15" thickBot="1" x14ac:dyDescent="0.4">
      <c r="B97" s="253" t="s">
        <v>13255</v>
      </c>
      <c r="I97" s="56">
        <v>21</v>
      </c>
      <c r="J97" s="11" t="s">
        <v>42</v>
      </c>
      <c r="L97" s="61" t="s">
        <v>8250</v>
      </c>
      <c r="M97" s="304" t="s">
        <v>15230</v>
      </c>
      <c r="N97" s="62" t="s">
        <v>9741</v>
      </c>
      <c r="O97" s="63" t="s">
        <v>10573</v>
      </c>
      <c r="Q97" s="61" t="s">
        <v>6698</v>
      </c>
    </row>
    <row r="98" spans="2:17" ht="14.5" x14ac:dyDescent="0.35">
      <c r="B98" s="258" t="s">
        <v>13256</v>
      </c>
      <c r="I98" s="56">
        <v>22</v>
      </c>
      <c r="J98" s="11" t="s">
        <v>43</v>
      </c>
      <c r="L98" s="61" t="s">
        <v>8251</v>
      </c>
      <c r="M98" s="304" t="s">
        <v>15231</v>
      </c>
      <c r="N98" s="62" t="s">
        <v>9792</v>
      </c>
      <c r="O98" s="63" t="s">
        <v>10575</v>
      </c>
      <c r="Q98" s="61" t="s">
        <v>6699</v>
      </c>
    </row>
    <row r="99" spans="2:17" ht="14.5" x14ac:dyDescent="0.35">
      <c r="B99" s="258" t="s">
        <v>13257</v>
      </c>
      <c r="I99" s="56">
        <v>23</v>
      </c>
      <c r="J99" s="11" t="s">
        <v>44</v>
      </c>
      <c r="L99" s="61" t="s">
        <v>8252</v>
      </c>
      <c r="M99" s="304" t="s">
        <v>15232</v>
      </c>
      <c r="N99" s="62" t="s">
        <v>9741</v>
      </c>
      <c r="O99" s="63" t="s">
        <v>10574</v>
      </c>
      <c r="Q99" s="61" t="s">
        <v>6700</v>
      </c>
    </row>
    <row r="100" spans="2:17" ht="14.5" x14ac:dyDescent="0.35">
      <c r="I100" s="56">
        <v>24</v>
      </c>
      <c r="J100" s="11" t="s">
        <v>45</v>
      </c>
      <c r="L100" s="61" t="s">
        <v>8253</v>
      </c>
      <c r="M100" s="304" t="s">
        <v>15233</v>
      </c>
      <c r="N100" s="62" t="s">
        <v>9787</v>
      </c>
      <c r="O100" s="63" t="s">
        <v>10580</v>
      </c>
      <c r="Q100" s="61" t="s">
        <v>6701</v>
      </c>
    </row>
    <row r="101" spans="2:17" ht="14.5" x14ac:dyDescent="0.35">
      <c r="I101" s="56">
        <v>25</v>
      </c>
      <c r="J101" s="11" t="s">
        <v>46</v>
      </c>
      <c r="L101" s="61" t="s">
        <v>8254</v>
      </c>
      <c r="M101" s="304" t="s">
        <v>15234</v>
      </c>
      <c r="N101" s="62" t="s">
        <v>9770</v>
      </c>
      <c r="O101" s="63" t="s">
        <v>10583</v>
      </c>
      <c r="Q101" s="61" t="s">
        <v>6702</v>
      </c>
    </row>
    <row r="102" spans="2:17" ht="14.5" x14ac:dyDescent="0.35">
      <c r="I102" s="56">
        <v>26</v>
      </c>
      <c r="J102" s="11" t="s">
        <v>47</v>
      </c>
      <c r="L102" s="61" t="s">
        <v>8136</v>
      </c>
      <c r="M102" s="304" t="s">
        <v>15235</v>
      </c>
      <c r="N102" s="62" t="s">
        <v>9739</v>
      </c>
      <c r="O102" s="63" t="s">
        <v>10571</v>
      </c>
      <c r="Q102" s="61" t="s">
        <v>6703</v>
      </c>
    </row>
    <row r="103" spans="2:17" ht="14.5" x14ac:dyDescent="0.35">
      <c r="I103" s="56">
        <v>27</v>
      </c>
      <c r="J103" s="11" t="s">
        <v>48</v>
      </c>
      <c r="L103" s="61" t="s">
        <v>8255</v>
      </c>
      <c r="M103" s="304" t="s">
        <v>15236</v>
      </c>
      <c r="N103" s="62" t="s">
        <v>9796</v>
      </c>
      <c r="O103" s="63" t="s">
        <v>10580</v>
      </c>
      <c r="Q103" s="61" t="s">
        <v>6704</v>
      </c>
    </row>
    <row r="104" spans="2:17" ht="14.5" x14ac:dyDescent="0.35">
      <c r="I104" s="56">
        <v>28</v>
      </c>
      <c r="J104" s="11" t="s">
        <v>49</v>
      </c>
      <c r="L104" s="61" t="s">
        <v>8256</v>
      </c>
      <c r="M104" s="304" t="s">
        <v>15237</v>
      </c>
      <c r="N104" s="62" t="s">
        <v>9786</v>
      </c>
      <c r="O104" s="63" t="s">
        <v>10573</v>
      </c>
      <c r="Q104" s="61" t="s">
        <v>6705</v>
      </c>
    </row>
    <row r="105" spans="2:17" ht="14.5" x14ac:dyDescent="0.35">
      <c r="I105" s="56">
        <v>29</v>
      </c>
      <c r="J105" s="11" t="s">
        <v>50</v>
      </c>
      <c r="L105" s="61" t="s">
        <v>8256</v>
      </c>
      <c r="M105" s="304" t="s">
        <v>15238</v>
      </c>
      <c r="N105" s="62" t="s">
        <v>9792</v>
      </c>
      <c r="O105" s="63" t="s">
        <v>10583</v>
      </c>
      <c r="Q105" s="61" t="s">
        <v>6706</v>
      </c>
    </row>
    <row r="106" spans="2:17" ht="14.5" x14ac:dyDescent="0.35">
      <c r="I106" s="56">
        <v>30</v>
      </c>
      <c r="J106" s="11" t="s">
        <v>51</v>
      </c>
      <c r="L106" s="61" t="s">
        <v>8257</v>
      </c>
      <c r="M106" s="304" t="s">
        <v>15239</v>
      </c>
      <c r="N106" s="62" t="s">
        <v>480</v>
      </c>
      <c r="O106" s="63" t="s">
        <v>10585</v>
      </c>
      <c r="Q106" s="61" t="s">
        <v>6707</v>
      </c>
    </row>
    <row r="107" spans="2:17" ht="14.5" x14ac:dyDescent="0.35">
      <c r="I107" s="56">
        <v>31</v>
      </c>
      <c r="J107" s="11" t="s">
        <v>52</v>
      </c>
      <c r="L107" s="61" t="s">
        <v>8258</v>
      </c>
      <c r="M107" s="304" t="s">
        <v>15240</v>
      </c>
      <c r="N107" s="62" t="s">
        <v>9767</v>
      </c>
      <c r="O107" s="63" t="s">
        <v>10572</v>
      </c>
      <c r="Q107" s="61" t="s">
        <v>6708</v>
      </c>
    </row>
    <row r="108" spans="2:17" ht="14.5" x14ac:dyDescent="0.35">
      <c r="I108" s="56">
        <v>32</v>
      </c>
      <c r="J108" s="11" t="s">
        <v>53</v>
      </c>
      <c r="L108" s="61" t="s">
        <v>8259</v>
      </c>
      <c r="M108" s="304" t="s">
        <v>15241</v>
      </c>
      <c r="N108" s="62" t="s">
        <v>9787</v>
      </c>
      <c r="O108" s="63" t="s">
        <v>10586</v>
      </c>
      <c r="Q108" s="61" t="s">
        <v>6709</v>
      </c>
    </row>
    <row r="109" spans="2:17" ht="14.5" x14ac:dyDescent="0.35">
      <c r="I109" s="56">
        <v>67</v>
      </c>
      <c r="J109" s="11" t="s">
        <v>54</v>
      </c>
      <c r="L109" s="61" t="s">
        <v>8260</v>
      </c>
      <c r="M109" s="304" t="s">
        <v>15242</v>
      </c>
      <c r="N109" s="62" t="s">
        <v>9774</v>
      </c>
      <c r="O109" s="63" t="s">
        <v>10573</v>
      </c>
      <c r="Q109" s="61" t="s">
        <v>6710</v>
      </c>
    </row>
    <row r="110" spans="2:17" ht="14.5" x14ac:dyDescent="0.35">
      <c r="I110" s="56">
        <v>71</v>
      </c>
      <c r="J110" s="11" t="s">
        <v>55</v>
      </c>
      <c r="L110" s="61" t="s">
        <v>8261</v>
      </c>
      <c r="M110" s="304" t="s">
        <v>15243</v>
      </c>
      <c r="N110" s="62" t="s">
        <v>9766</v>
      </c>
      <c r="O110" s="63" t="s">
        <v>10573</v>
      </c>
      <c r="Q110" s="61" t="s">
        <v>6711</v>
      </c>
    </row>
    <row r="111" spans="2:17" ht="14.5" x14ac:dyDescent="0.35">
      <c r="I111" s="56">
        <v>76</v>
      </c>
      <c r="J111" s="11" t="s">
        <v>56</v>
      </c>
      <c r="L111" s="61" t="s">
        <v>8262</v>
      </c>
      <c r="M111" s="304" t="s">
        <v>15244</v>
      </c>
      <c r="N111" s="62" t="s">
        <v>9780</v>
      </c>
      <c r="O111" s="63" t="s">
        <v>10575</v>
      </c>
      <c r="Q111" s="61" t="s">
        <v>6712</v>
      </c>
    </row>
    <row r="112" spans="2:17" ht="14.5" x14ac:dyDescent="0.35">
      <c r="I112" s="56">
        <v>79</v>
      </c>
      <c r="J112" s="11" t="s">
        <v>57</v>
      </c>
      <c r="L112" s="61" t="s">
        <v>8263</v>
      </c>
      <c r="M112" s="304" t="s">
        <v>15245</v>
      </c>
      <c r="N112" s="62" t="s">
        <v>9799</v>
      </c>
      <c r="O112" s="63" t="s">
        <v>10572</v>
      </c>
      <c r="Q112" s="61" t="s">
        <v>6713</v>
      </c>
    </row>
    <row r="113" spans="3:17" ht="14.5" x14ac:dyDescent="0.35">
      <c r="I113" s="56">
        <v>81</v>
      </c>
      <c r="J113" s="11" t="s">
        <v>58</v>
      </c>
      <c r="L113" s="61" t="s">
        <v>8263</v>
      </c>
      <c r="M113" s="304" t="s">
        <v>15246</v>
      </c>
      <c r="N113" s="62" t="s">
        <v>9782</v>
      </c>
      <c r="O113" s="63" t="s">
        <v>10573</v>
      </c>
      <c r="Q113" s="61" t="s">
        <v>6714</v>
      </c>
    </row>
    <row r="114" spans="3:17" ht="14.5" x14ac:dyDescent="0.35">
      <c r="I114" s="56">
        <v>84</v>
      </c>
      <c r="J114" s="11" t="s">
        <v>59</v>
      </c>
      <c r="L114" s="61" t="s">
        <v>8264</v>
      </c>
      <c r="M114" s="304" t="s">
        <v>15247</v>
      </c>
      <c r="N114" s="62" t="s">
        <v>9739</v>
      </c>
      <c r="O114" s="63" t="s">
        <v>10572</v>
      </c>
      <c r="Q114" s="61" t="s">
        <v>6715</v>
      </c>
    </row>
    <row r="115" spans="3:17" ht="14.5" x14ac:dyDescent="0.35">
      <c r="I115" s="56">
        <v>86</v>
      </c>
      <c r="J115" s="11" t="s">
        <v>60</v>
      </c>
      <c r="L115" s="61" t="s">
        <v>8265</v>
      </c>
      <c r="M115" s="304" t="s">
        <v>15248</v>
      </c>
      <c r="N115" s="62" t="s">
        <v>9782</v>
      </c>
      <c r="O115" s="63" t="s">
        <v>10574</v>
      </c>
      <c r="Q115" s="61" t="s">
        <v>6716</v>
      </c>
    </row>
    <row r="116" spans="3:17" ht="14.5" x14ac:dyDescent="0.35">
      <c r="I116" s="56">
        <v>89</v>
      </c>
      <c r="J116" s="11" t="s">
        <v>61</v>
      </c>
      <c r="L116" s="61" t="s">
        <v>8266</v>
      </c>
      <c r="M116" s="304" t="s">
        <v>15249</v>
      </c>
      <c r="N116" s="62" t="s">
        <v>9797</v>
      </c>
      <c r="O116" s="63" t="s">
        <v>10572</v>
      </c>
      <c r="Q116" s="61" t="s">
        <v>6717</v>
      </c>
    </row>
    <row r="117" spans="3:17" ht="15" thickBot="1" x14ac:dyDescent="0.4">
      <c r="I117" s="57">
        <v>95</v>
      </c>
      <c r="J117" s="12" t="s">
        <v>1510</v>
      </c>
      <c r="L117" s="61" t="s">
        <v>8267</v>
      </c>
      <c r="M117" s="304" t="s">
        <v>15250</v>
      </c>
      <c r="N117" s="62" t="s">
        <v>9766</v>
      </c>
      <c r="O117" s="63" t="s">
        <v>10574</v>
      </c>
      <c r="Q117" s="61" t="s">
        <v>6718</v>
      </c>
    </row>
    <row r="118" spans="3:17" ht="14.5" x14ac:dyDescent="0.35">
      <c r="L118" s="61" t="s">
        <v>8268</v>
      </c>
      <c r="M118" s="304" t="s">
        <v>15251</v>
      </c>
      <c r="N118" s="62" t="s">
        <v>9792</v>
      </c>
      <c r="O118" s="63" t="s">
        <v>10580</v>
      </c>
      <c r="Q118" s="61" t="s">
        <v>6719</v>
      </c>
    </row>
    <row r="119" spans="3:17" ht="14.5" x14ac:dyDescent="0.35">
      <c r="L119" s="61" t="s">
        <v>6692</v>
      </c>
      <c r="M119" s="304" t="s">
        <v>15252</v>
      </c>
      <c r="N119" s="62" t="s">
        <v>9764</v>
      </c>
      <c r="O119" s="63" t="s">
        <v>10573</v>
      </c>
      <c r="Q119" s="61" t="s">
        <v>6720</v>
      </c>
    </row>
    <row r="120" spans="3:17" ht="14.5" x14ac:dyDescent="0.35">
      <c r="L120" s="61" t="s">
        <v>6692</v>
      </c>
      <c r="M120" s="304" t="s">
        <v>15253</v>
      </c>
      <c r="N120" s="62" t="s">
        <v>9772</v>
      </c>
      <c r="O120" s="63" t="s">
        <v>10573</v>
      </c>
      <c r="Q120" s="61" t="s">
        <v>6721</v>
      </c>
    </row>
    <row r="121" spans="3:17" ht="14.5" x14ac:dyDescent="0.35">
      <c r="L121" s="61" t="s">
        <v>6693</v>
      </c>
      <c r="M121" s="304" t="s">
        <v>15254</v>
      </c>
      <c r="N121" s="62" t="s">
        <v>9782</v>
      </c>
      <c r="O121" s="63" t="s">
        <v>10575</v>
      </c>
      <c r="Q121" s="61" t="s">
        <v>6722</v>
      </c>
    </row>
    <row r="122" spans="3:17" ht="14.5" x14ac:dyDescent="0.35">
      <c r="L122" s="61" t="s">
        <v>6694</v>
      </c>
      <c r="M122" s="304" t="s">
        <v>15255</v>
      </c>
      <c r="N122" s="62" t="s">
        <v>9746</v>
      </c>
      <c r="O122" s="63" t="s">
        <v>10572</v>
      </c>
      <c r="Q122" s="61" t="s">
        <v>6723</v>
      </c>
    </row>
    <row r="123" spans="3:17" ht="14.5" x14ac:dyDescent="0.35">
      <c r="L123" s="61" t="s">
        <v>6695</v>
      </c>
      <c r="M123" s="304" t="s">
        <v>15256</v>
      </c>
      <c r="N123" s="62" t="s">
        <v>9777</v>
      </c>
      <c r="O123" s="63" t="s">
        <v>10571</v>
      </c>
      <c r="Q123" s="61" t="s">
        <v>6724</v>
      </c>
    </row>
    <row r="124" spans="3:17" ht="14.5" x14ac:dyDescent="0.35">
      <c r="C124" s="36"/>
      <c r="L124" s="61" t="s">
        <v>6696</v>
      </c>
      <c r="M124" s="304" t="s">
        <v>15257</v>
      </c>
      <c r="N124" s="62" t="s">
        <v>9783</v>
      </c>
      <c r="O124" s="63" t="s">
        <v>10573</v>
      </c>
      <c r="Q124" s="61" t="s">
        <v>6725</v>
      </c>
    </row>
    <row r="125" spans="3:17" ht="14.5" x14ac:dyDescent="0.35">
      <c r="C125" s="36"/>
      <c r="L125" s="61" t="s">
        <v>6697</v>
      </c>
      <c r="M125" s="304" t="s">
        <v>15258</v>
      </c>
      <c r="N125" s="62" t="s">
        <v>9771</v>
      </c>
      <c r="O125" s="63" t="s">
        <v>10574</v>
      </c>
      <c r="Q125" s="61" t="s">
        <v>6726</v>
      </c>
    </row>
    <row r="126" spans="3:17" ht="14.5" x14ac:dyDescent="0.35">
      <c r="C126" s="36"/>
      <c r="L126" s="61" t="s">
        <v>6698</v>
      </c>
      <c r="M126" s="304" t="s">
        <v>15259</v>
      </c>
      <c r="N126" s="62" t="s">
        <v>9772</v>
      </c>
      <c r="O126" s="63" t="s">
        <v>10574</v>
      </c>
      <c r="Q126" s="61" t="s">
        <v>6727</v>
      </c>
    </row>
    <row r="127" spans="3:17" ht="14.5" x14ac:dyDescent="0.35">
      <c r="C127" s="36"/>
      <c r="L127" s="61" t="s">
        <v>6699</v>
      </c>
      <c r="M127" s="304" t="s">
        <v>15260</v>
      </c>
      <c r="N127" s="62" t="s">
        <v>9763</v>
      </c>
      <c r="O127" s="63" t="s">
        <v>10575</v>
      </c>
      <c r="Q127" s="61" t="s">
        <v>6728</v>
      </c>
    </row>
    <row r="128" spans="3:17" ht="14.5" x14ac:dyDescent="0.35">
      <c r="C128" s="36"/>
      <c r="L128" s="61" t="s">
        <v>6700</v>
      </c>
      <c r="M128" s="304" t="s">
        <v>15261</v>
      </c>
      <c r="N128" s="62" t="s">
        <v>9782</v>
      </c>
      <c r="O128" s="63" t="s">
        <v>10583</v>
      </c>
      <c r="Q128" s="61" t="s">
        <v>6729</v>
      </c>
    </row>
    <row r="129" spans="3:17" ht="14.5" x14ac:dyDescent="0.35">
      <c r="C129" s="36"/>
      <c r="L129" s="61" t="s">
        <v>6701</v>
      </c>
      <c r="M129" s="304" t="s">
        <v>15262</v>
      </c>
      <c r="N129" s="62" t="s">
        <v>9796</v>
      </c>
      <c r="O129" s="63" t="s">
        <v>10586</v>
      </c>
      <c r="Q129" s="61" t="s">
        <v>6730</v>
      </c>
    </row>
    <row r="130" spans="3:17" ht="14.5" x14ac:dyDescent="0.35">
      <c r="C130" s="36"/>
      <c r="L130" s="61" t="s">
        <v>6702</v>
      </c>
      <c r="M130" s="304" t="s">
        <v>15263</v>
      </c>
      <c r="N130" s="62" t="s">
        <v>480</v>
      </c>
      <c r="O130" s="63" t="s">
        <v>10587</v>
      </c>
      <c r="Q130" s="61" t="s">
        <v>6731</v>
      </c>
    </row>
    <row r="131" spans="3:17" ht="14.5" x14ac:dyDescent="0.35">
      <c r="C131" s="36"/>
      <c r="L131" s="61" t="s">
        <v>6703</v>
      </c>
      <c r="M131" s="304" t="s">
        <v>15264</v>
      </c>
      <c r="N131" s="62" t="s">
        <v>9790</v>
      </c>
      <c r="O131" s="63" t="s">
        <v>10572</v>
      </c>
      <c r="Q131" s="61" t="s">
        <v>6732</v>
      </c>
    </row>
    <row r="132" spans="3:17" ht="14.5" x14ac:dyDescent="0.35">
      <c r="C132" s="36"/>
      <c r="L132" s="61" t="s">
        <v>6704</v>
      </c>
      <c r="M132" s="304" t="s">
        <v>15265</v>
      </c>
      <c r="N132" s="62" t="s">
        <v>9792</v>
      </c>
      <c r="O132" s="63" t="s">
        <v>10586</v>
      </c>
      <c r="Q132" s="61" t="s">
        <v>6733</v>
      </c>
    </row>
    <row r="133" spans="3:17" ht="14.5" x14ac:dyDescent="0.35">
      <c r="C133" s="36"/>
      <c r="L133" s="61" t="s">
        <v>6705</v>
      </c>
      <c r="M133" s="304" t="s">
        <v>15266</v>
      </c>
      <c r="N133" s="62" t="s">
        <v>9736</v>
      </c>
      <c r="O133" s="63" t="s">
        <v>10571</v>
      </c>
      <c r="Q133" s="61" t="s">
        <v>6734</v>
      </c>
    </row>
    <row r="134" spans="3:17" ht="14.5" x14ac:dyDescent="0.35">
      <c r="C134" s="36"/>
      <c r="L134" s="61" t="s">
        <v>6706</v>
      </c>
      <c r="M134" s="304" t="s">
        <v>15267</v>
      </c>
      <c r="N134" s="62" t="s">
        <v>9780</v>
      </c>
      <c r="O134" s="63" t="s">
        <v>10583</v>
      </c>
      <c r="Q134" s="61" t="s">
        <v>6735</v>
      </c>
    </row>
    <row r="135" spans="3:17" ht="14.5" x14ac:dyDescent="0.35">
      <c r="C135" s="36"/>
      <c r="L135" s="61" t="s">
        <v>6707</v>
      </c>
      <c r="M135" s="304" t="s">
        <v>15268</v>
      </c>
      <c r="N135" s="62" t="s">
        <v>9766</v>
      </c>
      <c r="O135" s="63" t="s">
        <v>10575</v>
      </c>
      <c r="Q135" s="61" t="s">
        <v>6736</v>
      </c>
    </row>
    <row r="136" spans="3:17" ht="14.5" x14ac:dyDescent="0.35">
      <c r="C136" s="36"/>
      <c r="L136" s="61" t="s">
        <v>6708</v>
      </c>
      <c r="M136" s="304" t="s">
        <v>15269</v>
      </c>
      <c r="N136" s="62" t="s">
        <v>9741</v>
      </c>
      <c r="O136" s="63" t="s">
        <v>10575</v>
      </c>
      <c r="Q136" s="61" t="s">
        <v>6737</v>
      </c>
    </row>
    <row r="137" spans="3:17" ht="14.5" x14ac:dyDescent="0.35">
      <c r="C137" s="36"/>
      <c r="L137" s="61" t="s">
        <v>6709</v>
      </c>
      <c r="M137" s="304" t="s">
        <v>15270</v>
      </c>
      <c r="N137" s="62" t="s">
        <v>9746</v>
      </c>
      <c r="O137" s="63" t="s">
        <v>10573</v>
      </c>
      <c r="Q137" s="61" t="s">
        <v>6738</v>
      </c>
    </row>
    <row r="138" spans="3:17" ht="14.5" x14ac:dyDescent="0.35">
      <c r="C138" s="36"/>
      <c r="L138" s="61" t="s">
        <v>6710</v>
      </c>
      <c r="M138" s="304" t="s">
        <v>15271</v>
      </c>
      <c r="N138" s="62" t="s">
        <v>9792</v>
      </c>
      <c r="O138" s="63" t="s">
        <v>10588</v>
      </c>
      <c r="Q138" s="61" t="s">
        <v>6739</v>
      </c>
    </row>
    <row r="139" spans="3:17" ht="14.5" x14ac:dyDescent="0.35">
      <c r="C139" s="36"/>
      <c r="L139" s="61" t="s">
        <v>6711</v>
      </c>
      <c r="M139" s="304" t="s">
        <v>15272</v>
      </c>
      <c r="N139" s="62" t="s">
        <v>9784</v>
      </c>
      <c r="O139" s="63" t="s">
        <v>10571</v>
      </c>
      <c r="Q139" s="61" t="s">
        <v>6740</v>
      </c>
    </row>
    <row r="140" spans="3:17" ht="14.5" x14ac:dyDescent="0.35">
      <c r="C140" s="36"/>
      <c r="L140" s="61" t="s">
        <v>6711</v>
      </c>
      <c r="M140" s="304" t="s">
        <v>15273</v>
      </c>
      <c r="N140" s="62" t="s">
        <v>9745</v>
      </c>
      <c r="O140" s="63" t="s">
        <v>10572</v>
      </c>
      <c r="Q140" s="61" t="s">
        <v>6741</v>
      </c>
    </row>
    <row r="141" spans="3:17" ht="14.5" x14ac:dyDescent="0.35">
      <c r="C141" s="36"/>
      <c r="L141" s="61" t="s">
        <v>6711</v>
      </c>
      <c r="M141" s="304" t="s">
        <v>15274</v>
      </c>
      <c r="N141" s="62" t="s">
        <v>9746</v>
      </c>
      <c r="O141" s="63" t="s">
        <v>10574</v>
      </c>
      <c r="Q141" s="61" t="s">
        <v>6742</v>
      </c>
    </row>
    <row r="142" spans="3:17" ht="14.5" x14ac:dyDescent="0.35">
      <c r="C142" s="36"/>
      <c r="L142" s="61" t="s">
        <v>6712</v>
      </c>
      <c r="M142" s="304" t="s">
        <v>15275</v>
      </c>
      <c r="N142" s="62" t="s">
        <v>9736</v>
      </c>
      <c r="O142" s="63" t="s">
        <v>10572</v>
      </c>
      <c r="Q142" s="61" t="s">
        <v>6743</v>
      </c>
    </row>
    <row r="143" spans="3:17" ht="14.5" x14ac:dyDescent="0.35">
      <c r="C143" s="36"/>
      <c r="L143" s="61" t="s">
        <v>6712</v>
      </c>
      <c r="M143" s="304" t="s">
        <v>15276</v>
      </c>
      <c r="N143" s="62" t="s">
        <v>9746</v>
      </c>
      <c r="O143" s="63" t="s">
        <v>10575</v>
      </c>
      <c r="Q143" s="61" t="s">
        <v>6744</v>
      </c>
    </row>
    <row r="144" spans="3:17" ht="14.5" x14ac:dyDescent="0.35">
      <c r="L144" s="61" t="s">
        <v>6713</v>
      </c>
      <c r="M144" s="304" t="s">
        <v>15277</v>
      </c>
      <c r="N144" s="62" t="s">
        <v>9765</v>
      </c>
      <c r="O144" s="63" t="s">
        <v>10574</v>
      </c>
      <c r="Q144" s="61" t="s">
        <v>3947</v>
      </c>
    </row>
    <row r="145" spans="12:17" ht="14.5" x14ac:dyDescent="0.35">
      <c r="L145" s="61" t="s">
        <v>6714</v>
      </c>
      <c r="M145" s="304" t="s">
        <v>15278</v>
      </c>
      <c r="N145" s="62" t="s">
        <v>9768</v>
      </c>
      <c r="O145" s="63" t="s">
        <v>10573</v>
      </c>
      <c r="Q145" s="61" t="s">
        <v>3948</v>
      </c>
    </row>
    <row r="146" spans="12:17" ht="14.5" x14ac:dyDescent="0.35">
      <c r="L146" s="61" t="s">
        <v>6715</v>
      </c>
      <c r="M146" s="304" t="s">
        <v>15279</v>
      </c>
      <c r="N146" s="62" t="s">
        <v>9768</v>
      </c>
      <c r="O146" s="63" t="s">
        <v>10582</v>
      </c>
      <c r="Q146" s="61" t="s">
        <v>3949</v>
      </c>
    </row>
    <row r="147" spans="12:17" ht="14.5" x14ac:dyDescent="0.35">
      <c r="L147" s="61" t="s">
        <v>6716</v>
      </c>
      <c r="M147" s="304" t="s">
        <v>15280</v>
      </c>
      <c r="N147" s="62" t="s">
        <v>9789</v>
      </c>
      <c r="O147" s="63" t="s">
        <v>10575</v>
      </c>
      <c r="Q147" s="61" t="s">
        <v>3950</v>
      </c>
    </row>
    <row r="148" spans="12:17" ht="14.5" x14ac:dyDescent="0.35">
      <c r="L148" s="61" t="s">
        <v>6717</v>
      </c>
      <c r="M148" s="304" t="s">
        <v>15281</v>
      </c>
      <c r="N148" s="62" t="s">
        <v>9792</v>
      </c>
      <c r="O148" s="63" t="s">
        <v>10589</v>
      </c>
      <c r="Q148" s="61" t="s">
        <v>3951</v>
      </c>
    </row>
    <row r="149" spans="12:17" ht="14.5" x14ac:dyDescent="0.35">
      <c r="L149" s="61" t="s">
        <v>6718</v>
      </c>
      <c r="M149" s="304" t="s">
        <v>15282</v>
      </c>
      <c r="N149" s="62" t="s">
        <v>9746</v>
      </c>
      <c r="O149" s="63" t="s">
        <v>10583</v>
      </c>
      <c r="Q149" s="61" t="s">
        <v>3952</v>
      </c>
    </row>
    <row r="150" spans="12:17" ht="14.5" x14ac:dyDescent="0.35">
      <c r="L150" s="61" t="s">
        <v>6719</v>
      </c>
      <c r="M150" s="304" t="s">
        <v>15283</v>
      </c>
      <c r="N150" s="62" t="s">
        <v>9774</v>
      </c>
      <c r="O150" s="63" t="s">
        <v>10574</v>
      </c>
      <c r="Q150" s="61" t="s">
        <v>3953</v>
      </c>
    </row>
    <row r="151" spans="12:17" ht="14.5" x14ac:dyDescent="0.35">
      <c r="L151" s="61" t="s">
        <v>6720</v>
      </c>
      <c r="M151" s="304" t="s">
        <v>15284</v>
      </c>
      <c r="N151" s="62" t="s">
        <v>9747</v>
      </c>
      <c r="O151" s="63" t="s">
        <v>10573</v>
      </c>
      <c r="Q151" s="61" t="s">
        <v>3954</v>
      </c>
    </row>
    <row r="152" spans="12:17" ht="14.5" x14ac:dyDescent="0.35">
      <c r="L152" s="61" t="s">
        <v>6721</v>
      </c>
      <c r="M152" s="304" t="s">
        <v>15285</v>
      </c>
      <c r="N152" s="62" t="s">
        <v>9770</v>
      </c>
      <c r="O152" s="63" t="s">
        <v>10580</v>
      </c>
      <c r="Q152" s="61" t="s">
        <v>3955</v>
      </c>
    </row>
    <row r="153" spans="12:17" ht="14.5" x14ac:dyDescent="0.35">
      <c r="L153" s="61" t="s">
        <v>6722</v>
      </c>
      <c r="M153" s="304" t="s">
        <v>15286</v>
      </c>
      <c r="N153" s="62" t="s">
        <v>9764</v>
      </c>
      <c r="O153" s="63" t="s">
        <v>10574</v>
      </c>
      <c r="Q153" s="61" t="s">
        <v>3956</v>
      </c>
    </row>
    <row r="154" spans="12:17" ht="14.5" x14ac:dyDescent="0.35">
      <c r="L154" s="61" t="s">
        <v>6723</v>
      </c>
      <c r="M154" s="304" t="s">
        <v>15287</v>
      </c>
      <c r="N154" s="62" t="s">
        <v>9798</v>
      </c>
      <c r="O154" s="63" t="s">
        <v>10571</v>
      </c>
      <c r="Q154" s="61" t="s">
        <v>3957</v>
      </c>
    </row>
    <row r="155" spans="12:17" ht="14.5" x14ac:dyDescent="0.35">
      <c r="L155" s="61" t="s">
        <v>6723</v>
      </c>
      <c r="M155" s="304" t="s">
        <v>15288</v>
      </c>
      <c r="N155" s="62" t="s">
        <v>9736</v>
      </c>
      <c r="O155" s="63" t="s">
        <v>10573</v>
      </c>
      <c r="Q155" s="61" t="s">
        <v>3958</v>
      </c>
    </row>
    <row r="156" spans="12:17" ht="14.5" x14ac:dyDescent="0.35">
      <c r="L156" s="61" t="s">
        <v>6724</v>
      </c>
      <c r="M156" s="304" t="s">
        <v>15289</v>
      </c>
      <c r="N156" s="62" t="s">
        <v>9787</v>
      </c>
      <c r="O156" s="63" t="s">
        <v>10588</v>
      </c>
      <c r="Q156" s="61" t="s">
        <v>3959</v>
      </c>
    </row>
    <row r="157" spans="12:17" ht="14.5" x14ac:dyDescent="0.35">
      <c r="L157" s="61" t="s">
        <v>6725</v>
      </c>
      <c r="M157" s="304" t="s">
        <v>15290</v>
      </c>
      <c r="N157" s="62" t="s">
        <v>9781</v>
      </c>
      <c r="O157" s="63" t="s">
        <v>10572</v>
      </c>
      <c r="Q157" s="61" t="s">
        <v>3960</v>
      </c>
    </row>
    <row r="158" spans="12:17" ht="14.5" x14ac:dyDescent="0.35">
      <c r="L158" s="61" t="s">
        <v>6726</v>
      </c>
      <c r="M158" s="304" t="s">
        <v>15291</v>
      </c>
      <c r="N158" s="62" t="s">
        <v>9769</v>
      </c>
      <c r="O158" s="63" t="s">
        <v>10571</v>
      </c>
      <c r="Q158" s="61" t="s">
        <v>3961</v>
      </c>
    </row>
    <row r="159" spans="12:17" ht="14.5" x14ac:dyDescent="0.35">
      <c r="L159" s="61" t="s">
        <v>6727</v>
      </c>
      <c r="M159" s="304" t="s">
        <v>15292</v>
      </c>
      <c r="N159" s="62" t="s">
        <v>9789</v>
      </c>
      <c r="O159" s="63" t="s">
        <v>10583</v>
      </c>
      <c r="Q159" s="61" t="s">
        <v>3962</v>
      </c>
    </row>
    <row r="160" spans="12:17" ht="14.5" x14ac:dyDescent="0.35">
      <c r="L160" s="61" t="s">
        <v>6728</v>
      </c>
      <c r="M160" s="304" t="s">
        <v>15293</v>
      </c>
      <c r="N160" s="62" t="s">
        <v>9787</v>
      </c>
      <c r="O160" s="63" t="s">
        <v>10589</v>
      </c>
      <c r="Q160" s="61" t="s">
        <v>3963</v>
      </c>
    </row>
    <row r="161" spans="12:17" ht="14.5" x14ac:dyDescent="0.35">
      <c r="L161" s="61" t="s">
        <v>6729</v>
      </c>
      <c r="M161" s="304" t="s">
        <v>15294</v>
      </c>
      <c r="N161" s="62" t="s">
        <v>9765</v>
      </c>
      <c r="O161" s="63" t="s">
        <v>10575</v>
      </c>
      <c r="Q161" s="61" t="s">
        <v>3964</v>
      </c>
    </row>
    <row r="162" spans="12:17" ht="14.5" x14ac:dyDescent="0.35">
      <c r="L162" s="61" t="s">
        <v>6730</v>
      </c>
      <c r="M162" s="304" t="s">
        <v>15295</v>
      </c>
      <c r="N162" s="62" t="s">
        <v>9799</v>
      </c>
      <c r="O162" s="63" t="s">
        <v>10573</v>
      </c>
      <c r="Q162" s="61" t="s">
        <v>3965</v>
      </c>
    </row>
    <row r="163" spans="12:17" ht="14.5" x14ac:dyDescent="0.35">
      <c r="L163" s="61" t="s">
        <v>6731</v>
      </c>
      <c r="M163" s="304" t="s">
        <v>15296</v>
      </c>
      <c r="N163" s="62" t="s">
        <v>9746</v>
      </c>
      <c r="O163" s="63" t="s">
        <v>10580</v>
      </c>
      <c r="Q163" s="61" t="s">
        <v>3966</v>
      </c>
    </row>
    <row r="164" spans="12:17" ht="14.5" x14ac:dyDescent="0.35">
      <c r="L164" s="61" t="s">
        <v>6732</v>
      </c>
      <c r="M164" s="304" t="s">
        <v>15297</v>
      </c>
      <c r="N164" s="62" t="s">
        <v>9772</v>
      </c>
      <c r="O164" s="63" t="s">
        <v>10575</v>
      </c>
      <c r="Q164" s="61" t="s">
        <v>3967</v>
      </c>
    </row>
    <row r="165" spans="12:17" ht="14.5" x14ac:dyDescent="0.35">
      <c r="L165" s="61" t="s">
        <v>6732</v>
      </c>
      <c r="M165" s="304" t="s">
        <v>15298</v>
      </c>
      <c r="N165" s="62" t="s">
        <v>9770</v>
      </c>
      <c r="O165" s="63" t="s">
        <v>10586</v>
      </c>
      <c r="Q165" s="61" t="s">
        <v>3968</v>
      </c>
    </row>
    <row r="166" spans="12:17" ht="14.5" x14ac:dyDescent="0.35">
      <c r="L166" s="61" t="s">
        <v>6733</v>
      </c>
      <c r="M166" s="304" t="s">
        <v>15299</v>
      </c>
      <c r="N166" s="62" t="s">
        <v>9947</v>
      </c>
      <c r="O166" s="63" t="s">
        <v>10573</v>
      </c>
      <c r="Q166" s="61" t="s">
        <v>3969</v>
      </c>
    </row>
    <row r="167" spans="12:17" ht="14.5" x14ac:dyDescent="0.35">
      <c r="L167" s="61" t="s">
        <v>6734</v>
      </c>
      <c r="M167" s="304" t="s">
        <v>15300</v>
      </c>
      <c r="N167" s="62" t="s">
        <v>9764</v>
      </c>
      <c r="O167" s="63" t="s">
        <v>10575</v>
      </c>
      <c r="Q167" s="61" t="s">
        <v>3970</v>
      </c>
    </row>
    <row r="168" spans="12:17" ht="14.5" x14ac:dyDescent="0.35">
      <c r="L168" s="61" t="s">
        <v>6734</v>
      </c>
      <c r="M168" s="304" t="s">
        <v>15301</v>
      </c>
      <c r="N168" s="62" t="s">
        <v>9772</v>
      </c>
      <c r="O168" s="63" t="s">
        <v>10583</v>
      </c>
      <c r="Q168" s="61" t="s">
        <v>3971</v>
      </c>
    </row>
    <row r="169" spans="12:17" ht="14.5" x14ac:dyDescent="0.35">
      <c r="L169" s="61" t="s">
        <v>6735</v>
      </c>
      <c r="M169" s="304" t="s">
        <v>15302</v>
      </c>
      <c r="N169" s="62" t="s">
        <v>9746</v>
      </c>
      <c r="O169" s="63" t="s">
        <v>10586</v>
      </c>
      <c r="Q169" s="61" t="s">
        <v>3972</v>
      </c>
    </row>
    <row r="170" spans="12:17" ht="14.5" x14ac:dyDescent="0.35">
      <c r="L170" s="61" t="s">
        <v>6736</v>
      </c>
      <c r="M170" s="304" t="s">
        <v>15303</v>
      </c>
      <c r="N170" s="62" t="s">
        <v>9792</v>
      </c>
      <c r="O170" s="63" t="s">
        <v>10590</v>
      </c>
      <c r="Q170" s="61" t="s">
        <v>3973</v>
      </c>
    </row>
    <row r="171" spans="12:17" ht="14.5" x14ac:dyDescent="0.35">
      <c r="L171" s="61" t="s">
        <v>6737</v>
      </c>
      <c r="M171" s="304" t="s">
        <v>15304</v>
      </c>
      <c r="N171" s="62" t="s">
        <v>9772</v>
      </c>
      <c r="O171" s="63" t="s">
        <v>10580</v>
      </c>
      <c r="Q171" s="61" t="s">
        <v>3974</v>
      </c>
    </row>
    <row r="172" spans="12:17" ht="14.5" x14ac:dyDescent="0.35">
      <c r="L172" s="61" t="s">
        <v>6738</v>
      </c>
      <c r="M172" s="304" t="s">
        <v>15305</v>
      </c>
      <c r="N172" s="62" t="s">
        <v>9765</v>
      </c>
      <c r="O172" s="63" t="s">
        <v>10583</v>
      </c>
      <c r="Q172" s="61" t="s">
        <v>3975</v>
      </c>
    </row>
    <row r="173" spans="12:17" ht="14.5" x14ac:dyDescent="0.35">
      <c r="L173" s="61" t="s">
        <v>6738</v>
      </c>
      <c r="M173" s="304" t="s">
        <v>15306</v>
      </c>
      <c r="N173" s="62" t="s">
        <v>9796</v>
      </c>
      <c r="O173" s="63" t="s">
        <v>10588</v>
      </c>
      <c r="Q173" s="61" t="s">
        <v>574</v>
      </c>
    </row>
    <row r="174" spans="12:17" ht="14.5" x14ac:dyDescent="0.35">
      <c r="L174" s="61" t="s">
        <v>6739</v>
      </c>
      <c r="M174" s="304" t="s">
        <v>15307</v>
      </c>
      <c r="N174" s="62" t="s">
        <v>9739</v>
      </c>
      <c r="O174" s="63" t="s">
        <v>10573</v>
      </c>
      <c r="Q174" s="61" t="s">
        <v>575</v>
      </c>
    </row>
    <row r="175" spans="12:17" ht="14.5" x14ac:dyDescent="0.35">
      <c r="L175" s="61" t="s">
        <v>6740</v>
      </c>
      <c r="M175" s="304" t="s">
        <v>15308</v>
      </c>
      <c r="N175" s="62" t="s">
        <v>9745</v>
      </c>
      <c r="O175" s="63" t="s">
        <v>10573</v>
      </c>
      <c r="Q175" s="61" t="s">
        <v>576</v>
      </c>
    </row>
    <row r="176" spans="12:17" ht="14.5" x14ac:dyDescent="0.35">
      <c r="L176" s="61" t="s">
        <v>6740</v>
      </c>
      <c r="M176" s="304" t="s">
        <v>15309</v>
      </c>
      <c r="N176" s="62" t="s">
        <v>9770</v>
      </c>
      <c r="O176" s="63" t="s">
        <v>10588</v>
      </c>
      <c r="Q176" s="61" t="s">
        <v>577</v>
      </c>
    </row>
    <row r="177" spans="12:17" ht="14.5" x14ac:dyDescent="0.35">
      <c r="L177" s="61" t="s">
        <v>6741</v>
      </c>
      <c r="M177" s="304" t="s">
        <v>15310</v>
      </c>
      <c r="N177" s="62" t="s">
        <v>9787</v>
      </c>
      <c r="O177" s="63" t="s">
        <v>10590</v>
      </c>
      <c r="Q177" s="61" t="s">
        <v>578</v>
      </c>
    </row>
    <row r="178" spans="12:17" ht="14.5" x14ac:dyDescent="0.35">
      <c r="L178" s="61" t="s">
        <v>6742</v>
      </c>
      <c r="M178" s="304" t="s">
        <v>15311</v>
      </c>
      <c r="N178" s="62" t="s">
        <v>9799</v>
      </c>
      <c r="O178" s="63" t="s">
        <v>10574</v>
      </c>
      <c r="Q178" s="61" t="s">
        <v>579</v>
      </c>
    </row>
    <row r="179" spans="12:17" ht="14.5" x14ac:dyDescent="0.35">
      <c r="L179" s="61" t="s">
        <v>6743</v>
      </c>
      <c r="M179" s="304" t="s">
        <v>15312</v>
      </c>
      <c r="N179" s="62" t="s">
        <v>9792</v>
      </c>
      <c r="O179" s="63" t="s">
        <v>10591</v>
      </c>
      <c r="Q179" s="61" t="s">
        <v>580</v>
      </c>
    </row>
    <row r="180" spans="12:17" ht="14.5" x14ac:dyDescent="0.35">
      <c r="L180" s="61" t="s">
        <v>6744</v>
      </c>
      <c r="M180" s="304" t="s">
        <v>15313</v>
      </c>
      <c r="N180" s="62" t="s">
        <v>9790</v>
      </c>
      <c r="O180" s="63" t="s">
        <v>10573</v>
      </c>
      <c r="Q180" s="61" t="s">
        <v>581</v>
      </c>
    </row>
    <row r="181" spans="12:17" ht="14.5" x14ac:dyDescent="0.35">
      <c r="L181" s="61" t="s">
        <v>3947</v>
      </c>
      <c r="M181" s="304" t="s">
        <v>15314</v>
      </c>
      <c r="N181" s="62" t="s">
        <v>9747</v>
      </c>
      <c r="O181" s="63" t="s">
        <v>10574</v>
      </c>
      <c r="Q181" s="61" t="s">
        <v>582</v>
      </c>
    </row>
    <row r="182" spans="12:17" ht="14.5" x14ac:dyDescent="0.35">
      <c r="L182" s="61" t="s">
        <v>3948</v>
      </c>
      <c r="M182" s="304" t="s">
        <v>15315</v>
      </c>
      <c r="N182" s="62" t="s">
        <v>9780</v>
      </c>
      <c r="O182" s="63" t="s">
        <v>10580</v>
      </c>
      <c r="Q182" s="61" t="s">
        <v>583</v>
      </c>
    </row>
    <row r="183" spans="12:17" ht="14.5" x14ac:dyDescent="0.35">
      <c r="L183" s="61" t="s">
        <v>3948</v>
      </c>
      <c r="M183" s="304" t="s">
        <v>15316</v>
      </c>
      <c r="N183" s="62" t="s">
        <v>9789</v>
      </c>
      <c r="O183" s="63" t="s">
        <v>10580</v>
      </c>
      <c r="Q183" s="61" t="s">
        <v>584</v>
      </c>
    </row>
    <row r="184" spans="12:17" ht="14.5" x14ac:dyDescent="0.35">
      <c r="L184" s="61" t="s">
        <v>3949</v>
      </c>
      <c r="M184" s="304" t="s">
        <v>15317</v>
      </c>
      <c r="N184" s="62" t="s">
        <v>9766</v>
      </c>
      <c r="O184" s="63" t="s">
        <v>10583</v>
      </c>
      <c r="Q184" s="61" t="s">
        <v>585</v>
      </c>
    </row>
    <row r="185" spans="12:17" ht="14.5" x14ac:dyDescent="0.35">
      <c r="L185" s="61" t="s">
        <v>3950</v>
      </c>
      <c r="M185" s="304" t="s">
        <v>15318</v>
      </c>
      <c r="N185" s="62" t="s">
        <v>9793</v>
      </c>
      <c r="O185" s="63" t="s">
        <v>10571</v>
      </c>
      <c r="Q185" s="61" t="s">
        <v>586</v>
      </c>
    </row>
    <row r="186" spans="12:17" ht="14.5" x14ac:dyDescent="0.35">
      <c r="L186" s="61" t="s">
        <v>3950</v>
      </c>
      <c r="M186" s="304" t="s">
        <v>15319</v>
      </c>
      <c r="N186" s="62" t="s">
        <v>9783</v>
      </c>
      <c r="O186" s="63" t="s">
        <v>10574</v>
      </c>
      <c r="Q186" s="61" t="s">
        <v>587</v>
      </c>
    </row>
    <row r="187" spans="12:17" ht="14.5" x14ac:dyDescent="0.35">
      <c r="L187" s="61" t="s">
        <v>3950</v>
      </c>
      <c r="M187" s="304" t="s">
        <v>15320</v>
      </c>
      <c r="N187" s="62" t="s">
        <v>9786</v>
      </c>
      <c r="O187" s="63" t="s">
        <v>10574</v>
      </c>
      <c r="Q187" s="61" t="s">
        <v>588</v>
      </c>
    </row>
    <row r="188" spans="12:17" ht="14.5" x14ac:dyDescent="0.35">
      <c r="L188" s="61" t="s">
        <v>3951</v>
      </c>
      <c r="M188" s="304" t="s">
        <v>15321</v>
      </c>
      <c r="N188" s="62" t="s">
        <v>9773</v>
      </c>
      <c r="O188" s="63" t="s">
        <v>10571</v>
      </c>
      <c r="Q188" s="61" t="s">
        <v>589</v>
      </c>
    </row>
    <row r="189" spans="12:17" ht="14.5" x14ac:dyDescent="0.35">
      <c r="L189" s="61" t="s">
        <v>3952</v>
      </c>
      <c r="M189" s="304" t="s">
        <v>15322</v>
      </c>
      <c r="N189" s="62" t="s">
        <v>4356</v>
      </c>
      <c r="O189" s="63" t="s">
        <v>10573</v>
      </c>
      <c r="Q189" s="61" t="s">
        <v>590</v>
      </c>
    </row>
    <row r="190" spans="12:17" ht="14.5" x14ac:dyDescent="0.35">
      <c r="L190" s="61" t="s">
        <v>3953</v>
      </c>
      <c r="M190" s="304" t="s">
        <v>15323</v>
      </c>
      <c r="N190" s="62" t="s">
        <v>9783</v>
      </c>
      <c r="O190" s="63" t="s">
        <v>10575</v>
      </c>
      <c r="Q190" s="61" t="s">
        <v>591</v>
      </c>
    </row>
    <row r="191" spans="12:17" ht="14.5" x14ac:dyDescent="0.35">
      <c r="L191" s="61" t="s">
        <v>3954</v>
      </c>
      <c r="M191" s="304" t="s">
        <v>15324</v>
      </c>
      <c r="N191" s="62" t="s">
        <v>9791</v>
      </c>
      <c r="O191" s="63" t="s">
        <v>10572</v>
      </c>
      <c r="Q191" s="61" t="s">
        <v>592</v>
      </c>
    </row>
    <row r="192" spans="12:17" ht="14.5" x14ac:dyDescent="0.35">
      <c r="L192" s="61" t="s">
        <v>3954</v>
      </c>
      <c r="M192" s="304" t="s">
        <v>15325</v>
      </c>
      <c r="N192" s="62" t="s">
        <v>9786</v>
      </c>
      <c r="O192" s="63" t="s">
        <v>10575</v>
      </c>
      <c r="Q192" s="61" t="s">
        <v>593</v>
      </c>
    </row>
    <row r="193" spans="4:17" ht="14.5" x14ac:dyDescent="0.35">
      <c r="L193" s="61" t="s">
        <v>3954</v>
      </c>
      <c r="M193" s="304" t="s">
        <v>15326</v>
      </c>
      <c r="N193" s="62" t="s">
        <v>9796</v>
      </c>
      <c r="O193" s="63" t="s">
        <v>10589</v>
      </c>
      <c r="Q193" s="61" t="s">
        <v>594</v>
      </c>
    </row>
    <row r="194" spans="4:17" ht="14.5" x14ac:dyDescent="0.35">
      <c r="L194" s="61" t="s">
        <v>3955</v>
      </c>
      <c r="M194" s="304" t="s">
        <v>15327</v>
      </c>
      <c r="N194" s="62" t="s">
        <v>9796</v>
      </c>
      <c r="O194" s="63" t="s">
        <v>10592</v>
      </c>
      <c r="Q194" s="61" t="s">
        <v>595</v>
      </c>
    </row>
    <row r="195" spans="4:17" ht="14.5" x14ac:dyDescent="0.35">
      <c r="L195" s="61" t="s">
        <v>3956</v>
      </c>
      <c r="M195" s="304" t="s">
        <v>15328</v>
      </c>
      <c r="N195" s="62" t="s">
        <v>9792</v>
      </c>
      <c r="O195" s="63" t="s">
        <v>10593</v>
      </c>
      <c r="Q195" s="61" t="s">
        <v>596</v>
      </c>
    </row>
    <row r="196" spans="4:17" ht="14.5" x14ac:dyDescent="0.35">
      <c r="D196" s="40"/>
      <c r="L196" s="61" t="s">
        <v>3957</v>
      </c>
      <c r="M196" s="304" t="s">
        <v>15329</v>
      </c>
      <c r="N196" s="62" t="s">
        <v>9776</v>
      </c>
      <c r="O196" s="63" t="s">
        <v>10571</v>
      </c>
      <c r="Q196" s="61" t="s">
        <v>597</v>
      </c>
    </row>
    <row r="197" spans="4:17" ht="14.5" x14ac:dyDescent="0.35">
      <c r="D197" s="40"/>
      <c r="L197" s="61" t="s">
        <v>3958</v>
      </c>
      <c r="M197" s="304" t="s">
        <v>15330</v>
      </c>
      <c r="N197" s="62" t="s">
        <v>9765</v>
      </c>
      <c r="O197" s="63" t="s">
        <v>10580</v>
      </c>
      <c r="Q197" s="61" t="s">
        <v>598</v>
      </c>
    </row>
    <row r="198" spans="4:17" ht="14.5" x14ac:dyDescent="0.35">
      <c r="D198" s="40"/>
      <c r="L198" s="61" t="s">
        <v>3958</v>
      </c>
      <c r="M198" s="304" t="s">
        <v>15331</v>
      </c>
      <c r="N198" s="62" t="s">
        <v>9792</v>
      </c>
      <c r="O198" s="63" t="s">
        <v>10594</v>
      </c>
      <c r="Q198" s="61" t="s">
        <v>599</v>
      </c>
    </row>
    <row r="199" spans="4:17" ht="14.5" x14ac:dyDescent="0.35">
      <c r="D199" s="40"/>
      <c r="L199" s="61" t="s">
        <v>3959</v>
      </c>
      <c r="M199" s="304" t="s">
        <v>15332</v>
      </c>
      <c r="N199" s="62" t="s">
        <v>9782</v>
      </c>
      <c r="O199" s="63" t="s">
        <v>10580</v>
      </c>
      <c r="Q199" s="61" t="s">
        <v>600</v>
      </c>
    </row>
    <row r="200" spans="4:17" ht="14.5" x14ac:dyDescent="0.35">
      <c r="D200" s="40"/>
      <c r="L200" s="61" t="s">
        <v>3960</v>
      </c>
      <c r="M200" s="304" t="s">
        <v>15333</v>
      </c>
      <c r="N200" s="62" t="s">
        <v>4356</v>
      </c>
      <c r="O200" s="63" t="s">
        <v>10574</v>
      </c>
      <c r="Q200" s="61" t="s">
        <v>601</v>
      </c>
    </row>
    <row r="201" spans="4:17" ht="14.5" x14ac:dyDescent="0.35">
      <c r="D201" s="40"/>
      <c r="L201" s="61" t="s">
        <v>3961</v>
      </c>
      <c r="M201" s="304" t="s">
        <v>15334</v>
      </c>
      <c r="N201" s="62" t="s">
        <v>9746</v>
      </c>
      <c r="O201" s="63" t="s">
        <v>10588</v>
      </c>
      <c r="Q201" s="61" t="s">
        <v>602</v>
      </c>
    </row>
    <row r="202" spans="4:17" ht="14.5" x14ac:dyDescent="0.35">
      <c r="D202" s="40"/>
      <c r="L202" s="61" t="s">
        <v>3962</v>
      </c>
      <c r="M202" s="304" t="s">
        <v>15335</v>
      </c>
      <c r="N202" s="62" t="s">
        <v>9747</v>
      </c>
      <c r="O202" s="63" t="s">
        <v>10575</v>
      </c>
      <c r="Q202" s="61" t="s">
        <v>603</v>
      </c>
    </row>
    <row r="203" spans="4:17" ht="14.5" x14ac:dyDescent="0.35">
      <c r="D203" s="40"/>
      <c r="L203" s="61" t="s">
        <v>3963</v>
      </c>
      <c r="M203" s="304" t="s">
        <v>15336</v>
      </c>
      <c r="N203" s="62" t="s">
        <v>9790</v>
      </c>
      <c r="O203" s="63" t="s">
        <v>10574</v>
      </c>
      <c r="Q203" s="61" t="s">
        <v>604</v>
      </c>
    </row>
    <row r="204" spans="4:17" ht="14.5" x14ac:dyDescent="0.35">
      <c r="D204" s="40"/>
      <c r="L204" s="61" t="s">
        <v>3964</v>
      </c>
      <c r="M204" s="304" t="s">
        <v>15337</v>
      </c>
      <c r="N204" s="62" t="s">
        <v>9794</v>
      </c>
      <c r="O204" s="63" t="s">
        <v>10572</v>
      </c>
      <c r="Q204" s="61" t="s">
        <v>605</v>
      </c>
    </row>
    <row r="205" spans="4:17" ht="14.5" x14ac:dyDescent="0.35">
      <c r="D205" s="40"/>
      <c r="L205" s="61" t="s">
        <v>3965</v>
      </c>
      <c r="M205" s="304" t="s">
        <v>15338</v>
      </c>
      <c r="N205" s="62" t="s">
        <v>9781</v>
      </c>
      <c r="O205" s="63" t="s">
        <v>10573</v>
      </c>
      <c r="Q205" s="61" t="s">
        <v>606</v>
      </c>
    </row>
    <row r="206" spans="4:17" ht="14.5" x14ac:dyDescent="0.35">
      <c r="D206" s="40"/>
      <c r="L206" s="61" t="s">
        <v>3966</v>
      </c>
      <c r="M206" s="304" t="s">
        <v>15339</v>
      </c>
      <c r="N206" s="62" t="s">
        <v>9741</v>
      </c>
      <c r="O206" s="63" t="s">
        <v>10583</v>
      </c>
      <c r="Q206" s="61" t="s">
        <v>607</v>
      </c>
    </row>
    <row r="207" spans="4:17" ht="14.5" x14ac:dyDescent="0.35">
      <c r="D207" s="40"/>
      <c r="L207" s="61" t="s">
        <v>3967</v>
      </c>
      <c r="M207" s="304" t="s">
        <v>15340</v>
      </c>
      <c r="N207" s="62" t="s">
        <v>9784</v>
      </c>
      <c r="O207" s="63" t="s">
        <v>10572</v>
      </c>
      <c r="Q207" s="61" t="s">
        <v>608</v>
      </c>
    </row>
    <row r="208" spans="4:17" ht="14.5" x14ac:dyDescent="0.35">
      <c r="D208" s="40"/>
      <c r="L208" s="61" t="s">
        <v>3967</v>
      </c>
      <c r="M208" s="304" t="s">
        <v>15341</v>
      </c>
      <c r="N208" s="62" t="s">
        <v>9797</v>
      </c>
      <c r="O208" s="63" t="s">
        <v>10573</v>
      </c>
      <c r="Q208" s="61" t="s">
        <v>609</v>
      </c>
    </row>
    <row r="209" spans="4:17" ht="14.5" x14ac:dyDescent="0.35">
      <c r="D209" s="40"/>
      <c r="L209" s="61" t="s">
        <v>3967</v>
      </c>
      <c r="M209" s="304" t="s">
        <v>15342</v>
      </c>
      <c r="N209" s="62" t="s">
        <v>9791</v>
      </c>
      <c r="O209" s="63" t="s">
        <v>10573</v>
      </c>
      <c r="Q209" s="61" t="s">
        <v>610</v>
      </c>
    </row>
    <row r="210" spans="4:17" ht="14.5" x14ac:dyDescent="0.35">
      <c r="D210" s="40"/>
      <c r="L210" s="61" t="s">
        <v>3967</v>
      </c>
      <c r="M210" s="304" t="s">
        <v>15343</v>
      </c>
      <c r="N210" s="62" t="s">
        <v>9947</v>
      </c>
      <c r="O210" s="63" t="s">
        <v>10574</v>
      </c>
      <c r="Q210" s="61" t="s">
        <v>611</v>
      </c>
    </row>
    <row r="211" spans="4:17" ht="14.5" x14ac:dyDescent="0.35">
      <c r="D211" s="40"/>
      <c r="L211" s="61" t="s">
        <v>3967</v>
      </c>
      <c r="M211" s="304" t="s">
        <v>15344</v>
      </c>
      <c r="N211" s="62" t="s">
        <v>9739</v>
      </c>
      <c r="O211" s="63" t="s">
        <v>10574</v>
      </c>
      <c r="Q211" s="61" t="s">
        <v>612</v>
      </c>
    </row>
    <row r="212" spans="4:17" ht="14.5" x14ac:dyDescent="0.35">
      <c r="D212" s="40"/>
      <c r="L212" s="61" t="s">
        <v>3967</v>
      </c>
      <c r="M212" s="304" t="s">
        <v>15345</v>
      </c>
      <c r="N212" s="62" t="s">
        <v>4356</v>
      </c>
      <c r="O212" s="63" t="s">
        <v>10575</v>
      </c>
      <c r="Q212" s="61" t="s">
        <v>613</v>
      </c>
    </row>
    <row r="213" spans="4:17" ht="14.5" x14ac:dyDescent="0.35">
      <c r="D213" s="40"/>
      <c r="L213" s="61" t="s">
        <v>3967</v>
      </c>
      <c r="M213" s="304" t="s">
        <v>15346</v>
      </c>
      <c r="N213" s="62" t="s">
        <v>9771</v>
      </c>
      <c r="O213" s="63" t="s">
        <v>10575</v>
      </c>
      <c r="Q213" s="61" t="s">
        <v>614</v>
      </c>
    </row>
    <row r="214" spans="4:17" ht="14.5" x14ac:dyDescent="0.35">
      <c r="D214" s="40"/>
      <c r="L214" s="61" t="s">
        <v>3967</v>
      </c>
      <c r="M214" s="304" t="s">
        <v>15347</v>
      </c>
      <c r="N214" s="62" t="s">
        <v>9763</v>
      </c>
      <c r="O214" s="63" t="s">
        <v>10583</v>
      </c>
      <c r="Q214" s="61" t="s">
        <v>615</v>
      </c>
    </row>
    <row r="215" spans="4:17" ht="14.5" x14ac:dyDescent="0.35">
      <c r="D215" s="40"/>
      <c r="L215" s="61" t="s">
        <v>3967</v>
      </c>
      <c r="M215" s="304" t="s">
        <v>15348</v>
      </c>
      <c r="N215" s="62" t="s">
        <v>9772</v>
      </c>
      <c r="O215" s="63" t="s">
        <v>10586</v>
      </c>
      <c r="Q215" s="61" t="s">
        <v>616</v>
      </c>
    </row>
    <row r="216" spans="4:17" ht="14.5" x14ac:dyDescent="0.35">
      <c r="D216" s="40"/>
      <c r="L216" s="61" t="s">
        <v>3968</v>
      </c>
      <c r="M216" s="304" t="s">
        <v>15349</v>
      </c>
      <c r="N216" s="62" t="s">
        <v>9770</v>
      </c>
      <c r="O216" s="63" t="s">
        <v>10589</v>
      </c>
      <c r="Q216" s="61" t="s">
        <v>617</v>
      </c>
    </row>
    <row r="217" spans="4:17" ht="14.5" x14ac:dyDescent="0.35">
      <c r="D217" s="40"/>
      <c r="L217" s="61" t="s">
        <v>3969</v>
      </c>
      <c r="M217" s="304" t="s">
        <v>15350</v>
      </c>
      <c r="N217" s="62" t="s">
        <v>9777</v>
      </c>
      <c r="O217" s="63" t="s">
        <v>10572</v>
      </c>
      <c r="Q217" s="61" t="s">
        <v>618</v>
      </c>
    </row>
    <row r="218" spans="4:17" ht="14.5" x14ac:dyDescent="0.35">
      <c r="D218" s="40"/>
      <c r="L218" s="61" t="s">
        <v>3970</v>
      </c>
      <c r="M218" s="304" t="s">
        <v>15351</v>
      </c>
      <c r="N218" s="62" t="s">
        <v>9798</v>
      </c>
      <c r="O218" s="63" t="s">
        <v>10572</v>
      </c>
      <c r="Q218" s="61" t="s">
        <v>619</v>
      </c>
    </row>
    <row r="219" spans="4:17" ht="14.5" x14ac:dyDescent="0.35">
      <c r="D219" s="40"/>
      <c r="L219" s="61" t="s">
        <v>3970</v>
      </c>
      <c r="M219" s="304" t="s">
        <v>15352</v>
      </c>
      <c r="N219" s="62" t="s">
        <v>9789</v>
      </c>
      <c r="O219" s="63" t="s">
        <v>10586</v>
      </c>
      <c r="Q219" s="61" t="s">
        <v>620</v>
      </c>
    </row>
    <row r="220" spans="4:17" ht="14.5" x14ac:dyDescent="0.35">
      <c r="D220" s="40"/>
      <c r="L220" s="61" t="s">
        <v>3971</v>
      </c>
      <c r="M220" s="304" t="s">
        <v>15353</v>
      </c>
      <c r="N220" s="62" t="s">
        <v>9786</v>
      </c>
      <c r="O220" s="63" t="s">
        <v>10583</v>
      </c>
      <c r="Q220" s="61" t="s">
        <v>621</v>
      </c>
    </row>
    <row r="221" spans="4:17" ht="14.5" x14ac:dyDescent="0.35">
      <c r="D221" s="40"/>
      <c r="L221" s="61" t="s">
        <v>3972</v>
      </c>
      <c r="M221" s="304" t="s">
        <v>15354</v>
      </c>
      <c r="N221" s="62" t="s">
        <v>9769</v>
      </c>
      <c r="O221" s="63" t="s">
        <v>10572</v>
      </c>
      <c r="Q221" s="61" t="s">
        <v>622</v>
      </c>
    </row>
    <row r="222" spans="4:17" ht="14.5" x14ac:dyDescent="0.35">
      <c r="D222" s="40"/>
      <c r="L222" s="61" t="s">
        <v>3973</v>
      </c>
      <c r="M222" s="304" t="s">
        <v>15355</v>
      </c>
      <c r="N222" s="62" t="s">
        <v>9778</v>
      </c>
      <c r="O222" s="63" t="s">
        <v>10571</v>
      </c>
      <c r="Q222" s="61" t="s">
        <v>623</v>
      </c>
    </row>
    <row r="223" spans="4:17" ht="14.5" x14ac:dyDescent="0.35">
      <c r="D223" s="40"/>
      <c r="L223" s="61" t="s">
        <v>3974</v>
      </c>
      <c r="M223" s="304" t="s">
        <v>15356</v>
      </c>
      <c r="N223" s="62" t="s">
        <v>9746</v>
      </c>
      <c r="O223" s="63" t="s">
        <v>10589</v>
      </c>
      <c r="Q223" s="61" t="s">
        <v>5085</v>
      </c>
    </row>
    <row r="224" spans="4:17" ht="14.5" x14ac:dyDescent="0.35">
      <c r="D224" s="40"/>
      <c r="L224" s="61" t="s">
        <v>3974</v>
      </c>
      <c r="M224" s="304" t="s">
        <v>15357</v>
      </c>
      <c r="N224" s="62" t="s">
        <v>9770</v>
      </c>
      <c r="O224" s="63" t="s">
        <v>10590</v>
      </c>
      <c r="Q224" s="61" t="s">
        <v>5086</v>
      </c>
    </row>
    <row r="225" spans="4:17" ht="14.5" x14ac:dyDescent="0.35">
      <c r="D225" s="40"/>
      <c r="L225" s="61" t="s">
        <v>3975</v>
      </c>
      <c r="M225" s="304" t="s">
        <v>15358</v>
      </c>
      <c r="N225" s="62" t="s">
        <v>9780</v>
      </c>
      <c r="O225" s="63" t="s">
        <v>10586</v>
      </c>
      <c r="Q225" s="61" t="s">
        <v>5087</v>
      </c>
    </row>
    <row r="226" spans="4:17" ht="14.5" x14ac:dyDescent="0.35">
      <c r="D226" s="40"/>
      <c r="L226" s="61" t="s">
        <v>574</v>
      </c>
      <c r="M226" s="304" t="s">
        <v>15359</v>
      </c>
      <c r="N226" s="62" t="s">
        <v>1424</v>
      </c>
      <c r="O226" s="63" t="s">
        <v>10587</v>
      </c>
      <c r="Q226" s="61" t="s">
        <v>5088</v>
      </c>
    </row>
    <row r="227" spans="4:17" ht="14.5" x14ac:dyDescent="0.35">
      <c r="D227" s="40"/>
      <c r="L227" s="61" t="s">
        <v>575</v>
      </c>
      <c r="M227" s="304" t="s">
        <v>15360</v>
      </c>
      <c r="N227" s="62" t="s">
        <v>9792</v>
      </c>
      <c r="O227" s="63" t="s">
        <v>10595</v>
      </c>
      <c r="Q227" s="61" t="s">
        <v>5089</v>
      </c>
    </row>
    <row r="228" spans="4:17" ht="14.5" x14ac:dyDescent="0.35">
      <c r="D228" s="40"/>
      <c r="L228" s="61" t="s">
        <v>576</v>
      </c>
      <c r="M228" s="304" t="s">
        <v>15361</v>
      </c>
      <c r="N228" s="62" t="s">
        <v>9736</v>
      </c>
      <c r="O228" s="63" t="s">
        <v>10574</v>
      </c>
      <c r="Q228" s="61" t="s">
        <v>5090</v>
      </c>
    </row>
    <row r="229" spans="4:17" ht="14.5" x14ac:dyDescent="0.35">
      <c r="D229" s="40"/>
      <c r="L229" s="61" t="s">
        <v>576</v>
      </c>
      <c r="M229" s="304" t="s">
        <v>15362</v>
      </c>
      <c r="N229" s="62" t="s">
        <v>9746</v>
      </c>
      <c r="O229" s="63" t="s">
        <v>10590</v>
      </c>
      <c r="Q229" s="61" t="s">
        <v>5091</v>
      </c>
    </row>
    <row r="230" spans="4:17" ht="14.5" x14ac:dyDescent="0.35">
      <c r="D230" s="40"/>
      <c r="L230" s="61" t="s">
        <v>577</v>
      </c>
      <c r="M230" s="304" t="s">
        <v>15363</v>
      </c>
      <c r="N230" s="62" t="s">
        <v>9766</v>
      </c>
      <c r="O230" s="63" t="s">
        <v>10580</v>
      </c>
      <c r="Q230" s="61" t="s">
        <v>5092</v>
      </c>
    </row>
    <row r="231" spans="4:17" ht="14.5" x14ac:dyDescent="0.35">
      <c r="D231" s="40"/>
      <c r="L231" s="61" t="s">
        <v>578</v>
      </c>
      <c r="M231" s="304" t="s">
        <v>15364</v>
      </c>
      <c r="N231" s="62" t="s">
        <v>9800</v>
      </c>
      <c r="O231" s="63" t="s">
        <v>10572</v>
      </c>
      <c r="Q231" s="61" t="s">
        <v>5093</v>
      </c>
    </row>
    <row r="232" spans="4:17" ht="14.5" x14ac:dyDescent="0.35">
      <c r="D232" s="40"/>
      <c r="L232" s="61" t="s">
        <v>578</v>
      </c>
      <c r="M232" s="304" t="s">
        <v>15365</v>
      </c>
      <c r="N232" s="62" t="s">
        <v>9773</v>
      </c>
      <c r="O232" s="63" t="s">
        <v>10572</v>
      </c>
      <c r="Q232" s="61" t="s">
        <v>5094</v>
      </c>
    </row>
    <row r="233" spans="4:17" ht="14.5" x14ac:dyDescent="0.35">
      <c r="D233" s="40"/>
      <c r="L233" s="61" t="s">
        <v>579</v>
      </c>
      <c r="M233" s="304" t="s">
        <v>15366</v>
      </c>
      <c r="N233" s="62" t="s">
        <v>4356</v>
      </c>
      <c r="O233" s="63" t="s">
        <v>10583</v>
      </c>
      <c r="Q233" s="61" t="s">
        <v>5095</v>
      </c>
    </row>
    <row r="234" spans="4:17" ht="14.5" x14ac:dyDescent="0.35">
      <c r="D234" s="40"/>
      <c r="L234" s="61" t="s">
        <v>580</v>
      </c>
      <c r="M234" s="304" t="s">
        <v>15367</v>
      </c>
      <c r="N234" s="62" t="s">
        <v>480</v>
      </c>
      <c r="O234" s="63" t="s">
        <v>10596</v>
      </c>
      <c r="Q234" s="61" t="s">
        <v>5096</v>
      </c>
    </row>
    <row r="235" spans="4:17" ht="14.5" x14ac:dyDescent="0.35">
      <c r="D235" s="40"/>
      <c r="L235" s="61" t="s">
        <v>581</v>
      </c>
      <c r="M235" s="304" t="s">
        <v>15368</v>
      </c>
      <c r="N235" s="62" t="s">
        <v>480</v>
      </c>
      <c r="O235" s="63" t="s">
        <v>10597</v>
      </c>
      <c r="Q235" s="61" t="s">
        <v>5097</v>
      </c>
    </row>
    <row r="236" spans="4:17" ht="14.5" x14ac:dyDescent="0.35">
      <c r="D236" s="40"/>
      <c r="L236" s="61" t="s">
        <v>582</v>
      </c>
      <c r="M236" s="304" t="s">
        <v>15369</v>
      </c>
      <c r="N236" s="62" t="s">
        <v>9781</v>
      </c>
      <c r="O236" s="63" t="s">
        <v>10574</v>
      </c>
      <c r="Q236" s="61" t="s">
        <v>5098</v>
      </c>
    </row>
    <row r="237" spans="4:17" ht="14.5" x14ac:dyDescent="0.35">
      <c r="D237" s="40"/>
      <c r="L237" s="61" t="s">
        <v>583</v>
      </c>
      <c r="M237" s="304" t="s">
        <v>15370</v>
      </c>
      <c r="N237" s="62" t="s">
        <v>9747</v>
      </c>
      <c r="O237" s="63" t="s">
        <v>10583</v>
      </c>
      <c r="Q237" s="61" t="s">
        <v>5099</v>
      </c>
    </row>
    <row r="238" spans="4:17" ht="14.5" x14ac:dyDescent="0.35">
      <c r="D238" s="40"/>
      <c r="L238" s="61" t="s">
        <v>584</v>
      </c>
      <c r="M238" s="304" t="s">
        <v>15371</v>
      </c>
      <c r="N238" s="62" t="s">
        <v>9763</v>
      </c>
      <c r="O238" s="63" t="s">
        <v>10580</v>
      </c>
      <c r="Q238" s="61" t="s">
        <v>6287</v>
      </c>
    </row>
    <row r="239" spans="4:17" ht="14.5" x14ac:dyDescent="0.35">
      <c r="D239" s="40"/>
      <c r="L239" s="61" t="s">
        <v>585</v>
      </c>
      <c r="M239" s="304" t="s">
        <v>15372</v>
      </c>
      <c r="N239" s="62" t="s">
        <v>9947</v>
      </c>
      <c r="O239" s="63" t="s">
        <v>10575</v>
      </c>
      <c r="Q239" s="61" t="s">
        <v>5100</v>
      </c>
    </row>
    <row r="240" spans="4:17" ht="14.5" x14ac:dyDescent="0.35">
      <c r="D240" s="40"/>
      <c r="L240" s="61" t="s">
        <v>586</v>
      </c>
      <c r="M240" s="304" t="s">
        <v>15373</v>
      </c>
      <c r="N240" s="62" t="s">
        <v>9780</v>
      </c>
      <c r="O240" s="63" t="s">
        <v>10588</v>
      </c>
      <c r="Q240" s="61" t="s">
        <v>5101</v>
      </c>
    </row>
    <row r="241" spans="4:17" ht="14.5" x14ac:dyDescent="0.35">
      <c r="D241" s="40"/>
      <c r="L241" s="61" t="s">
        <v>587</v>
      </c>
      <c r="M241" s="304" t="s">
        <v>15374</v>
      </c>
      <c r="N241" s="62" t="s">
        <v>9773</v>
      </c>
      <c r="O241" s="63" t="s">
        <v>10573</v>
      </c>
      <c r="Q241" s="61" t="s">
        <v>5102</v>
      </c>
    </row>
    <row r="242" spans="4:17" ht="14.5" x14ac:dyDescent="0.35">
      <c r="D242" s="40"/>
      <c r="L242" s="61" t="s">
        <v>587</v>
      </c>
      <c r="M242" s="304" t="s">
        <v>15375</v>
      </c>
      <c r="N242" s="62" t="s">
        <v>9774</v>
      </c>
      <c r="O242" s="63" t="s">
        <v>10575</v>
      </c>
      <c r="Q242" s="61" t="s">
        <v>5103</v>
      </c>
    </row>
    <row r="243" spans="4:17" ht="14.5" x14ac:dyDescent="0.35">
      <c r="D243" s="40"/>
      <c r="L243" s="61" t="s">
        <v>587</v>
      </c>
      <c r="M243" s="304" t="s">
        <v>15376</v>
      </c>
      <c r="N243" s="62" t="s">
        <v>9783</v>
      </c>
      <c r="O243" s="63" t="s">
        <v>10583</v>
      </c>
      <c r="Q243" s="61" t="s">
        <v>5104</v>
      </c>
    </row>
    <row r="244" spans="4:17" ht="14.5" x14ac:dyDescent="0.35">
      <c r="L244" s="61" t="s">
        <v>587</v>
      </c>
      <c r="M244" s="304" t="s">
        <v>15377</v>
      </c>
      <c r="N244" s="62" t="s">
        <v>9747</v>
      </c>
      <c r="O244" s="63" t="s">
        <v>10580</v>
      </c>
      <c r="Q244" s="61" t="s">
        <v>5105</v>
      </c>
    </row>
    <row r="245" spans="4:17" ht="14.5" x14ac:dyDescent="0.35">
      <c r="L245" s="61" t="s">
        <v>588</v>
      </c>
      <c r="M245" s="304" t="s">
        <v>15378</v>
      </c>
      <c r="N245" s="62" t="s">
        <v>9786</v>
      </c>
      <c r="O245" s="63" t="s">
        <v>10580</v>
      </c>
      <c r="Q245" s="61" t="s">
        <v>5106</v>
      </c>
    </row>
    <row r="246" spans="4:17" ht="14.5" x14ac:dyDescent="0.35">
      <c r="L246" s="61" t="s">
        <v>589</v>
      </c>
      <c r="M246" s="304" t="s">
        <v>15379</v>
      </c>
      <c r="N246" s="62" t="s">
        <v>9792</v>
      </c>
      <c r="O246" s="63" t="s">
        <v>10598</v>
      </c>
      <c r="Q246" s="61" t="s">
        <v>5107</v>
      </c>
    </row>
    <row r="247" spans="4:17" ht="14.5" x14ac:dyDescent="0.35">
      <c r="L247" s="61" t="s">
        <v>590</v>
      </c>
      <c r="M247" s="304" t="s">
        <v>15380</v>
      </c>
      <c r="N247" s="62" t="s">
        <v>9796</v>
      </c>
      <c r="O247" s="63" t="s">
        <v>10590</v>
      </c>
      <c r="Q247" s="61" t="s">
        <v>5108</v>
      </c>
    </row>
    <row r="248" spans="4:17" ht="14.5" x14ac:dyDescent="0.35">
      <c r="L248" s="61" t="s">
        <v>591</v>
      </c>
      <c r="M248" s="304" t="s">
        <v>15381</v>
      </c>
      <c r="N248" s="62" t="s">
        <v>9746</v>
      </c>
      <c r="O248" s="63" t="s">
        <v>10591</v>
      </c>
      <c r="Q248" s="61" t="s">
        <v>5109</v>
      </c>
    </row>
    <row r="249" spans="4:17" ht="14.5" x14ac:dyDescent="0.35">
      <c r="L249" s="61" t="s">
        <v>592</v>
      </c>
      <c r="M249" s="304" t="s">
        <v>15382</v>
      </c>
      <c r="N249" s="62" t="s">
        <v>9791</v>
      </c>
      <c r="O249" s="63" t="s">
        <v>10574</v>
      </c>
      <c r="Q249" s="61" t="s">
        <v>5110</v>
      </c>
    </row>
    <row r="250" spans="4:17" ht="14.5" x14ac:dyDescent="0.35">
      <c r="L250" s="61" t="s">
        <v>593</v>
      </c>
      <c r="M250" s="304" t="s">
        <v>15383</v>
      </c>
      <c r="N250" s="62" t="s">
        <v>9791</v>
      </c>
      <c r="O250" s="63" t="s">
        <v>10575</v>
      </c>
      <c r="Q250" s="61" t="s">
        <v>5111</v>
      </c>
    </row>
    <row r="251" spans="4:17" ht="14.5" x14ac:dyDescent="0.35">
      <c r="L251" s="61" t="s">
        <v>593</v>
      </c>
      <c r="M251" s="304" t="s">
        <v>15384</v>
      </c>
      <c r="N251" s="62" t="s">
        <v>9736</v>
      </c>
      <c r="O251" s="63" t="s">
        <v>10575</v>
      </c>
      <c r="Q251" s="61" t="s">
        <v>5112</v>
      </c>
    </row>
    <row r="252" spans="4:17" ht="14.5" x14ac:dyDescent="0.35">
      <c r="L252" s="61" t="s">
        <v>594</v>
      </c>
      <c r="M252" s="304" t="s">
        <v>15385</v>
      </c>
      <c r="N252" s="62" t="s">
        <v>4356</v>
      </c>
      <c r="O252" s="63" t="s">
        <v>10580</v>
      </c>
      <c r="Q252" s="61" t="s">
        <v>5113</v>
      </c>
    </row>
    <row r="253" spans="4:17" ht="14.5" x14ac:dyDescent="0.35">
      <c r="L253" s="61" t="s">
        <v>595</v>
      </c>
      <c r="M253" s="304" t="s">
        <v>15386</v>
      </c>
      <c r="N253" s="62" t="s">
        <v>9747</v>
      </c>
      <c r="O253" s="63" t="s">
        <v>10586</v>
      </c>
      <c r="Q253" s="61" t="s">
        <v>5114</v>
      </c>
    </row>
    <row r="254" spans="4:17" ht="14.5" x14ac:dyDescent="0.35">
      <c r="L254" s="61" t="s">
        <v>596</v>
      </c>
      <c r="M254" s="304" t="s">
        <v>15387</v>
      </c>
      <c r="N254" s="62" t="s">
        <v>480</v>
      </c>
      <c r="O254" s="63" t="s">
        <v>10599</v>
      </c>
      <c r="Q254" s="61" t="s">
        <v>5115</v>
      </c>
    </row>
    <row r="255" spans="4:17" ht="14.5" x14ac:dyDescent="0.35">
      <c r="L255" s="61" t="s">
        <v>597</v>
      </c>
      <c r="M255" s="304" t="s">
        <v>15388</v>
      </c>
      <c r="N255" s="62" t="s">
        <v>9771</v>
      </c>
      <c r="O255" s="63" t="s">
        <v>10583</v>
      </c>
      <c r="Q255" s="61" t="s">
        <v>5116</v>
      </c>
    </row>
    <row r="256" spans="4:17" ht="14.5" x14ac:dyDescent="0.35">
      <c r="L256" s="61" t="s">
        <v>598</v>
      </c>
      <c r="M256" s="304" t="s">
        <v>15389</v>
      </c>
      <c r="N256" s="62" t="s">
        <v>9772</v>
      </c>
      <c r="O256" s="63" t="s">
        <v>10588</v>
      </c>
      <c r="Q256" s="61" t="s">
        <v>5117</v>
      </c>
    </row>
    <row r="257" spans="12:17" ht="14.5" x14ac:dyDescent="0.35">
      <c r="L257" s="61" t="s">
        <v>599</v>
      </c>
      <c r="M257" s="304" t="s">
        <v>15390</v>
      </c>
      <c r="N257" s="62" t="s">
        <v>9790</v>
      </c>
      <c r="O257" s="63" t="s">
        <v>10575</v>
      </c>
      <c r="Q257" s="61" t="s">
        <v>5118</v>
      </c>
    </row>
    <row r="258" spans="12:17" ht="14.5" x14ac:dyDescent="0.35">
      <c r="L258" s="61" t="s">
        <v>600</v>
      </c>
      <c r="M258" s="304" t="s">
        <v>15391</v>
      </c>
      <c r="N258" s="62" t="s">
        <v>9748</v>
      </c>
      <c r="O258" s="63" t="s">
        <v>10573</v>
      </c>
      <c r="Q258" s="61" t="s">
        <v>5119</v>
      </c>
    </row>
    <row r="259" spans="12:17" ht="14.5" x14ac:dyDescent="0.35">
      <c r="L259" s="61" t="s">
        <v>601</v>
      </c>
      <c r="M259" s="304" t="s">
        <v>15392</v>
      </c>
      <c r="N259" s="62" t="s">
        <v>9747</v>
      </c>
      <c r="O259" s="63" t="s">
        <v>10588</v>
      </c>
      <c r="Q259" s="61" t="s">
        <v>5120</v>
      </c>
    </row>
    <row r="260" spans="12:17" ht="14.5" x14ac:dyDescent="0.35">
      <c r="L260" s="61" t="s">
        <v>602</v>
      </c>
      <c r="M260" s="304" t="s">
        <v>15393</v>
      </c>
      <c r="N260" s="62" t="s">
        <v>9747</v>
      </c>
      <c r="O260" s="63" t="s">
        <v>10589</v>
      </c>
      <c r="Q260" s="61" t="s">
        <v>5121</v>
      </c>
    </row>
    <row r="261" spans="12:17" ht="14.5" x14ac:dyDescent="0.35">
      <c r="L261" s="61" t="s">
        <v>603</v>
      </c>
      <c r="M261" s="304" t="s">
        <v>15394</v>
      </c>
      <c r="N261" s="62" t="s">
        <v>9798</v>
      </c>
      <c r="O261" s="63" t="s">
        <v>10573</v>
      </c>
      <c r="Q261" s="61" t="s">
        <v>5122</v>
      </c>
    </row>
    <row r="262" spans="12:17" ht="14.5" x14ac:dyDescent="0.35">
      <c r="L262" s="61" t="s">
        <v>603</v>
      </c>
      <c r="M262" s="304" t="s">
        <v>15395</v>
      </c>
      <c r="N262" s="62" t="s">
        <v>9748</v>
      </c>
      <c r="O262" s="63" t="s">
        <v>10574</v>
      </c>
      <c r="Q262" s="61" t="s">
        <v>5123</v>
      </c>
    </row>
    <row r="263" spans="12:17" ht="14.5" x14ac:dyDescent="0.35">
      <c r="L263" s="61" t="s">
        <v>603</v>
      </c>
      <c r="M263" s="304" t="s">
        <v>15396</v>
      </c>
      <c r="N263" s="62" t="s">
        <v>9739</v>
      </c>
      <c r="O263" s="63" t="s">
        <v>10575</v>
      </c>
      <c r="Q263" s="61" t="s">
        <v>5124</v>
      </c>
    </row>
    <row r="264" spans="12:17" ht="14.5" x14ac:dyDescent="0.35">
      <c r="L264" s="61" t="s">
        <v>603</v>
      </c>
      <c r="M264" s="304" t="s">
        <v>15397</v>
      </c>
      <c r="N264" s="62" t="s">
        <v>9774</v>
      </c>
      <c r="O264" s="63" t="s">
        <v>10583</v>
      </c>
      <c r="Q264" s="61" t="s">
        <v>5125</v>
      </c>
    </row>
    <row r="265" spans="12:17" ht="14.5" x14ac:dyDescent="0.35">
      <c r="L265" s="61" t="s">
        <v>603</v>
      </c>
      <c r="M265" s="304" t="s">
        <v>15398</v>
      </c>
      <c r="N265" s="62" t="s">
        <v>9947</v>
      </c>
      <c r="O265" s="63" t="s">
        <v>10583</v>
      </c>
      <c r="Q265" s="61" t="s">
        <v>5126</v>
      </c>
    </row>
    <row r="266" spans="12:17" ht="14.5" x14ac:dyDescent="0.35">
      <c r="L266" s="61" t="s">
        <v>603</v>
      </c>
      <c r="M266" s="304" t="s">
        <v>15399</v>
      </c>
      <c r="N266" s="62" t="s">
        <v>9763</v>
      </c>
      <c r="O266" s="63" t="s">
        <v>10586</v>
      </c>
      <c r="Q266" s="61" t="s">
        <v>5127</v>
      </c>
    </row>
    <row r="267" spans="12:17" ht="14.5" x14ac:dyDescent="0.35">
      <c r="L267" s="61" t="s">
        <v>603</v>
      </c>
      <c r="M267" s="304" t="s">
        <v>15400</v>
      </c>
      <c r="N267" s="62" t="s">
        <v>9765</v>
      </c>
      <c r="O267" s="63" t="s">
        <v>10586</v>
      </c>
      <c r="Q267" s="61" t="s">
        <v>5128</v>
      </c>
    </row>
    <row r="268" spans="12:17" ht="14.5" x14ac:dyDescent="0.35">
      <c r="L268" s="61" t="s">
        <v>603</v>
      </c>
      <c r="M268" s="304" t="s">
        <v>15401</v>
      </c>
      <c r="N268" s="62" t="s">
        <v>9772</v>
      </c>
      <c r="O268" s="63" t="s">
        <v>10589</v>
      </c>
      <c r="Q268" s="61" t="s">
        <v>5129</v>
      </c>
    </row>
    <row r="269" spans="12:17" ht="14.5" x14ac:dyDescent="0.35">
      <c r="L269" s="61" t="s">
        <v>604</v>
      </c>
      <c r="M269" s="304" t="s">
        <v>15402</v>
      </c>
      <c r="N269" s="62" t="s">
        <v>9792</v>
      </c>
      <c r="O269" s="63" t="s">
        <v>10600</v>
      </c>
      <c r="Q269" s="61" t="s">
        <v>5130</v>
      </c>
    </row>
    <row r="270" spans="12:17" ht="14.5" x14ac:dyDescent="0.35">
      <c r="L270" s="61" t="s">
        <v>605</v>
      </c>
      <c r="M270" s="304" t="s">
        <v>15403</v>
      </c>
      <c r="N270" s="62" t="s">
        <v>9792</v>
      </c>
      <c r="O270" s="63" t="s">
        <v>10601</v>
      </c>
      <c r="Q270" s="61" t="s">
        <v>1700</v>
      </c>
    </row>
    <row r="271" spans="12:17" ht="14.5" x14ac:dyDescent="0.35">
      <c r="L271" s="61" t="s">
        <v>606</v>
      </c>
      <c r="M271" s="304" t="s">
        <v>15404</v>
      </c>
      <c r="N271" s="62" t="s">
        <v>9766</v>
      </c>
      <c r="O271" s="63" t="s">
        <v>10586</v>
      </c>
      <c r="Q271" s="61" t="s">
        <v>1701</v>
      </c>
    </row>
    <row r="272" spans="12:17" ht="14.5" x14ac:dyDescent="0.35">
      <c r="L272" s="61" t="s">
        <v>607</v>
      </c>
      <c r="M272" s="304" t="s">
        <v>15405</v>
      </c>
      <c r="N272" s="62" t="s">
        <v>9796</v>
      </c>
      <c r="O272" s="63" t="s">
        <v>10591</v>
      </c>
      <c r="Q272" s="61" t="s">
        <v>1702</v>
      </c>
    </row>
    <row r="273" spans="12:17" ht="14.5" x14ac:dyDescent="0.35">
      <c r="L273" s="61" t="s">
        <v>608</v>
      </c>
      <c r="M273" s="304" t="s">
        <v>15406</v>
      </c>
      <c r="N273" s="62" t="s">
        <v>9781</v>
      </c>
      <c r="O273" s="63" t="s">
        <v>10575</v>
      </c>
      <c r="Q273" s="61" t="s">
        <v>1703</v>
      </c>
    </row>
    <row r="274" spans="12:17" ht="14.5" x14ac:dyDescent="0.35">
      <c r="L274" s="61" t="s">
        <v>609</v>
      </c>
      <c r="M274" s="304" t="s">
        <v>15407</v>
      </c>
      <c r="N274" s="62" t="s">
        <v>9741</v>
      </c>
      <c r="O274" s="63" t="s">
        <v>10580</v>
      </c>
      <c r="Q274" s="61" t="s">
        <v>1704</v>
      </c>
    </row>
    <row r="275" spans="12:17" ht="14.5" x14ac:dyDescent="0.35">
      <c r="L275" s="61" t="s">
        <v>610</v>
      </c>
      <c r="M275" s="304" t="s">
        <v>15408</v>
      </c>
      <c r="N275" s="62" t="s">
        <v>9747</v>
      </c>
      <c r="O275" s="63" t="s">
        <v>10590</v>
      </c>
      <c r="Q275" s="61" t="s">
        <v>1705</v>
      </c>
    </row>
    <row r="276" spans="12:17" ht="14.5" x14ac:dyDescent="0.35">
      <c r="L276" s="61" t="s">
        <v>611</v>
      </c>
      <c r="M276" s="304" t="s">
        <v>15409</v>
      </c>
      <c r="N276" s="62" t="s">
        <v>9764</v>
      </c>
      <c r="O276" s="63" t="s">
        <v>10583</v>
      </c>
      <c r="Q276" s="61" t="s">
        <v>1706</v>
      </c>
    </row>
    <row r="277" spans="12:17" ht="14.5" x14ac:dyDescent="0.35">
      <c r="L277" s="61" t="s">
        <v>611</v>
      </c>
      <c r="M277" s="304" t="s">
        <v>15410</v>
      </c>
      <c r="N277" s="62" t="s">
        <v>9765</v>
      </c>
      <c r="O277" s="63" t="s">
        <v>10588</v>
      </c>
      <c r="Q277" s="61" t="s">
        <v>1707</v>
      </c>
    </row>
    <row r="278" spans="12:17" ht="14.5" x14ac:dyDescent="0.35">
      <c r="L278" s="61" t="s">
        <v>612</v>
      </c>
      <c r="M278" s="304" t="s">
        <v>15411</v>
      </c>
      <c r="N278" s="62" t="s">
        <v>9792</v>
      </c>
      <c r="O278" s="63" t="s">
        <v>10602</v>
      </c>
      <c r="Q278" s="61" t="s">
        <v>1708</v>
      </c>
    </row>
    <row r="279" spans="12:17" ht="14.5" x14ac:dyDescent="0.35">
      <c r="L279" s="61" t="s">
        <v>613</v>
      </c>
      <c r="M279" s="304" t="s">
        <v>15412</v>
      </c>
      <c r="N279" s="62" t="s">
        <v>9781</v>
      </c>
      <c r="O279" s="63" t="s">
        <v>10583</v>
      </c>
      <c r="Q279" s="61" t="s">
        <v>1709</v>
      </c>
    </row>
    <row r="280" spans="12:17" ht="14.5" x14ac:dyDescent="0.35">
      <c r="L280" s="61" t="s">
        <v>614</v>
      </c>
      <c r="M280" s="304" t="s">
        <v>15413</v>
      </c>
      <c r="N280" s="62" t="s">
        <v>9774</v>
      </c>
      <c r="O280" s="63" t="s">
        <v>10580</v>
      </c>
      <c r="Q280" s="61" t="s">
        <v>1710</v>
      </c>
    </row>
    <row r="281" spans="12:17" ht="14.5" x14ac:dyDescent="0.35">
      <c r="L281" s="61" t="s">
        <v>615</v>
      </c>
      <c r="M281" s="304" t="s">
        <v>15414</v>
      </c>
      <c r="N281" s="62" t="s">
        <v>9793</v>
      </c>
      <c r="O281" s="63" t="s">
        <v>10572</v>
      </c>
      <c r="Q281" s="61" t="s">
        <v>1711</v>
      </c>
    </row>
    <row r="282" spans="12:17" ht="14.5" x14ac:dyDescent="0.35">
      <c r="L282" s="61" t="s">
        <v>616</v>
      </c>
      <c r="M282" s="304" t="s">
        <v>15415</v>
      </c>
      <c r="N282" s="62" t="s">
        <v>9774</v>
      </c>
      <c r="O282" s="63" t="s">
        <v>10586</v>
      </c>
      <c r="Q282" s="61" t="s">
        <v>1712</v>
      </c>
    </row>
    <row r="283" spans="12:17" ht="14.5" x14ac:dyDescent="0.35">
      <c r="L283" s="61" t="s">
        <v>616</v>
      </c>
      <c r="M283" s="304" t="s">
        <v>15416</v>
      </c>
      <c r="N283" s="62" t="s">
        <v>9765</v>
      </c>
      <c r="O283" s="63" t="s">
        <v>10589</v>
      </c>
      <c r="Q283" s="61" t="s">
        <v>1713</v>
      </c>
    </row>
    <row r="284" spans="12:17" ht="14.5" x14ac:dyDescent="0.35">
      <c r="L284" s="61" t="s">
        <v>617</v>
      </c>
      <c r="M284" s="304" t="s">
        <v>15417</v>
      </c>
      <c r="N284" s="62" t="s">
        <v>9765</v>
      </c>
      <c r="O284" s="63" t="s">
        <v>10590</v>
      </c>
      <c r="Q284" s="61" t="s">
        <v>1714</v>
      </c>
    </row>
    <row r="285" spans="12:17" ht="14.5" x14ac:dyDescent="0.35">
      <c r="L285" s="61" t="s">
        <v>618</v>
      </c>
      <c r="M285" s="304" t="s">
        <v>15418</v>
      </c>
      <c r="N285" s="62" t="s">
        <v>9765</v>
      </c>
      <c r="O285" s="63" t="s">
        <v>10591</v>
      </c>
      <c r="Q285" s="61" t="s">
        <v>1715</v>
      </c>
    </row>
    <row r="286" spans="12:17" ht="14.5" x14ac:dyDescent="0.35">
      <c r="L286" s="61" t="s">
        <v>619</v>
      </c>
      <c r="M286" s="304" t="s">
        <v>15419</v>
      </c>
      <c r="N286" s="62" t="s">
        <v>9745</v>
      </c>
      <c r="O286" s="63" t="s">
        <v>10574</v>
      </c>
      <c r="Q286" s="61" t="s">
        <v>1716</v>
      </c>
    </row>
    <row r="287" spans="12:17" ht="14.5" x14ac:dyDescent="0.35">
      <c r="L287" s="61" t="s">
        <v>619</v>
      </c>
      <c r="M287" s="304" t="s">
        <v>15420</v>
      </c>
      <c r="N287" s="62" t="s">
        <v>9786</v>
      </c>
      <c r="O287" s="63" t="s">
        <v>10586</v>
      </c>
      <c r="Q287" s="61" t="s">
        <v>1717</v>
      </c>
    </row>
    <row r="288" spans="12:17" ht="14.5" x14ac:dyDescent="0.35">
      <c r="L288" s="61" t="s">
        <v>620</v>
      </c>
      <c r="M288" s="304" t="s">
        <v>15421</v>
      </c>
      <c r="N288" s="62" t="s">
        <v>9791</v>
      </c>
      <c r="O288" s="63" t="s">
        <v>10583</v>
      </c>
      <c r="Q288" s="61" t="s">
        <v>1718</v>
      </c>
    </row>
    <row r="289" spans="12:17" ht="14.5" x14ac:dyDescent="0.35">
      <c r="L289" s="61" t="s">
        <v>620</v>
      </c>
      <c r="M289" s="304" t="s">
        <v>15422</v>
      </c>
      <c r="N289" s="62" t="s">
        <v>9739</v>
      </c>
      <c r="O289" s="63" t="s">
        <v>10583</v>
      </c>
      <c r="Q289" s="61" t="s">
        <v>1719</v>
      </c>
    </row>
    <row r="290" spans="12:17" ht="14.5" x14ac:dyDescent="0.35">
      <c r="L290" s="61" t="s">
        <v>621</v>
      </c>
      <c r="M290" s="304" t="s">
        <v>15423</v>
      </c>
      <c r="N290" s="62" t="s">
        <v>9770</v>
      </c>
      <c r="O290" s="63" t="s">
        <v>10591</v>
      </c>
      <c r="Q290" s="61" t="s">
        <v>1720</v>
      </c>
    </row>
    <row r="291" spans="12:17" ht="14.5" x14ac:dyDescent="0.35">
      <c r="L291" s="61" t="s">
        <v>622</v>
      </c>
      <c r="M291" s="304" t="s">
        <v>15424</v>
      </c>
      <c r="N291" s="62" t="s">
        <v>9746</v>
      </c>
      <c r="O291" s="63" t="s">
        <v>10593</v>
      </c>
      <c r="Q291" s="61" t="s">
        <v>1721</v>
      </c>
    </row>
    <row r="292" spans="12:17" ht="14.5" x14ac:dyDescent="0.35">
      <c r="L292" s="61" t="s">
        <v>623</v>
      </c>
      <c r="M292" s="304" t="s">
        <v>15425</v>
      </c>
      <c r="N292" s="62" t="s">
        <v>9798</v>
      </c>
      <c r="O292" s="63" t="s">
        <v>10574</v>
      </c>
      <c r="Q292" s="61" t="s">
        <v>1722</v>
      </c>
    </row>
    <row r="293" spans="12:17" ht="14.5" x14ac:dyDescent="0.35">
      <c r="L293" s="61" t="s">
        <v>5085</v>
      </c>
      <c r="M293" s="304" t="s">
        <v>15426</v>
      </c>
      <c r="N293" s="62" t="s">
        <v>9792</v>
      </c>
      <c r="O293" s="63" t="s">
        <v>10603</v>
      </c>
      <c r="Q293" s="61" t="s">
        <v>1723</v>
      </c>
    </row>
    <row r="294" spans="12:17" ht="14.5" x14ac:dyDescent="0.35">
      <c r="L294" s="61" t="s">
        <v>5086</v>
      </c>
      <c r="M294" s="304" t="s">
        <v>15427</v>
      </c>
      <c r="N294" s="62" t="s">
        <v>9792</v>
      </c>
      <c r="O294" s="63" t="s">
        <v>10604</v>
      </c>
      <c r="Q294" s="61" t="s">
        <v>1724</v>
      </c>
    </row>
    <row r="295" spans="12:17" ht="14.5" x14ac:dyDescent="0.35">
      <c r="L295" s="61" t="s">
        <v>5087</v>
      </c>
      <c r="M295" s="304" t="s">
        <v>15428</v>
      </c>
      <c r="N295" s="62" t="s">
        <v>9765</v>
      </c>
      <c r="O295" s="63" t="s">
        <v>10593</v>
      </c>
      <c r="Q295" s="61" t="s">
        <v>1725</v>
      </c>
    </row>
    <row r="296" spans="12:17" ht="14.5" x14ac:dyDescent="0.35">
      <c r="L296" s="61" t="s">
        <v>5088</v>
      </c>
      <c r="M296" s="304" t="s">
        <v>15429</v>
      </c>
      <c r="N296" s="62" t="s">
        <v>9765</v>
      </c>
      <c r="O296" s="63" t="s">
        <v>10594</v>
      </c>
      <c r="Q296" s="61" t="s">
        <v>1726</v>
      </c>
    </row>
    <row r="297" spans="12:17" ht="14.5" x14ac:dyDescent="0.35">
      <c r="L297" s="61" t="s">
        <v>5089</v>
      </c>
      <c r="M297" s="304" t="s">
        <v>15430</v>
      </c>
      <c r="N297" s="62" t="s">
        <v>9763</v>
      </c>
      <c r="O297" s="63" t="s">
        <v>10588</v>
      </c>
      <c r="Q297" s="61" t="s">
        <v>1727</v>
      </c>
    </row>
    <row r="298" spans="12:17" ht="14.5" x14ac:dyDescent="0.35">
      <c r="L298" s="61" t="s">
        <v>5090</v>
      </c>
      <c r="M298" s="304" t="s">
        <v>15431</v>
      </c>
      <c r="N298" s="62" t="s">
        <v>9745</v>
      </c>
      <c r="O298" s="63" t="s">
        <v>10575</v>
      </c>
      <c r="Q298" s="61" t="s">
        <v>1728</v>
      </c>
    </row>
    <row r="299" spans="12:17" ht="14.5" x14ac:dyDescent="0.35">
      <c r="L299" s="61" t="s">
        <v>5091</v>
      </c>
      <c r="M299" s="304" t="s">
        <v>15432</v>
      </c>
      <c r="N299" s="62" t="s">
        <v>9792</v>
      </c>
      <c r="O299" s="63" t="s">
        <v>10605</v>
      </c>
      <c r="Q299" s="61" t="s">
        <v>1729</v>
      </c>
    </row>
    <row r="300" spans="12:17" ht="14.5" x14ac:dyDescent="0.35">
      <c r="L300" s="61" t="s">
        <v>5092</v>
      </c>
      <c r="M300" s="304" t="s">
        <v>15433</v>
      </c>
      <c r="N300" s="62" t="s">
        <v>9788</v>
      </c>
      <c r="O300" s="63" t="s">
        <v>10571</v>
      </c>
      <c r="Q300" s="61" t="s">
        <v>1730</v>
      </c>
    </row>
    <row r="301" spans="12:17" ht="14.5" x14ac:dyDescent="0.35">
      <c r="L301" s="61" t="s">
        <v>5092</v>
      </c>
      <c r="M301" s="304" t="s">
        <v>15434</v>
      </c>
      <c r="N301" s="62" t="s">
        <v>9769</v>
      </c>
      <c r="O301" s="63" t="s">
        <v>10573</v>
      </c>
      <c r="Q301" s="61" t="s">
        <v>1731</v>
      </c>
    </row>
    <row r="302" spans="12:17" ht="14.5" x14ac:dyDescent="0.35">
      <c r="L302" s="61" t="s">
        <v>5092</v>
      </c>
      <c r="M302" s="304" t="s">
        <v>15435</v>
      </c>
      <c r="N302" s="62" t="s">
        <v>9796</v>
      </c>
      <c r="O302" s="63" t="s">
        <v>10607</v>
      </c>
      <c r="Q302" s="61" t="s">
        <v>1732</v>
      </c>
    </row>
    <row r="303" spans="12:17" ht="14.5" x14ac:dyDescent="0.35">
      <c r="L303" s="61" t="s">
        <v>5093</v>
      </c>
      <c r="M303" s="304" t="s">
        <v>15436</v>
      </c>
      <c r="N303" s="62" t="s">
        <v>1424</v>
      </c>
      <c r="O303" s="63" t="s">
        <v>10596</v>
      </c>
      <c r="Q303" s="61" t="s">
        <v>1733</v>
      </c>
    </row>
    <row r="304" spans="12:17" ht="14.5" x14ac:dyDescent="0.35">
      <c r="L304" s="61" t="s">
        <v>5094</v>
      </c>
      <c r="M304" s="304" t="s">
        <v>15437</v>
      </c>
      <c r="N304" s="62" t="s">
        <v>9773</v>
      </c>
      <c r="O304" s="63" t="s">
        <v>10574</v>
      </c>
      <c r="Q304" s="61" t="s">
        <v>1734</v>
      </c>
    </row>
    <row r="305" spans="12:17" ht="14.5" x14ac:dyDescent="0.35">
      <c r="L305" s="61" t="s">
        <v>5095</v>
      </c>
      <c r="M305" s="304" t="s">
        <v>15438</v>
      </c>
      <c r="N305" s="62" t="s">
        <v>9779</v>
      </c>
      <c r="O305" s="63" t="s">
        <v>10573</v>
      </c>
      <c r="Q305" s="61" t="s">
        <v>1735</v>
      </c>
    </row>
    <row r="306" spans="12:17" ht="14.5" x14ac:dyDescent="0.35">
      <c r="L306" s="61" t="s">
        <v>5096</v>
      </c>
      <c r="M306" s="304" t="s">
        <v>15439</v>
      </c>
      <c r="N306" s="62" t="s">
        <v>9798</v>
      </c>
      <c r="O306" s="63" t="s">
        <v>10575</v>
      </c>
      <c r="Q306" s="61" t="s">
        <v>1736</v>
      </c>
    </row>
    <row r="307" spans="12:17" ht="14.5" x14ac:dyDescent="0.35">
      <c r="L307" s="61" t="s">
        <v>5097</v>
      </c>
      <c r="M307" s="304" t="s">
        <v>15440</v>
      </c>
      <c r="N307" s="62" t="s">
        <v>9790</v>
      </c>
      <c r="O307" s="63" t="s">
        <v>10583</v>
      </c>
      <c r="Q307" s="61" t="s">
        <v>1737</v>
      </c>
    </row>
    <row r="308" spans="12:17" ht="14.5" x14ac:dyDescent="0.35">
      <c r="L308" s="61" t="s">
        <v>5098</v>
      </c>
      <c r="M308" s="304" t="s">
        <v>15441</v>
      </c>
      <c r="N308" s="62" t="s">
        <v>9746</v>
      </c>
      <c r="O308" s="63" t="s">
        <v>10594</v>
      </c>
      <c r="Q308" s="61" t="s">
        <v>1738</v>
      </c>
    </row>
    <row r="309" spans="12:17" ht="14.5" x14ac:dyDescent="0.35">
      <c r="L309" s="61" t="s">
        <v>5098</v>
      </c>
      <c r="M309" s="304" t="s">
        <v>15442</v>
      </c>
      <c r="N309" s="62" t="s">
        <v>9792</v>
      </c>
      <c r="O309" s="63" t="s">
        <v>10608</v>
      </c>
      <c r="Q309" s="61" t="s">
        <v>1739</v>
      </c>
    </row>
    <row r="310" spans="12:17" ht="14.5" x14ac:dyDescent="0.35">
      <c r="L310" s="61" t="s">
        <v>5099</v>
      </c>
      <c r="M310" s="304" t="s">
        <v>15443</v>
      </c>
      <c r="N310" s="62" t="s">
        <v>9779</v>
      </c>
      <c r="O310" s="63" t="s">
        <v>10574</v>
      </c>
      <c r="Q310" s="61" t="s">
        <v>1740</v>
      </c>
    </row>
    <row r="311" spans="12:17" ht="14.5" x14ac:dyDescent="0.35">
      <c r="L311" s="61" t="s">
        <v>6287</v>
      </c>
      <c r="M311" s="304" t="s">
        <v>15444</v>
      </c>
      <c r="N311" s="62" t="s">
        <v>9741</v>
      </c>
      <c r="O311" s="63" t="s">
        <v>10609</v>
      </c>
      <c r="Q311" s="61" t="s">
        <v>1741</v>
      </c>
    </row>
    <row r="312" spans="12:17" ht="14.5" x14ac:dyDescent="0.35">
      <c r="L312" s="61" t="s">
        <v>5100</v>
      </c>
      <c r="M312" s="304" t="s">
        <v>15445</v>
      </c>
      <c r="N312" s="62" t="s">
        <v>9745</v>
      </c>
      <c r="O312" s="63" t="s">
        <v>10583</v>
      </c>
      <c r="Q312" s="61" t="s">
        <v>1742</v>
      </c>
    </row>
    <row r="313" spans="12:17" ht="14.5" x14ac:dyDescent="0.35">
      <c r="L313" s="61" t="s">
        <v>5101</v>
      </c>
      <c r="M313" s="304" t="s">
        <v>15446</v>
      </c>
      <c r="N313" s="62" t="s">
        <v>9799</v>
      </c>
      <c r="O313" s="63" t="s">
        <v>10575</v>
      </c>
      <c r="Q313" s="61" t="s">
        <v>1743</v>
      </c>
    </row>
    <row r="314" spans="12:17" ht="14.5" x14ac:dyDescent="0.35">
      <c r="L314" s="61" t="s">
        <v>5101</v>
      </c>
      <c r="M314" s="304" t="s">
        <v>15447</v>
      </c>
      <c r="N314" s="62" t="s">
        <v>9748</v>
      </c>
      <c r="O314" s="63" t="s">
        <v>10575</v>
      </c>
      <c r="Q314" s="61" t="s">
        <v>1744</v>
      </c>
    </row>
    <row r="315" spans="12:17" ht="14.5" x14ac:dyDescent="0.35">
      <c r="L315" s="61" t="s">
        <v>5101</v>
      </c>
      <c r="M315" s="304" t="s">
        <v>15448</v>
      </c>
      <c r="N315" s="62" t="s">
        <v>9790</v>
      </c>
      <c r="O315" s="63" t="s">
        <v>10580</v>
      </c>
      <c r="Q315" s="61" t="s">
        <v>1745</v>
      </c>
    </row>
    <row r="316" spans="12:17" ht="14.5" x14ac:dyDescent="0.35">
      <c r="L316" s="61" t="s">
        <v>5101</v>
      </c>
      <c r="M316" s="304" t="s">
        <v>15449</v>
      </c>
      <c r="N316" s="62" t="s">
        <v>9764</v>
      </c>
      <c r="O316" s="63" t="s">
        <v>10580</v>
      </c>
      <c r="Q316" s="61" t="s">
        <v>1746</v>
      </c>
    </row>
    <row r="317" spans="12:17" ht="14.5" x14ac:dyDescent="0.35">
      <c r="L317" s="61" t="s">
        <v>5101</v>
      </c>
      <c r="M317" s="304" t="s">
        <v>15450</v>
      </c>
      <c r="N317" s="62" t="s">
        <v>9947</v>
      </c>
      <c r="O317" s="63" t="s">
        <v>10580</v>
      </c>
      <c r="Q317" s="61" t="s">
        <v>1747</v>
      </c>
    </row>
    <row r="318" spans="12:17" ht="14.5" x14ac:dyDescent="0.35">
      <c r="L318" s="61" t="s">
        <v>5101</v>
      </c>
      <c r="M318" s="304" t="s">
        <v>15451</v>
      </c>
      <c r="N318" s="62" t="s">
        <v>9782</v>
      </c>
      <c r="O318" s="63" t="s">
        <v>10586</v>
      </c>
      <c r="Q318" s="61" t="s">
        <v>1748</v>
      </c>
    </row>
    <row r="319" spans="12:17" ht="14.5" x14ac:dyDescent="0.35">
      <c r="L319" s="61" t="s">
        <v>5101</v>
      </c>
      <c r="M319" s="304" t="s">
        <v>15452</v>
      </c>
      <c r="N319" s="62" t="s">
        <v>4356</v>
      </c>
      <c r="O319" s="63" t="s">
        <v>10586</v>
      </c>
      <c r="Q319" s="61" t="s">
        <v>1749</v>
      </c>
    </row>
    <row r="320" spans="12:17" ht="14.5" x14ac:dyDescent="0.35">
      <c r="L320" s="61" t="s">
        <v>5101</v>
      </c>
      <c r="M320" s="304" t="s">
        <v>15453</v>
      </c>
      <c r="N320" s="62" t="s">
        <v>9774</v>
      </c>
      <c r="O320" s="63" t="s">
        <v>10588</v>
      </c>
      <c r="Q320" s="61" t="s">
        <v>1750</v>
      </c>
    </row>
    <row r="321" spans="12:17" ht="14.5" x14ac:dyDescent="0.35">
      <c r="L321" s="61" t="s">
        <v>5101</v>
      </c>
      <c r="M321" s="304" t="s">
        <v>15454</v>
      </c>
      <c r="N321" s="62" t="s">
        <v>9792</v>
      </c>
      <c r="O321" s="63" t="s">
        <v>10610</v>
      </c>
      <c r="Q321" s="61" t="s">
        <v>4557</v>
      </c>
    </row>
    <row r="322" spans="12:17" ht="14.5" x14ac:dyDescent="0.35">
      <c r="L322" s="61" t="s">
        <v>5102</v>
      </c>
      <c r="M322" s="304" t="s">
        <v>15455</v>
      </c>
      <c r="N322" s="62" t="s">
        <v>9790</v>
      </c>
      <c r="O322" s="63" t="s">
        <v>10586</v>
      </c>
      <c r="Q322" s="61" t="s">
        <v>4558</v>
      </c>
    </row>
    <row r="323" spans="12:17" ht="14.5" x14ac:dyDescent="0.35">
      <c r="L323" s="61" t="s">
        <v>5103</v>
      </c>
      <c r="M323" s="304" t="s">
        <v>15456</v>
      </c>
      <c r="N323" s="62" t="s">
        <v>9780</v>
      </c>
      <c r="O323" s="63" t="s">
        <v>10589</v>
      </c>
      <c r="Q323" s="61" t="s">
        <v>4559</v>
      </c>
    </row>
    <row r="324" spans="12:17" ht="14.5" x14ac:dyDescent="0.35">
      <c r="L324" s="61" t="s">
        <v>5103</v>
      </c>
      <c r="M324" s="304" t="s">
        <v>15457</v>
      </c>
      <c r="N324" s="62" t="s">
        <v>9796</v>
      </c>
      <c r="O324" s="63" t="s">
        <v>10593</v>
      </c>
      <c r="Q324" s="61" t="s">
        <v>4560</v>
      </c>
    </row>
    <row r="325" spans="12:17" ht="14.5" x14ac:dyDescent="0.35">
      <c r="L325" s="61" t="s">
        <v>5104</v>
      </c>
      <c r="M325" s="304" t="s">
        <v>15458</v>
      </c>
      <c r="N325" s="62" t="s">
        <v>9783</v>
      </c>
      <c r="O325" s="63" t="s">
        <v>10580</v>
      </c>
      <c r="Q325" s="61" t="s">
        <v>4561</v>
      </c>
    </row>
    <row r="326" spans="12:17" ht="14.5" x14ac:dyDescent="0.35">
      <c r="L326" s="61" t="s">
        <v>5104</v>
      </c>
      <c r="M326" s="304" t="s">
        <v>15459</v>
      </c>
      <c r="N326" s="62" t="s">
        <v>9746</v>
      </c>
      <c r="O326" s="63" t="s">
        <v>10595</v>
      </c>
      <c r="Q326" s="61" t="s">
        <v>4562</v>
      </c>
    </row>
    <row r="327" spans="12:17" ht="14.5" x14ac:dyDescent="0.35">
      <c r="L327" s="61" t="s">
        <v>5105</v>
      </c>
      <c r="M327" s="304" t="s">
        <v>15460</v>
      </c>
      <c r="N327" s="62" t="s">
        <v>9763</v>
      </c>
      <c r="O327" s="63" t="s">
        <v>10589</v>
      </c>
      <c r="Q327" s="61" t="s">
        <v>4563</v>
      </c>
    </row>
    <row r="328" spans="12:17" ht="14.5" x14ac:dyDescent="0.35">
      <c r="L328" s="61" t="s">
        <v>5105</v>
      </c>
      <c r="M328" s="304" t="s">
        <v>15461</v>
      </c>
      <c r="N328" s="62" t="s">
        <v>9772</v>
      </c>
      <c r="O328" s="63" t="s">
        <v>10590</v>
      </c>
      <c r="Q328" s="61" t="s">
        <v>8943</v>
      </c>
    </row>
    <row r="329" spans="12:17" ht="14.5" x14ac:dyDescent="0.35">
      <c r="L329" s="61" t="s">
        <v>5105</v>
      </c>
      <c r="M329" s="304" t="s">
        <v>15462</v>
      </c>
      <c r="N329" s="62" t="s">
        <v>9796</v>
      </c>
      <c r="O329" s="63" t="s">
        <v>10594</v>
      </c>
      <c r="Q329" s="61" t="s">
        <v>8944</v>
      </c>
    </row>
    <row r="330" spans="12:17" ht="14.5" x14ac:dyDescent="0.35">
      <c r="L330" s="61" t="s">
        <v>5106</v>
      </c>
      <c r="M330" s="304" t="s">
        <v>15463</v>
      </c>
      <c r="N330" s="62" t="s">
        <v>9796</v>
      </c>
      <c r="O330" s="63" t="s">
        <v>10595</v>
      </c>
      <c r="Q330" s="61" t="s">
        <v>8945</v>
      </c>
    </row>
    <row r="331" spans="12:17" ht="14.5" x14ac:dyDescent="0.35">
      <c r="L331" s="61" t="s">
        <v>5107</v>
      </c>
      <c r="M331" s="304" t="s">
        <v>15464</v>
      </c>
      <c r="N331" s="62" t="s">
        <v>9786</v>
      </c>
      <c r="O331" s="63" t="s">
        <v>10588</v>
      </c>
      <c r="Q331" s="61" t="s">
        <v>8946</v>
      </c>
    </row>
    <row r="332" spans="12:17" ht="14.5" x14ac:dyDescent="0.35">
      <c r="L332" s="61" t="s">
        <v>5108</v>
      </c>
      <c r="M332" s="304" t="s">
        <v>15465</v>
      </c>
      <c r="N332" s="62" t="s">
        <v>9763</v>
      </c>
      <c r="O332" s="63" t="s">
        <v>10590</v>
      </c>
      <c r="Q332" s="61" t="s">
        <v>8947</v>
      </c>
    </row>
    <row r="333" spans="12:17" ht="14.5" x14ac:dyDescent="0.35">
      <c r="L333" s="61" t="s">
        <v>5108</v>
      </c>
      <c r="M333" s="304" t="s">
        <v>15466</v>
      </c>
      <c r="N333" s="62" t="s">
        <v>9796</v>
      </c>
      <c r="O333" s="63" t="s">
        <v>10611</v>
      </c>
      <c r="Q333" s="61" t="s">
        <v>8948</v>
      </c>
    </row>
    <row r="334" spans="12:17" ht="14.5" x14ac:dyDescent="0.35">
      <c r="L334" s="61" t="s">
        <v>5109</v>
      </c>
      <c r="M334" s="304" t="s">
        <v>15467</v>
      </c>
      <c r="N334" s="62" t="s">
        <v>9799</v>
      </c>
      <c r="O334" s="63" t="s">
        <v>10583</v>
      </c>
      <c r="Q334" s="61" t="s">
        <v>8949</v>
      </c>
    </row>
    <row r="335" spans="12:17" ht="14.5" x14ac:dyDescent="0.35">
      <c r="L335" s="61" t="s">
        <v>5109</v>
      </c>
      <c r="M335" s="304" t="s">
        <v>15468</v>
      </c>
      <c r="N335" s="62" t="s">
        <v>9790</v>
      </c>
      <c r="O335" s="63" t="s">
        <v>10588</v>
      </c>
      <c r="Q335" s="61" t="s">
        <v>8950</v>
      </c>
    </row>
    <row r="336" spans="12:17" ht="14.5" x14ac:dyDescent="0.35">
      <c r="L336" s="61" t="s">
        <v>5109</v>
      </c>
      <c r="M336" s="304" t="s">
        <v>15469</v>
      </c>
      <c r="N336" s="62" t="s">
        <v>9774</v>
      </c>
      <c r="O336" s="63" t="s">
        <v>10589</v>
      </c>
      <c r="Q336" s="61" t="s">
        <v>8951</v>
      </c>
    </row>
    <row r="337" spans="12:17" ht="14.5" x14ac:dyDescent="0.35">
      <c r="L337" s="61" t="s">
        <v>5110</v>
      </c>
      <c r="M337" s="304" t="s">
        <v>15470</v>
      </c>
      <c r="N337" s="62" t="s">
        <v>9765</v>
      </c>
      <c r="O337" s="63" t="s">
        <v>10595</v>
      </c>
      <c r="Q337" s="61" t="s">
        <v>8952</v>
      </c>
    </row>
    <row r="338" spans="12:17" ht="14.5" x14ac:dyDescent="0.35">
      <c r="L338" s="61" t="s">
        <v>5111</v>
      </c>
      <c r="M338" s="304" t="s">
        <v>15471</v>
      </c>
      <c r="N338" s="62" t="s">
        <v>9746</v>
      </c>
      <c r="O338" s="63" t="s">
        <v>10598</v>
      </c>
      <c r="Q338" s="61" t="s">
        <v>8953</v>
      </c>
    </row>
    <row r="339" spans="12:17" ht="14.5" x14ac:dyDescent="0.35">
      <c r="L339" s="61" t="s">
        <v>5112</v>
      </c>
      <c r="M339" s="304" t="s">
        <v>15472</v>
      </c>
      <c r="N339" s="62" t="s">
        <v>9736</v>
      </c>
      <c r="O339" s="63" t="s">
        <v>10583</v>
      </c>
      <c r="Q339" s="61" t="s">
        <v>8954</v>
      </c>
    </row>
    <row r="340" spans="12:17" ht="14.5" x14ac:dyDescent="0.35">
      <c r="L340" s="61" t="s">
        <v>5113</v>
      </c>
      <c r="M340" s="304" t="s">
        <v>15473</v>
      </c>
      <c r="N340" s="62" t="s">
        <v>9780</v>
      </c>
      <c r="O340" s="63" t="s">
        <v>10590</v>
      </c>
      <c r="Q340" s="61" t="s">
        <v>8955</v>
      </c>
    </row>
    <row r="341" spans="12:17" ht="14.5" x14ac:dyDescent="0.35">
      <c r="L341" s="61" t="s">
        <v>5114</v>
      </c>
      <c r="M341" s="304" t="s">
        <v>15474</v>
      </c>
      <c r="N341" s="62" t="s">
        <v>9748</v>
      </c>
      <c r="O341" s="63" t="s">
        <v>10583</v>
      </c>
      <c r="Q341" s="61" t="s">
        <v>8956</v>
      </c>
    </row>
    <row r="342" spans="12:17" ht="14.5" x14ac:dyDescent="0.35">
      <c r="L342" s="61" t="s">
        <v>5115</v>
      </c>
      <c r="M342" s="304" t="s">
        <v>15475</v>
      </c>
      <c r="N342" s="62" t="s">
        <v>9781</v>
      </c>
      <c r="O342" s="63" t="s">
        <v>10580</v>
      </c>
      <c r="Q342" s="61" t="s">
        <v>8957</v>
      </c>
    </row>
    <row r="343" spans="12:17" ht="14.5" x14ac:dyDescent="0.35">
      <c r="L343" s="61" t="s">
        <v>5115</v>
      </c>
      <c r="M343" s="304" t="s">
        <v>15476</v>
      </c>
      <c r="N343" s="62" t="s">
        <v>9780</v>
      </c>
      <c r="O343" s="63" t="s">
        <v>10591</v>
      </c>
      <c r="Q343" s="61" t="s">
        <v>8958</v>
      </c>
    </row>
    <row r="344" spans="12:17" ht="14.5" x14ac:dyDescent="0.35">
      <c r="L344" s="61" t="s">
        <v>5115</v>
      </c>
      <c r="M344" s="304" t="s">
        <v>15477</v>
      </c>
      <c r="N344" s="62" t="s">
        <v>9746</v>
      </c>
      <c r="O344" s="63" t="s">
        <v>10600</v>
      </c>
      <c r="Q344" s="61" t="s">
        <v>8959</v>
      </c>
    </row>
    <row r="345" spans="12:17" ht="14.5" x14ac:dyDescent="0.35">
      <c r="L345" s="61" t="s">
        <v>5116</v>
      </c>
      <c r="M345" s="304" t="s">
        <v>15478</v>
      </c>
      <c r="N345" s="62" t="s">
        <v>9781</v>
      </c>
      <c r="O345" s="63" t="s">
        <v>10586</v>
      </c>
      <c r="Q345" s="61" t="s">
        <v>8960</v>
      </c>
    </row>
    <row r="346" spans="12:17" ht="14.5" x14ac:dyDescent="0.35">
      <c r="L346" s="61" t="s">
        <v>5117</v>
      </c>
      <c r="M346" s="304" t="s">
        <v>15479</v>
      </c>
      <c r="N346" s="62" t="s">
        <v>9792</v>
      </c>
      <c r="O346" s="63" t="s">
        <v>10612</v>
      </c>
      <c r="Q346" s="61" t="s">
        <v>8961</v>
      </c>
    </row>
    <row r="347" spans="12:17" ht="14.5" x14ac:dyDescent="0.35">
      <c r="L347" s="61" t="s">
        <v>5118</v>
      </c>
      <c r="M347" s="304" t="s">
        <v>15480</v>
      </c>
      <c r="N347" s="62" t="s">
        <v>9777</v>
      </c>
      <c r="O347" s="63" t="s">
        <v>10573</v>
      </c>
      <c r="Q347" s="61" t="s">
        <v>8962</v>
      </c>
    </row>
    <row r="348" spans="12:17" ht="14.5" x14ac:dyDescent="0.35">
      <c r="L348" s="61" t="s">
        <v>5119</v>
      </c>
      <c r="M348" s="304" t="s">
        <v>15481</v>
      </c>
      <c r="N348" s="62" t="s">
        <v>9792</v>
      </c>
      <c r="O348" s="63" t="s">
        <v>10613</v>
      </c>
      <c r="Q348" s="61" t="s">
        <v>8963</v>
      </c>
    </row>
    <row r="349" spans="12:17" ht="14.5" x14ac:dyDescent="0.35">
      <c r="L349" s="61" t="s">
        <v>5120</v>
      </c>
      <c r="M349" s="304" t="s">
        <v>15482</v>
      </c>
      <c r="N349" s="62" t="s">
        <v>9799</v>
      </c>
      <c r="O349" s="63" t="s">
        <v>10580</v>
      </c>
      <c r="Q349" s="61" t="s">
        <v>8964</v>
      </c>
    </row>
    <row r="350" spans="12:17" ht="14.5" x14ac:dyDescent="0.35">
      <c r="L350" s="61" t="s">
        <v>5121</v>
      </c>
      <c r="M350" s="304" t="s">
        <v>15483</v>
      </c>
      <c r="N350" s="62" t="s">
        <v>9774</v>
      </c>
      <c r="O350" s="63" t="s">
        <v>10590</v>
      </c>
      <c r="Q350" s="61" t="s">
        <v>8965</v>
      </c>
    </row>
    <row r="351" spans="12:17" ht="14.5" x14ac:dyDescent="0.35">
      <c r="L351" s="61" t="s">
        <v>5122</v>
      </c>
      <c r="M351" s="304" t="s">
        <v>15484</v>
      </c>
      <c r="N351" s="62" t="s">
        <v>9736</v>
      </c>
      <c r="O351" s="63" t="s">
        <v>10580</v>
      </c>
      <c r="Q351" s="61" t="s">
        <v>8966</v>
      </c>
    </row>
    <row r="352" spans="12:17" ht="14.5" x14ac:dyDescent="0.35">
      <c r="L352" s="61" t="s">
        <v>5122</v>
      </c>
      <c r="M352" s="304" t="s">
        <v>15485</v>
      </c>
      <c r="N352" s="62" t="s">
        <v>9764</v>
      </c>
      <c r="O352" s="63" t="s">
        <v>10586</v>
      </c>
      <c r="Q352" s="61" t="s">
        <v>8967</v>
      </c>
    </row>
    <row r="353" spans="12:17" ht="14.5" x14ac:dyDescent="0.35">
      <c r="L353" s="61" t="s">
        <v>5122</v>
      </c>
      <c r="M353" s="304" t="s">
        <v>15486</v>
      </c>
      <c r="N353" s="62" t="s">
        <v>9782</v>
      </c>
      <c r="O353" s="63" t="s">
        <v>10588</v>
      </c>
      <c r="Q353" s="61" t="s">
        <v>8968</v>
      </c>
    </row>
    <row r="354" spans="12:17" ht="14.5" x14ac:dyDescent="0.35">
      <c r="L354" s="61" t="s">
        <v>5122</v>
      </c>
      <c r="M354" s="304" t="s">
        <v>15487</v>
      </c>
      <c r="N354" s="62" t="s">
        <v>9786</v>
      </c>
      <c r="O354" s="63" t="s">
        <v>10589</v>
      </c>
      <c r="Q354" s="61" t="s">
        <v>8969</v>
      </c>
    </row>
    <row r="355" spans="12:17" ht="14.5" x14ac:dyDescent="0.35">
      <c r="L355" s="61" t="s">
        <v>5122</v>
      </c>
      <c r="M355" s="304" t="s">
        <v>15488</v>
      </c>
      <c r="N355" s="62" t="s">
        <v>9772</v>
      </c>
      <c r="O355" s="63" t="s">
        <v>10591</v>
      </c>
      <c r="Q355" s="61" t="s">
        <v>8970</v>
      </c>
    </row>
    <row r="356" spans="12:17" ht="14.5" x14ac:dyDescent="0.35">
      <c r="L356" s="61" t="s">
        <v>5122</v>
      </c>
      <c r="M356" s="304" t="s">
        <v>15489</v>
      </c>
      <c r="N356" s="62" t="s">
        <v>9774</v>
      </c>
      <c r="O356" s="63" t="s">
        <v>10591</v>
      </c>
      <c r="Q356" s="61" t="s">
        <v>8971</v>
      </c>
    </row>
    <row r="357" spans="12:17" ht="14.5" x14ac:dyDescent="0.35">
      <c r="L357" s="61" t="s">
        <v>5122</v>
      </c>
      <c r="M357" s="304" t="s">
        <v>15490</v>
      </c>
      <c r="N357" s="62" t="s">
        <v>9763</v>
      </c>
      <c r="O357" s="63" t="s">
        <v>10591</v>
      </c>
      <c r="Q357" s="61" t="s">
        <v>8972</v>
      </c>
    </row>
    <row r="358" spans="12:17" ht="14.5" x14ac:dyDescent="0.35">
      <c r="L358" s="61" t="s">
        <v>5122</v>
      </c>
      <c r="M358" s="304" t="s">
        <v>15491</v>
      </c>
      <c r="N358" s="62" t="s">
        <v>9765</v>
      </c>
      <c r="O358" s="63" t="s">
        <v>10598</v>
      </c>
      <c r="Q358" s="61" t="s">
        <v>8973</v>
      </c>
    </row>
    <row r="359" spans="12:17" ht="14.5" x14ac:dyDescent="0.35">
      <c r="L359" s="61" t="s">
        <v>5123</v>
      </c>
      <c r="M359" s="304" t="s">
        <v>15492</v>
      </c>
      <c r="N359" s="62" t="s">
        <v>9740</v>
      </c>
      <c r="O359" s="63" t="s">
        <v>10574</v>
      </c>
      <c r="Q359" s="61" t="s">
        <v>8974</v>
      </c>
    </row>
    <row r="360" spans="12:17" ht="14.5" x14ac:dyDescent="0.35">
      <c r="L360" s="61" t="s">
        <v>5123</v>
      </c>
      <c r="M360" s="304" t="s">
        <v>15493</v>
      </c>
      <c r="N360" s="62" t="s">
        <v>9790</v>
      </c>
      <c r="O360" s="63" t="s">
        <v>10589</v>
      </c>
      <c r="Q360" s="61" t="s">
        <v>8975</v>
      </c>
    </row>
    <row r="361" spans="12:17" ht="14.5" x14ac:dyDescent="0.35">
      <c r="L361" s="61" t="s">
        <v>5123</v>
      </c>
      <c r="M361" s="304" t="s">
        <v>15494</v>
      </c>
      <c r="N361" s="62" t="s">
        <v>9747</v>
      </c>
      <c r="O361" s="63" t="s">
        <v>10591</v>
      </c>
      <c r="Q361" s="61" t="s">
        <v>8976</v>
      </c>
    </row>
    <row r="362" spans="12:17" ht="14.5" x14ac:dyDescent="0.35">
      <c r="L362" s="61" t="s">
        <v>5124</v>
      </c>
      <c r="M362" s="304" t="s">
        <v>15495</v>
      </c>
      <c r="N362" s="62" t="s">
        <v>9746</v>
      </c>
      <c r="O362" s="63" t="s">
        <v>10601</v>
      </c>
      <c r="Q362" s="61" t="s">
        <v>8977</v>
      </c>
    </row>
    <row r="363" spans="12:17" ht="14.5" x14ac:dyDescent="0.35">
      <c r="L363" s="61" t="s">
        <v>5125</v>
      </c>
      <c r="M363" s="304" t="s">
        <v>15496</v>
      </c>
      <c r="N363" s="62" t="s">
        <v>9780</v>
      </c>
      <c r="O363" s="63" t="s">
        <v>10593</v>
      </c>
      <c r="Q363" s="61" t="s">
        <v>8978</v>
      </c>
    </row>
    <row r="364" spans="12:17" ht="14.5" x14ac:dyDescent="0.35">
      <c r="L364" s="61" t="s">
        <v>5126</v>
      </c>
      <c r="M364" s="304" t="s">
        <v>15497</v>
      </c>
      <c r="N364" s="62" t="s">
        <v>9798</v>
      </c>
      <c r="O364" s="63" t="s">
        <v>10583</v>
      </c>
      <c r="Q364" s="61" t="s">
        <v>8979</v>
      </c>
    </row>
    <row r="365" spans="12:17" ht="14.5" x14ac:dyDescent="0.35">
      <c r="L365" s="61" t="s">
        <v>5127</v>
      </c>
      <c r="M365" s="304" t="s">
        <v>15498</v>
      </c>
      <c r="N365" s="62" t="s">
        <v>9787</v>
      </c>
      <c r="O365" s="63" t="s">
        <v>10591</v>
      </c>
      <c r="Q365" s="61" t="s">
        <v>8980</v>
      </c>
    </row>
    <row r="366" spans="12:17" ht="14.5" x14ac:dyDescent="0.35">
      <c r="L366" s="61" t="s">
        <v>5128</v>
      </c>
      <c r="M366" s="304" t="s">
        <v>15499</v>
      </c>
      <c r="N366" s="62" t="s">
        <v>9793</v>
      </c>
      <c r="O366" s="63" t="s">
        <v>10573</v>
      </c>
      <c r="Q366" s="61" t="s">
        <v>8981</v>
      </c>
    </row>
    <row r="367" spans="12:17" ht="14.5" x14ac:dyDescent="0.35">
      <c r="L367" s="61" t="s">
        <v>5129</v>
      </c>
      <c r="M367" s="304" t="s">
        <v>15500</v>
      </c>
      <c r="N367" s="62" t="s">
        <v>9783</v>
      </c>
      <c r="O367" s="63" t="s">
        <v>10586</v>
      </c>
      <c r="Q367" s="61" t="s">
        <v>8982</v>
      </c>
    </row>
    <row r="368" spans="12:17" ht="14.5" x14ac:dyDescent="0.35">
      <c r="L368" s="61" t="s">
        <v>5129</v>
      </c>
      <c r="M368" s="304" t="s">
        <v>15501</v>
      </c>
      <c r="N368" s="62" t="s">
        <v>9766</v>
      </c>
      <c r="O368" s="63" t="s">
        <v>10588</v>
      </c>
      <c r="Q368" s="61" t="s">
        <v>8983</v>
      </c>
    </row>
    <row r="369" spans="12:17" ht="14.5" x14ac:dyDescent="0.35">
      <c r="L369" s="61" t="s">
        <v>5130</v>
      </c>
      <c r="M369" s="304" t="s">
        <v>15502</v>
      </c>
      <c r="N369" s="62" t="s">
        <v>9787</v>
      </c>
      <c r="O369" s="63" t="s">
        <v>10593</v>
      </c>
      <c r="Q369" s="61" t="s">
        <v>8984</v>
      </c>
    </row>
    <row r="370" spans="12:17" ht="14.5" x14ac:dyDescent="0.35">
      <c r="L370" s="61" t="s">
        <v>1700</v>
      </c>
      <c r="M370" s="304" t="s">
        <v>15503</v>
      </c>
      <c r="N370" s="62" t="s">
        <v>9740</v>
      </c>
      <c r="O370" s="63" t="s">
        <v>10575</v>
      </c>
      <c r="Q370" s="61" t="s">
        <v>8985</v>
      </c>
    </row>
    <row r="371" spans="12:17" ht="14.5" x14ac:dyDescent="0.35">
      <c r="L371" s="61" t="s">
        <v>1701</v>
      </c>
      <c r="M371" s="304" t="s">
        <v>15504</v>
      </c>
      <c r="N371" s="62" t="s">
        <v>9766</v>
      </c>
      <c r="O371" s="63" t="s">
        <v>10589</v>
      </c>
      <c r="Q371" s="61" t="s">
        <v>8986</v>
      </c>
    </row>
    <row r="372" spans="12:17" ht="14.5" x14ac:dyDescent="0.35">
      <c r="L372" s="61" t="s">
        <v>1702</v>
      </c>
      <c r="M372" s="304" t="s">
        <v>15505</v>
      </c>
      <c r="N372" s="62" t="s">
        <v>9766</v>
      </c>
      <c r="O372" s="63" t="s">
        <v>10590</v>
      </c>
      <c r="Q372" s="61" t="s">
        <v>8987</v>
      </c>
    </row>
    <row r="373" spans="12:17" ht="14.5" x14ac:dyDescent="0.35">
      <c r="L373" s="61" t="s">
        <v>1702</v>
      </c>
      <c r="M373" s="304" t="s">
        <v>15506</v>
      </c>
      <c r="N373" s="62" t="s">
        <v>9772</v>
      </c>
      <c r="O373" s="63" t="s">
        <v>10593</v>
      </c>
      <c r="Q373" s="61" t="s">
        <v>4298</v>
      </c>
    </row>
    <row r="374" spans="12:17" ht="14.5" x14ac:dyDescent="0.35">
      <c r="L374" s="61" t="s">
        <v>1702</v>
      </c>
      <c r="M374" s="304" t="s">
        <v>15507</v>
      </c>
      <c r="N374" s="62" t="s">
        <v>9780</v>
      </c>
      <c r="O374" s="63" t="s">
        <v>10594</v>
      </c>
      <c r="Q374" s="61" t="s">
        <v>8988</v>
      </c>
    </row>
    <row r="375" spans="12:17" ht="14.5" x14ac:dyDescent="0.35">
      <c r="L375" s="61" t="s">
        <v>1702</v>
      </c>
      <c r="M375" s="304" t="s">
        <v>15508</v>
      </c>
      <c r="N375" s="62" t="s">
        <v>9765</v>
      </c>
      <c r="O375" s="63" t="s">
        <v>10600</v>
      </c>
      <c r="Q375" s="61" t="s">
        <v>8989</v>
      </c>
    </row>
    <row r="376" spans="12:17" ht="14.5" x14ac:dyDescent="0.35">
      <c r="L376" s="61" t="s">
        <v>1702</v>
      </c>
      <c r="M376" s="304" t="s">
        <v>15509</v>
      </c>
      <c r="N376" s="62" t="s">
        <v>9792</v>
      </c>
      <c r="O376" s="63" t="s">
        <v>10614</v>
      </c>
      <c r="Q376" s="61" t="s">
        <v>8990</v>
      </c>
    </row>
    <row r="377" spans="12:17" ht="14.5" x14ac:dyDescent="0.35">
      <c r="L377" s="61" t="s">
        <v>1703</v>
      </c>
      <c r="M377" s="304" t="s">
        <v>15510</v>
      </c>
      <c r="N377" s="62" t="s">
        <v>9794</v>
      </c>
      <c r="O377" s="63" t="s">
        <v>10573</v>
      </c>
      <c r="Q377" s="61" t="s">
        <v>8991</v>
      </c>
    </row>
    <row r="378" spans="12:17" ht="14.5" x14ac:dyDescent="0.35">
      <c r="L378" s="61" t="s">
        <v>1704</v>
      </c>
      <c r="M378" s="304" t="s">
        <v>15511</v>
      </c>
      <c r="N378" s="62" t="s">
        <v>9798</v>
      </c>
      <c r="O378" s="63" t="s">
        <v>10580</v>
      </c>
      <c r="Q378" s="61" t="s">
        <v>8992</v>
      </c>
    </row>
    <row r="379" spans="12:17" ht="14.5" x14ac:dyDescent="0.35">
      <c r="L379" s="61" t="s">
        <v>1704</v>
      </c>
      <c r="M379" s="304" t="s">
        <v>15512</v>
      </c>
      <c r="N379" s="62" t="s">
        <v>9771</v>
      </c>
      <c r="O379" s="63" t="s">
        <v>10580</v>
      </c>
      <c r="Q379" s="61" t="s">
        <v>8993</v>
      </c>
    </row>
    <row r="380" spans="12:17" ht="14.5" x14ac:dyDescent="0.35">
      <c r="L380" s="61" t="s">
        <v>1704</v>
      </c>
      <c r="M380" s="304" t="s">
        <v>15513</v>
      </c>
      <c r="N380" s="62" t="s">
        <v>9739</v>
      </c>
      <c r="O380" s="63" t="s">
        <v>10580</v>
      </c>
      <c r="Q380" s="61" t="s">
        <v>8994</v>
      </c>
    </row>
    <row r="381" spans="12:17" ht="14.5" x14ac:dyDescent="0.35">
      <c r="L381" s="61" t="s">
        <v>1704</v>
      </c>
      <c r="M381" s="304" t="s">
        <v>15514</v>
      </c>
      <c r="N381" s="62" t="s">
        <v>9745</v>
      </c>
      <c r="O381" s="63" t="s">
        <v>10580</v>
      </c>
      <c r="Q381" s="61" t="s">
        <v>8995</v>
      </c>
    </row>
    <row r="382" spans="12:17" ht="14.5" x14ac:dyDescent="0.35">
      <c r="L382" s="61" t="s">
        <v>1704</v>
      </c>
      <c r="M382" s="304" t="s">
        <v>15515</v>
      </c>
      <c r="N382" s="62" t="s">
        <v>9748</v>
      </c>
      <c r="O382" s="63" t="s">
        <v>10580</v>
      </c>
      <c r="Q382" s="61" t="s">
        <v>8996</v>
      </c>
    </row>
    <row r="383" spans="12:17" ht="14.5" x14ac:dyDescent="0.35">
      <c r="L383" s="61" t="s">
        <v>1704</v>
      </c>
      <c r="M383" s="304" t="s">
        <v>15516</v>
      </c>
      <c r="N383" s="62" t="s">
        <v>9736</v>
      </c>
      <c r="O383" s="63" t="s">
        <v>10586</v>
      </c>
      <c r="Q383" s="61" t="s">
        <v>8997</v>
      </c>
    </row>
    <row r="384" spans="12:17" ht="14.5" x14ac:dyDescent="0.35">
      <c r="L384" s="61" t="s">
        <v>1704</v>
      </c>
      <c r="M384" s="304" t="s">
        <v>15517</v>
      </c>
      <c r="N384" s="62" t="s">
        <v>9789</v>
      </c>
      <c r="O384" s="63" t="s">
        <v>10588</v>
      </c>
      <c r="Q384" s="61" t="s">
        <v>8998</v>
      </c>
    </row>
    <row r="385" spans="12:17" ht="14.5" x14ac:dyDescent="0.35">
      <c r="L385" s="61" t="s">
        <v>1704</v>
      </c>
      <c r="M385" s="304" t="s">
        <v>15518</v>
      </c>
      <c r="N385" s="62" t="s">
        <v>9770</v>
      </c>
      <c r="O385" s="63" t="s">
        <v>10593</v>
      </c>
      <c r="Q385" s="61" t="s">
        <v>8999</v>
      </c>
    </row>
    <row r="386" spans="12:17" ht="14.5" x14ac:dyDescent="0.35">
      <c r="L386" s="61" t="s">
        <v>1704</v>
      </c>
      <c r="M386" s="304" t="s">
        <v>15519</v>
      </c>
      <c r="N386" s="62" t="s">
        <v>9763</v>
      </c>
      <c r="O386" s="63" t="s">
        <v>10593</v>
      </c>
      <c r="Q386" s="61" t="s">
        <v>9000</v>
      </c>
    </row>
    <row r="387" spans="12:17" ht="14.5" x14ac:dyDescent="0.35">
      <c r="L387" s="61" t="s">
        <v>1704</v>
      </c>
      <c r="M387" s="304" t="s">
        <v>15520</v>
      </c>
      <c r="N387" s="62" t="s">
        <v>9746</v>
      </c>
      <c r="O387" s="63" t="s">
        <v>10602</v>
      </c>
      <c r="Q387" s="61" t="s">
        <v>9001</v>
      </c>
    </row>
    <row r="388" spans="12:17" ht="14.5" x14ac:dyDescent="0.35">
      <c r="L388" s="61" t="s">
        <v>1704</v>
      </c>
      <c r="M388" s="304" t="s">
        <v>15521</v>
      </c>
      <c r="N388" s="62" t="s">
        <v>9792</v>
      </c>
      <c r="O388" s="63" t="s">
        <v>10615</v>
      </c>
      <c r="Q388" s="61" t="s">
        <v>9002</v>
      </c>
    </row>
    <row r="389" spans="12:17" ht="14.5" x14ac:dyDescent="0.35">
      <c r="L389" s="61" t="s">
        <v>1705</v>
      </c>
      <c r="M389" s="304" t="s">
        <v>15522</v>
      </c>
      <c r="N389" s="62" t="s">
        <v>9792</v>
      </c>
      <c r="O389" s="63" t="s">
        <v>6615</v>
      </c>
      <c r="Q389" s="61" t="s">
        <v>9003</v>
      </c>
    </row>
    <row r="390" spans="12:17" ht="14.5" x14ac:dyDescent="0.35">
      <c r="L390" s="61" t="s">
        <v>1706</v>
      </c>
      <c r="M390" s="304" t="s">
        <v>15523</v>
      </c>
      <c r="N390" s="62" t="s">
        <v>9772</v>
      </c>
      <c r="O390" s="63" t="s">
        <v>10594</v>
      </c>
      <c r="Q390" s="61" t="s">
        <v>9004</v>
      </c>
    </row>
    <row r="391" spans="12:17" ht="14.5" x14ac:dyDescent="0.35">
      <c r="L391" s="61" t="s">
        <v>1707</v>
      </c>
      <c r="M391" s="304" t="s">
        <v>15524</v>
      </c>
      <c r="N391" s="62" t="s">
        <v>9765</v>
      </c>
      <c r="O391" s="63" t="s">
        <v>10601</v>
      </c>
      <c r="Q391" s="61" t="s">
        <v>4299</v>
      </c>
    </row>
    <row r="392" spans="12:17" ht="14.5" x14ac:dyDescent="0.35">
      <c r="L392" s="61" t="s">
        <v>1708</v>
      </c>
      <c r="M392" s="304" t="s">
        <v>15525</v>
      </c>
      <c r="N392" s="62" t="s">
        <v>9799</v>
      </c>
      <c r="O392" s="63" t="s">
        <v>10586</v>
      </c>
      <c r="Q392" s="61" t="s">
        <v>9005</v>
      </c>
    </row>
    <row r="393" spans="12:17" ht="14.5" x14ac:dyDescent="0.35">
      <c r="L393" s="61" t="s">
        <v>1709</v>
      </c>
      <c r="M393" s="304" t="s">
        <v>15526</v>
      </c>
      <c r="N393" s="62" t="s">
        <v>9768</v>
      </c>
      <c r="O393" s="63" t="s">
        <v>10575</v>
      </c>
      <c r="Q393" s="61" t="s">
        <v>9006</v>
      </c>
    </row>
    <row r="394" spans="12:17" ht="14.5" x14ac:dyDescent="0.35">
      <c r="L394" s="61" t="s">
        <v>1710</v>
      </c>
      <c r="M394" s="304" t="s">
        <v>15527</v>
      </c>
      <c r="N394" s="62" t="s">
        <v>9747</v>
      </c>
      <c r="O394" s="63" t="s">
        <v>10593</v>
      </c>
      <c r="Q394" s="61" t="s">
        <v>9007</v>
      </c>
    </row>
    <row r="395" spans="12:17" ht="14.5" x14ac:dyDescent="0.35">
      <c r="L395" s="61" t="s">
        <v>1711</v>
      </c>
      <c r="M395" s="304" t="s">
        <v>15528</v>
      </c>
      <c r="N395" s="62" t="s">
        <v>9786</v>
      </c>
      <c r="O395" s="63" t="s">
        <v>10590</v>
      </c>
      <c r="Q395" s="61" t="s">
        <v>9008</v>
      </c>
    </row>
    <row r="396" spans="12:17" ht="14.5" x14ac:dyDescent="0.35">
      <c r="L396" s="61" t="s">
        <v>1712</v>
      </c>
      <c r="M396" s="304" t="s">
        <v>15529</v>
      </c>
      <c r="N396" s="62" t="s">
        <v>9777</v>
      </c>
      <c r="O396" s="63" t="s">
        <v>10574</v>
      </c>
      <c r="Q396" s="61" t="s">
        <v>4252</v>
      </c>
    </row>
    <row r="397" spans="12:17" ht="14.5" x14ac:dyDescent="0.35">
      <c r="L397" s="61" t="s">
        <v>1712</v>
      </c>
      <c r="M397" s="304" t="s">
        <v>15530</v>
      </c>
      <c r="N397" s="62" t="s">
        <v>9780</v>
      </c>
      <c r="O397" s="63" t="s">
        <v>10595</v>
      </c>
      <c r="Q397" s="61" t="s">
        <v>9009</v>
      </c>
    </row>
    <row r="398" spans="12:17" ht="14.5" x14ac:dyDescent="0.35">
      <c r="L398" s="61" t="s">
        <v>1712</v>
      </c>
      <c r="M398" s="304" t="s">
        <v>15531</v>
      </c>
      <c r="N398" s="62" t="s">
        <v>9772</v>
      </c>
      <c r="O398" s="63" t="s">
        <v>10595</v>
      </c>
      <c r="Q398" s="61" t="s">
        <v>9010</v>
      </c>
    </row>
    <row r="399" spans="12:17" ht="14.5" x14ac:dyDescent="0.35">
      <c r="L399" s="61" t="s">
        <v>1712</v>
      </c>
      <c r="M399" s="304" t="s">
        <v>15532</v>
      </c>
      <c r="N399" s="62" t="s">
        <v>9746</v>
      </c>
      <c r="O399" s="63" t="s">
        <v>10603</v>
      </c>
      <c r="Q399" s="61" t="s">
        <v>9011</v>
      </c>
    </row>
    <row r="400" spans="12:17" ht="14.5" x14ac:dyDescent="0.35">
      <c r="L400" s="61" t="s">
        <v>1713</v>
      </c>
      <c r="M400" s="304" t="s">
        <v>15533</v>
      </c>
      <c r="N400" s="62" t="s">
        <v>9786</v>
      </c>
      <c r="O400" s="63" t="s">
        <v>10591</v>
      </c>
      <c r="Q400" s="61" t="s">
        <v>9012</v>
      </c>
    </row>
    <row r="401" spans="12:17" ht="14.5" x14ac:dyDescent="0.35">
      <c r="L401" s="61" t="s">
        <v>1713</v>
      </c>
      <c r="M401" s="304" t="s">
        <v>15534</v>
      </c>
      <c r="N401" s="62" t="s">
        <v>9766</v>
      </c>
      <c r="O401" s="63" t="s">
        <v>10591</v>
      </c>
      <c r="Q401" s="61" t="s">
        <v>9013</v>
      </c>
    </row>
    <row r="402" spans="12:17" ht="14.5" x14ac:dyDescent="0.35">
      <c r="L402" s="61" t="s">
        <v>1713</v>
      </c>
      <c r="M402" s="304" t="s">
        <v>15535</v>
      </c>
      <c r="N402" s="62" t="s">
        <v>9792</v>
      </c>
      <c r="O402" s="63" t="s">
        <v>6616</v>
      </c>
      <c r="Q402" s="61" t="s">
        <v>9014</v>
      </c>
    </row>
    <row r="403" spans="12:17" ht="14.5" x14ac:dyDescent="0.35">
      <c r="L403" s="61" t="s">
        <v>1714</v>
      </c>
      <c r="M403" s="304" t="s">
        <v>15536</v>
      </c>
      <c r="N403" s="62" t="s">
        <v>9792</v>
      </c>
      <c r="O403" s="63" t="s">
        <v>6617</v>
      </c>
      <c r="Q403" s="61" t="s">
        <v>9015</v>
      </c>
    </row>
    <row r="404" spans="12:17" ht="14.5" x14ac:dyDescent="0.35">
      <c r="L404" s="61" t="s">
        <v>1715</v>
      </c>
      <c r="M404" s="304" t="s">
        <v>15537</v>
      </c>
      <c r="N404" s="62" t="s">
        <v>9800</v>
      </c>
      <c r="O404" s="63" t="s">
        <v>10573</v>
      </c>
      <c r="Q404" s="61" t="s">
        <v>9016</v>
      </c>
    </row>
    <row r="405" spans="12:17" ht="14.5" x14ac:dyDescent="0.35">
      <c r="L405" s="61" t="s">
        <v>1715</v>
      </c>
      <c r="M405" s="304" t="s">
        <v>15538</v>
      </c>
      <c r="N405" s="62" t="s">
        <v>9791</v>
      </c>
      <c r="O405" s="63" t="s">
        <v>10580</v>
      </c>
      <c r="Q405" s="61" t="s">
        <v>9017</v>
      </c>
    </row>
    <row r="406" spans="12:17" ht="14.5" x14ac:dyDescent="0.35">
      <c r="L406" s="61" t="s">
        <v>1715</v>
      </c>
      <c r="M406" s="304" t="s">
        <v>15539</v>
      </c>
      <c r="N406" s="62" t="s">
        <v>9790</v>
      </c>
      <c r="O406" s="63" t="s">
        <v>10590</v>
      </c>
      <c r="Q406" s="61" t="s">
        <v>9018</v>
      </c>
    </row>
    <row r="407" spans="12:17" ht="14.5" x14ac:dyDescent="0.35">
      <c r="L407" s="61" t="s">
        <v>1715</v>
      </c>
      <c r="M407" s="304" t="s">
        <v>15540</v>
      </c>
      <c r="N407" s="62" t="s">
        <v>9796</v>
      </c>
      <c r="O407" s="63" t="s">
        <v>10598</v>
      </c>
      <c r="Q407" s="61" t="s">
        <v>9019</v>
      </c>
    </row>
    <row r="408" spans="12:17" ht="14.5" x14ac:dyDescent="0.35">
      <c r="L408" s="61" t="s">
        <v>1715</v>
      </c>
      <c r="M408" s="304" t="s">
        <v>15541</v>
      </c>
      <c r="N408" s="62" t="s">
        <v>9765</v>
      </c>
      <c r="O408" s="63" t="s">
        <v>10602</v>
      </c>
      <c r="Q408" s="61" t="s">
        <v>9020</v>
      </c>
    </row>
    <row r="409" spans="12:17" ht="14.5" x14ac:dyDescent="0.35">
      <c r="L409" s="61" t="s">
        <v>1716</v>
      </c>
      <c r="M409" s="304" t="s">
        <v>15542</v>
      </c>
      <c r="N409" s="62" t="s">
        <v>9787</v>
      </c>
      <c r="O409" s="63" t="s">
        <v>10594</v>
      </c>
      <c r="Q409" s="61" t="s">
        <v>9021</v>
      </c>
    </row>
    <row r="410" spans="12:17" ht="14.5" x14ac:dyDescent="0.35">
      <c r="L410" s="61" t="s">
        <v>1717</v>
      </c>
      <c r="M410" s="304" t="s">
        <v>15543</v>
      </c>
      <c r="N410" s="62" t="s">
        <v>9783</v>
      </c>
      <c r="O410" s="63" t="s">
        <v>10588</v>
      </c>
      <c r="Q410" s="61" t="s">
        <v>9022</v>
      </c>
    </row>
    <row r="411" spans="12:17" ht="14.5" x14ac:dyDescent="0.35">
      <c r="L411" s="61" t="s">
        <v>1718</v>
      </c>
      <c r="M411" s="304" t="s">
        <v>15544</v>
      </c>
      <c r="N411" s="62" t="s">
        <v>9746</v>
      </c>
      <c r="O411" s="63" t="s">
        <v>10605</v>
      </c>
      <c r="Q411" s="61" t="s">
        <v>9023</v>
      </c>
    </row>
    <row r="412" spans="12:17" ht="14.5" x14ac:dyDescent="0.35">
      <c r="L412" s="61" t="s">
        <v>1719</v>
      </c>
      <c r="M412" s="304" t="s">
        <v>15545</v>
      </c>
      <c r="N412" s="62" t="s">
        <v>9791</v>
      </c>
      <c r="O412" s="63" t="s">
        <v>10586</v>
      </c>
      <c r="Q412" s="61" t="s">
        <v>9024</v>
      </c>
    </row>
    <row r="413" spans="12:17" ht="14.5" x14ac:dyDescent="0.35">
      <c r="L413" s="61" t="s">
        <v>1720</v>
      </c>
      <c r="M413" s="304" t="s">
        <v>15546</v>
      </c>
      <c r="N413" s="62" t="s">
        <v>9787</v>
      </c>
      <c r="O413" s="63" t="s">
        <v>10595</v>
      </c>
      <c r="Q413" s="61" t="s">
        <v>9025</v>
      </c>
    </row>
    <row r="414" spans="12:17" ht="14.5" x14ac:dyDescent="0.35">
      <c r="L414" s="61" t="s">
        <v>1721</v>
      </c>
      <c r="M414" s="304" t="s">
        <v>15547</v>
      </c>
      <c r="N414" s="62" t="s">
        <v>9747</v>
      </c>
      <c r="O414" s="63" t="s">
        <v>10594</v>
      </c>
      <c r="Q414" s="61" t="s">
        <v>9026</v>
      </c>
    </row>
    <row r="415" spans="12:17" ht="14.5" x14ac:dyDescent="0.35">
      <c r="L415" s="61" t="s">
        <v>1722</v>
      </c>
      <c r="M415" s="304" t="s">
        <v>15548</v>
      </c>
      <c r="N415" s="62" t="s">
        <v>9772</v>
      </c>
      <c r="O415" s="63" t="s">
        <v>10598</v>
      </c>
      <c r="Q415" s="61" t="s">
        <v>7251</v>
      </c>
    </row>
    <row r="416" spans="12:17" ht="14.5" x14ac:dyDescent="0.35">
      <c r="L416" s="61" t="s">
        <v>1723</v>
      </c>
      <c r="M416" s="304" t="s">
        <v>15549</v>
      </c>
      <c r="N416" s="62" t="s">
        <v>9777</v>
      </c>
      <c r="O416" s="63" t="s">
        <v>10575</v>
      </c>
      <c r="Q416" s="61" t="s">
        <v>7252</v>
      </c>
    </row>
    <row r="417" spans="12:17" ht="14.5" x14ac:dyDescent="0.35">
      <c r="L417" s="61" t="s">
        <v>1724</v>
      </c>
      <c r="M417" s="304" t="s">
        <v>15550</v>
      </c>
      <c r="N417" s="62" t="s">
        <v>9793</v>
      </c>
      <c r="O417" s="63" t="s">
        <v>10574</v>
      </c>
      <c r="Q417" s="61" t="s">
        <v>8137</v>
      </c>
    </row>
    <row r="418" spans="12:17" ht="14.5" x14ac:dyDescent="0.35">
      <c r="L418" s="61" t="s">
        <v>1724</v>
      </c>
      <c r="M418" s="304" t="s">
        <v>15551</v>
      </c>
      <c r="N418" s="62" t="s">
        <v>9800</v>
      </c>
      <c r="O418" s="63" t="s">
        <v>10574</v>
      </c>
      <c r="Q418" s="61" t="s">
        <v>7253</v>
      </c>
    </row>
    <row r="419" spans="12:17" ht="14.5" x14ac:dyDescent="0.35">
      <c r="L419" s="61" t="s">
        <v>1724</v>
      </c>
      <c r="M419" s="304" t="s">
        <v>15552</v>
      </c>
      <c r="N419" s="62" t="s">
        <v>9773</v>
      </c>
      <c r="O419" s="63" t="s">
        <v>10575</v>
      </c>
      <c r="Q419" s="61" t="s">
        <v>7254</v>
      </c>
    </row>
    <row r="420" spans="12:17" ht="14.5" x14ac:dyDescent="0.35">
      <c r="L420" s="61" t="s">
        <v>1724</v>
      </c>
      <c r="M420" s="304" t="s">
        <v>15553</v>
      </c>
      <c r="N420" s="62" t="s">
        <v>9786</v>
      </c>
      <c r="O420" s="63" t="s">
        <v>10593</v>
      </c>
      <c r="Q420" s="61" t="s">
        <v>7255</v>
      </c>
    </row>
    <row r="421" spans="12:17" ht="14.5" x14ac:dyDescent="0.35">
      <c r="L421" s="61" t="s">
        <v>1725</v>
      </c>
      <c r="M421" s="304" t="s">
        <v>15554</v>
      </c>
      <c r="N421" s="62" t="s">
        <v>9747</v>
      </c>
      <c r="O421" s="63" t="s">
        <v>10595</v>
      </c>
      <c r="Q421" s="61" t="s">
        <v>7256</v>
      </c>
    </row>
    <row r="422" spans="12:17" ht="14.5" x14ac:dyDescent="0.35">
      <c r="L422" s="61" t="s">
        <v>1726</v>
      </c>
      <c r="M422" s="304" t="s">
        <v>15555</v>
      </c>
      <c r="N422" s="62" t="s">
        <v>9765</v>
      </c>
      <c r="O422" s="63" t="s">
        <v>10603</v>
      </c>
      <c r="Q422" s="61" t="s">
        <v>7257</v>
      </c>
    </row>
    <row r="423" spans="12:17" ht="14.5" x14ac:dyDescent="0.35">
      <c r="L423" s="61" t="s">
        <v>1727</v>
      </c>
      <c r="M423" s="304" t="s">
        <v>15556</v>
      </c>
      <c r="N423" s="62" t="s">
        <v>4356</v>
      </c>
      <c r="O423" s="63" t="s">
        <v>10588</v>
      </c>
      <c r="Q423" s="61" t="s">
        <v>7258</v>
      </c>
    </row>
    <row r="424" spans="12:17" ht="14.5" x14ac:dyDescent="0.35">
      <c r="L424" s="61" t="s">
        <v>1728</v>
      </c>
      <c r="M424" s="304" t="s">
        <v>15557</v>
      </c>
      <c r="N424" s="62" t="s">
        <v>9787</v>
      </c>
      <c r="O424" s="63" t="s">
        <v>10598</v>
      </c>
      <c r="Q424" s="61" t="s">
        <v>7259</v>
      </c>
    </row>
    <row r="425" spans="12:17" ht="14.5" x14ac:dyDescent="0.35">
      <c r="L425" s="61" t="s">
        <v>1729</v>
      </c>
      <c r="M425" s="304" t="s">
        <v>15558</v>
      </c>
      <c r="N425" s="62" t="s">
        <v>9768</v>
      </c>
      <c r="O425" s="63" t="s">
        <v>10583</v>
      </c>
      <c r="Q425" s="61" t="s">
        <v>7260</v>
      </c>
    </row>
    <row r="426" spans="12:17" ht="14.5" x14ac:dyDescent="0.35">
      <c r="L426" s="61" t="s">
        <v>1729</v>
      </c>
      <c r="M426" s="304" t="s">
        <v>15559</v>
      </c>
      <c r="N426" s="62" t="s">
        <v>9796</v>
      </c>
      <c r="O426" s="63" t="s">
        <v>10600</v>
      </c>
      <c r="Q426" s="61" t="s">
        <v>7261</v>
      </c>
    </row>
    <row r="427" spans="12:17" ht="14.5" x14ac:dyDescent="0.35">
      <c r="L427" s="61" t="s">
        <v>1730</v>
      </c>
      <c r="M427" s="304" t="s">
        <v>15560</v>
      </c>
      <c r="N427" s="62" t="s">
        <v>9776</v>
      </c>
      <c r="O427" s="63" t="s">
        <v>10572</v>
      </c>
      <c r="Q427" s="61" t="s">
        <v>7262</v>
      </c>
    </row>
    <row r="428" spans="12:17" ht="14.5" x14ac:dyDescent="0.35">
      <c r="L428" s="61" t="s">
        <v>1730</v>
      </c>
      <c r="M428" s="304" t="s">
        <v>15561</v>
      </c>
      <c r="N428" s="62" t="s">
        <v>9768</v>
      </c>
      <c r="O428" s="63" t="s">
        <v>10580</v>
      </c>
      <c r="Q428" s="61" t="s">
        <v>10221</v>
      </c>
    </row>
    <row r="429" spans="12:17" ht="14.5" x14ac:dyDescent="0.35">
      <c r="L429" s="61" t="s">
        <v>1730</v>
      </c>
      <c r="M429" s="304" t="s">
        <v>15562</v>
      </c>
      <c r="N429" s="62" t="s">
        <v>9771</v>
      </c>
      <c r="O429" s="63" t="s">
        <v>10586</v>
      </c>
      <c r="Q429" s="61" t="s">
        <v>10222</v>
      </c>
    </row>
    <row r="430" spans="12:17" ht="14.5" x14ac:dyDescent="0.35">
      <c r="L430" s="61" t="s">
        <v>1730</v>
      </c>
      <c r="M430" s="304" t="s">
        <v>15563</v>
      </c>
      <c r="N430" s="62" t="s">
        <v>9739</v>
      </c>
      <c r="O430" s="63" t="s">
        <v>10586</v>
      </c>
      <c r="Q430" s="61" t="s">
        <v>10223</v>
      </c>
    </row>
    <row r="431" spans="12:17" ht="14.5" x14ac:dyDescent="0.35">
      <c r="L431" s="61" t="s">
        <v>1730</v>
      </c>
      <c r="M431" s="304" t="s">
        <v>15564</v>
      </c>
      <c r="N431" s="62" t="s">
        <v>9748</v>
      </c>
      <c r="O431" s="63" t="s">
        <v>10586</v>
      </c>
      <c r="Q431" s="61" t="s">
        <v>10224</v>
      </c>
    </row>
    <row r="432" spans="12:17" ht="14.5" x14ac:dyDescent="0.35">
      <c r="L432" s="61" t="s">
        <v>1730</v>
      </c>
      <c r="M432" s="304" t="s">
        <v>15565</v>
      </c>
      <c r="N432" s="62" t="s">
        <v>9947</v>
      </c>
      <c r="O432" s="63" t="s">
        <v>10586</v>
      </c>
      <c r="Q432" s="61" t="s">
        <v>10225</v>
      </c>
    </row>
    <row r="433" spans="12:17" ht="14.5" x14ac:dyDescent="0.35">
      <c r="L433" s="61" t="s">
        <v>1730</v>
      </c>
      <c r="M433" s="304" t="s">
        <v>15566</v>
      </c>
      <c r="N433" s="62" t="s">
        <v>9791</v>
      </c>
      <c r="O433" s="63" t="s">
        <v>10588</v>
      </c>
      <c r="Q433" s="61" t="s">
        <v>4357</v>
      </c>
    </row>
    <row r="434" spans="12:17" ht="14.5" x14ac:dyDescent="0.35">
      <c r="L434" s="61" t="s">
        <v>1730</v>
      </c>
      <c r="M434" s="304" t="s">
        <v>15567</v>
      </c>
      <c r="N434" s="62" t="s">
        <v>9782</v>
      </c>
      <c r="O434" s="63" t="s">
        <v>10589</v>
      </c>
      <c r="Q434" s="61" t="s">
        <v>10226</v>
      </c>
    </row>
    <row r="435" spans="12:17" ht="14.5" x14ac:dyDescent="0.35">
      <c r="L435" s="61" t="s">
        <v>1730</v>
      </c>
      <c r="M435" s="304" t="s">
        <v>15568</v>
      </c>
      <c r="N435" s="62" t="s">
        <v>9763</v>
      </c>
      <c r="O435" s="63" t="s">
        <v>10594</v>
      </c>
      <c r="Q435" s="61" t="s">
        <v>10227</v>
      </c>
    </row>
    <row r="436" spans="12:17" ht="14.5" x14ac:dyDescent="0.35">
      <c r="L436" s="61" t="s">
        <v>1730</v>
      </c>
      <c r="M436" s="304" t="s">
        <v>15569</v>
      </c>
      <c r="N436" s="62" t="s">
        <v>9772</v>
      </c>
      <c r="O436" s="63" t="s">
        <v>10600</v>
      </c>
      <c r="Q436" s="61" t="s">
        <v>10228</v>
      </c>
    </row>
    <row r="437" spans="12:17" ht="14.5" x14ac:dyDescent="0.35">
      <c r="L437" s="61" t="s">
        <v>1730</v>
      </c>
      <c r="M437" s="304" t="s">
        <v>15570</v>
      </c>
      <c r="N437" s="62" t="s">
        <v>9796</v>
      </c>
      <c r="O437" s="63" t="s">
        <v>10601</v>
      </c>
      <c r="Q437" s="61" t="s">
        <v>10229</v>
      </c>
    </row>
    <row r="438" spans="12:17" ht="14.5" x14ac:dyDescent="0.35">
      <c r="L438" s="61" t="s">
        <v>1730</v>
      </c>
      <c r="M438" s="304" t="s">
        <v>15571</v>
      </c>
      <c r="N438" s="62" t="s">
        <v>9765</v>
      </c>
      <c r="O438" s="63" t="s">
        <v>10604</v>
      </c>
      <c r="Q438" s="61" t="s">
        <v>10230</v>
      </c>
    </row>
    <row r="439" spans="12:17" ht="14.5" x14ac:dyDescent="0.35">
      <c r="L439" s="61" t="s">
        <v>1730</v>
      </c>
      <c r="M439" s="304" t="s">
        <v>15572</v>
      </c>
      <c r="N439" s="62" t="s">
        <v>9746</v>
      </c>
      <c r="O439" s="63" t="s">
        <v>10606</v>
      </c>
      <c r="Q439" s="61" t="s">
        <v>10231</v>
      </c>
    </row>
    <row r="440" spans="12:17" ht="14.5" x14ac:dyDescent="0.35">
      <c r="L440" s="61" t="s">
        <v>1731</v>
      </c>
      <c r="M440" s="304" t="s">
        <v>15573</v>
      </c>
      <c r="N440" s="62" t="s">
        <v>9792</v>
      </c>
      <c r="O440" s="63" t="s">
        <v>6618</v>
      </c>
      <c r="Q440" s="61" t="s">
        <v>10232</v>
      </c>
    </row>
    <row r="441" spans="12:17" ht="14.5" x14ac:dyDescent="0.35">
      <c r="L441" s="61" t="s">
        <v>1732</v>
      </c>
      <c r="M441" s="304" t="s">
        <v>15574</v>
      </c>
      <c r="N441" s="62" t="s">
        <v>9775</v>
      </c>
      <c r="O441" s="63" t="s">
        <v>10582</v>
      </c>
      <c r="Q441" s="61" t="s">
        <v>10233</v>
      </c>
    </row>
    <row r="442" spans="12:17" ht="14.5" x14ac:dyDescent="0.35">
      <c r="L442" s="61" t="s">
        <v>1733</v>
      </c>
      <c r="M442" s="304" t="s">
        <v>15575</v>
      </c>
      <c r="N442" s="62" t="s">
        <v>9773</v>
      </c>
      <c r="O442" s="63" t="s">
        <v>10583</v>
      </c>
      <c r="Q442" s="61" t="s">
        <v>10234</v>
      </c>
    </row>
    <row r="443" spans="12:17" ht="14.5" x14ac:dyDescent="0.35">
      <c r="L443" s="61" t="s">
        <v>1733</v>
      </c>
      <c r="M443" s="304" t="s">
        <v>15576</v>
      </c>
      <c r="N443" s="62" t="s">
        <v>9791</v>
      </c>
      <c r="O443" s="63" t="s">
        <v>10589</v>
      </c>
      <c r="Q443" s="61" t="s">
        <v>10235</v>
      </c>
    </row>
    <row r="444" spans="12:17" ht="14.5" x14ac:dyDescent="0.35">
      <c r="L444" s="61" t="s">
        <v>1733</v>
      </c>
      <c r="M444" s="304" t="s">
        <v>15577</v>
      </c>
      <c r="N444" s="62" t="s">
        <v>9783</v>
      </c>
      <c r="O444" s="63" t="s">
        <v>10589</v>
      </c>
      <c r="Q444" s="61" t="s">
        <v>10236</v>
      </c>
    </row>
    <row r="445" spans="12:17" ht="14.5" x14ac:dyDescent="0.35">
      <c r="L445" s="61" t="s">
        <v>1733</v>
      </c>
      <c r="M445" s="304" t="s">
        <v>15578</v>
      </c>
      <c r="N445" s="62" t="s">
        <v>9772</v>
      </c>
      <c r="O445" s="63" t="s">
        <v>10601</v>
      </c>
      <c r="Q445" s="61" t="s">
        <v>10237</v>
      </c>
    </row>
    <row r="446" spans="12:17" ht="14.5" x14ac:dyDescent="0.35">
      <c r="L446" s="61" t="s">
        <v>1733</v>
      </c>
      <c r="M446" s="304" t="s">
        <v>15579</v>
      </c>
      <c r="N446" s="62" t="s">
        <v>9765</v>
      </c>
      <c r="O446" s="63" t="s">
        <v>10605</v>
      </c>
      <c r="Q446" s="61" t="s">
        <v>10238</v>
      </c>
    </row>
    <row r="447" spans="12:17" ht="14.5" x14ac:dyDescent="0.35">
      <c r="L447" s="61" t="s">
        <v>1734</v>
      </c>
      <c r="M447" s="304" t="s">
        <v>15580</v>
      </c>
      <c r="N447" s="62" t="s">
        <v>9780</v>
      </c>
      <c r="O447" s="63" t="s">
        <v>10598</v>
      </c>
      <c r="Q447" s="61" t="s">
        <v>10239</v>
      </c>
    </row>
    <row r="448" spans="12:17" ht="14.5" x14ac:dyDescent="0.35">
      <c r="L448" s="61" t="s">
        <v>1735</v>
      </c>
      <c r="M448" s="304" t="s">
        <v>15581</v>
      </c>
      <c r="N448" s="62" t="s">
        <v>4356</v>
      </c>
      <c r="O448" s="63" t="s">
        <v>10589</v>
      </c>
      <c r="Q448" s="61" t="s">
        <v>10240</v>
      </c>
    </row>
    <row r="449" spans="12:17" ht="14.5" x14ac:dyDescent="0.35">
      <c r="L449" s="61" t="s">
        <v>1736</v>
      </c>
      <c r="M449" s="304" t="s">
        <v>15582</v>
      </c>
      <c r="N449" s="62" t="s">
        <v>9773</v>
      </c>
      <c r="O449" s="63" t="s">
        <v>10580</v>
      </c>
      <c r="Q449" s="61" t="s">
        <v>10241</v>
      </c>
    </row>
    <row r="450" spans="12:17" ht="14.5" x14ac:dyDescent="0.35">
      <c r="L450" s="61" t="s">
        <v>1737</v>
      </c>
      <c r="M450" s="304" t="s">
        <v>15583</v>
      </c>
      <c r="N450" s="62" t="s">
        <v>9765</v>
      </c>
      <c r="O450" s="63" t="s">
        <v>10606</v>
      </c>
      <c r="Q450" s="61" t="s">
        <v>10242</v>
      </c>
    </row>
    <row r="451" spans="12:17" ht="14.5" x14ac:dyDescent="0.35">
      <c r="L451" s="61" t="s">
        <v>1738</v>
      </c>
      <c r="M451" s="304" t="s">
        <v>15584</v>
      </c>
      <c r="N451" s="62" t="s">
        <v>9781</v>
      </c>
      <c r="O451" s="63" t="s">
        <v>10588</v>
      </c>
      <c r="Q451" s="61" t="s">
        <v>10243</v>
      </c>
    </row>
    <row r="452" spans="12:17" ht="14.5" x14ac:dyDescent="0.35">
      <c r="L452" s="61" t="s">
        <v>1738</v>
      </c>
      <c r="M452" s="304" t="s">
        <v>15585</v>
      </c>
      <c r="N452" s="62" t="s">
        <v>9748</v>
      </c>
      <c r="O452" s="63" t="s">
        <v>10588</v>
      </c>
      <c r="Q452" s="61" t="s">
        <v>10244</v>
      </c>
    </row>
    <row r="453" spans="12:17" ht="14.5" x14ac:dyDescent="0.35">
      <c r="L453" s="61" t="s">
        <v>1738</v>
      </c>
      <c r="M453" s="304" t="s">
        <v>15586</v>
      </c>
      <c r="N453" s="62" t="s">
        <v>9947</v>
      </c>
      <c r="O453" s="63" t="s">
        <v>10588</v>
      </c>
      <c r="Q453" s="61" t="s">
        <v>10245</v>
      </c>
    </row>
    <row r="454" spans="12:17" ht="14.5" x14ac:dyDescent="0.35">
      <c r="L454" s="61" t="s">
        <v>1738</v>
      </c>
      <c r="M454" s="304" t="s">
        <v>15587</v>
      </c>
      <c r="N454" s="62" t="s">
        <v>4356</v>
      </c>
      <c r="O454" s="63" t="s">
        <v>10590</v>
      </c>
      <c r="Q454" s="61" t="s">
        <v>10246</v>
      </c>
    </row>
    <row r="455" spans="12:17" ht="14.5" x14ac:dyDescent="0.35">
      <c r="L455" s="61" t="s">
        <v>1738</v>
      </c>
      <c r="M455" s="304" t="s">
        <v>15588</v>
      </c>
      <c r="N455" s="62" t="s">
        <v>9774</v>
      </c>
      <c r="O455" s="63" t="s">
        <v>10593</v>
      </c>
      <c r="Q455" s="61" t="s">
        <v>10247</v>
      </c>
    </row>
    <row r="456" spans="12:17" ht="14.5" x14ac:dyDescent="0.35">
      <c r="L456" s="61" t="s">
        <v>1738</v>
      </c>
      <c r="M456" s="304" t="s">
        <v>15589</v>
      </c>
      <c r="N456" s="62" t="s">
        <v>9770</v>
      </c>
      <c r="O456" s="63" t="s">
        <v>10594</v>
      </c>
      <c r="Q456" s="61" t="s">
        <v>10248</v>
      </c>
    </row>
    <row r="457" spans="12:17" ht="14.5" x14ac:dyDescent="0.35">
      <c r="L457" s="61" t="s">
        <v>1738</v>
      </c>
      <c r="M457" s="304" t="s">
        <v>15590</v>
      </c>
      <c r="N457" s="62" t="s">
        <v>9763</v>
      </c>
      <c r="O457" s="63" t="s">
        <v>10595</v>
      </c>
      <c r="Q457" s="61" t="s">
        <v>10249</v>
      </c>
    </row>
    <row r="458" spans="12:17" ht="14.5" x14ac:dyDescent="0.35">
      <c r="L458" s="61" t="s">
        <v>1738</v>
      </c>
      <c r="M458" s="304" t="s">
        <v>15591</v>
      </c>
      <c r="N458" s="62" t="s">
        <v>9772</v>
      </c>
      <c r="O458" s="63" t="s">
        <v>10602</v>
      </c>
      <c r="Q458" s="61" t="s">
        <v>2435</v>
      </c>
    </row>
    <row r="459" spans="12:17" ht="14.5" x14ac:dyDescent="0.35">
      <c r="L459" s="61" t="s">
        <v>1738</v>
      </c>
      <c r="M459" s="304" t="s">
        <v>15592</v>
      </c>
      <c r="N459" s="62" t="s">
        <v>9792</v>
      </c>
      <c r="O459" s="63" t="s">
        <v>6619</v>
      </c>
      <c r="Q459" s="61" t="s">
        <v>2436</v>
      </c>
    </row>
    <row r="460" spans="12:17" ht="14.5" x14ac:dyDescent="0.35">
      <c r="L460" s="61" t="s">
        <v>1739</v>
      </c>
      <c r="M460" s="304" t="s">
        <v>15593</v>
      </c>
      <c r="N460" s="62" t="s">
        <v>9747</v>
      </c>
      <c r="O460" s="63" t="s">
        <v>10598</v>
      </c>
      <c r="Q460" s="61" t="s">
        <v>2437</v>
      </c>
    </row>
    <row r="461" spans="12:17" ht="14.5" x14ac:dyDescent="0.35">
      <c r="L461" s="61" t="s">
        <v>1740</v>
      </c>
      <c r="M461" s="304" t="s">
        <v>15594</v>
      </c>
      <c r="N461" s="62" t="s">
        <v>9792</v>
      </c>
      <c r="O461" s="63" t="s">
        <v>6620</v>
      </c>
      <c r="Q461" s="61" t="s">
        <v>10774</v>
      </c>
    </row>
    <row r="462" spans="12:17" ht="14.5" x14ac:dyDescent="0.35">
      <c r="L462" s="61" t="s">
        <v>1741</v>
      </c>
      <c r="M462" s="304" t="s">
        <v>15595</v>
      </c>
      <c r="N462" s="62" t="s">
        <v>9780</v>
      </c>
      <c r="O462" s="63" t="s">
        <v>10600</v>
      </c>
      <c r="Q462" s="61" t="s">
        <v>10775</v>
      </c>
    </row>
    <row r="463" spans="12:17" ht="14.5" x14ac:dyDescent="0.35">
      <c r="L463" s="61" t="s">
        <v>1742</v>
      </c>
      <c r="M463" s="304" t="s">
        <v>15596</v>
      </c>
      <c r="N463" s="62" t="s">
        <v>9766</v>
      </c>
      <c r="O463" s="63" t="s">
        <v>10593</v>
      </c>
      <c r="Q463" s="61" t="s">
        <v>10776</v>
      </c>
    </row>
    <row r="464" spans="12:17" ht="14.5" x14ac:dyDescent="0.35">
      <c r="L464" s="61" t="s">
        <v>1743</v>
      </c>
      <c r="M464" s="304" t="s">
        <v>15597</v>
      </c>
      <c r="N464" s="62" t="s">
        <v>9787</v>
      </c>
      <c r="O464" s="63" t="s">
        <v>10600</v>
      </c>
      <c r="Q464" s="61" t="s">
        <v>10777</v>
      </c>
    </row>
    <row r="465" spans="12:17" ht="14.5" x14ac:dyDescent="0.35">
      <c r="L465" s="61" t="s">
        <v>1744</v>
      </c>
      <c r="M465" s="304" t="s">
        <v>15598</v>
      </c>
      <c r="N465" s="62" t="s">
        <v>9780</v>
      </c>
      <c r="O465" s="63" t="s">
        <v>10601</v>
      </c>
      <c r="Q465" s="61" t="s">
        <v>10778</v>
      </c>
    </row>
    <row r="466" spans="12:17" ht="14.5" x14ac:dyDescent="0.35">
      <c r="L466" s="61" t="s">
        <v>1745</v>
      </c>
      <c r="M466" s="304" t="s">
        <v>15599</v>
      </c>
      <c r="N466" s="62" t="s">
        <v>9746</v>
      </c>
      <c r="O466" s="63" t="s">
        <v>10608</v>
      </c>
      <c r="Q466" s="61" t="s">
        <v>10779</v>
      </c>
    </row>
    <row r="467" spans="12:17" ht="14.5" x14ac:dyDescent="0.35">
      <c r="L467" s="61" t="s">
        <v>1746</v>
      </c>
      <c r="M467" s="304" t="s">
        <v>15600</v>
      </c>
      <c r="N467" s="62" t="s">
        <v>9778</v>
      </c>
      <c r="O467" s="63" t="s">
        <v>10572</v>
      </c>
      <c r="Q467" s="61" t="s">
        <v>10780</v>
      </c>
    </row>
    <row r="468" spans="12:17" ht="14.5" x14ac:dyDescent="0.35">
      <c r="L468" s="61" t="s">
        <v>1747</v>
      </c>
      <c r="M468" s="304" t="s">
        <v>15601</v>
      </c>
      <c r="N468" s="62" t="s">
        <v>9779</v>
      </c>
      <c r="O468" s="63" t="s">
        <v>10575</v>
      </c>
      <c r="Q468" s="61" t="s">
        <v>10781</v>
      </c>
    </row>
    <row r="469" spans="12:17" ht="14.5" x14ac:dyDescent="0.35">
      <c r="L469" s="61" t="s">
        <v>1748</v>
      </c>
      <c r="M469" s="304" t="s">
        <v>15602</v>
      </c>
      <c r="N469" s="62" t="s">
        <v>9781</v>
      </c>
      <c r="O469" s="63" t="s">
        <v>10589</v>
      </c>
      <c r="Q469" s="61" t="s">
        <v>10782</v>
      </c>
    </row>
    <row r="470" spans="12:17" ht="14.5" x14ac:dyDescent="0.35">
      <c r="L470" s="61" t="s">
        <v>1749</v>
      </c>
      <c r="M470" s="304" t="s">
        <v>15603</v>
      </c>
      <c r="N470" s="62" t="s">
        <v>9787</v>
      </c>
      <c r="O470" s="63" t="s">
        <v>10601</v>
      </c>
      <c r="Q470" s="61" t="s">
        <v>10783</v>
      </c>
    </row>
    <row r="471" spans="12:17" ht="14.5" x14ac:dyDescent="0.35">
      <c r="L471" s="61" t="s">
        <v>1750</v>
      </c>
      <c r="M471" s="304" t="s">
        <v>15604</v>
      </c>
      <c r="N471" s="62" t="s">
        <v>9779</v>
      </c>
      <c r="O471" s="63" t="s">
        <v>10583</v>
      </c>
      <c r="Q471" s="61" t="s">
        <v>8020</v>
      </c>
    </row>
    <row r="472" spans="12:17" ht="14.5" x14ac:dyDescent="0.35">
      <c r="L472" s="61" t="s">
        <v>4557</v>
      </c>
      <c r="M472" s="304" t="s">
        <v>15605</v>
      </c>
      <c r="N472" s="62" t="s">
        <v>9768</v>
      </c>
      <c r="O472" s="63" t="s">
        <v>10586</v>
      </c>
      <c r="Q472" s="61" t="s">
        <v>8021</v>
      </c>
    </row>
    <row r="473" spans="12:17" ht="14.5" x14ac:dyDescent="0.35">
      <c r="L473" s="61" t="s">
        <v>4558</v>
      </c>
      <c r="M473" s="304" t="s">
        <v>15606</v>
      </c>
      <c r="N473" s="62" t="s">
        <v>9774</v>
      </c>
      <c r="O473" s="63" t="s">
        <v>10594</v>
      </c>
      <c r="Q473" s="61" t="s">
        <v>8022</v>
      </c>
    </row>
    <row r="474" spans="12:17" ht="14.5" x14ac:dyDescent="0.35">
      <c r="L474" s="61" t="s">
        <v>4558</v>
      </c>
      <c r="M474" s="304" t="s">
        <v>15607</v>
      </c>
      <c r="N474" s="62" t="s">
        <v>9763</v>
      </c>
      <c r="O474" s="63" t="s">
        <v>10598</v>
      </c>
      <c r="Q474" s="61" t="s">
        <v>8023</v>
      </c>
    </row>
    <row r="475" spans="12:17" ht="14.5" x14ac:dyDescent="0.35">
      <c r="L475" s="61" t="s">
        <v>4558</v>
      </c>
      <c r="M475" s="304" t="s">
        <v>15608</v>
      </c>
      <c r="N475" s="62" t="s">
        <v>9772</v>
      </c>
      <c r="O475" s="63" t="s">
        <v>10603</v>
      </c>
      <c r="Q475" s="61" t="s">
        <v>8024</v>
      </c>
    </row>
    <row r="476" spans="12:17" ht="14.5" x14ac:dyDescent="0.35">
      <c r="L476" s="61" t="s">
        <v>4559</v>
      </c>
      <c r="M476" s="304" t="s">
        <v>15609</v>
      </c>
      <c r="N476" s="62" t="s">
        <v>9787</v>
      </c>
      <c r="O476" s="63" t="s">
        <v>10602</v>
      </c>
      <c r="Q476" s="61" t="s">
        <v>8025</v>
      </c>
    </row>
    <row r="477" spans="12:17" ht="14.5" x14ac:dyDescent="0.35">
      <c r="L477" s="61" t="s">
        <v>4560</v>
      </c>
      <c r="M477" s="304" t="s">
        <v>15610</v>
      </c>
      <c r="N477" s="62" t="s">
        <v>9786</v>
      </c>
      <c r="O477" s="63" t="s">
        <v>10594</v>
      </c>
      <c r="Q477" s="61" t="s">
        <v>8026</v>
      </c>
    </row>
    <row r="478" spans="12:17" ht="14.5" x14ac:dyDescent="0.35">
      <c r="L478" s="61" t="s">
        <v>4561</v>
      </c>
      <c r="M478" s="304" t="s">
        <v>15611</v>
      </c>
      <c r="N478" s="62" t="s">
        <v>9763</v>
      </c>
      <c r="O478" s="63" t="s">
        <v>10600</v>
      </c>
      <c r="Q478" s="61" t="s">
        <v>8027</v>
      </c>
    </row>
    <row r="479" spans="12:17" ht="14.5" x14ac:dyDescent="0.35">
      <c r="L479" s="61" t="s">
        <v>4562</v>
      </c>
      <c r="M479" s="304" t="s">
        <v>15612</v>
      </c>
      <c r="N479" s="62" t="s">
        <v>9741</v>
      </c>
      <c r="O479" s="63" t="s">
        <v>10586</v>
      </c>
      <c r="Q479" s="61" t="s">
        <v>8028</v>
      </c>
    </row>
    <row r="480" spans="12:17" ht="14.5" x14ac:dyDescent="0.35">
      <c r="L480" s="61" t="s">
        <v>4563</v>
      </c>
      <c r="M480" s="304" t="s">
        <v>15613</v>
      </c>
      <c r="N480" s="62" t="s">
        <v>9736</v>
      </c>
      <c r="O480" s="63" t="s">
        <v>10588</v>
      </c>
      <c r="Q480" s="61" t="s">
        <v>8029</v>
      </c>
    </row>
    <row r="481" spans="12:17" ht="14.5" x14ac:dyDescent="0.35">
      <c r="L481" s="61" t="s">
        <v>4563</v>
      </c>
      <c r="M481" s="304" t="s">
        <v>15614</v>
      </c>
      <c r="N481" s="62" t="s">
        <v>9792</v>
      </c>
      <c r="O481" s="63" t="s">
        <v>6621</v>
      </c>
      <c r="Q481" s="61" t="s">
        <v>8030</v>
      </c>
    </row>
    <row r="482" spans="12:17" ht="14.5" x14ac:dyDescent="0.35">
      <c r="L482" s="61" t="s">
        <v>8943</v>
      </c>
      <c r="M482" s="304" t="s">
        <v>15615</v>
      </c>
      <c r="N482" s="62" t="s">
        <v>9748</v>
      </c>
      <c r="O482" s="63" t="s">
        <v>10589</v>
      </c>
      <c r="Q482" s="61" t="s">
        <v>8031</v>
      </c>
    </row>
    <row r="483" spans="12:17" ht="14.5" x14ac:dyDescent="0.35">
      <c r="L483" s="61" t="s">
        <v>8943</v>
      </c>
      <c r="M483" s="304" t="s">
        <v>15616</v>
      </c>
      <c r="N483" s="62" t="s">
        <v>9782</v>
      </c>
      <c r="O483" s="63" t="s">
        <v>10590</v>
      </c>
      <c r="Q483" s="61" t="s">
        <v>8032</v>
      </c>
    </row>
    <row r="484" spans="12:17" ht="14.5" x14ac:dyDescent="0.35">
      <c r="L484" s="61" t="s">
        <v>8944</v>
      </c>
      <c r="M484" s="304" t="s">
        <v>15617</v>
      </c>
      <c r="N484" s="62" t="s">
        <v>9772</v>
      </c>
      <c r="O484" s="63" t="s">
        <v>10604</v>
      </c>
      <c r="Q484" s="61" t="s">
        <v>8033</v>
      </c>
    </row>
    <row r="485" spans="12:17" ht="14.5" x14ac:dyDescent="0.35">
      <c r="L485" s="61" t="s">
        <v>8945</v>
      </c>
      <c r="M485" s="304" t="s">
        <v>15618</v>
      </c>
      <c r="N485" s="62" t="s">
        <v>9768</v>
      </c>
      <c r="O485" s="63" t="s">
        <v>10588</v>
      </c>
      <c r="Q485" s="61" t="s">
        <v>8034</v>
      </c>
    </row>
    <row r="486" spans="12:17" ht="14.5" x14ac:dyDescent="0.35">
      <c r="L486" s="61" t="s">
        <v>8946</v>
      </c>
      <c r="M486" s="304" t="s">
        <v>15619</v>
      </c>
      <c r="N486" s="62" t="s">
        <v>9796</v>
      </c>
      <c r="O486" s="63" t="s">
        <v>6622</v>
      </c>
      <c r="Q486" s="61" t="s">
        <v>8035</v>
      </c>
    </row>
    <row r="487" spans="12:17" ht="14.5" x14ac:dyDescent="0.35">
      <c r="L487" s="61" t="s">
        <v>8947</v>
      </c>
      <c r="M487" s="304" t="s">
        <v>15620</v>
      </c>
      <c r="N487" s="62" t="s">
        <v>9790</v>
      </c>
      <c r="O487" s="63" t="s">
        <v>10591</v>
      </c>
      <c r="Q487" s="61" t="s">
        <v>8036</v>
      </c>
    </row>
    <row r="488" spans="12:17" ht="14.5" x14ac:dyDescent="0.35">
      <c r="L488" s="61" t="s">
        <v>8948</v>
      </c>
      <c r="M488" s="304" t="s">
        <v>15621</v>
      </c>
      <c r="N488" s="62" t="s">
        <v>9789</v>
      </c>
      <c r="O488" s="63" t="s">
        <v>10589</v>
      </c>
      <c r="Q488" s="61" t="s">
        <v>8037</v>
      </c>
    </row>
    <row r="489" spans="12:17" ht="14.5" x14ac:dyDescent="0.35">
      <c r="L489" s="61" t="s">
        <v>8949</v>
      </c>
      <c r="M489" s="304" t="s">
        <v>15622</v>
      </c>
      <c r="N489" s="62" t="s">
        <v>9770</v>
      </c>
      <c r="O489" s="63" t="s">
        <v>10595</v>
      </c>
      <c r="Q489" s="61" t="s">
        <v>8038</v>
      </c>
    </row>
    <row r="490" spans="12:17" ht="14.5" x14ac:dyDescent="0.35">
      <c r="L490" s="61" t="s">
        <v>8950</v>
      </c>
      <c r="M490" s="304" t="s">
        <v>15623</v>
      </c>
      <c r="N490" s="62" t="s">
        <v>9745</v>
      </c>
      <c r="O490" s="63" t="s">
        <v>10586</v>
      </c>
      <c r="Q490" s="61" t="s">
        <v>8039</v>
      </c>
    </row>
    <row r="491" spans="12:17" ht="14.5" x14ac:dyDescent="0.35">
      <c r="L491" s="61" t="s">
        <v>8950</v>
      </c>
      <c r="M491" s="304" t="s">
        <v>15624</v>
      </c>
      <c r="N491" s="62" t="s">
        <v>9796</v>
      </c>
      <c r="O491" s="63" t="s">
        <v>10602</v>
      </c>
      <c r="Q491" s="61" t="s">
        <v>8040</v>
      </c>
    </row>
    <row r="492" spans="12:17" ht="14.5" x14ac:dyDescent="0.35">
      <c r="L492" s="61" t="s">
        <v>8951</v>
      </c>
      <c r="M492" s="304" t="s">
        <v>15625</v>
      </c>
      <c r="N492" s="62" t="s">
        <v>9796</v>
      </c>
      <c r="O492" s="63" t="s">
        <v>6623</v>
      </c>
      <c r="Q492" s="61" t="s">
        <v>8041</v>
      </c>
    </row>
    <row r="493" spans="12:17" ht="14.5" x14ac:dyDescent="0.35">
      <c r="L493" s="61" t="s">
        <v>8952</v>
      </c>
      <c r="M493" s="304" t="s">
        <v>15626</v>
      </c>
      <c r="N493" s="62" t="s">
        <v>9746</v>
      </c>
      <c r="O493" s="63" t="s">
        <v>10610</v>
      </c>
      <c r="Q493" s="61" t="s">
        <v>8042</v>
      </c>
    </row>
    <row r="494" spans="12:17" ht="14.5" x14ac:dyDescent="0.35">
      <c r="L494" s="61" t="s">
        <v>8953</v>
      </c>
      <c r="M494" s="304" t="s">
        <v>15627</v>
      </c>
      <c r="N494" s="62" t="s">
        <v>9764</v>
      </c>
      <c r="O494" s="63" t="s">
        <v>10588</v>
      </c>
      <c r="Q494" s="61" t="s">
        <v>8043</v>
      </c>
    </row>
    <row r="495" spans="12:17" ht="14.5" x14ac:dyDescent="0.35">
      <c r="L495" s="61" t="s">
        <v>8953</v>
      </c>
      <c r="M495" s="304" t="s">
        <v>15628</v>
      </c>
      <c r="N495" s="62" t="s">
        <v>9774</v>
      </c>
      <c r="O495" s="63" t="s">
        <v>10595</v>
      </c>
      <c r="Q495" s="61" t="s">
        <v>8044</v>
      </c>
    </row>
    <row r="496" spans="12:17" ht="14.5" x14ac:dyDescent="0.35">
      <c r="L496" s="61" t="s">
        <v>8954</v>
      </c>
      <c r="M496" s="304" t="s">
        <v>15629</v>
      </c>
      <c r="N496" s="62" t="s">
        <v>9780</v>
      </c>
      <c r="O496" s="63" t="s">
        <v>10602</v>
      </c>
      <c r="Q496" s="61" t="s">
        <v>8045</v>
      </c>
    </row>
    <row r="497" spans="12:17" ht="14.5" x14ac:dyDescent="0.35">
      <c r="L497" s="61" t="s">
        <v>8954</v>
      </c>
      <c r="M497" s="304" t="s">
        <v>15630</v>
      </c>
      <c r="N497" s="62" t="s">
        <v>9746</v>
      </c>
      <c r="O497" s="63" t="s">
        <v>10612</v>
      </c>
      <c r="Q497" s="61" t="s">
        <v>5230</v>
      </c>
    </row>
    <row r="498" spans="12:17" ht="14.5" x14ac:dyDescent="0.35">
      <c r="L498" s="61" t="s">
        <v>8955</v>
      </c>
      <c r="M498" s="304" t="s">
        <v>15631</v>
      </c>
      <c r="N498" s="62" t="s">
        <v>9746</v>
      </c>
      <c r="O498" s="63" t="s">
        <v>10613</v>
      </c>
      <c r="Q498" s="61" t="s">
        <v>5231</v>
      </c>
    </row>
    <row r="499" spans="12:17" ht="14.5" x14ac:dyDescent="0.35">
      <c r="L499" s="61" t="s">
        <v>8956</v>
      </c>
      <c r="M499" s="304" t="s">
        <v>15632</v>
      </c>
      <c r="N499" s="62" t="s">
        <v>9746</v>
      </c>
      <c r="O499" s="63" t="s">
        <v>10614</v>
      </c>
      <c r="Q499" s="61" t="s">
        <v>5232</v>
      </c>
    </row>
    <row r="500" spans="12:17" ht="14.5" x14ac:dyDescent="0.35">
      <c r="L500" s="61" t="s">
        <v>8957</v>
      </c>
      <c r="M500" s="304" t="s">
        <v>15633</v>
      </c>
      <c r="N500" s="62" t="s">
        <v>9779</v>
      </c>
      <c r="O500" s="63" t="s">
        <v>10580</v>
      </c>
      <c r="Q500" s="61" t="s">
        <v>5233</v>
      </c>
    </row>
    <row r="501" spans="12:17" ht="14.5" x14ac:dyDescent="0.35">
      <c r="L501" s="61" t="s">
        <v>8957</v>
      </c>
      <c r="M501" s="304" t="s">
        <v>15634</v>
      </c>
      <c r="N501" s="62" t="s">
        <v>9764</v>
      </c>
      <c r="O501" s="63" t="s">
        <v>10589</v>
      </c>
      <c r="Q501" s="61" t="s">
        <v>5234</v>
      </c>
    </row>
    <row r="502" spans="12:17" ht="14.5" x14ac:dyDescent="0.35">
      <c r="L502" s="61" t="s">
        <v>8958</v>
      </c>
      <c r="M502" s="304" t="s">
        <v>15635</v>
      </c>
      <c r="N502" s="62" t="s">
        <v>9778</v>
      </c>
      <c r="O502" s="63" t="s">
        <v>10573</v>
      </c>
      <c r="Q502" s="61" t="s">
        <v>5235</v>
      </c>
    </row>
    <row r="503" spans="12:17" ht="14.5" x14ac:dyDescent="0.35">
      <c r="L503" s="61" t="s">
        <v>8959</v>
      </c>
      <c r="M503" s="304" t="s">
        <v>15636</v>
      </c>
      <c r="N503" s="62" t="s">
        <v>9791</v>
      </c>
      <c r="O503" s="63" t="s">
        <v>10590</v>
      </c>
      <c r="Q503" s="61" t="s">
        <v>10920</v>
      </c>
    </row>
    <row r="504" spans="12:17" ht="14.5" x14ac:dyDescent="0.35">
      <c r="L504" s="61" t="s">
        <v>8960</v>
      </c>
      <c r="M504" s="304" t="s">
        <v>15637</v>
      </c>
      <c r="N504" s="62" t="s">
        <v>9770</v>
      </c>
      <c r="O504" s="63" t="s">
        <v>10598</v>
      </c>
      <c r="Q504" s="61" t="s">
        <v>10921</v>
      </c>
    </row>
    <row r="505" spans="12:17" ht="14.5" x14ac:dyDescent="0.35">
      <c r="L505" s="61" t="s">
        <v>8961</v>
      </c>
      <c r="M505" s="304" t="s">
        <v>15638</v>
      </c>
      <c r="N505" s="62" t="s">
        <v>9797</v>
      </c>
      <c r="O505" s="63" t="s">
        <v>10574</v>
      </c>
      <c r="Q505" s="61" t="s">
        <v>10922</v>
      </c>
    </row>
    <row r="506" spans="12:17" ht="14.5" x14ac:dyDescent="0.35">
      <c r="L506" s="61" t="s">
        <v>8962</v>
      </c>
      <c r="M506" s="304" t="s">
        <v>15639</v>
      </c>
      <c r="N506" s="62" t="s">
        <v>9779</v>
      </c>
      <c r="O506" s="63" t="s">
        <v>10586</v>
      </c>
      <c r="Q506" s="61" t="s">
        <v>10923</v>
      </c>
    </row>
    <row r="507" spans="12:17" ht="14.5" x14ac:dyDescent="0.35">
      <c r="L507" s="61" t="s">
        <v>8963</v>
      </c>
      <c r="M507" s="304" t="s">
        <v>15640</v>
      </c>
      <c r="N507" s="62" t="s">
        <v>9779</v>
      </c>
      <c r="O507" s="63" t="s">
        <v>10588</v>
      </c>
      <c r="Q507" s="61" t="s">
        <v>10924</v>
      </c>
    </row>
    <row r="508" spans="12:17" ht="14.5" x14ac:dyDescent="0.35">
      <c r="L508" s="61" t="s">
        <v>8964</v>
      </c>
      <c r="M508" s="304" t="s">
        <v>15641</v>
      </c>
      <c r="N508" s="62" t="s">
        <v>9736</v>
      </c>
      <c r="O508" s="63" t="s">
        <v>10589</v>
      </c>
      <c r="Q508" s="61" t="s">
        <v>8139</v>
      </c>
    </row>
    <row r="509" spans="12:17" ht="14.5" x14ac:dyDescent="0.35">
      <c r="L509" s="61" t="s">
        <v>8964</v>
      </c>
      <c r="M509" s="304" t="s">
        <v>15642</v>
      </c>
      <c r="N509" s="62" t="s">
        <v>9783</v>
      </c>
      <c r="O509" s="63" t="s">
        <v>10590</v>
      </c>
      <c r="Q509" s="61" t="s">
        <v>10925</v>
      </c>
    </row>
    <row r="510" spans="12:17" ht="14.5" x14ac:dyDescent="0.35">
      <c r="L510" s="61" t="s">
        <v>8964</v>
      </c>
      <c r="M510" s="304" t="s">
        <v>15643</v>
      </c>
      <c r="N510" s="62" t="s">
        <v>9789</v>
      </c>
      <c r="O510" s="63" t="s">
        <v>10590</v>
      </c>
      <c r="Q510" s="61" t="s">
        <v>6284</v>
      </c>
    </row>
    <row r="511" spans="12:17" ht="14.5" x14ac:dyDescent="0.35">
      <c r="L511" s="61" t="s">
        <v>8964</v>
      </c>
      <c r="M511" s="304" t="s">
        <v>15644</v>
      </c>
      <c r="N511" s="62" t="s">
        <v>9764</v>
      </c>
      <c r="O511" s="63" t="s">
        <v>10590</v>
      </c>
      <c r="Q511" s="61" t="s">
        <v>9854</v>
      </c>
    </row>
    <row r="512" spans="12:17" ht="14.5" x14ac:dyDescent="0.35">
      <c r="L512" s="61" t="s">
        <v>8964</v>
      </c>
      <c r="M512" s="304" t="s">
        <v>15645</v>
      </c>
      <c r="N512" s="62" t="s">
        <v>9763</v>
      </c>
      <c r="O512" s="63" t="s">
        <v>10601</v>
      </c>
      <c r="Q512" s="61" t="s">
        <v>9855</v>
      </c>
    </row>
    <row r="513" spans="12:17" ht="14.5" x14ac:dyDescent="0.35">
      <c r="L513" s="61" t="s">
        <v>8964</v>
      </c>
      <c r="M513" s="304" t="s">
        <v>15646</v>
      </c>
      <c r="N513" s="62" t="s">
        <v>9780</v>
      </c>
      <c r="O513" s="63" t="s">
        <v>10603</v>
      </c>
      <c r="Q513" s="61" t="s">
        <v>9856</v>
      </c>
    </row>
    <row r="514" spans="12:17" ht="14.5" x14ac:dyDescent="0.35">
      <c r="L514" s="61" t="s">
        <v>8964</v>
      </c>
      <c r="M514" s="304" t="s">
        <v>15647</v>
      </c>
      <c r="N514" s="62" t="s">
        <v>9746</v>
      </c>
      <c r="O514" s="63" t="s">
        <v>10615</v>
      </c>
      <c r="Q514" s="61" t="s">
        <v>9857</v>
      </c>
    </row>
    <row r="515" spans="12:17" ht="14.5" x14ac:dyDescent="0.35">
      <c r="L515" s="61" t="s">
        <v>8964</v>
      </c>
      <c r="M515" s="304" t="s">
        <v>15648</v>
      </c>
      <c r="N515" s="62" t="s">
        <v>9792</v>
      </c>
      <c r="O515" s="63" t="s">
        <v>10599</v>
      </c>
      <c r="Q515" s="61" t="s">
        <v>9858</v>
      </c>
    </row>
    <row r="516" spans="12:17" ht="14.5" x14ac:dyDescent="0.35">
      <c r="L516" s="61" t="s">
        <v>8965</v>
      </c>
      <c r="M516" s="304" t="s">
        <v>15649</v>
      </c>
      <c r="N516" s="62" t="s">
        <v>9774</v>
      </c>
      <c r="O516" s="63" t="s">
        <v>10598</v>
      </c>
      <c r="Q516" s="61" t="s">
        <v>9859</v>
      </c>
    </row>
    <row r="517" spans="12:17" ht="14.5" x14ac:dyDescent="0.35">
      <c r="L517" s="61" t="s">
        <v>8966</v>
      </c>
      <c r="M517" s="304" t="s">
        <v>15650</v>
      </c>
      <c r="N517" s="62" t="s">
        <v>9796</v>
      </c>
      <c r="O517" s="63" t="s">
        <v>6624</v>
      </c>
      <c r="Q517" s="61" t="s">
        <v>9860</v>
      </c>
    </row>
    <row r="518" spans="12:17" ht="14.5" x14ac:dyDescent="0.35">
      <c r="L518" s="61" t="s">
        <v>8967</v>
      </c>
      <c r="M518" s="304" t="s">
        <v>15651</v>
      </c>
      <c r="N518" s="62" t="s">
        <v>9776</v>
      </c>
      <c r="O518" s="63" t="s">
        <v>10573</v>
      </c>
      <c r="Q518" s="61" t="s">
        <v>9861</v>
      </c>
    </row>
    <row r="519" spans="12:17" ht="14.5" x14ac:dyDescent="0.35">
      <c r="L519" s="61" t="s">
        <v>8968</v>
      </c>
      <c r="M519" s="304" t="s">
        <v>15652</v>
      </c>
      <c r="N519" s="62" t="s">
        <v>9789</v>
      </c>
      <c r="O519" s="63" t="s">
        <v>10591</v>
      </c>
      <c r="Q519" s="61" t="s">
        <v>9862</v>
      </c>
    </row>
    <row r="520" spans="12:17" ht="14.5" x14ac:dyDescent="0.35">
      <c r="L520" s="61" t="s">
        <v>8968</v>
      </c>
      <c r="M520" s="304" t="s">
        <v>15653</v>
      </c>
      <c r="N520" s="62" t="s">
        <v>9791</v>
      </c>
      <c r="O520" s="63" t="s">
        <v>10591</v>
      </c>
      <c r="Q520" s="61" t="s">
        <v>9863</v>
      </c>
    </row>
    <row r="521" spans="12:17" ht="14.5" x14ac:dyDescent="0.35">
      <c r="L521" s="61" t="s">
        <v>8968</v>
      </c>
      <c r="M521" s="304" t="s">
        <v>15654</v>
      </c>
      <c r="N521" s="62" t="s">
        <v>9786</v>
      </c>
      <c r="O521" s="63" t="s">
        <v>10595</v>
      </c>
      <c r="Q521" s="61" t="s">
        <v>9864</v>
      </c>
    </row>
    <row r="522" spans="12:17" ht="14.5" x14ac:dyDescent="0.35">
      <c r="L522" s="61" t="s">
        <v>8969</v>
      </c>
      <c r="M522" s="304" t="s">
        <v>15655</v>
      </c>
      <c r="N522" s="62" t="s">
        <v>9789</v>
      </c>
      <c r="O522" s="63" t="s">
        <v>10593</v>
      </c>
      <c r="Q522" s="61" t="s">
        <v>9865</v>
      </c>
    </row>
    <row r="523" spans="12:17" ht="14.5" x14ac:dyDescent="0.35">
      <c r="L523" s="61" t="s">
        <v>8969</v>
      </c>
      <c r="M523" s="304" t="s">
        <v>15656</v>
      </c>
      <c r="N523" s="62" t="s">
        <v>9796</v>
      </c>
      <c r="O523" s="63" t="s">
        <v>10604</v>
      </c>
      <c r="Q523" s="61" t="s">
        <v>9866</v>
      </c>
    </row>
    <row r="524" spans="12:17" ht="14.5" x14ac:dyDescent="0.35">
      <c r="L524" s="61" t="s">
        <v>8970</v>
      </c>
      <c r="M524" s="304" t="s">
        <v>15657</v>
      </c>
      <c r="N524" s="62" t="s">
        <v>9741</v>
      </c>
      <c r="O524" s="63" t="s">
        <v>10588</v>
      </c>
      <c r="Q524" s="61" t="s">
        <v>9867</v>
      </c>
    </row>
    <row r="525" spans="12:17" ht="14.5" x14ac:dyDescent="0.35">
      <c r="L525" s="61" t="s">
        <v>8970</v>
      </c>
      <c r="M525" s="304" t="s">
        <v>15658</v>
      </c>
      <c r="N525" s="62" t="s">
        <v>9764</v>
      </c>
      <c r="O525" s="63" t="s">
        <v>10591</v>
      </c>
      <c r="Q525" s="61" t="s">
        <v>9868</v>
      </c>
    </row>
    <row r="526" spans="12:17" ht="14.5" x14ac:dyDescent="0.35">
      <c r="L526" s="61" t="s">
        <v>8970</v>
      </c>
      <c r="M526" s="304" t="s">
        <v>15659</v>
      </c>
      <c r="N526" s="62" t="s">
        <v>9774</v>
      </c>
      <c r="O526" s="63" t="s">
        <v>10600</v>
      </c>
      <c r="Q526" s="61" t="s">
        <v>9869</v>
      </c>
    </row>
    <row r="527" spans="12:17" ht="14.5" x14ac:dyDescent="0.35">
      <c r="L527" s="61" t="s">
        <v>8971</v>
      </c>
      <c r="M527" s="304" t="s">
        <v>15660</v>
      </c>
      <c r="N527" s="62" t="s">
        <v>9771</v>
      </c>
      <c r="O527" s="63" t="s">
        <v>10588</v>
      </c>
      <c r="Q527" s="61" t="s">
        <v>9870</v>
      </c>
    </row>
    <row r="528" spans="12:17" ht="14.5" x14ac:dyDescent="0.35">
      <c r="L528" s="61" t="s">
        <v>8971</v>
      </c>
      <c r="M528" s="304" t="s">
        <v>15661</v>
      </c>
      <c r="N528" s="62" t="s">
        <v>9763</v>
      </c>
      <c r="O528" s="63" t="s">
        <v>10602</v>
      </c>
      <c r="Q528" s="61" t="s">
        <v>8140</v>
      </c>
    </row>
    <row r="529" spans="12:17" ht="14.5" x14ac:dyDescent="0.35">
      <c r="L529" s="61" t="s">
        <v>8972</v>
      </c>
      <c r="M529" s="304" t="s">
        <v>15662</v>
      </c>
      <c r="N529" s="62" t="s">
        <v>9739</v>
      </c>
      <c r="O529" s="63" t="s">
        <v>10588</v>
      </c>
      <c r="Q529" s="61" t="s">
        <v>9871</v>
      </c>
    </row>
    <row r="530" spans="12:17" ht="14.5" x14ac:dyDescent="0.35">
      <c r="L530" s="61" t="s">
        <v>8973</v>
      </c>
      <c r="M530" s="304" t="s">
        <v>15663</v>
      </c>
      <c r="N530" s="62" t="s">
        <v>9792</v>
      </c>
      <c r="O530" s="63" t="s">
        <v>6625</v>
      </c>
      <c r="Q530" s="61" t="s">
        <v>9872</v>
      </c>
    </row>
    <row r="531" spans="12:17" ht="14.5" x14ac:dyDescent="0.35">
      <c r="L531" s="61" t="s">
        <v>8974</v>
      </c>
      <c r="M531" s="304" t="s">
        <v>15664</v>
      </c>
      <c r="N531" s="62" t="s">
        <v>9736</v>
      </c>
      <c r="O531" s="63" t="s">
        <v>10590</v>
      </c>
      <c r="Q531" s="61" t="s">
        <v>9873</v>
      </c>
    </row>
    <row r="532" spans="12:17" ht="14.5" x14ac:dyDescent="0.35">
      <c r="L532" s="61" t="s">
        <v>8975</v>
      </c>
      <c r="M532" s="304" t="s">
        <v>15665</v>
      </c>
      <c r="N532" s="62" t="s">
        <v>9799</v>
      </c>
      <c r="O532" s="63" t="s">
        <v>10588</v>
      </c>
      <c r="Q532" s="61" t="s">
        <v>9874</v>
      </c>
    </row>
    <row r="533" spans="12:17" ht="14.5" x14ac:dyDescent="0.35">
      <c r="L533" s="61" t="s">
        <v>8975</v>
      </c>
      <c r="M533" s="304" t="s">
        <v>15666</v>
      </c>
      <c r="N533" s="62" t="s">
        <v>4356</v>
      </c>
      <c r="O533" s="63" t="s">
        <v>10591</v>
      </c>
      <c r="Q533" s="61" t="s">
        <v>9875</v>
      </c>
    </row>
    <row r="534" spans="12:17" ht="14.5" x14ac:dyDescent="0.35">
      <c r="L534" s="61" t="s">
        <v>8975</v>
      </c>
      <c r="M534" s="304" t="s">
        <v>15667</v>
      </c>
      <c r="N534" s="62" t="s">
        <v>9770</v>
      </c>
      <c r="O534" s="63" t="s">
        <v>10600</v>
      </c>
      <c r="Q534" s="61" t="s">
        <v>9876</v>
      </c>
    </row>
    <row r="535" spans="12:17" ht="14.5" x14ac:dyDescent="0.35">
      <c r="L535" s="61" t="s">
        <v>8976</v>
      </c>
      <c r="M535" s="304" t="s">
        <v>15668</v>
      </c>
      <c r="N535" s="62" t="s">
        <v>4356</v>
      </c>
      <c r="O535" s="63" t="s">
        <v>10593</v>
      </c>
      <c r="Q535" s="61" t="s">
        <v>9877</v>
      </c>
    </row>
    <row r="536" spans="12:17" ht="14.5" x14ac:dyDescent="0.35">
      <c r="L536" s="61" t="s">
        <v>8977</v>
      </c>
      <c r="M536" s="304" t="s">
        <v>15669</v>
      </c>
      <c r="N536" s="62" t="s">
        <v>9794</v>
      </c>
      <c r="O536" s="63" t="s">
        <v>10574</v>
      </c>
      <c r="Q536" s="61" t="s">
        <v>9878</v>
      </c>
    </row>
    <row r="537" spans="12:17" ht="14.5" x14ac:dyDescent="0.35">
      <c r="L537" s="61" t="s">
        <v>8978</v>
      </c>
      <c r="M537" s="304" t="s">
        <v>15670</v>
      </c>
      <c r="N537" s="62" t="s">
        <v>9771</v>
      </c>
      <c r="O537" s="63" t="s">
        <v>10589</v>
      </c>
      <c r="Q537" s="61" t="s">
        <v>9879</v>
      </c>
    </row>
    <row r="538" spans="12:17" ht="14.5" x14ac:dyDescent="0.35">
      <c r="L538" s="61" t="s">
        <v>8978</v>
      </c>
      <c r="M538" s="304" t="s">
        <v>15671</v>
      </c>
      <c r="N538" s="62" t="s">
        <v>9783</v>
      </c>
      <c r="O538" s="63" t="s">
        <v>10591</v>
      </c>
      <c r="Q538" s="61" t="s">
        <v>9880</v>
      </c>
    </row>
    <row r="539" spans="12:17" ht="14.5" x14ac:dyDescent="0.35">
      <c r="L539" s="61" t="s">
        <v>8978</v>
      </c>
      <c r="M539" s="304" t="s">
        <v>15672</v>
      </c>
      <c r="N539" s="62" t="s">
        <v>9736</v>
      </c>
      <c r="O539" s="63" t="s">
        <v>10591</v>
      </c>
      <c r="Q539" s="61" t="s">
        <v>9881</v>
      </c>
    </row>
    <row r="540" spans="12:17" ht="14.5" x14ac:dyDescent="0.35">
      <c r="L540" s="61" t="s">
        <v>8979</v>
      </c>
      <c r="M540" s="304" t="s">
        <v>15673</v>
      </c>
      <c r="N540" s="62" t="s">
        <v>9773</v>
      </c>
      <c r="O540" s="63" t="s">
        <v>10586</v>
      </c>
      <c r="Q540" s="61" t="s">
        <v>9882</v>
      </c>
    </row>
    <row r="541" spans="12:17" ht="14.5" x14ac:dyDescent="0.35">
      <c r="L541" s="61" t="s">
        <v>8980</v>
      </c>
      <c r="M541" s="304" t="s">
        <v>15674</v>
      </c>
      <c r="N541" s="62" t="s">
        <v>9780</v>
      </c>
      <c r="O541" s="63" t="s">
        <v>10604</v>
      </c>
      <c r="Q541" s="61" t="s">
        <v>9883</v>
      </c>
    </row>
    <row r="542" spans="12:17" ht="14.5" x14ac:dyDescent="0.35">
      <c r="L542" s="61" t="s">
        <v>8981</v>
      </c>
      <c r="M542" s="304" t="s">
        <v>15675</v>
      </c>
      <c r="N542" s="62" t="s">
        <v>9748</v>
      </c>
      <c r="O542" s="63" t="s">
        <v>10590</v>
      </c>
      <c r="Q542" s="61" t="s">
        <v>9884</v>
      </c>
    </row>
    <row r="543" spans="12:17" ht="14.5" x14ac:dyDescent="0.35">
      <c r="L543" s="61" t="s">
        <v>8981</v>
      </c>
      <c r="M543" s="304" t="s">
        <v>15676</v>
      </c>
      <c r="N543" s="62" t="s">
        <v>9772</v>
      </c>
      <c r="O543" s="63" t="s">
        <v>10605</v>
      </c>
      <c r="Q543" s="61" t="s">
        <v>9885</v>
      </c>
    </row>
    <row r="544" spans="12:17" ht="14.5" x14ac:dyDescent="0.35">
      <c r="L544" s="61" t="s">
        <v>8981</v>
      </c>
      <c r="M544" s="304" t="s">
        <v>15677</v>
      </c>
      <c r="N544" s="62" t="s">
        <v>9765</v>
      </c>
      <c r="O544" s="63" t="s">
        <v>10608</v>
      </c>
      <c r="Q544" s="61" t="s">
        <v>9886</v>
      </c>
    </row>
    <row r="545" spans="12:17" ht="14.5" x14ac:dyDescent="0.35">
      <c r="L545" s="61" t="s">
        <v>8982</v>
      </c>
      <c r="M545" s="304" t="s">
        <v>15678</v>
      </c>
      <c r="N545" s="62" t="s">
        <v>9775</v>
      </c>
      <c r="O545" s="63" t="s">
        <v>10571</v>
      </c>
      <c r="Q545" s="61" t="s">
        <v>9887</v>
      </c>
    </row>
    <row r="546" spans="12:17" ht="14.5" x14ac:dyDescent="0.35">
      <c r="L546" s="61" t="s">
        <v>8983</v>
      </c>
      <c r="M546" s="304" t="s">
        <v>15679</v>
      </c>
      <c r="N546" s="62" t="s">
        <v>9787</v>
      </c>
      <c r="O546" s="63" t="s">
        <v>10603</v>
      </c>
      <c r="Q546" s="61" t="s">
        <v>9888</v>
      </c>
    </row>
    <row r="547" spans="12:17" ht="14.5" x14ac:dyDescent="0.35">
      <c r="L547" s="61" t="s">
        <v>8984</v>
      </c>
      <c r="M547" s="304" t="s">
        <v>15680</v>
      </c>
      <c r="N547" s="62" t="s">
        <v>9778</v>
      </c>
      <c r="O547" s="63" t="s">
        <v>6626</v>
      </c>
      <c r="Q547" s="61" t="s">
        <v>9889</v>
      </c>
    </row>
    <row r="548" spans="12:17" ht="14.5" x14ac:dyDescent="0.35">
      <c r="L548" s="61" t="s">
        <v>8985</v>
      </c>
      <c r="M548" s="304" t="s">
        <v>15681</v>
      </c>
      <c r="N548" s="62" t="s">
        <v>9787</v>
      </c>
      <c r="O548" s="63" t="s">
        <v>10604</v>
      </c>
      <c r="Q548" s="61" t="s">
        <v>9890</v>
      </c>
    </row>
    <row r="549" spans="12:17" ht="14.5" x14ac:dyDescent="0.35">
      <c r="L549" s="61" t="s">
        <v>8986</v>
      </c>
      <c r="M549" s="304" t="s">
        <v>15682</v>
      </c>
      <c r="N549" s="62" t="s">
        <v>9783</v>
      </c>
      <c r="O549" s="63" t="s">
        <v>10593</v>
      </c>
      <c r="Q549" s="61" t="s">
        <v>9891</v>
      </c>
    </row>
    <row r="550" spans="12:17" ht="14.5" x14ac:dyDescent="0.35">
      <c r="L550" s="61" t="s">
        <v>8987</v>
      </c>
      <c r="M550" s="304" t="s">
        <v>15683</v>
      </c>
      <c r="N550" s="62" t="s">
        <v>9745</v>
      </c>
      <c r="O550" s="63" t="s">
        <v>10588</v>
      </c>
      <c r="Q550" s="61" t="s">
        <v>9892</v>
      </c>
    </row>
    <row r="551" spans="12:17" ht="14.5" x14ac:dyDescent="0.35">
      <c r="L551" s="61" t="s">
        <v>4298</v>
      </c>
      <c r="M551" s="304" t="s">
        <v>15684</v>
      </c>
      <c r="N551" s="62" t="s">
        <v>9796</v>
      </c>
      <c r="O551" s="63" t="s">
        <v>6627</v>
      </c>
      <c r="Q551" s="61" t="s">
        <v>9893</v>
      </c>
    </row>
    <row r="552" spans="12:17" ht="14.5" x14ac:dyDescent="0.35">
      <c r="L552" s="61" t="s">
        <v>8988</v>
      </c>
      <c r="M552" s="304" t="s">
        <v>15685</v>
      </c>
      <c r="N552" s="62" t="s">
        <v>9784</v>
      </c>
      <c r="O552" s="63" t="s">
        <v>10573</v>
      </c>
      <c r="Q552" s="61" t="s">
        <v>9894</v>
      </c>
    </row>
    <row r="553" spans="12:17" ht="14.5" x14ac:dyDescent="0.35">
      <c r="L553" s="61" t="s">
        <v>8989</v>
      </c>
      <c r="M553" s="304" t="s">
        <v>15686</v>
      </c>
      <c r="N553" s="62" t="s">
        <v>9771</v>
      </c>
      <c r="O553" s="63" t="s">
        <v>10590</v>
      </c>
      <c r="Q553" s="61" t="s">
        <v>9895</v>
      </c>
    </row>
    <row r="554" spans="12:17" ht="14.5" x14ac:dyDescent="0.35">
      <c r="L554" s="61" t="s">
        <v>8989</v>
      </c>
      <c r="M554" s="304" t="s">
        <v>15687</v>
      </c>
      <c r="N554" s="62" t="s">
        <v>9791</v>
      </c>
      <c r="O554" s="63" t="s">
        <v>10593</v>
      </c>
      <c r="Q554" s="61" t="s">
        <v>9896</v>
      </c>
    </row>
    <row r="555" spans="12:17" ht="14.5" x14ac:dyDescent="0.35">
      <c r="L555" s="61" t="s">
        <v>8989</v>
      </c>
      <c r="M555" s="304" t="s">
        <v>15688</v>
      </c>
      <c r="N555" s="62" t="s">
        <v>9766</v>
      </c>
      <c r="O555" s="63" t="s">
        <v>10594</v>
      </c>
      <c r="Q555" s="61" t="s">
        <v>9897</v>
      </c>
    </row>
    <row r="556" spans="12:17" ht="14.5" x14ac:dyDescent="0.35">
      <c r="L556" s="61" t="s">
        <v>8990</v>
      </c>
      <c r="M556" s="304" t="s">
        <v>15689</v>
      </c>
      <c r="N556" s="62" t="s">
        <v>9797</v>
      </c>
      <c r="O556" s="63" t="s">
        <v>10575</v>
      </c>
      <c r="Q556" s="61" t="s">
        <v>9898</v>
      </c>
    </row>
    <row r="557" spans="12:17" ht="14.5" x14ac:dyDescent="0.35">
      <c r="L557" s="61" t="s">
        <v>8991</v>
      </c>
      <c r="M557" s="304" t="s">
        <v>15690</v>
      </c>
      <c r="N557" s="62" t="s">
        <v>9770</v>
      </c>
      <c r="O557" s="63" t="s">
        <v>10601</v>
      </c>
      <c r="Q557" s="61" t="s">
        <v>9899</v>
      </c>
    </row>
    <row r="558" spans="12:17" ht="14.5" x14ac:dyDescent="0.35">
      <c r="L558" s="61" t="s">
        <v>8992</v>
      </c>
      <c r="M558" s="304" t="s">
        <v>15691</v>
      </c>
      <c r="N558" s="62" t="s">
        <v>9789</v>
      </c>
      <c r="O558" s="63" t="s">
        <v>10594</v>
      </c>
      <c r="Q558" s="61" t="s">
        <v>9900</v>
      </c>
    </row>
    <row r="559" spans="12:17" ht="14.5" x14ac:dyDescent="0.35">
      <c r="L559" s="61" t="s">
        <v>8993</v>
      </c>
      <c r="M559" s="304" t="s">
        <v>15692</v>
      </c>
      <c r="N559" s="62" t="s">
        <v>9786</v>
      </c>
      <c r="O559" s="63" t="s">
        <v>10598</v>
      </c>
      <c r="Q559" s="61" t="s">
        <v>9901</v>
      </c>
    </row>
    <row r="560" spans="12:17" ht="14.5" x14ac:dyDescent="0.35">
      <c r="L560" s="61" t="s">
        <v>8994</v>
      </c>
      <c r="M560" s="304" t="s">
        <v>15693</v>
      </c>
      <c r="N560" s="62" t="s">
        <v>9775</v>
      </c>
      <c r="O560" s="63" t="s">
        <v>10572</v>
      </c>
      <c r="Q560" s="61" t="s">
        <v>7206</v>
      </c>
    </row>
    <row r="561" spans="12:17" ht="14.5" x14ac:dyDescent="0.35">
      <c r="L561" s="61" t="s">
        <v>8994</v>
      </c>
      <c r="M561" s="304" t="s">
        <v>15694</v>
      </c>
      <c r="N561" s="62" t="s">
        <v>9797</v>
      </c>
      <c r="O561" s="63" t="s">
        <v>10583</v>
      </c>
      <c r="Q561" s="61" t="s">
        <v>7207</v>
      </c>
    </row>
    <row r="562" spans="12:17" ht="14.5" x14ac:dyDescent="0.35">
      <c r="L562" s="61" t="s">
        <v>8994</v>
      </c>
      <c r="M562" s="304" t="s">
        <v>15695</v>
      </c>
      <c r="N562" s="62" t="s">
        <v>9799</v>
      </c>
      <c r="O562" s="63" t="s">
        <v>10589</v>
      </c>
      <c r="Q562" s="61" t="s">
        <v>7208</v>
      </c>
    </row>
    <row r="563" spans="12:17" ht="14.5" x14ac:dyDescent="0.35">
      <c r="L563" s="61" t="s">
        <v>8994</v>
      </c>
      <c r="M563" s="304" t="s">
        <v>15696</v>
      </c>
      <c r="N563" s="62" t="s">
        <v>9739</v>
      </c>
      <c r="O563" s="63" t="s">
        <v>10589</v>
      </c>
      <c r="Q563" s="61" t="s">
        <v>7209</v>
      </c>
    </row>
    <row r="564" spans="12:17" ht="14.5" x14ac:dyDescent="0.35">
      <c r="L564" s="61" t="s">
        <v>8994</v>
      </c>
      <c r="M564" s="304" t="s">
        <v>15697</v>
      </c>
      <c r="N564" s="62" t="s">
        <v>9947</v>
      </c>
      <c r="O564" s="63" t="s">
        <v>10589</v>
      </c>
      <c r="Q564" s="61" t="s">
        <v>7210</v>
      </c>
    </row>
    <row r="565" spans="12:17" ht="14.5" x14ac:dyDescent="0.35">
      <c r="L565" s="61" t="s">
        <v>8994</v>
      </c>
      <c r="M565" s="304" t="s">
        <v>15698</v>
      </c>
      <c r="N565" s="62" t="s">
        <v>9782</v>
      </c>
      <c r="O565" s="63" t="s">
        <v>10591</v>
      </c>
      <c r="Q565" s="61" t="s">
        <v>7211</v>
      </c>
    </row>
    <row r="566" spans="12:17" ht="14.5" x14ac:dyDescent="0.35">
      <c r="L566" s="61" t="s">
        <v>8994</v>
      </c>
      <c r="M566" s="304" t="s">
        <v>15699</v>
      </c>
      <c r="N566" s="62" t="s">
        <v>9748</v>
      </c>
      <c r="O566" s="63" t="s">
        <v>10591</v>
      </c>
      <c r="Q566" s="61" t="s">
        <v>7212</v>
      </c>
    </row>
    <row r="567" spans="12:17" ht="14.5" x14ac:dyDescent="0.35">
      <c r="L567" s="61" t="s">
        <v>8994</v>
      </c>
      <c r="M567" s="304" t="s">
        <v>15700</v>
      </c>
      <c r="N567" s="62" t="s">
        <v>9790</v>
      </c>
      <c r="O567" s="63" t="s">
        <v>10593</v>
      </c>
      <c r="Q567" s="61" t="s">
        <v>7213</v>
      </c>
    </row>
    <row r="568" spans="12:17" ht="14.5" x14ac:dyDescent="0.35">
      <c r="L568" s="61" t="s">
        <v>8994</v>
      </c>
      <c r="M568" s="304" t="s">
        <v>15701</v>
      </c>
      <c r="N568" s="62" t="s">
        <v>9764</v>
      </c>
      <c r="O568" s="63" t="s">
        <v>10593</v>
      </c>
      <c r="Q568" s="61" t="s">
        <v>7214</v>
      </c>
    </row>
    <row r="569" spans="12:17" ht="14.5" x14ac:dyDescent="0.35">
      <c r="L569" s="61" t="s">
        <v>8994</v>
      </c>
      <c r="M569" s="304" t="s">
        <v>15702</v>
      </c>
      <c r="N569" s="62" t="s">
        <v>9747</v>
      </c>
      <c r="O569" s="63" t="s">
        <v>10600</v>
      </c>
      <c r="Q569" s="61" t="s">
        <v>7215</v>
      </c>
    </row>
    <row r="570" spans="12:17" ht="14.5" x14ac:dyDescent="0.35">
      <c r="L570" s="61" t="s">
        <v>8994</v>
      </c>
      <c r="M570" s="304" t="s">
        <v>15703</v>
      </c>
      <c r="N570" s="62" t="s">
        <v>9772</v>
      </c>
      <c r="O570" s="63" t="s">
        <v>10606</v>
      </c>
      <c r="Q570" s="61" t="s">
        <v>7216</v>
      </c>
    </row>
    <row r="571" spans="12:17" ht="14.5" x14ac:dyDescent="0.35">
      <c r="L571" s="61" t="s">
        <v>8994</v>
      </c>
      <c r="M571" s="304" t="s">
        <v>15704</v>
      </c>
      <c r="N571" s="62" t="s">
        <v>9765</v>
      </c>
      <c r="O571" s="63" t="s">
        <v>10610</v>
      </c>
      <c r="Q571" s="61" t="s">
        <v>7217</v>
      </c>
    </row>
    <row r="572" spans="12:17" ht="14.5" x14ac:dyDescent="0.35">
      <c r="L572" s="61" t="s">
        <v>8995</v>
      </c>
      <c r="M572" s="304" t="s">
        <v>15705</v>
      </c>
      <c r="N572" s="62" t="s">
        <v>9771</v>
      </c>
      <c r="O572" s="63" t="s">
        <v>10591</v>
      </c>
      <c r="Q572" s="61" t="s">
        <v>7218</v>
      </c>
    </row>
    <row r="573" spans="12:17" ht="14.5" x14ac:dyDescent="0.35">
      <c r="L573" s="61" t="s">
        <v>8995</v>
      </c>
      <c r="M573" s="304" t="s">
        <v>15706</v>
      </c>
      <c r="N573" s="62" t="s">
        <v>9736</v>
      </c>
      <c r="O573" s="63" t="s">
        <v>10593</v>
      </c>
      <c r="Q573" s="61" t="s">
        <v>7219</v>
      </c>
    </row>
    <row r="574" spans="12:17" ht="14.5" x14ac:dyDescent="0.35">
      <c r="L574" s="61" t="s">
        <v>8995</v>
      </c>
      <c r="M574" s="304" t="s">
        <v>15707</v>
      </c>
      <c r="N574" s="62" t="s">
        <v>9763</v>
      </c>
      <c r="O574" s="63" t="s">
        <v>10603</v>
      </c>
      <c r="Q574" s="61" t="s">
        <v>7220</v>
      </c>
    </row>
    <row r="575" spans="12:17" ht="14.5" x14ac:dyDescent="0.35">
      <c r="L575" s="61" t="s">
        <v>8995</v>
      </c>
      <c r="M575" s="304" t="s">
        <v>15708</v>
      </c>
      <c r="N575" s="62" t="s">
        <v>9796</v>
      </c>
      <c r="O575" s="63" t="s">
        <v>10605</v>
      </c>
      <c r="Q575" s="61" t="s">
        <v>7221</v>
      </c>
    </row>
    <row r="576" spans="12:17" ht="14.5" x14ac:dyDescent="0.35">
      <c r="L576" s="61" t="s">
        <v>8995</v>
      </c>
      <c r="M576" s="304" t="s">
        <v>15709</v>
      </c>
      <c r="N576" s="62" t="s">
        <v>9746</v>
      </c>
      <c r="O576" s="63" t="s">
        <v>6615</v>
      </c>
      <c r="Q576" s="61" t="s">
        <v>4480</v>
      </c>
    </row>
    <row r="577" spans="12:17" ht="14.5" x14ac:dyDescent="0.35">
      <c r="L577" s="61" t="s">
        <v>8996</v>
      </c>
      <c r="M577" s="304" t="s">
        <v>15710</v>
      </c>
      <c r="N577" s="62" t="s">
        <v>9784</v>
      </c>
      <c r="O577" s="63" t="s">
        <v>10574</v>
      </c>
      <c r="Q577" s="61" t="s">
        <v>4481</v>
      </c>
    </row>
    <row r="578" spans="12:17" ht="14.5" x14ac:dyDescent="0.35">
      <c r="L578" s="61" t="s">
        <v>8997</v>
      </c>
      <c r="M578" s="304" t="s">
        <v>15711</v>
      </c>
      <c r="N578" s="62" t="s">
        <v>9798</v>
      </c>
      <c r="O578" s="63" t="s">
        <v>10586</v>
      </c>
      <c r="Q578" s="61" t="s">
        <v>4482</v>
      </c>
    </row>
    <row r="579" spans="12:17" ht="14.5" x14ac:dyDescent="0.35">
      <c r="L579" s="61" t="s">
        <v>8997</v>
      </c>
      <c r="M579" s="304" t="s">
        <v>15712</v>
      </c>
      <c r="N579" s="62" t="s">
        <v>9745</v>
      </c>
      <c r="O579" s="63" t="s">
        <v>10589</v>
      </c>
      <c r="Q579" s="61" t="s">
        <v>4483</v>
      </c>
    </row>
    <row r="580" spans="12:17" ht="14.5" x14ac:dyDescent="0.35">
      <c r="L580" s="61" t="s">
        <v>8997</v>
      </c>
      <c r="M580" s="304" t="s">
        <v>15713</v>
      </c>
      <c r="N580" s="62" t="s">
        <v>9739</v>
      </c>
      <c r="O580" s="63" t="s">
        <v>10590</v>
      </c>
      <c r="Q580" s="61" t="s">
        <v>4484</v>
      </c>
    </row>
    <row r="581" spans="12:17" ht="14.5" x14ac:dyDescent="0.35">
      <c r="L581" s="61" t="s">
        <v>8997</v>
      </c>
      <c r="M581" s="304" t="s">
        <v>15714</v>
      </c>
      <c r="N581" s="62" t="s">
        <v>9947</v>
      </c>
      <c r="O581" s="63" t="s">
        <v>10590</v>
      </c>
      <c r="Q581" s="61" t="s">
        <v>4485</v>
      </c>
    </row>
    <row r="582" spans="12:17" ht="14.5" x14ac:dyDescent="0.35">
      <c r="L582" s="61" t="s">
        <v>8997</v>
      </c>
      <c r="M582" s="304" t="s">
        <v>15715</v>
      </c>
      <c r="N582" s="62" t="s">
        <v>9771</v>
      </c>
      <c r="O582" s="63" t="s">
        <v>10593</v>
      </c>
      <c r="Q582" s="61" t="s">
        <v>4486</v>
      </c>
    </row>
    <row r="583" spans="12:17" ht="14.5" x14ac:dyDescent="0.35">
      <c r="L583" s="61" t="s">
        <v>8997</v>
      </c>
      <c r="M583" s="304" t="s">
        <v>15716</v>
      </c>
      <c r="N583" s="62" t="s">
        <v>9748</v>
      </c>
      <c r="O583" s="63" t="s">
        <v>10593</v>
      </c>
      <c r="Q583" s="61" t="s">
        <v>4487</v>
      </c>
    </row>
    <row r="584" spans="12:17" ht="14.5" x14ac:dyDescent="0.35">
      <c r="L584" s="61" t="s">
        <v>8997</v>
      </c>
      <c r="M584" s="304" t="s">
        <v>15717</v>
      </c>
      <c r="N584" s="62" t="s">
        <v>9764</v>
      </c>
      <c r="O584" s="63" t="s">
        <v>10594</v>
      </c>
      <c r="Q584" s="61" t="s">
        <v>4488</v>
      </c>
    </row>
    <row r="585" spans="12:17" ht="14.5" x14ac:dyDescent="0.35">
      <c r="L585" s="61" t="s">
        <v>8997</v>
      </c>
      <c r="M585" s="304" t="s">
        <v>15718</v>
      </c>
      <c r="N585" s="62" t="s">
        <v>9790</v>
      </c>
      <c r="O585" s="63" t="s">
        <v>10594</v>
      </c>
      <c r="Q585" s="61" t="s">
        <v>4489</v>
      </c>
    </row>
    <row r="586" spans="12:17" ht="14.5" x14ac:dyDescent="0.35">
      <c r="L586" s="61" t="s">
        <v>8997</v>
      </c>
      <c r="M586" s="304" t="s">
        <v>15719</v>
      </c>
      <c r="N586" s="62" t="s">
        <v>9791</v>
      </c>
      <c r="O586" s="63" t="s">
        <v>10594</v>
      </c>
      <c r="Q586" s="61" t="s">
        <v>4490</v>
      </c>
    </row>
    <row r="587" spans="12:17" ht="14.5" x14ac:dyDescent="0.35">
      <c r="L587" s="61" t="s">
        <v>8997</v>
      </c>
      <c r="M587" s="304" t="s">
        <v>15720</v>
      </c>
      <c r="N587" s="62" t="s">
        <v>4356</v>
      </c>
      <c r="O587" s="63" t="s">
        <v>10594</v>
      </c>
      <c r="Q587" s="61" t="s">
        <v>10616</v>
      </c>
    </row>
    <row r="588" spans="12:17" ht="14.5" x14ac:dyDescent="0.35">
      <c r="L588" s="61" t="s">
        <v>8997</v>
      </c>
      <c r="M588" s="304" t="s">
        <v>15721</v>
      </c>
      <c r="N588" s="62" t="s">
        <v>9736</v>
      </c>
      <c r="O588" s="63" t="s">
        <v>10594</v>
      </c>
      <c r="Q588" s="61" t="s">
        <v>10617</v>
      </c>
    </row>
    <row r="589" spans="12:17" ht="14.5" x14ac:dyDescent="0.35">
      <c r="L589" s="61" t="s">
        <v>8997</v>
      </c>
      <c r="M589" s="304" t="s">
        <v>15722</v>
      </c>
      <c r="N589" s="62" t="s">
        <v>9774</v>
      </c>
      <c r="O589" s="63" t="s">
        <v>10601</v>
      </c>
      <c r="Q589" s="61" t="s">
        <v>10618</v>
      </c>
    </row>
    <row r="590" spans="12:17" ht="14.5" x14ac:dyDescent="0.35">
      <c r="L590" s="61" t="s">
        <v>8997</v>
      </c>
      <c r="M590" s="304" t="s">
        <v>15723</v>
      </c>
      <c r="N590" s="62" t="s">
        <v>9763</v>
      </c>
      <c r="O590" s="63" t="s">
        <v>10604</v>
      </c>
      <c r="Q590" s="61" t="s">
        <v>10619</v>
      </c>
    </row>
    <row r="591" spans="12:17" ht="14.5" x14ac:dyDescent="0.35">
      <c r="L591" s="61" t="s">
        <v>8997</v>
      </c>
      <c r="M591" s="304" t="s">
        <v>15724</v>
      </c>
      <c r="N591" s="62" t="s">
        <v>9780</v>
      </c>
      <c r="O591" s="63" t="s">
        <v>10605</v>
      </c>
      <c r="Q591" s="61" t="s">
        <v>10620</v>
      </c>
    </row>
    <row r="592" spans="12:17" ht="14.5" x14ac:dyDescent="0.35">
      <c r="L592" s="61" t="s">
        <v>8997</v>
      </c>
      <c r="M592" s="304" t="s">
        <v>15725</v>
      </c>
      <c r="N592" s="62" t="s">
        <v>9772</v>
      </c>
      <c r="O592" s="63" t="s">
        <v>10608</v>
      </c>
      <c r="Q592" s="61" t="s">
        <v>10621</v>
      </c>
    </row>
    <row r="593" spans="12:17" ht="14.5" x14ac:dyDescent="0.35">
      <c r="L593" s="61" t="s">
        <v>8997</v>
      </c>
      <c r="M593" s="304" t="s">
        <v>15726</v>
      </c>
      <c r="N593" s="62" t="s">
        <v>9765</v>
      </c>
      <c r="O593" s="63" t="s">
        <v>10612</v>
      </c>
      <c r="Q593" s="61" t="s">
        <v>10622</v>
      </c>
    </row>
    <row r="594" spans="12:17" ht="14.5" x14ac:dyDescent="0.35">
      <c r="L594" s="61" t="s">
        <v>8997</v>
      </c>
      <c r="M594" s="304" t="s">
        <v>15727</v>
      </c>
      <c r="N594" s="62" t="s">
        <v>9746</v>
      </c>
      <c r="O594" s="63" t="s">
        <v>6616</v>
      </c>
      <c r="Q594" s="61" t="s">
        <v>10623</v>
      </c>
    </row>
    <row r="595" spans="12:17" ht="14.5" x14ac:dyDescent="0.35">
      <c r="L595" s="61" t="s">
        <v>8997</v>
      </c>
      <c r="M595" s="304" t="s">
        <v>15728</v>
      </c>
      <c r="N595" s="62" t="s">
        <v>9792</v>
      </c>
      <c r="O595" s="63" t="s">
        <v>6628</v>
      </c>
      <c r="Q595" s="61" t="s">
        <v>10624</v>
      </c>
    </row>
    <row r="596" spans="12:17" ht="14.5" x14ac:dyDescent="0.35">
      <c r="L596" s="61" t="s">
        <v>8998</v>
      </c>
      <c r="M596" s="304" t="s">
        <v>15729</v>
      </c>
      <c r="N596" s="62" t="s">
        <v>9763</v>
      </c>
      <c r="O596" s="63" t="s">
        <v>10605</v>
      </c>
      <c r="Q596" s="61" t="s">
        <v>10625</v>
      </c>
    </row>
    <row r="597" spans="12:17" ht="14.5" x14ac:dyDescent="0.35">
      <c r="L597" s="61" t="s">
        <v>8998</v>
      </c>
      <c r="M597" s="304" t="s">
        <v>15730</v>
      </c>
      <c r="N597" s="62" t="s">
        <v>9746</v>
      </c>
      <c r="O597" s="63" t="s">
        <v>6617</v>
      </c>
      <c r="Q597" s="61" t="s">
        <v>10626</v>
      </c>
    </row>
    <row r="598" spans="12:17" ht="14.5" x14ac:dyDescent="0.35">
      <c r="L598" s="61" t="s">
        <v>8999</v>
      </c>
      <c r="M598" s="304" t="s">
        <v>15731</v>
      </c>
      <c r="N598" s="62" t="s">
        <v>9741</v>
      </c>
      <c r="O598" s="63" t="s">
        <v>10589</v>
      </c>
      <c r="Q598" s="61" t="s">
        <v>10627</v>
      </c>
    </row>
    <row r="599" spans="12:17" ht="14.5" x14ac:dyDescent="0.35">
      <c r="L599" s="61" t="s">
        <v>9000</v>
      </c>
      <c r="M599" s="304" t="s">
        <v>15732</v>
      </c>
      <c r="N599" s="62" t="s">
        <v>9786</v>
      </c>
      <c r="O599" s="63" t="s">
        <v>10600</v>
      </c>
      <c r="Q599" s="61" t="s">
        <v>10628</v>
      </c>
    </row>
    <row r="600" spans="12:17" ht="14.5" x14ac:dyDescent="0.35">
      <c r="L600" s="61" t="s">
        <v>9001</v>
      </c>
      <c r="M600" s="304" t="s">
        <v>15733</v>
      </c>
      <c r="N600" s="62" t="s">
        <v>4356</v>
      </c>
      <c r="O600" s="63" t="s">
        <v>10595</v>
      </c>
      <c r="Q600" s="61" t="s">
        <v>10629</v>
      </c>
    </row>
    <row r="601" spans="12:17" ht="14.5" x14ac:dyDescent="0.35">
      <c r="L601" s="61" t="s">
        <v>9001</v>
      </c>
      <c r="M601" s="304" t="s">
        <v>15734</v>
      </c>
      <c r="N601" s="62" t="s">
        <v>9747</v>
      </c>
      <c r="O601" s="63" t="s">
        <v>10601</v>
      </c>
      <c r="Q601" s="61" t="s">
        <v>10630</v>
      </c>
    </row>
    <row r="602" spans="12:17" ht="14.5" x14ac:dyDescent="0.35">
      <c r="L602" s="61" t="s">
        <v>9002</v>
      </c>
      <c r="M602" s="304" t="s">
        <v>15735</v>
      </c>
      <c r="N602" s="62" t="s">
        <v>9739</v>
      </c>
      <c r="O602" s="63" t="s">
        <v>10591</v>
      </c>
      <c r="Q602" s="61" t="s">
        <v>10631</v>
      </c>
    </row>
    <row r="603" spans="12:17" ht="14.5" x14ac:dyDescent="0.35">
      <c r="L603" s="61" t="s">
        <v>9002</v>
      </c>
      <c r="M603" s="304" t="s">
        <v>15736</v>
      </c>
      <c r="N603" s="62" t="s">
        <v>9736</v>
      </c>
      <c r="O603" s="63" t="s">
        <v>10595</v>
      </c>
      <c r="Q603" s="61" t="s">
        <v>10632</v>
      </c>
    </row>
    <row r="604" spans="12:17" ht="14.5" x14ac:dyDescent="0.35">
      <c r="L604" s="61" t="s">
        <v>9003</v>
      </c>
      <c r="M604" s="304" t="s">
        <v>15737</v>
      </c>
      <c r="N604" s="62" t="s">
        <v>9782</v>
      </c>
      <c r="O604" s="63" t="s">
        <v>10593</v>
      </c>
      <c r="Q604" s="61" t="s">
        <v>10633</v>
      </c>
    </row>
    <row r="605" spans="12:17" ht="14.5" x14ac:dyDescent="0.35">
      <c r="L605" s="61" t="s">
        <v>9004</v>
      </c>
      <c r="M605" s="304" t="s">
        <v>15738</v>
      </c>
      <c r="N605" s="62" t="s">
        <v>9739</v>
      </c>
      <c r="O605" s="63" t="s">
        <v>10593</v>
      </c>
      <c r="Q605" s="61" t="s">
        <v>6283</v>
      </c>
    </row>
    <row r="606" spans="12:17" ht="14.5" x14ac:dyDescent="0.35">
      <c r="L606" s="61" t="s">
        <v>9004</v>
      </c>
      <c r="M606" s="304" t="s">
        <v>15739</v>
      </c>
      <c r="N606" s="62" t="s">
        <v>9783</v>
      </c>
      <c r="O606" s="63" t="s">
        <v>10594</v>
      </c>
      <c r="Q606" s="61" t="s">
        <v>10634</v>
      </c>
    </row>
    <row r="607" spans="12:17" ht="14.5" x14ac:dyDescent="0.35">
      <c r="L607" s="61" t="s">
        <v>9004</v>
      </c>
      <c r="M607" s="304" t="s">
        <v>15740</v>
      </c>
      <c r="N607" s="62" t="s">
        <v>9780</v>
      </c>
      <c r="O607" s="63" t="s">
        <v>10606</v>
      </c>
      <c r="Q607" s="61" t="s">
        <v>10635</v>
      </c>
    </row>
    <row r="608" spans="12:17" ht="14.5" x14ac:dyDescent="0.35">
      <c r="L608" s="61" t="s">
        <v>4299</v>
      </c>
      <c r="M608" s="304" t="s">
        <v>15741</v>
      </c>
      <c r="N608" s="62" t="s">
        <v>9796</v>
      </c>
      <c r="O608" s="63" t="s">
        <v>6629</v>
      </c>
      <c r="Q608" s="61" t="s">
        <v>10636</v>
      </c>
    </row>
    <row r="609" spans="12:17" ht="14.5" x14ac:dyDescent="0.35">
      <c r="L609" s="61" t="s">
        <v>9005</v>
      </c>
      <c r="M609" s="304" t="s">
        <v>15742</v>
      </c>
      <c r="N609" s="62" t="s">
        <v>9746</v>
      </c>
      <c r="O609" s="63" t="s">
        <v>6618</v>
      </c>
      <c r="Q609" s="61" t="s">
        <v>10637</v>
      </c>
    </row>
    <row r="610" spans="12:17" ht="14.5" x14ac:dyDescent="0.35">
      <c r="L610" s="61" t="s">
        <v>9006</v>
      </c>
      <c r="M610" s="304" t="s">
        <v>15743</v>
      </c>
      <c r="N610" s="62" t="s">
        <v>9779</v>
      </c>
      <c r="O610" s="63" t="s">
        <v>10589</v>
      </c>
      <c r="Q610" s="61" t="s">
        <v>10638</v>
      </c>
    </row>
    <row r="611" spans="12:17" ht="14.5" x14ac:dyDescent="0.35">
      <c r="L611" s="61" t="s">
        <v>9006</v>
      </c>
      <c r="M611" s="304" t="s">
        <v>15744</v>
      </c>
      <c r="N611" s="62" t="s">
        <v>9947</v>
      </c>
      <c r="O611" s="63" t="s">
        <v>10591</v>
      </c>
      <c r="Q611" s="61" t="s">
        <v>10639</v>
      </c>
    </row>
    <row r="612" spans="12:17" ht="14.5" x14ac:dyDescent="0.35">
      <c r="L612" s="61" t="s">
        <v>9006</v>
      </c>
      <c r="M612" s="304" t="s">
        <v>15745</v>
      </c>
      <c r="N612" s="62" t="s">
        <v>9782</v>
      </c>
      <c r="O612" s="63" t="s">
        <v>10594</v>
      </c>
      <c r="Q612" s="61" t="s">
        <v>8046</v>
      </c>
    </row>
    <row r="613" spans="12:17" ht="14.5" x14ac:dyDescent="0.35">
      <c r="L613" s="61" t="s">
        <v>9006</v>
      </c>
      <c r="M613" s="304" t="s">
        <v>15746</v>
      </c>
      <c r="N613" s="62" t="s">
        <v>9748</v>
      </c>
      <c r="O613" s="63" t="s">
        <v>10594</v>
      </c>
      <c r="Q613" s="61" t="s">
        <v>8047</v>
      </c>
    </row>
    <row r="614" spans="12:17" ht="14.5" x14ac:dyDescent="0.35">
      <c r="L614" s="61" t="s">
        <v>9006</v>
      </c>
      <c r="M614" s="304" t="s">
        <v>15747</v>
      </c>
      <c r="N614" s="62" t="s">
        <v>9786</v>
      </c>
      <c r="O614" s="63" t="s">
        <v>10601</v>
      </c>
      <c r="Q614" s="61" t="s">
        <v>8048</v>
      </c>
    </row>
    <row r="615" spans="12:17" ht="14.5" x14ac:dyDescent="0.35">
      <c r="L615" s="61" t="s">
        <v>9006</v>
      </c>
      <c r="M615" s="304" t="s">
        <v>15748</v>
      </c>
      <c r="N615" s="62" t="s">
        <v>9770</v>
      </c>
      <c r="O615" s="63" t="s">
        <v>10602</v>
      </c>
      <c r="Q615" s="61" t="s">
        <v>8049</v>
      </c>
    </row>
    <row r="616" spans="12:17" ht="14.5" x14ac:dyDescent="0.35">
      <c r="L616" s="61" t="s">
        <v>9006</v>
      </c>
      <c r="M616" s="304" t="s">
        <v>15749</v>
      </c>
      <c r="N616" s="62" t="s">
        <v>9763</v>
      </c>
      <c r="O616" s="63" t="s">
        <v>10606</v>
      </c>
      <c r="Q616" s="61" t="s">
        <v>8050</v>
      </c>
    </row>
    <row r="617" spans="12:17" ht="14.5" x14ac:dyDescent="0.35">
      <c r="L617" s="61" t="s">
        <v>9006</v>
      </c>
      <c r="M617" s="304" t="s">
        <v>15750</v>
      </c>
      <c r="N617" s="62" t="s">
        <v>9772</v>
      </c>
      <c r="O617" s="63" t="s">
        <v>10610</v>
      </c>
      <c r="Q617" s="61" t="s">
        <v>8051</v>
      </c>
    </row>
    <row r="618" spans="12:17" ht="14.5" x14ac:dyDescent="0.35">
      <c r="L618" s="61" t="s">
        <v>9006</v>
      </c>
      <c r="M618" s="304" t="s">
        <v>15751</v>
      </c>
      <c r="N618" s="62" t="s">
        <v>9765</v>
      </c>
      <c r="O618" s="63" t="s">
        <v>10613</v>
      </c>
      <c r="Q618" s="61" t="s">
        <v>8052</v>
      </c>
    </row>
    <row r="619" spans="12:17" ht="14.5" x14ac:dyDescent="0.35">
      <c r="L619" s="61" t="s">
        <v>9007</v>
      </c>
      <c r="M619" s="304" t="s">
        <v>15752</v>
      </c>
      <c r="N619" s="62" t="s">
        <v>9764</v>
      </c>
      <c r="O619" s="63" t="s">
        <v>10595</v>
      </c>
      <c r="Q619" s="61" t="s">
        <v>8053</v>
      </c>
    </row>
    <row r="620" spans="12:17" ht="14.5" x14ac:dyDescent="0.35">
      <c r="L620" s="61" t="s">
        <v>9008</v>
      </c>
      <c r="M620" s="304" t="s">
        <v>15753</v>
      </c>
      <c r="N620" s="62" t="s">
        <v>9771</v>
      </c>
      <c r="O620" s="63" t="s">
        <v>10594</v>
      </c>
      <c r="Q620" s="61" t="s">
        <v>8054</v>
      </c>
    </row>
    <row r="621" spans="12:17" ht="14.5" x14ac:dyDescent="0.35">
      <c r="L621" s="61" t="s">
        <v>4252</v>
      </c>
      <c r="M621" s="304" t="s">
        <v>15754</v>
      </c>
      <c r="N621" s="62" t="s">
        <v>9783</v>
      </c>
      <c r="O621" s="63" t="s">
        <v>10595</v>
      </c>
      <c r="Q621" s="61" t="s">
        <v>8055</v>
      </c>
    </row>
    <row r="622" spans="12:17" ht="14.5" x14ac:dyDescent="0.35">
      <c r="L622" s="61" t="s">
        <v>9009</v>
      </c>
      <c r="M622" s="304" t="s">
        <v>15755</v>
      </c>
      <c r="N622" s="62" t="s">
        <v>9787</v>
      </c>
      <c r="O622" s="63" t="s">
        <v>10605</v>
      </c>
      <c r="Q622" s="61" t="s">
        <v>8056</v>
      </c>
    </row>
    <row r="623" spans="12:17" ht="14.5" x14ac:dyDescent="0.35">
      <c r="L623" s="61" t="s">
        <v>9010</v>
      </c>
      <c r="M623" s="304" t="s">
        <v>15756</v>
      </c>
      <c r="N623" s="62" t="s">
        <v>9746</v>
      </c>
      <c r="O623" s="63" t="s">
        <v>6619</v>
      </c>
      <c r="Q623" s="61" t="s">
        <v>8057</v>
      </c>
    </row>
    <row r="624" spans="12:17" ht="14.5" x14ac:dyDescent="0.35">
      <c r="L624" s="61" t="s">
        <v>9011</v>
      </c>
      <c r="M624" s="304" t="s">
        <v>15757</v>
      </c>
      <c r="N624" s="62" t="s">
        <v>9738</v>
      </c>
      <c r="O624" s="63" t="s">
        <v>10572</v>
      </c>
      <c r="Q624" s="61" t="s">
        <v>8058</v>
      </c>
    </row>
    <row r="625" spans="12:17" ht="14.5" x14ac:dyDescent="0.35">
      <c r="L625" s="61" t="s">
        <v>9012</v>
      </c>
      <c r="M625" s="304" t="s">
        <v>15758</v>
      </c>
      <c r="N625" s="62" t="s">
        <v>9792</v>
      </c>
      <c r="O625" s="63" t="s">
        <v>6630</v>
      </c>
      <c r="Q625" s="61" t="s">
        <v>8059</v>
      </c>
    </row>
    <row r="626" spans="12:17" ht="14.5" x14ac:dyDescent="0.35">
      <c r="L626" s="61" t="s">
        <v>9013</v>
      </c>
      <c r="M626" s="304" t="s">
        <v>15759</v>
      </c>
      <c r="N626" s="62" t="s">
        <v>9791</v>
      </c>
      <c r="O626" s="63" t="s">
        <v>10595</v>
      </c>
      <c r="Q626" s="61" t="s">
        <v>8060</v>
      </c>
    </row>
    <row r="627" spans="12:17" ht="14.5" x14ac:dyDescent="0.35">
      <c r="L627" s="61" t="s">
        <v>9014</v>
      </c>
      <c r="M627" s="304" t="s">
        <v>15760</v>
      </c>
      <c r="N627" s="62" t="s">
        <v>9738</v>
      </c>
      <c r="O627" s="63" t="s">
        <v>10573</v>
      </c>
      <c r="Q627" s="61" t="s">
        <v>8061</v>
      </c>
    </row>
    <row r="628" spans="12:17" ht="14.5" x14ac:dyDescent="0.35">
      <c r="L628" s="61" t="s">
        <v>9015</v>
      </c>
      <c r="M628" s="304" t="s">
        <v>15761</v>
      </c>
      <c r="N628" s="62" t="s">
        <v>9790</v>
      </c>
      <c r="O628" s="63" t="s">
        <v>10595</v>
      </c>
      <c r="Q628" s="61" t="s">
        <v>8062</v>
      </c>
    </row>
    <row r="629" spans="12:17" ht="14.5" x14ac:dyDescent="0.35">
      <c r="L629" s="61" t="s">
        <v>9016</v>
      </c>
      <c r="M629" s="304" t="s">
        <v>15762</v>
      </c>
      <c r="N629" s="62" t="s">
        <v>9791</v>
      </c>
      <c r="O629" s="63" t="s">
        <v>10598</v>
      </c>
      <c r="Q629" s="61" t="s">
        <v>8063</v>
      </c>
    </row>
    <row r="630" spans="12:17" ht="14.5" x14ac:dyDescent="0.35">
      <c r="L630" s="61" t="s">
        <v>9016</v>
      </c>
      <c r="M630" s="304" t="s">
        <v>15763</v>
      </c>
      <c r="N630" s="62" t="s">
        <v>9736</v>
      </c>
      <c r="O630" s="63" t="s">
        <v>10598</v>
      </c>
      <c r="Q630" s="61" t="s">
        <v>8141</v>
      </c>
    </row>
    <row r="631" spans="12:17" ht="14.5" x14ac:dyDescent="0.35">
      <c r="L631" s="61" t="s">
        <v>9016</v>
      </c>
      <c r="M631" s="304" t="s">
        <v>15764</v>
      </c>
      <c r="N631" s="62" t="s">
        <v>9746</v>
      </c>
      <c r="O631" s="63" t="s">
        <v>6620</v>
      </c>
      <c r="Q631" s="61" t="s">
        <v>8064</v>
      </c>
    </row>
    <row r="632" spans="12:17" ht="14.5" x14ac:dyDescent="0.35">
      <c r="L632" s="61" t="s">
        <v>9017</v>
      </c>
      <c r="M632" s="304" t="s">
        <v>15765</v>
      </c>
      <c r="N632" s="62" t="s">
        <v>9764</v>
      </c>
      <c r="O632" s="63" t="s">
        <v>10598</v>
      </c>
      <c r="Q632" s="61" t="s">
        <v>8065</v>
      </c>
    </row>
    <row r="633" spans="12:17" ht="14.5" x14ac:dyDescent="0.35">
      <c r="L633" s="61" t="s">
        <v>9018</v>
      </c>
      <c r="M633" s="304" t="s">
        <v>15766</v>
      </c>
      <c r="N633" s="62" t="s">
        <v>9792</v>
      </c>
      <c r="O633" s="63" t="s">
        <v>6631</v>
      </c>
      <c r="Q633" s="61" t="s">
        <v>8066</v>
      </c>
    </row>
    <row r="634" spans="12:17" ht="14.5" x14ac:dyDescent="0.35">
      <c r="L634" s="61" t="s">
        <v>9019</v>
      </c>
      <c r="M634" s="304" t="s">
        <v>15767</v>
      </c>
      <c r="N634" s="62" t="s">
        <v>9736</v>
      </c>
      <c r="O634" s="63" t="s">
        <v>10600</v>
      </c>
      <c r="Q634" s="61" t="s">
        <v>8067</v>
      </c>
    </row>
    <row r="635" spans="12:17" ht="14.5" x14ac:dyDescent="0.35">
      <c r="L635" s="61" t="s">
        <v>9020</v>
      </c>
      <c r="M635" s="304" t="s">
        <v>15768</v>
      </c>
      <c r="N635" s="62" t="s">
        <v>9772</v>
      </c>
      <c r="O635" s="63" t="s">
        <v>10612</v>
      </c>
      <c r="Q635" s="61" t="s">
        <v>8068</v>
      </c>
    </row>
    <row r="636" spans="12:17" ht="14.5" x14ac:dyDescent="0.35">
      <c r="L636" s="61" t="s">
        <v>9021</v>
      </c>
      <c r="M636" s="304" t="s">
        <v>15769</v>
      </c>
      <c r="N636" s="62" t="s">
        <v>9792</v>
      </c>
      <c r="O636" s="63" t="s">
        <v>6632</v>
      </c>
      <c r="Q636" s="61" t="s">
        <v>8069</v>
      </c>
    </row>
    <row r="637" spans="12:17" ht="14.5" x14ac:dyDescent="0.35">
      <c r="L637" s="61" t="s">
        <v>9022</v>
      </c>
      <c r="M637" s="304" t="s">
        <v>15770</v>
      </c>
      <c r="N637" s="62" t="s">
        <v>9748</v>
      </c>
      <c r="O637" s="63" t="s">
        <v>10595</v>
      </c>
      <c r="Q637" s="61" t="s">
        <v>8070</v>
      </c>
    </row>
    <row r="638" spans="12:17" ht="14.5" x14ac:dyDescent="0.35">
      <c r="L638" s="61" t="s">
        <v>9023</v>
      </c>
      <c r="M638" s="304" t="s">
        <v>15771</v>
      </c>
      <c r="N638" s="62" t="s">
        <v>9778</v>
      </c>
      <c r="O638" s="63" t="s">
        <v>10574</v>
      </c>
      <c r="Q638" s="61" t="s">
        <v>8071</v>
      </c>
    </row>
    <row r="639" spans="12:17" ht="14.5" x14ac:dyDescent="0.35">
      <c r="L639" s="61" t="s">
        <v>9023</v>
      </c>
      <c r="M639" s="304" t="s">
        <v>15772</v>
      </c>
      <c r="N639" s="62" t="s">
        <v>9774</v>
      </c>
      <c r="O639" s="63" t="s">
        <v>10602</v>
      </c>
      <c r="Q639" s="61" t="s">
        <v>8072</v>
      </c>
    </row>
    <row r="640" spans="12:17" ht="14.5" x14ac:dyDescent="0.35">
      <c r="L640" s="61" t="s">
        <v>9024</v>
      </c>
      <c r="M640" s="304" t="s">
        <v>15773</v>
      </c>
      <c r="N640" s="62" t="s">
        <v>9789</v>
      </c>
      <c r="O640" s="63" t="s">
        <v>10595</v>
      </c>
      <c r="Q640" s="61" t="s">
        <v>8073</v>
      </c>
    </row>
    <row r="641" spans="12:17" ht="14.5" x14ac:dyDescent="0.35">
      <c r="L641" s="61" t="s">
        <v>9025</v>
      </c>
      <c r="M641" s="304" t="s">
        <v>15774</v>
      </c>
      <c r="N641" s="62" t="s">
        <v>9745</v>
      </c>
      <c r="O641" s="63" t="s">
        <v>10590</v>
      </c>
      <c r="Q641" s="61" t="s">
        <v>8074</v>
      </c>
    </row>
    <row r="642" spans="12:17" ht="14.5" x14ac:dyDescent="0.35">
      <c r="L642" s="61" t="s">
        <v>9026</v>
      </c>
      <c r="M642" s="304" t="s">
        <v>15775</v>
      </c>
      <c r="N642" s="62" t="s">
        <v>9792</v>
      </c>
      <c r="O642" s="63" t="s">
        <v>6633</v>
      </c>
      <c r="Q642" s="61" t="s">
        <v>8075</v>
      </c>
    </row>
    <row r="643" spans="12:17" ht="14.5" x14ac:dyDescent="0.35">
      <c r="L643" s="61" t="s">
        <v>7251</v>
      </c>
      <c r="M643" s="304" t="s">
        <v>15776</v>
      </c>
      <c r="N643" s="62" t="s">
        <v>9792</v>
      </c>
      <c r="O643" s="63" t="s">
        <v>6634</v>
      </c>
      <c r="Q643" s="61" t="s">
        <v>8076</v>
      </c>
    </row>
    <row r="644" spans="12:17" ht="14.5" x14ac:dyDescent="0.35">
      <c r="L644" s="61" t="s">
        <v>7252</v>
      </c>
      <c r="M644" s="304" t="s">
        <v>15777</v>
      </c>
      <c r="N644" s="62" t="s">
        <v>9796</v>
      </c>
      <c r="O644" s="63" t="s">
        <v>6635</v>
      </c>
      <c r="Q644" s="61" t="s">
        <v>8077</v>
      </c>
    </row>
    <row r="645" spans="12:17" ht="14.5" x14ac:dyDescent="0.35">
      <c r="L645" s="61" t="s">
        <v>8137</v>
      </c>
      <c r="M645" s="304" t="s">
        <v>15778</v>
      </c>
      <c r="N645" s="62" t="s">
        <v>9792</v>
      </c>
      <c r="O645" s="63" t="s">
        <v>6636</v>
      </c>
      <c r="Q645" s="61" t="s">
        <v>8078</v>
      </c>
    </row>
    <row r="646" spans="12:17" ht="14.5" x14ac:dyDescent="0.35">
      <c r="L646" s="61" t="s">
        <v>7253</v>
      </c>
      <c r="M646" s="304" t="s">
        <v>15779</v>
      </c>
      <c r="N646" s="62" t="s">
        <v>9746</v>
      </c>
      <c r="O646" s="63" t="s">
        <v>6621</v>
      </c>
      <c r="Q646" s="61" t="s">
        <v>8079</v>
      </c>
    </row>
    <row r="647" spans="12:17" ht="14.5" x14ac:dyDescent="0.35">
      <c r="L647" s="61" t="s">
        <v>7254</v>
      </c>
      <c r="M647" s="304" t="s">
        <v>15780</v>
      </c>
      <c r="N647" s="62" t="s">
        <v>9784</v>
      </c>
      <c r="O647" s="63" t="s">
        <v>10575</v>
      </c>
      <c r="Q647" s="61" t="s">
        <v>8080</v>
      </c>
    </row>
    <row r="648" spans="12:17" ht="14.5" x14ac:dyDescent="0.35">
      <c r="L648" s="61" t="s">
        <v>7254</v>
      </c>
      <c r="M648" s="304" t="s">
        <v>15781</v>
      </c>
      <c r="N648" s="62" t="s">
        <v>9797</v>
      </c>
      <c r="O648" s="63" t="s">
        <v>10580</v>
      </c>
      <c r="Q648" s="61" t="s">
        <v>8081</v>
      </c>
    </row>
    <row r="649" spans="12:17" ht="14.5" x14ac:dyDescent="0.35">
      <c r="L649" s="61" t="s">
        <v>7254</v>
      </c>
      <c r="M649" s="304" t="s">
        <v>15782</v>
      </c>
      <c r="N649" s="62" t="s">
        <v>9799</v>
      </c>
      <c r="O649" s="63" t="s">
        <v>10590</v>
      </c>
      <c r="Q649" s="61" t="s">
        <v>10916</v>
      </c>
    </row>
    <row r="650" spans="12:17" ht="14.5" x14ac:dyDescent="0.35">
      <c r="L650" s="61" t="s">
        <v>7254</v>
      </c>
      <c r="M650" s="304" t="s">
        <v>15783</v>
      </c>
      <c r="N650" s="62" t="s">
        <v>9779</v>
      </c>
      <c r="O650" s="63" t="s">
        <v>10590</v>
      </c>
      <c r="Q650" s="61" t="s">
        <v>10917</v>
      </c>
    </row>
    <row r="651" spans="12:17" ht="14.5" x14ac:dyDescent="0.35">
      <c r="L651" s="61" t="s">
        <v>7254</v>
      </c>
      <c r="M651" s="304" t="s">
        <v>15784</v>
      </c>
      <c r="N651" s="62" t="s">
        <v>9745</v>
      </c>
      <c r="O651" s="63" t="s">
        <v>10591</v>
      </c>
      <c r="Q651" s="61" t="s">
        <v>10918</v>
      </c>
    </row>
    <row r="652" spans="12:17" ht="14.5" x14ac:dyDescent="0.35">
      <c r="L652" s="61" t="s">
        <v>7254</v>
      </c>
      <c r="M652" s="304" t="s">
        <v>15785</v>
      </c>
      <c r="N652" s="62" t="s">
        <v>9739</v>
      </c>
      <c r="O652" s="63" t="s">
        <v>10594</v>
      </c>
      <c r="Q652" s="61" t="s">
        <v>10919</v>
      </c>
    </row>
    <row r="653" spans="12:17" ht="14.5" x14ac:dyDescent="0.35">
      <c r="L653" s="61" t="s">
        <v>7254</v>
      </c>
      <c r="M653" s="304" t="s">
        <v>15786</v>
      </c>
      <c r="N653" s="62" t="s">
        <v>9786</v>
      </c>
      <c r="O653" s="63" t="s">
        <v>10602</v>
      </c>
      <c r="Q653" s="61" t="s">
        <v>9270</v>
      </c>
    </row>
    <row r="654" spans="12:17" ht="14.5" x14ac:dyDescent="0.35">
      <c r="L654" s="61" t="s">
        <v>7254</v>
      </c>
      <c r="M654" s="304" t="s">
        <v>15787</v>
      </c>
      <c r="N654" s="62" t="s">
        <v>9746</v>
      </c>
      <c r="O654" s="63" t="s">
        <v>10599</v>
      </c>
      <c r="Q654" s="61" t="s">
        <v>9271</v>
      </c>
    </row>
    <row r="655" spans="12:17" ht="14.5" x14ac:dyDescent="0.35">
      <c r="L655" s="61" t="s">
        <v>7255</v>
      </c>
      <c r="M655" s="304" t="s">
        <v>15788</v>
      </c>
      <c r="N655" s="62" t="s">
        <v>9782</v>
      </c>
      <c r="O655" s="63" t="s">
        <v>10595</v>
      </c>
      <c r="Q655" s="61" t="s">
        <v>9272</v>
      </c>
    </row>
    <row r="656" spans="12:17" ht="14.5" x14ac:dyDescent="0.35">
      <c r="L656" s="61" t="s">
        <v>7256</v>
      </c>
      <c r="M656" s="304" t="s">
        <v>15789</v>
      </c>
      <c r="N656" s="62" t="s">
        <v>9780</v>
      </c>
      <c r="O656" s="63" t="s">
        <v>10608</v>
      </c>
      <c r="Q656" s="61" t="s">
        <v>9273</v>
      </c>
    </row>
    <row r="657" spans="12:17" ht="14.5" x14ac:dyDescent="0.35">
      <c r="L657" s="61" t="s">
        <v>7257</v>
      </c>
      <c r="M657" s="304" t="s">
        <v>15790</v>
      </c>
      <c r="N657" s="62" t="s">
        <v>9740</v>
      </c>
      <c r="O657" s="63" t="s">
        <v>10583</v>
      </c>
      <c r="Q657" s="61" t="s">
        <v>9274</v>
      </c>
    </row>
    <row r="658" spans="12:17" ht="14.5" x14ac:dyDescent="0.35">
      <c r="L658" s="61" t="s">
        <v>7258</v>
      </c>
      <c r="M658" s="304" t="s">
        <v>15791</v>
      </c>
      <c r="N658" s="62" t="s">
        <v>9792</v>
      </c>
      <c r="O658" s="63" t="s">
        <v>6637</v>
      </c>
      <c r="Q658" s="61" t="s">
        <v>9275</v>
      </c>
    </row>
    <row r="659" spans="12:17" ht="14.5" x14ac:dyDescent="0.35">
      <c r="L659" s="61" t="s">
        <v>7259</v>
      </c>
      <c r="M659" s="304" t="s">
        <v>15792</v>
      </c>
      <c r="N659" s="62" t="s">
        <v>9783</v>
      </c>
      <c r="O659" s="63" t="s">
        <v>10598</v>
      </c>
      <c r="Q659" s="61" t="s">
        <v>9276</v>
      </c>
    </row>
    <row r="660" spans="12:17" ht="14.5" x14ac:dyDescent="0.35">
      <c r="L660" s="61" t="s">
        <v>7259</v>
      </c>
      <c r="M660" s="304" t="s">
        <v>15793</v>
      </c>
      <c r="N660" s="62" t="s">
        <v>9764</v>
      </c>
      <c r="O660" s="63" t="s">
        <v>10600</v>
      </c>
      <c r="Q660" s="61" t="s">
        <v>9277</v>
      </c>
    </row>
    <row r="661" spans="12:17" ht="14.5" x14ac:dyDescent="0.35">
      <c r="L661" s="61" t="s">
        <v>7259</v>
      </c>
      <c r="M661" s="304" t="s">
        <v>15794</v>
      </c>
      <c r="N661" s="62" t="s">
        <v>9792</v>
      </c>
      <c r="O661" s="63" t="s">
        <v>6638</v>
      </c>
      <c r="Q661" s="61" t="s">
        <v>9278</v>
      </c>
    </row>
    <row r="662" spans="12:17" ht="14.5" x14ac:dyDescent="0.35">
      <c r="L662" s="61" t="s">
        <v>7260</v>
      </c>
      <c r="M662" s="304" t="s">
        <v>15795</v>
      </c>
      <c r="N662" s="62" t="s">
        <v>9787</v>
      </c>
      <c r="O662" s="63" t="s">
        <v>10606</v>
      </c>
      <c r="Q662" s="61" t="s">
        <v>9279</v>
      </c>
    </row>
    <row r="663" spans="12:17" ht="14.5" x14ac:dyDescent="0.35">
      <c r="L663" s="61" t="s">
        <v>7261</v>
      </c>
      <c r="M663" s="304" t="s">
        <v>15796</v>
      </c>
      <c r="N663" s="62" t="s">
        <v>9792</v>
      </c>
      <c r="O663" s="63" t="s">
        <v>6639</v>
      </c>
      <c r="Q663" s="61" t="s">
        <v>9280</v>
      </c>
    </row>
    <row r="664" spans="12:17" ht="14.5" x14ac:dyDescent="0.35">
      <c r="L664" s="61" t="s">
        <v>7262</v>
      </c>
      <c r="M664" s="304" t="s">
        <v>15797</v>
      </c>
      <c r="N664" s="62" t="s">
        <v>9766</v>
      </c>
      <c r="O664" s="63" t="s">
        <v>10595</v>
      </c>
      <c r="Q664" s="61" t="s">
        <v>9281</v>
      </c>
    </row>
    <row r="665" spans="12:17" ht="14.5" x14ac:dyDescent="0.35">
      <c r="L665" s="61" t="s">
        <v>10221</v>
      </c>
      <c r="M665" s="304" t="s">
        <v>15798</v>
      </c>
      <c r="N665" s="62" t="s">
        <v>9736</v>
      </c>
      <c r="O665" s="63" t="s">
        <v>10601</v>
      </c>
      <c r="Q665" s="61" t="s">
        <v>9282</v>
      </c>
    </row>
    <row r="666" spans="12:17" ht="14.5" x14ac:dyDescent="0.35">
      <c r="L666" s="61" t="s">
        <v>10222</v>
      </c>
      <c r="M666" s="304" t="s">
        <v>15799</v>
      </c>
      <c r="N666" s="62" t="s">
        <v>9741</v>
      </c>
      <c r="O666" s="63" t="s">
        <v>10590</v>
      </c>
      <c r="Q666" s="61" t="s">
        <v>9283</v>
      </c>
    </row>
    <row r="667" spans="12:17" ht="14.5" x14ac:dyDescent="0.35">
      <c r="L667" s="61" t="s">
        <v>10223</v>
      </c>
      <c r="M667" s="304" t="s">
        <v>15800</v>
      </c>
      <c r="N667" s="62" t="s">
        <v>9740</v>
      </c>
      <c r="O667" s="63" t="s">
        <v>10580</v>
      </c>
      <c r="Q667" s="61" t="s">
        <v>9284</v>
      </c>
    </row>
    <row r="668" spans="12:17" ht="14.5" x14ac:dyDescent="0.35">
      <c r="L668" s="61" t="s">
        <v>10224</v>
      </c>
      <c r="M668" s="304" t="s">
        <v>15801</v>
      </c>
      <c r="N668" s="62" t="s">
        <v>9800</v>
      </c>
      <c r="O668" s="63" t="s">
        <v>10575</v>
      </c>
      <c r="Q668" s="61" t="s">
        <v>9285</v>
      </c>
    </row>
    <row r="669" spans="12:17" ht="14.5" x14ac:dyDescent="0.35">
      <c r="L669" s="61" t="s">
        <v>10225</v>
      </c>
      <c r="M669" s="304" t="s">
        <v>15802</v>
      </c>
      <c r="N669" s="62" t="s">
        <v>9739</v>
      </c>
      <c r="O669" s="63" t="s">
        <v>10595</v>
      </c>
      <c r="Q669" s="61" t="s">
        <v>9286</v>
      </c>
    </row>
    <row r="670" spans="12:17" ht="14.5" x14ac:dyDescent="0.35">
      <c r="L670" s="61" t="s">
        <v>4357</v>
      </c>
      <c r="M670" s="304" t="s">
        <v>15803</v>
      </c>
      <c r="N670" s="62" t="s">
        <v>4356</v>
      </c>
      <c r="O670" s="63" t="s">
        <v>10598</v>
      </c>
      <c r="Q670" s="61" t="s">
        <v>9287</v>
      </c>
    </row>
    <row r="671" spans="12:17" ht="14.5" x14ac:dyDescent="0.35">
      <c r="L671" s="61" t="s">
        <v>4357</v>
      </c>
      <c r="M671" s="304" t="s">
        <v>15804</v>
      </c>
      <c r="N671" s="62" t="s">
        <v>9748</v>
      </c>
      <c r="O671" s="63" t="s">
        <v>10598</v>
      </c>
      <c r="Q671" s="61" t="s">
        <v>9288</v>
      </c>
    </row>
    <row r="672" spans="12:17" ht="14.5" x14ac:dyDescent="0.35">
      <c r="L672" s="61" t="s">
        <v>4357</v>
      </c>
      <c r="M672" s="304" t="s">
        <v>15805</v>
      </c>
      <c r="N672" s="62" t="s">
        <v>9746</v>
      </c>
      <c r="O672" s="63" t="s">
        <v>6625</v>
      </c>
      <c r="Q672" s="61" t="s">
        <v>9289</v>
      </c>
    </row>
    <row r="673" spans="12:17" ht="14.5" x14ac:dyDescent="0.35">
      <c r="L673" s="61" t="s">
        <v>10226</v>
      </c>
      <c r="M673" s="304" t="s">
        <v>15806</v>
      </c>
      <c r="N673" s="62" t="s">
        <v>9792</v>
      </c>
      <c r="O673" s="63" t="s">
        <v>6640</v>
      </c>
      <c r="Q673" s="61" t="s">
        <v>9290</v>
      </c>
    </row>
    <row r="674" spans="12:17" ht="14.5" x14ac:dyDescent="0.35">
      <c r="L674" s="61" t="s">
        <v>10227</v>
      </c>
      <c r="M674" s="304" t="s">
        <v>15807</v>
      </c>
      <c r="N674" s="62" t="s">
        <v>9772</v>
      </c>
      <c r="O674" s="63" t="s">
        <v>10613</v>
      </c>
      <c r="Q674" s="61" t="s">
        <v>9291</v>
      </c>
    </row>
    <row r="675" spans="12:17" ht="14.5" x14ac:dyDescent="0.35">
      <c r="L675" s="61" t="s">
        <v>10228</v>
      </c>
      <c r="M675" s="304" t="s">
        <v>15808</v>
      </c>
      <c r="N675" s="62" t="s">
        <v>9776</v>
      </c>
      <c r="O675" s="63" t="s">
        <v>10574</v>
      </c>
      <c r="Q675" s="61" t="s">
        <v>9292</v>
      </c>
    </row>
    <row r="676" spans="12:17" ht="14.5" x14ac:dyDescent="0.35">
      <c r="L676" s="61" t="s">
        <v>10228</v>
      </c>
      <c r="M676" s="304" t="s">
        <v>15809</v>
      </c>
      <c r="N676" s="62" t="s">
        <v>9784</v>
      </c>
      <c r="O676" s="63" t="s">
        <v>10583</v>
      </c>
      <c r="Q676" s="61" t="s">
        <v>9293</v>
      </c>
    </row>
    <row r="677" spans="12:17" ht="14.5" x14ac:dyDescent="0.35">
      <c r="L677" s="61" t="s">
        <v>10229</v>
      </c>
      <c r="M677" s="304" t="s">
        <v>15810</v>
      </c>
      <c r="N677" s="62" t="s">
        <v>9736</v>
      </c>
      <c r="O677" s="63" t="s">
        <v>10602</v>
      </c>
      <c r="Q677" s="61" t="s">
        <v>9294</v>
      </c>
    </row>
    <row r="678" spans="12:17" ht="14.5" x14ac:dyDescent="0.35">
      <c r="L678" s="61" t="s">
        <v>10230</v>
      </c>
      <c r="M678" s="304" t="s">
        <v>15811</v>
      </c>
      <c r="N678" s="62" t="s">
        <v>9771</v>
      </c>
      <c r="O678" s="63" t="s">
        <v>10595</v>
      </c>
      <c r="Q678" s="61" t="s">
        <v>9295</v>
      </c>
    </row>
    <row r="679" spans="12:17" ht="14.5" x14ac:dyDescent="0.35">
      <c r="L679" s="61" t="s">
        <v>10231</v>
      </c>
      <c r="M679" s="304" t="s">
        <v>15812</v>
      </c>
      <c r="N679" s="62" t="s">
        <v>9787</v>
      </c>
      <c r="O679" s="63" t="s">
        <v>10608</v>
      </c>
      <c r="Q679" s="61" t="s">
        <v>9296</v>
      </c>
    </row>
    <row r="680" spans="12:17" ht="14.5" x14ac:dyDescent="0.35">
      <c r="L680" s="61" t="s">
        <v>10232</v>
      </c>
      <c r="M680" s="304" t="s">
        <v>15813</v>
      </c>
      <c r="N680" s="62" t="s">
        <v>9790</v>
      </c>
      <c r="O680" s="63" t="s">
        <v>10598</v>
      </c>
      <c r="Q680" s="61" t="s">
        <v>9297</v>
      </c>
    </row>
    <row r="681" spans="12:17" ht="14.5" x14ac:dyDescent="0.35">
      <c r="L681" s="61" t="s">
        <v>10233</v>
      </c>
      <c r="M681" s="304" t="s">
        <v>15814</v>
      </c>
      <c r="N681" s="62" t="s">
        <v>9779</v>
      </c>
      <c r="O681" s="63" t="s">
        <v>10591</v>
      </c>
      <c r="Q681" s="61" t="s">
        <v>9298</v>
      </c>
    </row>
    <row r="682" spans="12:17" ht="14.5" x14ac:dyDescent="0.35">
      <c r="L682" s="61" t="s">
        <v>10234</v>
      </c>
      <c r="M682" s="304" t="s">
        <v>15815</v>
      </c>
      <c r="N682" s="62" t="s">
        <v>9792</v>
      </c>
      <c r="O682" s="63" t="s">
        <v>6641</v>
      </c>
      <c r="Q682" s="61" t="s">
        <v>9299</v>
      </c>
    </row>
    <row r="683" spans="12:17" ht="14.5" x14ac:dyDescent="0.35">
      <c r="L683" s="61" t="s">
        <v>10235</v>
      </c>
      <c r="M683" s="304" t="s">
        <v>15816</v>
      </c>
      <c r="N683" s="62" t="s">
        <v>9782</v>
      </c>
      <c r="O683" s="63" t="s">
        <v>10598</v>
      </c>
      <c r="Q683" s="61" t="s">
        <v>9300</v>
      </c>
    </row>
    <row r="684" spans="12:17" ht="14.5" x14ac:dyDescent="0.35">
      <c r="L684" s="61" t="s">
        <v>10236</v>
      </c>
      <c r="M684" s="304" t="s">
        <v>15817</v>
      </c>
      <c r="N684" s="62" t="s">
        <v>9741</v>
      </c>
      <c r="O684" s="63" t="s">
        <v>10591</v>
      </c>
      <c r="Q684" s="61" t="s">
        <v>9301</v>
      </c>
    </row>
    <row r="685" spans="12:17" ht="14.5" x14ac:dyDescent="0.35">
      <c r="L685" s="61" t="s">
        <v>10237</v>
      </c>
      <c r="M685" s="304" t="s">
        <v>15818</v>
      </c>
      <c r="N685" s="62" t="s">
        <v>9792</v>
      </c>
      <c r="O685" s="63" t="s">
        <v>6642</v>
      </c>
      <c r="Q685" s="61" t="s">
        <v>9302</v>
      </c>
    </row>
    <row r="686" spans="12:17" ht="14.5" x14ac:dyDescent="0.35">
      <c r="L686" s="61" t="s">
        <v>10238</v>
      </c>
      <c r="M686" s="304" t="s">
        <v>15819</v>
      </c>
      <c r="N686" s="62" t="s">
        <v>9783</v>
      </c>
      <c r="O686" s="63" t="s">
        <v>10600</v>
      </c>
      <c r="Q686" s="61" t="s">
        <v>9303</v>
      </c>
    </row>
    <row r="687" spans="12:17" ht="14.5" x14ac:dyDescent="0.35">
      <c r="L687" s="61" t="s">
        <v>10239</v>
      </c>
      <c r="M687" s="304" t="s">
        <v>15820</v>
      </c>
      <c r="N687" s="62" t="s">
        <v>4356</v>
      </c>
      <c r="O687" s="63" t="s">
        <v>10600</v>
      </c>
      <c r="Q687" s="61" t="s">
        <v>9304</v>
      </c>
    </row>
    <row r="688" spans="12:17" ht="14.5" x14ac:dyDescent="0.35">
      <c r="L688" s="61" t="s">
        <v>10240</v>
      </c>
      <c r="M688" s="304" t="s">
        <v>15821</v>
      </c>
      <c r="N688" s="62" t="s">
        <v>9771</v>
      </c>
      <c r="O688" s="63" t="s">
        <v>10598</v>
      </c>
      <c r="Q688" s="61" t="s">
        <v>9305</v>
      </c>
    </row>
    <row r="689" spans="12:17" ht="14.5" x14ac:dyDescent="0.35">
      <c r="L689" s="61" t="s">
        <v>10240</v>
      </c>
      <c r="M689" s="304" t="s">
        <v>15822</v>
      </c>
      <c r="N689" s="62" t="s">
        <v>9736</v>
      </c>
      <c r="O689" s="63" t="s">
        <v>10603</v>
      </c>
      <c r="Q689" s="61" t="s">
        <v>9306</v>
      </c>
    </row>
    <row r="690" spans="12:17" ht="14.5" x14ac:dyDescent="0.35">
      <c r="L690" s="61" t="s">
        <v>10240</v>
      </c>
      <c r="M690" s="304" t="s">
        <v>15823</v>
      </c>
      <c r="N690" s="62" t="s">
        <v>9796</v>
      </c>
      <c r="O690" s="63" t="s">
        <v>6643</v>
      </c>
      <c r="Q690" s="61" t="s">
        <v>9307</v>
      </c>
    </row>
    <row r="691" spans="12:17" ht="14.5" x14ac:dyDescent="0.35">
      <c r="L691" s="61" t="s">
        <v>10241</v>
      </c>
      <c r="M691" s="304" t="s">
        <v>15824</v>
      </c>
      <c r="N691" s="62" t="s">
        <v>9746</v>
      </c>
      <c r="O691" s="63" t="s">
        <v>6628</v>
      </c>
      <c r="Q691" s="61" t="s">
        <v>9308</v>
      </c>
    </row>
    <row r="692" spans="12:17" ht="14.5" x14ac:dyDescent="0.35">
      <c r="L692" s="61" t="s">
        <v>10242</v>
      </c>
      <c r="M692" s="304" t="s">
        <v>15825</v>
      </c>
      <c r="N692" s="62" t="s">
        <v>9764</v>
      </c>
      <c r="O692" s="63" t="s">
        <v>10601</v>
      </c>
      <c r="Q692" s="61" t="s">
        <v>9309</v>
      </c>
    </row>
    <row r="693" spans="12:17" ht="14.5" x14ac:dyDescent="0.35">
      <c r="L693" s="61" t="s">
        <v>10243</v>
      </c>
      <c r="M693" s="304" t="s">
        <v>15826</v>
      </c>
      <c r="N693" s="62" t="s">
        <v>9797</v>
      </c>
      <c r="O693" s="63" t="s">
        <v>10586</v>
      </c>
      <c r="Q693" s="61" t="s">
        <v>9310</v>
      </c>
    </row>
    <row r="694" spans="12:17" ht="14.5" x14ac:dyDescent="0.35">
      <c r="L694" s="61" t="s">
        <v>10244</v>
      </c>
      <c r="M694" s="304" t="s">
        <v>15827</v>
      </c>
      <c r="N694" s="62" t="s">
        <v>9783</v>
      </c>
      <c r="O694" s="63" t="s">
        <v>10601</v>
      </c>
      <c r="Q694" s="61" t="s">
        <v>9311</v>
      </c>
    </row>
    <row r="695" spans="12:17" ht="14.5" x14ac:dyDescent="0.35">
      <c r="L695" s="61" t="s">
        <v>10244</v>
      </c>
      <c r="M695" s="304" t="s">
        <v>15828</v>
      </c>
      <c r="N695" s="62" t="s">
        <v>9796</v>
      </c>
      <c r="O695" s="63" t="s">
        <v>10606</v>
      </c>
      <c r="Q695" s="61" t="s">
        <v>9312</v>
      </c>
    </row>
    <row r="696" spans="12:17" ht="14.5" x14ac:dyDescent="0.35">
      <c r="L696" s="61" t="s">
        <v>10245</v>
      </c>
      <c r="M696" s="304" t="s">
        <v>15829</v>
      </c>
      <c r="N696" s="62" t="s">
        <v>9739</v>
      </c>
      <c r="O696" s="63" t="s">
        <v>10598</v>
      </c>
      <c r="Q696" s="61" t="s">
        <v>9313</v>
      </c>
    </row>
    <row r="697" spans="12:17" ht="14.5" x14ac:dyDescent="0.35">
      <c r="L697" s="61" t="s">
        <v>10246</v>
      </c>
      <c r="M697" s="304" t="s">
        <v>15830</v>
      </c>
      <c r="N697" s="62" t="s">
        <v>9792</v>
      </c>
      <c r="O697" s="63" t="s">
        <v>6644</v>
      </c>
      <c r="Q697" s="61" t="s">
        <v>9314</v>
      </c>
    </row>
    <row r="698" spans="12:17" ht="14.5" x14ac:dyDescent="0.35">
      <c r="L698" s="61" t="s">
        <v>10247</v>
      </c>
      <c r="M698" s="304" t="s">
        <v>15831</v>
      </c>
      <c r="N698" s="62" t="s">
        <v>9780</v>
      </c>
      <c r="O698" s="63" t="s">
        <v>10610</v>
      </c>
      <c r="Q698" s="61" t="s">
        <v>9315</v>
      </c>
    </row>
    <row r="699" spans="12:17" ht="14.5" x14ac:dyDescent="0.35">
      <c r="L699" s="61" t="s">
        <v>10248</v>
      </c>
      <c r="M699" s="304" t="s">
        <v>15832</v>
      </c>
      <c r="N699" s="62" t="s">
        <v>9799</v>
      </c>
      <c r="O699" s="63" t="s">
        <v>10591</v>
      </c>
      <c r="Q699" s="61" t="s">
        <v>9316</v>
      </c>
    </row>
    <row r="700" spans="12:17" ht="14.5" x14ac:dyDescent="0.35">
      <c r="L700" s="61" t="s">
        <v>10248</v>
      </c>
      <c r="M700" s="304" t="s">
        <v>15833</v>
      </c>
      <c r="N700" s="62" t="s">
        <v>9947</v>
      </c>
      <c r="O700" s="63" t="s">
        <v>10593</v>
      </c>
      <c r="Q700" s="61" t="s">
        <v>9317</v>
      </c>
    </row>
    <row r="701" spans="12:17" ht="14.5" x14ac:dyDescent="0.35">
      <c r="L701" s="61" t="s">
        <v>10248</v>
      </c>
      <c r="M701" s="304" t="s">
        <v>15834</v>
      </c>
      <c r="N701" s="62" t="s">
        <v>9782</v>
      </c>
      <c r="O701" s="63" t="s">
        <v>10600</v>
      </c>
      <c r="Q701" s="61" t="s">
        <v>9318</v>
      </c>
    </row>
    <row r="702" spans="12:17" ht="14.5" x14ac:dyDescent="0.35">
      <c r="L702" s="61" t="s">
        <v>10248</v>
      </c>
      <c r="M702" s="304" t="s">
        <v>15835</v>
      </c>
      <c r="N702" s="62" t="s">
        <v>9739</v>
      </c>
      <c r="O702" s="63" t="s">
        <v>10600</v>
      </c>
      <c r="Q702" s="61" t="s">
        <v>9319</v>
      </c>
    </row>
    <row r="703" spans="12:17" ht="14.5" x14ac:dyDescent="0.35">
      <c r="L703" s="61" t="s">
        <v>10248</v>
      </c>
      <c r="M703" s="304" t="s">
        <v>15836</v>
      </c>
      <c r="N703" s="62" t="s">
        <v>9748</v>
      </c>
      <c r="O703" s="63" t="s">
        <v>10600</v>
      </c>
      <c r="Q703" s="61" t="s">
        <v>9320</v>
      </c>
    </row>
    <row r="704" spans="12:17" ht="14.5" x14ac:dyDescent="0.35">
      <c r="L704" s="61" t="s">
        <v>10248</v>
      </c>
      <c r="M704" s="304" t="s">
        <v>15837</v>
      </c>
      <c r="N704" s="62" t="s">
        <v>9764</v>
      </c>
      <c r="O704" s="63" t="s">
        <v>10602</v>
      </c>
      <c r="Q704" s="61" t="s">
        <v>9321</v>
      </c>
    </row>
    <row r="705" spans="12:17" ht="14.5" x14ac:dyDescent="0.35">
      <c r="L705" s="61" t="s">
        <v>10248</v>
      </c>
      <c r="M705" s="304" t="s">
        <v>15838</v>
      </c>
      <c r="N705" s="62" t="s">
        <v>9786</v>
      </c>
      <c r="O705" s="63" t="s">
        <v>10603</v>
      </c>
      <c r="Q705" s="61" t="s">
        <v>9322</v>
      </c>
    </row>
    <row r="706" spans="12:17" ht="14.5" x14ac:dyDescent="0.35">
      <c r="L706" s="61" t="s">
        <v>10248</v>
      </c>
      <c r="M706" s="304" t="s">
        <v>15839</v>
      </c>
      <c r="N706" s="62" t="s">
        <v>9770</v>
      </c>
      <c r="O706" s="63" t="s">
        <v>10603</v>
      </c>
      <c r="Q706" s="61" t="s">
        <v>9323</v>
      </c>
    </row>
    <row r="707" spans="12:17" ht="14.5" x14ac:dyDescent="0.35">
      <c r="L707" s="61" t="s">
        <v>10248</v>
      </c>
      <c r="M707" s="304" t="s">
        <v>15840</v>
      </c>
      <c r="N707" s="62" t="s">
        <v>9763</v>
      </c>
      <c r="O707" s="63" t="s">
        <v>10608</v>
      </c>
      <c r="Q707" s="61" t="s">
        <v>9324</v>
      </c>
    </row>
    <row r="708" spans="12:17" ht="14.5" x14ac:dyDescent="0.35">
      <c r="L708" s="61" t="s">
        <v>10248</v>
      </c>
      <c r="M708" s="304" t="s">
        <v>15841</v>
      </c>
      <c r="N708" s="62" t="s">
        <v>9772</v>
      </c>
      <c r="O708" s="63" t="s">
        <v>10614</v>
      </c>
      <c r="Q708" s="61" t="s">
        <v>9325</v>
      </c>
    </row>
    <row r="709" spans="12:17" ht="14.5" x14ac:dyDescent="0.35">
      <c r="L709" s="61" t="s">
        <v>10248</v>
      </c>
      <c r="M709" s="304" t="s">
        <v>15842</v>
      </c>
      <c r="N709" s="62" t="s">
        <v>9746</v>
      </c>
      <c r="O709" s="63" t="s">
        <v>6630</v>
      </c>
      <c r="Q709" s="61" t="s">
        <v>9326</v>
      </c>
    </row>
    <row r="710" spans="12:17" ht="14.5" x14ac:dyDescent="0.35">
      <c r="L710" s="61" t="s">
        <v>10249</v>
      </c>
      <c r="M710" s="304" t="s">
        <v>15843</v>
      </c>
      <c r="N710" s="62" t="s">
        <v>9783</v>
      </c>
      <c r="O710" s="63" t="s">
        <v>10602</v>
      </c>
      <c r="Q710" s="61" t="s">
        <v>9327</v>
      </c>
    </row>
    <row r="711" spans="12:17" ht="14.5" x14ac:dyDescent="0.35">
      <c r="L711" s="61" t="s">
        <v>2435</v>
      </c>
      <c r="M711" s="304" t="s">
        <v>15844</v>
      </c>
      <c r="N711" s="62" t="s">
        <v>9736</v>
      </c>
      <c r="O711" s="63" t="s">
        <v>10604</v>
      </c>
      <c r="Q711" s="61" t="s">
        <v>9328</v>
      </c>
    </row>
    <row r="712" spans="12:17" ht="14.5" x14ac:dyDescent="0.35">
      <c r="L712" s="61" t="s">
        <v>2436</v>
      </c>
      <c r="M712" s="304" t="s">
        <v>15845</v>
      </c>
      <c r="N712" s="62" t="s">
        <v>9746</v>
      </c>
      <c r="O712" s="63" t="s">
        <v>6631</v>
      </c>
      <c r="Q712" s="61" t="s">
        <v>9329</v>
      </c>
    </row>
    <row r="713" spans="12:17" ht="14.5" x14ac:dyDescent="0.35">
      <c r="L713" s="61" t="s">
        <v>2437</v>
      </c>
      <c r="M713" s="304" t="s">
        <v>15846</v>
      </c>
      <c r="N713" s="62" t="s">
        <v>9739</v>
      </c>
      <c r="O713" s="63" t="s">
        <v>10601</v>
      </c>
      <c r="Q713" s="61" t="s">
        <v>9330</v>
      </c>
    </row>
    <row r="714" spans="12:17" ht="14.5" x14ac:dyDescent="0.35">
      <c r="L714" s="61" t="s">
        <v>2437</v>
      </c>
      <c r="M714" s="304" t="s">
        <v>15847</v>
      </c>
      <c r="N714" s="62" t="s">
        <v>9765</v>
      </c>
      <c r="O714" s="63" t="s">
        <v>10614</v>
      </c>
      <c r="Q714" s="61" t="s">
        <v>9331</v>
      </c>
    </row>
    <row r="715" spans="12:17" ht="14.5" x14ac:dyDescent="0.35">
      <c r="L715" s="61" t="s">
        <v>10774</v>
      </c>
      <c r="M715" s="304" t="s">
        <v>15848</v>
      </c>
      <c r="N715" s="62" t="s">
        <v>9791</v>
      </c>
      <c r="O715" s="63" t="s">
        <v>10600</v>
      </c>
      <c r="Q715" s="61" t="s">
        <v>9332</v>
      </c>
    </row>
    <row r="716" spans="12:17" ht="14.5" x14ac:dyDescent="0.35">
      <c r="L716" s="61" t="s">
        <v>10774</v>
      </c>
      <c r="M716" s="304" t="s">
        <v>15849</v>
      </c>
      <c r="N716" s="62" t="s">
        <v>9792</v>
      </c>
      <c r="O716" s="63" t="s">
        <v>6645</v>
      </c>
      <c r="Q716" s="61" t="s">
        <v>9333</v>
      </c>
    </row>
    <row r="717" spans="12:17" ht="14.5" x14ac:dyDescent="0.35">
      <c r="L717" s="61" t="s">
        <v>10775</v>
      </c>
      <c r="M717" s="304" t="s">
        <v>15850</v>
      </c>
      <c r="N717" s="62" t="s">
        <v>9800</v>
      </c>
      <c r="O717" s="63" t="s">
        <v>10583</v>
      </c>
      <c r="Q717" s="61" t="s">
        <v>9334</v>
      </c>
    </row>
    <row r="718" spans="12:17" ht="14.5" x14ac:dyDescent="0.35">
      <c r="L718" s="61" t="s">
        <v>10775</v>
      </c>
      <c r="M718" s="304" t="s">
        <v>15851</v>
      </c>
      <c r="N718" s="62" t="s">
        <v>9784</v>
      </c>
      <c r="O718" s="63" t="s">
        <v>10580</v>
      </c>
      <c r="Q718" s="61" t="s">
        <v>9335</v>
      </c>
    </row>
    <row r="719" spans="12:17" ht="14.5" x14ac:dyDescent="0.35">
      <c r="L719" s="61" t="s">
        <v>10776</v>
      </c>
      <c r="M719" s="304" t="s">
        <v>15852</v>
      </c>
      <c r="N719" s="62" t="s">
        <v>9792</v>
      </c>
      <c r="O719" s="63" t="s">
        <v>6646</v>
      </c>
      <c r="Q719" s="61" t="s">
        <v>9336</v>
      </c>
    </row>
    <row r="720" spans="12:17" ht="14.5" x14ac:dyDescent="0.35">
      <c r="L720" s="61" t="s">
        <v>10777</v>
      </c>
      <c r="M720" s="304" t="s">
        <v>15853</v>
      </c>
      <c r="N720" s="62" t="s">
        <v>9739</v>
      </c>
      <c r="O720" s="63" t="s">
        <v>10602</v>
      </c>
      <c r="Q720" s="61" t="s">
        <v>9337</v>
      </c>
    </row>
    <row r="721" spans="12:17" ht="14.5" x14ac:dyDescent="0.35">
      <c r="L721" s="61" t="s">
        <v>10778</v>
      </c>
      <c r="M721" s="304" t="s">
        <v>15854</v>
      </c>
      <c r="N721" s="62" t="s">
        <v>4356</v>
      </c>
      <c r="O721" s="63" t="s">
        <v>10601</v>
      </c>
      <c r="Q721" s="61" t="s">
        <v>9338</v>
      </c>
    </row>
    <row r="722" spans="12:17" ht="14.5" x14ac:dyDescent="0.35">
      <c r="L722" s="61" t="s">
        <v>10779</v>
      </c>
      <c r="M722" s="304" t="s">
        <v>15855</v>
      </c>
      <c r="N722" s="62" t="s">
        <v>9741</v>
      </c>
      <c r="O722" s="63" t="s">
        <v>10593</v>
      </c>
      <c r="Q722" s="61" t="s">
        <v>9339</v>
      </c>
    </row>
    <row r="723" spans="12:17" ht="14.5" x14ac:dyDescent="0.35">
      <c r="L723" s="61" t="s">
        <v>10780</v>
      </c>
      <c r="M723" s="304" t="s">
        <v>15856</v>
      </c>
      <c r="N723" s="62" t="s">
        <v>9792</v>
      </c>
      <c r="O723" s="63" t="s">
        <v>6647</v>
      </c>
      <c r="Q723" s="61" t="s">
        <v>9340</v>
      </c>
    </row>
    <row r="724" spans="12:17" ht="14.5" x14ac:dyDescent="0.35">
      <c r="L724" s="61" t="s">
        <v>10781</v>
      </c>
      <c r="M724" s="304" t="s">
        <v>15857</v>
      </c>
      <c r="N724" s="62" t="s">
        <v>9787</v>
      </c>
      <c r="O724" s="63" t="s">
        <v>10610</v>
      </c>
      <c r="Q724" s="61" t="s">
        <v>9341</v>
      </c>
    </row>
    <row r="725" spans="12:17" ht="14.5" x14ac:dyDescent="0.35">
      <c r="L725" s="61" t="s">
        <v>10782</v>
      </c>
      <c r="M725" s="304" t="s">
        <v>15858</v>
      </c>
      <c r="N725" s="62" t="s">
        <v>9736</v>
      </c>
      <c r="O725" s="63" t="s">
        <v>10605</v>
      </c>
      <c r="Q725" s="61" t="s">
        <v>9342</v>
      </c>
    </row>
    <row r="726" spans="12:17" ht="14.5" x14ac:dyDescent="0.35">
      <c r="L726" s="61" t="s">
        <v>10783</v>
      </c>
      <c r="M726" s="304" t="s">
        <v>15859</v>
      </c>
      <c r="N726" s="62" t="s">
        <v>9796</v>
      </c>
      <c r="O726" s="63" t="s">
        <v>10608</v>
      </c>
      <c r="Q726" s="61" t="s">
        <v>9343</v>
      </c>
    </row>
    <row r="727" spans="12:17" ht="14.5" x14ac:dyDescent="0.35">
      <c r="L727" s="61" t="s">
        <v>8020</v>
      </c>
      <c r="M727" s="304" t="s">
        <v>15860</v>
      </c>
      <c r="N727" s="62" t="s">
        <v>9767</v>
      </c>
      <c r="O727" s="63" t="s">
        <v>10573</v>
      </c>
      <c r="Q727" s="61" t="s">
        <v>9344</v>
      </c>
    </row>
    <row r="728" spans="12:17" ht="14.5" x14ac:dyDescent="0.35">
      <c r="L728" s="61" t="s">
        <v>8020</v>
      </c>
      <c r="M728" s="304" t="s">
        <v>15861</v>
      </c>
      <c r="N728" s="62" t="s">
        <v>9777</v>
      </c>
      <c r="O728" s="63" t="s">
        <v>10583</v>
      </c>
      <c r="Q728" s="61" t="s">
        <v>9345</v>
      </c>
    </row>
    <row r="729" spans="12:17" ht="14.5" x14ac:dyDescent="0.35">
      <c r="L729" s="61" t="s">
        <v>8020</v>
      </c>
      <c r="M729" s="304" t="s">
        <v>15862</v>
      </c>
      <c r="N729" s="62" t="s">
        <v>9791</v>
      </c>
      <c r="O729" s="63" t="s">
        <v>10601</v>
      </c>
      <c r="Q729" s="61" t="s">
        <v>9346</v>
      </c>
    </row>
    <row r="730" spans="12:17" ht="14.5" x14ac:dyDescent="0.35">
      <c r="L730" s="61" t="s">
        <v>8020</v>
      </c>
      <c r="M730" s="304" t="s">
        <v>15863</v>
      </c>
      <c r="N730" s="62" t="s">
        <v>9748</v>
      </c>
      <c r="O730" s="63" t="s">
        <v>10601</v>
      </c>
      <c r="Q730" s="61" t="s">
        <v>9347</v>
      </c>
    </row>
    <row r="731" spans="12:17" ht="14.5" x14ac:dyDescent="0.35">
      <c r="L731" s="61" t="s">
        <v>8020</v>
      </c>
      <c r="M731" s="304" t="s">
        <v>15864</v>
      </c>
      <c r="N731" s="62" t="s">
        <v>9786</v>
      </c>
      <c r="O731" s="63" t="s">
        <v>10604</v>
      </c>
      <c r="Q731" s="61" t="s">
        <v>9348</v>
      </c>
    </row>
    <row r="732" spans="12:17" ht="14.5" x14ac:dyDescent="0.35">
      <c r="L732" s="61" t="s">
        <v>8020</v>
      </c>
      <c r="M732" s="304" t="s">
        <v>15865</v>
      </c>
      <c r="N732" s="62" t="s">
        <v>9796</v>
      </c>
      <c r="O732" s="63" t="s">
        <v>10610</v>
      </c>
      <c r="Q732" s="61" t="s">
        <v>9349</v>
      </c>
    </row>
    <row r="733" spans="12:17" ht="14.5" x14ac:dyDescent="0.35">
      <c r="L733" s="61" t="s">
        <v>8020</v>
      </c>
      <c r="M733" s="304" t="s">
        <v>15866</v>
      </c>
      <c r="N733" s="62" t="s">
        <v>9780</v>
      </c>
      <c r="O733" s="63" t="s">
        <v>10612</v>
      </c>
      <c r="Q733" s="61" t="s">
        <v>9350</v>
      </c>
    </row>
    <row r="734" spans="12:17" ht="14.5" x14ac:dyDescent="0.35">
      <c r="L734" s="61" t="s">
        <v>8020</v>
      </c>
      <c r="M734" s="304" t="s">
        <v>15867</v>
      </c>
      <c r="N734" s="62" t="s">
        <v>9765</v>
      </c>
      <c r="O734" s="63" t="s">
        <v>10615</v>
      </c>
      <c r="Q734" s="61" t="s">
        <v>9351</v>
      </c>
    </row>
    <row r="735" spans="12:17" ht="14.5" x14ac:dyDescent="0.35">
      <c r="L735" s="61" t="s">
        <v>8021</v>
      </c>
      <c r="M735" s="304" t="s">
        <v>15868</v>
      </c>
      <c r="N735" s="62" t="s">
        <v>9774</v>
      </c>
      <c r="O735" s="63" t="s">
        <v>10603</v>
      </c>
      <c r="Q735" s="61" t="s">
        <v>9352</v>
      </c>
    </row>
    <row r="736" spans="12:17" ht="14.5" x14ac:dyDescent="0.35">
      <c r="L736" s="61" t="s">
        <v>8022</v>
      </c>
      <c r="M736" s="304" t="s">
        <v>15869</v>
      </c>
      <c r="N736" s="62" t="s">
        <v>9780</v>
      </c>
      <c r="O736" s="63" t="s">
        <v>10613</v>
      </c>
      <c r="Q736" s="61" t="s">
        <v>9353</v>
      </c>
    </row>
    <row r="737" spans="12:17" ht="14.5" x14ac:dyDescent="0.35">
      <c r="L737" s="61" t="s">
        <v>8023</v>
      </c>
      <c r="M737" s="304" t="s">
        <v>15870</v>
      </c>
      <c r="N737" s="62" t="s">
        <v>9778</v>
      </c>
      <c r="O737" s="63" t="s">
        <v>10575</v>
      </c>
      <c r="Q737" s="61" t="s">
        <v>9354</v>
      </c>
    </row>
    <row r="738" spans="12:17" ht="14.5" x14ac:dyDescent="0.35">
      <c r="L738" s="61" t="s">
        <v>8023</v>
      </c>
      <c r="M738" s="304" t="s">
        <v>15871</v>
      </c>
      <c r="N738" s="62" t="s">
        <v>9784</v>
      </c>
      <c r="O738" s="63" t="s">
        <v>10586</v>
      </c>
      <c r="Q738" s="61" t="s">
        <v>9355</v>
      </c>
    </row>
    <row r="739" spans="12:17" ht="14.5" x14ac:dyDescent="0.35">
      <c r="L739" s="61" t="s">
        <v>8024</v>
      </c>
      <c r="M739" s="304" t="s">
        <v>15872</v>
      </c>
      <c r="N739" s="62" t="s">
        <v>9773</v>
      </c>
      <c r="O739" s="63" t="s">
        <v>10588</v>
      </c>
      <c r="Q739" s="61" t="s">
        <v>9356</v>
      </c>
    </row>
    <row r="740" spans="12:17" ht="14.5" x14ac:dyDescent="0.35">
      <c r="L740" s="61" t="s">
        <v>8024</v>
      </c>
      <c r="M740" s="304" t="s">
        <v>15873</v>
      </c>
      <c r="N740" s="62" t="s">
        <v>9741</v>
      </c>
      <c r="O740" s="63" t="s">
        <v>10594</v>
      </c>
      <c r="Q740" s="61" t="s">
        <v>8143</v>
      </c>
    </row>
    <row r="741" spans="12:17" ht="14.5" x14ac:dyDescent="0.35">
      <c r="L741" s="61" t="s">
        <v>8024</v>
      </c>
      <c r="M741" s="304" t="s">
        <v>15874</v>
      </c>
      <c r="N741" s="62" t="s">
        <v>9790</v>
      </c>
      <c r="O741" s="63" t="s">
        <v>10600</v>
      </c>
      <c r="Q741" s="61" t="s">
        <v>9357</v>
      </c>
    </row>
    <row r="742" spans="12:17" ht="14.5" x14ac:dyDescent="0.35">
      <c r="L742" s="61" t="s">
        <v>8024</v>
      </c>
      <c r="M742" s="304" t="s">
        <v>15875</v>
      </c>
      <c r="N742" s="62" t="s">
        <v>9747</v>
      </c>
      <c r="O742" s="63" t="s">
        <v>10602</v>
      </c>
      <c r="Q742" s="61" t="s">
        <v>9358</v>
      </c>
    </row>
    <row r="743" spans="12:17" ht="14.5" x14ac:dyDescent="0.35">
      <c r="L743" s="61" t="s">
        <v>8024</v>
      </c>
      <c r="M743" s="304" t="s">
        <v>15876</v>
      </c>
      <c r="N743" s="62" t="s">
        <v>9783</v>
      </c>
      <c r="O743" s="63" t="s">
        <v>10603</v>
      </c>
      <c r="Q743" s="61" t="s">
        <v>5345</v>
      </c>
    </row>
    <row r="744" spans="12:17" ht="14.5" x14ac:dyDescent="0.35">
      <c r="L744" s="61" t="s">
        <v>8024</v>
      </c>
      <c r="M744" s="304" t="s">
        <v>15877</v>
      </c>
      <c r="N744" s="62" t="s">
        <v>9774</v>
      </c>
      <c r="O744" s="63" t="s">
        <v>10604</v>
      </c>
      <c r="Q744" s="61" t="s">
        <v>4304</v>
      </c>
    </row>
    <row r="745" spans="12:17" ht="14.5" x14ac:dyDescent="0.35">
      <c r="L745" s="61" t="s">
        <v>8025</v>
      </c>
      <c r="M745" s="304" t="s">
        <v>15878</v>
      </c>
      <c r="N745" s="62" t="s">
        <v>9782</v>
      </c>
      <c r="O745" s="63" t="s">
        <v>10601</v>
      </c>
      <c r="Q745" s="61" t="s">
        <v>5346</v>
      </c>
    </row>
    <row r="746" spans="12:17" ht="14.5" x14ac:dyDescent="0.35">
      <c r="L746" s="61" t="s">
        <v>8026</v>
      </c>
      <c r="M746" s="304" t="s">
        <v>15879</v>
      </c>
      <c r="N746" s="62" t="s">
        <v>9745</v>
      </c>
      <c r="O746" s="63" t="s">
        <v>10593</v>
      </c>
      <c r="Q746" s="61" t="s">
        <v>5347</v>
      </c>
    </row>
    <row r="747" spans="12:17" ht="14.5" x14ac:dyDescent="0.35">
      <c r="L747" s="61" t="s">
        <v>8026</v>
      </c>
      <c r="M747" s="304" t="s">
        <v>15880</v>
      </c>
      <c r="N747" s="62" t="s">
        <v>9772</v>
      </c>
      <c r="O747" s="63" t="s">
        <v>10615</v>
      </c>
      <c r="Q747" s="61" t="s">
        <v>5348</v>
      </c>
    </row>
    <row r="748" spans="12:17" ht="14.5" x14ac:dyDescent="0.35">
      <c r="L748" s="61" t="s">
        <v>8026</v>
      </c>
      <c r="M748" s="304" t="s">
        <v>15881</v>
      </c>
      <c r="N748" s="62" t="s">
        <v>9746</v>
      </c>
      <c r="O748" s="63" t="s">
        <v>6632</v>
      </c>
      <c r="Q748" s="61" t="s">
        <v>5349</v>
      </c>
    </row>
    <row r="749" spans="12:17" ht="14.5" x14ac:dyDescent="0.35">
      <c r="L749" s="61" t="s">
        <v>8027</v>
      </c>
      <c r="M749" s="304" t="s">
        <v>15882</v>
      </c>
      <c r="N749" s="62" t="s">
        <v>9793</v>
      </c>
      <c r="O749" s="63" t="s">
        <v>10575</v>
      </c>
      <c r="Q749" s="61" t="s">
        <v>5350</v>
      </c>
    </row>
    <row r="750" spans="12:17" ht="14.5" x14ac:dyDescent="0.35">
      <c r="L750" s="61" t="s">
        <v>8028</v>
      </c>
      <c r="M750" s="304" t="s">
        <v>15883</v>
      </c>
      <c r="N750" s="62" t="s">
        <v>4356</v>
      </c>
      <c r="O750" s="63" t="s">
        <v>10602</v>
      </c>
      <c r="Q750" s="61" t="s">
        <v>5351</v>
      </c>
    </row>
    <row r="751" spans="12:17" ht="14.5" x14ac:dyDescent="0.35">
      <c r="L751" s="61" t="s">
        <v>8028</v>
      </c>
      <c r="M751" s="304" t="s">
        <v>15884</v>
      </c>
      <c r="N751" s="62" t="s">
        <v>9774</v>
      </c>
      <c r="O751" s="63" t="s">
        <v>10605</v>
      </c>
      <c r="Q751" s="61" t="s">
        <v>5352</v>
      </c>
    </row>
    <row r="752" spans="12:17" ht="14.5" x14ac:dyDescent="0.35">
      <c r="L752" s="61" t="s">
        <v>8029</v>
      </c>
      <c r="M752" s="304" t="s">
        <v>15885</v>
      </c>
      <c r="N752" s="62" t="s">
        <v>9736</v>
      </c>
      <c r="O752" s="63" t="s">
        <v>10606</v>
      </c>
      <c r="Q752" s="61" t="s">
        <v>5353</v>
      </c>
    </row>
    <row r="753" spans="12:17" ht="14.5" x14ac:dyDescent="0.35">
      <c r="L753" s="61" t="s">
        <v>8030</v>
      </c>
      <c r="M753" s="304" t="s">
        <v>15886</v>
      </c>
      <c r="N753" s="62" t="s">
        <v>9792</v>
      </c>
      <c r="O753" s="63" t="s">
        <v>6648</v>
      </c>
      <c r="Q753" s="61" t="s">
        <v>5354</v>
      </c>
    </row>
    <row r="754" spans="12:17" ht="14.5" x14ac:dyDescent="0.35">
      <c r="L754" s="61" t="s">
        <v>8031</v>
      </c>
      <c r="M754" s="304" t="s">
        <v>15887</v>
      </c>
      <c r="N754" s="62" t="s">
        <v>9739</v>
      </c>
      <c r="O754" s="63" t="s">
        <v>10603</v>
      </c>
      <c r="Q754" s="61" t="s">
        <v>5355</v>
      </c>
    </row>
    <row r="755" spans="12:17" ht="14.5" x14ac:dyDescent="0.35">
      <c r="L755" s="61" t="s">
        <v>8031</v>
      </c>
      <c r="M755" s="304" t="s">
        <v>15888</v>
      </c>
      <c r="N755" s="62" t="s">
        <v>9736</v>
      </c>
      <c r="O755" s="63" t="s">
        <v>10608</v>
      </c>
      <c r="Q755" s="61" t="s">
        <v>5356</v>
      </c>
    </row>
    <row r="756" spans="12:17" ht="14.5" x14ac:dyDescent="0.35">
      <c r="L756" s="61" t="s">
        <v>8031</v>
      </c>
      <c r="M756" s="304" t="s">
        <v>15889</v>
      </c>
      <c r="N756" s="62" t="s">
        <v>9763</v>
      </c>
      <c r="O756" s="63" t="s">
        <v>10610</v>
      </c>
      <c r="Q756" s="61" t="s">
        <v>5357</v>
      </c>
    </row>
    <row r="757" spans="12:17" ht="14.5" x14ac:dyDescent="0.35">
      <c r="L757" s="61" t="s">
        <v>8031</v>
      </c>
      <c r="M757" s="304" t="s">
        <v>15890</v>
      </c>
      <c r="N757" s="62" t="s">
        <v>9772</v>
      </c>
      <c r="O757" s="63" t="s">
        <v>6615</v>
      </c>
      <c r="Q757" s="61" t="s">
        <v>5358</v>
      </c>
    </row>
    <row r="758" spans="12:17" ht="14.5" x14ac:dyDescent="0.35">
      <c r="L758" s="61" t="s">
        <v>8031</v>
      </c>
      <c r="M758" s="304" t="s">
        <v>15891</v>
      </c>
      <c r="N758" s="62" t="s">
        <v>9792</v>
      </c>
      <c r="O758" s="63" t="s">
        <v>6649</v>
      </c>
      <c r="Q758" s="61" t="s">
        <v>5359</v>
      </c>
    </row>
    <row r="759" spans="12:17" ht="14.5" x14ac:dyDescent="0.35">
      <c r="L759" s="61" t="s">
        <v>8032</v>
      </c>
      <c r="M759" s="304" t="s">
        <v>15892</v>
      </c>
      <c r="N759" s="62" t="s">
        <v>9799</v>
      </c>
      <c r="O759" s="63" t="s">
        <v>10593</v>
      </c>
      <c r="Q759" s="61" t="s">
        <v>5360</v>
      </c>
    </row>
    <row r="760" spans="12:17" ht="14.5" x14ac:dyDescent="0.35">
      <c r="L760" s="61" t="s">
        <v>8033</v>
      </c>
      <c r="M760" s="304" t="s">
        <v>15893</v>
      </c>
      <c r="N760" s="62" t="s">
        <v>9773</v>
      </c>
      <c r="O760" s="63" t="s">
        <v>10589</v>
      </c>
      <c r="Q760" s="61" t="s">
        <v>5361</v>
      </c>
    </row>
    <row r="761" spans="12:17" ht="14.5" x14ac:dyDescent="0.35">
      <c r="L761" s="61" t="s">
        <v>8034</v>
      </c>
      <c r="M761" s="304" t="s">
        <v>15894</v>
      </c>
      <c r="N761" s="62" t="s">
        <v>9796</v>
      </c>
      <c r="O761" s="63" t="s">
        <v>6650</v>
      </c>
      <c r="Q761" s="61" t="s">
        <v>5362</v>
      </c>
    </row>
    <row r="762" spans="12:17" ht="14.5" x14ac:dyDescent="0.35">
      <c r="L762" s="61" t="s">
        <v>8035</v>
      </c>
      <c r="M762" s="304" t="s">
        <v>15895</v>
      </c>
      <c r="N762" s="62" t="s">
        <v>9780</v>
      </c>
      <c r="O762" s="63" t="s">
        <v>10614</v>
      </c>
      <c r="Q762" s="61" t="s">
        <v>5363</v>
      </c>
    </row>
    <row r="763" spans="12:17" ht="14.5" x14ac:dyDescent="0.35">
      <c r="L763" s="61" t="s">
        <v>8036</v>
      </c>
      <c r="M763" s="304" t="s">
        <v>15896</v>
      </c>
      <c r="N763" s="62" t="s">
        <v>9782</v>
      </c>
      <c r="O763" s="63" t="s">
        <v>10602</v>
      </c>
      <c r="Q763" s="61" t="s">
        <v>5364</v>
      </c>
    </row>
    <row r="764" spans="12:17" ht="14.5" x14ac:dyDescent="0.35">
      <c r="L764" s="61" t="s">
        <v>8037</v>
      </c>
      <c r="M764" s="304" t="s">
        <v>15897</v>
      </c>
      <c r="N764" s="62" t="s">
        <v>9789</v>
      </c>
      <c r="O764" s="63" t="s">
        <v>10598</v>
      </c>
      <c r="Q764" s="61" t="s">
        <v>5365</v>
      </c>
    </row>
    <row r="765" spans="12:17" ht="14.5" x14ac:dyDescent="0.35">
      <c r="L765" s="61" t="s">
        <v>8038</v>
      </c>
      <c r="M765" s="304" t="s">
        <v>15898</v>
      </c>
      <c r="N765" s="62" t="s">
        <v>9786</v>
      </c>
      <c r="O765" s="63" t="s">
        <v>10605</v>
      </c>
      <c r="Q765" s="61" t="s">
        <v>5366</v>
      </c>
    </row>
    <row r="766" spans="12:17" ht="14.5" x14ac:dyDescent="0.35">
      <c r="L766" s="61" t="s">
        <v>8039</v>
      </c>
      <c r="M766" s="304" t="s">
        <v>15899</v>
      </c>
      <c r="N766" s="62" t="s">
        <v>9791</v>
      </c>
      <c r="O766" s="63" t="s">
        <v>10602</v>
      </c>
      <c r="Q766" s="61" t="s">
        <v>5367</v>
      </c>
    </row>
    <row r="767" spans="12:17" ht="14.5" x14ac:dyDescent="0.35">
      <c r="L767" s="61" t="s">
        <v>8039</v>
      </c>
      <c r="M767" s="304" t="s">
        <v>15900</v>
      </c>
      <c r="N767" s="62" t="s">
        <v>9780</v>
      </c>
      <c r="O767" s="63" t="s">
        <v>10615</v>
      </c>
      <c r="Q767" s="61" t="s">
        <v>5368</v>
      </c>
    </row>
    <row r="768" spans="12:17" ht="14.5" x14ac:dyDescent="0.35">
      <c r="L768" s="61" t="s">
        <v>8040</v>
      </c>
      <c r="M768" s="304" t="s">
        <v>15901</v>
      </c>
      <c r="N768" s="62" t="s">
        <v>9780</v>
      </c>
      <c r="O768" s="63" t="s">
        <v>6615</v>
      </c>
      <c r="Q768" s="61" t="s">
        <v>5369</v>
      </c>
    </row>
    <row r="769" spans="12:17" ht="14.5" x14ac:dyDescent="0.35">
      <c r="L769" s="61" t="s">
        <v>8041</v>
      </c>
      <c r="M769" s="304" t="s">
        <v>15902</v>
      </c>
      <c r="N769" s="62" t="s">
        <v>9947</v>
      </c>
      <c r="O769" s="63" t="s">
        <v>10594</v>
      </c>
      <c r="Q769" s="61" t="s">
        <v>5370</v>
      </c>
    </row>
    <row r="770" spans="12:17" ht="14.5" x14ac:dyDescent="0.35">
      <c r="L770" s="61" t="s">
        <v>8041</v>
      </c>
      <c r="M770" s="304" t="s">
        <v>15903</v>
      </c>
      <c r="N770" s="62" t="s">
        <v>9765</v>
      </c>
      <c r="O770" s="63" t="s">
        <v>6615</v>
      </c>
      <c r="Q770" s="61" t="s">
        <v>5371</v>
      </c>
    </row>
    <row r="771" spans="12:17" ht="14.5" x14ac:dyDescent="0.35">
      <c r="L771" s="61" t="s">
        <v>8041</v>
      </c>
      <c r="M771" s="304" t="s">
        <v>15904</v>
      </c>
      <c r="N771" s="62" t="s">
        <v>9772</v>
      </c>
      <c r="O771" s="63" t="s">
        <v>6616</v>
      </c>
      <c r="Q771" s="61" t="s">
        <v>5372</v>
      </c>
    </row>
    <row r="772" spans="12:17" ht="14.5" x14ac:dyDescent="0.35">
      <c r="L772" s="61" t="s">
        <v>8042</v>
      </c>
      <c r="M772" s="304" t="s">
        <v>15905</v>
      </c>
      <c r="N772" s="62" t="s">
        <v>9793</v>
      </c>
      <c r="O772" s="63" t="s">
        <v>10583</v>
      </c>
      <c r="Q772" s="61" t="s">
        <v>5373</v>
      </c>
    </row>
    <row r="773" spans="12:17" ht="14.5" x14ac:dyDescent="0.35">
      <c r="L773" s="61" t="s">
        <v>8042</v>
      </c>
      <c r="M773" s="304" t="s">
        <v>15906</v>
      </c>
      <c r="N773" s="62" t="s">
        <v>9763</v>
      </c>
      <c r="O773" s="63" t="s">
        <v>10612</v>
      </c>
      <c r="Q773" s="61" t="s">
        <v>2544</v>
      </c>
    </row>
    <row r="774" spans="12:17" ht="14.5" x14ac:dyDescent="0.35">
      <c r="L774" s="61" t="s">
        <v>8043</v>
      </c>
      <c r="M774" s="304" t="s">
        <v>15907</v>
      </c>
      <c r="N774" s="62" t="s">
        <v>9790</v>
      </c>
      <c r="O774" s="63" t="s">
        <v>10601</v>
      </c>
      <c r="Q774" s="61" t="s">
        <v>2545</v>
      </c>
    </row>
    <row r="775" spans="12:17" ht="14.5" x14ac:dyDescent="0.35">
      <c r="L775" s="61" t="s">
        <v>8044</v>
      </c>
      <c r="M775" s="304" t="s">
        <v>15908</v>
      </c>
      <c r="N775" s="62" t="s">
        <v>9774</v>
      </c>
      <c r="O775" s="63" t="s">
        <v>10606</v>
      </c>
      <c r="Q775" s="61" t="s">
        <v>2546</v>
      </c>
    </row>
    <row r="776" spans="12:17" ht="14.5" x14ac:dyDescent="0.35">
      <c r="L776" s="61" t="s">
        <v>8045</v>
      </c>
      <c r="M776" s="304" t="s">
        <v>15909</v>
      </c>
      <c r="N776" s="62" t="s">
        <v>9773</v>
      </c>
      <c r="O776" s="63" t="s">
        <v>10590</v>
      </c>
      <c r="Q776" s="61" t="s">
        <v>2547</v>
      </c>
    </row>
    <row r="777" spans="12:17" ht="14.5" x14ac:dyDescent="0.35">
      <c r="L777" s="61" t="s">
        <v>8045</v>
      </c>
      <c r="M777" s="304" t="s">
        <v>15910</v>
      </c>
      <c r="N777" s="62" t="s">
        <v>9774</v>
      </c>
      <c r="O777" s="63" t="s">
        <v>10608</v>
      </c>
      <c r="Q777" s="61" t="s">
        <v>2548</v>
      </c>
    </row>
    <row r="778" spans="12:17" ht="14.5" x14ac:dyDescent="0.35">
      <c r="L778" s="61" t="s">
        <v>8045</v>
      </c>
      <c r="M778" s="304" t="s">
        <v>15911</v>
      </c>
      <c r="N778" s="62" t="s">
        <v>9746</v>
      </c>
      <c r="O778" s="63" t="s">
        <v>6633</v>
      </c>
      <c r="Q778" s="61" t="s">
        <v>2549</v>
      </c>
    </row>
    <row r="779" spans="12:17" ht="14.5" x14ac:dyDescent="0.35">
      <c r="L779" s="61" t="s">
        <v>8045</v>
      </c>
      <c r="M779" s="304" t="s">
        <v>15912</v>
      </c>
      <c r="N779" s="62" t="s">
        <v>9792</v>
      </c>
      <c r="O779" s="63" t="s">
        <v>6651</v>
      </c>
      <c r="Q779" s="61" t="s">
        <v>2550</v>
      </c>
    </row>
    <row r="780" spans="12:17" ht="14.5" x14ac:dyDescent="0.35">
      <c r="L780" s="61" t="s">
        <v>5230</v>
      </c>
      <c r="M780" s="304" t="s">
        <v>15913</v>
      </c>
      <c r="N780" s="62" t="s">
        <v>9790</v>
      </c>
      <c r="O780" s="63" t="s">
        <v>10602</v>
      </c>
      <c r="Q780" s="61" t="s">
        <v>2551</v>
      </c>
    </row>
    <row r="781" spans="12:17" ht="14.5" x14ac:dyDescent="0.35">
      <c r="L781" s="61" t="s">
        <v>5231</v>
      </c>
      <c r="M781" s="304" t="s">
        <v>15914</v>
      </c>
      <c r="N781" s="62" t="s">
        <v>9778</v>
      </c>
      <c r="O781" s="63" t="s">
        <v>10583</v>
      </c>
      <c r="Q781" s="61" t="s">
        <v>2552</v>
      </c>
    </row>
    <row r="782" spans="12:17" ht="14.5" x14ac:dyDescent="0.35">
      <c r="L782" s="61" t="s">
        <v>5232</v>
      </c>
      <c r="M782" s="304" t="s">
        <v>15915</v>
      </c>
      <c r="N782" s="62" t="s">
        <v>9947</v>
      </c>
      <c r="O782" s="63" t="s">
        <v>10600</v>
      </c>
      <c r="Q782" s="61" t="s">
        <v>2553</v>
      </c>
    </row>
    <row r="783" spans="12:17" ht="14.5" x14ac:dyDescent="0.35">
      <c r="L783" s="61" t="s">
        <v>5232</v>
      </c>
      <c r="M783" s="304" t="s">
        <v>15916</v>
      </c>
      <c r="N783" s="62" t="s">
        <v>9748</v>
      </c>
      <c r="O783" s="63" t="s">
        <v>10602</v>
      </c>
      <c r="Q783" s="61" t="s">
        <v>2554</v>
      </c>
    </row>
    <row r="784" spans="12:17" ht="14.5" x14ac:dyDescent="0.35">
      <c r="L784" s="61" t="s">
        <v>5232</v>
      </c>
      <c r="M784" s="304" t="s">
        <v>15917</v>
      </c>
      <c r="N784" s="62" t="s">
        <v>9791</v>
      </c>
      <c r="O784" s="63" t="s">
        <v>10604</v>
      </c>
      <c r="Q784" s="61" t="s">
        <v>2555</v>
      </c>
    </row>
    <row r="785" spans="12:17" ht="14.5" x14ac:dyDescent="0.35">
      <c r="L785" s="61" t="s">
        <v>5232</v>
      </c>
      <c r="M785" s="304" t="s">
        <v>15918</v>
      </c>
      <c r="N785" s="62" t="s">
        <v>9736</v>
      </c>
      <c r="O785" s="63" t="s">
        <v>10610</v>
      </c>
      <c r="Q785" s="61" t="s">
        <v>2556</v>
      </c>
    </row>
    <row r="786" spans="12:17" ht="14.5" x14ac:dyDescent="0.35">
      <c r="L786" s="61" t="s">
        <v>5232</v>
      </c>
      <c r="M786" s="304" t="s">
        <v>15919</v>
      </c>
      <c r="N786" s="62" t="s">
        <v>9772</v>
      </c>
      <c r="O786" s="63" t="s">
        <v>6617</v>
      </c>
      <c r="Q786" s="61" t="s">
        <v>2557</v>
      </c>
    </row>
    <row r="787" spans="12:17" ht="14.5" x14ac:dyDescent="0.35">
      <c r="L787" s="61" t="s">
        <v>5232</v>
      </c>
      <c r="M787" s="304" t="s">
        <v>15920</v>
      </c>
      <c r="N787" s="62" t="s">
        <v>9746</v>
      </c>
      <c r="O787" s="63" t="s">
        <v>6636</v>
      </c>
      <c r="Q787" s="61" t="s">
        <v>2558</v>
      </c>
    </row>
    <row r="788" spans="12:17" ht="14.5" x14ac:dyDescent="0.35">
      <c r="L788" s="61" t="s">
        <v>5233</v>
      </c>
      <c r="M788" s="304" t="s">
        <v>15921</v>
      </c>
      <c r="N788" s="62" t="s">
        <v>9745</v>
      </c>
      <c r="O788" s="63" t="s">
        <v>10594</v>
      </c>
      <c r="Q788" s="61" t="s">
        <v>2559</v>
      </c>
    </row>
    <row r="789" spans="12:17" ht="14.5" x14ac:dyDescent="0.35">
      <c r="L789" s="61" t="s">
        <v>5233</v>
      </c>
      <c r="M789" s="304" t="s">
        <v>15922</v>
      </c>
      <c r="N789" s="62" t="s">
        <v>9766</v>
      </c>
      <c r="O789" s="63" t="s">
        <v>10598</v>
      </c>
      <c r="Q789" s="61" t="s">
        <v>4303</v>
      </c>
    </row>
    <row r="790" spans="12:17" ht="14.5" x14ac:dyDescent="0.35">
      <c r="L790" s="61" t="s">
        <v>5233</v>
      </c>
      <c r="M790" s="304" t="s">
        <v>15923</v>
      </c>
      <c r="N790" s="62" t="s">
        <v>9771</v>
      </c>
      <c r="O790" s="63" t="s">
        <v>10600</v>
      </c>
      <c r="Q790" s="61" t="s">
        <v>8144</v>
      </c>
    </row>
    <row r="791" spans="12:17" ht="14.5" x14ac:dyDescent="0.35">
      <c r="L791" s="61" t="s">
        <v>5234</v>
      </c>
      <c r="M791" s="304" t="s">
        <v>15924</v>
      </c>
      <c r="N791" s="62" t="s">
        <v>9748</v>
      </c>
      <c r="O791" s="63" t="s">
        <v>10603</v>
      </c>
      <c r="Q791" s="61" t="s">
        <v>2560</v>
      </c>
    </row>
    <row r="792" spans="12:17" ht="14.5" x14ac:dyDescent="0.35">
      <c r="L792" s="61" t="s">
        <v>5234</v>
      </c>
      <c r="M792" s="304" t="s">
        <v>15925</v>
      </c>
      <c r="N792" s="62" t="s">
        <v>9792</v>
      </c>
      <c r="O792" s="63" t="s">
        <v>6652</v>
      </c>
      <c r="Q792" s="61" t="s">
        <v>2561</v>
      </c>
    </row>
    <row r="793" spans="12:17" ht="14.5" x14ac:dyDescent="0.35">
      <c r="L793" s="61" t="s">
        <v>5235</v>
      </c>
      <c r="M793" s="304" t="s">
        <v>15926</v>
      </c>
      <c r="N793" s="62" t="s">
        <v>9792</v>
      </c>
      <c r="O793" s="63" t="s">
        <v>6653</v>
      </c>
      <c r="Q793" s="61" t="s">
        <v>2562</v>
      </c>
    </row>
    <row r="794" spans="12:17" ht="14.5" x14ac:dyDescent="0.35">
      <c r="L794" s="61" t="s">
        <v>10920</v>
      </c>
      <c r="M794" s="304" t="s">
        <v>15927</v>
      </c>
      <c r="N794" s="62" t="s">
        <v>9947</v>
      </c>
      <c r="O794" s="63" t="s">
        <v>10595</v>
      </c>
      <c r="Q794" s="61" t="s">
        <v>2563</v>
      </c>
    </row>
    <row r="795" spans="12:17" ht="14.5" x14ac:dyDescent="0.35">
      <c r="L795" s="61" t="s">
        <v>10921</v>
      </c>
      <c r="M795" s="304" t="s">
        <v>15928</v>
      </c>
      <c r="N795" s="62" t="s">
        <v>9947</v>
      </c>
      <c r="O795" s="63" t="s">
        <v>10598</v>
      </c>
      <c r="Q795" s="61" t="s">
        <v>2564</v>
      </c>
    </row>
    <row r="796" spans="12:17" ht="14.5" x14ac:dyDescent="0.35">
      <c r="L796" s="61" t="s">
        <v>10921</v>
      </c>
      <c r="M796" s="304" t="s">
        <v>15929</v>
      </c>
      <c r="N796" s="62" t="s">
        <v>9791</v>
      </c>
      <c r="O796" s="63" t="s">
        <v>10603</v>
      </c>
      <c r="Q796" s="61" t="s">
        <v>2565</v>
      </c>
    </row>
    <row r="797" spans="12:17" ht="14.5" x14ac:dyDescent="0.35">
      <c r="L797" s="61" t="s">
        <v>10921</v>
      </c>
      <c r="M797" s="304" t="s">
        <v>15930</v>
      </c>
      <c r="N797" s="62" t="s">
        <v>9764</v>
      </c>
      <c r="O797" s="63" t="s">
        <v>10603</v>
      </c>
      <c r="Q797" s="61" t="s">
        <v>2566</v>
      </c>
    </row>
    <row r="798" spans="12:17" ht="14.5" x14ac:dyDescent="0.35">
      <c r="L798" s="61" t="s">
        <v>10921</v>
      </c>
      <c r="M798" s="304" t="s">
        <v>15931</v>
      </c>
      <c r="N798" s="62" t="s">
        <v>9763</v>
      </c>
      <c r="O798" s="63" t="s">
        <v>10613</v>
      </c>
      <c r="Q798" s="61" t="s">
        <v>2567</v>
      </c>
    </row>
    <row r="799" spans="12:17" ht="14.5" x14ac:dyDescent="0.35">
      <c r="L799" s="61" t="s">
        <v>10921</v>
      </c>
      <c r="M799" s="304" t="s">
        <v>15932</v>
      </c>
      <c r="N799" s="62" t="s">
        <v>9746</v>
      </c>
      <c r="O799" s="63" t="s">
        <v>6634</v>
      </c>
      <c r="Q799" s="61" t="s">
        <v>2568</v>
      </c>
    </row>
    <row r="800" spans="12:17" ht="14.5" x14ac:dyDescent="0.35">
      <c r="L800" s="61" t="s">
        <v>10922</v>
      </c>
      <c r="M800" s="304" t="s">
        <v>15933</v>
      </c>
      <c r="N800" s="62" t="s">
        <v>9773</v>
      </c>
      <c r="O800" s="63" t="s">
        <v>10591</v>
      </c>
      <c r="Q800" s="61" t="s">
        <v>2569</v>
      </c>
    </row>
    <row r="801" spans="12:17" ht="14.5" x14ac:dyDescent="0.35">
      <c r="L801" s="61" t="s">
        <v>10923</v>
      </c>
      <c r="M801" s="304" t="s">
        <v>15934</v>
      </c>
      <c r="N801" s="62" t="s">
        <v>9782</v>
      </c>
      <c r="O801" s="63" t="s">
        <v>10603</v>
      </c>
      <c r="Q801" s="61" t="s">
        <v>2570</v>
      </c>
    </row>
    <row r="802" spans="12:17" ht="14.5" x14ac:dyDescent="0.35">
      <c r="L802" s="61" t="s">
        <v>10924</v>
      </c>
      <c r="M802" s="304" t="s">
        <v>15935</v>
      </c>
      <c r="N802" s="62" t="s">
        <v>9740</v>
      </c>
      <c r="O802" s="63" t="s">
        <v>10586</v>
      </c>
      <c r="Q802" s="61" t="s">
        <v>2571</v>
      </c>
    </row>
    <row r="803" spans="12:17" ht="14.5" x14ac:dyDescent="0.35">
      <c r="L803" s="61" t="s">
        <v>8139</v>
      </c>
      <c r="M803" s="304" t="s">
        <v>15936</v>
      </c>
      <c r="N803" s="62" t="s">
        <v>9779</v>
      </c>
      <c r="O803" s="63" t="s">
        <v>10593</v>
      </c>
      <c r="Q803" s="61" t="s">
        <v>2572</v>
      </c>
    </row>
    <row r="804" spans="12:17" ht="14.5" x14ac:dyDescent="0.35">
      <c r="L804" s="61" t="s">
        <v>8139</v>
      </c>
      <c r="M804" s="304" t="s">
        <v>15937</v>
      </c>
      <c r="N804" s="62" t="s">
        <v>9947</v>
      </c>
      <c r="O804" s="63" t="s">
        <v>10601</v>
      </c>
      <c r="Q804" s="61" t="s">
        <v>2573</v>
      </c>
    </row>
    <row r="805" spans="12:17" ht="14.5" x14ac:dyDescent="0.35">
      <c r="L805" s="61" t="s">
        <v>8139</v>
      </c>
      <c r="M805" s="304" t="s">
        <v>15938</v>
      </c>
      <c r="N805" s="62" t="s">
        <v>9782</v>
      </c>
      <c r="O805" s="63" t="s">
        <v>10604</v>
      </c>
      <c r="Q805" s="61" t="s">
        <v>4176</v>
      </c>
    </row>
    <row r="806" spans="12:17" ht="14.5" x14ac:dyDescent="0.35">
      <c r="L806" s="61" t="s">
        <v>8139</v>
      </c>
      <c r="M806" s="304" t="s">
        <v>15939</v>
      </c>
      <c r="N806" s="62" t="s">
        <v>9783</v>
      </c>
      <c r="O806" s="63" t="s">
        <v>10604</v>
      </c>
      <c r="Q806" s="61" t="s">
        <v>4177</v>
      </c>
    </row>
    <row r="807" spans="12:17" ht="14.5" x14ac:dyDescent="0.35">
      <c r="L807" s="61" t="s">
        <v>8139</v>
      </c>
      <c r="M807" s="304" t="s">
        <v>15940</v>
      </c>
      <c r="N807" s="62" t="s">
        <v>9786</v>
      </c>
      <c r="O807" s="63" t="s">
        <v>10606</v>
      </c>
      <c r="Q807" s="61" t="s">
        <v>4178</v>
      </c>
    </row>
    <row r="808" spans="12:17" ht="14.5" x14ac:dyDescent="0.35">
      <c r="L808" s="61" t="s">
        <v>8139</v>
      </c>
      <c r="M808" s="304" t="s">
        <v>15941</v>
      </c>
      <c r="N808" s="62" t="s">
        <v>9763</v>
      </c>
      <c r="O808" s="63" t="s">
        <v>10614</v>
      </c>
      <c r="Q808" s="61" t="s">
        <v>4179</v>
      </c>
    </row>
    <row r="809" spans="12:17" ht="14.5" x14ac:dyDescent="0.35">
      <c r="L809" s="61" t="s">
        <v>10925</v>
      </c>
      <c r="M809" s="304" t="s">
        <v>15942</v>
      </c>
      <c r="N809" s="62" t="s">
        <v>9741</v>
      </c>
      <c r="O809" s="63" t="s">
        <v>10595</v>
      </c>
      <c r="Q809" s="61" t="s">
        <v>4180</v>
      </c>
    </row>
    <row r="810" spans="12:17" ht="14.5" x14ac:dyDescent="0.35">
      <c r="L810" s="61" t="s">
        <v>10925</v>
      </c>
      <c r="M810" s="304" t="s">
        <v>15943</v>
      </c>
      <c r="N810" s="62" t="s">
        <v>9770</v>
      </c>
      <c r="O810" s="63" t="s">
        <v>10604</v>
      </c>
      <c r="Q810" s="61" t="s">
        <v>4181</v>
      </c>
    </row>
    <row r="811" spans="12:17" ht="14.5" x14ac:dyDescent="0.35">
      <c r="L811" s="61" t="s">
        <v>10925</v>
      </c>
      <c r="M811" s="304" t="s">
        <v>15944</v>
      </c>
      <c r="N811" s="62" t="s">
        <v>9792</v>
      </c>
      <c r="O811" s="63" t="s">
        <v>6654</v>
      </c>
      <c r="Q811" s="61" t="s">
        <v>4182</v>
      </c>
    </row>
    <row r="812" spans="12:17" ht="14.5" x14ac:dyDescent="0.35">
      <c r="L812" s="61" t="s">
        <v>6284</v>
      </c>
      <c r="M812" s="304" t="s">
        <v>15945</v>
      </c>
      <c r="N812" s="62" t="s">
        <v>1424</v>
      </c>
      <c r="O812" s="63" t="s">
        <v>6655</v>
      </c>
      <c r="Q812" s="61" t="s">
        <v>4183</v>
      </c>
    </row>
    <row r="813" spans="12:17" ht="14.5" x14ac:dyDescent="0.35">
      <c r="L813" s="61" t="s">
        <v>9854</v>
      </c>
      <c r="M813" s="304" t="s">
        <v>15946</v>
      </c>
      <c r="N813" s="62" t="s">
        <v>9772</v>
      </c>
      <c r="O813" s="63" t="s">
        <v>6618</v>
      </c>
      <c r="Q813" s="61" t="s">
        <v>4184</v>
      </c>
    </row>
    <row r="814" spans="12:17" ht="14.5" x14ac:dyDescent="0.35">
      <c r="L814" s="61" t="s">
        <v>9855</v>
      </c>
      <c r="M814" s="304" t="s">
        <v>15947</v>
      </c>
      <c r="N814" s="62" t="s">
        <v>9792</v>
      </c>
      <c r="O814" s="63" t="s">
        <v>6656</v>
      </c>
      <c r="Q814" s="61" t="s">
        <v>4185</v>
      </c>
    </row>
    <row r="815" spans="12:17" ht="14.5" x14ac:dyDescent="0.35">
      <c r="L815" s="61" t="s">
        <v>9856</v>
      </c>
      <c r="M815" s="304" t="s">
        <v>15948</v>
      </c>
      <c r="N815" s="62" t="s">
        <v>9741</v>
      </c>
      <c r="O815" s="63" t="s">
        <v>10598</v>
      </c>
      <c r="Q815" s="61" t="s">
        <v>4186</v>
      </c>
    </row>
    <row r="816" spans="12:17" ht="14.5" x14ac:dyDescent="0.35">
      <c r="L816" s="61" t="s">
        <v>9857</v>
      </c>
      <c r="M816" s="304" t="s">
        <v>15949</v>
      </c>
      <c r="N816" s="62" t="s">
        <v>9763</v>
      </c>
      <c r="O816" s="63" t="s">
        <v>10615</v>
      </c>
      <c r="Q816" s="61" t="s">
        <v>4187</v>
      </c>
    </row>
    <row r="817" spans="12:17" ht="14.5" x14ac:dyDescent="0.35">
      <c r="L817" s="61" t="s">
        <v>9858</v>
      </c>
      <c r="M817" s="304" t="s">
        <v>15950</v>
      </c>
      <c r="N817" s="62" t="s">
        <v>9784</v>
      </c>
      <c r="O817" s="63" t="s">
        <v>10588</v>
      </c>
      <c r="Q817" s="61" t="s">
        <v>4188</v>
      </c>
    </row>
    <row r="818" spans="12:17" ht="14.5" x14ac:dyDescent="0.35">
      <c r="L818" s="61" t="s">
        <v>9859</v>
      </c>
      <c r="M818" s="304" t="s">
        <v>15951</v>
      </c>
      <c r="N818" s="62" t="s">
        <v>9739</v>
      </c>
      <c r="O818" s="63" t="s">
        <v>10604</v>
      </c>
      <c r="Q818" s="61" t="s">
        <v>4189</v>
      </c>
    </row>
    <row r="819" spans="12:17" ht="14.5" x14ac:dyDescent="0.35">
      <c r="L819" s="61" t="s">
        <v>9860</v>
      </c>
      <c r="M819" s="304" t="s">
        <v>15952</v>
      </c>
      <c r="N819" s="62" t="s">
        <v>9790</v>
      </c>
      <c r="O819" s="63" t="s">
        <v>10603</v>
      </c>
      <c r="Q819" s="61" t="s">
        <v>4190</v>
      </c>
    </row>
    <row r="820" spans="12:17" ht="14.5" x14ac:dyDescent="0.35">
      <c r="L820" s="61" t="s">
        <v>9860</v>
      </c>
      <c r="M820" s="304" t="s">
        <v>15953</v>
      </c>
      <c r="N820" s="62" t="s">
        <v>9774</v>
      </c>
      <c r="O820" s="63" t="s">
        <v>10610</v>
      </c>
      <c r="Q820" s="61" t="s">
        <v>4191</v>
      </c>
    </row>
    <row r="821" spans="12:17" ht="14.5" x14ac:dyDescent="0.35">
      <c r="L821" s="61" t="s">
        <v>9861</v>
      </c>
      <c r="M821" s="304" t="s">
        <v>15954</v>
      </c>
      <c r="N821" s="62" t="s">
        <v>9790</v>
      </c>
      <c r="O821" s="63" t="s">
        <v>10604</v>
      </c>
      <c r="Q821" s="61" t="s">
        <v>4192</v>
      </c>
    </row>
    <row r="822" spans="12:17" ht="14.5" x14ac:dyDescent="0.35">
      <c r="L822" s="61" t="s">
        <v>9861</v>
      </c>
      <c r="M822" s="304" t="s">
        <v>15955</v>
      </c>
      <c r="N822" s="62" t="s">
        <v>9783</v>
      </c>
      <c r="O822" s="63" t="s">
        <v>10605</v>
      </c>
      <c r="Q822" s="61" t="s">
        <v>4193</v>
      </c>
    </row>
    <row r="823" spans="12:17" ht="14.5" x14ac:dyDescent="0.35">
      <c r="L823" s="61" t="s">
        <v>9862</v>
      </c>
      <c r="M823" s="304" t="s">
        <v>15956</v>
      </c>
      <c r="N823" s="62" t="s">
        <v>9792</v>
      </c>
      <c r="O823" s="63" t="s">
        <v>6657</v>
      </c>
      <c r="Q823" s="61" t="s">
        <v>4194</v>
      </c>
    </row>
    <row r="824" spans="12:17" ht="14.5" x14ac:dyDescent="0.35">
      <c r="L824" s="61" t="s">
        <v>9863</v>
      </c>
      <c r="M824" s="304" t="s">
        <v>15957</v>
      </c>
      <c r="N824" s="62" t="s">
        <v>9796</v>
      </c>
      <c r="O824" s="63" t="s">
        <v>10612</v>
      </c>
      <c r="Q824" s="61" t="s">
        <v>4195</v>
      </c>
    </row>
    <row r="825" spans="12:17" ht="14.5" x14ac:dyDescent="0.35">
      <c r="L825" s="61" t="s">
        <v>9864</v>
      </c>
      <c r="M825" s="304" t="s">
        <v>15958</v>
      </c>
      <c r="N825" s="62" t="s">
        <v>9781</v>
      </c>
      <c r="O825" s="63" t="s">
        <v>10590</v>
      </c>
      <c r="Q825" s="61" t="s">
        <v>4196</v>
      </c>
    </row>
    <row r="826" spans="12:17" ht="14.5" x14ac:dyDescent="0.35">
      <c r="L826" s="61" t="s">
        <v>9865</v>
      </c>
      <c r="M826" s="304" t="s">
        <v>15959</v>
      </c>
      <c r="N826" s="62" t="s">
        <v>9764</v>
      </c>
      <c r="O826" s="63" t="s">
        <v>10604</v>
      </c>
      <c r="Q826" s="61" t="s">
        <v>4197</v>
      </c>
    </row>
    <row r="827" spans="12:17" ht="14.5" x14ac:dyDescent="0.35">
      <c r="L827" s="61" t="s">
        <v>9865</v>
      </c>
      <c r="M827" s="304" t="s">
        <v>15960</v>
      </c>
      <c r="N827" s="62" t="s">
        <v>9770</v>
      </c>
      <c r="O827" s="63" t="s">
        <v>10605</v>
      </c>
      <c r="Q827" s="61" t="s">
        <v>4198</v>
      </c>
    </row>
    <row r="828" spans="12:17" ht="14.5" x14ac:dyDescent="0.35">
      <c r="L828" s="61" t="s">
        <v>9865</v>
      </c>
      <c r="M828" s="304" t="s">
        <v>15961</v>
      </c>
      <c r="N828" s="62" t="s">
        <v>9763</v>
      </c>
      <c r="O828" s="63" t="s">
        <v>6615</v>
      </c>
      <c r="Q828" s="61" t="s">
        <v>4199</v>
      </c>
    </row>
    <row r="829" spans="12:17" ht="14.5" x14ac:dyDescent="0.35">
      <c r="L829" s="61" t="s">
        <v>9866</v>
      </c>
      <c r="M829" s="304" t="s">
        <v>15962</v>
      </c>
      <c r="N829" s="62" t="s">
        <v>9791</v>
      </c>
      <c r="O829" s="63" t="s">
        <v>10605</v>
      </c>
      <c r="Q829" s="61" t="s">
        <v>4200</v>
      </c>
    </row>
    <row r="830" spans="12:17" ht="14.5" x14ac:dyDescent="0.35">
      <c r="L830" s="61" t="s">
        <v>9867</v>
      </c>
      <c r="M830" s="304" t="s">
        <v>15963</v>
      </c>
      <c r="N830" s="62" t="s">
        <v>1424</v>
      </c>
      <c r="O830" s="63" t="s">
        <v>10597</v>
      </c>
      <c r="Q830" s="61" t="s">
        <v>4201</v>
      </c>
    </row>
    <row r="831" spans="12:17" ht="14.5" x14ac:dyDescent="0.35">
      <c r="L831" s="61" t="s">
        <v>9868</v>
      </c>
      <c r="M831" s="304" t="s">
        <v>15964</v>
      </c>
      <c r="N831" s="62" t="s">
        <v>9789</v>
      </c>
      <c r="O831" s="63" t="s">
        <v>10600</v>
      </c>
      <c r="Q831" s="61" t="s">
        <v>4202</v>
      </c>
    </row>
    <row r="832" spans="12:17" ht="14.5" x14ac:dyDescent="0.35">
      <c r="L832" s="61" t="s">
        <v>9869</v>
      </c>
      <c r="M832" s="304" t="s">
        <v>15965</v>
      </c>
      <c r="N832" s="62" t="s">
        <v>9792</v>
      </c>
      <c r="O832" s="63" t="s">
        <v>6658</v>
      </c>
      <c r="Q832" s="61" t="s">
        <v>4203</v>
      </c>
    </row>
    <row r="833" spans="12:17" ht="14.5" x14ac:dyDescent="0.35">
      <c r="L833" s="61" t="s">
        <v>9870</v>
      </c>
      <c r="M833" s="304" t="s">
        <v>15966</v>
      </c>
      <c r="N833" s="62" t="s">
        <v>9796</v>
      </c>
      <c r="O833" s="63" t="s">
        <v>10613</v>
      </c>
      <c r="Q833" s="61" t="s">
        <v>4204</v>
      </c>
    </row>
    <row r="834" spans="12:17" ht="14.5" x14ac:dyDescent="0.35">
      <c r="L834" s="61" t="s">
        <v>8140</v>
      </c>
      <c r="M834" s="304" t="s">
        <v>15967</v>
      </c>
      <c r="N834" s="62" t="s">
        <v>9744</v>
      </c>
      <c r="O834" s="63" t="s">
        <v>10571</v>
      </c>
      <c r="Q834" s="61" t="s">
        <v>4205</v>
      </c>
    </row>
    <row r="835" spans="12:17" ht="14.5" x14ac:dyDescent="0.35">
      <c r="L835" s="61" t="s">
        <v>9871</v>
      </c>
      <c r="M835" s="304" t="s">
        <v>15968</v>
      </c>
      <c r="N835" s="62" t="s">
        <v>9781</v>
      </c>
      <c r="O835" s="63" t="s">
        <v>10591</v>
      </c>
      <c r="Q835" s="61" t="s">
        <v>4206</v>
      </c>
    </row>
    <row r="836" spans="12:17" ht="14.5" x14ac:dyDescent="0.35">
      <c r="L836" s="61" t="s">
        <v>9872</v>
      </c>
      <c r="M836" s="304" t="s">
        <v>15969</v>
      </c>
      <c r="N836" s="62" t="s">
        <v>9745</v>
      </c>
      <c r="O836" s="63" t="s">
        <v>10595</v>
      </c>
      <c r="Q836" s="61" t="s">
        <v>4207</v>
      </c>
    </row>
    <row r="837" spans="12:17" ht="14.5" x14ac:dyDescent="0.35">
      <c r="L837" s="61" t="s">
        <v>9873</v>
      </c>
      <c r="M837" s="304" t="s">
        <v>15970</v>
      </c>
      <c r="N837" s="62" t="s">
        <v>9774</v>
      </c>
      <c r="O837" s="63" t="s">
        <v>10612</v>
      </c>
      <c r="Q837" s="61" t="s">
        <v>4208</v>
      </c>
    </row>
    <row r="838" spans="12:17" ht="14.5" x14ac:dyDescent="0.35">
      <c r="L838" s="61" t="s">
        <v>9874</v>
      </c>
      <c r="M838" s="304" t="s">
        <v>15971</v>
      </c>
      <c r="N838" s="62" t="s">
        <v>9798</v>
      </c>
      <c r="O838" s="63" t="s">
        <v>10588</v>
      </c>
      <c r="Q838" s="61" t="s">
        <v>4209</v>
      </c>
    </row>
    <row r="839" spans="12:17" ht="14.5" x14ac:dyDescent="0.35">
      <c r="L839" s="61" t="s">
        <v>9875</v>
      </c>
      <c r="M839" s="304" t="s">
        <v>15972</v>
      </c>
      <c r="N839" s="62" t="s">
        <v>9799</v>
      </c>
      <c r="O839" s="63" t="s">
        <v>10594</v>
      </c>
      <c r="Q839" s="61" t="s">
        <v>4210</v>
      </c>
    </row>
    <row r="840" spans="12:17" ht="14.5" x14ac:dyDescent="0.35">
      <c r="L840" s="61" t="s">
        <v>9875</v>
      </c>
      <c r="M840" s="304" t="s">
        <v>15973</v>
      </c>
      <c r="N840" s="62" t="s">
        <v>4356</v>
      </c>
      <c r="O840" s="63" t="s">
        <v>10603</v>
      </c>
      <c r="Q840" s="61" t="s">
        <v>4211</v>
      </c>
    </row>
    <row r="841" spans="12:17" ht="14.5" x14ac:dyDescent="0.35">
      <c r="L841" s="61" t="s">
        <v>9875</v>
      </c>
      <c r="M841" s="304" t="s">
        <v>15974</v>
      </c>
      <c r="N841" s="62" t="s">
        <v>9774</v>
      </c>
      <c r="O841" s="63" t="s">
        <v>10613</v>
      </c>
      <c r="Q841" s="61" t="s">
        <v>4212</v>
      </c>
    </row>
    <row r="842" spans="12:17" ht="14.5" x14ac:dyDescent="0.35">
      <c r="L842" s="61" t="s">
        <v>9875</v>
      </c>
      <c r="M842" s="304" t="s">
        <v>15975</v>
      </c>
      <c r="N842" s="62" t="s">
        <v>9746</v>
      </c>
      <c r="O842" s="63" t="s">
        <v>6637</v>
      </c>
      <c r="Q842" s="61" t="s">
        <v>4213</v>
      </c>
    </row>
    <row r="843" spans="12:17" ht="14.5" x14ac:dyDescent="0.35">
      <c r="L843" s="61" t="s">
        <v>9876</v>
      </c>
      <c r="M843" s="304" t="s">
        <v>15976</v>
      </c>
      <c r="N843" s="62" t="s">
        <v>9741</v>
      </c>
      <c r="O843" s="63" t="s">
        <v>10600</v>
      </c>
      <c r="Q843" s="61" t="s">
        <v>4214</v>
      </c>
    </row>
    <row r="844" spans="12:17" ht="14.5" x14ac:dyDescent="0.35">
      <c r="L844" s="61" t="s">
        <v>9877</v>
      </c>
      <c r="M844" s="304" t="s">
        <v>15977</v>
      </c>
      <c r="N844" s="62" t="s">
        <v>9778</v>
      </c>
      <c r="O844" s="63" t="s">
        <v>10580</v>
      </c>
      <c r="Q844" s="61" t="s">
        <v>4215</v>
      </c>
    </row>
    <row r="845" spans="12:17" ht="14.5" x14ac:dyDescent="0.35">
      <c r="L845" s="61" t="s">
        <v>9878</v>
      </c>
      <c r="M845" s="304" t="s">
        <v>15978</v>
      </c>
      <c r="N845" s="62" t="s">
        <v>9764</v>
      </c>
      <c r="O845" s="63" t="s">
        <v>10605</v>
      </c>
      <c r="Q845" s="61" t="s">
        <v>4216</v>
      </c>
    </row>
    <row r="846" spans="12:17" ht="14.5" x14ac:dyDescent="0.35">
      <c r="L846" s="61" t="s">
        <v>9879</v>
      </c>
      <c r="M846" s="304" t="s">
        <v>15979</v>
      </c>
      <c r="N846" s="62" t="s">
        <v>9792</v>
      </c>
      <c r="O846" s="63" t="s">
        <v>6659</v>
      </c>
      <c r="Q846" s="61" t="s">
        <v>4217</v>
      </c>
    </row>
    <row r="847" spans="12:17" ht="14.5" x14ac:dyDescent="0.35">
      <c r="L847" s="61" t="s">
        <v>9880</v>
      </c>
      <c r="M847" s="304" t="s">
        <v>15980</v>
      </c>
      <c r="N847" s="62" t="s">
        <v>9746</v>
      </c>
      <c r="O847" s="63" t="s">
        <v>6638</v>
      </c>
      <c r="Q847" s="61" t="s">
        <v>4218</v>
      </c>
    </row>
    <row r="848" spans="12:17" ht="14.5" x14ac:dyDescent="0.35">
      <c r="L848" s="61" t="s">
        <v>9881</v>
      </c>
      <c r="M848" s="304" t="s">
        <v>15981</v>
      </c>
      <c r="N848" s="62" t="s">
        <v>9799</v>
      </c>
      <c r="O848" s="63" t="s">
        <v>10595</v>
      </c>
      <c r="Q848" s="61" t="s">
        <v>4219</v>
      </c>
    </row>
    <row r="849" spans="12:17" ht="14.5" x14ac:dyDescent="0.35">
      <c r="L849" s="61" t="s">
        <v>9882</v>
      </c>
      <c r="M849" s="304" t="s">
        <v>15982</v>
      </c>
      <c r="N849" s="62" t="s">
        <v>9787</v>
      </c>
      <c r="O849" s="63" t="s">
        <v>10612</v>
      </c>
      <c r="Q849" s="61" t="s">
        <v>4220</v>
      </c>
    </row>
    <row r="850" spans="12:17" ht="14.5" x14ac:dyDescent="0.35">
      <c r="L850" s="61" t="s">
        <v>9883</v>
      </c>
      <c r="M850" s="304" t="s">
        <v>15983</v>
      </c>
      <c r="N850" s="62" t="s">
        <v>9768</v>
      </c>
      <c r="O850" s="63" t="s">
        <v>10589</v>
      </c>
      <c r="Q850" s="61" t="s">
        <v>4221</v>
      </c>
    </row>
    <row r="851" spans="12:17" ht="14.5" x14ac:dyDescent="0.35">
      <c r="L851" s="61" t="s">
        <v>9883</v>
      </c>
      <c r="M851" s="304" t="s">
        <v>15984</v>
      </c>
      <c r="N851" s="62" t="s">
        <v>9789</v>
      </c>
      <c r="O851" s="63" t="s">
        <v>10601</v>
      </c>
      <c r="Q851" s="61" t="s">
        <v>4222</v>
      </c>
    </row>
    <row r="852" spans="12:17" ht="14.5" x14ac:dyDescent="0.35">
      <c r="L852" s="61" t="s">
        <v>9884</v>
      </c>
      <c r="M852" s="304" t="s">
        <v>15985</v>
      </c>
      <c r="N852" s="62" t="s">
        <v>9746</v>
      </c>
      <c r="O852" s="63" t="s">
        <v>6639</v>
      </c>
      <c r="Q852" s="61" t="s">
        <v>1365</v>
      </c>
    </row>
    <row r="853" spans="12:17" ht="14.5" x14ac:dyDescent="0.35">
      <c r="L853" s="61" t="s">
        <v>9885</v>
      </c>
      <c r="M853" s="304" t="s">
        <v>15986</v>
      </c>
      <c r="N853" s="62" t="s">
        <v>9775</v>
      </c>
      <c r="O853" s="63" t="s">
        <v>10573</v>
      </c>
      <c r="Q853" s="61" t="s">
        <v>1366</v>
      </c>
    </row>
    <row r="854" spans="12:17" ht="14.5" x14ac:dyDescent="0.35">
      <c r="L854" s="61" t="s">
        <v>9885</v>
      </c>
      <c r="M854" s="304" t="s">
        <v>15987</v>
      </c>
      <c r="N854" s="62" t="s">
        <v>9797</v>
      </c>
      <c r="O854" s="63" t="s">
        <v>10588</v>
      </c>
      <c r="Q854" s="61" t="s">
        <v>2626</v>
      </c>
    </row>
    <row r="855" spans="12:17" ht="14.5" x14ac:dyDescent="0.35">
      <c r="L855" s="61" t="s">
        <v>9885</v>
      </c>
      <c r="M855" s="304" t="s">
        <v>15988</v>
      </c>
      <c r="N855" s="62" t="s">
        <v>9784</v>
      </c>
      <c r="O855" s="63" t="s">
        <v>10589</v>
      </c>
      <c r="Q855" s="61" t="s">
        <v>2627</v>
      </c>
    </row>
    <row r="856" spans="12:17" ht="14.5" x14ac:dyDescent="0.35">
      <c r="L856" s="61" t="s">
        <v>9885</v>
      </c>
      <c r="M856" s="304" t="s">
        <v>15989</v>
      </c>
      <c r="N856" s="62" t="s">
        <v>9799</v>
      </c>
      <c r="O856" s="63" t="s">
        <v>10598</v>
      </c>
      <c r="Q856" s="61" t="s">
        <v>2628</v>
      </c>
    </row>
    <row r="857" spans="12:17" ht="14.5" x14ac:dyDescent="0.35">
      <c r="L857" s="61" t="s">
        <v>9885</v>
      </c>
      <c r="M857" s="304" t="s">
        <v>15990</v>
      </c>
      <c r="N857" s="62" t="s">
        <v>9741</v>
      </c>
      <c r="O857" s="63" t="s">
        <v>10601</v>
      </c>
      <c r="Q857" s="61" t="s">
        <v>8145</v>
      </c>
    </row>
    <row r="858" spans="12:17" ht="14.5" x14ac:dyDescent="0.35">
      <c r="L858" s="61" t="s">
        <v>9885</v>
      </c>
      <c r="M858" s="304" t="s">
        <v>15991</v>
      </c>
      <c r="N858" s="62" t="s">
        <v>4356</v>
      </c>
      <c r="O858" s="63" t="s">
        <v>10604</v>
      </c>
      <c r="Q858" s="61" t="s">
        <v>2629</v>
      </c>
    </row>
    <row r="859" spans="12:17" ht="14.5" x14ac:dyDescent="0.35">
      <c r="L859" s="61" t="s">
        <v>9885</v>
      </c>
      <c r="M859" s="304" t="s">
        <v>15992</v>
      </c>
      <c r="N859" s="62" t="s">
        <v>9748</v>
      </c>
      <c r="O859" s="63" t="s">
        <v>10604</v>
      </c>
      <c r="Q859" s="61" t="s">
        <v>2630</v>
      </c>
    </row>
    <row r="860" spans="12:17" ht="14.5" x14ac:dyDescent="0.35">
      <c r="L860" s="61" t="s">
        <v>9885</v>
      </c>
      <c r="M860" s="304" t="s">
        <v>15993</v>
      </c>
      <c r="N860" s="62" t="s">
        <v>9790</v>
      </c>
      <c r="O860" s="63" t="s">
        <v>10605</v>
      </c>
      <c r="Q860" s="61" t="s">
        <v>2631</v>
      </c>
    </row>
    <row r="861" spans="12:17" ht="14.5" x14ac:dyDescent="0.35">
      <c r="L861" s="61" t="s">
        <v>9885</v>
      </c>
      <c r="M861" s="304" t="s">
        <v>15994</v>
      </c>
      <c r="N861" s="62" t="s">
        <v>9764</v>
      </c>
      <c r="O861" s="63" t="s">
        <v>10606</v>
      </c>
      <c r="Q861" s="61" t="s">
        <v>8147</v>
      </c>
    </row>
    <row r="862" spans="12:17" ht="14.5" x14ac:dyDescent="0.35">
      <c r="L862" s="61" t="s">
        <v>9885</v>
      </c>
      <c r="M862" s="304" t="s">
        <v>15995</v>
      </c>
      <c r="N862" s="62" t="s">
        <v>9774</v>
      </c>
      <c r="O862" s="63" t="s">
        <v>10614</v>
      </c>
      <c r="Q862" s="61" t="s">
        <v>2632</v>
      </c>
    </row>
    <row r="863" spans="12:17" ht="14.5" x14ac:dyDescent="0.35">
      <c r="L863" s="61" t="s">
        <v>9885</v>
      </c>
      <c r="M863" s="304" t="s">
        <v>15996</v>
      </c>
      <c r="N863" s="62" t="s">
        <v>9772</v>
      </c>
      <c r="O863" s="63" t="s">
        <v>6619</v>
      </c>
      <c r="Q863" s="61" t="s">
        <v>2633</v>
      </c>
    </row>
    <row r="864" spans="12:17" ht="14.5" x14ac:dyDescent="0.35">
      <c r="L864" s="61" t="s">
        <v>9885</v>
      </c>
      <c r="M864" s="304" t="s">
        <v>15997</v>
      </c>
      <c r="N864" s="62" t="s">
        <v>9746</v>
      </c>
      <c r="O864" s="63" t="s">
        <v>6640</v>
      </c>
      <c r="Q864" s="61" t="s">
        <v>2634</v>
      </c>
    </row>
    <row r="865" spans="12:17" ht="14.5" x14ac:dyDescent="0.35">
      <c r="L865" s="61" t="s">
        <v>9886</v>
      </c>
      <c r="M865" s="304" t="s">
        <v>15998</v>
      </c>
      <c r="N865" s="62" t="s">
        <v>9739</v>
      </c>
      <c r="O865" s="63" t="s">
        <v>10605</v>
      </c>
      <c r="Q865" s="61" t="s">
        <v>2635</v>
      </c>
    </row>
    <row r="866" spans="12:17" ht="14.5" x14ac:dyDescent="0.35">
      <c r="L866" s="61" t="s">
        <v>9887</v>
      </c>
      <c r="M866" s="304" t="s">
        <v>15999</v>
      </c>
      <c r="N866" s="62" t="s">
        <v>9748</v>
      </c>
      <c r="O866" s="63" t="s">
        <v>10605</v>
      </c>
      <c r="Q866" s="61" t="s">
        <v>8148</v>
      </c>
    </row>
    <row r="867" spans="12:17" ht="14.5" x14ac:dyDescent="0.35">
      <c r="L867" s="61" t="s">
        <v>9888</v>
      </c>
      <c r="M867" s="304" t="s">
        <v>16000</v>
      </c>
      <c r="N867" s="62" t="s">
        <v>9947</v>
      </c>
      <c r="O867" s="63" t="s">
        <v>10602</v>
      </c>
      <c r="Q867" s="61" t="s">
        <v>2636</v>
      </c>
    </row>
    <row r="868" spans="12:17" ht="14.5" x14ac:dyDescent="0.35">
      <c r="L868" s="61" t="s">
        <v>9889</v>
      </c>
      <c r="M868" s="304" t="s">
        <v>16001</v>
      </c>
      <c r="N868" s="62" t="s">
        <v>9763</v>
      </c>
      <c r="O868" s="63" t="s">
        <v>6616</v>
      </c>
      <c r="Q868" s="61" t="s">
        <v>2637</v>
      </c>
    </row>
    <row r="869" spans="12:17" ht="14.5" x14ac:dyDescent="0.35">
      <c r="L869" s="61" t="s">
        <v>9890</v>
      </c>
      <c r="M869" s="304" t="s">
        <v>16002</v>
      </c>
      <c r="N869" s="62" t="s">
        <v>9793</v>
      </c>
      <c r="O869" s="63" t="s">
        <v>10580</v>
      </c>
      <c r="Q869" s="61" t="s">
        <v>369</v>
      </c>
    </row>
    <row r="870" spans="12:17" ht="14.5" x14ac:dyDescent="0.35">
      <c r="L870" s="61" t="s">
        <v>9891</v>
      </c>
      <c r="M870" s="304" t="s">
        <v>16003</v>
      </c>
      <c r="N870" s="62" t="s">
        <v>9769</v>
      </c>
      <c r="O870" s="63" t="s">
        <v>10574</v>
      </c>
      <c r="Q870" s="61" t="s">
        <v>2638</v>
      </c>
    </row>
    <row r="871" spans="12:17" ht="14.5" x14ac:dyDescent="0.35">
      <c r="L871" s="61" t="s">
        <v>9892</v>
      </c>
      <c r="M871" s="304" t="s">
        <v>16004</v>
      </c>
      <c r="N871" s="62" t="s">
        <v>9774</v>
      </c>
      <c r="O871" s="63" t="s">
        <v>10615</v>
      </c>
      <c r="Q871" s="61" t="s">
        <v>2639</v>
      </c>
    </row>
    <row r="872" spans="12:17" ht="14.5" x14ac:dyDescent="0.35">
      <c r="L872" s="61" t="s">
        <v>9893</v>
      </c>
      <c r="M872" s="304" t="s">
        <v>16005</v>
      </c>
      <c r="N872" s="62" t="s">
        <v>9772</v>
      </c>
      <c r="O872" s="63" t="s">
        <v>6620</v>
      </c>
      <c r="Q872" s="61" t="s">
        <v>2640</v>
      </c>
    </row>
    <row r="873" spans="12:17" ht="14.5" x14ac:dyDescent="0.35">
      <c r="L873" s="61" t="s">
        <v>9894</v>
      </c>
      <c r="M873" s="304" t="s">
        <v>16006</v>
      </c>
      <c r="N873" s="62" t="s">
        <v>9781</v>
      </c>
      <c r="O873" s="63" t="s">
        <v>10593</v>
      </c>
      <c r="Q873" s="61" t="s">
        <v>2641</v>
      </c>
    </row>
    <row r="874" spans="12:17" ht="14.5" x14ac:dyDescent="0.35">
      <c r="L874" s="61" t="s">
        <v>9894</v>
      </c>
      <c r="M874" s="304" t="s">
        <v>16007</v>
      </c>
      <c r="N874" s="62" t="s">
        <v>9799</v>
      </c>
      <c r="O874" s="63" t="s">
        <v>10600</v>
      </c>
      <c r="Q874" s="61" t="s">
        <v>2642</v>
      </c>
    </row>
    <row r="875" spans="12:17" ht="14.5" x14ac:dyDescent="0.35">
      <c r="L875" s="61" t="s">
        <v>9895</v>
      </c>
      <c r="M875" s="304" t="s">
        <v>16008</v>
      </c>
      <c r="N875" s="62" t="s">
        <v>9780</v>
      </c>
      <c r="O875" s="63" t="s">
        <v>6616</v>
      </c>
      <c r="Q875" s="61" t="s">
        <v>2643</v>
      </c>
    </row>
    <row r="876" spans="12:17" ht="14.5" x14ac:dyDescent="0.35">
      <c r="L876" s="61" t="s">
        <v>9896</v>
      </c>
      <c r="M876" s="304" t="s">
        <v>16009</v>
      </c>
      <c r="N876" s="62" t="s">
        <v>9780</v>
      </c>
      <c r="O876" s="63" t="s">
        <v>6617</v>
      </c>
      <c r="Q876" s="61" t="s">
        <v>2644</v>
      </c>
    </row>
    <row r="877" spans="12:17" ht="14.5" x14ac:dyDescent="0.35">
      <c r="L877" s="61" t="s">
        <v>9897</v>
      </c>
      <c r="M877" s="304" t="s">
        <v>16010</v>
      </c>
      <c r="N877" s="62" t="s">
        <v>9779</v>
      </c>
      <c r="O877" s="63" t="s">
        <v>10594</v>
      </c>
      <c r="Q877" s="61" t="s">
        <v>2645</v>
      </c>
    </row>
    <row r="878" spans="12:17" ht="14.5" x14ac:dyDescent="0.35">
      <c r="L878" s="61" t="s">
        <v>9898</v>
      </c>
      <c r="M878" s="304" t="s">
        <v>16011</v>
      </c>
      <c r="N878" s="62" t="s">
        <v>9745</v>
      </c>
      <c r="O878" s="63" t="s">
        <v>10598</v>
      </c>
      <c r="Q878" s="61" t="s">
        <v>2646</v>
      </c>
    </row>
    <row r="879" spans="12:17" ht="14.5" x14ac:dyDescent="0.35">
      <c r="L879" s="61" t="s">
        <v>9898</v>
      </c>
      <c r="M879" s="304" t="s">
        <v>16012</v>
      </c>
      <c r="N879" s="62" t="s">
        <v>9792</v>
      </c>
      <c r="O879" s="63" t="s">
        <v>6660</v>
      </c>
      <c r="Q879" s="61" t="s">
        <v>2647</v>
      </c>
    </row>
    <row r="880" spans="12:17" ht="14.5" x14ac:dyDescent="0.35">
      <c r="L880" s="61" t="s">
        <v>9899</v>
      </c>
      <c r="M880" s="304" t="s">
        <v>16013</v>
      </c>
      <c r="N880" s="62" t="s">
        <v>9791</v>
      </c>
      <c r="O880" s="63" t="s">
        <v>10606</v>
      </c>
      <c r="Q880" s="61" t="s">
        <v>2648</v>
      </c>
    </row>
    <row r="881" spans="12:17" ht="14.5" x14ac:dyDescent="0.35">
      <c r="L881" s="61" t="s">
        <v>9900</v>
      </c>
      <c r="M881" s="304" t="s">
        <v>16014</v>
      </c>
      <c r="N881" s="62" t="s">
        <v>9741</v>
      </c>
      <c r="O881" s="63" t="s">
        <v>10602</v>
      </c>
      <c r="Q881" s="61" t="s">
        <v>2649</v>
      </c>
    </row>
    <row r="882" spans="12:17" ht="14.5" x14ac:dyDescent="0.35">
      <c r="L882" s="61" t="s">
        <v>9901</v>
      </c>
      <c r="M882" s="304" t="s">
        <v>16015</v>
      </c>
      <c r="N882" s="62" t="s">
        <v>9746</v>
      </c>
      <c r="O882" s="63" t="s">
        <v>6641</v>
      </c>
      <c r="Q882" s="61" t="s">
        <v>2650</v>
      </c>
    </row>
    <row r="883" spans="12:17" ht="14.5" x14ac:dyDescent="0.35">
      <c r="L883" s="61" t="s">
        <v>7206</v>
      </c>
      <c r="M883" s="304" t="s">
        <v>16016</v>
      </c>
      <c r="N883" s="62" t="s">
        <v>9766</v>
      </c>
      <c r="O883" s="63" t="s">
        <v>10600</v>
      </c>
      <c r="Q883" s="61" t="s">
        <v>2651</v>
      </c>
    </row>
    <row r="884" spans="12:17" ht="14.5" x14ac:dyDescent="0.35">
      <c r="L884" s="61" t="s">
        <v>7207</v>
      </c>
      <c r="M884" s="304" t="s">
        <v>16017</v>
      </c>
      <c r="N884" s="62" t="s">
        <v>9766</v>
      </c>
      <c r="O884" s="63" t="s">
        <v>10601</v>
      </c>
      <c r="Q884" s="61" t="s">
        <v>2652</v>
      </c>
    </row>
    <row r="885" spans="12:17" ht="14.5" x14ac:dyDescent="0.35">
      <c r="L885" s="61" t="s">
        <v>7208</v>
      </c>
      <c r="M885" s="304" t="s">
        <v>16018</v>
      </c>
      <c r="N885" s="62" t="s">
        <v>9766</v>
      </c>
      <c r="O885" s="63" t="s">
        <v>10602</v>
      </c>
      <c r="Q885" s="61" t="s">
        <v>2653</v>
      </c>
    </row>
    <row r="886" spans="12:17" ht="14.5" x14ac:dyDescent="0.35">
      <c r="L886" s="61" t="s">
        <v>7209</v>
      </c>
      <c r="M886" s="304" t="s">
        <v>16019</v>
      </c>
      <c r="N886" s="62" t="s">
        <v>9737</v>
      </c>
      <c r="O886" s="63" t="s">
        <v>10576</v>
      </c>
      <c r="Q886" s="61" t="s">
        <v>2654</v>
      </c>
    </row>
    <row r="887" spans="12:17" ht="14.5" x14ac:dyDescent="0.35">
      <c r="L887" s="61" t="s">
        <v>7210</v>
      </c>
      <c r="M887" s="304" t="s">
        <v>16020</v>
      </c>
      <c r="N887" s="62" t="s">
        <v>9792</v>
      </c>
      <c r="O887" s="63" t="s">
        <v>6661</v>
      </c>
      <c r="Q887" s="61" t="s">
        <v>2655</v>
      </c>
    </row>
    <row r="888" spans="12:17" ht="14.5" x14ac:dyDescent="0.35">
      <c r="L888" s="61" t="s">
        <v>7211</v>
      </c>
      <c r="M888" s="304" t="s">
        <v>16021</v>
      </c>
      <c r="N888" s="62" t="s">
        <v>9770</v>
      </c>
      <c r="O888" s="63" t="s">
        <v>10606</v>
      </c>
      <c r="Q888" s="61" t="s">
        <v>2656</v>
      </c>
    </row>
    <row r="889" spans="12:17" ht="14.5" x14ac:dyDescent="0.35">
      <c r="L889" s="61" t="s">
        <v>7212</v>
      </c>
      <c r="M889" s="304" t="s">
        <v>16022</v>
      </c>
      <c r="N889" s="62" t="s">
        <v>9799</v>
      </c>
      <c r="O889" s="63" t="s">
        <v>10601</v>
      </c>
      <c r="Q889" s="61" t="s">
        <v>2657</v>
      </c>
    </row>
    <row r="890" spans="12:17" ht="14.5" x14ac:dyDescent="0.35">
      <c r="L890" s="61" t="s">
        <v>7213</v>
      </c>
      <c r="M890" s="304" t="s">
        <v>16023</v>
      </c>
      <c r="N890" s="62" t="s">
        <v>480</v>
      </c>
      <c r="O890" s="63" t="s">
        <v>6662</v>
      </c>
      <c r="Q890" s="61" t="s">
        <v>2658</v>
      </c>
    </row>
    <row r="891" spans="12:17" ht="14.5" x14ac:dyDescent="0.35">
      <c r="L891" s="61" t="s">
        <v>7214</v>
      </c>
      <c r="M891" s="304" t="s">
        <v>16024</v>
      </c>
      <c r="N891" s="62" t="s">
        <v>9746</v>
      </c>
      <c r="O891" s="63" t="s">
        <v>6642</v>
      </c>
      <c r="Q891" s="61" t="s">
        <v>2659</v>
      </c>
    </row>
    <row r="892" spans="12:17" ht="14.5" x14ac:dyDescent="0.35">
      <c r="L892" s="61" t="s">
        <v>7215</v>
      </c>
      <c r="M892" s="304" t="s">
        <v>16025</v>
      </c>
      <c r="N892" s="62" t="s">
        <v>9792</v>
      </c>
      <c r="O892" s="63" t="s">
        <v>6663</v>
      </c>
      <c r="Q892" s="61" t="s">
        <v>2660</v>
      </c>
    </row>
    <row r="893" spans="12:17" ht="14.5" x14ac:dyDescent="0.35">
      <c r="L893" s="61" t="s">
        <v>7216</v>
      </c>
      <c r="M893" s="304" t="s">
        <v>16026</v>
      </c>
      <c r="N893" s="62" t="s">
        <v>9778</v>
      </c>
      <c r="O893" s="63" t="s">
        <v>10586</v>
      </c>
      <c r="Q893" s="61" t="s">
        <v>2661</v>
      </c>
    </row>
    <row r="894" spans="12:17" ht="14.5" x14ac:dyDescent="0.35">
      <c r="L894" s="61" t="s">
        <v>7216</v>
      </c>
      <c r="M894" s="304" t="s">
        <v>16027</v>
      </c>
      <c r="N894" s="62" t="s">
        <v>9781</v>
      </c>
      <c r="O894" s="63" t="s">
        <v>10594</v>
      </c>
      <c r="Q894" s="61" t="s">
        <v>2662</v>
      </c>
    </row>
    <row r="895" spans="12:17" ht="14.5" x14ac:dyDescent="0.35">
      <c r="L895" s="61" t="s">
        <v>7217</v>
      </c>
      <c r="M895" s="304" t="s">
        <v>16028</v>
      </c>
      <c r="N895" s="62" t="s">
        <v>9748</v>
      </c>
      <c r="O895" s="63" t="s">
        <v>10606</v>
      </c>
      <c r="Q895" s="61" t="s">
        <v>2663</v>
      </c>
    </row>
    <row r="896" spans="12:17" ht="14.5" x14ac:dyDescent="0.35">
      <c r="L896" s="61" t="s">
        <v>7218</v>
      </c>
      <c r="M896" s="304" t="s">
        <v>16029</v>
      </c>
      <c r="N896" s="62" t="s">
        <v>9780</v>
      </c>
      <c r="O896" s="63" t="s">
        <v>6618</v>
      </c>
      <c r="Q896" s="61" t="s">
        <v>8288</v>
      </c>
    </row>
    <row r="897" spans="12:17" ht="14.5" x14ac:dyDescent="0.35">
      <c r="L897" s="61" t="s">
        <v>7219</v>
      </c>
      <c r="M897" s="304" t="s">
        <v>16030</v>
      </c>
      <c r="N897" s="62" t="s">
        <v>9789</v>
      </c>
      <c r="O897" s="63" t="s">
        <v>10602</v>
      </c>
      <c r="Q897" s="61" t="s">
        <v>8289</v>
      </c>
    </row>
    <row r="898" spans="12:17" ht="14.5" x14ac:dyDescent="0.35">
      <c r="L898" s="61" t="s">
        <v>7220</v>
      </c>
      <c r="M898" s="304" t="s">
        <v>16031</v>
      </c>
      <c r="N898" s="62" t="s">
        <v>9765</v>
      </c>
      <c r="O898" s="63" t="s">
        <v>6616</v>
      </c>
      <c r="Q898" s="61" t="s">
        <v>8290</v>
      </c>
    </row>
    <row r="899" spans="12:17" ht="14.5" x14ac:dyDescent="0.35">
      <c r="L899" s="61" t="s">
        <v>7221</v>
      </c>
      <c r="M899" s="304" t="s">
        <v>16032</v>
      </c>
      <c r="N899" s="62" t="s">
        <v>9790</v>
      </c>
      <c r="O899" s="63" t="s">
        <v>10606</v>
      </c>
      <c r="Q899" s="61" t="s">
        <v>8291</v>
      </c>
    </row>
    <row r="900" spans="12:17" ht="14.5" x14ac:dyDescent="0.35">
      <c r="L900" s="61" t="s">
        <v>4480</v>
      </c>
      <c r="M900" s="304" t="s">
        <v>16033</v>
      </c>
      <c r="N900" s="62" t="s">
        <v>9748</v>
      </c>
      <c r="O900" s="63" t="s">
        <v>10608</v>
      </c>
      <c r="Q900" s="61" t="s">
        <v>8292</v>
      </c>
    </row>
    <row r="901" spans="12:17" ht="14.5" x14ac:dyDescent="0.35">
      <c r="L901" s="61" t="s">
        <v>4480</v>
      </c>
      <c r="M901" s="304" t="s">
        <v>16034</v>
      </c>
      <c r="N901" s="62" t="s">
        <v>9764</v>
      </c>
      <c r="O901" s="63" t="s">
        <v>10608</v>
      </c>
      <c r="Q901" s="61" t="s">
        <v>8293</v>
      </c>
    </row>
    <row r="902" spans="12:17" ht="14.5" x14ac:dyDescent="0.35">
      <c r="L902" s="61" t="s">
        <v>4480</v>
      </c>
      <c r="M902" s="304" t="s">
        <v>16035</v>
      </c>
      <c r="N902" s="62" t="s">
        <v>9792</v>
      </c>
      <c r="O902" s="63" t="s">
        <v>6664</v>
      </c>
      <c r="Q902" s="61" t="s">
        <v>8294</v>
      </c>
    </row>
    <row r="903" spans="12:17" ht="14.5" x14ac:dyDescent="0.35">
      <c r="L903" s="61" t="s">
        <v>4481</v>
      </c>
      <c r="M903" s="304" t="s">
        <v>16036</v>
      </c>
      <c r="N903" s="62" t="s">
        <v>9748</v>
      </c>
      <c r="O903" s="63" t="s">
        <v>10610</v>
      </c>
      <c r="Q903" s="61" t="s">
        <v>8295</v>
      </c>
    </row>
    <row r="904" spans="12:17" ht="14.5" x14ac:dyDescent="0.35">
      <c r="L904" s="61" t="s">
        <v>4481</v>
      </c>
      <c r="M904" s="304" t="s">
        <v>16037</v>
      </c>
      <c r="N904" s="62" t="s">
        <v>9746</v>
      </c>
      <c r="O904" s="63" t="s">
        <v>6644</v>
      </c>
      <c r="Q904" s="61" t="s">
        <v>8296</v>
      </c>
    </row>
    <row r="905" spans="12:17" ht="14.5" x14ac:dyDescent="0.35">
      <c r="L905" s="61" t="s">
        <v>4482</v>
      </c>
      <c r="M905" s="304" t="s">
        <v>16038</v>
      </c>
      <c r="N905" s="62" t="s">
        <v>9740</v>
      </c>
      <c r="O905" s="63" t="s">
        <v>10588</v>
      </c>
      <c r="Q905" s="61" t="s">
        <v>8297</v>
      </c>
    </row>
    <row r="906" spans="12:17" ht="14.5" x14ac:dyDescent="0.35">
      <c r="L906" s="61" t="s">
        <v>4483</v>
      </c>
      <c r="M906" s="304" t="s">
        <v>16039</v>
      </c>
      <c r="N906" s="62" t="s">
        <v>9741</v>
      </c>
      <c r="O906" s="63" t="s">
        <v>10604</v>
      </c>
      <c r="Q906" s="61" t="s">
        <v>8298</v>
      </c>
    </row>
    <row r="907" spans="12:17" ht="14.5" x14ac:dyDescent="0.35">
      <c r="L907" s="61" t="s">
        <v>4483</v>
      </c>
      <c r="M907" s="304" t="s">
        <v>16040</v>
      </c>
      <c r="N907" s="62" t="s">
        <v>9792</v>
      </c>
      <c r="O907" s="63" t="s">
        <v>6665</v>
      </c>
      <c r="Q907" s="61" t="s">
        <v>8299</v>
      </c>
    </row>
    <row r="908" spans="12:17" ht="14.5" x14ac:dyDescent="0.35">
      <c r="L908" s="61" t="s">
        <v>4484</v>
      </c>
      <c r="M908" s="304" t="s">
        <v>16041</v>
      </c>
      <c r="N908" s="62" t="s">
        <v>9741</v>
      </c>
      <c r="O908" s="63" t="s">
        <v>10603</v>
      </c>
      <c r="Q908" s="61" t="s">
        <v>8300</v>
      </c>
    </row>
    <row r="909" spans="12:17" ht="14.5" x14ac:dyDescent="0.35">
      <c r="L909" s="61" t="s">
        <v>4484</v>
      </c>
      <c r="M909" s="304" t="s">
        <v>16042</v>
      </c>
      <c r="N909" s="62" t="s">
        <v>9746</v>
      </c>
      <c r="O909" s="63" t="s">
        <v>6645</v>
      </c>
      <c r="Q909" s="61" t="s">
        <v>8301</v>
      </c>
    </row>
    <row r="910" spans="12:17" ht="14.5" x14ac:dyDescent="0.35">
      <c r="L910" s="61" t="s">
        <v>4485</v>
      </c>
      <c r="M910" s="304" t="s">
        <v>16043</v>
      </c>
      <c r="N910" s="62" t="s">
        <v>9786</v>
      </c>
      <c r="O910" s="63" t="s">
        <v>10608</v>
      </c>
      <c r="Q910" s="61" t="s">
        <v>8302</v>
      </c>
    </row>
    <row r="911" spans="12:17" ht="14.5" x14ac:dyDescent="0.35">
      <c r="L911" s="61" t="s">
        <v>4485</v>
      </c>
      <c r="M911" s="304" t="s">
        <v>16044</v>
      </c>
      <c r="N911" s="62" t="s">
        <v>9764</v>
      </c>
      <c r="O911" s="63" t="s">
        <v>10610</v>
      </c>
      <c r="Q911" s="61" t="s">
        <v>8303</v>
      </c>
    </row>
    <row r="912" spans="12:17" ht="14.5" x14ac:dyDescent="0.35">
      <c r="L912" s="61" t="s">
        <v>4486</v>
      </c>
      <c r="M912" s="304" t="s">
        <v>16045</v>
      </c>
      <c r="N912" s="62" t="s">
        <v>9947</v>
      </c>
      <c r="O912" s="63" t="s">
        <v>10603</v>
      </c>
      <c r="Q912" s="61" t="s">
        <v>8304</v>
      </c>
    </row>
    <row r="913" spans="12:17" ht="14.5" x14ac:dyDescent="0.35">
      <c r="L913" s="61" t="s">
        <v>4487</v>
      </c>
      <c r="M913" s="304" t="s">
        <v>16046</v>
      </c>
      <c r="N913" s="62" t="s">
        <v>9775</v>
      </c>
      <c r="O913" s="63" t="s">
        <v>10574</v>
      </c>
      <c r="Q913" s="61" t="s">
        <v>8305</v>
      </c>
    </row>
    <row r="914" spans="12:17" ht="14.5" x14ac:dyDescent="0.35">
      <c r="L914" s="61" t="s">
        <v>4488</v>
      </c>
      <c r="M914" s="304" t="s">
        <v>16047</v>
      </c>
      <c r="N914" s="62" t="s">
        <v>9765</v>
      </c>
      <c r="O914" s="63" t="s">
        <v>6617</v>
      </c>
      <c r="Q914" s="61" t="s">
        <v>8306</v>
      </c>
    </row>
    <row r="915" spans="12:17" ht="14.5" x14ac:dyDescent="0.35">
      <c r="L915" s="61" t="s">
        <v>4489</v>
      </c>
      <c r="M915" s="304" t="s">
        <v>16048</v>
      </c>
      <c r="N915" s="62" t="s">
        <v>9783</v>
      </c>
      <c r="O915" s="63" t="s">
        <v>10606</v>
      </c>
      <c r="Q915" s="61" t="s">
        <v>8307</v>
      </c>
    </row>
    <row r="916" spans="12:17" ht="14.5" x14ac:dyDescent="0.35">
      <c r="L916" s="61" t="s">
        <v>4489</v>
      </c>
      <c r="M916" s="304" t="s">
        <v>16049</v>
      </c>
      <c r="N916" s="62" t="s">
        <v>9764</v>
      </c>
      <c r="O916" s="63" t="s">
        <v>10612</v>
      </c>
      <c r="Q916" s="61" t="s">
        <v>8308</v>
      </c>
    </row>
    <row r="917" spans="12:17" ht="14.5" x14ac:dyDescent="0.35">
      <c r="L917" s="61" t="s">
        <v>4489</v>
      </c>
      <c r="M917" s="304" t="s">
        <v>16050</v>
      </c>
      <c r="N917" s="62" t="s">
        <v>9792</v>
      </c>
      <c r="O917" s="63" t="s">
        <v>6666</v>
      </c>
      <c r="Q917" s="61" t="s">
        <v>8309</v>
      </c>
    </row>
    <row r="918" spans="12:17" ht="14.5" x14ac:dyDescent="0.35">
      <c r="L918" s="61" t="s">
        <v>4490</v>
      </c>
      <c r="M918" s="304" t="s">
        <v>16051</v>
      </c>
      <c r="N918" s="62" t="s">
        <v>9764</v>
      </c>
      <c r="O918" s="63" t="s">
        <v>10613</v>
      </c>
      <c r="Q918" s="61" t="s">
        <v>8310</v>
      </c>
    </row>
    <row r="919" spans="12:17" ht="14.5" x14ac:dyDescent="0.35">
      <c r="L919" s="61" t="s">
        <v>10616</v>
      </c>
      <c r="M919" s="304" t="s">
        <v>16052</v>
      </c>
      <c r="N919" s="62" t="s">
        <v>9747</v>
      </c>
      <c r="O919" s="63" t="s">
        <v>10603</v>
      </c>
      <c r="Q919" s="61" t="s">
        <v>8311</v>
      </c>
    </row>
    <row r="920" spans="12:17" ht="14.5" x14ac:dyDescent="0.35">
      <c r="L920" s="61" t="s">
        <v>10616</v>
      </c>
      <c r="M920" s="304" t="s">
        <v>16053</v>
      </c>
      <c r="N920" s="62" t="s">
        <v>9736</v>
      </c>
      <c r="O920" s="63" t="s">
        <v>10612</v>
      </c>
      <c r="Q920" s="61" t="s">
        <v>8312</v>
      </c>
    </row>
    <row r="921" spans="12:17" ht="14.5" x14ac:dyDescent="0.35">
      <c r="L921" s="61" t="s">
        <v>10617</v>
      </c>
      <c r="M921" s="304" t="s">
        <v>16054</v>
      </c>
      <c r="N921" s="62" t="s">
        <v>9746</v>
      </c>
      <c r="O921" s="63" t="s">
        <v>6646</v>
      </c>
      <c r="Q921" s="61" t="s">
        <v>11026</v>
      </c>
    </row>
    <row r="922" spans="12:17" ht="14.5" x14ac:dyDescent="0.35">
      <c r="L922" s="61" t="s">
        <v>10618</v>
      </c>
      <c r="M922" s="304" t="s">
        <v>16055</v>
      </c>
      <c r="N922" s="62" t="s">
        <v>9793</v>
      </c>
      <c r="O922" s="63" t="s">
        <v>10586</v>
      </c>
      <c r="Q922" s="61" t="s">
        <v>11027</v>
      </c>
    </row>
    <row r="923" spans="12:17" ht="14.5" x14ac:dyDescent="0.35">
      <c r="L923" s="61" t="s">
        <v>10619</v>
      </c>
      <c r="M923" s="304" t="s">
        <v>16056</v>
      </c>
      <c r="N923" s="62" t="s">
        <v>9770</v>
      </c>
      <c r="O923" s="63" t="s">
        <v>10608</v>
      </c>
      <c r="Q923" s="61" t="s">
        <v>11028</v>
      </c>
    </row>
    <row r="924" spans="12:17" ht="14.5" x14ac:dyDescent="0.35">
      <c r="L924" s="61" t="s">
        <v>10619</v>
      </c>
      <c r="M924" s="304" t="s">
        <v>16057</v>
      </c>
      <c r="N924" s="62" t="s">
        <v>9763</v>
      </c>
      <c r="O924" s="63" t="s">
        <v>6617</v>
      </c>
      <c r="Q924" s="61" t="s">
        <v>11029</v>
      </c>
    </row>
    <row r="925" spans="12:17" ht="14.5" x14ac:dyDescent="0.35">
      <c r="L925" s="61" t="s">
        <v>10620</v>
      </c>
      <c r="M925" s="304" t="s">
        <v>16058</v>
      </c>
      <c r="N925" s="62" t="s">
        <v>9781</v>
      </c>
      <c r="O925" s="63" t="s">
        <v>10595</v>
      </c>
      <c r="Q925" s="61" t="s">
        <v>11030</v>
      </c>
    </row>
    <row r="926" spans="12:17" ht="14.5" x14ac:dyDescent="0.35">
      <c r="L926" s="61" t="s">
        <v>10621</v>
      </c>
      <c r="M926" s="304" t="s">
        <v>16059</v>
      </c>
      <c r="N926" s="62" t="s">
        <v>9796</v>
      </c>
      <c r="O926" s="63" t="s">
        <v>6667</v>
      </c>
      <c r="Q926" s="61" t="s">
        <v>11031</v>
      </c>
    </row>
    <row r="927" spans="12:17" ht="14.5" x14ac:dyDescent="0.35">
      <c r="L927" s="61" t="s">
        <v>10622</v>
      </c>
      <c r="M927" s="304" t="s">
        <v>16060</v>
      </c>
      <c r="N927" s="62" t="s">
        <v>480</v>
      </c>
      <c r="O927" s="63" t="s">
        <v>6668</v>
      </c>
      <c r="Q927" s="61" t="s">
        <v>11032</v>
      </c>
    </row>
    <row r="928" spans="12:17" ht="14.5" x14ac:dyDescent="0.35">
      <c r="L928" s="61" t="s">
        <v>10623</v>
      </c>
      <c r="M928" s="304" t="s">
        <v>16061</v>
      </c>
      <c r="N928" s="62" t="s">
        <v>9792</v>
      </c>
      <c r="O928" s="63" t="s">
        <v>6669</v>
      </c>
      <c r="Q928" s="61" t="s">
        <v>11033</v>
      </c>
    </row>
    <row r="929" spans="12:17" ht="14.5" x14ac:dyDescent="0.35">
      <c r="L929" s="61" t="s">
        <v>10624</v>
      </c>
      <c r="M929" s="304" t="s">
        <v>16062</v>
      </c>
      <c r="N929" s="62" t="s">
        <v>9779</v>
      </c>
      <c r="O929" s="63" t="s">
        <v>10595</v>
      </c>
      <c r="Q929" s="61" t="s">
        <v>11034</v>
      </c>
    </row>
    <row r="930" spans="12:17" ht="14.5" x14ac:dyDescent="0.35">
      <c r="L930" s="61" t="s">
        <v>10624</v>
      </c>
      <c r="M930" s="304" t="s">
        <v>16063</v>
      </c>
      <c r="N930" s="62" t="s">
        <v>9782</v>
      </c>
      <c r="O930" s="63" t="s">
        <v>10605</v>
      </c>
      <c r="Q930" s="61" t="s">
        <v>11035</v>
      </c>
    </row>
    <row r="931" spans="12:17" ht="14.5" x14ac:dyDescent="0.35">
      <c r="L931" s="61" t="s">
        <v>10624</v>
      </c>
      <c r="M931" s="304" t="s">
        <v>16064</v>
      </c>
      <c r="N931" s="62" t="s">
        <v>9786</v>
      </c>
      <c r="O931" s="63" t="s">
        <v>10610</v>
      </c>
      <c r="Q931" s="61" t="s">
        <v>11036</v>
      </c>
    </row>
    <row r="932" spans="12:17" ht="14.5" x14ac:dyDescent="0.35">
      <c r="L932" s="61" t="s">
        <v>10625</v>
      </c>
      <c r="M932" s="304" t="s">
        <v>16065</v>
      </c>
      <c r="N932" s="62" t="s">
        <v>480</v>
      </c>
      <c r="O932" s="63" t="s">
        <v>6670</v>
      </c>
      <c r="Q932" s="61" t="s">
        <v>11037</v>
      </c>
    </row>
    <row r="933" spans="12:17" ht="14.5" x14ac:dyDescent="0.35">
      <c r="L933" s="61" t="s">
        <v>10626</v>
      </c>
      <c r="M933" s="304" t="s">
        <v>16066</v>
      </c>
      <c r="N933" s="62" t="s">
        <v>9745</v>
      </c>
      <c r="O933" s="63" t="s">
        <v>10600</v>
      </c>
      <c r="Q933" s="61" t="s">
        <v>8337</v>
      </c>
    </row>
    <row r="934" spans="12:17" ht="14.5" x14ac:dyDescent="0.35">
      <c r="L934" s="61" t="s">
        <v>10626</v>
      </c>
      <c r="M934" s="304" t="s">
        <v>16067</v>
      </c>
      <c r="N934" s="62" t="s">
        <v>9736</v>
      </c>
      <c r="O934" s="63" t="s">
        <v>10613</v>
      </c>
      <c r="Q934" s="61" t="s">
        <v>8338</v>
      </c>
    </row>
    <row r="935" spans="12:17" ht="14.5" x14ac:dyDescent="0.35">
      <c r="L935" s="61" t="s">
        <v>10627</v>
      </c>
      <c r="M935" s="304" t="s">
        <v>16068</v>
      </c>
      <c r="N935" s="62" t="s">
        <v>9775</v>
      </c>
      <c r="O935" s="63" t="s">
        <v>10575</v>
      </c>
      <c r="Q935" s="61" t="s">
        <v>8339</v>
      </c>
    </row>
    <row r="936" spans="12:17" ht="14.5" x14ac:dyDescent="0.35">
      <c r="L936" s="61" t="s">
        <v>10628</v>
      </c>
      <c r="M936" s="304" t="s">
        <v>16069</v>
      </c>
      <c r="N936" s="62" t="s">
        <v>9794</v>
      </c>
      <c r="O936" s="63" t="s">
        <v>10575</v>
      </c>
      <c r="Q936" s="61" t="s">
        <v>8340</v>
      </c>
    </row>
    <row r="937" spans="12:17" ht="14.5" x14ac:dyDescent="0.35">
      <c r="L937" s="61" t="s">
        <v>10628</v>
      </c>
      <c r="M937" s="304" t="s">
        <v>16070</v>
      </c>
      <c r="N937" s="62" t="s">
        <v>9769</v>
      </c>
      <c r="O937" s="63" t="s">
        <v>10575</v>
      </c>
      <c r="Q937" s="61" t="s">
        <v>8341</v>
      </c>
    </row>
    <row r="938" spans="12:17" ht="14.5" x14ac:dyDescent="0.35">
      <c r="L938" s="61" t="s">
        <v>10628</v>
      </c>
      <c r="M938" s="304" t="s">
        <v>16071</v>
      </c>
      <c r="N938" s="62" t="s">
        <v>9777</v>
      </c>
      <c r="O938" s="63" t="s">
        <v>10580</v>
      </c>
      <c r="Q938" s="61" t="s">
        <v>8342</v>
      </c>
    </row>
    <row r="939" spans="12:17" ht="14.5" x14ac:dyDescent="0.35">
      <c r="L939" s="61" t="s">
        <v>10628</v>
      </c>
      <c r="M939" s="304" t="s">
        <v>16072</v>
      </c>
      <c r="N939" s="62" t="s">
        <v>9779</v>
      </c>
      <c r="O939" s="63" t="s">
        <v>10598</v>
      </c>
      <c r="Q939" s="61" t="s">
        <v>8343</v>
      </c>
    </row>
    <row r="940" spans="12:17" ht="14.5" x14ac:dyDescent="0.35">
      <c r="L940" s="61" t="s">
        <v>10628</v>
      </c>
      <c r="M940" s="304" t="s">
        <v>16073</v>
      </c>
      <c r="N940" s="62" t="s">
        <v>9796</v>
      </c>
      <c r="O940" s="63" t="s">
        <v>10615</v>
      </c>
      <c r="Q940" s="61" t="s">
        <v>8344</v>
      </c>
    </row>
    <row r="941" spans="12:17" ht="14.5" x14ac:dyDescent="0.35">
      <c r="L941" s="61" t="s">
        <v>10629</v>
      </c>
      <c r="M941" s="304" t="s">
        <v>16074</v>
      </c>
      <c r="N941" s="62" t="s">
        <v>9765</v>
      </c>
      <c r="O941" s="63" t="s">
        <v>6618</v>
      </c>
      <c r="Q941" s="61" t="s">
        <v>8345</v>
      </c>
    </row>
    <row r="942" spans="12:17" ht="14.5" x14ac:dyDescent="0.35">
      <c r="L942" s="61" t="s">
        <v>10630</v>
      </c>
      <c r="M942" s="304" t="s">
        <v>16075</v>
      </c>
      <c r="N942" s="62" t="s">
        <v>9736</v>
      </c>
      <c r="O942" s="63" t="s">
        <v>10614</v>
      </c>
      <c r="Q942" s="61" t="s">
        <v>8346</v>
      </c>
    </row>
    <row r="943" spans="12:17" ht="14.5" x14ac:dyDescent="0.35">
      <c r="L943" s="61" t="s">
        <v>10631</v>
      </c>
      <c r="M943" s="304" t="s">
        <v>16076</v>
      </c>
      <c r="N943" s="62" t="s">
        <v>9775</v>
      </c>
      <c r="O943" s="63" t="s">
        <v>10583</v>
      </c>
      <c r="Q943" s="61" t="s">
        <v>8347</v>
      </c>
    </row>
    <row r="944" spans="12:17" ht="14.5" x14ac:dyDescent="0.35">
      <c r="L944" s="61" t="s">
        <v>10632</v>
      </c>
      <c r="M944" s="304" t="s">
        <v>16077</v>
      </c>
      <c r="N944" s="62" t="s">
        <v>9766</v>
      </c>
      <c r="O944" s="63" t="s">
        <v>10603</v>
      </c>
      <c r="Q944" s="61" t="s">
        <v>8348</v>
      </c>
    </row>
    <row r="945" spans="12:17" ht="14.5" x14ac:dyDescent="0.35">
      <c r="L945" s="61" t="s">
        <v>10633</v>
      </c>
      <c r="M945" s="304" t="s">
        <v>16078</v>
      </c>
      <c r="N945" s="62" t="s">
        <v>9746</v>
      </c>
      <c r="O945" s="63" t="s">
        <v>6647</v>
      </c>
      <c r="Q945" s="61" t="s">
        <v>8349</v>
      </c>
    </row>
    <row r="946" spans="12:17" ht="14.5" x14ac:dyDescent="0.35">
      <c r="L946" s="61" t="s">
        <v>6283</v>
      </c>
      <c r="M946" s="304" t="s">
        <v>16079</v>
      </c>
      <c r="N946" s="62" t="s">
        <v>1424</v>
      </c>
      <c r="O946" s="63" t="s">
        <v>6668</v>
      </c>
      <c r="Q946" s="61" t="s">
        <v>8350</v>
      </c>
    </row>
    <row r="947" spans="12:17" ht="14.5" x14ac:dyDescent="0.35">
      <c r="L947" s="61" t="s">
        <v>10634</v>
      </c>
      <c r="M947" s="304" t="s">
        <v>16080</v>
      </c>
      <c r="N947" s="62" t="s">
        <v>9796</v>
      </c>
      <c r="O947" s="63" t="s">
        <v>6615</v>
      </c>
      <c r="Q947" s="61" t="s">
        <v>8351</v>
      </c>
    </row>
    <row r="948" spans="12:17" ht="14.5" x14ac:dyDescent="0.35">
      <c r="L948" s="61" t="s">
        <v>10635</v>
      </c>
      <c r="M948" s="304" t="s">
        <v>16081</v>
      </c>
      <c r="N948" s="62" t="s">
        <v>9796</v>
      </c>
      <c r="O948" s="63" t="s">
        <v>6671</v>
      </c>
      <c r="Q948" s="61" t="s">
        <v>8352</v>
      </c>
    </row>
    <row r="949" spans="12:17" ht="14.5" x14ac:dyDescent="0.35">
      <c r="L949" s="61" t="s">
        <v>10636</v>
      </c>
      <c r="M949" s="304" t="s">
        <v>16082</v>
      </c>
      <c r="N949" s="62" t="s">
        <v>9742</v>
      </c>
      <c r="O949" s="63" t="s">
        <v>10571</v>
      </c>
      <c r="Q949" s="61" t="s">
        <v>8353</v>
      </c>
    </row>
    <row r="950" spans="12:17" ht="14.5" x14ac:dyDescent="0.35">
      <c r="L950" s="61" t="s">
        <v>10636</v>
      </c>
      <c r="M950" s="304" t="s">
        <v>16083</v>
      </c>
      <c r="N950" s="62" t="s">
        <v>9789</v>
      </c>
      <c r="O950" s="63" t="s">
        <v>10603</v>
      </c>
      <c r="Q950" s="61" t="s">
        <v>8354</v>
      </c>
    </row>
    <row r="951" spans="12:17" ht="14.5" x14ac:dyDescent="0.35">
      <c r="L951" s="61" t="s">
        <v>10636</v>
      </c>
      <c r="M951" s="304" t="s">
        <v>16084</v>
      </c>
      <c r="N951" s="62" t="s">
        <v>9782</v>
      </c>
      <c r="O951" s="63" t="s">
        <v>10606</v>
      </c>
      <c r="Q951" s="61" t="s">
        <v>8355</v>
      </c>
    </row>
    <row r="952" spans="12:17" ht="14.5" x14ac:dyDescent="0.35">
      <c r="L952" s="61" t="s">
        <v>10637</v>
      </c>
      <c r="M952" s="304" t="s">
        <v>16085</v>
      </c>
      <c r="N952" s="62" t="s">
        <v>9787</v>
      </c>
      <c r="O952" s="63" t="s">
        <v>10613</v>
      </c>
      <c r="Q952" s="61" t="s">
        <v>8356</v>
      </c>
    </row>
    <row r="953" spans="12:17" ht="14.5" x14ac:dyDescent="0.35">
      <c r="L953" s="61" t="s">
        <v>10638</v>
      </c>
      <c r="M953" s="304" t="s">
        <v>16086</v>
      </c>
      <c r="N953" s="62" t="s">
        <v>9790</v>
      </c>
      <c r="O953" s="63" t="s">
        <v>10608</v>
      </c>
      <c r="Q953" s="61" t="s">
        <v>8357</v>
      </c>
    </row>
    <row r="954" spans="12:17" ht="14.5" x14ac:dyDescent="0.35">
      <c r="L954" s="61" t="s">
        <v>10639</v>
      </c>
      <c r="M954" s="304" t="s">
        <v>16087</v>
      </c>
      <c r="N954" s="62" t="s">
        <v>9773</v>
      </c>
      <c r="O954" s="63" t="s">
        <v>10593</v>
      </c>
      <c r="Q954" s="61" t="s">
        <v>8358</v>
      </c>
    </row>
    <row r="955" spans="12:17" ht="14.5" x14ac:dyDescent="0.35">
      <c r="L955" s="61" t="s">
        <v>8046</v>
      </c>
      <c r="M955" s="304" t="s">
        <v>16088</v>
      </c>
      <c r="N955" s="62" t="s">
        <v>9792</v>
      </c>
      <c r="O955" s="63" t="s">
        <v>6672</v>
      </c>
      <c r="Q955" s="61" t="s">
        <v>8359</v>
      </c>
    </row>
    <row r="956" spans="12:17" ht="14.5" x14ac:dyDescent="0.35">
      <c r="L956" s="61" t="s">
        <v>8047</v>
      </c>
      <c r="M956" s="304" t="s">
        <v>16089</v>
      </c>
      <c r="N956" s="62" t="s">
        <v>9796</v>
      </c>
      <c r="O956" s="63" t="s">
        <v>6673</v>
      </c>
      <c r="Q956" s="61" t="s">
        <v>8360</v>
      </c>
    </row>
    <row r="957" spans="12:17" ht="14.5" x14ac:dyDescent="0.35">
      <c r="L957" s="61" t="s">
        <v>8048</v>
      </c>
      <c r="M957" s="304" t="s">
        <v>16090</v>
      </c>
      <c r="N957" s="62" t="s">
        <v>9746</v>
      </c>
      <c r="O957" s="63" t="s">
        <v>6648</v>
      </c>
      <c r="Q957" s="61" t="s">
        <v>8361</v>
      </c>
    </row>
    <row r="958" spans="12:17" ht="14.5" x14ac:dyDescent="0.35">
      <c r="L958" s="61" t="s">
        <v>8048</v>
      </c>
      <c r="M958" s="304" t="s">
        <v>16091</v>
      </c>
      <c r="N958" s="62" t="s">
        <v>9792</v>
      </c>
      <c r="O958" s="63" t="s">
        <v>6674</v>
      </c>
      <c r="Q958" s="61" t="s">
        <v>8362</v>
      </c>
    </row>
    <row r="959" spans="12:17" ht="14.5" x14ac:dyDescent="0.35">
      <c r="L959" s="61" t="s">
        <v>8049</v>
      </c>
      <c r="M959" s="304" t="s">
        <v>16092</v>
      </c>
      <c r="N959" s="62" t="s">
        <v>4356</v>
      </c>
      <c r="O959" s="63" t="s">
        <v>10605</v>
      </c>
      <c r="Q959" s="61" t="s">
        <v>8363</v>
      </c>
    </row>
    <row r="960" spans="12:17" ht="14.5" x14ac:dyDescent="0.35">
      <c r="L960" s="61" t="s">
        <v>8050</v>
      </c>
      <c r="M960" s="304" t="s">
        <v>16093</v>
      </c>
      <c r="N960" s="62" t="s">
        <v>9790</v>
      </c>
      <c r="O960" s="63" t="s">
        <v>10610</v>
      </c>
      <c r="Q960" s="61" t="s">
        <v>8364</v>
      </c>
    </row>
    <row r="961" spans="12:17" ht="14.5" x14ac:dyDescent="0.35">
      <c r="L961" s="61" t="s">
        <v>8051</v>
      </c>
      <c r="M961" s="304" t="s">
        <v>16094</v>
      </c>
      <c r="N961" s="62" t="s">
        <v>9739</v>
      </c>
      <c r="O961" s="63" t="s">
        <v>10606</v>
      </c>
      <c r="Q961" s="61" t="s">
        <v>8365</v>
      </c>
    </row>
    <row r="962" spans="12:17" ht="14.5" x14ac:dyDescent="0.35">
      <c r="L962" s="61" t="s">
        <v>8052</v>
      </c>
      <c r="M962" s="304" t="s">
        <v>16095</v>
      </c>
      <c r="N962" s="62" t="s">
        <v>9796</v>
      </c>
      <c r="O962" s="63" t="s">
        <v>6616</v>
      </c>
      <c r="Q962" s="61" t="s">
        <v>8366</v>
      </c>
    </row>
    <row r="963" spans="12:17" ht="14.5" x14ac:dyDescent="0.35">
      <c r="L963" s="61" t="s">
        <v>8053</v>
      </c>
      <c r="M963" s="304" t="s">
        <v>16096</v>
      </c>
      <c r="N963" s="62" t="s">
        <v>9798</v>
      </c>
      <c r="O963" s="63" t="s">
        <v>10589</v>
      </c>
      <c r="Q963" s="61" t="s">
        <v>8367</v>
      </c>
    </row>
    <row r="964" spans="12:17" ht="14.5" x14ac:dyDescent="0.35">
      <c r="L964" s="61" t="s">
        <v>8053</v>
      </c>
      <c r="M964" s="304" t="s">
        <v>16097</v>
      </c>
      <c r="N964" s="62" t="s">
        <v>9947</v>
      </c>
      <c r="O964" s="63" t="s">
        <v>10604</v>
      </c>
      <c r="Q964" s="61" t="s">
        <v>8368</v>
      </c>
    </row>
    <row r="965" spans="12:17" ht="14.5" x14ac:dyDescent="0.35">
      <c r="L965" s="61" t="s">
        <v>8053</v>
      </c>
      <c r="M965" s="304" t="s">
        <v>16098</v>
      </c>
      <c r="N965" s="62" t="s">
        <v>9791</v>
      </c>
      <c r="O965" s="63" t="s">
        <v>10608</v>
      </c>
      <c r="Q965" s="61" t="s">
        <v>8369</v>
      </c>
    </row>
    <row r="966" spans="12:17" ht="14.5" x14ac:dyDescent="0.35">
      <c r="L966" s="61" t="s">
        <v>8053</v>
      </c>
      <c r="M966" s="304" t="s">
        <v>16099</v>
      </c>
      <c r="N966" s="62" t="s">
        <v>9782</v>
      </c>
      <c r="O966" s="63" t="s">
        <v>10608</v>
      </c>
      <c r="Q966" s="61" t="s">
        <v>8370</v>
      </c>
    </row>
    <row r="967" spans="12:17" ht="14.5" x14ac:dyDescent="0.35">
      <c r="L967" s="61" t="s">
        <v>8053</v>
      </c>
      <c r="M967" s="304" t="s">
        <v>16100</v>
      </c>
      <c r="N967" s="62" t="s">
        <v>9786</v>
      </c>
      <c r="O967" s="63" t="s">
        <v>10612</v>
      </c>
      <c r="Q967" s="61" t="s">
        <v>8371</v>
      </c>
    </row>
    <row r="968" spans="12:17" ht="14.5" x14ac:dyDescent="0.35">
      <c r="L968" s="61" t="s">
        <v>8053</v>
      </c>
      <c r="M968" s="304" t="s">
        <v>16101</v>
      </c>
      <c r="N968" s="62" t="s">
        <v>9748</v>
      </c>
      <c r="O968" s="63" t="s">
        <v>10612</v>
      </c>
      <c r="Q968" s="61" t="s">
        <v>8372</v>
      </c>
    </row>
    <row r="969" spans="12:17" ht="14.5" x14ac:dyDescent="0.35">
      <c r="L969" s="61" t="s">
        <v>8053</v>
      </c>
      <c r="M969" s="304" t="s">
        <v>16102</v>
      </c>
      <c r="N969" s="62" t="s">
        <v>9736</v>
      </c>
      <c r="O969" s="63" t="s">
        <v>10615</v>
      </c>
      <c r="Q969" s="61" t="s">
        <v>6282</v>
      </c>
    </row>
    <row r="970" spans="12:17" ht="14.5" x14ac:dyDescent="0.35">
      <c r="L970" s="61" t="s">
        <v>8053</v>
      </c>
      <c r="M970" s="304" t="s">
        <v>16103</v>
      </c>
      <c r="N970" s="62" t="s">
        <v>9763</v>
      </c>
      <c r="O970" s="63" t="s">
        <v>6618</v>
      </c>
      <c r="Q970" s="61" t="s">
        <v>8373</v>
      </c>
    </row>
    <row r="971" spans="12:17" ht="14.5" x14ac:dyDescent="0.35">
      <c r="L971" s="61" t="s">
        <v>8053</v>
      </c>
      <c r="M971" s="304" t="s">
        <v>16104</v>
      </c>
      <c r="N971" s="62" t="s">
        <v>9765</v>
      </c>
      <c r="O971" s="63" t="s">
        <v>6619</v>
      </c>
      <c r="Q971" s="61" t="s">
        <v>8374</v>
      </c>
    </row>
    <row r="972" spans="12:17" ht="14.5" x14ac:dyDescent="0.35">
      <c r="L972" s="61" t="s">
        <v>8053</v>
      </c>
      <c r="M972" s="304" t="s">
        <v>16105</v>
      </c>
      <c r="N972" s="62" t="s">
        <v>9746</v>
      </c>
      <c r="O972" s="63" t="s">
        <v>6649</v>
      </c>
      <c r="Q972" s="61" t="s">
        <v>8375</v>
      </c>
    </row>
    <row r="973" spans="12:17" ht="14.5" x14ac:dyDescent="0.35">
      <c r="L973" s="61" t="s">
        <v>8053</v>
      </c>
      <c r="M973" s="304" t="s">
        <v>16106</v>
      </c>
      <c r="N973" s="62" t="s">
        <v>9792</v>
      </c>
      <c r="O973" s="63" t="s">
        <v>6675</v>
      </c>
      <c r="Q973" s="61" t="s">
        <v>8376</v>
      </c>
    </row>
    <row r="974" spans="12:17" ht="14.5" x14ac:dyDescent="0.35">
      <c r="L974" s="61" t="s">
        <v>8054</v>
      </c>
      <c r="M974" s="304" t="s">
        <v>16107</v>
      </c>
      <c r="N974" s="62" t="s">
        <v>9791</v>
      </c>
      <c r="O974" s="63" t="s">
        <v>10610</v>
      </c>
      <c r="Q974" s="61" t="s">
        <v>8377</v>
      </c>
    </row>
    <row r="975" spans="12:17" ht="14.5" x14ac:dyDescent="0.35">
      <c r="L975" s="61" t="s">
        <v>8055</v>
      </c>
      <c r="M975" s="304" t="s">
        <v>16108</v>
      </c>
      <c r="N975" s="62" t="s">
        <v>9773</v>
      </c>
      <c r="O975" s="63" t="s">
        <v>10594</v>
      </c>
      <c r="Q975" s="61" t="s">
        <v>8378</v>
      </c>
    </row>
    <row r="976" spans="12:17" ht="14.5" x14ac:dyDescent="0.35">
      <c r="L976" s="61" t="s">
        <v>8056</v>
      </c>
      <c r="M976" s="304" t="s">
        <v>16109</v>
      </c>
      <c r="N976" s="62" t="s">
        <v>9797</v>
      </c>
      <c r="O976" s="63" t="s">
        <v>10589</v>
      </c>
      <c r="Q976" s="61" t="s">
        <v>8379</v>
      </c>
    </row>
    <row r="977" spans="12:17" ht="14.5" x14ac:dyDescent="0.35">
      <c r="L977" s="61" t="s">
        <v>8057</v>
      </c>
      <c r="M977" s="304" t="s">
        <v>16110</v>
      </c>
      <c r="N977" s="62" t="s">
        <v>4356</v>
      </c>
      <c r="O977" s="63" t="s">
        <v>10606</v>
      </c>
      <c r="Q977" s="61" t="s">
        <v>8380</v>
      </c>
    </row>
    <row r="978" spans="12:17" ht="14.5" x14ac:dyDescent="0.35">
      <c r="L978" s="61" t="s">
        <v>8057</v>
      </c>
      <c r="M978" s="304" t="s">
        <v>16111</v>
      </c>
      <c r="N978" s="62" t="s">
        <v>9774</v>
      </c>
      <c r="O978" s="63" t="s">
        <v>6615</v>
      </c>
      <c r="Q978" s="61" t="s">
        <v>8381</v>
      </c>
    </row>
    <row r="979" spans="12:17" ht="14.5" x14ac:dyDescent="0.35">
      <c r="L979" s="61" t="s">
        <v>8058</v>
      </c>
      <c r="M979" s="304" t="s">
        <v>16112</v>
      </c>
      <c r="N979" s="62" t="s">
        <v>9764</v>
      </c>
      <c r="O979" s="63" t="s">
        <v>10614</v>
      </c>
      <c r="Q979" s="61" t="s">
        <v>8382</v>
      </c>
    </row>
    <row r="980" spans="12:17" ht="14.5" x14ac:dyDescent="0.35">
      <c r="L980" s="61" t="s">
        <v>8059</v>
      </c>
      <c r="M980" s="304" t="s">
        <v>16113</v>
      </c>
      <c r="N980" s="62" t="s">
        <v>9792</v>
      </c>
      <c r="O980" s="63" t="s">
        <v>6676</v>
      </c>
      <c r="Q980" s="61" t="s">
        <v>8383</v>
      </c>
    </row>
    <row r="981" spans="12:17" ht="14.5" x14ac:dyDescent="0.35">
      <c r="L981" s="61" t="s">
        <v>8060</v>
      </c>
      <c r="M981" s="304" t="s">
        <v>16114</v>
      </c>
      <c r="N981" s="62" t="s">
        <v>9745</v>
      </c>
      <c r="O981" s="63" t="s">
        <v>10601</v>
      </c>
      <c r="Q981" s="61" t="s">
        <v>8384</v>
      </c>
    </row>
    <row r="982" spans="12:17" ht="14.5" x14ac:dyDescent="0.35">
      <c r="L982" s="61" t="s">
        <v>8061</v>
      </c>
      <c r="M982" s="304" t="s">
        <v>16115</v>
      </c>
      <c r="N982" s="62" t="s">
        <v>9773</v>
      </c>
      <c r="O982" s="63" t="s">
        <v>10595</v>
      </c>
      <c r="Q982" s="61" t="s">
        <v>8385</v>
      </c>
    </row>
    <row r="983" spans="12:17" ht="14.5" x14ac:dyDescent="0.35">
      <c r="L983" s="61" t="s">
        <v>8062</v>
      </c>
      <c r="M983" s="304" t="s">
        <v>16116</v>
      </c>
      <c r="N983" s="62" t="s">
        <v>9765</v>
      </c>
      <c r="O983" s="63" t="s">
        <v>6620</v>
      </c>
      <c r="Q983" s="61" t="s">
        <v>8386</v>
      </c>
    </row>
    <row r="984" spans="12:17" ht="14.5" x14ac:dyDescent="0.35">
      <c r="L984" s="61" t="s">
        <v>8063</v>
      </c>
      <c r="M984" s="304" t="s">
        <v>16117</v>
      </c>
      <c r="N984" s="62" t="s">
        <v>9799</v>
      </c>
      <c r="O984" s="63" t="s">
        <v>10602</v>
      </c>
      <c r="Q984" s="61" t="s">
        <v>8387</v>
      </c>
    </row>
    <row r="985" spans="12:17" ht="14.5" x14ac:dyDescent="0.35">
      <c r="L985" s="61" t="s">
        <v>8063</v>
      </c>
      <c r="M985" s="304" t="s">
        <v>16118</v>
      </c>
      <c r="N985" s="62" t="s">
        <v>9789</v>
      </c>
      <c r="O985" s="63" t="s">
        <v>10604</v>
      </c>
      <c r="Q985" s="61" t="s">
        <v>8388</v>
      </c>
    </row>
    <row r="986" spans="12:17" ht="14.5" x14ac:dyDescent="0.35">
      <c r="L986" s="61" t="s">
        <v>8141</v>
      </c>
      <c r="M986" s="304" t="s">
        <v>16119</v>
      </c>
      <c r="N986" s="62" t="s">
        <v>9787</v>
      </c>
      <c r="O986" s="63" t="s">
        <v>6677</v>
      </c>
      <c r="Q986" s="61" t="s">
        <v>8389</v>
      </c>
    </row>
    <row r="987" spans="12:17" ht="14.5" x14ac:dyDescent="0.35">
      <c r="L987" s="61" t="s">
        <v>8064</v>
      </c>
      <c r="M987" s="304" t="s">
        <v>16120</v>
      </c>
      <c r="N987" s="62" t="s">
        <v>9947</v>
      </c>
      <c r="O987" s="63" t="s">
        <v>10605</v>
      </c>
      <c r="Q987" s="61" t="s">
        <v>8390</v>
      </c>
    </row>
    <row r="988" spans="12:17" ht="14.5" x14ac:dyDescent="0.35">
      <c r="L988" s="61" t="s">
        <v>8064</v>
      </c>
      <c r="M988" s="304" t="s">
        <v>16121</v>
      </c>
      <c r="N988" s="62" t="s">
        <v>9796</v>
      </c>
      <c r="O988" s="63" t="s">
        <v>6617</v>
      </c>
      <c r="Q988" s="61" t="s">
        <v>8391</v>
      </c>
    </row>
    <row r="989" spans="12:17" ht="14.5" x14ac:dyDescent="0.35">
      <c r="L989" s="61" t="s">
        <v>8064</v>
      </c>
      <c r="M989" s="304" t="s">
        <v>16122</v>
      </c>
      <c r="N989" s="62" t="s">
        <v>9763</v>
      </c>
      <c r="O989" s="63" t="s">
        <v>6619</v>
      </c>
      <c r="Q989" s="61" t="s">
        <v>8392</v>
      </c>
    </row>
    <row r="990" spans="12:17" ht="14.5" x14ac:dyDescent="0.35">
      <c r="L990" s="61" t="s">
        <v>8064</v>
      </c>
      <c r="M990" s="304" t="s">
        <v>16123</v>
      </c>
      <c r="N990" s="62" t="s">
        <v>9765</v>
      </c>
      <c r="O990" s="63" t="s">
        <v>6621</v>
      </c>
      <c r="Q990" s="61" t="s">
        <v>8393</v>
      </c>
    </row>
    <row r="991" spans="12:17" ht="14.5" x14ac:dyDescent="0.35">
      <c r="L991" s="61" t="s">
        <v>8064</v>
      </c>
      <c r="M991" s="304" t="s">
        <v>16124</v>
      </c>
      <c r="N991" s="62" t="s">
        <v>9746</v>
      </c>
      <c r="O991" s="63" t="s">
        <v>6651</v>
      </c>
      <c r="Q991" s="61" t="s">
        <v>8394</v>
      </c>
    </row>
    <row r="992" spans="12:17" ht="14.5" x14ac:dyDescent="0.35">
      <c r="L992" s="61" t="s">
        <v>8064</v>
      </c>
      <c r="M992" s="304" t="s">
        <v>16125</v>
      </c>
      <c r="N992" s="62" t="s">
        <v>9792</v>
      </c>
      <c r="O992" s="63" t="s">
        <v>6678</v>
      </c>
      <c r="Q992" s="61" t="s">
        <v>8395</v>
      </c>
    </row>
    <row r="993" spans="12:17" ht="14.5" x14ac:dyDescent="0.35">
      <c r="L993" s="61" t="s">
        <v>8065</v>
      </c>
      <c r="M993" s="304" t="s">
        <v>16126</v>
      </c>
      <c r="N993" s="62" t="s">
        <v>9796</v>
      </c>
      <c r="O993" s="63" t="s">
        <v>6618</v>
      </c>
      <c r="Q993" s="61" t="s">
        <v>6129</v>
      </c>
    </row>
    <row r="994" spans="12:17" ht="14.5" x14ac:dyDescent="0.35">
      <c r="L994" s="61" t="s">
        <v>8066</v>
      </c>
      <c r="M994" s="304" t="s">
        <v>16127</v>
      </c>
      <c r="N994" s="62" t="s">
        <v>9792</v>
      </c>
      <c r="O994" s="63" t="s">
        <v>6679</v>
      </c>
      <c r="Q994" s="61" t="s">
        <v>8396</v>
      </c>
    </row>
    <row r="995" spans="12:17" ht="14.5" x14ac:dyDescent="0.35">
      <c r="L995" s="61" t="s">
        <v>8067</v>
      </c>
      <c r="M995" s="304" t="s">
        <v>16128</v>
      </c>
      <c r="N995" s="62" t="s">
        <v>9799</v>
      </c>
      <c r="O995" s="63" t="s">
        <v>10603</v>
      </c>
      <c r="Q995" s="61" t="s">
        <v>8397</v>
      </c>
    </row>
    <row r="996" spans="12:17" ht="14.5" x14ac:dyDescent="0.35">
      <c r="L996" s="61" t="s">
        <v>8068</v>
      </c>
      <c r="M996" s="304" t="s">
        <v>16129</v>
      </c>
      <c r="N996" s="62" t="s">
        <v>9748</v>
      </c>
      <c r="O996" s="63" t="s">
        <v>10613</v>
      </c>
      <c r="Q996" s="61" t="s">
        <v>8398</v>
      </c>
    </row>
    <row r="997" spans="12:17" ht="14.5" x14ac:dyDescent="0.35">
      <c r="L997" s="61" t="s">
        <v>8068</v>
      </c>
      <c r="M997" s="304" t="s">
        <v>16130</v>
      </c>
      <c r="N997" s="62" t="s">
        <v>9764</v>
      </c>
      <c r="O997" s="63" t="s">
        <v>10615</v>
      </c>
      <c r="Q997" s="61" t="s">
        <v>8399</v>
      </c>
    </row>
    <row r="998" spans="12:17" ht="14.5" x14ac:dyDescent="0.35">
      <c r="L998" s="61" t="s">
        <v>8069</v>
      </c>
      <c r="M998" s="304" t="s">
        <v>16131</v>
      </c>
      <c r="N998" s="62" t="s">
        <v>9799</v>
      </c>
      <c r="O998" s="63" t="s">
        <v>10604</v>
      </c>
      <c r="Q998" s="61" t="s">
        <v>8400</v>
      </c>
    </row>
    <row r="999" spans="12:17" ht="14.5" x14ac:dyDescent="0.35">
      <c r="L999" s="61" t="s">
        <v>8069</v>
      </c>
      <c r="M999" s="304" t="s">
        <v>16132</v>
      </c>
      <c r="N999" s="62" t="s">
        <v>9786</v>
      </c>
      <c r="O999" s="63" t="s">
        <v>10613</v>
      </c>
      <c r="Q999" s="61" t="s">
        <v>8401</v>
      </c>
    </row>
    <row r="1000" spans="12:17" ht="14.5" x14ac:dyDescent="0.35">
      <c r="L1000" s="61" t="s">
        <v>8070</v>
      </c>
      <c r="M1000" s="304" t="s">
        <v>16133</v>
      </c>
      <c r="N1000" s="62" t="s">
        <v>9771</v>
      </c>
      <c r="O1000" s="63" t="s">
        <v>10601</v>
      </c>
      <c r="Q1000" s="61" t="s">
        <v>8402</v>
      </c>
    </row>
    <row r="1001" spans="12:17" ht="14.5" x14ac:dyDescent="0.35">
      <c r="L1001" s="61" t="s">
        <v>8071</v>
      </c>
      <c r="M1001" s="304" t="s">
        <v>16134</v>
      </c>
      <c r="N1001" s="62" t="s">
        <v>9780</v>
      </c>
      <c r="O1001" s="63" t="s">
        <v>6619</v>
      </c>
      <c r="Q1001" s="61" t="s">
        <v>8403</v>
      </c>
    </row>
    <row r="1002" spans="12:17" ht="14.5" x14ac:dyDescent="0.35">
      <c r="L1002" s="61" t="s">
        <v>8071</v>
      </c>
      <c r="M1002" s="304" t="s">
        <v>16135</v>
      </c>
      <c r="N1002" s="62" t="s">
        <v>9746</v>
      </c>
      <c r="O1002" s="63" t="s">
        <v>6653</v>
      </c>
      <c r="Q1002" s="61" t="s">
        <v>8404</v>
      </c>
    </row>
    <row r="1003" spans="12:17" ht="14.5" x14ac:dyDescent="0.35">
      <c r="L1003" s="61" t="s">
        <v>8072</v>
      </c>
      <c r="M1003" s="304" t="s">
        <v>16136</v>
      </c>
      <c r="N1003" s="62" t="s">
        <v>9792</v>
      </c>
      <c r="O1003" s="63" t="s">
        <v>6680</v>
      </c>
      <c r="Q1003" s="61" t="s">
        <v>8405</v>
      </c>
    </row>
    <row r="1004" spans="12:17" ht="14.5" x14ac:dyDescent="0.35">
      <c r="L1004" s="61" t="s">
        <v>8073</v>
      </c>
      <c r="M1004" s="304" t="s">
        <v>16137</v>
      </c>
      <c r="N1004" s="62" t="s">
        <v>9781</v>
      </c>
      <c r="O1004" s="63" t="s">
        <v>10598</v>
      </c>
      <c r="Q1004" s="61" t="s">
        <v>8406</v>
      </c>
    </row>
    <row r="1005" spans="12:17" ht="14.5" x14ac:dyDescent="0.35">
      <c r="L1005" s="61" t="s">
        <v>8074</v>
      </c>
      <c r="M1005" s="304" t="s">
        <v>16138</v>
      </c>
      <c r="N1005" s="62" t="s">
        <v>9947</v>
      </c>
      <c r="O1005" s="63" t="s">
        <v>10606</v>
      </c>
      <c r="Q1005" s="61" t="s">
        <v>8407</v>
      </c>
    </row>
    <row r="1006" spans="12:17" ht="14.5" x14ac:dyDescent="0.35">
      <c r="L1006" s="61" t="s">
        <v>8075</v>
      </c>
      <c r="M1006" s="304" t="s">
        <v>16139</v>
      </c>
      <c r="N1006" s="62" t="s">
        <v>9767</v>
      </c>
      <c r="O1006" s="63" t="s">
        <v>10574</v>
      </c>
      <c r="Q1006" s="61" t="s">
        <v>8408</v>
      </c>
    </row>
    <row r="1007" spans="12:17" ht="14.5" x14ac:dyDescent="0.35">
      <c r="L1007" s="61" t="s">
        <v>8075</v>
      </c>
      <c r="M1007" s="304" t="s">
        <v>16140</v>
      </c>
      <c r="N1007" s="62" t="s">
        <v>9769</v>
      </c>
      <c r="O1007" s="63" t="s">
        <v>10583</v>
      </c>
      <c r="Q1007" s="61" t="s">
        <v>8409</v>
      </c>
    </row>
    <row r="1008" spans="12:17" ht="14.5" x14ac:dyDescent="0.35">
      <c r="L1008" s="61" t="s">
        <v>8075</v>
      </c>
      <c r="M1008" s="304" t="s">
        <v>16141</v>
      </c>
      <c r="N1008" s="62" t="s">
        <v>9794</v>
      </c>
      <c r="O1008" s="63" t="s">
        <v>10583</v>
      </c>
      <c r="Q1008" s="61" t="s">
        <v>8410</v>
      </c>
    </row>
    <row r="1009" spans="12:17" ht="14.5" x14ac:dyDescent="0.35">
      <c r="L1009" s="61" t="s">
        <v>8075</v>
      </c>
      <c r="M1009" s="304" t="s">
        <v>16142</v>
      </c>
      <c r="N1009" s="62" t="s">
        <v>9797</v>
      </c>
      <c r="O1009" s="63" t="s">
        <v>10590</v>
      </c>
      <c r="Q1009" s="61" t="s">
        <v>8411</v>
      </c>
    </row>
    <row r="1010" spans="12:17" ht="14.5" x14ac:dyDescent="0.35">
      <c r="L1010" s="61" t="s">
        <v>8075</v>
      </c>
      <c r="M1010" s="304" t="s">
        <v>16143</v>
      </c>
      <c r="N1010" s="62" t="s">
        <v>9779</v>
      </c>
      <c r="O1010" s="63" t="s">
        <v>10600</v>
      </c>
      <c r="Q1010" s="61" t="s">
        <v>8412</v>
      </c>
    </row>
    <row r="1011" spans="12:17" ht="14.5" x14ac:dyDescent="0.35">
      <c r="L1011" s="61" t="s">
        <v>8075</v>
      </c>
      <c r="M1011" s="304" t="s">
        <v>16144</v>
      </c>
      <c r="N1011" s="62" t="s">
        <v>9771</v>
      </c>
      <c r="O1011" s="63" t="s">
        <v>10602</v>
      </c>
      <c r="Q1011" s="61" t="s">
        <v>8413</v>
      </c>
    </row>
    <row r="1012" spans="12:17" ht="14.5" x14ac:dyDescent="0.35">
      <c r="L1012" s="61" t="s">
        <v>8075</v>
      </c>
      <c r="M1012" s="304" t="s">
        <v>16145</v>
      </c>
      <c r="N1012" s="62" t="s">
        <v>9745</v>
      </c>
      <c r="O1012" s="63" t="s">
        <v>10602</v>
      </c>
      <c r="Q1012" s="61" t="s">
        <v>8414</v>
      </c>
    </row>
    <row r="1013" spans="12:17" ht="14.5" x14ac:dyDescent="0.35">
      <c r="L1013" s="61" t="s">
        <v>8075</v>
      </c>
      <c r="M1013" s="304" t="s">
        <v>16146</v>
      </c>
      <c r="N1013" s="62" t="s">
        <v>9766</v>
      </c>
      <c r="O1013" s="63" t="s">
        <v>10604</v>
      </c>
      <c r="Q1013" s="61" t="s">
        <v>8415</v>
      </c>
    </row>
    <row r="1014" spans="12:17" ht="14.5" x14ac:dyDescent="0.35">
      <c r="L1014" s="61" t="s">
        <v>8075</v>
      </c>
      <c r="M1014" s="304" t="s">
        <v>16147</v>
      </c>
      <c r="N1014" s="62" t="s">
        <v>9747</v>
      </c>
      <c r="O1014" s="63" t="s">
        <v>10604</v>
      </c>
      <c r="Q1014" s="61" t="s">
        <v>8416</v>
      </c>
    </row>
    <row r="1015" spans="12:17" ht="14.5" x14ac:dyDescent="0.35">
      <c r="L1015" s="61" t="s">
        <v>8075</v>
      </c>
      <c r="M1015" s="304" t="s">
        <v>16148</v>
      </c>
      <c r="N1015" s="62" t="s">
        <v>9739</v>
      </c>
      <c r="O1015" s="63" t="s">
        <v>10608</v>
      </c>
      <c r="Q1015" s="61" t="s">
        <v>8417</v>
      </c>
    </row>
    <row r="1016" spans="12:17" ht="14.5" x14ac:dyDescent="0.35">
      <c r="L1016" s="61" t="s">
        <v>8075</v>
      </c>
      <c r="M1016" s="304" t="s">
        <v>16149</v>
      </c>
      <c r="N1016" s="62" t="s">
        <v>9947</v>
      </c>
      <c r="O1016" s="63" t="s">
        <v>10608</v>
      </c>
      <c r="Q1016" s="61" t="s">
        <v>8418</v>
      </c>
    </row>
    <row r="1017" spans="12:17" ht="14.5" x14ac:dyDescent="0.35">
      <c r="L1017" s="61" t="s">
        <v>8075</v>
      </c>
      <c r="M1017" s="304" t="s">
        <v>16150</v>
      </c>
      <c r="N1017" s="62" t="s">
        <v>9782</v>
      </c>
      <c r="O1017" s="63" t="s">
        <v>10610</v>
      </c>
      <c r="Q1017" s="61" t="s">
        <v>8419</v>
      </c>
    </row>
    <row r="1018" spans="12:17" ht="14.5" x14ac:dyDescent="0.35">
      <c r="L1018" s="61" t="s">
        <v>8075</v>
      </c>
      <c r="M1018" s="304" t="s">
        <v>16151</v>
      </c>
      <c r="N1018" s="62" t="s">
        <v>9791</v>
      </c>
      <c r="O1018" s="63" t="s">
        <v>10612</v>
      </c>
      <c r="Q1018" s="61" t="s">
        <v>8420</v>
      </c>
    </row>
    <row r="1019" spans="12:17" ht="14.5" x14ac:dyDescent="0.35">
      <c r="L1019" s="61" t="s">
        <v>8075</v>
      </c>
      <c r="M1019" s="304" t="s">
        <v>16152</v>
      </c>
      <c r="N1019" s="62" t="s">
        <v>9786</v>
      </c>
      <c r="O1019" s="63" t="s">
        <v>10614</v>
      </c>
      <c r="Q1019" s="61" t="s">
        <v>8421</v>
      </c>
    </row>
    <row r="1020" spans="12:17" ht="14.5" x14ac:dyDescent="0.35">
      <c r="L1020" s="61" t="s">
        <v>8075</v>
      </c>
      <c r="M1020" s="304" t="s">
        <v>16153</v>
      </c>
      <c r="N1020" s="62" t="s">
        <v>9748</v>
      </c>
      <c r="O1020" s="63" t="s">
        <v>10614</v>
      </c>
      <c r="Q1020" s="61" t="s">
        <v>8422</v>
      </c>
    </row>
    <row r="1021" spans="12:17" ht="14.5" x14ac:dyDescent="0.35">
      <c r="L1021" s="61" t="s">
        <v>8075</v>
      </c>
      <c r="M1021" s="304" t="s">
        <v>16154</v>
      </c>
      <c r="N1021" s="62" t="s">
        <v>9736</v>
      </c>
      <c r="O1021" s="63" t="s">
        <v>6615</v>
      </c>
      <c r="Q1021" s="61" t="s">
        <v>8423</v>
      </c>
    </row>
    <row r="1022" spans="12:17" ht="14.5" x14ac:dyDescent="0.35">
      <c r="L1022" s="61" t="s">
        <v>8075</v>
      </c>
      <c r="M1022" s="304" t="s">
        <v>16155</v>
      </c>
      <c r="N1022" s="62" t="s">
        <v>9764</v>
      </c>
      <c r="O1022" s="63" t="s">
        <v>6615</v>
      </c>
      <c r="Q1022" s="61" t="s">
        <v>8424</v>
      </c>
    </row>
    <row r="1023" spans="12:17" ht="14.5" x14ac:dyDescent="0.35">
      <c r="L1023" s="61" t="s">
        <v>8075</v>
      </c>
      <c r="M1023" s="304" t="s">
        <v>16156</v>
      </c>
      <c r="N1023" s="62" t="s">
        <v>9774</v>
      </c>
      <c r="O1023" s="63" t="s">
        <v>6616</v>
      </c>
      <c r="Q1023" s="61" t="s">
        <v>11068</v>
      </c>
    </row>
    <row r="1024" spans="12:17" ht="14.5" x14ac:dyDescent="0.35">
      <c r="L1024" s="61" t="s">
        <v>8075</v>
      </c>
      <c r="M1024" s="304" t="s">
        <v>16157</v>
      </c>
      <c r="N1024" s="62" t="s">
        <v>9796</v>
      </c>
      <c r="O1024" s="63" t="s">
        <v>6619</v>
      </c>
      <c r="Q1024" s="61" t="s">
        <v>11069</v>
      </c>
    </row>
    <row r="1025" spans="12:17" ht="14.5" x14ac:dyDescent="0.35">
      <c r="L1025" s="61" t="s">
        <v>8075</v>
      </c>
      <c r="M1025" s="304" t="s">
        <v>16158</v>
      </c>
      <c r="N1025" s="62" t="s">
        <v>9780</v>
      </c>
      <c r="O1025" s="63" t="s">
        <v>6620</v>
      </c>
      <c r="Q1025" s="61" t="s">
        <v>11070</v>
      </c>
    </row>
    <row r="1026" spans="12:17" ht="14.5" x14ac:dyDescent="0.35">
      <c r="L1026" s="61" t="s">
        <v>8075</v>
      </c>
      <c r="M1026" s="304" t="s">
        <v>16159</v>
      </c>
      <c r="N1026" s="62" t="s">
        <v>9763</v>
      </c>
      <c r="O1026" s="63" t="s">
        <v>6620</v>
      </c>
      <c r="Q1026" s="61" t="s">
        <v>11071</v>
      </c>
    </row>
    <row r="1027" spans="12:17" ht="14.5" x14ac:dyDescent="0.35">
      <c r="L1027" s="61" t="s">
        <v>8075</v>
      </c>
      <c r="M1027" s="304" t="s">
        <v>16160</v>
      </c>
      <c r="N1027" s="62" t="s">
        <v>9772</v>
      </c>
      <c r="O1027" s="63" t="s">
        <v>6621</v>
      </c>
      <c r="Q1027" s="61" t="s">
        <v>11072</v>
      </c>
    </row>
    <row r="1028" spans="12:17" ht="14.5" x14ac:dyDescent="0.35">
      <c r="L1028" s="61" t="s">
        <v>8075</v>
      </c>
      <c r="M1028" s="304" t="s">
        <v>16161</v>
      </c>
      <c r="N1028" s="62" t="s">
        <v>9765</v>
      </c>
      <c r="O1028" s="63" t="s">
        <v>10599</v>
      </c>
      <c r="Q1028" s="61" t="s">
        <v>11073</v>
      </c>
    </row>
    <row r="1029" spans="12:17" ht="14.5" x14ac:dyDescent="0.35">
      <c r="L1029" s="61" t="s">
        <v>8075</v>
      </c>
      <c r="M1029" s="304" t="s">
        <v>16162</v>
      </c>
      <c r="N1029" s="62" t="s">
        <v>9746</v>
      </c>
      <c r="O1029" s="63" t="s">
        <v>6654</v>
      </c>
      <c r="Q1029" s="61" t="s">
        <v>11074</v>
      </c>
    </row>
    <row r="1030" spans="12:17" ht="14.5" x14ac:dyDescent="0.35">
      <c r="L1030" s="61" t="s">
        <v>8075</v>
      </c>
      <c r="M1030" s="304" t="s">
        <v>16163</v>
      </c>
      <c r="N1030" s="62" t="s">
        <v>9792</v>
      </c>
      <c r="O1030" s="63" t="s">
        <v>6681</v>
      </c>
      <c r="Q1030" s="61" t="s">
        <v>11075</v>
      </c>
    </row>
    <row r="1031" spans="12:17" ht="14.5" x14ac:dyDescent="0.35">
      <c r="L1031" s="61" t="s">
        <v>8076</v>
      </c>
      <c r="M1031" s="304" t="s">
        <v>16164</v>
      </c>
      <c r="N1031" s="62" t="s">
        <v>9796</v>
      </c>
      <c r="O1031" s="63" t="s">
        <v>6682</v>
      </c>
      <c r="Q1031" s="61" t="s">
        <v>11076</v>
      </c>
    </row>
    <row r="1032" spans="12:17" ht="14.5" x14ac:dyDescent="0.35">
      <c r="L1032" s="61" t="s">
        <v>8077</v>
      </c>
      <c r="M1032" s="304" t="s">
        <v>16165</v>
      </c>
      <c r="N1032" s="62" t="s">
        <v>9768</v>
      </c>
      <c r="O1032" s="63" t="s">
        <v>10590</v>
      </c>
      <c r="Q1032" s="61" t="s">
        <v>11077</v>
      </c>
    </row>
    <row r="1033" spans="12:17" ht="14.5" x14ac:dyDescent="0.35">
      <c r="L1033" s="61" t="s">
        <v>8077</v>
      </c>
      <c r="M1033" s="304" t="s">
        <v>16166</v>
      </c>
      <c r="N1033" s="62" t="s">
        <v>9796</v>
      </c>
      <c r="O1033" s="63" t="s">
        <v>6620</v>
      </c>
      <c r="Q1033" s="61" t="s">
        <v>11078</v>
      </c>
    </row>
    <row r="1034" spans="12:17" ht="14.5" x14ac:dyDescent="0.35">
      <c r="L1034" s="61" t="s">
        <v>8078</v>
      </c>
      <c r="M1034" s="304" t="s">
        <v>16167</v>
      </c>
      <c r="N1034" s="62" t="s">
        <v>9796</v>
      </c>
      <c r="O1034" s="63" t="s">
        <v>6683</v>
      </c>
      <c r="Q1034" s="61" t="s">
        <v>11079</v>
      </c>
    </row>
    <row r="1035" spans="12:17" ht="14.5" x14ac:dyDescent="0.35">
      <c r="L1035" s="61" t="s">
        <v>8079</v>
      </c>
      <c r="M1035" s="304" t="s">
        <v>16168</v>
      </c>
      <c r="N1035" s="62" t="s">
        <v>4356</v>
      </c>
      <c r="O1035" s="63" t="s">
        <v>10608</v>
      </c>
      <c r="Q1035" s="61" t="s">
        <v>11080</v>
      </c>
    </row>
    <row r="1036" spans="12:17" ht="14.5" x14ac:dyDescent="0.35">
      <c r="L1036" s="61" t="s">
        <v>8080</v>
      </c>
      <c r="M1036" s="304" t="s">
        <v>16169</v>
      </c>
      <c r="N1036" s="62" t="s">
        <v>9792</v>
      </c>
      <c r="O1036" s="63" t="s">
        <v>6684</v>
      </c>
      <c r="Q1036" s="61" t="s">
        <v>11081</v>
      </c>
    </row>
    <row r="1037" spans="12:17" ht="14.5" x14ac:dyDescent="0.35">
      <c r="L1037" s="61" t="s">
        <v>8081</v>
      </c>
      <c r="M1037" s="304" t="s">
        <v>16170</v>
      </c>
      <c r="N1037" s="62" t="s">
        <v>9800</v>
      </c>
      <c r="O1037" s="63" t="s">
        <v>10580</v>
      </c>
      <c r="Q1037" s="61" t="s">
        <v>11082</v>
      </c>
    </row>
    <row r="1038" spans="12:17" ht="14.5" x14ac:dyDescent="0.35">
      <c r="L1038" s="61" t="s">
        <v>8081</v>
      </c>
      <c r="M1038" s="304" t="s">
        <v>16171</v>
      </c>
      <c r="N1038" s="62" t="s">
        <v>9741</v>
      </c>
      <c r="O1038" s="63" t="s">
        <v>10605</v>
      </c>
      <c r="Q1038" s="61" t="s">
        <v>11083</v>
      </c>
    </row>
    <row r="1039" spans="12:17" ht="14.5" x14ac:dyDescent="0.35">
      <c r="L1039" s="61" t="s">
        <v>8081</v>
      </c>
      <c r="M1039" s="304" t="s">
        <v>16172</v>
      </c>
      <c r="N1039" s="62" t="s">
        <v>9747</v>
      </c>
      <c r="O1039" s="63" t="s">
        <v>10605</v>
      </c>
      <c r="Q1039" s="61" t="s">
        <v>11084</v>
      </c>
    </row>
    <row r="1040" spans="12:17" ht="14.5" x14ac:dyDescent="0.35">
      <c r="L1040" s="61" t="s">
        <v>8081</v>
      </c>
      <c r="M1040" s="304" t="s">
        <v>16173</v>
      </c>
      <c r="N1040" s="62" t="s">
        <v>9763</v>
      </c>
      <c r="O1040" s="63" t="s">
        <v>6621</v>
      </c>
      <c r="Q1040" s="61" t="s">
        <v>11085</v>
      </c>
    </row>
    <row r="1041" spans="12:17" ht="14.5" x14ac:dyDescent="0.35">
      <c r="L1041" s="61" t="s">
        <v>10916</v>
      </c>
      <c r="M1041" s="304" t="s">
        <v>16174</v>
      </c>
      <c r="N1041" s="62" t="s">
        <v>9740</v>
      </c>
      <c r="O1041" s="63" t="s">
        <v>10589</v>
      </c>
      <c r="Q1041" s="61" t="s">
        <v>11086</v>
      </c>
    </row>
    <row r="1042" spans="12:17" ht="14.5" x14ac:dyDescent="0.35">
      <c r="L1042" s="61" t="s">
        <v>10917</v>
      </c>
      <c r="M1042" s="304" t="s">
        <v>16175</v>
      </c>
      <c r="N1042" s="62" t="s">
        <v>9792</v>
      </c>
      <c r="O1042" s="63" t="s">
        <v>6685</v>
      </c>
      <c r="Q1042" s="61" t="s">
        <v>11087</v>
      </c>
    </row>
    <row r="1043" spans="12:17" ht="14.5" x14ac:dyDescent="0.35">
      <c r="L1043" s="61" t="s">
        <v>10918</v>
      </c>
      <c r="M1043" s="304" t="s">
        <v>16176</v>
      </c>
      <c r="N1043" s="62" t="s">
        <v>9774</v>
      </c>
      <c r="O1043" s="63" t="s">
        <v>6617</v>
      </c>
      <c r="Q1043" s="61" t="s">
        <v>11088</v>
      </c>
    </row>
    <row r="1044" spans="12:17" ht="14.5" x14ac:dyDescent="0.35">
      <c r="L1044" s="61" t="s">
        <v>10919</v>
      </c>
      <c r="M1044" s="304" t="s">
        <v>16177</v>
      </c>
      <c r="N1044" s="62" t="s">
        <v>9779</v>
      </c>
      <c r="O1044" s="63" t="s">
        <v>10601</v>
      </c>
      <c r="Q1044" s="61" t="s">
        <v>11089</v>
      </c>
    </row>
    <row r="1045" spans="12:17" ht="14.5" x14ac:dyDescent="0.35">
      <c r="L1045" s="61" t="s">
        <v>10919</v>
      </c>
      <c r="M1045" s="304" t="s">
        <v>16178</v>
      </c>
      <c r="N1045" s="62" t="s">
        <v>9739</v>
      </c>
      <c r="O1045" s="63" t="s">
        <v>10610</v>
      </c>
      <c r="Q1045" s="61" t="s">
        <v>11090</v>
      </c>
    </row>
    <row r="1046" spans="12:17" ht="14.5" x14ac:dyDescent="0.35">
      <c r="L1046" s="61" t="s">
        <v>10919</v>
      </c>
      <c r="M1046" s="304" t="s">
        <v>16179</v>
      </c>
      <c r="N1046" s="62" t="s">
        <v>9947</v>
      </c>
      <c r="O1046" s="63" t="s">
        <v>10610</v>
      </c>
      <c r="Q1046" s="61" t="s">
        <v>11091</v>
      </c>
    </row>
    <row r="1047" spans="12:17" ht="14.5" x14ac:dyDescent="0.35">
      <c r="L1047" s="61" t="s">
        <v>10919</v>
      </c>
      <c r="M1047" s="304" t="s">
        <v>16180</v>
      </c>
      <c r="N1047" s="62" t="s">
        <v>9782</v>
      </c>
      <c r="O1047" s="63" t="s">
        <v>10612</v>
      </c>
      <c r="Q1047" s="61" t="s">
        <v>11092</v>
      </c>
    </row>
    <row r="1048" spans="12:17" ht="14.5" x14ac:dyDescent="0.35">
      <c r="L1048" s="61" t="s">
        <v>10919</v>
      </c>
      <c r="M1048" s="304" t="s">
        <v>16181</v>
      </c>
      <c r="N1048" s="62" t="s">
        <v>9748</v>
      </c>
      <c r="O1048" s="63" t="s">
        <v>10615</v>
      </c>
      <c r="Q1048" s="61" t="s">
        <v>11093</v>
      </c>
    </row>
    <row r="1049" spans="12:17" ht="14.5" x14ac:dyDescent="0.35">
      <c r="L1049" s="61" t="s">
        <v>10919</v>
      </c>
      <c r="M1049" s="304" t="s">
        <v>16182</v>
      </c>
      <c r="N1049" s="62" t="s">
        <v>9786</v>
      </c>
      <c r="O1049" s="63" t="s">
        <v>10615</v>
      </c>
      <c r="Q1049" s="61" t="s">
        <v>11094</v>
      </c>
    </row>
    <row r="1050" spans="12:17" ht="14.5" x14ac:dyDescent="0.35">
      <c r="L1050" s="61" t="s">
        <v>10919</v>
      </c>
      <c r="M1050" s="304" t="s">
        <v>16183</v>
      </c>
      <c r="N1050" s="62" t="s">
        <v>9765</v>
      </c>
      <c r="O1050" s="63" t="s">
        <v>6625</v>
      </c>
      <c r="Q1050" s="61" t="s">
        <v>11095</v>
      </c>
    </row>
    <row r="1051" spans="12:17" ht="14.5" x14ac:dyDescent="0.35">
      <c r="L1051" s="61" t="s">
        <v>10919</v>
      </c>
      <c r="M1051" s="304" t="s">
        <v>16184</v>
      </c>
      <c r="N1051" s="62" t="s">
        <v>9746</v>
      </c>
      <c r="O1051" s="63" t="s">
        <v>6656</v>
      </c>
      <c r="Q1051" s="61" t="s">
        <v>11096</v>
      </c>
    </row>
    <row r="1052" spans="12:17" ht="14.5" x14ac:dyDescent="0.35">
      <c r="L1052" s="61" t="s">
        <v>9270</v>
      </c>
      <c r="M1052" s="304" t="s">
        <v>16185</v>
      </c>
      <c r="N1052" s="62" t="s">
        <v>9774</v>
      </c>
      <c r="O1052" s="63" t="s">
        <v>6618</v>
      </c>
      <c r="Q1052" s="61" t="s">
        <v>11097</v>
      </c>
    </row>
    <row r="1053" spans="12:17" ht="14.5" x14ac:dyDescent="0.35">
      <c r="L1053" s="61" t="s">
        <v>9271</v>
      </c>
      <c r="M1053" s="304" t="s">
        <v>16186</v>
      </c>
      <c r="N1053" s="62" t="s">
        <v>9745</v>
      </c>
      <c r="O1053" s="63" t="s">
        <v>10603</v>
      </c>
      <c r="Q1053" s="61" t="s">
        <v>11098</v>
      </c>
    </row>
    <row r="1054" spans="12:17" ht="14.5" x14ac:dyDescent="0.35">
      <c r="L1054" s="61" t="s">
        <v>9272</v>
      </c>
      <c r="M1054" s="304" t="s">
        <v>16187</v>
      </c>
      <c r="N1054" s="62" t="s">
        <v>9774</v>
      </c>
      <c r="O1054" s="63" t="s">
        <v>6619</v>
      </c>
      <c r="Q1054" s="61" t="s">
        <v>11099</v>
      </c>
    </row>
    <row r="1055" spans="12:17" ht="14.5" x14ac:dyDescent="0.35">
      <c r="L1055" s="61" t="s">
        <v>9273</v>
      </c>
      <c r="M1055" s="304" t="s">
        <v>16188</v>
      </c>
      <c r="N1055" s="62" t="s">
        <v>9792</v>
      </c>
      <c r="O1055" s="63" t="s">
        <v>6686</v>
      </c>
      <c r="Q1055" s="61" t="s">
        <v>11100</v>
      </c>
    </row>
    <row r="1056" spans="12:17" ht="14.5" x14ac:dyDescent="0.35">
      <c r="L1056" s="61" t="s">
        <v>9274</v>
      </c>
      <c r="M1056" s="304" t="s">
        <v>16189</v>
      </c>
      <c r="N1056" s="62" t="s">
        <v>9796</v>
      </c>
      <c r="O1056" s="63" t="s">
        <v>6687</v>
      </c>
      <c r="Q1056" s="61" t="s">
        <v>11101</v>
      </c>
    </row>
    <row r="1057" spans="12:17" ht="14.5" x14ac:dyDescent="0.35">
      <c r="L1057" s="61" t="s">
        <v>9275</v>
      </c>
      <c r="M1057" s="304" t="s">
        <v>16190</v>
      </c>
      <c r="N1057" s="62" t="s">
        <v>9773</v>
      </c>
      <c r="O1057" s="63" t="s">
        <v>10598</v>
      </c>
      <c r="Q1057" s="61" t="s">
        <v>11102</v>
      </c>
    </row>
    <row r="1058" spans="12:17" ht="14.5" x14ac:dyDescent="0.35">
      <c r="L1058" s="61" t="s">
        <v>9275</v>
      </c>
      <c r="M1058" s="304" t="s">
        <v>16191</v>
      </c>
      <c r="N1058" s="62" t="s">
        <v>9748</v>
      </c>
      <c r="O1058" s="63" t="s">
        <v>6615</v>
      </c>
      <c r="Q1058" s="61" t="s">
        <v>11103</v>
      </c>
    </row>
    <row r="1059" spans="12:17" ht="14.5" x14ac:dyDescent="0.35">
      <c r="L1059" s="61" t="s">
        <v>9275</v>
      </c>
      <c r="M1059" s="304" t="s">
        <v>16192</v>
      </c>
      <c r="N1059" s="62" t="s">
        <v>9765</v>
      </c>
      <c r="O1059" s="63" t="s">
        <v>6628</v>
      </c>
      <c r="Q1059" s="61" t="s">
        <v>11104</v>
      </c>
    </row>
    <row r="1060" spans="12:17" ht="14.5" x14ac:dyDescent="0.35">
      <c r="L1060" s="61" t="s">
        <v>9276</v>
      </c>
      <c r="M1060" s="304" t="s">
        <v>16193</v>
      </c>
      <c r="N1060" s="62" t="s">
        <v>9782</v>
      </c>
      <c r="O1060" s="63" t="s">
        <v>10613</v>
      </c>
      <c r="Q1060" s="61" t="s">
        <v>11105</v>
      </c>
    </row>
    <row r="1061" spans="12:17" ht="14.5" x14ac:dyDescent="0.35">
      <c r="L1061" s="61" t="s">
        <v>9277</v>
      </c>
      <c r="M1061" s="304" t="s">
        <v>16194</v>
      </c>
      <c r="N1061" s="62" t="s">
        <v>9792</v>
      </c>
      <c r="O1061" s="63" t="s">
        <v>6688</v>
      </c>
      <c r="Q1061" s="61" t="s">
        <v>11106</v>
      </c>
    </row>
    <row r="1062" spans="12:17" ht="14.5" x14ac:dyDescent="0.35">
      <c r="L1062" s="61" t="s">
        <v>9278</v>
      </c>
      <c r="M1062" s="304" t="s">
        <v>16195</v>
      </c>
      <c r="N1062" s="62" t="s">
        <v>9774</v>
      </c>
      <c r="O1062" s="63" t="s">
        <v>6620</v>
      </c>
      <c r="Q1062" s="61" t="s">
        <v>11107</v>
      </c>
    </row>
    <row r="1063" spans="12:17" ht="14.5" x14ac:dyDescent="0.35">
      <c r="L1063" s="61" t="s">
        <v>9279</v>
      </c>
      <c r="M1063" s="304" t="s">
        <v>16196</v>
      </c>
      <c r="N1063" s="62" t="s">
        <v>9793</v>
      </c>
      <c r="O1063" s="63" t="s">
        <v>10588</v>
      </c>
      <c r="Q1063" s="61" t="s">
        <v>11108</v>
      </c>
    </row>
    <row r="1064" spans="12:17" ht="14.5" x14ac:dyDescent="0.35">
      <c r="L1064" s="61" t="s">
        <v>9279</v>
      </c>
      <c r="M1064" s="304" t="s">
        <v>16197</v>
      </c>
      <c r="N1064" s="62" t="s">
        <v>9797</v>
      </c>
      <c r="O1064" s="63" t="s">
        <v>10591</v>
      </c>
      <c r="Q1064" s="61" t="s">
        <v>11109</v>
      </c>
    </row>
    <row r="1065" spans="12:17" ht="14.5" x14ac:dyDescent="0.35">
      <c r="L1065" s="61" t="s">
        <v>9279</v>
      </c>
      <c r="M1065" s="304" t="s">
        <v>16198</v>
      </c>
      <c r="N1065" s="62" t="s">
        <v>9773</v>
      </c>
      <c r="O1065" s="63" t="s">
        <v>10600</v>
      </c>
      <c r="Q1065" s="61" t="s">
        <v>11110</v>
      </c>
    </row>
    <row r="1066" spans="12:17" ht="14.5" x14ac:dyDescent="0.35">
      <c r="L1066" s="61" t="s">
        <v>9279</v>
      </c>
      <c r="M1066" s="304" t="s">
        <v>16199</v>
      </c>
      <c r="N1066" s="62" t="s">
        <v>9741</v>
      </c>
      <c r="O1066" s="63" t="s">
        <v>10606</v>
      </c>
      <c r="Q1066" s="61" t="s">
        <v>11111</v>
      </c>
    </row>
    <row r="1067" spans="12:17" ht="14.5" x14ac:dyDescent="0.35">
      <c r="L1067" s="61" t="s">
        <v>9279</v>
      </c>
      <c r="M1067" s="304" t="s">
        <v>16200</v>
      </c>
      <c r="N1067" s="62" t="s">
        <v>9783</v>
      </c>
      <c r="O1067" s="63" t="s">
        <v>10608</v>
      </c>
      <c r="Q1067" s="61" t="s">
        <v>11112</v>
      </c>
    </row>
    <row r="1068" spans="12:17" ht="14.5" x14ac:dyDescent="0.35">
      <c r="L1068" s="61" t="s">
        <v>9279</v>
      </c>
      <c r="M1068" s="304" t="s">
        <v>16201</v>
      </c>
      <c r="N1068" s="62" t="s">
        <v>9774</v>
      </c>
      <c r="O1068" s="63" t="s">
        <v>6621</v>
      </c>
      <c r="Q1068" s="61" t="s">
        <v>11113</v>
      </c>
    </row>
    <row r="1069" spans="12:17" ht="14.5" x14ac:dyDescent="0.35">
      <c r="L1069" s="61" t="s">
        <v>9280</v>
      </c>
      <c r="M1069" s="304" t="s">
        <v>16202</v>
      </c>
      <c r="N1069" s="62" t="s">
        <v>9739</v>
      </c>
      <c r="O1069" s="63" t="s">
        <v>10612</v>
      </c>
      <c r="Q1069" s="61" t="s">
        <v>8471</v>
      </c>
    </row>
    <row r="1070" spans="12:17" ht="14.5" x14ac:dyDescent="0.35">
      <c r="L1070" s="61" t="s">
        <v>9281</v>
      </c>
      <c r="M1070" s="304" t="s">
        <v>16203</v>
      </c>
      <c r="N1070" s="62" t="s">
        <v>9765</v>
      </c>
      <c r="O1070" s="63" t="s">
        <v>6630</v>
      </c>
      <c r="Q1070" s="61" t="s">
        <v>8472</v>
      </c>
    </row>
    <row r="1071" spans="12:17" ht="14.5" x14ac:dyDescent="0.35">
      <c r="L1071" s="61" t="s">
        <v>9282</v>
      </c>
      <c r="M1071" s="304" t="s">
        <v>16204</v>
      </c>
      <c r="N1071" s="62" t="s">
        <v>9768</v>
      </c>
      <c r="O1071" s="63" t="s">
        <v>10591</v>
      </c>
      <c r="Q1071" s="61" t="s">
        <v>8473</v>
      </c>
    </row>
    <row r="1072" spans="12:17" ht="14.5" x14ac:dyDescent="0.35">
      <c r="L1072" s="61" t="s">
        <v>9283</v>
      </c>
      <c r="M1072" s="304" t="s">
        <v>16205</v>
      </c>
      <c r="N1072" s="62" t="s">
        <v>9783</v>
      </c>
      <c r="O1072" s="63" t="s">
        <v>10610</v>
      </c>
      <c r="Q1072" s="61" t="s">
        <v>8474</v>
      </c>
    </row>
    <row r="1073" spans="12:17" ht="14.5" x14ac:dyDescent="0.35">
      <c r="L1073" s="61" t="s">
        <v>9284</v>
      </c>
      <c r="M1073" s="304" t="s">
        <v>16206</v>
      </c>
      <c r="N1073" s="62" t="s">
        <v>9792</v>
      </c>
      <c r="O1073" s="63" t="s">
        <v>6689</v>
      </c>
      <c r="Q1073" s="61" t="s">
        <v>8475</v>
      </c>
    </row>
    <row r="1074" spans="12:17" ht="14.5" x14ac:dyDescent="0.35">
      <c r="L1074" s="61" t="s">
        <v>9285</v>
      </c>
      <c r="M1074" s="304" t="s">
        <v>16207</v>
      </c>
      <c r="N1074" s="62" t="s">
        <v>9772</v>
      </c>
      <c r="O1074" s="63" t="s">
        <v>10599</v>
      </c>
      <c r="Q1074" s="61" t="s">
        <v>8476</v>
      </c>
    </row>
    <row r="1075" spans="12:17" ht="14.5" x14ac:dyDescent="0.35">
      <c r="L1075" s="61" t="s">
        <v>9286</v>
      </c>
      <c r="M1075" s="304" t="s">
        <v>16208</v>
      </c>
      <c r="N1075" s="62" t="s">
        <v>9780</v>
      </c>
      <c r="O1075" s="63" t="s">
        <v>6621</v>
      </c>
      <c r="Q1075" s="61" t="s">
        <v>8477</v>
      </c>
    </row>
    <row r="1076" spans="12:17" ht="14.5" x14ac:dyDescent="0.35">
      <c r="L1076" s="61" t="s">
        <v>9287</v>
      </c>
      <c r="M1076" s="304" t="s">
        <v>16209</v>
      </c>
      <c r="N1076" s="62" t="s">
        <v>9780</v>
      </c>
      <c r="O1076" s="63" t="s">
        <v>10599</v>
      </c>
      <c r="Q1076" s="61" t="s">
        <v>8478</v>
      </c>
    </row>
    <row r="1077" spans="12:17" ht="14.5" x14ac:dyDescent="0.35">
      <c r="L1077" s="61" t="s">
        <v>9288</v>
      </c>
      <c r="M1077" s="304" t="s">
        <v>16210</v>
      </c>
      <c r="N1077" s="62" t="s">
        <v>9764</v>
      </c>
      <c r="O1077" s="63" t="s">
        <v>6616</v>
      </c>
      <c r="Q1077" s="61" t="s">
        <v>8479</v>
      </c>
    </row>
    <row r="1078" spans="12:17" ht="14.5" x14ac:dyDescent="0.35">
      <c r="L1078" s="61" t="s">
        <v>9289</v>
      </c>
      <c r="M1078" s="304" t="s">
        <v>16211</v>
      </c>
      <c r="N1078" s="62" t="s">
        <v>9782</v>
      </c>
      <c r="O1078" s="63" t="s">
        <v>10614</v>
      </c>
      <c r="Q1078" s="61" t="s">
        <v>8480</v>
      </c>
    </row>
    <row r="1079" spans="12:17" ht="14.5" x14ac:dyDescent="0.35">
      <c r="L1079" s="61" t="s">
        <v>9290</v>
      </c>
      <c r="M1079" s="304" t="s">
        <v>16212</v>
      </c>
      <c r="N1079" s="62" t="s">
        <v>9747</v>
      </c>
      <c r="O1079" s="63" t="s">
        <v>10606</v>
      </c>
      <c r="Q1079" s="61" t="s">
        <v>8481</v>
      </c>
    </row>
    <row r="1080" spans="12:17" ht="14.5" x14ac:dyDescent="0.35">
      <c r="L1080" s="61" t="s">
        <v>9291</v>
      </c>
      <c r="M1080" s="304" t="s">
        <v>16213</v>
      </c>
      <c r="N1080" s="62" t="s">
        <v>9779</v>
      </c>
      <c r="O1080" s="63" t="s">
        <v>10602</v>
      </c>
      <c r="Q1080" s="61" t="s">
        <v>8482</v>
      </c>
    </row>
    <row r="1081" spans="12:17" ht="14.5" x14ac:dyDescent="0.35">
      <c r="L1081" s="61" t="s">
        <v>9291</v>
      </c>
      <c r="M1081" s="304" t="s">
        <v>16214</v>
      </c>
      <c r="N1081" s="62" t="s">
        <v>9770</v>
      </c>
      <c r="O1081" s="63" t="s">
        <v>10610</v>
      </c>
      <c r="Q1081" s="61" t="s">
        <v>8483</v>
      </c>
    </row>
    <row r="1082" spans="12:17" ht="14.5" x14ac:dyDescent="0.35">
      <c r="L1082" s="61" t="s">
        <v>9292</v>
      </c>
      <c r="M1082" s="304" t="s">
        <v>16215</v>
      </c>
      <c r="N1082" s="62" t="s">
        <v>9736</v>
      </c>
      <c r="O1082" s="63" t="s">
        <v>6616</v>
      </c>
      <c r="Q1082" s="61" t="s">
        <v>8484</v>
      </c>
    </row>
    <row r="1083" spans="12:17" ht="14.5" x14ac:dyDescent="0.35">
      <c r="L1083" s="61" t="s">
        <v>9293</v>
      </c>
      <c r="M1083" s="304" t="s">
        <v>16216</v>
      </c>
      <c r="N1083" s="62" t="s">
        <v>9772</v>
      </c>
      <c r="O1083" s="63" t="s">
        <v>6625</v>
      </c>
      <c r="Q1083" s="61" t="s">
        <v>8485</v>
      </c>
    </row>
    <row r="1084" spans="12:17" ht="14.5" x14ac:dyDescent="0.35">
      <c r="L1084" s="61" t="s">
        <v>9294</v>
      </c>
      <c r="M1084" s="304" t="s">
        <v>16217</v>
      </c>
      <c r="N1084" s="62" t="s">
        <v>9771</v>
      </c>
      <c r="O1084" s="63" t="s">
        <v>10603</v>
      </c>
      <c r="Q1084" s="61" t="s">
        <v>8486</v>
      </c>
    </row>
    <row r="1085" spans="12:17" ht="14.5" x14ac:dyDescent="0.35">
      <c r="L1085" s="61" t="s">
        <v>9295</v>
      </c>
      <c r="M1085" s="304" t="s">
        <v>16218</v>
      </c>
      <c r="N1085" s="62" t="s">
        <v>9789</v>
      </c>
      <c r="O1085" s="63" t="s">
        <v>10605</v>
      </c>
      <c r="Q1085" s="61" t="s">
        <v>8487</v>
      </c>
    </row>
    <row r="1086" spans="12:17" ht="14.5" x14ac:dyDescent="0.35">
      <c r="L1086" s="61" t="s">
        <v>9296</v>
      </c>
      <c r="M1086" s="304" t="s">
        <v>16219</v>
      </c>
      <c r="N1086" s="62" t="s">
        <v>9947</v>
      </c>
      <c r="O1086" s="63" t="s">
        <v>10612</v>
      </c>
      <c r="Q1086" s="61" t="s">
        <v>8488</v>
      </c>
    </row>
    <row r="1087" spans="12:17" ht="14.5" x14ac:dyDescent="0.35">
      <c r="L1087" s="61" t="s">
        <v>9296</v>
      </c>
      <c r="M1087" s="304" t="s">
        <v>16220</v>
      </c>
      <c r="N1087" s="62" t="s">
        <v>9791</v>
      </c>
      <c r="O1087" s="63" t="s">
        <v>10613</v>
      </c>
      <c r="Q1087" s="61" t="s">
        <v>8489</v>
      </c>
    </row>
    <row r="1088" spans="12:17" ht="14.5" x14ac:dyDescent="0.35">
      <c r="L1088" s="61" t="s">
        <v>9297</v>
      </c>
      <c r="M1088" s="304" t="s">
        <v>16221</v>
      </c>
      <c r="N1088" s="62" t="s">
        <v>9738</v>
      </c>
      <c r="O1088" s="63" t="s">
        <v>10574</v>
      </c>
      <c r="Q1088" s="61" t="s">
        <v>8490</v>
      </c>
    </row>
    <row r="1089" spans="12:17" ht="14.5" x14ac:dyDescent="0.35">
      <c r="L1089" s="61" t="s">
        <v>9298</v>
      </c>
      <c r="M1089" s="304" t="s">
        <v>16222</v>
      </c>
      <c r="N1089" s="62" t="s">
        <v>9745</v>
      </c>
      <c r="O1089" s="63" t="s">
        <v>10604</v>
      </c>
      <c r="Q1089" s="61" t="s">
        <v>8491</v>
      </c>
    </row>
    <row r="1090" spans="12:17" ht="14.5" x14ac:dyDescent="0.35">
      <c r="L1090" s="61" t="s">
        <v>9299</v>
      </c>
      <c r="M1090" s="304" t="s">
        <v>16223</v>
      </c>
      <c r="N1090" s="62" t="s">
        <v>9791</v>
      </c>
      <c r="O1090" s="63" t="s">
        <v>10614</v>
      </c>
      <c r="Q1090" s="61" t="s">
        <v>8492</v>
      </c>
    </row>
    <row r="1091" spans="12:17" ht="14.5" x14ac:dyDescent="0.35">
      <c r="L1091" s="61" t="s">
        <v>9299</v>
      </c>
      <c r="M1091" s="304" t="s">
        <v>16224</v>
      </c>
      <c r="N1091" s="62" t="s">
        <v>9796</v>
      </c>
      <c r="O1091" s="63" t="s">
        <v>6621</v>
      </c>
      <c r="Q1091" s="61" t="s">
        <v>8493</v>
      </c>
    </row>
    <row r="1092" spans="12:17" ht="14.5" x14ac:dyDescent="0.35">
      <c r="L1092" s="61" t="s">
        <v>9300</v>
      </c>
      <c r="M1092" s="304" t="s">
        <v>16225</v>
      </c>
      <c r="N1092" s="62" t="s">
        <v>9792</v>
      </c>
      <c r="O1092" s="63" t="s">
        <v>6690</v>
      </c>
      <c r="Q1092" s="61" t="s">
        <v>8494</v>
      </c>
    </row>
    <row r="1093" spans="12:17" ht="14.5" x14ac:dyDescent="0.35">
      <c r="L1093" s="61" t="s">
        <v>9301</v>
      </c>
      <c r="M1093" s="304" t="s">
        <v>16226</v>
      </c>
      <c r="N1093" s="62" t="s">
        <v>9784</v>
      </c>
      <c r="O1093" s="63" t="s">
        <v>10590</v>
      </c>
      <c r="Q1093" s="61" t="s">
        <v>8495</v>
      </c>
    </row>
    <row r="1094" spans="12:17" ht="14.5" x14ac:dyDescent="0.35">
      <c r="L1094" s="61" t="s">
        <v>9302</v>
      </c>
      <c r="M1094" s="304" t="s">
        <v>16227</v>
      </c>
      <c r="N1094" s="62" t="s">
        <v>9798</v>
      </c>
      <c r="O1094" s="63" t="s">
        <v>10590</v>
      </c>
      <c r="Q1094" s="61" t="s">
        <v>8496</v>
      </c>
    </row>
    <row r="1095" spans="12:17" ht="14.5" x14ac:dyDescent="0.35">
      <c r="L1095" s="61" t="s">
        <v>9302</v>
      </c>
      <c r="M1095" s="304" t="s">
        <v>16228</v>
      </c>
      <c r="N1095" s="62" t="s">
        <v>9746</v>
      </c>
      <c r="O1095" s="63" t="s">
        <v>6652</v>
      </c>
      <c r="Q1095" s="61" t="s">
        <v>8497</v>
      </c>
    </row>
    <row r="1096" spans="12:17" ht="14.5" x14ac:dyDescent="0.35">
      <c r="L1096" s="61" t="s">
        <v>9303</v>
      </c>
      <c r="M1096" s="304" t="s">
        <v>16229</v>
      </c>
      <c r="N1096" s="62" t="s">
        <v>9741</v>
      </c>
      <c r="O1096" s="63" t="s">
        <v>10608</v>
      </c>
      <c r="Q1096" s="61" t="s">
        <v>8498</v>
      </c>
    </row>
    <row r="1097" spans="12:17" ht="14.5" x14ac:dyDescent="0.35">
      <c r="L1097" s="61" t="s">
        <v>9304</v>
      </c>
      <c r="M1097" s="304" t="s">
        <v>16230</v>
      </c>
      <c r="N1097" s="62" t="s">
        <v>9773</v>
      </c>
      <c r="O1097" s="63" t="s">
        <v>10601</v>
      </c>
      <c r="Q1097" s="61" t="s">
        <v>8499</v>
      </c>
    </row>
    <row r="1098" spans="12:17" ht="14.5" x14ac:dyDescent="0.35">
      <c r="L1098" s="61" t="s">
        <v>9305</v>
      </c>
      <c r="M1098" s="304" t="s">
        <v>16231</v>
      </c>
      <c r="N1098" s="62" t="s">
        <v>9745</v>
      </c>
      <c r="O1098" s="63" t="s">
        <v>10605</v>
      </c>
      <c r="Q1098" s="61" t="s">
        <v>8500</v>
      </c>
    </row>
    <row r="1099" spans="12:17" ht="14.5" x14ac:dyDescent="0.35">
      <c r="L1099" s="61" t="s">
        <v>9306</v>
      </c>
      <c r="M1099" s="304" t="s">
        <v>16232</v>
      </c>
      <c r="N1099" s="62" t="s">
        <v>9770</v>
      </c>
      <c r="O1099" s="63" t="s">
        <v>10612</v>
      </c>
      <c r="Q1099" s="61" t="s">
        <v>8501</v>
      </c>
    </row>
    <row r="1100" spans="12:17" ht="14.5" x14ac:dyDescent="0.35">
      <c r="L1100" s="61" t="s">
        <v>9307</v>
      </c>
      <c r="M1100" s="304" t="s">
        <v>16233</v>
      </c>
      <c r="N1100" s="62" t="s">
        <v>9746</v>
      </c>
      <c r="O1100" s="63" t="s">
        <v>6657</v>
      </c>
      <c r="Q1100" s="61" t="s">
        <v>8502</v>
      </c>
    </row>
    <row r="1101" spans="12:17" ht="14.5" x14ac:dyDescent="0.35">
      <c r="L1101" s="61" t="s">
        <v>9308</v>
      </c>
      <c r="M1101" s="304" t="s">
        <v>16234</v>
      </c>
      <c r="N1101" s="62" t="s">
        <v>9792</v>
      </c>
      <c r="O1101" s="63" t="s">
        <v>6691</v>
      </c>
      <c r="Q1101" s="61" t="s">
        <v>6286</v>
      </c>
    </row>
    <row r="1102" spans="12:17" ht="14.5" x14ac:dyDescent="0.35">
      <c r="L1102" s="61" t="s">
        <v>9309</v>
      </c>
      <c r="M1102" s="304" t="s">
        <v>16235</v>
      </c>
      <c r="N1102" s="62" t="s">
        <v>9740</v>
      </c>
      <c r="O1102" s="63" t="s">
        <v>10590</v>
      </c>
      <c r="Q1102" s="61" t="s">
        <v>8503</v>
      </c>
    </row>
    <row r="1103" spans="12:17" ht="14.5" x14ac:dyDescent="0.35">
      <c r="L1103" s="61" t="s">
        <v>9310</v>
      </c>
      <c r="M1103" s="304" t="s">
        <v>16236</v>
      </c>
      <c r="N1103" s="62" t="s">
        <v>9777</v>
      </c>
      <c r="O1103" s="63" t="s">
        <v>10586</v>
      </c>
      <c r="Q1103" s="61" t="s">
        <v>8504</v>
      </c>
    </row>
    <row r="1104" spans="12:17" ht="14.5" x14ac:dyDescent="0.35">
      <c r="L1104" s="61" t="s">
        <v>9310</v>
      </c>
      <c r="M1104" s="304" t="s">
        <v>16237</v>
      </c>
      <c r="N1104" s="62" t="s">
        <v>9796</v>
      </c>
      <c r="O1104" s="63" t="s">
        <v>10599</v>
      </c>
      <c r="Q1104" s="61" t="s">
        <v>8462</v>
      </c>
    </row>
    <row r="1105" spans="12:17" ht="14.5" x14ac:dyDescent="0.35">
      <c r="L1105" s="61" t="s">
        <v>9311</v>
      </c>
      <c r="M1105" s="304" t="s">
        <v>16238</v>
      </c>
      <c r="N1105" s="62" t="s">
        <v>9746</v>
      </c>
      <c r="O1105" s="63" t="s">
        <v>6658</v>
      </c>
      <c r="Q1105" s="61" t="s">
        <v>8463</v>
      </c>
    </row>
    <row r="1106" spans="12:17" ht="14.5" x14ac:dyDescent="0.35">
      <c r="L1106" s="61" t="s">
        <v>9312</v>
      </c>
      <c r="M1106" s="304" t="s">
        <v>16239</v>
      </c>
      <c r="N1106" s="62" t="s">
        <v>9770</v>
      </c>
      <c r="O1106" s="63" t="s">
        <v>10613</v>
      </c>
      <c r="Q1106" s="61" t="s">
        <v>8464</v>
      </c>
    </row>
    <row r="1107" spans="12:17" ht="14.5" x14ac:dyDescent="0.35">
      <c r="L1107" s="61" t="s">
        <v>9313</v>
      </c>
      <c r="M1107" s="304" t="s">
        <v>16240</v>
      </c>
      <c r="N1107" s="62" t="s">
        <v>9781</v>
      </c>
      <c r="O1107" s="63" t="s">
        <v>10600</v>
      </c>
      <c r="Q1107" s="61" t="s">
        <v>8465</v>
      </c>
    </row>
    <row r="1108" spans="12:17" ht="14.5" x14ac:dyDescent="0.35">
      <c r="L1108" s="61" t="s">
        <v>9313</v>
      </c>
      <c r="M1108" s="304" t="s">
        <v>16241</v>
      </c>
      <c r="N1108" s="62" t="s">
        <v>9773</v>
      </c>
      <c r="O1108" s="63" t="s">
        <v>10602</v>
      </c>
      <c r="Q1108" s="61" t="s">
        <v>8466</v>
      </c>
    </row>
    <row r="1109" spans="12:17" ht="14.5" x14ac:dyDescent="0.35">
      <c r="L1109" s="61" t="s">
        <v>9314</v>
      </c>
      <c r="M1109" s="304" t="s">
        <v>16242</v>
      </c>
      <c r="N1109" s="62" t="s">
        <v>9792</v>
      </c>
      <c r="O1109" s="63" t="s">
        <v>3933</v>
      </c>
      <c r="Q1109" s="61" t="s">
        <v>8467</v>
      </c>
    </row>
    <row r="1110" spans="12:17" ht="14.5" x14ac:dyDescent="0.35">
      <c r="L1110" s="61" t="s">
        <v>9315</v>
      </c>
      <c r="M1110" s="304" t="s">
        <v>16243</v>
      </c>
      <c r="N1110" s="62" t="s">
        <v>9792</v>
      </c>
      <c r="O1110" s="63" t="s">
        <v>3934</v>
      </c>
      <c r="Q1110" s="61" t="s">
        <v>8468</v>
      </c>
    </row>
    <row r="1111" spans="12:17" ht="14.5" x14ac:dyDescent="0.35">
      <c r="L1111" s="61" t="s">
        <v>9316</v>
      </c>
      <c r="M1111" s="304" t="s">
        <v>16244</v>
      </c>
      <c r="N1111" s="62" t="s">
        <v>9796</v>
      </c>
      <c r="O1111" s="63" t="s">
        <v>6625</v>
      </c>
      <c r="Q1111" s="61" t="s">
        <v>8524</v>
      </c>
    </row>
    <row r="1112" spans="12:17" ht="14.5" x14ac:dyDescent="0.35">
      <c r="L1112" s="61" t="s">
        <v>9317</v>
      </c>
      <c r="M1112" s="304" t="s">
        <v>16245</v>
      </c>
      <c r="N1112" s="62" t="s">
        <v>4356</v>
      </c>
      <c r="O1112" s="63" t="s">
        <v>10610</v>
      </c>
      <c r="Q1112" s="61" t="s">
        <v>8525</v>
      </c>
    </row>
    <row r="1113" spans="12:17" ht="14.5" x14ac:dyDescent="0.35">
      <c r="L1113" s="61" t="s">
        <v>9318</v>
      </c>
      <c r="M1113" s="304" t="s">
        <v>16246</v>
      </c>
      <c r="N1113" s="62" t="s">
        <v>9747</v>
      </c>
      <c r="O1113" s="63" t="s">
        <v>10608</v>
      </c>
      <c r="Q1113" s="61" t="s">
        <v>8526</v>
      </c>
    </row>
    <row r="1114" spans="12:17" ht="14.5" x14ac:dyDescent="0.35">
      <c r="L1114" s="61" t="s">
        <v>9319</v>
      </c>
      <c r="M1114" s="304" t="s">
        <v>16247</v>
      </c>
      <c r="N1114" s="62" t="s">
        <v>9746</v>
      </c>
      <c r="O1114" s="63" t="s">
        <v>6659</v>
      </c>
      <c r="Q1114" s="61" t="s">
        <v>8527</v>
      </c>
    </row>
    <row r="1115" spans="12:17" ht="14.5" x14ac:dyDescent="0.35">
      <c r="L1115" s="61" t="s">
        <v>9320</v>
      </c>
      <c r="M1115" s="304" t="s">
        <v>16248</v>
      </c>
      <c r="N1115" s="62" t="s">
        <v>9800</v>
      </c>
      <c r="O1115" s="63" t="s">
        <v>10586</v>
      </c>
      <c r="Q1115" s="61" t="s">
        <v>8528</v>
      </c>
    </row>
    <row r="1116" spans="12:17" ht="14.5" x14ac:dyDescent="0.35">
      <c r="L1116" s="61" t="s">
        <v>9321</v>
      </c>
      <c r="M1116" s="304" t="s">
        <v>16249</v>
      </c>
      <c r="N1116" s="62" t="s">
        <v>9774</v>
      </c>
      <c r="O1116" s="63" t="s">
        <v>10599</v>
      </c>
      <c r="Q1116" s="61" t="s">
        <v>8529</v>
      </c>
    </row>
    <row r="1117" spans="12:17" ht="14.5" x14ac:dyDescent="0.35">
      <c r="L1117" s="61" t="s">
        <v>9322</v>
      </c>
      <c r="M1117" s="304" t="s">
        <v>16250</v>
      </c>
      <c r="N1117" s="62" t="s">
        <v>9764</v>
      </c>
      <c r="O1117" s="63" t="s">
        <v>6617</v>
      </c>
      <c r="Q1117" s="61" t="s">
        <v>8530</v>
      </c>
    </row>
    <row r="1118" spans="12:17" ht="14.5" x14ac:dyDescent="0.35">
      <c r="L1118" s="61" t="s">
        <v>9323</v>
      </c>
      <c r="M1118" s="304" t="s">
        <v>16251</v>
      </c>
      <c r="N1118" s="62" t="s">
        <v>9783</v>
      </c>
      <c r="O1118" s="63" t="s">
        <v>10612</v>
      </c>
      <c r="Q1118" s="61" t="s">
        <v>8531</v>
      </c>
    </row>
    <row r="1119" spans="12:17" ht="14.5" x14ac:dyDescent="0.35">
      <c r="L1119" s="61" t="s">
        <v>9323</v>
      </c>
      <c r="M1119" s="304" t="s">
        <v>16252</v>
      </c>
      <c r="N1119" s="62" t="s">
        <v>9746</v>
      </c>
      <c r="O1119" s="63" t="s">
        <v>6660</v>
      </c>
      <c r="Q1119" s="61" t="s">
        <v>8532</v>
      </c>
    </row>
    <row r="1120" spans="12:17" ht="14.5" x14ac:dyDescent="0.35">
      <c r="L1120" s="61" t="s">
        <v>9324</v>
      </c>
      <c r="M1120" s="304" t="s">
        <v>16253</v>
      </c>
      <c r="N1120" s="62" t="s">
        <v>9776</v>
      </c>
      <c r="O1120" s="63" t="s">
        <v>10575</v>
      </c>
      <c r="Q1120" s="61" t="s">
        <v>8533</v>
      </c>
    </row>
    <row r="1121" spans="12:17" ht="14.5" x14ac:dyDescent="0.35">
      <c r="L1121" s="61" t="s">
        <v>9325</v>
      </c>
      <c r="M1121" s="304" t="s">
        <v>16254</v>
      </c>
      <c r="N1121" s="62" t="s">
        <v>9738</v>
      </c>
      <c r="O1121" s="63" t="s">
        <v>10575</v>
      </c>
      <c r="Q1121" s="61" t="s">
        <v>8534</v>
      </c>
    </row>
    <row r="1122" spans="12:17" ht="14.5" x14ac:dyDescent="0.35">
      <c r="L1122" s="61" t="s">
        <v>9325</v>
      </c>
      <c r="M1122" s="304" t="s">
        <v>16255</v>
      </c>
      <c r="N1122" s="62" t="s">
        <v>9764</v>
      </c>
      <c r="O1122" s="63" t="s">
        <v>6618</v>
      </c>
      <c r="Q1122" s="61" t="s">
        <v>8535</v>
      </c>
    </row>
    <row r="1123" spans="12:17" ht="14.5" x14ac:dyDescent="0.35">
      <c r="L1123" s="61" t="s">
        <v>9325</v>
      </c>
      <c r="M1123" s="304" t="s">
        <v>16256</v>
      </c>
      <c r="N1123" s="62" t="s">
        <v>9780</v>
      </c>
      <c r="O1123" s="63" t="s">
        <v>6625</v>
      </c>
      <c r="Q1123" s="61" t="s">
        <v>8536</v>
      </c>
    </row>
    <row r="1124" spans="12:17" ht="14.5" x14ac:dyDescent="0.35">
      <c r="L1124" s="61" t="s">
        <v>9326</v>
      </c>
      <c r="M1124" s="304" t="s">
        <v>16257</v>
      </c>
      <c r="N1124" s="62" t="s">
        <v>9791</v>
      </c>
      <c r="O1124" s="63" t="s">
        <v>10615</v>
      </c>
      <c r="Q1124" s="61" t="s">
        <v>8537</v>
      </c>
    </row>
    <row r="1125" spans="12:17" ht="14.5" x14ac:dyDescent="0.35">
      <c r="L1125" s="61" t="s">
        <v>9327</v>
      </c>
      <c r="M1125" s="304" t="s">
        <v>16258</v>
      </c>
      <c r="N1125" s="62" t="s">
        <v>9793</v>
      </c>
      <c r="O1125" s="63" t="s">
        <v>10589</v>
      </c>
      <c r="Q1125" s="61" t="s">
        <v>8538</v>
      </c>
    </row>
    <row r="1126" spans="12:17" ht="14.5" x14ac:dyDescent="0.35">
      <c r="L1126" s="61" t="s">
        <v>9327</v>
      </c>
      <c r="M1126" s="304" t="s">
        <v>16259</v>
      </c>
      <c r="N1126" s="62" t="s">
        <v>9741</v>
      </c>
      <c r="O1126" s="63" t="s">
        <v>10610</v>
      </c>
      <c r="Q1126" s="61" t="s">
        <v>8539</v>
      </c>
    </row>
    <row r="1127" spans="12:17" ht="14.5" x14ac:dyDescent="0.35">
      <c r="L1127" s="61" t="s">
        <v>9328</v>
      </c>
      <c r="M1127" s="304" t="s">
        <v>16260</v>
      </c>
      <c r="N1127" s="62" t="s">
        <v>9781</v>
      </c>
      <c r="O1127" s="63" t="s">
        <v>10601</v>
      </c>
      <c r="Q1127" s="61" t="s">
        <v>8540</v>
      </c>
    </row>
    <row r="1128" spans="12:17" ht="14.5" x14ac:dyDescent="0.35">
      <c r="L1128" s="61" t="s">
        <v>9329</v>
      </c>
      <c r="M1128" s="304" t="s">
        <v>16261</v>
      </c>
      <c r="N1128" s="62" t="s">
        <v>9794</v>
      </c>
      <c r="O1128" s="63" t="s">
        <v>10580</v>
      </c>
      <c r="Q1128" s="61" t="s">
        <v>8541</v>
      </c>
    </row>
    <row r="1129" spans="12:17" ht="14.5" x14ac:dyDescent="0.35">
      <c r="L1129" s="61" t="s">
        <v>9330</v>
      </c>
      <c r="M1129" s="304" t="s">
        <v>16262</v>
      </c>
      <c r="N1129" s="62" t="s">
        <v>9770</v>
      </c>
      <c r="O1129" s="63" t="s">
        <v>10614</v>
      </c>
      <c r="Q1129" s="61" t="s">
        <v>8542</v>
      </c>
    </row>
    <row r="1130" spans="12:17" ht="14.5" x14ac:dyDescent="0.35">
      <c r="L1130" s="61" t="s">
        <v>9331</v>
      </c>
      <c r="M1130" s="304" t="s">
        <v>16263</v>
      </c>
      <c r="N1130" s="62" t="s">
        <v>9773</v>
      </c>
      <c r="O1130" s="63" t="s">
        <v>10603</v>
      </c>
      <c r="Q1130" s="61" t="s">
        <v>8543</v>
      </c>
    </row>
    <row r="1131" spans="12:17" ht="14.5" x14ac:dyDescent="0.35">
      <c r="L1131" s="61" t="s">
        <v>9332</v>
      </c>
      <c r="M1131" s="304" t="s">
        <v>16264</v>
      </c>
      <c r="N1131" s="62" t="s">
        <v>9778</v>
      </c>
      <c r="O1131" s="63" t="s">
        <v>10588</v>
      </c>
      <c r="Q1131" s="61" t="s">
        <v>8544</v>
      </c>
    </row>
    <row r="1132" spans="12:17" ht="14.5" x14ac:dyDescent="0.35">
      <c r="L1132" s="61" t="s">
        <v>9332</v>
      </c>
      <c r="M1132" s="304" t="s">
        <v>16265</v>
      </c>
      <c r="N1132" s="62" t="s">
        <v>9798</v>
      </c>
      <c r="O1132" s="63" t="s">
        <v>10591</v>
      </c>
      <c r="Q1132" s="61" t="s">
        <v>8545</v>
      </c>
    </row>
    <row r="1133" spans="12:17" ht="14.5" x14ac:dyDescent="0.35">
      <c r="L1133" s="61" t="s">
        <v>9332</v>
      </c>
      <c r="M1133" s="304" t="s">
        <v>16266</v>
      </c>
      <c r="N1133" s="62" t="s">
        <v>9784</v>
      </c>
      <c r="O1133" s="63" t="s">
        <v>10591</v>
      </c>
      <c r="Q1133" s="61" t="s">
        <v>8546</v>
      </c>
    </row>
    <row r="1134" spans="12:17" ht="14.5" x14ac:dyDescent="0.35">
      <c r="L1134" s="61" t="s">
        <v>9332</v>
      </c>
      <c r="M1134" s="304" t="s">
        <v>16267</v>
      </c>
      <c r="N1134" s="62" t="s">
        <v>9797</v>
      </c>
      <c r="O1134" s="63" t="s">
        <v>10593</v>
      </c>
      <c r="Q1134" s="61" t="s">
        <v>8547</v>
      </c>
    </row>
    <row r="1135" spans="12:17" ht="14.5" x14ac:dyDescent="0.35">
      <c r="L1135" s="61" t="s">
        <v>9332</v>
      </c>
      <c r="M1135" s="304" t="s">
        <v>16268</v>
      </c>
      <c r="N1135" s="62" t="s">
        <v>9781</v>
      </c>
      <c r="O1135" s="63" t="s">
        <v>10602</v>
      </c>
      <c r="Q1135" s="61" t="s">
        <v>8548</v>
      </c>
    </row>
    <row r="1136" spans="12:17" ht="14.5" x14ac:dyDescent="0.35">
      <c r="L1136" s="61" t="s">
        <v>9332</v>
      </c>
      <c r="M1136" s="304" t="s">
        <v>16269</v>
      </c>
      <c r="N1136" s="62" t="s">
        <v>9766</v>
      </c>
      <c r="O1136" s="63" t="s">
        <v>10605</v>
      </c>
      <c r="Q1136" s="61" t="s">
        <v>8549</v>
      </c>
    </row>
    <row r="1137" spans="12:17" ht="14.5" x14ac:dyDescent="0.35">
      <c r="L1137" s="61" t="s">
        <v>9332</v>
      </c>
      <c r="M1137" s="304" t="s">
        <v>16270</v>
      </c>
      <c r="N1137" s="62" t="s">
        <v>9799</v>
      </c>
      <c r="O1137" s="63" t="s">
        <v>10605</v>
      </c>
      <c r="Q1137" s="61" t="s">
        <v>8550</v>
      </c>
    </row>
    <row r="1138" spans="12:17" ht="14.5" x14ac:dyDescent="0.35">
      <c r="L1138" s="61" t="s">
        <v>9332</v>
      </c>
      <c r="M1138" s="304" t="s">
        <v>16271</v>
      </c>
      <c r="N1138" s="62" t="s">
        <v>9790</v>
      </c>
      <c r="O1138" s="63" t="s">
        <v>10612</v>
      </c>
      <c r="Q1138" s="61" t="s">
        <v>8551</v>
      </c>
    </row>
    <row r="1139" spans="12:17" ht="14.5" x14ac:dyDescent="0.35">
      <c r="L1139" s="61" t="s">
        <v>9332</v>
      </c>
      <c r="M1139" s="304" t="s">
        <v>16272</v>
      </c>
      <c r="N1139" s="62" t="s">
        <v>4356</v>
      </c>
      <c r="O1139" s="63" t="s">
        <v>10612</v>
      </c>
      <c r="Q1139" s="61" t="s">
        <v>8552</v>
      </c>
    </row>
    <row r="1140" spans="12:17" ht="14.5" x14ac:dyDescent="0.35">
      <c r="L1140" s="61" t="s">
        <v>9332</v>
      </c>
      <c r="M1140" s="304" t="s">
        <v>16273</v>
      </c>
      <c r="N1140" s="62" t="s">
        <v>9783</v>
      </c>
      <c r="O1140" s="63" t="s">
        <v>10613</v>
      </c>
      <c r="Q1140" s="61" t="s">
        <v>8553</v>
      </c>
    </row>
    <row r="1141" spans="12:17" ht="14.5" x14ac:dyDescent="0.35">
      <c r="L1141" s="61" t="s">
        <v>9332</v>
      </c>
      <c r="M1141" s="304" t="s">
        <v>16274</v>
      </c>
      <c r="N1141" s="62" t="s">
        <v>9739</v>
      </c>
      <c r="O1141" s="63" t="s">
        <v>10613</v>
      </c>
      <c r="Q1141" s="61" t="s">
        <v>8554</v>
      </c>
    </row>
    <row r="1142" spans="12:17" ht="14.5" x14ac:dyDescent="0.35">
      <c r="L1142" s="61" t="s">
        <v>9332</v>
      </c>
      <c r="M1142" s="304" t="s">
        <v>16275</v>
      </c>
      <c r="N1142" s="62" t="s">
        <v>9947</v>
      </c>
      <c r="O1142" s="63" t="s">
        <v>10613</v>
      </c>
      <c r="Q1142" s="61" t="s">
        <v>8555</v>
      </c>
    </row>
    <row r="1143" spans="12:17" ht="14.5" x14ac:dyDescent="0.35">
      <c r="L1143" s="61" t="s">
        <v>9332</v>
      </c>
      <c r="M1143" s="304" t="s">
        <v>16276</v>
      </c>
      <c r="N1143" s="62" t="s">
        <v>9764</v>
      </c>
      <c r="O1143" s="63" t="s">
        <v>6619</v>
      </c>
      <c r="Q1143" s="61" t="s">
        <v>8556</v>
      </c>
    </row>
    <row r="1144" spans="12:17" ht="14.5" x14ac:dyDescent="0.35">
      <c r="L1144" s="61" t="s">
        <v>9332</v>
      </c>
      <c r="M1144" s="304" t="s">
        <v>16277</v>
      </c>
      <c r="N1144" s="62" t="s">
        <v>9774</v>
      </c>
      <c r="O1144" s="63" t="s">
        <v>6625</v>
      </c>
      <c r="Q1144" s="61" t="s">
        <v>8557</v>
      </c>
    </row>
    <row r="1145" spans="12:17" ht="14.5" x14ac:dyDescent="0.35">
      <c r="L1145" s="61" t="s">
        <v>9332</v>
      </c>
      <c r="M1145" s="304" t="s">
        <v>16278</v>
      </c>
      <c r="N1145" s="62" t="s">
        <v>9765</v>
      </c>
      <c r="O1145" s="63" t="s">
        <v>6631</v>
      </c>
      <c r="Q1145" s="61" t="s">
        <v>8558</v>
      </c>
    </row>
    <row r="1146" spans="12:17" ht="14.5" x14ac:dyDescent="0.35">
      <c r="L1146" s="61" t="s">
        <v>9333</v>
      </c>
      <c r="M1146" s="304" t="s">
        <v>16279</v>
      </c>
      <c r="N1146" s="62" t="s">
        <v>9780</v>
      </c>
      <c r="O1146" s="63" t="s">
        <v>6628</v>
      </c>
      <c r="Q1146" s="61" t="s">
        <v>8559</v>
      </c>
    </row>
    <row r="1147" spans="12:17" ht="14.5" x14ac:dyDescent="0.35">
      <c r="L1147" s="61" t="s">
        <v>9334</v>
      </c>
      <c r="M1147" s="304" t="s">
        <v>16280</v>
      </c>
      <c r="N1147" s="62" t="s">
        <v>9770</v>
      </c>
      <c r="O1147" s="63" t="s">
        <v>10615</v>
      </c>
      <c r="Q1147" s="61" t="s">
        <v>8560</v>
      </c>
    </row>
    <row r="1148" spans="12:17" ht="14.5" x14ac:dyDescent="0.35">
      <c r="L1148" s="61" t="s">
        <v>9335</v>
      </c>
      <c r="M1148" s="304" t="s">
        <v>16281</v>
      </c>
      <c r="N1148" s="62" t="s">
        <v>9765</v>
      </c>
      <c r="O1148" s="63" t="s">
        <v>6632</v>
      </c>
      <c r="Q1148" s="61" t="s">
        <v>8561</v>
      </c>
    </row>
    <row r="1149" spans="12:17" ht="14.5" x14ac:dyDescent="0.35">
      <c r="L1149" s="61" t="s">
        <v>9336</v>
      </c>
      <c r="M1149" s="304" t="s">
        <v>16282</v>
      </c>
      <c r="N1149" s="62" t="s">
        <v>9764</v>
      </c>
      <c r="O1149" s="63" t="s">
        <v>6620</v>
      </c>
      <c r="Q1149" s="61" t="s">
        <v>8562</v>
      </c>
    </row>
    <row r="1150" spans="12:17" ht="14.5" x14ac:dyDescent="0.35">
      <c r="L1150" s="61" t="s">
        <v>9336</v>
      </c>
      <c r="M1150" s="304" t="s">
        <v>16283</v>
      </c>
      <c r="N1150" s="62" t="s">
        <v>9792</v>
      </c>
      <c r="O1150" s="63" t="s">
        <v>3935</v>
      </c>
      <c r="Q1150" s="61" t="s">
        <v>8563</v>
      </c>
    </row>
    <row r="1151" spans="12:17" ht="14.5" x14ac:dyDescent="0.35">
      <c r="L1151" s="61" t="s">
        <v>9337</v>
      </c>
      <c r="M1151" s="304" t="s">
        <v>16284</v>
      </c>
      <c r="N1151" s="62" t="s">
        <v>9797</v>
      </c>
      <c r="O1151" s="63" t="s">
        <v>10594</v>
      </c>
      <c r="Q1151" s="61" t="s">
        <v>8564</v>
      </c>
    </row>
    <row r="1152" spans="12:17" ht="14.5" x14ac:dyDescent="0.35">
      <c r="L1152" s="61" t="s">
        <v>9338</v>
      </c>
      <c r="M1152" s="304" t="s">
        <v>16285</v>
      </c>
      <c r="N1152" s="62" t="s">
        <v>9796</v>
      </c>
      <c r="O1152" s="63" t="s">
        <v>6628</v>
      </c>
      <c r="Q1152" s="61" t="s">
        <v>8565</v>
      </c>
    </row>
    <row r="1153" spans="12:17" ht="14.5" x14ac:dyDescent="0.35">
      <c r="L1153" s="61" t="s">
        <v>9338</v>
      </c>
      <c r="M1153" s="304" t="s">
        <v>16286</v>
      </c>
      <c r="N1153" s="62" t="s">
        <v>9765</v>
      </c>
      <c r="O1153" s="63" t="s">
        <v>6633</v>
      </c>
      <c r="Q1153" s="61" t="s">
        <v>8566</v>
      </c>
    </row>
    <row r="1154" spans="12:17" ht="14.5" x14ac:dyDescent="0.35">
      <c r="L1154" s="61" t="s">
        <v>9338</v>
      </c>
      <c r="M1154" s="304" t="s">
        <v>16287</v>
      </c>
      <c r="N1154" s="62" t="s">
        <v>9792</v>
      </c>
      <c r="O1154" s="63" t="s">
        <v>3936</v>
      </c>
      <c r="Q1154" s="61" t="s">
        <v>8567</v>
      </c>
    </row>
    <row r="1155" spans="12:17" ht="14.5" x14ac:dyDescent="0.35">
      <c r="L1155" s="61" t="s">
        <v>9339</v>
      </c>
      <c r="M1155" s="304" t="s">
        <v>16288</v>
      </c>
      <c r="N1155" s="62" t="s">
        <v>9764</v>
      </c>
      <c r="O1155" s="63" t="s">
        <v>6621</v>
      </c>
      <c r="Q1155" s="61" t="s">
        <v>8568</v>
      </c>
    </row>
    <row r="1156" spans="12:17" ht="14.5" x14ac:dyDescent="0.35">
      <c r="L1156" s="61" t="s">
        <v>9339</v>
      </c>
      <c r="M1156" s="304" t="s">
        <v>16289</v>
      </c>
      <c r="N1156" s="62" t="s">
        <v>9774</v>
      </c>
      <c r="O1156" s="63" t="s">
        <v>6628</v>
      </c>
      <c r="Q1156" s="61" t="s">
        <v>8569</v>
      </c>
    </row>
    <row r="1157" spans="12:17" ht="14.5" x14ac:dyDescent="0.35">
      <c r="L1157" s="61" t="s">
        <v>9340</v>
      </c>
      <c r="M1157" s="304" t="s">
        <v>16290</v>
      </c>
      <c r="N1157" s="62" t="s">
        <v>9799</v>
      </c>
      <c r="O1157" s="63" t="s">
        <v>10606</v>
      </c>
      <c r="Q1157" s="61" t="s">
        <v>8570</v>
      </c>
    </row>
    <row r="1158" spans="12:17" ht="14.5" x14ac:dyDescent="0.35">
      <c r="L1158" s="61" t="s">
        <v>9340</v>
      </c>
      <c r="M1158" s="304" t="s">
        <v>16291</v>
      </c>
      <c r="N1158" s="62" t="s">
        <v>9765</v>
      </c>
      <c r="O1158" s="63" t="s">
        <v>6634</v>
      </c>
      <c r="Q1158" s="61" t="s">
        <v>8571</v>
      </c>
    </row>
    <row r="1159" spans="12:17" ht="14.5" x14ac:dyDescent="0.35">
      <c r="L1159" s="61" t="s">
        <v>9341</v>
      </c>
      <c r="M1159" s="304" t="s">
        <v>16292</v>
      </c>
      <c r="N1159" s="62" t="s">
        <v>9799</v>
      </c>
      <c r="O1159" s="63" t="s">
        <v>10608</v>
      </c>
      <c r="Q1159" s="61" t="s">
        <v>8572</v>
      </c>
    </row>
    <row r="1160" spans="12:17" ht="14.5" x14ac:dyDescent="0.35">
      <c r="L1160" s="61" t="s">
        <v>9342</v>
      </c>
      <c r="M1160" s="304" t="s">
        <v>16293</v>
      </c>
      <c r="N1160" s="62" t="s">
        <v>9798</v>
      </c>
      <c r="O1160" s="63" t="s">
        <v>10593</v>
      </c>
      <c r="Q1160" s="61" t="s">
        <v>8573</v>
      </c>
    </row>
    <row r="1161" spans="12:17" ht="14.5" x14ac:dyDescent="0.35">
      <c r="L1161" s="61" t="s">
        <v>9343</v>
      </c>
      <c r="M1161" s="304" t="s">
        <v>16294</v>
      </c>
      <c r="N1161" s="62" t="s">
        <v>9779</v>
      </c>
      <c r="O1161" s="63" t="s">
        <v>10603</v>
      </c>
      <c r="Q1161" s="61" t="s">
        <v>8574</v>
      </c>
    </row>
    <row r="1162" spans="12:17" ht="14.5" x14ac:dyDescent="0.35">
      <c r="L1162" s="61" t="s">
        <v>9343</v>
      </c>
      <c r="M1162" s="304" t="s">
        <v>16295</v>
      </c>
      <c r="N1162" s="62" t="s">
        <v>9771</v>
      </c>
      <c r="O1162" s="63" t="s">
        <v>10604</v>
      </c>
      <c r="Q1162" s="61" t="s">
        <v>8575</v>
      </c>
    </row>
    <row r="1163" spans="12:17" ht="14.5" x14ac:dyDescent="0.35">
      <c r="L1163" s="61" t="s">
        <v>9343</v>
      </c>
      <c r="M1163" s="304" t="s">
        <v>16296</v>
      </c>
      <c r="N1163" s="62" t="s">
        <v>9739</v>
      </c>
      <c r="O1163" s="63" t="s">
        <v>10614</v>
      </c>
      <c r="Q1163" s="61" t="s">
        <v>8576</v>
      </c>
    </row>
    <row r="1164" spans="12:17" ht="14.5" x14ac:dyDescent="0.35">
      <c r="L1164" s="61" t="s">
        <v>9343</v>
      </c>
      <c r="M1164" s="304" t="s">
        <v>16297</v>
      </c>
      <c r="N1164" s="62" t="s">
        <v>9947</v>
      </c>
      <c r="O1164" s="63" t="s">
        <v>10614</v>
      </c>
      <c r="Q1164" s="61" t="s">
        <v>8577</v>
      </c>
    </row>
    <row r="1165" spans="12:17" ht="14.5" x14ac:dyDescent="0.35">
      <c r="L1165" s="61" t="s">
        <v>9343</v>
      </c>
      <c r="M1165" s="304" t="s">
        <v>16298</v>
      </c>
      <c r="N1165" s="62" t="s">
        <v>9782</v>
      </c>
      <c r="O1165" s="63" t="s">
        <v>10615</v>
      </c>
      <c r="Q1165" s="61" t="s">
        <v>8578</v>
      </c>
    </row>
    <row r="1166" spans="12:17" ht="14.5" x14ac:dyDescent="0.35">
      <c r="L1166" s="61" t="s">
        <v>9343</v>
      </c>
      <c r="M1166" s="304" t="s">
        <v>16299</v>
      </c>
      <c r="N1166" s="62" t="s">
        <v>9791</v>
      </c>
      <c r="O1166" s="63" t="s">
        <v>6615</v>
      </c>
      <c r="Q1166" s="61" t="s">
        <v>8579</v>
      </c>
    </row>
    <row r="1167" spans="12:17" ht="14.5" x14ac:dyDescent="0.35">
      <c r="L1167" s="61" t="s">
        <v>9343</v>
      </c>
      <c r="M1167" s="304" t="s">
        <v>16300</v>
      </c>
      <c r="N1167" s="62" t="s">
        <v>9786</v>
      </c>
      <c r="O1167" s="63" t="s">
        <v>6615</v>
      </c>
      <c r="Q1167" s="61" t="s">
        <v>1928</v>
      </c>
    </row>
    <row r="1168" spans="12:17" ht="14.5" x14ac:dyDescent="0.35">
      <c r="L1168" s="61" t="s">
        <v>9343</v>
      </c>
      <c r="M1168" s="304" t="s">
        <v>16301</v>
      </c>
      <c r="N1168" s="62" t="s">
        <v>9748</v>
      </c>
      <c r="O1168" s="63" t="s">
        <v>6616</v>
      </c>
      <c r="Q1168" s="61" t="s">
        <v>1929</v>
      </c>
    </row>
    <row r="1169" spans="12:17" ht="14.5" x14ac:dyDescent="0.35">
      <c r="L1169" s="61" t="s">
        <v>9343</v>
      </c>
      <c r="M1169" s="304" t="s">
        <v>16302</v>
      </c>
      <c r="N1169" s="62" t="s">
        <v>9736</v>
      </c>
      <c r="O1169" s="63" t="s">
        <v>6617</v>
      </c>
      <c r="Q1169" s="61" t="s">
        <v>1930</v>
      </c>
    </row>
    <row r="1170" spans="12:17" ht="14.5" x14ac:dyDescent="0.35">
      <c r="L1170" s="61" t="s">
        <v>9343</v>
      </c>
      <c r="M1170" s="304" t="s">
        <v>16303</v>
      </c>
      <c r="N1170" s="62" t="s">
        <v>9763</v>
      </c>
      <c r="O1170" s="63" t="s">
        <v>10599</v>
      </c>
      <c r="Q1170" s="61" t="s">
        <v>1931</v>
      </c>
    </row>
    <row r="1171" spans="12:17" ht="14.5" x14ac:dyDescent="0.35">
      <c r="L1171" s="61" t="s">
        <v>9343</v>
      </c>
      <c r="M1171" s="304" t="s">
        <v>16304</v>
      </c>
      <c r="N1171" s="62" t="s">
        <v>9772</v>
      </c>
      <c r="O1171" s="63" t="s">
        <v>6628</v>
      </c>
      <c r="Q1171" s="61" t="s">
        <v>1932</v>
      </c>
    </row>
    <row r="1172" spans="12:17" ht="14.5" x14ac:dyDescent="0.35">
      <c r="L1172" s="61" t="s">
        <v>9343</v>
      </c>
      <c r="M1172" s="304" t="s">
        <v>16305</v>
      </c>
      <c r="N1172" s="62" t="s">
        <v>9796</v>
      </c>
      <c r="O1172" s="63" t="s">
        <v>6630</v>
      </c>
      <c r="Q1172" s="61" t="s">
        <v>1933</v>
      </c>
    </row>
    <row r="1173" spans="12:17" ht="14.5" x14ac:dyDescent="0.35">
      <c r="L1173" s="61" t="s">
        <v>9343</v>
      </c>
      <c r="M1173" s="304" t="s">
        <v>16306</v>
      </c>
      <c r="N1173" s="62" t="s">
        <v>9780</v>
      </c>
      <c r="O1173" s="63" t="s">
        <v>6630</v>
      </c>
      <c r="Q1173" s="61" t="s">
        <v>1934</v>
      </c>
    </row>
    <row r="1174" spans="12:17" ht="14.5" x14ac:dyDescent="0.35">
      <c r="L1174" s="61" t="s">
        <v>9343</v>
      </c>
      <c r="M1174" s="304" t="s">
        <v>16307</v>
      </c>
      <c r="N1174" s="62" t="s">
        <v>9746</v>
      </c>
      <c r="O1174" s="63" t="s">
        <v>6661</v>
      </c>
      <c r="Q1174" s="61" t="s">
        <v>4305</v>
      </c>
    </row>
    <row r="1175" spans="12:17" ht="14.5" x14ac:dyDescent="0.35">
      <c r="L1175" s="61" t="s">
        <v>9344</v>
      </c>
      <c r="M1175" s="304" t="s">
        <v>16308</v>
      </c>
      <c r="N1175" s="62" t="s">
        <v>9738</v>
      </c>
      <c r="O1175" s="63" t="s">
        <v>10583</v>
      </c>
      <c r="Q1175" s="61" t="s">
        <v>1935</v>
      </c>
    </row>
    <row r="1176" spans="12:17" ht="14.5" x14ac:dyDescent="0.35">
      <c r="L1176" s="61" t="s">
        <v>9345</v>
      </c>
      <c r="M1176" s="304" t="s">
        <v>16309</v>
      </c>
      <c r="N1176" s="62" t="s">
        <v>9796</v>
      </c>
      <c r="O1176" s="63" t="s">
        <v>6631</v>
      </c>
      <c r="Q1176" s="61" t="s">
        <v>1936</v>
      </c>
    </row>
    <row r="1177" spans="12:17" ht="14.5" x14ac:dyDescent="0.35">
      <c r="L1177" s="61" t="s">
        <v>9346</v>
      </c>
      <c r="M1177" s="304" t="s">
        <v>16310</v>
      </c>
      <c r="N1177" s="62" t="s">
        <v>9765</v>
      </c>
      <c r="O1177" s="63" t="s">
        <v>6636</v>
      </c>
      <c r="Q1177" s="61" t="s">
        <v>1937</v>
      </c>
    </row>
    <row r="1178" spans="12:17" ht="14.5" x14ac:dyDescent="0.35">
      <c r="L1178" s="61" t="s">
        <v>9347</v>
      </c>
      <c r="M1178" s="304" t="s">
        <v>16311</v>
      </c>
      <c r="N1178" s="62" t="s">
        <v>9789</v>
      </c>
      <c r="O1178" s="63" t="s">
        <v>10606</v>
      </c>
      <c r="Q1178" s="61" t="s">
        <v>1938</v>
      </c>
    </row>
    <row r="1179" spans="12:17" ht="14.5" x14ac:dyDescent="0.35">
      <c r="L1179" s="61" t="s">
        <v>9348</v>
      </c>
      <c r="M1179" s="304" t="s">
        <v>16312</v>
      </c>
      <c r="N1179" s="62" t="s">
        <v>9789</v>
      </c>
      <c r="O1179" s="63" t="s">
        <v>10608</v>
      </c>
      <c r="Q1179" s="61" t="s">
        <v>1939</v>
      </c>
    </row>
    <row r="1180" spans="12:17" ht="14.5" x14ac:dyDescent="0.35">
      <c r="L1180" s="61" t="s">
        <v>9348</v>
      </c>
      <c r="M1180" s="304" t="s">
        <v>16313</v>
      </c>
      <c r="N1180" s="62" t="s">
        <v>9764</v>
      </c>
      <c r="O1180" s="63" t="s">
        <v>10599</v>
      </c>
      <c r="Q1180" s="61" t="s">
        <v>1940</v>
      </c>
    </row>
    <row r="1181" spans="12:17" ht="14.5" x14ac:dyDescent="0.35">
      <c r="L1181" s="61" t="s">
        <v>9349</v>
      </c>
      <c r="M1181" s="304" t="s">
        <v>16314</v>
      </c>
      <c r="N1181" s="62" t="s">
        <v>9783</v>
      </c>
      <c r="O1181" s="63" t="s">
        <v>10614</v>
      </c>
      <c r="Q1181" s="61" t="s">
        <v>1941</v>
      </c>
    </row>
    <row r="1182" spans="12:17" ht="14.5" x14ac:dyDescent="0.35">
      <c r="L1182" s="61" t="s">
        <v>9350</v>
      </c>
      <c r="M1182" s="304" t="s">
        <v>16315</v>
      </c>
      <c r="N1182" s="62" t="s">
        <v>9792</v>
      </c>
      <c r="O1182" s="63" t="s">
        <v>3937</v>
      </c>
      <c r="Q1182" s="61" t="s">
        <v>1942</v>
      </c>
    </row>
    <row r="1183" spans="12:17" ht="14.5" x14ac:dyDescent="0.35">
      <c r="L1183" s="61" t="s">
        <v>9351</v>
      </c>
      <c r="M1183" s="304" t="s">
        <v>16316</v>
      </c>
      <c r="N1183" s="62" t="s">
        <v>9790</v>
      </c>
      <c r="O1183" s="63" t="s">
        <v>10613</v>
      </c>
      <c r="Q1183" s="61" t="s">
        <v>1943</v>
      </c>
    </row>
    <row r="1184" spans="12:17" ht="14.5" x14ac:dyDescent="0.35">
      <c r="L1184" s="61" t="s">
        <v>9352</v>
      </c>
      <c r="M1184" s="304" t="s">
        <v>16317</v>
      </c>
      <c r="N1184" s="62" t="s">
        <v>9771</v>
      </c>
      <c r="O1184" s="63" t="s">
        <v>10605</v>
      </c>
      <c r="Q1184" s="61" t="s">
        <v>1944</v>
      </c>
    </row>
    <row r="1185" spans="12:17" ht="14.5" x14ac:dyDescent="0.35">
      <c r="L1185" s="61" t="s">
        <v>9353</v>
      </c>
      <c r="M1185" s="304" t="s">
        <v>16318</v>
      </c>
      <c r="N1185" s="62" t="s">
        <v>9781</v>
      </c>
      <c r="O1185" s="63" t="s">
        <v>10603</v>
      </c>
      <c r="Q1185" s="61" t="s">
        <v>1945</v>
      </c>
    </row>
    <row r="1186" spans="12:17" ht="14.5" x14ac:dyDescent="0.35">
      <c r="L1186" s="61" t="s">
        <v>9354</v>
      </c>
      <c r="M1186" s="304" t="s">
        <v>16319</v>
      </c>
      <c r="N1186" s="62" t="s">
        <v>9792</v>
      </c>
      <c r="O1186" s="63" t="s">
        <v>3938</v>
      </c>
      <c r="Q1186" s="61" t="s">
        <v>1946</v>
      </c>
    </row>
    <row r="1187" spans="12:17" ht="14.5" x14ac:dyDescent="0.35">
      <c r="L1187" s="61" t="s">
        <v>9355</v>
      </c>
      <c r="M1187" s="304" t="s">
        <v>16320</v>
      </c>
      <c r="N1187" s="62" t="s">
        <v>9791</v>
      </c>
      <c r="O1187" s="63" t="s">
        <v>6616</v>
      </c>
      <c r="Q1187" s="61" t="s">
        <v>1947</v>
      </c>
    </row>
    <row r="1188" spans="12:17" ht="14.5" x14ac:dyDescent="0.35">
      <c r="L1188" s="61" t="s">
        <v>9355</v>
      </c>
      <c r="M1188" s="304" t="s">
        <v>16321</v>
      </c>
      <c r="N1188" s="62" t="s">
        <v>9748</v>
      </c>
      <c r="O1188" s="63" t="s">
        <v>6617</v>
      </c>
      <c r="Q1188" s="61" t="s">
        <v>1948</v>
      </c>
    </row>
    <row r="1189" spans="12:17" ht="14.5" x14ac:dyDescent="0.35">
      <c r="L1189" s="61" t="s">
        <v>9355</v>
      </c>
      <c r="M1189" s="304" t="s">
        <v>16322</v>
      </c>
      <c r="N1189" s="62" t="s">
        <v>9763</v>
      </c>
      <c r="O1189" s="63" t="s">
        <v>6625</v>
      </c>
      <c r="Q1189" s="61" t="s">
        <v>1949</v>
      </c>
    </row>
    <row r="1190" spans="12:17" ht="14.5" x14ac:dyDescent="0.35">
      <c r="L1190" s="61" t="s">
        <v>9355</v>
      </c>
      <c r="M1190" s="304" t="s">
        <v>16323</v>
      </c>
      <c r="N1190" s="62" t="s">
        <v>9772</v>
      </c>
      <c r="O1190" s="63" t="s">
        <v>6630</v>
      </c>
      <c r="Q1190" s="61" t="s">
        <v>1950</v>
      </c>
    </row>
    <row r="1191" spans="12:17" ht="14.5" x14ac:dyDescent="0.35">
      <c r="L1191" s="61" t="s">
        <v>9356</v>
      </c>
      <c r="M1191" s="304" t="s">
        <v>16324</v>
      </c>
      <c r="N1191" s="62" t="s">
        <v>9778</v>
      </c>
      <c r="O1191" s="63" t="s">
        <v>10589</v>
      </c>
      <c r="Q1191" s="61" t="s">
        <v>8157</v>
      </c>
    </row>
    <row r="1192" spans="12:17" ht="14.5" x14ac:dyDescent="0.35">
      <c r="L1192" s="61" t="s">
        <v>9356</v>
      </c>
      <c r="M1192" s="304" t="s">
        <v>16325</v>
      </c>
      <c r="N1192" s="62" t="s">
        <v>9792</v>
      </c>
      <c r="O1192" s="63" t="s">
        <v>3939</v>
      </c>
      <c r="Q1192" s="61" t="s">
        <v>1951</v>
      </c>
    </row>
    <row r="1193" spans="12:17" ht="14.5" x14ac:dyDescent="0.35">
      <c r="L1193" s="61" t="s">
        <v>8143</v>
      </c>
      <c r="M1193" s="304" t="s">
        <v>16326</v>
      </c>
      <c r="N1193" s="62" t="s">
        <v>1427</v>
      </c>
      <c r="O1193" s="63" t="s">
        <v>10576</v>
      </c>
      <c r="Q1193" s="61" t="s">
        <v>1952</v>
      </c>
    </row>
    <row r="1194" spans="12:17" ht="14.5" x14ac:dyDescent="0.35">
      <c r="L1194" s="61" t="s">
        <v>9357</v>
      </c>
      <c r="M1194" s="304" t="s">
        <v>16327</v>
      </c>
      <c r="N1194" s="62" t="s">
        <v>9787</v>
      </c>
      <c r="O1194" s="63" t="s">
        <v>10614</v>
      </c>
      <c r="Q1194" s="61" t="s">
        <v>1953</v>
      </c>
    </row>
    <row r="1195" spans="12:17" ht="14.5" x14ac:dyDescent="0.35">
      <c r="L1195" s="61" t="s">
        <v>9358</v>
      </c>
      <c r="M1195" s="304" t="s">
        <v>16328</v>
      </c>
      <c r="N1195" s="62" t="s">
        <v>9787</v>
      </c>
      <c r="O1195" s="63" t="s">
        <v>10615</v>
      </c>
      <c r="Q1195" s="61" t="s">
        <v>1954</v>
      </c>
    </row>
    <row r="1196" spans="12:17" ht="14.5" x14ac:dyDescent="0.35">
      <c r="L1196" s="61" t="s">
        <v>5345</v>
      </c>
      <c r="M1196" s="304" t="s">
        <v>16329</v>
      </c>
      <c r="N1196" s="62" t="s">
        <v>9787</v>
      </c>
      <c r="O1196" s="63" t="s">
        <v>6615</v>
      </c>
      <c r="Q1196" s="61" t="s">
        <v>1955</v>
      </c>
    </row>
    <row r="1197" spans="12:17" ht="14.5" x14ac:dyDescent="0.35">
      <c r="L1197" s="61" t="s">
        <v>4304</v>
      </c>
      <c r="M1197" s="304" t="s">
        <v>16330</v>
      </c>
      <c r="N1197" s="62" t="s">
        <v>9787</v>
      </c>
      <c r="O1197" s="63" t="s">
        <v>6616</v>
      </c>
      <c r="Q1197" s="61" t="s">
        <v>1956</v>
      </c>
    </row>
    <row r="1198" spans="12:17" ht="14.5" x14ac:dyDescent="0.35">
      <c r="L1198" s="61" t="s">
        <v>5346</v>
      </c>
      <c r="M1198" s="304" t="s">
        <v>16331</v>
      </c>
      <c r="N1198" s="62" t="s">
        <v>9782</v>
      </c>
      <c r="O1198" s="63" t="s">
        <v>6615</v>
      </c>
      <c r="Q1198" s="61" t="s">
        <v>1957</v>
      </c>
    </row>
    <row r="1199" spans="12:17" ht="14.5" x14ac:dyDescent="0.35">
      <c r="L1199" s="61" t="s">
        <v>5347</v>
      </c>
      <c r="M1199" s="304" t="s">
        <v>16332</v>
      </c>
      <c r="N1199" s="62" t="s">
        <v>9780</v>
      </c>
      <c r="O1199" s="63" t="s">
        <v>6631</v>
      </c>
      <c r="Q1199" s="61" t="s">
        <v>1958</v>
      </c>
    </row>
    <row r="1200" spans="12:17" ht="14.5" x14ac:dyDescent="0.35">
      <c r="L1200" s="61" t="s">
        <v>5348</v>
      </c>
      <c r="M1200" s="304" t="s">
        <v>16333</v>
      </c>
      <c r="N1200" s="62" t="s">
        <v>9745</v>
      </c>
      <c r="O1200" s="63" t="s">
        <v>10606</v>
      </c>
      <c r="Q1200" s="61" t="s">
        <v>1959</v>
      </c>
    </row>
    <row r="1201" spans="12:17" ht="14.5" x14ac:dyDescent="0.35">
      <c r="L1201" s="61" t="s">
        <v>5349</v>
      </c>
      <c r="M1201" s="304" t="s">
        <v>16334</v>
      </c>
      <c r="N1201" s="62" t="s">
        <v>9741</v>
      </c>
      <c r="O1201" s="63" t="s">
        <v>10612</v>
      </c>
      <c r="Q1201" s="61" t="s">
        <v>1960</v>
      </c>
    </row>
    <row r="1202" spans="12:17" ht="14.5" x14ac:dyDescent="0.35">
      <c r="L1202" s="61" t="s">
        <v>5350</v>
      </c>
      <c r="M1202" s="304" t="s">
        <v>16335</v>
      </c>
      <c r="N1202" s="62" t="s">
        <v>9787</v>
      </c>
      <c r="O1202" s="63" t="s">
        <v>6617</v>
      </c>
      <c r="Q1202" s="61" t="s">
        <v>1961</v>
      </c>
    </row>
    <row r="1203" spans="12:17" ht="14.5" x14ac:dyDescent="0.35">
      <c r="L1203" s="61" t="s">
        <v>5351</v>
      </c>
      <c r="M1203" s="304" t="s">
        <v>16336</v>
      </c>
      <c r="N1203" s="62" t="s">
        <v>9763</v>
      </c>
      <c r="O1203" s="63" t="s">
        <v>6628</v>
      </c>
      <c r="Q1203" s="61" t="s">
        <v>1962</v>
      </c>
    </row>
    <row r="1204" spans="12:17" ht="14.5" x14ac:dyDescent="0.35">
      <c r="L1204" s="61" t="s">
        <v>5352</v>
      </c>
      <c r="M1204" s="304" t="s">
        <v>16337</v>
      </c>
      <c r="N1204" s="62" t="s">
        <v>9746</v>
      </c>
      <c r="O1204" s="63" t="s">
        <v>6663</v>
      </c>
      <c r="Q1204" s="61" t="s">
        <v>1963</v>
      </c>
    </row>
    <row r="1205" spans="12:17" ht="14.5" x14ac:dyDescent="0.35">
      <c r="L1205" s="61" t="s">
        <v>5353</v>
      </c>
      <c r="M1205" s="304" t="s">
        <v>16338</v>
      </c>
      <c r="N1205" s="62" t="s">
        <v>9790</v>
      </c>
      <c r="O1205" s="63" t="s">
        <v>10614</v>
      </c>
      <c r="Q1205" s="61" t="s">
        <v>1964</v>
      </c>
    </row>
    <row r="1206" spans="12:17" ht="14.5" x14ac:dyDescent="0.35">
      <c r="L1206" s="61" t="s">
        <v>5354</v>
      </c>
      <c r="M1206" s="304" t="s">
        <v>16339</v>
      </c>
      <c r="N1206" s="62" t="s">
        <v>9746</v>
      </c>
      <c r="O1206" s="63" t="s">
        <v>6664</v>
      </c>
      <c r="Q1206" s="61" t="s">
        <v>1965</v>
      </c>
    </row>
    <row r="1207" spans="12:17" ht="14.5" x14ac:dyDescent="0.35">
      <c r="L1207" s="61" t="s">
        <v>5355</v>
      </c>
      <c r="M1207" s="304" t="s">
        <v>16340</v>
      </c>
      <c r="N1207" s="62" t="s">
        <v>1424</v>
      </c>
      <c r="O1207" s="63" t="s">
        <v>6670</v>
      </c>
      <c r="Q1207" s="61" t="s">
        <v>1966</v>
      </c>
    </row>
    <row r="1208" spans="12:17" ht="14.5" x14ac:dyDescent="0.35">
      <c r="L1208" s="61" t="s">
        <v>5356</v>
      </c>
      <c r="M1208" s="304" t="s">
        <v>16341</v>
      </c>
      <c r="N1208" s="62" t="s">
        <v>9736</v>
      </c>
      <c r="O1208" s="63" t="s">
        <v>6618</v>
      </c>
      <c r="Q1208" s="61" t="s">
        <v>1967</v>
      </c>
    </row>
    <row r="1209" spans="12:17" ht="14.5" x14ac:dyDescent="0.35">
      <c r="L1209" s="61" t="s">
        <v>5356</v>
      </c>
      <c r="M1209" s="304" t="s">
        <v>16342</v>
      </c>
      <c r="N1209" s="62" t="s">
        <v>9792</v>
      </c>
      <c r="O1209" s="63" t="s">
        <v>3940</v>
      </c>
      <c r="Q1209" s="61" t="s">
        <v>1968</v>
      </c>
    </row>
    <row r="1210" spans="12:17" ht="14.5" x14ac:dyDescent="0.35">
      <c r="L1210" s="61" t="s">
        <v>5357</v>
      </c>
      <c r="M1210" s="304" t="s">
        <v>16343</v>
      </c>
      <c r="N1210" s="62" t="s">
        <v>9796</v>
      </c>
      <c r="O1210" s="63" t="s">
        <v>6632</v>
      </c>
      <c r="Q1210" s="61" t="s">
        <v>1969</v>
      </c>
    </row>
    <row r="1211" spans="12:17" ht="14.5" x14ac:dyDescent="0.35">
      <c r="L1211" s="61" t="s">
        <v>5357</v>
      </c>
      <c r="M1211" s="304" t="s">
        <v>16344</v>
      </c>
      <c r="N1211" s="62" t="s">
        <v>9780</v>
      </c>
      <c r="O1211" s="63" t="s">
        <v>6632</v>
      </c>
      <c r="Q1211" s="61" t="s">
        <v>1970</v>
      </c>
    </row>
    <row r="1212" spans="12:17" ht="14.5" x14ac:dyDescent="0.35">
      <c r="L1212" s="61" t="s">
        <v>5358</v>
      </c>
      <c r="M1212" s="304" t="s">
        <v>16345</v>
      </c>
      <c r="N1212" s="62" t="s">
        <v>9774</v>
      </c>
      <c r="O1212" s="63" t="s">
        <v>6630</v>
      </c>
      <c r="Q1212" s="61" t="s">
        <v>1971</v>
      </c>
    </row>
    <row r="1213" spans="12:17" ht="14.5" x14ac:dyDescent="0.35">
      <c r="L1213" s="61" t="s">
        <v>5358</v>
      </c>
      <c r="M1213" s="304" t="s">
        <v>16346</v>
      </c>
      <c r="N1213" s="62" t="s">
        <v>9746</v>
      </c>
      <c r="O1213" s="63" t="s">
        <v>6666</v>
      </c>
      <c r="Q1213" s="61" t="s">
        <v>1972</v>
      </c>
    </row>
    <row r="1214" spans="12:17" ht="14.5" x14ac:dyDescent="0.35">
      <c r="L1214" s="61" t="s">
        <v>5358</v>
      </c>
      <c r="M1214" s="304" t="s">
        <v>16347</v>
      </c>
      <c r="N1214" s="62" t="s">
        <v>9792</v>
      </c>
      <c r="O1214" s="63" t="s">
        <v>3941</v>
      </c>
      <c r="Q1214" s="61" t="s">
        <v>4582</v>
      </c>
    </row>
    <row r="1215" spans="12:17" ht="14.5" x14ac:dyDescent="0.35">
      <c r="L1215" s="61" t="s">
        <v>5359</v>
      </c>
      <c r="M1215" s="304" t="s">
        <v>16348</v>
      </c>
      <c r="N1215" s="62" t="s">
        <v>9791</v>
      </c>
      <c r="O1215" s="63" t="s">
        <v>6617</v>
      </c>
      <c r="Q1215" s="61" t="s">
        <v>4583</v>
      </c>
    </row>
    <row r="1216" spans="12:17" ht="14.5" x14ac:dyDescent="0.35">
      <c r="L1216" s="61" t="s">
        <v>5360</v>
      </c>
      <c r="M1216" s="304" t="s">
        <v>16349</v>
      </c>
      <c r="N1216" s="62" t="s">
        <v>9779</v>
      </c>
      <c r="O1216" s="63" t="s">
        <v>10604</v>
      </c>
      <c r="Q1216" s="61" t="s">
        <v>4584</v>
      </c>
    </row>
    <row r="1217" spans="12:17" ht="14.5" x14ac:dyDescent="0.35">
      <c r="L1217" s="61" t="s">
        <v>5360</v>
      </c>
      <c r="M1217" s="304" t="s">
        <v>16350</v>
      </c>
      <c r="N1217" s="62" t="s">
        <v>9745</v>
      </c>
      <c r="O1217" s="63" t="s">
        <v>10608</v>
      </c>
      <c r="Q1217" s="61" t="s">
        <v>4585</v>
      </c>
    </row>
    <row r="1218" spans="12:17" ht="14.5" x14ac:dyDescent="0.35">
      <c r="L1218" s="61" t="s">
        <v>5360</v>
      </c>
      <c r="M1218" s="304" t="s">
        <v>16351</v>
      </c>
      <c r="N1218" s="62" t="s">
        <v>9947</v>
      </c>
      <c r="O1218" s="63" t="s">
        <v>10615</v>
      </c>
      <c r="Q1218" s="61" t="s">
        <v>4586</v>
      </c>
    </row>
    <row r="1219" spans="12:17" ht="14.5" x14ac:dyDescent="0.35">
      <c r="L1219" s="61" t="s">
        <v>5360</v>
      </c>
      <c r="M1219" s="304" t="s">
        <v>16352</v>
      </c>
      <c r="N1219" s="62" t="s">
        <v>9782</v>
      </c>
      <c r="O1219" s="63" t="s">
        <v>6616</v>
      </c>
      <c r="Q1219" s="61" t="s">
        <v>4587</v>
      </c>
    </row>
    <row r="1220" spans="12:17" ht="14.5" x14ac:dyDescent="0.35">
      <c r="L1220" s="61" t="s">
        <v>5360</v>
      </c>
      <c r="M1220" s="304" t="s">
        <v>16353</v>
      </c>
      <c r="N1220" s="62" t="s">
        <v>9791</v>
      </c>
      <c r="O1220" s="63" t="s">
        <v>6618</v>
      </c>
      <c r="Q1220" s="61" t="s">
        <v>4588</v>
      </c>
    </row>
    <row r="1221" spans="12:17" ht="14.5" x14ac:dyDescent="0.35">
      <c r="L1221" s="61" t="s">
        <v>5360</v>
      </c>
      <c r="M1221" s="304" t="s">
        <v>16354</v>
      </c>
      <c r="N1221" s="62" t="s">
        <v>9748</v>
      </c>
      <c r="O1221" s="63" t="s">
        <v>6618</v>
      </c>
      <c r="Q1221" s="61" t="s">
        <v>4589</v>
      </c>
    </row>
    <row r="1222" spans="12:17" ht="14.5" x14ac:dyDescent="0.35">
      <c r="L1222" s="61" t="s">
        <v>5360</v>
      </c>
      <c r="M1222" s="304" t="s">
        <v>16355</v>
      </c>
      <c r="N1222" s="62" t="s">
        <v>9764</v>
      </c>
      <c r="O1222" s="63" t="s">
        <v>6625</v>
      </c>
      <c r="Q1222" s="61" t="s">
        <v>4590</v>
      </c>
    </row>
    <row r="1223" spans="12:17" ht="14.5" x14ac:dyDescent="0.35">
      <c r="L1223" s="61" t="s">
        <v>5360</v>
      </c>
      <c r="M1223" s="304" t="s">
        <v>16356</v>
      </c>
      <c r="N1223" s="62" t="s">
        <v>9763</v>
      </c>
      <c r="O1223" s="63" t="s">
        <v>6630</v>
      </c>
      <c r="Q1223" s="61" t="s">
        <v>4591</v>
      </c>
    </row>
    <row r="1224" spans="12:17" ht="14.5" x14ac:dyDescent="0.35">
      <c r="L1224" s="61" t="s">
        <v>5360</v>
      </c>
      <c r="M1224" s="304" t="s">
        <v>16357</v>
      </c>
      <c r="N1224" s="62" t="s">
        <v>9774</v>
      </c>
      <c r="O1224" s="63" t="s">
        <v>6631</v>
      </c>
      <c r="Q1224" s="61" t="s">
        <v>4592</v>
      </c>
    </row>
    <row r="1225" spans="12:17" ht="14.5" x14ac:dyDescent="0.35">
      <c r="L1225" s="61" t="s">
        <v>5360</v>
      </c>
      <c r="M1225" s="304" t="s">
        <v>16358</v>
      </c>
      <c r="N1225" s="62" t="s">
        <v>9792</v>
      </c>
      <c r="O1225" s="63" t="s">
        <v>3942</v>
      </c>
      <c r="Q1225" s="61" t="s">
        <v>4593</v>
      </c>
    </row>
    <row r="1226" spans="12:17" ht="14.5" x14ac:dyDescent="0.35">
      <c r="L1226" s="61" t="s">
        <v>5361</v>
      </c>
      <c r="M1226" s="304" t="s">
        <v>16359</v>
      </c>
      <c r="N1226" s="62" t="s">
        <v>9790</v>
      </c>
      <c r="O1226" s="63" t="s">
        <v>10615</v>
      </c>
      <c r="Q1226" s="61" t="s">
        <v>4594</v>
      </c>
    </row>
    <row r="1227" spans="12:17" ht="14.5" x14ac:dyDescent="0.35">
      <c r="L1227" s="61" t="s">
        <v>5362</v>
      </c>
      <c r="M1227" s="304" t="s">
        <v>16360</v>
      </c>
      <c r="N1227" s="62" t="s">
        <v>9769</v>
      </c>
      <c r="O1227" s="63" t="s">
        <v>10580</v>
      </c>
      <c r="Q1227" s="61" t="s">
        <v>4595</v>
      </c>
    </row>
    <row r="1228" spans="12:17" ht="14.5" x14ac:dyDescent="0.35">
      <c r="L1228" s="61" t="s">
        <v>5363</v>
      </c>
      <c r="M1228" s="304" t="s">
        <v>16361</v>
      </c>
      <c r="N1228" s="62" t="s">
        <v>9769</v>
      </c>
      <c r="O1228" s="63" t="s">
        <v>10586</v>
      </c>
      <c r="Q1228" s="61" t="s">
        <v>4596</v>
      </c>
    </row>
    <row r="1229" spans="12:17" ht="14.5" x14ac:dyDescent="0.35">
      <c r="L1229" s="61" t="s">
        <v>5363</v>
      </c>
      <c r="M1229" s="304" t="s">
        <v>16362</v>
      </c>
      <c r="N1229" s="62" t="s">
        <v>9798</v>
      </c>
      <c r="O1229" s="63" t="s">
        <v>10594</v>
      </c>
      <c r="Q1229" s="61" t="s">
        <v>4597</v>
      </c>
    </row>
    <row r="1230" spans="12:17" ht="14.5" x14ac:dyDescent="0.35">
      <c r="L1230" s="61" t="s">
        <v>5364</v>
      </c>
      <c r="M1230" s="304" t="s">
        <v>16363</v>
      </c>
      <c r="N1230" s="62" t="s">
        <v>9789</v>
      </c>
      <c r="O1230" s="63" t="s">
        <v>10610</v>
      </c>
      <c r="Q1230" s="61" t="s">
        <v>4598</v>
      </c>
    </row>
    <row r="1231" spans="12:17" ht="14.5" x14ac:dyDescent="0.35">
      <c r="L1231" s="61" t="s">
        <v>5364</v>
      </c>
      <c r="M1231" s="304" t="s">
        <v>16364</v>
      </c>
      <c r="N1231" s="62" t="s">
        <v>9796</v>
      </c>
      <c r="O1231" s="63" t="s">
        <v>3943</v>
      </c>
      <c r="Q1231" s="61" t="s">
        <v>4599</v>
      </c>
    </row>
    <row r="1232" spans="12:17" ht="14.5" x14ac:dyDescent="0.35">
      <c r="L1232" s="61" t="s">
        <v>5365</v>
      </c>
      <c r="M1232" s="304" t="s">
        <v>16365</v>
      </c>
      <c r="N1232" s="62" t="s">
        <v>9767</v>
      </c>
      <c r="O1232" s="63" t="s">
        <v>10575</v>
      </c>
      <c r="Q1232" s="61" t="s">
        <v>4600</v>
      </c>
    </row>
    <row r="1233" spans="12:17" ht="14.5" x14ac:dyDescent="0.35">
      <c r="L1233" s="61" t="s">
        <v>5365</v>
      </c>
      <c r="M1233" s="304" t="s">
        <v>16366</v>
      </c>
      <c r="N1233" s="62" t="s">
        <v>9798</v>
      </c>
      <c r="O1233" s="63" t="s">
        <v>10595</v>
      </c>
      <c r="Q1233" s="61" t="s">
        <v>4601</v>
      </c>
    </row>
    <row r="1234" spans="12:17" ht="14.5" x14ac:dyDescent="0.35">
      <c r="L1234" s="61" t="s">
        <v>5365</v>
      </c>
      <c r="M1234" s="304" t="s">
        <v>16367</v>
      </c>
      <c r="N1234" s="62" t="s">
        <v>9771</v>
      </c>
      <c r="O1234" s="63" t="s">
        <v>10606</v>
      </c>
      <c r="Q1234" s="61" t="s">
        <v>4602</v>
      </c>
    </row>
    <row r="1235" spans="12:17" ht="14.5" x14ac:dyDescent="0.35">
      <c r="L1235" s="61" t="s">
        <v>5365</v>
      </c>
      <c r="M1235" s="304" t="s">
        <v>16368</v>
      </c>
      <c r="N1235" s="62" t="s">
        <v>9947</v>
      </c>
      <c r="O1235" s="63" t="s">
        <v>6615</v>
      </c>
      <c r="Q1235" s="61" t="s">
        <v>4603</v>
      </c>
    </row>
    <row r="1236" spans="12:17" ht="14.5" x14ac:dyDescent="0.35">
      <c r="L1236" s="61" t="s">
        <v>5365</v>
      </c>
      <c r="M1236" s="304" t="s">
        <v>16369</v>
      </c>
      <c r="N1236" s="62" t="s">
        <v>9782</v>
      </c>
      <c r="O1236" s="63" t="s">
        <v>6617</v>
      </c>
      <c r="Q1236" s="61" t="s">
        <v>4604</v>
      </c>
    </row>
    <row r="1237" spans="12:17" ht="14.5" x14ac:dyDescent="0.35">
      <c r="L1237" s="61" t="s">
        <v>5365</v>
      </c>
      <c r="M1237" s="304" t="s">
        <v>16370</v>
      </c>
      <c r="N1237" s="62" t="s">
        <v>9791</v>
      </c>
      <c r="O1237" s="63" t="s">
        <v>6619</v>
      </c>
      <c r="Q1237" s="61" t="s">
        <v>4605</v>
      </c>
    </row>
    <row r="1238" spans="12:17" ht="14.5" x14ac:dyDescent="0.35">
      <c r="L1238" s="61" t="s">
        <v>5365</v>
      </c>
      <c r="M1238" s="304" t="s">
        <v>16371</v>
      </c>
      <c r="N1238" s="62" t="s">
        <v>9748</v>
      </c>
      <c r="O1238" s="63" t="s">
        <v>6619</v>
      </c>
      <c r="Q1238" s="61" t="s">
        <v>4606</v>
      </c>
    </row>
    <row r="1239" spans="12:17" ht="14.5" x14ac:dyDescent="0.35">
      <c r="L1239" s="61" t="s">
        <v>5365</v>
      </c>
      <c r="M1239" s="304" t="s">
        <v>16372</v>
      </c>
      <c r="N1239" s="62" t="s">
        <v>9763</v>
      </c>
      <c r="O1239" s="63" t="s">
        <v>6631</v>
      </c>
      <c r="Q1239" s="61" t="s">
        <v>4607</v>
      </c>
    </row>
    <row r="1240" spans="12:17" ht="14.5" x14ac:dyDescent="0.35">
      <c r="L1240" s="61" t="s">
        <v>5365</v>
      </c>
      <c r="M1240" s="304" t="s">
        <v>16373</v>
      </c>
      <c r="N1240" s="62" t="s">
        <v>9765</v>
      </c>
      <c r="O1240" s="63" t="s">
        <v>6637</v>
      </c>
      <c r="Q1240" s="61" t="s">
        <v>4608</v>
      </c>
    </row>
    <row r="1241" spans="12:17" ht="14.5" x14ac:dyDescent="0.35">
      <c r="L1241" s="61" t="s">
        <v>5365</v>
      </c>
      <c r="M1241" s="304" t="s">
        <v>16374</v>
      </c>
      <c r="N1241" s="62" t="s">
        <v>9746</v>
      </c>
      <c r="O1241" s="63" t="s">
        <v>6665</v>
      </c>
      <c r="Q1241" s="61" t="s">
        <v>4609</v>
      </c>
    </row>
    <row r="1242" spans="12:17" ht="14.5" x14ac:dyDescent="0.35">
      <c r="L1242" s="61" t="s">
        <v>5366</v>
      </c>
      <c r="M1242" s="304" t="s">
        <v>16375</v>
      </c>
      <c r="N1242" s="62" t="s">
        <v>9790</v>
      </c>
      <c r="O1242" s="63" t="s">
        <v>6615</v>
      </c>
      <c r="Q1242" s="61" t="s">
        <v>4610</v>
      </c>
    </row>
    <row r="1243" spans="12:17" ht="14.5" x14ac:dyDescent="0.35">
      <c r="L1243" s="61" t="s">
        <v>5367</v>
      </c>
      <c r="M1243" s="304" t="s">
        <v>16376</v>
      </c>
      <c r="N1243" s="62" t="s">
        <v>9796</v>
      </c>
      <c r="O1243" s="63" t="s">
        <v>6633</v>
      </c>
      <c r="Q1243" s="61" t="s">
        <v>4611</v>
      </c>
    </row>
    <row r="1244" spans="12:17" ht="14.5" x14ac:dyDescent="0.35">
      <c r="L1244" s="61" t="s">
        <v>5368</v>
      </c>
      <c r="M1244" s="304" t="s">
        <v>16377</v>
      </c>
      <c r="N1244" s="62" t="s">
        <v>9792</v>
      </c>
      <c r="O1244" s="63" t="s">
        <v>3944</v>
      </c>
      <c r="Q1244" s="61" t="s">
        <v>4302</v>
      </c>
    </row>
    <row r="1245" spans="12:17" ht="14.5" x14ac:dyDescent="0.35">
      <c r="L1245" s="61" t="s">
        <v>5369</v>
      </c>
      <c r="M1245" s="304" t="s">
        <v>16378</v>
      </c>
      <c r="N1245" s="62" t="s">
        <v>9790</v>
      </c>
      <c r="O1245" s="63" t="s">
        <v>6616</v>
      </c>
      <c r="Q1245" s="61" t="s">
        <v>4612</v>
      </c>
    </row>
    <row r="1246" spans="12:17" ht="14.5" x14ac:dyDescent="0.35">
      <c r="L1246" s="61" t="s">
        <v>5370</v>
      </c>
      <c r="M1246" s="304" t="s">
        <v>16379</v>
      </c>
      <c r="N1246" s="62" t="s">
        <v>9746</v>
      </c>
      <c r="O1246" s="63" t="s">
        <v>6669</v>
      </c>
      <c r="Q1246" s="61" t="s">
        <v>4613</v>
      </c>
    </row>
    <row r="1247" spans="12:17" ht="14.5" x14ac:dyDescent="0.35">
      <c r="L1247" s="61" t="s">
        <v>5371</v>
      </c>
      <c r="M1247" s="304" t="s">
        <v>16380</v>
      </c>
      <c r="N1247" s="62" t="s">
        <v>9745</v>
      </c>
      <c r="O1247" s="63" t="s">
        <v>10610</v>
      </c>
      <c r="Q1247" s="61" t="s">
        <v>7263</v>
      </c>
    </row>
    <row r="1248" spans="12:17" ht="14.5" x14ac:dyDescent="0.35">
      <c r="L1248" s="61" t="s">
        <v>5372</v>
      </c>
      <c r="M1248" s="304" t="s">
        <v>16381</v>
      </c>
      <c r="N1248" s="62" t="s">
        <v>9791</v>
      </c>
      <c r="O1248" s="63" t="s">
        <v>6620</v>
      </c>
      <c r="Q1248" s="61" t="s">
        <v>7264</v>
      </c>
    </row>
    <row r="1249" spans="12:17" ht="14.5" x14ac:dyDescent="0.35">
      <c r="L1249" s="61" t="s">
        <v>5372</v>
      </c>
      <c r="M1249" s="304" t="s">
        <v>16382</v>
      </c>
      <c r="N1249" s="62" t="s">
        <v>9792</v>
      </c>
      <c r="O1249" s="63" t="s">
        <v>3945</v>
      </c>
      <c r="Q1249" s="61" t="s">
        <v>7265</v>
      </c>
    </row>
    <row r="1250" spans="12:17" ht="14.5" x14ac:dyDescent="0.35">
      <c r="L1250" s="61" t="s">
        <v>5373</v>
      </c>
      <c r="M1250" s="304" t="s">
        <v>16383</v>
      </c>
      <c r="N1250" s="62" t="s">
        <v>9782</v>
      </c>
      <c r="O1250" s="63" t="s">
        <v>6618</v>
      </c>
      <c r="Q1250" s="61" t="s">
        <v>7266</v>
      </c>
    </row>
    <row r="1251" spans="12:17" ht="14.5" x14ac:dyDescent="0.35">
      <c r="L1251" s="61" t="s">
        <v>5373</v>
      </c>
      <c r="M1251" s="304" t="s">
        <v>16384</v>
      </c>
      <c r="N1251" s="62" t="s">
        <v>9748</v>
      </c>
      <c r="O1251" s="63" t="s">
        <v>6620</v>
      </c>
      <c r="Q1251" s="61" t="s">
        <v>7267</v>
      </c>
    </row>
    <row r="1252" spans="12:17" ht="14.5" x14ac:dyDescent="0.35">
      <c r="L1252" s="61" t="s">
        <v>5373</v>
      </c>
      <c r="M1252" s="304" t="s">
        <v>16385</v>
      </c>
      <c r="N1252" s="62" t="s">
        <v>9791</v>
      </c>
      <c r="O1252" s="63" t="s">
        <v>6621</v>
      </c>
      <c r="Q1252" s="61" t="s">
        <v>7268</v>
      </c>
    </row>
    <row r="1253" spans="12:17" ht="14.5" x14ac:dyDescent="0.35">
      <c r="L1253" s="61" t="s">
        <v>5373</v>
      </c>
      <c r="M1253" s="304" t="s">
        <v>16386</v>
      </c>
      <c r="N1253" s="62" t="s">
        <v>9763</v>
      </c>
      <c r="O1253" s="63" t="s">
        <v>6632</v>
      </c>
      <c r="Q1253" s="61" t="s">
        <v>7269</v>
      </c>
    </row>
    <row r="1254" spans="12:17" ht="14.5" x14ac:dyDescent="0.35">
      <c r="L1254" s="61" t="s">
        <v>5373</v>
      </c>
      <c r="M1254" s="304" t="s">
        <v>16387</v>
      </c>
      <c r="N1254" s="62" t="s">
        <v>9765</v>
      </c>
      <c r="O1254" s="63" t="s">
        <v>6638</v>
      </c>
      <c r="Q1254" s="61" t="s">
        <v>7270</v>
      </c>
    </row>
    <row r="1255" spans="12:17" ht="14.5" x14ac:dyDescent="0.35">
      <c r="L1255" s="61" t="s">
        <v>5373</v>
      </c>
      <c r="M1255" s="304" t="s">
        <v>16388</v>
      </c>
      <c r="N1255" s="62" t="s">
        <v>9792</v>
      </c>
      <c r="O1255" s="63" t="s">
        <v>3946</v>
      </c>
      <c r="Q1255" s="61" t="s">
        <v>7271</v>
      </c>
    </row>
    <row r="1256" spans="12:17" ht="14.5" x14ac:dyDescent="0.35">
      <c r="L1256" s="61" t="s">
        <v>2544</v>
      </c>
      <c r="M1256" s="304" t="s">
        <v>16389</v>
      </c>
      <c r="N1256" s="62" t="s">
        <v>9778</v>
      </c>
      <c r="O1256" s="63" t="s">
        <v>10590</v>
      </c>
      <c r="Q1256" s="61" t="s">
        <v>8161</v>
      </c>
    </row>
    <row r="1257" spans="12:17" ht="14.5" x14ac:dyDescent="0.35">
      <c r="L1257" s="61" t="s">
        <v>2544</v>
      </c>
      <c r="M1257" s="304" t="s">
        <v>16390</v>
      </c>
      <c r="N1257" s="62" t="s">
        <v>9790</v>
      </c>
      <c r="O1257" s="63" t="s">
        <v>6617</v>
      </c>
      <c r="Q1257" s="61" t="s">
        <v>7272</v>
      </c>
    </row>
    <row r="1258" spans="12:17" ht="14.5" x14ac:dyDescent="0.35">
      <c r="L1258" s="61" t="s">
        <v>2545</v>
      </c>
      <c r="M1258" s="304" t="s">
        <v>16391</v>
      </c>
      <c r="N1258" s="62" t="s">
        <v>9798</v>
      </c>
      <c r="O1258" s="63" t="s">
        <v>10598</v>
      </c>
      <c r="Q1258" s="61" t="s">
        <v>7273</v>
      </c>
    </row>
    <row r="1259" spans="12:17" ht="14.5" x14ac:dyDescent="0.35">
      <c r="L1259" s="61" t="s">
        <v>2546</v>
      </c>
      <c r="M1259" s="304" t="s">
        <v>16392</v>
      </c>
      <c r="N1259" s="62" t="s">
        <v>9768</v>
      </c>
      <c r="O1259" s="63" t="s">
        <v>10593</v>
      </c>
      <c r="Q1259" s="61" t="s">
        <v>7274</v>
      </c>
    </row>
    <row r="1260" spans="12:17" ht="14.5" x14ac:dyDescent="0.35">
      <c r="L1260" s="61" t="s">
        <v>2547</v>
      </c>
      <c r="M1260" s="304" t="s">
        <v>16393</v>
      </c>
      <c r="N1260" s="62" t="s">
        <v>9774</v>
      </c>
      <c r="O1260" s="63" t="s">
        <v>6632</v>
      </c>
      <c r="Q1260" s="61" t="s">
        <v>7275</v>
      </c>
    </row>
    <row r="1261" spans="12:17" ht="14.5" x14ac:dyDescent="0.35">
      <c r="L1261" s="61" t="s">
        <v>2547</v>
      </c>
      <c r="M1261" s="304" t="s">
        <v>16394</v>
      </c>
      <c r="N1261" s="62" t="s">
        <v>9765</v>
      </c>
      <c r="O1261" s="63" t="s">
        <v>6639</v>
      </c>
      <c r="Q1261" s="61" t="s">
        <v>7276</v>
      </c>
    </row>
    <row r="1262" spans="12:17" ht="14.5" x14ac:dyDescent="0.35">
      <c r="L1262" s="61" t="s">
        <v>2548</v>
      </c>
      <c r="M1262" s="304" t="s">
        <v>16395</v>
      </c>
      <c r="N1262" s="62" t="s">
        <v>9783</v>
      </c>
      <c r="O1262" s="63" t="s">
        <v>10615</v>
      </c>
      <c r="Q1262" s="61" t="s">
        <v>7277</v>
      </c>
    </row>
    <row r="1263" spans="12:17" ht="14.5" x14ac:dyDescent="0.35">
      <c r="L1263" s="61" t="s">
        <v>2549</v>
      </c>
      <c r="M1263" s="304" t="s">
        <v>16396</v>
      </c>
      <c r="N1263" s="62" t="s">
        <v>9780</v>
      </c>
      <c r="O1263" s="63" t="s">
        <v>6633</v>
      </c>
      <c r="Q1263" s="61" t="s">
        <v>8165</v>
      </c>
    </row>
    <row r="1264" spans="12:17" ht="14.5" x14ac:dyDescent="0.35">
      <c r="L1264" s="61" t="s">
        <v>2550</v>
      </c>
      <c r="M1264" s="304" t="s">
        <v>16397</v>
      </c>
      <c r="N1264" s="62" t="s">
        <v>9784</v>
      </c>
      <c r="O1264" s="63" t="s">
        <v>10593</v>
      </c>
      <c r="Q1264" s="61" t="s">
        <v>7278</v>
      </c>
    </row>
    <row r="1265" spans="12:17" ht="14.5" x14ac:dyDescent="0.35">
      <c r="L1265" s="61" t="s">
        <v>2551</v>
      </c>
      <c r="M1265" s="304" t="s">
        <v>16398</v>
      </c>
      <c r="N1265" s="62" t="s">
        <v>9783</v>
      </c>
      <c r="O1265" s="63" t="s">
        <v>6615</v>
      </c>
      <c r="Q1265" s="61" t="s">
        <v>7279</v>
      </c>
    </row>
    <row r="1266" spans="12:17" ht="14.5" x14ac:dyDescent="0.35">
      <c r="L1266" s="61" t="s">
        <v>2551</v>
      </c>
      <c r="M1266" s="304" t="s">
        <v>16399</v>
      </c>
      <c r="N1266" s="62" t="s">
        <v>9764</v>
      </c>
      <c r="O1266" s="63" t="s">
        <v>6628</v>
      </c>
      <c r="Q1266" s="61" t="s">
        <v>7280</v>
      </c>
    </row>
    <row r="1267" spans="12:17" ht="14.5" x14ac:dyDescent="0.35">
      <c r="L1267" s="61" t="s">
        <v>2552</v>
      </c>
      <c r="M1267" s="304" t="s">
        <v>16400</v>
      </c>
      <c r="N1267" s="62" t="s">
        <v>9746</v>
      </c>
      <c r="O1267" s="63" t="s">
        <v>6672</v>
      </c>
      <c r="Q1267" s="61" t="s">
        <v>2794</v>
      </c>
    </row>
    <row r="1268" spans="12:17" ht="14.5" x14ac:dyDescent="0.35">
      <c r="L1268" s="61" t="s">
        <v>2552</v>
      </c>
      <c r="M1268" s="304" t="s">
        <v>16401</v>
      </c>
      <c r="N1268" s="62" t="s">
        <v>9792</v>
      </c>
      <c r="O1268" s="63" t="s">
        <v>517</v>
      </c>
      <c r="Q1268" s="61" t="s">
        <v>2795</v>
      </c>
    </row>
    <row r="1269" spans="12:17" ht="14.5" x14ac:dyDescent="0.35">
      <c r="L1269" s="61" t="s">
        <v>2553</v>
      </c>
      <c r="M1269" s="304" t="s">
        <v>16402</v>
      </c>
      <c r="N1269" s="62" t="s">
        <v>9798</v>
      </c>
      <c r="O1269" s="63" t="s">
        <v>10600</v>
      </c>
      <c r="Q1269" s="61" t="s">
        <v>2796</v>
      </c>
    </row>
    <row r="1270" spans="12:17" ht="14.5" x14ac:dyDescent="0.35">
      <c r="L1270" s="61" t="s">
        <v>2553</v>
      </c>
      <c r="M1270" s="304" t="s">
        <v>16403</v>
      </c>
      <c r="N1270" s="62" t="s">
        <v>9771</v>
      </c>
      <c r="O1270" s="63" t="s">
        <v>10608</v>
      </c>
      <c r="Q1270" s="61" t="s">
        <v>2797</v>
      </c>
    </row>
    <row r="1271" spans="12:17" ht="14.5" x14ac:dyDescent="0.35">
      <c r="L1271" s="61" t="s">
        <v>2553</v>
      </c>
      <c r="M1271" s="304" t="s">
        <v>16404</v>
      </c>
      <c r="N1271" s="62" t="s">
        <v>9947</v>
      </c>
      <c r="O1271" s="63" t="s">
        <v>6616</v>
      </c>
      <c r="Q1271" s="61" t="s">
        <v>2798</v>
      </c>
    </row>
    <row r="1272" spans="12:17" ht="14.5" x14ac:dyDescent="0.35">
      <c r="L1272" s="61" t="s">
        <v>2553</v>
      </c>
      <c r="M1272" s="304" t="s">
        <v>16405</v>
      </c>
      <c r="N1272" s="62" t="s">
        <v>9782</v>
      </c>
      <c r="O1272" s="63" t="s">
        <v>6619</v>
      </c>
      <c r="Q1272" s="61" t="s">
        <v>2799</v>
      </c>
    </row>
    <row r="1273" spans="12:17" ht="14.5" x14ac:dyDescent="0.35">
      <c r="L1273" s="61" t="s">
        <v>2553</v>
      </c>
      <c r="M1273" s="304" t="s">
        <v>16406</v>
      </c>
      <c r="N1273" s="62" t="s">
        <v>9772</v>
      </c>
      <c r="O1273" s="63" t="s">
        <v>6631</v>
      </c>
      <c r="Q1273" s="61" t="s">
        <v>2800</v>
      </c>
    </row>
    <row r="1274" spans="12:17" ht="14.5" x14ac:dyDescent="0.35">
      <c r="L1274" s="61" t="s">
        <v>2553</v>
      </c>
      <c r="M1274" s="304" t="s">
        <v>16407</v>
      </c>
      <c r="N1274" s="62" t="s">
        <v>9763</v>
      </c>
      <c r="O1274" s="63" t="s">
        <v>6633</v>
      </c>
      <c r="Q1274" s="61" t="s">
        <v>2801</v>
      </c>
    </row>
    <row r="1275" spans="12:17" ht="14.5" x14ac:dyDescent="0.35">
      <c r="L1275" s="61" t="s">
        <v>2553</v>
      </c>
      <c r="M1275" s="304" t="s">
        <v>16408</v>
      </c>
      <c r="N1275" s="62" t="s">
        <v>9765</v>
      </c>
      <c r="O1275" s="63" t="s">
        <v>6640</v>
      </c>
      <c r="Q1275" s="61" t="s">
        <v>2802</v>
      </c>
    </row>
    <row r="1276" spans="12:17" ht="14.5" x14ac:dyDescent="0.35">
      <c r="L1276" s="61" t="s">
        <v>2553</v>
      </c>
      <c r="M1276" s="304" t="s">
        <v>16409</v>
      </c>
      <c r="N1276" s="62" t="s">
        <v>9792</v>
      </c>
      <c r="O1276" s="63" t="s">
        <v>518</v>
      </c>
      <c r="Q1276" s="61" t="s">
        <v>2803</v>
      </c>
    </row>
    <row r="1277" spans="12:17" ht="14.5" x14ac:dyDescent="0.35">
      <c r="L1277" s="61" t="s">
        <v>2554</v>
      </c>
      <c r="M1277" s="304" t="s">
        <v>16410</v>
      </c>
      <c r="N1277" s="62" t="s">
        <v>9796</v>
      </c>
      <c r="O1277" s="63" t="s">
        <v>519</v>
      </c>
      <c r="Q1277" s="61" t="s">
        <v>2804</v>
      </c>
    </row>
    <row r="1278" spans="12:17" ht="14.5" x14ac:dyDescent="0.35">
      <c r="L1278" s="61" t="s">
        <v>2555</v>
      </c>
      <c r="M1278" s="304" t="s">
        <v>16411</v>
      </c>
      <c r="N1278" s="62" t="s">
        <v>9765</v>
      </c>
      <c r="O1278" s="63" t="s">
        <v>6641</v>
      </c>
      <c r="Q1278" s="61" t="s">
        <v>2805</v>
      </c>
    </row>
    <row r="1279" spans="12:17" ht="14.5" x14ac:dyDescent="0.35">
      <c r="L1279" s="61" t="s">
        <v>2555</v>
      </c>
      <c r="M1279" s="304" t="s">
        <v>16412</v>
      </c>
      <c r="N1279" s="62" t="s">
        <v>9746</v>
      </c>
      <c r="O1279" s="63" t="s">
        <v>6674</v>
      </c>
      <c r="Q1279" s="61" t="s">
        <v>2806</v>
      </c>
    </row>
    <row r="1280" spans="12:17" ht="14.5" x14ac:dyDescent="0.35">
      <c r="L1280" s="61" t="s">
        <v>2556</v>
      </c>
      <c r="M1280" s="304" t="s">
        <v>16413</v>
      </c>
      <c r="N1280" s="62" t="s">
        <v>9742</v>
      </c>
      <c r="O1280" s="63" t="s">
        <v>10572</v>
      </c>
      <c r="Q1280" s="61" t="s">
        <v>2807</v>
      </c>
    </row>
    <row r="1281" spans="12:17" ht="14.5" x14ac:dyDescent="0.35">
      <c r="L1281" s="61" t="s">
        <v>2557</v>
      </c>
      <c r="M1281" s="304" t="s">
        <v>16414</v>
      </c>
      <c r="N1281" s="62" t="s">
        <v>9792</v>
      </c>
      <c r="O1281" s="63" t="s">
        <v>520</v>
      </c>
      <c r="Q1281" s="61" t="s">
        <v>2808</v>
      </c>
    </row>
    <row r="1282" spans="12:17" ht="14.5" x14ac:dyDescent="0.35">
      <c r="L1282" s="61" t="s">
        <v>2558</v>
      </c>
      <c r="M1282" s="304" t="s">
        <v>16415</v>
      </c>
      <c r="N1282" s="62" t="s">
        <v>9764</v>
      </c>
      <c r="O1282" s="63" t="s">
        <v>6630</v>
      </c>
      <c r="Q1282" s="61" t="s">
        <v>2809</v>
      </c>
    </row>
    <row r="1283" spans="12:17" ht="14.5" x14ac:dyDescent="0.35">
      <c r="L1283" s="61" t="s">
        <v>2559</v>
      </c>
      <c r="M1283" s="304" t="s">
        <v>16416</v>
      </c>
      <c r="N1283" s="62" t="s">
        <v>9783</v>
      </c>
      <c r="O1283" s="63" t="s">
        <v>6616</v>
      </c>
      <c r="Q1283" s="61" t="s">
        <v>2810</v>
      </c>
    </row>
    <row r="1284" spans="12:17" ht="14.5" x14ac:dyDescent="0.35">
      <c r="L1284" s="61" t="s">
        <v>2559</v>
      </c>
      <c r="M1284" s="304" t="s">
        <v>16417</v>
      </c>
      <c r="N1284" s="62" t="s">
        <v>9764</v>
      </c>
      <c r="O1284" s="63" t="s">
        <v>6631</v>
      </c>
      <c r="Q1284" s="61" t="s">
        <v>2811</v>
      </c>
    </row>
    <row r="1285" spans="12:17" ht="14.5" x14ac:dyDescent="0.35">
      <c r="L1285" s="61" t="s">
        <v>2559</v>
      </c>
      <c r="M1285" s="304" t="s">
        <v>16418</v>
      </c>
      <c r="N1285" s="62" t="s">
        <v>9792</v>
      </c>
      <c r="O1285" s="63" t="s">
        <v>521</v>
      </c>
      <c r="Q1285" s="61" t="s">
        <v>2812</v>
      </c>
    </row>
    <row r="1286" spans="12:17" ht="14.5" x14ac:dyDescent="0.35">
      <c r="L1286" s="61" t="s">
        <v>4303</v>
      </c>
      <c r="M1286" s="304" t="s">
        <v>16419</v>
      </c>
      <c r="N1286" s="62" t="s">
        <v>9787</v>
      </c>
      <c r="O1286" s="63" t="s">
        <v>6618</v>
      </c>
      <c r="Q1286" s="61" t="s">
        <v>2813</v>
      </c>
    </row>
    <row r="1287" spans="12:17" ht="14.5" x14ac:dyDescent="0.35">
      <c r="L1287" s="61" t="s">
        <v>8144</v>
      </c>
      <c r="M1287" s="304" t="s">
        <v>16420</v>
      </c>
      <c r="N1287" s="62" t="s">
        <v>1426</v>
      </c>
      <c r="O1287" s="63" t="s">
        <v>10571</v>
      </c>
      <c r="Q1287" s="61" t="s">
        <v>2814</v>
      </c>
    </row>
    <row r="1288" spans="12:17" ht="14.5" x14ac:dyDescent="0.35">
      <c r="L1288" s="61" t="s">
        <v>2560</v>
      </c>
      <c r="M1288" s="304" t="s">
        <v>16421</v>
      </c>
      <c r="N1288" s="62" t="s">
        <v>9791</v>
      </c>
      <c r="O1288" s="63" t="s">
        <v>10599</v>
      </c>
      <c r="Q1288" s="61" t="s">
        <v>2815</v>
      </c>
    </row>
    <row r="1289" spans="12:17" ht="14.5" x14ac:dyDescent="0.35">
      <c r="L1289" s="61" t="s">
        <v>2561</v>
      </c>
      <c r="M1289" s="304" t="s">
        <v>16422</v>
      </c>
      <c r="N1289" s="62" t="s">
        <v>9774</v>
      </c>
      <c r="O1289" s="63" t="s">
        <v>6633</v>
      </c>
      <c r="Q1289" s="61" t="s">
        <v>2816</v>
      </c>
    </row>
    <row r="1290" spans="12:17" ht="14.5" x14ac:dyDescent="0.35">
      <c r="L1290" s="61" t="s">
        <v>2562</v>
      </c>
      <c r="M1290" s="304" t="s">
        <v>16423</v>
      </c>
      <c r="N1290" s="62" t="s">
        <v>9792</v>
      </c>
      <c r="O1290" s="63" t="s">
        <v>522</v>
      </c>
      <c r="Q1290" s="61" t="s">
        <v>2817</v>
      </c>
    </row>
    <row r="1291" spans="12:17" ht="14.5" x14ac:dyDescent="0.35">
      <c r="L1291" s="61" t="s">
        <v>2563</v>
      </c>
      <c r="M1291" s="304" t="s">
        <v>16424</v>
      </c>
      <c r="N1291" s="62" t="s">
        <v>9791</v>
      </c>
      <c r="O1291" s="63" t="s">
        <v>6625</v>
      </c>
      <c r="Q1291" s="61" t="s">
        <v>2818</v>
      </c>
    </row>
    <row r="1292" spans="12:17" ht="14.5" x14ac:dyDescent="0.35">
      <c r="L1292" s="61" t="s">
        <v>2563</v>
      </c>
      <c r="M1292" s="304" t="s">
        <v>16425</v>
      </c>
      <c r="N1292" s="62" t="s">
        <v>9780</v>
      </c>
      <c r="O1292" s="63" t="s">
        <v>6634</v>
      </c>
      <c r="Q1292" s="61" t="s">
        <v>2819</v>
      </c>
    </row>
    <row r="1293" spans="12:17" ht="14.5" x14ac:dyDescent="0.35">
      <c r="L1293" s="61" t="s">
        <v>2564</v>
      </c>
      <c r="M1293" s="304" t="s">
        <v>16426</v>
      </c>
      <c r="N1293" s="62" t="s">
        <v>9746</v>
      </c>
      <c r="O1293" s="63" t="s">
        <v>6675</v>
      </c>
      <c r="Q1293" s="61" t="s">
        <v>4301</v>
      </c>
    </row>
    <row r="1294" spans="12:17" ht="14.5" x14ac:dyDescent="0.35">
      <c r="L1294" s="61" t="s">
        <v>2565</v>
      </c>
      <c r="M1294" s="304" t="s">
        <v>16427</v>
      </c>
      <c r="N1294" s="62" t="s">
        <v>9792</v>
      </c>
      <c r="O1294" s="63" t="s">
        <v>523</v>
      </c>
      <c r="Q1294" s="61" t="s">
        <v>2820</v>
      </c>
    </row>
    <row r="1295" spans="12:17" ht="14.5" x14ac:dyDescent="0.35">
      <c r="L1295" s="61" t="s">
        <v>2566</v>
      </c>
      <c r="M1295" s="304" t="s">
        <v>16428</v>
      </c>
      <c r="N1295" s="62" t="s">
        <v>9739</v>
      </c>
      <c r="O1295" s="63" t="s">
        <v>10615</v>
      </c>
      <c r="Q1295" s="61" t="s">
        <v>1213</v>
      </c>
    </row>
    <row r="1296" spans="12:17" ht="14.5" x14ac:dyDescent="0.35">
      <c r="L1296" s="61" t="s">
        <v>2567</v>
      </c>
      <c r="M1296" s="304" t="s">
        <v>16429</v>
      </c>
      <c r="N1296" s="62" t="s">
        <v>9748</v>
      </c>
      <c r="O1296" s="63" t="s">
        <v>6621</v>
      </c>
      <c r="Q1296" s="61" t="s">
        <v>1214</v>
      </c>
    </row>
    <row r="1297" spans="12:17" ht="14.5" x14ac:dyDescent="0.35">
      <c r="L1297" s="61" t="s">
        <v>2567</v>
      </c>
      <c r="M1297" s="304" t="s">
        <v>16430</v>
      </c>
      <c r="N1297" s="62" t="s">
        <v>9791</v>
      </c>
      <c r="O1297" s="63" t="s">
        <v>6628</v>
      </c>
      <c r="Q1297" s="61" t="s">
        <v>1215</v>
      </c>
    </row>
    <row r="1298" spans="12:17" ht="14.5" x14ac:dyDescent="0.35">
      <c r="L1298" s="61" t="s">
        <v>2567</v>
      </c>
      <c r="M1298" s="304" t="s">
        <v>16431</v>
      </c>
      <c r="N1298" s="62" t="s">
        <v>9780</v>
      </c>
      <c r="O1298" s="63" t="s">
        <v>6636</v>
      </c>
      <c r="Q1298" s="61" t="s">
        <v>1216</v>
      </c>
    </row>
    <row r="1299" spans="12:17" ht="14.5" x14ac:dyDescent="0.35">
      <c r="L1299" s="61" t="s">
        <v>2567</v>
      </c>
      <c r="M1299" s="304" t="s">
        <v>16432</v>
      </c>
      <c r="N1299" s="62" t="s">
        <v>9765</v>
      </c>
      <c r="O1299" s="63" t="s">
        <v>6642</v>
      </c>
      <c r="Q1299" s="61" t="s">
        <v>1217</v>
      </c>
    </row>
    <row r="1300" spans="12:17" ht="14.5" x14ac:dyDescent="0.35">
      <c r="L1300" s="61" t="s">
        <v>2567</v>
      </c>
      <c r="M1300" s="304" t="s">
        <v>16433</v>
      </c>
      <c r="N1300" s="62" t="s">
        <v>9792</v>
      </c>
      <c r="O1300" s="63" t="s">
        <v>524</v>
      </c>
      <c r="Q1300" s="61" t="s">
        <v>1218</v>
      </c>
    </row>
    <row r="1301" spans="12:17" ht="14.5" x14ac:dyDescent="0.35">
      <c r="L1301" s="61" t="s">
        <v>2568</v>
      </c>
      <c r="M1301" s="304" t="s">
        <v>16434</v>
      </c>
      <c r="N1301" s="62" t="s">
        <v>9947</v>
      </c>
      <c r="O1301" s="63" t="s">
        <v>6617</v>
      </c>
      <c r="Q1301" s="61" t="s">
        <v>1219</v>
      </c>
    </row>
    <row r="1302" spans="12:17" ht="14.5" x14ac:dyDescent="0.35">
      <c r="L1302" s="61" t="s">
        <v>2569</v>
      </c>
      <c r="M1302" s="304" t="s">
        <v>16435</v>
      </c>
      <c r="N1302" s="62" t="s">
        <v>9745</v>
      </c>
      <c r="O1302" s="63" t="s">
        <v>10612</v>
      </c>
      <c r="Q1302" s="61" t="s">
        <v>1220</v>
      </c>
    </row>
    <row r="1303" spans="12:17" ht="14.5" x14ac:dyDescent="0.35">
      <c r="L1303" s="61" t="s">
        <v>2570</v>
      </c>
      <c r="M1303" s="304" t="s">
        <v>16436</v>
      </c>
      <c r="N1303" s="62" t="s">
        <v>4356</v>
      </c>
      <c r="O1303" s="63" t="s">
        <v>10613</v>
      </c>
      <c r="Q1303" s="61" t="s">
        <v>6131</v>
      </c>
    </row>
    <row r="1304" spans="12:17" ht="14.5" x14ac:dyDescent="0.35">
      <c r="L1304" s="61" t="s">
        <v>2571</v>
      </c>
      <c r="M1304" s="304" t="s">
        <v>16437</v>
      </c>
      <c r="N1304" s="62" t="s">
        <v>9796</v>
      </c>
      <c r="O1304" s="63" t="s">
        <v>6634</v>
      </c>
      <c r="Q1304" s="61" t="s">
        <v>1221</v>
      </c>
    </row>
    <row r="1305" spans="12:17" ht="14.5" x14ac:dyDescent="0.35">
      <c r="L1305" s="61" t="s">
        <v>2572</v>
      </c>
      <c r="M1305" s="304" t="s">
        <v>16438</v>
      </c>
      <c r="N1305" s="62" t="s">
        <v>9947</v>
      </c>
      <c r="O1305" s="63" t="s">
        <v>6618</v>
      </c>
      <c r="Q1305" s="61" t="s">
        <v>1222</v>
      </c>
    </row>
    <row r="1306" spans="12:17" ht="14.5" x14ac:dyDescent="0.35">
      <c r="L1306" s="61" t="s">
        <v>2572</v>
      </c>
      <c r="M1306" s="304" t="s">
        <v>16439</v>
      </c>
      <c r="N1306" s="62" t="s">
        <v>9736</v>
      </c>
      <c r="O1306" s="63" t="s">
        <v>6619</v>
      </c>
      <c r="Q1306" s="61" t="s">
        <v>1223</v>
      </c>
    </row>
    <row r="1307" spans="12:17" ht="14.5" x14ac:dyDescent="0.35">
      <c r="L1307" s="61" t="s">
        <v>2572</v>
      </c>
      <c r="M1307" s="304" t="s">
        <v>16440</v>
      </c>
      <c r="N1307" s="62" t="s">
        <v>9782</v>
      </c>
      <c r="O1307" s="63" t="s">
        <v>6620</v>
      </c>
      <c r="Q1307" s="61" t="s">
        <v>1224</v>
      </c>
    </row>
    <row r="1308" spans="12:17" ht="14.5" x14ac:dyDescent="0.35">
      <c r="L1308" s="61" t="s">
        <v>2572</v>
      </c>
      <c r="M1308" s="304" t="s">
        <v>16441</v>
      </c>
      <c r="N1308" s="62" t="s">
        <v>9748</v>
      </c>
      <c r="O1308" s="63" t="s">
        <v>10599</v>
      </c>
      <c r="Q1308" s="61" t="s">
        <v>1225</v>
      </c>
    </row>
    <row r="1309" spans="12:17" ht="14.5" x14ac:dyDescent="0.35">
      <c r="L1309" s="61" t="s">
        <v>2572</v>
      </c>
      <c r="M1309" s="304" t="s">
        <v>16442</v>
      </c>
      <c r="N1309" s="62" t="s">
        <v>9791</v>
      </c>
      <c r="O1309" s="63" t="s">
        <v>6630</v>
      </c>
      <c r="Q1309" s="61" t="s">
        <v>1226</v>
      </c>
    </row>
    <row r="1310" spans="12:17" ht="14.5" x14ac:dyDescent="0.35">
      <c r="L1310" s="61" t="s">
        <v>2572</v>
      </c>
      <c r="M1310" s="304" t="s">
        <v>16443</v>
      </c>
      <c r="N1310" s="62" t="s">
        <v>9772</v>
      </c>
      <c r="O1310" s="63" t="s">
        <v>6632</v>
      </c>
      <c r="Q1310" s="61" t="s">
        <v>1227</v>
      </c>
    </row>
    <row r="1311" spans="12:17" ht="14.5" x14ac:dyDescent="0.35">
      <c r="L1311" s="61" t="s">
        <v>2572</v>
      </c>
      <c r="M1311" s="304" t="s">
        <v>16444</v>
      </c>
      <c r="N1311" s="62" t="s">
        <v>9763</v>
      </c>
      <c r="O1311" s="63" t="s">
        <v>6634</v>
      </c>
      <c r="Q1311" s="61" t="s">
        <v>8168</v>
      </c>
    </row>
    <row r="1312" spans="12:17" ht="14.5" x14ac:dyDescent="0.35">
      <c r="L1312" s="61" t="s">
        <v>2572</v>
      </c>
      <c r="M1312" s="304" t="s">
        <v>16445</v>
      </c>
      <c r="N1312" s="62" t="s">
        <v>9796</v>
      </c>
      <c r="O1312" s="63" t="s">
        <v>6636</v>
      </c>
      <c r="Q1312" s="61" t="s">
        <v>1228</v>
      </c>
    </row>
    <row r="1313" spans="12:17" ht="14.5" x14ac:dyDescent="0.35">
      <c r="L1313" s="61" t="s">
        <v>2572</v>
      </c>
      <c r="M1313" s="304" t="s">
        <v>16446</v>
      </c>
      <c r="N1313" s="62" t="s">
        <v>9765</v>
      </c>
      <c r="O1313" s="63" t="s">
        <v>6644</v>
      </c>
      <c r="Q1313" s="61" t="s">
        <v>1229</v>
      </c>
    </row>
    <row r="1314" spans="12:17" ht="14.5" x14ac:dyDescent="0.35">
      <c r="L1314" s="61" t="s">
        <v>2572</v>
      </c>
      <c r="M1314" s="304" t="s">
        <v>16447</v>
      </c>
      <c r="N1314" s="62" t="s">
        <v>9746</v>
      </c>
      <c r="O1314" s="63" t="s">
        <v>6676</v>
      </c>
      <c r="Q1314" s="61" t="s">
        <v>1230</v>
      </c>
    </row>
    <row r="1315" spans="12:17" ht="14.5" x14ac:dyDescent="0.35">
      <c r="L1315" s="61" t="s">
        <v>2573</v>
      </c>
      <c r="M1315" s="304" t="s">
        <v>16448</v>
      </c>
      <c r="N1315" s="62" t="s">
        <v>9779</v>
      </c>
      <c r="O1315" s="63" t="s">
        <v>10605</v>
      </c>
      <c r="Q1315" s="61" t="s">
        <v>1231</v>
      </c>
    </row>
    <row r="1316" spans="12:17" ht="14.5" x14ac:dyDescent="0.35">
      <c r="L1316" s="61" t="s">
        <v>4176</v>
      </c>
      <c r="M1316" s="304" t="s">
        <v>16449</v>
      </c>
      <c r="N1316" s="62" t="s">
        <v>9745</v>
      </c>
      <c r="O1316" s="63" t="s">
        <v>10613</v>
      </c>
      <c r="Q1316" s="61" t="s">
        <v>8169</v>
      </c>
    </row>
    <row r="1317" spans="12:17" ht="14.5" x14ac:dyDescent="0.35">
      <c r="L1317" s="61" t="s">
        <v>4177</v>
      </c>
      <c r="M1317" s="304" t="s">
        <v>16450</v>
      </c>
      <c r="N1317" s="62" t="s">
        <v>9780</v>
      </c>
      <c r="O1317" s="63" t="s">
        <v>6637</v>
      </c>
      <c r="Q1317" s="61" t="s">
        <v>1232</v>
      </c>
    </row>
    <row r="1318" spans="12:17" ht="14.5" x14ac:dyDescent="0.35">
      <c r="L1318" s="61" t="s">
        <v>4178</v>
      </c>
      <c r="M1318" s="304" t="s">
        <v>16451</v>
      </c>
      <c r="N1318" s="62" t="s">
        <v>9781</v>
      </c>
      <c r="O1318" s="63" t="s">
        <v>10604</v>
      </c>
      <c r="Q1318" s="61" t="s">
        <v>1233</v>
      </c>
    </row>
    <row r="1319" spans="12:17" ht="14.5" x14ac:dyDescent="0.35">
      <c r="L1319" s="61" t="s">
        <v>4179</v>
      </c>
      <c r="M1319" s="304" t="s">
        <v>16452</v>
      </c>
      <c r="N1319" s="62" t="s">
        <v>9791</v>
      </c>
      <c r="O1319" s="63" t="s">
        <v>6631</v>
      </c>
      <c r="Q1319" s="61" t="s">
        <v>1234</v>
      </c>
    </row>
    <row r="1320" spans="12:17" ht="14.5" x14ac:dyDescent="0.35">
      <c r="L1320" s="61" t="s">
        <v>4179</v>
      </c>
      <c r="M1320" s="304" t="s">
        <v>16453</v>
      </c>
      <c r="N1320" s="62" t="s">
        <v>9765</v>
      </c>
      <c r="O1320" s="63" t="s">
        <v>6645</v>
      </c>
      <c r="Q1320" s="61" t="s">
        <v>1235</v>
      </c>
    </row>
    <row r="1321" spans="12:17" ht="14.5" x14ac:dyDescent="0.35">
      <c r="L1321" s="61" t="s">
        <v>4180</v>
      </c>
      <c r="M1321" s="304" t="s">
        <v>16454</v>
      </c>
      <c r="N1321" s="62" t="s">
        <v>9772</v>
      </c>
      <c r="O1321" s="63" t="s">
        <v>6633</v>
      </c>
      <c r="Q1321" s="61" t="s">
        <v>1236</v>
      </c>
    </row>
    <row r="1322" spans="12:17" ht="14.5" x14ac:dyDescent="0.35">
      <c r="L1322" s="61" t="s">
        <v>4181</v>
      </c>
      <c r="M1322" s="304" t="s">
        <v>16455</v>
      </c>
      <c r="N1322" s="62" t="s">
        <v>9778</v>
      </c>
      <c r="O1322" s="63" t="s">
        <v>10591</v>
      </c>
      <c r="Q1322" s="61" t="s">
        <v>1237</v>
      </c>
    </row>
    <row r="1323" spans="12:17" ht="14.5" x14ac:dyDescent="0.35">
      <c r="L1323" s="61" t="s">
        <v>4181</v>
      </c>
      <c r="M1323" s="304" t="s">
        <v>16456</v>
      </c>
      <c r="N1323" s="62" t="s">
        <v>9792</v>
      </c>
      <c r="O1323" s="63" t="s">
        <v>525</v>
      </c>
      <c r="Q1323" s="61" t="s">
        <v>1238</v>
      </c>
    </row>
    <row r="1324" spans="12:17" ht="14.5" x14ac:dyDescent="0.35">
      <c r="L1324" s="61" t="s">
        <v>4182</v>
      </c>
      <c r="M1324" s="304" t="s">
        <v>16457</v>
      </c>
      <c r="N1324" s="62" t="s">
        <v>9782</v>
      </c>
      <c r="O1324" s="63" t="s">
        <v>6621</v>
      </c>
      <c r="Q1324" s="61" t="s">
        <v>1239</v>
      </c>
    </row>
    <row r="1325" spans="12:17" ht="14.5" x14ac:dyDescent="0.35">
      <c r="L1325" s="61" t="s">
        <v>4182</v>
      </c>
      <c r="M1325" s="304" t="s">
        <v>16458</v>
      </c>
      <c r="N1325" s="62" t="s">
        <v>9796</v>
      </c>
      <c r="O1325" s="63" t="s">
        <v>6637</v>
      </c>
      <c r="Q1325" s="61" t="s">
        <v>1240</v>
      </c>
    </row>
    <row r="1326" spans="12:17" ht="14.5" x14ac:dyDescent="0.35">
      <c r="L1326" s="61" t="s">
        <v>4183</v>
      </c>
      <c r="M1326" s="304" t="s">
        <v>16459</v>
      </c>
      <c r="N1326" s="62" t="s">
        <v>9745</v>
      </c>
      <c r="O1326" s="63" t="s">
        <v>10614</v>
      </c>
      <c r="Q1326" s="61" t="s">
        <v>1241</v>
      </c>
    </row>
    <row r="1327" spans="12:17" ht="14.5" x14ac:dyDescent="0.35">
      <c r="L1327" s="61" t="s">
        <v>4184</v>
      </c>
      <c r="M1327" s="304" t="s">
        <v>16460</v>
      </c>
      <c r="N1327" s="62" t="s">
        <v>9773</v>
      </c>
      <c r="O1327" s="63" t="s">
        <v>10604</v>
      </c>
      <c r="Q1327" s="61" t="s">
        <v>1242</v>
      </c>
    </row>
    <row r="1328" spans="12:17" ht="14.5" x14ac:dyDescent="0.35">
      <c r="L1328" s="61" t="s">
        <v>4184</v>
      </c>
      <c r="M1328" s="304" t="s">
        <v>16461</v>
      </c>
      <c r="N1328" s="62" t="s">
        <v>9792</v>
      </c>
      <c r="O1328" s="63" t="s">
        <v>526</v>
      </c>
      <c r="Q1328" s="61" t="s">
        <v>1243</v>
      </c>
    </row>
    <row r="1329" spans="12:17" ht="14.5" x14ac:dyDescent="0.35">
      <c r="L1329" s="61" t="s">
        <v>4185</v>
      </c>
      <c r="M1329" s="304" t="s">
        <v>16462</v>
      </c>
      <c r="N1329" s="62" t="s">
        <v>9776</v>
      </c>
      <c r="O1329" s="63" t="s">
        <v>10583</v>
      </c>
      <c r="Q1329" s="61" t="s">
        <v>8170</v>
      </c>
    </row>
    <row r="1330" spans="12:17" ht="14.5" x14ac:dyDescent="0.35">
      <c r="L1330" s="61" t="s">
        <v>4185</v>
      </c>
      <c r="M1330" s="304" t="s">
        <v>16463</v>
      </c>
      <c r="N1330" s="62" t="s">
        <v>9745</v>
      </c>
      <c r="O1330" s="63" t="s">
        <v>10615</v>
      </c>
      <c r="Q1330" s="61" t="s">
        <v>1244</v>
      </c>
    </row>
    <row r="1331" spans="12:17" ht="14.5" x14ac:dyDescent="0.35">
      <c r="L1331" s="61" t="s">
        <v>4186</v>
      </c>
      <c r="M1331" s="304" t="s">
        <v>16464</v>
      </c>
      <c r="N1331" s="62" t="s">
        <v>9770</v>
      </c>
      <c r="O1331" s="63" t="s">
        <v>6615</v>
      </c>
      <c r="Q1331" s="61" t="s">
        <v>1245</v>
      </c>
    </row>
    <row r="1332" spans="12:17" ht="14.5" x14ac:dyDescent="0.35">
      <c r="L1332" s="61" t="s">
        <v>4187</v>
      </c>
      <c r="M1332" s="304" t="s">
        <v>16465</v>
      </c>
      <c r="N1332" s="62" t="s">
        <v>9771</v>
      </c>
      <c r="O1332" s="63" t="s">
        <v>10610</v>
      </c>
      <c r="Q1332" s="61" t="s">
        <v>1246</v>
      </c>
    </row>
    <row r="1333" spans="12:17" ht="14.5" x14ac:dyDescent="0.35">
      <c r="L1333" s="61" t="s">
        <v>4188</v>
      </c>
      <c r="M1333" s="304" t="s">
        <v>16466</v>
      </c>
      <c r="N1333" s="62" t="s">
        <v>9741</v>
      </c>
      <c r="O1333" s="63" t="s">
        <v>10613</v>
      </c>
      <c r="Q1333" s="61" t="s">
        <v>1247</v>
      </c>
    </row>
    <row r="1334" spans="12:17" ht="14.5" x14ac:dyDescent="0.35">
      <c r="L1334" s="61" t="s">
        <v>4189</v>
      </c>
      <c r="M1334" s="304" t="s">
        <v>16467</v>
      </c>
      <c r="N1334" s="62" t="s">
        <v>9774</v>
      </c>
      <c r="O1334" s="63" t="s">
        <v>6634</v>
      </c>
      <c r="Q1334" s="61" t="s">
        <v>1248</v>
      </c>
    </row>
    <row r="1335" spans="12:17" ht="14.5" x14ac:dyDescent="0.35">
      <c r="L1335" s="61" t="s">
        <v>4190</v>
      </c>
      <c r="M1335" s="304" t="s">
        <v>16468</v>
      </c>
      <c r="N1335" s="62" t="s">
        <v>9782</v>
      </c>
      <c r="O1335" s="63" t="s">
        <v>10599</v>
      </c>
      <c r="Q1335" s="61" t="s">
        <v>1249</v>
      </c>
    </row>
    <row r="1336" spans="12:17" ht="14.5" x14ac:dyDescent="0.35">
      <c r="L1336" s="61" t="s">
        <v>4191</v>
      </c>
      <c r="M1336" s="304" t="s">
        <v>16469</v>
      </c>
      <c r="N1336" s="62" t="s">
        <v>9792</v>
      </c>
      <c r="O1336" s="63" t="s">
        <v>527</v>
      </c>
      <c r="Q1336" s="61" t="s">
        <v>1250</v>
      </c>
    </row>
    <row r="1337" spans="12:17" ht="14.5" x14ac:dyDescent="0.35">
      <c r="L1337" s="61" t="s">
        <v>4192</v>
      </c>
      <c r="M1337" s="304" t="s">
        <v>16470</v>
      </c>
      <c r="N1337" s="62" t="s">
        <v>9764</v>
      </c>
      <c r="O1337" s="63" t="s">
        <v>6632</v>
      </c>
      <c r="Q1337" s="61" t="s">
        <v>1251</v>
      </c>
    </row>
    <row r="1338" spans="12:17" ht="14.5" x14ac:dyDescent="0.35">
      <c r="L1338" s="61" t="s">
        <v>4193</v>
      </c>
      <c r="M1338" s="304" t="s">
        <v>16471</v>
      </c>
      <c r="N1338" s="62" t="s">
        <v>9780</v>
      </c>
      <c r="O1338" s="63" t="s">
        <v>6638</v>
      </c>
      <c r="Q1338" s="61" t="s">
        <v>1252</v>
      </c>
    </row>
    <row r="1339" spans="12:17" ht="14.5" x14ac:dyDescent="0.35">
      <c r="L1339" s="61" t="s">
        <v>4194</v>
      </c>
      <c r="M1339" s="304" t="s">
        <v>16472</v>
      </c>
      <c r="N1339" s="62" t="s">
        <v>9771</v>
      </c>
      <c r="O1339" s="63" t="s">
        <v>10612</v>
      </c>
      <c r="Q1339" s="61" t="s">
        <v>1253</v>
      </c>
    </row>
    <row r="1340" spans="12:17" ht="14.5" x14ac:dyDescent="0.35">
      <c r="L1340" s="61" t="s">
        <v>4194</v>
      </c>
      <c r="M1340" s="304" t="s">
        <v>16473</v>
      </c>
      <c r="N1340" s="62" t="s">
        <v>9745</v>
      </c>
      <c r="O1340" s="63" t="s">
        <v>6615</v>
      </c>
      <c r="Q1340" s="61" t="s">
        <v>1254</v>
      </c>
    </row>
    <row r="1341" spans="12:17" ht="14.5" x14ac:dyDescent="0.35">
      <c r="L1341" s="61" t="s">
        <v>4194</v>
      </c>
      <c r="M1341" s="304" t="s">
        <v>16474</v>
      </c>
      <c r="N1341" s="62" t="s">
        <v>9782</v>
      </c>
      <c r="O1341" s="63" t="s">
        <v>6625</v>
      </c>
      <c r="Q1341" s="61" t="s">
        <v>1255</v>
      </c>
    </row>
    <row r="1342" spans="12:17" ht="14.5" x14ac:dyDescent="0.35">
      <c r="L1342" s="61" t="s">
        <v>4195</v>
      </c>
      <c r="M1342" s="304" t="s">
        <v>16475</v>
      </c>
      <c r="N1342" s="62" t="s">
        <v>9772</v>
      </c>
      <c r="O1342" s="63" t="s">
        <v>6634</v>
      </c>
      <c r="Q1342" s="61" t="s">
        <v>1256</v>
      </c>
    </row>
    <row r="1343" spans="12:17" ht="14.5" x14ac:dyDescent="0.35">
      <c r="L1343" s="61" t="s">
        <v>4195</v>
      </c>
      <c r="M1343" s="304" t="s">
        <v>16476</v>
      </c>
      <c r="N1343" s="62" t="s">
        <v>9774</v>
      </c>
      <c r="O1343" s="63" t="s">
        <v>6636</v>
      </c>
      <c r="Q1343" s="61" t="s">
        <v>1257</v>
      </c>
    </row>
    <row r="1344" spans="12:17" ht="14.5" x14ac:dyDescent="0.35">
      <c r="L1344" s="61" t="s">
        <v>4196</v>
      </c>
      <c r="M1344" s="304" t="s">
        <v>16477</v>
      </c>
      <c r="N1344" s="62" t="s">
        <v>1426</v>
      </c>
      <c r="O1344" s="63" t="s">
        <v>10572</v>
      </c>
      <c r="Q1344" s="61" t="s">
        <v>1258</v>
      </c>
    </row>
    <row r="1345" spans="12:17" ht="14.5" x14ac:dyDescent="0.35">
      <c r="L1345" s="61" t="s">
        <v>4197</v>
      </c>
      <c r="M1345" s="304" t="s">
        <v>16478</v>
      </c>
      <c r="N1345" s="62" t="s">
        <v>9792</v>
      </c>
      <c r="O1345" s="63" t="s">
        <v>528</v>
      </c>
      <c r="Q1345" s="61" t="s">
        <v>1259</v>
      </c>
    </row>
    <row r="1346" spans="12:17" ht="14.5" x14ac:dyDescent="0.35">
      <c r="L1346" s="61" t="s">
        <v>4198</v>
      </c>
      <c r="M1346" s="304" t="s">
        <v>16479</v>
      </c>
      <c r="N1346" s="62" t="s">
        <v>9784</v>
      </c>
      <c r="O1346" s="63" t="s">
        <v>10594</v>
      </c>
      <c r="Q1346" s="61" t="s">
        <v>1260</v>
      </c>
    </row>
    <row r="1347" spans="12:17" ht="14.5" x14ac:dyDescent="0.35">
      <c r="L1347" s="61" t="s">
        <v>4199</v>
      </c>
      <c r="M1347" s="304" t="s">
        <v>16480</v>
      </c>
      <c r="N1347" s="62" t="s">
        <v>9774</v>
      </c>
      <c r="O1347" s="63" t="s">
        <v>6637</v>
      </c>
      <c r="Q1347" s="61" t="s">
        <v>1261</v>
      </c>
    </row>
    <row r="1348" spans="12:17" ht="14.5" x14ac:dyDescent="0.35">
      <c r="L1348" s="61" t="s">
        <v>4200</v>
      </c>
      <c r="M1348" s="304" t="s">
        <v>16481</v>
      </c>
      <c r="N1348" s="62" t="s">
        <v>9796</v>
      </c>
      <c r="O1348" s="63" t="s">
        <v>232</v>
      </c>
      <c r="Q1348" s="61" t="s">
        <v>1262</v>
      </c>
    </row>
    <row r="1349" spans="12:17" ht="14.5" x14ac:dyDescent="0.35">
      <c r="L1349" s="61" t="s">
        <v>4201</v>
      </c>
      <c r="M1349" s="304" t="s">
        <v>16482</v>
      </c>
      <c r="N1349" s="62" t="s">
        <v>9765</v>
      </c>
      <c r="O1349" s="63" t="s">
        <v>6646</v>
      </c>
      <c r="Q1349" s="61" t="s">
        <v>1263</v>
      </c>
    </row>
    <row r="1350" spans="12:17" ht="14.5" x14ac:dyDescent="0.35">
      <c r="L1350" s="61" t="s">
        <v>4201</v>
      </c>
      <c r="M1350" s="304" t="s">
        <v>16483</v>
      </c>
      <c r="N1350" s="62" t="s">
        <v>9792</v>
      </c>
      <c r="O1350" s="63" t="s">
        <v>233</v>
      </c>
      <c r="Q1350" s="61" t="s">
        <v>1264</v>
      </c>
    </row>
    <row r="1351" spans="12:17" ht="14.5" x14ac:dyDescent="0.35">
      <c r="L1351" s="61" t="s">
        <v>4202</v>
      </c>
      <c r="M1351" s="304" t="s">
        <v>16484</v>
      </c>
      <c r="N1351" s="62" t="s">
        <v>9787</v>
      </c>
      <c r="O1351" s="63" t="s">
        <v>6619</v>
      </c>
      <c r="Q1351" s="61" t="s">
        <v>1265</v>
      </c>
    </row>
    <row r="1352" spans="12:17" ht="14.5" x14ac:dyDescent="0.35">
      <c r="L1352" s="61" t="s">
        <v>4203</v>
      </c>
      <c r="M1352" s="304" t="s">
        <v>16485</v>
      </c>
      <c r="N1352" s="62" t="s">
        <v>9789</v>
      </c>
      <c r="O1352" s="63" t="s">
        <v>10612</v>
      </c>
      <c r="Q1352" s="61" t="s">
        <v>1266</v>
      </c>
    </row>
    <row r="1353" spans="12:17" ht="14.5" x14ac:dyDescent="0.35">
      <c r="L1353" s="61" t="s">
        <v>4204</v>
      </c>
      <c r="M1353" s="304" t="s">
        <v>16486</v>
      </c>
      <c r="N1353" s="62" t="s">
        <v>9739</v>
      </c>
      <c r="O1353" s="63" t="s">
        <v>6615</v>
      </c>
      <c r="Q1353" s="61" t="s">
        <v>1267</v>
      </c>
    </row>
    <row r="1354" spans="12:17" ht="14.5" x14ac:dyDescent="0.35">
      <c r="L1354" s="61" t="s">
        <v>4205</v>
      </c>
      <c r="M1354" s="304" t="s">
        <v>16487</v>
      </c>
      <c r="N1354" s="62" t="s">
        <v>9800</v>
      </c>
      <c r="O1354" s="63" t="s">
        <v>10588</v>
      </c>
      <c r="Q1354" s="61" t="s">
        <v>1268</v>
      </c>
    </row>
    <row r="1355" spans="12:17" ht="14.5" x14ac:dyDescent="0.35">
      <c r="L1355" s="61" t="s">
        <v>4206</v>
      </c>
      <c r="M1355" s="304" t="s">
        <v>16488</v>
      </c>
      <c r="N1355" s="62" t="s">
        <v>9770</v>
      </c>
      <c r="O1355" s="63" t="s">
        <v>6616</v>
      </c>
      <c r="Q1355" s="61" t="s">
        <v>1269</v>
      </c>
    </row>
    <row r="1356" spans="12:17" ht="14.5" x14ac:dyDescent="0.35">
      <c r="L1356" s="61" t="s">
        <v>4207</v>
      </c>
      <c r="M1356" s="304" t="s">
        <v>16489</v>
      </c>
      <c r="N1356" s="62" t="s">
        <v>4356</v>
      </c>
      <c r="O1356" s="63" t="s">
        <v>10614</v>
      </c>
      <c r="Q1356" s="61" t="s">
        <v>1270</v>
      </c>
    </row>
    <row r="1357" spans="12:17" ht="14.5" x14ac:dyDescent="0.35">
      <c r="L1357" s="61" t="s">
        <v>4207</v>
      </c>
      <c r="M1357" s="304" t="s">
        <v>16490</v>
      </c>
      <c r="N1357" s="62" t="s">
        <v>9736</v>
      </c>
      <c r="O1357" s="63" t="s">
        <v>6620</v>
      </c>
      <c r="Q1357" s="61" t="s">
        <v>1271</v>
      </c>
    </row>
    <row r="1358" spans="12:17" ht="14.5" x14ac:dyDescent="0.35">
      <c r="L1358" s="61" t="s">
        <v>4207</v>
      </c>
      <c r="M1358" s="304" t="s">
        <v>16491</v>
      </c>
      <c r="N1358" s="62" t="s">
        <v>9791</v>
      </c>
      <c r="O1358" s="63" t="s">
        <v>6632</v>
      </c>
      <c r="Q1358" s="61" t="s">
        <v>1272</v>
      </c>
    </row>
    <row r="1359" spans="12:17" ht="14.5" x14ac:dyDescent="0.35">
      <c r="L1359" s="61" t="s">
        <v>4207</v>
      </c>
      <c r="M1359" s="304" t="s">
        <v>16492</v>
      </c>
      <c r="N1359" s="62" t="s">
        <v>9746</v>
      </c>
      <c r="O1359" s="63" t="s">
        <v>6678</v>
      </c>
      <c r="Q1359" s="61" t="s">
        <v>1273</v>
      </c>
    </row>
    <row r="1360" spans="12:17" ht="14.5" x14ac:dyDescent="0.35">
      <c r="L1360" s="61" t="s">
        <v>4207</v>
      </c>
      <c r="M1360" s="304" t="s">
        <v>16493</v>
      </c>
      <c r="N1360" s="62" t="s">
        <v>9792</v>
      </c>
      <c r="O1360" s="63" t="s">
        <v>234</v>
      </c>
      <c r="Q1360" s="61" t="s">
        <v>1274</v>
      </c>
    </row>
    <row r="1361" spans="12:17" ht="14.5" x14ac:dyDescent="0.35">
      <c r="L1361" s="61" t="s">
        <v>4208</v>
      </c>
      <c r="M1361" s="304" t="s">
        <v>16494</v>
      </c>
      <c r="N1361" s="62" t="s">
        <v>9768</v>
      </c>
      <c r="O1361" s="63" t="s">
        <v>10594</v>
      </c>
      <c r="Q1361" s="61" t="s">
        <v>1275</v>
      </c>
    </row>
    <row r="1362" spans="12:17" ht="14.5" x14ac:dyDescent="0.35">
      <c r="L1362" s="61" t="s">
        <v>4208</v>
      </c>
      <c r="M1362" s="304" t="s">
        <v>16495</v>
      </c>
      <c r="N1362" s="62" t="s">
        <v>9739</v>
      </c>
      <c r="O1362" s="63" t="s">
        <v>6616</v>
      </c>
      <c r="Q1362" s="61" t="s">
        <v>4363</v>
      </c>
    </row>
    <row r="1363" spans="12:17" ht="14.5" x14ac:dyDescent="0.35">
      <c r="L1363" s="61" t="s">
        <v>4208</v>
      </c>
      <c r="M1363" s="304" t="s">
        <v>16496</v>
      </c>
      <c r="N1363" s="62" t="s">
        <v>9947</v>
      </c>
      <c r="O1363" s="63" t="s">
        <v>6619</v>
      </c>
      <c r="Q1363" s="61" t="s">
        <v>4364</v>
      </c>
    </row>
    <row r="1364" spans="12:17" ht="14.5" x14ac:dyDescent="0.35">
      <c r="L1364" s="61" t="s">
        <v>4208</v>
      </c>
      <c r="M1364" s="304" t="s">
        <v>16497</v>
      </c>
      <c r="N1364" s="62" t="s">
        <v>9763</v>
      </c>
      <c r="O1364" s="63" t="s">
        <v>6636</v>
      </c>
      <c r="Q1364" s="61" t="s">
        <v>4365</v>
      </c>
    </row>
    <row r="1365" spans="12:17" ht="14.5" x14ac:dyDescent="0.35">
      <c r="L1365" s="61" t="s">
        <v>4208</v>
      </c>
      <c r="M1365" s="304" t="s">
        <v>16498</v>
      </c>
      <c r="N1365" s="62" t="s">
        <v>9772</v>
      </c>
      <c r="O1365" s="63" t="s">
        <v>6636</v>
      </c>
      <c r="Q1365" s="61" t="s">
        <v>4366</v>
      </c>
    </row>
    <row r="1366" spans="12:17" ht="14.5" x14ac:dyDescent="0.35">
      <c r="L1366" s="61" t="s">
        <v>4208</v>
      </c>
      <c r="M1366" s="304" t="s">
        <v>16499</v>
      </c>
      <c r="N1366" s="62" t="s">
        <v>9774</v>
      </c>
      <c r="O1366" s="63" t="s">
        <v>6638</v>
      </c>
      <c r="Q1366" s="61" t="s">
        <v>4367</v>
      </c>
    </row>
    <row r="1367" spans="12:17" ht="14.5" x14ac:dyDescent="0.35">
      <c r="L1367" s="61" t="s">
        <v>4208</v>
      </c>
      <c r="M1367" s="304" t="s">
        <v>16500</v>
      </c>
      <c r="N1367" s="62" t="s">
        <v>9792</v>
      </c>
      <c r="O1367" s="63" t="s">
        <v>235</v>
      </c>
      <c r="Q1367" s="61" t="s">
        <v>4368</v>
      </c>
    </row>
    <row r="1368" spans="12:17" ht="14.5" x14ac:dyDescent="0.35">
      <c r="L1368" s="61" t="s">
        <v>4209</v>
      </c>
      <c r="M1368" s="304" t="s">
        <v>16501</v>
      </c>
      <c r="N1368" s="62" t="s">
        <v>9772</v>
      </c>
      <c r="O1368" s="63" t="s">
        <v>6637</v>
      </c>
      <c r="Q1368" s="61" t="s">
        <v>4369</v>
      </c>
    </row>
    <row r="1369" spans="12:17" ht="14.5" x14ac:dyDescent="0.35">
      <c r="L1369" s="61" t="s">
        <v>4210</v>
      </c>
      <c r="M1369" s="304" t="s">
        <v>16502</v>
      </c>
      <c r="N1369" s="62" t="s">
        <v>4356</v>
      </c>
      <c r="O1369" s="63" t="s">
        <v>10615</v>
      </c>
      <c r="Q1369" s="61" t="s">
        <v>4370</v>
      </c>
    </row>
    <row r="1370" spans="12:17" ht="14.5" x14ac:dyDescent="0.35">
      <c r="L1370" s="61" t="s">
        <v>4211</v>
      </c>
      <c r="M1370" s="304" t="s">
        <v>16503</v>
      </c>
      <c r="N1370" s="62" t="s">
        <v>9777</v>
      </c>
      <c r="O1370" s="63" t="s">
        <v>10588</v>
      </c>
      <c r="Q1370" s="61" t="s">
        <v>4371</v>
      </c>
    </row>
    <row r="1371" spans="12:17" ht="14.5" x14ac:dyDescent="0.35">
      <c r="L1371" s="61" t="s">
        <v>4212</v>
      </c>
      <c r="M1371" s="304" t="s">
        <v>16504</v>
      </c>
      <c r="N1371" s="62" t="s">
        <v>9792</v>
      </c>
      <c r="O1371" s="63" t="s">
        <v>236</v>
      </c>
      <c r="Q1371" s="61" t="s">
        <v>4372</v>
      </c>
    </row>
    <row r="1372" spans="12:17" ht="14.5" x14ac:dyDescent="0.35">
      <c r="L1372" s="61" t="s">
        <v>4213</v>
      </c>
      <c r="M1372" s="304" t="s">
        <v>16505</v>
      </c>
      <c r="N1372" s="62" t="s">
        <v>9741</v>
      </c>
      <c r="O1372" s="63" t="s">
        <v>10614</v>
      </c>
      <c r="Q1372" s="61" t="s">
        <v>4373</v>
      </c>
    </row>
    <row r="1373" spans="12:17" ht="14.5" x14ac:dyDescent="0.35">
      <c r="L1373" s="61" t="s">
        <v>4214</v>
      </c>
      <c r="M1373" s="304" t="s">
        <v>16506</v>
      </c>
      <c r="N1373" s="62" t="s">
        <v>9783</v>
      </c>
      <c r="O1373" s="63" t="s">
        <v>6617</v>
      </c>
      <c r="Q1373" s="61" t="s">
        <v>4374</v>
      </c>
    </row>
    <row r="1374" spans="12:17" ht="14.5" x14ac:dyDescent="0.35">
      <c r="L1374" s="61" t="s">
        <v>4214</v>
      </c>
      <c r="M1374" s="304" t="s">
        <v>16507</v>
      </c>
      <c r="N1374" s="62" t="s">
        <v>9790</v>
      </c>
      <c r="O1374" s="63" t="s">
        <v>6618</v>
      </c>
      <c r="Q1374" s="61" t="s">
        <v>4375</v>
      </c>
    </row>
    <row r="1375" spans="12:17" ht="14.5" x14ac:dyDescent="0.35">
      <c r="L1375" s="61" t="s">
        <v>4215</v>
      </c>
      <c r="M1375" s="304" t="s">
        <v>16508</v>
      </c>
      <c r="N1375" s="62" t="s">
        <v>9787</v>
      </c>
      <c r="O1375" s="63" t="s">
        <v>6620</v>
      </c>
      <c r="Q1375" s="61" t="s">
        <v>4376</v>
      </c>
    </row>
    <row r="1376" spans="12:17" ht="14.5" x14ac:dyDescent="0.35">
      <c r="L1376" s="61" t="s">
        <v>4216</v>
      </c>
      <c r="M1376" s="304" t="s">
        <v>16509</v>
      </c>
      <c r="N1376" s="62" t="s">
        <v>9775</v>
      </c>
      <c r="O1376" s="63" t="s">
        <v>10580</v>
      </c>
      <c r="Q1376" s="61" t="s">
        <v>4377</v>
      </c>
    </row>
    <row r="1377" spans="12:17" ht="14.5" x14ac:dyDescent="0.35">
      <c r="L1377" s="61" t="s">
        <v>4216</v>
      </c>
      <c r="M1377" s="304" t="s">
        <v>16510</v>
      </c>
      <c r="N1377" s="62" t="s">
        <v>9740</v>
      </c>
      <c r="O1377" s="63" t="s">
        <v>10591</v>
      </c>
      <c r="Q1377" s="61" t="s">
        <v>4378</v>
      </c>
    </row>
    <row r="1378" spans="12:17" ht="14.5" x14ac:dyDescent="0.35">
      <c r="L1378" s="61" t="s">
        <v>4216</v>
      </c>
      <c r="M1378" s="304" t="s">
        <v>16511</v>
      </c>
      <c r="N1378" s="62" t="s">
        <v>9763</v>
      </c>
      <c r="O1378" s="63" t="s">
        <v>6637</v>
      </c>
      <c r="Q1378" s="61" t="s">
        <v>1574</v>
      </c>
    </row>
    <row r="1379" spans="12:17" ht="14.5" x14ac:dyDescent="0.35">
      <c r="L1379" s="61" t="s">
        <v>4217</v>
      </c>
      <c r="M1379" s="304" t="s">
        <v>16512</v>
      </c>
      <c r="N1379" s="62" t="s">
        <v>9771</v>
      </c>
      <c r="O1379" s="63" t="s">
        <v>10613</v>
      </c>
      <c r="Q1379" s="61" t="s">
        <v>1575</v>
      </c>
    </row>
    <row r="1380" spans="12:17" ht="14.5" x14ac:dyDescent="0.35">
      <c r="L1380" s="61" t="s">
        <v>4217</v>
      </c>
      <c r="M1380" s="304" t="s">
        <v>16513</v>
      </c>
      <c r="N1380" s="62" t="s">
        <v>9791</v>
      </c>
      <c r="O1380" s="63" t="s">
        <v>6633</v>
      </c>
      <c r="Q1380" s="61" t="s">
        <v>1576</v>
      </c>
    </row>
    <row r="1381" spans="12:17" ht="14.5" x14ac:dyDescent="0.35">
      <c r="L1381" s="61" t="s">
        <v>4218</v>
      </c>
      <c r="M1381" s="304" t="s">
        <v>16514</v>
      </c>
      <c r="N1381" s="62" t="s">
        <v>9792</v>
      </c>
      <c r="O1381" s="63" t="s">
        <v>237</v>
      </c>
      <c r="Q1381" s="61" t="s">
        <v>1577</v>
      </c>
    </row>
    <row r="1382" spans="12:17" ht="14.5" x14ac:dyDescent="0.35">
      <c r="L1382" s="61" t="s">
        <v>4219</v>
      </c>
      <c r="M1382" s="304" t="s">
        <v>16515</v>
      </c>
      <c r="N1382" s="62" t="s">
        <v>9777</v>
      </c>
      <c r="O1382" s="63" t="s">
        <v>10589</v>
      </c>
      <c r="Q1382" s="61" t="s">
        <v>1578</v>
      </c>
    </row>
    <row r="1383" spans="12:17" ht="14.5" x14ac:dyDescent="0.35">
      <c r="L1383" s="61" t="s">
        <v>4220</v>
      </c>
      <c r="M1383" s="304" t="s">
        <v>16516</v>
      </c>
      <c r="N1383" s="62" t="s">
        <v>9786</v>
      </c>
      <c r="O1383" s="63" t="s">
        <v>6616</v>
      </c>
      <c r="Q1383" s="61" t="s">
        <v>1579</v>
      </c>
    </row>
    <row r="1384" spans="12:17" ht="14.5" x14ac:dyDescent="0.35">
      <c r="L1384" s="61" t="s">
        <v>4221</v>
      </c>
      <c r="M1384" s="304" t="s">
        <v>16517</v>
      </c>
      <c r="N1384" s="62" t="s">
        <v>9947</v>
      </c>
      <c r="O1384" s="63" t="s">
        <v>6620</v>
      </c>
      <c r="Q1384" s="61" t="s">
        <v>1580</v>
      </c>
    </row>
    <row r="1385" spans="12:17" ht="14.5" x14ac:dyDescent="0.35">
      <c r="L1385" s="61" t="s">
        <v>4222</v>
      </c>
      <c r="M1385" s="304" t="s">
        <v>16518</v>
      </c>
      <c r="N1385" s="62" t="s">
        <v>9770</v>
      </c>
      <c r="O1385" s="63" t="s">
        <v>6617</v>
      </c>
      <c r="Q1385" s="61" t="s">
        <v>1581</v>
      </c>
    </row>
    <row r="1386" spans="12:17" ht="14.5" x14ac:dyDescent="0.35">
      <c r="L1386" s="61" t="s">
        <v>4222</v>
      </c>
      <c r="M1386" s="304" t="s">
        <v>16519</v>
      </c>
      <c r="N1386" s="62" t="s">
        <v>9782</v>
      </c>
      <c r="O1386" s="63" t="s">
        <v>6628</v>
      </c>
      <c r="Q1386" s="61" t="s">
        <v>1582</v>
      </c>
    </row>
    <row r="1387" spans="12:17" ht="14.5" x14ac:dyDescent="0.35">
      <c r="L1387" s="61" t="s">
        <v>1365</v>
      </c>
      <c r="M1387" s="304" t="s">
        <v>16520</v>
      </c>
      <c r="N1387" s="62" t="s">
        <v>9790</v>
      </c>
      <c r="O1387" s="63" t="s">
        <v>6619</v>
      </c>
      <c r="Q1387" s="61" t="s">
        <v>1583</v>
      </c>
    </row>
    <row r="1388" spans="12:17" ht="14.5" x14ac:dyDescent="0.35">
      <c r="L1388" s="61" t="s">
        <v>1365</v>
      </c>
      <c r="M1388" s="304" t="s">
        <v>16521</v>
      </c>
      <c r="N1388" s="62" t="s">
        <v>9792</v>
      </c>
      <c r="O1388" s="63" t="s">
        <v>238</v>
      </c>
      <c r="Q1388" s="61" t="s">
        <v>1584</v>
      </c>
    </row>
    <row r="1389" spans="12:17" ht="14.5" x14ac:dyDescent="0.35">
      <c r="L1389" s="61" t="s">
        <v>1366</v>
      </c>
      <c r="M1389" s="304" t="s">
        <v>16522</v>
      </c>
      <c r="N1389" s="62" t="s">
        <v>9790</v>
      </c>
      <c r="O1389" s="63" t="s">
        <v>6620</v>
      </c>
      <c r="Q1389" s="61" t="s">
        <v>1585</v>
      </c>
    </row>
    <row r="1390" spans="12:17" ht="14.5" x14ac:dyDescent="0.35">
      <c r="L1390" s="61" t="s">
        <v>1366</v>
      </c>
      <c r="M1390" s="304" t="s">
        <v>16523</v>
      </c>
      <c r="N1390" s="62" t="s">
        <v>9780</v>
      </c>
      <c r="O1390" s="63" t="s">
        <v>6639</v>
      </c>
      <c r="Q1390" s="61" t="s">
        <v>1586</v>
      </c>
    </row>
    <row r="1391" spans="12:17" ht="14.5" x14ac:dyDescent="0.35">
      <c r="L1391" s="61" t="s">
        <v>2626</v>
      </c>
      <c r="M1391" s="304" t="s">
        <v>16524</v>
      </c>
      <c r="N1391" s="62" t="s">
        <v>9766</v>
      </c>
      <c r="O1391" s="63" t="s">
        <v>10606</v>
      </c>
      <c r="Q1391" s="61" t="s">
        <v>1587</v>
      </c>
    </row>
    <row r="1392" spans="12:17" ht="14.5" x14ac:dyDescent="0.35">
      <c r="L1392" s="61" t="s">
        <v>2627</v>
      </c>
      <c r="M1392" s="304" t="s">
        <v>16525</v>
      </c>
      <c r="N1392" s="62" t="s">
        <v>9766</v>
      </c>
      <c r="O1392" s="63" t="s">
        <v>10608</v>
      </c>
      <c r="Q1392" s="61" t="s">
        <v>1588</v>
      </c>
    </row>
    <row r="1393" spans="12:17" ht="14.5" x14ac:dyDescent="0.35">
      <c r="L1393" s="61" t="s">
        <v>2628</v>
      </c>
      <c r="M1393" s="304" t="s">
        <v>16526</v>
      </c>
      <c r="N1393" s="62" t="s">
        <v>9763</v>
      </c>
      <c r="O1393" s="63" t="s">
        <v>6638</v>
      </c>
      <c r="Q1393" s="61" t="s">
        <v>1589</v>
      </c>
    </row>
    <row r="1394" spans="12:17" ht="14.5" x14ac:dyDescent="0.35">
      <c r="L1394" s="61" t="s">
        <v>8145</v>
      </c>
      <c r="M1394" s="304" t="s">
        <v>16527</v>
      </c>
      <c r="N1394" s="62" t="s">
        <v>9747</v>
      </c>
      <c r="O1394" s="63" t="s">
        <v>10610</v>
      </c>
      <c r="Q1394" s="61" t="s">
        <v>1590</v>
      </c>
    </row>
    <row r="1395" spans="12:17" ht="14.5" x14ac:dyDescent="0.35">
      <c r="L1395" s="61" t="s">
        <v>2629</v>
      </c>
      <c r="M1395" s="304" t="s">
        <v>16528</v>
      </c>
      <c r="N1395" s="62" t="s">
        <v>9740</v>
      </c>
      <c r="O1395" s="63" t="s">
        <v>10593</v>
      </c>
      <c r="Q1395" s="61" t="s">
        <v>1591</v>
      </c>
    </row>
    <row r="1396" spans="12:17" ht="14.5" x14ac:dyDescent="0.35">
      <c r="L1396" s="61" t="s">
        <v>2630</v>
      </c>
      <c r="M1396" s="304" t="s">
        <v>16529</v>
      </c>
      <c r="N1396" s="62" t="s">
        <v>9739</v>
      </c>
      <c r="O1396" s="63" t="s">
        <v>6617</v>
      </c>
      <c r="Q1396" s="61" t="s">
        <v>1592</v>
      </c>
    </row>
    <row r="1397" spans="12:17" ht="14.5" x14ac:dyDescent="0.35">
      <c r="L1397" s="61" t="s">
        <v>2631</v>
      </c>
      <c r="M1397" s="304" t="s">
        <v>16530</v>
      </c>
      <c r="N1397" s="62" t="s">
        <v>9745</v>
      </c>
      <c r="O1397" s="63" t="s">
        <v>6616</v>
      </c>
      <c r="Q1397" s="61" t="s">
        <v>1593</v>
      </c>
    </row>
    <row r="1398" spans="12:17" ht="14.5" x14ac:dyDescent="0.35">
      <c r="L1398" s="61" t="s">
        <v>8147</v>
      </c>
      <c r="M1398" s="304" t="s">
        <v>16531</v>
      </c>
      <c r="N1398" s="62" t="s">
        <v>9786</v>
      </c>
      <c r="O1398" s="63" t="s">
        <v>6617</v>
      </c>
      <c r="Q1398" s="61" t="s">
        <v>1594</v>
      </c>
    </row>
    <row r="1399" spans="12:17" ht="14.5" x14ac:dyDescent="0.35">
      <c r="L1399" s="61" t="s">
        <v>2632</v>
      </c>
      <c r="M1399" s="304" t="s">
        <v>16532</v>
      </c>
      <c r="N1399" s="62" t="s">
        <v>9770</v>
      </c>
      <c r="O1399" s="63" t="s">
        <v>6618</v>
      </c>
      <c r="Q1399" s="61" t="s">
        <v>1595</v>
      </c>
    </row>
    <row r="1400" spans="12:17" ht="14.5" x14ac:dyDescent="0.35">
      <c r="L1400" s="61" t="s">
        <v>2633</v>
      </c>
      <c r="M1400" s="304" t="s">
        <v>16533</v>
      </c>
      <c r="N1400" s="62" t="s">
        <v>9740</v>
      </c>
      <c r="O1400" s="63" t="s">
        <v>10594</v>
      </c>
      <c r="Q1400" s="61" t="s">
        <v>1596</v>
      </c>
    </row>
    <row r="1401" spans="12:17" ht="14.5" x14ac:dyDescent="0.35">
      <c r="L1401" s="61" t="s">
        <v>2634</v>
      </c>
      <c r="M1401" s="304" t="s">
        <v>16534</v>
      </c>
      <c r="N1401" s="62" t="s">
        <v>9770</v>
      </c>
      <c r="O1401" s="63" t="s">
        <v>6619</v>
      </c>
      <c r="Q1401" s="61" t="s">
        <v>1597</v>
      </c>
    </row>
    <row r="1402" spans="12:17" ht="14.5" x14ac:dyDescent="0.35">
      <c r="L1402" s="61" t="s">
        <v>2635</v>
      </c>
      <c r="M1402" s="304" t="s">
        <v>16535</v>
      </c>
      <c r="N1402" s="62" t="s">
        <v>9770</v>
      </c>
      <c r="O1402" s="63" t="s">
        <v>6620</v>
      </c>
      <c r="Q1402" s="61" t="s">
        <v>1598</v>
      </c>
    </row>
    <row r="1403" spans="12:17" ht="14.5" x14ac:dyDescent="0.35">
      <c r="L1403" s="61" t="s">
        <v>8148</v>
      </c>
      <c r="M1403" s="304" t="s">
        <v>16536</v>
      </c>
      <c r="N1403" s="62" t="s">
        <v>9799</v>
      </c>
      <c r="O1403" s="63" t="s">
        <v>10610</v>
      </c>
      <c r="Q1403" s="61" t="s">
        <v>1599</v>
      </c>
    </row>
    <row r="1404" spans="12:17" ht="14.5" x14ac:dyDescent="0.35">
      <c r="L1404" s="61" t="s">
        <v>8148</v>
      </c>
      <c r="M1404" s="304" t="s">
        <v>16537</v>
      </c>
      <c r="N1404" s="62" t="s">
        <v>9763</v>
      </c>
      <c r="O1404" s="63" t="s">
        <v>6639</v>
      </c>
      <c r="Q1404" s="61" t="s">
        <v>1600</v>
      </c>
    </row>
    <row r="1405" spans="12:17" ht="14.5" x14ac:dyDescent="0.35">
      <c r="L1405" s="61" t="s">
        <v>2636</v>
      </c>
      <c r="M1405" s="304" t="s">
        <v>16538</v>
      </c>
      <c r="N1405" s="62" t="s">
        <v>9780</v>
      </c>
      <c r="O1405" s="63" t="s">
        <v>6640</v>
      </c>
      <c r="Q1405" s="61" t="s">
        <v>1601</v>
      </c>
    </row>
    <row r="1406" spans="12:17" ht="14.5" x14ac:dyDescent="0.35">
      <c r="L1406" s="61" t="s">
        <v>2637</v>
      </c>
      <c r="M1406" s="304" t="s">
        <v>16539</v>
      </c>
      <c r="N1406" s="62" t="s">
        <v>9792</v>
      </c>
      <c r="O1406" s="63" t="s">
        <v>239</v>
      </c>
      <c r="Q1406" s="61" t="s">
        <v>1602</v>
      </c>
    </row>
    <row r="1407" spans="12:17" ht="14.5" x14ac:dyDescent="0.35">
      <c r="L1407" s="61" t="s">
        <v>369</v>
      </c>
      <c r="M1407" s="304" t="s">
        <v>16540</v>
      </c>
      <c r="N1407" s="62" t="s">
        <v>9793</v>
      </c>
      <c r="O1407" s="63" t="s">
        <v>10590</v>
      </c>
      <c r="Q1407" s="61" t="s">
        <v>1603</v>
      </c>
    </row>
    <row r="1408" spans="12:17" ht="14.5" x14ac:dyDescent="0.35">
      <c r="L1408" s="61" t="s">
        <v>369</v>
      </c>
      <c r="M1408" s="304" t="s">
        <v>16541</v>
      </c>
      <c r="N1408" s="62" t="s">
        <v>9799</v>
      </c>
      <c r="O1408" s="63" t="s">
        <v>10612</v>
      </c>
      <c r="Q1408" s="61" t="s">
        <v>1604</v>
      </c>
    </row>
    <row r="1409" spans="12:17" ht="14.5" x14ac:dyDescent="0.35">
      <c r="L1409" s="61" t="s">
        <v>369</v>
      </c>
      <c r="M1409" s="304" t="s">
        <v>16542</v>
      </c>
      <c r="N1409" s="62" t="s">
        <v>9770</v>
      </c>
      <c r="O1409" s="63" t="s">
        <v>6621</v>
      </c>
      <c r="Q1409" s="61" t="s">
        <v>1605</v>
      </c>
    </row>
    <row r="1410" spans="12:17" ht="14.5" x14ac:dyDescent="0.35">
      <c r="L1410" s="61" t="s">
        <v>369</v>
      </c>
      <c r="M1410" s="304" t="s">
        <v>16543</v>
      </c>
      <c r="N1410" s="62" t="s">
        <v>9772</v>
      </c>
      <c r="O1410" s="63" t="s">
        <v>6638</v>
      </c>
      <c r="Q1410" s="61" t="s">
        <v>1606</v>
      </c>
    </row>
    <row r="1411" spans="12:17" ht="14.5" x14ac:dyDescent="0.35">
      <c r="L1411" s="61" t="s">
        <v>2638</v>
      </c>
      <c r="M1411" s="304" t="s">
        <v>16544</v>
      </c>
      <c r="N1411" s="62" t="s">
        <v>9748</v>
      </c>
      <c r="O1411" s="63" t="s">
        <v>6625</v>
      </c>
      <c r="Q1411" s="61" t="s">
        <v>1607</v>
      </c>
    </row>
    <row r="1412" spans="12:17" ht="14.5" x14ac:dyDescent="0.35">
      <c r="L1412" s="61" t="s">
        <v>2639</v>
      </c>
      <c r="M1412" s="304" t="s">
        <v>16545</v>
      </c>
      <c r="N1412" s="62" t="s">
        <v>9746</v>
      </c>
      <c r="O1412" s="63" t="s">
        <v>6679</v>
      </c>
      <c r="Q1412" s="61" t="s">
        <v>1608</v>
      </c>
    </row>
    <row r="1413" spans="12:17" ht="14.5" x14ac:dyDescent="0.35">
      <c r="L1413" s="61" t="s">
        <v>2640</v>
      </c>
      <c r="M1413" s="304" t="s">
        <v>16546</v>
      </c>
      <c r="N1413" s="62" t="s">
        <v>9787</v>
      </c>
      <c r="O1413" s="63" t="s">
        <v>6621</v>
      </c>
      <c r="Q1413" s="61" t="s">
        <v>1609</v>
      </c>
    </row>
    <row r="1414" spans="12:17" ht="14.5" x14ac:dyDescent="0.35">
      <c r="L1414" s="61" t="s">
        <v>2641</v>
      </c>
      <c r="M1414" s="304" t="s">
        <v>16547</v>
      </c>
      <c r="N1414" s="62" t="s">
        <v>9770</v>
      </c>
      <c r="O1414" s="63" t="s">
        <v>10599</v>
      </c>
      <c r="Q1414" s="61" t="s">
        <v>1610</v>
      </c>
    </row>
    <row r="1415" spans="12:17" ht="14.5" x14ac:dyDescent="0.35">
      <c r="L1415" s="61" t="s">
        <v>2642</v>
      </c>
      <c r="M1415" s="304" t="s">
        <v>16548</v>
      </c>
      <c r="N1415" s="62" t="s">
        <v>4356</v>
      </c>
      <c r="O1415" s="63" t="s">
        <v>6615</v>
      </c>
      <c r="Q1415" s="61" t="s">
        <v>1611</v>
      </c>
    </row>
    <row r="1416" spans="12:17" ht="14.5" x14ac:dyDescent="0.35">
      <c r="L1416" s="61" t="s">
        <v>2643</v>
      </c>
      <c r="M1416" s="304" t="s">
        <v>16549</v>
      </c>
      <c r="N1416" s="62" t="s">
        <v>9797</v>
      </c>
      <c r="O1416" s="63" t="s">
        <v>10595</v>
      </c>
      <c r="Q1416" s="61" t="s">
        <v>1612</v>
      </c>
    </row>
    <row r="1417" spans="12:17" ht="14.5" x14ac:dyDescent="0.35">
      <c r="L1417" s="61" t="s">
        <v>2644</v>
      </c>
      <c r="M1417" s="304" t="s">
        <v>16550</v>
      </c>
      <c r="N1417" s="62" t="s">
        <v>9796</v>
      </c>
      <c r="O1417" s="63" t="s">
        <v>6638</v>
      </c>
      <c r="Q1417" s="61" t="s">
        <v>1613</v>
      </c>
    </row>
    <row r="1418" spans="12:17" ht="14.5" x14ac:dyDescent="0.35">
      <c r="L1418" s="61" t="s">
        <v>2645</v>
      </c>
      <c r="M1418" s="304" t="s">
        <v>16551</v>
      </c>
      <c r="N1418" s="62" t="s">
        <v>9771</v>
      </c>
      <c r="O1418" s="63" t="s">
        <v>10614</v>
      </c>
      <c r="Q1418" s="61" t="s">
        <v>1614</v>
      </c>
    </row>
    <row r="1419" spans="12:17" ht="14.5" x14ac:dyDescent="0.35">
      <c r="L1419" s="61" t="s">
        <v>2646</v>
      </c>
      <c r="M1419" s="304" t="s">
        <v>16552</v>
      </c>
      <c r="N1419" s="62" t="s">
        <v>4356</v>
      </c>
      <c r="O1419" s="63" t="s">
        <v>6616</v>
      </c>
      <c r="Q1419" s="61" t="s">
        <v>1615</v>
      </c>
    </row>
    <row r="1420" spans="12:17" ht="14.5" x14ac:dyDescent="0.35">
      <c r="L1420" s="61" t="s">
        <v>2647</v>
      </c>
      <c r="M1420" s="304" t="s">
        <v>16553</v>
      </c>
      <c r="N1420" s="62" t="s">
        <v>9771</v>
      </c>
      <c r="O1420" s="63" t="s">
        <v>10615</v>
      </c>
      <c r="Q1420" s="61" t="s">
        <v>1616</v>
      </c>
    </row>
    <row r="1421" spans="12:17" ht="14.5" x14ac:dyDescent="0.35">
      <c r="L1421" s="61" t="s">
        <v>2648</v>
      </c>
      <c r="M1421" s="304" t="s">
        <v>16554</v>
      </c>
      <c r="N1421" s="62" t="s">
        <v>9739</v>
      </c>
      <c r="O1421" s="63" t="s">
        <v>6618</v>
      </c>
      <c r="Q1421" s="61" t="s">
        <v>1617</v>
      </c>
    </row>
    <row r="1422" spans="12:17" ht="14.5" x14ac:dyDescent="0.35">
      <c r="L1422" s="61" t="s">
        <v>2649</v>
      </c>
      <c r="M1422" s="304" t="s">
        <v>16555</v>
      </c>
      <c r="N1422" s="62" t="s">
        <v>480</v>
      </c>
      <c r="O1422" s="63" t="s">
        <v>240</v>
      </c>
      <c r="Q1422" s="61" t="s">
        <v>1618</v>
      </c>
    </row>
    <row r="1423" spans="12:17" ht="14.5" x14ac:dyDescent="0.35">
      <c r="L1423" s="61" t="s">
        <v>2650</v>
      </c>
      <c r="M1423" s="304" t="s">
        <v>16556</v>
      </c>
      <c r="N1423" s="62" t="s">
        <v>9792</v>
      </c>
      <c r="O1423" s="63" t="s">
        <v>241</v>
      </c>
      <c r="Q1423" s="61" t="s">
        <v>1619</v>
      </c>
    </row>
    <row r="1424" spans="12:17" ht="14.5" x14ac:dyDescent="0.35">
      <c r="L1424" s="61" t="s">
        <v>2651</v>
      </c>
      <c r="M1424" s="304" t="s">
        <v>16557</v>
      </c>
      <c r="N1424" s="62" t="s">
        <v>9784</v>
      </c>
      <c r="O1424" s="63" t="s">
        <v>10595</v>
      </c>
      <c r="Q1424" s="61" t="s">
        <v>1620</v>
      </c>
    </row>
    <row r="1425" spans="12:17" ht="14.5" x14ac:dyDescent="0.35">
      <c r="L1425" s="61" t="s">
        <v>2651</v>
      </c>
      <c r="M1425" s="304" t="s">
        <v>16558</v>
      </c>
      <c r="N1425" s="62" t="s">
        <v>9798</v>
      </c>
      <c r="O1425" s="63" t="s">
        <v>10601</v>
      </c>
      <c r="Q1425" s="61" t="s">
        <v>1621</v>
      </c>
    </row>
    <row r="1426" spans="12:17" ht="14.5" x14ac:dyDescent="0.35">
      <c r="L1426" s="61" t="s">
        <v>2651</v>
      </c>
      <c r="M1426" s="304" t="s">
        <v>16559</v>
      </c>
      <c r="N1426" s="62" t="s">
        <v>9766</v>
      </c>
      <c r="O1426" s="63" t="s">
        <v>10610</v>
      </c>
      <c r="Q1426" s="61" t="s">
        <v>1622</v>
      </c>
    </row>
    <row r="1427" spans="12:17" ht="14.5" x14ac:dyDescent="0.35">
      <c r="L1427" s="61" t="s">
        <v>2651</v>
      </c>
      <c r="M1427" s="304" t="s">
        <v>16560</v>
      </c>
      <c r="N1427" s="62" t="s">
        <v>9799</v>
      </c>
      <c r="O1427" s="63" t="s">
        <v>10613</v>
      </c>
      <c r="Q1427" s="61" t="s">
        <v>1623</v>
      </c>
    </row>
    <row r="1428" spans="12:17" ht="14.5" x14ac:dyDescent="0.35">
      <c r="L1428" s="61" t="s">
        <v>2651</v>
      </c>
      <c r="M1428" s="304" t="s">
        <v>16561</v>
      </c>
      <c r="N1428" s="62" t="s">
        <v>9741</v>
      </c>
      <c r="O1428" s="63" t="s">
        <v>10615</v>
      </c>
      <c r="Q1428" s="61" t="s">
        <v>1624</v>
      </c>
    </row>
    <row r="1429" spans="12:17" ht="14.5" x14ac:dyDescent="0.35">
      <c r="L1429" s="61" t="s">
        <v>2651</v>
      </c>
      <c r="M1429" s="304" t="s">
        <v>16562</v>
      </c>
      <c r="N1429" s="62" t="s">
        <v>9771</v>
      </c>
      <c r="O1429" s="63" t="s">
        <v>6615</v>
      </c>
      <c r="Q1429" s="61" t="s">
        <v>1625</v>
      </c>
    </row>
    <row r="1430" spans="12:17" ht="14.5" x14ac:dyDescent="0.35">
      <c r="L1430" s="61" t="s">
        <v>2651</v>
      </c>
      <c r="M1430" s="304" t="s">
        <v>16563</v>
      </c>
      <c r="N1430" s="62" t="s">
        <v>4356</v>
      </c>
      <c r="O1430" s="63" t="s">
        <v>6617</v>
      </c>
      <c r="Q1430" s="61" t="s">
        <v>1626</v>
      </c>
    </row>
    <row r="1431" spans="12:17" ht="14.5" x14ac:dyDescent="0.35">
      <c r="L1431" s="61" t="s">
        <v>2651</v>
      </c>
      <c r="M1431" s="304" t="s">
        <v>16564</v>
      </c>
      <c r="N1431" s="62" t="s">
        <v>9745</v>
      </c>
      <c r="O1431" s="63" t="s">
        <v>6617</v>
      </c>
      <c r="Q1431" s="61" t="s">
        <v>1627</v>
      </c>
    </row>
    <row r="1432" spans="12:17" ht="14.5" x14ac:dyDescent="0.35">
      <c r="L1432" s="61" t="s">
        <v>2651</v>
      </c>
      <c r="M1432" s="304" t="s">
        <v>16565</v>
      </c>
      <c r="N1432" s="62" t="s">
        <v>9783</v>
      </c>
      <c r="O1432" s="63" t="s">
        <v>6618</v>
      </c>
      <c r="Q1432" s="61" t="s">
        <v>1628</v>
      </c>
    </row>
    <row r="1433" spans="12:17" ht="14.5" x14ac:dyDescent="0.35">
      <c r="L1433" s="61" t="s">
        <v>2651</v>
      </c>
      <c r="M1433" s="304" t="s">
        <v>16566</v>
      </c>
      <c r="N1433" s="62" t="s">
        <v>9739</v>
      </c>
      <c r="O1433" s="63" t="s">
        <v>6619</v>
      </c>
      <c r="Q1433" s="61" t="s">
        <v>1629</v>
      </c>
    </row>
    <row r="1434" spans="12:17" ht="14.5" x14ac:dyDescent="0.35">
      <c r="L1434" s="61" t="s">
        <v>2651</v>
      </c>
      <c r="M1434" s="304" t="s">
        <v>16567</v>
      </c>
      <c r="N1434" s="62" t="s">
        <v>9790</v>
      </c>
      <c r="O1434" s="63" t="s">
        <v>6621</v>
      </c>
      <c r="Q1434" s="61" t="s">
        <v>1630</v>
      </c>
    </row>
    <row r="1435" spans="12:17" ht="14.5" x14ac:dyDescent="0.35">
      <c r="L1435" s="61" t="s">
        <v>2651</v>
      </c>
      <c r="M1435" s="304" t="s">
        <v>16568</v>
      </c>
      <c r="N1435" s="62" t="s">
        <v>9736</v>
      </c>
      <c r="O1435" s="63" t="s">
        <v>6621</v>
      </c>
      <c r="Q1435" s="61" t="s">
        <v>1631</v>
      </c>
    </row>
    <row r="1436" spans="12:17" ht="14.5" x14ac:dyDescent="0.35">
      <c r="L1436" s="61" t="s">
        <v>2651</v>
      </c>
      <c r="M1436" s="304" t="s">
        <v>16569</v>
      </c>
      <c r="N1436" s="62" t="s">
        <v>9947</v>
      </c>
      <c r="O1436" s="63" t="s">
        <v>6621</v>
      </c>
      <c r="Q1436" s="61" t="s">
        <v>1632</v>
      </c>
    </row>
    <row r="1437" spans="12:17" ht="14.5" x14ac:dyDescent="0.35">
      <c r="L1437" s="61" t="s">
        <v>2651</v>
      </c>
      <c r="M1437" s="304" t="s">
        <v>16570</v>
      </c>
      <c r="N1437" s="62" t="s">
        <v>9770</v>
      </c>
      <c r="O1437" s="63" t="s">
        <v>6625</v>
      </c>
      <c r="Q1437" s="61" t="s">
        <v>1633</v>
      </c>
    </row>
    <row r="1438" spans="12:17" ht="14.5" x14ac:dyDescent="0.35">
      <c r="L1438" s="61" t="s">
        <v>2651</v>
      </c>
      <c r="M1438" s="304" t="s">
        <v>16571</v>
      </c>
      <c r="N1438" s="62" t="s">
        <v>9748</v>
      </c>
      <c r="O1438" s="63" t="s">
        <v>6628</v>
      </c>
      <c r="Q1438" s="61" t="s">
        <v>1634</v>
      </c>
    </row>
    <row r="1439" spans="12:17" ht="14.5" x14ac:dyDescent="0.35">
      <c r="L1439" s="61" t="s">
        <v>2651</v>
      </c>
      <c r="M1439" s="304" t="s">
        <v>16572</v>
      </c>
      <c r="N1439" s="62" t="s">
        <v>9782</v>
      </c>
      <c r="O1439" s="63" t="s">
        <v>6630</v>
      </c>
      <c r="Q1439" s="61" t="s">
        <v>1635</v>
      </c>
    </row>
    <row r="1440" spans="12:17" ht="14.5" x14ac:dyDescent="0.35">
      <c r="L1440" s="61" t="s">
        <v>2651</v>
      </c>
      <c r="M1440" s="304" t="s">
        <v>16573</v>
      </c>
      <c r="N1440" s="62" t="s">
        <v>9764</v>
      </c>
      <c r="O1440" s="63" t="s">
        <v>6633</v>
      </c>
      <c r="Q1440" s="61" t="s">
        <v>1636</v>
      </c>
    </row>
    <row r="1441" spans="12:17" ht="14.5" x14ac:dyDescent="0.35">
      <c r="L1441" s="61" t="s">
        <v>2651</v>
      </c>
      <c r="M1441" s="304" t="s">
        <v>16574</v>
      </c>
      <c r="N1441" s="62" t="s">
        <v>9791</v>
      </c>
      <c r="O1441" s="63" t="s">
        <v>6634</v>
      </c>
      <c r="Q1441" s="61" t="s">
        <v>1637</v>
      </c>
    </row>
    <row r="1442" spans="12:17" ht="14.5" x14ac:dyDescent="0.35">
      <c r="L1442" s="61" t="s">
        <v>2651</v>
      </c>
      <c r="M1442" s="304" t="s">
        <v>16575</v>
      </c>
      <c r="N1442" s="62" t="s">
        <v>9772</v>
      </c>
      <c r="O1442" s="63" t="s">
        <v>6639</v>
      </c>
      <c r="Q1442" s="61" t="s">
        <v>1638</v>
      </c>
    </row>
    <row r="1443" spans="12:17" ht="14.5" x14ac:dyDescent="0.35">
      <c r="L1443" s="61" t="s">
        <v>2651</v>
      </c>
      <c r="M1443" s="304" t="s">
        <v>16576</v>
      </c>
      <c r="N1443" s="62" t="s">
        <v>9763</v>
      </c>
      <c r="O1443" s="63" t="s">
        <v>6640</v>
      </c>
      <c r="Q1443" s="61" t="s">
        <v>1639</v>
      </c>
    </row>
    <row r="1444" spans="12:17" ht="14.5" x14ac:dyDescent="0.35">
      <c r="L1444" s="61" t="s">
        <v>2651</v>
      </c>
      <c r="M1444" s="304" t="s">
        <v>16577</v>
      </c>
      <c r="N1444" s="62" t="s">
        <v>9780</v>
      </c>
      <c r="O1444" s="63" t="s">
        <v>6641</v>
      </c>
      <c r="Q1444" s="61" t="s">
        <v>1640</v>
      </c>
    </row>
    <row r="1445" spans="12:17" ht="14.5" x14ac:dyDescent="0.35">
      <c r="L1445" s="61" t="s">
        <v>2651</v>
      </c>
      <c r="M1445" s="304" t="s">
        <v>16578</v>
      </c>
      <c r="N1445" s="62" t="s">
        <v>9765</v>
      </c>
      <c r="O1445" s="63" t="s">
        <v>6647</v>
      </c>
      <c r="Q1445" s="61" t="s">
        <v>1641</v>
      </c>
    </row>
    <row r="1446" spans="12:17" ht="14.5" x14ac:dyDescent="0.35">
      <c r="L1446" s="61" t="s">
        <v>2651</v>
      </c>
      <c r="M1446" s="304" t="s">
        <v>16579</v>
      </c>
      <c r="N1446" s="62" t="s">
        <v>9746</v>
      </c>
      <c r="O1446" s="63" t="s">
        <v>6680</v>
      </c>
      <c r="Q1446" s="61" t="s">
        <v>1642</v>
      </c>
    </row>
    <row r="1447" spans="12:17" ht="14.5" x14ac:dyDescent="0.35">
      <c r="L1447" s="61" t="s">
        <v>2651</v>
      </c>
      <c r="M1447" s="304" t="s">
        <v>16580</v>
      </c>
      <c r="N1447" s="62" t="s">
        <v>9792</v>
      </c>
      <c r="O1447" s="63" t="s">
        <v>242</v>
      </c>
      <c r="Q1447" s="61" t="s">
        <v>2953</v>
      </c>
    </row>
    <row r="1448" spans="12:17" ht="14.5" x14ac:dyDescent="0.35">
      <c r="L1448" s="61" t="s">
        <v>2652</v>
      </c>
      <c r="M1448" s="304" t="s">
        <v>16581</v>
      </c>
      <c r="N1448" s="62" t="s">
        <v>480</v>
      </c>
      <c r="O1448" s="63" t="s">
        <v>243</v>
      </c>
      <c r="Q1448" s="61" t="s">
        <v>2954</v>
      </c>
    </row>
    <row r="1449" spans="12:17" ht="14.5" x14ac:dyDescent="0.35">
      <c r="L1449" s="61" t="s">
        <v>2653</v>
      </c>
      <c r="M1449" s="304" t="s">
        <v>16582</v>
      </c>
      <c r="N1449" s="62" t="s">
        <v>9796</v>
      </c>
      <c r="O1449" s="63" t="s">
        <v>6639</v>
      </c>
      <c r="Q1449" s="61" t="s">
        <v>2955</v>
      </c>
    </row>
    <row r="1450" spans="12:17" ht="14.5" x14ac:dyDescent="0.35">
      <c r="L1450" s="61" t="s">
        <v>2654</v>
      </c>
      <c r="M1450" s="304" t="s">
        <v>16583</v>
      </c>
      <c r="N1450" s="62" t="s">
        <v>9789</v>
      </c>
      <c r="O1450" s="63" t="s">
        <v>10613</v>
      </c>
      <c r="Q1450" s="61" t="s">
        <v>2956</v>
      </c>
    </row>
    <row r="1451" spans="12:17" ht="14.5" x14ac:dyDescent="0.35">
      <c r="L1451" s="61" t="s">
        <v>2654</v>
      </c>
      <c r="M1451" s="304" t="s">
        <v>16584</v>
      </c>
      <c r="N1451" s="62" t="s">
        <v>9771</v>
      </c>
      <c r="O1451" s="63" t="s">
        <v>6616</v>
      </c>
      <c r="Q1451" s="61" t="s">
        <v>2957</v>
      </c>
    </row>
    <row r="1452" spans="12:17" ht="14.5" x14ac:dyDescent="0.35">
      <c r="L1452" s="61" t="s">
        <v>2654</v>
      </c>
      <c r="M1452" s="304" t="s">
        <v>16585</v>
      </c>
      <c r="N1452" s="62" t="s">
        <v>9947</v>
      </c>
      <c r="O1452" s="63" t="s">
        <v>10599</v>
      </c>
      <c r="Q1452" s="61" t="s">
        <v>2958</v>
      </c>
    </row>
    <row r="1453" spans="12:17" ht="14.5" x14ac:dyDescent="0.35">
      <c r="L1453" s="61" t="s">
        <v>2654</v>
      </c>
      <c r="M1453" s="304" t="s">
        <v>16586</v>
      </c>
      <c r="N1453" s="62" t="s">
        <v>9748</v>
      </c>
      <c r="O1453" s="63" t="s">
        <v>6630</v>
      </c>
      <c r="Q1453" s="61" t="s">
        <v>2959</v>
      </c>
    </row>
    <row r="1454" spans="12:17" ht="14.5" x14ac:dyDescent="0.35">
      <c r="L1454" s="61" t="s">
        <v>2654</v>
      </c>
      <c r="M1454" s="304" t="s">
        <v>16587</v>
      </c>
      <c r="N1454" s="62" t="s">
        <v>9772</v>
      </c>
      <c r="O1454" s="63" t="s">
        <v>6640</v>
      </c>
      <c r="Q1454" s="61" t="s">
        <v>2960</v>
      </c>
    </row>
    <row r="1455" spans="12:17" ht="14.5" x14ac:dyDescent="0.35">
      <c r="L1455" s="61" t="s">
        <v>2654</v>
      </c>
      <c r="M1455" s="304" t="s">
        <v>16588</v>
      </c>
      <c r="N1455" s="62" t="s">
        <v>9763</v>
      </c>
      <c r="O1455" s="63" t="s">
        <v>6641</v>
      </c>
      <c r="Q1455" s="61" t="s">
        <v>2961</v>
      </c>
    </row>
    <row r="1456" spans="12:17" ht="14.5" x14ac:dyDescent="0.35">
      <c r="L1456" s="61" t="s">
        <v>2654</v>
      </c>
      <c r="M1456" s="304" t="s">
        <v>16589</v>
      </c>
      <c r="N1456" s="62" t="s">
        <v>9746</v>
      </c>
      <c r="O1456" s="63" t="s">
        <v>6681</v>
      </c>
      <c r="Q1456" s="61" t="s">
        <v>2962</v>
      </c>
    </row>
    <row r="1457" spans="12:17" ht="14.5" x14ac:dyDescent="0.35">
      <c r="L1457" s="61" t="s">
        <v>2654</v>
      </c>
      <c r="M1457" s="304" t="s">
        <v>16590</v>
      </c>
      <c r="N1457" s="62" t="s">
        <v>9792</v>
      </c>
      <c r="O1457" s="63" t="s">
        <v>244</v>
      </c>
      <c r="Q1457" s="61" t="s">
        <v>2963</v>
      </c>
    </row>
    <row r="1458" spans="12:17" ht="14.5" x14ac:dyDescent="0.35">
      <c r="L1458" s="61" t="s">
        <v>2655</v>
      </c>
      <c r="M1458" s="304" t="s">
        <v>16591</v>
      </c>
      <c r="N1458" s="62" t="s">
        <v>9947</v>
      </c>
      <c r="O1458" s="63" t="s">
        <v>6625</v>
      </c>
      <c r="Q1458" s="61" t="s">
        <v>2964</v>
      </c>
    </row>
    <row r="1459" spans="12:17" ht="14.5" x14ac:dyDescent="0.35">
      <c r="L1459" s="61" t="s">
        <v>2656</v>
      </c>
      <c r="M1459" s="304" t="s">
        <v>16592</v>
      </c>
      <c r="N1459" s="62" t="s">
        <v>9787</v>
      </c>
      <c r="O1459" s="63" t="s">
        <v>10599</v>
      </c>
      <c r="Q1459" s="61" t="s">
        <v>2965</v>
      </c>
    </row>
    <row r="1460" spans="12:17" ht="14.5" x14ac:dyDescent="0.35">
      <c r="L1460" s="61" t="s">
        <v>2657</v>
      </c>
      <c r="M1460" s="304" t="s">
        <v>16593</v>
      </c>
      <c r="N1460" s="62" t="s">
        <v>9746</v>
      </c>
      <c r="O1460" s="63" t="s">
        <v>6684</v>
      </c>
      <c r="Q1460" s="61" t="s">
        <v>2966</v>
      </c>
    </row>
    <row r="1461" spans="12:17" ht="14.5" x14ac:dyDescent="0.35">
      <c r="L1461" s="61" t="s">
        <v>2657</v>
      </c>
      <c r="M1461" s="304" t="s">
        <v>16594</v>
      </c>
      <c r="N1461" s="62" t="s">
        <v>9792</v>
      </c>
      <c r="O1461" s="63" t="s">
        <v>245</v>
      </c>
      <c r="Q1461" s="61" t="s">
        <v>2967</v>
      </c>
    </row>
    <row r="1462" spans="12:17" ht="14.5" x14ac:dyDescent="0.35">
      <c r="L1462" s="61" t="s">
        <v>2658</v>
      </c>
      <c r="M1462" s="304" t="s">
        <v>16595</v>
      </c>
      <c r="N1462" s="62" t="s">
        <v>9784</v>
      </c>
      <c r="O1462" s="63" t="s">
        <v>10598</v>
      </c>
      <c r="Q1462" s="61" t="s">
        <v>2968</v>
      </c>
    </row>
    <row r="1463" spans="12:17" ht="14.5" x14ac:dyDescent="0.35">
      <c r="L1463" s="61" t="s">
        <v>2658</v>
      </c>
      <c r="M1463" s="304" t="s">
        <v>16596</v>
      </c>
      <c r="N1463" s="62" t="s">
        <v>9797</v>
      </c>
      <c r="O1463" s="63" t="s">
        <v>10598</v>
      </c>
      <c r="Q1463" s="61" t="s">
        <v>2969</v>
      </c>
    </row>
    <row r="1464" spans="12:17" ht="14.5" x14ac:dyDescent="0.35">
      <c r="L1464" s="61" t="s">
        <v>2658</v>
      </c>
      <c r="M1464" s="304" t="s">
        <v>16597</v>
      </c>
      <c r="N1464" s="62" t="s">
        <v>9798</v>
      </c>
      <c r="O1464" s="63" t="s">
        <v>10602</v>
      </c>
      <c r="Q1464" s="61" t="s">
        <v>2970</v>
      </c>
    </row>
    <row r="1465" spans="12:17" ht="14.5" x14ac:dyDescent="0.35">
      <c r="L1465" s="61" t="s">
        <v>2658</v>
      </c>
      <c r="M1465" s="304" t="s">
        <v>16598</v>
      </c>
      <c r="N1465" s="62" t="s">
        <v>9773</v>
      </c>
      <c r="O1465" s="63" t="s">
        <v>10605</v>
      </c>
      <c r="Q1465" s="61" t="s">
        <v>2971</v>
      </c>
    </row>
    <row r="1466" spans="12:17" ht="14.5" x14ac:dyDescent="0.35">
      <c r="L1466" s="61" t="s">
        <v>2658</v>
      </c>
      <c r="M1466" s="304" t="s">
        <v>16599</v>
      </c>
      <c r="N1466" s="62" t="s">
        <v>9779</v>
      </c>
      <c r="O1466" s="63" t="s">
        <v>10606</v>
      </c>
      <c r="Q1466" s="61" t="s">
        <v>1160</v>
      </c>
    </row>
    <row r="1467" spans="12:17" ht="14.5" x14ac:dyDescent="0.35">
      <c r="L1467" s="61" t="s">
        <v>2658</v>
      </c>
      <c r="M1467" s="304" t="s">
        <v>16600</v>
      </c>
      <c r="N1467" s="62" t="s">
        <v>9766</v>
      </c>
      <c r="O1467" s="63" t="s">
        <v>10612</v>
      </c>
      <c r="Q1467" s="61" t="s">
        <v>1161</v>
      </c>
    </row>
    <row r="1468" spans="12:17" ht="14.5" x14ac:dyDescent="0.35">
      <c r="L1468" s="61" t="s">
        <v>2658</v>
      </c>
      <c r="M1468" s="304" t="s">
        <v>16601</v>
      </c>
      <c r="N1468" s="62" t="s">
        <v>9747</v>
      </c>
      <c r="O1468" s="63" t="s">
        <v>10612</v>
      </c>
      <c r="Q1468" s="61" t="s">
        <v>1162</v>
      </c>
    </row>
    <row r="1469" spans="12:17" ht="14.5" x14ac:dyDescent="0.35">
      <c r="L1469" s="61" t="s">
        <v>2658</v>
      </c>
      <c r="M1469" s="304" t="s">
        <v>16602</v>
      </c>
      <c r="N1469" s="62" t="s">
        <v>9799</v>
      </c>
      <c r="O1469" s="63" t="s">
        <v>10614</v>
      </c>
      <c r="Q1469" s="61" t="s">
        <v>1163</v>
      </c>
    </row>
    <row r="1470" spans="12:17" ht="14.5" x14ac:dyDescent="0.35">
      <c r="L1470" s="61" t="s">
        <v>2658</v>
      </c>
      <c r="M1470" s="304" t="s">
        <v>16603</v>
      </c>
      <c r="N1470" s="62" t="s">
        <v>9741</v>
      </c>
      <c r="O1470" s="63" t="s">
        <v>6615</v>
      </c>
      <c r="Q1470" s="61" t="s">
        <v>1164</v>
      </c>
    </row>
    <row r="1471" spans="12:17" ht="14.5" x14ac:dyDescent="0.35">
      <c r="L1471" s="61" t="s">
        <v>2658</v>
      </c>
      <c r="M1471" s="304" t="s">
        <v>16604</v>
      </c>
      <c r="N1471" s="62" t="s">
        <v>9771</v>
      </c>
      <c r="O1471" s="63" t="s">
        <v>6617</v>
      </c>
      <c r="Q1471" s="61" t="s">
        <v>1165</v>
      </c>
    </row>
    <row r="1472" spans="12:17" ht="14.5" x14ac:dyDescent="0.35">
      <c r="L1472" s="61" t="s">
        <v>2658</v>
      </c>
      <c r="M1472" s="304" t="s">
        <v>16605</v>
      </c>
      <c r="N1472" s="62" t="s">
        <v>9786</v>
      </c>
      <c r="O1472" s="63" t="s">
        <v>6618</v>
      </c>
      <c r="Q1472" s="61" t="s">
        <v>1166</v>
      </c>
    </row>
    <row r="1473" spans="12:17" ht="14.5" x14ac:dyDescent="0.35">
      <c r="L1473" s="61" t="s">
        <v>2658</v>
      </c>
      <c r="M1473" s="304" t="s">
        <v>16606</v>
      </c>
      <c r="N1473" s="62" t="s">
        <v>9745</v>
      </c>
      <c r="O1473" s="63" t="s">
        <v>6618</v>
      </c>
      <c r="Q1473" s="61" t="s">
        <v>1167</v>
      </c>
    </row>
    <row r="1474" spans="12:17" ht="14.5" x14ac:dyDescent="0.35">
      <c r="L1474" s="61" t="s">
        <v>2658</v>
      </c>
      <c r="M1474" s="304" t="s">
        <v>16607</v>
      </c>
      <c r="N1474" s="62" t="s">
        <v>9783</v>
      </c>
      <c r="O1474" s="63" t="s">
        <v>6619</v>
      </c>
      <c r="Q1474" s="61" t="s">
        <v>1168</v>
      </c>
    </row>
    <row r="1475" spans="12:17" ht="14.5" x14ac:dyDescent="0.35">
      <c r="L1475" s="61" t="s">
        <v>2658</v>
      </c>
      <c r="M1475" s="304" t="s">
        <v>16608</v>
      </c>
      <c r="N1475" s="62" t="s">
        <v>9739</v>
      </c>
      <c r="O1475" s="63" t="s">
        <v>6620</v>
      </c>
      <c r="Q1475" s="61" t="s">
        <v>1169</v>
      </c>
    </row>
    <row r="1476" spans="12:17" ht="14.5" x14ac:dyDescent="0.35">
      <c r="L1476" s="61" t="s">
        <v>2658</v>
      </c>
      <c r="M1476" s="304" t="s">
        <v>16609</v>
      </c>
      <c r="N1476" s="62" t="s">
        <v>9736</v>
      </c>
      <c r="O1476" s="63" t="s">
        <v>10599</v>
      </c>
      <c r="Q1476" s="61" t="s">
        <v>1170</v>
      </c>
    </row>
    <row r="1477" spans="12:17" ht="14.5" x14ac:dyDescent="0.35">
      <c r="L1477" s="61" t="s">
        <v>2658</v>
      </c>
      <c r="M1477" s="304" t="s">
        <v>16610</v>
      </c>
      <c r="N1477" s="62" t="s">
        <v>9947</v>
      </c>
      <c r="O1477" s="63" t="s">
        <v>6628</v>
      </c>
      <c r="Q1477" s="61" t="s">
        <v>1171</v>
      </c>
    </row>
    <row r="1478" spans="12:17" ht="14.5" x14ac:dyDescent="0.35">
      <c r="L1478" s="61" t="s">
        <v>2658</v>
      </c>
      <c r="M1478" s="304" t="s">
        <v>16611</v>
      </c>
      <c r="N1478" s="62" t="s">
        <v>9782</v>
      </c>
      <c r="O1478" s="63" t="s">
        <v>6631</v>
      </c>
      <c r="Q1478" s="61" t="s">
        <v>1172</v>
      </c>
    </row>
    <row r="1479" spans="12:17" ht="14.5" x14ac:dyDescent="0.35">
      <c r="L1479" s="61" t="s">
        <v>2658</v>
      </c>
      <c r="M1479" s="304" t="s">
        <v>16612</v>
      </c>
      <c r="N1479" s="62" t="s">
        <v>9748</v>
      </c>
      <c r="O1479" s="63" t="s">
        <v>6631</v>
      </c>
      <c r="Q1479" s="61" t="s">
        <v>3094</v>
      </c>
    </row>
    <row r="1480" spans="12:17" ht="14.5" x14ac:dyDescent="0.35">
      <c r="L1480" s="61" t="s">
        <v>2658</v>
      </c>
      <c r="M1480" s="304" t="s">
        <v>16613</v>
      </c>
      <c r="N1480" s="62" t="s">
        <v>9764</v>
      </c>
      <c r="O1480" s="63" t="s">
        <v>6634</v>
      </c>
      <c r="Q1480" s="61" t="s">
        <v>3095</v>
      </c>
    </row>
    <row r="1481" spans="12:17" ht="14.5" x14ac:dyDescent="0.35">
      <c r="L1481" s="61" t="s">
        <v>2658</v>
      </c>
      <c r="M1481" s="304" t="s">
        <v>16614</v>
      </c>
      <c r="N1481" s="62" t="s">
        <v>9791</v>
      </c>
      <c r="O1481" s="63" t="s">
        <v>6636</v>
      </c>
      <c r="Q1481" s="61" t="s">
        <v>3096</v>
      </c>
    </row>
    <row r="1482" spans="12:17" ht="14.5" x14ac:dyDescent="0.35">
      <c r="L1482" s="61" t="s">
        <v>2658</v>
      </c>
      <c r="M1482" s="304" t="s">
        <v>16615</v>
      </c>
      <c r="N1482" s="62" t="s">
        <v>9774</v>
      </c>
      <c r="O1482" s="63" t="s">
        <v>6639</v>
      </c>
      <c r="Q1482" s="61" t="s">
        <v>3097</v>
      </c>
    </row>
    <row r="1483" spans="12:17" ht="14.5" x14ac:dyDescent="0.35">
      <c r="L1483" s="61" t="s">
        <v>2658</v>
      </c>
      <c r="M1483" s="304" t="s">
        <v>16616</v>
      </c>
      <c r="N1483" s="62" t="s">
        <v>9772</v>
      </c>
      <c r="O1483" s="63" t="s">
        <v>6641</v>
      </c>
      <c r="Q1483" s="61" t="s">
        <v>3098</v>
      </c>
    </row>
    <row r="1484" spans="12:17" ht="14.5" x14ac:dyDescent="0.35">
      <c r="L1484" s="61" t="s">
        <v>2658</v>
      </c>
      <c r="M1484" s="304" t="s">
        <v>16617</v>
      </c>
      <c r="N1484" s="62" t="s">
        <v>9763</v>
      </c>
      <c r="O1484" s="63" t="s">
        <v>6642</v>
      </c>
      <c r="Q1484" s="61" t="s">
        <v>3099</v>
      </c>
    </row>
    <row r="1485" spans="12:17" ht="14.5" x14ac:dyDescent="0.35">
      <c r="L1485" s="61" t="s">
        <v>2658</v>
      </c>
      <c r="M1485" s="304" t="s">
        <v>16618</v>
      </c>
      <c r="N1485" s="62" t="s">
        <v>9765</v>
      </c>
      <c r="O1485" s="63" t="s">
        <v>6648</v>
      </c>
      <c r="Q1485" s="61" t="s">
        <v>3100</v>
      </c>
    </row>
    <row r="1486" spans="12:17" ht="14.5" x14ac:dyDescent="0.35">
      <c r="L1486" s="61" t="s">
        <v>2658</v>
      </c>
      <c r="M1486" s="304" t="s">
        <v>16619</v>
      </c>
      <c r="N1486" s="62" t="s">
        <v>9746</v>
      </c>
      <c r="O1486" s="63" t="s">
        <v>6685</v>
      </c>
      <c r="Q1486" s="61" t="s">
        <v>3101</v>
      </c>
    </row>
    <row r="1487" spans="12:17" ht="14.5" x14ac:dyDescent="0.35">
      <c r="L1487" s="61" t="s">
        <v>2658</v>
      </c>
      <c r="M1487" s="304" t="s">
        <v>16620</v>
      </c>
      <c r="N1487" s="62" t="s">
        <v>9792</v>
      </c>
      <c r="O1487" s="63" t="s">
        <v>246</v>
      </c>
      <c r="Q1487" s="61" t="s">
        <v>3102</v>
      </c>
    </row>
    <row r="1488" spans="12:17" ht="14.5" x14ac:dyDescent="0.35">
      <c r="L1488" s="61" t="s">
        <v>2659</v>
      </c>
      <c r="M1488" s="304" t="s">
        <v>16621</v>
      </c>
      <c r="N1488" s="62" t="s">
        <v>9766</v>
      </c>
      <c r="O1488" s="63" t="s">
        <v>10613</v>
      </c>
      <c r="Q1488" s="61" t="s">
        <v>273</v>
      </c>
    </row>
    <row r="1489" spans="12:17" ht="14.5" x14ac:dyDescent="0.35">
      <c r="L1489" s="61" t="s">
        <v>2659</v>
      </c>
      <c r="M1489" s="304" t="s">
        <v>16622</v>
      </c>
      <c r="N1489" s="62" t="s">
        <v>9771</v>
      </c>
      <c r="O1489" s="63" t="s">
        <v>6618</v>
      </c>
      <c r="Q1489" s="61" t="s">
        <v>274</v>
      </c>
    </row>
    <row r="1490" spans="12:17" ht="14.5" x14ac:dyDescent="0.35">
      <c r="L1490" s="61" t="s">
        <v>2660</v>
      </c>
      <c r="M1490" s="304" t="s">
        <v>16623</v>
      </c>
      <c r="N1490" s="62" t="s">
        <v>480</v>
      </c>
      <c r="O1490" s="63" t="s">
        <v>247</v>
      </c>
      <c r="Q1490" s="61" t="s">
        <v>275</v>
      </c>
    </row>
    <row r="1491" spans="12:17" ht="14.5" x14ac:dyDescent="0.35">
      <c r="L1491" s="61" t="s">
        <v>2661</v>
      </c>
      <c r="M1491" s="304" t="s">
        <v>16624</v>
      </c>
      <c r="N1491" s="62" t="s">
        <v>9746</v>
      </c>
      <c r="O1491" s="63" t="s">
        <v>6686</v>
      </c>
      <c r="Q1491" s="61" t="s">
        <v>276</v>
      </c>
    </row>
    <row r="1492" spans="12:17" ht="14.5" x14ac:dyDescent="0.35">
      <c r="L1492" s="61" t="s">
        <v>2662</v>
      </c>
      <c r="M1492" s="304" t="s">
        <v>16625</v>
      </c>
      <c r="N1492" s="62" t="s">
        <v>9947</v>
      </c>
      <c r="O1492" s="63" t="s">
        <v>6630</v>
      </c>
      <c r="Q1492" s="61" t="s">
        <v>277</v>
      </c>
    </row>
    <row r="1493" spans="12:17" ht="14.5" x14ac:dyDescent="0.35">
      <c r="L1493" s="61" t="s">
        <v>2663</v>
      </c>
      <c r="M1493" s="304" t="s">
        <v>16626</v>
      </c>
      <c r="N1493" s="62" t="s">
        <v>9790</v>
      </c>
      <c r="O1493" s="63" t="s">
        <v>10599</v>
      </c>
      <c r="Q1493" s="61" t="s">
        <v>278</v>
      </c>
    </row>
    <row r="1494" spans="12:17" ht="14.5" x14ac:dyDescent="0.35">
      <c r="L1494" s="61" t="s">
        <v>8288</v>
      </c>
      <c r="M1494" s="304" t="s">
        <v>16627</v>
      </c>
      <c r="N1494" s="62" t="s">
        <v>9747</v>
      </c>
      <c r="O1494" s="63" t="s">
        <v>10613</v>
      </c>
      <c r="Q1494" s="61" t="s">
        <v>279</v>
      </c>
    </row>
    <row r="1495" spans="12:17" ht="14.5" x14ac:dyDescent="0.35">
      <c r="L1495" s="61" t="s">
        <v>8289</v>
      </c>
      <c r="M1495" s="304" t="s">
        <v>16628</v>
      </c>
      <c r="N1495" s="62" t="s">
        <v>9748</v>
      </c>
      <c r="O1495" s="63" t="s">
        <v>6632</v>
      </c>
      <c r="Q1495" s="61" t="s">
        <v>280</v>
      </c>
    </row>
    <row r="1496" spans="12:17" ht="14.5" x14ac:dyDescent="0.35">
      <c r="L1496" s="61" t="s">
        <v>8290</v>
      </c>
      <c r="M1496" s="304" t="s">
        <v>16629</v>
      </c>
      <c r="N1496" s="62" t="s">
        <v>9765</v>
      </c>
      <c r="O1496" s="63" t="s">
        <v>6649</v>
      </c>
      <c r="Q1496" s="61" t="s">
        <v>281</v>
      </c>
    </row>
    <row r="1497" spans="12:17" ht="14.5" x14ac:dyDescent="0.35">
      <c r="L1497" s="61" t="s">
        <v>8291</v>
      </c>
      <c r="M1497" s="304" t="s">
        <v>16630</v>
      </c>
      <c r="N1497" s="62" t="s">
        <v>9764</v>
      </c>
      <c r="O1497" s="63" t="s">
        <v>6636</v>
      </c>
      <c r="Q1497" s="61" t="s">
        <v>282</v>
      </c>
    </row>
    <row r="1498" spans="12:17" ht="14.5" x14ac:dyDescent="0.35">
      <c r="L1498" s="61" t="s">
        <v>8292</v>
      </c>
      <c r="M1498" s="304" t="s">
        <v>16631</v>
      </c>
      <c r="N1498" s="62" t="s">
        <v>9792</v>
      </c>
      <c r="O1498" s="63" t="s">
        <v>248</v>
      </c>
      <c r="Q1498" s="61" t="s">
        <v>283</v>
      </c>
    </row>
    <row r="1499" spans="12:17" ht="14.5" x14ac:dyDescent="0.35">
      <c r="L1499" s="61" t="s">
        <v>8293</v>
      </c>
      <c r="M1499" s="304" t="s">
        <v>16632</v>
      </c>
      <c r="N1499" s="62" t="s">
        <v>9792</v>
      </c>
      <c r="O1499" s="63" t="s">
        <v>249</v>
      </c>
      <c r="Q1499" s="61" t="s">
        <v>284</v>
      </c>
    </row>
    <row r="1500" spans="12:17" ht="14.5" x14ac:dyDescent="0.35">
      <c r="L1500" s="61" t="s">
        <v>8294</v>
      </c>
      <c r="M1500" s="304" t="s">
        <v>16633</v>
      </c>
      <c r="N1500" s="62" t="s">
        <v>9748</v>
      </c>
      <c r="O1500" s="63" t="s">
        <v>6633</v>
      </c>
      <c r="Q1500" s="61" t="s">
        <v>285</v>
      </c>
    </row>
    <row r="1501" spans="12:17" ht="14.5" x14ac:dyDescent="0.35">
      <c r="L1501" s="61" t="s">
        <v>8295</v>
      </c>
      <c r="M1501" s="304" t="s">
        <v>16634</v>
      </c>
      <c r="N1501" s="62" t="s">
        <v>9800</v>
      </c>
      <c r="O1501" s="63" t="s">
        <v>10589</v>
      </c>
      <c r="Q1501" s="61" t="s">
        <v>286</v>
      </c>
    </row>
    <row r="1502" spans="12:17" ht="14.5" x14ac:dyDescent="0.35">
      <c r="L1502" s="61" t="s">
        <v>8295</v>
      </c>
      <c r="M1502" s="304" t="s">
        <v>16635</v>
      </c>
      <c r="N1502" s="62" t="s">
        <v>9739</v>
      </c>
      <c r="O1502" s="63" t="s">
        <v>6621</v>
      </c>
      <c r="Q1502" s="61" t="s">
        <v>287</v>
      </c>
    </row>
    <row r="1503" spans="12:17" ht="14.5" x14ac:dyDescent="0.35">
      <c r="L1503" s="61" t="s">
        <v>8295</v>
      </c>
      <c r="M1503" s="304" t="s">
        <v>16636</v>
      </c>
      <c r="N1503" s="62" t="s">
        <v>9947</v>
      </c>
      <c r="O1503" s="63" t="s">
        <v>6631</v>
      </c>
      <c r="Q1503" s="61" t="s">
        <v>288</v>
      </c>
    </row>
    <row r="1504" spans="12:17" ht="14.5" x14ac:dyDescent="0.35">
      <c r="L1504" s="61" t="s">
        <v>8295</v>
      </c>
      <c r="M1504" s="304" t="s">
        <v>16637</v>
      </c>
      <c r="N1504" s="62" t="s">
        <v>9748</v>
      </c>
      <c r="O1504" s="63" t="s">
        <v>6634</v>
      </c>
      <c r="Q1504" s="61" t="s">
        <v>289</v>
      </c>
    </row>
    <row r="1505" spans="12:17" ht="14.5" x14ac:dyDescent="0.35">
      <c r="L1505" s="61" t="s">
        <v>8295</v>
      </c>
      <c r="M1505" s="304" t="s">
        <v>16638</v>
      </c>
      <c r="N1505" s="62" t="s">
        <v>9764</v>
      </c>
      <c r="O1505" s="63" t="s">
        <v>6637</v>
      </c>
      <c r="Q1505" s="61" t="s">
        <v>290</v>
      </c>
    </row>
    <row r="1506" spans="12:17" ht="14.5" x14ac:dyDescent="0.35">
      <c r="L1506" s="61" t="s">
        <v>8295</v>
      </c>
      <c r="M1506" s="304" t="s">
        <v>16639</v>
      </c>
      <c r="N1506" s="62" t="s">
        <v>9791</v>
      </c>
      <c r="O1506" s="63" t="s">
        <v>6637</v>
      </c>
      <c r="Q1506" s="61" t="s">
        <v>291</v>
      </c>
    </row>
    <row r="1507" spans="12:17" ht="14.5" x14ac:dyDescent="0.35">
      <c r="L1507" s="61" t="s">
        <v>8295</v>
      </c>
      <c r="M1507" s="304" t="s">
        <v>16640</v>
      </c>
      <c r="N1507" s="62" t="s">
        <v>9774</v>
      </c>
      <c r="O1507" s="63" t="s">
        <v>6640</v>
      </c>
      <c r="Q1507" s="61" t="s">
        <v>292</v>
      </c>
    </row>
    <row r="1508" spans="12:17" ht="14.5" x14ac:dyDescent="0.35">
      <c r="L1508" s="61" t="s">
        <v>8295</v>
      </c>
      <c r="M1508" s="304" t="s">
        <v>16641</v>
      </c>
      <c r="N1508" s="62" t="s">
        <v>9772</v>
      </c>
      <c r="O1508" s="63" t="s">
        <v>6642</v>
      </c>
      <c r="Q1508" s="61" t="s">
        <v>293</v>
      </c>
    </row>
    <row r="1509" spans="12:17" ht="14.5" x14ac:dyDescent="0.35">
      <c r="L1509" s="61" t="s">
        <v>8295</v>
      </c>
      <c r="M1509" s="304" t="s">
        <v>16642</v>
      </c>
      <c r="N1509" s="62" t="s">
        <v>9763</v>
      </c>
      <c r="O1509" s="63" t="s">
        <v>6644</v>
      </c>
      <c r="Q1509" s="61" t="s">
        <v>294</v>
      </c>
    </row>
    <row r="1510" spans="12:17" ht="14.5" x14ac:dyDescent="0.35">
      <c r="L1510" s="61" t="s">
        <v>8295</v>
      </c>
      <c r="M1510" s="304" t="s">
        <v>16643</v>
      </c>
      <c r="N1510" s="62" t="s">
        <v>9765</v>
      </c>
      <c r="O1510" s="63" t="s">
        <v>6651</v>
      </c>
      <c r="Q1510" s="61" t="s">
        <v>295</v>
      </c>
    </row>
    <row r="1511" spans="12:17" ht="14.5" x14ac:dyDescent="0.35">
      <c r="L1511" s="61" t="s">
        <v>8295</v>
      </c>
      <c r="M1511" s="304" t="s">
        <v>16644</v>
      </c>
      <c r="N1511" s="62" t="s">
        <v>9746</v>
      </c>
      <c r="O1511" s="63" t="s">
        <v>6688</v>
      </c>
      <c r="Q1511" s="61" t="s">
        <v>296</v>
      </c>
    </row>
    <row r="1512" spans="12:17" ht="14.5" x14ac:dyDescent="0.35">
      <c r="L1512" s="61" t="s">
        <v>8295</v>
      </c>
      <c r="M1512" s="304" t="s">
        <v>16645</v>
      </c>
      <c r="N1512" s="62" t="s">
        <v>9792</v>
      </c>
      <c r="O1512" s="63" t="s">
        <v>250</v>
      </c>
      <c r="Q1512" s="61" t="s">
        <v>297</v>
      </c>
    </row>
    <row r="1513" spans="12:17" ht="14.5" x14ac:dyDescent="0.35">
      <c r="L1513" s="61" t="s">
        <v>8296</v>
      </c>
      <c r="M1513" s="304" t="s">
        <v>16646</v>
      </c>
      <c r="N1513" s="62" t="s">
        <v>9783</v>
      </c>
      <c r="O1513" s="63" t="s">
        <v>6620</v>
      </c>
      <c r="Q1513" s="61" t="s">
        <v>298</v>
      </c>
    </row>
    <row r="1514" spans="12:17" ht="14.5" x14ac:dyDescent="0.35">
      <c r="L1514" s="61" t="s">
        <v>8296</v>
      </c>
      <c r="M1514" s="304" t="s">
        <v>16647</v>
      </c>
      <c r="N1514" s="62" t="s">
        <v>9780</v>
      </c>
      <c r="O1514" s="63" t="s">
        <v>6642</v>
      </c>
      <c r="Q1514" s="61" t="s">
        <v>299</v>
      </c>
    </row>
    <row r="1515" spans="12:17" ht="14.5" x14ac:dyDescent="0.35">
      <c r="L1515" s="61" t="s">
        <v>8297</v>
      </c>
      <c r="M1515" s="304" t="s">
        <v>16648</v>
      </c>
      <c r="N1515" s="62" t="s">
        <v>9771</v>
      </c>
      <c r="O1515" s="63" t="s">
        <v>6619</v>
      </c>
      <c r="Q1515" s="61" t="s">
        <v>300</v>
      </c>
    </row>
    <row r="1516" spans="12:17" ht="14.5" x14ac:dyDescent="0.35">
      <c r="L1516" s="61" t="s">
        <v>8297</v>
      </c>
      <c r="M1516" s="304" t="s">
        <v>16649</v>
      </c>
      <c r="N1516" s="62" t="s">
        <v>9790</v>
      </c>
      <c r="O1516" s="63" t="s">
        <v>6625</v>
      </c>
      <c r="Q1516" s="61" t="s">
        <v>301</v>
      </c>
    </row>
    <row r="1517" spans="12:17" ht="14.5" x14ac:dyDescent="0.35">
      <c r="L1517" s="61" t="s">
        <v>8297</v>
      </c>
      <c r="M1517" s="304" t="s">
        <v>16650</v>
      </c>
      <c r="N1517" s="62" t="s">
        <v>9780</v>
      </c>
      <c r="O1517" s="63" t="s">
        <v>6644</v>
      </c>
      <c r="Q1517" s="61" t="s">
        <v>302</v>
      </c>
    </row>
    <row r="1518" spans="12:17" ht="14.5" x14ac:dyDescent="0.35">
      <c r="L1518" s="61" t="s">
        <v>8297</v>
      </c>
      <c r="M1518" s="304" t="s">
        <v>16651</v>
      </c>
      <c r="N1518" s="62" t="s">
        <v>9763</v>
      </c>
      <c r="O1518" s="63" t="s">
        <v>6645</v>
      </c>
      <c r="Q1518" s="61" t="s">
        <v>303</v>
      </c>
    </row>
    <row r="1519" spans="12:17" ht="14.5" x14ac:dyDescent="0.35">
      <c r="L1519" s="61" t="s">
        <v>8297</v>
      </c>
      <c r="M1519" s="304" t="s">
        <v>16652</v>
      </c>
      <c r="N1519" s="62" t="s">
        <v>9746</v>
      </c>
      <c r="O1519" s="63" t="s">
        <v>6689</v>
      </c>
      <c r="Q1519" s="61" t="s">
        <v>304</v>
      </c>
    </row>
    <row r="1520" spans="12:17" ht="14.5" x14ac:dyDescent="0.35">
      <c r="L1520" s="61" t="s">
        <v>8297</v>
      </c>
      <c r="M1520" s="304" t="s">
        <v>16653</v>
      </c>
      <c r="N1520" s="62" t="s">
        <v>9792</v>
      </c>
      <c r="O1520" s="63" t="s">
        <v>251</v>
      </c>
      <c r="Q1520" s="61" t="s">
        <v>305</v>
      </c>
    </row>
    <row r="1521" spans="12:17" ht="14.5" x14ac:dyDescent="0.35">
      <c r="L1521" s="61" t="s">
        <v>8298</v>
      </c>
      <c r="M1521" s="304" t="s">
        <v>16654</v>
      </c>
      <c r="N1521" s="62" t="s">
        <v>9784</v>
      </c>
      <c r="O1521" s="63" t="s">
        <v>10600</v>
      </c>
      <c r="Q1521" s="61" t="s">
        <v>306</v>
      </c>
    </row>
    <row r="1522" spans="12:17" ht="14.5" x14ac:dyDescent="0.35">
      <c r="L1522" s="61" t="s">
        <v>8299</v>
      </c>
      <c r="M1522" s="304" t="s">
        <v>16655</v>
      </c>
      <c r="N1522" s="62" t="s">
        <v>9793</v>
      </c>
      <c r="O1522" s="63" t="s">
        <v>10591</v>
      </c>
      <c r="Q1522" s="61" t="s">
        <v>307</v>
      </c>
    </row>
    <row r="1523" spans="12:17" ht="14.5" x14ac:dyDescent="0.35">
      <c r="L1523" s="61" t="s">
        <v>8300</v>
      </c>
      <c r="M1523" s="304" t="s">
        <v>16656</v>
      </c>
      <c r="N1523" s="62" t="s">
        <v>9787</v>
      </c>
      <c r="O1523" s="63" t="s">
        <v>6625</v>
      </c>
      <c r="Q1523" s="61" t="s">
        <v>308</v>
      </c>
    </row>
    <row r="1524" spans="12:17" ht="14.5" x14ac:dyDescent="0.35">
      <c r="L1524" s="61" t="s">
        <v>8301</v>
      </c>
      <c r="M1524" s="304" t="s">
        <v>16657</v>
      </c>
      <c r="N1524" s="62" t="s">
        <v>9773</v>
      </c>
      <c r="O1524" s="63" t="s">
        <v>10606</v>
      </c>
      <c r="Q1524" s="61" t="s">
        <v>309</v>
      </c>
    </row>
    <row r="1525" spans="12:17" ht="14.5" x14ac:dyDescent="0.35">
      <c r="L1525" s="61" t="s">
        <v>8302</v>
      </c>
      <c r="M1525" s="304" t="s">
        <v>16658</v>
      </c>
      <c r="N1525" s="62" t="s">
        <v>9787</v>
      </c>
      <c r="O1525" s="63" t="s">
        <v>6628</v>
      </c>
      <c r="Q1525" s="61" t="s">
        <v>310</v>
      </c>
    </row>
    <row r="1526" spans="12:17" ht="14.5" x14ac:dyDescent="0.35">
      <c r="L1526" s="61" t="s">
        <v>8303</v>
      </c>
      <c r="M1526" s="304" t="s">
        <v>16659</v>
      </c>
      <c r="N1526" s="62" t="s">
        <v>9799</v>
      </c>
      <c r="O1526" s="63" t="s">
        <v>10615</v>
      </c>
      <c r="Q1526" s="61" t="s">
        <v>311</v>
      </c>
    </row>
    <row r="1527" spans="12:17" ht="14.5" x14ac:dyDescent="0.35">
      <c r="L1527" s="61" t="s">
        <v>8304</v>
      </c>
      <c r="M1527" s="304" t="s">
        <v>16660</v>
      </c>
      <c r="N1527" s="62" t="s">
        <v>1424</v>
      </c>
      <c r="O1527" s="63" t="s">
        <v>240</v>
      </c>
      <c r="Q1527" s="61" t="s">
        <v>312</v>
      </c>
    </row>
    <row r="1528" spans="12:17" ht="14.5" x14ac:dyDescent="0.35">
      <c r="L1528" s="61" t="s">
        <v>8305</v>
      </c>
      <c r="M1528" s="304" t="s">
        <v>16661</v>
      </c>
      <c r="N1528" s="62" t="s">
        <v>9786</v>
      </c>
      <c r="O1528" s="63" t="s">
        <v>6619</v>
      </c>
      <c r="Q1528" s="61" t="s">
        <v>313</v>
      </c>
    </row>
    <row r="1529" spans="12:17" ht="14.5" x14ac:dyDescent="0.35">
      <c r="L1529" s="61" t="s">
        <v>8306</v>
      </c>
      <c r="M1529" s="304" t="s">
        <v>16662</v>
      </c>
      <c r="N1529" s="62" t="s">
        <v>9770</v>
      </c>
      <c r="O1529" s="63" t="s">
        <v>6628</v>
      </c>
      <c r="Q1529" s="61" t="s">
        <v>314</v>
      </c>
    </row>
    <row r="1530" spans="12:17" ht="14.5" x14ac:dyDescent="0.35">
      <c r="L1530" s="61" t="s">
        <v>8307</v>
      </c>
      <c r="M1530" s="304" t="s">
        <v>16663</v>
      </c>
      <c r="N1530" s="62" t="s">
        <v>1426</v>
      </c>
      <c r="O1530" s="63" t="s">
        <v>10573</v>
      </c>
      <c r="Q1530" s="61" t="s">
        <v>315</v>
      </c>
    </row>
    <row r="1531" spans="12:17" ht="14.5" x14ac:dyDescent="0.35">
      <c r="L1531" s="61" t="s">
        <v>8308</v>
      </c>
      <c r="M1531" s="304" t="s">
        <v>16664</v>
      </c>
      <c r="N1531" s="62" t="s">
        <v>9770</v>
      </c>
      <c r="O1531" s="63" t="s">
        <v>6630</v>
      </c>
      <c r="Q1531" s="61" t="s">
        <v>3637</v>
      </c>
    </row>
    <row r="1532" spans="12:17" ht="14.5" x14ac:dyDescent="0.35">
      <c r="L1532" s="61" t="s">
        <v>8309</v>
      </c>
      <c r="M1532" s="304" t="s">
        <v>16665</v>
      </c>
      <c r="N1532" s="62" t="s">
        <v>4356</v>
      </c>
      <c r="O1532" s="63" t="s">
        <v>6618</v>
      </c>
      <c r="Q1532" s="61" t="s">
        <v>3638</v>
      </c>
    </row>
    <row r="1533" spans="12:17" ht="14.5" x14ac:dyDescent="0.35">
      <c r="L1533" s="61" t="s">
        <v>8310</v>
      </c>
      <c r="M1533" s="304" t="s">
        <v>16666</v>
      </c>
      <c r="N1533" s="62" t="s">
        <v>9798</v>
      </c>
      <c r="O1533" s="63" t="s">
        <v>10603</v>
      </c>
      <c r="Q1533" s="61" t="s">
        <v>3639</v>
      </c>
    </row>
    <row r="1534" spans="12:17" ht="14.5" x14ac:dyDescent="0.35">
      <c r="L1534" s="61" t="s">
        <v>8311</v>
      </c>
      <c r="M1534" s="304" t="s">
        <v>16667</v>
      </c>
      <c r="N1534" s="62" t="s">
        <v>4356</v>
      </c>
      <c r="O1534" s="63" t="s">
        <v>6619</v>
      </c>
      <c r="Q1534" s="61" t="s">
        <v>3640</v>
      </c>
    </row>
    <row r="1535" spans="12:17" ht="14.5" x14ac:dyDescent="0.35">
      <c r="L1535" s="61" t="s">
        <v>8312</v>
      </c>
      <c r="M1535" s="304" t="s">
        <v>16668</v>
      </c>
      <c r="N1535" s="62" t="s">
        <v>9793</v>
      </c>
      <c r="O1535" s="63" t="s">
        <v>10593</v>
      </c>
      <c r="Q1535" s="61" t="s">
        <v>3641</v>
      </c>
    </row>
    <row r="1536" spans="12:17" ht="14.5" x14ac:dyDescent="0.35">
      <c r="L1536" s="61" t="s">
        <v>8312</v>
      </c>
      <c r="M1536" s="304" t="s">
        <v>16669</v>
      </c>
      <c r="N1536" s="62" t="s">
        <v>9748</v>
      </c>
      <c r="O1536" s="63" t="s">
        <v>6636</v>
      </c>
      <c r="Q1536" s="61" t="s">
        <v>3642</v>
      </c>
    </row>
    <row r="1537" spans="12:17" ht="14.5" x14ac:dyDescent="0.35">
      <c r="L1537" s="61" t="s">
        <v>11026</v>
      </c>
      <c r="M1537" s="304" t="s">
        <v>16670</v>
      </c>
      <c r="N1537" s="62" t="s">
        <v>9748</v>
      </c>
      <c r="O1537" s="63" t="s">
        <v>6637</v>
      </c>
      <c r="Q1537" s="61" t="s">
        <v>4300</v>
      </c>
    </row>
    <row r="1538" spans="12:17" ht="14.5" x14ac:dyDescent="0.35">
      <c r="L1538" s="61" t="s">
        <v>11027</v>
      </c>
      <c r="M1538" s="304" t="s">
        <v>16671</v>
      </c>
      <c r="N1538" s="62" t="s">
        <v>9792</v>
      </c>
      <c r="O1538" s="63" t="s">
        <v>252</v>
      </c>
      <c r="Q1538" s="61" t="s">
        <v>3643</v>
      </c>
    </row>
    <row r="1539" spans="12:17" ht="14.5" x14ac:dyDescent="0.35">
      <c r="L1539" s="61" t="s">
        <v>11028</v>
      </c>
      <c r="M1539" s="304" t="s">
        <v>16672</v>
      </c>
      <c r="N1539" s="62" t="s">
        <v>1426</v>
      </c>
      <c r="O1539" s="63" t="s">
        <v>10574</v>
      </c>
      <c r="Q1539" s="61" t="s">
        <v>3644</v>
      </c>
    </row>
    <row r="1540" spans="12:17" ht="14.5" x14ac:dyDescent="0.35">
      <c r="L1540" s="61" t="s">
        <v>11029</v>
      </c>
      <c r="M1540" s="304" t="s">
        <v>16673</v>
      </c>
      <c r="N1540" s="62" t="s">
        <v>9792</v>
      </c>
      <c r="O1540" s="63" t="s">
        <v>253</v>
      </c>
      <c r="Q1540" s="61" t="s">
        <v>3645</v>
      </c>
    </row>
    <row r="1541" spans="12:17" ht="14.5" x14ac:dyDescent="0.35">
      <c r="L1541" s="61" t="s">
        <v>11030</v>
      </c>
      <c r="M1541" s="304" t="s">
        <v>16674</v>
      </c>
      <c r="N1541" s="62" t="s">
        <v>9783</v>
      </c>
      <c r="O1541" s="63" t="s">
        <v>6621</v>
      </c>
      <c r="Q1541" s="61" t="s">
        <v>3646</v>
      </c>
    </row>
    <row r="1542" spans="12:17" ht="14.5" x14ac:dyDescent="0.35">
      <c r="L1542" s="61" t="s">
        <v>11031</v>
      </c>
      <c r="M1542" s="304" t="s">
        <v>16675</v>
      </c>
      <c r="N1542" s="62" t="s">
        <v>9785</v>
      </c>
      <c r="O1542" s="63" t="s">
        <v>6670</v>
      </c>
      <c r="Q1542" s="61" t="s">
        <v>3647</v>
      </c>
    </row>
    <row r="1543" spans="12:17" ht="14.5" x14ac:dyDescent="0.35">
      <c r="L1543" s="61" t="s">
        <v>11032</v>
      </c>
      <c r="M1543" s="304" t="s">
        <v>16676</v>
      </c>
      <c r="N1543" s="62" t="s">
        <v>9774</v>
      </c>
      <c r="O1543" s="63" t="s">
        <v>6641</v>
      </c>
      <c r="Q1543" s="61" t="s">
        <v>3648</v>
      </c>
    </row>
    <row r="1544" spans="12:17" ht="14.5" x14ac:dyDescent="0.35">
      <c r="L1544" s="61" t="s">
        <v>11033</v>
      </c>
      <c r="M1544" s="304" t="s">
        <v>16677</v>
      </c>
      <c r="N1544" s="62" t="s">
        <v>9764</v>
      </c>
      <c r="O1544" s="63" t="s">
        <v>6638</v>
      </c>
      <c r="Q1544" s="61" t="s">
        <v>3649</v>
      </c>
    </row>
    <row r="1545" spans="12:17" ht="14.5" x14ac:dyDescent="0.35">
      <c r="L1545" s="61" t="s">
        <v>11034</v>
      </c>
      <c r="M1545" s="304" t="s">
        <v>16678</v>
      </c>
      <c r="N1545" s="62" t="s">
        <v>9774</v>
      </c>
      <c r="O1545" s="63" t="s">
        <v>6642</v>
      </c>
      <c r="Q1545" s="61" t="s">
        <v>3650</v>
      </c>
    </row>
    <row r="1546" spans="12:17" ht="14.5" x14ac:dyDescent="0.35">
      <c r="L1546" s="61" t="s">
        <v>11035</v>
      </c>
      <c r="M1546" s="304" t="s">
        <v>16679</v>
      </c>
      <c r="N1546" s="62" t="s">
        <v>9771</v>
      </c>
      <c r="O1546" s="63" t="s">
        <v>6620</v>
      </c>
      <c r="Q1546" s="61" t="s">
        <v>3651</v>
      </c>
    </row>
    <row r="1547" spans="12:17" ht="14.5" x14ac:dyDescent="0.35">
      <c r="L1547" s="61" t="s">
        <v>11036</v>
      </c>
      <c r="M1547" s="304" t="s">
        <v>16680</v>
      </c>
      <c r="N1547" s="62" t="s">
        <v>1424</v>
      </c>
      <c r="O1547" s="63" t="s">
        <v>254</v>
      </c>
      <c r="Q1547" s="61" t="s">
        <v>3652</v>
      </c>
    </row>
    <row r="1548" spans="12:17" ht="14.5" x14ac:dyDescent="0.35">
      <c r="L1548" s="61" t="s">
        <v>11037</v>
      </c>
      <c r="M1548" s="304" t="s">
        <v>16681</v>
      </c>
      <c r="N1548" s="62" t="s">
        <v>9748</v>
      </c>
      <c r="O1548" s="63" t="s">
        <v>6638</v>
      </c>
      <c r="Q1548" s="61" t="s">
        <v>3653</v>
      </c>
    </row>
    <row r="1549" spans="12:17" ht="14.5" x14ac:dyDescent="0.35">
      <c r="L1549" s="61" t="s">
        <v>11037</v>
      </c>
      <c r="M1549" s="304" t="s">
        <v>16682</v>
      </c>
      <c r="N1549" s="62" t="s">
        <v>9792</v>
      </c>
      <c r="O1549" s="63" t="s">
        <v>255</v>
      </c>
      <c r="Q1549" s="61" t="s">
        <v>3654</v>
      </c>
    </row>
    <row r="1550" spans="12:17" ht="14.5" x14ac:dyDescent="0.35">
      <c r="L1550" s="61" t="s">
        <v>8337</v>
      </c>
      <c r="M1550" s="304" t="s">
        <v>16683</v>
      </c>
      <c r="N1550" s="62" t="s">
        <v>9792</v>
      </c>
      <c r="O1550" s="63" t="s">
        <v>256</v>
      </c>
      <c r="Q1550" s="61" t="s">
        <v>3655</v>
      </c>
    </row>
    <row r="1551" spans="12:17" ht="14.5" x14ac:dyDescent="0.35">
      <c r="L1551" s="61" t="s">
        <v>8338</v>
      </c>
      <c r="M1551" s="304" t="s">
        <v>16684</v>
      </c>
      <c r="N1551" s="62" t="s">
        <v>9767</v>
      </c>
      <c r="O1551" s="63" t="s">
        <v>10583</v>
      </c>
      <c r="Q1551" s="61" t="s">
        <v>3656</v>
      </c>
    </row>
    <row r="1552" spans="12:17" ht="14.5" x14ac:dyDescent="0.35">
      <c r="L1552" s="61" t="s">
        <v>8339</v>
      </c>
      <c r="M1552" s="304" t="s">
        <v>16685</v>
      </c>
      <c r="N1552" s="62" t="s">
        <v>9799</v>
      </c>
      <c r="O1552" s="63" t="s">
        <v>6615</v>
      </c>
      <c r="Q1552" s="61" t="s">
        <v>3657</v>
      </c>
    </row>
    <row r="1553" spans="12:17" ht="14.5" x14ac:dyDescent="0.35">
      <c r="L1553" s="61" t="s">
        <v>8340</v>
      </c>
      <c r="M1553" s="304" t="s">
        <v>16686</v>
      </c>
      <c r="N1553" s="62" t="s">
        <v>9743</v>
      </c>
      <c r="O1553" s="63" t="s">
        <v>10571</v>
      </c>
      <c r="Q1553" s="61" t="s">
        <v>3658</v>
      </c>
    </row>
    <row r="1554" spans="12:17" ht="14.5" x14ac:dyDescent="0.35">
      <c r="L1554" s="61" t="s">
        <v>8340</v>
      </c>
      <c r="M1554" s="304" t="s">
        <v>16687</v>
      </c>
      <c r="N1554" s="62" t="s">
        <v>9788</v>
      </c>
      <c r="O1554" s="63" t="s">
        <v>10572</v>
      </c>
      <c r="Q1554" s="61" t="s">
        <v>3659</v>
      </c>
    </row>
    <row r="1555" spans="12:17" ht="14.5" x14ac:dyDescent="0.35">
      <c r="L1555" s="61" t="s">
        <v>8340</v>
      </c>
      <c r="M1555" s="304" t="s">
        <v>16688</v>
      </c>
      <c r="N1555" s="62" t="s">
        <v>9768</v>
      </c>
      <c r="O1555" s="63" t="s">
        <v>10595</v>
      </c>
      <c r="Q1555" s="61" t="s">
        <v>3660</v>
      </c>
    </row>
    <row r="1556" spans="12:17" ht="14.5" x14ac:dyDescent="0.35">
      <c r="L1556" s="61" t="s">
        <v>8340</v>
      </c>
      <c r="M1556" s="304" t="s">
        <v>16689</v>
      </c>
      <c r="N1556" s="62" t="s">
        <v>9770</v>
      </c>
      <c r="O1556" s="63" t="s">
        <v>6631</v>
      </c>
      <c r="Q1556" s="61" t="s">
        <v>3661</v>
      </c>
    </row>
    <row r="1557" spans="12:17" ht="14.5" x14ac:dyDescent="0.35">
      <c r="L1557" s="61" t="s">
        <v>8340</v>
      </c>
      <c r="M1557" s="304" t="s">
        <v>16690</v>
      </c>
      <c r="N1557" s="62" t="s">
        <v>9792</v>
      </c>
      <c r="O1557" s="63" t="s">
        <v>257</v>
      </c>
      <c r="Q1557" s="61" t="s">
        <v>3662</v>
      </c>
    </row>
    <row r="1558" spans="12:17" ht="14.5" x14ac:dyDescent="0.35">
      <c r="L1558" s="61" t="s">
        <v>8341</v>
      </c>
      <c r="M1558" s="304" t="s">
        <v>16691</v>
      </c>
      <c r="N1558" s="62" t="s">
        <v>9765</v>
      </c>
      <c r="O1558" s="63" t="s">
        <v>6653</v>
      </c>
      <c r="Q1558" s="61" t="s">
        <v>3663</v>
      </c>
    </row>
    <row r="1559" spans="12:17" ht="14.5" x14ac:dyDescent="0.35">
      <c r="L1559" s="61" t="s">
        <v>8342</v>
      </c>
      <c r="M1559" s="304" t="s">
        <v>16692</v>
      </c>
      <c r="N1559" s="62" t="s">
        <v>9763</v>
      </c>
      <c r="O1559" s="63" t="s">
        <v>6646</v>
      </c>
      <c r="Q1559" s="61" t="s">
        <v>3664</v>
      </c>
    </row>
    <row r="1560" spans="12:17" ht="14.5" x14ac:dyDescent="0.35">
      <c r="L1560" s="61" t="s">
        <v>8343</v>
      </c>
      <c r="M1560" s="304" t="s">
        <v>16693</v>
      </c>
      <c r="N1560" s="62" t="s">
        <v>9740</v>
      </c>
      <c r="O1560" s="63" t="s">
        <v>10595</v>
      </c>
      <c r="Q1560" s="61" t="s">
        <v>3665</v>
      </c>
    </row>
    <row r="1561" spans="12:17" ht="14.5" x14ac:dyDescent="0.35">
      <c r="L1561" s="61" t="s">
        <v>8344</v>
      </c>
      <c r="M1561" s="304" t="s">
        <v>16694</v>
      </c>
      <c r="N1561" s="62" t="s">
        <v>9792</v>
      </c>
      <c r="O1561" s="63" t="s">
        <v>258</v>
      </c>
      <c r="Q1561" s="61" t="s">
        <v>3666</v>
      </c>
    </row>
    <row r="1562" spans="12:17" ht="14.5" x14ac:dyDescent="0.35">
      <c r="L1562" s="61" t="s">
        <v>8345</v>
      </c>
      <c r="M1562" s="304" t="s">
        <v>16695</v>
      </c>
      <c r="N1562" s="62" t="s">
        <v>9789</v>
      </c>
      <c r="O1562" s="63" t="s">
        <v>10614</v>
      </c>
      <c r="Q1562" s="61" t="s">
        <v>3667</v>
      </c>
    </row>
    <row r="1563" spans="12:17" ht="14.5" x14ac:dyDescent="0.35">
      <c r="L1563" s="61" t="s">
        <v>8346</v>
      </c>
      <c r="M1563" s="304" t="s">
        <v>16696</v>
      </c>
      <c r="N1563" s="62" t="s">
        <v>1424</v>
      </c>
      <c r="O1563" s="63" t="s">
        <v>247</v>
      </c>
      <c r="Q1563" s="61" t="s">
        <v>3668</v>
      </c>
    </row>
    <row r="1564" spans="12:17" ht="14.5" x14ac:dyDescent="0.35">
      <c r="L1564" s="61" t="s">
        <v>8347</v>
      </c>
      <c r="M1564" s="304" t="s">
        <v>16697</v>
      </c>
      <c r="N1564" s="62" t="s">
        <v>9799</v>
      </c>
      <c r="O1564" s="63" t="s">
        <v>6616</v>
      </c>
      <c r="Q1564" s="61" t="s">
        <v>3669</v>
      </c>
    </row>
    <row r="1565" spans="12:17" ht="14.5" x14ac:dyDescent="0.35">
      <c r="L1565" s="61" t="s">
        <v>8348</v>
      </c>
      <c r="M1565" s="304" t="s">
        <v>16698</v>
      </c>
      <c r="N1565" s="62" t="s">
        <v>9770</v>
      </c>
      <c r="O1565" s="63" t="s">
        <v>6632</v>
      </c>
      <c r="Q1565" s="61" t="s">
        <v>3670</v>
      </c>
    </row>
    <row r="1566" spans="12:17" ht="14.5" x14ac:dyDescent="0.35">
      <c r="L1566" s="61" t="s">
        <v>8349</v>
      </c>
      <c r="M1566" s="304" t="s">
        <v>16699</v>
      </c>
      <c r="N1566" s="62" t="s">
        <v>9774</v>
      </c>
      <c r="O1566" s="63" t="s">
        <v>6644</v>
      </c>
      <c r="Q1566" s="61" t="s">
        <v>3671</v>
      </c>
    </row>
    <row r="1567" spans="12:17" ht="14.5" x14ac:dyDescent="0.35">
      <c r="L1567" s="61" t="s">
        <v>8350</v>
      </c>
      <c r="M1567" s="304" t="s">
        <v>16700</v>
      </c>
      <c r="N1567" s="62" t="s">
        <v>9781</v>
      </c>
      <c r="O1567" s="63" t="s">
        <v>10605</v>
      </c>
      <c r="Q1567" s="61" t="s">
        <v>3672</v>
      </c>
    </row>
    <row r="1568" spans="12:17" ht="14.5" x14ac:dyDescent="0.35">
      <c r="L1568" s="61" t="s">
        <v>8351</v>
      </c>
      <c r="M1568" s="304" t="s">
        <v>16701</v>
      </c>
      <c r="N1568" s="62" t="s">
        <v>480</v>
      </c>
      <c r="O1568" s="63" t="s">
        <v>259</v>
      </c>
      <c r="Q1568" s="61" t="s">
        <v>3673</v>
      </c>
    </row>
    <row r="1569" spans="12:17" ht="14.5" x14ac:dyDescent="0.35">
      <c r="L1569" s="61" t="s">
        <v>8352</v>
      </c>
      <c r="M1569" s="304" t="s">
        <v>16702</v>
      </c>
      <c r="N1569" s="62" t="s">
        <v>9774</v>
      </c>
      <c r="O1569" s="63" t="s">
        <v>6645</v>
      </c>
      <c r="Q1569" s="61" t="s">
        <v>3674</v>
      </c>
    </row>
    <row r="1570" spans="12:17" ht="14.5" x14ac:dyDescent="0.35">
      <c r="L1570" s="61" t="s">
        <v>8353</v>
      </c>
      <c r="M1570" s="304" t="s">
        <v>16703</v>
      </c>
      <c r="N1570" s="62" t="s">
        <v>9792</v>
      </c>
      <c r="O1570" s="63" t="s">
        <v>260</v>
      </c>
      <c r="Q1570" s="61" t="s">
        <v>3675</v>
      </c>
    </row>
    <row r="1571" spans="12:17" ht="14.5" x14ac:dyDescent="0.35">
      <c r="L1571" s="61" t="s">
        <v>8354</v>
      </c>
      <c r="M1571" s="304" t="s">
        <v>16704</v>
      </c>
      <c r="N1571" s="62" t="s">
        <v>9797</v>
      </c>
      <c r="O1571" s="63" t="s">
        <v>10600</v>
      </c>
      <c r="Q1571" s="61" t="s">
        <v>3676</v>
      </c>
    </row>
    <row r="1572" spans="12:17" ht="14.5" x14ac:dyDescent="0.35">
      <c r="L1572" s="61" t="s">
        <v>8354</v>
      </c>
      <c r="M1572" s="304" t="s">
        <v>16705</v>
      </c>
      <c r="N1572" s="62" t="s">
        <v>9792</v>
      </c>
      <c r="O1572" s="63" t="s">
        <v>261</v>
      </c>
      <c r="Q1572" s="61" t="s">
        <v>3677</v>
      </c>
    </row>
    <row r="1573" spans="12:17" ht="14.5" x14ac:dyDescent="0.35">
      <c r="L1573" s="61" t="s">
        <v>8355</v>
      </c>
      <c r="M1573" s="304" t="s">
        <v>16706</v>
      </c>
      <c r="N1573" s="62" t="s">
        <v>9796</v>
      </c>
      <c r="O1573" s="63" t="s">
        <v>6640</v>
      </c>
      <c r="Q1573" s="61" t="s">
        <v>3678</v>
      </c>
    </row>
    <row r="1574" spans="12:17" ht="14.5" x14ac:dyDescent="0.35">
      <c r="L1574" s="61" t="s">
        <v>8356</v>
      </c>
      <c r="M1574" s="304" t="s">
        <v>16707</v>
      </c>
      <c r="N1574" s="62" t="s">
        <v>9796</v>
      </c>
      <c r="O1574" s="63" t="s">
        <v>6641</v>
      </c>
      <c r="Q1574" s="61" t="s">
        <v>11200</v>
      </c>
    </row>
    <row r="1575" spans="12:17" ht="14.5" x14ac:dyDescent="0.35">
      <c r="L1575" s="61" t="s">
        <v>8357</v>
      </c>
      <c r="M1575" s="304" t="s">
        <v>16708</v>
      </c>
      <c r="N1575" s="62" t="s">
        <v>9796</v>
      </c>
      <c r="O1575" s="63" t="s">
        <v>6642</v>
      </c>
      <c r="Q1575" s="61" t="s">
        <v>11201</v>
      </c>
    </row>
    <row r="1576" spans="12:17" ht="14.5" x14ac:dyDescent="0.35">
      <c r="L1576" s="61" t="s">
        <v>8358</v>
      </c>
      <c r="M1576" s="304" t="s">
        <v>16709</v>
      </c>
      <c r="N1576" s="62" t="s">
        <v>9783</v>
      </c>
      <c r="O1576" s="63" t="s">
        <v>10599</v>
      </c>
      <c r="Q1576" s="61" t="s">
        <v>11202</v>
      </c>
    </row>
    <row r="1577" spans="12:17" ht="14.5" x14ac:dyDescent="0.35">
      <c r="L1577" s="61" t="s">
        <v>8359</v>
      </c>
      <c r="M1577" s="304" t="s">
        <v>16710</v>
      </c>
      <c r="N1577" s="62" t="s">
        <v>9764</v>
      </c>
      <c r="O1577" s="63" t="s">
        <v>6639</v>
      </c>
      <c r="Q1577" s="61" t="s">
        <v>11203</v>
      </c>
    </row>
    <row r="1578" spans="12:17" ht="14.5" x14ac:dyDescent="0.35">
      <c r="L1578" s="61" t="s">
        <v>8360</v>
      </c>
      <c r="M1578" s="304" t="s">
        <v>16711</v>
      </c>
      <c r="N1578" s="62" t="s">
        <v>9740</v>
      </c>
      <c r="O1578" s="63" t="s">
        <v>10598</v>
      </c>
      <c r="Q1578" s="61" t="s">
        <v>11204</v>
      </c>
    </row>
    <row r="1579" spans="12:17" ht="14.5" x14ac:dyDescent="0.35">
      <c r="L1579" s="61" t="s">
        <v>8360</v>
      </c>
      <c r="M1579" s="304" t="s">
        <v>16712</v>
      </c>
      <c r="N1579" s="62" t="s">
        <v>9779</v>
      </c>
      <c r="O1579" s="63" t="s">
        <v>10608</v>
      </c>
      <c r="Q1579" s="61" t="s">
        <v>11205</v>
      </c>
    </row>
    <row r="1580" spans="12:17" ht="14.5" x14ac:dyDescent="0.35">
      <c r="L1580" s="61" t="s">
        <v>8361</v>
      </c>
      <c r="M1580" s="304" t="s">
        <v>16713</v>
      </c>
      <c r="N1580" s="62" t="s">
        <v>9790</v>
      </c>
      <c r="O1580" s="63" t="s">
        <v>6628</v>
      </c>
      <c r="Q1580" s="61" t="s">
        <v>11206</v>
      </c>
    </row>
    <row r="1581" spans="12:17" ht="14.5" x14ac:dyDescent="0.35">
      <c r="L1581" s="61" t="s">
        <v>8362</v>
      </c>
      <c r="M1581" s="304" t="s">
        <v>16714</v>
      </c>
      <c r="N1581" s="62" t="s">
        <v>9792</v>
      </c>
      <c r="O1581" s="63" t="s">
        <v>262</v>
      </c>
      <c r="Q1581" s="61" t="s">
        <v>11207</v>
      </c>
    </row>
    <row r="1582" spans="12:17" ht="14.5" x14ac:dyDescent="0.35">
      <c r="L1582" s="61" t="s">
        <v>8363</v>
      </c>
      <c r="M1582" s="304" t="s">
        <v>16715</v>
      </c>
      <c r="N1582" s="62" t="s">
        <v>9741</v>
      </c>
      <c r="O1582" s="63" t="s">
        <v>6616</v>
      </c>
      <c r="Q1582" s="61" t="s">
        <v>11208</v>
      </c>
    </row>
    <row r="1583" spans="12:17" ht="14.5" x14ac:dyDescent="0.35">
      <c r="L1583" s="61" t="s">
        <v>8363</v>
      </c>
      <c r="M1583" s="304" t="s">
        <v>16716</v>
      </c>
      <c r="N1583" s="62" t="s">
        <v>9783</v>
      </c>
      <c r="O1583" s="63" t="s">
        <v>6625</v>
      </c>
      <c r="Q1583" s="61" t="s">
        <v>11209</v>
      </c>
    </row>
    <row r="1584" spans="12:17" ht="14.5" x14ac:dyDescent="0.35">
      <c r="L1584" s="61" t="s">
        <v>8363</v>
      </c>
      <c r="M1584" s="304" t="s">
        <v>16717</v>
      </c>
      <c r="N1584" s="62" t="s">
        <v>9764</v>
      </c>
      <c r="O1584" s="63" t="s">
        <v>6640</v>
      </c>
      <c r="Q1584" s="61" t="s">
        <v>11210</v>
      </c>
    </row>
    <row r="1585" spans="12:17" ht="14.5" x14ac:dyDescent="0.35">
      <c r="L1585" s="61" t="s">
        <v>8364</v>
      </c>
      <c r="M1585" s="304" t="s">
        <v>16718</v>
      </c>
      <c r="N1585" s="62" t="s">
        <v>9741</v>
      </c>
      <c r="O1585" s="63" t="s">
        <v>6617</v>
      </c>
      <c r="Q1585" s="61" t="s">
        <v>11211</v>
      </c>
    </row>
    <row r="1586" spans="12:17" ht="14.5" x14ac:dyDescent="0.35">
      <c r="L1586" s="61" t="s">
        <v>8365</v>
      </c>
      <c r="M1586" s="304" t="s">
        <v>16719</v>
      </c>
      <c r="N1586" s="62" t="s">
        <v>9797</v>
      </c>
      <c r="O1586" s="63" t="s">
        <v>10601</v>
      </c>
      <c r="Q1586" s="61" t="s">
        <v>3690</v>
      </c>
    </row>
    <row r="1587" spans="12:17" ht="14.5" x14ac:dyDescent="0.35">
      <c r="L1587" s="61" t="s">
        <v>8366</v>
      </c>
      <c r="M1587" s="304" t="s">
        <v>16720</v>
      </c>
      <c r="N1587" s="62" t="s">
        <v>9797</v>
      </c>
      <c r="O1587" s="63" t="s">
        <v>10602</v>
      </c>
      <c r="Q1587" s="61" t="s">
        <v>3691</v>
      </c>
    </row>
    <row r="1588" spans="12:17" ht="14.5" x14ac:dyDescent="0.35">
      <c r="L1588" s="61" t="s">
        <v>8367</v>
      </c>
      <c r="M1588" s="304" t="s">
        <v>16721</v>
      </c>
      <c r="N1588" s="62" t="s">
        <v>4356</v>
      </c>
      <c r="O1588" s="63" t="s">
        <v>6620</v>
      </c>
      <c r="Q1588" s="61" t="s">
        <v>3692</v>
      </c>
    </row>
    <row r="1589" spans="12:17" ht="14.5" x14ac:dyDescent="0.35">
      <c r="L1589" s="61" t="s">
        <v>8368</v>
      </c>
      <c r="M1589" s="304" t="s">
        <v>16722</v>
      </c>
      <c r="N1589" s="62" t="s">
        <v>9784</v>
      </c>
      <c r="O1589" s="63" t="s">
        <v>10601</v>
      </c>
      <c r="Q1589" s="61" t="s">
        <v>3693</v>
      </c>
    </row>
    <row r="1590" spans="12:17" ht="14.5" x14ac:dyDescent="0.35">
      <c r="L1590" s="61" t="s">
        <v>8369</v>
      </c>
      <c r="M1590" s="304" t="s">
        <v>16723</v>
      </c>
      <c r="N1590" s="62" t="s">
        <v>9792</v>
      </c>
      <c r="O1590" s="63" t="s">
        <v>263</v>
      </c>
      <c r="Q1590" s="61" t="s">
        <v>3694</v>
      </c>
    </row>
    <row r="1591" spans="12:17" ht="14.5" x14ac:dyDescent="0.35">
      <c r="L1591" s="61" t="s">
        <v>8370</v>
      </c>
      <c r="M1591" s="304" t="s">
        <v>16724</v>
      </c>
      <c r="N1591" s="62" t="s">
        <v>9797</v>
      </c>
      <c r="O1591" s="63" t="s">
        <v>10603</v>
      </c>
      <c r="Q1591" s="61" t="s">
        <v>3695</v>
      </c>
    </row>
    <row r="1592" spans="12:17" ht="14.5" x14ac:dyDescent="0.35">
      <c r="L1592" s="61" t="s">
        <v>8371</v>
      </c>
      <c r="M1592" s="304" t="s">
        <v>16725</v>
      </c>
      <c r="N1592" s="62" t="s">
        <v>9765</v>
      </c>
      <c r="O1592" s="63" t="s">
        <v>6654</v>
      </c>
      <c r="Q1592" s="61" t="s">
        <v>3696</v>
      </c>
    </row>
    <row r="1593" spans="12:17" ht="14.5" x14ac:dyDescent="0.35">
      <c r="L1593" s="61" t="s">
        <v>8372</v>
      </c>
      <c r="M1593" s="304" t="s">
        <v>16726</v>
      </c>
      <c r="N1593" s="62" t="s">
        <v>9767</v>
      </c>
      <c r="O1593" s="63" t="s">
        <v>10580</v>
      </c>
      <c r="Q1593" s="61" t="s">
        <v>3697</v>
      </c>
    </row>
    <row r="1594" spans="12:17" ht="14.5" x14ac:dyDescent="0.35">
      <c r="L1594" s="61" t="s">
        <v>8372</v>
      </c>
      <c r="M1594" s="304" t="s">
        <v>16727</v>
      </c>
      <c r="N1594" s="62" t="s">
        <v>9782</v>
      </c>
      <c r="O1594" s="63" t="s">
        <v>6632</v>
      </c>
      <c r="Q1594" s="61" t="s">
        <v>3698</v>
      </c>
    </row>
    <row r="1595" spans="12:17" ht="14.5" x14ac:dyDescent="0.35">
      <c r="L1595" s="61" t="s">
        <v>8372</v>
      </c>
      <c r="M1595" s="304" t="s">
        <v>16728</v>
      </c>
      <c r="N1595" s="62" t="s">
        <v>9947</v>
      </c>
      <c r="O1595" s="63" t="s">
        <v>6632</v>
      </c>
      <c r="Q1595" s="61" t="s">
        <v>3699</v>
      </c>
    </row>
    <row r="1596" spans="12:17" ht="14.5" x14ac:dyDescent="0.35">
      <c r="L1596" s="61" t="s">
        <v>8372</v>
      </c>
      <c r="M1596" s="304" t="s">
        <v>16729</v>
      </c>
      <c r="N1596" s="62" t="s">
        <v>9791</v>
      </c>
      <c r="O1596" s="63" t="s">
        <v>6638</v>
      </c>
      <c r="Q1596" s="61" t="s">
        <v>3700</v>
      </c>
    </row>
    <row r="1597" spans="12:17" ht="14.5" x14ac:dyDescent="0.35">
      <c r="L1597" s="61" t="s">
        <v>8372</v>
      </c>
      <c r="M1597" s="304" t="s">
        <v>16730</v>
      </c>
      <c r="N1597" s="62" t="s">
        <v>9748</v>
      </c>
      <c r="O1597" s="63" t="s">
        <v>6639</v>
      </c>
      <c r="Q1597" s="61" t="s">
        <v>3701</v>
      </c>
    </row>
    <row r="1598" spans="12:17" ht="14.5" x14ac:dyDescent="0.35">
      <c r="L1598" s="61" t="s">
        <v>8372</v>
      </c>
      <c r="M1598" s="304" t="s">
        <v>16731</v>
      </c>
      <c r="N1598" s="62" t="s">
        <v>9772</v>
      </c>
      <c r="O1598" s="63" t="s">
        <v>6644</v>
      </c>
      <c r="Q1598" s="61" t="s">
        <v>3702</v>
      </c>
    </row>
    <row r="1599" spans="12:17" ht="14.5" x14ac:dyDescent="0.35">
      <c r="L1599" s="61" t="s">
        <v>8372</v>
      </c>
      <c r="M1599" s="304" t="s">
        <v>16732</v>
      </c>
      <c r="N1599" s="62" t="s">
        <v>9774</v>
      </c>
      <c r="O1599" s="63" t="s">
        <v>6646</v>
      </c>
      <c r="Q1599" s="61" t="s">
        <v>6422</v>
      </c>
    </row>
    <row r="1600" spans="12:17" ht="14.5" x14ac:dyDescent="0.35">
      <c r="L1600" s="61" t="s">
        <v>8372</v>
      </c>
      <c r="M1600" s="304" t="s">
        <v>16733</v>
      </c>
      <c r="N1600" s="62" t="s">
        <v>9765</v>
      </c>
      <c r="O1600" s="63" t="s">
        <v>6656</v>
      </c>
      <c r="Q1600" s="61" t="s">
        <v>9411</v>
      </c>
    </row>
    <row r="1601" spans="12:17" ht="14.5" x14ac:dyDescent="0.35">
      <c r="L1601" s="61" t="s">
        <v>8372</v>
      </c>
      <c r="M1601" s="304" t="s">
        <v>16734</v>
      </c>
      <c r="N1601" s="62" t="s">
        <v>9792</v>
      </c>
      <c r="O1601" s="63" t="s">
        <v>264</v>
      </c>
      <c r="Q1601" s="61" t="s">
        <v>9412</v>
      </c>
    </row>
    <row r="1602" spans="12:17" ht="14.5" x14ac:dyDescent="0.35">
      <c r="L1602" s="61" t="s">
        <v>6282</v>
      </c>
      <c r="M1602" s="304" t="s">
        <v>16735</v>
      </c>
      <c r="N1602" s="62" t="s">
        <v>1424</v>
      </c>
      <c r="O1602" s="63" t="s">
        <v>259</v>
      </c>
      <c r="Q1602" s="61" t="s">
        <v>9413</v>
      </c>
    </row>
    <row r="1603" spans="12:17" ht="14.5" x14ac:dyDescent="0.35">
      <c r="L1603" s="61" t="s">
        <v>8373</v>
      </c>
      <c r="M1603" s="304" t="s">
        <v>16736</v>
      </c>
      <c r="N1603" s="62" t="s">
        <v>1424</v>
      </c>
      <c r="O1603" s="63" t="s">
        <v>265</v>
      </c>
      <c r="Q1603" s="61" t="s">
        <v>9414</v>
      </c>
    </row>
    <row r="1604" spans="12:17" ht="14.5" x14ac:dyDescent="0.35">
      <c r="L1604" s="61" t="s">
        <v>8374</v>
      </c>
      <c r="M1604" s="304" t="s">
        <v>16737</v>
      </c>
      <c r="N1604" s="62" t="s">
        <v>4356</v>
      </c>
      <c r="O1604" s="63" t="s">
        <v>6621</v>
      </c>
      <c r="Q1604" s="61" t="s">
        <v>9415</v>
      </c>
    </row>
    <row r="1605" spans="12:17" ht="14.5" x14ac:dyDescent="0.35">
      <c r="L1605" s="61" t="s">
        <v>8375</v>
      </c>
      <c r="M1605" s="304" t="s">
        <v>16738</v>
      </c>
      <c r="N1605" s="62" t="s">
        <v>9747</v>
      </c>
      <c r="O1605" s="63" t="s">
        <v>10614</v>
      </c>
      <c r="Q1605" s="61" t="s">
        <v>9416</v>
      </c>
    </row>
    <row r="1606" spans="12:17" ht="14.5" x14ac:dyDescent="0.35">
      <c r="L1606" s="61" t="s">
        <v>8376</v>
      </c>
      <c r="M1606" s="304" t="s">
        <v>16739</v>
      </c>
      <c r="N1606" s="62" t="s">
        <v>9785</v>
      </c>
      <c r="O1606" s="63" t="s">
        <v>265</v>
      </c>
      <c r="Q1606" s="61" t="s">
        <v>9417</v>
      </c>
    </row>
    <row r="1607" spans="12:17" ht="14.5" x14ac:dyDescent="0.35">
      <c r="L1607" s="61" t="s">
        <v>8377</v>
      </c>
      <c r="M1607" s="304" t="s">
        <v>16740</v>
      </c>
      <c r="N1607" s="62" t="s">
        <v>9947</v>
      </c>
      <c r="O1607" s="63" t="s">
        <v>6633</v>
      </c>
      <c r="Q1607" s="61" t="s">
        <v>9418</v>
      </c>
    </row>
    <row r="1608" spans="12:17" ht="14.5" x14ac:dyDescent="0.35">
      <c r="L1608" s="61" t="s">
        <v>8378</v>
      </c>
      <c r="M1608" s="304" t="s">
        <v>16741</v>
      </c>
      <c r="N1608" s="62" t="s">
        <v>481</v>
      </c>
      <c r="O1608" s="63" t="s">
        <v>10573</v>
      </c>
      <c r="Q1608" s="61" t="s">
        <v>9419</v>
      </c>
    </row>
    <row r="1609" spans="12:17" ht="14.5" x14ac:dyDescent="0.35">
      <c r="L1609" s="61" t="s">
        <v>8379</v>
      </c>
      <c r="M1609" s="304" t="s">
        <v>16742</v>
      </c>
      <c r="N1609" s="62" t="s">
        <v>9763</v>
      </c>
      <c r="O1609" s="63" t="s">
        <v>6647</v>
      </c>
      <c r="Q1609" s="61" t="s">
        <v>9420</v>
      </c>
    </row>
    <row r="1610" spans="12:17" ht="14.5" x14ac:dyDescent="0.35">
      <c r="L1610" s="61" t="s">
        <v>8380</v>
      </c>
      <c r="M1610" s="304" t="s">
        <v>16743</v>
      </c>
      <c r="N1610" s="62" t="s">
        <v>480</v>
      </c>
      <c r="O1610" s="63" t="s">
        <v>265</v>
      </c>
      <c r="Q1610" s="61" t="s">
        <v>9421</v>
      </c>
    </row>
    <row r="1611" spans="12:17" ht="14.5" x14ac:dyDescent="0.35">
      <c r="L1611" s="61" t="s">
        <v>8381</v>
      </c>
      <c r="M1611" s="304" t="s">
        <v>16744</v>
      </c>
      <c r="N1611" s="62" t="s">
        <v>9799</v>
      </c>
      <c r="O1611" s="63" t="s">
        <v>6617</v>
      </c>
      <c r="Q1611" s="61" t="s">
        <v>9422</v>
      </c>
    </row>
    <row r="1612" spans="12:17" ht="14.5" x14ac:dyDescent="0.35">
      <c r="L1612" s="61" t="s">
        <v>8382</v>
      </c>
      <c r="M1612" s="304" t="s">
        <v>16745</v>
      </c>
      <c r="N1612" s="62" t="s">
        <v>9781</v>
      </c>
      <c r="O1612" s="63" t="s">
        <v>10606</v>
      </c>
      <c r="Q1612" s="61" t="s">
        <v>9423</v>
      </c>
    </row>
    <row r="1613" spans="12:17" ht="14.5" x14ac:dyDescent="0.35">
      <c r="L1613" s="61" t="s">
        <v>8383</v>
      </c>
      <c r="M1613" s="304" t="s">
        <v>16746</v>
      </c>
      <c r="N1613" s="62" t="s">
        <v>9738</v>
      </c>
      <c r="O1613" s="63" t="s">
        <v>2243</v>
      </c>
      <c r="Q1613" s="61" t="s">
        <v>9424</v>
      </c>
    </row>
    <row r="1614" spans="12:17" ht="14.5" x14ac:dyDescent="0.35">
      <c r="L1614" s="61" t="s">
        <v>8384</v>
      </c>
      <c r="M1614" s="304" t="s">
        <v>16747</v>
      </c>
      <c r="N1614" s="62" t="s">
        <v>9741</v>
      </c>
      <c r="O1614" s="63" t="s">
        <v>6619</v>
      </c>
      <c r="Q1614" s="61" t="s">
        <v>7501</v>
      </c>
    </row>
    <row r="1615" spans="12:17" ht="14.5" x14ac:dyDescent="0.35">
      <c r="L1615" s="61" t="s">
        <v>8385</v>
      </c>
      <c r="M1615" s="304" t="s">
        <v>16748</v>
      </c>
      <c r="N1615" s="62" t="s">
        <v>9947</v>
      </c>
      <c r="O1615" s="63" t="s">
        <v>6637</v>
      </c>
      <c r="Q1615" s="61" t="s">
        <v>7502</v>
      </c>
    </row>
    <row r="1616" spans="12:17" ht="14.5" x14ac:dyDescent="0.35">
      <c r="L1616" s="61" t="s">
        <v>8386</v>
      </c>
      <c r="M1616" s="304" t="s">
        <v>16749</v>
      </c>
      <c r="N1616" s="62" t="s">
        <v>9766</v>
      </c>
      <c r="O1616" s="63" t="s">
        <v>6615</v>
      </c>
      <c r="Q1616" s="61" t="s">
        <v>7503</v>
      </c>
    </row>
    <row r="1617" spans="12:17" ht="14.5" x14ac:dyDescent="0.35">
      <c r="L1617" s="61" t="s">
        <v>8386</v>
      </c>
      <c r="M1617" s="304" t="s">
        <v>16750</v>
      </c>
      <c r="N1617" s="62" t="s">
        <v>9748</v>
      </c>
      <c r="O1617" s="63" t="s">
        <v>6641</v>
      </c>
      <c r="Q1617" s="61" t="s">
        <v>7504</v>
      </c>
    </row>
    <row r="1618" spans="12:17" ht="14.5" x14ac:dyDescent="0.35">
      <c r="L1618" s="61" t="s">
        <v>8386</v>
      </c>
      <c r="M1618" s="304" t="s">
        <v>16751</v>
      </c>
      <c r="N1618" s="62" t="s">
        <v>9792</v>
      </c>
      <c r="O1618" s="63" t="s">
        <v>2244</v>
      </c>
      <c r="Q1618" s="61" t="s">
        <v>7505</v>
      </c>
    </row>
    <row r="1619" spans="12:17" ht="14.5" x14ac:dyDescent="0.35">
      <c r="L1619" s="61" t="s">
        <v>8387</v>
      </c>
      <c r="M1619" s="304" t="s">
        <v>16752</v>
      </c>
      <c r="N1619" s="62" t="s">
        <v>9764</v>
      </c>
      <c r="O1619" s="63" t="s">
        <v>6641</v>
      </c>
      <c r="Q1619" s="61" t="s">
        <v>7506</v>
      </c>
    </row>
    <row r="1620" spans="12:17" ht="14.5" x14ac:dyDescent="0.35">
      <c r="L1620" s="61" t="s">
        <v>8388</v>
      </c>
      <c r="M1620" s="304" t="s">
        <v>16753</v>
      </c>
      <c r="N1620" s="62" t="s">
        <v>4356</v>
      </c>
      <c r="O1620" s="63" t="s">
        <v>10599</v>
      </c>
      <c r="Q1620" s="61" t="s">
        <v>7507</v>
      </c>
    </row>
    <row r="1621" spans="12:17" ht="14.5" x14ac:dyDescent="0.35">
      <c r="L1621" s="61" t="s">
        <v>8389</v>
      </c>
      <c r="M1621" s="304" t="s">
        <v>16754</v>
      </c>
      <c r="N1621" s="62" t="s">
        <v>9786</v>
      </c>
      <c r="O1621" s="63" t="s">
        <v>6620</v>
      </c>
      <c r="Q1621" s="61" t="s">
        <v>7508</v>
      </c>
    </row>
    <row r="1622" spans="12:17" ht="14.5" x14ac:dyDescent="0.35">
      <c r="L1622" s="61" t="s">
        <v>8390</v>
      </c>
      <c r="M1622" s="304" t="s">
        <v>16755</v>
      </c>
      <c r="N1622" s="62" t="s">
        <v>9772</v>
      </c>
      <c r="O1622" s="63" t="s">
        <v>6645</v>
      </c>
      <c r="Q1622" s="61" t="s">
        <v>7509</v>
      </c>
    </row>
    <row r="1623" spans="12:17" ht="14.5" x14ac:dyDescent="0.35">
      <c r="L1623" s="61" t="s">
        <v>8391</v>
      </c>
      <c r="M1623" s="304" t="s">
        <v>16756</v>
      </c>
      <c r="N1623" s="62" t="s">
        <v>480</v>
      </c>
      <c r="O1623" s="63" t="s">
        <v>2245</v>
      </c>
      <c r="Q1623" s="61" t="s">
        <v>7510</v>
      </c>
    </row>
    <row r="1624" spans="12:17" ht="14.5" x14ac:dyDescent="0.35">
      <c r="L1624" s="61" t="s">
        <v>8392</v>
      </c>
      <c r="M1624" s="304" t="s">
        <v>16757</v>
      </c>
      <c r="N1624" s="62" t="s">
        <v>9766</v>
      </c>
      <c r="O1624" s="63" t="s">
        <v>10614</v>
      </c>
      <c r="Q1624" s="61" t="s">
        <v>7511</v>
      </c>
    </row>
    <row r="1625" spans="12:17" ht="14.5" x14ac:dyDescent="0.35">
      <c r="L1625" s="61" t="s">
        <v>8392</v>
      </c>
      <c r="M1625" s="304" t="s">
        <v>16758</v>
      </c>
      <c r="N1625" s="62" t="s">
        <v>9799</v>
      </c>
      <c r="O1625" s="63" t="s">
        <v>6618</v>
      </c>
      <c r="Q1625" s="61" t="s">
        <v>7512</v>
      </c>
    </row>
    <row r="1626" spans="12:17" ht="14.5" x14ac:dyDescent="0.35">
      <c r="L1626" s="61" t="s">
        <v>8392</v>
      </c>
      <c r="M1626" s="304" t="s">
        <v>16759</v>
      </c>
      <c r="N1626" s="62" t="s">
        <v>9745</v>
      </c>
      <c r="O1626" s="63" t="s">
        <v>6619</v>
      </c>
      <c r="Q1626" s="61" t="s">
        <v>7513</v>
      </c>
    </row>
    <row r="1627" spans="12:17" ht="14.5" x14ac:dyDescent="0.35">
      <c r="L1627" s="61" t="s">
        <v>8392</v>
      </c>
      <c r="M1627" s="304" t="s">
        <v>16760</v>
      </c>
      <c r="N1627" s="62" t="s">
        <v>9771</v>
      </c>
      <c r="O1627" s="63" t="s">
        <v>6621</v>
      </c>
      <c r="Q1627" s="61" t="s">
        <v>7514</v>
      </c>
    </row>
    <row r="1628" spans="12:17" ht="14.5" x14ac:dyDescent="0.35">
      <c r="L1628" s="61" t="s">
        <v>8392</v>
      </c>
      <c r="M1628" s="304" t="s">
        <v>16761</v>
      </c>
      <c r="N1628" s="62" t="s">
        <v>9739</v>
      </c>
      <c r="O1628" s="63" t="s">
        <v>10599</v>
      </c>
      <c r="Q1628" s="61" t="s">
        <v>7515</v>
      </c>
    </row>
    <row r="1629" spans="12:17" ht="14.5" x14ac:dyDescent="0.35">
      <c r="L1629" s="61" t="s">
        <v>8392</v>
      </c>
      <c r="M1629" s="304" t="s">
        <v>16762</v>
      </c>
      <c r="N1629" s="62" t="s">
        <v>9772</v>
      </c>
      <c r="O1629" s="63" t="s">
        <v>6646</v>
      </c>
      <c r="Q1629" s="61" t="s">
        <v>7516</v>
      </c>
    </row>
    <row r="1630" spans="12:17" ht="14.5" x14ac:dyDescent="0.35">
      <c r="L1630" s="61" t="s">
        <v>8393</v>
      </c>
      <c r="M1630" s="304" t="s">
        <v>16763</v>
      </c>
      <c r="N1630" s="62" t="s">
        <v>9766</v>
      </c>
      <c r="O1630" s="63" t="s">
        <v>10615</v>
      </c>
      <c r="Q1630" s="61" t="s">
        <v>7517</v>
      </c>
    </row>
    <row r="1631" spans="12:17" ht="14.5" x14ac:dyDescent="0.35">
      <c r="L1631" s="61" t="s">
        <v>8394</v>
      </c>
      <c r="M1631" s="304" t="s">
        <v>16764</v>
      </c>
      <c r="N1631" s="62" t="s">
        <v>9947</v>
      </c>
      <c r="O1631" s="63" t="s">
        <v>6634</v>
      </c>
      <c r="Q1631" s="61" t="s">
        <v>7518</v>
      </c>
    </row>
    <row r="1632" spans="12:17" ht="14.5" x14ac:dyDescent="0.35">
      <c r="L1632" s="61" t="s">
        <v>8395</v>
      </c>
      <c r="M1632" s="304" t="s">
        <v>16765</v>
      </c>
      <c r="N1632" s="62" t="s">
        <v>9787</v>
      </c>
      <c r="O1632" s="63" t="s">
        <v>6630</v>
      </c>
      <c r="Q1632" s="61" t="s">
        <v>7519</v>
      </c>
    </row>
    <row r="1633" spans="12:17" ht="14.5" x14ac:dyDescent="0.35">
      <c r="L1633" s="61" t="s">
        <v>6129</v>
      </c>
      <c r="M1633" s="304" t="s">
        <v>16766</v>
      </c>
      <c r="N1633" s="62" t="s">
        <v>9740</v>
      </c>
      <c r="O1633" s="63" t="s">
        <v>10600</v>
      </c>
      <c r="Q1633" s="61" t="s">
        <v>7520</v>
      </c>
    </row>
    <row r="1634" spans="12:17" ht="14.5" x14ac:dyDescent="0.35">
      <c r="L1634" s="61" t="s">
        <v>6129</v>
      </c>
      <c r="M1634" s="304" t="s">
        <v>16767</v>
      </c>
      <c r="N1634" s="62" t="s">
        <v>9784</v>
      </c>
      <c r="O1634" s="63" t="s">
        <v>10602</v>
      </c>
      <c r="Q1634" s="61" t="s">
        <v>7521</v>
      </c>
    </row>
    <row r="1635" spans="12:17" ht="14.5" x14ac:dyDescent="0.35">
      <c r="L1635" s="61" t="s">
        <v>6129</v>
      </c>
      <c r="M1635" s="304" t="s">
        <v>16768</v>
      </c>
      <c r="N1635" s="62" t="s">
        <v>9773</v>
      </c>
      <c r="O1635" s="63" t="s">
        <v>10608</v>
      </c>
      <c r="Q1635" s="61" t="s">
        <v>7522</v>
      </c>
    </row>
    <row r="1636" spans="12:17" ht="14.5" x14ac:dyDescent="0.35">
      <c r="L1636" s="61" t="s">
        <v>6129</v>
      </c>
      <c r="M1636" s="304" t="s">
        <v>16769</v>
      </c>
      <c r="N1636" s="62" t="s">
        <v>9741</v>
      </c>
      <c r="O1636" s="63" t="s">
        <v>6618</v>
      </c>
      <c r="Q1636" s="61" t="s">
        <v>7523</v>
      </c>
    </row>
    <row r="1637" spans="12:17" ht="14.5" x14ac:dyDescent="0.35">
      <c r="L1637" s="61" t="s">
        <v>6129</v>
      </c>
      <c r="M1637" s="304" t="s">
        <v>16770</v>
      </c>
      <c r="N1637" s="62" t="s">
        <v>9745</v>
      </c>
      <c r="O1637" s="63" t="s">
        <v>6620</v>
      </c>
      <c r="Q1637" s="61" t="s">
        <v>7524</v>
      </c>
    </row>
    <row r="1638" spans="12:17" ht="14.5" x14ac:dyDescent="0.35">
      <c r="L1638" s="61" t="s">
        <v>6129</v>
      </c>
      <c r="M1638" s="304" t="s">
        <v>16771</v>
      </c>
      <c r="N1638" s="62" t="s">
        <v>4356</v>
      </c>
      <c r="O1638" s="63" t="s">
        <v>6625</v>
      </c>
      <c r="Q1638" s="61" t="s">
        <v>7525</v>
      </c>
    </row>
    <row r="1639" spans="12:17" ht="14.5" x14ac:dyDescent="0.35">
      <c r="L1639" s="61" t="s">
        <v>6129</v>
      </c>
      <c r="M1639" s="304" t="s">
        <v>16772</v>
      </c>
      <c r="N1639" s="62" t="s">
        <v>9790</v>
      </c>
      <c r="O1639" s="63" t="s">
        <v>6630</v>
      </c>
      <c r="Q1639" s="61" t="s">
        <v>7526</v>
      </c>
    </row>
    <row r="1640" spans="12:17" ht="14.5" x14ac:dyDescent="0.35">
      <c r="L1640" s="61" t="s">
        <v>6129</v>
      </c>
      <c r="M1640" s="304" t="s">
        <v>16773</v>
      </c>
      <c r="N1640" s="62" t="s">
        <v>9782</v>
      </c>
      <c r="O1640" s="63" t="s">
        <v>6633</v>
      </c>
      <c r="Q1640" s="61" t="s">
        <v>7527</v>
      </c>
    </row>
    <row r="1641" spans="12:17" ht="14.5" x14ac:dyDescent="0.35">
      <c r="L1641" s="61" t="s">
        <v>6129</v>
      </c>
      <c r="M1641" s="304" t="s">
        <v>16774</v>
      </c>
      <c r="N1641" s="62" t="s">
        <v>9770</v>
      </c>
      <c r="O1641" s="63" t="s">
        <v>6633</v>
      </c>
      <c r="Q1641" s="61" t="s">
        <v>7528</v>
      </c>
    </row>
    <row r="1642" spans="12:17" ht="14.5" x14ac:dyDescent="0.35">
      <c r="L1642" s="61" t="s">
        <v>6129</v>
      </c>
      <c r="M1642" s="304" t="s">
        <v>16775</v>
      </c>
      <c r="N1642" s="62" t="s">
        <v>9947</v>
      </c>
      <c r="O1642" s="63" t="s">
        <v>6636</v>
      </c>
      <c r="Q1642" s="61" t="s">
        <v>7529</v>
      </c>
    </row>
    <row r="1643" spans="12:17" ht="14.5" x14ac:dyDescent="0.35">
      <c r="L1643" s="61" t="s">
        <v>6129</v>
      </c>
      <c r="M1643" s="304" t="s">
        <v>16776</v>
      </c>
      <c r="N1643" s="62" t="s">
        <v>9791</v>
      </c>
      <c r="O1643" s="63" t="s">
        <v>6639</v>
      </c>
      <c r="Q1643" s="61" t="s">
        <v>7530</v>
      </c>
    </row>
    <row r="1644" spans="12:17" ht="14.5" x14ac:dyDescent="0.35">
      <c r="L1644" s="61" t="s">
        <v>6129</v>
      </c>
      <c r="M1644" s="304" t="s">
        <v>16777</v>
      </c>
      <c r="N1644" s="62" t="s">
        <v>9748</v>
      </c>
      <c r="O1644" s="63" t="s">
        <v>6640</v>
      </c>
      <c r="Q1644" s="61" t="s">
        <v>7531</v>
      </c>
    </row>
    <row r="1645" spans="12:17" ht="14.5" x14ac:dyDescent="0.35">
      <c r="L1645" s="61" t="s">
        <v>8396</v>
      </c>
      <c r="M1645" s="304" t="s">
        <v>16778</v>
      </c>
      <c r="N1645" s="62" t="s">
        <v>1424</v>
      </c>
      <c r="O1645" s="63" t="s">
        <v>2246</v>
      </c>
      <c r="Q1645" s="61" t="s">
        <v>7532</v>
      </c>
    </row>
    <row r="1646" spans="12:17" ht="14.5" x14ac:dyDescent="0.35">
      <c r="L1646" s="61" t="s">
        <v>8397</v>
      </c>
      <c r="M1646" s="304" t="s">
        <v>16779</v>
      </c>
      <c r="N1646" s="62" t="s">
        <v>4356</v>
      </c>
      <c r="O1646" s="63" t="s">
        <v>6628</v>
      </c>
      <c r="Q1646" s="61" t="s">
        <v>2056</v>
      </c>
    </row>
    <row r="1647" spans="12:17" ht="14.5" x14ac:dyDescent="0.35">
      <c r="L1647" s="61" t="s">
        <v>8398</v>
      </c>
      <c r="M1647" s="304" t="s">
        <v>16780</v>
      </c>
      <c r="N1647" s="62" t="s">
        <v>9771</v>
      </c>
      <c r="O1647" s="63" t="s">
        <v>10599</v>
      </c>
      <c r="Q1647" s="61" t="s">
        <v>2057</v>
      </c>
    </row>
    <row r="1648" spans="12:17" ht="14.5" x14ac:dyDescent="0.35">
      <c r="L1648" s="61" t="s">
        <v>8398</v>
      </c>
      <c r="M1648" s="304" t="s">
        <v>16781</v>
      </c>
      <c r="N1648" s="62" t="s">
        <v>9736</v>
      </c>
      <c r="O1648" s="63" t="s">
        <v>6625</v>
      </c>
      <c r="Q1648" s="61" t="s">
        <v>2058</v>
      </c>
    </row>
    <row r="1649" spans="12:17" ht="14.5" x14ac:dyDescent="0.35">
      <c r="L1649" s="61" t="s">
        <v>8398</v>
      </c>
      <c r="M1649" s="304" t="s">
        <v>16782</v>
      </c>
      <c r="N1649" s="62" t="s">
        <v>9746</v>
      </c>
      <c r="O1649" s="63" t="s">
        <v>6690</v>
      </c>
      <c r="Q1649" s="61" t="s">
        <v>2059</v>
      </c>
    </row>
    <row r="1650" spans="12:17" ht="14.5" x14ac:dyDescent="0.35">
      <c r="L1650" s="61" t="s">
        <v>8398</v>
      </c>
      <c r="M1650" s="304" t="s">
        <v>16783</v>
      </c>
      <c r="N1650" s="62" t="s">
        <v>9792</v>
      </c>
      <c r="O1650" s="63" t="s">
        <v>2247</v>
      </c>
      <c r="Q1650" s="61" t="s">
        <v>2060</v>
      </c>
    </row>
    <row r="1651" spans="12:17" ht="14.5" x14ac:dyDescent="0.35">
      <c r="L1651" s="61" t="s">
        <v>8399</v>
      </c>
      <c r="M1651" s="304" t="s">
        <v>16784</v>
      </c>
      <c r="N1651" s="62" t="s">
        <v>9792</v>
      </c>
      <c r="O1651" s="63" t="s">
        <v>2248</v>
      </c>
      <c r="Q1651" s="61" t="s">
        <v>2061</v>
      </c>
    </row>
    <row r="1652" spans="12:17" ht="14.5" x14ac:dyDescent="0.35">
      <c r="L1652" s="61" t="s">
        <v>8400</v>
      </c>
      <c r="M1652" s="304" t="s">
        <v>16785</v>
      </c>
      <c r="N1652" s="62" t="s">
        <v>9794</v>
      </c>
      <c r="O1652" s="63" t="s">
        <v>10586</v>
      </c>
      <c r="Q1652" s="61" t="s">
        <v>2062</v>
      </c>
    </row>
    <row r="1653" spans="12:17" ht="14.5" x14ac:dyDescent="0.35">
      <c r="L1653" s="61" t="s">
        <v>8401</v>
      </c>
      <c r="M1653" s="304" t="s">
        <v>16786</v>
      </c>
      <c r="N1653" s="62" t="s">
        <v>9792</v>
      </c>
      <c r="O1653" s="63" t="s">
        <v>2249</v>
      </c>
      <c r="Q1653" s="61" t="s">
        <v>2063</v>
      </c>
    </row>
    <row r="1654" spans="12:17" ht="14.5" x14ac:dyDescent="0.35">
      <c r="L1654" s="61" t="s">
        <v>8402</v>
      </c>
      <c r="M1654" s="304" t="s">
        <v>16787</v>
      </c>
      <c r="N1654" s="62" t="s">
        <v>9789</v>
      </c>
      <c r="O1654" s="63" t="s">
        <v>10615</v>
      </c>
      <c r="Q1654" s="61" t="s">
        <v>4297</v>
      </c>
    </row>
    <row r="1655" spans="12:17" ht="14.5" x14ac:dyDescent="0.35">
      <c r="L1655" s="61" t="s">
        <v>8402</v>
      </c>
      <c r="M1655" s="304" t="s">
        <v>16788</v>
      </c>
      <c r="N1655" s="62" t="s">
        <v>9786</v>
      </c>
      <c r="O1655" s="63" t="s">
        <v>6621</v>
      </c>
      <c r="Q1655" s="61" t="s">
        <v>2064</v>
      </c>
    </row>
    <row r="1656" spans="12:17" ht="14.5" x14ac:dyDescent="0.35">
      <c r="L1656" s="61" t="s">
        <v>8402</v>
      </c>
      <c r="M1656" s="304" t="s">
        <v>16789</v>
      </c>
      <c r="N1656" s="62" t="s">
        <v>9796</v>
      </c>
      <c r="O1656" s="63" t="s">
        <v>6644</v>
      </c>
      <c r="Q1656" s="61" t="s">
        <v>2065</v>
      </c>
    </row>
    <row r="1657" spans="12:17" ht="14.5" x14ac:dyDescent="0.35">
      <c r="L1657" s="61" t="s">
        <v>8402</v>
      </c>
      <c r="M1657" s="304" t="s">
        <v>16790</v>
      </c>
      <c r="N1657" s="62" t="s">
        <v>9774</v>
      </c>
      <c r="O1657" s="63" t="s">
        <v>6647</v>
      </c>
      <c r="Q1657" s="61" t="s">
        <v>2066</v>
      </c>
    </row>
    <row r="1658" spans="12:17" ht="14.5" x14ac:dyDescent="0.35">
      <c r="L1658" s="61" t="s">
        <v>8403</v>
      </c>
      <c r="M1658" s="304" t="s">
        <v>16791</v>
      </c>
      <c r="N1658" s="62" t="s">
        <v>9775</v>
      </c>
      <c r="O1658" s="63" t="s">
        <v>10586</v>
      </c>
      <c r="Q1658" s="61" t="s">
        <v>2067</v>
      </c>
    </row>
    <row r="1659" spans="12:17" ht="14.5" x14ac:dyDescent="0.35">
      <c r="L1659" s="61" t="s">
        <v>8404</v>
      </c>
      <c r="M1659" s="304" t="s">
        <v>16792</v>
      </c>
      <c r="N1659" s="62" t="s">
        <v>9784</v>
      </c>
      <c r="O1659" s="63" t="s">
        <v>10603</v>
      </c>
      <c r="Q1659" s="61" t="s">
        <v>2068</v>
      </c>
    </row>
    <row r="1660" spans="12:17" ht="14.5" x14ac:dyDescent="0.35">
      <c r="L1660" s="61" t="s">
        <v>8404</v>
      </c>
      <c r="M1660" s="304" t="s">
        <v>16793</v>
      </c>
      <c r="N1660" s="62" t="s">
        <v>9764</v>
      </c>
      <c r="O1660" s="63" t="s">
        <v>6642</v>
      </c>
      <c r="Q1660" s="61" t="s">
        <v>2069</v>
      </c>
    </row>
    <row r="1661" spans="12:17" ht="14.5" x14ac:dyDescent="0.35">
      <c r="L1661" s="61" t="s">
        <v>8405</v>
      </c>
      <c r="M1661" s="304" t="s">
        <v>16794</v>
      </c>
      <c r="N1661" s="62" t="s">
        <v>9799</v>
      </c>
      <c r="O1661" s="63" t="s">
        <v>6619</v>
      </c>
      <c r="Q1661" s="61" t="s">
        <v>2070</v>
      </c>
    </row>
    <row r="1662" spans="12:17" ht="14.5" x14ac:dyDescent="0.35">
      <c r="L1662" s="61" t="s">
        <v>8406</v>
      </c>
      <c r="M1662" s="304" t="s">
        <v>16795</v>
      </c>
      <c r="N1662" s="62" t="s">
        <v>9746</v>
      </c>
      <c r="O1662" s="63" t="s">
        <v>6691</v>
      </c>
      <c r="Q1662" s="61" t="s">
        <v>2071</v>
      </c>
    </row>
    <row r="1663" spans="12:17" ht="14.5" x14ac:dyDescent="0.35">
      <c r="L1663" s="61" t="s">
        <v>8407</v>
      </c>
      <c r="M1663" s="304" t="s">
        <v>16796</v>
      </c>
      <c r="N1663" s="62" t="s">
        <v>9770</v>
      </c>
      <c r="O1663" s="63" t="s">
        <v>6634</v>
      </c>
      <c r="Q1663" s="61" t="s">
        <v>2072</v>
      </c>
    </row>
    <row r="1664" spans="12:17" ht="14.5" x14ac:dyDescent="0.35">
      <c r="L1664" s="61" t="s">
        <v>8408</v>
      </c>
      <c r="M1664" s="304" t="s">
        <v>16797</v>
      </c>
      <c r="N1664" s="62" t="s">
        <v>9800</v>
      </c>
      <c r="O1664" s="63" t="s">
        <v>10590</v>
      </c>
      <c r="Q1664" s="61" t="s">
        <v>2073</v>
      </c>
    </row>
    <row r="1665" spans="12:17" ht="14.5" x14ac:dyDescent="0.35">
      <c r="L1665" s="61" t="s">
        <v>8409</v>
      </c>
      <c r="M1665" s="304" t="s">
        <v>16798</v>
      </c>
      <c r="N1665" s="62" t="s">
        <v>9787</v>
      </c>
      <c r="O1665" s="63" t="s">
        <v>6631</v>
      </c>
      <c r="Q1665" s="61" t="s">
        <v>2074</v>
      </c>
    </row>
    <row r="1666" spans="12:17" ht="14.5" x14ac:dyDescent="0.35">
      <c r="L1666" s="61" t="s">
        <v>8410</v>
      </c>
      <c r="M1666" s="304" t="s">
        <v>16799</v>
      </c>
      <c r="N1666" s="62" t="s">
        <v>9741</v>
      </c>
      <c r="O1666" s="63" t="s">
        <v>6620</v>
      </c>
      <c r="Q1666" s="61" t="s">
        <v>2075</v>
      </c>
    </row>
    <row r="1667" spans="12:17" ht="14.5" x14ac:dyDescent="0.35">
      <c r="L1667" s="61" t="s">
        <v>8411</v>
      </c>
      <c r="M1667" s="304" t="s">
        <v>16800</v>
      </c>
      <c r="N1667" s="62" t="s">
        <v>9765</v>
      </c>
      <c r="O1667" s="63" t="s">
        <v>6652</v>
      </c>
      <c r="Q1667" s="61" t="s">
        <v>2076</v>
      </c>
    </row>
    <row r="1668" spans="12:17" ht="14.5" x14ac:dyDescent="0.35">
      <c r="L1668" s="61" t="s">
        <v>8412</v>
      </c>
      <c r="M1668" s="304" t="s">
        <v>16801</v>
      </c>
      <c r="N1668" s="62" t="s">
        <v>9741</v>
      </c>
      <c r="O1668" s="63" t="s">
        <v>6621</v>
      </c>
      <c r="Q1668" s="61" t="s">
        <v>2077</v>
      </c>
    </row>
    <row r="1669" spans="12:17" ht="14.5" x14ac:dyDescent="0.35">
      <c r="L1669" s="61" t="s">
        <v>8413</v>
      </c>
      <c r="M1669" s="304" t="s">
        <v>16802</v>
      </c>
      <c r="N1669" s="62" t="s">
        <v>9787</v>
      </c>
      <c r="O1669" s="63" t="s">
        <v>6632</v>
      </c>
      <c r="Q1669" s="61" t="s">
        <v>2078</v>
      </c>
    </row>
    <row r="1670" spans="12:17" ht="14.5" x14ac:dyDescent="0.35">
      <c r="L1670" s="61" t="s">
        <v>8414</v>
      </c>
      <c r="M1670" s="304" t="s">
        <v>16803</v>
      </c>
      <c r="N1670" s="62" t="s">
        <v>9787</v>
      </c>
      <c r="O1670" s="63" t="s">
        <v>6633</v>
      </c>
      <c r="Q1670" s="61" t="s">
        <v>2079</v>
      </c>
    </row>
    <row r="1671" spans="12:17" ht="14.5" x14ac:dyDescent="0.35">
      <c r="L1671" s="61" t="s">
        <v>8415</v>
      </c>
      <c r="M1671" s="304" t="s">
        <v>16804</v>
      </c>
      <c r="N1671" s="62" t="s">
        <v>9740</v>
      </c>
      <c r="O1671" s="63" t="s">
        <v>10601</v>
      </c>
      <c r="Q1671" s="61" t="s">
        <v>2080</v>
      </c>
    </row>
    <row r="1672" spans="12:17" ht="14.5" x14ac:dyDescent="0.35">
      <c r="L1672" s="61" t="s">
        <v>8416</v>
      </c>
      <c r="M1672" s="304" t="s">
        <v>16805</v>
      </c>
      <c r="N1672" s="62" t="s">
        <v>9747</v>
      </c>
      <c r="O1672" s="63" t="s">
        <v>10615</v>
      </c>
      <c r="Q1672" s="61" t="s">
        <v>2081</v>
      </c>
    </row>
    <row r="1673" spans="12:17" ht="14.5" x14ac:dyDescent="0.35">
      <c r="L1673" s="61" t="s">
        <v>8417</v>
      </c>
      <c r="M1673" s="304" t="s">
        <v>16806</v>
      </c>
      <c r="N1673" s="62" t="s">
        <v>9783</v>
      </c>
      <c r="O1673" s="63" t="s">
        <v>6628</v>
      </c>
      <c r="Q1673" s="61" t="s">
        <v>2082</v>
      </c>
    </row>
    <row r="1674" spans="12:17" ht="14.5" x14ac:dyDescent="0.35">
      <c r="L1674" s="61" t="s">
        <v>8418</v>
      </c>
      <c r="M1674" s="304" t="s">
        <v>16807</v>
      </c>
      <c r="N1674" s="62" t="s">
        <v>9771</v>
      </c>
      <c r="O1674" s="63" t="s">
        <v>6625</v>
      </c>
      <c r="Q1674" s="61" t="s">
        <v>2083</v>
      </c>
    </row>
    <row r="1675" spans="12:17" ht="14.5" x14ac:dyDescent="0.35">
      <c r="L1675" s="61" t="s">
        <v>8418</v>
      </c>
      <c r="M1675" s="304" t="s">
        <v>16808</v>
      </c>
      <c r="N1675" s="62" t="s">
        <v>9736</v>
      </c>
      <c r="O1675" s="63" t="s">
        <v>6628</v>
      </c>
      <c r="Q1675" s="61" t="s">
        <v>2084</v>
      </c>
    </row>
    <row r="1676" spans="12:17" ht="14.5" x14ac:dyDescent="0.35">
      <c r="L1676" s="61" t="s">
        <v>8418</v>
      </c>
      <c r="M1676" s="304" t="s">
        <v>16809</v>
      </c>
      <c r="N1676" s="62" t="s">
        <v>9791</v>
      </c>
      <c r="O1676" s="63" t="s">
        <v>6640</v>
      </c>
      <c r="Q1676" s="61" t="s">
        <v>2085</v>
      </c>
    </row>
    <row r="1677" spans="12:17" ht="14.5" x14ac:dyDescent="0.35">
      <c r="L1677" s="61" t="s">
        <v>8419</v>
      </c>
      <c r="M1677" s="304" t="s">
        <v>16810</v>
      </c>
      <c r="N1677" s="62" t="s">
        <v>9765</v>
      </c>
      <c r="O1677" s="63" t="s">
        <v>6657</v>
      </c>
      <c r="Q1677" s="61" t="s">
        <v>2086</v>
      </c>
    </row>
    <row r="1678" spans="12:17" ht="14.5" x14ac:dyDescent="0.35">
      <c r="L1678" s="61" t="s">
        <v>8420</v>
      </c>
      <c r="M1678" s="304" t="s">
        <v>16811</v>
      </c>
      <c r="N1678" s="62" t="s">
        <v>9789</v>
      </c>
      <c r="O1678" s="63" t="s">
        <v>6615</v>
      </c>
      <c r="Q1678" s="61" t="s">
        <v>2087</v>
      </c>
    </row>
    <row r="1679" spans="12:17" ht="14.5" x14ac:dyDescent="0.35">
      <c r="L1679" s="61" t="s">
        <v>8420</v>
      </c>
      <c r="M1679" s="304" t="s">
        <v>16812</v>
      </c>
      <c r="N1679" s="62" t="s">
        <v>9746</v>
      </c>
      <c r="O1679" s="63" t="s">
        <v>3933</v>
      </c>
      <c r="Q1679" s="61" t="s">
        <v>2088</v>
      </c>
    </row>
    <row r="1680" spans="12:17" ht="14.5" x14ac:dyDescent="0.35">
      <c r="L1680" s="61" t="s">
        <v>8421</v>
      </c>
      <c r="M1680" s="304" t="s">
        <v>16813</v>
      </c>
      <c r="N1680" s="62" t="s">
        <v>9792</v>
      </c>
      <c r="O1680" s="63" t="s">
        <v>2250</v>
      </c>
      <c r="Q1680" s="61" t="s">
        <v>2089</v>
      </c>
    </row>
    <row r="1681" spans="12:17" ht="14.5" x14ac:dyDescent="0.35">
      <c r="L1681" s="61" t="s">
        <v>8422</v>
      </c>
      <c r="M1681" s="304" t="s">
        <v>16814</v>
      </c>
      <c r="N1681" s="62" t="s">
        <v>9786</v>
      </c>
      <c r="O1681" s="63" t="s">
        <v>10599</v>
      </c>
      <c r="Q1681" s="61" t="s">
        <v>2090</v>
      </c>
    </row>
    <row r="1682" spans="12:17" ht="14.5" x14ac:dyDescent="0.35">
      <c r="L1682" s="61" t="s">
        <v>8422</v>
      </c>
      <c r="M1682" s="304" t="s">
        <v>16815</v>
      </c>
      <c r="N1682" s="62" t="s">
        <v>9739</v>
      </c>
      <c r="O1682" s="63" t="s">
        <v>6625</v>
      </c>
      <c r="Q1682" s="61" t="s">
        <v>2091</v>
      </c>
    </row>
    <row r="1683" spans="12:17" ht="14.5" x14ac:dyDescent="0.35">
      <c r="L1683" s="61" t="s">
        <v>8422</v>
      </c>
      <c r="M1683" s="304" t="s">
        <v>16816</v>
      </c>
      <c r="N1683" s="62" t="s">
        <v>9771</v>
      </c>
      <c r="O1683" s="63" t="s">
        <v>6628</v>
      </c>
      <c r="Q1683" s="61" t="s">
        <v>2092</v>
      </c>
    </row>
    <row r="1684" spans="12:17" ht="14.5" x14ac:dyDescent="0.35">
      <c r="L1684" s="61" t="s">
        <v>8422</v>
      </c>
      <c r="M1684" s="304" t="s">
        <v>16817</v>
      </c>
      <c r="N1684" s="62" t="s">
        <v>9736</v>
      </c>
      <c r="O1684" s="63" t="s">
        <v>6630</v>
      </c>
      <c r="Q1684" s="61" t="s">
        <v>2093</v>
      </c>
    </row>
    <row r="1685" spans="12:17" ht="14.5" x14ac:dyDescent="0.35">
      <c r="L1685" s="61" t="s">
        <v>8422</v>
      </c>
      <c r="M1685" s="304" t="s">
        <v>16818</v>
      </c>
      <c r="N1685" s="62" t="s">
        <v>9790</v>
      </c>
      <c r="O1685" s="63" t="s">
        <v>6631</v>
      </c>
      <c r="Q1685" s="61" t="s">
        <v>2094</v>
      </c>
    </row>
    <row r="1686" spans="12:17" ht="14.5" x14ac:dyDescent="0.35">
      <c r="L1686" s="61" t="s">
        <v>8422</v>
      </c>
      <c r="M1686" s="304" t="s">
        <v>16819</v>
      </c>
      <c r="N1686" s="62" t="s">
        <v>9782</v>
      </c>
      <c r="O1686" s="63" t="s">
        <v>6634</v>
      </c>
      <c r="Q1686" s="61" t="s">
        <v>2095</v>
      </c>
    </row>
    <row r="1687" spans="12:17" ht="14.5" x14ac:dyDescent="0.35">
      <c r="L1687" s="61" t="s">
        <v>8422</v>
      </c>
      <c r="M1687" s="304" t="s">
        <v>16820</v>
      </c>
      <c r="N1687" s="62" t="s">
        <v>9947</v>
      </c>
      <c r="O1687" s="63" t="s">
        <v>6638</v>
      </c>
      <c r="Q1687" s="61" t="s">
        <v>2096</v>
      </c>
    </row>
    <row r="1688" spans="12:17" ht="14.5" x14ac:dyDescent="0.35">
      <c r="L1688" s="61" t="s">
        <v>8422</v>
      </c>
      <c r="M1688" s="304" t="s">
        <v>16821</v>
      </c>
      <c r="N1688" s="62" t="s">
        <v>9791</v>
      </c>
      <c r="O1688" s="63" t="s">
        <v>6641</v>
      </c>
      <c r="Q1688" s="61" t="s">
        <v>2097</v>
      </c>
    </row>
    <row r="1689" spans="12:17" ht="14.5" x14ac:dyDescent="0.35">
      <c r="L1689" s="61" t="s">
        <v>8422</v>
      </c>
      <c r="M1689" s="304" t="s">
        <v>16822</v>
      </c>
      <c r="N1689" s="62" t="s">
        <v>9748</v>
      </c>
      <c r="O1689" s="63" t="s">
        <v>6642</v>
      </c>
      <c r="Q1689" s="61" t="s">
        <v>2098</v>
      </c>
    </row>
    <row r="1690" spans="12:17" ht="14.5" x14ac:dyDescent="0.35">
      <c r="L1690" s="61" t="s">
        <v>8422</v>
      </c>
      <c r="M1690" s="304" t="s">
        <v>16823</v>
      </c>
      <c r="N1690" s="62" t="s">
        <v>9772</v>
      </c>
      <c r="O1690" s="63" t="s">
        <v>6647</v>
      </c>
      <c r="Q1690" s="61" t="s">
        <v>2099</v>
      </c>
    </row>
    <row r="1691" spans="12:17" ht="14.5" x14ac:dyDescent="0.35">
      <c r="L1691" s="61" t="s">
        <v>8422</v>
      </c>
      <c r="M1691" s="304" t="s">
        <v>16824</v>
      </c>
      <c r="N1691" s="62" t="s">
        <v>9765</v>
      </c>
      <c r="O1691" s="63" t="s">
        <v>6658</v>
      </c>
      <c r="Q1691" s="61" t="s">
        <v>2100</v>
      </c>
    </row>
    <row r="1692" spans="12:17" ht="14.5" x14ac:dyDescent="0.35">
      <c r="L1692" s="61" t="s">
        <v>8423</v>
      </c>
      <c r="M1692" s="304" t="s">
        <v>16825</v>
      </c>
      <c r="N1692" s="62" t="s">
        <v>9783</v>
      </c>
      <c r="O1692" s="63" t="s">
        <v>6630</v>
      </c>
      <c r="Q1692" s="61" t="s">
        <v>2101</v>
      </c>
    </row>
    <row r="1693" spans="12:17" ht="14.5" x14ac:dyDescent="0.35">
      <c r="L1693" s="61" t="s">
        <v>8424</v>
      </c>
      <c r="M1693" s="304" t="s">
        <v>16826</v>
      </c>
      <c r="N1693" s="62" t="s">
        <v>4356</v>
      </c>
      <c r="O1693" s="63" t="s">
        <v>6630</v>
      </c>
      <c r="Q1693" s="61" t="s">
        <v>2102</v>
      </c>
    </row>
    <row r="1694" spans="12:17" ht="14.5" x14ac:dyDescent="0.35">
      <c r="L1694" s="61" t="s">
        <v>11068</v>
      </c>
      <c r="M1694" s="304" t="s">
        <v>16827</v>
      </c>
      <c r="N1694" s="62" t="s">
        <v>9778</v>
      </c>
      <c r="O1694" s="63" t="s">
        <v>10593</v>
      </c>
      <c r="Q1694" s="61" t="s">
        <v>2103</v>
      </c>
    </row>
    <row r="1695" spans="12:17" ht="14.5" x14ac:dyDescent="0.35">
      <c r="L1695" s="61" t="s">
        <v>11069</v>
      </c>
      <c r="M1695" s="304" t="s">
        <v>16828</v>
      </c>
      <c r="N1695" s="62" t="s">
        <v>9771</v>
      </c>
      <c r="O1695" s="63" t="s">
        <v>6630</v>
      </c>
      <c r="Q1695" s="61" t="s">
        <v>2104</v>
      </c>
    </row>
    <row r="1696" spans="12:17" ht="14.5" x14ac:dyDescent="0.35">
      <c r="L1696" s="61" t="s">
        <v>11070</v>
      </c>
      <c r="M1696" s="304" t="s">
        <v>16829</v>
      </c>
      <c r="N1696" s="62" t="s">
        <v>9764</v>
      </c>
      <c r="O1696" s="63" t="s">
        <v>6644</v>
      </c>
      <c r="Q1696" s="61" t="s">
        <v>2105</v>
      </c>
    </row>
    <row r="1697" spans="12:17" ht="14.5" x14ac:dyDescent="0.35">
      <c r="L1697" s="61" t="s">
        <v>11071</v>
      </c>
      <c r="M1697" s="304" t="s">
        <v>16830</v>
      </c>
      <c r="N1697" s="62" t="s">
        <v>9786</v>
      </c>
      <c r="O1697" s="63" t="s">
        <v>6625</v>
      </c>
      <c r="Q1697" s="61" t="s">
        <v>2106</v>
      </c>
    </row>
    <row r="1698" spans="12:17" ht="14.5" x14ac:dyDescent="0.35">
      <c r="L1698" s="61" t="s">
        <v>11072</v>
      </c>
      <c r="M1698" s="304" t="s">
        <v>16831</v>
      </c>
      <c r="N1698" s="62" t="s">
        <v>9789</v>
      </c>
      <c r="O1698" s="63" t="s">
        <v>6616</v>
      </c>
      <c r="Q1698" s="61" t="s">
        <v>2107</v>
      </c>
    </row>
    <row r="1699" spans="12:17" ht="14.5" x14ac:dyDescent="0.35">
      <c r="L1699" s="61" t="s">
        <v>11072</v>
      </c>
      <c r="M1699" s="304" t="s">
        <v>16832</v>
      </c>
      <c r="N1699" s="62" t="s">
        <v>9745</v>
      </c>
      <c r="O1699" s="63" t="s">
        <v>6621</v>
      </c>
      <c r="Q1699" s="61" t="s">
        <v>2108</v>
      </c>
    </row>
    <row r="1700" spans="12:17" ht="14.5" x14ac:dyDescent="0.35">
      <c r="L1700" s="61" t="s">
        <v>11072</v>
      </c>
      <c r="M1700" s="304" t="s">
        <v>16833</v>
      </c>
      <c r="N1700" s="62" t="s">
        <v>9739</v>
      </c>
      <c r="O1700" s="63" t="s">
        <v>6628</v>
      </c>
      <c r="Q1700" s="61" t="s">
        <v>2109</v>
      </c>
    </row>
    <row r="1701" spans="12:17" ht="14.5" x14ac:dyDescent="0.35">
      <c r="L1701" s="61" t="s">
        <v>11072</v>
      </c>
      <c r="M1701" s="304" t="s">
        <v>16834</v>
      </c>
      <c r="N1701" s="62" t="s">
        <v>9771</v>
      </c>
      <c r="O1701" s="63" t="s">
        <v>6631</v>
      </c>
      <c r="Q1701" s="61" t="s">
        <v>2110</v>
      </c>
    </row>
    <row r="1702" spans="12:17" ht="14.5" x14ac:dyDescent="0.35">
      <c r="L1702" s="61" t="s">
        <v>11072</v>
      </c>
      <c r="M1702" s="304" t="s">
        <v>16835</v>
      </c>
      <c r="N1702" s="62" t="s">
        <v>9736</v>
      </c>
      <c r="O1702" s="63" t="s">
        <v>6631</v>
      </c>
      <c r="Q1702" s="61" t="s">
        <v>2111</v>
      </c>
    </row>
    <row r="1703" spans="12:17" ht="14.5" x14ac:dyDescent="0.35">
      <c r="L1703" s="61" t="s">
        <v>11072</v>
      </c>
      <c r="M1703" s="304" t="s">
        <v>16836</v>
      </c>
      <c r="N1703" s="62" t="s">
        <v>9748</v>
      </c>
      <c r="O1703" s="63" t="s">
        <v>6644</v>
      </c>
      <c r="Q1703" s="61" t="s">
        <v>2112</v>
      </c>
    </row>
    <row r="1704" spans="12:17" ht="14.5" x14ac:dyDescent="0.35">
      <c r="L1704" s="61" t="s">
        <v>11072</v>
      </c>
      <c r="M1704" s="304" t="s">
        <v>16837</v>
      </c>
      <c r="N1704" s="62" t="s">
        <v>9780</v>
      </c>
      <c r="O1704" s="63" t="s">
        <v>6645</v>
      </c>
      <c r="Q1704" s="61" t="s">
        <v>2113</v>
      </c>
    </row>
    <row r="1705" spans="12:17" ht="14.5" x14ac:dyDescent="0.35">
      <c r="L1705" s="61" t="s">
        <v>11072</v>
      </c>
      <c r="M1705" s="304" t="s">
        <v>16838</v>
      </c>
      <c r="N1705" s="62" t="s">
        <v>9796</v>
      </c>
      <c r="O1705" s="63" t="s">
        <v>6645</v>
      </c>
      <c r="Q1705" s="61" t="s">
        <v>2114</v>
      </c>
    </row>
    <row r="1706" spans="12:17" ht="14.5" x14ac:dyDescent="0.35">
      <c r="L1706" s="61" t="s">
        <v>11072</v>
      </c>
      <c r="M1706" s="304" t="s">
        <v>16839</v>
      </c>
      <c r="N1706" s="62" t="s">
        <v>9763</v>
      </c>
      <c r="O1706" s="63" t="s">
        <v>6648</v>
      </c>
      <c r="Q1706" s="61" t="s">
        <v>2115</v>
      </c>
    </row>
    <row r="1707" spans="12:17" ht="14.5" x14ac:dyDescent="0.35">
      <c r="L1707" s="61" t="s">
        <v>11072</v>
      </c>
      <c r="M1707" s="304" t="s">
        <v>16840</v>
      </c>
      <c r="N1707" s="62" t="s">
        <v>9765</v>
      </c>
      <c r="O1707" s="63" t="s">
        <v>6659</v>
      </c>
      <c r="Q1707" s="61" t="s">
        <v>2116</v>
      </c>
    </row>
    <row r="1708" spans="12:17" ht="14.5" x14ac:dyDescent="0.35">
      <c r="L1708" s="61" t="s">
        <v>11072</v>
      </c>
      <c r="M1708" s="304" t="s">
        <v>16841</v>
      </c>
      <c r="N1708" s="62" t="s">
        <v>9746</v>
      </c>
      <c r="O1708" s="63" t="s">
        <v>3934</v>
      </c>
      <c r="Q1708" s="61" t="s">
        <v>2117</v>
      </c>
    </row>
    <row r="1709" spans="12:17" ht="14.5" x14ac:dyDescent="0.35">
      <c r="L1709" s="61" t="s">
        <v>11072</v>
      </c>
      <c r="M1709" s="304" t="s">
        <v>16842</v>
      </c>
      <c r="N1709" s="62" t="s">
        <v>9792</v>
      </c>
      <c r="O1709" s="63" t="s">
        <v>2251</v>
      </c>
      <c r="Q1709" s="61" t="s">
        <v>2118</v>
      </c>
    </row>
    <row r="1710" spans="12:17" ht="14.5" x14ac:dyDescent="0.35">
      <c r="L1710" s="61" t="s">
        <v>11073</v>
      </c>
      <c r="M1710" s="304" t="s">
        <v>16843</v>
      </c>
      <c r="N1710" s="62" t="s">
        <v>9770</v>
      </c>
      <c r="O1710" s="63" t="s">
        <v>6636</v>
      </c>
      <c r="Q1710" s="61" t="s">
        <v>2119</v>
      </c>
    </row>
    <row r="1711" spans="12:17" ht="14.5" x14ac:dyDescent="0.35">
      <c r="L1711" s="61" t="s">
        <v>11074</v>
      </c>
      <c r="M1711" s="304" t="s">
        <v>16844</v>
      </c>
      <c r="N1711" s="62" t="s">
        <v>9771</v>
      </c>
      <c r="O1711" s="63" t="s">
        <v>6632</v>
      </c>
      <c r="Q1711" s="61" t="s">
        <v>2120</v>
      </c>
    </row>
    <row r="1712" spans="12:17" ht="14.5" x14ac:dyDescent="0.35">
      <c r="L1712" s="61" t="s">
        <v>11075</v>
      </c>
      <c r="M1712" s="304" t="s">
        <v>16845</v>
      </c>
      <c r="N1712" s="62" t="s">
        <v>9786</v>
      </c>
      <c r="O1712" s="63" t="s">
        <v>6628</v>
      </c>
      <c r="Q1712" s="61" t="s">
        <v>2121</v>
      </c>
    </row>
    <row r="1713" spans="12:17" ht="14.5" x14ac:dyDescent="0.35">
      <c r="L1713" s="61" t="s">
        <v>11076</v>
      </c>
      <c r="M1713" s="304" t="s">
        <v>16846</v>
      </c>
      <c r="N1713" s="62" t="s">
        <v>9747</v>
      </c>
      <c r="O1713" s="63" t="s">
        <v>6615</v>
      </c>
      <c r="Q1713" s="61" t="s">
        <v>2122</v>
      </c>
    </row>
    <row r="1714" spans="12:17" ht="14.5" x14ac:dyDescent="0.35">
      <c r="L1714" s="61" t="s">
        <v>11077</v>
      </c>
      <c r="M1714" s="304" t="s">
        <v>16847</v>
      </c>
      <c r="N1714" s="62" t="s">
        <v>9770</v>
      </c>
      <c r="O1714" s="63" t="s">
        <v>6637</v>
      </c>
      <c r="Q1714" s="61" t="s">
        <v>2123</v>
      </c>
    </row>
    <row r="1715" spans="12:17" ht="14.5" x14ac:dyDescent="0.35">
      <c r="L1715" s="61" t="s">
        <v>11078</v>
      </c>
      <c r="M1715" s="304" t="s">
        <v>16848</v>
      </c>
      <c r="N1715" s="62" t="s">
        <v>9780</v>
      </c>
      <c r="O1715" s="63" t="s">
        <v>6646</v>
      </c>
      <c r="Q1715" s="61" t="s">
        <v>2124</v>
      </c>
    </row>
    <row r="1716" spans="12:17" ht="14.5" x14ac:dyDescent="0.35">
      <c r="L1716" s="61" t="s">
        <v>11079</v>
      </c>
      <c r="M1716" s="304" t="s">
        <v>16849</v>
      </c>
      <c r="N1716" s="62" t="s">
        <v>9745</v>
      </c>
      <c r="O1716" s="63" t="s">
        <v>10599</v>
      </c>
      <c r="Q1716" s="61" t="s">
        <v>2125</v>
      </c>
    </row>
    <row r="1717" spans="12:17" ht="14.5" x14ac:dyDescent="0.35">
      <c r="L1717" s="61" t="s">
        <v>11079</v>
      </c>
      <c r="M1717" s="304" t="s">
        <v>16850</v>
      </c>
      <c r="N1717" s="62" t="s">
        <v>9792</v>
      </c>
      <c r="O1717" s="63" t="s">
        <v>2252</v>
      </c>
      <c r="Q1717" s="61" t="s">
        <v>2126</v>
      </c>
    </row>
    <row r="1718" spans="12:17" ht="14.5" x14ac:dyDescent="0.35">
      <c r="L1718" s="61" t="s">
        <v>11080</v>
      </c>
      <c r="M1718" s="304" t="s">
        <v>16851</v>
      </c>
      <c r="N1718" s="62" t="s">
        <v>9765</v>
      </c>
      <c r="O1718" s="63" t="s">
        <v>6660</v>
      </c>
      <c r="Q1718" s="61" t="s">
        <v>2127</v>
      </c>
    </row>
    <row r="1719" spans="12:17" ht="14.5" x14ac:dyDescent="0.35">
      <c r="L1719" s="61" t="s">
        <v>11081</v>
      </c>
      <c r="M1719" s="304" t="s">
        <v>16852</v>
      </c>
      <c r="N1719" s="62" t="s">
        <v>9765</v>
      </c>
      <c r="O1719" s="63" t="s">
        <v>6661</v>
      </c>
      <c r="Q1719" s="61" t="s">
        <v>2128</v>
      </c>
    </row>
    <row r="1720" spans="12:17" ht="14.5" x14ac:dyDescent="0.35">
      <c r="L1720" s="61" t="s">
        <v>11082</v>
      </c>
      <c r="M1720" s="304" t="s">
        <v>16853</v>
      </c>
      <c r="N1720" s="62" t="s">
        <v>9745</v>
      </c>
      <c r="O1720" s="63" t="s">
        <v>6625</v>
      </c>
      <c r="Q1720" s="61" t="s">
        <v>2129</v>
      </c>
    </row>
    <row r="1721" spans="12:17" ht="14.5" x14ac:dyDescent="0.35">
      <c r="L1721" s="61" t="s">
        <v>11083</v>
      </c>
      <c r="M1721" s="304" t="s">
        <v>16854</v>
      </c>
      <c r="N1721" s="62" t="s">
        <v>9797</v>
      </c>
      <c r="O1721" s="63" t="s">
        <v>10604</v>
      </c>
      <c r="Q1721" s="61" t="s">
        <v>2130</v>
      </c>
    </row>
    <row r="1722" spans="12:17" ht="14.5" x14ac:dyDescent="0.35">
      <c r="L1722" s="61" t="s">
        <v>11083</v>
      </c>
      <c r="M1722" s="304" t="s">
        <v>16855</v>
      </c>
      <c r="N1722" s="62" t="s">
        <v>9798</v>
      </c>
      <c r="O1722" s="63" t="s">
        <v>10604</v>
      </c>
      <c r="Q1722" s="61" t="s">
        <v>2131</v>
      </c>
    </row>
    <row r="1723" spans="12:17" ht="14.5" x14ac:dyDescent="0.35">
      <c r="L1723" s="61" t="s">
        <v>11083</v>
      </c>
      <c r="M1723" s="304" t="s">
        <v>16856</v>
      </c>
      <c r="N1723" s="62" t="s">
        <v>9779</v>
      </c>
      <c r="O1723" s="63" t="s">
        <v>10610</v>
      </c>
      <c r="Q1723" s="61" t="s">
        <v>2132</v>
      </c>
    </row>
    <row r="1724" spans="12:17" ht="14.5" x14ac:dyDescent="0.35">
      <c r="L1724" s="61" t="s">
        <v>11083</v>
      </c>
      <c r="M1724" s="304" t="s">
        <v>16857</v>
      </c>
      <c r="N1724" s="62" t="s">
        <v>9747</v>
      </c>
      <c r="O1724" s="63" t="s">
        <v>6616</v>
      </c>
      <c r="Q1724" s="61" t="s">
        <v>2133</v>
      </c>
    </row>
    <row r="1725" spans="12:17" ht="14.5" x14ac:dyDescent="0.35">
      <c r="L1725" s="61" t="s">
        <v>11083</v>
      </c>
      <c r="M1725" s="304" t="s">
        <v>16858</v>
      </c>
      <c r="N1725" s="62" t="s">
        <v>9791</v>
      </c>
      <c r="O1725" s="63" t="s">
        <v>6642</v>
      </c>
      <c r="Q1725" s="61" t="s">
        <v>2134</v>
      </c>
    </row>
    <row r="1726" spans="12:17" ht="14.5" x14ac:dyDescent="0.35">
      <c r="L1726" s="61" t="s">
        <v>11083</v>
      </c>
      <c r="M1726" s="304" t="s">
        <v>16859</v>
      </c>
      <c r="N1726" s="62" t="s">
        <v>9772</v>
      </c>
      <c r="O1726" s="63" t="s">
        <v>6648</v>
      </c>
      <c r="Q1726" s="61" t="s">
        <v>2135</v>
      </c>
    </row>
    <row r="1727" spans="12:17" ht="14.5" x14ac:dyDescent="0.35">
      <c r="L1727" s="61" t="s">
        <v>11083</v>
      </c>
      <c r="M1727" s="304" t="s">
        <v>16860</v>
      </c>
      <c r="N1727" s="62" t="s">
        <v>9765</v>
      </c>
      <c r="O1727" s="63" t="s">
        <v>6663</v>
      </c>
      <c r="Q1727" s="61" t="s">
        <v>2136</v>
      </c>
    </row>
    <row r="1728" spans="12:17" ht="14.5" x14ac:dyDescent="0.35">
      <c r="L1728" s="61" t="s">
        <v>11084</v>
      </c>
      <c r="M1728" s="304" t="s">
        <v>16861</v>
      </c>
      <c r="N1728" s="62" t="s">
        <v>9773</v>
      </c>
      <c r="O1728" s="63" t="s">
        <v>10610</v>
      </c>
      <c r="Q1728" s="61" t="s">
        <v>2137</v>
      </c>
    </row>
    <row r="1729" spans="12:17" ht="14.5" x14ac:dyDescent="0.35">
      <c r="L1729" s="61" t="s">
        <v>11085</v>
      </c>
      <c r="M1729" s="304" t="s">
        <v>16862</v>
      </c>
      <c r="N1729" s="62" t="s">
        <v>9789</v>
      </c>
      <c r="O1729" s="63" t="s">
        <v>6617</v>
      </c>
      <c r="Q1729" s="61" t="s">
        <v>2138</v>
      </c>
    </row>
    <row r="1730" spans="12:17" ht="14.5" x14ac:dyDescent="0.35">
      <c r="L1730" s="61" t="s">
        <v>11085</v>
      </c>
      <c r="M1730" s="304" t="s">
        <v>16863</v>
      </c>
      <c r="N1730" s="62" t="s">
        <v>9796</v>
      </c>
      <c r="O1730" s="63" t="s">
        <v>2253</v>
      </c>
      <c r="Q1730" s="61" t="s">
        <v>2139</v>
      </c>
    </row>
    <row r="1731" spans="12:17" ht="14.5" x14ac:dyDescent="0.35">
      <c r="L1731" s="61" t="s">
        <v>11086</v>
      </c>
      <c r="M1731" s="304" t="s">
        <v>16864</v>
      </c>
      <c r="N1731" s="62" t="s">
        <v>480</v>
      </c>
      <c r="O1731" s="63" t="s">
        <v>2254</v>
      </c>
      <c r="Q1731" s="61" t="s">
        <v>2140</v>
      </c>
    </row>
    <row r="1732" spans="12:17" ht="14.5" x14ac:dyDescent="0.35">
      <c r="L1732" s="61" t="s">
        <v>11087</v>
      </c>
      <c r="M1732" s="304" t="s">
        <v>16865</v>
      </c>
      <c r="N1732" s="62" t="s">
        <v>9773</v>
      </c>
      <c r="O1732" s="63" t="s">
        <v>10612</v>
      </c>
      <c r="Q1732" s="61" t="s">
        <v>2141</v>
      </c>
    </row>
    <row r="1733" spans="12:17" ht="14.5" x14ac:dyDescent="0.35">
      <c r="L1733" s="61" t="s">
        <v>11087</v>
      </c>
      <c r="M1733" s="304" t="s">
        <v>16866</v>
      </c>
      <c r="N1733" s="62" t="s">
        <v>9745</v>
      </c>
      <c r="O1733" s="63" t="s">
        <v>6628</v>
      </c>
      <c r="Q1733" s="61" t="s">
        <v>2142</v>
      </c>
    </row>
    <row r="1734" spans="12:17" ht="14.5" x14ac:dyDescent="0.35">
      <c r="L1734" s="61" t="s">
        <v>11087</v>
      </c>
      <c r="M1734" s="304" t="s">
        <v>16867</v>
      </c>
      <c r="N1734" s="62" t="s">
        <v>9746</v>
      </c>
      <c r="O1734" s="63" t="s">
        <v>3935</v>
      </c>
      <c r="Q1734" s="61" t="s">
        <v>2143</v>
      </c>
    </row>
    <row r="1735" spans="12:17" ht="14.5" x14ac:dyDescent="0.35">
      <c r="L1735" s="61" t="s">
        <v>11087</v>
      </c>
      <c r="M1735" s="304" t="s">
        <v>16868</v>
      </c>
      <c r="N1735" s="62" t="s">
        <v>9792</v>
      </c>
      <c r="O1735" s="63" t="s">
        <v>2255</v>
      </c>
      <c r="Q1735" s="61" t="s">
        <v>2144</v>
      </c>
    </row>
    <row r="1736" spans="12:17" ht="14.5" x14ac:dyDescent="0.35">
      <c r="L1736" s="61" t="s">
        <v>11088</v>
      </c>
      <c r="M1736" s="304" t="s">
        <v>16869</v>
      </c>
      <c r="N1736" s="62" t="s">
        <v>9782</v>
      </c>
      <c r="O1736" s="63" t="s">
        <v>6636</v>
      </c>
      <c r="Q1736" s="61" t="s">
        <v>2145</v>
      </c>
    </row>
    <row r="1737" spans="12:17" ht="14.5" x14ac:dyDescent="0.35">
      <c r="L1737" s="61" t="s">
        <v>11089</v>
      </c>
      <c r="M1737" s="304" t="s">
        <v>16870</v>
      </c>
      <c r="N1737" s="62" t="s">
        <v>480</v>
      </c>
      <c r="O1737" s="63" t="s">
        <v>2256</v>
      </c>
      <c r="Q1737" s="61" t="s">
        <v>2146</v>
      </c>
    </row>
    <row r="1738" spans="12:17" ht="14.5" x14ac:dyDescent="0.35">
      <c r="L1738" s="61" t="s">
        <v>11090</v>
      </c>
      <c r="M1738" s="304" t="s">
        <v>16871</v>
      </c>
      <c r="N1738" s="62" t="s">
        <v>9736</v>
      </c>
      <c r="O1738" s="63" t="s">
        <v>6632</v>
      </c>
      <c r="Q1738" s="61" t="s">
        <v>2147</v>
      </c>
    </row>
    <row r="1739" spans="12:17" ht="14.5" x14ac:dyDescent="0.35">
      <c r="L1739" s="61" t="s">
        <v>11090</v>
      </c>
      <c r="M1739" s="304" t="s">
        <v>16872</v>
      </c>
      <c r="N1739" s="62" t="s">
        <v>9792</v>
      </c>
      <c r="O1739" s="63" t="s">
        <v>2257</v>
      </c>
      <c r="Q1739" s="61" t="s">
        <v>2148</v>
      </c>
    </row>
    <row r="1740" spans="12:17" ht="14.5" x14ac:dyDescent="0.35">
      <c r="L1740" s="61" t="s">
        <v>11091</v>
      </c>
      <c r="M1740" s="304" t="s">
        <v>16873</v>
      </c>
      <c r="N1740" s="62" t="s">
        <v>9767</v>
      </c>
      <c r="O1740" s="63" t="s">
        <v>10586</v>
      </c>
      <c r="Q1740" s="61" t="s">
        <v>2149</v>
      </c>
    </row>
    <row r="1741" spans="12:17" ht="14.5" x14ac:dyDescent="0.35">
      <c r="L1741" s="61" t="s">
        <v>11091</v>
      </c>
      <c r="M1741" s="304" t="s">
        <v>16874</v>
      </c>
      <c r="N1741" s="62" t="s">
        <v>9775</v>
      </c>
      <c r="O1741" s="63" t="s">
        <v>10588</v>
      </c>
      <c r="Q1741" s="61" t="s">
        <v>2150</v>
      </c>
    </row>
    <row r="1742" spans="12:17" ht="14.5" x14ac:dyDescent="0.35">
      <c r="L1742" s="61" t="s">
        <v>11091</v>
      </c>
      <c r="M1742" s="304" t="s">
        <v>16875</v>
      </c>
      <c r="N1742" s="62" t="s">
        <v>9800</v>
      </c>
      <c r="O1742" s="63" t="s">
        <v>10591</v>
      </c>
      <c r="Q1742" s="61" t="s">
        <v>2151</v>
      </c>
    </row>
    <row r="1743" spans="12:17" ht="14.5" x14ac:dyDescent="0.35">
      <c r="L1743" s="61" t="s">
        <v>11091</v>
      </c>
      <c r="M1743" s="304" t="s">
        <v>16876</v>
      </c>
      <c r="N1743" s="62" t="s">
        <v>9778</v>
      </c>
      <c r="O1743" s="63" t="s">
        <v>10594</v>
      </c>
      <c r="Q1743" s="61" t="s">
        <v>2152</v>
      </c>
    </row>
    <row r="1744" spans="12:17" ht="14.5" x14ac:dyDescent="0.35">
      <c r="L1744" s="61" t="s">
        <v>11091</v>
      </c>
      <c r="M1744" s="304" t="s">
        <v>16877</v>
      </c>
      <c r="N1744" s="62" t="s">
        <v>9784</v>
      </c>
      <c r="O1744" s="63" t="s">
        <v>10604</v>
      </c>
      <c r="Q1744" s="61" t="s">
        <v>2153</v>
      </c>
    </row>
    <row r="1745" spans="12:17" ht="14.5" x14ac:dyDescent="0.35">
      <c r="L1745" s="61" t="s">
        <v>11091</v>
      </c>
      <c r="M1745" s="304" t="s">
        <v>16878</v>
      </c>
      <c r="N1745" s="62" t="s">
        <v>9797</v>
      </c>
      <c r="O1745" s="63" t="s">
        <v>10605</v>
      </c>
      <c r="Q1745" s="61" t="s">
        <v>2154</v>
      </c>
    </row>
    <row r="1746" spans="12:17" ht="14.5" x14ac:dyDescent="0.35">
      <c r="L1746" s="61" t="s">
        <v>11091</v>
      </c>
      <c r="M1746" s="304" t="s">
        <v>16879</v>
      </c>
      <c r="N1746" s="62" t="s">
        <v>9798</v>
      </c>
      <c r="O1746" s="63" t="s">
        <v>10605</v>
      </c>
      <c r="Q1746" s="61" t="s">
        <v>2155</v>
      </c>
    </row>
    <row r="1747" spans="12:17" ht="14.5" x14ac:dyDescent="0.35">
      <c r="L1747" s="61" t="s">
        <v>11091</v>
      </c>
      <c r="M1747" s="304" t="s">
        <v>16880</v>
      </c>
      <c r="N1747" s="62" t="s">
        <v>9773</v>
      </c>
      <c r="O1747" s="63" t="s">
        <v>10613</v>
      </c>
      <c r="Q1747" s="61" t="s">
        <v>2156</v>
      </c>
    </row>
    <row r="1748" spans="12:17" ht="14.5" x14ac:dyDescent="0.35">
      <c r="L1748" s="61" t="s">
        <v>11091</v>
      </c>
      <c r="M1748" s="304" t="s">
        <v>16881</v>
      </c>
      <c r="N1748" s="62" t="s">
        <v>9766</v>
      </c>
      <c r="O1748" s="63" t="s">
        <v>6616</v>
      </c>
      <c r="Q1748" s="61" t="s">
        <v>2157</v>
      </c>
    </row>
    <row r="1749" spans="12:17" ht="14.5" x14ac:dyDescent="0.35">
      <c r="L1749" s="61" t="s">
        <v>11091</v>
      </c>
      <c r="M1749" s="304" t="s">
        <v>16882</v>
      </c>
      <c r="N1749" s="62" t="s">
        <v>9747</v>
      </c>
      <c r="O1749" s="63" t="s">
        <v>6617</v>
      </c>
      <c r="Q1749" s="61" t="s">
        <v>2158</v>
      </c>
    </row>
    <row r="1750" spans="12:17" ht="14.5" x14ac:dyDescent="0.35">
      <c r="L1750" s="61" t="s">
        <v>11091</v>
      </c>
      <c r="M1750" s="304" t="s">
        <v>16883</v>
      </c>
      <c r="N1750" s="62" t="s">
        <v>9799</v>
      </c>
      <c r="O1750" s="63" t="s">
        <v>6620</v>
      </c>
      <c r="Q1750" s="61" t="s">
        <v>2159</v>
      </c>
    </row>
    <row r="1751" spans="12:17" ht="14.5" x14ac:dyDescent="0.35">
      <c r="L1751" s="61" t="s">
        <v>11091</v>
      </c>
      <c r="M1751" s="304" t="s">
        <v>16884</v>
      </c>
      <c r="N1751" s="62" t="s">
        <v>9741</v>
      </c>
      <c r="O1751" s="63" t="s">
        <v>10599</v>
      </c>
      <c r="Q1751" s="61" t="s">
        <v>2160</v>
      </c>
    </row>
    <row r="1752" spans="12:17" ht="14.5" x14ac:dyDescent="0.35">
      <c r="L1752" s="61" t="s">
        <v>11091</v>
      </c>
      <c r="M1752" s="304" t="s">
        <v>16885</v>
      </c>
      <c r="N1752" s="62" t="s">
        <v>9739</v>
      </c>
      <c r="O1752" s="63" t="s">
        <v>6630</v>
      </c>
      <c r="Q1752" s="61" t="s">
        <v>7533</v>
      </c>
    </row>
    <row r="1753" spans="12:17" ht="14.5" x14ac:dyDescent="0.35">
      <c r="L1753" s="61" t="s">
        <v>11091</v>
      </c>
      <c r="M1753" s="304" t="s">
        <v>16886</v>
      </c>
      <c r="N1753" s="62" t="s">
        <v>9783</v>
      </c>
      <c r="O1753" s="63" t="s">
        <v>6631</v>
      </c>
      <c r="Q1753" s="61" t="s">
        <v>7534</v>
      </c>
    </row>
    <row r="1754" spans="12:17" ht="14.5" x14ac:dyDescent="0.35">
      <c r="L1754" s="61" t="s">
        <v>11091</v>
      </c>
      <c r="M1754" s="304" t="s">
        <v>16887</v>
      </c>
      <c r="N1754" s="62" t="s">
        <v>4356</v>
      </c>
      <c r="O1754" s="63" t="s">
        <v>6631</v>
      </c>
      <c r="Q1754" s="61" t="s">
        <v>7535</v>
      </c>
    </row>
    <row r="1755" spans="12:17" ht="14.5" x14ac:dyDescent="0.35">
      <c r="L1755" s="61" t="s">
        <v>11091</v>
      </c>
      <c r="M1755" s="304" t="s">
        <v>16888</v>
      </c>
      <c r="N1755" s="62" t="s">
        <v>9790</v>
      </c>
      <c r="O1755" s="63" t="s">
        <v>6632</v>
      </c>
      <c r="Q1755" s="61" t="s">
        <v>7536</v>
      </c>
    </row>
    <row r="1756" spans="12:17" ht="14.5" x14ac:dyDescent="0.35">
      <c r="L1756" s="61" t="s">
        <v>11091</v>
      </c>
      <c r="M1756" s="304" t="s">
        <v>16889</v>
      </c>
      <c r="N1756" s="62" t="s">
        <v>9771</v>
      </c>
      <c r="O1756" s="63" t="s">
        <v>6633</v>
      </c>
      <c r="Q1756" s="61" t="s">
        <v>7537</v>
      </c>
    </row>
    <row r="1757" spans="12:17" ht="14.5" x14ac:dyDescent="0.35">
      <c r="L1757" s="61" t="s">
        <v>11091</v>
      </c>
      <c r="M1757" s="304" t="s">
        <v>16890</v>
      </c>
      <c r="N1757" s="62" t="s">
        <v>9791</v>
      </c>
      <c r="O1757" s="63" t="s">
        <v>6644</v>
      </c>
      <c r="Q1757" s="61" t="s">
        <v>8178</v>
      </c>
    </row>
    <row r="1758" spans="12:17" ht="14.5" x14ac:dyDescent="0.35">
      <c r="L1758" s="61" t="s">
        <v>11091</v>
      </c>
      <c r="M1758" s="304" t="s">
        <v>16891</v>
      </c>
      <c r="N1758" s="62" t="s">
        <v>9764</v>
      </c>
      <c r="O1758" s="63" t="s">
        <v>6645</v>
      </c>
      <c r="Q1758" s="61" t="s">
        <v>7538</v>
      </c>
    </row>
    <row r="1759" spans="12:17" ht="14.5" x14ac:dyDescent="0.35">
      <c r="L1759" s="61" t="s">
        <v>11091</v>
      </c>
      <c r="M1759" s="304" t="s">
        <v>16892</v>
      </c>
      <c r="N1759" s="62" t="s">
        <v>9780</v>
      </c>
      <c r="O1759" s="63" t="s">
        <v>6647</v>
      </c>
      <c r="Q1759" s="61" t="s">
        <v>7539</v>
      </c>
    </row>
    <row r="1760" spans="12:17" ht="14.5" x14ac:dyDescent="0.35">
      <c r="L1760" s="61" t="s">
        <v>11091</v>
      </c>
      <c r="M1760" s="304" t="s">
        <v>16893</v>
      </c>
      <c r="N1760" s="62" t="s">
        <v>9774</v>
      </c>
      <c r="O1760" s="63" t="s">
        <v>6648</v>
      </c>
      <c r="Q1760" s="61" t="s">
        <v>7540</v>
      </c>
    </row>
    <row r="1761" spans="12:17" ht="14.5" x14ac:dyDescent="0.35">
      <c r="L1761" s="61" t="s">
        <v>11091</v>
      </c>
      <c r="M1761" s="304" t="s">
        <v>16894</v>
      </c>
      <c r="N1761" s="62" t="s">
        <v>9772</v>
      </c>
      <c r="O1761" s="63" t="s">
        <v>6649</v>
      </c>
      <c r="Q1761" s="61" t="s">
        <v>7541</v>
      </c>
    </row>
    <row r="1762" spans="12:17" ht="14.5" x14ac:dyDescent="0.35">
      <c r="L1762" s="61" t="s">
        <v>11091</v>
      </c>
      <c r="M1762" s="304" t="s">
        <v>16895</v>
      </c>
      <c r="N1762" s="62" t="s">
        <v>9765</v>
      </c>
      <c r="O1762" s="63" t="s">
        <v>6664</v>
      </c>
      <c r="Q1762" s="61" t="s">
        <v>7542</v>
      </c>
    </row>
    <row r="1763" spans="12:17" ht="14.5" x14ac:dyDescent="0.35">
      <c r="L1763" s="61" t="s">
        <v>11091</v>
      </c>
      <c r="M1763" s="304" t="s">
        <v>16896</v>
      </c>
      <c r="N1763" s="62" t="s">
        <v>9746</v>
      </c>
      <c r="O1763" s="63" t="s">
        <v>3936</v>
      </c>
      <c r="Q1763" s="61" t="s">
        <v>7543</v>
      </c>
    </row>
    <row r="1764" spans="12:17" ht="14.5" x14ac:dyDescent="0.35">
      <c r="L1764" s="61" t="s">
        <v>11092</v>
      </c>
      <c r="M1764" s="304" t="s">
        <v>16897</v>
      </c>
      <c r="N1764" s="62" t="s">
        <v>9784</v>
      </c>
      <c r="O1764" s="63" t="s">
        <v>10605</v>
      </c>
      <c r="Q1764" s="61" t="s">
        <v>7544</v>
      </c>
    </row>
    <row r="1765" spans="12:17" ht="14.5" x14ac:dyDescent="0.35">
      <c r="L1765" s="61" t="s">
        <v>11092</v>
      </c>
      <c r="M1765" s="304" t="s">
        <v>16898</v>
      </c>
      <c r="N1765" s="62" t="s">
        <v>9764</v>
      </c>
      <c r="O1765" s="63" t="s">
        <v>6646</v>
      </c>
      <c r="Q1765" s="61" t="s">
        <v>7545</v>
      </c>
    </row>
    <row r="1766" spans="12:17" ht="14.5" x14ac:dyDescent="0.35">
      <c r="L1766" s="61" t="s">
        <v>11092</v>
      </c>
      <c r="M1766" s="304" t="s">
        <v>16899</v>
      </c>
      <c r="N1766" s="62" t="s">
        <v>9763</v>
      </c>
      <c r="O1766" s="63" t="s">
        <v>6649</v>
      </c>
      <c r="Q1766" s="61" t="s">
        <v>7546</v>
      </c>
    </row>
    <row r="1767" spans="12:17" ht="14.5" x14ac:dyDescent="0.35">
      <c r="L1767" s="61" t="s">
        <v>11092</v>
      </c>
      <c r="M1767" s="304" t="s">
        <v>16900</v>
      </c>
      <c r="N1767" s="62" t="s">
        <v>9772</v>
      </c>
      <c r="O1767" s="63" t="s">
        <v>6651</v>
      </c>
      <c r="Q1767" s="61" t="s">
        <v>7547</v>
      </c>
    </row>
    <row r="1768" spans="12:17" ht="14.5" x14ac:dyDescent="0.35">
      <c r="L1768" s="61" t="s">
        <v>11093</v>
      </c>
      <c r="M1768" s="304" t="s">
        <v>16901</v>
      </c>
      <c r="N1768" s="62" t="s">
        <v>9792</v>
      </c>
      <c r="O1768" s="63" t="s">
        <v>2258</v>
      </c>
      <c r="Q1768" s="61" t="s">
        <v>7548</v>
      </c>
    </row>
    <row r="1769" spans="12:17" ht="14.5" x14ac:dyDescent="0.35">
      <c r="L1769" s="61" t="s">
        <v>11094</v>
      </c>
      <c r="M1769" s="304" t="s">
        <v>16902</v>
      </c>
      <c r="N1769" s="62" t="s">
        <v>9742</v>
      </c>
      <c r="O1769" s="63" t="s">
        <v>10573</v>
      </c>
      <c r="Q1769" s="61" t="s">
        <v>7549</v>
      </c>
    </row>
    <row r="1770" spans="12:17" ht="14.5" x14ac:dyDescent="0.35">
      <c r="L1770" s="61" t="s">
        <v>11095</v>
      </c>
      <c r="M1770" s="304" t="s">
        <v>16903</v>
      </c>
      <c r="N1770" s="62" t="s">
        <v>9739</v>
      </c>
      <c r="O1770" s="63" t="s">
        <v>6631</v>
      </c>
      <c r="Q1770" s="61" t="s">
        <v>7550</v>
      </c>
    </row>
    <row r="1771" spans="12:17" ht="14.5" x14ac:dyDescent="0.35">
      <c r="L1771" s="61" t="s">
        <v>11096</v>
      </c>
      <c r="M1771" s="304" t="s">
        <v>16904</v>
      </c>
      <c r="N1771" s="62" t="s">
        <v>9792</v>
      </c>
      <c r="O1771" s="63" t="s">
        <v>2259</v>
      </c>
      <c r="Q1771" s="61" t="s">
        <v>7551</v>
      </c>
    </row>
    <row r="1772" spans="12:17" ht="14.5" x14ac:dyDescent="0.35">
      <c r="L1772" s="61" t="s">
        <v>11097</v>
      </c>
      <c r="M1772" s="304" t="s">
        <v>16905</v>
      </c>
      <c r="N1772" s="62" t="s">
        <v>9779</v>
      </c>
      <c r="O1772" s="63" t="s">
        <v>10612</v>
      </c>
      <c r="Q1772" s="61" t="s">
        <v>7552</v>
      </c>
    </row>
    <row r="1773" spans="12:17" ht="14.5" x14ac:dyDescent="0.35">
      <c r="L1773" s="61" t="s">
        <v>11097</v>
      </c>
      <c r="M1773" s="304" t="s">
        <v>16906</v>
      </c>
      <c r="N1773" s="62" t="s">
        <v>9766</v>
      </c>
      <c r="O1773" s="63" t="s">
        <v>6617</v>
      </c>
      <c r="Q1773" s="61" t="s">
        <v>7553</v>
      </c>
    </row>
    <row r="1774" spans="12:17" ht="14.5" x14ac:dyDescent="0.35">
      <c r="L1774" s="61" t="s">
        <v>11097</v>
      </c>
      <c r="M1774" s="304" t="s">
        <v>16907</v>
      </c>
      <c r="N1774" s="62" t="s">
        <v>9770</v>
      </c>
      <c r="O1774" s="63" t="s">
        <v>6638</v>
      </c>
      <c r="Q1774" s="61" t="s">
        <v>7554</v>
      </c>
    </row>
    <row r="1775" spans="12:17" ht="14.5" x14ac:dyDescent="0.35">
      <c r="L1775" s="61" t="s">
        <v>11097</v>
      </c>
      <c r="M1775" s="304" t="s">
        <v>16908</v>
      </c>
      <c r="N1775" s="62" t="s">
        <v>9748</v>
      </c>
      <c r="O1775" s="63" t="s">
        <v>6645</v>
      </c>
      <c r="Q1775" s="61" t="s">
        <v>7555</v>
      </c>
    </row>
    <row r="1776" spans="12:17" ht="14.5" x14ac:dyDescent="0.35">
      <c r="L1776" s="61" t="s">
        <v>11097</v>
      </c>
      <c r="M1776" s="304" t="s">
        <v>16909</v>
      </c>
      <c r="N1776" s="62" t="s">
        <v>9772</v>
      </c>
      <c r="O1776" s="63" t="s">
        <v>6653</v>
      </c>
      <c r="Q1776" s="61" t="s">
        <v>7556</v>
      </c>
    </row>
    <row r="1777" spans="12:17" ht="14.5" x14ac:dyDescent="0.35">
      <c r="L1777" s="61" t="s">
        <v>11097</v>
      </c>
      <c r="M1777" s="304" t="s">
        <v>16910</v>
      </c>
      <c r="N1777" s="62" t="s">
        <v>9765</v>
      </c>
      <c r="O1777" s="63" t="s">
        <v>6666</v>
      </c>
      <c r="Q1777" s="61" t="s">
        <v>7557</v>
      </c>
    </row>
    <row r="1778" spans="12:17" ht="14.5" x14ac:dyDescent="0.35">
      <c r="L1778" s="61" t="s">
        <v>11098</v>
      </c>
      <c r="M1778" s="304" t="s">
        <v>16911</v>
      </c>
      <c r="N1778" s="62" t="s">
        <v>9792</v>
      </c>
      <c r="O1778" s="63" t="s">
        <v>2260</v>
      </c>
      <c r="Q1778" s="61" t="s">
        <v>7558</v>
      </c>
    </row>
    <row r="1779" spans="12:17" ht="14.5" x14ac:dyDescent="0.35">
      <c r="L1779" s="61" t="s">
        <v>11099</v>
      </c>
      <c r="M1779" s="304" t="s">
        <v>16912</v>
      </c>
      <c r="N1779" s="62" t="s">
        <v>9798</v>
      </c>
      <c r="O1779" s="63" t="s">
        <v>10606</v>
      </c>
      <c r="Q1779" s="61" t="s">
        <v>7559</v>
      </c>
    </row>
    <row r="1780" spans="12:17" ht="14.5" x14ac:dyDescent="0.35">
      <c r="L1780" s="61" t="s">
        <v>11099</v>
      </c>
      <c r="M1780" s="304" t="s">
        <v>16913</v>
      </c>
      <c r="N1780" s="62" t="s">
        <v>9781</v>
      </c>
      <c r="O1780" s="63" t="s">
        <v>10608</v>
      </c>
      <c r="Q1780" s="61" t="s">
        <v>7560</v>
      </c>
    </row>
    <row r="1781" spans="12:17" ht="14.5" x14ac:dyDescent="0.35">
      <c r="L1781" s="61" t="s">
        <v>11099</v>
      </c>
      <c r="M1781" s="304" t="s">
        <v>16914</v>
      </c>
      <c r="N1781" s="62" t="s">
        <v>9741</v>
      </c>
      <c r="O1781" s="63" t="s">
        <v>6625</v>
      </c>
      <c r="Q1781" s="61" t="s">
        <v>7561</v>
      </c>
    </row>
    <row r="1782" spans="12:17" ht="14.5" x14ac:dyDescent="0.35">
      <c r="L1782" s="61" t="s">
        <v>11099</v>
      </c>
      <c r="M1782" s="304" t="s">
        <v>16915</v>
      </c>
      <c r="N1782" s="62" t="s">
        <v>9783</v>
      </c>
      <c r="O1782" s="63" t="s">
        <v>6632</v>
      </c>
      <c r="Q1782" s="61" t="s">
        <v>7562</v>
      </c>
    </row>
    <row r="1783" spans="12:17" ht="14.5" x14ac:dyDescent="0.35">
      <c r="L1783" s="61" t="s">
        <v>11099</v>
      </c>
      <c r="M1783" s="304" t="s">
        <v>16916</v>
      </c>
      <c r="N1783" s="62" t="s">
        <v>9739</v>
      </c>
      <c r="O1783" s="63" t="s">
        <v>6632</v>
      </c>
      <c r="Q1783" s="61" t="s">
        <v>7563</v>
      </c>
    </row>
    <row r="1784" spans="12:17" ht="14.5" x14ac:dyDescent="0.35">
      <c r="L1784" s="61" t="s">
        <v>11099</v>
      </c>
      <c r="M1784" s="304" t="s">
        <v>16917</v>
      </c>
      <c r="N1784" s="62" t="s">
        <v>9782</v>
      </c>
      <c r="O1784" s="63" t="s">
        <v>6637</v>
      </c>
      <c r="Q1784" s="61" t="s">
        <v>7564</v>
      </c>
    </row>
    <row r="1785" spans="12:17" ht="14.5" x14ac:dyDescent="0.35">
      <c r="L1785" s="61" t="s">
        <v>11099</v>
      </c>
      <c r="M1785" s="304" t="s">
        <v>16918</v>
      </c>
      <c r="N1785" s="62" t="s">
        <v>9748</v>
      </c>
      <c r="O1785" s="63" t="s">
        <v>6646</v>
      </c>
      <c r="Q1785" s="61" t="s">
        <v>7565</v>
      </c>
    </row>
    <row r="1786" spans="12:17" ht="14.5" x14ac:dyDescent="0.35">
      <c r="L1786" s="61" t="s">
        <v>11099</v>
      </c>
      <c r="M1786" s="304" t="s">
        <v>16919</v>
      </c>
      <c r="N1786" s="62" t="s">
        <v>9764</v>
      </c>
      <c r="O1786" s="63" t="s">
        <v>6647</v>
      </c>
      <c r="Q1786" s="61" t="s">
        <v>7566</v>
      </c>
    </row>
    <row r="1787" spans="12:17" ht="14.5" x14ac:dyDescent="0.35">
      <c r="L1787" s="61" t="s">
        <v>11099</v>
      </c>
      <c r="M1787" s="304" t="s">
        <v>16920</v>
      </c>
      <c r="N1787" s="62" t="s">
        <v>9774</v>
      </c>
      <c r="O1787" s="63" t="s">
        <v>6649</v>
      </c>
      <c r="Q1787" s="61" t="s">
        <v>7567</v>
      </c>
    </row>
    <row r="1788" spans="12:17" ht="14.5" x14ac:dyDescent="0.35">
      <c r="L1788" s="61" t="s">
        <v>11099</v>
      </c>
      <c r="M1788" s="304" t="s">
        <v>16921</v>
      </c>
      <c r="N1788" s="62" t="s">
        <v>9765</v>
      </c>
      <c r="O1788" s="63" t="s">
        <v>6665</v>
      </c>
      <c r="Q1788" s="61" t="s">
        <v>7568</v>
      </c>
    </row>
    <row r="1789" spans="12:17" ht="14.5" x14ac:dyDescent="0.35">
      <c r="L1789" s="61" t="s">
        <v>11100</v>
      </c>
      <c r="M1789" s="304" t="s">
        <v>16922</v>
      </c>
      <c r="N1789" s="62" t="s">
        <v>9787</v>
      </c>
      <c r="O1789" s="63" t="s">
        <v>6634</v>
      </c>
      <c r="Q1789" s="61" t="s">
        <v>7569</v>
      </c>
    </row>
    <row r="1790" spans="12:17" ht="14.5" x14ac:dyDescent="0.35">
      <c r="L1790" s="61" t="s">
        <v>11101</v>
      </c>
      <c r="M1790" s="304" t="s">
        <v>16923</v>
      </c>
      <c r="N1790" s="62" t="s">
        <v>9746</v>
      </c>
      <c r="O1790" s="63" t="s">
        <v>3937</v>
      </c>
      <c r="Q1790" s="61" t="s">
        <v>7570</v>
      </c>
    </row>
    <row r="1791" spans="12:17" ht="14.5" x14ac:dyDescent="0.35">
      <c r="L1791" s="61" t="s">
        <v>11102</v>
      </c>
      <c r="M1791" s="304" t="s">
        <v>16924</v>
      </c>
      <c r="N1791" s="62" t="s">
        <v>9739</v>
      </c>
      <c r="O1791" s="63" t="s">
        <v>6633</v>
      </c>
      <c r="Q1791" s="61" t="s">
        <v>7571</v>
      </c>
    </row>
    <row r="1792" spans="12:17" ht="14.5" x14ac:dyDescent="0.35">
      <c r="L1792" s="61" t="s">
        <v>11103</v>
      </c>
      <c r="M1792" s="304" t="s">
        <v>16925</v>
      </c>
      <c r="N1792" s="62" t="s">
        <v>9782</v>
      </c>
      <c r="O1792" s="63" t="s">
        <v>6638</v>
      </c>
      <c r="Q1792" s="61" t="s">
        <v>7572</v>
      </c>
    </row>
    <row r="1793" spans="12:17" ht="14.5" x14ac:dyDescent="0.35">
      <c r="L1793" s="61" t="s">
        <v>11104</v>
      </c>
      <c r="M1793" s="304" t="s">
        <v>16926</v>
      </c>
      <c r="N1793" s="62" t="s">
        <v>9778</v>
      </c>
      <c r="O1793" s="63" t="s">
        <v>2261</v>
      </c>
      <c r="Q1793" s="61" t="s">
        <v>7573</v>
      </c>
    </row>
    <row r="1794" spans="12:17" ht="14.5" x14ac:dyDescent="0.35">
      <c r="L1794" s="61" t="s">
        <v>11105</v>
      </c>
      <c r="M1794" s="304" t="s">
        <v>16927</v>
      </c>
      <c r="N1794" s="62" t="s">
        <v>9740</v>
      </c>
      <c r="O1794" s="63" t="s">
        <v>10602</v>
      </c>
      <c r="Q1794" s="61" t="s">
        <v>7574</v>
      </c>
    </row>
    <row r="1795" spans="12:17" ht="14.5" x14ac:dyDescent="0.35">
      <c r="L1795" s="61" t="s">
        <v>11106</v>
      </c>
      <c r="M1795" s="304" t="s">
        <v>16928</v>
      </c>
      <c r="N1795" s="62" t="s">
        <v>9791</v>
      </c>
      <c r="O1795" s="63" t="s">
        <v>6645</v>
      </c>
      <c r="Q1795" s="61" t="s">
        <v>7575</v>
      </c>
    </row>
    <row r="1796" spans="12:17" ht="14.5" x14ac:dyDescent="0.35">
      <c r="L1796" s="61" t="s">
        <v>11107</v>
      </c>
      <c r="M1796" s="304" t="s">
        <v>16929</v>
      </c>
      <c r="N1796" s="62" t="s">
        <v>9796</v>
      </c>
      <c r="O1796" s="63" t="s">
        <v>6646</v>
      </c>
      <c r="Q1796" s="61" t="s">
        <v>7576</v>
      </c>
    </row>
    <row r="1797" spans="12:17" ht="14.5" x14ac:dyDescent="0.35">
      <c r="L1797" s="61" t="s">
        <v>11108</v>
      </c>
      <c r="M1797" s="304" t="s">
        <v>16930</v>
      </c>
      <c r="N1797" s="62" t="s">
        <v>9796</v>
      </c>
      <c r="O1797" s="63" t="s">
        <v>6647</v>
      </c>
      <c r="Q1797" s="61" t="s">
        <v>7577</v>
      </c>
    </row>
    <row r="1798" spans="12:17" ht="14.5" x14ac:dyDescent="0.35">
      <c r="L1798" s="61" t="s">
        <v>11108</v>
      </c>
      <c r="M1798" s="304" t="s">
        <v>16931</v>
      </c>
      <c r="N1798" s="62" t="s">
        <v>9763</v>
      </c>
      <c r="O1798" s="63" t="s">
        <v>6651</v>
      </c>
      <c r="Q1798" s="61" t="s">
        <v>7578</v>
      </c>
    </row>
    <row r="1799" spans="12:17" ht="14.5" x14ac:dyDescent="0.35">
      <c r="L1799" s="61" t="s">
        <v>11109</v>
      </c>
      <c r="M1799" s="304" t="s">
        <v>16932</v>
      </c>
      <c r="N1799" s="62" t="s">
        <v>9774</v>
      </c>
      <c r="O1799" s="63" t="s">
        <v>6651</v>
      </c>
      <c r="Q1799" s="61" t="s">
        <v>7579</v>
      </c>
    </row>
    <row r="1800" spans="12:17" ht="14.5" x14ac:dyDescent="0.35">
      <c r="L1800" s="61" t="s">
        <v>11110</v>
      </c>
      <c r="M1800" s="304" t="s">
        <v>16933</v>
      </c>
      <c r="N1800" s="62" t="s">
        <v>9783</v>
      </c>
      <c r="O1800" s="63" t="s">
        <v>6633</v>
      </c>
      <c r="Q1800" s="61" t="s">
        <v>7580</v>
      </c>
    </row>
    <row r="1801" spans="12:17" ht="14.5" x14ac:dyDescent="0.35">
      <c r="L1801" s="61" t="s">
        <v>11111</v>
      </c>
      <c r="M1801" s="304" t="s">
        <v>16934</v>
      </c>
      <c r="N1801" s="62" t="s">
        <v>9792</v>
      </c>
      <c r="O1801" s="63" t="s">
        <v>2262</v>
      </c>
      <c r="Q1801" s="61" t="s">
        <v>7581</v>
      </c>
    </row>
    <row r="1802" spans="12:17" ht="14.5" x14ac:dyDescent="0.35">
      <c r="L1802" s="61" t="s">
        <v>11112</v>
      </c>
      <c r="M1802" s="304" t="s">
        <v>16935</v>
      </c>
      <c r="N1802" s="62" t="s">
        <v>9736</v>
      </c>
      <c r="O1802" s="63" t="s">
        <v>6633</v>
      </c>
      <c r="Q1802" s="61" t="s">
        <v>7582</v>
      </c>
    </row>
    <row r="1803" spans="12:17" ht="14.5" x14ac:dyDescent="0.35">
      <c r="L1803" s="61" t="s">
        <v>11112</v>
      </c>
      <c r="M1803" s="304" t="s">
        <v>16936</v>
      </c>
      <c r="N1803" s="62" t="s">
        <v>9771</v>
      </c>
      <c r="O1803" s="63" t="s">
        <v>6634</v>
      </c>
      <c r="Q1803" s="61" t="s">
        <v>7583</v>
      </c>
    </row>
    <row r="1804" spans="12:17" ht="14.5" x14ac:dyDescent="0.35">
      <c r="L1804" s="61" t="s">
        <v>11112</v>
      </c>
      <c r="M1804" s="304" t="s">
        <v>16937</v>
      </c>
      <c r="N1804" s="62" t="s">
        <v>9746</v>
      </c>
      <c r="O1804" s="63" t="s">
        <v>3938</v>
      </c>
      <c r="Q1804" s="61" t="s">
        <v>7584</v>
      </c>
    </row>
    <row r="1805" spans="12:17" ht="14.5" x14ac:dyDescent="0.35">
      <c r="L1805" s="61" t="s">
        <v>11113</v>
      </c>
      <c r="M1805" s="304" t="s">
        <v>16938</v>
      </c>
      <c r="N1805" s="62" t="s">
        <v>9792</v>
      </c>
      <c r="O1805" s="63" t="s">
        <v>2263</v>
      </c>
      <c r="Q1805" s="61" t="s">
        <v>7585</v>
      </c>
    </row>
    <row r="1806" spans="12:17" ht="14.5" x14ac:dyDescent="0.35">
      <c r="L1806" s="61" t="s">
        <v>8471</v>
      </c>
      <c r="M1806" s="304" t="s">
        <v>16939</v>
      </c>
      <c r="N1806" s="62" t="s">
        <v>9782</v>
      </c>
      <c r="O1806" s="63" t="s">
        <v>6639</v>
      </c>
      <c r="Q1806" s="61" t="s">
        <v>7586</v>
      </c>
    </row>
    <row r="1807" spans="12:17" ht="14.5" x14ac:dyDescent="0.35">
      <c r="L1807" s="61" t="s">
        <v>8471</v>
      </c>
      <c r="M1807" s="304" t="s">
        <v>16940</v>
      </c>
      <c r="N1807" s="62" t="s">
        <v>9763</v>
      </c>
      <c r="O1807" s="63" t="s">
        <v>6653</v>
      </c>
      <c r="Q1807" s="61" t="s">
        <v>7587</v>
      </c>
    </row>
    <row r="1808" spans="12:17" ht="14.5" x14ac:dyDescent="0.35">
      <c r="L1808" s="61" t="s">
        <v>8472</v>
      </c>
      <c r="M1808" s="304" t="s">
        <v>16941</v>
      </c>
      <c r="N1808" s="62" t="s">
        <v>9770</v>
      </c>
      <c r="O1808" s="63" t="s">
        <v>6639</v>
      </c>
      <c r="Q1808" s="61" t="s">
        <v>7588</v>
      </c>
    </row>
    <row r="1809" spans="12:17" ht="14.5" x14ac:dyDescent="0.35">
      <c r="L1809" s="61" t="s">
        <v>8473</v>
      </c>
      <c r="M1809" s="304" t="s">
        <v>16942</v>
      </c>
      <c r="N1809" s="62" t="s">
        <v>9746</v>
      </c>
      <c r="O1809" s="63" t="s">
        <v>3939</v>
      </c>
      <c r="Q1809" s="61" t="s">
        <v>7589</v>
      </c>
    </row>
    <row r="1810" spans="12:17" ht="14.5" x14ac:dyDescent="0.35">
      <c r="L1810" s="61" t="s">
        <v>8474</v>
      </c>
      <c r="M1810" s="304" t="s">
        <v>16943</v>
      </c>
      <c r="N1810" s="62" t="s">
        <v>9778</v>
      </c>
      <c r="O1810" s="63" t="s">
        <v>10595</v>
      </c>
      <c r="Q1810" s="61" t="s">
        <v>7590</v>
      </c>
    </row>
    <row r="1811" spans="12:17" ht="14.5" x14ac:dyDescent="0.35">
      <c r="L1811" s="61" t="s">
        <v>8475</v>
      </c>
      <c r="M1811" s="304" t="s">
        <v>16944</v>
      </c>
      <c r="N1811" s="62" t="s">
        <v>9796</v>
      </c>
      <c r="O1811" s="63" t="s">
        <v>6648</v>
      </c>
      <c r="Q1811" s="61" t="s">
        <v>7591</v>
      </c>
    </row>
    <row r="1812" spans="12:17" ht="14.5" x14ac:dyDescent="0.35">
      <c r="L1812" s="61" t="s">
        <v>8476</v>
      </c>
      <c r="M1812" s="304" t="s">
        <v>16945</v>
      </c>
      <c r="N1812" s="62" t="s">
        <v>9787</v>
      </c>
      <c r="O1812" s="63" t="s">
        <v>6636</v>
      </c>
      <c r="Q1812" s="61" t="s">
        <v>7592</v>
      </c>
    </row>
    <row r="1813" spans="12:17" ht="14.5" x14ac:dyDescent="0.35">
      <c r="L1813" s="61" t="s">
        <v>8477</v>
      </c>
      <c r="M1813" s="304" t="s">
        <v>16946</v>
      </c>
      <c r="N1813" s="62" t="s">
        <v>9786</v>
      </c>
      <c r="O1813" s="63" t="s">
        <v>6630</v>
      </c>
      <c r="Q1813" s="61" t="s">
        <v>7593</v>
      </c>
    </row>
    <row r="1814" spans="12:17" ht="14.5" x14ac:dyDescent="0.35">
      <c r="L1814" s="61" t="s">
        <v>8478</v>
      </c>
      <c r="M1814" s="304" t="s">
        <v>16947</v>
      </c>
      <c r="N1814" s="62" t="s">
        <v>9786</v>
      </c>
      <c r="O1814" s="63" t="s">
        <v>6631</v>
      </c>
      <c r="Q1814" s="61" t="s">
        <v>7594</v>
      </c>
    </row>
    <row r="1815" spans="12:17" ht="14.5" x14ac:dyDescent="0.35">
      <c r="L1815" s="61" t="s">
        <v>8479</v>
      </c>
      <c r="M1815" s="304" t="s">
        <v>16948</v>
      </c>
      <c r="N1815" s="62" t="s">
        <v>9790</v>
      </c>
      <c r="O1815" s="63" t="s">
        <v>6633</v>
      </c>
      <c r="Q1815" s="61" t="s">
        <v>7595</v>
      </c>
    </row>
    <row r="1816" spans="12:17" ht="14.5" x14ac:dyDescent="0.35">
      <c r="L1816" s="61" t="s">
        <v>8480</v>
      </c>
      <c r="M1816" s="304" t="s">
        <v>16949</v>
      </c>
      <c r="N1816" s="62" t="s">
        <v>9796</v>
      </c>
      <c r="O1816" s="63" t="s">
        <v>2264</v>
      </c>
      <c r="Q1816" s="61" t="s">
        <v>7596</v>
      </c>
    </row>
    <row r="1817" spans="12:17" ht="14.5" x14ac:dyDescent="0.35">
      <c r="L1817" s="61" t="s">
        <v>8481</v>
      </c>
      <c r="M1817" s="304" t="s">
        <v>16950</v>
      </c>
      <c r="N1817" s="62" t="s">
        <v>9792</v>
      </c>
      <c r="O1817" s="63" t="s">
        <v>2265</v>
      </c>
      <c r="Q1817" s="61" t="s">
        <v>7597</v>
      </c>
    </row>
    <row r="1818" spans="12:17" ht="14.5" x14ac:dyDescent="0.35">
      <c r="L1818" s="61" t="s">
        <v>8482</v>
      </c>
      <c r="M1818" s="304" t="s">
        <v>16951</v>
      </c>
      <c r="N1818" s="62" t="s">
        <v>9775</v>
      </c>
      <c r="O1818" s="63" t="s">
        <v>10589</v>
      </c>
      <c r="Q1818" s="61" t="s">
        <v>7598</v>
      </c>
    </row>
    <row r="1819" spans="12:17" ht="14.5" x14ac:dyDescent="0.35">
      <c r="L1819" s="61" t="s">
        <v>8482</v>
      </c>
      <c r="M1819" s="304" t="s">
        <v>16952</v>
      </c>
      <c r="N1819" s="62" t="s">
        <v>4356</v>
      </c>
      <c r="O1819" s="63" t="s">
        <v>6632</v>
      </c>
      <c r="Q1819" s="61" t="s">
        <v>7599</v>
      </c>
    </row>
    <row r="1820" spans="12:17" ht="14.5" x14ac:dyDescent="0.35">
      <c r="L1820" s="61" t="s">
        <v>8482</v>
      </c>
      <c r="M1820" s="304" t="s">
        <v>16953</v>
      </c>
      <c r="N1820" s="62" t="s">
        <v>9764</v>
      </c>
      <c r="O1820" s="63" t="s">
        <v>6648</v>
      </c>
      <c r="Q1820" s="61" t="s">
        <v>7600</v>
      </c>
    </row>
    <row r="1821" spans="12:17" ht="14.5" x14ac:dyDescent="0.35">
      <c r="L1821" s="61" t="s">
        <v>8482</v>
      </c>
      <c r="M1821" s="304" t="s">
        <v>16954</v>
      </c>
      <c r="N1821" s="62" t="s">
        <v>9763</v>
      </c>
      <c r="O1821" s="63" t="s">
        <v>6654</v>
      </c>
      <c r="Q1821" s="61" t="s">
        <v>7601</v>
      </c>
    </row>
    <row r="1822" spans="12:17" ht="14.5" x14ac:dyDescent="0.35">
      <c r="L1822" s="61" t="s">
        <v>8482</v>
      </c>
      <c r="M1822" s="304" t="s">
        <v>16955</v>
      </c>
      <c r="N1822" s="62" t="s">
        <v>9765</v>
      </c>
      <c r="O1822" s="63" t="s">
        <v>6669</v>
      </c>
      <c r="Q1822" s="61" t="s">
        <v>7602</v>
      </c>
    </row>
    <row r="1823" spans="12:17" ht="14.5" x14ac:dyDescent="0.35">
      <c r="L1823" s="61" t="s">
        <v>8483</v>
      </c>
      <c r="M1823" s="304" t="s">
        <v>16956</v>
      </c>
      <c r="N1823" s="62" t="s">
        <v>9770</v>
      </c>
      <c r="O1823" s="63" t="s">
        <v>6640</v>
      </c>
      <c r="Q1823" s="61" t="s">
        <v>7603</v>
      </c>
    </row>
    <row r="1824" spans="12:17" ht="14.5" x14ac:dyDescent="0.35">
      <c r="L1824" s="61" t="s">
        <v>8484</v>
      </c>
      <c r="M1824" s="304" t="s">
        <v>16957</v>
      </c>
      <c r="N1824" s="62" t="s">
        <v>9770</v>
      </c>
      <c r="O1824" s="63" t="s">
        <v>6641</v>
      </c>
      <c r="Q1824" s="61" t="s">
        <v>7604</v>
      </c>
    </row>
    <row r="1825" spans="12:17" ht="14.5" x14ac:dyDescent="0.35">
      <c r="L1825" s="61" t="s">
        <v>8485</v>
      </c>
      <c r="M1825" s="304" t="s">
        <v>16958</v>
      </c>
      <c r="N1825" s="62" t="s">
        <v>9736</v>
      </c>
      <c r="O1825" s="63" t="s">
        <v>6634</v>
      </c>
      <c r="Q1825" s="61" t="s">
        <v>7605</v>
      </c>
    </row>
    <row r="1826" spans="12:17" ht="14.5" x14ac:dyDescent="0.35">
      <c r="L1826" s="61" t="s">
        <v>8485</v>
      </c>
      <c r="M1826" s="304" t="s">
        <v>16959</v>
      </c>
      <c r="N1826" s="62" t="s">
        <v>9791</v>
      </c>
      <c r="O1826" s="63" t="s">
        <v>6648</v>
      </c>
      <c r="Q1826" s="61" t="s">
        <v>7606</v>
      </c>
    </row>
    <row r="1827" spans="12:17" ht="14.5" x14ac:dyDescent="0.35">
      <c r="L1827" s="61" t="s">
        <v>8485</v>
      </c>
      <c r="M1827" s="304" t="s">
        <v>16960</v>
      </c>
      <c r="N1827" s="62" t="s">
        <v>9780</v>
      </c>
      <c r="O1827" s="63" t="s">
        <v>6649</v>
      </c>
      <c r="Q1827" s="61" t="s">
        <v>8179</v>
      </c>
    </row>
    <row r="1828" spans="12:17" ht="14.5" x14ac:dyDescent="0.35">
      <c r="L1828" s="61" t="s">
        <v>8485</v>
      </c>
      <c r="M1828" s="304" t="s">
        <v>16961</v>
      </c>
      <c r="N1828" s="62" t="s">
        <v>9748</v>
      </c>
      <c r="O1828" s="63" t="s">
        <v>6651</v>
      </c>
      <c r="Q1828" s="61" t="s">
        <v>7607</v>
      </c>
    </row>
    <row r="1829" spans="12:17" ht="14.5" x14ac:dyDescent="0.35">
      <c r="L1829" s="61" t="s">
        <v>8485</v>
      </c>
      <c r="M1829" s="304" t="s">
        <v>16962</v>
      </c>
      <c r="N1829" s="62" t="s">
        <v>9772</v>
      </c>
      <c r="O1829" s="63" t="s">
        <v>6656</v>
      </c>
      <c r="Q1829" s="61" t="s">
        <v>7608</v>
      </c>
    </row>
    <row r="1830" spans="12:17" ht="14.5" x14ac:dyDescent="0.35">
      <c r="L1830" s="61" t="s">
        <v>8485</v>
      </c>
      <c r="M1830" s="304" t="s">
        <v>16963</v>
      </c>
      <c r="N1830" s="62" t="s">
        <v>9746</v>
      </c>
      <c r="O1830" s="63" t="s">
        <v>3942</v>
      </c>
      <c r="Q1830" s="61" t="s">
        <v>7609</v>
      </c>
    </row>
    <row r="1831" spans="12:17" ht="14.5" x14ac:dyDescent="0.35">
      <c r="L1831" s="61" t="s">
        <v>8486</v>
      </c>
      <c r="M1831" s="304" t="s">
        <v>16964</v>
      </c>
      <c r="N1831" s="62" t="s">
        <v>9748</v>
      </c>
      <c r="O1831" s="63" t="s">
        <v>6653</v>
      </c>
      <c r="Q1831" s="61" t="s">
        <v>7610</v>
      </c>
    </row>
    <row r="1832" spans="12:17" ht="14.5" x14ac:dyDescent="0.35">
      <c r="L1832" s="61" t="s">
        <v>8487</v>
      </c>
      <c r="M1832" s="304" t="s">
        <v>16965</v>
      </c>
      <c r="N1832" s="62" t="s">
        <v>9740</v>
      </c>
      <c r="O1832" s="63" t="s">
        <v>10603</v>
      </c>
      <c r="Q1832" s="61" t="s">
        <v>7611</v>
      </c>
    </row>
    <row r="1833" spans="12:17" ht="14.5" x14ac:dyDescent="0.35">
      <c r="L1833" s="61" t="s">
        <v>8488</v>
      </c>
      <c r="M1833" s="304" t="s">
        <v>16966</v>
      </c>
      <c r="N1833" s="62" t="s">
        <v>9779</v>
      </c>
      <c r="O1833" s="63" t="s">
        <v>10613</v>
      </c>
      <c r="Q1833" s="61" t="s">
        <v>7612</v>
      </c>
    </row>
    <row r="1834" spans="12:17" ht="14.5" x14ac:dyDescent="0.35">
      <c r="L1834" s="61" t="s">
        <v>8488</v>
      </c>
      <c r="M1834" s="304" t="s">
        <v>16967</v>
      </c>
      <c r="N1834" s="62" t="s">
        <v>9773</v>
      </c>
      <c r="O1834" s="63" t="s">
        <v>10615</v>
      </c>
      <c r="Q1834" s="61" t="s">
        <v>7613</v>
      </c>
    </row>
    <row r="1835" spans="12:17" ht="14.5" x14ac:dyDescent="0.35">
      <c r="L1835" s="61" t="s">
        <v>8488</v>
      </c>
      <c r="M1835" s="304" t="s">
        <v>16968</v>
      </c>
      <c r="N1835" s="62" t="s">
        <v>9766</v>
      </c>
      <c r="O1835" s="63" t="s">
        <v>6618</v>
      </c>
      <c r="Q1835" s="61" t="s">
        <v>7614</v>
      </c>
    </row>
    <row r="1836" spans="12:17" ht="14.5" x14ac:dyDescent="0.35">
      <c r="L1836" s="61" t="s">
        <v>8488</v>
      </c>
      <c r="M1836" s="304" t="s">
        <v>16969</v>
      </c>
      <c r="N1836" s="62" t="s">
        <v>9747</v>
      </c>
      <c r="O1836" s="63" t="s">
        <v>6618</v>
      </c>
      <c r="Q1836" s="61" t="s">
        <v>7615</v>
      </c>
    </row>
    <row r="1837" spans="12:17" ht="14.5" x14ac:dyDescent="0.35">
      <c r="L1837" s="61" t="s">
        <v>8488</v>
      </c>
      <c r="M1837" s="304" t="s">
        <v>16970</v>
      </c>
      <c r="N1837" s="62" t="s">
        <v>9745</v>
      </c>
      <c r="O1837" s="63" t="s">
        <v>6630</v>
      </c>
      <c r="Q1837" s="61" t="s">
        <v>7616</v>
      </c>
    </row>
    <row r="1838" spans="12:17" ht="14.5" x14ac:dyDescent="0.35">
      <c r="L1838" s="61" t="s">
        <v>8488</v>
      </c>
      <c r="M1838" s="304" t="s">
        <v>16971</v>
      </c>
      <c r="N1838" s="62" t="s">
        <v>9739</v>
      </c>
      <c r="O1838" s="63" t="s">
        <v>6634</v>
      </c>
      <c r="Q1838" s="61" t="s">
        <v>7617</v>
      </c>
    </row>
    <row r="1839" spans="12:17" ht="14.5" x14ac:dyDescent="0.35">
      <c r="L1839" s="61" t="s">
        <v>8488</v>
      </c>
      <c r="M1839" s="304" t="s">
        <v>16972</v>
      </c>
      <c r="N1839" s="62" t="s">
        <v>9736</v>
      </c>
      <c r="O1839" s="63" t="s">
        <v>6636</v>
      </c>
      <c r="Q1839" s="61" t="s">
        <v>7618</v>
      </c>
    </row>
    <row r="1840" spans="12:17" ht="14.5" x14ac:dyDescent="0.35">
      <c r="L1840" s="61" t="s">
        <v>8488</v>
      </c>
      <c r="M1840" s="304" t="s">
        <v>16973</v>
      </c>
      <c r="N1840" s="62" t="s">
        <v>9771</v>
      </c>
      <c r="O1840" s="63" t="s">
        <v>6636</v>
      </c>
      <c r="Q1840" s="61" t="s">
        <v>7619</v>
      </c>
    </row>
    <row r="1841" spans="12:17" ht="14.5" x14ac:dyDescent="0.35">
      <c r="L1841" s="61" t="s">
        <v>8488</v>
      </c>
      <c r="M1841" s="304" t="s">
        <v>16974</v>
      </c>
      <c r="N1841" s="62" t="s">
        <v>9947</v>
      </c>
      <c r="O1841" s="63" t="s">
        <v>6639</v>
      </c>
      <c r="Q1841" s="61" t="s">
        <v>7620</v>
      </c>
    </row>
    <row r="1842" spans="12:17" ht="14.5" x14ac:dyDescent="0.35">
      <c r="L1842" s="61" t="s">
        <v>8488</v>
      </c>
      <c r="M1842" s="304" t="s">
        <v>16975</v>
      </c>
      <c r="N1842" s="62" t="s">
        <v>9782</v>
      </c>
      <c r="O1842" s="63" t="s">
        <v>6640</v>
      </c>
      <c r="Q1842" s="61" t="s">
        <v>7621</v>
      </c>
    </row>
    <row r="1843" spans="12:17" ht="14.5" x14ac:dyDescent="0.35">
      <c r="L1843" s="61" t="s">
        <v>8488</v>
      </c>
      <c r="M1843" s="304" t="s">
        <v>16976</v>
      </c>
      <c r="N1843" s="62" t="s">
        <v>9791</v>
      </c>
      <c r="O1843" s="63" t="s">
        <v>6649</v>
      </c>
      <c r="Q1843" s="61" t="s">
        <v>7622</v>
      </c>
    </row>
    <row r="1844" spans="12:17" ht="14.5" x14ac:dyDescent="0.35">
      <c r="L1844" s="61" t="s">
        <v>8488</v>
      </c>
      <c r="M1844" s="304" t="s">
        <v>16977</v>
      </c>
      <c r="N1844" s="62" t="s">
        <v>9796</v>
      </c>
      <c r="O1844" s="63" t="s">
        <v>6649</v>
      </c>
      <c r="Q1844" s="61" t="s">
        <v>7623</v>
      </c>
    </row>
    <row r="1845" spans="12:17" ht="14.5" x14ac:dyDescent="0.35">
      <c r="L1845" s="61" t="s">
        <v>8488</v>
      </c>
      <c r="M1845" s="304" t="s">
        <v>16978</v>
      </c>
      <c r="N1845" s="62" t="s">
        <v>9780</v>
      </c>
      <c r="O1845" s="63" t="s">
        <v>6651</v>
      </c>
      <c r="Q1845" s="61" t="s">
        <v>7624</v>
      </c>
    </row>
    <row r="1846" spans="12:17" ht="14.5" x14ac:dyDescent="0.35">
      <c r="L1846" s="61" t="s">
        <v>8488</v>
      </c>
      <c r="M1846" s="304" t="s">
        <v>16979</v>
      </c>
      <c r="N1846" s="62" t="s">
        <v>9748</v>
      </c>
      <c r="O1846" s="63" t="s">
        <v>6654</v>
      </c>
      <c r="Q1846" s="61" t="s">
        <v>7625</v>
      </c>
    </row>
    <row r="1847" spans="12:17" ht="14.5" x14ac:dyDescent="0.35">
      <c r="L1847" s="61" t="s">
        <v>8488</v>
      </c>
      <c r="M1847" s="304" t="s">
        <v>16980</v>
      </c>
      <c r="N1847" s="62" t="s">
        <v>9774</v>
      </c>
      <c r="O1847" s="63" t="s">
        <v>6654</v>
      </c>
      <c r="Q1847" s="61" t="s">
        <v>1864</v>
      </c>
    </row>
    <row r="1848" spans="12:17" ht="14.5" x14ac:dyDescent="0.35">
      <c r="L1848" s="61" t="s">
        <v>8488</v>
      </c>
      <c r="M1848" s="304" t="s">
        <v>16981</v>
      </c>
      <c r="N1848" s="62" t="s">
        <v>9763</v>
      </c>
      <c r="O1848" s="63" t="s">
        <v>6656</v>
      </c>
      <c r="Q1848" s="61" t="s">
        <v>1865</v>
      </c>
    </row>
    <row r="1849" spans="12:17" ht="14.5" x14ac:dyDescent="0.35">
      <c r="L1849" s="61" t="s">
        <v>8488</v>
      </c>
      <c r="M1849" s="304" t="s">
        <v>16982</v>
      </c>
      <c r="N1849" s="62" t="s">
        <v>9772</v>
      </c>
      <c r="O1849" s="63" t="s">
        <v>6652</v>
      </c>
      <c r="Q1849" s="61" t="s">
        <v>1866</v>
      </c>
    </row>
    <row r="1850" spans="12:17" ht="14.5" x14ac:dyDescent="0.35">
      <c r="L1850" s="61" t="s">
        <v>8488</v>
      </c>
      <c r="M1850" s="304" t="s">
        <v>16983</v>
      </c>
      <c r="N1850" s="62" t="s">
        <v>9765</v>
      </c>
      <c r="O1850" s="63" t="s">
        <v>6676</v>
      </c>
      <c r="Q1850" s="61" t="s">
        <v>1867</v>
      </c>
    </row>
    <row r="1851" spans="12:17" ht="14.5" x14ac:dyDescent="0.35">
      <c r="L1851" s="61" t="s">
        <v>8488</v>
      </c>
      <c r="M1851" s="304" t="s">
        <v>16984</v>
      </c>
      <c r="N1851" s="62" t="s">
        <v>9746</v>
      </c>
      <c r="O1851" s="63" t="s">
        <v>3944</v>
      </c>
      <c r="Q1851" s="61" t="s">
        <v>1868</v>
      </c>
    </row>
    <row r="1852" spans="12:17" ht="14.5" x14ac:dyDescent="0.35">
      <c r="L1852" s="61" t="s">
        <v>8488</v>
      </c>
      <c r="M1852" s="304" t="s">
        <v>16985</v>
      </c>
      <c r="N1852" s="62" t="s">
        <v>9792</v>
      </c>
      <c r="O1852" s="63" t="s">
        <v>2266</v>
      </c>
      <c r="Q1852" s="61" t="s">
        <v>1869</v>
      </c>
    </row>
    <row r="1853" spans="12:17" ht="14.5" x14ac:dyDescent="0.35">
      <c r="L1853" s="61" t="s">
        <v>8489</v>
      </c>
      <c r="M1853" s="304" t="s">
        <v>16986</v>
      </c>
      <c r="N1853" s="62" t="s">
        <v>9765</v>
      </c>
      <c r="O1853" s="63" t="s">
        <v>6678</v>
      </c>
      <c r="Q1853" s="61" t="s">
        <v>1870</v>
      </c>
    </row>
    <row r="1854" spans="12:17" ht="14.5" x14ac:dyDescent="0.35">
      <c r="L1854" s="61" t="s">
        <v>8490</v>
      </c>
      <c r="M1854" s="304" t="s">
        <v>16987</v>
      </c>
      <c r="N1854" s="62" t="s">
        <v>9763</v>
      </c>
      <c r="O1854" s="63" t="s">
        <v>6652</v>
      </c>
      <c r="Q1854" s="61" t="s">
        <v>1871</v>
      </c>
    </row>
    <row r="1855" spans="12:17" ht="14.5" x14ac:dyDescent="0.35">
      <c r="L1855" s="61" t="s">
        <v>8491</v>
      </c>
      <c r="M1855" s="304" t="s">
        <v>16988</v>
      </c>
      <c r="N1855" s="62" t="s">
        <v>4356</v>
      </c>
      <c r="O1855" s="63" t="s">
        <v>6634</v>
      </c>
      <c r="Q1855" s="61" t="s">
        <v>1872</v>
      </c>
    </row>
    <row r="1856" spans="12:17" ht="14.5" x14ac:dyDescent="0.35">
      <c r="L1856" s="61" t="s">
        <v>8492</v>
      </c>
      <c r="M1856" s="304" t="s">
        <v>16989</v>
      </c>
      <c r="N1856" s="62" t="s">
        <v>9782</v>
      </c>
      <c r="O1856" s="63" t="s">
        <v>6641</v>
      </c>
      <c r="Q1856" s="61" t="s">
        <v>1873</v>
      </c>
    </row>
    <row r="1857" spans="12:17" ht="14.5" x14ac:dyDescent="0.35">
      <c r="L1857" s="61" t="s">
        <v>8493</v>
      </c>
      <c r="M1857" s="304" t="s">
        <v>16990</v>
      </c>
      <c r="N1857" s="62" t="s">
        <v>9783</v>
      </c>
      <c r="O1857" s="63" t="s">
        <v>6638</v>
      </c>
      <c r="Q1857" s="61" t="s">
        <v>1874</v>
      </c>
    </row>
    <row r="1858" spans="12:17" ht="14.5" x14ac:dyDescent="0.35">
      <c r="L1858" s="61" t="s">
        <v>8494</v>
      </c>
      <c r="M1858" s="304" t="s">
        <v>16991</v>
      </c>
      <c r="N1858" s="62" t="s">
        <v>480</v>
      </c>
      <c r="O1858" s="63" t="s">
        <v>2267</v>
      </c>
      <c r="Q1858" s="61" t="s">
        <v>1875</v>
      </c>
    </row>
    <row r="1859" spans="12:17" ht="14.5" x14ac:dyDescent="0.35">
      <c r="L1859" s="61" t="s">
        <v>8495</v>
      </c>
      <c r="M1859" s="304" t="s">
        <v>16992</v>
      </c>
      <c r="N1859" s="62" t="s">
        <v>9784</v>
      </c>
      <c r="O1859" s="63" t="s">
        <v>10606</v>
      </c>
      <c r="Q1859" s="61" t="s">
        <v>1876</v>
      </c>
    </row>
    <row r="1860" spans="12:17" ht="14.5" x14ac:dyDescent="0.35">
      <c r="L1860" s="61" t="s">
        <v>8496</v>
      </c>
      <c r="M1860" s="304" t="s">
        <v>16993</v>
      </c>
      <c r="N1860" s="62" t="s">
        <v>480</v>
      </c>
      <c r="O1860" s="63" t="s">
        <v>2268</v>
      </c>
      <c r="Q1860" s="61" t="s">
        <v>4740</v>
      </c>
    </row>
    <row r="1861" spans="12:17" ht="14.5" x14ac:dyDescent="0.35">
      <c r="L1861" s="61" t="s">
        <v>8497</v>
      </c>
      <c r="M1861" s="304" t="s">
        <v>16994</v>
      </c>
      <c r="N1861" s="62" t="s">
        <v>9796</v>
      </c>
      <c r="O1861" s="63" t="s">
        <v>2269</v>
      </c>
      <c r="Q1861" s="61" t="s">
        <v>4741</v>
      </c>
    </row>
    <row r="1862" spans="12:17" ht="14.5" x14ac:dyDescent="0.35">
      <c r="L1862" s="61" t="s">
        <v>8498</v>
      </c>
      <c r="M1862" s="304" t="s">
        <v>16995</v>
      </c>
      <c r="N1862" s="62" t="s">
        <v>9796</v>
      </c>
      <c r="O1862" s="63" t="s">
        <v>2270</v>
      </c>
      <c r="Q1862" s="61" t="s">
        <v>4742</v>
      </c>
    </row>
    <row r="1863" spans="12:17" ht="14.5" x14ac:dyDescent="0.35">
      <c r="L1863" s="61" t="s">
        <v>8499</v>
      </c>
      <c r="M1863" s="304" t="s">
        <v>16996</v>
      </c>
      <c r="N1863" s="62" t="s">
        <v>9745</v>
      </c>
      <c r="O1863" s="63" t="s">
        <v>6631</v>
      </c>
      <c r="Q1863" s="61" t="s">
        <v>4743</v>
      </c>
    </row>
    <row r="1864" spans="12:17" ht="14.5" x14ac:dyDescent="0.35">
      <c r="L1864" s="61" t="s">
        <v>8500</v>
      </c>
      <c r="M1864" s="304" t="s">
        <v>16997</v>
      </c>
      <c r="N1864" s="62" t="s">
        <v>9787</v>
      </c>
      <c r="O1864" s="63" t="s">
        <v>6637</v>
      </c>
      <c r="Q1864" s="61" t="s">
        <v>4744</v>
      </c>
    </row>
    <row r="1865" spans="12:17" ht="14.5" x14ac:dyDescent="0.35">
      <c r="L1865" s="61" t="s">
        <v>8501</v>
      </c>
      <c r="M1865" s="304" t="s">
        <v>16998</v>
      </c>
      <c r="N1865" s="62" t="s">
        <v>9770</v>
      </c>
      <c r="O1865" s="63" t="s">
        <v>6642</v>
      </c>
      <c r="Q1865" s="61" t="s">
        <v>4745</v>
      </c>
    </row>
    <row r="1866" spans="12:17" ht="14.5" x14ac:dyDescent="0.35">
      <c r="L1866" s="61" t="s">
        <v>8502</v>
      </c>
      <c r="M1866" s="304" t="s">
        <v>16999</v>
      </c>
      <c r="N1866" s="62" t="s">
        <v>9799</v>
      </c>
      <c r="O1866" s="63" t="s">
        <v>6621</v>
      </c>
      <c r="Q1866" s="61" t="s">
        <v>4746</v>
      </c>
    </row>
    <row r="1867" spans="12:17" ht="14.5" x14ac:dyDescent="0.35">
      <c r="L1867" s="61" t="s">
        <v>6286</v>
      </c>
      <c r="M1867" s="304" t="s">
        <v>17000</v>
      </c>
      <c r="N1867" s="62" t="s">
        <v>9737</v>
      </c>
      <c r="O1867" s="63" t="s">
        <v>10584</v>
      </c>
      <c r="Q1867" s="61" t="s">
        <v>4747</v>
      </c>
    </row>
    <row r="1868" spans="12:17" ht="14.5" x14ac:dyDescent="0.35">
      <c r="L1868" s="61" t="s">
        <v>8503</v>
      </c>
      <c r="M1868" s="304" t="s">
        <v>17001</v>
      </c>
      <c r="N1868" s="62" t="s">
        <v>9799</v>
      </c>
      <c r="O1868" s="63" t="s">
        <v>10599</v>
      </c>
      <c r="Q1868" s="61" t="s">
        <v>4748</v>
      </c>
    </row>
    <row r="1869" spans="12:17" ht="14.5" x14ac:dyDescent="0.35">
      <c r="L1869" s="61" t="s">
        <v>8504</v>
      </c>
      <c r="M1869" s="304" t="s">
        <v>17002</v>
      </c>
      <c r="N1869" s="62" t="s">
        <v>9736</v>
      </c>
      <c r="O1869" s="63" t="s">
        <v>6637</v>
      </c>
      <c r="Q1869" s="61" t="s">
        <v>4749</v>
      </c>
    </row>
    <row r="1870" spans="12:17" ht="14.5" x14ac:dyDescent="0.35">
      <c r="L1870" s="61" t="s">
        <v>8462</v>
      </c>
      <c r="M1870" s="304" t="s">
        <v>17003</v>
      </c>
      <c r="N1870" s="62" t="s">
        <v>482</v>
      </c>
      <c r="O1870" s="63" t="s">
        <v>10576</v>
      </c>
      <c r="Q1870" s="61" t="s">
        <v>4750</v>
      </c>
    </row>
    <row r="1871" spans="12:17" ht="14.5" x14ac:dyDescent="0.35">
      <c r="L1871" s="61" t="s">
        <v>8463</v>
      </c>
      <c r="M1871" s="304" t="s">
        <v>17004</v>
      </c>
      <c r="N1871" s="62" t="s">
        <v>9787</v>
      </c>
      <c r="O1871" s="63" t="s">
        <v>6638</v>
      </c>
      <c r="Q1871" s="61" t="s">
        <v>4751</v>
      </c>
    </row>
    <row r="1872" spans="12:17" ht="14.5" x14ac:dyDescent="0.35">
      <c r="L1872" s="61" t="s">
        <v>8464</v>
      </c>
      <c r="M1872" s="304" t="s">
        <v>17005</v>
      </c>
      <c r="N1872" s="62" t="s">
        <v>9738</v>
      </c>
      <c r="O1872" s="63" t="s">
        <v>10580</v>
      </c>
      <c r="Q1872" s="61" t="s">
        <v>5793</v>
      </c>
    </row>
    <row r="1873" spans="12:17" ht="14.5" x14ac:dyDescent="0.35">
      <c r="L1873" s="61" t="s">
        <v>8465</v>
      </c>
      <c r="M1873" s="304" t="s">
        <v>17006</v>
      </c>
      <c r="N1873" s="62" t="s">
        <v>9772</v>
      </c>
      <c r="O1873" s="63" t="s">
        <v>6657</v>
      </c>
      <c r="Q1873" s="61" t="s">
        <v>5794</v>
      </c>
    </row>
    <row r="1874" spans="12:17" ht="14.5" x14ac:dyDescent="0.35">
      <c r="L1874" s="61" t="s">
        <v>8466</v>
      </c>
      <c r="M1874" s="304" t="s">
        <v>17007</v>
      </c>
      <c r="N1874" s="62" t="s">
        <v>9740</v>
      </c>
      <c r="O1874" s="63" t="s">
        <v>10604</v>
      </c>
      <c r="Q1874" s="61" t="s">
        <v>5795</v>
      </c>
    </row>
    <row r="1875" spans="12:17" ht="14.5" x14ac:dyDescent="0.35">
      <c r="L1875" s="61" t="s">
        <v>8467</v>
      </c>
      <c r="M1875" s="304" t="s">
        <v>17008</v>
      </c>
      <c r="N1875" s="62" t="s">
        <v>9799</v>
      </c>
      <c r="O1875" s="63" t="s">
        <v>6625</v>
      </c>
      <c r="Q1875" s="61" t="s">
        <v>5796</v>
      </c>
    </row>
    <row r="1876" spans="12:17" ht="14.5" x14ac:dyDescent="0.35">
      <c r="L1876" s="61" t="s">
        <v>8468</v>
      </c>
      <c r="M1876" s="304" t="s">
        <v>17009</v>
      </c>
      <c r="N1876" s="62" t="s">
        <v>9784</v>
      </c>
      <c r="O1876" s="63" t="s">
        <v>10608</v>
      </c>
      <c r="Q1876" s="61" t="s">
        <v>5797</v>
      </c>
    </row>
    <row r="1877" spans="12:17" ht="14.5" x14ac:dyDescent="0.35">
      <c r="L1877" s="61" t="s">
        <v>8468</v>
      </c>
      <c r="M1877" s="304" t="s">
        <v>17010</v>
      </c>
      <c r="N1877" s="62" t="s">
        <v>9798</v>
      </c>
      <c r="O1877" s="63" t="s">
        <v>10610</v>
      </c>
      <c r="Q1877" s="61" t="s">
        <v>5798</v>
      </c>
    </row>
    <row r="1878" spans="12:17" ht="14.5" x14ac:dyDescent="0.35">
      <c r="L1878" s="61" t="s">
        <v>8468</v>
      </c>
      <c r="M1878" s="304" t="s">
        <v>17011</v>
      </c>
      <c r="N1878" s="62" t="s">
        <v>9789</v>
      </c>
      <c r="O1878" s="63" t="s">
        <v>6619</v>
      </c>
      <c r="Q1878" s="61" t="s">
        <v>5799</v>
      </c>
    </row>
    <row r="1879" spans="12:17" ht="14.5" x14ac:dyDescent="0.35">
      <c r="L1879" s="61" t="s">
        <v>8468</v>
      </c>
      <c r="M1879" s="304" t="s">
        <v>17012</v>
      </c>
      <c r="N1879" s="62" t="s">
        <v>9745</v>
      </c>
      <c r="O1879" s="63" t="s">
        <v>6632</v>
      </c>
      <c r="Q1879" s="61" t="s">
        <v>5800</v>
      </c>
    </row>
    <row r="1880" spans="12:17" ht="14.5" x14ac:dyDescent="0.35">
      <c r="L1880" s="61" t="s">
        <v>8468</v>
      </c>
      <c r="M1880" s="304" t="s">
        <v>17013</v>
      </c>
      <c r="N1880" s="62" t="s">
        <v>9739</v>
      </c>
      <c r="O1880" s="63" t="s">
        <v>6636</v>
      </c>
      <c r="Q1880" s="61" t="s">
        <v>5801</v>
      </c>
    </row>
    <row r="1881" spans="12:17" ht="14.5" x14ac:dyDescent="0.35">
      <c r="L1881" s="61" t="s">
        <v>8468</v>
      </c>
      <c r="M1881" s="304" t="s">
        <v>17014</v>
      </c>
      <c r="N1881" s="62" t="s">
        <v>9771</v>
      </c>
      <c r="O1881" s="63" t="s">
        <v>6637</v>
      </c>
      <c r="Q1881" s="61" t="s">
        <v>5802</v>
      </c>
    </row>
    <row r="1882" spans="12:17" ht="14.5" x14ac:dyDescent="0.35">
      <c r="L1882" s="61" t="s">
        <v>8468</v>
      </c>
      <c r="M1882" s="304" t="s">
        <v>17015</v>
      </c>
      <c r="N1882" s="62" t="s">
        <v>9736</v>
      </c>
      <c r="O1882" s="63" t="s">
        <v>6638</v>
      </c>
      <c r="Q1882" s="61" t="s">
        <v>5803</v>
      </c>
    </row>
    <row r="1883" spans="12:17" ht="14.5" x14ac:dyDescent="0.35">
      <c r="L1883" s="61" t="s">
        <v>8468</v>
      </c>
      <c r="M1883" s="304" t="s">
        <v>17016</v>
      </c>
      <c r="N1883" s="62" t="s">
        <v>9947</v>
      </c>
      <c r="O1883" s="63" t="s">
        <v>6640</v>
      </c>
      <c r="Q1883" s="61" t="s">
        <v>5804</v>
      </c>
    </row>
    <row r="1884" spans="12:17" ht="14.5" x14ac:dyDescent="0.35">
      <c r="L1884" s="61" t="s">
        <v>8468</v>
      </c>
      <c r="M1884" s="304" t="s">
        <v>17017</v>
      </c>
      <c r="N1884" s="62" t="s">
        <v>9782</v>
      </c>
      <c r="O1884" s="63" t="s">
        <v>6642</v>
      </c>
      <c r="Q1884" s="61" t="s">
        <v>8182</v>
      </c>
    </row>
    <row r="1885" spans="12:17" ht="14.5" x14ac:dyDescent="0.35">
      <c r="L1885" s="61" t="s">
        <v>8468</v>
      </c>
      <c r="M1885" s="304" t="s">
        <v>17018</v>
      </c>
      <c r="N1885" s="62" t="s">
        <v>9764</v>
      </c>
      <c r="O1885" s="63" t="s">
        <v>6651</v>
      </c>
      <c r="Q1885" s="61" t="s">
        <v>5805</v>
      </c>
    </row>
    <row r="1886" spans="12:17" ht="14.5" x14ac:dyDescent="0.35">
      <c r="L1886" s="61" t="s">
        <v>8468</v>
      </c>
      <c r="M1886" s="304" t="s">
        <v>17019</v>
      </c>
      <c r="N1886" s="62" t="s">
        <v>9791</v>
      </c>
      <c r="O1886" s="63" t="s">
        <v>6651</v>
      </c>
      <c r="Q1886" s="61" t="s">
        <v>5806</v>
      </c>
    </row>
    <row r="1887" spans="12:17" ht="14.5" x14ac:dyDescent="0.35">
      <c r="L1887" s="61" t="s">
        <v>8468</v>
      </c>
      <c r="M1887" s="304" t="s">
        <v>17020</v>
      </c>
      <c r="N1887" s="62" t="s">
        <v>9748</v>
      </c>
      <c r="O1887" s="63" t="s">
        <v>6656</v>
      </c>
      <c r="Q1887" s="61" t="s">
        <v>5807</v>
      </c>
    </row>
    <row r="1888" spans="12:17" ht="14.5" x14ac:dyDescent="0.35">
      <c r="L1888" s="61" t="s">
        <v>8468</v>
      </c>
      <c r="M1888" s="304" t="s">
        <v>17021</v>
      </c>
      <c r="N1888" s="62" t="s">
        <v>9763</v>
      </c>
      <c r="O1888" s="63" t="s">
        <v>6657</v>
      </c>
      <c r="Q1888" s="61" t="s">
        <v>5808</v>
      </c>
    </row>
    <row r="1889" spans="12:17" ht="14.5" x14ac:dyDescent="0.35">
      <c r="L1889" s="61" t="s">
        <v>8468</v>
      </c>
      <c r="M1889" s="304" t="s">
        <v>17022</v>
      </c>
      <c r="N1889" s="62" t="s">
        <v>9772</v>
      </c>
      <c r="O1889" s="63" t="s">
        <v>6658</v>
      </c>
      <c r="Q1889" s="61" t="s">
        <v>5809</v>
      </c>
    </row>
    <row r="1890" spans="12:17" ht="14.5" x14ac:dyDescent="0.35">
      <c r="L1890" s="61" t="s">
        <v>8468</v>
      </c>
      <c r="M1890" s="304" t="s">
        <v>17023</v>
      </c>
      <c r="N1890" s="62" t="s">
        <v>9765</v>
      </c>
      <c r="O1890" s="63" t="s">
        <v>6679</v>
      </c>
      <c r="Q1890" s="61" t="s">
        <v>5810</v>
      </c>
    </row>
    <row r="1891" spans="12:17" ht="14.5" x14ac:dyDescent="0.35">
      <c r="L1891" s="61" t="s">
        <v>8468</v>
      </c>
      <c r="M1891" s="304" t="s">
        <v>17024</v>
      </c>
      <c r="N1891" s="62" t="s">
        <v>9746</v>
      </c>
      <c r="O1891" s="63" t="s">
        <v>3945</v>
      </c>
      <c r="Q1891" s="61" t="s">
        <v>5811</v>
      </c>
    </row>
    <row r="1892" spans="12:17" ht="14.5" x14ac:dyDescent="0.35">
      <c r="L1892" s="61" t="s">
        <v>8468</v>
      </c>
      <c r="M1892" s="304" t="s">
        <v>17025</v>
      </c>
      <c r="N1892" s="62" t="s">
        <v>9792</v>
      </c>
      <c r="O1892" s="63" t="s">
        <v>2271</v>
      </c>
      <c r="Q1892" s="61" t="s">
        <v>5812</v>
      </c>
    </row>
    <row r="1893" spans="12:17" ht="14.5" x14ac:dyDescent="0.35">
      <c r="L1893" s="61" t="s">
        <v>8524</v>
      </c>
      <c r="M1893" s="304" t="s">
        <v>17026</v>
      </c>
      <c r="N1893" s="62" t="s">
        <v>9740</v>
      </c>
      <c r="O1893" s="63" t="s">
        <v>10605</v>
      </c>
      <c r="Q1893" s="61" t="s">
        <v>5813</v>
      </c>
    </row>
    <row r="1894" spans="12:17" ht="14.5" x14ac:dyDescent="0.35">
      <c r="L1894" s="61" t="s">
        <v>8525</v>
      </c>
      <c r="M1894" s="304" t="s">
        <v>17027</v>
      </c>
      <c r="N1894" s="62" t="s">
        <v>9789</v>
      </c>
      <c r="O1894" s="63" t="s">
        <v>6620</v>
      </c>
      <c r="Q1894" s="61" t="s">
        <v>5814</v>
      </c>
    </row>
    <row r="1895" spans="12:17" ht="14.5" x14ac:dyDescent="0.35">
      <c r="L1895" s="61" t="s">
        <v>8526</v>
      </c>
      <c r="M1895" s="304" t="s">
        <v>17028</v>
      </c>
      <c r="N1895" s="62" t="s">
        <v>9799</v>
      </c>
      <c r="O1895" s="63" t="s">
        <v>6628</v>
      </c>
      <c r="Q1895" s="61" t="s">
        <v>5815</v>
      </c>
    </row>
    <row r="1896" spans="12:17" ht="14.5" x14ac:dyDescent="0.35">
      <c r="L1896" s="61" t="s">
        <v>8526</v>
      </c>
      <c r="M1896" s="304" t="s">
        <v>17029</v>
      </c>
      <c r="N1896" s="62" t="s">
        <v>9770</v>
      </c>
      <c r="O1896" s="63" t="s">
        <v>6644</v>
      </c>
      <c r="Q1896" s="61" t="s">
        <v>5816</v>
      </c>
    </row>
    <row r="1897" spans="12:17" ht="14.5" x14ac:dyDescent="0.35">
      <c r="L1897" s="61" t="s">
        <v>8527</v>
      </c>
      <c r="M1897" s="304" t="s">
        <v>17030</v>
      </c>
      <c r="N1897" s="62" t="s">
        <v>9798</v>
      </c>
      <c r="O1897" s="63" t="s">
        <v>10612</v>
      </c>
      <c r="Q1897" s="61" t="s">
        <v>5817</v>
      </c>
    </row>
    <row r="1898" spans="12:17" ht="14.5" x14ac:dyDescent="0.35">
      <c r="L1898" s="61" t="s">
        <v>8527</v>
      </c>
      <c r="M1898" s="304" t="s">
        <v>17031</v>
      </c>
      <c r="N1898" s="62" t="s">
        <v>4356</v>
      </c>
      <c r="O1898" s="63" t="s">
        <v>6636</v>
      </c>
      <c r="Q1898" s="61" t="s">
        <v>5818</v>
      </c>
    </row>
    <row r="1899" spans="12:17" ht="14.5" x14ac:dyDescent="0.35">
      <c r="L1899" s="61" t="s">
        <v>8527</v>
      </c>
      <c r="M1899" s="304" t="s">
        <v>17032</v>
      </c>
      <c r="N1899" s="62" t="s">
        <v>9790</v>
      </c>
      <c r="O1899" s="63" t="s">
        <v>6637</v>
      </c>
      <c r="Q1899" s="61" t="s">
        <v>5819</v>
      </c>
    </row>
    <row r="1900" spans="12:17" ht="14.5" x14ac:dyDescent="0.35">
      <c r="L1900" s="61" t="s">
        <v>8527</v>
      </c>
      <c r="M1900" s="304" t="s">
        <v>17033</v>
      </c>
      <c r="N1900" s="62" t="s">
        <v>9771</v>
      </c>
      <c r="O1900" s="63" t="s">
        <v>6638</v>
      </c>
      <c r="Q1900" s="61" t="s">
        <v>5820</v>
      </c>
    </row>
    <row r="1901" spans="12:17" ht="14.5" x14ac:dyDescent="0.35">
      <c r="L1901" s="61" t="s">
        <v>8527</v>
      </c>
      <c r="M1901" s="304" t="s">
        <v>17034</v>
      </c>
      <c r="N1901" s="62" t="s">
        <v>9736</v>
      </c>
      <c r="O1901" s="63" t="s">
        <v>6639</v>
      </c>
      <c r="Q1901" s="61" t="s">
        <v>5821</v>
      </c>
    </row>
    <row r="1902" spans="12:17" ht="14.5" x14ac:dyDescent="0.35">
      <c r="L1902" s="61" t="s">
        <v>8527</v>
      </c>
      <c r="M1902" s="304" t="s">
        <v>17035</v>
      </c>
      <c r="N1902" s="62" t="s">
        <v>9783</v>
      </c>
      <c r="O1902" s="63" t="s">
        <v>6639</v>
      </c>
      <c r="Q1902" s="61" t="s">
        <v>5822</v>
      </c>
    </row>
    <row r="1903" spans="12:17" ht="14.5" x14ac:dyDescent="0.35">
      <c r="L1903" s="61" t="s">
        <v>8527</v>
      </c>
      <c r="M1903" s="304" t="s">
        <v>17036</v>
      </c>
      <c r="N1903" s="62" t="s">
        <v>9947</v>
      </c>
      <c r="O1903" s="63" t="s">
        <v>6641</v>
      </c>
      <c r="Q1903" s="61" t="s">
        <v>5823</v>
      </c>
    </row>
    <row r="1904" spans="12:17" ht="14.5" x14ac:dyDescent="0.35">
      <c r="L1904" s="61" t="s">
        <v>8527</v>
      </c>
      <c r="M1904" s="304" t="s">
        <v>17037</v>
      </c>
      <c r="N1904" s="62" t="s">
        <v>9764</v>
      </c>
      <c r="O1904" s="63" t="s">
        <v>6653</v>
      </c>
      <c r="Q1904" s="61" t="s">
        <v>5824</v>
      </c>
    </row>
    <row r="1905" spans="12:17" ht="14.5" x14ac:dyDescent="0.35">
      <c r="L1905" s="61" t="s">
        <v>8527</v>
      </c>
      <c r="M1905" s="304" t="s">
        <v>17038</v>
      </c>
      <c r="N1905" s="62" t="s">
        <v>9791</v>
      </c>
      <c r="O1905" s="63" t="s">
        <v>6653</v>
      </c>
      <c r="Q1905" s="61" t="s">
        <v>5825</v>
      </c>
    </row>
    <row r="1906" spans="12:17" ht="14.5" x14ac:dyDescent="0.35">
      <c r="L1906" s="61" t="s">
        <v>8527</v>
      </c>
      <c r="M1906" s="304" t="s">
        <v>17039</v>
      </c>
      <c r="N1906" s="62" t="s">
        <v>9748</v>
      </c>
      <c r="O1906" s="63" t="s">
        <v>6652</v>
      </c>
      <c r="Q1906" s="61" t="s">
        <v>5826</v>
      </c>
    </row>
    <row r="1907" spans="12:17" ht="14.5" x14ac:dyDescent="0.35">
      <c r="L1907" s="61" t="s">
        <v>8527</v>
      </c>
      <c r="M1907" s="304" t="s">
        <v>17040</v>
      </c>
      <c r="N1907" s="62" t="s">
        <v>9763</v>
      </c>
      <c r="O1907" s="63" t="s">
        <v>6658</v>
      </c>
      <c r="Q1907" s="61" t="s">
        <v>5827</v>
      </c>
    </row>
    <row r="1908" spans="12:17" ht="14.5" x14ac:dyDescent="0.35">
      <c r="L1908" s="61" t="s">
        <v>8527</v>
      </c>
      <c r="M1908" s="304" t="s">
        <v>17041</v>
      </c>
      <c r="N1908" s="62" t="s">
        <v>9765</v>
      </c>
      <c r="O1908" s="63" t="s">
        <v>6680</v>
      </c>
      <c r="Q1908" s="61" t="s">
        <v>5828</v>
      </c>
    </row>
    <row r="1909" spans="12:17" ht="14.5" x14ac:dyDescent="0.35">
      <c r="L1909" s="61" t="s">
        <v>8528</v>
      </c>
      <c r="M1909" s="304" t="s">
        <v>17042</v>
      </c>
      <c r="N1909" s="62" t="s">
        <v>9745</v>
      </c>
      <c r="O1909" s="63" t="s">
        <v>6633</v>
      </c>
      <c r="Q1909" s="61" t="s">
        <v>4793</v>
      </c>
    </row>
    <row r="1910" spans="12:17" ht="14.5" x14ac:dyDescent="0.35">
      <c r="L1910" s="61" t="s">
        <v>8528</v>
      </c>
      <c r="M1910" s="304" t="s">
        <v>17043</v>
      </c>
      <c r="N1910" s="62" t="s">
        <v>4356</v>
      </c>
      <c r="O1910" s="63" t="s">
        <v>6637</v>
      </c>
      <c r="Q1910" s="61" t="s">
        <v>4794</v>
      </c>
    </row>
    <row r="1911" spans="12:17" ht="14.5" x14ac:dyDescent="0.35">
      <c r="L1911" s="61" t="s">
        <v>8528</v>
      </c>
      <c r="M1911" s="304" t="s">
        <v>17044</v>
      </c>
      <c r="N1911" s="62" t="s">
        <v>9947</v>
      </c>
      <c r="O1911" s="63" t="s">
        <v>6642</v>
      </c>
      <c r="Q1911" s="61" t="s">
        <v>7626</v>
      </c>
    </row>
    <row r="1912" spans="12:17" ht="14.5" x14ac:dyDescent="0.35">
      <c r="L1912" s="61" t="s">
        <v>8528</v>
      </c>
      <c r="M1912" s="304" t="s">
        <v>17045</v>
      </c>
      <c r="N1912" s="62" t="s">
        <v>9780</v>
      </c>
      <c r="O1912" s="63" t="s">
        <v>6653</v>
      </c>
      <c r="Q1912" s="61" t="s">
        <v>7627</v>
      </c>
    </row>
    <row r="1913" spans="12:17" ht="14.5" x14ac:dyDescent="0.35">
      <c r="L1913" s="61" t="s">
        <v>8528</v>
      </c>
      <c r="M1913" s="304" t="s">
        <v>17046</v>
      </c>
      <c r="N1913" s="62" t="s">
        <v>9765</v>
      </c>
      <c r="O1913" s="63" t="s">
        <v>6681</v>
      </c>
      <c r="Q1913" s="61" t="s">
        <v>7628</v>
      </c>
    </row>
    <row r="1914" spans="12:17" ht="14.5" x14ac:dyDescent="0.35">
      <c r="L1914" s="61" t="s">
        <v>8528</v>
      </c>
      <c r="M1914" s="304" t="s">
        <v>17047</v>
      </c>
      <c r="N1914" s="62" t="s">
        <v>9792</v>
      </c>
      <c r="O1914" s="63" t="s">
        <v>6817</v>
      </c>
      <c r="Q1914" s="61" t="s">
        <v>7629</v>
      </c>
    </row>
    <row r="1915" spans="12:17" ht="14.5" x14ac:dyDescent="0.35">
      <c r="L1915" s="61" t="s">
        <v>8529</v>
      </c>
      <c r="M1915" s="304" t="s">
        <v>17048</v>
      </c>
      <c r="N1915" s="62" t="s">
        <v>9796</v>
      </c>
      <c r="O1915" s="63" t="s">
        <v>6818</v>
      </c>
      <c r="Q1915" s="61" t="s">
        <v>7630</v>
      </c>
    </row>
    <row r="1916" spans="12:17" ht="14.5" x14ac:dyDescent="0.35">
      <c r="L1916" s="61" t="s">
        <v>8530</v>
      </c>
      <c r="M1916" s="304" t="s">
        <v>17049</v>
      </c>
      <c r="N1916" s="62" t="s">
        <v>9797</v>
      </c>
      <c r="O1916" s="63" t="s">
        <v>10606</v>
      </c>
      <c r="Q1916" s="61" t="s">
        <v>7631</v>
      </c>
    </row>
    <row r="1917" spans="12:17" ht="14.5" x14ac:dyDescent="0.35">
      <c r="L1917" s="61" t="s">
        <v>8530</v>
      </c>
      <c r="M1917" s="304" t="s">
        <v>17050</v>
      </c>
      <c r="N1917" s="62" t="s">
        <v>9798</v>
      </c>
      <c r="O1917" s="63" t="s">
        <v>10613</v>
      </c>
      <c r="Q1917" s="61" t="s">
        <v>7632</v>
      </c>
    </row>
    <row r="1918" spans="12:17" ht="14.5" x14ac:dyDescent="0.35">
      <c r="L1918" s="61" t="s">
        <v>8530</v>
      </c>
      <c r="M1918" s="304" t="s">
        <v>17051</v>
      </c>
      <c r="N1918" s="62" t="s">
        <v>9770</v>
      </c>
      <c r="O1918" s="63" t="s">
        <v>6645</v>
      </c>
      <c r="Q1918" s="61" t="s">
        <v>7633</v>
      </c>
    </row>
    <row r="1919" spans="12:17" ht="14.5" x14ac:dyDescent="0.35">
      <c r="L1919" s="61" t="s">
        <v>8530</v>
      </c>
      <c r="M1919" s="304" t="s">
        <v>17052</v>
      </c>
      <c r="N1919" s="62" t="s">
        <v>9748</v>
      </c>
      <c r="O1919" s="63" t="s">
        <v>6657</v>
      </c>
      <c r="Q1919" s="61" t="s">
        <v>7634</v>
      </c>
    </row>
    <row r="1920" spans="12:17" ht="14.5" x14ac:dyDescent="0.35">
      <c r="L1920" s="61" t="s">
        <v>8530</v>
      </c>
      <c r="M1920" s="304" t="s">
        <v>17053</v>
      </c>
      <c r="N1920" s="62" t="s">
        <v>9765</v>
      </c>
      <c r="O1920" s="63" t="s">
        <v>6684</v>
      </c>
      <c r="Q1920" s="61" t="s">
        <v>7635</v>
      </c>
    </row>
    <row r="1921" spans="12:17" ht="14.5" x14ac:dyDescent="0.35">
      <c r="L1921" s="61" t="s">
        <v>8530</v>
      </c>
      <c r="M1921" s="304" t="s">
        <v>17054</v>
      </c>
      <c r="N1921" s="62" t="s">
        <v>9792</v>
      </c>
      <c r="O1921" s="63" t="s">
        <v>6819</v>
      </c>
      <c r="Q1921" s="61" t="s">
        <v>7636</v>
      </c>
    </row>
    <row r="1922" spans="12:17" ht="14.5" x14ac:dyDescent="0.35">
      <c r="L1922" s="61" t="s">
        <v>8531</v>
      </c>
      <c r="M1922" s="304" t="s">
        <v>17055</v>
      </c>
      <c r="N1922" s="62" t="s">
        <v>9748</v>
      </c>
      <c r="O1922" s="63" t="s">
        <v>6658</v>
      </c>
      <c r="Q1922" s="61" t="s">
        <v>7637</v>
      </c>
    </row>
    <row r="1923" spans="12:17" ht="14.5" x14ac:dyDescent="0.35">
      <c r="L1923" s="61" t="s">
        <v>8532</v>
      </c>
      <c r="M1923" s="304" t="s">
        <v>17056</v>
      </c>
      <c r="N1923" s="62" t="s">
        <v>9792</v>
      </c>
      <c r="O1923" s="63" t="s">
        <v>6820</v>
      </c>
      <c r="Q1923" s="61" t="s">
        <v>7638</v>
      </c>
    </row>
    <row r="1924" spans="12:17" ht="14.5" x14ac:dyDescent="0.35">
      <c r="L1924" s="61" t="s">
        <v>8533</v>
      </c>
      <c r="M1924" s="304" t="s">
        <v>17057</v>
      </c>
      <c r="N1924" s="62" t="s">
        <v>1424</v>
      </c>
      <c r="O1924" s="63" t="s">
        <v>2254</v>
      </c>
      <c r="Q1924" s="61" t="s">
        <v>7639</v>
      </c>
    </row>
    <row r="1925" spans="12:17" ht="14.5" x14ac:dyDescent="0.35">
      <c r="L1925" s="61" t="s">
        <v>8534</v>
      </c>
      <c r="M1925" s="304" t="s">
        <v>17058</v>
      </c>
      <c r="N1925" s="62" t="s">
        <v>9796</v>
      </c>
      <c r="O1925" s="63" t="s">
        <v>6651</v>
      </c>
      <c r="Q1925" s="61" t="s">
        <v>7640</v>
      </c>
    </row>
    <row r="1926" spans="12:17" ht="14.5" x14ac:dyDescent="0.35">
      <c r="L1926" s="61" t="s">
        <v>8535</v>
      </c>
      <c r="M1926" s="304" t="s">
        <v>17059</v>
      </c>
      <c r="N1926" s="62" t="s">
        <v>1426</v>
      </c>
      <c r="O1926" s="63" t="s">
        <v>10575</v>
      </c>
      <c r="Q1926" s="61" t="s">
        <v>7641</v>
      </c>
    </row>
    <row r="1927" spans="12:17" ht="14.5" x14ac:dyDescent="0.35">
      <c r="L1927" s="61" t="s">
        <v>8536</v>
      </c>
      <c r="M1927" s="304" t="s">
        <v>17060</v>
      </c>
      <c r="N1927" s="62" t="s">
        <v>9787</v>
      </c>
      <c r="O1927" s="63" t="s">
        <v>6639</v>
      </c>
      <c r="Q1927" s="61" t="s">
        <v>7642</v>
      </c>
    </row>
    <row r="1928" spans="12:17" ht="14.5" x14ac:dyDescent="0.35">
      <c r="L1928" s="61" t="s">
        <v>8537</v>
      </c>
      <c r="M1928" s="304" t="s">
        <v>17061</v>
      </c>
      <c r="N1928" s="62" t="s">
        <v>9791</v>
      </c>
      <c r="O1928" s="63" t="s">
        <v>6654</v>
      </c>
      <c r="Q1928" s="61" t="s">
        <v>7643</v>
      </c>
    </row>
    <row r="1929" spans="12:17" ht="14.5" x14ac:dyDescent="0.35">
      <c r="L1929" s="61" t="s">
        <v>8538</v>
      </c>
      <c r="M1929" s="304" t="s">
        <v>17062</v>
      </c>
      <c r="N1929" s="62" t="s">
        <v>9792</v>
      </c>
      <c r="O1929" s="63" t="s">
        <v>6821</v>
      </c>
      <c r="Q1929" s="61" t="s">
        <v>7644</v>
      </c>
    </row>
    <row r="1930" spans="12:17" ht="14.5" x14ac:dyDescent="0.35">
      <c r="L1930" s="61" t="s">
        <v>8539</v>
      </c>
      <c r="M1930" s="304" t="s">
        <v>17063</v>
      </c>
      <c r="N1930" s="62" t="s">
        <v>9787</v>
      </c>
      <c r="O1930" s="63" t="s">
        <v>6640</v>
      </c>
      <c r="Q1930" s="61" t="s">
        <v>7645</v>
      </c>
    </row>
    <row r="1931" spans="12:17" ht="14.5" x14ac:dyDescent="0.35">
      <c r="L1931" s="61" t="s">
        <v>8540</v>
      </c>
      <c r="M1931" s="304" t="s">
        <v>17064</v>
      </c>
      <c r="N1931" s="62" t="s">
        <v>9783</v>
      </c>
      <c r="O1931" s="63" t="s">
        <v>6640</v>
      </c>
      <c r="Q1931" s="61" t="s">
        <v>7646</v>
      </c>
    </row>
    <row r="1932" spans="12:17" ht="14.5" x14ac:dyDescent="0.35">
      <c r="L1932" s="61" t="s">
        <v>8541</v>
      </c>
      <c r="M1932" s="304" t="s">
        <v>17065</v>
      </c>
      <c r="N1932" s="62" t="s">
        <v>9783</v>
      </c>
      <c r="O1932" s="63" t="s">
        <v>6634</v>
      </c>
      <c r="Q1932" s="61" t="s">
        <v>7647</v>
      </c>
    </row>
    <row r="1933" spans="12:17" ht="14.5" x14ac:dyDescent="0.35">
      <c r="L1933" s="61" t="s">
        <v>8542</v>
      </c>
      <c r="M1933" s="304" t="s">
        <v>17066</v>
      </c>
      <c r="N1933" s="62" t="s">
        <v>9773</v>
      </c>
      <c r="O1933" s="63" t="s">
        <v>10614</v>
      </c>
      <c r="Q1933" s="61" t="s">
        <v>7648</v>
      </c>
    </row>
    <row r="1934" spans="12:17" ht="14.5" x14ac:dyDescent="0.35">
      <c r="L1934" s="61" t="s">
        <v>8543</v>
      </c>
      <c r="M1934" s="304" t="s">
        <v>17067</v>
      </c>
      <c r="N1934" s="62" t="s">
        <v>9790</v>
      </c>
      <c r="O1934" s="63" t="s">
        <v>6634</v>
      </c>
      <c r="Q1934" s="61" t="s">
        <v>7649</v>
      </c>
    </row>
    <row r="1935" spans="12:17" ht="14.5" x14ac:dyDescent="0.35">
      <c r="L1935" s="61" t="s">
        <v>8544</v>
      </c>
      <c r="M1935" s="304" t="s">
        <v>17068</v>
      </c>
      <c r="N1935" s="62" t="s">
        <v>9789</v>
      </c>
      <c r="O1935" s="63" t="s">
        <v>6618</v>
      </c>
      <c r="Q1935" s="61" t="s">
        <v>7650</v>
      </c>
    </row>
    <row r="1936" spans="12:17" ht="14.5" x14ac:dyDescent="0.35">
      <c r="L1936" s="61" t="s">
        <v>8545</v>
      </c>
      <c r="M1936" s="304" t="s">
        <v>17069</v>
      </c>
      <c r="N1936" s="62" t="s">
        <v>9765</v>
      </c>
      <c r="O1936" s="63" t="s">
        <v>6672</v>
      </c>
      <c r="Q1936" s="61" t="s">
        <v>7651</v>
      </c>
    </row>
    <row r="1937" spans="12:17" ht="14.5" x14ac:dyDescent="0.35">
      <c r="L1937" s="61" t="s">
        <v>8546</v>
      </c>
      <c r="M1937" s="304" t="s">
        <v>17070</v>
      </c>
      <c r="N1937" s="62" t="s">
        <v>9765</v>
      </c>
      <c r="O1937" s="63" t="s">
        <v>6674</v>
      </c>
      <c r="Q1937" s="61" t="s">
        <v>7652</v>
      </c>
    </row>
    <row r="1938" spans="12:17" ht="14.5" x14ac:dyDescent="0.35">
      <c r="L1938" s="61" t="s">
        <v>8547</v>
      </c>
      <c r="M1938" s="304" t="s">
        <v>17071</v>
      </c>
      <c r="N1938" s="62" t="s">
        <v>9792</v>
      </c>
      <c r="O1938" s="63" t="s">
        <v>6822</v>
      </c>
      <c r="Q1938" s="61" t="s">
        <v>7653</v>
      </c>
    </row>
    <row r="1939" spans="12:17" ht="14.5" x14ac:dyDescent="0.35">
      <c r="L1939" s="61" t="s">
        <v>8548</v>
      </c>
      <c r="M1939" s="304" t="s">
        <v>17072</v>
      </c>
      <c r="N1939" s="62" t="s">
        <v>9783</v>
      </c>
      <c r="O1939" s="63" t="s">
        <v>6636</v>
      </c>
      <c r="Q1939" s="61" t="s">
        <v>7654</v>
      </c>
    </row>
    <row r="1940" spans="12:17" ht="14.5" x14ac:dyDescent="0.35">
      <c r="L1940" s="61" t="s">
        <v>8549</v>
      </c>
      <c r="M1940" s="304" t="s">
        <v>17073</v>
      </c>
      <c r="N1940" s="62" t="s">
        <v>9772</v>
      </c>
      <c r="O1940" s="63" t="s">
        <v>6654</v>
      </c>
      <c r="Q1940" s="61" t="s">
        <v>7655</v>
      </c>
    </row>
    <row r="1941" spans="12:17" ht="14.5" x14ac:dyDescent="0.35">
      <c r="L1941" s="61" t="s">
        <v>8550</v>
      </c>
      <c r="M1941" s="304" t="s">
        <v>17074</v>
      </c>
      <c r="N1941" s="62" t="s">
        <v>9748</v>
      </c>
      <c r="O1941" s="63" t="s">
        <v>6647</v>
      </c>
      <c r="Q1941" s="61" t="s">
        <v>7656</v>
      </c>
    </row>
    <row r="1942" spans="12:17" ht="14.5" x14ac:dyDescent="0.35">
      <c r="L1942" s="61" t="s">
        <v>8551</v>
      </c>
      <c r="M1942" s="304" t="s">
        <v>17075</v>
      </c>
      <c r="N1942" s="62" t="s">
        <v>9798</v>
      </c>
      <c r="O1942" s="63" t="s">
        <v>10608</v>
      </c>
      <c r="Q1942" s="61" t="s">
        <v>7657</v>
      </c>
    </row>
    <row r="1943" spans="12:17" ht="14.5" x14ac:dyDescent="0.35">
      <c r="L1943" s="61" t="s">
        <v>8551</v>
      </c>
      <c r="M1943" s="304" t="s">
        <v>17076</v>
      </c>
      <c r="N1943" s="62" t="s">
        <v>9780</v>
      </c>
      <c r="O1943" s="63" t="s">
        <v>6648</v>
      </c>
      <c r="Q1943" s="61" t="s">
        <v>7658</v>
      </c>
    </row>
    <row r="1944" spans="12:17" ht="14.5" x14ac:dyDescent="0.35">
      <c r="L1944" s="61" t="s">
        <v>8552</v>
      </c>
      <c r="M1944" s="304" t="s">
        <v>17077</v>
      </c>
      <c r="N1944" s="62" t="s">
        <v>9746</v>
      </c>
      <c r="O1944" s="63" t="s">
        <v>3940</v>
      </c>
      <c r="Q1944" s="61" t="s">
        <v>7659</v>
      </c>
    </row>
    <row r="1945" spans="12:17" ht="14.5" x14ac:dyDescent="0.35">
      <c r="L1945" s="61" t="s">
        <v>8553</v>
      </c>
      <c r="M1945" s="304" t="s">
        <v>17078</v>
      </c>
      <c r="N1945" s="62" t="s">
        <v>9781</v>
      </c>
      <c r="O1945" s="63" t="s">
        <v>10610</v>
      </c>
      <c r="Q1945" s="61" t="s">
        <v>7660</v>
      </c>
    </row>
    <row r="1946" spans="12:17" ht="14.5" x14ac:dyDescent="0.35">
      <c r="L1946" s="61" t="s">
        <v>8553</v>
      </c>
      <c r="M1946" s="304" t="s">
        <v>17079</v>
      </c>
      <c r="N1946" s="62" t="s">
        <v>9748</v>
      </c>
      <c r="O1946" s="63" t="s">
        <v>6648</v>
      </c>
      <c r="Q1946" s="61" t="s">
        <v>7661</v>
      </c>
    </row>
    <row r="1947" spans="12:17" ht="14.5" x14ac:dyDescent="0.35">
      <c r="L1947" s="61" t="s">
        <v>8554</v>
      </c>
      <c r="M1947" s="304" t="s">
        <v>17080</v>
      </c>
      <c r="N1947" s="62" t="s">
        <v>9781</v>
      </c>
      <c r="O1947" s="63" t="s">
        <v>10612</v>
      </c>
      <c r="Q1947" s="61" t="s">
        <v>7662</v>
      </c>
    </row>
    <row r="1948" spans="12:17" ht="14.5" x14ac:dyDescent="0.35">
      <c r="L1948" s="61" t="s">
        <v>8554</v>
      </c>
      <c r="M1948" s="304" t="s">
        <v>17081</v>
      </c>
      <c r="N1948" s="62" t="s">
        <v>9783</v>
      </c>
      <c r="O1948" s="63" t="s">
        <v>6637</v>
      </c>
      <c r="Q1948" s="61" t="s">
        <v>7663</v>
      </c>
    </row>
    <row r="1949" spans="12:17" ht="14.5" x14ac:dyDescent="0.35">
      <c r="L1949" s="61" t="s">
        <v>8554</v>
      </c>
      <c r="M1949" s="304" t="s">
        <v>17082</v>
      </c>
      <c r="N1949" s="62" t="s">
        <v>9746</v>
      </c>
      <c r="O1949" s="63" t="s">
        <v>3941</v>
      </c>
      <c r="Q1949" s="61" t="s">
        <v>7664</v>
      </c>
    </row>
    <row r="1950" spans="12:17" ht="14.5" x14ac:dyDescent="0.35">
      <c r="L1950" s="61" t="s">
        <v>8555</v>
      </c>
      <c r="M1950" s="304" t="s">
        <v>17083</v>
      </c>
      <c r="N1950" s="62" t="s">
        <v>9786</v>
      </c>
      <c r="O1950" s="63" t="s">
        <v>6632</v>
      </c>
      <c r="Q1950" s="61" t="s">
        <v>7665</v>
      </c>
    </row>
    <row r="1951" spans="12:17" ht="14.5" x14ac:dyDescent="0.35">
      <c r="L1951" s="61" t="s">
        <v>8556</v>
      </c>
      <c r="M1951" s="304" t="s">
        <v>17084</v>
      </c>
      <c r="N1951" s="62" t="s">
        <v>9781</v>
      </c>
      <c r="O1951" s="63" t="s">
        <v>10613</v>
      </c>
      <c r="Q1951" s="61" t="s">
        <v>7666</v>
      </c>
    </row>
    <row r="1952" spans="12:17" ht="14.5" x14ac:dyDescent="0.35">
      <c r="L1952" s="61" t="s">
        <v>8557</v>
      </c>
      <c r="M1952" s="304" t="s">
        <v>17085</v>
      </c>
      <c r="N1952" s="62" t="s">
        <v>9778</v>
      </c>
      <c r="O1952" s="63" t="s">
        <v>10598</v>
      </c>
      <c r="Q1952" s="61" t="s">
        <v>7667</v>
      </c>
    </row>
    <row r="1953" spans="12:17" ht="14.5" x14ac:dyDescent="0.35">
      <c r="L1953" s="61" t="s">
        <v>8558</v>
      </c>
      <c r="M1953" s="304" t="s">
        <v>17086</v>
      </c>
      <c r="N1953" s="62" t="s">
        <v>9781</v>
      </c>
      <c r="O1953" s="63" t="s">
        <v>10614</v>
      </c>
      <c r="Q1953" s="61" t="s">
        <v>7668</v>
      </c>
    </row>
    <row r="1954" spans="12:17" ht="14.5" x14ac:dyDescent="0.35">
      <c r="L1954" s="61" t="s">
        <v>8558</v>
      </c>
      <c r="M1954" s="304" t="s">
        <v>17087</v>
      </c>
      <c r="N1954" s="62" t="s">
        <v>9748</v>
      </c>
      <c r="O1954" s="63" t="s">
        <v>6649</v>
      </c>
      <c r="Q1954" s="61" t="s">
        <v>7669</v>
      </c>
    </row>
    <row r="1955" spans="12:17" ht="14.5" x14ac:dyDescent="0.35">
      <c r="L1955" s="61" t="s">
        <v>8558</v>
      </c>
      <c r="M1955" s="304" t="s">
        <v>17088</v>
      </c>
      <c r="N1955" s="62" t="s">
        <v>9765</v>
      </c>
      <c r="O1955" s="63" t="s">
        <v>6675</v>
      </c>
      <c r="Q1955" s="61" t="s">
        <v>7670</v>
      </c>
    </row>
    <row r="1956" spans="12:17" ht="14.5" x14ac:dyDescent="0.35">
      <c r="L1956" s="61" t="s">
        <v>8559</v>
      </c>
      <c r="M1956" s="304" t="s">
        <v>17089</v>
      </c>
      <c r="N1956" s="62" t="s">
        <v>9792</v>
      </c>
      <c r="O1956" s="63" t="s">
        <v>6823</v>
      </c>
      <c r="Q1956" s="61" t="s">
        <v>7671</v>
      </c>
    </row>
    <row r="1957" spans="12:17" ht="14.5" x14ac:dyDescent="0.35">
      <c r="L1957" s="61" t="s">
        <v>8560</v>
      </c>
      <c r="M1957" s="304" t="s">
        <v>17090</v>
      </c>
      <c r="N1957" s="62" t="s">
        <v>4356</v>
      </c>
      <c r="O1957" s="63" t="s">
        <v>6633</v>
      </c>
      <c r="Q1957" s="61" t="s">
        <v>7672</v>
      </c>
    </row>
    <row r="1958" spans="12:17" ht="14.5" x14ac:dyDescent="0.35">
      <c r="L1958" s="61" t="s">
        <v>8561</v>
      </c>
      <c r="M1958" s="304" t="s">
        <v>17091</v>
      </c>
      <c r="N1958" s="62" t="s">
        <v>9791</v>
      </c>
      <c r="O1958" s="63" t="s">
        <v>6646</v>
      </c>
      <c r="Q1958" s="61" t="s">
        <v>9662</v>
      </c>
    </row>
    <row r="1959" spans="12:17" ht="14.5" x14ac:dyDescent="0.35">
      <c r="L1959" s="61" t="s">
        <v>8562</v>
      </c>
      <c r="M1959" s="304" t="s">
        <v>17092</v>
      </c>
      <c r="N1959" s="62" t="s">
        <v>9792</v>
      </c>
      <c r="O1959" s="63" t="s">
        <v>6824</v>
      </c>
      <c r="Q1959" s="61" t="s">
        <v>9663</v>
      </c>
    </row>
    <row r="1960" spans="12:17" ht="14.5" x14ac:dyDescent="0.35">
      <c r="L1960" s="61" t="s">
        <v>8563</v>
      </c>
      <c r="M1960" s="304" t="s">
        <v>17093</v>
      </c>
      <c r="N1960" s="62" t="s">
        <v>9791</v>
      </c>
      <c r="O1960" s="63" t="s">
        <v>6647</v>
      </c>
      <c r="Q1960" s="61" t="s">
        <v>9664</v>
      </c>
    </row>
    <row r="1961" spans="12:17" ht="14.5" x14ac:dyDescent="0.35">
      <c r="L1961" s="61" t="s">
        <v>8564</v>
      </c>
      <c r="M1961" s="304" t="s">
        <v>17094</v>
      </c>
      <c r="N1961" s="62" t="s">
        <v>9790</v>
      </c>
      <c r="O1961" s="63" t="s">
        <v>6636</v>
      </c>
      <c r="Q1961" s="61" t="s">
        <v>8185</v>
      </c>
    </row>
    <row r="1962" spans="12:17" ht="14.5" x14ac:dyDescent="0.35">
      <c r="L1962" s="61" t="s">
        <v>8564</v>
      </c>
      <c r="M1962" s="304" t="s">
        <v>17095</v>
      </c>
      <c r="N1962" s="62" t="s">
        <v>9764</v>
      </c>
      <c r="O1962" s="63" t="s">
        <v>6649</v>
      </c>
      <c r="Q1962" s="61" t="s">
        <v>9665</v>
      </c>
    </row>
    <row r="1963" spans="12:17" ht="14.5" x14ac:dyDescent="0.35">
      <c r="L1963" s="61" t="s">
        <v>8564</v>
      </c>
      <c r="M1963" s="304" t="s">
        <v>17096</v>
      </c>
      <c r="N1963" s="62" t="s">
        <v>9774</v>
      </c>
      <c r="O1963" s="63" t="s">
        <v>6653</v>
      </c>
      <c r="Q1963" s="61" t="s">
        <v>9666</v>
      </c>
    </row>
    <row r="1964" spans="12:17" ht="14.5" x14ac:dyDescent="0.35">
      <c r="L1964" s="61" t="s">
        <v>8565</v>
      </c>
      <c r="M1964" s="304" t="s">
        <v>17097</v>
      </c>
      <c r="N1964" s="62" t="s">
        <v>9790</v>
      </c>
      <c r="O1964" s="63" t="s">
        <v>6638</v>
      </c>
      <c r="Q1964" s="61" t="s">
        <v>9667</v>
      </c>
    </row>
    <row r="1965" spans="12:17" ht="14.5" x14ac:dyDescent="0.35">
      <c r="L1965" s="61" t="s">
        <v>8565</v>
      </c>
      <c r="M1965" s="304" t="s">
        <v>17098</v>
      </c>
      <c r="N1965" s="62" t="s">
        <v>9764</v>
      </c>
      <c r="O1965" s="63" t="s">
        <v>6654</v>
      </c>
      <c r="Q1965" s="61" t="s">
        <v>9668</v>
      </c>
    </row>
    <row r="1966" spans="12:17" ht="14.5" x14ac:dyDescent="0.35">
      <c r="L1966" s="61" t="s">
        <v>8565</v>
      </c>
      <c r="M1966" s="304" t="s">
        <v>17099</v>
      </c>
      <c r="N1966" s="62" t="s">
        <v>9765</v>
      </c>
      <c r="O1966" s="63" t="s">
        <v>6685</v>
      </c>
      <c r="Q1966" s="61" t="s">
        <v>6281</v>
      </c>
    </row>
    <row r="1967" spans="12:17" ht="14.5" x14ac:dyDescent="0.35">
      <c r="L1967" s="61" t="s">
        <v>8566</v>
      </c>
      <c r="M1967" s="304" t="s">
        <v>17100</v>
      </c>
      <c r="N1967" s="62" t="s">
        <v>9773</v>
      </c>
      <c r="O1967" s="63" t="s">
        <v>6615</v>
      </c>
      <c r="Q1967" s="61" t="s">
        <v>9669</v>
      </c>
    </row>
    <row r="1968" spans="12:17" ht="14.5" x14ac:dyDescent="0.35">
      <c r="L1968" s="61" t="s">
        <v>8567</v>
      </c>
      <c r="M1968" s="304" t="s">
        <v>17101</v>
      </c>
      <c r="N1968" s="62" t="s">
        <v>9796</v>
      </c>
      <c r="O1968" s="63" t="s">
        <v>6653</v>
      </c>
      <c r="Q1968" s="61" t="s">
        <v>9670</v>
      </c>
    </row>
    <row r="1969" spans="12:17" ht="14.5" x14ac:dyDescent="0.35">
      <c r="L1969" s="61" t="s">
        <v>8567</v>
      </c>
      <c r="M1969" s="304" t="s">
        <v>17102</v>
      </c>
      <c r="N1969" s="62" t="s">
        <v>9780</v>
      </c>
      <c r="O1969" s="63" t="s">
        <v>6654</v>
      </c>
      <c r="Q1969" s="61" t="s">
        <v>9671</v>
      </c>
    </row>
    <row r="1970" spans="12:17" ht="14.5" x14ac:dyDescent="0.35">
      <c r="L1970" s="61" t="s">
        <v>8568</v>
      </c>
      <c r="M1970" s="304" t="s">
        <v>17103</v>
      </c>
      <c r="N1970" s="62" t="s">
        <v>9770</v>
      </c>
      <c r="O1970" s="63" t="s">
        <v>6646</v>
      </c>
      <c r="Q1970" s="61" t="s">
        <v>9672</v>
      </c>
    </row>
    <row r="1971" spans="12:17" ht="14.5" x14ac:dyDescent="0.35">
      <c r="L1971" s="61" t="s">
        <v>8569</v>
      </c>
      <c r="M1971" s="304" t="s">
        <v>17104</v>
      </c>
      <c r="N1971" s="62" t="s">
        <v>9782</v>
      </c>
      <c r="O1971" s="63" t="s">
        <v>6644</v>
      </c>
      <c r="Q1971" s="61" t="s">
        <v>9673</v>
      </c>
    </row>
    <row r="1972" spans="12:17" ht="14.5" x14ac:dyDescent="0.35">
      <c r="L1972" s="61" t="s">
        <v>8569</v>
      </c>
      <c r="M1972" s="304" t="s">
        <v>17105</v>
      </c>
      <c r="N1972" s="62" t="s">
        <v>9792</v>
      </c>
      <c r="O1972" s="63" t="s">
        <v>6825</v>
      </c>
      <c r="Q1972" s="61" t="s">
        <v>9674</v>
      </c>
    </row>
    <row r="1973" spans="12:17" ht="14.5" x14ac:dyDescent="0.35">
      <c r="L1973" s="61" t="s">
        <v>8570</v>
      </c>
      <c r="M1973" s="304" t="s">
        <v>17106</v>
      </c>
      <c r="N1973" s="62" t="s">
        <v>4356</v>
      </c>
      <c r="O1973" s="63" t="s">
        <v>6638</v>
      </c>
      <c r="Q1973" s="61" t="s">
        <v>9675</v>
      </c>
    </row>
    <row r="1974" spans="12:17" ht="14.5" x14ac:dyDescent="0.35">
      <c r="L1974" s="61" t="s">
        <v>8571</v>
      </c>
      <c r="M1974" s="304" t="s">
        <v>17107</v>
      </c>
      <c r="N1974" s="62" t="s">
        <v>9782</v>
      </c>
      <c r="O1974" s="63" t="s">
        <v>6645</v>
      </c>
      <c r="Q1974" s="61" t="s">
        <v>9676</v>
      </c>
    </row>
    <row r="1975" spans="12:17" ht="14.5" x14ac:dyDescent="0.35">
      <c r="L1975" s="61" t="s">
        <v>8571</v>
      </c>
      <c r="M1975" s="304" t="s">
        <v>17108</v>
      </c>
      <c r="N1975" s="62" t="s">
        <v>9791</v>
      </c>
      <c r="O1975" s="63" t="s">
        <v>6656</v>
      </c>
      <c r="Q1975" s="61" t="s">
        <v>9677</v>
      </c>
    </row>
    <row r="1976" spans="12:17" ht="14.5" x14ac:dyDescent="0.35">
      <c r="L1976" s="61" t="s">
        <v>8572</v>
      </c>
      <c r="M1976" s="304" t="s">
        <v>17109</v>
      </c>
      <c r="N1976" s="62" t="s">
        <v>480</v>
      </c>
      <c r="O1976" s="63" t="s">
        <v>6826</v>
      </c>
      <c r="Q1976" s="61" t="s">
        <v>9678</v>
      </c>
    </row>
    <row r="1977" spans="12:17" ht="14.5" x14ac:dyDescent="0.35">
      <c r="L1977" s="61" t="s">
        <v>8573</v>
      </c>
      <c r="M1977" s="304" t="s">
        <v>17110</v>
      </c>
      <c r="N1977" s="62" t="s">
        <v>9785</v>
      </c>
      <c r="O1977" s="63" t="s">
        <v>6827</v>
      </c>
      <c r="Q1977" s="61" t="s">
        <v>9679</v>
      </c>
    </row>
    <row r="1978" spans="12:17" ht="14.5" x14ac:dyDescent="0.35">
      <c r="L1978" s="61" t="s">
        <v>8574</v>
      </c>
      <c r="M1978" s="304" t="s">
        <v>17111</v>
      </c>
      <c r="N1978" s="62" t="s">
        <v>9790</v>
      </c>
      <c r="O1978" s="63" t="s">
        <v>6639</v>
      </c>
      <c r="Q1978" s="61" t="s">
        <v>9680</v>
      </c>
    </row>
    <row r="1979" spans="12:17" ht="14.5" x14ac:dyDescent="0.35">
      <c r="L1979" s="61" t="s">
        <v>8575</v>
      </c>
      <c r="M1979" s="304" t="s">
        <v>17112</v>
      </c>
      <c r="N1979" s="62" t="s">
        <v>9748</v>
      </c>
      <c r="O1979" s="63" t="s">
        <v>6659</v>
      </c>
      <c r="Q1979" s="61" t="s">
        <v>9221</v>
      </c>
    </row>
    <row r="1980" spans="12:17" ht="14.5" x14ac:dyDescent="0.35">
      <c r="L1980" s="61" t="s">
        <v>8575</v>
      </c>
      <c r="M1980" s="304" t="s">
        <v>17113</v>
      </c>
      <c r="N1980" s="62" t="s">
        <v>9792</v>
      </c>
      <c r="O1980" s="63" t="s">
        <v>6828</v>
      </c>
      <c r="Q1980" s="61" t="s">
        <v>5783</v>
      </c>
    </row>
    <row r="1981" spans="12:17" ht="14.5" x14ac:dyDescent="0.35">
      <c r="L1981" s="61" t="s">
        <v>8576</v>
      </c>
      <c r="M1981" s="304" t="s">
        <v>17114</v>
      </c>
      <c r="N1981" s="62" t="s">
        <v>9740</v>
      </c>
      <c r="O1981" s="63" t="s">
        <v>10606</v>
      </c>
      <c r="Q1981" s="61" t="s">
        <v>5784</v>
      </c>
    </row>
    <row r="1982" spans="12:17" ht="14.5" x14ac:dyDescent="0.35">
      <c r="L1982" s="61" t="s">
        <v>8577</v>
      </c>
      <c r="M1982" s="304" t="s">
        <v>17115</v>
      </c>
      <c r="N1982" s="62" t="s">
        <v>9765</v>
      </c>
      <c r="O1982" s="63" t="s">
        <v>6686</v>
      </c>
      <c r="Q1982" s="61" t="s">
        <v>5785</v>
      </c>
    </row>
    <row r="1983" spans="12:17" ht="14.5" x14ac:dyDescent="0.35">
      <c r="L1983" s="61" t="s">
        <v>8578</v>
      </c>
      <c r="M1983" s="304" t="s">
        <v>17116</v>
      </c>
      <c r="N1983" s="62" t="s">
        <v>9799</v>
      </c>
      <c r="O1983" s="63" t="s">
        <v>6829</v>
      </c>
      <c r="Q1983" s="61" t="s">
        <v>5786</v>
      </c>
    </row>
    <row r="1984" spans="12:17" ht="14.5" x14ac:dyDescent="0.35">
      <c r="L1984" s="61" t="s">
        <v>8578</v>
      </c>
      <c r="M1984" s="304" t="s">
        <v>17117</v>
      </c>
      <c r="N1984" s="62" t="s">
        <v>9770</v>
      </c>
      <c r="O1984" s="63" t="s">
        <v>6647</v>
      </c>
      <c r="Q1984" s="61" t="s">
        <v>5787</v>
      </c>
    </row>
    <row r="1985" spans="12:17" ht="14.5" x14ac:dyDescent="0.35">
      <c r="L1985" s="61" t="s">
        <v>8579</v>
      </c>
      <c r="M1985" s="304" t="s">
        <v>17118</v>
      </c>
      <c r="N1985" s="62" t="s">
        <v>9740</v>
      </c>
      <c r="O1985" s="63" t="s">
        <v>10608</v>
      </c>
      <c r="Q1985" s="61" t="s">
        <v>5788</v>
      </c>
    </row>
    <row r="1986" spans="12:17" ht="14.5" x14ac:dyDescent="0.35">
      <c r="L1986" s="61" t="s">
        <v>1928</v>
      </c>
      <c r="M1986" s="304" t="s">
        <v>17119</v>
      </c>
      <c r="N1986" s="62" t="s">
        <v>9777</v>
      </c>
      <c r="O1986" s="63" t="s">
        <v>10590</v>
      </c>
      <c r="Q1986" s="61" t="s">
        <v>5789</v>
      </c>
    </row>
    <row r="1987" spans="12:17" ht="14.5" x14ac:dyDescent="0.35">
      <c r="L1987" s="61" t="s">
        <v>1928</v>
      </c>
      <c r="M1987" s="304" t="s">
        <v>17120</v>
      </c>
      <c r="N1987" s="62" t="s">
        <v>9798</v>
      </c>
      <c r="O1987" s="63" t="s">
        <v>10614</v>
      </c>
      <c r="Q1987" s="61" t="s">
        <v>5790</v>
      </c>
    </row>
    <row r="1988" spans="12:17" ht="14.5" x14ac:dyDescent="0.35">
      <c r="L1988" s="61" t="s">
        <v>1928</v>
      </c>
      <c r="M1988" s="304" t="s">
        <v>17121</v>
      </c>
      <c r="N1988" s="62" t="s">
        <v>9781</v>
      </c>
      <c r="O1988" s="63" t="s">
        <v>10615</v>
      </c>
      <c r="Q1988" s="61" t="s">
        <v>5791</v>
      </c>
    </row>
    <row r="1989" spans="12:17" ht="14.5" x14ac:dyDescent="0.35">
      <c r="L1989" s="61" t="s">
        <v>1928</v>
      </c>
      <c r="M1989" s="304" t="s">
        <v>17122</v>
      </c>
      <c r="N1989" s="62" t="s">
        <v>9786</v>
      </c>
      <c r="O1989" s="63" t="s">
        <v>6633</v>
      </c>
      <c r="Q1989" s="61" t="s">
        <v>5792</v>
      </c>
    </row>
    <row r="1990" spans="12:17" ht="14.5" x14ac:dyDescent="0.35">
      <c r="L1990" s="61" t="s">
        <v>1928</v>
      </c>
      <c r="M1990" s="304" t="s">
        <v>17123</v>
      </c>
      <c r="N1990" s="62" t="s">
        <v>9782</v>
      </c>
      <c r="O1990" s="63" t="s">
        <v>6646</v>
      </c>
    </row>
    <row r="1991" spans="12:17" ht="14.5" x14ac:dyDescent="0.35">
      <c r="L1991" s="61" t="s">
        <v>1928</v>
      </c>
      <c r="M1991" s="304" t="s">
        <v>17124</v>
      </c>
      <c r="N1991" s="62" t="s">
        <v>9772</v>
      </c>
      <c r="O1991" s="63" t="s">
        <v>6659</v>
      </c>
    </row>
    <row r="1992" spans="12:17" ht="14.5" x14ac:dyDescent="0.35">
      <c r="L1992" s="61" t="s">
        <v>1928</v>
      </c>
      <c r="M1992" s="304" t="s">
        <v>17125</v>
      </c>
      <c r="N1992" s="62" t="s">
        <v>9748</v>
      </c>
      <c r="O1992" s="63" t="s">
        <v>6660</v>
      </c>
    </row>
    <row r="1993" spans="12:17" ht="14.5" x14ac:dyDescent="0.35">
      <c r="L1993" s="61" t="s">
        <v>1928</v>
      </c>
      <c r="M1993" s="304" t="s">
        <v>17126</v>
      </c>
      <c r="N1993" s="62" t="s">
        <v>9765</v>
      </c>
      <c r="O1993" s="63" t="s">
        <v>6688</v>
      </c>
    </row>
    <row r="1994" spans="12:17" ht="14.5" x14ac:dyDescent="0.35">
      <c r="L1994" s="61" t="s">
        <v>1929</v>
      </c>
      <c r="M1994" s="304" t="s">
        <v>17127</v>
      </c>
      <c r="N1994" s="62" t="s">
        <v>9746</v>
      </c>
      <c r="O1994" s="63" t="s">
        <v>3946</v>
      </c>
    </row>
    <row r="1995" spans="12:17" ht="14.5" x14ac:dyDescent="0.35">
      <c r="L1995" s="61" t="s">
        <v>1930</v>
      </c>
      <c r="M1995" s="304" t="s">
        <v>17128</v>
      </c>
      <c r="N1995" s="62" t="s">
        <v>9774</v>
      </c>
      <c r="O1995" s="63" t="s">
        <v>6656</v>
      </c>
    </row>
    <row r="1996" spans="12:17" ht="14.5" x14ac:dyDescent="0.35">
      <c r="L1996" s="61" t="s">
        <v>1931</v>
      </c>
      <c r="M1996" s="304" t="s">
        <v>17129</v>
      </c>
      <c r="N1996" s="62" t="s">
        <v>9776</v>
      </c>
      <c r="O1996" s="63" t="s">
        <v>10580</v>
      </c>
    </row>
    <row r="1997" spans="12:17" ht="14.5" x14ac:dyDescent="0.35">
      <c r="L1997" s="61" t="s">
        <v>1932</v>
      </c>
      <c r="M1997" s="304" t="s">
        <v>17130</v>
      </c>
      <c r="N1997" s="62" t="s">
        <v>9741</v>
      </c>
      <c r="O1997" s="63" t="s">
        <v>6628</v>
      </c>
    </row>
    <row r="1998" spans="12:17" ht="14.5" x14ac:dyDescent="0.35">
      <c r="L1998" s="61" t="s">
        <v>1933</v>
      </c>
      <c r="M1998" s="304" t="s">
        <v>17131</v>
      </c>
      <c r="N1998" s="62" t="s">
        <v>9765</v>
      </c>
      <c r="O1998" s="63" t="s">
        <v>6689</v>
      </c>
    </row>
    <row r="1999" spans="12:17" ht="14.5" x14ac:dyDescent="0.35">
      <c r="L1999" s="61" t="s">
        <v>1934</v>
      </c>
      <c r="M1999" s="304" t="s">
        <v>17132</v>
      </c>
      <c r="N1999" s="62" t="s">
        <v>9947</v>
      </c>
      <c r="O1999" s="63" t="s">
        <v>6644</v>
      </c>
    </row>
    <row r="2000" spans="12:17" ht="14.5" x14ac:dyDescent="0.35">
      <c r="L2000" s="61" t="s">
        <v>1934</v>
      </c>
      <c r="M2000" s="304" t="s">
        <v>17133</v>
      </c>
      <c r="N2000" s="62" t="s">
        <v>9782</v>
      </c>
      <c r="O2000" s="63" t="s">
        <v>6647</v>
      </c>
    </row>
    <row r="2001" spans="12:15" ht="14.5" x14ac:dyDescent="0.35">
      <c r="L2001" s="61" t="s">
        <v>1934</v>
      </c>
      <c r="M2001" s="304" t="s">
        <v>17134</v>
      </c>
      <c r="N2001" s="62" t="s">
        <v>9764</v>
      </c>
      <c r="O2001" s="63" t="s">
        <v>6656</v>
      </c>
    </row>
    <row r="2002" spans="12:15" ht="14.5" x14ac:dyDescent="0.35">
      <c r="L2002" s="61" t="s">
        <v>4305</v>
      </c>
      <c r="M2002" s="304" t="s">
        <v>17135</v>
      </c>
      <c r="N2002" s="62" t="s">
        <v>9745</v>
      </c>
      <c r="O2002" s="63" t="s">
        <v>6830</v>
      </c>
    </row>
    <row r="2003" spans="12:15" ht="14.5" x14ac:dyDescent="0.35">
      <c r="L2003" s="61" t="s">
        <v>1935</v>
      </c>
      <c r="M2003" s="304" t="s">
        <v>17136</v>
      </c>
      <c r="N2003" s="62" t="s">
        <v>9742</v>
      </c>
      <c r="O2003" s="63" t="s">
        <v>10574</v>
      </c>
    </row>
    <row r="2004" spans="12:15" ht="14.5" x14ac:dyDescent="0.35">
      <c r="L2004" s="61" t="s">
        <v>1935</v>
      </c>
      <c r="M2004" s="304" t="s">
        <v>17137</v>
      </c>
      <c r="N2004" s="62" t="s">
        <v>9769</v>
      </c>
      <c r="O2004" s="63" t="s">
        <v>10588</v>
      </c>
    </row>
    <row r="2005" spans="12:15" ht="14.5" x14ac:dyDescent="0.35">
      <c r="L2005" s="61" t="s">
        <v>1935</v>
      </c>
      <c r="M2005" s="304" t="s">
        <v>17138</v>
      </c>
      <c r="N2005" s="62" t="s">
        <v>9777</v>
      </c>
      <c r="O2005" s="63" t="s">
        <v>10591</v>
      </c>
    </row>
    <row r="2006" spans="12:15" ht="14.5" x14ac:dyDescent="0.35">
      <c r="L2006" s="61" t="s">
        <v>1935</v>
      </c>
      <c r="M2006" s="304" t="s">
        <v>17139</v>
      </c>
      <c r="N2006" s="62" t="s">
        <v>9796</v>
      </c>
      <c r="O2006" s="63" t="s">
        <v>6654</v>
      </c>
    </row>
    <row r="2007" spans="12:15" ht="14.5" x14ac:dyDescent="0.35">
      <c r="L2007" s="61" t="s">
        <v>1936</v>
      </c>
      <c r="M2007" s="304" t="s">
        <v>17140</v>
      </c>
      <c r="N2007" s="62" t="s">
        <v>9770</v>
      </c>
      <c r="O2007" s="63" t="s">
        <v>6648</v>
      </c>
    </row>
    <row r="2008" spans="12:15" ht="14.5" x14ac:dyDescent="0.35">
      <c r="L2008" s="61" t="s">
        <v>1936</v>
      </c>
      <c r="M2008" s="304" t="s">
        <v>17141</v>
      </c>
      <c r="N2008" s="62" t="s">
        <v>9792</v>
      </c>
      <c r="O2008" s="63" t="s">
        <v>6831</v>
      </c>
    </row>
    <row r="2009" spans="12:15" ht="14.5" x14ac:dyDescent="0.35">
      <c r="L2009" s="61" t="s">
        <v>1937</v>
      </c>
      <c r="M2009" s="304" t="s">
        <v>17142</v>
      </c>
      <c r="N2009" s="62" t="s">
        <v>9786</v>
      </c>
      <c r="O2009" s="63" t="s">
        <v>6634</v>
      </c>
    </row>
    <row r="2010" spans="12:15" ht="14.5" x14ac:dyDescent="0.35">
      <c r="L2010" s="61" t="s">
        <v>1938</v>
      </c>
      <c r="M2010" s="304" t="s">
        <v>17143</v>
      </c>
      <c r="N2010" s="62" t="s">
        <v>9792</v>
      </c>
      <c r="O2010" s="63" t="s">
        <v>6832</v>
      </c>
    </row>
    <row r="2011" spans="12:15" ht="14.5" x14ac:dyDescent="0.35">
      <c r="L2011" s="61" t="s">
        <v>1939</v>
      </c>
      <c r="M2011" s="304" t="s">
        <v>17144</v>
      </c>
      <c r="N2011" s="62" t="s">
        <v>480</v>
      </c>
      <c r="O2011" s="63" t="s">
        <v>6833</v>
      </c>
    </row>
    <row r="2012" spans="12:15" ht="14.5" x14ac:dyDescent="0.35">
      <c r="L2012" s="61" t="s">
        <v>1940</v>
      </c>
      <c r="M2012" s="304" t="s">
        <v>17145</v>
      </c>
      <c r="N2012" s="62" t="s">
        <v>9793</v>
      </c>
      <c r="O2012" s="63" t="s">
        <v>10594</v>
      </c>
    </row>
    <row r="2013" spans="12:15" ht="14.5" x14ac:dyDescent="0.35">
      <c r="L2013" s="61" t="s">
        <v>1941</v>
      </c>
      <c r="M2013" s="304" t="s">
        <v>17146</v>
      </c>
      <c r="N2013" s="62" t="s">
        <v>4356</v>
      </c>
      <c r="O2013" s="63" t="s">
        <v>6639</v>
      </c>
    </row>
    <row r="2014" spans="12:15" ht="14.5" x14ac:dyDescent="0.35">
      <c r="L2014" s="61" t="s">
        <v>1942</v>
      </c>
      <c r="M2014" s="304" t="s">
        <v>17147</v>
      </c>
      <c r="N2014" s="62" t="s">
        <v>9739</v>
      </c>
      <c r="O2014" s="63" t="s">
        <v>6637</v>
      </c>
    </row>
    <row r="2015" spans="12:15" ht="14.5" x14ac:dyDescent="0.35">
      <c r="L2015" s="61" t="s">
        <v>1942</v>
      </c>
      <c r="M2015" s="304" t="s">
        <v>17148</v>
      </c>
      <c r="N2015" s="62" t="s">
        <v>9772</v>
      </c>
      <c r="O2015" s="63" t="s">
        <v>6660</v>
      </c>
    </row>
    <row r="2016" spans="12:15" ht="14.5" x14ac:dyDescent="0.35">
      <c r="L2016" s="61" t="s">
        <v>1942</v>
      </c>
      <c r="M2016" s="304" t="s">
        <v>17149</v>
      </c>
      <c r="N2016" s="62" t="s">
        <v>9746</v>
      </c>
      <c r="O2016" s="63" t="s">
        <v>517</v>
      </c>
    </row>
    <row r="2017" spans="12:15" ht="14.5" x14ac:dyDescent="0.35">
      <c r="L2017" s="61" t="s">
        <v>1943</v>
      </c>
      <c r="M2017" s="304" t="s">
        <v>17150</v>
      </c>
      <c r="N2017" s="62" t="s">
        <v>9763</v>
      </c>
      <c r="O2017" s="63" t="s">
        <v>6659</v>
      </c>
    </row>
    <row r="2018" spans="12:15" ht="14.5" x14ac:dyDescent="0.35">
      <c r="L2018" s="61" t="s">
        <v>1943</v>
      </c>
      <c r="M2018" s="304" t="s">
        <v>17151</v>
      </c>
      <c r="N2018" s="62" t="s">
        <v>9792</v>
      </c>
      <c r="O2018" s="63" t="s">
        <v>6834</v>
      </c>
    </row>
    <row r="2019" spans="12:15" ht="14.5" x14ac:dyDescent="0.35">
      <c r="L2019" s="61" t="s">
        <v>1944</v>
      </c>
      <c r="M2019" s="304" t="s">
        <v>17152</v>
      </c>
      <c r="N2019" s="62" t="s">
        <v>9799</v>
      </c>
      <c r="O2019" s="63" t="s">
        <v>6630</v>
      </c>
    </row>
    <row r="2020" spans="12:15" ht="14.5" x14ac:dyDescent="0.35">
      <c r="L2020" s="61" t="s">
        <v>1945</v>
      </c>
      <c r="M2020" s="304" t="s">
        <v>17153</v>
      </c>
      <c r="N2020" s="62" t="s">
        <v>9790</v>
      </c>
      <c r="O2020" s="63" t="s">
        <v>6640</v>
      </c>
    </row>
    <row r="2021" spans="12:15" ht="14.5" x14ac:dyDescent="0.35">
      <c r="L2021" s="61" t="s">
        <v>1946</v>
      </c>
      <c r="M2021" s="304" t="s">
        <v>17154</v>
      </c>
      <c r="N2021" s="62" t="s">
        <v>9775</v>
      </c>
      <c r="O2021" s="63" t="s">
        <v>10590</v>
      </c>
    </row>
    <row r="2022" spans="12:15" ht="14.5" x14ac:dyDescent="0.35">
      <c r="L2022" s="61" t="s">
        <v>1946</v>
      </c>
      <c r="M2022" s="304" t="s">
        <v>17155</v>
      </c>
      <c r="N2022" s="62" t="s">
        <v>9798</v>
      </c>
      <c r="O2022" s="63" t="s">
        <v>10615</v>
      </c>
    </row>
    <row r="2023" spans="12:15" ht="14.5" x14ac:dyDescent="0.35">
      <c r="L2023" s="61" t="s">
        <v>1946</v>
      </c>
      <c r="M2023" s="304" t="s">
        <v>17156</v>
      </c>
      <c r="N2023" s="62" t="s">
        <v>9773</v>
      </c>
      <c r="O2023" s="63" t="s">
        <v>6616</v>
      </c>
    </row>
    <row r="2024" spans="12:15" ht="14.5" x14ac:dyDescent="0.35">
      <c r="L2024" s="61" t="s">
        <v>1946</v>
      </c>
      <c r="M2024" s="304" t="s">
        <v>17157</v>
      </c>
      <c r="N2024" s="62" t="s">
        <v>9741</v>
      </c>
      <c r="O2024" s="63" t="s">
        <v>6630</v>
      </c>
    </row>
    <row r="2025" spans="12:15" ht="14.5" x14ac:dyDescent="0.35">
      <c r="L2025" s="61" t="s">
        <v>1947</v>
      </c>
      <c r="M2025" s="304" t="s">
        <v>17158</v>
      </c>
      <c r="N2025" s="62" t="s">
        <v>9798</v>
      </c>
      <c r="O2025" s="63" t="s">
        <v>6615</v>
      </c>
    </row>
    <row r="2026" spans="12:15" ht="14.5" x14ac:dyDescent="0.35">
      <c r="L2026" s="61" t="s">
        <v>1948</v>
      </c>
      <c r="M2026" s="304" t="s">
        <v>17159</v>
      </c>
      <c r="N2026" s="62" t="s">
        <v>9747</v>
      </c>
      <c r="O2026" s="63" t="s">
        <v>6619</v>
      </c>
    </row>
    <row r="2027" spans="12:15" ht="14.5" x14ac:dyDescent="0.35">
      <c r="L2027" s="61" t="s">
        <v>1949</v>
      </c>
      <c r="M2027" s="304" t="s">
        <v>17160</v>
      </c>
      <c r="N2027" s="62" t="s">
        <v>9790</v>
      </c>
      <c r="O2027" s="63" t="s">
        <v>6641</v>
      </c>
    </row>
    <row r="2028" spans="12:15" ht="14.5" x14ac:dyDescent="0.35">
      <c r="L2028" s="61" t="s">
        <v>1950</v>
      </c>
      <c r="M2028" s="304" t="s">
        <v>17161</v>
      </c>
      <c r="N2028" s="62" t="s">
        <v>9770</v>
      </c>
      <c r="O2028" s="63" t="s">
        <v>6649</v>
      </c>
    </row>
    <row r="2029" spans="12:15" ht="14.5" x14ac:dyDescent="0.35">
      <c r="L2029" s="61" t="s">
        <v>8157</v>
      </c>
      <c r="M2029" s="304" t="s">
        <v>17162</v>
      </c>
      <c r="N2029" s="62" t="s">
        <v>9739</v>
      </c>
      <c r="O2029" s="63" t="s">
        <v>6638</v>
      </c>
    </row>
    <row r="2030" spans="12:15" ht="14.5" x14ac:dyDescent="0.35">
      <c r="L2030" s="61" t="s">
        <v>8157</v>
      </c>
      <c r="M2030" s="304" t="s">
        <v>17163</v>
      </c>
      <c r="N2030" s="62" t="s">
        <v>9772</v>
      </c>
      <c r="O2030" s="63" t="s">
        <v>6661</v>
      </c>
    </row>
    <row r="2031" spans="12:15" ht="14.5" x14ac:dyDescent="0.35">
      <c r="L2031" s="61" t="s">
        <v>1951</v>
      </c>
      <c r="M2031" s="304" t="s">
        <v>17164</v>
      </c>
      <c r="N2031" s="62" t="s">
        <v>9773</v>
      </c>
      <c r="O2031" s="63" t="s">
        <v>6617</v>
      </c>
    </row>
    <row r="2032" spans="12:15" ht="14.5" x14ac:dyDescent="0.35">
      <c r="L2032" s="61" t="s">
        <v>1952</v>
      </c>
      <c r="M2032" s="304" t="s">
        <v>17165</v>
      </c>
      <c r="N2032" s="62" t="s">
        <v>9780</v>
      </c>
      <c r="O2032" s="63" t="s">
        <v>6656</v>
      </c>
    </row>
    <row r="2033" spans="12:15" ht="14.5" x14ac:dyDescent="0.35">
      <c r="L2033" s="61" t="s">
        <v>1952</v>
      </c>
      <c r="M2033" s="304" t="s">
        <v>17166</v>
      </c>
      <c r="N2033" s="62" t="s">
        <v>9764</v>
      </c>
      <c r="O2033" s="63" t="s">
        <v>6652</v>
      </c>
    </row>
    <row r="2034" spans="12:15" ht="14.5" x14ac:dyDescent="0.35">
      <c r="L2034" s="61" t="s">
        <v>1952</v>
      </c>
      <c r="M2034" s="304" t="s">
        <v>17167</v>
      </c>
      <c r="N2034" s="62" t="s">
        <v>9763</v>
      </c>
      <c r="O2034" s="63" t="s">
        <v>6660</v>
      </c>
    </row>
    <row r="2035" spans="12:15" ht="14.5" x14ac:dyDescent="0.35">
      <c r="L2035" s="61" t="s">
        <v>1952</v>
      </c>
      <c r="M2035" s="304" t="s">
        <v>17168</v>
      </c>
      <c r="N2035" s="62" t="s">
        <v>9746</v>
      </c>
      <c r="O2035" s="63" t="s">
        <v>520</v>
      </c>
    </row>
    <row r="2036" spans="12:15" ht="14.5" x14ac:dyDescent="0.35">
      <c r="L2036" s="61" t="s">
        <v>1952</v>
      </c>
      <c r="M2036" s="304" t="s">
        <v>17169</v>
      </c>
      <c r="N2036" s="62" t="s">
        <v>9792</v>
      </c>
      <c r="O2036" s="63" t="s">
        <v>6835</v>
      </c>
    </row>
    <row r="2037" spans="12:15" ht="14.5" x14ac:dyDescent="0.35">
      <c r="L2037" s="61" t="s">
        <v>1953</v>
      </c>
      <c r="M2037" s="304" t="s">
        <v>17170</v>
      </c>
      <c r="N2037" s="62" t="s">
        <v>9736</v>
      </c>
      <c r="O2037" s="63" t="s">
        <v>6640</v>
      </c>
    </row>
    <row r="2038" spans="12:15" ht="14.5" x14ac:dyDescent="0.35">
      <c r="L2038" s="61" t="s">
        <v>1954</v>
      </c>
      <c r="M2038" s="304" t="s">
        <v>17171</v>
      </c>
      <c r="N2038" s="62" t="s">
        <v>9787</v>
      </c>
      <c r="O2038" s="63" t="s">
        <v>6641</v>
      </c>
    </row>
    <row r="2039" spans="12:15" ht="14.5" x14ac:dyDescent="0.35">
      <c r="L2039" s="61" t="s">
        <v>1955</v>
      </c>
      <c r="M2039" s="304" t="s">
        <v>17172</v>
      </c>
      <c r="N2039" s="62" t="s">
        <v>9740</v>
      </c>
      <c r="O2039" s="63" t="s">
        <v>10610</v>
      </c>
    </row>
    <row r="2040" spans="12:15" ht="14.5" x14ac:dyDescent="0.35">
      <c r="L2040" s="61" t="s">
        <v>1956</v>
      </c>
      <c r="M2040" s="304" t="s">
        <v>17173</v>
      </c>
      <c r="N2040" s="62" t="s">
        <v>9741</v>
      </c>
      <c r="O2040" s="63" t="s">
        <v>6631</v>
      </c>
    </row>
    <row r="2041" spans="12:15" ht="14.5" x14ac:dyDescent="0.35">
      <c r="L2041" s="61" t="s">
        <v>1957</v>
      </c>
      <c r="M2041" s="304" t="s">
        <v>17174</v>
      </c>
      <c r="N2041" s="62" t="s">
        <v>9738</v>
      </c>
      <c r="O2041" s="63" t="s">
        <v>10586</v>
      </c>
    </row>
    <row r="2042" spans="12:15" ht="14.5" x14ac:dyDescent="0.35">
      <c r="L2042" s="61" t="s">
        <v>1958</v>
      </c>
      <c r="M2042" s="304" t="s">
        <v>17175</v>
      </c>
      <c r="N2042" s="62" t="s">
        <v>9772</v>
      </c>
      <c r="O2042" s="63" t="s">
        <v>6663</v>
      </c>
    </row>
    <row r="2043" spans="12:15" ht="14.5" x14ac:dyDescent="0.35">
      <c r="L2043" s="61" t="s">
        <v>1959</v>
      </c>
      <c r="M2043" s="304" t="s">
        <v>17176</v>
      </c>
      <c r="N2043" s="62" t="s">
        <v>9777</v>
      </c>
      <c r="O2043" s="63" t="s">
        <v>10593</v>
      </c>
    </row>
    <row r="2044" spans="12:15" ht="14.5" x14ac:dyDescent="0.35">
      <c r="L2044" s="61" t="s">
        <v>1960</v>
      </c>
      <c r="M2044" s="304" t="s">
        <v>17177</v>
      </c>
      <c r="N2044" s="62" t="s">
        <v>9740</v>
      </c>
      <c r="O2044" s="63" t="s">
        <v>10612</v>
      </c>
    </row>
    <row r="2045" spans="12:15" ht="14.5" x14ac:dyDescent="0.35">
      <c r="L2045" s="61" t="s">
        <v>1961</v>
      </c>
      <c r="M2045" s="304" t="s">
        <v>17178</v>
      </c>
      <c r="N2045" s="62" t="s">
        <v>9763</v>
      </c>
      <c r="O2045" s="63" t="s">
        <v>6661</v>
      </c>
    </row>
    <row r="2046" spans="12:15" ht="14.5" x14ac:dyDescent="0.35">
      <c r="L2046" s="61" t="s">
        <v>1962</v>
      </c>
      <c r="M2046" s="304" t="s">
        <v>17179</v>
      </c>
      <c r="N2046" s="62" t="s">
        <v>9798</v>
      </c>
      <c r="O2046" s="63" t="s">
        <v>6616</v>
      </c>
    </row>
    <row r="2047" spans="12:15" ht="14.5" x14ac:dyDescent="0.35">
      <c r="L2047" s="61" t="s">
        <v>1963</v>
      </c>
      <c r="M2047" s="304" t="s">
        <v>17180</v>
      </c>
      <c r="N2047" s="62" t="s">
        <v>9779</v>
      </c>
      <c r="O2047" s="63" t="s">
        <v>10614</v>
      </c>
    </row>
    <row r="2048" spans="12:15" ht="14.5" x14ac:dyDescent="0.35">
      <c r="L2048" s="61" t="s">
        <v>1963</v>
      </c>
      <c r="M2048" s="304" t="s">
        <v>17181</v>
      </c>
      <c r="N2048" s="62" t="s">
        <v>9798</v>
      </c>
      <c r="O2048" s="63" t="s">
        <v>6617</v>
      </c>
    </row>
    <row r="2049" spans="12:15" ht="14.5" x14ac:dyDescent="0.35">
      <c r="L2049" s="61" t="s">
        <v>1963</v>
      </c>
      <c r="M2049" s="304" t="s">
        <v>17182</v>
      </c>
      <c r="N2049" s="62" t="s">
        <v>9799</v>
      </c>
      <c r="O2049" s="63" t="s">
        <v>6631</v>
      </c>
    </row>
    <row r="2050" spans="12:15" ht="14.5" x14ac:dyDescent="0.35">
      <c r="L2050" s="61" t="s">
        <v>1963</v>
      </c>
      <c r="M2050" s="304" t="s">
        <v>17183</v>
      </c>
      <c r="N2050" s="62" t="s">
        <v>9745</v>
      </c>
      <c r="O2050" s="63" t="s">
        <v>6634</v>
      </c>
    </row>
    <row r="2051" spans="12:15" ht="14.5" x14ac:dyDescent="0.35">
      <c r="L2051" s="61" t="s">
        <v>1963</v>
      </c>
      <c r="M2051" s="304" t="s">
        <v>17184</v>
      </c>
      <c r="N2051" s="62" t="s">
        <v>9786</v>
      </c>
      <c r="O2051" s="63" t="s">
        <v>6636</v>
      </c>
    </row>
    <row r="2052" spans="12:15" ht="14.5" x14ac:dyDescent="0.35">
      <c r="L2052" s="61" t="s">
        <v>1963</v>
      </c>
      <c r="M2052" s="304" t="s">
        <v>17185</v>
      </c>
      <c r="N2052" s="62" t="s">
        <v>9739</v>
      </c>
      <c r="O2052" s="63" t="s">
        <v>6639</v>
      </c>
    </row>
    <row r="2053" spans="12:15" ht="14.5" x14ac:dyDescent="0.35">
      <c r="L2053" s="61" t="s">
        <v>1963</v>
      </c>
      <c r="M2053" s="304" t="s">
        <v>17186</v>
      </c>
      <c r="N2053" s="62" t="s">
        <v>9771</v>
      </c>
      <c r="O2053" s="63" t="s">
        <v>6639</v>
      </c>
    </row>
    <row r="2054" spans="12:15" ht="14.5" x14ac:dyDescent="0.35">
      <c r="L2054" s="61" t="s">
        <v>1963</v>
      </c>
      <c r="M2054" s="304" t="s">
        <v>17187</v>
      </c>
      <c r="N2054" s="62" t="s">
        <v>9736</v>
      </c>
      <c r="O2054" s="63" t="s">
        <v>6641</v>
      </c>
    </row>
    <row r="2055" spans="12:15" ht="14.5" x14ac:dyDescent="0.35">
      <c r="L2055" s="61" t="s">
        <v>1963</v>
      </c>
      <c r="M2055" s="304" t="s">
        <v>17188</v>
      </c>
      <c r="N2055" s="62" t="s">
        <v>9947</v>
      </c>
      <c r="O2055" s="63" t="s">
        <v>6645</v>
      </c>
    </row>
    <row r="2056" spans="12:15" ht="14.5" x14ac:dyDescent="0.35">
      <c r="L2056" s="61" t="s">
        <v>1963</v>
      </c>
      <c r="M2056" s="304" t="s">
        <v>17189</v>
      </c>
      <c r="N2056" s="62" t="s">
        <v>9782</v>
      </c>
      <c r="O2056" s="63" t="s">
        <v>6648</v>
      </c>
    </row>
    <row r="2057" spans="12:15" ht="14.5" x14ac:dyDescent="0.35">
      <c r="L2057" s="61" t="s">
        <v>1963</v>
      </c>
      <c r="M2057" s="304" t="s">
        <v>17190</v>
      </c>
      <c r="N2057" s="62" t="s">
        <v>9770</v>
      </c>
      <c r="O2057" s="63" t="s">
        <v>6651</v>
      </c>
    </row>
    <row r="2058" spans="12:15" ht="14.5" x14ac:dyDescent="0.35">
      <c r="L2058" s="61" t="s">
        <v>1963</v>
      </c>
      <c r="M2058" s="304" t="s">
        <v>17191</v>
      </c>
      <c r="N2058" s="62" t="s">
        <v>9791</v>
      </c>
      <c r="O2058" s="63" t="s">
        <v>6652</v>
      </c>
    </row>
    <row r="2059" spans="12:15" ht="14.5" x14ac:dyDescent="0.35">
      <c r="L2059" s="61" t="s">
        <v>1963</v>
      </c>
      <c r="M2059" s="304" t="s">
        <v>17192</v>
      </c>
      <c r="N2059" s="62" t="s">
        <v>9748</v>
      </c>
      <c r="O2059" s="63" t="s">
        <v>6661</v>
      </c>
    </row>
    <row r="2060" spans="12:15" ht="14.5" x14ac:dyDescent="0.35">
      <c r="L2060" s="61" t="s">
        <v>1963</v>
      </c>
      <c r="M2060" s="304" t="s">
        <v>17193</v>
      </c>
      <c r="N2060" s="62" t="s">
        <v>9763</v>
      </c>
      <c r="O2060" s="63" t="s">
        <v>6663</v>
      </c>
    </row>
    <row r="2061" spans="12:15" ht="14.5" x14ac:dyDescent="0.35">
      <c r="L2061" s="61" t="s">
        <v>1963</v>
      </c>
      <c r="M2061" s="304" t="s">
        <v>17194</v>
      </c>
      <c r="N2061" s="62" t="s">
        <v>9772</v>
      </c>
      <c r="O2061" s="63" t="s">
        <v>6664</v>
      </c>
    </row>
    <row r="2062" spans="12:15" ht="14.5" x14ac:dyDescent="0.35">
      <c r="L2062" s="61" t="s">
        <v>1963</v>
      </c>
      <c r="M2062" s="304" t="s">
        <v>17195</v>
      </c>
      <c r="N2062" s="62" t="s">
        <v>9765</v>
      </c>
      <c r="O2062" s="63" t="s">
        <v>6690</v>
      </c>
    </row>
    <row r="2063" spans="12:15" ht="14.5" x14ac:dyDescent="0.35">
      <c r="L2063" s="61" t="s">
        <v>1963</v>
      </c>
      <c r="M2063" s="304" t="s">
        <v>17196</v>
      </c>
      <c r="N2063" s="62" t="s">
        <v>9746</v>
      </c>
      <c r="O2063" s="63" t="s">
        <v>521</v>
      </c>
    </row>
    <row r="2064" spans="12:15" ht="14.5" x14ac:dyDescent="0.35">
      <c r="L2064" s="61" t="s">
        <v>1964</v>
      </c>
      <c r="M2064" s="304" t="s">
        <v>17197</v>
      </c>
      <c r="N2064" s="62" t="s">
        <v>9792</v>
      </c>
      <c r="O2064" s="63" t="s">
        <v>6836</v>
      </c>
    </row>
    <row r="2065" spans="12:15" ht="14.5" x14ac:dyDescent="0.35">
      <c r="L2065" s="61" t="s">
        <v>1965</v>
      </c>
      <c r="M2065" s="304" t="s">
        <v>17198</v>
      </c>
      <c r="N2065" s="62" t="s">
        <v>9770</v>
      </c>
      <c r="O2065" s="63" t="s">
        <v>6653</v>
      </c>
    </row>
    <row r="2066" spans="12:15" ht="14.5" x14ac:dyDescent="0.35">
      <c r="L2066" s="61" t="s">
        <v>1966</v>
      </c>
      <c r="M2066" s="304" t="s">
        <v>17199</v>
      </c>
      <c r="N2066" s="62" t="s">
        <v>9740</v>
      </c>
      <c r="O2066" s="63" t="s">
        <v>10613</v>
      </c>
    </row>
    <row r="2067" spans="12:15" ht="14.5" x14ac:dyDescent="0.35">
      <c r="L2067" s="61" t="s">
        <v>1967</v>
      </c>
      <c r="M2067" s="304" t="s">
        <v>17200</v>
      </c>
      <c r="N2067" s="62" t="s">
        <v>9741</v>
      </c>
      <c r="O2067" s="63" t="s">
        <v>6632</v>
      </c>
    </row>
    <row r="2068" spans="12:15" ht="14.5" x14ac:dyDescent="0.35">
      <c r="L2068" s="61" t="s">
        <v>1968</v>
      </c>
      <c r="M2068" s="304" t="s">
        <v>17201</v>
      </c>
      <c r="N2068" s="62" t="s">
        <v>9768</v>
      </c>
      <c r="O2068" s="63" t="s">
        <v>10598</v>
      </c>
    </row>
    <row r="2069" spans="12:15" ht="14.5" x14ac:dyDescent="0.35">
      <c r="L2069" s="61" t="s">
        <v>1968</v>
      </c>
      <c r="M2069" s="304" t="s">
        <v>17202</v>
      </c>
      <c r="N2069" s="62" t="s">
        <v>9779</v>
      </c>
      <c r="O2069" s="63" t="s">
        <v>10615</v>
      </c>
    </row>
    <row r="2070" spans="12:15" ht="14.5" x14ac:dyDescent="0.35">
      <c r="L2070" s="61" t="s">
        <v>1968</v>
      </c>
      <c r="M2070" s="304" t="s">
        <v>17203</v>
      </c>
      <c r="N2070" s="62" t="s">
        <v>9786</v>
      </c>
      <c r="O2070" s="63" t="s">
        <v>6637</v>
      </c>
    </row>
    <row r="2071" spans="12:15" ht="14.5" x14ac:dyDescent="0.35">
      <c r="L2071" s="61" t="s">
        <v>1968</v>
      </c>
      <c r="M2071" s="304" t="s">
        <v>17204</v>
      </c>
      <c r="N2071" s="62" t="s">
        <v>9739</v>
      </c>
      <c r="O2071" s="63" t="s">
        <v>6640</v>
      </c>
    </row>
    <row r="2072" spans="12:15" ht="14.5" x14ac:dyDescent="0.35">
      <c r="L2072" s="61" t="s">
        <v>1968</v>
      </c>
      <c r="M2072" s="304" t="s">
        <v>17205</v>
      </c>
      <c r="N2072" s="62" t="s">
        <v>9771</v>
      </c>
      <c r="O2072" s="63" t="s">
        <v>6640</v>
      </c>
    </row>
    <row r="2073" spans="12:15" ht="14.5" x14ac:dyDescent="0.35">
      <c r="L2073" s="61" t="s">
        <v>1968</v>
      </c>
      <c r="M2073" s="304" t="s">
        <v>17206</v>
      </c>
      <c r="N2073" s="62" t="s">
        <v>9736</v>
      </c>
      <c r="O2073" s="63" t="s">
        <v>6642</v>
      </c>
    </row>
    <row r="2074" spans="12:15" ht="14.5" x14ac:dyDescent="0.35">
      <c r="L2074" s="61" t="s">
        <v>1968</v>
      </c>
      <c r="M2074" s="304" t="s">
        <v>17207</v>
      </c>
      <c r="N2074" s="62" t="s">
        <v>9947</v>
      </c>
      <c r="O2074" s="63" t="s">
        <v>6646</v>
      </c>
    </row>
    <row r="2075" spans="12:15" ht="14.5" x14ac:dyDescent="0.35">
      <c r="L2075" s="61" t="s">
        <v>1968</v>
      </c>
      <c r="M2075" s="304" t="s">
        <v>17208</v>
      </c>
      <c r="N2075" s="62" t="s">
        <v>9782</v>
      </c>
      <c r="O2075" s="63" t="s">
        <v>6649</v>
      </c>
    </row>
    <row r="2076" spans="12:15" ht="14.5" x14ac:dyDescent="0.35">
      <c r="L2076" s="61" t="s">
        <v>1968</v>
      </c>
      <c r="M2076" s="304" t="s">
        <v>17209</v>
      </c>
      <c r="N2076" s="62" t="s">
        <v>9796</v>
      </c>
      <c r="O2076" s="63" t="s">
        <v>6656</v>
      </c>
    </row>
    <row r="2077" spans="12:15" ht="14.5" x14ac:dyDescent="0.35">
      <c r="L2077" s="61" t="s">
        <v>1968</v>
      </c>
      <c r="M2077" s="304" t="s">
        <v>17210</v>
      </c>
      <c r="N2077" s="62" t="s">
        <v>9780</v>
      </c>
      <c r="O2077" s="63" t="s">
        <v>6652</v>
      </c>
    </row>
    <row r="2078" spans="12:15" ht="14.5" x14ac:dyDescent="0.35">
      <c r="L2078" s="61" t="s">
        <v>1968</v>
      </c>
      <c r="M2078" s="304" t="s">
        <v>17211</v>
      </c>
      <c r="N2078" s="62" t="s">
        <v>9791</v>
      </c>
      <c r="O2078" s="63" t="s">
        <v>6657</v>
      </c>
    </row>
    <row r="2079" spans="12:15" ht="14.5" x14ac:dyDescent="0.35">
      <c r="L2079" s="61" t="s">
        <v>1968</v>
      </c>
      <c r="M2079" s="304" t="s">
        <v>17212</v>
      </c>
      <c r="N2079" s="62" t="s">
        <v>9764</v>
      </c>
      <c r="O2079" s="63" t="s">
        <v>6657</v>
      </c>
    </row>
    <row r="2080" spans="12:15" ht="14.5" x14ac:dyDescent="0.35">
      <c r="L2080" s="61" t="s">
        <v>1968</v>
      </c>
      <c r="M2080" s="304" t="s">
        <v>17213</v>
      </c>
      <c r="N2080" s="62" t="s">
        <v>9748</v>
      </c>
      <c r="O2080" s="63" t="s">
        <v>6663</v>
      </c>
    </row>
    <row r="2081" spans="12:15" ht="14.5" x14ac:dyDescent="0.35">
      <c r="L2081" s="61" t="s">
        <v>1968</v>
      </c>
      <c r="M2081" s="304" t="s">
        <v>17214</v>
      </c>
      <c r="N2081" s="62" t="s">
        <v>9763</v>
      </c>
      <c r="O2081" s="63" t="s">
        <v>6664</v>
      </c>
    </row>
    <row r="2082" spans="12:15" ht="14.5" x14ac:dyDescent="0.35">
      <c r="L2082" s="61" t="s">
        <v>1968</v>
      </c>
      <c r="M2082" s="304" t="s">
        <v>17215</v>
      </c>
      <c r="N2082" s="62" t="s">
        <v>9772</v>
      </c>
      <c r="O2082" s="63" t="s">
        <v>6666</v>
      </c>
    </row>
    <row r="2083" spans="12:15" ht="14.5" x14ac:dyDescent="0.35">
      <c r="L2083" s="61" t="s">
        <v>1968</v>
      </c>
      <c r="M2083" s="304" t="s">
        <v>17216</v>
      </c>
      <c r="N2083" s="62" t="s">
        <v>9765</v>
      </c>
      <c r="O2083" s="63" t="s">
        <v>6691</v>
      </c>
    </row>
    <row r="2084" spans="12:15" ht="14.5" x14ac:dyDescent="0.35">
      <c r="L2084" s="61" t="s">
        <v>1968</v>
      </c>
      <c r="M2084" s="304" t="s">
        <v>17217</v>
      </c>
      <c r="N2084" s="62" t="s">
        <v>9746</v>
      </c>
      <c r="O2084" s="63" t="s">
        <v>522</v>
      </c>
    </row>
    <row r="2085" spans="12:15" ht="14.5" x14ac:dyDescent="0.35">
      <c r="L2085" s="61" t="s">
        <v>1968</v>
      </c>
      <c r="M2085" s="304" t="s">
        <v>17218</v>
      </c>
      <c r="N2085" s="62" t="s">
        <v>9792</v>
      </c>
      <c r="O2085" s="63" t="s">
        <v>6837</v>
      </c>
    </row>
    <row r="2086" spans="12:15" ht="14.5" x14ac:dyDescent="0.35">
      <c r="L2086" s="61" t="s">
        <v>1969</v>
      </c>
      <c r="M2086" s="304" t="s">
        <v>17219</v>
      </c>
      <c r="N2086" s="62" t="s">
        <v>9770</v>
      </c>
      <c r="O2086" s="63" t="s">
        <v>6654</v>
      </c>
    </row>
    <row r="2087" spans="12:15" ht="14.5" x14ac:dyDescent="0.35">
      <c r="L2087" s="61" t="s">
        <v>1970</v>
      </c>
      <c r="M2087" s="304" t="s">
        <v>17220</v>
      </c>
      <c r="N2087" s="62" t="s">
        <v>9786</v>
      </c>
      <c r="O2087" s="63" t="s">
        <v>6638</v>
      </c>
    </row>
    <row r="2088" spans="12:15" ht="14.5" x14ac:dyDescent="0.35">
      <c r="L2088" s="61" t="s">
        <v>1971</v>
      </c>
      <c r="M2088" s="304" t="s">
        <v>17221</v>
      </c>
      <c r="N2088" s="62" t="s">
        <v>9741</v>
      </c>
      <c r="O2088" s="63" t="s">
        <v>6633</v>
      </c>
    </row>
    <row r="2089" spans="12:15" ht="14.5" x14ac:dyDescent="0.35">
      <c r="L2089" s="61" t="s">
        <v>1972</v>
      </c>
      <c r="M2089" s="304" t="s">
        <v>17222</v>
      </c>
      <c r="N2089" s="62" t="s">
        <v>9790</v>
      </c>
      <c r="O2089" s="63" t="s">
        <v>6642</v>
      </c>
    </row>
    <row r="2090" spans="12:15" ht="14.5" x14ac:dyDescent="0.35">
      <c r="L2090" s="61" t="s">
        <v>4582</v>
      </c>
      <c r="M2090" s="304" t="s">
        <v>17223</v>
      </c>
      <c r="N2090" s="62" t="s">
        <v>9780</v>
      </c>
      <c r="O2090" s="63" t="s">
        <v>6657</v>
      </c>
    </row>
    <row r="2091" spans="12:15" ht="14.5" x14ac:dyDescent="0.35">
      <c r="L2091" s="61" t="s">
        <v>4582</v>
      </c>
      <c r="M2091" s="304" t="s">
        <v>17224</v>
      </c>
      <c r="N2091" s="62" t="s">
        <v>9791</v>
      </c>
      <c r="O2091" s="63" t="s">
        <v>6658</v>
      </c>
    </row>
    <row r="2092" spans="12:15" ht="14.5" x14ac:dyDescent="0.35">
      <c r="L2092" s="61" t="s">
        <v>4582</v>
      </c>
      <c r="M2092" s="304" t="s">
        <v>17225</v>
      </c>
      <c r="N2092" s="62" t="s">
        <v>9792</v>
      </c>
      <c r="O2092" s="63" t="s">
        <v>6838</v>
      </c>
    </row>
    <row r="2093" spans="12:15" ht="14.5" x14ac:dyDescent="0.35">
      <c r="L2093" s="61" t="s">
        <v>4583</v>
      </c>
      <c r="M2093" s="304" t="s">
        <v>17226</v>
      </c>
      <c r="N2093" s="62" t="s">
        <v>9778</v>
      </c>
      <c r="O2093" s="63" t="s">
        <v>10600</v>
      </c>
    </row>
    <row r="2094" spans="12:15" ht="14.5" x14ac:dyDescent="0.35">
      <c r="L2094" s="61" t="s">
        <v>4584</v>
      </c>
      <c r="M2094" s="304" t="s">
        <v>17227</v>
      </c>
      <c r="N2094" s="62" t="s">
        <v>9766</v>
      </c>
      <c r="O2094" s="63" t="s">
        <v>6619</v>
      </c>
    </row>
    <row r="2095" spans="12:15" ht="14.5" x14ac:dyDescent="0.35">
      <c r="L2095" s="61" t="s">
        <v>4585</v>
      </c>
      <c r="M2095" s="304" t="s">
        <v>17228</v>
      </c>
      <c r="N2095" s="62" t="s">
        <v>9793</v>
      </c>
      <c r="O2095" s="63" t="s">
        <v>10595</v>
      </c>
    </row>
    <row r="2096" spans="12:15" ht="14.5" x14ac:dyDescent="0.35">
      <c r="L2096" s="61" t="s">
        <v>4585</v>
      </c>
      <c r="M2096" s="304" t="s">
        <v>17229</v>
      </c>
      <c r="N2096" s="62" t="s">
        <v>9798</v>
      </c>
      <c r="O2096" s="63" t="s">
        <v>6618</v>
      </c>
    </row>
    <row r="2097" spans="12:15" ht="14.5" x14ac:dyDescent="0.35">
      <c r="L2097" s="61" t="s">
        <v>4585</v>
      </c>
      <c r="M2097" s="304" t="s">
        <v>17230</v>
      </c>
      <c r="N2097" s="62" t="s">
        <v>9741</v>
      </c>
      <c r="O2097" s="63" t="s">
        <v>6634</v>
      </c>
    </row>
    <row r="2098" spans="12:15" ht="14.5" x14ac:dyDescent="0.35">
      <c r="L2098" s="61" t="s">
        <v>4585</v>
      </c>
      <c r="M2098" s="304" t="s">
        <v>17231</v>
      </c>
      <c r="N2098" s="62" t="s">
        <v>9736</v>
      </c>
      <c r="O2098" s="63" t="s">
        <v>6644</v>
      </c>
    </row>
    <row r="2099" spans="12:15" ht="14.5" x14ac:dyDescent="0.35">
      <c r="L2099" s="61" t="s">
        <v>4585</v>
      </c>
      <c r="M2099" s="304" t="s">
        <v>17232</v>
      </c>
      <c r="N2099" s="62" t="s">
        <v>9947</v>
      </c>
      <c r="O2099" s="63" t="s">
        <v>6647</v>
      </c>
    </row>
    <row r="2100" spans="12:15" ht="14.5" x14ac:dyDescent="0.35">
      <c r="L2100" s="61" t="s">
        <v>4585</v>
      </c>
      <c r="M2100" s="304" t="s">
        <v>17233</v>
      </c>
      <c r="N2100" s="62" t="s">
        <v>9782</v>
      </c>
      <c r="O2100" s="63" t="s">
        <v>6651</v>
      </c>
    </row>
    <row r="2101" spans="12:15" ht="14.5" x14ac:dyDescent="0.35">
      <c r="L2101" s="61" t="s">
        <v>4585</v>
      </c>
      <c r="M2101" s="304" t="s">
        <v>17234</v>
      </c>
      <c r="N2101" s="62" t="s">
        <v>9791</v>
      </c>
      <c r="O2101" s="63" t="s">
        <v>6659</v>
      </c>
    </row>
    <row r="2102" spans="12:15" ht="14.5" x14ac:dyDescent="0.35">
      <c r="L2102" s="61" t="s">
        <v>4585</v>
      </c>
      <c r="M2102" s="304" t="s">
        <v>17235</v>
      </c>
      <c r="N2102" s="62" t="s">
        <v>9748</v>
      </c>
      <c r="O2102" s="63" t="s">
        <v>6664</v>
      </c>
    </row>
    <row r="2103" spans="12:15" ht="14.5" x14ac:dyDescent="0.35">
      <c r="L2103" s="61" t="s">
        <v>4585</v>
      </c>
      <c r="M2103" s="304" t="s">
        <v>17236</v>
      </c>
      <c r="N2103" s="62" t="s">
        <v>9772</v>
      </c>
      <c r="O2103" s="63" t="s">
        <v>6665</v>
      </c>
    </row>
    <row r="2104" spans="12:15" ht="14.5" x14ac:dyDescent="0.35">
      <c r="L2104" s="61" t="s">
        <v>4585</v>
      </c>
      <c r="M2104" s="304" t="s">
        <v>17237</v>
      </c>
      <c r="N2104" s="62" t="s">
        <v>9765</v>
      </c>
      <c r="O2104" s="63" t="s">
        <v>3933</v>
      </c>
    </row>
    <row r="2105" spans="12:15" ht="14.5" x14ac:dyDescent="0.35">
      <c r="L2105" s="61" t="s">
        <v>4585</v>
      </c>
      <c r="M2105" s="304" t="s">
        <v>17238</v>
      </c>
      <c r="N2105" s="62" t="s">
        <v>9746</v>
      </c>
      <c r="O2105" s="63" t="s">
        <v>523</v>
      </c>
    </row>
    <row r="2106" spans="12:15" ht="14.5" x14ac:dyDescent="0.35">
      <c r="L2106" s="61" t="s">
        <v>4586</v>
      </c>
      <c r="M2106" s="304" t="s">
        <v>17239</v>
      </c>
      <c r="N2106" s="62" t="s">
        <v>9787</v>
      </c>
      <c r="O2106" s="63" t="s">
        <v>6642</v>
      </c>
    </row>
    <row r="2107" spans="12:15" ht="14.5" x14ac:dyDescent="0.35">
      <c r="L2107" s="61" t="s">
        <v>4587</v>
      </c>
      <c r="M2107" s="304" t="s">
        <v>17240</v>
      </c>
      <c r="N2107" s="62" t="s">
        <v>9774</v>
      </c>
      <c r="O2107" s="63" t="s">
        <v>6652</v>
      </c>
    </row>
    <row r="2108" spans="12:15" ht="14.5" x14ac:dyDescent="0.35">
      <c r="L2108" s="61" t="s">
        <v>4588</v>
      </c>
      <c r="M2108" s="304" t="s">
        <v>17241</v>
      </c>
      <c r="N2108" s="62" t="s">
        <v>9777</v>
      </c>
      <c r="O2108" s="63" t="s">
        <v>10594</v>
      </c>
    </row>
    <row r="2109" spans="12:15" ht="14.5" x14ac:dyDescent="0.35">
      <c r="L2109" s="61" t="s">
        <v>4588</v>
      </c>
      <c r="M2109" s="304" t="s">
        <v>17242</v>
      </c>
      <c r="N2109" s="62" t="s">
        <v>9764</v>
      </c>
      <c r="O2109" s="63" t="s">
        <v>6658</v>
      </c>
    </row>
    <row r="2110" spans="12:15" ht="14.5" x14ac:dyDescent="0.35">
      <c r="L2110" s="61" t="s">
        <v>4588</v>
      </c>
      <c r="M2110" s="304" t="s">
        <v>17243</v>
      </c>
      <c r="N2110" s="62" t="s">
        <v>9792</v>
      </c>
      <c r="O2110" s="63" t="s">
        <v>6839</v>
      </c>
    </row>
    <row r="2111" spans="12:15" ht="14.5" x14ac:dyDescent="0.35">
      <c r="L2111" s="61" t="s">
        <v>4589</v>
      </c>
      <c r="M2111" s="304" t="s">
        <v>17244</v>
      </c>
      <c r="N2111" s="62" t="s">
        <v>4356</v>
      </c>
      <c r="O2111" s="63" t="s">
        <v>6640</v>
      </c>
    </row>
    <row r="2112" spans="12:15" ht="14.5" x14ac:dyDescent="0.35">
      <c r="L2112" s="61" t="s">
        <v>4590</v>
      </c>
      <c r="M2112" s="304" t="s">
        <v>17245</v>
      </c>
      <c r="N2112" s="62" t="s">
        <v>9784</v>
      </c>
      <c r="O2112" s="63" t="s">
        <v>10610</v>
      </c>
    </row>
    <row r="2113" spans="12:15" ht="14.5" x14ac:dyDescent="0.35">
      <c r="L2113" s="61" t="s">
        <v>4590</v>
      </c>
      <c r="M2113" s="304" t="s">
        <v>17246</v>
      </c>
      <c r="N2113" s="62" t="s">
        <v>9782</v>
      </c>
      <c r="O2113" s="63" t="s">
        <v>6653</v>
      </c>
    </row>
    <row r="2114" spans="12:15" ht="14.5" x14ac:dyDescent="0.35">
      <c r="L2114" s="61" t="s">
        <v>4591</v>
      </c>
      <c r="M2114" s="304" t="s">
        <v>17247</v>
      </c>
      <c r="N2114" s="62" t="s">
        <v>9781</v>
      </c>
      <c r="O2114" s="63" t="s">
        <v>6615</v>
      </c>
    </row>
    <row r="2115" spans="12:15" ht="14.5" x14ac:dyDescent="0.35">
      <c r="L2115" s="61" t="s">
        <v>4591</v>
      </c>
      <c r="M2115" s="304" t="s">
        <v>17248</v>
      </c>
      <c r="N2115" s="62" t="s">
        <v>9764</v>
      </c>
      <c r="O2115" s="63" t="s">
        <v>6659</v>
      </c>
    </row>
    <row r="2116" spans="12:15" ht="14.5" x14ac:dyDescent="0.35">
      <c r="L2116" s="61" t="s">
        <v>4592</v>
      </c>
      <c r="M2116" s="304" t="s">
        <v>17249</v>
      </c>
      <c r="N2116" s="62" t="s">
        <v>9792</v>
      </c>
      <c r="O2116" s="63" t="s">
        <v>6840</v>
      </c>
    </row>
    <row r="2117" spans="12:15" ht="14.5" x14ac:dyDescent="0.35">
      <c r="L2117" s="61" t="s">
        <v>4593</v>
      </c>
      <c r="M2117" s="304" t="s">
        <v>17250</v>
      </c>
      <c r="N2117" s="62" t="s">
        <v>9748</v>
      </c>
      <c r="O2117" s="63" t="s">
        <v>6666</v>
      </c>
    </row>
    <row r="2118" spans="12:15" ht="14.5" x14ac:dyDescent="0.35">
      <c r="L2118" s="61" t="s">
        <v>4594</v>
      </c>
      <c r="M2118" s="304" t="s">
        <v>17251</v>
      </c>
      <c r="N2118" s="62" t="s">
        <v>9781</v>
      </c>
      <c r="O2118" s="63" t="s">
        <v>6616</v>
      </c>
    </row>
    <row r="2119" spans="12:15" ht="14.5" x14ac:dyDescent="0.35">
      <c r="L2119" s="61" t="s">
        <v>4595</v>
      </c>
      <c r="M2119" s="304" t="s">
        <v>17252</v>
      </c>
      <c r="N2119" s="62" t="s">
        <v>4356</v>
      </c>
      <c r="O2119" s="63" t="s">
        <v>6641</v>
      </c>
    </row>
    <row r="2120" spans="12:15" ht="14.5" x14ac:dyDescent="0.35">
      <c r="L2120" s="61" t="s">
        <v>4596</v>
      </c>
      <c r="M2120" s="304" t="s">
        <v>17253</v>
      </c>
      <c r="N2120" s="62" t="s">
        <v>9765</v>
      </c>
      <c r="O2120" s="63" t="s">
        <v>3934</v>
      </c>
    </row>
    <row r="2121" spans="12:15" ht="14.5" x14ac:dyDescent="0.35">
      <c r="L2121" s="61" t="s">
        <v>4597</v>
      </c>
      <c r="M2121" s="304" t="s">
        <v>17254</v>
      </c>
      <c r="N2121" s="62" t="s">
        <v>9784</v>
      </c>
      <c r="O2121" s="63" t="s">
        <v>10612</v>
      </c>
    </row>
    <row r="2122" spans="12:15" ht="14.5" x14ac:dyDescent="0.35">
      <c r="L2122" s="61" t="s">
        <v>4598</v>
      </c>
      <c r="M2122" s="304" t="s">
        <v>17255</v>
      </c>
      <c r="N2122" s="62" t="s">
        <v>9783</v>
      </c>
      <c r="O2122" s="63" t="s">
        <v>6641</v>
      </c>
    </row>
    <row r="2123" spans="12:15" ht="14.5" x14ac:dyDescent="0.35">
      <c r="L2123" s="61" t="s">
        <v>4598</v>
      </c>
      <c r="M2123" s="304" t="s">
        <v>17256</v>
      </c>
      <c r="N2123" s="62" t="s">
        <v>4356</v>
      </c>
      <c r="O2123" s="63" t="s">
        <v>6642</v>
      </c>
    </row>
    <row r="2124" spans="12:15" ht="14.5" x14ac:dyDescent="0.35">
      <c r="L2124" s="61" t="s">
        <v>4598</v>
      </c>
      <c r="M2124" s="304" t="s">
        <v>17257</v>
      </c>
      <c r="N2124" s="62" t="s">
        <v>9746</v>
      </c>
      <c r="O2124" s="63" t="s">
        <v>524</v>
      </c>
    </row>
    <row r="2125" spans="12:15" ht="14.5" x14ac:dyDescent="0.35">
      <c r="L2125" s="61" t="s">
        <v>4599</v>
      </c>
      <c r="M2125" s="304" t="s">
        <v>17258</v>
      </c>
      <c r="N2125" s="62" t="s">
        <v>9763</v>
      </c>
      <c r="O2125" s="63" t="s">
        <v>6666</v>
      </c>
    </row>
    <row r="2126" spans="12:15" ht="14.5" x14ac:dyDescent="0.35">
      <c r="L2126" s="61" t="s">
        <v>4600</v>
      </c>
      <c r="M2126" s="304" t="s">
        <v>17259</v>
      </c>
      <c r="N2126" s="62" t="s">
        <v>9746</v>
      </c>
      <c r="O2126" s="63" t="s">
        <v>525</v>
      </c>
    </row>
    <row r="2127" spans="12:15" ht="14.5" x14ac:dyDescent="0.35">
      <c r="L2127" s="61" t="s">
        <v>4601</v>
      </c>
      <c r="M2127" s="304" t="s">
        <v>17260</v>
      </c>
      <c r="N2127" s="62" t="s">
        <v>9770</v>
      </c>
      <c r="O2127" s="63" t="s">
        <v>6656</v>
      </c>
    </row>
    <row r="2128" spans="12:15" ht="14.5" x14ac:dyDescent="0.35">
      <c r="L2128" s="61" t="s">
        <v>4602</v>
      </c>
      <c r="M2128" s="304" t="s">
        <v>17261</v>
      </c>
      <c r="N2128" s="62" t="s">
        <v>9782</v>
      </c>
      <c r="O2128" s="63" t="s">
        <v>6654</v>
      </c>
    </row>
    <row r="2129" spans="12:15" ht="14.5" x14ac:dyDescent="0.35">
      <c r="L2129" s="61" t="s">
        <v>4603</v>
      </c>
      <c r="M2129" s="304" t="s">
        <v>17262</v>
      </c>
      <c r="N2129" s="62" t="s">
        <v>9783</v>
      </c>
      <c r="O2129" s="63" t="s">
        <v>6642</v>
      </c>
    </row>
    <row r="2130" spans="12:15" ht="14.5" x14ac:dyDescent="0.35">
      <c r="L2130" s="61" t="s">
        <v>4604</v>
      </c>
      <c r="M2130" s="304" t="s">
        <v>17263</v>
      </c>
      <c r="N2130" s="62" t="s">
        <v>9773</v>
      </c>
      <c r="O2130" s="63" t="s">
        <v>6618</v>
      </c>
    </row>
    <row r="2131" spans="12:15" ht="14.5" x14ac:dyDescent="0.35">
      <c r="L2131" s="61" t="s">
        <v>4605</v>
      </c>
      <c r="M2131" s="304" t="s">
        <v>17264</v>
      </c>
      <c r="N2131" s="62" t="s">
        <v>9792</v>
      </c>
      <c r="O2131" s="63" t="s">
        <v>6841</v>
      </c>
    </row>
    <row r="2132" spans="12:15" ht="14.5" x14ac:dyDescent="0.35">
      <c r="L2132" s="61" t="s">
        <v>4606</v>
      </c>
      <c r="M2132" s="304" t="s">
        <v>17265</v>
      </c>
      <c r="N2132" s="62" t="s">
        <v>9787</v>
      </c>
      <c r="O2132" s="63" t="s">
        <v>6644</v>
      </c>
    </row>
    <row r="2133" spans="12:15" ht="14.5" x14ac:dyDescent="0.35">
      <c r="L2133" s="61" t="s">
        <v>4607</v>
      </c>
      <c r="M2133" s="304" t="s">
        <v>17266</v>
      </c>
      <c r="N2133" s="62" t="s">
        <v>480</v>
      </c>
      <c r="O2133" s="63" t="s">
        <v>6842</v>
      </c>
    </row>
    <row r="2134" spans="12:15" ht="14.5" x14ac:dyDescent="0.35">
      <c r="L2134" s="61" t="s">
        <v>4608</v>
      </c>
      <c r="M2134" s="304" t="s">
        <v>17267</v>
      </c>
      <c r="N2134" s="62" t="s">
        <v>480</v>
      </c>
      <c r="O2134" s="63" t="s">
        <v>6843</v>
      </c>
    </row>
    <row r="2135" spans="12:15" ht="14.5" x14ac:dyDescent="0.35">
      <c r="L2135" s="61" t="s">
        <v>4609</v>
      </c>
      <c r="M2135" s="304" t="s">
        <v>17268</v>
      </c>
      <c r="N2135" s="62" t="s">
        <v>9774</v>
      </c>
      <c r="O2135" s="63" t="s">
        <v>6657</v>
      </c>
    </row>
    <row r="2136" spans="12:15" ht="14.5" x14ac:dyDescent="0.35">
      <c r="L2136" s="61" t="s">
        <v>4610</v>
      </c>
      <c r="M2136" s="304" t="s">
        <v>17269</v>
      </c>
      <c r="N2136" s="62" t="s">
        <v>9769</v>
      </c>
      <c r="O2136" s="63" t="s">
        <v>10589</v>
      </c>
    </row>
    <row r="2137" spans="12:15" ht="14.5" x14ac:dyDescent="0.35">
      <c r="L2137" s="61" t="s">
        <v>4611</v>
      </c>
      <c r="M2137" s="304" t="s">
        <v>17270</v>
      </c>
      <c r="N2137" s="62" t="s">
        <v>9740</v>
      </c>
      <c r="O2137" s="63" t="s">
        <v>10614</v>
      </c>
    </row>
    <row r="2138" spans="12:15" ht="14.5" x14ac:dyDescent="0.35">
      <c r="L2138" s="61" t="s">
        <v>4302</v>
      </c>
      <c r="M2138" s="304" t="s">
        <v>17271</v>
      </c>
      <c r="N2138" s="62" t="s">
        <v>9787</v>
      </c>
      <c r="O2138" s="63" t="s">
        <v>6645</v>
      </c>
    </row>
    <row r="2139" spans="12:15" ht="14.5" x14ac:dyDescent="0.35">
      <c r="L2139" s="61" t="s">
        <v>4612</v>
      </c>
      <c r="M2139" s="304" t="s">
        <v>17272</v>
      </c>
      <c r="N2139" s="62" t="s">
        <v>9780</v>
      </c>
      <c r="O2139" s="63" t="s">
        <v>6658</v>
      </c>
    </row>
    <row r="2140" spans="12:15" ht="14.5" x14ac:dyDescent="0.35">
      <c r="L2140" s="61" t="s">
        <v>4613</v>
      </c>
      <c r="M2140" s="304" t="s">
        <v>17273</v>
      </c>
      <c r="N2140" s="62" t="s">
        <v>9779</v>
      </c>
      <c r="O2140" s="63" t="s">
        <v>6615</v>
      </c>
    </row>
    <row r="2141" spans="12:15" ht="14.5" x14ac:dyDescent="0.35">
      <c r="L2141" s="61" t="s">
        <v>4613</v>
      </c>
      <c r="M2141" s="304" t="s">
        <v>17274</v>
      </c>
      <c r="N2141" s="62" t="s">
        <v>9745</v>
      </c>
      <c r="O2141" s="63" t="s">
        <v>6636</v>
      </c>
    </row>
    <row r="2142" spans="12:15" ht="14.5" x14ac:dyDescent="0.35">
      <c r="L2142" s="61" t="s">
        <v>7263</v>
      </c>
      <c r="M2142" s="304" t="s">
        <v>17275</v>
      </c>
      <c r="N2142" s="62" t="s">
        <v>9766</v>
      </c>
      <c r="O2142" s="63" t="s">
        <v>6620</v>
      </c>
    </row>
    <row r="2143" spans="12:15" ht="14.5" x14ac:dyDescent="0.35">
      <c r="L2143" s="61" t="s">
        <v>7264</v>
      </c>
      <c r="M2143" s="304" t="s">
        <v>17276</v>
      </c>
      <c r="N2143" s="62" t="s">
        <v>9800</v>
      </c>
      <c r="O2143" s="63" t="s">
        <v>10593</v>
      </c>
    </row>
    <row r="2144" spans="12:15" ht="14.5" x14ac:dyDescent="0.35">
      <c r="L2144" s="61" t="s">
        <v>7265</v>
      </c>
      <c r="M2144" s="304" t="s">
        <v>17277</v>
      </c>
      <c r="N2144" s="62" t="s">
        <v>9738</v>
      </c>
      <c r="O2144" s="63" t="s">
        <v>10588</v>
      </c>
    </row>
    <row r="2145" spans="12:15" ht="14.5" x14ac:dyDescent="0.35">
      <c r="L2145" s="61" t="s">
        <v>7266</v>
      </c>
      <c r="M2145" s="304" t="s">
        <v>17278</v>
      </c>
      <c r="N2145" s="62" t="s">
        <v>9792</v>
      </c>
      <c r="O2145" s="63" t="s">
        <v>6844</v>
      </c>
    </row>
    <row r="2146" spans="12:15" ht="14.5" x14ac:dyDescent="0.35">
      <c r="L2146" s="61" t="s">
        <v>7267</v>
      </c>
      <c r="M2146" s="304" t="s">
        <v>17279</v>
      </c>
      <c r="N2146" s="62" t="s">
        <v>9781</v>
      </c>
      <c r="O2146" s="63" t="s">
        <v>6617</v>
      </c>
    </row>
    <row r="2147" spans="12:15" ht="14.5" x14ac:dyDescent="0.35">
      <c r="L2147" s="61" t="s">
        <v>7267</v>
      </c>
      <c r="M2147" s="304" t="s">
        <v>17280</v>
      </c>
      <c r="N2147" s="62" t="s">
        <v>9796</v>
      </c>
      <c r="O2147" s="63" t="s">
        <v>6657</v>
      </c>
    </row>
    <row r="2148" spans="12:15" ht="14.5" x14ac:dyDescent="0.35">
      <c r="L2148" s="61" t="s">
        <v>7267</v>
      </c>
      <c r="M2148" s="304" t="s">
        <v>17281</v>
      </c>
      <c r="N2148" s="62" t="s">
        <v>9765</v>
      </c>
      <c r="O2148" s="63" t="s">
        <v>3935</v>
      </c>
    </row>
    <row r="2149" spans="12:15" ht="14.5" x14ac:dyDescent="0.35">
      <c r="L2149" s="61" t="s">
        <v>7268</v>
      </c>
      <c r="M2149" s="304" t="s">
        <v>17282</v>
      </c>
      <c r="N2149" s="62" t="s">
        <v>9774</v>
      </c>
      <c r="O2149" s="63" t="s">
        <v>6658</v>
      </c>
    </row>
    <row r="2150" spans="12:15" ht="14.5" x14ac:dyDescent="0.35">
      <c r="L2150" s="61" t="s">
        <v>7268</v>
      </c>
      <c r="M2150" s="304" t="s">
        <v>17283</v>
      </c>
      <c r="N2150" s="62" t="s">
        <v>9764</v>
      </c>
      <c r="O2150" s="63" t="s">
        <v>6660</v>
      </c>
    </row>
    <row r="2151" spans="12:15" ht="14.5" x14ac:dyDescent="0.35">
      <c r="L2151" s="61" t="s">
        <v>7269</v>
      </c>
      <c r="M2151" s="304" t="s">
        <v>17284</v>
      </c>
      <c r="N2151" s="62" t="s">
        <v>9764</v>
      </c>
      <c r="O2151" s="63" t="s">
        <v>6661</v>
      </c>
    </row>
    <row r="2152" spans="12:15" ht="14.5" x14ac:dyDescent="0.35">
      <c r="L2152" s="61" t="s">
        <v>7270</v>
      </c>
      <c r="M2152" s="304" t="s">
        <v>17285</v>
      </c>
      <c r="N2152" s="62" t="s">
        <v>9771</v>
      </c>
      <c r="O2152" s="63" t="s">
        <v>6641</v>
      </c>
    </row>
    <row r="2153" spans="12:15" ht="14.5" x14ac:dyDescent="0.35">
      <c r="L2153" s="61" t="s">
        <v>7271</v>
      </c>
      <c r="M2153" s="304" t="s">
        <v>17286</v>
      </c>
      <c r="N2153" s="62" t="s">
        <v>9764</v>
      </c>
      <c r="O2153" s="63" t="s">
        <v>6663</v>
      </c>
    </row>
    <row r="2154" spans="12:15" ht="14.5" x14ac:dyDescent="0.35">
      <c r="L2154" s="61" t="s">
        <v>8161</v>
      </c>
      <c r="M2154" s="304" t="s">
        <v>17287</v>
      </c>
      <c r="N2154" s="62" t="s">
        <v>9740</v>
      </c>
      <c r="O2154" s="63" t="s">
        <v>10615</v>
      </c>
    </row>
    <row r="2155" spans="12:15" ht="14.5" x14ac:dyDescent="0.35">
      <c r="L2155" s="61" t="s">
        <v>8161</v>
      </c>
      <c r="M2155" s="304" t="s">
        <v>17288</v>
      </c>
      <c r="N2155" s="62" t="s">
        <v>9739</v>
      </c>
      <c r="O2155" s="63" t="s">
        <v>6641</v>
      </c>
    </row>
    <row r="2156" spans="12:15" ht="14.5" x14ac:dyDescent="0.35">
      <c r="L2156" s="61" t="s">
        <v>7272</v>
      </c>
      <c r="M2156" s="304" t="s">
        <v>17289</v>
      </c>
      <c r="N2156" s="62" t="s">
        <v>9743</v>
      </c>
      <c r="O2156" s="63" t="s">
        <v>10572</v>
      </c>
    </row>
    <row r="2157" spans="12:15" ht="14.5" x14ac:dyDescent="0.35">
      <c r="L2157" s="61" t="s">
        <v>7273</v>
      </c>
      <c r="M2157" s="304" t="s">
        <v>17290</v>
      </c>
      <c r="N2157" s="62" t="s">
        <v>9780</v>
      </c>
      <c r="O2157" s="63" t="s">
        <v>6659</v>
      </c>
    </row>
    <row r="2158" spans="12:15" ht="14.5" x14ac:dyDescent="0.35">
      <c r="L2158" s="61" t="s">
        <v>7274</v>
      </c>
      <c r="M2158" s="304" t="s">
        <v>17291</v>
      </c>
      <c r="N2158" s="62" t="s">
        <v>9742</v>
      </c>
      <c r="O2158" s="63" t="s">
        <v>10575</v>
      </c>
    </row>
    <row r="2159" spans="12:15" ht="14.5" x14ac:dyDescent="0.35">
      <c r="L2159" s="61" t="s">
        <v>7275</v>
      </c>
      <c r="M2159" s="304" t="s">
        <v>17292</v>
      </c>
      <c r="N2159" s="62" t="s">
        <v>9796</v>
      </c>
      <c r="O2159" s="63" t="s">
        <v>6658</v>
      </c>
    </row>
    <row r="2160" spans="12:15" ht="14.5" x14ac:dyDescent="0.35">
      <c r="L2160" s="61" t="s">
        <v>7276</v>
      </c>
      <c r="M2160" s="304" t="s">
        <v>17293</v>
      </c>
      <c r="N2160" s="62" t="s">
        <v>9742</v>
      </c>
      <c r="O2160" s="63" t="s">
        <v>10583</v>
      </c>
    </row>
    <row r="2161" spans="12:15" ht="14.5" x14ac:dyDescent="0.35">
      <c r="L2161" s="61" t="s">
        <v>7277</v>
      </c>
      <c r="M2161" s="304" t="s">
        <v>17294</v>
      </c>
      <c r="N2161" s="62" t="s">
        <v>9772</v>
      </c>
      <c r="O2161" s="63" t="s">
        <v>6669</v>
      </c>
    </row>
    <row r="2162" spans="12:15" ht="14.5" x14ac:dyDescent="0.35">
      <c r="L2162" s="61" t="s">
        <v>8165</v>
      </c>
      <c r="M2162" s="304" t="s">
        <v>17295</v>
      </c>
      <c r="N2162" s="62" t="s">
        <v>9779</v>
      </c>
      <c r="O2162" s="63" t="s">
        <v>6616</v>
      </c>
    </row>
    <row r="2163" spans="12:15" ht="14.5" x14ac:dyDescent="0.35">
      <c r="L2163" s="61" t="s">
        <v>7278</v>
      </c>
      <c r="M2163" s="304" t="s">
        <v>17296</v>
      </c>
      <c r="N2163" s="62" t="s">
        <v>9770</v>
      </c>
      <c r="O2163" s="63" t="s">
        <v>6652</v>
      </c>
    </row>
    <row r="2164" spans="12:15" ht="14.5" x14ac:dyDescent="0.35">
      <c r="L2164" s="61" t="s">
        <v>7279</v>
      </c>
      <c r="M2164" s="304" t="s">
        <v>17297</v>
      </c>
      <c r="N2164" s="62" t="s">
        <v>9789</v>
      </c>
      <c r="O2164" s="63" t="s">
        <v>6621</v>
      </c>
    </row>
    <row r="2165" spans="12:15" ht="14.5" x14ac:dyDescent="0.35">
      <c r="L2165" s="61" t="s">
        <v>7280</v>
      </c>
      <c r="M2165" s="304" t="s">
        <v>17298</v>
      </c>
      <c r="N2165" s="62" t="s">
        <v>9788</v>
      </c>
      <c r="O2165" s="63" t="s">
        <v>10573</v>
      </c>
    </row>
    <row r="2166" spans="12:15" ht="14.5" x14ac:dyDescent="0.35">
      <c r="L2166" s="61" t="s">
        <v>2794</v>
      </c>
      <c r="M2166" s="304" t="s">
        <v>17299</v>
      </c>
      <c r="N2166" s="62" t="s">
        <v>9796</v>
      </c>
      <c r="O2166" s="63" t="s">
        <v>6845</v>
      </c>
    </row>
    <row r="2167" spans="12:15" ht="14.5" x14ac:dyDescent="0.35">
      <c r="L2167" s="61" t="s">
        <v>2795</v>
      </c>
      <c r="M2167" s="304" t="s">
        <v>17300</v>
      </c>
      <c r="N2167" s="62" t="s">
        <v>9771</v>
      </c>
      <c r="O2167" s="63" t="s">
        <v>6642</v>
      </c>
    </row>
    <row r="2168" spans="12:15" ht="14.5" x14ac:dyDescent="0.35">
      <c r="L2168" s="61" t="s">
        <v>2795</v>
      </c>
      <c r="M2168" s="304" t="s">
        <v>17301</v>
      </c>
      <c r="N2168" s="62" t="s">
        <v>9739</v>
      </c>
      <c r="O2168" s="63" t="s">
        <v>6642</v>
      </c>
    </row>
    <row r="2169" spans="12:15" ht="14.5" x14ac:dyDescent="0.35">
      <c r="L2169" s="61" t="s">
        <v>2795</v>
      </c>
      <c r="M2169" s="304" t="s">
        <v>17302</v>
      </c>
      <c r="N2169" s="62" t="s">
        <v>9947</v>
      </c>
      <c r="O2169" s="63" t="s">
        <v>6648</v>
      </c>
    </row>
    <row r="2170" spans="12:15" ht="14.5" x14ac:dyDescent="0.35">
      <c r="L2170" s="61" t="s">
        <v>2795</v>
      </c>
      <c r="M2170" s="304" t="s">
        <v>17303</v>
      </c>
      <c r="N2170" s="62" t="s">
        <v>9772</v>
      </c>
      <c r="O2170" s="63" t="s">
        <v>6672</v>
      </c>
    </row>
    <row r="2171" spans="12:15" ht="14.5" x14ac:dyDescent="0.35">
      <c r="L2171" s="61" t="s">
        <v>2795</v>
      </c>
      <c r="M2171" s="304" t="s">
        <v>17304</v>
      </c>
      <c r="N2171" s="62" t="s">
        <v>9746</v>
      </c>
      <c r="O2171" s="63" t="s">
        <v>526</v>
      </c>
    </row>
    <row r="2172" spans="12:15" ht="14.5" x14ac:dyDescent="0.35">
      <c r="L2172" s="61" t="s">
        <v>2795</v>
      </c>
      <c r="M2172" s="304" t="s">
        <v>17305</v>
      </c>
      <c r="N2172" s="62" t="s">
        <v>9792</v>
      </c>
      <c r="O2172" s="63" t="s">
        <v>6846</v>
      </c>
    </row>
    <row r="2173" spans="12:15" ht="14.5" x14ac:dyDescent="0.35">
      <c r="L2173" s="61" t="s">
        <v>2796</v>
      </c>
      <c r="M2173" s="304" t="s">
        <v>17306</v>
      </c>
      <c r="N2173" s="62" t="s">
        <v>9747</v>
      </c>
      <c r="O2173" s="63" t="s">
        <v>6620</v>
      </c>
    </row>
    <row r="2174" spans="12:15" ht="14.5" x14ac:dyDescent="0.35">
      <c r="L2174" s="61" t="s">
        <v>2797</v>
      </c>
      <c r="M2174" s="304" t="s">
        <v>17307</v>
      </c>
      <c r="N2174" s="62" t="s">
        <v>9785</v>
      </c>
      <c r="O2174" s="63" t="s">
        <v>6847</v>
      </c>
    </row>
    <row r="2175" spans="12:15" ht="14.5" x14ac:dyDescent="0.35">
      <c r="L2175" s="61" t="s">
        <v>2798</v>
      </c>
      <c r="M2175" s="304" t="s">
        <v>17308</v>
      </c>
      <c r="N2175" s="62" t="s">
        <v>9785</v>
      </c>
      <c r="O2175" s="63" t="s">
        <v>6848</v>
      </c>
    </row>
    <row r="2176" spans="12:15" ht="14.5" x14ac:dyDescent="0.35">
      <c r="L2176" s="61" t="s">
        <v>2799</v>
      </c>
      <c r="M2176" s="304" t="s">
        <v>17309</v>
      </c>
      <c r="N2176" s="62" t="s">
        <v>9785</v>
      </c>
      <c r="O2176" s="63" t="s">
        <v>6849</v>
      </c>
    </row>
    <row r="2177" spans="12:15" ht="14.5" x14ac:dyDescent="0.35">
      <c r="L2177" s="61" t="s">
        <v>2800</v>
      </c>
      <c r="M2177" s="304" t="s">
        <v>17310</v>
      </c>
      <c r="N2177" s="62" t="s">
        <v>9785</v>
      </c>
      <c r="O2177" s="63" t="s">
        <v>233</v>
      </c>
    </row>
    <row r="2178" spans="12:15" ht="14.5" x14ac:dyDescent="0.35">
      <c r="L2178" s="61" t="s">
        <v>2801</v>
      </c>
      <c r="M2178" s="304" t="s">
        <v>17311</v>
      </c>
      <c r="N2178" s="62" t="s">
        <v>9785</v>
      </c>
      <c r="O2178" s="63" t="s">
        <v>6850</v>
      </c>
    </row>
    <row r="2179" spans="12:15" ht="14.5" x14ac:dyDescent="0.35">
      <c r="L2179" s="61" t="s">
        <v>2802</v>
      </c>
      <c r="M2179" s="304" t="s">
        <v>17312</v>
      </c>
      <c r="N2179" s="62" t="s">
        <v>9785</v>
      </c>
      <c r="O2179" s="63" t="s">
        <v>6851</v>
      </c>
    </row>
    <row r="2180" spans="12:15" ht="14.5" x14ac:dyDescent="0.35">
      <c r="L2180" s="61" t="s">
        <v>2803</v>
      </c>
      <c r="M2180" s="304" t="s">
        <v>17313</v>
      </c>
      <c r="N2180" s="62" t="s">
        <v>9785</v>
      </c>
      <c r="O2180" s="63" t="s">
        <v>6852</v>
      </c>
    </row>
    <row r="2181" spans="12:15" ht="14.5" x14ac:dyDescent="0.35">
      <c r="L2181" s="61" t="s">
        <v>2804</v>
      </c>
      <c r="M2181" s="304" t="s">
        <v>17314</v>
      </c>
      <c r="N2181" s="62" t="s">
        <v>9779</v>
      </c>
      <c r="O2181" s="63" t="s">
        <v>6617</v>
      </c>
    </row>
    <row r="2182" spans="12:15" ht="14.5" x14ac:dyDescent="0.35">
      <c r="L2182" s="61" t="s">
        <v>2805</v>
      </c>
      <c r="M2182" s="304" t="s">
        <v>17315</v>
      </c>
      <c r="N2182" s="62" t="s">
        <v>9798</v>
      </c>
      <c r="O2182" s="63" t="s">
        <v>6619</v>
      </c>
    </row>
    <row r="2183" spans="12:15" ht="14.5" x14ac:dyDescent="0.35">
      <c r="L2183" s="61" t="s">
        <v>2805</v>
      </c>
      <c r="M2183" s="304" t="s">
        <v>17316</v>
      </c>
      <c r="N2183" s="62" t="s">
        <v>9765</v>
      </c>
      <c r="O2183" s="63" t="s">
        <v>3936</v>
      </c>
    </row>
    <row r="2184" spans="12:15" ht="14.5" x14ac:dyDescent="0.35">
      <c r="L2184" s="61" t="s">
        <v>2806</v>
      </c>
      <c r="M2184" s="304" t="s">
        <v>17317</v>
      </c>
      <c r="N2184" s="62" t="s">
        <v>4356</v>
      </c>
      <c r="O2184" s="63" t="s">
        <v>6644</v>
      </c>
    </row>
    <row r="2185" spans="12:15" ht="14.5" x14ac:dyDescent="0.35">
      <c r="L2185" s="61" t="s">
        <v>2807</v>
      </c>
      <c r="M2185" s="304" t="s">
        <v>17318</v>
      </c>
      <c r="N2185" s="62" t="s">
        <v>9800</v>
      </c>
      <c r="O2185" s="63" t="s">
        <v>10594</v>
      </c>
    </row>
    <row r="2186" spans="12:15" ht="14.5" x14ac:dyDescent="0.35">
      <c r="L2186" s="61" t="s">
        <v>2808</v>
      </c>
      <c r="M2186" s="304" t="s">
        <v>17319</v>
      </c>
      <c r="N2186" s="62" t="s">
        <v>9783</v>
      </c>
      <c r="O2186" s="63" t="s">
        <v>6644</v>
      </c>
    </row>
    <row r="2187" spans="12:15" ht="14.5" x14ac:dyDescent="0.35">
      <c r="L2187" s="61" t="s">
        <v>2808</v>
      </c>
      <c r="M2187" s="304" t="s">
        <v>17320</v>
      </c>
      <c r="N2187" s="62" t="s">
        <v>9947</v>
      </c>
      <c r="O2187" s="63" t="s">
        <v>6649</v>
      </c>
    </row>
    <row r="2188" spans="12:15" ht="14.5" x14ac:dyDescent="0.35">
      <c r="L2188" s="61" t="s">
        <v>2808</v>
      </c>
      <c r="M2188" s="304" t="s">
        <v>17321</v>
      </c>
      <c r="N2188" s="62" t="s">
        <v>9782</v>
      </c>
      <c r="O2188" s="63" t="s">
        <v>6656</v>
      </c>
    </row>
    <row r="2189" spans="12:15" ht="14.5" x14ac:dyDescent="0.35">
      <c r="L2189" s="61" t="s">
        <v>2809</v>
      </c>
      <c r="M2189" s="304" t="s">
        <v>17322</v>
      </c>
      <c r="N2189" s="62" t="s">
        <v>4356</v>
      </c>
      <c r="O2189" s="63" t="s">
        <v>6645</v>
      </c>
    </row>
    <row r="2190" spans="12:15" ht="14.5" x14ac:dyDescent="0.35">
      <c r="L2190" s="61" t="s">
        <v>2810</v>
      </c>
      <c r="M2190" s="304" t="s">
        <v>17323</v>
      </c>
      <c r="N2190" s="62" t="s">
        <v>9772</v>
      </c>
      <c r="O2190" s="63" t="s">
        <v>6674</v>
      </c>
    </row>
    <row r="2191" spans="12:15" ht="14.5" x14ac:dyDescent="0.35">
      <c r="L2191" s="61" t="s">
        <v>2811</v>
      </c>
      <c r="M2191" s="304" t="s">
        <v>17324</v>
      </c>
      <c r="N2191" s="62" t="s">
        <v>9792</v>
      </c>
      <c r="O2191" s="63" t="s">
        <v>6853</v>
      </c>
    </row>
    <row r="2192" spans="12:15" ht="14.5" x14ac:dyDescent="0.35">
      <c r="L2192" s="61" t="s">
        <v>2812</v>
      </c>
      <c r="M2192" s="304" t="s">
        <v>17325</v>
      </c>
      <c r="N2192" s="62" t="s">
        <v>1424</v>
      </c>
      <c r="O2192" s="63" t="s">
        <v>2256</v>
      </c>
    </row>
    <row r="2193" spans="12:15" ht="14.5" x14ac:dyDescent="0.35">
      <c r="L2193" s="61" t="s">
        <v>2813</v>
      </c>
      <c r="M2193" s="304" t="s">
        <v>17326</v>
      </c>
      <c r="N2193" s="62" t="s">
        <v>9769</v>
      </c>
      <c r="O2193" s="63" t="s">
        <v>10590</v>
      </c>
    </row>
    <row r="2194" spans="12:15" ht="14.5" x14ac:dyDescent="0.35">
      <c r="L2194" s="61" t="s">
        <v>2813</v>
      </c>
      <c r="M2194" s="304" t="s">
        <v>17327</v>
      </c>
      <c r="N2194" s="62" t="s">
        <v>9796</v>
      </c>
      <c r="O2194" s="63" t="s">
        <v>6854</v>
      </c>
    </row>
    <row r="2195" spans="12:15" ht="14.5" x14ac:dyDescent="0.35">
      <c r="L2195" s="61" t="s">
        <v>2814</v>
      </c>
      <c r="M2195" s="304" t="s">
        <v>17328</v>
      </c>
      <c r="N2195" s="62" t="s">
        <v>4356</v>
      </c>
      <c r="O2195" s="63" t="s">
        <v>6646</v>
      </c>
    </row>
    <row r="2196" spans="12:15" ht="14.5" x14ac:dyDescent="0.35">
      <c r="L2196" s="61" t="s">
        <v>2815</v>
      </c>
      <c r="M2196" s="304" t="s">
        <v>17329</v>
      </c>
      <c r="N2196" s="62" t="s">
        <v>1424</v>
      </c>
      <c r="O2196" s="63" t="s">
        <v>3938</v>
      </c>
    </row>
    <row r="2197" spans="12:15" ht="14.5" x14ac:dyDescent="0.35">
      <c r="L2197" s="61" t="s">
        <v>2816</v>
      </c>
      <c r="M2197" s="304" t="s">
        <v>17330</v>
      </c>
      <c r="N2197" s="62" t="s">
        <v>9786</v>
      </c>
      <c r="O2197" s="63" t="s">
        <v>6639</v>
      </c>
    </row>
    <row r="2198" spans="12:15" ht="14.5" x14ac:dyDescent="0.35">
      <c r="L2198" s="61" t="s">
        <v>2816</v>
      </c>
      <c r="M2198" s="304" t="s">
        <v>17331</v>
      </c>
      <c r="N2198" s="62" t="s">
        <v>9780</v>
      </c>
      <c r="O2198" s="63" t="s">
        <v>6660</v>
      </c>
    </row>
    <row r="2199" spans="12:15" ht="14.5" x14ac:dyDescent="0.35">
      <c r="L2199" s="61" t="s">
        <v>2816</v>
      </c>
      <c r="M2199" s="304" t="s">
        <v>17332</v>
      </c>
      <c r="N2199" s="62" t="s">
        <v>9796</v>
      </c>
      <c r="O2199" s="63" t="s">
        <v>6660</v>
      </c>
    </row>
    <row r="2200" spans="12:15" ht="14.5" x14ac:dyDescent="0.35">
      <c r="L2200" s="61" t="s">
        <v>2817</v>
      </c>
      <c r="M2200" s="304" t="s">
        <v>17333</v>
      </c>
      <c r="N2200" s="62" t="s">
        <v>9786</v>
      </c>
      <c r="O2200" s="63" t="s">
        <v>6640</v>
      </c>
    </row>
    <row r="2201" spans="12:15" ht="14.5" x14ac:dyDescent="0.35">
      <c r="L2201" s="61" t="s">
        <v>2817</v>
      </c>
      <c r="M2201" s="304" t="s">
        <v>17334</v>
      </c>
      <c r="N2201" s="62" t="s">
        <v>9796</v>
      </c>
      <c r="O2201" s="63" t="s">
        <v>6661</v>
      </c>
    </row>
    <row r="2202" spans="12:15" ht="14.5" x14ac:dyDescent="0.35">
      <c r="L2202" s="61" t="s">
        <v>2818</v>
      </c>
      <c r="M2202" s="304" t="s">
        <v>17335</v>
      </c>
      <c r="N2202" s="62" t="s">
        <v>1424</v>
      </c>
      <c r="O2202" s="63" t="s">
        <v>6855</v>
      </c>
    </row>
    <row r="2203" spans="12:15" ht="14.5" x14ac:dyDescent="0.35">
      <c r="L2203" s="61" t="s">
        <v>2819</v>
      </c>
      <c r="M2203" s="304" t="s">
        <v>17336</v>
      </c>
      <c r="N2203" s="62" t="s">
        <v>9764</v>
      </c>
      <c r="O2203" s="63" t="s">
        <v>6664</v>
      </c>
    </row>
    <row r="2204" spans="12:15" ht="14.5" x14ac:dyDescent="0.35">
      <c r="L2204" s="61" t="s">
        <v>2819</v>
      </c>
      <c r="M2204" s="304" t="s">
        <v>17337</v>
      </c>
      <c r="N2204" s="62" t="s">
        <v>9796</v>
      </c>
      <c r="O2204" s="63" t="s">
        <v>6856</v>
      </c>
    </row>
    <row r="2205" spans="12:15" ht="14.5" x14ac:dyDescent="0.35">
      <c r="L2205" s="61" t="s">
        <v>4301</v>
      </c>
      <c r="M2205" s="304" t="s">
        <v>17338</v>
      </c>
      <c r="N2205" s="62" t="s">
        <v>482</v>
      </c>
      <c r="O2205" s="63" t="s">
        <v>6633</v>
      </c>
    </row>
    <row r="2206" spans="12:15" ht="14.5" x14ac:dyDescent="0.35">
      <c r="L2206" s="61" t="s">
        <v>2820</v>
      </c>
      <c r="M2206" s="304" t="s">
        <v>17339</v>
      </c>
      <c r="N2206" s="62" t="s">
        <v>9796</v>
      </c>
      <c r="O2206" s="63" t="s">
        <v>6663</v>
      </c>
    </row>
    <row r="2207" spans="12:15" ht="14.5" x14ac:dyDescent="0.35">
      <c r="L2207" s="61" t="s">
        <v>1213</v>
      </c>
      <c r="M2207" s="304" t="s">
        <v>17340</v>
      </c>
      <c r="N2207" s="62" t="s">
        <v>9783</v>
      </c>
      <c r="O2207" s="63" t="s">
        <v>6645</v>
      </c>
    </row>
    <row r="2208" spans="12:15" ht="14.5" x14ac:dyDescent="0.35">
      <c r="L2208" s="61" t="s">
        <v>1214</v>
      </c>
      <c r="M2208" s="304" t="s">
        <v>17341</v>
      </c>
      <c r="N2208" s="62" t="s">
        <v>9771</v>
      </c>
      <c r="O2208" s="63" t="s">
        <v>6644</v>
      </c>
    </row>
    <row r="2209" spans="12:15" ht="14.5" x14ac:dyDescent="0.35">
      <c r="L2209" s="61" t="s">
        <v>1215</v>
      </c>
      <c r="M2209" s="304" t="s">
        <v>17342</v>
      </c>
      <c r="N2209" s="62" t="s">
        <v>9774</v>
      </c>
      <c r="O2209" s="63" t="s">
        <v>6659</v>
      </c>
    </row>
    <row r="2210" spans="12:15" ht="14.5" x14ac:dyDescent="0.35">
      <c r="L2210" s="61" t="s">
        <v>1216</v>
      </c>
      <c r="M2210" s="304" t="s">
        <v>17343</v>
      </c>
      <c r="N2210" s="62" t="s">
        <v>9792</v>
      </c>
      <c r="O2210" s="63" t="s">
        <v>6857</v>
      </c>
    </row>
    <row r="2211" spans="12:15" ht="14.5" x14ac:dyDescent="0.35">
      <c r="L2211" s="61" t="s">
        <v>1217</v>
      </c>
      <c r="M2211" s="304" t="s">
        <v>17344</v>
      </c>
      <c r="N2211" s="62" t="s">
        <v>9775</v>
      </c>
      <c r="O2211" s="63" t="s">
        <v>10591</v>
      </c>
    </row>
    <row r="2212" spans="12:15" ht="14.5" x14ac:dyDescent="0.35">
      <c r="L2212" s="61" t="s">
        <v>1218</v>
      </c>
      <c r="M2212" s="304" t="s">
        <v>17345</v>
      </c>
      <c r="N2212" s="62" t="s">
        <v>9763</v>
      </c>
      <c r="O2212" s="63" t="s">
        <v>6665</v>
      </c>
    </row>
    <row r="2213" spans="12:15" ht="14.5" x14ac:dyDescent="0.35">
      <c r="L2213" s="61" t="s">
        <v>1219</v>
      </c>
      <c r="M2213" s="304" t="s">
        <v>17346</v>
      </c>
      <c r="N2213" s="62" t="s">
        <v>9770</v>
      </c>
      <c r="O2213" s="63" t="s">
        <v>6657</v>
      </c>
    </row>
    <row r="2214" spans="12:15" ht="14.5" x14ac:dyDescent="0.35">
      <c r="L2214" s="61" t="s">
        <v>1220</v>
      </c>
      <c r="M2214" s="304" t="s">
        <v>17347</v>
      </c>
      <c r="N2214" s="62" t="s">
        <v>9791</v>
      </c>
      <c r="O2214" s="63" t="s">
        <v>6660</v>
      </c>
    </row>
    <row r="2215" spans="12:15" ht="14.5" x14ac:dyDescent="0.35">
      <c r="L2215" s="61" t="s">
        <v>6131</v>
      </c>
      <c r="M2215" s="304" t="s">
        <v>17348</v>
      </c>
      <c r="N2215" s="62" t="s">
        <v>9777</v>
      </c>
      <c r="O2215" s="63" t="s">
        <v>10595</v>
      </c>
    </row>
    <row r="2216" spans="12:15" ht="14.5" x14ac:dyDescent="0.35">
      <c r="L2216" s="61" t="s">
        <v>1221</v>
      </c>
      <c r="M2216" s="304" t="s">
        <v>17349</v>
      </c>
      <c r="N2216" s="62" t="s">
        <v>9770</v>
      </c>
      <c r="O2216" s="63" t="s">
        <v>6658</v>
      </c>
    </row>
    <row r="2217" spans="12:15" ht="14.5" x14ac:dyDescent="0.35">
      <c r="L2217" s="61" t="s">
        <v>1222</v>
      </c>
      <c r="M2217" s="304" t="s">
        <v>17350</v>
      </c>
      <c r="N2217" s="62" t="s">
        <v>9792</v>
      </c>
      <c r="O2217" s="63" t="s">
        <v>6858</v>
      </c>
    </row>
    <row r="2218" spans="12:15" ht="14.5" x14ac:dyDescent="0.35">
      <c r="L2218" s="61" t="s">
        <v>1223</v>
      </c>
      <c r="M2218" s="304" t="s">
        <v>17351</v>
      </c>
      <c r="N2218" s="62" t="s">
        <v>9789</v>
      </c>
      <c r="O2218" s="63" t="s">
        <v>10599</v>
      </c>
    </row>
    <row r="2219" spans="12:15" ht="14.5" x14ac:dyDescent="0.35">
      <c r="L2219" s="61" t="s">
        <v>1223</v>
      </c>
      <c r="M2219" s="304" t="s">
        <v>17352</v>
      </c>
      <c r="N2219" s="62" t="s">
        <v>9746</v>
      </c>
      <c r="O2219" s="63" t="s">
        <v>527</v>
      </c>
    </row>
    <row r="2220" spans="12:15" ht="14.5" x14ac:dyDescent="0.35">
      <c r="L2220" s="61" t="s">
        <v>1224</v>
      </c>
      <c r="M2220" s="304" t="s">
        <v>17353</v>
      </c>
      <c r="N2220" s="62" t="s">
        <v>9799</v>
      </c>
      <c r="O2220" s="63" t="s">
        <v>6632</v>
      </c>
    </row>
    <row r="2221" spans="12:15" ht="14.5" x14ac:dyDescent="0.35">
      <c r="L2221" s="61" t="s">
        <v>1225</v>
      </c>
      <c r="M2221" s="304" t="s">
        <v>17354</v>
      </c>
      <c r="N2221" s="62" t="s">
        <v>9770</v>
      </c>
      <c r="O2221" s="63" t="s">
        <v>6659</v>
      </c>
    </row>
    <row r="2222" spans="12:15" ht="14.5" x14ac:dyDescent="0.35">
      <c r="L2222" s="61" t="s">
        <v>1226</v>
      </c>
      <c r="M2222" s="304" t="s">
        <v>17355</v>
      </c>
      <c r="N2222" s="62" t="s">
        <v>9748</v>
      </c>
      <c r="O2222" s="63" t="s">
        <v>6665</v>
      </c>
    </row>
    <row r="2223" spans="12:15" ht="14.5" x14ac:dyDescent="0.35">
      <c r="L2223" s="61" t="s">
        <v>1227</v>
      </c>
      <c r="M2223" s="304" t="s">
        <v>17356</v>
      </c>
      <c r="N2223" s="62" t="s">
        <v>9746</v>
      </c>
      <c r="O2223" s="63" t="s">
        <v>528</v>
      </c>
    </row>
    <row r="2224" spans="12:15" ht="14.5" x14ac:dyDescent="0.35">
      <c r="L2224" s="61" t="s">
        <v>8168</v>
      </c>
      <c r="M2224" s="304" t="s">
        <v>17357</v>
      </c>
      <c r="N2224" s="62" t="s">
        <v>9798</v>
      </c>
      <c r="O2224" s="63" t="s">
        <v>6620</v>
      </c>
    </row>
    <row r="2225" spans="12:15" ht="14.5" x14ac:dyDescent="0.35">
      <c r="L2225" s="61" t="s">
        <v>8168</v>
      </c>
      <c r="M2225" s="304" t="s">
        <v>17358</v>
      </c>
      <c r="N2225" s="62" t="s">
        <v>9947</v>
      </c>
      <c r="O2225" s="63" t="s">
        <v>6651</v>
      </c>
    </row>
    <row r="2226" spans="12:15" ht="14.5" x14ac:dyDescent="0.35">
      <c r="L2226" s="61" t="s">
        <v>8168</v>
      </c>
      <c r="M2226" s="304" t="s">
        <v>17359</v>
      </c>
      <c r="N2226" s="62" t="s">
        <v>9765</v>
      </c>
      <c r="O2226" s="63" t="s">
        <v>3937</v>
      </c>
    </row>
    <row r="2227" spans="12:15" ht="14.5" x14ac:dyDescent="0.35">
      <c r="L2227" s="61" t="s">
        <v>1228</v>
      </c>
      <c r="M2227" s="304" t="s">
        <v>17360</v>
      </c>
      <c r="N2227" s="62" t="s">
        <v>9745</v>
      </c>
      <c r="O2227" s="63" t="s">
        <v>6637</v>
      </c>
    </row>
    <row r="2228" spans="12:15" ht="14.5" x14ac:dyDescent="0.35">
      <c r="L2228" s="61" t="s">
        <v>1229</v>
      </c>
      <c r="M2228" s="304" t="s">
        <v>17361</v>
      </c>
      <c r="N2228" s="62" t="s">
        <v>9797</v>
      </c>
      <c r="O2228" s="63" t="s">
        <v>10608</v>
      </c>
    </row>
    <row r="2229" spans="12:15" ht="14.5" x14ac:dyDescent="0.35">
      <c r="L2229" s="61" t="s">
        <v>1230</v>
      </c>
      <c r="M2229" s="304" t="s">
        <v>17362</v>
      </c>
      <c r="N2229" s="62" t="s">
        <v>9745</v>
      </c>
      <c r="O2229" s="63" t="s">
        <v>6638</v>
      </c>
    </row>
    <row r="2230" spans="12:15" ht="14.5" x14ac:dyDescent="0.35">
      <c r="L2230" s="61" t="s">
        <v>1231</v>
      </c>
      <c r="M2230" s="304" t="s">
        <v>17363</v>
      </c>
      <c r="N2230" s="62" t="s">
        <v>9783</v>
      </c>
      <c r="O2230" s="63" t="s">
        <v>6646</v>
      </c>
    </row>
    <row r="2231" spans="12:15" ht="14.5" x14ac:dyDescent="0.35">
      <c r="L2231" s="61" t="s">
        <v>8169</v>
      </c>
      <c r="M2231" s="304" t="s">
        <v>17364</v>
      </c>
      <c r="N2231" s="62" t="s">
        <v>9783</v>
      </c>
      <c r="O2231" s="63" t="s">
        <v>6647</v>
      </c>
    </row>
    <row r="2232" spans="12:15" ht="14.5" x14ac:dyDescent="0.35">
      <c r="L2232" s="61" t="s">
        <v>1232</v>
      </c>
      <c r="M2232" s="304" t="s">
        <v>17365</v>
      </c>
      <c r="N2232" s="62" t="s">
        <v>9783</v>
      </c>
      <c r="O2232" s="63" t="s">
        <v>6648</v>
      </c>
    </row>
    <row r="2233" spans="12:15" ht="14.5" x14ac:dyDescent="0.35">
      <c r="L2233" s="61" t="s">
        <v>1233</v>
      </c>
      <c r="M2233" s="304" t="s">
        <v>17366</v>
      </c>
      <c r="N2233" s="62" t="s">
        <v>9771</v>
      </c>
      <c r="O2233" s="63" t="s">
        <v>6645</v>
      </c>
    </row>
    <row r="2234" spans="12:15" ht="14.5" x14ac:dyDescent="0.35">
      <c r="L2234" s="61" t="s">
        <v>1234</v>
      </c>
      <c r="M2234" s="304" t="s">
        <v>17367</v>
      </c>
      <c r="N2234" s="62" t="s">
        <v>9765</v>
      </c>
      <c r="O2234" s="63" t="s">
        <v>3938</v>
      </c>
    </row>
    <row r="2235" spans="12:15" ht="14.5" x14ac:dyDescent="0.35">
      <c r="L2235" s="61" t="s">
        <v>1234</v>
      </c>
      <c r="M2235" s="304" t="s">
        <v>17368</v>
      </c>
      <c r="N2235" s="62" t="s">
        <v>9792</v>
      </c>
      <c r="O2235" s="63" t="s">
        <v>6859</v>
      </c>
    </row>
    <row r="2236" spans="12:15" ht="14.5" x14ac:dyDescent="0.35">
      <c r="L2236" s="61" t="s">
        <v>1235</v>
      </c>
      <c r="M2236" s="304" t="s">
        <v>17369</v>
      </c>
      <c r="N2236" s="62" t="s">
        <v>9781</v>
      </c>
      <c r="O2236" s="63" t="s">
        <v>6618</v>
      </c>
    </row>
    <row r="2237" spans="12:15" ht="14.5" x14ac:dyDescent="0.35">
      <c r="L2237" s="61" t="s">
        <v>1236</v>
      </c>
      <c r="M2237" s="304" t="s">
        <v>17370</v>
      </c>
      <c r="N2237" s="62" t="s">
        <v>4356</v>
      </c>
      <c r="O2237" s="63" t="s">
        <v>6647</v>
      </c>
    </row>
    <row r="2238" spans="12:15" ht="14.5" x14ac:dyDescent="0.35">
      <c r="L2238" s="61" t="s">
        <v>1237</v>
      </c>
      <c r="M2238" s="304" t="s">
        <v>17371</v>
      </c>
      <c r="N2238" s="62" t="s">
        <v>9779</v>
      </c>
      <c r="O2238" s="63" t="s">
        <v>6618</v>
      </c>
    </row>
    <row r="2239" spans="12:15" ht="14.5" x14ac:dyDescent="0.35">
      <c r="L2239" s="61" t="s">
        <v>1237</v>
      </c>
      <c r="M2239" s="304" t="s">
        <v>17372</v>
      </c>
      <c r="N2239" s="62" t="s">
        <v>9747</v>
      </c>
      <c r="O2239" s="63" t="s">
        <v>6621</v>
      </c>
    </row>
    <row r="2240" spans="12:15" ht="14.5" x14ac:dyDescent="0.35">
      <c r="L2240" s="61" t="s">
        <v>1237</v>
      </c>
      <c r="M2240" s="304" t="s">
        <v>17373</v>
      </c>
      <c r="N2240" s="62" t="s">
        <v>9799</v>
      </c>
      <c r="O2240" s="63" t="s">
        <v>6633</v>
      </c>
    </row>
    <row r="2241" spans="12:15" ht="14.5" x14ac:dyDescent="0.35">
      <c r="L2241" s="61" t="s">
        <v>1238</v>
      </c>
      <c r="M2241" s="304" t="s">
        <v>17374</v>
      </c>
      <c r="N2241" s="62" t="s">
        <v>9779</v>
      </c>
      <c r="O2241" s="63" t="s">
        <v>6619</v>
      </c>
    </row>
    <row r="2242" spans="12:15" ht="14.5" x14ac:dyDescent="0.35">
      <c r="L2242" s="61" t="s">
        <v>1239</v>
      </c>
      <c r="M2242" s="304" t="s">
        <v>17375</v>
      </c>
      <c r="N2242" s="62" t="s">
        <v>9780</v>
      </c>
      <c r="O2242" s="63" t="s">
        <v>6661</v>
      </c>
    </row>
    <row r="2243" spans="12:15" ht="14.5" x14ac:dyDescent="0.35">
      <c r="L2243" s="61" t="s">
        <v>1240</v>
      </c>
      <c r="M2243" s="304" t="s">
        <v>17376</v>
      </c>
      <c r="N2243" s="62" t="s">
        <v>9779</v>
      </c>
      <c r="O2243" s="63" t="s">
        <v>6620</v>
      </c>
    </row>
    <row r="2244" spans="12:15" ht="14.5" x14ac:dyDescent="0.35">
      <c r="L2244" s="61" t="s">
        <v>1241</v>
      </c>
      <c r="M2244" s="304" t="s">
        <v>17377</v>
      </c>
      <c r="N2244" s="62" t="s">
        <v>9770</v>
      </c>
      <c r="O2244" s="63" t="s">
        <v>6660</v>
      </c>
    </row>
    <row r="2245" spans="12:15" ht="14.5" x14ac:dyDescent="0.35">
      <c r="L2245" s="61" t="s">
        <v>1242</v>
      </c>
      <c r="M2245" s="304" t="s">
        <v>17378</v>
      </c>
      <c r="N2245" s="62" t="s">
        <v>9794</v>
      </c>
      <c r="O2245" s="63" t="s">
        <v>10588</v>
      </c>
    </row>
    <row r="2246" spans="12:15" ht="14.5" x14ac:dyDescent="0.35">
      <c r="L2246" s="61" t="s">
        <v>1242</v>
      </c>
      <c r="M2246" s="304" t="s">
        <v>17379</v>
      </c>
      <c r="N2246" s="62" t="s">
        <v>9740</v>
      </c>
      <c r="O2246" s="63" t="s">
        <v>6615</v>
      </c>
    </row>
    <row r="2247" spans="12:15" ht="14.5" x14ac:dyDescent="0.35">
      <c r="L2247" s="61" t="s">
        <v>1242</v>
      </c>
      <c r="M2247" s="304" t="s">
        <v>17380</v>
      </c>
      <c r="N2247" s="62" t="s">
        <v>9779</v>
      </c>
      <c r="O2247" s="63" t="s">
        <v>6621</v>
      </c>
    </row>
    <row r="2248" spans="12:15" ht="14.5" x14ac:dyDescent="0.35">
      <c r="L2248" s="61" t="s">
        <v>1242</v>
      </c>
      <c r="M2248" s="304" t="s">
        <v>17381</v>
      </c>
      <c r="N2248" s="62" t="s">
        <v>9745</v>
      </c>
      <c r="O2248" s="63" t="s">
        <v>6639</v>
      </c>
    </row>
    <row r="2249" spans="12:15" ht="14.5" x14ac:dyDescent="0.35">
      <c r="L2249" s="61" t="s">
        <v>1242</v>
      </c>
      <c r="M2249" s="304" t="s">
        <v>17382</v>
      </c>
      <c r="N2249" s="62" t="s">
        <v>9947</v>
      </c>
      <c r="O2249" s="63" t="s">
        <v>6653</v>
      </c>
    </row>
    <row r="2250" spans="12:15" ht="14.5" x14ac:dyDescent="0.35">
      <c r="L2250" s="61" t="s">
        <v>1242</v>
      </c>
      <c r="M2250" s="304" t="s">
        <v>17383</v>
      </c>
      <c r="N2250" s="62" t="s">
        <v>9780</v>
      </c>
      <c r="O2250" s="63" t="s">
        <v>6663</v>
      </c>
    </row>
    <row r="2251" spans="12:15" ht="14.5" x14ac:dyDescent="0.35">
      <c r="L2251" s="61" t="s">
        <v>1242</v>
      </c>
      <c r="M2251" s="304" t="s">
        <v>17384</v>
      </c>
      <c r="N2251" s="62" t="s">
        <v>9796</v>
      </c>
      <c r="O2251" s="63" t="s">
        <v>6664</v>
      </c>
    </row>
    <row r="2252" spans="12:15" ht="14.5" x14ac:dyDescent="0.35">
      <c r="L2252" s="61" t="s">
        <v>1242</v>
      </c>
      <c r="M2252" s="304" t="s">
        <v>17385</v>
      </c>
      <c r="N2252" s="62" t="s">
        <v>9792</v>
      </c>
      <c r="O2252" s="63" t="s">
        <v>6860</v>
      </c>
    </row>
    <row r="2253" spans="12:15" ht="14.5" x14ac:dyDescent="0.35">
      <c r="L2253" s="61" t="s">
        <v>1243</v>
      </c>
      <c r="M2253" s="304" t="s">
        <v>17386</v>
      </c>
      <c r="N2253" s="62" t="s">
        <v>9789</v>
      </c>
      <c r="O2253" s="63" t="s">
        <v>6625</v>
      </c>
    </row>
    <row r="2254" spans="12:15" ht="14.5" x14ac:dyDescent="0.35">
      <c r="L2254" s="61" t="s">
        <v>8170</v>
      </c>
      <c r="M2254" s="304" t="s">
        <v>17387</v>
      </c>
      <c r="N2254" s="62" t="s">
        <v>9772</v>
      </c>
      <c r="O2254" s="63" t="s">
        <v>6675</v>
      </c>
    </row>
    <row r="2255" spans="12:15" ht="14.5" x14ac:dyDescent="0.35">
      <c r="L2255" s="61" t="s">
        <v>1244</v>
      </c>
      <c r="M2255" s="304" t="s">
        <v>17388</v>
      </c>
      <c r="N2255" s="62" t="s">
        <v>9794</v>
      </c>
      <c r="O2255" s="63" t="s">
        <v>10589</v>
      </c>
    </row>
    <row r="2256" spans="12:15" ht="14.5" x14ac:dyDescent="0.35">
      <c r="L2256" s="61" t="s">
        <v>1244</v>
      </c>
      <c r="M2256" s="304" t="s">
        <v>17389</v>
      </c>
      <c r="N2256" s="62" t="s">
        <v>9766</v>
      </c>
      <c r="O2256" s="63" t="s">
        <v>6621</v>
      </c>
    </row>
    <row r="2257" spans="12:15" ht="14.5" x14ac:dyDescent="0.35">
      <c r="L2257" s="61" t="s">
        <v>1244</v>
      </c>
      <c r="M2257" s="304" t="s">
        <v>17390</v>
      </c>
      <c r="N2257" s="62" t="s">
        <v>9779</v>
      </c>
      <c r="O2257" s="63" t="s">
        <v>10599</v>
      </c>
    </row>
    <row r="2258" spans="12:15" ht="14.5" x14ac:dyDescent="0.35">
      <c r="L2258" s="61" t="s">
        <v>1245</v>
      </c>
      <c r="M2258" s="304" t="s">
        <v>17391</v>
      </c>
      <c r="N2258" s="62" t="s">
        <v>9787</v>
      </c>
      <c r="O2258" s="63" t="s">
        <v>6646</v>
      </c>
    </row>
    <row r="2259" spans="12:15" ht="14.5" x14ac:dyDescent="0.35">
      <c r="L2259" s="61" t="s">
        <v>1246</v>
      </c>
      <c r="M2259" s="304" t="s">
        <v>17392</v>
      </c>
      <c r="N2259" s="62" t="s">
        <v>9783</v>
      </c>
      <c r="O2259" s="63" t="s">
        <v>6649</v>
      </c>
    </row>
    <row r="2260" spans="12:15" ht="14.5" x14ac:dyDescent="0.35">
      <c r="L2260" s="61" t="s">
        <v>1246</v>
      </c>
      <c r="M2260" s="304" t="s">
        <v>17393</v>
      </c>
      <c r="N2260" s="62" t="s">
        <v>9764</v>
      </c>
      <c r="O2260" s="63" t="s">
        <v>6666</v>
      </c>
    </row>
    <row r="2261" spans="12:15" ht="14.5" x14ac:dyDescent="0.35">
      <c r="L2261" s="61" t="s">
        <v>1246</v>
      </c>
      <c r="M2261" s="304" t="s">
        <v>17394</v>
      </c>
      <c r="N2261" s="62" t="s">
        <v>9772</v>
      </c>
      <c r="O2261" s="63" t="s">
        <v>6676</v>
      </c>
    </row>
    <row r="2262" spans="12:15" ht="14.5" x14ac:dyDescent="0.35">
      <c r="L2262" s="61" t="s">
        <v>1247</v>
      </c>
      <c r="M2262" s="304" t="s">
        <v>17395</v>
      </c>
      <c r="N2262" s="62" t="s">
        <v>9764</v>
      </c>
      <c r="O2262" s="63" t="s">
        <v>6665</v>
      </c>
    </row>
    <row r="2263" spans="12:15" ht="14.5" x14ac:dyDescent="0.35">
      <c r="L2263" s="61" t="s">
        <v>1248</v>
      </c>
      <c r="M2263" s="304" t="s">
        <v>17396</v>
      </c>
      <c r="N2263" s="62" t="s">
        <v>9745</v>
      </c>
      <c r="O2263" s="63" t="s">
        <v>6640</v>
      </c>
    </row>
    <row r="2264" spans="12:15" ht="14.5" x14ac:dyDescent="0.35">
      <c r="L2264" s="61" t="s">
        <v>1248</v>
      </c>
      <c r="M2264" s="304" t="s">
        <v>17397</v>
      </c>
      <c r="N2264" s="62" t="s">
        <v>9770</v>
      </c>
      <c r="O2264" s="63" t="s">
        <v>6661</v>
      </c>
    </row>
    <row r="2265" spans="12:15" ht="14.5" x14ac:dyDescent="0.35">
      <c r="L2265" s="61" t="s">
        <v>1248</v>
      </c>
      <c r="M2265" s="304" t="s">
        <v>17398</v>
      </c>
      <c r="N2265" s="62" t="s">
        <v>9763</v>
      </c>
      <c r="O2265" s="63" t="s">
        <v>6669</v>
      </c>
    </row>
    <row r="2266" spans="12:15" ht="14.5" x14ac:dyDescent="0.35">
      <c r="L2266" s="61" t="s">
        <v>1249</v>
      </c>
      <c r="M2266" s="304" t="s">
        <v>17399</v>
      </c>
      <c r="N2266" s="62" t="s">
        <v>9770</v>
      </c>
      <c r="O2266" s="63" t="s">
        <v>6663</v>
      </c>
    </row>
    <row r="2267" spans="12:15" ht="14.5" x14ac:dyDescent="0.35">
      <c r="L2267" s="61" t="s">
        <v>1250</v>
      </c>
      <c r="M2267" s="304" t="s">
        <v>17400</v>
      </c>
      <c r="N2267" s="62" t="s">
        <v>9779</v>
      </c>
      <c r="O2267" s="63" t="s">
        <v>6625</v>
      </c>
    </row>
    <row r="2268" spans="12:15" ht="14.5" x14ac:dyDescent="0.35">
      <c r="L2268" s="61" t="s">
        <v>1251</v>
      </c>
      <c r="M2268" s="304" t="s">
        <v>17401</v>
      </c>
      <c r="N2268" s="62" t="s">
        <v>9778</v>
      </c>
      <c r="O2268" s="63" t="s">
        <v>10601</v>
      </c>
    </row>
    <row r="2269" spans="12:15" ht="14.5" x14ac:dyDescent="0.35">
      <c r="L2269" s="61" t="s">
        <v>1251</v>
      </c>
      <c r="M2269" s="304" t="s">
        <v>17402</v>
      </c>
      <c r="N2269" s="62" t="s">
        <v>9741</v>
      </c>
      <c r="O2269" s="63" t="s">
        <v>6636</v>
      </c>
    </row>
    <row r="2270" spans="12:15" ht="14.5" x14ac:dyDescent="0.35">
      <c r="L2270" s="61" t="s">
        <v>1252</v>
      </c>
      <c r="M2270" s="304" t="s">
        <v>17403</v>
      </c>
      <c r="N2270" s="62" t="s">
        <v>9774</v>
      </c>
      <c r="O2270" s="63" t="s">
        <v>6660</v>
      </c>
    </row>
    <row r="2271" spans="12:15" ht="14.5" x14ac:dyDescent="0.35">
      <c r="L2271" s="61" t="s">
        <v>1253</v>
      </c>
      <c r="M2271" s="304" t="s">
        <v>17404</v>
      </c>
      <c r="N2271" s="62" t="s">
        <v>9779</v>
      </c>
      <c r="O2271" s="63" t="s">
        <v>6628</v>
      </c>
    </row>
    <row r="2272" spans="12:15" ht="14.5" x14ac:dyDescent="0.35">
      <c r="L2272" s="61" t="s">
        <v>1253</v>
      </c>
      <c r="M2272" s="304" t="s">
        <v>17405</v>
      </c>
      <c r="N2272" s="62" t="s">
        <v>9770</v>
      </c>
      <c r="O2272" s="63" t="s">
        <v>6664</v>
      </c>
    </row>
    <row r="2273" spans="12:15" ht="14.5" x14ac:dyDescent="0.35">
      <c r="L2273" s="61" t="s">
        <v>1254</v>
      </c>
      <c r="M2273" s="304" t="s">
        <v>17406</v>
      </c>
      <c r="N2273" s="62" t="s">
        <v>9783</v>
      </c>
      <c r="O2273" s="63" t="s">
        <v>6651</v>
      </c>
    </row>
    <row r="2274" spans="12:15" ht="14.5" x14ac:dyDescent="0.35">
      <c r="L2274" s="61" t="s">
        <v>1254</v>
      </c>
      <c r="M2274" s="304" t="s">
        <v>17407</v>
      </c>
      <c r="N2274" s="62" t="s">
        <v>9782</v>
      </c>
      <c r="O2274" s="63" t="s">
        <v>6652</v>
      </c>
    </row>
    <row r="2275" spans="12:15" ht="14.5" x14ac:dyDescent="0.35">
      <c r="L2275" s="61" t="s">
        <v>1254</v>
      </c>
      <c r="M2275" s="304" t="s">
        <v>17408</v>
      </c>
      <c r="N2275" s="62" t="s">
        <v>9770</v>
      </c>
      <c r="O2275" s="63" t="s">
        <v>6666</v>
      </c>
    </row>
    <row r="2276" spans="12:15" ht="14.5" x14ac:dyDescent="0.35">
      <c r="L2276" s="61" t="s">
        <v>1254</v>
      </c>
      <c r="M2276" s="304" t="s">
        <v>17409</v>
      </c>
      <c r="N2276" s="62" t="s">
        <v>9764</v>
      </c>
      <c r="O2276" s="63" t="s">
        <v>6669</v>
      </c>
    </row>
    <row r="2277" spans="12:15" ht="14.5" x14ac:dyDescent="0.35">
      <c r="L2277" s="61" t="s">
        <v>1255</v>
      </c>
      <c r="M2277" s="304" t="s">
        <v>17410</v>
      </c>
      <c r="N2277" s="62" t="s">
        <v>4356</v>
      </c>
      <c r="O2277" s="63" t="s">
        <v>6648</v>
      </c>
    </row>
    <row r="2278" spans="12:15" ht="14.5" x14ac:dyDescent="0.35">
      <c r="L2278" s="61" t="s">
        <v>1256</v>
      </c>
      <c r="M2278" s="304" t="s">
        <v>17411</v>
      </c>
      <c r="N2278" s="62" t="s">
        <v>9766</v>
      </c>
      <c r="O2278" s="63" t="s">
        <v>10599</v>
      </c>
    </row>
    <row r="2279" spans="12:15" ht="14.5" x14ac:dyDescent="0.35">
      <c r="L2279" s="61" t="s">
        <v>1256</v>
      </c>
      <c r="M2279" s="304" t="s">
        <v>17412</v>
      </c>
      <c r="N2279" s="62" t="s">
        <v>9739</v>
      </c>
      <c r="O2279" s="63" t="s">
        <v>6644</v>
      </c>
    </row>
    <row r="2280" spans="12:15" ht="14.5" x14ac:dyDescent="0.35">
      <c r="L2280" s="61" t="s">
        <v>1257</v>
      </c>
      <c r="M2280" s="304" t="s">
        <v>17413</v>
      </c>
      <c r="N2280" s="62" t="s">
        <v>9741</v>
      </c>
      <c r="O2280" s="63" t="s">
        <v>6637</v>
      </c>
    </row>
    <row r="2281" spans="12:15" ht="14.5" x14ac:dyDescent="0.35">
      <c r="L2281" s="61" t="s">
        <v>1258</v>
      </c>
      <c r="M2281" s="304" t="s">
        <v>17414</v>
      </c>
      <c r="N2281" s="62" t="s">
        <v>9799</v>
      </c>
      <c r="O2281" s="63" t="s">
        <v>6634</v>
      </c>
    </row>
    <row r="2282" spans="12:15" ht="14.5" x14ac:dyDescent="0.35">
      <c r="L2282" s="61" t="s">
        <v>1259</v>
      </c>
      <c r="M2282" s="304" t="s">
        <v>17415</v>
      </c>
      <c r="N2282" s="62" t="s">
        <v>9791</v>
      </c>
      <c r="O2282" s="63" t="s">
        <v>6661</v>
      </c>
    </row>
    <row r="2283" spans="12:15" ht="14.5" x14ac:dyDescent="0.35">
      <c r="L2283" s="61" t="s">
        <v>1260</v>
      </c>
      <c r="M2283" s="304" t="s">
        <v>17416</v>
      </c>
      <c r="N2283" s="62" t="s">
        <v>9947</v>
      </c>
      <c r="O2283" s="63" t="s">
        <v>6654</v>
      </c>
    </row>
    <row r="2284" spans="12:15" ht="14.5" x14ac:dyDescent="0.35">
      <c r="L2284" s="61" t="s">
        <v>1260</v>
      </c>
      <c r="M2284" s="304" t="s">
        <v>17417</v>
      </c>
      <c r="N2284" s="62" t="s">
        <v>9765</v>
      </c>
      <c r="O2284" s="63" t="s">
        <v>3939</v>
      </c>
    </row>
    <row r="2285" spans="12:15" ht="14.5" x14ac:dyDescent="0.35">
      <c r="L2285" s="61" t="s">
        <v>1261</v>
      </c>
      <c r="M2285" s="304" t="s">
        <v>17418</v>
      </c>
      <c r="N2285" s="62" t="s">
        <v>9765</v>
      </c>
      <c r="O2285" s="63" t="s">
        <v>3940</v>
      </c>
    </row>
    <row r="2286" spans="12:15" ht="14.5" x14ac:dyDescent="0.35">
      <c r="L2286" s="61" t="s">
        <v>1262</v>
      </c>
      <c r="M2286" s="304" t="s">
        <v>17419</v>
      </c>
      <c r="N2286" s="62" t="s">
        <v>9747</v>
      </c>
      <c r="O2286" s="63" t="s">
        <v>10599</v>
      </c>
    </row>
    <row r="2287" spans="12:15" ht="14.5" x14ac:dyDescent="0.35">
      <c r="L2287" s="61" t="s">
        <v>1263</v>
      </c>
      <c r="M2287" s="304" t="s">
        <v>17420</v>
      </c>
      <c r="N2287" s="62" t="s">
        <v>9767</v>
      </c>
      <c r="O2287" s="63" t="s">
        <v>10588</v>
      </c>
    </row>
    <row r="2288" spans="12:15" ht="14.5" x14ac:dyDescent="0.35">
      <c r="L2288" s="61" t="s">
        <v>1264</v>
      </c>
      <c r="M2288" s="304" t="s">
        <v>17421</v>
      </c>
      <c r="N2288" s="62" t="s">
        <v>9772</v>
      </c>
      <c r="O2288" s="63" t="s">
        <v>6678</v>
      </c>
    </row>
    <row r="2289" spans="12:15" ht="14.5" x14ac:dyDescent="0.35">
      <c r="L2289" s="61" t="s">
        <v>1265</v>
      </c>
      <c r="M2289" s="304" t="s">
        <v>17422</v>
      </c>
      <c r="N2289" s="62" t="s">
        <v>9799</v>
      </c>
      <c r="O2289" s="63" t="s">
        <v>6636</v>
      </c>
    </row>
    <row r="2290" spans="12:15" ht="14.5" x14ac:dyDescent="0.35">
      <c r="L2290" s="61" t="s">
        <v>1266</v>
      </c>
      <c r="M2290" s="304" t="s">
        <v>17423</v>
      </c>
      <c r="N2290" s="62" t="s">
        <v>9797</v>
      </c>
      <c r="O2290" s="63" t="s">
        <v>10610</v>
      </c>
    </row>
    <row r="2291" spans="12:15" ht="14.5" x14ac:dyDescent="0.35">
      <c r="L2291" s="61" t="s">
        <v>1267</v>
      </c>
      <c r="M2291" s="304" t="s">
        <v>17424</v>
      </c>
      <c r="N2291" s="62" t="s">
        <v>9796</v>
      </c>
      <c r="O2291" s="63" t="s">
        <v>6666</v>
      </c>
    </row>
    <row r="2292" spans="12:15" ht="14.5" x14ac:dyDescent="0.35">
      <c r="L2292" s="61" t="s">
        <v>1267</v>
      </c>
      <c r="M2292" s="304" t="s">
        <v>17425</v>
      </c>
      <c r="N2292" s="62" t="s">
        <v>9763</v>
      </c>
      <c r="O2292" s="63" t="s">
        <v>6672</v>
      </c>
    </row>
    <row r="2293" spans="12:15" ht="14.5" x14ac:dyDescent="0.35">
      <c r="L2293" s="61" t="s">
        <v>1268</v>
      </c>
      <c r="M2293" s="304" t="s">
        <v>17426</v>
      </c>
      <c r="N2293" s="62" t="s">
        <v>9785</v>
      </c>
      <c r="O2293" s="63" t="s">
        <v>2268</v>
      </c>
    </row>
    <row r="2294" spans="12:15" ht="14.5" x14ac:dyDescent="0.35">
      <c r="L2294" s="61" t="s">
        <v>1269</v>
      </c>
      <c r="M2294" s="304" t="s">
        <v>17427</v>
      </c>
      <c r="N2294" s="62" t="s">
        <v>9745</v>
      </c>
      <c r="O2294" s="63" t="s">
        <v>6641</v>
      </c>
    </row>
    <row r="2295" spans="12:15" ht="14.5" x14ac:dyDescent="0.35">
      <c r="L2295" s="61" t="s">
        <v>1270</v>
      </c>
      <c r="M2295" s="304" t="s">
        <v>17428</v>
      </c>
      <c r="N2295" s="62" t="s">
        <v>9763</v>
      </c>
      <c r="O2295" s="63" t="s">
        <v>6674</v>
      </c>
    </row>
    <row r="2296" spans="12:15" ht="14.5" x14ac:dyDescent="0.35">
      <c r="L2296" s="61" t="s">
        <v>1271</v>
      </c>
      <c r="M2296" s="304" t="s">
        <v>17429</v>
      </c>
      <c r="N2296" s="62" t="s">
        <v>9792</v>
      </c>
      <c r="O2296" s="63" t="s">
        <v>6861</v>
      </c>
    </row>
    <row r="2297" spans="12:15" ht="14.5" x14ac:dyDescent="0.35">
      <c r="L2297" s="61" t="s">
        <v>1272</v>
      </c>
      <c r="M2297" s="304" t="s">
        <v>17430</v>
      </c>
      <c r="N2297" s="62" t="s">
        <v>9780</v>
      </c>
      <c r="O2297" s="63" t="s">
        <v>6664</v>
      </c>
    </row>
    <row r="2298" spans="12:15" ht="14.5" x14ac:dyDescent="0.35">
      <c r="L2298" s="61" t="s">
        <v>1273</v>
      </c>
      <c r="M2298" s="304" t="s">
        <v>17431</v>
      </c>
      <c r="N2298" s="62" t="s">
        <v>9771</v>
      </c>
      <c r="O2298" s="63" t="s">
        <v>6646</v>
      </c>
    </row>
    <row r="2299" spans="12:15" ht="14.5" x14ac:dyDescent="0.35">
      <c r="L2299" s="61" t="s">
        <v>1273</v>
      </c>
      <c r="M2299" s="304" t="s">
        <v>17432</v>
      </c>
      <c r="N2299" s="62" t="s">
        <v>9792</v>
      </c>
      <c r="O2299" s="63" t="s">
        <v>6862</v>
      </c>
    </row>
    <row r="2300" spans="12:15" ht="14.5" x14ac:dyDescent="0.35">
      <c r="L2300" s="61" t="s">
        <v>1274</v>
      </c>
      <c r="M2300" s="304" t="s">
        <v>17433</v>
      </c>
      <c r="N2300" s="62" t="s">
        <v>9800</v>
      </c>
      <c r="O2300" s="63" t="s">
        <v>10595</v>
      </c>
    </row>
    <row r="2301" spans="12:15" ht="14.5" x14ac:dyDescent="0.35">
      <c r="L2301" s="61" t="s">
        <v>1274</v>
      </c>
      <c r="M2301" s="304" t="s">
        <v>17434</v>
      </c>
      <c r="N2301" s="62" t="s">
        <v>9773</v>
      </c>
      <c r="O2301" s="63" t="s">
        <v>6619</v>
      </c>
    </row>
    <row r="2302" spans="12:15" ht="14.5" x14ac:dyDescent="0.35">
      <c r="L2302" s="61" t="s">
        <v>1274</v>
      </c>
      <c r="M2302" s="304" t="s">
        <v>17435</v>
      </c>
      <c r="N2302" s="62" t="s">
        <v>9741</v>
      </c>
      <c r="O2302" s="63" t="s">
        <v>6638</v>
      </c>
    </row>
    <row r="2303" spans="12:15" ht="14.5" x14ac:dyDescent="0.35">
      <c r="L2303" s="61" t="s">
        <v>1275</v>
      </c>
      <c r="M2303" s="304" t="s">
        <v>17436</v>
      </c>
      <c r="N2303" s="62" t="s">
        <v>9947</v>
      </c>
      <c r="O2303" s="63" t="s">
        <v>6656</v>
      </c>
    </row>
    <row r="2304" spans="12:15" ht="14.5" x14ac:dyDescent="0.35">
      <c r="L2304" s="61" t="s">
        <v>4363</v>
      </c>
      <c r="M2304" s="304" t="s">
        <v>17437</v>
      </c>
      <c r="N2304" s="62" t="s">
        <v>9792</v>
      </c>
      <c r="O2304" s="63" t="s">
        <v>6863</v>
      </c>
    </row>
    <row r="2305" spans="12:15" ht="14.5" x14ac:dyDescent="0.35">
      <c r="L2305" s="61" t="s">
        <v>4364</v>
      </c>
      <c r="M2305" s="304" t="s">
        <v>17438</v>
      </c>
      <c r="N2305" s="62" t="s">
        <v>9792</v>
      </c>
      <c r="O2305" s="63" t="s">
        <v>6864</v>
      </c>
    </row>
    <row r="2306" spans="12:15" ht="14.5" x14ac:dyDescent="0.35">
      <c r="L2306" s="61" t="s">
        <v>4365</v>
      </c>
      <c r="M2306" s="304" t="s">
        <v>17439</v>
      </c>
      <c r="N2306" s="62" t="s">
        <v>9745</v>
      </c>
      <c r="O2306" s="63" t="s">
        <v>6642</v>
      </c>
    </row>
    <row r="2307" spans="12:15" ht="14.5" x14ac:dyDescent="0.35">
      <c r="L2307" s="61" t="s">
        <v>4366</v>
      </c>
      <c r="M2307" s="304" t="s">
        <v>17440</v>
      </c>
      <c r="N2307" s="62" t="s">
        <v>9780</v>
      </c>
      <c r="O2307" s="63" t="s">
        <v>6666</v>
      </c>
    </row>
    <row r="2308" spans="12:15" ht="14.5" x14ac:dyDescent="0.35">
      <c r="L2308" s="61" t="s">
        <v>4367</v>
      </c>
      <c r="M2308" s="304" t="s">
        <v>17441</v>
      </c>
      <c r="N2308" s="62" t="s">
        <v>9777</v>
      </c>
      <c r="O2308" s="63" t="s">
        <v>10598</v>
      </c>
    </row>
    <row r="2309" spans="12:15" ht="14.5" x14ac:dyDescent="0.35">
      <c r="L2309" s="61" t="s">
        <v>4368</v>
      </c>
      <c r="M2309" s="304" t="s">
        <v>17442</v>
      </c>
      <c r="N2309" s="62" t="s">
        <v>9787</v>
      </c>
      <c r="O2309" s="63" t="s">
        <v>6647</v>
      </c>
    </row>
    <row r="2310" spans="12:15" ht="14.5" x14ac:dyDescent="0.35">
      <c r="L2310" s="61" t="s">
        <v>4369</v>
      </c>
      <c r="M2310" s="304" t="s">
        <v>17443</v>
      </c>
      <c r="N2310" s="62" t="s">
        <v>9796</v>
      </c>
      <c r="O2310" s="63" t="s">
        <v>6665</v>
      </c>
    </row>
    <row r="2311" spans="12:15" ht="14.5" x14ac:dyDescent="0.35">
      <c r="L2311" s="61" t="s">
        <v>4370</v>
      </c>
      <c r="M2311" s="304" t="s">
        <v>17444</v>
      </c>
      <c r="N2311" s="62" t="s">
        <v>9782</v>
      </c>
      <c r="O2311" s="63" t="s">
        <v>6657</v>
      </c>
    </row>
    <row r="2312" spans="12:15" ht="14.5" x14ac:dyDescent="0.35">
      <c r="L2312" s="61" t="s">
        <v>4370</v>
      </c>
      <c r="M2312" s="304" t="s">
        <v>17445</v>
      </c>
      <c r="N2312" s="62" t="s">
        <v>9746</v>
      </c>
      <c r="O2312" s="63" t="s">
        <v>233</v>
      </c>
    </row>
    <row r="2313" spans="12:15" ht="14.5" x14ac:dyDescent="0.35">
      <c r="L2313" s="61" t="s">
        <v>4371</v>
      </c>
      <c r="M2313" s="304" t="s">
        <v>17446</v>
      </c>
      <c r="N2313" s="62" t="s">
        <v>9783</v>
      </c>
      <c r="O2313" s="63" t="s">
        <v>6653</v>
      </c>
    </row>
    <row r="2314" spans="12:15" ht="14.5" x14ac:dyDescent="0.35">
      <c r="L2314" s="61" t="s">
        <v>4371</v>
      </c>
      <c r="M2314" s="304" t="s">
        <v>17447</v>
      </c>
      <c r="N2314" s="62" t="s">
        <v>9774</v>
      </c>
      <c r="O2314" s="63" t="s">
        <v>6661</v>
      </c>
    </row>
    <row r="2315" spans="12:15" ht="14.5" x14ac:dyDescent="0.35">
      <c r="L2315" s="61" t="s">
        <v>4371</v>
      </c>
      <c r="M2315" s="304" t="s">
        <v>17448</v>
      </c>
      <c r="N2315" s="62" t="s">
        <v>9764</v>
      </c>
      <c r="O2315" s="63" t="s">
        <v>6672</v>
      </c>
    </row>
    <row r="2316" spans="12:15" ht="14.5" x14ac:dyDescent="0.35">
      <c r="L2316" s="61" t="s">
        <v>4372</v>
      </c>
      <c r="M2316" s="304" t="s">
        <v>17449</v>
      </c>
      <c r="N2316" s="62" t="s">
        <v>9747</v>
      </c>
      <c r="O2316" s="63" t="s">
        <v>6625</v>
      </c>
    </row>
    <row r="2317" spans="12:15" ht="14.5" x14ac:dyDescent="0.35">
      <c r="L2317" s="61" t="s">
        <v>4373</v>
      </c>
      <c r="M2317" s="304" t="s">
        <v>17450</v>
      </c>
      <c r="N2317" s="62" t="s">
        <v>9783</v>
      </c>
      <c r="O2317" s="63" t="s">
        <v>6654</v>
      </c>
    </row>
    <row r="2318" spans="12:15" ht="14.5" x14ac:dyDescent="0.35">
      <c r="L2318" s="61" t="s">
        <v>4374</v>
      </c>
      <c r="M2318" s="304" t="s">
        <v>17451</v>
      </c>
      <c r="N2318" s="62" t="s">
        <v>9746</v>
      </c>
      <c r="O2318" s="63" t="s">
        <v>234</v>
      </c>
    </row>
    <row r="2319" spans="12:15" ht="14.5" x14ac:dyDescent="0.35">
      <c r="L2319" s="61" t="s">
        <v>4375</v>
      </c>
      <c r="M2319" s="304" t="s">
        <v>17452</v>
      </c>
      <c r="N2319" s="62" t="s">
        <v>9771</v>
      </c>
      <c r="O2319" s="63" t="s">
        <v>6647</v>
      </c>
    </row>
    <row r="2320" spans="12:15" ht="14.5" x14ac:dyDescent="0.35">
      <c r="L2320" s="61" t="s">
        <v>4376</v>
      </c>
      <c r="M2320" s="304" t="s">
        <v>17453</v>
      </c>
      <c r="N2320" s="62" t="s">
        <v>9792</v>
      </c>
      <c r="O2320" s="63" t="s">
        <v>6865</v>
      </c>
    </row>
    <row r="2321" spans="12:15" ht="14.5" x14ac:dyDescent="0.35">
      <c r="L2321" s="61" t="s">
        <v>4377</v>
      </c>
      <c r="M2321" s="304" t="s">
        <v>17454</v>
      </c>
      <c r="N2321" s="62" t="s">
        <v>9785</v>
      </c>
      <c r="O2321" s="63" t="s">
        <v>6866</v>
      </c>
    </row>
    <row r="2322" spans="12:15" ht="14.5" x14ac:dyDescent="0.35">
      <c r="L2322" s="61" t="s">
        <v>4378</v>
      </c>
      <c r="M2322" s="304" t="s">
        <v>17455</v>
      </c>
      <c r="N2322" s="62" t="s">
        <v>9781</v>
      </c>
      <c r="O2322" s="63" t="s">
        <v>6619</v>
      </c>
    </row>
    <row r="2323" spans="12:15" ht="14.5" x14ac:dyDescent="0.35">
      <c r="L2323" s="61" t="s">
        <v>1574</v>
      </c>
      <c r="M2323" s="304" t="s">
        <v>17456</v>
      </c>
      <c r="N2323" s="62" t="s">
        <v>9772</v>
      </c>
      <c r="O2323" s="63" t="s">
        <v>6679</v>
      </c>
    </row>
    <row r="2324" spans="12:15" ht="14.5" x14ac:dyDescent="0.35">
      <c r="L2324" s="61" t="s">
        <v>1575</v>
      </c>
      <c r="M2324" s="304" t="s">
        <v>17457</v>
      </c>
      <c r="N2324" s="62" t="s">
        <v>9797</v>
      </c>
      <c r="O2324" s="63" t="s">
        <v>10612</v>
      </c>
    </row>
    <row r="2325" spans="12:15" ht="14.5" x14ac:dyDescent="0.35">
      <c r="L2325" s="61" t="s">
        <v>1576</v>
      </c>
      <c r="M2325" s="304" t="s">
        <v>17458</v>
      </c>
      <c r="N2325" s="62" t="s">
        <v>9780</v>
      </c>
      <c r="O2325" s="63" t="s">
        <v>6665</v>
      </c>
    </row>
    <row r="2326" spans="12:15" ht="14.5" x14ac:dyDescent="0.35">
      <c r="L2326" s="61" t="s">
        <v>1577</v>
      </c>
      <c r="M2326" s="304" t="s">
        <v>17459</v>
      </c>
      <c r="N2326" s="62" t="s">
        <v>9798</v>
      </c>
      <c r="O2326" s="63" t="s">
        <v>6621</v>
      </c>
    </row>
    <row r="2327" spans="12:15" ht="14.5" x14ac:dyDescent="0.35">
      <c r="L2327" s="61" t="s">
        <v>1577</v>
      </c>
      <c r="M2327" s="304" t="s">
        <v>17460</v>
      </c>
      <c r="N2327" s="62" t="s">
        <v>9765</v>
      </c>
      <c r="O2327" s="63" t="s">
        <v>3941</v>
      </c>
    </row>
    <row r="2328" spans="12:15" ht="14.5" x14ac:dyDescent="0.35">
      <c r="L2328" s="61" t="s">
        <v>1578</v>
      </c>
      <c r="M2328" s="304" t="s">
        <v>17461</v>
      </c>
      <c r="N2328" s="62" t="s">
        <v>9790</v>
      </c>
      <c r="O2328" s="63" t="s">
        <v>6644</v>
      </c>
    </row>
    <row r="2329" spans="12:15" ht="14.5" x14ac:dyDescent="0.35">
      <c r="L2329" s="61" t="s">
        <v>1578</v>
      </c>
      <c r="M2329" s="304" t="s">
        <v>17462</v>
      </c>
      <c r="N2329" s="62" t="s">
        <v>4356</v>
      </c>
      <c r="O2329" s="63" t="s">
        <v>6649</v>
      </c>
    </row>
    <row r="2330" spans="12:15" ht="14.5" x14ac:dyDescent="0.35">
      <c r="L2330" s="61" t="s">
        <v>1579</v>
      </c>
      <c r="M2330" s="304" t="s">
        <v>17463</v>
      </c>
      <c r="N2330" s="62" t="s">
        <v>9767</v>
      </c>
      <c r="O2330" s="63" t="s">
        <v>10589</v>
      </c>
    </row>
    <row r="2331" spans="12:15" ht="14.5" x14ac:dyDescent="0.35">
      <c r="L2331" s="61" t="s">
        <v>1580</v>
      </c>
      <c r="M2331" s="304" t="s">
        <v>17464</v>
      </c>
      <c r="N2331" s="62" t="s">
        <v>9787</v>
      </c>
      <c r="O2331" s="63" t="s">
        <v>6648</v>
      </c>
    </row>
    <row r="2332" spans="12:15" ht="14.5" x14ac:dyDescent="0.35">
      <c r="L2332" s="61" t="s">
        <v>1581</v>
      </c>
      <c r="M2332" s="304" t="s">
        <v>17465</v>
      </c>
      <c r="N2332" s="62" t="s">
        <v>9748</v>
      </c>
      <c r="O2332" s="63" t="s">
        <v>6669</v>
      </c>
    </row>
    <row r="2333" spans="12:15" ht="14.5" x14ac:dyDescent="0.35">
      <c r="L2333" s="61" t="s">
        <v>1582</v>
      </c>
      <c r="M2333" s="304" t="s">
        <v>17466</v>
      </c>
      <c r="N2333" s="62" t="s">
        <v>9799</v>
      </c>
      <c r="O2333" s="63" t="s">
        <v>6637</v>
      </c>
    </row>
    <row r="2334" spans="12:15" ht="14.5" x14ac:dyDescent="0.35">
      <c r="L2334" s="61" t="s">
        <v>1583</v>
      </c>
      <c r="M2334" s="304" t="s">
        <v>17467</v>
      </c>
      <c r="N2334" s="62" t="s">
        <v>9790</v>
      </c>
      <c r="O2334" s="63" t="s">
        <v>6645</v>
      </c>
    </row>
    <row r="2335" spans="12:15" ht="14.5" x14ac:dyDescent="0.35">
      <c r="L2335" s="61" t="s">
        <v>1583</v>
      </c>
      <c r="M2335" s="304" t="s">
        <v>17468</v>
      </c>
      <c r="N2335" s="62" t="s">
        <v>9774</v>
      </c>
      <c r="O2335" s="63" t="s">
        <v>6663</v>
      </c>
    </row>
    <row r="2336" spans="12:15" ht="14.5" x14ac:dyDescent="0.35">
      <c r="L2336" s="61" t="s">
        <v>1584</v>
      </c>
      <c r="M2336" s="304" t="s">
        <v>17469</v>
      </c>
      <c r="N2336" s="62" t="s">
        <v>9780</v>
      </c>
      <c r="O2336" s="63" t="s">
        <v>6669</v>
      </c>
    </row>
    <row r="2337" spans="12:15" ht="14.5" x14ac:dyDescent="0.35">
      <c r="L2337" s="61" t="s">
        <v>1585</v>
      </c>
      <c r="M2337" s="304" t="s">
        <v>17470</v>
      </c>
      <c r="N2337" s="62" t="s">
        <v>9786</v>
      </c>
      <c r="O2337" s="63" t="s">
        <v>6641</v>
      </c>
    </row>
    <row r="2338" spans="12:15" ht="14.5" x14ac:dyDescent="0.35">
      <c r="L2338" s="61" t="s">
        <v>1585</v>
      </c>
      <c r="M2338" s="304" t="s">
        <v>17471</v>
      </c>
      <c r="N2338" s="62" t="s">
        <v>9736</v>
      </c>
      <c r="O2338" s="63" t="s">
        <v>6645</v>
      </c>
    </row>
    <row r="2339" spans="12:15" ht="14.5" x14ac:dyDescent="0.35">
      <c r="L2339" s="61" t="s">
        <v>1585</v>
      </c>
      <c r="M2339" s="304" t="s">
        <v>17472</v>
      </c>
      <c r="N2339" s="62" t="s">
        <v>9739</v>
      </c>
      <c r="O2339" s="63" t="s">
        <v>6645</v>
      </c>
    </row>
    <row r="2340" spans="12:15" ht="14.5" x14ac:dyDescent="0.35">
      <c r="L2340" s="61" t="s">
        <v>1585</v>
      </c>
      <c r="M2340" s="304" t="s">
        <v>17473</v>
      </c>
      <c r="N2340" s="62" t="s">
        <v>9771</v>
      </c>
      <c r="O2340" s="63" t="s">
        <v>6648</v>
      </c>
    </row>
    <row r="2341" spans="12:15" ht="14.5" x14ac:dyDescent="0.35">
      <c r="L2341" s="61" t="s">
        <v>1585</v>
      </c>
      <c r="M2341" s="304" t="s">
        <v>17474</v>
      </c>
      <c r="N2341" s="62" t="s">
        <v>9947</v>
      </c>
      <c r="O2341" s="63" t="s">
        <v>6652</v>
      </c>
    </row>
    <row r="2342" spans="12:15" ht="14.5" x14ac:dyDescent="0.35">
      <c r="L2342" s="61" t="s">
        <v>1585</v>
      </c>
      <c r="M2342" s="304" t="s">
        <v>17475</v>
      </c>
      <c r="N2342" s="62" t="s">
        <v>9782</v>
      </c>
      <c r="O2342" s="63" t="s">
        <v>6658</v>
      </c>
    </row>
    <row r="2343" spans="12:15" ht="14.5" x14ac:dyDescent="0.35">
      <c r="L2343" s="61" t="s">
        <v>1585</v>
      </c>
      <c r="M2343" s="304" t="s">
        <v>17476</v>
      </c>
      <c r="N2343" s="62" t="s">
        <v>9791</v>
      </c>
      <c r="O2343" s="63" t="s">
        <v>6663</v>
      </c>
    </row>
    <row r="2344" spans="12:15" ht="14.5" x14ac:dyDescent="0.35">
      <c r="L2344" s="61" t="s">
        <v>1585</v>
      </c>
      <c r="M2344" s="304" t="s">
        <v>17477</v>
      </c>
      <c r="N2344" s="62" t="s">
        <v>9748</v>
      </c>
      <c r="O2344" s="63" t="s">
        <v>6672</v>
      </c>
    </row>
    <row r="2345" spans="12:15" ht="14.5" x14ac:dyDescent="0.35">
      <c r="L2345" s="61" t="s">
        <v>1585</v>
      </c>
      <c r="M2345" s="304" t="s">
        <v>17478</v>
      </c>
      <c r="N2345" s="62" t="s">
        <v>9772</v>
      </c>
      <c r="O2345" s="63" t="s">
        <v>6680</v>
      </c>
    </row>
    <row r="2346" spans="12:15" ht="14.5" x14ac:dyDescent="0.35">
      <c r="L2346" s="61" t="s">
        <v>1585</v>
      </c>
      <c r="M2346" s="304" t="s">
        <v>17479</v>
      </c>
      <c r="N2346" s="62" t="s">
        <v>9765</v>
      </c>
      <c r="O2346" s="63" t="s">
        <v>3942</v>
      </c>
    </row>
    <row r="2347" spans="12:15" ht="14.5" x14ac:dyDescent="0.35">
      <c r="L2347" s="61" t="s">
        <v>1586</v>
      </c>
      <c r="M2347" s="304" t="s">
        <v>17480</v>
      </c>
      <c r="N2347" s="62" t="s">
        <v>9775</v>
      </c>
      <c r="O2347" s="63" t="s">
        <v>10594</v>
      </c>
    </row>
    <row r="2348" spans="12:15" ht="14.5" x14ac:dyDescent="0.35">
      <c r="L2348" s="61" t="s">
        <v>1587</v>
      </c>
      <c r="M2348" s="304" t="s">
        <v>17481</v>
      </c>
      <c r="N2348" s="62" t="s">
        <v>9780</v>
      </c>
      <c r="O2348" s="63" t="s">
        <v>6672</v>
      </c>
    </row>
    <row r="2349" spans="12:15" ht="14.5" x14ac:dyDescent="0.35">
      <c r="L2349" s="61" t="s">
        <v>1588</v>
      </c>
      <c r="M2349" s="304" t="s">
        <v>17482</v>
      </c>
      <c r="N2349" s="62" t="s">
        <v>9796</v>
      </c>
      <c r="O2349" s="63" t="s">
        <v>6867</v>
      </c>
    </row>
    <row r="2350" spans="12:15" ht="14.5" x14ac:dyDescent="0.35">
      <c r="L2350" s="61" t="s">
        <v>1589</v>
      </c>
      <c r="M2350" s="304" t="s">
        <v>17483</v>
      </c>
      <c r="N2350" s="62" t="s">
        <v>9773</v>
      </c>
      <c r="O2350" s="63" t="s">
        <v>6620</v>
      </c>
    </row>
    <row r="2351" spans="12:15" ht="14.5" x14ac:dyDescent="0.35">
      <c r="L2351" s="61" t="s">
        <v>1590</v>
      </c>
      <c r="M2351" s="304" t="s">
        <v>17484</v>
      </c>
      <c r="N2351" s="62" t="s">
        <v>9772</v>
      </c>
      <c r="O2351" s="63" t="s">
        <v>6681</v>
      </c>
    </row>
    <row r="2352" spans="12:15" ht="14.5" x14ac:dyDescent="0.35">
      <c r="L2352" s="61" t="s">
        <v>1591</v>
      </c>
      <c r="M2352" s="304" t="s">
        <v>17485</v>
      </c>
      <c r="N2352" s="62" t="s">
        <v>9774</v>
      </c>
      <c r="O2352" s="63" t="s">
        <v>6664</v>
      </c>
    </row>
    <row r="2353" spans="12:15" ht="14.5" x14ac:dyDescent="0.35">
      <c r="L2353" s="61" t="s">
        <v>1591</v>
      </c>
      <c r="M2353" s="304" t="s">
        <v>17486</v>
      </c>
      <c r="N2353" s="62" t="s">
        <v>9772</v>
      </c>
      <c r="O2353" s="63" t="s">
        <v>6684</v>
      </c>
    </row>
    <row r="2354" spans="12:15" ht="14.5" x14ac:dyDescent="0.35">
      <c r="L2354" s="61" t="s">
        <v>1592</v>
      </c>
      <c r="M2354" s="304" t="s">
        <v>17487</v>
      </c>
      <c r="N2354" s="62" t="s">
        <v>9786</v>
      </c>
      <c r="O2354" s="63" t="s">
        <v>6642</v>
      </c>
    </row>
    <row r="2355" spans="12:15" ht="14.5" x14ac:dyDescent="0.35">
      <c r="L2355" s="61" t="s">
        <v>1593</v>
      </c>
      <c r="M2355" s="304" t="s">
        <v>17488</v>
      </c>
      <c r="N2355" s="62" t="s">
        <v>9773</v>
      </c>
      <c r="O2355" s="63" t="s">
        <v>6621</v>
      </c>
    </row>
    <row r="2356" spans="12:15" ht="14.5" x14ac:dyDescent="0.35">
      <c r="L2356" s="61" t="s">
        <v>1593</v>
      </c>
      <c r="M2356" s="304" t="s">
        <v>17489</v>
      </c>
      <c r="N2356" s="62" t="s">
        <v>9741</v>
      </c>
      <c r="O2356" s="63" t="s">
        <v>6639</v>
      </c>
    </row>
    <row r="2357" spans="12:15" ht="14.5" x14ac:dyDescent="0.35">
      <c r="L2357" s="61" t="s">
        <v>1593</v>
      </c>
      <c r="M2357" s="304" t="s">
        <v>17490</v>
      </c>
      <c r="N2357" s="62" t="s">
        <v>9739</v>
      </c>
      <c r="O2357" s="63" t="s">
        <v>6646</v>
      </c>
    </row>
    <row r="2358" spans="12:15" ht="14.5" x14ac:dyDescent="0.35">
      <c r="L2358" s="61" t="s">
        <v>1593</v>
      </c>
      <c r="M2358" s="304" t="s">
        <v>17491</v>
      </c>
      <c r="N2358" s="62" t="s">
        <v>9764</v>
      </c>
      <c r="O2358" s="63" t="s">
        <v>6674</v>
      </c>
    </row>
    <row r="2359" spans="12:15" ht="14.5" x14ac:dyDescent="0.35">
      <c r="L2359" s="61" t="s">
        <v>1594</v>
      </c>
      <c r="M2359" s="304" t="s">
        <v>17492</v>
      </c>
      <c r="N2359" s="62" t="s">
        <v>9748</v>
      </c>
      <c r="O2359" s="63" t="s">
        <v>6674</v>
      </c>
    </row>
    <row r="2360" spans="12:15" ht="14.5" x14ac:dyDescent="0.35">
      <c r="L2360" s="61" t="s">
        <v>1595</v>
      </c>
      <c r="M2360" s="304" t="s">
        <v>17493</v>
      </c>
      <c r="N2360" s="62" t="s">
        <v>9782</v>
      </c>
      <c r="O2360" s="63" t="s">
        <v>6659</v>
      </c>
    </row>
    <row r="2361" spans="12:15" ht="14.5" x14ac:dyDescent="0.35">
      <c r="L2361" s="61" t="s">
        <v>1596</v>
      </c>
      <c r="M2361" s="304" t="s">
        <v>17494</v>
      </c>
      <c r="N2361" s="62" t="s">
        <v>9789</v>
      </c>
      <c r="O2361" s="63" t="s">
        <v>6628</v>
      </c>
    </row>
    <row r="2362" spans="12:15" ht="14.5" x14ac:dyDescent="0.35">
      <c r="L2362" s="61" t="s">
        <v>1596</v>
      </c>
      <c r="M2362" s="304" t="s">
        <v>17495</v>
      </c>
      <c r="N2362" s="62" t="s">
        <v>9736</v>
      </c>
      <c r="O2362" s="63" t="s">
        <v>6646</v>
      </c>
    </row>
    <row r="2363" spans="12:15" ht="14.5" x14ac:dyDescent="0.35">
      <c r="L2363" s="61" t="s">
        <v>1596</v>
      </c>
      <c r="M2363" s="304" t="s">
        <v>17496</v>
      </c>
      <c r="N2363" s="62" t="s">
        <v>9746</v>
      </c>
      <c r="O2363" s="63" t="s">
        <v>235</v>
      </c>
    </row>
    <row r="2364" spans="12:15" ht="14.5" x14ac:dyDescent="0.35">
      <c r="L2364" s="61" t="s">
        <v>1597</v>
      </c>
      <c r="M2364" s="304" t="s">
        <v>17497</v>
      </c>
      <c r="N2364" s="62" t="s">
        <v>9791</v>
      </c>
      <c r="O2364" s="63" t="s">
        <v>6664</v>
      </c>
    </row>
    <row r="2365" spans="12:15" ht="14.5" x14ac:dyDescent="0.35">
      <c r="L2365" s="61" t="s">
        <v>1598</v>
      </c>
      <c r="M2365" s="304" t="s">
        <v>17498</v>
      </c>
      <c r="N2365" s="62" t="s">
        <v>9797</v>
      </c>
      <c r="O2365" s="63" t="s">
        <v>10613</v>
      </c>
    </row>
    <row r="2366" spans="12:15" ht="14.5" x14ac:dyDescent="0.35">
      <c r="L2366" s="61" t="s">
        <v>1598</v>
      </c>
      <c r="M2366" s="304" t="s">
        <v>17499</v>
      </c>
      <c r="N2366" s="62" t="s">
        <v>9781</v>
      </c>
      <c r="O2366" s="63" t="s">
        <v>6620</v>
      </c>
    </row>
    <row r="2367" spans="12:15" ht="14.5" x14ac:dyDescent="0.35">
      <c r="L2367" s="61" t="s">
        <v>1598</v>
      </c>
      <c r="M2367" s="304" t="s">
        <v>17500</v>
      </c>
      <c r="N2367" s="62" t="s">
        <v>9799</v>
      </c>
      <c r="O2367" s="63" t="s">
        <v>6638</v>
      </c>
    </row>
    <row r="2368" spans="12:15" ht="14.5" x14ac:dyDescent="0.35">
      <c r="L2368" s="61" t="s">
        <v>1598</v>
      </c>
      <c r="M2368" s="304" t="s">
        <v>17501</v>
      </c>
      <c r="N2368" s="62" t="s">
        <v>9774</v>
      </c>
      <c r="O2368" s="63" t="s">
        <v>6666</v>
      </c>
    </row>
    <row r="2369" spans="12:15" ht="14.5" x14ac:dyDescent="0.35">
      <c r="L2369" s="61" t="s">
        <v>1598</v>
      </c>
      <c r="M2369" s="304" t="s">
        <v>17502</v>
      </c>
      <c r="N2369" s="62" t="s">
        <v>9746</v>
      </c>
      <c r="O2369" s="63" t="s">
        <v>236</v>
      </c>
    </row>
    <row r="2370" spans="12:15" ht="14.5" x14ac:dyDescent="0.35">
      <c r="L2370" s="61" t="s">
        <v>1599</v>
      </c>
      <c r="M2370" s="304" t="s">
        <v>17503</v>
      </c>
      <c r="N2370" s="62" t="s">
        <v>9786</v>
      </c>
      <c r="O2370" s="63" t="s">
        <v>6644</v>
      </c>
    </row>
    <row r="2371" spans="12:15" ht="14.5" x14ac:dyDescent="0.35">
      <c r="L2371" s="61" t="s">
        <v>1599</v>
      </c>
      <c r="M2371" s="304" t="s">
        <v>17504</v>
      </c>
      <c r="N2371" s="62" t="s">
        <v>9736</v>
      </c>
      <c r="O2371" s="63" t="s">
        <v>6647</v>
      </c>
    </row>
    <row r="2372" spans="12:15" ht="14.5" x14ac:dyDescent="0.35">
      <c r="L2372" s="61" t="s">
        <v>1599</v>
      </c>
      <c r="M2372" s="304" t="s">
        <v>17505</v>
      </c>
      <c r="N2372" s="62" t="s">
        <v>9739</v>
      </c>
      <c r="O2372" s="63" t="s">
        <v>6647</v>
      </c>
    </row>
    <row r="2373" spans="12:15" ht="14.5" x14ac:dyDescent="0.35">
      <c r="L2373" s="61" t="s">
        <v>1599</v>
      </c>
      <c r="M2373" s="304" t="s">
        <v>17506</v>
      </c>
      <c r="N2373" s="62" t="s">
        <v>9771</v>
      </c>
      <c r="O2373" s="63" t="s">
        <v>6649</v>
      </c>
    </row>
    <row r="2374" spans="12:15" ht="14.5" x14ac:dyDescent="0.35">
      <c r="L2374" s="61" t="s">
        <v>1599</v>
      </c>
      <c r="M2374" s="304" t="s">
        <v>17507</v>
      </c>
      <c r="N2374" s="62" t="s">
        <v>9947</v>
      </c>
      <c r="O2374" s="63" t="s">
        <v>6657</v>
      </c>
    </row>
    <row r="2375" spans="12:15" ht="14.5" x14ac:dyDescent="0.35">
      <c r="L2375" s="61" t="s">
        <v>1599</v>
      </c>
      <c r="M2375" s="304" t="s">
        <v>17508</v>
      </c>
      <c r="N2375" s="62" t="s">
        <v>9782</v>
      </c>
      <c r="O2375" s="63" t="s">
        <v>6660</v>
      </c>
    </row>
    <row r="2376" spans="12:15" ht="14.5" x14ac:dyDescent="0.35">
      <c r="L2376" s="61" t="s">
        <v>1599</v>
      </c>
      <c r="M2376" s="304" t="s">
        <v>17509</v>
      </c>
      <c r="N2376" s="62" t="s">
        <v>9748</v>
      </c>
      <c r="O2376" s="63" t="s">
        <v>6675</v>
      </c>
    </row>
    <row r="2377" spans="12:15" ht="14.5" x14ac:dyDescent="0.35">
      <c r="L2377" s="61" t="s">
        <v>1599</v>
      </c>
      <c r="M2377" s="304" t="s">
        <v>17510</v>
      </c>
      <c r="N2377" s="62" t="s">
        <v>9772</v>
      </c>
      <c r="O2377" s="63" t="s">
        <v>6685</v>
      </c>
    </row>
    <row r="2378" spans="12:15" ht="14.5" x14ac:dyDescent="0.35">
      <c r="L2378" s="61" t="s">
        <v>1599</v>
      </c>
      <c r="M2378" s="304" t="s">
        <v>17511</v>
      </c>
      <c r="N2378" s="62" t="s">
        <v>9765</v>
      </c>
      <c r="O2378" s="63" t="s">
        <v>3944</v>
      </c>
    </row>
    <row r="2379" spans="12:15" ht="14.5" x14ac:dyDescent="0.35">
      <c r="L2379" s="61" t="s">
        <v>1599</v>
      </c>
      <c r="M2379" s="304" t="s">
        <v>17512</v>
      </c>
      <c r="N2379" s="62" t="s">
        <v>9746</v>
      </c>
      <c r="O2379" s="63" t="s">
        <v>237</v>
      </c>
    </row>
    <row r="2380" spans="12:15" ht="14.5" x14ac:dyDescent="0.35">
      <c r="L2380" s="61" t="s">
        <v>1600</v>
      </c>
      <c r="M2380" s="304" t="s">
        <v>17513</v>
      </c>
      <c r="N2380" s="62" t="s">
        <v>9738</v>
      </c>
      <c r="O2380" s="63" t="s">
        <v>10589</v>
      </c>
    </row>
    <row r="2381" spans="12:15" ht="14.5" x14ac:dyDescent="0.35">
      <c r="L2381" s="61" t="s">
        <v>1601</v>
      </c>
      <c r="M2381" s="304" t="s">
        <v>17514</v>
      </c>
      <c r="N2381" s="62" t="s">
        <v>9738</v>
      </c>
      <c r="O2381" s="63" t="s">
        <v>10590</v>
      </c>
    </row>
    <row r="2382" spans="12:15" ht="14.5" x14ac:dyDescent="0.35">
      <c r="L2382" s="61" t="s">
        <v>1602</v>
      </c>
      <c r="M2382" s="304" t="s">
        <v>17515</v>
      </c>
      <c r="N2382" s="62" t="s">
        <v>4356</v>
      </c>
      <c r="O2382" s="63" t="s">
        <v>6651</v>
      </c>
    </row>
    <row r="2383" spans="12:15" ht="14.5" x14ac:dyDescent="0.35">
      <c r="L2383" s="61" t="s">
        <v>1603</v>
      </c>
      <c r="M2383" s="304" t="s">
        <v>17516</v>
      </c>
      <c r="N2383" s="62" t="s">
        <v>9745</v>
      </c>
      <c r="O2383" s="63" t="s">
        <v>6644</v>
      </c>
    </row>
    <row r="2384" spans="12:15" ht="14.5" x14ac:dyDescent="0.35">
      <c r="L2384" s="61" t="s">
        <v>1604</v>
      </c>
      <c r="M2384" s="304" t="s">
        <v>17517</v>
      </c>
      <c r="N2384" s="62" t="s">
        <v>4356</v>
      </c>
      <c r="O2384" s="63" t="s">
        <v>6653</v>
      </c>
    </row>
    <row r="2385" spans="12:15" ht="14.5" x14ac:dyDescent="0.35">
      <c r="L2385" s="61" t="s">
        <v>1605</v>
      </c>
      <c r="M2385" s="304" t="s">
        <v>17518</v>
      </c>
      <c r="N2385" s="62" t="s">
        <v>9767</v>
      </c>
      <c r="O2385" s="63" t="s">
        <v>10590</v>
      </c>
    </row>
    <row r="2386" spans="12:15" ht="14.5" x14ac:dyDescent="0.35">
      <c r="L2386" s="61" t="s">
        <v>1606</v>
      </c>
      <c r="M2386" s="304" t="s">
        <v>17519</v>
      </c>
      <c r="N2386" s="62" t="s">
        <v>9741</v>
      </c>
      <c r="O2386" s="63" t="s">
        <v>6640</v>
      </c>
    </row>
    <row r="2387" spans="12:15" ht="14.5" x14ac:dyDescent="0.35">
      <c r="L2387" s="61" t="s">
        <v>1607</v>
      </c>
      <c r="M2387" s="304" t="s">
        <v>17520</v>
      </c>
      <c r="N2387" s="62" t="s">
        <v>9780</v>
      </c>
      <c r="O2387" s="63" t="s">
        <v>6674</v>
      </c>
    </row>
    <row r="2388" spans="12:15" ht="14.5" x14ac:dyDescent="0.35">
      <c r="L2388" s="61" t="s">
        <v>1608</v>
      </c>
      <c r="M2388" s="304" t="s">
        <v>17521</v>
      </c>
      <c r="N2388" s="62" t="s">
        <v>9783</v>
      </c>
      <c r="O2388" s="63" t="s">
        <v>6656</v>
      </c>
    </row>
    <row r="2389" spans="12:15" ht="14.5" x14ac:dyDescent="0.35">
      <c r="L2389" s="61" t="s">
        <v>1609</v>
      </c>
      <c r="M2389" s="304" t="s">
        <v>17522</v>
      </c>
      <c r="N2389" s="62" t="s">
        <v>9796</v>
      </c>
      <c r="O2389" s="63" t="s">
        <v>6669</v>
      </c>
    </row>
    <row r="2390" spans="12:15" ht="14.5" x14ac:dyDescent="0.35">
      <c r="L2390" s="61" t="s">
        <v>1610</v>
      </c>
      <c r="M2390" s="304" t="s">
        <v>17523</v>
      </c>
      <c r="N2390" s="62" t="s">
        <v>9793</v>
      </c>
      <c r="O2390" s="63" t="s">
        <v>10598</v>
      </c>
    </row>
    <row r="2391" spans="12:15" ht="14.5" x14ac:dyDescent="0.35">
      <c r="L2391" s="61" t="s">
        <v>1611</v>
      </c>
      <c r="M2391" s="304" t="s">
        <v>17524</v>
      </c>
      <c r="N2391" s="62" t="s">
        <v>9740</v>
      </c>
      <c r="O2391" s="63" t="s">
        <v>6616</v>
      </c>
    </row>
    <row r="2392" spans="12:15" ht="14.5" x14ac:dyDescent="0.35">
      <c r="L2392" s="61" t="s">
        <v>1612</v>
      </c>
      <c r="M2392" s="304" t="s">
        <v>17525</v>
      </c>
      <c r="N2392" s="62" t="s">
        <v>9766</v>
      </c>
      <c r="O2392" s="63" t="s">
        <v>6625</v>
      </c>
    </row>
    <row r="2393" spans="12:15" ht="14.5" x14ac:dyDescent="0.35">
      <c r="L2393" s="61" t="s">
        <v>1613</v>
      </c>
      <c r="M2393" s="304" t="s">
        <v>17526</v>
      </c>
      <c r="N2393" s="62" t="s">
        <v>9800</v>
      </c>
      <c r="O2393" s="63" t="s">
        <v>10598</v>
      </c>
    </row>
    <row r="2394" spans="12:15" ht="14.5" x14ac:dyDescent="0.35">
      <c r="L2394" s="61" t="s">
        <v>1613</v>
      </c>
      <c r="M2394" s="304" t="s">
        <v>17527</v>
      </c>
      <c r="N2394" s="62" t="s">
        <v>9774</v>
      </c>
      <c r="O2394" s="63" t="s">
        <v>6665</v>
      </c>
    </row>
    <row r="2395" spans="12:15" ht="14.5" x14ac:dyDescent="0.35">
      <c r="L2395" s="61" t="s">
        <v>1613</v>
      </c>
      <c r="M2395" s="304" t="s">
        <v>17528</v>
      </c>
      <c r="N2395" s="62" t="s">
        <v>9772</v>
      </c>
      <c r="O2395" s="63" t="s">
        <v>6686</v>
      </c>
    </row>
    <row r="2396" spans="12:15" ht="14.5" x14ac:dyDescent="0.35">
      <c r="L2396" s="61" t="s">
        <v>1614</v>
      </c>
      <c r="M2396" s="304" t="s">
        <v>17529</v>
      </c>
      <c r="N2396" s="62" t="s">
        <v>9798</v>
      </c>
      <c r="O2396" s="63" t="s">
        <v>10599</v>
      </c>
    </row>
    <row r="2397" spans="12:15" ht="14.5" x14ac:dyDescent="0.35">
      <c r="L2397" s="61" t="s">
        <v>1615</v>
      </c>
      <c r="M2397" s="304" t="s">
        <v>17530</v>
      </c>
      <c r="N2397" s="62" t="s">
        <v>9740</v>
      </c>
      <c r="O2397" s="63" t="s">
        <v>6617</v>
      </c>
    </row>
    <row r="2398" spans="12:15" ht="14.5" x14ac:dyDescent="0.35">
      <c r="L2398" s="61" t="s">
        <v>1616</v>
      </c>
      <c r="M2398" s="304" t="s">
        <v>17531</v>
      </c>
      <c r="N2398" s="62" t="s">
        <v>9769</v>
      </c>
      <c r="O2398" s="63" t="s">
        <v>10591</v>
      </c>
    </row>
    <row r="2399" spans="12:15" ht="14.5" x14ac:dyDescent="0.35">
      <c r="L2399" s="61" t="s">
        <v>1616</v>
      </c>
      <c r="M2399" s="304" t="s">
        <v>17532</v>
      </c>
      <c r="N2399" s="62" t="s">
        <v>9763</v>
      </c>
      <c r="O2399" s="63" t="s">
        <v>6675</v>
      </c>
    </row>
    <row r="2400" spans="12:15" ht="14.5" x14ac:dyDescent="0.35">
      <c r="L2400" s="61" t="s">
        <v>1617</v>
      </c>
      <c r="M2400" s="304" t="s">
        <v>17533</v>
      </c>
      <c r="N2400" s="62" t="s">
        <v>9798</v>
      </c>
      <c r="O2400" s="63" t="s">
        <v>6625</v>
      </c>
    </row>
    <row r="2401" spans="12:15" ht="14.5" x14ac:dyDescent="0.35">
      <c r="L2401" s="61" t="s">
        <v>1617</v>
      </c>
      <c r="M2401" s="304" t="s">
        <v>17534</v>
      </c>
      <c r="N2401" s="62" t="s">
        <v>9763</v>
      </c>
      <c r="O2401" s="63" t="s">
        <v>6676</v>
      </c>
    </row>
    <row r="2402" spans="12:15" ht="14.5" x14ac:dyDescent="0.35">
      <c r="L2402" s="61" t="s">
        <v>1618</v>
      </c>
      <c r="M2402" s="304" t="s">
        <v>17535</v>
      </c>
      <c r="N2402" s="62" t="s">
        <v>9739</v>
      </c>
      <c r="O2402" s="63" t="s">
        <v>6648</v>
      </c>
    </row>
    <row r="2403" spans="12:15" ht="14.5" x14ac:dyDescent="0.35">
      <c r="L2403" s="61" t="s">
        <v>1619</v>
      </c>
      <c r="M2403" s="304" t="s">
        <v>17536</v>
      </c>
      <c r="N2403" s="62" t="s">
        <v>9766</v>
      </c>
      <c r="O2403" s="63" t="s">
        <v>6628</v>
      </c>
    </row>
    <row r="2404" spans="12:15" ht="14.5" x14ac:dyDescent="0.35">
      <c r="L2404" s="61" t="s">
        <v>1620</v>
      </c>
      <c r="M2404" s="304" t="s">
        <v>17537</v>
      </c>
      <c r="N2404" s="62" t="s">
        <v>9784</v>
      </c>
      <c r="O2404" s="63" t="s">
        <v>10613</v>
      </c>
    </row>
    <row r="2405" spans="12:15" ht="14.5" x14ac:dyDescent="0.35">
      <c r="L2405" s="61" t="s">
        <v>1620</v>
      </c>
      <c r="M2405" s="304" t="s">
        <v>17538</v>
      </c>
      <c r="N2405" s="62" t="s">
        <v>9799</v>
      </c>
      <c r="O2405" s="63" t="s">
        <v>6639</v>
      </c>
    </row>
    <row r="2406" spans="12:15" ht="14.5" x14ac:dyDescent="0.35">
      <c r="L2406" s="61" t="s">
        <v>1620</v>
      </c>
      <c r="M2406" s="304" t="s">
        <v>17539</v>
      </c>
      <c r="N2406" s="62" t="s">
        <v>9745</v>
      </c>
      <c r="O2406" s="63" t="s">
        <v>6645</v>
      </c>
    </row>
    <row r="2407" spans="12:15" ht="14.5" x14ac:dyDescent="0.35">
      <c r="L2407" s="61" t="s">
        <v>1620</v>
      </c>
      <c r="M2407" s="304" t="s">
        <v>17540</v>
      </c>
      <c r="N2407" s="62" t="s">
        <v>9739</v>
      </c>
      <c r="O2407" s="63" t="s">
        <v>6649</v>
      </c>
    </row>
    <row r="2408" spans="12:15" ht="14.5" x14ac:dyDescent="0.35">
      <c r="L2408" s="61" t="s">
        <v>1620</v>
      </c>
      <c r="M2408" s="304" t="s">
        <v>17541</v>
      </c>
      <c r="N2408" s="62" t="s">
        <v>4356</v>
      </c>
      <c r="O2408" s="63" t="s">
        <v>6654</v>
      </c>
    </row>
    <row r="2409" spans="12:15" ht="14.5" x14ac:dyDescent="0.35">
      <c r="L2409" s="61" t="s">
        <v>1620</v>
      </c>
      <c r="M2409" s="304" t="s">
        <v>17542</v>
      </c>
      <c r="N2409" s="62" t="s">
        <v>9791</v>
      </c>
      <c r="O2409" s="63" t="s">
        <v>6666</v>
      </c>
    </row>
    <row r="2410" spans="12:15" ht="14.5" x14ac:dyDescent="0.35">
      <c r="L2410" s="61" t="s">
        <v>1620</v>
      </c>
      <c r="M2410" s="304" t="s">
        <v>17543</v>
      </c>
      <c r="N2410" s="62" t="s">
        <v>9774</v>
      </c>
      <c r="O2410" s="63" t="s">
        <v>6669</v>
      </c>
    </row>
    <row r="2411" spans="12:15" ht="14.5" x14ac:dyDescent="0.35">
      <c r="L2411" s="61" t="s">
        <v>1620</v>
      </c>
      <c r="M2411" s="304" t="s">
        <v>17544</v>
      </c>
      <c r="N2411" s="62" t="s">
        <v>9780</v>
      </c>
      <c r="O2411" s="63" t="s">
        <v>6675</v>
      </c>
    </row>
    <row r="2412" spans="12:15" ht="14.5" x14ac:dyDescent="0.35">
      <c r="L2412" s="61" t="s">
        <v>1620</v>
      </c>
      <c r="M2412" s="304" t="s">
        <v>17545</v>
      </c>
      <c r="N2412" s="62" t="s">
        <v>9763</v>
      </c>
      <c r="O2412" s="63" t="s">
        <v>6678</v>
      </c>
    </row>
    <row r="2413" spans="12:15" ht="14.5" x14ac:dyDescent="0.35">
      <c r="L2413" s="61" t="s">
        <v>1620</v>
      </c>
      <c r="M2413" s="304" t="s">
        <v>17546</v>
      </c>
      <c r="N2413" s="62" t="s">
        <v>9772</v>
      </c>
      <c r="O2413" s="63" t="s">
        <v>6688</v>
      </c>
    </row>
    <row r="2414" spans="12:15" ht="14.5" x14ac:dyDescent="0.35">
      <c r="L2414" s="61" t="s">
        <v>1620</v>
      </c>
      <c r="M2414" s="304" t="s">
        <v>17547</v>
      </c>
      <c r="N2414" s="62" t="s">
        <v>9746</v>
      </c>
      <c r="O2414" s="63" t="s">
        <v>238</v>
      </c>
    </row>
    <row r="2415" spans="12:15" ht="14.5" x14ac:dyDescent="0.35">
      <c r="L2415" s="61" t="s">
        <v>1620</v>
      </c>
      <c r="M2415" s="304" t="s">
        <v>17548</v>
      </c>
      <c r="N2415" s="62" t="s">
        <v>9792</v>
      </c>
      <c r="O2415" s="63" t="s">
        <v>6868</v>
      </c>
    </row>
    <row r="2416" spans="12:15" ht="14.5" x14ac:dyDescent="0.35">
      <c r="L2416" s="61" t="s">
        <v>1621</v>
      </c>
      <c r="M2416" s="304" t="s">
        <v>17549</v>
      </c>
      <c r="N2416" s="62" t="s">
        <v>481</v>
      </c>
      <c r="O2416" s="63" t="s">
        <v>10585</v>
      </c>
    </row>
    <row r="2417" spans="12:15" ht="14.5" x14ac:dyDescent="0.35">
      <c r="L2417" s="61" t="s">
        <v>1622</v>
      </c>
      <c r="M2417" s="304" t="s">
        <v>17550</v>
      </c>
      <c r="N2417" s="62" t="s">
        <v>9787</v>
      </c>
      <c r="O2417" s="63" t="s">
        <v>6649</v>
      </c>
    </row>
    <row r="2418" spans="12:15" ht="14.5" x14ac:dyDescent="0.35">
      <c r="L2418" s="61" t="s">
        <v>1623</v>
      </c>
      <c r="M2418" s="304" t="s">
        <v>17551</v>
      </c>
      <c r="N2418" s="62" t="s">
        <v>9773</v>
      </c>
      <c r="O2418" s="63" t="s">
        <v>10599</v>
      </c>
    </row>
    <row r="2419" spans="12:15" ht="14.5" x14ac:dyDescent="0.35">
      <c r="L2419" s="61" t="s">
        <v>1624</v>
      </c>
      <c r="M2419" s="304" t="s">
        <v>17552</v>
      </c>
      <c r="N2419" s="62" t="s">
        <v>9771</v>
      </c>
      <c r="O2419" s="63" t="s">
        <v>6651</v>
      </c>
    </row>
    <row r="2420" spans="12:15" ht="14.5" x14ac:dyDescent="0.35">
      <c r="L2420" s="61" t="s">
        <v>1624</v>
      </c>
      <c r="M2420" s="304" t="s">
        <v>17553</v>
      </c>
      <c r="N2420" s="62" t="s">
        <v>9783</v>
      </c>
      <c r="O2420" s="63" t="s">
        <v>6652</v>
      </c>
    </row>
    <row r="2421" spans="12:15" ht="14.5" x14ac:dyDescent="0.35">
      <c r="L2421" s="61" t="s">
        <v>1625</v>
      </c>
      <c r="M2421" s="304" t="s">
        <v>17554</v>
      </c>
      <c r="N2421" s="62" t="s">
        <v>9739</v>
      </c>
      <c r="O2421" s="63" t="s">
        <v>6651</v>
      </c>
    </row>
    <row r="2422" spans="12:15" ht="14.5" x14ac:dyDescent="0.35">
      <c r="L2422" s="61" t="s">
        <v>1625</v>
      </c>
      <c r="M2422" s="304" t="s">
        <v>17555</v>
      </c>
      <c r="N2422" s="62" t="s">
        <v>4356</v>
      </c>
      <c r="O2422" s="63" t="s">
        <v>6656</v>
      </c>
    </row>
    <row r="2423" spans="12:15" ht="14.5" x14ac:dyDescent="0.35">
      <c r="L2423" s="61" t="s">
        <v>1625</v>
      </c>
      <c r="M2423" s="304" t="s">
        <v>17556</v>
      </c>
      <c r="N2423" s="62" t="s">
        <v>9748</v>
      </c>
      <c r="O2423" s="63" t="s">
        <v>6676</v>
      </c>
    </row>
    <row r="2424" spans="12:15" ht="14.5" x14ac:dyDescent="0.35">
      <c r="L2424" s="61" t="s">
        <v>1626</v>
      </c>
      <c r="M2424" s="304" t="s">
        <v>17557</v>
      </c>
      <c r="N2424" s="62" t="s">
        <v>9796</v>
      </c>
      <c r="O2424" s="63" t="s">
        <v>6869</v>
      </c>
    </row>
    <row r="2425" spans="12:15" ht="14.5" x14ac:dyDescent="0.35">
      <c r="L2425" s="61" t="s">
        <v>1627</v>
      </c>
      <c r="M2425" s="304" t="s">
        <v>17558</v>
      </c>
      <c r="N2425" s="62" t="s">
        <v>9799</v>
      </c>
      <c r="O2425" s="63" t="s">
        <v>6640</v>
      </c>
    </row>
    <row r="2426" spans="12:15" ht="14.5" x14ac:dyDescent="0.35">
      <c r="L2426" s="61" t="s">
        <v>1627</v>
      </c>
      <c r="M2426" s="304" t="s">
        <v>17559</v>
      </c>
      <c r="N2426" s="62" t="s">
        <v>9782</v>
      </c>
      <c r="O2426" s="63" t="s">
        <v>6661</v>
      </c>
    </row>
    <row r="2427" spans="12:15" ht="14.5" x14ac:dyDescent="0.35">
      <c r="L2427" s="61" t="s">
        <v>1628</v>
      </c>
      <c r="M2427" s="304" t="s">
        <v>17560</v>
      </c>
      <c r="N2427" s="62" t="s">
        <v>9947</v>
      </c>
      <c r="O2427" s="63" t="s">
        <v>6658</v>
      </c>
    </row>
    <row r="2428" spans="12:15" ht="14.5" x14ac:dyDescent="0.35">
      <c r="L2428" s="61" t="s">
        <v>1629</v>
      </c>
      <c r="M2428" s="304" t="s">
        <v>17561</v>
      </c>
      <c r="N2428" s="62" t="s">
        <v>9796</v>
      </c>
      <c r="O2428" s="63" t="s">
        <v>6870</v>
      </c>
    </row>
    <row r="2429" spans="12:15" ht="14.5" x14ac:dyDescent="0.35">
      <c r="L2429" s="61" t="s">
        <v>1630</v>
      </c>
      <c r="M2429" s="304" t="s">
        <v>17562</v>
      </c>
      <c r="N2429" s="62" t="s">
        <v>9947</v>
      </c>
      <c r="O2429" s="63" t="s">
        <v>6659</v>
      </c>
    </row>
    <row r="2430" spans="12:15" ht="14.5" x14ac:dyDescent="0.35">
      <c r="L2430" s="61" t="s">
        <v>1631</v>
      </c>
      <c r="M2430" s="304" t="s">
        <v>17563</v>
      </c>
      <c r="N2430" s="62" t="s">
        <v>9783</v>
      </c>
      <c r="O2430" s="63" t="s">
        <v>6657</v>
      </c>
    </row>
    <row r="2431" spans="12:15" ht="14.5" x14ac:dyDescent="0.35">
      <c r="L2431" s="61" t="s">
        <v>1631</v>
      </c>
      <c r="M2431" s="304" t="s">
        <v>17564</v>
      </c>
      <c r="N2431" s="62" t="s">
        <v>9764</v>
      </c>
      <c r="O2431" s="63" t="s">
        <v>6675</v>
      </c>
    </row>
    <row r="2432" spans="12:15" ht="14.5" x14ac:dyDescent="0.35">
      <c r="L2432" s="61" t="s">
        <v>1632</v>
      </c>
      <c r="M2432" s="304" t="s">
        <v>17565</v>
      </c>
      <c r="N2432" s="62" t="s">
        <v>9763</v>
      </c>
      <c r="O2432" s="63" t="s">
        <v>6679</v>
      </c>
    </row>
    <row r="2433" spans="12:15" ht="14.5" x14ac:dyDescent="0.35">
      <c r="L2433" s="61" t="s">
        <v>1633</v>
      </c>
      <c r="M2433" s="304" t="s">
        <v>17566</v>
      </c>
      <c r="N2433" s="62" t="s">
        <v>9786</v>
      </c>
      <c r="O2433" s="63" t="s">
        <v>6645</v>
      </c>
    </row>
    <row r="2434" spans="12:15" ht="14.5" x14ac:dyDescent="0.35">
      <c r="L2434" s="61" t="s">
        <v>1633</v>
      </c>
      <c r="M2434" s="304" t="s">
        <v>17567</v>
      </c>
      <c r="N2434" s="62" t="s">
        <v>9790</v>
      </c>
      <c r="O2434" s="63" t="s">
        <v>6646</v>
      </c>
    </row>
    <row r="2435" spans="12:15" ht="14.5" x14ac:dyDescent="0.35">
      <c r="L2435" s="61" t="s">
        <v>1633</v>
      </c>
      <c r="M2435" s="304" t="s">
        <v>17568</v>
      </c>
      <c r="N2435" s="62" t="s">
        <v>9792</v>
      </c>
      <c r="O2435" s="63" t="s">
        <v>6871</v>
      </c>
    </row>
    <row r="2436" spans="12:15" ht="14.5" x14ac:dyDescent="0.35">
      <c r="L2436" s="61" t="s">
        <v>1634</v>
      </c>
      <c r="M2436" s="304" t="s">
        <v>17569</v>
      </c>
      <c r="N2436" s="62" t="s">
        <v>9773</v>
      </c>
      <c r="O2436" s="63" t="s">
        <v>6625</v>
      </c>
    </row>
    <row r="2437" spans="12:15" ht="14.5" x14ac:dyDescent="0.35">
      <c r="L2437" s="61" t="s">
        <v>1635</v>
      </c>
      <c r="M2437" s="304" t="s">
        <v>17570</v>
      </c>
      <c r="N2437" s="62" t="s">
        <v>9773</v>
      </c>
      <c r="O2437" s="63" t="s">
        <v>6628</v>
      </c>
    </row>
    <row r="2438" spans="12:15" ht="14.5" x14ac:dyDescent="0.35">
      <c r="L2438" s="61" t="s">
        <v>1635</v>
      </c>
      <c r="M2438" s="304" t="s">
        <v>17571</v>
      </c>
      <c r="N2438" s="62" t="s">
        <v>9765</v>
      </c>
      <c r="O2438" s="63" t="s">
        <v>3945</v>
      </c>
    </row>
    <row r="2439" spans="12:15" ht="14.5" x14ac:dyDescent="0.35">
      <c r="L2439" s="61" t="s">
        <v>1636</v>
      </c>
      <c r="M2439" s="304" t="s">
        <v>17572</v>
      </c>
      <c r="N2439" s="62" t="s">
        <v>9747</v>
      </c>
      <c r="O2439" s="63" t="s">
        <v>6628</v>
      </c>
    </row>
    <row r="2440" spans="12:15" ht="14.5" x14ac:dyDescent="0.35">
      <c r="L2440" s="61" t="s">
        <v>1637</v>
      </c>
      <c r="M2440" s="304" t="s">
        <v>17573</v>
      </c>
      <c r="N2440" s="62" t="s">
        <v>9763</v>
      </c>
      <c r="O2440" s="63" t="s">
        <v>6680</v>
      </c>
    </row>
    <row r="2441" spans="12:15" ht="14.5" x14ac:dyDescent="0.35">
      <c r="L2441" s="61" t="s">
        <v>1638</v>
      </c>
      <c r="M2441" s="304" t="s">
        <v>17574</v>
      </c>
      <c r="N2441" s="62" t="s">
        <v>9796</v>
      </c>
      <c r="O2441" s="63" t="s">
        <v>6672</v>
      </c>
    </row>
    <row r="2442" spans="12:15" ht="14.5" x14ac:dyDescent="0.35">
      <c r="L2442" s="61" t="s">
        <v>1639</v>
      </c>
      <c r="M2442" s="304" t="s">
        <v>17575</v>
      </c>
      <c r="N2442" s="62" t="s">
        <v>1424</v>
      </c>
      <c r="O2442" s="63" t="s">
        <v>517</v>
      </c>
    </row>
    <row r="2443" spans="12:15" ht="14.5" x14ac:dyDescent="0.35">
      <c r="L2443" s="61" t="s">
        <v>1640</v>
      </c>
      <c r="M2443" s="304" t="s">
        <v>17576</v>
      </c>
      <c r="N2443" s="62" t="s">
        <v>9773</v>
      </c>
      <c r="O2443" s="63" t="s">
        <v>6630</v>
      </c>
    </row>
    <row r="2444" spans="12:15" ht="14.5" x14ac:dyDescent="0.35">
      <c r="L2444" s="61" t="s">
        <v>1640</v>
      </c>
      <c r="M2444" s="304" t="s">
        <v>17577</v>
      </c>
      <c r="N2444" s="62" t="s">
        <v>9739</v>
      </c>
      <c r="O2444" s="63" t="s">
        <v>6653</v>
      </c>
    </row>
    <row r="2445" spans="12:15" ht="14.5" x14ac:dyDescent="0.35">
      <c r="L2445" s="61" t="s">
        <v>1641</v>
      </c>
      <c r="M2445" s="304" t="s">
        <v>17578</v>
      </c>
      <c r="N2445" s="62" t="s">
        <v>9764</v>
      </c>
      <c r="O2445" s="63" t="s">
        <v>6676</v>
      </c>
    </row>
    <row r="2446" spans="12:15" ht="14.5" x14ac:dyDescent="0.35">
      <c r="L2446" s="61" t="s">
        <v>1642</v>
      </c>
      <c r="M2446" s="304" t="s">
        <v>17579</v>
      </c>
      <c r="N2446" s="62" t="s">
        <v>9782</v>
      </c>
      <c r="O2446" s="63" t="s">
        <v>6663</v>
      </c>
    </row>
    <row r="2447" spans="12:15" ht="14.5" x14ac:dyDescent="0.35">
      <c r="L2447" s="61" t="s">
        <v>2953</v>
      </c>
      <c r="M2447" s="304" t="s">
        <v>17580</v>
      </c>
      <c r="N2447" s="62" t="s">
        <v>9771</v>
      </c>
      <c r="O2447" s="63" t="s">
        <v>6653</v>
      </c>
    </row>
    <row r="2448" spans="12:15" ht="14.5" x14ac:dyDescent="0.35">
      <c r="L2448" s="61" t="s">
        <v>2954</v>
      </c>
      <c r="M2448" s="304" t="s">
        <v>17581</v>
      </c>
      <c r="N2448" s="62" t="s">
        <v>9792</v>
      </c>
      <c r="O2448" s="63" t="s">
        <v>6872</v>
      </c>
    </row>
    <row r="2449" spans="12:15" ht="14.5" x14ac:dyDescent="0.35">
      <c r="L2449" s="61" t="s">
        <v>2955</v>
      </c>
      <c r="M2449" s="304" t="s">
        <v>17582</v>
      </c>
      <c r="N2449" s="62" t="s">
        <v>9770</v>
      </c>
      <c r="O2449" s="63" t="s">
        <v>6665</v>
      </c>
    </row>
    <row r="2450" spans="12:15" ht="14.5" x14ac:dyDescent="0.35">
      <c r="L2450" s="61" t="s">
        <v>2956</v>
      </c>
      <c r="M2450" s="304" t="s">
        <v>17583</v>
      </c>
      <c r="N2450" s="62" t="s">
        <v>9798</v>
      </c>
      <c r="O2450" s="63" t="s">
        <v>6628</v>
      </c>
    </row>
    <row r="2451" spans="12:15" ht="14.5" x14ac:dyDescent="0.35">
      <c r="L2451" s="61" t="s">
        <v>2957</v>
      </c>
      <c r="M2451" s="304" t="s">
        <v>17584</v>
      </c>
      <c r="N2451" s="62" t="s">
        <v>9799</v>
      </c>
      <c r="O2451" s="63" t="s">
        <v>6641</v>
      </c>
    </row>
    <row r="2452" spans="12:15" ht="14.5" x14ac:dyDescent="0.35">
      <c r="L2452" s="61" t="s">
        <v>2958</v>
      </c>
      <c r="M2452" s="304" t="s">
        <v>17585</v>
      </c>
      <c r="N2452" s="62" t="s">
        <v>9796</v>
      </c>
      <c r="O2452" s="63" t="s">
        <v>6674</v>
      </c>
    </row>
    <row r="2453" spans="12:15" ht="14.5" x14ac:dyDescent="0.35">
      <c r="L2453" s="61" t="s">
        <v>2959</v>
      </c>
      <c r="M2453" s="304" t="s">
        <v>17586</v>
      </c>
      <c r="N2453" s="62" t="s">
        <v>9796</v>
      </c>
      <c r="O2453" s="63" t="s">
        <v>6675</v>
      </c>
    </row>
    <row r="2454" spans="12:15" ht="14.5" x14ac:dyDescent="0.35">
      <c r="L2454" s="61" t="s">
        <v>2960</v>
      </c>
      <c r="M2454" s="304" t="s">
        <v>17587</v>
      </c>
      <c r="N2454" s="62" t="s">
        <v>9768</v>
      </c>
      <c r="O2454" s="63" t="s">
        <v>10600</v>
      </c>
    </row>
    <row r="2455" spans="12:15" ht="14.5" x14ac:dyDescent="0.35">
      <c r="L2455" s="61" t="s">
        <v>2961</v>
      </c>
      <c r="M2455" s="304" t="s">
        <v>17588</v>
      </c>
      <c r="N2455" s="62" t="s">
        <v>9796</v>
      </c>
      <c r="O2455" s="63" t="s">
        <v>6678</v>
      </c>
    </row>
    <row r="2456" spans="12:15" ht="14.5" x14ac:dyDescent="0.35">
      <c r="L2456" s="61" t="s">
        <v>2962</v>
      </c>
      <c r="M2456" s="304" t="s">
        <v>17589</v>
      </c>
      <c r="N2456" s="62" t="s">
        <v>9788</v>
      </c>
      <c r="O2456" s="63" t="s">
        <v>10574</v>
      </c>
    </row>
    <row r="2457" spans="12:15" ht="14.5" x14ac:dyDescent="0.35">
      <c r="L2457" s="61" t="s">
        <v>2963</v>
      </c>
      <c r="M2457" s="304" t="s">
        <v>17590</v>
      </c>
      <c r="N2457" s="62" t="s">
        <v>9741</v>
      </c>
      <c r="O2457" s="63" t="s">
        <v>6641</v>
      </c>
    </row>
    <row r="2458" spans="12:15" ht="14.5" x14ac:dyDescent="0.35">
      <c r="L2458" s="61" t="s">
        <v>2964</v>
      </c>
      <c r="M2458" s="304" t="s">
        <v>17591</v>
      </c>
      <c r="N2458" s="62" t="s">
        <v>9741</v>
      </c>
      <c r="O2458" s="63" t="s">
        <v>6642</v>
      </c>
    </row>
    <row r="2459" spans="12:15" ht="14.5" x14ac:dyDescent="0.35">
      <c r="L2459" s="61" t="s">
        <v>2965</v>
      </c>
      <c r="M2459" s="304" t="s">
        <v>17592</v>
      </c>
      <c r="N2459" s="62" t="s">
        <v>9739</v>
      </c>
      <c r="O2459" s="63" t="s">
        <v>6654</v>
      </c>
    </row>
    <row r="2460" spans="12:15" ht="14.5" x14ac:dyDescent="0.35">
      <c r="L2460" s="61" t="s">
        <v>2965</v>
      </c>
      <c r="M2460" s="304" t="s">
        <v>17593</v>
      </c>
      <c r="N2460" s="62" t="s">
        <v>9947</v>
      </c>
      <c r="O2460" s="63" t="s">
        <v>6660</v>
      </c>
    </row>
    <row r="2461" spans="12:15" ht="14.5" x14ac:dyDescent="0.35">
      <c r="L2461" s="61" t="s">
        <v>2965</v>
      </c>
      <c r="M2461" s="304" t="s">
        <v>17594</v>
      </c>
      <c r="N2461" s="62" t="s">
        <v>9748</v>
      </c>
      <c r="O2461" s="63" t="s">
        <v>6678</v>
      </c>
    </row>
    <row r="2462" spans="12:15" ht="14.5" x14ac:dyDescent="0.35">
      <c r="L2462" s="61" t="s">
        <v>2965</v>
      </c>
      <c r="M2462" s="304" t="s">
        <v>17595</v>
      </c>
      <c r="N2462" s="62" t="s">
        <v>9796</v>
      </c>
      <c r="O2462" s="63" t="s">
        <v>6679</v>
      </c>
    </row>
    <row r="2463" spans="12:15" ht="14.5" x14ac:dyDescent="0.35">
      <c r="L2463" s="61" t="s">
        <v>2965</v>
      </c>
      <c r="M2463" s="304" t="s">
        <v>17596</v>
      </c>
      <c r="N2463" s="62" t="s">
        <v>9772</v>
      </c>
      <c r="O2463" s="63" t="s">
        <v>6689</v>
      </c>
    </row>
    <row r="2464" spans="12:15" ht="14.5" x14ac:dyDescent="0.35">
      <c r="L2464" s="61" t="s">
        <v>2965</v>
      </c>
      <c r="M2464" s="304" t="s">
        <v>17597</v>
      </c>
      <c r="N2464" s="62" t="s">
        <v>9765</v>
      </c>
      <c r="O2464" s="63" t="s">
        <v>3946</v>
      </c>
    </row>
    <row r="2465" spans="12:15" ht="14.5" x14ac:dyDescent="0.35">
      <c r="L2465" s="61" t="s">
        <v>2965</v>
      </c>
      <c r="M2465" s="304" t="s">
        <v>17598</v>
      </c>
      <c r="N2465" s="62" t="s">
        <v>9746</v>
      </c>
      <c r="O2465" s="63" t="s">
        <v>239</v>
      </c>
    </row>
    <row r="2466" spans="12:15" ht="14.5" x14ac:dyDescent="0.35">
      <c r="L2466" s="61" t="s">
        <v>2966</v>
      </c>
      <c r="M2466" s="304" t="s">
        <v>17599</v>
      </c>
      <c r="N2466" s="62" t="s">
        <v>9783</v>
      </c>
      <c r="O2466" s="63" t="s">
        <v>6658</v>
      </c>
    </row>
    <row r="2467" spans="12:15" ht="14.5" x14ac:dyDescent="0.35">
      <c r="L2467" s="61" t="s">
        <v>2967</v>
      </c>
      <c r="M2467" s="304" t="s">
        <v>17600</v>
      </c>
      <c r="N2467" s="62" t="s">
        <v>9779</v>
      </c>
      <c r="O2467" s="63" t="s">
        <v>6630</v>
      </c>
    </row>
    <row r="2468" spans="12:15" ht="14.5" x14ac:dyDescent="0.35">
      <c r="L2468" s="61" t="s">
        <v>2967</v>
      </c>
      <c r="M2468" s="304" t="s">
        <v>17601</v>
      </c>
      <c r="N2468" s="62" t="s">
        <v>9798</v>
      </c>
      <c r="O2468" s="63" t="s">
        <v>6630</v>
      </c>
    </row>
    <row r="2469" spans="12:15" ht="14.5" x14ac:dyDescent="0.35">
      <c r="L2469" s="61" t="s">
        <v>2967</v>
      </c>
      <c r="M2469" s="304" t="s">
        <v>17602</v>
      </c>
      <c r="N2469" s="62" t="s">
        <v>9745</v>
      </c>
      <c r="O2469" s="63" t="s">
        <v>6646</v>
      </c>
    </row>
    <row r="2470" spans="12:15" ht="14.5" x14ac:dyDescent="0.35">
      <c r="L2470" s="61" t="s">
        <v>2967</v>
      </c>
      <c r="M2470" s="304" t="s">
        <v>17603</v>
      </c>
      <c r="N2470" s="62" t="s">
        <v>9947</v>
      </c>
      <c r="O2470" s="63" t="s">
        <v>6661</v>
      </c>
    </row>
    <row r="2471" spans="12:15" ht="14.5" x14ac:dyDescent="0.35">
      <c r="L2471" s="61" t="s">
        <v>2967</v>
      </c>
      <c r="M2471" s="304" t="s">
        <v>17604</v>
      </c>
      <c r="N2471" s="62" t="s">
        <v>9782</v>
      </c>
      <c r="O2471" s="63" t="s">
        <v>6664</v>
      </c>
    </row>
    <row r="2472" spans="12:15" ht="14.5" x14ac:dyDescent="0.35">
      <c r="L2472" s="61" t="s">
        <v>2967</v>
      </c>
      <c r="M2472" s="304" t="s">
        <v>17605</v>
      </c>
      <c r="N2472" s="62" t="s">
        <v>9791</v>
      </c>
      <c r="O2472" s="63" t="s">
        <v>6665</v>
      </c>
    </row>
    <row r="2473" spans="12:15" ht="14.5" x14ac:dyDescent="0.35">
      <c r="L2473" s="61" t="s">
        <v>2967</v>
      </c>
      <c r="M2473" s="304" t="s">
        <v>17606</v>
      </c>
      <c r="N2473" s="62" t="s">
        <v>9748</v>
      </c>
      <c r="O2473" s="63" t="s">
        <v>6679</v>
      </c>
    </row>
    <row r="2474" spans="12:15" ht="14.5" x14ac:dyDescent="0.35">
      <c r="L2474" s="61" t="s">
        <v>2967</v>
      </c>
      <c r="M2474" s="304" t="s">
        <v>17607</v>
      </c>
      <c r="N2474" s="62" t="s">
        <v>9772</v>
      </c>
      <c r="O2474" s="63" t="s">
        <v>6690</v>
      </c>
    </row>
    <row r="2475" spans="12:15" ht="14.5" x14ac:dyDescent="0.35">
      <c r="L2475" s="61" t="s">
        <v>2967</v>
      </c>
      <c r="M2475" s="304" t="s">
        <v>17608</v>
      </c>
      <c r="N2475" s="62" t="s">
        <v>9746</v>
      </c>
      <c r="O2475" s="63" t="s">
        <v>241</v>
      </c>
    </row>
    <row r="2476" spans="12:15" ht="14.5" x14ac:dyDescent="0.35">
      <c r="L2476" s="61" t="s">
        <v>2968</v>
      </c>
      <c r="M2476" s="304" t="s">
        <v>17609</v>
      </c>
      <c r="N2476" s="62" t="s">
        <v>9778</v>
      </c>
      <c r="O2476" s="63" t="s">
        <v>10602</v>
      </c>
    </row>
    <row r="2477" spans="12:15" ht="14.5" x14ac:dyDescent="0.35">
      <c r="L2477" s="61" t="s">
        <v>2969</v>
      </c>
      <c r="M2477" s="304" t="s">
        <v>17610</v>
      </c>
      <c r="N2477" s="62" t="s">
        <v>9787</v>
      </c>
      <c r="O2477" s="63" t="s">
        <v>6651</v>
      </c>
    </row>
    <row r="2478" spans="12:15" ht="14.5" x14ac:dyDescent="0.35">
      <c r="L2478" s="61" t="s">
        <v>2970</v>
      </c>
      <c r="M2478" s="304" t="s">
        <v>17611</v>
      </c>
      <c r="N2478" s="62" t="s">
        <v>9768</v>
      </c>
      <c r="O2478" s="63" t="s">
        <v>10601</v>
      </c>
    </row>
    <row r="2479" spans="12:15" ht="14.5" x14ac:dyDescent="0.35">
      <c r="L2479" s="61" t="s">
        <v>2971</v>
      </c>
      <c r="M2479" s="304" t="s">
        <v>17612</v>
      </c>
      <c r="N2479" s="62" t="s">
        <v>9779</v>
      </c>
      <c r="O2479" s="63" t="s">
        <v>6631</v>
      </c>
    </row>
    <row r="2480" spans="12:15" ht="14.5" x14ac:dyDescent="0.35">
      <c r="L2480" s="61" t="s">
        <v>1160</v>
      </c>
      <c r="M2480" s="304" t="s">
        <v>17613</v>
      </c>
      <c r="N2480" s="62" t="s">
        <v>9771</v>
      </c>
      <c r="O2480" s="63" t="s">
        <v>6654</v>
      </c>
    </row>
    <row r="2481" spans="12:15" ht="14.5" x14ac:dyDescent="0.35">
      <c r="L2481" s="61" t="s">
        <v>1160</v>
      </c>
      <c r="M2481" s="304" t="s">
        <v>17614</v>
      </c>
      <c r="N2481" s="62" t="s">
        <v>9746</v>
      </c>
      <c r="O2481" s="63" t="s">
        <v>242</v>
      </c>
    </row>
    <row r="2482" spans="12:15" ht="14.5" x14ac:dyDescent="0.35">
      <c r="L2482" s="61" t="s">
        <v>1161</v>
      </c>
      <c r="M2482" s="304" t="s">
        <v>17615</v>
      </c>
      <c r="N2482" s="62" t="s">
        <v>9746</v>
      </c>
      <c r="O2482" s="63" t="s">
        <v>244</v>
      </c>
    </row>
    <row r="2483" spans="12:15" ht="14.5" x14ac:dyDescent="0.35">
      <c r="L2483" s="61" t="s">
        <v>1162</v>
      </c>
      <c r="M2483" s="304" t="s">
        <v>17616</v>
      </c>
      <c r="N2483" s="62" t="s">
        <v>9799</v>
      </c>
      <c r="O2483" s="63" t="s">
        <v>6642</v>
      </c>
    </row>
    <row r="2484" spans="12:15" ht="14.5" x14ac:dyDescent="0.35">
      <c r="L2484" s="61" t="s">
        <v>1163</v>
      </c>
      <c r="M2484" s="304" t="s">
        <v>17617</v>
      </c>
      <c r="N2484" s="62" t="s">
        <v>9796</v>
      </c>
      <c r="O2484" s="63" t="s">
        <v>6873</v>
      </c>
    </row>
    <row r="2485" spans="12:15" ht="14.5" x14ac:dyDescent="0.35">
      <c r="L2485" s="61" t="s">
        <v>1164</v>
      </c>
      <c r="M2485" s="304" t="s">
        <v>17618</v>
      </c>
      <c r="N2485" s="62" t="s">
        <v>9792</v>
      </c>
      <c r="O2485" s="63" t="s">
        <v>6874</v>
      </c>
    </row>
    <row r="2486" spans="12:15" ht="14.5" x14ac:dyDescent="0.35">
      <c r="L2486" s="61" t="s">
        <v>1165</v>
      </c>
      <c r="M2486" s="304" t="s">
        <v>17619</v>
      </c>
      <c r="N2486" s="62" t="s">
        <v>9798</v>
      </c>
      <c r="O2486" s="63" t="s">
        <v>6631</v>
      </c>
    </row>
    <row r="2487" spans="12:15" ht="14.5" x14ac:dyDescent="0.35">
      <c r="L2487" s="61" t="s">
        <v>1166</v>
      </c>
      <c r="M2487" s="304" t="s">
        <v>17620</v>
      </c>
      <c r="N2487" s="62" t="s">
        <v>9772</v>
      </c>
      <c r="O2487" s="63" t="s">
        <v>6691</v>
      </c>
    </row>
    <row r="2488" spans="12:15" ht="14.5" x14ac:dyDescent="0.35">
      <c r="L2488" s="61" t="s">
        <v>1167</v>
      </c>
      <c r="M2488" s="304" t="s">
        <v>17621</v>
      </c>
      <c r="N2488" s="62" t="s">
        <v>9781</v>
      </c>
      <c r="O2488" s="63" t="s">
        <v>6621</v>
      </c>
    </row>
    <row r="2489" spans="12:15" ht="14.5" x14ac:dyDescent="0.35">
      <c r="L2489" s="61" t="s">
        <v>1167</v>
      </c>
      <c r="M2489" s="304" t="s">
        <v>17622</v>
      </c>
      <c r="N2489" s="62" t="s">
        <v>4356</v>
      </c>
      <c r="O2489" s="63" t="s">
        <v>6652</v>
      </c>
    </row>
    <row r="2490" spans="12:15" ht="14.5" x14ac:dyDescent="0.35">
      <c r="L2490" s="61" t="s">
        <v>1168</v>
      </c>
      <c r="M2490" s="304" t="s">
        <v>17623</v>
      </c>
      <c r="N2490" s="62" t="s">
        <v>9792</v>
      </c>
      <c r="O2490" s="63" t="s">
        <v>6875</v>
      </c>
    </row>
    <row r="2491" spans="12:15" ht="14.5" x14ac:dyDescent="0.35">
      <c r="L2491" s="61" t="s">
        <v>1169</v>
      </c>
      <c r="M2491" s="304" t="s">
        <v>17624</v>
      </c>
      <c r="N2491" s="62" t="s">
        <v>9798</v>
      </c>
      <c r="O2491" s="63" t="s">
        <v>6632</v>
      </c>
    </row>
    <row r="2492" spans="12:15" ht="14.5" x14ac:dyDescent="0.35">
      <c r="L2492" s="61" t="s">
        <v>1169</v>
      </c>
      <c r="M2492" s="304" t="s">
        <v>17625</v>
      </c>
      <c r="N2492" s="62" t="s">
        <v>9736</v>
      </c>
      <c r="O2492" s="63" t="s">
        <v>6648</v>
      </c>
    </row>
    <row r="2493" spans="12:15" ht="14.5" x14ac:dyDescent="0.35">
      <c r="L2493" s="61" t="s">
        <v>1169</v>
      </c>
      <c r="M2493" s="304" t="s">
        <v>17626</v>
      </c>
      <c r="N2493" s="62" t="s">
        <v>9739</v>
      </c>
      <c r="O2493" s="63" t="s">
        <v>6656</v>
      </c>
    </row>
    <row r="2494" spans="12:15" ht="14.5" x14ac:dyDescent="0.35">
      <c r="L2494" s="61" t="s">
        <v>1169</v>
      </c>
      <c r="M2494" s="304" t="s">
        <v>17627</v>
      </c>
      <c r="N2494" s="62" t="s">
        <v>9947</v>
      </c>
      <c r="O2494" s="63" t="s">
        <v>6663</v>
      </c>
    </row>
    <row r="2495" spans="12:15" ht="14.5" x14ac:dyDescent="0.35">
      <c r="L2495" s="61" t="s">
        <v>1169</v>
      </c>
      <c r="M2495" s="304" t="s">
        <v>17628</v>
      </c>
      <c r="N2495" s="62" t="s">
        <v>9780</v>
      </c>
      <c r="O2495" s="63" t="s">
        <v>6676</v>
      </c>
    </row>
    <row r="2496" spans="12:15" ht="14.5" x14ac:dyDescent="0.35">
      <c r="L2496" s="61" t="s">
        <v>1169</v>
      </c>
      <c r="M2496" s="304" t="s">
        <v>17629</v>
      </c>
      <c r="N2496" s="62" t="s">
        <v>9748</v>
      </c>
      <c r="O2496" s="63" t="s">
        <v>6680</v>
      </c>
    </row>
    <row r="2497" spans="12:15" ht="14.5" x14ac:dyDescent="0.35">
      <c r="L2497" s="61" t="s">
        <v>1169</v>
      </c>
      <c r="M2497" s="304" t="s">
        <v>17630</v>
      </c>
      <c r="N2497" s="62" t="s">
        <v>9772</v>
      </c>
      <c r="O2497" s="63" t="s">
        <v>3933</v>
      </c>
    </row>
    <row r="2498" spans="12:15" ht="14.5" x14ac:dyDescent="0.35">
      <c r="L2498" s="61" t="s">
        <v>1169</v>
      </c>
      <c r="M2498" s="304" t="s">
        <v>17631</v>
      </c>
      <c r="N2498" s="62" t="s">
        <v>9746</v>
      </c>
      <c r="O2498" s="63" t="s">
        <v>245</v>
      </c>
    </row>
    <row r="2499" spans="12:15" ht="14.5" x14ac:dyDescent="0.35">
      <c r="L2499" s="61" t="s">
        <v>1170</v>
      </c>
      <c r="M2499" s="304" t="s">
        <v>17632</v>
      </c>
      <c r="N2499" s="62" t="s">
        <v>9771</v>
      </c>
      <c r="O2499" s="63" t="s">
        <v>6656</v>
      </c>
    </row>
    <row r="2500" spans="12:15" ht="14.5" x14ac:dyDescent="0.35">
      <c r="L2500" s="61" t="s">
        <v>1171</v>
      </c>
      <c r="M2500" s="304" t="s">
        <v>17633</v>
      </c>
      <c r="N2500" s="62" t="s">
        <v>9781</v>
      </c>
      <c r="O2500" s="63" t="s">
        <v>10599</v>
      </c>
    </row>
    <row r="2501" spans="12:15" ht="14.5" x14ac:dyDescent="0.35">
      <c r="L2501" s="61" t="s">
        <v>1172</v>
      </c>
      <c r="M2501" s="304" t="s">
        <v>17634</v>
      </c>
      <c r="N2501" s="62" t="s">
        <v>9766</v>
      </c>
      <c r="O2501" s="63" t="s">
        <v>6630</v>
      </c>
    </row>
    <row r="2502" spans="12:15" ht="14.5" x14ac:dyDescent="0.35">
      <c r="L2502" s="61" t="s">
        <v>3094</v>
      </c>
      <c r="M2502" s="304" t="s">
        <v>17635</v>
      </c>
      <c r="N2502" s="62" t="s">
        <v>9796</v>
      </c>
      <c r="O2502" s="63" t="s">
        <v>6680</v>
      </c>
    </row>
    <row r="2503" spans="12:15" ht="14.5" x14ac:dyDescent="0.35">
      <c r="L2503" s="61" t="s">
        <v>3095</v>
      </c>
      <c r="M2503" s="304" t="s">
        <v>17636</v>
      </c>
      <c r="N2503" s="62" t="s">
        <v>9773</v>
      </c>
      <c r="O2503" s="63" t="s">
        <v>6631</v>
      </c>
    </row>
    <row r="2504" spans="12:15" ht="14.5" x14ac:dyDescent="0.35">
      <c r="L2504" s="61" t="s">
        <v>3096</v>
      </c>
      <c r="M2504" s="304" t="s">
        <v>17637</v>
      </c>
      <c r="N2504" s="62" t="s">
        <v>9764</v>
      </c>
      <c r="O2504" s="63" t="s">
        <v>6678</v>
      </c>
    </row>
    <row r="2505" spans="12:15" ht="14.5" x14ac:dyDescent="0.35">
      <c r="L2505" s="61" t="s">
        <v>3097</v>
      </c>
      <c r="M2505" s="304" t="s">
        <v>17638</v>
      </c>
      <c r="N2505" s="62" t="s">
        <v>9772</v>
      </c>
      <c r="O2505" s="63" t="s">
        <v>3934</v>
      </c>
    </row>
    <row r="2506" spans="12:15" ht="14.5" x14ac:dyDescent="0.35">
      <c r="L2506" s="61" t="s">
        <v>3098</v>
      </c>
      <c r="M2506" s="304" t="s">
        <v>17639</v>
      </c>
      <c r="N2506" s="62" t="s">
        <v>9792</v>
      </c>
      <c r="O2506" s="63" t="s">
        <v>6876</v>
      </c>
    </row>
    <row r="2507" spans="12:15" ht="14.5" x14ac:dyDescent="0.35">
      <c r="L2507" s="61" t="s">
        <v>3099</v>
      </c>
      <c r="M2507" s="304" t="s">
        <v>17640</v>
      </c>
      <c r="N2507" s="62" t="s">
        <v>9792</v>
      </c>
      <c r="O2507" s="63" t="s">
        <v>6877</v>
      </c>
    </row>
    <row r="2508" spans="12:15" ht="14.5" x14ac:dyDescent="0.35">
      <c r="L2508" s="61" t="s">
        <v>3100</v>
      </c>
      <c r="M2508" s="304" t="s">
        <v>17641</v>
      </c>
      <c r="N2508" s="62" t="s">
        <v>4356</v>
      </c>
      <c r="O2508" s="63" t="s">
        <v>6657</v>
      </c>
    </row>
    <row r="2509" spans="12:15" ht="14.5" x14ac:dyDescent="0.35">
      <c r="L2509" s="61" t="s">
        <v>3101</v>
      </c>
      <c r="M2509" s="304" t="s">
        <v>17642</v>
      </c>
      <c r="N2509" s="62" t="s">
        <v>9766</v>
      </c>
      <c r="O2509" s="63" t="s">
        <v>6631</v>
      </c>
    </row>
    <row r="2510" spans="12:15" ht="14.5" x14ac:dyDescent="0.35">
      <c r="L2510" s="61" t="s">
        <v>3101</v>
      </c>
      <c r="M2510" s="304" t="s">
        <v>17643</v>
      </c>
      <c r="N2510" s="62" t="s">
        <v>9792</v>
      </c>
      <c r="O2510" s="63" t="s">
        <v>6878</v>
      </c>
    </row>
    <row r="2511" spans="12:15" ht="14.5" x14ac:dyDescent="0.35">
      <c r="L2511" s="61" t="s">
        <v>3102</v>
      </c>
      <c r="M2511" s="304" t="s">
        <v>17644</v>
      </c>
      <c r="N2511" s="62" t="s">
        <v>9774</v>
      </c>
      <c r="O2511" s="63" t="s">
        <v>6672</v>
      </c>
    </row>
    <row r="2512" spans="12:15" ht="14.5" x14ac:dyDescent="0.35">
      <c r="L2512" s="61" t="s">
        <v>273</v>
      </c>
      <c r="M2512" s="304" t="s">
        <v>17645</v>
      </c>
      <c r="N2512" s="62" t="s">
        <v>4356</v>
      </c>
      <c r="O2512" s="63" t="s">
        <v>6658</v>
      </c>
    </row>
    <row r="2513" spans="12:15" ht="14.5" x14ac:dyDescent="0.35">
      <c r="L2513" s="61" t="s">
        <v>274</v>
      </c>
      <c r="M2513" s="304" t="s">
        <v>17646</v>
      </c>
      <c r="N2513" s="62" t="s">
        <v>9792</v>
      </c>
      <c r="O2513" s="63" t="s">
        <v>6879</v>
      </c>
    </row>
    <row r="2514" spans="12:15" ht="14.5" x14ac:dyDescent="0.35">
      <c r="L2514" s="61" t="s">
        <v>275</v>
      </c>
      <c r="M2514" s="304" t="s">
        <v>17647</v>
      </c>
      <c r="N2514" s="62" t="s">
        <v>9792</v>
      </c>
      <c r="O2514" s="63" t="s">
        <v>6880</v>
      </c>
    </row>
    <row r="2515" spans="12:15" ht="14.5" x14ac:dyDescent="0.35">
      <c r="L2515" s="61" t="s">
        <v>276</v>
      </c>
      <c r="M2515" s="304" t="s">
        <v>17648</v>
      </c>
      <c r="N2515" s="62" t="s">
        <v>9764</v>
      </c>
      <c r="O2515" s="63" t="s">
        <v>6679</v>
      </c>
    </row>
    <row r="2516" spans="12:15" ht="14.5" x14ac:dyDescent="0.35">
      <c r="L2516" s="61" t="s">
        <v>277</v>
      </c>
      <c r="M2516" s="304" t="s">
        <v>17649</v>
      </c>
      <c r="N2516" s="62" t="s">
        <v>9779</v>
      </c>
      <c r="O2516" s="63" t="s">
        <v>6632</v>
      </c>
    </row>
    <row r="2517" spans="12:15" ht="14.5" x14ac:dyDescent="0.35">
      <c r="L2517" s="61" t="s">
        <v>278</v>
      </c>
      <c r="M2517" s="304" t="s">
        <v>17650</v>
      </c>
      <c r="N2517" s="62" t="s">
        <v>9781</v>
      </c>
      <c r="O2517" s="63" t="s">
        <v>6625</v>
      </c>
    </row>
    <row r="2518" spans="12:15" ht="14.5" x14ac:dyDescent="0.35">
      <c r="L2518" s="61" t="s">
        <v>278</v>
      </c>
      <c r="M2518" s="304" t="s">
        <v>17651</v>
      </c>
      <c r="N2518" s="62" t="s">
        <v>4356</v>
      </c>
      <c r="O2518" s="63" t="s">
        <v>6659</v>
      </c>
    </row>
    <row r="2519" spans="12:15" ht="14.5" x14ac:dyDescent="0.35">
      <c r="L2519" s="61" t="s">
        <v>279</v>
      </c>
      <c r="M2519" s="304" t="s">
        <v>17652</v>
      </c>
      <c r="N2519" s="62" t="s">
        <v>9764</v>
      </c>
      <c r="O2519" s="63" t="s">
        <v>6680</v>
      </c>
    </row>
    <row r="2520" spans="12:15" ht="14.5" x14ac:dyDescent="0.35">
      <c r="L2520" s="61" t="s">
        <v>280</v>
      </c>
      <c r="M2520" s="304" t="s">
        <v>17653</v>
      </c>
      <c r="N2520" s="62" t="s">
        <v>9772</v>
      </c>
      <c r="O2520" s="63" t="s">
        <v>3935</v>
      </c>
    </row>
    <row r="2521" spans="12:15" ht="14.5" x14ac:dyDescent="0.35">
      <c r="L2521" s="61" t="s">
        <v>281</v>
      </c>
      <c r="M2521" s="304" t="s">
        <v>17654</v>
      </c>
      <c r="N2521" s="62" t="s">
        <v>9791</v>
      </c>
      <c r="O2521" s="63" t="s">
        <v>6669</v>
      </c>
    </row>
    <row r="2522" spans="12:15" ht="14.5" x14ac:dyDescent="0.35">
      <c r="L2522" s="61" t="s">
        <v>282</v>
      </c>
      <c r="M2522" s="304" t="s">
        <v>17655</v>
      </c>
      <c r="N2522" s="62" t="s">
        <v>4356</v>
      </c>
      <c r="O2522" s="63" t="s">
        <v>6660</v>
      </c>
    </row>
    <row r="2523" spans="12:15" ht="14.5" x14ac:dyDescent="0.35">
      <c r="L2523" s="61" t="s">
        <v>282</v>
      </c>
      <c r="M2523" s="304" t="s">
        <v>17656</v>
      </c>
      <c r="N2523" s="62" t="s">
        <v>9764</v>
      </c>
      <c r="O2523" s="63" t="s">
        <v>6681</v>
      </c>
    </row>
    <row r="2524" spans="12:15" ht="14.5" x14ac:dyDescent="0.35">
      <c r="L2524" s="61" t="s">
        <v>283</v>
      </c>
      <c r="M2524" s="304" t="s">
        <v>17657</v>
      </c>
      <c r="N2524" s="62" t="s">
        <v>9793</v>
      </c>
      <c r="O2524" s="63" t="s">
        <v>10600</v>
      </c>
    </row>
    <row r="2525" spans="12:15" ht="14.5" x14ac:dyDescent="0.35">
      <c r="L2525" s="61" t="s">
        <v>284</v>
      </c>
      <c r="M2525" s="304" t="s">
        <v>17658</v>
      </c>
      <c r="N2525" s="62" t="s">
        <v>9774</v>
      </c>
      <c r="O2525" s="63" t="s">
        <v>6674</v>
      </c>
    </row>
    <row r="2526" spans="12:15" ht="14.5" x14ac:dyDescent="0.35">
      <c r="L2526" s="61" t="s">
        <v>285</v>
      </c>
      <c r="M2526" s="304" t="s">
        <v>17659</v>
      </c>
      <c r="N2526" s="62" t="s">
        <v>9781</v>
      </c>
      <c r="O2526" s="63" t="s">
        <v>6628</v>
      </c>
    </row>
    <row r="2527" spans="12:15" ht="14.5" x14ac:dyDescent="0.35">
      <c r="L2527" s="61" t="s">
        <v>285</v>
      </c>
      <c r="M2527" s="304" t="s">
        <v>17660</v>
      </c>
      <c r="N2527" s="62" t="s">
        <v>9789</v>
      </c>
      <c r="O2527" s="63" t="s">
        <v>6630</v>
      </c>
    </row>
    <row r="2528" spans="12:15" ht="14.5" x14ac:dyDescent="0.35">
      <c r="L2528" s="61" t="s">
        <v>285</v>
      </c>
      <c r="M2528" s="304" t="s">
        <v>17661</v>
      </c>
      <c r="N2528" s="62" t="s">
        <v>9766</v>
      </c>
      <c r="O2528" s="63" t="s">
        <v>6632</v>
      </c>
    </row>
    <row r="2529" spans="12:15" ht="14.5" x14ac:dyDescent="0.35">
      <c r="L2529" s="61" t="s">
        <v>285</v>
      </c>
      <c r="M2529" s="304" t="s">
        <v>17662</v>
      </c>
      <c r="N2529" s="62" t="s">
        <v>9773</v>
      </c>
      <c r="O2529" s="63" t="s">
        <v>6632</v>
      </c>
    </row>
    <row r="2530" spans="12:15" ht="14.5" x14ac:dyDescent="0.35">
      <c r="L2530" s="61" t="s">
        <v>285</v>
      </c>
      <c r="M2530" s="304" t="s">
        <v>17663</v>
      </c>
      <c r="N2530" s="62" t="s">
        <v>9799</v>
      </c>
      <c r="O2530" s="63" t="s">
        <v>6644</v>
      </c>
    </row>
    <row r="2531" spans="12:15" ht="14.5" x14ac:dyDescent="0.35">
      <c r="L2531" s="61" t="s">
        <v>285</v>
      </c>
      <c r="M2531" s="304" t="s">
        <v>17664</v>
      </c>
      <c r="N2531" s="62" t="s">
        <v>9782</v>
      </c>
      <c r="O2531" s="63" t="s">
        <v>6666</v>
      </c>
    </row>
    <row r="2532" spans="12:15" ht="14.5" x14ac:dyDescent="0.35">
      <c r="L2532" s="61" t="s">
        <v>285</v>
      </c>
      <c r="M2532" s="304" t="s">
        <v>17665</v>
      </c>
      <c r="N2532" s="62" t="s">
        <v>9748</v>
      </c>
      <c r="O2532" s="63" t="s">
        <v>6681</v>
      </c>
    </row>
    <row r="2533" spans="12:15" ht="14.5" x14ac:dyDescent="0.35">
      <c r="L2533" s="61" t="s">
        <v>286</v>
      </c>
      <c r="M2533" s="304" t="s">
        <v>17666</v>
      </c>
      <c r="N2533" s="62" t="s">
        <v>9779</v>
      </c>
      <c r="O2533" s="63" t="s">
        <v>6633</v>
      </c>
    </row>
    <row r="2534" spans="12:15" ht="14.5" x14ac:dyDescent="0.35">
      <c r="L2534" s="61" t="s">
        <v>286</v>
      </c>
      <c r="M2534" s="304" t="s">
        <v>17667</v>
      </c>
      <c r="N2534" s="62" t="s">
        <v>9780</v>
      </c>
      <c r="O2534" s="63" t="s">
        <v>6678</v>
      </c>
    </row>
    <row r="2535" spans="12:15" ht="14.5" x14ac:dyDescent="0.35">
      <c r="L2535" s="61" t="s">
        <v>286</v>
      </c>
      <c r="M2535" s="304" t="s">
        <v>17668</v>
      </c>
      <c r="N2535" s="62" t="s">
        <v>9796</v>
      </c>
      <c r="O2535" s="63" t="s">
        <v>6681</v>
      </c>
    </row>
    <row r="2536" spans="12:15" ht="14.5" x14ac:dyDescent="0.35">
      <c r="L2536" s="61" t="s">
        <v>286</v>
      </c>
      <c r="M2536" s="304" t="s">
        <v>17669</v>
      </c>
      <c r="N2536" s="62" t="s">
        <v>9746</v>
      </c>
      <c r="O2536" s="63" t="s">
        <v>246</v>
      </c>
    </row>
    <row r="2537" spans="12:15" ht="14.5" x14ac:dyDescent="0.35">
      <c r="L2537" s="61" t="s">
        <v>287</v>
      </c>
      <c r="M2537" s="304" t="s">
        <v>17670</v>
      </c>
      <c r="N2537" s="62" t="s">
        <v>9764</v>
      </c>
      <c r="O2537" s="63" t="s">
        <v>6684</v>
      </c>
    </row>
    <row r="2538" spans="12:15" ht="14.5" x14ac:dyDescent="0.35">
      <c r="L2538" s="61" t="s">
        <v>288</v>
      </c>
      <c r="M2538" s="304" t="s">
        <v>17671</v>
      </c>
      <c r="N2538" s="62" t="s">
        <v>9787</v>
      </c>
      <c r="O2538" s="63" t="s">
        <v>6653</v>
      </c>
    </row>
    <row r="2539" spans="12:15" ht="14.5" x14ac:dyDescent="0.35">
      <c r="L2539" s="61" t="s">
        <v>289</v>
      </c>
      <c r="M2539" s="304" t="s">
        <v>17672</v>
      </c>
      <c r="N2539" s="62" t="s">
        <v>9763</v>
      </c>
      <c r="O2539" s="63" t="s">
        <v>6681</v>
      </c>
    </row>
    <row r="2540" spans="12:15" ht="14.5" x14ac:dyDescent="0.35">
      <c r="L2540" s="61" t="s">
        <v>290</v>
      </c>
      <c r="M2540" s="304" t="s">
        <v>17673</v>
      </c>
      <c r="N2540" s="62" t="s">
        <v>9778</v>
      </c>
      <c r="O2540" s="63" t="s">
        <v>10603</v>
      </c>
    </row>
    <row r="2541" spans="12:15" ht="14.5" x14ac:dyDescent="0.35">
      <c r="L2541" s="61" t="s">
        <v>291</v>
      </c>
      <c r="M2541" s="304" t="s">
        <v>17674</v>
      </c>
      <c r="N2541" s="62" t="s">
        <v>9741</v>
      </c>
      <c r="O2541" s="63" t="s">
        <v>6644</v>
      </c>
    </row>
    <row r="2542" spans="12:15" ht="14.5" x14ac:dyDescent="0.35">
      <c r="L2542" s="61" t="s">
        <v>292</v>
      </c>
      <c r="M2542" s="304" t="s">
        <v>17675</v>
      </c>
      <c r="N2542" s="62" t="s">
        <v>9741</v>
      </c>
      <c r="O2542" s="63" t="s">
        <v>6645</v>
      </c>
    </row>
    <row r="2543" spans="12:15" ht="14.5" x14ac:dyDescent="0.35">
      <c r="L2543" s="61" t="s">
        <v>292</v>
      </c>
      <c r="M2543" s="304" t="s">
        <v>17676</v>
      </c>
      <c r="N2543" s="62" t="s">
        <v>9787</v>
      </c>
      <c r="O2543" s="63" t="s">
        <v>6654</v>
      </c>
    </row>
    <row r="2544" spans="12:15" ht="14.5" x14ac:dyDescent="0.35">
      <c r="L2544" s="61" t="s">
        <v>293</v>
      </c>
      <c r="M2544" s="304" t="s">
        <v>17677</v>
      </c>
      <c r="N2544" s="62" t="s">
        <v>9947</v>
      </c>
      <c r="O2544" s="63" t="s">
        <v>6664</v>
      </c>
    </row>
    <row r="2545" spans="12:15" ht="14.5" x14ac:dyDescent="0.35">
      <c r="L2545" s="61" t="s">
        <v>293</v>
      </c>
      <c r="M2545" s="304" t="s">
        <v>17678</v>
      </c>
      <c r="N2545" s="62" t="s">
        <v>9772</v>
      </c>
      <c r="O2545" s="63" t="s">
        <v>3936</v>
      </c>
    </row>
    <row r="2546" spans="12:15" ht="14.5" x14ac:dyDescent="0.35">
      <c r="L2546" s="61" t="s">
        <v>294</v>
      </c>
      <c r="M2546" s="304" t="s">
        <v>17679</v>
      </c>
      <c r="N2546" s="62" t="s">
        <v>9798</v>
      </c>
      <c r="O2546" s="63" t="s">
        <v>6633</v>
      </c>
    </row>
    <row r="2547" spans="12:15" ht="14.5" x14ac:dyDescent="0.35">
      <c r="L2547" s="61" t="s">
        <v>295</v>
      </c>
      <c r="M2547" s="304" t="s">
        <v>17680</v>
      </c>
      <c r="N2547" s="62" t="s">
        <v>9740</v>
      </c>
      <c r="O2547" s="63" t="s">
        <v>6618</v>
      </c>
    </row>
    <row r="2548" spans="12:15" ht="14.5" x14ac:dyDescent="0.35">
      <c r="L2548" s="61" t="s">
        <v>296</v>
      </c>
      <c r="M2548" s="304" t="s">
        <v>17681</v>
      </c>
      <c r="N2548" s="62" t="s">
        <v>9798</v>
      </c>
      <c r="O2548" s="63" t="s">
        <v>6634</v>
      </c>
    </row>
    <row r="2549" spans="12:15" ht="14.5" x14ac:dyDescent="0.35">
      <c r="L2549" s="61" t="s">
        <v>296</v>
      </c>
      <c r="M2549" s="304" t="s">
        <v>17682</v>
      </c>
      <c r="N2549" s="62" t="s">
        <v>9791</v>
      </c>
      <c r="O2549" s="63" t="s">
        <v>6672</v>
      </c>
    </row>
    <row r="2550" spans="12:15" ht="14.5" x14ac:dyDescent="0.35">
      <c r="L2550" s="61" t="s">
        <v>297</v>
      </c>
      <c r="M2550" s="304" t="s">
        <v>17683</v>
      </c>
      <c r="N2550" s="62" t="s">
        <v>9796</v>
      </c>
      <c r="O2550" s="63" t="s">
        <v>6684</v>
      </c>
    </row>
    <row r="2551" spans="12:15" ht="14.5" x14ac:dyDescent="0.35">
      <c r="L2551" s="61" t="s">
        <v>298</v>
      </c>
      <c r="M2551" s="304" t="s">
        <v>17684</v>
      </c>
      <c r="N2551" s="62" t="s">
        <v>9796</v>
      </c>
      <c r="O2551" s="63" t="s">
        <v>6881</v>
      </c>
    </row>
    <row r="2552" spans="12:15" ht="14.5" x14ac:dyDescent="0.35">
      <c r="L2552" s="61" t="s">
        <v>299</v>
      </c>
      <c r="M2552" s="304" t="s">
        <v>17685</v>
      </c>
      <c r="N2552" s="62" t="s">
        <v>9790</v>
      </c>
      <c r="O2552" s="63" t="s">
        <v>6647</v>
      </c>
    </row>
    <row r="2553" spans="12:15" ht="14.5" x14ac:dyDescent="0.35">
      <c r="L2553" s="61" t="s">
        <v>299</v>
      </c>
      <c r="M2553" s="304" t="s">
        <v>17686</v>
      </c>
      <c r="N2553" s="62" t="s">
        <v>9792</v>
      </c>
      <c r="O2553" s="63" t="s">
        <v>6882</v>
      </c>
    </row>
    <row r="2554" spans="12:15" ht="14.5" x14ac:dyDescent="0.35">
      <c r="L2554" s="61" t="s">
        <v>300</v>
      </c>
      <c r="M2554" s="304" t="s">
        <v>17687</v>
      </c>
      <c r="N2554" s="62" t="s">
        <v>9791</v>
      </c>
      <c r="O2554" s="63" t="s">
        <v>6674</v>
      </c>
    </row>
    <row r="2555" spans="12:15" ht="14.5" x14ac:dyDescent="0.35">
      <c r="L2555" s="61" t="s">
        <v>300</v>
      </c>
      <c r="M2555" s="304" t="s">
        <v>17688</v>
      </c>
      <c r="N2555" s="62" t="s">
        <v>9765</v>
      </c>
      <c r="O2555" s="63" t="s">
        <v>517</v>
      </c>
    </row>
    <row r="2556" spans="12:15" ht="14.5" x14ac:dyDescent="0.35">
      <c r="L2556" s="61" t="s">
        <v>300</v>
      </c>
      <c r="M2556" s="304" t="s">
        <v>17689</v>
      </c>
      <c r="N2556" s="62" t="s">
        <v>9792</v>
      </c>
      <c r="O2556" s="63" t="s">
        <v>6883</v>
      </c>
    </row>
    <row r="2557" spans="12:15" ht="14.5" x14ac:dyDescent="0.35">
      <c r="L2557" s="61" t="s">
        <v>301</v>
      </c>
      <c r="M2557" s="304" t="s">
        <v>17690</v>
      </c>
      <c r="N2557" s="62" t="s">
        <v>9780</v>
      </c>
      <c r="O2557" s="63" t="s">
        <v>6679</v>
      </c>
    </row>
    <row r="2558" spans="12:15" ht="14.5" x14ac:dyDescent="0.35">
      <c r="L2558" s="61" t="s">
        <v>302</v>
      </c>
      <c r="M2558" s="304" t="s">
        <v>17691</v>
      </c>
      <c r="N2558" s="62" t="s">
        <v>9799</v>
      </c>
      <c r="O2558" s="63" t="s">
        <v>6645</v>
      </c>
    </row>
    <row r="2559" spans="12:15" ht="14.5" x14ac:dyDescent="0.35">
      <c r="L2559" s="61" t="s">
        <v>302</v>
      </c>
      <c r="M2559" s="304" t="s">
        <v>17692</v>
      </c>
      <c r="N2559" s="62" t="s">
        <v>4356</v>
      </c>
      <c r="O2559" s="63" t="s">
        <v>6661</v>
      </c>
    </row>
    <row r="2560" spans="12:15" ht="14.5" x14ac:dyDescent="0.35">
      <c r="L2560" s="61" t="s">
        <v>302</v>
      </c>
      <c r="M2560" s="304" t="s">
        <v>17693</v>
      </c>
      <c r="N2560" s="62" t="s">
        <v>9774</v>
      </c>
      <c r="O2560" s="63" t="s">
        <v>6675</v>
      </c>
    </row>
    <row r="2561" spans="12:15" ht="14.5" x14ac:dyDescent="0.35">
      <c r="L2561" s="61" t="s">
        <v>303</v>
      </c>
      <c r="M2561" s="304" t="s">
        <v>17694</v>
      </c>
      <c r="N2561" s="62" t="s">
        <v>9748</v>
      </c>
      <c r="O2561" s="63" t="s">
        <v>6684</v>
      </c>
    </row>
    <row r="2562" spans="12:15" ht="14.5" x14ac:dyDescent="0.35">
      <c r="L2562" s="61" t="s">
        <v>304</v>
      </c>
      <c r="M2562" s="304" t="s">
        <v>17695</v>
      </c>
      <c r="N2562" s="62" t="s">
        <v>9796</v>
      </c>
      <c r="O2562" s="63" t="s">
        <v>6685</v>
      </c>
    </row>
    <row r="2563" spans="12:15" ht="14.5" x14ac:dyDescent="0.35">
      <c r="L2563" s="61" t="s">
        <v>305</v>
      </c>
      <c r="M2563" s="304" t="s">
        <v>17696</v>
      </c>
      <c r="N2563" s="62" t="s">
        <v>9765</v>
      </c>
      <c r="O2563" s="63" t="s">
        <v>518</v>
      </c>
    </row>
    <row r="2564" spans="12:15" ht="14.5" x14ac:dyDescent="0.35">
      <c r="L2564" s="61" t="s">
        <v>306</v>
      </c>
      <c r="M2564" s="304" t="s">
        <v>17697</v>
      </c>
      <c r="N2564" s="62" t="s">
        <v>9746</v>
      </c>
      <c r="O2564" s="63" t="s">
        <v>248</v>
      </c>
    </row>
    <row r="2565" spans="12:15" ht="14.5" x14ac:dyDescent="0.35">
      <c r="L2565" s="61" t="s">
        <v>307</v>
      </c>
      <c r="M2565" s="304" t="s">
        <v>17698</v>
      </c>
      <c r="N2565" s="62" t="s">
        <v>9776</v>
      </c>
      <c r="O2565" s="63" t="s">
        <v>10586</v>
      </c>
    </row>
    <row r="2566" spans="12:15" ht="14.5" x14ac:dyDescent="0.35">
      <c r="L2566" s="61" t="s">
        <v>307</v>
      </c>
      <c r="M2566" s="304" t="s">
        <v>17699</v>
      </c>
      <c r="N2566" s="62" t="s">
        <v>9780</v>
      </c>
      <c r="O2566" s="63" t="s">
        <v>6680</v>
      </c>
    </row>
    <row r="2567" spans="12:15" ht="14.5" x14ac:dyDescent="0.35">
      <c r="L2567" s="61" t="s">
        <v>307</v>
      </c>
      <c r="M2567" s="304" t="s">
        <v>17700</v>
      </c>
      <c r="N2567" s="62" t="s">
        <v>9796</v>
      </c>
      <c r="O2567" s="63" t="s">
        <v>6686</v>
      </c>
    </row>
    <row r="2568" spans="12:15" ht="14.5" x14ac:dyDescent="0.35">
      <c r="L2568" s="61" t="s">
        <v>308</v>
      </c>
      <c r="M2568" s="304" t="s">
        <v>17701</v>
      </c>
      <c r="N2568" s="62" t="s">
        <v>9779</v>
      </c>
      <c r="O2568" s="63" t="s">
        <v>6634</v>
      </c>
    </row>
    <row r="2569" spans="12:15" ht="14.5" x14ac:dyDescent="0.35">
      <c r="L2569" s="61" t="s">
        <v>309</v>
      </c>
      <c r="M2569" s="304" t="s">
        <v>17702</v>
      </c>
      <c r="N2569" s="62" t="s">
        <v>9792</v>
      </c>
      <c r="O2569" s="63" t="s">
        <v>6884</v>
      </c>
    </row>
    <row r="2570" spans="12:15" ht="14.5" x14ac:dyDescent="0.35">
      <c r="L2570" s="61" t="s">
        <v>310</v>
      </c>
      <c r="M2570" s="304" t="s">
        <v>17703</v>
      </c>
      <c r="N2570" s="62" t="s">
        <v>9783</v>
      </c>
      <c r="O2570" s="63" t="s">
        <v>6659</v>
      </c>
    </row>
    <row r="2571" spans="12:15" ht="14.5" x14ac:dyDescent="0.35">
      <c r="L2571" s="61" t="s">
        <v>311</v>
      </c>
      <c r="M2571" s="304" t="s">
        <v>17704</v>
      </c>
      <c r="N2571" s="62" t="s">
        <v>9783</v>
      </c>
      <c r="O2571" s="63" t="s">
        <v>6660</v>
      </c>
    </row>
    <row r="2572" spans="12:15" ht="14.5" x14ac:dyDescent="0.35">
      <c r="L2572" s="61" t="s">
        <v>312</v>
      </c>
      <c r="M2572" s="304" t="s">
        <v>17705</v>
      </c>
      <c r="N2572" s="62" t="s">
        <v>9781</v>
      </c>
      <c r="O2572" s="63" t="s">
        <v>6630</v>
      </c>
    </row>
    <row r="2573" spans="12:15" ht="14.5" x14ac:dyDescent="0.35">
      <c r="L2573" s="61" t="s">
        <v>313</v>
      </c>
      <c r="M2573" s="304" t="s">
        <v>17706</v>
      </c>
      <c r="N2573" s="62" t="s">
        <v>480</v>
      </c>
      <c r="O2573" s="63" t="s">
        <v>6866</v>
      </c>
    </row>
    <row r="2574" spans="12:15" ht="14.5" x14ac:dyDescent="0.35">
      <c r="L2574" s="61" t="s">
        <v>314</v>
      </c>
      <c r="M2574" s="304" t="s">
        <v>17707</v>
      </c>
      <c r="N2574" s="62" t="s">
        <v>480</v>
      </c>
      <c r="O2574" s="63" t="s">
        <v>6885</v>
      </c>
    </row>
    <row r="2575" spans="12:15" ht="14.5" x14ac:dyDescent="0.35">
      <c r="L2575" s="61" t="s">
        <v>315</v>
      </c>
      <c r="M2575" s="304" t="s">
        <v>17708</v>
      </c>
      <c r="N2575" s="62" t="s">
        <v>9764</v>
      </c>
      <c r="O2575" s="63" t="s">
        <v>6685</v>
      </c>
    </row>
    <row r="2576" spans="12:15" ht="14.5" x14ac:dyDescent="0.35">
      <c r="L2576" s="61" t="s">
        <v>3637</v>
      </c>
      <c r="M2576" s="304" t="s">
        <v>17709</v>
      </c>
      <c r="N2576" s="62" t="s">
        <v>9778</v>
      </c>
      <c r="O2576" s="63" t="s">
        <v>10604</v>
      </c>
    </row>
    <row r="2577" spans="12:15" ht="14.5" x14ac:dyDescent="0.35">
      <c r="L2577" s="61" t="s">
        <v>3637</v>
      </c>
      <c r="M2577" s="304" t="s">
        <v>17710</v>
      </c>
      <c r="N2577" s="62" t="s">
        <v>9773</v>
      </c>
      <c r="O2577" s="63" t="s">
        <v>6633</v>
      </c>
    </row>
    <row r="2578" spans="12:15" ht="14.5" x14ac:dyDescent="0.35">
      <c r="L2578" s="61" t="s">
        <v>3638</v>
      </c>
      <c r="M2578" s="304" t="s">
        <v>17711</v>
      </c>
      <c r="N2578" s="62" t="s">
        <v>9770</v>
      </c>
      <c r="O2578" s="63" t="s">
        <v>6669</v>
      </c>
    </row>
    <row r="2579" spans="12:15" ht="14.5" x14ac:dyDescent="0.35">
      <c r="L2579" s="61" t="s">
        <v>3639</v>
      </c>
      <c r="M2579" s="304" t="s">
        <v>17712</v>
      </c>
      <c r="N2579" s="62" t="s">
        <v>9737</v>
      </c>
      <c r="O2579" s="63" t="s">
        <v>10577</v>
      </c>
    </row>
    <row r="2580" spans="12:15" ht="14.5" x14ac:dyDescent="0.35">
      <c r="L2580" s="61" t="s">
        <v>3640</v>
      </c>
      <c r="M2580" s="304" t="s">
        <v>17713</v>
      </c>
      <c r="N2580" s="62" t="s">
        <v>4356</v>
      </c>
      <c r="O2580" s="63" t="s">
        <v>6663</v>
      </c>
    </row>
    <row r="2581" spans="12:15" ht="14.5" x14ac:dyDescent="0.35">
      <c r="L2581" s="61" t="s">
        <v>3641</v>
      </c>
      <c r="M2581" s="304" t="s">
        <v>17714</v>
      </c>
      <c r="N2581" s="62" t="s">
        <v>9773</v>
      </c>
      <c r="O2581" s="63" t="s">
        <v>6634</v>
      </c>
    </row>
    <row r="2582" spans="12:15" ht="14.5" x14ac:dyDescent="0.35">
      <c r="L2582" s="61" t="s">
        <v>3642</v>
      </c>
      <c r="M2582" s="304" t="s">
        <v>17715</v>
      </c>
      <c r="N2582" s="62" t="s">
        <v>9782</v>
      </c>
      <c r="O2582" s="63" t="s">
        <v>6665</v>
      </c>
    </row>
    <row r="2583" spans="12:15" ht="14.5" x14ac:dyDescent="0.35">
      <c r="L2583" s="61" t="s">
        <v>4300</v>
      </c>
      <c r="M2583" s="304" t="s">
        <v>17716</v>
      </c>
      <c r="N2583" s="62" t="s">
        <v>482</v>
      </c>
      <c r="O2583" s="63" t="s">
        <v>6670</v>
      </c>
    </row>
    <row r="2584" spans="12:15" ht="14.5" x14ac:dyDescent="0.35">
      <c r="L2584" s="61" t="s">
        <v>3643</v>
      </c>
      <c r="M2584" s="304" t="s">
        <v>17717</v>
      </c>
      <c r="N2584" s="62" t="s">
        <v>9741</v>
      </c>
      <c r="O2584" s="63" t="s">
        <v>6646</v>
      </c>
    </row>
    <row r="2585" spans="12:15" ht="14.5" x14ac:dyDescent="0.35">
      <c r="L2585" s="61" t="s">
        <v>3644</v>
      </c>
      <c r="M2585" s="304" t="s">
        <v>17718</v>
      </c>
      <c r="N2585" s="62" t="s">
        <v>9780</v>
      </c>
      <c r="O2585" s="63" t="s">
        <v>6681</v>
      </c>
    </row>
    <row r="2586" spans="12:15" ht="14.5" x14ac:dyDescent="0.35">
      <c r="L2586" s="61" t="s">
        <v>3644</v>
      </c>
      <c r="M2586" s="304" t="s">
        <v>17719</v>
      </c>
      <c r="N2586" s="62" t="s">
        <v>9765</v>
      </c>
      <c r="O2586" s="63" t="s">
        <v>520</v>
      </c>
    </row>
    <row r="2587" spans="12:15" ht="14.5" x14ac:dyDescent="0.35">
      <c r="L2587" s="61" t="s">
        <v>3645</v>
      </c>
      <c r="M2587" s="304" t="s">
        <v>17720</v>
      </c>
      <c r="N2587" s="62" t="s">
        <v>9792</v>
      </c>
      <c r="O2587" s="63" t="s">
        <v>6886</v>
      </c>
    </row>
    <row r="2588" spans="12:15" ht="14.5" x14ac:dyDescent="0.35">
      <c r="L2588" s="61" t="s">
        <v>3646</v>
      </c>
      <c r="M2588" s="304" t="s">
        <v>17721</v>
      </c>
      <c r="N2588" s="62" t="s">
        <v>9947</v>
      </c>
      <c r="O2588" s="63" t="s">
        <v>6666</v>
      </c>
    </row>
    <row r="2589" spans="12:15" ht="14.5" x14ac:dyDescent="0.35">
      <c r="L2589" s="61" t="s">
        <v>3646</v>
      </c>
      <c r="M2589" s="304" t="s">
        <v>17722</v>
      </c>
      <c r="N2589" s="62" t="s">
        <v>9764</v>
      </c>
      <c r="O2589" s="63" t="s">
        <v>6686</v>
      </c>
    </row>
    <row r="2590" spans="12:15" ht="14.5" x14ac:dyDescent="0.35">
      <c r="L2590" s="61" t="s">
        <v>3647</v>
      </c>
      <c r="M2590" s="304" t="s">
        <v>17723</v>
      </c>
      <c r="N2590" s="62" t="s">
        <v>9799</v>
      </c>
      <c r="O2590" s="63" t="s">
        <v>6646</v>
      </c>
    </row>
    <row r="2591" spans="12:15" ht="14.5" x14ac:dyDescent="0.35">
      <c r="L2591" s="61" t="s">
        <v>3647</v>
      </c>
      <c r="M2591" s="304" t="s">
        <v>17724</v>
      </c>
      <c r="N2591" s="62" t="s">
        <v>9792</v>
      </c>
      <c r="O2591" s="63" t="s">
        <v>6887</v>
      </c>
    </row>
    <row r="2592" spans="12:15" ht="14.5" x14ac:dyDescent="0.35">
      <c r="L2592" s="61" t="s">
        <v>3648</v>
      </c>
      <c r="M2592" s="304" t="s">
        <v>17725</v>
      </c>
      <c r="N2592" s="62" t="s">
        <v>9736</v>
      </c>
      <c r="O2592" s="63" t="s">
        <v>6649</v>
      </c>
    </row>
    <row r="2593" spans="12:15" ht="14.5" x14ac:dyDescent="0.35">
      <c r="L2593" s="61" t="s">
        <v>3648</v>
      </c>
      <c r="M2593" s="304" t="s">
        <v>17726</v>
      </c>
      <c r="N2593" s="62" t="s">
        <v>9796</v>
      </c>
      <c r="O2593" s="63" t="s">
        <v>6688</v>
      </c>
    </row>
    <row r="2594" spans="12:15" ht="14.5" x14ac:dyDescent="0.35">
      <c r="L2594" s="61" t="s">
        <v>3648</v>
      </c>
      <c r="M2594" s="304" t="s">
        <v>17727</v>
      </c>
      <c r="N2594" s="62" t="s">
        <v>9764</v>
      </c>
      <c r="O2594" s="63" t="s">
        <v>6688</v>
      </c>
    </row>
    <row r="2595" spans="12:15" ht="14.5" x14ac:dyDescent="0.35">
      <c r="L2595" s="61" t="s">
        <v>3648</v>
      </c>
      <c r="M2595" s="304" t="s">
        <v>17728</v>
      </c>
      <c r="N2595" s="62" t="s">
        <v>9765</v>
      </c>
      <c r="O2595" s="63" t="s">
        <v>521</v>
      </c>
    </row>
    <row r="2596" spans="12:15" ht="14.5" x14ac:dyDescent="0.35">
      <c r="L2596" s="61" t="s">
        <v>3649</v>
      </c>
      <c r="M2596" s="304" t="s">
        <v>17729</v>
      </c>
      <c r="N2596" s="62" t="s">
        <v>9791</v>
      </c>
      <c r="O2596" s="63" t="s">
        <v>6675</v>
      </c>
    </row>
    <row r="2597" spans="12:15" ht="14.5" x14ac:dyDescent="0.35">
      <c r="L2597" s="61" t="s">
        <v>3649</v>
      </c>
      <c r="M2597" s="304" t="s">
        <v>17730</v>
      </c>
      <c r="N2597" s="62" t="s">
        <v>9780</v>
      </c>
      <c r="O2597" s="63" t="s">
        <v>6684</v>
      </c>
    </row>
    <row r="2598" spans="12:15" ht="14.5" x14ac:dyDescent="0.35">
      <c r="L2598" s="61" t="s">
        <v>3650</v>
      </c>
      <c r="M2598" s="304" t="s">
        <v>17731</v>
      </c>
      <c r="N2598" s="62" t="s">
        <v>9794</v>
      </c>
      <c r="O2598" s="63" t="s">
        <v>10590</v>
      </c>
    </row>
    <row r="2599" spans="12:15" ht="14.5" x14ac:dyDescent="0.35">
      <c r="L2599" s="61" t="s">
        <v>3651</v>
      </c>
      <c r="M2599" s="304" t="s">
        <v>17732</v>
      </c>
      <c r="N2599" s="62" t="s">
        <v>9787</v>
      </c>
      <c r="O2599" s="63" t="s">
        <v>6656</v>
      </c>
    </row>
    <row r="2600" spans="12:15" ht="14.5" x14ac:dyDescent="0.35">
      <c r="L2600" s="61" t="s">
        <v>3652</v>
      </c>
      <c r="M2600" s="304" t="s">
        <v>17733</v>
      </c>
      <c r="N2600" s="62" t="s">
        <v>9766</v>
      </c>
      <c r="O2600" s="63" t="s">
        <v>6633</v>
      </c>
    </row>
    <row r="2601" spans="12:15" ht="14.5" x14ac:dyDescent="0.35">
      <c r="L2601" s="61" t="s">
        <v>3652</v>
      </c>
      <c r="M2601" s="304" t="s">
        <v>17734</v>
      </c>
      <c r="N2601" s="62" t="s">
        <v>9792</v>
      </c>
      <c r="O2601" s="63" t="s">
        <v>6888</v>
      </c>
    </row>
    <row r="2602" spans="12:15" ht="14.5" x14ac:dyDescent="0.35">
      <c r="L2602" s="61" t="s">
        <v>3653</v>
      </c>
      <c r="M2602" s="304" t="s">
        <v>17735</v>
      </c>
      <c r="N2602" s="62" t="s">
        <v>9763</v>
      </c>
      <c r="O2602" s="63" t="s">
        <v>6684</v>
      </c>
    </row>
    <row r="2603" spans="12:15" ht="14.5" x14ac:dyDescent="0.35">
      <c r="L2603" s="61" t="s">
        <v>3654</v>
      </c>
      <c r="M2603" s="304" t="s">
        <v>17736</v>
      </c>
      <c r="N2603" s="62" t="s">
        <v>9740</v>
      </c>
      <c r="O2603" s="63" t="s">
        <v>6619</v>
      </c>
    </row>
    <row r="2604" spans="12:15" ht="14.5" x14ac:dyDescent="0.35">
      <c r="L2604" s="61" t="s">
        <v>3655</v>
      </c>
      <c r="M2604" s="304" t="s">
        <v>17737</v>
      </c>
      <c r="N2604" s="62" t="s">
        <v>9767</v>
      </c>
      <c r="O2604" s="63" t="s">
        <v>10591</v>
      </c>
    </row>
    <row r="2605" spans="12:15" ht="14.5" x14ac:dyDescent="0.35">
      <c r="L2605" s="61" t="s">
        <v>3656</v>
      </c>
      <c r="M2605" s="304" t="s">
        <v>17738</v>
      </c>
      <c r="N2605" s="62" t="s">
        <v>9770</v>
      </c>
      <c r="O2605" s="63" t="s">
        <v>6672</v>
      </c>
    </row>
    <row r="2606" spans="12:15" ht="14.5" x14ac:dyDescent="0.35">
      <c r="L2606" s="61" t="s">
        <v>3657</v>
      </c>
      <c r="M2606" s="304" t="s">
        <v>17739</v>
      </c>
      <c r="N2606" s="62" t="s">
        <v>9741</v>
      </c>
      <c r="O2606" s="63" t="s">
        <v>6647</v>
      </c>
    </row>
    <row r="2607" spans="12:15" ht="14.5" x14ac:dyDescent="0.35">
      <c r="L2607" s="61" t="s">
        <v>3658</v>
      </c>
      <c r="M2607" s="304" t="s">
        <v>17740</v>
      </c>
      <c r="N2607" s="62" t="s">
        <v>482</v>
      </c>
      <c r="O2607" s="63" t="s">
        <v>240</v>
      </c>
    </row>
    <row r="2608" spans="12:15" ht="14.5" x14ac:dyDescent="0.35">
      <c r="L2608" s="61" t="s">
        <v>3659</v>
      </c>
      <c r="M2608" s="304" t="s">
        <v>17741</v>
      </c>
      <c r="N2608" s="62" t="s">
        <v>9777</v>
      </c>
      <c r="O2608" s="63" t="s">
        <v>10600</v>
      </c>
    </row>
    <row r="2609" spans="12:15" ht="14.5" x14ac:dyDescent="0.35">
      <c r="L2609" s="61" t="s">
        <v>3659</v>
      </c>
      <c r="M2609" s="304" t="s">
        <v>17742</v>
      </c>
      <c r="N2609" s="62" t="s">
        <v>9796</v>
      </c>
      <c r="O2609" s="63" t="s">
        <v>6889</v>
      </c>
    </row>
    <row r="2610" spans="12:15" ht="14.5" x14ac:dyDescent="0.35">
      <c r="L2610" s="61" t="s">
        <v>3660</v>
      </c>
      <c r="M2610" s="304" t="s">
        <v>17743</v>
      </c>
      <c r="N2610" s="62" t="s">
        <v>9787</v>
      </c>
      <c r="O2610" s="63" t="s">
        <v>6652</v>
      </c>
    </row>
    <row r="2611" spans="12:15" ht="14.5" x14ac:dyDescent="0.35">
      <c r="L2611" s="61" t="s">
        <v>3661</v>
      </c>
      <c r="M2611" s="304" t="s">
        <v>17744</v>
      </c>
      <c r="N2611" s="62" t="s">
        <v>9739</v>
      </c>
      <c r="O2611" s="63" t="s">
        <v>6657</v>
      </c>
    </row>
    <row r="2612" spans="12:15" ht="14.5" x14ac:dyDescent="0.35">
      <c r="L2612" s="61" t="s">
        <v>3661</v>
      </c>
      <c r="M2612" s="304" t="s">
        <v>17745</v>
      </c>
      <c r="N2612" s="62" t="s">
        <v>9774</v>
      </c>
      <c r="O2612" s="63" t="s">
        <v>6676</v>
      </c>
    </row>
    <row r="2613" spans="12:15" ht="14.5" x14ac:dyDescent="0.35">
      <c r="L2613" s="61" t="s">
        <v>3661</v>
      </c>
      <c r="M2613" s="304" t="s">
        <v>17746</v>
      </c>
      <c r="N2613" s="62" t="s">
        <v>9748</v>
      </c>
      <c r="O2613" s="63" t="s">
        <v>6686</v>
      </c>
    </row>
    <row r="2614" spans="12:15" ht="14.5" x14ac:dyDescent="0.35">
      <c r="L2614" s="61" t="s">
        <v>3661</v>
      </c>
      <c r="M2614" s="304" t="s">
        <v>17747</v>
      </c>
      <c r="N2614" s="62" t="s">
        <v>9764</v>
      </c>
      <c r="O2614" s="63" t="s">
        <v>6689</v>
      </c>
    </row>
    <row r="2615" spans="12:15" ht="14.5" x14ac:dyDescent="0.35">
      <c r="L2615" s="61" t="s">
        <v>3661</v>
      </c>
      <c r="M2615" s="304" t="s">
        <v>17748</v>
      </c>
      <c r="N2615" s="62" t="s">
        <v>9772</v>
      </c>
      <c r="O2615" s="63" t="s">
        <v>3944</v>
      </c>
    </row>
    <row r="2616" spans="12:15" ht="14.5" x14ac:dyDescent="0.35">
      <c r="L2616" s="61" t="s">
        <v>3662</v>
      </c>
      <c r="M2616" s="304" t="s">
        <v>17749</v>
      </c>
      <c r="N2616" s="62" t="s">
        <v>9793</v>
      </c>
      <c r="O2616" s="63" t="s">
        <v>10601</v>
      </c>
    </row>
    <row r="2617" spans="12:15" ht="14.5" x14ac:dyDescent="0.35">
      <c r="L2617" s="61" t="s">
        <v>3663</v>
      </c>
      <c r="M2617" s="304" t="s">
        <v>17750</v>
      </c>
      <c r="N2617" s="62" t="s">
        <v>9789</v>
      </c>
      <c r="O2617" s="63" t="s">
        <v>6631</v>
      </c>
    </row>
    <row r="2618" spans="12:15" ht="14.5" x14ac:dyDescent="0.35">
      <c r="L2618" s="61" t="s">
        <v>3664</v>
      </c>
      <c r="M2618" s="304" t="s">
        <v>17751</v>
      </c>
      <c r="N2618" s="62" t="s">
        <v>9780</v>
      </c>
      <c r="O2618" s="63" t="s">
        <v>6685</v>
      </c>
    </row>
    <row r="2619" spans="12:15" ht="14.5" x14ac:dyDescent="0.35">
      <c r="L2619" s="61" t="s">
        <v>3665</v>
      </c>
      <c r="M2619" s="304" t="s">
        <v>17752</v>
      </c>
      <c r="N2619" s="62" t="s">
        <v>9792</v>
      </c>
      <c r="O2619" s="63" t="s">
        <v>6890</v>
      </c>
    </row>
    <row r="2620" spans="12:15" ht="14.5" x14ac:dyDescent="0.35">
      <c r="L2620" s="61" t="s">
        <v>3666</v>
      </c>
      <c r="M2620" s="304" t="s">
        <v>17753</v>
      </c>
      <c r="N2620" s="62" t="s">
        <v>9740</v>
      </c>
      <c r="O2620" s="63" t="s">
        <v>6620</v>
      </c>
    </row>
    <row r="2621" spans="12:15" ht="14.5" x14ac:dyDescent="0.35">
      <c r="L2621" s="61" t="s">
        <v>3667</v>
      </c>
      <c r="M2621" s="304" t="s">
        <v>17754</v>
      </c>
      <c r="N2621" s="62" t="s">
        <v>9740</v>
      </c>
      <c r="O2621" s="63" t="s">
        <v>6621</v>
      </c>
    </row>
    <row r="2622" spans="12:15" ht="14.5" x14ac:dyDescent="0.35">
      <c r="L2622" s="61" t="s">
        <v>3668</v>
      </c>
      <c r="M2622" s="304" t="s">
        <v>17755</v>
      </c>
      <c r="N2622" s="62" t="s">
        <v>9740</v>
      </c>
      <c r="O2622" s="63" t="s">
        <v>10599</v>
      </c>
    </row>
    <row r="2623" spans="12:15" ht="14.5" x14ac:dyDescent="0.35">
      <c r="L2623" s="61" t="s">
        <v>3669</v>
      </c>
      <c r="M2623" s="304" t="s">
        <v>17756</v>
      </c>
      <c r="N2623" s="62" t="s">
        <v>9740</v>
      </c>
      <c r="O2623" s="63" t="s">
        <v>6625</v>
      </c>
    </row>
    <row r="2624" spans="12:15" ht="14.5" x14ac:dyDescent="0.35">
      <c r="L2624" s="61" t="s">
        <v>3670</v>
      </c>
      <c r="M2624" s="304" t="s">
        <v>17757</v>
      </c>
      <c r="N2624" s="62" t="s">
        <v>9787</v>
      </c>
      <c r="O2624" s="63" t="s">
        <v>6657</v>
      </c>
    </row>
    <row r="2625" spans="12:15" ht="14.5" x14ac:dyDescent="0.35">
      <c r="L2625" s="61" t="s">
        <v>3671</v>
      </c>
      <c r="M2625" s="304" t="s">
        <v>17758</v>
      </c>
      <c r="N2625" s="62" t="s">
        <v>9792</v>
      </c>
      <c r="O2625" s="63" t="s">
        <v>6891</v>
      </c>
    </row>
    <row r="2626" spans="12:15" ht="14.5" x14ac:dyDescent="0.35">
      <c r="L2626" s="61" t="s">
        <v>3672</v>
      </c>
      <c r="M2626" s="304" t="s">
        <v>17759</v>
      </c>
      <c r="N2626" s="62" t="s">
        <v>9740</v>
      </c>
      <c r="O2626" s="63" t="s">
        <v>6628</v>
      </c>
    </row>
    <row r="2627" spans="12:15" ht="14.5" x14ac:dyDescent="0.35">
      <c r="L2627" s="61" t="s">
        <v>3673</v>
      </c>
      <c r="M2627" s="304" t="s">
        <v>17760</v>
      </c>
      <c r="N2627" s="62" t="s">
        <v>9793</v>
      </c>
      <c r="O2627" s="63" t="s">
        <v>10602</v>
      </c>
    </row>
    <row r="2628" spans="12:15" ht="14.5" x14ac:dyDescent="0.35">
      <c r="L2628" s="61" t="s">
        <v>3673</v>
      </c>
      <c r="M2628" s="304" t="s">
        <v>17761</v>
      </c>
      <c r="N2628" s="62" t="s">
        <v>9778</v>
      </c>
      <c r="O2628" s="63" t="s">
        <v>10606</v>
      </c>
    </row>
    <row r="2629" spans="12:15" ht="14.5" x14ac:dyDescent="0.35">
      <c r="L2629" s="61" t="s">
        <v>3673</v>
      </c>
      <c r="M2629" s="304" t="s">
        <v>17762</v>
      </c>
      <c r="N2629" s="62" t="s">
        <v>9797</v>
      </c>
      <c r="O2629" s="63" t="s">
        <v>10614</v>
      </c>
    </row>
    <row r="2630" spans="12:15" ht="14.5" x14ac:dyDescent="0.35">
      <c r="L2630" s="61" t="s">
        <v>3673</v>
      </c>
      <c r="M2630" s="304" t="s">
        <v>17763</v>
      </c>
      <c r="N2630" s="62" t="s">
        <v>9741</v>
      </c>
      <c r="O2630" s="63" t="s">
        <v>6648</v>
      </c>
    </row>
    <row r="2631" spans="12:15" ht="14.5" x14ac:dyDescent="0.35">
      <c r="L2631" s="61" t="s">
        <v>3673</v>
      </c>
      <c r="M2631" s="304" t="s">
        <v>17764</v>
      </c>
      <c r="N2631" s="62" t="s">
        <v>9787</v>
      </c>
      <c r="O2631" s="63" t="s">
        <v>6658</v>
      </c>
    </row>
    <row r="2632" spans="12:15" ht="14.5" x14ac:dyDescent="0.35">
      <c r="L2632" s="61" t="s">
        <v>3674</v>
      </c>
      <c r="M2632" s="304" t="s">
        <v>17765</v>
      </c>
      <c r="N2632" s="62" t="s">
        <v>9787</v>
      </c>
      <c r="O2632" s="63" t="s">
        <v>6659</v>
      </c>
    </row>
    <row r="2633" spans="12:15" ht="14.5" x14ac:dyDescent="0.35">
      <c r="L2633" s="61" t="s">
        <v>3675</v>
      </c>
      <c r="M2633" s="304" t="s">
        <v>17766</v>
      </c>
      <c r="N2633" s="62" t="s">
        <v>9740</v>
      </c>
      <c r="O2633" s="63" t="s">
        <v>6630</v>
      </c>
    </row>
    <row r="2634" spans="12:15" ht="14.5" x14ac:dyDescent="0.35">
      <c r="L2634" s="61" t="s">
        <v>3676</v>
      </c>
      <c r="M2634" s="304" t="s">
        <v>17767</v>
      </c>
      <c r="N2634" s="62" t="s">
        <v>9740</v>
      </c>
      <c r="O2634" s="63" t="s">
        <v>6631</v>
      </c>
    </row>
    <row r="2635" spans="12:15" ht="14.5" x14ac:dyDescent="0.35">
      <c r="L2635" s="61" t="s">
        <v>3677</v>
      </c>
      <c r="M2635" s="304" t="s">
        <v>17768</v>
      </c>
      <c r="N2635" s="62" t="s">
        <v>9778</v>
      </c>
      <c r="O2635" s="63" t="s">
        <v>10608</v>
      </c>
    </row>
    <row r="2636" spans="12:15" ht="14.5" x14ac:dyDescent="0.35">
      <c r="L2636" s="61" t="s">
        <v>3677</v>
      </c>
      <c r="M2636" s="304" t="s">
        <v>17769</v>
      </c>
      <c r="N2636" s="62" t="s">
        <v>9741</v>
      </c>
      <c r="O2636" s="63" t="s">
        <v>6649</v>
      </c>
    </row>
    <row r="2637" spans="12:15" ht="14.5" x14ac:dyDescent="0.35">
      <c r="L2637" s="61" t="s">
        <v>3678</v>
      </c>
      <c r="M2637" s="304" t="s">
        <v>17770</v>
      </c>
      <c r="N2637" s="62" t="s">
        <v>9792</v>
      </c>
      <c r="O2637" s="63" t="s">
        <v>6892</v>
      </c>
    </row>
    <row r="2638" spans="12:15" ht="14.5" x14ac:dyDescent="0.35">
      <c r="L2638" s="61" t="s">
        <v>11200</v>
      </c>
      <c r="M2638" s="304" t="s">
        <v>17771</v>
      </c>
      <c r="N2638" s="62" t="s">
        <v>9792</v>
      </c>
      <c r="O2638" s="63" t="s">
        <v>6893</v>
      </c>
    </row>
    <row r="2639" spans="12:15" ht="14.5" x14ac:dyDescent="0.35">
      <c r="L2639" s="61" t="s">
        <v>11201</v>
      </c>
      <c r="M2639" s="304" t="s">
        <v>17772</v>
      </c>
      <c r="N2639" s="62" t="s">
        <v>9787</v>
      </c>
      <c r="O2639" s="63" t="s">
        <v>6660</v>
      </c>
    </row>
    <row r="2640" spans="12:15" ht="14.5" x14ac:dyDescent="0.35">
      <c r="L2640" s="61" t="s">
        <v>11202</v>
      </c>
      <c r="M2640" s="304" t="s">
        <v>17773</v>
      </c>
      <c r="N2640" s="62" t="s">
        <v>9790</v>
      </c>
      <c r="O2640" s="63" t="s">
        <v>6648</v>
      </c>
    </row>
    <row r="2641" spans="12:15" ht="14.5" x14ac:dyDescent="0.35">
      <c r="L2641" s="61" t="s">
        <v>11203</v>
      </c>
      <c r="M2641" s="304" t="s">
        <v>17774</v>
      </c>
      <c r="N2641" s="62" t="s">
        <v>9773</v>
      </c>
      <c r="O2641" s="63" t="s">
        <v>6636</v>
      </c>
    </row>
    <row r="2642" spans="12:15" ht="14.5" x14ac:dyDescent="0.35">
      <c r="L2642" s="61" t="s">
        <v>11204</v>
      </c>
      <c r="M2642" s="304" t="s">
        <v>17775</v>
      </c>
      <c r="N2642" s="62" t="s">
        <v>9778</v>
      </c>
      <c r="O2642" s="63" t="s">
        <v>10605</v>
      </c>
    </row>
    <row r="2643" spans="12:15" ht="14.5" x14ac:dyDescent="0.35">
      <c r="L2643" s="61" t="s">
        <v>11205</v>
      </c>
      <c r="M2643" s="304" t="s">
        <v>17776</v>
      </c>
      <c r="N2643" s="62" t="s">
        <v>9782</v>
      </c>
      <c r="O2643" s="63" t="s">
        <v>6669</v>
      </c>
    </row>
    <row r="2644" spans="12:15" ht="14.5" x14ac:dyDescent="0.35">
      <c r="L2644" s="61" t="s">
        <v>11206</v>
      </c>
      <c r="M2644" s="304" t="s">
        <v>17777</v>
      </c>
      <c r="N2644" s="62" t="s">
        <v>9748</v>
      </c>
      <c r="O2644" s="63" t="s">
        <v>6688</v>
      </c>
    </row>
    <row r="2645" spans="12:15" ht="14.5" x14ac:dyDescent="0.35">
      <c r="L2645" s="61" t="s">
        <v>11207</v>
      </c>
      <c r="M2645" s="304" t="s">
        <v>17778</v>
      </c>
      <c r="N2645" s="62" t="s">
        <v>9770</v>
      </c>
      <c r="O2645" s="63" t="s">
        <v>6676</v>
      </c>
    </row>
    <row r="2646" spans="12:15" ht="14.5" x14ac:dyDescent="0.35">
      <c r="L2646" s="61" t="s">
        <v>11208</v>
      </c>
      <c r="M2646" s="304" t="s">
        <v>17779</v>
      </c>
      <c r="N2646" s="62" t="s">
        <v>9793</v>
      </c>
      <c r="O2646" s="63" t="s">
        <v>10603</v>
      </c>
    </row>
    <row r="2647" spans="12:15" ht="14.5" x14ac:dyDescent="0.35">
      <c r="L2647" s="61" t="s">
        <v>11209</v>
      </c>
      <c r="M2647" s="304" t="s">
        <v>17780</v>
      </c>
      <c r="N2647" s="62" t="s">
        <v>9740</v>
      </c>
      <c r="O2647" s="63" t="s">
        <v>6632</v>
      </c>
    </row>
    <row r="2648" spans="12:15" ht="14.5" x14ac:dyDescent="0.35">
      <c r="L2648" s="61" t="s">
        <v>11210</v>
      </c>
      <c r="M2648" s="304" t="s">
        <v>17781</v>
      </c>
      <c r="N2648" s="62" t="s">
        <v>9740</v>
      </c>
      <c r="O2648" s="63" t="s">
        <v>6633</v>
      </c>
    </row>
    <row r="2649" spans="12:15" ht="14.5" x14ac:dyDescent="0.35">
      <c r="L2649" s="61" t="s">
        <v>11211</v>
      </c>
      <c r="M2649" s="304" t="s">
        <v>17782</v>
      </c>
      <c r="N2649" s="62" t="s">
        <v>9738</v>
      </c>
      <c r="O2649" s="63" t="s">
        <v>10591</v>
      </c>
    </row>
    <row r="2650" spans="12:15" ht="14.5" x14ac:dyDescent="0.35">
      <c r="L2650" s="61" t="s">
        <v>11211</v>
      </c>
      <c r="M2650" s="304" t="s">
        <v>17783</v>
      </c>
      <c r="N2650" s="62" t="s">
        <v>9740</v>
      </c>
      <c r="O2650" s="63" t="s">
        <v>6634</v>
      </c>
    </row>
    <row r="2651" spans="12:15" ht="14.5" x14ac:dyDescent="0.35">
      <c r="L2651" s="61" t="s">
        <v>3690</v>
      </c>
      <c r="M2651" s="304" t="s">
        <v>17784</v>
      </c>
      <c r="N2651" s="62" t="s">
        <v>9778</v>
      </c>
      <c r="O2651" s="63" t="s">
        <v>10610</v>
      </c>
    </row>
    <row r="2652" spans="12:15" ht="14.5" x14ac:dyDescent="0.35">
      <c r="L2652" s="61" t="s">
        <v>3691</v>
      </c>
      <c r="M2652" s="304" t="s">
        <v>17785</v>
      </c>
      <c r="N2652" s="62" t="s">
        <v>9787</v>
      </c>
      <c r="O2652" s="63" t="s">
        <v>6661</v>
      </c>
    </row>
    <row r="2653" spans="12:15" ht="14.5" x14ac:dyDescent="0.35">
      <c r="L2653" s="61" t="s">
        <v>3692</v>
      </c>
      <c r="M2653" s="304" t="s">
        <v>17786</v>
      </c>
      <c r="N2653" s="62" t="s">
        <v>9745</v>
      </c>
      <c r="O2653" s="63" t="s">
        <v>6649</v>
      </c>
    </row>
    <row r="2654" spans="12:15" ht="14.5" x14ac:dyDescent="0.35">
      <c r="L2654" s="61" t="s">
        <v>3693</v>
      </c>
      <c r="M2654" s="304" t="s">
        <v>17787</v>
      </c>
      <c r="N2654" s="62" t="s">
        <v>9745</v>
      </c>
      <c r="O2654" s="63" t="s">
        <v>6651</v>
      </c>
    </row>
    <row r="2655" spans="12:15" ht="14.5" x14ac:dyDescent="0.35">
      <c r="L2655" s="61" t="s">
        <v>3694</v>
      </c>
      <c r="M2655" s="304" t="s">
        <v>17788</v>
      </c>
      <c r="N2655" s="62" t="s">
        <v>9779</v>
      </c>
      <c r="O2655" s="63" t="s">
        <v>6637</v>
      </c>
    </row>
    <row r="2656" spans="12:15" ht="14.5" x14ac:dyDescent="0.35">
      <c r="L2656" s="61" t="s">
        <v>3695</v>
      </c>
      <c r="M2656" s="304" t="s">
        <v>17789</v>
      </c>
      <c r="N2656" s="62" t="s">
        <v>9781</v>
      </c>
      <c r="O2656" s="63" t="s">
        <v>6631</v>
      </c>
    </row>
    <row r="2657" spans="12:15" ht="14.5" x14ac:dyDescent="0.35">
      <c r="L2657" s="61" t="s">
        <v>3696</v>
      </c>
      <c r="M2657" s="304" t="s">
        <v>17790</v>
      </c>
      <c r="N2657" s="62" t="s">
        <v>9774</v>
      </c>
      <c r="O2657" s="63" t="s">
        <v>6678</v>
      </c>
    </row>
    <row r="2658" spans="12:15" ht="14.5" x14ac:dyDescent="0.35">
      <c r="L2658" s="61" t="s">
        <v>3697</v>
      </c>
      <c r="M2658" s="304" t="s">
        <v>17791</v>
      </c>
      <c r="N2658" s="62" t="s">
        <v>9799</v>
      </c>
      <c r="O2658" s="63" t="s">
        <v>6648</v>
      </c>
    </row>
    <row r="2659" spans="12:15" ht="14.5" x14ac:dyDescent="0.35">
      <c r="L2659" s="61" t="s">
        <v>3698</v>
      </c>
      <c r="M2659" s="304" t="s">
        <v>17792</v>
      </c>
      <c r="N2659" s="62" t="s">
        <v>9774</v>
      </c>
      <c r="O2659" s="63" t="s">
        <v>6679</v>
      </c>
    </row>
    <row r="2660" spans="12:15" ht="14.5" x14ac:dyDescent="0.35">
      <c r="L2660" s="61" t="s">
        <v>3699</v>
      </c>
      <c r="M2660" s="304" t="s">
        <v>17793</v>
      </c>
      <c r="N2660" s="62" t="s">
        <v>9799</v>
      </c>
      <c r="O2660" s="63" t="s">
        <v>6649</v>
      </c>
    </row>
    <row r="2661" spans="12:15" ht="14.5" x14ac:dyDescent="0.35">
      <c r="L2661" s="61" t="s">
        <v>3700</v>
      </c>
      <c r="M2661" s="304" t="s">
        <v>17794</v>
      </c>
      <c r="N2661" s="62" t="s">
        <v>9779</v>
      </c>
      <c r="O2661" s="63" t="s">
        <v>6638</v>
      </c>
    </row>
    <row r="2662" spans="12:15" ht="14.5" x14ac:dyDescent="0.35">
      <c r="L2662" s="61" t="s">
        <v>3701</v>
      </c>
      <c r="M2662" s="304" t="s">
        <v>17795</v>
      </c>
      <c r="N2662" s="62" t="s">
        <v>9792</v>
      </c>
      <c r="O2662" s="63" t="s">
        <v>6894</v>
      </c>
    </row>
    <row r="2663" spans="12:15" ht="14.5" x14ac:dyDescent="0.35">
      <c r="L2663" s="61" t="s">
        <v>3702</v>
      </c>
      <c r="M2663" s="304" t="s">
        <v>17796</v>
      </c>
      <c r="N2663" s="62" t="s">
        <v>9746</v>
      </c>
      <c r="O2663" s="63" t="s">
        <v>249</v>
      </c>
    </row>
    <row r="2664" spans="12:15" ht="14.5" x14ac:dyDescent="0.35">
      <c r="L2664" s="61" t="s">
        <v>6422</v>
      </c>
      <c r="M2664" s="304" t="s">
        <v>17797</v>
      </c>
      <c r="N2664" s="62" t="s">
        <v>9779</v>
      </c>
      <c r="O2664" s="63" t="s">
        <v>6639</v>
      </c>
    </row>
    <row r="2665" spans="12:15" ht="14.5" x14ac:dyDescent="0.35">
      <c r="L2665" s="61" t="s">
        <v>9411</v>
      </c>
      <c r="M2665" s="304" t="s">
        <v>17798</v>
      </c>
      <c r="N2665" s="62" t="s">
        <v>9770</v>
      </c>
      <c r="O2665" s="63" t="s">
        <v>6678</v>
      </c>
    </row>
    <row r="2666" spans="12:15" ht="14.5" x14ac:dyDescent="0.35">
      <c r="L2666" s="61" t="s">
        <v>9412</v>
      </c>
      <c r="M2666" s="304" t="s">
        <v>17799</v>
      </c>
      <c r="N2666" s="62" t="s">
        <v>9779</v>
      </c>
      <c r="O2666" s="63" t="s">
        <v>6640</v>
      </c>
    </row>
    <row r="2667" spans="12:15" ht="14.5" x14ac:dyDescent="0.35">
      <c r="L2667" s="61" t="s">
        <v>9412</v>
      </c>
      <c r="M2667" s="304" t="s">
        <v>17800</v>
      </c>
      <c r="N2667" s="62" t="s">
        <v>9748</v>
      </c>
      <c r="O2667" s="63" t="s">
        <v>6689</v>
      </c>
    </row>
    <row r="2668" spans="12:15" ht="14.5" x14ac:dyDescent="0.35">
      <c r="L2668" s="61" t="s">
        <v>9412</v>
      </c>
      <c r="M2668" s="304" t="s">
        <v>17801</v>
      </c>
      <c r="N2668" s="62" t="s">
        <v>9772</v>
      </c>
      <c r="O2668" s="63" t="s">
        <v>3945</v>
      </c>
    </row>
    <row r="2669" spans="12:15" ht="14.5" x14ac:dyDescent="0.35">
      <c r="L2669" s="61" t="s">
        <v>9413</v>
      </c>
      <c r="M2669" s="304" t="s">
        <v>17802</v>
      </c>
      <c r="N2669" s="62" t="s">
        <v>9786</v>
      </c>
      <c r="O2669" s="63" t="s">
        <v>6646</v>
      </c>
    </row>
    <row r="2670" spans="12:15" ht="14.5" x14ac:dyDescent="0.35">
      <c r="L2670" s="61" t="s">
        <v>9414</v>
      </c>
      <c r="M2670" s="304" t="s">
        <v>17803</v>
      </c>
      <c r="N2670" s="62" t="s">
        <v>9782</v>
      </c>
      <c r="O2670" s="63" t="s">
        <v>6672</v>
      </c>
    </row>
    <row r="2671" spans="12:15" ht="14.5" x14ac:dyDescent="0.35">
      <c r="L2671" s="61" t="s">
        <v>9415</v>
      </c>
      <c r="M2671" s="304" t="s">
        <v>17804</v>
      </c>
      <c r="N2671" s="62" t="s">
        <v>9780</v>
      </c>
      <c r="O2671" s="63" t="s">
        <v>6686</v>
      </c>
    </row>
    <row r="2672" spans="12:15" ht="14.5" x14ac:dyDescent="0.35">
      <c r="L2672" s="61" t="s">
        <v>9415</v>
      </c>
      <c r="M2672" s="304" t="s">
        <v>17805</v>
      </c>
      <c r="N2672" s="62" t="s">
        <v>9772</v>
      </c>
      <c r="O2672" s="63" t="s">
        <v>3946</v>
      </c>
    </row>
    <row r="2673" spans="12:15" ht="14.5" x14ac:dyDescent="0.35">
      <c r="L2673" s="61" t="s">
        <v>9416</v>
      </c>
      <c r="M2673" s="304" t="s">
        <v>17806</v>
      </c>
      <c r="N2673" s="62" t="s">
        <v>9771</v>
      </c>
      <c r="O2673" s="63" t="s">
        <v>6652</v>
      </c>
    </row>
    <row r="2674" spans="12:15" ht="14.5" x14ac:dyDescent="0.35">
      <c r="L2674" s="61" t="s">
        <v>9416</v>
      </c>
      <c r="M2674" s="304" t="s">
        <v>17807</v>
      </c>
      <c r="N2674" s="62" t="s">
        <v>9739</v>
      </c>
      <c r="O2674" s="63" t="s">
        <v>6658</v>
      </c>
    </row>
    <row r="2675" spans="12:15" ht="14.5" x14ac:dyDescent="0.35">
      <c r="L2675" s="61" t="s">
        <v>9416</v>
      </c>
      <c r="M2675" s="304" t="s">
        <v>17808</v>
      </c>
      <c r="N2675" s="62" t="s">
        <v>4356</v>
      </c>
      <c r="O2675" s="63" t="s">
        <v>6666</v>
      </c>
    </row>
    <row r="2676" spans="12:15" ht="14.5" x14ac:dyDescent="0.35">
      <c r="L2676" s="61" t="s">
        <v>9416</v>
      </c>
      <c r="M2676" s="304" t="s">
        <v>17809</v>
      </c>
      <c r="N2676" s="62" t="s">
        <v>9947</v>
      </c>
      <c r="O2676" s="63" t="s">
        <v>6669</v>
      </c>
    </row>
    <row r="2677" spans="12:15" ht="14.5" x14ac:dyDescent="0.35">
      <c r="L2677" s="61" t="s">
        <v>9416</v>
      </c>
      <c r="M2677" s="304" t="s">
        <v>17810</v>
      </c>
      <c r="N2677" s="62" t="s">
        <v>9791</v>
      </c>
      <c r="O2677" s="63" t="s">
        <v>6676</v>
      </c>
    </row>
    <row r="2678" spans="12:15" ht="14.5" x14ac:dyDescent="0.35">
      <c r="L2678" s="61" t="s">
        <v>9416</v>
      </c>
      <c r="M2678" s="304" t="s">
        <v>17811</v>
      </c>
      <c r="N2678" s="62" t="s">
        <v>9763</v>
      </c>
      <c r="O2678" s="63" t="s">
        <v>6685</v>
      </c>
    </row>
    <row r="2679" spans="12:15" ht="14.5" x14ac:dyDescent="0.35">
      <c r="L2679" s="61" t="s">
        <v>9416</v>
      </c>
      <c r="M2679" s="304" t="s">
        <v>17812</v>
      </c>
      <c r="N2679" s="62" t="s">
        <v>9796</v>
      </c>
      <c r="O2679" s="63" t="s">
        <v>6689</v>
      </c>
    </row>
    <row r="2680" spans="12:15" ht="14.5" x14ac:dyDescent="0.35">
      <c r="L2680" s="61" t="s">
        <v>9416</v>
      </c>
      <c r="M2680" s="304" t="s">
        <v>17813</v>
      </c>
      <c r="N2680" s="62" t="s">
        <v>9748</v>
      </c>
      <c r="O2680" s="63" t="s">
        <v>6690</v>
      </c>
    </row>
    <row r="2681" spans="12:15" ht="14.5" x14ac:dyDescent="0.35">
      <c r="L2681" s="61" t="s">
        <v>9416</v>
      </c>
      <c r="M2681" s="304" t="s">
        <v>17814</v>
      </c>
      <c r="N2681" s="62" t="s">
        <v>9764</v>
      </c>
      <c r="O2681" s="63" t="s">
        <v>6690</v>
      </c>
    </row>
    <row r="2682" spans="12:15" ht="14.5" x14ac:dyDescent="0.35">
      <c r="L2682" s="61" t="s">
        <v>9416</v>
      </c>
      <c r="M2682" s="304" t="s">
        <v>17815</v>
      </c>
      <c r="N2682" s="62" t="s">
        <v>9772</v>
      </c>
      <c r="O2682" s="63" t="s">
        <v>517</v>
      </c>
    </row>
    <row r="2683" spans="12:15" ht="14.5" x14ac:dyDescent="0.35">
      <c r="L2683" s="61" t="s">
        <v>9416</v>
      </c>
      <c r="M2683" s="304" t="s">
        <v>17816</v>
      </c>
      <c r="N2683" s="62" t="s">
        <v>9765</v>
      </c>
      <c r="O2683" s="63" t="s">
        <v>522</v>
      </c>
    </row>
    <row r="2684" spans="12:15" ht="14.5" x14ac:dyDescent="0.35">
      <c r="L2684" s="61" t="s">
        <v>9417</v>
      </c>
      <c r="M2684" s="304" t="s">
        <v>17817</v>
      </c>
      <c r="N2684" s="62" t="s">
        <v>9774</v>
      </c>
      <c r="O2684" s="63" t="s">
        <v>6680</v>
      </c>
    </row>
    <row r="2685" spans="12:15" ht="14.5" x14ac:dyDescent="0.35">
      <c r="L2685" s="61" t="s">
        <v>9418</v>
      </c>
      <c r="M2685" s="304" t="s">
        <v>17818</v>
      </c>
      <c r="N2685" s="62" t="s">
        <v>9746</v>
      </c>
      <c r="O2685" s="63" t="s">
        <v>250</v>
      </c>
    </row>
    <row r="2686" spans="12:15" ht="14.5" x14ac:dyDescent="0.35">
      <c r="L2686" s="61" t="s">
        <v>9419</v>
      </c>
      <c r="M2686" s="304" t="s">
        <v>17819</v>
      </c>
      <c r="N2686" s="62" t="s">
        <v>9792</v>
      </c>
      <c r="O2686" s="63" t="s">
        <v>6895</v>
      </c>
    </row>
    <row r="2687" spans="12:15" ht="14.5" x14ac:dyDescent="0.35">
      <c r="L2687" s="61" t="s">
        <v>9420</v>
      </c>
      <c r="M2687" s="304" t="s">
        <v>17820</v>
      </c>
      <c r="N2687" s="62" t="s">
        <v>9739</v>
      </c>
      <c r="O2687" s="63" t="s">
        <v>6659</v>
      </c>
    </row>
    <row r="2688" spans="12:15" ht="14.5" x14ac:dyDescent="0.35">
      <c r="L2688" s="61" t="s">
        <v>9421</v>
      </c>
      <c r="M2688" s="304" t="s">
        <v>17821</v>
      </c>
      <c r="N2688" s="62" t="s">
        <v>9739</v>
      </c>
      <c r="O2688" s="63" t="s">
        <v>6660</v>
      </c>
    </row>
    <row r="2689" spans="12:15" ht="14.5" x14ac:dyDescent="0.35">
      <c r="L2689" s="61" t="s">
        <v>9422</v>
      </c>
      <c r="M2689" s="304" t="s">
        <v>17822</v>
      </c>
      <c r="N2689" s="62" t="s">
        <v>9741</v>
      </c>
      <c r="O2689" s="63" t="s">
        <v>6651</v>
      </c>
    </row>
    <row r="2690" spans="12:15" ht="14.5" x14ac:dyDescent="0.35">
      <c r="L2690" s="61" t="s">
        <v>9422</v>
      </c>
      <c r="M2690" s="304" t="s">
        <v>17823</v>
      </c>
      <c r="N2690" s="62" t="s">
        <v>9764</v>
      </c>
      <c r="O2690" s="63" t="s">
        <v>6691</v>
      </c>
    </row>
    <row r="2691" spans="12:15" ht="14.5" x14ac:dyDescent="0.35">
      <c r="L2691" s="61" t="s">
        <v>9423</v>
      </c>
      <c r="M2691" s="304" t="s">
        <v>17824</v>
      </c>
      <c r="N2691" s="62" t="s">
        <v>9745</v>
      </c>
      <c r="O2691" s="63" t="s">
        <v>6653</v>
      </c>
    </row>
    <row r="2692" spans="12:15" ht="14.5" x14ac:dyDescent="0.35">
      <c r="L2692" s="61" t="s">
        <v>9423</v>
      </c>
      <c r="M2692" s="304" t="s">
        <v>17825</v>
      </c>
      <c r="N2692" s="62" t="s">
        <v>9783</v>
      </c>
      <c r="O2692" s="63" t="s">
        <v>6661</v>
      </c>
    </row>
    <row r="2693" spans="12:15" ht="14.5" x14ac:dyDescent="0.35">
      <c r="L2693" s="61" t="s">
        <v>9423</v>
      </c>
      <c r="M2693" s="304" t="s">
        <v>17826</v>
      </c>
      <c r="N2693" s="62" t="s">
        <v>9746</v>
      </c>
      <c r="O2693" s="63" t="s">
        <v>251</v>
      </c>
    </row>
    <row r="2694" spans="12:15" ht="14.5" x14ac:dyDescent="0.35">
      <c r="L2694" s="61" t="s">
        <v>9424</v>
      </c>
      <c r="M2694" s="304" t="s">
        <v>17827</v>
      </c>
      <c r="N2694" s="62" t="s">
        <v>9779</v>
      </c>
      <c r="O2694" s="63" t="s">
        <v>6641</v>
      </c>
    </row>
    <row r="2695" spans="12:15" ht="14.5" x14ac:dyDescent="0.35">
      <c r="L2695" s="61" t="s">
        <v>9424</v>
      </c>
      <c r="M2695" s="304" t="s">
        <v>17828</v>
      </c>
      <c r="N2695" s="62" t="s">
        <v>9782</v>
      </c>
      <c r="O2695" s="63" t="s">
        <v>6674</v>
      </c>
    </row>
    <row r="2696" spans="12:15" ht="14.5" x14ac:dyDescent="0.35">
      <c r="L2696" s="61" t="s">
        <v>7501</v>
      </c>
      <c r="M2696" s="304" t="s">
        <v>17829</v>
      </c>
      <c r="N2696" s="62" t="s">
        <v>9791</v>
      </c>
      <c r="O2696" s="63" t="s">
        <v>6678</v>
      </c>
    </row>
    <row r="2697" spans="12:15" ht="14.5" x14ac:dyDescent="0.35">
      <c r="L2697" s="61" t="s">
        <v>7502</v>
      </c>
      <c r="M2697" s="304" t="s">
        <v>17830</v>
      </c>
      <c r="N2697" s="62" t="s">
        <v>9783</v>
      </c>
      <c r="O2697" s="63" t="s">
        <v>6663</v>
      </c>
    </row>
    <row r="2698" spans="12:15" ht="14.5" x14ac:dyDescent="0.35">
      <c r="L2698" s="61" t="s">
        <v>7503</v>
      </c>
      <c r="M2698" s="304" t="s">
        <v>17831</v>
      </c>
      <c r="N2698" s="62" t="s">
        <v>9793</v>
      </c>
      <c r="O2698" s="63" t="s">
        <v>10604</v>
      </c>
    </row>
    <row r="2699" spans="12:15" ht="14.5" x14ac:dyDescent="0.35">
      <c r="L2699" s="61" t="s">
        <v>7503</v>
      </c>
      <c r="M2699" s="304" t="s">
        <v>17832</v>
      </c>
      <c r="N2699" s="62" t="s">
        <v>9739</v>
      </c>
      <c r="O2699" s="63" t="s">
        <v>6661</v>
      </c>
    </row>
    <row r="2700" spans="12:15" ht="14.5" x14ac:dyDescent="0.35">
      <c r="L2700" s="61" t="s">
        <v>7503</v>
      </c>
      <c r="M2700" s="304" t="s">
        <v>17833</v>
      </c>
      <c r="N2700" s="62" t="s">
        <v>9791</v>
      </c>
      <c r="O2700" s="63" t="s">
        <v>6679</v>
      </c>
    </row>
    <row r="2701" spans="12:15" ht="14.5" x14ac:dyDescent="0.35">
      <c r="L2701" s="61" t="s">
        <v>7504</v>
      </c>
      <c r="M2701" s="304" t="s">
        <v>17834</v>
      </c>
      <c r="N2701" s="62" t="s">
        <v>9774</v>
      </c>
      <c r="O2701" s="63" t="s">
        <v>6681</v>
      </c>
    </row>
    <row r="2702" spans="12:15" ht="14.5" x14ac:dyDescent="0.35">
      <c r="L2702" s="61" t="s">
        <v>7504</v>
      </c>
      <c r="M2702" s="304" t="s">
        <v>17835</v>
      </c>
      <c r="N2702" s="62" t="s">
        <v>9764</v>
      </c>
      <c r="O2702" s="63" t="s">
        <v>3933</v>
      </c>
    </row>
    <row r="2703" spans="12:15" ht="14.5" x14ac:dyDescent="0.35">
      <c r="L2703" s="61" t="s">
        <v>7505</v>
      </c>
      <c r="M2703" s="304" t="s">
        <v>17836</v>
      </c>
      <c r="N2703" s="62" t="s">
        <v>9792</v>
      </c>
      <c r="O2703" s="63" t="s">
        <v>6896</v>
      </c>
    </row>
    <row r="2704" spans="12:15" ht="14.5" x14ac:dyDescent="0.35">
      <c r="L2704" s="61" t="s">
        <v>7506</v>
      </c>
      <c r="M2704" s="304" t="s">
        <v>17837</v>
      </c>
      <c r="N2704" s="62" t="s">
        <v>9790</v>
      </c>
      <c r="O2704" s="63" t="s">
        <v>6649</v>
      </c>
    </row>
    <row r="2705" spans="12:15" ht="14.5" x14ac:dyDescent="0.35">
      <c r="L2705" s="61" t="s">
        <v>7506</v>
      </c>
      <c r="M2705" s="304" t="s">
        <v>17838</v>
      </c>
      <c r="N2705" s="62" t="s">
        <v>9772</v>
      </c>
      <c r="O2705" s="63" t="s">
        <v>518</v>
      </c>
    </row>
    <row r="2706" spans="12:15" ht="14.5" x14ac:dyDescent="0.35">
      <c r="L2706" s="61" t="s">
        <v>7507</v>
      </c>
      <c r="M2706" s="304" t="s">
        <v>17839</v>
      </c>
      <c r="N2706" s="62" t="s">
        <v>9771</v>
      </c>
      <c r="O2706" s="63" t="s">
        <v>6657</v>
      </c>
    </row>
    <row r="2707" spans="12:15" ht="14.5" x14ac:dyDescent="0.35">
      <c r="L2707" s="61" t="s">
        <v>7508</v>
      </c>
      <c r="M2707" s="304" t="s">
        <v>17840</v>
      </c>
      <c r="N2707" s="62" t="s">
        <v>9739</v>
      </c>
      <c r="O2707" s="63" t="s">
        <v>6663</v>
      </c>
    </row>
    <row r="2708" spans="12:15" ht="14.5" x14ac:dyDescent="0.35">
      <c r="L2708" s="61" t="s">
        <v>7509</v>
      </c>
      <c r="M2708" s="304" t="s">
        <v>17841</v>
      </c>
      <c r="N2708" s="62" t="s">
        <v>9740</v>
      </c>
      <c r="O2708" s="63" t="s">
        <v>6636</v>
      </c>
    </row>
    <row r="2709" spans="12:15" ht="14.5" x14ac:dyDescent="0.35">
      <c r="L2709" s="61" t="s">
        <v>7510</v>
      </c>
      <c r="M2709" s="304" t="s">
        <v>17842</v>
      </c>
      <c r="N2709" s="62" t="s">
        <v>9799</v>
      </c>
      <c r="O2709" s="63" t="s">
        <v>6651</v>
      </c>
    </row>
    <row r="2710" spans="12:15" ht="14.5" x14ac:dyDescent="0.35">
      <c r="L2710" s="61" t="s">
        <v>7511</v>
      </c>
      <c r="M2710" s="304" t="s">
        <v>17843</v>
      </c>
      <c r="N2710" s="62" t="s">
        <v>9764</v>
      </c>
      <c r="O2710" s="63" t="s">
        <v>3934</v>
      </c>
    </row>
    <row r="2711" spans="12:15" ht="14.5" x14ac:dyDescent="0.35">
      <c r="L2711" s="61" t="s">
        <v>7512</v>
      </c>
      <c r="M2711" s="304" t="s">
        <v>17844</v>
      </c>
      <c r="N2711" s="62" t="s">
        <v>9799</v>
      </c>
      <c r="O2711" s="63" t="s">
        <v>6653</v>
      </c>
    </row>
    <row r="2712" spans="12:15" ht="14.5" x14ac:dyDescent="0.35">
      <c r="L2712" s="61" t="s">
        <v>7513</v>
      </c>
      <c r="M2712" s="304" t="s">
        <v>17845</v>
      </c>
      <c r="N2712" s="62" t="s">
        <v>9736</v>
      </c>
      <c r="O2712" s="63" t="s">
        <v>6653</v>
      </c>
    </row>
    <row r="2713" spans="12:15" ht="14.5" x14ac:dyDescent="0.35">
      <c r="L2713" s="61" t="s">
        <v>7513</v>
      </c>
      <c r="M2713" s="304" t="s">
        <v>17846</v>
      </c>
      <c r="N2713" s="62" t="s">
        <v>9947</v>
      </c>
      <c r="O2713" s="63" t="s">
        <v>6672</v>
      </c>
    </row>
    <row r="2714" spans="12:15" ht="14.5" x14ac:dyDescent="0.35">
      <c r="L2714" s="61" t="s">
        <v>7513</v>
      </c>
      <c r="M2714" s="304" t="s">
        <v>17847</v>
      </c>
      <c r="N2714" s="62" t="s">
        <v>9782</v>
      </c>
      <c r="O2714" s="63" t="s">
        <v>6675</v>
      </c>
    </row>
    <row r="2715" spans="12:15" ht="14.5" x14ac:dyDescent="0.35">
      <c r="L2715" s="61" t="s">
        <v>7513</v>
      </c>
      <c r="M2715" s="304" t="s">
        <v>17848</v>
      </c>
      <c r="N2715" s="62" t="s">
        <v>9791</v>
      </c>
      <c r="O2715" s="63" t="s">
        <v>6680</v>
      </c>
    </row>
    <row r="2716" spans="12:15" ht="14.5" x14ac:dyDescent="0.35">
      <c r="L2716" s="61" t="s">
        <v>7513</v>
      </c>
      <c r="M2716" s="304" t="s">
        <v>17849</v>
      </c>
      <c r="N2716" s="62" t="s">
        <v>9763</v>
      </c>
      <c r="O2716" s="63" t="s">
        <v>6686</v>
      </c>
    </row>
    <row r="2717" spans="12:15" ht="14.5" x14ac:dyDescent="0.35">
      <c r="L2717" s="61" t="s">
        <v>7513</v>
      </c>
      <c r="M2717" s="304" t="s">
        <v>17850</v>
      </c>
      <c r="N2717" s="62" t="s">
        <v>9748</v>
      </c>
      <c r="O2717" s="63" t="s">
        <v>6691</v>
      </c>
    </row>
    <row r="2718" spans="12:15" ht="14.5" x14ac:dyDescent="0.35">
      <c r="L2718" s="61" t="s">
        <v>7513</v>
      </c>
      <c r="M2718" s="304" t="s">
        <v>17851</v>
      </c>
      <c r="N2718" s="62" t="s">
        <v>9772</v>
      </c>
      <c r="O2718" s="63" t="s">
        <v>520</v>
      </c>
    </row>
    <row r="2719" spans="12:15" ht="14.5" x14ac:dyDescent="0.35">
      <c r="L2719" s="61" t="s">
        <v>7513</v>
      </c>
      <c r="M2719" s="304" t="s">
        <v>17852</v>
      </c>
      <c r="N2719" s="62" t="s">
        <v>9765</v>
      </c>
      <c r="O2719" s="63" t="s">
        <v>523</v>
      </c>
    </row>
    <row r="2720" spans="12:15" ht="14.5" x14ac:dyDescent="0.35">
      <c r="L2720" s="61" t="s">
        <v>7513</v>
      </c>
      <c r="M2720" s="304" t="s">
        <v>17853</v>
      </c>
      <c r="N2720" s="62" t="s">
        <v>9792</v>
      </c>
      <c r="O2720" s="63" t="s">
        <v>6897</v>
      </c>
    </row>
    <row r="2721" spans="12:15" ht="14.5" x14ac:dyDescent="0.35">
      <c r="L2721" s="61" t="s">
        <v>7514</v>
      </c>
      <c r="M2721" s="304" t="s">
        <v>17854</v>
      </c>
      <c r="N2721" s="62" t="s">
        <v>9796</v>
      </c>
      <c r="O2721" s="63" t="s">
        <v>6690</v>
      </c>
    </row>
    <row r="2722" spans="12:15" ht="14.5" x14ac:dyDescent="0.35">
      <c r="L2722" s="61" t="s">
        <v>7515</v>
      </c>
      <c r="M2722" s="304" t="s">
        <v>17855</v>
      </c>
      <c r="N2722" s="62" t="s">
        <v>4356</v>
      </c>
      <c r="O2722" s="63" t="s">
        <v>6665</v>
      </c>
    </row>
    <row r="2723" spans="12:15" ht="14.5" x14ac:dyDescent="0.35">
      <c r="L2723" s="61" t="s">
        <v>7516</v>
      </c>
      <c r="M2723" s="304" t="s">
        <v>17856</v>
      </c>
      <c r="N2723" s="62" t="s">
        <v>9800</v>
      </c>
      <c r="O2723" s="63" t="s">
        <v>10600</v>
      </c>
    </row>
    <row r="2724" spans="12:15" ht="14.5" x14ac:dyDescent="0.35">
      <c r="L2724" s="61" t="s">
        <v>7516</v>
      </c>
      <c r="M2724" s="304" t="s">
        <v>17857</v>
      </c>
      <c r="N2724" s="62" t="s">
        <v>9781</v>
      </c>
      <c r="O2724" s="63" t="s">
        <v>6632</v>
      </c>
    </row>
    <row r="2725" spans="12:15" ht="14.5" x14ac:dyDescent="0.35">
      <c r="L2725" s="61" t="s">
        <v>7516</v>
      </c>
      <c r="M2725" s="304" t="s">
        <v>17858</v>
      </c>
      <c r="N2725" s="62" t="s">
        <v>9773</v>
      </c>
      <c r="O2725" s="63" t="s">
        <v>6637</v>
      </c>
    </row>
    <row r="2726" spans="12:15" ht="14.5" x14ac:dyDescent="0.35">
      <c r="L2726" s="61" t="s">
        <v>7516</v>
      </c>
      <c r="M2726" s="304" t="s">
        <v>17859</v>
      </c>
      <c r="N2726" s="62" t="s">
        <v>9774</v>
      </c>
      <c r="O2726" s="63" t="s">
        <v>6684</v>
      </c>
    </row>
    <row r="2727" spans="12:15" ht="14.5" x14ac:dyDescent="0.35">
      <c r="L2727" s="61" t="s">
        <v>7516</v>
      </c>
      <c r="M2727" s="304" t="s">
        <v>17860</v>
      </c>
      <c r="N2727" s="62" t="s">
        <v>9764</v>
      </c>
      <c r="O2727" s="63" t="s">
        <v>3935</v>
      </c>
    </row>
    <row r="2728" spans="12:15" ht="14.5" x14ac:dyDescent="0.35">
      <c r="L2728" s="61" t="s">
        <v>7517</v>
      </c>
      <c r="M2728" s="304" t="s">
        <v>17861</v>
      </c>
      <c r="N2728" s="62" t="s">
        <v>9784</v>
      </c>
      <c r="O2728" s="63" t="s">
        <v>10614</v>
      </c>
    </row>
    <row r="2729" spans="12:15" ht="14.5" x14ac:dyDescent="0.35">
      <c r="L2729" s="61" t="s">
        <v>7517</v>
      </c>
      <c r="M2729" s="304" t="s">
        <v>17862</v>
      </c>
      <c r="N2729" s="62" t="s">
        <v>9774</v>
      </c>
      <c r="O2729" s="63" t="s">
        <v>6685</v>
      </c>
    </row>
    <row r="2730" spans="12:15" ht="14.5" x14ac:dyDescent="0.35">
      <c r="L2730" s="61" t="s">
        <v>7517</v>
      </c>
      <c r="M2730" s="304" t="s">
        <v>17863</v>
      </c>
      <c r="N2730" s="62" t="s">
        <v>9764</v>
      </c>
      <c r="O2730" s="63" t="s">
        <v>3936</v>
      </c>
    </row>
    <row r="2731" spans="12:15" ht="14.5" x14ac:dyDescent="0.35">
      <c r="L2731" s="61" t="s">
        <v>7517</v>
      </c>
      <c r="M2731" s="304" t="s">
        <v>17864</v>
      </c>
      <c r="N2731" s="62" t="s">
        <v>9792</v>
      </c>
      <c r="O2731" s="63" t="s">
        <v>6898</v>
      </c>
    </row>
    <row r="2732" spans="12:15" ht="14.5" x14ac:dyDescent="0.35">
      <c r="L2732" s="61" t="s">
        <v>7518</v>
      </c>
      <c r="M2732" s="304" t="s">
        <v>17865</v>
      </c>
      <c r="N2732" s="62" t="s">
        <v>9770</v>
      </c>
      <c r="O2732" s="63" t="s">
        <v>6679</v>
      </c>
    </row>
    <row r="2733" spans="12:15" ht="14.5" x14ac:dyDescent="0.35">
      <c r="L2733" s="61" t="s">
        <v>7519</v>
      </c>
      <c r="M2733" s="304" t="s">
        <v>17866</v>
      </c>
      <c r="N2733" s="62" t="s">
        <v>9747</v>
      </c>
      <c r="O2733" s="63" t="s">
        <v>6630</v>
      </c>
    </row>
    <row r="2734" spans="12:15" ht="14.5" x14ac:dyDescent="0.35">
      <c r="L2734" s="61" t="s">
        <v>7520</v>
      </c>
      <c r="M2734" s="304" t="s">
        <v>17867</v>
      </c>
      <c r="N2734" s="62" t="s">
        <v>4356</v>
      </c>
      <c r="O2734" s="63" t="s">
        <v>6669</v>
      </c>
    </row>
    <row r="2735" spans="12:15" ht="14.5" x14ac:dyDescent="0.35">
      <c r="L2735" s="61" t="s">
        <v>7521</v>
      </c>
      <c r="M2735" s="304" t="s">
        <v>17868</v>
      </c>
      <c r="N2735" s="62" t="s">
        <v>9778</v>
      </c>
      <c r="O2735" s="63" t="s">
        <v>10612</v>
      </c>
    </row>
    <row r="2736" spans="12:15" ht="14.5" x14ac:dyDescent="0.35">
      <c r="L2736" s="61" t="s">
        <v>7521</v>
      </c>
      <c r="M2736" s="304" t="s">
        <v>17869</v>
      </c>
      <c r="N2736" s="62" t="s">
        <v>9740</v>
      </c>
      <c r="O2736" s="63" t="s">
        <v>6637</v>
      </c>
    </row>
    <row r="2737" spans="12:15" ht="14.5" x14ac:dyDescent="0.35">
      <c r="L2737" s="61" t="s">
        <v>7522</v>
      </c>
      <c r="M2737" s="304" t="s">
        <v>17870</v>
      </c>
      <c r="N2737" s="62" t="s">
        <v>9773</v>
      </c>
      <c r="O2737" s="63" t="s">
        <v>6638</v>
      </c>
    </row>
    <row r="2738" spans="12:15" ht="14.5" x14ac:dyDescent="0.35">
      <c r="L2738" s="61" t="s">
        <v>7523</v>
      </c>
      <c r="M2738" s="304" t="s">
        <v>17871</v>
      </c>
      <c r="N2738" s="62" t="s">
        <v>9771</v>
      </c>
      <c r="O2738" s="63" t="s">
        <v>6658</v>
      </c>
    </row>
    <row r="2739" spans="12:15" ht="14.5" x14ac:dyDescent="0.35">
      <c r="L2739" s="61" t="s">
        <v>7523</v>
      </c>
      <c r="M2739" s="304" t="s">
        <v>17872</v>
      </c>
      <c r="N2739" s="62" t="s">
        <v>9765</v>
      </c>
      <c r="O2739" s="63" t="s">
        <v>524</v>
      </c>
    </row>
    <row r="2740" spans="12:15" ht="14.5" x14ac:dyDescent="0.35">
      <c r="L2740" s="61" t="s">
        <v>7524</v>
      </c>
      <c r="M2740" s="304" t="s">
        <v>17873</v>
      </c>
      <c r="N2740" s="62" t="s">
        <v>9781</v>
      </c>
      <c r="O2740" s="63" t="s">
        <v>6633</v>
      </c>
    </row>
    <row r="2741" spans="12:15" ht="14.5" x14ac:dyDescent="0.35">
      <c r="L2741" s="61" t="s">
        <v>7524</v>
      </c>
      <c r="M2741" s="304" t="s">
        <v>17874</v>
      </c>
      <c r="N2741" s="62" t="s">
        <v>9774</v>
      </c>
      <c r="O2741" s="63" t="s">
        <v>6686</v>
      </c>
    </row>
    <row r="2742" spans="12:15" ht="14.5" x14ac:dyDescent="0.35">
      <c r="L2742" s="61" t="s">
        <v>7524</v>
      </c>
      <c r="M2742" s="304" t="s">
        <v>17875</v>
      </c>
      <c r="N2742" s="62" t="s">
        <v>9763</v>
      </c>
      <c r="O2742" s="63" t="s">
        <v>6688</v>
      </c>
    </row>
    <row r="2743" spans="12:15" ht="14.5" x14ac:dyDescent="0.35">
      <c r="L2743" s="61" t="s">
        <v>7525</v>
      </c>
      <c r="M2743" s="304" t="s">
        <v>17876</v>
      </c>
      <c r="N2743" s="62" t="s">
        <v>9740</v>
      </c>
      <c r="O2743" s="63" t="s">
        <v>6638</v>
      </c>
    </row>
    <row r="2744" spans="12:15" ht="14.5" x14ac:dyDescent="0.35">
      <c r="L2744" s="61" t="s">
        <v>7526</v>
      </c>
      <c r="M2744" s="304" t="s">
        <v>17877</v>
      </c>
      <c r="N2744" s="62" t="s">
        <v>1424</v>
      </c>
      <c r="O2744" s="63" t="s">
        <v>6899</v>
      </c>
    </row>
    <row r="2745" spans="12:15" ht="14.5" x14ac:dyDescent="0.35">
      <c r="L2745" s="61" t="s">
        <v>7527</v>
      </c>
      <c r="M2745" s="304" t="s">
        <v>17878</v>
      </c>
      <c r="N2745" s="62" t="s">
        <v>9797</v>
      </c>
      <c r="O2745" s="63" t="s">
        <v>10615</v>
      </c>
    </row>
    <row r="2746" spans="12:15" ht="14.5" x14ac:dyDescent="0.35">
      <c r="L2746" s="61" t="s">
        <v>7528</v>
      </c>
      <c r="M2746" s="304" t="s">
        <v>17879</v>
      </c>
      <c r="N2746" s="62" t="s">
        <v>1424</v>
      </c>
      <c r="O2746" s="63" t="s">
        <v>6900</v>
      </c>
    </row>
    <row r="2747" spans="12:15" ht="14.5" x14ac:dyDescent="0.35">
      <c r="L2747" s="61" t="s">
        <v>7529</v>
      </c>
      <c r="M2747" s="304" t="s">
        <v>17880</v>
      </c>
      <c r="N2747" s="62" t="s">
        <v>9797</v>
      </c>
      <c r="O2747" s="63" t="s">
        <v>6615</v>
      </c>
    </row>
    <row r="2748" spans="12:15" ht="14.5" x14ac:dyDescent="0.35">
      <c r="L2748" s="61" t="s">
        <v>7530</v>
      </c>
      <c r="M2748" s="304" t="s">
        <v>17881</v>
      </c>
      <c r="N2748" s="62" t="s">
        <v>9781</v>
      </c>
      <c r="O2748" s="63" t="s">
        <v>6634</v>
      </c>
    </row>
    <row r="2749" spans="12:15" ht="14.5" x14ac:dyDescent="0.35">
      <c r="L2749" s="61" t="s">
        <v>7531</v>
      </c>
      <c r="M2749" s="304" t="s">
        <v>17882</v>
      </c>
      <c r="N2749" s="62" t="s">
        <v>9771</v>
      </c>
      <c r="O2749" s="63" t="s">
        <v>6659</v>
      </c>
    </row>
    <row r="2750" spans="12:15" ht="14.5" x14ac:dyDescent="0.35">
      <c r="L2750" s="61" t="s">
        <v>7531</v>
      </c>
      <c r="M2750" s="304" t="s">
        <v>17883</v>
      </c>
      <c r="N2750" s="62" t="s">
        <v>9791</v>
      </c>
      <c r="O2750" s="63" t="s">
        <v>6681</v>
      </c>
    </row>
    <row r="2751" spans="12:15" ht="14.5" x14ac:dyDescent="0.35">
      <c r="L2751" s="61" t="s">
        <v>7531</v>
      </c>
      <c r="M2751" s="304" t="s">
        <v>17884</v>
      </c>
      <c r="N2751" s="62" t="s">
        <v>9764</v>
      </c>
      <c r="O2751" s="63" t="s">
        <v>3937</v>
      </c>
    </row>
    <row r="2752" spans="12:15" ht="14.5" x14ac:dyDescent="0.35">
      <c r="L2752" s="61" t="s">
        <v>7531</v>
      </c>
      <c r="M2752" s="304" t="s">
        <v>17885</v>
      </c>
      <c r="N2752" s="62" t="s">
        <v>9792</v>
      </c>
      <c r="O2752" s="63" t="s">
        <v>6901</v>
      </c>
    </row>
    <row r="2753" spans="12:15" ht="14.5" x14ac:dyDescent="0.35">
      <c r="L2753" s="61" t="s">
        <v>7532</v>
      </c>
      <c r="M2753" s="304" t="s">
        <v>17886</v>
      </c>
      <c r="N2753" s="62" t="s">
        <v>9796</v>
      </c>
      <c r="O2753" s="63" t="s">
        <v>6691</v>
      </c>
    </row>
    <row r="2754" spans="12:15" ht="14.5" x14ac:dyDescent="0.35">
      <c r="L2754" s="61" t="s">
        <v>2056</v>
      </c>
      <c r="M2754" s="304" t="s">
        <v>17887</v>
      </c>
      <c r="N2754" s="62" t="s">
        <v>9797</v>
      </c>
      <c r="O2754" s="63" t="s">
        <v>6616</v>
      </c>
    </row>
    <row r="2755" spans="12:15" ht="14.5" x14ac:dyDescent="0.35">
      <c r="L2755" s="61" t="s">
        <v>2057</v>
      </c>
      <c r="M2755" s="304" t="s">
        <v>17888</v>
      </c>
      <c r="N2755" s="62" t="s">
        <v>9786</v>
      </c>
      <c r="O2755" s="63" t="s">
        <v>6647</v>
      </c>
    </row>
    <row r="2756" spans="12:15" ht="14.5" x14ac:dyDescent="0.35">
      <c r="L2756" s="61" t="s">
        <v>2058</v>
      </c>
      <c r="M2756" s="304" t="s">
        <v>17889</v>
      </c>
      <c r="N2756" s="62" t="s">
        <v>9778</v>
      </c>
      <c r="O2756" s="63" t="s">
        <v>10613</v>
      </c>
    </row>
    <row r="2757" spans="12:15" ht="14.5" x14ac:dyDescent="0.35">
      <c r="L2757" s="61" t="s">
        <v>2059</v>
      </c>
      <c r="M2757" s="304" t="s">
        <v>17890</v>
      </c>
      <c r="N2757" s="62" t="s">
        <v>9740</v>
      </c>
      <c r="O2757" s="63" t="s">
        <v>6639</v>
      </c>
    </row>
    <row r="2758" spans="12:15" ht="14.5" x14ac:dyDescent="0.35">
      <c r="L2758" s="61" t="s">
        <v>2060</v>
      </c>
      <c r="M2758" s="304" t="s">
        <v>17891</v>
      </c>
      <c r="N2758" s="62" t="s">
        <v>9767</v>
      </c>
      <c r="O2758" s="63" t="s">
        <v>10593</v>
      </c>
    </row>
    <row r="2759" spans="12:15" ht="14.5" x14ac:dyDescent="0.35">
      <c r="L2759" s="61" t="s">
        <v>2060</v>
      </c>
      <c r="M2759" s="304" t="s">
        <v>17892</v>
      </c>
      <c r="N2759" s="62" t="s">
        <v>9777</v>
      </c>
      <c r="O2759" s="63" t="s">
        <v>10601</v>
      </c>
    </row>
    <row r="2760" spans="12:15" ht="14.5" x14ac:dyDescent="0.35">
      <c r="L2760" s="61" t="s">
        <v>2060</v>
      </c>
      <c r="M2760" s="304" t="s">
        <v>17893</v>
      </c>
      <c r="N2760" s="62" t="s">
        <v>9768</v>
      </c>
      <c r="O2760" s="63" t="s">
        <v>10603</v>
      </c>
    </row>
    <row r="2761" spans="12:15" ht="14.5" x14ac:dyDescent="0.35">
      <c r="L2761" s="61" t="s">
        <v>2060</v>
      </c>
      <c r="M2761" s="304" t="s">
        <v>17894</v>
      </c>
      <c r="N2761" s="62" t="s">
        <v>9786</v>
      </c>
      <c r="O2761" s="63" t="s">
        <v>6648</v>
      </c>
    </row>
    <row r="2762" spans="12:15" ht="14.5" x14ac:dyDescent="0.35">
      <c r="L2762" s="61" t="s">
        <v>2061</v>
      </c>
      <c r="M2762" s="304" t="s">
        <v>17895</v>
      </c>
      <c r="N2762" s="62" t="s">
        <v>9792</v>
      </c>
      <c r="O2762" s="63" t="s">
        <v>6902</v>
      </c>
    </row>
    <row r="2763" spans="12:15" ht="14.5" x14ac:dyDescent="0.35">
      <c r="L2763" s="61" t="s">
        <v>2062</v>
      </c>
      <c r="M2763" s="304" t="s">
        <v>17896</v>
      </c>
      <c r="N2763" s="62" t="s">
        <v>9740</v>
      </c>
      <c r="O2763" s="63" t="s">
        <v>6640</v>
      </c>
    </row>
    <row r="2764" spans="12:15" ht="14.5" x14ac:dyDescent="0.35">
      <c r="L2764" s="61" t="s">
        <v>2063</v>
      </c>
      <c r="M2764" s="304" t="s">
        <v>17897</v>
      </c>
      <c r="N2764" s="62" t="s">
        <v>9785</v>
      </c>
      <c r="O2764" s="63" t="s">
        <v>6903</v>
      </c>
    </row>
    <row r="2765" spans="12:15" ht="14.5" x14ac:dyDescent="0.35">
      <c r="L2765" s="61" t="s">
        <v>4297</v>
      </c>
      <c r="M2765" s="304" t="s">
        <v>17898</v>
      </c>
      <c r="N2765" s="62" t="s">
        <v>9796</v>
      </c>
      <c r="O2765" s="63" t="s">
        <v>6904</v>
      </c>
    </row>
    <row r="2766" spans="12:15" ht="14.5" x14ac:dyDescent="0.35">
      <c r="L2766" s="61" t="s">
        <v>2064</v>
      </c>
      <c r="M2766" s="304" t="s">
        <v>17899</v>
      </c>
      <c r="N2766" s="62" t="s">
        <v>9796</v>
      </c>
      <c r="O2766" s="63" t="s">
        <v>3933</v>
      </c>
    </row>
    <row r="2767" spans="12:15" ht="14.5" x14ac:dyDescent="0.35">
      <c r="L2767" s="61" t="s">
        <v>2065</v>
      </c>
      <c r="M2767" s="304" t="s">
        <v>17900</v>
      </c>
      <c r="N2767" s="62" t="s">
        <v>1424</v>
      </c>
      <c r="O2767" s="63" t="s">
        <v>6905</v>
      </c>
    </row>
    <row r="2768" spans="12:15" ht="14.5" x14ac:dyDescent="0.35">
      <c r="L2768" s="61" t="s">
        <v>2066</v>
      </c>
      <c r="M2768" s="304" t="s">
        <v>17901</v>
      </c>
      <c r="N2768" s="62" t="s">
        <v>9746</v>
      </c>
      <c r="O2768" s="63" t="s">
        <v>252</v>
      </c>
    </row>
    <row r="2769" spans="12:15" ht="14.5" x14ac:dyDescent="0.35">
      <c r="L2769" s="61" t="s">
        <v>2067</v>
      </c>
      <c r="M2769" s="304" t="s">
        <v>17902</v>
      </c>
      <c r="N2769" s="62" t="s">
        <v>9789</v>
      </c>
      <c r="O2769" s="63" t="s">
        <v>6632</v>
      </c>
    </row>
    <row r="2770" spans="12:15" ht="14.5" x14ac:dyDescent="0.35">
      <c r="L2770" s="61" t="s">
        <v>2068</v>
      </c>
      <c r="M2770" s="304" t="s">
        <v>17903</v>
      </c>
      <c r="N2770" s="62" t="s">
        <v>9947</v>
      </c>
      <c r="O2770" s="63" t="s">
        <v>6674</v>
      </c>
    </row>
    <row r="2771" spans="12:15" ht="14.5" x14ac:dyDescent="0.35">
      <c r="L2771" s="61" t="s">
        <v>2068</v>
      </c>
      <c r="M2771" s="304" t="s">
        <v>17904</v>
      </c>
      <c r="N2771" s="62" t="s">
        <v>9765</v>
      </c>
      <c r="O2771" s="63" t="s">
        <v>525</v>
      </c>
    </row>
    <row r="2772" spans="12:15" ht="14.5" x14ac:dyDescent="0.35">
      <c r="L2772" s="61" t="s">
        <v>2069</v>
      </c>
      <c r="M2772" s="304" t="s">
        <v>17905</v>
      </c>
      <c r="N2772" s="62" t="s">
        <v>9790</v>
      </c>
      <c r="O2772" s="63" t="s">
        <v>6651</v>
      </c>
    </row>
    <row r="2773" spans="12:15" ht="14.5" x14ac:dyDescent="0.35">
      <c r="L2773" s="61" t="s">
        <v>2070</v>
      </c>
      <c r="M2773" s="304" t="s">
        <v>17906</v>
      </c>
      <c r="N2773" s="62" t="s">
        <v>9797</v>
      </c>
      <c r="O2773" s="63" t="s">
        <v>6617</v>
      </c>
    </row>
    <row r="2774" spans="12:15" ht="14.5" x14ac:dyDescent="0.35">
      <c r="L2774" s="61" t="s">
        <v>2071</v>
      </c>
      <c r="M2774" s="304" t="s">
        <v>17907</v>
      </c>
      <c r="N2774" s="62" t="s">
        <v>9796</v>
      </c>
      <c r="O2774" s="63" t="s">
        <v>3934</v>
      </c>
    </row>
    <row r="2775" spans="12:15" ht="14.5" x14ac:dyDescent="0.35">
      <c r="L2775" s="61" t="s">
        <v>2072</v>
      </c>
      <c r="M2775" s="304" t="s">
        <v>17908</v>
      </c>
      <c r="N2775" s="62" t="s">
        <v>9766</v>
      </c>
      <c r="O2775" s="63" t="s">
        <v>6634</v>
      </c>
    </row>
    <row r="2776" spans="12:15" ht="14.5" x14ac:dyDescent="0.35">
      <c r="L2776" s="61" t="s">
        <v>2073</v>
      </c>
      <c r="M2776" s="304" t="s">
        <v>17909</v>
      </c>
      <c r="N2776" s="62" t="s">
        <v>9766</v>
      </c>
      <c r="O2776" s="63" t="s">
        <v>6636</v>
      </c>
    </row>
    <row r="2777" spans="12:15" ht="14.5" x14ac:dyDescent="0.35">
      <c r="L2777" s="61" t="s">
        <v>2073</v>
      </c>
      <c r="M2777" s="304" t="s">
        <v>17910</v>
      </c>
      <c r="N2777" s="62" t="s">
        <v>9772</v>
      </c>
      <c r="O2777" s="63" t="s">
        <v>3937</v>
      </c>
    </row>
    <row r="2778" spans="12:15" ht="14.5" x14ac:dyDescent="0.35">
      <c r="L2778" s="61" t="s">
        <v>2074</v>
      </c>
      <c r="M2778" s="304" t="s">
        <v>17911</v>
      </c>
      <c r="N2778" s="62" t="s">
        <v>9736</v>
      </c>
      <c r="O2778" s="63" t="s">
        <v>6651</v>
      </c>
    </row>
    <row r="2779" spans="12:15" ht="14.5" x14ac:dyDescent="0.35">
      <c r="L2779" s="61" t="s">
        <v>2074</v>
      </c>
      <c r="M2779" s="304" t="s">
        <v>17912</v>
      </c>
      <c r="N2779" s="62" t="s">
        <v>9770</v>
      </c>
      <c r="O2779" s="63" t="s">
        <v>6674</v>
      </c>
    </row>
    <row r="2780" spans="12:15" ht="14.5" x14ac:dyDescent="0.35">
      <c r="L2780" s="61" t="s">
        <v>2074</v>
      </c>
      <c r="M2780" s="304" t="s">
        <v>17913</v>
      </c>
      <c r="N2780" s="62" t="s">
        <v>9748</v>
      </c>
      <c r="O2780" s="63" t="s">
        <v>6685</v>
      </c>
    </row>
    <row r="2781" spans="12:15" ht="14.5" x14ac:dyDescent="0.35">
      <c r="L2781" s="61" t="s">
        <v>2074</v>
      </c>
      <c r="M2781" s="304" t="s">
        <v>17914</v>
      </c>
      <c r="N2781" s="62" t="s">
        <v>9772</v>
      </c>
      <c r="O2781" s="63" t="s">
        <v>3938</v>
      </c>
    </row>
    <row r="2782" spans="12:15" ht="14.5" x14ac:dyDescent="0.35">
      <c r="L2782" s="61" t="s">
        <v>2075</v>
      </c>
      <c r="M2782" s="304" t="s">
        <v>17915</v>
      </c>
      <c r="N2782" s="62" t="s">
        <v>9799</v>
      </c>
      <c r="O2782" s="63" t="s">
        <v>6647</v>
      </c>
    </row>
    <row r="2783" spans="12:15" ht="14.5" x14ac:dyDescent="0.35">
      <c r="L2783" s="61" t="s">
        <v>2076</v>
      </c>
      <c r="M2783" s="304" t="s">
        <v>17916</v>
      </c>
      <c r="N2783" s="62" t="s">
        <v>9739</v>
      </c>
      <c r="O2783" s="63" t="s">
        <v>6652</v>
      </c>
    </row>
    <row r="2784" spans="12:15" ht="14.5" x14ac:dyDescent="0.35">
      <c r="L2784" s="61" t="s">
        <v>2077</v>
      </c>
      <c r="M2784" s="304" t="s">
        <v>17917</v>
      </c>
      <c r="N2784" s="62" t="s">
        <v>9772</v>
      </c>
      <c r="O2784" s="63" t="s">
        <v>3939</v>
      </c>
    </row>
    <row r="2785" spans="12:15" ht="14.5" x14ac:dyDescent="0.35">
      <c r="L2785" s="61" t="s">
        <v>2078</v>
      </c>
      <c r="M2785" s="304" t="s">
        <v>17918</v>
      </c>
      <c r="N2785" s="62" t="s">
        <v>9766</v>
      </c>
      <c r="O2785" s="63" t="s">
        <v>6637</v>
      </c>
    </row>
    <row r="2786" spans="12:15" ht="14.5" x14ac:dyDescent="0.35">
      <c r="L2786" s="61" t="s">
        <v>2079</v>
      </c>
      <c r="M2786" s="304" t="s">
        <v>17919</v>
      </c>
      <c r="N2786" s="62" t="s">
        <v>9766</v>
      </c>
      <c r="O2786" s="63" t="s">
        <v>6638</v>
      </c>
    </row>
    <row r="2787" spans="12:15" ht="14.5" x14ac:dyDescent="0.35">
      <c r="L2787" s="61" t="s">
        <v>2080</v>
      </c>
      <c r="M2787" s="304" t="s">
        <v>17920</v>
      </c>
      <c r="N2787" s="62" t="s">
        <v>9766</v>
      </c>
      <c r="O2787" s="63" t="s">
        <v>6639</v>
      </c>
    </row>
    <row r="2788" spans="12:15" ht="14.5" x14ac:dyDescent="0.35">
      <c r="L2788" s="61" t="s">
        <v>2081</v>
      </c>
      <c r="M2788" s="304" t="s">
        <v>17921</v>
      </c>
      <c r="N2788" s="62" t="s">
        <v>9745</v>
      </c>
      <c r="O2788" s="63" t="s">
        <v>6647</v>
      </c>
    </row>
    <row r="2789" spans="12:15" ht="14.5" x14ac:dyDescent="0.35">
      <c r="L2789" s="61" t="s">
        <v>2082</v>
      </c>
      <c r="M2789" s="304" t="s">
        <v>17922</v>
      </c>
      <c r="N2789" s="62" t="s">
        <v>9947</v>
      </c>
      <c r="O2789" s="63" t="s">
        <v>6665</v>
      </c>
    </row>
    <row r="2790" spans="12:15" ht="14.5" x14ac:dyDescent="0.35">
      <c r="L2790" s="61" t="s">
        <v>2082</v>
      </c>
      <c r="M2790" s="304" t="s">
        <v>17923</v>
      </c>
      <c r="N2790" s="62" t="s">
        <v>9770</v>
      </c>
      <c r="O2790" s="63" t="s">
        <v>6675</v>
      </c>
    </row>
    <row r="2791" spans="12:15" ht="14.5" x14ac:dyDescent="0.35">
      <c r="L2791" s="61" t="s">
        <v>2083</v>
      </c>
      <c r="M2791" s="304" t="s">
        <v>17924</v>
      </c>
      <c r="N2791" s="62" t="s">
        <v>9766</v>
      </c>
      <c r="O2791" s="63" t="s">
        <v>6640</v>
      </c>
    </row>
    <row r="2792" spans="12:15" ht="14.5" x14ac:dyDescent="0.35">
      <c r="L2792" s="61" t="s">
        <v>2084</v>
      </c>
      <c r="M2792" s="304" t="s">
        <v>17925</v>
      </c>
      <c r="N2792" s="62" t="s">
        <v>9779</v>
      </c>
      <c r="O2792" s="63" t="s">
        <v>6636</v>
      </c>
    </row>
    <row r="2793" spans="12:15" ht="14.5" x14ac:dyDescent="0.35">
      <c r="L2793" s="61" t="s">
        <v>2085</v>
      </c>
      <c r="M2793" s="304" t="s">
        <v>17926</v>
      </c>
      <c r="N2793" s="62" t="s">
        <v>4356</v>
      </c>
      <c r="O2793" s="63" t="s">
        <v>6664</v>
      </c>
    </row>
    <row r="2794" spans="12:15" ht="14.5" x14ac:dyDescent="0.35">
      <c r="L2794" s="61" t="s">
        <v>2085</v>
      </c>
      <c r="M2794" s="304" t="s">
        <v>17927</v>
      </c>
      <c r="N2794" s="62" t="s">
        <v>9772</v>
      </c>
      <c r="O2794" s="63" t="s">
        <v>3940</v>
      </c>
    </row>
    <row r="2795" spans="12:15" ht="14.5" x14ac:dyDescent="0.35">
      <c r="L2795" s="61" t="s">
        <v>2086</v>
      </c>
      <c r="M2795" s="304" t="s">
        <v>17928</v>
      </c>
      <c r="N2795" s="62" t="s">
        <v>9772</v>
      </c>
      <c r="O2795" s="63" t="s">
        <v>10582</v>
      </c>
    </row>
    <row r="2796" spans="12:15" ht="14.5" x14ac:dyDescent="0.35">
      <c r="L2796" s="61" t="s">
        <v>2087</v>
      </c>
      <c r="M2796" s="304" t="s">
        <v>17929</v>
      </c>
      <c r="N2796" s="62" t="s">
        <v>9745</v>
      </c>
      <c r="O2796" s="63" t="s">
        <v>6648</v>
      </c>
    </row>
    <row r="2797" spans="12:15" ht="14.5" x14ac:dyDescent="0.35">
      <c r="L2797" s="61" t="s">
        <v>2088</v>
      </c>
      <c r="M2797" s="304" t="s">
        <v>17930</v>
      </c>
      <c r="N2797" s="62" t="s">
        <v>9766</v>
      </c>
      <c r="O2797" s="63" t="s">
        <v>6641</v>
      </c>
    </row>
    <row r="2798" spans="12:15" ht="14.5" x14ac:dyDescent="0.35">
      <c r="L2798" s="61" t="s">
        <v>2089</v>
      </c>
      <c r="M2798" s="304" t="s">
        <v>17931</v>
      </c>
      <c r="N2798" s="62" t="s">
        <v>9766</v>
      </c>
      <c r="O2798" s="63" t="s">
        <v>6642</v>
      </c>
    </row>
    <row r="2799" spans="12:15" ht="14.5" x14ac:dyDescent="0.35">
      <c r="L2799" s="61" t="s">
        <v>2090</v>
      </c>
      <c r="M2799" s="304" t="s">
        <v>17932</v>
      </c>
      <c r="N2799" s="62" t="s">
        <v>9768</v>
      </c>
      <c r="O2799" s="63" t="s">
        <v>10602</v>
      </c>
    </row>
    <row r="2800" spans="12:15" ht="14.5" x14ac:dyDescent="0.35">
      <c r="L2800" s="61" t="s">
        <v>2091</v>
      </c>
      <c r="M2800" s="304" t="s">
        <v>17933</v>
      </c>
      <c r="N2800" s="62" t="s">
        <v>9766</v>
      </c>
      <c r="O2800" s="63" t="s">
        <v>6644</v>
      </c>
    </row>
    <row r="2801" spans="12:15" ht="14.5" x14ac:dyDescent="0.35">
      <c r="L2801" s="61" t="s">
        <v>2092</v>
      </c>
      <c r="M2801" s="304" t="s">
        <v>17934</v>
      </c>
      <c r="N2801" s="62" t="s">
        <v>9795</v>
      </c>
      <c r="O2801" s="63" t="s">
        <v>10576</v>
      </c>
    </row>
    <row r="2802" spans="12:15" ht="14.5" x14ac:dyDescent="0.35">
      <c r="L2802" s="61" t="s">
        <v>2093</v>
      </c>
      <c r="M2802" s="304" t="s">
        <v>17935</v>
      </c>
      <c r="N2802" s="62" t="s">
        <v>9795</v>
      </c>
      <c r="O2802" s="63" t="s">
        <v>10584</v>
      </c>
    </row>
    <row r="2803" spans="12:15" ht="14.5" x14ac:dyDescent="0.35">
      <c r="L2803" s="61" t="s">
        <v>2094</v>
      </c>
      <c r="M2803" s="304" t="s">
        <v>17936</v>
      </c>
      <c r="N2803" s="62" t="s">
        <v>9795</v>
      </c>
      <c r="O2803" s="63" t="s">
        <v>10577</v>
      </c>
    </row>
    <row r="2804" spans="12:15" ht="14.5" x14ac:dyDescent="0.35">
      <c r="L2804" s="61" t="s">
        <v>2095</v>
      </c>
      <c r="M2804" s="304" t="s">
        <v>17937</v>
      </c>
      <c r="N2804" s="62" t="s">
        <v>9796</v>
      </c>
      <c r="O2804" s="63" t="s">
        <v>3935</v>
      </c>
    </row>
    <row r="2805" spans="12:15" ht="14.5" x14ac:dyDescent="0.35">
      <c r="L2805" s="61" t="s">
        <v>2095</v>
      </c>
      <c r="M2805" s="304" t="s">
        <v>17938</v>
      </c>
      <c r="N2805" s="62" t="s">
        <v>9764</v>
      </c>
      <c r="O2805" s="63" t="s">
        <v>3938</v>
      </c>
    </row>
    <row r="2806" spans="12:15" ht="14.5" x14ac:dyDescent="0.35">
      <c r="L2806" s="61" t="s">
        <v>2096</v>
      </c>
      <c r="M2806" s="304" t="s">
        <v>17939</v>
      </c>
      <c r="N2806" s="62" t="s">
        <v>9740</v>
      </c>
      <c r="O2806" s="63" t="s">
        <v>6641</v>
      </c>
    </row>
    <row r="2807" spans="12:15" ht="14.5" x14ac:dyDescent="0.35">
      <c r="L2807" s="61" t="s">
        <v>2097</v>
      </c>
      <c r="M2807" s="304" t="s">
        <v>17940</v>
      </c>
      <c r="N2807" s="62" t="s">
        <v>9790</v>
      </c>
      <c r="O2807" s="63" t="s">
        <v>6653</v>
      </c>
    </row>
    <row r="2808" spans="12:15" ht="14.5" x14ac:dyDescent="0.35">
      <c r="L2808" s="61" t="s">
        <v>2098</v>
      </c>
      <c r="M2808" s="304" t="s">
        <v>17941</v>
      </c>
      <c r="N2808" s="62" t="s">
        <v>9780</v>
      </c>
      <c r="O2808" s="63" t="s">
        <v>6688</v>
      </c>
    </row>
    <row r="2809" spans="12:15" ht="14.5" x14ac:dyDescent="0.35">
      <c r="L2809" s="61" t="s">
        <v>2099</v>
      </c>
      <c r="M2809" s="304" t="s">
        <v>17942</v>
      </c>
      <c r="N2809" s="62" t="s">
        <v>9774</v>
      </c>
      <c r="O2809" s="63" t="s">
        <v>6688</v>
      </c>
    </row>
    <row r="2810" spans="12:15" ht="14.5" x14ac:dyDescent="0.35">
      <c r="L2810" s="61" t="s">
        <v>2099</v>
      </c>
      <c r="M2810" s="304" t="s">
        <v>17943</v>
      </c>
      <c r="N2810" s="62" t="s">
        <v>9764</v>
      </c>
      <c r="O2810" s="63" t="s">
        <v>3939</v>
      </c>
    </row>
    <row r="2811" spans="12:15" ht="14.5" x14ac:dyDescent="0.35">
      <c r="L2811" s="61" t="s">
        <v>2100</v>
      </c>
      <c r="M2811" s="304" t="s">
        <v>17944</v>
      </c>
      <c r="N2811" s="62" t="s">
        <v>9781</v>
      </c>
      <c r="O2811" s="63" t="s">
        <v>6636</v>
      </c>
    </row>
    <row r="2812" spans="12:15" ht="14.5" x14ac:dyDescent="0.35">
      <c r="L2812" s="61" t="s">
        <v>2100</v>
      </c>
      <c r="M2812" s="304" t="s">
        <v>17945</v>
      </c>
      <c r="N2812" s="62" t="s">
        <v>9782</v>
      </c>
      <c r="O2812" s="63" t="s">
        <v>6676</v>
      </c>
    </row>
    <row r="2813" spans="12:15" ht="14.5" x14ac:dyDescent="0.35">
      <c r="L2813" s="61" t="s">
        <v>2100</v>
      </c>
      <c r="M2813" s="304" t="s">
        <v>17946</v>
      </c>
      <c r="N2813" s="62" t="s">
        <v>9748</v>
      </c>
      <c r="O2813" s="63" t="s">
        <v>3933</v>
      </c>
    </row>
    <row r="2814" spans="12:15" ht="14.5" x14ac:dyDescent="0.35">
      <c r="L2814" s="61" t="s">
        <v>2101</v>
      </c>
      <c r="M2814" s="304" t="s">
        <v>17947</v>
      </c>
      <c r="N2814" s="62" t="s">
        <v>9947</v>
      </c>
      <c r="O2814" s="63" t="s">
        <v>6675</v>
      </c>
    </row>
    <row r="2815" spans="12:15" ht="14.5" x14ac:dyDescent="0.35">
      <c r="L2815" s="61" t="s">
        <v>2102</v>
      </c>
      <c r="M2815" s="304" t="s">
        <v>17948</v>
      </c>
      <c r="N2815" s="62" t="s">
        <v>9792</v>
      </c>
      <c r="O2815" s="63" t="s">
        <v>6906</v>
      </c>
    </row>
    <row r="2816" spans="12:15" ht="14.5" x14ac:dyDescent="0.35">
      <c r="L2816" s="61" t="s">
        <v>2103</v>
      </c>
      <c r="M2816" s="304" t="s">
        <v>17949</v>
      </c>
      <c r="N2816" s="62" t="s">
        <v>9796</v>
      </c>
      <c r="O2816" s="63" t="s">
        <v>6907</v>
      </c>
    </row>
    <row r="2817" spans="12:15" ht="14.5" x14ac:dyDescent="0.35">
      <c r="L2817" s="61" t="s">
        <v>2104</v>
      </c>
      <c r="M2817" s="304" t="s">
        <v>17950</v>
      </c>
      <c r="N2817" s="62" t="s">
        <v>9772</v>
      </c>
      <c r="O2817" s="63" t="s">
        <v>11239</v>
      </c>
    </row>
    <row r="2818" spans="12:15" ht="14.5" x14ac:dyDescent="0.35">
      <c r="L2818" s="61" t="s">
        <v>2105</v>
      </c>
      <c r="M2818" s="304" t="s">
        <v>17951</v>
      </c>
      <c r="N2818" s="62" t="s">
        <v>4356</v>
      </c>
      <c r="O2818" s="63" t="s">
        <v>6672</v>
      </c>
    </row>
    <row r="2819" spans="12:15" ht="14.5" x14ac:dyDescent="0.35">
      <c r="L2819" s="61" t="s">
        <v>2106</v>
      </c>
      <c r="M2819" s="304" t="s">
        <v>17952</v>
      </c>
      <c r="N2819" s="62" t="s">
        <v>9781</v>
      </c>
      <c r="O2819" s="63" t="s">
        <v>6637</v>
      </c>
    </row>
    <row r="2820" spans="12:15" ht="14.5" x14ac:dyDescent="0.35">
      <c r="L2820" s="61" t="s">
        <v>2106</v>
      </c>
      <c r="M2820" s="304" t="s">
        <v>17953</v>
      </c>
      <c r="N2820" s="62" t="s">
        <v>4356</v>
      </c>
      <c r="O2820" s="63" t="s">
        <v>6674</v>
      </c>
    </row>
    <row r="2821" spans="12:15" ht="14.5" x14ac:dyDescent="0.35">
      <c r="L2821" s="61" t="s">
        <v>2107</v>
      </c>
      <c r="M2821" s="304" t="s">
        <v>17954</v>
      </c>
      <c r="N2821" s="62" t="s">
        <v>9783</v>
      </c>
      <c r="O2821" s="63" t="s">
        <v>6664</v>
      </c>
    </row>
    <row r="2822" spans="12:15" ht="14.5" x14ac:dyDescent="0.35">
      <c r="L2822" s="61" t="s">
        <v>2107</v>
      </c>
      <c r="M2822" s="304" t="s">
        <v>17955</v>
      </c>
      <c r="N2822" s="62" t="s">
        <v>9746</v>
      </c>
      <c r="O2822" s="63" t="s">
        <v>253</v>
      </c>
    </row>
    <row r="2823" spans="12:15" ht="14.5" x14ac:dyDescent="0.35">
      <c r="L2823" s="61" t="s">
        <v>2107</v>
      </c>
      <c r="M2823" s="304" t="s">
        <v>17956</v>
      </c>
      <c r="N2823" s="62" t="s">
        <v>9792</v>
      </c>
      <c r="O2823" s="63" t="s">
        <v>6908</v>
      </c>
    </row>
    <row r="2824" spans="12:15" ht="14.5" x14ac:dyDescent="0.35">
      <c r="L2824" s="61" t="s">
        <v>2108</v>
      </c>
      <c r="M2824" s="304" t="s">
        <v>17957</v>
      </c>
      <c r="N2824" s="62" t="s">
        <v>9748</v>
      </c>
      <c r="O2824" s="63" t="s">
        <v>3934</v>
      </c>
    </row>
    <row r="2825" spans="12:15" ht="14.5" x14ac:dyDescent="0.35">
      <c r="L2825" s="61" t="s">
        <v>2109</v>
      </c>
      <c r="M2825" s="304" t="s">
        <v>17958</v>
      </c>
      <c r="N2825" s="62" t="s">
        <v>9792</v>
      </c>
      <c r="O2825" s="63" t="s">
        <v>6909</v>
      </c>
    </row>
    <row r="2826" spans="12:15" ht="14.5" x14ac:dyDescent="0.35">
      <c r="L2826" s="61" t="s">
        <v>2110</v>
      </c>
      <c r="M2826" s="304" t="s">
        <v>17959</v>
      </c>
      <c r="N2826" s="62" t="s">
        <v>9779</v>
      </c>
      <c r="O2826" s="63" t="s">
        <v>6642</v>
      </c>
    </row>
    <row r="2827" spans="12:15" ht="14.5" x14ac:dyDescent="0.35">
      <c r="L2827" s="61" t="s">
        <v>2110</v>
      </c>
      <c r="M2827" s="304" t="s">
        <v>17960</v>
      </c>
      <c r="N2827" s="62" t="s">
        <v>9947</v>
      </c>
      <c r="O2827" s="63" t="s">
        <v>6676</v>
      </c>
    </row>
    <row r="2828" spans="12:15" ht="14.5" x14ac:dyDescent="0.35">
      <c r="L2828" s="61" t="s">
        <v>2111</v>
      </c>
      <c r="M2828" s="304" t="s">
        <v>17961</v>
      </c>
      <c r="N2828" s="62" t="s">
        <v>9797</v>
      </c>
      <c r="O2828" s="63" t="s">
        <v>6618</v>
      </c>
    </row>
    <row r="2829" spans="12:15" ht="14.5" x14ac:dyDescent="0.35">
      <c r="L2829" s="61" t="s">
        <v>2111</v>
      </c>
      <c r="M2829" s="304" t="s">
        <v>17962</v>
      </c>
      <c r="N2829" s="62" t="s">
        <v>4356</v>
      </c>
      <c r="O2829" s="63" t="s">
        <v>6675</v>
      </c>
    </row>
    <row r="2830" spans="12:15" ht="14.5" x14ac:dyDescent="0.35">
      <c r="L2830" s="61" t="s">
        <v>2111</v>
      </c>
      <c r="M2830" s="304" t="s">
        <v>17963</v>
      </c>
      <c r="N2830" s="62" t="s">
        <v>9764</v>
      </c>
      <c r="O2830" s="63" t="s">
        <v>3940</v>
      </c>
    </row>
    <row r="2831" spans="12:15" ht="14.5" x14ac:dyDescent="0.35">
      <c r="L2831" s="61" t="s">
        <v>2112</v>
      </c>
      <c r="M2831" s="304" t="s">
        <v>17964</v>
      </c>
      <c r="N2831" s="62" t="s">
        <v>9791</v>
      </c>
      <c r="O2831" s="63" t="s">
        <v>6684</v>
      </c>
    </row>
    <row r="2832" spans="12:15" ht="14.5" x14ac:dyDescent="0.35">
      <c r="L2832" s="61" t="s">
        <v>2112</v>
      </c>
      <c r="M2832" s="304" t="s">
        <v>17965</v>
      </c>
      <c r="N2832" s="62" t="s">
        <v>9746</v>
      </c>
      <c r="O2832" s="63" t="s">
        <v>255</v>
      </c>
    </row>
    <row r="2833" spans="12:15" ht="14.5" x14ac:dyDescent="0.35">
      <c r="L2833" s="61" t="s">
        <v>2113</v>
      </c>
      <c r="M2833" s="304" t="s">
        <v>17966</v>
      </c>
      <c r="N2833" s="62" t="s">
        <v>9773</v>
      </c>
      <c r="O2833" s="63" t="s">
        <v>6639</v>
      </c>
    </row>
    <row r="2834" spans="12:15" ht="14.5" x14ac:dyDescent="0.35">
      <c r="L2834" s="61" t="s">
        <v>2114</v>
      </c>
      <c r="M2834" s="304" t="s">
        <v>17967</v>
      </c>
      <c r="N2834" s="62" t="s">
        <v>9772</v>
      </c>
      <c r="O2834" s="63" t="s">
        <v>521</v>
      </c>
    </row>
    <row r="2835" spans="12:15" ht="14.5" x14ac:dyDescent="0.35">
      <c r="L2835" s="61" t="s">
        <v>2115</v>
      </c>
      <c r="M2835" s="304" t="s">
        <v>17968</v>
      </c>
      <c r="N2835" s="62" t="s">
        <v>9780</v>
      </c>
      <c r="O2835" s="63" t="s">
        <v>6689</v>
      </c>
    </row>
    <row r="2836" spans="12:15" ht="14.5" x14ac:dyDescent="0.35">
      <c r="L2836" s="61" t="s">
        <v>2116</v>
      </c>
      <c r="M2836" s="304" t="s">
        <v>17969</v>
      </c>
      <c r="N2836" s="62" t="s">
        <v>9771</v>
      </c>
      <c r="O2836" s="63" t="s">
        <v>6660</v>
      </c>
    </row>
    <row r="2837" spans="12:15" ht="14.5" x14ac:dyDescent="0.35">
      <c r="L2837" s="61" t="s">
        <v>2116</v>
      </c>
      <c r="M2837" s="304" t="s">
        <v>17970</v>
      </c>
      <c r="N2837" s="62" t="s">
        <v>9739</v>
      </c>
      <c r="O2837" s="63" t="s">
        <v>6664</v>
      </c>
    </row>
    <row r="2838" spans="12:15" ht="14.5" x14ac:dyDescent="0.35">
      <c r="L2838" s="61" t="s">
        <v>2116</v>
      </c>
      <c r="M2838" s="304" t="s">
        <v>17971</v>
      </c>
      <c r="N2838" s="62" t="s">
        <v>9772</v>
      </c>
      <c r="O2838" s="63" t="s">
        <v>522</v>
      </c>
    </row>
    <row r="2839" spans="12:15" ht="14.5" x14ac:dyDescent="0.35">
      <c r="L2839" s="61" t="s">
        <v>2117</v>
      </c>
      <c r="M2839" s="304" t="s">
        <v>17972</v>
      </c>
      <c r="N2839" s="62" t="s">
        <v>9792</v>
      </c>
      <c r="O2839" s="63" t="s">
        <v>6910</v>
      </c>
    </row>
    <row r="2840" spans="12:15" ht="14.5" x14ac:dyDescent="0.35">
      <c r="L2840" s="61" t="s">
        <v>2118</v>
      </c>
      <c r="M2840" s="304" t="s">
        <v>17973</v>
      </c>
      <c r="N2840" s="62" t="s">
        <v>9775</v>
      </c>
      <c r="O2840" s="63" t="s">
        <v>10595</v>
      </c>
    </row>
    <row r="2841" spans="12:15" ht="14.5" x14ac:dyDescent="0.35">
      <c r="L2841" s="61" t="s">
        <v>2119</v>
      </c>
      <c r="M2841" s="304" t="s">
        <v>17974</v>
      </c>
      <c r="N2841" s="62" t="s">
        <v>9763</v>
      </c>
      <c r="O2841" s="63" t="s">
        <v>6689</v>
      </c>
    </row>
    <row r="2842" spans="12:15" ht="14.5" x14ac:dyDescent="0.35">
      <c r="L2842" s="61" t="s">
        <v>2120</v>
      </c>
      <c r="M2842" s="304" t="s">
        <v>17975</v>
      </c>
      <c r="N2842" s="62" t="s">
        <v>9776</v>
      </c>
      <c r="O2842" s="63" t="s">
        <v>10588</v>
      </c>
    </row>
    <row r="2843" spans="12:15" ht="14.5" x14ac:dyDescent="0.35">
      <c r="L2843" s="61" t="s">
        <v>2121</v>
      </c>
      <c r="M2843" s="304" t="s">
        <v>17976</v>
      </c>
      <c r="N2843" s="62" t="s">
        <v>9781</v>
      </c>
      <c r="O2843" s="63" t="s">
        <v>6638</v>
      </c>
    </row>
    <row r="2844" spans="12:15" ht="14.5" x14ac:dyDescent="0.35">
      <c r="L2844" s="61" t="s">
        <v>2122</v>
      </c>
      <c r="M2844" s="304" t="s">
        <v>17977</v>
      </c>
      <c r="N2844" s="62" t="s">
        <v>9800</v>
      </c>
      <c r="O2844" s="63" t="s">
        <v>10601</v>
      </c>
    </row>
    <row r="2845" spans="12:15" ht="14.5" x14ac:dyDescent="0.35">
      <c r="L2845" s="61" t="s">
        <v>2123</v>
      </c>
      <c r="M2845" s="304" t="s">
        <v>17978</v>
      </c>
      <c r="N2845" s="62" t="s">
        <v>9769</v>
      </c>
      <c r="O2845" s="63" t="s">
        <v>10593</v>
      </c>
    </row>
    <row r="2846" spans="12:15" ht="14.5" x14ac:dyDescent="0.35">
      <c r="L2846" s="61" t="s">
        <v>2123</v>
      </c>
      <c r="M2846" s="304" t="s">
        <v>17979</v>
      </c>
      <c r="N2846" s="62" t="s">
        <v>9779</v>
      </c>
      <c r="O2846" s="63" t="s">
        <v>6644</v>
      </c>
    </row>
    <row r="2847" spans="12:15" ht="14.5" x14ac:dyDescent="0.35">
      <c r="L2847" s="61" t="s">
        <v>2123</v>
      </c>
      <c r="M2847" s="304" t="s">
        <v>17980</v>
      </c>
      <c r="N2847" s="62" t="s">
        <v>9796</v>
      </c>
      <c r="O2847" s="63" t="s">
        <v>6911</v>
      </c>
    </row>
    <row r="2848" spans="12:15" ht="14.5" x14ac:dyDescent="0.35">
      <c r="L2848" s="61" t="s">
        <v>2124</v>
      </c>
      <c r="M2848" s="304" t="s">
        <v>17981</v>
      </c>
      <c r="N2848" s="62" t="s">
        <v>9776</v>
      </c>
      <c r="O2848" s="63" t="s">
        <v>10589</v>
      </c>
    </row>
    <row r="2849" spans="12:15" ht="14.5" x14ac:dyDescent="0.35">
      <c r="L2849" s="61" t="s">
        <v>2124</v>
      </c>
      <c r="M2849" s="304" t="s">
        <v>17982</v>
      </c>
      <c r="N2849" s="62" t="s">
        <v>9779</v>
      </c>
      <c r="O2849" s="63" t="s">
        <v>6645</v>
      </c>
    </row>
    <row r="2850" spans="12:15" ht="14.5" x14ac:dyDescent="0.35">
      <c r="L2850" s="61" t="s">
        <v>2124</v>
      </c>
      <c r="M2850" s="304" t="s">
        <v>17983</v>
      </c>
      <c r="N2850" s="62" t="s">
        <v>9786</v>
      </c>
      <c r="O2850" s="63" t="s">
        <v>6649</v>
      </c>
    </row>
    <row r="2851" spans="12:15" ht="14.5" x14ac:dyDescent="0.35">
      <c r="L2851" s="61" t="s">
        <v>2124</v>
      </c>
      <c r="M2851" s="304" t="s">
        <v>17984</v>
      </c>
      <c r="N2851" s="62" t="s">
        <v>9947</v>
      </c>
      <c r="O2851" s="63" t="s">
        <v>6678</v>
      </c>
    </row>
    <row r="2852" spans="12:15" ht="14.5" x14ac:dyDescent="0.35">
      <c r="L2852" s="61" t="s">
        <v>2124</v>
      </c>
      <c r="M2852" s="304" t="s">
        <v>17985</v>
      </c>
      <c r="N2852" s="62" t="s">
        <v>9791</v>
      </c>
      <c r="O2852" s="63" t="s">
        <v>6685</v>
      </c>
    </row>
    <row r="2853" spans="12:15" ht="14.5" x14ac:dyDescent="0.35">
      <c r="L2853" s="61" t="s">
        <v>2124</v>
      </c>
      <c r="M2853" s="304" t="s">
        <v>17986</v>
      </c>
      <c r="N2853" s="62" t="s">
        <v>9772</v>
      </c>
      <c r="O2853" s="63" t="s">
        <v>523</v>
      </c>
    </row>
    <row r="2854" spans="12:15" ht="14.5" x14ac:dyDescent="0.35">
      <c r="L2854" s="61" t="s">
        <v>2125</v>
      </c>
      <c r="M2854" s="304" t="s">
        <v>17987</v>
      </c>
      <c r="N2854" s="62" t="s">
        <v>9790</v>
      </c>
      <c r="O2854" s="63" t="s">
        <v>6654</v>
      </c>
    </row>
    <row r="2855" spans="12:15" ht="14.5" x14ac:dyDescent="0.35">
      <c r="L2855" s="61" t="s">
        <v>2126</v>
      </c>
      <c r="M2855" s="304" t="s">
        <v>17988</v>
      </c>
      <c r="N2855" s="62" t="s">
        <v>9798</v>
      </c>
      <c r="O2855" s="63" t="s">
        <v>6636</v>
      </c>
    </row>
    <row r="2856" spans="12:15" ht="14.5" x14ac:dyDescent="0.35">
      <c r="L2856" s="61" t="s">
        <v>2127</v>
      </c>
      <c r="M2856" s="304" t="s">
        <v>17989</v>
      </c>
      <c r="N2856" s="62" t="s">
        <v>9793</v>
      </c>
      <c r="O2856" s="63" t="s">
        <v>10605</v>
      </c>
    </row>
    <row r="2857" spans="12:15" ht="14.5" x14ac:dyDescent="0.35">
      <c r="L2857" s="61" t="s">
        <v>2127</v>
      </c>
      <c r="M2857" s="304" t="s">
        <v>17990</v>
      </c>
      <c r="N2857" s="62" t="s">
        <v>9741</v>
      </c>
      <c r="O2857" s="63" t="s">
        <v>6653</v>
      </c>
    </row>
    <row r="2858" spans="12:15" ht="14.5" x14ac:dyDescent="0.35">
      <c r="L2858" s="61" t="s">
        <v>2127</v>
      </c>
      <c r="M2858" s="304" t="s">
        <v>17991</v>
      </c>
      <c r="N2858" s="62" t="s">
        <v>9782</v>
      </c>
      <c r="O2858" s="63" t="s">
        <v>6678</v>
      </c>
    </row>
    <row r="2859" spans="12:15" ht="14.5" x14ac:dyDescent="0.35">
      <c r="L2859" s="61" t="s">
        <v>2128</v>
      </c>
      <c r="M2859" s="304" t="s">
        <v>17992</v>
      </c>
      <c r="N2859" s="62" t="s">
        <v>9791</v>
      </c>
      <c r="O2859" s="63" t="s">
        <v>6686</v>
      </c>
    </row>
    <row r="2860" spans="12:15" ht="14.5" x14ac:dyDescent="0.35">
      <c r="L2860" s="61" t="s">
        <v>2128</v>
      </c>
      <c r="M2860" s="304" t="s">
        <v>17993</v>
      </c>
      <c r="N2860" s="62" t="s">
        <v>9764</v>
      </c>
      <c r="O2860" s="63" t="s">
        <v>3941</v>
      </c>
    </row>
    <row r="2861" spans="12:15" ht="14.5" x14ac:dyDescent="0.35">
      <c r="L2861" s="61" t="s">
        <v>2129</v>
      </c>
      <c r="M2861" s="304" t="s">
        <v>17994</v>
      </c>
      <c r="N2861" s="62" t="s">
        <v>9789</v>
      </c>
      <c r="O2861" s="63" t="s">
        <v>6633</v>
      </c>
    </row>
    <row r="2862" spans="12:15" ht="14.5" x14ac:dyDescent="0.35">
      <c r="L2862" s="61" t="s">
        <v>2129</v>
      </c>
      <c r="M2862" s="304" t="s">
        <v>17995</v>
      </c>
      <c r="N2862" s="62" t="s">
        <v>9745</v>
      </c>
      <c r="O2862" s="63" t="s">
        <v>6654</v>
      </c>
    </row>
    <row r="2863" spans="12:15" ht="14.5" x14ac:dyDescent="0.35">
      <c r="L2863" s="61" t="s">
        <v>2129</v>
      </c>
      <c r="M2863" s="304" t="s">
        <v>17996</v>
      </c>
      <c r="N2863" s="62" t="s">
        <v>9736</v>
      </c>
      <c r="O2863" s="63" t="s">
        <v>6654</v>
      </c>
    </row>
    <row r="2864" spans="12:15" ht="14.5" x14ac:dyDescent="0.35">
      <c r="L2864" s="61" t="s">
        <v>2129</v>
      </c>
      <c r="M2864" s="304" t="s">
        <v>17997</v>
      </c>
      <c r="N2864" s="62" t="s">
        <v>9746</v>
      </c>
      <c r="O2864" s="63" t="s">
        <v>256</v>
      </c>
    </row>
    <row r="2865" spans="12:15" ht="14.5" x14ac:dyDescent="0.35">
      <c r="L2865" s="61" t="s">
        <v>2130</v>
      </c>
      <c r="M2865" s="304" t="s">
        <v>17998</v>
      </c>
      <c r="N2865" s="62" t="s">
        <v>9771</v>
      </c>
      <c r="O2865" s="63" t="s">
        <v>6661</v>
      </c>
    </row>
    <row r="2866" spans="12:15" ht="14.5" x14ac:dyDescent="0.35">
      <c r="L2866" s="61" t="s">
        <v>2131</v>
      </c>
      <c r="M2866" s="304" t="s">
        <v>17999</v>
      </c>
      <c r="N2866" s="62" t="s">
        <v>9780</v>
      </c>
      <c r="O2866" s="63" t="s">
        <v>6690</v>
      </c>
    </row>
    <row r="2867" spans="12:15" ht="14.5" x14ac:dyDescent="0.35">
      <c r="L2867" s="61" t="s">
        <v>2131</v>
      </c>
      <c r="M2867" s="304" t="s">
        <v>18000</v>
      </c>
      <c r="N2867" s="62" t="s">
        <v>9796</v>
      </c>
      <c r="O2867" s="63" t="s">
        <v>3936</v>
      </c>
    </row>
    <row r="2868" spans="12:15" ht="14.5" x14ac:dyDescent="0.35">
      <c r="L2868" s="61" t="s">
        <v>2132</v>
      </c>
      <c r="M2868" s="304" t="s">
        <v>18001</v>
      </c>
      <c r="N2868" s="62" t="s">
        <v>9786</v>
      </c>
      <c r="O2868" s="63" t="s">
        <v>6651</v>
      </c>
    </row>
    <row r="2869" spans="12:15" ht="14.5" x14ac:dyDescent="0.35">
      <c r="L2869" s="61" t="s">
        <v>2133</v>
      </c>
      <c r="M2869" s="304" t="s">
        <v>18002</v>
      </c>
      <c r="N2869" s="62" t="s">
        <v>9743</v>
      </c>
      <c r="O2869" s="63" t="s">
        <v>10573</v>
      </c>
    </row>
    <row r="2870" spans="12:15" ht="14.5" x14ac:dyDescent="0.35">
      <c r="L2870" s="61" t="s">
        <v>2133</v>
      </c>
      <c r="M2870" s="304" t="s">
        <v>18003</v>
      </c>
      <c r="N2870" s="62" t="s">
        <v>9777</v>
      </c>
      <c r="O2870" s="63" t="s">
        <v>10602</v>
      </c>
    </row>
    <row r="2871" spans="12:15" ht="14.5" x14ac:dyDescent="0.35">
      <c r="L2871" s="61" t="s">
        <v>2133</v>
      </c>
      <c r="M2871" s="304" t="s">
        <v>18004</v>
      </c>
      <c r="N2871" s="62" t="s">
        <v>9796</v>
      </c>
      <c r="O2871" s="63" t="s">
        <v>3937</v>
      </c>
    </row>
    <row r="2872" spans="12:15" ht="14.5" x14ac:dyDescent="0.35">
      <c r="L2872" s="61" t="s">
        <v>2134</v>
      </c>
      <c r="M2872" s="304" t="s">
        <v>18005</v>
      </c>
      <c r="N2872" s="62" t="s">
        <v>9740</v>
      </c>
      <c r="O2872" s="63" t="s">
        <v>6642</v>
      </c>
    </row>
    <row r="2873" spans="12:15" ht="14.5" x14ac:dyDescent="0.35">
      <c r="L2873" s="61" t="s">
        <v>2135</v>
      </c>
      <c r="M2873" s="304" t="s">
        <v>18006</v>
      </c>
      <c r="N2873" s="62" t="s">
        <v>9792</v>
      </c>
      <c r="O2873" s="63" t="s">
        <v>6912</v>
      </c>
    </row>
    <row r="2874" spans="12:15" ht="14.5" x14ac:dyDescent="0.35">
      <c r="L2874" s="61" t="s">
        <v>2136</v>
      </c>
      <c r="M2874" s="304" t="s">
        <v>18007</v>
      </c>
      <c r="N2874" s="62" t="s">
        <v>9745</v>
      </c>
      <c r="O2874" s="63" t="s">
        <v>6656</v>
      </c>
    </row>
    <row r="2875" spans="12:15" ht="14.5" x14ac:dyDescent="0.35">
      <c r="L2875" s="61" t="s">
        <v>2137</v>
      </c>
      <c r="M2875" s="304" t="s">
        <v>18008</v>
      </c>
      <c r="N2875" s="62" t="s">
        <v>9780</v>
      </c>
      <c r="O2875" s="63" t="s">
        <v>6691</v>
      </c>
    </row>
    <row r="2876" spans="12:15" ht="14.5" x14ac:dyDescent="0.35">
      <c r="L2876" s="61" t="s">
        <v>2138</v>
      </c>
      <c r="M2876" s="304" t="s">
        <v>18009</v>
      </c>
      <c r="N2876" s="62" t="s">
        <v>9737</v>
      </c>
      <c r="O2876" s="63" t="s">
        <v>10585</v>
      </c>
    </row>
    <row r="2877" spans="12:15" ht="14.5" x14ac:dyDescent="0.35">
      <c r="L2877" s="61" t="s">
        <v>2139</v>
      </c>
      <c r="M2877" s="304" t="s">
        <v>18010</v>
      </c>
      <c r="N2877" s="62" t="s">
        <v>9773</v>
      </c>
      <c r="O2877" s="63" t="s">
        <v>6640</v>
      </c>
    </row>
    <row r="2878" spans="12:15" ht="14.5" x14ac:dyDescent="0.35">
      <c r="L2878" s="61" t="s">
        <v>2140</v>
      </c>
      <c r="M2878" s="304" t="s">
        <v>18011</v>
      </c>
      <c r="N2878" s="62" t="s">
        <v>9800</v>
      </c>
      <c r="O2878" s="63" t="s">
        <v>10602</v>
      </c>
    </row>
    <row r="2879" spans="12:15" ht="14.5" x14ac:dyDescent="0.35">
      <c r="L2879" s="61" t="s">
        <v>2141</v>
      </c>
      <c r="M2879" s="304" t="s">
        <v>18012</v>
      </c>
      <c r="N2879" s="62" t="s">
        <v>4356</v>
      </c>
      <c r="O2879" s="63" t="s">
        <v>6676</v>
      </c>
    </row>
    <row r="2880" spans="12:15" ht="14.5" x14ac:dyDescent="0.35">
      <c r="L2880" s="61" t="s">
        <v>2142</v>
      </c>
      <c r="M2880" s="304" t="s">
        <v>18013</v>
      </c>
      <c r="N2880" s="62" t="s">
        <v>9792</v>
      </c>
      <c r="O2880" s="63" t="s">
        <v>6913</v>
      </c>
    </row>
    <row r="2881" spans="12:15" ht="14.5" x14ac:dyDescent="0.35">
      <c r="L2881" s="61" t="s">
        <v>2143</v>
      </c>
      <c r="M2881" s="304" t="s">
        <v>18014</v>
      </c>
      <c r="N2881" s="62" t="s">
        <v>9947</v>
      </c>
      <c r="O2881" s="63" t="s">
        <v>6679</v>
      </c>
    </row>
    <row r="2882" spans="12:15" ht="14.5" x14ac:dyDescent="0.35">
      <c r="L2882" s="61" t="s">
        <v>2144</v>
      </c>
      <c r="M2882" s="304" t="s">
        <v>18015</v>
      </c>
      <c r="N2882" s="62" t="s">
        <v>9768</v>
      </c>
      <c r="O2882" s="63" t="s">
        <v>10604</v>
      </c>
    </row>
    <row r="2883" spans="12:15" ht="14.5" x14ac:dyDescent="0.35">
      <c r="L2883" s="61" t="s">
        <v>2144</v>
      </c>
      <c r="M2883" s="304" t="s">
        <v>18016</v>
      </c>
      <c r="N2883" s="62" t="s">
        <v>9746</v>
      </c>
      <c r="O2883" s="63" t="s">
        <v>257</v>
      </c>
    </row>
    <row r="2884" spans="12:15" ht="14.5" x14ac:dyDescent="0.35">
      <c r="L2884" s="61" t="s">
        <v>2145</v>
      </c>
      <c r="M2884" s="304" t="s">
        <v>18017</v>
      </c>
      <c r="N2884" s="62" t="s">
        <v>9746</v>
      </c>
      <c r="O2884" s="63" t="s">
        <v>258</v>
      </c>
    </row>
    <row r="2885" spans="12:15" ht="14.5" x14ac:dyDescent="0.35">
      <c r="L2885" s="61" t="s">
        <v>2146</v>
      </c>
      <c r="M2885" s="304" t="s">
        <v>18018</v>
      </c>
      <c r="N2885" s="62" t="s">
        <v>9736</v>
      </c>
      <c r="O2885" s="63" t="s">
        <v>6656</v>
      </c>
    </row>
    <row r="2886" spans="12:15" ht="14.5" x14ac:dyDescent="0.35">
      <c r="L2886" s="61" t="s">
        <v>2147</v>
      </c>
      <c r="M2886" s="304" t="s">
        <v>18019</v>
      </c>
      <c r="N2886" s="62" t="s">
        <v>9771</v>
      </c>
      <c r="O2886" s="63" t="s">
        <v>6663</v>
      </c>
    </row>
    <row r="2887" spans="12:15" ht="14.5" x14ac:dyDescent="0.35">
      <c r="L2887" s="61" t="s">
        <v>2148</v>
      </c>
      <c r="M2887" s="304" t="s">
        <v>18020</v>
      </c>
      <c r="N2887" s="62" t="s">
        <v>9736</v>
      </c>
      <c r="O2887" s="63" t="s">
        <v>6652</v>
      </c>
    </row>
    <row r="2888" spans="12:15" ht="14.5" x14ac:dyDescent="0.35">
      <c r="L2888" s="61" t="s">
        <v>2149</v>
      </c>
      <c r="M2888" s="304" t="s">
        <v>18021</v>
      </c>
      <c r="N2888" s="62" t="s">
        <v>9763</v>
      </c>
      <c r="O2888" s="63" t="s">
        <v>6690</v>
      </c>
    </row>
    <row r="2889" spans="12:15" ht="14.5" x14ac:dyDescent="0.35">
      <c r="L2889" s="61" t="s">
        <v>2150</v>
      </c>
      <c r="M2889" s="304" t="s">
        <v>18022</v>
      </c>
      <c r="N2889" s="62" t="s">
        <v>9772</v>
      </c>
      <c r="O2889" s="63" t="s">
        <v>524</v>
      </c>
    </row>
    <row r="2890" spans="12:15" ht="14.5" x14ac:dyDescent="0.35">
      <c r="L2890" s="61" t="s">
        <v>2151</v>
      </c>
      <c r="M2890" s="304" t="s">
        <v>18023</v>
      </c>
      <c r="N2890" s="62" t="s">
        <v>9766</v>
      </c>
      <c r="O2890" s="63" t="s">
        <v>6645</v>
      </c>
    </row>
    <row r="2891" spans="12:15" ht="14.5" x14ac:dyDescent="0.35">
      <c r="L2891" s="61" t="s">
        <v>2152</v>
      </c>
      <c r="M2891" s="304" t="s">
        <v>18024</v>
      </c>
      <c r="N2891" s="62" t="s">
        <v>9778</v>
      </c>
      <c r="O2891" s="63" t="s">
        <v>10614</v>
      </c>
    </row>
    <row r="2892" spans="12:15" ht="14.5" x14ac:dyDescent="0.35">
      <c r="L2892" s="61" t="s">
        <v>2153</v>
      </c>
      <c r="M2892" s="304" t="s">
        <v>18025</v>
      </c>
      <c r="N2892" s="62" t="s">
        <v>9792</v>
      </c>
      <c r="O2892" s="63" t="s">
        <v>6914</v>
      </c>
    </row>
    <row r="2893" spans="12:15" ht="14.5" x14ac:dyDescent="0.35">
      <c r="L2893" s="61" t="s">
        <v>2154</v>
      </c>
      <c r="M2893" s="304" t="s">
        <v>18026</v>
      </c>
      <c r="N2893" s="62" t="s">
        <v>9771</v>
      </c>
      <c r="O2893" s="63" t="s">
        <v>6664</v>
      </c>
    </row>
    <row r="2894" spans="12:15" ht="14.5" x14ac:dyDescent="0.35">
      <c r="L2894" s="61" t="s">
        <v>2155</v>
      </c>
      <c r="M2894" s="304" t="s">
        <v>18027</v>
      </c>
      <c r="N2894" s="62" t="s">
        <v>9746</v>
      </c>
      <c r="O2894" s="63" t="s">
        <v>260</v>
      </c>
    </row>
    <row r="2895" spans="12:15" ht="14.5" x14ac:dyDescent="0.35">
      <c r="L2895" s="61" t="s">
        <v>2156</v>
      </c>
      <c r="M2895" s="304" t="s">
        <v>18028</v>
      </c>
      <c r="N2895" s="62" t="s">
        <v>9798</v>
      </c>
      <c r="O2895" s="63" t="s">
        <v>6637</v>
      </c>
    </row>
    <row r="2896" spans="12:15" ht="14.5" x14ac:dyDescent="0.35">
      <c r="L2896" s="61" t="s">
        <v>2156</v>
      </c>
      <c r="M2896" s="304" t="s">
        <v>18029</v>
      </c>
      <c r="N2896" s="62" t="s">
        <v>9799</v>
      </c>
      <c r="O2896" s="63" t="s">
        <v>6654</v>
      </c>
    </row>
    <row r="2897" spans="12:15" ht="14.5" x14ac:dyDescent="0.35">
      <c r="L2897" s="61" t="s">
        <v>2156</v>
      </c>
      <c r="M2897" s="304" t="s">
        <v>18030</v>
      </c>
      <c r="N2897" s="62" t="s">
        <v>9745</v>
      </c>
      <c r="O2897" s="63" t="s">
        <v>6652</v>
      </c>
    </row>
    <row r="2898" spans="12:15" ht="14.5" x14ac:dyDescent="0.35">
      <c r="L2898" s="61" t="s">
        <v>2156</v>
      </c>
      <c r="M2898" s="304" t="s">
        <v>18031</v>
      </c>
      <c r="N2898" s="62" t="s">
        <v>9763</v>
      </c>
      <c r="O2898" s="63" t="s">
        <v>6691</v>
      </c>
    </row>
    <row r="2899" spans="12:15" ht="14.5" x14ac:dyDescent="0.35">
      <c r="L2899" s="61" t="s">
        <v>2156</v>
      </c>
      <c r="M2899" s="304" t="s">
        <v>18032</v>
      </c>
      <c r="N2899" s="62" t="s">
        <v>9765</v>
      </c>
      <c r="O2899" s="63" t="s">
        <v>526</v>
      </c>
    </row>
    <row r="2900" spans="12:15" ht="14.5" x14ac:dyDescent="0.35">
      <c r="L2900" s="61" t="s">
        <v>2156</v>
      </c>
      <c r="M2900" s="304" t="s">
        <v>18033</v>
      </c>
      <c r="N2900" s="62" t="s">
        <v>9746</v>
      </c>
      <c r="O2900" s="63" t="s">
        <v>261</v>
      </c>
    </row>
    <row r="2901" spans="12:15" ht="14.5" x14ac:dyDescent="0.35">
      <c r="L2901" s="61" t="s">
        <v>2156</v>
      </c>
      <c r="M2901" s="304" t="s">
        <v>18034</v>
      </c>
      <c r="N2901" s="62" t="s">
        <v>9792</v>
      </c>
      <c r="O2901" s="63" t="s">
        <v>6915</v>
      </c>
    </row>
    <row r="2902" spans="12:15" ht="14.5" x14ac:dyDescent="0.35">
      <c r="L2902" s="61" t="s">
        <v>2157</v>
      </c>
      <c r="M2902" s="304" t="s">
        <v>18035</v>
      </c>
      <c r="N2902" s="62" t="s">
        <v>9748</v>
      </c>
      <c r="O2902" s="63" t="s">
        <v>3935</v>
      </c>
    </row>
    <row r="2903" spans="12:15" ht="14.5" x14ac:dyDescent="0.35">
      <c r="L2903" s="61" t="s">
        <v>2157</v>
      </c>
      <c r="M2903" s="304" t="s">
        <v>18036</v>
      </c>
      <c r="N2903" s="62" t="s">
        <v>9796</v>
      </c>
      <c r="O2903" s="63" t="s">
        <v>3938</v>
      </c>
    </row>
    <row r="2904" spans="12:15" ht="14.5" x14ac:dyDescent="0.35">
      <c r="L2904" s="61" t="s">
        <v>2158</v>
      </c>
      <c r="M2904" s="304" t="s">
        <v>18037</v>
      </c>
      <c r="N2904" s="62" t="s">
        <v>9740</v>
      </c>
      <c r="O2904" s="63" t="s">
        <v>6644</v>
      </c>
    </row>
    <row r="2905" spans="12:15" ht="14.5" x14ac:dyDescent="0.35">
      <c r="L2905" s="61" t="s">
        <v>2159</v>
      </c>
      <c r="M2905" s="304" t="s">
        <v>18038</v>
      </c>
      <c r="N2905" s="62" t="s">
        <v>9746</v>
      </c>
      <c r="O2905" s="63" t="s">
        <v>262</v>
      </c>
    </row>
    <row r="2906" spans="12:15" ht="14.5" x14ac:dyDescent="0.35">
      <c r="L2906" s="61" t="s">
        <v>2160</v>
      </c>
      <c r="M2906" s="304" t="s">
        <v>18039</v>
      </c>
      <c r="N2906" s="62" t="s">
        <v>9741</v>
      </c>
      <c r="O2906" s="63" t="s">
        <v>6654</v>
      </c>
    </row>
    <row r="2907" spans="12:15" ht="14.5" x14ac:dyDescent="0.35">
      <c r="L2907" s="61" t="s">
        <v>7533</v>
      </c>
      <c r="M2907" s="304" t="s">
        <v>18040</v>
      </c>
      <c r="N2907" s="62" t="s">
        <v>9766</v>
      </c>
      <c r="O2907" s="63" t="s">
        <v>6646</v>
      </c>
    </row>
    <row r="2908" spans="12:15" ht="14.5" x14ac:dyDescent="0.35">
      <c r="L2908" s="61" t="s">
        <v>7534</v>
      </c>
      <c r="M2908" s="304" t="s">
        <v>18041</v>
      </c>
      <c r="N2908" s="62" t="s">
        <v>9766</v>
      </c>
      <c r="O2908" s="63" t="s">
        <v>6647</v>
      </c>
    </row>
    <row r="2909" spans="12:15" ht="14.5" x14ac:dyDescent="0.35">
      <c r="L2909" s="61" t="s">
        <v>7535</v>
      </c>
      <c r="M2909" s="304" t="s">
        <v>18042</v>
      </c>
      <c r="N2909" s="62" t="s">
        <v>9746</v>
      </c>
      <c r="O2909" s="63" t="s">
        <v>263</v>
      </c>
    </row>
    <row r="2910" spans="12:15" ht="14.5" x14ac:dyDescent="0.35">
      <c r="L2910" s="61" t="s">
        <v>7535</v>
      </c>
      <c r="M2910" s="304" t="s">
        <v>18043</v>
      </c>
      <c r="N2910" s="62" t="s">
        <v>9792</v>
      </c>
      <c r="O2910" s="63" t="s">
        <v>6916</v>
      </c>
    </row>
    <row r="2911" spans="12:15" ht="14.5" x14ac:dyDescent="0.35">
      <c r="L2911" s="61" t="s">
        <v>7536</v>
      </c>
      <c r="M2911" s="304" t="s">
        <v>18044</v>
      </c>
      <c r="N2911" s="62" t="s">
        <v>9792</v>
      </c>
      <c r="O2911" s="63" t="s">
        <v>6917</v>
      </c>
    </row>
    <row r="2912" spans="12:15" ht="14.5" x14ac:dyDescent="0.35">
      <c r="L2912" s="61" t="s">
        <v>7537</v>
      </c>
      <c r="M2912" s="304" t="s">
        <v>18045</v>
      </c>
      <c r="N2912" s="62" t="s">
        <v>9800</v>
      </c>
      <c r="O2912" s="63" t="s">
        <v>10603</v>
      </c>
    </row>
    <row r="2913" spans="12:15" ht="14.5" x14ac:dyDescent="0.35">
      <c r="L2913" s="61" t="s">
        <v>7537</v>
      </c>
      <c r="M2913" s="304" t="s">
        <v>18046</v>
      </c>
      <c r="N2913" s="62" t="s">
        <v>9747</v>
      </c>
      <c r="O2913" s="63" t="s">
        <v>6631</v>
      </c>
    </row>
    <row r="2914" spans="12:15" ht="14.5" x14ac:dyDescent="0.35">
      <c r="L2914" s="61" t="s">
        <v>7537</v>
      </c>
      <c r="M2914" s="304" t="s">
        <v>18047</v>
      </c>
      <c r="N2914" s="62" t="s">
        <v>9773</v>
      </c>
      <c r="O2914" s="63" t="s">
        <v>6641</v>
      </c>
    </row>
    <row r="2915" spans="12:15" ht="14.5" x14ac:dyDescent="0.35">
      <c r="L2915" s="61" t="s">
        <v>8178</v>
      </c>
      <c r="M2915" s="304" t="s">
        <v>18048</v>
      </c>
      <c r="N2915" s="62" t="s">
        <v>9783</v>
      </c>
      <c r="O2915" s="63" t="s">
        <v>6666</v>
      </c>
    </row>
    <row r="2916" spans="12:15" ht="14.5" x14ac:dyDescent="0.35">
      <c r="L2916" s="61" t="s">
        <v>8178</v>
      </c>
      <c r="M2916" s="304" t="s">
        <v>18049</v>
      </c>
      <c r="N2916" s="62" t="s">
        <v>9772</v>
      </c>
      <c r="O2916" s="63" t="s">
        <v>525</v>
      </c>
    </row>
    <row r="2917" spans="12:15" ht="14.5" x14ac:dyDescent="0.35">
      <c r="L2917" s="61" t="s">
        <v>7538</v>
      </c>
      <c r="M2917" s="304" t="s">
        <v>18050</v>
      </c>
      <c r="N2917" s="62" t="s">
        <v>9774</v>
      </c>
      <c r="O2917" s="63" t="s">
        <v>6689</v>
      </c>
    </row>
    <row r="2918" spans="12:15" ht="14.5" x14ac:dyDescent="0.35">
      <c r="L2918" s="61" t="s">
        <v>7539</v>
      </c>
      <c r="M2918" s="304" t="s">
        <v>18051</v>
      </c>
      <c r="N2918" s="62" t="s">
        <v>9774</v>
      </c>
      <c r="O2918" s="63" t="s">
        <v>6690</v>
      </c>
    </row>
    <row r="2919" spans="12:15" ht="14.5" x14ac:dyDescent="0.35">
      <c r="L2919" s="61" t="s">
        <v>7539</v>
      </c>
      <c r="M2919" s="304" t="s">
        <v>18052</v>
      </c>
      <c r="N2919" s="62" t="s">
        <v>9764</v>
      </c>
      <c r="O2919" s="63" t="s">
        <v>3942</v>
      </c>
    </row>
    <row r="2920" spans="12:15" ht="14.5" x14ac:dyDescent="0.35">
      <c r="L2920" s="61" t="s">
        <v>7539</v>
      </c>
      <c r="M2920" s="304" t="s">
        <v>18053</v>
      </c>
      <c r="N2920" s="62" t="s">
        <v>9746</v>
      </c>
      <c r="O2920" s="63" t="s">
        <v>264</v>
      </c>
    </row>
    <row r="2921" spans="12:15" ht="14.5" x14ac:dyDescent="0.35">
      <c r="L2921" s="61" t="s">
        <v>7540</v>
      </c>
      <c r="M2921" s="304" t="s">
        <v>18054</v>
      </c>
      <c r="N2921" s="62" t="s">
        <v>9792</v>
      </c>
      <c r="O2921" s="63" t="s">
        <v>6918</v>
      </c>
    </row>
    <row r="2922" spans="12:15" ht="14.5" x14ac:dyDescent="0.35">
      <c r="L2922" s="61" t="s">
        <v>7541</v>
      </c>
      <c r="M2922" s="304" t="s">
        <v>18055</v>
      </c>
      <c r="N2922" s="62" t="s">
        <v>9797</v>
      </c>
      <c r="O2922" s="63" t="s">
        <v>6619</v>
      </c>
    </row>
    <row r="2923" spans="12:15" ht="14.5" x14ac:dyDescent="0.35">
      <c r="L2923" s="61" t="s">
        <v>7541</v>
      </c>
      <c r="M2923" s="304" t="s">
        <v>18056</v>
      </c>
      <c r="N2923" s="62" t="s">
        <v>9774</v>
      </c>
      <c r="O2923" s="63" t="s">
        <v>6691</v>
      </c>
    </row>
    <row r="2924" spans="12:15" ht="14.5" x14ac:dyDescent="0.35">
      <c r="L2924" s="61" t="s">
        <v>7542</v>
      </c>
      <c r="M2924" s="304" t="s">
        <v>18057</v>
      </c>
      <c r="N2924" s="62" t="s">
        <v>9746</v>
      </c>
      <c r="O2924" s="63" t="s">
        <v>2247</v>
      </c>
    </row>
    <row r="2925" spans="12:15" ht="14.5" x14ac:dyDescent="0.35">
      <c r="L2925" s="61" t="s">
        <v>7543</v>
      </c>
      <c r="M2925" s="304" t="s">
        <v>18058</v>
      </c>
      <c r="N2925" s="62" t="s">
        <v>9784</v>
      </c>
      <c r="O2925" s="63" t="s">
        <v>10615</v>
      </c>
    </row>
    <row r="2926" spans="12:15" ht="14.5" x14ac:dyDescent="0.35">
      <c r="L2926" s="61" t="s">
        <v>7544</v>
      </c>
      <c r="M2926" s="304" t="s">
        <v>18059</v>
      </c>
      <c r="N2926" s="62" t="s">
        <v>9783</v>
      </c>
      <c r="O2926" s="63" t="s">
        <v>6665</v>
      </c>
    </row>
    <row r="2927" spans="12:15" ht="14.5" x14ac:dyDescent="0.35">
      <c r="L2927" s="61" t="s">
        <v>7545</v>
      </c>
      <c r="M2927" s="304" t="s">
        <v>18060</v>
      </c>
      <c r="N2927" s="62" t="s">
        <v>482</v>
      </c>
      <c r="O2927" s="63" t="s">
        <v>243</v>
      </c>
    </row>
    <row r="2928" spans="12:15" ht="14.5" x14ac:dyDescent="0.35">
      <c r="L2928" s="61" t="s">
        <v>7546</v>
      </c>
      <c r="M2928" s="304" t="s">
        <v>18061</v>
      </c>
      <c r="N2928" s="62" t="s">
        <v>9779</v>
      </c>
      <c r="O2928" s="63" t="s">
        <v>6646</v>
      </c>
    </row>
    <row r="2929" spans="12:15" ht="14.5" x14ac:dyDescent="0.35">
      <c r="L2929" s="61" t="s">
        <v>7546</v>
      </c>
      <c r="M2929" s="304" t="s">
        <v>18062</v>
      </c>
      <c r="N2929" s="62" t="s">
        <v>9786</v>
      </c>
      <c r="O2929" s="63" t="s">
        <v>6653</v>
      </c>
    </row>
    <row r="2930" spans="12:15" ht="14.5" x14ac:dyDescent="0.35">
      <c r="L2930" s="61" t="s">
        <v>7547</v>
      </c>
      <c r="M2930" s="304" t="s">
        <v>18063</v>
      </c>
      <c r="N2930" s="62" t="s">
        <v>9771</v>
      </c>
      <c r="O2930" s="63" t="s">
        <v>6666</v>
      </c>
    </row>
    <row r="2931" spans="12:15" ht="14.5" x14ac:dyDescent="0.35">
      <c r="L2931" s="61" t="s">
        <v>7548</v>
      </c>
      <c r="M2931" s="304" t="s">
        <v>18064</v>
      </c>
      <c r="N2931" s="62" t="s">
        <v>9947</v>
      </c>
      <c r="O2931" s="63" t="s">
        <v>6680</v>
      </c>
    </row>
    <row r="2932" spans="12:15" ht="14.5" x14ac:dyDescent="0.35">
      <c r="L2932" s="61" t="s">
        <v>7549</v>
      </c>
      <c r="M2932" s="304" t="s">
        <v>18065</v>
      </c>
      <c r="N2932" s="62" t="s">
        <v>9947</v>
      </c>
      <c r="O2932" s="63" t="s">
        <v>6681</v>
      </c>
    </row>
    <row r="2933" spans="12:15" ht="14.5" x14ac:dyDescent="0.35">
      <c r="L2933" s="61" t="s">
        <v>7549</v>
      </c>
      <c r="M2933" s="304" t="s">
        <v>18066</v>
      </c>
      <c r="N2933" s="62" t="s">
        <v>9791</v>
      </c>
      <c r="O2933" s="63" t="s">
        <v>6688</v>
      </c>
    </row>
    <row r="2934" spans="12:15" ht="14.5" x14ac:dyDescent="0.35">
      <c r="L2934" s="61" t="s">
        <v>7550</v>
      </c>
      <c r="M2934" s="304" t="s">
        <v>18067</v>
      </c>
      <c r="N2934" s="62" t="s">
        <v>9771</v>
      </c>
      <c r="O2934" s="63" t="s">
        <v>6665</v>
      </c>
    </row>
    <row r="2935" spans="12:15" ht="14.5" x14ac:dyDescent="0.35">
      <c r="L2935" s="61" t="s">
        <v>7551</v>
      </c>
      <c r="M2935" s="304" t="s">
        <v>18068</v>
      </c>
      <c r="N2935" s="62" t="s">
        <v>9792</v>
      </c>
      <c r="O2935" s="63" t="s">
        <v>6919</v>
      </c>
    </row>
    <row r="2936" spans="12:15" ht="14.5" x14ac:dyDescent="0.35">
      <c r="L2936" s="61" t="s">
        <v>7552</v>
      </c>
      <c r="M2936" s="304" t="s">
        <v>18069</v>
      </c>
      <c r="N2936" s="62" t="s">
        <v>9787</v>
      </c>
      <c r="O2936" s="63" t="s">
        <v>6663</v>
      </c>
    </row>
    <row r="2937" spans="12:15" ht="14.5" x14ac:dyDescent="0.35">
      <c r="L2937" s="61" t="s">
        <v>7553</v>
      </c>
      <c r="M2937" s="304" t="s">
        <v>18070</v>
      </c>
      <c r="N2937" s="62" t="s">
        <v>9787</v>
      </c>
      <c r="O2937" s="63" t="s">
        <v>6664</v>
      </c>
    </row>
    <row r="2938" spans="12:15" ht="14.5" x14ac:dyDescent="0.35">
      <c r="L2938" s="61" t="s">
        <v>7554</v>
      </c>
      <c r="M2938" s="304" t="s">
        <v>18071</v>
      </c>
      <c r="N2938" s="62" t="s">
        <v>9785</v>
      </c>
      <c r="O2938" s="63" t="s">
        <v>6920</v>
      </c>
    </row>
    <row r="2939" spans="12:15" ht="14.5" x14ac:dyDescent="0.35">
      <c r="L2939" s="61" t="s">
        <v>7555</v>
      </c>
      <c r="M2939" s="304" t="s">
        <v>18072</v>
      </c>
      <c r="N2939" s="62" t="s">
        <v>9790</v>
      </c>
      <c r="O2939" s="63" t="s">
        <v>6656</v>
      </c>
    </row>
    <row r="2940" spans="12:15" ht="14.5" x14ac:dyDescent="0.35">
      <c r="L2940" s="61" t="s">
        <v>7555</v>
      </c>
      <c r="M2940" s="304" t="s">
        <v>18073</v>
      </c>
      <c r="N2940" s="62" t="s">
        <v>4356</v>
      </c>
      <c r="O2940" s="63" t="s">
        <v>6678</v>
      </c>
    </row>
    <row r="2941" spans="12:15" ht="14.5" x14ac:dyDescent="0.35">
      <c r="L2941" s="61" t="s">
        <v>7555</v>
      </c>
      <c r="M2941" s="304" t="s">
        <v>18074</v>
      </c>
      <c r="N2941" s="62" t="s">
        <v>9765</v>
      </c>
      <c r="O2941" s="63" t="s">
        <v>527</v>
      </c>
    </row>
    <row r="2942" spans="12:15" ht="14.5" x14ac:dyDescent="0.35">
      <c r="L2942" s="61" t="s">
        <v>7556</v>
      </c>
      <c r="M2942" s="304" t="s">
        <v>18075</v>
      </c>
      <c r="N2942" s="62" t="s">
        <v>480</v>
      </c>
      <c r="O2942" s="63" t="s">
        <v>6877</v>
      </c>
    </row>
    <row r="2943" spans="12:15" ht="14.5" x14ac:dyDescent="0.35">
      <c r="L2943" s="61" t="s">
        <v>7557</v>
      </c>
      <c r="M2943" s="304" t="s">
        <v>18076</v>
      </c>
      <c r="N2943" s="62" t="s">
        <v>9742</v>
      </c>
      <c r="O2943" s="63" t="s">
        <v>10580</v>
      </c>
    </row>
    <row r="2944" spans="12:15" ht="14.5" x14ac:dyDescent="0.35">
      <c r="L2944" s="61" t="s">
        <v>7558</v>
      </c>
      <c r="M2944" s="304" t="s">
        <v>18077</v>
      </c>
      <c r="N2944" s="62" t="s">
        <v>9792</v>
      </c>
      <c r="O2944" s="63" t="s">
        <v>6921</v>
      </c>
    </row>
    <row r="2945" spans="12:15" ht="14.5" x14ac:dyDescent="0.35">
      <c r="L2945" s="61" t="s">
        <v>7559</v>
      </c>
      <c r="M2945" s="304" t="s">
        <v>18078</v>
      </c>
      <c r="N2945" s="62" t="s">
        <v>9779</v>
      </c>
      <c r="O2945" s="63" t="s">
        <v>6647</v>
      </c>
    </row>
    <row r="2946" spans="12:15" ht="14.5" x14ac:dyDescent="0.35">
      <c r="L2946" s="61" t="s">
        <v>7560</v>
      </c>
      <c r="M2946" s="304" t="s">
        <v>18079</v>
      </c>
      <c r="N2946" s="62" t="s">
        <v>9793</v>
      </c>
      <c r="O2946" s="63" t="s">
        <v>10606</v>
      </c>
    </row>
    <row r="2947" spans="12:15" ht="14.5" x14ac:dyDescent="0.35">
      <c r="L2947" s="61" t="s">
        <v>7561</v>
      </c>
      <c r="M2947" s="304" t="s">
        <v>18080</v>
      </c>
      <c r="N2947" s="62" t="s">
        <v>9773</v>
      </c>
      <c r="O2947" s="63" t="s">
        <v>6642</v>
      </c>
    </row>
    <row r="2948" spans="12:15" ht="14.5" x14ac:dyDescent="0.35">
      <c r="L2948" s="61" t="s">
        <v>7562</v>
      </c>
      <c r="M2948" s="304" t="s">
        <v>18081</v>
      </c>
      <c r="N2948" s="62" t="s">
        <v>9746</v>
      </c>
      <c r="O2948" s="63" t="s">
        <v>2248</v>
      </c>
    </row>
    <row r="2949" spans="12:15" ht="14.5" x14ac:dyDescent="0.35">
      <c r="L2949" s="61" t="s">
        <v>7563</v>
      </c>
      <c r="M2949" s="304" t="s">
        <v>18082</v>
      </c>
      <c r="N2949" s="62" t="s">
        <v>9778</v>
      </c>
      <c r="O2949" s="63" t="s">
        <v>10615</v>
      </c>
    </row>
    <row r="2950" spans="12:15" ht="14.5" x14ac:dyDescent="0.35">
      <c r="L2950" s="61" t="s">
        <v>7564</v>
      </c>
      <c r="M2950" s="304" t="s">
        <v>18083</v>
      </c>
      <c r="N2950" s="62" t="s">
        <v>9781</v>
      </c>
      <c r="O2950" s="63" t="s">
        <v>6639</v>
      </c>
    </row>
    <row r="2951" spans="12:15" ht="14.5" x14ac:dyDescent="0.35">
      <c r="L2951" s="61" t="s">
        <v>7565</v>
      </c>
      <c r="M2951" s="304" t="s">
        <v>18084</v>
      </c>
      <c r="N2951" s="62" t="s">
        <v>9746</v>
      </c>
      <c r="O2951" s="63" t="s">
        <v>2249</v>
      </c>
    </row>
    <row r="2952" spans="12:15" ht="14.5" x14ac:dyDescent="0.35">
      <c r="L2952" s="61" t="s">
        <v>7566</v>
      </c>
      <c r="M2952" s="304" t="s">
        <v>18085</v>
      </c>
      <c r="N2952" s="62" t="s">
        <v>9781</v>
      </c>
      <c r="O2952" s="63" t="s">
        <v>6640</v>
      </c>
    </row>
    <row r="2953" spans="12:15" ht="14.5" x14ac:dyDescent="0.35">
      <c r="L2953" s="61" t="s">
        <v>7567</v>
      </c>
      <c r="M2953" s="304" t="s">
        <v>18086</v>
      </c>
      <c r="N2953" s="62" t="s">
        <v>9780</v>
      </c>
      <c r="O2953" s="63" t="s">
        <v>3933</v>
      </c>
    </row>
    <row r="2954" spans="12:15" ht="14.5" x14ac:dyDescent="0.35">
      <c r="L2954" s="61" t="s">
        <v>7568</v>
      </c>
      <c r="M2954" s="304" t="s">
        <v>18087</v>
      </c>
      <c r="N2954" s="62" t="s">
        <v>4356</v>
      </c>
      <c r="O2954" s="63" t="s">
        <v>6679</v>
      </c>
    </row>
    <row r="2955" spans="12:15" ht="14.5" x14ac:dyDescent="0.35">
      <c r="L2955" s="61" t="s">
        <v>7569</v>
      </c>
      <c r="M2955" s="304" t="s">
        <v>18088</v>
      </c>
      <c r="N2955" s="62" t="s">
        <v>9792</v>
      </c>
      <c r="O2955" s="63" t="s">
        <v>6922</v>
      </c>
    </row>
    <row r="2956" spans="12:15" ht="14.5" x14ac:dyDescent="0.35">
      <c r="L2956" s="61" t="s">
        <v>7570</v>
      </c>
      <c r="M2956" s="304" t="s">
        <v>18089</v>
      </c>
      <c r="N2956" s="62" t="s">
        <v>9773</v>
      </c>
      <c r="O2956" s="63" t="s">
        <v>6644</v>
      </c>
    </row>
    <row r="2957" spans="12:15" ht="14.5" x14ac:dyDescent="0.35">
      <c r="L2957" s="61" t="s">
        <v>7571</v>
      </c>
      <c r="M2957" s="304" t="s">
        <v>18090</v>
      </c>
      <c r="N2957" s="62" t="s">
        <v>9764</v>
      </c>
      <c r="O2957" s="63" t="s">
        <v>3944</v>
      </c>
    </row>
    <row r="2958" spans="12:15" ht="14.5" x14ac:dyDescent="0.35">
      <c r="L2958" s="61" t="s">
        <v>7572</v>
      </c>
      <c r="M2958" s="304" t="s">
        <v>18091</v>
      </c>
      <c r="N2958" s="62" t="s">
        <v>9799</v>
      </c>
      <c r="O2958" s="63" t="s">
        <v>6656</v>
      </c>
    </row>
    <row r="2959" spans="12:15" ht="14.5" x14ac:dyDescent="0.35">
      <c r="L2959" s="61" t="s">
        <v>7573</v>
      </c>
      <c r="M2959" s="304" t="s">
        <v>18092</v>
      </c>
      <c r="N2959" s="62" t="s">
        <v>9746</v>
      </c>
      <c r="O2959" s="63" t="s">
        <v>2244</v>
      </c>
    </row>
    <row r="2960" spans="12:15" ht="14.5" x14ac:dyDescent="0.35">
      <c r="L2960" s="61" t="s">
        <v>7574</v>
      </c>
      <c r="M2960" s="304" t="s">
        <v>18093</v>
      </c>
      <c r="N2960" s="62" t="s">
        <v>9765</v>
      </c>
      <c r="O2960" s="63" t="s">
        <v>528</v>
      </c>
    </row>
    <row r="2961" spans="12:15" ht="14.5" x14ac:dyDescent="0.35">
      <c r="L2961" s="61" t="s">
        <v>7575</v>
      </c>
      <c r="M2961" s="304" t="s">
        <v>18094</v>
      </c>
      <c r="N2961" s="62" t="s">
        <v>9765</v>
      </c>
      <c r="O2961" s="63" t="s">
        <v>233</v>
      </c>
    </row>
    <row r="2962" spans="12:15" ht="14.5" x14ac:dyDescent="0.35">
      <c r="L2962" s="61" t="s">
        <v>7576</v>
      </c>
      <c r="M2962" s="304" t="s">
        <v>18095</v>
      </c>
      <c r="N2962" s="62" t="s">
        <v>9740</v>
      </c>
      <c r="O2962" s="63" t="s">
        <v>6645</v>
      </c>
    </row>
    <row r="2963" spans="12:15" ht="14.5" x14ac:dyDescent="0.35">
      <c r="L2963" s="61" t="s">
        <v>7576</v>
      </c>
      <c r="M2963" s="304" t="s">
        <v>18096</v>
      </c>
      <c r="N2963" s="62" t="s">
        <v>9792</v>
      </c>
      <c r="O2963" s="63" t="s">
        <v>6923</v>
      </c>
    </row>
    <row r="2964" spans="12:15" ht="14.5" x14ac:dyDescent="0.35">
      <c r="L2964" s="61" t="s">
        <v>7577</v>
      </c>
      <c r="M2964" s="304" t="s">
        <v>18097</v>
      </c>
      <c r="N2964" s="62" t="s">
        <v>9790</v>
      </c>
      <c r="O2964" s="63" t="s">
        <v>6652</v>
      </c>
    </row>
    <row r="2965" spans="12:15" ht="14.5" x14ac:dyDescent="0.35">
      <c r="L2965" s="61" t="s">
        <v>7578</v>
      </c>
      <c r="M2965" s="304" t="s">
        <v>18098</v>
      </c>
      <c r="N2965" s="62" t="s">
        <v>9746</v>
      </c>
      <c r="O2965" s="63" t="s">
        <v>2250</v>
      </c>
    </row>
    <row r="2966" spans="12:15" ht="14.5" x14ac:dyDescent="0.35">
      <c r="L2966" s="61" t="s">
        <v>7579</v>
      </c>
      <c r="M2966" s="304" t="s">
        <v>18099</v>
      </c>
      <c r="N2966" s="62" t="s">
        <v>9791</v>
      </c>
      <c r="O2966" s="63" t="s">
        <v>6689</v>
      </c>
    </row>
    <row r="2967" spans="12:15" ht="14.5" x14ac:dyDescent="0.35">
      <c r="L2967" s="61" t="s">
        <v>7580</v>
      </c>
      <c r="M2967" s="304" t="s">
        <v>18100</v>
      </c>
      <c r="N2967" s="62" t="s">
        <v>9787</v>
      </c>
      <c r="O2967" s="63" t="s">
        <v>6666</v>
      </c>
    </row>
    <row r="2968" spans="12:15" ht="14.5" x14ac:dyDescent="0.35">
      <c r="L2968" s="61" t="s">
        <v>7581</v>
      </c>
      <c r="M2968" s="304" t="s">
        <v>18101</v>
      </c>
      <c r="N2968" s="62" t="s">
        <v>481</v>
      </c>
      <c r="O2968" s="63" t="s">
        <v>10587</v>
      </c>
    </row>
    <row r="2969" spans="12:15" ht="14.5" x14ac:dyDescent="0.35">
      <c r="L2969" s="61" t="s">
        <v>7582</v>
      </c>
      <c r="M2969" s="304" t="s">
        <v>18102</v>
      </c>
      <c r="N2969" s="62" t="s">
        <v>9782</v>
      </c>
      <c r="O2969" s="63" t="s">
        <v>6679</v>
      </c>
    </row>
    <row r="2970" spans="12:15" ht="14.5" x14ac:dyDescent="0.35">
      <c r="L2970" s="61" t="s">
        <v>7583</v>
      </c>
      <c r="M2970" s="304" t="s">
        <v>18103</v>
      </c>
      <c r="N2970" s="62" t="s">
        <v>9798</v>
      </c>
      <c r="O2970" s="63" t="s">
        <v>6638</v>
      </c>
    </row>
    <row r="2971" spans="12:15" ht="14.5" x14ac:dyDescent="0.35">
      <c r="L2971" s="61" t="s">
        <v>7584</v>
      </c>
      <c r="M2971" s="304" t="s">
        <v>18104</v>
      </c>
      <c r="N2971" s="62" t="s">
        <v>9740</v>
      </c>
      <c r="O2971" s="63" t="s">
        <v>6646</v>
      </c>
    </row>
    <row r="2972" spans="12:15" ht="14.5" x14ac:dyDescent="0.35">
      <c r="L2972" s="61" t="s">
        <v>7585</v>
      </c>
      <c r="M2972" s="304" t="s">
        <v>18105</v>
      </c>
      <c r="N2972" s="62" t="s">
        <v>9783</v>
      </c>
      <c r="O2972" s="63" t="s">
        <v>6669</v>
      </c>
    </row>
    <row r="2973" spans="12:15" ht="14.5" x14ac:dyDescent="0.35">
      <c r="L2973" s="61" t="s">
        <v>7586</v>
      </c>
      <c r="M2973" s="304" t="s">
        <v>18106</v>
      </c>
      <c r="N2973" s="62" t="s">
        <v>9771</v>
      </c>
      <c r="O2973" s="63" t="s">
        <v>6669</v>
      </c>
    </row>
    <row r="2974" spans="12:15" ht="14.5" x14ac:dyDescent="0.35">
      <c r="L2974" s="61" t="s">
        <v>7587</v>
      </c>
      <c r="M2974" s="304" t="s">
        <v>18107</v>
      </c>
      <c r="N2974" s="62" t="s">
        <v>9740</v>
      </c>
      <c r="O2974" s="63" t="s">
        <v>6647</v>
      </c>
    </row>
    <row r="2975" spans="12:15" ht="14.5" x14ac:dyDescent="0.35">
      <c r="L2975" s="61" t="s">
        <v>7588</v>
      </c>
      <c r="M2975" s="304" t="s">
        <v>18108</v>
      </c>
      <c r="N2975" s="62" t="s">
        <v>9790</v>
      </c>
      <c r="O2975" s="63" t="s">
        <v>6657</v>
      </c>
    </row>
    <row r="2976" spans="12:15" ht="14.5" x14ac:dyDescent="0.35">
      <c r="L2976" s="61" t="s">
        <v>7588</v>
      </c>
      <c r="M2976" s="304" t="s">
        <v>18109</v>
      </c>
      <c r="N2976" s="62" t="s">
        <v>9746</v>
      </c>
      <c r="O2976" s="63" t="s">
        <v>2251</v>
      </c>
    </row>
    <row r="2977" spans="12:15" ht="14.5" x14ac:dyDescent="0.35">
      <c r="L2977" s="61" t="s">
        <v>7589</v>
      </c>
      <c r="M2977" s="304" t="s">
        <v>18110</v>
      </c>
      <c r="N2977" s="62" t="s">
        <v>9736</v>
      </c>
      <c r="O2977" s="63" t="s">
        <v>6657</v>
      </c>
    </row>
    <row r="2978" spans="12:15" ht="14.5" x14ac:dyDescent="0.35">
      <c r="L2978" s="61" t="s">
        <v>7590</v>
      </c>
      <c r="M2978" s="304" t="s">
        <v>18111</v>
      </c>
      <c r="N2978" s="62" t="s">
        <v>9782</v>
      </c>
      <c r="O2978" s="63" t="s">
        <v>6680</v>
      </c>
    </row>
    <row r="2979" spans="12:15" ht="14.5" x14ac:dyDescent="0.35">
      <c r="L2979" s="61" t="s">
        <v>7591</v>
      </c>
      <c r="M2979" s="304" t="s">
        <v>18112</v>
      </c>
      <c r="N2979" s="62" t="s">
        <v>9770</v>
      </c>
      <c r="O2979" s="63" t="s">
        <v>6680</v>
      </c>
    </row>
    <row r="2980" spans="12:15" ht="14.5" x14ac:dyDescent="0.35">
      <c r="L2980" s="61" t="s">
        <v>7592</v>
      </c>
      <c r="M2980" s="304" t="s">
        <v>18113</v>
      </c>
      <c r="N2980" s="62" t="s">
        <v>9746</v>
      </c>
      <c r="O2980" s="63" t="s">
        <v>2252</v>
      </c>
    </row>
    <row r="2981" spans="12:15" ht="14.5" x14ac:dyDescent="0.35">
      <c r="L2981" s="61" t="s">
        <v>7593</v>
      </c>
      <c r="M2981" s="304" t="s">
        <v>18114</v>
      </c>
      <c r="N2981" s="62" t="s">
        <v>9747</v>
      </c>
      <c r="O2981" s="63" t="s">
        <v>6632</v>
      </c>
    </row>
    <row r="2982" spans="12:15" ht="14.5" x14ac:dyDescent="0.35">
      <c r="L2982" s="61" t="s">
        <v>7594</v>
      </c>
      <c r="M2982" s="304" t="s">
        <v>18115</v>
      </c>
      <c r="N2982" s="62" t="s">
        <v>9798</v>
      </c>
      <c r="O2982" s="63" t="s">
        <v>6639</v>
      </c>
    </row>
    <row r="2983" spans="12:15" ht="14.5" x14ac:dyDescent="0.35">
      <c r="L2983" s="61" t="s">
        <v>7594</v>
      </c>
      <c r="M2983" s="304" t="s">
        <v>18116</v>
      </c>
      <c r="N2983" s="62" t="s">
        <v>9792</v>
      </c>
      <c r="O2983" s="63" t="s">
        <v>6924</v>
      </c>
    </row>
    <row r="2984" spans="12:15" ht="14.5" x14ac:dyDescent="0.35">
      <c r="L2984" s="61" t="s">
        <v>7595</v>
      </c>
      <c r="M2984" s="304" t="s">
        <v>18117</v>
      </c>
      <c r="N2984" s="62" t="s">
        <v>9780</v>
      </c>
      <c r="O2984" s="63" t="s">
        <v>3934</v>
      </c>
    </row>
    <row r="2985" spans="12:15" ht="14.5" x14ac:dyDescent="0.35">
      <c r="L2985" s="61" t="s">
        <v>7596</v>
      </c>
      <c r="M2985" s="304" t="s">
        <v>18118</v>
      </c>
      <c r="N2985" s="62" t="s">
        <v>9800</v>
      </c>
      <c r="O2985" s="63" t="s">
        <v>10604</v>
      </c>
    </row>
    <row r="2986" spans="12:15" ht="14.5" x14ac:dyDescent="0.35">
      <c r="L2986" s="61" t="s">
        <v>7597</v>
      </c>
      <c r="M2986" s="304" t="s">
        <v>18119</v>
      </c>
      <c r="N2986" s="62" t="s">
        <v>9793</v>
      </c>
      <c r="O2986" s="63" t="s">
        <v>10608</v>
      </c>
    </row>
    <row r="2987" spans="12:15" ht="14.5" x14ac:dyDescent="0.35">
      <c r="L2987" s="61" t="s">
        <v>7598</v>
      </c>
      <c r="M2987" s="304" t="s">
        <v>18120</v>
      </c>
      <c r="N2987" s="62" t="s">
        <v>480</v>
      </c>
      <c r="O2987" s="63" t="s">
        <v>6925</v>
      </c>
    </row>
    <row r="2988" spans="12:15" ht="14.5" x14ac:dyDescent="0.35">
      <c r="L2988" s="61" t="s">
        <v>7599</v>
      </c>
      <c r="M2988" s="304" t="s">
        <v>18121</v>
      </c>
      <c r="N2988" s="62" t="s">
        <v>480</v>
      </c>
      <c r="O2988" s="63" t="s">
        <v>6926</v>
      </c>
    </row>
    <row r="2989" spans="12:15" ht="14.5" x14ac:dyDescent="0.35">
      <c r="L2989" s="61" t="s">
        <v>7600</v>
      </c>
      <c r="M2989" s="304" t="s">
        <v>18122</v>
      </c>
      <c r="N2989" s="62" t="s">
        <v>9779</v>
      </c>
      <c r="O2989" s="63" t="s">
        <v>6648</v>
      </c>
    </row>
    <row r="2990" spans="12:15" ht="14.5" x14ac:dyDescent="0.35">
      <c r="L2990" s="61" t="s">
        <v>7601</v>
      </c>
      <c r="M2990" s="304" t="s">
        <v>18123</v>
      </c>
      <c r="N2990" s="62" t="s">
        <v>9784</v>
      </c>
      <c r="O2990" s="63" t="s">
        <v>6615</v>
      </c>
    </row>
    <row r="2991" spans="12:15" ht="14.5" x14ac:dyDescent="0.35">
      <c r="L2991" s="61" t="s">
        <v>7602</v>
      </c>
      <c r="M2991" s="304" t="s">
        <v>18124</v>
      </c>
      <c r="N2991" s="62" t="s">
        <v>9791</v>
      </c>
      <c r="O2991" s="63" t="s">
        <v>6690</v>
      </c>
    </row>
    <row r="2992" spans="12:15" ht="14.5" x14ac:dyDescent="0.35">
      <c r="L2992" s="61" t="s">
        <v>7603</v>
      </c>
      <c r="M2992" s="304" t="s">
        <v>18125</v>
      </c>
      <c r="N2992" s="62" t="s">
        <v>9777</v>
      </c>
      <c r="O2992" s="63" t="s">
        <v>10603</v>
      </c>
    </row>
    <row r="2993" spans="12:15" ht="14.5" x14ac:dyDescent="0.35">
      <c r="L2993" s="61" t="s">
        <v>7603</v>
      </c>
      <c r="M2993" s="304" t="s">
        <v>18126</v>
      </c>
      <c r="N2993" s="62" t="s">
        <v>9778</v>
      </c>
      <c r="O2993" s="63" t="s">
        <v>6615</v>
      </c>
    </row>
    <row r="2994" spans="12:15" ht="14.5" x14ac:dyDescent="0.35">
      <c r="L2994" s="61" t="s">
        <v>7603</v>
      </c>
      <c r="M2994" s="304" t="s">
        <v>18127</v>
      </c>
      <c r="N2994" s="62" t="s">
        <v>9784</v>
      </c>
      <c r="O2994" s="63" t="s">
        <v>6616</v>
      </c>
    </row>
    <row r="2995" spans="12:15" ht="14.5" x14ac:dyDescent="0.35">
      <c r="L2995" s="61" t="s">
        <v>7603</v>
      </c>
      <c r="M2995" s="304" t="s">
        <v>18128</v>
      </c>
      <c r="N2995" s="62" t="s">
        <v>9789</v>
      </c>
      <c r="O2995" s="63" t="s">
        <v>6634</v>
      </c>
    </row>
    <row r="2996" spans="12:15" ht="14.5" x14ac:dyDescent="0.35">
      <c r="L2996" s="61" t="s">
        <v>7603</v>
      </c>
      <c r="M2996" s="304" t="s">
        <v>18129</v>
      </c>
      <c r="N2996" s="62" t="s">
        <v>9766</v>
      </c>
      <c r="O2996" s="63" t="s">
        <v>6648</v>
      </c>
    </row>
    <row r="2997" spans="12:15" ht="14.5" x14ac:dyDescent="0.35">
      <c r="L2997" s="61" t="s">
        <v>7603</v>
      </c>
      <c r="M2997" s="304" t="s">
        <v>18130</v>
      </c>
      <c r="N2997" s="62" t="s">
        <v>9786</v>
      </c>
      <c r="O2997" s="63" t="s">
        <v>6654</v>
      </c>
    </row>
    <row r="2998" spans="12:15" ht="14.5" x14ac:dyDescent="0.35">
      <c r="L2998" s="61" t="s">
        <v>7603</v>
      </c>
      <c r="M2998" s="304" t="s">
        <v>18131</v>
      </c>
      <c r="N2998" s="62" t="s">
        <v>9745</v>
      </c>
      <c r="O2998" s="63" t="s">
        <v>6657</v>
      </c>
    </row>
    <row r="2999" spans="12:15" ht="14.5" x14ac:dyDescent="0.35">
      <c r="L2999" s="61" t="s">
        <v>7603</v>
      </c>
      <c r="M2999" s="304" t="s">
        <v>18132</v>
      </c>
      <c r="N2999" s="62" t="s">
        <v>9790</v>
      </c>
      <c r="O2999" s="63" t="s">
        <v>6658</v>
      </c>
    </row>
    <row r="3000" spans="12:15" ht="14.5" x14ac:dyDescent="0.35">
      <c r="L3000" s="61" t="s">
        <v>7603</v>
      </c>
      <c r="M3000" s="304" t="s">
        <v>18133</v>
      </c>
      <c r="N3000" s="62" t="s">
        <v>9739</v>
      </c>
      <c r="O3000" s="63" t="s">
        <v>6666</v>
      </c>
    </row>
    <row r="3001" spans="12:15" ht="14.5" x14ac:dyDescent="0.35">
      <c r="L3001" s="61" t="s">
        <v>7603</v>
      </c>
      <c r="M3001" s="304" t="s">
        <v>18134</v>
      </c>
      <c r="N3001" s="62" t="s">
        <v>9771</v>
      </c>
      <c r="O3001" s="63" t="s">
        <v>6672</v>
      </c>
    </row>
    <row r="3002" spans="12:15" ht="14.5" x14ac:dyDescent="0.35">
      <c r="L3002" s="61" t="s">
        <v>7603</v>
      </c>
      <c r="M3002" s="304" t="s">
        <v>18135</v>
      </c>
      <c r="N3002" s="62" t="s">
        <v>9782</v>
      </c>
      <c r="O3002" s="63" t="s">
        <v>6681</v>
      </c>
    </row>
    <row r="3003" spans="12:15" ht="14.5" x14ac:dyDescent="0.35">
      <c r="L3003" s="61" t="s">
        <v>7603</v>
      </c>
      <c r="M3003" s="304" t="s">
        <v>18136</v>
      </c>
      <c r="N3003" s="62" t="s">
        <v>9947</v>
      </c>
      <c r="O3003" s="63" t="s">
        <v>6684</v>
      </c>
    </row>
    <row r="3004" spans="12:15" ht="14.5" x14ac:dyDescent="0.35">
      <c r="L3004" s="61" t="s">
        <v>7603</v>
      </c>
      <c r="M3004" s="304" t="s">
        <v>18137</v>
      </c>
      <c r="N3004" s="62" t="s">
        <v>9791</v>
      </c>
      <c r="O3004" s="63" t="s">
        <v>6691</v>
      </c>
    </row>
    <row r="3005" spans="12:15" ht="14.5" x14ac:dyDescent="0.35">
      <c r="L3005" s="61" t="s">
        <v>7603</v>
      </c>
      <c r="M3005" s="304" t="s">
        <v>18138</v>
      </c>
      <c r="N3005" s="62" t="s">
        <v>9763</v>
      </c>
      <c r="O3005" s="63" t="s">
        <v>3933</v>
      </c>
    </row>
    <row r="3006" spans="12:15" ht="14.5" x14ac:dyDescent="0.35">
      <c r="L3006" s="61" t="s">
        <v>7603</v>
      </c>
      <c r="M3006" s="304" t="s">
        <v>18139</v>
      </c>
      <c r="N3006" s="62" t="s">
        <v>9780</v>
      </c>
      <c r="O3006" s="63" t="s">
        <v>3935</v>
      </c>
    </row>
    <row r="3007" spans="12:15" ht="14.5" x14ac:dyDescent="0.35">
      <c r="L3007" s="61" t="s">
        <v>7603</v>
      </c>
      <c r="M3007" s="304" t="s">
        <v>18140</v>
      </c>
      <c r="N3007" s="62" t="s">
        <v>9748</v>
      </c>
      <c r="O3007" s="63" t="s">
        <v>3936</v>
      </c>
    </row>
    <row r="3008" spans="12:15" ht="14.5" x14ac:dyDescent="0.35">
      <c r="L3008" s="61" t="s">
        <v>7603</v>
      </c>
      <c r="M3008" s="304" t="s">
        <v>18141</v>
      </c>
      <c r="N3008" s="62" t="s">
        <v>9765</v>
      </c>
      <c r="O3008" s="63" t="s">
        <v>234</v>
      </c>
    </row>
    <row r="3009" spans="12:15" ht="14.5" x14ac:dyDescent="0.35">
      <c r="L3009" s="61" t="s">
        <v>7603</v>
      </c>
      <c r="M3009" s="304" t="s">
        <v>18142</v>
      </c>
      <c r="N3009" s="62" t="s">
        <v>9746</v>
      </c>
      <c r="O3009" s="63" t="s">
        <v>2255</v>
      </c>
    </row>
    <row r="3010" spans="12:15" ht="14.5" x14ac:dyDescent="0.35">
      <c r="L3010" s="61" t="s">
        <v>7604</v>
      </c>
      <c r="M3010" s="304" t="s">
        <v>18143</v>
      </c>
      <c r="N3010" s="62" t="s">
        <v>9798</v>
      </c>
      <c r="O3010" s="63" t="s">
        <v>6640</v>
      </c>
    </row>
    <row r="3011" spans="12:15" ht="14.5" x14ac:dyDescent="0.35">
      <c r="L3011" s="61" t="s">
        <v>7604</v>
      </c>
      <c r="M3011" s="304" t="s">
        <v>18144</v>
      </c>
      <c r="N3011" s="62" t="s">
        <v>9792</v>
      </c>
      <c r="O3011" s="63" t="s">
        <v>6927</v>
      </c>
    </row>
    <row r="3012" spans="12:15" ht="14.5" x14ac:dyDescent="0.35">
      <c r="L3012" s="61" t="s">
        <v>7605</v>
      </c>
      <c r="M3012" s="304" t="s">
        <v>18145</v>
      </c>
      <c r="N3012" s="62" t="s">
        <v>9746</v>
      </c>
      <c r="O3012" s="63" t="s">
        <v>2257</v>
      </c>
    </row>
    <row r="3013" spans="12:15" ht="14.5" x14ac:dyDescent="0.35">
      <c r="L3013" s="61" t="s">
        <v>7606</v>
      </c>
      <c r="M3013" s="304" t="s">
        <v>18146</v>
      </c>
      <c r="N3013" s="62" t="s">
        <v>9792</v>
      </c>
      <c r="O3013" s="63" t="s">
        <v>6928</v>
      </c>
    </row>
    <row r="3014" spans="12:15" ht="14.5" x14ac:dyDescent="0.35">
      <c r="L3014" s="61" t="s">
        <v>8179</v>
      </c>
      <c r="M3014" s="304" t="s">
        <v>18147</v>
      </c>
      <c r="N3014" s="62" t="s">
        <v>9793</v>
      </c>
      <c r="O3014" s="63" t="s">
        <v>10610</v>
      </c>
    </row>
    <row r="3015" spans="12:15" ht="14.5" x14ac:dyDescent="0.35">
      <c r="L3015" s="61" t="s">
        <v>7607</v>
      </c>
      <c r="M3015" s="304" t="s">
        <v>18148</v>
      </c>
      <c r="N3015" s="62" t="s">
        <v>480</v>
      </c>
      <c r="O3015" s="63" t="s">
        <v>7898</v>
      </c>
    </row>
    <row r="3016" spans="12:15" ht="14.5" x14ac:dyDescent="0.35">
      <c r="L3016" s="61" t="s">
        <v>7608</v>
      </c>
      <c r="M3016" s="304" t="s">
        <v>18149</v>
      </c>
      <c r="N3016" s="62" t="s">
        <v>9787</v>
      </c>
      <c r="O3016" s="63" t="s">
        <v>6665</v>
      </c>
    </row>
    <row r="3017" spans="12:15" ht="14.5" x14ac:dyDescent="0.35">
      <c r="L3017" s="61" t="s">
        <v>7609</v>
      </c>
      <c r="M3017" s="304" t="s">
        <v>18150</v>
      </c>
      <c r="N3017" s="62" t="s">
        <v>9792</v>
      </c>
      <c r="O3017" s="63" t="s">
        <v>7899</v>
      </c>
    </row>
    <row r="3018" spans="12:15" ht="14.5" x14ac:dyDescent="0.35">
      <c r="L3018" s="61" t="s">
        <v>7610</v>
      </c>
      <c r="M3018" s="304" t="s">
        <v>18151</v>
      </c>
      <c r="N3018" s="62" t="s">
        <v>9792</v>
      </c>
      <c r="O3018" s="63" t="s">
        <v>7900</v>
      </c>
    </row>
    <row r="3019" spans="12:15" ht="14.5" x14ac:dyDescent="0.35">
      <c r="L3019" s="61" t="s">
        <v>7611</v>
      </c>
      <c r="M3019" s="304" t="s">
        <v>18152</v>
      </c>
      <c r="N3019" s="62" t="s">
        <v>1424</v>
      </c>
      <c r="O3019" s="63" t="s">
        <v>256</v>
      </c>
    </row>
    <row r="3020" spans="12:15" ht="14.5" x14ac:dyDescent="0.35">
      <c r="L3020" s="61" t="s">
        <v>7612</v>
      </c>
      <c r="M3020" s="304" t="s">
        <v>18153</v>
      </c>
      <c r="N3020" s="62" t="s">
        <v>9778</v>
      </c>
      <c r="O3020" s="63" t="s">
        <v>6616</v>
      </c>
    </row>
    <row r="3021" spans="12:15" ht="14.5" x14ac:dyDescent="0.35">
      <c r="L3021" s="61" t="s">
        <v>7613</v>
      </c>
      <c r="M3021" s="304" t="s">
        <v>18154</v>
      </c>
      <c r="N3021" s="62" t="s">
        <v>9747</v>
      </c>
      <c r="O3021" s="63" t="s">
        <v>6633</v>
      </c>
    </row>
    <row r="3022" spans="12:15" ht="14.5" x14ac:dyDescent="0.35">
      <c r="L3022" s="61" t="s">
        <v>7613</v>
      </c>
      <c r="M3022" s="304" t="s">
        <v>18155</v>
      </c>
      <c r="N3022" s="62" t="s">
        <v>9773</v>
      </c>
      <c r="O3022" s="63" t="s">
        <v>6645</v>
      </c>
    </row>
    <row r="3023" spans="12:15" ht="14.5" x14ac:dyDescent="0.35">
      <c r="L3023" s="61" t="s">
        <v>7613</v>
      </c>
      <c r="M3023" s="304" t="s">
        <v>18156</v>
      </c>
      <c r="N3023" s="62" t="s">
        <v>9774</v>
      </c>
      <c r="O3023" s="63" t="s">
        <v>3933</v>
      </c>
    </row>
    <row r="3024" spans="12:15" ht="14.5" x14ac:dyDescent="0.35">
      <c r="L3024" s="61" t="s">
        <v>7614</v>
      </c>
      <c r="M3024" s="304" t="s">
        <v>18157</v>
      </c>
      <c r="N3024" s="62" t="s">
        <v>9739</v>
      </c>
      <c r="O3024" s="63" t="s">
        <v>6665</v>
      </c>
    </row>
    <row r="3025" spans="12:15" ht="14.5" x14ac:dyDescent="0.35">
      <c r="L3025" s="61" t="s">
        <v>7614</v>
      </c>
      <c r="M3025" s="304" t="s">
        <v>18158</v>
      </c>
      <c r="N3025" s="62" t="s">
        <v>9770</v>
      </c>
      <c r="O3025" s="63" t="s">
        <v>6681</v>
      </c>
    </row>
    <row r="3026" spans="12:15" ht="14.5" x14ac:dyDescent="0.35">
      <c r="L3026" s="61" t="s">
        <v>7614</v>
      </c>
      <c r="M3026" s="304" t="s">
        <v>18159</v>
      </c>
      <c r="N3026" s="62" t="s">
        <v>9791</v>
      </c>
      <c r="O3026" s="63" t="s">
        <v>3933</v>
      </c>
    </row>
    <row r="3027" spans="12:15" ht="14.5" x14ac:dyDescent="0.35">
      <c r="L3027" s="61" t="s">
        <v>7614</v>
      </c>
      <c r="M3027" s="304" t="s">
        <v>18160</v>
      </c>
      <c r="N3027" s="62" t="s">
        <v>9763</v>
      </c>
      <c r="O3027" s="63" t="s">
        <v>3934</v>
      </c>
    </row>
    <row r="3028" spans="12:15" ht="14.5" x14ac:dyDescent="0.35">
      <c r="L3028" s="61" t="s">
        <v>7615</v>
      </c>
      <c r="M3028" s="304" t="s">
        <v>18161</v>
      </c>
      <c r="N3028" s="62" t="s">
        <v>9782</v>
      </c>
      <c r="O3028" s="63" t="s">
        <v>6684</v>
      </c>
    </row>
    <row r="3029" spans="12:15" ht="14.5" x14ac:dyDescent="0.35">
      <c r="L3029" s="61" t="s">
        <v>7616</v>
      </c>
      <c r="M3029" s="304" t="s">
        <v>18162</v>
      </c>
      <c r="N3029" s="62" t="s">
        <v>9792</v>
      </c>
      <c r="O3029" s="63" t="s">
        <v>7901</v>
      </c>
    </row>
    <row r="3030" spans="12:15" ht="14.5" x14ac:dyDescent="0.35">
      <c r="L3030" s="61" t="s">
        <v>7617</v>
      </c>
      <c r="M3030" s="304" t="s">
        <v>18163</v>
      </c>
      <c r="N3030" s="62" t="s">
        <v>9780</v>
      </c>
      <c r="O3030" s="63" t="s">
        <v>3936</v>
      </c>
    </row>
    <row r="3031" spans="12:15" ht="14.5" x14ac:dyDescent="0.35">
      <c r="L3031" s="61" t="s">
        <v>7618</v>
      </c>
      <c r="M3031" s="304" t="s">
        <v>18164</v>
      </c>
      <c r="N3031" s="62" t="s">
        <v>9947</v>
      </c>
      <c r="O3031" s="63" t="s">
        <v>6685</v>
      </c>
    </row>
    <row r="3032" spans="12:15" ht="14.5" x14ac:dyDescent="0.35">
      <c r="L3032" s="61" t="s">
        <v>7619</v>
      </c>
      <c r="M3032" s="304" t="s">
        <v>18165</v>
      </c>
      <c r="N3032" s="62" t="s">
        <v>9787</v>
      </c>
      <c r="O3032" s="63" t="s">
        <v>6669</v>
      </c>
    </row>
    <row r="3033" spans="12:15" ht="14.5" x14ac:dyDescent="0.35">
      <c r="L3033" s="61" t="s">
        <v>7620</v>
      </c>
      <c r="M3033" s="304" t="s">
        <v>18166</v>
      </c>
      <c r="N3033" s="62" t="s">
        <v>9787</v>
      </c>
      <c r="O3033" s="63" t="s">
        <v>6672</v>
      </c>
    </row>
    <row r="3034" spans="12:15" ht="14.5" x14ac:dyDescent="0.35">
      <c r="L3034" s="61" t="s">
        <v>7621</v>
      </c>
      <c r="M3034" s="304" t="s">
        <v>18167</v>
      </c>
      <c r="N3034" s="62" t="s">
        <v>9786</v>
      </c>
      <c r="O3034" s="63" t="s">
        <v>6656</v>
      </c>
    </row>
    <row r="3035" spans="12:15" ht="14.5" x14ac:dyDescent="0.35">
      <c r="L3035" s="61" t="s">
        <v>7622</v>
      </c>
      <c r="M3035" s="304" t="s">
        <v>18168</v>
      </c>
      <c r="N3035" s="62" t="s">
        <v>9740</v>
      </c>
      <c r="O3035" s="63" t="s">
        <v>6648</v>
      </c>
    </row>
    <row r="3036" spans="12:15" ht="14.5" x14ac:dyDescent="0.35">
      <c r="L3036" s="61" t="s">
        <v>7623</v>
      </c>
      <c r="M3036" s="304" t="s">
        <v>18169</v>
      </c>
      <c r="N3036" s="62" t="s">
        <v>9766</v>
      </c>
      <c r="O3036" s="63" t="s">
        <v>6649</v>
      </c>
    </row>
    <row r="3037" spans="12:15" ht="14.5" x14ac:dyDescent="0.35">
      <c r="L3037" s="61" t="s">
        <v>7623</v>
      </c>
      <c r="M3037" s="304" t="s">
        <v>18170</v>
      </c>
      <c r="N3037" s="62" t="s">
        <v>9748</v>
      </c>
      <c r="O3037" s="63" t="s">
        <v>3937</v>
      </c>
    </row>
    <row r="3038" spans="12:15" ht="14.5" x14ac:dyDescent="0.35">
      <c r="L3038" s="61" t="s">
        <v>7624</v>
      </c>
      <c r="M3038" s="304" t="s">
        <v>18171</v>
      </c>
      <c r="N3038" s="62" t="s">
        <v>9947</v>
      </c>
      <c r="O3038" s="63" t="s">
        <v>6686</v>
      </c>
    </row>
    <row r="3039" spans="12:15" ht="14.5" x14ac:dyDescent="0.35">
      <c r="L3039" s="61" t="s">
        <v>7625</v>
      </c>
      <c r="M3039" s="304" t="s">
        <v>18172</v>
      </c>
      <c r="N3039" s="62" t="s">
        <v>9766</v>
      </c>
      <c r="O3039" s="63" t="s">
        <v>6651</v>
      </c>
    </row>
    <row r="3040" spans="12:15" ht="14.5" x14ac:dyDescent="0.35">
      <c r="L3040" s="61" t="s">
        <v>7625</v>
      </c>
      <c r="M3040" s="304" t="s">
        <v>18173</v>
      </c>
      <c r="N3040" s="62" t="s">
        <v>9799</v>
      </c>
      <c r="O3040" s="63" t="s">
        <v>6652</v>
      </c>
    </row>
    <row r="3041" spans="12:15" ht="14.5" x14ac:dyDescent="0.35">
      <c r="L3041" s="61" t="s">
        <v>7625</v>
      </c>
      <c r="M3041" s="304" t="s">
        <v>18174</v>
      </c>
      <c r="N3041" s="62" t="s">
        <v>9772</v>
      </c>
      <c r="O3041" s="63" t="s">
        <v>526</v>
      </c>
    </row>
    <row r="3042" spans="12:15" ht="14.5" x14ac:dyDescent="0.35">
      <c r="L3042" s="61" t="s">
        <v>1864</v>
      </c>
      <c r="M3042" s="304" t="s">
        <v>18175</v>
      </c>
      <c r="N3042" s="62" t="s">
        <v>9792</v>
      </c>
      <c r="O3042" s="63" t="s">
        <v>7902</v>
      </c>
    </row>
    <row r="3043" spans="12:15" ht="14.5" x14ac:dyDescent="0.35">
      <c r="L3043" s="61" t="s">
        <v>1865</v>
      </c>
      <c r="M3043" s="304" t="s">
        <v>18176</v>
      </c>
      <c r="N3043" s="62" t="s">
        <v>9787</v>
      </c>
      <c r="O3043" s="63" t="s">
        <v>6674</v>
      </c>
    </row>
    <row r="3044" spans="12:15" ht="14.5" x14ac:dyDescent="0.35">
      <c r="L3044" s="61" t="s">
        <v>1866</v>
      </c>
      <c r="M3044" s="304" t="s">
        <v>18177</v>
      </c>
      <c r="N3044" s="62" t="s">
        <v>9947</v>
      </c>
      <c r="O3044" s="63" t="s">
        <v>6688</v>
      </c>
    </row>
    <row r="3045" spans="12:15" ht="14.5" x14ac:dyDescent="0.35">
      <c r="L3045" s="61" t="s">
        <v>1867</v>
      </c>
      <c r="M3045" s="304" t="s">
        <v>18178</v>
      </c>
      <c r="N3045" s="62" t="s">
        <v>9799</v>
      </c>
      <c r="O3045" s="63" t="s">
        <v>6657</v>
      </c>
    </row>
    <row r="3046" spans="12:15" ht="14.5" x14ac:dyDescent="0.35">
      <c r="L3046" s="61" t="s">
        <v>1868</v>
      </c>
      <c r="M3046" s="304" t="s">
        <v>18179</v>
      </c>
      <c r="N3046" s="62" t="s">
        <v>9787</v>
      </c>
      <c r="O3046" s="63" t="s">
        <v>6675</v>
      </c>
    </row>
    <row r="3047" spans="12:15" ht="14.5" x14ac:dyDescent="0.35">
      <c r="L3047" s="61" t="s">
        <v>1869</v>
      </c>
      <c r="M3047" s="304" t="s">
        <v>18180</v>
      </c>
      <c r="N3047" s="62" t="s">
        <v>9782</v>
      </c>
      <c r="O3047" s="63" t="s">
        <v>6685</v>
      </c>
    </row>
    <row r="3048" spans="12:15" ht="14.5" x14ac:dyDescent="0.35">
      <c r="L3048" s="61" t="s">
        <v>1870</v>
      </c>
      <c r="M3048" s="304" t="s">
        <v>18181</v>
      </c>
      <c r="N3048" s="62" t="s">
        <v>9796</v>
      </c>
      <c r="O3048" s="63" t="s">
        <v>7903</v>
      </c>
    </row>
    <row r="3049" spans="12:15" ht="14.5" x14ac:dyDescent="0.35">
      <c r="L3049" s="61" t="s">
        <v>1871</v>
      </c>
      <c r="M3049" s="304" t="s">
        <v>18182</v>
      </c>
      <c r="N3049" s="62" t="s">
        <v>9745</v>
      </c>
      <c r="O3049" s="63" t="s">
        <v>6658</v>
      </c>
    </row>
    <row r="3050" spans="12:15" ht="14.5" x14ac:dyDescent="0.35">
      <c r="L3050" s="61" t="s">
        <v>1872</v>
      </c>
      <c r="M3050" s="304" t="s">
        <v>18183</v>
      </c>
      <c r="N3050" s="62" t="s">
        <v>9947</v>
      </c>
      <c r="O3050" s="63" t="s">
        <v>6689</v>
      </c>
    </row>
    <row r="3051" spans="12:15" ht="14.5" x14ac:dyDescent="0.35">
      <c r="L3051" s="61" t="s">
        <v>1872</v>
      </c>
      <c r="M3051" s="304" t="s">
        <v>18184</v>
      </c>
      <c r="N3051" s="62" t="s">
        <v>9748</v>
      </c>
      <c r="O3051" s="63" t="s">
        <v>3938</v>
      </c>
    </row>
    <row r="3052" spans="12:15" ht="14.5" x14ac:dyDescent="0.35">
      <c r="L3052" s="61" t="s">
        <v>1873</v>
      </c>
      <c r="M3052" s="304" t="s">
        <v>18185</v>
      </c>
      <c r="N3052" s="62" t="s">
        <v>4356</v>
      </c>
      <c r="O3052" s="63" t="s">
        <v>6680</v>
      </c>
    </row>
    <row r="3053" spans="12:15" ht="14.5" x14ac:dyDescent="0.35">
      <c r="L3053" s="61" t="s">
        <v>1874</v>
      </c>
      <c r="M3053" s="304" t="s">
        <v>18186</v>
      </c>
      <c r="N3053" s="62" t="s">
        <v>9764</v>
      </c>
      <c r="O3053" s="63" t="s">
        <v>3945</v>
      </c>
    </row>
    <row r="3054" spans="12:15" ht="14.5" x14ac:dyDescent="0.35">
      <c r="L3054" s="61" t="s">
        <v>1875</v>
      </c>
      <c r="M3054" s="304" t="s">
        <v>18187</v>
      </c>
      <c r="N3054" s="62" t="s">
        <v>1424</v>
      </c>
      <c r="O3054" s="63" t="s">
        <v>7904</v>
      </c>
    </row>
    <row r="3055" spans="12:15" ht="14.5" x14ac:dyDescent="0.35">
      <c r="L3055" s="61" t="s">
        <v>1876</v>
      </c>
      <c r="M3055" s="304" t="s">
        <v>18188</v>
      </c>
      <c r="N3055" s="62" t="s">
        <v>4356</v>
      </c>
      <c r="O3055" s="63" t="s">
        <v>6681</v>
      </c>
    </row>
    <row r="3056" spans="12:15" ht="14.5" x14ac:dyDescent="0.35">
      <c r="L3056" s="61" t="s">
        <v>4740</v>
      </c>
      <c r="M3056" s="304" t="s">
        <v>18189</v>
      </c>
      <c r="N3056" s="62" t="s">
        <v>9783</v>
      </c>
      <c r="O3056" s="63" t="s">
        <v>6672</v>
      </c>
    </row>
    <row r="3057" spans="12:15" ht="14.5" x14ac:dyDescent="0.35">
      <c r="L3057" s="61" t="s">
        <v>4741</v>
      </c>
      <c r="M3057" s="304" t="s">
        <v>18190</v>
      </c>
      <c r="N3057" s="62" t="s">
        <v>9797</v>
      </c>
      <c r="O3057" s="63" t="s">
        <v>6620</v>
      </c>
    </row>
    <row r="3058" spans="12:15" ht="14.5" x14ac:dyDescent="0.35">
      <c r="L3058" s="61" t="s">
        <v>4742</v>
      </c>
      <c r="M3058" s="304" t="s">
        <v>18191</v>
      </c>
      <c r="N3058" s="62" t="s">
        <v>9780</v>
      </c>
      <c r="O3058" s="63" t="s">
        <v>3937</v>
      </c>
    </row>
    <row r="3059" spans="12:15" ht="14.5" x14ac:dyDescent="0.35">
      <c r="L3059" s="61" t="s">
        <v>4743</v>
      </c>
      <c r="M3059" s="304" t="s">
        <v>18192</v>
      </c>
      <c r="N3059" s="62" t="s">
        <v>9745</v>
      </c>
      <c r="O3059" s="63" t="s">
        <v>6659</v>
      </c>
    </row>
    <row r="3060" spans="12:15" ht="14.5" x14ac:dyDescent="0.35">
      <c r="L3060" s="61" t="s">
        <v>4744</v>
      </c>
      <c r="M3060" s="304" t="s">
        <v>18193</v>
      </c>
      <c r="N3060" s="62" t="s">
        <v>9767</v>
      </c>
      <c r="O3060" s="63" t="s">
        <v>10594</v>
      </c>
    </row>
    <row r="3061" spans="12:15" ht="14.5" x14ac:dyDescent="0.35">
      <c r="L3061" s="61" t="s">
        <v>4745</v>
      </c>
      <c r="M3061" s="304" t="s">
        <v>18194</v>
      </c>
      <c r="N3061" s="62" t="s">
        <v>9736</v>
      </c>
      <c r="O3061" s="63" t="s">
        <v>6658</v>
      </c>
    </row>
    <row r="3062" spans="12:15" ht="14.5" x14ac:dyDescent="0.35">
      <c r="L3062" s="61" t="s">
        <v>4745</v>
      </c>
      <c r="M3062" s="304" t="s">
        <v>18195</v>
      </c>
      <c r="N3062" s="62" t="s">
        <v>9746</v>
      </c>
      <c r="O3062" s="63" t="s">
        <v>2258</v>
      </c>
    </row>
    <row r="3063" spans="12:15" ht="14.5" x14ac:dyDescent="0.35">
      <c r="L3063" s="61" t="s">
        <v>4745</v>
      </c>
      <c r="M3063" s="304" t="s">
        <v>18196</v>
      </c>
      <c r="N3063" s="62" t="s">
        <v>9792</v>
      </c>
      <c r="O3063" s="63" t="s">
        <v>7905</v>
      </c>
    </row>
    <row r="3064" spans="12:15" ht="14.5" x14ac:dyDescent="0.35">
      <c r="L3064" s="61" t="s">
        <v>4746</v>
      </c>
      <c r="M3064" s="304" t="s">
        <v>18197</v>
      </c>
      <c r="N3064" s="62" t="s">
        <v>9797</v>
      </c>
      <c r="O3064" s="63" t="s">
        <v>6621</v>
      </c>
    </row>
    <row r="3065" spans="12:15" ht="14.5" x14ac:dyDescent="0.35">
      <c r="L3065" s="61" t="s">
        <v>4747</v>
      </c>
      <c r="M3065" s="304" t="s">
        <v>18198</v>
      </c>
      <c r="N3065" s="62" t="s">
        <v>9764</v>
      </c>
      <c r="O3065" s="63" t="s">
        <v>3946</v>
      </c>
    </row>
    <row r="3066" spans="12:15" ht="14.5" x14ac:dyDescent="0.35">
      <c r="L3066" s="61" t="s">
        <v>4748</v>
      </c>
      <c r="M3066" s="304" t="s">
        <v>18199</v>
      </c>
      <c r="N3066" s="62" t="s">
        <v>9792</v>
      </c>
      <c r="O3066" s="63" t="s">
        <v>7906</v>
      </c>
    </row>
    <row r="3067" spans="12:15" ht="14.5" x14ac:dyDescent="0.35">
      <c r="L3067" s="61" t="s">
        <v>4749</v>
      </c>
      <c r="M3067" s="304" t="s">
        <v>18200</v>
      </c>
      <c r="N3067" s="62" t="s">
        <v>9784</v>
      </c>
      <c r="O3067" s="63" t="s">
        <v>6617</v>
      </c>
    </row>
    <row r="3068" spans="12:15" ht="14.5" x14ac:dyDescent="0.35">
      <c r="L3068" s="61" t="s">
        <v>4750</v>
      </c>
      <c r="M3068" s="304" t="s">
        <v>18201</v>
      </c>
      <c r="N3068" s="62" t="s">
        <v>9781</v>
      </c>
      <c r="O3068" s="63" t="s">
        <v>6641</v>
      </c>
    </row>
    <row r="3069" spans="12:15" ht="14.5" x14ac:dyDescent="0.35">
      <c r="L3069" s="61" t="s">
        <v>4751</v>
      </c>
      <c r="M3069" s="304" t="s">
        <v>18202</v>
      </c>
      <c r="N3069" s="62" t="s">
        <v>9771</v>
      </c>
      <c r="O3069" s="63" t="s">
        <v>6674</v>
      </c>
    </row>
    <row r="3070" spans="12:15" ht="14.5" x14ac:dyDescent="0.35">
      <c r="L3070" s="61" t="s">
        <v>5793</v>
      </c>
      <c r="M3070" s="304" t="s">
        <v>18203</v>
      </c>
      <c r="N3070" s="62" t="s">
        <v>9745</v>
      </c>
      <c r="O3070" s="63" t="s">
        <v>6660</v>
      </c>
    </row>
    <row r="3071" spans="12:15" ht="14.5" x14ac:dyDescent="0.35">
      <c r="L3071" s="61" t="s">
        <v>5793</v>
      </c>
      <c r="M3071" s="304" t="s">
        <v>18204</v>
      </c>
      <c r="N3071" s="62" t="s">
        <v>9746</v>
      </c>
      <c r="O3071" s="63" t="s">
        <v>2259</v>
      </c>
    </row>
    <row r="3072" spans="12:15" ht="14.5" x14ac:dyDescent="0.35">
      <c r="L3072" s="61" t="s">
        <v>5794</v>
      </c>
      <c r="M3072" s="304" t="s">
        <v>18205</v>
      </c>
      <c r="N3072" s="62" t="s">
        <v>9799</v>
      </c>
      <c r="O3072" s="63" t="s">
        <v>6658</v>
      </c>
    </row>
    <row r="3073" spans="12:15" ht="14.5" x14ac:dyDescent="0.35">
      <c r="L3073" s="61" t="s">
        <v>5794</v>
      </c>
      <c r="M3073" s="304" t="s">
        <v>18206</v>
      </c>
      <c r="N3073" s="62" t="s">
        <v>9790</v>
      </c>
      <c r="O3073" s="63" t="s">
        <v>6659</v>
      </c>
    </row>
    <row r="3074" spans="12:15" ht="14.5" x14ac:dyDescent="0.35">
      <c r="L3074" s="61" t="s">
        <v>5795</v>
      </c>
      <c r="M3074" s="304" t="s">
        <v>18207</v>
      </c>
      <c r="N3074" s="62" t="s">
        <v>9763</v>
      </c>
      <c r="O3074" s="63" t="s">
        <v>3935</v>
      </c>
    </row>
    <row r="3075" spans="12:15" ht="14.5" x14ac:dyDescent="0.35">
      <c r="L3075" s="61" t="s">
        <v>5796</v>
      </c>
      <c r="M3075" s="304" t="s">
        <v>18208</v>
      </c>
      <c r="N3075" s="62" t="s">
        <v>9781</v>
      </c>
      <c r="O3075" s="63" t="s">
        <v>6642</v>
      </c>
    </row>
    <row r="3076" spans="12:15" ht="14.5" x14ac:dyDescent="0.35">
      <c r="L3076" s="61" t="s">
        <v>5796</v>
      </c>
      <c r="M3076" s="304" t="s">
        <v>18209</v>
      </c>
      <c r="N3076" s="62" t="s">
        <v>9792</v>
      </c>
      <c r="O3076" s="63" t="s">
        <v>7907</v>
      </c>
    </row>
    <row r="3077" spans="12:15" ht="14.5" x14ac:dyDescent="0.35">
      <c r="L3077" s="61" t="s">
        <v>5797</v>
      </c>
      <c r="M3077" s="304" t="s">
        <v>18210</v>
      </c>
      <c r="N3077" s="62" t="s">
        <v>9746</v>
      </c>
      <c r="O3077" s="63" t="s">
        <v>2260</v>
      </c>
    </row>
    <row r="3078" spans="12:15" ht="14.5" x14ac:dyDescent="0.35">
      <c r="L3078" s="61" t="s">
        <v>5798</v>
      </c>
      <c r="M3078" s="304" t="s">
        <v>18211</v>
      </c>
      <c r="N3078" s="62" t="s">
        <v>9777</v>
      </c>
      <c r="O3078" s="63" t="s">
        <v>10604</v>
      </c>
    </row>
    <row r="3079" spans="12:15" ht="14.5" x14ac:dyDescent="0.35">
      <c r="L3079" s="61" t="s">
        <v>5798</v>
      </c>
      <c r="M3079" s="304" t="s">
        <v>18212</v>
      </c>
      <c r="N3079" s="62" t="s">
        <v>9779</v>
      </c>
      <c r="O3079" s="63" t="s">
        <v>6649</v>
      </c>
    </row>
    <row r="3080" spans="12:15" ht="14.5" x14ac:dyDescent="0.35">
      <c r="L3080" s="61" t="s">
        <v>5798</v>
      </c>
      <c r="M3080" s="304" t="s">
        <v>18213</v>
      </c>
      <c r="N3080" s="62" t="s">
        <v>9786</v>
      </c>
      <c r="O3080" s="63" t="s">
        <v>6652</v>
      </c>
    </row>
    <row r="3081" spans="12:15" ht="14.5" x14ac:dyDescent="0.35">
      <c r="L3081" s="61" t="s">
        <v>5798</v>
      </c>
      <c r="M3081" s="304" t="s">
        <v>18214</v>
      </c>
      <c r="N3081" s="62" t="s">
        <v>9771</v>
      </c>
      <c r="O3081" s="63" t="s">
        <v>6675</v>
      </c>
    </row>
    <row r="3082" spans="12:15" ht="14.5" x14ac:dyDescent="0.35">
      <c r="L3082" s="61" t="s">
        <v>5798</v>
      </c>
      <c r="M3082" s="304" t="s">
        <v>18215</v>
      </c>
      <c r="N3082" s="62" t="s">
        <v>9782</v>
      </c>
      <c r="O3082" s="63" t="s">
        <v>6686</v>
      </c>
    </row>
    <row r="3083" spans="12:15" ht="14.5" x14ac:dyDescent="0.35">
      <c r="L3083" s="61" t="s">
        <v>5798</v>
      </c>
      <c r="M3083" s="304" t="s">
        <v>18216</v>
      </c>
      <c r="N3083" s="62" t="s">
        <v>9947</v>
      </c>
      <c r="O3083" s="63" t="s">
        <v>6690</v>
      </c>
    </row>
    <row r="3084" spans="12:15" ht="14.5" x14ac:dyDescent="0.35">
      <c r="L3084" s="61" t="s">
        <v>5798</v>
      </c>
      <c r="M3084" s="304" t="s">
        <v>18217</v>
      </c>
      <c r="N3084" s="62" t="s">
        <v>9791</v>
      </c>
      <c r="O3084" s="63" t="s">
        <v>3934</v>
      </c>
    </row>
    <row r="3085" spans="12:15" ht="14.5" x14ac:dyDescent="0.35">
      <c r="L3085" s="61" t="s">
        <v>5798</v>
      </c>
      <c r="M3085" s="304" t="s">
        <v>18218</v>
      </c>
      <c r="N3085" s="62" t="s">
        <v>9763</v>
      </c>
      <c r="O3085" s="63" t="s">
        <v>3936</v>
      </c>
    </row>
    <row r="3086" spans="12:15" ht="14.5" x14ac:dyDescent="0.35">
      <c r="L3086" s="61" t="s">
        <v>5798</v>
      </c>
      <c r="M3086" s="304" t="s">
        <v>18219</v>
      </c>
      <c r="N3086" s="62" t="s">
        <v>9780</v>
      </c>
      <c r="O3086" s="63" t="s">
        <v>3938</v>
      </c>
    </row>
    <row r="3087" spans="12:15" ht="14.5" x14ac:dyDescent="0.35">
      <c r="L3087" s="61" t="s">
        <v>5798</v>
      </c>
      <c r="M3087" s="304" t="s">
        <v>18220</v>
      </c>
      <c r="N3087" s="62" t="s">
        <v>9796</v>
      </c>
      <c r="O3087" s="63" t="s">
        <v>3939</v>
      </c>
    </row>
    <row r="3088" spans="12:15" ht="14.5" x14ac:dyDescent="0.35">
      <c r="L3088" s="61" t="s">
        <v>5798</v>
      </c>
      <c r="M3088" s="304" t="s">
        <v>18221</v>
      </c>
      <c r="N3088" s="62" t="s">
        <v>9748</v>
      </c>
      <c r="O3088" s="63" t="s">
        <v>3939</v>
      </c>
    </row>
    <row r="3089" spans="12:15" ht="14.5" x14ac:dyDescent="0.35">
      <c r="L3089" s="61" t="s">
        <v>5798</v>
      </c>
      <c r="M3089" s="304" t="s">
        <v>18222</v>
      </c>
      <c r="N3089" s="62" t="s">
        <v>9772</v>
      </c>
      <c r="O3089" s="63" t="s">
        <v>527</v>
      </c>
    </row>
    <row r="3090" spans="12:15" ht="14.5" x14ac:dyDescent="0.35">
      <c r="L3090" s="61" t="s">
        <v>5798</v>
      </c>
      <c r="M3090" s="304" t="s">
        <v>18223</v>
      </c>
      <c r="N3090" s="62" t="s">
        <v>9765</v>
      </c>
      <c r="O3090" s="63" t="s">
        <v>235</v>
      </c>
    </row>
    <row r="3091" spans="12:15" ht="14.5" x14ac:dyDescent="0.35">
      <c r="L3091" s="61" t="s">
        <v>5798</v>
      </c>
      <c r="M3091" s="304" t="s">
        <v>18224</v>
      </c>
      <c r="N3091" s="62" t="s">
        <v>9746</v>
      </c>
      <c r="O3091" s="63" t="s">
        <v>2262</v>
      </c>
    </row>
    <row r="3092" spans="12:15" ht="14.5" x14ac:dyDescent="0.35">
      <c r="L3092" s="61" t="s">
        <v>5799</v>
      </c>
      <c r="M3092" s="304" t="s">
        <v>18225</v>
      </c>
      <c r="N3092" s="62" t="s">
        <v>9947</v>
      </c>
      <c r="O3092" s="63" t="s">
        <v>6691</v>
      </c>
    </row>
    <row r="3093" spans="12:15" ht="14.5" x14ac:dyDescent="0.35">
      <c r="L3093" s="61" t="s">
        <v>5800</v>
      </c>
      <c r="M3093" s="304" t="s">
        <v>18226</v>
      </c>
      <c r="N3093" s="62" t="s">
        <v>9793</v>
      </c>
      <c r="O3093" s="63" t="s">
        <v>10612</v>
      </c>
    </row>
    <row r="3094" spans="12:15" ht="14.5" x14ac:dyDescent="0.35">
      <c r="L3094" s="61" t="s">
        <v>5801</v>
      </c>
      <c r="M3094" s="304" t="s">
        <v>18227</v>
      </c>
      <c r="N3094" s="62" t="s">
        <v>9784</v>
      </c>
      <c r="O3094" s="63" t="s">
        <v>6618</v>
      </c>
    </row>
    <row r="3095" spans="12:15" ht="14.5" x14ac:dyDescent="0.35">
      <c r="L3095" s="61" t="s">
        <v>5802</v>
      </c>
      <c r="M3095" s="304" t="s">
        <v>18228</v>
      </c>
      <c r="N3095" s="62" t="s">
        <v>4356</v>
      </c>
      <c r="O3095" s="63" t="s">
        <v>6684</v>
      </c>
    </row>
    <row r="3096" spans="12:15" ht="14.5" x14ac:dyDescent="0.35">
      <c r="L3096" s="61" t="s">
        <v>5803</v>
      </c>
      <c r="M3096" s="304" t="s">
        <v>18229</v>
      </c>
      <c r="N3096" s="62" t="s">
        <v>9800</v>
      </c>
      <c r="O3096" s="63" t="s">
        <v>10605</v>
      </c>
    </row>
    <row r="3097" spans="12:15" ht="14.5" x14ac:dyDescent="0.35">
      <c r="L3097" s="61" t="s">
        <v>5804</v>
      </c>
      <c r="M3097" s="304" t="s">
        <v>18230</v>
      </c>
      <c r="N3097" s="62" t="s">
        <v>9799</v>
      </c>
      <c r="O3097" s="63" t="s">
        <v>6659</v>
      </c>
    </row>
    <row r="3098" spans="12:15" ht="14.5" x14ac:dyDescent="0.35">
      <c r="L3098" s="61" t="s">
        <v>8182</v>
      </c>
      <c r="M3098" s="304" t="s">
        <v>18231</v>
      </c>
      <c r="N3098" s="62" t="s">
        <v>9788</v>
      </c>
      <c r="O3098" s="63" t="s">
        <v>10575</v>
      </c>
    </row>
    <row r="3099" spans="12:15" ht="14.5" x14ac:dyDescent="0.35">
      <c r="L3099" s="61" t="s">
        <v>8182</v>
      </c>
      <c r="M3099" s="304" t="s">
        <v>18232</v>
      </c>
      <c r="N3099" s="62" t="s">
        <v>9794</v>
      </c>
      <c r="O3099" s="63" t="s">
        <v>10591</v>
      </c>
    </row>
    <row r="3100" spans="12:15" ht="14.5" x14ac:dyDescent="0.35">
      <c r="L3100" s="61" t="s">
        <v>8182</v>
      </c>
      <c r="M3100" s="304" t="s">
        <v>18233</v>
      </c>
      <c r="N3100" s="62" t="s">
        <v>9767</v>
      </c>
      <c r="O3100" s="63" t="s">
        <v>10595</v>
      </c>
    </row>
    <row r="3101" spans="12:15" ht="14.5" x14ac:dyDescent="0.35">
      <c r="L3101" s="61" t="s">
        <v>8182</v>
      </c>
      <c r="M3101" s="304" t="s">
        <v>18234</v>
      </c>
      <c r="N3101" s="62" t="s">
        <v>9768</v>
      </c>
      <c r="O3101" s="63" t="s">
        <v>10605</v>
      </c>
    </row>
    <row r="3102" spans="12:15" ht="14.5" x14ac:dyDescent="0.35">
      <c r="L3102" s="61" t="s">
        <v>8182</v>
      </c>
      <c r="M3102" s="304" t="s">
        <v>18235</v>
      </c>
      <c r="N3102" s="62" t="s">
        <v>9793</v>
      </c>
      <c r="O3102" s="63" t="s">
        <v>10613</v>
      </c>
    </row>
    <row r="3103" spans="12:15" ht="14.5" x14ac:dyDescent="0.35">
      <c r="L3103" s="61" t="s">
        <v>8182</v>
      </c>
      <c r="M3103" s="304" t="s">
        <v>18236</v>
      </c>
      <c r="N3103" s="62" t="s">
        <v>9784</v>
      </c>
      <c r="O3103" s="63" t="s">
        <v>6619</v>
      </c>
    </row>
    <row r="3104" spans="12:15" ht="14.5" x14ac:dyDescent="0.35">
      <c r="L3104" s="61" t="s">
        <v>8182</v>
      </c>
      <c r="M3104" s="304" t="s">
        <v>18237</v>
      </c>
      <c r="N3104" s="62" t="s">
        <v>9747</v>
      </c>
      <c r="O3104" s="63" t="s">
        <v>6634</v>
      </c>
    </row>
    <row r="3105" spans="12:15" ht="14.5" x14ac:dyDescent="0.35">
      <c r="L3105" s="61" t="s">
        <v>8182</v>
      </c>
      <c r="M3105" s="304" t="s">
        <v>18238</v>
      </c>
      <c r="N3105" s="62" t="s">
        <v>9779</v>
      </c>
      <c r="O3105" s="63" t="s">
        <v>6651</v>
      </c>
    </row>
    <row r="3106" spans="12:15" ht="14.5" x14ac:dyDescent="0.35">
      <c r="L3106" s="61" t="s">
        <v>8182</v>
      </c>
      <c r="M3106" s="304" t="s">
        <v>18239</v>
      </c>
      <c r="N3106" s="62" t="s">
        <v>9766</v>
      </c>
      <c r="O3106" s="63" t="s">
        <v>6653</v>
      </c>
    </row>
    <row r="3107" spans="12:15" ht="14.5" x14ac:dyDescent="0.35">
      <c r="L3107" s="61" t="s">
        <v>8182</v>
      </c>
      <c r="M3107" s="304" t="s">
        <v>18240</v>
      </c>
      <c r="N3107" s="62" t="s">
        <v>9741</v>
      </c>
      <c r="O3107" s="63" t="s">
        <v>6656</v>
      </c>
    </row>
    <row r="3108" spans="12:15" ht="14.5" x14ac:dyDescent="0.35">
      <c r="L3108" s="61" t="s">
        <v>8182</v>
      </c>
      <c r="M3108" s="304" t="s">
        <v>18241</v>
      </c>
      <c r="N3108" s="62" t="s">
        <v>9786</v>
      </c>
      <c r="O3108" s="63" t="s">
        <v>6657</v>
      </c>
    </row>
    <row r="3109" spans="12:15" ht="14.5" x14ac:dyDescent="0.35">
      <c r="L3109" s="61" t="s">
        <v>8182</v>
      </c>
      <c r="M3109" s="304" t="s">
        <v>18242</v>
      </c>
      <c r="N3109" s="62" t="s">
        <v>9736</v>
      </c>
      <c r="O3109" s="63" t="s">
        <v>6659</v>
      </c>
    </row>
    <row r="3110" spans="12:15" ht="14.5" x14ac:dyDescent="0.35">
      <c r="L3110" s="61" t="s">
        <v>8182</v>
      </c>
      <c r="M3110" s="304" t="s">
        <v>18243</v>
      </c>
      <c r="N3110" s="62" t="s">
        <v>9799</v>
      </c>
      <c r="O3110" s="63" t="s">
        <v>6660</v>
      </c>
    </row>
    <row r="3111" spans="12:15" ht="14.5" x14ac:dyDescent="0.35">
      <c r="L3111" s="61" t="s">
        <v>8182</v>
      </c>
      <c r="M3111" s="304" t="s">
        <v>18244</v>
      </c>
      <c r="N3111" s="62" t="s">
        <v>9745</v>
      </c>
      <c r="O3111" s="63" t="s">
        <v>6661</v>
      </c>
    </row>
    <row r="3112" spans="12:15" ht="14.5" x14ac:dyDescent="0.35">
      <c r="L3112" s="61" t="s">
        <v>8182</v>
      </c>
      <c r="M3112" s="304" t="s">
        <v>18245</v>
      </c>
      <c r="N3112" s="62" t="s">
        <v>9739</v>
      </c>
      <c r="O3112" s="63" t="s">
        <v>6669</v>
      </c>
    </row>
    <row r="3113" spans="12:15" ht="14.5" x14ac:dyDescent="0.35">
      <c r="L3113" s="61" t="s">
        <v>8182</v>
      </c>
      <c r="M3113" s="304" t="s">
        <v>18246</v>
      </c>
      <c r="N3113" s="62" t="s">
        <v>9783</v>
      </c>
      <c r="O3113" s="63" t="s">
        <v>6674</v>
      </c>
    </row>
    <row r="3114" spans="12:15" ht="14.5" x14ac:dyDescent="0.35">
      <c r="L3114" s="61" t="s">
        <v>8182</v>
      </c>
      <c r="M3114" s="304" t="s">
        <v>18247</v>
      </c>
      <c r="N3114" s="62" t="s">
        <v>9771</v>
      </c>
      <c r="O3114" s="63" t="s">
        <v>6676</v>
      </c>
    </row>
    <row r="3115" spans="12:15" ht="14.5" x14ac:dyDescent="0.35">
      <c r="L3115" s="61" t="s">
        <v>8182</v>
      </c>
      <c r="M3115" s="304" t="s">
        <v>18248</v>
      </c>
      <c r="N3115" s="62" t="s">
        <v>4356</v>
      </c>
      <c r="O3115" s="63" t="s">
        <v>6685</v>
      </c>
    </row>
    <row r="3116" spans="12:15" ht="14.5" x14ac:dyDescent="0.35">
      <c r="L3116" s="61" t="s">
        <v>8182</v>
      </c>
      <c r="M3116" s="304" t="s">
        <v>18249</v>
      </c>
      <c r="N3116" s="62" t="s">
        <v>9782</v>
      </c>
      <c r="O3116" s="63" t="s">
        <v>6688</v>
      </c>
    </row>
    <row r="3117" spans="12:15" ht="14.5" x14ac:dyDescent="0.35">
      <c r="L3117" s="61" t="s">
        <v>8182</v>
      </c>
      <c r="M3117" s="304" t="s">
        <v>18250</v>
      </c>
      <c r="N3117" s="62" t="s">
        <v>9947</v>
      </c>
      <c r="O3117" s="63" t="s">
        <v>3933</v>
      </c>
    </row>
    <row r="3118" spans="12:15" ht="14.5" x14ac:dyDescent="0.35">
      <c r="L3118" s="61" t="s">
        <v>8182</v>
      </c>
      <c r="M3118" s="304" t="s">
        <v>18251</v>
      </c>
      <c r="N3118" s="62" t="s">
        <v>9774</v>
      </c>
      <c r="O3118" s="63" t="s">
        <v>3934</v>
      </c>
    </row>
    <row r="3119" spans="12:15" ht="14.5" x14ac:dyDescent="0.35">
      <c r="L3119" s="61" t="s">
        <v>8182</v>
      </c>
      <c r="M3119" s="304" t="s">
        <v>18252</v>
      </c>
      <c r="N3119" s="62" t="s">
        <v>9791</v>
      </c>
      <c r="O3119" s="63" t="s">
        <v>3935</v>
      </c>
    </row>
    <row r="3120" spans="12:15" ht="14.5" x14ac:dyDescent="0.35">
      <c r="L3120" s="61" t="s">
        <v>8182</v>
      </c>
      <c r="M3120" s="304" t="s">
        <v>18253</v>
      </c>
      <c r="N3120" s="62" t="s">
        <v>9763</v>
      </c>
      <c r="O3120" s="63" t="s">
        <v>3937</v>
      </c>
    </row>
    <row r="3121" spans="12:15" ht="14.5" x14ac:dyDescent="0.35">
      <c r="L3121" s="61" t="s">
        <v>8182</v>
      </c>
      <c r="M3121" s="304" t="s">
        <v>18254</v>
      </c>
      <c r="N3121" s="62" t="s">
        <v>9780</v>
      </c>
      <c r="O3121" s="63" t="s">
        <v>3939</v>
      </c>
    </row>
    <row r="3122" spans="12:15" ht="14.5" x14ac:dyDescent="0.35">
      <c r="L3122" s="61" t="s">
        <v>8182</v>
      </c>
      <c r="M3122" s="304" t="s">
        <v>18255</v>
      </c>
      <c r="N3122" s="62" t="s">
        <v>9748</v>
      </c>
      <c r="O3122" s="63" t="s">
        <v>3940</v>
      </c>
    </row>
    <row r="3123" spans="12:15" ht="14.5" x14ac:dyDescent="0.35">
      <c r="L3123" s="61" t="s">
        <v>8182</v>
      </c>
      <c r="M3123" s="304" t="s">
        <v>18256</v>
      </c>
      <c r="N3123" s="62" t="s">
        <v>9796</v>
      </c>
      <c r="O3123" s="63" t="s">
        <v>3941</v>
      </c>
    </row>
    <row r="3124" spans="12:15" ht="14.5" x14ac:dyDescent="0.35">
      <c r="L3124" s="61" t="s">
        <v>8182</v>
      </c>
      <c r="M3124" s="304" t="s">
        <v>18257</v>
      </c>
      <c r="N3124" s="62" t="s">
        <v>9764</v>
      </c>
      <c r="O3124" s="63" t="s">
        <v>517</v>
      </c>
    </row>
    <row r="3125" spans="12:15" ht="14.5" x14ac:dyDescent="0.35">
      <c r="L3125" s="61" t="s">
        <v>8182</v>
      </c>
      <c r="M3125" s="304" t="s">
        <v>18258</v>
      </c>
      <c r="N3125" s="62" t="s">
        <v>9772</v>
      </c>
      <c r="O3125" s="63" t="s">
        <v>528</v>
      </c>
    </row>
    <row r="3126" spans="12:15" ht="14.5" x14ac:dyDescent="0.35">
      <c r="L3126" s="61" t="s">
        <v>8182</v>
      </c>
      <c r="M3126" s="304" t="s">
        <v>18259</v>
      </c>
      <c r="N3126" s="62" t="s">
        <v>9765</v>
      </c>
      <c r="O3126" s="63" t="s">
        <v>236</v>
      </c>
    </row>
    <row r="3127" spans="12:15" ht="14.5" x14ac:dyDescent="0.35">
      <c r="L3127" s="61" t="s">
        <v>8182</v>
      </c>
      <c r="M3127" s="304" t="s">
        <v>18260</v>
      </c>
      <c r="N3127" s="62" t="s">
        <v>9746</v>
      </c>
      <c r="O3127" s="63" t="s">
        <v>2263</v>
      </c>
    </row>
    <row r="3128" spans="12:15" ht="14.5" x14ac:dyDescent="0.35">
      <c r="L3128" s="61" t="s">
        <v>8182</v>
      </c>
      <c r="M3128" s="304" t="s">
        <v>18261</v>
      </c>
      <c r="N3128" s="62" t="s">
        <v>9792</v>
      </c>
      <c r="O3128" s="63" t="s">
        <v>7908</v>
      </c>
    </row>
    <row r="3129" spans="12:15" ht="14.5" x14ac:dyDescent="0.35">
      <c r="L3129" s="61" t="s">
        <v>5805</v>
      </c>
      <c r="M3129" s="304" t="s">
        <v>18262</v>
      </c>
      <c r="N3129" s="62" t="s">
        <v>9783</v>
      </c>
      <c r="O3129" s="63" t="s">
        <v>6675</v>
      </c>
    </row>
    <row r="3130" spans="12:15" ht="14.5" x14ac:dyDescent="0.35">
      <c r="L3130" s="61" t="s">
        <v>5806</v>
      </c>
      <c r="M3130" s="304" t="s">
        <v>18263</v>
      </c>
      <c r="N3130" s="62" t="s">
        <v>9775</v>
      </c>
      <c r="O3130" s="63" t="s">
        <v>10598</v>
      </c>
    </row>
    <row r="3131" spans="12:15" ht="14.5" x14ac:dyDescent="0.35">
      <c r="L3131" s="61" t="s">
        <v>5807</v>
      </c>
      <c r="M3131" s="304" t="s">
        <v>18264</v>
      </c>
      <c r="N3131" s="62" t="s">
        <v>9770</v>
      </c>
      <c r="O3131" s="63" t="s">
        <v>6684</v>
      </c>
    </row>
    <row r="3132" spans="12:15" ht="14.5" x14ac:dyDescent="0.35">
      <c r="L3132" s="61" t="s">
        <v>5808</v>
      </c>
      <c r="M3132" s="304" t="s">
        <v>18265</v>
      </c>
      <c r="N3132" s="62" t="s">
        <v>9780</v>
      </c>
      <c r="O3132" s="63" t="s">
        <v>3940</v>
      </c>
    </row>
    <row r="3133" spans="12:15" ht="14.5" x14ac:dyDescent="0.35">
      <c r="L3133" s="61" t="s">
        <v>5809</v>
      </c>
      <c r="M3133" s="304" t="s">
        <v>18266</v>
      </c>
      <c r="N3133" s="62" t="s">
        <v>4356</v>
      </c>
      <c r="O3133" s="63" t="s">
        <v>6686</v>
      </c>
    </row>
    <row r="3134" spans="12:15" ht="14.5" x14ac:dyDescent="0.35">
      <c r="L3134" s="61" t="s">
        <v>5810</v>
      </c>
      <c r="M3134" s="304" t="s">
        <v>18267</v>
      </c>
      <c r="N3134" s="62" t="s">
        <v>9799</v>
      </c>
      <c r="O3134" s="63" t="s">
        <v>6661</v>
      </c>
    </row>
    <row r="3135" spans="12:15" ht="14.5" x14ac:dyDescent="0.35">
      <c r="L3135" s="61" t="s">
        <v>5811</v>
      </c>
      <c r="M3135" s="304" t="s">
        <v>18268</v>
      </c>
      <c r="N3135" s="62" t="s">
        <v>9799</v>
      </c>
      <c r="O3135" s="63" t="s">
        <v>6663</v>
      </c>
    </row>
    <row r="3136" spans="12:15" ht="14.5" x14ac:dyDescent="0.35">
      <c r="L3136" s="61" t="s">
        <v>5812</v>
      </c>
      <c r="M3136" s="304" t="s">
        <v>18269</v>
      </c>
      <c r="N3136" s="62" t="s">
        <v>9799</v>
      </c>
      <c r="O3136" s="63" t="s">
        <v>6664</v>
      </c>
    </row>
    <row r="3137" spans="12:15" ht="14.5" x14ac:dyDescent="0.35">
      <c r="L3137" s="61" t="s">
        <v>5813</v>
      </c>
      <c r="M3137" s="304" t="s">
        <v>18270</v>
      </c>
      <c r="N3137" s="62" t="s">
        <v>9793</v>
      </c>
      <c r="O3137" s="63" t="s">
        <v>10614</v>
      </c>
    </row>
    <row r="3138" spans="12:15" ht="14.5" x14ac:dyDescent="0.35">
      <c r="L3138" s="61" t="s">
        <v>5813</v>
      </c>
      <c r="M3138" s="304" t="s">
        <v>18271</v>
      </c>
      <c r="N3138" s="62" t="s">
        <v>9798</v>
      </c>
      <c r="O3138" s="63" t="s">
        <v>6641</v>
      </c>
    </row>
    <row r="3139" spans="12:15" ht="14.5" x14ac:dyDescent="0.35">
      <c r="L3139" s="61" t="s">
        <v>5813</v>
      </c>
      <c r="M3139" s="304" t="s">
        <v>18272</v>
      </c>
      <c r="N3139" s="62" t="s">
        <v>9779</v>
      </c>
      <c r="O3139" s="63" t="s">
        <v>6653</v>
      </c>
    </row>
    <row r="3140" spans="12:15" ht="14.5" x14ac:dyDescent="0.35">
      <c r="L3140" s="61" t="s">
        <v>5813</v>
      </c>
      <c r="M3140" s="304" t="s">
        <v>18273</v>
      </c>
      <c r="N3140" s="62" t="s">
        <v>9786</v>
      </c>
      <c r="O3140" s="63" t="s">
        <v>6658</v>
      </c>
    </row>
    <row r="3141" spans="12:15" ht="14.5" x14ac:dyDescent="0.35">
      <c r="L3141" s="61" t="s">
        <v>5813</v>
      </c>
      <c r="M3141" s="304" t="s">
        <v>18274</v>
      </c>
      <c r="N3141" s="62" t="s">
        <v>9771</v>
      </c>
      <c r="O3141" s="63" t="s">
        <v>6678</v>
      </c>
    </row>
    <row r="3142" spans="12:15" ht="14.5" x14ac:dyDescent="0.35">
      <c r="L3142" s="61" t="s">
        <v>5813</v>
      </c>
      <c r="M3142" s="304" t="s">
        <v>18275</v>
      </c>
      <c r="N3142" s="62" t="s">
        <v>9770</v>
      </c>
      <c r="O3142" s="63" t="s">
        <v>6685</v>
      </c>
    </row>
    <row r="3143" spans="12:15" ht="14.5" x14ac:dyDescent="0.35">
      <c r="L3143" s="61" t="s">
        <v>5813</v>
      </c>
      <c r="M3143" s="304" t="s">
        <v>18276</v>
      </c>
      <c r="N3143" s="62" t="s">
        <v>9782</v>
      </c>
      <c r="O3143" s="63" t="s">
        <v>6689</v>
      </c>
    </row>
    <row r="3144" spans="12:15" ht="14.5" x14ac:dyDescent="0.35">
      <c r="L3144" s="61" t="s">
        <v>5813</v>
      </c>
      <c r="M3144" s="304" t="s">
        <v>18277</v>
      </c>
      <c r="N3144" s="62" t="s">
        <v>9947</v>
      </c>
      <c r="O3144" s="63" t="s">
        <v>3934</v>
      </c>
    </row>
    <row r="3145" spans="12:15" ht="14.5" x14ac:dyDescent="0.35">
      <c r="L3145" s="61" t="s">
        <v>5813</v>
      </c>
      <c r="M3145" s="304" t="s">
        <v>18278</v>
      </c>
      <c r="N3145" s="62" t="s">
        <v>9774</v>
      </c>
      <c r="O3145" s="63" t="s">
        <v>3935</v>
      </c>
    </row>
    <row r="3146" spans="12:15" ht="14.5" x14ac:dyDescent="0.35">
      <c r="L3146" s="61" t="s">
        <v>5813</v>
      </c>
      <c r="M3146" s="304" t="s">
        <v>18279</v>
      </c>
      <c r="N3146" s="62" t="s">
        <v>9791</v>
      </c>
      <c r="O3146" s="63" t="s">
        <v>3936</v>
      </c>
    </row>
    <row r="3147" spans="12:15" ht="14.5" x14ac:dyDescent="0.35">
      <c r="L3147" s="61" t="s">
        <v>5813</v>
      </c>
      <c r="M3147" s="304" t="s">
        <v>18280</v>
      </c>
      <c r="N3147" s="62" t="s">
        <v>9763</v>
      </c>
      <c r="O3147" s="63" t="s">
        <v>3938</v>
      </c>
    </row>
    <row r="3148" spans="12:15" ht="14.5" x14ac:dyDescent="0.35">
      <c r="L3148" s="61" t="s">
        <v>5813</v>
      </c>
      <c r="M3148" s="304" t="s">
        <v>18281</v>
      </c>
      <c r="N3148" s="62" t="s">
        <v>9748</v>
      </c>
      <c r="O3148" s="63" t="s">
        <v>3941</v>
      </c>
    </row>
    <row r="3149" spans="12:15" ht="14.5" x14ac:dyDescent="0.35">
      <c r="L3149" s="61" t="s">
        <v>5813</v>
      </c>
      <c r="M3149" s="304" t="s">
        <v>18282</v>
      </c>
      <c r="N3149" s="62" t="s">
        <v>9780</v>
      </c>
      <c r="O3149" s="63" t="s">
        <v>3941</v>
      </c>
    </row>
    <row r="3150" spans="12:15" ht="14.5" x14ac:dyDescent="0.35">
      <c r="L3150" s="61" t="s">
        <v>5813</v>
      </c>
      <c r="M3150" s="304" t="s">
        <v>18283</v>
      </c>
      <c r="N3150" s="62" t="s">
        <v>9772</v>
      </c>
      <c r="O3150" s="63" t="s">
        <v>233</v>
      </c>
    </row>
    <row r="3151" spans="12:15" ht="14.5" x14ac:dyDescent="0.35">
      <c r="L3151" s="61" t="s">
        <v>5813</v>
      </c>
      <c r="M3151" s="304" t="s">
        <v>18284</v>
      </c>
      <c r="N3151" s="62" t="s">
        <v>9765</v>
      </c>
      <c r="O3151" s="63" t="s">
        <v>237</v>
      </c>
    </row>
    <row r="3152" spans="12:15" ht="14.5" x14ac:dyDescent="0.35">
      <c r="L3152" s="61" t="s">
        <v>5813</v>
      </c>
      <c r="M3152" s="304" t="s">
        <v>18285</v>
      </c>
      <c r="N3152" s="62" t="s">
        <v>9746</v>
      </c>
      <c r="O3152" s="63" t="s">
        <v>2265</v>
      </c>
    </row>
    <row r="3153" spans="12:15" ht="14.5" x14ac:dyDescent="0.35">
      <c r="L3153" s="61" t="s">
        <v>5814</v>
      </c>
      <c r="M3153" s="304" t="s">
        <v>18286</v>
      </c>
      <c r="N3153" s="62" t="s">
        <v>9796</v>
      </c>
      <c r="O3153" s="63" t="s">
        <v>7909</v>
      </c>
    </row>
    <row r="3154" spans="12:15" ht="14.5" x14ac:dyDescent="0.35">
      <c r="L3154" s="61" t="s">
        <v>5815</v>
      </c>
      <c r="M3154" s="304" t="s">
        <v>18287</v>
      </c>
      <c r="N3154" s="62" t="s">
        <v>9791</v>
      </c>
      <c r="O3154" s="63" t="s">
        <v>3937</v>
      </c>
    </row>
    <row r="3155" spans="12:15" ht="14.5" x14ac:dyDescent="0.35">
      <c r="L3155" s="61" t="s">
        <v>5816</v>
      </c>
      <c r="M3155" s="304" t="s">
        <v>18288</v>
      </c>
      <c r="N3155" s="62" t="s">
        <v>9792</v>
      </c>
      <c r="O3155" s="63" t="s">
        <v>7910</v>
      </c>
    </row>
    <row r="3156" spans="12:15" ht="14.5" x14ac:dyDescent="0.35">
      <c r="L3156" s="61" t="s">
        <v>5817</v>
      </c>
      <c r="M3156" s="304" t="s">
        <v>18289</v>
      </c>
      <c r="N3156" s="62" t="s">
        <v>9793</v>
      </c>
      <c r="O3156" s="63" t="s">
        <v>10615</v>
      </c>
    </row>
    <row r="3157" spans="12:15" ht="14.5" x14ac:dyDescent="0.35">
      <c r="L3157" s="61" t="s">
        <v>5818</v>
      </c>
      <c r="M3157" s="304" t="s">
        <v>18290</v>
      </c>
      <c r="N3157" s="62" t="s">
        <v>9798</v>
      </c>
      <c r="O3157" s="63" t="s">
        <v>6642</v>
      </c>
    </row>
    <row r="3158" spans="12:15" ht="14.5" x14ac:dyDescent="0.35">
      <c r="L3158" s="61" t="s">
        <v>5818</v>
      </c>
      <c r="M3158" s="304" t="s">
        <v>18291</v>
      </c>
      <c r="N3158" s="62" t="s">
        <v>9766</v>
      </c>
      <c r="O3158" s="63" t="s">
        <v>6654</v>
      </c>
    </row>
    <row r="3159" spans="12:15" ht="14.5" x14ac:dyDescent="0.35">
      <c r="L3159" s="61" t="s">
        <v>5818</v>
      </c>
      <c r="M3159" s="304" t="s">
        <v>18292</v>
      </c>
      <c r="N3159" s="62" t="s">
        <v>9771</v>
      </c>
      <c r="O3159" s="63" t="s">
        <v>6679</v>
      </c>
    </row>
    <row r="3160" spans="12:15" ht="14.5" x14ac:dyDescent="0.35">
      <c r="L3160" s="61" t="s">
        <v>5818</v>
      </c>
      <c r="M3160" s="304" t="s">
        <v>18293</v>
      </c>
      <c r="N3160" s="62" t="s">
        <v>9774</v>
      </c>
      <c r="O3160" s="63" t="s">
        <v>3936</v>
      </c>
    </row>
    <row r="3161" spans="12:15" ht="14.5" x14ac:dyDescent="0.35">
      <c r="L3161" s="61" t="s">
        <v>5818</v>
      </c>
      <c r="M3161" s="304" t="s">
        <v>18294</v>
      </c>
      <c r="N3161" s="62" t="s">
        <v>9763</v>
      </c>
      <c r="O3161" s="63" t="s">
        <v>3939</v>
      </c>
    </row>
    <row r="3162" spans="12:15" ht="14.5" x14ac:dyDescent="0.35">
      <c r="L3162" s="61" t="s">
        <v>5818</v>
      </c>
      <c r="M3162" s="304" t="s">
        <v>18295</v>
      </c>
      <c r="N3162" s="62" t="s">
        <v>9772</v>
      </c>
      <c r="O3162" s="63" t="s">
        <v>234</v>
      </c>
    </row>
    <row r="3163" spans="12:15" ht="14.5" x14ac:dyDescent="0.35">
      <c r="L3163" s="61" t="s">
        <v>5818</v>
      </c>
      <c r="M3163" s="304" t="s">
        <v>18296</v>
      </c>
      <c r="N3163" s="62" t="s">
        <v>9765</v>
      </c>
      <c r="O3163" s="63" t="s">
        <v>238</v>
      </c>
    </row>
    <row r="3164" spans="12:15" ht="14.5" x14ac:dyDescent="0.35">
      <c r="L3164" s="61" t="s">
        <v>5818</v>
      </c>
      <c r="M3164" s="304" t="s">
        <v>18297</v>
      </c>
      <c r="N3164" s="62" t="s">
        <v>9746</v>
      </c>
      <c r="O3164" s="63" t="s">
        <v>6822</v>
      </c>
    </row>
    <row r="3165" spans="12:15" ht="14.5" x14ac:dyDescent="0.35">
      <c r="L3165" s="61" t="s">
        <v>5819</v>
      </c>
      <c r="M3165" s="304" t="s">
        <v>18298</v>
      </c>
      <c r="N3165" s="62" t="s">
        <v>9741</v>
      </c>
      <c r="O3165" s="63" t="s">
        <v>6652</v>
      </c>
    </row>
    <row r="3166" spans="12:15" ht="14.5" x14ac:dyDescent="0.35">
      <c r="L3166" s="61" t="s">
        <v>5820</v>
      </c>
      <c r="M3166" s="304" t="s">
        <v>18299</v>
      </c>
      <c r="N3166" s="62" t="s">
        <v>9781</v>
      </c>
      <c r="O3166" s="63" t="s">
        <v>6644</v>
      </c>
    </row>
    <row r="3167" spans="12:15" ht="14.5" x14ac:dyDescent="0.35">
      <c r="L3167" s="61" t="s">
        <v>5820</v>
      </c>
      <c r="M3167" s="304" t="s">
        <v>18300</v>
      </c>
      <c r="N3167" s="62" t="s">
        <v>9947</v>
      </c>
      <c r="O3167" s="63" t="s">
        <v>3935</v>
      </c>
    </row>
    <row r="3168" spans="12:15" ht="14.5" x14ac:dyDescent="0.35">
      <c r="L3168" s="61" t="s">
        <v>5821</v>
      </c>
      <c r="M3168" s="304" t="s">
        <v>18301</v>
      </c>
      <c r="N3168" s="62" t="s">
        <v>9766</v>
      </c>
      <c r="O3168" s="63" t="s">
        <v>6656</v>
      </c>
    </row>
    <row r="3169" spans="12:15" ht="14.5" x14ac:dyDescent="0.35">
      <c r="L3169" s="61" t="s">
        <v>5822</v>
      </c>
      <c r="M3169" s="304" t="s">
        <v>18302</v>
      </c>
      <c r="N3169" s="62" t="s">
        <v>9766</v>
      </c>
      <c r="O3169" s="63" t="s">
        <v>6652</v>
      </c>
    </row>
    <row r="3170" spans="12:15" ht="14.5" x14ac:dyDescent="0.35">
      <c r="L3170" s="61" t="s">
        <v>5823</v>
      </c>
      <c r="M3170" s="304" t="s">
        <v>18303</v>
      </c>
      <c r="N3170" s="62" t="s">
        <v>9766</v>
      </c>
      <c r="O3170" s="63" t="s">
        <v>6657</v>
      </c>
    </row>
    <row r="3171" spans="12:15" ht="14.5" x14ac:dyDescent="0.35">
      <c r="L3171" s="61" t="s">
        <v>5824</v>
      </c>
      <c r="M3171" s="304" t="s">
        <v>18304</v>
      </c>
      <c r="N3171" s="62" t="s">
        <v>9779</v>
      </c>
      <c r="O3171" s="63" t="s">
        <v>6654</v>
      </c>
    </row>
    <row r="3172" spans="12:15" ht="14.5" x14ac:dyDescent="0.35">
      <c r="L3172" s="61" t="s">
        <v>5825</v>
      </c>
      <c r="M3172" s="304" t="s">
        <v>18305</v>
      </c>
      <c r="N3172" s="62" t="s">
        <v>9737</v>
      </c>
      <c r="O3172" s="63" t="s">
        <v>10587</v>
      </c>
    </row>
    <row r="3173" spans="12:15" ht="14.5" x14ac:dyDescent="0.35">
      <c r="L3173" s="61" t="s">
        <v>5826</v>
      </c>
      <c r="M3173" s="304" t="s">
        <v>18306</v>
      </c>
      <c r="N3173" s="62" t="s">
        <v>9786</v>
      </c>
      <c r="O3173" s="63" t="s">
        <v>6659</v>
      </c>
    </row>
    <row r="3174" spans="12:15" ht="14.5" x14ac:dyDescent="0.35">
      <c r="L3174" s="61" t="s">
        <v>5826</v>
      </c>
      <c r="M3174" s="304" t="s">
        <v>18307</v>
      </c>
      <c r="N3174" s="62" t="s">
        <v>9796</v>
      </c>
      <c r="O3174" s="63" t="s">
        <v>3942</v>
      </c>
    </row>
    <row r="3175" spans="12:15" ht="14.5" x14ac:dyDescent="0.35">
      <c r="L3175" s="61" t="s">
        <v>5827</v>
      </c>
      <c r="M3175" s="304" t="s">
        <v>18308</v>
      </c>
      <c r="N3175" s="62" t="s">
        <v>9800</v>
      </c>
      <c r="O3175" s="63" t="s">
        <v>10606</v>
      </c>
    </row>
    <row r="3176" spans="12:15" ht="14.5" x14ac:dyDescent="0.35">
      <c r="L3176" s="61" t="s">
        <v>5828</v>
      </c>
      <c r="M3176" s="304" t="s">
        <v>18309</v>
      </c>
      <c r="N3176" s="62" t="s">
        <v>9798</v>
      </c>
      <c r="O3176" s="63" t="s">
        <v>6644</v>
      </c>
    </row>
    <row r="3177" spans="12:15" ht="14.5" x14ac:dyDescent="0.35">
      <c r="L3177" s="61" t="s">
        <v>4793</v>
      </c>
      <c r="M3177" s="304" t="s">
        <v>18310</v>
      </c>
      <c r="N3177" s="62" t="s">
        <v>9770</v>
      </c>
      <c r="O3177" s="63" t="s">
        <v>6686</v>
      </c>
    </row>
    <row r="3178" spans="12:15" ht="14.5" x14ac:dyDescent="0.35">
      <c r="L3178" s="61" t="s">
        <v>4794</v>
      </c>
      <c r="M3178" s="304" t="s">
        <v>18311</v>
      </c>
      <c r="N3178" s="62" t="s">
        <v>9792</v>
      </c>
      <c r="O3178" s="63" t="s">
        <v>7911</v>
      </c>
    </row>
    <row r="3179" spans="12:15" ht="14.5" x14ac:dyDescent="0.35">
      <c r="L3179" s="61" t="s">
        <v>7626</v>
      </c>
      <c r="M3179" s="304" t="s">
        <v>18312</v>
      </c>
      <c r="N3179" s="62" t="s">
        <v>9797</v>
      </c>
      <c r="O3179" s="63" t="s">
        <v>10599</v>
      </c>
    </row>
    <row r="3180" spans="12:15" ht="14.5" x14ac:dyDescent="0.35">
      <c r="L3180" s="61" t="s">
        <v>7627</v>
      </c>
      <c r="M3180" s="304" t="s">
        <v>18313</v>
      </c>
      <c r="N3180" s="62" t="s">
        <v>9773</v>
      </c>
      <c r="O3180" s="63" t="s">
        <v>6646</v>
      </c>
    </row>
    <row r="3181" spans="12:15" ht="14.5" x14ac:dyDescent="0.35">
      <c r="L3181" s="61" t="s">
        <v>7628</v>
      </c>
      <c r="M3181" s="304" t="s">
        <v>18314</v>
      </c>
      <c r="N3181" s="62" t="s">
        <v>9784</v>
      </c>
      <c r="O3181" s="63" t="s">
        <v>6620</v>
      </c>
    </row>
    <row r="3182" spans="12:15" ht="14.5" x14ac:dyDescent="0.35">
      <c r="L3182" s="61" t="s">
        <v>7628</v>
      </c>
      <c r="M3182" s="304" t="s">
        <v>18315</v>
      </c>
      <c r="N3182" s="62" t="s">
        <v>9774</v>
      </c>
      <c r="O3182" s="63" t="s">
        <v>3937</v>
      </c>
    </row>
    <row r="3183" spans="12:15" ht="14.5" x14ac:dyDescent="0.35">
      <c r="L3183" s="61" t="s">
        <v>7628</v>
      </c>
      <c r="M3183" s="304" t="s">
        <v>18316</v>
      </c>
      <c r="N3183" s="62" t="s">
        <v>9746</v>
      </c>
      <c r="O3183" s="63" t="s">
        <v>6823</v>
      </c>
    </row>
    <row r="3184" spans="12:15" ht="14.5" x14ac:dyDescent="0.35">
      <c r="L3184" s="61" t="s">
        <v>7628</v>
      </c>
      <c r="M3184" s="304" t="s">
        <v>18317</v>
      </c>
      <c r="N3184" s="62" t="s">
        <v>9792</v>
      </c>
      <c r="O3184" s="63" t="s">
        <v>7912</v>
      </c>
    </row>
    <row r="3185" spans="12:15" ht="14.5" x14ac:dyDescent="0.35">
      <c r="L3185" s="61" t="s">
        <v>7629</v>
      </c>
      <c r="M3185" s="304" t="s">
        <v>18318</v>
      </c>
      <c r="N3185" s="62" t="s">
        <v>9739</v>
      </c>
      <c r="O3185" s="63" t="s">
        <v>6672</v>
      </c>
    </row>
    <row r="3186" spans="12:15" ht="14.5" x14ac:dyDescent="0.35">
      <c r="L3186" s="61" t="s">
        <v>7629</v>
      </c>
      <c r="M3186" s="304" t="s">
        <v>18319</v>
      </c>
      <c r="N3186" s="62" t="s">
        <v>9947</v>
      </c>
      <c r="O3186" s="63" t="s">
        <v>3936</v>
      </c>
    </row>
    <row r="3187" spans="12:15" ht="14.5" x14ac:dyDescent="0.35">
      <c r="L3187" s="61" t="s">
        <v>7629</v>
      </c>
      <c r="M3187" s="304" t="s">
        <v>18320</v>
      </c>
      <c r="N3187" s="62" t="s">
        <v>9791</v>
      </c>
      <c r="O3187" s="63" t="s">
        <v>3938</v>
      </c>
    </row>
    <row r="3188" spans="12:15" ht="14.5" x14ac:dyDescent="0.35">
      <c r="L3188" s="61" t="s">
        <v>7629</v>
      </c>
      <c r="M3188" s="304" t="s">
        <v>18321</v>
      </c>
      <c r="N3188" s="62" t="s">
        <v>9748</v>
      </c>
      <c r="O3188" s="63" t="s">
        <v>3942</v>
      </c>
    </row>
    <row r="3189" spans="12:15" ht="14.5" x14ac:dyDescent="0.35">
      <c r="L3189" s="61" t="s">
        <v>7629</v>
      </c>
      <c r="M3189" s="304" t="s">
        <v>18322</v>
      </c>
      <c r="N3189" s="62" t="s">
        <v>9746</v>
      </c>
      <c r="O3189" s="63" t="s">
        <v>6824</v>
      </c>
    </row>
    <row r="3190" spans="12:15" ht="14.5" x14ac:dyDescent="0.35">
      <c r="L3190" s="61" t="s">
        <v>7630</v>
      </c>
      <c r="M3190" s="304" t="s">
        <v>18323</v>
      </c>
      <c r="N3190" s="62" t="s">
        <v>9775</v>
      </c>
      <c r="O3190" s="63" t="s">
        <v>10600</v>
      </c>
    </row>
    <row r="3191" spans="12:15" ht="14.5" x14ac:dyDescent="0.35">
      <c r="L3191" s="61" t="s">
        <v>7631</v>
      </c>
      <c r="M3191" s="304" t="s">
        <v>18324</v>
      </c>
      <c r="N3191" s="62" t="s">
        <v>9748</v>
      </c>
      <c r="O3191" s="63" t="s">
        <v>3944</v>
      </c>
    </row>
    <row r="3192" spans="12:15" ht="14.5" x14ac:dyDescent="0.35">
      <c r="L3192" s="61" t="s">
        <v>7632</v>
      </c>
      <c r="M3192" s="304" t="s">
        <v>18325</v>
      </c>
      <c r="N3192" s="62" t="s">
        <v>9746</v>
      </c>
      <c r="O3192" s="63" t="s">
        <v>2266</v>
      </c>
    </row>
    <row r="3193" spans="12:15" ht="14.5" x14ac:dyDescent="0.35">
      <c r="L3193" s="61" t="s">
        <v>7633</v>
      </c>
      <c r="M3193" s="304" t="s">
        <v>18326</v>
      </c>
      <c r="N3193" s="62" t="s">
        <v>9947</v>
      </c>
      <c r="O3193" s="63" t="s">
        <v>3937</v>
      </c>
    </row>
    <row r="3194" spans="12:15" ht="14.5" x14ac:dyDescent="0.35">
      <c r="L3194" s="61" t="s">
        <v>7633</v>
      </c>
      <c r="M3194" s="304" t="s">
        <v>18327</v>
      </c>
      <c r="N3194" s="62" t="s">
        <v>9765</v>
      </c>
      <c r="O3194" s="63" t="s">
        <v>239</v>
      </c>
    </row>
    <row r="3195" spans="12:15" ht="14.5" x14ac:dyDescent="0.35">
      <c r="L3195" s="61" t="s">
        <v>7634</v>
      </c>
      <c r="M3195" s="304" t="s">
        <v>18328</v>
      </c>
      <c r="N3195" s="62" t="s">
        <v>9797</v>
      </c>
      <c r="O3195" s="63" t="s">
        <v>6625</v>
      </c>
    </row>
    <row r="3196" spans="12:15" ht="14.5" x14ac:dyDescent="0.35">
      <c r="L3196" s="61" t="s">
        <v>7635</v>
      </c>
      <c r="M3196" s="304" t="s">
        <v>18329</v>
      </c>
      <c r="N3196" s="62" t="s">
        <v>9773</v>
      </c>
      <c r="O3196" s="63" t="s">
        <v>6647</v>
      </c>
    </row>
    <row r="3197" spans="12:15" ht="14.5" x14ac:dyDescent="0.35">
      <c r="L3197" s="61" t="s">
        <v>7636</v>
      </c>
      <c r="M3197" s="304" t="s">
        <v>18330</v>
      </c>
      <c r="N3197" s="62" t="s">
        <v>9764</v>
      </c>
      <c r="O3197" s="63" t="s">
        <v>518</v>
      </c>
    </row>
    <row r="3198" spans="12:15" ht="14.5" x14ac:dyDescent="0.35">
      <c r="L3198" s="61" t="s">
        <v>7636</v>
      </c>
      <c r="M3198" s="304" t="s">
        <v>18331</v>
      </c>
      <c r="N3198" s="62" t="s">
        <v>9792</v>
      </c>
      <c r="O3198" s="63" t="s">
        <v>7913</v>
      </c>
    </row>
    <row r="3199" spans="12:15" ht="14.5" x14ac:dyDescent="0.35">
      <c r="L3199" s="61" t="s">
        <v>7637</v>
      </c>
      <c r="M3199" s="304" t="s">
        <v>18332</v>
      </c>
      <c r="N3199" s="62" t="s">
        <v>9768</v>
      </c>
      <c r="O3199" s="63" t="s">
        <v>10606</v>
      </c>
    </row>
    <row r="3200" spans="12:15" ht="14.5" x14ac:dyDescent="0.35">
      <c r="L3200" s="61" t="s">
        <v>7638</v>
      </c>
      <c r="M3200" s="304" t="s">
        <v>18333</v>
      </c>
      <c r="N3200" s="62" t="s">
        <v>9792</v>
      </c>
      <c r="O3200" s="63" t="s">
        <v>7914</v>
      </c>
    </row>
    <row r="3201" spans="12:15" ht="14.5" x14ac:dyDescent="0.35">
      <c r="L3201" s="61" t="s">
        <v>7639</v>
      </c>
      <c r="M3201" s="304" t="s">
        <v>18334</v>
      </c>
      <c r="N3201" s="62" t="s">
        <v>9736</v>
      </c>
      <c r="O3201" s="63" t="s">
        <v>6660</v>
      </c>
    </row>
    <row r="3202" spans="12:15" ht="14.5" x14ac:dyDescent="0.35">
      <c r="L3202" s="61" t="s">
        <v>7639</v>
      </c>
      <c r="M3202" s="304" t="s">
        <v>18335</v>
      </c>
      <c r="N3202" s="62" t="s">
        <v>9746</v>
      </c>
      <c r="O3202" s="63" t="s">
        <v>2271</v>
      </c>
    </row>
    <row r="3203" spans="12:15" ht="14.5" x14ac:dyDescent="0.35">
      <c r="L3203" s="61" t="s">
        <v>7640</v>
      </c>
      <c r="M3203" s="304" t="s">
        <v>18336</v>
      </c>
      <c r="N3203" s="62" t="s">
        <v>9780</v>
      </c>
      <c r="O3203" s="63" t="s">
        <v>3942</v>
      </c>
    </row>
    <row r="3204" spans="12:15" ht="14.5" x14ac:dyDescent="0.35">
      <c r="L3204" s="61" t="s">
        <v>7640</v>
      </c>
      <c r="M3204" s="304" t="s">
        <v>18337</v>
      </c>
      <c r="N3204" s="62" t="s">
        <v>9746</v>
      </c>
      <c r="O3204" s="63" t="s">
        <v>6817</v>
      </c>
    </row>
    <row r="3205" spans="12:15" ht="14.5" x14ac:dyDescent="0.35">
      <c r="L3205" s="61" t="s">
        <v>7641</v>
      </c>
      <c r="M3205" s="304" t="s">
        <v>18338</v>
      </c>
      <c r="N3205" s="62" t="s">
        <v>4356</v>
      </c>
      <c r="O3205" s="63" t="s">
        <v>6688</v>
      </c>
    </row>
    <row r="3206" spans="12:15" ht="14.5" x14ac:dyDescent="0.35">
      <c r="L3206" s="61" t="s">
        <v>7642</v>
      </c>
      <c r="M3206" s="304" t="s">
        <v>18339</v>
      </c>
      <c r="N3206" s="62" t="s">
        <v>9771</v>
      </c>
      <c r="O3206" s="63" t="s">
        <v>6680</v>
      </c>
    </row>
    <row r="3207" spans="12:15" ht="14.5" x14ac:dyDescent="0.35">
      <c r="L3207" s="61" t="s">
        <v>7642</v>
      </c>
      <c r="M3207" s="304" t="s">
        <v>18340</v>
      </c>
      <c r="N3207" s="62" t="s">
        <v>9746</v>
      </c>
      <c r="O3207" s="63" t="s">
        <v>6819</v>
      </c>
    </row>
    <row r="3208" spans="12:15" ht="14.5" x14ac:dyDescent="0.35">
      <c r="L3208" s="61" t="s">
        <v>7643</v>
      </c>
      <c r="M3208" s="304" t="s">
        <v>18341</v>
      </c>
      <c r="N3208" s="62" t="s">
        <v>9748</v>
      </c>
      <c r="O3208" s="63" t="s">
        <v>3945</v>
      </c>
    </row>
    <row r="3209" spans="12:15" ht="14.5" x14ac:dyDescent="0.35">
      <c r="L3209" s="61" t="s">
        <v>7644</v>
      </c>
      <c r="M3209" s="304" t="s">
        <v>18342</v>
      </c>
      <c r="N3209" s="62" t="s">
        <v>9792</v>
      </c>
      <c r="O3209" s="63" t="s">
        <v>7915</v>
      </c>
    </row>
    <row r="3210" spans="12:15" ht="14.5" x14ac:dyDescent="0.35">
      <c r="L3210" s="61" t="s">
        <v>7645</v>
      </c>
      <c r="M3210" s="304" t="s">
        <v>18343</v>
      </c>
      <c r="N3210" s="62" t="s">
        <v>9781</v>
      </c>
      <c r="O3210" s="63" t="s">
        <v>6645</v>
      </c>
    </row>
    <row r="3211" spans="12:15" ht="14.5" x14ac:dyDescent="0.35">
      <c r="L3211" s="61" t="s">
        <v>7645</v>
      </c>
      <c r="M3211" s="304" t="s">
        <v>18344</v>
      </c>
      <c r="N3211" s="62" t="s">
        <v>9782</v>
      </c>
      <c r="O3211" s="63" t="s">
        <v>6690</v>
      </c>
    </row>
    <row r="3212" spans="12:15" ht="14.5" x14ac:dyDescent="0.35">
      <c r="L3212" s="61" t="s">
        <v>7646</v>
      </c>
      <c r="M3212" s="304" t="s">
        <v>18345</v>
      </c>
      <c r="N3212" s="62" t="s">
        <v>9789</v>
      </c>
      <c r="O3212" s="63" t="s">
        <v>6636</v>
      </c>
    </row>
    <row r="3213" spans="12:15" ht="14.5" x14ac:dyDescent="0.35">
      <c r="L3213" s="61" t="s">
        <v>7646</v>
      </c>
      <c r="M3213" s="304" t="s">
        <v>18346</v>
      </c>
      <c r="N3213" s="62" t="s">
        <v>9796</v>
      </c>
      <c r="O3213" s="63" t="s">
        <v>7916</v>
      </c>
    </row>
    <row r="3214" spans="12:15" ht="14.5" x14ac:dyDescent="0.35">
      <c r="L3214" s="61" t="s">
        <v>7647</v>
      </c>
      <c r="M3214" s="304" t="s">
        <v>18347</v>
      </c>
      <c r="N3214" s="62" t="s">
        <v>9791</v>
      </c>
      <c r="O3214" s="63" t="s">
        <v>3939</v>
      </c>
    </row>
    <row r="3215" spans="12:15" ht="14.5" x14ac:dyDescent="0.35">
      <c r="L3215" s="61" t="s">
        <v>7647</v>
      </c>
      <c r="M3215" s="304" t="s">
        <v>18348</v>
      </c>
      <c r="N3215" s="62" t="s">
        <v>9748</v>
      </c>
      <c r="O3215" s="63" t="s">
        <v>3946</v>
      </c>
    </row>
    <row r="3216" spans="12:15" ht="14.5" x14ac:dyDescent="0.35">
      <c r="L3216" s="61" t="s">
        <v>7647</v>
      </c>
      <c r="M3216" s="304" t="s">
        <v>18349</v>
      </c>
      <c r="N3216" s="62" t="s">
        <v>9792</v>
      </c>
      <c r="O3216" s="63" t="s">
        <v>7917</v>
      </c>
    </row>
    <row r="3217" spans="12:15" ht="14.5" x14ac:dyDescent="0.35">
      <c r="L3217" s="61" t="s">
        <v>7648</v>
      </c>
      <c r="M3217" s="304" t="s">
        <v>18350</v>
      </c>
      <c r="N3217" s="62" t="s">
        <v>9791</v>
      </c>
      <c r="O3217" s="63" t="s">
        <v>3940</v>
      </c>
    </row>
    <row r="3218" spans="12:15" ht="14.5" x14ac:dyDescent="0.35">
      <c r="L3218" s="61" t="s">
        <v>7648</v>
      </c>
      <c r="M3218" s="304" t="s">
        <v>18351</v>
      </c>
      <c r="N3218" s="62" t="s">
        <v>9780</v>
      </c>
      <c r="O3218" s="63" t="s">
        <v>3944</v>
      </c>
    </row>
    <row r="3219" spans="12:15" ht="14.5" x14ac:dyDescent="0.35">
      <c r="L3219" s="61" t="s">
        <v>7648</v>
      </c>
      <c r="M3219" s="304" t="s">
        <v>18352</v>
      </c>
      <c r="N3219" s="62" t="s">
        <v>9764</v>
      </c>
      <c r="O3219" s="63" t="s">
        <v>520</v>
      </c>
    </row>
    <row r="3220" spans="12:15" ht="14.5" x14ac:dyDescent="0.35">
      <c r="L3220" s="61" t="s">
        <v>7648</v>
      </c>
      <c r="M3220" s="304" t="s">
        <v>18353</v>
      </c>
      <c r="N3220" s="62" t="s">
        <v>9792</v>
      </c>
      <c r="O3220" s="63" t="s">
        <v>7918</v>
      </c>
    </row>
    <row r="3221" spans="12:15" ht="14.5" x14ac:dyDescent="0.35">
      <c r="L3221" s="61" t="s">
        <v>7649</v>
      </c>
      <c r="M3221" s="304" t="s">
        <v>18354</v>
      </c>
      <c r="N3221" s="62" t="s">
        <v>9796</v>
      </c>
      <c r="O3221" s="63" t="s">
        <v>7919</v>
      </c>
    </row>
    <row r="3222" spans="12:15" ht="14.5" x14ac:dyDescent="0.35">
      <c r="L3222" s="61" t="s">
        <v>7650</v>
      </c>
      <c r="M3222" s="304" t="s">
        <v>18355</v>
      </c>
      <c r="N3222" s="62" t="s">
        <v>9742</v>
      </c>
      <c r="O3222" s="63" t="s">
        <v>10586</v>
      </c>
    </row>
    <row r="3223" spans="12:15" ht="14.5" x14ac:dyDescent="0.35">
      <c r="L3223" s="61" t="s">
        <v>7650</v>
      </c>
      <c r="M3223" s="304" t="s">
        <v>18356</v>
      </c>
      <c r="N3223" s="62" t="s">
        <v>9794</v>
      </c>
      <c r="O3223" s="63" t="s">
        <v>10593</v>
      </c>
    </row>
    <row r="3224" spans="12:15" ht="14.5" x14ac:dyDescent="0.35">
      <c r="L3224" s="61" t="s">
        <v>7651</v>
      </c>
      <c r="M3224" s="304" t="s">
        <v>18357</v>
      </c>
      <c r="N3224" s="62" t="s">
        <v>9794</v>
      </c>
      <c r="O3224" s="63" t="s">
        <v>10594</v>
      </c>
    </row>
    <row r="3225" spans="12:15" ht="14.5" x14ac:dyDescent="0.35">
      <c r="L3225" s="61" t="s">
        <v>7652</v>
      </c>
      <c r="M3225" s="304" t="s">
        <v>18358</v>
      </c>
      <c r="N3225" s="62" t="s">
        <v>9792</v>
      </c>
      <c r="O3225" s="63" t="s">
        <v>7920</v>
      </c>
    </row>
    <row r="3226" spans="12:15" ht="14.5" x14ac:dyDescent="0.35">
      <c r="L3226" s="61" t="s">
        <v>7653</v>
      </c>
      <c r="M3226" s="304" t="s">
        <v>18359</v>
      </c>
      <c r="N3226" s="62" t="s">
        <v>9766</v>
      </c>
      <c r="O3226" s="63" t="s">
        <v>6658</v>
      </c>
    </row>
    <row r="3227" spans="12:15" ht="14.5" x14ac:dyDescent="0.35">
      <c r="L3227" s="61" t="s">
        <v>7654</v>
      </c>
      <c r="M3227" s="304" t="s">
        <v>18360</v>
      </c>
      <c r="N3227" s="62" t="s">
        <v>9799</v>
      </c>
      <c r="O3227" s="63" t="s">
        <v>6666</v>
      </c>
    </row>
    <row r="3228" spans="12:15" ht="14.5" x14ac:dyDescent="0.35">
      <c r="L3228" s="61" t="s">
        <v>7654</v>
      </c>
      <c r="M3228" s="304" t="s">
        <v>18361</v>
      </c>
      <c r="N3228" s="62" t="s">
        <v>9763</v>
      </c>
      <c r="O3228" s="63" t="s">
        <v>3940</v>
      </c>
    </row>
    <row r="3229" spans="12:15" ht="14.5" x14ac:dyDescent="0.35">
      <c r="L3229" s="61" t="s">
        <v>7654</v>
      </c>
      <c r="M3229" s="304" t="s">
        <v>18362</v>
      </c>
      <c r="N3229" s="62" t="s">
        <v>9748</v>
      </c>
      <c r="O3229" s="63" t="s">
        <v>517</v>
      </c>
    </row>
    <row r="3230" spans="12:15" ht="14.5" x14ac:dyDescent="0.35">
      <c r="L3230" s="61" t="s">
        <v>7655</v>
      </c>
      <c r="M3230" s="304" t="s">
        <v>18363</v>
      </c>
      <c r="N3230" s="62" t="s">
        <v>9763</v>
      </c>
      <c r="O3230" s="63" t="s">
        <v>3941</v>
      </c>
    </row>
    <row r="3231" spans="12:15" ht="14.5" x14ac:dyDescent="0.35">
      <c r="L3231" s="61" t="s">
        <v>7656</v>
      </c>
      <c r="M3231" s="304" t="s">
        <v>18364</v>
      </c>
      <c r="N3231" s="62" t="s">
        <v>4356</v>
      </c>
      <c r="O3231" s="63" t="s">
        <v>6689</v>
      </c>
    </row>
    <row r="3232" spans="12:15" ht="14.5" x14ac:dyDescent="0.35">
      <c r="L3232" s="61" t="s">
        <v>7657</v>
      </c>
      <c r="M3232" s="304" t="s">
        <v>18365</v>
      </c>
      <c r="N3232" s="62" t="s">
        <v>9736</v>
      </c>
      <c r="O3232" s="63" t="s">
        <v>6661</v>
      </c>
    </row>
    <row r="3233" spans="12:15" ht="14.5" x14ac:dyDescent="0.35">
      <c r="L3233" s="61" t="s">
        <v>7657</v>
      </c>
      <c r="M3233" s="304" t="s">
        <v>18366</v>
      </c>
      <c r="N3233" s="62" t="s">
        <v>9771</v>
      </c>
      <c r="O3233" s="63" t="s">
        <v>6681</v>
      </c>
    </row>
    <row r="3234" spans="12:15" ht="14.5" x14ac:dyDescent="0.35">
      <c r="L3234" s="61" t="s">
        <v>7658</v>
      </c>
      <c r="M3234" s="304" t="s">
        <v>18367</v>
      </c>
      <c r="N3234" s="62" t="s">
        <v>9798</v>
      </c>
      <c r="O3234" s="63" t="s">
        <v>6645</v>
      </c>
    </row>
    <row r="3235" spans="12:15" ht="14.5" x14ac:dyDescent="0.35">
      <c r="L3235" s="61" t="s">
        <v>7659</v>
      </c>
      <c r="M3235" s="304" t="s">
        <v>18368</v>
      </c>
      <c r="N3235" s="62" t="s">
        <v>9796</v>
      </c>
      <c r="O3235" s="63" t="s">
        <v>3944</v>
      </c>
    </row>
    <row r="3236" spans="12:15" ht="14.5" x14ac:dyDescent="0.35">
      <c r="L3236" s="61" t="s">
        <v>7659</v>
      </c>
      <c r="M3236" s="304" t="s">
        <v>18369</v>
      </c>
      <c r="N3236" s="62" t="s">
        <v>9792</v>
      </c>
      <c r="O3236" s="63" t="s">
        <v>7921</v>
      </c>
    </row>
    <row r="3237" spans="12:15" ht="14.5" x14ac:dyDescent="0.35">
      <c r="L3237" s="61" t="s">
        <v>7660</v>
      </c>
      <c r="M3237" s="304" t="s">
        <v>18370</v>
      </c>
      <c r="N3237" s="62" t="s">
        <v>9765</v>
      </c>
      <c r="O3237" s="63" t="s">
        <v>241</v>
      </c>
    </row>
    <row r="3238" spans="12:15" ht="14.5" x14ac:dyDescent="0.35">
      <c r="L3238" s="61" t="s">
        <v>7661</v>
      </c>
      <c r="M3238" s="304" t="s">
        <v>18371</v>
      </c>
      <c r="N3238" s="62" t="s">
        <v>9798</v>
      </c>
      <c r="O3238" s="63" t="s">
        <v>6646</v>
      </c>
    </row>
    <row r="3239" spans="12:15" ht="14.5" x14ac:dyDescent="0.35">
      <c r="L3239" s="61" t="s">
        <v>7661</v>
      </c>
      <c r="M3239" s="304" t="s">
        <v>18372</v>
      </c>
      <c r="N3239" s="62" t="s">
        <v>9799</v>
      </c>
      <c r="O3239" s="63" t="s">
        <v>6665</v>
      </c>
    </row>
    <row r="3240" spans="12:15" ht="14.5" x14ac:dyDescent="0.35">
      <c r="L3240" s="61" t="s">
        <v>7661</v>
      </c>
      <c r="M3240" s="304" t="s">
        <v>18373</v>
      </c>
      <c r="N3240" s="62" t="s">
        <v>9782</v>
      </c>
      <c r="O3240" s="63" t="s">
        <v>6691</v>
      </c>
    </row>
    <row r="3241" spans="12:15" ht="14.5" x14ac:dyDescent="0.35">
      <c r="L3241" s="61" t="s">
        <v>7661</v>
      </c>
      <c r="M3241" s="304" t="s">
        <v>18374</v>
      </c>
      <c r="N3241" s="62" t="s">
        <v>9792</v>
      </c>
      <c r="O3241" s="63" t="s">
        <v>7922</v>
      </c>
    </row>
    <row r="3242" spans="12:15" ht="14.5" x14ac:dyDescent="0.35">
      <c r="L3242" s="61" t="s">
        <v>7662</v>
      </c>
      <c r="M3242" s="304" t="s">
        <v>18375</v>
      </c>
      <c r="N3242" s="62" t="s">
        <v>9763</v>
      </c>
      <c r="O3242" s="63" t="s">
        <v>3942</v>
      </c>
    </row>
    <row r="3243" spans="12:15" ht="14.5" x14ac:dyDescent="0.35">
      <c r="L3243" s="61" t="s">
        <v>7663</v>
      </c>
      <c r="M3243" s="304" t="s">
        <v>18376</v>
      </c>
      <c r="N3243" s="62" t="s">
        <v>9748</v>
      </c>
      <c r="O3243" s="63" t="s">
        <v>518</v>
      </c>
    </row>
    <row r="3244" spans="12:15" ht="14.5" x14ac:dyDescent="0.35">
      <c r="L3244" s="61" t="s">
        <v>7663</v>
      </c>
      <c r="M3244" s="304" t="s">
        <v>18377</v>
      </c>
      <c r="N3244" s="62" t="s">
        <v>9765</v>
      </c>
      <c r="O3244" s="63" t="s">
        <v>242</v>
      </c>
    </row>
    <row r="3245" spans="12:15" ht="14.5" x14ac:dyDescent="0.35">
      <c r="L3245" s="61" t="s">
        <v>7664</v>
      </c>
      <c r="M3245" s="304" t="s">
        <v>18378</v>
      </c>
      <c r="N3245" s="62" t="s">
        <v>9739</v>
      </c>
      <c r="O3245" s="63" t="s">
        <v>6674</v>
      </c>
    </row>
    <row r="3246" spans="12:15" ht="14.5" x14ac:dyDescent="0.35">
      <c r="L3246" s="61" t="s">
        <v>7665</v>
      </c>
      <c r="M3246" s="304" t="s">
        <v>18379</v>
      </c>
      <c r="N3246" s="62" t="s">
        <v>9783</v>
      </c>
      <c r="O3246" s="63" t="s">
        <v>6676</v>
      </c>
    </row>
    <row r="3247" spans="12:15" ht="14.5" x14ac:dyDescent="0.35">
      <c r="L3247" s="61" t="s">
        <v>7666</v>
      </c>
      <c r="M3247" s="304" t="s">
        <v>18380</v>
      </c>
      <c r="N3247" s="62" t="s">
        <v>9764</v>
      </c>
      <c r="O3247" s="63" t="s">
        <v>521</v>
      </c>
    </row>
    <row r="3248" spans="12:15" ht="14.5" x14ac:dyDescent="0.35">
      <c r="L3248" s="61" t="s">
        <v>7667</v>
      </c>
      <c r="M3248" s="304" t="s">
        <v>18381</v>
      </c>
      <c r="N3248" s="62" t="s">
        <v>9783</v>
      </c>
      <c r="O3248" s="63" t="s">
        <v>6678</v>
      </c>
    </row>
    <row r="3249" spans="12:15" ht="14.5" x14ac:dyDescent="0.35">
      <c r="L3249" s="61" t="s">
        <v>7668</v>
      </c>
      <c r="M3249" s="304" t="s">
        <v>18382</v>
      </c>
      <c r="N3249" s="62" t="s">
        <v>9769</v>
      </c>
      <c r="O3249" s="63" t="s">
        <v>10594</v>
      </c>
    </row>
    <row r="3250" spans="12:15" ht="14.5" x14ac:dyDescent="0.35">
      <c r="L3250" s="61" t="s">
        <v>7668</v>
      </c>
      <c r="M3250" s="304" t="s">
        <v>18383</v>
      </c>
      <c r="N3250" s="62" t="s">
        <v>9768</v>
      </c>
      <c r="O3250" s="63" t="s">
        <v>10608</v>
      </c>
    </row>
    <row r="3251" spans="12:15" ht="14.5" x14ac:dyDescent="0.35">
      <c r="L3251" s="61" t="s">
        <v>7669</v>
      </c>
      <c r="M3251" s="304" t="s">
        <v>18384</v>
      </c>
      <c r="N3251" s="62" t="s">
        <v>9763</v>
      </c>
      <c r="O3251" s="63" t="s">
        <v>3944</v>
      </c>
    </row>
    <row r="3252" spans="12:15" ht="14.5" x14ac:dyDescent="0.35">
      <c r="L3252" s="61" t="s">
        <v>7669</v>
      </c>
      <c r="M3252" s="304" t="s">
        <v>18385</v>
      </c>
      <c r="N3252" s="62" t="s">
        <v>9772</v>
      </c>
      <c r="O3252" s="63" t="s">
        <v>235</v>
      </c>
    </row>
    <row r="3253" spans="12:15" ht="14.5" x14ac:dyDescent="0.35">
      <c r="L3253" s="61" t="s">
        <v>7669</v>
      </c>
      <c r="M3253" s="304" t="s">
        <v>18386</v>
      </c>
      <c r="N3253" s="62" t="s">
        <v>9746</v>
      </c>
      <c r="O3253" s="63" t="s">
        <v>6820</v>
      </c>
    </row>
    <row r="3254" spans="12:15" ht="14.5" x14ac:dyDescent="0.35">
      <c r="L3254" s="61" t="s">
        <v>7670</v>
      </c>
      <c r="M3254" s="304" t="s">
        <v>18387</v>
      </c>
      <c r="N3254" s="62" t="s">
        <v>480</v>
      </c>
      <c r="O3254" s="63" t="s">
        <v>7923</v>
      </c>
    </row>
    <row r="3255" spans="12:15" ht="14.5" x14ac:dyDescent="0.35">
      <c r="L3255" s="61" t="s">
        <v>7671</v>
      </c>
      <c r="M3255" s="304" t="s">
        <v>18388</v>
      </c>
      <c r="N3255" s="62" t="s">
        <v>480</v>
      </c>
      <c r="O3255" s="63" t="s">
        <v>7924</v>
      </c>
    </row>
    <row r="3256" spans="12:15" ht="14.5" x14ac:dyDescent="0.35">
      <c r="L3256" s="61" t="s">
        <v>7672</v>
      </c>
      <c r="M3256" s="304" t="s">
        <v>18389</v>
      </c>
      <c r="N3256" s="62" t="s">
        <v>1424</v>
      </c>
      <c r="O3256" s="63" t="s">
        <v>7925</v>
      </c>
    </row>
    <row r="3257" spans="12:15" ht="14.5" x14ac:dyDescent="0.35">
      <c r="L3257" s="61" t="s">
        <v>9662</v>
      </c>
      <c r="M3257" s="304" t="s">
        <v>18390</v>
      </c>
      <c r="N3257" s="62" t="s">
        <v>4356</v>
      </c>
      <c r="O3257" s="63" t="s">
        <v>6690</v>
      </c>
    </row>
    <row r="3258" spans="12:15" ht="14.5" x14ac:dyDescent="0.35">
      <c r="L3258" s="61" t="s">
        <v>9662</v>
      </c>
      <c r="M3258" s="304" t="s">
        <v>18391</v>
      </c>
      <c r="N3258" s="62" t="s">
        <v>9763</v>
      </c>
      <c r="O3258" s="63" t="s">
        <v>3945</v>
      </c>
    </row>
    <row r="3259" spans="12:15" ht="14.5" x14ac:dyDescent="0.35">
      <c r="L3259" s="61" t="s">
        <v>9662</v>
      </c>
      <c r="M3259" s="304" t="s">
        <v>18392</v>
      </c>
      <c r="N3259" s="62" t="s">
        <v>9772</v>
      </c>
      <c r="O3259" s="63" t="s">
        <v>236</v>
      </c>
    </row>
    <row r="3260" spans="12:15" ht="14.5" x14ac:dyDescent="0.35">
      <c r="L3260" s="61" t="s">
        <v>9663</v>
      </c>
      <c r="M3260" s="304" t="s">
        <v>18393</v>
      </c>
      <c r="N3260" s="62" t="s">
        <v>9782</v>
      </c>
      <c r="O3260" s="63" t="s">
        <v>3933</v>
      </c>
    </row>
    <row r="3261" spans="12:15" ht="14.5" x14ac:dyDescent="0.35">
      <c r="L3261" s="61" t="s">
        <v>9664</v>
      </c>
      <c r="M3261" s="304" t="s">
        <v>18394</v>
      </c>
      <c r="N3261" s="62" t="s">
        <v>9764</v>
      </c>
      <c r="O3261" s="63" t="s">
        <v>522</v>
      </c>
    </row>
    <row r="3262" spans="12:15" ht="14.5" x14ac:dyDescent="0.35">
      <c r="L3262" s="61" t="s">
        <v>8185</v>
      </c>
      <c r="M3262" s="304" t="s">
        <v>18395</v>
      </c>
      <c r="N3262" s="62" t="s">
        <v>9798</v>
      </c>
      <c r="O3262" s="63" t="s">
        <v>6647</v>
      </c>
    </row>
    <row r="3263" spans="12:15" ht="14.5" x14ac:dyDescent="0.35">
      <c r="L3263" s="61" t="s">
        <v>8185</v>
      </c>
      <c r="M3263" s="304" t="s">
        <v>18396</v>
      </c>
      <c r="N3263" s="62" t="s">
        <v>9779</v>
      </c>
      <c r="O3263" s="63" t="s">
        <v>6656</v>
      </c>
    </row>
    <row r="3264" spans="12:15" ht="14.5" x14ac:dyDescent="0.35">
      <c r="L3264" s="61" t="s">
        <v>8185</v>
      </c>
      <c r="M3264" s="304" t="s">
        <v>18397</v>
      </c>
      <c r="N3264" s="62" t="s">
        <v>9786</v>
      </c>
      <c r="O3264" s="63" t="s">
        <v>6660</v>
      </c>
    </row>
    <row r="3265" spans="12:15" ht="14.5" x14ac:dyDescent="0.35">
      <c r="L3265" s="61" t="s">
        <v>9665</v>
      </c>
      <c r="M3265" s="304" t="s">
        <v>18398</v>
      </c>
      <c r="N3265" s="62" t="s">
        <v>9796</v>
      </c>
      <c r="O3265" s="63" t="s">
        <v>3945</v>
      </c>
    </row>
    <row r="3266" spans="12:15" ht="14.5" x14ac:dyDescent="0.35">
      <c r="L3266" s="61" t="s">
        <v>9666</v>
      </c>
      <c r="M3266" s="304" t="s">
        <v>18399</v>
      </c>
      <c r="N3266" s="62" t="s">
        <v>9787</v>
      </c>
      <c r="O3266" s="63" t="s">
        <v>6676</v>
      </c>
    </row>
    <row r="3267" spans="12:15" ht="14.5" x14ac:dyDescent="0.35">
      <c r="L3267" s="61" t="s">
        <v>9667</v>
      </c>
      <c r="M3267" s="304" t="s">
        <v>18400</v>
      </c>
      <c r="N3267" s="62" t="s">
        <v>9780</v>
      </c>
      <c r="O3267" s="63" t="s">
        <v>3945</v>
      </c>
    </row>
    <row r="3268" spans="12:15" ht="14.5" x14ac:dyDescent="0.35">
      <c r="L3268" s="61" t="s">
        <v>9668</v>
      </c>
      <c r="M3268" s="304" t="s">
        <v>18401</v>
      </c>
      <c r="N3268" s="62" t="s">
        <v>9797</v>
      </c>
      <c r="O3268" s="63" t="s">
        <v>6628</v>
      </c>
    </row>
    <row r="3269" spans="12:15" ht="14.5" x14ac:dyDescent="0.35">
      <c r="L3269" s="61" t="s">
        <v>6281</v>
      </c>
      <c r="M3269" s="304" t="s">
        <v>18402</v>
      </c>
      <c r="N3269" s="62" t="s">
        <v>1424</v>
      </c>
      <c r="O3269" s="63" t="s">
        <v>7926</v>
      </c>
    </row>
    <row r="3270" spans="12:15" ht="14.5" x14ac:dyDescent="0.35">
      <c r="L3270" s="61" t="s">
        <v>9669</v>
      </c>
      <c r="M3270" s="304" t="s">
        <v>18403</v>
      </c>
      <c r="N3270" s="62" t="s">
        <v>9771</v>
      </c>
      <c r="O3270" s="63" t="s">
        <v>6684</v>
      </c>
    </row>
    <row r="3271" spans="12:15" ht="14.5" x14ac:dyDescent="0.35">
      <c r="L3271" s="61" t="s">
        <v>9670</v>
      </c>
      <c r="M3271" s="304" t="s">
        <v>18404</v>
      </c>
      <c r="N3271" s="62" t="s">
        <v>9784</v>
      </c>
      <c r="O3271" s="63" t="s">
        <v>6621</v>
      </c>
    </row>
    <row r="3272" spans="12:15" ht="14.5" x14ac:dyDescent="0.35">
      <c r="L3272" s="61" t="s">
        <v>9671</v>
      </c>
      <c r="M3272" s="304" t="s">
        <v>18405</v>
      </c>
      <c r="N3272" s="62" t="s">
        <v>9780</v>
      </c>
      <c r="O3272" s="63" t="s">
        <v>3946</v>
      </c>
    </row>
    <row r="3273" spans="12:15" ht="14.5" x14ac:dyDescent="0.35">
      <c r="L3273" s="61" t="s">
        <v>9672</v>
      </c>
      <c r="M3273" s="304" t="s">
        <v>18406</v>
      </c>
      <c r="N3273" s="62" t="s">
        <v>9790</v>
      </c>
      <c r="O3273" s="63" t="s">
        <v>6663</v>
      </c>
    </row>
    <row r="3274" spans="12:15" ht="14.5" x14ac:dyDescent="0.35">
      <c r="L3274" s="61" t="s">
        <v>9673</v>
      </c>
      <c r="M3274" s="304" t="s">
        <v>18407</v>
      </c>
      <c r="N3274" s="62" t="s">
        <v>481</v>
      </c>
      <c r="O3274" s="63" t="s">
        <v>10596</v>
      </c>
    </row>
    <row r="3275" spans="12:15" ht="14.5" x14ac:dyDescent="0.35">
      <c r="L3275" s="61" t="s">
        <v>9674</v>
      </c>
      <c r="M3275" s="304" t="s">
        <v>18408</v>
      </c>
      <c r="N3275" s="62" t="s">
        <v>9779</v>
      </c>
      <c r="O3275" s="63" t="s">
        <v>6652</v>
      </c>
    </row>
    <row r="3276" spans="12:15" ht="14.5" x14ac:dyDescent="0.35">
      <c r="L3276" s="61" t="s">
        <v>9675</v>
      </c>
      <c r="M3276" s="304" t="s">
        <v>18409</v>
      </c>
      <c r="N3276" s="62" t="s">
        <v>9787</v>
      </c>
      <c r="O3276" s="63" t="s">
        <v>6678</v>
      </c>
    </row>
    <row r="3277" spans="12:15" ht="14.5" x14ac:dyDescent="0.35">
      <c r="L3277" s="61" t="s">
        <v>9676</v>
      </c>
      <c r="M3277" s="304" t="s">
        <v>18410</v>
      </c>
      <c r="N3277" s="62" t="s">
        <v>9738</v>
      </c>
      <c r="O3277" s="63" t="s">
        <v>10593</v>
      </c>
    </row>
    <row r="3278" spans="12:15" ht="14.5" x14ac:dyDescent="0.35">
      <c r="L3278" s="61" t="s">
        <v>9677</v>
      </c>
      <c r="M3278" s="304" t="s">
        <v>18411</v>
      </c>
      <c r="N3278" s="62" t="s">
        <v>9771</v>
      </c>
      <c r="O3278" s="63" t="s">
        <v>6685</v>
      </c>
    </row>
    <row r="3279" spans="12:15" ht="14.5" x14ac:dyDescent="0.35">
      <c r="L3279" s="61" t="s">
        <v>9678</v>
      </c>
      <c r="M3279" s="304" t="s">
        <v>18412</v>
      </c>
      <c r="N3279" s="62" t="s">
        <v>9739</v>
      </c>
      <c r="O3279" s="63" t="s">
        <v>6675</v>
      </c>
    </row>
    <row r="3280" spans="12:15" ht="14.5" x14ac:dyDescent="0.35">
      <c r="L3280" s="61" t="s">
        <v>9679</v>
      </c>
      <c r="M3280" s="304" t="s">
        <v>18413</v>
      </c>
      <c r="N3280" s="62" t="s">
        <v>4356</v>
      </c>
      <c r="O3280" s="63" t="s">
        <v>6691</v>
      </c>
    </row>
    <row r="3281" spans="12:15" ht="14.5" x14ac:dyDescent="0.35">
      <c r="L3281" s="61" t="s">
        <v>9680</v>
      </c>
      <c r="M3281" s="304" t="s">
        <v>18414</v>
      </c>
      <c r="N3281" s="62" t="s">
        <v>9773</v>
      </c>
      <c r="O3281" s="63" t="s">
        <v>6648</v>
      </c>
    </row>
    <row r="3282" spans="12:15" ht="14.5" x14ac:dyDescent="0.35">
      <c r="L3282" s="61" t="s">
        <v>9221</v>
      </c>
      <c r="M3282" s="304" t="s">
        <v>18415</v>
      </c>
      <c r="N3282" s="62" t="s">
        <v>9773</v>
      </c>
      <c r="O3282" s="63" t="s">
        <v>6649</v>
      </c>
    </row>
    <row r="3283" spans="12:15" ht="14.5" x14ac:dyDescent="0.35">
      <c r="L3283" s="61" t="s">
        <v>5783</v>
      </c>
      <c r="M3283" s="304" t="s">
        <v>18416</v>
      </c>
      <c r="N3283" s="62" t="s">
        <v>9792</v>
      </c>
      <c r="O3283" s="63" t="s">
        <v>7927</v>
      </c>
    </row>
    <row r="3284" spans="12:15" ht="14.5" x14ac:dyDescent="0.35">
      <c r="L3284" s="61" t="s">
        <v>5784</v>
      </c>
      <c r="M3284" s="304" t="s">
        <v>18417</v>
      </c>
      <c r="N3284" s="62" t="s">
        <v>9740</v>
      </c>
      <c r="O3284" s="63" t="s">
        <v>6649</v>
      </c>
    </row>
    <row r="3285" spans="12:15" ht="14.5" x14ac:dyDescent="0.35">
      <c r="L3285" s="61" t="s">
        <v>5785</v>
      </c>
      <c r="M3285" s="304" t="s">
        <v>18418</v>
      </c>
      <c r="N3285" s="62" t="s">
        <v>9767</v>
      </c>
      <c r="O3285" s="63" t="s">
        <v>10598</v>
      </c>
    </row>
    <row r="3286" spans="12:15" ht="14.5" x14ac:dyDescent="0.35">
      <c r="L3286" s="61" t="s">
        <v>5785</v>
      </c>
      <c r="M3286" s="304" t="s">
        <v>18419</v>
      </c>
      <c r="N3286" s="62" t="s">
        <v>9789</v>
      </c>
      <c r="O3286" s="63" t="s">
        <v>6637</v>
      </c>
    </row>
    <row r="3287" spans="12:15" ht="14.5" x14ac:dyDescent="0.35">
      <c r="L3287" s="61" t="s">
        <v>5785</v>
      </c>
      <c r="M3287" s="304" t="s">
        <v>18420</v>
      </c>
      <c r="N3287" s="62" t="s">
        <v>9786</v>
      </c>
      <c r="O3287" s="63" t="s">
        <v>6661</v>
      </c>
    </row>
    <row r="3288" spans="12:15" ht="14.5" x14ac:dyDescent="0.35">
      <c r="L3288" s="61" t="s">
        <v>5785</v>
      </c>
      <c r="M3288" s="304" t="s">
        <v>18421</v>
      </c>
      <c r="N3288" s="62" t="s">
        <v>9774</v>
      </c>
      <c r="O3288" s="63" t="s">
        <v>3938</v>
      </c>
    </row>
    <row r="3289" spans="12:15" ht="14.5" x14ac:dyDescent="0.35">
      <c r="L3289" s="61" t="s">
        <v>5785</v>
      </c>
      <c r="M3289" s="304" t="s">
        <v>18422</v>
      </c>
      <c r="N3289" s="62" t="s">
        <v>9796</v>
      </c>
      <c r="O3289" s="63" t="s">
        <v>3946</v>
      </c>
    </row>
    <row r="3290" spans="12:15" ht="14.5" x14ac:dyDescent="0.35">
      <c r="L3290" s="61" t="s">
        <v>5786</v>
      </c>
      <c r="M3290" s="304" t="s">
        <v>18423</v>
      </c>
      <c r="N3290" s="62" t="s">
        <v>9792</v>
      </c>
      <c r="O3290" s="63" t="s">
        <v>7928</v>
      </c>
    </row>
    <row r="3291" spans="12:15" ht="14.5" x14ac:dyDescent="0.35">
      <c r="L3291" s="61" t="s">
        <v>5787</v>
      </c>
      <c r="M3291" s="304" t="s">
        <v>18424</v>
      </c>
      <c r="N3291" s="62" t="s">
        <v>9740</v>
      </c>
      <c r="O3291" s="63" t="s">
        <v>6651</v>
      </c>
    </row>
    <row r="3292" spans="12:15" ht="14.5" x14ac:dyDescent="0.35">
      <c r="L3292" s="61" t="s">
        <v>5788</v>
      </c>
      <c r="M3292" s="304" t="s">
        <v>18425</v>
      </c>
      <c r="N3292" s="62" t="s">
        <v>1424</v>
      </c>
      <c r="O3292" s="63" t="s">
        <v>7929</v>
      </c>
    </row>
    <row r="3293" spans="12:15" ht="14.5" x14ac:dyDescent="0.35">
      <c r="L3293" s="61" t="s">
        <v>5789</v>
      </c>
      <c r="M3293" s="304" t="s">
        <v>18426</v>
      </c>
      <c r="N3293" s="62" t="s">
        <v>9738</v>
      </c>
      <c r="O3293" s="63" t="s">
        <v>10594</v>
      </c>
    </row>
    <row r="3294" spans="12:15" ht="14.5" x14ac:dyDescent="0.35">
      <c r="L3294" s="61" t="s">
        <v>5789</v>
      </c>
      <c r="M3294" s="304" t="s">
        <v>18427</v>
      </c>
      <c r="N3294" s="62" t="s">
        <v>9741</v>
      </c>
      <c r="O3294" s="63" t="s">
        <v>6657</v>
      </c>
    </row>
    <row r="3295" spans="12:15" ht="14.5" x14ac:dyDescent="0.35">
      <c r="L3295" s="61" t="s">
        <v>5790</v>
      </c>
      <c r="M3295" s="304" t="s">
        <v>18428</v>
      </c>
      <c r="N3295" s="62" t="s">
        <v>9792</v>
      </c>
      <c r="O3295" s="63" t="s">
        <v>7930</v>
      </c>
    </row>
    <row r="3296" spans="12:15" ht="14.5" x14ac:dyDescent="0.35">
      <c r="L3296" s="61" t="s">
        <v>5791</v>
      </c>
      <c r="M3296" s="304" t="s">
        <v>18429</v>
      </c>
      <c r="N3296" s="62" t="s">
        <v>9792</v>
      </c>
      <c r="O3296" s="63" t="s">
        <v>7931</v>
      </c>
    </row>
    <row r="3297" spans="12:15" ht="15" thickBot="1" x14ac:dyDescent="0.4">
      <c r="L3297" s="64" t="s">
        <v>5792</v>
      </c>
      <c r="M3297" s="305" t="s">
        <v>18430</v>
      </c>
      <c r="N3297" s="65" t="s">
        <v>9790</v>
      </c>
      <c r="O3297" s="66" t="s">
        <v>6664</v>
      </c>
    </row>
  </sheetData>
  <mergeCells count="3">
    <mergeCell ref="F4:G4"/>
    <mergeCell ref="L4:O4"/>
    <mergeCell ref="I4:J4"/>
  </mergeCells>
  <phoneticPr fontId="0" type="noConversion"/>
  <pageMargins left="0.5" right="0.5" top="0.5" bottom="0.5" header="0.25" footer="0.25"/>
  <pageSetup scale="75" fitToHeight="2" orientation="portrait" r:id="rId1"/>
  <headerFooter alignWithMargins="0">
    <oddHeader>&amp;A</oddHead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2"/>
    <pageSetUpPr fitToPage="1"/>
  </sheetPr>
  <dimension ref="B1:M258"/>
  <sheetViews>
    <sheetView topLeftCell="D176" zoomScale="90" workbookViewId="0">
      <selection activeCell="E182" sqref="E182"/>
    </sheetView>
  </sheetViews>
  <sheetFormatPr defaultColWidth="9.1796875" defaultRowHeight="14.25" customHeight="1" x14ac:dyDescent="0.25"/>
  <cols>
    <col min="1" max="1" width="2.26953125" style="6" customWidth="1"/>
    <col min="2" max="2" width="14.453125" style="6" bestFit="1" customWidth="1"/>
    <col min="3" max="3" width="54.7265625" style="6" bestFit="1" customWidth="1"/>
    <col min="4" max="4" width="21.26953125" style="6" customWidth="1"/>
    <col min="5" max="5" width="18" style="6" customWidth="1"/>
    <col min="6" max="6" width="3.7265625" style="6" customWidth="1"/>
    <col min="7" max="7" width="34.7265625" style="6" customWidth="1"/>
    <col min="8" max="8" width="3.7265625" style="19" customWidth="1"/>
    <col min="9" max="9" width="40.453125" style="43" customWidth="1"/>
    <col min="10" max="10" width="3.453125" style="31" customWidth="1"/>
    <col min="11" max="11" width="29" style="6" bestFit="1" customWidth="1"/>
    <col min="12" max="12" width="18.7265625" style="6" bestFit="1" customWidth="1"/>
    <col min="13" max="13" width="26.26953125" style="6" bestFit="1" customWidth="1"/>
    <col min="14" max="14" width="4.26953125" style="6" customWidth="1"/>
    <col min="15" max="15" width="6.81640625" style="6" bestFit="1" customWidth="1"/>
    <col min="16" max="16" width="23.7265625" style="6" bestFit="1" customWidth="1"/>
    <col min="17" max="17" width="59.81640625" style="6" bestFit="1" customWidth="1"/>
    <col min="18" max="16384" width="9.1796875" style="6"/>
  </cols>
  <sheetData>
    <row r="1" spans="2:13" ht="22.5" customHeight="1" x14ac:dyDescent="0.4">
      <c r="B1" s="51" t="s">
        <v>11534</v>
      </c>
      <c r="J1" s="6"/>
    </row>
    <row r="2" spans="2:13" customFormat="1" ht="15" customHeight="1" x14ac:dyDescent="0.3">
      <c r="B2" s="177" t="s">
        <v>11570</v>
      </c>
      <c r="D2" s="176"/>
    </row>
    <row r="3" spans="2:13" ht="14.25" customHeight="1" thickBot="1" x14ac:dyDescent="0.45">
      <c r="B3" s="51"/>
      <c r="J3" s="6"/>
    </row>
    <row r="4" spans="2:13" ht="20.25" customHeight="1" thickBot="1" x14ac:dyDescent="0.4">
      <c r="B4" s="408" t="s">
        <v>1149</v>
      </c>
      <c r="C4" s="409"/>
      <c r="D4" s="409"/>
      <c r="E4" s="410"/>
      <c r="F4" s="5"/>
      <c r="G4" s="88" t="s">
        <v>3976</v>
      </c>
      <c r="H4" s="89"/>
      <c r="I4" s="88" t="s">
        <v>5208</v>
      </c>
      <c r="J4" s="6"/>
      <c r="L4" s="5"/>
    </row>
    <row r="5" spans="2:13" ht="31.5" customHeight="1" thickBot="1" x14ac:dyDescent="0.35">
      <c r="B5" s="82" t="s">
        <v>81</v>
      </c>
      <c r="C5" s="82" t="s">
        <v>1149</v>
      </c>
      <c r="D5" s="99" t="s">
        <v>7087</v>
      </c>
      <c r="E5" s="99" t="s">
        <v>7088</v>
      </c>
      <c r="F5" s="4"/>
      <c r="G5" s="82" t="s">
        <v>2910</v>
      </c>
      <c r="H5" s="14"/>
      <c r="I5" s="82" t="s">
        <v>2910</v>
      </c>
      <c r="J5" s="6"/>
      <c r="L5" s="4"/>
    </row>
    <row r="6" spans="2:13" ht="14.25" customHeight="1" x14ac:dyDescent="0.25">
      <c r="B6" s="96" t="s">
        <v>7399</v>
      </c>
      <c r="C6" s="75" t="s">
        <v>7399</v>
      </c>
      <c r="D6" s="70" t="s">
        <v>7089</v>
      </c>
      <c r="E6" s="71" t="s">
        <v>7090</v>
      </c>
      <c r="F6" s="4"/>
      <c r="G6" s="58" t="s">
        <v>1406</v>
      </c>
      <c r="H6" s="14"/>
      <c r="I6" s="83" t="s">
        <v>8120</v>
      </c>
      <c r="J6" s="6"/>
      <c r="L6" s="4"/>
    </row>
    <row r="7" spans="2:13" ht="14.25" customHeight="1" x14ac:dyDescent="0.25">
      <c r="B7" s="96" t="s">
        <v>7399</v>
      </c>
      <c r="C7" s="75" t="s">
        <v>1151</v>
      </c>
      <c r="D7" s="70" t="s">
        <v>7089</v>
      </c>
      <c r="E7" s="71" t="s">
        <v>7090</v>
      </c>
      <c r="F7" s="4"/>
      <c r="G7" s="58" t="s">
        <v>8726</v>
      </c>
      <c r="H7" s="14"/>
      <c r="I7" s="83" t="s">
        <v>4573</v>
      </c>
      <c r="J7" s="6"/>
      <c r="L7" s="4"/>
    </row>
    <row r="8" spans="2:13" ht="14.25" customHeight="1" x14ac:dyDescent="0.25">
      <c r="B8" s="96" t="s">
        <v>7399</v>
      </c>
      <c r="C8" s="75" t="s">
        <v>1150</v>
      </c>
      <c r="D8" s="70" t="s">
        <v>7089</v>
      </c>
      <c r="E8" s="71" t="s">
        <v>7090</v>
      </c>
      <c r="F8" s="4"/>
      <c r="G8" s="58" t="s">
        <v>8727</v>
      </c>
      <c r="H8" s="14"/>
      <c r="I8" s="83" t="s">
        <v>5224</v>
      </c>
      <c r="J8" s="6"/>
      <c r="L8" s="4"/>
    </row>
    <row r="9" spans="2:13" ht="14.25" customHeight="1" x14ac:dyDescent="0.25">
      <c r="B9" s="97" t="s">
        <v>82</v>
      </c>
      <c r="C9" s="75" t="s">
        <v>11240</v>
      </c>
      <c r="D9" s="70" t="s">
        <v>7090</v>
      </c>
      <c r="E9" s="71" t="s">
        <v>7089</v>
      </c>
      <c r="F9" s="4"/>
      <c r="G9" s="58" t="s">
        <v>1408</v>
      </c>
      <c r="H9" s="21"/>
      <c r="I9" s="83" t="s">
        <v>4574</v>
      </c>
      <c r="J9" s="6"/>
      <c r="L9" s="4"/>
    </row>
    <row r="10" spans="2:13" ht="14.25" customHeight="1" x14ac:dyDescent="0.3">
      <c r="B10" s="97" t="s">
        <v>82</v>
      </c>
      <c r="C10" s="75" t="s">
        <v>11241</v>
      </c>
      <c r="D10" s="70" t="s">
        <v>7090</v>
      </c>
      <c r="E10" s="71" t="s">
        <v>7089</v>
      </c>
      <c r="F10" s="4"/>
      <c r="G10" s="58" t="s">
        <v>1407</v>
      </c>
      <c r="H10" s="20"/>
      <c r="I10" s="83" t="s">
        <v>8089</v>
      </c>
      <c r="J10" s="6"/>
      <c r="L10" s="4"/>
    </row>
    <row r="11" spans="2:13" ht="14.25" customHeight="1" x14ac:dyDescent="0.25">
      <c r="B11" s="97" t="s">
        <v>82</v>
      </c>
      <c r="C11" s="75" t="s">
        <v>64</v>
      </c>
      <c r="D11" s="70" t="s">
        <v>7090</v>
      </c>
      <c r="E11" s="71" t="s">
        <v>7090</v>
      </c>
      <c r="F11" s="4"/>
      <c r="G11" s="58" t="s">
        <v>1401</v>
      </c>
      <c r="H11" s="14"/>
      <c r="I11" s="83" t="s">
        <v>8121</v>
      </c>
      <c r="J11" s="6"/>
      <c r="L11" s="4"/>
    </row>
    <row r="12" spans="2:13" ht="14.25" customHeight="1" x14ac:dyDescent="0.25">
      <c r="B12" s="97" t="s">
        <v>82</v>
      </c>
      <c r="C12" s="75" t="s">
        <v>1680</v>
      </c>
      <c r="D12" s="70" t="s">
        <v>7089</v>
      </c>
      <c r="E12" s="71" t="s">
        <v>7090</v>
      </c>
      <c r="F12" s="4"/>
      <c r="G12" s="58" t="s">
        <v>8728</v>
      </c>
      <c r="H12" s="14"/>
      <c r="I12" s="83" t="s">
        <v>8109</v>
      </c>
      <c r="J12" s="32"/>
      <c r="M12" s="4"/>
    </row>
    <row r="13" spans="2:13" ht="14.25" customHeight="1" thickBot="1" x14ac:dyDescent="0.3">
      <c r="B13" s="97" t="s">
        <v>82</v>
      </c>
      <c r="C13" s="75" t="s">
        <v>1681</v>
      </c>
      <c r="D13" s="70" t="s">
        <v>7089</v>
      </c>
      <c r="E13" s="71" t="s">
        <v>7090</v>
      </c>
      <c r="F13" s="4"/>
      <c r="G13" s="59" t="s">
        <v>1404</v>
      </c>
      <c r="H13" s="14"/>
      <c r="I13" s="83" t="s">
        <v>5220</v>
      </c>
      <c r="M13" s="4"/>
    </row>
    <row r="14" spans="2:13" ht="14.25" customHeight="1" x14ac:dyDescent="0.25">
      <c r="B14" s="97" t="s">
        <v>82</v>
      </c>
      <c r="C14" s="75" t="s">
        <v>62</v>
      </c>
      <c r="D14" s="70" t="s">
        <v>7089</v>
      </c>
      <c r="E14" s="71" t="s">
        <v>7090</v>
      </c>
      <c r="F14" s="4"/>
      <c r="H14" s="14"/>
      <c r="I14" s="83" t="s">
        <v>1674</v>
      </c>
      <c r="M14" s="4"/>
    </row>
    <row r="15" spans="2:13" ht="14.25" customHeight="1" thickBot="1" x14ac:dyDescent="0.3">
      <c r="B15" s="97" t="s">
        <v>82</v>
      </c>
      <c r="C15" s="75" t="s">
        <v>63</v>
      </c>
      <c r="D15" s="70" t="s">
        <v>7089</v>
      </c>
      <c r="E15" s="71" t="s">
        <v>7090</v>
      </c>
      <c r="H15" s="14"/>
      <c r="I15" s="83" t="s">
        <v>5246</v>
      </c>
      <c r="M15" s="4"/>
    </row>
    <row r="16" spans="2:13" ht="14.25" customHeight="1" thickBot="1" x14ac:dyDescent="0.4">
      <c r="B16" s="97" t="s">
        <v>82</v>
      </c>
      <c r="C16" s="75" t="s">
        <v>78</v>
      </c>
      <c r="D16" s="70" t="s">
        <v>7089</v>
      </c>
      <c r="E16" s="71" t="s">
        <v>7089</v>
      </c>
      <c r="F16" s="5"/>
      <c r="G16" s="88" t="s">
        <v>11536</v>
      </c>
      <c r="I16" s="83" t="s">
        <v>4568</v>
      </c>
    </row>
    <row r="17" spans="2:13" ht="14.25" customHeight="1" thickBot="1" x14ac:dyDescent="0.4">
      <c r="B17" s="97" t="s">
        <v>82</v>
      </c>
      <c r="C17" s="75" t="s">
        <v>73</v>
      </c>
      <c r="D17" s="70" t="s">
        <v>7090</v>
      </c>
      <c r="E17" s="71" t="s">
        <v>7089</v>
      </c>
      <c r="F17" s="4"/>
      <c r="G17" s="82" t="s">
        <v>2910</v>
      </c>
      <c r="H17" s="20"/>
      <c r="I17" s="83" t="s">
        <v>4575</v>
      </c>
      <c r="M17" s="5"/>
    </row>
    <row r="18" spans="2:13" ht="14.25" customHeight="1" x14ac:dyDescent="0.25">
      <c r="B18" s="97" t="s">
        <v>82</v>
      </c>
      <c r="C18" s="75" t="s">
        <v>68</v>
      </c>
      <c r="D18" s="70" t="s">
        <v>7089</v>
      </c>
      <c r="E18" s="71" t="s">
        <v>7089</v>
      </c>
      <c r="F18" s="4"/>
      <c r="G18" s="58" t="s">
        <v>10964</v>
      </c>
      <c r="H18" s="14"/>
      <c r="I18" s="83" t="s">
        <v>8122</v>
      </c>
      <c r="M18" s="4"/>
    </row>
    <row r="19" spans="2:13" ht="14.25" customHeight="1" thickBot="1" x14ac:dyDescent="0.3">
      <c r="B19" s="97" t="s">
        <v>82</v>
      </c>
      <c r="C19" s="75" t="s">
        <v>66</v>
      </c>
      <c r="D19" s="70" t="s">
        <v>7090</v>
      </c>
      <c r="E19" s="71" t="s">
        <v>7089</v>
      </c>
      <c r="F19" s="3"/>
      <c r="G19" s="59" t="s">
        <v>10966</v>
      </c>
      <c r="H19" s="14"/>
      <c r="I19" s="83" t="s">
        <v>8090</v>
      </c>
      <c r="M19" s="4"/>
    </row>
    <row r="20" spans="2:13" ht="14.25" customHeight="1" x14ac:dyDescent="0.35">
      <c r="B20" s="97" t="s">
        <v>82</v>
      </c>
      <c r="C20" s="75" t="s">
        <v>67</v>
      </c>
      <c r="D20" s="70" t="s">
        <v>7089</v>
      </c>
      <c r="E20" s="71" t="s">
        <v>7089</v>
      </c>
      <c r="F20" s="15"/>
      <c r="G20" s="2"/>
      <c r="H20" s="14"/>
      <c r="I20" s="83" t="s">
        <v>5225</v>
      </c>
      <c r="M20" s="4"/>
    </row>
    <row r="21" spans="2:13" ht="14.25" customHeight="1" thickBot="1" x14ac:dyDescent="0.35">
      <c r="B21" s="97" t="s">
        <v>82</v>
      </c>
      <c r="C21" s="75" t="s">
        <v>65</v>
      </c>
      <c r="D21" s="70" t="s">
        <v>7089</v>
      </c>
      <c r="E21" s="71" t="s">
        <v>7089</v>
      </c>
      <c r="F21" s="7"/>
      <c r="G21" s="2"/>
      <c r="H21" s="14"/>
      <c r="I21" s="83" t="s">
        <v>8110</v>
      </c>
    </row>
    <row r="22" spans="2:13" ht="14.25" customHeight="1" thickBot="1" x14ac:dyDescent="0.4">
      <c r="B22" s="97" t="s">
        <v>82</v>
      </c>
      <c r="C22" s="75" t="s">
        <v>70</v>
      </c>
      <c r="D22" s="70" t="s">
        <v>7089</v>
      </c>
      <c r="E22" s="71" t="s">
        <v>7089</v>
      </c>
      <c r="F22" s="4"/>
      <c r="G22" s="100" t="s">
        <v>1977</v>
      </c>
      <c r="H22" s="14"/>
      <c r="I22" s="83" t="s">
        <v>5209</v>
      </c>
      <c r="M22" s="5"/>
    </row>
    <row r="23" spans="2:13" ht="14.25" customHeight="1" thickBot="1" x14ac:dyDescent="0.35">
      <c r="B23" s="97" t="s">
        <v>82</v>
      </c>
      <c r="C23" s="75" t="s">
        <v>79</v>
      </c>
      <c r="D23" s="70" t="s">
        <v>7089</v>
      </c>
      <c r="E23" s="71" t="s">
        <v>7089</v>
      </c>
      <c r="F23" s="4"/>
      <c r="G23" s="82" t="s">
        <v>2910</v>
      </c>
      <c r="H23" s="14"/>
      <c r="I23" s="83" t="s">
        <v>5238</v>
      </c>
      <c r="M23" s="4"/>
    </row>
    <row r="24" spans="2:13" ht="14.25" customHeight="1" x14ac:dyDescent="0.25">
      <c r="B24" s="97" t="s">
        <v>82</v>
      </c>
      <c r="C24" s="75" t="s">
        <v>11242</v>
      </c>
      <c r="D24" s="70" t="s">
        <v>7090</v>
      </c>
      <c r="E24" s="71" t="s">
        <v>7089</v>
      </c>
      <c r="F24" s="4"/>
      <c r="G24" s="85" t="s">
        <v>7400</v>
      </c>
      <c r="I24" s="83" t="s">
        <v>5210</v>
      </c>
      <c r="M24" s="4"/>
    </row>
    <row r="25" spans="2:13" ht="14.25" customHeight="1" x14ac:dyDescent="0.3">
      <c r="B25" s="97" t="s">
        <v>82</v>
      </c>
      <c r="C25" s="75" t="s">
        <v>69</v>
      </c>
      <c r="D25" s="70" t="s">
        <v>7090</v>
      </c>
      <c r="E25" s="71" t="s">
        <v>7089</v>
      </c>
      <c r="F25" s="4"/>
      <c r="G25" s="85" t="s">
        <v>11247</v>
      </c>
      <c r="H25" s="20"/>
      <c r="I25" s="83" t="s">
        <v>4576</v>
      </c>
      <c r="M25" s="4"/>
    </row>
    <row r="26" spans="2:13" ht="14.25" customHeight="1" x14ac:dyDescent="0.25">
      <c r="B26" s="97" t="s">
        <v>82</v>
      </c>
      <c r="C26" s="75" t="s">
        <v>11243</v>
      </c>
      <c r="D26" s="70" t="s">
        <v>7090</v>
      </c>
      <c r="E26" s="71" t="s">
        <v>7089</v>
      </c>
      <c r="F26" s="4"/>
      <c r="G26" s="85" t="s">
        <v>11248</v>
      </c>
      <c r="H26" s="14"/>
      <c r="I26" s="83" t="s">
        <v>5226</v>
      </c>
      <c r="M26" s="4"/>
    </row>
    <row r="27" spans="2:13" ht="14.25" customHeight="1" x14ac:dyDescent="0.25">
      <c r="B27" s="97" t="s">
        <v>82</v>
      </c>
      <c r="C27" s="75" t="s">
        <v>11244</v>
      </c>
      <c r="D27" s="70" t="s">
        <v>7090</v>
      </c>
      <c r="E27" s="71" t="s">
        <v>7089</v>
      </c>
      <c r="F27" s="4"/>
      <c r="G27" s="85" t="s">
        <v>11236</v>
      </c>
      <c r="H27" s="14"/>
      <c r="I27" s="83" t="s">
        <v>7281</v>
      </c>
      <c r="M27" s="4"/>
    </row>
    <row r="28" spans="2:13" ht="14.25" customHeight="1" x14ac:dyDescent="0.25">
      <c r="B28" s="97" t="s">
        <v>82</v>
      </c>
      <c r="C28" s="75" t="s">
        <v>11245</v>
      </c>
      <c r="D28" s="70" t="s">
        <v>7090</v>
      </c>
      <c r="E28" s="71" t="s">
        <v>7089</v>
      </c>
      <c r="F28" s="4"/>
      <c r="G28" s="85" t="s">
        <v>11249</v>
      </c>
      <c r="H28" s="14"/>
      <c r="I28" s="83" t="s">
        <v>5227</v>
      </c>
      <c r="M28" s="4"/>
    </row>
    <row r="29" spans="2:13" ht="14.25" customHeight="1" x14ac:dyDescent="0.25">
      <c r="B29" s="97" t="s">
        <v>82</v>
      </c>
      <c r="C29" s="75" t="s">
        <v>11246</v>
      </c>
      <c r="D29" s="70" t="s">
        <v>7090</v>
      </c>
      <c r="E29" s="71" t="s">
        <v>7089</v>
      </c>
      <c r="F29" s="4"/>
      <c r="G29" s="85" t="s">
        <v>11250</v>
      </c>
      <c r="I29" s="83" t="s">
        <v>5239</v>
      </c>
      <c r="M29" s="4"/>
    </row>
    <row r="30" spans="2:13" ht="14.25" customHeight="1" x14ac:dyDescent="0.3">
      <c r="B30" s="97" t="s">
        <v>82</v>
      </c>
      <c r="C30" s="75" t="s">
        <v>77</v>
      </c>
      <c r="D30" s="70" t="s">
        <v>7090</v>
      </c>
      <c r="E30" s="71" t="s">
        <v>7089</v>
      </c>
      <c r="F30" s="4"/>
      <c r="G30" s="85" t="s">
        <v>11251</v>
      </c>
      <c r="H30" s="20"/>
      <c r="I30" s="83" t="s">
        <v>8123</v>
      </c>
      <c r="M30" s="4"/>
    </row>
    <row r="31" spans="2:13" ht="14.25" customHeight="1" x14ac:dyDescent="0.25">
      <c r="B31" s="97" t="s">
        <v>82</v>
      </c>
      <c r="C31" s="75" t="s">
        <v>80</v>
      </c>
      <c r="D31" s="70" t="s">
        <v>7090</v>
      </c>
      <c r="E31" s="71" t="s">
        <v>7089</v>
      </c>
      <c r="F31" s="4"/>
      <c r="G31" s="85" t="s">
        <v>11252</v>
      </c>
      <c r="H31" s="14"/>
      <c r="I31" s="83" t="s">
        <v>5228</v>
      </c>
      <c r="M31" s="4"/>
    </row>
    <row r="32" spans="2:13" ht="14.25" customHeight="1" x14ac:dyDescent="0.25">
      <c r="B32" s="97" t="s">
        <v>82</v>
      </c>
      <c r="C32" s="75" t="s">
        <v>75</v>
      </c>
      <c r="D32" s="70" t="s">
        <v>7090</v>
      </c>
      <c r="E32" s="71" t="s">
        <v>7089</v>
      </c>
      <c r="F32" s="4"/>
      <c r="G32" s="85" t="s">
        <v>11253</v>
      </c>
      <c r="H32" s="14"/>
      <c r="I32" s="83" t="s">
        <v>5240</v>
      </c>
    </row>
    <row r="33" spans="2:13" ht="14.25" customHeight="1" x14ac:dyDescent="0.35">
      <c r="B33" s="97" t="s">
        <v>82</v>
      </c>
      <c r="C33" s="75" t="s">
        <v>74</v>
      </c>
      <c r="D33" s="70" t="s">
        <v>7090</v>
      </c>
      <c r="E33" s="71" t="s">
        <v>7089</v>
      </c>
      <c r="F33" s="4"/>
      <c r="G33" s="85" t="s">
        <v>11254</v>
      </c>
      <c r="H33" s="14"/>
      <c r="I33" s="83" t="s">
        <v>4569</v>
      </c>
      <c r="M33" s="5"/>
    </row>
    <row r="34" spans="2:13" ht="14.25" customHeight="1" x14ac:dyDescent="0.25">
      <c r="B34" s="97" t="s">
        <v>82</v>
      </c>
      <c r="C34" s="75" t="s">
        <v>72</v>
      </c>
      <c r="D34" s="70" t="s">
        <v>7090</v>
      </c>
      <c r="E34" s="71" t="s">
        <v>7089</v>
      </c>
      <c r="F34" s="4"/>
      <c r="G34" s="85" t="s">
        <v>11255</v>
      </c>
      <c r="I34" s="83" t="s">
        <v>8095</v>
      </c>
      <c r="M34" s="4"/>
    </row>
    <row r="35" spans="2:13" ht="14.25" customHeight="1" x14ac:dyDescent="0.3">
      <c r="B35" s="97" t="s">
        <v>82</v>
      </c>
      <c r="C35" s="75" t="s">
        <v>76</v>
      </c>
      <c r="D35" s="70" t="s">
        <v>7090</v>
      </c>
      <c r="E35" s="71" t="s">
        <v>7089</v>
      </c>
      <c r="F35" s="4"/>
      <c r="G35" s="85" t="s">
        <v>11256</v>
      </c>
      <c r="H35" s="20"/>
      <c r="I35" s="83" t="s">
        <v>8096</v>
      </c>
      <c r="M35" s="4"/>
    </row>
    <row r="36" spans="2:13" ht="14.25" customHeight="1" x14ac:dyDescent="0.25">
      <c r="B36" s="97" t="s">
        <v>82</v>
      </c>
      <c r="C36" s="75" t="s">
        <v>71</v>
      </c>
      <c r="D36" s="70" t="s">
        <v>7090</v>
      </c>
      <c r="E36" s="71" t="s">
        <v>7089</v>
      </c>
      <c r="F36" s="4"/>
      <c r="G36" s="85" t="s">
        <v>11257</v>
      </c>
      <c r="H36" s="14"/>
      <c r="I36" s="83" t="s">
        <v>8125</v>
      </c>
    </row>
    <row r="37" spans="2:13" ht="14.25" customHeight="1" x14ac:dyDescent="0.25">
      <c r="B37" s="97" t="s">
        <v>82</v>
      </c>
      <c r="C37" s="75" t="s">
        <v>8725</v>
      </c>
      <c r="D37" s="70" t="s">
        <v>7090</v>
      </c>
      <c r="E37" s="71" t="s">
        <v>7089</v>
      </c>
      <c r="F37" s="4"/>
      <c r="G37" s="85" t="s">
        <v>11258</v>
      </c>
      <c r="H37" s="14"/>
      <c r="I37" s="83" t="s">
        <v>8124</v>
      </c>
    </row>
    <row r="38" spans="2:13" ht="14.25" customHeight="1" x14ac:dyDescent="0.25">
      <c r="B38" s="97" t="s">
        <v>7398</v>
      </c>
      <c r="C38" s="75" t="s">
        <v>85</v>
      </c>
      <c r="D38" s="70" t="s">
        <v>7090</v>
      </c>
      <c r="E38" s="71" t="s">
        <v>7089</v>
      </c>
      <c r="F38" s="4"/>
      <c r="G38" s="85" t="s">
        <v>11259</v>
      </c>
      <c r="H38" s="14"/>
      <c r="I38" s="83" t="s">
        <v>5211</v>
      </c>
    </row>
    <row r="39" spans="2:13" ht="14.25" customHeight="1" x14ac:dyDescent="0.25">
      <c r="B39" s="97" t="s">
        <v>7398</v>
      </c>
      <c r="C39" s="75" t="s">
        <v>1156</v>
      </c>
      <c r="D39" s="70" t="s">
        <v>7089</v>
      </c>
      <c r="E39" s="71" t="s">
        <v>7089</v>
      </c>
      <c r="F39" s="13"/>
      <c r="G39" s="85" t="s">
        <v>11260</v>
      </c>
      <c r="I39" s="83" t="s">
        <v>11717</v>
      </c>
    </row>
    <row r="40" spans="2:13" ht="14.25" customHeight="1" x14ac:dyDescent="0.25">
      <c r="B40" s="97" t="s">
        <v>7398</v>
      </c>
      <c r="C40" s="75" t="s">
        <v>84</v>
      </c>
      <c r="D40" s="70" t="s">
        <v>7089</v>
      </c>
      <c r="E40" s="71" t="s">
        <v>7090</v>
      </c>
      <c r="F40" s="8"/>
      <c r="G40" s="85" t="s">
        <v>11261</v>
      </c>
      <c r="I40" s="83" t="s">
        <v>11718</v>
      </c>
    </row>
    <row r="41" spans="2:13" ht="14.25" customHeight="1" x14ac:dyDescent="0.25">
      <c r="B41" s="97" t="s">
        <v>7398</v>
      </c>
      <c r="C41" s="75" t="s">
        <v>1159</v>
      </c>
      <c r="D41" s="72" t="s">
        <v>7090</v>
      </c>
      <c r="E41" s="71" t="s">
        <v>7089</v>
      </c>
      <c r="G41" s="85" t="s">
        <v>11238</v>
      </c>
      <c r="I41" s="83" t="s">
        <v>5241</v>
      </c>
    </row>
    <row r="42" spans="2:13" ht="14.25" customHeight="1" x14ac:dyDescent="0.35">
      <c r="B42" s="97" t="s">
        <v>7398</v>
      </c>
      <c r="C42" s="75" t="s">
        <v>1155</v>
      </c>
      <c r="D42" s="70" t="s">
        <v>7089</v>
      </c>
      <c r="E42" s="71" t="s">
        <v>7089</v>
      </c>
      <c r="F42" s="5"/>
      <c r="G42" s="85" t="s">
        <v>11262</v>
      </c>
      <c r="I42" s="83" t="s">
        <v>8126</v>
      </c>
    </row>
    <row r="43" spans="2:13" ht="14.25" customHeight="1" x14ac:dyDescent="0.25">
      <c r="B43" s="97" t="s">
        <v>7398</v>
      </c>
      <c r="C43" s="75" t="s">
        <v>8723</v>
      </c>
      <c r="D43" s="70" t="s">
        <v>7089</v>
      </c>
      <c r="E43" s="71" t="s">
        <v>7089</v>
      </c>
      <c r="F43" s="19"/>
      <c r="G43" s="85" t="s">
        <v>11263</v>
      </c>
      <c r="H43" s="14"/>
      <c r="I43" s="83" t="s">
        <v>8097</v>
      </c>
    </row>
    <row r="44" spans="2:13" ht="14.25" customHeight="1" x14ac:dyDescent="0.25">
      <c r="B44" s="97" t="s">
        <v>7398</v>
      </c>
      <c r="C44" s="75" t="s">
        <v>8724</v>
      </c>
      <c r="D44" s="70" t="s">
        <v>7089</v>
      </c>
      <c r="E44" s="71" t="s">
        <v>7089</v>
      </c>
      <c r="F44" s="19"/>
      <c r="G44" s="86" t="s">
        <v>11264</v>
      </c>
      <c r="H44" s="14"/>
      <c r="I44" s="83" t="s">
        <v>8127</v>
      </c>
    </row>
    <row r="45" spans="2:13" ht="14.25" customHeight="1" thickBot="1" x14ac:dyDescent="0.3">
      <c r="B45" s="97" t="s">
        <v>7398</v>
      </c>
      <c r="C45" s="75" t="s">
        <v>1153</v>
      </c>
      <c r="D45" s="70" t="s">
        <v>7089</v>
      </c>
      <c r="E45" s="71" t="s">
        <v>7089</v>
      </c>
      <c r="F45" s="19"/>
      <c r="G45" s="87" t="s">
        <v>11265</v>
      </c>
      <c r="H45" s="6"/>
      <c r="I45" s="83" t="s">
        <v>5212</v>
      </c>
    </row>
    <row r="46" spans="2:13" ht="14.25" customHeight="1" x14ac:dyDescent="0.25">
      <c r="B46" s="97" t="s">
        <v>7398</v>
      </c>
      <c r="C46" s="75" t="s">
        <v>1154</v>
      </c>
      <c r="D46" s="70" t="s">
        <v>7089</v>
      </c>
      <c r="E46" s="71" t="s">
        <v>7089</v>
      </c>
      <c r="F46" s="19"/>
      <c r="G46" s="262" t="s">
        <v>13309</v>
      </c>
      <c r="H46" s="6"/>
      <c r="I46" s="83" t="s">
        <v>5213</v>
      </c>
    </row>
    <row r="47" spans="2:13" ht="14.25" customHeight="1" x14ac:dyDescent="0.25">
      <c r="B47" s="97" t="s">
        <v>7398</v>
      </c>
      <c r="C47" s="75" t="s">
        <v>1158</v>
      </c>
      <c r="D47" s="70" t="s">
        <v>7089</v>
      </c>
      <c r="E47" s="71" t="s">
        <v>7089</v>
      </c>
      <c r="G47" s="262" t="s">
        <v>13310</v>
      </c>
      <c r="I47" s="83" t="s">
        <v>8128</v>
      </c>
    </row>
    <row r="48" spans="2:13" ht="14.25" customHeight="1" x14ac:dyDescent="0.25">
      <c r="B48" s="97" t="s">
        <v>7398</v>
      </c>
      <c r="C48" s="75" t="s">
        <v>1157</v>
      </c>
      <c r="D48" s="70" t="s">
        <v>7089</v>
      </c>
      <c r="E48" s="71" t="s">
        <v>7089</v>
      </c>
      <c r="G48" s="262" t="s">
        <v>11250</v>
      </c>
      <c r="I48" s="83" t="s">
        <v>5242</v>
      </c>
    </row>
    <row r="49" spans="2:10" ht="14.25" customHeight="1" x14ac:dyDescent="0.25">
      <c r="B49" s="97" t="s">
        <v>7398</v>
      </c>
      <c r="C49" s="75" t="s">
        <v>1152</v>
      </c>
      <c r="D49" s="70" t="s">
        <v>7089</v>
      </c>
      <c r="E49" s="71" t="s">
        <v>7089</v>
      </c>
      <c r="G49" s="262" t="s">
        <v>11258</v>
      </c>
      <c r="I49" s="83" t="s">
        <v>8091</v>
      </c>
    </row>
    <row r="50" spans="2:10" ht="14.25" customHeight="1" x14ac:dyDescent="0.25">
      <c r="B50" s="98" t="s">
        <v>1408</v>
      </c>
      <c r="C50" s="75" t="s">
        <v>83</v>
      </c>
      <c r="D50" s="70" t="s">
        <v>7089</v>
      </c>
      <c r="E50" s="71" t="s">
        <v>7089</v>
      </c>
      <c r="G50" s="262" t="s">
        <v>11252</v>
      </c>
      <c r="I50" s="83" t="s">
        <v>8092</v>
      </c>
      <c r="J50" s="6"/>
    </row>
    <row r="51" spans="2:10" ht="14.25" customHeight="1" x14ac:dyDescent="0.25">
      <c r="B51" s="97" t="s">
        <v>1408</v>
      </c>
      <c r="C51" s="75" t="s">
        <v>1679</v>
      </c>
      <c r="D51" s="70" t="s">
        <v>7089</v>
      </c>
      <c r="E51" s="71" t="s">
        <v>7089</v>
      </c>
      <c r="G51" s="262" t="s">
        <v>11263</v>
      </c>
      <c r="I51" s="83" t="s">
        <v>4577</v>
      </c>
      <c r="J51" s="6"/>
    </row>
    <row r="52" spans="2:10" ht="14.25" customHeight="1" x14ac:dyDescent="0.25">
      <c r="B52" s="248" t="s">
        <v>7398</v>
      </c>
      <c r="C52" s="75" t="s">
        <v>11787</v>
      </c>
      <c r="D52" s="70" t="s">
        <v>7090</v>
      </c>
      <c r="E52" s="71" t="s">
        <v>7090</v>
      </c>
      <c r="G52" s="262" t="s">
        <v>11248</v>
      </c>
      <c r="I52" s="83" t="s">
        <v>8129</v>
      </c>
      <c r="J52" s="6"/>
    </row>
    <row r="53" spans="2:10" ht="14.25" customHeight="1" x14ac:dyDescent="0.25">
      <c r="B53" s="248" t="s">
        <v>7398</v>
      </c>
      <c r="C53" s="75" t="s">
        <v>11788</v>
      </c>
      <c r="D53" s="70" t="s">
        <v>7090</v>
      </c>
      <c r="E53" s="71" t="s">
        <v>7090</v>
      </c>
      <c r="G53" s="262" t="s">
        <v>11262</v>
      </c>
      <c r="I53" s="83" t="s">
        <v>5214</v>
      </c>
      <c r="J53" s="6"/>
    </row>
    <row r="54" spans="2:10" ht="14.25" customHeight="1" x14ac:dyDescent="0.25">
      <c r="B54" s="248" t="s">
        <v>7398</v>
      </c>
      <c r="C54" s="75" t="s">
        <v>11789</v>
      </c>
      <c r="D54" s="72" t="s">
        <v>7090</v>
      </c>
      <c r="E54" s="71" t="s">
        <v>7090</v>
      </c>
      <c r="G54" s="262" t="s">
        <v>13311</v>
      </c>
      <c r="I54" s="83" t="s">
        <v>5215</v>
      </c>
      <c r="J54" s="6"/>
    </row>
    <row r="55" spans="2:10" ht="14.25" customHeight="1" x14ac:dyDescent="0.25">
      <c r="B55" s="248" t="s">
        <v>7398</v>
      </c>
      <c r="C55" s="75" t="s">
        <v>11790</v>
      </c>
      <c r="D55" s="70" t="s">
        <v>7090</v>
      </c>
      <c r="E55" s="71" t="s">
        <v>7090</v>
      </c>
      <c r="G55" s="262" t="s">
        <v>13312</v>
      </c>
      <c r="I55" s="83" t="s">
        <v>5229</v>
      </c>
      <c r="J55" s="6"/>
    </row>
    <row r="56" spans="2:10" ht="14.25" customHeight="1" x14ac:dyDescent="0.25">
      <c r="B56" s="248" t="s">
        <v>7398</v>
      </c>
      <c r="C56" s="75" t="s">
        <v>63</v>
      </c>
      <c r="D56" s="70" t="s">
        <v>7090</v>
      </c>
      <c r="E56" s="71" t="s">
        <v>7090</v>
      </c>
      <c r="G56" s="263" t="s">
        <v>13313</v>
      </c>
      <c r="I56" s="83" t="s">
        <v>8130</v>
      </c>
      <c r="J56" s="6"/>
    </row>
    <row r="57" spans="2:10" ht="14.25" customHeight="1" thickBot="1" x14ac:dyDescent="0.3">
      <c r="B57" s="249" t="s">
        <v>7399</v>
      </c>
      <c r="C57" s="76" t="s">
        <v>11791</v>
      </c>
      <c r="D57" s="73" t="s">
        <v>7090</v>
      </c>
      <c r="E57" s="74" t="s">
        <v>7090</v>
      </c>
      <c r="G57" s="264" t="s">
        <v>13314</v>
      </c>
      <c r="I57" s="83" t="s">
        <v>4578</v>
      </c>
      <c r="J57" s="6"/>
    </row>
    <row r="58" spans="2:10" ht="14.25" customHeight="1" thickBot="1" x14ac:dyDescent="0.3">
      <c r="D58" s="19"/>
      <c r="E58" s="19"/>
      <c r="I58" s="83" t="s">
        <v>5243</v>
      </c>
      <c r="J58" s="6"/>
    </row>
    <row r="59" spans="2:10" ht="14.25" customHeight="1" thickBot="1" x14ac:dyDescent="0.3">
      <c r="B59" s="408" t="s">
        <v>4003</v>
      </c>
      <c r="C59" s="410"/>
      <c r="D59" s="19"/>
      <c r="E59" s="19"/>
      <c r="I59" s="83" t="s">
        <v>4579</v>
      </c>
      <c r="J59" s="6"/>
    </row>
    <row r="60" spans="2:10" ht="14.25" customHeight="1" thickBot="1" x14ac:dyDescent="0.35">
      <c r="B60" s="82" t="s">
        <v>10965</v>
      </c>
      <c r="C60" s="82" t="s">
        <v>1978</v>
      </c>
      <c r="D60" s="19"/>
      <c r="E60" s="19"/>
      <c r="G60" s="101" t="s">
        <v>11266</v>
      </c>
      <c r="I60" s="83" t="s">
        <v>4580</v>
      </c>
      <c r="J60" s="6"/>
    </row>
    <row r="61" spans="2:10" ht="14.25" customHeight="1" thickBot="1" x14ac:dyDescent="0.35">
      <c r="B61" s="94" t="s">
        <v>1409</v>
      </c>
      <c r="C61" s="17" t="s">
        <v>3991</v>
      </c>
      <c r="D61" s="19"/>
      <c r="E61" s="19"/>
      <c r="G61" s="82" t="s">
        <v>2910</v>
      </c>
      <c r="I61" s="83" t="s">
        <v>8131</v>
      </c>
      <c r="J61" s="6"/>
    </row>
    <row r="62" spans="2:10" ht="14.25" customHeight="1" x14ac:dyDescent="0.25">
      <c r="B62" s="94" t="s">
        <v>3987</v>
      </c>
      <c r="C62" s="17" t="s">
        <v>3988</v>
      </c>
      <c r="D62" s="19"/>
      <c r="E62" s="19"/>
      <c r="G62" s="92" t="s">
        <v>4008</v>
      </c>
      <c r="I62" s="83" t="s">
        <v>4581</v>
      </c>
      <c r="J62" s="6"/>
    </row>
    <row r="63" spans="2:10" ht="14.25" customHeight="1" x14ac:dyDescent="0.25">
      <c r="B63" s="94" t="s">
        <v>3984</v>
      </c>
      <c r="C63" s="17" t="s">
        <v>3985</v>
      </c>
      <c r="D63" s="19"/>
      <c r="E63" s="19"/>
      <c r="G63" s="92" t="s">
        <v>4776</v>
      </c>
      <c r="I63" s="83" t="s">
        <v>8087</v>
      </c>
      <c r="J63" s="6"/>
    </row>
    <row r="64" spans="2:10" ht="14.25" customHeight="1" x14ac:dyDescent="0.25">
      <c r="B64" s="94" t="s">
        <v>3986</v>
      </c>
      <c r="C64" s="17" t="s">
        <v>1425</v>
      </c>
      <c r="D64" s="19"/>
      <c r="E64" s="19"/>
      <c r="G64" s="92" t="s">
        <v>4777</v>
      </c>
      <c r="I64" s="83" t="s">
        <v>5216</v>
      </c>
      <c r="J64" s="6"/>
    </row>
    <row r="65" spans="2:10" ht="14.25" customHeight="1" x14ac:dyDescent="0.25">
      <c r="B65" s="94" t="s">
        <v>1410</v>
      </c>
      <c r="C65" s="17" t="s">
        <v>1411</v>
      </c>
      <c r="D65" s="19"/>
      <c r="E65" s="19"/>
      <c r="G65" s="92" t="s">
        <v>4778</v>
      </c>
      <c r="I65" s="83" t="s">
        <v>5217</v>
      </c>
      <c r="J65" s="6"/>
    </row>
    <row r="66" spans="2:10" ht="14.25" customHeight="1" thickBot="1" x14ac:dyDescent="0.3">
      <c r="B66" s="94" t="s">
        <v>3992</v>
      </c>
      <c r="C66" s="17" t="s">
        <v>3993</v>
      </c>
      <c r="D66" s="19"/>
      <c r="E66" s="19"/>
      <c r="G66" s="93" t="s">
        <v>5997</v>
      </c>
      <c r="I66" s="83" t="s">
        <v>8111</v>
      </c>
      <c r="J66" s="6"/>
    </row>
    <row r="67" spans="2:10" ht="14.25" customHeight="1" x14ac:dyDescent="0.25">
      <c r="B67" s="94" t="s">
        <v>1415</v>
      </c>
      <c r="C67" s="17" t="s">
        <v>3994</v>
      </c>
      <c r="D67" s="19"/>
      <c r="E67" s="19"/>
      <c r="G67" s="259" t="s">
        <v>13258</v>
      </c>
      <c r="I67" s="83" t="s">
        <v>10266</v>
      </c>
      <c r="J67" s="6"/>
    </row>
    <row r="68" spans="2:10" ht="14.25" customHeight="1" thickBot="1" x14ac:dyDescent="0.3">
      <c r="B68" s="94" t="s">
        <v>1416</v>
      </c>
      <c r="C68" s="17" t="s">
        <v>1417</v>
      </c>
      <c r="D68" s="19"/>
      <c r="G68" s="260" t="s">
        <v>13259</v>
      </c>
      <c r="I68" s="83" t="s">
        <v>10267</v>
      </c>
      <c r="J68" s="6"/>
    </row>
    <row r="69" spans="2:10" ht="14.25" customHeight="1" x14ac:dyDescent="0.25">
      <c r="B69" s="94" t="s">
        <v>1418</v>
      </c>
      <c r="C69" s="17" t="s">
        <v>3995</v>
      </c>
      <c r="D69" s="19"/>
      <c r="I69" s="83" t="s">
        <v>8098</v>
      </c>
      <c r="J69" s="6"/>
    </row>
    <row r="70" spans="2:10" ht="14.25" customHeight="1" thickBot="1" x14ac:dyDescent="0.3">
      <c r="B70" s="94" t="s">
        <v>1419</v>
      </c>
      <c r="C70" s="17" t="s">
        <v>1420</v>
      </c>
      <c r="D70" s="19"/>
      <c r="G70" s="19"/>
      <c r="I70" s="83" t="s">
        <v>5244</v>
      </c>
      <c r="J70" s="6"/>
    </row>
    <row r="71" spans="2:10" ht="14.25" customHeight="1" x14ac:dyDescent="0.25">
      <c r="B71" s="94" t="s">
        <v>3996</v>
      </c>
      <c r="C71" s="17" t="s">
        <v>3997</v>
      </c>
      <c r="D71" s="19"/>
      <c r="G71" s="411" t="s">
        <v>11267</v>
      </c>
      <c r="I71" s="83" t="s">
        <v>8099</v>
      </c>
      <c r="J71" s="6"/>
    </row>
    <row r="72" spans="2:10" ht="14.25" customHeight="1" x14ac:dyDescent="0.25">
      <c r="B72" s="94" t="s">
        <v>3998</v>
      </c>
      <c r="C72" s="17" t="s">
        <v>3999</v>
      </c>
      <c r="D72" s="19"/>
      <c r="G72" s="412"/>
      <c r="I72" s="83" t="s">
        <v>5218</v>
      </c>
      <c r="J72" s="6"/>
    </row>
    <row r="73" spans="2:10" ht="14.25" customHeight="1" thickBot="1" x14ac:dyDescent="0.35">
      <c r="B73" s="94" t="s">
        <v>4000</v>
      </c>
      <c r="C73" s="17" t="s">
        <v>4001</v>
      </c>
      <c r="D73" s="19"/>
      <c r="E73" s="19"/>
      <c r="G73" s="102" t="s">
        <v>2910</v>
      </c>
      <c r="I73" s="83" t="s">
        <v>10268</v>
      </c>
      <c r="J73" s="6"/>
    </row>
    <row r="74" spans="2:10" ht="14.25" customHeight="1" x14ac:dyDescent="0.25">
      <c r="B74" s="94" t="s">
        <v>1412</v>
      </c>
      <c r="C74" s="17" t="s">
        <v>4002</v>
      </c>
      <c r="D74" s="19"/>
      <c r="E74" s="19"/>
      <c r="G74" s="58" t="s">
        <v>11268</v>
      </c>
      <c r="I74" s="83" t="s">
        <v>8112</v>
      </c>
      <c r="J74" s="6"/>
    </row>
    <row r="75" spans="2:10" ht="14.25" customHeight="1" x14ac:dyDescent="0.25">
      <c r="B75" s="94" t="s">
        <v>1413</v>
      </c>
      <c r="C75" s="17" t="s">
        <v>1414</v>
      </c>
      <c r="D75" s="19"/>
      <c r="G75" s="58" t="s">
        <v>11269</v>
      </c>
      <c r="I75" s="83" t="s">
        <v>10269</v>
      </c>
      <c r="J75" s="6"/>
    </row>
    <row r="76" spans="2:10" ht="14.25" customHeight="1" x14ac:dyDescent="0.25">
      <c r="B76" s="94" t="s">
        <v>3977</v>
      </c>
      <c r="C76" s="17" t="s">
        <v>3978</v>
      </c>
      <c r="D76" s="19"/>
      <c r="G76" s="58" t="s">
        <v>11270</v>
      </c>
      <c r="I76" s="83" t="s">
        <v>7282</v>
      </c>
      <c r="J76" s="6"/>
    </row>
    <row r="77" spans="2:10" ht="14.25" customHeight="1" x14ac:dyDescent="0.25">
      <c r="B77" s="94" t="s">
        <v>3979</v>
      </c>
      <c r="C77" s="17" t="s">
        <v>3980</v>
      </c>
      <c r="D77" s="19"/>
      <c r="G77" s="58" t="s">
        <v>11271</v>
      </c>
      <c r="I77" s="83" t="s">
        <v>8132</v>
      </c>
      <c r="J77" s="6"/>
    </row>
    <row r="78" spans="2:10" ht="14.25" customHeight="1" x14ac:dyDescent="0.25">
      <c r="B78" s="94" t="s">
        <v>1421</v>
      </c>
      <c r="C78" s="17" t="s">
        <v>3981</v>
      </c>
      <c r="G78" s="58" t="s">
        <v>11272</v>
      </c>
      <c r="I78" s="83" t="s">
        <v>5219</v>
      </c>
      <c r="J78" s="6"/>
    </row>
    <row r="79" spans="2:10" ht="14.25" customHeight="1" x14ac:dyDescent="0.25">
      <c r="B79" s="94" t="s">
        <v>1422</v>
      </c>
      <c r="C79" s="17" t="s">
        <v>1423</v>
      </c>
      <c r="G79" s="58" t="s">
        <v>11273</v>
      </c>
      <c r="I79" s="83" t="s">
        <v>10270</v>
      </c>
      <c r="J79" s="6"/>
    </row>
    <row r="80" spans="2:10" ht="14.25" customHeight="1" x14ac:dyDescent="0.25">
      <c r="B80" s="94" t="s">
        <v>3989</v>
      </c>
      <c r="C80" s="17" t="s">
        <v>3990</v>
      </c>
      <c r="G80" s="58" t="s">
        <v>11274</v>
      </c>
      <c r="I80" s="83" t="s">
        <v>8100</v>
      </c>
      <c r="J80" s="6"/>
    </row>
    <row r="81" spans="2:10" ht="14.25" customHeight="1" thickBot="1" x14ac:dyDescent="0.3">
      <c r="B81" s="95" t="s">
        <v>3982</v>
      </c>
      <c r="C81" s="18" t="s">
        <v>3983</v>
      </c>
      <c r="G81" s="58" t="s">
        <v>11275</v>
      </c>
      <c r="I81" s="83" t="s">
        <v>5301</v>
      </c>
      <c r="J81" s="6"/>
    </row>
    <row r="82" spans="2:10" ht="14.25" customHeight="1" x14ac:dyDescent="0.25">
      <c r="G82" s="58" t="s">
        <v>11276</v>
      </c>
      <c r="I82" s="83" t="s">
        <v>5302</v>
      </c>
      <c r="J82" s="6"/>
    </row>
    <row r="83" spans="2:10" ht="14.25" customHeight="1" x14ac:dyDescent="0.25">
      <c r="G83" s="58" t="s">
        <v>11277</v>
      </c>
      <c r="I83" s="83" t="s">
        <v>8101</v>
      </c>
      <c r="J83" s="6"/>
    </row>
    <row r="84" spans="2:10" ht="14.25" customHeight="1" x14ac:dyDescent="0.25">
      <c r="G84" s="58" t="s">
        <v>11278</v>
      </c>
      <c r="I84" s="83" t="s">
        <v>5303</v>
      </c>
      <c r="J84" s="6"/>
    </row>
    <row r="85" spans="2:10" ht="14.25" customHeight="1" thickBot="1" x14ac:dyDescent="0.3">
      <c r="G85" s="59" t="s">
        <v>11279</v>
      </c>
      <c r="I85" s="83" t="s">
        <v>10271</v>
      </c>
      <c r="J85" s="6"/>
    </row>
    <row r="86" spans="2:10" ht="14.25" customHeight="1" x14ac:dyDescent="0.25">
      <c r="G86" s="251" t="s">
        <v>13104</v>
      </c>
      <c r="I86" s="83" t="s">
        <v>5304</v>
      </c>
      <c r="J86" s="6"/>
    </row>
    <row r="87" spans="2:10" ht="14.25" customHeight="1" x14ac:dyDescent="0.25">
      <c r="G87" s="251" t="s">
        <v>13105</v>
      </c>
      <c r="I87" s="83" t="s">
        <v>1758</v>
      </c>
      <c r="J87" s="6"/>
    </row>
    <row r="88" spans="2:10" ht="14.25" customHeight="1" thickBot="1" x14ac:dyDescent="0.3">
      <c r="G88" s="252" t="s">
        <v>13106</v>
      </c>
      <c r="I88" s="83" t="s">
        <v>10272</v>
      </c>
      <c r="J88" s="6"/>
    </row>
    <row r="89" spans="2:10" ht="14.25" customHeight="1" x14ac:dyDescent="0.25">
      <c r="I89" s="83" t="s">
        <v>4570</v>
      </c>
      <c r="J89" s="6"/>
    </row>
    <row r="90" spans="2:10" ht="14.25" customHeight="1" thickBot="1" x14ac:dyDescent="0.3">
      <c r="I90" s="83" t="s">
        <v>8113</v>
      </c>
      <c r="J90" s="6"/>
    </row>
    <row r="91" spans="2:10" ht="14.25" customHeight="1" thickBot="1" x14ac:dyDescent="0.35">
      <c r="G91" s="44" t="s">
        <v>11280</v>
      </c>
      <c r="I91" s="83" t="s">
        <v>5306</v>
      </c>
      <c r="J91" s="6"/>
    </row>
    <row r="92" spans="2:10" ht="14.25" customHeight="1" thickBot="1" x14ac:dyDescent="0.35">
      <c r="G92" s="82" t="s">
        <v>2910</v>
      </c>
      <c r="I92" s="83" t="s">
        <v>1759</v>
      </c>
      <c r="J92" s="6"/>
    </row>
    <row r="93" spans="2:10" ht="14.25" customHeight="1" x14ac:dyDescent="0.25">
      <c r="G93" s="83" t="s">
        <v>11281</v>
      </c>
      <c r="I93" s="83" t="s">
        <v>5305</v>
      </c>
      <c r="J93" s="6"/>
    </row>
    <row r="94" spans="2:10" ht="14.25" customHeight="1" x14ac:dyDescent="0.25">
      <c r="G94" s="83" t="s">
        <v>11282</v>
      </c>
      <c r="I94" s="83" t="s">
        <v>5245</v>
      </c>
      <c r="J94" s="6"/>
    </row>
    <row r="95" spans="2:10" ht="14.25" customHeight="1" x14ac:dyDescent="0.25">
      <c r="G95" s="83" t="s">
        <v>11283</v>
      </c>
      <c r="I95" s="83" t="s">
        <v>10273</v>
      </c>
      <c r="J95" s="6"/>
    </row>
    <row r="96" spans="2:10" ht="14.25" customHeight="1" x14ac:dyDescent="0.25">
      <c r="G96" s="83" t="s">
        <v>11284</v>
      </c>
      <c r="I96" s="83" t="s">
        <v>8102</v>
      </c>
      <c r="J96" s="6"/>
    </row>
    <row r="97" spans="7:10" ht="14.25" customHeight="1" thickBot="1" x14ac:dyDescent="0.3">
      <c r="G97" s="84" t="s">
        <v>11285</v>
      </c>
      <c r="I97" s="83" t="s">
        <v>8114</v>
      </c>
      <c r="J97" s="6"/>
    </row>
    <row r="98" spans="7:10" ht="14.25" customHeight="1" x14ac:dyDescent="0.25">
      <c r="I98" s="83" t="s">
        <v>8115</v>
      </c>
      <c r="J98" s="6"/>
    </row>
    <row r="99" spans="7:10" ht="14.25" customHeight="1" thickBot="1" x14ac:dyDescent="0.3">
      <c r="I99" s="83" t="s">
        <v>5221</v>
      </c>
      <c r="J99" s="6"/>
    </row>
    <row r="100" spans="7:10" ht="14.25" customHeight="1" thickBot="1" x14ac:dyDescent="0.35">
      <c r="G100" s="45" t="s">
        <v>6972</v>
      </c>
      <c r="I100" s="83" t="s">
        <v>5247</v>
      </c>
      <c r="J100" s="6"/>
    </row>
    <row r="101" spans="7:10" ht="14.25" customHeight="1" thickBot="1" x14ac:dyDescent="0.35">
      <c r="G101" s="82" t="s">
        <v>2910</v>
      </c>
      <c r="I101" s="83" t="s">
        <v>8082</v>
      </c>
      <c r="J101" s="6"/>
    </row>
    <row r="102" spans="7:10" ht="14.25" customHeight="1" x14ac:dyDescent="0.25">
      <c r="G102" s="90" t="s">
        <v>11286</v>
      </c>
      <c r="I102" s="83" t="s">
        <v>5222</v>
      </c>
      <c r="J102" s="6"/>
    </row>
    <row r="103" spans="7:10" ht="14.25" customHeight="1" x14ac:dyDescent="0.25">
      <c r="G103" s="90" t="s">
        <v>11235</v>
      </c>
      <c r="I103" s="83" t="s">
        <v>1675</v>
      </c>
      <c r="J103" s="6"/>
    </row>
    <row r="104" spans="7:10" ht="14.25" customHeight="1" x14ac:dyDescent="0.25">
      <c r="G104" s="90" t="s">
        <v>11287</v>
      </c>
      <c r="I104" s="83" t="s">
        <v>5223</v>
      </c>
      <c r="J104" s="6"/>
    </row>
    <row r="105" spans="7:10" ht="14.25" customHeight="1" x14ac:dyDescent="0.25">
      <c r="G105" s="90" t="s">
        <v>11288</v>
      </c>
      <c r="I105" s="83" t="s">
        <v>4571</v>
      </c>
      <c r="J105" s="6"/>
    </row>
    <row r="106" spans="7:10" ht="14.25" customHeight="1" thickBot="1" x14ac:dyDescent="0.3">
      <c r="G106" s="91" t="s">
        <v>11289</v>
      </c>
      <c r="I106" s="83" t="s">
        <v>8088</v>
      </c>
      <c r="J106" s="6"/>
    </row>
    <row r="107" spans="7:10" ht="14.25" customHeight="1" thickBot="1" x14ac:dyDescent="0.3">
      <c r="I107" s="83" t="s">
        <v>10274</v>
      </c>
      <c r="J107" s="6"/>
    </row>
    <row r="108" spans="7:10" ht="14.25" customHeight="1" thickBot="1" x14ac:dyDescent="0.35">
      <c r="G108" s="50" t="s">
        <v>1573</v>
      </c>
      <c r="I108" s="83" t="s">
        <v>5307</v>
      </c>
      <c r="J108" s="6"/>
    </row>
    <row r="109" spans="7:10" ht="14.25" customHeight="1" thickBot="1" x14ac:dyDescent="0.35">
      <c r="G109" s="82" t="s">
        <v>2910</v>
      </c>
      <c r="I109" s="83" t="s">
        <v>11719</v>
      </c>
      <c r="J109" s="6"/>
    </row>
    <row r="110" spans="7:10" ht="14.25" customHeight="1" x14ac:dyDescent="0.25">
      <c r="G110" s="90" t="s">
        <v>11303</v>
      </c>
      <c r="I110" s="83" t="s">
        <v>8083</v>
      </c>
      <c r="J110" s="6"/>
    </row>
    <row r="111" spans="7:10" ht="14.25" customHeight="1" x14ac:dyDescent="0.25">
      <c r="G111" s="90" t="s">
        <v>11304</v>
      </c>
      <c r="I111" s="83" t="s">
        <v>5308</v>
      </c>
      <c r="J111" s="6"/>
    </row>
    <row r="112" spans="7:10" ht="14.25" customHeight="1" x14ac:dyDescent="0.25">
      <c r="G112" s="90" t="s">
        <v>11305</v>
      </c>
      <c r="I112" s="83" t="s">
        <v>8093</v>
      </c>
      <c r="J112" s="6"/>
    </row>
    <row r="113" spans="7:10" ht="14.25" customHeight="1" x14ac:dyDescent="0.25">
      <c r="G113" s="90" t="s">
        <v>11306</v>
      </c>
      <c r="I113" s="83" t="s">
        <v>8637</v>
      </c>
      <c r="J113" s="6"/>
    </row>
    <row r="114" spans="7:10" ht="14.25" customHeight="1" x14ac:dyDescent="0.25">
      <c r="G114" s="90" t="s">
        <v>11307</v>
      </c>
      <c r="I114" s="83" t="s">
        <v>5236</v>
      </c>
      <c r="J114" s="6"/>
    </row>
    <row r="115" spans="7:10" ht="14.25" customHeight="1" x14ac:dyDescent="0.25">
      <c r="G115" s="90" t="s">
        <v>11713</v>
      </c>
      <c r="I115" s="83" t="s">
        <v>1760</v>
      </c>
      <c r="J115" s="6"/>
    </row>
    <row r="116" spans="7:10" ht="14.25" customHeight="1" x14ac:dyDescent="0.25">
      <c r="G116" s="90" t="s">
        <v>11290</v>
      </c>
      <c r="I116" s="83" t="s">
        <v>1761</v>
      </c>
      <c r="J116" s="6"/>
    </row>
    <row r="117" spans="7:10" ht="14.25" customHeight="1" x14ac:dyDescent="0.25">
      <c r="G117" s="90" t="s">
        <v>11291</v>
      </c>
      <c r="I117" s="83" t="s">
        <v>1762</v>
      </c>
      <c r="J117" s="6"/>
    </row>
    <row r="118" spans="7:10" ht="14.25" customHeight="1" x14ac:dyDescent="0.25">
      <c r="G118" s="90" t="s">
        <v>11292</v>
      </c>
      <c r="I118" s="83" t="s">
        <v>1763</v>
      </c>
      <c r="J118" s="6"/>
    </row>
    <row r="119" spans="7:10" ht="14.25" customHeight="1" x14ac:dyDescent="0.25">
      <c r="G119" s="90" t="s">
        <v>11293</v>
      </c>
      <c r="I119" s="83" t="s">
        <v>1764</v>
      </c>
      <c r="J119" s="6"/>
    </row>
    <row r="120" spans="7:10" ht="14.25" customHeight="1" x14ac:dyDescent="0.25">
      <c r="G120" s="90" t="s">
        <v>11294</v>
      </c>
      <c r="I120" s="83" t="s">
        <v>1765</v>
      </c>
      <c r="J120" s="6"/>
    </row>
    <row r="121" spans="7:10" ht="14.25" customHeight="1" x14ac:dyDescent="0.25">
      <c r="G121" s="90" t="s">
        <v>11296</v>
      </c>
      <c r="I121" s="83" t="s">
        <v>1766</v>
      </c>
      <c r="J121" s="6"/>
    </row>
    <row r="122" spans="7:10" ht="14.25" customHeight="1" x14ac:dyDescent="0.25">
      <c r="G122" s="90" t="s">
        <v>11297</v>
      </c>
      <c r="I122" s="83" t="s">
        <v>1767</v>
      </c>
      <c r="J122" s="6"/>
    </row>
    <row r="123" spans="7:10" ht="14.25" customHeight="1" x14ac:dyDescent="0.25">
      <c r="G123" s="90" t="s">
        <v>11298</v>
      </c>
      <c r="I123" s="83" t="s">
        <v>1768</v>
      </c>
      <c r="J123" s="6"/>
    </row>
    <row r="124" spans="7:10" ht="14.25" customHeight="1" x14ac:dyDescent="0.25">
      <c r="G124" s="90" t="s">
        <v>11299</v>
      </c>
      <c r="I124" s="83" t="s">
        <v>5309</v>
      </c>
      <c r="J124" s="6"/>
    </row>
    <row r="125" spans="7:10" ht="14.25" customHeight="1" x14ac:dyDescent="0.25">
      <c r="G125" s="90" t="s">
        <v>11300</v>
      </c>
      <c r="I125" s="83" t="s">
        <v>8116</v>
      </c>
      <c r="J125" s="6"/>
    </row>
    <row r="126" spans="7:10" ht="14.25" customHeight="1" x14ac:dyDescent="0.25">
      <c r="G126" s="90" t="s">
        <v>11301</v>
      </c>
      <c r="I126" s="83" t="s">
        <v>5310</v>
      </c>
      <c r="J126" s="6"/>
    </row>
    <row r="127" spans="7:10" ht="14.25" customHeight="1" x14ac:dyDescent="0.25">
      <c r="G127" s="90" t="s">
        <v>11295</v>
      </c>
      <c r="I127" s="83" t="s">
        <v>8103</v>
      </c>
      <c r="J127" s="6"/>
    </row>
    <row r="128" spans="7:10" ht="14.25" customHeight="1" x14ac:dyDescent="0.25">
      <c r="G128" s="90" t="s">
        <v>11714</v>
      </c>
      <c r="I128" s="83" t="s">
        <v>10275</v>
      </c>
      <c r="J128" s="6"/>
    </row>
    <row r="129" spans="7:10" ht="14.25" customHeight="1" x14ac:dyDescent="0.25">
      <c r="G129" s="90" t="s">
        <v>11302</v>
      </c>
      <c r="I129" s="83" t="s">
        <v>8117</v>
      </c>
      <c r="J129" s="6"/>
    </row>
    <row r="130" spans="7:10" ht="14.25" customHeight="1" x14ac:dyDescent="0.25">
      <c r="G130" s="90" t="s">
        <v>11715</v>
      </c>
      <c r="I130" s="83" t="s">
        <v>2873</v>
      </c>
      <c r="J130" s="6"/>
    </row>
    <row r="131" spans="7:10" ht="14.25" customHeight="1" x14ac:dyDescent="0.25">
      <c r="G131" s="90" t="s">
        <v>1402</v>
      </c>
      <c r="I131" s="83" t="s">
        <v>5311</v>
      </c>
      <c r="J131" s="6"/>
    </row>
    <row r="132" spans="7:10" ht="14.25" customHeight="1" x14ac:dyDescent="0.25">
      <c r="G132" s="90" t="s">
        <v>11716</v>
      </c>
      <c r="I132" s="83" t="s">
        <v>8084</v>
      </c>
      <c r="J132" s="6"/>
    </row>
    <row r="133" spans="7:10" ht="14.25" customHeight="1" x14ac:dyDescent="0.25">
      <c r="G133" s="90" t="s">
        <v>11308</v>
      </c>
      <c r="I133" s="58" t="s">
        <v>10276</v>
      </c>
      <c r="J133" s="6"/>
    </row>
    <row r="134" spans="7:10" ht="14.25" customHeight="1" x14ac:dyDescent="0.25">
      <c r="G134" s="261" t="s">
        <v>13260</v>
      </c>
      <c r="I134" s="83" t="s">
        <v>5312</v>
      </c>
      <c r="J134" s="6"/>
    </row>
    <row r="135" spans="7:10" ht="14.25" customHeight="1" x14ac:dyDescent="0.25">
      <c r="G135" s="261" t="s">
        <v>13261</v>
      </c>
      <c r="I135" s="83" t="s">
        <v>11720</v>
      </c>
      <c r="J135" s="6"/>
    </row>
    <row r="136" spans="7:10" ht="14.25" customHeight="1" x14ac:dyDescent="0.25">
      <c r="G136" s="261" t="s">
        <v>13262</v>
      </c>
      <c r="I136" s="83" t="s">
        <v>4564</v>
      </c>
      <c r="J136" s="6"/>
    </row>
    <row r="137" spans="7:10" ht="14.25" customHeight="1" x14ac:dyDescent="0.25">
      <c r="G137" s="261" t="s">
        <v>13263</v>
      </c>
      <c r="I137" s="83" t="s">
        <v>1769</v>
      </c>
      <c r="J137" s="6"/>
    </row>
    <row r="138" spans="7:10" ht="14.25" customHeight="1" x14ac:dyDescent="0.25">
      <c r="G138" s="261" t="s">
        <v>13264</v>
      </c>
      <c r="I138" s="83" t="s">
        <v>8085</v>
      </c>
      <c r="J138" s="6"/>
    </row>
    <row r="139" spans="7:10" ht="14.25" customHeight="1" x14ac:dyDescent="0.25">
      <c r="G139" s="261" t="s">
        <v>10925</v>
      </c>
      <c r="I139" s="83" t="s">
        <v>11721</v>
      </c>
      <c r="J139" s="6"/>
    </row>
    <row r="140" spans="7:10" ht="14.25" customHeight="1" x14ac:dyDescent="0.25">
      <c r="G140" s="261" t="s">
        <v>13265</v>
      </c>
      <c r="I140" s="83" t="s">
        <v>8118</v>
      </c>
      <c r="J140" s="6"/>
    </row>
    <row r="141" spans="7:10" ht="14.25" customHeight="1" x14ac:dyDescent="0.25">
      <c r="G141" s="261" t="s">
        <v>13266</v>
      </c>
      <c r="I141" s="83" t="s">
        <v>4572</v>
      </c>
      <c r="J141" s="6"/>
    </row>
    <row r="142" spans="7:10" ht="14.25" customHeight="1" x14ac:dyDescent="0.25">
      <c r="G142" s="261" t="s">
        <v>10095</v>
      </c>
      <c r="I142" s="83" t="s">
        <v>8119</v>
      </c>
      <c r="J142" s="6"/>
    </row>
    <row r="143" spans="7:10" ht="14.25" customHeight="1" x14ac:dyDescent="0.25">
      <c r="G143" s="261" t="s">
        <v>13267</v>
      </c>
      <c r="I143" s="83" t="s">
        <v>8086</v>
      </c>
      <c r="J143" s="6"/>
    </row>
    <row r="144" spans="7:10" ht="14.25" customHeight="1" x14ac:dyDescent="0.25">
      <c r="G144" s="261" t="s">
        <v>13268</v>
      </c>
      <c r="I144" s="83" t="s">
        <v>8104</v>
      </c>
      <c r="J144" s="6"/>
    </row>
    <row r="145" spans="7:10" ht="14.25" customHeight="1" x14ac:dyDescent="0.25">
      <c r="G145" s="261" t="s">
        <v>13269</v>
      </c>
      <c r="I145" s="83" t="s">
        <v>8105</v>
      </c>
      <c r="J145" s="6"/>
    </row>
    <row r="146" spans="7:10" ht="14.25" customHeight="1" x14ac:dyDescent="0.25">
      <c r="G146" s="261" t="s">
        <v>13270</v>
      </c>
      <c r="I146" s="83" t="s">
        <v>8106</v>
      </c>
      <c r="J146" s="6"/>
    </row>
    <row r="147" spans="7:10" ht="14.25" customHeight="1" x14ac:dyDescent="0.25">
      <c r="G147" s="261" t="s">
        <v>13271</v>
      </c>
      <c r="I147" s="83" t="s">
        <v>8107</v>
      </c>
      <c r="J147" s="6"/>
    </row>
    <row r="148" spans="7:10" ht="14.25" customHeight="1" x14ac:dyDescent="0.25">
      <c r="I148" s="83" t="s">
        <v>4565</v>
      </c>
      <c r="J148" s="6"/>
    </row>
    <row r="149" spans="7:10" ht="14.25" customHeight="1" thickBot="1" x14ac:dyDescent="0.3">
      <c r="I149" s="83" t="s">
        <v>4566</v>
      </c>
      <c r="J149" s="6"/>
    </row>
    <row r="150" spans="7:10" ht="14.25" customHeight="1" thickBot="1" x14ac:dyDescent="0.35">
      <c r="G150" s="54" t="s">
        <v>1369</v>
      </c>
      <c r="I150" s="83" t="s">
        <v>8108</v>
      </c>
      <c r="J150" s="6"/>
    </row>
    <row r="151" spans="7:10" ht="14.25" customHeight="1" thickBot="1" x14ac:dyDescent="0.35">
      <c r="G151" s="82" t="s">
        <v>2910</v>
      </c>
      <c r="I151" s="83" t="s">
        <v>4567</v>
      </c>
      <c r="J151" s="6"/>
    </row>
    <row r="152" spans="7:10" ht="14.25" customHeight="1" x14ac:dyDescent="0.25">
      <c r="G152" s="83" t="s">
        <v>11309</v>
      </c>
      <c r="I152" s="83" t="s">
        <v>7322</v>
      </c>
      <c r="J152" s="6"/>
    </row>
    <row r="153" spans="7:10" ht="14.25" customHeight="1" x14ac:dyDescent="0.25">
      <c r="G153" s="83" t="s">
        <v>11310</v>
      </c>
      <c r="I153" s="83" t="s">
        <v>8094</v>
      </c>
      <c r="J153" s="6"/>
    </row>
    <row r="154" spans="7:10" ht="14.25" customHeight="1" x14ac:dyDescent="0.25">
      <c r="G154" s="83" t="s">
        <v>11311</v>
      </c>
      <c r="I154" s="83" t="s">
        <v>5237</v>
      </c>
      <c r="J154" s="6"/>
    </row>
    <row r="155" spans="7:10" ht="14.25" customHeight="1" x14ac:dyDescent="0.25">
      <c r="G155" s="83" t="s">
        <v>11312</v>
      </c>
      <c r="I155" s="83" t="s">
        <v>7323</v>
      </c>
      <c r="J155" s="6"/>
    </row>
    <row r="156" spans="7:10" ht="14.25" customHeight="1" x14ac:dyDescent="0.25">
      <c r="G156" s="83" t="s">
        <v>11313</v>
      </c>
      <c r="I156" s="83" t="s">
        <v>11324</v>
      </c>
      <c r="J156" s="6"/>
    </row>
    <row r="157" spans="7:10" ht="14.25" customHeight="1" x14ac:dyDescent="0.25">
      <c r="G157" s="83" t="s">
        <v>11314</v>
      </c>
      <c r="I157" s="83" t="s">
        <v>11325</v>
      </c>
      <c r="J157" s="6"/>
    </row>
    <row r="158" spans="7:10" ht="14.25" customHeight="1" x14ac:dyDescent="0.25">
      <c r="G158" s="83" t="s">
        <v>11315</v>
      </c>
      <c r="I158" s="83" t="s">
        <v>11326</v>
      </c>
      <c r="J158" s="6"/>
    </row>
    <row r="159" spans="7:10" ht="14.25" customHeight="1" x14ac:dyDescent="0.25">
      <c r="G159" s="83" t="s">
        <v>11316</v>
      </c>
      <c r="I159" s="83" t="s">
        <v>11327</v>
      </c>
      <c r="J159" s="6"/>
    </row>
    <row r="160" spans="7:10" ht="14.25" customHeight="1" x14ac:dyDescent="0.25">
      <c r="G160" s="83" t="s">
        <v>11317</v>
      </c>
      <c r="I160" s="83" t="s">
        <v>11328</v>
      </c>
      <c r="J160" s="6"/>
    </row>
    <row r="161" spans="7:10" ht="14.25" customHeight="1" x14ac:dyDescent="0.25">
      <c r="G161" s="83" t="s">
        <v>11318</v>
      </c>
      <c r="I161" s="83" t="s">
        <v>11329</v>
      </c>
      <c r="J161" s="6"/>
    </row>
    <row r="162" spans="7:10" ht="14.25" customHeight="1" x14ac:dyDescent="0.25">
      <c r="G162" s="83" t="s">
        <v>11319</v>
      </c>
      <c r="H162" s="6"/>
      <c r="I162" s="83" t="s">
        <v>11330</v>
      </c>
      <c r="J162" s="6"/>
    </row>
    <row r="163" spans="7:10" ht="14.25" customHeight="1" x14ac:dyDescent="0.25">
      <c r="G163" s="83" t="s">
        <v>11320</v>
      </c>
      <c r="H163" s="6"/>
      <c r="I163" s="83" t="s">
        <v>11331</v>
      </c>
      <c r="J163" s="6"/>
    </row>
    <row r="164" spans="7:10" ht="14.25" customHeight="1" x14ac:dyDescent="0.25">
      <c r="G164" s="83" t="s">
        <v>11321</v>
      </c>
      <c r="H164" s="6"/>
      <c r="I164" s="83" t="s">
        <v>11332</v>
      </c>
      <c r="J164" s="6"/>
    </row>
    <row r="165" spans="7:10" ht="14.25" customHeight="1" x14ac:dyDescent="0.25">
      <c r="G165" s="83" t="s">
        <v>11322</v>
      </c>
      <c r="H165" s="6"/>
      <c r="I165" s="83" t="s">
        <v>11333</v>
      </c>
      <c r="J165" s="6"/>
    </row>
    <row r="166" spans="7:10" ht="14.25" customHeight="1" thickBot="1" x14ac:dyDescent="0.3">
      <c r="G166" s="84" t="s">
        <v>11323</v>
      </c>
      <c r="H166" s="6"/>
      <c r="I166" s="83" t="s">
        <v>11334</v>
      </c>
      <c r="J166" s="6"/>
    </row>
    <row r="167" spans="7:10" ht="14.25" customHeight="1" x14ac:dyDescent="0.25">
      <c r="G167" s="256" t="s">
        <v>13219</v>
      </c>
      <c r="H167" s="6"/>
      <c r="I167" s="83" t="s">
        <v>11335</v>
      </c>
      <c r="J167" s="6"/>
    </row>
    <row r="168" spans="7:10" ht="14.25" customHeight="1" x14ac:dyDescent="0.25">
      <c r="G168" s="256" t="s">
        <v>13220</v>
      </c>
      <c r="H168" s="6"/>
      <c r="I168" s="83" t="s">
        <v>11336</v>
      </c>
      <c r="J168" s="6"/>
    </row>
    <row r="169" spans="7:10" ht="14.25" customHeight="1" x14ac:dyDescent="0.25">
      <c r="G169" s="256" t="s">
        <v>13221</v>
      </c>
      <c r="H169" s="6"/>
      <c r="I169" s="83" t="s">
        <v>11337</v>
      </c>
      <c r="J169" s="6"/>
    </row>
    <row r="170" spans="7:10" ht="14.25" customHeight="1" x14ac:dyDescent="0.25">
      <c r="G170" s="256" t="s">
        <v>13222</v>
      </c>
      <c r="H170" s="6"/>
      <c r="I170" s="83" t="s">
        <v>11338</v>
      </c>
      <c r="J170" s="6"/>
    </row>
    <row r="171" spans="7:10" ht="14.25" customHeight="1" x14ac:dyDescent="0.25">
      <c r="G171" s="256" t="s">
        <v>13223</v>
      </c>
      <c r="H171" s="6"/>
      <c r="I171" s="83" t="s">
        <v>11339</v>
      </c>
      <c r="J171" s="6"/>
    </row>
    <row r="172" spans="7:10" ht="14.25" customHeight="1" x14ac:dyDescent="0.25">
      <c r="G172" s="256" t="s">
        <v>13224</v>
      </c>
      <c r="H172" s="6"/>
      <c r="I172" s="83" t="s">
        <v>11340</v>
      </c>
      <c r="J172" s="6"/>
    </row>
    <row r="173" spans="7:10" ht="14.25" customHeight="1" x14ac:dyDescent="0.25">
      <c r="G173" s="256" t="s">
        <v>13225</v>
      </c>
      <c r="H173" s="6"/>
      <c r="I173" s="83" t="s">
        <v>11341</v>
      </c>
      <c r="J173" s="6"/>
    </row>
    <row r="174" spans="7:10" ht="14.25" customHeight="1" x14ac:dyDescent="0.25">
      <c r="G174" s="256" t="s">
        <v>13226</v>
      </c>
      <c r="H174" s="6"/>
      <c r="I174" s="83" t="s">
        <v>11342</v>
      </c>
      <c r="J174" s="6"/>
    </row>
    <row r="175" spans="7:10" ht="14.25" customHeight="1" x14ac:dyDescent="0.25">
      <c r="G175" s="256" t="s">
        <v>13227</v>
      </c>
      <c r="H175" s="6"/>
      <c r="I175" s="83" t="s">
        <v>11343</v>
      </c>
      <c r="J175" s="6"/>
    </row>
    <row r="176" spans="7:10" ht="14.25" customHeight="1" x14ac:dyDescent="0.25">
      <c r="G176" s="256" t="s">
        <v>13228</v>
      </c>
      <c r="H176" s="6"/>
      <c r="I176" s="83" t="s">
        <v>11237</v>
      </c>
      <c r="J176" s="6"/>
    </row>
    <row r="177" spans="5:9" ht="14.25" customHeight="1" x14ac:dyDescent="0.25">
      <c r="G177" s="256" t="s">
        <v>13229</v>
      </c>
      <c r="I177" s="83" t="s">
        <v>11344</v>
      </c>
    </row>
    <row r="178" spans="5:9" ht="14.25" customHeight="1" x14ac:dyDescent="0.25">
      <c r="G178" s="256" t="s">
        <v>13230</v>
      </c>
      <c r="I178" s="83" t="s">
        <v>11722</v>
      </c>
    </row>
    <row r="179" spans="5:9" ht="14.25" customHeight="1" x14ac:dyDescent="0.25">
      <c r="G179" s="256" t="s">
        <v>13231</v>
      </c>
      <c r="I179" s="83" t="s">
        <v>11345</v>
      </c>
    </row>
    <row r="180" spans="5:9" ht="14.25" customHeight="1" thickBot="1" x14ac:dyDescent="0.3">
      <c r="G180" s="257" t="s">
        <v>13232</v>
      </c>
      <c r="I180" s="83" t="s">
        <v>11346</v>
      </c>
    </row>
    <row r="181" spans="5:9" ht="14.25" customHeight="1" thickBot="1" x14ac:dyDescent="0.3">
      <c r="I181" s="83" t="s">
        <v>11347</v>
      </c>
    </row>
    <row r="182" spans="5:9" ht="14.25" customHeight="1" thickBot="1" x14ac:dyDescent="0.35">
      <c r="E182" s="54" t="s">
        <v>18522</v>
      </c>
      <c r="G182" s="54" t="s">
        <v>11723</v>
      </c>
      <c r="I182" s="83" t="s">
        <v>11348</v>
      </c>
    </row>
    <row r="183" spans="5:9" ht="14.25" customHeight="1" thickBot="1" x14ac:dyDescent="0.35">
      <c r="E183" s="82" t="s">
        <v>2910</v>
      </c>
      <c r="G183" s="82" t="s">
        <v>2910</v>
      </c>
      <c r="I183" s="256" t="s">
        <v>13272</v>
      </c>
    </row>
    <row r="184" spans="5:9" ht="14.25" customHeight="1" x14ac:dyDescent="0.25">
      <c r="E184" s="83" t="s">
        <v>18840</v>
      </c>
      <c r="G184" s="83" t="s">
        <v>11724</v>
      </c>
      <c r="I184" s="256" t="s">
        <v>13273</v>
      </c>
    </row>
    <row r="185" spans="5:9" ht="14.25" customHeight="1" x14ac:dyDescent="0.25">
      <c r="E185" s="83" t="s">
        <v>18841</v>
      </c>
      <c r="G185" s="83" t="s">
        <v>11725</v>
      </c>
      <c r="I185" s="256" t="s">
        <v>13274</v>
      </c>
    </row>
    <row r="186" spans="5:9" ht="14.25" customHeight="1" x14ac:dyDescent="0.25">
      <c r="E186" s="83" t="s">
        <v>18842</v>
      </c>
      <c r="G186" s="83" t="s">
        <v>11726</v>
      </c>
      <c r="I186" s="256" t="s">
        <v>13275</v>
      </c>
    </row>
    <row r="187" spans="5:9" ht="14.25" customHeight="1" x14ac:dyDescent="0.25">
      <c r="E187" s="83" t="s">
        <v>18843</v>
      </c>
      <c r="G187" s="83" t="s">
        <v>11727</v>
      </c>
      <c r="I187" s="256" t="s">
        <v>13276</v>
      </c>
    </row>
    <row r="188" spans="5:9" ht="14.25" customHeight="1" x14ac:dyDescent="0.25">
      <c r="E188" s="83" t="s">
        <v>18844</v>
      </c>
      <c r="G188" s="83" t="s">
        <v>11728</v>
      </c>
      <c r="I188" s="256" t="s">
        <v>13277</v>
      </c>
    </row>
    <row r="189" spans="5:9" ht="14.25" customHeight="1" x14ac:dyDescent="0.25">
      <c r="E189" s="83" t="s">
        <v>18845</v>
      </c>
      <c r="G189" s="83" t="s">
        <v>11729</v>
      </c>
      <c r="I189" s="256" t="s">
        <v>13278</v>
      </c>
    </row>
    <row r="190" spans="5:9" ht="14.25" customHeight="1" x14ac:dyDescent="0.25">
      <c r="E190" s="83" t="s">
        <v>18846</v>
      </c>
      <c r="G190" s="83" t="s">
        <v>11730</v>
      </c>
      <c r="I190" s="256" t="s">
        <v>13279</v>
      </c>
    </row>
    <row r="191" spans="5:9" ht="14.25" customHeight="1" x14ac:dyDescent="0.25">
      <c r="E191" s="83" t="s">
        <v>18847</v>
      </c>
      <c r="G191" s="83" t="s">
        <v>11731</v>
      </c>
      <c r="I191" s="256" t="s">
        <v>13280</v>
      </c>
    </row>
    <row r="192" spans="5:9" ht="14.25" customHeight="1" x14ac:dyDescent="0.25">
      <c r="E192" s="83" t="s">
        <v>18848</v>
      </c>
      <c r="G192" s="83" t="s">
        <v>11732</v>
      </c>
    </row>
    <row r="193" spans="5:7" ht="14.25" customHeight="1" x14ac:dyDescent="0.25">
      <c r="E193" s="83" t="s">
        <v>18849</v>
      </c>
      <c r="G193" s="83" t="s">
        <v>11733</v>
      </c>
    </row>
    <row r="194" spans="5:7" ht="14.25" customHeight="1" x14ac:dyDescent="0.25">
      <c r="E194" s="83" t="s">
        <v>18850</v>
      </c>
      <c r="G194" s="83" t="s">
        <v>11734</v>
      </c>
    </row>
    <row r="195" spans="5:7" ht="14.25" customHeight="1" x14ac:dyDescent="0.25">
      <c r="E195" s="83" t="s">
        <v>18851</v>
      </c>
      <c r="G195" s="83" t="s">
        <v>11735</v>
      </c>
    </row>
    <row r="196" spans="5:7" ht="14.25" customHeight="1" x14ac:dyDescent="0.25">
      <c r="E196" s="83" t="s">
        <v>18852</v>
      </c>
      <c r="G196" s="83" t="s">
        <v>11736</v>
      </c>
    </row>
    <row r="197" spans="5:7" ht="14.25" customHeight="1" x14ac:dyDescent="0.25">
      <c r="E197" s="83" t="s">
        <v>18853</v>
      </c>
      <c r="G197" s="83" t="s">
        <v>11737</v>
      </c>
    </row>
    <row r="198" spans="5:7" ht="14.25" customHeight="1" x14ac:dyDescent="0.25">
      <c r="E198" s="83" t="s">
        <v>18854</v>
      </c>
      <c r="G198" s="83" t="s">
        <v>11738</v>
      </c>
    </row>
    <row r="199" spans="5:7" ht="14.25" customHeight="1" x14ac:dyDescent="0.25">
      <c r="E199" s="83" t="s">
        <v>18855</v>
      </c>
      <c r="G199" s="83" t="s">
        <v>11739</v>
      </c>
    </row>
    <row r="200" spans="5:7" ht="14.25" customHeight="1" x14ac:dyDescent="0.25">
      <c r="E200" s="83" t="s">
        <v>18856</v>
      </c>
      <c r="G200" s="83" t="s">
        <v>11740</v>
      </c>
    </row>
    <row r="201" spans="5:7" ht="14.25" customHeight="1" x14ac:dyDescent="0.25">
      <c r="E201" s="83" t="s">
        <v>18857</v>
      </c>
      <c r="G201" s="83" t="s">
        <v>11741</v>
      </c>
    </row>
    <row r="202" spans="5:7" ht="14.25" customHeight="1" x14ac:dyDescent="0.25">
      <c r="E202" s="83" t="s">
        <v>18858</v>
      </c>
      <c r="G202" s="83" t="s">
        <v>11742</v>
      </c>
    </row>
    <row r="203" spans="5:7" ht="14.25" customHeight="1" x14ac:dyDescent="0.25">
      <c r="E203" s="83" t="s">
        <v>18859</v>
      </c>
      <c r="G203" s="83" t="s">
        <v>11743</v>
      </c>
    </row>
    <row r="204" spans="5:7" ht="14.25" customHeight="1" x14ac:dyDescent="0.25">
      <c r="G204" s="83" t="s">
        <v>11744</v>
      </c>
    </row>
    <row r="205" spans="5:7" ht="14.25" customHeight="1" x14ac:dyDescent="0.25">
      <c r="G205" s="83" t="s">
        <v>11745</v>
      </c>
    </row>
    <row r="206" spans="5:7" ht="14.25" customHeight="1" x14ac:dyDescent="0.25">
      <c r="G206" s="83" t="s">
        <v>11746</v>
      </c>
    </row>
    <row r="207" spans="5:7" ht="14.25" customHeight="1" x14ac:dyDescent="0.25">
      <c r="G207" s="83" t="s">
        <v>11747</v>
      </c>
    </row>
    <row r="208" spans="5:7" ht="14.25" customHeight="1" x14ac:dyDescent="0.25">
      <c r="G208" s="83" t="s">
        <v>11748</v>
      </c>
    </row>
    <row r="209" spans="7:7" ht="14.25" customHeight="1" x14ac:dyDescent="0.25">
      <c r="G209" s="83" t="s">
        <v>11749</v>
      </c>
    </row>
    <row r="210" spans="7:7" ht="14.25" customHeight="1" x14ac:dyDescent="0.25">
      <c r="G210" s="83" t="s">
        <v>11750</v>
      </c>
    </row>
    <row r="211" spans="7:7" ht="14.25" customHeight="1" x14ac:dyDescent="0.25">
      <c r="G211" s="83" t="s">
        <v>11751</v>
      </c>
    </row>
    <row r="212" spans="7:7" ht="14.25" customHeight="1" x14ac:dyDescent="0.25">
      <c r="G212" s="83" t="s">
        <v>11752</v>
      </c>
    </row>
    <row r="213" spans="7:7" ht="14.25" customHeight="1" x14ac:dyDescent="0.25">
      <c r="G213" s="83" t="s">
        <v>11753</v>
      </c>
    </row>
    <row r="214" spans="7:7" ht="14.25" customHeight="1" x14ac:dyDescent="0.25">
      <c r="G214" s="83" t="s">
        <v>11754</v>
      </c>
    </row>
    <row r="215" spans="7:7" ht="14.25" customHeight="1" x14ac:dyDescent="0.25">
      <c r="G215" s="83" t="s">
        <v>11755</v>
      </c>
    </row>
    <row r="216" spans="7:7" ht="14.25" customHeight="1" x14ac:dyDescent="0.25">
      <c r="G216" s="83" t="s">
        <v>11756</v>
      </c>
    </row>
    <row r="217" spans="7:7" ht="14.25" customHeight="1" x14ac:dyDescent="0.25">
      <c r="G217" s="83" t="s">
        <v>11757</v>
      </c>
    </row>
    <row r="218" spans="7:7" ht="14.25" customHeight="1" x14ac:dyDescent="0.25">
      <c r="G218" s="83" t="s">
        <v>11758</v>
      </c>
    </row>
    <row r="219" spans="7:7" ht="14.25" customHeight="1" x14ac:dyDescent="0.25">
      <c r="G219" s="83" t="s">
        <v>11759</v>
      </c>
    </row>
    <row r="220" spans="7:7" ht="14.25" customHeight="1" x14ac:dyDescent="0.25">
      <c r="G220" s="83" t="s">
        <v>11760</v>
      </c>
    </row>
    <row r="221" spans="7:7" ht="14.25" customHeight="1" x14ac:dyDescent="0.25">
      <c r="G221" s="83" t="s">
        <v>6133</v>
      </c>
    </row>
    <row r="222" spans="7:7" ht="14.25" customHeight="1" x14ac:dyDescent="0.25">
      <c r="G222" s="83" t="s">
        <v>11777</v>
      </c>
    </row>
    <row r="223" spans="7:7" ht="14.25" customHeight="1" x14ac:dyDescent="0.25">
      <c r="G223" s="83" t="s">
        <v>11778</v>
      </c>
    </row>
    <row r="224" spans="7:7" ht="14.25" customHeight="1" x14ac:dyDescent="0.25">
      <c r="G224" s="83" t="s">
        <v>11776</v>
      </c>
    </row>
    <row r="225" spans="7:7" ht="14.25" customHeight="1" x14ac:dyDescent="0.25">
      <c r="G225" s="83" t="s">
        <v>11761</v>
      </c>
    </row>
    <row r="226" spans="7:7" ht="14.25" customHeight="1" x14ac:dyDescent="0.25">
      <c r="G226" s="83" t="s">
        <v>11762</v>
      </c>
    </row>
    <row r="227" spans="7:7" ht="14.25" customHeight="1" x14ac:dyDescent="0.25">
      <c r="G227" s="83" t="s">
        <v>11578</v>
      </c>
    </row>
    <row r="228" spans="7:7" ht="14.25" customHeight="1" x14ac:dyDescent="0.25">
      <c r="G228" s="83" t="s">
        <v>11763</v>
      </c>
    </row>
    <row r="229" spans="7:7" ht="14.25" customHeight="1" x14ac:dyDescent="0.25">
      <c r="G229" s="83" t="s">
        <v>11764</v>
      </c>
    </row>
    <row r="230" spans="7:7" ht="14.25" customHeight="1" x14ac:dyDescent="0.25">
      <c r="G230" s="256" t="s">
        <v>13306</v>
      </c>
    </row>
    <row r="231" spans="7:7" ht="14.25" customHeight="1" x14ac:dyDescent="0.25">
      <c r="G231" s="256" t="s">
        <v>13307</v>
      </c>
    </row>
    <row r="232" spans="7:7" ht="14.25" customHeight="1" x14ac:dyDescent="0.25">
      <c r="G232" s="256" t="s">
        <v>13308</v>
      </c>
    </row>
    <row r="233" spans="7:7" ht="14.25" customHeight="1" x14ac:dyDescent="0.25">
      <c r="G233" s="256" t="s">
        <v>13281</v>
      </c>
    </row>
    <row r="234" spans="7:7" ht="14.25" customHeight="1" x14ac:dyDescent="0.25">
      <c r="G234" s="256" t="s">
        <v>13282</v>
      </c>
    </row>
    <row r="235" spans="7:7" ht="14.25" customHeight="1" x14ac:dyDescent="0.25">
      <c r="G235" s="256" t="s">
        <v>13283</v>
      </c>
    </row>
    <row r="236" spans="7:7" ht="14.25" customHeight="1" x14ac:dyDescent="0.25">
      <c r="G236" s="256" t="s">
        <v>13284</v>
      </c>
    </row>
    <row r="237" spans="7:7" ht="14.25" customHeight="1" x14ac:dyDescent="0.25">
      <c r="G237" s="256" t="s">
        <v>13285</v>
      </c>
    </row>
    <row r="238" spans="7:7" ht="14.25" customHeight="1" x14ac:dyDescent="0.25">
      <c r="G238" s="256" t="s">
        <v>13286</v>
      </c>
    </row>
    <row r="239" spans="7:7" ht="14.25" customHeight="1" x14ac:dyDescent="0.25">
      <c r="G239" s="256" t="s">
        <v>13287</v>
      </c>
    </row>
    <row r="240" spans="7:7" ht="14.25" customHeight="1" x14ac:dyDescent="0.25">
      <c r="G240" s="256" t="s">
        <v>13288</v>
      </c>
    </row>
    <row r="241" spans="7:7" ht="14.25" customHeight="1" x14ac:dyDescent="0.25">
      <c r="G241" s="256" t="s">
        <v>13289</v>
      </c>
    </row>
    <row r="242" spans="7:7" ht="14.25" customHeight="1" x14ac:dyDescent="0.25">
      <c r="G242" s="256" t="s">
        <v>13290</v>
      </c>
    </row>
    <row r="243" spans="7:7" ht="14.25" customHeight="1" x14ac:dyDescent="0.25">
      <c r="G243" s="256" t="s">
        <v>13291</v>
      </c>
    </row>
    <row r="244" spans="7:7" ht="14.25" customHeight="1" x14ac:dyDescent="0.25">
      <c r="G244" s="256" t="s">
        <v>13292</v>
      </c>
    </row>
    <row r="245" spans="7:7" ht="14.25" customHeight="1" x14ac:dyDescent="0.25">
      <c r="G245" s="256" t="s">
        <v>13293</v>
      </c>
    </row>
    <row r="246" spans="7:7" ht="14.25" customHeight="1" x14ac:dyDescent="0.25">
      <c r="G246" s="256" t="s">
        <v>13294</v>
      </c>
    </row>
    <row r="247" spans="7:7" ht="14.25" customHeight="1" x14ac:dyDescent="0.25">
      <c r="G247" s="256" t="s">
        <v>13295</v>
      </c>
    </row>
    <row r="248" spans="7:7" ht="14.25" customHeight="1" x14ac:dyDescent="0.25">
      <c r="G248" s="256" t="s">
        <v>13296</v>
      </c>
    </row>
    <row r="249" spans="7:7" ht="14.25" customHeight="1" x14ac:dyDescent="0.25">
      <c r="G249" s="256" t="s">
        <v>13297</v>
      </c>
    </row>
    <row r="250" spans="7:7" ht="14.25" customHeight="1" x14ac:dyDescent="0.25">
      <c r="G250" s="256" t="s">
        <v>13298</v>
      </c>
    </row>
    <row r="251" spans="7:7" ht="14.25" customHeight="1" x14ac:dyDescent="0.25">
      <c r="G251" s="256" t="s">
        <v>13299</v>
      </c>
    </row>
    <row r="252" spans="7:7" ht="14.25" customHeight="1" x14ac:dyDescent="0.25">
      <c r="G252" s="256" t="s">
        <v>13300</v>
      </c>
    </row>
    <row r="253" spans="7:7" ht="14.25" customHeight="1" x14ac:dyDescent="0.25">
      <c r="G253" s="256" t="s">
        <v>13301</v>
      </c>
    </row>
    <row r="254" spans="7:7" ht="14.25" customHeight="1" x14ac:dyDescent="0.25">
      <c r="G254" s="256" t="s">
        <v>13302</v>
      </c>
    </row>
    <row r="255" spans="7:7" ht="14.25" customHeight="1" x14ac:dyDescent="0.25">
      <c r="G255" s="256" t="s">
        <v>13303</v>
      </c>
    </row>
    <row r="256" spans="7:7" ht="14.25" customHeight="1" x14ac:dyDescent="0.25">
      <c r="G256" s="256" t="s">
        <v>13304</v>
      </c>
    </row>
    <row r="257" spans="7:7" ht="14.25" customHeight="1" x14ac:dyDescent="0.25">
      <c r="G257" s="256" t="s">
        <v>13305</v>
      </c>
    </row>
    <row r="258" spans="7:7" ht="14.25" customHeight="1" x14ac:dyDescent="0.25">
      <c r="G258" s="256" t="s">
        <v>15093</v>
      </c>
    </row>
  </sheetData>
  <mergeCells count="3">
    <mergeCell ref="B4:E4"/>
    <mergeCell ref="B59:C59"/>
    <mergeCell ref="G71:G72"/>
  </mergeCells>
  <phoneticPr fontId="0" type="noConversion"/>
  <pageMargins left="0.25" right="0.25" top="0.5" bottom="0.5" header="0.25" footer="0.25"/>
  <pageSetup scale="97" orientation="landscape" horizontalDpi="300" verticalDpi="300" r:id="rId1"/>
  <headerFooter alignWithMargins="0">
    <oddHeader>&amp;A</oddHead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2"/>
  </sheetPr>
  <dimension ref="A1:O5169"/>
  <sheetViews>
    <sheetView topLeftCell="A5153" zoomScale="90" zoomScaleNormal="90" workbookViewId="0">
      <selection activeCell="F5164" sqref="F5164"/>
    </sheetView>
  </sheetViews>
  <sheetFormatPr defaultColWidth="9.1796875" defaultRowHeight="12.5" x14ac:dyDescent="0.25"/>
  <cols>
    <col min="1" max="1" width="3.26953125" style="28" customWidth="1"/>
    <col min="2" max="2" width="68.1796875" style="28" bestFit="1" customWidth="1"/>
    <col min="3" max="3" width="10.453125" style="34" customWidth="1"/>
    <col min="4" max="4" width="11.26953125" style="34" customWidth="1"/>
    <col min="5" max="5" width="1.81640625" style="34" customWidth="1"/>
    <col min="6" max="12" width="9.1796875" style="28"/>
    <col min="13" max="13" width="15.81640625" style="28" customWidth="1"/>
    <col min="14" max="14" width="9.1796875" style="28"/>
    <col min="15" max="15" width="10.1796875" style="28" customWidth="1"/>
    <col min="16" max="16384" width="9.1796875" style="28"/>
  </cols>
  <sheetData>
    <row r="1" spans="1:15" ht="13" thickBot="1" x14ac:dyDescent="0.3">
      <c r="A1" s="103"/>
      <c r="B1" s="103"/>
      <c r="C1" s="104"/>
      <c r="D1" s="104"/>
      <c r="E1" s="104"/>
      <c r="F1" s="103"/>
    </row>
    <row r="2" spans="1:15" s="29" customFormat="1" ht="30.75" customHeight="1" thickBot="1" x14ac:dyDescent="0.45">
      <c r="A2" s="105"/>
      <c r="B2" s="413" t="s">
        <v>7719</v>
      </c>
      <c r="C2" s="414"/>
      <c r="D2" s="415"/>
      <c r="E2" s="130"/>
      <c r="F2" s="51" t="s">
        <v>11423</v>
      </c>
    </row>
    <row r="3" spans="1:15" s="29" customFormat="1" ht="42.75" customHeight="1" x14ac:dyDescent="0.3">
      <c r="A3" s="105"/>
      <c r="B3" s="110" t="s">
        <v>2910</v>
      </c>
      <c r="C3" s="109" t="s">
        <v>11424</v>
      </c>
      <c r="D3" s="111" t="s">
        <v>11559</v>
      </c>
      <c r="E3" s="47"/>
      <c r="F3" s="416" t="s">
        <v>11565</v>
      </c>
      <c r="G3" s="417"/>
      <c r="H3" s="417"/>
      <c r="I3" s="417"/>
      <c r="J3" s="417"/>
      <c r="K3" s="417"/>
      <c r="L3" s="417"/>
      <c r="M3" s="417"/>
      <c r="N3" s="417"/>
      <c r="O3" s="418"/>
    </row>
    <row r="4" spans="1:15" s="29" customFormat="1" x14ac:dyDescent="0.25">
      <c r="A4" s="105"/>
      <c r="B4" s="112" t="s">
        <v>13315</v>
      </c>
      <c r="C4" s="113" t="s">
        <v>7090</v>
      </c>
      <c r="D4" s="113" t="s">
        <v>7090</v>
      </c>
      <c r="E4" s="131"/>
      <c r="F4" s="106"/>
      <c r="G4" s="106"/>
    </row>
    <row r="5" spans="1:15" s="29" customFormat="1" ht="14" x14ac:dyDescent="0.3">
      <c r="A5" s="105"/>
      <c r="B5" s="112" t="s">
        <v>10142</v>
      </c>
      <c r="C5" s="113" t="s">
        <v>7090</v>
      </c>
      <c r="D5" s="113" t="s">
        <v>7090</v>
      </c>
      <c r="E5" s="131"/>
      <c r="F5" s="177" t="s">
        <v>11570</v>
      </c>
      <c r="G5" s="106"/>
    </row>
    <row r="6" spans="1:15" s="29" customFormat="1" x14ac:dyDescent="0.25">
      <c r="A6" s="105"/>
      <c r="B6" s="112" t="s">
        <v>5204</v>
      </c>
      <c r="C6" s="113" t="s">
        <v>7089</v>
      </c>
      <c r="D6" s="113" t="s">
        <v>7090</v>
      </c>
      <c r="E6" s="131"/>
      <c r="F6" s="106"/>
      <c r="G6" s="106"/>
      <c r="H6" s="28"/>
      <c r="I6" s="28"/>
      <c r="J6" s="28"/>
      <c r="K6" s="28"/>
      <c r="L6" s="28"/>
      <c r="M6" s="28"/>
    </row>
    <row r="7" spans="1:15" s="29" customFormat="1" x14ac:dyDescent="0.25">
      <c r="A7" s="105"/>
      <c r="B7" s="112" t="s">
        <v>13316</v>
      </c>
      <c r="C7" s="113" t="s">
        <v>7090</v>
      </c>
      <c r="D7" s="113" t="s">
        <v>7090</v>
      </c>
      <c r="E7" s="131"/>
      <c r="F7" s="106"/>
      <c r="G7" s="106"/>
      <c r="H7" s="28"/>
      <c r="I7" s="28"/>
      <c r="J7" s="28"/>
      <c r="K7" s="28"/>
      <c r="L7" s="28"/>
      <c r="M7" s="28"/>
    </row>
    <row r="8" spans="1:15" s="29" customFormat="1" x14ac:dyDescent="0.25">
      <c r="A8" s="105"/>
      <c r="B8" s="112" t="s">
        <v>6148</v>
      </c>
      <c r="C8" s="113" t="s">
        <v>7089</v>
      </c>
      <c r="D8" s="113" t="s">
        <v>7090</v>
      </c>
      <c r="E8" s="131"/>
      <c r="F8" s="106"/>
      <c r="G8" s="106"/>
      <c r="H8" s="28"/>
      <c r="I8" s="28"/>
      <c r="J8" s="28"/>
      <c r="K8" s="28"/>
      <c r="L8" s="28"/>
      <c r="M8" s="28"/>
    </row>
    <row r="9" spans="1:15" s="29" customFormat="1" x14ac:dyDescent="0.25">
      <c r="A9" s="105"/>
      <c r="B9" s="112" t="s">
        <v>6149</v>
      </c>
      <c r="C9" s="113" t="s">
        <v>7089</v>
      </c>
      <c r="D9" s="113" t="s">
        <v>7090</v>
      </c>
      <c r="E9" s="131"/>
      <c r="F9" s="106"/>
      <c r="G9" s="106"/>
      <c r="H9" s="28"/>
      <c r="I9" s="28"/>
      <c r="J9" s="28"/>
      <c r="K9" s="28"/>
      <c r="L9" s="28"/>
      <c r="M9" s="28"/>
    </row>
    <row r="10" spans="1:15" s="29" customFormat="1" x14ac:dyDescent="0.25">
      <c r="A10" s="105"/>
      <c r="B10" s="112" t="s">
        <v>11425</v>
      </c>
      <c r="C10" s="113" t="s">
        <v>7089</v>
      </c>
      <c r="D10" s="113" t="s">
        <v>7090</v>
      </c>
      <c r="E10" s="131"/>
      <c r="F10" s="106"/>
      <c r="G10" s="106"/>
      <c r="H10" s="28"/>
      <c r="I10" s="28"/>
      <c r="J10" s="28"/>
      <c r="K10" s="28"/>
      <c r="L10" s="28"/>
      <c r="M10" s="28"/>
    </row>
    <row r="11" spans="1:15" s="29" customFormat="1" x14ac:dyDescent="0.25">
      <c r="A11" s="105"/>
      <c r="B11" s="112" t="s">
        <v>5205</v>
      </c>
      <c r="C11" s="113" t="s">
        <v>7089</v>
      </c>
      <c r="D11" s="113" t="s">
        <v>7090</v>
      </c>
      <c r="E11" s="131"/>
      <c r="F11" s="106"/>
      <c r="G11" s="106"/>
      <c r="H11" s="28"/>
      <c r="I11" s="28"/>
      <c r="J11" s="28"/>
      <c r="K11" s="28"/>
      <c r="L11" s="28"/>
      <c r="M11" s="28"/>
    </row>
    <row r="12" spans="1:15" s="29" customFormat="1" x14ac:dyDescent="0.25">
      <c r="A12" s="105"/>
      <c r="B12" s="112" t="s">
        <v>5206</v>
      </c>
      <c r="C12" s="113" t="s">
        <v>7089</v>
      </c>
      <c r="D12" s="113" t="s">
        <v>7090</v>
      </c>
      <c r="E12" s="131"/>
      <c r="F12" s="106"/>
      <c r="G12" s="106"/>
      <c r="H12" s="28"/>
      <c r="I12" s="28"/>
      <c r="J12" s="28"/>
      <c r="K12" s="28"/>
      <c r="L12" s="28"/>
      <c r="M12" s="28"/>
    </row>
    <row r="13" spans="1:15" s="29" customFormat="1" x14ac:dyDescent="0.25">
      <c r="A13" s="105"/>
      <c r="B13" s="112" t="s">
        <v>5207</v>
      </c>
      <c r="C13" s="113" t="s">
        <v>7089</v>
      </c>
      <c r="D13" s="113" t="s">
        <v>7090</v>
      </c>
      <c r="E13" s="131"/>
      <c r="F13" s="106"/>
      <c r="G13" s="106"/>
      <c r="H13" s="28"/>
      <c r="I13" s="28"/>
      <c r="J13" s="28"/>
      <c r="K13" s="28"/>
      <c r="L13" s="28"/>
      <c r="M13" s="28"/>
    </row>
    <row r="14" spans="1:15" s="29" customFormat="1" x14ac:dyDescent="0.25">
      <c r="A14" s="105"/>
      <c r="B14" s="112" t="s">
        <v>13317</v>
      </c>
      <c r="C14" s="113" t="s">
        <v>7089</v>
      </c>
      <c r="D14" s="113" t="s">
        <v>7090</v>
      </c>
      <c r="E14" s="131"/>
      <c r="F14" s="106"/>
      <c r="G14" s="106"/>
    </row>
    <row r="15" spans="1:15" x14ac:dyDescent="0.25">
      <c r="A15" s="103"/>
      <c r="B15" s="112" t="s">
        <v>2439</v>
      </c>
      <c r="C15" s="113" t="s">
        <v>7089</v>
      </c>
      <c r="D15" s="113" t="s">
        <v>7090</v>
      </c>
      <c r="E15" s="131"/>
      <c r="F15" s="106"/>
      <c r="G15" s="106"/>
    </row>
    <row r="16" spans="1:15" x14ac:dyDescent="0.25">
      <c r="A16" s="103"/>
      <c r="B16" s="112" t="s">
        <v>13318</v>
      </c>
      <c r="C16" s="113" t="s">
        <v>7090</v>
      </c>
      <c r="D16" s="113" t="s">
        <v>7090</v>
      </c>
      <c r="E16" s="131"/>
      <c r="F16" s="106"/>
      <c r="G16" s="106"/>
    </row>
    <row r="17" spans="1:7" x14ac:dyDescent="0.25">
      <c r="A17" s="103"/>
      <c r="B17" s="112" t="s">
        <v>13319</v>
      </c>
      <c r="C17" s="70" t="s">
        <v>7090</v>
      </c>
      <c r="D17" s="113" t="s">
        <v>7090</v>
      </c>
      <c r="E17" s="131"/>
      <c r="F17" s="106"/>
      <c r="G17" s="106"/>
    </row>
    <row r="18" spans="1:7" x14ac:dyDescent="0.25">
      <c r="A18" s="103"/>
      <c r="B18" s="112" t="s">
        <v>2440</v>
      </c>
      <c r="C18" s="70" t="s">
        <v>7090</v>
      </c>
      <c r="D18" s="113" t="s">
        <v>7090</v>
      </c>
      <c r="E18" s="131"/>
      <c r="F18" s="106"/>
      <c r="G18" s="106"/>
    </row>
    <row r="19" spans="1:7" x14ac:dyDescent="0.25">
      <c r="A19" s="103"/>
      <c r="B19" s="112" t="s">
        <v>13320</v>
      </c>
      <c r="C19" s="70" t="s">
        <v>7089</v>
      </c>
      <c r="D19" s="113" t="s">
        <v>7090</v>
      </c>
      <c r="E19" s="131"/>
      <c r="F19" s="106"/>
      <c r="G19" s="106"/>
    </row>
    <row r="20" spans="1:7" x14ac:dyDescent="0.25">
      <c r="A20" s="103"/>
      <c r="B20" s="112" t="s">
        <v>2441</v>
      </c>
      <c r="C20" s="70" t="s">
        <v>7089</v>
      </c>
      <c r="D20" s="113" t="s">
        <v>7090</v>
      </c>
      <c r="E20" s="131"/>
      <c r="F20" s="106"/>
      <c r="G20" s="106"/>
    </row>
    <row r="21" spans="1:7" x14ac:dyDescent="0.25">
      <c r="A21" s="103"/>
      <c r="B21" s="112" t="s">
        <v>2442</v>
      </c>
      <c r="C21" s="70" t="s">
        <v>7089</v>
      </c>
      <c r="D21" s="113" t="s">
        <v>7090</v>
      </c>
      <c r="E21" s="131"/>
      <c r="F21" s="106"/>
      <c r="G21" s="106"/>
    </row>
    <row r="22" spans="1:7" x14ac:dyDescent="0.25">
      <c r="A22" s="103"/>
      <c r="B22" s="112" t="s">
        <v>13321</v>
      </c>
      <c r="C22" s="70" t="s">
        <v>7089</v>
      </c>
      <c r="D22" s="113" t="s">
        <v>7090</v>
      </c>
      <c r="E22" s="131"/>
      <c r="F22" s="106"/>
      <c r="G22" s="106"/>
    </row>
    <row r="23" spans="1:7" x14ac:dyDescent="0.25">
      <c r="A23" s="103"/>
      <c r="B23" s="112" t="s">
        <v>2443</v>
      </c>
      <c r="C23" s="70" t="s">
        <v>7089</v>
      </c>
      <c r="D23" s="113" t="s">
        <v>7090</v>
      </c>
      <c r="E23" s="131"/>
      <c r="F23" s="106"/>
      <c r="G23" s="106"/>
    </row>
    <row r="24" spans="1:7" x14ac:dyDescent="0.25">
      <c r="A24" s="103"/>
      <c r="B24" s="112" t="s">
        <v>2444</v>
      </c>
      <c r="C24" s="70" t="s">
        <v>7089</v>
      </c>
      <c r="D24" s="113" t="s">
        <v>7090</v>
      </c>
      <c r="E24" s="131"/>
      <c r="F24" s="106"/>
      <c r="G24" s="106"/>
    </row>
    <row r="25" spans="1:7" x14ac:dyDescent="0.25">
      <c r="A25" s="103"/>
      <c r="B25" s="112" t="s">
        <v>2445</v>
      </c>
      <c r="C25" s="70" t="s">
        <v>7089</v>
      </c>
      <c r="D25" s="113" t="s">
        <v>7090</v>
      </c>
      <c r="E25" s="131"/>
      <c r="F25" s="106"/>
      <c r="G25" s="106"/>
    </row>
    <row r="26" spans="1:7" x14ac:dyDescent="0.25">
      <c r="A26" s="103"/>
      <c r="B26" s="112" t="s">
        <v>2446</v>
      </c>
      <c r="C26" s="70" t="s">
        <v>7089</v>
      </c>
      <c r="D26" s="113" t="s">
        <v>7090</v>
      </c>
      <c r="E26" s="131"/>
      <c r="F26" s="106"/>
      <c r="G26" s="106"/>
    </row>
    <row r="27" spans="1:7" x14ac:dyDescent="0.25">
      <c r="A27" s="103"/>
      <c r="B27" s="112" t="s">
        <v>2447</v>
      </c>
      <c r="C27" s="70" t="s">
        <v>7089</v>
      </c>
      <c r="D27" s="113" t="s">
        <v>7090</v>
      </c>
      <c r="E27" s="131"/>
      <c r="F27" s="106"/>
      <c r="G27" s="106"/>
    </row>
    <row r="28" spans="1:7" x14ac:dyDescent="0.25">
      <c r="A28" s="103"/>
      <c r="B28" s="112" t="s">
        <v>2448</v>
      </c>
      <c r="C28" s="70" t="s">
        <v>7089</v>
      </c>
      <c r="D28" s="113" t="s">
        <v>7090</v>
      </c>
      <c r="E28" s="131"/>
      <c r="F28" s="106"/>
      <c r="G28" s="106"/>
    </row>
    <row r="29" spans="1:7" x14ac:dyDescent="0.25">
      <c r="A29" s="103"/>
      <c r="B29" s="112" t="s">
        <v>2449</v>
      </c>
      <c r="C29" s="70" t="s">
        <v>7089</v>
      </c>
      <c r="D29" s="113" t="s">
        <v>7090</v>
      </c>
      <c r="E29" s="131"/>
      <c r="F29" s="106"/>
      <c r="G29" s="106"/>
    </row>
    <row r="30" spans="1:7" x14ac:dyDescent="0.25">
      <c r="A30" s="103"/>
      <c r="B30" s="112" t="s">
        <v>7772</v>
      </c>
      <c r="C30" s="70" t="s">
        <v>7089</v>
      </c>
      <c r="D30" s="113" t="s">
        <v>7090</v>
      </c>
      <c r="E30" s="131"/>
      <c r="F30" s="106"/>
      <c r="G30" s="106"/>
    </row>
    <row r="31" spans="1:7" x14ac:dyDescent="0.25">
      <c r="A31" s="103"/>
      <c r="B31" s="112" t="s">
        <v>2450</v>
      </c>
      <c r="C31" s="70" t="s">
        <v>7089</v>
      </c>
      <c r="D31" s="113" t="s">
        <v>7090</v>
      </c>
      <c r="E31" s="131"/>
      <c r="F31" s="106"/>
      <c r="G31" s="106"/>
    </row>
    <row r="32" spans="1:7" x14ac:dyDescent="0.25">
      <c r="A32" s="103"/>
      <c r="B32" s="112" t="s">
        <v>2451</v>
      </c>
      <c r="C32" s="70" t="s">
        <v>7089</v>
      </c>
      <c r="D32" s="113" t="s">
        <v>7090</v>
      </c>
      <c r="E32" s="131"/>
      <c r="F32" s="106"/>
      <c r="G32" s="106"/>
    </row>
    <row r="33" spans="1:7" x14ac:dyDescent="0.25">
      <c r="A33" s="103"/>
      <c r="B33" s="112" t="s">
        <v>2452</v>
      </c>
      <c r="C33" s="70" t="s">
        <v>7089</v>
      </c>
      <c r="D33" s="113" t="s">
        <v>7090</v>
      </c>
      <c r="E33" s="131"/>
      <c r="F33" s="106"/>
      <c r="G33" s="106"/>
    </row>
    <row r="34" spans="1:7" x14ac:dyDescent="0.25">
      <c r="A34" s="103"/>
      <c r="B34" s="112" t="s">
        <v>2453</v>
      </c>
      <c r="C34" s="70" t="s">
        <v>7089</v>
      </c>
      <c r="D34" s="113" t="s">
        <v>7090</v>
      </c>
      <c r="E34" s="131"/>
      <c r="F34" s="106"/>
      <c r="G34" s="106"/>
    </row>
    <row r="35" spans="1:7" x14ac:dyDescent="0.25">
      <c r="A35" s="103"/>
      <c r="B35" s="112" t="s">
        <v>13322</v>
      </c>
      <c r="C35" s="70" t="s">
        <v>7090</v>
      </c>
      <c r="D35" s="113" t="s">
        <v>7090</v>
      </c>
      <c r="E35" s="131"/>
      <c r="F35" s="106"/>
      <c r="G35" s="106"/>
    </row>
    <row r="36" spans="1:7" x14ac:dyDescent="0.25">
      <c r="A36" s="103"/>
      <c r="B36" s="112" t="s">
        <v>2454</v>
      </c>
      <c r="C36" s="70" t="s">
        <v>7090</v>
      </c>
      <c r="D36" s="113" t="s">
        <v>7090</v>
      </c>
      <c r="E36" s="131"/>
      <c r="F36" s="106"/>
      <c r="G36" s="106"/>
    </row>
    <row r="37" spans="1:7" x14ac:dyDescent="0.25">
      <c r="A37" s="103"/>
      <c r="B37" s="112" t="s">
        <v>2455</v>
      </c>
      <c r="C37" s="70" t="s">
        <v>7089</v>
      </c>
      <c r="D37" s="113" t="s">
        <v>7090</v>
      </c>
      <c r="E37" s="131"/>
      <c r="F37" s="106"/>
      <c r="G37" s="106"/>
    </row>
    <row r="38" spans="1:7" x14ac:dyDescent="0.25">
      <c r="A38" s="103"/>
      <c r="B38" s="112" t="s">
        <v>2456</v>
      </c>
      <c r="C38" s="70" t="s">
        <v>7089</v>
      </c>
      <c r="D38" s="113" t="s">
        <v>7090</v>
      </c>
      <c r="E38" s="131"/>
      <c r="F38" s="106"/>
      <c r="G38" s="106"/>
    </row>
    <row r="39" spans="1:7" x14ac:dyDescent="0.25">
      <c r="A39" s="103"/>
      <c r="B39" s="112" t="s">
        <v>2457</v>
      </c>
      <c r="C39" s="70" t="s">
        <v>7089</v>
      </c>
      <c r="D39" s="113" t="s">
        <v>7090</v>
      </c>
      <c r="E39" s="131"/>
      <c r="F39" s="106"/>
      <c r="G39" s="106"/>
    </row>
    <row r="40" spans="1:7" x14ac:dyDescent="0.25">
      <c r="A40" s="103"/>
      <c r="B40" s="112" t="s">
        <v>13323</v>
      </c>
      <c r="C40" s="70" t="s">
        <v>7090</v>
      </c>
      <c r="D40" s="113" t="s">
        <v>7090</v>
      </c>
      <c r="E40" s="131"/>
      <c r="F40" s="106"/>
      <c r="G40" s="106"/>
    </row>
    <row r="41" spans="1:7" x14ac:dyDescent="0.25">
      <c r="A41" s="103"/>
      <c r="B41" s="112" t="s">
        <v>13324</v>
      </c>
      <c r="C41" s="70" t="s">
        <v>7090</v>
      </c>
      <c r="D41" s="113" t="s">
        <v>7090</v>
      </c>
      <c r="E41" s="131"/>
      <c r="F41" s="106"/>
      <c r="G41" s="106"/>
    </row>
    <row r="42" spans="1:7" x14ac:dyDescent="0.25">
      <c r="A42" s="103"/>
      <c r="B42" s="112" t="s">
        <v>13325</v>
      </c>
      <c r="C42" s="70" t="s">
        <v>7090</v>
      </c>
      <c r="D42" s="113" t="s">
        <v>7090</v>
      </c>
      <c r="E42" s="131"/>
      <c r="F42" s="106"/>
      <c r="G42" s="106"/>
    </row>
    <row r="43" spans="1:7" x14ac:dyDescent="0.25">
      <c r="A43" s="103"/>
      <c r="B43" s="112" t="s">
        <v>13326</v>
      </c>
      <c r="C43" s="70" t="s">
        <v>7089</v>
      </c>
      <c r="D43" s="113" t="s">
        <v>7090</v>
      </c>
      <c r="E43" s="131"/>
      <c r="F43" s="106"/>
      <c r="G43" s="106"/>
    </row>
    <row r="44" spans="1:7" x14ac:dyDescent="0.25">
      <c r="A44" s="103"/>
      <c r="B44" s="112" t="s">
        <v>2458</v>
      </c>
      <c r="C44" s="70" t="s">
        <v>7089</v>
      </c>
      <c r="D44" s="113" t="s">
        <v>7090</v>
      </c>
      <c r="E44" s="131"/>
      <c r="F44" s="106"/>
      <c r="G44" s="106"/>
    </row>
    <row r="45" spans="1:7" x14ac:dyDescent="0.25">
      <c r="A45" s="103"/>
      <c r="B45" s="112" t="s">
        <v>2459</v>
      </c>
      <c r="C45" s="70" t="s">
        <v>7089</v>
      </c>
      <c r="D45" s="113" t="s">
        <v>7090</v>
      </c>
      <c r="E45" s="131"/>
      <c r="F45" s="106"/>
      <c r="G45" s="106"/>
    </row>
    <row r="46" spans="1:7" x14ac:dyDescent="0.25">
      <c r="A46" s="103"/>
      <c r="B46" s="112" t="s">
        <v>6150</v>
      </c>
      <c r="C46" s="70" t="s">
        <v>7089</v>
      </c>
      <c r="D46" s="113" t="s">
        <v>7090</v>
      </c>
      <c r="E46" s="131"/>
      <c r="F46" s="106"/>
      <c r="G46" s="106"/>
    </row>
    <row r="47" spans="1:7" x14ac:dyDescent="0.25">
      <c r="A47" s="103"/>
      <c r="B47" s="112" t="s">
        <v>2460</v>
      </c>
      <c r="C47" s="70" t="s">
        <v>7089</v>
      </c>
      <c r="D47" s="113" t="s">
        <v>7090</v>
      </c>
      <c r="E47" s="131"/>
      <c r="F47" s="106"/>
      <c r="G47" s="106"/>
    </row>
    <row r="48" spans="1:7" x14ac:dyDescent="0.25">
      <c r="A48" s="103"/>
      <c r="B48" s="112" t="s">
        <v>6151</v>
      </c>
      <c r="C48" s="70" t="s">
        <v>7089</v>
      </c>
      <c r="D48" s="113" t="s">
        <v>7090</v>
      </c>
      <c r="E48" s="131"/>
      <c r="F48" s="106"/>
      <c r="G48" s="106"/>
    </row>
    <row r="49" spans="1:7" x14ac:dyDescent="0.25">
      <c r="A49" s="103"/>
      <c r="B49" s="112" t="s">
        <v>2461</v>
      </c>
      <c r="C49" s="70" t="s">
        <v>7089</v>
      </c>
      <c r="D49" s="113" t="s">
        <v>7090</v>
      </c>
      <c r="E49" s="131"/>
      <c r="F49" s="106"/>
      <c r="G49" s="106"/>
    </row>
    <row r="50" spans="1:7" x14ac:dyDescent="0.25">
      <c r="A50" s="103"/>
      <c r="B50" s="112" t="s">
        <v>6152</v>
      </c>
      <c r="C50" s="70" t="s">
        <v>7089</v>
      </c>
      <c r="D50" s="113" t="s">
        <v>7090</v>
      </c>
      <c r="E50" s="131"/>
      <c r="F50" s="106"/>
      <c r="G50" s="106"/>
    </row>
    <row r="51" spans="1:7" x14ac:dyDescent="0.25">
      <c r="A51" s="103"/>
      <c r="B51" s="112" t="s">
        <v>6153</v>
      </c>
      <c r="C51" s="70" t="s">
        <v>7089</v>
      </c>
      <c r="D51" s="113" t="s">
        <v>7090</v>
      </c>
      <c r="E51" s="131"/>
      <c r="F51" s="106"/>
      <c r="G51" s="106"/>
    </row>
    <row r="52" spans="1:7" x14ac:dyDescent="0.25">
      <c r="A52" s="103"/>
      <c r="B52" s="112" t="s">
        <v>6154</v>
      </c>
      <c r="C52" s="70" t="s">
        <v>7089</v>
      </c>
      <c r="D52" s="113" t="s">
        <v>7090</v>
      </c>
      <c r="E52" s="131"/>
      <c r="F52" s="106"/>
      <c r="G52" s="106"/>
    </row>
    <row r="53" spans="1:7" x14ac:dyDescent="0.25">
      <c r="A53" s="103"/>
      <c r="B53" s="112" t="s">
        <v>6155</v>
      </c>
      <c r="C53" s="70" t="s">
        <v>7089</v>
      </c>
      <c r="D53" s="113" t="s">
        <v>7090</v>
      </c>
      <c r="E53" s="131"/>
      <c r="F53" s="106"/>
      <c r="G53" s="106"/>
    </row>
    <row r="54" spans="1:7" x14ac:dyDescent="0.25">
      <c r="A54" s="103"/>
      <c r="B54" s="112" t="s">
        <v>13327</v>
      </c>
      <c r="C54" s="70" t="s">
        <v>7090</v>
      </c>
      <c r="D54" s="113" t="s">
        <v>7090</v>
      </c>
      <c r="E54" s="131"/>
      <c r="F54" s="106"/>
      <c r="G54" s="106"/>
    </row>
    <row r="55" spans="1:7" x14ac:dyDescent="0.25">
      <c r="A55" s="103"/>
      <c r="B55" s="112" t="s">
        <v>2462</v>
      </c>
      <c r="C55" s="70" t="s">
        <v>7089</v>
      </c>
      <c r="D55" s="113" t="s">
        <v>7090</v>
      </c>
      <c r="E55" s="131"/>
      <c r="F55" s="106"/>
      <c r="G55" s="106"/>
    </row>
    <row r="56" spans="1:7" x14ac:dyDescent="0.25">
      <c r="A56" s="103"/>
      <c r="B56" s="112" t="s">
        <v>13328</v>
      </c>
      <c r="C56" s="70" t="s">
        <v>7090</v>
      </c>
      <c r="D56" s="113" t="s">
        <v>7090</v>
      </c>
      <c r="E56" s="131"/>
      <c r="F56" s="106"/>
      <c r="G56" s="106"/>
    </row>
    <row r="57" spans="1:7" x14ac:dyDescent="0.25">
      <c r="A57" s="103"/>
      <c r="B57" s="112" t="s">
        <v>2463</v>
      </c>
      <c r="C57" s="70" t="s">
        <v>7089</v>
      </c>
      <c r="D57" s="113" t="s">
        <v>7090</v>
      </c>
      <c r="E57" s="131"/>
      <c r="F57" s="106"/>
      <c r="G57" s="106"/>
    </row>
    <row r="58" spans="1:7" x14ac:dyDescent="0.25">
      <c r="A58" s="103"/>
      <c r="B58" s="112" t="s">
        <v>2464</v>
      </c>
      <c r="C58" s="70" t="s">
        <v>7089</v>
      </c>
      <c r="D58" s="113" t="s">
        <v>7090</v>
      </c>
      <c r="E58" s="131"/>
      <c r="F58" s="106"/>
      <c r="G58" s="106"/>
    </row>
    <row r="59" spans="1:7" x14ac:dyDescent="0.25">
      <c r="A59" s="103"/>
      <c r="B59" s="112" t="s">
        <v>6156</v>
      </c>
      <c r="C59" s="70" t="s">
        <v>7089</v>
      </c>
      <c r="D59" s="113" t="s">
        <v>7090</v>
      </c>
      <c r="E59" s="131"/>
      <c r="F59" s="106"/>
      <c r="G59" s="106"/>
    </row>
    <row r="60" spans="1:7" x14ac:dyDescent="0.25">
      <c r="A60" s="103"/>
      <c r="B60" s="112" t="s">
        <v>2465</v>
      </c>
      <c r="C60" s="70" t="s">
        <v>7089</v>
      </c>
      <c r="D60" s="113" t="s">
        <v>7090</v>
      </c>
      <c r="E60" s="131"/>
      <c r="F60" s="106"/>
      <c r="G60" s="106"/>
    </row>
    <row r="61" spans="1:7" x14ac:dyDescent="0.25">
      <c r="A61" s="103"/>
      <c r="B61" s="112" t="s">
        <v>6157</v>
      </c>
      <c r="C61" s="70" t="s">
        <v>7089</v>
      </c>
      <c r="D61" s="113" t="s">
        <v>7090</v>
      </c>
      <c r="E61" s="131"/>
      <c r="F61" s="106"/>
      <c r="G61" s="106"/>
    </row>
    <row r="62" spans="1:7" x14ac:dyDescent="0.25">
      <c r="A62" s="103"/>
      <c r="B62" s="112" t="s">
        <v>2466</v>
      </c>
      <c r="C62" s="70" t="s">
        <v>7089</v>
      </c>
      <c r="D62" s="113" t="s">
        <v>7090</v>
      </c>
      <c r="E62" s="131"/>
      <c r="F62" s="106"/>
      <c r="G62" s="106"/>
    </row>
    <row r="63" spans="1:7" x14ac:dyDescent="0.25">
      <c r="A63" s="103"/>
      <c r="B63" s="112" t="s">
        <v>6158</v>
      </c>
      <c r="C63" s="70" t="s">
        <v>7089</v>
      </c>
      <c r="D63" s="113" t="s">
        <v>7090</v>
      </c>
      <c r="E63" s="131"/>
      <c r="F63" s="106"/>
      <c r="G63" s="106"/>
    </row>
    <row r="64" spans="1:7" x14ac:dyDescent="0.25">
      <c r="A64" s="103"/>
      <c r="B64" s="112" t="s">
        <v>2467</v>
      </c>
      <c r="C64" s="70" t="s">
        <v>7089</v>
      </c>
      <c r="D64" s="113" t="s">
        <v>7090</v>
      </c>
      <c r="E64" s="131"/>
      <c r="F64" s="106"/>
      <c r="G64" s="106"/>
    </row>
    <row r="65" spans="1:7" x14ac:dyDescent="0.25">
      <c r="A65" s="103"/>
      <c r="B65" s="112" t="s">
        <v>2468</v>
      </c>
      <c r="C65" s="70" t="s">
        <v>7089</v>
      </c>
      <c r="D65" s="113" t="s">
        <v>7090</v>
      </c>
      <c r="E65" s="131"/>
      <c r="F65" s="106"/>
      <c r="G65" s="106"/>
    </row>
    <row r="66" spans="1:7" x14ac:dyDescent="0.25">
      <c r="A66" s="103"/>
      <c r="B66" s="112" t="s">
        <v>13329</v>
      </c>
      <c r="C66" s="70" t="s">
        <v>7089</v>
      </c>
      <c r="D66" s="113" t="s">
        <v>7090</v>
      </c>
      <c r="E66" s="131"/>
      <c r="F66" s="106"/>
      <c r="G66" s="106"/>
    </row>
    <row r="67" spans="1:7" x14ac:dyDescent="0.25">
      <c r="A67" s="103"/>
      <c r="B67" s="112" t="s">
        <v>13330</v>
      </c>
      <c r="C67" s="70" t="s">
        <v>7090</v>
      </c>
      <c r="D67" s="113" t="s">
        <v>7090</v>
      </c>
      <c r="E67" s="131"/>
      <c r="F67" s="106"/>
      <c r="G67" s="106"/>
    </row>
    <row r="68" spans="1:7" x14ac:dyDescent="0.25">
      <c r="A68" s="103"/>
      <c r="B68" s="112" t="s">
        <v>2469</v>
      </c>
      <c r="C68" s="70" t="s">
        <v>7089</v>
      </c>
      <c r="D68" s="113" t="s">
        <v>7090</v>
      </c>
      <c r="E68" s="131"/>
      <c r="F68" s="106"/>
      <c r="G68" s="106"/>
    </row>
    <row r="69" spans="1:7" x14ac:dyDescent="0.25">
      <c r="A69" s="103"/>
      <c r="B69" s="112" t="s">
        <v>2470</v>
      </c>
      <c r="C69" s="70" t="s">
        <v>7089</v>
      </c>
      <c r="D69" s="113" t="s">
        <v>7090</v>
      </c>
      <c r="E69" s="131"/>
      <c r="F69" s="106"/>
      <c r="G69" s="106"/>
    </row>
    <row r="70" spans="1:7" x14ac:dyDescent="0.25">
      <c r="A70" s="103"/>
      <c r="B70" s="112" t="s">
        <v>13331</v>
      </c>
      <c r="C70" s="70" t="s">
        <v>7090</v>
      </c>
      <c r="D70" s="113" t="s">
        <v>7090</v>
      </c>
      <c r="E70" s="131"/>
      <c r="F70" s="106"/>
      <c r="G70" s="106"/>
    </row>
    <row r="71" spans="1:7" x14ac:dyDescent="0.25">
      <c r="A71" s="103"/>
      <c r="B71" s="112" t="s">
        <v>2471</v>
      </c>
      <c r="C71" s="70" t="s">
        <v>7089</v>
      </c>
      <c r="D71" s="113" t="s">
        <v>7090</v>
      </c>
      <c r="E71" s="131"/>
      <c r="F71" s="106"/>
      <c r="G71" s="106"/>
    </row>
    <row r="72" spans="1:7" x14ac:dyDescent="0.25">
      <c r="A72" s="103"/>
      <c r="B72" s="112" t="s">
        <v>13332</v>
      </c>
      <c r="C72" s="70" t="s">
        <v>7090</v>
      </c>
      <c r="D72" s="113" t="s">
        <v>7090</v>
      </c>
      <c r="E72" s="131"/>
      <c r="F72" s="106"/>
      <c r="G72" s="106"/>
    </row>
    <row r="73" spans="1:7" x14ac:dyDescent="0.25">
      <c r="A73" s="103"/>
      <c r="B73" s="112" t="s">
        <v>2472</v>
      </c>
      <c r="C73" s="70" t="s">
        <v>7089</v>
      </c>
      <c r="D73" s="113" t="s">
        <v>7090</v>
      </c>
      <c r="E73" s="131"/>
      <c r="F73" s="106"/>
      <c r="G73" s="106"/>
    </row>
    <row r="74" spans="1:7" x14ac:dyDescent="0.25">
      <c r="A74" s="103"/>
      <c r="B74" s="112" t="s">
        <v>13333</v>
      </c>
      <c r="C74" s="70" t="s">
        <v>7090</v>
      </c>
      <c r="D74" s="113" t="s">
        <v>7090</v>
      </c>
      <c r="E74" s="131"/>
      <c r="F74" s="106"/>
      <c r="G74" s="106"/>
    </row>
    <row r="75" spans="1:7" x14ac:dyDescent="0.25">
      <c r="A75" s="103"/>
      <c r="B75" s="112" t="s">
        <v>2473</v>
      </c>
      <c r="C75" s="70" t="s">
        <v>7089</v>
      </c>
      <c r="D75" s="113" t="s">
        <v>7090</v>
      </c>
      <c r="E75" s="131"/>
      <c r="F75" s="106"/>
      <c r="G75" s="106"/>
    </row>
    <row r="76" spans="1:7" x14ac:dyDescent="0.25">
      <c r="A76" s="103"/>
      <c r="B76" s="112" t="s">
        <v>2474</v>
      </c>
      <c r="C76" s="70" t="s">
        <v>7089</v>
      </c>
      <c r="D76" s="113" t="s">
        <v>7090</v>
      </c>
      <c r="E76" s="131"/>
      <c r="F76" s="106"/>
      <c r="G76" s="106"/>
    </row>
    <row r="77" spans="1:7" x14ac:dyDescent="0.25">
      <c r="A77" s="103"/>
      <c r="B77" s="112" t="s">
        <v>13334</v>
      </c>
      <c r="C77" s="70" t="s">
        <v>7090</v>
      </c>
      <c r="D77" s="113" t="s">
        <v>7090</v>
      </c>
      <c r="E77" s="131"/>
      <c r="F77" s="106"/>
      <c r="G77" s="106"/>
    </row>
    <row r="78" spans="1:7" x14ac:dyDescent="0.25">
      <c r="A78" s="103"/>
      <c r="B78" s="112" t="s">
        <v>2475</v>
      </c>
      <c r="C78" s="70" t="s">
        <v>7089</v>
      </c>
      <c r="D78" s="113" t="s">
        <v>7090</v>
      </c>
      <c r="E78" s="131"/>
      <c r="F78" s="106"/>
      <c r="G78" s="106"/>
    </row>
    <row r="79" spans="1:7" x14ac:dyDescent="0.25">
      <c r="A79" s="103"/>
      <c r="B79" s="112" t="s">
        <v>5424</v>
      </c>
      <c r="C79" s="70" t="s">
        <v>7089</v>
      </c>
      <c r="D79" s="113" t="s">
        <v>7090</v>
      </c>
      <c r="E79" s="131"/>
      <c r="F79" s="106"/>
      <c r="G79" s="106"/>
    </row>
    <row r="80" spans="1:7" x14ac:dyDescent="0.25">
      <c r="A80" s="103"/>
      <c r="B80" s="112" t="s">
        <v>2476</v>
      </c>
      <c r="C80" s="70" t="s">
        <v>7089</v>
      </c>
      <c r="D80" s="113" t="s">
        <v>7090</v>
      </c>
      <c r="E80" s="131"/>
      <c r="F80" s="106"/>
      <c r="G80" s="106"/>
    </row>
    <row r="81" spans="1:7" x14ac:dyDescent="0.25">
      <c r="A81" s="103"/>
      <c r="B81" s="112" t="s">
        <v>5425</v>
      </c>
      <c r="C81" s="70" t="s">
        <v>7089</v>
      </c>
      <c r="D81" s="113" t="s">
        <v>7090</v>
      </c>
      <c r="E81" s="131"/>
      <c r="F81" s="106"/>
      <c r="G81" s="106"/>
    </row>
    <row r="82" spans="1:7" x14ac:dyDescent="0.25">
      <c r="A82" s="103"/>
      <c r="B82" s="112" t="s">
        <v>13335</v>
      </c>
      <c r="C82" s="70" t="s">
        <v>7090</v>
      </c>
      <c r="D82" s="113" t="s">
        <v>7090</v>
      </c>
      <c r="E82" s="131"/>
      <c r="F82" s="106"/>
      <c r="G82" s="106"/>
    </row>
    <row r="83" spans="1:7" x14ac:dyDescent="0.25">
      <c r="A83" s="103"/>
      <c r="B83" s="112" t="s">
        <v>5385</v>
      </c>
      <c r="C83" s="70" t="s">
        <v>7089</v>
      </c>
      <c r="D83" s="113" t="s">
        <v>7090</v>
      </c>
      <c r="E83" s="131"/>
      <c r="F83" s="106"/>
      <c r="G83" s="106"/>
    </row>
    <row r="84" spans="1:7" x14ac:dyDescent="0.25">
      <c r="A84" s="103"/>
      <c r="B84" s="112" t="s">
        <v>9971</v>
      </c>
      <c r="C84" s="70" t="s">
        <v>7089</v>
      </c>
      <c r="D84" s="113" t="s">
        <v>7090</v>
      </c>
      <c r="E84" s="131"/>
      <c r="F84" s="106"/>
      <c r="G84" s="106"/>
    </row>
    <row r="85" spans="1:7" x14ac:dyDescent="0.25">
      <c r="A85" s="103"/>
      <c r="B85" s="112" t="s">
        <v>9972</v>
      </c>
      <c r="C85" s="70" t="s">
        <v>7089</v>
      </c>
      <c r="D85" s="113" t="s">
        <v>7090</v>
      </c>
      <c r="E85" s="131"/>
      <c r="F85" s="106"/>
      <c r="G85" s="106"/>
    </row>
    <row r="86" spans="1:7" x14ac:dyDescent="0.25">
      <c r="A86" s="103"/>
      <c r="B86" s="112" t="s">
        <v>2477</v>
      </c>
      <c r="C86" s="70" t="s">
        <v>7090</v>
      </c>
      <c r="D86" s="113" t="s">
        <v>7090</v>
      </c>
      <c r="E86" s="131"/>
      <c r="F86" s="106"/>
      <c r="G86" s="106"/>
    </row>
    <row r="87" spans="1:7" x14ac:dyDescent="0.25">
      <c r="A87" s="103"/>
      <c r="B87" s="112" t="s">
        <v>2478</v>
      </c>
      <c r="C87" s="70" t="s">
        <v>7089</v>
      </c>
      <c r="D87" s="113" t="s">
        <v>7090</v>
      </c>
      <c r="E87" s="131"/>
      <c r="F87" s="106"/>
      <c r="G87" s="106"/>
    </row>
    <row r="88" spans="1:7" x14ac:dyDescent="0.25">
      <c r="A88" s="103"/>
      <c r="B88" s="112" t="s">
        <v>2479</v>
      </c>
      <c r="C88" s="70" t="s">
        <v>7089</v>
      </c>
      <c r="D88" s="113" t="s">
        <v>7090</v>
      </c>
      <c r="E88" s="131"/>
      <c r="F88" s="106"/>
      <c r="G88" s="106"/>
    </row>
    <row r="89" spans="1:7" x14ac:dyDescent="0.25">
      <c r="A89" s="103"/>
      <c r="B89" s="112" t="s">
        <v>13336</v>
      </c>
      <c r="C89" s="70" t="s">
        <v>7090</v>
      </c>
      <c r="D89" s="113" t="s">
        <v>7090</v>
      </c>
      <c r="E89" s="131"/>
      <c r="F89" s="106"/>
      <c r="G89" s="106"/>
    </row>
    <row r="90" spans="1:7" x14ac:dyDescent="0.25">
      <c r="A90" s="103"/>
      <c r="B90" s="112" t="s">
        <v>9973</v>
      </c>
      <c r="C90" s="70" t="s">
        <v>7089</v>
      </c>
      <c r="D90" s="113" t="s">
        <v>7090</v>
      </c>
      <c r="E90" s="131"/>
      <c r="F90" s="106"/>
      <c r="G90" s="106"/>
    </row>
    <row r="91" spans="1:7" x14ac:dyDescent="0.25">
      <c r="A91" s="103"/>
      <c r="B91" s="112" t="s">
        <v>9974</v>
      </c>
      <c r="C91" s="70" t="s">
        <v>7089</v>
      </c>
      <c r="D91" s="113" t="s">
        <v>7090</v>
      </c>
      <c r="E91" s="131"/>
      <c r="F91" s="106"/>
      <c r="G91" s="106"/>
    </row>
    <row r="92" spans="1:7" x14ac:dyDescent="0.25">
      <c r="A92" s="103"/>
      <c r="B92" s="112" t="s">
        <v>8286</v>
      </c>
      <c r="C92" s="70" t="s">
        <v>7089</v>
      </c>
      <c r="D92" s="113" t="s">
        <v>7090</v>
      </c>
      <c r="E92" s="131"/>
      <c r="F92" s="106"/>
      <c r="G92" s="106"/>
    </row>
    <row r="93" spans="1:7" x14ac:dyDescent="0.25">
      <c r="A93" s="103"/>
      <c r="B93" s="112" t="s">
        <v>8287</v>
      </c>
      <c r="C93" s="70" t="s">
        <v>7089</v>
      </c>
      <c r="D93" s="113" t="s">
        <v>7090</v>
      </c>
      <c r="E93" s="131"/>
      <c r="F93" s="106"/>
      <c r="G93" s="106"/>
    </row>
    <row r="94" spans="1:7" x14ac:dyDescent="0.25">
      <c r="A94" s="103"/>
      <c r="B94" s="112" t="s">
        <v>13337</v>
      </c>
      <c r="C94" s="70" t="s">
        <v>7090</v>
      </c>
      <c r="D94" s="113" t="s">
        <v>7090</v>
      </c>
      <c r="E94" s="131"/>
      <c r="F94" s="106"/>
      <c r="G94" s="106"/>
    </row>
    <row r="95" spans="1:7" x14ac:dyDescent="0.25">
      <c r="A95" s="103"/>
      <c r="B95" s="112" t="s">
        <v>13338</v>
      </c>
      <c r="C95" s="70" t="s">
        <v>7090</v>
      </c>
      <c r="D95" s="113" t="s">
        <v>7090</v>
      </c>
      <c r="E95" s="131"/>
      <c r="F95" s="106"/>
      <c r="G95" s="106"/>
    </row>
    <row r="96" spans="1:7" x14ac:dyDescent="0.25">
      <c r="A96" s="103"/>
      <c r="B96" s="112" t="s">
        <v>9398</v>
      </c>
      <c r="C96" s="70" t="s">
        <v>7089</v>
      </c>
      <c r="D96" s="113" t="s">
        <v>7090</v>
      </c>
      <c r="E96" s="131"/>
      <c r="F96" s="106"/>
      <c r="G96" s="106"/>
    </row>
    <row r="97" spans="1:7" x14ac:dyDescent="0.25">
      <c r="A97" s="103"/>
      <c r="B97" s="112" t="s">
        <v>9399</v>
      </c>
      <c r="C97" s="70" t="s">
        <v>7089</v>
      </c>
      <c r="D97" s="113" t="s">
        <v>7090</v>
      </c>
      <c r="E97" s="131"/>
      <c r="F97" s="106"/>
      <c r="G97" s="106"/>
    </row>
    <row r="98" spans="1:7" x14ac:dyDescent="0.25">
      <c r="A98" s="103"/>
      <c r="B98" s="112" t="s">
        <v>9400</v>
      </c>
      <c r="C98" s="70" t="s">
        <v>7089</v>
      </c>
      <c r="D98" s="113" t="s">
        <v>7090</v>
      </c>
      <c r="E98" s="131"/>
      <c r="F98" s="106"/>
      <c r="G98" s="106"/>
    </row>
    <row r="99" spans="1:7" x14ac:dyDescent="0.25">
      <c r="A99" s="103"/>
      <c r="B99" s="112" t="s">
        <v>2597</v>
      </c>
      <c r="C99" s="70" t="s">
        <v>7089</v>
      </c>
      <c r="D99" s="113" t="s">
        <v>7090</v>
      </c>
      <c r="E99" s="131"/>
      <c r="F99" s="106"/>
      <c r="G99" s="106"/>
    </row>
    <row r="100" spans="1:7" x14ac:dyDescent="0.25">
      <c r="A100" s="103"/>
      <c r="B100" s="112" t="s">
        <v>13339</v>
      </c>
      <c r="C100" s="70" t="s">
        <v>7090</v>
      </c>
      <c r="D100" s="113" t="s">
        <v>7090</v>
      </c>
      <c r="E100" s="131"/>
      <c r="F100" s="106"/>
      <c r="G100" s="106"/>
    </row>
    <row r="101" spans="1:7" x14ac:dyDescent="0.25">
      <c r="A101" s="103"/>
      <c r="B101" s="112" t="s">
        <v>13340</v>
      </c>
      <c r="C101" s="70" t="s">
        <v>7090</v>
      </c>
      <c r="D101" s="113" t="s">
        <v>7090</v>
      </c>
      <c r="E101" s="131"/>
      <c r="F101" s="106"/>
      <c r="G101" s="106"/>
    </row>
    <row r="102" spans="1:7" x14ac:dyDescent="0.25">
      <c r="A102" s="103"/>
      <c r="B102" s="112" t="s">
        <v>13341</v>
      </c>
      <c r="C102" s="70" t="s">
        <v>7090</v>
      </c>
      <c r="D102" s="113" t="s">
        <v>7090</v>
      </c>
      <c r="E102" s="131"/>
      <c r="F102" s="106"/>
      <c r="G102" s="106"/>
    </row>
    <row r="103" spans="1:7" x14ac:dyDescent="0.25">
      <c r="A103" s="103"/>
      <c r="B103" s="112" t="s">
        <v>2598</v>
      </c>
      <c r="C103" s="70" t="s">
        <v>7089</v>
      </c>
      <c r="D103" s="113" t="s">
        <v>7090</v>
      </c>
      <c r="E103" s="131"/>
      <c r="F103" s="106"/>
      <c r="G103" s="106"/>
    </row>
    <row r="104" spans="1:7" x14ac:dyDescent="0.25">
      <c r="A104" s="103"/>
      <c r="B104" s="112" t="s">
        <v>2599</v>
      </c>
      <c r="C104" s="70" t="s">
        <v>7089</v>
      </c>
      <c r="D104" s="113" t="s">
        <v>7090</v>
      </c>
      <c r="E104" s="131"/>
      <c r="F104" s="106"/>
      <c r="G104" s="106"/>
    </row>
    <row r="105" spans="1:7" x14ac:dyDescent="0.25">
      <c r="A105" s="103"/>
      <c r="B105" s="112" t="s">
        <v>2600</v>
      </c>
      <c r="C105" s="70" t="s">
        <v>7089</v>
      </c>
      <c r="D105" s="113" t="s">
        <v>7090</v>
      </c>
      <c r="E105" s="131"/>
      <c r="F105" s="106"/>
      <c r="G105" s="106"/>
    </row>
    <row r="106" spans="1:7" x14ac:dyDescent="0.25">
      <c r="A106" s="103"/>
      <c r="B106" s="112" t="s">
        <v>13342</v>
      </c>
      <c r="C106" s="70" t="s">
        <v>7090</v>
      </c>
      <c r="D106" s="113" t="s">
        <v>7090</v>
      </c>
      <c r="E106" s="131"/>
      <c r="F106" s="106"/>
      <c r="G106" s="106"/>
    </row>
    <row r="107" spans="1:7" x14ac:dyDescent="0.25">
      <c r="A107" s="103"/>
      <c r="B107" s="112" t="s">
        <v>13343</v>
      </c>
      <c r="C107" s="70" t="s">
        <v>7090</v>
      </c>
      <c r="D107" s="113" t="s">
        <v>7090</v>
      </c>
      <c r="E107" s="131"/>
      <c r="F107" s="106"/>
      <c r="G107" s="106"/>
    </row>
    <row r="108" spans="1:7" x14ac:dyDescent="0.25">
      <c r="A108" s="103"/>
      <c r="B108" s="112" t="s">
        <v>13344</v>
      </c>
      <c r="C108" s="70" t="s">
        <v>7090</v>
      </c>
      <c r="D108" s="113" t="s">
        <v>7090</v>
      </c>
      <c r="E108" s="131"/>
      <c r="F108" s="106"/>
      <c r="G108" s="106"/>
    </row>
    <row r="109" spans="1:7" x14ac:dyDescent="0.25">
      <c r="A109" s="103"/>
      <c r="B109" s="112" t="s">
        <v>13345</v>
      </c>
      <c r="C109" s="70" t="s">
        <v>7090</v>
      </c>
      <c r="D109" s="113" t="s">
        <v>7090</v>
      </c>
      <c r="E109" s="131"/>
      <c r="F109" s="106"/>
      <c r="G109" s="106"/>
    </row>
    <row r="110" spans="1:7" x14ac:dyDescent="0.25">
      <c r="A110" s="103"/>
      <c r="B110" s="112" t="s">
        <v>2601</v>
      </c>
      <c r="C110" s="70" t="s">
        <v>7089</v>
      </c>
      <c r="D110" s="113" t="s">
        <v>7090</v>
      </c>
      <c r="E110" s="131"/>
      <c r="F110" s="106"/>
      <c r="G110" s="106"/>
    </row>
    <row r="111" spans="1:7" x14ac:dyDescent="0.25">
      <c r="A111" s="103"/>
      <c r="B111" s="112" t="s">
        <v>13346</v>
      </c>
      <c r="C111" s="70" t="s">
        <v>7090</v>
      </c>
      <c r="D111" s="113" t="s">
        <v>7090</v>
      </c>
      <c r="E111" s="131"/>
      <c r="F111" s="106"/>
      <c r="G111" s="106"/>
    </row>
    <row r="112" spans="1:7" x14ac:dyDescent="0.25">
      <c r="A112" s="103"/>
      <c r="B112" s="112" t="s">
        <v>2602</v>
      </c>
      <c r="C112" s="70" t="s">
        <v>7089</v>
      </c>
      <c r="D112" s="113" t="s">
        <v>7090</v>
      </c>
      <c r="E112" s="131"/>
      <c r="F112" s="106"/>
      <c r="G112" s="106"/>
    </row>
    <row r="113" spans="1:7" x14ac:dyDescent="0.25">
      <c r="A113" s="103"/>
      <c r="B113" s="112" t="s">
        <v>13347</v>
      </c>
      <c r="C113" s="70" t="s">
        <v>7090</v>
      </c>
      <c r="D113" s="113" t="s">
        <v>7090</v>
      </c>
      <c r="E113" s="131"/>
      <c r="F113" s="106"/>
      <c r="G113" s="106"/>
    </row>
    <row r="114" spans="1:7" x14ac:dyDescent="0.25">
      <c r="A114" s="103"/>
      <c r="B114" s="112" t="s">
        <v>13348</v>
      </c>
      <c r="C114" s="70" t="s">
        <v>7090</v>
      </c>
      <c r="D114" s="113" t="s">
        <v>7090</v>
      </c>
      <c r="E114" s="131"/>
      <c r="F114" s="106"/>
      <c r="G114" s="106"/>
    </row>
    <row r="115" spans="1:7" x14ac:dyDescent="0.25">
      <c r="A115" s="103"/>
      <c r="B115" s="112" t="s">
        <v>2603</v>
      </c>
      <c r="C115" s="70" t="s">
        <v>7089</v>
      </c>
      <c r="D115" s="113" t="s">
        <v>7090</v>
      </c>
      <c r="E115" s="131"/>
      <c r="F115" s="106"/>
      <c r="G115" s="106"/>
    </row>
    <row r="116" spans="1:7" x14ac:dyDescent="0.25">
      <c r="A116" s="103"/>
      <c r="B116" s="112" t="s">
        <v>2604</v>
      </c>
      <c r="C116" s="70" t="s">
        <v>7089</v>
      </c>
      <c r="D116" s="113" t="s">
        <v>7090</v>
      </c>
      <c r="E116" s="131"/>
      <c r="F116" s="106"/>
      <c r="G116" s="106"/>
    </row>
    <row r="117" spans="1:7" x14ac:dyDescent="0.25">
      <c r="A117" s="103"/>
      <c r="B117" s="112" t="s">
        <v>13349</v>
      </c>
      <c r="C117" s="70" t="s">
        <v>7090</v>
      </c>
      <c r="D117" s="113" t="s">
        <v>7090</v>
      </c>
      <c r="E117" s="131"/>
      <c r="F117" s="106"/>
      <c r="G117" s="106"/>
    </row>
    <row r="118" spans="1:7" x14ac:dyDescent="0.25">
      <c r="A118" s="103"/>
      <c r="B118" s="112" t="s">
        <v>13350</v>
      </c>
      <c r="C118" s="70" t="s">
        <v>7090</v>
      </c>
      <c r="D118" s="113" t="s">
        <v>7090</v>
      </c>
      <c r="E118" s="131"/>
      <c r="F118" s="106"/>
      <c r="G118" s="106"/>
    </row>
    <row r="119" spans="1:7" x14ac:dyDescent="0.25">
      <c r="A119" s="103"/>
      <c r="B119" s="112" t="s">
        <v>13351</v>
      </c>
      <c r="C119" s="70" t="s">
        <v>7090</v>
      </c>
      <c r="D119" s="113" t="s">
        <v>7090</v>
      </c>
      <c r="E119" s="131"/>
      <c r="F119" s="106"/>
      <c r="G119" s="106"/>
    </row>
    <row r="120" spans="1:7" x14ac:dyDescent="0.25">
      <c r="A120" s="103"/>
      <c r="B120" s="112" t="s">
        <v>13352</v>
      </c>
      <c r="C120" s="70" t="s">
        <v>7090</v>
      </c>
      <c r="D120" s="113" t="s">
        <v>7090</v>
      </c>
      <c r="E120" s="131"/>
      <c r="F120" s="106"/>
      <c r="G120" s="106"/>
    </row>
    <row r="121" spans="1:7" x14ac:dyDescent="0.25">
      <c r="A121" s="103"/>
      <c r="B121" s="112" t="s">
        <v>13353</v>
      </c>
      <c r="C121" s="70" t="s">
        <v>7090</v>
      </c>
      <c r="D121" s="113" t="s">
        <v>7090</v>
      </c>
      <c r="E121" s="131"/>
      <c r="F121" s="106"/>
      <c r="G121" s="106"/>
    </row>
    <row r="122" spans="1:7" x14ac:dyDescent="0.25">
      <c r="A122" s="103"/>
      <c r="B122" s="112" t="s">
        <v>13354</v>
      </c>
      <c r="C122" s="70" t="s">
        <v>7090</v>
      </c>
      <c r="D122" s="113" t="s">
        <v>7090</v>
      </c>
      <c r="E122" s="131"/>
      <c r="F122" s="106"/>
      <c r="G122" s="106"/>
    </row>
    <row r="123" spans="1:7" x14ac:dyDescent="0.25">
      <c r="A123" s="103"/>
      <c r="B123" s="112" t="s">
        <v>13355</v>
      </c>
      <c r="C123" s="70" t="s">
        <v>7090</v>
      </c>
      <c r="D123" s="113" t="s">
        <v>7090</v>
      </c>
      <c r="E123" s="131"/>
      <c r="F123" s="106"/>
      <c r="G123" s="106"/>
    </row>
    <row r="124" spans="1:7" x14ac:dyDescent="0.25">
      <c r="A124" s="103"/>
      <c r="B124" s="112" t="s">
        <v>2605</v>
      </c>
      <c r="C124" s="70" t="s">
        <v>7089</v>
      </c>
      <c r="D124" s="113" t="s">
        <v>7090</v>
      </c>
      <c r="E124" s="131"/>
      <c r="F124" s="106"/>
      <c r="G124" s="106"/>
    </row>
    <row r="125" spans="1:7" x14ac:dyDescent="0.25">
      <c r="A125" s="103"/>
      <c r="B125" s="112" t="s">
        <v>3415</v>
      </c>
      <c r="C125" s="70" t="s">
        <v>7089</v>
      </c>
      <c r="D125" s="113" t="s">
        <v>7090</v>
      </c>
      <c r="E125" s="131"/>
      <c r="F125" s="106"/>
      <c r="G125" s="106"/>
    </row>
    <row r="126" spans="1:7" x14ac:dyDescent="0.25">
      <c r="A126" s="103"/>
      <c r="B126" s="112" t="s">
        <v>2480</v>
      </c>
      <c r="C126" s="70" t="s">
        <v>7090</v>
      </c>
      <c r="D126" s="113" t="s">
        <v>7090</v>
      </c>
      <c r="E126" s="131"/>
      <c r="F126" s="106"/>
      <c r="G126" s="106"/>
    </row>
    <row r="127" spans="1:7" x14ac:dyDescent="0.25">
      <c r="A127" s="103"/>
      <c r="B127" s="112" t="s">
        <v>2481</v>
      </c>
      <c r="C127" s="70" t="s">
        <v>7089</v>
      </c>
      <c r="D127" s="113" t="s">
        <v>7090</v>
      </c>
      <c r="E127" s="131"/>
      <c r="F127" s="106"/>
      <c r="G127" s="106"/>
    </row>
    <row r="128" spans="1:7" x14ac:dyDescent="0.25">
      <c r="A128" s="103"/>
      <c r="B128" s="112" t="s">
        <v>13356</v>
      </c>
      <c r="C128" s="70" t="s">
        <v>7090</v>
      </c>
      <c r="D128" s="113" t="s">
        <v>7090</v>
      </c>
      <c r="E128" s="131"/>
      <c r="F128" s="106"/>
      <c r="G128" s="106"/>
    </row>
    <row r="129" spans="1:7" x14ac:dyDescent="0.25">
      <c r="A129" s="103"/>
      <c r="B129" s="112" t="s">
        <v>1643</v>
      </c>
      <c r="C129" s="70" t="s">
        <v>7089</v>
      </c>
      <c r="D129" s="113" t="s">
        <v>7090</v>
      </c>
      <c r="E129" s="131"/>
      <c r="F129" s="106"/>
      <c r="G129" s="106"/>
    </row>
    <row r="130" spans="1:7" x14ac:dyDescent="0.25">
      <c r="A130" s="103"/>
      <c r="B130" s="112" t="s">
        <v>13357</v>
      </c>
      <c r="C130" s="70" t="s">
        <v>7089</v>
      </c>
      <c r="D130" s="113" t="s">
        <v>7090</v>
      </c>
      <c r="E130" s="131"/>
      <c r="F130" s="106"/>
      <c r="G130" s="106"/>
    </row>
    <row r="131" spans="1:7" x14ac:dyDescent="0.25">
      <c r="A131" s="103"/>
      <c r="B131" s="112" t="s">
        <v>3416</v>
      </c>
      <c r="C131" s="70" t="s">
        <v>7089</v>
      </c>
      <c r="D131" s="113" t="s">
        <v>7090</v>
      </c>
      <c r="E131" s="131"/>
      <c r="F131" s="106"/>
      <c r="G131" s="106"/>
    </row>
    <row r="132" spans="1:7" x14ac:dyDescent="0.25">
      <c r="A132" s="103"/>
      <c r="B132" s="112" t="s">
        <v>3417</v>
      </c>
      <c r="C132" s="70" t="s">
        <v>7089</v>
      </c>
      <c r="D132" s="113" t="s">
        <v>7090</v>
      </c>
      <c r="E132" s="131"/>
      <c r="F132" s="106"/>
      <c r="G132" s="106"/>
    </row>
    <row r="133" spans="1:7" x14ac:dyDescent="0.25">
      <c r="A133" s="103"/>
      <c r="B133" s="112" t="s">
        <v>11426</v>
      </c>
      <c r="C133" s="70" t="s">
        <v>7090</v>
      </c>
      <c r="D133" s="113" t="s">
        <v>7090</v>
      </c>
      <c r="E133" s="131"/>
      <c r="F133" s="106"/>
      <c r="G133" s="106"/>
    </row>
    <row r="134" spans="1:7" x14ac:dyDescent="0.25">
      <c r="A134" s="103"/>
      <c r="B134" s="112" t="s">
        <v>3418</v>
      </c>
      <c r="C134" s="70" t="s">
        <v>7089</v>
      </c>
      <c r="D134" s="113" t="s">
        <v>7090</v>
      </c>
      <c r="E134" s="131"/>
      <c r="F134" s="106"/>
      <c r="G134" s="106"/>
    </row>
    <row r="135" spans="1:7" x14ac:dyDescent="0.25">
      <c r="A135" s="103"/>
      <c r="B135" s="112" t="s">
        <v>13358</v>
      </c>
      <c r="C135" s="70" t="s">
        <v>7090</v>
      </c>
      <c r="D135" s="113" t="s">
        <v>7090</v>
      </c>
      <c r="E135" s="131"/>
      <c r="F135" s="106"/>
      <c r="G135" s="106"/>
    </row>
    <row r="136" spans="1:7" x14ac:dyDescent="0.25">
      <c r="A136" s="103"/>
      <c r="B136" s="112" t="s">
        <v>3419</v>
      </c>
      <c r="C136" s="70" t="s">
        <v>7089</v>
      </c>
      <c r="D136" s="113" t="s">
        <v>7090</v>
      </c>
      <c r="E136" s="131"/>
      <c r="F136" s="106"/>
      <c r="G136" s="106"/>
    </row>
    <row r="137" spans="1:7" x14ac:dyDescent="0.25">
      <c r="A137" s="103"/>
      <c r="B137" s="112" t="s">
        <v>3420</v>
      </c>
      <c r="C137" s="70" t="s">
        <v>7089</v>
      </c>
      <c r="D137" s="113" t="s">
        <v>7090</v>
      </c>
      <c r="E137" s="131"/>
      <c r="F137" s="106"/>
      <c r="G137" s="106"/>
    </row>
    <row r="138" spans="1:7" x14ac:dyDescent="0.25">
      <c r="A138" s="103"/>
      <c r="B138" s="112" t="s">
        <v>1644</v>
      </c>
      <c r="C138" s="70" t="s">
        <v>7090</v>
      </c>
      <c r="D138" s="113" t="s">
        <v>7090</v>
      </c>
      <c r="E138" s="131"/>
      <c r="F138" s="106"/>
      <c r="G138" s="106"/>
    </row>
    <row r="139" spans="1:7" x14ac:dyDescent="0.25">
      <c r="A139" s="103"/>
      <c r="B139" s="112" t="s">
        <v>7773</v>
      </c>
      <c r="C139" s="70" t="s">
        <v>7089</v>
      </c>
      <c r="D139" s="113" t="s">
        <v>7090</v>
      </c>
      <c r="E139" s="131"/>
      <c r="F139" s="106"/>
      <c r="G139" s="106"/>
    </row>
    <row r="140" spans="1:7" x14ac:dyDescent="0.25">
      <c r="A140" s="103"/>
      <c r="B140" s="112" t="s">
        <v>3421</v>
      </c>
      <c r="C140" s="70" t="s">
        <v>7089</v>
      </c>
      <c r="D140" s="113" t="s">
        <v>7090</v>
      </c>
      <c r="E140" s="131"/>
      <c r="F140" s="106"/>
      <c r="G140" s="106"/>
    </row>
    <row r="141" spans="1:7" x14ac:dyDescent="0.25">
      <c r="A141" s="103"/>
      <c r="B141" s="112" t="s">
        <v>3422</v>
      </c>
      <c r="C141" s="70" t="s">
        <v>7089</v>
      </c>
      <c r="D141" s="113" t="s">
        <v>7090</v>
      </c>
      <c r="E141" s="131"/>
      <c r="F141" s="106"/>
      <c r="G141" s="106"/>
    </row>
    <row r="142" spans="1:7" x14ac:dyDescent="0.25">
      <c r="A142" s="103"/>
      <c r="B142" s="112" t="s">
        <v>3423</v>
      </c>
      <c r="C142" s="70" t="s">
        <v>7089</v>
      </c>
      <c r="D142" s="113" t="s">
        <v>7090</v>
      </c>
      <c r="E142" s="131"/>
      <c r="F142" s="106"/>
      <c r="G142" s="106"/>
    </row>
    <row r="143" spans="1:7" x14ac:dyDescent="0.25">
      <c r="A143" s="103"/>
      <c r="B143" s="112" t="s">
        <v>1645</v>
      </c>
      <c r="C143" s="70" t="s">
        <v>7089</v>
      </c>
      <c r="D143" s="113" t="s">
        <v>7090</v>
      </c>
      <c r="E143" s="131"/>
      <c r="F143" s="106"/>
      <c r="G143" s="106"/>
    </row>
    <row r="144" spans="1:7" x14ac:dyDescent="0.25">
      <c r="A144" s="103"/>
      <c r="B144" s="112" t="s">
        <v>13359</v>
      </c>
      <c r="C144" s="70" t="s">
        <v>7090</v>
      </c>
      <c r="D144" s="113" t="s">
        <v>7090</v>
      </c>
      <c r="E144" s="131"/>
      <c r="F144" s="106"/>
      <c r="G144" s="106"/>
    </row>
    <row r="145" spans="1:7" x14ac:dyDescent="0.25">
      <c r="A145" s="103"/>
      <c r="B145" s="112" t="s">
        <v>1646</v>
      </c>
      <c r="C145" s="70" t="s">
        <v>7089</v>
      </c>
      <c r="D145" s="113" t="s">
        <v>7090</v>
      </c>
      <c r="E145" s="131"/>
      <c r="F145" s="106"/>
      <c r="G145" s="106"/>
    </row>
    <row r="146" spans="1:7" x14ac:dyDescent="0.25">
      <c r="A146" s="103"/>
      <c r="B146" s="112" t="s">
        <v>1647</v>
      </c>
      <c r="C146" s="70" t="s">
        <v>7089</v>
      </c>
      <c r="D146" s="113" t="s">
        <v>7090</v>
      </c>
      <c r="E146" s="131"/>
      <c r="F146" s="106"/>
      <c r="G146" s="106"/>
    </row>
    <row r="147" spans="1:7" x14ac:dyDescent="0.25">
      <c r="A147" s="103"/>
      <c r="B147" s="112" t="s">
        <v>13360</v>
      </c>
      <c r="C147" s="70" t="s">
        <v>7090</v>
      </c>
      <c r="D147" s="113" t="s">
        <v>7090</v>
      </c>
      <c r="E147" s="131"/>
      <c r="F147" s="106"/>
      <c r="G147" s="106"/>
    </row>
    <row r="148" spans="1:7" x14ac:dyDescent="0.25">
      <c r="A148" s="103"/>
      <c r="B148" s="112" t="s">
        <v>1648</v>
      </c>
      <c r="C148" s="70" t="s">
        <v>7089</v>
      </c>
      <c r="D148" s="113" t="s">
        <v>7090</v>
      </c>
      <c r="E148" s="131"/>
      <c r="F148" s="106"/>
      <c r="G148" s="106"/>
    </row>
    <row r="149" spans="1:7" x14ac:dyDescent="0.25">
      <c r="A149" s="103"/>
      <c r="B149" s="112" t="s">
        <v>3424</v>
      </c>
      <c r="C149" s="70" t="s">
        <v>7089</v>
      </c>
      <c r="D149" s="113" t="s">
        <v>7090</v>
      </c>
      <c r="E149" s="131"/>
      <c r="F149" s="106"/>
      <c r="G149" s="106"/>
    </row>
    <row r="150" spans="1:7" x14ac:dyDescent="0.25">
      <c r="A150" s="103"/>
      <c r="B150" s="112" t="s">
        <v>3425</v>
      </c>
      <c r="C150" s="70" t="s">
        <v>7089</v>
      </c>
      <c r="D150" s="113" t="s">
        <v>7090</v>
      </c>
      <c r="E150" s="131"/>
      <c r="F150" s="106"/>
      <c r="G150" s="106"/>
    </row>
    <row r="151" spans="1:7" x14ac:dyDescent="0.25">
      <c r="A151" s="103"/>
      <c r="B151" s="112" t="s">
        <v>1649</v>
      </c>
      <c r="C151" s="70" t="s">
        <v>7090</v>
      </c>
      <c r="D151" s="113" t="s">
        <v>7090</v>
      </c>
      <c r="E151" s="131"/>
      <c r="F151" s="106"/>
      <c r="G151" s="106"/>
    </row>
    <row r="152" spans="1:7" x14ac:dyDescent="0.25">
      <c r="A152" s="103"/>
      <c r="B152" s="112" t="s">
        <v>13361</v>
      </c>
      <c r="C152" s="70" t="s">
        <v>7090</v>
      </c>
      <c r="D152" s="113" t="s">
        <v>7090</v>
      </c>
      <c r="E152" s="131"/>
      <c r="F152" s="106"/>
      <c r="G152" s="106"/>
    </row>
    <row r="153" spans="1:7" x14ac:dyDescent="0.25">
      <c r="A153" s="103"/>
      <c r="B153" s="112" t="s">
        <v>13362</v>
      </c>
      <c r="C153" s="70" t="s">
        <v>7090</v>
      </c>
      <c r="D153" s="113" t="s">
        <v>7090</v>
      </c>
      <c r="E153" s="131"/>
      <c r="F153" s="106"/>
      <c r="G153" s="106"/>
    </row>
    <row r="154" spans="1:7" x14ac:dyDescent="0.25">
      <c r="A154" s="103"/>
      <c r="B154" s="112" t="s">
        <v>13363</v>
      </c>
      <c r="C154" s="70" t="s">
        <v>7090</v>
      </c>
      <c r="D154" s="113" t="s">
        <v>7090</v>
      </c>
      <c r="E154" s="131"/>
      <c r="F154" s="106"/>
      <c r="G154" s="106"/>
    </row>
    <row r="155" spans="1:7" x14ac:dyDescent="0.25">
      <c r="A155" s="103"/>
      <c r="B155" s="112" t="s">
        <v>13364</v>
      </c>
      <c r="C155" s="70" t="s">
        <v>7090</v>
      </c>
      <c r="D155" s="113" t="s">
        <v>7090</v>
      </c>
      <c r="E155" s="131"/>
      <c r="F155" s="106"/>
      <c r="G155" s="106"/>
    </row>
    <row r="156" spans="1:7" x14ac:dyDescent="0.25">
      <c r="A156" s="103"/>
      <c r="B156" s="112" t="s">
        <v>1650</v>
      </c>
      <c r="C156" s="70" t="s">
        <v>7089</v>
      </c>
      <c r="D156" s="113" t="s">
        <v>7090</v>
      </c>
      <c r="E156" s="131"/>
      <c r="F156" s="106"/>
      <c r="G156" s="106"/>
    </row>
    <row r="157" spans="1:7" x14ac:dyDescent="0.25">
      <c r="A157" s="103"/>
      <c r="B157" s="112" t="s">
        <v>3426</v>
      </c>
      <c r="C157" s="70" t="s">
        <v>7089</v>
      </c>
      <c r="D157" s="113" t="s">
        <v>7090</v>
      </c>
      <c r="E157" s="131"/>
      <c r="F157" s="106"/>
      <c r="G157" s="106"/>
    </row>
    <row r="158" spans="1:7" x14ac:dyDescent="0.25">
      <c r="A158" s="103"/>
      <c r="B158" s="112" t="s">
        <v>1651</v>
      </c>
      <c r="C158" s="70" t="s">
        <v>7089</v>
      </c>
      <c r="D158" s="113" t="s">
        <v>7090</v>
      </c>
      <c r="E158" s="131"/>
      <c r="F158" s="106"/>
      <c r="G158" s="106"/>
    </row>
    <row r="159" spans="1:7" x14ac:dyDescent="0.25">
      <c r="A159" s="103"/>
      <c r="B159" s="112" t="s">
        <v>11042</v>
      </c>
      <c r="C159" s="70" t="s">
        <v>7089</v>
      </c>
      <c r="D159" s="113" t="s">
        <v>7090</v>
      </c>
      <c r="E159" s="131"/>
      <c r="F159" s="106"/>
      <c r="G159" s="106"/>
    </row>
    <row r="160" spans="1:7" x14ac:dyDescent="0.25">
      <c r="A160" s="103"/>
      <c r="B160" s="112" t="s">
        <v>11043</v>
      </c>
      <c r="C160" s="70" t="s">
        <v>7089</v>
      </c>
      <c r="D160" s="113" t="s">
        <v>7090</v>
      </c>
      <c r="E160" s="131"/>
      <c r="F160" s="106"/>
      <c r="G160" s="106"/>
    </row>
    <row r="161" spans="1:7" x14ac:dyDescent="0.25">
      <c r="A161" s="103"/>
      <c r="B161" s="112" t="s">
        <v>1652</v>
      </c>
      <c r="C161" s="70" t="s">
        <v>7089</v>
      </c>
      <c r="D161" s="113" t="s">
        <v>7090</v>
      </c>
      <c r="E161" s="131"/>
      <c r="F161" s="106"/>
      <c r="G161" s="106"/>
    </row>
    <row r="162" spans="1:7" x14ac:dyDescent="0.25">
      <c r="A162" s="103"/>
      <c r="B162" s="112" t="s">
        <v>1653</v>
      </c>
      <c r="C162" s="70" t="s">
        <v>7089</v>
      </c>
      <c r="D162" s="113" t="s">
        <v>7090</v>
      </c>
      <c r="E162" s="131"/>
      <c r="F162" s="106"/>
      <c r="G162" s="106"/>
    </row>
    <row r="163" spans="1:7" x14ac:dyDescent="0.25">
      <c r="A163" s="103"/>
      <c r="B163" s="112" t="s">
        <v>1654</v>
      </c>
      <c r="C163" s="70" t="s">
        <v>7089</v>
      </c>
      <c r="D163" s="113" t="s">
        <v>7090</v>
      </c>
      <c r="E163" s="131"/>
      <c r="F163" s="106"/>
      <c r="G163" s="106"/>
    </row>
    <row r="164" spans="1:7" x14ac:dyDescent="0.25">
      <c r="A164" s="103"/>
      <c r="B164" s="112" t="s">
        <v>13365</v>
      </c>
      <c r="C164" s="70" t="s">
        <v>7090</v>
      </c>
      <c r="D164" s="113" t="s">
        <v>7090</v>
      </c>
      <c r="E164" s="131"/>
      <c r="F164" s="106"/>
      <c r="G164" s="106"/>
    </row>
    <row r="165" spans="1:7" x14ac:dyDescent="0.25">
      <c r="A165" s="103"/>
      <c r="B165" s="112" t="s">
        <v>7774</v>
      </c>
      <c r="C165" s="70" t="s">
        <v>7089</v>
      </c>
      <c r="D165" s="113" t="s">
        <v>7090</v>
      </c>
      <c r="E165" s="131"/>
      <c r="F165" s="106"/>
      <c r="G165" s="106"/>
    </row>
    <row r="166" spans="1:7" x14ac:dyDescent="0.25">
      <c r="A166" s="103"/>
      <c r="B166" s="112" t="s">
        <v>1655</v>
      </c>
      <c r="C166" s="70" t="s">
        <v>7089</v>
      </c>
      <c r="D166" s="113" t="s">
        <v>7090</v>
      </c>
      <c r="E166" s="131"/>
      <c r="F166" s="106"/>
      <c r="G166" s="106"/>
    </row>
    <row r="167" spans="1:7" x14ac:dyDescent="0.25">
      <c r="A167" s="103"/>
      <c r="B167" s="112" t="s">
        <v>13366</v>
      </c>
      <c r="C167" s="70" t="s">
        <v>7090</v>
      </c>
      <c r="D167" s="113" t="s">
        <v>7090</v>
      </c>
      <c r="E167" s="131"/>
      <c r="F167" s="106"/>
      <c r="G167" s="106"/>
    </row>
    <row r="168" spans="1:7" x14ac:dyDescent="0.25">
      <c r="A168" s="103"/>
      <c r="B168" s="112" t="s">
        <v>13367</v>
      </c>
      <c r="C168" s="70" t="s">
        <v>7090</v>
      </c>
      <c r="D168" s="113" t="s">
        <v>7090</v>
      </c>
      <c r="E168" s="131"/>
      <c r="F168" s="106"/>
      <c r="G168" s="106"/>
    </row>
    <row r="169" spans="1:7" x14ac:dyDescent="0.25">
      <c r="A169" s="103"/>
      <c r="B169" s="112" t="s">
        <v>13368</v>
      </c>
      <c r="C169" s="70" t="s">
        <v>7090</v>
      </c>
      <c r="D169" s="113" t="s">
        <v>7090</v>
      </c>
      <c r="E169" s="131"/>
      <c r="F169" s="106"/>
      <c r="G169" s="106"/>
    </row>
    <row r="170" spans="1:7" x14ac:dyDescent="0.25">
      <c r="A170" s="103"/>
      <c r="B170" s="112" t="s">
        <v>13369</v>
      </c>
      <c r="C170" s="70" t="s">
        <v>7090</v>
      </c>
      <c r="D170" s="113" t="s">
        <v>7090</v>
      </c>
      <c r="E170" s="131"/>
      <c r="F170" s="106"/>
      <c r="G170" s="106"/>
    </row>
    <row r="171" spans="1:7" x14ac:dyDescent="0.25">
      <c r="A171" s="103"/>
      <c r="B171" s="112" t="s">
        <v>13370</v>
      </c>
      <c r="C171" s="70" t="s">
        <v>7090</v>
      </c>
      <c r="D171" s="113" t="s">
        <v>7090</v>
      </c>
      <c r="E171" s="131"/>
      <c r="F171" s="106"/>
      <c r="G171" s="106"/>
    </row>
    <row r="172" spans="1:7" x14ac:dyDescent="0.25">
      <c r="A172" s="103"/>
      <c r="B172" s="112" t="s">
        <v>11044</v>
      </c>
      <c r="C172" s="70" t="s">
        <v>7089</v>
      </c>
      <c r="D172" s="113" t="s">
        <v>7090</v>
      </c>
      <c r="E172" s="131"/>
      <c r="F172" s="106"/>
      <c r="G172" s="106"/>
    </row>
    <row r="173" spans="1:7" x14ac:dyDescent="0.25">
      <c r="A173" s="103"/>
      <c r="B173" s="112" t="s">
        <v>1656</v>
      </c>
      <c r="C173" s="70" t="s">
        <v>7089</v>
      </c>
      <c r="D173" s="113" t="s">
        <v>7090</v>
      </c>
      <c r="E173" s="131"/>
      <c r="F173" s="106"/>
      <c r="G173" s="106"/>
    </row>
    <row r="174" spans="1:7" x14ac:dyDescent="0.25">
      <c r="A174" s="103"/>
      <c r="B174" s="112" t="s">
        <v>11045</v>
      </c>
      <c r="C174" s="70" t="s">
        <v>7089</v>
      </c>
      <c r="D174" s="113" t="s">
        <v>7090</v>
      </c>
      <c r="E174" s="131"/>
      <c r="F174" s="106"/>
      <c r="G174" s="106"/>
    </row>
    <row r="175" spans="1:7" x14ac:dyDescent="0.25">
      <c r="A175" s="103"/>
      <c r="B175" s="112" t="s">
        <v>11427</v>
      </c>
      <c r="C175" s="70" t="s">
        <v>7090</v>
      </c>
      <c r="D175" s="113" t="s">
        <v>7090</v>
      </c>
      <c r="E175" s="131"/>
      <c r="F175" s="106"/>
      <c r="G175" s="106"/>
    </row>
    <row r="176" spans="1:7" x14ac:dyDescent="0.25">
      <c r="A176" s="103"/>
      <c r="B176" s="112" t="s">
        <v>11046</v>
      </c>
      <c r="C176" s="70" t="s">
        <v>7089</v>
      </c>
      <c r="D176" s="113" t="s">
        <v>7090</v>
      </c>
      <c r="E176" s="131"/>
      <c r="F176" s="106"/>
      <c r="G176" s="106"/>
    </row>
    <row r="177" spans="1:7" x14ac:dyDescent="0.25">
      <c r="A177" s="103"/>
      <c r="B177" s="112" t="s">
        <v>13371</v>
      </c>
      <c r="C177" s="70" t="s">
        <v>7090</v>
      </c>
      <c r="D177" s="113" t="s">
        <v>7090</v>
      </c>
      <c r="E177" s="131"/>
      <c r="F177" s="106"/>
      <c r="G177" s="106"/>
    </row>
    <row r="178" spans="1:7" x14ac:dyDescent="0.25">
      <c r="A178" s="103"/>
      <c r="B178" s="112" t="s">
        <v>7477</v>
      </c>
      <c r="C178" s="70" t="s">
        <v>7090</v>
      </c>
      <c r="D178" s="113" t="s">
        <v>7090</v>
      </c>
      <c r="E178" s="131"/>
      <c r="F178" s="106"/>
      <c r="G178" s="106"/>
    </row>
    <row r="179" spans="1:7" x14ac:dyDescent="0.25">
      <c r="A179" s="103"/>
      <c r="B179" s="112" t="s">
        <v>11047</v>
      </c>
      <c r="C179" s="70" t="s">
        <v>7089</v>
      </c>
      <c r="D179" s="113" t="s">
        <v>7090</v>
      </c>
      <c r="E179" s="131"/>
      <c r="F179" s="106"/>
      <c r="G179" s="106"/>
    </row>
    <row r="180" spans="1:7" x14ac:dyDescent="0.25">
      <c r="A180" s="103"/>
      <c r="B180" s="112" t="s">
        <v>11048</v>
      </c>
      <c r="C180" s="70" t="s">
        <v>7089</v>
      </c>
      <c r="D180" s="113" t="s">
        <v>7090</v>
      </c>
      <c r="E180" s="131"/>
      <c r="F180" s="106"/>
      <c r="G180" s="106"/>
    </row>
    <row r="181" spans="1:7" x14ac:dyDescent="0.25">
      <c r="A181" s="103"/>
      <c r="B181" s="112" t="s">
        <v>11049</v>
      </c>
      <c r="C181" s="70" t="s">
        <v>7089</v>
      </c>
      <c r="D181" s="113" t="s">
        <v>7090</v>
      </c>
      <c r="E181" s="131"/>
      <c r="F181" s="106"/>
      <c r="G181" s="106"/>
    </row>
    <row r="182" spans="1:7" x14ac:dyDescent="0.25">
      <c r="A182" s="103"/>
      <c r="B182" s="112" t="s">
        <v>1657</v>
      </c>
      <c r="C182" s="70" t="s">
        <v>7089</v>
      </c>
      <c r="D182" s="113" t="s">
        <v>7090</v>
      </c>
      <c r="E182" s="131"/>
      <c r="F182" s="106"/>
      <c r="G182" s="106"/>
    </row>
    <row r="183" spans="1:7" x14ac:dyDescent="0.25">
      <c r="A183" s="103"/>
      <c r="B183" s="112" t="s">
        <v>13372</v>
      </c>
      <c r="C183" s="70" t="s">
        <v>7090</v>
      </c>
      <c r="D183" s="113" t="s">
        <v>7090</v>
      </c>
      <c r="E183" s="131"/>
      <c r="F183" s="106"/>
      <c r="G183" s="106"/>
    </row>
    <row r="184" spans="1:7" x14ac:dyDescent="0.25">
      <c r="A184" s="103"/>
      <c r="B184" s="112" t="s">
        <v>13373</v>
      </c>
      <c r="C184" s="70" t="s">
        <v>7090</v>
      </c>
      <c r="D184" s="113" t="s">
        <v>7090</v>
      </c>
      <c r="E184" s="131"/>
      <c r="F184" s="106"/>
      <c r="G184" s="106"/>
    </row>
    <row r="185" spans="1:7" x14ac:dyDescent="0.25">
      <c r="A185" s="103"/>
      <c r="B185" s="112" t="s">
        <v>1658</v>
      </c>
      <c r="C185" s="70" t="s">
        <v>7090</v>
      </c>
      <c r="D185" s="113" t="s">
        <v>7090</v>
      </c>
      <c r="E185" s="131"/>
      <c r="F185" s="106"/>
      <c r="G185" s="106"/>
    </row>
    <row r="186" spans="1:7" x14ac:dyDescent="0.25">
      <c r="A186" s="103"/>
      <c r="B186" s="112" t="s">
        <v>1659</v>
      </c>
      <c r="C186" s="70" t="s">
        <v>7089</v>
      </c>
      <c r="D186" s="113" t="s">
        <v>7090</v>
      </c>
      <c r="E186" s="131"/>
      <c r="F186" s="106"/>
      <c r="G186" s="106"/>
    </row>
    <row r="187" spans="1:7" x14ac:dyDescent="0.25">
      <c r="A187" s="103"/>
      <c r="B187" s="112" t="s">
        <v>11050</v>
      </c>
      <c r="C187" s="70" t="s">
        <v>7089</v>
      </c>
      <c r="D187" s="113" t="s">
        <v>7090</v>
      </c>
      <c r="E187" s="131"/>
      <c r="F187" s="106"/>
      <c r="G187" s="106"/>
    </row>
    <row r="188" spans="1:7" x14ac:dyDescent="0.25">
      <c r="A188" s="103"/>
      <c r="B188" s="112" t="s">
        <v>13374</v>
      </c>
      <c r="C188" s="70" t="s">
        <v>7090</v>
      </c>
      <c r="D188" s="113" t="s">
        <v>7090</v>
      </c>
      <c r="E188" s="131"/>
      <c r="F188" s="106"/>
      <c r="G188" s="106"/>
    </row>
    <row r="189" spans="1:7" x14ac:dyDescent="0.25">
      <c r="A189" s="103"/>
      <c r="B189" s="112" t="s">
        <v>13375</v>
      </c>
      <c r="C189" s="70" t="s">
        <v>7090</v>
      </c>
      <c r="D189" s="113" t="s">
        <v>7090</v>
      </c>
      <c r="E189" s="131"/>
      <c r="F189" s="106"/>
      <c r="G189" s="106"/>
    </row>
    <row r="190" spans="1:7" x14ac:dyDescent="0.25">
      <c r="A190" s="103"/>
      <c r="B190" s="112" t="s">
        <v>11428</v>
      </c>
      <c r="C190" s="70" t="s">
        <v>7090</v>
      </c>
      <c r="D190" s="113" t="s">
        <v>7090</v>
      </c>
      <c r="E190" s="131"/>
      <c r="F190" s="106"/>
      <c r="G190" s="106"/>
    </row>
    <row r="191" spans="1:7" x14ac:dyDescent="0.25">
      <c r="A191" s="103"/>
      <c r="B191" s="112" t="s">
        <v>13376</v>
      </c>
      <c r="C191" s="70" t="s">
        <v>7090</v>
      </c>
      <c r="D191" s="113" t="s">
        <v>7090</v>
      </c>
      <c r="E191" s="131"/>
      <c r="F191" s="106"/>
      <c r="G191" s="106"/>
    </row>
    <row r="192" spans="1:7" x14ac:dyDescent="0.25">
      <c r="A192" s="103"/>
      <c r="B192" s="112" t="s">
        <v>13377</v>
      </c>
      <c r="C192" s="70" t="s">
        <v>7090</v>
      </c>
      <c r="D192" s="113" t="s">
        <v>7090</v>
      </c>
      <c r="E192" s="131"/>
      <c r="F192" s="106"/>
      <c r="G192" s="106"/>
    </row>
    <row r="193" spans="1:7" x14ac:dyDescent="0.25">
      <c r="A193" s="103"/>
      <c r="B193" s="112" t="s">
        <v>13378</v>
      </c>
      <c r="C193" s="70" t="s">
        <v>7090</v>
      </c>
      <c r="D193" s="113" t="s">
        <v>7090</v>
      </c>
      <c r="E193" s="131"/>
      <c r="F193" s="106"/>
      <c r="G193" s="106"/>
    </row>
    <row r="194" spans="1:7" x14ac:dyDescent="0.25">
      <c r="A194" s="103"/>
      <c r="B194" s="112" t="s">
        <v>11051</v>
      </c>
      <c r="C194" s="70" t="s">
        <v>7089</v>
      </c>
      <c r="D194" s="113" t="s">
        <v>7090</v>
      </c>
      <c r="E194" s="131"/>
      <c r="F194" s="106"/>
      <c r="G194" s="106"/>
    </row>
    <row r="195" spans="1:7" x14ac:dyDescent="0.25">
      <c r="A195" s="103"/>
      <c r="B195" s="112" t="s">
        <v>11052</v>
      </c>
      <c r="C195" s="70" t="s">
        <v>7089</v>
      </c>
      <c r="D195" s="113" t="s">
        <v>7090</v>
      </c>
      <c r="E195" s="131"/>
      <c r="F195" s="106"/>
      <c r="G195" s="106"/>
    </row>
    <row r="196" spans="1:7" x14ac:dyDescent="0.25">
      <c r="A196" s="103"/>
      <c r="B196" s="112" t="s">
        <v>11053</v>
      </c>
      <c r="C196" s="70" t="s">
        <v>7089</v>
      </c>
      <c r="D196" s="113" t="s">
        <v>7090</v>
      </c>
      <c r="E196" s="131"/>
      <c r="F196" s="106"/>
      <c r="G196" s="106"/>
    </row>
    <row r="197" spans="1:7" x14ac:dyDescent="0.25">
      <c r="A197" s="103"/>
      <c r="B197" s="112" t="s">
        <v>13379</v>
      </c>
      <c r="C197" s="70" t="s">
        <v>7090</v>
      </c>
      <c r="D197" s="113" t="s">
        <v>7090</v>
      </c>
      <c r="E197" s="131"/>
      <c r="F197" s="106"/>
      <c r="G197" s="106"/>
    </row>
    <row r="198" spans="1:7" x14ac:dyDescent="0.25">
      <c r="A198" s="103"/>
      <c r="B198" s="112" t="s">
        <v>13380</v>
      </c>
      <c r="C198" s="70" t="s">
        <v>7090</v>
      </c>
      <c r="D198" s="113" t="s">
        <v>7090</v>
      </c>
      <c r="E198" s="131"/>
      <c r="F198" s="106"/>
      <c r="G198" s="106"/>
    </row>
    <row r="199" spans="1:7" x14ac:dyDescent="0.25">
      <c r="A199" s="103"/>
      <c r="B199" s="112" t="s">
        <v>1660</v>
      </c>
      <c r="C199" s="70" t="s">
        <v>7089</v>
      </c>
      <c r="D199" s="113" t="s">
        <v>7090</v>
      </c>
      <c r="E199" s="131"/>
      <c r="F199" s="106"/>
      <c r="G199" s="106"/>
    </row>
    <row r="200" spans="1:7" x14ac:dyDescent="0.25">
      <c r="A200" s="103"/>
      <c r="B200" s="112" t="s">
        <v>1661</v>
      </c>
      <c r="C200" s="70" t="s">
        <v>7089</v>
      </c>
      <c r="D200" s="113" t="s">
        <v>7090</v>
      </c>
      <c r="E200" s="131"/>
      <c r="F200" s="106"/>
      <c r="G200" s="106"/>
    </row>
    <row r="201" spans="1:7" x14ac:dyDescent="0.25">
      <c r="A201" s="103"/>
      <c r="B201" s="112" t="s">
        <v>8652</v>
      </c>
      <c r="C201" s="70" t="s">
        <v>7089</v>
      </c>
      <c r="D201" s="113" t="s">
        <v>7090</v>
      </c>
      <c r="E201" s="131"/>
      <c r="F201" s="106"/>
      <c r="G201" s="106"/>
    </row>
    <row r="202" spans="1:7" x14ac:dyDescent="0.25">
      <c r="A202" s="103"/>
      <c r="B202" s="112" t="s">
        <v>1662</v>
      </c>
      <c r="C202" s="70" t="s">
        <v>7089</v>
      </c>
      <c r="D202" s="113" t="s">
        <v>7090</v>
      </c>
      <c r="E202" s="131"/>
      <c r="F202" s="106"/>
      <c r="G202" s="106"/>
    </row>
    <row r="203" spans="1:7" x14ac:dyDescent="0.25">
      <c r="A203" s="103"/>
      <c r="B203" s="112" t="s">
        <v>7775</v>
      </c>
      <c r="C203" s="70" t="s">
        <v>7090</v>
      </c>
      <c r="D203" s="113" t="s">
        <v>7090</v>
      </c>
      <c r="E203" s="131"/>
      <c r="F203" s="106"/>
      <c r="G203" s="106"/>
    </row>
    <row r="204" spans="1:7" x14ac:dyDescent="0.25">
      <c r="A204" s="103"/>
      <c r="B204" s="112" t="s">
        <v>8653</v>
      </c>
      <c r="C204" s="70" t="s">
        <v>7090</v>
      </c>
      <c r="D204" s="113" t="s">
        <v>7090</v>
      </c>
      <c r="E204" s="131"/>
      <c r="F204" s="106"/>
      <c r="G204" s="106"/>
    </row>
    <row r="205" spans="1:7" x14ac:dyDescent="0.25">
      <c r="A205" s="103"/>
      <c r="B205" s="112" t="s">
        <v>1663</v>
      </c>
      <c r="C205" s="70" t="s">
        <v>7090</v>
      </c>
      <c r="D205" s="113" t="s">
        <v>7090</v>
      </c>
      <c r="E205" s="131"/>
      <c r="F205" s="106"/>
      <c r="G205" s="106"/>
    </row>
    <row r="206" spans="1:7" x14ac:dyDescent="0.25">
      <c r="A206" s="103"/>
      <c r="B206" s="112" t="s">
        <v>1664</v>
      </c>
      <c r="C206" s="70" t="s">
        <v>7089</v>
      </c>
      <c r="D206" s="113" t="s">
        <v>7090</v>
      </c>
      <c r="E206" s="131"/>
      <c r="F206" s="106"/>
      <c r="G206" s="106"/>
    </row>
    <row r="207" spans="1:7" x14ac:dyDescent="0.25">
      <c r="A207" s="103"/>
      <c r="B207" s="112" t="s">
        <v>8654</v>
      </c>
      <c r="C207" s="70" t="s">
        <v>7089</v>
      </c>
      <c r="D207" s="113" t="s">
        <v>7090</v>
      </c>
      <c r="E207" s="131"/>
      <c r="F207" s="106"/>
      <c r="G207" s="106"/>
    </row>
    <row r="208" spans="1:7" x14ac:dyDescent="0.25">
      <c r="A208" s="103"/>
      <c r="B208" s="112" t="s">
        <v>8655</v>
      </c>
      <c r="C208" s="70" t="s">
        <v>7089</v>
      </c>
      <c r="D208" s="113" t="s">
        <v>7090</v>
      </c>
      <c r="E208" s="131"/>
      <c r="F208" s="106"/>
      <c r="G208" s="106"/>
    </row>
    <row r="209" spans="1:7" x14ac:dyDescent="0.25">
      <c r="A209" s="103"/>
      <c r="B209" s="112" t="s">
        <v>1665</v>
      </c>
      <c r="C209" s="70" t="s">
        <v>7089</v>
      </c>
      <c r="D209" s="113" t="s">
        <v>7090</v>
      </c>
      <c r="E209" s="131"/>
      <c r="F209" s="106"/>
      <c r="G209" s="106"/>
    </row>
    <row r="210" spans="1:7" x14ac:dyDescent="0.25">
      <c r="A210" s="103"/>
      <c r="B210" s="112" t="s">
        <v>1666</v>
      </c>
      <c r="C210" s="70" t="s">
        <v>7089</v>
      </c>
      <c r="D210" s="113" t="s">
        <v>7090</v>
      </c>
      <c r="E210" s="131"/>
      <c r="F210" s="106"/>
      <c r="G210" s="106"/>
    </row>
    <row r="211" spans="1:7" x14ac:dyDescent="0.25">
      <c r="A211" s="103"/>
      <c r="B211" s="112" t="s">
        <v>363</v>
      </c>
      <c r="C211" s="70" t="s">
        <v>7089</v>
      </c>
      <c r="D211" s="113" t="s">
        <v>7090</v>
      </c>
      <c r="E211" s="131"/>
      <c r="F211" s="106"/>
      <c r="G211" s="106"/>
    </row>
    <row r="212" spans="1:7" x14ac:dyDescent="0.25">
      <c r="A212" s="103"/>
      <c r="B212" s="112" t="s">
        <v>13381</v>
      </c>
      <c r="C212" s="70" t="s">
        <v>7090</v>
      </c>
      <c r="D212" s="113" t="s">
        <v>7090</v>
      </c>
      <c r="E212" s="131"/>
      <c r="F212" s="106"/>
      <c r="G212" s="106"/>
    </row>
    <row r="213" spans="1:7" x14ac:dyDescent="0.25">
      <c r="A213" s="103"/>
      <c r="B213" s="112" t="s">
        <v>8776</v>
      </c>
      <c r="C213" s="70" t="s">
        <v>7090</v>
      </c>
      <c r="D213" s="113" t="s">
        <v>7090</v>
      </c>
      <c r="E213" s="131"/>
      <c r="F213" s="106"/>
      <c r="G213" s="106"/>
    </row>
    <row r="214" spans="1:7" x14ac:dyDescent="0.25">
      <c r="A214" s="103"/>
      <c r="B214" s="112" t="s">
        <v>364</v>
      </c>
      <c r="C214" s="70" t="s">
        <v>7089</v>
      </c>
      <c r="D214" s="113" t="s">
        <v>7090</v>
      </c>
      <c r="E214" s="131"/>
      <c r="F214" s="106"/>
      <c r="G214" s="106"/>
    </row>
    <row r="215" spans="1:7" x14ac:dyDescent="0.25">
      <c r="A215" s="103"/>
      <c r="B215" s="112" t="s">
        <v>365</v>
      </c>
      <c r="C215" s="70" t="s">
        <v>7089</v>
      </c>
      <c r="D215" s="113" t="s">
        <v>7090</v>
      </c>
      <c r="E215" s="131"/>
      <c r="F215" s="106"/>
      <c r="G215" s="106"/>
    </row>
    <row r="216" spans="1:7" x14ac:dyDescent="0.25">
      <c r="A216" s="103"/>
      <c r="B216" s="112" t="s">
        <v>1667</v>
      </c>
      <c r="C216" s="70" t="s">
        <v>7089</v>
      </c>
      <c r="D216" s="113" t="s">
        <v>7090</v>
      </c>
      <c r="E216" s="131"/>
      <c r="F216" s="106"/>
      <c r="G216" s="106"/>
    </row>
    <row r="217" spans="1:7" x14ac:dyDescent="0.25">
      <c r="A217" s="103"/>
      <c r="B217" s="112" t="s">
        <v>13382</v>
      </c>
      <c r="C217" s="70" t="s">
        <v>7090</v>
      </c>
      <c r="D217" s="113" t="s">
        <v>7090</v>
      </c>
      <c r="E217" s="131"/>
      <c r="F217" s="106"/>
      <c r="G217" s="106"/>
    </row>
    <row r="218" spans="1:7" x14ac:dyDescent="0.25">
      <c r="A218" s="103"/>
      <c r="B218" s="112" t="s">
        <v>6378</v>
      </c>
      <c r="C218" s="70" t="s">
        <v>7089</v>
      </c>
      <c r="D218" s="113" t="s">
        <v>7090</v>
      </c>
      <c r="E218" s="131"/>
      <c r="F218" s="106"/>
      <c r="G218" s="106"/>
    </row>
    <row r="219" spans="1:7" x14ac:dyDescent="0.25">
      <c r="A219" s="103"/>
      <c r="B219" s="112" t="s">
        <v>8775</v>
      </c>
      <c r="C219" s="70" t="s">
        <v>7090</v>
      </c>
      <c r="D219" s="113" t="s">
        <v>7090</v>
      </c>
      <c r="E219" s="131"/>
      <c r="F219" s="106"/>
      <c r="G219" s="106"/>
    </row>
    <row r="220" spans="1:7" x14ac:dyDescent="0.25">
      <c r="A220" s="103"/>
      <c r="B220" s="112" t="s">
        <v>1668</v>
      </c>
      <c r="C220" s="70" t="s">
        <v>7089</v>
      </c>
      <c r="D220" s="113" t="s">
        <v>7090</v>
      </c>
      <c r="E220" s="131"/>
      <c r="F220" s="106"/>
      <c r="G220" s="106"/>
    </row>
    <row r="221" spans="1:7" x14ac:dyDescent="0.25">
      <c r="A221" s="103"/>
      <c r="B221" s="112" t="s">
        <v>13383</v>
      </c>
      <c r="C221" s="70" t="s">
        <v>7090</v>
      </c>
      <c r="D221" s="113" t="s">
        <v>7090</v>
      </c>
      <c r="E221" s="131"/>
      <c r="F221" s="106"/>
      <c r="G221" s="106"/>
    </row>
    <row r="222" spans="1:7" x14ac:dyDescent="0.25">
      <c r="A222" s="103"/>
      <c r="B222" s="112" t="s">
        <v>1669</v>
      </c>
      <c r="C222" s="70" t="s">
        <v>7089</v>
      </c>
      <c r="D222" s="113" t="s">
        <v>7090</v>
      </c>
      <c r="E222" s="131"/>
      <c r="F222" s="106"/>
      <c r="G222" s="106"/>
    </row>
    <row r="223" spans="1:7" x14ac:dyDescent="0.25">
      <c r="A223" s="103"/>
      <c r="B223" s="112" t="s">
        <v>6379</v>
      </c>
      <c r="C223" s="70" t="s">
        <v>7089</v>
      </c>
      <c r="D223" s="113" t="s">
        <v>7090</v>
      </c>
      <c r="E223" s="131"/>
      <c r="F223" s="106"/>
      <c r="G223" s="106"/>
    </row>
    <row r="224" spans="1:7" x14ac:dyDescent="0.25">
      <c r="A224" s="103"/>
      <c r="B224" s="112" t="s">
        <v>1670</v>
      </c>
      <c r="C224" s="70" t="s">
        <v>7089</v>
      </c>
      <c r="D224" s="113" t="s">
        <v>7090</v>
      </c>
      <c r="E224" s="131"/>
      <c r="F224" s="106"/>
      <c r="G224" s="106"/>
    </row>
    <row r="225" spans="1:7" x14ac:dyDescent="0.25">
      <c r="A225" s="103"/>
      <c r="B225" s="112" t="s">
        <v>13384</v>
      </c>
      <c r="C225" s="70" t="s">
        <v>7090</v>
      </c>
      <c r="D225" s="113" t="s">
        <v>7090</v>
      </c>
      <c r="E225" s="131"/>
      <c r="F225" s="106"/>
      <c r="G225" s="106"/>
    </row>
    <row r="226" spans="1:7" x14ac:dyDescent="0.25">
      <c r="A226" s="103"/>
      <c r="B226" s="112" t="s">
        <v>13385</v>
      </c>
      <c r="C226" s="70" t="s">
        <v>7090</v>
      </c>
      <c r="D226" s="113" t="s">
        <v>7090</v>
      </c>
      <c r="E226" s="131"/>
      <c r="F226" s="106"/>
      <c r="G226" s="106"/>
    </row>
    <row r="227" spans="1:7" x14ac:dyDescent="0.25">
      <c r="A227" s="103"/>
      <c r="B227" s="112" t="s">
        <v>13386</v>
      </c>
      <c r="C227" s="70" t="s">
        <v>7090</v>
      </c>
      <c r="D227" s="113" t="s">
        <v>7090</v>
      </c>
      <c r="E227" s="131"/>
      <c r="F227" s="106"/>
      <c r="G227" s="106"/>
    </row>
    <row r="228" spans="1:7" x14ac:dyDescent="0.25">
      <c r="A228" s="103"/>
      <c r="B228" s="112" t="s">
        <v>1671</v>
      </c>
      <c r="C228" s="70" t="s">
        <v>7089</v>
      </c>
      <c r="D228" s="113" t="s">
        <v>7090</v>
      </c>
      <c r="E228" s="131"/>
      <c r="F228" s="106"/>
      <c r="G228" s="106"/>
    </row>
    <row r="229" spans="1:7" x14ac:dyDescent="0.25">
      <c r="A229" s="103"/>
      <c r="B229" s="112" t="s">
        <v>1672</v>
      </c>
      <c r="C229" s="70" t="s">
        <v>7089</v>
      </c>
      <c r="D229" s="113" t="s">
        <v>7090</v>
      </c>
      <c r="E229" s="131"/>
      <c r="F229" s="106"/>
      <c r="G229" s="106"/>
    </row>
    <row r="230" spans="1:7" x14ac:dyDescent="0.25">
      <c r="A230" s="103"/>
      <c r="B230" s="112" t="s">
        <v>6380</v>
      </c>
      <c r="C230" s="70" t="s">
        <v>7089</v>
      </c>
      <c r="D230" s="113" t="s">
        <v>7090</v>
      </c>
      <c r="E230" s="131"/>
      <c r="F230" s="106"/>
      <c r="G230" s="106"/>
    </row>
    <row r="231" spans="1:7" x14ac:dyDescent="0.25">
      <c r="A231" s="103"/>
      <c r="B231" s="112" t="s">
        <v>13387</v>
      </c>
      <c r="C231" s="70" t="s">
        <v>7090</v>
      </c>
      <c r="D231" s="113" t="s">
        <v>7090</v>
      </c>
      <c r="E231" s="131"/>
      <c r="F231" s="106"/>
      <c r="G231" s="106"/>
    </row>
    <row r="232" spans="1:7" x14ac:dyDescent="0.25">
      <c r="A232" s="103"/>
      <c r="B232" s="112" t="s">
        <v>6381</v>
      </c>
      <c r="C232" s="70" t="s">
        <v>7089</v>
      </c>
      <c r="D232" s="113" t="s">
        <v>7090</v>
      </c>
      <c r="E232" s="131"/>
      <c r="F232" s="106"/>
      <c r="G232" s="106"/>
    </row>
    <row r="233" spans="1:7" x14ac:dyDescent="0.25">
      <c r="A233" s="103"/>
      <c r="B233" s="112" t="s">
        <v>6382</v>
      </c>
      <c r="C233" s="70" t="s">
        <v>7089</v>
      </c>
      <c r="D233" s="113" t="s">
        <v>7090</v>
      </c>
      <c r="E233" s="131"/>
      <c r="F233" s="106"/>
      <c r="G233" s="106"/>
    </row>
    <row r="234" spans="1:7" x14ac:dyDescent="0.25">
      <c r="A234" s="103"/>
      <c r="B234" s="112" t="s">
        <v>1673</v>
      </c>
      <c r="C234" s="70" t="s">
        <v>7089</v>
      </c>
      <c r="D234" s="113" t="s">
        <v>7090</v>
      </c>
      <c r="E234" s="131"/>
      <c r="F234" s="106"/>
      <c r="G234" s="106"/>
    </row>
    <row r="235" spans="1:7" x14ac:dyDescent="0.25">
      <c r="A235" s="103"/>
      <c r="B235" s="112" t="s">
        <v>6383</v>
      </c>
      <c r="C235" s="70" t="s">
        <v>7089</v>
      </c>
      <c r="D235" s="113" t="s">
        <v>7090</v>
      </c>
      <c r="E235" s="131"/>
      <c r="F235" s="106"/>
      <c r="G235" s="106"/>
    </row>
    <row r="236" spans="1:7" x14ac:dyDescent="0.25">
      <c r="A236" s="103"/>
      <c r="B236" s="112" t="s">
        <v>7776</v>
      </c>
      <c r="C236" s="70" t="s">
        <v>7089</v>
      </c>
      <c r="D236" s="113" t="s">
        <v>7090</v>
      </c>
      <c r="E236" s="131"/>
      <c r="F236" s="106"/>
      <c r="G236" s="106"/>
    </row>
    <row r="237" spans="1:7" x14ac:dyDescent="0.25">
      <c r="A237" s="103"/>
      <c r="B237" s="112" t="s">
        <v>13388</v>
      </c>
      <c r="C237" s="70" t="s">
        <v>7090</v>
      </c>
      <c r="D237" s="113" t="s">
        <v>7090</v>
      </c>
      <c r="E237" s="131"/>
      <c r="F237" s="106"/>
      <c r="G237" s="106"/>
    </row>
    <row r="238" spans="1:7" x14ac:dyDescent="0.25">
      <c r="A238" s="103"/>
      <c r="B238" s="112" t="s">
        <v>6384</v>
      </c>
      <c r="C238" s="70" t="s">
        <v>7089</v>
      </c>
      <c r="D238" s="113" t="s">
        <v>7090</v>
      </c>
      <c r="E238" s="131"/>
      <c r="F238" s="106"/>
      <c r="G238" s="106"/>
    </row>
    <row r="239" spans="1:7" x14ac:dyDescent="0.25">
      <c r="A239" s="103"/>
      <c r="B239" s="112" t="s">
        <v>13389</v>
      </c>
      <c r="C239" s="70" t="s">
        <v>7090</v>
      </c>
      <c r="D239" s="113" t="s">
        <v>7090</v>
      </c>
      <c r="E239" s="131"/>
      <c r="F239" s="106"/>
      <c r="G239" s="106"/>
    </row>
    <row r="240" spans="1:7" x14ac:dyDescent="0.25">
      <c r="A240" s="103"/>
      <c r="B240" s="112" t="s">
        <v>13390</v>
      </c>
      <c r="C240" s="70" t="s">
        <v>7090</v>
      </c>
      <c r="D240" s="113" t="s">
        <v>7090</v>
      </c>
      <c r="E240" s="131"/>
      <c r="F240" s="106"/>
      <c r="G240" s="106"/>
    </row>
    <row r="241" spans="1:7" x14ac:dyDescent="0.25">
      <c r="A241" s="103"/>
      <c r="B241" s="112" t="s">
        <v>6385</v>
      </c>
      <c r="C241" s="70" t="s">
        <v>7089</v>
      </c>
      <c r="D241" s="113" t="s">
        <v>7090</v>
      </c>
      <c r="E241" s="131"/>
      <c r="F241" s="106"/>
      <c r="G241" s="106"/>
    </row>
    <row r="242" spans="1:7" x14ac:dyDescent="0.25">
      <c r="A242" s="103"/>
      <c r="B242" s="112" t="s">
        <v>13391</v>
      </c>
      <c r="C242" s="70" t="s">
        <v>7090</v>
      </c>
      <c r="D242" s="113" t="s">
        <v>7090</v>
      </c>
      <c r="E242" s="131"/>
      <c r="F242" s="106"/>
      <c r="G242" s="106"/>
    </row>
    <row r="243" spans="1:7" x14ac:dyDescent="0.25">
      <c r="A243" s="103"/>
      <c r="B243" s="112" t="s">
        <v>13392</v>
      </c>
      <c r="C243" s="70" t="s">
        <v>7090</v>
      </c>
      <c r="D243" s="113" t="s">
        <v>7090</v>
      </c>
      <c r="E243" s="131"/>
      <c r="F243" s="106"/>
      <c r="G243" s="106"/>
    </row>
    <row r="244" spans="1:7" x14ac:dyDescent="0.25">
      <c r="A244" s="103"/>
      <c r="B244" s="112" t="s">
        <v>1118</v>
      </c>
      <c r="C244" s="70" t="s">
        <v>7089</v>
      </c>
      <c r="D244" s="113" t="s">
        <v>7090</v>
      </c>
      <c r="E244" s="131"/>
      <c r="F244" s="106"/>
      <c r="G244" s="106"/>
    </row>
    <row r="245" spans="1:7" x14ac:dyDescent="0.25">
      <c r="A245" s="103"/>
      <c r="B245" s="112" t="s">
        <v>1119</v>
      </c>
      <c r="C245" s="70" t="s">
        <v>7089</v>
      </c>
      <c r="D245" s="113" t="s">
        <v>7090</v>
      </c>
      <c r="E245" s="131"/>
      <c r="F245" s="106"/>
      <c r="G245" s="106"/>
    </row>
    <row r="246" spans="1:7" x14ac:dyDescent="0.25">
      <c r="A246" s="103"/>
      <c r="B246" s="112" t="s">
        <v>13393</v>
      </c>
      <c r="C246" s="70" t="s">
        <v>7090</v>
      </c>
      <c r="D246" s="113" t="s">
        <v>7090</v>
      </c>
      <c r="E246" s="131"/>
      <c r="F246" s="106"/>
      <c r="G246" s="106"/>
    </row>
    <row r="247" spans="1:7" x14ac:dyDescent="0.25">
      <c r="A247" s="103"/>
      <c r="B247" s="112" t="s">
        <v>13394</v>
      </c>
      <c r="C247" s="70" t="s">
        <v>7090</v>
      </c>
      <c r="D247" s="113" t="s">
        <v>7090</v>
      </c>
      <c r="E247" s="131"/>
      <c r="F247" s="106"/>
      <c r="G247" s="106"/>
    </row>
    <row r="248" spans="1:7" x14ac:dyDescent="0.25">
      <c r="A248" s="103"/>
      <c r="B248" s="112" t="s">
        <v>1120</v>
      </c>
      <c r="C248" s="70" t="s">
        <v>7089</v>
      </c>
      <c r="D248" s="113" t="s">
        <v>7090</v>
      </c>
      <c r="E248" s="131"/>
      <c r="F248" s="106"/>
      <c r="G248" s="106"/>
    </row>
    <row r="249" spans="1:7" x14ac:dyDescent="0.25">
      <c r="A249" s="103"/>
      <c r="B249" s="112" t="s">
        <v>9937</v>
      </c>
      <c r="C249" s="70" t="s">
        <v>7089</v>
      </c>
      <c r="D249" s="113" t="s">
        <v>7090</v>
      </c>
      <c r="E249" s="131"/>
      <c r="F249" s="106"/>
      <c r="G249" s="106"/>
    </row>
    <row r="250" spans="1:7" x14ac:dyDescent="0.25">
      <c r="A250" s="103"/>
      <c r="B250" s="112" t="s">
        <v>13395</v>
      </c>
      <c r="C250" s="70" t="s">
        <v>7090</v>
      </c>
      <c r="D250" s="113" t="s">
        <v>7090</v>
      </c>
      <c r="E250" s="131"/>
      <c r="F250" s="106"/>
      <c r="G250" s="106"/>
    </row>
    <row r="251" spans="1:7" x14ac:dyDescent="0.25">
      <c r="A251" s="103"/>
      <c r="B251" s="112" t="s">
        <v>13396</v>
      </c>
      <c r="C251" s="70" t="s">
        <v>7090</v>
      </c>
      <c r="D251" s="113" t="s">
        <v>7090</v>
      </c>
      <c r="E251" s="131"/>
      <c r="F251" s="106"/>
      <c r="G251" s="106"/>
    </row>
    <row r="252" spans="1:7" x14ac:dyDescent="0.25">
      <c r="A252" s="103"/>
      <c r="B252" s="112" t="s">
        <v>5324</v>
      </c>
      <c r="C252" s="70" t="s">
        <v>7089</v>
      </c>
      <c r="D252" s="113" t="s">
        <v>7090</v>
      </c>
      <c r="E252" s="131"/>
      <c r="F252" s="106"/>
      <c r="G252" s="106"/>
    </row>
    <row r="253" spans="1:7" x14ac:dyDescent="0.25">
      <c r="A253" s="103"/>
      <c r="B253" s="112" t="s">
        <v>13397</v>
      </c>
      <c r="C253" s="70" t="s">
        <v>7090</v>
      </c>
      <c r="D253" s="113" t="s">
        <v>7090</v>
      </c>
      <c r="E253" s="131"/>
      <c r="F253" s="106"/>
      <c r="G253" s="106"/>
    </row>
    <row r="254" spans="1:7" x14ac:dyDescent="0.25">
      <c r="A254" s="103"/>
      <c r="B254" s="112" t="s">
        <v>13398</v>
      </c>
      <c r="C254" s="70" t="s">
        <v>7090</v>
      </c>
      <c r="D254" s="113" t="s">
        <v>7090</v>
      </c>
      <c r="E254" s="131"/>
      <c r="F254" s="106"/>
      <c r="G254" s="106"/>
    </row>
    <row r="255" spans="1:7" x14ac:dyDescent="0.25">
      <c r="A255" s="103"/>
      <c r="B255" s="112" t="s">
        <v>13399</v>
      </c>
      <c r="C255" s="70" t="s">
        <v>7090</v>
      </c>
      <c r="D255" s="113" t="s">
        <v>7090</v>
      </c>
      <c r="E255" s="131"/>
      <c r="F255" s="106"/>
      <c r="G255" s="106"/>
    </row>
    <row r="256" spans="1:7" x14ac:dyDescent="0.25">
      <c r="A256" s="103"/>
      <c r="B256" s="112" t="s">
        <v>13400</v>
      </c>
      <c r="C256" s="70" t="s">
        <v>7090</v>
      </c>
      <c r="D256" s="113" t="s">
        <v>7090</v>
      </c>
      <c r="E256" s="131"/>
      <c r="F256" s="106"/>
      <c r="G256" s="106"/>
    </row>
    <row r="257" spans="1:7" x14ac:dyDescent="0.25">
      <c r="A257" s="103"/>
      <c r="B257" s="112" t="s">
        <v>13401</v>
      </c>
      <c r="C257" s="70" t="s">
        <v>7090</v>
      </c>
      <c r="D257" s="113" t="s">
        <v>7090</v>
      </c>
      <c r="E257" s="131"/>
      <c r="F257" s="106"/>
      <c r="G257" s="106"/>
    </row>
    <row r="258" spans="1:7" x14ac:dyDescent="0.25">
      <c r="A258" s="103"/>
      <c r="B258" s="112" t="s">
        <v>13402</v>
      </c>
      <c r="C258" s="70" t="s">
        <v>7090</v>
      </c>
      <c r="D258" s="113" t="s">
        <v>7090</v>
      </c>
      <c r="E258" s="131"/>
      <c r="F258" s="106"/>
      <c r="G258" s="106"/>
    </row>
    <row r="259" spans="1:7" x14ac:dyDescent="0.25">
      <c r="A259" s="103"/>
      <c r="B259" s="112" t="s">
        <v>13403</v>
      </c>
      <c r="C259" s="70" t="s">
        <v>7090</v>
      </c>
      <c r="D259" s="113" t="s">
        <v>7090</v>
      </c>
      <c r="E259" s="131"/>
      <c r="F259" s="106"/>
      <c r="G259" s="106"/>
    </row>
    <row r="260" spans="1:7" x14ac:dyDescent="0.25">
      <c r="A260" s="103"/>
      <c r="B260" s="112" t="s">
        <v>13404</v>
      </c>
      <c r="C260" s="70" t="s">
        <v>7090</v>
      </c>
      <c r="D260" s="113" t="s">
        <v>7090</v>
      </c>
      <c r="E260" s="131"/>
      <c r="F260" s="106"/>
      <c r="G260" s="106"/>
    </row>
    <row r="261" spans="1:7" x14ac:dyDescent="0.25">
      <c r="A261" s="103"/>
      <c r="B261" s="112" t="s">
        <v>13405</v>
      </c>
      <c r="C261" s="70" t="s">
        <v>7090</v>
      </c>
      <c r="D261" s="113" t="s">
        <v>7090</v>
      </c>
      <c r="E261" s="131"/>
      <c r="F261" s="106"/>
      <c r="G261" s="106"/>
    </row>
    <row r="262" spans="1:7" x14ac:dyDescent="0.25">
      <c r="A262" s="103"/>
      <c r="B262" s="112" t="s">
        <v>13406</v>
      </c>
      <c r="C262" s="70" t="s">
        <v>7090</v>
      </c>
      <c r="D262" s="113" t="s">
        <v>7090</v>
      </c>
      <c r="E262" s="131"/>
      <c r="F262" s="106"/>
      <c r="G262" s="106"/>
    </row>
    <row r="263" spans="1:7" x14ac:dyDescent="0.25">
      <c r="A263" s="103"/>
      <c r="B263" s="112" t="s">
        <v>13407</v>
      </c>
      <c r="C263" s="70" t="s">
        <v>7090</v>
      </c>
      <c r="D263" s="113" t="s">
        <v>7090</v>
      </c>
      <c r="E263" s="131"/>
      <c r="F263" s="106"/>
      <c r="G263" s="106"/>
    </row>
    <row r="264" spans="1:7" x14ac:dyDescent="0.25">
      <c r="A264" s="103"/>
      <c r="B264" s="112" t="s">
        <v>13408</v>
      </c>
      <c r="C264" s="70" t="s">
        <v>7090</v>
      </c>
      <c r="D264" s="113" t="s">
        <v>7090</v>
      </c>
      <c r="E264" s="131"/>
      <c r="F264" s="106"/>
      <c r="G264" s="106"/>
    </row>
    <row r="265" spans="1:7" x14ac:dyDescent="0.25">
      <c r="A265" s="103"/>
      <c r="B265" s="112" t="s">
        <v>13409</v>
      </c>
      <c r="C265" s="70" t="s">
        <v>7090</v>
      </c>
      <c r="D265" s="113" t="s">
        <v>7090</v>
      </c>
      <c r="E265" s="131"/>
      <c r="F265" s="106"/>
      <c r="G265" s="106"/>
    </row>
    <row r="266" spans="1:7" x14ac:dyDescent="0.25">
      <c r="A266" s="103"/>
      <c r="B266" s="112" t="s">
        <v>13410</v>
      </c>
      <c r="C266" s="70" t="s">
        <v>7090</v>
      </c>
      <c r="D266" s="113" t="s">
        <v>7090</v>
      </c>
      <c r="E266" s="131"/>
      <c r="F266" s="106"/>
      <c r="G266" s="106"/>
    </row>
    <row r="267" spans="1:7" x14ac:dyDescent="0.25">
      <c r="A267" s="103"/>
      <c r="B267" s="112" t="s">
        <v>13411</v>
      </c>
      <c r="C267" s="70" t="s">
        <v>7090</v>
      </c>
      <c r="D267" s="113" t="s">
        <v>7090</v>
      </c>
      <c r="E267" s="131"/>
      <c r="F267" s="106"/>
      <c r="G267" s="106"/>
    </row>
    <row r="268" spans="1:7" x14ac:dyDescent="0.25">
      <c r="A268" s="103"/>
      <c r="B268" s="112" t="s">
        <v>11429</v>
      </c>
      <c r="C268" s="70" t="s">
        <v>7090</v>
      </c>
      <c r="D268" s="113" t="s">
        <v>7090</v>
      </c>
      <c r="E268" s="131"/>
      <c r="F268" s="106"/>
      <c r="G268" s="106"/>
    </row>
    <row r="269" spans="1:7" x14ac:dyDescent="0.25">
      <c r="A269" s="103"/>
      <c r="B269" s="112" t="s">
        <v>13412</v>
      </c>
      <c r="C269" s="70" t="s">
        <v>7090</v>
      </c>
      <c r="D269" s="113" t="s">
        <v>7090</v>
      </c>
      <c r="E269" s="131"/>
      <c r="F269" s="106"/>
      <c r="G269" s="106"/>
    </row>
    <row r="270" spans="1:7" x14ac:dyDescent="0.25">
      <c r="A270" s="103"/>
      <c r="B270" s="112" t="s">
        <v>13413</v>
      </c>
      <c r="C270" s="70" t="s">
        <v>7090</v>
      </c>
      <c r="D270" s="113" t="s">
        <v>7090</v>
      </c>
      <c r="E270" s="131"/>
      <c r="F270" s="106"/>
      <c r="G270" s="106"/>
    </row>
    <row r="271" spans="1:7" x14ac:dyDescent="0.25">
      <c r="A271" s="103"/>
      <c r="B271" s="112" t="s">
        <v>13414</v>
      </c>
      <c r="C271" s="70" t="s">
        <v>7090</v>
      </c>
      <c r="D271" s="113" t="s">
        <v>7090</v>
      </c>
      <c r="E271" s="131"/>
      <c r="F271" s="106"/>
      <c r="G271" s="106"/>
    </row>
    <row r="272" spans="1:7" x14ac:dyDescent="0.25">
      <c r="A272" s="103"/>
      <c r="B272" s="112" t="s">
        <v>13415</v>
      </c>
      <c r="C272" s="70" t="s">
        <v>7090</v>
      </c>
      <c r="D272" s="113" t="s">
        <v>7090</v>
      </c>
      <c r="E272" s="131"/>
      <c r="F272" s="106"/>
      <c r="G272" s="106"/>
    </row>
    <row r="273" spans="1:7" x14ac:dyDescent="0.25">
      <c r="A273" s="103"/>
      <c r="B273" s="112" t="s">
        <v>13416</v>
      </c>
      <c r="C273" s="70" t="s">
        <v>7089</v>
      </c>
      <c r="D273" s="113" t="s">
        <v>7090</v>
      </c>
      <c r="E273" s="131"/>
      <c r="F273" s="106"/>
      <c r="G273" s="106"/>
    </row>
    <row r="274" spans="1:7" x14ac:dyDescent="0.25">
      <c r="A274" s="103"/>
      <c r="B274" s="112" t="s">
        <v>13417</v>
      </c>
      <c r="C274" s="70" t="s">
        <v>7090</v>
      </c>
      <c r="D274" s="113" t="s">
        <v>7090</v>
      </c>
      <c r="E274" s="131"/>
      <c r="F274" s="106"/>
      <c r="G274" s="106"/>
    </row>
    <row r="275" spans="1:7" x14ac:dyDescent="0.25">
      <c r="A275" s="103"/>
      <c r="B275" s="112" t="s">
        <v>13418</v>
      </c>
      <c r="C275" s="70" t="s">
        <v>7090</v>
      </c>
      <c r="D275" s="113" t="s">
        <v>7090</v>
      </c>
      <c r="E275" s="131"/>
      <c r="F275" s="106"/>
      <c r="G275" s="106"/>
    </row>
    <row r="276" spans="1:7" x14ac:dyDescent="0.25">
      <c r="A276" s="103"/>
      <c r="B276" s="112" t="s">
        <v>13419</v>
      </c>
      <c r="C276" s="70" t="s">
        <v>7090</v>
      </c>
      <c r="D276" s="113" t="s">
        <v>7090</v>
      </c>
      <c r="E276" s="131"/>
      <c r="F276" s="106"/>
      <c r="G276" s="106"/>
    </row>
    <row r="277" spans="1:7" x14ac:dyDescent="0.25">
      <c r="A277" s="103"/>
      <c r="B277" s="112" t="s">
        <v>13420</v>
      </c>
      <c r="C277" s="70" t="s">
        <v>7090</v>
      </c>
      <c r="D277" s="113" t="s">
        <v>7090</v>
      </c>
      <c r="E277" s="131"/>
      <c r="F277" s="106"/>
      <c r="G277" s="106"/>
    </row>
    <row r="278" spans="1:7" x14ac:dyDescent="0.25">
      <c r="A278" s="103"/>
      <c r="B278" s="112" t="s">
        <v>7777</v>
      </c>
      <c r="C278" s="70" t="s">
        <v>7090</v>
      </c>
      <c r="D278" s="113" t="s">
        <v>7090</v>
      </c>
      <c r="E278" s="131"/>
      <c r="F278" s="106"/>
      <c r="G278" s="106"/>
    </row>
    <row r="279" spans="1:7" x14ac:dyDescent="0.25">
      <c r="A279" s="103"/>
      <c r="B279" s="112" t="s">
        <v>13421</v>
      </c>
      <c r="C279" s="70" t="s">
        <v>7090</v>
      </c>
      <c r="D279" s="113" t="s">
        <v>7090</v>
      </c>
      <c r="E279" s="131"/>
      <c r="F279" s="106"/>
      <c r="G279" s="106"/>
    </row>
    <row r="280" spans="1:7" x14ac:dyDescent="0.25">
      <c r="A280" s="103"/>
      <c r="B280" s="112" t="s">
        <v>13422</v>
      </c>
      <c r="C280" s="70" t="s">
        <v>7090</v>
      </c>
      <c r="D280" s="113" t="s">
        <v>7090</v>
      </c>
      <c r="E280" s="131"/>
      <c r="F280" s="106"/>
      <c r="G280" s="106"/>
    </row>
    <row r="281" spans="1:7" x14ac:dyDescent="0.25">
      <c r="A281" s="103"/>
      <c r="B281" s="112" t="s">
        <v>13423</v>
      </c>
      <c r="C281" s="70" t="s">
        <v>7090</v>
      </c>
      <c r="D281" s="113" t="s">
        <v>7090</v>
      </c>
      <c r="E281" s="131"/>
      <c r="F281" s="106"/>
      <c r="G281" s="106"/>
    </row>
    <row r="282" spans="1:7" x14ac:dyDescent="0.25">
      <c r="A282" s="103"/>
      <c r="B282" s="112" t="s">
        <v>13424</v>
      </c>
      <c r="C282" s="70" t="s">
        <v>7090</v>
      </c>
      <c r="D282" s="113" t="s">
        <v>7090</v>
      </c>
      <c r="E282" s="131"/>
      <c r="F282" s="106"/>
      <c r="G282" s="106"/>
    </row>
    <row r="283" spans="1:7" x14ac:dyDescent="0.25">
      <c r="A283" s="103"/>
      <c r="B283" s="112" t="s">
        <v>13425</v>
      </c>
      <c r="C283" s="70" t="s">
        <v>7090</v>
      </c>
      <c r="D283" s="113" t="s">
        <v>7090</v>
      </c>
      <c r="E283" s="131"/>
      <c r="F283" s="106"/>
      <c r="G283" s="106"/>
    </row>
    <row r="284" spans="1:7" x14ac:dyDescent="0.25">
      <c r="A284" s="103"/>
      <c r="B284" s="112" t="s">
        <v>1121</v>
      </c>
      <c r="C284" s="70" t="s">
        <v>7089</v>
      </c>
      <c r="D284" s="113" t="s">
        <v>7090</v>
      </c>
      <c r="E284" s="131"/>
      <c r="F284" s="106"/>
      <c r="G284" s="106"/>
    </row>
    <row r="285" spans="1:7" x14ac:dyDescent="0.25">
      <c r="A285" s="103"/>
      <c r="B285" s="112" t="s">
        <v>13426</v>
      </c>
      <c r="C285" s="70" t="s">
        <v>7090</v>
      </c>
      <c r="D285" s="113" t="s">
        <v>7090</v>
      </c>
      <c r="E285" s="131"/>
      <c r="F285" s="106"/>
      <c r="G285" s="106"/>
    </row>
    <row r="286" spans="1:7" x14ac:dyDescent="0.25">
      <c r="A286" s="103"/>
      <c r="B286" s="112" t="s">
        <v>317</v>
      </c>
      <c r="C286" s="70" t="s">
        <v>7089</v>
      </c>
      <c r="D286" s="113" t="s">
        <v>7090</v>
      </c>
      <c r="E286" s="131"/>
      <c r="F286" s="106"/>
      <c r="G286" s="106"/>
    </row>
    <row r="287" spans="1:7" x14ac:dyDescent="0.25">
      <c r="A287" s="103"/>
      <c r="B287" s="112" t="s">
        <v>318</v>
      </c>
      <c r="C287" s="70" t="s">
        <v>7089</v>
      </c>
      <c r="D287" s="113" t="s">
        <v>7090</v>
      </c>
      <c r="E287" s="131"/>
      <c r="F287" s="106"/>
      <c r="G287" s="106"/>
    </row>
    <row r="288" spans="1:7" x14ac:dyDescent="0.25">
      <c r="A288" s="103"/>
      <c r="B288" s="112" t="s">
        <v>13427</v>
      </c>
      <c r="C288" s="70" t="s">
        <v>7090</v>
      </c>
      <c r="D288" s="113" t="s">
        <v>7090</v>
      </c>
      <c r="E288" s="131"/>
      <c r="F288" s="106"/>
      <c r="G288" s="106"/>
    </row>
    <row r="289" spans="1:7" x14ac:dyDescent="0.25">
      <c r="A289" s="103"/>
      <c r="B289" s="112" t="s">
        <v>319</v>
      </c>
      <c r="C289" s="70" t="s">
        <v>7089</v>
      </c>
      <c r="D289" s="113" t="s">
        <v>7090</v>
      </c>
      <c r="E289" s="131"/>
      <c r="F289" s="106"/>
      <c r="G289" s="106"/>
    </row>
    <row r="290" spans="1:7" x14ac:dyDescent="0.25">
      <c r="A290" s="103"/>
      <c r="B290" s="112" t="s">
        <v>320</v>
      </c>
      <c r="C290" s="70" t="s">
        <v>7089</v>
      </c>
      <c r="D290" s="113" t="s">
        <v>7090</v>
      </c>
      <c r="E290" s="131"/>
      <c r="F290" s="106"/>
      <c r="G290" s="106"/>
    </row>
    <row r="291" spans="1:7" x14ac:dyDescent="0.25">
      <c r="A291" s="103"/>
      <c r="B291" s="112" t="s">
        <v>13428</v>
      </c>
      <c r="C291" s="70" t="s">
        <v>7090</v>
      </c>
      <c r="D291" s="113" t="s">
        <v>7090</v>
      </c>
      <c r="E291" s="131"/>
      <c r="F291" s="106"/>
      <c r="G291" s="106"/>
    </row>
    <row r="292" spans="1:7" x14ac:dyDescent="0.25">
      <c r="A292" s="103"/>
      <c r="B292" s="112" t="s">
        <v>321</v>
      </c>
      <c r="C292" s="70" t="s">
        <v>7090</v>
      </c>
      <c r="D292" s="113" t="s">
        <v>7090</v>
      </c>
      <c r="E292" s="131"/>
      <c r="F292" s="106"/>
      <c r="G292" s="106"/>
    </row>
    <row r="293" spans="1:7" x14ac:dyDescent="0.25">
      <c r="A293" s="103"/>
      <c r="B293" s="112" t="s">
        <v>322</v>
      </c>
      <c r="C293" s="70" t="s">
        <v>7089</v>
      </c>
      <c r="D293" s="113" t="s">
        <v>7090</v>
      </c>
      <c r="E293" s="131"/>
      <c r="F293" s="106"/>
      <c r="G293" s="106"/>
    </row>
    <row r="294" spans="1:7" x14ac:dyDescent="0.25">
      <c r="A294" s="103"/>
      <c r="B294" s="112" t="s">
        <v>13429</v>
      </c>
      <c r="C294" s="70" t="s">
        <v>7090</v>
      </c>
      <c r="D294" s="113" t="s">
        <v>7090</v>
      </c>
      <c r="E294" s="131"/>
      <c r="F294" s="106"/>
      <c r="G294" s="106"/>
    </row>
    <row r="295" spans="1:7" x14ac:dyDescent="0.25">
      <c r="A295" s="103"/>
      <c r="B295" s="112" t="s">
        <v>323</v>
      </c>
      <c r="C295" s="70" t="s">
        <v>7089</v>
      </c>
      <c r="D295" s="113" t="s">
        <v>7090</v>
      </c>
      <c r="E295" s="131"/>
      <c r="F295" s="106"/>
      <c r="G295" s="106"/>
    </row>
    <row r="296" spans="1:7" x14ac:dyDescent="0.25">
      <c r="A296" s="103"/>
      <c r="B296" s="112" t="s">
        <v>324</v>
      </c>
      <c r="C296" s="70" t="s">
        <v>7089</v>
      </c>
      <c r="D296" s="113" t="s">
        <v>7090</v>
      </c>
      <c r="E296" s="131"/>
      <c r="F296" s="106"/>
      <c r="G296" s="106"/>
    </row>
    <row r="297" spans="1:7" x14ac:dyDescent="0.25">
      <c r="A297" s="103"/>
      <c r="B297" s="112" t="s">
        <v>13430</v>
      </c>
      <c r="C297" s="70" t="s">
        <v>7090</v>
      </c>
      <c r="D297" s="113" t="s">
        <v>7090</v>
      </c>
      <c r="E297" s="131"/>
      <c r="F297" s="106"/>
      <c r="G297" s="106"/>
    </row>
    <row r="298" spans="1:7" x14ac:dyDescent="0.25">
      <c r="A298" s="103"/>
      <c r="B298" s="112" t="s">
        <v>325</v>
      </c>
      <c r="C298" s="70" t="s">
        <v>7089</v>
      </c>
      <c r="D298" s="113" t="s">
        <v>7090</v>
      </c>
      <c r="E298" s="131"/>
      <c r="F298" s="106"/>
      <c r="G298" s="106"/>
    </row>
    <row r="299" spans="1:7" x14ac:dyDescent="0.25">
      <c r="A299" s="103"/>
      <c r="B299" s="112" t="s">
        <v>13431</v>
      </c>
      <c r="C299" s="70" t="s">
        <v>7090</v>
      </c>
      <c r="D299" s="113" t="s">
        <v>7090</v>
      </c>
      <c r="E299" s="131"/>
      <c r="F299" s="106"/>
      <c r="G299" s="106"/>
    </row>
    <row r="300" spans="1:7" x14ac:dyDescent="0.25">
      <c r="A300" s="103"/>
      <c r="B300" s="112" t="s">
        <v>326</v>
      </c>
      <c r="C300" s="70" t="s">
        <v>7089</v>
      </c>
      <c r="D300" s="113" t="s">
        <v>7090</v>
      </c>
      <c r="E300" s="131"/>
      <c r="F300" s="106"/>
      <c r="G300" s="106"/>
    </row>
    <row r="301" spans="1:7" x14ac:dyDescent="0.25">
      <c r="A301" s="103"/>
      <c r="B301" s="112" t="s">
        <v>13432</v>
      </c>
      <c r="C301" s="70" t="s">
        <v>7090</v>
      </c>
      <c r="D301" s="113" t="s">
        <v>7090</v>
      </c>
      <c r="E301" s="131"/>
      <c r="F301" s="106"/>
      <c r="G301" s="106"/>
    </row>
    <row r="302" spans="1:7" x14ac:dyDescent="0.25">
      <c r="A302" s="103"/>
      <c r="B302" s="112" t="s">
        <v>327</v>
      </c>
      <c r="C302" s="70" t="s">
        <v>7089</v>
      </c>
      <c r="D302" s="113" t="s">
        <v>7090</v>
      </c>
      <c r="E302" s="131"/>
      <c r="F302" s="106"/>
      <c r="G302" s="106"/>
    </row>
    <row r="303" spans="1:7" x14ac:dyDescent="0.25">
      <c r="A303" s="103"/>
      <c r="B303" s="112" t="s">
        <v>13433</v>
      </c>
      <c r="C303" s="70" t="s">
        <v>7090</v>
      </c>
      <c r="D303" s="113" t="s">
        <v>7090</v>
      </c>
      <c r="E303" s="131"/>
      <c r="F303" s="106"/>
      <c r="G303" s="106"/>
    </row>
    <row r="304" spans="1:7" x14ac:dyDescent="0.25">
      <c r="A304" s="103"/>
      <c r="B304" s="112" t="s">
        <v>328</v>
      </c>
      <c r="C304" s="70" t="s">
        <v>7089</v>
      </c>
      <c r="D304" s="113" t="s">
        <v>7090</v>
      </c>
      <c r="E304" s="131"/>
      <c r="F304" s="106"/>
      <c r="G304" s="106"/>
    </row>
    <row r="305" spans="1:7" x14ac:dyDescent="0.25">
      <c r="A305" s="103"/>
      <c r="B305" s="112" t="s">
        <v>13434</v>
      </c>
      <c r="C305" s="70" t="s">
        <v>7090</v>
      </c>
      <c r="D305" s="113" t="s">
        <v>7090</v>
      </c>
      <c r="E305" s="131"/>
      <c r="F305" s="106"/>
      <c r="G305" s="106"/>
    </row>
    <row r="306" spans="1:7" x14ac:dyDescent="0.25">
      <c r="A306" s="103"/>
      <c r="B306" s="112" t="s">
        <v>329</v>
      </c>
      <c r="C306" s="70" t="s">
        <v>7089</v>
      </c>
      <c r="D306" s="113" t="s">
        <v>7090</v>
      </c>
      <c r="E306" s="131"/>
      <c r="F306" s="106"/>
      <c r="G306" s="106"/>
    </row>
    <row r="307" spans="1:7" x14ac:dyDescent="0.25">
      <c r="A307" s="103"/>
      <c r="B307" s="112" t="s">
        <v>10342</v>
      </c>
      <c r="C307" s="70" t="s">
        <v>7090</v>
      </c>
      <c r="D307" s="113" t="s">
        <v>7090</v>
      </c>
      <c r="E307" s="131"/>
      <c r="F307" s="106"/>
      <c r="G307" s="106"/>
    </row>
    <row r="308" spans="1:7" x14ac:dyDescent="0.25">
      <c r="A308" s="103"/>
      <c r="B308" s="112" t="s">
        <v>330</v>
      </c>
      <c r="C308" s="70" t="s">
        <v>7089</v>
      </c>
      <c r="D308" s="113" t="s">
        <v>7090</v>
      </c>
      <c r="E308" s="131"/>
      <c r="F308" s="106"/>
      <c r="G308" s="106"/>
    </row>
    <row r="309" spans="1:7" x14ac:dyDescent="0.25">
      <c r="A309" s="103"/>
      <c r="B309" s="112" t="s">
        <v>13435</v>
      </c>
      <c r="C309" s="70" t="s">
        <v>7090</v>
      </c>
      <c r="D309" s="113" t="s">
        <v>7090</v>
      </c>
      <c r="E309" s="131"/>
      <c r="F309" s="106"/>
      <c r="G309" s="106"/>
    </row>
    <row r="310" spans="1:7" x14ac:dyDescent="0.25">
      <c r="A310" s="103"/>
      <c r="B310" s="112" t="s">
        <v>331</v>
      </c>
      <c r="C310" s="70" t="s">
        <v>7089</v>
      </c>
      <c r="D310" s="113" t="s">
        <v>7090</v>
      </c>
      <c r="E310" s="131"/>
      <c r="F310" s="106"/>
      <c r="G310" s="106"/>
    </row>
    <row r="311" spans="1:7" x14ac:dyDescent="0.25">
      <c r="A311" s="103"/>
      <c r="B311" s="112" t="s">
        <v>13436</v>
      </c>
      <c r="C311" s="70" t="s">
        <v>7090</v>
      </c>
      <c r="D311" s="113" t="s">
        <v>7090</v>
      </c>
      <c r="E311" s="131"/>
      <c r="F311" s="106"/>
      <c r="G311" s="106"/>
    </row>
    <row r="312" spans="1:7" x14ac:dyDescent="0.25">
      <c r="A312" s="103"/>
      <c r="B312" s="112" t="s">
        <v>332</v>
      </c>
      <c r="C312" s="70" t="s">
        <v>7089</v>
      </c>
      <c r="D312" s="113" t="s">
        <v>7090</v>
      </c>
      <c r="E312" s="131"/>
      <c r="F312" s="106"/>
      <c r="G312" s="106"/>
    </row>
    <row r="313" spans="1:7" x14ac:dyDescent="0.25">
      <c r="A313" s="103"/>
      <c r="B313" s="112" t="s">
        <v>13437</v>
      </c>
      <c r="C313" s="70" t="s">
        <v>7090</v>
      </c>
      <c r="D313" s="113" t="s">
        <v>7090</v>
      </c>
      <c r="E313" s="131"/>
      <c r="F313" s="106"/>
      <c r="G313" s="106"/>
    </row>
    <row r="314" spans="1:7" x14ac:dyDescent="0.25">
      <c r="A314" s="103"/>
      <c r="B314" s="112" t="s">
        <v>333</v>
      </c>
      <c r="C314" s="70" t="s">
        <v>7089</v>
      </c>
      <c r="D314" s="113" t="s">
        <v>7090</v>
      </c>
      <c r="E314" s="131"/>
      <c r="F314" s="106"/>
      <c r="G314" s="106"/>
    </row>
    <row r="315" spans="1:7" x14ac:dyDescent="0.25">
      <c r="A315" s="103"/>
      <c r="B315" s="112" t="s">
        <v>13438</v>
      </c>
      <c r="C315" s="70" t="s">
        <v>7090</v>
      </c>
      <c r="D315" s="113" t="s">
        <v>7090</v>
      </c>
      <c r="E315" s="131"/>
      <c r="F315" s="106"/>
      <c r="G315" s="106"/>
    </row>
    <row r="316" spans="1:7" x14ac:dyDescent="0.25">
      <c r="A316" s="103"/>
      <c r="B316" s="112" t="s">
        <v>2749</v>
      </c>
      <c r="C316" s="70" t="s">
        <v>7089</v>
      </c>
      <c r="D316" s="113" t="s">
        <v>7090</v>
      </c>
      <c r="E316" s="131"/>
      <c r="F316" s="106"/>
      <c r="G316" s="106"/>
    </row>
    <row r="317" spans="1:7" x14ac:dyDescent="0.25">
      <c r="A317" s="103"/>
      <c r="B317" s="112" t="s">
        <v>13439</v>
      </c>
      <c r="C317" s="70" t="s">
        <v>7090</v>
      </c>
      <c r="D317" s="113" t="s">
        <v>7090</v>
      </c>
      <c r="E317" s="131"/>
      <c r="F317" s="106"/>
      <c r="G317" s="106"/>
    </row>
    <row r="318" spans="1:7" x14ac:dyDescent="0.25">
      <c r="A318" s="103"/>
      <c r="B318" s="112" t="s">
        <v>334</v>
      </c>
      <c r="C318" s="70" t="s">
        <v>7089</v>
      </c>
      <c r="D318" s="113" t="s">
        <v>7090</v>
      </c>
      <c r="E318" s="131"/>
      <c r="F318" s="106"/>
      <c r="G318" s="106"/>
    </row>
    <row r="319" spans="1:7" x14ac:dyDescent="0.25">
      <c r="A319" s="103"/>
      <c r="B319" s="112" t="s">
        <v>13440</v>
      </c>
      <c r="C319" s="70" t="s">
        <v>7090</v>
      </c>
      <c r="D319" s="113" t="s">
        <v>7090</v>
      </c>
      <c r="E319" s="131"/>
      <c r="F319" s="106"/>
      <c r="G319" s="106"/>
    </row>
    <row r="320" spans="1:7" x14ac:dyDescent="0.25">
      <c r="A320" s="103"/>
      <c r="B320" s="112" t="s">
        <v>335</v>
      </c>
      <c r="C320" s="70" t="s">
        <v>7089</v>
      </c>
      <c r="D320" s="113" t="s">
        <v>7090</v>
      </c>
      <c r="E320" s="131"/>
      <c r="F320" s="106"/>
      <c r="G320" s="106"/>
    </row>
    <row r="321" spans="1:7" x14ac:dyDescent="0.25">
      <c r="A321" s="103"/>
      <c r="B321" s="112" t="s">
        <v>13441</v>
      </c>
      <c r="C321" s="70" t="s">
        <v>7090</v>
      </c>
      <c r="D321" s="113" t="s">
        <v>7090</v>
      </c>
      <c r="E321" s="131"/>
      <c r="F321" s="106"/>
      <c r="G321" s="106"/>
    </row>
    <row r="322" spans="1:7" x14ac:dyDescent="0.25">
      <c r="A322" s="103"/>
      <c r="B322" s="112" t="s">
        <v>336</v>
      </c>
      <c r="C322" s="70" t="s">
        <v>7089</v>
      </c>
      <c r="D322" s="113" t="s">
        <v>7090</v>
      </c>
      <c r="E322" s="131"/>
      <c r="F322" s="106"/>
      <c r="G322" s="106"/>
    </row>
    <row r="323" spans="1:7" x14ac:dyDescent="0.25">
      <c r="A323" s="103"/>
      <c r="B323" s="112" t="s">
        <v>13442</v>
      </c>
      <c r="C323" s="70" t="s">
        <v>7090</v>
      </c>
      <c r="D323" s="113" t="s">
        <v>7090</v>
      </c>
      <c r="E323" s="131"/>
      <c r="F323" s="106"/>
      <c r="G323" s="106"/>
    </row>
    <row r="324" spans="1:7" x14ac:dyDescent="0.25">
      <c r="A324" s="103"/>
      <c r="B324" s="112" t="s">
        <v>337</v>
      </c>
      <c r="C324" s="70" t="s">
        <v>7089</v>
      </c>
      <c r="D324" s="113" t="s">
        <v>7090</v>
      </c>
      <c r="E324" s="131"/>
      <c r="F324" s="106"/>
      <c r="G324" s="106"/>
    </row>
    <row r="325" spans="1:7" x14ac:dyDescent="0.25">
      <c r="A325" s="103"/>
      <c r="B325" s="112" t="s">
        <v>13443</v>
      </c>
      <c r="C325" s="70" t="s">
        <v>7090</v>
      </c>
      <c r="D325" s="113" t="s">
        <v>7090</v>
      </c>
      <c r="E325" s="131"/>
      <c r="F325" s="106"/>
      <c r="G325" s="106"/>
    </row>
    <row r="326" spans="1:7" x14ac:dyDescent="0.25">
      <c r="A326" s="103"/>
      <c r="B326" s="112" t="s">
        <v>338</v>
      </c>
      <c r="C326" s="70" t="s">
        <v>7089</v>
      </c>
      <c r="D326" s="113" t="s">
        <v>7090</v>
      </c>
      <c r="E326" s="131"/>
      <c r="F326" s="106"/>
      <c r="G326" s="106"/>
    </row>
    <row r="327" spans="1:7" x14ac:dyDescent="0.25">
      <c r="A327" s="103"/>
      <c r="B327" s="112" t="s">
        <v>13444</v>
      </c>
      <c r="C327" s="70" t="s">
        <v>7090</v>
      </c>
      <c r="D327" s="113" t="s">
        <v>7090</v>
      </c>
      <c r="E327" s="131"/>
      <c r="F327" s="106"/>
      <c r="G327" s="106"/>
    </row>
    <row r="328" spans="1:7" x14ac:dyDescent="0.25">
      <c r="A328" s="103"/>
      <c r="B328" s="112" t="s">
        <v>13445</v>
      </c>
      <c r="C328" s="70" t="s">
        <v>7090</v>
      </c>
      <c r="D328" s="113" t="s">
        <v>7090</v>
      </c>
      <c r="E328" s="131"/>
      <c r="F328" s="106"/>
      <c r="G328" s="106"/>
    </row>
    <row r="329" spans="1:7" x14ac:dyDescent="0.25">
      <c r="A329" s="103"/>
      <c r="B329" s="112" t="s">
        <v>339</v>
      </c>
      <c r="C329" s="70" t="s">
        <v>7089</v>
      </c>
      <c r="D329" s="113" t="s">
        <v>7090</v>
      </c>
      <c r="E329" s="131"/>
      <c r="F329" s="106"/>
      <c r="G329" s="106"/>
    </row>
    <row r="330" spans="1:7" x14ac:dyDescent="0.25">
      <c r="A330" s="103"/>
      <c r="B330" s="112" t="s">
        <v>13446</v>
      </c>
      <c r="C330" s="70" t="s">
        <v>7090</v>
      </c>
      <c r="D330" s="113" t="s">
        <v>7090</v>
      </c>
      <c r="E330" s="131"/>
      <c r="F330" s="106"/>
      <c r="G330" s="106"/>
    </row>
    <row r="331" spans="1:7" x14ac:dyDescent="0.25">
      <c r="A331" s="103"/>
      <c r="B331" s="112" t="s">
        <v>340</v>
      </c>
      <c r="C331" s="70" t="s">
        <v>7089</v>
      </c>
      <c r="D331" s="113" t="s">
        <v>7090</v>
      </c>
      <c r="E331" s="131"/>
      <c r="F331" s="106"/>
      <c r="G331" s="106"/>
    </row>
    <row r="332" spans="1:7" x14ac:dyDescent="0.25">
      <c r="A332" s="103"/>
      <c r="B332" s="112" t="s">
        <v>13447</v>
      </c>
      <c r="C332" s="70" t="s">
        <v>7090</v>
      </c>
      <c r="D332" s="113" t="s">
        <v>7090</v>
      </c>
      <c r="E332" s="131"/>
      <c r="F332" s="106"/>
      <c r="G332" s="106"/>
    </row>
    <row r="333" spans="1:7" x14ac:dyDescent="0.25">
      <c r="A333" s="103"/>
      <c r="B333" s="112" t="s">
        <v>341</v>
      </c>
      <c r="C333" s="70" t="s">
        <v>7089</v>
      </c>
      <c r="D333" s="113" t="s">
        <v>7090</v>
      </c>
      <c r="E333" s="131"/>
      <c r="F333" s="106"/>
      <c r="G333" s="106"/>
    </row>
    <row r="334" spans="1:7" x14ac:dyDescent="0.25">
      <c r="A334" s="103"/>
      <c r="B334" s="112" t="s">
        <v>13448</v>
      </c>
      <c r="C334" s="70" t="s">
        <v>7090</v>
      </c>
      <c r="D334" s="113" t="s">
        <v>7090</v>
      </c>
      <c r="E334" s="131"/>
      <c r="F334" s="106"/>
      <c r="G334" s="106"/>
    </row>
    <row r="335" spans="1:7" x14ac:dyDescent="0.25">
      <c r="A335" s="103"/>
      <c r="B335" s="112" t="s">
        <v>342</v>
      </c>
      <c r="C335" s="70" t="s">
        <v>7089</v>
      </c>
      <c r="D335" s="113" t="s">
        <v>7090</v>
      </c>
      <c r="E335" s="131"/>
      <c r="F335" s="106"/>
      <c r="G335" s="106"/>
    </row>
    <row r="336" spans="1:7" x14ac:dyDescent="0.25">
      <c r="A336" s="103"/>
      <c r="B336" s="112" t="s">
        <v>13449</v>
      </c>
      <c r="C336" s="70" t="s">
        <v>7090</v>
      </c>
      <c r="D336" s="113" t="s">
        <v>7090</v>
      </c>
      <c r="E336" s="131"/>
      <c r="F336" s="106"/>
      <c r="G336" s="106"/>
    </row>
    <row r="337" spans="1:7" x14ac:dyDescent="0.25">
      <c r="A337" s="103"/>
      <c r="B337" s="112" t="s">
        <v>343</v>
      </c>
      <c r="C337" s="70" t="s">
        <v>7089</v>
      </c>
      <c r="D337" s="113" t="s">
        <v>7090</v>
      </c>
      <c r="E337" s="131"/>
      <c r="F337" s="106"/>
      <c r="G337" s="106"/>
    </row>
    <row r="338" spans="1:7" x14ac:dyDescent="0.25">
      <c r="A338" s="103"/>
      <c r="B338" s="112" t="s">
        <v>13450</v>
      </c>
      <c r="C338" s="70" t="s">
        <v>7090</v>
      </c>
      <c r="D338" s="113" t="s">
        <v>7090</v>
      </c>
      <c r="E338" s="131"/>
      <c r="F338" s="106"/>
      <c r="G338" s="106"/>
    </row>
    <row r="339" spans="1:7" x14ac:dyDescent="0.25">
      <c r="A339" s="103"/>
      <c r="B339" s="112" t="s">
        <v>344</v>
      </c>
      <c r="C339" s="70" t="s">
        <v>7089</v>
      </c>
      <c r="D339" s="113" t="s">
        <v>7090</v>
      </c>
      <c r="E339" s="131"/>
      <c r="F339" s="106"/>
      <c r="G339" s="106"/>
    </row>
    <row r="340" spans="1:7" x14ac:dyDescent="0.25">
      <c r="A340" s="103"/>
      <c r="B340" s="112" t="s">
        <v>13451</v>
      </c>
      <c r="C340" s="70" t="s">
        <v>7090</v>
      </c>
      <c r="D340" s="113" t="s">
        <v>7090</v>
      </c>
      <c r="E340" s="131"/>
      <c r="F340" s="106"/>
      <c r="G340" s="106"/>
    </row>
    <row r="341" spans="1:7" x14ac:dyDescent="0.25">
      <c r="A341" s="103"/>
      <c r="B341" s="112" t="s">
        <v>345</v>
      </c>
      <c r="C341" s="70" t="s">
        <v>7089</v>
      </c>
      <c r="D341" s="113" t="s">
        <v>7090</v>
      </c>
      <c r="E341" s="131"/>
      <c r="F341" s="106"/>
      <c r="G341" s="106"/>
    </row>
    <row r="342" spans="1:7" x14ac:dyDescent="0.25">
      <c r="A342" s="103"/>
      <c r="B342" s="112" t="s">
        <v>13452</v>
      </c>
      <c r="C342" s="70" t="s">
        <v>7090</v>
      </c>
      <c r="D342" s="113" t="s">
        <v>7090</v>
      </c>
      <c r="E342" s="131"/>
      <c r="F342" s="106"/>
      <c r="G342" s="106"/>
    </row>
    <row r="343" spans="1:7" x14ac:dyDescent="0.25">
      <c r="A343" s="103"/>
      <c r="B343" s="112" t="s">
        <v>346</v>
      </c>
      <c r="C343" s="70" t="s">
        <v>7089</v>
      </c>
      <c r="D343" s="113" t="s">
        <v>7090</v>
      </c>
      <c r="E343" s="131"/>
      <c r="F343" s="106"/>
      <c r="G343" s="106"/>
    </row>
    <row r="344" spans="1:7" x14ac:dyDescent="0.25">
      <c r="A344" s="103"/>
      <c r="B344" s="112" t="s">
        <v>13453</v>
      </c>
      <c r="C344" s="70" t="s">
        <v>7090</v>
      </c>
      <c r="D344" s="113" t="s">
        <v>7090</v>
      </c>
      <c r="E344" s="131"/>
      <c r="F344" s="106"/>
      <c r="G344" s="106"/>
    </row>
    <row r="345" spans="1:7" x14ac:dyDescent="0.25">
      <c r="A345" s="103"/>
      <c r="B345" s="112" t="s">
        <v>347</v>
      </c>
      <c r="C345" s="70" t="s">
        <v>7089</v>
      </c>
      <c r="D345" s="113" t="s">
        <v>7090</v>
      </c>
      <c r="E345" s="131"/>
      <c r="F345" s="106"/>
      <c r="G345" s="106"/>
    </row>
    <row r="346" spans="1:7" x14ac:dyDescent="0.25">
      <c r="A346" s="103"/>
      <c r="B346" s="112" t="s">
        <v>348</v>
      </c>
      <c r="C346" s="70" t="s">
        <v>7089</v>
      </c>
      <c r="D346" s="113" t="s">
        <v>7090</v>
      </c>
      <c r="E346" s="131"/>
      <c r="F346" s="106"/>
      <c r="G346" s="106"/>
    </row>
    <row r="347" spans="1:7" x14ac:dyDescent="0.25">
      <c r="A347" s="103"/>
      <c r="B347" s="112" t="s">
        <v>13454</v>
      </c>
      <c r="C347" s="70" t="s">
        <v>7090</v>
      </c>
      <c r="D347" s="113" t="s">
        <v>7090</v>
      </c>
      <c r="E347" s="131"/>
      <c r="F347" s="106"/>
      <c r="G347" s="106"/>
    </row>
    <row r="348" spans="1:7" x14ac:dyDescent="0.25">
      <c r="A348" s="103"/>
      <c r="B348" s="112" t="s">
        <v>13455</v>
      </c>
      <c r="C348" s="70" t="s">
        <v>7090</v>
      </c>
      <c r="D348" s="113" t="s">
        <v>7090</v>
      </c>
      <c r="E348" s="131"/>
      <c r="F348" s="106"/>
      <c r="G348" s="106"/>
    </row>
    <row r="349" spans="1:7" x14ac:dyDescent="0.25">
      <c r="A349" s="103"/>
      <c r="B349" s="112" t="s">
        <v>349</v>
      </c>
      <c r="C349" s="70" t="s">
        <v>7089</v>
      </c>
      <c r="D349" s="113" t="s">
        <v>7090</v>
      </c>
      <c r="E349" s="131"/>
      <c r="F349" s="106"/>
      <c r="G349" s="106"/>
    </row>
    <row r="350" spans="1:7" x14ac:dyDescent="0.25">
      <c r="A350" s="103"/>
      <c r="B350" s="112" t="s">
        <v>13456</v>
      </c>
      <c r="C350" s="70" t="s">
        <v>7090</v>
      </c>
      <c r="D350" s="113" t="s">
        <v>7090</v>
      </c>
      <c r="E350" s="131"/>
      <c r="F350" s="106"/>
      <c r="G350" s="106"/>
    </row>
    <row r="351" spans="1:7" x14ac:dyDescent="0.25">
      <c r="A351" s="103"/>
      <c r="B351" s="112" t="s">
        <v>350</v>
      </c>
      <c r="C351" s="70" t="s">
        <v>7089</v>
      </c>
      <c r="D351" s="113" t="s">
        <v>7090</v>
      </c>
      <c r="E351" s="131"/>
      <c r="F351" s="106"/>
      <c r="G351" s="106"/>
    </row>
    <row r="352" spans="1:7" x14ac:dyDescent="0.25">
      <c r="A352" s="103"/>
      <c r="B352" s="112" t="s">
        <v>351</v>
      </c>
      <c r="C352" s="70" t="s">
        <v>7089</v>
      </c>
      <c r="D352" s="113" t="s">
        <v>7090</v>
      </c>
      <c r="E352" s="131"/>
      <c r="F352" s="106"/>
      <c r="G352" s="106"/>
    </row>
    <row r="353" spans="1:7" x14ac:dyDescent="0.25">
      <c r="A353" s="103"/>
      <c r="B353" s="112" t="s">
        <v>13457</v>
      </c>
      <c r="C353" s="70" t="s">
        <v>7090</v>
      </c>
      <c r="D353" s="113" t="s">
        <v>7090</v>
      </c>
      <c r="E353" s="131"/>
      <c r="F353" s="106"/>
      <c r="G353" s="106"/>
    </row>
    <row r="354" spans="1:7" x14ac:dyDescent="0.25">
      <c r="A354" s="103"/>
      <c r="B354" s="112" t="s">
        <v>352</v>
      </c>
      <c r="C354" s="70" t="s">
        <v>7089</v>
      </c>
      <c r="D354" s="113" t="s">
        <v>7090</v>
      </c>
      <c r="E354" s="131"/>
      <c r="F354" s="106"/>
      <c r="G354" s="106"/>
    </row>
    <row r="355" spans="1:7" x14ac:dyDescent="0.25">
      <c r="A355" s="103"/>
      <c r="B355" s="112" t="s">
        <v>13458</v>
      </c>
      <c r="C355" s="70" t="s">
        <v>7090</v>
      </c>
      <c r="D355" s="113" t="s">
        <v>7090</v>
      </c>
      <c r="E355" s="131"/>
      <c r="F355" s="106"/>
      <c r="G355" s="106"/>
    </row>
    <row r="356" spans="1:7" x14ac:dyDescent="0.25">
      <c r="A356" s="103"/>
      <c r="B356" s="112" t="s">
        <v>3191</v>
      </c>
      <c r="C356" s="70" t="s">
        <v>7089</v>
      </c>
      <c r="D356" s="113" t="s">
        <v>7090</v>
      </c>
      <c r="E356" s="131"/>
      <c r="F356" s="106"/>
      <c r="G356" s="106"/>
    </row>
    <row r="357" spans="1:7" x14ac:dyDescent="0.25">
      <c r="A357" s="103"/>
      <c r="B357" s="112" t="s">
        <v>13459</v>
      </c>
      <c r="C357" s="70" t="s">
        <v>7090</v>
      </c>
      <c r="D357" s="113" t="s">
        <v>7090</v>
      </c>
      <c r="E357" s="131"/>
      <c r="F357" s="106"/>
      <c r="G357" s="106"/>
    </row>
    <row r="358" spans="1:7" x14ac:dyDescent="0.25">
      <c r="A358" s="103"/>
      <c r="B358" s="112" t="s">
        <v>3079</v>
      </c>
      <c r="C358" s="70" t="s">
        <v>7089</v>
      </c>
      <c r="D358" s="113" t="s">
        <v>7090</v>
      </c>
      <c r="E358" s="131"/>
      <c r="F358" s="106"/>
      <c r="G358" s="106"/>
    </row>
    <row r="359" spans="1:7" x14ac:dyDescent="0.25">
      <c r="A359" s="103"/>
      <c r="B359" s="112" t="s">
        <v>13460</v>
      </c>
      <c r="C359" s="70" t="s">
        <v>7090</v>
      </c>
      <c r="D359" s="113" t="s">
        <v>7090</v>
      </c>
      <c r="E359" s="131"/>
      <c r="F359" s="106"/>
      <c r="G359" s="106"/>
    </row>
    <row r="360" spans="1:7" x14ac:dyDescent="0.25">
      <c r="A360" s="103"/>
      <c r="B360" s="112" t="s">
        <v>3080</v>
      </c>
      <c r="C360" s="70" t="s">
        <v>7089</v>
      </c>
      <c r="D360" s="113" t="s">
        <v>7090</v>
      </c>
      <c r="E360" s="131"/>
      <c r="F360" s="106"/>
      <c r="G360" s="106"/>
    </row>
    <row r="361" spans="1:7" x14ac:dyDescent="0.25">
      <c r="A361" s="103"/>
      <c r="B361" s="112" t="s">
        <v>13461</v>
      </c>
      <c r="C361" s="70" t="s">
        <v>7090</v>
      </c>
      <c r="D361" s="113" t="s">
        <v>7090</v>
      </c>
      <c r="E361" s="131"/>
      <c r="F361" s="106"/>
      <c r="G361" s="106"/>
    </row>
    <row r="362" spans="1:7" x14ac:dyDescent="0.25">
      <c r="A362" s="103"/>
      <c r="B362" s="112" t="s">
        <v>484</v>
      </c>
      <c r="C362" s="70" t="s">
        <v>7089</v>
      </c>
      <c r="D362" s="113" t="s">
        <v>7090</v>
      </c>
      <c r="E362" s="131"/>
      <c r="F362" s="106"/>
      <c r="G362" s="106"/>
    </row>
    <row r="363" spans="1:7" x14ac:dyDescent="0.25">
      <c r="A363" s="103"/>
      <c r="B363" s="112" t="s">
        <v>13462</v>
      </c>
      <c r="C363" s="70" t="s">
        <v>7090</v>
      </c>
      <c r="D363" s="113" t="s">
        <v>7090</v>
      </c>
      <c r="E363" s="131"/>
      <c r="F363" s="106"/>
      <c r="G363" s="106"/>
    </row>
    <row r="364" spans="1:7" x14ac:dyDescent="0.25">
      <c r="A364" s="103"/>
      <c r="B364" s="112" t="s">
        <v>485</v>
      </c>
      <c r="C364" s="70" t="s">
        <v>7089</v>
      </c>
      <c r="D364" s="113" t="s">
        <v>7090</v>
      </c>
      <c r="E364" s="131"/>
      <c r="F364" s="106"/>
      <c r="G364" s="106"/>
    </row>
    <row r="365" spans="1:7" x14ac:dyDescent="0.25">
      <c r="A365" s="103"/>
      <c r="B365" s="112" t="s">
        <v>486</v>
      </c>
      <c r="C365" s="70" t="s">
        <v>7089</v>
      </c>
      <c r="D365" s="113" t="s">
        <v>7090</v>
      </c>
      <c r="E365" s="131"/>
      <c r="F365" s="106"/>
      <c r="G365" s="106"/>
    </row>
    <row r="366" spans="1:7" x14ac:dyDescent="0.25">
      <c r="A366" s="103"/>
      <c r="B366" s="112" t="s">
        <v>13463</v>
      </c>
      <c r="C366" s="70" t="s">
        <v>7090</v>
      </c>
      <c r="D366" s="113" t="s">
        <v>7090</v>
      </c>
      <c r="E366" s="131"/>
      <c r="F366" s="106"/>
      <c r="G366" s="106"/>
    </row>
    <row r="367" spans="1:7" x14ac:dyDescent="0.25">
      <c r="A367" s="103"/>
      <c r="B367" s="112" t="s">
        <v>487</v>
      </c>
      <c r="C367" s="70" t="s">
        <v>7089</v>
      </c>
      <c r="D367" s="113" t="s">
        <v>7090</v>
      </c>
      <c r="E367" s="131"/>
      <c r="F367" s="106"/>
      <c r="G367" s="106"/>
    </row>
    <row r="368" spans="1:7" x14ac:dyDescent="0.25">
      <c r="A368" s="103"/>
      <c r="B368" s="112" t="s">
        <v>13464</v>
      </c>
      <c r="C368" s="70" t="s">
        <v>7090</v>
      </c>
      <c r="D368" s="113" t="s">
        <v>7090</v>
      </c>
      <c r="E368" s="131"/>
      <c r="F368" s="106"/>
      <c r="G368" s="106"/>
    </row>
    <row r="369" spans="1:7" x14ac:dyDescent="0.25">
      <c r="A369" s="103"/>
      <c r="B369" s="112" t="s">
        <v>488</v>
      </c>
      <c r="C369" s="70" t="s">
        <v>7089</v>
      </c>
      <c r="D369" s="113" t="s">
        <v>7090</v>
      </c>
      <c r="E369" s="131"/>
      <c r="F369" s="106"/>
      <c r="G369" s="106"/>
    </row>
    <row r="370" spans="1:7" x14ac:dyDescent="0.25">
      <c r="A370" s="103"/>
      <c r="B370" s="112" t="s">
        <v>13465</v>
      </c>
      <c r="C370" s="70" t="s">
        <v>7090</v>
      </c>
      <c r="D370" s="113" t="s">
        <v>7090</v>
      </c>
      <c r="E370" s="131"/>
      <c r="F370" s="106"/>
      <c r="G370" s="106"/>
    </row>
    <row r="371" spans="1:7" x14ac:dyDescent="0.25">
      <c r="A371" s="103"/>
      <c r="B371" s="112" t="s">
        <v>489</v>
      </c>
      <c r="C371" s="70" t="s">
        <v>7089</v>
      </c>
      <c r="D371" s="113" t="s">
        <v>7090</v>
      </c>
      <c r="E371" s="131"/>
      <c r="F371" s="106"/>
      <c r="G371" s="106"/>
    </row>
    <row r="372" spans="1:7" x14ac:dyDescent="0.25">
      <c r="A372" s="103"/>
      <c r="B372" s="112" t="s">
        <v>13466</v>
      </c>
      <c r="C372" s="70" t="s">
        <v>7090</v>
      </c>
      <c r="D372" s="113" t="s">
        <v>7090</v>
      </c>
      <c r="E372" s="131"/>
      <c r="F372" s="106"/>
      <c r="G372" s="106"/>
    </row>
    <row r="373" spans="1:7" x14ac:dyDescent="0.25">
      <c r="A373" s="103"/>
      <c r="B373" s="112" t="s">
        <v>490</v>
      </c>
      <c r="C373" s="70" t="s">
        <v>7089</v>
      </c>
      <c r="D373" s="113" t="s">
        <v>7090</v>
      </c>
      <c r="E373" s="131"/>
      <c r="F373" s="106"/>
      <c r="G373" s="106"/>
    </row>
    <row r="374" spans="1:7" x14ac:dyDescent="0.25">
      <c r="A374" s="103"/>
      <c r="B374" s="112" t="s">
        <v>491</v>
      </c>
      <c r="C374" s="70" t="s">
        <v>7090</v>
      </c>
      <c r="D374" s="113" t="s">
        <v>7090</v>
      </c>
      <c r="E374" s="131"/>
      <c r="F374" s="106"/>
      <c r="G374" s="106"/>
    </row>
    <row r="375" spans="1:7" x14ac:dyDescent="0.25">
      <c r="A375" s="103"/>
      <c r="B375" s="112" t="s">
        <v>10188</v>
      </c>
      <c r="C375" s="70" t="s">
        <v>7089</v>
      </c>
      <c r="D375" s="113" t="s">
        <v>7090</v>
      </c>
      <c r="E375" s="131"/>
      <c r="F375" s="106"/>
      <c r="G375" s="106"/>
    </row>
    <row r="376" spans="1:7" x14ac:dyDescent="0.25">
      <c r="A376" s="103"/>
      <c r="B376" s="112" t="s">
        <v>10343</v>
      </c>
      <c r="C376" s="70" t="s">
        <v>7090</v>
      </c>
      <c r="D376" s="113" t="s">
        <v>7090</v>
      </c>
      <c r="E376" s="131"/>
      <c r="F376" s="106"/>
      <c r="G376" s="106"/>
    </row>
    <row r="377" spans="1:7" x14ac:dyDescent="0.25">
      <c r="A377" s="103"/>
      <c r="B377" s="112" t="s">
        <v>6586</v>
      </c>
      <c r="C377" s="70" t="s">
        <v>7089</v>
      </c>
      <c r="D377" s="113" t="s">
        <v>7090</v>
      </c>
      <c r="E377" s="131"/>
      <c r="F377" s="106"/>
      <c r="G377" s="106"/>
    </row>
    <row r="378" spans="1:7" x14ac:dyDescent="0.25">
      <c r="A378" s="103"/>
      <c r="B378" s="112" t="s">
        <v>13467</v>
      </c>
      <c r="C378" s="70" t="s">
        <v>7090</v>
      </c>
      <c r="D378" s="113" t="s">
        <v>7090</v>
      </c>
      <c r="E378" s="131"/>
      <c r="F378" s="106"/>
      <c r="G378" s="106"/>
    </row>
    <row r="379" spans="1:7" x14ac:dyDescent="0.25">
      <c r="A379" s="103"/>
      <c r="B379" s="112" t="s">
        <v>6587</v>
      </c>
      <c r="C379" s="70" t="s">
        <v>7089</v>
      </c>
      <c r="D379" s="113" t="s">
        <v>7090</v>
      </c>
      <c r="E379" s="131"/>
      <c r="F379" s="106"/>
      <c r="G379" s="106"/>
    </row>
    <row r="380" spans="1:7" x14ac:dyDescent="0.25">
      <c r="A380" s="103"/>
      <c r="B380" s="112" t="s">
        <v>13468</v>
      </c>
      <c r="C380" s="70" t="s">
        <v>7090</v>
      </c>
      <c r="D380" s="113" t="s">
        <v>7090</v>
      </c>
      <c r="E380" s="131"/>
      <c r="F380" s="106"/>
      <c r="G380" s="106"/>
    </row>
    <row r="381" spans="1:7" x14ac:dyDescent="0.25">
      <c r="A381" s="103"/>
      <c r="B381" s="112" t="s">
        <v>6588</v>
      </c>
      <c r="C381" s="70" t="s">
        <v>7089</v>
      </c>
      <c r="D381" s="113" t="s">
        <v>7090</v>
      </c>
      <c r="E381" s="131"/>
      <c r="F381" s="106"/>
      <c r="G381" s="106"/>
    </row>
    <row r="382" spans="1:7" x14ac:dyDescent="0.25">
      <c r="A382" s="103"/>
      <c r="B382" s="112" t="s">
        <v>13469</v>
      </c>
      <c r="C382" s="70" t="s">
        <v>7090</v>
      </c>
      <c r="D382" s="113" t="s">
        <v>7090</v>
      </c>
      <c r="E382" s="131"/>
      <c r="F382" s="106"/>
      <c r="G382" s="106"/>
    </row>
    <row r="383" spans="1:7" x14ac:dyDescent="0.25">
      <c r="A383" s="103"/>
      <c r="B383" s="112" t="s">
        <v>6589</v>
      </c>
      <c r="C383" s="70" t="s">
        <v>7089</v>
      </c>
      <c r="D383" s="113" t="s">
        <v>7090</v>
      </c>
      <c r="E383" s="131"/>
      <c r="F383" s="106"/>
      <c r="G383" s="106"/>
    </row>
    <row r="384" spans="1:7" x14ac:dyDescent="0.25">
      <c r="A384" s="103"/>
      <c r="B384" s="112" t="s">
        <v>13470</v>
      </c>
      <c r="C384" s="70" t="s">
        <v>7090</v>
      </c>
      <c r="D384" s="113" t="s">
        <v>7090</v>
      </c>
      <c r="E384" s="131"/>
      <c r="F384" s="106"/>
      <c r="G384" s="106"/>
    </row>
    <row r="385" spans="1:7" x14ac:dyDescent="0.25">
      <c r="A385" s="103"/>
      <c r="B385" s="112" t="s">
        <v>6590</v>
      </c>
      <c r="C385" s="70" t="s">
        <v>7089</v>
      </c>
      <c r="D385" s="113" t="s">
        <v>7090</v>
      </c>
      <c r="E385" s="131"/>
      <c r="F385" s="106"/>
      <c r="G385" s="106"/>
    </row>
    <row r="386" spans="1:7" x14ac:dyDescent="0.25">
      <c r="A386" s="103"/>
      <c r="B386" s="112" t="s">
        <v>6591</v>
      </c>
      <c r="C386" s="70" t="s">
        <v>7089</v>
      </c>
      <c r="D386" s="113" t="s">
        <v>7090</v>
      </c>
      <c r="E386" s="131"/>
      <c r="F386" s="106"/>
      <c r="G386" s="106"/>
    </row>
    <row r="387" spans="1:7" x14ac:dyDescent="0.25">
      <c r="A387" s="103"/>
      <c r="B387" s="112" t="s">
        <v>6592</v>
      </c>
      <c r="C387" s="70" t="s">
        <v>7089</v>
      </c>
      <c r="D387" s="113" t="s">
        <v>7090</v>
      </c>
      <c r="E387" s="131"/>
      <c r="F387" s="106"/>
      <c r="G387" s="106"/>
    </row>
    <row r="388" spans="1:7" x14ac:dyDescent="0.25">
      <c r="A388" s="103"/>
      <c r="B388" s="112" t="s">
        <v>6593</v>
      </c>
      <c r="C388" s="70" t="s">
        <v>7089</v>
      </c>
      <c r="D388" s="113" t="s">
        <v>7090</v>
      </c>
      <c r="E388" s="131"/>
      <c r="F388" s="106"/>
      <c r="G388" s="106"/>
    </row>
    <row r="389" spans="1:7" x14ac:dyDescent="0.25">
      <c r="A389" s="103"/>
      <c r="B389" s="112" t="s">
        <v>13471</v>
      </c>
      <c r="C389" s="70" t="s">
        <v>7090</v>
      </c>
      <c r="D389" s="113" t="s">
        <v>7090</v>
      </c>
      <c r="E389" s="131"/>
      <c r="F389" s="106"/>
      <c r="G389" s="106"/>
    </row>
    <row r="390" spans="1:7" x14ac:dyDescent="0.25">
      <c r="A390" s="103"/>
      <c r="B390" s="112" t="s">
        <v>6594</v>
      </c>
      <c r="C390" s="70" t="s">
        <v>7089</v>
      </c>
      <c r="D390" s="113" t="s">
        <v>7090</v>
      </c>
      <c r="E390" s="131"/>
      <c r="F390" s="106"/>
      <c r="G390" s="106"/>
    </row>
    <row r="391" spans="1:7" x14ac:dyDescent="0.25">
      <c r="A391" s="103"/>
      <c r="B391" s="112" t="s">
        <v>6595</v>
      </c>
      <c r="C391" s="70" t="s">
        <v>7089</v>
      </c>
      <c r="D391" s="113" t="s">
        <v>7090</v>
      </c>
      <c r="E391" s="131"/>
      <c r="F391" s="106"/>
      <c r="G391" s="106"/>
    </row>
    <row r="392" spans="1:7" x14ac:dyDescent="0.25">
      <c r="A392" s="103"/>
      <c r="B392" s="112" t="s">
        <v>13472</v>
      </c>
      <c r="C392" s="70" t="s">
        <v>7090</v>
      </c>
      <c r="D392" s="113" t="s">
        <v>7090</v>
      </c>
      <c r="E392" s="131"/>
      <c r="F392" s="106"/>
      <c r="G392" s="106"/>
    </row>
    <row r="393" spans="1:7" x14ac:dyDescent="0.25">
      <c r="A393" s="103"/>
      <c r="B393" s="112" t="s">
        <v>6596</v>
      </c>
      <c r="C393" s="70" t="s">
        <v>7089</v>
      </c>
      <c r="D393" s="113" t="s">
        <v>7090</v>
      </c>
      <c r="E393" s="131"/>
      <c r="F393" s="106"/>
      <c r="G393" s="106"/>
    </row>
    <row r="394" spans="1:7" x14ac:dyDescent="0.25">
      <c r="A394" s="103"/>
      <c r="B394" s="112" t="s">
        <v>13473</v>
      </c>
      <c r="C394" s="70" t="s">
        <v>7090</v>
      </c>
      <c r="D394" s="113" t="s">
        <v>7090</v>
      </c>
      <c r="E394" s="131"/>
      <c r="F394" s="106"/>
      <c r="G394" s="106"/>
    </row>
    <row r="395" spans="1:7" x14ac:dyDescent="0.25">
      <c r="A395" s="103"/>
      <c r="B395" s="112" t="s">
        <v>6597</v>
      </c>
      <c r="C395" s="70" t="s">
        <v>7089</v>
      </c>
      <c r="D395" s="113" t="s">
        <v>7090</v>
      </c>
      <c r="E395" s="131"/>
      <c r="F395" s="106"/>
      <c r="G395" s="106"/>
    </row>
    <row r="396" spans="1:7" x14ac:dyDescent="0.25">
      <c r="A396" s="103"/>
      <c r="B396" s="112" t="s">
        <v>13474</v>
      </c>
      <c r="C396" s="70" t="s">
        <v>7090</v>
      </c>
      <c r="D396" s="113" t="s">
        <v>7090</v>
      </c>
      <c r="E396" s="131"/>
      <c r="F396" s="106"/>
      <c r="G396" s="106"/>
    </row>
    <row r="397" spans="1:7" x14ac:dyDescent="0.25">
      <c r="A397" s="103"/>
      <c r="B397" s="112" t="s">
        <v>6598</v>
      </c>
      <c r="C397" s="70" t="s">
        <v>7089</v>
      </c>
      <c r="D397" s="113" t="s">
        <v>7090</v>
      </c>
      <c r="E397" s="131"/>
      <c r="F397" s="106"/>
      <c r="G397" s="106"/>
    </row>
    <row r="398" spans="1:7" x14ac:dyDescent="0.25">
      <c r="A398" s="103"/>
      <c r="B398" s="112" t="s">
        <v>13475</v>
      </c>
      <c r="C398" s="70" t="s">
        <v>7090</v>
      </c>
      <c r="D398" s="113" t="s">
        <v>7090</v>
      </c>
      <c r="E398" s="131"/>
      <c r="F398" s="106"/>
      <c r="G398" s="106"/>
    </row>
    <row r="399" spans="1:7" x14ac:dyDescent="0.25">
      <c r="A399" s="103"/>
      <c r="B399" s="112" t="s">
        <v>6599</v>
      </c>
      <c r="C399" s="70" t="s">
        <v>7089</v>
      </c>
      <c r="D399" s="113" t="s">
        <v>7090</v>
      </c>
      <c r="E399" s="131"/>
      <c r="F399" s="106"/>
      <c r="G399" s="106"/>
    </row>
    <row r="400" spans="1:7" x14ac:dyDescent="0.25">
      <c r="A400" s="103"/>
      <c r="B400" s="112" t="s">
        <v>13476</v>
      </c>
      <c r="C400" s="70" t="s">
        <v>7090</v>
      </c>
      <c r="D400" s="113" t="s">
        <v>7090</v>
      </c>
      <c r="E400" s="131"/>
      <c r="F400" s="106"/>
      <c r="G400" s="106"/>
    </row>
    <row r="401" spans="1:7" x14ac:dyDescent="0.25">
      <c r="A401" s="103"/>
      <c r="B401" s="112" t="s">
        <v>6600</v>
      </c>
      <c r="C401" s="70" t="s">
        <v>7089</v>
      </c>
      <c r="D401" s="113" t="s">
        <v>7090</v>
      </c>
      <c r="E401" s="131"/>
      <c r="F401" s="106"/>
      <c r="G401" s="106"/>
    </row>
    <row r="402" spans="1:7" x14ac:dyDescent="0.25">
      <c r="A402" s="103"/>
      <c r="B402" s="112" t="s">
        <v>13477</v>
      </c>
      <c r="C402" s="70" t="s">
        <v>7090</v>
      </c>
      <c r="D402" s="113" t="s">
        <v>7090</v>
      </c>
      <c r="E402" s="131"/>
      <c r="F402" s="106"/>
      <c r="G402" s="106"/>
    </row>
    <row r="403" spans="1:7" x14ac:dyDescent="0.25">
      <c r="A403" s="103"/>
      <c r="B403" s="112" t="s">
        <v>6601</v>
      </c>
      <c r="C403" s="70" t="s">
        <v>7089</v>
      </c>
      <c r="D403" s="113" t="s">
        <v>7090</v>
      </c>
      <c r="E403" s="131"/>
      <c r="F403" s="106"/>
      <c r="G403" s="106"/>
    </row>
    <row r="404" spans="1:7" x14ac:dyDescent="0.25">
      <c r="A404" s="103"/>
      <c r="B404" s="112" t="s">
        <v>13478</v>
      </c>
      <c r="C404" s="70" t="s">
        <v>7090</v>
      </c>
      <c r="D404" s="113" t="s">
        <v>7090</v>
      </c>
      <c r="E404" s="131"/>
      <c r="F404" s="106"/>
      <c r="G404" s="106"/>
    </row>
    <row r="405" spans="1:7" x14ac:dyDescent="0.25">
      <c r="A405" s="103"/>
      <c r="B405" s="112" t="s">
        <v>6602</v>
      </c>
      <c r="C405" s="70" t="s">
        <v>7089</v>
      </c>
      <c r="D405" s="113" t="s">
        <v>7090</v>
      </c>
      <c r="E405" s="131"/>
      <c r="F405" s="106"/>
      <c r="G405" s="106"/>
    </row>
    <row r="406" spans="1:7" x14ac:dyDescent="0.25">
      <c r="A406" s="103"/>
      <c r="B406" s="112" t="s">
        <v>13479</v>
      </c>
      <c r="C406" s="70" t="s">
        <v>7090</v>
      </c>
      <c r="D406" s="113" t="s">
        <v>7090</v>
      </c>
      <c r="E406" s="131"/>
      <c r="F406" s="106"/>
      <c r="G406" s="106"/>
    </row>
    <row r="407" spans="1:7" x14ac:dyDescent="0.25">
      <c r="A407" s="103"/>
      <c r="B407" s="112" t="s">
        <v>6603</v>
      </c>
      <c r="C407" s="70" t="s">
        <v>7089</v>
      </c>
      <c r="D407" s="113" t="s">
        <v>7090</v>
      </c>
      <c r="E407" s="131"/>
      <c r="F407" s="106"/>
      <c r="G407" s="106"/>
    </row>
    <row r="408" spans="1:7" x14ac:dyDescent="0.25">
      <c r="A408" s="103"/>
      <c r="B408" s="112" t="s">
        <v>13480</v>
      </c>
      <c r="C408" s="70" t="s">
        <v>7090</v>
      </c>
      <c r="D408" s="113" t="s">
        <v>7090</v>
      </c>
      <c r="E408" s="131"/>
      <c r="F408" s="106"/>
      <c r="G408" s="106"/>
    </row>
    <row r="409" spans="1:7" x14ac:dyDescent="0.25">
      <c r="A409" s="103"/>
      <c r="B409" s="112" t="s">
        <v>6604</v>
      </c>
      <c r="C409" s="70" t="s">
        <v>7089</v>
      </c>
      <c r="D409" s="113" t="s">
        <v>7090</v>
      </c>
      <c r="E409" s="131"/>
      <c r="F409" s="106"/>
      <c r="G409" s="106"/>
    </row>
    <row r="410" spans="1:7" x14ac:dyDescent="0.25">
      <c r="A410" s="103"/>
      <c r="B410" s="112" t="s">
        <v>13481</v>
      </c>
      <c r="C410" s="70" t="s">
        <v>7090</v>
      </c>
      <c r="D410" s="113" t="s">
        <v>7090</v>
      </c>
      <c r="E410" s="131"/>
      <c r="F410" s="106"/>
      <c r="G410" s="106"/>
    </row>
    <row r="411" spans="1:7" x14ac:dyDescent="0.25">
      <c r="A411" s="103"/>
      <c r="B411" s="112" t="s">
        <v>6605</v>
      </c>
      <c r="C411" s="70" t="s">
        <v>7089</v>
      </c>
      <c r="D411" s="113" t="s">
        <v>7090</v>
      </c>
      <c r="E411" s="131"/>
      <c r="F411" s="106"/>
      <c r="G411" s="106"/>
    </row>
    <row r="412" spans="1:7" x14ac:dyDescent="0.25">
      <c r="A412" s="103"/>
      <c r="B412" s="112" t="s">
        <v>13482</v>
      </c>
      <c r="C412" s="70" t="s">
        <v>7090</v>
      </c>
      <c r="D412" s="113" t="s">
        <v>7090</v>
      </c>
      <c r="E412" s="131"/>
      <c r="F412" s="106"/>
      <c r="G412" s="106"/>
    </row>
    <row r="413" spans="1:7" x14ac:dyDescent="0.25">
      <c r="A413" s="103"/>
      <c r="B413" s="112" t="s">
        <v>6606</v>
      </c>
      <c r="C413" s="70" t="s">
        <v>7089</v>
      </c>
      <c r="D413" s="113" t="s">
        <v>7090</v>
      </c>
      <c r="E413" s="131"/>
      <c r="F413" s="106"/>
      <c r="G413" s="106"/>
    </row>
    <row r="414" spans="1:7" x14ac:dyDescent="0.25">
      <c r="A414" s="103"/>
      <c r="B414" s="112" t="s">
        <v>13483</v>
      </c>
      <c r="C414" s="70" t="s">
        <v>7090</v>
      </c>
      <c r="D414" s="113" t="s">
        <v>7090</v>
      </c>
      <c r="E414" s="131"/>
      <c r="F414" s="106"/>
      <c r="G414" s="106"/>
    </row>
    <row r="415" spans="1:7" x14ac:dyDescent="0.25">
      <c r="A415" s="103"/>
      <c r="B415" s="112" t="s">
        <v>6607</v>
      </c>
      <c r="C415" s="70" t="s">
        <v>7089</v>
      </c>
      <c r="D415" s="113" t="s">
        <v>7090</v>
      </c>
      <c r="E415" s="131"/>
      <c r="F415" s="106"/>
      <c r="G415" s="106"/>
    </row>
    <row r="416" spans="1:7" x14ac:dyDescent="0.25">
      <c r="A416" s="103"/>
      <c r="B416" s="112" t="s">
        <v>13484</v>
      </c>
      <c r="C416" s="70" t="s">
        <v>7090</v>
      </c>
      <c r="D416" s="113" t="s">
        <v>7090</v>
      </c>
      <c r="E416" s="131"/>
      <c r="F416" s="106"/>
      <c r="G416" s="106"/>
    </row>
    <row r="417" spans="1:7" x14ac:dyDescent="0.25">
      <c r="A417" s="103"/>
      <c r="B417" s="112" t="s">
        <v>6608</v>
      </c>
      <c r="C417" s="70" t="s">
        <v>7089</v>
      </c>
      <c r="D417" s="113" t="s">
        <v>7090</v>
      </c>
      <c r="E417" s="131"/>
      <c r="F417" s="106"/>
      <c r="G417" s="106"/>
    </row>
    <row r="418" spans="1:7" x14ac:dyDescent="0.25">
      <c r="A418" s="103"/>
      <c r="B418" s="112" t="s">
        <v>13485</v>
      </c>
      <c r="C418" s="70" t="s">
        <v>7090</v>
      </c>
      <c r="D418" s="113" t="s">
        <v>7090</v>
      </c>
      <c r="E418" s="131"/>
      <c r="F418" s="106"/>
      <c r="G418" s="106"/>
    </row>
    <row r="419" spans="1:7" x14ac:dyDescent="0.25">
      <c r="A419" s="103"/>
      <c r="B419" s="112" t="s">
        <v>6609</v>
      </c>
      <c r="C419" s="70" t="s">
        <v>7089</v>
      </c>
      <c r="D419" s="113" t="s">
        <v>7090</v>
      </c>
      <c r="E419" s="131"/>
      <c r="F419" s="106"/>
      <c r="G419" s="106"/>
    </row>
    <row r="420" spans="1:7" x14ac:dyDescent="0.25">
      <c r="A420" s="103"/>
      <c r="B420" s="112" t="s">
        <v>13486</v>
      </c>
      <c r="C420" s="70" t="s">
        <v>7090</v>
      </c>
      <c r="D420" s="113" t="s">
        <v>7090</v>
      </c>
      <c r="E420" s="131"/>
      <c r="F420" s="106"/>
      <c r="G420" s="106"/>
    </row>
    <row r="421" spans="1:7" x14ac:dyDescent="0.25">
      <c r="A421" s="103"/>
      <c r="B421" s="112" t="s">
        <v>6610</v>
      </c>
      <c r="C421" s="70" t="s">
        <v>7089</v>
      </c>
      <c r="D421" s="113" t="s">
        <v>7090</v>
      </c>
      <c r="E421" s="131"/>
      <c r="F421" s="106"/>
      <c r="G421" s="106"/>
    </row>
    <row r="422" spans="1:7" x14ac:dyDescent="0.25">
      <c r="A422" s="103"/>
      <c r="B422" s="112" t="s">
        <v>13487</v>
      </c>
      <c r="C422" s="70" t="s">
        <v>7090</v>
      </c>
      <c r="D422" s="113" t="s">
        <v>7090</v>
      </c>
      <c r="E422" s="131"/>
      <c r="F422" s="106"/>
      <c r="G422" s="106"/>
    </row>
    <row r="423" spans="1:7" x14ac:dyDescent="0.25">
      <c r="A423" s="103"/>
      <c r="B423" s="112" t="s">
        <v>6611</v>
      </c>
      <c r="C423" s="70" t="s">
        <v>7089</v>
      </c>
      <c r="D423" s="113" t="s">
        <v>7090</v>
      </c>
      <c r="E423" s="131"/>
      <c r="F423" s="106"/>
      <c r="G423" s="106"/>
    </row>
    <row r="424" spans="1:7" x14ac:dyDescent="0.25">
      <c r="A424" s="103"/>
      <c r="B424" s="112" t="s">
        <v>13488</v>
      </c>
      <c r="C424" s="70" t="s">
        <v>7090</v>
      </c>
      <c r="D424" s="113" t="s">
        <v>7090</v>
      </c>
      <c r="E424" s="131"/>
      <c r="F424" s="106"/>
      <c r="G424" s="106"/>
    </row>
    <row r="425" spans="1:7" x14ac:dyDescent="0.25">
      <c r="A425" s="103"/>
      <c r="B425" s="112" t="s">
        <v>6612</v>
      </c>
      <c r="C425" s="70" t="s">
        <v>7089</v>
      </c>
      <c r="D425" s="113" t="s">
        <v>7090</v>
      </c>
      <c r="E425" s="131"/>
      <c r="F425" s="106"/>
      <c r="G425" s="106"/>
    </row>
    <row r="426" spans="1:7" x14ac:dyDescent="0.25">
      <c r="A426" s="103"/>
      <c r="B426" s="112" t="s">
        <v>13489</v>
      </c>
      <c r="C426" s="70" t="s">
        <v>7090</v>
      </c>
      <c r="D426" s="113" t="s">
        <v>7090</v>
      </c>
      <c r="E426" s="131"/>
      <c r="F426" s="106"/>
      <c r="G426" s="106"/>
    </row>
    <row r="427" spans="1:7" x14ac:dyDescent="0.25">
      <c r="A427" s="103"/>
      <c r="B427" s="112" t="s">
        <v>6613</v>
      </c>
      <c r="C427" s="70" t="s">
        <v>7089</v>
      </c>
      <c r="D427" s="113" t="s">
        <v>7090</v>
      </c>
      <c r="E427" s="131"/>
      <c r="F427" s="106"/>
      <c r="G427" s="106"/>
    </row>
    <row r="428" spans="1:7" x14ac:dyDescent="0.25">
      <c r="A428" s="103"/>
      <c r="B428" s="112" t="s">
        <v>6614</v>
      </c>
      <c r="C428" s="70" t="s">
        <v>7089</v>
      </c>
      <c r="D428" s="113" t="s">
        <v>7090</v>
      </c>
      <c r="E428" s="131"/>
      <c r="F428" s="106"/>
      <c r="G428" s="106"/>
    </row>
    <row r="429" spans="1:7" x14ac:dyDescent="0.25">
      <c r="A429" s="103"/>
      <c r="B429" s="112" t="s">
        <v>13490</v>
      </c>
      <c r="C429" s="70" t="s">
        <v>7090</v>
      </c>
      <c r="D429" s="113" t="s">
        <v>7090</v>
      </c>
      <c r="E429" s="131"/>
      <c r="F429" s="106"/>
      <c r="G429" s="106"/>
    </row>
    <row r="430" spans="1:7" x14ac:dyDescent="0.25">
      <c r="A430" s="103"/>
      <c r="B430" s="112" t="s">
        <v>3901</v>
      </c>
      <c r="C430" s="70" t="s">
        <v>7089</v>
      </c>
      <c r="D430" s="113" t="s">
        <v>7090</v>
      </c>
      <c r="E430" s="131"/>
      <c r="F430" s="106"/>
      <c r="G430" s="106"/>
    </row>
    <row r="431" spans="1:7" x14ac:dyDescent="0.25">
      <c r="A431" s="103"/>
      <c r="B431" s="112" t="s">
        <v>13491</v>
      </c>
      <c r="C431" s="70" t="s">
        <v>7090</v>
      </c>
      <c r="D431" s="113" t="s">
        <v>7090</v>
      </c>
      <c r="E431" s="131"/>
      <c r="F431" s="106"/>
      <c r="G431" s="106"/>
    </row>
    <row r="432" spans="1:7" x14ac:dyDescent="0.25">
      <c r="A432" s="103"/>
      <c r="B432" s="112" t="s">
        <v>3902</v>
      </c>
      <c r="C432" s="70" t="s">
        <v>7089</v>
      </c>
      <c r="D432" s="113" t="s">
        <v>7090</v>
      </c>
      <c r="E432" s="131"/>
      <c r="F432" s="106"/>
      <c r="G432" s="106"/>
    </row>
    <row r="433" spans="1:7" x14ac:dyDescent="0.25">
      <c r="A433" s="103"/>
      <c r="B433" s="112" t="s">
        <v>13492</v>
      </c>
      <c r="C433" s="70" t="s">
        <v>7090</v>
      </c>
      <c r="D433" s="113" t="s">
        <v>7090</v>
      </c>
      <c r="E433" s="131"/>
      <c r="F433" s="106"/>
      <c r="G433" s="106"/>
    </row>
    <row r="434" spans="1:7" x14ac:dyDescent="0.25">
      <c r="A434" s="103"/>
      <c r="B434" s="112" t="s">
        <v>3903</v>
      </c>
      <c r="C434" s="70" t="s">
        <v>7089</v>
      </c>
      <c r="D434" s="113" t="s">
        <v>7090</v>
      </c>
      <c r="E434" s="131"/>
      <c r="F434" s="106"/>
      <c r="G434" s="106"/>
    </row>
    <row r="435" spans="1:7" x14ac:dyDescent="0.25">
      <c r="A435" s="103"/>
      <c r="B435" s="112" t="s">
        <v>13493</v>
      </c>
      <c r="C435" s="70" t="s">
        <v>7090</v>
      </c>
      <c r="D435" s="113" t="s">
        <v>7090</v>
      </c>
      <c r="E435" s="131"/>
      <c r="F435" s="106"/>
      <c r="G435" s="106"/>
    </row>
    <row r="436" spans="1:7" x14ac:dyDescent="0.25">
      <c r="A436" s="103"/>
      <c r="B436" s="112" t="s">
        <v>3904</v>
      </c>
      <c r="C436" s="70" t="s">
        <v>7089</v>
      </c>
      <c r="D436" s="113" t="s">
        <v>7090</v>
      </c>
      <c r="E436" s="131"/>
      <c r="F436" s="106"/>
      <c r="G436" s="106"/>
    </row>
    <row r="437" spans="1:7" x14ac:dyDescent="0.25">
      <c r="A437" s="103"/>
      <c r="B437" s="112" t="s">
        <v>3905</v>
      </c>
      <c r="C437" s="70" t="s">
        <v>7089</v>
      </c>
      <c r="D437" s="113" t="s">
        <v>7090</v>
      </c>
      <c r="E437" s="131"/>
      <c r="F437" s="106"/>
      <c r="G437" s="106"/>
    </row>
    <row r="438" spans="1:7" x14ac:dyDescent="0.25">
      <c r="A438" s="103"/>
      <c r="B438" s="112" t="s">
        <v>10386</v>
      </c>
      <c r="C438" s="70" t="s">
        <v>7090</v>
      </c>
      <c r="D438" s="113" t="s">
        <v>7090</v>
      </c>
      <c r="E438" s="131"/>
      <c r="F438" s="106"/>
      <c r="G438" s="106"/>
    </row>
    <row r="439" spans="1:7" x14ac:dyDescent="0.25">
      <c r="A439" s="103"/>
      <c r="B439" s="112" t="s">
        <v>13494</v>
      </c>
      <c r="C439" s="70" t="s">
        <v>7090</v>
      </c>
      <c r="D439" s="113" t="s">
        <v>7090</v>
      </c>
      <c r="E439" s="131"/>
      <c r="F439" s="106"/>
      <c r="G439" s="106"/>
    </row>
    <row r="440" spans="1:7" x14ac:dyDescent="0.25">
      <c r="A440" s="103"/>
      <c r="B440" s="112" t="s">
        <v>3906</v>
      </c>
      <c r="C440" s="70" t="s">
        <v>7090</v>
      </c>
      <c r="D440" s="113" t="s">
        <v>7090</v>
      </c>
      <c r="E440" s="131"/>
      <c r="F440" s="106"/>
      <c r="G440" s="106"/>
    </row>
    <row r="441" spans="1:7" x14ac:dyDescent="0.25">
      <c r="A441" s="103"/>
      <c r="B441" s="112" t="s">
        <v>3907</v>
      </c>
      <c r="C441" s="70" t="s">
        <v>7089</v>
      </c>
      <c r="D441" s="113" t="s">
        <v>7090</v>
      </c>
      <c r="E441" s="131"/>
      <c r="F441" s="106"/>
      <c r="G441" s="106"/>
    </row>
    <row r="442" spans="1:7" x14ac:dyDescent="0.25">
      <c r="A442" s="103"/>
      <c r="B442" s="112" t="s">
        <v>3908</v>
      </c>
      <c r="C442" s="70" t="s">
        <v>7089</v>
      </c>
      <c r="D442" s="113" t="s">
        <v>7090</v>
      </c>
      <c r="E442" s="131"/>
      <c r="F442" s="106"/>
      <c r="G442" s="106"/>
    </row>
    <row r="443" spans="1:7" x14ac:dyDescent="0.25">
      <c r="A443" s="103"/>
      <c r="B443" s="112" t="s">
        <v>3909</v>
      </c>
      <c r="C443" s="70" t="s">
        <v>7089</v>
      </c>
      <c r="D443" s="113" t="s">
        <v>7090</v>
      </c>
      <c r="E443" s="131"/>
      <c r="F443" s="106"/>
      <c r="G443" s="106"/>
    </row>
    <row r="444" spans="1:7" x14ac:dyDescent="0.25">
      <c r="A444" s="103"/>
      <c r="B444" s="112" t="s">
        <v>10349</v>
      </c>
      <c r="C444" s="70" t="s">
        <v>7090</v>
      </c>
      <c r="D444" s="113" t="s">
        <v>7090</v>
      </c>
      <c r="E444" s="131"/>
      <c r="F444" s="106"/>
      <c r="G444" s="106"/>
    </row>
    <row r="445" spans="1:7" x14ac:dyDescent="0.25">
      <c r="A445" s="103"/>
      <c r="B445" s="112" t="s">
        <v>3910</v>
      </c>
      <c r="C445" s="70" t="s">
        <v>7089</v>
      </c>
      <c r="D445" s="113" t="s">
        <v>7090</v>
      </c>
      <c r="E445" s="131"/>
      <c r="F445" s="106"/>
      <c r="G445" s="106"/>
    </row>
    <row r="446" spans="1:7" x14ac:dyDescent="0.25">
      <c r="A446" s="103"/>
      <c r="B446" s="112" t="s">
        <v>3911</v>
      </c>
      <c r="C446" s="70" t="s">
        <v>7089</v>
      </c>
      <c r="D446" s="113" t="s">
        <v>7090</v>
      </c>
      <c r="E446" s="131"/>
      <c r="F446" s="106"/>
      <c r="G446" s="106"/>
    </row>
    <row r="447" spans="1:7" x14ac:dyDescent="0.25">
      <c r="A447" s="103"/>
      <c r="B447" s="112" t="s">
        <v>3912</v>
      </c>
      <c r="C447" s="70" t="s">
        <v>7089</v>
      </c>
      <c r="D447" s="113" t="s">
        <v>7090</v>
      </c>
      <c r="E447" s="131"/>
      <c r="F447" s="106"/>
      <c r="G447" s="106"/>
    </row>
    <row r="448" spans="1:7" x14ac:dyDescent="0.25">
      <c r="A448" s="103"/>
      <c r="B448" s="112" t="s">
        <v>10352</v>
      </c>
      <c r="C448" s="70" t="s">
        <v>7090</v>
      </c>
      <c r="D448" s="113" t="s">
        <v>7090</v>
      </c>
      <c r="E448" s="131"/>
      <c r="F448" s="106"/>
      <c r="G448" s="106"/>
    </row>
    <row r="449" spans="1:7" x14ac:dyDescent="0.25">
      <c r="A449" s="103"/>
      <c r="B449" s="112" t="s">
        <v>3913</v>
      </c>
      <c r="C449" s="70" t="s">
        <v>7089</v>
      </c>
      <c r="D449" s="113" t="s">
        <v>7090</v>
      </c>
      <c r="E449" s="131"/>
      <c r="F449" s="106"/>
      <c r="G449" s="106"/>
    </row>
    <row r="450" spans="1:7" x14ac:dyDescent="0.25">
      <c r="A450" s="103"/>
      <c r="B450" s="112" t="s">
        <v>3914</v>
      </c>
      <c r="C450" s="70" t="s">
        <v>7089</v>
      </c>
      <c r="D450" s="113" t="s">
        <v>7090</v>
      </c>
      <c r="E450" s="131"/>
      <c r="F450" s="106"/>
      <c r="G450" s="106"/>
    </row>
    <row r="451" spans="1:7" x14ac:dyDescent="0.25">
      <c r="A451" s="103"/>
      <c r="B451" s="112" t="s">
        <v>3915</v>
      </c>
      <c r="C451" s="70" t="s">
        <v>7089</v>
      </c>
      <c r="D451" s="113" t="s">
        <v>7090</v>
      </c>
      <c r="E451" s="131"/>
      <c r="F451" s="106"/>
      <c r="G451" s="106"/>
    </row>
    <row r="452" spans="1:7" x14ac:dyDescent="0.25">
      <c r="A452" s="103"/>
      <c r="B452" s="112" t="s">
        <v>3916</v>
      </c>
      <c r="C452" s="70" t="s">
        <v>7089</v>
      </c>
      <c r="D452" s="113" t="s">
        <v>7090</v>
      </c>
      <c r="E452" s="131"/>
      <c r="F452" s="106"/>
      <c r="G452" s="106"/>
    </row>
    <row r="453" spans="1:7" x14ac:dyDescent="0.25">
      <c r="A453" s="103"/>
      <c r="B453" s="112" t="s">
        <v>13495</v>
      </c>
      <c r="C453" s="70" t="s">
        <v>7090</v>
      </c>
      <c r="D453" s="113" t="s">
        <v>7090</v>
      </c>
      <c r="E453" s="131"/>
      <c r="F453" s="106"/>
      <c r="G453" s="106"/>
    </row>
    <row r="454" spans="1:7" x14ac:dyDescent="0.25">
      <c r="A454" s="103"/>
      <c r="B454" s="112" t="s">
        <v>3917</v>
      </c>
      <c r="C454" s="70" t="s">
        <v>7089</v>
      </c>
      <c r="D454" s="113" t="s">
        <v>7090</v>
      </c>
      <c r="E454" s="131"/>
      <c r="F454" s="106"/>
      <c r="G454" s="106"/>
    </row>
    <row r="455" spans="1:7" x14ac:dyDescent="0.25">
      <c r="A455" s="103"/>
      <c r="B455" s="112" t="s">
        <v>3918</v>
      </c>
      <c r="C455" s="70" t="s">
        <v>7089</v>
      </c>
      <c r="D455" s="113" t="s">
        <v>7090</v>
      </c>
      <c r="E455" s="131"/>
      <c r="F455" s="106"/>
      <c r="G455" s="106"/>
    </row>
    <row r="456" spans="1:7" x14ac:dyDescent="0.25">
      <c r="A456" s="103"/>
      <c r="B456" s="112" t="s">
        <v>3919</v>
      </c>
      <c r="C456" s="70" t="s">
        <v>7089</v>
      </c>
      <c r="D456" s="113" t="s">
        <v>7090</v>
      </c>
      <c r="E456" s="131"/>
      <c r="F456" s="106"/>
      <c r="G456" s="106"/>
    </row>
    <row r="457" spans="1:7" x14ac:dyDescent="0.25">
      <c r="A457" s="103"/>
      <c r="B457" s="112" t="s">
        <v>10353</v>
      </c>
      <c r="C457" s="70" t="s">
        <v>7090</v>
      </c>
      <c r="D457" s="113" t="s">
        <v>7090</v>
      </c>
      <c r="E457" s="131"/>
      <c r="F457" s="106"/>
      <c r="G457" s="106"/>
    </row>
    <row r="458" spans="1:7" x14ac:dyDescent="0.25">
      <c r="A458" s="103"/>
      <c r="B458" s="112" t="s">
        <v>3920</v>
      </c>
      <c r="C458" s="70" t="s">
        <v>7089</v>
      </c>
      <c r="D458" s="113" t="s">
        <v>7090</v>
      </c>
      <c r="E458" s="131"/>
      <c r="F458" s="106"/>
      <c r="G458" s="106"/>
    </row>
    <row r="459" spans="1:7" x14ac:dyDescent="0.25">
      <c r="A459" s="103"/>
      <c r="B459" s="112" t="s">
        <v>3921</v>
      </c>
      <c r="C459" s="70" t="s">
        <v>7089</v>
      </c>
      <c r="D459" s="113" t="s">
        <v>7090</v>
      </c>
      <c r="E459" s="131"/>
      <c r="F459" s="106"/>
      <c r="G459" s="106"/>
    </row>
    <row r="460" spans="1:7" x14ac:dyDescent="0.25">
      <c r="A460" s="103"/>
      <c r="B460" s="112" t="s">
        <v>3922</v>
      </c>
      <c r="C460" s="70" t="s">
        <v>7089</v>
      </c>
      <c r="D460" s="113" t="s">
        <v>7090</v>
      </c>
      <c r="E460" s="131"/>
      <c r="F460" s="106"/>
      <c r="G460" s="106"/>
    </row>
    <row r="461" spans="1:7" x14ac:dyDescent="0.25">
      <c r="A461" s="103"/>
      <c r="B461" s="112" t="s">
        <v>3923</v>
      </c>
      <c r="C461" s="70" t="s">
        <v>7089</v>
      </c>
      <c r="D461" s="113" t="s">
        <v>7090</v>
      </c>
      <c r="E461" s="131"/>
      <c r="F461" s="106"/>
      <c r="G461" s="106"/>
    </row>
    <row r="462" spans="1:7" x14ac:dyDescent="0.25">
      <c r="A462" s="103"/>
      <c r="B462" s="112" t="s">
        <v>3924</v>
      </c>
      <c r="C462" s="70" t="s">
        <v>7089</v>
      </c>
      <c r="D462" s="113" t="s">
        <v>7090</v>
      </c>
      <c r="E462" s="131"/>
      <c r="F462" s="106"/>
      <c r="G462" s="106"/>
    </row>
    <row r="463" spans="1:7" x14ac:dyDescent="0.25">
      <c r="A463" s="103"/>
      <c r="B463" s="112" t="s">
        <v>3925</v>
      </c>
      <c r="C463" s="70" t="s">
        <v>7089</v>
      </c>
      <c r="D463" s="113" t="s">
        <v>7090</v>
      </c>
      <c r="E463" s="131"/>
      <c r="F463" s="106"/>
      <c r="G463" s="106"/>
    </row>
    <row r="464" spans="1:7" x14ac:dyDescent="0.25">
      <c r="A464" s="103"/>
      <c r="B464" s="112" t="s">
        <v>2750</v>
      </c>
      <c r="C464" s="70" t="s">
        <v>7089</v>
      </c>
      <c r="D464" s="113" t="s">
        <v>7090</v>
      </c>
      <c r="E464" s="131"/>
      <c r="F464" s="106"/>
      <c r="G464" s="106"/>
    </row>
    <row r="465" spans="1:7" x14ac:dyDescent="0.25">
      <c r="A465" s="103"/>
      <c r="B465" s="112" t="s">
        <v>2751</v>
      </c>
      <c r="C465" s="70" t="s">
        <v>7089</v>
      </c>
      <c r="D465" s="113" t="s">
        <v>7090</v>
      </c>
      <c r="E465" s="131"/>
      <c r="F465" s="106"/>
      <c r="G465" s="106"/>
    </row>
    <row r="466" spans="1:7" x14ac:dyDescent="0.25">
      <c r="A466" s="103"/>
      <c r="B466" s="112" t="s">
        <v>3926</v>
      </c>
      <c r="C466" s="70" t="s">
        <v>7089</v>
      </c>
      <c r="D466" s="113" t="s">
        <v>7090</v>
      </c>
      <c r="E466" s="131"/>
      <c r="F466" s="106"/>
      <c r="G466" s="106"/>
    </row>
    <row r="467" spans="1:7" x14ac:dyDescent="0.25">
      <c r="A467" s="103"/>
      <c r="B467" s="112" t="s">
        <v>13496</v>
      </c>
      <c r="C467" s="70" t="s">
        <v>7090</v>
      </c>
      <c r="D467" s="113" t="s">
        <v>7090</v>
      </c>
      <c r="E467" s="131"/>
      <c r="F467" s="106"/>
      <c r="G467" s="106"/>
    </row>
    <row r="468" spans="1:7" x14ac:dyDescent="0.25">
      <c r="A468" s="103"/>
      <c r="B468" s="112" t="s">
        <v>13497</v>
      </c>
      <c r="C468" s="70" t="s">
        <v>7090</v>
      </c>
      <c r="D468" s="113" t="s">
        <v>7090</v>
      </c>
      <c r="E468" s="131"/>
      <c r="F468" s="106"/>
      <c r="G468" s="106"/>
    </row>
    <row r="469" spans="1:7" x14ac:dyDescent="0.25">
      <c r="A469" s="103"/>
      <c r="B469" s="112" t="s">
        <v>3927</v>
      </c>
      <c r="C469" s="70" t="s">
        <v>7089</v>
      </c>
      <c r="D469" s="113" t="s">
        <v>7090</v>
      </c>
      <c r="E469" s="131"/>
      <c r="F469" s="106"/>
      <c r="G469" s="106"/>
    </row>
    <row r="470" spans="1:7" x14ac:dyDescent="0.25">
      <c r="A470" s="103"/>
      <c r="B470" s="112" t="s">
        <v>3928</v>
      </c>
      <c r="C470" s="70" t="s">
        <v>7090</v>
      </c>
      <c r="D470" s="113" t="s">
        <v>7090</v>
      </c>
      <c r="E470" s="131"/>
      <c r="F470" s="106"/>
      <c r="G470" s="106"/>
    </row>
    <row r="471" spans="1:7" x14ac:dyDescent="0.25">
      <c r="A471" s="103"/>
      <c r="B471" s="112" t="s">
        <v>2752</v>
      </c>
      <c r="C471" s="70" t="s">
        <v>7089</v>
      </c>
      <c r="D471" s="113" t="s">
        <v>7090</v>
      </c>
      <c r="E471" s="131"/>
      <c r="F471" s="106"/>
      <c r="G471" s="106"/>
    </row>
    <row r="472" spans="1:7" x14ac:dyDescent="0.25">
      <c r="A472" s="103"/>
      <c r="B472" s="112" t="s">
        <v>2753</v>
      </c>
      <c r="C472" s="70" t="s">
        <v>7089</v>
      </c>
      <c r="D472" s="113" t="s">
        <v>7090</v>
      </c>
      <c r="E472" s="131"/>
      <c r="F472" s="106"/>
      <c r="G472" s="106"/>
    </row>
    <row r="473" spans="1:7" x14ac:dyDescent="0.25">
      <c r="A473" s="103"/>
      <c r="B473" s="112" t="s">
        <v>2754</v>
      </c>
      <c r="C473" s="70" t="s">
        <v>7089</v>
      </c>
      <c r="D473" s="113" t="s">
        <v>7090</v>
      </c>
      <c r="E473" s="131"/>
      <c r="F473" s="106"/>
      <c r="G473" s="106"/>
    </row>
    <row r="474" spans="1:7" x14ac:dyDescent="0.25">
      <c r="A474" s="103"/>
      <c r="B474" s="112" t="s">
        <v>13498</v>
      </c>
      <c r="C474" s="70" t="s">
        <v>7090</v>
      </c>
      <c r="D474" s="113" t="s">
        <v>7090</v>
      </c>
      <c r="E474" s="131"/>
      <c r="F474" s="106"/>
      <c r="G474" s="106"/>
    </row>
    <row r="475" spans="1:7" x14ac:dyDescent="0.25">
      <c r="A475" s="103"/>
      <c r="B475" s="112" t="s">
        <v>13499</v>
      </c>
      <c r="C475" s="70" t="s">
        <v>7090</v>
      </c>
      <c r="D475" s="113" t="s">
        <v>7090</v>
      </c>
      <c r="E475" s="131"/>
      <c r="F475" s="106"/>
      <c r="G475" s="106"/>
    </row>
    <row r="476" spans="1:7" x14ac:dyDescent="0.25">
      <c r="A476" s="103"/>
      <c r="B476" s="112" t="s">
        <v>1134</v>
      </c>
      <c r="C476" s="70" t="s">
        <v>7089</v>
      </c>
      <c r="D476" s="113" t="s">
        <v>7090</v>
      </c>
      <c r="E476" s="131"/>
      <c r="F476" s="106"/>
      <c r="G476" s="106"/>
    </row>
    <row r="477" spans="1:7" x14ac:dyDescent="0.25">
      <c r="A477" s="103"/>
      <c r="B477" s="112" t="s">
        <v>3929</v>
      </c>
      <c r="C477" s="70" t="s">
        <v>7089</v>
      </c>
      <c r="D477" s="113" t="s">
        <v>7090</v>
      </c>
      <c r="E477" s="131"/>
      <c r="F477" s="106"/>
      <c r="G477" s="106"/>
    </row>
    <row r="478" spans="1:7" x14ac:dyDescent="0.25">
      <c r="A478" s="103"/>
      <c r="B478" s="112" t="s">
        <v>3930</v>
      </c>
      <c r="C478" s="70" t="s">
        <v>7089</v>
      </c>
      <c r="D478" s="113" t="s">
        <v>7090</v>
      </c>
      <c r="E478" s="131"/>
      <c r="F478" s="106"/>
      <c r="G478" s="106"/>
    </row>
    <row r="479" spans="1:7" x14ac:dyDescent="0.25">
      <c r="A479" s="103"/>
      <c r="B479" s="112" t="s">
        <v>3931</v>
      </c>
      <c r="C479" s="70" t="s">
        <v>7089</v>
      </c>
      <c r="D479" s="113" t="s">
        <v>7090</v>
      </c>
      <c r="E479" s="131"/>
      <c r="F479" s="106"/>
      <c r="G479" s="106"/>
    </row>
    <row r="480" spans="1:7" x14ac:dyDescent="0.25">
      <c r="A480" s="103"/>
      <c r="B480" s="112" t="s">
        <v>3932</v>
      </c>
      <c r="C480" s="70" t="s">
        <v>7089</v>
      </c>
      <c r="D480" s="113" t="s">
        <v>7090</v>
      </c>
      <c r="E480" s="131"/>
      <c r="F480" s="106"/>
      <c r="G480" s="106"/>
    </row>
    <row r="481" spans="1:7" x14ac:dyDescent="0.25">
      <c r="A481" s="103"/>
      <c r="B481" s="112" t="s">
        <v>2275</v>
      </c>
      <c r="C481" s="70" t="s">
        <v>7089</v>
      </c>
      <c r="D481" s="113" t="s">
        <v>7090</v>
      </c>
      <c r="E481" s="131"/>
      <c r="F481" s="106"/>
      <c r="G481" s="106"/>
    </row>
    <row r="482" spans="1:7" x14ac:dyDescent="0.25">
      <c r="A482" s="103"/>
      <c r="B482" s="112" t="s">
        <v>10363</v>
      </c>
      <c r="C482" s="70" t="s">
        <v>7090</v>
      </c>
      <c r="D482" s="113" t="s">
        <v>7090</v>
      </c>
      <c r="E482" s="131"/>
      <c r="F482" s="106"/>
      <c r="G482" s="106"/>
    </row>
    <row r="483" spans="1:7" x14ac:dyDescent="0.25">
      <c r="A483" s="103"/>
      <c r="B483" s="112" t="s">
        <v>2276</v>
      </c>
      <c r="C483" s="70" t="s">
        <v>7089</v>
      </c>
      <c r="D483" s="113" t="s">
        <v>7090</v>
      </c>
      <c r="E483" s="131"/>
      <c r="F483" s="106"/>
      <c r="G483" s="106"/>
    </row>
    <row r="484" spans="1:7" x14ac:dyDescent="0.25">
      <c r="A484" s="103"/>
      <c r="B484" s="112" t="s">
        <v>2277</v>
      </c>
      <c r="C484" s="70" t="s">
        <v>7089</v>
      </c>
      <c r="D484" s="113" t="s">
        <v>7090</v>
      </c>
      <c r="E484" s="131"/>
      <c r="F484" s="106"/>
      <c r="G484" s="106"/>
    </row>
    <row r="485" spans="1:7" x14ac:dyDescent="0.25">
      <c r="A485" s="103"/>
      <c r="B485" s="112" t="s">
        <v>2278</v>
      </c>
      <c r="C485" s="70" t="s">
        <v>7089</v>
      </c>
      <c r="D485" s="113" t="s">
        <v>7090</v>
      </c>
      <c r="E485" s="131"/>
      <c r="F485" s="106"/>
      <c r="G485" s="106"/>
    </row>
    <row r="486" spans="1:7" x14ac:dyDescent="0.25">
      <c r="A486" s="103"/>
      <c r="B486" s="112" t="s">
        <v>2241</v>
      </c>
      <c r="C486" s="70" t="s">
        <v>7089</v>
      </c>
      <c r="D486" s="113" t="s">
        <v>7090</v>
      </c>
      <c r="E486" s="131"/>
      <c r="F486" s="106"/>
      <c r="G486" s="106"/>
    </row>
    <row r="487" spans="1:7" x14ac:dyDescent="0.25">
      <c r="A487" s="103"/>
      <c r="B487" s="112" t="s">
        <v>2242</v>
      </c>
      <c r="C487" s="70" t="s">
        <v>7089</v>
      </c>
      <c r="D487" s="113" t="s">
        <v>7090</v>
      </c>
      <c r="E487" s="131"/>
      <c r="F487" s="106"/>
      <c r="G487" s="106"/>
    </row>
    <row r="488" spans="1:7" x14ac:dyDescent="0.25">
      <c r="A488" s="103"/>
      <c r="B488" s="112" t="s">
        <v>10358</v>
      </c>
      <c r="C488" s="70" t="s">
        <v>7090</v>
      </c>
      <c r="D488" s="113" t="s">
        <v>7090</v>
      </c>
      <c r="E488" s="131"/>
      <c r="F488" s="106"/>
      <c r="G488" s="106"/>
    </row>
    <row r="489" spans="1:7" x14ac:dyDescent="0.25">
      <c r="A489" s="103"/>
      <c r="B489" s="112" t="s">
        <v>5884</v>
      </c>
      <c r="C489" s="70" t="s">
        <v>7089</v>
      </c>
      <c r="D489" s="113" t="s">
        <v>7090</v>
      </c>
      <c r="E489" s="131"/>
      <c r="F489" s="106"/>
      <c r="G489" s="106"/>
    </row>
    <row r="490" spans="1:7" x14ac:dyDescent="0.25">
      <c r="A490" s="103"/>
      <c r="B490" s="112" t="s">
        <v>10359</v>
      </c>
      <c r="C490" s="70" t="s">
        <v>7090</v>
      </c>
      <c r="D490" s="113" t="s">
        <v>7090</v>
      </c>
      <c r="E490" s="131"/>
      <c r="F490" s="106"/>
      <c r="G490" s="106"/>
    </row>
    <row r="491" spans="1:7" x14ac:dyDescent="0.25">
      <c r="A491" s="103"/>
      <c r="B491" s="112" t="s">
        <v>13500</v>
      </c>
      <c r="C491" s="70" t="s">
        <v>7089</v>
      </c>
      <c r="D491" s="113" t="s">
        <v>7090</v>
      </c>
      <c r="E491" s="131"/>
      <c r="F491" s="106"/>
      <c r="G491" s="106"/>
    </row>
    <row r="492" spans="1:7" x14ac:dyDescent="0.25">
      <c r="A492" s="103"/>
      <c r="B492" s="112" t="s">
        <v>5885</v>
      </c>
      <c r="C492" s="70" t="s">
        <v>7089</v>
      </c>
      <c r="D492" s="113" t="s">
        <v>7090</v>
      </c>
      <c r="E492" s="131"/>
      <c r="F492" s="106"/>
      <c r="G492" s="106"/>
    </row>
    <row r="493" spans="1:7" x14ac:dyDescent="0.25">
      <c r="A493" s="103"/>
      <c r="B493" s="112" t="s">
        <v>5886</v>
      </c>
      <c r="C493" s="70" t="s">
        <v>7089</v>
      </c>
      <c r="D493" s="113" t="s">
        <v>7090</v>
      </c>
      <c r="E493" s="131"/>
      <c r="F493" s="106"/>
      <c r="G493" s="106"/>
    </row>
    <row r="494" spans="1:7" x14ac:dyDescent="0.25">
      <c r="A494" s="103"/>
      <c r="B494" s="112" t="s">
        <v>5887</v>
      </c>
      <c r="C494" s="70" t="s">
        <v>7089</v>
      </c>
      <c r="D494" s="113" t="s">
        <v>7090</v>
      </c>
      <c r="E494" s="131"/>
      <c r="F494" s="106"/>
      <c r="G494" s="106"/>
    </row>
    <row r="495" spans="1:7" x14ac:dyDescent="0.25">
      <c r="A495" s="103"/>
      <c r="B495" s="112" t="s">
        <v>5888</v>
      </c>
      <c r="C495" s="70" t="s">
        <v>7089</v>
      </c>
      <c r="D495" s="113" t="s">
        <v>7090</v>
      </c>
      <c r="E495" s="131"/>
      <c r="F495" s="106"/>
      <c r="G495" s="106"/>
    </row>
    <row r="496" spans="1:7" x14ac:dyDescent="0.25">
      <c r="A496" s="103"/>
      <c r="B496" s="112" t="s">
        <v>10361</v>
      </c>
      <c r="C496" s="70" t="s">
        <v>7090</v>
      </c>
      <c r="D496" s="113" t="s">
        <v>7090</v>
      </c>
      <c r="E496" s="131"/>
      <c r="F496" s="106"/>
      <c r="G496" s="106"/>
    </row>
    <row r="497" spans="1:7" x14ac:dyDescent="0.25">
      <c r="A497" s="103"/>
      <c r="B497" s="112" t="s">
        <v>5889</v>
      </c>
      <c r="C497" s="70" t="s">
        <v>7089</v>
      </c>
      <c r="D497" s="113" t="s">
        <v>7090</v>
      </c>
      <c r="E497" s="131"/>
      <c r="F497" s="106"/>
      <c r="G497" s="106"/>
    </row>
    <row r="498" spans="1:7" x14ac:dyDescent="0.25">
      <c r="A498" s="103"/>
      <c r="B498" s="112" t="s">
        <v>5890</v>
      </c>
      <c r="C498" s="70" t="s">
        <v>7089</v>
      </c>
      <c r="D498" s="113" t="s">
        <v>7090</v>
      </c>
      <c r="E498" s="131"/>
      <c r="F498" s="106"/>
      <c r="G498" s="106"/>
    </row>
    <row r="499" spans="1:7" x14ac:dyDescent="0.25">
      <c r="A499" s="103"/>
      <c r="B499" s="112" t="s">
        <v>5891</v>
      </c>
      <c r="C499" s="70" t="s">
        <v>7089</v>
      </c>
      <c r="D499" s="113" t="s">
        <v>7090</v>
      </c>
      <c r="E499" s="131"/>
      <c r="F499" s="106"/>
      <c r="G499" s="106"/>
    </row>
    <row r="500" spans="1:7" x14ac:dyDescent="0.25">
      <c r="A500" s="103"/>
      <c r="B500" s="112" t="s">
        <v>10364</v>
      </c>
      <c r="C500" s="70" t="s">
        <v>7090</v>
      </c>
      <c r="D500" s="113" t="s">
        <v>7090</v>
      </c>
      <c r="E500" s="131"/>
      <c r="F500" s="106"/>
      <c r="G500" s="106"/>
    </row>
    <row r="501" spans="1:7" x14ac:dyDescent="0.25">
      <c r="A501" s="103"/>
      <c r="B501" s="112" t="s">
        <v>5892</v>
      </c>
      <c r="C501" s="70" t="s">
        <v>7089</v>
      </c>
      <c r="D501" s="113" t="s">
        <v>7090</v>
      </c>
      <c r="E501" s="131"/>
      <c r="F501" s="106"/>
      <c r="G501" s="106"/>
    </row>
    <row r="502" spans="1:7" x14ac:dyDescent="0.25">
      <c r="A502" s="103"/>
      <c r="B502" s="112" t="s">
        <v>5893</v>
      </c>
      <c r="C502" s="70" t="s">
        <v>7089</v>
      </c>
      <c r="D502" s="113" t="s">
        <v>7090</v>
      </c>
      <c r="E502" s="131"/>
      <c r="F502" s="106"/>
      <c r="G502" s="106"/>
    </row>
    <row r="503" spans="1:7" x14ac:dyDescent="0.25">
      <c r="A503" s="103"/>
      <c r="B503" s="112" t="s">
        <v>5894</v>
      </c>
      <c r="C503" s="70" t="s">
        <v>7089</v>
      </c>
      <c r="D503" s="113" t="s">
        <v>7090</v>
      </c>
      <c r="E503" s="131"/>
      <c r="F503" s="106"/>
      <c r="G503" s="106"/>
    </row>
    <row r="504" spans="1:7" x14ac:dyDescent="0.25">
      <c r="A504" s="103"/>
      <c r="B504" s="112" t="s">
        <v>5895</v>
      </c>
      <c r="C504" s="70" t="s">
        <v>7089</v>
      </c>
      <c r="D504" s="113" t="s">
        <v>7090</v>
      </c>
      <c r="E504" s="131"/>
      <c r="F504" s="106"/>
      <c r="G504" s="106"/>
    </row>
    <row r="505" spans="1:7" x14ac:dyDescent="0.25">
      <c r="A505" s="103"/>
      <c r="B505" s="112" t="s">
        <v>5896</v>
      </c>
      <c r="C505" s="70" t="s">
        <v>7089</v>
      </c>
      <c r="D505" s="113" t="s">
        <v>7090</v>
      </c>
      <c r="E505" s="131"/>
      <c r="F505" s="106"/>
      <c r="G505" s="106"/>
    </row>
    <row r="506" spans="1:7" x14ac:dyDescent="0.25">
      <c r="A506" s="103"/>
      <c r="B506" s="112" t="s">
        <v>5897</v>
      </c>
      <c r="C506" s="70" t="s">
        <v>7089</v>
      </c>
      <c r="D506" s="113" t="s">
        <v>7090</v>
      </c>
      <c r="E506" s="131"/>
      <c r="F506" s="106"/>
      <c r="G506" s="106"/>
    </row>
    <row r="507" spans="1:7" x14ac:dyDescent="0.25">
      <c r="A507" s="103"/>
      <c r="B507" s="112" t="s">
        <v>5898</v>
      </c>
      <c r="C507" s="70" t="s">
        <v>7089</v>
      </c>
      <c r="D507" s="113" t="s">
        <v>7090</v>
      </c>
      <c r="E507" s="131"/>
      <c r="F507" s="106"/>
      <c r="G507" s="106"/>
    </row>
    <row r="508" spans="1:7" x14ac:dyDescent="0.25">
      <c r="A508" s="103"/>
      <c r="B508" s="112" t="s">
        <v>5899</v>
      </c>
      <c r="C508" s="70" t="s">
        <v>7089</v>
      </c>
      <c r="D508" s="113" t="s">
        <v>7090</v>
      </c>
      <c r="E508" s="131"/>
      <c r="F508" s="106"/>
      <c r="G508" s="106"/>
    </row>
    <row r="509" spans="1:7" x14ac:dyDescent="0.25">
      <c r="A509" s="103"/>
      <c r="B509" s="112" t="s">
        <v>5900</v>
      </c>
      <c r="C509" s="70" t="s">
        <v>7089</v>
      </c>
      <c r="D509" s="113" t="s">
        <v>7090</v>
      </c>
      <c r="E509" s="131"/>
      <c r="F509" s="106"/>
      <c r="G509" s="106"/>
    </row>
    <row r="510" spans="1:7" x14ac:dyDescent="0.25">
      <c r="A510" s="103"/>
      <c r="B510" s="112" t="s">
        <v>8839</v>
      </c>
      <c r="C510" s="70" t="s">
        <v>7089</v>
      </c>
      <c r="D510" s="113" t="s">
        <v>7090</v>
      </c>
      <c r="E510" s="131"/>
      <c r="F510" s="106"/>
      <c r="G510" s="106"/>
    </row>
    <row r="511" spans="1:7" x14ac:dyDescent="0.25">
      <c r="A511" s="103"/>
      <c r="B511" s="112" t="s">
        <v>8840</v>
      </c>
      <c r="C511" s="70" t="s">
        <v>7089</v>
      </c>
      <c r="D511" s="113" t="s">
        <v>7090</v>
      </c>
      <c r="E511" s="131"/>
      <c r="F511" s="106"/>
      <c r="G511" s="106"/>
    </row>
    <row r="512" spans="1:7" x14ac:dyDescent="0.25">
      <c r="A512" s="103"/>
      <c r="B512" s="112" t="s">
        <v>8841</v>
      </c>
      <c r="C512" s="70" t="s">
        <v>7089</v>
      </c>
      <c r="D512" s="113" t="s">
        <v>7090</v>
      </c>
      <c r="E512" s="131"/>
      <c r="F512" s="106"/>
      <c r="G512" s="106"/>
    </row>
    <row r="513" spans="1:7" x14ac:dyDescent="0.25">
      <c r="A513" s="103"/>
      <c r="B513" s="112" t="s">
        <v>9521</v>
      </c>
      <c r="C513" s="70" t="s">
        <v>7089</v>
      </c>
      <c r="D513" s="113" t="s">
        <v>7090</v>
      </c>
      <c r="E513" s="131"/>
      <c r="F513" s="106"/>
      <c r="G513" s="106"/>
    </row>
    <row r="514" spans="1:7" x14ac:dyDescent="0.25">
      <c r="A514" s="103"/>
      <c r="B514" s="112" t="s">
        <v>9522</v>
      </c>
      <c r="C514" s="70" t="s">
        <v>7090</v>
      </c>
      <c r="D514" s="113" t="s">
        <v>7090</v>
      </c>
      <c r="E514" s="131"/>
      <c r="F514" s="106"/>
      <c r="G514" s="106"/>
    </row>
    <row r="515" spans="1:7" x14ac:dyDescent="0.25">
      <c r="A515" s="103"/>
      <c r="B515" s="112" t="s">
        <v>9523</v>
      </c>
      <c r="C515" s="70" t="s">
        <v>7089</v>
      </c>
      <c r="D515" s="113" t="s">
        <v>7090</v>
      </c>
      <c r="E515" s="131"/>
      <c r="F515" s="106"/>
      <c r="G515" s="106"/>
    </row>
    <row r="516" spans="1:7" x14ac:dyDescent="0.25">
      <c r="A516" s="103"/>
      <c r="B516" s="112" t="s">
        <v>9524</v>
      </c>
      <c r="C516" s="70" t="s">
        <v>7089</v>
      </c>
      <c r="D516" s="113" t="s">
        <v>7090</v>
      </c>
      <c r="E516" s="131"/>
      <c r="F516" s="106"/>
      <c r="G516" s="106"/>
    </row>
    <row r="517" spans="1:7" x14ac:dyDescent="0.25">
      <c r="A517" s="103"/>
      <c r="B517" s="112" t="s">
        <v>9525</v>
      </c>
      <c r="C517" s="70" t="s">
        <v>7089</v>
      </c>
      <c r="D517" s="113" t="s">
        <v>7090</v>
      </c>
      <c r="E517" s="131"/>
      <c r="F517" s="106"/>
      <c r="G517" s="106"/>
    </row>
    <row r="518" spans="1:7" x14ac:dyDescent="0.25">
      <c r="A518" s="103"/>
      <c r="B518" s="112" t="s">
        <v>10354</v>
      </c>
      <c r="C518" s="70" t="s">
        <v>7090</v>
      </c>
      <c r="D518" s="113" t="s">
        <v>7090</v>
      </c>
      <c r="E518" s="131"/>
      <c r="F518" s="106"/>
      <c r="G518" s="106"/>
    </row>
    <row r="519" spans="1:7" x14ac:dyDescent="0.25">
      <c r="A519" s="103"/>
      <c r="B519" s="112" t="s">
        <v>9526</v>
      </c>
      <c r="C519" s="70" t="s">
        <v>7089</v>
      </c>
      <c r="D519" s="113" t="s">
        <v>7090</v>
      </c>
      <c r="E519" s="131"/>
      <c r="F519" s="106"/>
      <c r="G519" s="106"/>
    </row>
    <row r="520" spans="1:7" x14ac:dyDescent="0.25">
      <c r="A520" s="103"/>
      <c r="B520" s="112" t="s">
        <v>9527</v>
      </c>
      <c r="C520" s="70" t="s">
        <v>7089</v>
      </c>
      <c r="D520" s="113" t="s">
        <v>7090</v>
      </c>
      <c r="E520" s="131"/>
      <c r="F520" s="106"/>
      <c r="G520" s="106"/>
    </row>
    <row r="521" spans="1:7" x14ac:dyDescent="0.25">
      <c r="A521" s="103"/>
      <c r="B521" s="112" t="s">
        <v>9528</v>
      </c>
      <c r="C521" s="70" t="s">
        <v>7089</v>
      </c>
      <c r="D521" s="113" t="s">
        <v>7090</v>
      </c>
      <c r="E521" s="131"/>
      <c r="F521" s="106"/>
      <c r="G521" s="106"/>
    </row>
    <row r="522" spans="1:7" x14ac:dyDescent="0.25">
      <c r="A522" s="103"/>
      <c r="B522" s="112" t="s">
        <v>10355</v>
      </c>
      <c r="C522" s="70" t="s">
        <v>7090</v>
      </c>
      <c r="D522" s="113" t="s">
        <v>7090</v>
      </c>
      <c r="E522" s="131"/>
      <c r="F522" s="106"/>
      <c r="G522" s="106"/>
    </row>
    <row r="523" spans="1:7" x14ac:dyDescent="0.25">
      <c r="A523" s="103"/>
      <c r="B523" s="112" t="s">
        <v>9529</v>
      </c>
      <c r="C523" s="70" t="s">
        <v>7089</v>
      </c>
      <c r="D523" s="113" t="s">
        <v>7090</v>
      </c>
      <c r="E523" s="131"/>
      <c r="F523" s="106"/>
      <c r="G523" s="106"/>
    </row>
    <row r="524" spans="1:7" x14ac:dyDescent="0.25">
      <c r="A524" s="103"/>
      <c r="B524" s="112" t="s">
        <v>9530</v>
      </c>
      <c r="C524" s="70" t="s">
        <v>7089</v>
      </c>
      <c r="D524" s="113" t="s">
        <v>7090</v>
      </c>
      <c r="E524" s="131"/>
      <c r="F524" s="106"/>
      <c r="G524" s="106"/>
    </row>
    <row r="525" spans="1:7" x14ac:dyDescent="0.25">
      <c r="A525" s="103"/>
      <c r="B525" s="112" t="s">
        <v>10356</v>
      </c>
      <c r="C525" s="70" t="s">
        <v>7090</v>
      </c>
      <c r="D525" s="113" t="s">
        <v>7090</v>
      </c>
      <c r="E525" s="131"/>
      <c r="F525" s="106"/>
      <c r="G525" s="106"/>
    </row>
    <row r="526" spans="1:7" x14ac:dyDescent="0.25">
      <c r="A526" s="103"/>
      <c r="B526" s="112" t="s">
        <v>9531</v>
      </c>
      <c r="C526" s="70" t="s">
        <v>7089</v>
      </c>
      <c r="D526" s="113" t="s">
        <v>7090</v>
      </c>
      <c r="E526" s="131"/>
      <c r="F526" s="106"/>
      <c r="G526" s="106"/>
    </row>
    <row r="527" spans="1:7" x14ac:dyDescent="0.25">
      <c r="A527" s="103"/>
      <c r="B527" s="112" t="s">
        <v>9532</v>
      </c>
      <c r="C527" s="70" t="s">
        <v>7089</v>
      </c>
      <c r="D527" s="113" t="s">
        <v>7090</v>
      </c>
      <c r="E527" s="131"/>
      <c r="F527" s="106"/>
      <c r="G527" s="106"/>
    </row>
    <row r="528" spans="1:7" x14ac:dyDescent="0.25">
      <c r="A528" s="103"/>
      <c r="B528" s="112" t="s">
        <v>9533</v>
      </c>
      <c r="C528" s="70" t="s">
        <v>7089</v>
      </c>
      <c r="D528" s="113" t="s">
        <v>7090</v>
      </c>
      <c r="E528" s="131"/>
      <c r="F528" s="106"/>
      <c r="G528" s="106"/>
    </row>
    <row r="529" spans="1:7" x14ac:dyDescent="0.25">
      <c r="A529" s="103"/>
      <c r="B529" s="112" t="s">
        <v>9534</v>
      </c>
      <c r="C529" s="70" t="s">
        <v>7089</v>
      </c>
      <c r="D529" s="113" t="s">
        <v>7090</v>
      </c>
      <c r="E529" s="131"/>
      <c r="F529" s="106"/>
      <c r="G529" s="106"/>
    </row>
    <row r="530" spans="1:7" x14ac:dyDescent="0.25">
      <c r="A530" s="103"/>
      <c r="B530" s="112" t="s">
        <v>9535</v>
      </c>
      <c r="C530" s="70" t="s">
        <v>7089</v>
      </c>
      <c r="D530" s="113" t="s">
        <v>7090</v>
      </c>
      <c r="E530" s="131"/>
      <c r="F530" s="106"/>
      <c r="G530" s="106"/>
    </row>
    <row r="531" spans="1:7" x14ac:dyDescent="0.25">
      <c r="A531" s="103"/>
      <c r="B531" s="112" t="s">
        <v>8853</v>
      </c>
      <c r="C531" s="70" t="s">
        <v>7089</v>
      </c>
      <c r="D531" s="113" t="s">
        <v>7090</v>
      </c>
      <c r="E531" s="131"/>
      <c r="F531" s="106"/>
      <c r="G531" s="106"/>
    </row>
    <row r="532" spans="1:7" x14ac:dyDescent="0.25">
      <c r="A532" s="103"/>
      <c r="B532" s="112" t="s">
        <v>8854</v>
      </c>
      <c r="C532" s="70" t="s">
        <v>7089</v>
      </c>
      <c r="D532" s="113" t="s">
        <v>7090</v>
      </c>
      <c r="E532" s="131"/>
      <c r="F532" s="106"/>
      <c r="G532" s="106"/>
    </row>
    <row r="533" spans="1:7" x14ac:dyDescent="0.25">
      <c r="A533" s="103"/>
      <c r="B533" s="112" t="s">
        <v>8855</v>
      </c>
      <c r="C533" s="70" t="s">
        <v>7089</v>
      </c>
      <c r="D533" s="113" t="s">
        <v>7090</v>
      </c>
      <c r="E533" s="131"/>
      <c r="F533" s="106"/>
      <c r="G533" s="106"/>
    </row>
    <row r="534" spans="1:7" x14ac:dyDescent="0.25">
      <c r="A534" s="103"/>
      <c r="B534" s="112" t="s">
        <v>8856</v>
      </c>
      <c r="C534" s="70" t="s">
        <v>7089</v>
      </c>
      <c r="D534" s="113" t="s">
        <v>7090</v>
      </c>
      <c r="E534" s="131"/>
      <c r="F534" s="106"/>
      <c r="G534" s="106"/>
    </row>
    <row r="535" spans="1:7" x14ac:dyDescent="0.25">
      <c r="A535" s="103"/>
      <c r="B535" s="112" t="s">
        <v>5904</v>
      </c>
      <c r="C535" s="70" t="s">
        <v>7089</v>
      </c>
      <c r="D535" s="113" t="s">
        <v>7090</v>
      </c>
      <c r="E535" s="131"/>
      <c r="F535" s="106"/>
      <c r="G535" s="106"/>
    </row>
    <row r="536" spans="1:7" x14ac:dyDescent="0.25">
      <c r="A536" s="103"/>
      <c r="B536" s="112" t="s">
        <v>5905</v>
      </c>
      <c r="C536" s="70" t="s">
        <v>7089</v>
      </c>
      <c r="D536" s="113" t="s">
        <v>7090</v>
      </c>
      <c r="E536" s="131"/>
      <c r="F536" s="106"/>
      <c r="G536" s="106"/>
    </row>
    <row r="537" spans="1:7" x14ac:dyDescent="0.25">
      <c r="A537" s="103"/>
      <c r="B537" s="112" t="s">
        <v>5906</v>
      </c>
      <c r="C537" s="70" t="s">
        <v>7089</v>
      </c>
      <c r="D537" s="113" t="s">
        <v>7090</v>
      </c>
      <c r="E537" s="131"/>
      <c r="F537" s="106"/>
      <c r="G537" s="106"/>
    </row>
    <row r="538" spans="1:7" x14ac:dyDescent="0.25">
      <c r="A538" s="103"/>
      <c r="B538" s="112" t="s">
        <v>5907</v>
      </c>
      <c r="C538" s="70" t="s">
        <v>7089</v>
      </c>
      <c r="D538" s="113" t="s">
        <v>7090</v>
      </c>
      <c r="E538" s="131"/>
      <c r="F538" s="106"/>
      <c r="G538" s="106"/>
    </row>
    <row r="539" spans="1:7" x14ac:dyDescent="0.25">
      <c r="A539" s="103"/>
      <c r="B539" s="112" t="s">
        <v>5908</v>
      </c>
      <c r="C539" s="70" t="s">
        <v>7089</v>
      </c>
      <c r="D539" s="113" t="s">
        <v>7090</v>
      </c>
      <c r="E539" s="131"/>
      <c r="F539" s="106"/>
      <c r="G539" s="106"/>
    </row>
    <row r="540" spans="1:7" x14ac:dyDescent="0.25">
      <c r="A540" s="103"/>
      <c r="B540" s="112" t="s">
        <v>5909</v>
      </c>
      <c r="C540" s="70" t="s">
        <v>7089</v>
      </c>
      <c r="D540" s="113" t="s">
        <v>7090</v>
      </c>
      <c r="E540" s="131"/>
      <c r="F540" s="106"/>
      <c r="G540" s="106"/>
    </row>
    <row r="541" spans="1:7" x14ac:dyDescent="0.25">
      <c r="A541" s="103"/>
      <c r="B541" s="112" t="s">
        <v>5910</v>
      </c>
      <c r="C541" s="70" t="s">
        <v>7089</v>
      </c>
      <c r="D541" s="113" t="s">
        <v>7090</v>
      </c>
      <c r="E541" s="131"/>
      <c r="F541" s="106"/>
      <c r="G541" s="106"/>
    </row>
    <row r="542" spans="1:7" x14ac:dyDescent="0.25">
      <c r="A542" s="103"/>
      <c r="B542" s="112" t="s">
        <v>5911</v>
      </c>
      <c r="C542" s="70" t="s">
        <v>7089</v>
      </c>
      <c r="D542" s="113" t="s">
        <v>7090</v>
      </c>
      <c r="E542" s="131"/>
      <c r="F542" s="106"/>
      <c r="G542" s="106"/>
    </row>
    <row r="543" spans="1:7" x14ac:dyDescent="0.25">
      <c r="A543" s="103"/>
      <c r="B543" s="112" t="s">
        <v>13501</v>
      </c>
      <c r="C543" s="70" t="s">
        <v>7090</v>
      </c>
      <c r="D543" s="113" t="s">
        <v>7090</v>
      </c>
      <c r="E543" s="131"/>
      <c r="F543" s="106"/>
      <c r="G543" s="106"/>
    </row>
    <row r="544" spans="1:7" x14ac:dyDescent="0.25">
      <c r="A544" s="103"/>
      <c r="B544" s="112" t="s">
        <v>5912</v>
      </c>
      <c r="C544" s="70" t="s">
        <v>7089</v>
      </c>
      <c r="D544" s="113" t="s">
        <v>7090</v>
      </c>
      <c r="E544" s="131"/>
      <c r="F544" s="106"/>
      <c r="G544" s="106"/>
    </row>
    <row r="545" spans="1:7" x14ac:dyDescent="0.25">
      <c r="A545" s="103"/>
      <c r="B545" s="112" t="s">
        <v>5913</v>
      </c>
      <c r="C545" s="70" t="s">
        <v>7089</v>
      </c>
      <c r="D545" s="113" t="s">
        <v>7090</v>
      </c>
      <c r="E545" s="131"/>
      <c r="F545" s="106"/>
      <c r="G545" s="106"/>
    </row>
    <row r="546" spans="1:7" x14ac:dyDescent="0.25">
      <c r="A546" s="103"/>
      <c r="B546" s="112" t="s">
        <v>5914</v>
      </c>
      <c r="C546" s="70" t="s">
        <v>7089</v>
      </c>
      <c r="D546" s="113" t="s">
        <v>7090</v>
      </c>
      <c r="E546" s="131"/>
      <c r="F546" s="106"/>
      <c r="G546" s="106"/>
    </row>
    <row r="547" spans="1:7" x14ac:dyDescent="0.25">
      <c r="A547" s="103"/>
      <c r="B547" s="112" t="s">
        <v>5915</v>
      </c>
      <c r="C547" s="70" t="s">
        <v>7089</v>
      </c>
      <c r="D547" s="113" t="s">
        <v>7090</v>
      </c>
      <c r="E547" s="131"/>
      <c r="F547" s="106"/>
      <c r="G547" s="106"/>
    </row>
    <row r="548" spans="1:7" x14ac:dyDescent="0.25">
      <c r="A548" s="103"/>
      <c r="B548" s="112" t="s">
        <v>5916</v>
      </c>
      <c r="C548" s="70" t="s">
        <v>7089</v>
      </c>
      <c r="D548" s="113" t="s">
        <v>7090</v>
      </c>
      <c r="E548" s="131"/>
      <c r="F548" s="106"/>
      <c r="G548" s="106"/>
    </row>
    <row r="549" spans="1:7" x14ac:dyDescent="0.25">
      <c r="A549" s="103"/>
      <c r="B549" s="112" t="s">
        <v>5917</v>
      </c>
      <c r="C549" s="70" t="s">
        <v>7089</v>
      </c>
      <c r="D549" s="113" t="s">
        <v>7090</v>
      </c>
      <c r="E549" s="131"/>
      <c r="F549" s="106"/>
      <c r="G549" s="106"/>
    </row>
    <row r="550" spans="1:7" x14ac:dyDescent="0.25">
      <c r="A550" s="103"/>
      <c r="B550" s="112" t="s">
        <v>5918</v>
      </c>
      <c r="C550" s="70" t="s">
        <v>7089</v>
      </c>
      <c r="D550" s="113" t="s">
        <v>7090</v>
      </c>
      <c r="E550" s="131"/>
      <c r="F550" s="106"/>
      <c r="G550" s="106"/>
    </row>
    <row r="551" spans="1:7" x14ac:dyDescent="0.25">
      <c r="A551" s="103"/>
      <c r="B551" s="112" t="s">
        <v>5919</v>
      </c>
      <c r="C551" s="70" t="s">
        <v>7089</v>
      </c>
      <c r="D551" s="113" t="s">
        <v>7090</v>
      </c>
      <c r="E551" s="131"/>
      <c r="F551" s="106"/>
      <c r="G551" s="106"/>
    </row>
    <row r="552" spans="1:7" x14ac:dyDescent="0.25">
      <c r="A552" s="103"/>
      <c r="B552" s="112" t="s">
        <v>10362</v>
      </c>
      <c r="C552" s="70" t="s">
        <v>7090</v>
      </c>
      <c r="D552" s="113" t="s">
        <v>7090</v>
      </c>
      <c r="E552" s="131"/>
      <c r="F552" s="106"/>
      <c r="G552" s="106"/>
    </row>
    <row r="553" spans="1:7" x14ac:dyDescent="0.25">
      <c r="A553" s="103"/>
      <c r="B553" s="112" t="s">
        <v>5920</v>
      </c>
      <c r="C553" s="70" t="s">
        <v>7089</v>
      </c>
      <c r="D553" s="113" t="s">
        <v>7090</v>
      </c>
      <c r="E553" s="131"/>
      <c r="F553" s="106"/>
      <c r="G553" s="106"/>
    </row>
    <row r="554" spans="1:7" x14ac:dyDescent="0.25">
      <c r="A554" s="103"/>
      <c r="B554" s="112" t="s">
        <v>13502</v>
      </c>
      <c r="C554" s="70" t="s">
        <v>7090</v>
      </c>
      <c r="D554" s="113" t="s">
        <v>7090</v>
      </c>
      <c r="E554" s="131"/>
      <c r="F554" s="106"/>
      <c r="G554" s="106"/>
    </row>
    <row r="555" spans="1:7" x14ac:dyDescent="0.25">
      <c r="A555" s="103"/>
      <c r="B555" s="112" t="s">
        <v>5921</v>
      </c>
      <c r="C555" s="70" t="s">
        <v>7089</v>
      </c>
      <c r="D555" s="113" t="s">
        <v>7090</v>
      </c>
      <c r="E555" s="131"/>
      <c r="F555" s="106"/>
      <c r="G555" s="106"/>
    </row>
    <row r="556" spans="1:7" x14ac:dyDescent="0.25">
      <c r="A556" s="103"/>
      <c r="B556" s="112" t="s">
        <v>1135</v>
      </c>
      <c r="C556" s="70" t="s">
        <v>7089</v>
      </c>
      <c r="D556" s="113" t="s">
        <v>7090</v>
      </c>
      <c r="E556" s="131"/>
      <c r="F556" s="106"/>
      <c r="G556" s="106"/>
    </row>
    <row r="557" spans="1:7" x14ac:dyDescent="0.25">
      <c r="A557" s="103"/>
      <c r="B557" s="112" t="s">
        <v>1136</v>
      </c>
      <c r="C557" s="70" t="s">
        <v>7089</v>
      </c>
      <c r="D557" s="113" t="s">
        <v>7090</v>
      </c>
      <c r="E557" s="131"/>
      <c r="F557" s="106"/>
      <c r="G557" s="106"/>
    </row>
    <row r="558" spans="1:7" x14ac:dyDescent="0.25">
      <c r="A558" s="103"/>
      <c r="B558" s="112" t="s">
        <v>8456</v>
      </c>
      <c r="C558" s="70" t="s">
        <v>7089</v>
      </c>
      <c r="D558" s="113" t="s">
        <v>7090</v>
      </c>
      <c r="E558" s="131"/>
      <c r="F558" s="106"/>
      <c r="G558" s="106"/>
    </row>
    <row r="559" spans="1:7" x14ac:dyDescent="0.25">
      <c r="A559" s="103"/>
      <c r="B559" s="112" t="s">
        <v>5922</v>
      </c>
      <c r="C559" s="70" t="s">
        <v>7089</v>
      </c>
      <c r="D559" s="113" t="s">
        <v>7090</v>
      </c>
      <c r="E559" s="131"/>
      <c r="F559" s="106"/>
      <c r="G559" s="106"/>
    </row>
    <row r="560" spans="1:7" x14ac:dyDescent="0.25">
      <c r="A560" s="103"/>
      <c r="B560" s="112" t="s">
        <v>8457</v>
      </c>
      <c r="C560" s="70" t="s">
        <v>7089</v>
      </c>
      <c r="D560" s="113" t="s">
        <v>7090</v>
      </c>
      <c r="E560" s="131"/>
      <c r="F560" s="106"/>
      <c r="G560" s="106"/>
    </row>
    <row r="561" spans="1:7" x14ac:dyDescent="0.25">
      <c r="A561" s="103"/>
      <c r="B561" s="112" t="s">
        <v>10193</v>
      </c>
      <c r="C561" s="70" t="s">
        <v>7089</v>
      </c>
      <c r="D561" s="113" t="s">
        <v>7090</v>
      </c>
      <c r="E561" s="131"/>
      <c r="F561" s="106"/>
      <c r="G561" s="106"/>
    </row>
    <row r="562" spans="1:7" x14ac:dyDescent="0.25">
      <c r="A562" s="103"/>
      <c r="B562" s="112" t="s">
        <v>8458</v>
      </c>
      <c r="C562" s="70" t="s">
        <v>7089</v>
      </c>
      <c r="D562" s="113" t="s">
        <v>7090</v>
      </c>
      <c r="E562" s="131"/>
      <c r="F562" s="106"/>
      <c r="G562" s="106"/>
    </row>
    <row r="563" spans="1:7" x14ac:dyDescent="0.25">
      <c r="A563" s="103"/>
      <c r="B563" s="112" t="s">
        <v>5923</v>
      </c>
      <c r="C563" s="70" t="s">
        <v>7089</v>
      </c>
      <c r="D563" s="113" t="s">
        <v>7090</v>
      </c>
      <c r="E563" s="131"/>
      <c r="F563" s="106"/>
      <c r="G563" s="106"/>
    </row>
    <row r="564" spans="1:7" x14ac:dyDescent="0.25">
      <c r="A564" s="103"/>
      <c r="B564" s="112" t="s">
        <v>10317</v>
      </c>
      <c r="C564" s="70" t="s">
        <v>7089</v>
      </c>
      <c r="D564" s="113" t="s">
        <v>7090</v>
      </c>
      <c r="E564" s="131"/>
      <c r="F564" s="106"/>
      <c r="G564" s="106"/>
    </row>
    <row r="565" spans="1:7" x14ac:dyDescent="0.25">
      <c r="A565" s="103"/>
      <c r="B565" s="112" t="s">
        <v>13503</v>
      </c>
      <c r="C565" s="70" t="s">
        <v>7090</v>
      </c>
      <c r="D565" s="113" t="s">
        <v>7090</v>
      </c>
      <c r="E565" s="131"/>
      <c r="F565" s="106"/>
      <c r="G565" s="106"/>
    </row>
    <row r="566" spans="1:7" x14ac:dyDescent="0.25">
      <c r="A566" s="103"/>
      <c r="B566" s="112" t="s">
        <v>5924</v>
      </c>
      <c r="C566" s="70" t="s">
        <v>7089</v>
      </c>
      <c r="D566" s="113" t="s">
        <v>7090</v>
      </c>
      <c r="E566" s="131"/>
      <c r="F566" s="106"/>
      <c r="G566" s="106"/>
    </row>
    <row r="567" spans="1:7" x14ac:dyDescent="0.25">
      <c r="A567" s="103"/>
      <c r="B567" s="112" t="s">
        <v>4355</v>
      </c>
      <c r="C567" s="70" t="s">
        <v>7089</v>
      </c>
      <c r="D567" s="113" t="s">
        <v>7090</v>
      </c>
      <c r="E567" s="131"/>
      <c r="F567" s="106"/>
      <c r="G567" s="106"/>
    </row>
    <row r="568" spans="1:7" x14ac:dyDescent="0.25">
      <c r="A568" s="103"/>
      <c r="B568" s="112" t="s">
        <v>5925</v>
      </c>
      <c r="C568" s="70" t="s">
        <v>7089</v>
      </c>
      <c r="D568" s="113" t="s">
        <v>7090</v>
      </c>
      <c r="E568" s="131"/>
      <c r="F568" s="106"/>
      <c r="G568" s="106"/>
    </row>
    <row r="569" spans="1:7" x14ac:dyDescent="0.25">
      <c r="A569" s="103"/>
      <c r="B569" s="112" t="s">
        <v>13504</v>
      </c>
      <c r="C569" s="70" t="s">
        <v>7090</v>
      </c>
      <c r="D569" s="113" t="s">
        <v>7090</v>
      </c>
      <c r="E569" s="131"/>
      <c r="F569" s="106"/>
      <c r="G569" s="106"/>
    </row>
    <row r="570" spans="1:7" x14ac:dyDescent="0.25">
      <c r="A570" s="103"/>
      <c r="B570" s="112" t="s">
        <v>13505</v>
      </c>
      <c r="C570" s="70" t="s">
        <v>7090</v>
      </c>
      <c r="D570" s="113" t="s">
        <v>7090</v>
      </c>
      <c r="E570" s="131"/>
      <c r="F570" s="106"/>
      <c r="G570" s="106"/>
    </row>
    <row r="571" spans="1:7" x14ac:dyDescent="0.25">
      <c r="A571" s="103"/>
      <c r="B571" s="112" t="s">
        <v>5926</v>
      </c>
      <c r="C571" s="70" t="s">
        <v>7089</v>
      </c>
      <c r="D571" s="113" t="s">
        <v>7090</v>
      </c>
      <c r="E571" s="131"/>
      <c r="F571" s="106"/>
      <c r="G571" s="106"/>
    </row>
    <row r="572" spans="1:7" x14ac:dyDescent="0.25">
      <c r="A572" s="103"/>
      <c r="B572" s="112" t="s">
        <v>13506</v>
      </c>
      <c r="C572" s="70" t="s">
        <v>7090</v>
      </c>
      <c r="D572" s="113" t="s">
        <v>7090</v>
      </c>
      <c r="E572" s="131"/>
      <c r="F572" s="106"/>
      <c r="G572" s="106"/>
    </row>
    <row r="573" spans="1:7" x14ac:dyDescent="0.25">
      <c r="A573" s="103"/>
      <c r="B573" s="112" t="s">
        <v>5927</v>
      </c>
      <c r="C573" s="70" t="s">
        <v>7090</v>
      </c>
      <c r="D573" s="113" t="s">
        <v>7090</v>
      </c>
      <c r="E573" s="131"/>
      <c r="F573" s="106"/>
      <c r="G573" s="106"/>
    </row>
    <row r="574" spans="1:7" x14ac:dyDescent="0.25">
      <c r="A574" s="103"/>
      <c r="B574" s="112" t="s">
        <v>10445</v>
      </c>
      <c r="C574" s="70" t="s">
        <v>7089</v>
      </c>
      <c r="D574" s="113" t="s">
        <v>7090</v>
      </c>
      <c r="E574" s="131"/>
      <c r="F574" s="106"/>
      <c r="G574" s="106"/>
    </row>
    <row r="575" spans="1:7" x14ac:dyDescent="0.25">
      <c r="A575" s="103"/>
      <c r="B575" s="112" t="s">
        <v>5928</v>
      </c>
      <c r="C575" s="70" t="s">
        <v>7089</v>
      </c>
      <c r="D575" s="113" t="s">
        <v>7090</v>
      </c>
      <c r="E575" s="131"/>
      <c r="F575" s="106"/>
      <c r="G575" s="106"/>
    </row>
    <row r="576" spans="1:7" x14ac:dyDescent="0.25">
      <c r="A576" s="103"/>
      <c r="B576" s="112" t="s">
        <v>10132</v>
      </c>
      <c r="C576" s="70" t="s">
        <v>7090</v>
      </c>
      <c r="D576" s="113" t="s">
        <v>7090</v>
      </c>
      <c r="E576" s="131"/>
      <c r="F576" s="106"/>
      <c r="G576" s="106"/>
    </row>
    <row r="577" spans="1:7" x14ac:dyDescent="0.25">
      <c r="A577" s="103"/>
      <c r="B577" s="112" t="s">
        <v>10446</v>
      </c>
      <c r="C577" s="70" t="s">
        <v>7089</v>
      </c>
      <c r="D577" s="113" t="s">
        <v>7090</v>
      </c>
      <c r="E577" s="131"/>
      <c r="F577" s="106"/>
      <c r="G577" s="106"/>
    </row>
    <row r="578" spans="1:7" x14ac:dyDescent="0.25">
      <c r="A578" s="103"/>
      <c r="B578" s="112" t="s">
        <v>10447</v>
      </c>
      <c r="C578" s="70" t="s">
        <v>7089</v>
      </c>
      <c r="D578" s="113" t="s">
        <v>7090</v>
      </c>
      <c r="E578" s="131"/>
      <c r="F578" s="106"/>
      <c r="G578" s="106"/>
    </row>
    <row r="579" spans="1:7" x14ac:dyDescent="0.25">
      <c r="A579" s="103"/>
      <c r="B579" s="112" t="s">
        <v>5929</v>
      </c>
      <c r="C579" s="70" t="s">
        <v>7089</v>
      </c>
      <c r="D579" s="113" t="s">
        <v>7090</v>
      </c>
      <c r="E579" s="131"/>
      <c r="F579" s="106"/>
      <c r="G579" s="106"/>
    </row>
    <row r="580" spans="1:7" x14ac:dyDescent="0.25">
      <c r="A580" s="103"/>
      <c r="B580" s="112" t="s">
        <v>13507</v>
      </c>
      <c r="C580" s="70" t="s">
        <v>7090</v>
      </c>
      <c r="D580" s="113" t="s">
        <v>7090</v>
      </c>
      <c r="E580" s="131"/>
      <c r="F580" s="106"/>
      <c r="G580" s="106"/>
    </row>
    <row r="581" spans="1:7" x14ac:dyDescent="0.25">
      <c r="A581" s="103"/>
      <c r="B581" s="112" t="s">
        <v>7778</v>
      </c>
      <c r="C581" s="70" t="s">
        <v>7090</v>
      </c>
      <c r="D581" s="113" t="s">
        <v>7090</v>
      </c>
      <c r="E581" s="131"/>
      <c r="F581" s="106"/>
      <c r="G581" s="106"/>
    </row>
    <row r="582" spans="1:7" x14ac:dyDescent="0.25">
      <c r="A582" s="103"/>
      <c r="B582" s="112" t="s">
        <v>8632</v>
      </c>
      <c r="C582" s="70" t="s">
        <v>7089</v>
      </c>
      <c r="D582" s="113" t="s">
        <v>7090</v>
      </c>
      <c r="E582" s="131"/>
      <c r="F582" s="106"/>
      <c r="G582" s="106"/>
    </row>
    <row r="583" spans="1:7" x14ac:dyDescent="0.25">
      <c r="A583" s="103"/>
      <c r="B583" s="112" t="s">
        <v>8633</v>
      </c>
      <c r="C583" s="70" t="s">
        <v>7089</v>
      </c>
      <c r="D583" s="113" t="s">
        <v>7090</v>
      </c>
      <c r="E583" s="131"/>
      <c r="F583" s="106"/>
      <c r="G583" s="106"/>
    </row>
    <row r="584" spans="1:7" x14ac:dyDescent="0.25">
      <c r="A584" s="103"/>
      <c r="B584" s="112" t="s">
        <v>13508</v>
      </c>
      <c r="C584" s="70" t="s">
        <v>7090</v>
      </c>
      <c r="D584" s="113" t="s">
        <v>7090</v>
      </c>
      <c r="E584" s="131"/>
      <c r="F584" s="106"/>
      <c r="G584" s="106"/>
    </row>
    <row r="585" spans="1:7" x14ac:dyDescent="0.25">
      <c r="A585" s="103"/>
      <c r="B585" s="112" t="s">
        <v>13509</v>
      </c>
      <c r="C585" s="70" t="s">
        <v>7090</v>
      </c>
      <c r="D585" s="113" t="s">
        <v>7090</v>
      </c>
      <c r="E585" s="131"/>
      <c r="F585" s="106"/>
      <c r="G585" s="106"/>
    </row>
    <row r="586" spans="1:7" x14ac:dyDescent="0.25">
      <c r="A586" s="103"/>
      <c r="B586" s="112" t="s">
        <v>13510</v>
      </c>
      <c r="C586" s="70" t="s">
        <v>7090</v>
      </c>
      <c r="D586" s="113" t="s">
        <v>7090</v>
      </c>
      <c r="E586" s="131"/>
      <c r="F586" s="106"/>
      <c r="G586" s="106"/>
    </row>
    <row r="587" spans="1:7" x14ac:dyDescent="0.25">
      <c r="A587" s="103"/>
      <c r="B587" s="112" t="s">
        <v>13511</v>
      </c>
      <c r="C587" s="70" t="s">
        <v>7090</v>
      </c>
      <c r="D587" s="113" t="s">
        <v>7090</v>
      </c>
      <c r="E587" s="131"/>
      <c r="F587" s="106"/>
      <c r="G587" s="106"/>
    </row>
    <row r="588" spans="1:7" x14ac:dyDescent="0.25">
      <c r="A588" s="103"/>
      <c r="B588" s="112" t="s">
        <v>13512</v>
      </c>
      <c r="C588" s="70" t="s">
        <v>7090</v>
      </c>
      <c r="D588" s="113" t="s">
        <v>7090</v>
      </c>
      <c r="E588" s="131"/>
      <c r="F588" s="106"/>
      <c r="G588" s="106"/>
    </row>
    <row r="589" spans="1:7" x14ac:dyDescent="0.25">
      <c r="A589" s="103"/>
      <c r="B589" s="112" t="s">
        <v>5930</v>
      </c>
      <c r="C589" s="70" t="s">
        <v>7089</v>
      </c>
      <c r="D589" s="113" t="s">
        <v>7090</v>
      </c>
      <c r="E589" s="131"/>
      <c r="F589" s="106"/>
      <c r="G589" s="106"/>
    </row>
    <row r="590" spans="1:7" x14ac:dyDescent="0.25">
      <c r="A590" s="103"/>
      <c r="B590" s="112" t="s">
        <v>10367</v>
      </c>
      <c r="C590" s="70" t="s">
        <v>7090</v>
      </c>
      <c r="D590" s="113" t="s">
        <v>7090</v>
      </c>
      <c r="E590" s="131"/>
      <c r="F590" s="106"/>
      <c r="G590" s="106"/>
    </row>
    <row r="591" spans="1:7" x14ac:dyDescent="0.25">
      <c r="A591" s="103"/>
      <c r="B591" s="112" t="s">
        <v>401</v>
      </c>
      <c r="C591" s="70" t="s">
        <v>7089</v>
      </c>
      <c r="D591" s="113" t="s">
        <v>7090</v>
      </c>
      <c r="E591" s="131"/>
      <c r="F591" s="106"/>
      <c r="G591" s="106"/>
    </row>
    <row r="592" spans="1:7" x14ac:dyDescent="0.25">
      <c r="A592" s="103"/>
      <c r="B592" s="112" t="s">
        <v>10369</v>
      </c>
      <c r="C592" s="70" t="s">
        <v>7090</v>
      </c>
      <c r="D592" s="113" t="s">
        <v>7090</v>
      </c>
      <c r="E592" s="131"/>
      <c r="F592" s="106"/>
      <c r="G592" s="106"/>
    </row>
    <row r="593" spans="1:7" x14ac:dyDescent="0.25">
      <c r="A593" s="103"/>
      <c r="B593" s="112" t="s">
        <v>402</v>
      </c>
      <c r="C593" s="70" t="s">
        <v>7089</v>
      </c>
      <c r="D593" s="113" t="s">
        <v>7090</v>
      </c>
      <c r="E593" s="131"/>
      <c r="F593" s="106"/>
      <c r="G593" s="106"/>
    </row>
    <row r="594" spans="1:7" x14ac:dyDescent="0.25">
      <c r="A594" s="103"/>
      <c r="B594" s="112" t="s">
        <v>403</v>
      </c>
      <c r="C594" s="70" t="s">
        <v>7089</v>
      </c>
      <c r="D594" s="113" t="s">
        <v>7090</v>
      </c>
      <c r="E594" s="131"/>
      <c r="F594" s="106"/>
      <c r="G594" s="106"/>
    </row>
    <row r="595" spans="1:7" x14ac:dyDescent="0.25">
      <c r="A595" s="103"/>
      <c r="B595" s="112" t="s">
        <v>10365</v>
      </c>
      <c r="C595" s="70" t="s">
        <v>7090</v>
      </c>
      <c r="D595" s="113" t="s">
        <v>7090</v>
      </c>
      <c r="E595" s="131"/>
      <c r="F595" s="106"/>
      <c r="G595" s="106"/>
    </row>
    <row r="596" spans="1:7" x14ac:dyDescent="0.25">
      <c r="A596" s="103"/>
      <c r="B596" s="112" t="s">
        <v>404</v>
      </c>
      <c r="C596" s="70" t="s">
        <v>7089</v>
      </c>
      <c r="D596" s="113" t="s">
        <v>7090</v>
      </c>
      <c r="E596" s="131"/>
      <c r="F596" s="106"/>
      <c r="G596" s="106"/>
    </row>
    <row r="597" spans="1:7" x14ac:dyDescent="0.25">
      <c r="A597" s="103"/>
      <c r="B597" s="112" t="s">
        <v>13513</v>
      </c>
      <c r="C597" s="70" t="s">
        <v>7089</v>
      </c>
      <c r="D597" s="113" t="s">
        <v>7090</v>
      </c>
      <c r="E597" s="131"/>
      <c r="F597" s="106"/>
      <c r="G597" s="106"/>
    </row>
    <row r="598" spans="1:7" x14ac:dyDescent="0.25">
      <c r="A598" s="103"/>
      <c r="B598" s="112" t="s">
        <v>405</v>
      </c>
      <c r="C598" s="70" t="s">
        <v>7090</v>
      </c>
      <c r="D598" s="113" t="s">
        <v>7090</v>
      </c>
      <c r="E598" s="131"/>
      <c r="F598" s="106"/>
      <c r="G598" s="106"/>
    </row>
    <row r="599" spans="1:7" x14ac:dyDescent="0.25">
      <c r="A599" s="103"/>
      <c r="B599" s="112" t="s">
        <v>406</v>
      </c>
      <c r="C599" s="70" t="s">
        <v>7089</v>
      </c>
      <c r="D599" s="113" t="s">
        <v>7090</v>
      </c>
      <c r="E599" s="131"/>
      <c r="F599" s="106"/>
      <c r="G599" s="106"/>
    </row>
    <row r="600" spans="1:7" x14ac:dyDescent="0.25">
      <c r="A600" s="103"/>
      <c r="B600" s="112" t="s">
        <v>8634</v>
      </c>
      <c r="C600" s="70" t="s">
        <v>7089</v>
      </c>
      <c r="D600" s="113" t="s">
        <v>7090</v>
      </c>
      <c r="E600" s="131"/>
      <c r="F600" s="106"/>
      <c r="G600" s="106"/>
    </row>
    <row r="601" spans="1:7" x14ac:dyDescent="0.25">
      <c r="A601" s="103"/>
      <c r="B601" s="112" t="s">
        <v>407</v>
      </c>
      <c r="C601" s="70" t="s">
        <v>7089</v>
      </c>
      <c r="D601" s="113" t="s">
        <v>7090</v>
      </c>
      <c r="E601" s="131"/>
      <c r="F601" s="106"/>
      <c r="G601" s="106"/>
    </row>
    <row r="602" spans="1:7" x14ac:dyDescent="0.25">
      <c r="A602" s="103"/>
      <c r="B602" s="112" t="s">
        <v>408</v>
      </c>
      <c r="C602" s="70" t="s">
        <v>7090</v>
      </c>
      <c r="D602" s="113" t="s">
        <v>7090</v>
      </c>
      <c r="E602" s="131"/>
      <c r="F602" s="106"/>
      <c r="G602" s="106"/>
    </row>
    <row r="603" spans="1:7" x14ac:dyDescent="0.25">
      <c r="A603" s="103"/>
      <c r="B603" s="112" t="s">
        <v>409</v>
      </c>
      <c r="C603" s="70" t="s">
        <v>7090</v>
      </c>
      <c r="D603" s="113" t="s">
        <v>7090</v>
      </c>
      <c r="E603" s="131"/>
      <c r="F603" s="106"/>
      <c r="G603" s="106"/>
    </row>
    <row r="604" spans="1:7" x14ac:dyDescent="0.25">
      <c r="A604" s="103"/>
      <c r="B604" s="112" t="s">
        <v>3214</v>
      </c>
      <c r="C604" s="70" t="s">
        <v>7089</v>
      </c>
      <c r="D604" s="113" t="s">
        <v>7090</v>
      </c>
      <c r="E604" s="131"/>
      <c r="F604" s="106"/>
      <c r="G604" s="106"/>
    </row>
    <row r="605" spans="1:7" x14ac:dyDescent="0.25">
      <c r="A605" s="103"/>
      <c r="B605" s="112" t="s">
        <v>8635</v>
      </c>
      <c r="C605" s="70" t="s">
        <v>7090</v>
      </c>
      <c r="D605" s="113" t="s">
        <v>7090</v>
      </c>
      <c r="E605" s="131"/>
      <c r="F605" s="106"/>
      <c r="G605" s="106"/>
    </row>
    <row r="606" spans="1:7" x14ac:dyDescent="0.25">
      <c r="A606" s="103"/>
      <c r="B606" s="112" t="s">
        <v>3215</v>
      </c>
      <c r="C606" s="70" t="s">
        <v>7090</v>
      </c>
      <c r="D606" s="113" t="s">
        <v>7090</v>
      </c>
      <c r="E606" s="131"/>
      <c r="F606" s="106"/>
      <c r="G606" s="106"/>
    </row>
    <row r="607" spans="1:7" x14ac:dyDescent="0.25">
      <c r="A607" s="103"/>
      <c r="B607" s="112" t="s">
        <v>13514</v>
      </c>
      <c r="C607" s="70" t="s">
        <v>7090</v>
      </c>
      <c r="D607" s="113" t="s">
        <v>7090</v>
      </c>
      <c r="E607" s="131"/>
      <c r="F607" s="106"/>
      <c r="G607" s="106"/>
    </row>
    <row r="608" spans="1:7" x14ac:dyDescent="0.25">
      <c r="A608" s="103"/>
      <c r="B608" s="112" t="s">
        <v>3216</v>
      </c>
      <c r="C608" s="70" t="s">
        <v>7089</v>
      </c>
      <c r="D608" s="113" t="s">
        <v>7090</v>
      </c>
      <c r="E608" s="131"/>
      <c r="F608" s="106"/>
      <c r="G608" s="106"/>
    </row>
    <row r="609" spans="1:7" x14ac:dyDescent="0.25">
      <c r="A609" s="103"/>
      <c r="B609" s="112" t="s">
        <v>10368</v>
      </c>
      <c r="C609" s="70" t="s">
        <v>7090</v>
      </c>
      <c r="D609" s="113" t="s">
        <v>7090</v>
      </c>
      <c r="E609" s="131"/>
      <c r="F609" s="106"/>
      <c r="G609" s="106"/>
    </row>
    <row r="610" spans="1:7" x14ac:dyDescent="0.25">
      <c r="A610" s="103"/>
      <c r="B610" s="112" t="s">
        <v>13515</v>
      </c>
      <c r="C610" s="70" t="s">
        <v>7090</v>
      </c>
      <c r="D610" s="113" t="s">
        <v>7090</v>
      </c>
      <c r="E610" s="131"/>
      <c r="F610" s="106"/>
      <c r="G610" s="106"/>
    </row>
    <row r="611" spans="1:7" x14ac:dyDescent="0.25">
      <c r="A611" s="103"/>
      <c r="B611" s="112" t="s">
        <v>8636</v>
      </c>
      <c r="C611" s="70" t="s">
        <v>7089</v>
      </c>
      <c r="D611" s="113" t="s">
        <v>7090</v>
      </c>
      <c r="E611" s="131"/>
      <c r="F611" s="106"/>
      <c r="G611" s="106"/>
    </row>
    <row r="612" spans="1:7" x14ac:dyDescent="0.25">
      <c r="A612" s="103"/>
      <c r="B612" s="112" t="s">
        <v>13516</v>
      </c>
      <c r="C612" s="70" t="s">
        <v>7090</v>
      </c>
      <c r="D612" s="113" t="s">
        <v>7090</v>
      </c>
      <c r="E612" s="131"/>
      <c r="F612" s="106"/>
      <c r="G612" s="106"/>
    </row>
    <row r="613" spans="1:7" x14ac:dyDescent="0.25">
      <c r="A613" s="103"/>
      <c r="B613" s="112" t="s">
        <v>3217</v>
      </c>
      <c r="C613" s="70" t="s">
        <v>7089</v>
      </c>
      <c r="D613" s="113" t="s">
        <v>7090</v>
      </c>
      <c r="E613" s="131"/>
      <c r="F613" s="106"/>
      <c r="G613" s="106"/>
    </row>
    <row r="614" spans="1:7" x14ac:dyDescent="0.25">
      <c r="A614" s="103"/>
      <c r="B614" s="112" t="s">
        <v>7779</v>
      </c>
      <c r="C614" s="70" t="s">
        <v>7089</v>
      </c>
      <c r="D614" s="113" t="s">
        <v>7090</v>
      </c>
      <c r="E614" s="131"/>
      <c r="F614" s="106"/>
      <c r="G614" s="106"/>
    </row>
    <row r="615" spans="1:7" x14ac:dyDescent="0.25">
      <c r="A615" s="103"/>
      <c r="B615" s="112" t="s">
        <v>3218</v>
      </c>
      <c r="C615" s="70" t="s">
        <v>7089</v>
      </c>
      <c r="D615" s="113" t="s">
        <v>7090</v>
      </c>
      <c r="E615" s="131"/>
      <c r="F615" s="106"/>
      <c r="G615" s="106"/>
    </row>
    <row r="616" spans="1:7" x14ac:dyDescent="0.25">
      <c r="A616" s="103"/>
      <c r="B616" s="112" t="s">
        <v>529</v>
      </c>
      <c r="C616" s="70" t="s">
        <v>7089</v>
      </c>
      <c r="D616" s="113" t="s">
        <v>7090</v>
      </c>
      <c r="E616" s="131"/>
      <c r="F616" s="106"/>
      <c r="G616" s="106"/>
    </row>
    <row r="617" spans="1:7" x14ac:dyDescent="0.25">
      <c r="A617" s="103"/>
      <c r="B617" s="112" t="s">
        <v>530</v>
      </c>
      <c r="C617" s="70" t="s">
        <v>7089</v>
      </c>
      <c r="D617" s="113" t="s">
        <v>7090</v>
      </c>
      <c r="E617" s="131"/>
      <c r="F617" s="106"/>
      <c r="G617" s="106"/>
    </row>
    <row r="618" spans="1:7" x14ac:dyDescent="0.25">
      <c r="A618" s="103"/>
      <c r="B618" s="112" t="s">
        <v>13517</v>
      </c>
      <c r="C618" s="70" t="s">
        <v>7090</v>
      </c>
      <c r="D618" s="113" t="s">
        <v>7090</v>
      </c>
      <c r="E618" s="131"/>
      <c r="F618" s="106"/>
      <c r="G618" s="106"/>
    </row>
    <row r="619" spans="1:7" x14ac:dyDescent="0.25">
      <c r="A619" s="103"/>
      <c r="B619" s="112" t="s">
        <v>3219</v>
      </c>
      <c r="C619" s="70" t="s">
        <v>7089</v>
      </c>
      <c r="D619" s="113" t="s">
        <v>7090</v>
      </c>
      <c r="E619" s="131"/>
      <c r="F619" s="106"/>
      <c r="G619" s="106"/>
    </row>
    <row r="620" spans="1:7" x14ac:dyDescent="0.25">
      <c r="A620" s="103"/>
      <c r="B620" s="112" t="s">
        <v>1793</v>
      </c>
      <c r="C620" s="70" t="s">
        <v>7089</v>
      </c>
      <c r="D620" s="113" t="s">
        <v>7090</v>
      </c>
      <c r="E620" s="131"/>
      <c r="F620" s="106"/>
      <c r="G620" s="106"/>
    </row>
    <row r="621" spans="1:7" x14ac:dyDescent="0.25">
      <c r="A621" s="103"/>
      <c r="B621" s="112" t="s">
        <v>8772</v>
      </c>
      <c r="C621" s="70" t="s">
        <v>7090</v>
      </c>
      <c r="D621" s="113" t="s">
        <v>7090</v>
      </c>
      <c r="E621" s="131"/>
      <c r="F621" s="106"/>
      <c r="G621" s="106"/>
    </row>
    <row r="622" spans="1:7" x14ac:dyDescent="0.25">
      <c r="A622" s="103"/>
      <c r="B622" s="112" t="s">
        <v>531</v>
      </c>
      <c r="C622" s="70" t="s">
        <v>7090</v>
      </c>
      <c r="D622" s="113" t="s">
        <v>7090</v>
      </c>
      <c r="E622" s="131"/>
      <c r="F622" s="106"/>
      <c r="G622" s="106"/>
    </row>
    <row r="623" spans="1:7" x14ac:dyDescent="0.25">
      <c r="A623" s="103"/>
      <c r="B623" s="112" t="s">
        <v>8771</v>
      </c>
      <c r="C623" s="70" t="s">
        <v>7090</v>
      </c>
      <c r="D623" s="113" t="s">
        <v>7090</v>
      </c>
      <c r="E623" s="131"/>
      <c r="F623" s="106"/>
      <c r="G623" s="106"/>
    </row>
    <row r="624" spans="1:7" x14ac:dyDescent="0.25">
      <c r="A624" s="103"/>
      <c r="B624" s="112" t="s">
        <v>3220</v>
      </c>
      <c r="C624" s="70" t="s">
        <v>7089</v>
      </c>
      <c r="D624" s="113" t="s">
        <v>7090</v>
      </c>
      <c r="E624" s="131"/>
      <c r="F624" s="106"/>
      <c r="G624" s="106"/>
    </row>
    <row r="625" spans="1:7" x14ac:dyDescent="0.25">
      <c r="A625" s="103"/>
      <c r="B625" s="112" t="s">
        <v>532</v>
      </c>
      <c r="C625" s="70" t="s">
        <v>7090</v>
      </c>
      <c r="D625" s="113" t="s">
        <v>7090</v>
      </c>
      <c r="E625" s="131"/>
      <c r="F625" s="106"/>
      <c r="G625" s="106"/>
    </row>
    <row r="626" spans="1:7" x14ac:dyDescent="0.25">
      <c r="A626" s="103"/>
      <c r="B626" s="112" t="s">
        <v>13518</v>
      </c>
      <c r="C626" s="70" t="s">
        <v>7090</v>
      </c>
      <c r="D626" s="113" t="s">
        <v>7090</v>
      </c>
      <c r="E626" s="131"/>
      <c r="F626" s="106"/>
      <c r="G626" s="106"/>
    </row>
    <row r="627" spans="1:7" x14ac:dyDescent="0.25">
      <c r="A627" s="103"/>
      <c r="B627" s="112" t="s">
        <v>533</v>
      </c>
      <c r="C627" s="70" t="s">
        <v>7090</v>
      </c>
      <c r="D627" s="113" t="s">
        <v>7090</v>
      </c>
      <c r="E627" s="131"/>
      <c r="F627" s="106"/>
      <c r="G627" s="106"/>
    </row>
    <row r="628" spans="1:7" x14ac:dyDescent="0.25">
      <c r="A628" s="103"/>
      <c r="B628" s="112" t="s">
        <v>13519</v>
      </c>
      <c r="C628" s="70" t="s">
        <v>7090</v>
      </c>
      <c r="D628" s="113" t="s">
        <v>7090</v>
      </c>
      <c r="E628" s="131"/>
      <c r="F628" s="106"/>
      <c r="G628" s="106"/>
    </row>
    <row r="629" spans="1:7" x14ac:dyDescent="0.25">
      <c r="A629" s="103"/>
      <c r="B629" s="112" t="s">
        <v>13520</v>
      </c>
      <c r="C629" s="70" t="s">
        <v>7090</v>
      </c>
      <c r="D629" s="113" t="s">
        <v>7090</v>
      </c>
      <c r="E629" s="131"/>
      <c r="F629" s="106"/>
      <c r="G629" s="106"/>
    </row>
    <row r="630" spans="1:7" x14ac:dyDescent="0.25">
      <c r="A630" s="103"/>
      <c r="B630" s="112" t="s">
        <v>1794</v>
      </c>
      <c r="C630" s="70" t="s">
        <v>7089</v>
      </c>
      <c r="D630" s="113" t="s">
        <v>7090</v>
      </c>
      <c r="E630" s="131"/>
      <c r="F630" s="106"/>
      <c r="G630" s="106"/>
    </row>
    <row r="631" spans="1:7" x14ac:dyDescent="0.25">
      <c r="A631" s="103"/>
      <c r="B631" s="112" t="s">
        <v>10370</v>
      </c>
      <c r="C631" s="70" t="s">
        <v>7090</v>
      </c>
      <c r="D631" s="113" t="s">
        <v>7090</v>
      </c>
      <c r="E631" s="131"/>
      <c r="F631" s="106"/>
      <c r="G631" s="106"/>
    </row>
    <row r="632" spans="1:7" x14ac:dyDescent="0.25">
      <c r="A632" s="103"/>
      <c r="B632" s="112" t="s">
        <v>1790</v>
      </c>
      <c r="C632" s="70" t="s">
        <v>7089</v>
      </c>
      <c r="D632" s="113" t="s">
        <v>7090</v>
      </c>
      <c r="E632" s="131"/>
      <c r="F632" s="106"/>
      <c r="G632" s="106"/>
    </row>
    <row r="633" spans="1:7" x14ac:dyDescent="0.25">
      <c r="A633" s="103"/>
      <c r="B633" s="112" t="s">
        <v>3221</v>
      </c>
      <c r="C633" s="70" t="s">
        <v>7089</v>
      </c>
      <c r="D633" s="113" t="s">
        <v>7090</v>
      </c>
      <c r="E633" s="131"/>
      <c r="F633" s="106"/>
      <c r="G633" s="106"/>
    </row>
    <row r="634" spans="1:7" x14ac:dyDescent="0.25">
      <c r="A634" s="103"/>
      <c r="B634" s="112" t="s">
        <v>1791</v>
      </c>
      <c r="C634" s="70" t="s">
        <v>7089</v>
      </c>
      <c r="D634" s="113" t="s">
        <v>7090</v>
      </c>
      <c r="E634" s="131"/>
      <c r="F634" s="106"/>
      <c r="G634" s="106"/>
    </row>
    <row r="635" spans="1:7" x14ac:dyDescent="0.25">
      <c r="A635" s="103"/>
      <c r="B635" s="112" t="s">
        <v>1792</v>
      </c>
      <c r="C635" s="70" t="s">
        <v>7090</v>
      </c>
      <c r="D635" s="113" t="s">
        <v>7090</v>
      </c>
      <c r="E635" s="131"/>
      <c r="F635" s="106"/>
      <c r="G635" s="106"/>
    </row>
    <row r="636" spans="1:7" x14ac:dyDescent="0.25">
      <c r="A636" s="103"/>
      <c r="B636" s="112" t="s">
        <v>13521</v>
      </c>
      <c r="C636" s="70" t="s">
        <v>7090</v>
      </c>
      <c r="D636" s="113" t="s">
        <v>7090</v>
      </c>
      <c r="E636" s="131"/>
      <c r="F636" s="106"/>
      <c r="G636" s="106"/>
    </row>
    <row r="637" spans="1:7" x14ac:dyDescent="0.25">
      <c r="A637" s="103"/>
      <c r="B637" s="112" t="s">
        <v>13522</v>
      </c>
      <c r="C637" s="70" t="s">
        <v>7090</v>
      </c>
      <c r="D637" s="113" t="s">
        <v>7090</v>
      </c>
      <c r="E637" s="131"/>
      <c r="F637" s="106"/>
      <c r="G637" s="106"/>
    </row>
    <row r="638" spans="1:7" x14ac:dyDescent="0.25">
      <c r="A638" s="103"/>
      <c r="B638" s="112" t="s">
        <v>13523</v>
      </c>
      <c r="C638" s="70" t="s">
        <v>7090</v>
      </c>
      <c r="D638" s="113" t="s">
        <v>7090</v>
      </c>
      <c r="E638" s="131"/>
      <c r="F638" s="106"/>
      <c r="G638" s="106"/>
    </row>
    <row r="639" spans="1:7" x14ac:dyDescent="0.25">
      <c r="A639" s="103"/>
      <c r="B639" s="112" t="s">
        <v>1795</v>
      </c>
      <c r="C639" s="70" t="s">
        <v>7090</v>
      </c>
      <c r="D639" s="113" t="s">
        <v>7090</v>
      </c>
      <c r="E639" s="131"/>
      <c r="F639" s="106"/>
      <c r="G639" s="106"/>
    </row>
    <row r="640" spans="1:7" x14ac:dyDescent="0.25">
      <c r="A640" s="103"/>
      <c r="B640" s="112" t="s">
        <v>13524</v>
      </c>
      <c r="C640" s="70" t="s">
        <v>7090</v>
      </c>
      <c r="D640" s="113" t="s">
        <v>7090</v>
      </c>
      <c r="E640" s="131"/>
      <c r="F640" s="106"/>
      <c r="G640" s="106"/>
    </row>
    <row r="641" spans="1:7" x14ac:dyDescent="0.25">
      <c r="A641" s="103"/>
      <c r="B641" s="112" t="s">
        <v>1796</v>
      </c>
      <c r="C641" s="70" t="s">
        <v>7089</v>
      </c>
      <c r="D641" s="113" t="s">
        <v>7090</v>
      </c>
      <c r="E641" s="131"/>
      <c r="F641" s="106"/>
      <c r="G641" s="106"/>
    </row>
    <row r="642" spans="1:7" x14ac:dyDescent="0.25">
      <c r="A642" s="103"/>
      <c r="B642" s="112" t="s">
        <v>1797</v>
      </c>
      <c r="C642" s="70" t="s">
        <v>7090</v>
      </c>
      <c r="D642" s="113" t="s">
        <v>7090</v>
      </c>
      <c r="E642" s="131"/>
      <c r="F642" s="106"/>
      <c r="G642" s="106"/>
    </row>
    <row r="643" spans="1:7" x14ac:dyDescent="0.25">
      <c r="A643" s="103"/>
      <c r="B643" s="112" t="s">
        <v>1798</v>
      </c>
      <c r="C643" s="70" t="s">
        <v>7089</v>
      </c>
      <c r="D643" s="113" t="s">
        <v>7090</v>
      </c>
      <c r="E643" s="131"/>
      <c r="F643" s="106"/>
      <c r="G643" s="106"/>
    </row>
    <row r="644" spans="1:7" x14ac:dyDescent="0.25">
      <c r="A644" s="103"/>
      <c r="B644" s="112" t="s">
        <v>13525</v>
      </c>
      <c r="C644" s="70" t="s">
        <v>7090</v>
      </c>
      <c r="D644" s="113" t="s">
        <v>7090</v>
      </c>
      <c r="E644" s="131"/>
      <c r="F644" s="106"/>
      <c r="G644" s="106"/>
    </row>
    <row r="645" spans="1:7" x14ac:dyDescent="0.25">
      <c r="A645" s="103"/>
      <c r="B645" s="112" t="s">
        <v>13526</v>
      </c>
      <c r="C645" s="70" t="s">
        <v>7090</v>
      </c>
      <c r="D645" s="113" t="s">
        <v>7090</v>
      </c>
      <c r="E645" s="131"/>
      <c r="F645" s="106"/>
      <c r="G645" s="106"/>
    </row>
    <row r="646" spans="1:7" x14ac:dyDescent="0.25">
      <c r="A646" s="103"/>
      <c r="B646" s="112" t="s">
        <v>3222</v>
      </c>
      <c r="C646" s="70" t="s">
        <v>7089</v>
      </c>
      <c r="D646" s="113" t="s">
        <v>7090</v>
      </c>
      <c r="E646" s="131"/>
      <c r="F646" s="106"/>
      <c r="G646" s="106"/>
    </row>
    <row r="647" spans="1:7" x14ac:dyDescent="0.25">
      <c r="A647" s="103"/>
      <c r="B647" s="112" t="s">
        <v>1799</v>
      </c>
      <c r="C647" s="70" t="s">
        <v>7089</v>
      </c>
      <c r="D647" s="113" t="s">
        <v>7090</v>
      </c>
      <c r="E647" s="131"/>
      <c r="F647" s="106"/>
      <c r="G647" s="106"/>
    </row>
    <row r="648" spans="1:7" x14ac:dyDescent="0.25">
      <c r="A648" s="103"/>
      <c r="B648" s="112" t="s">
        <v>1800</v>
      </c>
      <c r="C648" s="70" t="s">
        <v>7089</v>
      </c>
      <c r="D648" s="113" t="s">
        <v>7090</v>
      </c>
      <c r="E648" s="131"/>
      <c r="F648" s="106"/>
      <c r="G648" s="106"/>
    </row>
    <row r="649" spans="1:7" x14ac:dyDescent="0.25">
      <c r="A649" s="103"/>
      <c r="B649" s="112" t="s">
        <v>13527</v>
      </c>
      <c r="C649" s="70" t="s">
        <v>7090</v>
      </c>
      <c r="D649" s="113" t="s">
        <v>7090</v>
      </c>
      <c r="E649" s="131"/>
      <c r="F649" s="106"/>
      <c r="G649" s="106"/>
    </row>
    <row r="650" spans="1:7" x14ac:dyDescent="0.25">
      <c r="A650" s="103"/>
      <c r="B650" s="112" t="s">
        <v>13528</v>
      </c>
      <c r="C650" s="70" t="s">
        <v>7090</v>
      </c>
      <c r="D650" s="113" t="s">
        <v>7090</v>
      </c>
      <c r="E650" s="131"/>
      <c r="F650" s="106"/>
      <c r="G650" s="106"/>
    </row>
    <row r="651" spans="1:7" x14ac:dyDescent="0.25">
      <c r="A651" s="103"/>
      <c r="B651" s="112" t="s">
        <v>1801</v>
      </c>
      <c r="C651" s="70" t="s">
        <v>7089</v>
      </c>
      <c r="D651" s="113" t="s">
        <v>7090</v>
      </c>
      <c r="E651" s="131"/>
      <c r="F651" s="106"/>
      <c r="G651" s="106"/>
    </row>
    <row r="652" spans="1:7" x14ac:dyDescent="0.25">
      <c r="A652" s="103"/>
      <c r="B652" s="112" t="s">
        <v>13529</v>
      </c>
      <c r="C652" s="70" t="s">
        <v>7090</v>
      </c>
      <c r="D652" s="113" t="s">
        <v>7090</v>
      </c>
      <c r="E652" s="131"/>
      <c r="F652" s="106"/>
      <c r="G652" s="106"/>
    </row>
    <row r="653" spans="1:7" x14ac:dyDescent="0.25">
      <c r="A653" s="103"/>
      <c r="B653" s="112" t="s">
        <v>1802</v>
      </c>
      <c r="C653" s="70" t="s">
        <v>7089</v>
      </c>
      <c r="D653" s="113" t="s">
        <v>7090</v>
      </c>
      <c r="E653" s="131"/>
      <c r="F653" s="106"/>
      <c r="G653" s="106"/>
    </row>
    <row r="654" spans="1:7" x14ac:dyDescent="0.25">
      <c r="A654" s="103"/>
      <c r="B654" s="112" t="s">
        <v>13530</v>
      </c>
      <c r="C654" s="70" t="s">
        <v>7090</v>
      </c>
      <c r="D654" s="113" t="s">
        <v>7090</v>
      </c>
      <c r="E654" s="131"/>
      <c r="F654" s="106"/>
      <c r="G654" s="106"/>
    </row>
    <row r="655" spans="1:7" x14ac:dyDescent="0.25">
      <c r="A655" s="103"/>
      <c r="B655" s="112" t="s">
        <v>3223</v>
      </c>
      <c r="C655" s="70" t="s">
        <v>7089</v>
      </c>
      <c r="D655" s="113" t="s">
        <v>7090</v>
      </c>
      <c r="E655" s="131"/>
      <c r="F655" s="106"/>
      <c r="G655" s="106"/>
    </row>
    <row r="656" spans="1:7" x14ac:dyDescent="0.25">
      <c r="A656" s="103"/>
      <c r="B656" s="112" t="s">
        <v>13531</v>
      </c>
      <c r="C656" s="70" t="s">
        <v>7090</v>
      </c>
      <c r="D656" s="113" t="s">
        <v>7090</v>
      </c>
      <c r="E656" s="131"/>
      <c r="F656" s="106"/>
      <c r="G656" s="106"/>
    </row>
    <row r="657" spans="1:7" x14ac:dyDescent="0.25">
      <c r="A657" s="103"/>
      <c r="B657" s="112" t="s">
        <v>13532</v>
      </c>
      <c r="C657" s="70" t="s">
        <v>7090</v>
      </c>
      <c r="D657" s="113" t="s">
        <v>7090</v>
      </c>
      <c r="E657" s="131"/>
      <c r="F657" s="106"/>
      <c r="G657" s="106"/>
    </row>
    <row r="658" spans="1:7" x14ac:dyDescent="0.25">
      <c r="A658" s="103"/>
      <c r="B658" s="112" t="s">
        <v>10371</v>
      </c>
      <c r="C658" s="70" t="s">
        <v>7090</v>
      </c>
      <c r="D658" s="113" t="s">
        <v>7090</v>
      </c>
      <c r="E658" s="131"/>
      <c r="F658" s="106"/>
      <c r="G658" s="106"/>
    </row>
    <row r="659" spans="1:7" x14ac:dyDescent="0.25">
      <c r="A659" s="103"/>
      <c r="B659" s="112" t="s">
        <v>3224</v>
      </c>
      <c r="C659" s="70" t="s">
        <v>7090</v>
      </c>
      <c r="D659" s="113" t="s">
        <v>7090</v>
      </c>
      <c r="E659" s="131"/>
      <c r="F659" s="106"/>
      <c r="G659" s="106"/>
    </row>
    <row r="660" spans="1:7" x14ac:dyDescent="0.25">
      <c r="A660" s="103"/>
      <c r="B660" s="112" t="s">
        <v>13533</v>
      </c>
      <c r="C660" s="70" t="s">
        <v>7090</v>
      </c>
      <c r="D660" s="113" t="s">
        <v>7090</v>
      </c>
      <c r="E660" s="131"/>
      <c r="F660" s="106"/>
      <c r="G660" s="106"/>
    </row>
    <row r="661" spans="1:7" x14ac:dyDescent="0.25">
      <c r="A661" s="103"/>
      <c r="B661" s="112" t="s">
        <v>3225</v>
      </c>
      <c r="C661" s="70" t="s">
        <v>7089</v>
      </c>
      <c r="D661" s="113" t="s">
        <v>7090</v>
      </c>
      <c r="E661" s="131"/>
      <c r="F661" s="106"/>
      <c r="G661" s="106"/>
    </row>
    <row r="662" spans="1:7" x14ac:dyDescent="0.25">
      <c r="A662" s="103"/>
      <c r="B662" s="112" t="s">
        <v>1803</v>
      </c>
      <c r="C662" s="70" t="s">
        <v>7089</v>
      </c>
      <c r="D662" s="113" t="s">
        <v>7090</v>
      </c>
      <c r="E662" s="131"/>
      <c r="F662" s="106"/>
      <c r="G662" s="106"/>
    </row>
    <row r="663" spans="1:7" x14ac:dyDescent="0.25">
      <c r="A663" s="103"/>
      <c r="B663" s="112" t="s">
        <v>1804</v>
      </c>
      <c r="C663" s="70" t="s">
        <v>7089</v>
      </c>
      <c r="D663" s="113" t="s">
        <v>7090</v>
      </c>
      <c r="E663" s="131"/>
      <c r="F663" s="106"/>
      <c r="G663" s="106"/>
    </row>
    <row r="664" spans="1:7" x14ac:dyDescent="0.25">
      <c r="A664" s="103"/>
      <c r="B664" s="112" t="s">
        <v>1805</v>
      </c>
      <c r="C664" s="70" t="s">
        <v>7089</v>
      </c>
      <c r="D664" s="113" t="s">
        <v>7090</v>
      </c>
      <c r="E664" s="131"/>
      <c r="F664" s="106"/>
      <c r="G664" s="106"/>
    </row>
    <row r="665" spans="1:7" x14ac:dyDescent="0.25">
      <c r="A665" s="103"/>
      <c r="B665" s="112" t="s">
        <v>1806</v>
      </c>
      <c r="C665" s="70" t="s">
        <v>7089</v>
      </c>
      <c r="D665" s="113" t="s">
        <v>7090</v>
      </c>
      <c r="E665" s="131"/>
      <c r="F665" s="106"/>
      <c r="G665" s="106"/>
    </row>
    <row r="666" spans="1:7" x14ac:dyDescent="0.25">
      <c r="A666" s="103"/>
      <c r="B666" s="112" t="s">
        <v>13534</v>
      </c>
      <c r="C666" s="70" t="s">
        <v>7090</v>
      </c>
      <c r="D666" s="113" t="s">
        <v>7090</v>
      </c>
      <c r="E666" s="131"/>
      <c r="F666" s="106"/>
      <c r="G666" s="106"/>
    </row>
    <row r="667" spans="1:7" x14ac:dyDescent="0.25">
      <c r="A667" s="103"/>
      <c r="B667" s="112" t="s">
        <v>13535</v>
      </c>
      <c r="C667" s="70" t="s">
        <v>7090</v>
      </c>
      <c r="D667" s="113" t="s">
        <v>7090</v>
      </c>
      <c r="E667" s="131"/>
      <c r="F667" s="106"/>
      <c r="G667" s="106"/>
    </row>
    <row r="668" spans="1:7" x14ac:dyDescent="0.25">
      <c r="A668" s="103"/>
      <c r="B668" s="112" t="s">
        <v>13536</v>
      </c>
      <c r="C668" s="70" t="s">
        <v>7090</v>
      </c>
      <c r="D668" s="113" t="s">
        <v>7090</v>
      </c>
      <c r="E668" s="131"/>
      <c r="F668" s="106"/>
      <c r="G668" s="106"/>
    </row>
    <row r="669" spans="1:7" x14ac:dyDescent="0.25">
      <c r="A669" s="103"/>
      <c r="B669" s="112" t="s">
        <v>13537</v>
      </c>
      <c r="C669" s="70" t="s">
        <v>7090</v>
      </c>
      <c r="D669" s="113" t="s">
        <v>7090</v>
      </c>
      <c r="E669" s="131"/>
      <c r="F669" s="106"/>
      <c r="G669" s="106"/>
    </row>
    <row r="670" spans="1:7" x14ac:dyDescent="0.25">
      <c r="A670" s="103"/>
      <c r="B670" s="112" t="s">
        <v>1807</v>
      </c>
      <c r="C670" s="70" t="s">
        <v>7089</v>
      </c>
      <c r="D670" s="113" t="s">
        <v>7090</v>
      </c>
      <c r="E670" s="131"/>
      <c r="F670" s="106"/>
      <c r="G670" s="106"/>
    </row>
    <row r="671" spans="1:7" x14ac:dyDescent="0.25">
      <c r="A671" s="103"/>
      <c r="B671" s="112" t="s">
        <v>1808</v>
      </c>
      <c r="C671" s="70" t="s">
        <v>7090</v>
      </c>
      <c r="D671" s="113" t="s">
        <v>7090</v>
      </c>
      <c r="E671" s="131"/>
      <c r="F671" s="106"/>
      <c r="G671" s="106"/>
    </row>
    <row r="672" spans="1:7" x14ac:dyDescent="0.25">
      <c r="A672" s="103"/>
      <c r="B672" s="112" t="s">
        <v>13538</v>
      </c>
      <c r="C672" s="70" t="s">
        <v>7090</v>
      </c>
      <c r="D672" s="113" t="s">
        <v>7090</v>
      </c>
      <c r="E672" s="131"/>
      <c r="F672" s="106"/>
      <c r="G672" s="106"/>
    </row>
    <row r="673" spans="1:7" x14ac:dyDescent="0.25">
      <c r="A673" s="103"/>
      <c r="B673" s="112" t="s">
        <v>13539</v>
      </c>
      <c r="C673" s="70" t="s">
        <v>7090</v>
      </c>
      <c r="D673" s="113" t="s">
        <v>7090</v>
      </c>
      <c r="E673" s="131"/>
      <c r="F673" s="106"/>
      <c r="G673" s="106"/>
    </row>
    <row r="674" spans="1:7" x14ac:dyDescent="0.25">
      <c r="A674" s="103"/>
      <c r="B674" s="112" t="s">
        <v>1809</v>
      </c>
      <c r="C674" s="70" t="s">
        <v>7089</v>
      </c>
      <c r="D674" s="113" t="s">
        <v>7090</v>
      </c>
      <c r="E674" s="131"/>
      <c r="F674" s="106"/>
      <c r="G674" s="106"/>
    </row>
    <row r="675" spans="1:7" x14ac:dyDescent="0.25">
      <c r="A675" s="103"/>
      <c r="B675" s="112" t="s">
        <v>13540</v>
      </c>
      <c r="C675" s="70" t="s">
        <v>7090</v>
      </c>
      <c r="D675" s="113" t="s">
        <v>7090</v>
      </c>
      <c r="E675" s="131"/>
      <c r="F675" s="106"/>
      <c r="G675" s="106"/>
    </row>
    <row r="676" spans="1:7" x14ac:dyDescent="0.25">
      <c r="A676" s="103"/>
      <c r="B676" s="112" t="s">
        <v>13541</v>
      </c>
      <c r="C676" s="70" t="s">
        <v>7090</v>
      </c>
      <c r="D676" s="113" t="s">
        <v>7090</v>
      </c>
      <c r="E676" s="131"/>
      <c r="F676" s="106"/>
      <c r="G676" s="106"/>
    </row>
    <row r="677" spans="1:7" x14ac:dyDescent="0.25">
      <c r="A677" s="103"/>
      <c r="B677" s="112" t="s">
        <v>3226</v>
      </c>
      <c r="C677" s="70" t="s">
        <v>7090</v>
      </c>
      <c r="D677" s="113" t="s">
        <v>7090</v>
      </c>
      <c r="E677" s="131"/>
      <c r="F677" s="106"/>
      <c r="G677" s="106"/>
    </row>
    <row r="678" spans="1:7" x14ac:dyDescent="0.25">
      <c r="A678" s="103"/>
      <c r="B678" s="112" t="s">
        <v>3227</v>
      </c>
      <c r="C678" s="70" t="s">
        <v>7090</v>
      </c>
      <c r="D678" s="113" t="s">
        <v>7090</v>
      </c>
      <c r="E678" s="131"/>
      <c r="F678" s="106"/>
      <c r="G678" s="106"/>
    </row>
    <row r="679" spans="1:7" x14ac:dyDescent="0.25">
      <c r="A679" s="103"/>
      <c r="B679" s="112" t="s">
        <v>8796</v>
      </c>
      <c r="C679" s="70" t="s">
        <v>7090</v>
      </c>
      <c r="D679" s="113" t="s">
        <v>7090</v>
      </c>
      <c r="E679" s="131"/>
      <c r="F679" s="106"/>
      <c r="G679" s="106"/>
    </row>
    <row r="680" spans="1:7" x14ac:dyDescent="0.25">
      <c r="A680" s="103"/>
      <c r="B680" s="112" t="s">
        <v>13542</v>
      </c>
      <c r="C680" s="70" t="s">
        <v>7089</v>
      </c>
      <c r="D680" s="113" t="s">
        <v>7090</v>
      </c>
      <c r="E680" s="131"/>
      <c r="F680" s="106"/>
      <c r="G680" s="106"/>
    </row>
    <row r="681" spans="1:7" x14ac:dyDescent="0.25">
      <c r="A681" s="103"/>
      <c r="B681" s="112" t="s">
        <v>3584</v>
      </c>
      <c r="C681" s="70" t="s">
        <v>7090</v>
      </c>
      <c r="D681" s="113" t="s">
        <v>7090</v>
      </c>
      <c r="E681" s="131"/>
      <c r="F681" s="106"/>
      <c r="G681" s="106"/>
    </row>
    <row r="682" spans="1:7" x14ac:dyDescent="0.25">
      <c r="A682" s="103"/>
      <c r="B682" s="112" t="s">
        <v>3585</v>
      </c>
      <c r="C682" s="70" t="s">
        <v>7089</v>
      </c>
      <c r="D682" s="113" t="s">
        <v>7090</v>
      </c>
      <c r="E682" s="131"/>
      <c r="F682" s="106"/>
      <c r="G682" s="106"/>
    </row>
    <row r="683" spans="1:7" x14ac:dyDescent="0.25">
      <c r="A683" s="103"/>
      <c r="B683" s="112" t="s">
        <v>13543</v>
      </c>
      <c r="C683" s="70" t="s">
        <v>7090</v>
      </c>
      <c r="D683" s="113" t="s">
        <v>7090</v>
      </c>
      <c r="E683" s="131"/>
      <c r="F683" s="106"/>
      <c r="G683" s="106"/>
    </row>
    <row r="684" spans="1:7" x14ac:dyDescent="0.25">
      <c r="A684" s="103"/>
      <c r="B684" s="112" t="s">
        <v>13544</v>
      </c>
      <c r="C684" s="70" t="s">
        <v>7090</v>
      </c>
      <c r="D684" s="113" t="s">
        <v>7090</v>
      </c>
      <c r="E684" s="131"/>
      <c r="F684" s="106"/>
      <c r="G684" s="106"/>
    </row>
    <row r="685" spans="1:7" x14ac:dyDescent="0.25">
      <c r="A685" s="103"/>
      <c r="B685" s="112" t="s">
        <v>13545</v>
      </c>
      <c r="C685" s="70" t="s">
        <v>7090</v>
      </c>
      <c r="D685" s="113" t="s">
        <v>7090</v>
      </c>
      <c r="E685" s="131"/>
      <c r="F685" s="106"/>
      <c r="G685" s="106"/>
    </row>
    <row r="686" spans="1:7" x14ac:dyDescent="0.25">
      <c r="A686" s="103"/>
      <c r="B686" s="112" t="s">
        <v>3228</v>
      </c>
      <c r="C686" s="70" t="s">
        <v>7089</v>
      </c>
      <c r="D686" s="113" t="s">
        <v>7090</v>
      </c>
      <c r="E686" s="131"/>
      <c r="F686" s="106"/>
      <c r="G686" s="106"/>
    </row>
    <row r="687" spans="1:7" x14ac:dyDescent="0.25">
      <c r="A687" s="103"/>
      <c r="B687" s="112" t="s">
        <v>3229</v>
      </c>
      <c r="C687" s="70" t="s">
        <v>7089</v>
      </c>
      <c r="D687" s="113" t="s">
        <v>7090</v>
      </c>
      <c r="E687" s="131"/>
      <c r="F687" s="106"/>
      <c r="G687" s="106"/>
    </row>
    <row r="688" spans="1:7" x14ac:dyDescent="0.25">
      <c r="A688" s="103"/>
      <c r="B688" s="112" t="s">
        <v>3230</v>
      </c>
      <c r="C688" s="70" t="s">
        <v>7090</v>
      </c>
      <c r="D688" s="113" t="s">
        <v>7090</v>
      </c>
      <c r="E688" s="131"/>
      <c r="F688" s="106"/>
      <c r="G688" s="106"/>
    </row>
    <row r="689" spans="1:7" x14ac:dyDescent="0.25">
      <c r="A689" s="103"/>
      <c r="B689" s="112" t="s">
        <v>3586</v>
      </c>
      <c r="C689" s="70" t="s">
        <v>7089</v>
      </c>
      <c r="D689" s="113" t="s">
        <v>7090</v>
      </c>
      <c r="E689" s="131"/>
      <c r="F689" s="106"/>
      <c r="G689" s="106"/>
    </row>
    <row r="690" spans="1:7" x14ac:dyDescent="0.25">
      <c r="A690" s="103"/>
      <c r="B690" s="112" t="s">
        <v>2992</v>
      </c>
      <c r="C690" s="70" t="s">
        <v>7089</v>
      </c>
      <c r="D690" s="113" t="s">
        <v>7090</v>
      </c>
      <c r="E690" s="131"/>
      <c r="F690" s="106"/>
      <c r="G690" s="106"/>
    </row>
    <row r="691" spans="1:7" x14ac:dyDescent="0.25">
      <c r="A691" s="103"/>
      <c r="B691" s="112" t="s">
        <v>13546</v>
      </c>
      <c r="C691" s="70" t="s">
        <v>7089</v>
      </c>
      <c r="D691" s="113" t="s">
        <v>7090</v>
      </c>
      <c r="E691" s="131"/>
      <c r="F691" s="106"/>
      <c r="G691" s="106"/>
    </row>
    <row r="692" spans="1:7" x14ac:dyDescent="0.25">
      <c r="A692" s="103"/>
      <c r="B692" s="112" t="s">
        <v>2993</v>
      </c>
      <c r="C692" s="70" t="s">
        <v>7090</v>
      </c>
      <c r="D692" s="113" t="s">
        <v>7090</v>
      </c>
      <c r="E692" s="131"/>
      <c r="F692" s="106"/>
      <c r="G692" s="106"/>
    </row>
    <row r="693" spans="1:7" x14ac:dyDescent="0.25">
      <c r="A693" s="103"/>
      <c r="B693" s="112" t="s">
        <v>2994</v>
      </c>
      <c r="C693" s="70" t="s">
        <v>7089</v>
      </c>
      <c r="D693" s="113" t="s">
        <v>7090</v>
      </c>
      <c r="E693" s="131"/>
      <c r="F693" s="106"/>
      <c r="G693" s="106"/>
    </row>
    <row r="694" spans="1:7" x14ac:dyDescent="0.25">
      <c r="A694" s="103"/>
      <c r="B694" s="112" t="s">
        <v>13547</v>
      </c>
      <c r="C694" s="70" t="s">
        <v>7090</v>
      </c>
      <c r="D694" s="113" t="s">
        <v>7090</v>
      </c>
      <c r="E694" s="131"/>
      <c r="F694" s="106"/>
      <c r="G694" s="106"/>
    </row>
    <row r="695" spans="1:7" x14ac:dyDescent="0.25">
      <c r="A695" s="103"/>
      <c r="B695" s="112" t="s">
        <v>3587</v>
      </c>
      <c r="C695" s="70" t="s">
        <v>7089</v>
      </c>
      <c r="D695" s="113" t="s">
        <v>7090</v>
      </c>
      <c r="E695" s="131"/>
      <c r="F695" s="106"/>
      <c r="G695" s="106"/>
    </row>
    <row r="696" spans="1:7" x14ac:dyDescent="0.25">
      <c r="A696" s="103"/>
      <c r="B696" s="112" t="s">
        <v>2995</v>
      </c>
      <c r="C696" s="70" t="s">
        <v>7089</v>
      </c>
      <c r="D696" s="113" t="s">
        <v>7090</v>
      </c>
      <c r="E696" s="131"/>
      <c r="F696" s="106"/>
      <c r="G696" s="106"/>
    </row>
    <row r="697" spans="1:7" x14ac:dyDescent="0.25">
      <c r="A697" s="103"/>
      <c r="B697" s="112" t="s">
        <v>3588</v>
      </c>
      <c r="C697" s="70" t="s">
        <v>7089</v>
      </c>
      <c r="D697" s="113" t="s">
        <v>7090</v>
      </c>
      <c r="E697" s="131"/>
      <c r="F697" s="106"/>
      <c r="G697" s="106"/>
    </row>
    <row r="698" spans="1:7" x14ac:dyDescent="0.25">
      <c r="A698" s="103"/>
      <c r="B698" s="112" t="s">
        <v>2996</v>
      </c>
      <c r="C698" s="70" t="s">
        <v>7089</v>
      </c>
      <c r="D698" s="113" t="s">
        <v>7090</v>
      </c>
      <c r="E698" s="131"/>
      <c r="F698" s="106"/>
      <c r="G698" s="106"/>
    </row>
    <row r="699" spans="1:7" x14ac:dyDescent="0.25">
      <c r="A699" s="103"/>
      <c r="B699" s="112" t="s">
        <v>3589</v>
      </c>
      <c r="C699" s="70" t="s">
        <v>7089</v>
      </c>
      <c r="D699" s="113" t="s">
        <v>7090</v>
      </c>
      <c r="E699" s="131"/>
      <c r="F699" s="106"/>
      <c r="G699" s="106"/>
    </row>
    <row r="700" spans="1:7" x14ac:dyDescent="0.25">
      <c r="A700" s="103"/>
      <c r="B700" s="112" t="s">
        <v>3590</v>
      </c>
      <c r="C700" s="70" t="s">
        <v>7089</v>
      </c>
      <c r="D700" s="113" t="s">
        <v>7090</v>
      </c>
      <c r="E700" s="131"/>
      <c r="F700" s="106"/>
      <c r="G700" s="106"/>
    </row>
    <row r="701" spans="1:7" x14ac:dyDescent="0.25">
      <c r="A701" s="103"/>
      <c r="B701" s="112" t="s">
        <v>13548</v>
      </c>
      <c r="C701" s="70" t="s">
        <v>7090</v>
      </c>
      <c r="D701" s="113" t="s">
        <v>7090</v>
      </c>
      <c r="E701" s="131"/>
      <c r="F701" s="106"/>
      <c r="G701" s="106"/>
    </row>
    <row r="702" spans="1:7" x14ac:dyDescent="0.25">
      <c r="A702" s="103"/>
      <c r="B702" s="112" t="s">
        <v>13549</v>
      </c>
      <c r="C702" s="70" t="s">
        <v>7089</v>
      </c>
      <c r="D702" s="113" t="s">
        <v>7090</v>
      </c>
      <c r="E702" s="131"/>
      <c r="F702" s="106"/>
      <c r="G702" s="106"/>
    </row>
    <row r="703" spans="1:7" x14ac:dyDescent="0.25">
      <c r="A703" s="103"/>
      <c r="B703" s="112" t="s">
        <v>3591</v>
      </c>
      <c r="C703" s="70" t="s">
        <v>7089</v>
      </c>
      <c r="D703" s="113" t="s">
        <v>7090</v>
      </c>
      <c r="E703" s="131"/>
      <c r="F703" s="106"/>
      <c r="G703" s="106"/>
    </row>
    <row r="704" spans="1:7" x14ac:dyDescent="0.25">
      <c r="A704" s="103"/>
      <c r="B704" s="112" t="s">
        <v>2997</v>
      </c>
      <c r="C704" s="70" t="s">
        <v>7090</v>
      </c>
      <c r="D704" s="113" t="s">
        <v>7090</v>
      </c>
      <c r="E704" s="131"/>
      <c r="F704" s="106"/>
      <c r="G704" s="106"/>
    </row>
    <row r="705" spans="1:7" x14ac:dyDescent="0.25">
      <c r="A705" s="103"/>
      <c r="B705" s="112" t="s">
        <v>2998</v>
      </c>
      <c r="C705" s="70" t="s">
        <v>7089</v>
      </c>
      <c r="D705" s="113" t="s">
        <v>7090</v>
      </c>
      <c r="E705" s="131"/>
      <c r="F705" s="106"/>
      <c r="G705" s="106"/>
    </row>
    <row r="706" spans="1:7" x14ac:dyDescent="0.25">
      <c r="A706" s="103"/>
      <c r="B706" s="112" t="s">
        <v>3592</v>
      </c>
      <c r="C706" s="70" t="s">
        <v>7089</v>
      </c>
      <c r="D706" s="113" t="s">
        <v>7090</v>
      </c>
      <c r="E706" s="131"/>
      <c r="F706" s="106"/>
      <c r="G706" s="106"/>
    </row>
    <row r="707" spans="1:7" x14ac:dyDescent="0.25">
      <c r="A707" s="103"/>
      <c r="B707" s="112" t="s">
        <v>742</v>
      </c>
      <c r="C707" s="70" t="s">
        <v>7089</v>
      </c>
      <c r="D707" s="113" t="s">
        <v>7090</v>
      </c>
      <c r="E707" s="131"/>
      <c r="F707" s="106"/>
      <c r="G707" s="106"/>
    </row>
    <row r="708" spans="1:7" x14ac:dyDescent="0.25">
      <c r="A708" s="103"/>
      <c r="B708" s="112" t="s">
        <v>743</v>
      </c>
      <c r="C708" s="70" t="s">
        <v>7089</v>
      </c>
      <c r="D708" s="113" t="s">
        <v>7090</v>
      </c>
      <c r="E708" s="131"/>
      <c r="F708" s="106"/>
      <c r="G708" s="106"/>
    </row>
    <row r="709" spans="1:7" x14ac:dyDescent="0.25">
      <c r="A709" s="103"/>
      <c r="B709" s="112" t="s">
        <v>3593</v>
      </c>
      <c r="C709" s="70" t="s">
        <v>7089</v>
      </c>
      <c r="D709" s="113" t="s">
        <v>7090</v>
      </c>
      <c r="E709" s="131"/>
      <c r="F709" s="106"/>
      <c r="G709" s="106"/>
    </row>
    <row r="710" spans="1:7" x14ac:dyDescent="0.25">
      <c r="A710" s="103"/>
      <c r="B710" s="112" t="s">
        <v>13550</v>
      </c>
      <c r="C710" s="70" t="s">
        <v>7090</v>
      </c>
      <c r="D710" s="113" t="s">
        <v>7090</v>
      </c>
      <c r="E710" s="131"/>
      <c r="F710" s="106"/>
      <c r="G710" s="106"/>
    </row>
    <row r="711" spans="1:7" x14ac:dyDescent="0.25">
      <c r="A711" s="103"/>
      <c r="B711" s="112" t="s">
        <v>3594</v>
      </c>
      <c r="C711" s="70" t="s">
        <v>7089</v>
      </c>
      <c r="D711" s="113" t="s">
        <v>7090</v>
      </c>
      <c r="E711" s="131"/>
      <c r="F711" s="106"/>
      <c r="G711" s="106"/>
    </row>
    <row r="712" spans="1:7" x14ac:dyDescent="0.25">
      <c r="A712" s="103"/>
      <c r="B712" s="112" t="s">
        <v>3595</v>
      </c>
      <c r="C712" s="70" t="s">
        <v>7090</v>
      </c>
      <c r="D712" s="113" t="s">
        <v>7090</v>
      </c>
      <c r="E712" s="131"/>
      <c r="F712" s="106"/>
      <c r="G712" s="106"/>
    </row>
    <row r="713" spans="1:7" x14ac:dyDescent="0.25">
      <c r="A713" s="103"/>
      <c r="B713" s="112" t="s">
        <v>744</v>
      </c>
      <c r="C713" s="70" t="s">
        <v>7090</v>
      </c>
      <c r="D713" s="113" t="s">
        <v>7090</v>
      </c>
      <c r="E713" s="131"/>
      <c r="F713" s="106"/>
      <c r="G713" s="106"/>
    </row>
    <row r="714" spans="1:7" x14ac:dyDescent="0.25">
      <c r="A714" s="103"/>
      <c r="B714" s="112" t="s">
        <v>3596</v>
      </c>
      <c r="C714" s="70" t="s">
        <v>7090</v>
      </c>
      <c r="D714" s="113" t="s">
        <v>7090</v>
      </c>
      <c r="E714" s="131"/>
      <c r="F714" s="106"/>
      <c r="G714" s="106"/>
    </row>
    <row r="715" spans="1:7" x14ac:dyDescent="0.25">
      <c r="A715" s="103"/>
      <c r="B715" s="112" t="s">
        <v>13551</v>
      </c>
      <c r="C715" s="70" t="s">
        <v>7090</v>
      </c>
      <c r="D715" s="113" t="s">
        <v>7090</v>
      </c>
      <c r="E715" s="131"/>
      <c r="F715" s="106"/>
      <c r="G715" s="106"/>
    </row>
    <row r="716" spans="1:7" x14ac:dyDescent="0.25">
      <c r="A716" s="103"/>
      <c r="B716" s="112" t="s">
        <v>13552</v>
      </c>
      <c r="C716" s="70" t="s">
        <v>7089</v>
      </c>
      <c r="D716" s="113" t="s">
        <v>7090</v>
      </c>
      <c r="E716" s="131"/>
      <c r="F716" s="106"/>
      <c r="G716" s="106"/>
    </row>
    <row r="717" spans="1:7" x14ac:dyDescent="0.25">
      <c r="A717" s="103"/>
      <c r="B717" s="112" t="s">
        <v>745</v>
      </c>
      <c r="C717" s="70" t="s">
        <v>7089</v>
      </c>
      <c r="D717" s="113" t="s">
        <v>7090</v>
      </c>
      <c r="E717" s="131"/>
      <c r="F717" s="106"/>
      <c r="G717" s="106"/>
    </row>
    <row r="718" spans="1:7" x14ac:dyDescent="0.25">
      <c r="A718" s="103"/>
      <c r="B718" s="112" t="s">
        <v>746</v>
      </c>
      <c r="C718" s="70" t="s">
        <v>7089</v>
      </c>
      <c r="D718" s="113" t="s">
        <v>7090</v>
      </c>
      <c r="E718" s="131"/>
      <c r="F718" s="106"/>
      <c r="G718" s="106"/>
    </row>
    <row r="719" spans="1:7" x14ac:dyDescent="0.25">
      <c r="A719" s="103"/>
      <c r="B719" s="112" t="s">
        <v>3597</v>
      </c>
      <c r="C719" s="70" t="s">
        <v>7089</v>
      </c>
      <c r="D719" s="113" t="s">
        <v>7090</v>
      </c>
      <c r="E719" s="131"/>
      <c r="F719" s="106"/>
      <c r="G719" s="106"/>
    </row>
    <row r="720" spans="1:7" x14ac:dyDescent="0.25">
      <c r="A720" s="103"/>
      <c r="B720" s="112" t="s">
        <v>747</v>
      </c>
      <c r="C720" s="70" t="s">
        <v>7089</v>
      </c>
      <c r="D720" s="113" t="s">
        <v>7090</v>
      </c>
      <c r="E720" s="131"/>
      <c r="F720" s="106"/>
      <c r="G720" s="106"/>
    </row>
    <row r="721" spans="1:7" x14ac:dyDescent="0.25">
      <c r="A721" s="103"/>
      <c r="B721" s="112" t="s">
        <v>748</v>
      </c>
      <c r="C721" s="70" t="s">
        <v>7089</v>
      </c>
      <c r="D721" s="113" t="s">
        <v>7090</v>
      </c>
      <c r="E721" s="131"/>
      <c r="F721" s="106"/>
      <c r="G721" s="106"/>
    </row>
    <row r="722" spans="1:7" x14ac:dyDescent="0.25">
      <c r="A722" s="103"/>
      <c r="B722" s="112" t="s">
        <v>5998</v>
      </c>
      <c r="C722" s="70" t="s">
        <v>7089</v>
      </c>
      <c r="D722" s="113" t="s">
        <v>7090</v>
      </c>
      <c r="E722" s="131"/>
      <c r="F722" s="106"/>
      <c r="G722" s="106"/>
    </row>
    <row r="723" spans="1:7" x14ac:dyDescent="0.25">
      <c r="A723" s="103"/>
      <c r="B723" s="112" t="s">
        <v>2834</v>
      </c>
      <c r="C723" s="70" t="s">
        <v>7089</v>
      </c>
      <c r="D723" s="113" t="s">
        <v>7090</v>
      </c>
      <c r="E723" s="131"/>
      <c r="F723" s="106"/>
      <c r="G723" s="106"/>
    </row>
    <row r="724" spans="1:7" x14ac:dyDescent="0.25">
      <c r="A724" s="103"/>
      <c r="B724" s="112" t="s">
        <v>5999</v>
      </c>
      <c r="C724" s="70" t="s">
        <v>7089</v>
      </c>
      <c r="D724" s="113" t="s">
        <v>7090</v>
      </c>
      <c r="E724" s="131"/>
      <c r="F724" s="106"/>
      <c r="G724" s="106"/>
    </row>
    <row r="725" spans="1:7" x14ac:dyDescent="0.25">
      <c r="A725" s="103"/>
      <c r="B725" s="112" t="s">
        <v>6000</v>
      </c>
      <c r="C725" s="70" t="s">
        <v>7089</v>
      </c>
      <c r="D725" s="113" t="s">
        <v>7090</v>
      </c>
      <c r="E725" s="131"/>
      <c r="F725" s="106"/>
      <c r="G725" s="106"/>
    </row>
    <row r="726" spans="1:7" x14ac:dyDescent="0.25">
      <c r="A726" s="103"/>
      <c r="B726" s="112" t="s">
        <v>13553</v>
      </c>
      <c r="C726" s="70" t="s">
        <v>7090</v>
      </c>
      <c r="D726" s="113" t="s">
        <v>7090</v>
      </c>
      <c r="E726" s="131"/>
      <c r="F726" s="106"/>
      <c r="G726" s="106"/>
    </row>
    <row r="727" spans="1:7" x14ac:dyDescent="0.25">
      <c r="A727" s="103"/>
      <c r="B727" s="112" t="s">
        <v>13554</v>
      </c>
      <c r="C727" s="70" t="s">
        <v>7090</v>
      </c>
      <c r="D727" s="113" t="s">
        <v>7090</v>
      </c>
      <c r="E727" s="131"/>
      <c r="F727" s="106"/>
      <c r="G727" s="106"/>
    </row>
    <row r="728" spans="1:7" x14ac:dyDescent="0.25">
      <c r="A728" s="103"/>
      <c r="B728" s="112" t="s">
        <v>6001</v>
      </c>
      <c r="C728" s="70" t="s">
        <v>7089</v>
      </c>
      <c r="D728" s="113" t="s">
        <v>7090</v>
      </c>
      <c r="E728" s="131"/>
      <c r="F728" s="106"/>
      <c r="G728" s="106"/>
    </row>
    <row r="729" spans="1:7" x14ac:dyDescent="0.25">
      <c r="A729" s="103"/>
      <c r="B729" s="112" t="s">
        <v>6002</v>
      </c>
      <c r="C729" s="70" t="s">
        <v>7089</v>
      </c>
      <c r="D729" s="113" t="s">
        <v>7090</v>
      </c>
      <c r="E729" s="131"/>
      <c r="F729" s="106"/>
      <c r="G729" s="106"/>
    </row>
    <row r="730" spans="1:7" x14ac:dyDescent="0.25">
      <c r="A730" s="103"/>
      <c r="B730" s="112" t="s">
        <v>13555</v>
      </c>
      <c r="C730" s="70" t="s">
        <v>7090</v>
      </c>
      <c r="D730" s="113" t="s">
        <v>7090</v>
      </c>
      <c r="E730" s="131"/>
      <c r="F730" s="106"/>
      <c r="G730" s="106"/>
    </row>
    <row r="731" spans="1:7" x14ac:dyDescent="0.25">
      <c r="A731" s="103"/>
      <c r="B731" s="112" t="s">
        <v>13556</v>
      </c>
      <c r="C731" s="70" t="s">
        <v>7090</v>
      </c>
      <c r="D731" s="113" t="s">
        <v>7090</v>
      </c>
      <c r="E731" s="131"/>
      <c r="F731" s="106"/>
      <c r="G731" s="106"/>
    </row>
    <row r="732" spans="1:7" x14ac:dyDescent="0.25">
      <c r="A732" s="103"/>
      <c r="B732" s="112" t="s">
        <v>6003</v>
      </c>
      <c r="C732" s="70" t="s">
        <v>7090</v>
      </c>
      <c r="D732" s="113" t="s">
        <v>7090</v>
      </c>
      <c r="E732" s="131"/>
      <c r="F732" s="106"/>
      <c r="G732" s="106"/>
    </row>
    <row r="733" spans="1:7" x14ac:dyDescent="0.25">
      <c r="A733" s="103"/>
      <c r="B733" s="112" t="s">
        <v>6004</v>
      </c>
      <c r="C733" s="70" t="s">
        <v>7090</v>
      </c>
      <c r="D733" s="113" t="s">
        <v>7090</v>
      </c>
      <c r="E733" s="131"/>
      <c r="F733" s="106"/>
      <c r="G733" s="106"/>
    </row>
    <row r="734" spans="1:7" x14ac:dyDescent="0.25">
      <c r="A734" s="103"/>
      <c r="B734" s="112" t="s">
        <v>13557</v>
      </c>
      <c r="C734" s="70" t="s">
        <v>7090</v>
      </c>
      <c r="D734" s="113" t="s">
        <v>7090</v>
      </c>
      <c r="E734" s="131"/>
      <c r="F734" s="106"/>
      <c r="G734" s="106"/>
    </row>
    <row r="735" spans="1:7" x14ac:dyDescent="0.25">
      <c r="A735" s="103"/>
      <c r="B735" s="112" t="s">
        <v>13558</v>
      </c>
      <c r="C735" s="70" t="s">
        <v>7090</v>
      </c>
      <c r="D735" s="113" t="s">
        <v>7090</v>
      </c>
      <c r="E735" s="131"/>
      <c r="F735" s="106"/>
      <c r="G735" s="106"/>
    </row>
    <row r="736" spans="1:7" x14ac:dyDescent="0.25">
      <c r="A736" s="103"/>
      <c r="B736" s="112" t="s">
        <v>6005</v>
      </c>
      <c r="C736" s="70" t="s">
        <v>7089</v>
      </c>
      <c r="D736" s="113" t="s">
        <v>7090</v>
      </c>
      <c r="E736" s="131"/>
      <c r="F736" s="106"/>
      <c r="G736" s="106"/>
    </row>
    <row r="737" spans="1:7" x14ac:dyDescent="0.25">
      <c r="A737" s="103"/>
      <c r="B737" s="112" t="s">
        <v>1770</v>
      </c>
      <c r="C737" s="70" t="s">
        <v>7089</v>
      </c>
      <c r="D737" s="113" t="s">
        <v>7090</v>
      </c>
      <c r="E737" s="131"/>
      <c r="F737" s="106"/>
      <c r="G737" s="106"/>
    </row>
    <row r="738" spans="1:7" x14ac:dyDescent="0.25">
      <c r="A738" s="103"/>
      <c r="B738" s="112" t="s">
        <v>1771</v>
      </c>
      <c r="C738" s="70" t="s">
        <v>7089</v>
      </c>
      <c r="D738" s="113" t="s">
        <v>7090</v>
      </c>
      <c r="E738" s="131"/>
      <c r="F738" s="106"/>
      <c r="G738" s="106"/>
    </row>
    <row r="739" spans="1:7" x14ac:dyDescent="0.25">
      <c r="A739" s="103"/>
      <c r="B739" s="112" t="s">
        <v>13559</v>
      </c>
      <c r="C739" s="70" t="s">
        <v>7090</v>
      </c>
      <c r="D739" s="113" t="s">
        <v>7090</v>
      </c>
      <c r="E739" s="131"/>
      <c r="F739" s="106"/>
      <c r="G739" s="106"/>
    </row>
    <row r="740" spans="1:7" x14ac:dyDescent="0.25">
      <c r="A740" s="103"/>
      <c r="B740" s="112" t="s">
        <v>6006</v>
      </c>
      <c r="C740" s="70" t="s">
        <v>7090</v>
      </c>
      <c r="D740" s="113" t="s">
        <v>7090</v>
      </c>
      <c r="E740" s="131"/>
      <c r="F740" s="106"/>
      <c r="G740" s="106"/>
    </row>
    <row r="741" spans="1:7" x14ac:dyDescent="0.25">
      <c r="A741" s="103"/>
      <c r="B741" s="112" t="s">
        <v>6007</v>
      </c>
      <c r="C741" s="70" t="s">
        <v>7090</v>
      </c>
      <c r="D741" s="113" t="s">
        <v>7090</v>
      </c>
      <c r="E741" s="131"/>
      <c r="F741" s="106"/>
      <c r="G741" s="106"/>
    </row>
    <row r="742" spans="1:7" x14ac:dyDescent="0.25">
      <c r="A742" s="103"/>
      <c r="B742" s="112" t="s">
        <v>6008</v>
      </c>
      <c r="C742" s="70" t="s">
        <v>7089</v>
      </c>
      <c r="D742" s="113" t="s">
        <v>7090</v>
      </c>
      <c r="E742" s="131"/>
      <c r="F742" s="106"/>
      <c r="G742" s="106"/>
    </row>
    <row r="743" spans="1:7" x14ac:dyDescent="0.25">
      <c r="A743" s="103"/>
      <c r="B743" s="112" t="s">
        <v>1772</v>
      </c>
      <c r="C743" s="70" t="s">
        <v>7089</v>
      </c>
      <c r="D743" s="113" t="s">
        <v>7090</v>
      </c>
      <c r="E743" s="131"/>
      <c r="F743" s="106"/>
      <c r="G743" s="106"/>
    </row>
    <row r="744" spans="1:7" x14ac:dyDescent="0.25">
      <c r="A744" s="103"/>
      <c r="B744" s="112" t="s">
        <v>13560</v>
      </c>
      <c r="C744" s="70" t="s">
        <v>7090</v>
      </c>
      <c r="D744" s="113" t="s">
        <v>7090</v>
      </c>
      <c r="E744" s="131"/>
      <c r="F744" s="106"/>
      <c r="G744" s="106"/>
    </row>
    <row r="745" spans="1:7" x14ac:dyDescent="0.25">
      <c r="A745" s="103"/>
      <c r="B745" s="112" t="s">
        <v>6009</v>
      </c>
      <c r="C745" s="70" t="s">
        <v>7089</v>
      </c>
      <c r="D745" s="113" t="s">
        <v>7090</v>
      </c>
      <c r="E745" s="131"/>
      <c r="F745" s="106"/>
      <c r="G745" s="106"/>
    </row>
    <row r="746" spans="1:7" x14ac:dyDescent="0.25">
      <c r="A746" s="103"/>
      <c r="B746" s="112" t="s">
        <v>13561</v>
      </c>
      <c r="C746" s="70" t="s">
        <v>7090</v>
      </c>
      <c r="D746" s="113" t="s">
        <v>7090</v>
      </c>
      <c r="E746" s="131"/>
      <c r="F746" s="106"/>
      <c r="G746" s="106"/>
    </row>
    <row r="747" spans="1:7" x14ac:dyDescent="0.25">
      <c r="A747" s="103"/>
      <c r="B747" s="112" t="s">
        <v>6010</v>
      </c>
      <c r="C747" s="70" t="s">
        <v>7089</v>
      </c>
      <c r="D747" s="113" t="s">
        <v>7090</v>
      </c>
      <c r="E747" s="131"/>
      <c r="F747" s="106"/>
      <c r="G747" s="106"/>
    </row>
    <row r="748" spans="1:7" x14ac:dyDescent="0.25">
      <c r="A748" s="103"/>
      <c r="B748" s="112" t="s">
        <v>6011</v>
      </c>
      <c r="C748" s="70" t="s">
        <v>7089</v>
      </c>
      <c r="D748" s="113" t="s">
        <v>7090</v>
      </c>
      <c r="E748" s="131"/>
      <c r="F748" s="106"/>
      <c r="G748" s="106"/>
    </row>
    <row r="749" spans="1:7" x14ac:dyDescent="0.25">
      <c r="A749" s="103"/>
      <c r="B749" s="112" t="s">
        <v>6012</v>
      </c>
      <c r="C749" s="70" t="s">
        <v>7089</v>
      </c>
      <c r="D749" s="113" t="s">
        <v>7090</v>
      </c>
      <c r="E749" s="131"/>
      <c r="F749" s="106"/>
      <c r="G749" s="106"/>
    </row>
    <row r="750" spans="1:7" x14ac:dyDescent="0.25">
      <c r="A750" s="103"/>
      <c r="B750" s="112" t="s">
        <v>6013</v>
      </c>
      <c r="C750" s="70" t="s">
        <v>7089</v>
      </c>
      <c r="D750" s="113" t="s">
        <v>7090</v>
      </c>
      <c r="E750" s="131"/>
      <c r="F750" s="106"/>
      <c r="G750" s="106"/>
    </row>
    <row r="751" spans="1:7" x14ac:dyDescent="0.25">
      <c r="A751" s="103"/>
      <c r="B751" s="112" t="s">
        <v>13562</v>
      </c>
      <c r="C751" s="70" t="s">
        <v>7090</v>
      </c>
      <c r="D751" s="113" t="s">
        <v>7090</v>
      </c>
      <c r="E751" s="131"/>
      <c r="F751" s="106"/>
      <c r="G751" s="106"/>
    </row>
    <row r="752" spans="1:7" x14ac:dyDescent="0.25">
      <c r="A752" s="103"/>
      <c r="B752" s="112" t="s">
        <v>13563</v>
      </c>
      <c r="C752" s="70" t="s">
        <v>7090</v>
      </c>
      <c r="D752" s="113" t="s">
        <v>7090</v>
      </c>
      <c r="E752" s="131"/>
      <c r="F752" s="106"/>
      <c r="G752" s="106"/>
    </row>
    <row r="753" spans="1:7" x14ac:dyDescent="0.25">
      <c r="A753" s="103"/>
      <c r="B753" s="112" t="s">
        <v>13564</v>
      </c>
      <c r="C753" s="70" t="s">
        <v>7090</v>
      </c>
      <c r="D753" s="113" t="s">
        <v>7090</v>
      </c>
      <c r="E753" s="131"/>
      <c r="F753" s="106"/>
      <c r="G753" s="106"/>
    </row>
    <row r="754" spans="1:7" x14ac:dyDescent="0.25">
      <c r="A754" s="103"/>
      <c r="B754" s="112" t="s">
        <v>13565</v>
      </c>
      <c r="C754" s="70" t="s">
        <v>7090</v>
      </c>
      <c r="D754" s="113" t="s">
        <v>7090</v>
      </c>
      <c r="E754" s="131"/>
      <c r="F754" s="106"/>
      <c r="G754" s="106"/>
    </row>
    <row r="755" spans="1:7" x14ac:dyDescent="0.25">
      <c r="A755" s="103"/>
      <c r="B755" s="112" t="s">
        <v>13566</v>
      </c>
      <c r="C755" s="70" t="s">
        <v>7090</v>
      </c>
      <c r="D755" s="113" t="s">
        <v>7090</v>
      </c>
      <c r="E755" s="131"/>
      <c r="F755" s="106"/>
      <c r="G755" s="106"/>
    </row>
    <row r="756" spans="1:7" x14ac:dyDescent="0.25">
      <c r="A756" s="103"/>
      <c r="B756" s="112" t="s">
        <v>13567</v>
      </c>
      <c r="C756" s="70" t="s">
        <v>7090</v>
      </c>
      <c r="D756" s="113" t="s">
        <v>7090</v>
      </c>
      <c r="E756" s="131"/>
      <c r="F756" s="106"/>
      <c r="G756" s="106"/>
    </row>
    <row r="757" spans="1:7" x14ac:dyDescent="0.25">
      <c r="A757" s="103"/>
      <c r="B757" s="112" t="s">
        <v>1773</v>
      </c>
      <c r="C757" s="70" t="s">
        <v>7090</v>
      </c>
      <c r="D757" s="113" t="s">
        <v>7090</v>
      </c>
      <c r="E757" s="131"/>
      <c r="F757" s="106"/>
      <c r="G757" s="106"/>
    </row>
    <row r="758" spans="1:7" x14ac:dyDescent="0.25">
      <c r="A758" s="103"/>
      <c r="B758" s="112" t="s">
        <v>6014</v>
      </c>
      <c r="C758" s="70" t="s">
        <v>7089</v>
      </c>
      <c r="D758" s="113" t="s">
        <v>7090</v>
      </c>
      <c r="E758" s="131"/>
      <c r="F758" s="106"/>
      <c r="G758" s="106"/>
    </row>
    <row r="759" spans="1:7" x14ac:dyDescent="0.25">
      <c r="A759" s="103"/>
      <c r="B759" s="112" t="s">
        <v>13568</v>
      </c>
      <c r="C759" s="70" t="s">
        <v>7090</v>
      </c>
      <c r="D759" s="113" t="s">
        <v>7090</v>
      </c>
      <c r="E759" s="131"/>
      <c r="F759" s="106"/>
      <c r="G759" s="106"/>
    </row>
    <row r="760" spans="1:7" x14ac:dyDescent="0.25">
      <c r="A760" s="103"/>
      <c r="B760" s="112" t="s">
        <v>6015</v>
      </c>
      <c r="C760" s="70" t="s">
        <v>7089</v>
      </c>
      <c r="D760" s="113" t="s">
        <v>7090</v>
      </c>
      <c r="E760" s="131"/>
      <c r="F760" s="106"/>
      <c r="G760" s="106"/>
    </row>
    <row r="761" spans="1:7" x14ac:dyDescent="0.25">
      <c r="A761" s="103"/>
      <c r="B761" s="112" t="s">
        <v>13569</v>
      </c>
      <c r="C761" s="70" t="s">
        <v>7090</v>
      </c>
      <c r="D761" s="113" t="s">
        <v>7090</v>
      </c>
      <c r="E761" s="131"/>
      <c r="F761" s="106"/>
      <c r="G761" s="106"/>
    </row>
    <row r="762" spans="1:7" x14ac:dyDescent="0.25">
      <c r="A762" s="103"/>
      <c r="B762" s="112" t="s">
        <v>6016</v>
      </c>
      <c r="C762" s="70" t="s">
        <v>7089</v>
      </c>
      <c r="D762" s="113" t="s">
        <v>7090</v>
      </c>
      <c r="E762" s="131"/>
      <c r="F762" s="106"/>
      <c r="G762" s="106"/>
    </row>
    <row r="763" spans="1:7" x14ac:dyDescent="0.25">
      <c r="A763" s="103"/>
      <c r="B763" s="112" t="s">
        <v>10325</v>
      </c>
      <c r="C763" s="70" t="s">
        <v>7089</v>
      </c>
      <c r="D763" s="113" t="s">
        <v>7090</v>
      </c>
      <c r="E763" s="131"/>
      <c r="F763" s="106"/>
      <c r="G763" s="106"/>
    </row>
    <row r="764" spans="1:7" x14ac:dyDescent="0.25">
      <c r="A764" s="103"/>
      <c r="B764" s="112" t="s">
        <v>13570</v>
      </c>
      <c r="C764" s="70" t="s">
        <v>7090</v>
      </c>
      <c r="D764" s="113" t="s">
        <v>7090</v>
      </c>
      <c r="E764" s="131"/>
      <c r="F764" s="106"/>
      <c r="G764" s="106"/>
    </row>
    <row r="765" spans="1:7" x14ac:dyDescent="0.25">
      <c r="A765" s="103"/>
      <c r="B765" s="112" t="s">
        <v>1774</v>
      </c>
      <c r="C765" s="70" t="s">
        <v>7089</v>
      </c>
      <c r="D765" s="113" t="s">
        <v>7090</v>
      </c>
      <c r="E765" s="131"/>
      <c r="F765" s="106"/>
      <c r="G765" s="106"/>
    </row>
    <row r="766" spans="1:7" x14ac:dyDescent="0.25">
      <c r="A766" s="103"/>
      <c r="B766" s="112" t="s">
        <v>13571</v>
      </c>
      <c r="C766" s="70" t="s">
        <v>7090</v>
      </c>
      <c r="D766" s="113" t="s">
        <v>7090</v>
      </c>
      <c r="E766" s="131"/>
      <c r="F766" s="106"/>
      <c r="G766" s="106"/>
    </row>
    <row r="767" spans="1:7" x14ac:dyDescent="0.25">
      <c r="A767" s="103"/>
      <c r="B767" s="112" t="s">
        <v>10372</v>
      </c>
      <c r="C767" s="70" t="s">
        <v>7090</v>
      </c>
      <c r="D767" s="113" t="s">
        <v>7090</v>
      </c>
      <c r="E767" s="131"/>
      <c r="F767" s="106"/>
      <c r="G767" s="106"/>
    </row>
    <row r="768" spans="1:7" x14ac:dyDescent="0.25">
      <c r="A768" s="103"/>
      <c r="B768" s="112" t="s">
        <v>1775</v>
      </c>
      <c r="C768" s="70" t="s">
        <v>7089</v>
      </c>
      <c r="D768" s="113" t="s">
        <v>7090</v>
      </c>
      <c r="E768" s="131"/>
      <c r="F768" s="106"/>
      <c r="G768" s="106"/>
    </row>
    <row r="769" spans="1:7" x14ac:dyDescent="0.25">
      <c r="A769" s="103"/>
      <c r="B769" s="112" t="s">
        <v>1776</v>
      </c>
      <c r="C769" s="70" t="s">
        <v>7090</v>
      </c>
      <c r="D769" s="113" t="s">
        <v>7090</v>
      </c>
      <c r="E769" s="131"/>
      <c r="F769" s="106"/>
      <c r="G769" s="106"/>
    </row>
    <row r="770" spans="1:7" x14ac:dyDescent="0.25">
      <c r="A770" s="103"/>
      <c r="B770" s="112" t="s">
        <v>7780</v>
      </c>
      <c r="C770" s="70" t="s">
        <v>7090</v>
      </c>
      <c r="D770" s="113" t="s">
        <v>7090</v>
      </c>
      <c r="E770" s="131"/>
      <c r="F770" s="106"/>
      <c r="G770" s="106"/>
    </row>
    <row r="771" spans="1:7" x14ac:dyDescent="0.25">
      <c r="A771" s="103"/>
      <c r="B771" s="112" t="s">
        <v>13572</v>
      </c>
      <c r="C771" s="70" t="s">
        <v>7090</v>
      </c>
      <c r="D771" s="113" t="s">
        <v>7090</v>
      </c>
      <c r="E771" s="131"/>
      <c r="F771" s="106"/>
      <c r="G771" s="106"/>
    </row>
    <row r="772" spans="1:7" x14ac:dyDescent="0.25">
      <c r="A772" s="103"/>
      <c r="B772" s="112" t="s">
        <v>11430</v>
      </c>
      <c r="C772" s="70" t="s">
        <v>7090</v>
      </c>
      <c r="D772" s="113" t="s">
        <v>7090</v>
      </c>
      <c r="E772" s="131"/>
      <c r="F772" s="106"/>
      <c r="G772" s="106"/>
    </row>
    <row r="773" spans="1:7" x14ac:dyDescent="0.25">
      <c r="A773" s="103"/>
      <c r="B773" s="112" t="s">
        <v>13573</v>
      </c>
      <c r="C773" s="70" t="s">
        <v>7090</v>
      </c>
      <c r="D773" s="113" t="s">
        <v>7090</v>
      </c>
      <c r="E773" s="131"/>
      <c r="F773" s="106"/>
      <c r="G773" s="106"/>
    </row>
    <row r="774" spans="1:7" x14ac:dyDescent="0.25">
      <c r="A774" s="103"/>
      <c r="B774" s="112" t="s">
        <v>6017</v>
      </c>
      <c r="C774" s="70" t="s">
        <v>7089</v>
      </c>
      <c r="D774" s="113" t="s">
        <v>7090</v>
      </c>
      <c r="E774" s="131"/>
      <c r="F774" s="106"/>
      <c r="G774" s="106"/>
    </row>
    <row r="775" spans="1:7" x14ac:dyDescent="0.25">
      <c r="A775" s="103"/>
      <c r="B775" s="112" t="s">
        <v>13574</v>
      </c>
      <c r="C775" s="70" t="s">
        <v>7090</v>
      </c>
      <c r="D775" s="113" t="s">
        <v>7090</v>
      </c>
      <c r="E775" s="131"/>
      <c r="F775" s="106"/>
      <c r="G775" s="106"/>
    </row>
    <row r="776" spans="1:7" x14ac:dyDescent="0.25">
      <c r="A776" s="103"/>
      <c r="B776" s="112" t="s">
        <v>13575</v>
      </c>
      <c r="C776" s="70" t="s">
        <v>7090</v>
      </c>
      <c r="D776" s="113" t="s">
        <v>7090</v>
      </c>
      <c r="E776" s="131"/>
      <c r="F776" s="106"/>
      <c r="G776" s="106"/>
    </row>
    <row r="777" spans="1:7" x14ac:dyDescent="0.25">
      <c r="A777" s="103"/>
      <c r="B777" s="112" t="s">
        <v>1777</v>
      </c>
      <c r="C777" s="70" t="s">
        <v>7090</v>
      </c>
      <c r="D777" s="113" t="s">
        <v>7090</v>
      </c>
      <c r="E777" s="131"/>
      <c r="F777" s="106"/>
      <c r="G777" s="106"/>
    </row>
    <row r="778" spans="1:7" x14ac:dyDescent="0.25">
      <c r="A778" s="103"/>
      <c r="B778" s="112" t="s">
        <v>6018</v>
      </c>
      <c r="C778" s="70" t="s">
        <v>7089</v>
      </c>
      <c r="D778" s="113" t="s">
        <v>7090</v>
      </c>
      <c r="E778" s="131"/>
      <c r="F778" s="106"/>
      <c r="G778" s="106"/>
    </row>
    <row r="779" spans="1:7" x14ac:dyDescent="0.25">
      <c r="A779" s="103"/>
      <c r="B779" s="112" t="s">
        <v>6019</v>
      </c>
      <c r="C779" s="70" t="s">
        <v>7089</v>
      </c>
      <c r="D779" s="113" t="s">
        <v>7090</v>
      </c>
      <c r="E779" s="131"/>
      <c r="F779" s="106"/>
      <c r="G779" s="106"/>
    </row>
    <row r="780" spans="1:7" x14ac:dyDescent="0.25">
      <c r="A780" s="103"/>
      <c r="B780" s="112" t="s">
        <v>13576</v>
      </c>
      <c r="C780" s="70" t="s">
        <v>7090</v>
      </c>
      <c r="D780" s="113" t="s">
        <v>7090</v>
      </c>
      <c r="E780" s="131"/>
      <c r="F780" s="106"/>
      <c r="G780" s="106"/>
    </row>
    <row r="781" spans="1:7" x14ac:dyDescent="0.25">
      <c r="A781" s="103"/>
      <c r="B781" s="112" t="s">
        <v>7781</v>
      </c>
      <c r="C781" s="70" t="s">
        <v>7089</v>
      </c>
      <c r="D781" s="113" t="s">
        <v>7090</v>
      </c>
      <c r="E781" s="131"/>
      <c r="F781" s="106"/>
      <c r="G781" s="106"/>
    </row>
    <row r="782" spans="1:7" x14ac:dyDescent="0.25">
      <c r="A782" s="103"/>
      <c r="B782" s="112" t="s">
        <v>6020</v>
      </c>
      <c r="C782" s="70" t="s">
        <v>7089</v>
      </c>
      <c r="D782" s="113" t="s">
        <v>7090</v>
      </c>
      <c r="E782" s="131"/>
      <c r="F782" s="106"/>
      <c r="G782" s="106"/>
    </row>
    <row r="783" spans="1:7" x14ac:dyDescent="0.25">
      <c r="A783" s="103"/>
      <c r="B783" s="112" t="s">
        <v>6021</v>
      </c>
      <c r="C783" s="70" t="s">
        <v>7089</v>
      </c>
      <c r="D783" s="113" t="s">
        <v>7090</v>
      </c>
      <c r="E783" s="131"/>
      <c r="F783" s="106"/>
      <c r="G783" s="106"/>
    </row>
    <row r="784" spans="1:7" x14ac:dyDescent="0.25">
      <c r="A784" s="103"/>
      <c r="B784" s="112" t="s">
        <v>6022</v>
      </c>
      <c r="C784" s="70" t="s">
        <v>7089</v>
      </c>
      <c r="D784" s="113" t="s">
        <v>7090</v>
      </c>
      <c r="E784" s="131"/>
      <c r="F784" s="106"/>
      <c r="G784" s="106"/>
    </row>
    <row r="785" spans="1:7" x14ac:dyDescent="0.25">
      <c r="A785" s="103"/>
      <c r="B785" s="112" t="s">
        <v>6023</v>
      </c>
      <c r="C785" s="70" t="s">
        <v>7089</v>
      </c>
      <c r="D785" s="113" t="s">
        <v>7090</v>
      </c>
      <c r="E785" s="131"/>
      <c r="F785" s="106"/>
      <c r="G785" s="106"/>
    </row>
    <row r="786" spans="1:7" x14ac:dyDescent="0.25">
      <c r="A786" s="103"/>
      <c r="B786" s="112" t="s">
        <v>1778</v>
      </c>
      <c r="C786" s="70" t="s">
        <v>7089</v>
      </c>
      <c r="D786" s="113" t="s">
        <v>7090</v>
      </c>
      <c r="E786" s="131"/>
      <c r="F786" s="106"/>
      <c r="G786" s="106"/>
    </row>
    <row r="787" spans="1:7" x14ac:dyDescent="0.25">
      <c r="A787" s="103"/>
      <c r="B787" s="112" t="s">
        <v>13577</v>
      </c>
      <c r="C787" s="70" t="s">
        <v>7090</v>
      </c>
      <c r="D787" s="113" t="s">
        <v>7090</v>
      </c>
      <c r="E787" s="131"/>
      <c r="F787" s="106"/>
      <c r="G787" s="106"/>
    </row>
    <row r="788" spans="1:7" x14ac:dyDescent="0.25">
      <c r="A788" s="103"/>
      <c r="B788" s="112" t="s">
        <v>1779</v>
      </c>
      <c r="C788" s="70" t="s">
        <v>7090</v>
      </c>
      <c r="D788" s="113" t="s">
        <v>7090</v>
      </c>
      <c r="E788" s="131"/>
      <c r="F788" s="106"/>
      <c r="G788" s="106"/>
    </row>
    <row r="789" spans="1:7" x14ac:dyDescent="0.25">
      <c r="A789" s="103"/>
      <c r="B789" s="112" t="s">
        <v>13578</v>
      </c>
      <c r="C789" s="70" t="s">
        <v>7090</v>
      </c>
      <c r="D789" s="113" t="s">
        <v>7090</v>
      </c>
      <c r="E789" s="131"/>
      <c r="F789" s="106"/>
      <c r="G789" s="106"/>
    </row>
    <row r="790" spans="1:7" x14ac:dyDescent="0.25">
      <c r="A790" s="103"/>
      <c r="B790" s="112" t="s">
        <v>1782</v>
      </c>
      <c r="C790" s="70" t="s">
        <v>7089</v>
      </c>
      <c r="D790" s="113" t="s">
        <v>7090</v>
      </c>
      <c r="E790" s="131"/>
      <c r="F790" s="106"/>
      <c r="G790" s="106"/>
    </row>
    <row r="791" spans="1:7" x14ac:dyDescent="0.25">
      <c r="A791" s="103"/>
      <c r="B791" s="112" t="s">
        <v>6024</v>
      </c>
      <c r="C791" s="70" t="s">
        <v>7089</v>
      </c>
      <c r="D791" s="113" t="s">
        <v>7090</v>
      </c>
      <c r="E791" s="131"/>
      <c r="F791" s="106"/>
      <c r="G791" s="106"/>
    </row>
    <row r="792" spans="1:7" x14ac:dyDescent="0.25">
      <c r="A792" s="103"/>
      <c r="B792" s="112" t="s">
        <v>6025</v>
      </c>
      <c r="C792" s="70" t="s">
        <v>7089</v>
      </c>
      <c r="D792" s="113" t="s">
        <v>7090</v>
      </c>
      <c r="E792" s="131"/>
      <c r="F792" s="106"/>
      <c r="G792" s="106"/>
    </row>
    <row r="793" spans="1:7" x14ac:dyDescent="0.25">
      <c r="A793" s="103"/>
      <c r="B793" s="112" t="s">
        <v>13579</v>
      </c>
      <c r="C793" s="70" t="s">
        <v>7089</v>
      </c>
      <c r="D793" s="113" t="s">
        <v>7090</v>
      </c>
      <c r="E793" s="131"/>
      <c r="F793" s="106"/>
      <c r="G793" s="106"/>
    </row>
    <row r="794" spans="1:7" x14ac:dyDescent="0.25">
      <c r="A794" s="103"/>
      <c r="B794" s="112" t="s">
        <v>13580</v>
      </c>
      <c r="C794" s="70" t="s">
        <v>7090</v>
      </c>
      <c r="D794" s="113" t="s">
        <v>7090</v>
      </c>
      <c r="E794" s="131"/>
      <c r="F794" s="106"/>
      <c r="G794" s="106"/>
    </row>
    <row r="795" spans="1:7" x14ac:dyDescent="0.25">
      <c r="A795" s="103"/>
      <c r="B795" s="112" t="s">
        <v>13581</v>
      </c>
      <c r="C795" s="70" t="s">
        <v>7090</v>
      </c>
      <c r="D795" s="113" t="s">
        <v>7090</v>
      </c>
      <c r="E795" s="131"/>
      <c r="F795" s="106"/>
      <c r="G795" s="106"/>
    </row>
    <row r="796" spans="1:7" x14ac:dyDescent="0.25">
      <c r="A796" s="103"/>
      <c r="B796" s="112" t="s">
        <v>13582</v>
      </c>
      <c r="C796" s="70" t="s">
        <v>7090</v>
      </c>
      <c r="D796" s="113" t="s">
        <v>7090</v>
      </c>
      <c r="E796" s="131"/>
      <c r="F796" s="106"/>
      <c r="G796" s="106"/>
    </row>
    <row r="797" spans="1:7" x14ac:dyDescent="0.25">
      <c r="A797" s="103"/>
      <c r="B797" s="112" t="s">
        <v>1780</v>
      </c>
      <c r="C797" s="70" t="s">
        <v>7089</v>
      </c>
      <c r="D797" s="113" t="s">
        <v>7090</v>
      </c>
      <c r="E797" s="131"/>
      <c r="F797" s="106"/>
      <c r="G797" s="106"/>
    </row>
    <row r="798" spans="1:7" x14ac:dyDescent="0.25">
      <c r="A798" s="103"/>
      <c r="B798" s="112" t="s">
        <v>1781</v>
      </c>
      <c r="C798" s="70" t="s">
        <v>7089</v>
      </c>
      <c r="D798" s="113" t="s">
        <v>7090</v>
      </c>
      <c r="E798" s="131"/>
      <c r="F798" s="106"/>
      <c r="G798" s="106"/>
    </row>
    <row r="799" spans="1:7" x14ac:dyDescent="0.25">
      <c r="A799" s="103"/>
      <c r="B799" s="112" t="s">
        <v>4614</v>
      </c>
      <c r="C799" s="70" t="s">
        <v>7089</v>
      </c>
      <c r="D799" s="113" t="s">
        <v>7090</v>
      </c>
      <c r="E799" s="131"/>
      <c r="F799" s="106"/>
      <c r="G799" s="106"/>
    </row>
    <row r="800" spans="1:7" x14ac:dyDescent="0.25">
      <c r="A800" s="103"/>
      <c r="B800" s="112" t="s">
        <v>10373</v>
      </c>
      <c r="C800" s="70" t="s">
        <v>7090</v>
      </c>
      <c r="D800" s="113" t="s">
        <v>7090</v>
      </c>
      <c r="E800" s="131"/>
      <c r="F800" s="106"/>
      <c r="G800" s="106"/>
    </row>
    <row r="801" spans="1:7" x14ac:dyDescent="0.25">
      <c r="A801" s="103"/>
      <c r="B801" s="112" t="s">
        <v>4615</v>
      </c>
      <c r="C801" s="70" t="s">
        <v>7089</v>
      </c>
      <c r="D801" s="113" t="s">
        <v>7090</v>
      </c>
      <c r="E801" s="131"/>
      <c r="F801" s="106"/>
      <c r="G801" s="106"/>
    </row>
    <row r="802" spans="1:7" x14ac:dyDescent="0.25">
      <c r="A802" s="103"/>
      <c r="B802" s="112" t="s">
        <v>10374</v>
      </c>
      <c r="C802" s="70" t="s">
        <v>7090</v>
      </c>
      <c r="D802" s="113" t="s">
        <v>7090</v>
      </c>
      <c r="E802" s="131"/>
      <c r="F802" s="106"/>
      <c r="G802" s="106"/>
    </row>
    <row r="803" spans="1:7" x14ac:dyDescent="0.25">
      <c r="A803" s="103"/>
      <c r="B803" s="112" t="s">
        <v>4616</v>
      </c>
      <c r="C803" s="70" t="s">
        <v>7089</v>
      </c>
      <c r="D803" s="113" t="s">
        <v>7090</v>
      </c>
      <c r="E803" s="131"/>
      <c r="F803" s="106"/>
      <c r="G803" s="106"/>
    </row>
    <row r="804" spans="1:7" x14ac:dyDescent="0.25">
      <c r="A804" s="103"/>
      <c r="B804" s="112" t="s">
        <v>10375</v>
      </c>
      <c r="C804" s="70" t="s">
        <v>7090</v>
      </c>
      <c r="D804" s="113" t="s">
        <v>7090</v>
      </c>
      <c r="E804" s="131"/>
      <c r="F804" s="106"/>
      <c r="G804" s="106"/>
    </row>
    <row r="805" spans="1:7" x14ac:dyDescent="0.25">
      <c r="A805" s="103"/>
      <c r="B805" s="112" t="s">
        <v>4617</v>
      </c>
      <c r="C805" s="70" t="s">
        <v>7089</v>
      </c>
      <c r="D805" s="113" t="s">
        <v>7090</v>
      </c>
      <c r="E805" s="131"/>
      <c r="F805" s="106"/>
      <c r="G805" s="106"/>
    </row>
    <row r="806" spans="1:7" x14ac:dyDescent="0.25">
      <c r="A806" s="103"/>
      <c r="B806" s="112" t="s">
        <v>4618</v>
      </c>
      <c r="C806" s="70" t="s">
        <v>7089</v>
      </c>
      <c r="D806" s="113" t="s">
        <v>7090</v>
      </c>
      <c r="E806" s="131"/>
      <c r="F806" s="106"/>
      <c r="G806" s="106"/>
    </row>
    <row r="807" spans="1:7" x14ac:dyDescent="0.25">
      <c r="A807" s="103"/>
      <c r="B807" s="112" t="s">
        <v>4619</v>
      </c>
      <c r="C807" s="70" t="s">
        <v>7089</v>
      </c>
      <c r="D807" s="113" t="s">
        <v>7090</v>
      </c>
      <c r="E807" s="131"/>
      <c r="F807" s="106"/>
      <c r="G807" s="106"/>
    </row>
    <row r="808" spans="1:7" x14ac:dyDescent="0.25">
      <c r="A808" s="103"/>
      <c r="B808" s="112" t="s">
        <v>10376</v>
      </c>
      <c r="C808" s="70" t="s">
        <v>7090</v>
      </c>
      <c r="D808" s="113" t="s">
        <v>7090</v>
      </c>
      <c r="E808" s="131"/>
      <c r="F808" s="106"/>
      <c r="G808" s="106"/>
    </row>
    <row r="809" spans="1:7" x14ac:dyDescent="0.25">
      <c r="A809" s="103"/>
      <c r="B809" s="112" t="s">
        <v>4620</v>
      </c>
      <c r="C809" s="70" t="s">
        <v>7089</v>
      </c>
      <c r="D809" s="113" t="s">
        <v>7090</v>
      </c>
      <c r="E809" s="131"/>
      <c r="F809" s="106"/>
      <c r="G809" s="106"/>
    </row>
    <row r="810" spans="1:7" x14ac:dyDescent="0.25">
      <c r="A810" s="103"/>
      <c r="B810" s="112" t="s">
        <v>4621</v>
      </c>
      <c r="C810" s="70" t="s">
        <v>7089</v>
      </c>
      <c r="D810" s="113" t="s">
        <v>7090</v>
      </c>
      <c r="E810" s="131"/>
      <c r="F810" s="106"/>
      <c r="G810" s="106"/>
    </row>
    <row r="811" spans="1:7" x14ac:dyDescent="0.25">
      <c r="A811" s="103"/>
      <c r="B811" s="112" t="s">
        <v>4622</v>
      </c>
      <c r="C811" s="70" t="s">
        <v>7089</v>
      </c>
      <c r="D811" s="113" t="s">
        <v>7090</v>
      </c>
      <c r="E811" s="131"/>
      <c r="F811" s="106"/>
      <c r="G811" s="106"/>
    </row>
    <row r="812" spans="1:7" x14ac:dyDescent="0.25">
      <c r="A812" s="103"/>
      <c r="B812" s="112" t="s">
        <v>13583</v>
      </c>
      <c r="C812" s="70" t="s">
        <v>7090</v>
      </c>
      <c r="D812" s="113" t="s">
        <v>7090</v>
      </c>
      <c r="E812" s="131"/>
      <c r="F812" s="106"/>
      <c r="G812" s="106"/>
    </row>
    <row r="813" spans="1:7" x14ac:dyDescent="0.25">
      <c r="A813" s="103"/>
      <c r="B813" s="112" t="s">
        <v>13584</v>
      </c>
      <c r="C813" s="70" t="s">
        <v>7090</v>
      </c>
      <c r="D813" s="113" t="s">
        <v>7090</v>
      </c>
      <c r="E813" s="131"/>
      <c r="F813" s="106"/>
      <c r="G813" s="106"/>
    </row>
    <row r="814" spans="1:7" x14ac:dyDescent="0.25">
      <c r="A814" s="103"/>
      <c r="B814" s="112" t="s">
        <v>10014</v>
      </c>
      <c r="C814" s="70" t="s">
        <v>7089</v>
      </c>
      <c r="D814" s="113" t="s">
        <v>7090</v>
      </c>
      <c r="E814" s="131"/>
      <c r="F814" s="106"/>
      <c r="G814" s="106"/>
    </row>
    <row r="815" spans="1:7" x14ac:dyDescent="0.25">
      <c r="A815" s="103"/>
      <c r="B815" s="112" t="s">
        <v>10015</v>
      </c>
      <c r="C815" s="70" t="s">
        <v>7089</v>
      </c>
      <c r="D815" s="113" t="s">
        <v>7090</v>
      </c>
      <c r="E815" s="131"/>
      <c r="F815" s="106"/>
      <c r="G815" s="106"/>
    </row>
    <row r="816" spans="1:7" x14ac:dyDescent="0.25">
      <c r="A816" s="103"/>
      <c r="B816" s="112" t="s">
        <v>4623</v>
      </c>
      <c r="C816" s="70" t="s">
        <v>7089</v>
      </c>
      <c r="D816" s="113" t="s">
        <v>7090</v>
      </c>
      <c r="E816" s="131"/>
      <c r="F816" s="106"/>
      <c r="G816" s="106"/>
    </row>
    <row r="817" spans="1:7" x14ac:dyDescent="0.25">
      <c r="A817" s="103"/>
      <c r="B817" s="112" t="s">
        <v>4624</v>
      </c>
      <c r="C817" s="70" t="s">
        <v>7089</v>
      </c>
      <c r="D817" s="113" t="s">
        <v>7090</v>
      </c>
      <c r="E817" s="131"/>
      <c r="F817" s="106"/>
      <c r="G817" s="106"/>
    </row>
    <row r="818" spans="1:7" x14ac:dyDescent="0.25">
      <c r="A818" s="103"/>
      <c r="B818" s="112" t="s">
        <v>4625</v>
      </c>
      <c r="C818" s="70" t="s">
        <v>7089</v>
      </c>
      <c r="D818" s="113" t="s">
        <v>7090</v>
      </c>
      <c r="E818" s="131"/>
      <c r="F818" s="106"/>
      <c r="G818" s="106"/>
    </row>
    <row r="819" spans="1:7" x14ac:dyDescent="0.25">
      <c r="A819" s="103"/>
      <c r="B819" s="112" t="s">
        <v>11431</v>
      </c>
      <c r="C819" s="70" t="s">
        <v>7090</v>
      </c>
      <c r="D819" s="113" t="s">
        <v>7090</v>
      </c>
      <c r="E819" s="131"/>
      <c r="F819" s="106"/>
      <c r="G819" s="106"/>
    </row>
    <row r="820" spans="1:7" x14ac:dyDescent="0.25">
      <c r="A820" s="103"/>
      <c r="B820" s="112" t="s">
        <v>10016</v>
      </c>
      <c r="C820" s="70" t="s">
        <v>7089</v>
      </c>
      <c r="D820" s="113" t="s">
        <v>7090</v>
      </c>
      <c r="E820" s="131"/>
      <c r="F820" s="106"/>
      <c r="G820" s="106"/>
    </row>
    <row r="821" spans="1:7" x14ac:dyDescent="0.25">
      <c r="A821" s="103"/>
      <c r="B821" s="112" t="s">
        <v>4626</v>
      </c>
      <c r="C821" s="70" t="s">
        <v>7089</v>
      </c>
      <c r="D821" s="113" t="s">
        <v>7090</v>
      </c>
      <c r="E821" s="131"/>
      <c r="F821" s="106"/>
      <c r="G821" s="106"/>
    </row>
    <row r="822" spans="1:7" x14ac:dyDescent="0.25">
      <c r="A822" s="103"/>
      <c r="B822" s="112" t="s">
        <v>10378</v>
      </c>
      <c r="C822" s="70" t="s">
        <v>7090</v>
      </c>
      <c r="D822" s="113" t="s">
        <v>7090</v>
      </c>
      <c r="E822" s="131"/>
      <c r="F822" s="106"/>
      <c r="G822" s="106"/>
    </row>
    <row r="823" spans="1:7" x14ac:dyDescent="0.25">
      <c r="A823" s="103"/>
      <c r="B823" s="112" t="s">
        <v>4627</v>
      </c>
      <c r="C823" s="70" t="s">
        <v>7089</v>
      </c>
      <c r="D823" s="113" t="s">
        <v>7090</v>
      </c>
      <c r="E823" s="131"/>
      <c r="F823" s="106"/>
      <c r="G823" s="106"/>
    </row>
    <row r="824" spans="1:7" x14ac:dyDescent="0.25">
      <c r="A824" s="103"/>
      <c r="B824" s="112" t="s">
        <v>4628</v>
      </c>
      <c r="C824" s="70" t="s">
        <v>7089</v>
      </c>
      <c r="D824" s="113" t="s">
        <v>7090</v>
      </c>
      <c r="E824" s="131"/>
      <c r="F824" s="106"/>
      <c r="G824" s="106"/>
    </row>
    <row r="825" spans="1:7" x14ac:dyDescent="0.25">
      <c r="A825" s="103"/>
      <c r="B825" s="112" t="s">
        <v>10377</v>
      </c>
      <c r="C825" s="70" t="s">
        <v>7090</v>
      </c>
      <c r="D825" s="113" t="s">
        <v>7090</v>
      </c>
      <c r="E825" s="131"/>
      <c r="F825" s="106"/>
      <c r="G825" s="106"/>
    </row>
    <row r="826" spans="1:7" x14ac:dyDescent="0.25">
      <c r="A826" s="103"/>
      <c r="B826" s="112" t="s">
        <v>1276</v>
      </c>
      <c r="C826" s="70" t="s">
        <v>7089</v>
      </c>
      <c r="D826" s="113" t="s">
        <v>7090</v>
      </c>
      <c r="E826" s="131"/>
      <c r="F826" s="106"/>
      <c r="G826" s="106"/>
    </row>
    <row r="827" spans="1:7" x14ac:dyDescent="0.25">
      <c r="A827" s="103"/>
      <c r="B827" s="112" t="s">
        <v>1277</v>
      </c>
      <c r="C827" s="70" t="s">
        <v>7089</v>
      </c>
      <c r="D827" s="113" t="s">
        <v>7090</v>
      </c>
      <c r="E827" s="131"/>
      <c r="F827" s="106"/>
      <c r="G827" s="106"/>
    </row>
    <row r="828" spans="1:7" x14ac:dyDescent="0.25">
      <c r="A828" s="103"/>
      <c r="B828" s="112" t="s">
        <v>10331</v>
      </c>
      <c r="C828" s="70" t="s">
        <v>7089</v>
      </c>
      <c r="D828" s="113" t="s">
        <v>7090</v>
      </c>
      <c r="E828" s="131"/>
      <c r="F828" s="106"/>
      <c r="G828" s="106"/>
    </row>
    <row r="829" spans="1:7" x14ac:dyDescent="0.25">
      <c r="A829" s="103"/>
      <c r="B829" s="112" t="s">
        <v>13585</v>
      </c>
      <c r="C829" s="70" t="s">
        <v>7090</v>
      </c>
      <c r="D829" s="113" t="s">
        <v>7090</v>
      </c>
      <c r="E829" s="131"/>
      <c r="F829" s="106"/>
      <c r="G829" s="106"/>
    </row>
    <row r="830" spans="1:7" x14ac:dyDescent="0.25">
      <c r="A830" s="103"/>
      <c r="B830" s="112" t="s">
        <v>13586</v>
      </c>
      <c r="C830" s="70" t="s">
        <v>7090</v>
      </c>
      <c r="D830" s="113" t="s">
        <v>7090</v>
      </c>
      <c r="E830" s="131"/>
      <c r="F830" s="106"/>
      <c r="G830" s="106"/>
    </row>
    <row r="831" spans="1:7" x14ac:dyDescent="0.25">
      <c r="A831" s="103"/>
      <c r="B831" s="112" t="s">
        <v>10379</v>
      </c>
      <c r="C831" s="70" t="s">
        <v>7090</v>
      </c>
      <c r="D831" s="113" t="s">
        <v>7090</v>
      </c>
      <c r="E831" s="131"/>
      <c r="F831" s="106"/>
      <c r="G831" s="106"/>
    </row>
    <row r="832" spans="1:7" x14ac:dyDescent="0.25">
      <c r="A832" s="103"/>
      <c r="B832" s="112" t="s">
        <v>8838</v>
      </c>
      <c r="C832" s="70" t="s">
        <v>7089</v>
      </c>
      <c r="D832" s="113" t="s">
        <v>7090</v>
      </c>
      <c r="E832" s="131"/>
      <c r="F832" s="106"/>
      <c r="G832" s="106"/>
    </row>
    <row r="833" spans="1:7" x14ac:dyDescent="0.25">
      <c r="A833" s="103"/>
      <c r="B833" s="112" t="s">
        <v>1278</v>
      </c>
      <c r="C833" s="70" t="s">
        <v>7089</v>
      </c>
      <c r="D833" s="113" t="s">
        <v>7090</v>
      </c>
      <c r="E833" s="131"/>
      <c r="F833" s="106"/>
      <c r="G833" s="106"/>
    </row>
    <row r="834" spans="1:7" x14ac:dyDescent="0.25">
      <c r="A834" s="103"/>
      <c r="B834" s="112" t="s">
        <v>13587</v>
      </c>
      <c r="C834" s="70" t="s">
        <v>7090</v>
      </c>
      <c r="D834" s="113" t="s">
        <v>7090</v>
      </c>
      <c r="E834" s="131"/>
      <c r="F834" s="106"/>
      <c r="G834" s="106"/>
    </row>
    <row r="835" spans="1:7" x14ac:dyDescent="0.25">
      <c r="A835" s="103"/>
      <c r="B835" s="112" t="s">
        <v>10064</v>
      </c>
      <c r="C835" s="70" t="s">
        <v>7089</v>
      </c>
      <c r="D835" s="113" t="s">
        <v>7090</v>
      </c>
      <c r="E835" s="131"/>
      <c r="F835" s="106"/>
      <c r="G835" s="106"/>
    </row>
    <row r="836" spans="1:7" x14ac:dyDescent="0.25">
      <c r="A836" s="103"/>
      <c r="B836" s="112" t="s">
        <v>13588</v>
      </c>
      <c r="C836" s="70" t="s">
        <v>7090</v>
      </c>
      <c r="D836" s="113" t="s">
        <v>7090</v>
      </c>
      <c r="E836" s="131"/>
      <c r="F836" s="106"/>
      <c r="G836" s="106"/>
    </row>
    <row r="837" spans="1:7" x14ac:dyDescent="0.25">
      <c r="A837" s="103"/>
      <c r="B837" s="112" t="s">
        <v>10065</v>
      </c>
      <c r="C837" s="70" t="s">
        <v>7089</v>
      </c>
      <c r="D837" s="113" t="s">
        <v>7090</v>
      </c>
      <c r="E837" s="131"/>
      <c r="F837" s="106"/>
      <c r="G837" s="106"/>
    </row>
    <row r="838" spans="1:7" x14ac:dyDescent="0.25">
      <c r="A838" s="103"/>
      <c r="B838" s="112" t="s">
        <v>10066</v>
      </c>
      <c r="C838" s="70" t="s">
        <v>7089</v>
      </c>
      <c r="D838" s="113" t="s">
        <v>7090</v>
      </c>
      <c r="E838" s="131"/>
      <c r="F838" s="106"/>
      <c r="G838" s="106"/>
    </row>
    <row r="839" spans="1:7" x14ac:dyDescent="0.25">
      <c r="A839" s="103"/>
      <c r="B839" s="112" t="s">
        <v>10067</v>
      </c>
      <c r="C839" s="70" t="s">
        <v>7089</v>
      </c>
      <c r="D839" s="113" t="s">
        <v>7090</v>
      </c>
      <c r="E839" s="131"/>
      <c r="F839" s="106"/>
      <c r="G839" s="106"/>
    </row>
    <row r="840" spans="1:7" x14ac:dyDescent="0.25">
      <c r="A840" s="103"/>
      <c r="B840" s="112" t="s">
        <v>13589</v>
      </c>
      <c r="C840" s="70" t="s">
        <v>7089</v>
      </c>
      <c r="D840" s="113" t="s">
        <v>7090</v>
      </c>
      <c r="E840" s="131"/>
      <c r="F840" s="106"/>
      <c r="G840" s="106"/>
    </row>
    <row r="841" spans="1:7" x14ac:dyDescent="0.25">
      <c r="A841" s="103"/>
      <c r="B841" s="112" t="s">
        <v>10068</v>
      </c>
      <c r="C841" s="70" t="s">
        <v>7089</v>
      </c>
      <c r="D841" s="113" t="s">
        <v>7090</v>
      </c>
      <c r="E841" s="131"/>
      <c r="F841" s="106"/>
      <c r="G841" s="106"/>
    </row>
    <row r="842" spans="1:7" x14ac:dyDescent="0.25">
      <c r="A842" s="103"/>
      <c r="B842" s="112" t="s">
        <v>1279</v>
      </c>
      <c r="C842" s="70" t="s">
        <v>7089</v>
      </c>
      <c r="D842" s="113" t="s">
        <v>7090</v>
      </c>
      <c r="E842" s="131"/>
      <c r="F842" s="106"/>
      <c r="G842" s="106"/>
    </row>
    <row r="843" spans="1:7" x14ac:dyDescent="0.25">
      <c r="A843" s="103"/>
      <c r="B843" s="112" t="s">
        <v>7476</v>
      </c>
      <c r="C843" s="70" t="s">
        <v>7090</v>
      </c>
      <c r="D843" s="113" t="s">
        <v>7090</v>
      </c>
      <c r="E843" s="131"/>
      <c r="F843" s="106"/>
      <c r="G843" s="106"/>
    </row>
    <row r="844" spans="1:7" x14ac:dyDescent="0.25">
      <c r="A844" s="103"/>
      <c r="B844" s="112" t="s">
        <v>10069</v>
      </c>
      <c r="C844" s="70" t="s">
        <v>7089</v>
      </c>
      <c r="D844" s="113" t="s">
        <v>7090</v>
      </c>
      <c r="E844" s="131"/>
      <c r="F844" s="106"/>
      <c r="G844" s="106"/>
    </row>
    <row r="845" spans="1:7" x14ac:dyDescent="0.25">
      <c r="A845" s="103"/>
      <c r="B845" s="112" t="s">
        <v>10070</v>
      </c>
      <c r="C845" s="70" t="s">
        <v>7089</v>
      </c>
      <c r="D845" s="113" t="s">
        <v>7090</v>
      </c>
      <c r="E845" s="131"/>
      <c r="F845" s="106"/>
      <c r="G845" s="106"/>
    </row>
    <row r="846" spans="1:7" x14ac:dyDescent="0.25">
      <c r="A846" s="103"/>
      <c r="B846" s="112" t="s">
        <v>13590</v>
      </c>
      <c r="C846" s="70" t="s">
        <v>7090</v>
      </c>
      <c r="D846" s="113" t="s">
        <v>7090</v>
      </c>
      <c r="E846" s="131"/>
      <c r="F846" s="106"/>
      <c r="G846" s="106"/>
    </row>
    <row r="847" spans="1:7" x14ac:dyDescent="0.25">
      <c r="A847" s="103"/>
      <c r="B847" s="112" t="s">
        <v>13591</v>
      </c>
      <c r="C847" s="70" t="s">
        <v>7090</v>
      </c>
      <c r="D847" s="113" t="s">
        <v>7090</v>
      </c>
      <c r="E847" s="131"/>
      <c r="F847" s="106"/>
      <c r="G847" s="106"/>
    </row>
    <row r="848" spans="1:7" x14ac:dyDescent="0.25">
      <c r="A848" s="103"/>
      <c r="B848" s="112" t="s">
        <v>13592</v>
      </c>
      <c r="C848" s="70" t="s">
        <v>7090</v>
      </c>
      <c r="D848" s="113" t="s">
        <v>7090</v>
      </c>
      <c r="E848" s="131"/>
      <c r="F848" s="106"/>
      <c r="G848" s="106"/>
    </row>
    <row r="849" spans="1:7" x14ac:dyDescent="0.25">
      <c r="A849" s="103"/>
      <c r="B849" s="112" t="s">
        <v>1280</v>
      </c>
      <c r="C849" s="70" t="s">
        <v>7089</v>
      </c>
      <c r="D849" s="113" t="s">
        <v>7090</v>
      </c>
      <c r="E849" s="131"/>
      <c r="F849" s="106"/>
      <c r="G849" s="106"/>
    </row>
    <row r="850" spans="1:7" x14ac:dyDescent="0.25">
      <c r="A850" s="103"/>
      <c r="B850" s="112" t="s">
        <v>13593</v>
      </c>
      <c r="C850" s="70" t="s">
        <v>7090</v>
      </c>
      <c r="D850" s="113" t="s">
        <v>7090</v>
      </c>
      <c r="E850" s="131"/>
      <c r="F850" s="106"/>
      <c r="G850" s="106"/>
    </row>
    <row r="851" spans="1:7" x14ac:dyDescent="0.25">
      <c r="A851" s="103"/>
      <c r="B851" s="112" t="s">
        <v>1281</v>
      </c>
      <c r="C851" s="70" t="s">
        <v>7089</v>
      </c>
      <c r="D851" s="113" t="s">
        <v>7090</v>
      </c>
      <c r="E851" s="131"/>
      <c r="F851" s="106"/>
      <c r="G851" s="106"/>
    </row>
    <row r="852" spans="1:7" x14ac:dyDescent="0.25">
      <c r="A852" s="103"/>
      <c r="B852" s="112" t="s">
        <v>1282</v>
      </c>
      <c r="C852" s="70" t="s">
        <v>7089</v>
      </c>
      <c r="D852" s="113" t="s">
        <v>7090</v>
      </c>
      <c r="E852" s="131"/>
      <c r="F852" s="106"/>
      <c r="G852" s="106"/>
    </row>
    <row r="853" spans="1:7" x14ac:dyDescent="0.25">
      <c r="A853" s="103"/>
      <c r="B853" s="112" t="s">
        <v>1283</v>
      </c>
      <c r="C853" s="70" t="s">
        <v>7089</v>
      </c>
      <c r="D853" s="113" t="s">
        <v>7090</v>
      </c>
      <c r="E853" s="131"/>
      <c r="F853" s="106"/>
      <c r="G853" s="106"/>
    </row>
    <row r="854" spans="1:7" x14ac:dyDescent="0.25">
      <c r="A854" s="103"/>
      <c r="B854" s="112" t="s">
        <v>10071</v>
      </c>
      <c r="C854" s="70" t="s">
        <v>7089</v>
      </c>
      <c r="D854" s="113" t="s">
        <v>7090</v>
      </c>
      <c r="E854" s="131"/>
      <c r="F854" s="106"/>
      <c r="G854" s="106"/>
    </row>
    <row r="855" spans="1:7" x14ac:dyDescent="0.25">
      <c r="A855" s="103"/>
      <c r="B855" s="112" t="s">
        <v>13594</v>
      </c>
      <c r="C855" s="70" t="s">
        <v>7090</v>
      </c>
      <c r="D855" s="113" t="s">
        <v>7090</v>
      </c>
      <c r="E855" s="131"/>
      <c r="F855" s="106"/>
      <c r="G855" s="106"/>
    </row>
    <row r="856" spans="1:7" x14ac:dyDescent="0.25">
      <c r="A856" s="103"/>
      <c r="B856" s="112" t="s">
        <v>13595</v>
      </c>
      <c r="C856" s="70" t="s">
        <v>7090</v>
      </c>
      <c r="D856" s="113" t="s">
        <v>7090</v>
      </c>
      <c r="E856" s="131"/>
      <c r="F856" s="106"/>
      <c r="G856" s="106"/>
    </row>
    <row r="857" spans="1:7" x14ac:dyDescent="0.25">
      <c r="A857" s="103"/>
      <c r="B857" s="112" t="s">
        <v>13596</v>
      </c>
      <c r="C857" s="70" t="s">
        <v>7090</v>
      </c>
      <c r="D857" s="113" t="s">
        <v>7090</v>
      </c>
      <c r="E857" s="131"/>
      <c r="F857" s="106"/>
      <c r="G857" s="106"/>
    </row>
    <row r="858" spans="1:7" x14ac:dyDescent="0.25">
      <c r="A858" s="103"/>
      <c r="B858" s="112" t="s">
        <v>10072</v>
      </c>
      <c r="C858" s="70" t="s">
        <v>7089</v>
      </c>
      <c r="D858" s="113" t="s">
        <v>7090</v>
      </c>
      <c r="E858" s="131"/>
      <c r="F858" s="106"/>
      <c r="G858" s="106"/>
    </row>
    <row r="859" spans="1:7" x14ac:dyDescent="0.25">
      <c r="A859" s="103"/>
      <c r="B859" s="112" t="s">
        <v>13597</v>
      </c>
      <c r="C859" s="70" t="s">
        <v>7089</v>
      </c>
      <c r="D859" s="113" t="s">
        <v>7090</v>
      </c>
      <c r="E859" s="131"/>
      <c r="F859" s="106"/>
      <c r="G859" s="106"/>
    </row>
    <row r="860" spans="1:7" x14ac:dyDescent="0.25">
      <c r="A860" s="103"/>
      <c r="B860" s="112" t="s">
        <v>13598</v>
      </c>
      <c r="C860" s="70" t="s">
        <v>7090</v>
      </c>
      <c r="D860" s="113" t="s">
        <v>7090</v>
      </c>
      <c r="E860" s="131"/>
      <c r="F860" s="106"/>
      <c r="G860" s="106"/>
    </row>
    <row r="861" spans="1:7" x14ac:dyDescent="0.25">
      <c r="A861" s="103"/>
      <c r="B861" s="112" t="s">
        <v>13599</v>
      </c>
      <c r="C861" s="70" t="s">
        <v>7090</v>
      </c>
      <c r="D861" s="113" t="s">
        <v>7090</v>
      </c>
      <c r="E861" s="131"/>
      <c r="F861" s="106"/>
      <c r="G861" s="106"/>
    </row>
    <row r="862" spans="1:7" x14ac:dyDescent="0.25">
      <c r="A862" s="103"/>
      <c r="B862" s="112" t="s">
        <v>1284</v>
      </c>
      <c r="C862" s="70" t="s">
        <v>7089</v>
      </c>
      <c r="D862" s="113" t="s">
        <v>7090</v>
      </c>
      <c r="E862" s="131"/>
      <c r="F862" s="106"/>
      <c r="G862" s="106"/>
    </row>
    <row r="863" spans="1:7" x14ac:dyDescent="0.25">
      <c r="A863" s="103"/>
      <c r="B863" s="112" t="s">
        <v>7350</v>
      </c>
      <c r="C863" s="70" t="s">
        <v>7089</v>
      </c>
      <c r="D863" s="113" t="s">
        <v>7090</v>
      </c>
      <c r="E863" s="131"/>
      <c r="F863" s="106"/>
      <c r="G863" s="106"/>
    </row>
    <row r="864" spans="1:7" x14ac:dyDescent="0.25">
      <c r="A864" s="103"/>
      <c r="B864" s="112" t="s">
        <v>1285</v>
      </c>
      <c r="C864" s="70" t="s">
        <v>7090</v>
      </c>
      <c r="D864" s="113" t="s">
        <v>7090</v>
      </c>
      <c r="E864" s="131"/>
      <c r="F864" s="106"/>
      <c r="G864" s="106"/>
    </row>
    <row r="865" spans="1:7" x14ac:dyDescent="0.25">
      <c r="A865" s="103"/>
      <c r="B865" s="112" t="s">
        <v>7351</v>
      </c>
      <c r="C865" s="70" t="s">
        <v>7089</v>
      </c>
      <c r="D865" s="113" t="s">
        <v>7090</v>
      </c>
      <c r="E865" s="131"/>
      <c r="F865" s="106"/>
      <c r="G865" s="106"/>
    </row>
    <row r="866" spans="1:7" x14ac:dyDescent="0.25">
      <c r="A866" s="103"/>
      <c r="B866" s="112" t="s">
        <v>13600</v>
      </c>
      <c r="C866" s="70" t="s">
        <v>7090</v>
      </c>
      <c r="D866" s="113" t="s">
        <v>7090</v>
      </c>
      <c r="E866" s="131"/>
      <c r="F866" s="106"/>
      <c r="G866" s="106"/>
    </row>
    <row r="867" spans="1:7" x14ac:dyDescent="0.25">
      <c r="A867" s="103"/>
      <c r="B867" s="112" t="s">
        <v>13601</v>
      </c>
      <c r="C867" s="70" t="s">
        <v>7090</v>
      </c>
      <c r="D867" s="113" t="s">
        <v>7090</v>
      </c>
      <c r="E867" s="131"/>
      <c r="F867" s="106"/>
      <c r="G867" s="106"/>
    </row>
    <row r="868" spans="1:7" x14ac:dyDescent="0.25">
      <c r="A868" s="103"/>
      <c r="B868" s="112" t="s">
        <v>7352</v>
      </c>
      <c r="C868" s="70" t="s">
        <v>7089</v>
      </c>
      <c r="D868" s="113" t="s">
        <v>7090</v>
      </c>
      <c r="E868" s="131"/>
      <c r="F868" s="106"/>
      <c r="G868" s="106"/>
    </row>
    <row r="869" spans="1:7" x14ac:dyDescent="0.25">
      <c r="A869" s="103"/>
      <c r="B869" s="112" t="s">
        <v>1286</v>
      </c>
      <c r="C869" s="70" t="s">
        <v>7089</v>
      </c>
      <c r="D869" s="113" t="s">
        <v>7090</v>
      </c>
      <c r="E869" s="131"/>
      <c r="F869" s="106"/>
      <c r="G869" s="106"/>
    </row>
    <row r="870" spans="1:7" x14ac:dyDescent="0.25">
      <c r="A870" s="103"/>
      <c r="B870" s="112" t="s">
        <v>13602</v>
      </c>
      <c r="C870" s="70" t="s">
        <v>7090</v>
      </c>
      <c r="D870" s="113" t="s">
        <v>7090</v>
      </c>
      <c r="E870" s="131"/>
      <c r="F870" s="106"/>
      <c r="G870" s="106"/>
    </row>
    <row r="871" spans="1:7" x14ac:dyDescent="0.25">
      <c r="A871" s="103"/>
      <c r="B871" s="112" t="s">
        <v>7353</v>
      </c>
      <c r="C871" s="70" t="s">
        <v>7089</v>
      </c>
      <c r="D871" s="113" t="s">
        <v>7090</v>
      </c>
      <c r="E871" s="131"/>
      <c r="F871" s="106"/>
      <c r="G871" s="106"/>
    </row>
    <row r="872" spans="1:7" x14ac:dyDescent="0.25">
      <c r="A872" s="103"/>
      <c r="B872" s="112" t="s">
        <v>13603</v>
      </c>
      <c r="C872" s="70" t="s">
        <v>7090</v>
      </c>
      <c r="D872" s="113" t="s">
        <v>7090</v>
      </c>
      <c r="E872" s="131"/>
      <c r="F872" s="106"/>
      <c r="G872" s="106"/>
    </row>
    <row r="873" spans="1:7" x14ac:dyDescent="0.25">
      <c r="A873" s="103"/>
      <c r="B873" s="112" t="s">
        <v>10194</v>
      </c>
      <c r="C873" s="70" t="s">
        <v>7089</v>
      </c>
      <c r="D873" s="113" t="s">
        <v>7090</v>
      </c>
      <c r="E873" s="131"/>
      <c r="F873" s="106"/>
      <c r="G873" s="106"/>
    </row>
    <row r="874" spans="1:7" x14ac:dyDescent="0.25">
      <c r="A874" s="103"/>
      <c r="B874" s="112" t="s">
        <v>7354</v>
      </c>
      <c r="C874" s="70" t="s">
        <v>7089</v>
      </c>
      <c r="D874" s="113" t="s">
        <v>7090</v>
      </c>
      <c r="E874" s="131"/>
      <c r="F874" s="106"/>
      <c r="G874" s="106"/>
    </row>
    <row r="875" spans="1:7" x14ac:dyDescent="0.25">
      <c r="A875" s="103"/>
      <c r="B875" s="112" t="s">
        <v>10380</v>
      </c>
      <c r="C875" s="70" t="s">
        <v>7090</v>
      </c>
      <c r="D875" s="113" t="s">
        <v>7090</v>
      </c>
      <c r="E875" s="131"/>
      <c r="F875" s="106"/>
      <c r="G875" s="106"/>
    </row>
    <row r="876" spans="1:7" x14ac:dyDescent="0.25">
      <c r="A876" s="103"/>
      <c r="B876" s="112" t="s">
        <v>7782</v>
      </c>
      <c r="C876" s="70" t="s">
        <v>7089</v>
      </c>
      <c r="D876" s="113" t="s">
        <v>7090</v>
      </c>
      <c r="E876" s="131"/>
      <c r="F876" s="106"/>
      <c r="G876" s="106"/>
    </row>
    <row r="877" spans="1:7" x14ac:dyDescent="0.25">
      <c r="A877" s="103"/>
      <c r="B877" s="112" t="s">
        <v>1287</v>
      </c>
      <c r="C877" s="70" t="s">
        <v>7089</v>
      </c>
      <c r="D877" s="113" t="s">
        <v>7090</v>
      </c>
      <c r="E877" s="131"/>
      <c r="F877" s="106"/>
      <c r="G877" s="106"/>
    </row>
    <row r="878" spans="1:7" x14ac:dyDescent="0.25">
      <c r="A878" s="103"/>
      <c r="B878" s="112" t="s">
        <v>13604</v>
      </c>
      <c r="C878" s="70" t="s">
        <v>7089</v>
      </c>
      <c r="D878" s="113" t="s">
        <v>7090</v>
      </c>
      <c r="E878" s="131"/>
      <c r="F878" s="106"/>
      <c r="G878" s="106"/>
    </row>
    <row r="879" spans="1:7" x14ac:dyDescent="0.25">
      <c r="A879" s="103"/>
      <c r="B879" s="112" t="s">
        <v>1288</v>
      </c>
      <c r="C879" s="70" t="s">
        <v>7089</v>
      </c>
      <c r="D879" s="113" t="s">
        <v>7090</v>
      </c>
      <c r="E879" s="131"/>
      <c r="F879" s="106"/>
      <c r="G879" s="106"/>
    </row>
    <row r="880" spans="1:7" x14ac:dyDescent="0.25">
      <c r="A880" s="103"/>
      <c r="B880" s="112" t="s">
        <v>7355</v>
      </c>
      <c r="C880" s="70" t="s">
        <v>7089</v>
      </c>
      <c r="D880" s="113" t="s">
        <v>7090</v>
      </c>
      <c r="E880" s="131"/>
      <c r="F880" s="106"/>
      <c r="G880" s="106"/>
    </row>
    <row r="881" spans="1:7" x14ac:dyDescent="0.25">
      <c r="A881" s="103"/>
      <c r="B881" s="112" t="s">
        <v>7356</v>
      </c>
      <c r="C881" s="70" t="s">
        <v>7089</v>
      </c>
      <c r="D881" s="113" t="s">
        <v>7090</v>
      </c>
      <c r="E881" s="131"/>
      <c r="F881" s="106"/>
      <c r="G881" s="106"/>
    </row>
    <row r="882" spans="1:7" x14ac:dyDescent="0.25">
      <c r="A882" s="103"/>
      <c r="B882" s="112" t="s">
        <v>7357</v>
      </c>
      <c r="C882" s="70" t="s">
        <v>7089</v>
      </c>
      <c r="D882" s="113" t="s">
        <v>7090</v>
      </c>
      <c r="E882" s="131"/>
      <c r="F882" s="106"/>
      <c r="G882" s="106"/>
    </row>
    <row r="883" spans="1:7" x14ac:dyDescent="0.25">
      <c r="A883" s="103"/>
      <c r="B883" s="112" t="s">
        <v>1289</v>
      </c>
      <c r="C883" s="70" t="s">
        <v>7089</v>
      </c>
      <c r="D883" s="113" t="s">
        <v>7090</v>
      </c>
      <c r="E883" s="131"/>
      <c r="F883" s="106"/>
      <c r="G883" s="106"/>
    </row>
    <row r="884" spans="1:7" x14ac:dyDescent="0.25">
      <c r="A884" s="103"/>
      <c r="B884" s="112" t="s">
        <v>13605</v>
      </c>
      <c r="C884" s="70" t="s">
        <v>7090</v>
      </c>
      <c r="D884" s="113" t="s">
        <v>7090</v>
      </c>
      <c r="E884" s="131"/>
      <c r="F884" s="106"/>
      <c r="G884" s="106"/>
    </row>
    <row r="885" spans="1:7" x14ac:dyDescent="0.25">
      <c r="A885" s="103"/>
      <c r="B885" s="112" t="s">
        <v>13606</v>
      </c>
      <c r="C885" s="70" t="s">
        <v>7090</v>
      </c>
      <c r="D885" s="113" t="s">
        <v>7090</v>
      </c>
      <c r="E885" s="131"/>
      <c r="F885" s="106"/>
      <c r="G885" s="106"/>
    </row>
    <row r="886" spans="1:7" x14ac:dyDescent="0.25">
      <c r="A886" s="103"/>
      <c r="B886" s="112" t="s">
        <v>13607</v>
      </c>
      <c r="C886" s="70" t="s">
        <v>7090</v>
      </c>
      <c r="D886" s="113" t="s">
        <v>7090</v>
      </c>
      <c r="E886" s="131"/>
      <c r="F886" s="106"/>
      <c r="G886" s="106"/>
    </row>
    <row r="887" spans="1:7" x14ac:dyDescent="0.25">
      <c r="A887" s="103"/>
      <c r="B887" s="112" t="s">
        <v>7358</v>
      </c>
      <c r="C887" s="70" t="s">
        <v>7089</v>
      </c>
      <c r="D887" s="113" t="s">
        <v>7090</v>
      </c>
      <c r="E887" s="131"/>
      <c r="F887" s="106"/>
      <c r="G887" s="106"/>
    </row>
    <row r="888" spans="1:7" x14ac:dyDescent="0.25">
      <c r="A888" s="103"/>
      <c r="B888" s="112" t="s">
        <v>1290</v>
      </c>
      <c r="C888" s="70" t="s">
        <v>7089</v>
      </c>
      <c r="D888" s="113" t="s">
        <v>7090</v>
      </c>
      <c r="E888" s="131"/>
      <c r="F888" s="106"/>
      <c r="G888" s="106"/>
    </row>
    <row r="889" spans="1:7" x14ac:dyDescent="0.25">
      <c r="A889" s="103"/>
      <c r="B889" s="112" t="s">
        <v>1291</v>
      </c>
      <c r="C889" s="70" t="s">
        <v>7089</v>
      </c>
      <c r="D889" s="113" t="s">
        <v>7090</v>
      </c>
      <c r="E889" s="131"/>
      <c r="F889" s="106"/>
      <c r="G889" s="106"/>
    </row>
    <row r="890" spans="1:7" x14ac:dyDescent="0.25">
      <c r="A890" s="103"/>
      <c r="B890" s="112" t="s">
        <v>1292</v>
      </c>
      <c r="C890" s="70" t="s">
        <v>7089</v>
      </c>
      <c r="D890" s="113" t="s">
        <v>7090</v>
      </c>
      <c r="E890" s="131"/>
      <c r="F890" s="106"/>
      <c r="G890" s="106"/>
    </row>
    <row r="891" spans="1:7" x14ac:dyDescent="0.25">
      <c r="A891" s="103"/>
      <c r="B891" s="112" t="s">
        <v>13608</v>
      </c>
      <c r="C891" s="70" t="s">
        <v>7090</v>
      </c>
      <c r="D891" s="113" t="s">
        <v>7090</v>
      </c>
      <c r="E891" s="131"/>
      <c r="F891" s="106"/>
      <c r="G891" s="106"/>
    </row>
    <row r="892" spans="1:7" x14ac:dyDescent="0.25">
      <c r="A892" s="103"/>
      <c r="B892" s="112" t="s">
        <v>1293</v>
      </c>
      <c r="C892" s="70" t="s">
        <v>7089</v>
      </c>
      <c r="D892" s="113" t="s">
        <v>7090</v>
      </c>
      <c r="E892" s="131"/>
      <c r="F892" s="106"/>
      <c r="G892" s="106"/>
    </row>
    <row r="893" spans="1:7" x14ac:dyDescent="0.25">
      <c r="A893" s="103"/>
      <c r="B893" s="112" t="s">
        <v>10327</v>
      </c>
      <c r="C893" s="70" t="s">
        <v>7089</v>
      </c>
      <c r="D893" s="113" t="s">
        <v>7090</v>
      </c>
      <c r="E893" s="131"/>
      <c r="F893" s="106"/>
      <c r="G893" s="106"/>
    </row>
    <row r="894" spans="1:7" x14ac:dyDescent="0.25">
      <c r="A894" s="103"/>
      <c r="B894" s="112" t="s">
        <v>7359</v>
      </c>
      <c r="C894" s="70" t="s">
        <v>7089</v>
      </c>
      <c r="D894" s="113" t="s">
        <v>7090</v>
      </c>
      <c r="E894" s="131"/>
      <c r="F894" s="106"/>
      <c r="G894" s="106"/>
    </row>
    <row r="895" spans="1:7" x14ac:dyDescent="0.25">
      <c r="A895" s="103"/>
      <c r="B895" s="112" t="s">
        <v>7360</v>
      </c>
      <c r="C895" s="70" t="s">
        <v>7089</v>
      </c>
      <c r="D895" s="113" t="s">
        <v>7090</v>
      </c>
      <c r="E895" s="131"/>
      <c r="F895" s="106"/>
      <c r="G895" s="106"/>
    </row>
    <row r="896" spans="1:7" x14ac:dyDescent="0.25">
      <c r="A896" s="103"/>
      <c r="B896" s="112" t="s">
        <v>13609</v>
      </c>
      <c r="C896" s="70" t="s">
        <v>7090</v>
      </c>
      <c r="D896" s="113" t="s">
        <v>7090</v>
      </c>
      <c r="E896" s="131"/>
      <c r="F896" s="106"/>
      <c r="G896" s="106"/>
    </row>
    <row r="897" spans="1:7" x14ac:dyDescent="0.25">
      <c r="A897" s="103"/>
      <c r="B897" s="112" t="s">
        <v>7361</v>
      </c>
      <c r="C897" s="70" t="s">
        <v>7089</v>
      </c>
      <c r="D897" s="113" t="s">
        <v>7090</v>
      </c>
      <c r="E897" s="131"/>
      <c r="F897" s="106"/>
      <c r="G897" s="106"/>
    </row>
    <row r="898" spans="1:7" x14ac:dyDescent="0.25">
      <c r="A898" s="103"/>
      <c r="B898" s="112" t="s">
        <v>13610</v>
      </c>
      <c r="C898" s="70" t="s">
        <v>7090</v>
      </c>
      <c r="D898" s="113" t="s">
        <v>7090</v>
      </c>
      <c r="E898" s="131"/>
      <c r="F898" s="106"/>
      <c r="G898" s="106"/>
    </row>
    <row r="899" spans="1:7" x14ac:dyDescent="0.25">
      <c r="A899" s="103"/>
      <c r="B899" s="112" t="s">
        <v>13611</v>
      </c>
      <c r="C899" s="70" t="s">
        <v>7090</v>
      </c>
      <c r="D899" s="113" t="s">
        <v>7090</v>
      </c>
      <c r="E899" s="131"/>
      <c r="F899" s="106"/>
      <c r="G899" s="106"/>
    </row>
    <row r="900" spans="1:7" x14ac:dyDescent="0.25">
      <c r="A900" s="103"/>
      <c r="B900" s="112" t="s">
        <v>13612</v>
      </c>
      <c r="C900" s="70" t="s">
        <v>7090</v>
      </c>
      <c r="D900" s="113" t="s">
        <v>7090</v>
      </c>
      <c r="E900" s="131"/>
      <c r="F900" s="106"/>
      <c r="G900" s="106"/>
    </row>
    <row r="901" spans="1:7" x14ac:dyDescent="0.25">
      <c r="A901" s="103"/>
      <c r="B901" s="112" t="s">
        <v>1294</v>
      </c>
      <c r="C901" s="70" t="s">
        <v>7089</v>
      </c>
      <c r="D901" s="113" t="s">
        <v>7090</v>
      </c>
      <c r="E901" s="131"/>
      <c r="F901" s="106"/>
      <c r="G901" s="106"/>
    </row>
    <row r="902" spans="1:7" x14ac:dyDescent="0.25">
      <c r="A902" s="103"/>
      <c r="B902" s="112" t="s">
        <v>1295</v>
      </c>
      <c r="C902" s="70" t="s">
        <v>7090</v>
      </c>
      <c r="D902" s="113" t="s">
        <v>7090</v>
      </c>
      <c r="E902" s="131"/>
      <c r="F902" s="106"/>
      <c r="G902" s="106"/>
    </row>
    <row r="903" spans="1:7" x14ac:dyDescent="0.25">
      <c r="A903" s="103"/>
      <c r="B903" s="112" t="s">
        <v>1296</v>
      </c>
      <c r="C903" s="70" t="s">
        <v>7089</v>
      </c>
      <c r="D903" s="113" t="s">
        <v>7090</v>
      </c>
      <c r="E903" s="131"/>
      <c r="F903" s="106"/>
      <c r="G903" s="106"/>
    </row>
    <row r="904" spans="1:7" x14ac:dyDescent="0.25">
      <c r="A904" s="103"/>
      <c r="B904" s="112" t="s">
        <v>13613</v>
      </c>
      <c r="C904" s="70" t="s">
        <v>7090</v>
      </c>
      <c r="D904" s="113" t="s">
        <v>7090</v>
      </c>
      <c r="E904" s="131"/>
      <c r="F904" s="106"/>
      <c r="G904" s="106"/>
    </row>
    <row r="905" spans="1:7" x14ac:dyDescent="0.25">
      <c r="A905" s="103"/>
      <c r="B905" s="112" t="s">
        <v>13614</v>
      </c>
      <c r="C905" s="70" t="s">
        <v>7089</v>
      </c>
      <c r="D905" s="113" t="s">
        <v>7090</v>
      </c>
      <c r="E905" s="131"/>
      <c r="F905" s="106"/>
      <c r="G905" s="106"/>
    </row>
    <row r="906" spans="1:7" x14ac:dyDescent="0.25">
      <c r="A906" s="103"/>
      <c r="B906" s="112" t="s">
        <v>1297</v>
      </c>
      <c r="C906" s="70" t="s">
        <v>7089</v>
      </c>
      <c r="D906" s="113" t="s">
        <v>7090</v>
      </c>
      <c r="E906" s="131"/>
      <c r="F906" s="106"/>
      <c r="G906" s="106"/>
    </row>
    <row r="907" spans="1:7" x14ac:dyDescent="0.25">
      <c r="A907" s="103"/>
      <c r="B907" s="112" t="s">
        <v>1298</v>
      </c>
      <c r="C907" s="70" t="s">
        <v>7089</v>
      </c>
      <c r="D907" s="113" t="s">
        <v>7090</v>
      </c>
      <c r="E907" s="131"/>
      <c r="F907" s="106"/>
      <c r="G907" s="106"/>
    </row>
    <row r="908" spans="1:7" x14ac:dyDescent="0.25">
      <c r="A908" s="103"/>
      <c r="B908" s="112" t="s">
        <v>13615</v>
      </c>
      <c r="C908" s="70" t="s">
        <v>7090</v>
      </c>
      <c r="D908" s="113" t="s">
        <v>7090</v>
      </c>
      <c r="E908" s="131"/>
      <c r="F908" s="106"/>
      <c r="G908" s="106"/>
    </row>
    <row r="909" spans="1:7" x14ac:dyDescent="0.25">
      <c r="A909" s="103"/>
      <c r="B909" s="112" t="s">
        <v>11432</v>
      </c>
      <c r="C909" s="70" t="s">
        <v>7090</v>
      </c>
      <c r="D909" s="113" t="s">
        <v>7090</v>
      </c>
      <c r="E909" s="131"/>
      <c r="F909" s="106"/>
      <c r="G909" s="106"/>
    </row>
    <row r="910" spans="1:7" x14ac:dyDescent="0.25">
      <c r="A910" s="103"/>
      <c r="B910" s="112" t="s">
        <v>13616</v>
      </c>
      <c r="C910" s="70" t="s">
        <v>7090</v>
      </c>
      <c r="D910" s="113" t="s">
        <v>7090</v>
      </c>
      <c r="E910" s="131"/>
      <c r="F910" s="106"/>
      <c r="G910" s="106"/>
    </row>
    <row r="911" spans="1:7" x14ac:dyDescent="0.25">
      <c r="A911" s="103"/>
      <c r="B911" s="112" t="s">
        <v>1299</v>
      </c>
      <c r="C911" s="70" t="s">
        <v>7089</v>
      </c>
      <c r="D911" s="113" t="s">
        <v>7090</v>
      </c>
      <c r="E911" s="131"/>
      <c r="F911" s="106"/>
      <c r="G911" s="106"/>
    </row>
    <row r="912" spans="1:7" x14ac:dyDescent="0.25">
      <c r="A912" s="103"/>
      <c r="B912" s="112" t="s">
        <v>7363</v>
      </c>
      <c r="C912" s="70" t="s">
        <v>7090</v>
      </c>
      <c r="D912" s="113" t="s">
        <v>7090</v>
      </c>
      <c r="E912" s="131"/>
      <c r="F912" s="106"/>
      <c r="G912" s="106"/>
    </row>
    <row r="913" spans="1:7" x14ac:dyDescent="0.25">
      <c r="A913" s="103"/>
      <c r="B913" s="112" t="s">
        <v>1300</v>
      </c>
      <c r="C913" s="70" t="s">
        <v>7089</v>
      </c>
      <c r="D913" s="113" t="s">
        <v>7090</v>
      </c>
      <c r="E913" s="131"/>
      <c r="F913" s="106"/>
      <c r="G913" s="106"/>
    </row>
    <row r="914" spans="1:7" x14ac:dyDescent="0.25">
      <c r="A914" s="103"/>
      <c r="B914" s="112" t="s">
        <v>13617</v>
      </c>
      <c r="C914" s="70" t="s">
        <v>7090</v>
      </c>
      <c r="D914" s="113" t="s">
        <v>7090</v>
      </c>
      <c r="E914" s="131"/>
      <c r="F914" s="106"/>
      <c r="G914" s="106"/>
    </row>
    <row r="915" spans="1:7" x14ac:dyDescent="0.25">
      <c r="A915" s="103"/>
      <c r="B915" s="112" t="s">
        <v>7364</v>
      </c>
      <c r="C915" s="70" t="s">
        <v>7089</v>
      </c>
      <c r="D915" s="113" t="s">
        <v>7090</v>
      </c>
      <c r="E915" s="131"/>
      <c r="F915" s="106"/>
      <c r="G915" s="106"/>
    </row>
    <row r="916" spans="1:7" x14ac:dyDescent="0.25">
      <c r="A916" s="103"/>
      <c r="B916" s="112" t="s">
        <v>13618</v>
      </c>
      <c r="C916" s="70" t="s">
        <v>7090</v>
      </c>
      <c r="D916" s="113" t="s">
        <v>7090</v>
      </c>
      <c r="E916" s="131"/>
      <c r="F916" s="106"/>
      <c r="G916" s="106"/>
    </row>
    <row r="917" spans="1:7" x14ac:dyDescent="0.25">
      <c r="A917" s="103"/>
      <c r="B917" s="112" t="s">
        <v>13619</v>
      </c>
      <c r="C917" s="70" t="s">
        <v>7090</v>
      </c>
      <c r="D917" s="113" t="s">
        <v>7090</v>
      </c>
      <c r="E917" s="131"/>
      <c r="F917" s="106"/>
      <c r="G917" s="106"/>
    </row>
    <row r="918" spans="1:7" x14ac:dyDescent="0.25">
      <c r="A918" s="103"/>
      <c r="B918" s="112" t="s">
        <v>1301</v>
      </c>
      <c r="C918" s="70" t="s">
        <v>7089</v>
      </c>
      <c r="D918" s="113" t="s">
        <v>7090</v>
      </c>
      <c r="E918" s="131"/>
      <c r="F918" s="106"/>
      <c r="G918" s="106"/>
    </row>
    <row r="919" spans="1:7" x14ac:dyDescent="0.25">
      <c r="A919" s="103"/>
      <c r="B919" s="112" t="s">
        <v>10511</v>
      </c>
      <c r="C919" s="70" t="s">
        <v>7089</v>
      </c>
      <c r="D919" s="113" t="s">
        <v>7090</v>
      </c>
      <c r="E919" s="131"/>
      <c r="F919" s="106"/>
      <c r="G919" s="106"/>
    </row>
    <row r="920" spans="1:7" x14ac:dyDescent="0.25">
      <c r="A920" s="103"/>
      <c r="B920" s="112" t="s">
        <v>10512</v>
      </c>
      <c r="C920" s="70" t="s">
        <v>7089</v>
      </c>
      <c r="D920" s="113" t="s">
        <v>7090</v>
      </c>
      <c r="E920" s="131"/>
      <c r="F920" s="106"/>
      <c r="G920" s="106"/>
    </row>
    <row r="921" spans="1:7" x14ac:dyDescent="0.25">
      <c r="A921" s="103"/>
      <c r="B921" s="112" t="s">
        <v>10513</v>
      </c>
      <c r="C921" s="70" t="s">
        <v>7089</v>
      </c>
      <c r="D921" s="113" t="s">
        <v>7090</v>
      </c>
      <c r="E921" s="131"/>
      <c r="F921" s="106"/>
      <c r="G921" s="106"/>
    </row>
    <row r="922" spans="1:7" x14ac:dyDescent="0.25">
      <c r="A922" s="103"/>
      <c r="B922" s="112" t="s">
        <v>13620</v>
      </c>
      <c r="C922" s="70" t="s">
        <v>7090</v>
      </c>
      <c r="D922" s="113" t="s">
        <v>7090</v>
      </c>
      <c r="E922" s="131"/>
      <c r="F922" s="106"/>
      <c r="G922" s="106"/>
    </row>
    <row r="923" spans="1:7" x14ac:dyDescent="0.25">
      <c r="A923" s="103"/>
      <c r="B923" s="112" t="s">
        <v>10999</v>
      </c>
      <c r="C923" s="70" t="s">
        <v>7089</v>
      </c>
      <c r="D923" s="113" t="s">
        <v>7090</v>
      </c>
      <c r="E923" s="131"/>
      <c r="F923" s="106"/>
      <c r="G923" s="106"/>
    </row>
    <row r="924" spans="1:7" x14ac:dyDescent="0.25">
      <c r="A924" s="103"/>
      <c r="B924" s="112" t="s">
        <v>1302</v>
      </c>
      <c r="C924" s="70" t="s">
        <v>7089</v>
      </c>
      <c r="D924" s="113" t="s">
        <v>7090</v>
      </c>
      <c r="E924" s="131"/>
      <c r="F924" s="106"/>
      <c r="G924" s="106"/>
    </row>
    <row r="925" spans="1:7" x14ac:dyDescent="0.25">
      <c r="A925" s="103"/>
      <c r="B925" s="112" t="s">
        <v>11000</v>
      </c>
      <c r="C925" s="70" t="s">
        <v>7090</v>
      </c>
      <c r="D925" s="113" t="s">
        <v>7090</v>
      </c>
      <c r="E925" s="131"/>
      <c r="F925" s="106"/>
      <c r="G925" s="106"/>
    </row>
    <row r="926" spans="1:7" x14ac:dyDescent="0.25">
      <c r="A926" s="103"/>
      <c r="B926" s="112" t="s">
        <v>1303</v>
      </c>
      <c r="C926" s="70" t="s">
        <v>7089</v>
      </c>
      <c r="D926" s="113" t="s">
        <v>7090</v>
      </c>
      <c r="E926" s="131"/>
      <c r="F926" s="106"/>
      <c r="G926" s="106"/>
    </row>
    <row r="927" spans="1:7" x14ac:dyDescent="0.25">
      <c r="A927" s="103"/>
      <c r="B927" s="112" t="s">
        <v>13621</v>
      </c>
      <c r="C927" s="70" t="s">
        <v>7090</v>
      </c>
      <c r="D927" s="113" t="s">
        <v>7090</v>
      </c>
      <c r="E927" s="131"/>
      <c r="F927" s="106"/>
      <c r="G927" s="106"/>
    </row>
    <row r="928" spans="1:7" x14ac:dyDescent="0.25">
      <c r="A928" s="103"/>
      <c r="B928" s="112" t="s">
        <v>13622</v>
      </c>
      <c r="C928" s="70" t="s">
        <v>7090</v>
      </c>
      <c r="D928" s="113" t="s">
        <v>7090</v>
      </c>
      <c r="E928" s="131"/>
      <c r="F928" s="106"/>
      <c r="G928" s="106"/>
    </row>
    <row r="929" spans="1:7" x14ac:dyDescent="0.25">
      <c r="A929" s="103"/>
      <c r="B929" s="112" t="s">
        <v>11001</v>
      </c>
      <c r="C929" s="70" t="s">
        <v>7089</v>
      </c>
      <c r="D929" s="113" t="s">
        <v>7090</v>
      </c>
      <c r="E929" s="131"/>
      <c r="F929" s="106"/>
      <c r="G929" s="106"/>
    </row>
    <row r="930" spans="1:7" x14ac:dyDescent="0.25">
      <c r="A930" s="103"/>
      <c r="B930" s="112" t="s">
        <v>13623</v>
      </c>
      <c r="C930" s="70" t="s">
        <v>7090</v>
      </c>
      <c r="D930" s="113" t="s">
        <v>7090</v>
      </c>
      <c r="E930" s="131"/>
      <c r="F930" s="106"/>
      <c r="G930" s="106"/>
    </row>
    <row r="931" spans="1:7" x14ac:dyDescent="0.25">
      <c r="A931" s="103"/>
      <c r="B931" s="112" t="s">
        <v>1304</v>
      </c>
      <c r="C931" s="70" t="s">
        <v>7089</v>
      </c>
      <c r="D931" s="113" t="s">
        <v>7090</v>
      </c>
      <c r="E931" s="131"/>
      <c r="F931" s="106"/>
      <c r="G931" s="106"/>
    </row>
    <row r="932" spans="1:7" x14ac:dyDescent="0.25">
      <c r="A932" s="103"/>
      <c r="B932" s="112" t="s">
        <v>13624</v>
      </c>
      <c r="C932" s="70" t="s">
        <v>7090</v>
      </c>
      <c r="D932" s="113" t="s">
        <v>7090</v>
      </c>
      <c r="E932" s="131"/>
      <c r="F932" s="106"/>
      <c r="G932" s="106"/>
    </row>
    <row r="933" spans="1:7" x14ac:dyDescent="0.25">
      <c r="A933" s="103"/>
      <c r="B933" s="112" t="s">
        <v>13625</v>
      </c>
      <c r="C933" s="70" t="s">
        <v>7090</v>
      </c>
      <c r="D933" s="113" t="s">
        <v>7090</v>
      </c>
      <c r="E933" s="131"/>
      <c r="F933" s="106"/>
      <c r="G933" s="106"/>
    </row>
    <row r="934" spans="1:7" x14ac:dyDescent="0.25">
      <c r="A934" s="103"/>
      <c r="B934" s="112" t="s">
        <v>8790</v>
      </c>
      <c r="C934" s="70" t="s">
        <v>7090</v>
      </c>
      <c r="D934" s="113" t="s">
        <v>7090</v>
      </c>
      <c r="E934" s="131"/>
      <c r="F934" s="106"/>
      <c r="G934" s="106"/>
    </row>
    <row r="935" spans="1:7" x14ac:dyDescent="0.25">
      <c r="A935" s="103"/>
      <c r="B935" s="112" t="s">
        <v>8791</v>
      </c>
      <c r="C935" s="70" t="s">
        <v>7090</v>
      </c>
      <c r="D935" s="113" t="s">
        <v>7090</v>
      </c>
      <c r="E935" s="131"/>
      <c r="F935" s="106"/>
      <c r="G935" s="106"/>
    </row>
    <row r="936" spans="1:7" x14ac:dyDescent="0.25">
      <c r="A936" s="103"/>
      <c r="B936" s="112" t="s">
        <v>8794</v>
      </c>
      <c r="C936" s="70" t="s">
        <v>7090</v>
      </c>
      <c r="D936" s="113" t="s">
        <v>7090</v>
      </c>
      <c r="E936" s="131"/>
      <c r="F936" s="106"/>
      <c r="G936" s="106"/>
    </row>
    <row r="937" spans="1:7" x14ac:dyDescent="0.25">
      <c r="A937" s="103"/>
      <c r="B937" s="112" t="s">
        <v>8795</v>
      </c>
      <c r="C937" s="70" t="s">
        <v>7090</v>
      </c>
      <c r="D937" s="113" t="s">
        <v>7090</v>
      </c>
      <c r="E937" s="131"/>
      <c r="F937" s="106"/>
      <c r="G937" s="106"/>
    </row>
    <row r="938" spans="1:7" x14ac:dyDescent="0.25">
      <c r="A938" s="103"/>
      <c r="B938" s="112" t="s">
        <v>8802</v>
      </c>
      <c r="C938" s="70" t="s">
        <v>7090</v>
      </c>
      <c r="D938" s="113" t="s">
        <v>7090</v>
      </c>
      <c r="E938" s="131"/>
      <c r="F938" s="106"/>
      <c r="G938" s="106"/>
    </row>
    <row r="939" spans="1:7" x14ac:dyDescent="0.25">
      <c r="A939" s="103"/>
      <c r="B939" s="112" t="s">
        <v>8799</v>
      </c>
      <c r="C939" s="70" t="s">
        <v>7090</v>
      </c>
      <c r="D939" s="113" t="s">
        <v>7090</v>
      </c>
      <c r="E939" s="131"/>
      <c r="F939" s="106"/>
      <c r="G939" s="106"/>
    </row>
    <row r="940" spans="1:7" x14ac:dyDescent="0.25">
      <c r="A940" s="103"/>
      <c r="B940" s="112" t="s">
        <v>8800</v>
      </c>
      <c r="C940" s="70" t="s">
        <v>7090</v>
      </c>
      <c r="D940" s="113" t="s">
        <v>7090</v>
      </c>
      <c r="E940" s="131"/>
      <c r="F940" s="106"/>
      <c r="G940" s="106"/>
    </row>
    <row r="941" spans="1:7" x14ac:dyDescent="0.25">
      <c r="A941" s="103"/>
      <c r="B941" s="112" t="s">
        <v>8801</v>
      </c>
      <c r="C941" s="70" t="s">
        <v>7090</v>
      </c>
      <c r="D941" s="113" t="s">
        <v>7090</v>
      </c>
      <c r="E941" s="131"/>
      <c r="F941" s="106"/>
      <c r="G941" s="106"/>
    </row>
    <row r="942" spans="1:7" x14ac:dyDescent="0.25">
      <c r="A942" s="103"/>
      <c r="B942" s="112" t="s">
        <v>11414</v>
      </c>
      <c r="C942" s="70" t="s">
        <v>7089</v>
      </c>
      <c r="D942" s="113" t="s">
        <v>7090</v>
      </c>
      <c r="E942" s="131"/>
      <c r="F942" s="106"/>
      <c r="G942" s="106"/>
    </row>
    <row r="943" spans="1:7" x14ac:dyDescent="0.25">
      <c r="A943" s="103"/>
      <c r="B943" s="112" t="s">
        <v>11002</v>
      </c>
      <c r="C943" s="70" t="s">
        <v>7089</v>
      </c>
      <c r="D943" s="113" t="s">
        <v>7090</v>
      </c>
      <c r="E943" s="131"/>
      <c r="F943" s="106"/>
      <c r="G943" s="106"/>
    </row>
    <row r="944" spans="1:7" x14ac:dyDescent="0.25">
      <c r="A944" s="103"/>
      <c r="B944" s="112" t="s">
        <v>11003</v>
      </c>
      <c r="C944" s="70" t="s">
        <v>7089</v>
      </c>
      <c r="D944" s="113" t="s">
        <v>7090</v>
      </c>
      <c r="E944" s="131"/>
      <c r="F944" s="106"/>
      <c r="G944" s="106"/>
    </row>
    <row r="945" spans="1:7" x14ac:dyDescent="0.25">
      <c r="A945" s="103"/>
      <c r="B945" s="112" t="s">
        <v>11004</v>
      </c>
      <c r="C945" s="70" t="s">
        <v>7089</v>
      </c>
      <c r="D945" s="113" t="s">
        <v>7090</v>
      </c>
      <c r="E945" s="131"/>
      <c r="F945" s="106"/>
      <c r="G945" s="106"/>
    </row>
    <row r="946" spans="1:7" x14ac:dyDescent="0.25">
      <c r="A946" s="103"/>
      <c r="B946" s="112" t="s">
        <v>11005</v>
      </c>
      <c r="C946" s="70" t="s">
        <v>7089</v>
      </c>
      <c r="D946" s="113" t="s">
        <v>7090</v>
      </c>
      <c r="E946" s="131"/>
      <c r="F946" s="106"/>
      <c r="G946" s="106"/>
    </row>
    <row r="947" spans="1:7" x14ac:dyDescent="0.25">
      <c r="A947" s="103"/>
      <c r="B947" s="112" t="s">
        <v>11006</v>
      </c>
      <c r="C947" s="70" t="s">
        <v>7089</v>
      </c>
      <c r="D947" s="113" t="s">
        <v>7090</v>
      </c>
      <c r="E947" s="131"/>
      <c r="F947" s="106"/>
      <c r="G947" s="106"/>
    </row>
    <row r="948" spans="1:7" x14ac:dyDescent="0.25">
      <c r="A948" s="103"/>
      <c r="B948" s="112" t="s">
        <v>11007</v>
      </c>
      <c r="C948" s="70" t="s">
        <v>7089</v>
      </c>
      <c r="D948" s="113" t="s">
        <v>7090</v>
      </c>
      <c r="E948" s="131"/>
      <c r="F948" s="106"/>
      <c r="G948" s="106"/>
    </row>
    <row r="949" spans="1:7" x14ac:dyDescent="0.25">
      <c r="A949" s="103"/>
      <c r="B949" s="112" t="s">
        <v>11008</v>
      </c>
      <c r="C949" s="70" t="s">
        <v>7089</v>
      </c>
      <c r="D949" s="113" t="s">
        <v>7090</v>
      </c>
      <c r="E949" s="131"/>
      <c r="F949" s="106"/>
      <c r="G949" s="106"/>
    </row>
    <row r="950" spans="1:7" x14ac:dyDescent="0.25">
      <c r="A950" s="103"/>
      <c r="B950" s="112" t="s">
        <v>11009</v>
      </c>
      <c r="C950" s="70" t="s">
        <v>7089</v>
      </c>
      <c r="D950" s="113" t="s">
        <v>7090</v>
      </c>
      <c r="E950" s="131"/>
      <c r="F950" s="106"/>
      <c r="G950" s="106"/>
    </row>
    <row r="951" spans="1:7" x14ac:dyDescent="0.25">
      <c r="A951" s="103"/>
      <c r="B951" s="112" t="s">
        <v>13626</v>
      </c>
      <c r="C951" s="70" t="s">
        <v>7089</v>
      </c>
      <c r="D951" s="113" t="s">
        <v>7090</v>
      </c>
      <c r="E951" s="131"/>
      <c r="F951" s="106"/>
      <c r="G951" s="106"/>
    </row>
    <row r="952" spans="1:7" x14ac:dyDescent="0.25">
      <c r="A952" s="103"/>
      <c r="B952" s="112" t="s">
        <v>13627</v>
      </c>
      <c r="C952" s="70" t="s">
        <v>7090</v>
      </c>
      <c r="D952" s="113" t="s">
        <v>7090</v>
      </c>
      <c r="E952" s="131"/>
      <c r="F952" s="106"/>
      <c r="G952" s="106"/>
    </row>
    <row r="953" spans="1:7" x14ac:dyDescent="0.25">
      <c r="A953" s="103"/>
      <c r="B953" s="112" t="s">
        <v>13628</v>
      </c>
      <c r="C953" s="70" t="s">
        <v>7090</v>
      </c>
      <c r="D953" s="113" t="s">
        <v>7090</v>
      </c>
      <c r="E953" s="131"/>
      <c r="F953" s="106"/>
      <c r="G953" s="106"/>
    </row>
    <row r="954" spans="1:7" x14ac:dyDescent="0.25">
      <c r="A954" s="103"/>
      <c r="B954" s="112" t="s">
        <v>1305</v>
      </c>
      <c r="C954" s="70" t="s">
        <v>7089</v>
      </c>
      <c r="D954" s="113" t="s">
        <v>7090</v>
      </c>
      <c r="E954" s="131"/>
      <c r="F954" s="106"/>
      <c r="G954" s="106"/>
    </row>
    <row r="955" spans="1:7" x14ac:dyDescent="0.25">
      <c r="A955" s="103"/>
      <c r="B955" s="112" t="s">
        <v>11010</v>
      </c>
      <c r="C955" s="70" t="s">
        <v>7089</v>
      </c>
      <c r="D955" s="113" t="s">
        <v>7090</v>
      </c>
      <c r="E955" s="131"/>
      <c r="F955" s="106"/>
      <c r="G955" s="106"/>
    </row>
    <row r="956" spans="1:7" x14ac:dyDescent="0.25">
      <c r="A956" s="103"/>
      <c r="B956" s="112" t="s">
        <v>13629</v>
      </c>
      <c r="C956" s="70" t="s">
        <v>7090</v>
      </c>
      <c r="D956" s="113" t="s">
        <v>7090</v>
      </c>
      <c r="E956" s="131"/>
      <c r="F956" s="106"/>
      <c r="G956" s="106"/>
    </row>
    <row r="957" spans="1:7" x14ac:dyDescent="0.25">
      <c r="A957" s="103"/>
      <c r="B957" s="112" t="s">
        <v>13630</v>
      </c>
      <c r="C957" s="70" t="s">
        <v>7090</v>
      </c>
      <c r="D957" s="113" t="s">
        <v>7090</v>
      </c>
      <c r="E957" s="131"/>
      <c r="F957" s="106"/>
      <c r="G957" s="106"/>
    </row>
    <row r="958" spans="1:7" x14ac:dyDescent="0.25">
      <c r="A958" s="103"/>
      <c r="B958" s="112" t="s">
        <v>13631</v>
      </c>
      <c r="C958" s="70" t="s">
        <v>7090</v>
      </c>
      <c r="D958" s="113" t="s">
        <v>7090</v>
      </c>
      <c r="E958" s="131"/>
      <c r="F958" s="106"/>
      <c r="G958" s="106"/>
    </row>
    <row r="959" spans="1:7" x14ac:dyDescent="0.25">
      <c r="A959" s="103"/>
      <c r="B959" s="112" t="s">
        <v>13632</v>
      </c>
      <c r="C959" s="70" t="s">
        <v>7090</v>
      </c>
      <c r="D959" s="113" t="s">
        <v>7090</v>
      </c>
      <c r="E959" s="131"/>
      <c r="F959" s="106"/>
      <c r="G959" s="106"/>
    </row>
    <row r="960" spans="1:7" x14ac:dyDescent="0.25">
      <c r="A960" s="103"/>
      <c r="B960" s="112" t="s">
        <v>13633</v>
      </c>
      <c r="C960" s="70" t="s">
        <v>7090</v>
      </c>
      <c r="D960" s="113" t="s">
        <v>7090</v>
      </c>
      <c r="E960" s="131"/>
      <c r="F960" s="106"/>
      <c r="G960" s="106"/>
    </row>
    <row r="961" spans="1:7" x14ac:dyDescent="0.25">
      <c r="A961" s="103"/>
      <c r="B961" s="112" t="s">
        <v>13634</v>
      </c>
      <c r="C961" s="70" t="s">
        <v>7090</v>
      </c>
      <c r="D961" s="113" t="s">
        <v>7090</v>
      </c>
      <c r="E961" s="131"/>
      <c r="F961" s="106"/>
      <c r="G961" s="106"/>
    </row>
    <row r="962" spans="1:7" x14ac:dyDescent="0.25">
      <c r="A962" s="103"/>
      <c r="B962" s="112" t="s">
        <v>1306</v>
      </c>
      <c r="C962" s="70" t="s">
        <v>7089</v>
      </c>
      <c r="D962" s="113" t="s">
        <v>7090</v>
      </c>
      <c r="E962" s="131"/>
      <c r="F962" s="106"/>
      <c r="G962" s="106"/>
    </row>
    <row r="963" spans="1:7" x14ac:dyDescent="0.25">
      <c r="A963" s="103"/>
      <c r="B963" s="112" t="s">
        <v>13635</v>
      </c>
      <c r="C963" s="70" t="s">
        <v>7090</v>
      </c>
      <c r="D963" s="113" t="s">
        <v>7090</v>
      </c>
      <c r="E963" s="131"/>
      <c r="F963" s="106"/>
      <c r="G963" s="106"/>
    </row>
    <row r="964" spans="1:7" x14ac:dyDescent="0.25">
      <c r="A964" s="103"/>
      <c r="B964" s="112" t="s">
        <v>13636</v>
      </c>
      <c r="C964" s="70" t="s">
        <v>7090</v>
      </c>
      <c r="D964" s="113" t="s">
        <v>7090</v>
      </c>
      <c r="E964" s="131"/>
      <c r="F964" s="106"/>
      <c r="G964" s="106"/>
    </row>
    <row r="965" spans="1:7" x14ac:dyDescent="0.25">
      <c r="A965" s="103"/>
      <c r="B965" s="112" t="s">
        <v>13637</v>
      </c>
      <c r="C965" s="70" t="s">
        <v>7090</v>
      </c>
      <c r="D965" s="113" t="s">
        <v>7090</v>
      </c>
      <c r="E965" s="131"/>
      <c r="F965" s="106"/>
      <c r="G965" s="106"/>
    </row>
    <row r="966" spans="1:7" x14ac:dyDescent="0.25">
      <c r="A966" s="103"/>
      <c r="B966" s="112" t="s">
        <v>1307</v>
      </c>
      <c r="C966" s="70" t="s">
        <v>7089</v>
      </c>
      <c r="D966" s="113" t="s">
        <v>7090</v>
      </c>
      <c r="E966" s="131"/>
      <c r="F966" s="106"/>
      <c r="G966" s="106"/>
    </row>
    <row r="967" spans="1:7" x14ac:dyDescent="0.25">
      <c r="A967" s="103"/>
      <c r="B967" s="112" t="s">
        <v>13638</v>
      </c>
      <c r="C967" s="70" t="s">
        <v>7090</v>
      </c>
      <c r="D967" s="113" t="s">
        <v>7090</v>
      </c>
      <c r="E967" s="131"/>
      <c r="F967" s="106"/>
      <c r="G967" s="106"/>
    </row>
    <row r="968" spans="1:7" x14ac:dyDescent="0.25">
      <c r="A968" s="103"/>
      <c r="B968" s="112" t="s">
        <v>11415</v>
      </c>
      <c r="C968" s="70" t="s">
        <v>7089</v>
      </c>
      <c r="D968" s="113" t="s">
        <v>7090</v>
      </c>
      <c r="E968" s="131"/>
      <c r="F968" s="106"/>
      <c r="G968" s="106"/>
    </row>
    <row r="969" spans="1:7" x14ac:dyDescent="0.25">
      <c r="A969" s="103"/>
      <c r="B969" s="112" t="s">
        <v>11011</v>
      </c>
      <c r="C969" s="70" t="s">
        <v>7089</v>
      </c>
      <c r="D969" s="113" t="s">
        <v>7090</v>
      </c>
      <c r="E969" s="131"/>
      <c r="F969" s="106"/>
      <c r="G969" s="106"/>
    </row>
    <row r="970" spans="1:7" x14ac:dyDescent="0.25">
      <c r="A970" s="103"/>
      <c r="B970" s="112" t="s">
        <v>11012</v>
      </c>
      <c r="C970" s="70" t="s">
        <v>7089</v>
      </c>
      <c r="D970" s="113" t="s">
        <v>7090</v>
      </c>
      <c r="E970" s="131"/>
      <c r="F970" s="106"/>
      <c r="G970" s="106"/>
    </row>
    <row r="971" spans="1:7" x14ac:dyDescent="0.25">
      <c r="A971" s="103"/>
      <c r="B971" s="112" t="s">
        <v>11013</v>
      </c>
      <c r="C971" s="70" t="s">
        <v>7089</v>
      </c>
      <c r="D971" s="113" t="s">
        <v>7090</v>
      </c>
      <c r="E971" s="131"/>
      <c r="F971" s="106"/>
      <c r="G971" s="106"/>
    </row>
    <row r="972" spans="1:7" x14ac:dyDescent="0.25">
      <c r="A972" s="103"/>
      <c r="B972" s="112" t="s">
        <v>11014</v>
      </c>
      <c r="C972" s="70" t="s">
        <v>7089</v>
      </c>
      <c r="D972" s="113" t="s">
        <v>7090</v>
      </c>
      <c r="E972" s="131"/>
      <c r="F972" s="106"/>
      <c r="G972" s="106"/>
    </row>
    <row r="973" spans="1:7" x14ac:dyDescent="0.25">
      <c r="A973" s="103"/>
      <c r="B973" s="112" t="s">
        <v>11015</v>
      </c>
      <c r="C973" s="70" t="s">
        <v>7089</v>
      </c>
      <c r="D973" s="113" t="s">
        <v>7090</v>
      </c>
      <c r="E973" s="131"/>
      <c r="F973" s="106"/>
      <c r="G973" s="106"/>
    </row>
    <row r="974" spans="1:7" x14ac:dyDescent="0.25">
      <c r="A974" s="103"/>
      <c r="B974" s="112" t="s">
        <v>9728</v>
      </c>
      <c r="C974" s="70" t="s">
        <v>7089</v>
      </c>
      <c r="D974" s="113" t="s">
        <v>7090</v>
      </c>
      <c r="E974" s="131"/>
      <c r="F974" s="106"/>
      <c r="G974" s="106"/>
    </row>
    <row r="975" spans="1:7" x14ac:dyDescent="0.25">
      <c r="A975" s="103"/>
      <c r="B975" s="112" t="s">
        <v>1308</v>
      </c>
      <c r="C975" s="70" t="s">
        <v>7089</v>
      </c>
      <c r="D975" s="113" t="s">
        <v>7090</v>
      </c>
      <c r="E975" s="131"/>
      <c r="F975" s="106"/>
      <c r="G975" s="106"/>
    </row>
    <row r="976" spans="1:7" x14ac:dyDescent="0.25">
      <c r="A976" s="103"/>
      <c r="B976" s="112" t="s">
        <v>1309</v>
      </c>
      <c r="C976" s="70" t="s">
        <v>7089</v>
      </c>
      <c r="D976" s="113" t="s">
        <v>7090</v>
      </c>
      <c r="E976" s="131"/>
      <c r="F976" s="106"/>
      <c r="G976" s="106"/>
    </row>
    <row r="977" spans="1:7" x14ac:dyDescent="0.25">
      <c r="A977" s="103"/>
      <c r="B977" s="112" t="s">
        <v>13639</v>
      </c>
      <c r="C977" s="70" t="s">
        <v>7090</v>
      </c>
      <c r="D977" s="113" t="s">
        <v>7090</v>
      </c>
      <c r="E977" s="131"/>
      <c r="F977" s="106"/>
      <c r="G977" s="106"/>
    </row>
    <row r="978" spans="1:7" x14ac:dyDescent="0.25">
      <c r="A978" s="103"/>
      <c r="B978" s="112" t="s">
        <v>13640</v>
      </c>
      <c r="C978" s="70" t="s">
        <v>7090</v>
      </c>
      <c r="D978" s="113" t="s">
        <v>7090</v>
      </c>
      <c r="E978" s="131"/>
      <c r="F978" s="106"/>
      <c r="G978" s="106"/>
    </row>
    <row r="979" spans="1:7" x14ac:dyDescent="0.25">
      <c r="A979" s="103"/>
      <c r="B979" s="112" t="s">
        <v>9729</v>
      </c>
      <c r="C979" s="70" t="s">
        <v>7089</v>
      </c>
      <c r="D979" s="113" t="s">
        <v>7090</v>
      </c>
      <c r="E979" s="131"/>
      <c r="F979" s="106"/>
      <c r="G979" s="106"/>
    </row>
    <row r="980" spans="1:7" x14ac:dyDescent="0.25">
      <c r="A980" s="103"/>
      <c r="B980" s="112" t="s">
        <v>7334</v>
      </c>
      <c r="C980" s="70" t="s">
        <v>7089</v>
      </c>
      <c r="D980" s="113" t="s">
        <v>7090</v>
      </c>
      <c r="E980" s="131"/>
      <c r="F980" s="106"/>
      <c r="G980" s="106"/>
    </row>
    <row r="981" spans="1:7" x14ac:dyDescent="0.25">
      <c r="A981" s="103"/>
      <c r="B981" s="112" t="s">
        <v>7335</v>
      </c>
      <c r="C981" s="70" t="s">
        <v>7089</v>
      </c>
      <c r="D981" s="113" t="s">
        <v>7090</v>
      </c>
      <c r="E981" s="131"/>
      <c r="F981" s="106"/>
      <c r="G981" s="106"/>
    </row>
    <row r="982" spans="1:7" x14ac:dyDescent="0.25">
      <c r="A982" s="103"/>
      <c r="B982" s="112" t="s">
        <v>7336</v>
      </c>
      <c r="C982" s="70" t="s">
        <v>7089</v>
      </c>
      <c r="D982" s="113" t="s">
        <v>7090</v>
      </c>
      <c r="E982" s="131"/>
      <c r="F982" s="106"/>
      <c r="G982" s="106"/>
    </row>
    <row r="983" spans="1:7" x14ac:dyDescent="0.25">
      <c r="A983" s="103"/>
      <c r="B983" s="112" t="s">
        <v>1310</v>
      </c>
      <c r="C983" s="70" t="s">
        <v>7089</v>
      </c>
      <c r="D983" s="113" t="s">
        <v>7090</v>
      </c>
      <c r="E983" s="131"/>
      <c r="F983" s="106"/>
      <c r="G983" s="106"/>
    </row>
    <row r="984" spans="1:7" x14ac:dyDescent="0.25">
      <c r="A984" s="103"/>
      <c r="B984" s="112" t="s">
        <v>13641</v>
      </c>
      <c r="C984" s="70" t="s">
        <v>7090</v>
      </c>
      <c r="D984" s="113" t="s">
        <v>7090</v>
      </c>
      <c r="E984" s="131"/>
      <c r="F984" s="106"/>
      <c r="G984" s="106"/>
    </row>
    <row r="985" spans="1:7" x14ac:dyDescent="0.25">
      <c r="A985" s="103"/>
      <c r="B985" s="112" t="s">
        <v>13642</v>
      </c>
      <c r="C985" s="70" t="s">
        <v>7090</v>
      </c>
      <c r="D985" s="113" t="s">
        <v>7090</v>
      </c>
      <c r="E985" s="131"/>
      <c r="F985" s="106"/>
      <c r="G985" s="106"/>
    </row>
    <row r="986" spans="1:7" x14ac:dyDescent="0.25">
      <c r="A986" s="103"/>
      <c r="B986" s="112" t="s">
        <v>5327</v>
      </c>
      <c r="C986" s="70" t="s">
        <v>7089</v>
      </c>
      <c r="D986" s="113" t="s">
        <v>7090</v>
      </c>
      <c r="E986" s="131"/>
      <c r="F986" s="106"/>
      <c r="G986" s="106"/>
    </row>
    <row r="987" spans="1:7" x14ac:dyDescent="0.25">
      <c r="A987" s="103"/>
      <c r="B987" s="112" t="s">
        <v>1311</v>
      </c>
      <c r="C987" s="70" t="s">
        <v>7089</v>
      </c>
      <c r="D987" s="113" t="s">
        <v>7090</v>
      </c>
      <c r="E987" s="131"/>
      <c r="F987" s="106"/>
      <c r="G987" s="106"/>
    </row>
    <row r="988" spans="1:7" x14ac:dyDescent="0.25">
      <c r="A988" s="103"/>
      <c r="B988" s="112" t="s">
        <v>13643</v>
      </c>
      <c r="C988" s="70" t="s">
        <v>7090</v>
      </c>
      <c r="D988" s="113" t="s">
        <v>7090</v>
      </c>
      <c r="E988" s="131"/>
      <c r="F988" s="106"/>
      <c r="G988" s="106"/>
    </row>
    <row r="989" spans="1:7" x14ac:dyDescent="0.25">
      <c r="A989" s="103"/>
      <c r="B989" s="112" t="s">
        <v>13644</v>
      </c>
      <c r="C989" s="70" t="s">
        <v>7090</v>
      </c>
      <c r="D989" s="113" t="s">
        <v>7090</v>
      </c>
      <c r="E989" s="131"/>
      <c r="F989" s="106"/>
      <c r="G989" s="106"/>
    </row>
    <row r="990" spans="1:7" x14ac:dyDescent="0.25">
      <c r="A990" s="103"/>
      <c r="B990" s="112" t="s">
        <v>13645</v>
      </c>
      <c r="C990" s="70" t="s">
        <v>7090</v>
      </c>
      <c r="D990" s="113" t="s">
        <v>7090</v>
      </c>
      <c r="E990" s="131"/>
      <c r="F990" s="106"/>
      <c r="G990" s="106"/>
    </row>
    <row r="991" spans="1:7" x14ac:dyDescent="0.25">
      <c r="A991" s="103"/>
      <c r="B991" s="112" t="s">
        <v>13646</v>
      </c>
      <c r="C991" s="70" t="s">
        <v>7090</v>
      </c>
      <c r="D991" s="113" t="s">
        <v>7090</v>
      </c>
      <c r="E991" s="131"/>
      <c r="F991" s="106"/>
      <c r="G991" s="106"/>
    </row>
    <row r="992" spans="1:7" x14ac:dyDescent="0.25">
      <c r="A992" s="103"/>
      <c r="B992" s="112" t="s">
        <v>5328</v>
      </c>
      <c r="C992" s="70" t="s">
        <v>7089</v>
      </c>
      <c r="D992" s="113" t="s">
        <v>7090</v>
      </c>
      <c r="E992" s="131"/>
      <c r="F992" s="106"/>
      <c r="G992" s="106"/>
    </row>
    <row r="993" spans="1:7" x14ac:dyDescent="0.25">
      <c r="A993" s="103"/>
      <c r="B993" s="112" t="s">
        <v>8895</v>
      </c>
      <c r="C993" s="70" t="s">
        <v>7089</v>
      </c>
      <c r="D993" s="113" t="s">
        <v>7090</v>
      </c>
      <c r="E993" s="131"/>
      <c r="F993" s="106"/>
      <c r="G993" s="106"/>
    </row>
    <row r="994" spans="1:7" x14ac:dyDescent="0.25">
      <c r="A994" s="103"/>
      <c r="B994" s="112" t="s">
        <v>13647</v>
      </c>
      <c r="C994" s="70" t="s">
        <v>7090</v>
      </c>
      <c r="D994" s="113" t="s">
        <v>7090</v>
      </c>
      <c r="E994" s="131"/>
      <c r="F994" s="106"/>
      <c r="G994" s="106"/>
    </row>
    <row r="995" spans="1:7" x14ac:dyDescent="0.25">
      <c r="A995" s="103"/>
      <c r="B995" s="112" t="s">
        <v>13648</v>
      </c>
      <c r="C995" s="70" t="s">
        <v>7090</v>
      </c>
      <c r="D995" s="113" t="s">
        <v>7090</v>
      </c>
      <c r="E995" s="131"/>
      <c r="F995" s="106"/>
      <c r="G995" s="106"/>
    </row>
    <row r="996" spans="1:7" x14ac:dyDescent="0.25">
      <c r="A996" s="103"/>
      <c r="B996" s="112" t="s">
        <v>13649</v>
      </c>
      <c r="C996" s="70" t="s">
        <v>7090</v>
      </c>
      <c r="D996" s="113" t="s">
        <v>7090</v>
      </c>
      <c r="E996" s="131"/>
      <c r="F996" s="106"/>
      <c r="G996" s="106"/>
    </row>
    <row r="997" spans="1:7" x14ac:dyDescent="0.25">
      <c r="A997" s="103"/>
      <c r="B997" s="112" t="s">
        <v>8896</v>
      </c>
      <c r="C997" s="70" t="s">
        <v>7089</v>
      </c>
      <c r="D997" s="113" t="s">
        <v>7090</v>
      </c>
      <c r="E997" s="131"/>
      <c r="F997" s="106"/>
      <c r="G997" s="106"/>
    </row>
    <row r="998" spans="1:7" x14ac:dyDescent="0.25">
      <c r="A998" s="103"/>
      <c r="B998" s="112" t="s">
        <v>8897</v>
      </c>
      <c r="C998" s="70" t="s">
        <v>7089</v>
      </c>
      <c r="D998" s="113" t="s">
        <v>7090</v>
      </c>
      <c r="E998" s="131"/>
      <c r="F998" s="106"/>
      <c r="G998" s="106"/>
    </row>
    <row r="999" spans="1:7" x14ac:dyDescent="0.25">
      <c r="A999" s="103"/>
      <c r="B999" s="112" t="s">
        <v>8898</v>
      </c>
      <c r="C999" s="70" t="s">
        <v>7089</v>
      </c>
      <c r="D999" s="113" t="s">
        <v>7090</v>
      </c>
      <c r="E999" s="131"/>
      <c r="F999" s="106"/>
      <c r="G999" s="106"/>
    </row>
    <row r="1000" spans="1:7" x14ac:dyDescent="0.25">
      <c r="A1000" s="103"/>
      <c r="B1000" s="112" t="s">
        <v>8803</v>
      </c>
      <c r="C1000" s="70" t="s">
        <v>7090</v>
      </c>
      <c r="D1000" s="113" t="s">
        <v>7090</v>
      </c>
      <c r="E1000" s="131"/>
      <c r="F1000" s="106"/>
      <c r="G1000" s="106"/>
    </row>
    <row r="1001" spans="1:7" x14ac:dyDescent="0.25">
      <c r="A1001" s="103"/>
      <c r="B1001" s="112" t="s">
        <v>8804</v>
      </c>
      <c r="C1001" s="70" t="s">
        <v>7090</v>
      </c>
      <c r="D1001" s="113" t="s">
        <v>7090</v>
      </c>
      <c r="E1001" s="131"/>
      <c r="F1001" s="106"/>
      <c r="G1001" s="106"/>
    </row>
    <row r="1002" spans="1:7" x14ac:dyDescent="0.25">
      <c r="A1002" s="103"/>
      <c r="B1002" s="112" t="s">
        <v>13650</v>
      </c>
      <c r="C1002" s="70" t="s">
        <v>7090</v>
      </c>
      <c r="D1002" s="113" t="s">
        <v>7090</v>
      </c>
      <c r="E1002" s="131"/>
      <c r="F1002" s="106"/>
      <c r="G1002" s="106"/>
    </row>
    <row r="1003" spans="1:7" x14ac:dyDescent="0.25">
      <c r="A1003" s="103"/>
      <c r="B1003" s="112" t="s">
        <v>13651</v>
      </c>
      <c r="C1003" s="70" t="s">
        <v>7090</v>
      </c>
      <c r="D1003" s="113" t="s">
        <v>7090</v>
      </c>
      <c r="E1003" s="131"/>
      <c r="F1003" s="106"/>
      <c r="G1003" s="106"/>
    </row>
    <row r="1004" spans="1:7" x14ac:dyDescent="0.25">
      <c r="A1004" s="103"/>
      <c r="B1004" s="112" t="s">
        <v>8899</v>
      </c>
      <c r="C1004" s="70" t="s">
        <v>7089</v>
      </c>
      <c r="D1004" s="113" t="s">
        <v>7090</v>
      </c>
      <c r="E1004" s="131"/>
      <c r="F1004" s="106"/>
      <c r="G1004" s="106"/>
    </row>
    <row r="1005" spans="1:7" x14ac:dyDescent="0.25">
      <c r="A1005" s="103"/>
      <c r="B1005" s="112" t="s">
        <v>13652</v>
      </c>
      <c r="C1005" s="70" t="s">
        <v>7090</v>
      </c>
      <c r="D1005" s="113" t="s">
        <v>7090</v>
      </c>
      <c r="E1005" s="131"/>
      <c r="F1005" s="106"/>
      <c r="G1005" s="106"/>
    </row>
    <row r="1006" spans="1:7" x14ac:dyDescent="0.25">
      <c r="A1006" s="103"/>
      <c r="B1006" s="112" t="s">
        <v>13653</v>
      </c>
      <c r="C1006" s="70" t="s">
        <v>7090</v>
      </c>
      <c r="D1006" s="113" t="s">
        <v>7090</v>
      </c>
      <c r="E1006" s="131"/>
      <c r="F1006" s="106"/>
      <c r="G1006" s="106"/>
    </row>
    <row r="1007" spans="1:7" x14ac:dyDescent="0.25">
      <c r="A1007" s="103"/>
      <c r="B1007" s="112" t="s">
        <v>13654</v>
      </c>
      <c r="C1007" s="70" t="s">
        <v>7090</v>
      </c>
      <c r="D1007" s="113" t="s">
        <v>7090</v>
      </c>
      <c r="E1007" s="131"/>
      <c r="F1007" s="106"/>
      <c r="G1007" s="106"/>
    </row>
    <row r="1008" spans="1:7" x14ac:dyDescent="0.25">
      <c r="A1008" s="103"/>
      <c r="B1008" s="112" t="s">
        <v>13655</v>
      </c>
      <c r="C1008" s="70" t="s">
        <v>7090</v>
      </c>
      <c r="D1008" s="113" t="s">
        <v>7090</v>
      </c>
      <c r="E1008" s="131"/>
      <c r="F1008" s="106"/>
      <c r="G1008" s="106"/>
    </row>
    <row r="1009" spans="1:7" x14ac:dyDescent="0.25">
      <c r="A1009" s="103"/>
      <c r="B1009" s="112" t="s">
        <v>13656</v>
      </c>
      <c r="C1009" s="70" t="s">
        <v>7090</v>
      </c>
      <c r="D1009" s="113" t="s">
        <v>7090</v>
      </c>
      <c r="E1009" s="131"/>
      <c r="F1009" s="106"/>
      <c r="G1009" s="106"/>
    </row>
    <row r="1010" spans="1:7" x14ac:dyDescent="0.25">
      <c r="A1010" s="103"/>
      <c r="B1010" s="112" t="s">
        <v>13657</v>
      </c>
      <c r="C1010" s="70" t="s">
        <v>7090</v>
      </c>
      <c r="D1010" s="113" t="s">
        <v>7090</v>
      </c>
      <c r="E1010" s="131"/>
      <c r="F1010" s="106"/>
      <c r="G1010" s="106"/>
    </row>
    <row r="1011" spans="1:7" x14ac:dyDescent="0.25">
      <c r="A1011" s="103"/>
      <c r="B1011" s="112" t="s">
        <v>13658</v>
      </c>
      <c r="C1011" s="70" t="s">
        <v>7090</v>
      </c>
      <c r="D1011" s="113" t="s">
        <v>7090</v>
      </c>
      <c r="E1011" s="131"/>
      <c r="F1011" s="106"/>
      <c r="G1011" s="106"/>
    </row>
    <row r="1012" spans="1:7" x14ac:dyDescent="0.25">
      <c r="A1012" s="103"/>
      <c r="B1012" s="112" t="s">
        <v>13659</v>
      </c>
      <c r="C1012" s="70" t="s">
        <v>7090</v>
      </c>
      <c r="D1012" s="113" t="s">
        <v>7090</v>
      </c>
      <c r="E1012" s="131"/>
      <c r="F1012" s="106"/>
      <c r="G1012" s="106"/>
    </row>
    <row r="1013" spans="1:7" x14ac:dyDescent="0.25">
      <c r="A1013" s="103"/>
      <c r="B1013" s="112" t="s">
        <v>13660</v>
      </c>
      <c r="C1013" s="70" t="s">
        <v>7090</v>
      </c>
      <c r="D1013" s="113" t="s">
        <v>7090</v>
      </c>
      <c r="E1013" s="131"/>
      <c r="F1013" s="106"/>
      <c r="G1013" s="106"/>
    </row>
    <row r="1014" spans="1:7" x14ac:dyDescent="0.25">
      <c r="A1014" s="103"/>
      <c r="B1014" s="112" t="s">
        <v>13661</v>
      </c>
      <c r="C1014" s="70" t="s">
        <v>7090</v>
      </c>
      <c r="D1014" s="113" t="s">
        <v>7090</v>
      </c>
      <c r="E1014" s="131"/>
      <c r="F1014" s="106"/>
      <c r="G1014" s="106"/>
    </row>
    <row r="1015" spans="1:7" x14ac:dyDescent="0.25">
      <c r="A1015" s="103"/>
      <c r="B1015" s="112" t="s">
        <v>13662</v>
      </c>
      <c r="C1015" s="70" t="s">
        <v>7090</v>
      </c>
      <c r="D1015" s="113" t="s">
        <v>7090</v>
      </c>
      <c r="E1015" s="131"/>
      <c r="F1015" s="106"/>
      <c r="G1015" s="106"/>
    </row>
    <row r="1016" spans="1:7" x14ac:dyDescent="0.25">
      <c r="A1016" s="103"/>
      <c r="B1016" s="112" t="s">
        <v>13663</v>
      </c>
      <c r="C1016" s="70" t="s">
        <v>7090</v>
      </c>
      <c r="D1016" s="113" t="s">
        <v>7090</v>
      </c>
      <c r="E1016" s="131"/>
      <c r="F1016" s="106"/>
      <c r="G1016" s="106"/>
    </row>
    <row r="1017" spans="1:7" x14ac:dyDescent="0.25">
      <c r="A1017" s="103"/>
      <c r="B1017" s="112" t="s">
        <v>13664</v>
      </c>
      <c r="C1017" s="70" t="s">
        <v>7090</v>
      </c>
      <c r="D1017" s="113" t="s">
        <v>7090</v>
      </c>
      <c r="E1017" s="131"/>
      <c r="F1017" s="106"/>
      <c r="G1017" s="106"/>
    </row>
    <row r="1018" spans="1:7" x14ac:dyDescent="0.25">
      <c r="A1018" s="103"/>
      <c r="B1018" s="112" t="s">
        <v>13665</v>
      </c>
      <c r="C1018" s="70" t="s">
        <v>7090</v>
      </c>
      <c r="D1018" s="113" t="s">
        <v>7090</v>
      </c>
      <c r="E1018" s="131"/>
      <c r="F1018" s="106"/>
      <c r="G1018" s="106"/>
    </row>
    <row r="1019" spans="1:7" x14ac:dyDescent="0.25">
      <c r="A1019" s="103"/>
      <c r="B1019" s="112" t="s">
        <v>13666</v>
      </c>
      <c r="C1019" s="70" t="s">
        <v>7090</v>
      </c>
      <c r="D1019" s="113" t="s">
        <v>7090</v>
      </c>
      <c r="E1019" s="131"/>
      <c r="F1019" s="106"/>
      <c r="G1019" s="106"/>
    </row>
    <row r="1020" spans="1:7" x14ac:dyDescent="0.25">
      <c r="A1020" s="103"/>
      <c r="B1020" s="112" t="s">
        <v>13667</v>
      </c>
      <c r="C1020" s="70" t="s">
        <v>7090</v>
      </c>
      <c r="D1020" s="113" t="s">
        <v>7090</v>
      </c>
      <c r="E1020" s="131"/>
      <c r="F1020" s="106"/>
      <c r="G1020" s="106"/>
    </row>
    <row r="1021" spans="1:7" x14ac:dyDescent="0.25">
      <c r="A1021" s="103"/>
      <c r="B1021" s="112" t="s">
        <v>13668</v>
      </c>
      <c r="C1021" s="70" t="s">
        <v>7090</v>
      </c>
      <c r="D1021" s="113" t="s">
        <v>7090</v>
      </c>
      <c r="E1021" s="131"/>
      <c r="F1021" s="106"/>
      <c r="G1021" s="106"/>
    </row>
    <row r="1022" spans="1:7" x14ac:dyDescent="0.25">
      <c r="A1022" s="103"/>
      <c r="B1022" s="112" t="s">
        <v>8886</v>
      </c>
      <c r="C1022" s="70" t="s">
        <v>7089</v>
      </c>
      <c r="D1022" s="113" t="s">
        <v>7090</v>
      </c>
      <c r="E1022" s="131"/>
      <c r="F1022" s="106"/>
      <c r="G1022" s="106"/>
    </row>
    <row r="1023" spans="1:7" x14ac:dyDescent="0.25">
      <c r="A1023" s="103"/>
      <c r="B1023" s="112" t="s">
        <v>13669</v>
      </c>
      <c r="C1023" s="70" t="s">
        <v>7090</v>
      </c>
      <c r="D1023" s="113" t="s">
        <v>7090</v>
      </c>
      <c r="E1023" s="131"/>
      <c r="F1023" s="106"/>
      <c r="G1023" s="106"/>
    </row>
    <row r="1024" spans="1:7" x14ac:dyDescent="0.25">
      <c r="A1024" s="103"/>
      <c r="B1024" s="112" t="s">
        <v>8887</v>
      </c>
      <c r="C1024" s="70" t="s">
        <v>7089</v>
      </c>
      <c r="D1024" s="113" t="s">
        <v>7090</v>
      </c>
      <c r="E1024" s="131"/>
      <c r="F1024" s="106"/>
      <c r="G1024" s="106"/>
    </row>
    <row r="1025" spans="1:7" x14ac:dyDescent="0.25">
      <c r="A1025" s="103"/>
      <c r="B1025" s="112" t="s">
        <v>13670</v>
      </c>
      <c r="C1025" s="70" t="s">
        <v>7090</v>
      </c>
      <c r="D1025" s="113" t="s">
        <v>7090</v>
      </c>
      <c r="E1025" s="131"/>
      <c r="F1025" s="106"/>
      <c r="G1025" s="106"/>
    </row>
    <row r="1026" spans="1:7" x14ac:dyDescent="0.25">
      <c r="A1026" s="103"/>
      <c r="B1026" s="112" t="s">
        <v>1312</v>
      </c>
      <c r="C1026" s="70" t="s">
        <v>7090</v>
      </c>
      <c r="D1026" s="113" t="s">
        <v>7090</v>
      </c>
      <c r="E1026" s="131"/>
      <c r="F1026" s="106"/>
      <c r="G1026" s="106"/>
    </row>
    <row r="1027" spans="1:7" x14ac:dyDescent="0.25">
      <c r="A1027" s="103"/>
      <c r="B1027" s="112" t="s">
        <v>1313</v>
      </c>
      <c r="C1027" s="70" t="s">
        <v>7089</v>
      </c>
      <c r="D1027" s="113" t="s">
        <v>7090</v>
      </c>
      <c r="E1027" s="131"/>
      <c r="F1027" s="106"/>
      <c r="G1027" s="106"/>
    </row>
    <row r="1028" spans="1:7" x14ac:dyDescent="0.25">
      <c r="A1028" s="103"/>
      <c r="B1028" s="112" t="s">
        <v>13671</v>
      </c>
      <c r="C1028" s="70" t="s">
        <v>7090</v>
      </c>
      <c r="D1028" s="113" t="s">
        <v>7090</v>
      </c>
      <c r="E1028" s="131"/>
      <c r="F1028" s="106"/>
      <c r="G1028" s="106"/>
    </row>
    <row r="1029" spans="1:7" x14ac:dyDescent="0.25">
      <c r="A1029" s="103"/>
      <c r="B1029" s="112" t="s">
        <v>8888</v>
      </c>
      <c r="C1029" s="70" t="s">
        <v>7090</v>
      </c>
      <c r="D1029" s="113" t="s">
        <v>7090</v>
      </c>
      <c r="E1029" s="131"/>
      <c r="F1029" s="106"/>
      <c r="G1029" s="106"/>
    </row>
    <row r="1030" spans="1:7" x14ac:dyDescent="0.25">
      <c r="A1030" s="103"/>
      <c r="B1030" s="112" t="s">
        <v>8889</v>
      </c>
      <c r="C1030" s="70" t="s">
        <v>7089</v>
      </c>
      <c r="D1030" s="113" t="s">
        <v>7090</v>
      </c>
      <c r="E1030" s="131"/>
      <c r="F1030" s="106"/>
      <c r="G1030" s="106"/>
    </row>
    <row r="1031" spans="1:7" x14ac:dyDescent="0.25">
      <c r="A1031" s="103"/>
      <c r="B1031" s="112" t="s">
        <v>8890</v>
      </c>
      <c r="C1031" s="70" t="s">
        <v>7090</v>
      </c>
      <c r="D1031" s="113" t="s">
        <v>7090</v>
      </c>
      <c r="E1031" s="131"/>
      <c r="F1031" s="106"/>
      <c r="G1031" s="106"/>
    </row>
    <row r="1032" spans="1:7" x14ac:dyDescent="0.25">
      <c r="A1032" s="103"/>
      <c r="B1032" s="112" t="s">
        <v>13672</v>
      </c>
      <c r="C1032" s="70" t="s">
        <v>7090</v>
      </c>
      <c r="D1032" s="113" t="s">
        <v>7090</v>
      </c>
      <c r="E1032" s="131"/>
      <c r="F1032" s="106"/>
      <c r="G1032" s="106"/>
    </row>
    <row r="1033" spans="1:7" x14ac:dyDescent="0.25">
      <c r="A1033" s="103"/>
      <c r="B1033" s="112" t="s">
        <v>13673</v>
      </c>
      <c r="C1033" s="70" t="s">
        <v>7090</v>
      </c>
      <c r="D1033" s="113" t="s">
        <v>7090</v>
      </c>
      <c r="E1033" s="131"/>
      <c r="F1033" s="106"/>
      <c r="G1033" s="106"/>
    </row>
    <row r="1034" spans="1:7" x14ac:dyDescent="0.25">
      <c r="A1034" s="103"/>
      <c r="B1034" s="112" t="s">
        <v>7365</v>
      </c>
      <c r="C1034" s="70" t="s">
        <v>7089</v>
      </c>
      <c r="D1034" s="113" t="s">
        <v>7090</v>
      </c>
      <c r="E1034" s="131"/>
      <c r="F1034" s="106"/>
      <c r="G1034" s="106"/>
    </row>
    <row r="1035" spans="1:7" x14ac:dyDescent="0.25">
      <c r="A1035" s="103"/>
      <c r="B1035" s="112" t="s">
        <v>13674</v>
      </c>
      <c r="C1035" s="70" t="s">
        <v>7090</v>
      </c>
      <c r="D1035" s="113" t="s">
        <v>7090</v>
      </c>
      <c r="E1035" s="131"/>
      <c r="F1035" s="106"/>
      <c r="G1035" s="106"/>
    </row>
    <row r="1036" spans="1:7" x14ac:dyDescent="0.25">
      <c r="A1036" s="103"/>
      <c r="B1036" s="112" t="s">
        <v>13675</v>
      </c>
      <c r="C1036" s="70" t="s">
        <v>7090</v>
      </c>
      <c r="D1036" s="113" t="s">
        <v>7090</v>
      </c>
      <c r="E1036" s="131"/>
      <c r="F1036" s="106"/>
      <c r="G1036" s="106"/>
    </row>
    <row r="1037" spans="1:7" x14ac:dyDescent="0.25">
      <c r="A1037" s="103"/>
      <c r="B1037" s="112" t="s">
        <v>11359</v>
      </c>
      <c r="C1037" s="70" t="s">
        <v>7089</v>
      </c>
      <c r="D1037" s="113" t="s">
        <v>7090</v>
      </c>
      <c r="E1037" s="131"/>
      <c r="F1037" s="106"/>
      <c r="G1037" s="106"/>
    </row>
    <row r="1038" spans="1:7" x14ac:dyDescent="0.25">
      <c r="A1038" s="103"/>
      <c r="B1038" s="112" t="s">
        <v>6026</v>
      </c>
      <c r="C1038" s="70" t="s">
        <v>7090</v>
      </c>
      <c r="D1038" s="113" t="s">
        <v>7090</v>
      </c>
      <c r="E1038" s="131"/>
      <c r="F1038" s="106"/>
      <c r="G1038" s="106"/>
    </row>
    <row r="1039" spans="1:7" x14ac:dyDescent="0.25">
      <c r="A1039" s="103"/>
      <c r="B1039" s="112" t="s">
        <v>13676</v>
      </c>
      <c r="C1039" s="70" t="s">
        <v>7090</v>
      </c>
      <c r="D1039" s="113" t="s">
        <v>7090</v>
      </c>
      <c r="E1039" s="131"/>
      <c r="F1039" s="106"/>
      <c r="G1039" s="106"/>
    </row>
    <row r="1040" spans="1:7" x14ac:dyDescent="0.25">
      <c r="A1040" s="103"/>
      <c r="B1040" s="112" t="s">
        <v>13677</v>
      </c>
      <c r="C1040" s="70" t="s">
        <v>7090</v>
      </c>
      <c r="D1040" s="113" t="s">
        <v>7090</v>
      </c>
      <c r="E1040" s="131"/>
      <c r="F1040" s="106"/>
      <c r="G1040" s="106"/>
    </row>
    <row r="1041" spans="1:7" x14ac:dyDescent="0.25">
      <c r="A1041" s="103"/>
      <c r="B1041" s="112" t="s">
        <v>13678</v>
      </c>
      <c r="C1041" s="70" t="s">
        <v>7090</v>
      </c>
      <c r="D1041" s="113" t="s">
        <v>7090</v>
      </c>
      <c r="E1041" s="131"/>
      <c r="F1041" s="106"/>
      <c r="G1041" s="106"/>
    </row>
    <row r="1042" spans="1:7" x14ac:dyDescent="0.25">
      <c r="A1042" s="103"/>
      <c r="B1042" s="112" t="s">
        <v>13679</v>
      </c>
      <c r="C1042" s="70" t="s">
        <v>7090</v>
      </c>
      <c r="D1042" s="113" t="s">
        <v>7090</v>
      </c>
      <c r="E1042" s="131"/>
      <c r="F1042" s="106"/>
      <c r="G1042" s="106"/>
    </row>
    <row r="1043" spans="1:7" x14ac:dyDescent="0.25">
      <c r="A1043" s="103"/>
      <c r="B1043" s="112" t="s">
        <v>1314</v>
      </c>
      <c r="C1043" s="70" t="s">
        <v>7089</v>
      </c>
      <c r="D1043" s="113" t="s">
        <v>7090</v>
      </c>
      <c r="E1043" s="131"/>
      <c r="F1043" s="106"/>
      <c r="G1043" s="106"/>
    </row>
    <row r="1044" spans="1:7" x14ac:dyDescent="0.25">
      <c r="A1044" s="103"/>
      <c r="B1044" s="112" t="s">
        <v>6027</v>
      </c>
      <c r="C1044" s="70" t="s">
        <v>7090</v>
      </c>
      <c r="D1044" s="113" t="s">
        <v>7090</v>
      </c>
      <c r="E1044" s="131"/>
      <c r="F1044" s="106"/>
      <c r="G1044" s="106"/>
    </row>
    <row r="1045" spans="1:7" x14ac:dyDescent="0.25">
      <c r="A1045" s="103"/>
      <c r="B1045" s="112" t="s">
        <v>13680</v>
      </c>
      <c r="C1045" s="70" t="s">
        <v>7090</v>
      </c>
      <c r="D1045" s="113" t="s">
        <v>7090</v>
      </c>
      <c r="E1045" s="131"/>
      <c r="F1045" s="106"/>
      <c r="G1045" s="106"/>
    </row>
    <row r="1046" spans="1:7" x14ac:dyDescent="0.25">
      <c r="A1046" s="103"/>
      <c r="B1046" s="112" t="s">
        <v>13681</v>
      </c>
      <c r="C1046" s="70" t="s">
        <v>7090</v>
      </c>
      <c r="D1046" s="113" t="s">
        <v>7090</v>
      </c>
      <c r="E1046" s="131"/>
      <c r="F1046" s="106"/>
      <c r="G1046" s="106"/>
    </row>
    <row r="1047" spans="1:7" x14ac:dyDescent="0.25">
      <c r="A1047" s="103"/>
      <c r="B1047" s="112" t="s">
        <v>6028</v>
      </c>
      <c r="C1047" s="70" t="s">
        <v>7089</v>
      </c>
      <c r="D1047" s="113" t="s">
        <v>7090</v>
      </c>
      <c r="E1047" s="131"/>
      <c r="F1047" s="106"/>
      <c r="G1047" s="106"/>
    </row>
    <row r="1048" spans="1:7" x14ac:dyDescent="0.25">
      <c r="A1048" s="103"/>
      <c r="B1048" s="112" t="s">
        <v>6299</v>
      </c>
      <c r="C1048" s="70" t="s">
        <v>7090</v>
      </c>
      <c r="D1048" s="113" t="s">
        <v>7090</v>
      </c>
      <c r="E1048" s="131"/>
      <c r="F1048" s="106"/>
      <c r="G1048" s="106"/>
    </row>
    <row r="1049" spans="1:7" x14ac:dyDescent="0.25">
      <c r="A1049" s="103"/>
      <c r="B1049" s="112" t="s">
        <v>6029</v>
      </c>
      <c r="C1049" s="70" t="s">
        <v>7090</v>
      </c>
      <c r="D1049" s="113" t="s">
        <v>7090</v>
      </c>
      <c r="E1049" s="131"/>
      <c r="F1049" s="106"/>
      <c r="G1049" s="106"/>
    </row>
    <row r="1050" spans="1:7" x14ac:dyDescent="0.25">
      <c r="A1050" s="103"/>
      <c r="B1050" s="112" t="s">
        <v>1315</v>
      </c>
      <c r="C1050" s="70" t="s">
        <v>7089</v>
      </c>
      <c r="D1050" s="113" t="s">
        <v>7090</v>
      </c>
      <c r="E1050" s="131"/>
      <c r="F1050" s="106"/>
      <c r="G1050" s="106"/>
    </row>
    <row r="1051" spans="1:7" x14ac:dyDescent="0.25">
      <c r="A1051" s="103"/>
      <c r="B1051" s="112" t="s">
        <v>7783</v>
      </c>
      <c r="C1051" s="70" t="s">
        <v>7090</v>
      </c>
      <c r="D1051" s="113" t="s">
        <v>7090</v>
      </c>
      <c r="E1051" s="131"/>
      <c r="F1051" s="106"/>
      <c r="G1051" s="106"/>
    </row>
    <row r="1052" spans="1:7" x14ac:dyDescent="0.25">
      <c r="A1052" s="103"/>
      <c r="B1052" s="112" t="s">
        <v>11360</v>
      </c>
      <c r="C1052" s="70" t="s">
        <v>7089</v>
      </c>
      <c r="D1052" s="113" t="s">
        <v>7090</v>
      </c>
      <c r="E1052" s="131"/>
      <c r="F1052" s="106"/>
      <c r="G1052" s="106"/>
    </row>
    <row r="1053" spans="1:7" x14ac:dyDescent="0.25">
      <c r="A1053" s="103"/>
      <c r="B1053" s="112" t="s">
        <v>6030</v>
      </c>
      <c r="C1053" s="70" t="s">
        <v>7090</v>
      </c>
      <c r="D1053" s="113" t="s">
        <v>7090</v>
      </c>
      <c r="E1053" s="131"/>
      <c r="F1053" s="106"/>
      <c r="G1053" s="106"/>
    </row>
    <row r="1054" spans="1:7" x14ac:dyDescent="0.25">
      <c r="A1054" s="103"/>
      <c r="B1054" s="112" t="s">
        <v>6031</v>
      </c>
      <c r="C1054" s="70" t="s">
        <v>7090</v>
      </c>
      <c r="D1054" s="113" t="s">
        <v>7090</v>
      </c>
      <c r="E1054" s="131"/>
      <c r="F1054" s="106"/>
      <c r="G1054" s="106"/>
    </row>
    <row r="1055" spans="1:7" x14ac:dyDescent="0.25">
      <c r="A1055" s="103"/>
      <c r="B1055" s="112" t="s">
        <v>6032</v>
      </c>
      <c r="C1055" s="70" t="s">
        <v>7090</v>
      </c>
      <c r="D1055" s="113" t="s">
        <v>7090</v>
      </c>
      <c r="E1055" s="131"/>
      <c r="F1055" s="106"/>
      <c r="G1055" s="106"/>
    </row>
    <row r="1056" spans="1:7" x14ac:dyDescent="0.25">
      <c r="A1056" s="103"/>
      <c r="B1056" s="112" t="s">
        <v>7222</v>
      </c>
      <c r="C1056" s="70" t="s">
        <v>7090</v>
      </c>
      <c r="D1056" s="113" t="s">
        <v>7090</v>
      </c>
      <c r="E1056" s="131"/>
      <c r="F1056" s="106"/>
      <c r="G1056" s="106"/>
    </row>
    <row r="1057" spans="1:7" x14ac:dyDescent="0.25">
      <c r="A1057" s="103"/>
      <c r="B1057" s="112" t="s">
        <v>1316</v>
      </c>
      <c r="C1057" s="70" t="s">
        <v>7089</v>
      </c>
      <c r="D1057" s="113" t="s">
        <v>7090</v>
      </c>
      <c r="E1057" s="131"/>
      <c r="F1057" s="106"/>
      <c r="G1057" s="106"/>
    </row>
    <row r="1058" spans="1:7" x14ac:dyDescent="0.25">
      <c r="A1058" s="103"/>
      <c r="B1058" s="112" t="s">
        <v>13682</v>
      </c>
      <c r="C1058" s="70" t="s">
        <v>7090</v>
      </c>
      <c r="D1058" s="113" t="s">
        <v>7090</v>
      </c>
      <c r="E1058" s="131"/>
      <c r="F1058" s="106"/>
      <c r="G1058" s="106"/>
    </row>
    <row r="1059" spans="1:7" x14ac:dyDescent="0.25">
      <c r="A1059" s="103"/>
      <c r="B1059" s="112" t="s">
        <v>1317</v>
      </c>
      <c r="C1059" s="70" t="s">
        <v>7090</v>
      </c>
      <c r="D1059" s="113" t="s">
        <v>7090</v>
      </c>
      <c r="E1059" s="131"/>
      <c r="F1059" s="106"/>
      <c r="G1059" s="106"/>
    </row>
    <row r="1060" spans="1:7" x14ac:dyDescent="0.25">
      <c r="A1060" s="103"/>
      <c r="B1060" s="112" t="s">
        <v>5864</v>
      </c>
      <c r="C1060" s="70" t="s">
        <v>7089</v>
      </c>
      <c r="D1060" s="113" t="s">
        <v>7090</v>
      </c>
      <c r="E1060" s="131"/>
      <c r="F1060" s="106"/>
      <c r="G1060" s="106"/>
    </row>
    <row r="1061" spans="1:7" x14ac:dyDescent="0.25">
      <c r="A1061" s="103"/>
      <c r="B1061" s="112" t="s">
        <v>5865</v>
      </c>
      <c r="C1061" s="70" t="s">
        <v>7089</v>
      </c>
      <c r="D1061" s="113" t="s">
        <v>7090</v>
      </c>
      <c r="E1061" s="131"/>
      <c r="F1061" s="106"/>
      <c r="G1061" s="106"/>
    </row>
    <row r="1062" spans="1:7" x14ac:dyDescent="0.25">
      <c r="A1062" s="103"/>
      <c r="B1062" s="112" t="s">
        <v>5866</v>
      </c>
      <c r="C1062" s="70" t="s">
        <v>7090</v>
      </c>
      <c r="D1062" s="113" t="s">
        <v>7090</v>
      </c>
      <c r="E1062" s="131"/>
      <c r="F1062" s="106"/>
      <c r="G1062" s="106"/>
    </row>
    <row r="1063" spans="1:7" x14ac:dyDescent="0.25">
      <c r="A1063" s="103"/>
      <c r="B1063" s="112" t="s">
        <v>5867</v>
      </c>
      <c r="C1063" s="70" t="s">
        <v>7090</v>
      </c>
      <c r="D1063" s="113" t="s">
        <v>7090</v>
      </c>
      <c r="E1063" s="131"/>
      <c r="F1063" s="106"/>
      <c r="G1063" s="106"/>
    </row>
    <row r="1064" spans="1:7" x14ac:dyDescent="0.25">
      <c r="A1064" s="103"/>
      <c r="B1064" s="112" t="s">
        <v>5868</v>
      </c>
      <c r="C1064" s="70" t="s">
        <v>7089</v>
      </c>
      <c r="D1064" s="113" t="s">
        <v>7090</v>
      </c>
      <c r="E1064" s="131"/>
      <c r="F1064" s="106"/>
      <c r="G1064" s="106"/>
    </row>
    <row r="1065" spans="1:7" x14ac:dyDescent="0.25">
      <c r="A1065" s="103"/>
      <c r="B1065" s="112" t="s">
        <v>5869</v>
      </c>
      <c r="C1065" s="70" t="s">
        <v>7090</v>
      </c>
      <c r="D1065" s="113" t="s">
        <v>7090</v>
      </c>
      <c r="E1065" s="131"/>
      <c r="F1065" s="106"/>
      <c r="G1065" s="106"/>
    </row>
    <row r="1066" spans="1:7" x14ac:dyDescent="0.25">
      <c r="A1066" s="103"/>
      <c r="B1066" s="112" t="s">
        <v>5870</v>
      </c>
      <c r="C1066" s="70" t="s">
        <v>7089</v>
      </c>
      <c r="D1066" s="113" t="s">
        <v>7090</v>
      </c>
      <c r="E1066" s="131"/>
      <c r="F1066" s="106"/>
      <c r="G1066" s="106"/>
    </row>
    <row r="1067" spans="1:7" x14ac:dyDescent="0.25">
      <c r="A1067" s="103"/>
      <c r="B1067" s="112" t="s">
        <v>5871</v>
      </c>
      <c r="C1067" s="70" t="s">
        <v>7090</v>
      </c>
      <c r="D1067" s="113" t="s">
        <v>7090</v>
      </c>
      <c r="E1067" s="131"/>
      <c r="F1067" s="106"/>
      <c r="G1067" s="106"/>
    </row>
    <row r="1068" spans="1:7" x14ac:dyDescent="0.25">
      <c r="A1068" s="103"/>
      <c r="B1068" s="112" t="s">
        <v>13683</v>
      </c>
      <c r="C1068" s="70" t="s">
        <v>7090</v>
      </c>
      <c r="D1068" s="113" t="s">
        <v>7090</v>
      </c>
      <c r="E1068" s="131"/>
      <c r="F1068" s="106"/>
      <c r="G1068" s="106"/>
    </row>
    <row r="1069" spans="1:7" x14ac:dyDescent="0.25">
      <c r="A1069" s="103"/>
      <c r="B1069" s="112" t="s">
        <v>10136</v>
      </c>
      <c r="C1069" s="70" t="s">
        <v>7090</v>
      </c>
      <c r="D1069" s="113" t="s">
        <v>7090</v>
      </c>
      <c r="E1069" s="131"/>
      <c r="F1069" s="106"/>
      <c r="G1069" s="106"/>
    </row>
    <row r="1070" spans="1:7" x14ac:dyDescent="0.25">
      <c r="A1070" s="103"/>
      <c r="B1070" s="112" t="s">
        <v>10135</v>
      </c>
      <c r="C1070" s="70" t="s">
        <v>7090</v>
      </c>
      <c r="D1070" s="113" t="s">
        <v>7090</v>
      </c>
      <c r="E1070" s="131"/>
      <c r="F1070" s="106"/>
      <c r="G1070" s="106"/>
    </row>
    <row r="1071" spans="1:7" x14ac:dyDescent="0.25">
      <c r="A1071" s="103"/>
      <c r="B1071" s="112" t="s">
        <v>5872</v>
      </c>
      <c r="C1071" s="70" t="s">
        <v>7090</v>
      </c>
      <c r="D1071" s="113" t="s">
        <v>7090</v>
      </c>
      <c r="E1071" s="131"/>
      <c r="F1071" s="106"/>
      <c r="G1071" s="106"/>
    </row>
    <row r="1072" spans="1:7" x14ac:dyDescent="0.25">
      <c r="A1072" s="103"/>
      <c r="B1072" s="112" t="s">
        <v>5873</v>
      </c>
      <c r="C1072" s="70" t="s">
        <v>7090</v>
      </c>
      <c r="D1072" s="113" t="s">
        <v>7090</v>
      </c>
      <c r="E1072" s="131"/>
      <c r="F1072" s="106"/>
      <c r="G1072" s="106"/>
    </row>
    <row r="1073" spans="1:7" x14ac:dyDescent="0.25">
      <c r="A1073" s="103"/>
      <c r="B1073" s="112" t="s">
        <v>6929</v>
      </c>
      <c r="C1073" s="70" t="s">
        <v>7090</v>
      </c>
      <c r="D1073" s="113" t="s">
        <v>7090</v>
      </c>
      <c r="E1073" s="131"/>
      <c r="F1073" s="106"/>
      <c r="G1073" s="106"/>
    </row>
    <row r="1074" spans="1:7" x14ac:dyDescent="0.25">
      <c r="A1074" s="103"/>
      <c r="B1074" s="112" t="s">
        <v>13684</v>
      </c>
      <c r="C1074" s="70" t="s">
        <v>7090</v>
      </c>
      <c r="D1074" s="113" t="s">
        <v>7090</v>
      </c>
      <c r="E1074" s="131"/>
      <c r="F1074" s="106"/>
      <c r="G1074" s="106"/>
    </row>
    <row r="1075" spans="1:7" x14ac:dyDescent="0.25">
      <c r="A1075" s="103"/>
      <c r="B1075" s="112" t="s">
        <v>1318</v>
      </c>
      <c r="C1075" s="70" t="s">
        <v>7090</v>
      </c>
      <c r="D1075" s="113" t="s">
        <v>7090</v>
      </c>
      <c r="E1075" s="131"/>
      <c r="F1075" s="106"/>
      <c r="G1075" s="106"/>
    </row>
    <row r="1076" spans="1:7" x14ac:dyDescent="0.25">
      <c r="A1076" s="103"/>
      <c r="B1076" s="112" t="s">
        <v>13685</v>
      </c>
      <c r="C1076" s="70" t="s">
        <v>7090</v>
      </c>
      <c r="D1076" s="113" t="s">
        <v>7090</v>
      </c>
      <c r="E1076" s="131"/>
      <c r="F1076" s="106"/>
      <c r="G1076" s="106"/>
    </row>
    <row r="1077" spans="1:7" x14ac:dyDescent="0.25">
      <c r="A1077" s="103"/>
      <c r="B1077" s="112" t="s">
        <v>6930</v>
      </c>
      <c r="C1077" s="70" t="s">
        <v>7090</v>
      </c>
      <c r="D1077" s="113" t="s">
        <v>7090</v>
      </c>
      <c r="E1077" s="131"/>
      <c r="F1077" s="106"/>
      <c r="G1077" s="106"/>
    </row>
    <row r="1078" spans="1:7" x14ac:dyDescent="0.25">
      <c r="A1078" s="103"/>
      <c r="B1078" s="112" t="s">
        <v>1319</v>
      </c>
      <c r="C1078" s="70" t="s">
        <v>7090</v>
      </c>
      <c r="D1078" s="113" t="s">
        <v>7090</v>
      </c>
      <c r="E1078" s="131"/>
      <c r="F1078" s="106"/>
      <c r="G1078" s="106"/>
    </row>
    <row r="1079" spans="1:7" x14ac:dyDescent="0.25">
      <c r="A1079" s="103"/>
      <c r="B1079" s="112" t="s">
        <v>6931</v>
      </c>
      <c r="C1079" s="70" t="s">
        <v>7090</v>
      </c>
      <c r="D1079" s="113" t="s">
        <v>7090</v>
      </c>
      <c r="E1079" s="131"/>
      <c r="F1079" s="106"/>
      <c r="G1079" s="106"/>
    </row>
    <row r="1080" spans="1:7" x14ac:dyDescent="0.25">
      <c r="A1080" s="103"/>
      <c r="B1080" s="112" t="s">
        <v>1320</v>
      </c>
      <c r="C1080" s="70" t="s">
        <v>7090</v>
      </c>
      <c r="D1080" s="113" t="s">
        <v>7090</v>
      </c>
      <c r="E1080" s="131"/>
      <c r="F1080" s="106"/>
      <c r="G1080" s="106"/>
    </row>
    <row r="1081" spans="1:7" x14ac:dyDescent="0.25">
      <c r="A1081" s="103"/>
      <c r="B1081" s="112" t="s">
        <v>1321</v>
      </c>
      <c r="C1081" s="70" t="s">
        <v>7090</v>
      </c>
      <c r="D1081" s="113" t="s">
        <v>7090</v>
      </c>
      <c r="E1081" s="131"/>
      <c r="F1081" s="106"/>
      <c r="G1081" s="106"/>
    </row>
    <row r="1082" spans="1:7" x14ac:dyDescent="0.25">
      <c r="A1082" s="103"/>
      <c r="B1082" s="112" t="s">
        <v>1322</v>
      </c>
      <c r="C1082" s="70" t="s">
        <v>7090</v>
      </c>
      <c r="D1082" s="113" t="s">
        <v>7090</v>
      </c>
      <c r="E1082" s="131"/>
      <c r="F1082" s="106"/>
      <c r="G1082" s="106"/>
    </row>
    <row r="1083" spans="1:7" x14ac:dyDescent="0.25">
      <c r="A1083" s="103"/>
      <c r="B1083" s="112" t="s">
        <v>1323</v>
      </c>
      <c r="C1083" s="70" t="s">
        <v>7090</v>
      </c>
      <c r="D1083" s="113" t="s">
        <v>7090</v>
      </c>
      <c r="E1083" s="131"/>
      <c r="F1083" s="106"/>
      <c r="G1083" s="106"/>
    </row>
    <row r="1084" spans="1:7" x14ac:dyDescent="0.25">
      <c r="A1084" s="103"/>
      <c r="B1084" s="112" t="s">
        <v>7784</v>
      </c>
      <c r="C1084" s="70" t="s">
        <v>7090</v>
      </c>
      <c r="D1084" s="113" t="s">
        <v>7090</v>
      </c>
      <c r="E1084" s="131"/>
      <c r="F1084" s="106"/>
      <c r="G1084" s="106"/>
    </row>
    <row r="1085" spans="1:7" x14ac:dyDescent="0.25">
      <c r="A1085" s="103"/>
      <c r="B1085" s="112" t="s">
        <v>13686</v>
      </c>
      <c r="C1085" s="70" t="s">
        <v>7090</v>
      </c>
      <c r="D1085" s="113" t="s">
        <v>7090</v>
      </c>
      <c r="E1085" s="131"/>
      <c r="F1085" s="106"/>
      <c r="G1085" s="106"/>
    </row>
    <row r="1086" spans="1:7" x14ac:dyDescent="0.25">
      <c r="A1086" s="103"/>
      <c r="B1086" s="112" t="s">
        <v>6932</v>
      </c>
      <c r="C1086" s="70" t="s">
        <v>7090</v>
      </c>
      <c r="D1086" s="113" t="s">
        <v>7090</v>
      </c>
      <c r="E1086" s="131"/>
      <c r="F1086" s="106"/>
      <c r="G1086" s="106"/>
    </row>
    <row r="1087" spans="1:7" x14ac:dyDescent="0.25">
      <c r="A1087" s="103"/>
      <c r="B1087" s="112" t="s">
        <v>6933</v>
      </c>
      <c r="C1087" s="70" t="s">
        <v>7089</v>
      </c>
      <c r="D1087" s="113" t="s">
        <v>7090</v>
      </c>
      <c r="E1087" s="131"/>
      <c r="F1087" s="106"/>
      <c r="G1087" s="106"/>
    </row>
    <row r="1088" spans="1:7" x14ac:dyDescent="0.25">
      <c r="A1088" s="103"/>
      <c r="B1088" s="112" t="s">
        <v>13687</v>
      </c>
      <c r="C1088" s="70" t="s">
        <v>7090</v>
      </c>
      <c r="D1088" s="113" t="s">
        <v>7090</v>
      </c>
      <c r="E1088" s="131"/>
      <c r="F1088" s="106"/>
      <c r="G1088" s="106"/>
    </row>
    <row r="1089" spans="1:7" x14ac:dyDescent="0.25">
      <c r="A1089" s="103"/>
      <c r="B1089" s="112" t="s">
        <v>13688</v>
      </c>
      <c r="C1089" s="70" t="s">
        <v>7090</v>
      </c>
      <c r="D1089" s="113" t="s">
        <v>7090</v>
      </c>
      <c r="E1089" s="131"/>
      <c r="F1089" s="106"/>
      <c r="G1089" s="106"/>
    </row>
    <row r="1090" spans="1:7" x14ac:dyDescent="0.25">
      <c r="A1090" s="103"/>
      <c r="B1090" s="112" t="s">
        <v>13689</v>
      </c>
      <c r="C1090" s="70" t="s">
        <v>7090</v>
      </c>
      <c r="D1090" s="113" t="s">
        <v>7090</v>
      </c>
      <c r="E1090" s="131"/>
      <c r="F1090" s="106"/>
      <c r="G1090" s="106"/>
    </row>
    <row r="1091" spans="1:7" x14ac:dyDescent="0.25">
      <c r="A1091" s="103"/>
      <c r="B1091" s="112" t="s">
        <v>13690</v>
      </c>
      <c r="C1091" s="70" t="s">
        <v>7090</v>
      </c>
      <c r="D1091" s="113" t="s">
        <v>7090</v>
      </c>
      <c r="E1091" s="131"/>
      <c r="F1091" s="106"/>
      <c r="G1091" s="106"/>
    </row>
    <row r="1092" spans="1:7" x14ac:dyDescent="0.25">
      <c r="A1092" s="103"/>
      <c r="B1092" s="112" t="s">
        <v>13691</v>
      </c>
      <c r="C1092" s="70" t="s">
        <v>7090</v>
      </c>
      <c r="D1092" s="113" t="s">
        <v>7090</v>
      </c>
      <c r="E1092" s="131"/>
      <c r="F1092" s="106"/>
      <c r="G1092" s="106"/>
    </row>
    <row r="1093" spans="1:7" x14ac:dyDescent="0.25">
      <c r="A1093" s="103"/>
      <c r="B1093" s="112" t="s">
        <v>6934</v>
      </c>
      <c r="C1093" s="70" t="s">
        <v>7089</v>
      </c>
      <c r="D1093" s="113" t="s">
        <v>7090</v>
      </c>
      <c r="E1093" s="131"/>
      <c r="F1093" s="106"/>
      <c r="G1093" s="106"/>
    </row>
    <row r="1094" spans="1:7" x14ac:dyDescent="0.25">
      <c r="A1094" s="103"/>
      <c r="B1094" s="112" t="s">
        <v>6935</v>
      </c>
      <c r="C1094" s="70" t="s">
        <v>7089</v>
      </c>
      <c r="D1094" s="113" t="s">
        <v>7090</v>
      </c>
      <c r="E1094" s="131"/>
      <c r="F1094" s="106"/>
      <c r="G1094" s="106"/>
    </row>
    <row r="1095" spans="1:7" x14ac:dyDescent="0.25">
      <c r="A1095" s="103"/>
      <c r="B1095" s="112" t="s">
        <v>6936</v>
      </c>
      <c r="C1095" s="70" t="s">
        <v>7089</v>
      </c>
      <c r="D1095" s="113" t="s">
        <v>7090</v>
      </c>
      <c r="E1095" s="131"/>
      <c r="F1095" s="106"/>
      <c r="G1095" s="106"/>
    </row>
    <row r="1096" spans="1:7" x14ac:dyDescent="0.25">
      <c r="A1096" s="103"/>
      <c r="B1096" s="112" t="s">
        <v>6937</v>
      </c>
      <c r="C1096" s="70" t="s">
        <v>7089</v>
      </c>
      <c r="D1096" s="113" t="s">
        <v>7090</v>
      </c>
      <c r="E1096" s="131"/>
      <c r="F1096" s="106"/>
      <c r="G1096" s="106"/>
    </row>
    <row r="1097" spans="1:7" x14ac:dyDescent="0.25">
      <c r="A1097" s="103"/>
      <c r="B1097" s="112" t="s">
        <v>1324</v>
      </c>
      <c r="C1097" s="70" t="s">
        <v>7089</v>
      </c>
      <c r="D1097" s="113" t="s">
        <v>7090</v>
      </c>
      <c r="E1097" s="131"/>
      <c r="F1097" s="106"/>
      <c r="G1097" s="106"/>
    </row>
    <row r="1098" spans="1:7" x14ac:dyDescent="0.25">
      <c r="A1098" s="103"/>
      <c r="B1098" s="112" t="s">
        <v>1325</v>
      </c>
      <c r="C1098" s="70" t="s">
        <v>7090</v>
      </c>
      <c r="D1098" s="113" t="s">
        <v>7090</v>
      </c>
      <c r="E1098" s="131"/>
      <c r="F1098" s="106"/>
      <c r="G1098" s="106"/>
    </row>
    <row r="1099" spans="1:7" x14ac:dyDescent="0.25">
      <c r="A1099" s="103"/>
      <c r="B1099" s="112" t="s">
        <v>86</v>
      </c>
      <c r="C1099" s="70" t="s">
        <v>7090</v>
      </c>
      <c r="D1099" s="113" t="s">
        <v>7090</v>
      </c>
      <c r="E1099" s="131"/>
      <c r="F1099" s="106"/>
      <c r="G1099" s="106"/>
    </row>
    <row r="1100" spans="1:7" x14ac:dyDescent="0.25">
      <c r="A1100" s="103"/>
      <c r="B1100" s="112" t="s">
        <v>87</v>
      </c>
      <c r="C1100" s="70" t="s">
        <v>7090</v>
      </c>
      <c r="D1100" s="113" t="s">
        <v>7090</v>
      </c>
      <c r="E1100" s="131"/>
      <c r="F1100" s="106"/>
      <c r="G1100" s="106"/>
    </row>
    <row r="1101" spans="1:7" x14ac:dyDescent="0.25">
      <c r="A1101" s="103"/>
      <c r="B1101" s="112" t="s">
        <v>88</v>
      </c>
      <c r="C1101" s="70" t="s">
        <v>7090</v>
      </c>
      <c r="D1101" s="113" t="s">
        <v>7090</v>
      </c>
      <c r="E1101" s="131"/>
      <c r="F1101" s="106"/>
      <c r="G1101" s="106"/>
    </row>
    <row r="1102" spans="1:7" x14ac:dyDescent="0.25">
      <c r="A1102" s="103"/>
      <c r="B1102" s="112" t="s">
        <v>89</v>
      </c>
      <c r="C1102" s="70" t="s">
        <v>7090</v>
      </c>
      <c r="D1102" s="113" t="s">
        <v>7090</v>
      </c>
      <c r="E1102" s="131"/>
      <c r="F1102" s="106"/>
      <c r="G1102" s="106"/>
    </row>
    <row r="1103" spans="1:7" x14ac:dyDescent="0.25">
      <c r="A1103" s="103"/>
      <c r="B1103" s="112" t="s">
        <v>90</v>
      </c>
      <c r="C1103" s="70" t="s">
        <v>7090</v>
      </c>
      <c r="D1103" s="113" t="s">
        <v>7090</v>
      </c>
      <c r="E1103" s="131"/>
      <c r="F1103" s="106"/>
      <c r="G1103" s="106"/>
    </row>
    <row r="1104" spans="1:7" x14ac:dyDescent="0.25">
      <c r="A1104" s="103"/>
      <c r="B1104" s="112" t="s">
        <v>91</v>
      </c>
      <c r="C1104" s="70" t="s">
        <v>7090</v>
      </c>
      <c r="D1104" s="113" t="s">
        <v>7089</v>
      </c>
      <c r="E1104" s="131"/>
      <c r="F1104" s="106"/>
      <c r="G1104" s="106"/>
    </row>
    <row r="1105" spans="1:7" x14ac:dyDescent="0.25">
      <c r="A1105" s="103"/>
      <c r="B1105" s="112" t="s">
        <v>92</v>
      </c>
      <c r="C1105" s="70" t="s">
        <v>7090</v>
      </c>
      <c r="D1105" s="113" t="s">
        <v>7090</v>
      </c>
      <c r="E1105" s="131"/>
      <c r="F1105" s="106"/>
      <c r="G1105" s="106"/>
    </row>
    <row r="1106" spans="1:7" x14ac:dyDescent="0.25">
      <c r="A1106" s="103"/>
      <c r="B1106" s="112" t="s">
        <v>10282</v>
      </c>
      <c r="C1106" s="70" t="s">
        <v>7090</v>
      </c>
      <c r="D1106" s="113" t="s">
        <v>7090</v>
      </c>
      <c r="E1106" s="131"/>
      <c r="F1106" s="106"/>
      <c r="G1106" s="106"/>
    </row>
    <row r="1107" spans="1:7" x14ac:dyDescent="0.25">
      <c r="A1107" s="103"/>
      <c r="B1107" s="112" t="s">
        <v>6938</v>
      </c>
      <c r="C1107" s="70" t="s">
        <v>7090</v>
      </c>
      <c r="D1107" s="113" t="s">
        <v>7090</v>
      </c>
      <c r="E1107" s="131"/>
      <c r="F1107" s="106"/>
      <c r="G1107" s="106"/>
    </row>
    <row r="1108" spans="1:7" x14ac:dyDescent="0.25">
      <c r="A1108" s="103"/>
      <c r="B1108" s="112" t="s">
        <v>842</v>
      </c>
      <c r="C1108" s="70" t="s">
        <v>7089</v>
      </c>
      <c r="D1108" s="113" t="s">
        <v>7090</v>
      </c>
      <c r="E1108" s="131"/>
      <c r="F1108" s="106"/>
      <c r="G1108" s="106"/>
    </row>
    <row r="1109" spans="1:7" x14ac:dyDescent="0.25">
      <c r="A1109" s="103"/>
      <c r="B1109" s="112" t="s">
        <v>843</v>
      </c>
      <c r="C1109" s="70" t="s">
        <v>7090</v>
      </c>
      <c r="D1109" s="113" t="s">
        <v>7090</v>
      </c>
      <c r="E1109" s="131"/>
      <c r="F1109" s="106"/>
      <c r="G1109" s="106"/>
    </row>
    <row r="1110" spans="1:7" x14ac:dyDescent="0.25">
      <c r="A1110" s="103"/>
      <c r="B1110" s="112" t="s">
        <v>13692</v>
      </c>
      <c r="C1110" s="70" t="s">
        <v>7090</v>
      </c>
      <c r="D1110" s="113" t="s">
        <v>7090</v>
      </c>
      <c r="E1110" s="131"/>
      <c r="F1110" s="106"/>
      <c r="G1110" s="106"/>
    </row>
    <row r="1111" spans="1:7" x14ac:dyDescent="0.25">
      <c r="A1111" s="103"/>
      <c r="B1111" s="112" t="s">
        <v>13693</v>
      </c>
      <c r="C1111" s="70" t="s">
        <v>7090</v>
      </c>
      <c r="D1111" s="113" t="s">
        <v>7090</v>
      </c>
      <c r="E1111" s="131"/>
      <c r="F1111" s="106"/>
      <c r="G1111" s="106"/>
    </row>
    <row r="1112" spans="1:7" x14ac:dyDescent="0.25">
      <c r="A1112" s="103"/>
      <c r="B1112" s="112" t="s">
        <v>13694</v>
      </c>
      <c r="C1112" s="70" t="s">
        <v>7090</v>
      </c>
      <c r="D1112" s="113" t="s">
        <v>7090</v>
      </c>
      <c r="E1112" s="131"/>
      <c r="F1112" s="106"/>
      <c r="G1112" s="106"/>
    </row>
    <row r="1113" spans="1:7" x14ac:dyDescent="0.25">
      <c r="A1113" s="103"/>
      <c r="B1113" s="112" t="s">
        <v>844</v>
      </c>
      <c r="C1113" s="70" t="s">
        <v>7089</v>
      </c>
      <c r="D1113" s="113" t="s">
        <v>7090</v>
      </c>
      <c r="E1113" s="131"/>
      <c r="F1113" s="106"/>
      <c r="G1113" s="106"/>
    </row>
    <row r="1114" spans="1:7" x14ac:dyDescent="0.25">
      <c r="A1114" s="103"/>
      <c r="B1114" s="112" t="s">
        <v>93</v>
      </c>
      <c r="C1114" s="70" t="s">
        <v>7090</v>
      </c>
      <c r="D1114" s="113" t="s">
        <v>7090</v>
      </c>
      <c r="E1114" s="131"/>
      <c r="F1114" s="106"/>
      <c r="G1114" s="106"/>
    </row>
    <row r="1115" spans="1:7" x14ac:dyDescent="0.25">
      <c r="A1115" s="103"/>
      <c r="B1115" s="112" t="s">
        <v>94</v>
      </c>
      <c r="C1115" s="70" t="s">
        <v>7089</v>
      </c>
      <c r="D1115" s="113" t="s">
        <v>7090</v>
      </c>
      <c r="E1115" s="131"/>
      <c r="F1115" s="106"/>
      <c r="G1115" s="106"/>
    </row>
    <row r="1116" spans="1:7" x14ac:dyDescent="0.25">
      <c r="A1116" s="103"/>
      <c r="B1116" s="112" t="s">
        <v>13695</v>
      </c>
      <c r="C1116" s="70" t="s">
        <v>7090</v>
      </c>
      <c r="D1116" s="113" t="s">
        <v>7090</v>
      </c>
      <c r="E1116" s="131"/>
      <c r="F1116" s="106"/>
      <c r="G1116" s="106"/>
    </row>
    <row r="1117" spans="1:7" x14ac:dyDescent="0.25">
      <c r="A1117" s="103"/>
      <c r="B1117" s="112" t="s">
        <v>13696</v>
      </c>
      <c r="C1117" s="70" t="s">
        <v>7090</v>
      </c>
      <c r="D1117" s="113" t="s">
        <v>7090</v>
      </c>
      <c r="E1117" s="131"/>
      <c r="F1117" s="106"/>
      <c r="G1117" s="106"/>
    </row>
    <row r="1118" spans="1:7" x14ac:dyDescent="0.25">
      <c r="A1118" s="103"/>
      <c r="B1118" s="112" t="s">
        <v>95</v>
      </c>
      <c r="C1118" s="70" t="s">
        <v>7089</v>
      </c>
      <c r="D1118" s="113" t="s">
        <v>7090</v>
      </c>
      <c r="E1118" s="131"/>
      <c r="F1118" s="106"/>
      <c r="G1118" s="106"/>
    </row>
    <row r="1119" spans="1:7" x14ac:dyDescent="0.25">
      <c r="A1119" s="103"/>
      <c r="B1119" s="112" t="s">
        <v>6947</v>
      </c>
      <c r="C1119" s="70" t="s">
        <v>7090</v>
      </c>
      <c r="D1119" s="113" t="s">
        <v>7090</v>
      </c>
      <c r="E1119" s="131"/>
      <c r="F1119" s="106"/>
      <c r="G1119" s="106"/>
    </row>
    <row r="1120" spans="1:7" x14ac:dyDescent="0.25">
      <c r="A1120" s="103"/>
      <c r="B1120" s="112" t="s">
        <v>6948</v>
      </c>
      <c r="C1120" s="70" t="s">
        <v>7089</v>
      </c>
      <c r="D1120" s="113" t="s">
        <v>7090</v>
      </c>
      <c r="E1120" s="131"/>
      <c r="F1120" s="106"/>
      <c r="G1120" s="106"/>
    </row>
    <row r="1121" spans="1:7" x14ac:dyDescent="0.25">
      <c r="A1121" s="103"/>
      <c r="B1121" s="112" t="s">
        <v>6949</v>
      </c>
      <c r="C1121" s="70" t="s">
        <v>7089</v>
      </c>
      <c r="D1121" s="113" t="s">
        <v>7090</v>
      </c>
      <c r="E1121" s="131"/>
      <c r="F1121" s="106"/>
      <c r="G1121" s="106"/>
    </row>
    <row r="1122" spans="1:7" x14ac:dyDescent="0.25">
      <c r="A1122" s="103"/>
      <c r="B1122" s="112" t="s">
        <v>13697</v>
      </c>
      <c r="C1122" s="70" t="s">
        <v>7090</v>
      </c>
      <c r="D1122" s="113" t="s">
        <v>7090</v>
      </c>
      <c r="E1122" s="131"/>
      <c r="F1122" s="106"/>
      <c r="G1122" s="106"/>
    </row>
    <row r="1123" spans="1:7" x14ac:dyDescent="0.25">
      <c r="A1123" s="103"/>
      <c r="B1123" s="112" t="s">
        <v>13698</v>
      </c>
      <c r="C1123" s="70" t="s">
        <v>7090</v>
      </c>
      <c r="D1123" s="113" t="s">
        <v>7090</v>
      </c>
      <c r="E1123" s="131"/>
      <c r="F1123" s="106"/>
      <c r="G1123" s="106"/>
    </row>
    <row r="1124" spans="1:7" x14ac:dyDescent="0.25">
      <c r="A1124" s="103"/>
      <c r="B1124" s="112" t="s">
        <v>96</v>
      </c>
      <c r="C1124" s="70" t="s">
        <v>7090</v>
      </c>
      <c r="D1124" s="113" t="s">
        <v>7090</v>
      </c>
      <c r="E1124" s="131"/>
      <c r="F1124" s="106"/>
      <c r="G1124" s="106"/>
    </row>
    <row r="1125" spans="1:7" x14ac:dyDescent="0.25">
      <c r="A1125" s="103"/>
      <c r="B1125" s="112" t="s">
        <v>11433</v>
      </c>
      <c r="C1125" s="70" t="s">
        <v>7090</v>
      </c>
      <c r="D1125" s="113" t="s">
        <v>7090</v>
      </c>
      <c r="E1125" s="131"/>
      <c r="F1125" s="106"/>
      <c r="G1125" s="106"/>
    </row>
    <row r="1126" spans="1:7" x14ac:dyDescent="0.25">
      <c r="A1126" s="103"/>
      <c r="B1126" s="112" t="s">
        <v>13699</v>
      </c>
      <c r="C1126" s="70" t="s">
        <v>7090</v>
      </c>
      <c r="D1126" s="113" t="s">
        <v>7090</v>
      </c>
      <c r="E1126" s="131"/>
      <c r="F1126" s="106"/>
      <c r="G1126" s="106"/>
    </row>
    <row r="1127" spans="1:7" x14ac:dyDescent="0.25">
      <c r="A1127" s="103"/>
      <c r="B1127" s="112" t="s">
        <v>6950</v>
      </c>
      <c r="C1127" s="70" t="s">
        <v>7090</v>
      </c>
      <c r="D1127" s="113" t="s">
        <v>7090</v>
      </c>
      <c r="E1127" s="131"/>
      <c r="F1127" s="106"/>
      <c r="G1127" s="106"/>
    </row>
    <row r="1128" spans="1:7" x14ac:dyDescent="0.25">
      <c r="A1128" s="103"/>
      <c r="B1128" s="112" t="s">
        <v>6951</v>
      </c>
      <c r="C1128" s="70" t="s">
        <v>7089</v>
      </c>
      <c r="D1128" s="113" t="s">
        <v>7090</v>
      </c>
      <c r="E1128" s="131"/>
      <c r="F1128" s="106"/>
      <c r="G1128" s="106"/>
    </row>
    <row r="1129" spans="1:7" x14ac:dyDescent="0.25">
      <c r="A1129" s="103"/>
      <c r="B1129" s="112" t="s">
        <v>6952</v>
      </c>
      <c r="C1129" s="70" t="s">
        <v>7089</v>
      </c>
      <c r="D1129" s="113" t="s">
        <v>7090</v>
      </c>
      <c r="E1129" s="131"/>
      <c r="F1129" s="106"/>
      <c r="G1129" s="106"/>
    </row>
    <row r="1130" spans="1:7" x14ac:dyDescent="0.25">
      <c r="A1130" s="103"/>
      <c r="B1130" s="112" t="s">
        <v>97</v>
      </c>
      <c r="C1130" s="70" t="s">
        <v>7089</v>
      </c>
      <c r="D1130" s="113" t="s">
        <v>7090</v>
      </c>
      <c r="E1130" s="131"/>
      <c r="F1130" s="106"/>
      <c r="G1130" s="106"/>
    </row>
    <row r="1131" spans="1:7" x14ac:dyDescent="0.25">
      <c r="A1131" s="103"/>
      <c r="B1131" s="112" t="s">
        <v>98</v>
      </c>
      <c r="C1131" s="70" t="s">
        <v>7089</v>
      </c>
      <c r="D1131" s="113" t="s">
        <v>7090</v>
      </c>
      <c r="E1131" s="131"/>
      <c r="F1131" s="106"/>
      <c r="G1131" s="106"/>
    </row>
    <row r="1132" spans="1:7" x14ac:dyDescent="0.25">
      <c r="A1132" s="103"/>
      <c r="B1132" s="112" t="s">
        <v>6953</v>
      </c>
      <c r="C1132" s="70" t="s">
        <v>7090</v>
      </c>
      <c r="D1132" s="113" t="s">
        <v>7090</v>
      </c>
      <c r="E1132" s="131"/>
      <c r="F1132" s="106"/>
      <c r="G1132" s="106"/>
    </row>
    <row r="1133" spans="1:7" x14ac:dyDescent="0.25">
      <c r="A1133" s="103"/>
      <c r="B1133" s="112" t="s">
        <v>99</v>
      </c>
      <c r="C1133" s="70" t="s">
        <v>7089</v>
      </c>
      <c r="D1133" s="113" t="s">
        <v>7090</v>
      </c>
      <c r="E1133" s="131"/>
      <c r="F1133" s="106"/>
      <c r="G1133" s="106"/>
    </row>
    <row r="1134" spans="1:7" x14ac:dyDescent="0.25">
      <c r="A1134" s="103"/>
      <c r="B1134" s="112" t="s">
        <v>6954</v>
      </c>
      <c r="C1134" s="70" t="s">
        <v>7089</v>
      </c>
      <c r="D1134" s="113" t="s">
        <v>7090</v>
      </c>
      <c r="E1134" s="131"/>
      <c r="F1134" s="106"/>
      <c r="G1134" s="106"/>
    </row>
    <row r="1135" spans="1:7" x14ac:dyDescent="0.25">
      <c r="A1135" s="103"/>
      <c r="B1135" s="112" t="s">
        <v>13700</v>
      </c>
      <c r="C1135" s="70" t="s">
        <v>7090</v>
      </c>
      <c r="D1135" s="113" t="s">
        <v>7090</v>
      </c>
      <c r="E1135" s="131"/>
      <c r="F1135" s="106"/>
      <c r="G1135" s="106"/>
    </row>
    <row r="1136" spans="1:7" x14ac:dyDescent="0.25">
      <c r="A1136" s="103"/>
      <c r="B1136" s="112" t="s">
        <v>6955</v>
      </c>
      <c r="C1136" s="70" t="s">
        <v>7090</v>
      </c>
      <c r="D1136" s="113" t="s">
        <v>7090</v>
      </c>
      <c r="E1136" s="131"/>
      <c r="F1136" s="106"/>
      <c r="G1136" s="106"/>
    </row>
    <row r="1137" spans="1:7" x14ac:dyDescent="0.25">
      <c r="A1137" s="103"/>
      <c r="B1137" s="112" t="s">
        <v>13701</v>
      </c>
      <c r="C1137" s="70" t="s">
        <v>7090</v>
      </c>
      <c r="D1137" s="113" t="s">
        <v>7090</v>
      </c>
      <c r="E1137" s="131"/>
      <c r="F1137" s="106"/>
      <c r="G1137" s="106"/>
    </row>
    <row r="1138" spans="1:7" x14ac:dyDescent="0.25">
      <c r="A1138" s="103"/>
      <c r="B1138" s="112" t="s">
        <v>6956</v>
      </c>
      <c r="C1138" s="70" t="s">
        <v>7089</v>
      </c>
      <c r="D1138" s="113" t="s">
        <v>7090</v>
      </c>
      <c r="E1138" s="131"/>
      <c r="F1138" s="106"/>
      <c r="G1138" s="106"/>
    </row>
    <row r="1139" spans="1:7" x14ac:dyDescent="0.25">
      <c r="A1139" s="103"/>
      <c r="B1139" s="112" t="s">
        <v>13702</v>
      </c>
      <c r="C1139" s="70" t="s">
        <v>7090</v>
      </c>
      <c r="D1139" s="113" t="s">
        <v>7090</v>
      </c>
      <c r="E1139" s="131"/>
      <c r="F1139" s="106"/>
      <c r="G1139" s="106"/>
    </row>
    <row r="1140" spans="1:7" x14ac:dyDescent="0.25">
      <c r="A1140" s="103"/>
      <c r="B1140" s="112" t="s">
        <v>6957</v>
      </c>
      <c r="C1140" s="70" t="s">
        <v>7089</v>
      </c>
      <c r="D1140" s="113" t="s">
        <v>7090</v>
      </c>
      <c r="E1140" s="131"/>
      <c r="F1140" s="106"/>
      <c r="G1140" s="106"/>
    </row>
    <row r="1141" spans="1:7" x14ac:dyDescent="0.25">
      <c r="A1141" s="103"/>
      <c r="B1141" s="112" t="s">
        <v>13703</v>
      </c>
      <c r="C1141" s="70" t="s">
        <v>7090</v>
      </c>
      <c r="D1141" s="113" t="s">
        <v>7090</v>
      </c>
      <c r="E1141" s="131"/>
      <c r="F1141" s="106"/>
      <c r="G1141" s="106"/>
    </row>
    <row r="1142" spans="1:7" x14ac:dyDescent="0.25">
      <c r="A1142" s="103"/>
      <c r="B1142" s="112" t="s">
        <v>13704</v>
      </c>
      <c r="C1142" s="70" t="s">
        <v>7090</v>
      </c>
      <c r="D1142" s="113" t="s">
        <v>7090</v>
      </c>
      <c r="E1142" s="131"/>
      <c r="F1142" s="106"/>
      <c r="G1142" s="106"/>
    </row>
    <row r="1143" spans="1:7" x14ac:dyDescent="0.25">
      <c r="A1143" s="103"/>
      <c r="B1143" s="112" t="s">
        <v>100</v>
      </c>
      <c r="C1143" s="70" t="s">
        <v>7089</v>
      </c>
      <c r="D1143" s="113" t="s">
        <v>7090</v>
      </c>
      <c r="E1143" s="131"/>
      <c r="F1143" s="106"/>
      <c r="G1143" s="106"/>
    </row>
    <row r="1144" spans="1:7" x14ac:dyDescent="0.25">
      <c r="A1144" s="103"/>
      <c r="B1144" s="112" t="s">
        <v>13705</v>
      </c>
      <c r="C1144" s="70" t="s">
        <v>7090</v>
      </c>
      <c r="D1144" s="113" t="s">
        <v>7090</v>
      </c>
      <c r="E1144" s="131"/>
      <c r="F1144" s="106"/>
      <c r="G1144" s="106"/>
    </row>
    <row r="1145" spans="1:7" x14ac:dyDescent="0.25">
      <c r="A1145" s="103"/>
      <c r="B1145" s="112" t="s">
        <v>9502</v>
      </c>
      <c r="C1145" s="70" t="s">
        <v>7089</v>
      </c>
      <c r="D1145" s="113" t="s">
        <v>7090</v>
      </c>
      <c r="E1145" s="131"/>
      <c r="F1145" s="106"/>
      <c r="G1145" s="106"/>
    </row>
    <row r="1146" spans="1:7" x14ac:dyDescent="0.25">
      <c r="A1146" s="103"/>
      <c r="B1146" s="112" t="s">
        <v>13706</v>
      </c>
      <c r="C1146" s="70" t="s">
        <v>7089</v>
      </c>
      <c r="D1146" s="113" t="s">
        <v>7090</v>
      </c>
      <c r="E1146" s="131"/>
      <c r="F1146" s="106"/>
      <c r="G1146" s="106"/>
    </row>
    <row r="1147" spans="1:7" x14ac:dyDescent="0.25">
      <c r="A1147" s="103"/>
      <c r="B1147" s="112" t="s">
        <v>8679</v>
      </c>
      <c r="C1147" s="70" t="s">
        <v>7090</v>
      </c>
      <c r="D1147" s="113" t="s">
        <v>7090</v>
      </c>
      <c r="E1147" s="131"/>
      <c r="F1147" s="106"/>
      <c r="G1147" s="106"/>
    </row>
    <row r="1148" spans="1:7" x14ac:dyDescent="0.25">
      <c r="A1148" s="103"/>
      <c r="B1148" s="112" t="s">
        <v>101</v>
      </c>
      <c r="C1148" s="70" t="s">
        <v>7089</v>
      </c>
      <c r="D1148" s="113" t="s">
        <v>7090</v>
      </c>
      <c r="E1148" s="131"/>
      <c r="F1148" s="106"/>
      <c r="G1148" s="106"/>
    </row>
    <row r="1149" spans="1:7" x14ac:dyDescent="0.25">
      <c r="A1149" s="103"/>
      <c r="B1149" s="112" t="s">
        <v>102</v>
      </c>
      <c r="C1149" s="70" t="s">
        <v>7089</v>
      </c>
      <c r="D1149" s="113" t="s">
        <v>7090</v>
      </c>
      <c r="E1149" s="131"/>
      <c r="F1149" s="106"/>
      <c r="G1149" s="106"/>
    </row>
    <row r="1150" spans="1:7" x14ac:dyDescent="0.25">
      <c r="A1150" s="103"/>
      <c r="B1150" s="112" t="s">
        <v>8680</v>
      </c>
      <c r="C1150" s="70" t="s">
        <v>7089</v>
      </c>
      <c r="D1150" s="113" t="s">
        <v>7090</v>
      </c>
      <c r="E1150" s="131"/>
      <c r="F1150" s="106"/>
      <c r="G1150" s="106"/>
    </row>
    <row r="1151" spans="1:7" x14ac:dyDescent="0.25">
      <c r="A1151" s="103"/>
      <c r="B1151" s="112" t="s">
        <v>13707</v>
      </c>
      <c r="C1151" s="70" t="s">
        <v>7090</v>
      </c>
      <c r="D1151" s="113" t="s">
        <v>7090</v>
      </c>
      <c r="E1151" s="131"/>
      <c r="F1151" s="106"/>
      <c r="G1151" s="106"/>
    </row>
    <row r="1152" spans="1:7" x14ac:dyDescent="0.25">
      <c r="A1152" s="103"/>
      <c r="B1152" s="112" t="s">
        <v>8681</v>
      </c>
      <c r="C1152" s="70" t="s">
        <v>7089</v>
      </c>
      <c r="D1152" s="113" t="s">
        <v>7090</v>
      </c>
      <c r="E1152" s="131"/>
      <c r="F1152" s="106"/>
      <c r="G1152" s="106"/>
    </row>
    <row r="1153" spans="1:7" x14ac:dyDescent="0.25">
      <c r="A1153" s="103"/>
      <c r="B1153" s="112" t="s">
        <v>8682</v>
      </c>
      <c r="C1153" s="70" t="s">
        <v>7089</v>
      </c>
      <c r="D1153" s="113" t="s">
        <v>7090</v>
      </c>
      <c r="E1153" s="131"/>
      <c r="F1153" s="106"/>
      <c r="G1153" s="106"/>
    </row>
    <row r="1154" spans="1:7" x14ac:dyDescent="0.25">
      <c r="A1154" s="103"/>
      <c r="B1154" s="112" t="s">
        <v>8683</v>
      </c>
      <c r="C1154" s="70" t="s">
        <v>7089</v>
      </c>
      <c r="D1154" s="113" t="s">
        <v>7090</v>
      </c>
      <c r="E1154" s="131"/>
      <c r="F1154" s="106"/>
      <c r="G1154" s="106"/>
    </row>
    <row r="1155" spans="1:7" x14ac:dyDescent="0.25">
      <c r="A1155" s="103"/>
      <c r="B1155" s="112" t="s">
        <v>8684</v>
      </c>
      <c r="C1155" s="70" t="s">
        <v>7089</v>
      </c>
      <c r="D1155" s="113" t="s">
        <v>7090</v>
      </c>
      <c r="E1155" s="131"/>
      <c r="F1155" s="106"/>
      <c r="G1155" s="106"/>
    </row>
    <row r="1156" spans="1:7" x14ac:dyDescent="0.25">
      <c r="A1156" s="103"/>
      <c r="B1156" s="112" t="s">
        <v>8685</v>
      </c>
      <c r="C1156" s="70" t="s">
        <v>7089</v>
      </c>
      <c r="D1156" s="113" t="s">
        <v>7090</v>
      </c>
      <c r="E1156" s="131"/>
      <c r="F1156" s="106"/>
      <c r="G1156" s="106"/>
    </row>
    <row r="1157" spans="1:7" x14ac:dyDescent="0.25">
      <c r="A1157" s="103"/>
      <c r="B1157" s="112" t="s">
        <v>8686</v>
      </c>
      <c r="C1157" s="70" t="s">
        <v>7090</v>
      </c>
      <c r="D1157" s="113" t="s">
        <v>7090</v>
      </c>
      <c r="E1157" s="131"/>
      <c r="F1157" s="106"/>
      <c r="G1157" s="106"/>
    </row>
    <row r="1158" spans="1:7" x14ac:dyDescent="0.25">
      <c r="A1158" s="103"/>
      <c r="B1158" s="112" t="s">
        <v>8687</v>
      </c>
      <c r="C1158" s="70" t="s">
        <v>7090</v>
      </c>
      <c r="D1158" s="113" t="s">
        <v>7090</v>
      </c>
      <c r="E1158" s="131"/>
      <c r="F1158" s="106"/>
      <c r="G1158" s="106"/>
    </row>
    <row r="1159" spans="1:7" x14ac:dyDescent="0.25">
      <c r="A1159" s="103"/>
      <c r="B1159" s="112" t="s">
        <v>7785</v>
      </c>
      <c r="C1159" s="70" t="s">
        <v>7090</v>
      </c>
      <c r="D1159" s="113" t="s">
        <v>7090</v>
      </c>
      <c r="E1159" s="131"/>
      <c r="F1159" s="106"/>
      <c r="G1159" s="106"/>
    </row>
    <row r="1160" spans="1:7" x14ac:dyDescent="0.25">
      <c r="A1160" s="103"/>
      <c r="B1160" s="112" t="s">
        <v>11361</v>
      </c>
      <c r="C1160" s="70" t="s">
        <v>7090</v>
      </c>
      <c r="D1160" s="113" t="s">
        <v>7089</v>
      </c>
      <c r="E1160" s="131"/>
      <c r="F1160" s="106"/>
      <c r="G1160" s="106"/>
    </row>
    <row r="1161" spans="1:7" x14ac:dyDescent="0.25">
      <c r="A1161" s="103"/>
      <c r="B1161" s="112" t="s">
        <v>103</v>
      </c>
      <c r="C1161" s="70" t="s">
        <v>7089</v>
      </c>
      <c r="D1161" s="113" t="s">
        <v>7090</v>
      </c>
      <c r="E1161" s="131"/>
      <c r="F1161" s="106"/>
      <c r="G1161" s="106"/>
    </row>
    <row r="1162" spans="1:7" x14ac:dyDescent="0.25">
      <c r="A1162" s="103"/>
      <c r="B1162" s="112" t="s">
        <v>13708</v>
      </c>
      <c r="C1162" s="70" t="s">
        <v>7090</v>
      </c>
      <c r="D1162" s="113" t="s">
        <v>7090</v>
      </c>
      <c r="E1162" s="131"/>
      <c r="F1162" s="106"/>
      <c r="G1162" s="106"/>
    </row>
    <row r="1163" spans="1:7" x14ac:dyDescent="0.25">
      <c r="A1163" s="103"/>
      <c r="B1163" s="112" t="s">
        <v>11434</v>
      </c>
      <c r="C1163" s="70" t="s">
        <v>7090</v>
      </c>
      <c r="D1163" s="113" t="s">
        <v>7090</v>
      </c>
      <c r="E1163" s="131"/>
      <c r="F1163" s="106"/>
      <c r="G1163" s="106"/>
    </row>
    <row r="1164" spans="1:7" x14ac:dyDescent="0.25">
      <c r="A1164" s="103"/>
      <c r="B1164" s="112" t="s">
        <v>13709</v>
      </c>
      <c r="C1164" s="70" t="s">
        <v>7090</v>
      </c>
      <c r="D1164" s="113" t="s">
        <v>7090</v>
      </c>
      <c r="E1164" s="131"/>
      <c r="F1164" s="106"/>
      <c r="G1164" s="106"/>
    </row>
    <row r="1165" spans="1:7" x14ac:dyDescent="0.25">
      <c r="A1165" s="103"/>
      <c r="B1165" s="112" t="s">
        <v>13710</v>
      </c>
      <c r="C1165" s="70" t="s">
        <v>7090</v>
      </c>
      <c r="D1165" s="113" t="s">
        <v>7090</v>
      </c>
      <c r="E1165" s="131"/>
      <c r="F1165" s="106"/>
      <c r="G1165" s="106"/>
    </row>
    <row r="1166" spans="1:7" x14ac:dyDescent="0.25">
      <c r="A1166" s="103"/>
      <c r="B1166" s="112" t="s">
        <v>8688</v>
      </c>
      <c r="C1166" s="70" t="s">
        <v>7089</v>
      </c>
      <c r="D1166" s="113" t="s">
        <v>7090</v>
      </c>
      <c r="E1166" s="131"/>
      <c r="F1166" s="106"/>
      <c r="G1166" s="106"/>
    </row>
    <row r="1167" spans="1:7" x14ac:dyDescent="0.25">
      <c r="A1167" s="103"/>
      <c r="B1167" s="112" t="s">
        <v>13711</v>
      </c>
      <c r="C1167" s="70" t="s">
        <v>7090</v>
      </c>
      <c r="D1167" s="113" t="s">
        <v>7090</v>
      </c>
      <c r="E1167" s="131"/>
      <c r="F1167" s="106"/>
      <c r="G1167" s="106"/>
    </row>
    <row r="1168" spans="1:7" x14ac:dyDescent="0.25">
      <c r="A1168" s="103"/>
      <c r="B1168" s="112" t="s">
        <v>104</v>
      </c>
      <c r="C1168" s="70" t="s">
        <v>7089</v>
      </c>
      <c r="D1168" s="113" t="s">
        <v>7090</v>
      </c>
      <c r="E1168" s="131"/>
      <c r="F1168" s="106"/>
      <c r="G1168" s="106"/>
    </row>
    <row r="1169" spans="1:7" x14ac:dyDescent="0.25">
      <c r="A1169" s="103"/>
      <c r="B1169" s="112" t="s">
        <v>8689</v>
      </c>
      <c r="C1169" s="70" t="s">
        <v>7089</v>
      </c>
      <c r="D1169" s="113" t="s">
        <v>7090</v>
      </c>
      <c r="E1169" s="131"/>
      <c r="F1169" s="106"/>
      <c r="G1169" s="106"/>
    </row>
    <row r="1170" spans="1:7" x14ac:dyDescent="0.25">
      <c r="A1170" s="103"/>
      <c r="B1170" s="112" t="s">
        <v>105</v>
      </c>
      <c r="C1170" s="70" t="s">
        <v>7089</v>
      </c>
      <c r="D1170" s="113" t="s">
        <v>7090</v>
      </c>
      <c r="E1170" s="131"/>
      <c r="F1170" s="106"/>
      <c r="G1170" s="106"/>
    </row>
    <row r="1171" spans="1:7" x14ac:dyDescent="0.25">
      <c r="A1171" s="103"/>
      <c r="B1171" s="112" t="s">
        <v>13712</v>
      </c>
      <c r="C1171" s="70" t="s">
        <v>7090</v>
      </c>
      <c r="D1171" s="113" t="s">
        <v>7090</v>
      </c>
      <c r="E1171" s="131"/>
      <c r="F1171" s="106"/>
      <c r="G1171" s="106"/>
    </row>
    <row r="1172" spans="1:7" x14ac:dyDescent="0.25">
      <c r="A1172" s="103"/>
      <c r="B1172" s="112" t="s">
        <v>13713</v>
      </c>
      <c r="C1172" s="70" t="s">
        <v>7090</v>
      </c>
      <c r="D1172" s="113" t="s">
        <v>7090</v>
      </c>
      <c r="E1172" s="131"/>
      <c r="F1172" s="106"/>
      <c r="G1172" s="106"/>
    </row>
    <row r="1173" spans="1:7" x14ac:dyDescent="0.25">
      <c r="A1173" s="103"/>
      <c r="B1173" s="112" t="s">
        <v>13714</v>
      </c>
      <c r="C1173" s="70" t="s">
        <v>7090</v>
      </c>
      <c r="D1173" s="113" t="s">
        <v>7090</v>
      </c>
      <c r="E1173" s="131"/>
      <c r="F1173" s="106"/>
      <c r="G1173" s="106"/>
    </row>
    <row r="1174" spans="1:7" x14ac:dyDescent="0.25">
      <c r="A1174" s="103"/>
      <c r="B1174" s="112" t="s">
        <v>11435</v>
      </c>
      <c r="C1174" s="70" t="s">
        <v>7090</v>
      </c>
      <c r="D1174" s="113" t="s">
        <v>7090</v>
      </c>
      <c r="E1174" s="131"/>
      <c r="F1174" s="106"/>
      <c r="G1174" s="106"/>
    </row>
    <row r="1175" spans="1:7" x14ac:dyDescent="0.25">
      <c r="A1175" s="103"/>
      <c r="B1175" s="112" t="s">
        <v>13715</v>
      </c>
      <c r="C1175" s="70" t="s">
        <v>7090</v>
      </c>
      <c r="D1175" s="113" t="s">
        <v>7090</v>
      </c>
      <c r="E1175" s="131"/>
      <c r="F1175" s="106"/>
      <c r="G1175" s="106"/>
    </row>
    <row r="1176" spans="1:7" x14ac:dyDescent="0.25">
      <c r="A1176" s="103"/>
      <c r="B1176" s="112" t="s">
        <v>13716</v>
      </c>
      <c r="C1176" s="70" t="s">
        <v>7090</v>
      </c>
      <c r="D1176" s="113" t="s">
        <v>7090</v>
      </c>
      <c r="E1176" s="131"/>
      <c r="F1176" s="106"/>
      <c r="G1176" s="106"/>
    </row>
    <row r="1177" spans="1:7" x14ac:dyDescent="0.25">
      <c r="A1177" s="103"/>
      <c r="B1177" s="112" t="s">
        <v>8690</v>
      </c>
      <c r="C1177" s="70" t="s">
        <v>7090</v>
      </c>
      <c r="D1177" s="113" t="s">
        <v>7090</v>
      </c>
      <c r="E1177" s="131"/>
      <c r="F1177" s="106"/>
      <c r="G1177" s="106"/>
    </row>
    <row r="1178" spans="1:7" x14ac:dyDescent="0.25">
      <c r="A1178" s="103"/>
      <c r="B1178" s="112" t="s">
        <v>9409</v>
      </c>
      <c r="C1178" s="70" t="s">
        <v>7089</v>
      </c>
      <c r="D1178" s="113" t="s">
        <v>7090</v>
      </c>
      <c r="E1178" s="131"/>
      <c r="F1178" s="106"/>
      <c r="G1178" s="106"/>
    </row>
    <row r="1179" spans="1:7" x14ac:dyDescent="0.25">
      <c r="A1179" s="103"/>
      <c r="B1179" s="112" t="s">
        <v>9410</v>
      </c>
      <c r="C1179" s="70" t="s">
        <v>7089</v>
      </c>
      <c r="D1179" s="113" t="s">
        <v>7090</v>
      </c>
      <c r="E1179" s="131"/>
      <c r="F1179" s="106"/>
      <c r="G1179" s="106"/>
    </row>
    <row r="1180" spans="1:7" x14ac:dyDescent="0.25">
      <c r="A1180" s="103"/>
      <c r="B1180" s="112" t="s">
        <v>106</v>
      </c>
      <c r="C1180" s="70" t="s">
        <v>7090</v>
      </c>
      <c r="D1180" s="113" t="s">
        <v>7090</v>
      </c>
      <c r="E1180" s="131"/>
      <c r="F1180" s="106"/>
      <c r="G1180" s="106"/>
    </row>
    <row r="1181" spans="1:7" x14ac:dyDescent="0.25">
      <c r="A1181" s="103"/>
      <c r="B1181" s="112" t="s">
        <v>107</v>
      </c>
      <c r="C1181" s="70" t="s">
        <v>7089</v>
      </c>
      <c r="D1181" s="113" t="s">
        <v>7090</v>
      </c>
      <c r="E1181" s="131"/>
      <c r="F1181" s="106"/>
      <c r="G1181" s="106"/>
    </row>
    <row r="1182" spans="1:7" x14ac:dyDescent="0.25">
      <c r="A1182" s="103"/>
      <c r="B1182" s="112" t="s">
        <v>108</v>
      </c>
      <c r="C1182" s="70" t="s">
        <v>7090</v>
      </c>
      <c r="D1182" s="113" t="s">
        <v>7090</v>
      </c>
      <c r="E1182" s="131"/>
      <c r="F1182" s="106"/>
      <c r="G1182" s="106"/>
    </row>
    <row r="1183" spans="1:7" x14ac:dyDescent="0.25">
      <c r="A1183" s="103"/>
      <c r="B1183" s="112" t="s">
        <v>13717</v>
      </c>
      <c r="C1183" s="70" t="s">
        <v>7090</v>
      </c>
      <c r="D1183" s="113" t="s">
        <v>7090</v>
      </c>
      <c r="E1183" s="131"/>
      <c r="F1183" s="106"/>
      <c r="G1183" s="106"/>
    </row>
    <row r="1184" spans="1:7" x14ac:dyDescent="0.25">
      <c r="A1184" s="103"/>
      <c r="B1184" s="112" t="s">
        <v>13718</v>
      </c>
      <c r="C1184" s="70" t="s">
        <v>7090</v>
      </c>
      <c r="D1184" s="113" t="s">
        <v>7090</v>
      </c>
      <c r="E1184" s="131"/>
      <c r="F1184" s="106"/>
      <c r="G1184" s="106"/>
    </row>
    <row r="1185" spans="1:7" x14ac:dyDescent="0.25">
      <c r="A1185" s="103"/>
      <c r="B1185" s="112" t="s">
        <v>9539</v>
      </c>
      <c r="C1185" s="70" t="s">
        <v>7089</v>
      </c>
      <c r="D1185" s="113" t="s">
        <v>7090</v>
      </c>
      <c r="E1185" s="131"/>
      <c r="F1185" s="106"/>
      <c r="G1185" s="106"/>
    </row>
    <row r="1186" spans="1:7" x14ac:dyDescent="0.25">
      <c r="A1186" s="103"/>
      <c r="B1186" s="112" t="s">
        <v>13719</v>
      </c>
      <c r="C1186" s="70" t="s">
        <v>7090</v>
      </c>
      <c r="D1186" s="113" t="s">
        <v>7090</v>
      </c>
      <c r="E1186" s="131"/>
      <c r="F1186" s="106"/>
      <c r="G1186" s="106"/>
    </row>
    <row r="1187" spans="1:7" x14ac:dyDescent="0.25">
      <c r="A1187" s="103"/>
      <c r="B1187" s="112" t="s">
        <v>109</v>
      </c>
      <c r="C1187" s="70" t="s">
        <v>7089</v>
      </c>
      <c r="D1187" s="113" t="s">
        <v>7090</v>
      </c>
      <c r="E1187" s="131"/>
      <c r="F1187" s="106"/>
      <c r="G1187" s="106"/>
    </row>
    <row r="1188" spans="1:7" x14ac:dyDescent="0.25">
      <c r="A1188" s="103"/>
      <c r="B1188" s="112" t="s">
        <v>9540</v>
      </c>
      <c r="C1188" s="70" t="s">
        <v>7089</v>
      </c>
      <c r="D1188" s="113" t="s">
        <v>7090</v>
      </c>
      <c r="E1188" s="131"/>
      <c r="F1188" s="106"/>
      <c r="G1188" s="106"/>
    </row>
    <row r="1189" spans="1:7" x14ac:dyDescent="0.25">
      <c r="A1189" s="103"/>
      <c r="B1189" s="112" t="s">
        <v>110</v>
      </c>
      <c r="C1189" s="70" t="s">
        <v>7089</v>
      </c>
      <c r="D1189" s="113" t="s">
        <v>7090</v>
      </c>
      <c r="E1189" s="131"/>
      <c r="F1189" s="106"/>
      <c r="G1189" s="106"/>
    </row>
    <row r="1190" spans="1:7" x14ac:dyDescent="0.25">
      <c r="A1190" s="103"/>
      <c r="B1190" s="112" t="s">
        <v>10313</v>
      </c>
      <c r="C1190" s="70" t="s">
        <v>7089</v>
      </c>
      <c r="D1190" s="113" t="s">
        <v>7090</v>
      </c>
      <c r="E1190" s="131"/>
      <c r="F1190" s="106"/>
      <c r="G1190" s="106"/>
    </row>
    <row r="1191" spans="1:7" x14ac:dyDescent="0.25">
      <c r="A1191" s="103"/>
      <c r="B1191" s="112" t="s">
        <v>9541</v>
      </c>
      <c r="C1191" s="70" t="s">
        <v>7090</v>
      </c>
      <c r="D1191" s="113" t="s">
        <v>7090</v>
      </c>
      <c r="E1191" s="131"/>
      <c r="F1191" s="106"/>
      <c r="G1191" s="106"/>
    </row>
    <row r="1192" spans="1:7" x14ac:dyDescent="0.25">
      <c r="A1192" s="103"/>
      <c r="B1192" s="112" t="s">
        <v>9542</v>
      </c>
      <c r="C1192" s="70" t="s">
        <v>7089</v>
      </c>
      <c r="D1192" s="113" t="s">
        <v>7090</v>
      </c>
      <c r="E1192" s="131"/>
      <c r="F1192" s="106"/>
      <c r="G1192" s="106"/>
    </row>
    <row r="1193" spans="1:7" x14ac:dyDescent="0.25">
      <c r="A1193" s="103"/>
      <c r="B1193" s="112" t="s">
        <v>13720</v>
      </c>
      <c r="C1193" s="70" t="s">
        <v>7090</v>
      </c>
      <c r="D1193" s="113" t="s">
        <v>7090</v>
      </c>
      <c r="E1193" s="131"/>
      <c r="F1193" s="106"/>
      <c r="G1193" s="106"/>
    </row>
    <row r="1194" spans="1:7" x14ac:dyDescent="0.25">
      <c r="A1194" s="103"/>
      <c r="B1194" s="112" t="s">
        <v>13721</v>
      </c>
      <c r="C1194" s="70" t="s">
        <v>7090</v>
      </c>
      <c r="D1194" s="113" t="s">
        <v>7090</v>
      </c>
      <c r="E1194" s="131"/>
      <c r="F1194" s="106"/>
      <c r="G1194" s="106"/>
    </row>
    <row r="1195" spans="1:7" x14ac:dyDescent="0.25">
      <c r="A1195" s="103"/>
      <c r="B1195" s="112" t="s">
        <v>111</v>
      </c>
      <c r="C1195" s="70" t="s">
        <v>7090</v>
      </c>
      <c r="D1195" s="113" t="s">
        <v>7090</v>
      </c>
      <c r="E1195" s="131"/>
      <c r="F1195" s="106"/>
      <c r="G1195" s="106"/>
    </row>
    <row r="1196" spans="1:7" x14ac:dyDescent="0.25">
      <c r="A1196" s="103"/>
      <c r="B1196" s="112" t="s">
        <v>9543</v>
      </c>
      <c r="C1196" s="70" t="s">
        <v>7089</v>
      </c>
      <c r="D1196" s="113" t="s">
        <v>7090</v>
      </c>
      <c r="E1196" s="131"/>
      <c r="F1196" s="106"/>
      <c r="G1196" s="106"/>
    </row>
    <row r="1197" spans="1:7" x14ac:dyDescent="0.25">
      <c r="A1197" s="103"/>
      <c r="B1197" s="112" t="s">
        <v>470</v>
      </c>
      <c r="C1197" s="70" t="s">
        <v>7090</v>
      </c>
      <c r="D1197" s="113" t="s">
        <v>7090</v>
      </c>
      <c r="E1197" s="131"/>
      <c r="F1197" s="106"/>
      <c r="G1197" s="106"/>
    </row>
    <row r="1198" spans="1:7" x14ac:dyDescent="0.25">
      <c r="A1198" s="103"/>
      <c r="B1198" s="112" t="s">
        <v>13722</v>
      </c>
      <c r="C1198" s="70" t="s">
        <v>7090</v>
      </c>
      <c r="D1198" s="113" t="s">
        <v>7090</v>
      </c>
      <c r="E1198" s="131"/>
      <c r="F1198" s="106"/>
      <c r="G1198" s="106"/>
    </row>
    <row r="1199" spans="1:7" x14ac:dyDescent="0.25">
      <c r="A1199" s="103"/>
      <c r="B1199" s="112" t="s">
        <v>9544</v>
      </c>
      <c r="C1199" s="70" t="s">
        <v>7090</v>
      </c>
      <c r="D1199" s="113" t="s">
        <v>7090</v>
      </c>
      <c r="E1199" s="131"/>
      <c r="F1199" s="106"/>
      <c r="G1199" s="106"/>
    </row>
    <row r="1200" spans="1:7" x14ac:dyDescent="0.25">
      <c r="A1200" s="103"/>
      <c r="B1200" s="112" t="s">
        <v>13723</v>
      </c>
      <c r="C1200" s="70" t="s">
        <v>7090</v>
      </c>
      <c r="D1200" s="113" t="s">
        <v>7090</v>
      </c>
      <c r="E1200" s="131"/>
      <c r="F1200" s="106"/>
      <c r="G1200" s="106"/>
    </row>
    <row r="1201" spans="1:7" x14ac:dyDescent="0.25">
      <c r="A1201" s="103"/>
      <c r="B1201" s="112" t="s">
        <v>112</v>
      </c>
      <c r="C1201" s="70" t="s">
        <v>7089</v>
      </c>
      <c r="D1201" s="113" t="s">
        <v>7090</v>
      </c>
      <c r="E1201" s="131"/>
      <c r="F1201" s="106"/>
      <c r="G1201" s="106"/>
    </row>
    <row r="1202" spans="1:7" x14ac:dyDescent="0.25">
      <c r="A1202" s="103"/>
      <c r="B1202" s="112" t="s">
        <v>113</v>
      </c>
      <c r="C1202" s="70" t="s">
        <v>7089</v>
      </c>
      <c r="D1202" s="113" t="s">
        <v>7090</v>
      </c>
      <c r="E1202" s="131"/>
      <c r="F1202" s="106"/>
      <c r="G1202" s="106"/>
    </row>
    <row r="1203" spans="1:7" x14ac:dyDescent="0.25">
      <c r="A1203" s="103"/>
      <c r="B1203" s="112" t="s">
        <v>114</v>
      </c>
      <c r="C1203" s="70" t="s">
        <v>7089</v>
      </c>
      <c r="D1203" s="113" t="s">
        <v>7090</v>
      </c>
      <c r="E1203" s="131"/>
      <c r="F1203" s="106"/>
      <c r="G1203" s="106"/>
    </row>
    <row r="1204" spans="1:7" x14ac:dyDescent="0.25">
      <c r="A1204" s="103"/>
      <c r="B1204" s="112" t="s">
        <v>1751</v>
      </c>
      <c r="C1204" s="70" t="s">
        <v>7089</v>
      </c>
      <c r="D1204" s="113" t="s">
        <v>7090</v>
      </c>
      <c r="E1204" s="131"/>
      <c r="F1204" s="106"/>
      <c r="G1204" s="106"/>
    </row>
    <row r="1205" spans="1:7" x14ac:dyDescent="0.25">
      <c r="A1205" s="103"/>
      <c r="B1205" s="112" t="s">
        <v>1752</v>
      </c>
      <c r="C1205" s="70" t="s">
        <v>7089</v>
      </c>
      <c r="D1205" s="113" t="s">
        <v>7090</v>
      </c>
      <c r="E1205" s="131"/>
      <c r="F1205" s="106"/>
      <c r="G1205" s="106"/>
    </row>
    <row r="1206" spans="1:7" x14ac:dyDescent="0.25">
      <c r="A1206" s="103"/>
      <c r="B1206" s="112" t="s">
        <v>1753</v>
      </c>
      <c r="C1206" s="70" t="s">
        <v>7089</v>
      </c>
      <c r="D1206" s="113" t="s">
        <v>7090</v>
      </c>
      <c r="E1206" s="131"/>
      <c r="F1206" s="106"/>
      <c r="G1206" s="106"/>
    </row>
    <row r="1207" spans="1:7" x14ac:dyDescent="0.25">
      <c r="A1207" s="103"/>
      <c r="B1207" s="112" t="s">
        <v>1754</v>
      </c>
      <c r="C1207" s="70" t="s">
        <v>7089</v>
      </c>
      <c r="D1207" s="113" t="s">
        <v>7090</v>
      </c>
      <c r="E1207" s="131"/>
      <c r="F1207" s="106"/>
      <c r="G1207" s="106"/>
    </row>
    <row r="1208" spans="1:7" x14ac:dyDescent="0.25">
      <c r="A1208" s="103"/>
      <c r="B1208" s="112" t="s">
        <v>1755</v>
      </c>
      <c r="C1208" s="70" t="s">
        <v>7089</v>
      </c>
      <c r="D1208" s="113" t="s">
        <v>7090</v>
      </c>
      <c r="E1208" s="131"/>
      <c r="F1208" s="106"/>
      <c r="G1208" s="106"/>
    </row>
    <row r="1209" spans="1:7" x14ac:dyDescent="0.25">
      <c r="A1209" s="103"/>
      <c r="B1209" s="112" t="s">
        <v>1756</v>
      </c>
      <c r="C1209" s="70" t="s">
        <v>7089</v>
      </c>
      <c r="D1209" s="113" t="s">
        <v>7090</v>
      </c>
      <c r="E1209" s="131"/>
      <c r="F1209" s="106"/>
      <c r="G1209" s="106"/>
    </row>
    <row r="1210" spans="1:7" x14ac:dyDescent="0.25">
      <c r="A1210" s="103"/>
      <c r="B1210" s="112" t="s">
        <v>1757</v>
      </c>
      <c r="C1210" s="70" t="s">
        <v>7089</v>
      </c>
      <c r="D1210" s="113" t="s">
        <v>7090</v>
      </c>
      <c r="E1210" s="131"/>
      <c r="F1210" s="106"/>
      <c r="G1210" s="106"/>
    </row>
    <row r="1211" spans="1:7" x14ac:dyDescent="0.25">
      <c r="A1211" s="103"/>
      <c r="B1211" s="112" t="s">
        <v>2272</v>
      </c>
      <c r="C1211" s="70" t="s">
        <v>7089</v>
      </c>
      <c r="D1211" s="113" t="s">
        <v>7090</v>
      </c>
      <c r="E1211" s="131"/>
      <c r="F1211" s="106"/>
      <c r="G1211" s="106"/>
    </row>
    <row r="1212" spans="1:7" x14ac:dyDescent="0.25">
      <c r="A1212" s="103"/>
      <c r="B1212" s="112" t="s">
        <v>2273</v>
      </c>
      <c r="C1212" s="70" t="s">
        <v>7089</v>
      </c>
      <c r="D1212" s="113" t="s">
        <v>7090</v>
      </c>
      <c r="E1212" s="131"/>
      <c r="F1212" s="106"/>
      <c r="G1212" s="106"/>
    </row>
    <row r="1213" spans="1:7" x14ac:dyDescent="0.25">
      <c r="A1213" s="103"/>
      <c r="B1213" s="112" t="s">
        <v>13724</v>
      </c>
      <c r="C1213" s="70" t="s">
        <v>7089</v>
      </c>
      <c r="D1213" s="113" t="s">
        <v>7090</v>
      </c>
      <c r="E1213" s="131"/>
      <c r="F1213" s="106"/>
      <c r="G1213" s="106"/>
    </row>
    <row r="1214" spans="1:7" x14ac:dyDescent="0.25">
      <c r="A1214" s="103"/>
      <c r="B1214" s="112" t="s">
        <v>2274</v>
      </c>
      <c r="C1214" s="70" t="s">
        <v>7089</v>
      </c>
      <c r="D1214" s="113" t="s">
        <v>7090</v>
      </c>
      <c r="E1214" s="131"/>
      <c r="F1214" s="106"/>
      <c r="G1214" s="106"/>
    </row>
    <row r="1215" spans="1:7" x14ac:dyDescent="0.25">
      <c r="A1215" s="103"/>
      <c r="B1215" s="112" t="s">
        <v>1564</v>
      </c>
      <c r="C1215" s="70" t="s">
        <v>7089</v>
      </c>
      <c r="D1215" s="113" t="s">
        <v>7090</v>
      </c>
      <c r="E1215" s="131"/>
      <c r="F1215" s="106"/>
      <c r="G1215" s="106"/>
    </row>
    <row r="1216" spans="1:7" x14ac:dyDescent="0.25">
      <c r="A1216" s="103"/>
      <c r="B1216" s="112" t="s">
        <v>1565</v>
      </c>
      <c r="C1216" s="70" t="s">
        <v>7089</v>
      </c>
      <c r="D1216" s="113" t="s">
        <v>7090</v>
      </c>
      <c r="E1216" s="131"/>
      <c r="F1216" s="106"/>
      <c r="G1216" s="106"/>
    </row>
    <row r="1217" spans="1:7" x14ac:dyDescent="0.25">
      <c r="A1217" s="103"/>
      <c r="B1217" s="112" t="s">
        <v>1566</v>
      </c>
      <c r="C1217" s="70" t="s">
        <v>7089</v>
      </c>
      <c r="D1217" s="113" t="s">
        <v>7090</v>
      </c>
      <c r="E1217" s="131"/>
      <c r="F1217" s="106"/>
      <c r="G1217" s="106"/>
    </row>
    <row r="1218" spans="1:7" x14ac:dyDescent="0.25">
      <c r="A1218" s="103"/>
      <c r="B1218" s="112" t="s">
        <v>1567</v>
      </c>
      <c r="C1218" s="70" t="s">
        <v>7089</v>
      </c>
      <c r="D1218" s="113" t="s">
        <v>7090</v>
      </c>
      <c r="E1218" s="131"/>
      <c r="F1218" s="106"/>
      <c r="G1218" s="106"/>
    </row>
    <row r="1219" spans="1:7" x14ac:dyDescent="0.25">
      <c r="A1219" s="103"/>
      <c r="B1219" s="112" t="s">
        <v>1568</v>
      </c>
      <c r="C1219" s="70" t="s">
        <v>7089</v>
      </c>
      <c r="D1219" s="113" t="s">
        <v>7090</v>
      </c>
      <c r="E1219" s="131"/>
      <c r="F1219" s="106"/>
      <c r="G1219" s="106"/>
    </row>
    <row r="1220" spans="1:7" x14ac:dyDescent="0.25">
      <c r="A1220" s="103"/>
      <c r="B1220" s="112" t="s">
        <v>1569</v>
      </c>
      <c r="C1220" s="70" t="s">
        <v>7089</v>
      </c>
      <c r="D1220" s="113" t="s">
        <v>7090</v>
      </c>
      <c r="E1220" s="131"/>
      <c r="F1220" s="106"/>
      <c r="G1220" s="106"/>
    </row>
    <row r="1221" spans="1:7" x14ac:dyDescent="0.25">
      <c r="A1221" s="103"/>
      <c r="B1221" s="112" t="s">
        <v>1570</v>
      </c>
      <c r="C1221" s="70" t="s">
        <v>7089</v>
      </c>
      <c r="D1221" s="113" t="s">
        <v>7090</v>
      </c>
      <c r="E1221" s="131"/>
      <c r="F1221" s="106"/>
      <c r="G1221" s="106"/>
    </row>
    <row r="1222" spans="1:7" x14ac:dyDescent="0.25">
      <c r="A1222" s="103"/>
      <c r="B1222" s="112" t="s">
        <v>1571</v>
      </c>
      <c r="C1222" s="70" t="s">
        <v>7089</v>
      </c>
      <c r="D1222" s="113" t="s">
        <v>7090</v>
      </c>
      <c r="E1222" s="131"/>
      <c r="F1222" s="106"/>
      <c r="G1222" s="106"/>
    </row>
    <row r="1223" spans="1:7" x14ac:dyDescent="0.25">
      <c r="A1223" s="103"/>
      <c r="B1223" s="112" t="s">
        <v>3177</v>
      </c>
      <c r="C1223" s="70" t="s">
        <v>7089</v>
      </c>
      <c r="D1223" s="113" t="s">
        <v>7090</v>
      </c>
      <c r="E1223" s="131"/>
      <c r="F1223" s="106"/>
      <c r="G1223" s="106"/>
    </row>
    <row r="1224" spans="1:7" x14ac:dyDescent="0.25">
      <c r="A1224" s="103"/>
      <c r="B1224" s="112" t="s">
        <v>3178</v>
      </c>
      <c r="C1224" s="70" t="s">
        <v>7089</v>
      </c>
      <c r="D1224" s="113" t="s">
        <v>7090</v>
      </c>
      <c r="E1224" s="131"/>
      <c r="F1224" s="106"/>
      <c r="G1224" s="106"/>
    </row>
    <row r="1225" spans="1:7" x14ac:dyDescent="0.25">
      <c r="A1225" s="103"/>
      <c r="B1225" s="112" t="s">
        <v>3179</v>
      </c>
      <c r="C1225" s="70" t="s">
        <v>7089</v>
      </c>
      <c r="D1225" s="113" t="s">
        <v>7090</v>
      </c>
      <c r="E1225" s="131"/>
      <c r="F1225" s="106"/>
      <c r="G1225" s="106"/>
    </row>
    <row r="1226" spans="1:7" x14ac:dyDescent="0.25">
      <c r="A1226" s="103"/>
      <c r="B1226" s="112" t="s">
        <v>3180</v>
      </c>
      <c r="C1226" s="70" t="s">
        <v>7089</v>
      </c>
      <c r="D1226" s="113" t="s">
        <v>7090</v>
      </c>
      <c r="E1226" s="131"/>
      <c r="F1226" s="106"/>
      <c r="G1226" s="106"/>
    </row>
    <row r="1227" spans="1:7" x14ac:dyDescent="0.25">
      <c r="A1227" s="103"/>
      <c r="B1227" s="112" t="s">
        <v>3181</v>
      </c>
      <c r="C1227" s="70" t="s">
        <v>7089</v>
      </c>
      <c r="D1227" s="113" t="s">
        <v>7090</v>
      </c>
      <c r="E1227" s="131"/>
      <c r="F1227" s="106"/>
      <c r="G1227" s="106"/>
    </row>
    <row r="1228" spans="1:7" x14ac:dyDescent="0.25">
      <c r="A1228" s="103"/>
      <c r="B1228" s="112" t="s">
        <v>13725</v>
      </c>
      <c r="C1228" s="70" t="s">
        <v>7090</v>
      </c>
      <c r="D1228" s="113" t="s">
        <v>7090</v>
      </c>
      <c r="E1228" s="131"/>
      <c r="F1228" s="106"/>
      <c r="G1228" s="106"/>
    </row>
    <row r="1229" spans="1:7" x14ac:dyDescent="0.25">
      <c r="A1229" s="103"/>
      <c r="B1229" s="112" t="s">
        <v>1019</v>
      </c>
      <c r="C1229" s="70" t="s">
        <v>7089</v>
      </c>
      <c r="D1229" s="113" t="s">
        <v>7090</v>
      </c>
      <c r="E1229" s="131"/>
      <c r="F1229" s="106"/>
      <c r="G1229" s="106"/>
    </row>
    <row r="1230" spans="1:7" x14ac:dyDescent="0.25">
      <c r="A1230" s="103"/>
      <c r="B1230" s="112" t="s">
        <v>1020</v>
      </c>
      <c r="C1230" s="70" t="s">
        <v>7089</v>
      </c>
      <c r="D1230" s="113" t="s">
        <v>7090</v>
      </c>
      <c r="E1230" s="131"/>
      <c r="F1230" s="106"/>
      <c r="G1230" s="106"/>
    </row>
    <row r="1231" spans="1:7" x14ac:dyDescent="0.25">
      <c r="A1231" s="103"/>
      <c r="B1231" s="112" t="s">
        <v>13726</v>
      </c>
      <c r="C1231" s="70" t="s">
        <v>7090</v>
      </c>
      <c r="D1231" s="113" t="s">
        <v>7090</v>
      </c>
      <c r="E1231" s="131"/>
      <c r="F1231" s="106"/>
      <c r="G1231" s="106"/>
    </row>
    <row r="1232" spans="1:7" x14ac:dyDescent="0.25">
      <c r="A1232" s="103"/>
      <c r="B1232" s="112" t="s">
        <v>9545</v>
      </c>
      <c r="C1232" s="70" t="s">
        <v>7089</v>
      </c>
      <c r="D1232" s="113" t="s">
        <v>7090</v>
      </c>
      <c r="E1232" s="131"/>
      <c r="F1232" s="106"/>
      <c r="G1232" s="106"/>
    </row>
    <row r="1233" spans="1:7" x14ac:dyDescent="0.25">
      <c r="A1233" s="103"/>
      <c r="B1233" s="112" t="s">
        <v>9546</v>
      </c>
      <c r="C1233" s="70" t="s">
        <v>7089</v>
      </c>
      <c r="D1233" s="113" t="s">
        <v>7090</v>
      </c>
      <c r="E1233" s="131"/>
      <c r="F1233" s="106"/>
      <c r="G1233" s="106"/>
    </row>
    <row r="1234" spans="1:7" x14ac:dyDescent="0.25">
      <c r="A1234" s="103"/>
      <c r="B1234" s="112" t="s">
        <v>1021</v>
      </c>
      <c r="C1234" s="70" t="s">
        <v>7089</v>
      </c>
      <c r="D1234" s="113" t="s">
        <v>7090</v>
      </c>
      <c r="E1234" s="131"/>
      <c r="F1234" s="106"/>
      <c r="G1234" s="106"/>
    </row>
    <row r="1235" spans="1:7" x14ac:dyDescent="0.25">
      <c r="A1235" s="103"/>
      <c r="B1235" s="112" t="s">
        <v>1022</v>
      </c>
      <c r="C1235" s="70" t="s">
        <v>7089</v>
      </c>
      <c r="D1235" s="113" t="s">
        <v>7090</v>
      </c>
      <c r="E1235" s="131"/>
      <c r="F1235" s="106"/>
      <c r="G1235" s="106"/>
    </row>
    <row r="1236" spans="1:7" x14ac:dyDescent="0.25">
      <c r="A1236" s="103"/>
      <c r="B1236" s="112" t="s">
        <v>6815</v>
      </c>
      <c r="C1236" s="70" t="s">
        <v>7089</v>
      </c>
      <c r="D1236" s="113" t="s">
        <v>7090</v>
      </c>
      <c r="E1236" s="131"/>
      <c r="F1236" s="106"/>
      <c r="G1236" s="106"/>
    </row>
    <row r="1237" spans="1:7" x14ac:dyDescent="0.25">
      <c r="A1237" s="103"/>
      <c r="B1237" s="112" t="s">
        <v>13727</v>
      </c>
      <c r="C1237" s="70" t="s">
        <v>7090</v>
      </c>
      <c r="D1237" s="113" t="s">
        <v>7090</v>
      </c>
      <c r="E1237" s="131"/>
      <c r="F1237" s="106"/>
      <c r="G1237" s="106"/>
    </row>
    <row r="1238" spans="1:7" x14ac:dyDescent="0.25">
      <c r="A1238" s="103"/>
      <c r="B1238" s="112" t="s">
        <v>13728</v>
      </c>
      <c r="C1238" s="70" t="s">
        <v>7090</v>
      </c>
      <c r="D1238" s="113" t="s">
        <v>7090</v>
      </c>
      <c r="E1238" s="131"/>
      <c r="F1238" s="106"/>
      <c r="G1238" s="106"/>
    </row>
    <row r="1239" spans="1:7" x14ac:dyDescent="0.25">
      <c r="A1239" s="103"/>
      <c r="B1239" s="112" t="s">
        <v>1023</v>
      </c>
      <c r="C1239" s="70" t="s">
        <v>7089</v>
      </c>
      <c r="D1239" s="113" t="s">
        <v>7090</v>
      </c>
      <c r="E1239" s="131"/>
      <c r="F1239" s="106"/>
      <c r="G1239" s="106"/>
    </row>
    <row r="1240" spans="1:7" x14ac:dyDescent="0.25">
      <c r="A1240" s="103"/>
      <c r="B1240" s="112" t="s">
        <v>13729</v>
      </c>
      <c r="C1240" s="70" t="s">
        <v>7090</v>
      </c>
      <c r="D1240" s="113" t="s">
        <v>7090</v>
      </c>
      <c r="E1240" s="131"/>
      <c r="F1240" s="106"/>
      <c r="G1240" s="106"/>
    </row>
    <row r="1241" spans="1:7" x14ac:dyDescent="0.25">
      <c r="A1241" s="103"/>
      <c r="B1241" s="112" t="s">
        <v>10295</v>
      </c>
      <c r="C1241" s="70" t="s">
        <v>7089</v>
      </c>
      <c r="D1241" s="113" t="s">
        <v>7090</v>
      </c>
      <c r="E1241" s="131"/>
      <c r="F1241" s="106"/>
      <c r="G1241" s="106"/>
    </row>
    <row r="1242" spans="1:7" x14ac:dyDescent="0.25">
      <c r="A1242" s="103"/>
      <c r="B1242" s="112" t="s">
        <v>13730</v>
      </c>
      <c r="C1242" s="70" t="s">
        <v>7090</v>
      </c>
      <c r="D1242" s="113" t="s">
        <v>7090</v>
      </c>
      <c r="E1242" s="131"/>
      <c r="F1242" s="106"/>
      <c r="G1242" s="106"/>
    </row>
    <row r="1243" spans="1:7" x14ac:dyDescent="0.25">
      <c r="A1243" s="103"/>
      <c r="B1243" s="112" t="s">
        <v>13731</v>
      </c>
      <c r="C1243" s="70" t="s">
        <v>7090</v>
      </c>
      <c r="D1243" s="113" t="s">
        <v>7090</v>
      </c>
      <c r="E1243" s="131"/>
      <c r="F1243" s="106"/>
      <c r="G1243" s="106"/>
    </row>
    <row r="1244" spans="1:7" x14ac:dyDescent="0.25">
      <c r="A1244" s="103"/>
      <c r="B1244" s="112" t="s">
        <v>6816</v>
      </c>
      <c r="C1244" s="70" t="s">
        <v>7090</v>
      </c>
      <c r="D1244" s="113" t="s">
        <v>7090</v>
      </c>
      <c r="E1244" s="131"/>
      <c r="F1244" s="106"/>
      <c r="G1244" s="106"/>
    </row>
    <row r="1245" spans="1:7" x14ac:dyDescent="0.25">
      <c r="A1245" s="103"/>
      <c r="B1245" s="112" t="s">
        <v>13732</v>
      </c>
      <c r="C1245" s="70" t="s">
        <v>7090</v>
      </c>
      <c r="D1245" s="113" t="s">
        <v>7090</v>
      </c>
      <c r="E1245" s="131"/>
      <c r="F1245" s="106"/>
      <c r="G1245" s="106"/>
    </row>
    <row r="1246" spans="1:7" x14ac:dyDescent="0.25">
      <c r="A1246" s="103"/>
      <c r="B1246" s="112" t="s">
        <v>11436</v>
      </c>
      <c r="C1246" s="70" t="s">
        <v>7090</v>
      </c>
      <c r="D1246" s="113" t="s">
        <v>7090</v>
      </c>
      <c r="E1246" s="131"/>
      <c r="F1246" s="106"/>
      <c r="G1246" s="106"/>
    </row>
    <row r="1247" spans="1:7" x14ac:dyDescent="0.25">
      <c r="A1247" s="103"/>
      <c r="B1247" s="112" t="s">
        <v>10140</v>
      </c>
      <c r="C1247" s="70" t="s">
        <v>7090</v>
      </c>
      <c r="D1247" s="113" t="s">
        <v>7090</v>
      </c>
      <c r="E1247" s="131"/>
      <c r="F1247" s="106"/>
      <c r="G1247" s="106"/>
    </row>
    <row r="1248" spans="1:7" x14ac:dyDescent="0.25">
      <c r="A1248" s="103"/>
      <c r="B1248" s="112" t="s">
        <v>13733</v>
      </c>
      <c r="C1248" s="70" t="s">
        <v>7090</v>
      </c>
      <c r="D1248" s="113" t="s">
        <v>7090</v>
      </c>
      <c r="E1248" s="131"/>
      <c r="F1248" s="106"/>
      <c r="G1248" s="106"/>
    </row>
    <row r="1249" spans="1:7" x14ac:dyDescent="0.25">
      <c r="A1249" s="103"/>
      <c r="B1249" s="112" t="s">
        <v>13734</v>
      </c>
      <c r="C1249" s="70" t="s">
        <v>7090</v>
      </c>
      <c r="D1249" s="113" t="s">
        <v>7090</v>
      </c>
      <c r="E1249" s="131"/>
      <c r="F1249" s="106"/>
      <c r="G1249" s="106"/>
    </row>
    <row r="1250" spans="1:7" x14ac:dyDescent="0.25">
      <c r="A1250" s="103"/>
      <c r="B1250" s="112" t="s">
        <v>9749</v>
      </c>
      <c r="C1250" s="70" t="s">
        <v>7090</v>
      </c>
      <c r="D1250" s="113" t="s">
        <v>7090</v>
      </c>
      <c r="E1250" s="131"/>
      <c r="F1250" s="106"/>
      <c r="G1250" s="106"/>
    </row>
    <row r="1251" spans="1:7" x14ac:dyDescent="0.25">
      <c r="A1251" s="103"/>
      <c r="B1251" s="112" t="s">
        <v>9750</v>
      </c>
      <c r="C1251" s="70" t="s">
        <v>7090</v>
      </c>
      <c r="D1251" s="113" t="s">
        <v>7090</v>
      </c>
      <c r="E1251" s="131"/>
      <c r="F1251" s="106"/>
      <c r="G1251" s="106"/>
    </row>
    <row r="1252" spans="1:7" x14ac:dyDescent="0.25">
      <c r="A1252" s="103"/>
      <c r="B1252" s="112" t="s">
        <v>13735</v>
      </c>
      <c r="C1252" s="70" t="s">
        <v>7090</v>
      </c>
      <c r="D1252" s="113" t="s">
        <v>7090</v>
      </c>
      <c r="E1252" s="131"/>
      <c r="F1252" s="106"/>
      <c r="G1252" s="106"/>
    </row>
    <row r="1253" spans="1:7" x14ac:dyDescent="0.25">
      <c r="A1253" s="103"/>
      <c r="B1253" s="112" t="s">
        <v>13736</v>
      </c>
      <c r="C1253" s="70" t="s">
        <v>7090</v>
      </c>
      <c r="D1253" s="113" t="s">
        <v>7090</v>
      </c>
      <c r="E1253" s="131"/>
      <c r="F1253" s="106"/>
      <c r="G1253" s="106"/>
    </row>
    <row r="1254" spans="1:7" x14ac:dyDescent="0.25">
      <c r="A1254" s="103"/>
      <c r="B1254" s="112" t="s">
        <v>9751</v>
      </c>
      <c r="C1254" s="70" t="s">
        <v>7089</v>
      </c>
      <c r="D1254" s="113" t="s">
        <v>7090</v>
      </c>
      <c r="E1254" s="131"/>
      <c r="F1254" s="106"/>
      <c r="G1254" s="106"/>
    </row>
    <row r="1255" spans="1:7" x14ac:dyDescent="0.25">
      <c r="A1255" s="103"/>
      <c r="B1255" s="112" t="s">
        <v>9752</v>
      </c>
      <c r="C1255" s="70" t="s">
        <v>7089</v>
      </c>
      <c r="D1255" s="113" t="s">
        <v>7090</v>
      </c>
      <c r="E1255" s="131"/>
      <c r="F1255" s="106"/>
      <c r="G1255" s="106"/>
    </row>
    <row r="1256" spans="1:7" x14ac:dyDescent="0.25">
      <c r="A1256" s="103"/>
      <c r="B1256" s="112" t="s">
        <v>13737</v>
      </c>
      <c r="C1256" s="70" t="s">
        <v>7090</v>
      </c>
      <c r="D1256" s="113" t="s">
        <v>7090</v>
      </c>
      <c r="E1256" s="131"/>
      <c r="F1256" s="106"/>
      <c r="G1256" s="106"/>
    </row>
    <row r="1257" spans="1:7" x14ac:dyDescent="0.25">
      <c r="A1257" s="103"/>
      <c r="B1257" s="112" t="s">
        <v>13738</v>
      </c>
      <c r="C1257" s="70" t="s">
        <v>7090</v>
      </c>
      <c r="D1257" s="113" t="s">
        <v>7090</v>
      </c>
      <c r="E1257" s="131"/>
      <c r="F1257" s="106"/>
      <c r="G1257" s="106"/>
    </row>
    <row r="1258" spans="1:7" x14ac:dyDescent="0.25">
      <c r="A1258" s="103"/>
      <c r="B1258" s="112" t="s">
        <v>13739</v>
      </c>
      <c r="C1258" s="70" t="s">
        <v>7090</v>
      </c>
      <c r="D1258" s="113" t="s">
        <v>7090</v>
      </c>
      <c r="E1258" s="131"/>
      <c r="F1258" s="106"/>
      <c r="G1258" s="106"/>
    </row>
    <row r="1259" spans="1:7" x14ac:dyDescent="0.25">
      <c r="A1259" s="103"/>
      <c r="B1259" s="112" t="s">
        <v>13740</v>
      </c>
      <c r="C1259" s="70" t="s">
        <v>7090</v>
      </c>
      <c r="D1259" s="113" t="s">
        <v>7090</v>
      </c>
      <c r="E1259" s="131"/>
      <c r="F1259" s="106"/>
      <c r="G1259" s="106"/>
    </row>
    <row r="1260" spans="1:7" x14ac:dyDescent="0.25">
      <c r="A1260" s="103"/>
      <c r="B1260" s="112" t="s">
        <v>1024</v>
      </c>
      <c r="C1260" s="70" t="s">
        <v>7089</v>
      </c>
      <c r="D1260" s="113" t="s">
        <v>7090</v>
      </c>
      <c r="E1260" s="131"/>
      <c r="F1260" s="106"/>
      <c r="G1260" s="106"/>
    </row>
    <row r="1261" spans="1:7" x14ac:dyDescent="0.25">
      <c r="A1261" s="103"/>
      <c r="B1261" s="112" t="s">
        <v>9753</v>
      </c>
      <c r="C1261" s="70" t="s">
        <v>7090</v>
      </c>
      <c r="D1261" s="113" t="s">
        <v>7090</v>
      </c>
      <c r="E1261" s="131"/>
      <c r="F1261" s="106"/>
      <c r="G1261" s="106"/>
    </row>
    <row r="1262" spans="1:7" x14ac:dyDescent="0.25">
      <c r="A1262" s="103"/>
      <c r="B1262" s="112" t="s">
        <v>9754</v>
      </c>
      <c r="C1262" s="70" t="s">
        <v>7090</v>
      </c>
      <c r="D1262" s="113" t="s">
        <v>7090</v>
      </c>
      <c r="E1262" s="131"/>
      <c r="F1262" s="106"/>
      <c r="G1262" s="106"/>
    </row>
    <row r="1263" spans="1:7" x14ac:dyDescent="0.25">
      <c r="A1263" s="103"/>
      <c r="B1263" s="112" t="s">
        <v>13741</v>
      </c>
      <c r="C1263" s="70" t="s">
        <v>7089</v>
      </c>
      <c r="D1263" s="113" t="s">
        <v>7090</v>
      </c>
      <c r="E1263" s="131"/>
      <c r="F1263" s="106"/>
      <c r="G1263" s="106"/>
    </row>
    <row r="1264" spans="1:7" x14ac:dyDescent="0.25">
      <c r="A1264" s="103"/>
      <c r="B1264" s="112" t="s">
        <v>9755</v>
      </c>
      <c r="C1264" s="70" t="s">
        <v>7089</v>
      </c>
      <c r="D1264" s="113" t="s">
        <v>7090</v>
      </c>
      <c r="E1264" s="131"/>
      <c r="F1264" s="106"/>
      <c r="G1264" s="106"/>
    </row>
    <row r="1265" spans="1:7" x14ac:dyDescent="0.25">
      <c r="A1265" s="103"/>
      <c r="B1265" s="112" t="s">
        <v>9587</v>
      </c>
      <c r="C1265" s="70" t="s">
        <v>7090</v>
      </c>
      <c r="D1265" s="113" t="s">
        <v>7090</v>
      </c>
      <c r="E1265" s="131"/>
      <c r="F1265" s="106"/>
      <c r="G1265" s="106"/>
    </row>
    <row r="1266" spans="1:7" x14ac:dyDescent="0.25">
      <c r="A1266" s="103"/>
      <c r="B1266" s="112" t="s">
        <v>7786</v>
      </c>
      <c r="C1266" s="70" t="s">
        <v>7090</v>
      </c>
      <c r="D1266" s="113" t="s">
        <v>7090</v>
      </c>
      <c r="E1266" s="131"/>
      <c r="F1266" s="106"/>
      <c r="G1266" s="106"/>
    </row>
    <row r="1267" spans="1:7" x14ac:dyDescent="0.25">
      <c r="A1267" s="103"/>
      <c r="B1267" s="112" t="s">
        <v>7787</v>
      </c>
      <c r="C1267" s="70" t="s">
        <v>7089</v>
      </c>
      <c r="D1267" s="113" t="s">
        <v>7090</v>
      </c>
      <c r="E1267" s="131"/>
      <c r="F1267" s="106"/>
      <c r="G1267" s="106"/>
    </row>
    <row r="1268" spans="1:7" x14ac:dyDescent="0.25">
      <c r="A1268" s="103"/>
      <c r="B1268" s="112" t="s">
        <v>8807</v>
      </c>
      <c r="C1268" s="70" t="s">
        <v>7090</v>
      </c>
      <c r="D1268" s="113" t="s">
        <v>7090</v>
      </c>
      <c r="E1268" s="131"/>
      <c r="F1268" s="106"/>
      <c r="G1268" s="106"/>
    </row>
    <row r="1269" spans="1:7" x14ac:dyDescent="0.25">
      <c r="A1269" s="103"/>
      <c r="B1269" s="112" t="s">
        <v>8808</v>
      </c>
      <c r="C1269" s="70" t="s">
        <v>7090</v>
      </c>
      <c r="D1269" s="113" t="s">
        <v>7090</v>
      </c>
      <c r="E1269" s="131"/>
      <c r="F1269" s="106"/>
      <c r="G1269" s="106"/>
    </row>
    <row r="1270" spans="1:7" x14ac:dyDescent="0.25">
      <c r="A1270" s="103"/>
      <c r="B1270" s="112" t="s">
        <v>10278</v>
      </c>
      <c r="C1270" s="70" t="s">
        <v>7090</v>
      </c>
      <c r="D1270" s="113" t="s">
        <v>7090</v>
      </c>
      <c r="E1270" s="131"/>
      <c r="F1270" s="106"/>
      <c r="G1270" s="106"/>
    </row>
    <row r="1271" spans="1:7" x14ac:dyDescent="0.25">
      <c r="A1271" s="103"/>
      <c r="B1271" s="112" t="s">
        <v>8812</v>
      </c>
      <c r="C1271" s="70" t="s">
        <v>7090</v>
      </c>
      <c r="D1271" s="113" t="s">
        <v>7090</v>
      </c>
      <c r="E1271" s="131"/>
      <c r="F1271" s="106"/>
      <c r="G1271" s="106"/>
    </row>
    <row r="1272" spans="1:7" x14ac:dyDescent="0.25">
      <c r="A1272" s="103"/>
      <c r="B1272" s="112" t="s">
        <v>9588</v>
      </c>
      <c r="C1272" s="70" t="s">
        <v>7090</v>
      </c>
      <c r="D1272" s="113" t="s">
        <v>7090</v>
      </c>
      <c r="E1272" s="131"/>
      <c r="F1272" s="106"/>
      <c r="G1272" s="106"/>
    </row>
    <row r="1273" spans="1:7" x14ac:dyDescent="0.25">
      <c r="A1273" s="103"/>
      <c r="B1273" s="112" t="s">
        <v>9590</v>
      </c>
      <c r="C1273" s="70" t="s">
        <v>7090</v>
      </c>
      <c r="D1273" s="113" t="s">
        <v>7090</v>
      </c>
      <c r="E1273" s="131"/>
      <c r="F1273" s="106"/>
      <c r="G1273" s="106"/>
    </row>
    <row r="1274" spans="1:7" x14ac:dyDescent="0.25">
      <c r="A1274" s="103"/>
      <c r="B1274" s="112" t="s">
        <v>9591</v>
      </c>
      <c r="C1274" s="70" t="s">
        <v>7090</v>
      </c>
      <c r="D1274" s="113" t="s">
        <v>7090</v>
      </c>
      <c r="E1274" s="131"/>
      <c r="F1274" s="106"/>
      <c r="G1274" s="106"/>
    </row>
    <row r="1275" spans="1:7" x14ac:dyDescent="0.25">
      <c r="A1275" s="103"/>
      <c r="B1275" s="112" t="s">
        <v>9584</v>
      </c>
      <c r="C1275" s="70" t="s">
        <v>7090</v>
      </c>
      <c r="D1275" s="113" t="s">
        <v>7090</v>
      </c>
      <c r="E1275" s="131"/>
      <c r="F1275" s="106"/>
      <c r="G1275" s="106"/>
    </row>
    <row r="1276" spans="1:7" x14ac:dyDescent="0.25">
      <c r="A1276" s="103"/>
      <c r="B1276" s="112" t="s">
        <v>9907</v>
      </c>
      <c r="C1276" s="70" t="s">
        <v>7090</v>
      </c>
      <c r="D1276" s="113" t="s">
        <v>7090</v>
      </c>
      <c r="E1276" s="131"/>
      <c r="F1276" s="106"/>
      <c r="G1276" s="106"/>
    </row>
    <row r="1277" spans="1:7" x14ac:dyDescent="0.25">
      <c r="A1277" s="103"/>
      <c r="B1277" s="112" t="s">
        <v>9908</v>
      </c>
      <c r="C1277" s="70" t="s">
        <v>7090</v>
      </c>
      <c r="D1277" s="113" t="s">
        <v>7090</v>
      </c>
      <c r="E1277" s="131"/>
      <c r="F1277" s="106"/>
      <c r="G1277" s="106"/>
    </row>
    <row r="1278" spans="1:7" x14ac:dyDescent="0.25">
      <c r="A1278" s="103"/>
      <c r="B1278" s="112" t="s">
        <v>9909</v>
      </c>
      <c r="C1278" s="70" t="s">
        <v>7090</v>
      </c>
      <c r="D1278" s="113" t="s">
        <v>7090</v>
      </c>
      <c r="E1278" s="131"/>
      <c r="F1278" s="106"/>
      <c r="G1278" s="106"/>
    </row>
    <row r="1279" spans="1:7" x14ac:dyDescent="0.25">
      <c r="A1279" s="103"/>
      <c r="B1279" s="112" t="s">
        <v>9910</v>
      </c>
      <c r="C1279" s="70" t="s">
        <v>7090</v>
      </c>
      <c r="D1279" s="113" t="s">
        <v>7090</v>
      </c>
      <c r="E1279" s="131"/>
      <c r="F1279" s="106"/>
      <c r="G1279" s="106"/>
    </row>
    <row r="1280" spans="1:7" x14ac:dyDescent="0.25">
      <c r="A1280" s="103"/>
      <c r="B1280" s="112" t="s">
        <v>9911</v>
      </c>
      <c r="C1280" s="70" t="s">
        <v>7090</v>
      </c>
      <c r="D1280" s="113" t="s">
        <v>7090</v>
      </c>
      <c r="E1280" s="131"/>
      <c r="F1280" s="106"/>
      <c r="G1280" s="106"/>
    </row>
    <row r="1281" spans="1:7" x14ac:dyDescent="0.25">
      <c r="A1281" s="103"/>
      <c r="B1281" s="112" t="s">
        <v>9912</v>
      </c>
      <c r="C1281" s="70" t="s">
        <v>7090</v>
      </c>
      <c r="D1281" s="113" t="s">
        <v>7090</v>
      </c>
      <c r="E1281" s="131"/>
      <c r="F1281" s="106"/>
      <c r="G1281" s="106"/>
    </row>
    <row r="1282" spans="1:7" x14ac:dyDescent="0.25">
      <c r="A1282" s="103"/>
      <c r="B1282" s="112" t="s">
        <v>9913</v>
      </c>
      <c r="C1282" s="70" t="s">
        <v>7090</v>
      </c>
      <c r="D1282" s="113" t="s">
        <v>7090</v>
      </c>
      <c r="E1282" s="131"/>
      <c r="F1282" s="106"/>
      <c r="G1282" s="106"/>
    </row>
    <row r="1283" spans="1:7" x14ac:dyDescent="0.25">
      <c r="A1283" s="103"/>
      <c r="B1283" s="112" t="s">
        <v>9589</v>
      </c>
      <c r="C1283" s="70" t="s">
        <v>7090</v>
      </c>
      <c r="D1283" s="113" t="s">
        <v>7090</v>
      </c>
      <c r="E1283" s="131"/>
      <c r="F1283" s="106"/>
      <c r="G1283" s="106"/>
    </row>
    <row r="1284" spans="1:7" x14ac:dyDescent="0.25">
      <c r="A1284" s="103"/>
      <c r="B1284" s="112" t="s">
        <v>9196</v>
      </c>
      <c r="C1284" s="70" t="s">
        <v>7090</v>
      </c>
      <c r="D1284" s="113" t="s">
        <v>7090</v>
      </c>
      <c r="E1284" s="131"/>
      <c r="F1284" s="106"/>
      <c r="G1284" s="106"/>
    </row>
    <row r="1285" spans="1:7" x14ac:dyDescent="0.25">
      <c r="A1285" s="103"/>
      <c r="B1285" s="112" t="s">
        <v>9197</v>
      </c>
      <c r="C1285" s="70" t="s">
        <v>7090</v>
      </c>
      <c r="D1285" s="113" t="s">
        <v>7090</v>
      </c>
      <c r="E1285" s="131"/>
      <c r="F1285" s="106"/>
      <c r="G1285" s="106"/>
    </row>
    <row r="1286" spans="1:7" x14ac:dyDescent="0.25">
      <c r="A1286" s="103"/>
      <c r="B1286" s="112" t="s">
        <v>1026</v>
      </c>
      <c r="C1286" s="70" t="s">
        <v>7090</v>
      </c>
      <c r="D1286" s="113" t="s">
        <v>7090</v>
      </c>
      <c r="E1286" s="131"/>
      <c r="F1286" s="106"/>
      <c r="G1286" s="106"/>
    </row>
    <row r="1287" spans="1:7" x14ac:dyDescent="0.25">
      <c r="A1287" s="103"/>
      <c r="B1287" s="112" t="s">
        <v>9198</v>
      </c>
      <c r="C1287" s="70" t="s">
        <v>7090</v>
      </c>
      <c r="D1287" s="113" t="s">
        <v>7090</v>
      </c>
      <c r="E1287" s="131"/>
      <c r="F1287" s="106"/>
      <c r="G1287" s="106"/>
    </row>
    <row r="1288" spans="1:7" x14ac:dyDescent="0.25">
      <c r="A1288" s="103"/>
      <c r="B1288" s="112" t="s">
        <v>13742</v>
      </c>
      <c r="C1288" s="70" t="s">
        <v>7090</v>
      </c>
      <c r="D1288" s="113" t="s">
        <v>7090</v>
      </c>
      <c r="E1288" s="131"/>
      <c r="F1288" s="106"/>
      <c r="G1288" s="106"/>
    </row>
    <row r="1289" spans="1:7" x14ac:dyDescent="0.25">
      <c r="A1289" s="103"/>
      <c r="B1289" s="112" t="s">
        <v>13743</v>
      </c>
      <c r="C1289" s="70" t="s">
        <v>7090</v>
      </c>
      <c r="D1289" s="113" t="s">
        <v>7090</v>
      </c>
      <c r="E1289" s="131"/>
      <c r="F1289" s="106"/>
      <c r="G1289" s="106"/>
    </row>
    <row r="1290" spans="1:7" x14ac:dyDescent="0.25">
      <c r="A1290" s="103"/>
      <c r="B1290" s="112" t="s">
        <v>9199</v>
      </c>
      <c r="C1290" s="70" t="s">
        <v>7090</v>
      </c>
      <c r="D1290" s="113" t="s">
        <v>7090</v>
      </c>
      <c r="E1290" s="131"/>
      <c r="F1290" s="106"/>
      <c r="G1290" s="106"/>
    </row>
    <row r="1291" spans="1:7" x14ac:dyDescent="0.25">
      <c r="A1291" s="103"/>
      <c r="B1291" s="112" t="s">
        <v>9200</v>
      </c>
      <c r="C1291" s="70" t="s">
        <v>7090</v>
      </c>
      <c r="D1291" s="113" t="s">
        <v>7090</v>
      </c>
      <c r="E1291" s="131"/>
      <c r="F1291" s="106"/>
      <c r="G1291" s="106"/>
    </row>
    <row r="1292" spans="1:7" x14ac:dyDescent="0.25">
      <c r="A1292" s="103"/>
      <c r="B1292" s="112" t="s">
        <v>13744</v>
      </c>
      <c r="C1292" s="70" t="s">
        <v>7090</v>
      </c>
      <c r="D1292" s="113" t="s">
        <v>7090</v>
      </c>
      <c r="E1292" s="131"/>
      <c r="F1292" s="106"/>
      <c r="G1292" s="106"/>
    </row>
    <row r="1293" spans="1:7" x14ac:dyDescent="0.25">
      <c r="A1293" s="103"/>
      <c r="B1293" s="112" t="s">
        <v>11362</v>
      </c>
      <c r="C1293" s="70" t="s">
        <v>7090</v>
      </c>
      <c r="D1293" s="113" t="s">
        <v>7090</v>
      </c>
      <c r="E1293" s="131"/>
      <c r="F1293" s="106"/>
      <c r="G1293" s="106"/>
    </row>
    <row r="1294" spans="1:7" x14ac:dyDescent="0.25">
      <c r="A1294" s="103"/>
      <c r="B1294" s="112" t="s">
        <v>10145</v>
      </c>
      <c r="C1294" s="70" t="s">
        <v>7090</v>
      </c>
      <c r="D1294" s="113" t="s">
        <v>7089</v>
      </c>
      <c r="E1294" s="131"/>
      <c r="F1294" s="106"/>
      <c r="G1294" s="106"/>
    </row>
    <row r="1295" spans="1:7" x14ac:dyDescent="0.25">
      <c r="A1295" s="103"/>
      <c r="B1295" s="112" t="s">
        <v>10146</v>
      </c>
      <c r="C1295" s="70" t="s">
        <v>7090</v>
      </c>
      <c r="D1295" s="113" t="s">
        <v>7089</v>
      </c>
      <c r="E1295" s="131"/>
      <c r="F1295" s="106"/>
      <c r="G1295" s="106"/>
    </row>
    <row r="1296" spans="1:7" x14ac:dyDescent="0.25">
      <c r="A1296" s="103"/>
      <c r="B1296" s="112" t="s">
        <v>10147</v>
      </c>
      <c r="C1296" s="70" t="s">
        <v>7090</v>
      </c>
      <c r="D1296" s="113" t="s">
        <v>7089</v>
      </c>
      <c r="E1296" s="131"/>
      <c r="F1296" s="106"/>
      <c r="G1296" s="106"/>
    </row>
    <row r="1297" spans="1:7" x14ac:dyDescent="0.25">
      <c r="A1297" s="103"/>
      <c r="B1297" s="112" t="s">
        <v>9201</v>
      </c>
      <c r="C1297" s="70" t="s">
        <v>7090</v>
      </c>
      <c r="D1297" s="113" t="s">
        <v>7089</v>
      </c>
      <c r="E1297" s="131"/>
      <c r="F1297" s="106"/>
      <c r="G1297" s="106"/>
    </row>
    <row r="1298" spans="1:7" x14ac:dyDescent="0.25">
      <c r="A1298" s="103"/>
      <c r="B1298" s="112" t="s">
        <v>13745</v>
      </c>
      <c r="C1298" s="70" t="s">
        <v>7090</v>
      </c>
      <c r="D1298" s="113" t="s">
        <v>7090</v>
      </c>
      <c r="E1298" s="131"/>
      <c r="F1298" s="106"/>
      <c r="G1298" s="106"/>
    </row>
    <row r="1299" spans="1:7" x14ac:dyDescent="0.25">
      <c r="A1299" s="103"/>
      <c r="B1299" s="112" t="s">
        <v>13746</v>
      </c>
      <c r="C1299" s="70" t="s">
        <v>7090</v>
      </c>
      <c r="D1299" s="113" t="s">
        <v>7090</v>
      </c>
      <c r="E1299" s="131"/>
      <c r="F1299" s="106"/>
      <c r="G1299" s="106"/>
    </row>
    <row r="1300" spans="1:7" x14ac:dyDescent="0.25">
      <c r="A1300" s="103"/>
      <c r="B1300" s="112" t="s">
        <v>13747</v>
      </c>
      <c r="C1300" s="70" t="s">
        <v>7090</v>
      </c>
      <c r="D1300" s="113" t="s">
        <v>7090</v>
      </c>
      <c r="E1300" s="131"/>
      <c r="F1300" s="106"/>
      <c r="G1300" s="106"/>
    </row>
    <row r="1301" spans="1:7" x14ac:dyDescent="0.25">
      <c r="A1301" s="103"/>
      <c r="B1301" s="112" t="s">
        <v>13748</v>
      </c>
      <c r="C1301" s="70" t="s">
        <v>7090</v>
      </c>
      <c r="D1301" s="113" t="s">
        <v>7090</v>
      </c>
      <c r="E1301" s="131"/>
      <c r="F1301" s="106"/>
      <c r="G1301" s="106"/>
    </row>
    <row r="1302" spans="1:7" x14ac:dyDescent="0.25">
      <c r="A1302" s="103"/>
      <c r="B1302" s="112" t="s">
        <v>10149</v>
      </c>
      <c r="C1302" s="70" t="s">
        <v>7090</v>
      </c>
      <c r="D1302" s="113" t="s">
        <v>7089</v>
      </c>
      <c r="E1302" s="131"/>
      <c r="F1302" s="106"/>
      <c r="G1302" s="106"/>
    </row>
    <row r="1303" spans="1:7" x14ac:dyDescent="0.25">
      <c r="A1303" s="103"/>
      <c r="B1303" s="112" t="s">
        <v>10148</v>
      </c>
      <c r="C1303" s="70" t="s">
        <v>7090</v>
      </c>
      <c r="D1303" s="113" t="s">
        <v>7089</v>
      </c>
      <c r="E1303" s="131"/>
      <c r="F1303" s="106"/>
      <c r="G1303" s="106"/>
    </row>
    <row r="1304" spans="1:7" x14ac:dyDescent="0.25">
      <c r="A1304" s="103"/>
      <c r="B1304" s="112" t="s">
        <v>9202</v>
      </c>
      <c r="C1304" s="70" t="s">
        <v>7090</v>
      </c>
      <c r="D1304" s="113" t="s">
        <v>7089</v>
      </c>
      <c r="E1304" s="131"/>
      <c r="F1304" s="106"/>
      <c r="G1304" s="106"/>
    </row>
    <row r="1305" spans="1:7" x14ac:dyDescent="0.25">
      <c r="A1305" s="103"/>
      <c r="B1305" s="112" t="s">
        <v>9203</v>
      </c>
      <c r="C1305" s="70" t="s">
        <v>7090</v>
      </c>
      <c r="D1305" s="113" t="s">
        <v>7090</v>
      </c>
      <c r="E1305" s="131"/>
      <c r="F1305" s="106"/>
      <c r="G1305" s="106"/>
    </row>
    <row r="1306" spans="1:7" x14ac:dyDescent="0.25">
      <c r="A1306" s="103"/>
      <c r="B1306" s="112" t="s">
        <v>9204</v>
      </c>
      <c r="C1306" s="70" t="s">
        <v>7090</v>
      </c>
      <c r="D1306" s="113" t="s">
        <v>7090</v>
      </c>
      <c r="E1306" s="131"/>
      <c r="F1306" s="106"/>
      <c r="G1306" s="106"/>
    </row>
    <row r="1307" spans="1:7" x14ac:dyDescent="0.25">
      <c r="A1307" s="103"/>
      <c r="B1307" s="112" t="s">
        <v>9205</v>
      </c>
      <c r="C1307" s="70" t="s">
        <v>7089</v>
      </c>
      <c r="D1307" s="113" t="s">
        <v>7090</v>
      </c>
      <c r="E1307" s="131"/>
      <c r="F1307" s="106"/>
      <c r="G1307" s="106"/>
    </row>
    <row r="1308" spans="1:7" x14ac:dyDescent="0.25">
      <c r="A1308" s="103"/>
      <c r="B1308" s="112" t="s">
        <v>10306</v>
      </c>
      <c r="C1308" s="70" t="s">
        <v>7089</v>
      </c>
      <c r="D1308" s="113" t="s">
        <v>7090</v>
      </c>
      <c r="E1308" s="131"/>
      <c r="F1308" s="106"/>
      <c r="G1308" s="106"/>
    </row>
    <row r="1309" spans="1:7" x14ac:dyDescent="0.25">
      <c r="A1309" s="103"/>
      <c r="B1309" s="112" t="s">
        <v>9206</v>
      </c>
      <c r="C1309" s="70" t="s">
        <v>7090</v>
      </c>
      <c r="D1309" s="113" t="s">
        <v>7090</v>
      </c>
      <c r="E1309" s="131"/>
      <c r="F1309" s="106"/>
      <c r="G1309" s="106"/>
    </row>
    <row r="1310" spans="1:7" x14ac:dyDescent="0.25">
      <c r="A1310" s="103"/>
      <c r="B1310" s="112" t="s">
        <v>1027</v>
      </c>
      <c r="C1310" s="70" t="s">
        <v>7089</v>
      </c>
      <c r="D1310" s="113" t="s">
        <v>7090</v>
      </c>
      <c r="E1310" s="131"/>
      <c r="F1310" s="106"/>
      <c r="G1310" s="106"/>
    </row>
    <row r="1311" spans="1:7" x14ac:dyDescent="0.25">
      <c r="A1311" s="103"/>
      <c r="B1311" s="112" t="s">
        <v>9207</v>
      </c>
      <c r="C1311" s="70" t="s">
        <v>7090</v>
      </c>
      <c r="D1311" s="113" t="s">
        <v>7090</v>
      </c>
      <c r="E1311" s="131"/>
      <c r="F1311" s="106"/>
      <c r="G1311" s="106"/>
    </row>
    <row r="1312" spans="1:7" x14ac:dyDescent="0.25">
      <c r="A1312" s="103"/>
      <c r="B1312" s="112" t="s">
        <v>9208</v>
      </c>
      <c r="C1312" s="70" t="s">
        <v>7089</v>
      </c>
      <c r="D1312" s="113" t="s">
        <v>7090</v>
      </c>
      <c r="E1312" s="131"/>
      <c r="F1312" s="106"/>
      <c r="G1312" s="106"/>
    </row>
    <row r="1313" spans="1:7" x14ac:dyDescent="0.25">
      <c r="A1313" s="103"/>
      <c r="B1313" s="112" t="s">
        <v>13749</v>
      </c>
      <c r="C1313" s="70" t="s">
        <v>7090</v>
      </c>
      <c r="D1313" s="113" t="s">
        <v>7090</v>
      </c>
      <c r="E1313" s="131"/>
      <c r="F1313" s="106"/>
      <c r="G1313" s="106"/>
    </row>
    <row r="1314" spans="1:7" x14ac:dyDescent="0.25">
      <c r="A1314" s="103"/>
      <c r="B1314" s="112" t="s">
        <v>13750</v>
      </c>
      <c r="C1314" s="70" t="s">
        <v>7090</v>
      </c>
      <c r="D1314" s="113" t="s">
        <v>7090</v>
      </c>
      <c r="E1314" s="131"/>
      <c r="F1314" s="106"/>
      <c r="G1314" s="106"/>
    </row>
    <row r="1315" spans="1:7" x14ac:dyDescent="0.25">
      <c r="A1315" s="103"/>
      <c r="B1315" s="112" t="s">
        <v>13751</v>
      </c>
      <c r="C1315" s="70" t="s">
        <v>7090</v>
      </c>
      <c r="D1315" s="113" t="s">
        <v>7090</v>
      </c>
      <c r="E1315" s="131"/>
      <c r="F1315" s="106"/>
      <c r="G1315" s="106"/>
    </row>
    <row r="1316" spans="1:7" x14ac:dyDescent="0.25">
      <c r="A1316" s="103"/>
      <c r="B1316" s="112" t="s">
        <v>13752</v>
      </c>
      <c r="C1316" s="70" t="s">
        <v>7090</v>
      </c>
      <c r="D1316" s="113" t="s">
        <v>7090</v>
      </c>
      <c r="E1316" s="131"/>
      <c r="F1316" s="106"/>
      <c r="G1316" s="106"/>
    </row>
    <row r="1317" spans="1:7" x14ac:dyDescent="0.25">
      <c r="A1317" s="103"/>
      <c r="B1317" s="112" t="s">
        <v>13753</v>
      </c>
      <c r="C1317" s="70" t="s">
        <v>7090</v>
      </c>
      <c r="D1317" s="113" t="s">
        <v>7090</v>
      </c>
      <c r="E1317" s="131"/>
      <c r="F1317" s="106"/>
      <c r="G1317" s="106"/>
    </row>
    <row r="1318" spans="1:7" x14ac:dyDescent="0.25">
      <c r="A1318" s="103"/>
      <c r="B1318" s="112" t="s">
        <v>13754</v>
      </c>
      <c r="C1318" s="70" t="s">
        <v>7090</v>
      </c>
      <c r="D1318" s="113" t="s">
        <v>7090</v>
      </c>
      <c r="E1318" s="131"/>
      <c r="F1318" s="106"/>
      <c r="G1318" s="106"/>
    </row>
    <row r="1319" spans="1:7" x14ac:dyDescent="0.25">
      <c r="A1319" s="103"/>
      <c r="B1319" s="112" t="s">
        <v>13755</v>
      </c>
      <c r="C1319" s="70" t="s">
        <v>7090</v>
      </c>
      <c r="D1319" s="113" t="s">
        <v>7090</v>
      </c>
      <c r="E1319" s="131"/>
      <c r="F1319" s="106"/>
      <c r="G1319" s="106"/>
    </row>
    <row r="1320" spans="1:7" x14ac:dyDescent="0.25">
      <c r="A1320" s="103"/>
      <c r="B1320" s="112" t="s">
        <v>13756</v>
      </c>
      <c r="C1320" s="70" t="s">
        <v>7090</v>
      </c>
      <c r="D1320" s="113" t="s">
        <v>7090</v>
      </c>
      <c r="E1320" s="131"/>
      <c r="F1320" s="106"/>
      <c r="G1320" s="106"/>
    </row>
    <row r="1321" spans="1:7" x14ac:dyDescent="0.25">
      <c r="A1321" s="103"/>
      <c r="B1321" s="112" t="s">
        <v>13757</v>
      </c>
      <c r="C1321" s="70" t="s">
        <v>7090</v>
      </c>
      <c r="D1321" s="113" t="s">
        <v>7090</v>
      </c>
      <c r="E1321" s="131"/>
      <c r="F1321" s="106"/>
      <c r="G1321" s="106"/>
    </row>
    <row r="1322" spans="1:7" x14ac:dyDescent="0.25">
      <c r="A1322" s="103"/>
      <c r="B1322" s="112" t="s">
        <v>13758</v>
      </c>
      <c r="C1322" s="70" t="s">
        <v>7090</v>
      </c>
      <c r="D1322" s="113" t="s">
        <v>7090</v>
      </c>
      <c r="E1322" s="131"/>
      <c r="F1322" s="106"/>
      <c r="G1322" s="106"/>
    </row>
    <row r="1323" spans="1:7" x14ac:dyDescent="0.25">
      <c r="A1323" s="103"/>
      <c r="B1323" s="112" t="s">
        <v>13759</v>
      </c>
      <c r="C1323" s="70" t="s">
        <v>7090</v>
      </c>
      <c r="D1323" s="113" t="s">
        <v>7090</v>
      </c>
      <c r="E1323" s="131"/>
      <c r="F1323" s="106"/>
      <c r="G1323" s="106"/>
    </row>
    <row r="1324" spans="1:7" x14ac:dyDescent="0.25">
      <c r="A1324" s="103"/>
      <c r="B1324" s="112" t="s">
        <v>13760</v>
      </c>
      <c r="C1324" s="70" t="s">
        <v>7090</v>
      </c>
      <c r="D1324" s="113" t="s">
        <v>7090</v>
      </c>
      <c r="E1324" s="131"/>
      <c r="F1324" s="106"/>
      <c r="G1324" s="106"/>
    </row>
    <row r="1325" spans="1:7" x14ac:dyDescent="0.25">
      <c r="A1325" s="103"/>
      <c r="B1325" s="112" t="s">
        <v>13761</v>
      </c>
      <c r="C1325" s="70" t="s">
        <v>7090</v>
      </c>
      <c r="D1325" s="113" t="s">
        <v>7090</v>
      </c>
      <c r="E1325" s="131"/>
      <c r="F1325" s="106"/>
      <c r="G1325" s="106"/>
    </row>
    <row r="1326" spans="1:7" x14ac:dyDescent="0.25">
      <c r="A1326" s="103"/>
      <c r="B1326" s="112" t="s">
        <v>13762</v>
      </c>
      <c r="C1326" s="70" t="s">
        <v>7090</v>
      </c>
      <c r="D1326" s="113" t="s">
        <v>7090</v>
      </c>
      <c r="E1326" s="131"/>
      <c r="F1326" s="106"/>
      <c r="G1326" s="106"/>
    </row>
    <row r="1327" spans="1:7" x14ac:dyDescent="0.25">
      <c r="A1327" s="103"/>
      <c r="B1327" s="112" t="s">
        <v>13763</v>
      </c>
      <c r="C1327" s="70" t="s">
        <v>7090</v>
      </c>
      <c r="D1327" s="113" t="s">
        <v>7090</v>
      </c>
      <c r="E1327" s="131"/>
      <c r="F1327" s="106"/>
      <c r="G1327" s="106"/>
    </row>
    <row r="1328" spans="1:7" x14ac:dyDescent="0.25">
      <c r="A1328" s="103"/>
      <c r="B1328" s="112" t="s">
        <v>13764</v>
      </c>
      <c r="C1328" s="70" t="s">
        <v>7090</v>
      </c>
      <c r="D1328" s="113" t="s">
        <v>7090</v>
      </c>
      <c r="E1328" s="131"/>
      <c r="F1328" s="106"/>
      <c r="G1328" s="106"/>
    </row>
    <row r="1329" spans="1:7" x14ac:dyDescent="0.25">
      <c r="A1329" s="103"/>
      <c r="B1329" s="112" t="s">
        <v>13765</v>
      </c>
      <c r="C1329" s="70" t="s">
        <v>7090</v>
      </c>
      <c r="D1329" s="113" t="s">
        <v>7090</v>
      </c>
      <c r="E1329" s="131"/>
      <c r="F1329" s="106"/>
      <c r="G1329" s="106"/>
    </row>
    <row r="1330" spans="1:7" x14ac:dyDescent="0.25">
      <c r="A1330" s="103"/>
      <c r="B1330" s="112" t="s">
        <v>13766</v>
      </c>
      <c r="C1330" s="70" t="s">
        <v>7090</v>
      </c>
      <c r="D1330" s="113" t="s">
        <v>7090</v>
      </c>
      <c r="E1330" s="131"/>
      <c r="F1330" s="106"/>
      <c r="G1330" s="106"/>
    </row>
    <row r="1331" spans="1:7" x14ac:dyDescent="0.25">
      <c r="A1331" s="103"/>
      <c r="B1331" s="112" t="s">
        <v>13767</v>
      </c>
      <c r="C1331" s="70" t="s">
        <v>7090</v>
      </c>
      <c r="D1331" s="113" t="s">
        <v>7090</v>
      </c>
      <c r="E1331" s="131"/>
      <c r="F1331" s="106"/>
      <c r="G1331" s="106"/>
    </row>
    <row r="1332" spans="1:7" x14ac:dyDescent="0.25">
      <c r="A1332" s="103"/>
      <c r="B1332" s="112" t="s">
        <v>13768</v>
      </c>
      <c r="C1332" s="70" t="s">
        <v>7090</v>
      </c>
      <c r="D1332" s="113" t="s">
        <v>7090</v>
      </c>
      <c r="E1332" s="131"/>
      <c r="F1332" s="106"/>
      <c r="G1332" s="106"/>
    </row>
    <row r="1333" spans="1:7" x14ac:dyDescent="0.25">
      <c r="A1333" s="103"/>
      <c r="B1333" s="112" t="s">
        <v>13769</v>
      </c>
      <c r="C1333" s="70" t="s">
        <v>7090</v>
      </c>
      <c r="D1333" s="113" t="s">
        <v>7090</v>
      </c>
      <c r="E1333" s="131"/>
      <c r="F1333" s="106"/>
      <c r="G1333" s="106"/>
    </row>
    <row r="1334" spans="1:7" x14ac:dyDescent="0.25">
      <c r="A1334" s="103"/>
      <c r="B1334" s="112" t="s">
        <v>13770</v>
      </c>
      <c r="C1334" s="70" t="s">
        <v>7090</v>
      </c>
      <c r="D1334" s="113" t="s">
        <v>7090</v>
      </c>
      <c r="E1334" s="131"/>
      <c r="F1334" s="106"/>
      <c r="G1334" s="106"/>
    </row>
    <row r="1335" spans="1:7" x14ac:dyDescent="0.25">
      <c r="A1335" s="103"/>
      <c r="B1335" s="112" t="s">
        <v>13771</v>
      </c>
      <c r="C1335" s="70" t="s">
        <v>7090</v>
      </c>
      <c r="D1335" s="113" t="s">
        <v>7090</v>
      </c>
      <c r="E1335" s="131"/>
      <c r="F1335" s="106"/>
      <c r="G1335" s="106"/>
    </row>
    <row r="1336" spans="1:7" x14ac:dyDescent="0.25">
      <c r="A1336" s="103"/>
      <c r="B1336" s="112" t="s">
        <v>13772</v>
      </c>
      <c r="C1336" s="70" t="s">
        <v>7090</v>
      </c>
      <c r="D1336" s="113" t="s">
        <v>7090</v>
      </c>
      <c r="E1336" s="131"/>
      <c r="F1336" s="106"/>
      <c r="G1336" s="106"/>
    </row>
    <row r="1337" spans="1:7" x14ac:dyDescent="0.25">
      <c r="A1337" s="103"/>
      <c r="B1337" s="112" t="s">
        <v>13773</v>
      </c>
      <c r="C1337" s="70" t="s">
        <v>7090</v>
      </c>
      <c r="D1337" s="113" t="s">
        <v>7090</v>
      </c>
      <c r="E1337" s="131"/>
      <c r="F1337" s="106"/>
      <c r="G1337" s="106"/>
    </row>
    <row r="1338" spans="1:7" x14ac:dyDescent="0.25">
      <c r="A1338" s="103"/>
      <c r="B1338" s="112" t="s">
        <v>13774</v>
      </c>
      <c r="C1338" s="70" t="s">
        <v>7090</v>
      </c>
      <c r="D1338" s="113" t="s">
        <v>7090</v>
      </c>
      <c r="E1338" s="131"/>
      <c r="F1338" s="106"/>
      <c r="G1338" s="106"/>
    </row>
    <row r="1339" spans="1:7" x14ac:dyDescent="0.25">
      <c r="A1339" s="103"/>
      <c r="B1339" s="112" t="s">
        <v>13775</v>
      </c>
      <c r="C1339" s="70" t="s">
        <v>7090</v>
      </c>
      <c r="D1339" s="113" t="s">
        <v>7090</v>
      </c>
      <c r="E1339" s="131"/>
      <c r="F1339" s="106"/>
      <c r="G1339" s="106"/>
    </row>
    <row r="1340" spans="1:7" x14ac:dyDescent="0.25">
      <c r="A1340" s="103"/>
      <c r="B1340" s="112" t="s">
        <v>13776</v>
      </c>
      <c r="C1340" s="70" t="s">
        <v>7090</v>
      </c>
      <c r="D1340" s="113" t="s">
        <v>7090</v>
      </c>
      <c r="E1340" s="131"/>
      <c r="F1340" s="106"/>
      <c r="G1340" s="106"/>
    </row>
    <row r="1341" spans="1:7" x14ac:dyDescent="0.25">
      <c r="A1341" s="103"/>
      <c r="B1341" s="112" t="s">
        <v>13777</v>
      </c>
      <c r="C1341" s="70" t="s">
        <v>7090</v>
      </c>
      <c r="D1341" s="113" t="s">
        <v>7090</v>
      </c>
      <c r="E1341" s="131"/>
      <c r="F1341" s="106"/>
      <c r="G1341" s="106"/>
    </row>
    <row r="1342" spans="1:7" x14ac:dyDescent="0.25">
      <c r="A1342" s="103"/>
      <c r="B1342" s="112" t="s">
        <v>13778</v>
      </c>
      <c r="C1342" s="70" t="s">
        <v>7090</v>
      </c>
      <c r="D1342" s="113" t="s">
        <v>7090</v>
      </c>
      <c r="E1342" s="131"/>
      <c r="F1342" s="106"/>
      <c r="G1342" s="106"/>
    </row>
    <row r="1343" spans="1:7" x14ac:dyDescent="0.25">
      <c r="A1343" s="103"/>
      <c r="B1343" s="112" t="s">
        <v>13779</v>
      </c>
      <c r="C1343" s="70" t="s">
        <v>7090</v>
      </c>
      <c r="D1343" s="113" t="s">
        <v>7090</v>
      </c>
      <c r="E1343" s="131"/>
      <c r="F1343" s="106"/>
      <c r="G1343" s="106"/>
    </row>
    <row r="1344" spans="1:7" x14ac:dyDescent="0.25">
      <c r="A1344" s="103"/>
      <c r="B1344" s="112" t="s">
        <v>13780</v>
      </c>
      <c r="C1344" s="70" t="s">
        <v>7090</v>
      </c>
      <c r="D1344" s="113" t="s">
        <v>7090</v>
      </c>
      <c r="E1344" s="131"/>
      <c r="F1344" s="106"/>
      <c r="G1344" s="106"/>
    </row>
    <row r="1345" spans="1:7" x14ac:dyDescent="0.25">
      <c r="A1345" s="103"/>
      <c r="B1345" s="112" t="s">
        <v>13781</v>
      </c>
      <c r="C1345" s="70" t="s">
        <v>7090</v>
      </c>
      <c r="D1345" s="113" t="s">
        <v>7090</v>
      </c>
      <c r="E1345" s="131"/>
      <c r="F1345" s="106"/>
      <c r="G1345" s="106"/>
    </row>
    <row r="1346" spans="1:7" x14ac:dyDescent="0.25">
      <c r="A1346" s="103"/>
      <c r="B1346" s="112" t="s">
        <v>13782</v>
      </c>
      <c r="C1346" s="70" t="s">
        <v>7090</v>
      </c>
      <c r="D1346" s="113" t="s">
        <v>7090</v>
      </c>
      <c r="E1346" s="131"/>
      <c r="F1346" s="106"/>
      <c r="G1346" s="106"/>
    </row>
    <row r="1347" spans="1:7" x14ac:dyDescent="0.25">
      <c r="A1347" s="103"/>
      <c r="B1347" s="112" t="s">
        <v>13783</v>
      </c>
      <c r="C1347" s="70" t="s">
        <v>7090</v>
      </c>
      <c r="D1347" s="113" t="s">
        <v>7090</v>
      </c>
      <c r="E1347" s="131"/>
      <c r="F1347" s="106"/>
      <c r="G1347" s="106"/>
    </row>
    <row r="1348" spans="1:7" x14ac:dyDescent="0.25">
      <c r="A1348" s="103"/>
      <c r="B1348" s="112" t="s">
        <v>13784</v>
      </c>
      <c r="C1348" s="70" t="s">
        <v>7090</v>
      </c>
      <c r="D1348" s="113" t="s">
        <v>7090</v>
      </c>
      <c r="E1348" s="131"/>
      <c r="F1348" s="106"/>
      <c r="G1348" s="106"/>
    </row>
    <row r="1349" spans="1:7" x14ac:dyDescent="0.25">
      <c r="A1349" s="103"/>
      <c r="B1349" s="112" t="s">
        <v>13785</v>
      </c>
      <c r="C1349" s="70" t="s">
        <v>7090</v>
      </c>
      <c r="D1349" s="113" t="s">
        <v>7090</v>
      </c>
      <c r="E1349" s="131"/>
      <c r="F1349" s="106"/>
      <c r="G1349" s="106"/>
    </row>
    <row r="1350" spans="1:7" x14ac:dyDescent="0.25">
      <c r="A1350" s="103"/>
      <c r="B1350" s="112" t="s">
        <v>13786</v>
      </c>
      <c r="C1350" s="70" t="s">
        <v>7090</v>
      </c>
      <c r="D1350" s="113" t="s">
        <v>7090</v>
      </c>
      <c r="E1350" s="131"/>
      <c r="F1350" s="106"/>
      <c r="G1350" s="106"/>
    </row>
    <row r="1351" spans="1:7" x14ac:dyDescent="0.25">
      <c r="A1351" s="103"/>
      <c r="B1351" s="112" t="s">
        <v>13787</v>
      </c>
      <c r="C1351" s="70" t="s">
        <v>7090</v>
      </c>
      <c r="D1351" s="113" t="s">
        <v>7090</v>
      </c>
      <c r="E1351" s="131"/>
      <c r="F1351" s="106"/>
      <c r="G1351" s="106"/>
    </row>
    <row r="1352" spans="1:7" x14ac:dyDescent="0.25">
      <c r="A1352" s="103"/>
      <c r="B1352" s="112" t="s">
        <v>13788</v>
      </c>
      <c r="C1352" s="70" t="s">
        <v>7090</v>
      </c>
      <c r="D1352" s="113" t="s">
        <v>7090</v>
      </c>
      <c r="E1352" s="131"/>
      <c r="F1352" s="106"/>
      <c r="G1352" s="106"/>
    </row>
    <row r="1353" spans="1:7" x14ac:dyDescent="0.25">
      <c r="A1353" s="103"/>
      <c r="B1353" s="112" t="s">
        <v>13789</v>
      </c>
      <c r="C1353" s="70" t="s">
        <v>7090</v>
      </c>
      <c r="D1353" s="113" t="s">
        <v>7090</v>
      </c>
      <c r="E1353" s="131"/>
      <c r="F1353" s="106"/>
      <c r="G1353" s="106"/>
    </row>
    <row r="1354" spans="1:7" x14ac:dyDescent="0.25">
      <c r="A1354" s="103"/>
      <c r="B1354" s="112" t="s">
        <v>13790</v>
      </c>
      <c r="C1354" s="70" t="s">
        <v>7090</v>
      </c>
      <c r="D1354" s="113" t="s">
        <v>7090</v>
      </c>
      <c r="E1354" s="131"/>
      <c r="F1354" s="106"/>
      <c r="G1354" s="106"/>
    </row>
    <row r="1355" spans="1:7" x14ac:dyDescent="0.25">
      <c r="A1355" s="103"/>
      <c r="B1355" s="112" t="s">
        <v>13791</v>
      </c>
      <c r="C1355" s="70" t="s">
        <v>7090</v>
      </c>
      <c r="D1355" s="113" t="s">
        <v>7090</v>
      </c>
      <c r="E1355" s="131"/>
      <c r="F1355" s="106"/>
      <c r="G1355" s="106"/>
    </row>
    <row r="1356" spans="1:7" x14ac:dyDescent="0.25">
      <c r="A1356" s="103"/>
      <c r="B1356" s="112" t="s">
        <v>13792</v>
      </c>
      <c r="C1356" s="70" t="s">
        <v>7090</v>
      </c>
      <c r="D1356" s="113" t="s">
        <v>7090</v>
      </c>
      <c r="E1356" s="131"/>
      <c r="F1356" s="106"/>
      <c r="G1356" s="106"/>
    </row>
    <row r="1357" spans="1:7" x14ac:dyDescent="0.25">
      <c r="A1357" s="103"/>
      <c r="B1357" s="112" t="s">
        <v>13793</v>
      </c>
      <c r="C1357" s="70" t="s">
        <v>7090</v>
      </c>
      <c r="D1357" s="113" t="s">
        <v>7090</v>
      </c>
      <c r="E1357" s="131"/>
      <c r="F1357" s="106"/>
      <c r="G1357" s="106"/>
    </row>
    <row r="1358" spans="1:7" x14ac:dyDescent="0.25">
      <c r="A1358" s="103"/>
      <c r="B1358" s="112" t="s">
        <v>13794</v>
      </c>
      <c r="C1358" s="70" t="s">
        <v>7090</v>
      </c>
      <c r="D1358" s="113" t="s">
        <v>7090</v>
      </c>
      <c r="E1358" s="131"/>
      <c r="F1358" s="106"/>
      <c r="G1358" s="106"/>
    </row>
    <row r="1359" spans="1:7" x14ac:dyDescent="0.25">
      <c r="A1359" s="103"/>
      <c r="B1359" s="112" t="s">
        <v>13795</v>
      </c>
      <c r="C1359" s="70" t="s">
        <v>7090</v>
      </c>
      <c r="D1359" s="113" t="s">
        <v>7090</v>
      </c>
      <c r="E1359" s="131"/>
      <c r="F1359" s="106"/>
      <c r="G1359" s="106"/>
    </row>
    <row r="1360" spans="1:7" x14ac:dyDescent="0.25">
      <c r="A1360" s="103"/>
      <c r="B1360" s="112" t="s">
        <v>13796</v>
      </c>
      <c r="C1360" s="70" t="s">
        <v>7090</v>
      </c>
      <c r="D1360" s="113" t="s">
        <v>7090</v>
      </c>
      <c r="E1360" s="131"/>
      <c r="F1360" s="106"/>
      <c r="G1360" s="106"/>
    </row>
    <row r="1361" spans="1:7" x14ac:dyDescent="0.25">
      <c r="A1361" s="103"/>
      <c r="B1361" s="112" t="s">
        <v>13797</v>
      </c>
      <c r="C1361" s="70" t="s">
        <v>7090</v>
      </c>
      <c r="D1361" s="113" t="s">
        <v>7090</v>
      </c>
      <c r="E1361" s="131"/>
      <c r="F1361" s="106"/>
      <c r="G1361" s="106"/>
    </row>
    <row r="1362" spans="1:7" x14ac:dyDescent="0.25">
      <c r="A1362" s="103"/>
      <c r="B1362" s="112" t="s">
        <v>13798</v>
      </c>
      <c r="C1362" s="70" t="s">
        <v>7090</v>
      </c>
      <c r="D1362" s="113" t="s">
        <v>7090</v>
      </c>
      <c r="E1362" s="131"/>
      <c r="F1362" s="106"/>
      <c r="G1362" s="106"/>
    </row>
    <row r="1363" spans="1:7" x14ac:dyDescent="0.25">
      <c r="A1363" s="103"/>
      <c r="B1363" s="112" t="s">
        <v>13799</v>
      </c>
      <c r="C1363" s="70" t="s">
        <v>7090</v>
      </c>
      <c r="D1363" s="113" t="s">
        <v>7090</v>
      </c>
      <c r="E1363" s="131"/>
      <c r="F1363" s="106"/>
      <c r="G1363" s="106"/>
    </row>
    <row r="1364" spans="1:7" x14ac:dyDescent="0.25">
      <c r="A1364" s="103"/>
      <c r="B1364" s="112" t="s">
        <v>13800</v>
      </c>
      <c r="C1364" s="70" t="s">
        <v>7090</v>
      </c>
      <c r="D1364" s="113" t="s">
        <v>7090</v>
      </c>
      <c r="E1364" s="131"/>
      <c r="F1364" s="106"/>
      <c r="G1364" s="106"/>
    </row>
    <row r="1365" spans="1:7" x14ac:dyDescent="0.25">
      <c r="A1365" s="103"/>
      <c r="B1365" s="112" t="s">
        <v>13801</v>
      </c>
      <c r="C1365" s="70" t="s">
        <v>7090</v>
      </c>
      <c r="D1365" s="113" t="s">
        <v>7090</v>
      </c>
      <c r="E1365" s="131"/>
      <c r="F1365" s="106"/>
      <c r="G1365" s="106"/>
    </row>
    <row r="1366" spans="1:7" x14ac:dyDescent="0.25">
      <c r="A1366" s="103"/>
      <c r="B1366" s="112" t="s">
        <v>13802</v>
      </c>
      <c r="C1366" s="70" t="s">
        <v>7090</v>
      </c>
      <c r="D1366" s="113" t="s">
        <v>7090</v>
      </c>
      <c r="E1366" s="131"/>
      <c r="F1366" s="106"/>
      <c r="G1366" s="106"/>
    </row>
    <row r="1367" spans="1:7" x14ac:dyDescent="0.25">
      <c r="A1367" s="103"/>
      <c r="B1367" s="112" t="s">
        <v>13803</v>
      </c>
      <c r="C1367" s="70" t="s">
        <v>7090</v>
      </c>
      <c r="D1367" s="113" t="s">
        <v>7090</v>
      </c>
      <c r="E1367" s="131"/>
      <c r="F1367" s="106"/>
      <c r="G1367" s="106"/>
    </row>
    <row r="1368" spans="1:7" x14ac:dyDescent="0.25">
      <c r="A1368" s="103"/>
      <c r="B1368" s="112" t="s">
        <v>13804</v>
      </c>
      <c r="C1368" s="70" t="s">
        <v>7090</v>
      </c>
      <c r="D1368" s="113" t="s">
        <v>7090</v>
      </c>
      <c r="E1368" s="131"/>
      <c r="F1368" s="106"/>
      <c r="G1368" s="106"/>
    </row>
    <row r="1369" spans="1:7" x14ac:dyDescent="0.25">
      <c r="A1369" s="103"/>
      <c r="B1369" s="112" t="s">
        <v>13805</v>
      </c>
      <c r="C1369" s="70" t="s">
        <v>7090</v>
      </c>
      <c r="D1369" s="113" t="s">
        <v>7090</v>
      </c>
      <c r="E1369" s="131"/>
      <c r="F1369" s="106"/>
      <c r="G1369" s="106"/>
    </row>
    <row r="1370" spans="1:7" x14ac:dyDescent="0.25">
      <c r="A1370" s="103"/>
      <c r="B1370" s="112" t="s">
        <v>13806</v>
      </c>
      <c r="C1370" s="70" t="s">
        <v>7090</v>
      </c>
      <c r="D1370" s="113" t="s">
        <v>7090</v>
      </c>
      <c r="E1370" s="131"/>
      <c r="F1370" s="106"/>
      <c r="G1370" s="106"/>
    </row>
    <row r="1371" spans="1:7" x14ac:dyDescent="0.25">
      <c r="A1371" s="103"/>
      <c r="B1371" s="112" t="s">
        <v>13807</v>
      </c>
      <c r="C1371" s="70" t="s">
        <v>7090</v>
      </c>
      <c r="D1371" s="113" t="s">
        <v>7090</v>
      </c>
      <c r="E1371" s="131"/>
      <c r="F1371" s="106"/>
      <c r="G1371" s="106"/>
    </row>
    <row r="1372" spans="1:7" x14ac:dyDescent="0.25">
      <c r="A1372" s="103"/>
      <c r="B1372" s="112" t="s">
        <v>13808</v>
      </c>
      <c r="C1372" s="70" t="s">
        <v>7090</v>
      </c>
      <c r="D1372" s="113" t="s">
        <v>7090</v>
      </c>
      <c r="E1372" s="131"/>
      <c r="F1372" s="106"/>
      <c r="G1372" s="106"/>
    </row>
    <row r="1373" spans="1:7" x14ac:dyDescent="0.25">
      <c r="A1373" s="103"/>
      <c r="B1373" s="112" t="s">
        <v>13809</v>
      </c>
      <c r="C1373" s="70" t="s">
        <v>7090</v>
      </c>
      <c r="D1373" s="113" t="s">
        <v>7090</v>
      </c>
      <c r="E1373" s="131"/>
      <c r="F1373" s="106"/>
      <c r="G1373" s="106"/>
    </row>
    <row r="1374" spans="1:7" x14ac:dyDescent="0.25">
      <c r="A1374" s="103"/>
      <c r="B1374" s="112" t="s">
        <v>13810</v>
      </c>
      <c r="C1374" s="70" t="s">
        <v>7090</v>
      </c>
      <c r="D1374" s="113" t="s">
        <v>7090</v>
      </c>
      <c r="E1374" s="131"/>
      <c r="F1374" s="106"/>
      <c r="G1374" s="106"/>
    </row>
    <row r="1375" spans="1:7" x14ac:dyDescent="0.25">
      <c r="A1375" s="103"/>
      <c r="B1375" s="112" t="s">
        <v>13811</v>
      </c>
      <c r="C1375" s="70" t="s">
        <v>7090</v>
      </c>
      <c r="D1375" s="113" t="s">
        <v>7090</v>
      </c>
      <c r="E1375" s="131"/>
      <c r="F1375" s="106"/>
      <c r="G1375" s="106"/>
    </row>
    <row r="1376" spans="1:7" x14ac:dyDescent="0.25">
      <c r="A1376" s="103"/>
      <c r="B1376" s="112" t="s">
        <v>13812</v>
      </c>
      <c r="C1376" s="70" t="s">
        <v>7090</v>
      </c>
      <c r="D1376" s="113" t="s">
        <v>7090</v>
      </c>
      <c r="E1376" s="131"/>
      <c r="F1376" s="106"/>
      <c r="G1376" s="106"/>
    </row>
    <row r="1377" spans="1:7" x14ac:dyDescent="0.25">
      <c r="A1377" s="103"/>
      <c r="B1377" s="112" t="s">
        <v>13813</v>
      </c>
      <c r="C1377" s="70" t="s">
        <v>7090</v>
      </c>
      <c r="D1377" s="113" t="s">
        <v>7090</v>
      </c>
      <c r="E1377" s="131"/>
      <c r="F1377" s="106"/>
      <c r="G1377" s="106"/>
    </row>
    <row r="1378" spans="1:7" x14ac:dyDescent="0.25">
      <c r="A1378" s="103"/>
      <c r="B1378" s="112" t="s">
        <v>13814</v>
      </c>
      <c r="C1378" s="70" t="s">
        <v>7090</v>
      </c>
      <c r="D1378" s="113" t="s">
        <v>7090</v>
      </c>
      <c r="E1378" s="131"/>
      <c r="F1378" s="106"/>
      <c r="G1378" s="106"/>
    </row>
    <row r="1379" spans="1:7" x14ac:dyDescent="0.25">
      <c r="A1379" s="103"/>
      <c r="B1379" s="112" t="s">
        <v>13815</v>
      </c>
      <c r="C1379" s="70" t="s">
        <v>7090</v>
      </c>
      <c r="D1379" s="113" t="s">
        <v>7090</v>
      </c>
      <c r="E1379" s="131"/>
      <c r="F1379" s="106"/>
      <c r="G1379" s="106"/>
    </row>
    <row r="1380" spans="1:7" x14ac:dyDescent="0.25">
      <c r="A1380" s="103"/>
      <c r="B1380" s="112" t="s">
        <v>13816</v>
      </c>
      <c r="C1380" s="70" t="s">
        <v>7090</v>
      </c>
      <c r="D1380" s="113" t="s">
        <v>7090</v>
      </c>
      <c r="E1380" s="131"/>
      <c r="F1380" s="106"/>
      <c r="G1380" s="106"/>
    </row>
    <row r="1381" spans="1:7" x14ac:dyDescent="0.25">
      <c r="A1381" s="103"/>
      <c r="B1381" s="112" t="s">
        <v>13817</v>
      </c>
      <c r="C1381" s="70" t="s">
        <v>7090</v>
      </c>
      <c r="D1381" s="113" t="s">
        <v>7090</v>
      </c>
      <c r="E1381" s="131"/>
      <c r="F1381" s="106"/>
      <c r="G1381" s="106"/>
    </row>
    <row r="1382" spans="1:7" x14ac:dyDescent="0.25">
      <c r="A1382" s="103"/>
      <c r="B1382" s="112" t="s">
        <v>13818</v>
      </c>
      <c r="C1382" s="70" t="s">
        <v>7090</v>
      </c>
      <c r="D1382" s="113" t="s">
        <v>7090</v>
      </c>
      <c r="E1382" s="131"/>
      <c r="F1382" s="106"/>
      <c r="G1382" s="106"/>
    </row>
    <row r="1383" spans="1:7" x14ac:dyDescent="0.25">
      <c r="A1383" s="103"/>
      <c r="B1383" s="112" t="s">
        <v>13819</v>
      </c>
      <c r="C1383" s="70" t="s">
        <v>7090</v>
      </c>
      <c r="D1383" s="113" t="s">
        <v>7090</v>
      </c>
      <c r="E1383" s="131"/>
      <c r="F1383" s="106"/>
      <c r="G1383" s="106"/>
    </row>
    <row r="1384" spans="1:7" x14ac:dyDescent="0.25">
      <c r="A1384" s="103"/>
      <c r="B1384" s="112" t="s">
        <v>13820</v>
      </c>
      <c r="C1384" s="70" t="s">
        <v>7090</v>
      </c>
      <c r="D1384" s="113" t="s">
        <v>7090</v>
      </c>
      <c r="E1384" s="131"/>
      <c r="F1384" s="106"/>
      <c r="G1384" s="106"/>
    </row>
    <row r="1385" spans="1:7" x14ac:dyDescent="0.25">
      <c r="A1385" s="103"/>
      <c r="B1385" s="112" t="s">
        <v>13821</v>
      </c>
      <c r="C1385" s="70" t="s">
        <v>7090</v>
      </c>
      <c r="D1385" s="113" t="s">
        <v>7090</v>
      </c>
      <c r="E1385" s="131"/>
      <c r="F1385" s="106"/>
      <c r="G1385" s="106"/>
    </row>
    <row r="1386" spans="1:7" x14ac:dyDescent="0.25">
      <c r="A1386" s="103"/>
      <c r="B1386" s="112" t="s">
        <v>13822</v>
      </c>
      <c r="C1386" s="70" t="s">
        <v>7090</v>
      </c>
      <c r="D1386" s="113" t="s">
        <v>7090</v>
      </c>
      <c r="E1386" s="131"/>
      <c r="F1386" s="106"/>
      <c r="G1386" s="106"/>
    </row>
    <row r="1387" spans="1:7" x14ac:dyDescent="0.25">
      <c r="A1387" s="103"/>
      <c r="B1387" s="112" t="s">
        <v>13823</v>
      </c>
      <c r="C1387" s="70" t="s">
        <v>7090</v>
      </c>
      <c r="D1387" s="113" t="s">
        <v>7090</v>
      </c>
      <c r="E1387" s="131"/>
      <c r="F1387" s="106"/>
      <c r="G1387" s="106"/>
    </row>
    <row r="1388" spans="1:7" x14ac:dyDescent="0.25">
      <c r="A1388" s="103"/>
      <c r="B1388" s="112" t="s">
        <v>13824</v>
      </c>
      <c r="C1388" s="70" t="s">
        <v>7090</v>
      </c>
      <c r="D1388" s="113" t="s">
        <v>7090</v>
      </c>
      <c r="E1388" s="131"/>
      <c r="F1388" s="106"/>
      <c r="G1388" s="106"/>
    </row>
    <row r="1389" spans="1:7" x14ac:dyDescent="0.25">
      <c r="A1389" s="103"/>
      <c r="B1389" s="112" t="s">
        <v>13825</v>
      </c>
      <c r="C1389" s="70" t="s">
        <v>7090</v>
      </c>
      <c r="D1389" s="113" t="s">
        <v>7090</v>
      </c>
      <c r="E1389" s="131"/>
      <c r="F1389" s="106"/>
      <c r="G1389" s="106"/>
    </row>
    <row r="1390" spans="1:7" x14ac:dyDescent="0.25">
      <c r="A1390" s="103"/>
      <c r="B1390" s="112" t="s">
        <v>13826</v>
      </c>
      <c r="C1390" s="70" t="s">
        <v>7090</v>
      </c>
      <c r="D1390" s="113" t="s">
        <v>7090</v>
      </c>
      <c r="E1390" s="131"/>
      <c r="F1390" s="106"/>
      <c r="G1390" s="106"/>
    </row>
    <row r="1391" spans="1:7" x14ac:dyDescent="0.25">
      <c r="A1391" s="103"/>
      <c r="B1391" s="112" t="s">
        <v>13827</v>
      </c>
      <c r="C1391" s="70" t="s">
        <v>7090</v>
      </c>
      <c r="D1391" s="113" t="s">
        <v>7090</v>
      </c>
      <c r="E1391" s="131"/>
      <c r="F1391" s="106"/>
      <c r="G1391" s="106"/>
    </row>
    <row r="1392" spans="1:7" x14ac:dyDescent="0.25">
      <c r="A1392" s="103"/>
      <c r="B1392" s="112" t="s">
        <v>13828</v>
      </c>
      <c r="C1392" s="70" t="s">
        <v>7090</v>
      </c>
      <c r="D1392" s="113" t="s">
        <v>7090</v>
      </c>
      <c r="E1392" s="131"/>
      <c r="F1392" s="106"/>
      <c r="G1392" s="106"/>
    </row>
    <row r="1393" spans="1:7" x14ac:dyDescent="0.25">
      <c r="A1393" s="103"/>
      <c r="B1393" s="112" t="s">
        <v>13829</v>
      </c>
      <c r="C1393" s="70" t="s">
        <v>7090</v>
      </c>
      <c r="D1393" s="113" t="s">
        <v>7090</v>
      </c>
      <c r="E1393" s="131"/>
      <c r="F1393" s="106"/>
      <c r="G1393" s="106"/>
    </row>
    <row r="1394" spans="1:7" x14ac:dyDescent="0.25">
      <c r="A1394" s="103"/>
      <c r="B1394" s="112" t="s">
        <v>13830</v>
      </c>
      <c r="C1394" s="70" t="s">
        <v>7090</v>
      </c>
      <c r="D1394" s="113" t="s">
        <v>7090</v>
      </c>
      <c r="E1394" s="131"/>
      <c r="F1394" s="106"/>
      <c r="G1394" s="106"/>
    </row>
    <row r="1395" spans="1:7" x14ac:dyDescent="0.25">
      <c r="A1395" s="103"/>
      <c r="B1395" s="112" t="s">
        <v>13831</v>
      </c>
      <c r="C1395" s="70" t="s">
        <v>7090</v>
      </c>
      <c r="D1395" s="113" t="s">
        <v>7090</v>
      </c>
      <c r="E1395" s="131"/>
      <c r="F1395" s="106"/>
      <c r="G1395" s="106"/>
    </row>
    <row r="1396" spans="1:7" x14ac:dyDescent="0.25">
      <c r="A1396" s="103"/>
      <c r="B1396" s="112" t="s">
        <v>13832</v>
      </c>
      <c r="C1396" s="70" t="s">
        <v>7090</v>
      </c>
      <c r="D1396" s="113" t="s">
        <v>7090</v>
      </c>
      <c r="E1396" s="131"/>
      <c r="F1396" s="106"/>
      <c r="G1396" s="106"/>
    </row>
    <row r="1397" spans="1:7" x14ac:dyDescent="0.25">
      <c r="A1397" s="103"/>
      <c r="B1397" s="112" t="s">
        <v>13833</v>
      </c>
      <c r="C1397" s="70" t="s">
        <v>7090</v>
      </c>
      <c r="D1397" s="113" t="s">
        <v>7090</v>
      </c>
      <c r="E1397" s="131"/>
      <c r="F1397" s="106"/>
      <c r="G1397" s="106"/>
    </row>
    <row r="1398" spans="1:7" x14ac:dyDescent="0.25">
      <c r="A1398" s="103"/>
      <c r="B1398" s="112" t="s">
        <v>13834</v>
      </c>
      <c r="C1398" s="70" t="s">
        <v>7090</v>
      </c>
      <c r="D1398" s="113" t="s">
        <v>7090</v>
      </c>
      <c r="E1398" s="131"/>
      <c r="F1398" s="106"/>
      <c r="G1398" s="106"/>
    </row>
    <row r="1399" spans="1:7" x14ac:dyDescent="0.25">
      <c r="A1399" s="103"/>
      <c r="B1399" s="112" t="s">
        <v>13835</v>
      </c>
      <c r="C1399" s="70" t="s">
        <v>7090</v>
      </c>
      <c r="D1399" s="113" t="s">
        <v>7090</v>
      </c>
      <c r="E1399" s="131"/>
      <c r="F1399" s="106"/>
      <c r="G1399" s="106"/>
    </row>
    <row r="1400" spans="1:7" x14ac:dyDescent="0.25">
      <c r="A1400" s="103"/>
      <c r="B1400" s="112" t="s">
        <v>13836</v>
      </c>
      <c r="C1400" s="70" t="s">
        <v>7090</v>
      </c>
      <c r="D1400" s="113" t="s">
        <v>7090</v>
      </c>
      <c r="E1400" s="131"/>
      <c r="F1400" s="106"/>
      <c r="G1400" s="106"/>
    </row>
    <row r="1401" spans="1:7" x14ac:dyDescent="0.25">
      <c r="A1401" s="103"/>
      <c r="B1401" s="112" t="s">
        <v>13837</v>
      </c>
      <c r="C1401" s="70" t="s">
        <v>7090</v>
      </c>
      <c r="D1401" s="113" t="s">
        <v>7090</v>
      </c>
      <c r="E1401" s="131"/>
      <c r="F1401" s="106"/>
      <c r="G1401" s="106"/>
    </row>
    <row r="1402" spans="1:7" x14ac:dyDescent="0.25">
      <c r="A1402" s="103"/>
      <c r="B1402" s="112" t="s">
        <v>13838</v>
      </c>
      <c r="C1402" s="70" t="s">
        <v>7090</v>
      </c>
      <c r="D1402" s="113" t="s">
        <v>7090</v>
      </c>
      <c r="E1402" s="131"/>
      <c r="F1402" s="106"/>
      <c r="G1402" s="106"/>
    </row>
    <row r="1403" spans="1:7" x14ac:dyDescent="0.25">
      <c r="A1403" s="103"/>
      <c r="B1403" s="112" t="s">
        <v>13839</v>
      </c>
      <c r="C1403" s="70" t="s">
        <v>7090</v>
      </c>
      <c r="D1403" s="113" t="s">
        <v>7090</v>
      </c>
      <c r="E1403" s="131"/>
      <c r="F1403" s="106"/>
      <c r="G1403" s="106"/>
    </row>
    <row r="1404" spans="1:7" x14ac:dyDescent="0.25">
      <c r="A1404" s="103"/>
      <c r="B1404" s="112" t="s">
        <v>13840</v>
      </c>
      <c r="C1404" s="70" t="s">
        <v>7090</v>
      </c>
      <c r="D1404" s="113" t="s">
        <v>7090</v>
      </c>
      <c r="E1404" s="131"/>
      <c r="F1404" s="106"/>
      <c r="G1404" s="106"/>
    </row>
    <row r="1405" spans="1:7" x14ac:dyDescent="0.25">
      <c r="A1405" s="103"/>
      <c r="B1405" s="112" t="s">
        <v>13841</v>
      </c>
      <c r="C1405" s="70" t="s">
        <v>7090</v>
      </c>
      <c r="D1405" s="113" t="s">
        <v>7090</v>
      </c>
      <c r="E1405" s="131"/>
      <c r="F1405" s="106"/>
      <c r="G1405" s="106"/>
    </row>
    <row r="1406" spans="1:7" x14ac:dyDescent="0.25">
      <c r="A1406" s="103"/>
      <c r="B1406" s="112" t="s">
        <v>13842</v>
      </c>
      <c r="C1406" s="70" t="s">
        <v>7090</v>
      </c>
      <c r="D1406" s="113" t="s">
        <v>7090</v>
      </c>
      <c r="E1406" s="131"/>
      <c r="F1406" s="106"/>
      <c r="G1406" s="106"/>
    </row>
    <row r="1407" spans="1:7" x14ac:dyDescent="0.25">
      <c r="A1407" s="103"/>
      <c r="B1407" s="112" t="s">
        <v>13843</v>
      </c>
      <c r="C1407" s="70" t="s">
        <v>7090</v>
      </c>
      <c r="D1407" s="113" t="s">
        <v>7090</v>
      </c>
      <c r="E1407" s="131"/>
      <c r="F1407" s="106"/>
      <c r="G1407" s="106"/>
    </row>
    <row r="1408" spans="1:7" x14ac:dyDescent="0.25">
      <c r="A1408" s="103"/>
      <c r="B1408" s="112" t="s">
        <v>13844</v>
      </c>
      <c r="C1408" s="70" t="s">
        <v>7090</v>
      </c>
      <c r="D1408" s="113" t="s">
        <v>7090</v>
      </c>
      <c r="E1408" s="131"/>
      <c r="F1408" s="106"/>
      <c r="G1408" s="106"/>
    </row>
    <row r="1409" spans="1:7" x14ac:dyDescent="0.25">
      <c r="A1409" s="103"/>
      <c r="B1409" s="112" t="s">
        <v>13845</v>
      </c>
      <c r="C1409" s="70" t="s">
        <v>7090</v>
      </c>
      <c r="D1409" s="113" t="s">
        <v>7090</v>
      </c>
      <c r="E1409" s="131"/>
      <c r="F1409" s="106"/>
      <c r="G1409" s="106"/>
    </row>
    <row r="1410" spans="1:7" x14ac:dyDescent="0.25">
      <c r="A1410" s="103"/>
      <c r="B1410" s="112" t="s">
        <v>13846</v>
      </c>
      <c r="C1410" s="70" t="s">
        <v>7090</v>
      </c>
      <c r="D1410" s="113" t="s">
        <v>7090</v>
      </c>
      <c r="E1410" s="131"/>
      <c r="F1410" s="106"/>
      <c r="G1410" s="106"/>
    </row>
    <row r="1411" spans="1:7" x14ac:dyDescent="0.25">
      <c r="A1411" s="103"/>
      <c r="B1411" s="112" t="s">
        <v>13847</v>
      </c>
      <c r="C1411" s="70" t="s">
        <v>7090</v>
      </c>
      <c r="D1411" s="113" t="s">
        <v>7090</v>
      </c>
      <c r="E1411" s="131"/>
      <c r="F1411" s="106"/>
      <c r="G1411" s="106"/>
    </row>
    <row r="1412" spans="1:7" x14ac:dyDescent="0.25">
      <c r="A1412" s="103"/>
      <c r="B1412" s="112" t="s">
        <v>13848</v>
      </c>
      <c r="C1412" s="70" t="s">
        <v>7090</v>
      </c>
      <c r="D1412" s="113" t="s">
        <v>7090</v>
      </c>
      <c r="E1412" s="131"/>
      <c r="F1412" s="106"/>
      <c r="G1412" s="106"/>
    </row>
    <row r="1413" spans="1:7" x14ac:dyDescent="0.25">
      <c r="A1413" s="103"/>
      <c r="B1413" s="112" t="s">
        <v>13849</v>
      </c>
      <c r="C1413" s="70" t="s">
        <v>7090</v>
      </c>
      <c r="D1413" s="113" t="s">
        <v>7090</v>
      </c>
      <c r="E1413" s="131"/>
      <c r="F1413" s="106"/>
      <c r="G1413" s="106"/>
    </row>
    <row r="1414" spans="1:7" x14ac:dyDescent="0.25">
      <c r="A1414" s="103"/>
      <c r="B1414" s="112" t="s">
        <v>13850</v>
      </c>
      <c r="C1414" s="70" t="s">
        <v>7090</v>
      </c>
      <c r="D1414" s="113" t="s">
        <v>7090</v>
      </c>
      <c r="E1414" s="131"/>
      <c r="F1414" s="106"/>
      <c r="G1414" s="106"/>
    </row>
    <row r="1415" spans="1:7" x14ac:dyDescent="0.25">
      <c r="A1415" s="103"/>
      <c r="B1415" s="112" t="s">
        <v>13851</v>
      </c>
      <c r="C1415" s="70" t="s">
        <v>7090</v>
      </c>
      <c r="D1415" s="113" t="s">
        <v>7090</v>
      </c>
      <c r="E1415" s="131"/>
      <c r="F1415" s="106"/>
      <c r="G1415" s="106"/>
    </row>
    <row r="1416" spans="1:7" x14ac:dyDescent="0.25">
      <c r="A1416" s="103"/>
      <c r="B1416" s="112" t="s">
        <v>13852</v>
      </c>
      <c r="C1416" s="70" t="s">
        <v>7090</v>
      </c>
      <c r="D1416" s="113" t="s">
        <v>7090</v>
      </c>
      <c r="E1416" s="131"/>
      <c r="F1416" s="106"/>
      <c r="G1416" s="106"/>
    </row>
    <row r="1417" spans="1:7" x14ac:dyDescent="0.25">
      <c r="A1417" s="103"/>
      <c r="B1417" s="112" t="s">
        <v>13853</v>
      </c>
      <c r="C1417" s="70" t="s">
        <v>7090</v>
      </c>
      <c r="D1417" s="113" t="s">
        <v>7090</v>
      </c>
      <c r="E1417" s="131"/>
      <c r="F1417" s="106"/>
      <c r="G1417" s="106"/>
    </row>
    <row r="1418" spans="1:7" x14ac:dyDescent="0.25">
      <c r="A1418" s="103"/>
      <c r="B1418" s="112" t="s">
        <v>13854</v>
      </c>
      <c r="C1418" s="70" t="s">
        <v>7090</v>
      </c>
      <c r="D1418" s="113" t="s">
        <v>7090</v>
      </c>
      <c r="E1418" s="131"/>
      <c r="F1418" s="106"/>
      <c r="G1418" s="106"/>
    </row>
    <row r="1419" spans="1:7" x14ac:dyDescent="0.25">
      <c r="A1419" s="103"/>
      <c r="B1419" s="112" t="s">
        <v>13855</v>
      </c>
      <c r="C1419" s="70" t="s">
        <v>7090</v>
      </c>
      <c r="D1419" s="113" t="s">
        <v>7090</v>
      </c>
      <c r="E1419" s="131"/>
      <c r="F1419" s="106"/>
      <c r="G1419" s="106"/>
    </row>
    <row r="1420" spans="1:7" x14ac:dyDescent="0.25">
      <c r="A1420" s="103"/>
      <c r="B1420" s="112" t="s">
        <v>10381</v>
      </c>
      <c r="C1420" s="70" t="s">
        <v>7090</v>
      </c>
      <c r="D1420" s="113" t="s">
        <v>7090</v>
      </c>
      <c r="E1420" s="131"/>
      <c r="F1420" s="106"/>
      <c r="G1420" s="106"/>
    </row>
    <row r="1421" spans="1:7" x14ac:dyDescent="0.25">
      <c r="A1421" s="103"/>
      <c r="B1421" s="112" t="s">
        <v>10382</v>
      </c>
      <c r="C1421" s="70" t="s">
        <v>7090</v>
      </c>
      <c r="D1421" s="113" t="s">
        <v>7090</v>
      </c>
      <c r="E1421" s="131"/>
      <c r="F1421" s="106"/>
      <c r="G1421" s="106"/>
    </row>
    <row r="1422" spans="1:7" x14ac:dyDescent="0.25">
      <c r="A1422" s="103"/>
      <c r="B1422" s="112" t="s">
        <v>13856</v>
      </c>
      <c r="C1422" s="70" t="s">
        <v>7090</v>
      </c>
      <c r="D1422" s="113" t="s">
        <v>7090</v>
      </c>
      <c r="E1422" s="131"/>
      <c r="F1422" s="106"/>
      <c r="G1422" s="106"/>
    </row>
    <row r="1423" spans="1:7" x14ac:dyDescent="0.25">
      <c r="A1423" s="103"/>
      <c r="B1423" s="112" t="s">
        <v>13857</v>
      </c>
      <c r="C1423" s="70" t="s">
        <v>7090</v>
      </c>
      <c r="D1423" s="113" t="s">
        <v>7090</v>
      </c>
      <c r="E1423" s="131"/>
      <c r="F1423" s="106"/>
      <c r="G1423" s="106"/>
    </row>
    <row r="1424" spans="1:7" x14ac:dyDescent="0.25">
      <c r="A1424" s="103"/>
      <c r="B1424" s="112" t="s">
        <v>13858</v>
      </c>
      <c r="C1424" s="70" t="s">
        <v>7090</v>
      </c>
      <c r="D1424" s="113" t="s">
        <v>7090</v>
      </c>
      <c r="E1424" s="131"/>
      <c r="F1424" s="106"/>
      <c r="G1424" s="106"/>
    </row>
    <row r="1425" spans="1:7" x14ac:dyDescent="0.25">
      <c r="A1425" s="103"/>
      <c r="B1425" s="112" t="s">
        <v>13859</v>
      </c>
      <c r="C1425" s="70" t="s">
        <v>7090</v>
      </c>
      <c r="D1425" s="113" t="s">
        <v>7090</v>
      </c>
      <c r="E1425" s="131"/>
      <c r="F1425" s="106"/>
      <c r="G1425" s="106"/>
    </row>
    <row r="1426" spans="1:7" x14ac:dyDescent="0.25">
      <c r="A1426" s="103"/>
      <c r="B1426" s="112" t="s">
        <v>13860</v>
      </c>
      <c r="C1426" s="70" t="s">
        <v>7090</v>
      </c>
      <c r="D1426" s="113" t="s">
        <v>7090</v>
      </c>
      <c r="E1426" s="131"/>
      <c r="F1426" s="106"/>
      <c r="G1426" s="106"/>
    </row>
    <row r="1427" spans="1:7" x14ac:dyDescent="0.25">
      <c r="A1427" s="103"/>
      <c r="B1427" s="112" t="s">
        <v>13861</v>
      </c>
      <c r="C1427" s="70" t="s">
        <v>7090</v>
      </c>
      <c r="D1427" s="113" t="s">
        <v>7090</v>
      </c>
      <c r="E1427" s="131"/>
      <c r="F1427" s="106"/>
      <c r="G1427" s="106"/>
    </row>
    <row r="1428" spans="1:7" x14ac:dyDescent="0.25">
      <c r="A1428" s="103"/>
      <c r="B1428" s="112" t="s">
        <v>13862</v>
      </c>
      <c r="C1428" s="70" t="s">
        <v>7090</v>
      </c>
      <c r="D1428" s="113" t="s">
        <v>7090</v>
      </c>
      <c r="E1428" s="131"/>
      <c r="F1428" s="106"/>
      <c r="G1428" s="106"/>
    </row>
    <row r="1429" spans="1:7" x14ac:dyDescent="0.25">
      <c r="A1429" s="103"/>
      <c r="B1429" s="112" t="s">
        <v>13863</v>
      </c>
      <c r="C1429" s="70" t="s">
        <v>7090</v>
      </c>
      <c r="D1429" s="113" t="s">
        <v>7090</v>
      </c>
      <c r="E1429" s="131"/>
      <c r="F1429" s="106"/>
      <c r="G1429" s="106"/>
    </row>
    <row r="1430" spans="1:7" x14ac:dyDescent="0.25">
      <c r="A1430" s="103"/>
      <c r="B1430" s="112" t="s">
        <v>13864</v>
      </c>
      <c r="C1430" s="70" t="s">
        <v>7090</v>
      </c>
      <c r="D1430" s="113" t="s">
        <v>7090</v>
      </c>
      <c r="E1430" s="131"/>
      <c r="F1430" s="106"/>
      <c r="G1430" s="106"/>
    </row>
    <row r="1431" spans="1:7" x14ac:dyDescent="0.25">
      <c r="A1431" s="103"/>
      <c r="B1431" s="112" t="s">
        <v>13865</v>
      </c>
      <c r="C1431" s="70" t="s">
        <v>7090</v>
      </c>
      <c r="D1431" s="113" t="s">
        <v>7090</v>
      </c>
      <c r="E1431" s="131"/>
      <c r="F1431" s="106"/>
      <c r="G1431" s="106"/>
    </row>
    <row r="1432" spans="1:7" x14ac:dyDescent="0.25">
      <c r="A1432" s="103"/>
      <c r="B1432" s="112" t="s">
        <v>13866</v>
      </c>
      <c r="C1432" s="70" t="s">
        <v>7090</v>
      </c>
      <c r="D1432" s="113" t="s">
        <v>7090</v>
      </c>
      <c r="E1432" s="131"/>
      <c r="F1432" s="106"/>
      <c r="G1432" s="106"/>
    </row>
    <row r="1433" spans="1:7" x14ac:dyDescent="0.25">
      <c r="A1433" s="103"/>
      <c r="B1433" s="112" t="s">
        <v>13867</v>
      </c>
      <c r="C1433" s="70" t="s">
        <v>7090</v>
      </c>
      <c r="D1433" s="113" t="s">
        <v>7090</v>
      </c>
      <c r="E1433" s="131"/>
      <c r="F1433" s="106"/>
      <c r="G1433" s="106"/>
    </row>
    <row r="1434" spans="1:7" x14ac:dyDescent="0.25">
      <c r="A1434" s="103"/>
      <c r="B1434" s="112" t="s">
        <v>13868</v>
      </c>
      <c r="C1434" s="70" t="s">
        <v>7090</v>
      </c>
      <c r="D1434" s="113" t="s">
        <v>7090</v>
      </c>
      <c r="E1434" s="131"/>
      <c r="F1434" s="106"/>
      <c r="G1434" s="106"/>
    </row>
    <row r="1435" spans="1:7" x14ac:dyDescent="0.25">
      <c r="A1435" s="103"/>
      <c r="B1435" s="112" t="s">
        <v>13869</v>
      </c>
      <c r="C1435" s="70" t="s">
        <v>7090</v>
      </c>
      <c r="D1435" s="113" t="s">
        <v>7090</v>
      </c>
      <c r="E1435" s="131"/>
      <c r="F1435" s="106"/>
      <c r="G1435" s="106"/>
    </row>
    <row r="1436" spans="1:7" x14ac:dyDescent="0.25">
      <c r="A1436" s="103"/>
      <c r="B1436" s="112" t="s">
        <v>13870</v>
      </c>
      <c r="C1436" s="70" t="s">
        <v>7090</v>
      </c>
      <c r="D1436" s="113" t="s">
        <v>7090</v>
      </c>
      <c r="E1436" s="131"/>
      <c r="F1436" s="106"/>
      <c r="G1436" s="106"/>
    </row>
    <row r="1437" spans="1:7" x14ac:dyDescent="0.25">
      <c r="A1437" s="103"/>
      <c r="B1437" s="112" t="s">
        <v>13871</v>
      </c>
      <c r="C1437" s="70" t="s">
        <v>7090</v>
      </c>
      <c r="D1437" s="113" t="s">
        <v>7090</v>
      </c>
      <c r="E1437" s="131"/>
      <c r="F1437" s="106"/>
      <c r="G1437" s="106"/>
    </row>
    <row r="1438" spans="1:7" x14ac:dyDescent="0.25">
      <c r="A1438" s="103"/>
      <c r="B1438" s="112" t="s">
        <v>13872</v>
      </c>
      <c r="C1438" s="70" t="s">
        <v>7090</v>
      </c>
      <c r="D1438" s="113" t="s">
        <v>7090</v>
      </c>
      <c r="E1438" s="131"/>
      <c r="F1438" s="106"/>
      <c r="G1438" s="106"/>
    </row>
    <row r="1439" spans="1:7" x14ac:dyDescent="0.25">
      <c r="A1439" s="103"/>
      <c r="B1439" s="112" t="s">
        <v>13873</v>
      </c>
      <c r="C1439" s="70" t="s">
        <v>7090</v>
      </c>
      <c r="D1439" s="113" t="s">
        <v>7090</v>
      </c>
      <c r="E1439" s="131"/>
      <c r="F1439" s="106"/>
      <c r="G1439" s="106"/>
    </row>
    <row r="1440" spans="1:7" x14ac:dyDescent="0.25">
      <c r="A1440" s="103"/>
      <c r="B1440" s="112" t="s">
        <v>13874</v>
      </c>
      <c r="C1440" s="70" t="s">
        <v>7090</v>
      </c>
      <c r="D1440" s="113" t="s">
        <v>7090</v>
      </c>
      <c r="E1440" s="131"/>
      <c r="F1440" s="106"/>
      <c r="G1440" s="106"/>
    </row>
    <row r="1441" spans="1:7" x14ac:dyDescent="0.25">
      <c r="A1441" s="103"/>
      <c r="B1441" s="112" t="s">
        <v>13875</v>
      </c>
      <c r="C1441" s="70" t="s">
        <v>7090</v>
      </c>
      <c r="D1441" s="113" t="s">
        <v>7090</v>
      </c>
      <c r="E1441" s="131"/>
      <c r="F1441" s="106"/>
      <c r="G1441" s="106"/>
    </row>
    <row r="1442" spans="1:7" x14ac:dyDescent="0.25">
      <c r="A1442" s="103"/>
      <c r="B1442" s="112" t="s">
        <v>13876</v>
      </c>
      <c r="C1442" s="70" t="s">
        <v>7090</v>
      </c>
      <c r="D1442" s="113" t="s">
        <v>7090</v>
      </c>
      <c r="E1442" s="131"/>
      <c r="F1442" s="106"/>
      <c r="G1442" s="106"/>
    </row>
    <row r="1443" spans="1:7" x14ac:dyDescent="0.25">
      <c r="A1443" s="103"/>
      <c r="B1443" s="112" t="s">
        <v>13877</v>
      </c>
      <c r="C1443" s="70" t="s">
        <v>7090</v>
      </c>
      <c r="D1443" s="113" t="s">
        <v>7090</v>
      </c>
      <c r="E1443" s="131"/>
      <c r="F1443" s="106"/>
      <c r="G1443" s="106"/>
    </row>
    <row r="1444" spans="1:7" x14ac:dyDescent="0.25">
      <c r="A1444" s="103"/>
      <c r="B1444" s="112" t="s">
        <v>13878</v>
      </c>
      <c r="C1444" s="70" t="s">
        <v>7090</v>
      </c>
      <c r="D1444" s="113" t="s">
        <v>7090</v>
      </c>
      <c r="E1444" s="131"/>
      <c r="F1444" s="106"/>
      <c r="G1444" s="106"/>
    </row>
    <row r="1445" spans="1:7" x14ac:dyDescent="0.25">
      <c r="A1445" s="103"/>
      <c r="B1445" s="112" t="s">
        <v>13879</v>
      </c>
      <c r="C1445" s="70" t="s">
        <v>7090</v>
      </c>
      <c r="D1445" s="113" t="s">
        <v>7090</v>
      </c>
      <c r="E1445" s="131"/>
      <c r="F1445" s="106"/>
      <c r="G1445" s="106"/>
    </row>
    <row r="1446" spans="1:7" x14ac:dyDescent="0.25">
      <c r="A1446" s="103"/>
      <c r="B1446" s="112" t="s">
        <v>13880</v>
      </c>
      <c r="C1446" s="70" t="s">
        <v>7090</v>
      </c>
      <c r="D1446" s="113" t="s">
        <v>7090</v>
      </c>
      <c r="E1446" s="131"/>
      <c r="F1446" s="106"/>
      <c r="G1446" s="106"/>
    </row>
    <row r="1447" spans="1:7" x14ac:dyDescent="0.25">
      <c r="A1447" s="103"/>
      <c r="B1447" s="112" t="s">
        <v>13881</v>
      </c>
      <c r="C1447" s="70" t="s">
        <v>7090</v>
      </c>
      <c r="D1447" s="113" t="s">
        <v>7090</v>
      </c>
      <c r="E1447" s="131"/>
      <c r="F1447" s="106"/>
      <c r="G1447" s="106"/>
    </row>
    <row r="1448" spans="1:7" x14ac:dyDescent="0.25">
      <c r="A1448" s="103"/>
      <c r="B1448" s="112" t="s">
        <v>13882</v>
      </c>
      <c r="C1448" s="70" t="s">
        <v>7090</v>
      </c>
      <c r="D1448" s="113" t="s">
        <v>7090</v>
      </c>
      <c r="E1448" s="131"/>
      <c r="F1448" s="106"/>
      <c r="G1448" s="106"/>
    </row>
    <row r="1449" spans="1:7" x14ac:dyDescent="0.25">
      <c r="A1449" s="103"/>
      <c r="B1449" s="112" t="s">
        <v>13883</v>
      </c>
      <c r="C1449" s="70" t="s">
        <v>7090</v>
      </c>
      <c r="D1449" s="113" t="s">
        <v>7090</v>
      </c>
      <c r="E1449" s="131"/>
      <c r="F1449" s="106"/>
      <c r="G1449" s="106"/>
    </row>
    <row r="1450" spans="1:7" x14ac:dyDescent="0.25">
      <c r="A1450" s="103"/>
      <c r="B1450" s="112" t="s">
        <v>13884</v>
      </c>
      <c r="C1450" s="70" t="s">
        <v>7090</v>
      </c>
      <c r="D1450" s="113" t="s">
        <v>7090</v>
      </c>
      <c r="E1450" s="131"/>
      <c r="F1450" s="106"/>
      <c r="G1450" s="106"/>
    </row>
    <row r="1451" spans="1:7" x14ac:dyDescent="0.25">
      <c r="A1451" s="103"/>
      <c r="B1451" s="112" t="s">
        <v>13885</v>
      </c>
      <c r="C1451" s="70" t="s">
        <v>7090</v>
      </c>
      <c r="D1451" s="113" t="s">
        <v>7090</v>
      </c>
      <c r="E1451" s="131"/>
      <c r="F1451" s="106"/>
      <c r="G1451" s="106"/>
    </row>
    <row r="1452" spans="1:7" x14ac:dyDescent="0.25">
      <c r="A1452" s="103"/>
      <c r="B1452" s="112" t="s">
        <v>13886</v>
      </c>
      <c r="C1452" s="70" t="s">
        <v>7090</v>
      </c>
      <c r="D1452" s="113" t="s">
        <v>7090</v>
      </c>
      <c r="E1452" s="131"/>
      <c r="F1452" s="106"/>
      <c r="G1452" s="106"/>
    </row>
    <row r="1453" spans="1:7" x14ac:dyDescent="0.25">
      <c r="A1453" s="103"/>
      <c r="B1453" s="112" t="s">
        <v>13887</v>
      </c>
      <c r="C1453" s="70" t="s">
        <v>7090</v>
      </c>
      <c r="D1453" s="113" t="s">
        <v>7090</v>
      </c>
      <c r="E1453" s="131"/>
      <c r="F1453" s="106"/>
      <c r="G1453" s="106"/>
    </row>
    <row r="1454" spans="1:7" x14ac:dyDescent="0.25">
      <c r="A1454" s="103"/>
      <c r="B1454" s="112" t="s">
        <v>13888</v>
      </c>
      <c r="C1454" s="70" t="s">
        <v>7090</v>
      </c>
      <c r="D1454" s="113" t="s">
        <v>7090</v>
      </c>
      <c r="E1454" s="131"/>
      <c r="F1454" s="106"/>
      <c r="G1454" s="106"/>
    </row>
    <row r="1455" spans="1:7" x14ac:dyDescent="0.25">
      <c r="A1455" s="103"/>
      <c r="B1455" s="112" t="s">
        <v>13889</v>
      </c>
      <c r="C1455" s="70" t="s">
        <v>7090</v>
      </c>
      <c r="D1455" s="113" t="s">
        <v>7090</v>
      </c>
      <c r="E1455" s="131"/>
      <c r="F1455" s="106"/>
      <c r="G1455" s="106"/>
    </row>
    <row r="1456" spans="1:7" x14ac:dyDescent="0.25">
      <c r="A1456" s="103"/>
      <c r="B1456" s="112" t="s">
        <v>13890</v>
      </c>
      <c r="C1456" s="70" t="s">
        <v>7090</v>
      </c>
      <c r="D1456" s="113" t="s">
        <v>7090</v>
      </c>
      <c r="E1456" s="131"/>
      <c r="F1456" s="106"/>
      <c r="G1456" s="106"/>
    </row>
    <row r="1457" spans="1:7" x14ac:dyDescent="0.25">
      <c r="A1457" s="103"/>
      <c r="B1457" s="112" t="s">
        <v>13891</v>
      </c>
      <c r="C1457" s="70" t="s">
        <v>7090</v>
      </c>
      <c r="D1457" s="113" t="s">
        <v>7090</v>
      </c>
      <c r="E1457" s="131"/>
      <c r="F1457" s="106"/>
      <c r="G1457" s="106"/>
    </row>
    <row r="1458" spans="1:7" x14ac:dyDescent="0.25">
      <c r="A1458" s="103"/>
      <c r="B1458" s="112" t="s">
        <v>13892</v>
      </c>
      <c r="C1458" s="70" t="s">
        <v>7090</v>
      </c>
      <c r="D1458" s="113" t="s">
        <v>7090</v>
      </c>
      <c r="E1458" s="131"/>
      <c r="F1458" s="106"/>
      <c r="G1458" s="106"/>
    </row>
    <row r="1459" spans="1:7" x14ac:dyDescent="0.25">
      <c r="A1459" s="103"/>
      <c r="B1459" s="112" t="s">
        <v>13893</v>
      </c>
      <c r="C1459" s="70" t="s">
        <v>7090</v>
      </c>
      <c r="D1459" s="113" t="s">
        <v>7090</v>
      </c>
      <c r="E1459" s="131"/>
      <c r="F1459" s="106"/>
      <c r="G1459" s="106"/>
    </row>
    <row r="1460" spans="1:7" x14ac:dyDescent="0.25">
      <c r="A1460" s="103"/>
      <c r="B1460" s="112" t="s">
        <v>13894</v>
      </c>
      <c r="C1460" s="70" t="s">
        <v>7090</v>
      </c>
      <c r="D1460" s="113" t="s">
        <v>7090</v>
      </c>
      <c r="E1460" s="131"/>
      <c r="F1460" s="106"/>
      <c r="G1460" s="106"/>
    </row>
    <row r="1461" spans="1:7" x14ac:dyDescent="0.25">
      <c r="A1461" s="103"/>
      <c r="B1461" s="112" t="s">
        <v>13895</v>
      </c>
      <c r="C1461" s="70" t="s">
        <v>7090</v>
      </c>
      <c r="D1461" s="113" t="s">
        <v>7090</v>
      </c>
      <c r="E1461" s="131"/>
      <c r="F1461" s="106"/>
      <c r="G1461" s="106"/>
    </row>
    <row r="1462" spans="1:7" x14ac:dyDescent="0.25">
      <c r="A1462" s="103"/>
      <c r="B1462" s="112" t="s">
        <v>13896</v>
      </c>
      <c r="C1462" s="70" t="s">
        <v>7090</v>
      </c>
      <c r="D1462" s="113" t="s">
        <v>7090</v>
      </c>
      <c r="E1462" s="131"/>
      <c r="F1462" s="106"/>
      <c r="G1462" s="106"/>
    </row>
    <row r="1463" spans="1:7" x14ac:dyDescent="0.25">
      <c r="A1463" s="103"/>
      <c r="B1463" s="112" t="s">
        <v>13897</v>
      </c>
      <c r="C1463" s="70" t="s">
        <v>7090</v>
      </c>
      <c r="D1463" s="113" t="s">
        <v>7090</v>
      </c>
      <c r="E1463" s="131"/>
      <c r="F1463" s="106"/>
      <c r="G1463" s="106"/>
    </row>
    <row r="1464" spans="1:7" x14ac:dyDescent="0.25">
      <c r="A1464" s="103"/>
      <c r="B1464" s="112" t="s">
        <v>13898</v>
      </c>
      <c r="C1464" s="70" t="s">
        <v>7090</v>
      </c>
      <c r="D1464" s="113" t="s">
        <v>7090</v>
      </c>
      <c r="E1464" s="131"/>
      <c r="F1464" s="106"/>
      <c r="G1464" s="106"/>
    </row>
    <row r="1465" spans="1:7" x14ac:dyDescent="0.25">
      <c r="A1465" s="103"/>
      <c r="B1465" s="112" t="s">
        <v>13899</v>
      </c>
      <c r="C1465" s="70" t="s">
        <v>7090</v>
      </c>
      <c r="D1465" s="113" t="s">
        <v>7090</v>
      </c>
      <c r="E1465" s="131"/>
      <c r="F1465" s="106"/>
      <c r="G1465" s="106"/>
    </row>
    <row r="1466" spans="1:7" x14ac:dyDescent="0.25">
      <c r="A1466" s="103"/>
      <c r="B1466" s="112" t="s">
        <v>13900</v>
      </c>
      <c r="C1466" s="70" t="s">
        <v>7090</v>
      </c>
      <c r="D1466" s="113" t="s">
        <v>7090</v>
      </c>
      <c r="E1466" s="131"/>
      <c r="F1466" s="106"/>
      <c r="G1466" s="106"/>
    </row>
    <row r="1467" spans="1:7" x14ac:dyDescent="0.25">
      <c r="A1467" s="103"/>
      <c r="B1467" s="112" t="s">
        <v>13901</v>
      </c>
      <c r="C1467" s="70" t="s">
        <v>7090</v>
      </c>
      <c r="D1467" s="113" t="s">
        <v>7090</v>
      </c>
      <c r="E1467" s="131"/>
      <c r="F1467" s="106"/>
      <c r="G1467" s="106"/>
    </row>
    <row r="1468" spans="1:7" x14ac:dyDescent="0.25">
      <c r="A1468" s="103"/>
      <c r="B1468" s="112" t="s">
        <v>13902</v>
      </c>
      <c r="C1468" s="70" t="s">
        <v>7090</v>
      </c>
      <c r="D1468" s="113" t="s">
        <v>7090</v>
      </c>
      <c r="E1468" s="131"/>
      <c r="F1468" s="106"/>
      <c r="G1468" s="106"/>
    </row>
    <row r="1469" spans="1:7" x14ac:dyDescent="0.25">
      <c r="A1469" s="103"/>
      <c r="B1469" s="112" t="s">
        <v>13903</v>
      </c>
      <c r="C1469" s="70" t="s">
        <v>7090</v>
      </c>
      <c r="D1469" s="113" t="s">
        <v>7090</v>
      </c>
      <c r="E1469" s="131"/>
      <c r="F1469" s="106"/>
      <c r="G1469" s="106"/>
    </row>
    <row r="1470" spans="1:7" x14ac:dyDescent="0.25">
      <c r="A1470" s="103"/>
      <c r="B1470" s="112" t="s">
        <v>13904</v>
      </c>
      <c r="C1470" s="70" t="s">
        <v>7090</v>
      </c>
      <c r="D1470" s="113" t="s">
        <v>7090</v>
      </c>
      <c r="E1470" s="131"/>
      <c r="F1470" s="106"/>
      <c r="G1470" s="106"/>
    </row>
    <row r="1471" spans="1:7" x14ac:dyDescent="0.25">
      <c r="A1471" s="103"/>
      <c r="B1471" s="112" t="s">
        <v>13905</v>
      </c>
      <c r="C1471" s="70" t="s">
        <v>7090</v>
      </c>
      <c r="D1471" s="113" t="s">
        <v>7090</v>
      </c>
      <c r="E1471" s="131"/>
      <c r="F1471" s="106"/>
      <c r="G1471" s="106"/>
    </row>
    <row r="1472" spans="1:7" x14ac:dyDescent="0.25">
      <c r="A1472" s="103"/>
      <c r="B1472" s="112" t="s">
        <v>13906</v>
      </c>
      <c r="C1472" s="70" t="s">
        <v>7090</v>
      </c>
      <c r="D1472" s="113" t="s">
        <v>7090</v>
      </c>
      <c r="E1472" s="131"/>
      <c r="F1472" s="106"/>
      <c r="G1472" s="106"/>
    </row>
    <row r="1473" spans="1:7" x14ac:dyDescent="0.25">
      <c r="A1473" s="103"/>
      <c r="B1473" s="112" t="s">
        <v>13907</v>
      </c>
      <c r="C1473" s="70" t="s">
        <v>7090</v>
      </c>
      <c r="D1473" s="113" t="s">
        <v>7090</v>
      </c>
      <c r="E1473" s="131"/>
      <c r="F1473" s="106"/>
      <c r="G1473" s="106"/>
    </row>
    <row r="1474" spans="1:7" x14ac:dyDescent="0.25">
      <c r="A1474" s="103"/>
      <c r="B1474" s="112" t="s">
        <v>13908</v>
      </c>
      <c r="C1474" s="70" t="s">
        <v>7090</v>
      </c>
      <c r="D1474" s="113" t="s">
        <v>7090</v>
      </c>
      <c r="E1474" s="131"/>
      <c r="F1474" s="106"/>
      <c r="G1474" s="106"/>
    </row>
    <row r="1475" spans="1:7" x14ac:dyDescent="0.25">
      <c r="A1475" s="103"/>
      <c r="B1475" s="112" t="s">
        <v>13909</v>
      </c>
      <c r="C1475" s="70" t="s">
        <v>7090</v>
      </c>
      <c r="D1475" s="113" t="s">
        <v>7090</v>
      </c>
      <c r="E1475" s="131"/>
      <c r="F1475" s="106"/>
      <c r="G1475" s="106"/>
    </row>
    <row r="1476" spans="1:7" x14ac:dyDescent="0.25">
      <c r="A1476" s="103"/>
      <c r="B1476" s="112" t="s">
        <v>13910</v>
      </c>
      <c r="C1476" s="70" t="s">
        <v>7090</v>
      </c>
      <c r="D1476" s="113" t="s">
        <v>7090</v>
      </c>
      <c r="E1476" s="131"/>
      <c r="F1476" s="106"/>
      <c r="G1476" s="106"/>
    </row>
    <row r="1477" spans="1:7" x14ac:dyDescent="0.25">
      <c r="A1477" s="103"/>
      <c r="B1477" s="112" t="s">
        <v>13911</v>
      </c>
      <c r="C1477" s="70" t="s">
        <v>7090</v>
      </c>
      <c r="D1477" s="113" t="s">
        <v>7090</v>
      </c>
      <c r="E1477" s="131"/>
      <c r="F1477" s="106"/>
      <c r="G1477" s="106"/>
    </row>
    <row r="1478" spans="1:7" x14ac:dyDescent="0.25">
      <c r="A1478" s="103"/>
      <c r="B1478" s="112" t="s">
        <v>13912</v>
      </c>
      <c r="C1478" s="70" t="s">
        <v>7090</v>
      </c>
      <c r="D1478" s="113" t="s">
        <v>7090</v>
      </c>
      <c r="E1478" s="131"/>
      <c r="F1478" s="106"/>
      <c r="G1478" s="106"/>
    </row>
    <row r="1479" spans="1:7" x14ac:dyDescent="0.25">
      <c r="A1479" s="103"/>
      <c r="B1479" s="112" t="s">
        <v>13913</v>
      </c>
      <c r="C1479" s="70" t="s">
        <v>7090</v>
      </c>
      <c r="D1479" s="113" t="s">
        <v>7090</v>
      </c>
      <c r="E1479" s="131"/>
      <c r="F1479" s="106"/>
      <c r="G1479" s="106"/>
    </row>
    <row r="1480" spans="1:7" x14ac:dyDescent="0.25">
      <c r="A1480" s="103"/>
      <c r="B1480" s="112" t="s">
        <v>13914</v>
      </c>
      <c r="C1480" s="70" t="s">
        <v>7090</v>
      </c>
      <c r="D1480" s="113" t="s">
        <v>7090</v>
      </c>
      <c r="E1480" s="131"/>
      <c r="F1480" s="106"/>
      <c r="G1480" s="106"/>
    </row>
    <row r="1481" spans="1:7" x14ac:dyDescent="0.25">
      <c r="A1481" s="103"/>
      <c r="B1481" s="112" t="s">
        <v>13915</v>
      </c>
      <c r="C1481" s="70" t="s">
        <v>7090</v>
      </c>
      <c r="D1481" s="113" t="s">
        <v>7090</v>
      </c>
      <c r="E1481" s="131"/>
      <c r="F1481" s="106"/>
      <c r="G1481" s="106"/>
    </row>
    <row r="1482" spans="1:7" x14ac:dyDescent="0.25">
      <c r="A1482" s="103"/>
      <c r="B1482" s="112" t="s">
        <v>13916</v>
      </c>
      <c r="C1482" s="70" t="s">
        <v>7090</v>
      </c>
      <c r="D1482" s="113" t="s">
        <v>7090</v>
      </c>
      <c r="E1482" s="131"/>
      <c r="F1482" s="106"/>
      <c r="G1482" s="106"/>
    </row>
    <row r="1483" spans="1:7" x14ac:dyDescent="0.25">
      <c r="A1483" s="103"/>
      <c r="B1483" s="112" t="s">
        <v>13917</v>
      </c>
      <c r="C1483" s="70" t="s">
        <v>7090</v>
      </c>
      <c r="D1483" s="113" t="s">
        <v>7090</v>
      </c>
      <c r="E1483" s="131"/>
      <c r="F1483" s="106"/>
      <c r="G1483" s="106"/>
    </row>
    <row r="1484" spans="1:7" x14ac:dyDescent="0.25">
      <c r="A1484" s="103"/>
      <c r="B1484" s="112" t="s">
        <v>13918</v>
      </c>
      <c r="C1484" s="70" t="s">
        <v>7090</v>
      </c>
      <c r="D1484" s="113" t="s">
        <v>7090</v>
      </c>
      <c r="E1484" s="131"/>
      <c r="F1484" s="106"/>
      <c r="G1484" s="106"/>
    </row>
    <row r="1485" spans="1:7" x14ac:dyDescent="0.25">
      <c r="A1485" s="103"/>
      <c r="B1485" s="112" t="s">
        <v>13919</v>
      </c>
      <c r="C1485" s="70" t="s">
        <v>7090</v>
      </c>
      <c r="D1485" s="113" t="s">
        <v>7090</v>
      </c>
      <c r="E1485" s="131"/>
      <c r="F1485" s="106"/>
      <c r="G1485" s="106"/>
    </row>
    <row r="1486" spans="1:7" x14ac:dyDescent="0.25">
      <c r="A1486" s="103"/>
      <c r="B1486" s="112" t="s">
        <v>13920</v>
      </c>
      <c r="C1486" s="70" t="s">
        <v>7090</v>
      </c>
      <c r="D1486" s="113" t="s">
        <v>7090</v>
      </c>
      <c r="E1486" s="131"/>
      <c r="F1486" s="106"/>
      <c r="G1486" s="106"/>
    </row>
    <row r="1487" spans="1:7" x14ac:dyDescent="0.25">
      <c r="A1487" s="103"/>
      <c r="B1487" s="112" t="s">
        <v>13921</v>
      </c>
      <c r="C1487" s="70" t="s">
        <v>7090</v>
      </c>
      <c r="D1487" s="113" t="s">
        <v>7090</v>
      </c>
      <c r="E1487" s="131"/>
      <c r="F1487" s="106"/>
      <c r="G1487" s="106"/>
    </row>
    <row r="1488" spans="1:7" x14ac:dyDescent="0.25">
      <c r="A1488" s="103"/>
      <c r="B1488" s="112" t="s">
        <v>13922</v>
      </c>
      <c r="C1488" s="70" t="s">
        <v>7090</v>
      </c>
      <c r="D1488" s="113" t="s">
        <v>7090</v>
      </c>
      <c r="E1488" s="131"/>
      <c r="F1488" s="106"/>
      <c r="G1488" s="106"/>
    </row>
    <row r="1489" spans="1:7" x14ac:dyDescent="0.25">
      <c r="A1489" s="103"/>
      <c r="B1489" s="112" t="s">
        <v>13923</v>
      </c>
      <c r="C1489" s="70" t="s">
        <v>7090</v>
      </c>
      <c r="D1489" s="113" t="s">
        <v>7090</v>
      </c>
      <c r="E1489" s="131"/>
      <c r="F1489" s="106"/>
      <c r="G1489" s="106"/>
    </row>
    <row r="1490" spans="1:7" x14ac:dyDescent="0.25">
      <c r="A1490" s="103"/>
      <c r="B1490" s="112" t="s">
        <v>13924</v>
      </c>
      <c r="C1490" s="70" t="s">
        <v>7090</v>
      </c>
      <c r="D1490" s="113" t="s">
        <v>7090</v>
      </c>
      <c r="E1490" s="131"/>
      <c r="F1490" s="106"/>
      <c r="G1490" s="106"/>
    </row>
    <row r="1491" spans="1:7" x14ac:dyDescent="0.25">
      <c r="A1491" s="103"/>
      <c r="B1491" s="112" t="s">
        <v>13925</v>
      </c>
      <c r="C1491" s="70" t="s">
        <v>7090</v>
      </c>
      <c r="D1491" s="113" t="s">
        <v>7090</v>
      </c>
      <c r="E1491" s="131"/>
      <c r="F1491" s="106"/>
      <c r="G1491" s="106"/>
    </row>
    <row r="1492" spans="1:7" x14ac:dyDescent="0.25">
      <c r="A1492" s="103"/>
      <c r="B1492" s="112" t="s">
        <v>13926</v>
      </c>
      <c r="C1492" s="70" t="s">
        <v>7090</v>
      </c>
      <c r="D1492" s="113" t="s">
        <v>7090</v>
      </c>
      <c r="E1492" s="131"/>
      <c r="F1492" s="106"/>
      <c r="G1492" s="106"/>
    </row>
    <row r="1493" spans="1:7" x14ac:dyDescent="0.25">
      <c r="A1493" s="103"/>
      <c r="B1493" s="112" t="s">
        <v>13927</v>
      </c>
      <c r="C1493" s="70" t="s">
        <v>7090</v>
      </c>
      <c r="D1493" s="113" t="s">
        <v>7090</v>
      </c>
      <c r="E1493" s="131"/>
      <c r="F1493" s="106"/>
      <c r="G1493" s="106"/>
    </row>
    <row r="1494" spans="1:7" x14ac:dyDescent="0.25">
      <c r="A1494" s="103"/>
      <c r="B1494" s="112" t="s">
        <v>13928</v>
      </c>
      <c r="C1494" s="70" t="s">
        <v>7090</v>
      </c>
      <c r="D1494" s="113" t="s">
        <v>7090</v>
      </c>
      <c r="E1494" s="131"/>
      <c r="F1494" s="106"/>
      <c r="G1494" s="106"/>
    </row>
    <row r="1495" spans="1:7" x14ac:dyDescent="0.25">
      <c r="A1495" s="103"/>
      <c r="B1495" s="112" t="s">
        <v>13929</v>
      </c>
      <c r="C1495" s="70" t="s">
        <v>7090</v>
      </c>
      <c r="D1495" s="113" t="s">
        <v>7090</v>
      </c>
      <c r="E1495" s="131"/>
      <c r="F1495" s="106"/>
      <c r="G1495" s="106"/>
    </row>
    <row r="1496" spans="1:7" x14ac:dyDescent="0.25">
      <c r="A1496" s="103"/>
      <c r="B1496" s="112" t="s">
        <v>13930</v>
      </c>
      <c r="C1496" s="70" t="s">
        <v>7090</v>
      </c>
      <c r="D1496" s="113" t="s">
        <v>7090</v>
      </c>
      <c r="E1496" s="131"/>
      <c r="F1496" s="106"/>
      <c r="G1496" s="106"/>
    </row>
    <row r="1497" spans="1:7" x14ac:dyDescent="0.25">
      <c r="A1497" s="103"/>
      <c r="B1497" s="112" t="s">
        <v>13931</v>
      </c>
      <c r="C1497" s="70" t="s">
        <v>7090</v>
      </c>
      <c r="D1497" s="113" t="s">
        <v>7090</v>
      </c>
      <c r="E1497" s="131"/>
      <c r="F1497" s="106"/>
      <c r="G1497" s="106"/>
    </row>
    <row r="1498" spans="1:7" x14ac:dyDescent="0.25">
      <c r="A1498" s="103"/>
      <c r="B1498" s="112" t="s">
        <v>13932</v>
      </c>
      <c r="C1498" s="70" t="s">
        <v>7090</v>
      </c>
      <c r="D1498" s="113" t="s">
        <v>7090</v>
      </c>
      <c r="E1498" s="131"/>
      <c r="F1498" s="106"/>
      <c r="G1498" s="106"/>
    </row>
    <row r="1499" spans="1:7" x14ac:dyDescent="0.25">
      <c r="A1499" s="103"/>
      <c r="B1499" s="112" t="s">
        <v>13933</v>
      </c>
      <c r="C1499" s="70" t="s">
        <v>7090</v>
      </c>
      <c r="D1499" s="113" t="s">
        <v>7090</v>
      </c>
      <c r="E1499" s="131"/>
      <c r="F1499" s="106"/>
      <c r="G1499" s="106"/>
    </row>
    <row r="1500" spans="1:7" x14ac:dyDescent="0.25">
      <c r="A1500" s="103"/>
      <c r="B1500" s="112" t="s">
        <v>13934</v>
      </c>
      <c r="C1500" s="70" t="s">
        <v>7090</v>
      </c>
      <c r="D1500" s="113" t="s">
        <v>7090</v>
      </c>
      <c r="E1500" s="131"/>
      <c r="F1500" s="106"/>
      <c r="G1500" s="106"/>
    </row>
    <row r="1501" spans="1:7" x14ac:dyDescent="0.25">
      <c r="A1501" s="103"/>
      <c r="B1501" s="112" t="s">
        <v>10385</v>
      </c>
      <c r="C1501" s="70" t="s">
        <v>7090</v>
      </c>
      <c r="D1501" s="113" t="s">
        <v>7090</v>
      </c>
      <c r="E1501" s="131"/>
      <c r="F1501" s="106"/>
      <c r="G1501" s="106"/>
    </row>
    <row r="1502" spans="1:7" x14ac:dyDescent="0.25">
      <c r="A1502" s="103"/>
      <c r="B1502" s="112" t="s">
        <v>10383</v>
      </c>
      <c r="C1502" s="70" t="s">
        <v>7090</v>
      </c>
      <c r="D1502" s="113" t="s">
        <v>7090</v>
      </c>
      <c r="E1502" s="131"/>
      <c r="F1502" s="106"/>
      <c r="G1502" s="106"/>
    </row>
    <row r="1503" spans="1:7" x14ac:dyDescent="0.25">
      <c r="A1503" s="103"/>
      <c r="B1503" s="112" t="s">
        <v>10384</v>
      </c>
      <c r="C1503" s="70" t="s">
        <v>7090</v>
      </c>
      <c r="D1503" s="113" t="s">
        <v>7090</v>
      </c>
      <c r="E1503" s="131"/>
      <c r="F1503" s="106"/>
      <c r="G1503" s="106"/>
    </row>
    <row r="1504" spans="1:7" x14ac:dyDescent="0.25">
      <c r="A1504" s="103"/>
      <c r="B1504" s="112" t="s">
        <v>13935</v>
      </c>
      <c r="C1504" s="70" t="s">
        <v>7090</v>
      </c>
      <c r="D1504" s="113" t="s">
        <v>7090</v>
      </c>
      <c r="E1504" s="131"/>
      <c r="F1504" s="106"/>
      <c r="G1504" s="106"/>
    </row>
    <row r="1505" spans="1:7" x14ac:dyDescent="0.25">
      <c r="A1505" s="103"/>
      <c r="B1505" s="112" t="s">
        <v>6373</v>
      </c>
      <c r="C1505" s="70" t="s">
        <v>7090</v>
      </c>
      <c r="D1505" s="113" t="s">
        <v>7090</v>
      </c>
      <c r="E1505" s="131"/>
      <c r="F1505" s="106"/>
      <c r="G1505" s="106"/>
    </row>
    <row r="1506" spans="1:7" x14ac:dyDescent="0.25">
      <c r="A1506" s="103"/>
      <c r="B1506" s="112" t="s">
        <v>7788</v>
      </c>
      <c r="C1506" s="70" t="s">
        <v>7090</v>
      </c>
      <c r="D1506" s="113" t="s">
        <v>7090</v>
      </c>
      <c r="E1506" s="131"/>
      <c r="F1506" s="106"/>
      <c r="G1506" s="106"/>
    </row>
    <row r="1507" spans="1:7" x14ac:dyDescent="0.25">
      <c r="A1507" s="103"/>
      <c r="B1507" s="112" t="s">
        <v>6374</v>
      </c>
      <c r="C1507" s="70" t="s">
        <v>7090</v>
      </c>
      <c r="D1507" s="113" t="s">
        <v>7090</v>
      </c>
      <c r="E1507" s="131"/>
      <c r="F1507" s="106"/>
      <c r="G1507" s="106"/>
    </row>
    <row r="1508" spans="1:7" x14ac:dyDescent="0.25">
      <c r="A1508" s="103"/>
      <c r="B1508" s="112" t="s">
        <v>1028</v>
      </c>
      <c r="C1508" s="70" t="s">
        <v>7090</v>
      </c>
      <c r="D1508" s="113" t="s">
        <v>7090</v>
      </c>
      <c r="E1508" s="131"/>
      <c r="F1508" s="106"/>
      <c r="G1508" s="106"/>
    </row>
    <row r="1509" spans="1:7" x14ac:dyDescent="0.25">
      <c r="A1509" s="103"/>
      <c r="B1509" s="112" t="s">
        <v>6375</v>
      </c>
      <c r="C1509" s="70" t="s">
        <v>7090</v>
      </c>
      <c r="D1509" s="113" t="s">
        <v>7090</v>
      </c>
      <c r="E1509" s="131"/>
      <c r="F1509" s="106"/>
      <c r="G1509" s="106"/>
    </row>
    <row r="1510" spans="1:7" x14ac:dyDescent="0.25">
      <c r="A1510" s="103"/>
      <c r="B1510" s="112" t="s">
        <v>11437</v>
      </c>
      <c r="C1510" s="70" t="s">
        <v>7090</v>
      </c>
      <c r="D1510" s="113" t="s">
        <v>7090</v>
      </c>
      <c r="E1510" s="131"/>
      <c r="F1510" s="106"/>
      <c r="G1510" s="106"/>
    </row>
    <row r="1511" spans="1:7" x14ac:dyDescent="0.25">
      <c r="A1511" s="103"/>
      <c r="B1511" s="112" t="s">
        <v>1029</v>
      </c>
      <c r="C1511" s="70" t="s">
        <v>7090</v>
      </c>
      <c r="D1511" s="113" t="s">
        <v>7090</v>
      </c>
      <c r="E1511" s="131"/>
      <c r="F1511" s="106"/>
      <c r="G1511" s="106"/>
    </row>
    <row r="1512" spans="1:7" x14ac:dyDescent="0.25">
      <c r="A1512" s="103"/>
      <c r="B1512" s="112" t="s">
        <v>1030</v>
      </c>
      <c r="C1512" s="70" t="s">
        <v>7090</v>
      </c>
      <c r="D1512" s="113" t="s">
        <v>7090</v>
      </c>
      <c r="E1512" s="131"/>
      <c r="F1512" s="106"/>
      <c r="G1512" s="106"/>
    </row>
    <row r="1513" spans="1:7" x14ac:dyDescent="0.25">
      <c r="A1513" s="103"/>
      <c r="B1513" s="112" t="s">
        <v>13936</v>
      </c>
      <c r="C1513" s="70" t="s">
        <v>7090</v>
      </c>
      <c r="D1513" s="113" t="s">
        <v>7090</v>
      </c>
      <c r="E1513" s="131"/>
      <c r="F1513" s="106"/>
      <c r="G1513" s="106"/>
    </row>
    <row r="1514" spans="1:7" x14ac:dyDescent="0.25">
      <c r="A1514" s="103"/>
      <c r="B1514" s="112" t="s">
        <v>1400</v>
      </c>
      <c r="C1514" s="70" t="s">
        <v>7090</v>
      </c>
      <c r="D1514" s="113" t="s">
        <v>7090</v>
      </c>
      <c r="E1514" s="131"/>
      <c r="F1514" s="106"/>
      <c r="G1514" s="106"/>
    </row>
    <row r="1515" spans="1:7" x14ac:dyDescent="0.25">
      <c r="A1515" s="103"/>
      <c r="B1515" s="112" t="s">
        <v>1032</v>
      </c>
      <c r="C1515" s="70" t="s">
        <v>7089</v>
      </c>
      <c r="D1515" s="113" t="s">
        <v>7090</v>
      </c>
      <c r="E1515" s="131"/>
      <c r="F1515" s="106"/>
      <c r="G1515" s="106"/>
    </row>
    <row r="1516" spans="1:7" x14ac:dyDescent="0.25">
      <c r="A1516" s="103"/>
      <c r="B1516" s="112" t="s">
        <v>6376</v>
      </c>
      <c r="C1516" s="70" t="s">
        <v>7090</v>
      </c>
      <c r="D1516" s="113" t="s">
        <v>7090</v>
      </c>
      <c r="E1516" s="131"/>
      <c r="F1516" s="106"/>
      <c r="G1516" s="106"/>
    </row>
    <row r="1517" spans="1:7" x14ac:dyDescent="0.25">
      <c r="A1517" s="103"/>
      <c r="B1517" s="112" t="s">
        <v>10320</v>
      </c>
      <c r="C1517" s="70" t="s">
        <v>7089</v>
      </c>
      <c r="D1517" s="113" t="s">
        <v>7090</v>
      </c>
      <c r="E1517" s="131"/>
      <c r="F1517" s="106"/>
      <c r="G1517" s="106"/>
    </row>
    <row r="1518" spans="1:7" x14ac:dyDescent="0.25">
      <c r="A1518" s="103"/>
      <c r="B1518" s="112" t="s">
        <v>10321</v>
      </c>
      <c r="C1518" s="70" t="s">
        <v>7089</v>
      </c>
      <c r="D1518" s="113" t="s">
        <v>7090</v>
      </c>
      <c r="E1518" s="131"/>
      <c r="F1518" s="106"/>
      <c r="G1518" s="106"/>
    </row>
    <row r="1519" spans="1:7" x14ac:dyDescent="0.25">
      <c r="A1519" s="103"/>
      <c r="B1519" s="112" t="s">
        <v>11438</v>
      </c>
      <c r="C1519" s="70" t="s">
        <v>7089</v>
      </c>
      <c r="D1519" s="113" t="s">
        <v>7090</v>
      </c>
      <c r="E1519" s="131"/>
      <c r="F1519" s="106"/>
      <c r="G1519" s="106"/>
    </row>
    <row r="1520" spans="1:7" x14ac:dyDescent="0.25">
      <c r="A1520" s="103"/>
      <c r="B1520" s="112" t="s">
        <v>13937</v>
      </c>
      <c r="C1520" s="70" t="s">
        <v>7089</v>
      </c>
      <c r="D1520" s="113" t="s">
        <v>7090</v>
      </c>
      <c r="E1520" s="131"/>
      <c r="F1520" s="106"/>
      <c r="G1520" s="106"/>
    </row>
    <row r="1521" spans="1:7" x14ac:dyDescent="0.25">
      <c r="A1521" s="103"/>
      <c r="B1521" s="112" t="s">
        <v>13938</v>
      </c>
      <c r="C1521" s="70" t="s">
        <v>7090</v>
      </c>
      <c r="D1521" s="113" t="s">
        <v>7090</v>
      </c>
      <c r="E1521" s="131"/>
      <c r="F1521" s="106"/>
      <c r="G1521" s="106"/>
    </row>
    <row r="1522" spans="1:7" x14ac:dyDescent="0.25">
      <c r="A1522" s="103"/>
      <c r="B1522" s="112" t="s">
        <v>6377</v>
      </c>
      <c r="C1522" s="70" t="s">
        <v>7090</v>
      </c>
      <c r="D1522" s="113" t="s">
        <v>7090</v>
      </c>
      <c r="E1522" s="131"/>
      <c r="F1522" s="106"/>
      <c r="G1522" s="106"/>
    </row>
    <row r="1523" spans="1:7" x14ac:dyDescent="0.25">
      <c r="A1523" s="103"/>
      <c r="B1523" s="112" t="s">
        <v>13939</v>
      </c>
      <c r="C1523" s="70" t="s">
        <v>7089</v>
      </c>
      <c r="D1523" s="113" t="s">
        <v>7090</v>
      </c>
      <c r="E1523" s="131"/>
      <c r="F1523" s="106"/>
      <c r="G1523" s="106"/>
    </row>
    <row r="1524" spans="1:7" x14ac:dyDescent="0.25">
      <c r="A1524" s="103"/>
      <c r="B1524" s="112" t="s">
        <v>13940</v>
      </c>
      <c r="C1524" s="70" t="s">
        <v>7089</v>
      </c>
      <c r="D1524" s="113" t="s">
        <v>7090</v>
      </c>
      <c r="E1524" s="131"/>
      <c r="F1524" s="106"/>
      <c r="G1524" s="106"/>
    </row>
    <row r="1525" spans="1:7" x14ac:dyDescent="0.25">
      <c r="A1525" s="103"/>
      <c r="B1525" s="112" t="s">
        <v>13941</v>
      </c>
      <c r="C1525" s="70" t="s">
        <v>7089</v>
      </c>
      <c r="D1525" s="113" t="s">
        <v>7090</v>
      </c>
      <c r="E1525" s="131"/>
      <c r="F1525" s="106"/>
      <c r="G1525" s="106"/>
    </row>
    <row r="1526" spans="1:7" x14ac:dyDescent="0.25">
      <c r="A1526" s="103"/>
      <c r="B1526" s="112" t="s">
        <v>1033</v>
      </c>
      <c r="C1526" s="70" t="s">
        <v>7089</v>
      </c>
      <c r="D1526" s="113" t="s">
        <v>7090</v>
      </c>
      <c r="E1526" s="131"/>
      <c r="F1526" s="106"/>
      <c r="G1526" s="106"/>
    </row>
    <row r="1527" spans="1:7" x14ac:dyDescent="0.25">
      <c r="A1527" s="103"/>
      <c r="B1527" s="112" t="s">
        <v>13942</v>
      </c>
      <c r="C1527" s="70" t="s">
        <v>7090</v>
      </c>
      <c r="D1527" s="113" t="s">
        <v>7090</v>
      </c>
      <c r="E1527" s="131"/>
      <c r="F1527" s="106"/>
      <c r="G1527" s="106"/>
    </row>
    <row r="1528" spans="1:7" x14ac:dyDescent="0.25">
      <c r="A1528" s="103"/>
      <c r="B1528" s="112" t="s">
        <v>10347</v>
      </c>
      <c r="C1528" s="70" t="s">
        <v>7090</v>
      </c>
      <c r="D1528" s="113" t="s">
        <v>7090</v>
      </c>
      <c r="E1528" s="131"/>
      <c r="F1528" s="106"/>
      <c r="G1528" s="106"/>
    </row>
    <row r="1529" spans="1:7" x14ac:dyDescent="0.25">
      <c r="A1529" s="103"/>
      <c r="B1529" s="112" t="s">
        <v>10351</v>
      </c>
      <c r="C1529" s="70" t="s">
        <v>7090</v>
      </c>
      <c r="D1529" s="113" t="s">
        <v>7090</v>
      </c>
      <c r="E1529" s="131"/>
      <c r="F1529" s="106"/>
      <c r="G1529" s="106"/>
    </row>
    <row r="1530" spans="1:7" x14ac:dyDescent="0.25">
      <c r="A1530" s="103"/>
      <c r="B1530" s="112" t="s">
        <v>13943</v>
      </c>
      <c r="C1530" s="70" t="s">
        <v>7090</v>
      </c>
      <c r="D1530" s="113" t="s">
        <v>7090</v>
      </c>
      <c r="E1530" s="131"/>
      <c r="F1530" s="106"/>
      <c r="G1530" s="106"/>
    </row>
    <row r="1531" spans="1:7" x14ac:dyDescent="0.25">
      <c r="A1531" s="103"/>
      <c r="B1531" s="112" t="s">
        <v>13944</v>
      </c>
      <c r="C1531" s="70" t="s">
        <v>7090</v>
      </c>
      <c r="D1531" s="113" t="s">
        <v>7090</v>
      </c>
      <c r="E1531" s="131"/>
      <c r="F1531" s="106"/>
      <c r="G1531" s="106"/>
    </row>
    <row r="1532" spans="1:7" x14ac:dyDescent="0.25">
      <c r="A1532" s="103"/>
      <c r="B1532" s="112" t="s">
        <v>13945</v>
      </c>
      <c r="C1532" s="70" t="s">
        <v>7089</v>
      </c>
      <c r="D1532" s="113" t="s">
        <v>7090</v>
      </c>
      <c r="E1532" s="131"/>
      <c r="F1532" s="106"/>
      <c r="G1532" s="106"/>
    </row>
    <row r="1533" spans="1:7" x14ac:dyDescent="0.25">
      <c r="A1533" s="103"/>
      <c r="B1533" s="112" t="s">
        <v>13946</v>
      </c>
      <c r="C1533" s="70" t="s">
        <v>7090</v>
      </c>
      <c r="D1533" s="113" t="s">
        <v>7090</v>
      </c>
      <c r="E1533" s="131"/>
      <c r="F1533" s="106"/>
      <c r="G1533" s="106"/>
    </row>
    <row r="1534" spans="1:7" x14ac:dyDescent="0.25">
      <c r="A1534" s="103"/>
      <c r="B1534" s="112" t="s">
        <v>13947</v>
      </c>
      <c r="C1534" s="70" t="s">
        <v>7090</v>
      </c>
      <c r="D1534" s="113" t="s">
        <v>7090</v>
      </c>
      <c r="E1534" s="131"/>
      <c r="F1534" s="106"/>
      <c r="G1534" s="106"/>
    </row>
    <row r="1535" spans="1:7" x14ac:dyDescent="0.25">
      <c r="A1535" s="103"/>
      <c r="B1535" s="112" t="s">
        <v>13948</v>
      </c>
      <c r="C1535" s="70" t="s">
        <v>7090</v>
      </c>
      <c r="D1535" s="113" t="s">
        <v>7090</v>
      </c>
      <c r="E1535" s="131"/>
      <c r="F1535" s="106"/>
      <c r="G1535" s="106"/>
    </row>
    <row r="1536" spans="1:7" x14ac:dyDescent="0.25">
      <c r="A1536" s="103"/>
      <c r="B1536" s="112" t="s">
        <v>13949</v>
      </c>
      <c r="C1536" s="70" t="s">
        <v>7090</v>
      </c>
      <c r="D1536" s="113" t="s">
        <v>7090</v>
      </c>
      <c r="E1536" s="131"/>
      <c r="F1536" s="106"/>
      <c r="G1536" s="106"/>
    </row>
    <row r="1537" spans="1:7" x14ac:dyDescent="0.25">
      <c r="A1537" s="103"/>
      <c r="B1537" s="112" t="s">
        <v>13950</v>
      </c>
      <c r="C1537" s="70" t="s">
        <v>7090</v>
      </c>
      <c r="D1537" s="113" t="s">
        <v>7090</v>
      </c>
      <c r="E1537" s="131"/>
      <c r="F1537" s="106"/>
      <c r="G1537" s="106"/>
    </row>
    <row r="1538" spans="1:7" x14ac:dyDescent="0.25">
      <c r="A1538" s="103"/>
      <c r="B1538" s="112" t="s">
        <v>13951</v>
      </c>
      <c r="C1538" s="70" t="s">
        <v>7090</v>
      </c>
      <c r="D1538" s="113" t="s">
        <v>7090</v>
      </c>
      <c r="E1538" s="131"/>
      <c r="F1538" s="106"/>
      <c r="G1538" s="106"/>
    </row>
    <row r="1539" spans="1:7" x14ac:dyDescent="0.25">
      <c r="A1539" s="103"/>
      <c r="B1539" s="112" t="s">
        <v>13952</v>
      </c>
      <c r="C1539" s="70" t="s">
        <v>7090</v>
      </c>
      <c r="D1539" s="113" t="s">
        <v>7090</v>
      </c>
      <c r="E1539" s="131"/>
      <c r="F1539" s="106"/>
      <c r="G1539" s="106"/>
    </row>
    <row r="1540" spans="1:7" x14ac:dyDescent="0.25">
      <c r="A1540" s="103"/>
      <c r="B1540" s="112" t="s">
        <v>13953</v>
      </c>
      <c r="C1540" s="70" t="s">
        <v>7090</v>
      </c>
      <c r="D1540" s="113" t="s">
        <v>7090</v>
      </c>
      <c r="E1540" s="131"/>
      <c r="F1540" s="106"/>
      <c r="G1540" s="106"/>
    </row>
    <row r="1541" spans="1:7" x14ac:dyDescent="0.25">
      <c r="A1541" s="103"/>
      <c r="B1541" s="112" t="s">
        <v>13954</v>
      </c>
      <c r="C1541" s="70" t="s">
        <v>7090</v>
      </c>
      <c r="D1541" s="113" t="s">
        <v>7090</v>
      </c>
      <c r="E1541" s="131"/>
      <c r="F1541" s="106"/>
      <c r="G1541" s="106"/>
    </row>
    <row r="1542" spans="1:7" x14ac:dyDescent="0.25">
      <c r="A1542" s="103"/>
      <c r="B1542" s="112" t="s">
        <v>13955</v>
      </c>
      <c r="C1542" s="70" t="s">
        <v>7090</v>
      </c>
      <c r="D1542" s="113" t="s">
        <v>7090</v>
      </c>
      <c r="E1542" s="131"/>
      <c r="F1542" s="106"/>
      <c r="G1542" s="106"/>
    </row>
    <row r="1543" spans="1:7" x14ac:dyDescent="0.25">
      <c r="A1543" s="103"/>
      <c r="B1543" s="112" t="s">
        <v>13956</v>
      </c>
      <c r="C1543" s="70" t="s">
        <v>7090</v>
      </c>
      <c r="D1543" s="113" t="s">
        <v>7090</v>
      </c>
      <c r="E1543" s="131"/>
      <c r="F1543" s="106"/>
      <c r="G1543" s="106"/>
    </row>
    <row r="1544" spans="1:7" x14ac:dyDescent="0.25">
      <c r="A1544" s="103"/>
      <c r="B1544" s="112" t="s">
        <v>13957</v>
      </c>
      <c r="C1544" s="70" t="s">
        <v>7090</v>
      </c>
      <c r="D1544" s="113" t="s">
        <v>7090</v>
      </c>
      <c r="E1544" s="131"/>
      <c r="F1544" s="106"/>
      <c r="G1544" s="106"/>
    </row>
    <row r="1545" spans="1:7" x14ac:dyDescent="0.25">
      <c r="A1545" s="103"/>
      <c r="B1545" s="112" t="s">
        <v>13958</v>
      </c>
      <c r="C1545" s="70" t="s">
        <v>7090</v>
      </c>
      <c r="D1545" s="113" t="s">
        <v>7090</v>
      </c>
      <c r="E1545" s="131"/>
      <c r="F1545" s="106"/>
      <c r="G1545" s="106"/>
    </row>
    <row r="1546" spans="1:7" x14ac:dyDescent="0.25">
      <c r="A1546" s="103"/>
      <c r="B1546" s="112" t="s">
        <v>10344</v>
      </c>
      <c r="C1546" s="70" t="s">
        <v>7090</v>
      </c>
      <c r="D1546" s="113" t="s">
        <v>7090</v>
      </c>
      <c r="E1546" s="131"/>
      <c r="F1546" s="106"/>
      <c r="G1546" s="106"/>
    </row>
    <row r="1547" spans="1:7" x14ac:dyDescent="0.25">
      <c r="A1547" s="103"/>
      <c r="B1547" s="112" t="s">
        <v>10345</v>
      </c>
      <c r="C1547" s="70" t="s">
        <v>7090</v>
      </c>
      <c r="D1547" s="113" t="s">
        <v>7090</v>
      </c>
      <c r="E1547" s="131"/>
      <c r="F1547" s="106"/>
      <c r="G1547" s="106"/>
    </row>
    <row r="1548" spans="1:7" x14ac:dyDescent="0.25">
      <c r="A1548" s="103"/>
      <c r="B1548" s="112" t="s">
        <v>10346</v>
      </c>
      <c r="C1548" s="70" t="s">
        <v>7090</v>
      </c>
      <c r="D1548" s="113" t="s">
        <v>7090</v>
      </c>
      <c r="E1548" s="131"/>
      <c r="F1548" s="106"/>
      <c r="G1548" s="106"/>
    </row>
    <row r="1549" spans="1:7" x14ac:dyDescent="0.25">
      <c r="A1549" s="103"/>
      <c r="B1549" s="112" t="s">
        <v>13959</v>
      </c>
      <c r="C1549" s="70" t="s">
        <v>7090</v>
      </c>
      <c r="D1549" s="113" t="s">
        <v>7090</v>
      </c>
      <c r="E1549" s="131"/>
      <c r="F1549" s="106"/>
      <c r="G1549" s="106"/>
    </row>
    <row r="1550" spans="1:7" x14ac:dyDescent="0.25">
      <c r="A1550" s="103"/>
      <c r="B1550" s="112" t="s">
        <v>13960</v>
      </c>
      <c r="C1550" s="70" t="s">
        <v>7090</v>
      </c>
      <c r="D1550" s="113" t="s">
        <v>7090</v>
      </c>
      <c r="E1550" s="131"/>
      <c r="F1550" s="106"/>
      <c r="G1550" s="106"/>
    </row>
    <row r="1551" spans="1:7" x14ac:dyDescent="0.25">
      <c r="A1551" s="103"/>
      <c r="B1551" s="112" t="s">
        <v>13961</v>
      </c>
      <c r="C1551" s="70" t="s">
        <v>7090</v>
      </c>
      <c r="D1551" s="113" t="s">
        <v>7090</v>
      </c>
      <c r="E1551" s="131"/>
      <c r="F1551" s="106"/>
      <c r="G1551" s="106"/>
    </row>
    <row r="1552" spans="1:7" x14ac:dyDescent="0.25">
      <c r="A1552" s="103"/>
      <c r="B1552" s="112" t="s">
        <v>10114</v>
      </c>
      <c r="C1552" s="70" t="s">
        <v>7090</v>
      </c>
      <c r="D1552" s="113" t="s">
        <v>7090</v>
      </c>
      <c r="E1552" s="131"/>
      <c r="F1552" s="106"/>
      <c r="G1552" s="106"/>
    </row>
    <row r="1553" spans="1:7" x14ac:dyDescent="0.25">
      <c r="A1553" s="103"/>
      <c r="B1553" s="112" t="s">
        <v>13962</v>
      </c>
      <c r="C1553" s="70" t="s">
        <v>7090</v>
      </c>
      <c r="D1553" s="113" t="s">
        <v>7090</v>
      </c>
      <c r="E1553" s="131"/>
      <c r="F1553" s="106"/>
      <c r="G1553" s="106"/>
    </row>
    <row r="1554" spans="1:7" x14ac:dyDescent="0.25">
      <c r="A1554" s="103"/>
      <c r="B1554" s="112" t="s">
        <v>13963</v>
      </c>
      <c r="C1554" s="70" t="s">
        <v>7090</v>
      </c>
      <c r="D1554" s="113" t="s">
        <v>7090</v>
      </c>
      <c r="E1554" s="131"/>
      <c r="F1554" s="106"/>
      <c r="G1554" s="106"/>
    </row>
    <row r="1555" spans="1:7" x14ac:dyDescent="0.25">
      <c r="A1555" s="103"/>
      <c r="B1555" s="112" t="s">
        <v>10360</v>
      </c>
      <c r="C1555" s="70" t="s">
        <v>7090</v>
      </c>
      <c r="D1555" s="113" t="s">
        <v>7090</v>
      </c>
      <c r="E1555" s="131"/>
      <c r="F1555" s="106"/>
      <c r="G1555" s="106"/>
    </row>
    <row r="1556" spans="1:7" x14ac:dyDescent="0.25">
      <c r="A1556" s="103"/>
      <c r="B1556" s="112" t="s">
        <v>13964</v>
      </c>
      <c r="C1556" s="70" t="s">
        <v>7090</v>
      </c>
      <c r="D1556" s="113" t="s">
        <v>7090</v>
      </c>
      <c r="E1556" s="131"/>
      <c r="F1556" s="106"/>
      <c r="G1556" s="106"/>
    </row>
    <row r="1557" spans="1:7" x14ac:dyDescent="0.25">
      <c r="A1557" s="103"/>
      <c r="B1557" s="112" t="s">
        <v>13965</v>
      </c>
      <c r="C1557" s="70" t="s">
        <v>7090</v>
      </c>
      <c r="D1557" s="113" t="s">
        <v>7090</v>
      </c>
      <c r="E1557" s="131"/>
      <c r="F1557" s="106"/>
      <c r="G1557" s="106"/>
    </row>
    <row r="1558" spans="1:7" x14ac:dyDescent="0.25">
      <c r="A1558" s="103"/>
      <c r="B1558" s="112" t="s">
        <v>13966</v>
      </c>
      <c r="C1558" s="70" t="s">
        <v>7090</v>
      </c>
      <c r="D1558" s="113" t="s">
        <v>7090</v>
      </c>
      <c r="E1558" s="131"/>
      <c r="F1558" s="106"/>
      <c r="G1558" s="106"/>
    </row>
    <row r="1559" spans="1:7" x14ac:dyDescent="0.25">
      <c r="A1559" s="103"/>
      <c r="B1559" s="112" t="s">
        <v>13967</v>
      </c>
      <c r="C1559" s="70" t="s">
        <v>7090</v>
      </c>
      <c r="D1559" s="113" t="s">
        <v>7090</v>
      </c>
      <c r="E1559" s="131"/>
      <c r="F1559" s="106"/>
      <c r="G1559" s="106"/>
    </row>
    <row r="1560" spans="1:7" x14ac:dyDescent="0.25">
      <c r="A1560" s="103"/>
      <c r="B1560" s="112" t="s">
        <v>13968</v>
      </c>
      <c r="C1560" s="70" t="s">
        <v>7090</v>
      </c>
      <c r="D1560" s="113" t="s">
        <v>7090</v>
      </c>
      <c r="E1560" s="131"/>
      <c r="F1560" s="106"/>
      <c r="G1560" s="106"/>
    </row>
    <row r="1561" spans="1:7" x14ac:dyDescent="0.25">
      <c r="A1561" s="103"/>
      <c r="B1561" s="112" t="s">
        <v>10348</v>
      </c>
      <c r="C1561" s="70" t="s">
        <v>7090</v>
      </c>
      <c r="D1561" s="113" t="s">
        <v>7090</v>
      </c>
      <c r="E1561" s="131"/>
      <c r="F1561" s="106"/>
      <c r="G1561" s="106"/>
    </row>
    <row r="1562" spans="1:7" x14ac:dyDescent="0.25">
      <c r="A1562" s="103"/>
      <c r="B1562" s="112" t="s">
        <v>13969</v>
      </c>
      <c r="C1562" s="70" t="s">
        <v>7090</v>
      </c>
      <c r="D1562" s="113" t="s">
        <v>7090</v>
      </c>
      <c r="E1562" s="131"/>
      <c r="F1562" s="106"/>
      <c r="G1562" s="106"/>
    </row>
    <row r="1563" spans="1:7" x14ac:dyDescent="0.25">
      <c r="A1563" s="103"/>
      <c r="B1563" s="112" t="s">
        <v>10350</v>
      </c>
      <c r="C1563" s="70" t="s">
        <v>7090</v>
      </c>
      <c r="D1563" s="113" t="s">
        <v>7090</v>
      </c>
      <c r="E1563" s="131"/>
      <c r="F1563" s="106"/>
      <c r="G1563" s="106"/>
    </row>
    <row r="1564" spans="1:7" x14ac:dyDescent="0.25">
      <c r="A1564" s="103"/>
      <c r="B1564" s="112" t="s">
        <v>13970</v>
      </c>
      <c r="C1564" s="70" t="s">
        <v>7090</v>
      </c>
      <c r="D1564" s="113" t="s">
        <v>7090</v>
      </c>
      <c r="E1564" s="131"/>
      <c r="F1564" s="106"/>
      <c r="G1564" s="106"/>
    </row>
    <row r="1565" spans="1:7" x14ac:dyDescent="0.25">
      <c r="A1565" s="103"/>
      <c r="B1565" s="112" t="s">
        <v>13971</v>
      </c>
      <c r="C1565" s="70" t="s">
        <v>7090</v>
      </c>
      <c r="D1565" s="113" t="s">
        <v>7090</v>
      </c>
      <c r="E1565" s="131"/>
      <c r="F1565" s="106"/>
      <c r="G1565" s="106"/>
    </row>
    <row r="1566" spans="1:7" x14ac:dyDescent="0.25">
      <c r="A1566" s="103"/>
      <c r="B1566" s="112" t="s">
        <v>13972</v>
      </c>
      <c r="C1566" s="70" t="s">
        <v>7090</v>
      </c>
      <c r="D1566" s="113" t="s">
        <v>7090</v>
      </c>
      <c r="E1566" s="131"/>
      <c r="F1566" s="106"/>
      <c r="G1566" s="106"/>
    </row>
    <row r="1567" spans="1:7" x14ac:dyDescent="0.25">
      <c r="A1567" s="103"/>
      <c r="B1567" s="112" t="s">
        <v>13973</v>
      </c>
      <c r="C1567" s="70" t="s">
        <v>7090</v>
      </c>
      <c r="D1567" s="113" t="s">
        <v>7090</v>
      </c>
      <c r="E1567" s="131"/>
      <c r="F1567" s="106"/>
      <c r="G1567" s="106"/>
    </row>
    <row r="1568" spans="1:7" x14ac:dyDescent="0.25">
      <c r="A1568" s="103"/>
      <c r="B1568" s="112" t="s">
        <v>13974</v>
      </c>
      <c r="C1568" s="70" t="s">
        <v>7090</v>
      </c>
      <c r="D1568" s="113" t="s">
        <v>7090</v>
      </c>
      <c r="E1568" s="131"/>
      <c r="F1568" s="106"/>
      <c r="G1568" s="106"/>
    </row>
    <row r="1569" spans="1:7" x14ac:dyDescent="0.25">
      <c r="A1569" s="103"/>
      <c r="B1569" s="112" t="s">
        <v>13975</v>
      </c>
      <c r="C1569" s="70" t="s">
        <v>7090</v>
      </c>
      <c r="D1569" s="113" t="s">
        <v>7090</v>
      </c>
      <c r="E1569" s="131"/>
      <c r="F1569" s="106"/>
      <c r="G1569" s="106"/>
    </row>
    <row r="1570" spans="1:7" x14ac:dyDescent="0.25">
      <c r="A1570" s="103"/>
      <c r="B1570" s="112" t="s">
        <v>13976</v>
      </c>
      <c r="C1570" s="70" t="s">
        <v>7090</v>
      </c>
      <c r="D1570" s="113" t="s">
        <v>7090</v>
      </c>
      <c r="E1570" s="131"/>
      <c r="F1570" s="106"/>
      <c r="G1570" s="106"/>
    </row>
    <row r="1571" spans="1:7" x14ac:dyDescent="0.25">
      <c r="A1571" s="103"/>
      <c r="B1571" s="112" t="s">
        <v>13977</v>
      </c>
      <c r="C1571" s="70" t="s">
        <v>7090</v>
      </c>
      <c r="D1571" s="113" t="s">
        <v>7090</v>
      </c>
      <c r="E1571" s="131"/>
      <c r="F1571" s="106"/>
      <c r="G1571" s="106"/>
    </row>
    <row r="1572" spans="1:7" x14ac:dyDescent="0.25">
      <c r="A1572" s="103"/>
      <c r="B1572" s="112" t="s">
        <v>13978</v>
      </c>
      <c r="C1572" s="70" t="s">
        <v>7090</v>
      </c>
      <c r="D1572" s="113" t="s">
        <v>7090</v>
      </c>
      <c r="E1572" s="131"/>
      <c r="F1572" s="106"/>
      <c r="G1572" s="106"/>
    </row>
    <row r="1573" spans="1:7" x14ac:dyDescent="0.25">
      <c r="A1573" s="103"/>
      <c r="B1573" s="112" t="s">
        <v>13979</v>
      </c>
      <c r="C1573" s="70" t="s">
        <v>7090</v>
      </c>
      <c r="D1573" s="113" t="s">
        <v>7090</v>
      </c>
      <c r="E1573" s="131"/>
      <c r="F1573" s="106"/>
      <c r="G1573" s="106"/>
    </row>
    <row r="1574" spans="1:7" x14ac:dyDescent="0.25">
      <c r="A1574" s="103"/>
      <c r="B1574" s="112" t="s">
        <v>13980</v>
      </c>
      <c r="C1574" s="70" t="s">
        <v>7089</v>
      </c>
      <c r="D1574" s="113" t="s">
        <v>7090</v>
      </c>
      <c r="E1574" s="131"/>
      <c r="F1574" s="106"/>
      <c r="G1574" s="106"/>
    </row>
    <row r="1575" spans="1:7" x14ac:dyDescent="0.25">
      <c r="A1575" s="103"/>
      <c r="B1575" s="112" t="s">
        <v>13981</v>
      </c>
      <c r="C1575" s="70" t="s">
        <v>7090</v>
      </c>
      <c r="D1575" s="113" t="s">
        <v>7090</v>
      </c>
      <c r="E1575" s="131"/>
      <c r="F1575" s="106"/>
      <c r="G1575" s="106"/>
    </row>
    <row r="1576" spans="1:7" x14ac:dyDescent="0.25">
      <c r="A1576" s="103"/>
      <c r="B1576" s="112" t="s">
        <v>13982</v>
      </c>
      <c r="C1576" s="70" t="s">
        <v>7090</v>
      </c>
      <c r="D1576" s="113" t="s">
        <v>7090</v>
      </c>
      <c r="E1576" s="131"/>
      <c r="F1576" s="106"/>
      <c r="G1576" s="106"/>
    </row>
    <row r="1577" spans="1:7" x14ac:dyDescent="0.25">
      <c r="A1577" s="103"/>
      <c r="B1577" s="112" t="s">
        <v>13983</v>
      </c>
      <c r="C1577" s="70" t="s">
        <v>7089</v>
      </c>
      <c r="D1577" s="113" t="s">
        <v>7090</v>
      </c>
      <c r="E1577" s="131"/>
      <c r="F1577" s="106"/>
      <c r="G1577" s="106"/>
    </row>
    <row r="1578" spans="1:7" x14ac:dyDescent="0.25">
      <c r="A1578" s="103"/>
      <c r="B1578" s="112" t="s">
        <v>13984</v>
      </c>
      <c r="C1578" s="70" t="s">
        <v>7090</v>
      </c>
      <c r="D1578" s="113" t="s">
        <v>7090</v>
      </c>
      <c r="E1578" s="131"/>
      <c r="F1578" s="106"/>
      <c r="G1578" s="106"/>
    </row>
    <row r="1579" spans="1:7" x14ac:dyDescent="0.25">
      <c r="A1579" s="103"/>
      <c r="B1579" s="112" t="s">
        <v>13985</v>
      </c>
      <c r="C1579" s="70" t="s">
        <v>7089</v>
      </c>
      <c r="D1579" s="113" t="s">
        <v>7090</v>
      </c>
      <c r="E1579" s="131"/>
      <c r="F1579" s="106"/>
      <c r="G1579" s="106"/>
    </row>
    <row r="1580" spans="1:7" x14ac:dyDescent="0.25">
      <c r="A1580" s="103"/>
      <c r="B1580" s="112" t="s">
        <v>13986</v>
      </c>
      <c r="C1580" s="70" t="s">
        <v>7090</v>
      </c>
      <c r="D1580" s="113" t="s">
        <v>7090</v>
      </c>
      <c r="E1580" s="131"/>
      <c r="F1580" s="106"/>
      <c r="G1580" s="106"/>
    </row>
    <row r="1581" spans="1:7" x14ac:dyDescent="0.25">
      <c r="A1581" s="103"/>
      <c r="B1581" s="112" t="s">
        <v>10366</v>
      </c>
      <c r="C1581" s="70" t="s">
        <v>7090</v>
      </c>
      <c r="D1581" s="113" t="s">
        <v>7090</v>
      </c>
      <c r="E1581" s="131"/>
      <c r="F1581" s="106"/>
      <c r="G1581" s="106"/>
    </row>
    <row r="1582" spans="1:7" x14ac:dyDescent="0.25">
      <c r="A1582" s="103"/>
      <c r="B1582" s="112" t="s">
        <v>13987</v>
      </c>
      <c r="C1582" s="70" t="s">
        <v>7090</v>
      </c>
      <c r="D1582" s="113" t="s">
        <v>7090</v>
      </c>
      <c r="E1582" s="131"/>
      <c r="F1582" s="106"/>
      <c r="G1582" s="106"/>
    </row>
    <row r="1583" spans="1:7" x14ac:dyDescent="0.25">
      <c r="A1583" s="103"/>
      <c r="B1583" s="112" t="s">
        <v>1034</v>
      </c>
      <c r="C1583" s="70" t="s">
        <v>7090</v>
      </c>
      <c r="D1583" s="113" t="s">
        <v>7090</v>
      </c>
      <c r="E1583" s="131"/>
      <c r="F1583" s="106"/>
      <c r="G1583" s="106"/>
    </row>
    <row r="1584" spans="1:7" x14ac:dyDescent="0.25">
      <c r="A1584" s="103"/>
      <c r="B1584" s="112" t="s">
        <v>1035</v>
      </c>
      <c r="C1584" s="70" t="s">
        <v>7089</v>
      </c>
      <c r="D1584" s="113" t="s">
        <v>7090</v>
      </c>
      <c r="E1584" s="131"/>
      <c r="F1584" s="106"/>
      <c r="G1584" s="106"/>
    </row>
    <row r="1585" spans="1:7" x14ac:dyDescent="0.25">
      <c r="A1585" s="103"/>
      <c r="B1585" s="112" t="s">
        <v>10357</v>
      </c>
      <c r="C1585" s="70" t="s">
        <v>7090</v>
      </c>
      <c r="D1585" s="113" t="s">
        <v>7090</v>
      </c>
      <c r="E1585" s="131"/>
      <c r="F1585" s="106"/>
      <c r="G1585" s="106"/>
    </row>
    <row r="1586" spans="1:7" x14ac:dyDescent="0.25">
      <c r="A1586" s="103"/>
      <c r="B1586" s="112" t="s">
        <v>13988</v>
      </c>
      <c r="C1586" s="70" t="s">
        <v>7090</v>
      </c>
      <c r="D1586" s="113" t="s">
        <v>7090</v>
      </c>
      <c r="E1586" s="131"/>
      <c r="F1586" s="106"/>
      <c r="G1586" s="106"/>
    </row>
    <row r="1587" spans="1:7" x14ac:dyDescent="0.25">
      <c r="A1587" s="103"/>
      <c r="B1587" s="112" t="s">
        <v>1036</v>
      </c>
      <c r="C1587" s="70" t="s">
        <v>7089</v>
      </c>
      <c r="D1587" s="113" t="s">
        <v>7090</v>
      </c>
      <c r="E1587" s="131"/>
      <c r="F1587" s="106"/>
      <c r="G1587" s="106"/>
    </row>
    <row r="1588" spans="1:7" x14ac:dyDescent="0.25">
      <c r="A1588" s="103"/>
      <c r="B1588" s="112" t="s">
        <v>10297</v>
      </c>
      <c r="C1588" s="70" t="s">
        <v>7089</v>
      </c>
      <c r="D1588" s="113" t="s">
        <v>7090</v>
      </c>
      <c r="E1588" s="131"/>
      <c r="F1588" s="106"/>
      <c r="G1588" s="106"/>
    </row>
    <row r="1589" spans="1:7" x14ac:dyDescent="0.25">
      <c r="A1589" s="103"/>
      <c r="B1589" s="112" t="s">
        <v>13989</v>
      </c>
      <c r="C1589" s="70" t="s">
        <v>7090</v>
      </c>
      <c r="D1589" s="113" t="s">
        <v>7090</v>
      </c>
      <c r="E1589" s="131"/>
      <c r="F1589" s="106"/>
      <c r="G1589" s="106"/>
    </row>
    <row r="1590" spans="1:7" x14ac:dyDescent="0.25">
      <c r="A1590" s="103"/>
      <c r="B1590" s="112" t="s">
        <v>11439</v>
      </c>
      <c r="C1590" s="70" t="s">
        <v>7090</v>
      </c>
      <c r="D1590" s="113" t="s">
        <v>7090</v>
      </c>
      <c r="E1590" s="131"/>
      <c r="F1590" s="106"/>
      <c r="G1590" s="106"/>
    </row>
    <row r="1591" spans="1:7" x14ac:dyDescent="0.25">
      <c r="A1591" s="103"/>
      <c r="B1591" s="112" t="s">
        <v>1037</v>
      </c>
      <c r="C1591" s="70" t="s">
        <v>7090</v>
      </c>
      <c r="D1591" s="113" t="s">
        <v>7090</v>
      </c>
      <c r="E1591" s="131"/>
      <c r="F1591" s="106"/>
      <c r="G1591" s="106"/>
    </row>
    <row r="1592" spans="1:7" x14ac:dyDescent="0.25">
      <c r="A1592" s="103"/>
      <c r="B1592" s="112" t="s">
        <v>13990</v>
      </c>
      <c r="C1592" s="70" t="s">
        <v>7090</v>
      </c>
      <c r="D1592" s="113" t="s">
        <v>7090</v>
      </c>
      <c r="E1592" s="131"/>
      <c r="F1592" s="106"/>
      <c r="G1592" s="106"/>
    </row>
    <row r="1593" spans="1:7" x14ac:dyDescent="0.25">
      <c r="A1593" s="103"/>
      <c r="B1593" s="112" t="s">
        <v>1038</v>
      </c>
      <c r="C1593" s="70" t="s">
        <v>7090</v>
      </c>
      <c r="D1593" s="113" t="s">
        <v>7090</v>
      </c>
      <c r="E1593" s="131"/>
      <c r="F1593" s="106"/>
      <c r="G1593" s="106"/>
    </row>
    <row r="1594" spans="1:7" x14ac:dyDescent="0.25">
      <c r="A1594" s="103"/>
      <c r="B1594" s="112" t="s">
        <v>13991</v>
      </c>
      <c r="C1594" s="70" t="s">
        <v>7090</v>
      </c>
      <c r="D1594" s="113" t="s">
        <v>7090</v>
      </c>
      <c r="E1594" s="131"/>
      <c r="F1594" s="106"/>
      <c r="G1594" s="106"/>
    </row>
    <row r="1595" spans="1:7" x14ac:dyDescent="0.25">
      <c r="A1595" s="103"/>
      <c r="B1595" s="112" t="s">
        <v>13992</v>
      </c>
      <c r="C1595" s="70" t="s">
        <v>7090</v>
      </c>
      <c r="D1595" s="113" t="s">
        <v>7090</v>
      </c>
      <c r="E1595" s="131"/>
      <c r="F1595" s="106"/>
      <c r="G1595" s="106"/>
    </row>
    <row r="1596" spans="1:7" x14ac:dyDescent="0.25">
      <c r="A1596" s="103"/>
      <c r="B1596" s="112" t="s">
        <v>11440</v>
      </c>
      <c r="C1596" s="70" t="s">
        <v>7090</v>
      </c>
      <c r="D1596" s="113" t="s">
        <v>7090</v>
      </c>
      <c r="E1596" s="131"/>
      <c r="F1596" s="106"/>
      <c r="G1596" s="106"/>
    </row>
    <row r="1597" spans="1:7" x14ac:dyDescent="0.25">
      <c r="A1597" s="103"/>
      <c r="B1597" s="112" t="s">
        <v>13993</v>
      </c>
      <c r="C1597" s="70" t="s">
        <v>7090</v>
      </c>
      <c r="D1597" s="113" t="s">
        <v>7090</v>
      </c>
      <c r="E1597" s="131"/>
      <c r="F1597" s="106"/>
      <c r="G1597" s="106"/>
    </row>
    <row r="1598" spans="1:7" x14ac:dyDescent="0.25">
      <c r="A1598" s="103"/>
      <c r="B1598" s="112" t="s">
        <v>1039</v>
      </c>
      <c r="C1598" s="70" t="s">
        <v>7090</v>
      </c>
      <c r="D1598" s="113" t="s">
        <v>7090</v>
      </c>
      <c r="E1598" s="131"/>
      <c r="F1598" s="106"/>
      <c r="G1598" s="106"/>
    </row>
    <row r="1599" spans="1:7" x14ac:dyDescent="0.25">
      <c r="A1599" s="103"/>
      <c r="B1599" s="112" t="s">
        <v>9928</v>
      </c>
      <c r="C1599" s="70" t="s">
        <v>7090</v>
      </c>
      <c r="D1599" s="113" t="s">
        <v>7090</v>
      </c>
      <c r="E1599" s="131"/>
      <c r="F1599" s="106"/>
      <c r="G1599" s="106"/>
    </row>
    <row r="1600" spans="1:7" x14ac:dyDescent="0.25">
      <c r="A1600" s="103"/>
      <c r="B1600" s="112" t="s">
        <v>13994</v>
      </c>
      <c r="C1600" s="70" t="s">
        <v>7090</v>
      </c>
      <c r="D1600" s="113" t="s">
        <v>7090</v>
      </c>
      <c r="E1600" s="131"/>
      <c r="F1600" s="106"/>
      <c r="G1600" s="106"/>
    </row>
    <row r="1601" spans="1:7" x14ac:dyDescent="0.25">
      <c r="A1601" s="103"/>
      <c r="B1601" s="112" t="s">
        <v>1040</v>
      </c>
      <c r="C1601" s="70" t="s">
        <v>7089</v>
      </c>
      <c r="D1601" s="113" t="s">
        <v>7090</v>
      </c>
      <c r="E1601" s="131"/>
      <c r="F1601" s="106"/>
      <c r="G1601" s="106"/>
    </row>
    <row r="1602" spans="1:7" x14ac:dyDescent="0.25">
      <c r="A1602" s="103"/>
      <c r="B1602" s="112" t="s">
        <v>13995</v>
      </c>
      <c r="C1602" s="70" t="s">
        <v>7090</v>
      </c>
      <c r="D1602" s="113" t="s">
        <v>7090</v>
      </c>
      <c r="E1602" s="131"/>
      <c r="F1602" s="106"/>
      <c r="G1602" s="106"/>
    </row>
    <row r="1603" spans="1:7" x14ac:dyDescent="0.25">
      <c r="A1603" s="103"/>
      <c r="B1603" s="112" t="s">
        <v>13996</v>
      </c>
      <c r="C1603" s="70" t="s">
        <v>7090</v>
      </c>
      <c r="D1603" s="113" t="s">
        <v>7090</v>
      </c>
      <c r="E1603" s="131"/>
      <c r="F1603" s="106"/>
      <c r="G1603" s="106"/>
    </row>
    <row r="1604" spans="1:7" x14ac:dyDescent="0.25">
      <c r="A1604" s="103"/>
      <c r="B1604" s="112" t="s">
        <v>13997</v>
      </c>
      <c r="C1604" s="70" t="s">
        <v>7090</v>
      </c>
      <c r="D1604" s="113" t="s">
        <v>7090</v>
      </c>
      <c r="E1604" s="131"/>
      <c r="F1604" s="106"/>
      <c r="G1604" s="106"/>
    </row>
    <row r="1605" spans="1:7" x14ac:dyDescent="0.25">
      <c r="A1605" s="103"/>
      <c r="B1605" s="112" t="s">
        <v>13998</v>
      </c>
      <c r="C1605" s="70" t="s">
        <v>7090</v>
      </c>
      <c r="D1605" s="113" t="s">
        <v>7090</v>
      </c>
      <c r="E1605" s="131"/>
      <c r="F1605" s="106"/>
      <c r="G1605" s="106"/>
    </row>
    <row r="1606" spans="1:7" x14ac:dyDescent="0.25">
      <c r="A1606" s="103"/>
      <c r="B1606" s="112" t="s">
        <v>9934</v>
      </c>
      <c r="C1606" s="70" t="s">
        <v>7089</v>
      </c>
      <c r="D1606" s="113" t="s">
        <v>7090</v>
      </c>
      <c r="E1606" s="131"/>
      <c r="F1606" s="106"/>
      <c r="G1606" s="106"/>
    </row>
    <row r="1607" spans="1:7" x14ac:dyDescent="0.25">
      <c r="A1607" s="103"/>
      <c r="B1607" s="112" t="s">
        <v>9935</v>
      </c>
      <c r="C1607" s="70" t="s">
        <v>7089</v>
      </c>
      <c r="D1607" s="113" t="s">
        <v>7090</v>
      </c>
      <c r="E1607" s="131"/>
      <c r="F1607" s="106"/>
      <c r="G1607" s="106"/>
    </row>
    <row r="1608" spans="1:7" x14ac:dyDescent="0.25">
      <c r="A1608" s="103"/>
      <c r="B1608" s="112" t="s">
        <v>1044</v>
      </c>
      <c r="C1608" s="70" t="s">
        <v>7089</v>
      </c>
      <c r="D1608" s="113" t="s">
        <v>7090</v>
      </c>
      <c r="E1608" s="131"/>
      <c r="F1608" s="106"/>
      <c r="G1608" s="106"/>
    </row>
    <row r="1609" spans="1:7" x14ac:dyDescent="0.25">
      <c r="A1609" s="103"/>
      <c r="B1609" s="112" t="s">
        <v>9936</v>
      </c>
      <c r="C1609" s="70" t="s">
        <v>7089</v>
      </c>
      <c r="D1609" s="113" t="s">
        <v>7090</v>
      </c>
      <c r="E1609" s="131"/>
      <c r="F1609" s="106"/>
      <c r="G1609" s="106"/>
    </row>
    <row r="1610" spans="1:7" x14ac:dyDescent="0.25">
      <c r="A1610" s="103"/>
      <c r="B1610" s="112" t="s">
        <v>13999</v>
      </c>
      <c r="C1610" s="70" t="s">
        <v>7090</v>
      </c>
      <c r="D1610" s="113" t="s">
        <v>7090</v>
      </c>
      <c r="E1610" s="131"/>
      <c r="F1610" s="106"/>
      <c r="G1610" s="106"/>
    </row>
    <row r="1611" spans="1:7" x14ac:dyDescent="0.25">
      <c r="A1611" s="103"/>
      <c r="B1611" s="112" t="s">
        <v>8003</v>
      </c>
      <c r="C1611" s="70" t="s">
        <v>7090</v>
      </c>
      <c r="D1611" s="113" t="s">
        <v>7090</v>
      </c>
      <c r="E1611" s="131"/>
      <c r="F1611" s="106"/>
      <c r="G1611" s="106"/>
    </row>
    <row r="1612" spans="1:7" x14ac:dyDescent="0.25">
      <c r="A1612" s="103"/>
      <c r="B1612" s="112" t="s">
        <v>8004</v>
      </c>
      <c r="C1612" s="70" t="s">
        <v>7090</v>
      </c>
      <c r="D1612" s="113" t="s">
        <v>7090</v>
      </c>
      <c r="E1612" s="131"/>
      <c r="F1612" s="106"/>
      <c r="G1612" s="106"/>
    </row>
    <row r="1613" spans="1:7" x14ac:dyDescent="0.25">
      <c r="A1613" s="103"/>
      <c r="B1613" s="112" t="s">
        <v>8005</v>
      </c>
      <c r="C1613" s="70" t="s">
        <v>7090</v>
      </c>
      <c r="D1613" s="113" t="s">
        <v>7090</v>
      </c>
      <c r="E1613" s="131"/>
      <c r="F1613" s="106"/>
      <c r="G1613" s="106"/>
    </row>
    <row r="1614" spans="1:7" x14ac:dyDescent="0.25">
      <c r="A1614" s="103"/>
      <c r="B1614" s="112" t="s">
        <v>11441</v>
      </c>
      <c r="C1614" s="70" t="s">
        <v>7089</v>
      </c>
      <c r="D1614" s="113" t="s">
        <v>7090</v>
      </c>
      <c r="E1614" s="131"/>
      <c r="F1614" s="106"/>
      <c r="G1614" s="106"/>
    </row>
    <row r="1615" spans="1:7" x14ac:dyDescent="0.25">
      <c r="A1615" s="103"/>
      <c r="B1615" s="112" t="s">
        <v>8006</v>
      </c>
      <c r="C1615" s="70" t="s">
        <v>7089</v>
      </c>
      <c r="D1615" s="113" t="s">
        <v>7090</v>
      </c>
      <c r="E1615" s="131"/>
      <c r="F1615" s="106"/>
      <c r="G1615" s="106"/>
    </row>
    <row r="1616" spans="1:7" x14ac:dyDescent="0.25">
      <c r="A1616" s="103"/>
      <c r="B1616" s="112" t="s">
        <v>14000</v>
      </c>
      <c r="C1616" s="70" t="s">
        <v>7090</v>
      </c>
      <c r="D1616" s="113" t="s">
        <v>7090</v>
      </c>
      <c r="E1616" s="131"/>
      <c r="F1616" s="106"/>
      <c r="G1616" s="106"/>
    </row>
    <row r="1617" spans="1:7" x14ac:dyDescent="0.25">
      <c r="A1617" s="103"/>
      <c r="B1617" s="112" t="s">
        <v>14001</v>
      </c>
      <c r="C1617" s="70" t="s">
        <v>7090</v>
      </c>
      <c r="D1617" s="113" t="s">
        <v>7090</v>
      </c>
      <c r="E1617" s="131"/>
      <c r="F1617" s="106"/>
      <c r="G1617" s="106"/>
    </row>
    <row r="1618" spans="1:7" x14ac:dyDescent="0.25">
      <c r="A1618" s="103"/>
      <c r="B1618" s="112" t="s">
        <v>14002</v>
      </c>
      <c r="C1618" s="70" t="s">
        <v>7090</v>
      </c>
      <c r="D1618" s="113" t="s">
        <v>7090</v>
      </c>
      <c r="E1618" s="131"/>
      <c r="F1618" s="106"/>
      <c r="G1618" s="106"/>
    </row>
    <row r="1619" spans="1:7" x14ac:dyDescent="0.25">
      <c r="A1619" s="103"/>
      <c r="B1619" s="112" t="s">
        <v>9929</v>
      </c>
      <c r="C1619" s="70" t="s">
        <v>7090</v>
      </c>
      <c r="D1619" s="113" t="s">
        <v>7090</v>
      </c>
      <c r="E1619" s="131"/>
      <c r="F1619" s="106"/>
      <c r="G1619" s="106"/>
    </row>
    <row r="1620" spans="1:7" x14ac:dyDescent="0.25">
      <c r="A1620" s="103"/>
      <c r="B1620" s="112" t="s">
        <v>14003</v>
      </c>
      <c r="C1620" s="70" t="s">
        <v>7090</v>
      </c>
      <c r="D1620" s="113" t="s">
        <v>7090</v>
      </c>
      <c r="E1620" s="131"/>
      <c r="F1620" s="106"/>
      <c r="G1620" s="106"/>
    </row>
    <row r="1621" spans="1:7" x14ac:dyDescent="0.25">
      <c r="A1621" s="103"/>
      <c r="B1621" s="112" t="s">
        <v>14004</v>
      </c>
      <c r="C1621" s="70" t="s">
        <v>7090</v>
      </c>
      <c r="D1621" s="113" t="s">
        <v>7090</v>
      </c>
      <c r="E1621" s="131"/>
      <c r="F1621" s="106"/>
      <c r="G1621" s="106"/>
    </row>
    <row r="1622" spans="1:7" x14ac:dyDescent="0.25">
      <c r="A1622" s="103"/>
      <c r="B1622" s="112" t="s">
        <v>14005</v>
      </c>
      <c r="C1622" s="70" t="s">
        <v>7090</v>
      </c>
      <c r="D1622" s="113" t="s">
        <v>7090</v>
      </c>
      <c r="E1622" s="131"/>
      <c r="F1622" s="106"/>
      <c r="G1622" s="106"/>
    </row>
    <row r="1623" spans="1:7" x14ac:dyDescent="0.25">
      <c r="A1623" s="103"/>
      <c r="B1623" s="112" t="s">
        <v>9930</v>
      </c>
      <c r="C1623" s="70" t="s">
        <v>7089</v>
      </c>
      <c r="D1623" s="113" t="s">
        <v>7090</v>
      </c>
      <c r="E1623" s="131"/>
      <c r="F1623" s="106"/>
      <c r="G1623" s="106"/>
    </row>
    <row r="1624" spans="1:7" x14ac:dyDescent="0.25">
      <c r="A1624" s="103"/>
      <c r="B1624" s="112" t="s">
        <v>9931</v>
      </c>
      <c r="C1624" s="70" t="s">
        <v>7089</v>
      </c>
      <c r="D1624" s="113" t="s">
        <v>7090</v>
      </c>
      <c r="E1624" s="131"/>
      <c r="F1624" s="106"/>
      <c r="G1624" s="106"/>
    </row>
    <row r="1625" spans="1:7" x14ac:dyDescent="0.25">
      <c r="A1625" s="103"/>
      <c r="B1625" s="112" t="s">
        <v>1041</v>
      </c>
      <c r="C1625" s="70" t="s">
        <v>7090</v>
      </c>
      <c r="D1625" s="113" t="s">
        <v>7090</v>
      </c>
      <c r="E1625" s="131"/>
      <c r="F1625" s="106"/>
      <c r="G1625" s="106"/>
    </row>
    <row r="1626" spans="1:7" x14ac:dyDescent="0.25">
      <c r="A1626" s="103"/>
      <c r="B1626" s="112" t="s">
        <v>14006</v>
      </c>
      <c r="C1626" s="70" t="s">
        <v>7090</v>
      </c>
      <c r="D1626" s="113" t="s">
        <v>7090</v>
      </c>
      <c r="E1626" s="131"/>
      <c r="F1626" s="106"/>
      <c r="G1626" s="106"/>
    </row>
    <row r="1627" spans="1:7" x14ac:dyDescent="0.25">
      <c r="A1627" s="103"/>
      <c r="B1627" s="112" t="s">
        <v>14007</v>
      </c>
      <c r="C1627" s="70" t="s">
        <v>7090</v>
      </c>
      <c r="D1627" s="113" t="s">
        <v>7090</v>
      </c>
      <c r="E1627" s="131"/>
      <c r="F1627" s="106"/>
      <c r="G1627" s="106"/>
    </row>
    <row r="1628" spans="1:7" x14ac:dyDescent="0.25">
      <c r="A1628" s="103"/>
      <c r="B1628" s="112" t="s">
        <v>1042</v>
      </c>
      <c r="C1628" s="70" t="s">
        <v>7089</v>
      </c>
      <c r="D1628" s="113" t="s">
        <v>7090</v>
      </c>
      <c r="E1628" s="131"/>
      <c r="F1628" s="106"/>
      <c r="G1628" s="106"/>
    </row>
    <row r="1629" spans="1:7" x14ac:dyDescent="0.25">
      <c r="A1629" s="103"/>
      <c r="B1629" s="112" t="s">
        <v>1043</v>
      </c>
      <c r="C1629" s="70" t="s">
        <v>7089</v>
      </c>
      <c r="D1629" s="113" t="s">
        <v>7090</v>
      </c>
      <c r="E1629" s="131"/>
      <c r="F1629" s="106"/>
      <c r="G1629" s="106"/>
    </row>
    <row r="1630" spans="1:7" x14ac:dyDescent="0.25">
      <c r="A1630" s="103"/>
      <c r="B1630" s="112" t="s">
        <v>9932</v>
      </c>
      <c r="C1630" s="70" t="s">
        <v>7089</v>
      </c>
      <c r="D1630" s="113" t="s">
        <v>7090</v>
      </c>
      <c r="E1630" s="131"/>
      <c r="F1630" s="106"/>
      <c r="G1630" s="106"/>
    </row>
    <row r="1631" spans="1:7" x14ac:dyDescent="0.25">
      <c r="A1631" s="103"/>
      <c r="B1631" s="112" t="s">
        <v>9933</v>
      </c>
      <c r="C1631" s="70" t="s">
        <v>7089</v>
      </c>
      <c r="D1631" s="113" t="s">
        <v>7090</v>
      </c>
      <c r="E1631" s="131"/>
      <c r="F1631" s="106"/>
      <c r="G1631" s="106"/>
    </row>
    <row r="1632" spans="1:7" x14ac:dyDescent="0.25">
      <c r="A1632" s="103"/>
      <c r="B1632" s="112" t="s">
        <v>14008</v>
      </c>
      <c r="C1632" s="70" t="s">
        <v>7090</v>
      </c>
      <c r="D1632" s="113" t="s">
        <v>7090</v>
      </c>
      <c r="E1632" s="131"/>
      <c r="F1632" s="106"/>
      <c r="G1632" s="106"/>
    </row>
    <row r="1633" spans="1:7" x14ac:dyDescent="0.25">
      <c r="A1633" s="103"/>
      <c r="B1633" s="112" t="s">
        <v>14009</v>
      </c>
      <c r="C1633" s="70" t="s">
        <v>7090</v>
      </c>
      <c r="D1633" s="113" t="s">
        <v>7090</v>
      </c>
      <c r="E1633" s="131"/>
      <c r="F1633" s="106"/>
      <c r="G1633" s="106"/>
    </row>
    <row r="1634" spans="1:7" x14ac:dyDescent="0.25">
      <c r="A1634" s="103"/>
      <c r="B1634" s="112" t="s">
        <v>14010</v>
      </c>
      <c r="C1634" s="70" t="s">
        <v>7090</v>
      </c>
      <c r="D1634" s="113" t="s">
        <v>7090</v>
      </c>
      <c r="E1634" s="131"/>
      <c r="F1634" s="106"/>
      <c r="G1634" s="106"/>
    </row>
    <row r="1635" spans="1:7" x14ac:dyDescent="0.25">
      <c r="A1635" s="103"/>
      <c r="B1635" s="112" t="s">
        <v>8007</v>
      </c>
      <c r="C1635" s="70" t="s">
        <v>7090</v>
      </c>
      <c r="D1635" s="113" t="s">
        <v>7090</v>
      </c>
      <c r="E1635" s="131"/>
      <c r="F1635" s="106"/>
      <c r="G1635" s="106"/>
    </row>
    <row r="1636" spans="1:7" x14ac:dyDescent="0.25">
      <c r="A1636" s="103"/>
      <c r="B1636" s="112" t="s">
        <v>8008</v>
      </c>
      <c r="C1636" s="70" t="s">
        <v>7089</v>
      </c>
      <c r="D1636" s="113" t="s">
        <v>7090</v>
      </c>
      <c r="E1636" s="131"/>
      <c r="F1636" s="106"/>
      <c r="G1636" s="106"/>
    </row>
    <row r="1637" spans="1:7" x14ac:dyDescent="0.25">
      <c r="A1637" s="103"/>
      <c r="B1637" s="112" t="s">
        <v>8009</v>
      </c>
      <c r="C1637" s="70" t="s">
        <v>7089</v>
      </c>
      <c r="D1637" s="113" t="s">
        <v>7090</v>
      </c>
      <c r="E1637" s="131"/>
      <c r="F1637" s="106"/>
      <c r="G1637" s="106"/>
    </row>
    <row r="1638" spans="1:7" x14ac:dyDescent="0.25">
      <c r="A1638" s="103"/>
      <c r="B1638" s="112" t="s">
        <v>1031</v>
      </c>
      <c r="C1638" s="70" t="s">
        <v>7090</v>
      </c>
      <c r="D1638" s="113" t="s">
        <v>7090</v>
      </c>
      <c r="E1638" s="131"/>
      <c r="F1638" s="106"/>
      <c r="G1638" s="106"/>
    </row>
    <row r="1639" spans="1:7" x14ac:dyDescent="0.25">
      <c r="A1639" s="103"/>
      <c r="B1639" s="112" t="s">
        <v>14011</v>
      </c>
      <c r="C1639" s="70" t="s">
        <v>7090</v>
      </c>
      <c r="D1639" s="113" t="s">
        <v>7090</v>
      </c>
      <c r="E1639" s="131"/>
      <c r="F1639" s="106"/>
      <c r="G1639" s="106"/>
    </row>
    <row r="1640" spans="1:7" x14ac:dyDescent="0.25">
      <c r="A1640" s="103"/>
      <c r="B1640" s="112" t="s">
        <v>8010</v>
      </c>
      <c r="C1640" s="70" t="s">
        <v>7089</v>
      </c>
      <c r="D1640" s="113" t="s">
        <v>7090</v>
      </c>
      <c r="E1640" s="131"/>
      <c r="F1640" s="106"/>
      <c r="G1640" s="106"/>
    </row>
    <row r="1641" spans="1:7" x14ac:dyDescent="0.25">
      <c r="A1641" s="103"/>
      <c r="B1641" s="112" t="s">
        <v>8011</v>
      </c>
      <c r="C1641" s="70" t="s">
        <v>7090</v>
      </c>
      <c r="D1641" s="113" t="s">
        <v>7090</v>
      </c>
      <c r="E1641" s="131"/>
      <c r="F1641" s="106"/>
      <c r="G1641" s="106"/>
    </row>
    <row r="1642" spans="1:7" x14ac:dyDescent="0.25">
      <c r="A1642" s="103"/>
      <c r="B1642" s="112" t="s">
        <v>14012</v>
      </c>
      <c r="C1642" s="70" t="s">
        <v>7090</v>
      </c>
      <c r="D1642" s="113" t="s">
        <v>7090</v>
      </c>
      <c r="E1642" s="131"/>
      <c r="F1642" s="106"/>
      <c r="G1642" s="106"/>
    </row>
    <row r="1643" spans="1:7" x14ac:dyDescent="0.25">
      <c r="A1643" s="103"/>
      <c r="B1643" s="112" t="s">
        <v>1045</v>
      </c>
      <c r="C1643" s="70" t="s">
        <v>7090</v>
      </c>
      <c r="D1643" s="113" t="s">
        <v>7090</v>
      </c>
      <c r="E1643" s="131"/>
      <c r="F1643" s="106"/>
      <c r="G1643" s="106"/>
    </row>
    <row r="1644" spans="1:7" x14ac:dyDescent="0.25">
      <c r="A1644" s="103"/>
      <c r="B1644" s="112" t="s">
        <v>14013</v>
      </c>
      <c r="C1644" s="70" t="s">
        <v>7090</v>
      </c>
      <c r="D1644" s="113" t="s">
        <v>7090</v>
      </c>
      <c r="E1644" s="131"/>
      <c r="F1644" s="106"/>
      <c r="G1644" s="106"/>
    </row>
    <row r="1645" spans="1:7" x14ac:dyDescent="0.25">
      <c r="A1645" s="103"/>
      <c r="B1645" s="112" t="s">
        <v>14014</v>
      </c>
      <c r="C1645" s="70" t="s">
        <v>7090</v>
      </c>
      <c r="D1645" s="113" t="s">
        <v>7090</v>
      </c>
      <c r="E1645" s="131"/>
      <c r="F1645" s="106"/>
      <c r="G1645" s="106"/>
    </row>
    <row r="1646" spans="1:7" x14ac:dyDescent="0.25">
      <c r="A1646" s="103"/>
      <c r="B1646" s="112" t="s">
        <v>14015</v>
      </c>
      <c r="C1646" s="70" t="s">
        <v>7090</v>
      </c>
      <c r="D1646" s="113" t="s">
        <v>7090</v>
      </c>
      <c r="E1646" s="131"/>
      <c r="F1646" s="106"/>
      <c r="G1646" s="106"/>
    </row>
    <row r="1647" spans="1:7" x14ac:dyDescent="0.25">
      <c r="A1647" s="103"/>
      <c r="B1647" s="112" t="s">
        <v>1025</v>
      </c>
      <c r="C1647" s="70" t="s">
        <v>7089</v>
      </c>
      <c r="D1647" s="113" t="s">
        <v>7090</v>
      </c>
      <c r="E1647" s="131"/>
      <c r="F1647" s="106"/>
      <c r="G1647" s="106"/>
    </row>
    <row r="1648" spans="1:7" x14ac:dyDescent="0.25">
      <c r="A1648" s="103"/>
      <c r="B1648" s="112" t="s">
        <v>8012</v>
      </c>
      <c r="C1648" s="70" t="s">
        <v>7089</v>
      </c>
      <c r="D1648" s="113" t="s">
        <v>7090</v>
      </c>
      <c r="E1648" s="131"/>
      <c r="F1648" s="106"/>
      <c r="G1648" s="106"/>
    </row>
    <row r="1649" spans="1:7" x14ac:dyDescent="0.25">
      <c r="A1649" s="103"/>
      <c r="B1649" s="112" t="s">
        <v>8013</v>
      </c>
      <c r="C1649" s="70" t="s">
        <v>7089</v>
      </c>
      <c r="D1649" s="113" t="s">
        <v>7090</v>
      </c>
      <c r="E1649" s="131"/>
      <c r="F1649" s="106"/>
      <c r="G1649" s="106"/>
    </row>
    <row r="1650" spans="1:7" x14ac:dyDescent="0.25">
      <c r="A1650" s="103"/>
      <c r="B1650" s="112" t="s">
        <v>8014</v>
      </c>
      <c r="C1650" s="70" t="s">
        <v>7090</v>
      </c>
      <c r="D1650" s="113" t="s">
        <v>7090</v>
      </c>
      <c r="E1650" s="131"/>
      <c r="F1650" s="106"/>
      <c r="G1650" s="106"/>
    </row>
    <row r="1651" spans="1:7" x14ac:dyDescent="0.25">
      <c r="A1651" s="103"/>
      <c r="B1651" s="112" t="s">
        <v>14016</v>
      </c>
      <c r="C1651" s="70" t="s">
        <v>7090</v>
      </c>
      <c r="D1651" s="113" t="s">
        <v>7090</v>
      </c>
      <c r="E1651" s="131"/>
      <c r="F1651" s="106"/>
      <c r="G1651" s="106"/>
    </row>
    <row r="1652" spans="1:7" x14ac:dyDescent="0.25">
      <c r="A1652" s="103"/>
      <c r="B1652" s="112" t="s">
        <v>14017</v>
      </c>
      <c r="C1652" s="70" t="s">
        <v>7090</v>
      </c>
      <c r="D1652" s="113" t="s">
        <v>7090</v>
      </c>
      <c r="E1652" s="131"/>
      <c r="F1652" s="106"/>
      <c r="G1652" s="106"/>
    </row>
    <row r="1653" spans="1:7" x14ac:dyDescent="0.25">
      <c r="A1653" s="103"/>
      <c r="B1653" s="112" t="s">
        <v>4998</v>
      </c>
      <c r="C1653" s="70" t="s">
        <v>7089</v>
      </c>
      <c r="D1653" s="113" t="s">
        <v>7090</v>
      </c>
      <c r="E1653" s="131"/>
      <c r="F1653" s="106"/>
      <c r="G1653" s="106"/>
    </row>
    <row r="1654" spans="1:7" x14ac:dyDescent="0.25">
      <c r="A1654" s="103"/>
      <c r="B1654" s="112" t="s">
        <v>8782</v>
      </c>
      <c r="C1654" s="70" t="s">
        <v>7089</v>
      </c>
      <c r="D1654" s="113" t="s">
        <v>7090</v>
      </c>
      <c r="E1654" s="131"/>
      <c r="F1654" s="106"/>
      <c r="G1654" s="106"/>
    </row>
    <row r="1655" spans="1:7" x14ac:dyDescent="0.25">
      <c r="A1655" s="103"/>
      <c r="B1655" s="112" t="s">
        <v>1046</v>
      </c>
      <c r="C1655" s="70" t="s">
        <v>7089</v>
      </c>
      <c r="D1655" s="113" t="s">
        <v>7090</v>
      </c>
      <c r="E1655" s="131"/>
      <c r="F1655" s="106"/>
      <c r="G1655" s="106"/>
    </row>
    <row r="1656" spans="1:7" x14ac:dyDescent="0.25">
      <c r="A1656" s="103"/>
      <c r="B1656" s="112" t="s">
        <v>1047</v>
      </c>
      <c r="C1656" s="70" t="s">
        <v>7090</v>
      </c>
      <c r="D1656" s="113" t="s">
        <v>7090</v>
      </c>
      <c r="E1656" s="131"/>
      <c r="F1656" s="106"/>
      <c r="G1656" s="106"/>
    </row>
    <row r="1657" spans="1:7" x14ac:dyDescent="0.25">
      <c r="A1657" s="103"/>
      <c r="B1657" s="112" t="s">
        <v>1048</v>
      </c>
      <c r="C1657" s="70" t="s">
        <v>7090</v>
      </c>
      <c r="D1657" s="113" t="s">
        <v>7090</v>
      </c>
      <c r="E1657" s="131"/>
      <c r="F1657" s="106"/>
      <c r="G1657" s="106"/>
    </row>
    <row r="1658" spans="1:7" x14ac:dyDescent="0.25">
      <c r="A1658" s="103"/>
      <c r="B1658" s="112" t="s">
        <v>14018</v>
      </c>
      <c r="C1658" s="70" t="s">
        <v>7090</v>
      </c>
      <c r="D1658" s="113" t="s">
        <v>7090</v>
      </c>
      <c r="E1658" s="131"/>
      <c r="F1658" s="106"/>
      <c r="G1658" s="106"/>
    </row>
    <row r="1659" spans="1:7" x14ac:dyDescent="0.25">
      <c r="A1659" s="103"/>
      <c r="B1659" s="112" t="s">
        <v>14019</v>
      </c>
      <c r="C1659" s="70" t="s">
        <v>7090</v>
      </c>
      <c r="D1659" s="113" t="s">
        <v>7089</v>
      </c>
      <c r="E1659" s="131"/>
      <c r="F1659" s="106"/>
      <c r="G1659" s="106"/>
    </row>
    <row r="1660" spans="1:7" x14ac:dyDescent="0.25">
      <c r="A1660" s="103"/>
      <c r="B1660" s="112" t="s">
        <v>4999</v>
      </c>
      <c r="C1660" s="70" t="s">
        <v>7090</v>
      </c>
      <c r="D1660" s="113" t="s">
        <v>7090</v>
      </c>
      <c r="E1660" s="131"/>
      <c r="F1660" s="106"/>
      <c r="G1660" s="106"/>
    </row>
    <row r="1661" spans="1:7" x14ac:dyDescent="0.25">
      <c r="A1661" s="103"/>
      <c r="B1661" s="112" t="s">
        <v>5000</v>
      </c>
      <c r="C1661" s="70" t="s">
        <v>7090</v>
      </c>
      <c r="D1661" s="113" t="s">
        <v>7090</v>
      </c>
      <c r="E1661" s="131"/>
      <c r="F1661" s="106"/>
      <c r="G1661" s="106"/>
    </row>
    <row r="1662" spans="1:7" x14ac:dyDescent="0.25">
      <c r="A1662" s="103"/>
      <c r="B1662" s="112" t="s">
        <v>5001</v>
      </c>
      <c r="C1662" s="70" t="s">
        <v>7090</v>
      </c>
      <c r="D1662" s="113" t="s">
        <v>7090</v>
      </c>
      <c r="E1662" s="131"/>
      <c r="F1662" s="106"/>
      <c r="G1662" s="106"/>
    </row>
    <row r="1663" spans="1:7" x14ac:dyDescent="0.25">
      <c r="A1663" s="103"/>
      <c r="B1663" s="112" t="s">
        <v>5325</v>
      </c>
      <c r="C1663" s="70" t="s">
        <v>7090</v>
      </c>
      <c r="D1663" s="113" t="s">
        <v>7090</v>
      </c>
      <c r="E1663" s="131"/>
      <c r="F1663" s="106"/>
      <c r="G1663" s="106"/>
    </row>
    <row r="1664" spans="1:7" x14ac:dyDescent="0.25">
      <c r="A1664" s="103"/>
      <c r="B1664" s="112" t="s">
        <v>5326</v>
      </c>
      <c r="C1664" s="70" t="s">
        <v>7090</v>
      </c>
      <c r="D1664" s="113" t="s">
        <v>7090</v>
      </c>
      <c r="E1664" s="131"/>
      <c r="F1664" s="106"/>
      <c r="G1664" s="106"/>
    </row>
    <row r="1665" spans="1:7" x14ac:dyDescent="0.25">
      <c r="A1665" s="103"/>
      <c r="B1665" s="112" t="s">
        <v>2539</v>
      </c>
      <c r="C1665" s="70" t="s">
        <v>7090</v>
      </c>
      <c r="D1665" s="113" t="s">
        <v>7090</v>
      </c>
      <c r="E1665" s="131"/>
      <c r="F1665" s="106"/>
      <c r="G1665" s="106"/>
    </row>
    <row r="1666" spans="1:7" x14ac:dyDescent="0.25">
      <c r="A1666" s="103"/>
      <c r="B1666" s="112" t="s">
        <v>2540</v>
      </c>
      <c r="C1666" s="70" t="s">
        <v>7090</v>
      </c>
      <c r="D1666" s="113" t="s">
        <v>7090</v>
      </c>
      <c r="E1666" s="131"/>
      <c r="F1666" s="106"/>
      <c r="G1666" s="106"/>
    </row>
    <row r="1667" spans="1:7" x14ac:dyDescent="0.25">
      <c r="A1667" s="103"/>
      <c r="B1667" s="112" t="s">
        <v>2541</v>
      </c>
      <c r="C1667" s="70" t="s">
        <v>7090</v>
      </c>
      <c r="D1667" s="113" t="s">
        <v>7090</v>
      </c>
      <c r="E1667" s="131"/>
      <c r="F1667" s="106"/>
      <c r="G1667" s="106"/>
    </row>
    <row r="1668" spans="1:7" x14ac:dyDescent="0.25">
      <c r="A1668" s="103"/>
      <c r="B1668" s="112" t="s">
        <v>2542</v>
      </c>
      <c r="C1668" s="70" t="s">
        <v>7090</v>
      </c>
      <c r="D1668" s="113" t="s">
        <v>7090</v>
      </c>
      <c r="E1668" s="131"/>
      <c r="F1668" s="106"/>
      <c r="G1668" s="106"/>
    </row>
    <row r="1669" spans="1:7" x14ac:dyDescent="0.25">
      <c r="A1669" s="103"/>
      <c r="B1669" s="112" t="s">
        <v>2543</v>
      </c>
      <c r="C1669" s="70" t="s">
        <v>7090</v>
      </c>
      <c r="D1669" s="113" t="s">
        <v>7090</v>
      </c>
      <c r="E1669" s="131"/>
      <c r="F1669" s="106"/>
      <c r="G1669" s="106"/>
    </row>
    <row r="1670" spans="1:7" x14ac:dyDescent="0.25">
      <c r="A1670" s="103"/>
      <c r="B1670" s="112" t="s">
        <v>4105</v>
      </c>
      <c r="C1670" s="70" t="s">
        <v>7090</v>
      </c>
      <c r="D1670" s="113" t="s">
        <v>7090</v>
      </c>
      <c r="E1670" s="131"/>
      <c r="F1670" s="106"/>
      <c r="G1670" s="106"/>
    </row>
    <row r="1671" spans="1:7" x14ac:dyDescent="0.25">
      <c r="A1671" s="103"/>
      <c r="B1671" s="112" t="s">
        <v>4106</v>
      </c>
      <c r="C1671" s="70" t="s">
        <v>7090</v>
      </c>
      <c r="D1671" s="113" t="s">
        <v>7090</v>
      </c>
      <c r="E1671" s="131"/>
      <c r="F1671" s="106"/>
      <c r="G1671" s="106"/>
    </row>
    <row r="1672" spans="1:7" x14ac:dyDescent="0.25">
      <c r="A1672" s="103"/>
      <c r="B1672" s="112" t="s">
        <v>4107</v>
      </c>
      <c r="C1672" s="70" t="s">
        <v>7090</v>
      </c>
      <c r="D1672" s="113" t="s">
        <v>7090</v>
      </c>
      <c r="E1672" s="131"/>
      <c r="F1672" s="106"/>
      <c r="G1672" s="106"/>
    </row>
    <row r="1673" spans="1:7" x14ac:dyDescent="0.25">
      <c r="A1673" s="103"/>
      <c r="B1673" s="112" t="s">
        <v>1049</v>
      </c>
      <c r="C1673" s="70" t="s">
        <v>7090</v>
      </c>
      <c r="D1673" s="113" t="s">
        <v>7090</v>
      </c>
      <c r="E1673" s="131"/>
      <c r="F1673" s="106"/>
      <c r="G1673" s="106"/>
    </row>
    <row r="1674" spans="1:7" x14ac:dyDescent="0.25">
      <c r="A1674" s="103"/>
      <c r="B1674" s="112" t="s">
        <v>4108</v>
      </c>
      <c r="C1674" s="70" t="s">
        <v>7089</v>
      </c>
      <c r="D1674" s="113" t="s">
        <v>7090</v>
      </c>
      <c r="E1674" s="131"/>
      <c r="F1674" s="106"/>
      <c r="G1674" s="106"/>
    </row>
    <row r="1675" spans="1:7" x14ac:dyDescent="0.25">
      <c r="A1675" s="103"/>
      <c r="B1675" s="112" t="s">
        <v>14020</v>
      </c>
      <c r="C1675" s="70" t="s">
        <v>7090</v>
      </c>
      <c r="D1675" s="113" t="s">
        <v>7090</v>
      </c>
      <c r="E1675" s="131"/>
      <c r="F1675" s="106"/>
      <c r="G1675" s="106"/>
    </row>
    <row r="1676" spans="1:7" x14ac:dyDescent="0.25">
      <c r="A1676" s="103"/>
      <c r="B1676" s="112" t="s">
        <v>189</v>
      </c>
      <c r="C1676" s="70" t="s">
        <v>7089</v>
      </c>
      <c r="D1676" s="113" t="s">
        <v>7090</v>
      </c>
      <c r="E1676" s="131"/>
      <c r="F1676" s="106"/>
      <c r="G1676" s="106"/>
    </row>
    <row r="1677" spans="1:7" x14ac:dyDescent="0.25">
      <c r="A1677" s="103"/>
      <c r="B1677" s="112" t="s">
        <v>190</v>
      </c>
      <c r="C1677" s="70" t="s">
        <v>7089</v>
      </c>
      <c r="D1677" s="113" t="s">
        <v>7090</v>
      </c>
      <c r="E1677" s="131"/>
      <c r="F1677" s="106"/>
      <c r="G1677" s="106"/>
    </row>
    <row r="1678" spans="1:7" x14ac:dyDescent="0.25">
      <c r="A1678" s="103"/>
      <c r="B1678" s="112" t="s">
        <v>191</v>
      </c>
      <c r="C1678" s="70" t="s">
        <v>7090</v>
      </c>
      <c r="D1678" s="113" t="s">
        <v>7090</v>
      </c>
      <c r="E1678" s="131"/>
      <c r="F1678" s="106"/>
      <c r="G1678" s="106"/>
    </row>
    <row r="1679" spans="1:7" x14ac:dyDescent="0.25">
      <c r="A1679" s="103"/>
      <c r="B1679" s="112" t="s">
        <v>1783</v>
      </c>
      <c r="C1679" s="70" t="s">
        <v>7089</v>
      </c>
      <c r="D1679" s="113" t="s">
        <v>7090</v>
      </c>
      <c r="E1679" s="131"/>
      <c r="F1679" s="106"/>
      <c r="G1679" s="106"/>
    </row>
    <row r="1680" spans="1:7" x14ac:dyDescent="0.25">
      <c r="A1680" s="103"/>
      <c r="B1680" s="112" t="s">
        <v>3347</v>
      </c>
      <c r="C1680" s="70" t="s">
        <v>7090</v>
      </c>
      <c r="D1680" s="113" t="s">
        <v>7090</v>
      </c>
      <c r="E1680" s="131"/>
      <c r="F1680" s="106"/>
      <c r="G1680" s="106"/>
    </row>
    <row r="1681" spans="1:7" x14ac:dyDescent="0.25">
      <c r="A1681" s="103"/>
      <c r="B1681" s="112" t="s">
        <v>471</v>
      </c>
      <c r="C1681" s="70" t="s">
        <v>7089</v>
      </c>
      <c r="D1681" s="113" t="s">
        <v>7090</v>
      </c>
      <c r="E1681" s="131"/>
      <c r="F1681" s="106"/>
      <c r="G1681" s="106"/>
    </row>
    <row r="1682" spans="1:7" x14ac:dyDescent="0.25">
      <c r="A1682" s="103"/>
      <c r="B1682" s="112" t="s">
        <v>3348</v>
      </c>
      <c r="C1682" s="70" t="s">
        <v>7090</v>
      </c>
      <c r="D1682" s="113" t="s">
        <v>7090</v>
      </c>
      <c r="E1682" s="131"/>
      <c r="F1682" s="106"/>
      <c r="G1682" s="106"/>
    </row>
    <row r="1683" spans="1:7" x14ac:dyDescent="0.25">
      <c r="A1683" s="103"/>
      <c r="B1683" s="112" t="s">
        <v>3349</v>
      </c>
      <c r="C1683" s="70" t="s">
        <v>7090</v>
      </c>
      <c r="D1683" s="113" t="s">
        <v>7090</v>
      </c>
      <c r="E1683" s="131"/>
      <c r="F1683" s="106"/>
      <c r="G1683" s="106"/>
    </row>
    <row r="1684" spans="1:7" x14ac:dyDescent="0.25">
      <c r="A1684" s="103"/>
      <c r="B1684" s="112" t="s">
        <v>4109</v>
      </c>
      <c r="C1684" s="70" t="s">
        <v>7089</v>
      </c>
      <c r="D1684" s="113" t="s">
        <v>7090</v>
      </c>
      <c r="E1684" s="131"/>
      <c r="F1684" s="106"/>
      <c r="G1684" s="106"/>
    </row>
    <row r="1685" spans="1:7" x14ac:dyDescent="0.25">
      <c r="A1685" s="103"/>
      <c r="B1685" s="112" t="s">
        <v>11363</v>
      </c>
      <c r="C1685" s="70" t="s">
        <v>7089</v>
      </c>
      <c r="D1685" s="113" t="s">
        <v>7090</v>
      </c>
      <c r="E1685" s="131"/>
      <c r="F1685" s="106"/>
      <c r="G1685" s="106"/>
    </row>
    <row r="1686" spans="1:7" x14ac:dyDescent="0.25">
      <c r="A1686" s="103"/>
      <c r="B1686" s="112" t="s">
        <v>4110</v>
      </c>
      <c r="C1686" s="70" t="s">
        <v>7089</v>
      </c>
      <c r="D1686" s="113" t="s">
        <v>7090</v>
      </c>
      <c r="E1686" s="131"/>
      <c r="F1686" s="106"/>
      <c r="G1686" s="106"/>
    </row>
    <row r="1687" spans="1:7" x14ac:dyDescent="0.25">
      <c r="A1687" s="103"/>
      <c r="B1687" s="112" t="s">
        <v>4111</v>
      </c>
      <c r="C1687" s="70" t="s">
        <v>7090</v>
      </c>
      <c r="D1687" s="113" t="s">
        <v>7090</v>
      </c>
      <c r="E1687" s="131"/>
      <c r="F1687" s="106"/>
      <c r="G1687" s="106"/>
    </row>
    <row r="1688" spans="1:7" x14ac:dyDescent="0.25">
      <c r="A1688" s="103"/>
      <c r="B1688" s="112" t="s">
        <v>14021</v>
      </c>
      <c r="C1688" s="70" t="s">
        <v>7090</v>
      </c>
      <c r="D1688" s="113" t="s">
        <v>7090</v>
      </c>
      <c r="E1688" s="131"/>
      <c r="F1688" s="106"/>
      <c r="G1688" s="106"/>
    </row>
    <row r="1689" spans="1:7" x14ac:dyDescent="0.25">
      <c r="A1689" s="103"/>
      <c r="B1689" s="112" t="s">
        <v>14022</v>
      </c>
      <c r="C1689" s="70" t="s">
        <v>7090</v>
      </c>
      <c r="D1689" s="113" t="s">
        <v>7090</v>
      </c>
      <c r="E1689" s="131"/>
      <c r="F1689" s="106"/>
      <c r="G1689" s="106"/>
    </row>
    <row r="1690" spans="1:7" x14ac:dyDescent="0.25">
      <c r="A1690" s="103"/>
      <c r="B1690" s="112" t="s">
        <v>14023</v>
      </c>
      <c r="C1690" s="70" t="s">
        <v>7090</v>
      </c>
      <c r="D1690" s="113" t="s">
        <v>7090</v>
      </c>
      <c r="E1690" s="131"/>
      <c r="F1690" s="106"/>
      <c r="G1690" s="106"/>
    </row>
    <row r="1691" spans="1:7" x14ac:dyDescent="0.25">
      <c r="A1691" s="103"/>
      <c r="B1691" s="112" t="s">
        <v>14024</v>
      </c>
      <c r="C1691" s="70" t="s">
        <v>7090</v>
      </c>
      <c r="D1691" s="113" t="s">
        <v>7090</v>
      </c>
      <c r="E1691" s="131"/>
      <c r="F1691" s="106"/>
      <c r="G1691" s="106"/>
    </row>
    <row r="1692" spans="1:7" x14ac:dyDescent="0.25">
      <c r="A1692" s="103"/>
      <c r="B1692" s="112" t="s">
        <v>14025</v>
      </c>
      <c r="C1692" s="70" t="s">
        <v>7090</v>
      </c>
      <c r="D1692" s="113" t="s">
        <v>7090</v>
      </c>
      <c r="E1692" s="131"/>
      <c r="F1692" s="106"/>
      <c r="G1692" s="106"/>
    </row>
    <row r="1693" spans="1:7" x14ac:dyDescent="0.25">
      <c r="A1693" s="103"/>
      <c r="B1693" s="112" t="s">
        <v>4112</v>
      </c>
      <c r="C1693" s="70" t="s">
        <v>7089</v>
      </c>
      <c r="D1693" s="113" t="s">
        <v>7090</v>
      </c>
      <c r="E1693" s="131"/>
      <c r="F1693" s="106"/>
      <c r="G1693" s="106"/>
    </row>
    <row r="1694" spans="1:7" x14ac:dyDescent="0.25">
      <c r="A1694" s="103"/>
      <c r="B1694" s="112" t="s">
        <v>7789</v>
      </c>
      <c r="C1694" s="70" t="s">
        <v>7090</v>
      </c>
      <c r="D1694" s="113" t="s">
        <v>7090</v>
      </c>
      <c r="E1694" s="131"/>
      <c r="F1694" s="106"/>
      <c r="G1694" s="106"/>
    </row>
    <row r="1695" spans="1:7" x14ac:dyDescent="0.25">
      <c r="A1695" s="103"/>
      <c r="B1695" s="112" t="s">
        <v>4113</v>
      </c>
      <c r="C1695" s="70" t="s">
        <v>7089</v>
      </c>
      <c r="D1695" s="113" t="s">
        <v>7090</v>
      </c>
      <c r="E1695" s="131"/>
      <c r="F1695" s="106"/>
      <c r="G1695" s="106"/>
    </row>
    <row r="1696" spans="1:7" x14ac:dyDescent="0.25">
      <c r="A1696" s="103"/>
      <c r="B1696" s="112" t="s">
        <v>3350</v>
      </c>
      <c r="C1696" s="70" t="s">
        <v>7089</v>
      </c>
      <c r="D1696" s="113" t="s">
        <v>7090</v>
      </c>
      <c r="E1696" s="131"/>
      <c r="F1696" s="106"/>
      <c r="G1696" s="106"/>
    </row>
    <row r="1697" spans="1:7" x14ac:dyDescent="0.25">
      <c r="A1697" s="103"/>
      <c r="B1697" s="112" t="s">
        <v>14026</v>
      </c>
      <c r="C1697" s="70" t="s">
        <v>7090</v>
      </c>
      <c r="D1697" s="113" t="s">
        <v>7090</v>
      </c>
      <c r="E1697" s="131"/>
      <c r="F1697" s="106"/>
      <c r="G1697" s="106"/>
    </row>
    <row r="1698" spans="1:7" x14ac:dyDescent="0.25">
      <c r="A1698" s="103"/>
      <c r="B1698" s="112" t="s">
        <v>4114</v>
      </c>
      <c r="C1698" s="70" t="s">
        <v>7089</v>
      </c>
      <c r="D1698" s="113" t="s">
        <v>7090</v>
      </c>
      <c r="E1698" s="131"/>
      <c r="F1698" s="106"/>
      <c r="G1698" s="106"/>
    </row>
    <row r="1699" spans="1:7" x14ac:dyDescent="0.25">
      <c r="A1699" s="103"/>
      <c r="B1699" s="112" t="s">
        <v>14027</v>
      </c>
      <c r="C1699" s="70" t="s">
        <v>7090</v>
      </c>
      <c r="D1699" s="113" t="s">
        <v>7090</v>
      </c>
      <c r="E1699" s="131"/>
      <c r="F1699" s="106"/>
      <c r="G1699" s="106"/>
    </row>
    <row r="1700" spans="1:7" x14ac:dyDescent="0.25">
      <c r="A1700" s="103"/>
      <c r="B1700" s="112" t="s">
        <v>10113</v>
      </c>
      <c r="C1700" s="70" t="s">
        <v>7090</v>
      </c>
      <c r="D1700" s="113" t="s">
        <v>7090</v>
      </c>
      <c r="E1700" s="131"/>
      <c r="F1700" s="106"/>
      <c r="G1700" s="106"/>
    </row>
    <row r="1701" spans="1:7" x14ac:dyDescent="0.25">
      <c r="A1701" s="103"/>
      <c r="B1701" s="112" t="s">
        <v>14028</v>
      </c>
      <c r="C1701" s="70" t="s">
        <v>7090</v>
      </c>
      <c r="D1701" s="113" t="s">
        <v>7089</v>
      </c>
      <c r="E1701" s="131"/>
      <c r="F1701" s="106"/>
      <c r="G1701" s="106"/>
    </row>
    <row r="1702" spans="1:7" x14ac:dyDescent="0.25">
      <c r="A1702" s="103"/>
      <c r="B1702" s="112" t="s">
        <v>4115</v>
      </c>
      <c r="C1702" s="70" t="s">
        <v>7090</v>
      </c>
      <c r="D1702" s="113" t="s">
        <v>7090</v>
      </c>
      <c r="E1702" s="131"/>
      <c r="F1702" s="106"/>
      <c r="G1702" s="106"/>
    </row>
    <row r="1703" spans="1:7" x14ac:dyDescent="0.25">
      <c r="A1703" s="103"/>
      <c r="B1703" s="112" t="s">
        <v>4116</v>
      </c>
      <c r="C1703" s="70" t="s">
        <v>7090</v>
      </c>
      <c r="D1703" s="113" t="s">
        <v>7090</v>
      </c>
      <c r="E1703" s="131"/>
      <c r="F1703" s="106"/>
      <c r="G1703" s="106"/>
    </row>
    <row r="1704" spans="1:7" x14ac:dyDescent="0.25">
      <c r="A1704" s="103"/>
      <c r="B1704" s="112" t="s">
        <v>14029</v>
      </c>
      <c r="C1704" s="70" t="s">
        <v>7090</v>
      </c>
      <c r="D1704" s="113" t="s">
        <v>7090</v>
      </c>
      <c r="E1704" s="131"/>
      <c r="F1704" s="106"/>
      <c r="G1704" s="106"/>
    </row>
    <row r="1705" spans="1:7" x14ac:dyDescent="0.25">
      <c r="A1705" s="103"/>
      <c r="B1705" s="112" t="s">
        <v>7790</v>
      </c>
      <c r="C1705" s="70" t="s">
        <v>7089</v>
      </c>
      <c r="D1705" s="113" t="s">
        <v>7090</v>
      </c>
      <c r="E1705" s="131"/>
      <c r="F1705" s="106"/>
      <c r="G1705" s="106"/>
    </row>
    <row r="1706" spans="1:7" x14ac:dyDescent="0.25">
      <c r="A1706" s="103"/>
      <c r="B1706" s="112" t="s">
        <v>14030</v>
      </c>
      <c r="C1706" s="70" t="s">
        <v>7090</v>
      </c>
      <c r="D1706" s="113" t="s">
        <v>7090</v>
      </c>
      <c r="E1706" s="131"/>
      <c r="F1706" s="106"/>
      <c r="G1706" s="106"/>
    </row>
    <row r="1707" spans="1:7" x14ac:dyDescent="0.25">
      <c r="A1707" s="103"/>
      <c r="B1707" s="112" t="s">
        <v>4117</v>
      </c>
      <c r="C1707" s="70" t="s">
        <v>7090</v>
      </c>
      <c r="D1707" s="113" t="s">
        <v>7090</v>
      </c>
      <c r="E1707" s="131"/>
      <c r="F1707" s="106"/>
      <c r="G1707" s="106"/>
    </row>
    <row r="1708" spans="1:7" x14ac:dyDescent="0.25">
      <c r="A1708" s="103"/>
      <c r="B1708" s="112" t="s">
        <v>4118</v>
      </c>
      <c r="C1708" s="70" t="s">
        <v>7089</v>
      </c>
      <c r="D1708" s="113" t="s">
        <v>7090</v>
      </c>
      <c r="E1708" s="131"/>
      <c r="F1708" s="106"/>
      <c r="G1708" s="106"/>
    </row>
    <row r="1709" spans="1:7" x14ac:dyDescent="0.25">
      <c r="A1709" s="103"/>
      <c r="B1709" s="112" t="s">
        <v>4119</v>
      </c>
      <c r="C1709" s="70" t="s">
        <v>7089</v>
      </c>
      <c r="D1709" s="113" t="s">
        <v>7090</v>
      </c>
      <c r="E1709" s="131"/>
      <c r="F1709" s="106"/>
      <c r="G1709" s="106"/>
    </row>
    <row r="1710" spans="1:7" x14ac:dyDescent="0.25">
      <c r="A1710" s="103"/>
      <c r="B1710" s="112" t="s">
        <v>3351</v>
      </c>
      <c r="C1710" s="70" t="s">
        <v>7089</v>
      </c>
      <c r="D1710" s="113" t="s">
        <v>7090</v>
      </c>
      <c r="E1710" s="131"/>
      <c r="F1710" s="106"/>
      <c r="G1710" s="106"/>
    </row>
    <row r="1711" spans="1:7" x14ac:dyDescent="0.25">
      <c r="A1711" s="103"/>
      <c r="B1711" s="112" t="s">
        <v>3352</v>
      </c>
      <c r="C1711" s="70" t="s">
        <v>7090</v>
      </c>
      <c r="D1711" s="113" t="s">
        <v>7090</v>
      </c>
      <c r="E1711" s="131"/>
      <c r="F1711" s="106"/>
      <c r="G1711" s="106"/>
    </row>
    <row r="1712" spans="1:7" x14ac:dyDescent="0.25">
      <c r="A1712" s="103"/>
      <c r="B1712" s="112" t="s">
        <v>3353</v>
      </c>
      <c r="C1712" s="70" t="s">
        <v>7089</v>
      </c>
      <c r="D1712" s="113" t="s">
        <v>7090</v>
      </c>
      <c r="E1712" s="131"/>
      <c r="F1712" s="106"/>
      <c r="G1712" s="106"/>
    </row>
    <row r="1713" spans="1:7" x14ac:dyDescent="0.25">
      <c r="A1713" s="103"/>
      <c r="B1713" s="112" t="s">
        <v>4120</v>
      </c>
      <c r="C1713" s="70" t="s">
        <v>7089</v>
      </c>
      <c r="D1713" s="113" t="s">
        <v>7090</v>
      </c>
      <c r="E1713" s="131"/>
      <c r="F1713" s="106"/>
      <c r="G1713" s="106"/>
    </row>
    <row r="1714" spans="1:7" x14ac:dyDescent="0.25">
      <c r="A1714" s="103"/>
      <c r="B1714" s="112" t="s">
        <v>3354</v>
      </c>
      <c r="C1714" s="70" t="s">
        <v>7089</v>
      </c>
      <c r="D1714" s="113" t="s">
        <v>7090</v>
      </c>
      <c r="E1714" s="131"/>
      <c r="F1714" s="106"/>
      <c r="G1714" s="106"/>
    </row>
    <row r="1715" spans="1:7" x14ac:dyDescent="0.25">
      <c r="A1715" s="103"/>
      <c r="B1715" s="112" t="s">
        <v>7791</v>
      </c>
      <c r="C1715" s="70" t="s">
        <v>7089</v>
      </c>
      <c r="D1715" s="113" t="s">
        <v>7090</v>
      </c>
      <c r="E1715" s="131"/>
      <c r="F1715" s="106"/>
      <c r="G1715" s="106"/>
    </row>
    <row r="1716" spans="1:7" x14ac:dyDescent="0.25">
      <c r="A1716" s="103"/>
      <c r="B1716" s="112" t="s">
        <v>14031</v>
      </c>
      <c r="C1716" s="70" t="s">
        <v>7090</v>
      </c>
      <c r="D1716" s="113" t="s">
        <v>7090</v>
      </c>
      <c r="E1716" s="131"/>
      <c r="F1716" s="106"/>
      <c r="G1716" s="106"/>
    </row>
    <row r="1717" spans="1:7" x14ac:dyDescent="0.25">
      <c r="A1717" s="103"/>
      <c r="B1717" s="112" t="s">
        <v>7478</v>
      </c>
      <c r="C1717" s="70" t="s">
        <v>7090</v>
      </c>
      <c r="D1717" s="113" t="s">
        <v>7090</v>
      </c>
      <c r="E1717" s="131"/>
      <c r="F1717" s="106"/>
      <c r="G1717" s="106"/>
    </row>
    <row r="1718" spans="1:7" x14ac:dyDescent="0.25">
      <c r="A1718" s="103"/>
      <c r="B1718" s="112" t="s">
        <v>14032</v>
      </c>
      <c r="C1718" s="70" t="s">
        <v>7090</v>
      </c>
      <c r="D1718" s="113" t="s">
        <v>7090</v>
      </c>
      <c r="E1718" s="131"/>
      <c r="F1718" s="106"/>
      <c r="G1718" s="106"/>
    </row>
    <row r="1719" spans="1:7" x14ac:dyDescent="0.25">
      <c r="A1719" s="103"/>
      <c r="B1719" s="112" t="s">
        <v>4121</v>
      </c>
      <c r="C1719" s="70" t="s">
        <v>7089</v>
      </c>
      <c r="D1719" s="113" t="s">
        <v>7090</v>
      </c>
      <c r="E1719" s="131"/>
      <c r="F1719" s="106"/>
      <c r="G1719" s="106"/>
    </row>
    <row r="1720" spans="1:7" x14ac:dyDescent="0.25">
      <c r="A1720" s="103"/>
      <c r="B1720" s="112" t="s">
        <v>14033</v>
      </c>
      <c r="C1720" s="70" t="s">
        <v>7090</v>
      </c>
      <c r="D1720" s="113" t="s">
        <v>7090</v>
      </c>
      <c r="E1720" s="131"/>
      <c r="F1720" s="106"/>
      <c r="G1720" s="106"/>
    </row>
    <row r="1721" spans="1:7" x14ac:dyDescent="0.25">
      <c r="A1721" s="103"/>
      <c r="B1721" s="112" t="s">
        <v>14034</v>
      </c>
      <c r="C1721" s="70" t="s">
        <v>7090</v>
      </c>
      <c r="D1721" s="113" t="s">
        <v>7090</v>
      </c>
      <c r="E1721" s="131"/>
      <c r="F1721" s="106"/>
      <c r="G1721" s="106"/>
    </row>
    <row r="1722" spans="1:7" x14ac:dyDescent="0.25">
      <c r="A1722" s="103"/>
      <c r="B1722" s="112" t="s">
        <v>7105</v>
      </c>
      <c r="C1722" s="70" t="s">
        <v>7090</v>
      </c>
      <c r="D1722" s="113" t="s">
        <v>7090</v>
      </c>
      <c r="E1722" s="131"/>
      <c r="F1722" s="106"/>
      <c r="G1722" s="106"/>
    </row>
    <row r="1723" spans="1:7" x14ac:dyDescent="0.25">
      <c r="A1723" s="103"/>
      <c r="B1723" s="112" t="s">
        <v>4122</v>
      </c>
      <c r="C1723" s="70" t="s">
        <v>7089</v>
      </c>
      <c r="D1723" s="113" t="s">
        <v>7090</v>
      </c>
      <c r="E1723" s="131"/>
      <c r="F1723" s="106"/>
      <c r="G1723" s="106"/>
    </row>
    <row r="1724" spans="1:7" x14ac:dyDescent="0.25">
      <c r="A1724" s="103"/>
      <c r="B1724" s="112" t="s">
        <v>3355</v>
      </c>
      <c r="C1724" s="70" t="s">
        <v>7090</v>
      </c>
      <c r="D1724" s="113" t="s">
        <v>7090</v>
      </c>
      <c r="E1724" s="131"/>
      <c r="F1724" s="106"/>
      <c r="G1724" s="106"/>
    </row>
    <row r="1725" spans="1:7" x14ac:dyDescent="0.25">
      <c r="A1725" s="103"/>
      <c r="B1725" s="112" t="s">
        <v>14035</v>
      </c>
      <c r="C1725" s="70" t="s">
        <v>7090</v>
      </c>
      <c r="D1725" s="113" t="s">
        <v>7090</v>
      </c>
      <c r="E1725" s="131"/>
      <c r="F1725" s="106"/>
      <c r="G1725" s="106"/>
    </row>
    <row r="1726" spans="1:7" x14ac:dyDescent="0.25">
      <c r="A1726" s="103"/>
      <c r="B1726" s="112" t="s">
        <v>14036</v>
      </c>
      <c r="C1726" s="70" t="s">
        <v>7090</v>
      </c>
      <c r="D1726" s="113" t="s">
        <v>7090</v>
      </c>
      <c r="E1726" s="131"/>
      <c r="F1726" s="106"/>
      <c r="G1726" s="106"/>
    </row>
    <row r="1727" spans="1:7" x14ac:dyDescent="0.25">
      <c r="A1727" s="103"/>
      <c r="B1727" s="112" t="s">
        <v>14037</v>
      </c>
      <c r="C1727" s="70" t="s">
        <v>7090</v>
      </c>
      <c r="D1727" s="113" t="s">
        <v>7090</v>
      </c>
      <c r="E1727" s="131"/>
      <c r="F1727" s="106"/>
      <c r="G1727" s="106"/>
    </row>
    <row r="1728" spans="1:7" x14ac:dyDescent="0.25">
      <c r="A1728" s="103"/>
      <c r="B1728" s="112" t="s">
        <v>14038</v>
      </c>
      <c r="C1728" s="70" t="s">
        <v>7090</v>
      </c>
      <c r="D1728" s="113" t="s">
        <v>7090</v>
      </c>
      <c r="E1728" s="131"/>
      <c r="F1728" s="106"/>
      <c r="G1728" s="106"/>
    </row>
    <row r="1729" spans="1:7" x14ac:dyDescent="0.25">
      <c r="A1729" s="103"/>
      <c r="B1729" s="112" t="s">
        <v>4123</v>
      </c>
      <c r="C1729" s="70" t="s">
        <v>7089</v>
      </c>
      <c r="D1729" s="113" t="s">
        <v>7090</v>
      </c>
      <c r="E1729" s="131"/>
      <c r="F1729" s="106"/>
      <c r="G1729" s="106"/>
    </row>
    <row r="1730" spans="1:7" x14ac:dyDescent="0.25">
      <c r="A1730" s="103"/>
      <c r="B1730" s="112" t="s">
        <v>14039</v>
      </c>
      <c r="C1730" s="70" t="s">
        <v>7090</v>
      </c>
      <c r="D1730" s="113" t="s">
        <v>7090</v>
      </c>
      <c r="E1730" s="131"/>
      <c r="F1730" s="106"/>
      <c r="G1730" s="106"/>
    </row>
    <row r="1731" spans="1:7" x14ac:dyDescent="0.25">
      <c r="A1731" s="103"/>
      <c r="B1731" s="112" t="s">
        <v>14040</v>
      </c>
      <c r="C1731" s="70" t="s">
        <v>7090</v>
      </c>
      <c r="D1731" s="113" t="s">
        <v>7090</v>
      </c>
      <c r="E1731" s="131"/>
      <c r="F1731" s="106"/>
      <c r="G1731" s="106"/>
    </row>
    <row r="1732" spans="1:7" x14ac:dyDescent="0.25">
      <c r="A1732" s="103"/>
      <c r="B1732" s="112" t="s">
        <v>4124</v>
      </c>
      <c r="C1732" s="70" t="s">
        <v>7089</v>
      </c>
      <c r="D1732" s="113" t="s">
        <v>7090</v>
      </c>
      <c r="E1732" s="131"/>
      <c r="F1732" s="106"/>
      <c r="G1732" s="106"/>
    </row>
    <row r="1733" spans="1:7" x14ac:dyDescent="0.25">
      <c r="A1733" s="103"/>
      <c r="B1733" s="112" t="s">
        <v>14041</v>
      </c>
      <c r="C1733" s="70" t="s">
        <v>7090</v>
      </c>
      <c r="D1733" s="113" t="s">
        <v>7090</v>
      </c>
      <c r="E1733" s="131"/>
      <c r="F1733" s="106"/>
      <c r="G1733" s="106"/>
    </row>
    <row r="1734" spans="1:7" x14ac:dyDescent="0.25">
      <c r="A1734" s="103"/>
      <c r="B1734" s="112" t="s">
        <v>4125</v>
      </c>
      <c r="C1734" s="70" t="s">
        <v>7089</v>
      </c>
      <c r="D1734" s="113" t="s">
        <v>7090</v>
      </c>
      <c r="E1734" s="131"/>
      <c r="F1734" s="106"/>
      <c r="G1734" s="106"/>
    </row>
    <row r="1735" spans="1:7" x14ac:dyDescent="0.25">
      <c r="A1735" s="103"/>
      <c r="B1735" s="112" t="s">
        <v>4126</v>
      </c>
      <c r="C1735" s="70" t="s">
        <v>7090</v>
      </c>
      <c r="D1735" s="113" t="s">
        <v>7090</v>
      </c>
      <c r="E1735" s="131"/>
      <c r="F1735" s="106"/>
      <c r="G1735" s="106"/>
    </row>
    <row r="1736" spans="1:7" x14ac:dyDescent="0.25">
      <c r="A1736" s="103"/>
      <c r="B1736" s="112" t="s">
        <v>14042</v>
      </c>
      <c r="C1736" s="70" t="s">
        <v>7090</v>
      </c>
      <c r="D1736" s="113" t="s">
        <v>7090</v>
      </c>
      <c r="E1736" s="131"/>
      <c r="F1736" s="106"/>
      <c r="G1736" s="106"/>
    </row>
    <row r="1737" spans="1:7" x14ac:dyDescent="0.25">
      <c r="A1737" s="103"/>
      <c r="B1737" s="112" t="s">
        <v>4127</v>
      </c>
      <c r="C1737" s="70" t="s">
        <v>7090</v>
      </c>
      <c r="D1737" s="113" t="s">
        <v>7090</v>
      </c>
      <c r="E1737" s="131"/>
      <c r="F1737" s="106"/>
      <c r="G1737" s="106"/>
    </row>
    <row r="1738" spans="1:7" x14ac:dyDescent="0.25">
      <c r="A1738" s="103"/>
      <c r="B1738" s="112" t="s">
        <v>3356</v>
      </c>
      <c r="C1738" s="70" t="s">
        <v>7089</v>
      </c>
      <c r="D1738" s="113" t="s">
        <v>7090</v>
      </c>
      <c r="E1738" s="131"/>
      <c r="F1738" s="106"/>
      <c r="G1738" s="106"/>
    </row>
    <row r="1739" spans="1:7" x14ac:dyDescent="0.25">
      <c r="A1739" s="103"/>
      <c r="B1739" s="112" t="s">
        <v>1122</v>
      </c>
      <c r="C1739" s="70" t="s">
        <v>7089</v>
      </c>
      <c r="D1739" s="113" t="s">
        <v>7090</v>
      </c>
      <c r="E1739" s="131"/>
      <c r="F1739" s="106"/>
      <c r="G1739" s="106"/>
    </row>
    <row r="1740" spans="1:7" x14ac:dyDescent="0.25">
      <c r="A1740" s="103"/>
      <c r="B1740" s="112" t="s">
        <v>1123</v>
      </c>
      <c r="C1740" s="70" t="s">
        <v>7090</v>
      </c>
      <c r="D1740" s="113" t="s">
        <v>7090</v>
      </c>
      <c r="E1740" s="131"/>
      <c r="F1740" s="106"/>
      <c r="G1740" s="106"/>
    </row>
    <row r="1741" spans="1:7" x14ac:dyDescent="0.25">
      <c r="A1741" s="103"/>
      <c r="B1741" s="112" t="s">
        <v>3357</v>
      </c>
      <c r="C1741" s="70" t="s">
        <v>7089</v>
      </c>
      <c r="D1741" s="113" t="s">
        <v>7090</v>
      </c>
      <c r="E1741" s="131"/>
      <c r="F1741" s="106"/>
      <c r="G1741" s="106"/>
    </row>
    <row r="1742" spans="1:7" x14ac:dyDescent="0.25">
      <c r="A1742" s="103"/>
      <c r="B1742" s="112" t="s">
        <v>1124</v>
      </c>
      <c r="C1742" s="70" t="s">
        <v>7090</v>
      </c>
      <c r="D1742" s="113" t="s">
        <v>7090</v>
      </c>
      <c r="E1742" s="131"/>
      <c r="F1742" s="106"/>
      <c r="G1742" s="106"/>
    </row>
    <row r="1743" spans="1:7" x14ac:dyDescent="0.25">
      <c r="A1743" s="103"/>
      <c r="B1743" s="112" t="s">
        <v>3358</v>
      </c>
      <c r="C1743" s="70" t="s">
        <v>7089</v>
      </c>
      <c r="D1743" s="113" t="s">
        <v>7090</v>
      </c>
      <c r="E1743" s="131"/>
      <c r="F1743" s="106"/>
      <c r="G1743" s="106"/>
    </row>
    <row r="1744" spans="1:7" x14ac:dyDescent="0.25">
      <c r="A1744" s="103"/>
      <c r="B1744" s="112" t="s">
        <v>7479</v>
      </c>
      <c r="C1744" s="70" t="s">
        <v>7090</v>
      </c>
      <c r="D1744" s="113" t="s">
        <v>7090</v>
      </c>
      <c r="E1744" s="131"/>
      <c r="F1744" s="106"/>
      <c r="G1744" s="106"/>
    </row>
    <row r="1745" spans="1:7" x14ac:dyDescent="0.25">
      <c r="A1745" s="103"/>
      <c r="B1745" s="112" t="s">
        <v>14043</v>
      </c>
      <c r="C1745" s="70" t="s">
        <v>7090</v>
      </c>
      <c r="D1745" s="113" t="s">
        <v>7090</v>
      </c>
      <c r="E1745" s="131"/>
      <c r="F1745" s="106"/>
      <c r="G1745" s="106"/>
    </row>
    <row r="1746" spans="1:7" x14ac:dyDescent="0.25">
      <c r="A1746" s="103"/>
      <c r="B1746" s="112" t="s">
        <v>3359</v>
      </c>
      <c r="C1746" s="70" t="s">
        <v>7090</v>
      </c>
      <c r="D1746" s="113" t="s">
        <v>7090</v>
      </c>
      <c r="E1746" s="131"/>
      <c r="F1746" s="106"/>
      <c r="G1746" s="106"/>
    </row>
    <row r="1747" spans="1:7" x14ac:dyDescent="0.25">
      <c r="A1747" s="103"/>
      <c r="B1747" s="112" t="s">
        <v>2393</v>
      </c>
      <c r="C1747" s="70" t="s">
        <v>7089</v>
      </c>
      <c r="D1747" s="113" t="s">
        <v>7090</v>
      </c>
      <c r="E1747" s="131"/>
      <c r="F1747" s="106"/>
      <c r="G1747" s="106"/>
    </row>
    <row r="1748" spans="1:7" x14ac:dyDescent="0.25">
      <c r="A1748" s="103"/>
      <c r="B1748" s="112" t="s">
        <v>1125</v>
      </c>
      <c r="C1748" s="70" t="s">
        <v>7090</v>
      </c>
      <c r="D1748" s="113" t="s">
        <v>7090</v>
      </c>
      <c r="E1748" s="131"/>
      <c r="F1748" s="106"/>
      <c r="G1748" s="106"/>
    </row>
    <row r="1749" spans="1:7" x14ac:dyDescent="0.25">
      <c r="A1749" s="103"/>
      <c r="B1749" s="112" t="s">
        <v>2394</v>
      </c>
      <c r="C1749" s="70" t="s">
        <v>7089</v>
      </c>
      <c r="D1749" s="113" t="s">
        <v>7090</v>
      </c>
      <c r="E1749" s="131"/>
      <c r="F1749" s="106"/>
      <c r="G1749" s="106"/>
    </row>
    <row r="1750" spans="1:7" x14ac:dyDescent="0.25">
      <c r="A1750" s="103"/>
      <c r="B1750" s="112" t="s">
        <v>14044</v>
      </c>
      <c r="C1750" s="70" t="s">
        <v>7090</v>
      </c>
      <c r="D1750" s="113" t="s">
        <v>7090</v>
      </c>
      <c r="E1750" s="131"/>
      <c r="F1750" s="106"/>
      <c r="G1750" s="106"/>
    </row>
    <row r="1751" spans="1:7" x14ac:dyDescent="0.25">
      <c r="A1751" s="103"/>
      <c r="B1751" s="112" t="s">
        <v>14045</v>
      </c>
      <c r="C1751" s="70" t="s">
        <v>7090</v>
      </c>
      <c r="D1751" s="113" t="s">
        <v>7090</v>
      </c>
      <c r="E1751" s="131"/>
      <c r="F1751" s="106"/>
      <c r="G1751" s="106"/>
    </row>
    <row r="1752" spans="1:7" x14ac:dyDescent="0.25">
      <c r="A1752" s="103"/>
      <c r="B1752" s="112" t="s">
        <v>14046</v>
      </c>
      <c r="C1752" s="70" t="s">
        <v>7090</v>
      </c>
      <c r="D1752" s="113" t="s">
        <v>7090</v>
      </c>
      <c r="E1752" s="131"/>
      <c r="F1752" s="106"/>
      <c r="G1752" s="106"/>
    </row>
    <row r="1753" spans="1:7" x14ac:dyDescent="0.25">
      <c r="A1753" s="103"/>
      <c r="B1753" s="112" t="s">
        <v>14047</v>
      </c>
      <c r="C1753" s="70" t="s">
        <v>7090</v>
      </c>
      <c r="D1753" s="113" t="s">
        <v>7090</v>
      </c>
      <c r="E1753" s="131"/>
      <c r="F1753" s="106"/>
      <c r="G1753" s="106"/>
    </row>
    <row r="1754" spans="1:7" x14ac:dyDescent="0.25">
      <c r="A1754" s="103"/>
      <c r="B1754" s="112" t="s">
        <v>1126</v>
      </c>
      <c r="C1754" s="70" t="s">
        <v>7089</v>
      </c>
      <c r="D1754" s="113" t="s">
        <v>7090</v>
      </c>
      <c r="E1754" s="131"/>
      <c r="F1754" s="106"/>
      <c r="G1754" s="106"/>
    </row>
    <row r="1755" spans="1:7" x14ac:dyDescent="0.25">
      <c r="A1755" s="103"/>
      <c r="B1755" s="112" t="s">
        <v>1127</v>
      </c>
      <c r="C1755" s="70" t="s">
        <v>7089</v>
      </c>
      <c r="D1755" s="113" t="s">
        <v>7090</v>
      </c>
      <c r="E1755" s="131"/>
      <c r="F1755" s="106"/>
      <c r="G1755" s="106"/>
    </row>
    <row r="1756" spans="1:7" x14ac:dyDescent="0.25">
      <c r="A1756" s="103"/>
      <c r="B1756" s="112" t="s">
        <v>1128</v>
      </c>
      <c r="C1756" s="70" t="s">
        <v>7089</v>
      </c>
      <c r="D1756" s="113" t="s">
        <v>7090</v>
      </c>
      <c r="E1756" s="131"/>
      <c r="F1756" s="106"/>
      <c r="G1756" s="106"/>
    </row>
    <row r="1757" spans="1:7" x14ac:dyDescent="0.25">
      <c r="A1757" s="103"/>
      <c r="B1757" s="112" t="s">
        <v>1129</v>
      </c>
      <c r="C1757" s="70" t="s">
        <v>7089</v>
      </c>
      <c r="D1757" s="113" t="s">
        <v>7090</v>
      </c>
      <c r="E1757" s="131"/>
      <c r="F1757" s="106"/>
      <c r="G1757" s="106"/>
    </row>
    <row r="1758" spans="1:7" x14ac:dyDescent="0.25">
      <c r="A1758" s="103"/>
      <c r="B1758" s="112" t="s">
        <v>2395</v>
      </c>
      <c r="C1758" s="70" t="s">
        <v>7089</v>
      </c>
      <c r="D1758" s="113" t="s">
        <v>7090</v>
      </c>
      <c r="E1758" s="131"/>
      <c r="F1758" s="106"/>
      <c r="G1758" s="106"/>
    </row>
    <row r="1759" spans="1:7" x14ac:dyDescent="0.25">
      <c r="A1759" s="103"/>
      <c r="B1759" s="112" t="s">
        <v>14048</v>
      </c>
      <c r="C1759" s="70" t="s">
        <v>7089</v>
      </c>
      <c r="D1759" s="113" t="s">
        <v>7090</v>
      </c>
      <c r="E1759" s="131"/>
      <c r="F1759" s="106"/>
      <c r="G1759" s="106"/>
    </row>
    <row r="1760" spans="1:7" x14ac:dyDescent="0.25">
      <c r="A1760" s="103"/>
      <c r="B1760" s="112" t="s">
        <v>2396</v>
      </c>
      <c r="C1760" s="70" t="s">
        <v>7089</v>
      </c>
      <c r="D1760" s="113" t="s">
        <v>7090</v>
      </c>
      <c r="E1760" s="131"/>
      <c r="F1760" s="106"/>
      <c r="G1760" s="106"/>
    </row>
    <row r="1761" spans="1:7" x14ac:dyDescent="0.25">
      <c r="A1761" s="103"/>
      <c r="B1761" s="112" t="s">
        <v>2397</v>
      </c>
      <c r="C1761" s="70" t="s">
        <v>7090</v>
      </c>
      <c r="D1761" s="113" t="s">
        <v>7090</v>
      </c>
      <c r="E1761" s="131"/>
      <c r="F1761" s="106"/>
      <c r="G1761" s="106"/>
    </row>
    <row r="1762" spans="1:7" x14ac:dyDescent="0.25">
      <c r="A1762" s="103"/>
      <c r="B1762" s="112" t="s">
        <v>2398</v>
      </c>
      <c r="C1762" s="70" t="s">
        <v>7089</v>
      </c>
      <c r="D1762" s="113" t="s">
        <v>7090</v>
      </c>
      <c r="E1762" s="131"/>
      <c r="F1762" s="106"/>
      <c r="G1762" s="106"/>
    </row>
    <row r="1763" spans="1:7" x14ac:dyDescent="0.25">
      <c r="A1763" s="103"/>
      <c r="B1763" s="112" t="s">
        <v>10200</v>
      </c>
      <c r="C1763" s="70" t="s">
        <v>7089</v>
      </c>
      <c r="D1763" s="113" t="s">
        <v>7090</v>
      </c>
      <c r="E1763" s="131"/>
      <c r="F1763" s="106"/>
      <c r="G1763" s="106"/>
    </row>
    <row r="1764" spans="1:7" x14ac:dyDescent="0.25">
      <c r="A1764" s="103"/>
      <c r="B1764" s="112" t="s">
        <v>10201</v>
      </c>
      <c r="C1764" s="70" t="s">
        <v>7089</v>
      </c>
      <c r="D1764" s="113" t="s">
        <v>7090</v>
      </c>
      <c r="E1764" s="131"/>
      <c r="F1764" s="106"/>
      <c r="G1764" s="106"/>
    </row>
    <row r="1765" spans="1:7" x14ac:dyDescent="0.25">
      <c r="A1765" s="103"/>
      <c r="B1765" s="112" t="s">
        <v>2399</v>
      </c>
      <c r="C1765" s="70" t="s">
        <v>7090</v>
      </c>
      <c r="D1765" s="113" t="s">
        <v>7090</v>
      </c>
      <c r="E1765" s="131"/>
      <c r="F1765" s="106"/>
      <c r="G1765" s="106"/>
    </row>
    <row r="1766" spans="1:7" x14ac:dyDescent="0.25">
      <c r="A1766" s="103"/>
      <c r="B1766" s="112" t="s">
        <v>10202</v>
      </c>
      <c r="C1766" s="70" t="s">
        <v>7089</v>
      </c>
      <c r="D1766" s="113" t="s">
        <v>7090</v>
      </c>
      <c r="E1766" s="131"/>
      <c r="F1766" s="106"/>
      <c r="G1766" s="106"/>
    </row>
    <row r="1767" spans="1:7" x14ac:dyDescent="0.25">
      <c r="A1767" s="103"/>
      <c r="B1767" s="112" t="s">
        <v>10203</v>
      </c>
      <c r="C1767" s="70" t="s">
        <v>7089</v>
      </c>
      <c r="D1767" s="113" t="s">
        <v>7090</v>
      </c>
      <c r="E1767" s="131"/>
      <c r="F1767" s="106"/>
      <c r="G1767" s="106"/>
    </row>
    <row r="1768" spans="1:7" x14ac:dyDescent="0.25">
      <c r="A1768" s="103"/>
      <c r="B1768" s="112" t="s">
        <v>10204</v>
      </c>
      <c r="C1768" s="70" t="s">
        <v>7089</v>
      </c>
      <c r="D1768" s="113" t="s">
        <v>7090</v>
      </c>
      <c r="E1768" s="131"/>
      <c r="F1768" s="106"/>
      <c r="G1768" s="106"/>
    </row>
    <row r="1769" spans="1:7" x14ac:dyDescent="0.25">
      <c r="A1769" s="103"/>
      <c r="B1769" s="112" t="s">
        <v>2400</v>
      </c>
      <c r="C1769" s="70" t="s">
        <v>7090</v>
      </c>
      <c r="D1769" s="113" t="s">
        <v>7090</v>
      </c>
      <c r="E1769" s="131"/>
      <c r="F1769" s="106"/>
      <c r="G1769" s="106"/>
    </row>
    <row r="1770" spans="1:7" x14ac:dyDescent="0.25">
      <c r="A1770" s="103"/>
      <c r="B1770" s="112" t="s">
        <v>2401</v>
      </c>
      <c r="C1770" s="70" t="s">
        <v>7090</v>
      </c>
      <c r="D1770" s="113" t="s">
        <v>7090</v>
      </c>
      <c r="E1770" s="131"/>
      <c r="F1770" s="106"/>
      <c r="G1770" s="106"/>
    </row>
    <row r="1771" spans="1:7" x14ac:dyDescent="0.25">
      <c r="A1771" s="103"/>
      <c r="B1771" s="112" t="s">
        <v>10205</v>
      </c>
      <c r="C1771" s="70" t="s">
        <v>7089</v>
      </c>
      <c r="D1771" s="113" t="s">
        <v>7090</v>
      </c>
      <c r="E1771" s="131"/>
      <c r="F1771" s="106"/>
      <c r="G1771" s="106"/>
    </row>
    <row r="1772" spans="1:7" x14ac:dyDescent="0.25">
      <c r="A1772" s="103"/>
      <c r="B1772" s="112" t="s">
        <v>10206</v>
      </c>
      <c r="C1772" s="70" t="s">
        <v>7089</v>
      </c>
      <c r="D1772" s="113" t="s">
        <v>7090</v>
      </c>
      <c r="E1772" s="131"/>
      <c r="F1772" s="106"/>
      <c r="G1772" s="106"/>
    </row>
    <row r="1773" spans="1:7" x14ac:dyDescent="0.25">
      <c r="A1773" s="103"/>
      <c r="B1773" s="112" t="s">
        <v>2402</v>
      </c>
      <c r="C1773" s="70" t="s">
        <v>7090</v>
      </c>
      <c r="D1773" s="113" t="s">
        <v>7090</v>
      </c>
      <c r="E1773" s="131"/>
      <c r="F1773" s="106"/>
      <c r="G1773" s="106"/>
    </row>
    <row r="1774" spans="1:7" x14ac:dyDescent="0.25">
      <c r="A1774" s="103"/>
      <c r="B1774" s="112" t="s">
        <v>14049</v>
      </c>
      <c r="C1774" s="70" t="s">
        <v>7090</v>
      </c>
      <c r="D1774" s="113" t="s">
        <v>7090</v>
      </c>
      <c r="E1774" s="131"/>
      <c r="F1774" s="106"/>
      <c r="G1774" s="106"/>
    </row>
    <row r="1775" spans="1:7" x14ac:dyDescent="0.25">
      <c r="A1775" s="103"/>
      <c r="B1775" s="112" t="s">
        <v>14050</v>
      </c>
      <c r="C1775" s="70" t="s">
        <v>7090</v>
      </c>
      <c r="D1775" s="113" t="s">
        <v>7090</v>
      </c>
      <c r="E1775" s="131"/>
      <c r="F1775" s="106"/>
      <c r="G1775" s="106"/>
    </row>
    <row r="1776" spans="1:7" x14ac:dyDescent="0.25">
      <c r="A1776" s="103"/>
      <c r="B1776" s="112" t="s">
        <v>14051</v>
      </c>
      <c r="C1776" s="70" t="s">
        <v>7090</v>
      </c>
      <c r="D1776" s="113" t="s">
        <v>7090</v>
      </c>
      <c r="E1776" s="131"/>
      <c r="F1776" s="106"/>
      <c r="G1776" s="106"/>
    </row>
    <row r="1777" spans="1:7" x14ac:dyDescent="0.25">
      <c r="A1777" s="103"/>
      <c r="B1777" s="112" t="s">
        <v>2403</v>
      </c>
      <c r="C1777" s="70" t="s">
        <v>7089</v>
      </c>
      <c r="D1777" s="113" t="s">
        <v>7090</v>
      </c>
      <c r="E1777" s="131"/>
      <c r="F1777" s="106"/>
      <c r="G1777" s="106"/>
    </row>
    <row r="1778" spans="1:7" x14ac:dyDescent="0.25">
      <c r="A1778" s="103"/>
      <c r="B1778" s="112" t="s">
        <v>2404</v>
      </c>
      <c r="C1778" s="70" t="s">
        <v>7089</v>
      </c>
      <c r="D1778" s="113" t="s">
        <v>7090</v>
      </c>
      <c r="E1778" s="131"/>
      <c r="F1778" s="106"/>
      <c r="G1778" s="106"/>
    </row>
    <row r="1779" spans="1:7" x14ac:dyDescent="0.25">
      <c r="A1779" s="103"/>
      <c r="B1779" s="112" t="s">
        <v>2405</v>
      </c>
      <c r="C1779" s="70" t="s">
        <v>7089</v>
      </c>
      <c r="D1779" s="113" t="s">
        <v>7090</v>
      </c>
      <c r="E1779" s="131"/>
      <c r="F1779" s="106"/>
      <c r="G1779" s="106"/>
    </row>
    <row r="1780" spans="1:7" x14ac:dyDescent="0.25">
      <c r="A1780" s="103"/>
      <c r="B1780" s="112" t="s">
        <v>2406</v>
      </c>
      <c r="C1780" s="70" t="s">
        <v>7089</v>
      </c>
      <c r="D1780" s="113" t="s">
        <v>7090</v>
      </c>
      <c r="E1780" s="131"/>
      <c r="F1780" s="106"/>
      <c r="G1780" s="106"/>
    </row>
    <row r="1781" spans="1:7" x14ac:dyDescent="0.25">
      <c r="A1781" s="103"/>
      <c r="B1781" s="112" t="s">
        <v>2407</v>
      </c>
      <c r="C1781" s="70" t="s">
        <v>7089</v>
      </c>
      <c r="D1781" s="113" t="s">
        <v>7090</v>
      </c>
      <c r="E1781" s="131"/>
      <c r="F1781" s="106"/>
      <c r="G1781" s="106"/>
    </row>
    <row r="1782" spans="1:7" x14ac:dyDescent="0.25">
      <c r="A1782" s="103"/>
      <c r="B1782" s="112" t="s">
        <v>2408</v>
      </c>
      <c r="C1782" s="70" t="s">
        <v>7089</v>
      </c>
      <c r="D1782" s="113" t="s">
        <v>7090</v>
      </c>
      <c r="E1782" s="131"/>
      <c r="F1782" s="106"/>
      <c r="G1782" s="106"/>
    </row>
    <row r="1783" spans="1:7" x14ac:dyDescent="0.25">
      <c r="A1783" s="103"/>
      <c r="B1783" s="112" t="s">
        <v>2409</v>
      </c>
      <c r="C1783" s="70" t="s">
        <v>7090</v>
      </c>
      <c r="D1783" s="113" t="s">
        <v>7090</v>
      </c>
      <c r="E1783" s="131"/>
      <c r="F1783" s="106"/>
      <c r="G1783" s="106"/>
    </row>
    <row r="1784" spans="1:7" x14ac:dyDescent="0.25">
      <c r="A1784" s="103"/>
      <c r="B1784" s="112" t="s">
        <v>10207</v>
      </c>
      <c r="C1784" s="70" t="s">
        <v>7089</v>
      </c>
      <c r="D1784" s="113" t="s">
        <v>7090</v>
      </c>
      <c r="E1784" s="131"/>
      <c r="F1784" s="106"/>
      <c r="G1784" s="106"/>
    </row>
    <row r="1785" spans="1:7" x14ac:dyDescent="0.25">
      <c r="A1785" s="103"/>
      <c r="B1785" s="112" t="s">
        <v>10208</v>
      </c>
      <c r="C1785" s="70" t="s">
        <v>7089</v>
      </c>
      <c r="D1785" s="113" t="s">
        <v>7090</v>
      </c>
      <c r="E1785" s="131"/>
      <c r="F1785" s="106"/>
      <c r="G1785" s="106"/>
    </row>
    <row r="1786" spans="1:7" x14ac:dyDescent="0.25">
      <c r="A1786" s="103"/>
      <c r="B1786" s="112" t="s">
        <v>3360</v>
      </c>
      <c r="C1786" s="70" t="s">
        <v>7090</v>
      </c>
      <c r="D1786" s="113" t="s">
        <v>7090</v>
      </c>
      <c r="E1786" s="131"/>
      <c r="F1786" s="106"/>
      <c r="G1786" s="106"/>
    </row>
    <row r="1787" spans="1:7" x14ac:dyDescent="0.25">
      <c r="A1787" s="103"/>
      <c r="B1787" s="112" t="s">
        <v>14052</v>
      </c>
      <c r="C1787" s="70" t="s">
        <v>7090</v>
      </c>
      <c r="D1787" s="113" t="s">
        <v>7090</v>
      </c>
      <c r="E1787" s="131"/>
      <c r="F1787" s="106"/>
      <c r="G1787" s="106"/>
    </row>
    <row r="1788" spans="1:7" x14ac:dyDescent="0.25">
      <c r="A1788" s="103"/>
      <c r="B1788" s="112" t="s">
        <v>3361</v>
      </c>
      <c r="C1788" s="70" t="s">
        <v>7089</v>
      </c>
      <c r="D1788" s="113" t="s">
        <v>7090</v>
      </c>
      <c r="E1788" s="131"/>
      <c r="F1788" s="106"/>
      <c r="G1788" s="106"/>
    </row>
    <row r="1789" spans="1:7" x14ac:dyDescent="0.25">
      <c r="A1789" s="103"/>
      <c r="B1789" s="112" t="s">
        <v>14053</v>
      </c>
      <c r="C1789" s="70" t="s">
        <v>7090</v>
      </c>
      <c r="D1789" s="113" t="s">
        <v>7090</v>
      </c>
      <c r="E1789" s="131"/>
      <c r="F1789" s="106"/>
      <c r="G1789" s="106"/>
    </row>
    <row r="1790" spans="1:7" x14ac:dyDescent="0.25">
      <c r="A1790" s="103"/>
      <c r="B1790" s="112" t="s">
        <v>3362</v>
      </c>
      <c r="C1790" s="70" t="s">
        <v>7089</v>
      </c>
      <c r="D1790" s="113" t="s">
        <v>7090</v>
      </c>
      <c r="E1790" s="131"/>
      <c r="F1790" s="106"/>
      <c r="G1790" s="106"/>
    </row>
    <row r="1791" spans="1:7" x14ac:dyDescent="0.25">
      <c r="A1791" s="103"/>
      <c r="B1791" s="112" t="s">
        <v>3363</v>
      </c>
      <c r="C1791" s="70" t="s">
        <v>7089</v>
      </c>
      <c r="D1791" s="113" t="s">
        <v>7090</v>
      </c>
      <c r="E1791" s="131"/>
      <c r="F1791" s="106"/>
      <c r="G1791" s="106"/>
    </row>
    <row r="1792" spans="1:7" x14ac:dyDescent="0.25">
      <c r="A1792" s="103"/>
      <c r="B1792" s="112" t="s">
        <v>3364</v>
      </c>
      <c r="C1792" s="70" t="s">
        <v>7089</v>
      </c>
      <c r="D1792" s="113" t="s">
        <v>7090</v>
      </c>
      <c r="E1792" s="131"/>
      <c r="F1792" s="106"/>
      <c r="G1792" s="106"/>
    </row>
    <row r="1793" spans="1:7" x14ac:dyDescent="0.25">
      <c r="A1793" s="103"/>
      <c r="B1793" s="112" t="s">
        <v>14054</v>
      </c>
      <c r="C1793" s="70" t="s">
        <v>7090</v>
      </c>
      <c r="D1793" s="113" t="s">
        <v>7090</v>
      </c>
      <c r="E1793" s="131"/>
      <c r="F1793" s="106"/>
      <c r="G1793" s="106"/>
    </row>
    <row r="1794" spans="1:7" x14ac:dyDescent="0.25">
      <c r="A1794" s="103"/>
      <c r="B1794" s="112" t="s">
        <v>3365</v>
      </c>
      <c r="C1794" s="70" t="s">
        <v>7089</v>
      </c>
      <c r="D1794" s="113" t="s">
        <v>7090</v>
      </c>
      <c r="E1794" s="131"/>
      <c r="F1794" s="106"/>
      <c r="G1794" s="106"/>
    </row>
    <row r="1795" spans="1:7" x14ac:dyDescent="0.25">
      <c r="A1795" s="103"/>
      <c r="B1795" s="112" t="s">
        <v>3366</v>
      </c>
      <c r="C1795" s="70" t="s">
        <v>7089</v>
      </c>
      <c r="D1795" s="113" t="s">
        <v>7090</v>
      </c>
      <c r="E1795" s="131"/>
      <c r="F1795" s="106"/>
      <c r="G1795" s="106"/>
    </row>
    <row r="1796" spans="1:7" x14ac:dyDescent="0.25">
      <c r="A1796" s="103"/>
      <c r="B1796" s="112" t="s">
        <v>3367</v>
      </c>
      <c r="C1796" s="70" t="s">
        <v>7089</v>
      </c>
      <c r="D1796" s="113" t="s">
        <v>7090</v>
      </c>
      <c r="E1796" s="131"/>
      <c r="F1796" s="106"/>
      <c r="G1796" s="106"/>
    </row>
    <row r="1797" spans="1:7" x14ac:dyDescent="0.25">
      <c r="A1797" s="103"/>
      <c r="B1797" s="112" t="s">
        <v>3368</v>
      </c>
      <c r="C1797" s="70" t="s">
        <v>7089</v>
      </c>
      <c r="D1797" s="113" t="s">
        <v>7090</v>
      </c>
      <c r="E1797" s="131"/>
      <c r="F1797" s="106"/>
      <c r="G1797" s="106"/>
    </row>
    <row r="1798" spans="1:7" x14ac:dyDescent="0.25">
      <c r="A1798" s="103"/>
      <c r="B1798" s="112" t="s">
        <v>3369</v>
      </c>
      <c r="C1798" s="70" t="s">
        <v>7089</v>
      </c>
      <c r="D1798" s="113" t="s">
        <v>7090</v>
      </c>
      <c r="E1798" s="131"/>
      <c r="F1798" s="106"/>
      <c r="G1798" s="106"/>
    </row>
    <row r="1799" spans="1:7" x14ac:dyDescent="0.25">
      <c r="A1799" s="103"/>
      <c r="B1799" s="112" t="s">
        <v>3370</v>
      </c>
      <c r="C1799" s="70" t="s">
        <v>7089</v>
      </c>
      <c r="D1799" s="113" t="s">
        <v>7090</v>
      </c>
      <c r="E1799" s="131"/>
      <c r="F1799" s="106"/>
      <c r="G1799" s="106"/>
    </row>
    <row r="1800" spans="1:7" x14ac:dyDescent="0.25">
      <c r="A1800" s="103"/>
      <c r="B1800" s="112" t="s">
        <v>3371</v>
      </c>
      <c r="C1800" s="70" t="s">
        <v>7089</v>
      </c>
      <c r="D1800" s="113" t="s">
        <v>7090</v>
      </c>
      <c r="E1800" s="131"/>
      <c r="F1800" s="106"/>
      <c r="G1800" s="106"/>
    </row>
    <row r="1801" spans="1:7" x14ac:dyDescent="0.25">
      <c r="A1801" s="103"/>
      <c r="B1801" s="112" t="s">
        <v>3372</v>
      </c>
      <c r="C1801" s="70" t="s">
        <v>7089</v>
      </c>
      <c r="D1801" s="113" t="s">
        <v>7090</v>
      </c>
      <c r="E1801" s="131"/>
      <c r="F1801" s="106"/>
      <c r="G1801" s="106"/>
    </row>
    <row r="1802" spans="1:7" x14ac:dyDescent="0.25">
      <c r="A1802" s="103"/>
      <c r="B1802" s="112" t="s">
        <v>3373</v>
      </c>
      <c r="C1802" s="70" t="s">
        <v>7089</v>
      </c>
      <c r="D1802" s="113" t="s">
        <v>7090</v>
      </c>
      <c r="E1802" s="131"/>
      <c r="F1802" s="106"/>
      <c r="G1802" s="106"/>
    </row>
    <row r="1803" spans="1:7" x14ac:dyDescent="0.25">
      <c r="A1803" s="103"/>
      <c r="B1803" s="112" t="s">
        <v>3374</v>
      </c>
      <c r="C1803" s="70" t="s">
        <v>7089</v>
      </c>
      <c r="D1803" s="113" t="s">
        <v>7090</v>
      </c>
      <c r="E1803" s="131"/>
      <c r="F1803" s="106"/>
      <c r="G1803" s="106"/>
    </row>
    <row r="1804" spans="1:7" x14ac:dyDescent="0.25">
      <c r="A1804" s="103"/>
      <c r="B1804" s="112" t="s">
        <v>3375</v>
      </c>
      <c r="C1804" s="70" t="s">
        <v>7089</v>
      </c>
      <c r="D1804" s="113" t="s">
        <v>7090</v>
      </c>
      <c r="E1804" s="131"/>
      <c r="F1804" s="106"/>
      <c r="G1804" s="106"/>
    </row>
    <row r="1805" spans="1:7" x14ac:dyDescent="0.25">
      <c r="A1805" s="103"/>
      <c r="B1805" s="112" t="s">
        <v>3376</v>
      </c>
      <c r="C1805" s="70" t="s">
        <v>7089</v>
      </c>
      <c r="D1805" s="113" t="s">
        <v>7090</v>
      </c>
      <c r="E1805" s="131"/>
      <c r="F1805" s="106"/>
      <c r="G1805" s="106"/>
    </row>
    <row r="1806" spans="1:7" x14ac:dyDescent="0.25">
      <c r="A1806" s="103"/>
      <c r="B1806" s="112" t="s">
        <v>14055</v>
      </c>
      <c r="C1806" s="70" t="s">
        <v>7090</v>
      </c>
      <c r="D1806" s="113" t="s">
        <v>7090</v>
      </c>
      <c r="E1806" s="131"/>
      <c r="F1806" s="106"/>
      <c r="G1806" s="106"/>
    </row>
    <row r="1807" spans="1:7" x14ac:dyDescent="0.25">
      <c r="A1807" s="103"/>
      <c r="B1807" s="112" t="s">
        <v>10195</v>
      </c>
      <c r="C1807" s="70" t="s">
        <v>7089</v>
      </c>
      <c r="D1807" s="113" t="s">
        <v>7090</v>
      </c>
      <c r="E1807" s="131"/>
      <c r="F1807" s="106"/>
      <c r="G1807" s="106"/>
    </row>
    <row r="1808" spans="1:7" x14ac:dyDescent="0.25">
      <c r="A1808" s="103"/>
      <c r="B1808" s="112" t="s">
        <v>3377</v>
      </c>
      <c r="C1808" s="70" t="s">
        <v>7089</v>
      </c>
      <c r="D1808" s="113" t="s">
        <v>7090</v>
      </c>
      <c r="E1808" s="131"/>
      <c r="F1808" s="106"/>
      <c r="G1808" s="106"/>
    </row>
    <row r="1809" spans="1:7" x14ac:dyDescent="0.25">
      <c r="A1809" s="103"/>
      <c r="B1809" s="112" t="s">
        <v>10191</v>
      </c>
      <c r="C1809" s="70" t="s">
        <v>7089</v>
      </c>
      <c r="D1809" s="113" t="s">
        <v>7090</v>
      </c>
      <c r="E1809" s="131"/>
      <c r="F1809" s="106"/>
      <c r="G1809" s="106"/>
    </row>
    <row r="1810" spans="1:7" x14ac:dyDescent="0.25">
      <c r="A1810" s="103"/>
      <c r="B1810" s="112" t="s">
        <v>14056</v>
      </c>
      <c r="C1810" s="70" t="s">
        <v>7090</v>
      </c>
      <c r="D1810" s="113" t="s">
        <v>7090</v>
      </c>
      <c r="E1810" s="131"/>
      <c r="F1810" s="106"/>
      <c r="G1810" s="106"/>
    </row>
    <row r="1811" spans="1:7" x14ac:dyDescent="0.25">
      <c r="A1811" s="103"/>
      <c r="B1811" s="112" t="s">
        <v>3378</v>
      </c>
      <c r="C1811" s="70" t="s">
        <v>7089</v>
      </c>
      <c r="D1811" s="113" t="s">
        <v>7090</v>
      </c>
      <c r="E1811" s="131"/>
      <c r="F1811" s="106"/>
      <c r="G1811" s="106"/>
    </row>
    <row r="1812" spans="1:7" x14ac:dyDescent="0.25">
      <c r="A1812" s="103"/>
      <c r="B1812" s="112" t="s">
        <v>3379</v>
      </c>
      <c r="C1812" s="70" t="s">
        <v>7089</v>
      </c>
      <c r="D1812" s="113" t="s">
        <v>7090</v>
      </c>
      <c r="E1812" s="131"/>
      <c r="F1812" s="106"/>
      <c r="G1812" s="106"/>
    </row>
    <row r="1813" spans="1:7" x14ac:dyDescent="0.25">
      <c r="A1813" s="103"/>
      <c r="B1813" s="112" t="s">
        <v>10196</v>
      </c>
      <c r="C1813" s="70" t="s">
        <v>7089</v>
      </c>
      <c r="D1813" s="113" t="s">
        <v>7090</v>
      </c>
      <c r="E1813" s="131"/>
      <c r="F1813" s="106"/>
      <c r="G1813" s="106"/>
    </row>
    <row r="1814" spans="1:7" x14ac:dyDescent="0.25">
      <c r="A1814" s="103"/>
      <c r="B1814" s="112" t="s">
        <v>10197</v>
      </c>
      <c r="C1814" s="70" t="s">
        <v>7089</v>
      </c>
      <c r="D1814" s="113" t="s">
        <v>7090</v>
      </c>
      <c r="E1814" s="131"/>
      <c r="F1814" s="106"/>
      <c r="G1814" s="106"/>
    </row>
    <row r="1815" spans="1:7" x14ac:dyDescent="0.25">
      <c r="A1815" s="103"/>
      <c r="B1815" s="112" t="s">
        <v>3380</v>
      </c>
      <c r="C1815" s="70" t="s">
        <v>7089</v>
      </c>
      <c r="D1815" s="113" t="s">
        <v>7090</v>
      </c>
      <c r="E1815" s="131"/>
      <c r="F1815" s="106"/>
      <c r="G1815" s="106"/>
    </row>
    <row r="1816" spans="1:7" x14ac:dyDescent="0.25">
      <c r="A1816" s="103"/>
      <c r="B1816" s="112" t="s">
        <v>14057</v>
      </c>
      <c r="C1816" s="70" t="s">
        <v>7090</v>
      </c>
      <c r="D1816" s="113" t="s">
        <v>7090</v>
      </c>
      <c r="E1816" s="131"/>
      <c r="F1816" s="106"/>
      <c r="G1816" s="106"/>
    </row>
    <row r="1817" spans="1:7" x14ac:dyDescent="0.25">
      <c r="A1817" s="103"/>
      <c r="B1817" s="112" t="s">
        <v>10198</v>
      </c>
      <c r="C1817" s="70" t="s">
        <v>7089</v>
      </c>
      <c r="D1817" s="113" t="s">
        <v>7090</v>
      </c>
      <c r="E1817" s="131"/>
      <c r="F1817" s="106"/>
      <c r="G1817" s="106"/>
    </row>
    <row r="1818" spans="1:7" x14ac:dyDescent="0.25">
      <c r="A1818" s="103"/>
      <c r="B1818" s="112" t="s">
        <v>10199</v>
      </c>
      <c r="C1818" s="70" t="s">
        <v>7089</v>
      </c>
      <c r="D1818" s="113" t="s">
        <v>7090</v>
      </c>
      <c r="E1818" s="131"/>
      <c r="F1818" s="106"/>
      <c r="G1818" s="106"/>
    </row>
    <row r="1819" spans="1:7" x14ac:dyDescent="0.25">
      <c r="A1819" s="103"/>
      <c r="B1819" s="112" t="s">
        <v>3386</v>
      </c>
      <c r="C1819" s="70" t="s">
        <v>7090</v>
      </c>
      <c r="D1819" s="113" t="s">
        <v>7090</v>
      </c>
      <c r="E1819" s="131"/>
      <c r="F1819" s="106"/>
      <c r="G1819" s="106"/>
    </row>
    <row r="1820" spans="1:7" x14ac:dyDescent="0.25">
      <c r="A1820" s="103"/>
      <c r="B1820" s="112" t="s">
        <v>1130</v>
      </c>
      <c r="C1820" s="70" t="s">
        <v>7089</v>
      </c>
      <c r="D1820" s="113" t="s">
        <v>7090</v>
      </c>
      <c r="E1820" s="131"/>
      <c r="F1820" s="106"/>
      <c r="G1820" s="106"/>
    </row>
    <row r="1821" spans="1:7" x14ac:dyDescent="0.25">
      <c r="A1821" s="103"/>
      <c r="B1821" s="112" t="s">
        <v>1131</v>
      </c>
      <c r="C1821" s="70" t="s">
        <v>7090</v>
      </c>
      <c r="D1821" s="113" t="s">
        <v>7090</v>
      </c>
      <c r="E1821" s="131"/>
      <c r="F1821" s="106"/>
      <c r="G1821" s="106"/>
    </row>
    <row r="1822" spans="1:7" x14ac:dyDescent="0.25">
      <c r="A1822" s="103"/>
      <c r="B1822" s="112" t="s">
        <v>14058</v>
      </c>
      <c r="C1822" s="70" t="s">
        <v>7090</v>
      </c>
      <c r="D1822" s="113" t="s">
        <v>7090</v>
      </c>
      <c r="E1822" s="131"/>
      <c r="F1822" s="106"/>
      <c r="G1822" s="106"/>
    </row>
    <row r="1823" spans="1:7" x14ac:dyDescent="0.25">
      <c r="A1823" s="103"/>
      <c r="B1823" s="112" t="s">
        <v>14059</v>
      </c>
      <c r="C1823" s="70" t="s">
        <v>7090</v>
      </c>
      <c r="D1823" s="113" t="s">
        <v>7090</v>
      </c>
      <c r="E1823" s="131"/>
      <c r="F1823" s="106"/>
      <c r="G1823" s="106"/>
    </row>
    <row r="1824" spans="1:7" x14ac:dyDescent="0.25">
      <c r="A1824" s="103"/>
      <c r="B1824" s="112" t="s">
        <v>14060</v>
      </c>
      <c r="C1824" s="70" t="s">
        <v>7090</v>
      </c>
      <c r="D1824" s="113" t="s">
        <v>7090</v>
      </c>
      <c r="E1824" s="131"/>
      <c r="F1824" s="106"/>
      <c r="G1824" s="106"/>
    </row>
    <row r="1825" spans="1:7" x14ac:dyDescent="0.25">
      <c r="A1825" s="103"/>
      <c r="B1825" s="112" t="s">
        <v>14061</v>
      </c>
      <c r="C1825" s="70" t="s">
        <v>7090</v>
      </c>
      <c r="D1825" s="113" t="s">
        <v>7090</v>
      </c>
      <c r="E1825" s="131"/>
      <c r="F1825" s="106"/>
      <c r="G1825" s="106"/>
    </row>
    <row r="1826" spans="1:7" x14ac:dyDescent="0.25">
      <c r="A1826" s="103"/>
      <c r="B1826" s="112" t="s">
        <v>1132</v>
      </c>
      <c r="C1826" s="70" t="s">
        <v>7089</v>
      </c>
      <c r="D1826" s="113" t="s">
        <v>7090</v>
      </c>
      <c r="E1826" s="131"/>
      <c r="F1826" s="106"/>
      <c r="G1826" s="106"/>
    </row>
    <row r="1827" spans="1:7" x14ac:dyDescent="0.25">
      <c r="A1827" s="103"/>
      <c r="B1827" s="112" t="s">
        <v>3710</v>
      </c>
      <c r="C1827" s="70" t="s">
        <v>7090</v>
      </c>
      <c r="D1827" s="113" t="s">
        <v>7090</v>
      </c>
      <c r="E1827" s="131"/>
      <c r="F1827" s="106"/>
      <c r="G1827" s="106"/>
    </row>
    <row r="1828" spans="1:7" x14ac:dyDescent="0.25">
      <c r="A1828" s="103"/>
      <c r="B1828" s="112" t="s">
        <v>3711</v>
      </c>
      <c r="C1828" s="70" t="s">
        <v>7090</v>
      </c>
      <c r="D1828" s="113" t="s">
        <v>7090</v>
      </c>
      <c r="E1828" s="131"/>
      <c r="F1828" s="106"/>
      <c r="G1828" s="106"/>
    </row>
    <row r="1829" spans="1:7" x14ac:dyDescent="0.25">
      <c r="A1829" s="103"/>
      <c r="B1829" s="112" t="s">
        <v>1133</v>
      </c>
      <c r="C1829" s="70" t="s">
        <v>7090</v>
      </c>
      <c r="D1829" s="113" t="s">
        <v>7090</v>
      </c>
      <c r="E1829" s="131"/>
      <c r="F1829" s="106"/>
      <c r="G1829" s="106"/>
    </row>
    <row r="1830" spans="1:7" x14ac:dyDescent="0.25">
      <c r="A1830" s="103"/>
      <c r="B1830" s="112" t="s">
        <v>4979</v>
      </c>
      <c r="C1830" s="70" t="s">
        <v>7089</v>
      </c>
      <c r="D1830" s="113" t="s">
        <v>7090</v>
      </c>
      <c r="E1830" s="131"/>
      <c r="F1830" s="106"/>
      <c r="G1830" s="106"/>
    </row>
    <row r="1831" spans="1:7" x14ac:dyDescent="0.25">
      <c r="A1831" s="103"/>
      <c r="B1831" s="112" t="s">
        <v>4980</v>
      </c>
      <c r="C1831" s="70" t="s">
        <v>7089</v>
      </c>
      <c r="D1831" s="113" t="s">
        <v>7090</v>
      </c>
      <c r="E1831" s="131"/>
      <c r="F1831" s="106"/>
      <c r="G1831" s="106"/>
    </row>
    <row r="1832" spans="1:7" x14ac:dyDescent="0.25">
      <c r="A1832" s="103"/>
      <c r="B1832" s="112" t="s">
        <v>4981</v>
      </c>
      <c r="C1832" s="70" t="s">
        <v>7090</v>
      </c>
      <c r="D1832" s="113" t="s">
        <v>7090</v>
      </c>
      <c r="E1832" s="131"/>
      <c r="F1832" s="106"/>
      <c r="G1832" s="106"/>
    </row>
    <row r="1833" spans="1:7" x14ac:dyDescent="0.25">
      <c r="A1833" s="103"/>
      <c r="B1833" s="112" t="s">
        <v>14062</v>
      </c>
      <c r="C1833" s="70" t="s">
        <v>7090</v>
      </c>
      <c r="D1833" s="113" t="s">
        <v>7090</v>
      </c>
      <c r="E1833" s="131"/>
      <c r="F1833" s="106"/>
      <c r="G1833" s="106"/>
    </row>
    <row r="1834" spans="1:7" x14ac:dyDescent="0.25">
      <c r="A1834" s="103"/>
      <c r="B1834" s="112" t="s">
        <v>4982</v>
      </c>
      <c r="C1834" s="70" t="s">
        <v>7090</v>
      </c>
      <c r="D1834" s="113" t="s">
        <v>7090</v>
      </c>
      <c r="E1834" s="131"/>
      <c r="F1834" s="106"/>
      <c r="G1834" s="106"/>
    </row>
    <row r="1835" spans="1:7" x14ac:dyDescent="0.25">
      <c r="A1835" s="103"/>
      <c r="B1835" s="112" t="s">
        <v>4983</v>
      </c>
      <c r="C1835" s="70" t="s">
        <v>7090</v>
      </c>
      <c r="D1835" s="113" t="s">
        <v>7090</v>
      </c>
      <c r="E1835" s="131"/>
      <c r="F1835" s="106"/>
      <c r="G1835" s="106"/>
    </row>
    <row r="1836" spans="1:7" x14ac:dyDescent="0.25">
      <c r="A1836" s="103"/>
      <c r="B1836" s="112" t="s">
        <v>4984</v>
      </c>
      <c r="C1836" s="70" t="s">
        <v>7090</v>
      </c>
      <c r="D1836" s="113" t="s">
        <v>7090</v>
      </c>
      <c r="E1836" s="131"/>
      <c r="F1836" s="106"/>
      <c r="G1836" s="106"/>
    </row>
    <row r="1837" spans="1:7" x14ac:dyDescent="0.25">
      <c r="A1837" s="103"/>
      <c r="B1837" s="112" t="s">
        <v>14063</v>
      </c>
      <c r="C1837" s="70" t="s">
        <v>7090</v>
      </c>
      <c r="D1837" s="113" t="s">
        <v>7090</v>
      </c>
      <c r="E1837" s="131"/>
      <c r="F1837" s="106"/>
      <c r="G1837" s="106"/>
    </row>
    <row r="1838" spans="1:7" x14ac:dyDescent="0.25">
      <c r="A1838" s="103"/>
      <c r="B1838" s="112" t="s">
        <v>14064</v>
      </c>
      <c r="C1838" s="70" t="s">
        <v>7090</v>
      </c>
      <c r="D1838" s="113" t="s">
        <v>7090</v>
      </c>
      <c r="E1838" s="131"/>
      <c r="F1838" s="106"/>
      <c r="G1838" s="106"/>
    </row>
    <row r="1839" spans="1:7" x14ac:dyDescent="0.25">
      <c r="A1839" s="103"/>
      <c r="B1839" s="112" t="s">
        <v>14065</v>
      </c>
      <c r="C1839" s="70" t="s">
        <v>7090</v>
      </c>
      <c r="D1839" s="113" t="s">
        <v>7090</v>
      </c>
      <c r="E1839" s="131"/>
      <c r="F1839" s="106"/>
      <c r="G1839" s="106"/>
    </row>
    <row r="1840" spans="1:7" x14ac:dyDescent="0.25">
      <c r="A1840" s="103"/>
      <c r="B1840" s="112" t="s">
        <v>14066</v>
      </c>
      <c r="C1840" s="70" t="s">
        <v>7090</v>
      </c>
      <c r="D1840" s="113" t="s">
        <v>7090</v>
      </c>
      <c r="E1840" s="131"/>
      <c r="F1840" s="106"/>
      <c r="G1840" s="106"/>
    </row>
    <row r="1841" spans="1:7" x14ac:dyDescent="0.25">
      <c r="A1841" s="103"/>
      <c r="B1841" s="112" t="s">
        <v>10159</v>
      </c>
      <c r="C1841" s="70" t="s">
        <v>7090</v>
      </c>
      <c r="D1841" s="113" t="s">
        <v>7090</v>
      </c>
      <c r="E1841" s="131"/>
      <c r="F1841" s="106"/>
      <c r="G1841" s="106"/>
    </row>
    <row r="1842" spans="1:7" x14ac:dyDescent="0.25">
      <c r="A1842" s="103"/>
      <c r="B1842" s="112" t="s">
        <v>10160</v>
      </c>
      <c r="C1842" s="70" t="s">
        <v>7090</v>
      </c>
      <c r="D1842" s="113" t="s">
        <v>7090</v>
      </c>
      <c r="E1842" s="131"/>
      <c r="F1842" s="106"/>
      <c r="G1842" s="106"/>
    </row>
    <row r="1843" spans="1:7" x14ac:dyDescent="0.25">
      <c r="A1843" s="103"/>
      <c r="B1843" s="112" t="s">
        <v>10161</v>
      </c>
      <c r="C1843" s="70" t="s">
        <v>7090</v>
      </c>
      <c r="D1843" s="113" t="s">
        <v>7090</v>
      </c>
      <c r="E1843" s="131"/>
      <c r="F1843" s="106"/>
      <c r="G1843" s="106"/>
    </row>
    <row r="1844" spans="1:7" x14ac:dyDescent="0.25">
      <c r="A1844" s="103"/>
      <c r="B1844" s="112" t="s">
        <v>10158</v>
      </c>
      <c r="C1844" s="70" t="s">
        <v>7090</v>
      </c>
      <c r="D1844" s="113" t="s">
        <v>7090</v>
      </c>
      <c r="E1844" s="131"/>
      <c r="F1844" s="106"/>
      <c r="G1844" s="106"/>
    </row>
    <row r="1845" spans="1:7" x14ac:dyDescent="0.25">
      <c r="A1845" s="103"/>
      <c r="B1845" s="112" t="s">
        <v>4985</v>
      </c>
      <c r="C1845" s="70" t="s">
        <v>7090</v>
      </c>
      <c r="D1845" s="113" t="s">
        <v>7090</v>
      </c>
      <c r="E1845" s="131"/>
      <c r="F1845" s="106"/>
      <c r="G1845" s="106"/>
    </row>
    <row r="1846" spans="1:7" x14ac:dyDescent="0.25">
      <c r="A1846" s="103"/>
      <c r="B1846" s="112" t="s">
        <v>14067</v>
      </c>
      <c r="C1846" s="70" t="s">
        <v>7090</v>
      </c>
      <c r="D1846" s="113" t="s">
        <v>7090</v>
      </c>
      <c r="E1846" s="131"/>
      <c r="F1846" s="106"/>
      <c r="G1846" s="106"/>
    </row>
    <row r="1847" spans="1:7" x14ac:dyDescent="0.25">
      <c r="A1847" s="103"/>
      <c r="B1847" s="112" t="s">
        <v>7472</v>
      </c>
      <c r="C1847" s="70" t="s">
        <v>7090</v>
      </c>
      <c r="D1847" s="113" t="s">
        <v>7090</v>
      </c>
      <c r="E1847" s="131"/>
      <c r="F1847" s="106"/>
      <c r="G1847" s="106"/>
    </row>
    <row r="1848" spans="1:7" x14ac:dyDescent="0.25">
      <c r="A1848" s="103"/>
      <c r="B1848" s="112" t="s">
        <v>4986</v>
      </c>
      <c r="C1848" s="70" t="s">
        <v>7090</v>
      </c>
      <c r="D1848" s="113" t="s">
        <v>7090</v>
      </c>
      <c r="E1848" s="131"/>
      <c r="F1848" s="106"/>
      <c r="G1848" s="106"/>
    </row>
    <row r="1849" spans="1:7" x14ac:dyDescent="0.25">
      <c r="A1849" s="103"/>
      <c r="B1849" s="112" t="s">
        <v>14068</v>
      </c>
      <c r="C1849" s="70" t="s">
        <v>7090</v>
      </c>
      <c r="D1849" s="113" t="s">
        <v>7090</v>
      </c>
      <c r="E1849" s="131"/>
      <c r="F1849" s="106"/>
      <c r="G1849" s="106"/>
    </row>
    <row r="1850" spans="1:7" x14ac:dyDescent="0.25">
      <c r="A1850" s="103"/>
      <c r="B1850" s="112" t="s">
        <v>11442</v>
      </c>
      <c r="C1850" s="70" t="s">
        <v>7090</v>
      </c>
      <c r="D1850" s="113" t="s">
        <v>7090</v>
      </c>
      <c r="E1850" s="131"/>
      <c r="F1850" s="106"/>
      <c r="G1850" s="106"/>
    </row>
    <row r="1851" spans="1:7" x14ac:dyDescent="0.25">
      <c r="A1851" s="103"/>
      <c r="B1851" s="112" t="s">
        <v>14069</v>
      </c>
      <c r="C1851" s="70" t="s">
        <v>7090</v>
      </c>
      <c r="D1851" s="113" t="s">
        <v>7090</v>
      </c>
      <c r="E1851" s="131"/>
      <c r="F1851" s="106"/>
      <c r="G1851" s="106"/>
    </row>
    <row r="1852" spans="1:7" x14ac:dyDescent="0.25">
      <c r="A1852" s="103"/>
      <c r="B1852" s="112" t="s">
        <v>11443</v>
      </c>
      <c r="C1852" s="70" t="s">
        <v>7090</v>
      </c>
      <c r="D1852" s="113" t="s">
        <v>7090</v>
      </c>
      <c r="E1852" s="131"/>
      <c r="F1852" s="106"/>
      <c r="G1852" s="106"/>
    </row>
    <row r="1853" spans="1:7" x14ac:dyDescent="0.25">
      <c r="A1853" s="103"/>
      <c r="B1853" s="112" t="s">
        <v>3387</v>
      </c>
      <c r="C1853" s="70" t="s">
        <v>7090</v>
      </c>
      <c r="D1853" s="113" t="s">
        <v>7090</v>
      </c>
      <c r="E1853" s="131"/>
      <c r="F1853" s="106"/>
      <c r="G1853" s="106"/>
    </row>
    <row r="1854" spans="1:7" x14ac:dyDescent="0.25">
      <c r="A1854" s="103"/>
      <c r="B1854" s="112" t="s">
        <v>4987</v>
      </c>
      <c r="C1854" s="70" t="s">
        <v>7090</v>
      </c>
      <c r="D1854" s="113" t="s">
        <v>7090</v>
      </c>
      <c r="E1854" s="131"/>
      <c r="F1854" s="106"/>
      <c r="G1854" s="106"/>
    </row>
    <row r="1855" spans="1:7" x14ac:dyDescent="0.25">
      <c r="A1855" s="103"/>
      <c r="B1855" s="112" t="s">
        <v>4988</v>
      </c>
      <c r="C1855" s="70" t="s">
        <v>7090</v>
      </c>
      <c r="D1855" s="113" t="s">
        <v>7090</v>
      </c>
      <c r="E1855" s="131"/>
      <c r="F1855" s="106"/>
      <c r="G1855" s="106"/>
    </row>
    <row r="1856" spans="1:7" x14ac:dyDescent="0.25">
      <c r="A1856" s="103"/>
      <c r="B1856" s="112" t="s">
        <v>4989</v>
      </c>
      <c r="C1856" s="70" t="s">
        <v>7090</v>
      </c>
      <c r="D1856" s="113" t="s">
        <v>7090</v>
      </c>
      <c r="E1856" s="131"/>
      <c r="F1856" s="106"/>
      <c r="G1856" s="106"/>
    </row>
    <row r="1857" spans="1:7" x14ac:dyDescent="0.25">
      <c r="A1857" s="103"/>
      <c r="B1857" s="112" t="s">
        <v>14070</v>
      </c>
      <c r="C1857" s="70" t="s">
        <v>7090</v>
      </c>
      <c r="D1857" s="113" t="s">
        <v>7090</v>
      </c>
      <c r="E1857" s="131"/>
      <c r="F1857" s="106"/>
      <c r="G1857" s="106"/>
    </row>
    <row r="1858" spans="1:7" x14ac:dyDescent="0.25">
      <c r="A1858" s="103"/>
      <c r="B1858" s="112" t="s">
        <v>1724</v>
      </c>
      <c r="C1858" s="70" t="s">
        <v>7089</v>
      </c>
      <c r="D1858" s="113" t="s">
        <v>7090</v>
      </c>
      <c r="E1858" s="131"/>
      <c r="F1858" s="106"/>
      <c r="G1858" s="106"/>
    </row>
    <row r="1859" spans="1:7" x14ac:dyDescent="0.25">
      <c r="A1859" s="103"/>
      <c r="B1859" s="112" t="s">
        <v>4990</v>
      </c>
      <c r="C1859" s="70" t="s">
        <v>7089</v>
      </c>
      <c r="D1859" s="113" t="s">
        <v>7090</v>
      </c>
      <c r="E1859" s="131"/>
      <c r="F1859" s="106"/>
      <c r="G1859" s="106"/>
    </row>
    <row r="1860" spans="1:7" x14ac:dyDescent="0.25">
      <c r="A1860" s="103"/>
      <c r="B1860" s="112" t="s">
        <v>14071</v>
      </c>
      <c r="C1860" s="70" t="s">
        <v>7090</v>
      </c>
      <c r="D1860" s="113" t="s">
        <v>7090</v>
      </c>
      <c r="E1860" s="131"/>
      <c r="F1860" s="106"/>
      <c r="G1860" s="106"/>
    </row>
    <row r="1861" spans="1:7" x14ac:dyDescent="0.25">
      <c r="A1861" s="103"/>
      <c r="B1861" s="112" t="s">
        <v>14072</v>
      </c>
      <c r="C1861" s="70" t="s">
        <v>7090</v>
      </c>
      <c r="D1861" s="113" t="s">
        <v>7090</v>
      </c>
      <c r="E1861" s="131"/>
      <c r="F1861" s="106"/>
      <c r="G1861" s="106"/>
    </row>
    <row r="1862" spans="1:7" x14ac:dyDescent="0.25">
      <c r="A1862" s="103"/>
      <c r="B1862" s="112" t="s">
        <v>4991</v>
      </c>
      <c r="C1862" s="70" t="s">
        <v>7090</v>
      </c>
      <c r="D1862" s="113" t="s">
        <v>7090</v>
      </c>
      <c r="E1862" s="131"/>
      <c r="F1862" s="106"/>
      <c r="G1862" s="106"/>
    </row>
    <row r="1863" spans="1:7" x14ac:dyDescent="0.25">
      <c r="A1863" s="103"/>
      <c r="B1863" s="112" t="s">
        <v>14073</v>
      </c>
      <c r="C1863" s="70" t="s">
        <v>7090</v>
      </c>
      <c r="D1863" s="113" t="s">
        <v>7090</v>
      </c>
      <c r="E1863" s="131"/>
      <c r="F1863" s="106"/>
      <c r="G1863" s="106"/>
    </row>
    <row r="1864" spans="1:7" x14ac:dyDescent="0.25">
      <c r="A1864" s="103"/>
      <c r="B1864" s="112" t="s">
        <v>4992</v>
      </c>
      <c r="C1864" s="70" t="s">
        <v>7090</v>
      </c>
      <c r="D1864" s="113" t="s">
        <v>7090</v>
      </c>
      <c r="E1864" s="131"/>
      <c r="F1864" s="106"/>
      <c r="G1864" s="106"/>
    </row>
    <row r="1865" spans="1:7" x14ac:dyDescent="0.25">
      <c r="A1865" s="103"/>
      <c r="B1865" s="112" t="s">
        <v>14074</v>
      </c>
      <c r="C1865" s="70" t="s">
        <v>7090</v>
      </c>
      <c r="D1865" s="113" t="s">
        <v>7090</v>
      </c>
      <c r="E1865" s="131"/>
      <c r="F1865" s="106"/>
      <c r="G1865" s="106"/>
    </row>
    <row r="1866" spans="1:7" x14ac:dyDescent="0.25">
      <c r="A1866" s="103"/>
      <c r="B1866" s="112" t="s">
        <v>4993</v>
      </c>
      <c r="C1866" s="70" t="s">
        <v>7089</v>
      </c>
      <c r="D1866" s="113" t="s">
        <v>7090</v>
      </c>
      <c r="E1866" s="131"/>
      <c r="F1866" s="106"/>
      <c r="G1866" s="106"/>
    </row>
    <row r="1867" spans="1:7" x14ac:dyDescent="0.25">
      <c r="A1867" s="103"/>
      <c r="B1867" s="112" t="s">
        <v>7792</v>
      </c>
      <c r="C1867" s="70" t="s">
        <v>7089</v>
      </c>
      <c r="D1867" s="113" t="s">
        <v>7090</v>
      </c>
      <c r="E1867" s="131"/>
      <c r="F1867" s="106"/>
      <c r="G1867" s="106"/>
    </row>
    <row r="1868" spans="1:7" x14ac:dyDescent="0.25">
      <c r="A1868" s="103"/>
      <c r="B1868" s="112" t="s">
        <v>4994</v>
      </c>
      <c r="C1868" s="70" t="s">
        <v>7090</v>
      </c>
      <c r="D1868" s="113" t="s">
        <v>7090</v>
      </c>
      <c r="E1868" s="131"/>
      <c r="F1868" s="106"/>
      <c r="G1868" s="106"/>
    </row>
    <row r="1869" spans="1:7" x14ac:dyDescent="0.25">
      <c r="A1869" s="103"/>
      <c r="B1869" s="112" t="s">
        <v>4995</v>
      </c>
      <c r="C1869" s="70" t="s">
        <v>7090</v>
      </c>
      <c r="D1869" s="113" t="s">
        <v>7090</v>
      </c>
      <c r="E1869" s="131"/>
      <c r="F1869" s="106"/>
      <c r="G1869" s="106"/>
    </row>
    <row r="1870" spans="1:7" x14ac:dyDescent="0.25">
      <c r="A1870" s="103"/>
      <c r="B1870" s="112" t="s">
        <v>14075</v>
      </c>
      <c r="C1870" s="70" t="s">
        <v>7090</v>
      </c>
      <c r="D1870" s="113" t="s">
        <v>7090</v>
      </c>
      <c r="E1870" s="131"/>
      <c r="F1870" s="106"/>
      <c r="G1870" s="106"/>
    </row>
    <row r="1871" spans="1:7" x14ac:dyDescent="0.25">
      <c r="A1871" s="103"/>
      <c r="B1871" s="112" t="s">
        <v>14076</v>
      </c>
      <c r="C1871" s="70" t="s">
        <v>7090</v>
      </c>
      <c r="D1871" s="113" t="s">
        <v>7090</v>
      </c>
      <c r="E1871" s="131"/>
      <c r="F1871" s="106"/>
      <c r="G1871" s="106"/>
    </row>
    <row r="1872" spans="1:7" x14ac:dyDescent="0.25">
      <c r="A1872" s="103"/>
      <c r="B1872" s="112" t="s">
        <v>3388</v>
      </c>
      <c r="C1872" s="70" t="s">
        <v>7090</v>
      </c>
      <c r="D1872" s="113" t="s">
        <v>7090</v>
      </c>
      <c r="E1872" s="131"/>
      <c r="F1872" s="106"/>
      <c r="G1872" s="106"/>
    </row>
    <row r="1873" spans="1:7" x14ac:dyDescent="0.25">
      <c r="A1873" s="103"/>
      <c r="B1873" s="112" t="s">
        <v>3389</v>
      </c>
      <c r="C1873" s="70" t="s">
        <v>7090</v>
      </c>
      <c r="D1873" s="113" t="s">
        <v>7090</v>
      </c>
      <c r="E1873" s="131"/>
      <c r="F1873" s="106"/>
      <c r="G1873" s="106"/>
    </row>
    <row r="1874" spans="1:7" x14ac:dyDescent="0.25">
      <c r="A1874" s="103"/>
      <c r="B1874" s="112" t="s">
        <v>3390</v>
      </c>
      <c r="C1874" s="70" t="s">
        <v>7089</v>
      </c>
      <c r="D1874" s="113" t="s">
        <v>7090</v>
      </c>
      <c r="E1874" s="131"/>
      <c r="F1874" s="106"/>
      <c r="G1874" s="106"/>
    </row>
    <row r="1875" spans="1:7" x14ac:dyDescent="0.25">
      <c r="A1875" s="103"/>
      <c r="B1875" s="112" t="s">
        <v>3391</v>
      </c>
      <c r="C1875" s="70" t="s">
        <v>7090</v>
      </c>
      <c r="D1875" s="113" t="s">
        <v>7090</v>
      </c>
      <c r="E1875" s="131"/>
      <c r="F1875" s="106"/>
      <c r="G1875" s="106"/>
    </row>
    <row r="1876" spans="1:7" x14ac:dyDescent="0.25">
      <c r="A1876" s="103"/>
      <c r="B1876" s="112" t="s">
        <v>3392</v>
      </c>
      <c r="C1876" s="70" t="s">
        <v>7090</v>
      </c>
      <c r="D1876" s="113" t="s">
        <v>7090</v>
      </c>
      <c r="E1876" s="131"/>
      <c r="F1876" s="106"/>
      <c r="G1876" s="106"/>
    </row>
    <row r="1877" spans="1:7" x14ac:dyDescent="0.25">
      <c r="A1877" s="103"/>
      <c r="B1877" s="112" t="s">
        <v>4996</v>
      </c>
      <c r="C1877" s="70" t="s">
        <v>7090</v>
      </c>
      <c r="D1877" s="113" t="s">
        <v>7090</v>
      </c>
      <c r="E1877" s="131"/>
      <c r="F1877" s="106"/>
      <c r="G1877" s="106"/>
    </row>
    <row r="1878" spans="1:7" x14ac:dyDescent="0.25">
      <c r="A1878" s="103"/>
      <c r="B1878" s="112" t="s">
        <v>10124</v>
      </c>
      <c r="C1878" s="70" t="s">
        <v>7090</v>
      </c>
      <c r="D1878" s="113" t="s">
        <v>7090</v>
      </c>
      <c r="E1878" s="131"/>
      <c r="F1878" s="106"/>
      <c r="G1878" s="106"/>
    </row>
    <row r="1879" spans="1:7" x14ac:dyDescent="0.25">
      <c r="A1879" s="103"/>
      <c r="B1879" s="112" t="s">
        <v>11364</v>
      </c>
      <c r="C1879" s="70" t="s">
        <v>7089</v>
      </c>
      <c r="D1879" s="113" t="s">
        <v>7090</v>
      </c>
      <c r="E1879" s="131"/>
      <c r="F1879" s="106"/>
      <c r="G1879" s="106"/>
    </row>
    <row r="1880" spans="1:7" x14ac:dyDescent="0.25">
      <c r="A1880" s="103"/>
      <c r="B1880" s="112" t="s">
        <v>14077</v>
      </c>
      <c r="C1880" s="70" t="s">
        <v>7090</v>
      </c>
      <c r="D1880" s="113" t="s">
        <v>7090</v>
      </c>
      <c r="E1880" s="131"/>
      <c r="F1880" s="106"/>
      <c r="G1880" s="106"/>
    </row>
    <row r="1881" spans="1:7" x14ac:dyDescent="0.25">
      <c r="A1881" s="103"/>
      <c r="B1881" s="112" t="s">
        <v>14078</v>
      </c>
      <c r="C1881" s="70" t="s">
        <v>7090</v>
      </c>
      <c r="D1881" s="113" t="s">
        <v>7090</v>
      </c>
      <c r="E1881" s="131"/>
      <c r="F1881" s="106"/>
      <c r="G1881" s="106"/>
    </row>
    <row r="1882" spans="1:7" x14ac:dyDescent="0.25">
      <c r="A1882" s="103"/>
      <c r="B1882" s="112" t="s">
        <v>642</v>
      </c>
      <c r="C1882" s="70" t="s">
        <v>7089</v>
      </c>
      <c r="D1882" s="113" t="s">
        <v>7090</v>
      </c>
      <c r="E1882" s="131"/>
      <c r="F1882" s="106"/>
      <c r="G1882" s="106"/>
    </row>
    <row r="1883" spans="1:7" x14ac:dyDescent="0.25">
      <c r="A1883" s="103"/>
      <c r="B1883" s="112" t="s">
        <v>8769</v>
      </c>
      <c r="C1883" s="70" t="s">
        <v>7090</v>
      </c>
      <c r="D1883" s="113" t="s">
        <v>7090</v>
      </c>
      <c r="E1883" s="131"/>
      <c r="F1883" s="106"/>
      <c r="G1883" s="106"/>
    </row>
    <row r="1884" spans="1:7" x14ac:dyDescent="0.25">
      <c r="A1884" s="103"/>
      <c r="B1884" s="112" t="s">
        <v>4997</v>
      </c>
      <c r="C1884" s="70" t="s">
        <v>7089</v>
      </c>
      <c r="D1884" s="113" t="s">
        <v>7090</v>
      </c>
      <c r="E1884" s="131"/>
      <c r="F1884" s="106"/>
      <c r="G1884" s="106"/>
    </row>
    <row r="1885" spans="1:7" x14ac:dyDescent="0.25">
      <c r="A1885" s="103"/>
      <c r="B1885" s="112" t="s">
        <v>14079</v>
      </c>
      <c r="C1885" s="70" t="s">
        <v>7090</v>
      </c>
      <c r="D1885" s="113" t="s">
        <v>7090</v>
      </c>
      <c r="E1885" s="131"/>
      <c r="F1885" s="106"/>
      <c r="G1885" s="106"/>
    </row>
    <row r="1886" spans="1:7" x14ac:dyDescent="0.25">
      <c r="A1886" s="103"/>
      <c r="B1886" s="112" t="s">
        <v>7961</v>
      </c>
      <c r="C1886" s="70" t="s">
        <v>7089</v>
      </c>
      <c r="D1886" s="113" t="s">
        <v>7090</v>
      </c>
      <c r="E1886" s="131"/>
      <c r="F1886" s="106"/>
      <c r="G1886" s="106"/>
    </row>
    <row r="1887" spans="1:7" x14ac:dyDescent="0.25">
      <c r="A1887" s="103"/>
      <c r="B1887" s="112" t="s">
        <v>7962</v>
      </c>
      <c r="C1887" s="70" t="s">
        <v>7089</v>
      </c>
      <c r="D1887" s="113" t="s">
        <v>7090</v>
      </c>
      <c r="E1887" s="131"/>
      <c r="F1887" s="106"/>
      <c r="G1887" s="106"/>
    </row>
    <row r="1888" spans="1:7" x14ac:dyDescent="0.25">
      <c r="A1888" s="103"/>
      <c r="B1888" s="112" t="s">
        <v>14080</v>
      </c>
      <c r="C1888" s="70" t="s">
        <v>7090</v>
      </c>
      <c r="D1888" s="113" t="s">
        <v>7090</v>
      </c>
      <c r="E1888" s="131"/>
      <c r="F1888" s="106"/>
      <c r="G1888" s="106"/>
    </row>
    <row r="1889" spans="1:7" x14ac:dyDescent="0.25">
      <c r="A1889" s="103"/>
      <c r="B1889" s="112" t="s">
        <v>7963</v>
      </c>
      <c r="C1889" s="70" t="s">
        <v>7090</v>
      </c>
      <c r="D1889" s="113" t="s">
        <v>7090</v>
      </c>
      <c r="E1889" s="131"/>
      <c r="F1889" s="106"/>
      <c r="G1889" s="106"/>
    </row>
    <row r="1890" spans="1:7" x14ac:dyDescent="0.25">
      <c r="A1890" s="103"/>
      <c r="B1890" s="112" t="s">
        <v>7964</v>
      </c>
      <c r="C1890" s="70" t="s">
        <v>7089</v>
      </c>
      <c r="D1890" s="113" t="s">
        <v>7090</v>
      </c>
      <c r="E1890" s="131"/>
      <c r="F1890" s="106"/>
      <c r="G1890" s="106"/>
    </row>
    <row r="1891" spans="1:7" x14ac:dyDescent="0.25">
      <c r="A1891" s="103"/>
      <c r="B1891" s="112" t="s">
        <v>7965</v>
      </c>
      <c r="C1891" s="70" t="s">
        <v>7090</v>
      </c>
      <c r="D1891" s="113" t="s">
        <v>7090</v>
      </c>
      <c r="E1891" s="131"/>
      <c r="F1891" s="106"/>
      <c r="G1891" s="106"/>
    </row>
    <row r="1892" spans="1:7" x14ac:dyDescent="0.25">
      <c r="A1892" s="103"/>
      <c r="B1892" s="112" t="s">
        <v>10303</v>
      </c>
      <c r="C1892" s="70" t="s">
        <v>7089</v>
      </c>
      <c r="D1892" s="113" t="s">
        <v>7090</v>
      </c>
      <c r="E1892" s="131"/>
      <c r="F1892" s="106"/>
      <c r="G1892" s="106"/>
    </row>
    <row r="1893" spans="1:7" x14ac:dyDescent="0.25">
      <c r="A1893" s="103"/>
      <c r="B1893" s="112" t="s">
        <v>7966</v>
      </c>
      <c r="C1893" s="70" t="s">
        <v>7090</v>
      </c>
      <c r="D1893" s="113" t="s">
        <v>7090</v>
      </c>
      <c r="E1893" s="131"/>
      <c r="F1893" s="106"/>
      <c r="G1893" s="106"/>
    </row>
    <row r="1894" spans="1:7" x14ac:dyDescent="0.25">
      <c r="A1894" s="103"/>
      <c r="B1894" s="112" t="s">
        <v>7967</v>
      </c>
      <c r="C1894" s="70" t="s">
        <v>7090</v>
      </c>
      <c r="D1894" s="113" t="s">
        <v>7090</v>
      </c>
      <c r="E1894" s="131"/>
      <c r="F1894" s="106"/>
      <c r="G1894" s="106"/>
    </row>
    <row r="1895" spans="1:7" x14ac:dyDescent="0.25">
      <c r="A1895" s="103"/>
      <c r="B1895" s="112" t="s">
        <v>7968</v>
      </c>
      <c r="C1895" s="70" t="s">
        <v>7090</v>
      </c>
      <c r="D1895" s="113" t="s">
        <v>7090</v>
      </c>
      <c r="E1895" s="131"/>
      <c r="F1895" s="106"/>
      <c r="G1895" s="106"/>
    </row>
    <row r="1896" spans="1:7" x14ac:dyDescent="0.25">
      <c r="A1896" s="103"/>
      <c r="B1896" s="112" t="s">
        <v>10310</v>
      </c>
      <c r="C1896" s="70" t="s">
        <v>7089</v>
      </c>
      <c r="D1896" s="113" t="s">
        <v>7090</v>
      </c>
      <c r="E1896" s="131"/>
      <c r="F1896" s="106"/>
      <c r="G1896" s="106"/>
    </row>
    <row r="1897" spans="1:7" x14ac:dyDescent="0.25">
      <c r="A1897" s="103"/>
      <c r="B1897" s="112" t="s">
        <v>7969</v>
      </c>
      <c r="C1897" s="70" t="s">
        <v>7090</v>
      </c>
      <c r="D1897" s="113" t="s">
        <v>7090</v>
      </c>
      <c r="E1897" s="131"/>
      <c r="F1897" s="106"/>
      <c r="G1897" s="106"/>
    </row>
    <row r="1898" spans="1:7" x14ac:dyDescent="0.25">
      <c r="A1898" s="103"/>
      <c r="B1898" s="112" t="s">
        <v>3381</v>
      </c>
      <c r="C1898" s="70" t="s">
        <v>7090</v>
      </c>
      <c r="D1898" s="113" t="s">
        <v>7090</v>
      </c>
      <c r="E1898" s="131"/>
      <c r="F1898" s="106"/>
      <c r="G1898" s="106"/>
    </row>
    <row r="1899" spans="1:7" x14ac:dyDescent="0.25">
      <c r="A1899" s="103"/>
      <c r="B1899" s="112" t="s">
        <v>3382</v>
      </c>
      <c r="C1899" s="70" t="s">
        <v>7090</v>
      </c>
      <c r="D1899" s="113" t="s">
        <v>7090</v>
      </c>
      <c r="E1899" s="131"/>
      <c r="F1899" s="106"/>
      <c r="G1899" s="106"/>
    </row>
    <row r="1900" spans="1:7" x14ac:dyDescent="0.25">
      <c r="A1900" s="103"/>
      <c r="B1900" s="112" t="s">
        <v>3383</v>
      </c>
      <c r="C1900" s="70" t="s">
        <v>7089</v>
      </c>
      <c r="D1900" s="113" t="s">
        <v>7090</v>
      </c>
      <c r="E1900" s="131"/>
      <c r="F1900" s="106"/>
      <c r="G1900" s="106"/>
    </row>
    <row r="1901" spans="1:7" x14ac:dyDescent="0.25">
      <c r="A1901" s="103"/>
      <c r="B1901" s="112" t="s">
        <v>3384</v>
      </c>
      <c r="C1901" s="70" t="s">
        <v>7090</v>
      </c>
      <c r="D1901" s="113" t="s">
        <v>7090</v>
      </c>
      <c r="E1901" s="131"/>
      <c r="F1901" s="106"/>
      <c r="G1901" s="106"/>
    </row>
    <row r="1902" spans="1:7" x14ac:dyDescent="0.25">
      <c r="A1902" s="103"/>
      <c r="B1902" s="112" t="s">
        <v>3385</v>
      </c>
      <c r="C1902" s="70" t="s">
        <v>7090</v>
      </c>
      <c r="D1902" s="113" t="s">
        <v>7090</v>
      </c>
      <c r="E1902" s="131"/>
      <c r="F1902" s="106"/>
      <c r="G1902" s="106"/>
    </row>
    <row r="1903" spans="1:7" x14ac:dyDescent="0.25">
      <c r="A1903" s="103"/>
      <c r="B1903" s="112" t="s">
        <v>7970</v>
      </c>
      <c r="C1903" s="70" t="s">
        <v>7090</v>
      </c>
      <c r="D1903" s="113" t="s">
        <v>7090</v>
      </c>
      <c r="E1903" s="131"/>
      <c r="F1903" s="106"/>
      <c r="G1903" s="106"/>
    </row>
    <row r="1904" spans="1:7" x14ac:dyDescent="0.25">
      <c r="A1904" s="103"/>
      <c r="B1904" s="112" t="s">
        <v>10134</v>
      </c>
      <c r="C1904" s="70" t="s">
        <v>7090</v>
      </c>
      <c r="D1904" s="113" t="s">
        <v>7089</v>
      </c>
      <c r="E1904" s="131"/>
      <c r="F1904" s="106"/>
      <c r="G1904" s="106"/>
    </row>
    <row r="1905" spans="1:7" x14ac:dyDescent="0.25">
      <c r="A1905" s="103"/>
      <c r="B1905" s="112" t="s">
        <v>11365</v>
      </c>
      <c r="C1905" s="70" t="s">
        <v>7090</v>
      </c>
      <c r="D1905" s="113" t="s">
        <v>7089</v>
      </c>
      <c r="E1905" s="131"/>
      <c r="F1905" s="106"/>
      <c r="G1905" s="106"/>
    </row>
    <row r="1906" spans="1:7" x14ac:dyDescent="0.25">
      <c r="A1906" s="103"/>
      <c r="B1906" s="112" t="s">
        <v>7971</v>
      </c>
      <c r="C1906" s="70" t="s">
        <v>7090</v>
      </c>
      <c r="D1906" s="113" t="s">
        <v>7090</v>
      </c>
      <c r="E1906" s="131"/>
      <c r="F1906" s="106"/>
      <c r="G1906" s="106"/>
    </row>
    <row r="1907" spans="1:7" x14ac:dyDescent="0.25">
      <c r="A1907" s="103"/>
      <c r="B1907" s="112" t="s">
        <v>643</v>
      </c>
      <c r="C1907" s="70" t="s">
        <v>7090</v>
      </c>
      <c r="D1907" s="113" t="s">
        <v>7090</v>
      </c>
      <c r="E1907" s="131"/>
      <c r="F1907" s="106"/>
      <c r="G1907" s="106"/>
    </row>
    <row r="1908" spans="1:7" x14ac:dyDescent="0.25">
      <c r="A1908" s="103"/>
      <c r="B1908" s="112" t="s">
        <v>14081</v>
      </c>
      <c r="C1908" s="70" t="s">
        <v>7090</v>
      </c>
      <c r="D1908" s="113" t="s">
        <v>7090</v>
      </c>
      <c r="E1908" s="131"/>
      <c r="F1908" s="106"/>
      <c r="G1908" s="106"/>
    </row>
    <row r="1909" spans="1:7" x14ac:dyDescent="0.25">
      <c r="A1909" s="103"/>
      <c r="B1909" s="112" t="s">
        <v>7972</v>
      </c>
      <c r="C1909" s="70" t="s">
        <v>7089</v>
      </c>
      <c r="D1909" s="113" t="s">
        <v>7090</v>
      </c>
      <c r="E1909" s="131"/>
      <c r="F1909" s="106"/>
      <c r="G1909" s="106"/>
    </row>
    <row r="1910" spans="1:7" x14ac:dyDescent="0.25">
      <c r="A1910" s="103"/>
      <c r="B1910" s="112" t="s">
        <v>7973</v>
      </c>
      <c r="C1910" s="70" t="s">
        <v>7089</v>
      </c>
      <c r="D1910" s="113" t="s">
        <v>7090</v>
      </c>
      <c r="E1910" s="131"/>
      <c r="F1910" s="106"/>
      <c r="G1910" s="106"/>
    </row>
    <row r="1911" spans="1:7" x14ac:dyDescent="0.25">
      <c r="A1911" s="103"/>
      <c r="B1911" s="112" t="s">
        <v>7974</v>
      </c>
      <c r="C1911" s="70" t="s">
        <v>7090</v>
      </c>
      <c r="D1911" s="113" t="s">
        <v>7090</v>
      </c>
      <c r="E1911" s="131"/>
      <c r="F1911" s="106"/>
      <c r="G1911" s="106"/>
    </row>
    <row r="1912" spans="1:7" x14ac:dyDescent="0.25">
      <c r="A1912" s="103"/>
      <c r="B1912" s="112" t="s">
        <v>644</v>
      </c>
      <c r="C1912" s="70" t="s">
        <v>7089</v>
      </c>
      <c r="D1912" s="113" t="s">
        <v>7090</v>
      </c>
      <c r="E1912" s="131"/>
      <c r="F1912" s="106"/>
      <c r="G1912" s="106"/>
    </row>
    <row r="1913" spans="1:7" x14ac:dyDescent="0.25">
      <c r="A1913" s="103"/>
      <c r="B1913" s="112" t="s">
        <v>14082</v>
      </c>
      <c r="C1913" s="70" t="s">
        <v>7090</v>
      </c>
      <c r="D1913" s="113" t="s">
        <v>7090</v>
      </c>
      <c r="E1913" s="131"/>
      <c r="F1913" s="106"/>
      <c r="G1913" s="106"/>
    </row>
    <row r="1914" spans="1:7" x14ac:dyDescent="0.25">
      <c r="A1914" s="103"/>
      <c r="B1914" s="112" t="s">
        <v>7975</v>
      </c>
      <c r="C1914" s="70" t="s">
        <v>7089</v>
      </c>
      <c r="D1914" s="113" t="s">
        <v>7090</v>
      </c>
      <c r="E1914" s="131"/>
      <c r="F1914" s="106"/>
      <c r="G1914" s="106"/>
    </row>
    <row r="1915" spans="1:7" x14ac:dyDescent="0.25">
      <c r="A1915" s="103"/>
      <c r="B1915" s="112" t="s">
        <v>645</v>
      </c>
      <c r="C1915" s="70" t="s">
        <v>7089</v>
      </c>
      <c r="D1915" s="113" t="s">
        <v>7090</v>
      </c>
      <c r="E1915" s="131"/>
      <c r="F1915" s="106"/>
      <c r="G1915" s="106"/>
    </row>
    <row r="1916" spans="1:7" x14ac:dyDescent="0.25">
      <c r="A1916" s="103"/>
      <c r="B1916" s="112" t="s">
        <v>646</v>
      </c>
      <c r="C1916" s="70" t="s">
        <v>7089</v>
      </c>
      <c r="D1916" s="113" t="s">
        <v>7090</v>
      </c>
      <c r="E1916" s="131"/>
      <c r="F1916" s="106"/>
      <c r="G1916" s="106"/>
    </row>
    <row r="1917" spans="1:7" x14ac:dyDescent="0.25">
      <c r="A1917" s="103"/>
      <c r="B1917" s="112" t="s">
        <v>14083</v>
      </c>
      <c r="C1917" s="70" t="s">
        <v>7090</v>
      </c>
      <c r="D1917" s="113" t="s">
        <v>7090</v>
      </c>
      <c r="E1917" s="131"/>
      <c r="F1917" s="106"/>
      <c r="G1917" s="106"/>
    </row>
    <row r="1918" spans="1:7" x14ac:dyDescent="0.25">
      <c r="A1918" s="103"/>
      <c r="B1918" s="112" t="s">
        <v>7793</v>
      </c>
      <c r="C1918" s="70" t="s">
        <v>7089</v>
      </c>
      <c r="D1918" s="113" t="s">
        <v>7090</v>
      </c>
      <c r="E1918" s="131"/>
      <c r="F1918" s="106"/>
      <c r="G1918" s="106"/>
    </row>
    <row r="1919" spans="1:7" x14ac:dyDescent="0.25">
      <c r="A1919" s="103"/>
      <c r="B1919" s="112" t="s">
        <v>7976</v>
      </c>
      <c r="C1919" s="70" t="s">
        <v>7090</v>
      </c>
      <c r="D1919" s="113" t="s">
        <v>7090</v>
      </c>
      <c r="E1919" s="131"/>
      <c r="F1919" s="106"/>
      <c r="G1919" s="106"/>
    </row>
    <row r="1920" spans="1:7" x14ac:dyDescent="0.25">
      <c r="A1920" s="103"/>
      <c r="B1920" s="112" t="s">
        <v>7977</v>
      </c>
      <c r="C1920" s="70" t="s">
        <v>7089</v>
      </c>
      <c r="D1920" s="113" t="s">
        <v>7090</v>
      </c>
      <c r="E1920" s="131"/>
      <c r="F1920" s="106"/>
      <c r="G1920" s="106"/>
    </row>
    <row r="1921" spans="1:7" x14ac:dyDescent="0.25">
      <c r="A1921" s="103"/>
      <c r="B1921" s="112" t="s">
        <v>11416</v>
      </c>
      <c r="C1921" s="70" t="s">
        <v>7089</v>
      </c>
      <c r="D1921" s="113" t="s">
        <v>7090</v>
      </c>
      <c r="E1921" s="131"/>
      <c r="F1921" s="106"/>
      <c r="G1921" s="106"/>
    </row>
    <row r="1922" spans="1:7" x14ac:dyDescent="0.25">
      <c r="A1922" s="103"/>
      <c r="B1922" s="112" t="s">
        <v>7794</v>
      </c>
      <c r="C1922" s="70" t="s">
        <v>7089</v>
      </c>
      <c r="D1922" s="113" t="s">
        <v>7090</v>
      </c>
      <c r="E1922" s="131"/>
      <c r="F1922" s="106"/>
      <c r="G1922" s="106"/>
    </row>
    <row r="1923" spans="1:7" x14ac:dyDescent="0.25">
      <c r="A1923" s="103"/>
      <c r="B1923" s="112" t="s">
        <v>647</v>
      </c>
      <c r="C1923" s="70" t="s">
        <v>7090</v>
      </c>
      <c r="D1923" s="113" t="s">
        <v>7090</v>
      </c>
      <c r="E1923" s="131"/>
      <c r="F1923" s="106"/>
      <c r="G1923" s="106"/>
    </row>
    <row r="1924" spans="1:7" x14ac:dyDescent="0.25">
      <c r="A1924" s="103"/>
      <c r="B1924" s="112" t="s">
        <v>7978</v>
      </c>
      <c r="C1924" s="70" t="s">
        <v>7090</v>
      </c>
      <c r="D1924" s="113" t="s">
        <v>7090</v>
      </c>
      <c r="E1924" s="131"/>
      <c r="F1924" s="106"/>
      <c r="G1924" s="106"/>
    </row>
    <row r="1925" spans="1:7" x14ac:dyDescent="0.25">
      <c r="A1925" s="103"/>
      <c r="B1925" s="112" t="s">
        <v>11444</v>
      </c>
      <c r="C1925" s="70" t="s">
        <v>7090</v>
      </c>
      <c r="D1925" s="113" t="s">
        <v>7090</v>
      </c>
      <c r="E1925" s="131"/>
      <c r="F1925" s="106"/>
      <c r="G1925" s="106"/>
    </row>
    <row r="1926" spans="1:7" x14ac:dyDescent="0.25">
      <c r="A1926" s="103"/>
      <c r="B1926" s="112" t="s">
        <v>14084</v>
      </c>
      <c r="C1926" s="70" t="s">
        <v>7090</v>
      </c>
      <c r="D1926" s="113" t="s">
        <v>7090</v>
      </c>
      <c r="E1926" s="131"/>
      <c r="F1926" s="106"/>
      <c r="G1926" s="106"/>
    </row>
    <row r="1927" spans="1:7" x14ac:dyDescent="0.25">
      <c r="A1927" s="103"/>
      <c r="B1927" s="112" t="s">
        <v>7890</v>
      </c>
      <c r="C1927" s="70" t="s">
        <v>7090</v>
      </c>
      <c r="D1927" s="113" t="s">
        <v>7090</v>
      </c>
      <c r="E1927" s="131"/>
      <c r="F1927" s="106"/>
      <c r="G1927" s="106"/>
    </row>
    <row r="1928" spans="1:7" x14ac:dyDescent="0.25">
      <c r="A1928" s="103"/>
      <c r="B1928" s="112" t="s">
        <v>648</v>
      </c>
      <c r="C1928" s="70" t="s">
        <v>7090</v>
      </c>
      <c r="D1928" s="113" t="s">
        <v>7090</v>
      </c>
      <c r="E1928" s="131"/>
      <c r="F1928" s="106"/>
      <c r="G1928" s="106"/>
    </row>
    <row r="1929" spans="1:7" x14ac:dyDescent="0.25">
      <c r="A1929" s="103"/>
      <c r="B1929" s="112" t="s">
        <v>7795</v>
      </c>
      <c r="C1929" s="70" t="s">
        <v>7089</v>
      </c>
      <c r="D1929" s="113" t="s">
        <v>7090</v>
      </c>
      <c r="E1929" s="131"/>
      <c r="F1929" s="106"/>
      <c r="G1929" s="106"/>
    </row>
    <row r="1930" spans="1:7" x14ac:dyDescent="0.25">
      <c r="A1930" s="103"/>
      <c r="B1930" s="112" t="s">
        <v>7891</v>
      </c>
      <c r="C1930" s="70" t="s">
        <v>7089</v>
      </c>
      <c r="D1930" s="113" t="s">
        <v>7090</v>
      </c>
      <c r="E1930" s="131"/>
      <c r="F1930" s="106"/>
      <c r="G1930" s="106"/>
    </row>
    <row r="1931" spans="1:7" x14ac:dyDescent="0.25">
      <c r="A1931" s="103"/>
      <c r="B1931" s="112" t="s">
        <v>7892</v>
      </c>
      <c r="C1931" s="70" t="s">
        <v>7089</v>
      </c>
      <c r="D1931" s="113" t="s">
        <v>7090</v>
      </c>
      <c r="E1931" s="131"/>
      <c r="F1931" s="106"/>
      <c r="G1931" s="106"/>
    </row>
    <row r="1932" spans="1:7" x14ac:dyDescent="0.25">
      <c r="A1932" s="103"/>
      <c r="B1932" s="112" t="s">
        <v>7481</v>
      </c>
      <c r="C1932" s="70" t="s">
        <v>7090</v>
      </c>
      <c r="D1932" s="113" t="s">
        <v>7090</v>
      </c>
      <c r="E1932" s="131"/>
      <c r="F1932" s="106"/>
      <c r="G1932" s="106"/>
    </row>
    <row r="1933" spans="1:7" x14ac:dyDescent="0.25">
      <c r="A1933" s="103"/>
      <c r="B1933" s="112" t="s">
        <v>649</v>
      </c>
      <c r="C1933" s="70" t="s">
        <v>7089</v>
      </c>
      <c r="D1933" s="113" t="s">
        <v>7090</v>
      </c>
      <c r="E1933" s="131"/>
      <c r="F1933" s="106"/>
      <c r="G1933" s="106"/>
    </row>
    <row r="1934" spans="1:7" x14ac:dyDescent="0.25">
      <c r="A1934" s="103"/>
      <c r="B1934" s="112" t="s">
        <v>14085</v>
      </c>
      <c r="C1934" s="70" t="s">
        <v>7090</v>
      </c>
      <c r="D1934" s="113" t="s">
        <v>7090</v>
      </c>
      <c r="E1934" s="131"/>
      <c r="F1934" s="106"/>
      <c r="G1934" s="106"/>
    </row>
    <row r="1935" spans="1:7" x14ac:dyDescent="0.25">
      <c r="A1935" s="103"/>
      <c r="B1935" s="112" t="s">
        <v>14086</v>
      </c>
      <c r="C1935" s="70" t="s">
        <v>7090</v>
      </c>
      <c r="D1935" s="113" t="s">
        <v>7090</v>
      </c>
      <c r="E1935" s="131"/>
      <c r="F1935" s="106"/>
      <c r="G1935" s="106"/>
    </row>
    <row r="1936" spans="1:7" x14ac:dyDescent="0.25">
      <c r="A1936" s="103"/>
      <c r="B1936" s="112" t="s">
        <v>14087</v>
      </c>
      <c r="C1936" s="70" t="s">
        <v>7090</v>
      </c>
      <c r="D1936" s="113" t="s">
        <v>7090</v>
      </c>
      <c r="E1936" s="131"/>
      <c r="F1936" s="106"/>
      <c r="G1936" s="106"/>
    </row>
    <row r="1937" spans="1:7" x14ac:dyDescent="0.25">
      <c r="A1937" s="103"/>
      <c r="B1937" s="112" t="s">
        <v>14088</v>
      </c>
      <c r="C1937" s="70" t="s">
        <v>7090</v>
      </c>
      <c r="D1937" s="113" t="s">
        <v>7090</v>
      </c>
      <c r="E1937" s="131"/>
      <c r="F1937" s="106"/>
      <c r="G1937" s="106"/>
    </row>
    <row r="1938" spans="1:7" x14ac:dyDescent="0.25">
      <c r="A1938" s="103"/>
      <c r="B1938" s="112" t="s">
        <v>7893</v>
      </c>
      <c r="C1938" s="70" t="s">
        <v>7090</v>
      </c>
      <c r="D1938" s="113" t="s">
        <v>7090</v>
      </c>
      <c r="E1938" s="131"/>
      <c r="F1938" s="106"/>
      <c r="G1938" s="106"/>
    </row>
    <row r="1939" spans="1:7" x14ac:dyDescent="0.25">
      <c r="A1939" s="103"/>
      <c r="B1939" s="112" t="s">
        <v>7894</v>
      </c>
      <c r="C1939" s="70" t="s">
        <v>7090</v>
      </c>
      <c r="D1939" s="113" t="s">
        <v>7090</v>
      </c>
      <c r="E1939" s="131"/>
      <c r="F1939" s="106"/>
      <c r="G1939" s="106"/>
    </row>
    <row r="1940" spans="1:7" x14ac:dyDescent="0.25">
      <c r="A1940" s="103"/>
      <c r="B1940" s="112" t="s">
        <v>7895</v>
      </c>
      <c r="C1940" s="70" t="s">
        <v>7089</v>
      </c>
      <c r="D1940" s="113" t="s">
        <v>7090</v>
      </c>
      <c r="E1940" s="131"/>
      <c r="F1940" s="106"/>
      <c r="G1940" s="106"/>
    </row>
    <row r="1941" spans="1:7" x14ac:dyDescent="0.25">
      <c r="A1941" s="103"/>
      <c r="B1941" s="112" t="s">
        <v>7796</v>
      </c>
      <c r="C1941" s="70" t="s">
        <v>7089</v>
      </c>
      <c r="D1941" s="113" t="s">
        <v>7090</v>
      </c>
      <c r="E1941" s="131"/>
      <c r="F1941" s="106"/>
      <c r="G1941" s="106"/>
    </row>
    <row r="1942" spans="1:7" x14ac:dyDescent="0.25">
      <c r="A1942" s="103"/>
      <c r="B1942" s="112" t="s">
        <v>7896</v>
      </c>
      <c r="C1942" s="70" t="s">
        <v>7090</v>
      </c>
      <c r="D1942" s="113" t="s">
        <v>7090</v>
      </c>
      <c r="E1942" s="131"/>
      <c r="F1942" s="106"/>
      <c r="G1942" s="106"/>
    </row>
    <row r="1943" spans="1:7" x14ac:dyDescent="0.25">
      <c r="A1943" s="103"/>
      <c r="B1943" s="112" t="s">
        <v>650</v>
      </c>
      <c r="C1943" s="70" t="s">
        <v>7089</v>
      </c>
      <c r="D1943" s="113" t="s">
        <v>7090</v>
      </c>
      <c r="E1943" s="131"/>
      <c r="F1943" s="106"/>
      <c r="G1943" s="106"/>
    </row>
    <row r="1944" spans="1:7" x14ac:dyDescent="0.25">
      <c r="A1944" s="103"/>
      <c r="B1944" s="112" t="s">
        <v>11445</v>
      </c>
      <c r="C1944" s="70" t="s">
        <v>7090</v>
      </c>
      <c r="D1944" s="113" t="s">
        <v>7090</v>
      </c>
      <c r="E1944" s="131"/>
      <c r="F1944" s="106"/>
      <c r="G1944" s="106"/>
    </row>
    <row r="1945" spans="1:7" x14ac:dyDescent="0.25">
      <c r="A1945" s="103"/>
      <c r="B1945" s="112" t="s">
        <v>651</v>
      </c>
      <c r="C1945" s="70" t="s">
        <v>7089</v>
      </c>
      <c r="D1945" s="113" t="s">
        <v>7090</v>
      </c>
      <c r="E1945" s="131"/>
      <c r="F1945" s="106"/>
      <c r="G1945" s="106"/>
    </row>
    <row r="1946" spans="1:7" x14ac:dyDescent="0.25">
      <c r="A1946" s="103"/>
      <c r="B1946" s="112" t="s">
        <v>9761</v>
      </c>
      <c r="C1946" s="70" t="s">
        <v>7090</v>
      </c>
      <c r="D1946" s="113" t="s">
        <v>7090</v>
      </c>
      <c r="E1946" s="131"/>
      <c r="F1946" s="106"/>
      <c r="G1946" s="106"/>
    </row>
    <row r="1947" spans="1:7" x14ac:dyDescent="0.25">
      <c r="A1947" s="103"/>
      <c r="B1947" s="112" t="s">
        <v>11446</v>
      </c>
      <c r="C1947" s="70" t="s">
        <v>7090</v>
      </c>
      <c r="D1947" s="113" t="s">
        <v>7090</v>
      </c>
      <c r="E1947" s="131"/>
      <c r="F1947" s="106"/>
      <c r="G1947" s="106"/>
    </row>
    <row r="1948" spans="1:7" x14ac:dyDescent="0.25">
      <c r="A1948" s="103"/>
      <c r="B1948" s="112" t="s">
        <v>9762</v>
      </c>
      <c r="C1948" s="70" t="s">
        <v>7090</v>
      </c>
      <c r="D1948" s="113" t="s">
        <v>7090</v>
      </c>
      <c r="E1948" s="131"/>
      <c r="F1948" s="106"/>
      <c r="G1948" s="106"/>
    </row>
    <row r="1949" spans="1:7" x14ac:dyDescent="0.25">
      <c r="A1949" s="103"/>
      <c r="B1949" s="112" t="s">
        <v>1973</v>
      </c>
      <c r="C1949" s="70" t="s">
        <v>7090</v>
      </c>
      <c r="D1949" s="113" t="s">
        <v>7090</v>
      </c>
      <c r="E1949" s="131"/>
      <c r="F1949" s="106"/>
      <c r="G1949" s="106"/>
    </row>
    <row r="1950" spans="1:7" x14ac:dyDescent="0.25">
      <c r="A1950" s="103"/>
      <c r="B1950" s="112" t="s">
        <v>1974</v>
      </c>
      <c r="C1950" s="70" t="s">
        <v>7090</v>
      </c>
      <c r="D1950" s="113" t="s">
        <v>7090</v>
      </c>
      <c r="E1950" s="131"/>
      <c r="F1950" s="106"/>
      <c r="G1950" s="106"/>
    </row>
    <row r="1951" spans="1:7" x14ac:dyDescent="0.25">
      <c r="A1951" s="103"/>
      <c r="B1951" s="112" t="s">
        <v>7986</v>
      </c>
      <c r="C1951" s="70" t="s">
        <v>7090</v>
      </c>
      <c r="D1951" s="113" t="s">
        <v>7090</v>
      </c>
      <c r="E1951" s="131"/>
      <c r="F1951" s="106"/>
      <c r="G1951" s="106"/>
    </row>
    <row r="1952" spans="1:7" x14ac:dyDescent="0.25">
      <c r="A1952" s="103"/>
      <c r="B1952" s="112" t="s">
        <v>652</v>
      </c>
      <c r="C1952" s="70" t="s">
        <v>7090</v>
      </c>
      <c r="D1952" s="113" t="s">
        <v>7090</v>
      </c>
      <c r="E1952" s="131"/>
      <c r="F1952" s="106"/>
      <c r="G1952" s="106"/>
    </row>
    <row r="1953" spans="1:7" x14ac:dyDescent="0.25">
      <c r="A1953" s="103"/>
      <c r="B1953" s="112" t="s">
        <v>7987</v>
      </c>
      <c r="C1953" s="70" t="s">
        <v>7090</v>
      </c>
      <c r="D1953" s="113" t="s">
        <v>7090</v>
      </c>
      <c r="E1953" s="131"/>
      <c r="F1953" s="106"/>
      <c r="G1953" s="106"/>
    </row>
    <row r="1954" spans="1:7" x14ac:dyDescent="0.25">
      <c r="A1954" s="103"/>
      <c r="B1954" s="112" t="s">
        <v>653</v>
      </c>
      <c r="C1954" s="70" t="s">
        <v>7089</v>
      </c>
      <c r="D1954" s="113" t="s">
        <v>7090</v>
      </c>
      <c r="E1954" s="131"/>
      <c r="F1954" s="106"/>
      <c r="G1954" s="106"/>
    </row>
    <row r="1955" spans="1:7" x14ac:dyDescent="0.25">
      <c r="A1955" s="103"/>
      <c r="B1955" s="112" t="s">
        <v>7988</v>
      </c>
      <c r="C1955" s="70" t="s">
        <v>7090</v>
      </c>
      <c r="D1955" s="113" t="s">
        <v>7090</v>
      </c>
      <c r="E1955" s="131"/>
      <c r="F1955" s="106"/>
      <c r="G1955" s="106"/>
    </row>
    <row r="1956" spans="1:7" x14ac:dyDescent="0.25">
      <c r="A1956" s="103"/>
      <c r="B1956" s="112" t="s">
        <v>7989</v>
      </c>
      <c r="C1956" s="70" t="s">
        <v>7090</v>
      </c>
      <c r="D1956" s="113" t="s">
        <v>7090</v>
      </c>
      <c r="E1956" s="131"/>
      <c r="F1956" s="106"/>
      <c r="G1956" s="106"/>
    </row>
    <row r="1957" spans="1:7" x14ac:dyDescent="0.25">
      <c r="A1957" s="103"/>
      <c r="B1957" s="112" t="s">
        <v>14089</v>
      </c>
      <c r="C1957" s="70" t="s">
        <v>7090</v>
      </c>
      <c r="D1957" s="113" t="s">
        <v>7090</v>
      </c>
      <c r="E1957" s="131"/>
      <c r="F1957" s="106"/>
      <c r="G1957" s="106"/>
    </row>
    <row r="1958" spans="1:7" x14ac:dyDescent="0.25">
      <c r="A1958" s="103"/>
      <c r="B1958" s="112" t="s">
        <v>7990</v>
      </c>
      <c r="C1958" s="70" t="s">
        <v>7090</v>
      </c>
      <c r="D1958" s="113" t="s">
        <v>7090</v>
      </c>
      <c r="E1958" s="131"/>
      <c r="F1958" s="106"/>
      <c r="G1958" s="106"/>
    </row>
    <row r="1959" spans="1:7" x14ac:dyDescent="0.25">
      <c r="A1959" s="103"/>
      <c r="B1959" s="112" t="s">
        <v>654</v>
      </c>
      <c r="C1959" s="70" t="s">
        <v>7090</v>
      </c>
      <c r="D1959" s="113" t="s">
        <v>7090</v>
      </c>
      <c r="E1959" s="131"/>
      <c r="F1959" s="106"/>
      <c r="G1959" s="106"/>
    </row>
    <row r="1960" spans="1:7" x14ac:dyDescent="0.25">
      <c r="A1960" s="103"/>
      <c r="B1960" s="112" t="s">
        <v>655</v>
      </c>
      <c r="C1960" s="70" t="s">
        <v>7090</v>
      </c>
      <c r="D1960" s="113" t="s">
        <v>7090</v>
      </c>
      <c r="E1960" s="131"/>
      <c r="F1960" s="106"/>
      <c r="G1960" s="106"/>
    </row>
    <row r="1961" spans="1:7" x14ac:dyDescent="0.25">
      <c r="A1961" s="103"/>
      <c r="B1961" s="112" t="s">
        <v>7991</v>
      </c>
      <c r="C1961" s="70" t="s">
        <v>7090</v>
      </c>
      <c r="D1961" s="113" t="s">
        <v>7090</v>
      </c>
      <c r="E1961" s="131"/>
      <c r="F1961" s="106"/>
      <c r="G1961" s="106"/>
    </row>
    <row r="1962" spans="1:7" x14ac:dyDescent="0.25">
      <c r="A1962" s="103"/>
      <c r="B1962" s="112" t="s">
        <v>7992</v>
      </c>
      <c r="C1962" s="70" t="s">
        <v>7090</v>
      </c>
      <c r="D1962" s="113" t="s">
        <v>7090</v>
      </c>
      <c r="E1962" s="131"/>
      <c r="F1962" s="106"/>
      <c r="G1962" s="106"/>
    </row>
    <row r="1963" spans="1:7" x14ac:dyDescent="0.25">
      <c r="A1963" s="103"/>
      <c r="B1963" s="112" t="s">
        <v>14090</v>
      </c>
      <c r="C1963" s="70" t="s">
        <v>7090</v>
      </c>
      <c r="D1963" s="113" t="s">
        <v>7090</v>
      </c>
      <c r="E1963" s="131"/>
      <c r="F1963" s="106"/>
      <c r="G1963" s="106"/>
    </row>
    <row r="1964" spans="1:7" x14ac:dyDescent="0.25">
      <c r="A1964" s="103"/>
      <c r="B1964" s="112" t="s">
        <v>14091</v>
      </c>
      <c r="C1964" s="70" t="s">
        <v>7090</v>
      </c>
      <c r="D1964" s="113" t="s">
        <v>7090</v>
      </c>
      <c r="E1964" s="131"/>
      <c r="F1964" s="106"/>
      <c r="G1964" s="106"/>
    </row>
    <row r="1965" spans="1:7" x14ac:dyDescent="0.25">
      <c r="A1965" s="103"/>
      <c r="B1965" s="112" t="s">
        <v>7797</v>
      </c>
      <c r="C1965" s="70" t="s">
        <v>7090</v>
      </c>
      <c r="D1965" s="113" t="s">
        <v>7090</v>
      </c>
      <c r="E1965" s="131"/>
      <c r="F1965" s="106"/>
      <c r="G1965" s="106"/>
    </row>
    <row r="1966" spans="1:7" x14ac:dyDescent="0.25">
      <c r="A1966" s="103"/>
      <c r="B1966" s="112" t="s">
        <v>7993</v>
      </c>
      <c r="C1966" s="70" t="s">
        <v>7090</v>
      </c>
      <c r="D1966" s="113" t="s">
        <v>7090</v>
      </c>
      <c r="E1966" s="131"/>
      <c r="F1966" s="106"/>
      <c r="G1966" s="106"/>
    </row>
    <row r="1967" spans="1:7" x14ac:dyDescent="0.25">
      <c r="A1967" s="103"/>
      <c r="B1967" s="112" t="s">
        <v>7994</v>
      </c>
      <c r="C1967" s="70" t="s">
        <v>7090</v>
      </c>
      <c r="D1967" s="113" t="s">
        <v>7090</v>
      </c>
      <c r="E1967" s="131"/>
      <c r="F1967" s="106"/>
      <c r="G1967" s="106"/>
    </row>
    <row r="1968" spans="1:7" x14ac:dyDescent="0.25">
      <c r="A1968" s="103"/>
      <c r="B1968" s="112" t="s">
        <v>7995</v>
      </c>
      <c r="C1968" s="70" t="s">
        <v>7089</v>
      </c>
      <c r="D1968" s="113" t="s">
        <v>7090</v>
      </c>
      <c r="E1968" s="131"/>
      <c r="F1968" s="106"/>
      <c r="G1968" s="106"/>
    </row>
    <row r="1969" spans="1:7" x14ac:dyDescent="0.25">
      <c r="A1969" s="103"/>
      <c r="B1969" s="112" t="s">
        <v>7996</v>
      </c>
      <c r="C1969" s="70" t="s">
        <v>7089</v>
      </c>
      <c r="D1969" s="113" t="s">
        <v>7090</v>
      </c>
      <c r="E1969" s="131"/>
      <c r="F1969" s="106"/>
      <c r="G1969" s="106"/>
    </row>
    <row r="1970" spans="1:7" x14ac:dyDescent="0.25">
      <c r="A1970" s="103"/>
      <c r="B1970" s="112" t="s">
        <v>7997</v>
      </c>
      <c r="C1970" s="70" t="s">
        <v>7090</v>
      </c>
      <c r="D1970" s="113" t="s">
        <v>7090</v>
      </c>
      <c r="E1970" s="131"/>
      <c r="F1970" s="106"/>
      <c r="G1970" s="106"/>
    </row>
    <row r="1971" spans="1:7" x14ac:dyDescent="0.25">
      <c r="A1971" s="103"/>
      <c r="B1971" s="112" t="s">
        <v>7998</v>
      </c>
      <c r="C1971" s="70" t="s">
        <v>7090</v>
      </c>
      <c r="D1971" s="113" t="s">
        <v>7090</v>
      </c>
      <c r="E1971" s="131"/>
      <c r="F1971" s="106"/>
      <c r="G1971" s="106"/>
    </row>
    <row r="1972" spans="1:7" x14ac:dyDescent="0.25">
      <c r="A1972" s="103"/>
      <c r="B1972" s="112" t="s">
        <v>7999</v>
      </c>
      <c r="C1972" s="70" t="s">
        <v>7090</v>
      </c>
      <c r="D1972" s="113" t="s">
        <v>7090</v>
      </c>
      <c r="E1972" s="131"/>
      <c r="F1972" s="106"/>
      <c r="G1972" s="106"/>
    </row>
    <row r="1973" spans="1:7" x14ac:dyDescent="0.25">
      <c r="A1973" s="103"/>
      <c r="B1973" s="112" t="s">
        <v>8678</v>
      </c>
      <c r="C1973" s="70" t="s">
        <v>7090</v>
      </c>
      <c r="D1973" s="113" t="s">
        <v>7090</v>
      </c>
      <c r="E1973" s="131"/>
      <c r="F1973" s="106"/>
      <c r="G1973" s="106"/>
    </row>
    <row r="1974" spans="1:7" x14ac:dyDescent="0.25">
      <c r="A1974" s="103"/>
      <c r="B1974" s="112" t="s">
        <v>656</v>
      </c>
      <c r="C1974" s="70" t="s">
        <v>7090</v>
      </c>
      <c r="D1974" s="113" t="s">
        <v>7090</v>
      </c>
      <c r="E1974" s="131"/>
      <c r="F1974" s="106"/>
      <c r="G1974" s="106"/>
    </row>
    <row r="1975" spans="1:7" x14ac:dyDescent="0.25">
      <c r="A1975" s="103"/>
      <c r="B1975" s="112" t="s">
        <v>1116</v>
      </c>
      <c r="C1975" s="70" t="s">
        <v>7090</v>
      </c>
      <c r="D1975" s="113" t="s">
        <v>7090</v>
      </c>
      <c r="E1975" s="131"/>
      <c r="F1975" s="106"/>
      <c r="G1975" s="106"/>
    </row>
    <row r="1976" spans="1:7" x14ac:dyDescent="0.25">
      <c r="A1976" s="103"/>
      <c r="B1976" s="112" t="s">
        <v>14092</v>
      </c>
      <c r="C1976" s="70" t="s">
        <v>7090</v>
      </c>
      <c r="D1976" s="113" t="s">
        <v>7090</v>
      </c>
      <c r="E1976" s="131"/>
      <c r="F1976" s="106"/>
      <c r="G1976" s="106"/>
    </row>
    <row r="1977" spans="1:7" x14ac:dyDescent="0.25">
      <c r="A1977" s="103"/>
      <c r="B1977" s="112" t="s">
        <v>7798</v>
      </c>
      <c r="C1977" s="70" t="s">
        <v>7090</v>
      </c>
      <c r="D1977" s="113" t="s">
        <v>7090</v>
      </c>
      <c r="E1977" s="131"/>
      <c r="F1977" s="106"/>
      <c r="G1977" s="106"/>
    </row>
    <row r="1978" spans="1:7" x14ac:dyDescent="0.25">
      <c r="A1978" s="103"/>
      <c r="B1978" s="112" t="s">
        <v>11162</v>
      </c>
      <c r="C1978" s="70" t="s">
        <v>7090</v>
      </c>
      <c r="D1978" s="113" t="s">
        <v>7090</v>
      </c>
      <c r="E1978" s="131"/>
      <c r="F1978" s="106"/>
      <c r="G1978" s="106"/>
    </row>
    <row r="1979" spans="1:7" x14ac:dyDescent="0.25">
      <c r="A1979" s="103"/>
      <c r="B1979" s="112" t="s">
        <v>14093</v>
      </c>
      <c r="C1979" s="70" t="s">
        <v>7090</v>
      </c>
      <c r="D1979" s="113" t="s">
        <v>7090</v>
      </c>
      <c r="E1979" s="131"/>
      <c r="F1979" s="106"/>
      <c r="G1979" s="106"/>
    </row>
    <row r="1980" spans="1:7" x14ac:dyDescent="0.25">
      <c r="A1980" s="103"/>
      <c r="B1980" s="112" t="s">
        <v>11163</v>
      </c>
      <c r="C1980" s="70" t="s">
        <v>7090</v>
      </c>
      <c r="D1980" s="113" t="s">
        <v>7090</v>
      </c>
      <c r="E1980" s="131"/>
      <c r="F1980" s="106"/>
      <c r="G1980" s="106"/>
    </row>
    <row r="1981" spans="1:7" x14ac:dyDescent="0.25">
      <c r="A1981" s="103"/>
      <c r="B1981" s="112" t="s">
        <v>657</v>
      </c>
      <c r="C1981" s="70" t="s">
        <v>7090</v>
      </c>
      <c r="D1981" s="113" t="s">
        <v>7090</v>
      </c>
      <c r="E1981" s="131"/>
      <c r="F1981" s="106"/>
      <c r="G1981" s="106"/>
    </row>
    <row r="1982" spans="1:7" x14ac:dyDescent="0.25">
      <c r="A1982" s="103"/>
      <c r="B1982" s="112" t="s">
        <v>14094</v>
      </c>
      <c r="C1982" s="70" t="s">
        <v>7090</v>
      </c>
      <c r="D1982" s="113" t="s">
        <v>7090</v>
      </c>
      <c r="E1982" s="131"/>
      <c r="F1982" s="106"/>
      <c r="G1982" s="106"/>
    </row>
    <row r="1983" spans="1:7" x14ac:dyDescent="0.25">
      <c r="A1983" s="103"/>
      <c r="B1983" s="112" t="s">
        <v>11164</v>
      </c>
      <c r="C1983" s="70" t="s">
        <v>7090</v>
      </c>
      <c r="D1983" s="113" t="s">
        <v>7090</v>
      </c>
      <c r="E1983" s="131"/>
      <c r="F1983" s="106"/>
      <c r="G1983" s="106"/>
    </row>
    <row r="1984" spans="1:7" x14ac:dyDescent="0.25">
      <c r="A1984" s="103"/>
      <c r="B1984" s="112" t="s">
        <v>658</v>
      </c>
      <c r="C1984" s="70" t="s">
        <v>7089</v>
      </c>
      <c r="D1984" s="113" t="s">
        <v>7090</v>
      </c>
      <c r="E1984" s="131"/>
      <c r="F1984" s="106"/>
      <c r="G1984" s="106"/>
    </row>
    <row r="1985" spans="1:7" x14ac:dyDescent="0.25">
      <c r="A1985" s="103"/>
      <c r="B1985" s="112" t="s">
        <v>659</v>
      </c>
      <c r="C1985" s="70" t="s">
        <v>7089</v>
      </c>
      <c r="D1985" s="113" t="s">
        <v>7090</v>
      </c>
      <c r="E1985" s="131"/>
      <c r="F1985" s="106"/>
      <c r="G1985" s="106"/>
    </row>
    <row r="1986" spans="1:7" x14ac:dyDescent="0.25">
      <c r="A1986" s="103"/>
      <c r="B1986" s="112" t="s">
        <v>7471</v>
      </c>
      <c r="C1986" s="70" t="s">
        <v>7090</v>
      </c>
      <c r="D1986" s="113" t="s">
        <v>7090</v>
      </c>
      <c r="E1986" s="131"/>
      <c r="F1986" s="106"/>
      <c r="G1986" s="106"/>
    </row>
    <row r="1987" spans="1:7" x14ac:dyDescent="0.25">
      <c r="A1987" s="103"/>
      <c r="B1987" s="112" t="s">
        <v>7799</v>
      </c>
      <c r="C1987" s="70" t="s">
        <v>7089</v>
      </c>
      <c r="D1987" s="113" t="s">
        <v>7090</v>
      </c>
      <c r="E1987" s="131"/>
      <c r="F1987" s="106"/>
      <c r="G1987" s="106"/>
    </row>
    <row r="1988" spans="1:7" x14ac:dyDescent="0.25">
      <c r="A1988" s="103"/>
      <c r="B1988" s="112" t="s">
        <v>660</v>
      </c>
      <c r="C1988" s="70" t="s">
        <v>7090</v>
      </c>
      <c r="D1988" s="113" t="s">
        <v>7090</v>
      </c>
      <c r="E1988" s="131"/>
      <c r="F1988" s="106"/>
      <c r="G1988" s="106"/>
    </row>
    <row r="1989" spans="1:7" x14ac:dyDescent="0.25">
      <c r="A1989" s="103"/>
      <c r="B1989" s="112" t="s">
        <v>7800</v>
      </c>
      <c r="C1989" s="70" t="s">
        <v>7090</v>
      </c>
      <c r="D1989" s="113" t="s">
        <v>7090</v>
      </c>
      <c r="E1989" s="131"/>
      <c r="F1989" s="106"/>
      <c r="G1989" s="106"/>
    </row>
    <row r="1990" spans="1:7" x14ac:dyDescent="0.25">
      <c r="A1990" s="103"/>
      <c r="B1990" s="112" t="s">
        <v>661</v>
      </c>
      <c r="C1990" s="70" t="s">
        <v>7090</v>
      </c>
      <c r="D1990" s="113" t="s">
        <v>7090</v>
      </c>
      <c r="E1990" s="131"/>
      <c r="F1990" s="106"/>
      <c r="G1990" s="106"/>
    </row>
    <row r="1991" spans="1:7" x14ac:dyDescent="0.25">
      <c r="A1991" s="103"/>
      <c r="B1991" s="112" t="s">
        <v>14095</v>
      </c>
      <c r="C1991" s="70" t="s">
        <v>7090</v>
      </c>
      <c r="D1991" s="113" t="s">
        <v>7090</v>
      </c>
      <c r="E1991" s="131"/>
      <c r="F1991" s="106"/>
      <c r="G1991" s="106"/>
    </row>
    <row r="1992" spans="1:7" x14ac:dyDescent="0.25">
      <c r="A1992" s="103"/>
      <c r="B1992" s="112" t="s">
        <v>14096</v>
      </c>
      <c r="C1992" s="70" t="s">
        <v>7090</v>
      </c>
      <c r="D1992" s="113" t="s">
        <v>7090</v>
      </c>
      <c r="E1992" s="131"/>
      <c r="F1992" s="106"/>
      <c r="G1992" s="106"/>
    </row>
    <row r="1993" spans="1:7" x14ac:dyDescent="0.25">
      <c r="A1993" s="103"/>
      <c r="B1993" s="112" t="s">
        <v>11165</v>
      </c>
      <c r="C1993" s="70" t="s">
        <v>7090</v>
      </c>
      <c r="D1993" s="113" t="s">
        <v>7090</v>
      </c>
      <c r="E1993" s="131"/>
      <c r="F1993" s="106"/>
      <c r="G1993" s="106"/>
    </row>
    <row r="1994" spans="1:7" x14ac:dyDescent="0.25">
      <c r="A1994" s="103"/>
      <c r="B1994" s="112" t="s">
        <v>14097</v>
      </c>
      <c r="C1994" s="70" t="s">
        <v>7090</v>
      </c>
      <c r="D1994" s="113" t="s">
        <v>7090</v>
      </c>
      <c r="E1994" s="131"/>
      <c r="F1994" s="106"/>
      <c r="G1994" s="106"/>
    </row>
    <row r="1995" spans="1:7" x14ac:dyDescent="0.25">
      <c r="A1995" s="103"/>
      <c r="B1995" s="112" t="s">
        <v>11166</v>
      </c>
      <c r="C1995" s="70" t="s">
        <v>7089</v>
      </c>
      <c r="D1995" s="113" t="s">
        <v>7090</v>
      </c>
      <c r="E1995" s="131"/>
      <c r="F1995" s="106"/>
      <c r="G1995" s="106"/>
    </row>
    <row r="1996" spans="1:7" x14ac:dyDescent="0.25">
      <c r="A1996" s="103"/>
      <c r="B1996" s="112" t="s">
        <v>662</v>
      </c>
      <c r="C1996" s="70" t="s">
        <v>7089</v>
      </c>
      <c r="D1996" s="113" t="s">
        <v>7090</v>
      </c>
      <c r="E1996" s="131"/>
      <c r="F1996" s="106"/>
      <c r="G1996" s="106"/>
    </row>
    <row r="1997" spans="1:7" x14ac:dyDescent="0.25">
      <c r="A1997" s="103"/>
      <c r="B1997" s="112" t="s">
        <v>663</v>
      </c>
      <c r="C1997" s="70" t="s">
        <v>7089</v>
      </c>
      <c r="D1997" s="113" t="s">
        <v>7090</v>
      </c>
      <c r="E1997" s="131"/>
      <c r="F1997" s="106"/>
      <c r="G1997" s="106"/>
    </row>
    <row r="1998" spans="1:7" x14ac:dyDescent="0.25">
      <c r="A1998" s="103"/>
      <c r="B1998" s="112" t="s">
        <v>9598</v>
      </c>
      <c r="C1998" s="70" t="s">
        <v>7090</v>
      </c>
      <c r="D1998" s="113" t="s">
        <v>7090</v>
      </c>
      <c r="E1998" s="131"/>
      <c r="F1998" s="106"/>
      <c r="G1998" s="106"/>
    </row>
    <row r="1999" spans="1:7" x14ac:dyDescent="0.25">
      <c r="A1999" s="103"/>
      <c r="B1999" s="112" t="s">
        <v>9599</v>
      </c>
      <c r="C1999" s="70" t="s">
        <v>7089</v>
      </c>
      <c r="D1999" s="113" t="s">
        <v>7090</v>
      </c>
      <c r="E1999" s="131"/>
      <c r="F1999" s="106"/>
      <c r="G1999" s="106"/>
    </row>
    <row r="2000" spans="1:7" x14ac:dyDescent="0.25">
      <c r="A2000" s="103"/>
      <c r="B2000" s="112" t="s">
        <v>14098</v>
      </c>
      <c r="C2000" s="70" t="s">
        <v>7090</v>
      </c>
      <c r="D2000" s="113" t="s">
        <v>7090</v>
      </c>
      <c r="E2000" s="131"/>
      <c r="F2000" s="106"/>
      <c r="G2000" s="106"/>
    </row>
    <row r="2001" spans="1:7" x14ac:dyDescent="0.25">
      <c r="A2001" s="103"/>
      <c r="B2001" s="112" t="s">
        <v>14099</v>
      </c>
      <c r="C2001" s="70" t="s">
        <v>7090</v>
      </c>
      <c r="D2001" s="113" t="s">
        <v>7090</v>
      </c>
      <c r="E2001" s="131"/>
      <c r="F2001" s="106"/>
      <c r="G2001" s="106"/>
    </row>
    <row r="2002" spans="1:7" x14ac:dyDescent="0.25">
      <c r="A2002" s="103"/>
      <c r="B2002" s="112" t="s">
        <v>7801</v>
      </c>
      <c r="C2002" s="70" t="s">
        <v>7090</v>
      </c>
      <c r="D2002" s="113" t="s">
        <v>7090</v>
      </c>
      <c r="E2002" s="131"/>
      <c r="F2002" s="106"/>
      <c r="G2002" s="106"/>
    </row>
    <row r="2003" spans="1:7" x14ac:dyDescent="0.25">
      <c r="A2003" s="103"/>
      <c r="B2003" s="112" t="s">
        <v>664</v>
      </c>
      <c r="C2003" s="70" t="s">
        <v>7089</v>
      </c>
      <c r="D2003" s="113" t="s">
        <v>7090</v>
      </c>
      <c r="E2003" s="131"/>
      <c r="F2003" s="106"/>
      <c r="G2003" s="106"/>
    </row>
    <row r="2004" spans="1:7" x14ac:dyDescent="0.25">
      <c r="A2004" s="103"/>
      <c r="B2004" s="112" t="s">
        <v>11447</v>
      </c>
      <c r="C2004" s="70" t="s">
        <v>7090</v>
      </c>
      <c r="D2004" s="113" t="s">
        <v>7090</v>
      </c>
      <c r="E2004" s="131"/>
      <c r="F2004" s="106"/>
      <c r="G2004" s="106"/>
    </row>
    <row r="2005" spans="1:7" x14ac:dyDescent="0.25">
      <c r="A2005" s="103"/>
      <c r="B2005" s="112" t="s">
        <v>14100</v>
      </c>
      <c r="C2005" s="70" t="s">
        <v>7090</v>
      </c>
      <c r="D2005" s="113" t="s">
        <v>7090</v>
      </c>
      <c r="E2005" s="131"/>
      <c r="F2005" s="106"/>
      <c r="G2005" s="106"/>
    </row>
    <row r="2006" spans="1:7" x14ac:dyDescent="0.25">
      <c r="A2006" s="103"/>
      <c r="B2006" s="112" t="s">
        <v>9600</v>
      </c>
      <c r="C2006" s="70" t="s">
        <v>7090</v>
      </c>
      <c r="D2006" s="113" t="s">
        <v>7090</v>
      </c>
      <c r="E2006" s="131"/>
      <c r="F2006" s="106"/>
      <c r="G2006" s="106"/>
    </row>
    <row r="2007" spans="1:7" x14ac:dyDescent="0.25">
      <c r="A2007" s="103"/>
      <c r="B2007" s="112" t="s">
        <v>14101</v>
      </c>
      <c r="C2007" s="70" t="s">
        <v>7090</v>
      </c>
      <c r="D2007" s="113" t="s">
        <v>7090</v>
      </c>
      <c r="E2007" s="131"/>
      <c r="F2007" s="106"/>
      <c r="G2007" s="106"/>
    </row>
    <row r="2008" spans="1:7" x14ac:dyDescent="0.25">
      <c r="A2008" s="103"/>
      <c r="B2008" s="112" t="s">
        <v>14102</v>
      </c>
      <c r="C2008" s="70" t="s">
        <v>7090</v>
      </c>
      <c r="D2008" s="113" t="s">
        <v>7090</v>
      </c>
      <c r="E2008" s="131"/>
      <c r="F2008" s="106"/>
      <c r="G2008" s="106"/>
    </row>
    <row r="2009" spans="1:7" x14ac:dyDescent="0.25">
      <c r="A2009" s="103"/>
      <c r="B2009" s="112" t="s">
        <v>9601</v>
      </c>
      <c r="C2009" s="70" t="s">
        <v>7089</v>
      </c>
      <c r="D2009" s="113" t="s">
        <v>7090</v>
      </c>
      <c r="E2009" s="131"/>
      <c r="F2009" s="106"/>
      <c r="G2009" s="106"/>
    </row>
    <row r="2010" spans="1:7" x14ac:dyDescent="0.25">
      <c r="A2010" s="103"/>
      <c r="B2010" s="112" t="s">
        <v>9602</v>
      </c>
      <c r="C2010" s="70" t="s">
        <v>7089</v>
      </c>
      <c r="D2010" s="113" t="s">
        <v>7090</v>
      </c>
      <c r="E2010" s="131"/>
      <c r="F2010" s="106"/>
      <c r="G2010" s="106"/>
    </row>
    <row r="2011" spans="1:7" x14ac:dyDescent="0.25">
      <c r="A2011" s="103"/>
      <c r="B2011" s="112" t="s">
        <v>14103</v>
      </c>
      <c r="C2011" s="70" t="s">
        <v>7090</v>
      </c>
      <c r="D2011" s="113" t="s">
        <v>7090</v>
      </c>
      <c r="E2011" s="131"/>
      <c r="F2011" s="106"/>
      <c r="G2011" s="106"/>
    </row>
    <row r="2012" spans="1:7" x14ac:dyDescent="0.25">
      <c r="A2012" s="103"/>
      <c r="B2012" s="112" t="s">
        <v>14104</v>
      </c>
      <c r="C2012" s="70" t="s">
        <v>7090</v>
      </c>
      <c r="D2012" s="113" t="s">
        <v>7090</v>
      </c>
      <c r="E2012" s="131"/>
      <c r="F2012" s="106"/>
      <c r="G2012" s="106"/>
    </row>
    <row r="2013" spans="1:7" x14ac:dyDescent="0.25">
      <c r="A2013" s="103"/>
      <c r="B2013" s="112" t="s">
        <v>1193</v>
      </c>
      <c r="C2013" s="70" t="s">
        <v>7089</v>
      </c>
      <c r="D2013" s="113" t="s">
        <v>7090</v>
      </c>
      <c r="E2013" s="131"/>
      <c r="F2013" s="106"/>
      <c r="G2013" s="106"/>
    </row>
    <row r="2014" spans="1:7" x14ac:dyDescent="0.25">
      <c r="A2014" s="103"/>
      <c r="B2014" s="112" t="s">
        <v>14105</v>
      </c>
      <c r="C2014" s="70" t="s">
        <v>7090</v>
      </c>
      <c r="D2014" s="113" t="s">
        <v>7090</v>
      </c>
      <c r="E2014" s="131"/>
      <c r="F2014" s="106"/>
      <c r="G2014" s="106"/>
    </row>
    <row r="2015" spans="1:7" x14ac:dyDescent="0.25">
      <c r="A2015" s="103"/>
      <c r="B2015" s="112" t="s">
        <v>1194</v>
      </c>
      <c r="C2015" s="70" t="s">
        <v>7089</v>
      </c>
      <c r="D2015" s="113" t="s">
        <v>7090</v>
      </c>
      <c r="E2015" s="131"/>
      <c r="F2015" s="106"/>
      <c r="G2015" s="106"/>
    </row>
    <row r="2016" spans="1:7" x14ac:dyDescent="0.25">
      <c r="A2016" s="103"/>
      <c r="B2016" s="112" t="s">
        <v>1195</v>
      </c>
      <c r="C2016" s="70" t="s">
        <v>7089</v>
      </c>
      <c r="D2016" s="113" t="s">
        <v>7090</v>
      </c>
      <c r="E2016" s="131"/>
      <c r="F2016" s="106"/>
      <c r="G2016" s="106"/>
    </row>
    <row r="2017" spans="1:7" x14ac:dyDescent="0.25">
      <c r="A2017" s="103"/>
      <c r="B2017" s="112" t="s">
        <v>14106</v>
      </c>
      <c r="C2017" s="70" t="s">
        <v>7090</v>
      </c>
      <c r="D2017" s="113" t="s">
        <v>7090</v>
      </c>
      <c r="E2017" s="131"/>
      <c r="F2017" s="106"/>
      <c r="G2017" s="106"/>
    </row>
    <row r="2018" spans="1:7" x14ac:dyDescent="0.25">
      <c r="A2018" s="103"/>
      <c r="B2018" s="112" t="s">
        <v>472</v>
      </c>
      <c r="C2018" s="70" t="s">
        <v>7089</v>
      </c>
      <c r="D2018" s="113" t="s">
        <v>7090</v>
      </c>
      <c r="E2018" s="131"/>
      <c r="F2018" s="106"/>
      <c r="G2018" s="106"/>
    </row>
    <row r="2019" spans="1:7" x14ac:dyDescent="0.25">
      <c r="A2019" s="103"/>
      <c r="B2019" s="112" t="s">
        <v>473</v>
      </c>
      <c r="C2019" s="70" t="s">
        <v>7089</v>
      </c>
      <c r="D2019" s="113" t="s">
        <v>7090</v>
      </c>
      <c r="E2019" s="131"/>
      <c r="F2019" s="106"/>
      <c r="G2019" s="106"/>
    </row>
    <row r="2020" spans="1:7" x14ac:dyDescent="0.25">
      <c r="A2020" s="103"/>
      <c r="B2020" s="112" t="s">
        <v>7802</v>
      </c>
      <c r="C2020" s="70" t="s">
        <v>7090</v>
      </c>
      <c r="D2020" s="113" t="s">
        <v>7090</v>
      </c>
      <c r="E2020" s="131"/>
      <c r="F2020" s="106"/>
      <c r="G2020" s="106"/>
    </row>
    <row r="2021" spans="1:7" x14ac:dyDescent="0.25">
      <c r="A2021" s="103"/>
      <c r="B2021" s="112" t="s">
        <v>7803</v>
      </c>
      <c r="C2021" s="70" t="s">
        <v>7090</v>
      </c>
      <c r="D2021" s="113" t="s">
        <v>7090</v>
      </c>
      <c r="E2021" s="131"/>
      <c r="F2021" s="106"/>
      <c r="G2021" s="106"/>
    </row>
    <row r="2022" spans="1:7" x14ac:dyDescent="0.25">
      <c r="A2022" s="103"/>
      <c r="B2022" s="112" t="s">
        <v>474</v>
      </c>
      <c r="C2022" s="70" t="s">
        <v>7089</v>
      </c>
      <c r="D2022" s="113" t="s">
        <v>7090</v>
      </c>
      <c r="E2022" s="131"/>
      <c r="F2022" s="106"/>
      <c r="G2022" s="106"/>
    </row>
    <row r="2023" spans="1:7" x14ac:dyDescent="0.25">
      <c r="A2023" s="103"/>
      <c r="B2023" s="112" t="s">
        <v>475</v>
      </c>
      <c r="C2023" s="70" t="s">
        <v>7090</v>
      </c>
      <c r="D2023" s="113" t="s">
        <v>7090</v>
      </c>
      <c r="E2023" s="131"/>
      <c r="F2023" s="106"/>
      <c r="G2023" s="106"/>
    </row>
    <row r="2024" spans="1:7" x14ac:dyDescent="0.25">
      <c r="A2024" s="103"/>
      <c r="B2024" s="112" t="s">
        <v>1196</v>
      </c>
      <c r="C2024" s="70" t="s">
        <v>7089</v>
      </c>
      <c r="D2024" s="113" t="s">
        <v>7090</v>
      </c>
      <c r="E2024" s="131"/>
      <c r="F2024" s="106"/>
      <c r="G2024" s="106"/>
    </row>
    <row r="2025" spans="1:7" x14ac:dyDescent="0.25">
      <c r="A2025" s="103"/>
      <c r="B2025" s="112" t="s">
        <v>8323</v>
      </c>
      <c r="C2025" s="70" t="s">
        <v>7089</v>
      </c>
      <c r="D2025" s="113" t="s">
        <v>7090</v>
      </c>
      <c r="E2025" s="131"/>
      <c r="F2025" s="106"/>
      <c r="G2025" s="106"/>
    </row>
    <row r="2026" spans="1:7" x14ac:dyDescent="0.25">
      <c r="A2026" s="103"/>
      <c r="B2026" s="112" t="s">
        <v>14107</v>
      </c>
      <c r="C2026" s="70" t="s">
        <v>7089</v>
      </c>
      <c r="D2026" s="113" t="s">
        <v>7090</v>
      </c>
      <c r="E2026" s="131"/>
      <c r="F2026" s="106"/>
      <c r="G2026" s="106"/>
    </row>
    <row r="2027" spans="1:7" x14ac:dyDescent="0.25">
      <c r="A2027" s="103"/>
      <c r="B2027" s="112" t="s">
        <v>14108</v>
      </c>
      <c r="C2027" s="70" t="s">
        <v>7090</v>
      </c>
      <c r="D2027" s="113" t="s">
        <v>7090</v>
      </c>
      <c r="E2027" s="131"/>
      <c r="F2027" s="106"/>
      <c r="G2027" s="106"/>
    </row>
    <row r="2028" spans="1:7" x14ac:dyDescent="0.25">
      <c r="A2028" s="103"/>
      <c r="B2028" s="112" t="s">
        <v>14109</v>
      </c>
      <c r="C2028" s="70" t="s">
        <v>7090</v>
      </c>
      <c r="D2028" s="113" t="s">
        <v>7090</v>
      </c>
      <c r="E2028" s="131"/>
      <c r="F2028" s="106"/>
      <c r="G2028" s="106"/>
    </row>
    <row r="2029" spans="1:7" x14ac:dyDescent="0.25">
      <c r="A2029" s="103"/>
      <c r="B2029" s="112" t="s">
        <v>9603</v>
      </c>
      <c r="C2029" s="70" t="s">
        <v>7090</v>
      </c>
      <c r="D2029" s="113" t="s">
        <v>7090</v>
      </c>
      <c r="E2029" s="131"/>
      <c r="F2029" s="106"/>
      <c r="G2029" s="106"/>
    </row>
    <row r="2030" spans="1:7" x14ac:dyDescent="0.25">
      <c r="A2030" s="103"/>
      <c r="B2030" s="112" t="s">
        <v>14110</v>
      </c>
      <c r="C2030" s="70" t="s">
        <v>7090</v>
      </c>
      <c r="D2030" s="113" t="s">
        <v>7090</v>
      </c>
      <c r="E2030" s="131"/>
      <c r="F2030" s="106"/>
      <c r="G2030" s="106"/>
    </row>
    <row r="2031" spans="1:7" x14ac:dyDescent="0.25">
      <c r="A2031" s="103"/>
      <c r="B2031" s="112" t="s">
        <v>9604</v>
      </c>
      <c r="C2031" s="70" t="s">
        <v>7089</v>
      </c>
      <c r="D2031" s="113" t="s">
        <v>7090</v>
      </c>
      <c r="E2031" s="131"/>
      <c r="F2031" s="106"/>
      <c r="G2031" s="106"/>
    </row>
    <row r="2032" spans="1:7" x14ac:dyDescent="0.25">
      <c r="A2032" s="103"/>
      <c r="B2032" s="112" t="s">
        <v>14111</v>
      </c>
      <c r="C2032" s="70" t="s">
        <v>7090</v>
      </c>
      <c r="D2032" s="113" t="s">
        <v>7090</v>
      </c>
      <c r="E2032" s="131"/>
      <c r="F2032" s="106"/>
      <c r="G2032" s="106"/>
    </row>
    <row r="2033" spans="1:7" x14ac:dyDescent="0.25">
      <c r="A2033" s="103"/>
      <c r="B2033" s="112" t="s">
        <v>14112</v>
      </c>
      <c r="C2033" s="70" t="s">
        <v>7090</v>
      </c>
      <c r="D2033" s="113" t="s">
        <v>7090</v>
      </c>
      <c r="E2033" s="131"/>
      <c r="F2033" s="106"/>
      <c r="G2033" s="106"/>
    </row>
    <row r="2034" spans="1:7" x14ac:dyDescent="0.25">
      <c r="A2034" s="103"/>
      <c r="B2034" s="112" t="s">
        <v>14113</v>
      </c>
      <c r="C2034" s="70" t="s">
        <v>7090</v>
      </c>
      <c r="D2034" s="113" t="s">
        <v>7090</v>
      </c>
      <c r="E2034" s="131"/>
      <c r="F2034" s="106"/>
      <c r="G2034" s="106"/>
    </row>
    <row r="2035" spans="1:7" x14ac:dyDescent="0.25">
      <c r="A2035" s="103"/>
      <c r="B2035" s="112" t="s">
        <v>14114</v>
      </c>
      <c r="C2035" s="70" t="s">
        <v>7090</v>
      </c>
      <c r="D2035" s="113" t="s">
        <v>7090</v>
      </c>
      <c r="E2035" s="131"/>
      <c r="F2035" s="106"/>
      <c r="G2035" s="106"/>
    </row>
    <row r="2036" spans="1:7" x14ac:dyDescent="0.25">
      <c r="A2036" s="103"/>
      <c r="B2036" s="112" t="s">
        <v>14115</v>
      </c>
      <c r="C2036" s="70" t="s">
        <v>7090</v>
      </c>
      <c r="D2036" s="113" t="s">
        <v>7090</v>
      </c>
      <c r="E2036" s="131"/>
      <c r="F2036" s="106"/>
      <c r="G2036" s="106"/>
    </row>
    <row r="2037" spans="1:7" x14ac:dyDescent="0.25">
      <c r="A2037" s="103"/>
      <c r="B2037" s="112" t="s">
        <v>665</v>
      </c>
      <c r="C2037" s="70" t="s">
        <v>7089</v>
      </c>
      <c r="D2037" s="113" t="s">
        <v>7090</v>
      </c>
      <c r="E2037" s="131"/>
      <c r="F2037" s="106"/>
      <c r="G2037" s="106"/>
    </row>
    <row r="2038" spans="1:7" x14ac:dyDescent="0.25">
      <c r="A2038" s="103"/>
      <c r="B2038" s="112" t="s">
        <v>14116</v>
      </c>
      <c r="C2038" s="70" t="s">
        <v>7090</v>
      </c>
      <c r="D2038" s="113" t="s">
        <v>7090</v>
      </c>
      <c r="E2038" s="131"/>
      <c r="F2038" s="106"/>
      <c r="G2038" s="106"/>
    </row>
    <row r="2039" spans="1:7" x14ac:dyDescent="0.25">
      <c r="A2039" s="103"/>
      <c r="B2039" s="112" t="s">
        <v>14117</v>
      </c>
      <c r="C2039" s="70" t="s">
        <v>7090</v>
      </c>
      <c r="D2039" s="113" t="s">
        <v>7090</v>
      </c>
      <c r="E2039" s="131"/>
      <c r="F2039" s="106"/>
      <c r="G2039" s="106"/>
    </row>
    <row r="2040" spans="1:7" x14ac:dyDescent="0.25">
      <c r="A2040" s="103"/>
      <c r="B2040" s="112" t="s">
        <v>14118</v>
      </c>
      <c r="C2040" s="70" t="s">
        <v>7090</v>
      </c>
      <c r="D2040" s="113" t="s">
        <v>7090</v>
      </c>
      <c r="E2040" s="131"/>
      <c r="F2040" s="106"/>
      <c r="G2040" s="106"/>
    </row>
    <row r="2041" spans="1:7" x14ac:dyDescent="0.25">
      <c r="A2041" s="103"/>
      <c r="B2041" s="112" t="s">
        <v>14119</v>
      </c>
      <c r="C2041" s="70" t="s">
        <v>7090</v>
      </c>
      <c r="D2041" s="113" t="s">
        <v>7090</v>
      </c>
      <c r="E2041" s="131"/>
      <c r="F2041" s="106"/>
      <c r="G2041" s="106"/>
    </row>
    <row r="2042" spans="1:7" x14ac:dyDescent="0.25">
      <c r="A2042" s="103"/>
      <c r="B2042" s="112" t="s">
        <v>666</v>
      </c>
      <c r="C2042" s="70" t="s">
        <v>7090</v>
      </c>
      <c r="D2042" s="113" t="s">
        <v>7090</v>
      </c>
      <c r="E2042" s="131"/>
      <c r="F2042" s="106"/>
      <c r="G2042" s="106"/>
    </row>
    <row r="2043" spans="1:7" x14ac:dyDescent="0.25">
      <c r="A2043" s="103"/>
      <c r="B2043" s="112" t="s">
        <v>14120</v>
      </c>
      <c r="C2043" s="70" t="s">
        <v>7090</v>
      </c>
      <c r="D2043" s="113" t="s">
        <v>7090</v>
      </c>
      <c r="E2043" s="131"/>
      <c r="F2043" s="106"/>
      <c r="G2043" s="106"/>
    </row>
    <row r="2044" spans="1:7" x14ac:dyDescent="0.25">
      <c r="A2044" s="103"/>
      <c r="B2044" s="112" t="s">
        <v>9605</v>
      </c>
      <c r="C2044" s="70" t="s">
        <v>7090</v>
      </c>
      <c r="D2044" s="113" t="s">
        <v>7090</v>
      </c>
      <c r="E2044" s="131"/>
      <c r="F2044" s="106"/>
      <c r="G2044" s="106"/>
    </row>
    <row r="2045" spans="1:7" x14ac:dyDescent="0.25">
      <c r="A2045" s="103"/>
      <c r="B2045" s="112" t="s">
        <v>9606</v>
      </c>
      <c r="C2045" s="70" t="s">
        <v>7090</v>
      </c>
      <c r="D2045" s="113" t="s">
        <v>7090</v>
      </c>
      <c r="E2045" s="131"/>
      <c r="F2045" s="106"/>
      <c r="G2045" s="106"/>
    </row>
    <row r="2046" spans="1:7" x14ac:dyDescent="0.25">
      <c r="A2046" s="103"/>
      <c r="B2046" s="112" t="s">
        <v>9607</v>
      </c>
      <c r="C2046" s="70" t="s">
        <v>7090</v>
      </c>
      <c r="D2046" s="113" t="s">
        <v>7090</v>
      </c>
      <c r="E2046" s="131"/>
      <c r="F2046" s="106"/>
      <c r="G2046" s="106"/>
    </row>
    <row r="2047" spans="1:7" x14ac:dyDescent="0.25">
      <c r="A2047" s="103"/>
      <c r="B2047" s="112" t="s">
        <v>14121</v>
      </c>
      <c r="C2047" s="70" t="s">
        <v>7090</v>
      </c>
      <c r="D2047" s="113" t="s">
        <v>7090</v>
      </c>
      <c r="E2047" s="131"/>
      <c r="F2047" s="106"/>
      <c r="G2047" s="106"/>
    </row>
    <row r="2048" spans="1:7" x14ac:dyDescent="0.25">
      <c r="A2048" s="103"/>
      <c r="B2048" s="112" t="s">
        <v>14122</v>
      </c>
      <c r="C2048" s="70" t="s">
        <v>7090</v>
      </c>
      <c r="D2048" s="113" t="s">
        <v>7090</v>
      </c>
      <c r="E2048" s="131"/>
      <c r="F2048" s="106"/>
      <c r="G2048" s="106"/>
    </row>
    <row r="2049" spans="1:7" x14ac:dyDescent="0.25">
      <c r="A2049" s="103"/>
      <c r="B2049" s="112" t="s">
        <v>14123</v>
      </c>
      <c r="C2049" s="70" t="s">
        <v>7090</v>
      </c>
      <c r="D2049" s="113" t="s">
        <v>7090</v>
      </c>
      <c r="E2049" s="131"/>
      <c r="F2049" s="106"/>
      <c r="G2049" s="106"/>
    </row>
    <row r="2050" spans="1:7" x14ac:dyDescent="0.25">
      <c r="A2050" s="103"/>
      <c r="B2050" s="112" t="s">
        <v>4249</v>
      </c>
      <c r="C2050" s="70" t="s">
        <v>7090</v>
      </c>
      <c r="D2050" s="113" t="s">
        <v>7090</v>
      </c>
      <c r="E2050" s="131"/>
      <c r="F2050" s="106"/>
      <c r="G2050" s="106"/>
    </row>
    <row r="2051" spans="1:7" x14ac:dyDescent="0.25">
      <c r="A2051" s="103"/>
      <c r="B2051" s="112" t="s">
        <v>4250</v>
      </c>
      <c r="C2051" s="70" t="s">
        <v>7090</v>
      </c>
      <c r="D2051" s="113" t="s">
        <v>7089</v>
      </c>
      <c r="E2051" s="131"/>
      <c r="F2051" s="106"/>
      <c r="G2051" s="106"/>
    </row>
    <row r="2052" spans="1:7" x14ac:dyDescent="0.25">
      <c r="A2052" s="103"/>
      <c r="B2052" s="112" t="s">
        <v>4251</v>
      </c>
      <c r="C2052" s="70" t="s">
        <v>7090</v>
      </c>
      <c r="D2052" s="113" t="s">
        <v>7089</v>
      </c>
      <c r="E2052" s="131"/>
      <c r="F2052" s="106"/>
      <c r="G2052" s="106"/>
    </row>
    <row r="2053" spans="1:7" x14ac:dyDescent="0.25">
      <c r="A2053" s="103"/>
      <c r="B2053" s="112" t="s">
        <v>14124</v>
      </c>
      <c r="C2053" s="70" t="s">
        <v>7090</v>
      </c>
      <c r="D2053" s="113" t="s">
        <v>7090</v>
      </c>
      <c r="E2053" s="131"/>
      <c r="F2053" s="106"/>
      <c r="G2053" s="106"/>
    </row>
    <row r="2054" spans="1:7" x14ac:dyDescent="0.25">
      <c r="A2054" s="103"/>
      <c r="B2054" s="112" t="s">
        <v>4252</v>
      </c>
      <c r="C2054" s="70" t="s">
        <v>7090</v>
      </c>
      <c r="D2054" s="113" t="s">
        <v>7090</v>
      </c>
      <c r="E2054" s="131"/>
      <c r="F2054" s="106"/>
      <c r="G2054" s="106"/>
    </row>
    <row r="2055" spans="1:7" x14ac:dyDescent="0.25">
      <c r="A2055" s="103"/>
      <c r="B2055" s="112" t="s">
        <v>4253</v>
      </c>
      <c r="C2055" s="70" t="s">
        <v>7090</v>
      </c>
      <c r="D2055" s="113" t="s">
        <v>7090</v>
      </c>
      <c r="E2055" s="131"/>
      <c r="F2055" s="106"/>
      <c r="G2055" s="106"/>
    </row>
    <row r="2056" spans="1:7" x14ac:dyDescent="0.25">
      <c r="A2056" s="103"/>
      <c r="B2056" s="112" t="s">
        <v>10307</v>
      </c>
      <c r="C2056" s="70" t="s">
        <v>7089</v>
      </c>
      <c r="D2056" s="113" t="s">
        <v>7090</v>
      </c>
      <c r="E2056" s="131"/>
      <c r="F2056" s="106"/>
      <c r="G2056" s="106"/>
    </row>
    <row r="2057" spans="1:7" x14ac:dyDescent="0.25">
      <c r="A2057" s="103"/>
      <c r="B2057" s="112" t="s">
        <v>4254</v>
      </c>
      <c r="C2057" s="70" t="s">
        <v>7090</v>
      </c>
      <c r="D2057" s="113" t="s">
        <v>7090</v>
      </c>
      <c r="E2057" s="131"/>
      <c r="F2057" s="106"/>
      <c r="G2057" s="106"/>
    </row>
    <row r="2058" spans="1:7" x14ac:dyDescent="0.25">
      <c r="A2058" s="103"/>
      <c r="B2058" s="112" t="s">
        <v>2428</v>
      </c>
      <c r="C2058" s="70" t="s">
        <v>7090</v>
      </c>
      <c r="D2058" s="113" t="s">
        <v>7090</v>
      </c>
      <c r="E2058" s="131"/>
      <c r="F2058" s="106"/>
      <c r="G2058" s="106"/>
    </row>
    <row r="2059" spans="1:7" x14ac:dyDescent="0.25">
      <c r="A2059" s="103"/>
      <c r="B2059" s="112" t="s">
        <v>14125</v>
      </c>
      <c r="C2059" s="70" t="s">
        <v>7090</v>
      </c>
      <c r="D2059" s="113" t="s">
        <v>7090</v>
      </c>
      <c r="E2059" s="131"/>
      <c r="F2059" s="106"/>
      <c r="G2059" s="106"/>
    </row>
    <row r="2060" spans="1:7" x14ac:dyDescent="0.25">
      <c r="A2060" s="103"/>
      <c r="B2060" s="112" t="s">
        <v>14126</v>
      </c>
      <c r="C2060" s="70" t="s">
        <v>7090</v>
      </c>
      <c r="D2060" s="113" t="s">
        <v>7090</v>
      </c>
      <c r="E2060" s="131"/>
      <c r="F2060" s="106"/>
      <c r="G2060" s="106"/>
    </row>
    <row r="2061" spans="1:7" x14ac:dyDescent="0.25">
      <c r="A2061" s="103"/>
      <c r="B2061" s="112" t="s">
        <v>11448</v>
      </c>
      <c r="C2061" s="70" t="s">
        <v>7090</v>
      </c>
      <c r="D2061" s="113" t="s">
        <v>7090</v>
      </c>
      <c r="E2061" s="131"/>
      <c r="F2061" s="106"/>
      <c r="G2061" s="106"/>
    </row>
    <row r="2062" spans="1:7" x14ac:dyDescent="0.25">
      <c r="A2062" s="103"/>
      <c r="B2062" s="112" t="s">
        <v>14127</v>
      </c>
      <c r="C2062" s="70" t="s">
        <v>7090</v>
      </c>
      <c r="D2062" s="113" t="s">
        <v>7090</v>
      </c>
      <c r="E2062" s="131"/>
      <c r="F2062" s="106"/>
      <c r="G2062" s="106"/>
    </row>
    <row r="2063" spans="1:7" x14ac:dyDescent="0.25">
      <c r="A2063" s="103"/>
      <c r="B2063" s="112" t="s">
        <v>14128</v>
      </c>
      <c r="C2063" s="70" t="s">
        <v>7090</v>
      </c>
      <c r="D2063" s="113" t="s">
        <v>7090</v>
      </c>
      <c r="E2063" s="131"/>
      <c r="F2063" s="106"/>
      <c r="G2063" s="106"/>
    </row>
    <row r="2064" spans="1:7" x14ac:dyDescent="0.25">
      <c r="A2064" s="103"/>
      <c r="B2064" s="112" t="s">
        <v>11449</v>
      </c>
      <c r="C2064" s="70" t="s">
        <v>7090</v>
      </c>
      <c r="D2064" s="113" t="s">
        <v>7090</v>
      </c>
      <c r="E2064" s="131"/>
      <c r="F2064" s="106"/>
      <c r="G2064" s="106"/>
    </row>
    <row r="2065" spans="1:7" x14ac:dyDescent="0.25">
      <c r="A2065" s="103"/>
      <c r="B2065" s="112" t="s">
        <v>14129</v>
      </c>
      <c r="C2065" s="70" t="s">
        <v>7090</v>
      </c>
      <c r="D2065" s="113" t="s">
        <v>7090</v>
      </c>
      <c r="E2065" s="131"/>
      <c r="F2065" s="106"/>
      <c r="G2065" s="106"/>
    </row>
    <row r="2066" spans="1:7" x14ac:dyDescent="0.25">
      <c r="A2066" s="103"/>
      <c r="B2066" s="112" t="s">
        <v>14130</v>
      </c>
      <c r="C2066" s="70" t="s">
        <v>7090</v>
      </c>
      <c r="D2066" s="113" t="s">
        <v>7090</v>
      </c>
      <c r="E2066" s="131"/>
      <c r="F2066" s="106"/>
      <c r="G2066" s="106"/>
    </row>
    <row r="2067" spans="1:7" x14ac:dyDescent="0.25">
      <c r="A2067" s="103"/>
      <c r="B2067" s="112" t="s">
        <v>14131</v>
      </c>
      <c r="C2067" s="70" t="s">
        <v>7090</v>
      </c>
      <c r="D2067" s="113" t="s">
        <v>7090</v>
      </c>
      <c r="E2067" s="131"/>
      <c r="F2067" s="106"/>
      <c r="G2067" s="106"/>
    </row>
    <row r="2068" spans="1:7" x14ac:dyDescent="0.25">
      <c r="A2068" s="103"/>
      <c r="B2068" s="112" t="s">
        <v>2429</v>
      </c>
      <c r="C2068" s="70" t="s">
        <v>7090</v>
      </c>
      <c r="D2068" s="113" t="s">
        <v>7090</v>
      </c>
      <c r="E2068" s="131"/>
      <c r="F2068" s="106"/>
      <c r="G2068" s="106"/>
    </row>
    <row r="2069" spans="1:7" x14ac:dyDescent="0.25">
      <c r="A2069" s="103"/>
      <c r="B2069" s="112" t="s">
        <v>2433</v>
      </c>
      <c r="C2069" s="70" t="s">
        <v>7090</v>
      </c>
      <c r="D2069" s="113" t="s">
        <v>7090</v>
      </c>
      <c r="E2069" s="131"/>
      <c r="F2069" s="106"/>
      <c r="G2069" s="106"/>
    </row>
    <row r="2070" spans="1:7" x14ac:dyDescent="0.25">
      <c r="A2070" s="103"/>
      <c r="B2070" s="112" t="s">
        <v>2430</v>
      </c>
      <c r="C2070" s="70" t="s">
        <v>7090</v>
      </c>
      <c r="D2070" s="113" t="s">
        <v>7090</v>
      </c>
      <c r="E2070" s="131"/>
      <c r="F2070" s="106"/>
      <c r="G2070" s="106"/>
    </row>
    <row r="2071" spans="1:7" x14ac:dyDescent="0.25">
      <c r="A2071" s="103"/>
      <c r="B2071" s="112" t="s">
        <v>2431</v>
      </c>
      <c r="C2071" s="70" t="s">
        <v>7090</v>
      </c>
      <c r="D2071" s="113" t="s">
        <v>7090</v>
      </c>
      <c r="E2071" s="131"/>
      <c r="F2071" s="106"/>
      <c r="G2071" s="106"/>
    </row>
    <row r="2072" spans="1:7" x14ac:dyDescent="0.25">
      <c r="A2072" s="103"/>
      <c r="B2072" s="112" t="s">
        <v>2432</v>
      </c>
      <c r="C2072" s="70" t="s">
        <v>7090</v>
      </c>
      <c r="D2072" s="113" t="s">
        <v>7090</v>
      </c>
      <c r="E2072" s="131"/>
      <c r="F2072" s="106"/>
      <c r="G2072" s="106"/>
    </row>
    <row r="2073" spans="1:7" x14ac:dyDescent="0.25">
      <c r="A2073" s="103"/>
      <c r="B2073" s="112" t="s">
        <v>2434</v>
      </c>
      <c r="C2073" s="70" t="s">
        <v>7090</v>
      </c>
      <c r="D2073" s="113" t="s">
        <v>7090</v>
      </c>
      <c r="E2073" s="131"/>
      <c r="F2073" s="106"/>
      <c r="G2073" s="106"/>
    </row>
    <row r="2074" spans="1:7" x14ac:dyDescent="0.25">
      <c r="A2074" s="103"/>
      <c r="B2074" s="112" t="s">
        <v>667</v>
      </c>
      <c r="C2074" s="70" t="s">
        <v>7090</v>
      </c>
      <c r="D2074" s="113" t="s">
        <v>7090</v>
      </c>
      <c r="E2074" s="131"/>
      <c r="F2074" s="106"/>
      <c r="G2074" s="106"/>
    </row>
    <row r="2075" spans="1:7" x14ac:dyDescent="0.25">
      <c r="A2075" s="103"/>
      <c r="B2075" s="112" t="s">
        <v>9608</v>
      </c>
      <c r="C2075" s="70" t="s">
        <v>7090</v>
      </c>
      <c r="D2075" s="113" t="s">
        <v>7090</v>
      </c>
      <c r="E2075" s="131"/>
      <c r="F2075" s="106"/>
      <c r="G2075" s="106"/>
    </row>
    <row r="2076" spans="1:7" x14ac:dyDescent="0.25">
      <c r="A2076" s="103"/>
      <c r="B2076" s="112" t="s">
        <v>14132</v>
      </c>
      <c r="C2076" s="70" t="s">
        <v>7090</v>
      </c>
      <c r="D2076" s="113" t="s">
        <v>7090</v>
      </c>
      <c r="E2076" s="131"/>
      <c r="F2076" s="106"/>
      <c r="G2076" s="106"/>
    </row>
    <row r="2077" spans="1:7" x14ac:dyDescent="0.25">
      <c r="A2077" s="103"/>
      <c r="B2077" s="112" t="s">
        <v>14133</v>
      </c>
      <c r="C2077" s="70" t="s">
        <v>7090</v>
      </c>
      <c r="D2077" s="113" t="s">
        <v>7090</v>
      </c>
      <c r="E2077" s="131"/>
      <c r="F2077" s="106"/>
      <c r="G2077" s="106"/>
    </row>
    <row r="2078" spans="1:7" x14ac:dyDescent="0.25">
      <c r="A2078" s="103"/>
      <c r="B2078" s="112" t="s">
        <v>7804</v>
      </c>
      <c r="C2078" s="70" t="s">
        <v>7090</v>
      </c>
      <c r="D2078" s="113" t="s">
        <v>7090</v>
      </c>
      <c r="E2078" s="131"/>
      <c r="F2078" s="106"/>
      <c r="G2078" s="106"/>
    </row>
    <row r="2079" spans="1:7" x14ac:dyDescent="0.25">
      <c r="A2079" s="103"/>
      <c r="B2079" s="112" t="s">
        <v>9609</v>
      </c>
      <c r="C2079" s="70" t="s">
        <v>7089</v>
      </c>
      <c r="D2079" s="113" t="s">
        <v>7090</v>
      </c>
      <c r="E2079" s="131"/>
      <c r="F2079" s="106"/>
      <c r="G2079" s="106"/>
    </row>
    <row r="2080" spans="1:7" x14ac:dyDescent="0.25">
      <c r="A2080" s="103"/>
      <c r="B2080" s="112" t="s">
        <v>7805</v>
      </c>
      <c r="C2080" s="70" t="s">
        <v>7090</v>
      </c>
      <c r="D2080" s="113" t="s">
        <v>7090</v>
      </c>
      <c r="E2080" s="131"/>
      <c r="F2080" s="106"/>
      <c r="G2080" s="106"/>
    </row>
    <row r="2081" spans="1:7" x14ac:dyDescent="0.25">
      <c r="A2081" s="103"/>
      <c r="B2081" s="112" t="s">
        <v>14134</v>
      </c>
      <c r="C2081" s="70" t="s">
        <v>7090</v>
      </c>
      <c r="D2081" s="113" t="s">
        <v>7090</v>
      </c>
      <c r="E2081" s="131"/>
      <c r="F2081" s="106"/>
      <c r="G2081" s="106"/>
    </row>
    <row r="2082" spans="1:7" x14ac:dyDescent="0.25">
      <c r="A2082" s="103"/>
      <c r="B2082" s="112" t="s">
        <v>668</v>
      </c>
      <c r="C2082" s="70" t="s">
        <v>7089</v>
      </c>
      <c r="D2082" s="113" t="s">
        <v>7090</v>
      </c>
      <c r="E2082" s="131"/>
      <c r="F2082" s="106"/>
      <c r="G2082" s="106"/>
    </row>
    <row r="2083" spans="1:7" x14ac:dyDescent="0.25">
      <c r="A2083" s="103"/>
      <c r="B2083" s="112" t="s">
        <v>14135</v>
      </c>
      <c r="C2083" s="70" t="s">
        <v>7090</v>
      </c>
      <c r="D2083" s="113" t="s">
        <v>7090</v>
      </c>
      <c r="E2083" s="131"/>
      <c r="F2083" s="106"/>
      <c r="G2083" s="106"/>
    </row>
    <row r="2084" spans="1:7" x14ac:dyDescent="0.25">
      <c r="A2084" s="103"/>
      <c r="B2084" s="112" t="s">
        <v>14136</v>
      </c>
      <c r="C2084" s="70" t="s">
        <v>7090</v>
      </c>
      <c r="D2084" s="113" t="s">
        <v>7090</v>
      </c>
      <c r="E2084" s="131"/>
      <c r="F2084" s="106"/>
      <c r="G2084" s="106"/>
    </row>
    <row r="2085" spans="1:7" x14ac:dyDescent="0.25">
      <c r="A2085" s="103"/>
      <c r="B2085" s="112" t="s">
        <v>14137</v>
      </c>
      <c r="C2085" s="70" t="s">
        <v>7090</v>
      </c>
      <c r="D2085" s="113" t="s">
        <v>7090</v>
      </c>
      <c r="E2085" s="131"/>
      <c r="F2085" s="106"/>
      <c r="G2085" s="106"/>
    </row>
    <row r="2086" spans="1:7" x14ac:dyDescent="0.25">
      <c r="A2086" s="103"/>
      <c r="B2086" s="112" t="s">
        <v>14138</v>
      </c>
      <c r="C2086" s="70" t="s">
        <v>7090</v>
      </c>
      <c r="D2086" s="113" t="s">
        <v>7090</v>
      </c>
      <c r="E2086" s="131"/>
      <c r="F2086" s="106"/>
      <c r="G2086" s="106"/>
    </row>
    <row r="2087" spans="1:7" x14ac:dyDescent="0.25">
      <c r="A2087" s="103"/>
      <c r="B2087" s="112" t="s">
        <v>14139</v>
      </c>
      <c r="C2087" s="70" t="s">
        <v>7090</v>
      </c>
      <c r="D2087" s="113" t="s">
        <v>7090</v>
      </c>
      <c r="E2087" s="131"/>
      <c r="F2087" s="106"/>
      <c r="G2087" s="106"/>
    </row>
    <row r="2088" spans="1:7" x14ac:dyDescent="0.25">
      <c r="A2088" s="103"/>
      <c r="B2088" s="112" t="s">
        <v>9610</v>
      </c>
      <c r="C2088" s="70" t="s">
        <v>7090</v>
      </c>
      <c r="D2088" s="113" t="s">
        <v>7090</v>
      </c>
      <c r="E2088" s="131"/>
      <c r="F2088" s="106"/>
      <c r="G2088" s="106"/>
    </row>
    <row r="2089" spans="1:7" x14ac:dyDescent="0.25">
      <c r="A2089" s="103"/>
      <c r="B2089" s="112" t="s">
        <v>669</v>
      </c>
      <c r="C2089" s="70" t="s">
        <v>7090</v>
      </c>
      <c r="D2089" s="113" t="s">
        <v>7090</v>
      </c>
      <c r="E2089" s="131"/>
      <c r="F2089" s="106"/>
      <c r="G2089" s="106"/>
    </row>
    <row r="2090" spans="1:7" x14ac:dyDescent="0.25">
      <c r="A2090" s="103"/>
      <c r="B2090" s="112" t="s">
        <v>8917</v>
      </c>
      <c r="C2090" s="70" t="s">
        <v>7090</v>
      </c>
      <c r="D2090" s="113" t="s">
        <v>7090</v>
      </c>
      <c r="E2090" s="131"/>
      <c r="F2090" s="106"/>
      <c r="G2090" s="106"/>
    </row>
    <row r="2091" spans="1:7" x14ac:dyDescent="0.25">
      <c r="A2091" s="103"/>
      <c r="B2091" s="112" t="s">
        <v>670</v>
      </c>
      <c r="C2091" s="70" t="s">
        <v>7089</v>
      </c>
      <c r="D2091" s="113" t="s">
        <v>7090</v>
      </c>
      <c r="E2091" s="131"/>
      <c r="F2091" s="106"/>
      <c r="G2091" s="106"/>
    </row>
    <row r="2092" spans="1:7" x14ac:dyDescent="0.25">
      <c r="A2092" s="103"/>
      <c r="B2092" s="112" t="s">
        <v>14140</v>
      </c>
      <c r="C2092" s="70" t="s">
        <v>7090</v>
      </c>
      <c r="D2092" s="113" t="s">
        <v>7090</v>
      </c>
      <c r="E2092" s="131"/>
      <c r="F2092" s="106"/>
      <c r="G2092" s="106"/>
    </row>
    <row r="2093" spans="1:7" x14ac:dyDescent="0.25">
      <c r="A2093" s="103"/>
      <c r="B2093" s="112" t="s">
        <v>9611</v>
      </c>
      <c r="C2093" s="70" t="s">
        <v>7090</v>
      </c>
      <c r="D2093" s="113" t="s">
        <v>7090</v>
      </c>
      <c r="E2093" s="131"/>
      <c r="F2093" s="106"/>
      <c r="G2093" s="106"/>
    </row>
    <row r="2094" spans="1:7" x14ac:dyDescent="0.25">
      <c r="A2094" s="103"/>
      <c r="B2094" s="112" t="s">
        <v>14141</v>
      </c>
      <c r="C2094" s="70" t="s">
        <v>7090</v>
      </c>
      <c r="D2094" s="113" t="s">
        <v>7090</v>
      </c>
      <c r="E2094" s="131"/>
      <c r="F2094" s="106"/>
      <c r="G2094" s="106"/>
    </row>
    <row r="2095" spans="1:7" x14ac:dyDescent="0.25">
      <c r="A2095" s="103"/>
      <c r="B2095" s="112" t="s">
        <v>10095</v>
      </c>
      <c r="C2095" s="70" t="s">
        <v>7090</v>
      </c>
      <c r="D2095" s="113" t="s">
        <v>7090</v>
      </c>
      <c r="E2095" s="131"/>
      <c r="F2095" s="106"/>
      <c r="G2095" s="106"/>
    </row>
    <row r="2096" spans="1:7" x14ac:dyDescent="0.25">
      <c r="A2096" s="103"/>
      <c r="B2096" s="112" t="s">
        <v>14142</v>
      </c>
      <c r="C2096" s="70" t="s">
        <v>7090</v>
      </c>
      <c r="D2096" s="113" t="s">
        <v>7090</v>
      </c>
      <c r="E2096" s="131"/>
      <c r="F2096" s="106"/>
      <c r="G2096" s="106"/>
    </row>
    <row r="2097" spans="1:7" x14ac:dyDescent="0.25">
      <c r="A2097" s="103"/>
      <c r="B2097" s="112" t="s">
        <v>11366</v>
      </c>
      <c r="C2097" s="70" t="s">
        <v>7090</v>
      </c>
      <c r="D2097" s="113" t="s">
        <v>7089</v>
      </c>
      <c r="E2097" s="131"/>
      <c r="F2097" s="106"/>
      <c r="G2097" s="106"/>
    </row>
    <row r="2098" spans="1:7" x14ac:dyDescent="0.25">
      <c r="A2098" s="103"/>
      <c r="B2098" s="112" t="s">
        <v>9612</v>
      </c>
      <c r="C2098" s="70" t="s">
        <v>7089</v>
      </c>
      <c r="D2098" s="113" t="s">
        <v>7090</v>
      </c>
      <c r="E2098" s="131"/>
      <c r="F2098" s="106"/>
      <c r="G2098" s="106"/>
    </row>
    <row r="2099" spans="1:7" x14ac:dyDescent="0.25">
      <c r="A2099" s="103"/>
      <c r="B2099" s="112" t="s">
        <v>9613</v>
      </c>
      <c r="C2099" s="70" t="s">
        <v>7090</v>
      </c>
      <c r="D2099" s="113" t="s">
        <v>7090</v>
      </c>
      <c r="E2099" s="131"/>
      <c r="F2099" s="106"/>
      <c r="G2099" s="106"/>
    </row>
    <row r="2100" spans="1:7" x14ac:dyDescent="0.25">
      <c r="A2100" s="103"/>
      <c r="B2100" s="112" t="s">
        <v>10096</v>
      </c>
      <c r="C2100" s="70" t="s">
        <v>7090</v>
      </c>
      <c r="D2100" s="113" t="s">
        <v>7090</v>
      </c>
      <c r="E2100" s="131"/>
      <c r="F2100" s="106"/>
      <c r="G2100" s="106"/>
    </row>
    <row r="2101" spans="1:7" x14ac:dyDescent="0.25">
      <c r="A2101" s="103"/>
      <c r="B2101" s="112" t="s">
        <v>7487</v>
      </c>
      <c r="C2101" s="70" t="s">
        <v>7090</v>
      </c>
      <c r="D2101" s="113" t="s">
        <v>7090</v>
      </c>
      <c r="E2101" s="131"/>
      <c r="F2101" s="106"/>
      <c r="G2101" s="106"/>
    </row>
    <row r="2102" spans="1:7" x14ac:dyDescent="0.25">
      <c r="A2102" s="103"/>
      <c r="B2102" s="112" t="s">
        <v>10097</v>
      </c>
      <c r="C2102" s="70" t="s">
        <v>7089</v>
      </c>
      <c r="D2102" s="113" t="s">
        <v>7090</v>
      </c>
      <c r="E2102" s="131"/>
      <c r="F2102" s="106"/>
      <c r="G2102" s="106"/>
    </row>
    <row r="2103" spans="1:7" x14ac:dyDescent="0.25">
      <c r="A2103" s="103"/>
      <c r="B2103" s="112" t="s">
        <v>9614</v>
      </c>
      <c r="C2103" s="70" t="s">
        <v>7090</v>
      </c>
      <c r="D2103" s="113" t="s">
        <v>7090</v>
      </c>
      <c r="E2103" s="131"/>
      <c r="F2103" s="106"/>
      <c r="G2103" s="106"/>
    </row>
    <row r="2104" spans="1:7" x14ac:dyDescent="0.25">
      <c r="A2104" s="103"/>
      <c r="B2104" s="112" t="s">
        <v>9615</v>
      </c>
      <c r="C2104" s="70" t="s">
        <v>7090</v>
      </c>
      <c r="D2104" s="113" t="s">
        <v>7090</v>
      </c>
      <c r="E2104" s="131"/>
      <c r="F2104" s="106"/>
      <c r="G2104" s="106"/>
    </row>
    <row r="2105" spans="1:7" x14ac:dyDescent="0.25">
      <c r="A2105" s="103"/>
      <c r="B2105" s="112" t="s">
        <v>9616</v>
      </c>
      <c r="C2105" s="70" t="s">
        <v>7090</v>
      </c>
      <c r="D2105" s="113" t="s">
        <v>7090</v>
      </c>
      <c r="E2105" s="131"/>
      <c r="F2105" s="106"/>
      <c r="G2105" s="106"/>
    </row>
    <row r="2106" spans="1:7" x14ac:dyDescent="0.25">
      <c r="A2106" s="103"/>
      <c r="B2106" s="112" t="s">
        <v>9617</v>
      </c>
      <c r="C2106" s="70" t="s">
        <v>7090</v>
      </c>
      <c r="D2106" s="113" t="s">
        <v>7090</v>
      </c>
      <c r="E2106" s="131"/>
      <c r="F2106" s="106"/>
      <c r="G2106" s="106"/>
    </row>
    <row r="2107" spans="1:7" x14ac:dyDescent="0.25">
      <c r="A2107" s="103"/>
      <c r="B2107" s="112" t="s">
        <v>9618</v>
      </c>
      <c r="C2107" s="70" t="s">
        <v>7090</v>
      </c>
      <c r="D2107" s="113" t="s">
        <v>7090</v>
      </c>
      <c r="E2107" s="131"/>
      <c r="F2107" s="106"/>
      <c r="G2107" s="106"/>
    </row>
    <row r="2108" spans="1:7" x14ac:dyDescent="0.25">
      <c r="A2108" s="103"/>
      <c r="B2108" s="112" t="s">
        <v>5782</v>
      </c>
      <c r="C2108" s="70" t="s">
        <v>7090</v>
      </c>
      <c r="D2108" s="113" t="s">
        <v>7090</v>
      </c>
      <c r="E2108" s="131"/>
      <c r="F2108" s="106"/>
      <c r="G2108" s="106"/>
    </row>
    <row r="2109" spans="1:7" x14ac:dyDescent="0.25">
      <c r="A2109" s="103"/>
      <c r="B2109" s="112" t="s">
        <v>6034</v>
      </c>
      <c r="C2109" s="70" t="s">
        <v>7090</v>
      </c>
      <c r="D2109" s="113" t="s">
        <v>7090</v>
      </c>
      <c r="E2109" s="131"/>
      <c r="F2109" s="106"/>
      <c r="G2109" s="106"/>
    </row>
    <row r="2110" spans="1:7" x14ac:dyDescent="0.25">
      <c r="A2110" s="103"/>
      <c r="B2110" s="112" t="s">
        <v>6035</v>
      </c>
      <c r="C2110" s="70" t="s">
        <v>7090</v>
      </c>
      <c r="D2110" s="113" t="s">
        <v>7090</v>
      </c>
      <c r="E2110" s="131"/>
      <c r="F2110" s="106"/>
      <c r="G2110" s="106"/>
    </row>
    <row r="2111" spans="1:7" x14ac:dyDescent="0.25">
      <c r="A2111" s="103"/>
      <c r="B2111" s="112" t="s">
        <v>6036</v>
      </c>
      <c r="C2111" s="70" t="s">
        <v>7090</v>
      </c>
      <c r="D2111" s="113" t="s">
        <v>7090</v>
      </c>
      <c r="E2111" s="131"/>
      <c r="F2111" s="106"/>
      <c r="G2111" s="106"/>
    </row>
    <row r="2112" spans="1:7" x14ac:dyDescent="0.25">
      <c r="A2112" s="103"/>
      <c r="B2112" s="112" t="s">
        <v>6037</v>
      </c>
      <c r="C2112" s="70" t="s">
        <v>7090</v>
      </c>
      <c r="D2112" s="113" t="s">
        <v>7090</v>
      </c>
      <c r="E2112" s="131"/>
      <c r="F2112" s="106"/>
      <c r="G2112" s="106"/>
    </row>
    <row r="2113" spans="1:7" x14ac:dyDescent="0.25">
      <c r="A2113" s="103"/>
      <c r="B2113" s="112" t="s">
        <v>14143</v>
      </c>
      <c r="C2113" s="70" t="s">
        <v>7090</v>
      </c>
      <c r="D2113" s="113" t="s">
        <v>7090</v>
      </c>
      <c r="E2113" s="131"/>
      <c r="F2113" s="106"/>
      <c r="G2113" s="106"/>
    </row>
    <row r="2114" spans="1:7" x14ac:dyDescent="0.25">
      <c r="A2114" s="103"/>
      <c r="B2114" s="112" t="s">
        <v>6038</v>
      </c>
      <c r="C2114" s="70" t="s">
        <v>7089</v>
      </c>
      <c r="D2114" s="113" t="s">
        <v>7090</v>
      </c>
      <c r="E2114" s="131"/>
      <c r="F2114" s="106"/>
      <c r="G2114" s="106"/>
    </row>
    <row r="2115" spans="1:7" x14ac:dyDescent="0.25">
      <c r="A2115" s="103"/>
      <c r="B2115" s="112" t="s">
        <v>14144</v>
      </c>
      <c r="C2115" s="70" t="s">
        <v>7090</v>
      </c>
      <c r="D2115" s="113" t="s">
        <v>7090</v>
      </c>
      <c r="E2115" s="131"/>
      <c r="F2115" s="106"/>
      <c r="G2115" s="106"/>
    </row>
    <row r="2116" spans="1:7" x14ac:dyDescent="0.25">
      <c r="A2116" s="103"/>
      <c r="B2116" s="112" t="s">
        <v>10316</v>
      </c>
      <c r="C2116" s="70" t="s">
        <v>7089</v>
      </c>
      <c r="D2116" s="113" t="s">
        <v>7090</v>
      </c>
      <c r="E2116" s="131"/>
      <c r="F2116" s="106"/>
      <c r="G2116" s="106"/>
    </row>
    <row r="2117" spans="1:7" x14ac:dyDescent="0.25">
      <c r="A2117" s="103"/>
      <c r="B2117" s="112" t="s">
        <v>6039</v>
      </c>
      <c r="C2117" s="70" t="s">
        <v>7090</v>
      </c>
      <c r="D2117" s="113" t="s">
        <v>7090</v>
      </c>
      <c r="E2117" s="131"/>
      <c r="F2117" s="106"/>
      <c r="G2117" s="106"/>
    </row>
    <row r="2118" spans="1:7" x14ac:dyDescent="0.25">
      <c r="A2118" s="103"/>
      <c r="B2118" s="112" t="s">
        <v>10315</v>
      </c>
      <c r="C2118" s="70" t="s">
        <v>7089</v>
      </c>
      <c r="D2118" s="113" t="s">
        <v>7090</v>
      </c>
      <c r="E2118" s="131"/>
      <c r="F2118" s="106"/>
      <c r="G2118" s="106"/>
    </row>
    <row r="2119" spans="1:7" x14ac:dyDescent="0.25">
      <c r="A2119" s="103"/>
      <c r="B2119" s="112" t="s">
        <v>14145</v>
      </c>
      <c r="C2119" s="70" t="s">
        <v>7090</v>
      </c>
      <c r="D2119" s="113" t="s">
        <v>7089</v>
      </c>
      <c r="E2119" s="131"/>
      <c r="F2119" s="106"/>
      <c r="G2119" s="106"/>
    </row>
    <row r="2120" spans="1:7" x14ac:dyDescent="0.25">
      <c r="A2120" s="103"/>
      <c r="B2120" s="112" t="s">
        <v>4918</v>
      </c>
      <c r="C2120" s="70" t="s">
        <v>7090</v>
      </c>
      <c r="D2120" s="113" t="s">
        <v>7090</v>
      </c>
      <c r="E2120" s="131"/>
      <c r="F2120" s="106"/>
      <c r="G2120" s="106"/>
    </row>
    <row r="2121" spans="1:7" x14ac:dyDescent="0.25">
      <c r="A2121" s="103"/>
      <c r="B2121" s="112" t="s">
        <v>4919</v>
      </c>
      <c r="C2121" s="70" t="s">
        <v>7090</v>
      </c>
      <c r="D2121" s="113" t="s">
        <v>7090</v>
      </c>
      <c r="E2121" s="131"/>
      <c r="F2121" s="106"/>
      <c r="G2121" s="106"/>
    </row>
    <row r="2122" spans="1:7" x14ac:dyDescent="0.25">
      <c r="A2122" s="103"/>
      <c r="B2122" s="112" t="s">
        <v>4920</v>
      </c>
      <c r="C2122" s="70" t="s">
        <v>7090</v>
      </c>
      <c r="D2122" s="113" t="s">
        <v>7090</v>
      </c>
      <c r="E2122" s="131"/>
      <c r="F2122" s="106"/>
      <c r="G2122" s="106"/>
    </row>
    <row r="2123" spans="1:7" x14ac:dyDescent="0.25">
      <c r="A2123" s="103"/>
      <c r="B2123" s="112" t="s">
        <v>14146</v>
      </c>
      <c r="C2123" s="70" t="s">
        <v>7090</v>
      </c>
      <c r="D2123" s="113" t="s">
        <v>7090</v>
      </c>
      <c r="E2123" s="131"/>
      <c r="F2123" s="106"/>
      <c r="G2123" s="106"/>
    </row>
    <row r="2124" spans="1:7" x14ac:dyDescent="0.25">
      <c r="A2124" s="103"/>
      <c r="B2124" s="112" t="s">
        <v>4921</v>
      </c>
      <c r="C2124" s="70" t="s">
        <v>7089</v>
      </c>
      <c r="D2124" s="113" t="s">
        <v>7090</v>
      </c>
      <c r="E2124" s="131"/>
      <c r="F2124" s="106"/>
      <c r="G2124" s="106"/>
    </row>
    <row r="2125" spans="1:7" x14ac:dyDescent="0.25">
      <c r="A2125" s="103"/>
      <c r="B2125" s="112" t="s">
        <v>4922</v>
      </c>
      <c r="C2125" s="70" t="s">
        <v>7090</v>
      </c>
      <c r="D2125" s="113" t="s">
        <v>7090</v>
      </c>
      <c r="E2125" s="131"/>
      <c r="F2125" s="106"/>
      <c r="G2125" s="106"/>
    </row>
    <row r="2126" spans="1:7" x14ac:dyDescent="0.25">
      <c r="A2126" s="103"/>
      <c r="B2126" s="112" t="s">
        <v>671</v>
      </c>
      <c r="C2126" s="70" t="s">
        <v>7089</v>
      </c>
      <c r="D2126" s="113" t="s">
        <v>7090</v>
      </c>
      <c r="E2126" s="131"/>
      <c r="F2126" s="106"/>
      <c r="G2126" s="106"/>
    </row>
    <row r="2127" spans="1:7" x14ac:dyDescent="0.25">
      <c r="A2127" s="103"/>
      <c r="B2127" s="112" t="s">
        <v>4923</v>
      </c>
      <c r="C2127" s="70" t="s">
        <v>7090</v>
      </c>
      <c r="D2127" s="113" t="s">
        <v>7090</v>
      </c>
      <c r="E2127" s="131"/>
      <c r="F2127" s="106"/>
      <c r="G2127" s="106"/>
    </row>
    <row r="2128" spans="1:7" x14ac:dyDescent="0.25">
      <c r="A2128" s="103"/>
      <c r="B2128" s="112" t="s">
        <v>14147</v>
      </c>
      <c r="C2128" s="70" t="s">
        <v>7090</v>
      </c>
      <c r="D2128" s="113" t="s">
        <v>7090</v>
      </c>
      <c r="E2128" s="131"/>
      <c r="F2128" s="106"/>
      <c r="G2128" s="106"/>
    </row>
    <row r="2129" spans="1:7" x14ac:dyDescent="0.25">
      <c r="A2129" s="103"/>
      <c r="B2129" s="112" t="s">
        <v>14148</v>
      </c>
      <c r="C2129" s="70" t="s">
        <v>7090</v>
      </c>
      <c r="D2129" s="113" t="s">
        <v>7090</v>
      </c>
      <c r="E2129" s="131"/>
      <c r="F2129" s="106"/>
      <c r="G2129" s="106"/>
    </row>
    <row r="2130" spans="1:7" x14ac:dyDescent="0.25">
      <c r="A2130" s="103"/>
      <c r="B2130" s="112" t="s">
        <v>4924</v>
      </c>
      <c r="C2130" s="70" t="s">
        <v>7089</v>
      </c>
      <c r="D2130" s="113" t="s">
        <v>7090</v>
      </c>
      <c r="E2130" s="131"/>
      <c r="F2130" s="106"/>
      <c r="G2130" s="106"/>
    </row>
    <row r="2131" spans="1:7" x14ac:dyDescent="0.25">
      <c r="A2131" s="103"/>
      <c r="B2131" s="112" t="s">
        <v>4925</v>
      </c>
      <c r="C2131" s="70" t="s">
        <v>7090</v>
      </c>
      <c r="D2131" s="113" t="s">
        <v>7090</v>
      </c>
      <c r="E2131" s="131"/>
      <c r="F2131" s="106"/>
      <c r="G2131" s="106"/>
    </row>
    <row r="2132" spans="1:7" x14ac:dyDescent="0.25">
      <c r="A2132" s="103"/>
      <c r="B2132" s="112" t="s">
        <v>4926</v>
      </c>
      <c r="C2132" s="70" t="s">
        <v>7089</v>
      </c>
      <c r="D2132" s="113" t="s">
        <v>7090</v>
      </c>
      <c r="E2132" s="131"/>
      <c r="F2132" s="106"/>
      <c r="G2132" s="106"/>
    </row>
    <row r="2133" spans="1:7" x14ac:dyDescent="0.25">
      <c r="A2133" s="103"/>
      <c r="B2133" s="112" t="s">
        <v>4927</v>
      </c>
      <c r="C2133" s="70" t="s">
        <v>7090</v>
      </c>
      <c r="D2133" s="113" t="s">
        <v>7090</v>
      </c>
      <c r="E2133" s="131"/>
      <c r="F2133" s="106"/>
      <c r="G2133" s="106"/>
    </row>
    <row r="2134" spans="1:7" x14ac:dyDescent="0.25">
      <c r="A2134" s="103"/>
      <c r="B2134" s="112" t="s">
        <v>14149</v>
      </c>
      <c r="C2134" s="70" t="s">
        <v>7090</v>
      </c>
      <c r="D2134" s="113" t="s">
        <v>7090</v>
      </c>
      <c r="E2134" s="131"/>
      <c r="F2134" s="106"/>
      <c r="G2134" s="106"/>
    </row>
    <row r="2135" spans="1:7" x14ac:dyDescent="0.25">
      <c r="A2135" s="103"/>
      <c r="B2135" s="112" t="s">
        <v>4928</v>
      </c>
      <c r="C2135" s="70" t="s">
        <v>7090</v>
      </c>
      <c r="D2135" s="113" t="s">
        <v>7090</v>
      </c>
      <c r="E2135" s="131"/>
      <c r="F2135" s="106"/>
      <c r="G2135" s="106"/>
    </row>
    <row r="2136" spans="1:7" x14ac:dyDescent="0.25">
      <c r="A2136" s="103"/>
      <c r="B2136" s="112" t="s">
        <v>4929</v>
      </c>
      <c r="C2136" s="70" t="s">
        <v>7090</v>
      </c>
      <c r="D2136" s="113" t="s">
        <v>7090</v>
      </c>
      <c r="E2136" s="131"/>
      <c r="F2136" s="106"/>
      <c r="G2136" s="106"/>
    </row>
    <row r="2137" spans="1:7" x14ac:dyDescent="0.25">
      <c r="A2137" s="103"/>
      <c r="B2137" s="112" t="s">
        <v>4930</v>
      </c>
      <c r="C2137" s="70" t="s">
        <v>7090</v>
      </c>
      <c r="D2137" s="113" t="s">
        <v>7090</v>
      </c>
      <c r="E2137" s="131"/>
      <c r="F2137" s="106"/>
      <c r="G2137" s="106"/>
    </row>
    <row r="2138" spans="1:7" x14ac:dyDescent="0.25">
      <c r="A2138" s="103"/>
      <c r="B2138" s="112" t="s">
        <v>4931</v>
      </c>
      <c r="C2138" s="70" t="s">
        <v>7089</v>
      </c>
      <c r="D2138" s="113" t="s">
        <v>7090</v>
      </c>
      <c r="E2138" s="131"/>
      <c r="F2138" s="106"/>
      <c r="G2138" s="106"/>
    </row>
    <row r="2139" spans="1:7" x14ac:dyDescent="0.25">
      <c r="A2139" s="103"/>
      <c r="B2139" s="112" t="s">
        <v>14150</v>
      </c>
      <c r="C2139" s="70" t="s">
        <v>7090</v>
      </c>
      <c r="D2139" s="113" t="s">
        <v>7090</v>
      </c>
      <c r="E2139" s="131"/>
      <c r="F2139" s="106"/>
      <c r="G2139" s="106"/>
    </row>
    <row r="2140" spans="1:7" x14ac:dyDescent="0.25">
      <c r="A2140" s="103"/>
      <c r="B2140" s="112" t="s">
        <v>14151</v>
      </c>
      <c r="C2140" s="70" t="s">
        <v>7090</v>
      </c>
      <c r="D2140" s="113" t="s">
        <v>7090</v>
      </c>
      <c r="E2140" s="131"/>
      <c r="F2140" s="106"/>
      <c r="G2140" s="106"/>
    </row>
    <row r="2141" spans="1:7" x14ac:dyDescent="0.25">
      <c r="A2141" s="103"/>
      <c r="B2141" s="112" t="s">
        <v>672</v>
      </c>
      <c r="C2141" s="70" t="s">
        <v>7090</v>
      </c>
      <c r="D2141" s="113" t="s">
        <v>7090</v>
      </c>
      <c r="E2141" s="131"/>
      <c r="F2141" s="106"/>
      <c r="G2141" s="106"/>
    </row>
    <row r="2142" spans="1:7" x14ac:dyDescent="0.25">
      <c r="A2142" s="103"/>
      <c r="B2142" s="112" t="s">
        <v>673</v>
      </c>
      <c r="C2142" s="70" t="s">
        <v>7089</v>
      </c>
      <c r="D2142" s="113" t="s">
        <v>7090</v>
      </c>
      <c r="E2142" s="131"/>
      <c r="F2142" s="106"/>
      <c r="G2142" s="106"/>
    </row>
    <row r="2143" spans="1:7" x14ac:dyDescent="0.25">
      <c r="A2143" s="103"/>
      <c r="B2143" s="112" t="s">
        <v>4932</v>
      </c>
      <c r="C2143" s="70" t="s">
        <v>7090</v>
      </c>
      <c r="D2143" s="113" t="s">
        <v>7090</v>
      </c>
      <c r="E2143" s="131"/>
      <c r="F2143" s="106"/>
      <c r="G2143" s="106"/>
    </row>
    <row r="2144" spans="1:7" x14ac:dyDescent="0.25">
      <c r="A2144" s="103"/>
      <c r="B2144" s="112" t="s">
        <v>14152</v>
      </c>
      <c r="C2144" s="70" t="s">
        <v>7090</v>
      </c>
      <c r="D2144" s="113" t="s">
        <v>7090</v>
      </c>
      <c r="E2144" s="131"/>
      <c r="F2144" s="106"/>
      <c r="G2144" s="106"/>
    </row>
    <row r="2145" spans="1:7" x14ac:dyDescent="0.25">
      <c r="A2145" s="103"/>
      <c r="B2145" s="112" t="s">
        <v>14153</v>
      </c>
      <c r="C2145" s="70" t="s">
        <v>7090</v>
      </c>
      <c r="D2145" s="113" t="s">
        <v>7090</v>
      </c>
      <c r="E2145" s="131"/>
      <c r="F2145" s="106"/>
      <c r="G2145" s="106"/>
    </row>
    <row r="2146" spans="1:7" x14ac:dyDescent="0.25">
      <c r="A2146" s="103"/>
      <c r="B2146" s="112" t="s">
        <v>14154</v>
      </c>
      <c r="C2146" s="70" t="s">
        <v>7090</v>
      </c>
      <c r="D2146" s="113" t="s">
        <v>7090</v>
      </c>
      <c r="E2146" s="131"/>
      <c r="F2146" s="106"/>
      <c r="G2146" s="106"/>
    </row>
    <row r="2147" spans="1:7" x14ac:dyDescent="0.25">
      <c r="A2147" s="103"/>
      <c r="B2147" s="112" t="s">
        <v>14155</v>
      </c>
      <c r="C2147" s="70" t="s">
        <v>7089</v>
      </c>
      <c r="D2147" s="113" t="s">
        <v>7090</v>
      </c>
      <c r="E2147" s="131"/>
      <c r="F2147" s="106"/>
      <c r="G2147" s="106"/>
    </row>
    <row r="2148" spans="1:7" x14ac:dyDescent="0.25">
      <c r="A2148" s="103"/>
      <c r="B2148" s="112" t="s">
        <v>4933</v>
      </c>
      <c r="C2148" s="70" t="s">
        <v>7089</v>
      </c>
      <c r="D2148" s="113" t="s">
        <v>7090</v>
      </c>
      <c r="E2148" s="131"/>
      <c r="F2148" s="106"/>
      <c r="G2148" s="106"/>
    </row>
    <row r="2149" spans="1:7" x14ac:dyDescent="0.25">
      <c r="A2149" s="103"/>
      <c r="B2149" s="112" t="s">
        <v>674</v>
      </c>
      <c r="C2149" s="70" t="s">
        <v>7089</v>
      </c>
      <c r="D2149" s="113" t="s">
        <v>7090</v>
      </c>
      <c r="E2149" s="131"/>
      <c r="F2149" s="106"/>
      <c r="G2149" s="106"/>
    </row>
    <row r="2150" spans="1:7" x14ac:dyDescent="0.25">
      <c r="A2150" s="103"/>
      <c r="B2150" s="112" t="s">
        <v>14156</v>
      </c>
      <c r="C2150" s="70" t="s">
        <v>7090</v>
      </c>
      <c r="D2150" s="113" t="s">
        <v>7090</v>
      </c>
      <c r="E2150" s="131"/>
      <c r="F2150" s="106"/>
      <c r="G2150" s="106"/>
    </row>
    <row r="2151" spans="1:7" x14ac:dyDescent="0.25">
      <c r="A2151" s="103"/>
      <c r="B2151" s="112" t="s">
        <v>14157</v>
      </c>
      <c r="C2151" s="70" t="s">
        <v>7090</v>
      </c>
      <c r="D2151" s="113" t="s">
        <v>7090</v>
      </c>
      <c r="E2151" s="131"/>
      <c r="F2151" s="106"/>
      <c r="G2151" s="106"/>
    </row>
    <row r="2152" spans="1:7" x14ac:dyDescent="0.25">
      <c r="A2152" s="103"/>
      <c r="B2152" s="112" t="s">
        <v>5589</v>
      </c>
      <c r="C2152" s="70" t="s">
        <v>7089</v>
      </c>
      <c r="D2152" s="113" t="s">
        <v>7090</v>
      </c>
      <c r="E2152" s="131"/>
      <c r="F2152" s="106"/>
      <c r="G2152" s="106"/>
    </row>
    <row r="2153" spans="1:7" x14ac:dyDescent="0.25">
      <c r="A2153" s="103"/>
      <c r="B2153" s="112" t="s">
        <v>14158</v>
      </c>
      <c r="C2153" s="70" t="s">
        <v>7089</v>
      </c>
      <c r="D2153" s="113" t="s">
        <v>7090</v>
      </c>
      <c r="E2153" s="131"/>
      <c r="F2153" s="106"/>
      <c r="G2153" s="106"/>
    </row>
    <row r="2154" spans="1:7" x14ac:dyDescent="0.25">
      <c r="A2154" s="103"/>
      <c r="B2154" s="112" t="s">
        <v>5590</v>
      </c>
      <c r="C2154" s="70" t="s">
        <v>7090</v>
      </c>
      <c r="D2154" s="113" t="s">
        <v>7090</v>
      </c>
      <c r="E2154" s="131"/>
      <c r="F2154" s="106"/>
      <c r="G2154" s="106"/>
    </row>
    <row r="2155" spans="1:7" x14ac:dyDescent="0.25">
      <c r="A2155" s="103"/>
      <c r="B2155" s="112" t="s">
        <v>14159</v>
      </c>
      <c r="C2155" s="70" t="s">
        <v>7090</v>
      </c>
      <c r="D2155" s="113" t="s">
        <v>7090</v>
      </c>
      <c r="E2155" s="131"/>
      <c r="F2155" s="106"/>
      <c r="G2155" s="106"/>
    </row>
    <row r="2156" spans="1:7" x14ac:dyDescent="0.25">
      <c r="A2156" s="103"/>
      <c r="B2156" s="112" t="s">
        <v>8324</v>
      </c>
      <c r="C2156" s="70" t="s">
        <v>7089</v>
      </c>
      <c r="D2156" s="113" t="s">
        <v>7090</v>
      </c>
      <c r="E2156" s="131"/>
      <c r="F2156" s="106"/>
      <c r="G2156" s="106"/>
    </row>
    <row r="2157" spans="1:7" x14ac:dyDescent="0.25">
      <c r="A2157" s="103"/>
      <c r="B2157" s="112" t="s">
        <v>675</v>
      </c>
      <c r="C2157" s="70" t="s">
        <v>7089</v>
      </c>
      <c r="D2157" s="113" t="s">
        <v>7090</v>
      </c>
      <c r="E2157" s="131"/>
      <c r="F2157" s="106"/>
      <c r="G2157" s="106"/>
    </row>
    <row r="2158" spans="1:7" x14ac:dyDescent="0.25">
      <c r="A2158" s="103"/>
      <c r="B2158" s="112" t="s">
        <v>677</v>
      </c>
      <c r="C2158" s="70" t="s">
        <v>7089</v>
      </c>
      <c r="D2158" s="113" t="s">
        <v>7090</v>
      </c>
      <c r="E2158" s="131"/>
      <c r="F2158" s="106"/>
      <c r="G2158" s="106"/>
    </row>
    <row r="2159" spans="1:7" x14ac:dyDescent="0.25">
      <c r="A2159" s="103"/>
      <c r="B2159" s="112" t="s">
        <v>676</v>
      </c>
      <c r="C2159" s="70" t="s">
        <v>7089</v>
      </c>
      <c r="D2159" s="113" t="s">
        <v>7090</v>
      </c>
      <c r="E2159" s="131"/>
      <c r="F2159" s="106"/>
      <c r="G2159" s="106"/>
    </row>
    <row r="2160" spans="1:7" x14ac:dyDescent="0.25">
      <c r="A2160" s="103"/>
      <c r="B2160" s="112" t="s">
        <v>476</v>
      </c>
      <c r="C2160" s="70" t="s">
        <v>7089</v>
      </c>
      <c r="D2160" s="113" t="s">
        <v>7090</v>
      </c>
      <c r="E2160" s="131"/>
      <c r="F2160" s="106"/>
      <c r="G2160" s="106"/>
    </row>
    <row r="2161" spans="1:7" x14ac:dyDescent="0.25">
      <c r="A2161" s="103"/>
      <c r="B2161" s="112" t="s">
        <v>14160</v>
      </c>
      <c r="C2161" s="70" t="s">
        <v>7090</v>
      </c>
      <c r="D2161" s="113" t="s">
        <v>7090</v>
      </c>
      <c r="E2161" s="131"/>
      <c r="F2161" s="106"/>
      <c r="G2161" s="106"/>
    </row>
    <row r="2162" spans="1:7" x14ac:dyDescent="0.25">
      <c r="A2162" s="103"/>
      <c r="B2162" s="112" t="s">
        <v>14161</v>
      </c>
      <c r="C2162" s="70" t="s">
        <v>7090</v>
      </c>
      <c r="D2162" s="113" t="s">
        <v>7090</v>
      </c>
      <c r="E2162" s="131"/>
      <c r="F2162" s="106"/>
      <c r="G2162" s="106"/>
    </row>
    <row r="2163" spans="1:7" x14ac:dyDescent="0.25">
      <c r="A2163" s="103"/>
      <c r="B2163" s="112" t="s">
        <v>678</v>
      </c>
      <c r="C2163" s="70" t="s">
        <v>7089</v>
      </c>
      <c r="D2163" s="113" t="s">
        <v>7090</v>
      </c>
      <c r="E2163" s="131"/>
      <c r="F2163" s="106"/>
      <c r="G2163" s="106"/>
    </row>
    <row r="2164" spans="1:7" x14ac:dyDescent="0.25">
      <c r="A2164" s="103"/>
      <c r="B2164" s="112" t="s">
        <v>5591</v>
      </c>
      <c r="C2164" s="70" t="s">
        <v>7090</v>
      </c>
      <c r="D2164" s="113" t="s">
        <v>7090</v>
      </c>
      <c r="E2164" s="131"/>
      <c r="F2164" s="106"/>
      <c r="G2164" s="106"/>
    </row>
    <row r="2165" spans="1:7" x14ac:dyDescent="0.25">
      <c r="A2165" s="103"/>
      <c r="B2165" s="112" t="s">
        <v>14162</v>
      </c>
      <c r="C2165" s="70" t="s">
        <v>7090</v>
      </c>
      <c r="D2165" s="113" t="s">
        <v>7090</v>
      </c>
      <c r="E2165" s="131"/>
      <c r="F2165" s="106"/>
      <c r="G2165" s="106"/>
    </row>
    <row r="2166" spans="1:7" x14ac:dyDescent="0.25">
      <c r="A2166" s="103"/>
      <c r="B2166" s="112" t="s">
        <v>14163</v>
      </c>
      <c r="C2166" s="70" t="s">
        <v>7090</v>
      </c>
      <c r="D2166" s="113" t="s">
        <v>7090</v>
      </c>
      <c r="E2166" s="131"/>
      <c r="F2166" s="106"/>
      <c r="G2166" s="106"/>
    </row>
    <row r="2167" spans="1:7" x14ac:dyDescent="0.25">
      <c r="A2167" s="103"/>
      <c r="B2167" s="112" t="s">
        <v>10130</v>
      </c>
      <c r="C2167" s="70" t="s">
        <v>7090</v>
      </c>
      <c r="D2167" s="113" t="s">
        <v>7090</v>
      </c>
      <c r="E2167" s="131"/>
      <c r="F2167" s="106"/>
      <c r="G2167" s="106"/>
    </row>
    <row r="2168" spans="1:7" x14ac:dyDescent="0.25">
      <c r="A2168" s="103"/>
      <c r="B2168" s="112" t="s">
        <v>10125</v>
      </c>
      <c r="C2168" s="70" t="s">
        <v>7090</v>
      </c>
      <c r="D2168" s="113" t="s">
        <v>7090</v>
      </c>
      <c r="E2168" s="131"/>
      <c r="F2168" s="106"/>
      <c r="G2168" s="106"/>
    </row>
    <row r="2169" spans="1:7" x14ac:dyDescent="0.25">
      <c r="A2169" s="103"/>
      <c r="B2169" s="112" t="s">
        <v>10131</v>
      </c>
      <c r="C2169" s="70" t="s">
        <v>7090</v>
      </c>
      <c r="D2169" s="113" t="s">
        <v>7090</v>
      </c>
      <c r="E2169" s="131"/>
      <c r="F2169" s="106"/>
      <c r="G2169" s="106"/>
    </row>
    <row r="2170" spans="1:7" x14ac:dyDescent="0.25">
      <c r="A2170" s="103"/>
      <c r="B2170" s="112" t="s">
        <v>10126</v>
      </c>
      <c r="C2170" s="70" t="s">
        <v>7090</v>
      </c>
      <c r="D2170" s="113" t="s">
        <v>7090</v>
      </c>
      <c r="E2170" s="131"/>
      <c r="F2170" s="106"/>
      <c r="G2170" s="106"/>
    </row>
    <row r="2171" spans="1:7" x14ac:dyDescent="0.25">
      <c r="A2171" s="103"/>
      <c r="B2171" s="112" t="s">
        <v>14164</v>
      </c>
      <c r="C2171" s="70" t="s">
        <v>7090</v>
      </c>
      <c r="D2171" s="113" t="s">
        <v>7090</v>
      </c>
      <c r="E2171" s="131"/>
      <c r="F2171" s="106"/>
      <c r="G2171" s="106"/>
    </row>
    <row r="2172" spans="1:7" x14ac:dyDescent="0.25">
      <c r="A2172" s="103"/>
      <c r="B2172" s="112" t="s">
        <v>10127</v>
      </c>
      <c r="C2172" s="70" t="s">
        <v>7090</v>
      </c>
      <c r="D2172" s="113" t="s">
        <v>7090</v>
      </c>
      <c r="E2172" s="131"/>
      <c r="F2172" s="106"/>
      <c r="G2172" s="106"/>
    </row>
    <row r="2173" spans="1:7" x14ac:dyDescent="0.25">
      <c r="A2173" s="103"/>
      <c r="B2173" s="112" t="s">
        <v>14165</v>
      </c>
      <c r="C2173" s="70" t="s">
        <v>7090</v>
      </c>
      <c r="D2173" s="113" t="s">
        <v>7090</v>
      </c>
      <c r="E2173" s="131"/>
      <c r="F2173" s="106"/>
      <c r="G2173" s="106"/>
    </row>
    <row r="2174" spans="1:7" x14ac:dyDescent="0.25">
      <c r="A2174" s="103"/>
      <c r="B2174" s="112" t="s">
        <v>14166</v>
      </c>
      <c r="C2174" s="70" t="s">
        <v>7090</v>
      </c>
      <c r="D2174" s="113" t="s">
        <v>7090</v>
      </c>
      <c r="E2174" s="131"/>
      <c r="F2174" s="106"/>
      <c r="G2174" s="106"/>
    </row>
    <row r="2175" spans="1:7" x14ac:dyDescent="0.25">
      <c r="A2175" s="103"/>
      <c r="B2175" s="112" t="s">
        <v>10164</v>
      </c>
      <c r="C2175" s="70" t="s">
        <v>7089</v>
      </c>
      <c r="D2175" s="113" t="s">
        <v>7090</v>
      </c>
      <c r="E2175" s="131"/>
      <c r="F2175" s="106"/>
      <c r="G2175" s="106"/>
    </row>
    <row r="2176" spans="1:7" x14ac:dyDescent="0.25">
      <c r="A2176" s="103"/>
      <c r="B2176" s="112" t="s">
        <v>14167</v>
      </c>
      <c r="C2176" s="70" t="s">
        <v>7090</v>
      </c>
      <c r="D2176" s="113" t="s">
        <v>7090</v>
      </c>
      <c r="E2176" s="131"/>
      <c r="F2176" s="106"/>
      <c r="G2176" s="106"/>
    </row>
    <row r="2177" spans="1:7" x14ac:dyDescent="0.25">
      <c r="A2177" s="103"/>
      <c r="B2177" s="112" t="s">
        <v>14168</v>
      </c>
      <c r="C2177" s="70" t="s">
        <v>7090</v>
      </c>
      <c r="D2177" s="113" t="s">
        <v>7090</v>
      </c>
      <c r="E2177" s="131"/>
      <c r="F2177" s="106"/>
      <c r="G2177" s="106"/>
    </row>
    <row r="2178" spans="1:7" x14ac:dyDescent="0.25">
      <c r="A2178" s="103"/>
      <c r="B2178" s="112" t="s">
        <v>14169</v>
      </c>
      <c r="C2178" s="70" t="s">
        <v>7090</v>
      </c>
      <c r="D2178" s="113" t="s">
        <v>7090</v>
      </c>
      <c r="E2178" s="131"/>
      <c r="F2178" s="106"/>
      <c r="G2178" s="106"/>
    </row>
    <row r="2179" spans="1:7" x14ac:dyDescent="0.25">
      <c r="A2179" s="103"/>
      <c r="B2179" s="112" t="s">
        <v>679</v>
      </c>
      <c r="C2179" s="70" t="s">
        <v>7089</v>
      </c>
      <c r="D2179" s="113" t="s">
        <v>7090</v>
      </c>
      <c r="E2179" s="131"/>
      <c r="F2179" s="106"/>
      <c r="G2179" s="106"/>
    </row>
    <row r="2180" spans="1:7" x14ac:dyDescent="0.25">
      <c r="A2180" s="103"/>
      <c r="B2180" s="112" t="s">
        <v>10763</v>
      </c>
      <c r="C2180" s="70" t="s">
        <v>7089</v>
      </c>
      <c r="D2180" s="113" t="s">
        <v>7090</v>
      </c>
      <c r="E2180" s="131"/>
      <c r="F2180" s="106"/>
      <c r="G2180" s="106"/>
    </row>
    <row r="2181" spans="1:7" x14ac:dyDescent="0.25">
      <c r="A2181" s="103"/>
      <c r="B2181" s="112" t="s">
        <v>10764</v>
      </c>
      <c r="C2181" s="70" t="s">
        <v>7090</v>
      </c>
      <c r="D2181" s="113" t="s">
        <v>7090</v>
      </c>
      <c r="E2181" s="131"/>
      <c r="F2181" s="106"/>
      <c r="G2181" s="106"/>
    </row>
    <row r="2182" spans="1:7" x14ac:dyDescent="0.25">
      <c r="A2182" s="103"/>
      <c r="B2182" s="112" t="s">
        <v>10765</v>
      </c>
      <c r="C2182" s="70" t="s">
        <v>7090</v>
      </c>
      <c r="D2182" s="113" t="s">
        <v>7090</v>
      </c>
      <c r="E2182" s="131"/>
      <c r="F2182" s="106"/>
      <c r="G2182" s="106"/>
    </row>
    <row r="2183" spans="1:7" x14ac:dyDescent="0.25">
      <c r="A2183" s="103"/>
      <c r="B2183" s="112" t="s">
        <v>10766</v>
      </c>
      <c r="C2183" s="70" t="s">
        <v>7089</v>
      </c>
      <c r="D2183" s="113" t="s">
        <v>7090</v>
      </c>
      <c r="E2183" s="131"/>
      <c r="F2183" s="106"/>
      <c r="G2183" s="106"/>
    </row>
    <row r="2184" spans="1:7" x14ac:dyDescent="0.25">
      <c r="A2184" s="103"/>
      <c r="B2184" s="112" t="s">
        <v>680</v>
      </c>
      <c r="C2184" s="70" t="s">
        <v>7089</v>
      </c>
      <c r="D2184" s="113" t="s">
        <v>7090</v>
      </c>
      <c r="E2184" s="131"/>
      <c r="F2184" s="106"/>
      <c r="G2184" s="106"/>
    </row>
    <row r="2185" spans="1:7" x14ac:dyDescent="0.25">
      <c r="A2185" s="103"/>
      <c r="B2185" s="112" t="s">
        <v>681</v>
      </c>
      <c r="C2185" s="70" t="s">
        <v>7089</v>
      </c>
      <c r="D2185" s="113" t="s">
        <v>7090</v>
      </c>
      <c r="E2185" s="131"/>
      <c r="F2185" s="106"/>
      <c r="G2185" s="106"/>
    </row>
    <row r="2186" spans="1:7" x14ac:dyDescent="0.25">
      <c r="A2186" s="103"/>
      <c r="B2186" s="112" t="s">
        <v>10767</v>
      </c>
      <c r="C2186" s="70" t="s">
        <v>7089</v>
      </c>
      <c r="D2186" s="113" t="s">
        <v>7090</v>
      </c>
      <c r="E2186" s="131"/>
      <c r="F2186" s="106"/>
      <c r="G2186" s="106"/>
    </row>
    <row r="2187" spans="1:7" x14ac:dyDescent="0.25">
      <c r="A2187" s="103"/>
      <c r="B2187" s="112" t="s">
        <v>14170</v>
      </c>
      <c r="C2187" s="70" t="s">
        <v>7090</v>
      </c>
      <c r="D2187" s="113" t="s">
        <v>7090</v>
      </c>
      <c r="E2187" s="131"/>
      <c r="F2187" s="106"/>
      <c r="G2187" s="106"/>
    </row>
    <row r="2188" spans="1:7" x14ac:dyDescent="0.25">
      <c r="A2188" s="103"/>
      <c r="B2188" s="112" t="s">
        <v>10768</v>
      </c>
      <c r="C2188" s="70" t="s">
        <v>7090</v>
      </c>
      <c r="D2188" s="113" t="s">
        <v>7090</v>
      </c>
      <c r="E2188" s="131"/>
      <c r="F2188" s="106"/>
      <c r="G2188" s="106"/>
    </row>
    <row r="2189" spans="1:7" x14ac:dyDescent="0.25">
      <c r="A2189" s="103"/>
      <c r="B2189" s="112" t="s">
        <v>10769</v>
      </c>
      <c r="C2189" s="70" t="s">
        <v>7089</v>
      </c>
      <c r="D2189" s="113" t="s">
        <v>7090</v>
      </c>
      <c r="E2189" s="131"/>
      <c r="F2189" s="106"/>
      <c r="G2189" s="106"/>
    </row>
    <row r="2190" spans="1:7" x14ac:dyDescent="0.25">
      <c r="A2190" s="103"/>
      <c r="B2190" s="112" t="s">
        <v>10770</v>
      </c>
      <c r="C2190" s="70" t="s">
        <v>7089</v>
      </c>
      <c r="D2190" s="113" t="s">
        <v>7090</v>
      </c>
      <c r="E2190" s="131"/>
      <c r="F2190" s="106"/>
      <c r="G2190" s="106"/>
    </row>
    <row r="2191" spans="1:7" x14ac:dyDescent="0.25">
      <c r="A2191" s="103"/>
      <c r="B2191" s="112" t="s">
        <v>14171</v>
      </c>
      <c r="C2191" s="70" t="s">
        <v>7090</v>
      </c>
      <c r="D2191" s="113" t="s">
        <v>7090</v>
      </c>
      <c r="E2191" s="131"/>
      <c r="F2191" s="106"/>
      <c r="G2191" s="106"/>
    </row>
    <row r="2192" spans="1:7" x14ac:dyDescent="0.25">
      <c r="A2192" s="103"/>
      <c r="B2192" s="112" t="s">
        <v>10279</v>
      </c>
      <c r="C2192" s="70" t="s">
        <v>7090</v>
      </c>
      <c r="D2192" s="113" t="s">
        <v>7090</v>
      </c>
      <c r="E2192" s="131"/>
      <c r="F2192" s="106"/>
      <c r="G2192" s="106"/>
    </row>
    <row r="2193" spans="1:7" x14ac:dyDescent="0.25">
      <c r="A2193" s="103"/>
      <c r="B2193" s="112" t="s">
        <v>8809</v>
      </c>
      <c r="C2193" s="70" t="s">
        <v>7090</v>
      </c>
      <c r="D2193" s="113" t="s">
        <v>7090</v>
      </c>
      <c r="E2193" s="131"/>
      <c r="F2193" s="106"/>
      <c r="G2193" s="106"/>
    </row>
    <row r="2194" spans="1:7" x14ac:dyDescent="0.25">
      <c r="A2194" s="103"/>
      <c r="B2194" s="112" t="s">
        <v>11450</v>
      </c>
      <c r="C2194" s="70" t="s">
        <v>7090</v>
      </c>
      <c r="D2194" s="113" t="s">
        <v>7090</v>
      </c>
      <c r="E2194" s="131"/>
      <c r="F2194" s="106"/>
      <c r="G2194" s="106"/>
    </row>
    <row r="2195" spans="1:7" x14ac:dyDescent="0.25">
      <c r="A2195" s="103"/>
      <c r="B2195" s="112" t="s">
        <v>14172</v>
      </c>
      <c r="C2195" s="70" t="s">
        <v>7090</v>
      </c>
      <c r="D2195" s="113" t="s">
        <v>7090</v>
      </c>
      <c r="E2195" s="131"/>
      <c r="F2195" s="106"/>
      <c r="G2195" s="106"/>
    </row>
    <row r="2196" spans="1:7" x14ac:dyDescent="0.25">
      <c r="A2196" s="103"/>
      <c r="B2196" s="112" t="s">
        <v>14173</v>
      </c>
      <c r="C2196" s="70" t="s">
        <v>7090</v>
      </c>
      <c r="D2196" s="113" t="s">
        <v>7090</v>
      </c>
      <c r="E2196" s="131"/>
      <c r="F2196" s="106"/>
      <c r="G2196" s="106"/>
    </row>
    <row r="2197" spans="1:7" x14ac:dyDescent="0.25">
      <c r="A2197" s="103"/>
      <c r="B2197" s="112" t="s">
        <v>14174</v>
      </c>
      <c r="C2197" s="70" t="s">
        <v>7090</v>
      </c>
      <c r="D2197" s="113" t="s">
        <v>7090</v>
      </c>
      <c r="E2197" s="131"/>
      <c r="F2197" s="106"/>
      <c r="G2197" s="106"/>
    </row>
    <row r="2198" spans="1:7" x14ac:dyDescent="0.25">
      <c r="A2198" s="103"/>
      <c r="B2198" s="112" t="s">
        <v>6234</v>
      </c>
      <c r="C2198" s="70" t="s">
        <v>7090</v>
      </c>
      <c r="D2198" s="113" t="s">
        <v>7090</v>
      </c>
      <c r="E2198" s="131"/>
      <c r="F2198" s="106"/>
      <c r="G2198" s="106"/>
    </row>
    <row r="2199" spans="1:7" x14ac:dyDescent="0.25">
      <c r="A2199" s="103"/>
      <c r="B2199" s="112" t="s">
        <v>684</v>
      </c>
      <c r="C2199" s="70" t="s">
        <v>7090</v>
      </c>
      <c r="D2199" s="113" t="s">
        <v>7090</v>
      </c>
      <c r="E2199" s="131"/>
      <c r="F2199" s="106"/>
      <c r="G2199" s="106"/>
    </row>
    <row r="2200" spans="1:7" x14ac:dyDescent="0.25">
      <c r="A2200" s="103"/>
      <c r="B2200" s="112" t="s">
        <v>682</v>
      </c>
      <c r="C2200" s="70" t="s">
        <v>7089</v>
      </c>
      <c r="D2200" s="113" t="s">
        <v>7090</v>
      </c>
      <c r="E2200" s="131"/>
      <c r="F2200" s="106"/>
      <c r="G2200" s="106"/>
    </row>
    <row r="2201" spans="1:7" x14ac:dyDescent="0.25">
      <c r="A2201" s="103"/>
      <c r="B2201" s="112" t="s">
        <v>683</v>
      </c>
      <c r="C2201" s="70" t="s">
        <v>7089</v>
      </c>
      <c r="D2201" s="113" t="s">
        <v>7090</v>
      </c>
      <c r="E2201" s="131"/>
      <c r="F2201" s="106"/>
      <c r="G2201" s="106"/>
    </row>
    <row r="2202" spans="1:7" x14ac:dyDescent="0.25">
      <c r="A2202" s="103"/>
      <c r="B2202" s="112" t="s">
        <v>6235</v>
      </c>
      <c r="C2202" s="70" t="s">
        <v>7090</v>
      </c>
      <c r="D2202" s="113" t="s">
        <v>7090</v>
      </c>
      <c r="E2202" s="131"/>
      <c r="F2202" s="106"/>
      <c r="G2202" s="106"/>
    </row>
    <row r="2203" spans="1:7" x14ac:dyDescent="0.25">
      <c r="A2203" s="103"/>
      <c r="B2203" s="112" t="s">
        <v>7223</v>
      </c>
      <c r="C2203" s="70" t="s">
        <v>7090</v>
      </c>
      <c r="D2203" s="113" t="s">
        <v>7090</v>
      </c>
      <c r="E2203" s="131"/>
      <c r="F2203" s="106"/>
      <c r="G2203" s="106"/>
    </row>
    <row r="2204" spans="1:7" x14ac:dyDescent="0.25">
      <c r="A2204" s="103"/>
      <c r="B2204" s="112" t="s">
        <v>6236</v>
      </c>
      <c r="C2204" s="70" t="s">
        <v>7090</v>
      </c>
      <c r="D2204" s="113" t="s">
        <v>7090</v>
      </c>
      <c r="E2204" s="131"/>
      <c r="F2204" s="106"/>
      <c r="G2204" s="106"/>
    </row>
    <row r="2205" spans="1:7" x14ac:dyDescent="0.25">
      <c r="A2205" s="103"/>
      <c r="B2205" s="112" t="s">
        <v>685</v>
      </c>
      <c r="C2205" s="70" t="s">
        <v>7090</v>
      </c>
      <c r="D2205" s="113" t="s">
        <v>7090</v>
      </c>
      <c r="E2205" s="131"/>
      <c r="F2205" s="106"/>
      <c r="G2205" s="106"/>
    </row>
    <row r="2206" spans="1:7" x14ac:dyDescent="0.25">
      <c r="A2206" s="103"/>
      <c r="B2206" s="112" t="s">
        <v>686</v>
      </c>
      <c r="C2206" s="70" t="s">
        <v>7090</v>
      </c>
      <c r="D2206" s="113" t="s">
        <v>7090</v>
      </c>
      <c r="E2206" s="131"/>
      <c r="F2206" s="106"/>
      <c r="G2206" s="106"/>
    </row>
    <row r="2207" spans="1:7" x14ac:dyDescent="0.25">
      <c r="A2207" s="103"/>
      <c r="B2207" s="112" t="s">
        <v>6237</v>
      </c>
      <c r="C2207" s="70" t="s">
        <v>7090</v>
      </c>
      <c r="D2207" s="113" t="s">
        <v>7090</v>
      </c>
      <c r="E2207" s="131"/>
      <c r="F2207" s="106"/>
      <c r="G2207" s="106"/>
    </row>
    <row r="2208" spans="1:7" x14ac:dyDescent="0.25">
      <c r="A2208" s="103"/>
      <c r="B2208" s="112" t="s">
        <v>14175</v>
      </c>
      <c r="C2208" s="70" t="s">
        <v>7090</v>
      </c>
      <c r="D2208" s="113" t="s">
        <v>7090</v>
      </c>
      <c r="E2208" s="131"/>
      <c r="F2208" s="106"/>
      <c r="G2208" s="106"/>
    </row>
    <row r="2209" spans="1:7" x14ac:dyDescent="0.25">
      <c r="A2209" s="103"/>
      <c r="B2209" s="112" t="s">
        <v>6238</v>
      </c>
      <c r="C2209" s="70" t="s">
        <v>7090</v>
      </c>
      <c r="D2209" s="113" t="s">
        <v>7090</v>
      </c>
      <c r="E2209" s="131"/>
      <c r="F2209" s="106"/>
      <c r="G2209" s="106"/>
    </row>
    <row r="2210" spans="1:7" x14ac:dyDescent="0.25">
      <c r="A2210" s="103"/>
      <c r="B2210" s="112" t="s">
        <v>6239</v>
      </c>
      <c r="C2210" s="70" t="s">
        <v>7090</v>
      </c>
      <c r="D2210" s="113" t="s">
        <v>7090</v>
      </c>
      <c r="E2210" s="131"/>
      <c r="F2210" s="106"/>
      <c r="G2210" s="106"/>
    </row>
    <row r="2211" spans="1:7" x14ac:dyDescent="0.25">
      <c r="A2211" s="103"/>
      <c r="B2211" s="112" t="s">
        <v>6240</v>
      </c>
      <c r="C2211" s="70" t="s">
        <v>7090</v>
      </c>
      <c r="D2211" s="113" t="s">
        <v>7090</v>
      </c>
      <c r="E2211" s="131"/>
      <c r="F2211" s="106"/>
      <c r="G2211" s="106"/>
    </row>
    <row r="2212" spans="1:7" x14ac:dyDescent="0.25">
      <c r="A2212" s="103"/>
      <c r="B2212" s="112" t="s">
        <v>6241</v>
      </c>
      <c r="C2212" s="70" t="s">
        <v>7090</v>
      </c>
      <c r="D2212" s="113" t="s">
        <v>7090</v>
      </c>
      <c r="E2212" s="131"/>
      <c r="F2212" s="106"/>
      <c r="G2212" s="106"/>
    </row>
    <row r="2213" spans="1:7" x14ac:dyDescent="0.25">
      <c r="A2213" s="103"/>
      <c r="B2213" s="112" t="s">
        <v>14176</v>
      </c>
      <c r="C2213" s="70" t="s">
        <v>7090</v>
      </c>
      <c r="D2213" s="113" t="s">
        <v>7090</v>
      </c>
      <c r="E2213" s="131"/>
      <c r="F2213" s="106"/>
      <c r="G2213" s="106"/>
    </row>
    <row r="2214" spans="1:7" x14ac:dyDescent="0.25">
      <c r="A2214" s="103"/>
      <c r="B2214" s="112" t="s">
        <v>689</v>
      </c>
      <c r="C2214" s="70" t="s">
        <v>7090</v>
      </c>
      <c r="D2214" s="113" t="s">
        <v>7090</v>
      </c>
      <c r="E2214" s="131"/>
      <c r="F2214" s="106"/>
      <c r="G2214" s="106"/>
    </row>
    <row r="2215" spans="1:7" x14ac:dyDescent="0.25">
      <c r="A2215" s="103"/>
      <c r="B2215" s="112" t="s">
        <v>687</v>
      </c>
      <c r="C2215" s="70" t="s">
        <v>7090</v>
      </c>
      <c r="D2215" s="113" t="s">
        <v>7090</v>
      </c>
      <c r="E2215" s="131"/>
      <c r="F2215" s="106"/>
      <c r="G2215" s="106"/>
    </row>
    <row r="2216" spans="1:7" x14ac:dyDescent="0.25">
      <c r="A2216" s="103"/>
      <c r="B2216" s="112" t="s">
        <v>688</v>
      </c>
      <c r="C2216" s="70" t="s">
        <v>7090</v>
      </c>
      <c r="D2216" s="113" t="s">
        <v>7089</v>
      </c>
      <c r="E2216" s="131"/>
      <c r="F2216" s="106"/>
      <c r="G2216" s="106"/>
    </row>
    <row r="2217" spans="1:7" x14ac:dyDescent="0.25">
      <c r="A2217" s="103"/>
      <c r="B2217" s="112" t="s">
        <v>6242</v>
      </c>
      <c r="C2217" s="70" t="s">
        <v>7090</v>
      </c>
      <c r="D2217" s="113" t="s">
        <v>7090</v>
      </c>
      <c r="E2217" s="131"/>
      <c r="F2217" s="106"/>
      <c r="G2217" s="106"/>
    </row>
    <row r="2218" spans="1:7" x14ac:dyDescent="0.25">
      <c r="A2218" s="103"/>
      <c r="B2218" s="112" t="s">
        <v>14177</v>
      </c>
      <c r="C2218" s="70" t="s">
        <v>7090</v>
      </c>
      <c r="D2218" s="113" t="s">
        <v>7090</v>
      </c>
      <c r="E2218" s="131"/>
      <c r="F2218" s="106"/>
      <c r="G2218" s="106"/>
    </row>
    <row r="2219" spans="1:7" x14ac:dyDescent="0.25">
      <c r="A2219" s="103"/>
      <c r="B2219" s="112" t="s">
        <v>14178</v>
      </c>
      <c r="C2219" s="70" t="s">
        <v>7090</v>
      </c>
      <c r="D2219" s="113" t="s">
        <v>7090</v>
      </c>
      <c r="E2219" s="131"/>
      <c r="F2219" s="106"/>
      <c r="G2219" s="106"/>
    </row>
    <row r="2220" spans="1:7" x14ac:dyDescent="0.25">
      <c r="A2220" s="103"/>
      <c r="B2220" s="112" t="s">
        <v>14179</v>
      </c>
      <c r="C2220" s="70" t="s">
        <v>7090</v>
      </c>
      <c r="D2220" s="113" t="s">
        <v>7090</v>
      </c>
      <c r="E2220" s="131"/>
      <c r="F2220" s="106"/>
      <c r="G2220" s="106"/>
    </row>
    <row r="2221" spans="1:7" x14ac:dyDescent="0.25">
      <c r="A2221" s="103"/>
      <c r="B2221" s="112" t="s">
        <v>6243</v>
      </c>
      <c r="C2221" s="70" t="s">
        <v>7089</v>
      </c>
      <c r="D2221" s="113" t="s">
        <v>7090</v>
      </c>
      <c r="E2221" s="131"/>
      <c r="F2221" s="106"/>
      <c r="G2221" s="106"/>
    </row>
    <row r="2222" spans="1:7" x14ac:dyDescent="0.25">
      <c r="A2222" s="103"/>
      <c r="B2222" s="112" t="s">
        <v>14180</v>
      </c>
      <c r="C2222" s="70" t="s">
        <v>7090</v>
      </c>
      <c r="D2222" s="113" t="s">
        <v>7090</v>
      </c>
      <c r="E2222" s="131"/>
      <c r="F2222" s="106"/>
      <c r="G2222" s="106"/>
    </row>
    <row r="2223" spans="1:7" x14ac:dyDescent="0.25">
      <c r="A2223" s="103"/>
      <c r="B2223" s="112" t="s">
        <v>14181</v>
      </c>
      <c r="C2223" s="70" t="s">
        <v>7089</v>
      </c>
      <c r="D2223" s="113" t="s">
        <v>7090</v>
      </c>
      <c r="E2223" s="131"/>
      <c r="F2223" s="106"/>
      <c r="G2223" s="106"/>
    </row>
    <row r="2224" spans="1:7" x14ac:dyDescent="0.25">
      <c r="A2224" s="103"/>
      <c r="B2224" s="112" t="s">
        <v>14182</v>
      </c>
      <c r="C2224" s="70" t="s">
        <v>7090</v>
      </c>
      <c r="D2224" s="113" t="s">
        <v>7090</v>
      </c>
      <c r="E2224" s="131"/>
      <c r="F2224" s="106"/>
      <c r="G2224" s="106"/>
    </row>
    <row r="2225" spans="1:7" x14ac:dyDescent="0.25">
      <c r="A2225" s="103"/>
      <c r="B2225" s="112" t="s">
        <v>14183</v>
      </c>
      <c r="C2225" s="70" t="s">
        <v>7090</v>
      </c>
      <c r="D2225" s="113" t="s">
        <v>7090</v>
      </c>
      <c r="E2225" s="131"/>
      <c r="F2225" s="106"/>
      <c r="G2225" s="106"/>
    </row>
    <row r="2226" spans="1:7" x14ac:dyDescent="0.25">
      <c r="A2226" s="103"/>
      <c r="B2226" s="112" t="s">
        <v>14184</v>
      </c>
      <c r="C2226" s="70" t="s">
        <v>7090</v>
      </c>
      <c r="D2226" s="113" t="s">
        <v>7090</v>
      </c>
      <c r="E2226" s="131"/>
      <c r="F2226" s="106"/>
      <c r="G2226" s="106"/>
    </row>
    <row r="2227" spans="1:7" x14ac:dyDescent="0.25">
      <c r="A2227" s="103"/>
      <c r="B2227" s="112" t="s">
        <v>14185</v>
      </c>
      <c r="C2227" s="70" t="s">
        <v>7090</v>
      </c>
      <c r="D2227" s="113" t="s">
        <v>7090</v>
      </c>
      <c r="E2227" s="131"/>
      <c r="F2227" s="106"/>
      <c r="G2227" s="106"/>
    </row>
    <row r="2228" spans="1:7" x14ac:dyDescent="0.25">
      <c r="A2228" s="103"/>
      <c r="B2228" s="112" t="s">
        <v>14186</v>
      </c>
      <c r="C2228" s="70" t="s">
        <v>7090</v>
      </c>
      <c r="D2228" s="113" t="s">
        <v>7090</v>
      </c>
      <c r="E2228" s="131"/>
      <c r="F2228" s="106"/>
      <c r="G2228" s="106"/>
    </row>
    <row r="2229" spans="1:7" x14ac:dyDescent="0.25">
      <c r="A2229" s="103"/>
      <c r="B2229" s="112" t="s">
        <v>14187</v>
      </c>
      <c r="C2229" s="70" t="s">
        <v>7089</v>
      </c>
      <c r="D2229" s="113" t="s">
        <v>7090</v>
      </c>
      <c r="E2229" s="131"/>
      <c r="F2229" s="106"/>
      <c r="G2229" s="106"/>
    </row>
    <row r="2230" spans="1:7" x14ac:dyDescent="0.25">
      <c r="A2230" s="103"/>
      <c r="B2230" s="112" t="s">
        <v>14188</v>
      </c>
      <c r="C2230" s="70" t="s">
        <v>7089</v>
      </c>
      <c r="D2230" s="113" t="s">
        <v>7090</v>
      </c>
      <c r="E2230" s="131"/>
      <c r="F2230" s="106"/>
      <c r="G2230" s="106"/>
    </row>
    <row r="2231" spans="1:7" x14ac:dyDescent="0.25">
      <c r="A2231" s="103"/>
      <c r="B2231" s="112" t="s">
        <v>690</v>
      </c>
      <c r="C2231" s="70" t="s">
        <v>7090</v>
      </c>
      <c r="D2231" s="113" t="s">
        <v>7089</v>
      </c>
      <c r="E2231" s="131"/>
      <c r="F2231" s="106"/>
      <c r="G2231" s="106"/>
    </row>
    <row r="2232" spans="1:7" x14ac:dyDescent="0.25">
      <c r="A2232" s="103"/>
      <c r="B2232" s="112" t="s">
        <v>14189</v>
      </c>
      <c r="C2232" s="70" t="s">
        <v>7090</v>
      </c>
      <c r="D2232" s="113" t="s">
        <v>7090</v>
      </c>
      <c r="E2232" s="131"/>
      <c r="F2232" s="106"/>
      <c r="G2232" s="106"/>
    </row>
    <row r="2233" spans="1:7" x14ac:dyDescent="0.25">
      <c r="A2233" s="103"/>
      <c r="B2233" s="112" t="s">
        <v>6244</v>
      </c>
      <c r="C2233" s="70" t="s">
        <v>7090</v>
      </c>
      <c r="D2233" s="113" t="s">
        <v>7090</v>
      </c>
      <c r="E2233" s="131"/>
      <c r="F2233" s="106"/>
      <c r="G2233" s="106"/>
    </row>
    <row r="2234" spans="1:7" x14ac:dyDescent="0.25">
      <c r="A2234" s="103"/>
      <c r="B2234" s="112" t="s">
        <v>11451</v>
      </c>
      <c r="C2234" s="70" t="s">
        <v>7090</v>
      </c>
      <c r="D2234" s="113" t="s">
        <v>7090</v>
      </c>
      <c r="E2234" s="131"/>
      <c r="F2234" s="106"/>
      <c r="G2234" s="106"/>
    </row>
    <row r="2235" spans="1:7" x14ac:dyDescent="0.25">
      <c r="A2235" s="103"/>
      <c r="B2235" s="112" t="s">
        <v>14190</v>
      </c>
      <c r="C2235" s="70" t="s">
        <v>7090</v>
      </c>
      <c r="D2235" s="113" t="s">
        <v>7090</v>
      </c>
      <c r="E2235" s="131"/>
      <c r="F2235" s="106"/>
      <c r="G2235" s="106"/>
    </row>
    <row r="2236" spans="1:7" x14ac:dyDescent="0.25">
      <c r="A2236" s="103"/>
      <c r="B2236" s="112" t="s">
        <v>14191</v>
      </c>
      <c r="C2236" s="70" t="s">
        <v>7090</v>
      </c>
      <c r="D2236" s="113" t="s">
        <v>7090</v>
      </c>
      <c r="E2236" s="131"/>
      <c r="F2236" s="106"/>
      <c r="G2236" s="106"/>
    </row>
    <row r="2237" spans="1:7" x14ac:dyDescent="0.25">
      <c r="A2237" s="103"/>
      <c r="B2237" s="112" t="s">
        <v>691</v>
      </c>
      <c r="C2237" s="70" t="s">
        <v>7089</v>
      </c>
      <c r="D2237" s="113" t="s">
        <v>7089</v>
      </c>
      <c r="E2237" s="131"/>
      <c r="F2237" s="106"/>
      <c r="G2237" s="106"/>
    </row>
    <row r="2238" spans="1:7" x14ac:dyDescent="0.25">
      <c r="A2238" s="103"/>
      <c r="B2238" s="112" t="s">
        <v>692</v>
      </c>
      <c r="C2238" s="70" t="s">
        <v>7089</v>
      </c>
      <c r="D2238" s="113" t="s">
        <v>7090</v>
      </c>
      <c r="E2238" s="131"/>
      <c r="F2238" s="106"/>
      <c r="G2238" s="106"/>
    </row>
    <row r="2239" spans="1:7" x14ac:dyDescent="0.25">
      <c r="A2239" s="103"/>
      <c r="B2239" s="112" t="s">
        <v>693</v>
      </c>
      <c r="C2239" s="70" t="s">
        <v>7089</v>
      </c>
      <c r="D2239" s="113" t="s">
        <v>7090</v>
      </c>
      <c r="E2239" s="131"/>
      <c r="F2239" s="106"/>
      <c r="G2239" s="106"/>
    </row>
    <row r="2240" spans="1:7" x14ac:dyDescent="0.25">
      <c r="A2240" s="103"/>
      <c r="B2240" s="112" t="s">
        <v>8269</v>
      </c>
      <c r="C2240" s="70" t="s">
        <v>7089</v>
      </c>
      <c r="D2240" s="113" t="s">
        <v>7090</v>
      </c>
      <c r="E2240" s="131"/>
      <c r="F2240" s="106"/>
      <c r="G2240" s="106"/>
    </row>
    <row r="2241" spans="1:7" x14ac:dyDescent="0.25">
      <c r="A2241" s="103"/>
      <c r="B2241" s="112" t="s">
        <v>694</v>
      </c>
      <c r="C2241" s="70" t="s">
        <v>7089</v>
      </c>
      <c r="D2241" s="113" t="s">
        <v>7090</v>
      </c>
      <c r="E2241" s="131"/>
      <c r="F2241" s="106"/>
      <c r="G2241" s="106"/>
    </row>
    <row r="2242" spans="1:7" x14ac:dyDescent="0.25">
      <c r="A2242" s="103"/>
      <c r="B2242" s="112" t="s">
        <v>695</v>
      </c>
      <c r="C2242" s="70" t="s">
        <v>7089</v>
      </c>
      <c r="D2242" s="113" t="s">
        <v>7090</v>
      </c>
      <c r="E2242" s="131"/>
      <c r="F2242" s="106"/>
      <c r="G2242" s="106"/>
    </row>
    <row r="2243" spans="1:7" x14ac:dyDescent="0.25">
      <c r="A2243" s="103"/>
      <c r="B2243" s="112" t="s">
        <v>14192</v>
      </c>
      <c r="C2243" s="70" t="s">
        <v>7090</v>
      </c>
      <c r="D2243" s="113" t="s">
        <v>7090</v>
      </c>
      <c r="E2243" s="131"/>
      <c r="F2243" s="106"/>
      <c r="G2243" s="106"/>
    </row>
    <row r="2244" spans="1:7" x14ac:dyDescent="0.25">
      <c r="A2244" s="103"/>
      <c r="B2244" s="112" t="s">
        <v>8270</v>
      </c>
      <c r="C2244" s="70" t="s">
        <v>7090</v>
      </c>
      <c r="D2244" s="113" t="s">
        <v>7090</v>
      </c>
      <c r="E2244" s="131"/>
      <c r="F2244" s="106"/>
      <c r="G2244" s="106"/>
    </row>
    <row r="2245" spans="1:7" x14ac:dyDescent="0.25">
      <c r="A2245" s="103"/>
      <c r="B2245" s="112" t="s">
        <v>7678</v>
      </c>
      <c r="C2245" s="70" t="s">
        <v>7089</v>
      </c>
      <c r="D2245" s="113" t="s">
        <v>7090</v>
      </c>
      <c r="E2245" s="131"/>
      <c r="F2245" s="106"/>
      <c r="G2245" s="106"/>
    </row>
    <row r="2246" spans="1:7" x14ac:dyDescent="0.25">
      <c r="A2246" s="103"/>
      <c r="B2246" s="112" t="s">
        <v>7679</v>
      </c>
      <c r="C2246" s="70" t="s">
        <v>7090</v>
      </c>
      <c r="D2246" s="113" t="s">
        <v>7090</v>
      </c>
      <c r="E2246" s="131"/>
      <c r="F2246" s="106"/>
      <c r="G2246" s="106"/>
    </row>
    <row r="2247" spans="1:7" x14ac:dyDescent="0.25">
      <c r="A2247" s="103"/>
      <c r="B2247" s="112" t="s">
        <v>7680</v>
      </c>
      <c r="C2247" s="70" t="s">
        <v>7090</v>
      </c>
      <c r="D2247" s="113" t="s">
        <v>7090</v>
      </c>
      <c r="E2247" s="131"/>
      <c r="F2247" s="106"/>
      <c r="G2247" s="106"/>
    </row>
    <row r="2248" spans="1:7" x14ac:dyDescent="0.25">
      <c r="A2248" s="103"/>
      <c r="B2248" s="112" t="s">
        <v>14193</v>
      </c>
      <c r="C2248" s="70" t="s">
        <v>7090</v>
      </c>
      <c r="D2248" s="113" t="s">
        <v>7090</v>
      </c>
      <c r="E2248" s="131"/>
      <c r="F2248" s="106"/>
      <c r="G2248" s="106"/>
    </row>
    <row r="2249" spans="1:7" x14ac:dyDescent="0.25">
      <c r="A2249" s="103"/>
      <c r="B2249" s="112" t="s">
        <v>14194</v>
      </c>
      <c r="C2249" s="70" t="s">
        <v>7090</v>
      </c>
      <c r="D2249" s="113" t="s">
        <v>7090</v>
      </c>
      <c r="E2249" s="131"/>
      <c r="F2249" s="106"/>
      <c r="G2249" s="106"/>
    </row>
    <row r="2250" spans="1:7" x14ac:dyDescent="0.25">
      <c r="A2250" s="103"/>
      <c r="B2250" s="112" t="s">
        <v>11452</v>
      </c>
      <c r="C2250" s="70" t="s">
        <v>7090</v>
      </c>
      <c r="D2250" s="113" t="s">
        <v>7090</v>
      </c>
      <c r="E2250" s="131"/>
      <c r="F2250" s="106"/>
      <c r="G2250" s="106"/>
    </row>
    <row r="2251" spans="1:7" x14ac:dyDescent="0.25">
      <c r="A2251" s="103"/>
      <c r="B2251" s="112" t="s">
        <v>14195</v>
      </c>
      <c r="C2251" s="70" t="s">
        <v>7090</v>
      </c>
      <c r="D2251" s="113" t="s">
        <v>7090</v>
      </c>
      <c r="E2251" s="131"/>
      <c r="F2251" s="106"/>
      <c r="G2251" s="106"/>
    </row>
    <row r="2252" spans="1:7" x14ac:dyDescent="0.25">
      <c r="A2252" s="103"/>
      <c r="B2252" s="112" t="s">
        <v>7681</v>
      </c>
      <c r="C2252" s="70" t="s">
        <v>7090</v>
      </c>
      <c r="D2252" s="113" t="s">
        <v>7090</v>
      </c>
      <c r="E2252" s="131"/>
      <c r="F2252" s="106"/>
      <c r="G2252" s="106"/>
    </row>
    <row r="2253" spans="1:7" x14ac:dyDescent="0.25">
      <c r="A2253" s="103"/>
      <c r="B2253" s="112" t="s">
        <v>14196</v>
      </c>
      <c r="C2253" s="70" t="s">
        <v>7090</v>
      </c>
      <c r="D2253" s="113" t="s">
        <v>7090</v>
      </c>
      <c r="E2253" s="131"/>
      <c r="F2253" s="106"/>
      <c r="G2253" s="106"/>
    </row>
    <row r="2254" spans="1:7" x14ac:dyDescent="0.25">
      <c r="A2254" s="103"/>
      <c r="B2254" s="112" t="s">
        <v>14197</v>
      </c>
      <c r="C2254" s="70" t="s">
        <v>7090</v>
      </c>
      <c r="D2254" s="113" t="s">
        <v>7090</v>
      </c>
      <c r="E2254" s="131"/>
      <c r="F2254" s="106"/>
      <c r="G2254" s="106"/>
    </row>
    <row r="2255" spans="1:7" x14ac:dyDescent="0.25">
      <c r="A2255" s="103"/>
      <c r="B2255" s="112" t="s">
        <v>14198</v>
      </c>
      <c r="C2255" s="70" t="s">
        <v>7090</v>
      </c>
      <c r="D2255" s="113" t="s">
        <v>7090</v>
      </c>
      <c r="E2255" s="131"/>
      <c r="F2255" s="106"/>
      <c r="G2255" s="106"/>
    </row>
    <row r="2256" spans="1:7" x14ac:dyDescent="0.25">
      <c r="A2256" s="103"/>
      <c r="B2256" s="112" t="s">
        <v>14199</v>
      </c>
      <c r="C2256" s="70" t="s">
        <v>7090</v>
      </c>
      <c r="D2256" s="113" t="s">
        <v>7090</v>
      </c>
      <c r="E2256" s="131"/>
      <c r="F2256" s="106"/>
      <c r="G2256" s="106"/>
    </row>
    <row r="2257" spans="1:7" x14ac:dyDescent="0.25">
      <c r="A2257" s="103"/>
      <c r="B2257" s="112" t="s">
        <v>7682</v>
      </c>
      <c r="C2257" s="70" t="s">
        <v>7090</v>
      </c>
      <c r="D2257" s="113" t="s">
        <v>7090</v>
      </c>
      <c r="E2257" s="131"/>
      <c r="F2257" s="106"/>
      <c r="G2257" s="106"/>
    </row>
    <row r="2258" spans="1:7" x14ac:dyDescent="0.25">
      <c r="A2258" s="103"/>
      <c r="B2258" s="112" t="s">
        <v>7683</v>
      </c>
      <c r="C2258" s="70" t="s">
        <v>7089</v>
      </c>
      <c r="D2258" s="113" t="s">
        <v>7090</v>
      </c>
      <c r="E2258" s="131"/>
      <c r="F2258" s="106"/>
      <c r="G2258" s="106"/>
    </row>
    <row r="2259" spans="1:7" x14ac:dyDescent="0.25">
      <c r="A2259" s="103"/>
      <c r="B2259" s="112" t="s">
        <v>699</v>
      </c>
      <c r="C2259" s="70" t="s">
        <v>7089</v>
      </c>
      <c r="D2259" s="113" t="s">
        <v>7090</v>
      </c>
      <c r="E2259" s="131"/>
      <c r="F2259" s="106"/>
      <c r="G2259" s="106"/>
    </row>
    <row r="2260" spans="1:7" x14ac:dyDescent="0.25">
      <c r="A2260" s="103"/>
      <c r="B2260" s="112" t="s">
        <v>14200</v>
      </c>
      <c r="C2260" s="70" t="s">
        <v>7090</v>
      </c>
      <c r="D2260" s="113" t="s">
        <v>7090</v>
      </c>
      <c r="E2260" s="131"/>
      <c r="F2260" s="106"/>
      <c r="G2260" s="106"/>
    </row>
    <row r="2261" spans="1:7" x14ac:dyDescent="0.25">
      <c r="A2261" s="103"/>
      <c r="B2261" s="112" t="s">
        <v>14201</v>
      </c>
      <c r="C2261" s="70" t="s">
        <v>7090</v>
      </c>
      <c r="D2261" s="113" t="s">
        <v>7090</v>
      </c>
      <c r="E2261" s="131"/>
      <c r="F2261" s="106"/>
      <c r="G2261" s="106"/>
    </row>
    <row r="2262" spans="1:7" x14ac:dyDescent="0.25">
      <c r="A2262" s="103"/>
      <c r="B2262" s="112" t="s">
        <v>14202</v>
      </c>
      <c r="C2262" s="70" t="s">
        <v>7090</v>
      </c>
      <c r="D2262" s="113" t="s">
        <v>7090</v>
      </c>
      <c r="E2262" s="131"/>
      <c r="F2262" s="106"/>
      <c r="G2262" s="106"/>
    </row>
    <row r="2263" spans="1:7" x14ac:dyDescent="0.25">
      <c r="A2263" s="103"/>
      <c r="B2263" s="112" t="s">
        <v>10322</v>
      </c>
      <c r="C2263" s="70" t="s">
        <v>7089</v>
      </c>
      <c r="D2263" s="113" t="s">
        <v>7090</v>
      </c>
      <c r="E2263" s="131"/>
      <c r="F2263" s="106"/>
      <c r="G2263" s="106"/>
    </row>
    <row r="2264" spans="1:7" x14ac:dyDescent="0.25">
      <c r="A2264" s="103"/>
      <c r="B2264" s="112" t="s">
        <v>698</v>
      </c>
      <c r="C2264" s="70" t="s">
        <v>7089</v>
      </c>
      <c r="D2264" s="113" t="s">
        <v>7090</v>
      </c>
      <c r="E2264" s="131"/>
      <c r="F2264" s="106"/>
      <c r="G2264" s="106"/>
    </row>
    <row r="2265" spans="1:7" x14ac:dyDescent="0.25">
      <c r="A2265" s="103"/>
      <c r="B2265" s="112" t="s">
        <v>7684</v>
      </c>
      <c r="C2265" s="70" t="s">
        <v>7090</v>
      </c>
      <c r="D2265" s="113" t="s">
        <v>7090</v>
      </c>
      <c r="E2265" s="131"/>
      <c r="F2265" s="106"/>
      <c r="G2265" s="106"/>
    </row>
    <row r="2266" spans="1:7" x14ac:dyDescent="0.25">
      <c r="A2266" s="103"/>
      <c r="B2266" s="112" t="s">
        <v>14203</v>
      </c>
      <c r="C2266" s="70" t="s">
        <v>7090</v>
      </c>
      <c r="D2266" s="113" t="s">
        <v>7090</v>
      </c>
      <c r="E2266" s="131"/>
      <c r="F2266" s="106"/>
      <c r="G2266" s="106"/>
    </row>
    <row r="2267" spans="1:7" x14ac:dyDescent="0.25">
      <c r="A2267" s="103"/>
      <c r="B2267" s="112" t="s">
        <v>14204</v>
      </c>
      <c r="C2267" s="70" t="s">
        <v>7090</v>
      </c>
      <c r="D2267" s="113" t="s">
        <v>7090</v>
      </c>
      <c r="E2267" s="131"/>
      <c r="F2267" s="106"/>
      <c r="G2267" s="106"/>
    </row>
    <row r="2268" spans="1:7" x14ac:dyDescent="0.25">
      <c r="A2268" s="103"/>
      <c r="B2268" s="112" t="s">
        <v>696</v>
      </c>
      <c r="C2268" s="70" t="s">
        <v>7090</v>
      </c>
      <c r="D2268" s="113" t="s">
        <v>7090</v>
      </c>
      <c r="E2268" s="131"/>
      <c r="F2268" s="106"/>
      <c r="G2268" s="106"/>
    </row>
    <row r="2269" spans="1:7" x14ac:dyDescent="0.25">
      <c r="A2269" s="103"/>
      <c r="B2269" s="112" t="s">
        <v>697</v>
      </c>
      <c r="C2269" s="70" t="s">
        <v>7090</v>
      </c>
      <c r="D2269" s="113" t="s">
        <v>7090</v>
      </c>
      <c r="E2269" s="131"/>
      <c r="F2269" s="106"/>
      <c r="G2269" s="106"/>
    </row>
    <row r="2270" spans="1:7" x14ac:dyDescent="0.25">
      <c r="A2270" s="103"/>
      <c r="B2270" s="112" t="s">
        <v>700</v>
      </c>
      <c r="C2270" s="70" t="s">
        <v>7089</v>
      </c>
      <c r="D2270" s="113" t="s">
        <v>7090</v>
      </c>
      <c r="E2270" s="131"/>
      <c r="F2270" s="106"/>
      <c r="G2270" s="106"/>
    </row>
    <row r="2271" spans="1:7" x14ac:dyDescent="0.25">
      <c r="A2271" s="103"/>
      <c r="B2271" s="112" t="s">
        <v>7685</v>
      </c>
      <c r="C2271" s="70" t="s">
        <v>7089</v>
      </c>
      <c r="D2271" s="113" t="s">
        <v>7090</v>
      </c>
      <c r="E2271" s="131"/>
      <c r="F2271" s="106"/>
      <c r="G2271" s="106"/>
    </row>
    <row r="2272" spans="1:7" x14ac:dyDescent="0.25">
      <c r="A2272" s="103"/>
      <c r="B2272" s="112" t="s">
        <v>10098</v>
      </c>
      <c r="C2272" s="70" t="s">
        <v>7089</v>
      </c>
      <c r="D2272" s="113" t="s">
        <v>7090</v>
      </c>
      <c r="E2272" s="131"/>
      <c r="F2272" s="106"/>
      <c r="G2272" s="106"/>
    </row>
    <row r="2273" spans="1:7" x14ac:dyDescent="0.25">
      <c r="A2273" s="103"/>
      <c r="B2273" s="112" t="s">
        <v>7686</v>
      </c>
      <c r="C2273" s="70" t="s">
        <v>7090</v>
      </c>
      <c r="D2273" s="113" t="s">
        <v>7090</v>
      </c>
      <c r="E2273" s="131"/>
      <c r="F2273" s="106"/>
      <c r="G2273" s="106"/>
    </row>
    <row r="2274" spans="1:7" x14ac:dyDescent="0.25">
      <c r="A2274" s="103"/>
      <c r="B2274" s="112" t="s">
        <v>7687</v>
      </c>
      <c r="C2274" s="70" t="s">
        <v>7090</v>
      </c>
      <c r="D2274" s="113" t="s">
        <v>7090</v>
      </c>
      <c r="E2274" s="131"/>
      <c r="F2274" s="106"/>
      <c r="G2274" s="106"/>
    </row>
    <row r="2275" spans="1:7" x14ac:dyDescent="0.25">
      <c r="A2275" s="103"/>
      <c r="B2275" s="112" t="s">
        <v>14205</v>
      </c>
      <c r="C2275" s="70" t="s">
        <v>7090</v>
      </c>
      <c r="D2275" s="113" t="s">
        <v>7090</v>
      </c>
      <c r="E2275" s="131"/>
      <c r="F2275" s="106"/>
      <c r="G2275" s="106"/>
    </row>
    <row r="2276" spans="1:7" x14ac:dyDescent="0.25">
      <c r="A2276" s="103"/>
      <c r="B2276" s="112" t="s">
        <v>10099</v>
      </c>
      <c r="C2276" s="70" t="s">
        <v>7090</v>
      </c>
      <c r="D2276" s="113" t="s">
        <v>7090</v>
      </c>
      <c r="E2276" s="131"/>
      <c r="F2276" s="106"/>
      <c r="G2276" s="106"/>
    </row>
    <row r="2277" spans="1:7" x14ac:dyDescent="0.25">
      <c r="A2277" s="103"/>
      <c r="B2277" s="112" t="s">
        <v>7688</v>
      </c>
      <c r="C2277" s="70" t="s">
        <v>7090</v>
      </c>
      <c r="D2277" s="113" t="s">
        <v>7090</v>
      </c>
      <c r="E2277" s="131"/>
      <c r="F2277" s="106"/>
      <c r="G2277" s="106"/>
    </row>
    <row r="2278" spans="1:7" x14ac:dyDescent="0.25">
      <c r="A2278" s="103"/>
      <c r="B2278" s="112" t="s">
        <v>701</v>
      </c>
      <c r="C2278" s="70" t="s">
        <v>7090</v>
      </c>
      <c r="D2278" s="113" t="s">
        <v>7090</v>
      </c>
      <c r="E2278" s="131"/>
      <c r="F2278" s="106"/>
      <c r="G2278" s="106"/>
    </row>
    <row r="2279" spans="1:7" x14ac:dyDescent="0.25">
      <c r="A2279" s="103"/>
      <c r="B2279" s="112" t="s">
        <v>10319</v>
      </c>
      <c r="C2279" s="70" t="s">
        <v>7089</v>
      </c>
      <c r="D2279" s="113" t="s">
        <v>7090</v>
      </c>
      <c r="E2279" s="131"/>
      <c r="F2279" s="106"/>
      <c r="G2279" s="106"/>
    </row>
    <row r="2280" spans="1:7" x14ac:dyDescent="0.25">
      <c r="A2280" s="103"/>
      <c r="B2280" s="112" t="s">
        <v>7689</v>
      </c>
      <c r="C2280" s="70" t="s">
        <v>7089</v>
      </c>
      <c r="D2280" s="113" t="s">
        <v>7090</v>
      </c>
      <c r="E2280" s="131"/>
      <c r="F2280" s="106"/>
      <c r="G2280" s="106"/>
    </row>
    <row r="2281" spans="1:7" x14ac:dyDescent="0.25">
      <c r="A2281" s="103"/>
      <c r="B2281" s="112" t="s">
        <v>2984</v>
      </c>
      <c r="C2281" s="70" t="s">
        <v>7089</v>
      </c>
      <c r="D2281" s="113" t="s">
        <v>7090</v>
      </c>
      <c r="E2281" s="131"/>
      <c r="F2281" s="106"/>
      <c r="G2281" s="106"/>
    </row>
    <row r="2282" spans="1:7" x14ac:dyDescent="0.25">
      <c r="A2282" s="103"/>
      <c r="B2282" s="112" t="s">
        <v>7480</v>
      </c>
      <c r="C2282" s="70" t="s">
        <v>7090</v>
      </c>
      <c r="D2282" s="113" t="s">
        <v>7090</v>
      </c>
      <c r="E2282" s="131"/>
      <c r="F2282" s="106"/>
      <c r="G2282" s="106"/>
    </row>
    <row r="2283" spans="1:7" x14ac:dyDescent="0.25">
      <c r="A2283" s="103"/>
      <c r="B2283" s="112" t="s">
        <v>7690</v>
      </c>
      <c r="C2283" s="70" t="s">
        <v>7090</v>
      </c>
      <c r="D2283" s="113" t="s">
        <v>7090</v>
      </c>
      <c r="E2283" s="131"/>
      <c r="F2283" s="106"/>
      <c r="G2283" s="106"/>
    </row>
    <row r="2284" spans="1:7" x14ac:dyDescent="0.25">
      <c r="A2284" s="103"/>
      <c r="B2284" s="112" t="s">
        <v>2985</v>
      </c>
      <c r="C2284" s="70" t="s">
        <v>7089</v>
      </c>
      <c r="D2284" s="113" t="s">
        <v>7090</v>
      </c>
      <c r="E2284" s="131"/>
      <c r="F2284" s="106"/>
      <c r="G2284" s="106"/>
    </row>
    <row r="2285" spans="1:7" x14ac:dyDescent="0.25">
      <c r="A2285" s="103"/>
      <c r="B2285" s="112" t="s">
        <v>7691</v>
      </c>
      <c r="C2285" s="70" t="s">
        <v>7090</v>
      </c>
      <c r="D2285" s="113" t="s">
        <v>7090</v>
      </c>
      <c r="E2285" s="131"/>
      <c r="F2285" s="106"/>
      <c r="G2285" s="106"/>
    </row>
    <row r="2286" spans="1:7" x14ac:dyDescent="0.25">
      <c r="A2286" s="103"/>
      <c r="B2286" s="112" t="s">
        <v>14206</v>
      </c>
      <c r="C2286" s="70" t="s">
        <v>7090</v>
      </c>
      <c r="D2286" s="113" t="s">
        <v>7090</v>
      </c>
      <c r="E2286" s="131"/>
      <c r="F2286" s="106"/>
      <c r="G2286" s="106"/>
    </row>
    <row r="2287" spans="1:7" x14ac:dyDescent="0.25">
      <c r="A2287" s="103"/>
      <c r="B2287" s="112" t="s">
        <v>7692</v>
      </c>
      <c r="C2287" s="70" t="s">
        <v>7090</v>
      </c>
      <c r="D2287" s="113" t="s">
        <v>7090</v>
      </c>
      <c r="E2287" s="131"/>
      <c r="F2287" s="106"/>
      <c r="G2287" s="106"/>
    </row>
    <row r="2288" spans="1:7" x14ac:dyDescent="0.25">
      <c r="A2288" s="103"/>
      <c r="B2288" s="112" t="s">
        <v>10954</v>
      </c>
      <c r="C2288" s="70" t="s">
        <v>7090</v>
      </c>
      <c r="D2288" s="113" t="s">
        <v>7090</v>
      </c>
      <c r="E2288" s="131"/>
      <c r="F2288" s="106"/>
      <c r="G2288" s="106"/>
    </row>
    <row r="2289" spans="1:7" x14ac:dyDescent="0.25">
      <c r="A2289" s="103"/>
      <c r="B2289" s="112" t="s">
        <v>10955</v>
      </c>
      <c r="C2289" s="70" t="s">
        <v>7090</v>
      </c>
      <c r="D2289" s="113" t="s">
        <v>7090</v>
      </c>
      <c r="E2289" s="131"/>
      <c r="F2289" s="106"/>
      <c r="G2289" s="106"/>
    </row>
    <row r="2290" spans="1:7" x14ac:dyDescent="0.25">
      <c r="A2290" s="103"/>
      <c r="B2290" s="112" t="s">
        <v>10956</v>
      </c>
      <c r="C2290" s="70" t="s">
        <v>7090</v>
      </c>
      <c r="D2290" s="113" t="s">
        <v>7090</v>
      </c>
      <c r="E2290" s="131"/>
      <c r="F2290" s="106"/>
      <c r="G2290" s="106"/>
    </row>
    <row r="2291" spans="1:7" x14ac:dyDescent="0.25">
      <c r="A2291" s="103"/>
      <c r="B2291" s="112" t="s">
        <v>10957</v>
      </c>
      <c r="C2291" s="70" t="s">
        <v>7090</v>
      </c>
      <c r="D2291" s="113" t="s">
        <v>7090</v>
      </c>
      <c r="E2291" s="131"/>
      <c r="F2291" s="106"/>
      <c r="G2291" s="106"/>
    </row>
    <row r="2292" spans="1:7" x14ac:dyDescent="0.25">
      <c r="A2292" s="103"/>
      <c r="B2292" s="112" t="s">
        <v>2986</v>
      </c>
      <c r="C2292" s="70" t="s">
        <v>7090</v>
      </c>
      <c r="D2292" s="113" t="s">
        <v>7090</v>
      </c>
      <c r="E2292" s="131"/>
      <c r="F2292" s="106"/>
      <c r="G2292" s="106"/>
    </row>
    <row r="2293" spans="1:7" x14ac:dyDescent="0.25">
      <c r="A2293" s="103"/>
      <c r="B2293" s="112" t="s">
        <v>10958</v>
      </c>
      <c r="C2293" s="70" t="s">
        <v>7090</v>
      </c>
      <c r="D2293" s="113" t="s">
        <v>7090</v>
      </c>
      <c r="E2293" s="131"/>
      <c r="F2293" s="106"/>
      <c r="G2293" s="106"/>
    </row>
    <row r="2294" spans="1:7" x14ac:dyDescent="0.25">
      <c r="A2294" s="103"/>
      <c r="B2294" s="112" t="s">
        <v>10959</v>
      </c>
      <c r="C2294" s="70" t="s">
        <v>7090</v>
      </c>
      <c r="D2294" s="113" t="s">
        <v>7090</v>
      </c>
      <c r="E2294" s="131"/>
      <c r="F2294" s="106"/>
      <c r="G2294" s="106"/>
    </row>
    <row r="2295" spans="1:7" x14ac:dyDescent="0.25">
      <c r="A2295" s="103"/>
      <c r="B2295" s="112" t="s">
        <v>10960</v>
      </c>
      <c r="C2295" s="70" t="s">
        <v>7090</v>
      </c>
      <c r="D2295" s="113" t="s">
        <v>7090</v>
      </c>
      <c r="E2295" s="131"/>
      <c r="F2295" s="106"/>
      <c r="G2295" s="106"/>
    </row>
    <row r="2296" spans="1:7" x14ac:dyDescent="0.25">
      <c r="A2296" s="103"/>
      <c r="B2296" s="112" t="s">
        <v>10961</v>
      </c>
      <c r="C2296" s="70" t="s">
        <v>7089</v>
      </c>
      <c r="D2296" s="113" t="s">
        <v>7090</v>
      </c>
      <c r="E2296" s="131"/>
      <c r="F2296" s="106"/>
      <c r="G2296" s="106"/>
    </row>
    <row r="2297" spans="1:7" x14ac:dyDescent="0.25">
      <c r="A2297" s="103"/>
      <c r="B2297" s="112" t="s">
        <v>10962</v>
      </c>
      <c r="C2297" s="70" t="s">
        <v>7090</v>
      </c>
      <c r="D2297" s="113" t="s">
        <v>7090</v>
      </c>
      <c r="E2297" s="131"/>
      <c r="F2297" s="106"/>
      <c r="G2297" s="106"/>
    </row>
    <row r="2298" spans="1:7" x14ac:dyDescent="0.25">
      <c r="A2298" s="103"/>
      <c r="B2298" s="112" t="s">
        <v>10963</v>
      </c>
      <c r="C2298" s="70" t="s">
        <v>7090</v>
      </c>
      <c r="D2298" s="113" t="s">
        <v>7090</v>
      </c>
      <c r="E2298" s="131"/>
      <c r="F2298" s="106"/>
      <c r="G2298" s="106"/>
    </row>
    <row r="2299" spans="1:7" x14ac:dyDescent="0.25">
      <c r="A2299" s="103"/>
      <c r="B2299" s="112" t="s">
        <v>10967</v>
      </c>
      <c r="C2299" s="70" t="s">
        <v>7090</v>
      </c>
      <c r="D2299" s="113" t="s">
        <v>7090</v>
      </c>
      <c r="E2299" s="131"/>
      <c r="F2299" s="106"/>
      <c r="G2299" s="106"/>
    </row>
    <row r="2300" spans="1:7" x14ac:dyDescent="0.25">
      <c r="A2300" s="103"/>
      <c r="B2300" s="112" t="s">
        <v>2987</v>
      </c>
      <c r="C2300" s="70" t="s">
        <v>7089</v>
      </c>
      <c r="D2300" s="113" t="s">
        <v>7090</v>
      </c>
      <c r="E2300" s="131"/>
      <c r="F2300" s="106"/>
      <c r="G2300" s="106"/>
    </row>
    <row r="2301" spans="1:7" x14ac:dyDescent="0.25">
      <c r="A2301" s="103"/>
      <c r="B2301" s="112" t="s">
        <v>2988</v>
      </c>
      <c r="C2301" s="70" t="s">
        <v>7090</v>
      </c>
      <c r="D2301" s="113" t="s">
        <v>7090</v>
      </c>
      <c r="E2301" s="131"/>
      <c r="F2301" s="106"/>
      <c r="G2301" s="106"/>
    </row>
    <row r="2302" spans="1:7" x14ac:dyDescent="0.25">
      <c r="A2302" s="103"/>
      <c r="B2302" s="112" t="s">
        <v>14207</v>
      </c>
      <c r="C2302" s="70" t="s">
        <v>7090</v>
      </c>
      <c r="D2302" s="113" t="s">
        <v>7090</v>
      </c>
      <c r="E2302" s="131"/>
      <c r="F2302" s="106"/>
      <c r="G2302" s="106"/>
    </row>
    <row r="2303" spans="1:7" x14ac:dyDescent="0.25">
      <c r="A2303" s="103"/>
      <c r="B2303" s="112" t="s">
        <v>14208</v>
      </c>
      <c r="C2303" s="70" t="s">
        <v>7090</v>
      </c>
      <c r="D2303" s="113" t="s">
        <v>7090</v>
      </c>
      <c r="E2303" s="131"/>
      <c r="F2303" s="106"/>
      <c r="G2303" s="106"/>
    </row>
    <row r="2304" spans="1:7" x14ac:dyDescent="0.25">
      <c r="A2304" s="103"/>
      <c r="B2304" s="112" t="s">
        <v>10968</v>
      </c>
      <c r="C2304" s="70" t="s">
        <v>7090</v>
      </c>
      <c r="D2304" s="113" t="s">
        <v>7090</v>
      </c>
      <c r="E2304" s="131"/>
      <c r="F2304" s="106"/>
      <c r="G2304" s="106"/>
    </row>
    <row r="2305" spans="1:7" x14ac:dyDescent="0.25">
      <c r="A2305" s="103"/>
      <c r="B2305" s="112" t="s">
        <v>2989</v>
      </c>
      <c r="C2305" s="70" t="s">
        <v>7089</v>
      </c>
      <c r="D2305" s="113" t="s">
        <v>7090</v>
      </c>
      <c r="E2305" s="131"/>
      <c r="F2305" s="106"/>
      <c r="G2305" s="106"/>
    </row>
    <row r="2306" spans="1:7" x14ac:dyDescent="0.25">
      <c r="A2306" s="103"/>
      <c r="B2306" s="112" t="s">
        <v>10969</v>
      </c>
      <c r="C2306" s="70" t="s">
        <v>7090</v>
      </c>
      <c r="D2306" s="113" t="s">
        <v>7090</v>
      </c>
      <c r="E2306" s="131"/>
      <c r="F2306" s="106"/>
      <c r="G2306" s="106"/>
    </row>
    <row r="2307" spans="1:7" x14ac:dyDescent="0.25">
      <c r="A2307" s="103"/>
      <c r="B2307" s="112" t="s">
        <v>14209</v>
      </c>
      <c r="C2307" s="70" t="s">
        <v>7090</v>
      </c>
      <c r="D2307" s="113" t="s">
        <v>7090</v>
      </c>
      <c r="E2307" s="131"/>
      <c r="F2307" s="106"/>
      <c r="G2307" s="106"/>
    </row>
    <row r="2308" spans="1:7" x14ac:dyDescent="0.25">
      <c r="A2308" s="103"/>
      <c r="B2308" s="112" t="s">
        <v>10970</v>
      </c>
      <c r="C2308" s="70" t="s">
        <v>7090</v>
      </c>
      <c r="D2308" s="113" t="s">
        <v>7090</v>
      </c>
      <c r="E2308" s="131"/>
      <c r="F2308" s="106"/>
      <c r="G2308" s="106"/>
    </row>
    <row r="2309" spans="1:7" x14ac:dyDescent="0.25">
      <c r="A2309" s="103"/>
      <c r="B2309" s="112" t="s">
        <v>10971</v>
      </c>
      <c r="C2309" s="70" t="s">
        <v>7090</v>
      </c>
      <c r="D2309" s="113" t="s">
        <v>7090</v>
      </c>
      <c r="E2309" s="131"/>
      <c r="F2309" s="106"/>
      <c r="G2309" s="106"/>
    </row>
    <row r="2310" spans="1:7" x14ac:dyDescent="0.25">
      <c r="A2310" s="103"/>
      <c r="B2310" s="112" t="s">
        <v>14210</v>
      </c>
      <c r="C2310" s="70" t="s">
        <v>7090</v>
      </c>
      <c r="D2310" s="113" t="s">
        <v>7090</v>
      </c>
      <c r="E2310" s="131"/>
      <c r="F2310" s="106"/>
      <c r="G2310" s="106"/>
    </row>
    <row r="2311" spans="1:7" x14ac:dyDescent="0.25">
      <c r="A2311" s="103"/>
      <c r="B2311" s="112" t="s">
        <v>10972</v>
      </c>
      <c r="C2311" s="70" t="s">
        <v>7089</v>
      </c>
      <c r="D2311" s="113" t="s">
        <v>7090</v>
      </c>
      <c r="E2311" s="131"/>
      <c r="F2311" s="106"/>
      <c r="G2311" s="106"/>
    </row>
    <row r="2312" spans="1:7" x14ac:dyDescent="0.25">
      <c r="A2312" s="103"/>
      <c r="B2312" s="112" t="s">
        <v>2990</v>
      </c>
      <c r="C2312" s="70" t="s">
        <v>7089</v>
      </c>
      <c r="D2312" s="113" t="s">
        <v>7090</v>
      </c>
      <c r="E2312" s="131"/>
      <c r="F2312" s="106"/>
      <c r="G2312" s="106"/>
    </row>
    <row r="2313" spans="1:7" x14ac:dyDescent="0.25">
      <c r="A2313" s="103"/>
      <c r="B2313" s="112" t="s">
        <v>10973</v>
      </c>
      <c r="C2313" s="70" t="s">
        <v>7090</v>
      </c>
      <c r="D2313" s="113" t="s">
        <v>7090</v>
      </c>
      <c r="E2313" s="131"/>
      <c r="F2313" s="106"/>
      <c r="G2313" s="106"/>
    </row>
    <row r="2314" spans="1:7" x14ac:dyDescent="0.25">
      <c r="A2314" s="103"/>
      <c r="B2314" s="112" t="s">
        <v>10974</v>
      </c>
      <c r="C2314" s="70" t="s">
        <v>7089</v>
      </c>
      <c r="D2314" s="113" t="s">
        <v>7090</v>
      </c>
      <c r="E2314" s="131"/>
      <c r="F2314" s="106"/>
      <c r="G2314" s="106"/>
    </row>
    <row r="2315" spans="1:7" x14ac:dyDescent="0.25">
      <c r="A2315" s="103"/>
      <c r="B2315" s="112" t="s">
        <v>10975</v>
      </c>
      <c r="C2315" s="70" t="s">
        <v>7090</v>
      </c>
      <c r="D2315" s="113" t="s">
        <v>7090</v>
      </c>
      <c r="E2315" s="131"/>
      <c r="F2315" s="106"/>
      <c r="G2315" s="106"/>
    </row>
    <row r="2316" spans="1:7" x14ac:dyDescent="0.25">
      <c r="A2316" s="103"/>
      <c r="B2316" s="112" t="s">
        <v>2991</v>
      </c>
      <c r="C2316" s="70" t="s">
        <v>7089</v>
      </c>
      <c r="D2316" s="113" t="s">
        <v>7090</v>
      </c>
      <c r="E2316" s="131"/>
      <c r="F2316" s="106"/>
      <c r="G2316" s="106"/>
    </row>
    <row r="2317" spans="1:7" x14ac:dyDescent="0.25">
      <c r="A2317" s="103"/>
      <c r="B2317" s="112" t="s">
        <v>14211</v>
      </c>
      <c r="C2317" s="70" t="s">
        <v>7090</v>
      </c>
      <c r="D2317" s="113" t="s">
        <v>7090</v>
      </c>
      <c r="E2317" s="131"/>
      <c r="F2317" s="106"/>
      <c r="G2317" s="106"/>
    </row>
    <row r="2318" spans="1:7" x14ac:dyDescent="0.25">
      <c r="A2318" s="103"/>
      <c r="B2318" s="112" t="s">
        <v>14212</v>
      </c>
      <c r="C2318" s="70" t="s">
        <v>7090</v>
      </c>
      <c r="D2318" s="113" t="s">
        <v>7090</v>
      </c>
      <c r="E2318" s="131"/>
      <c r="F2318" s="106"/>
      <c r="G2318" s="106"/>
    </row>
    <row r="2319" spans="1:7" x14ac:dyDescent="0.25">
      <c r="A2319" s="103"/>
      <c r="B2319" s="112" t="s">
        <v>4867</v>
      </c>
      <c r="C2319" s="70" t="s">
        <v>7090</v>
      </c>
      <c r="D2319" s="113" t="s">
        <v>7090</v>
      </c>
      <c r="E2319" s="131"/>
      <c r="F2319" s="106"/>
      <c r="G2319" s="106"/>
    </row>
    <row r="2320" spans="1:7" x14ac:dyDescent="0.25">
      <c r="A2320" s="103"/>
      <c r="B2320" s="112" t="s">
        <v>14213</v>
      </c>
      <c r="C2320" s="70" t="s">
        <v>7090</v>
      </c>
      <c r="D2320" s="113" t="s">
        <v>7090</v>
      </c>
      <c r="E2320" s="131"/>
      <c r="F2320" s="106"/>
      <c r="G2320" s="106"/>
    </row>
    <row r="2321" spans="1:7" x14ac:dyDescent="0.25">
      <c r="A2321" s="103"/>
      <c r="B2321" s="112" t="s">
        <v>10976</v>
      </c>
      <c r="C2321" s="70" t="s">
        <v>7090</v>
      </c>
      <c r="D2321" s="113" t="s">
        <v>7090</v>
      </c>
      <c r="E2321" s="131"/>
      <c r="F2321" s="106"/>
      <c r="G2321" s="106"/>
    </row>
    <row r="2322" spans="1:7" x14ac:dyDescent="0.25">
      <c r="A2322" s="103"/>
      <c r="B2322" s="112" t="s">
        <v>10977</v>
      </c>
      <c r="C2322" s="70" t="s">
        <v>7090</v>
      </c>
      <c r="D2322" s="113" t="s">
        <v>7090</v>
      </c>
      <c r="E2322" s="131"/>
      <c r="F2322" s="106"/>
      <c r="G2322" s="106"/>
    </row>
    <row r="2323" spans="1:7" x14ac:dyDescent="0.25">
      <c r="A2323" s="103"/>
      <c r="B2323" s="112" t="s">
        <v>14214</v>
      </c>
      <c r="C2323" s="70" t="s">
        <v>7090</v>
      </c>
      <c r="D2323" s="113" t="s">
        <v>7090</v>
      </c>
      <c r="E2323" s="131"/>
      <c r="F2323" s="106"/>
      <c r="G2323" s="106"/>
    </row>
    <row r="2324" spans="1:7" x14ac:dyDescent="0.25">
      <c r="A2324" s="103"/>
      <c r="B2324" s="112" t="s">
        <v>10978</v>
      </c>
      <c r="C2324" s="70" t="s">
        <v>7090</v>
      </c>
      <c r="D2324" s="113" t="s">
        <v>7090</v>
      </c>
      <c r="E2324" s="131"/>
      <c r="F2324" s="106"/>
      <c r="G2324" s="106"/>
    </row>
    <row r="2325" spans="1:7" x14ac:dyDescent="0.25">
      <c r="A2325" s="103"/>
      <c r="B2325" s="112" t="s">
        <v>10979</v>
      </c>
      <c r="C2325" s="70" t="s">
        <v>7090</v>
      </c>
      <c r="D2325" s="113" t="s">
        <v>7090</v>
      </c>
      <c r="E2325" s="131"/>
      <c r="F2325" s="106"/>
      <c r="G2325" s="106"/>
    </row>
    <row r="2326" spans="1:7" x14ac:dyDescent="0.25">
      <c r="A2326" s="103"/>
      <c r="B2326" s="112" t="s">
        <v>10980</v>
      </c>
      <c r="C2326" s="70" t="s">
        <v>7090</v>
      </c>
      <c r="D2326" s="113" t="s">
        <v>7090</v>
      </c>
      <c r="E2326" s="131"/>
      <c r="F2326" s="106"/>
      <c r="G2326" s="106"/>
    </row>
    <row r="2327" spans="1:7" x14ac:dyDescent="0.25">
      <c r="A2327" s="103"/>
      <c r="B2327" s="112" t="s">
        <v>10189</v>
      </c>
      <c r="C2327" s="70" t="s">
        <v>7089</v>
      </c>
      <c r="D2327" s="113" t="s">
        <v>7090</v>
      </c>
      <c r="E2327" s="131"/>
      <c r="F2327" s="106"/>
      <c r="G2327" s="106"/>
    </row>
    <row r="2328" spans="1:7" x14ac:dyDescent="0.25">
      <c r="A2328" s="103"/>
      <c r="B2328" s="112" t="s">
        <v>10981</v>
      </c>
      <c r="C2328" s="70" t="s">
        <v>7089</v>
      </c>
      <c r="D2328" s="113" t="s">
        <v>7090</v>
      </c>
      <c r="E2328" s="131"/>
      <c r="F2328" s="106"/>
      <c r="G2328" s="106"/>
    </row>
    <row r="2329" spans="1:7" x14ac:dyDescent="0.25">
      <c r="A2329" s="103"/>
      <c r="B2329" s="112" t="s">
        <v>11453</v>
      </c>
      <c r="C2329" s="70" t="s">
        <v>7090</v>
      </c>
      <c r="D2329" s="113" t="s">
        <v>7090</v>
      </c>
      <c r="E2329" s="131"/>
      <c r="F2329" s="106"/>
      <c r="G2329" s="106"/>
    </row>
    <row r="2330" spans="1:7" x14ac:dyDescent="0.25">
      <c r="A2330" s="103"/>
      <c r="B2330" s="112" t="s">
        <v>10982</v>
      </c>
      <c r="C2330" s="70" t="s">
        <v>7089</v>
      </c>
      <c r="D2330" s="113" t="s">
        <v>7090</v>
      </c>
      <c r="E2330" s="131"/>
      <c r="F2330" s="106"/>
      <c r="G2330" s="106"/>
    </row>
    <row r="2331" spans="1:7" x14ac:dyDescent="0.25">
      <c r="A2331" s="103"/>
      <c r="B2331" s="112" t="s">
        <v>4868</v>
      </c>
      <c r="C2331" s="70" t="s">
        <v>7089</v>
      </c>
      <c r="D2331" s="113" t="s">
        <v>7090</v>
      </c>
      <c r="E2331" s="131"/>
      <c r="F2331" s="106"/>
      <c r="G2331" s="106"/>
    </row>
    <row r="2332" spans="1:7" x14ac:dyDescent="0.25">
      <c r="A2332" s="103"/>
      <c r="B2332" s="112" t="s">
        <v>8618</v>
      </c>
      <c r="C2332" s="70" t="s">
        <v>7090</v>
      </c>
      <c r="D2332" s="113" t="s">
        <v>7090</v>
      </c>
      <c r="E2332" s="131"/>
      <c r="F2332" s="106"/>
      <c r="G2332" s="106"/>
    </row>
    <row r="2333" spans="1:7" x14ac:dyDescent="0.25">
      <c r="A2333" s="103"/>
      <c r="B2333" s="112" t="s">
        <v>8619</v>
      </c>
      <c r="C2333" s="70" t="s">
        <v>7089</v>
      </c>
      <c r="D2333" s="113" t="s">
        <v>7090</v>
      </c>
      <c r="E2333" s="131"/>
      <c r="F2333" s="106"/>
      <c r="G2333" s="106"/>
    </row>
    <row r="2334" spans="1:7" x14ac:dyDescent="0.25">
      <c r="A2334" s="103"/>
      <c r="B2334" s="112" t="s">
        <v>14215</v>
      </c>
      <c r="C2334" s="70" t="s">
        <v>7090</v>
      </c>
      <c r="D2334" s="113" t="s">
        <v>7090</v>
      </c>
      <c r="E2334" s="131"/>
      <c r="F2334" s="106"/>
      <c r="G2334" s="106"/>
    </row>
    <row r="2335" spans="1:7" x14ac:dyDescent="0.25">
      <c r="A2335" s="103"/>
      <c r="B2335" s="112" t="s">
        <v>4869</v>
      </c>
      <c r="C2335" s="70" t="s">
        <v>7090</v>
      </c>
      <c r="D2335" s="113" t="s">
        <v>7090</v>
      </c>
      <c r="E2335" s="131"/>
      <c r="F2335" s="106"/>
      <c r="G2335" s="106"/>
    </row>
    <row r="2336" spans="1:7" x14ac:dyDescent="0.25">
      <c r="A2336" s="103"/>
      <c r="B2336" s="112" t="s">
        <v>8620</v>
      </c>
      <c r="C2336" s="70" t="s">
        <v>7090</v>
      </c>
      <c r="D2336" s="113" t="s">
        <v>7090</v>
      </c>
      <c r="E2336" s="131"/>
      <c r="F2336" s="106"/>
      <c r="G2336" s="106"/>
    </row>
    <row r="2337" spans="1:7" x14ac:dyDescent="0.25">
      <c r="A2337" s="103"/>
      <c r="B2337" s="112" t="s">
        <v>8621</v>
      </c>
      <c r="C2337" s="70" t="s">
        <v>7090</v>
      </c>
      <c r="D2337" s="113" t="s">
        <v>7090</v>
      </c>
      <c r="E2337" s="131"/>
      <c r="F2337" s="106"/>
      <c r="G2337" s="106"/>
    </row>
    <row r="2338" spans="1:7" x14ac:dyDescent="0.25">
      <c r="A2338" s="103"/>
      <c r="B2338" s="112" t="s">
        <v>4870</v>
      </c>
      <c r="C2338" s="70" t="s">
        <v>7089</v>
      </c>
      <c r="D2338" s="113" t="s">
        <v>7090</v>
      </c>
      <c r="E2338" s="131"/>
      <c r="F2338" s="106"/>
      <c r="G2338" s="106"/>
    </row>
    <row r="2339" spans="1:7" x14ac:dyDescent="0.25">
      <c r="A2339" s="103"/>
      <c r="B2339" s="112" t="s">
        <v>4871</v>
      </c>
      <c r="C2339" s="70" t="s">
        <v>7089</v>
      </c>
      <c r="D2339" s="113" t="s">
        <v>7090</v>
      </c>
      <c r="E2339" s="131"/>
      <c r="F2339" s="106"/>
      <c r="G2339" s="106"/>
    </row>
    <row r="2340" spans="1:7" x14ac:dyDescent="0.25">
      <c r="A2340" s="103"/>
      <c r="B2340" s="112" t="s">
        <v>8622</v>
      </c>
      <c r="C2340" s="70" t="s">
        <v>7089</v>
      </c>
      <c r="D2340" s="113" t="s">
        <v>7090</v>
      </c>
      <c r="E2340" s="131"/>
      <c r="F2340" s="106"/>
      <c r="G2340" s="106"/>
    </row>
    <row r="2341" spans="1:7" x14ac:dyDescent="0.25">
      <c r="A2341" s="103"/>
      <c r="B2341" s="112" t="s">
        <v>4872</v>
      </c>
      <c r="C2341" s="70" t="s">
        <v>7089</v>
      </c>
      <c r="D2341" s="113" t="s">
        <v>7090</v>
      </c>
      <c r="E2341" s="131"/>
      <c r="F2341" s="106"/>
      <c r="G2341" s="106"/>
    </row>
    <row r="2342" spans="1:7" x14ac:dyDescent="0.25">
      <c r="A2342" s="103"/>
      <c r="B2342" s="112" t="s">
        <v>4873</v>
      </c>
      <c r="C2342" s="70" t="s">
        <v>7090</v>
      </c>
      <c r="D2342" s="113" t="s">
        <v>7090</v>
      </c>
      <c r="E2342" s="131"/>
      <c r="F2342" s="106"/>
      <c r="G2342" s="106"/>
    </row>
    <row r="2343" spans="1:7" x14ac:dyDescent="0.25">
      <c r="A2343" s="103"/>
      <c r="B2343" s="112" t="s">
        <v>4874</v>
      </c>
      <c r="C2343" s="70" t="s">
        <v>7089</v>
      </c>
      <c r="D2343" s="113" t="s">
        <v>7090</v>
      </c>
      <c r="E2343" s="131"/>
      <c r="F2343" s="106"/>
      <c r="G2343" s="106"/>
    </row>
    <row r="2344" spans="1:7" x14ac:dyDescent="0.25">
      <c r="A2344" s="103"/>
      <c r="B2344" s="112" t="s">
        <v>14216</v>
      </c>
      <c r="C2344" s="70" t="s">
        <v>7090</v>
      </c>
      <c r="D2344" s="113" t="s">
        <v>7090</v>
      </c>
      <c r="E2344" s="131"/>
      <c r="F2344" s="106"/>
      <c r="G2344" s="106"/>
    </row>
    <row r="2345" spans="1:7" x14ac:dyDescent="0.25">
      <c r="A2345" s="103"/>
      <c r="B2345" s="112" t="s">
        <v>14217</v>
      </c>
      <c r="C2345" s="70" t="s">
        <v>7090</v>
      </c>
      <c r="D2345" s="113" t="s">
        <v>7090</v>
      </c>
      <c r="E2345" s="131"/>
      <c r="F2345" s="106"/>
      <c r="G2345" s="106"/>
    </row>
    <row r="2346" spans="1:7" x14ac:dyDescent="0.25">
      <c r="A2346" s="103"/>
      <c r="B2346" s="112" t="s">
        <v>4875</v>
      </c>
      <c r="C2346" s="70" t="s">
        <v>7089</v>
      </c>
      <c r="D2346" s="113" t="s">
        <v>7090</v>
      </c>
      <c r="E2346" s="131"/>
      <c r="F2346" s="106"/>
      <c r="G2346" s="106"/>
    </row>
    <row r="2347" spans="1:7" x14ac:dyDescent="0.25">
      <c r="A2347" s="103"/>
      <c r="B2347" s="112" t="s">
        <v>4876</v>
      </c>
      <c r="C2347" s="70" t="s">
        <v>7089</v>
      </c>
      <c r="D2347" s="113" t="s">
        <v>7090</v>
      </c>
      <c r="E2347" s="131"/>
      <c r="F2347" s="106"/>
      <c r="G2347" s="106"/>
    </row>
    <row r="2348" spans="1:7" x14ac:dyDescent="0.25">
      <c r="A2348" s="103"/>
      <c r="B2348" s="112" t="s">
        <v>14218</v>
      </c>
      <c r="C2348" s="70" t="s">
        <v>7090</v>
      </c>
      <c r="D2348" s="113" t="s">
        <v>7090</v>
      </c>
      <c r="E2348" s="131"/>
      <c r="F2348" s="106"/>
      <c r="G2348" s="106"/>
    </row>
    <row r="2349" spans="1:7" x14ac:dyDescent="0.25">
      <c r="A2349" s="103"/>
      <c r="B2349" s="112" t="s">
        <v>14219</v>
      </c>
      <c r="C2349" s="70" t="s">
        <v>7090</v>
      </c>
      <c r="D2349" s="113" t="s">
        <v>7090</v>
      </c>
      <c r="E2349" s="131"/>
      <c r="F2349" s="106"/>
      <c r="G2349" s="106"/>
    </row>
    <row r="2350" spans="1:7" x14ac:dyDescent="0.25">
      <c r="A2350" s="103"/>
      <c r="B2350" s="112" t="s">
        <v>8623</v>
      </c>
      <c r="C2350" s="70" t="s">
        <v>7089</v>
      </c>
      <c r="D2350" s="113" t="s">
        <v>7090</v>
      </c>
      <c r="E2350" s="131"/>
      <c r="F2350" s="106"/>
      <c r="G2350" s="106"/>
    </row>
    <row r="2351" spans="1:7" x14ac:dyDescent="0.25">
      <c r="A2351" s="103"/>
      <c r="B2351" s="112" t="s">
        <v>8624</v>
      </c>
      <c r="C2351" s="70" t="s">
        <v>7089</v>
      </c>
      <c r="D2351" s="113" t="s">
        <v>7090</v>
      </c>
      <c r="E2351" s="131"/>
      <c r="F2351" s="106"/>
      <c r="G2351" s="106"/>
    </row>
    <row r="2352" spans="1:7" x14ac:dyDescent="0.25">
      <c r="A2352" s="103"/>
      <c r="B2352" s="112" t="s">
        <v>8625</v>
      </c>
      <c r="C2352" s="70" t="s">
        <v>7090</v>
      </c>
      <c r="D2352" s="113" t="s">
        <v>7090</v>
      </c>
      <c r="E2352" s="131"/>
      <c r="F2352" s="106"/>
      <c r="G2352" s="106"/>
    </row>
    <row r="2353" spans="1:7" x14ac:dyDescent="0.25">
      <c r="A2353" s="103"/>
      <c r="B2353" s="112" t="s">
        <v>14220</v>
      </c>
      <c r="C2353" s="70" t="s">
        <v>7090</v>
      </c>
      <c r="D2353" s="113" t="s">
        <v>7090</v>
      </c>
      <c r="E2353" s="131"/>
      <c r="F2353" s="106"/>
      <c r="G2353" s="106"/>
    </row>
    <row r="2354" spans="1:7" x14ac:dyDescent="0.25">
      <c r="A2354" s="103"/>
      <c r="B2354" s="112" t="s">
        <v>11454</v>
      </c>
      <c r="C2354" s="70" t="s">
        <v>7090</v>
      </c>
      <c r="D2354" s="113" t="s">
        <v>7090</v>
      </c>
      <c r="E2354" s="131"/>
      <c r="F2354" s="106"/>
      <c r="G2354" s="106"/>
    </row>
    <row r="2355" spans="1:7" x14ac:dyDescent="0.25">
      <c r="A2355" s="103"/>
      <c r="B2355" s="112" t="s">
        <v>14221</v>
      </c>
      <c r="C2355" s="70" t="s">
        <v>7090</v>
      </c>
      <c r="D2355" s="113" t="s">
        <v>7090</v>
      </c>
      <c r="E2355" s="131"/>
      <c r="F2355" s="106"/>
      <c r="G2355" s="106"/>
    </row>
    <row r="2356" spans="1:7" x14ac:dyDescent="0.25">
      <c r="A2356" s="103"/>
      <c r="B2356" s="112" t="s">
        <v>8626</v>
      </c>
      <c r="C2356" s="70" t="s">
        <v>7090</v>
      </c>
      <c r="D2356" s="113" t="s">
        <v>7090</v>
      </c>
      <c r="E2356" s="131"/>
      <c r="F2356" s="106"/>
      <c r="G2356" s="106"/>
    </row>
    <row r="2357" spans="1:7" x14ac:dyDescent="0.25">
      <c r="A2357" s="103"/>
      <c r="B2357" s="112" t="s">
        <v>5620</v>
      </c>
      <c r="C2357" s="70" t="s">
        <v>7089</v>
      </c>
      <c r="D2357" s="113" t="s">
        <v>7090</v>
      </c>
      <c r="E2357" s="131"/>
      <c r="F2357" s="106"/>
      <c r="G2357" s="106"/>
    </row>
    <row r="2358" spans="1:7" x14ac:dyDescent="0.25">
      <c r="A2358" s="103"/>
      <c r="B2358" s="112" t="s">
        <v>5621</v>
      </c>
      <c r="C2358" s="70" t="s">
        <v>7090</v>
      </c>
      <c r="D2358" s="113" t="s">
        <v>7090</v>
      </c>
      <c r="E2358" s="131"/>
      <c r="F2358" s="106"/>
      <c r="G2358" s="106"/>
    </row>
    <row r="2359" spans="1:7" x14ac:dyDescent="0.25">
      <c r="A2359" s="103"/>
      <c r="B2359" s="112" t="s">
        <v>4877</v>
      </c>
      <c r="C2359" s="70" t="s">
        <v>7089</v>
      </c>
      <c r="D2359" s="113" t="s">
        <v>7090</v>
      </c>
      <c r="E2359" s="131"/>
      <c r="F2359" s="106"/>
      <c r="G2359" s="106"/>
    </row>
    <row r="2360" spans="1:7" x14ac:dyDescent="0.25">
      <c r="A2360" s="103"/>
      <c r="B2360" s="112" t="s">
        <v>11455</v>
      </c>
      <c r="C2360" s="70" t="s">
        <v>7090</v>
      </c>
      <c r="D2360" s="113" t="s">
        <v>7090</v>
      </c>
      <c r="E2360" s="131"/>
      <c r="F2360" s="106"/>
      <c r="G2360" s="106"/>
    </row>
    <row r="2361" spans="1:7" x14ac:dyDescent="0.25">
      <c r="A2361" s="103"/>
      <c r="B2361" s="112" t="s">
        <v>14222</v>
      </c>
      <c r="C2361" s="70" t="s">
        <v>7090</v>
      </c>
      <c r="D2361" s="113" t="s">
        <v>7090</v>
      </c>
      <c r="E2361" s="131"/>
      <c r="F2361" s="106"/>
      <c r="G2361" s="106"/>
    </row>
    <row r="2362" spans="1:7" x14ac:dyDescent="0.25">
      <c r="A2362" s="103"/>
      <c r="B2362" s="112" t="s">
        <v>14223</v>
      </c>
      <c r="C2362" s="70" t="s">
        <v>7090</v>
      </c>
      <c r="D2362" s="113" t="s">
        <v>7090</v>
      </c>
      <c r="E2362" s="131"/>
      <c r="F2362" s="106"/>
      <c r="G2362" s="106"/>
    </row>
    <row r="2363" spans="1:7" x14ac:dyDescent="0.25">
      <c r="A2363" s="103"/>
      <c r="B2363" s="112" t="s">
        <v>14224</v>
      </c>
      <c r="C2363" s="70" t="s">
        <v>7090</v>
      </c>
      <c r="D2363" s="113" t="s">
        <v>7090</v>
      </c>
      <c r="E2363" s="131"/>
      <c r="F2363" s="106"/>
      <c r="G2363" s="106"/>
    </row>
    <row r="2364" spans="1:7" x14ac:dyDescent="0.25">
      <c r="A2364" s="103"/>
      <c r="B2364" s="112" t="s">
        <v>14225</v>
      </c>
      <c r="C2364" s="70" t="s">
        <v>7090</v>
      </c>
      <c r="D2364" s="113" t="s">
        <v>7090</v>
      </c>
      <c r="E2364" s="131"/>
      <c r="F2364" s="106"/>
      <c r="G2364" s="106"/>
    </row>
    <row r="2365" spans="1:7" x14ac:dyDescent="0.25">
      <c r="A2365" s="103"/>
      <c r="B2365" s="112" t="s">
        <v>14226</v>
      </c>
      <c r="C2365" s="70" t="s">
        <v>7090</v>
      </c>
      <c r="D2365" s="113" t="s">
        <v>7090</v>
      </c>
      <c r="E2365" s="131"/>
      <c r="F2365" s="106"/>
      <c r="G2365" s="106"/>
    </row>
    <row r="2366" spans="1:7" x14ac:dyDescent="0.25">
      <c r="A2366" s="103"/>
      <c r="B2366" s="112" t="s">
        <v>7401</v>
      </c>
      <c r="C2366" s="70" t="s">
        <v>7089</v>
      </c>
      <c r="D2366" s="113" t="s">
        <v>7090</v>
      </c>
      <c r="E2366" s="131"/>
      <c r="F2366" s="106"/>
      <c r="G2366" s="106"/>
    </row>
    <row r="2367" spans="1:7" x14ac:dyDescent="0.25">
      <c r="A2367" s="103"/>
      <c r="B2367" s="112" t="s">
        <v>14227</v>
      </c>
      <c r="C2367" s="70" t="s">
        <v>7090</v>
      </c>
      <c r="D2367" s="113" t="s">
        <v>7090</v>
      </c>
      <c r="E2367" s="131"/>
      <c r="F2367" s="106"/>
      <c r="G2367" s="106"/>
    </row>
    <row r="2368" spans="1:7" x14ac:dyDescent="0.25">
      <c r="A2368" s="103"/>
      <c r="B2368" s="112" t="s">
        <v>14228</v>
      </c>
      <c r="C2368" s="70" t="s">
        <v>7090</v>
      </c>
      <c r="D2368" s="113" t="s">
        <v>7090</v>
      </c>
      <c r="E2368" s="131"/>
      <c r="F2368" s="106"/>
      <c r="G2368" s="106"/>
    </row>
    <row r="2369" spans="1:7" x14ac:dyDescent="0.25">
      <c r="A2369" s="103"/>
      <c r="B2369" s="112" t="s">
        <v>14229</v>
      </c>
      <c r="C2369" s="70" t="s">
        <v>7090</v>
      </c>
      <c r="D2369" s="113" t="s">
        <v>7090</v>
      </c>
      <c r="E2369" s="131"/>
      <c r="F2369" s="106"/>
      <c r="G2369" s="106"/>
    </row>
    <row r="2370" spans="1:7" x14ac:dyDescent="0.25">
      <c r="A2370" s="103"/>
      <c r="B2370" s="112" t="s">
        <v>7402</v>
      </c>
      <c r="C2370" s="70" t="s">
        <v>7090</v>
      </c>
      <c r="D2370" s="113" t="s">
        <v>7090</v>
      </c>
      <c r="E2370" s="131"/>
      <c r="F2370" s="106"/>
      <c r="G2370" s="106"/>
    </row>
    <row r="2371" spans="1:7" x14ac:dyDescent="0.25">
      <c r="A2371" s="103"/>
      <c r="B2371" s="112" t="s">
        <v>11367</v>
      </c>
      <c r="C2371" s="70" t="s">
        <v>7089</v>
      </c>
      <c r="D2371" s="113" t="s">
        <v>7090</v>
      </c>
      <c r="E2371" s="131"/>
      <c r="F2371" s="106"/>
      <c r="G2371" s="106"/>
    </row>
    <row r="2372" spans="1:7" x14ac:dyDescent="0.25">
      <c r="A2372" s="103"/>
      <c r="B2372" s="112" t="s">
        <v>7403</v>
      </c>
      <c r="C2372" s="70" t="s">
        <v>7089</v>
      </c>
      <c r="D2372" s="113" t="s">
        <v>7090</v>
      </c>
      <c r="E2372" s="131"/>
      <c r="F2372" s="106"/>
      <c r="G2372" s="106"/>
    </row>
    <row r="2373" spans="1:7" x14ac:dyDescent="0.25">
      <c r="A2373" s="103"/>
      <c r="B2373" s="112" t="s">
        <v>7404</v>
      </c>
      <c r="C2373" s="70" t="s">
        <v>7090</v>
      </c>
      <c r="D2373" s="113" t="s">
        <v>7090</v>
      </c>
      <c r="E2373" s="131"/>
      <c r="F2373" s="106"/>
      <c r="G2373" s="106"/>
    </row>
    <row r="2374" spans="1:7" x14ac:dyDescent="0.25">
      <c r="A2374" s="103"/>
      <c r="B2374" s="112" t="s">
        <v>14230</v>
      </c>
      <c r="C2374" s="70" t="s">
        <v>7090</v>
      </c>
      <c r="D2374" s="113" t="s">
        <v>7090</v>
      </c>
      <c r="E2374" s="131"/>
      <c r="F2374" s="106"/>
      <c r="G2374" s="106"/>
    </row>
    <row r="2375" spans="1:7" x14ac:dyDescent="0.25">
      <c r="A2375" s="103"/>
      <c r="B2375" s="112" t="s">
        <v>4879</v>
      </c>
      <c r="C2375" s="70" t="s">
        <v>7090</v>
      </c>
      <c r="D2375" s="113" t="s">
        <v>7090</v>
      </c>
      <c r="E2375" s="131"/>
      <c r="F2375" s="106"/>
      <c r="G2375" s="106"/>
    </row>
    <row r="2376" spans="1:7" x14ac:dyDescent="0.25">
      <c r="A2376" s="103"/>
      <c r="B2376" s="112" t="s">
        <v>4878</v>
      </c>
      <c r="C2376" s="70" t="s">
        <v>7089</v>
      </c>
      <c r="D2376" s="113" t="s">
        <v>7090</v>
      </c>
      <c r="E2376" s="131"/>
      <c r="F2376" s="106"/>
      <c r="G2376" s="106"/>
    </row>
    <row r="2377" spans="1:7" x14ac:dyDescent="0.25">
      <c r="A2377" s="103"/>
      <c r="B2377" s="112" t="s">
        <v>7405</v>
      </c>
      <c r="C2377" s="70" t="s">
        <v>7089</v>
      </c>
      <c r="D2377" s="113" t="s">
        <v>7090</v>
      </c>
      <c r="E2377" s="131"/>
      <c r="F2377" s="106"/>
      <c r="G2377" s="106"/>
    </row>
    <row r="2378" spans="1:7" x14ac:dyDescent="0.25">
      <c r="A2378" s="103"/>
      <c r="B2378" s="112" t="s">
        <v>7406</v>
      </c>
      <c r="C2378" s="70" t="s">
        <v>7090</v>
      </c>
      <c r="D2378" s="113" t="s">
        <v>7090</v>
      </c>
      <c r="E2378" s="131"/>
      <c r="F2378" s="106"/>
      <c r="G2378" s="106"/>
    </row>
    <row r="2379" spans="1:7" x14ac:dyDescent="0.25">
      <c r="A2379" s="103"/>
      <c r="B2379" s="112" t="s">
        <v>7407</v>
      </c>
      <c r="C2379" s="70" t="s">
        <v>7090</v>
      </c>
      <c r="D2379" s="113" t="s">
        <v>7090</v>
      </c>
      <c r="E2379" s="131"/>
      <c r="F2379" s="106"/>
      <c r="G2379" s="106"/>
    </row>
    <row r="2380" spans="1:7" x14ac:dyDescent="0.25">
      <c r="A2380" s="103"/>
      <c r="B2380" s="112" t="s">
        <v>4880</v>
      </c>
      <c r="C2380" s="70" t="s">
        <v>7089</v>
      </c>
      <c r="D2380" s="113" t="s">
        <v>7090</v>
      </c>
      <c r="E2380" s="131"/>
      <c r="F2380" s="106"/>
      <c r="G2380" s="106"/>
    </row>
    <row r="2381" spans="1:7" x14ac:dyDescent="0.25">
      <c r="A2381" s="103"/>
      <c r="B2381" s="112" t="s">
        <v>4881</v>
      </c>
      <c r="C2381" s="70" t="s">
        <v>7089</v>
      </c>
      <c r="D2381" s="113" t="s">
        <v>7090</v>
      </c>
      <c r="E2381" s="131"/>
      <c r="F2381" s="106"/>
      <c r="G2381" s="106"/>
    </row>
    <row r="2382" spans="1:7" x14ac:dyDescent="0.25">
      <c r="A2382" s="103"/>
      <c r="B2382" s="112" t="s">
        <v>4882</v>
      </c>
      <c r="C2382" s="70" t="s">
        <v>7089</v>
      </c>
      <c r="D2382" s="113" t="s">
        <v>7090</v>
      </c>
      <c r="E2382" s="131"/>
      <c r="F2382" s="106"/>
      <c r="G2382" s="106"/>
    </row>
    <row r="2383" spans="1:7" x14ac:dyDescent="0.25">
      <c r="A2383" s="103"/>
      <c r="B2383" s="112" t="s">
        <v>7408</v>
      </c>
      <c r="C2383" s="70" t="s">
        <v>7090</v>
      </c>
      <c r="D2383" s="113" t="s">
        <v>7090</v>
      </c>
      <c r="E2383" s="131"/>
      <c r="F2383" s="106"/>
      <c r="G2383" s="106"/>
    </row>
    <row r="2384" spans="1:7" x14ac:dyDescent="0.25">
      <c r="A2384" s="103"/>
      <c r="B2384" s="112" t="s">
        <v>11456</v>
      </c>
      <c r="C2384" s="70" t="s">
        <v>7090</v>
      </c>
      <c r="D2384" s="113" t="s">
        <v>7090</v>
      </c>
      <c r="E2384" s="131"/>
      <c r="F2384" s="106"/>
      <c r="G2384" s="106"/>
    </row>
    <row r="2385" spans="1:7" x14ac:dyDescent="0.25">
      <c r="A2385" s="103"/>
      <c r="B2385" s="112" t="s">
        <v>7409</v>
      </c>
      <c r="C2385" s="70" t="s">
        <v>7090</v>
      </c>
      <c r="D2385" s="113" t="s">
        <v>7090</v>
      </c>
      <c r="E2385" s="131"/>
      <c r="F2385" s="106"/>
      <c r="G2385" s="106"/>
    </row>
    <row r="2386" spans="1:7" x14ac:dyDescent="0.25">
      <c r="A2386" s="103"/>
      <c r="B2386" s="112" t="s">
        <v>4883</v>
      </c>
      <c r="C2386" s="70" t="s">
        <v>7089</v>
      </c>
      <c r="D2386" s="113" t="s">
        <v>7090</v>
      </c>
      <c r="E2386" s="131"/>
      <c r="F2386" s="106"/>
      <c r="G2386" s="106"/>
    </row>
    <row r="2387" spans="1:7" x14ac:dyDescent="0.25">
      <c r="A2387" s="103"/>
      <c r="B2387" s="112" t="s">
        <v>14231</v>
      </c>
      <c r="C2387" s="70" t="s">
        <v>7090</v>
      </c>
      <c r="D2387" s="113" t="s">
        <v>7090</v>
      </c>
      <c r="E2387" s="131"/>
      <c r="F2387" s="106"/>
      <c r="G2387" s="106"/>
    </row>
    <row r="2388" spans="1:7" x14ac:dyDescent="0.25">
      <c r="A2388" s="103"/>
      <c r="B2388" s="112" t="s">
        <v>4884</v>
      </c>
      <c r="C2388" s="70" t="s">
        <v>7090</v>
      </c>
      <c r="D2388" s="113" t="s">
        <v>7090</v>
      </c>
      <c r="E2388" s="131"/>
      <c r="F2388" s="106"/>
      <c r="G2388" s="106"/>
    </row>
    <row r="2389" spans="1:7" x14ac:dyDescent="0.25">
      <c r="A2389" s="103"/>
      <c r="B2389" s="112" t="s">
        <v>4885</v>
      </c>
      <c r="C2389" s="70" t="s">
        <v>7089</v>
      </c>
      <c r="D2389" s="113" t="s">
        <v>7090</v>
      </c>
      <c r="E2389" s="131"/>
      <c r="F2389" s="106"/>
      <c r="G2389" s="106"/>
    </row>
    <row r="2390" spans="1:7" x14ac:dyDescent="0.25">
      <c r="A2390" s="103"/>
      <c r="B2390" s="112" t="s">
        <v>7410</v>
      </c>
      <c r="C2390" s="70" t="s">
        <v>7090</v>
      </c>
      <c r="D2390" s="113" t="s">
        <v>7090</v>
      </c>
      <c r="E2390" s="131"/>
      <c r="F2390" s="106"/>
      <c r="G2390" s="106"/>
    </row>
    <row r="2391" spans="1:7" x14ac:dyDescent="0.25">
      <c r="A2391" s="103"/>
      <c r="B2391" s="112" t="s">
        <v>14232</v>
      </c>
      <c r="C2391" s="70" t="s">
        <v>7090</v>
      </c>
      <c r="D2391" s="113" t="s">
        <v>7090</v>
      </c>
      <c r="E2391" s="131"/>
      <c r="F2391" s="106"/>
      <c r="G2391" s="106"/>
    </row>
    <row r="2392" spans="1:7" x14ac:dyDescent="0.25">
      <c r="A2392" s="103"/>
      <c r="B2392" s="112" t="s">
        <v>10100</v>
      </c>
      <c r="C2392" s="70" t="s">
        <v>7090</v>
      </c>
      <c r="D2392" s="113" t="s">
        <v>7090</v>
      </c>
      <c r="E2392" s="131"/>
      <c r="F2392" s="106"/>
      <c r="G2392" s="106"/>
    </row>
    <row r="2393" spans="1:7" x14ac:dyDescent="0.25">
      <c r="A2393" s="103"/>
      <c r="B2393" s="112" t="s">
        <v>7411</v>
      </c>
      <c r="C2393" s="70" t="s">
        <v>7090</v>
      </c>
      <c r="D2393" s="113" t="s">
        <v>7090</v>
      </c>
      <c r="E2393" s="131"/>
      <c r="F2393" s="106"/>
      <c r="G2393" s="106"/>
    </row>
    <row r="2394" spans="1:7" x14ac:dyDescent="0.25">
      <c r="A2394" s="103"/>
      <c r="B2394" s="112" t="s">
        <v>14233</v>
      </c>
      <c r="C2394" s="70" t="s">
        <v>7090</v>
      </c>
      <c r="D2394" s="113" t="s">
        <v>7090</v>
      </c>
      <c r="E2394" s="131"/>
      <c r="F2394" s="106"/>
      <c r="G2394" s="106"/>
    </row>
    <row r="2395" spans="1:7" x14ac:dyDescent="0.25">
      <c r="A2395" s="103"/>
      <c r="B2395" s="112" t="s">
        <v>4886</v>
      </c>
      <c r="C2395" s="70" t="s">
        <v>7089</v>
      </c>
      <c r="D2395" s="113" t="s">
        <v>7090</v>
      </c>
      <c r="E2395" s="131"/>
      <c r="F2395" s="106"/>
      <c r="G2395" s="106"/>
    </row>
    <row r="2396" spans="1:7" x14ac:dyDescent="0.25">
      <c r="A2396" s="103"/>
      <c r="B2396" s="112" t="s">
        <v>14234</v>
      </c>
      <c r="C2396" s="70" t="s">
        <v>7089</v>
      </c>
      <c r="D2396" s="113" t="s">
        <v>7090</v>
      </c>
      <c r="E2396" s="131"/>
      <c r="F2396" s="106"/>
      <c r="G2396" s="106"/>
    </row>
    <row r="2397" spans="1:7" x14ac:dyDescent="0.25">
      <c r="A2397" s="103"/>
      <c r="B2397" s="112" t="s">
        <v>14235</v>
      </c>
      <c r="C2397" s="70" t="s">
        <v>7090</v>
      </c>
      <c r="D2397" s="113" t="s">
        <v>7090</v>
      </c>
      <c r="E2397" s="131"/>
      <c r="F2397" s="106"/>
      <c r="G2397" s="106"/>
    </row>
    <row r="2398" spans="1:7" x14ac:dyDescent="0.25">
      <c r="A2398" s="103"/>
      <c r="B2398" s="112" t="s">
        <v>14236</v>
      </c>
      <c r="C2398" s="70" t="s">
        <v>7090</v>
      </c>
      <c r="D2398" s="113" t="s">
        <v>7090</v>
      </c>
      <c r="E2398" s="131"/>
      <c r="F2398" s="106"/>
      <c r="G2398" s="106"/>
    </row>
    <row r="2399" spans="1:7" x14ac:dyDescent="0.25">
      <c r="A2399" s="103"/>
      <c r="B2399" s="112" t="s">
        <v>4887</v>
      </c>
      <c r="C2399" s="70" t="s">
        <v>7090</v>
      </c>
      <c r="D2399" s="113" t="s">
        <v>7090</v>
      </c>
      <c r="E2399" s="131"/>
      <c r="F2399" s="106"/>
      <c r="G2399" s="106"/>
    </row>
    <row r="2400" spans="1:7" x14ac:dyDescent="0.25">
      <c r="A2400" s="103"/>
      <c r="B2400" s="112" t="s">
        <v>7412</v>
      </c>
      <c r="C2400" s="70" t="s">
        <v>7090</v>
      </c>
      <c r="D2400" s="113" t="s">
        <v>7090</v>
      </c>
      <c r="E2400" s="131"/>
      <c r="F2400" s="106"/>
      <c r="G2400" s="106"/>
    </row>
    <row r="2401" spans="1:7" x14ac:dyDescent="0.25">
      <c r="A2401" s="103"/>
      <c r="B2401" s="112" t="s">
        <v>14237</v>
      </c>
      <c r="C2401" s="70" t="s">
        <v>7089</v>
      </c>
      <c r="D2401" s="113" t="s">
        <v>7090</v>
      </c>
      <c r="E2401" s="131"/>
      <c r="F2401" s="106"/>
      <c r="G2401" s="106"/>
    </row>
    <row r="2402" spans="1:7" x14ac:dyDescent="0.25">
      <c r="A2402" s="103"/>
      <c r="B2402" s="112" t="s">
        <v>14238</v>
      </c>
      <c r="C2402" s="70" t="s">
        <v>7090</v>
      </c>
      <c r="D2402" s="113" t="s">
        <v>7090</v>
      </c>
      <c r="E2402" s="131"/>
      <c r="F2402" s="106"/>
      <c r="G2402" s="106"/>
    </row>
    <row r="2403" spans="1:7" x14ac:dyDescent="0.25">
      <c r="A2403" s="103"/>
      <c r="B2403" s="112" t="s">
        <v>14239</v>
      </c>
      <c r="C2403" s="70" t="s">
        <v>7090</v>
      </c>
      <c r="D2403" s="113" t="s">
        <v>7090</v>
      </c>
      <c r="E2403" s="131"/>
      <c r="F2403" s="106"/>
      <c r="G2403" s="106"/>
    </row>
    <row r="2404" spans="1:7" x14ac:dyDescent="0.25">
      <c r="A2404" s="103"/>
      <c r="B2404" s="112" t="s">
        <v>14240</v>
      </c>
      <c r="C2404" s="70" t="s">
        <v>7090</v>
      </c>
      <c r="D2404" s="113" t="s">
        <v>7090</v>
      </c>
      <c r="E2404" s="131"/>
      <c r="F2404" s="106"/>
      <c r="G2404" s="106"/>
    </row>
    <row r="2405" spans="1:7" x14ac:dyDescent="0.25">
      <c r="A2405" s="103"/>
      <c r="B2405" s="112" t="s">
        <v>14241</v>
      </c>
      <c r="C2405" s="70" t="s">
        <v>7090</v>
      </c>
      <c r="D2405" s="113" t="s">
        <v>7090</v>
      </c>
      <c r="E2405" s="131"/>
      <c r="F2405" s="106"/>
      <c r="G2405" s="106"/>
    </row>
    <row r="2406" spans="1:7" x14ac:dyDescent="0.25">
      <c r="A2406" s="103"/>
      <c r="B2406" s="112" t="s">
        <v>7413</v>
      </c>
      <c r="C2406" s="70" t="s">
        <v>7090</v>
      </c>
      <c r="D2406" s="113" t="s">
        <v>7090</v>
      </c>
      <c r="E2406" s="131"/>
      <c r="F2406" s="106"/>
      <c r="G2406" s="106"/>
    </row>
    <row r="2407" spans="1:7" x14ac:dyDescent="0.25">
      <c r="A2407" s="103"/>
      <c r="B2407" s="112" t="s">
        <v>14242</v>
      </c>
      <c r="C2407" s="70" t="s">
        <v>7090</v>
      </c>
      <c r="D2407" s="113" t="s">
        <v>7090</v>
      </c>
      <c r="E2407" s="131"/>
      <c r="F2407" s="106"/>
      <c r="G2407" s="106"/>
    </row>
    <row r="2408" spans="1:7" x14ac:dyDescent="0.25">
      <c r="A2408" s="103"/>
      <c r="B2408" s="112" t="s">
        <v>4888</v>
      </c>
      <c r="C2408" s="70" t="s">
        <v>7090</v>
      </c>
      <c r="D2408" s="113" t="s">
        <v>7090</v>
      </c>
      <c r="E2408" s="131"/>
      <c r="F2408" s="106"/>
      <c r="G2408" s="106"/>
    </row>
    <row r="2409" spans="1:7" x14ac:dyDescent="0.25">
      <c r="A2409" s="103"/>
      <c r="B2409" s="112" t="s">
        <v>14243</v>
      </c>
      <c r="C2409" s="70" t="s">
        <v>7090</v>
      </c>
      <c r="D2409" s="113" t="s">
        <v>7090</v>
      </c>
      <c r="E2409" s="131"/>
      <c r="F2409" s="106"/>
      <c r="G2409" s="106"/>
    </row>
    <row r="2410" spans="1:7" x14ac:dyDescent="0.25">
      <c r="A2410" s="103"/>
      <c r="B2410" s="112" t="s">
        <v>4889</v>
      </c>
      <c r="C2410" s="70" t="s">
        <v>7090</v>
      </c>
      <c r="D2410" s="113" t="s">
        <v>7090</v>
      </c>
      <c r="E2410" s="131"/>
      <c r="F2410" s="106"/>
      <c r="G2410" s="106"/>
    </row>
    <row r="2411" spans="1:7" x14ac:dyDescent="0.25">
      <c r="A2411" s="103"/>
      <c r="B2411" s="112" t="s">
        <v>7414</v>
      </c>
      <c r="C2411" s="70" t="s">
        <v>7089</v>
      </c>
      <c r="D2411" s="113" t="s">
        <v>7090</v>
      </c>
      <c r="E2411" s="131"/>
      <c r="F2411" s="106"/>
      <c r="G2411" s="106"/>
    </row>
    <row r="2412" spans="1:7" x14ac:dyDescent="0.25">
      <c r="A2412" s="103"/>
      <c r="B2412" s="112" t="s">
        <v>7415</v>
      </c>
      <c r="C2412" s="70" t="s">
        <v>7089</v>
      </c>
      <c r="D2412" s="113" t="s">
        <v>7090</v>
      </c>
      <c r="E2412" s="131"/>
      <c r="F2412" s="106"/>
      <c r="G2412" s="106"/>
    </row>
    <row r="2413" spans="1:7" x14ac:dyDescent="0.25">
      <c r="A2413" s="103"/>
      <c r="B2413" s="112" t="s">
        <v>4890</v>
      </c>
      <c r="C2413" s="70" t="s">
        <v>7090</v>
      </c>
      <c r="D2413" s="113" t="s">
        <v>7090</v>
      </c>
      <c r="E2413" s="131"/>
      <c r="F2413" s="106"/>
      <c r="G2413" s="106"/>
    </row>
    <row r="2414" spans="1:7" x14ac:dyDescent="0.25">
      <c r="A2414" s="103"/>
      <c r="B2414" s="112" t="s">
        <v>14244</v>
      </c>
      <c r="C2414" s="70" t="s">
        <v>7090</v>
      </c>
      <c r="D2414" s="113" t="s">
        <v>7090</v>
      </c>
      <c r="E2414" s="131"/>
      <c r="F2414" s="106"/>
      <c r="G2414" s="106"/>
    </row>
    <row r="2415" spans="1:7" x14ac:dyDescent="0.25">
      <c r="A2415" s="103"/>
      <c r="B2415" s="112" t="s">
        <v>14245</v>
      </c>
      <c r="C2415" s="70" t="s">
        <v>7090</v>
      </c>
      <c r="D2415" s="113" t="s">
        <v>7090</v>
      </c>
      <c r="E2415" s="131"/>
      <c r="F2415" s="106"/>
      <c r="G2415" s="106"/>
    </row>
    <row r="2416" spans="1:7" x14ac:dyDescent="0.25">
      <c r="A2416" s="103"/>
      <c r="B2416" s="112" t="s">
        <v>7416</v>
      </c>
      <c r="C2416" s="70" t="s">
        <v>7089</v>
      </c>
      <c r="D2416" s="113" t="s">
        <v>7090</v>
      </c>
      <c r="E2416" s="131"/>
      <c r="F2416" s="106"/>
      <c r="G2416" s="106"/>
    </row>
    <row r="2417" spans="1:7" x14ac:dyDescent="0.25">
      <c r="A2417" s="103"/>
      <c r="B2417" s="112" t="s">
        <v>14246</v>
      </c>
      <c r="C2417" s="70" t="s">
        <v>7090</v>
      </c>
      <c r="D2417" s="113" t="s">
        <v>7090</v>
      </c>
      <c r="E2417" s="131"/>
      <c r="F2417" s="106"/>
      <c r="G2417" s="106"/>
    </row>
    <row r="2418" spans="1:7" x14ac:dyDescent="0.25">
      <c r="A2418" s="103"/>
      <c r="B2418" s="112" t="s">
        <v>4891</v>
      </c>
      <c r="C2418" s="70" t="s">
        <v>7089</v>
      </c>
      <c r="D2418" s="113" t="s">
        <v>7090</v>
      </c>
      <c r="E2418" s="131"/>
      <c r="F2418" s="106"/>
      <c r="G2418" s="106"/>
    </row>
    <row r="2419" spans="1:7" x14ac:dyDescent="0.25">
      <c r="A2419" s="103"/>
      <c r="B2419" s="112" t="s">
        <v>4892</v>
      </c>
      <c r="C2419" s="70" t="s">
        <v>7089</v>
      </c>
      <c r="D2419" s="113" t="s">
        <v>7090</v>
      </c>
      <c r="E2419" s="131"/>
      <c r="F2419" s="106"/>
      <c r="G2419" s="106"/>
    </row>
    <row r="2420" spans="1:7" x14ac:dyDescent="0.25">
      <c r="A2420" s="103"/>
      <c r="B2420" s="112" t="s">
        <v>14247</v>
      </c>
      <c r="C2420" s="70" t="s">
        <v>7090</v>
      </c>
      <c r="D2420" s="113" t="s">
        <v>7090</v>
      </c>
      <c r="E2420" s="131"/>
      <c r="F2420" s="106"/>
      <c r="G2420" s="106"/>
    </row>
    <row r="2421" spans="1:7" x14ac:dyDescent="0.25">
      <c r="A2421" s="103"/>
      <c r="B2421" s="112" t="s">
        <v>14248</v>
      </c>
      <c r="C2421" s="70" t="s">
        <v>7090</v>
      </c>
      <c r="D2421" s="113" t="s">
        <v>7090</v>
      </c>
      <c r="E2421" s="131"/>
      <c r="F2421" s="106"/>
      <c r="G2421" s="106"/>
    </row>
    <row r="2422" spans="1:7" x14ac:dyDescent="0.25">
      <c r="A2422" s="103"/>
      <c r="B2422" s="112" t="s">
        <v>14249</v>
      </c>
      <c r="C2422" s="70" t="s">
        <v>7090</v>
      </c>
      <c r="D2422" s="113" t="s">
        <v>7089</v>
      </c>
      <c r="E2422" s="131"/>
      <c r="F2422" s="106"/>
      <c r="G2422" s="106"/>
    </row>
    <row r="2423" spans="1:7" x14ac:dyDescent="0.25">
      <c r="A2423" s="103"/>
      <c r="B2423" s="112" t="s">
        <v>14250</v>
      </c>
      <c r="C2423" s="70" t="s">
        <v>7090</v>
      </c>
      <c r="D2423" s="113" t="s">
        <v>7090</v>
      </c>
      <c r="E2423" s="131"/>
      <c r="F2423" s="106"/>
      <c r="G2423" s="106"/>
    </row>
    <row r="2424" spans="1:7" x14ac:dyDescent="0.25">
      <c r="A2424" s="103"/>
      <c r="B2424" s="112" t="s">
        <v>8763</v>
      </c>
      <c r="C2424" s="70" t="s">
        <v>7090</v>
      </c>
      <c r="D2424" s="113" t="s">
        <v>7090</v>
      </c>
      <c r="E2424" s="131"/>
      <c r="F2424" s="106"/>
      <c r="G2424" s="106"/>
    </row>
    <row r="2425" spans="1:7" x14ac:dyDescent="0.25">
      <c r="A2425" s="103"/>
      <c r="B2425" s="112" t="s">
        <v>7417</v>
      </c>
      <c r="C2425" s="70" t="s">
        <v>7090</v>
      </c>
      <c r="D2425" s="113" t="s">
        <v>7090</v>
      </c>
      <c r="E2425" s="131"/>
      <c r="F2425" s="106"/>
      <c r="G2425" s="106"/>
    </row>
    <row r="2426" spans="1:7" x14ac:dyDescent="0.25">
      <c r="A2426" s="103"/>
      <c r="B2426" s="112" t="s">
        <v>14251</v>
      </c>
      <c r="C2426" s="70" t="s">
        <v>7090</v>
      </c>
      <c r="D2426" s="113" t="s">
        <v>7090</v>
      </c>
      <c r="E2426" s="131"/>
      <c r="F2426" s="106"/>
      <c r="G2426" s="106"/>
    </row>
    <row r="2427" spans="1:7" x14ac:dyDescent="0.25">
      <c r="A2427" s="103"/>
      <c r="B2427" s="112" t="s">
        <v>4893</v>
      </c>
      <c r="C2427" s="70" t="s">
        <v>7090</v>
      </c>
      <c r="D2427" s="113" t="s">
        <v>7090</v>
      </c>
      <c r="E2427" s="131"/>
      <c r="F2427" s="106"/>
      <c r="G2427" s="106"/>
    </row>
    <row r="2428" spans="1:7" x14ac:dyDescent="0.25">
      <c r="A2428" s="103"/>
      <c r="B2428" s="112" t="s">
        <v>14252</v>
      </c>
      <c r="C2428" s="70" t="s">
        <v>7090</v>
      </c>
      <c r="D2428" s="113" t="s">
        <v>7090</v>
      </c>
      <c r="E2428" s="131"/>
      <c r="F2428" s="106"/>
      <c r="G2428" s="106"/>
    </row>
    <row r="2429" spans="1:7" x14ac:dyDescent="0.25">
      <c r="A2429" s="103"/>
      <c r="B2429" s="112" t="s">
        <v>7418</v>
      </c>
      <c r="C2429" s="70" t="s">
        <v>7090</v>
      </c>
      <c r="D2429" s="113" t="s">
        <v>7090</v>
      </c>
      <c r="E2429" s="131"/>
      <c r="F2429" s="106"/>
      <c r="G2429" s="106"/>
    </row>
    <row r="2430" spans="1:7" x14ac:dyDescent="0.25">
      <c r="A2430" s="103"/>
      <c r="B2430" s="112" t="s">
        <v>7419</v>
      </c>
      <c r="C2430" s="70" t="s">
        <v>7090</v>
      </c>
      <c r="D2430" s="113" t="s">
        <v>7090</v>
      </c>
      <c r="E2430" s="131"/>
      <c r="F2430" s="106"/>
      <c r="G2430" s="106"/>
    </row>
    <row r="2431" spans="1:7" x14ac:dyDescent="0.25">
      <c r="A2431" s="103"/>
      <c r="B2431" s="112" t="s">
        <v>2857</v>
      </c>
      <c r="C2431" s="70" t="s">
        <v>7090</v>
      </c>
      <c r="D2431" s="113" t="s">
        <v>7090</v>
      </c>
      <c r="E2431" s="131"/>
      <c r="F2431" s="106"/>
      <c r="G2431" s="106"/>
    </row>
    <row r="2432" spans="1:7" x14ac:dyDescent="0.25">
      <c r="A2432" s="103"/>
      <c r="B2432" s="112" t="s">
        <v>2858</v>
      </c>
      <c r="C2432" s="70" t="s">
        <v>7090</v>
      </c>
      <c r="D2432" s="113" t="s">
        <v>7090</v>
      </c>
      <c r="E2432" s="131"/>
      <c r="F2432" s="106"/>
      <c r="G2432" s="106"/>
    </row>
    <row r="2433" spans="1:7" x14ac:dyDescent="0.25">
      <c r="A2433" s="103"/>
      <c r="B2433" s="112" t="s">
        <v>10122</v>
      </c>
      <c r="C2433" s="70" t="s">
        <v>7090</v>
      </c>
      <c r="D2433" s="113" t="s">
        <v>7090</v>
      </c>
      <c r="E2433" s="131"/>
      <c r="F2433" s="106"/>
      <c r="G2433" s="106"/>
    </row>
    <row r="2434" spans="1:7" x14ac:dyDescent="0.25">
      <c r="A2434" s="103"/>
      <c r="B2434" s="112" t="s">
        <v>2859</v>
      </c>
      <c r="C2434" s="70" t="s">
        <v>7090</v>
      </c>
      <c r="D2434" s="113" t="s">
        <v>7090</v>
      </c>
      <c r="E2434" s="131"/>
      <c r="F2434" s="106"/>
      <c r="G2434" s="106"/>
    </row>
    <row r="2435" spans="1:7" x14ac:dyDescent="0.25">
      <c r="A2435" s="103"/>
      <c r="B2435" s="112" t="s">
        <v>4894</v>
      </c>
      <c r="C2435" s="70" t="s">
        <v>7089</v>
      </c>
      <c r="D2435" s="113" t="s">
        <v>7090</v>
      </c>
      <c r="E2435" s="131"/>
      <c r="F2435" s="106"/>
      <c r="G2435" s="106"/>
    </row>
    <row r="2436" spans="1:7" x14ac:dyDescent="0.25">
      <c r="A2436" s="103"/>
      <c r="B2436" s="112" t="s">
        <v>4451</v>
      </c>
      <c r="C2436" s="70" t="s">
        <v>7090</v>
      </c>
      <c r="D2436" s="113" t="s">
        <v>7090</v>
      </c>
      <c r="E2436" s="131"/>
      <c r="F2436" s="106"/>
      <c r="G2436" s="106"/>
    </row>
    <row r="2437" spans="1:7" x14ac:dyDescent="0.25">
      <c r="A2437" s="103"/>
      <c r="B2437" s="112" t="s">
        <v>14253</v>
      </c>
      <c r="C2437" s="70" t="s">
        <v>7090</v>
      </c>
      <c r="D2437" s="113" t="s">
        <v>7090</v>
      </c>
      <c r="E2437" s="131"/>
      <c r="F2437" s="106"/>
      <c r="G2437" s="106"/>
    </row>
    <row r="2438" spans="1:7" x14ac:dyDescent="0.25">
      <c r="A2438" s="103"/>
      <c r="B2438" s="112" t="s">
        <v>1676</v>
      </c>
      <c r="C2438" s="70" t="s">
        <v>7089</v>
      </c>
      <c r="D2438" s="113" t="s">
        <v>7090</v>
      </c>
      <c r="E2438" s="131"/>
      <c r="F2438" s="106"/>
      <c r="G2438" s="106"/>
    </row>
    <row r="2439" spans="1:7" x14ac:dyDescent="0.25">
      <c r="A2439" s="103"/>
      <c r="B2439" s="112" t="s">
        <v>14254</v>
      </c>
      <c r="C2439" s="70" t="s">
        <v>7090</v>
      </c>
      <c r="D2439" s="113" t="s">
        <v>7090</v>
      </c>
      <c r="E2439" s="131"/>
      <c r="F2439" s="106"/>
      <c r="G2439" s="106"/>
    </row>
    <row r="2440" spans="1:7" x14ac:dyDescent="0.25">
      <c r="A2440" s="103"/>
      <c r="B2440" s="112" t="s">
        <v>1677</v>
      </c>
      <c r="C2440" s="70" t="s">
        <v>7089</v>
      </c>
      <c r="D2440" s="113" t="s">
        <v>7090</v>
      </c>
      <c r="E2440" s="131"/>
      <c r="F2440" s="106"/>
      <c r="G2440" s="106"/>
    </row>
    <row r="2441" spans="1:7" x14ac:dyDescent="0.25">
      <c r="A2441" s="103"/>
      <c r="B2441" s="112" t="s">
        <v>4452</v>
      </c>
      <c r="C2441" s="70" t="s">
        <v>7090</v>
      </c>
      <c r="D2441" s="113" t="s">
        <v>7090</v>
      </c>
      <c r="E2441" s="131"/>
      <c r="F2441" s="106"/>
      <c r="G2441" s="106"/>
    </row>
    <row r="2442" spans="1:7" x14ac:dyDescent="0.25">
      <c r="A2442" s="103"/>
      <c r="B2442" s="112" t="s">
        <v>4453</v>
      </c>
      <c r="C2442" s="70" t="s">
        <v>7090</v>
      </c>
      <c r="D2442" s="113" t="s">
        <v>7090</v>
      </c>
      <c r="E2442" s="131"/>
      <c r="F2442" s="106"/>
      <c r="G2442" s="106"/>
    </row>
    <row r="2443" spans="1:7" x14ac:dyDescent="0.25">
      <c r="A2443" s="103"/>
      <c r="B2443" s="112" t="s">
        <v>14255</v>
      </c>
      <c r="C2443" s="70" t="s">
        <v>7090</v>
      </c>
      <c r="D2443" s="113" t="s">
        <v>7090</v>
      </c>
      <c r="E2443" s="131"/>
      <c r="F2443" s="106"/>
      <c r="G2443" s="106"/>
    </row>
    <row r="2444" spans="1:7" x14ac:dyDescent="0.25">
      <c r="A2444" s="103"/>
      <c r="B2444" s="112" t="s">
        <v>4454</v>
      </c>
      <c r="C2444" s="70" t="s">
        <v>7089</v>
      </c>
      <c r="D2444" s="113" t="s">
        <v>7090</v>
      </c>
      <c r="E2444" s="131"/>
      <c r="F2444" s="106"/>
      <c r="G2444" s="106"/>
    </row>
    <row r="2445" spans="1:7" x14ac:dyDescent="0.25">
      <c r="A2445" s="103"/>
      <c r="B2445" s="112" t="s">
        <v>4455</v>
      </c>
      <c r="C2445" s="70" t="s">
        <v>7089</v>
      </c>
      <c r="D2445" s="113" t="s">
        <v>7090</v>
      </c>
      <c r="E2445" s="131"/>
      <c r="F2445" s="106"/>
      <c r="G2445" s="106"/>
    </row>
    <row r="2446" spans="1:7" x14ac:dyDescent="0.25">
      <c r="A2446" s="103"/>
      <c r="B2446" s="112" t="s">
        <v>1678</v>
      </c>
      <c r="C2446" s="70" t="s">
        <v>7089</v>
      </c>
      <c r="D2446" s="113" t="s">
        <v>7090</v>
      </c>
      <c r="E2446" s="131"/>
      <c r="F2446" s="106"/>
      <c r="G2446" s="106"/>
    </row>
    <row r="2447" spans="1:7" x14ac:dyDescent="0.25">
      <c r="A2447" s="103"/>
      <c r="B2447" s="112" t="s">
        <v>8764</v>
      </c>
      <c r="C2447" s="70" t="s">
        <v>7090</v>
      </c>
      <c r="D2447" s="113" t="s">
        <v>7090</v>
      </c>
      <c r="E2447" s="131"/>
      <c r="F2447" s="106"/>
      <c r="G2447" s="106"/>
    </row>
    <row r="2448" spans="1:7" x14ac:dyDescent="0.25">
      <c r="A2448" s="103"/>
      <c r="B2448" s="112" t="s">
        <v>14256</v>
      </c>
      <c r="C2448" s="70" t="s">
        <v>7090</v>
      </c>
      <c r="D2448" s="113" t="s">
        <v>7090</v>
      </c>
      <c r="E2448" s="131"/>
      <c r="F2448" s="106"/>
      <c r="G2448" s="106"/>
    </row>
    <row r="2449" spans="1:7" x14ac:dyDescent="0.25">
      <c r="A2449" s="103"/>
      <c r="B2449" s="112" t="s">
        <v>14257</v>
      </c>
      <c r="C2449" s="70" t="s">
        <v>7090</v>
      </c>
      <c r="D2449" s="113" t="s">
        <v>7090</v>
      </c>
      <c r="E2449" s="131"/>
      <c r="F2449" s="106"/>
      <c r="G2449" s="106"/>
    </row>
    <row r="2450" spans="1:7" x14ac:dyDescent="0.25">
      <c r="A2450" s="103"/>
      <c r="B2450" s="112" t="s">
        <v>5248</v>
      </c>
      <c r="C2450" s="70" t="s">
        <v>7089</v>
      </c>
      <c r="D2450" s="113" t="s">
        <v>7090</v>
      </c>
      <c r="E2450" s="131"/>
      <c r="F2450" s="106"/>
      <c r="G2450" s="106"/>
    </row>
    <row r="2451" spans="1:7" x14ac:dyDescent="0.25">
      <c r="A2451" s="103"/>
      <c r="B2451" s="112" t="s">
        <v>4456</v>
      </c>
      <c r="C2451" s="70" t="s">
        <v>7089</v>
      </c>
      <c r="D2451" s="113" t="s">
        <v>7090</v>
      </c>
      <c r="E2451" s="131"/>
      <c r="F2451" s="106"/>
      <c r="G2451" s="106"/>
    </row>
    <row r="2452" spans="1:7" x14ac:dyDescent="0.25">
      <c r="A2452" s="103"/>
      <c r="B2452" s="112" t="s">
        <v>14258</v>
      </c>
      <c r="C2452" s="70" t="s">
        <v>7090</v>
      </c>
      <c r="D2452" s="113" t="s">
        <v>7090</v>
      </c>
      <c r="E2452" s="131"/>
      <c r="F2452" s="106"/>
      <c r="G2452" s="106"/>
    </row>
    <row r="2453" spans="1:7" x14ac:dyDescent="0.25">
      <c r="A2453" s="103"/>
      <c r="B2453" s="112" t="s">
        <v>11457</v>
      </c>
      <c r="C2453" s="70" t="s">
        <v>7090</v>
      </c>
      <c r="D2453" s="113" t="s">
        <v>7090</v>
      </c>
      <c r="E2453" s="131"/>
      <c r="F2453" s="106"/>
      <c r="G2453" s="106"/>
    </row>
    <row r="2454" spans="1:7" x14ac:dyDescent="0.25">
      <c r="A2454" s="103"/>
      <c r="B2454" s="112" t="s">
        <v>4457</v>
      </c>
      <c r="C2454" s="70" t="s">
        <v>7089</v>
      </c>
      <c r="D2454" s="113" t="s">
        <v>7090</v>
      </c>
      <c r="E2454" s="131"/>
      <c r="F2454" s="106"/>
      <c r="G2454" s="106"/>
    </row>
    <row r="2455" spans="1:7" x14ac:dyDescent="0.25">
      <c r="A2455" s="103"/>
      <c r="B2455" s="112" t="s">
        <v>14259</v>
      </c>
      <c r="C2455" s="70" t="s">
        <v>7090</v>
      </c>
      <c r="D2455" s="113" t="s">
        <v>7090</v>
      </c>
      <c r="E2455" s="131"/>
      <c r="F2455" s="106"/>
      <c r="G2455" s="106"/>
    </row>
    <row r="2456" spans="1:7" x14ac:dyDescent="0.25">
      <c r="A2456" s="103"/>
      <c r="B2456" s="112" t="s">
        <v>14260</v>
      </c>
      <c r="C2456" s="70" t="s">
        <v>7090</v>
      </c>
      <c r="D2456" s="113" t="s">
        <v>7090</v>
      </c>
      <c r="E2456" s="131"/>
      <c r="F2456" s="106"/>
      <c r="G2456" s="106"/>
    </row>
    <row r="2457" spans="1:7" x14ac:dyDescent="0.25">
      <c r="A2457" s="103"/>
      <c r="B2457" s="112" t="s">
        <v>4458</v>
      </c>
      <c r="C2457" s="70" t="s">
        <v>7090</v>
      </c>
      <c r="D2457" s="113" t="s">
        <v>7090</v>
      </c>
      <c r="E2457" s="131"/>
      <c r="F2457" s="106"/>
      <c r="G2457" s="106"/>
    </row>
    <row r="2458" spans="1:7" x14ac:dyDescent="0.25">
      <c r="A2458" s="103"/>
      <c r="B2458" s="112" t="s">
        <v>14261</v>
      </c>
      <c r="C2458" s="70" t="s">
        <v>7090</v>
      </c>
      <c r="D2458" s="113" t="s">
        <v>7090</v>
      </c>
      <c r="E2458" s="131"/>
      <c r="F2458" s="106"/>
      <c r="G2458" s="106"/>
    </row>
    <row r="2459" spans="1:7" x14ac:dyDescent="0.25">
      <c r="A2459" s="103"/>
      <c r="B2459" s="112" t="s">
        <v>14262</v>
      </c>
      <c r="C2459" s="70" t="s">
        <v>7090</v>
      </c>
      <c r="D2459" s="113" t="s">
        <v>7090</v>
      </c>
      <c r="E2459" s="131"/>
      <c r="F2459" s="106"/>
      <c r="G2459" s="106"/>
    </row>
    <row r="2460" spans="1:7" x14ac:dyDescent="0.25">
      <c r="A2460" s="103"/>
      <c r="B2460" s="112" t="s">
        <v>4459</v>
      </c>
      <c r="C2460" s="70" t="s">
        <v>7090</v>
      </c>
      <c r="D2460" s="113" t="s">
        <v>7090</v>
      </c>
      <c r="E2460" s="131"/>
      <c r="F2460" s="106"/>
      <c r="G2460" s="106"/>
    </row>
    <row r="2461" spans="1:7" x14ac:dyDescent="0.25">
      <c r="A2461" s="103"/>
      <c r="B2461" s="112" t="s">
        <v>5249</v>
      </c>
      <c r="C2461" s="70" t="s">
        <v>7090</v>
      </c>
      <c r="D2461" s="113" t="s">
        <v>7090</v>
      </c>
      <c r="E2461" s="131"/>
      <c r="F2461" s="106"/>
      <c r="G2461" s="106"/>
    </row>
    <row r="2462" spans="1:7" x14ac:dyDescent="0.25">
      <c r="A2462" s="103"/>
      <c r="B2462" s="112" t="s">
        <v>4460</v>
      </c>
      <c r="C2462" s="70" t="s">
        <v>7090</v>
      </c>
      <c r="D2462" s="113" t="s">
        <v>7090</v>
      </c>
      <c r="E2462" s="131"/>
      <c r="F2462" s="106"/>
      <c r="G2462" s="106"/>
    </row>
    <row r="2463" spans="1:7" x14ac:dyDescent="0.25">
      <c r="A2463" s="103"/>
      <c r="B2463" s="112" t="s">
        <v>14263</v>
      </c>
      <c r="C2463" s="70" t="s">
        <v>7090</v>
      </c>
      <c r="D2463" s="113" t="s">
        <v>7090</v>
      </c>
      <c r="E2463" s="131"/>
      <c r="F2463" s="106"/>
      <c r="G2463" s="106"/>
    </row>
    <row r="2464" spans="1:7" x14ac:dyDescent="0.25">
      <c r="A2464" s="103"/>
      <c r="B2464" s="112" t="s">
        <v>14264</v>
      </c>
      <c r="C2464" s="70" t="s">
        <v>7090</v>
      </c>
      <c r="D2464" s="113" t="s">
        <v>7090</v>
      </c>
      <c r="E2464" s="131"/>
      <c r="F2464" s="106"/>
      <c r="G2464" s="106"/>
    </row>
    <row r="2465" spans="1:7" x14ac:dyDescent="0.25">
      <c r="A2465" s="103"/>
      <c r="B2465" s="112" t="s">
        <v>14265</v>
      </c>
      <c r="C2465" s="70" t="s">
        <v>7090</v>
      </c>
      <c r="D2465" s="113" t="s">
        <v>7090</v>
      </c>
      <c r="E2465" s="131"/>
      <c r="F2465" s="106"/>
      <c r="G2465" s="106"/>
    </row>
    <row r="2466" spans="1:7" x14ac:dyDescent="0.25">
      <c r="A2466" s="103"/>
      <c r="B2466" s="112" t="s">
        <v>11458</v>
      </c>
      <c r="C2466" s="70" t="s">
        <v>7090</v>
      </c>
      <c r="D2466" s="113" t="s">
        <v>7090</v>
      </c>
      <c r="E2466" s="131"/>
      <c r="F2466" s="106"/>
      <c r="G2466" s="106"/>
    </row>
    <row r="2467" spans="1:7" x14ac:dyDescent="0.25">
      <c r="A2467" s="103"/>
      <c r="B2467" s="112" t="s">
        <v>14266</v>
      </c>
      <c r="C2467" s="70" t="s">
        <v>7090</v>
      </c>
      <c r="D2467" s="113" t="s">
        <v>7090</v>
      </c>
      <c r="E2467" s="131"/>
      <c r="F2467" s="106"/>
      <c r="G2467" s="106"/>
    </row>
    <row r="2468" spans="1:7" x14ac:dyDescent="0.25">
      <c r="A2468" s="103"/>
      <c r="B2468" s="112" t="s">
        <v>5250</v>
      </c>
      <c r="C2468" s="70" t="s">
        <v>7089</v>
      </c>
      <c r="D2468" s="113" t="s">
        <v>7090</v>
      </c>
      <c r="E2468" s="131"/>
      <c r="F2468" s="106"/>
      <c r="G2468" s="106"/>
    </row>
    <row r="2469" spans="1:7" x14ac:dyDescent="0.25">
      <c r="A2469" s="103"/>
      <c r="B2469" s="112" t="s">
        <v>14267</v>
      </c>
      <c r="C2469" s="70" t="s">
        <v>7090</v>
      </c>
      <c r="D2469" s="113" t="s">
        <v>7090</v>
      </c>
      <c r="E2469" s="131"/>
      <c r="F2469" s="106"/>
      <c r="G2469" s="106"/>
    </row>
    <row r="2470" spans="1:7" x14ac:dyDescent="0.25">
      <c r="A2470" s="103"/>
      <c r="B2470" s="112" t="s">
        <v>4462</v>
      </c>
      <c r="C2470" s="70" t="s">
        <v>7090</v>
      </c>
      <c r="D2470" s="113" t="s">
        <v>7090</v>
      </c>
      <c r="E2470" s="131"/>
      <c r="F2470" s="106"/>
      <c r="G2470" s="106"/>
    </row>
    <row r="2471" spans="1:7" x14ac:dyDescent="0.25">
      <c r="A2471" s="103"/>
      <c r="B2471" s="112" t="s">
        <v>7420</v>
      </c>
      <c r="C2471" s="70" t="s">
        <v>7090</v>
      </c>
      <c r="D2471" s="113" t="s">
        <v>7090</v>
      </c>
      <c r="E2471" s="131"/>
      <c r="F2471" s="106"/>
      <c r="G2471" s="106"/>
    </row>
    <row r="2472" spans="1:7" x14ac:dyDescent="0.25">
      <c r="A2472" s="103"/>
      <c r="B2472" s="112" t="s">
        <v>7421</v>
      </c>
      <c r="C2472" s="70" t="s">
        <v>7090</v>
      </c>
      <c r="D2472" s="113" t="s">
        <v>7090</v>
      </c>
      <c r="E2472" s="131"/>
      <c r="F2472" s="106"/>
      <c r="G2472" s="106"/>
    </row>
    <row r="2473" spans="1:7" x14ac:dyDescent="0.25">
      <c r="A2473" s="103"/>
      <c r="B2473" s="112" t="s">
        <v>4461</v>
      </c>
      <c r="C2473" s="70" t="s">
        <v>7090</v>
      </c>
      <c r="D2473" s="113" t="s">
        <v>7090</v>
      </c>
      <c r="E2473" s="131"/>
      <c r="F2473" s="106"/>
      <c r="G2473" s="106"/>
    </row>
    <row r="2474" spans="1:7" x14ac:dyDescent="0.25">
      <c r="A2474" s="103"/>
      <c r="B2474" s="112" t="s">
        <v>7422</v>
      </c>
      <c r="C2474" s="70" t="s">
        <v>7090</v>
      </c>
      <c r="D2474" s="113" t="s">
        <v>7090</v>
      </c>
      <c r="E2474" s="131"/>
      <c r="F2474" s="106"/>
      <c r="G2474" s="106"/>
    </row>
    <row r="2475" spans="1:7" x14ac:dyDescent="0.25">
      <c r="A2475" s="103"/>
      <c r="B2475" s="112" t="s">
        <v>7423</v>
      </c>
      <c r="C2475" s="70" t="s">
        <v>7090</v>
      </c>
      <c r="D2475" s="113" t="s">
        <v>7090</v>
      </c>
      <c r="E2475" s="131"/>
      <c r="F2475" s="106"/>
      <c r="G2475" s="106"/>
    </row>
    <row r="2476" spans="1:7" x14ac:dyDescent="0.25">
      <c r="A2476" s="103"/>
      <c r="B2476" s="112" t="s">
        <v>11368</v>
      </c>
      <c r="C2476" s="70" t="s">
        <v>7089</v>
      </c>
      <c r="D2476" s="113" t="s">
        <v>7090</v>
      </c>
      <c r="E2476" s="131"/>
      <c r="F2476" s="106"/>
      <c r="G2476" s="106"/>
    </row>
    <row r="2477" spans="1:7" x14ac:dyDescent="0.25">
      <c r="A2477" s="103"/>
      <c r="B2477" s="112" t="s">
        <v>7424</v>
      </c>
      <c r="C2477" s="70" t="s">
        <v>7090</v>
      </c>
      <c r="D2477" s="113" t="s">
        <v>7090</v>
      </c>
      <c r="E2477" s="131"/>
      <c r="F2477" s="106"/>
      <c r="G2477" s="106"/>
    </row>
    <row r="2478" spans="1:7" x14ac:dyDescent="0.25">
      <c r="A2478" s="103"/>
      <c r="B2478" s="112" t="s">
        <v>11369</v>
      </c>
      <c r="C2478" s="70" t="s">
        <v>7090</v>
      </c>
      <c r="D2478" s="113" t="s">
        <v>7090</v>
      </c>
      <c r="E2478" s="131"/>
      <c r="F2478" s="106"/>
      <c r="G2478" s="106"/>
    </row>
    <row r="2479" spans="1:7" x14ac:dyDescent="0.25">
      <c r="A2479" s="103"/>
      <c r="B2479" s="112" t="s">
        <v>14268</v>
      </c>
      <c r="C2479" s="70" t="s">
        <v>7090</v>
      </c>
      <c r="D2479" s="113" t="s">
        <v>7090</v>
      </c>
      <c r="E2479" s="131"/>
      <c r="F2479" s="106"/>
      <c r="G2479" s="106"/>
    </row>
    <row r="2480" spans="1:7" x14ac:dyDescent="0.25">
      <c r="A2480" s="103"/>
      <c r="B2480" s="112" t="s">
        <v>14269</v>
      </c>
      <c r="C2480" s="70" t="s">
        <v>7090</v>
      </c>
      <c r="D2480" s="113" t="s">
        <v>7090</v>
      </c>
      <c r="E2480" s="131"/>
      <c r="F2480" s="106"/>
      <c r="G2480" s="106"/>
    </row>
    <row r="2481" spans="1:7" x14ac:dyDescent="0.25">
      <c r="A2481" s="103"/>
      <c r="B2481" s="112" t="s">
        <v>7425</v>
      </c>
      <c r="C2481" s="70" t="s">
        <v>7090</v>
      </c>
      <c r="D2481" s="113" t="s">
        <v>7090</v>
      </c>
      <c r="E2481" s="131"/>
      <c r="F2481" s="106"/>
      <c r="G2481" s="106"/>
    </row>
    <row r="2482" spans="1:7" x14ac:dyDescent="0.25">
      <c r="A2482" s="103"/>
      <c r="B2482" s="112" t="s">
        <v>14270</v>
      </c>
      <c r="C2482" s="70" t="s">
        <v>7089</v>
      </c>
      <c r="D2482" s="113" t="s">
        <v>7090</v>
      </c>
      <c r="E2482" s="131"/>
      <c r="F2482" s="106"/>
      <c r="G2482" s="106"/>
    </row>
    <row r="2483" spans="1:7" x14ac:dyDescent="0.25">
      <c r="A2483" s="103"/>
      <c r="B2483" s="112" t="s">
        <v>5251</v>
      </c>
      <c r="C2483" s="70" t="s">
        <v>7090</v>
      </c>
      <c r="D2483" s="113" t="s">
        <v>7090</v>
      </c>
      <c r="E2483" s="131"/>
      <c r="F2483" s="106"/>
      <c r="G2483" s="106"/>
    </row>
    <row r="2484" spans="1:7" x14ac:dyDescent="0.25">
      <c r="A2484" s="103"/>
      <c r="B2484" s="112" t="s">
        <v>7426</v>
      </c>
      <c r="C2484" s="70" t="s">
        <v>7090</v>
      </c>
      <c r="D2484" s="113" t="s">
        <v>7090</v>
      </c>
      <c r="E2484" s="131"/>
      <c r="F2484" s="106"/>
      <c r="G2484" s="106"/>
    </row>
    <row r="2485" spans="1:7" x14ac:dyDescent="0.25">
      <c r="A2485" s="103"/>
      <c r="B2485" s="112" t="s">
        <v>7427</v>
      </c>
      <c r="C2485" s="70" t="s">
        <v>7090</v>
      </c>
      <c r="D2485" s="113" t="s">
        <v>7090</v>
      </c>
      <c r="E2485" s="131"/>
      <c r="F2485" s="106"/>
      <c r="G2485" s="106"/>
    </row>
    <row r="2486" spans="1:7" x14ac:dyDescent="0.25">
      <c r="A2486" s="103"/>
      <c r="B2486" s="112" t="s">
        <v>5252</v>
      </c>
      <c r="C2486" s="70" t="s">
        <v>7090</v>
      </c>
      <c r="D2486" s="113" t="s">
        <v>7090</v>
      </c>
      <c r="E2486" s="131"/>
      <c r="F2486" s="106"/>
      <c r="G2486" s="106"/>
    </row>
    <row r="2487" spans="1:7" x14ac:dyDescent="0.25">
      <c r="A2487" s="103"/>
      <c r="B2487" s="112" t="s">
        <v>7428</v>
      </c>
      <c r="C2487" s="70" t="s">
        <v>7090</v>
      </c>
      <c r="D2487" s="113" t="s">
        <v>7090</v>
      </c>
      <c r="E2487" s="131"/>
      <c r="F2487" s="106"/>
      <c r="G2487" s="106"/>
    </row>
    <row r="2488" spans="1:7" x14ac:dyDescent="0.25">
      <c r="A2488" s="103"/>
      <c r="B2488" s="112" t="s">
        <v>7429</v>
      </c>
      <c r="C2488" s="70" t="s">
        <v>7089</v>
      </c>
      <c r="D2488" s="113" t="s">
        <v>7090</v>
      </c>
      <c r="E2488" s="131"/>
      <c r="F2488" s="106"/>
      <c r="G2488" s="106"/>
    </row>
    <row r="2489" spans="1:7" x14ac:dyDescent="0.25">
      <c r="A2489" s="103"/>
      <c r="B2489" s="112" t="s">
        <v>11459</v>
      </c>
      <c r="C2489" s="70" t="s">
        <v>7090</v>
      </c>
      <c r="D2489" s="113" t="s">
        <v>7090</v>
      </c>
      <c r="E2489" s="131"/>
      <c r="F2489" s="106"/>
      <c r="G2489" s="106"/>
    </row>
    <row r="2490" spans="1:7" x14ac:dyDescent="0.25">
      <c r="A2490" s="103"/>
      <c r="B2490" s="112" t="s">
        <v>14271</v>
      </c>
      <c r="C2490" s="70" t="s">
        <v>7090</v>
      </c>
      <c r="D2490" s="113" t="s">
        <v>7090</v>
      </c>
      <c r="E2490" s="131"/>
      <c r="F2490" s="106"/>
      <c r="G2490" s="106"/>
    </row>
    <row r="2491" spans="1:7" x14ac:dyDescent="0.25">
      <c r="A2491" s="103"/>
      <c r="B2491" s="112" t="s">
        <v>14272</v>
      </c>
      <c r="C2491" s="70" t="s">
        <v>7090</v>
      </c>
      <c r="D2491" s="113" t="s">
        <v>7090</v>
      </c>
      <c r="E2491" s="131"/>
      <c r="F2491" s="106"/>
      <c r="G2491" s="106"/>
    </row>
    <row r="2492" spans="1:7" x14ac:dyDescent="0.25">
      <c r="A2492" s="103"/>
      <c r="B2492" s="112" t="s">
        <v>14273</v>
      </c>
      <c r="C2492" s="70" t="s">
        <v>7090</v>
      </c>
      <c r="D2492" s="113" t="s">
        <v>7090</v>
      </c>
      <c r="E2492" s="131"/>
      <c r="F2492" s="106"/>
      <c r="G2492" s="106"/>
    </row>
    <row r="2493" spans="1:7" x14ac:dyDescent="0.25">
      <c r="A2493" s="103"/>
      <c r="B2493" s="112" t="s">
        <v>5253</v>
      </c>
      <c r="C2493" s="70" t="s">
        <v>7090</v>
      </c>
      <c r="D2493" s="113" t="s">
        <v>7090</v>
      </c>
      <c r="E2493" s="131"/>
      <c r="F2493" s="106"/>
      <c r="G2493" s="106"/>
    </row>
    <row r="2494" spans="1:7" x14ac:dyDescent="0.25">
      <c r="A2494" s="103"/>
      <c r="B2494" s="112" t="s">
        <v>11460</v>
      </c>
      <c r="C2494" s="70" t="s">
        <v>7090</v>
      </c>
      <c r="D2494" s="113" t="s">
        <v>7090</v>
      </c>
      <c r="E2494" s="131"/>
      <c r="F2494" s="106"/>
      <c r="G2494" s="106"/>
    </row>
    <row r="2495" spans="1:7" x14ac:dyDescent="0.25">
      <c r="A2495" s="103"/>
      <c r="B2495" s="112" t="s">
        <v>11461</v>
      </c>
      <c r="C2495" s="70" t="s">
        <v>7090</v>
      </c>
      <c r="D2495" s="113" t="s">
        <v>7090</v>
      </c>
      <c r="E2495" s="131"/>
      <c r="F2495" s="106"/>
      <c r="G2495" s="106"/>
    </row>
    <row r="2496" spans="1:7" x14ac:dyDescent="0.25">
      <c r="A2496" s="103"/>
      <c r="B2496" s="112" t="s">
        <v>11462</v>
      </c>
      <c r="C2496" s="70" t="s">
        <v>7090</v>
      </c>
      <c r="D2496" s="113" t="s">
        <v>7090</v>
      </c>
      <c r="E2496" s="131"/>
      <c r="F2496" s="106"/>
      <c r="G2496" s="106"/>
    </row>
    <row r="2497" spans="1:7" x14ac:dyDescent="0.25">
      <c r="A2497" s="103"/>
      <c r="B2497" s="112" t="s">
        <v>11463</v>
      </c>
      <c r="C2497" s="70" t="s">
        <v>7090</v>
      </c>
      <c r="D2497" s="113" t="s">
        <v>7090</v>
      </c>
      <c r="E2497" s="131"/>
      <c r="F2497" s="106"/>
      <c r="G2497" s="106"/>
    </row>
    <row r="2498" spans="1:7" x14ac:dyDescent="0.25">
      <c r="A2498" s="103"/>
      <c r="B2498" s="112" t="s">
        <v>7430</v>
      </c>
      <c r="C2498" s="70" t="s">
        <v>7090</v>
      </c>
      <c r="D2498" s="113" t="s">
        <v>7090</v>
      </c>
      <c r="E2498" s="131"/>
      <c r="F2498" s="106"/>
      <c r="G2498" s="106"/>
    </row>
    <row r="2499" spans="1:7" x14ac:dyDescent="0.25">
      <c r="A2499" s="103"/>
      <c r="B2499" s="112" t="s">
        <v>11464</v>
      </c>
      <c r="C2499" s="70" t="s">
        <v>7090</v>
      </c>
      <c r="D2499" s="113" t="s">
        <v>7090</v>
      </c>
      <c r="E2499" s="131"/>
      <c r="F2499" s="106"/>
      <c r="G2499" s="106"/>
    </row>
    <row r="2500" spans="1:7" x14ac:dyDescent="0.25">
      <c r="A2500" s="103"/>
      <c r="B2500" s="112" t="s">
        <v>5254</v>
      </c>
      <c r="C2500" s="70" t="s">
        <v>7089</v>
      </c>
      <c r="D2500" s="113" t="s">
        <v>7090</v>
      </c>
      <c r="E2500" s="131"/>
      <c r="F2500" s="106"/>
      <c r="G2500" s="106"/>
    </row>
    <row r="2501" spans="1:7" x14ac:dyDescent="0.25">
      <c r="A2501" s="103"/>
      <c r="B2501" s="112" t="s">
        <v>7431</v>
      </c>
      <c r="C2501" s="70" t="s">
        <v>7089</v>
      </c>
      <c r="D2501" s="113" t="s">
        <v>7090</v>
      </c>
      <c r="E2501" s="131"/>
      <c r="F2501" s="106"/>
      <c r="G2501" s="106"/>
    </row>
    <row r="2502" spans="1:7" x14ac:dyDescent="0.25">
      <c r="A2502" s="103"/>
      <c r="B2502" s="112" t="s">
        <v>14274</v>
      </c>
      <c r="C2502" s="70" t="s">
        <v>7090</v>
      </c>
      <c r="D2502" s="113" t="s">
        <v>7090</v>
      </c>
      <c r="E2502" s="131"/>
      <c r="F2502" s="106"/>
      <c r="G2502" s="106"/>
    </row>
    <row r="2503" spans="1:7" x14ac:dyDescent="0.25">
      <c r="A2503" s="103"/>
      <c r="B2503" s="112" t="s">
        <v>14275</v>
      </c>
      <c r="C2503" s="70" t="s">
        <v>7090</v>
      </c>
      <c r="D2503" s="113" t="s">
        <v>7090</v>
      </c>
      <c r="E2503" s="131"/>
      <c r="F2503" s="106"/>
      <c r="G2503" s="106"/>
    </row>
    <row r="2504" spans="1:7" x14ac:dyDescent="0.25">
      <c r="A2504" s="103"/>
      <c r="B2504" s="112" t="s">
        <v>7432</v>
      </c>
      <c r="C2504" s="70" t="s">
        <v>7090</v>
      </c>
      <c r="D2504" s="113" t="s">
        <v>7090</v>
      </c>
      <c r="E2504" s="131"/>
      <c r="F2504" s="106"/>
      <c r="G2504" s="106"/>
    </row>
    <row r="2505" spans="1:7" x14ac:dyDescent="0.25">
      <c r="A2505" s="103"/>
      <c r="B2505" s="112" t="s">
        <v>5255</v>
      </c>
      <c r="C2505" s="70" t="s">
        <v>7089</v>
      </c>
      <c r="D2505" s="113" t="s">
        <v>7090</v>
      </c>
      <c r="E2505" s="131"/>
      <c r="F2505" s="106"/>
      <c r="G2505" s="106"/>
    </row>
    <row r="2506" spans="1:7" x14ac:dyDescent="0.25">
      <c r="A2506" s="103"/>
      <c r="B2506" s="112" t="s">
        <v>14276</v>
      </c>
      <c r="C2506" s="70" t="s">
        <v>7090</v>
      </c>
      <c r="D2506" s="113" t="s">
        <v>7090</v>
      </c>
      <c r="E2506" s="131"/>
      <c r="F2506" s="106"/>
      <c r="G2506" s="106"/>
    </row>
    <row r="2507" spans="1:7" x14ac:dyDescent="0.25">
      <c r="A2507" s="103"/>
      <c r="B2507" s="112" t="s">
        <v>11465</v>
      </c>
      <c r="C2507" s="70" t="s">
        <v>7090</v>
      </c>
      <c r="D2507" s="113" t="s">
        <v>7090</v>
      </c>
      <c r="E2507" s="131"/>
      <c r="F2507" s="106"/>
      <c r="G2507" s="106"/>
    </row>
    <row r="2508" spans="1:7" x14ac:dyDescent="0.25">
      <c r="A2508" s="103"/>
      <c r="B2508" s="112" t="s">
        <v>14277</v>
      </c>
      <c r="C2508" s="70" t="s">
        <v>7090</v>
      </c>
      <c r="D2508" s="113" t="s">
        <v>7090</v>
      </c>
      <c r="E2508" s="131"/>
      <c r="F2508" s="106"/>
      <c r="G2508" s="106"/>
    </row>
    <row r="2509" spans="1:7" x14ac:dyDescent="0.25">
      <c r="A2509" s="103"/>
      <c r="B2509" s="112" t="s">
        <v>7433</v>
      </c>
      <c r="C2509" s="70" t="s">
        <v>7090</v>
      </c>
      <c r="D2509" s="113" t="s">
        <v>7090</v>
      </c>
      <c r="E2509" s="131"/>
      <c r="F2509" s="106"/>
      <c r="G2509" s="106"/>
    </row>
    <row r="2510" spans="1:7" x14ac:dyDescent="0.25">
      <c r="A2510" s="103"/>
      <c r="B2510" s="112" t="s">
        <v>7434</v>
      </c>
      <c r="C2510" s="70" t="s">
        <v>7090</v>
      </c>
      <c r="D2510" s="113" t="s">
        <v>7090</v>
      </c>
      <c r="E2510" s="131"/>
      <c r="F2510" s="106"/>
      <c r="G2510" s="106"/>
    </row>
    <row r="2511" spans="1:7" x14ac:dyDescent="0.25">
      <c r="A2511" s="103"/>
      <c r="B2511" s="112" t="s">
        <v>14278</v>
      </c>
      <c r="C2511" s="70" t="s">
        <v>7090</v>
      </c>
      <c r="D2511" s="113" t="s">
        <v>7090</v>
      </c>
      <c r="E2511" s="131"/>
      <c r="F2511" s="106"/>
      <c r="G2511" s="106"/>
    </row>
    <row r="2512" spans="1:7" x14ac:dyDescent="0.25">
      <c r="A2512" s="103"/>
      <c r="B2512" s="112" t="s">
        <v>14279</v>
      </c>
      <c r="C2512" s="70" t="s">
        <v>7090</v>
      </c>
      <c r="D2512" s="113" t="s">
        <v>7090</v>
      </c>
      <c r="E2512" s="131"/>
      <c r="F2512" s="106"/>
      <c r="G2512" s="106"/>
    </row>
    <row r="2513" spans="1:7" x14ac:dyDescent="0.25">
      <c r="A2513" s="103"/>
      <c r="B2513" s="112" t="s">
        <v>14280</v>
      </c>
      <c r="C2513" s="70" t="s">
        <v>7090</v>
      </c>
      <c r="D2513" s="113" t="s">
        <v>7090</v>
      </c>
      <c r="E2513" s="131"/>
      <c r="F2513" s="106"/>
      <c r="G2513" s="106"/>
    </row>
    <row r="2514" spans="1:7" x14ac:dyDescent="0.25">
      <c r="A2514" s="103"/>
      <c r="B2514" s="112" t="s">
        <v>14281</v>
      </c>
      <c r="C2514" s="70" t="s">
        <v>7090</v>
      </c>
      <c r="D2514" s="113" t="s">
        <v>7090</v>
      </c>
      <c r="E2514" s="131"/>
      <c r="F2514" s="106"/>
      <c r="G2514" s="106"/>
    </row>
    <row r="2515" spans="1:7" x14ac:dyDescent="0.25">
      <c r="A2515" s="103"/>
      <c r="B2515" s="112" t="s">
        <v>14282</v>
      </c>
      <c r="C2515" s="70" t="s">
        <v>7090</v>
      </c>
      <c r="D2515" s="113" t="s">
        <v>7090</v>
      </c>
      <c r="E2515" s="131"/>
      <c r="F2515" s="106"/>
      <c r="G2515" s="106"/>
    </row>
    <row r="2516" spans="1:7" x14ac:dyDescent="0.25">
      <c r="A2516" s="103"/>
      <c r="B2516" s="112" t="s">
        <v>7435</v>
      </c>
      <c r="C2516" s="70" t="s">
        <v>7090</v>
      </c>
      <c r="D2516" s="113" t="s">
        <v>7090</v>
      </c>
      <c r="E2516" s="131"/>
      <c r="F2516" s="106"/>
      <c r="G2516" s="106"/>
    </row>
    <row r="2517" spans="1:7" x14ac:dyDescent="0.25">
      <c r="A2517" s="103"/>
      <c r="B2517" s="112" t="s">
        <v>7436</v>
      </c>
      <c r="C2517" s="70" t="s">
        <v>7090</v>
      </c>
      <c r="D2517" s="113" t="s">
        <v>7090</v>
      </c>
      <c r="E2517" s="131"/>
      <c r="F2517" s="106"/>
      <c r="G2517" s="106"/>
    </row>
    <row r="2518" spans="1:7" x14ac:dyDescent="0.25">
      <c r="A2518" s="103"/>
      <c r="B2518" s="112" t="s">
        <v>11466</v>
      </c>
      <c r="C2518" s="70" t="s">
        <v>7090</v>
      </c>
      <c r="D2518" s="113" t="s">
        <v>7090</v>
      </c>
      <c r="E2518" s="131"/>
      <c r="F2518" s="106"/>
      <c r="G2518" s="106"/>
    </row>
    <row r="2519" spans="1:7" x14ac:dyDescent="0.25">
      <c r="A2519" s="103"/>
      <c r="B2519" s="112" t="s">
        <v>14283</v>
      </c>
      <c r="C2519" s="70" t="s">
        <v>7090</v>
      </c>
      <c r="D2519" s="113" t="s">
        <v>7090</v>
      </c>
      <c r="E2519" s="131"/>
      <c r="F2519" s="106"/>
      <c r="G2519" s="106"/>
    </row>
    <row r="2520" spans="1:7" x14ac:dyDescent="0.25">
      <c r="A2520" s="103"/>
      <c r="B2520" s="112" t="s">
        <v>14284</v>
      </c>
      <c r="C2520" s="70" t="s">
        <v>7090</v>
      </c>
      <c r="D2520" s="113" t="s">
        <v>7090</v>
      </c>
      <c r="E2520" s="131"/>
      <c r="F2520" s="106"/>
      <c r="G2520" s="106"/>
    </row>
    <row r="2521" spans="1:7" x14ac:dyDescent="0.25">
      <c r="A2521" s="103"/>
      <c r="B2521" s="112" t="s">
        <v>7437</v>
      </c>
      <c r="C2521" s="70" t="s">
        <v>7089</v>
      </c>
      <c r="D2521" s="113" t="s">
        <v>7090</v>
      </c>
      <c r="E2521" s="131"/>
      <c r="F2521" s="106"/>
      <c r="G2521" s="106"/>
    </row>
    <row r="2522" spans="1:7" x14ac:dyDescent="0.25">
      <c r="A2522" s="103"/>
      <c r="B2522" s="112" t="s">
        <v>14285</v>
      </c>
      <c r="C2522" s="70" t="s">
        <v>7090</v>
      </c>
      <c r="D2522" s="113" t="s">
        <v>7090</v>
      </c>
      <c r="E2522" s="131"/>
      <c r="F2522" s="106"/>
      <c r="G2522" s="106"/>
    </row>
    <row r="2523" spans="1:7" x14ac:dyDescent="0.25">
      <c r="A2523" s="103"/>
      <c r="B2523" s="112" t="s">
        <v>14286</v>
      </c>
      <c r="C2523" s="70" t="s">
        <v>7090</v>
      </c>
      <c r="D2523" s="113" t="s">
        <v>7090</v>
      </c>
      <c r="E2523" s="131"/>
      <c r="F2523" s="106"/>
      <c r="G2523" s="106"/>
    </row>
    <row r="2524" spans="1:7" x14ac:dyDescent="0.25">
      <c r="A2524" s="103"/>
      <c r="B2524" s="112" t="s">
        <v>7438</v>
      </c>
      <c r="C2524" s="70" t="s">
        <v>7090</v>
      </c>
      <c r="D2524" s="113" t="s">
        <v>7090</v>
      </c>
      <c r="E2524" s="131"/>
      <c r="F2524" s="106"/>
      <c r="G2524" s="106"/>
    </row>
    <row r="2525" spans="1:7" x14ac:dyDescent="0.25">
      <c r="A2525" s="103"/>
      <c r="B2525" s="112" t="s">
        <v>11467</v>
      </c>
      <c r="C2525" s="70" t="s">
        <v>7090</v>
      </c>
      <c r="D2525" s="113" t="s">
        <v>7090</v>
      </c>
      <c r="E2525" s="131"/>
      <c r="F2525" s="106"/>
      <c r="G2525" s="106"/>
    </row>
    <row r="2526" spans="1:7" x14ac:dyDescent="0.25">
      <c r="A2526" s="103"/>
      <c r="B2526" s="112" t="s">
        <v>7439</v>
      </c>
      <c r="C2526" s="70" t="s">
        <v>7090</v>
      </c>
      <c r="D2526" s="113" t="s">
        <v>7090</v>
      </c>
      <c r="E2526" s="131"/>
      <c r="F2526" s="106"/>
      <c r="G2526" s="106"/>
    </row>
    <row r="2527" spans="1:7" x14ac:dyDescent="0.25">
      <c r="A2527" s="103"/>
      <c r="B2527" s="112" t="s">
        <v>5256</v>
      </c>
      <c r="C2527" s="70" t="s">
        <v>7089</v>
      </c>
      <c r="D2527" s="113" t="s">
        <v>7090</v>
      </c>
      <c r="E2527" s="131"/>
      <c r="F2527" s="106"/>
      <c r="G2527" s="106"/>
    </row>
    <row r="2528" spans="1:7" x14ac:dyDescent="0.25">
      <c r="A2528" s="103"/>
      <c r="B2528" s="112" t="s">
        <v>5257</v>
      </c>
      <c r="C2528" s="70" t="s">
        <v>7089</v>
      </c>
      <c r="D2528" s="113" t="s">
        <v>7090</v>
      </c>
      <c r="E2528" s="131"/>
      <c r="F2528" s="106"/>
      <c r="G2528" s="106"/>
    </row>
    <row r="2529" spans="1:7" x14ac:dyDescent="0.25">
      <c r="A2529" s="103"/>
      <c r="B2529" s="112" t="s">
        <v>14287</v>
      </c>
      <c r="C2529" s="70" t="s">
        <v>7090</v>
      </c>
      <c r="D2529" s="113" t="s">
        <v>7090</v>
      </c>
      <c r="E2529" s="131"/>
      <c r="F2529" s="106"/>
      <c r="G2529" s="106"/>
    </row>
    <row r="2530" spans="1:7" x14ac:dyDescent="0.25">
      <c r="A2530" s="103"/>
      <c r="B2530" s="112" t="s">
        <v>14288</v>
      </c>
      <c r="C2530" s="70" t="s">
        <v>7090</v>
      </c>
      <c r="D2530" s="113" t="s">
        <v>7090</v>
      </c>
      <c r="E2530" s="131"/>
      <c r="F2530" s="106"/>
      <c r="G2530" s="106"/>
    </row>
    <row r="2531" spans="1:7" x14ac:dyDescent="0.25">
      <c r="A2531" s="103"/>
      <c r="B2531" s="112" t="s">
        <v>14289</v>
      </c>
      <c r="C2531" s="70" t="s">
        <v>7090</v>
      </c>
      <c r="D2531" s="113" t="s">
        <v>7090</v>
      </c>
      <c r="E2531" s="131"/>
      <c r="F2531" s="106"/>
      <c r="G2531" s="106"/>
    </row>
    <row r="2532" spans="1:7" x14ac:dyDescent="0.25">
      <c r="A2532" s="103"/>
      <c r="B2532" s="112" t="s">
        <v>5258</v>
      </c>
      <c r="C2532" s="70" t="s">
        <v>7089</v>
      </c>
      <c r="D2532" s="113" t="s">
        <v>7090</v>
      </c>
      <c r="E2532" s="131"/>
      <c r="F2532" s="106"/>
      <c r="G2532" s="106"/>
    </row>
    <row r="2533" spans="1:7" x14ac:dyDescent="0.25">
      <c r="A2533" s="103"/>
      <c r="B2533" s="112" t="s">
        <v>14290</v>
      </c>
      <c r="C2533" s="70" t="s">
        <v>7090</v>
      </c>
      <c r="D2533" s="113" t="s">
        <v>7090</v>
      </c>
      <c r="E2533" s="131"/>
      <c r="F2533" s="106"/>
      <c r="G2533" s="106"/>
    </row>
    <row r="2534" spans="1:7" x14ac:dyDescent="0.25">
      <c r="A2534" s="103"/>
      <c r="B2534" s="112" t="s">
        <v>14291</v>
      </c>
      <c r="C2534" s="70" t="s">
        <v>7090</v>
      </c>
      <c r="D2534" s="113" t="s">
        <v>7090</v>
      </c>
      <c r="E2534" s="131"/>
      <c r="F2534" s="106"/>
      <c r="G2534" s="106"/>
    </row>
    <row r="2535" spans="1:7" x14ac:dyDescent="0.25">
      <c r="A2535" s="103"/>
      <c r="B2535" s="112" t="s">
        <v>5259</v>
      </c>
      <c r="C2535" s="70" t="s">
        <v>7089</v>
      </c>
      <c r="D2535" s="113" t="s">
        <v>7090</v>
      </c>
      <c r="E2535" s="131"/>
      <c r="F2535" s="106"/>
      <c r="G2535" s="106"/>
    </row>
    <row r="2536" spans="1:7" x14ac:dyDescent="0.25">
      <c r="A2536" s="103"/>
      <c r="B2536" s="112" t="s">
        <v>14292</v>
      </c>
      <c r="C2536" s="70" t="s">
        <v>7090</v>
      </c>
      <c r="D2536" s="113" t="s">
        <v>7090</v>
      </c>
      <c r="E2536" s="131"/>
      <c r="F2536" s="106"/>
      <c r="G2536" s="106"/>
    </row>
    <row r="2537" spans="1:7" x14ac:dyDescent="0.25">
      <c r="A2537" s="103"/>
      <c r="B2537" s="112" t="s">
        <v>5260</v>
      </c>
      <c r="C2537" s="70" t="s">
        <v>7090</v>
      </c>
      <c r="D2537" s="113" t="s">
        <v>7090</v>
      </c>
      <c r="E2537" s="131"/>
      <c r="F2537" s="106"/>
      <c r="G2537" s="106"/>
    </row>
    <row r="2538" spans="1:7" x14ac:dyDescent="0.25">
      <c r="A2538" s="103"/>
      <c r="B2538" s="112" t="s">
        <v>7440</v>
      </c>
      <c r="C2538" s="70" t="s">
        <v>7090</v>
      </c>
      <c r="D2538" s="113" t="s">
        <v>7090</v>
      </c>
      <c r="E2538" s="131"/>
      <c r="F2538" s="106"/>
      <c r="G2538" s="106"/>
    </row>
    <row r="2539" spans="1:7" x14ac:dyDescent="0.25">
      <c r="A2539" s="103"/>
      <c r="B2539" s="112" t="s">
        <v>14293</v>
      </c>
      <c r="C2539" s="70" t="s">
        <v>7089</v>
      </c>
      <c r="D2539" s="113" t="s">
        <v>7090</v>
      </c>
      <c r="E2539" s="131"/>
      <c r="F2539" s="106"/>
      <c r="G2539" s="106"/>
    </row>
    <row r="2540" spans="1:7" x14ac:dyDescent="0.25">
      <c r="A2540" s="103"/>
      <c r="B2540" s="112" t="s">
        <v>7441</v>
      </c>
      <c r="C2540" s="70" t="s">
        <v>7090</v>
      </c>
      <c r="D2540" s="113" t="s">
        <v>7090</v>
      </c>
      <c r="E2540" s="131"/>
      <c r="F2540" s="106"/>
      <c r="G2540" s="106"/>
    </row>
    <row r="2541" spans="1:7" x14ac:dyDescent="0.25">
      <c r="A2541" s="103"/>
      <c r="B2541" s="112" t="s">
        <v>7442</v>
      </c>
      <c r="C2541" s="70" t="s">
        <v>7090</v>
      </c>
      <c r="D2541" s="113" t="s">
        <v>7090</v>
      </c>
      <c r="E2541" s="131"/>
      <c r="F2541" s="106"/>
      <c r="G2541" s="106"/>
    </row>
    <row r="2542" spans="1:7" x14ac:dyDescent="0.25">
      <c r="A2542" s="103"/>
      <c r="B2542" s="112" t="s">
        <v>5261</v>
      </c>
      <c r="C2542" s="70" t="s">
        <v>7089</v>
      </c>
      <c r="D2542" s="113" t="s">
        <v>7090</v>
      </c>
      <c r="E2542" s="131"/>
      <c r="F2542" s="106"/>
      <c r="G2542" s="106"/>
    </row>
    <row r="2543" spans="1:7" x14ac:dyDescent="0.25">
      <c r="A2543" s="103"/>
      <c r="B2543" s="112" t="s">
        <v>5262</v>
      </c>
      <c r="C2543" s="70" t="s">
        <v>7089</v>
      </c>
      <c r="D2543" s="113" t="s">
        <v>7090</v>
      </c>
      <c r="E2543" s="131"/>
      <c r="F2543" s="106"/>
      <c r="G2543" s="106"/>
    </row>
    <row r="2544" spans="1:7" x14ac:dyDescent="0.25">
      <c r="A2544" s="103"/>
      <c r="B2544" s="112" t="s">
        <v>5263</v>
      </c>
      <c r="C2544" s="70" t="s">
        <v>7089</v>
      </c>
      <c r="D2544" s="113" t="s">
        <v>7090</v>
      </c>
      <c r="E2544" s="131"/>
      <c r="F2544" s="106"/>
      <c r="G2544" s="106"/>
    </row>
    <row r="2545" spans="1:7" x14ac:dyDescent="0.25">
      <c r="A2545" s="103"/>
      <c r="B2545" s="112" t="s">
        <v>14294</v>
      </c>
      <c r="C2545" s="70" t="s">
        <v>7090</v>
      </c>
      <c r="D2545" s="113" t="s">
        <v>7090</v>
      </c>
      <c r="E2545" s="131"/>
      <c r="F2545" s="106"/>
      <c r="G2545" s="106"/>
    </row>
    <row r="2546" spans="1:7" x14ac:dyDescent="0.25">
      <c r="A2546" s="103"/>
      <c r="B2546" s="112" t="s">
        <v>7443</v>
      </c>
      <c r="C2546" s="70" t="s">
        <v>7090</v>
      </c>
      <c r="D2546" s="113" t="s">
        <v>7090</v>
      </c>
      <c r="E2546" s="131"/>
      <c r="F2546" s="106"/>
      <c r="G2546" s="106"/>
    </row>
    <row r="2547" spans="1:7" x14ac:dyDescent="0.25">
      <c r="A2547" s="103"/>
      <c r="B2547" s="112" t="s">
        <v>14295</v>
      </c>
      <c r="C2547" s="70" t="s">
        <v>7090</v>
      </c>
      <c r="D2547" s="113" t="s">
        <v>7090</v>
      </c>
      <c r="E2547" s="131"/>
      <c r="F2547" s="106"/>
      <c r="G2547" s="106"/>
    </row>
    <row r="2548" spans="1:7" x14ac:dyDescent="0.25">
      <c r="A2548" s="103"/>
      <c r="B2548" s="112" t="s">
        <v>14296</v>
      </c>
      <c r="C2548" s="70" t="s">
        <v>7090</v>
      </c>
      <c r="D2548" s="113" t="s">
        <v>7090</v>
      </c>
      <c r="E2548" s="131"/>
      <c r="F2548" s="106"/>
      <c r="G2548" s="106"/>
    </row>
    <row r="2549" spans="1:7" x14ac:dyDescent="0.25">
      <c r="A2549" s="103"/>
      <c r="B2549" s="112" t="s">
        <v>1083</v>
      </c>
      <c r="C2549" s="70" t="s">
        <v>7090</v>
      </c>
      <c r="D2549" s="113" t="s">
        <v>7090</v>
      </c>
      <c r="E2549" s="131"/>
      <c r="F2549" s="106"/>
      <c r="G2549" s="106"/>
    </row>
    <row r="2550" spans="1:7" x14ac:dyDescent="0.25">
      <c r="A2550" s="103"/>
      <c r="B2550" s="112" t="s">
        <v>1084</v>
      </c>
      <c r="C2550" s="70" t="s">
        <v>7090</v>
      </c>
      <c r="D2550" s="113" t="s">
        <v>7090</v>
      </c>
      <c r="E2550" s="131"/>
      <c r="F2550" s="106"/>
      <c r="G2550" s="106"/>
    </row>
    <row r="2551" spans="1:7" x14ac:dyDescent="0.25">
      <c r="A2551" s="103"/>
      <c r="B2551" s="112" t="s">
        <v>14297</v>
      </c>
      <c r="C2551" s="70" t="s">
        <v>7090</v>
      </c>
      <c r="D2551" s="113" t="s">
        <v>7090</v>
      </c>
      <c r="E2551" s="131"/>
      <c r="F2551" s="106"/>
      <c r="G2551" s="106"/>
    </row>
    <row r="2552" spans="1:7" x14ac:dyDescent="0.25">
      <c r="A2552" s="103"/>
      <c r="B2552" s="112" t="s">
        <v>1085</v>
      </c>
      <c r="C2552" s="70" t="s">
        <v>7090</v>
      </c>
      <c r="D2552" s="113" t="s">
        <v>7090</v>
      </c>
      <c r="E2552" s="131"/>
      <c r="F2552" s="106"/>
      <c r="G2552" s="106"/>
    </row>
    <row r="2553" spans="1:7" x14ac:dyDescent="0.25">
      <c r="A2553" s="103"/>
      <c r="B2553" s="112" t="s">
        <v>5264</v>
      </c>
      <c r="C2553" s="70" t="s">
        <v>7089</v>
      </c>
      <c r="D2553" s="113" t="s">
        <v>7090</v>
      </c>
      <c r="E2553" s="131"/>
      <c r="F2553" s="106"/>
      <c r="G2553" s="106"/>
    </row>
    <row r="2554" spans="1:7" x14ac:dyDescent="0.25">
      <c r="A2554" s="103"/>
      <c r="B2554" s="112" t="s">
        <v>1086</v>
      </c>
      <c r="C2554" s="70" t="s">
        <v>7090</v>
      </c>
      <c r="D2554" s="113" t="s">
        <v>7090</v>
      </c>
      <c r="E2554" s="131"/>
      <c r="F2554" s="106"/>
      <c r="G2554" s="106"/>
    </row>
    <row r="2555" spans="1:7" x14ac:dyDescent="0.25">
      <c r="A2555" s="103"/>
      <c r="B2555" s="112" t="s">
        <v>1087</v>
      </c>
      <c r="C2555" s="70" t="s">
        <v>7090</v>
      </c>
      <c r="D2555" s="113" t="s">
        <v>7090</v>
      </c>
      <c r="E2555" s="131"/>
      <c r="F2555" s="106"/>
      <c r="G2555" s="106"/>
    </row>
    <row r="2556" spans="1:7" x14ac:dyDescent="0.25">
      <c r="A2556" s="103"/>
      <c r="B2556" s="112" t="s">
        <v>1088</v>
      </c>
      <c r="C2556" s="70" t="s">
        <v>7090</v>
      </c>
      <c r="D2556" s="113" t="s">
        <v>7090</v>
      </c>
      <c r="E2556" s="131"/>
      <c r="F2556" s="106"/>
      <c r="G2556" s="106"/>
    </row>
    <row r="2557" spans="1:7" x14ac:dyDescent="0.25">
      <c r="A2557" s="103"/>
      <c r="B2557" s="112" t="s">
        <v>11468</v>
      </c>
      <c r="C2557" s="70" t="s">
        <v>7090</v>
      </c>
      <c r="D2557" s="113" t="s">
        <v>7090</v>
      </c>
      <c r="E2557" s="131"/>
      <c r="F2557" s="106"/>
      <c r="G2557" s="106"/>
    </row>
    <row r="2558" spans="1:7" x14ac:dyDescent="0.25">
      <c r="A2558" s="103"/>
      <c r="B2558" s="112" t="s">
        <v>14298</v>
      </c>
      <c r="C2558" s="70" t="s">
        <v>7090</v>
      </c>
      <c r="D2558" s="113" t="s">
        <v>7090</v>
      </c>
      <c r="E2558" s="131"/>
      <c r="F2558" s="106"/>
      <c r="G2558" s="106"/>
    </row>
    <row r="2559" spans="1:7" x14ac:dyDescent="0.25">
      <c r="A2559" s="103"/>
      <c r="B2559" s="112" t="s">
        <v>6040</v>
      </c>
      <c r="C2559" s="70" t="s">
        <v>7090</v>
      </c>
      <c r="D2559" s="113" t="s">
        <v>7090</v>
      </c>
      <c r="E2559" s="131"/>
      <c r="F2559" s="106"/>
      <c r="G2559" s="106"/>
    </row>
    <row r="2560" spans="1:7" x14ac:dyDescent="0.25">
      <c r="A2560" s="103"/>
      <c r="B2560" s="112" t="s">
        <v>14299</v>
      </c>
      <c r="C2560" s="70" t="s">
        <v>7090</v>
      </c>
      <c r="D2560" s="113" t="s">
        <v>7090</v>
      </c>
      <c r="E2560" s="131"/>
      <c r="F2560" s="106"/>
      <c r="G2560" s="106"/>
    </row>
    <row r="2561" spans="1:7" x14ac:dyDescent="0.25">
      <c r="A2561" s="103"/>
      <c r="B2561" s="112" t="s">
        <v>6041</v>
      </c>
      <c r="C2561" s="70" t="s">
        <v>7089</v>
      </c>
      <c r="D2561" s="113" t="s">
        <v>7090</v>
      </c>
      <c r="E2561" s="131"/>
      <c r="F2561" s="106"/>
      <c r="G2561" s="106"/>
    </row>
    <row r="2562" spans="1:7" x14ac:dyDescent="0.25">
      <c r="A2562" s="103"/>
      <c r="B2562" s="112" t="s">
        <v>6042</v>
      </c>
      <c r="C2562" s="70" t="s">
        <v>7089</v>
      </c>
      <c r="D2562" s="113" t="s">
        <v>7090</v>
      </c>
      <c r="E2562" s="131"/>
      <c r="F2562" s="106"/>
      <c r="G2562" s="106"/>
    </row>
    <row r="2563" spans="1:7" x14ac:dyDescent="0.25">
      <c r="A2563" s="103"/>
      <c r="B2563" s="112" t="s">
        <v>5265</v>
      </c>
      <c r="C2563" s="70" t="s">
        <v>7089</v>
      </c>
      <c r="D2563" s="113" t="s">
        <v>7090</v>
      </c>
      <c r="E2563" s="131"/>
      <c r="F2563" s="106"/>
      <c r="G2563" s="106"/>
    </row>
    <row r="2564" spans="1:7" x14ac:dyDescent="0.25">
      <c r="A2564" s="103"/>
      <c r="B2564" s="112" t="s">
        <v>5266</v>
      </c>
      <c r="C2564" s="70" t="s">
        <v>7090</v>
      </c>
      <c r="D2564" s="113" t="s">
        <v>7090</v>
      </c>
      <c r="E2564" s="131"/>
      <c r="F2564" s="106"/>
      <c r="G2564" s="106"/>
    </row>
    <row r="2565" spans="1:7" x14ac:dyDescent="0.25">
      <c r="A2565" s="103"/>
      <c r="B2565" s="112" t="s">
        <v>14300</v>
      </c>
      <c r="C2565" s="70" t="s">
        <v>7090</v>
      </c>
      <c r="D2565" s="113" t="s">
        <v>7090</v>
      </c>
      <c r="E2565" s="131"/>
      <c r="F2565" s="106"/>
      <c r="G2565" s="106"/>
    </row>
    <row r="2566" spans="1:7" x14ac:dyDescent="0.25">
      <c r="A2566" s="103"/>
      <c r="B2566" s="112" t="s">
        <v>6043</v>
      </c>
      <c r="C2566" s="70" t="s">
        <v>7090</v>
      </c>
      <c r="D2566" s="113" t="s">
        <v>7090</v>
      </c>
      <c r="E2566" s="131"/>
      <c r="F2566" s="106"/>
      <c r="G2566" s="106"/>
    </row>
    <row r="2567" spans="1:7" x14ac:dyDescent="0.25">
      <c r="A2567" s="103"/>
      <c r="B2567" s="112" t="s">
        <v>5267</v>
      </c>
      <c r="C2567" s="70" t="s">
        <v>7089</v>
      </c>
      <c r="D2567" s="113" t="s">
        <v>7090</v>
      </c>
      <c r="E2567" s="131"/>
      <c r="F2567" s="106"/>
      <c r="G2567" s="106"/>
    </row>
    <row r="2568" spans="1:7" x14ac:dyDescent="0.25">
      <c r="A2568" s="103"/>
      <c r="B2568" s="112" t="s">
        <v>6044</v>
      </c>
      <c r="C2568" s="70" t="s">
        <v>7090</v>
      </c>
      <c r="D2568" s="113" t="s">
        <v>7090</v>
      </c>
      <c r="E2568" s="131"/>
      <c r="F2568" s="106"/>
      <c r="G2568" s="106"/>
    </row>
    <row r="2569" spans="1:7" x14ac:dyDescent="0.25">
      <c r="A2569" s="103"/>
      <c r="B2569" s="112" t="s">
        <v>6045</v>
      </c>
      <c r="C2569" s="70" t="s">
        <v>7089</v>
      </c>
      <c r="D2569" s="113" t="s">
        <v>7090</v>
      </c>
      <c r="E2569" s="131"/>
      <c r="F2569" s="106"/>
      <c r="G2569" s="106"/>
    </row>
    <row r="2570" spans="1:7" x14ac:dyDescent="0.25">
      <c r="A2570" s="103"/>
      <c r="B2570" s="112" t="s">
        <v>6046</v>
      </c>
      <c r="C2570" s="70" t="s">
        <v>7090</v>
      </c>
      <c r="D2570" s="113" t="s">
        <v>7090</v>
      </c>
      <c r="E2570" s="131"/>
      <c r="F2570" s="106"/>
      <c r="G2570" s="106"/>
    </row>
    <row r="2571" spans="1:7" x14ac:dyDescent="0.25">
      <c r="A2571" s="103"/>
      <c r="B2571" s="112" t="s">
        <v>5268</v>
      </c>
      <c r="C2571" s="70" t="s">
        <v>7089</v>
      </c>
      <c r="D2571" s="113" t="s">
        <v>7090</v>
      </c>
      <c r="E2571" s="131"/>
      <c r="F2571" s="106"/>
      <c r="G2571" s="106"/>
    </row>
    <row r="2572" spans="1:7" x14ac:dyDescent="0.25">
      <c r="A2572" s="103"/>
      <c r="B2572" s="112" t="s">
        <v>5269</v>
      </c>
      <c r="C2572" s="70" t="s">
        <v>7089</v>
      </c>
      <c r="D2572" s="113" t="s">
        <v>7090</v>
      </c>
      <c r="E2572" s="131"/>
      <c r="F2572" s="106"/>
      <c r="G2572" s="106"/>
    </row>
    <row r="2573" spans="1:7" x14ac:dyDescent="0.25">
      <c r="A2573" s="103"/>
      <c r="B2573" s="112" t="s">
        <v>6047</v>
      </c>
      <c r="C2573" s="70" t="s">
        <v>7090</v>
      </c>
      <c r="D2573" s="113" t="s">
        <v>7090</v>
      </c>
      <c r="E2573" s="131"/>
      <c r="F2573" s="106"/>
      <c r="G2573" s="106"/>
    </row>
    <row r="2574" spans="1:7" x14ac:dyDescent="0.25">
      <c r="A2574" s="103"/>
      <c r="B2574" s="112" t="s">
        <v>5270</v>
      </c>
      <c r="C2574" s="70" t="s">
        <v>7090</v>
      </c>
      <c r="D2574" s="113" t="s">
        <v>7090</v>
      </c>
      <c r="E2574" s="131"/>
      <c r="F2574" s="106"/>
      <c r="G2574" s="106"/>
    </row>
    <row r="2575" spans="1:7" x14ac:dyDescent="0.25">
      <c r="A2575" s="103"/>
      <c r="B2575" s="112" t="s">
        <v>6048</v>
      </c>
      <c r="C2575" s="70" t="s">
        <v>7089</v>
      </c>
      <c r="D2575" s="113" t="s">
        <v>7090</v>
      </c>
      <c r="E2575" s="131"/>
      <c r="F2575" s="106"/>
      <c r="G2575" s="106"/>
    </row>
    <row r="2576" spans="1:7" x14ac:dyDescent="0.25">
      <c r="A2576" s="103"/>
      <c r="B2576" s="112" t="s">
        <v>5271</v>
      </c>
      <c r="C2576" s="70" t="s">
        <v>7089</v>
      </c>
      <c r="D2576" s="113" t="s">
        <v>7090</v>
      </c>
      <c r="E2576" s="131"/>
      <c r="F2576" s="106"/>
      <c r="G2576" s="106"/>
    </row>
    <row r="2577" spans="1:7" x14ac:dyDescent="0.25">
      <c r="A2577" s="103"/>
      <c r="B2577" s="112" t="s">
        <v>14301</v>
      </c>
      <c r="C2577" s="70" t="s">
        <v>7090</v>
      </c>
      <c r="D2577" s="113" t="s">
        <v>7090</v>
      </c>
      <c r="E2577" s="131"/>
      <c r="F2577" s="106"/>
      <c r="G2577" s="106"/>
    </row>
    <row r="2578" spans="1:7" x14ac:dyDescent="0.25">
      <c r="A2578" s="103"/>
      <c r="B2578" s="112" t="s">
        <v>5272</v>
      </c>
      <c r="C2578" s="70" t="s">
        <v>7090</v>
      </c>
      <c r="D2578" s="113" t="s">
        <v>7090</v>
      </c>
      <c r="E2578" s="131"/>
      <c r="F2578" s="106"/>
      <c r="G2578" s="106"/>
    </row>
    <row r="2579" spans="1:7" x14ac:dyDescent="0.25">
      <c r="A2579" s="103"/>
      <c r="B2579" s="112" t="s">
        <v>14302</v>
      </c>
      <c r="C2579" s="70" t="s">
        <v>7090</v>
      </c>
      <c r="D2579" s="113" t="s">
        <v>7090</v>
      </c>
      <c r="E2579" s="131"/>
      <c r="F2579" s="106"/>
      <c r="G2579" s="106"/>
    </row>
    <row r="2580" spans="1:7" x14ac:dyDescent="0.25">
      <c r="A2580" s="103"/>
      <c r="B2580" s="112" t="s">
        <v>14303</v>
      </c>
      <c r="C2580" s="70" t="s">
        <v>7090</v>
      </c>
      <c r="D2580" s="113" t="s">
        <v>7090</v>
      </c>
      <c r="E2580" s="131"/>
      <c r="F2580" s="106"/>
      <c r="G2580" s="106"/>
    </row>
    <row r="2581" spans="1:7" x14ac:dyDescent="0.25">
      <c r="A2581" s="103"/>
      <c r="B2581" s="112" t="s">
        <v>14304</v>
      </c>
      <c r="C2581" s="70" t="s">
        <v>7090</v>
      </c>
      <c r="D2581" s="113" t="s">
        <v>7090</v>
      </c>
      <c r="E2581" s="131"/>
      <c r="F2581" s="106"/>
      <c r="G2581" s="106"/>
    </row>
    <row r="2582" spans="1:7" x14ac:dyDescent="0.25">
      <c r="A2582" s="103"/>
      <c r="B2582" s="112" t="s">
        <v>6049</v>
      </c>
      <c r="C2582" s="70" t="s">
        <v>7090</v>
      </c>
      <c r="D2582" s="113" t="s">
        <v>7090</v>
      </c>
      <c r="E2582" s="131"/>
      <c r="F2582" s="106"/>
      <c r="G2582" s="106"/>
    </row>
    <row r="2583" spans="1:7" x14ac:dyDescent="0.25">
      <c r="A2583" s="103"/>
      <c r="B2583" s="112" t="s">
        <v>6050</v>
      </c>
      <c r="C2583" s="70" t="s">
        <v>7090</v>
      </c>
      <c r="D2583" s="113" t="s">
        <v>7090</v>
      </c>
      <c r="E2583" s="131"/>
      <c r="F2583" s="106"/>
      <c r="G2583" s="106"/>
    </row>
    <row r="2584" spans="1:7" x14ac:dyDescent="0.25">
      <c r="A2584" s="103"/>
      <c r="B2584" s="112" t="s">
        <v>5273</v>
      </c>
      <c r="C2584" s="70" t="s">
        <v>7089</v>
      </c>
      <c r="D2584" s="113" t="s">
        <v>7090</v>
      </c>
      <c r="E2584" s="131"/>
      <c r="F2584" s="106"/>
      <c r="G2584" s="106"/>
    </row>
    <row r="2585" spans="1:7" x14ac:dyDescent="0.25">
      <c r="A2585" s="103"/>
      <c r="B2585" s="112" t="s">
        <v>10335</v>
      </c>
      <c r="C2585" s="70" t="s">
        <v>7089</v>
      </c>
      <c r="D2585" s="113" t="s">
        <v>7090</v>
      </c>
      <c r="E2585" s="131"/>
      <c r="F2585" s="106"/>
      <c r="G2585" s="106"/>
    </row>
    <row r="2586" spans="1:7" x14ac:dyDescent="0.25">
      <c r="A2586" s="103"/>
      <c r="B2586" s="112" t="s">
        <v>6051</v>
      </c>
      <c r="C2586" s="70" t="s">
        <v>7090</v>
      </c>
      <c r="D2586" s="113" t="s">
        <v>7090</v>
      </c>
      <c r="E2586" s="131"/>
      <c r="F2586" s="106"/>
      <c r="G2586" s="106"/>
    </row>
    <row r="2587" spans="1:7" x14ac:dyDescent="0.25">
      <c r="A2587" s="103"/>
      <c r="B2587" s="112" t="s">
        <v>6052</v>
      </c>
      <c r="C2587" s="70" t="s">
        <v>7090</v>
      </c>
      <c r="D2587" s="113" t="s">
        <v>7090</v>
      </c>
      <c r="E2587" s="131"/>
      <c r="F2587" s="106"/>
      <c r="G2587" s="106"/>
    </row>
    <row r="2588" spans="1:7" x14ac:dyDescent="0.25">
      <c r="A2588" s="103"/>
      <c r="B2588" s="112" t="s">
        <v>6053</v>
      </c>
      <c r="C2588" s="70" t="s">
        <v>7090</v>
      </c>
      <c r="D2588" s="113" t="s">
        <v>7090</v>
      </c>
      <c r="E2588" s="131"/>
      <c r="F2588" s="106"/>
      <c r="G2588" s="106"/>
    </row>
    <row r="2589" spans="1:7" x14ac:dyDescent="0.25">
      <c r="A2589" s="103"/>
      <c r="B2589" s="112" t="s">
        <v>6054</v>
      </c>
      <c r="C2589" s="70" t="s">
        <v>7089</v>
      </c>
      <c r="D2589" s="113" t="s">
        <v>7090</v>
      </c>
      <c r="E2589" s="131"/>
      <c r="F2589" s="106"/>
      <c r="G2589" s="106"/>
    </row>
    <row r="2590" spans="1:7" x14ac:dyDescent="0.25">
      <c r="A2590" s="103"/>
      <c r="B2590" s="112" t="s">
        <v>6055</v>
      </c>
      <c r="C2590" s="70" t="s">
        <v>7090</v>
      </c>
      <c r="D2590" s="113" t="s">
        <v>7090</v>
      </c>
      <c r="E2590" s="131"/>
      <c r="F2590" s="106"/>
      <c r="G2590" s="106"/>
    </row>
    <row r="2591" spans="1:7" x14ac:dyDescent="0.25">
      <c r="A2591" s="103"/>
      <c r="B2591" s="112" t="s">
        <v>14305</v>
      </c>
      <c r="C2591" s="70" t="s">
        <v>7090</v>
      </c>
      <c r="D2591" s="113" t="s">
        <v>7090</v>
      </c>
      <c r="E2591" s="131"/>
      <c r="F2591" s="106"/>
      <c r="G2591" s="106"/>
    </row>
    <row r="2592" spans="1:7" x14ac:dyDescent="0.25">
      <c r="A2592" s="103"/>
      <c r="B2592" s="112" t="s">
        <v>14306</v>
      </c>
      <c r="C2592" s="70" t="s">
        <v>7090</v>
      </c>
      <c r="D2592" s="113" t="s">
        <v>7090</v>
      </c>
      <c r="E2592" s="131"/>
      <c r="F2592" s="106"/>
      <c r="G2592" s="106"/>
    </row>
    <row r="2593" spans="1:7" x14ac:dyDescent="0.25">
      <c r="A2593" s="103"/>
      <c r="B2593" s="112" t="s">
        <v>14307</v>
      </c>
      <c r="C2593" s="70" t="s">
        <v>7090</v>
      </c>
      <c r="D2593" s="113" t="s">
        <v>7090</v>
      </c>
      <c r="E2593" s="131"/>
      <c r="F2593" s="106"/>
      <c r="G2593" s="106"/>
    </row>
    <row r="2594" spans="1:7" x14ac:dyDescent="0.25">
      <c r="A2594" s="103"/>
      <c r="B2594" s="112" t="s">
        <v>14308</v>
      </c>
      <c r="C2594" s="70" t="s">
        <v>7090</v>
      </c>
      <c r="D2594" s="113" t="s">
        <v>7090</v>
      </c>
      <c r="E2594" s="131"/>
      <c r="F2594" s="106"/>
      <c r="G2594" s="106"/>
    </row>
    <row r="2595" spans="1:7" x14ac:dyDescent="0.25">
      <c r="A2595" s="103"/>
      <c r="B2595" s="112" t="s">
        <v>14309</v>
      </c>
      <c r="C2595" s="70" t="s">
        <v>7090</v>
      </c>
      <c r="D2595" s="113" t="s">
        <v>7090</v>
      </c>
      <c r="E2595" s="131"/>
      <c r="F2595" s="106"/>
      <c r="G2595" s="106"/>
    </row>
    <row r="2596" spans="1:7" x14ac:dyDescent="0.25">
      <c r="A2596" s="103"/>
      <c r="B2596" s="112" t="s">
        <v>6056</v>
      </c>
      <c r="C2596" s="70" t="s">
        <v>7090</v>
      </c>
      <c r="D2596" s="113" t="s">
        <v>7090</v>
      </c>
      <c r="E2596" s="131"/>
      <c r="F2596" s="106"/>
      <c r="G2596" s="106"/>
    </row>
    <row r="2597" spans="1:7" x14ac:dyDescent="0.25">
      <c r="A2597" s="103"/>
      <c r="B2597" s="112" t="s">
        <v>4668</v>
      </c>
      <c r="C2597" s="70" t="s">
        <v>7089</v>
      </c>
      <c r="D2597" s="113" t="s">
        <v>7090</v>
      </c>
      <c r="E2597" s="131"/>
      <c r="F2597" s="106"/>
      <c r="G2597" s="106"/>
    </row>
    <row r="2598" spans="1:7" x14ac:dyDescent="0.25">
      <c r="A2598" s="103"/>
      <c r="B2598" s="112" t="s">
        <v>7483</v>
      </c>
      <c r="C2598" s="70" t="s">
        <v>7090</v>
      </c>
      <c r="D2598" s="113" t="s">
        <v>7090</v>
      </c>
      <c r="E2598" s="131"/>
      <c r="F2598" s="106"/>
      <c r="G2598" s="106"/>
    </row>
    <row r="2599" spans="1:7" x14ac:dyDescent="0.25">
      <c r="A2599" s="103"/>
      <c r="B2599" s="112" t="s">
        <v>14310</v>
      </c>
      <c r="C2599" s="70" t="s">
        <v>7090</v>
      </c>
      <c r="D2599" s="113" t="s">
        <v>7090</v>
      </c>
      <c r="E2599" s="131"/>
      <c r="F2599" s="106"/>
      <c r="G2599" s="106"/>
    </row>
    <row r="2600" spans="1:7" x14ac:dyDescent="0.25">
      <c r="A2600" s="103"/>
      <c r="B2600" s="112" t="s">
        <v>4669</v>
      </c>
      <c r="C2600" s="70" t="s">
        <v>7090</v>
      </c>
      <c r="D2600" s="113" t="s">
        <v>7090</v>
      </c>
      <c r="E2600" s="131"/>
      <c r="F2600" s="106"/>
      <c r="G2600" s="106"/>
    </row>
    <row r="2601" spans="1:7" x14ac:dyDescent="0.25">
      <c r="A2601" s="103"/>
      <c r="B2601" s="112" t="s">
        <v>4670</v>
      </c>
      <c r="C2601" s="70" t="s">
        <v>7090</v>
      </c>
      <c r="D2601" s="113" t="s">
        <v>7090</v>
      </c>
      <c r="E2601" s="131"/>
      <c r="F2601" s="106"/>
      <c r="G2601" s="106"/>
    </row>
    <row r="2602" spans="1:7" x14ac:dyDescent="0.25">
      <c r="A2602" s="103"/>
      <c r="B2602" s="112" t="s">
        <v>4671</v>
      </c>
      <c r="C2602" s="70" t="s">
        <v>7090</v>
      </c>
      <c r="D2602" s="113" t="s">
        <v>7090</v>
      </c>
      <c r="E2602" s="131"/>
      <c r="F2602" s="106"/>
      <c r="G2602" s="106"/>
    </row>
    <row r="2603" spans="1:7" x14ac:dyDescent="0.25">
      <c r="A2603" s="103"/>
      <c r="B2603" s="112" t="s">
        <v>14311</v>
      </c>
      <c r="C2603" s="70" t="s">
        <v>7090</v>
      </c>
      <c r="D2603" s="113" t="s">
        <v>7090</v>
      </c>
      <c r="E2603" s="131"/>
      <c r="F2603" s="106"/>
      <c r="G2603" s="106"/>
    </row>
    <row r="2604" spans="1:7" x14ac:dyDescent="0.25">
      <c r="A2604" s="103"/>
      <c r="B2604" s="112" t="s">
        <v>14312</v>
      </c>
      <c r="C2604" s="70" t="s">
        <v>7089</v>
      </c>
      <c r="D2604" s="113" t="s">
        <v>7090</v>
      </c>
      <c r="E2604" s="131"/>
      <c r="F2604" s="106"/>
      <c r="G2604" s="106"/>
    </row>
    <row r="2605" spans="1:7" x14ac:dyDescent="0.25">
      <c r="A2605" s="103"/>
      <c r="B2605" s="112" t="s">
        <v>4672</v>
      </c>
      <c r="C2605" s="70" t="s">
        <v>7090</v>
      </c>
      <c r="D2605" s="113" t="s">
        <v>7090</v>
      </c>
      <c r="E2605" s="131"/>
      <c r="F2605" s="106"/>
      <c r="G2605" s="106"/>
    </row>
    <row r="2606" spans="1:7" x14ac:dyDescent="0.25">
      <c r="A2606" s="103"/>
      <c r="B2606" s="112" t="s">
        <v>14313</v>
      </c>
      <c r="C2606" s="70" t="s">
        <v>7090</v>
      </c>
      <c r="D2606" s="113" t="s">
        <v>7090</v>
      </c>
      <c r="E2606" s="131"/>
      <c r="F2606" s="106"/>
      <c r="G2606" s="106"/>
    </row>
    <row r="2607" spans="1:7" x14ac:dyDescent="0.25">
      <c r="A2607" s="103"/>
      <c r="B2607" s="112" t="s">
        <v>14314</v>
      </c>
      <c r="C2607" s="70" t="s">
        <v>7090</v>
      </c>
      <c r="D2607" s="113" t="s">
        <v>7090</v>
      </c>
      <c r="E2607" s="131"/>
      <c r="F2607" s="106"/>
      <c r="G2607" s="106"/>
    </row>
    <row r="2608" spans="1:7" x14ac:dyDescent="0.25">
      <c r="A2608" s="103"/>
      <c r="B2608" s="112" t="s">
        <v>14315</v>
      </c>
      <c r="C2608" s="70" t="s">
        <v>7090</v>
      </c>
      <c r="D2608" s="113" t="s">
        <v>7090</v>
      </c>
      <c r="E2608" s="131"/>
      <c r="F2608" s="106"/>
      <c r="G2608" s="106"/>
    </row>
    <row r="2609" spans="1:7" x14ac:dyDescent="0.25">
      <c r="A2609" s="103"/>
      <c r="B2609" s="112" t="s">
        <v>2860</v>
      </c>
      <c r="C2609" s="70" t="s">
        <v>7090</v>
      </c>
      <c r="D2609" s="113" t="s">
        <v>7090</v>
      </c>
      <c r="E2609" s="131"/>
      <c r="F2609" s="106"/>
      <c r="G2609" s="106"/>
    </row>
    <row r="2610" spans="1:7" x14ac:dyDescent="0.25">
      <c r="A2610" s="103"/>
      <c r="B2610" s="112" t="s">
        <v>10101</v>
      </c>
      <c r="C2610" s="70" t="s">
        <v>7089</v>
      </c>
      <c r="D2610" s="113" t="s">
        <v>7090</v>
      </c>
      <c r="E2610" s="131"/>
      <c r="F2610" s="106"/>
      <c r="G2610" s="106"/>
    </row>
    <row r="2611" spans="1:7" x14ac:dyDescent="0.25">
      <c r="A2611" s="103"/>
      <c r="B2611" s="112" t="s">
        <v>14316</v>
      </c>
      <c r="C2611" s="70" t="s">
        <v>7090</v>
      </c>
      <c r="D2611" s="113" t="s">
        <v>7090</v>
      </c>
      <c r="E2611" s="131"/>
      <c r="F2611" s="106"/>
      <c r="G2611" s="106"/>
    </row>
    <row r="2612" spans="1:7" x14ac:dyDescent="0.25">
      <c r="A2612" s="103"/>
      <c r="B2612" s="112" t="s">
        <v>8784</v>
      </c>
      <c r="C2612" s="70" t="s">
        <v>7089</v>
      </c>
      <c r="D2612" s="113" t="s">
        <v>7090</v>
      </c>
      <c r="E2612" s="131"/>
      <c r="F2612" s="106"/>
      <c r="G2612" s="106"/>
    </row>
    <row r="2613" spans="1:7" x14ac:dyDescent="0.25">
      <c r="A2613" s="103"/>
      <c r="B2613" s="112" t="s">
        <v>14317</v>
      </c>
      <c r="C2613" s="70" t="s">
        <v>7090</v>
      </c>
      <c r="D2613" s="113" t="s">
        <v>7090</v>
      </c>
      <c r="E2613" s="131"/>
      <c r="F2613" s="106"/>
      <c r="G2613" s="106"/>
    </row>
    <row r="2614" spans="1:7" x14ac:dyDescent="0.25">
      <c r="A2614" s="103"/>
      <c r="B2614" s="112" t="s">
        <v>2861</v>
      </c>
      <c r="C2614" s="70" t="s">
        <v>7090</v>
      </c>
      <c r="D2614" s="113" t="s">
        <v>7090</v>
      </c>
      <c r="E2614" s="131"/>
      <c r="F2614" s="106"/>
      <c r="G2614" s="106"/>
    </row>
    <row r="2615" spans="1:7" x14ac:dyDescent="0.25">
      <c r="A2615" s="103"/>
      <c r="B2615" s="112" t="s">
        <v>2862</v>
      </c>
      <c r="C2615" s="70" t="s">
        <v>7090</v>
      </c>
      <c r="D2615" s="113" t="s">
        <v>7090</v>
      </c>
      <c r="E2615" s="131"/>
      <c r="F2615" s="106"/>
      <c r="G2615" s="106"/>
    </row>
    <row r="2616" spans="1:7" x14ac:dyDescent="0.25">
      <c r="A2616" s="103"/>
      <c r="B2616" s="112" t="s">
        <v>14318</v>
      </c>
      <c r="C2616" s="70" t="s">
        <v>7089</v>
      </c>
      <c r="D2616" s="113" t="s">
        <v>7090</v>
      </c>
      <c r="E2616" s="131"/>
      <c r="F2616" s="106"/>
      <c r="G2616" s="106"/>
    </row>
    <row r="2617" spans="1:7" x14ac:dyDescent="0.25">
      <c r="A2617" s="103"/>
      <c r="B2617" s="112" t="s">
        <v>2863</v>
      </c>
      <c r="C2617" s="70" t="s">
        <v>7090</v>
      </c>
      <c r="D2617" s="113" t="s">
        <v>7090</v>
      </c>
      <c r="E2617" s="131"/>
      <c r="F2617" s="106"/>
      <c r="G2617" s="106"/>
    </row>
    <row r="2618" spans="1:7" x14ac:dyDescent="0.25">
      <c r="A2618" s="103"/>
      <c r="B2618" s="112" t="s">
        <v>2864</v>
      </c>
      <c r="C2618" s="70" t="s">
        <v>7090</v>
      </c>
      <c r="D2618" s="113" t="s">
        <v>7090</v>
      </c>
      <c r="E2618" s="131"/>
      <c r="F2618" s="106"/>
      <c r="G2618" s="106"/>
    </row>
    <row r="2619" spans="1:7" x14ac:dyDescent="0.25">
      <c r="A2619" s="103"/>
      <c r="B2619" s="112" t="s">
        <v>2865</v>
      </c>
      <c r="C2619" s="70" t="s">
        <v>7090</v>
      </c>
      <c r="D2619" s="113" t="s">
        <v>7090</v>
      </c>
      <c r="E2619" s="131"/>
      <c r="F2619" s="106"/>
      <c r="G2619" s="106"/>
    </row>
    <row r="2620" spans="1:7" x14ac:dyDescent="0.25">
      <c r="A2620" s="103"/>
      <c r="B2620" s="112" t="s">
        <v>5274</v>
      </c>
      <c r="C2620" s="70" t="s">
        <v>7089</v>
      </c>
      <c r="D2620" s="113" t="s">
        <v>7090</v>
      </c>
      <c r="E2620" s="131"/>
      <c r="F2620" s="106"/>
      <c r="G2620" s="106"/>
    </row>
    <row r="2621" spans="1:7" x14ac:dyDescent="0.25">
      <c r="A2621" s="103"/>
      <c r="B2621" s="112" t="s">
        <v>5275</v>
      </c>
      <c r="C2621" s="70" t="s">
        <v>7089</v>
      </c>
      <c r="D2621" s="113" t="s">
        <v>7090</v>
      </c>
      <c r="E2621" s="131"/>
      <c r="F2621" s="106"/>
      <c r="G2621" s="106"/>
    </row>
    <row r="2622" spans="1:7" x14ac:dyDescent="0.25">
      <c r="A2622" s="103"/>
      <c r="B2622" s="112" t="s">
        <v>8787</v>
      </c>
      <c r="C2622" s="70" t="s">
        <v>7090</v>
      </c>
      <c r="D2622" s="113" t="s">
        <v>7090</v>
      </c>
      <c r="E2622" s="131"/>
      <c r="F2622" s="106"/>
      <c r="G2622" s="106"/>
    </row>
    <row r="2623" spans="1:7" x14ac:dyDescent="0.25">
      <c r="A2623" s="103"/>
      <c r="B2623" s="112" t="s">
        <v>14319</v>
      </c>
      <c r="C2623" s="70" t="s">
        <v>7090</v>
      </c>
      <c r="D2623" s="113" t="s">
        <v>7090</v>
      </c>
      <c r="E2623" s="131"/>
      <c r="F2623" s="106"/>
      <c r="G2623" s="106"/>
    </row>
    <row r="2624" spans="1:7" x14ac:dyDescent="0.25">
      <c r="A2624" s="103"/>
      <c r="B2624" s="112" t="s">
        <v>11370</v>
      </c>
      <c r="C2624" s="70" t="s">
        <v>7090</v>
      </c>
      <c r="D2624" s="113" t="s">
        <v>7089</v>
      </c>
      <c r="E2624" s="131"/>
      <c r="F2624" s="106"/>
      <c r="G2624" s="106"/>
    </row>
    <row r="2625" spans="1:7" x14ac:dyDescent="0.25">
      <c r="A2625" s="103"/>
      <c r="B2625" s="112" t="s">
        <v>11371</v>
      </c>
      <c r="C2625" s="70" t="s">
        <v>7090</v>
      </c>
      <c r="D2625" s="113" t="s">
        <v>7090</v>
      </c>
      <c r="E2625" s="131"/>
      <c r="F2625" s="106"/>
      <c r="G2625" s="106"/>
    </row>
    <row r="2626" spans="1:7" x14ac:dyDescent="0.25">
      <c r="A2626" s="103"/>
      <c r="B2626" s="112" t="s">
        <v>11372</v>
      </c>
      <c r="C2626" s="70" t="s">
        <v>7090</v>
      </c>
      <c r="D2626" s="113" t="s">
        <v>7090</v>
      </c>
      <c r="E2626" s="131"/>
      <c r="F2626" s="106"/>
      <c r="G2626" s="106"/>
    </row>
    <row r="2627" spans="1:7" x14ac:dyDescent="0.25">
      <c r="A2627" s="103"/>
      <c r="B2627" s="112" t="s">
        <v>2866</v>
      </c>
      <c r="C2627" s="70" t="s">
        <v>7089</v>
      </c>
      <c r="D2627" s="113" t="s">
        <v>7090</v>
      </c>
      <c r="E2627" s="131"/>
      <c r="F2627" s="106"/>
      <c r="G2627" s="106"/>
    </row>
    <row r="2628" spans="1:7" x14ac:dyDescent="0.25">
      <c r="A2628" s="103"/>
      <c r="B2628" s="112" t="s">
        <v>14320</v>
      </c>
      <c r="C2628" s="70" t="s">
        <v>7090</v>
      </c>
      <c r="D2628" s="113" t="s">
        <v>7090</v>
      </c>
      <c r="E2628" s="131"/>
      <c r="F2628" s="106"/>
      <c r="G2628" s="106"/>
    </row>
    <row r="2629" spans="1:7" x14ac:dyDescent="0.25">
      <c r="A2629" s="103"/>
      <c r="B2629" s="112" t="s">
        <v>14321</v>
      </c>
      <c r="C2629" s="70" t="s">
        <v>7090</v>
      </c>
      <c r="D2629" s="113" t="s">
        <v>7090</v>
      </c>
      <c r="E2629" s="131"/>
      <c r="F2629" s="106"/>
      <c r="G2629" s="106"/>
    </row>
    <row r="2630" spans="1:7" x14ac:dyDescent="0.25">
      <c r="A2630" s="103"/>
      <c r="B2630" s="112" t="s">
        <v>14322</v>
      </c>
      <c r="C2630" s="70" t="s">
        <v>7090</v>
      </c>
      <c r="D2630" s="113" t="s">
        <v>7090</v>
      </c>
      <c r="E2630" s="131"/>
      <c r="F2630" s="106"/>
      <c r="G2630" s="106"/>
    </row>
    <row r="2631" spans="1:7" x14ac:dyDescent="0.25">
      <c r="A2631" s="103"/>
      <c r="B2631" s="112" t="s">
        <v>5276</v>
      </c>
      <c r="C2631" s="70" t="s">
        <v>7089</v>
      </c>
      <c r="D2631" s="113" t="s">
        <v>7090</v>
      </c>
      <c r="E2631" s="131"/>
      <c r="F2631" s="106"/>
      <c r="G2631" s="106"/>
    </row>
    <row r="2632" spans="1:7" x14ac:dyDescent="0.25">
      <c r="A2632" s="103"/>
      <c r="B2632" s="112" t="s">
        <v>2867</v>
      </c>
      <c r="C2632" s="70" t="s">
        <v>7090</v>
      </c>
      <c r="D2632" s="113" t="s">
        <v>7090</v>
      </c>
      <c r="E2632" s="131"/>
      <c r="F2632" s="106"/>
      <c r="G2632" s="106"/>
    </row>
    <row r="2633" spans="1:7" x14ac:dyDescent="0.25">
      <c r="A2633" s="103"/>
      <c r="B2633" s="112" t="s">
        <v>2868</v>
      </c>
      <c r="C2633" s="70" t="s">
        <v>7090</v>
      </c>
      <c r="D2633" s="113" t="s">
        <v>7090</v>
      </c>
      <c r="E2633" s="131"/>
      <c r="F2633" s="106"/>
      <c r="G2633" s="106"/>
    </row>
    <row r="2634" spans="1:7" x14ac:dyDescent="0.25">
      <c r="A2634" s="103"/>
      <c r="B2634" s="112" t="s">
        <v>2869</v>
      </c>
      <c r="C2634" s="70" t="s">
        <v>7090</v>
      </c>
      <c r="D2634" s="113" t="s">
        <v>7090</v>
      </c>
      <c r="E2634" s="131"/>
      <c r="F2634" s="106"/>
      <c r="G2634" s="106"/>
    </row>
    <row r="2635" spans="1:7" x14ac:dyDescent="0.25">
      <c r="A2635" s="103"/>
      <c r="B2635" s="112" t="s">
        <v>997</v>
      </c>
      <c r="C2635" s="70" t="s">
        <v>7090</v>
      </c>
      <c r="D2635" s="113" t="s">
        <v>7090</v>
      </c>
      <c r="E2635" s="131"/>
      <c r="F2635" s="106"/>
      <c r="G2635" s="106"/>
    </row>
    <row r="2636" spans="1:7" x14ac:dyDescent="0.25">
      <c r="A2636" s="103"/>
      <c r="B2636" s="112" t="s">
        <v>998</v>
      </c>
      <c r="C2636" s="70" t="s">
        <v>7090</v>
      </c>
      <c r="D2636" s="113" t="s">
        <v>7090</v>
      </c>
      <c r="E2636" s="131"/>
      <c r="F2636" s="106"/>
      <c r="G2636" s="106"/>
    </row>
    <row r="2637" spans="1:7" x14ac:dyDescent="0.25">
      <c r="A2637" s="103"/>
      <c r="B2637" s="112" t="s">
        <v>5278</v>
      </c>
      <c r="C2637" s="70" t="s">
        <v>7090</v>
      </c>
      <c r="D2637" s="113" t="s">
        <v>7090</v>
      </c>
      <c r="E2637" s="131"/>
      <c r="F2637" s="106"/>
      <c r="G2637" s="106"/>
    </row>
    <row r="2638" spans="1:7" x14ac:dyDescent="0.25">
      <c r="A2638" s="103"/>
      <c r="B2638" s="112" t="s">
        <v>5279</v>
      </c>
      <c r="C2638" s="70" t="s">
        <v>7090</v>
      </c>
      <c r="D2638" s="113" t="s">
        <v>7090</v>
      </c>
      <c r="E2638" s="131"/>
      <c r="F2638" s="106"/>
      <c r="G2638" s="106"/>
    </row>
    <row r="2639" spans="1:7" x14ac:dyDescent="0.25">
      <c r="A2639" s="103"/>
      <c r="B2639" s="112" t="s">
        <v>5280</v>
      </c>
      <c r="C2639" s="70" t="s">
        <v>7090</v>
      </c>
      <c r="D2639" s="113" t="s">
        <v>7090</v>
      </c>
      <c r="E2639" s="131"/>
      <c r="F2639" s="106"/>
      <c r="G2639" s="106"/>
    </row>
    <row r="2640" spans="1:7" x14ac:dyDescent="0.25">
      <c r="A2640" s="103"/>
      <c r="B2640" s="112" t="s">
        <v>5277</v>
      </c>
      <c r="C2640" s="70" t="s">
        <v>7090</v>
      </c>
      <c r="D2640" s="113" t="s">
        <v>7089</v>
      </c>
      <c r="E2640" s="131"/>
      <c r="F2640" s="106"/>
      <c r="G2640" s="106"/>
    </row>
    <row r="2641" spans="1:7" x14ac:dyDescent="0.25">
      <c r="A2641" s="103"/>
      <c r="B2641" s="112" t="s">
        <v>11373</v>
      </c>
      <c r="C2641" s="70" t="s">
        <v>7090</v>
      </c>
      <c r="D2641" s="113" t="s">
        <v>7089</v>
      </c>
      <c r="E2641" s="131"/>
      <c r="F2641" s="106"/>
      <c r="G2641" s="106"/>
    </row>
    <row r="2642" spans="1:7" x14ac:dyDescent="0.25">
      <c r="A2642" s="103"/>
      <c r="B2642" s="112" t="s">
        <v>5281</v>
      </c>
      <c r="C2642" s="70" t="s">
        <v>7090</v>
      </c>
      <c r="D2642" s="113" t="s">
        <v>7090</v>
      </c>
      <c r="E2642" s="131"/>
      <c r="F2642" s="106"/>
      <c r="G2642" s="106"/>
    </row>
    <row r="2643" spans="1:7" x14ac:dyDescent="0.25">
      <c r="A2643" s="103"/>
      <c r="B2643" s="112" t="s">
        <v>7224</v>
      </c>
      <c r="C2643" s="70" t="s">
        <v>7090</v>
      </c>
      <c r="D2643" s="113" t="s">
        <v>7090</v>
      </c>
      <c r="E2643" s="131"/>
      <c r="F2643" s="106"/>
      <c r="G2643" s="106"/>
    </row>
    <row r="2644" spans="1:7" x14ac:dyDescent="0.25">
      <c r="A2644" s="103"/>
      <c r="B2644" s="112" t="s">
        <v>749</v>
      </c>
      <c r="C2644" s="70" t="s">
        <v>7090</v>
      </c>
      <c r="D2644" s="113" t="s">
        <v>7090</v>
      </c>
      <c r="E2644" s="131"/>
      <c r="F2644" s="106"/>
      <c r="G2644" s="106"/>
    </row>
    <row r="2645" spans="1:7" x14ac:dyDescent="0.25">
      <c r="A2645" s="103"/>
      <c r="B2645" s="112" t="s">
        <v>11469</v>
      </c>
      <c r="C2645" s="70" t="s">
        <v>7090</v>
      </c>
      <c r="D2645" s="113" t="s">
        <v>7090</v>
      </c>
      <c r="E2645" s="131"/>
      <c r="F2645" s="106"/>
      <c r="G2645" s="106"/>
    </row>
    <row r="2646" spans="1:7" x14ac:dyDescent="0.25">
      <c r="A2646" s="103"/>
      <c r="B2646" s="112" t="s">
        <v>999</v>
      </c>
      <c r="C2646" s="70" t="s">
        <v>7090</v>
      </c>
      <c r="D2646" s="113" t="s">
        <v>7090</v>
      </c>
      <c r="E2646" s="131"/>
      <c r="F2646" s="106"/>
      <c r="G2646" s="106"/>
    </row>
    <row r="2647" spans="1:7" x14ac:dyDescent="0.25">
      <c r="A2647" s="103"/>
      <c r="B2647" s="112" t="s">
        <v>14323</v>
      </c>
      <c r="C2647" s="70" t="s">
        <v>7090</v>
      </c>
      <c r="D2647" s="113" t="s">
        <v>7090</v>
      </c>
      <c r="E2647" s="131"/>
      <c r="F2647" s="106"/>
      <c r="G2647" s="106"/>
    </row>
    <row r="2648" spans="1:7" x14ac:dyDescent="0.25">
      <c r="A2648" s="103"/>
      <c r="B2648" s="112" t="s">
        <v>4034</v>
      </c>
      <c r="C2648" s="70" t="s">
        <v>7090</v>
      </c>
      <c r="D2648" s="113" t="s">
        <v>7089</v>
      </c>
      <c r="E2648" s="131"/>
      <c r="F2648" s="106"/>
      <c r="G2648" s="106"/>
    </row>
    <row r="2649" spans="1:7" x14ac:dyDescent="0.25">
      <c r="A2649" s="103"/>
      <c r="B2649" s="112" t="s">
        <v>14324</v>
      </c>
      <c r="C2649" s="70" t="s">
        <v>7090</v>
      </c>
      <c r="D2649" s="113" t="s">
        <v>7089</v>
      </c>
      <c r="E2649" s="131"/>
      <c r="F2649" s="106"/>
      <c r="G2649" s="106"/>
    </row>
    <row r="2650" spans="1:7" x14ac:dyDescent="0.25">
      <c r="A2650" s="103"/>
      <c r="B2650" s="112" t="s">
        <v>1000</v>
      </c>
      <c r="C2650" s="70" t="s">
        <v>7090</v>
      </c>
      <c r="D2650" s="113" t="s">
        <v>7089</v>
      </c>
      <c r="E2650" s="131"/>
      <c r="F2650" s="106"/>
      <c r="G2650" s="106"/>
    </row>
    <row r="2651" spans="1:7" x14ac:dyDescent="0.25">
      <c r="A2651" s="103"/>
      <c r="B2651" s="112" t="s">
        <v>4032</v>
      </c>
      <c r="C2651" s="70" t="s">
        <v>7090</v>
      </c>
      <c r="D2651" s="113" t="s">
        <v>7089</v>
      </c>
      <c r="E2651" s="131"/>
      <c r="F2651" s="106"/>
      <c r="G2651" s="106"/>
    </row>
    <row r="2652" spans="1:7" x14ac:dyDescent="0.25">
      <c r="A2652" s="103"/>
      <c r="B2652" s="112" t="s">
        <v>14325</v>
      </c>
      <c r="C2652" s="70" t="s">
        <v>7090</v>
      </c>
      <c r="D2652" s="113" t="s">
        <v>7089</v>
      </c>
      <c r="E2652" s="131"/>
      <c r="F2652" s="106"/>
      <c r="G2652" s="106"/>
    </row>
    <row r="2653" spans="1:7" x14ac:dyDescent="0.25">
      <c r="A2653" s="103"/>
      <c r="B2653" s="112" t="s">
        <v>5160</v>
      </c>
      <c r="C2653" s="70" t="s">
        <v>7090</v>
      </c>
      <c r="D2653" s="113" t="s">
        <v>7089</v>
      </c>
      <c r="E2653" s="131"/>
      <c r="F2653" s="106"/>
      <c r="G2653" s="106"/>
    </row>
    <row r="2654" spans="1:7" x14ac:dyDescent="0.25">
      <c r="A2654" s="103"/>
      <c r="B2654" s="112" t="s">
        <v>4033</v>
      </c>
      <c r="C2654" s="70" t="s">
        <v>7090</v>
      </c>
      <c r="D2654" s="113" t="s">
        <v>7089</v>
      </c>
      <c r="E2654" s="131"/>
      <c r="F2654" s="106"/>
      <c r="G2654" s="106"/>
    </row>
    <row r="2655" spans="1:7" x14ac:dyDescent="0.25">
      <c r="A2655" s="103"/>
      <c r="B2655" s="112" t="s">
        <v>14326</v>
      </c>
      <c r="C2655" s="70" t="s">
        <v>7090</v>
      </c>
      <c r="D2655" s="113" t="s">
        <v>7089</v>
      </c>
      <c r="E2655" s="131"/>
      <c r="F2655" s="106"/>
      <c r="G2655" s="106"/>
    </row>
    <row r="2656" spans="1:7" x14ac:dyDescent="0.25">
      <c r="A2656" s="103"/>
      <c r="B2656" s="112" t="s">
        <v>2672</v>
      </c>
      <c r="C2656" s="70" t="s">
        <v>7090</v>
      </c>
      <c r="D2656" s="113" t="s">
        <v>7089</v>
      </c>
      <c r="E2656" s="131"/>
      <c r="F2656" s="106"/>
      <c r="G2656" s="106"/>
    </row>
    <row r="2657" spans="1:7" x14ac:dyDescent="0.25">
      <c r="A2657" s="103"/>
      <c r="B2657" s="112" t="s">
        <v>4035</v>
      </c>
      <c r="C2657" s="70" t="s">
        <v>7090</v>
      </c>
      <c r="D2657" s="113" t="s">
        <v>7089</v>
      </c>
      <c r="E2657" s="131"/>
      <c r="F2657" s="106"/>
      <c r="G2657" s="106"/>
    </row>
    <row r="2658" spans="1:7" x14ac:dyDescent="0.25">
      <c r="A2658" s="103"/>
      <c r="B2658" s="112" t="s">
        <v>4036</v>
      </c>
      <c r="C2658" s="70" t="s">
        <v>7090</v>
      </c>
      <c r="D2658" s="113" t="s">
        <v>7090</v>
      </c>
      <c r="E2658" s="131"/>
      <c r="F2658" s="106"/>
      <c r="G2658" s="106"/>
    </row>
    <row r="2659" spans="1:7" x14ac:dyDescent="0.25">
      <c r="A2659" s="103"/>
      <c r="B2659" s="112" t="s">
        <v>2673</v>
      </c>
      <c r="C2659" s="70" t="s">
        <v>7090</v>
      </c>
      <c r="D2659" s="113" t="s">
        <v>7089</v>
      </c>
      <c r="E2659" s="131"/>
      <c r="F2659" s="106"/>
      <c r="G2659" s="106"/>
    </row>
    <row r="2660" spans="1:7" x14ac:dyDescent="0.25">
      <c r="A2660" s="103"/>
      <c r="B2660" s="112" t="s">
        <v>14327</v>
      </c>
      <c r="C2660" s="70" t="s">
        <v>7090</v>
      </c>
      <c r="D2660" s="113" t="s">
        <v>7090</v>
      </c>
      <c r="E2660" s="131"/>
      <c r="F2660" s="106"/>
      <c r="G2660" s="106"/>
    </row>
    <row r="2661" spans="1:7" x14ac:dyDescent="0.25">
      <c r="A2661" s="103"/>
      <c r="B2661" s="112" t="s">
        <v>2674</v>
      </c>
      <c r="C2661" s="70" t="s">
        <v>7090</v>
      </c>
      <c r="D2661" s="113" t="s">
        <v>7090</v>
      </c>
      <c r="E2661" s="131"/>
      <c r="F2661" s="106"/>
      <c r="G2661" s="106"/>
    </row>
    <row r="2662" spans="1:7" x14ac:dyDescent="0.25">
      <c r="A2662" s="103"/>
      <c r="B2662" s="112" t="s">
        <v>2675</v>
      </c>
      <c r="C2662" s="70" t="s">
        <v>7090</v>
      </c>
      <c r="D2662" s="113" t="s">
        <v>7090</v>
      </c>
      <c r="E2662" s="131"/>
      <c r="F2662" s="106"/>
      <c r="G2662" s="106"/>
    </row>
    <row r="2663" spans="1:7" x14ac:dyDescent="0.25">
      <c r="A2663" s="103"/>
      <c r="B2663" s="112" t="s">
        <v>2676</v>
      </c>
      <c r="C2663" s="70" t="s">
        <v>7090</v>
      </c>
      <c r="D2663" s="113" t="s">
        <v>7089</v>
      </c>
      <c r="E2663" s="131"/>
      <c r="F2663" s="106"/>
      <c r="G2663" s="106"/>
    </row>
    <row r="2664" spans="1:7" x14ac:dyDescent="0.25">
      <c r="A2664" s="103"/>
      <c r="B2664" s="112" t="s">
        <v>2677</v>
      </c>
      <c r="C2664" s="70" t="s">
        <v>7090</v>
      </c>
      <c r="D2664" s="113" t="s">
        <v>7089</v>
      </c>
      <c r="E2664" s="131"/>
      <c r="F2664" s="106"/>
      <c r="G2664" s="106"/>
    </row>
    <row r="2665" spans="1:7" x14ac:dyDescent="0.25">
      <c r="A2665" s="103"/>
      <c r="B2665" s="112" t="s">
        <v>2678</v>
      </c>
      <c r="C2665" s="70" t="s">
        <v>7090</v>
      </c>
      <c r="D2665" s="113" t="s">
        <v>7089</v>
      </c>
      <c r="E2665" s="131"/>
      <c r="F2665" s="106"/>
      <c r="G2665" s="106"/>
    </row>
    <row r="2666" spans="1:7" x14ac:dyDescent="0.25">
      <c r="A2666" s="103"/>
      <c r="B2666" s="112" t="s">
        <v>14328</v>
      </c>
      <c r="C2666" s="70" t="s">
        <v>7090</v>
      </c>
      <c r="D2666" s="113" t="s">
        <v>7090</v>
      </c>
      <c r="E2666" s="131"/>
      <c r="F2666" s="106"/>
      <c r="G2666" s="106"/>
    </row>
    <row r="2667" spans="1:7" x14ac:dyDescent="0.25">
      <c r="A2667" s="103"/>
      <c r="B2667" s="112" t="s">
        <v>4037</v>
      </c>
      <c r="C2667" s="70" t="s">
        <v>7089</v>
      </c>
      <c r="D2667" s="113" t="s">
        <v>7090</v>
      </c>
      <c r="E2667" s="131"/>
      <c r="F2667" s="106"/>
      <c r="G2667" s="106"/>
    </row>
    <row r="2668" spans="1:7" x14ac:dyDescent="0.25">
      <c r="A2668" s="103"/>
      <c r="B2668" s="112" t="s">
        <v>14329</v>
      </c>
      <c r="C2668" s="70" t="s">
        <v>7090</v>
      </c>
      <c r="D2668" s="113" t="s">
        <v>7090</v>
      </c>
      <c r="E2668" s="131"/>
      <c r="F2668" s="106"/>
      <c r="G2668" s="106"/>
    </row>
    <row r="2669" spans="1:7" x14ac:dyDescent="0.25">
      <c r="A2669" s="103"/>
      <c r="B2669" s="112" t="s">
        <v>14330</v>
      </c>
      <c r="C2669" s="70" t="s">
        <v>7090</v>
      </c>
      <c r="D2669" s="113" t="s">
        <v>7090</v>
      </c>
      <c r="E2669" s="131"/>
      <c r="F2669" s="106"/>
      <c r="G2669" s="106"/>
    </row>
    <row r="2670" spans="1:7" x14ac:dyDescent="0.25">
      <c r="A2670" s="103"/>
      <c r="B2670" s="112" t="s">
        <v>14331</v>
      </c>
      <c r="C2670" s="70" t="s">
        <v>7090</v>
      </c>
      <c r="D2670" s="113" t="s">
        <v>7090</v>
      </c>
      <c r="E2670" s="131"/>
      <c r="F2670" s="106"/>
      <c r="G2670" s="106"/>
    </row>
    <row r="2671" spans="1:7" x14ac:dyDescent="0.25">
      <c r="A2671" s="103"/>
      <c r="B2671" s="112" t="s">
        <v>2679</v>
      </c>
      <c r="C2671" s="70" t="s">
        <v>7090</v>
      </c>
      <c r="D2671" s="113" t="s">
        <v>7090</v>
      </c>
      <c r="E2671" s="131"/>
      <c r="F2671" s="106"/>
      <c r="G2671" s="106"/>
    </row>
    <row r="2672" spans="1:7" x14ac:dyDescent="0.25">
      <c r="A2672" s="103"/>
      <c r="B2672" s="112" t="s">
        <v>14332</v>
      </c>
      <c r="C2672" s="70" t="s">
        <v>7090</v>
      </c>
      <c r="D2672" s="113" t="s">
        <v>7090</v>
      </c>
      <c r="E2672" s="131"/>
      <c r="F2672" s="106"/>
      <c r="G2672" s="106"/>
    </row>
    <row r="2673" spans="1:7" x14ac:dyDescent="0.25">
      <c r="A2673" s="103"/>
      <c r="B2673" s="112" t="s">
        <v>4038</v>
      </c>
      <c r="C2673" s="70" t="s">
        <v>7089</v>
      </c>
      <c r="D2673" s="113" t="s">
        <v>7090</v>
      </c>
      <c r="E2673" s="131"/>
      <c r="F2673" s="106"/>
      <c r="G2673" s="106"/>
    </row>
    <row r="2674" spans="1:7" x14ac:dyDescent="0.25">
      <c r="A2674" s="103"/>
      <c r="B2674" s="112" t="s">
        <v>14333</v>
      </c>
      <c r="C2674" s="70" t="s">
        <v>7090</v>
      </c>
      <c r="D2674" s="113" t="s">
        <v>7090</v>
      </c>
      <c r="E2674" s="131"/>
      <c r="F2674" s="106"/>
      <c r="G2674" s="106"/>
    </row>
    <row r="2675" spans="1:7" x14ac:dyDescent="0.25">
      <c r="A2675" s="103"/>
      <c r="B2675" s="112" t="s">
        <v>11374</v>
      </c>
      <c r="C2675" s="70" t="s">
        <v>7089</v>
      </c>
      <c r="D2675" s="113" t="s">
        <v>7090</v>
      </c>
      <c r="E2675" s="131"/>
      <c r="F2675" s="106"/>
      <c r="G2675" s="106"/>
    </row>
    <row r="2676" spans="1:7" x14ac:dyDescent="0.25">
      <c r="A2676" s="103"/>
      <c r="B2676" s="112" t="s">
        <v>11470</v>
      </c>
      <c r="C2676" s="70" t="s">
        <v>7090</v>
      </c>
      <c r="D2676" s="113" t="s">
        <v>7090</v>
      </c>
      <c r="E2676" s="131"/>
      <c r="F2676" s="106"/>
      <c r="G2676" s="106"/>
    </row>
    <row r="2677" spans="1:7" x14ac:dyDescent="0.25">
      <c r="A2677" s="103"/>
      <c r="B2677" s="112" t="s">
        <v>14334</v>
      </c>
      <c r="C2677" s="70" t="s">
        <v>7090</v>
      </c>
      <c r="D2677" s="113" t="s">
        <v>7090</v>
      </c>
      <c r="E2677" s="131"/>
      <c r="F2677" s="106"/>
      <c r="G2677" s="106"/>
    </row>
    <row r="2678" spans="1:7" x14ac:dyDescent="0.25">
      <c r="A2678" s="103"/>
      <c r="B2678" s="112" t="s">
        <v>14335</v>
      </c>
      <c r="C2678" s="70" t="s">
        <v>7090</v>
      </c>
      <c r="D2678" s="113" t="s">
        <v>7090</v>
      </c>
      <c r="E2678" s="131"/>
      <c r="F2678" s="106"/>
      <c r="G2678" s="106"/>
    </row>
    <row r="2679" spans="1:7" x14ac:dyDescent="0.25">
      <c r="A2679" s="103"/>
      <c r="B2679" s="112" t="s">
        <v>14336</v>
      </c>
      <c r="C2679" s="70" t="s">
        <v>7090</v>
      </c>
      <c r="D2679" s="113" t="s">
        <v>7090</v>
      </c>
      <c r="E2679" s="131"/>
      <c r="F2679" s="106"/>
      <c r="G2679" s="106"/>
    </row>
    <row r="2680" spans="1:7" x14ac:dyDescent="0.25">
      <c r="A2680" s="103"/>
      <c r="B2680" s="112" t="s">
        <v>14337</v>
      </c>
      <c r="C2680" s="70" t="s">
        <v>7090</v>
      </c>
      <c r="D2680" s="113" t="s">
        <v>7090</v>
      </c>
      <c r="E2680" s="131"/>
      <c r="F2680" s="106"/>
      <c r="G2680" s="106"/>
    </row>
    <row r="2681" spans="1:7" x14ac:dyDescent="0.25">
      <c r="A2681" s="103"/>
      <c r="B2681" s="112" t="s">
        <v>2680</v>
      </c>
      <c r="C2681" s="70" t="s">
        <v>7090</v>
      </c>
      <c r="D2681" s="113" t="s">
        <v>7090</v>
      </c>
      <c r="E2681" s="131"/>
      <c r="F2681" s="106"/>
      <c r="G2681" s="106"/>
    </row>
    <row r="2682" spans="1:7" x14ac:dyDescent="0.25">
      <c r="A2682" s="103"/>
      <c r="B2682" s="112" t="s">
        <v>2681</v>
      </c>
      <c r="C2682" s="70" t="s">
        <v>7089</v>
      </c>
      <c r="D2682" s="113" t="s">
        <v>7090</v>
      </c>
      <c r="E2682" s="131"/>
      <c r="F2682" s="106"/>
      <c r="G2682" s="106"/>
    </row>
    <row r="2683" spans="1:7" x14ac:dyDescent="0.25">
      <c r="A2683" s="103"/>
      <c r="B2683" s="112" t="s">
        <v>14338</v>
      </c>
      <c r="C2683" s="70" t="s">
        <v>7090</v>
      </c>
      <c r="D2683" s="113" t="s">
        <v>7090</v>
      </c>
      <c r="E2683" s="131"/>
      <c r="F2683" s="106"/>
      <c r="G2683" s="106"/>
    </row>
    <row r="2684" spans="1:7" x14ac:dyDescent="0.25">
      <c r="A2684" s="103"/>
      <c r="B2684" s="112" t="s">
        <v>14339</v>
      </c>
      <c r="C2684" s="70" t="s">
        <v>7090</v>
      </c>
      <c r="D2684" s="113" t="s">
        <v>7090</v>
      </c>
      <c r="E2684" s="131"/>
      <c r="F2684" s="106"/>
      <c r="G2684" s="106"/>
    </row>
    <row r="2685" spans="1:7" x14ac:dyDescent="0.25">
      <c r="A2685" s="103"/>
      <c r="B2685" s="112" t="s">
        <v>14340</v>
      </c>
      <c r="C2685" s="70" t="s">
        <v>7090</v>
      </c>
      <c r="D2685" s="113" t="s">
        <v>7090</v>
      </c>
      <c r="E2685" s="131"/>
      <c r="F2685" s="106"/>
      <c r="G2685" s="106"/>
    </row>
    <row r="2686" spans="1:7" x14ac:dyDescent="0.25">
      <c r="A2686" s="103"/>
      <c r="B2686" s="112" t="s">
        <v>2682</v>
      </c>
      <c r="C2686" s="70" t="s">
        <v>7089</v>
      </c>
      <c r="D2686" s="113" t="s">
        <v>7090</v>
      </c>
      <c r="E2686" s="131"/>
      <c r="F2686" s="106"/>
      <c r="G2686" s="106"/>
    </row>
    <row r="2687" spans="1:7" x14ac:dyDescent="0.25">
      <c r="A2687" s="103"/>
      <c r="B2687" s="112" t="s">
        <v>14341</v>
      </c>
      <c r="C2687" s="70" t="s">
        <v>7090</v>
      </c>
      <c r="D2687" s="113" t="s">
        <v>7090</v>
      </c>
      <c r="E2687" s="131"/>
      <c r="F2687" s="106"/>
      <c r="G2687" s="106"/>
    </row>
    <row r="2688" spans="1:7" x14ac:dyDescent="0.25">
      <c r="A2688" s="103"/>
      <c r="B2688" s="112" t="s">
        <v>14342</v>
      </c>
      <c r="C2688" s="70" t="s">
        <v>7090</v>
      </c>
      <c r="D2688" s="113" t="s">
        <v>7090</v>
      </c>
      <c r="E2688" s="131"/>
      <c r="F2688" s="106"/>
      <c r="G2688" s="106"/>
    </row>
    <row r="2689" spans="1:7" x14ac:dyDescent="0.25">
      <c r="A2689" s="103"/>
      <c r="B2689" s="112" t="s">
        <v>10102</v>
      </c>
      <c r="C2689" s="70" t="s">
        <v>7089</v>
      </c>
      <c r="D2689" s="113" t="s">
        <v>7090</v>
      </c>
      <c r="E2689" s="131"/>
      <c r="F2689" s="106"/>
      <c r="G2689" s="106"/>
    </row>
    <row r="2690" spans="1:7" x14ac:dyDescent="0.25">
      <c r="A2690" s="103"/>
      <c r="B2690" s="112" t="s">
        <v>4039</v>
      </c>
      <c r="C2690" s="70" t="s">
        <v>7089</v>
      </c>
      <c r="D2690" s="113" t="s">
        <v>7090</v>
      </c>
      <c r="E2690" s="131"/>
      <c r="F2690" s="106"/>
      <c r="G2690" s="106"/>
    </row>
    <row r="2691" spans="1:7" x14ac:dyDescent="0.25">
      <c r="A2691" s="103"/>
      <c r="B2691" s="112" t="s">
        <v>2683</v>
      </c>
      <c r="C2691" s="70" t="s">
        <v>7090</v>
      </c>
      <c r="D2691" s="113" t="s">
        <v>7090</v>
      </c>
      <c r="E2691" s="131"/>
      <c r="F2691" s="106"/>
      <c r="G2691" s="106"/>
    </row>
    <row r="2692" spans="1:7" x14ac:dyDescent="0.25">
      <c r="A2692" s="103"/>
      <c r="B2692" s="112" t="s">
        <v>2684</v>
      </c>
      <c r="C2692" s="70" t="s">
        <v>7090</v>
      </c>
      <c r="D2692" s="113" t="s">
        <v>7090</v>
      </c>
      <c r="E2692" s="131"/>
      <c r="F2692" s="106"/>
      <c r="G2692" s="106"/>
    </row>
    <row r="2693" spans="1:7" x14ac:dyDescent="0.25">
      <c r="A2693" s="103"/>
      <c r="B2693" s="112" t="s">
        <v>4040</v>
      </c>
      <c r="C2693" s="70" t="s">
        <v>7090</v>
      </c>
      <c r="D2693" s="113" t="s">
        <v>7090</v>
      </c>
      <c r="E2693" s="131"/>
      <c r="F2693" s="106"/>
      <c r="G2693" s="106"/>
    </row>
    <row r="2694" spans="1:7" x14ac:dyDescent="0.25">
      <c r="A2694" s="103"/>
      <c r="B2694" s="112" t="s">
        <v>14343</v>
      </c>
      <c r="C2694" s="70" t="s">
        <v>7090</v>
      </c>
      <c r="D2694" s="113" t="s">
        <v>7090</v>
      </c>
      <c r="E2694" s="131"/>
      <c r="F2694" s="106"/>
      <c r="G2694" s="106"/>
    </row>
    <row r="2695" spans="1:7" x14ac:dyDescent="0.25">
      <c r="A2695" s="103"/>
      <c r="B2695" s="112" t="s">
        <v>14344</v>
      </c>
      <c r="C2695" s="70" t="s">
        <v>7090</v>
      </c>
      <c r="D2695" s="113" t="s">
        <v>7090</v>
      </c>
      <c r="E2695" s="131"/>
      <c r="F2695" s="106"/>
      <c r="G2695" s="106"/>
    </row>
    <row r="2696" spans="1:7" x14ac:dyDescent="0.25">
      <c r="A2696" s="103"/>
      <c r="B2696" s="112" t="s">
        <v>4041</v>
      </c>
      <c r="C2696" s="70" t="s">
        <v>7089</v>
      </c>
      <c r="D2696" s="113" t="s">
        <v>7090</v>
      </c>
      <c r="E2696" s="131"/>
      <c r="F2696" s="106"/>
      <c r="G2696" s="106"/>
    </row>
    <row r="2697" spans="1:7" x14ac:dyDescent="0.25">
      <c r="A2697" s="103"/>
      <c r="B2697" s="112" t="s">
        <v>14345</v>
      </c>
      <c r="C2697" s="70" t="s">
        <v>7090</v>
      </c>
      <c r="D2697" s="113" t="s">
        <v>7090</v>
      </c>
      <c r="E2697" s="131"/>
      <c r="F2697" s="106"/>
      <c r="G2697" s="106"/>
    </row>
    <row r="2698" spans="1:7" x14ac:dyDescent="0.25">
      <c r="A2698" s="103"/>
      <c r="B2698" s="112" t="s">
        <v>14346</v>
      </c>
      <c r="C2698" s="70" t="s">
        <v>7090</v>
      </c>
      <c r="D2698" s="113" t="s">
        <v>7090</v>
      </c>
      <c r="E2698" s="131"/>
      <c r="F2698" s="106"/>
      <c r="G2698" s="106"/>
    </row>
    <row r="2699" spans="1:7" x14ac:dyDescent="0.25">
      <c r="A2699" s="103"/>
      <c r="B2699" s="112" t="s">
        <v>4042</v>
      </c>
      <c r="C2699" s="70" t="s">
        <v>7089</v>
      </c>
      <c r="D2699" s="113" t="s">
        <v>7090</v>
      </c>
      <c r="E2699" s="131"/>
      <c r="F2699" s="106"/>
      <c r="G2699" s="106"/>
    </row>
    <row r="2700" spans="1:7" x14ac:dyDescent="0.25">
      <c r="A2700" s="103"/>
      <c r="B2700" s="112" t="s">
        <v>14347</v>
      </c>
      <c r="C2700" s="70" t="s">
        <v>7090</v>
      </c>
      <c r="D2700" s="113" t="s">
        <v>7090</v>
      </c>
      <c r="E2700" s="131"/>
      <c r="F2700" s="106"/>
      <c r="G2700" s="106"/>
    </row>
    <row r="2701" spans="1:7" x14ac:dyDescent="0.25">
      <c r="A2701" s="103"/>
      <c r="B2701" s="112" t="s">
        <v>14348</v>
      </c>
      <c r="C2701" s="70" t="s">
        <v>7090</v>
      </c>
      <c r="D2701" s="113" t="s">
        <v>7090</v>
      </c>
      <c r="E2701" s="131"/>
      <c r="F2701" s="106"/>
      <c r="G2701" s="106"/>
    </row>
    <row r="2702" spans="1:7" x14ac:dyDescent="0.25">
      <c r="A2702" s="103"/>
      <c r="B2702" s="112" t="s">
        <v>14349</v>
      </c>
      <c r="C2702" s="70" t="s">
        <v>7090</v>
      </c>
      <c r="D2702" s="113" t="s">
        <v>7090</v>
      </c>
      <c r="E2702" s="131"/>
      <c r="F2702" s="106"/>
      <c r="G2702" s="106"/>
    </row>
    <row r="2703" spans="1:7" x14ac:dyDescent="0.25">
      <c r="A2703" s="103"/>
      <c r="B2703" s="112" t="s">
        <v>2685</v>
      </c>
      <c r="C2703" s="70" t="s">
        <v>7090</v>
      </c>
      <c r="D2703" s="113" t="s">
        <v>7090</v>
      </c>
      <c r="E2703" s="131"/>
      <c r="F2703" s="106"/>
      <c r="G2703" s="106"/>
    </row>
    <row r="2704" spans="1:7" x14ac:dyDescent="0.25">
      <c r="A2704" s="103"/>
      <c r="B2704" s="112" t="s">
        <v>14350</v>
      </c>
      <c r="C2704" s="70" t="s">
        <v>7090</v>
      </c>
      <c r="D2704" s="113" t="s">
        <v>7090</v>
      </c>
      <c r="E2704" s="131"/>
      <c r="F2704" s="106"/>
      <c r="G2704" s="106"/>
    </row>
    <row r="2705" spans="1:7" x14ac:dyDescent="0.25">
      <c r="A2705" s="103"/>
      <c r="B2705" s="112" t="s">
        <v>14351</v>
      </c>
      <c r="C2705" s="70" t="s">
        <v>7090</v>
      </c>
      <c r="D2705" s="113" t="s">
        <v>7090</v>
      </c>
      <c r="E2705" s="131"/>
      <c r="F2705" s="106"/>
      <c r="G2705" s="106"/>
    </row>
    <row r="2706" spans="1:7" x14ac:dyDescent="0.25">
      <c r="A2706" s="103"/>
      <c r="B2706" s="112" t="s">
        <v>14352</v>
      </c>
      <c r="C2706" s="70" t="s">
        <v>7090</v>
      </c>
      <c r="D2706" s="113" t="s">
        <v>7090</v>
      </c>
      <c r="E2706" s="131"/>
      <c r="F2706" s="106"/>
      <c r="G2706" s="106"/>
    </row>
    <row r="2707" spans="1:7" x14ac:dyDescent="0.25">
      <c r="A2707" s="103"/>
      <c r="B2707" s="112" t="s">
        <v>14353</v>
      </c>
      <c r="C2707" s="70" t="s">
        <v>7090</v>
      </c>
      <c r="D2707" s="113" t="s">
        <v>7090</v>
      </c>
      <c r="E2707" s="131"/>
      <c r="F2707" s="106"/>
      <c r="G2707" s="106"/>
    </row>
    <row r="2708" spans="1:7" x14ac:dyDescent="0.25">
      <c r="A2708" s="103"/>
      <c r="B2708" s="112" t="s">
        <v>11375</v>
      </c>
      <c r="C2708" s="70" t="s">
        <v>7089</v>
      </c>
      <c r="D2708" s="113" t="s">
        <v>7090</v>
      </c>
      <c r="E2708" s="131"/>
      <c r="F2708" s="106"/>
      <c r="G2708" s="106"/>
    </row>
    <row r="2709" spans="1:7" x14ac:dyDescent="0.25">
      <c r="A2709" s="103"/>
      <c r="B2709" s="112" t="s">
        <v>14354</v>
      </c>
      <c r="C2709" s="70" t="s">
        <v>7090</v>
      </c>
      <c r="D2709" s="113" t="s">
        <v>7090</v>
      </c>
      <c r="E2709" s="131"/>
      <c r="F2709" s="106"/>
      <c r="G2709" s="106"/>
    </row>
    <row r="2710" spans="1:7" x14ac:dyDescent="0.25">
      <c r="A2710" s="103"/>
      <c r="B2710" s="112" t="s">
        <v>4043</v>
      </c>
      <c r="C2710" s="70" t="s">
        <v>7089</v>
      </c>
      <c r="D2710" s="113" t="s">
        <v>7090</v>
      </c>
      <c r="E2710" s="131"/>
      <c r="F2710" s="106"/>
      <c r="G2710" s="106"/>
    </row>
    <row r="2711" spans="1:7" x14ac:dyDescent="0.25">
      <c r="A2711" s="103"/>
      <c r="B2711" s="112" t="s">
        <v>14355</v>
      </c>
      <c r="C2711" s="70" t="s">
        <v>7090</v>
      </c>
      <c r="D2711" s="113" t="s">
        <v>7090</v>
      </c>
      <c r="E2711" s="131"/>
      <c r="F2711" s="106"/>
      <c r="G2711" s="106"/>
    </row>
    <row r="2712" spans="1:7" x14ac:dyDescent="0.25">
      <c r="A2712" s="103"/>
      <c r="B2712" s="112" t="s">
        <v>14356</v>
      </c>
      <c r="C2712" s="70" t="s">
        <v>7090</v>
      </c>
      <c r="D2712" s="113" t="s">
        <v>7090</v>
      </c>
      <c r="E2712" s="131"/>
      <c r="F2712" s="106"/>
      <c r="G2712" s="106"/>
    </row>
    <row r="2713" spans="1:7" x14ac:dyDescent="0.25">
      <c r="A2713" s="103"/>
      <c r="B2713" s="112" t="s">
        <v>2686</v>
      </c>
      <c r="C2713" s="70" t="s">
        <v>7090</v>
      </c>
      <c r="D2713" s="113" t="s">
        <v>7090</v>
      </c>
      <c r="E2713" s="131"/>
      <c r="F2713" s="106"/>
      <c r="G2713" s="106"/>
    </row>
    <row r="2714" spans="1:7" x14ac:dyDescent="0.25">
      <c r="A2714" s="103"/>
      <c r="B2714" s="112" t="s">
        <v>2687</v>
      </c>
      <c r="C2714" s="70" t="s">
        <v>7089</v>
      </c>
      <c r="D2714" s="113" t="s">
        <v>7090</v>
      </c>
      <c r="E2714" s="131"/>
      <c r="F2714" s="106"/>
      <c r="G2714" s="106"/>
    </row>
    <row r="2715" spans="1:7" x14ac:dyDescent="0.25">
      <c r="A2715" s="103"/>
      <c r="B2715" s="112" t="s">
        <v>14357</v>
      </c>
      <c r="C2715" s="70" t="s">
        <v>7089</v>
      </c>
      <c r="D2715" s="113" t="s">
        <v>7090</v>
      </c>
      <c r="E2715" s="131"/>
      <c r="F2715" s="106"/>
      <c r="G2715" s="106"/>
    </row>
    <row r="2716" spans="1:7" x14ac:dyDescent="0.25">
      <c r="A2716" s="103"/>
      <c r="B2716" s="112" t="s">
        <v>14358</v>
      </c>
      <c r="C2716" s="70" t="s">
        <v>7090</v>
      </c>
      <c r="D2716" s="113" t="s">
        <v>7090</v>
      </c>
      <c r="E2716" s="131"/>
      <c r="F2716" s="106"/>
      <c r="G2716" s="106"/>
    </row>
    <row r="2717" spans="1:7" x14ac:dyDescent="0.25">
      <c r="A2717" s="103"/>
      <c r="B2717" s="112" t="s">
        <v>2688</v>
      </c>
      <c r="C2717" s="70" t="s">
        <v>7089</v>
      </c>
      <c r="D2717" s="113" t="s">
        <v>7090</v>
      </c>
      <c r="E2717" s="131"/>
      <c r="F2717" s="106"/>
      <c r="G2717" s="106"/>
    </row>
    <row r="2718" spans="1:7" x14ac:dyDescent="0.25">
      <c r="A2718" s="103"/>
      <c r="B2718" s="112" t="s">
        <v>14359</v>
      </c>
      <c r="C2718" s="70" t="s">
        <v>7090</v>
      </c>
      <c r="D2718" s="113" t="s">
        <v>7090</v>
      </c>
      <c r="E2718" s="131"/>
      <c r="F2718" s="106"/>
      <c r="G2718" s="106"/>
    </row>
    <row r="2719" spans="1:7" x14ac:dyDescent="0.25">
      <c r="A2719" s="103"/>
      <c r="B2719" s="112" t="s">
        <v>4044</v>
      </c>
      <c r="C2719" s="70" t="s">
        <v>7089</v>
      </c>
      <c r="D2719" s="113" t="s">
        <v>7090</v>
      </c>
      <c r="E2719" s="131"/>
      <c r="F2719" s="106"/>
      <c r="G2719" s="106"/>
    </row>
    <row r="2720" spans="1:7" x14ac:dyDescent="0.25">
      <c r="A2720" s="103"/>
      <c r="B2720" s="112" t="s">
        <v>2689</v>
      </c>
      <c r="C2720" s="70" t="s">
        <v>7090</v>
      </c>
      <c r="D2720" s="113" t="s">
        <v>7090</v>
      </c>
      <c r="E2720" s="131"/>
      <c r="F2720" s="106"/>
      <c r="G2720" s="106"/>
    </row>
    <row r="2721" spans="1:7" x14ac:dyDescent="0.25">
      <c r="A2721" s="103"/>
      <c r="B2721" s="112" t="s">
        <v>14360</v>
      </c>
      <c r="C2721" s="70" t="s">
        <v>7090</v>
      </c>
      <c r="D2721" s="113" t="s">
        <v>7090</v>
      </c>
      <c r="E2721" s="131"/>
      <c r="F2721" s="106"/>
      <c r="G2721" s="106"/>
    </row>
    <row r="2722" spans="1:7" x14ac:dyDescent="0.25">
      <c r="A2722" s="103"/>
      <c r="B2722" s="112" t="s">
        <v>4045</v>
      </c>
      <c r="C2722" s="70" t="s">
        <v>7090</v>
      </c>
      <c r="D2722" s="113" t="s">
        <v>7090</v>
      </c>
      <c r="E2722" s="131"/>
      <c r="F2722" s="106"/>
      <c r="G2722" s="106"/>
    </row>
    <row r="2723" spans="1:7" x14ac:dyDescent="0.25">
      <c r="A2723" s="103"/>
      <c r="B2723" s="112" t="s">
        <v>4046</v>
      </c>
      <c r="C2723" s="70" t="s">
        <v>7090</v>
      </c>
      <c r="D2723" s="113" t="s">
        <v>7090</v>
      </c>
      <c r="E2723" s="131"/>
      <c r="F2723" s="106"/>
      <c r="G2723" s="106"/>
    </row>
    <row r="2724" spans="1:7" x14ac:dyDescent="0.25">
      <c r="A2724" s="103"/>
      <c r="B2724" s="112" t="s">
        <v>14361</v>
      </c>
      <c r="C2724" s="70" t="s">
        <v>7090</v>
      </c>
      <c r="D2724" s="113" t="s">
        <v>7090</v>
      </c>
      <c r="E2724" s="131"/>
      <c r="F2724" s="106"/>
      <c r="G2724" s="106"/>
    </row>
    <row r="2725" spans="1:7" x14ac:dyDescent="0.25">
      <c r="A2725" s="103"/>
      <c r="B2725" s="112" t="s">
        <v>4047</v>
      </c>
      <c r="C2725" s="70" t="s">
        <v>7090</v>
      </c>
      <c r="D2725" s="113" t="s">
        <v>7090</v>
      </c>
      <c r="E2725" s="131"/>
      <c r="F2725" s="106"/>
      <c r="G2725" s="106"/>
    </row>
    <row r="2726" spans="1:7" x14ac:dyDescent="0.25">
      <c r="A2726" s="103"/>
      <c r="B2726" s="112" t="s">
        <v>4048</v>
      </c>
      <c r="C2726" s="70" t="s">
        <v>7090</v>
      </c>
      <c r="D2726" s="113" t="s">
        <v>7090</v>
      </c>
      <c r="E2726" s="131"/>
      <c r="F2726" s="106"/>
      <c r="G2726" s="106"/>
    </row>
    <row r="2727" spans="1:7" x14ac:dyDescent="0.25">
      <c r="A2727" s="103"/>
      <c r="B2727" s="112" t="s">
        <v>14362</v>
      </c>
      <c r="C2727" s="70" t="s">
        <v>7090</v>
      </c>
      <c r="D2727" s="113" t="s">
        <v>7090</v>
      </c>
      <c r="E2727" s="131"/>
      <c r="F2727" s="106"/>
      <c r="G2727" s="106"/>
    </row>
    <row r="2728" spans="1:7" x14ac:dyDescent="0.25">
      <c r="A2728" s="103"/>
      <c r="B2728" s="112" t="s">
        <v>14363</v>
      </c>
      <c r="C2728" s="70" t="s">
        <v>7090</v>
      </c>
      <c r="D2728" s="113" t="s">
        <v>7090</v>
      </c>
      <c r="E2728" s="131"/>
      <c r="F2728" s="106"/>
      <c r="G2728" s="106"/>
    </row>
    <row r="2729" spans="1:7" x14ac:dyDescent="0.25">
      <c r="A2729" s="103"/>
      <c r="B2729" s="112" t="s">
        <v>14364</v>
      </c>
      <c r="C2729" s="70" t="s">
        <v>7090</v>
      </c>
      <c r="D2729" s="113" t="s">
        <v>7090</v>
      </c>
      <c r="E2729" s="131"/>
      <c r="F2729" s="106"/>
      <c r="G2729" s="106"/>
    </row>
    <row r="2730" spans="1:7" x14ac:dyDescent="0.25">
      <c r="A2730" s="103"/>
      <c r="B2730" s="112" t="s">
        <v>14365</v>
      </c>
      <c r="C2730" s="70" t="s">
        <v>7090</v>
      </c>
      <c r="D2730" s="113" t="s">
        <v>7090</v>
      </c>
      <c r="E2730" s="131"/>
      <c r="F2730" s="106"/>
      <c r="G2730" s="106"/>
    </row>
    <row r="2731" spans="1:7" x14ac:dyDescent="0.25">
      <c r="A2731" s="103"/>
      <c r="B2731" s="112" t="s">
        <v>14366</v>
      </c>
      <c r="C2731" s="70" t="s">
        <v>7090</v>
      </c>
      <c r="D2731" s="113" t="s">
        <v>7090</v>
      </c>
      <c r="E2731" s="131"/>
      <c r="F2731" s="106"/>
      <c r="G2731" s="106"/>
    </row>
    <row r="2732" spans="1:7" x14ac:dyDescent="0.25">
      <c r="A2732" s="103"/>
      <c r="B2732" s="112" t="s">
        <v>14367</v>
      </c>
      <c r="C2732" s="70" t="s">
        <v>7090</v>
      </c>
      <c r="D2732" s="113" t="s">
        <v>7090</v>
      </c>
      <c r="E2732" s="131"/>
      <c r="F2732" s="106"/>
      <c r="G2732" s="106"/>
    </row>
    <row r="2733" spans="1:7" x14ac:dyDescent="0.25">
      <c r="A2733" s="103"/>
      <c r="B2733" s="112" t="s">
        <v>5398</v>
      </c>
      <c r="C2733" s="70" t="s">
        <v>7090</v>
      </c>
      <c r="D2733" s="113" t="s">
        <v>7090</v>
      </c>
      <c r="E2733" s="131"/>
      <c r="F2733" s="106"/>
      <c r="G2733" s="106"/>
    </row>
    <row r="2734" spans="1:7" x14ac:dyDescent="0.25">
      <c r="A2734" s="103"/>
      <c r="B2734" s="112" t="s">
        <v>5399</v>
      </c>
      <c r="C2734" s="70" t="s">
        <v>7090</v>
      </c>
      <c r="D2734" s="113" t="s">
        <v>7090</v>
      </c>
      <c r="E2734" s="131"/>
      <c r="F2734" s="106"/>
      <c r="G2734" s="106"/>
    </row>
    <row r="2735" spans="1:7" x14ac:dyDescent="0.25">
      <c r="A2735" s="103"/>
      <c r="B2735" s="112" t="s">
        <v>5400</v>
      </c>
      <c r="C2735" s="70" t="s">
        <v>7090</v>
      </c>
      <c r="D2735" s="113" t="s">
        <v>7090</v>
      </c>
      <c r="E2735" s="131"/>
      <c r="F2735" s="106"/>
      <c r="G2735" s="106"/>
    </row>
    <row r="2736" spans="1:7" x14ac:dyDescent="0.25">
      <c r="A2736" s="103"/>
      <c r="B2736" s="112" t="s">
        <v>5401</v>
      </c>
      <c r="C2736" s="70" t="s">
        <v>7090</v>
      </c>
      <c r="D2736" s="113" t="s">
        <v>7090</v>
      </c>
      <c r="E2736" s="131"/>
      <c r="F2736" s="106"/>
      <c r="G2736" s="106"/>
    </row>
    <row r="2737" spans="1:7" x14ac:dyDescent="0.25">
      <c r="A2737" s="103"/>
      <c r="B2737" s="112" t="s">
        <v>11471</v>
      </c>
      <c r="C2737" s="70" t="s">
        <v>7090</v>
      </c>
      <c r="D2737" s="113" t="s">
        <v>7090</v>
      </c>
      <c r="E2737" s="131"/>
      <c r="F2737" s="106"/>
      <c r="G2737" s="106"/>
    </row>
    <row r="2738" spans="1:7" x14ac:dyDescent="0.25">
      <c r="A2738" s="103"/>
      <c r="B2738" s="112" t="s">
        <v>5402</v>
      </c>
      <c r="C2738" s="70" t="s">
        <v>7090</v>
      </c>
      <c r="D2738" s="113" t="s">
        <v>7090</v>
      </c>
      <c r="E2738" s="131"/>
      <c r="F2738" s="106"/>
      <c r="G2738" s="106"/>
    </row>
    <row r="2739" spans="1:7" x14ac:dyDescent="0.25">
      <c r="A2739" s="103"/>
      <c r="B2739" s="112" t="s">
        <v>5403</v>
      </c>
      <c r="C2739" s="70" t="s">
        <v>7090</v>
      </c>
      <c r="D2739" s="113" t="s">
        <v>7090</v>
      </c>
      <c r="E2739" s="131"/>
      <c r="F2739" s="106"/>
      <c r="G2739" s="106"/>
    </row>
    <row r="2740" spans="1:7" x14ac:dyDescent="0.25">
      <c r="A2740" s="103"/>
      <c r="B2740" s="112" t="s">
        <v>5404</v>
      </c>
      <c r="C2740" s="70" t="s">
        <v>7090</v>
      </c>
      <c r="D2740" s="113" t="s">
        <v>7090</v>
      </c>
      <c r="E2740" s="131"/>
      <c r="F2740" s="106"/>
      <c r="G2740" s="106"/>
    </row>
    <row r="2741" spans="1:7" x14ac:dyDescent="0.25">
      <c r="A2741" s="103"/>
      <c r="B2741" s="112" t="s">
        <v>14368</v>
      </c>
      <c r="C2741" s="70" t="s">
        <v>7090</v>
      </c>
      <c r="D2741" s="113" t="s">
        <v>7090</v>
      </c>
      <c r="E2741" s="131"/>
      <c r="F2741" s="106"/>
      <c r="G2741" s="106"/>
    </row>
    <row r="2742" spans="1:7" x14ac:dyDescent="0.25">
      <c r="A2742" s="103"/>
      <c r="B2742" s="112" t="s">
        <v>5405</v>
      </c>
      <c r="C2742" s="70" t="s">
        <v>7090</v>
      </c>
      <c r="D2742" s="113" t="s">
        <v>7089</v>
      </c>
      <c r="E2742" s="131"/>
      <c r="F2742" s="106"/>
      <c r="G2742" s="106"/>
    </row>
    <row r="2743" spans="1:7" x14ac:dyDescent="0.25">
      <c r="A2743" s="103"/>
      <c r="B2743" s="112" t="s">
        <v>5406</v>
      </c>
      <c r="C2743" s="70" t="s">
        <v>7089</v>
      </c>
      <c r="D2743" s="113" t="s">
        <v>7090</v>
      </c>
      <c r="E2743" s="131"/>
      <c r="F2743" s="106"/>
      <c r="G2743" s="106"/>
    </row>
    <row r="2744" spans="1:7" x14ac:dyDescent="0.25">
      <c r="A2744" s="103"/>
      <c r="B2744" s="112" t="s">
        <v>14369</v>
      </c>
      <c r="C2744" s="70" t="s">
        <v>7090</v>
      </c>
      <c r="D2744" s="113" t="s">
        <v>7090</v>
      </c>
      <c r="E2744" s="131"/>
      <c r="F2744" s="106"/>
      <c r="G2744" s="106"/>
    </row>
    <row r="2745" spans="1:7" x14ac:dyDescent="0.25">
      <c r="A2745" s="103"/>
      <c r="B2745" s="112" t="s">
        <v>5407</v>
      </c>
      <c r="C2745" s="70" t="s">
        <v>7089</v>
      </c>
      <c r="D2745" s="113" t="s">
        <v>7090</v>
      </c>
      <c r="E2745" s="131"/>
      <c r="F2745" s="106"/>
      <c r="G2745" s="106"/>
    </row>
    <row r="2746" spans="1:7" x14ac:dyDescent="0.25">
      <c r="A2746" s="103"/>
      <c r="B2746" s="112" t="s">
        <v>14370</v>
      </c>
      <c r="C2746" s="70" t="s">
        <v>7090</v>
      </c>
      <c r="D2746" s="113" t="s">
        <v>7090</v>
      </c>
      <c r="E2746" s="131"/>
      <c r="F2746" s="106"/>
      <c r="G2746" s="106"/>
    </row>
    <row r="2747" spans="1:7" x14ac:dyDescent="0.25">
      <c r="A2747" s="103"/>
      <c r="B2747" s="112" t="s">
        <v>14371</v>
      </c>
      <c r="C2747" s="70" t="s">
        <v>7090</v>
      </c>
      <c r="D2747" s="113" t="s">
        <v>7090</v>
      </c>
      <c r="E2747" s="131"/>
      <c r="F2747" s="106"/>
      <c r="G2747" s="106"/>
    </row>
    <row r="2748" spans="1:7" x14ac:dyDescent="0.25">
      <c r="A2748" s="103"/>
      <c r="B2748" s="112" t="s">
        <v>14372</v>
      </c>
      <c r="C2748" s="70" t="s">
        <v>7090</v>
      </c>
      <c r="D2748" s="113" t="s">
        <v>7090</v>
      </c>
      <c r="E2748" s="131"/>
      <c r="F2748" s="106"/>
      <c r="G2748" s="106"/>
    </row>
    <row r="2749" spans="1:7" x14ac:dyDescent="0.25">
      <c r="A2749" s="103"/>
      <c r="B2749" s="112" t="s">
        <v>4049</v>
      </c>
      <c r="C2749" s="70" t="s">
        <v>7090</v>
      </c>
      <c r="D2749" s="113" t="s">
        <v>7090</v>
      </c>
      <c r="E2749" s="131"/>
      <c r="F2749" s="106"/>
      <c r="G2749" s="106"/>
    </row>
    <row r="2750" spans="1:7" x14ac:dyDescent="0.25">
      <c r="A2750" s="103"/>
      <c r="B2750" s="112" t="s">
        <v>4050</v>
      </c>
      <c r="C2750" s="70" t="s">
        <v>7090</v>
      </c>
      <c r="D2750" s="113" t="s">
        <v>7090</v>
      </c>
      <c r="E2750" s="131"/>
      <c r="F2750" s="106"/>
      <c r="G2750" s="106"/>
    </row>
    <row r="2751" spans="1:7" x14ac:dyDescent="0.25">
      <c r="A2751" s="103"/>
      <c r="B2751" s="112" t="s">
        <v>5408</v>
      </c>
      <c r="C2751" s="70" t="s">
        <v>7089</v>
      </c>
      <c r="D2751" s="113" t="s">
        <v>7090</v>
      </c>
      <c r="E2751" s="131"/>
      <c r="F2751" s="106"/>
      <c r="G2751" s="106"/>
    </row>
    <row r="2752" spans="1:7" x14ac:dyDescent="0.25">
      <c r="A2752" s="103"/>
      <c r="B2752" s="112" t="s">
        <v>14373</v>
      </c>
      <c r="C2752" s="70" t="s">
        <v>7090</v>
      </c>
      <c r="D2752" s="113" t="s">
        <v>7090</v>
      </c>
      <c r="E2752" s="131"/>
      <c r="F2752" s="106"/>
      <c r="G2752" s="106"/>
    </row>
    <row r="2753" spans="1:7" x14ac:dyDescent="0.25">
      <c r="A2753" s="103"/>
      <c r="B2753" s="112" t="s">
        <v>5409</v>
      </c>
      <c r="C2753" s="70" t="s">
        <v>7090</v>
      </c>
      <c r="D2753" s="113" t="s">
        <v>7090</v>
      </c>
      <c r="E2753" s="131"/>
      <c r="F2753" s="106"/>
      <c r="G2753" s="106"/>
    </row>
    <row r="2754" spans="1:7" x14ac:dyDescent="0.25">
      <c r="A2754" s="103"/>
      <c r="B2754" s="112" t="s">
        <v>5410</v>
      </c>
      <c r="C2754" s="70" t="s">
        <v>7090</v>
      </c>
      <c r="D2754" s="113" t="s">
        <v>7090</v>
      </c>
      <c r="E2754" s="131"/>
      <c r="F2754" s="106"/>
      <c r="G2754" s="106"/>
    </row>
    <row r="2755" spans="1:7" x14ac:dyDescent="0.25">
      <c r="A2755" s="103"/>
      <c r="B2755" s="112" t="s">
        <v>5411</v>
      </c>
      <c r="C2755" s="70" t="s">
        <v>7090</v>
      </c>
      <c r="D2755" s="113" t="s">
        <v>7090</v>
      </c>
      <c r="E2755" s="131"/>
      <c r="F2755" s="106"/>
      <c r="G2755" s="106"/>
    </row>
    <row r="2756" spans="1:7" x14ac:dyDescent="0.25">
      <c r="A2756" s="103"/>
      <c r="B2756" s="112" t="s">
        <v>5412</v>
      </c>
      <c r="C2756" s="70" t="s">
        <v>7090</v>
      </c>
      <c r="D2756" s="113" t="s">
        <v>7090</v>
      </c>
      <c r="E2756" s="131"/>
      <c r="F2756" s="106"/>
      <c r="G2756" s="106"/>
    </row>
    <row r="2757" spans="1:7" x14ac:dyDescent="0.25">
      <c r="A2757" s="103"/>
      <c r="B2757" s="112" t="s">
        <v>14374</v>
      </c>
      <c r="C2757" s="70" t="s">
        <v>7090</v>
      </c>
      <c r="D2757" s="113" t="s">
        <v>7090</v>
      </c>
      <c r="E2757" s="131"/>
      <c r="F2757" s="106"/>
      <c r="G2757" s="106"/>
    </row>
    <row r="2758" spans="1:7" x14ac:dyDescent="0.25">
      <c r="A2758" s="103"/>
      <c r="B2758" s="112" t="s">
        <v>14375</v>
      </c>
      <c r="C2758" s="70" t="s">
        <v>7090</v>
      </c>
      <c r="D2758" s="113" t="s">
        <v>7090</v>
      </c>
      <c r="E2758" s="131"/>
      <c r="F2758" s="106"/>
      <c r="G2758" s="106"/>
    </row>
    <row r="2759" spans="1:7" x14ac:dyDescent="0.25">
      <c r="A2759" s="103"/>
      <c r="B2759" s="112" t="s">
        <v>14376</v>
      </c>
      <c r="C2759" s="70" t="s">
        <v>7090</v>
      </c>
      <c r="D2759" s="113" t="s">
        <v>7090</v>
      </c>
      <c r="E2759" s="131"/>
      <c r="F2759" s="106"/>
      <c r="G2759" s="106"/>
    </row>
    <row r="2760" spans="1:7" x14ac:dyDescent="0.25">
      <c r="A2760" s="103"/>
      <c r="B2760" s="112" t="s">
        <v>14377</v>
      </c>
      <c r="C2760" s="70" t="s">
        <v>7090</v>
      </c>
      <c r="D2760" s="113" t="s">
        <v>7090</v>
      </c>
      <c r="E2760" s="131"/>
      <c r="F2760" s="106"/>
      <c r="G2760" s="106"/>
    </row>
    <row r="2761" spans="1:7" x14ac:dyDescent="0.25">
      <c r="A2761" s="103"/>
      <c r="B2761" s="112" t="s">
        <v>4051</v>
      </c>
      <c r="C2761" s="70" t="s">
        <v>7089</v>
      </c>
      <c r="D2761" s="113" t="s">
        <v>7090</v>
      </c>
      <c r="E2761" s="131"/>
      <c r="F2761" s="106"/>
      <c r="G2761" s="106"/>
    </row>
    <row r="2762" spans="1:7" x14ac:dyDescent="0.25">
      <c r="A2762" s="103"/>
      <c r="B2762" s="112" t="s">
        <v>10323</v>
      </c>
      <c r="C2762" s="70" t="s">
        <v>7089</v>
      </c>
      <c r="D2762" s="113" t="s">
        <v>7090</v>
      </c>
      <c r="E2762" s="131"/>
      <c r="F2762" s="106"/>
      <c r="G2762" s="106"/>
    </row>
    <row r="2763" spans="1:7" x14ac:dyDescent="0.25">
      <c r="A2763" s="103"/>
      <c r="B2763" s="112" t="s">
        <v>8797</v>
      </c>
      <c r="C2763" s="70" t="s">
        <v>7090</v>
      </c>
      <c r="D2763" s="113" t="s">
        <v>7090</v>
      </c>
      <c r="E2763" s="131"/>
      <c r="F2763" s="106"/>
      <c r="G2763" s="106"/>
    </row>
    <row r="2764" spans="1:7" x14ac:dyDescent="0.25">
      <c r="A2764" s="103"/>
      <c r="B2764" s="112" t="s">
        <v>14378</v>
      </c>
      <c r="C2764" s="70" t="s">
        <v>7090</v>
      </c>
      <c r="D2764" s="113" t="s">
        <v>7090</v>
      </c>
      <c r="E2764" s="131"/>
      <c r="F2764" s="106"/>
      <c r="G2764" s="106"/>
    </row>
    <row r="2765" spans="1:7" x14ac:dyDescent="0.25">
      <c r="A2765" s="103"/>
      <c r="B2765" s="112" t="s">
        <v>5413</v>
      </c>
      <c r="C2765" s="70" t="s">
        <v>7089</v>
      </c>
      <c r="D2765" s="113" t="s">
        <v>7090</v>
      </c>
      <c r="E2765" s="131"/>
      <c r="F2765" s="106"/>
      <c r="G2765" s="106"/>
    </row>
    <row r="2766" spans="1:7" x14ac:dyDescent="0.25">
      <c r="A2766" s="103"/>
      <c r="B2766" s="112" t="s">
        <v>14379</v>
      </c>
      <c r="C2766" s="70" t="s">
        <v>7090</v>
      </c>
      <c r="D2766" s="113" t="s">
        <v>7090</v>
      </c>
      <c r="E2766" s="131"/>
      <c r="F2766" s="106"/>
      <c r="G2766" s="106"/>
    </row>
    <row r="2767" spans="1:7" x14ac:dyDescent="0.25">
      <c r="A2767" s="103"/>
      <c r="B2767" s="112" t="s">
        <v>4052</v>
      </c>
      <c r="C2767" s="70" t="s">
        <v>7089</v>
      </c>
      <c r="D2767" s="113" t="s">
        <v>7090</v>
      </c>
      <c r="E2767" s="131"/>
      <c r="F2767" s="106"/>
      <c r="G2767" s="106"/>
    </row>
    <row r="2768" spans="1:7" x14ac:dyDescent="0.25">
      <c r="A2768" s="103"/>
      <c r="B2768" s="112" t="s">
        <v>14380</v>
      </c>
      <c r="C2768" s="70" t="s">
        <v>7090</v>
      </c>
      <c r="D2768" s="113" t="s">
        <v>7090</v>
      </c>
      <c r="E2768" s="131"/>
      <c r="F2768" s="106"/>
      <c r="G2768" s="106"/>
    </row>
    <row r="2769" spans="1:7" x14ac:dyDescent="0.25">
      <c r="A2769" s="103"/>
      <c r="B2769" s="112" t="s">
        <v>2745</v>
      </c>
      <c r="C2769" s="70" t="s">
        <v>7089</v>
      </c>
      <c r="D2769" s="113" t="s">
        <v>7090</v>
      </c>
      <c r="E2769" s="131"/>
      <c r="F2769" s="106"/>
      <c r="G2769" s="106"/>
    </row>
    <row r="2770" spans="1:7" x14ac:dyDescent="0.25">
      <c r="A2770" s="103"/>
      <c r="B2770" s="112" t="s">
        <v>14381</v>
      </c>
      <c r="C2770" s="70" t="s">
        <v>7090</v>
      </c>
      <c r="D2770" s="113" t="s">
        <v>7090</v>
      </c>
      <c r="E2770" s="131"/>
      <c r="F2770" s="106"/>
      <c r="G2770" s="106"/>
    </row>
    <row r="2771" spans="1:7" x14ac:dyDescent="0.25">
      <c r="A2771" s="103"/>
      <c r="B2771" s="112" t="s">
        <v>4053</v>
      </c>
      <c r="C2771" s="70" t="s">
        <v>7090</v>
      </c>
      <c r="D2771" s="113" t="s">
        <v>7090</v>
      </c>
      <c r="E2771" s="131"/>
      <c r="F2771" s="106"/>
      <c r="G2771" s="106"/>
    </row>
    <row r="2772" spans="1:7" x14ac:dyDescent="0.25">
      <c r="A2772" s="103"/>
      <c r="B2772" s="112" t="s">
        <v>10165</v>
      </c>
      <c r="C2772" s="70" t="s">
        <v>7090</v>
      </c>
      <c r="D2772" s="113" t="s">
        <v>7090</v>
      </c>
      <c r="E2772" s="131"/>
      <c r="F2772" s="106"/>
      <c r="G2772" s="106"/>
    </row>
    <row r="2773" spans="1:7" x14ac:dyDescent="0.25">
      <c r="A2773" s="103"/>
      <c r="B2773" s="112" t="s">
        <v>14382</v>
      </c>
      <c r="C2773" s="70" t="s">
        <v>7090</v>
      </c>
      <c r="D2773" s="113" t="s">
        <v>7089</v>
      </c>
      <c r="E2773" s="131"/>
      <c r="F2773" s="106"/>
      <c r="G2773" s="106"/>
    </row>
    <row r="2774" spans="1:7" x14ac:dyDescent="0.25">
      <c r="A2774" s="103"/>
      <c r="B2774" s="112" t="s">
        <v>7474</v>
      </c>
      <c r="C2774" s="70" t="s">
        <v>7090</v>
      </c>
      <c r="D2774" s="113" t="s">
        <v>7090</v>
      </c>
      <c r="E2774" s="131"/>
      <c r="F2774" s="106"/>
      <c r="G2774" s="106"/>
    </row>
    <row r="2775" spans="1:7" x14ac:dyDescent="0.25">
      <c r="A2775" s="103"/>
      <c r="B2775" s="112" t="s">
        <v>2746</v>
      </c>
      <c r="C2775" s="70" t="s">
        <v>7089</v>
      </c>
      <c r="D2775" s="113" t="s">
        <v>7090</v>
      </c>
      <c r="E2775" s="131"/>
      <c r="F2775" s="106"/>
      <c r="G2775" s="106"/>
    </row>
    <row r="2776" spans="1:7" x14ac:dyDescent="0.25">
      <c r="A2776" s="103"/>
      <c r="B2776" s="112" t="s">
        <v>2748</v>
      </c>
      <c r="C2776" s="70" t="s">
        <v>7089</v>
      </c>
      <c r="D2776" s="113" t="s">
        <v>7090</v>
      </c>
      <c r="E2776" s="131"/>
      <c r="F2776" s="106"/>
      <c r="G2776" s="106"/>
    </row>
    <row r="2777" spans="1:7" x14ac:dyDescent="0.25">
      <c r="A2777" s="103"/>
      <c r="B2777" s="112" t="s">
        <v>2747</v>
      </c>
      <c r="C2777" s="70" t="s">
        <v>7089</v>
      </c>
      <c r="D2777" s="113" t="s">
        <v>7090</v>
      </c>
      <c r="E2777" s="131"/>
      <c r="F2777" s="106"/>
      <c r="G2777" s="106"/>
    </row>
    <row r="2778" spans="1:7" x14ac:dyDescent="0.25">
      <c r="A2778" s="103"/>
      <c r="B2778" s="112" t="s">
        <v>14383</v>
      </c>
      <c r="C2778" s="70" t="s">
        <v>7090</v>
      </c>
      <c r="D2778" s="113" t="s">
        <v>7090</v>
      </c>
      <c r="E2778" s="131"/>
      <c r="F2778" s="106"/>
      <c r="G2778" s="106"/>
    </row>
    <row r="2779" spans="1:7" x14ac:dyDescent="0.25">
      <c r="A2779" s="103"/>
      <c r="B2779" s="112" t="s">
        <v>11376</v>
      </c>
      <c r="C2779" s="70" t="s">
        <v>7090</v>
      </c>
      <c r="D2779" s="113" t="s">
        <v>7090</v>
      </c>
      <c r="E2779" s="131"/>
      <c r="F2779" s="106"/>
      <c r="G2779" s="106"/>
    </row>
    <row r="2780" spans="1:7" x14ac:dyDescent="0.25">
      <c r="A2780" s="103"/>
      <c r="B2780" s="112" t="s">
        <v>11377</v>
      </c>
      <c r="C2780" s="70" t="s">
        <v>7090</v>
      </c>
      <c r="D2780" s="113" t="s">
        <v>7090</v>
      </c>
      <c r="E2780" s="131"/>
      <c r="F2780" s="106"/>
      <c r="G2780" s="106"/>
    </row>
    <row r="2781" spans="1:7" x14ac:dyDescent="0.25">
      <c r="A2781" s="103"/>
      <c r="B2781" s="112" t="s">
        <v>14384</v>
      </c>
      <c r="C2781" s="70" t="s">
        <v>7090</v>
      </c>
      <c r="D2781" s="113" t="s">
        <v>7090</v>
      </c>
      <c r="E2781" s="131"/>
      <c r="F2781" s="106"/>
      <c r="G2781" s="106"/>
    </row>
    <row r="2782" spans="1:7" x14ac:dyDescent="0.25">
      <c r="A2782" s="103"/>
      <c r="B2782" s="112" t="s">
        <v>11378</v>
      </c>
      <c r="C2782" s="70" t="s">
        <v>7090</v>
      </c>
      <c r="D2782" s="113" t="s">
        <v>7090</v>
      </c>
      <c r="E2782" s="131"/>
      <c r="F2782" s="106"/>
      <c r="G2782" s="106"/>
    </row>
    <row r="2783" spans="1:7" x14ac:dyDescent="0.25">
      <c r="A2783" s="103"/>
      <c r="B2783" s="112" t="s">
        <v>4054</v>
      </c>
      <c r="C2783" s="70" t="s">
        <v>7089</v>
      </c>
      <c r="D2783" s="113" t="s">
        <v>7090</v>
      </c>
      <c r="E2783" s="131"/>
      <c r="F2783" s="106"/>
      <c r="G2783" s="106"/>
    </row>
    <row r="2784" spans="1:7" x14ac:dyDescent="0.25">
      <c r="A2784" s="103"/>
      <c r="B2784" s="112" t="s">
        <v>11379</v>
      </c>
      <c r="C2784" s="70" t="s">
        <v>7090</v>
      </c>
      <c r="D2784" s="113" t="s">
        <v>7089</v>
      </c>
      <c r="E2784" s="131"/>
      <c r="F2784" s="106"/>
      <c r="G2784" s="106"/>
    </row>
    <row r="2785" spans="1:7" x14ac:dyDescent="0.25">
      <c r="A2785" s="103"/>
      <c r="B2785" s="112" t="s">
        <v>11380</v>
      </c>
      <c r="C2785" s="70" t="s">
        <v>7090</v>
      </c>
      <c r="D2785" s="113" t="s">
        <v>7090</v>
      </c>
      <c r="E2785" s="131"/>
      <c r="F2785" s="106"/>
      <c r="G2785" s="106"/>
    </row>
    <row r="2786" spans="1:7" x14ac:dyDescent="0.25">
      <c r="A2786" s="103"/>
      <c r="B2786" s="112" t="s">
        <v>10163</v>
      </c>
      <c r="C2786" s="70" t="s">
        <v>7090</v>
      </c>
      <c r="D2786" s="113" t="s">
        <v>7089</v>
      </c>
      <c r="E2786" s="131"/>
      <c r="F2786" s="106"/>
      <c r="G2786" s="106"/>
    </row>
    <row r="2787" spans="1:7" x14ac:dyDescent="0.25">
      <c r="A2787" s="103"/>
      <c r="B2787" s="112" t="s">
        <v>625</v>
      </c>
      <c r="C2787" s="70" t="s">
        <v>7089</v>
      </c>
      <c r="D2787" s="113" t="s">
        <v>7090</v>
      </c>
      <c r="E2787" s="131"/>
      <c r="F2787" s="106"/>
      <c r="G2787" s="106"/>
    </row>
    <row r="2788" spans="1:7" x14ac:dyDescent="0.25">
      <c r="A2788" s="103"/>
      <c r="B2788" s="112" t="s">
        <v>4060</v>
      </c>
      <c r="C2788" s="70" t="s">
        <v>7089</v>
      </c>
      <c r="D2788" s="113" t="s">
        <v>7090</v>
      </c>
      <c r="E2788" s="131"/>
      <c r="F2788" s="106"/>
      <c r="G2788" s="106"/>
    </row>
    <row r="2789" spans="1:7" x14ac:dyDescent="0.25">
      <c r="A2789" s="103"/>
      <c r="B2789" s="112" t="s">
        <v>4061</v>
      </c>
      <c r="C2789" s="70" t="s">
        <v>7089</v>
      </c>
      <c r="D2789" s="113" t="s">
        <v>7090</v>
      </c>
      <c r="E2789" s="131"/>
      <c r="F2789" s="106"/>
      <c r="G2789" s="106"/>
    </row>
    <row r="2790" spans="1:7" x14ac:dyDescent="0.25">
      <c r="A2790" s="103"/>
      <c r="B2790" s="112" t="s">
        <v>4948</v>
      </c>
      <c r="C2790" s="70" t="s">
        <v>7090</v>
      </c>
      <c r="D2790" s="113" t="s">
        <v>7090</v>
      </c>
      <c r="E2790" s="131"/>
      <c r="F2790" s="106"/>
      <c r="G2790" s="106"/>
    </row>
    <row r="2791" spans="1:7" x14ac:dyDescent="0.25">
      <c r="A2791" s="103"/>
      <c r="B2791" s="112" t="s">
        <v>626</v>
      </c>
      <c r="C2791" s="70" t="s">
        <v>7089</v>
      </c>
      <c r="D2791" s="113" t="s">
        <v>7090</v>
      </c>
      <c r="E2791" s="131"/>
      <c r="F2791" s="106"/>
      <c r="G2791" s="106"/>
    </row>
    <row r="2792" spans="1:7" x14ac:dyDescent="0.25">
      <c r="A2792" s="103"/>
      <c r="B2792" s="112" t="s">
        <v>4062</v>
      </c>
      <c r="C2792" s="70" t="s">
        <v>7089</v>
      </c>
      <c r="D2792" s="113" t="s">
        <v>7090</v>
      </c>
      <c r="E2792" s="131"/>
      <c r="F2792" s="106"/>
      <c r="G2792" s="106"/>
    </row>
    <row r="2793" spans="1:7" x14ac:dyDescent="0.25">
      <c r="A2793" s="103"/>
      <c r="B2793" s="112" t="s">
        <v>4063</v>
      </c>
      <c r="C2793" s="70" t="s">
        <v>7090</v>
      </c>
      <c r="D2793" s="113" t="s">
        <v>7090</v>
      </c>
      <c r="E2793" s="131"/>
      <c r="F2793" s="106"/>
      <c r="G2793" s="106"/>
    </row>
    <row r="2794" spans="1:7" x14ac:dyDescent="0.25">
      <c r="A2794" s="103"/>
      <c r="B2794" s="112" t="s">
        <v>11381</v>
      </c>
      <c r="C2794" s="70" t="s">
        <v>7089</v>
      </c>
      <c r="D2794" s="113" t="s">
        <v>7090</v>
      </c>
      <c r="E2794" s="131"/>
      <c r="F2794" s="106"/>
      <c r="G2794" s="106"/>
    </row>
    <row r="2795" spans="1:7" x14ac:dyDescent="0.25">
      <c r="A2795" s="103"/>
      <c r="B2795" s="112" t="s">
        <v>4064</v>
      </c>
      <c r="C2795" s="70" t="s">
        <v>7090</v>
      </c>
      <c r="D2795" s="113" t="s">
        <v>7090</v>
      </c>
      <c r="E2795" s="131"/>
      <c r="F2795" s="106"/>
      <c r="G2795" s="106"/>
    </row>
    <row r="2796" spans="1:7" x14ac:dyDescent="0.25">
      <c r="A2796" s="103"/>
      <c r="B2796" s="112" t="s">
        <v>14385</v>
      </c>
      <c r="C2796" s="70" t="s">
        <v>7090</v>
      </c>
      <c r="D2796" s="113" t="s">
        <v>7090</v>
      </c>
      <c r="E2796" s="131"/>
      <c r="F2796" s="106"/>
      <c r="G2796" s="106"/>
    </row>
    <row r="2797" spans="1:7" x14ac:dyDescent="0.25">
      <c r="A2797" s="103"/>
      <c r="B2797" s="112" t="s">
        <v>627</v>
      </c>
      <c r="C2797" s="70" t="s">
        <v>7090</v>
      </c>
      <c r="D2797" s="113" t="s">
        <v>7090</v>
      </c>
      <c r="E2797" s="131"/>
      <c r="F2797" s="106"/>
      <c r="G2797" s="106"/>
    </row>
    <row r="2798" spans="1:7" x14ac:dyDescent="0.25">
      <c r="A2798" s="103"/>
      <c r="B2798" s="112" t="s">
        <v>4065</v>
      </c>
      <c r="C2798" s="70" t="s">
        <v>7089</v>
      </c>
      <c r="D2798" s="113" t="s">
        <v>7090</v>
      </c>
      <c r="E2798" s="131"/>
      <c r="F2798" s="106"/>
      <c r="G2798" s="106"/>
    </row>
    <row r="2799" spans="1:7" x14ac:dyDescent="0.25">
      <c r="A2799" s="103"/>
      <c r="B2799" s="112" t="s">
        <v>628</v>
      </c>
      <c r="C2799" s="70" t="s">
        <v>7090</v>
      </c>
      <c r="D2799" s="113" t="s">
        <v>7090</v>
      </c>
      <c r="E2799" s="131"/>
      <c r="F2799" s="106"/>
      <c r="G2799" s="106"/>
    </row>
    <row r="2800" spans="1:7" x14ac:dyDescent="0.25">
      <c r="A2800" s="103"/>
      <c r="B2800" s="112" t="s">
        <v>629</v>
      </c>
      <c r="C2800" s="70" t="s">
        <v>7090</v>
      </c>
      <c r="D2800" s="113" t="s">
        <v>7090</v>
      </c>
      <c r="E2800" s="131"/>
      <c r="F2800" s="106"/>
      <c r="G2800" s="106"/>
    </row>
    <row r="2801" spans="1:7" x14ac:dyDescent="0.25">
      <c r="A2801" s="103"/>
      <c r="B2801" s="112" t="s">
        <v>630</v>
      </c>
      <c r="C2801" s="70" t="s">
        <v>7090</v>
      </c>
      <c r="D2801" s="113" t="s">
        <v>7090</v>
      </c>
      <c r="E2801" s="131"/>
      <c r="F2801" s="106"/>
      <c r="G2801" s="106"/>
    </row>
    <row r="2802" spans="1:7" x14ac:dyDescent="0.25">
      <c r="A2802" s="103"/>
      <c r="B2802" s="112" t="s">
        <v>631</v>
      </c>
      <c r="C2802" s="70" t="s">
        <v>7090</v>
      </c>
      <c r="D2802" s="113" t="s">
        <v>7090</v>
      </c>
      <c r="E2802" s="131"/>
      <c r="F2802" s="106"/>
      <c r="G2802" s="106"/>
    </row>
    <row r="2803" spans="1:7" x14ac:dyDescent="0.25">
      <c r="A2803" s="103"/>
      <c r="B2803" s="112" t="s">
        <v>14386</v>
      </c>
      <c r="C2803" s="70" t="s">
        <v>7090</v>
      </c>
      <c r="D2803" s="113" t="s">
        <v>7090</v>
      </c>
      <c r="E2803" s="131"/>
      <c r="F2803" s="106"/>
      <c r="G2803" s="106"/>
    </row>
    <row r="2804" spans="1:7" x14ac:dyDescent="0.25">
      <c r="A2804" s="103"/>
      <c r="B2804" s="112" t="s">
        <v>14387</v>
      </c>
      <c r="C2804" s="70" t="s">
        <v>7089</v>
      </c>
      <c r="D2804" s="113" t="s">
        <v>7090</v>
      </c>
      <c r="E2804" s="131"/>
      <c r="F2804" s="106"/>
      <c r="G2804" s="106"/>
    </row>
    <row r="2805" spans="1:7" x14ac:dyDescent="0.25">
      <c r="A2805" s="103"/>
      <c r="B2805" s="112" t="s">
        <v>4055</v>
      </c>
      <c r="C2805" s="70" t="s">
        <v>7089</v>
      </c>
      <c r="D2805" s="113" t="s">
        <v>7090</v>
      </c>
      <c r="E2805" s="131"/>
      <c r="F2805" s="106"/>
      <c r="G2805" s="106"/>
    </row>
    <row r="2806" spans="1:7" x14ac:dyDescent="0.25">
      <c r="A2806" s="103"/>
      <c r="B2806" s="112" t="s">
        <v>4949</v>
      </c>
      <c r="C2806" s="70" t="s">
        <v>7090</v>
      </c>
      <c r="D2806" s="113" t="s">
        <v>7090</v>
      </c>
      <c r="E2806" s="131"/>
      <c r="F2806" s="106"/>
      <c r="G2806" s="106"/>
    </row>
    <row r="2807" spans="1:7" x14ac:dyDescent="0.25">
      <c r="A2807" s="103"/>
      <c r="B2807" s="112" t="s">
        <v>4056</v>
      </c>
      <c r="C2807" s="70" t="s">
        <v>7089</v>
      </c>
      <c r="D2807" s="113" t="s">
        <v>7090</v>
      </c>
      <c r="E2807" s="131"/>
      <c r="F2807" s="106"/>
      <c r="G2807" s="106"/>
    </row>
    <row r="2808" spans="1:7" x14ac:dyDescent="0.25">
      <c r="A2808" s="103"/>
      <c r="B2808" s="112" t="s">
        <v>4057</v>
      </c>
      <c r="C2808" s="70" t="s">
        <v>7090</v>
      </c>
      <c r="D2808" s="113" t="s">
        <v>7090</v>
      </c>
      <c r="E2808" s="131"/>
      <c r="F2808" s="106"/>
      <c r="G2808" s="106"/>
    </row>
    <row r="2809" spans="1:7" x14ac:dyDescent="0.25">
      <c r="A2809" s="103"/>
      <c r="B2809" s="112" t="s">
        <v>4058</v>
      </c>
      <c r="C2809" s="70" t="s">
        <v>7090</v>
      </c>
      <c r="D2809" s="113" t="s">
        <v>7090</v>
      </c>
      <c r="E2809" s="131"/>
      <c r="F2809" s="106"/>
      <c r="G2809" s="106"/>
    </row>
    <row r="2810" spans="1:7" x14ac:dyDescent="0.25">
      <c r="A2810" s="103"/>
      <c r="B2810" s="112" t="s">
        <v>4066</v>
      </c>
      <c r="C2810" s="70" t="s">
        <v>7090</v>
      </c>
      <c r="D2810" s="113" t="s">
        <v>7090</v>
      </c>
      <c r="E2810" s="131"/>
      <c r="F2810" s="106"/>
      <c r="G2810" s="106"/>
    </row>
    <row r="2811" spans="1:7" x14ac:dyDescent="0.25">
      <c r="A2811" s="103"/>
      <c r="B2811" s="112" t="s">
        <v>14388</v>
      </c>
      <c r="C2811" s="70" t="s">
        <v>7090</v>
      </c>
      <c r="D2811" s="113" t="s">
        <v>7090</v>
      </c>
      <c r="E2811" s="131"/>
      <c r="F2811" s="106"/>
      <c r="G2811" s="106"/>
    </row>
    <row r="2812" spans="1:7" x14ac:dyDescent="0.25">
      <c r="A2812" s="103"/>
      <c r="B2812" s="112" t="s">
        <v>632</v>
      </c>
      <c r="C2812" s="70" t="s">
        <v>7089</v>
      </c>
      <c r="D2812" s="113" t="s">
        <v>7090</v>
      </c>
      <c r="E2812" s="131"/>
      <c r="F2812" s="106"/>
      <c r="G2812" s="106"/>
    </row>
    <row r="2813" spans="1:7" x14ac:dyDescent="0.25">
      <c r="A2813" s="103"/>
      <c r="B2813" s="112" t="s">
        <v>4067</v>
      </c>
      <c r="C2813" s="70" t="s">
        <v>7089</v>
      </c>
      <c r="D2813" s="113" t="s">
        <v>7090</v>
      </c>
      <c r="E2813" s="131"/>
      <c r="F2813" s="106"/>
      <c r="G2813" s="106"/>
    </row>
    <row r="2814" spans="1:7" x14ac:dyDescent="0.25">
      <c r="A2814" s="103"/>
      <c r="B2814" s="112" t="s">
        <v>4068</v>
      </c>
      <c r="C2814" s="70" t="s">
        <v>7089</v>
      </c>
      <c r="D2814" s="113" t="s">
        <v>7090</v>
      </c>
      <c r="E2814" s="131"/>
      <c r="F2814" s="106"/>
      <c r="G2814" s="106"/>
    </row>
    <row r="2815" spans="1:7" x14ac:dyDescent="0.25">
      <c r="A2815" s="103"/>
      <c r="B2815" s="112" t="s">
        <v>4069</v>
      </c>
      <c r="C2815" s="70" t="s">
        <v>7089</v>
      </c>
      <c r="D2815" s="113" t="s">
        <v>7090</v>
      </c>
      <c r="E2815" s="131"/>
      <c r="F2815" s="106"/>
      <c r="G2815" s="106"/>
    </row>
    <row r="2816" spans="1:7" x14ac:dyDescent="0.25">
      <c r="A2816" s="103"/>
      <c r="B2816" s="112" t="s">
        <v>8656</v>
      </c>
      <c r="C2816" s="70" t="s">
        <v>7090</v>
      </c>
      <c r="D2816" s="113" t="s">
        <v>7090</v>
      </c>
      <c r="E2816" s="131"/>
      <c r="F2816" s="106"/>
      <c r="G2816" s="106"/>
    </row>
    <row r="2817" spans="1:7" x14ac:dyDescent="0.25">
      <c r="A2817" s="103"/>
      <c r="B2817" s="112" t="s">
        <v>8657</v>
      </c>
      <c r="C2817" s="70" t="s">
        <v>7090</v>
      </c>
      <c r="D2817" s="113" t="s">
        <v>7090</v>
      </c>
      <c r="E2817" s="131"/>
      <c r="F2817" s="106"/>
      <c r="G2817" s="106"/>
    </row>
    <row r="2818" spans="1:7" x14ac:dyDescent="0.25">
      <c r="A2818" s="103"/>
      <c r="B2818" s="112" t="s">
        <v>14389</v>
      </c>
      <c r="C2818" s="70" t="s">
        <v>7090</v>
      </c>
      <c r="D2818" s="113" t="s">
        <v>7090</v>
      </c>
      <c r="E2818" s="131"/>
      <c r="F2818" s="106"/>
      <c r="G2818" s="106"/>
    </row>
    <row r="2819" spans="1:7" x14ac:dyDescent="0.25">
      <c r="A2819" s="103"/>
      <c r="B2819" s="112" t="s">
        <v>4070</v>
      </c>
      <c r="C2819" s="70" t="s">
        <v>7089</v>
      </c>
      <c r="D2819" s="113" t="s">
        <v>7090</v>
      </c>
      <c r="E2819" s="131"/>
      <c r="F2819" s="106"/>
      <c r="G2819" s="106"/>
    </row>
    <row r="2820" spans="1:7" x14ac:dyDescent="0.25">
      <c r="A2820" s="103"/>
      <c r="B2820" s="112" t="s">
        <v>8658</v>
      </c>
      <c r="C2820" s="70" t="s">
        <v>7089</v>
      </c>
      <c r="D2820" s="113" t="s">
        <v>7090</v>
      </c>
      <c r="E2820" s="131"/>
      <c r="F2820" s="106"/>
      <c r="G2820" s="106"/>
    </row>
    <row r="2821" spans="1:7" x14ac:dyDescent="0.25">
      <c r="A2821" s="103"/>
      <c r="B2821" s="112" t="s">
        <v>11198</v>
      </c>
      <c r="C2821" s="70" t="s">
        <v>7090</v>
      </c>
      <c r="D2821" s="113" t="s">
        <v>7090</v>
      </c>
      <c r="E2821" s="131"/>
      <c r="F2821" s="106"/>
      <c r="G2821" s="106"/>
    </row>
    <row r="2822" spans="1:7" x14ac:dyDescent="0.25">
      <c r="A2822" s="103"/>
      <c r="B2822" s="112" t="s">
        <v>10118</v>
      </c>
      <c r="C2822" s="70" t="s">
        <v>7090</v>
      </c>
      <c r="D2822" s="113" t="s">
        <v>7090</v>
      </c>
      <c r="E2822" s="131"/>
      <c r="F2822" s="106"/>
      <c r="G2822" s="106"/>
    </row>
    <row r="2823" spans="1:7" x14ac:dyDescent="0.25">
      <c r="A2823" s="103"/>
      <c r="B2823" s="112" t="s">
        <v>4071</v>
      </c>
      <c r="C2823" s="70" t="s">
        <v>7089</v>
      </c>
      <c r="D2823" s="113" t="s">
        <v>7090</v>
      </c>
      <c r="E2823" s="131"/>
      <c r="F2823" s="106"/>
      <c r="G2823" s="106"/>
    </row>
    <row r="2824" spans="1:7" x14ac:dyDescent="0.25">
      <c r="A2824" s="103"/>
      <c r="B2824" s="112" t="s">
        <v>4072</v>
      </c>
      <c r="C2824" s="70" t="s">
        <v>7089</v>
      </c>
      <c r="D2824" s="113" t="s">
        <v>7090</v>
      </c>
      <c r="E2824" s="131"/>
      <c r="F2824" s="106"/>
      <c r="G2824" s="106"/>
    </row>
    <row r="2825" spans="1:7" x14ac:dyDescent="0.25">
      <c r="A2825" s="103"/>
      <c r="B2825" s="112" t="s">
        <v>8777</v>
      </c>
      <c r="C2825" s="70" t="s">
        <v>7090</v>
      </c>
      <c r="D2825" s="113" t="s">
        <v>7090</v>
      </c>
      <c r="E2825" s="131"/>
      <c r="F2825" s="106"/>
      <c r="G2825" s="106"/>
    </row>
    <row r="2826" spans="1:7" x14ac:dyDescent="0.25">
      <c r="A2826" s="103"/>
      <c r="B2826" s="112" t="s">
        <v>9975</v>
      </c>
      <c r="C2826" s="70" t="s">
        <v>7089</v>
      </c>
      <c r="D2826" s="113" t="s">
        <v>7090</v>
      </c>
      <c r="E2826" s="131"/>
      <c r="F2826" s="106"/>
      <c r="G2826" s="106"/>
    </row>
    <row r="2827" spans="1:7" x14ac:dyDescent="0.25">
      <c r="A2827" s="103"/>
      <c r="B2827" s="112" t="s">
        <v>9976</v>
      </c>
      <c r="C2827" s="70" t="s">
        <v>7089</v>
      </c>
      <c r="D2827" s="113" t="s">
        <v>7090</v>
      </c>
      <c r="E2827" s="131"/>
      <c r="F2827" s="106"/>
      <c r="G2827" s="106"/>
    </row>
    <row r="2828" spans="1:7" x14ac:dyDescent="0.25">
      <c r="A2828" s="103"/>
      <c r="B2828" s="112" t="s">
        <v>4073</v>
      </c>
      <c r="C2828" s="70" t="s">
        <v>7089</v>
      </c>
      <c r="D2828" s="113" t="s">
        <v>7090</v>
      </c>
      <c r="E2828" s="131"/>
      <c r="F2828" s="106"/>
      <c r="G2828" s="106"/>
    </row>
    <row r="2829" spans="1:7" x14ac:dyDescent="0.25">
      <c r="A2829" s="103"/>
      <c r="B2829" s="112" t="s">
        <v>14390</v>
      </c>
      <c r="C2829" s="70" t="s">
        <v>7090</v>
      </c>
      <c r="D2829" s="113" t="s">
        <v>7090</v>
      </c>
      <c r="E2829" s="131"/>
      <c r="F2829" s="106"/>
      <c r="G2829" s="106"/>
    </row>
    <row r="2830" spans="1:7" x14ac:dyDescent="0.25">
      <c r="A2830" s="103"/>
      <c r="B2830" s="112" t="s">
        <v>14391</v>
      </c>
      <c r="C2830" s="70" t="s">
        <v>7090</v>
      </c>
      <c r="D2830" s="113" t="s">
        <v>7090</v>
      </c>
      <c r="E2830" s="131"/>
      <c r="F2830" s="106"/>
      <c r="G2830" s="106"/>
    </row>
    <row r="2831" spans="1:7" x14ac:dyDescent="0.25">
      <c r="A2831" s="103"/>
      <c r="B2831" s="112" t="s">
        <v>9977</v>
      </c>
      <c r="C2831" s="70" t="s">
        <v>7089</v>
      </c>
      <c r="D2831" s="113" t="s">
        <v>7090</v>
      </c>
      <c r="E2831" s="131"/>
      <c r="F2831" s="106"/>
      <c r="G2831" s="106"/>
    </row>
    <row r="2832" spans="1:7" x14ac:dyDescent="0.25">
      <c r="A2832" s="103"/>
      <c r="B2832" s="112" t="s">
        <v>4074</v>
      </c>
      <c r="C2832" s="70" t="s">
        <v>7089</v>
      </c>
      <c r="D2832" s="113" t="s">
        <v>7090</v>
      </c>
      <c r="E2832" s="131"/>
      <c r="F2832" s="106"/>
      <c r="G2832" s="106"/>
    </row>
    <row r="2833" spans="1:7" x14ac:dyDescent="0.25">
      <c r="A2833" s="103"/>
      <c r="B2833" s="112" t="s">
        <v>4075</v>
      </c>
      <c r="C2833" s="70" t="s">
        <v>7089</v>
      </c>
      <c r="D2833" s="113" t="s">
        <v>7090</v>
      </c>
      <c r="E2833" s="131"/>
      <c r="F2833" s="106"/>
      <c r="G2833" s="106"/>
    </row>
    <row r="2834" spans="1:7" x14ac:dyDescent="0.25">
      <c r="A2834" s="103"/>
      <c r="B2834" s="112" t="s">
        <v>9978</v>
      </c>
      <c r="C2834" s="70" t="s">
        <v>7090</v>
      </c>
      <c r="D2834" s="113" t="s">
        <v>7090</v>
      </c>
      <c r="E2834" s="131"/>
      <c r="F2834" s="106"/>
      <c r="G2834" s="106"/>
    </row>
    <row r="2835" spans="1:7" x14ac:dyDescent="0.25">
      <c r="A2835" s="103"/>
      <c r="B2835" s="112" t="s">
        <v>4076</v>
      </c>
      <c r="C2835" s="70" t="s">
        <v>7089</v>
      </c>
      <c r="D2835" s="113" t="s">
        <v>7090</v>
      </c>
      <c r="E2835" s="131"/>
      <c r="F2835" s="106"/>
      <c r="G2835" s="106"/>
    </row>
    <row r="2836" spans="1:7" x14ac:dyDescent="0.25">
      <c r="A2836" s="103"/>
      <c r="B2836" s="112" t="s">
        <v>14392</v>
      </c>
      <c r="C2836" s="70" t="s">
        <v>7090</v>
      </c>
      <c r="D2836" s="113" t="s">
        <v>7090</v>
      </c>
      <c r="E2836" s="131"/>
      <c r="F2836" s="106"/>
      <c r="G2836" s="106"/>
    </row>
    <row r="2837" spans="1:7" x14ac:dyDescent="0.25">
      <c r="A2837" s="103"/>
      <c r="B2837" s="112" t="s">
        <v>14393</v>
      </c>
      <c r="C2837" s="70" t="s">
        <v>7090</v>
      </c>
      <c r="D2837" s="113" t="s">
        <v>7090</v>
      </c>
      <c r="E2837" s="131"/>
      <c r="F2837" s="106"/>
      <c r="G2837" s="106"/>
    </row>
    <row r="2838" spans="1:7" x14ac:dyDescent="0.25">
      <c r="A2838" s="103"/>
      <c r="B2838" s="112" t="s">
        <v>14394</v>
      </c>
      <c r="C2838" s="70" t="s">
        <v>7090</v>
      </c>
      <c r="D2838" s="113" t="s">
        <v>7090</v>
      </c>
      <c r="E2838" s="131"/>
      <c r="F2838" s="106"/>
      <c r="G2838" s="106"/>
    </row>
    <row r="2839" spans="1:7" x14ac:dyDescent="0.25">
      <c r="A2839" s="103"/>
      <c r="B2839" s="112" t="s">
        <v>10329</v>
      </c>
      <c r="C2839" s="70" t="s">
        <v>7089</v>
      </c>
      <c r="D2839" s="113" t="s">
        <v>7090</v>
      </c>
      <c r="E2839" s="131"/>
      <c r="F2839" s="106"/>
      <c r="G2839" s="106"/>
    </row>
    <row r="2840" spans="1:7" x14ac:dyDescent="0.25">
      <c r="A2840" s="103"/>
      <c r="B2840" s="112" t="s">
        <v>9979</v>
      </c>
      <c r="C2840" s="70" t="s">
        <v>7089</v>
      </c>
      <c r="D2840" s="113" t="s">
        <v>7090</v>
      </c>
      <c r="E2840" s="131"/>
      <c r="F2840" s="106"/>
      <c r="G2840" s="106"/>
    </row>
    <row r="2841" spans="1:7" x14ac:dyDescent="0.25">
      <c r="A2841" s="103"/>
      <c r="B2841" s="112" t="s">
        <v>4077</v>
      </c>
      <c r="C2841" s="70" t="s">
        <v>7090</v>
      </c>
      <c r="D2841" s="113" t="s">
        <v>7090</v>
      </c>
      <c r="E2841" s="131"/>
      <c r="F2841" s="106"/>
      <c r="G2841" s="106"/>
    </row>
    <row r="2842" spans="1:7" x14ac:dyDescent="0.25">
      <c r="A2842" s="103"/>
      <c r="B2842" s="112" t="s">
        <v>9980</v>
      </c>
      <c r="C2842" s="70" t="s">
        <v>7089</v>
      </c>
      <c r="D2842" s="113" t="s">
        <v>7090</v>
      </c>
      <c r="E2842" s="131"/>
      <c r="F2842" s="106"/>
      <c r="G2842" s="106"/>
    </row>
    <row r="2843" spans="1:7" x14ac:dyDescent="0.25">
      <c r="A2843" s="103"/>
      <c r="B2843" s="112" t="s">
        <v>9981</v>
      </c>
      <c r="C2843" s="70" t="s">
        <v>7089</v>
      </c>
      <c r="D2843" s="113" t="s">
        <v>7090</v>
      </c>
      <c r="E2843" s="131"/>
      <c r="F2843" s="106"/>
      <c r="G2843" s="106"/>
    </row>
    <row r="2844" spans="1:7" x14ac:dyDescent="0.25">
      <c r="A2844" s="103"/>
      <c r="B2844" s="112" t="s">
        <v>9982</v>
      </c>
      <c r="C2844" s="70" t="s">
        <v>7089</v>
      </c>
      <c r="D2844" s="113" t="s">
        <v>7090</v>
      </c>
      <c r="E2844" s="131"/>
      <c r="F2844" s="106"/>
      <c r="G2844" s="106"/>
    </row>
    <row r="2845" spans="1:7" x14ac:dyDescent="0.25">
      <c r="A2845" s="103"/>
      <c r="B2845" s="112" t="s">
        <v>9983</v>
      </c>
      <c r="C2845" s="70" t="s">
        <v>7089</v>
      </c>
      <c r="D2845" s="113" t="s">
        <v>7090</v>
      </c>
      <c r="E2845" s="131"/>
      <c r="F2845" s="106"/>
      <c r="G2845" s="106"/>
    </row>
    <row r="2846" spans="1:7" x14ac:dyDescent="0.25">
      <c r="A2846" s="103"/>
      <c r="B2846" s="112" t="s">
        <v>1137</v>
      </c>
      <c r="C2846" s="70" t="s">
        <v>7090</v>
      </c>
      <c r="D2846" s="113" t="s">
        <v>7090</v>
      </c>
      <c r="E2846" s="131"/>
      <c r="F2846" s="106"/>
      <c r="G2846" s="106"/>
    </row>
    <row r="2847" spans="1:7" x14ac:dyDescent="0.25">
      <c r="A2847" s="103"/>
      <c r="B2847" s="112" t="s">
        <v>1138</v>
      </c>
      <c r="C2847" s="70" t="s">
        <v>7089</v>
      </c>
      <c r="D2847" s="113" t="s">
        <v>7090</v>
      </c>
      <c r="E2847" s="131"/>
      <c r="F2847" s="106"/>
      <c r="G2847" s="106"/>
    </row>
    <row r="2848" spans="1:7" x14ac:dyDescent="0.25">
      <c r="A2848" s="103"/>
      <c r="B2848" s="112" t="s">
        <v>10120</v>
      </c>
      <c r="C2848" s="70" t="s">
        <v>7090</v>
      </c>
      <c r="D2848" s="113" t="s">
        <v>7090</v>
      </c>
      <c r="E2848" s="131"/>
      <c r="F2848" s="106"/>
      <c r="G2848" s="106"/>
    </row>
    <row r="2849" spans="1:7" x14ac:dyDescent="0.25">
      <c r="A2849" s="103"/>
      <c r="B2849" s="112" t="s">
        <v>1139</v>
      </c>
      <c r="C2849" s="70" t="s">
        <v>7090</v>
      </c>
      <c r="D2849" s="113" t="s">
        <v>7090</v>
      </c>
      <c r="E2849" s="131"/>
      <c r="F2849" s="106"/>
      <c r="G2849" s="106"/>
    </row>
    <row r="2850" spans="1:7" x14ac:dyDescent="0.25">
      <c r="A2850" s="103"/>
      <c r="B2850" s="112" t="s">
        <v>1140</v>
      </c>
      <c r="C2850" s="70" t="s">
        <v>7090</v>
      </c>
      <c r="D2850" s="113" t="s">
        <v>7090</v>
      </c>
      <c r="E2850" s="131"/>
      <c r="F2850" s="106"/>
      <c r="G2850" s="106"/>
    </row>
    <row r="2851" spans="1:7" x14ac:dyDescent="0.25">
      <c r="A2851" s="103"/>
      <c r="B2851" s="112" t="s">
        <v>4078</v>
      </c>
      <c r="C2851" s="70" t="s">
        <v>7090</v>
      </c>
      <c r="D2851" s="113" t="s">
        <v>7090</v>
      </c>
      <c r="E2851" s="131"/>
      <c r="F2851" s="106"/>
      <c r="G2851" s="106"/>
    </row>
    <row r="2852" spans="1:7" x14ac:dyDescent="0.25">
      <c r="A2852" s="103"/>
      <c r="B2852" s="112" t="s">
        <v>4079</v>
      </c>
      <c r="C2852" s="70" t="s">
        <v>7089</v>
      </c>
      <c r="D2852" s="113" t="s">
        <v>7090</v>
      </c>
      <c r="E2852" s="131"/>
      <c r="F2852" s="106"/>
      <c r="G2852" s="106"/>
    </row>
    <row r="2853" spans="1:7" x14ac:dyDescent="0.25">
      <c r="A2853" s="103"/>
      <c r="B2853" s="112" t="s">
        <v>4080</v>
      </c>
      <c r="C2853" s="70" t="s">
        <v>7089</v>
      </c>
      <c r="D2853" s="113" t="s">
        <v>7090</v>
      </c>
      <c r="E2853" s="131"/>
      <c r="F2853" s="106"/>
      <c r="G2853" s="106"/>
    </row>
    <row r="2854" spans="1:7" x14ac:dyDescent="0.25">
      <c r="A2854" s="103"/>
      <c r="B2854" s="112" t="s">
        <v>14395</v>
      </c>
      <c r="C2854" s="70" t="s">
        <v>7090</v>
      </c>
      <c r="D2854" s="113" t="s">
        <v>7090</v>
      </c>
      <c r="E2854" s="131"/>
      <c r="F2854" s="106"/>
      <c r="G2854" s="106"/>
    </row>
    <row r="2855" spans="1:7" x14ac:dyDescent="0.25">
      <c r="A2855" s="103"/>
      <c r="B2855" s="112" t="s">
        <v>14396</v>
      </c>
      <c r="C2855" s="70" t="s">
        <v>7090</v>
      </c>
      <c r="D2855" s="113" t="s">
        <v>7090</v>
      </c>
      <c r="E2855" s="131"/>
      <c r="F2855" s="106"/>
      <c r="G2855" s="106"/>
    </row>
    <row r="2856" spans="1:7" x14ac:dyDescent="0.25">
      <c r="A2856" s="103"/>
      <c r="B2856" s="112" t="s">
        <v>4081</v>
      </c>
      <c r="C2856" s="70" t="s">
        <v>7090</v>
      </c>
      <c r="D2856" s="113" t="s">
        <v>7090</v>
      </c>
      <c r="E2856" s="131"/>
      <c r="F2856" s="106"/>
      <c r="G2856" s="106"/>
    </row>
    <row r="2857" spans="1:7" x14ac:dyDescent="0.25">
      <c r="A2857" s="103"/>
      <c r="B2857" s="112" t="s">
        <v>1141</v>
      </c>
      <c r="C2857" s="70" t="s">
        <v>7089</v>
      </c>
      <c r="D2857" s="113" t="s">
        <v>7090</v>
      </c>
      <c r="E2857" s="131"/>
      <c r="F2857" s="106"/>
      <c r="G2857" s="106"/>
    </row>
    <row r="2858" spans="1:7" x14ac:dyDescent="0.25">
      <c r="A2858" s="103"/>
      <c r="B2858" s="112" t="s">
        <v>9401</v>
      </c>
      <c r="C2858" s="70" t="s">
        <v>7090</v>
      </c>
      <c r="D2858" s="113" t="s">
        <v>7090</v>
      </c>
      <c r="E2858" s="131"/>
      <c r="F2858" s="106"/>
      <c r="G2858" s="106"/>
    </row>
    <row r="2859" spans="1:7" x14ac:dyDescent="0.25">
      <c r="A2859" s="103"/>
      <c r="B2859" s="112" t="s">
        <v>9402</v>
      </c>
      <c r="C2859" s="70" t="s">
        <v>7089</v>
      </c>
      <c r="D2859" s="113" t="s">
        <v>7090</v>
      </c>
      <c r="E2859" s="131"/>
      <c r="F2859" s="106"/>
      <c r="G2859" s="106"/>
    </row>
    <row r="2860" spans="1:7" x14ac:dyDescent="0.25">
      <c r="A2860" s="103"/>
      <c r="B2860" s="112" t="s">
        <v>9403</v>
      </c>
      <c r="C2860" s="70" t="s">
        <v>7090</v>
      </c>
      <c r="D2860" s="113" t="s">
        <v>7090</v>
      </c>
      <c r="E2860" s="131"/>
      <c r="F2860" s="106"/>
      <c r="G2860" s="106"/>
    </row>
    <row r="2861" spans="1:7" x14ac:dyDescent="0.25">
      <c r="A2861" s="103"/>
      <c r="B2861" s="112" t="s">
        <v>9404</v>
      </c>
      <c r="C2861" s="70" t="s">
        <v>7090</v>
      </c>
      <c r="D2861" s="113" t="s">
        <v>7090</v>
      </c>
      <c r="E2861" s="131"/>
      <c r="F2861" s="106"/>
      <c r="G2861" s="106"/>
    </row>
    <row r="2862" spans="1:7" x14ac:dyDescent="0.25">
      <c r="A2862" s="103"/>
      <c r="B2862" s="112" t="s">
        <v>14397</v>
      </c>
      <c r="C2862" s="70" t="s">
        <v>7090</v>
      </c>
      <c r="D2862" s="113" t="s">
        <v>7090</v>
      </c>
      <c r="E2862" s="131"/>
      <c r="F2862" s="106"/>
      <c r="G2862" s="106"/>
    </row>
    <row r="2863" spans="1:7" x14ac:dyDescent="0.25">
      <c r="A2863" s="103"/>
      <c r="B2863" s="112" t="s">
        <v>9405</v>
      </c>
      <c r="C2863" s="70" t="s">
        <v>7090</v>
      </c>
      <c r="D2863" s="113" t="s">
        <v>7090</v>
      </c>
      <c r="E2863" s="131"/>
      <c r="F2863" s="106"/>
      <c r="G2863" s="106"/>
    </row>
    <row r="2864" spans="1:7" x14ac:dyDescent="0.25">
      <c r="A2864" s="103"/>
      <c r="B2864" s="112" t="s">
        <v>9406</v>
      </c>
      <c r="C2864" s="70" t="s">
        <v>7090</v>
      </c>
      <c r="D2864" s="113" t="s">
        <v>7090</v>
      </c>
      <c r="E2864" s="131"/>
      <c r="F2864" s="106"/>
      <c r="G2864" s="106"/>
    </row>
    <row r="2865" spans="1:7" x14ac:dyDescent="0.25">
      <c r="A2865" s="103"/>
      <c r="B2865" s="112" t="s">
        <v>9407</v>
      </c>
      <c r="C2865" s="70" t="s">
        <v>7090</v>
      </c>
      <c r="D2865" s="113" t="s">
        <v>7090</v>
      </c>
      <c r="E2865" s="131"/>
      <c r="F2865" s="106"/>
      <c r="G2865" s="106"/>
    </row>
    <row r="2866" spans="1:7" x14ac:dyDescent="0.25">
      <c r="A2866" s="103"/>
      <c r="B2866" s="112" t="s">
        <v>4082</v>
      </c>
      <c r="C2866" s="70" t="s">
        <v>7089</v>
      </c>
      <c r="D2866" s="113" t="s">
        <v>7090</v>
      </c>
      <c r="E2866" s="131"/>
      <c r="F2866" s="106"/>
      <c r="G2866" s="106"/>
    </row>
    <row r="2867" spans="1:7" x14ac:dyDescent="0.25">
      <c r="A2867" s="103"/>
      <c r="B2867" s="112" t="s">
        <v>11472</v>
      </c>
      <c r="C2867" s="70" t="s">
        <v>7090</v>
      </c>
      <c r="D2867" s="113" t="s">
        <v>7090</v>
      </c>
      <c r="E2867" s="131"/>
      <c r="F2867" s="106"/>
      <c r="G2867" s="106"/>
    </row>
    <row r="2868" spans="1:7" x14ac:dyDescent="0.25">
      <c r="A2868" s="103"/>
      <c r="B2868" s="112" t="s">
        <v>9408</v>
      </c>
      <c r="C2868" s="70" t="s">
        <v>7090</v>
      </c>
      <c r="D2868" s="113" t="s">
        <v>7090</v>
      </c>
      <c r="E2868" s="131"/>
      <c r="F2868" s="106"/>
      <c r="G2868" s="106"/>
    </row>
    <row r="2869" spans="1:7" x14ac:dyDescent="0.25">
      <c r="A2869" s="103"/>
      <c r="B2869" s="112" t="s">
        <v>11038</v>
      </c>
      <c r="C2869" s="70" t="s">
        <v>7090</v>
      </c>
      <c r="D2869" s="113" t="s">
        <v>7090</v>
      </c>
      <c r="E2869" s="131"/>
      <c r="F2869" s="106"/>
      <c r="G2869" s="106"/>
    </row>
    <row r="2870" spans="1:7" x14ac:dyDescent="0.25">
      <c r="A2870" s="103"/>
      <c r="B2870" s="112" t="s">
        <v>11473</v>
      </c>
      <c r="C2870" s="70" t="s">
        <v>7090</v>
      </c>
      <c r="D2870" s="113" t="s">
        <v>7090</v>
      </c>
      <c r="E2870" s="131"/>
      <c r="F2870" s="106"/>
      <c r="G2870" s="106"/>
    </row>
    <row r="2871" spans="1:7" x14ac:dyDescent="0.25">
      <c r="A2871" s="103"/>
      <c r="B2871" s="112" t="s">
        <v>4059</v>
      </c>
      <c r="C2871" s="70" t="s">
        <v>7089</v>
      </c>
      <c r="D2871" s="113" t="s">
        <v>7090</v>
      </c>
      <c r="E2871" s="131"/>
      <c r="F2871" s="106"/>
      <c r="G2871" s="106"/>
    </row>
    <row r="2872" spans="1:7" x14ac:dyDescent="0.25">
      <c r="A2872" s="103"/>
      <c r="B2872" s="112" t="s">
        <v>624</v>
      </c>
      <c r="C2872" s="70" t="s">
        <v>7090</v>
      </c>
      <c r="D2872" s="113" t="s">
        <v>7090</v>
      </c>
      <c r="E2872" s="131"/>
      <c r="F2872" s="106"/>
      <c r="G2872" s="106"/>
    </row>
    <row r="2873" spans="1:7" x14ac:dyDescent="0.25">
      <c r="A2873" s="103"/>
      <c r="B2873" s="112" t="s">
        <v>10121</v>
      </c>
      <c r="C2873" s="70" t="s">
        <v>7090</v>
      </c>
      <c r="D2873" s="113" t="s">
        <v>7090</v>
      </c>
      <c r="E2873" s="131"/>
      <c r="F2873" s="106"/>
      <c r="G2873" s="106"/>
    </row>
    <row r="2874" spans="1:7" x14ac:dyDescent="0.25">
      <c r="A2874" s="103"/>
      <c r="B2874" s="112" t="s">
        <v>11039</v>
      </c>
      <c r="C2874" s="70" t="s">
        <v>7090</v>
      </c>
      <c r="D2874" s="113" t="s">
        <v>7090</v>
      </c>
      <c r="E2874" s="131"/>
      <c r="F2874" s="106"/>
      <c r="G2874" s="106"/>
    </row>
    <row r="2875" spans="1:7" x14ac:dyDescent="0.25">
      <c r="A2875" s="103"/>
      <c r="B2875" s="112" t="s">
        <v>11040</v>
      </c>
      <c r="C2875" s="70" t="s">
        <v>7090</v>
      </c>
      <c r="D2875" s="113" t="s">
        <v>7090</v>
      </c>
      <c r="E2875" s="131"/>
      <c r="F2875" s="106"/>
      <c r="G2875" s="106"/>
    </row>
    <row r="2876" spans="1:7" x14ac:dyDescent="0.25">
      <c r="A2876" s="103"/>
      <c r="B2876" s="112" t="s">
        <v>10162</v>
      </c>
      <c r="C2876" s="70" t="s">
        <v>7090</v>
      </c>
      <c r="D2876" s="113" t="s">
        <v>7090</v>
      </c>
      <c r="E2876" s="131"/>
      <c r="F2876" s="106"/>
      <c r="G2876" s="106"/>
    </row>
    <row r="2877" spans="1:7" x14ac:dyDescent="0.25">
      <c r="A2877" s="103"/>
      <c r="B2877" s="112" t="s">
        <v>14398</v>
      </c>
      <c r="C2877" s="70" t="s">
        <v>7090</v>
      </c>
      <c r="D2877" s="113" t="s">
        <v>7090</v>
      </c>
      <c r="E2877" s="131"/>
      <c r="F2877" s="106"/>
      <c r="G2877" s="106"/>
    </row>
    <row r="2878" spans="1:7" x14ac:dyDescent="0.25">
      <c r="A2878" s="103"/>
      <c r="B2878" s="112" t="s">
        <v>11041</v>
      </c>
      <c r="C2878" s="70" t="s">
        <v>7090</v>
      </c>
      <c r="D2878" s="113" t="s">
        <v>7090</v>
      </c>
      <c r="E2878" s="131"/>
      <c r="F2878" s="106"/>
      <c r="G2878" s="106"/>
    </row>
    <row r="2879" spans="1:7" x14ac:dyDescent="0.25">
      <c r="A2879" s="103"/>
      <c r="B2879" s="112" t="s">
        <v>4083</v>
      </c>
      <c r="C2879" s="70" t="s">
        <v>7089</v>
      </c>
      <c r="D2879" s="113" t="s">
        <v>7090</v>
      </c>
      <c r="E2879" s="131"/>
      <c r="F2879" s="106"/>
      <c r="G2879" s="106"/>
    </row>
    <row r="2880" spans="1:7" x14ac:dyDescent="0.25">
      <c r="A2880" s="103"/>
      <c r="B2880" s="112" t="s">
        <v>4084</v>
      </c>
      <c r="C2880" s="70" t="s">
        <v>7089</v>
      </c>
      <c r="D2880" s="113" t="s">
        <v>7090</v>
      </c>
      <c r="E2880" s="131"/>
      <c r="F2880" s="106"/>
      <c r="G2880" s="106"/>
    </row>
    <row r="2881" spans="1:7" x14ac:dyDescent="0.25">
      <c r="A2881" s="103"/>
      <c r="B2881" s="112" t="s">
        <v>4085</v>
      </c>
      <c r="C2881" s="70" t="s">
        <v>7089</v>
      </c>
      <c r="D2881" s="113" t="s">
        <v>7090</v>
      </c>
      <c r="E2881" s="131"/>
      <c r="F2881" s="106"/>
      <c r="G2881" s="106"/>
    </row>
    <row r="2882" spans="1:7" x14ac:dyDescent="0.25">
      <c r="A2882" s="103"/>
      <c r="B2882" s="112" t="s">
        <v>14399</v>
      </c>
      <c r="C2882" s="70" t="s">
        <v>7090</v>
      </c>
      <c r="D2882" s="113" t="s">
        <v>7090</v>
      </c>
      <c r="E2882" s="131"/>
      <c r="F2882" s="106"/>
      <c r="G2882" s="106"/>
    </row>
    <row r="2883" spans="1:7" x14ac:dyDescent="0.25">
      <c r="A2883" s="103"/>
      <c r="B2883" s="112" t="s">
        <v>8647</v>
      </c>
      <c r="C2883" s="70" t="s">
        <v>7090</v>
      </c>
      <c r="D2883" s="113" t="s">
        <v>7090</v>
      </c>
      <c r="E2883" s="131"/>
      <c r="F2883" s="106"/>
      <c r="G2883" s="106"/>
    </row>
    <row r="2884" spans="1:7" x14ac:dyDescent="0.25">
      <c r="A2884" s="103"/>
      <c r="B2884" s="112" t="s">
        <v>11474</v>
      </c>
      <c r="C2884" s="70" t="s">
        <v>7090</v>
      </c>
      <c r="D2884" s="113" t="s">
        <v>7090</v>
      </c>
      <c r="E2884" s="131"/>
      <c r="F2884" s="106"/>
      <c r="G2884" s="106"/>
    </row>
    <row r="2885" spans="1:7" x14ac:dyDescent="0.25">
      <c r="A2885" s="103"/>
      <c r="B2885" s="112" t="s">
        <v>4086</v>
      </c>
      <c r="C2885" s="70" t="s">
        <v>7089</v>
      </c>
      <c r="D2885" s="113" t="s">
        <v>7090</v>
      </c>
      <c r="E2885" s="131"/>
      <c r="F2885" s="106"/>
      <c r="G2885" s="106"/>
    </row>
    <row r="2886" spans="1:7" x14ac:dyDescent="0.25">
      <c r="A2886" s="103"/>
      <c r="B2886" s="112" t="s">
        <v>14400</v>
      </c>
      <c r="C2886" s="70" t="s">
        <v>7090</v>
      </c>
      <c r="D2886" s="113" t="s">
        <v>7090</v>
      </c>
      <c r="E2886" s="131"/>
      <c r="F2886" s="106"/>
      <c r="G2886" s="106"/>
    </row>
    <row r="2887" spans="1:7" x14ac:dyDescent="0.25">
      <c r="A2887" s="103"/>
      <c r="B2887" s="112" t="s">
        <v>14401</v>
      </c>
      <c r="C2887" s="70" t="s">
        <v>7090</v>
      </c>
      <c r="D2887" s="113" t="s">
        <v>7090</v>
      </c>
      <c r="E2887" s="131"/>
      <c r="F2887" s="106"/>
      <c r="G2887" s="106"/>
    </row>
    <row r="2888" spans="1:7" x14ac:dyDescent="0.25">
      <c r="A2888" s="103"/>
      <c r="B2888" s="112" t="s">
        <v>14402</v>
      </c>
      <c r="C2888" s="70" t="s">
        <v>7090</v>
      </c>
      <c r="D2888" s="113" t="s">
        <v>7090</v>
      </c>
      <c r="E2888" s="131"/>
      <c r="F2888" s="106"/>
      <c r="G2888" s="106"/>
    </row>
    <row r="2889" spans="1:7" x14ac:dyDescent="0.25">
      <c r="A2889" s="103"/>
      <c r="B2889" s="112" t="s">
        <v>14403</v>
      </c>
      <c r="C2889" s="70" t="s">
        <v>7090</v>
      </c>
      <c r="D2889" s="113" t="s">
        <v>7090</v>
      </c>
      <c r="E2889" s="131"/>
      <c r="F2889" s="106"/>
      <c r="G2889" s="106"/>
    </row>
    <row r="2890" spans="1:7" x14ac:dyDescent="0.25">
      <c r="A2890" s="103"/>
      <c r="B2890" s="112" t="s">
        <v>8648</v>
      </c>
      <c r="C2890" s="70" t="s">
        <v>7089</v>
      </c>
      <c r="D2890" s="113" t="s">
        <v>7090</v>
      </c>
      <c r="E2890" s="131"/>
      <c r="F2890" s="106"/>
      <c r="G2890" s="106"/>
    </row>
    <row r="2891" spans="1:7" x14ac:dyDescent="0.25">
      <c r="A2891" s="103"/>
      <c r="B2891" s="112" t="s">
        <v>14404</v>
      </c>
      <c r="C2891" s="70" t="s">
        <v>7090</v>
      </c>
      <c r="D2891" s="113" t="s">
        <v>7090</v>
      </c>
      <c r="E2891" s="131"/>
      <c r="F2891" s="106"/>
      <c r="G2891" s="106"/>
    </row>
    <row r="2892" spans="1:7" x14ac:dyDescent="0.25">
      <c r="A2892" s="103"/>
      <c r="B2892" s="112" t="s">
        <v>4087</v>
      </c>
      <c r="C2892" s="70" t="s">
        <v>7090</v>
      </c>
      <c r="D2892" s="113" t="s">
        <v>7090</v>
      </c>
      <c r="E2892" s="131"/>
      <c r="F2892" s="106"/>
      <c r="G2892" s="106"/>
    </row>
    <row r="2893" spans="1:7" x14ac:dyDescent="0.25">
      <c r="A2893" s="103"/>
      <c r="B2893" s="112" t="s">
        <v>8649</v>
      </c>
      <c r="C2893" s="70" t="s">
        <v>7090</v>
      </c>
      <c r="D2893" s="113" t="s">
        <v>7090</v>
      </c>
      <c r="E2893" s="131"/>
      <c r="F2893" s="106"/>
      <c r="G2893" s="106"/>
    </row>
    <row r="2894" spans="1:7" x14ac:dyDescent="0.25">
      <c r="A2894" s="103"/>
      <c r="B2894" s="112" t="s">
        <v>8650</v>
      </c>
      <c r="C2894" s="70" t="s">
        <v>7090</v>
      </c>
      <c r="D2894" s="113" t="s">
        <v>7090</v>
      </c>
      <c r="E2894" s="131"/>
      <c r="F2894" s="106"/>
      <c r="G2894" s="106"/>
    </row>
    <row r="2895" spans="1:7" x14ac:dyDescent="0.25">
      <c r="A2895" s="103"/>
      <c r="B2895" s="112" t="s">
        <v>14405</v>
      </c>
      <c r="C2895" s="70" t="s">
        <v>7090</v>
      </c>
      <c r="D2895" s="113" t="s">
        <v>7090</v>
      </c>
      <c r="E2895" s="131"/>
      <c r="F2895" s="106"/>
      <c r="G2895" s="106"/>
    </row>
    <row r="2896" spans="1:7" x14ac:dyDescent="0.25">
      <c r="A2896" s="103"/>
      <c r="B2896" s="112" t="s">
        <v>8651</v>
      </c>
      <c r="C2896" s="70" t="s">
        <v>7090</v>
      </c>
      <c r="D2896" s="113" t="s">
        <v>7090</v>
      </c>
      <c r="E2896" s="131"/>
      <c r="F2896" s="106"/>
      <c r="G2896" s="106"/>
    </row>
    <row r="2897" spans="1:7" x14ac:dyDescent="0.25">
      <c r="A2897" s="103"/>
      <c r="B2897" s="112" t="s">
        <v>4088</v>
      </c>
      <c r="C2897" s="70" t="s">
        <v>7090</v>
      </c>
      <c r="D2897" s="113" t="s">
        <v>7089</v>
      </c>
      <c r="E2897" s="131"/>
      <c r="F2897" s="106"/>
      <c r="G2897" s="106"/>
    </row>
    <row r="2898" spans="1:7" x14ac:dyDescent="0.25">
      <c r="A2898" s="103"/>
      <c r="B2898" s="112" t="s">
        <v>14406</v>
      </c>
      <c r="C2898" s="70" t="s">
        <v>7090</v>
      </c>
      <c r="D2898" s="113" t="s">
        <v>7090</v>
      </c>
      <c r="E2898" s="131"/>
      <c r="F2898" s="106"/>
      <c r="G2898" s="106"/>
    </row>
    <row r="2899" spans="1:7" x14ac:dyDescent="0.25">
      <c r="A2899" s="103"/>
      <c r="B2899" s="112" t="s">
        <v>9384</v>
      </c>
      <c r="C2899" s="70" t="s">
        <v>7090</v>
      </c>
      <c r="D2899" s="113" t="s">
        <v>7090</v>
      </c>
      <c r="E2899" s="131"/>
      <c r="F2899" s="106"/>
      <c r="G2899" s="106"/>
    </row>
    <row r="2900" spans="1:7" x14ac:dyDescent="0.25">
      <c r="A2900" s="103"/>
      <c r="B2900" s="112" t="s">
        <v>9385</v>
      </c>
      <c r="C2900" s="70" t="s">
        <v>7089</v>
      </c>
      <c r="D2900" s="113" t="s">
        <v>7090</v>
      </c>
      <c r="E2900" s="131"/>
      <c r="F2900" s="106"/>
      <c r="G2900" s="106"/>
    </row>
    <row r="2901" spans="1:7" x14ac:dyDescent="0.25">
      <c r="A2901" s="103"/>
      <c r="B2901" s="112" t="s">
        <v>14407</v>
      </c>
      <c r="C2901" s="70" t="s">
        <v>7090</v>
      </c>
      <c r="D2901" s="113" t="s">
        <v>7090</v>
      </c>
      <c r="E2901" s="131"/>
      <c r="F2901" s="106"/>
      <c r="G2901" s="106"/>
    </row>
    <row r="2902" spans="1:7" x14ac:dyDescent="0.25">
      <c r="A2902" s="103"/>
      <c r="B2902" s="112" t="s">
        <v>14408</v>
      </c>
      <c r="C2902" s="70" t="s">
        <v>7090</v>
      </c>
      <c r="D2902" s="113" t="s">
        <v>7090</v>
      </c>
      <c r="E2902" s="131"/>
      <c r="F2902" s="106"/>
      <c r="G2902" s="106"/>
    </row>
    <row r="2903" spans="1:7" x14ac:dyDescent="0.25">
      <c r="A2903" s="103"/>
      <c r="B2903" s="112" t="s">
        <v>14409</v>
      </c>
      <c r="C2903" s="70" t="s">
        <v>7090</v>
      </c>
      <c r="D2903" s="113" t="s">
        <v>7090</v>
      </c>
      <c r="E2903" s="131"/>
      <c r="F2903" s="106"/>
      <c r="G2903" s="106"/>
    </row>
    <row r="2904" spans="1:7" x14ac:dyDescent="0.25">
      <c r="A2904" s="103"/>
      <c r="B2904" s="112" t="s">
        <v>14410</v>
      </c>
      <c r="C2904" s="70" t="s">
        <v>7090</v>
      </c>
      <c r="D2904" s="113" t="s">
        <v>7090</v>
      </c>
      <c r="E2904" s="131"/>
      <c r="F2904" s="106"/>
      <c r="G2904" s="106"/>
    </row>
    <row r="2905" spans="1:7" x14ac:dyDescent="0.25">
      <c r="A2905" s="103"/>
      <c r="B2905" s="112" t="s">
        <v>9386</v>
      </c>
      <c r="C2905" s="70" t="s">
        <v>7090</v>
      </c>
      <c r="D2905" s="113" t="s">
        <v>7089</v>
      </c>
      <c r="E2905" s="131"/>
      <c r="F2905" s="106"/>
      <c r="G2905" s="106"/>
    </row>
    <row r="2906" spans="1:7" x14ac:dyDescent="0.25">
      <c r="A2906" s="103"/>
      <c r="B2906" s="112" t="s">
        <v>9387</v>
      </c>
      <c r="C2906" s="70" t="s">
        <v>7090</v>
      </c>
      <c r="D2906" s="113" t="s">
        <v>7090</v>
      </c>
      <c r="E2906" s="131"/>
      <c r="F2906" s="106"/>
      <c r="G2906" s="106"/>
    </row>
    <row r="2907" spans="1:7" x14ac:dyDescent="0.25">
      <c r="A2907" s="103"/>
      <c r="B2907" s="112" t="s">
        <v>14411</v>
      </c>
      <c r="C2907" s="70" t="s">
        <v>7090</v>
      </c>
      <c r="D2907" s="113" t="s">
        <v>7090</v>
      </c>
      <c r="E2907" s="131"/>
      <c r="F2907" s="106"/>
      <c r="G2907" s="106"/>
    </row>
    <row r="2908" spans="1:7" x14ac:dyDescent="0.25">
      <c r="A2908" s="103"/>
      <c r="B2908" s="112" t="s">
        <v>14412</v>
      </c>
      <c r="C2908" s="70" t="s">
        <v>7090</v>
      </c>
      <c r="D2908" s="113" t="s">
        <v>7090</v>
      </c>
      <c r="E2908" s="131"/>
      <c r="F2908" s="106"/>
      <c r="G2908" s="106"/>
    </row>
    <row r="2909" spans="1:7" x14ac:dyDescent="0.25">
      <c r="A2909" s="103"/>
      <c r="B2909" s="112" t="s">
        <v>4089</v>
      </c>
      <c r="C2909" s="70" t="s">
        <v>7089</v>
      </c>
      <c r="D2909" s="113" t="s">
        <v>7090</v>
      </c>
      <c r="E2909" s="131"/>
      <c r="F2909" s="106"/>
      <c r="G2909" s="106"/>
    </row>
    <row r="2910" spans="1:7" x14ac:dyDescent="0.25">
      <c r="A2910" s="103"/>
      <c r="B2910" s="112" t="s">
        <v>11475</v>
      </c>
      <c r="C2910" s="70" t="s">
        <v>7090</v>
      </c>
      <c r="D2910" s="113" t="s">
        <v>7090</v>
      </c>
      <c r="E2910" s="131"/>
      <c r="F2910" s="106"/>
      <c r="G2910" s="106"/>
    </row>
    <row r="2911" spans="1:7" x14ac:dyDescent="0.25">
      <c r="A2911" s="103"/>
      <c r="B2911" s="112" t="s">
        <v>11476</v>
      </c>
      <c r="C2911" s="70" t="s">
        <v>7090</v>
      </c>
      <c r="D2911" s="113" t="s">
        <v>7090</v>
      </c>
      <c r="E2911" s="131"/>
      <c r="F2911" s="106"/>
      <c r="G2911" s="106"/>
    </row>
    <row r="2912" spans="1:7" x14ac:dyDescent="0.25">
      <c r="A2912" s="103"/>
      <c r="B2912" s="112" t="s">
        <v>11382</v>
      </c>
      <c r="C2912" s="70" t="s">
        <v>7089</v>
      </c>
      <c r="D2912" s="113" t="s">
        <v>7090</v>
      </c>
      <c r="E2912" s="131"/>
      <c r="F2912" s="106"/>
      <c r="G2912" s="106"/>
    </row>
    <row r="2913" spans="1:7" x14ac:dyDescent="0.25">
      <c r="A2913" s="103"/>
      <c r="B2913" s="112" t="s">
        <v>11383</v>
      </c>
      <c r="C2913" s="70" t="s">
        <v>7089</v>
      </c>
      <c r="D2913" s="113" t="s">
        <v>7090</v>
      </c>
      <c r="E2913" s="131"/>
      <c r="F2913" s="106"/>
      <c r="G2913" s="106"/>
    </row>
    <row r="2914" spans="1:7" x14ac:dyDescent="0.25">
      <c r="A2914" s="103"/>
      <c r="B2914" s="112" t="s">
        <v>11477</v>
      </c>
      <c r="C2914" s="70" t="s">
        <v>7090</v>
      </c>
      <c r="D2914" s="113" t="s">
        <v>7090</v>
      </c>
      <c r="E2914" s="131"/>
      <c r="F2914" s="106"/>
      <c r="G2914" s="106"/>
    </row>
    <row r="2915" spans="1:7" x14ac:dyDescent="0.25">
      <c r="A2915" s="103"/>
      <c r="B2915" s="112" t="s">
        <v>11478</v>
      </c>
      <c r="C2915" s="70" t="s">
        <v>7090</v>
      </c>
      <c r="D2915" s="113" t="s">
        <v>7090</v>
      </c>
      <c r="E2915" s="131"/>
      <c r="F2915" s="106"/>
      <c r="G2915" s="106"/>
    </row>
    <row r="2916" spans="1:7" x14ac:dyDescent="0.25">
      <c r="A2916" s="103"/>
      <c r="B2916" s="112" t="s">
        <v>11479</v>
      </c>
      <c r="C2916" s="70" t="s">
        <v>7090</v>
      </c>
      <c r="D2916" s="113" t="s">
        <v>7090</v>
      </c>
      <c r="E2916" s="131"/>
      <c r="F2916" s="106"/>
      <c r="G2916" s="106"/>
    </row>
    <row r="2917" spans="1:7" x14ac:dyDescent="0.25">
      <c r="A2917" s="103"/>
      <c r="B2917" s="112" t="s">
        <v>4950</v>
      </c>
      <c r="C2917" s="70" t="s">
        <v>7090</v>
      </c>
      <c r="D2917" s="113" t="s">
        <v>7090</v>
      </c>
      <c r="E2917" s="131"/>
      <c r="F2917" s="106"/>
      <c r="G2917" s="106"/>
    </row>
    <row r="2918" spans="1:7" x14ac:dyDescent="0.25">
      <c r="A2918" s="103"/>
      <c r="B2918" s="112" t="s">
        <v>14413</v>
      </c>
      <c r="C2918" s="70" t="s">
        <v>7090</v>
      </c>
      <c r="D2918" s="113" t="s">
        <v>7090</v>
      </c>
      <c r="E2918" s="131"/>
      <c r="F2918" s="106"/>
      <c r="G2918" s="106"/>
    </row>
    <row r="2919" spans="1:7" x14ac:dyDescent="0.25">
      <c r="A2919" s="103"/>
      <c r="B2919" s="112" t="s">
        <v>14414</v>
      </c>
      <c r="C2919" s="70" t="s">
        <v>7090</v>
      </c>
      <c r="D2919" s="113" t="s">
        <v>7090</v>
      </c>
      <c r="E2919" s="131"/>
      <c r="F2919" s="106"/>
      <c r="G2919" s="106"/>
    </row>
    <row r="2920" spans="1:7" x14ac:dyDescent="0.25">
      <c r="A2920" s="103"/>
      <c r="B2920" s="112" t="s">
        <v>14415</v>
      </c>
      <c r="C2920" s="70" t="s">
        <v>7090</v>
      </c>
      <c r="D2920" s="113" t="s">
        <v>7090</v>
      </c>
      <c r="E2920" s="131"/>
      <c r="F2920" s="106"/>
      <c r="G2920" s="106"/>
    </row>
    <row r="2921" spans="1:7" x14ac:dyDescent="0.25">
      <c r="A2921" s="103"/>
      <c r="B2921" s="112" t="s">
        <v>14416</v>
      </c>
      <c r="C2921" s="70" t="s">
        <v>7090</v>
      </c>
      <c r="D2921" s="113" t="s">
        <v>7090</v>
      </c>
      <c r="E2921" s="131"/>
      <c r="F2921" s="106"/>
      <c r="G2921" s="106"/>
    </row>
    <row r="2922" spans="1:7" x14ac:dyDescent="0.25">
      <c r="A2922" s="103"/>
      <c r="B2922" s="112" t="s">
        <v>14417</v>
      </c>
      <c r="C2922" s="70" t="s">
        <v>7090</v>
      </c>
      <c r="D2922" s="113" t="s">
        <v>7090</v>
      </c>
      <c r="E2922" s="131"/>
      <c r="F2922" s="106"/>
      <c r="G2922" s="106"/>
    </row>
    <row r="2923" spans="1:7" x14ac:dyDescent="0.25">
      <c r="A2923" s="103"/>
      <c r="B2923" s="112" t="s">
        <v>5197</v>
      </c>
      <c r="C2923" s="70" t="s">
        <v>7089</v>
      </c>
      <c r="D2923" s="113" t="s">
        <v>7090</v>
      </c>
      <c r="E2923" s="131"/>
      <c r="F2923" s="106"/>
      <c r="G2923" s="106"/>
    </row>
    <row r="2924" spans="1:7" x14ac:dyDescent="0.25">
      <c r="A2924" s="103"/>
      <c r="B2924" s="112" t="s">
        <v>5198</v>
      </c>
      <c r="C2924" s="70" t="s">
        <v>7089</v>
      </c>
      <c r="D2924" s="113" t="s">
        <v>7090</v>
      </c>
      <c r="E2924" s="131"/>
      <c r="F2924" s="106"/>
      <c r="G2924" s="106"/>
    </row>
    <row r="2925" spans="1:7" x14ac:dyDescent="0.25">
      <c r="A2925" s="103"/>
      <c r="B2925" s="112" t="s">
        <v>14418</v>
      </c>
      <c r="C2925" s="70" t="s">
        <v>7090</v>
      </c>
      <c r="D2925" s="113" t="s">
        <v>7090</v>
      </c>
      <c r="E2925" s="131"/>
      <c r="F2925" s="106"/>
      <c r="G2925" s="106"/>
    </row>
    <row r="2926" spans="1:7" x14ac:dyDescent="0.25">
      <c r="A2926" s="103"/>
      <c r="B2926" s="112" t="s">
        <v>4090</v>
      </c>
      <c r="C2926" s="70" t="s">
        <v>7089</v>
      </c>
      <c r="D2926" s="113" t="s">
        <v>7090</v>
      </c>
      <c r="E2926" s="131"/>
      <c r="F2926" s="106"/>
      <c r="G2926" s="106"/>
    </row>
    <row r="2927" spans="1:7" x14ac:dyDescent="0.25">
      <c r="A2927" s="103"/>
      <c r="B2927" s="112" t="s">
        <v>14419</v>
      </c>
      <c r="C2927" s="70" t="s">
        <v>7090</v>
      </c>
      <c r="D2927" s="113" t="s">
        <v>7090</v>
      </c>
      <c r="E2927" s="131"/>
      <c r="F2927" s="106"/>
      <c r="G2927" s="106"/>
    </row>
    <row r="2928" spans="1:7" x14ac:dyDescent="0.25">
      <c r="A2928" s="103"/>
      <c r="B2928" s="112" t="s">
        <v>5199</v>
      </c>
      <c r="C2928" s="70" t="s">
        <v>7090</v>
      </c>
      <c r="D2928" s="113" t="s">
        <v>7090</v>
      </c>
      <c r="E2928" s="131"/>
      <c r="F2928" s="106"/>
      <c r="G2928" s="106"/>
    </row>
    <row r="2929" spans="1:7" x14ac:dyDescent="0.25">
      <c r="A2929" s="103"/>
      <c r="B2929" s="112" t="s">
        <v>5200</v>
      </c>
      <c r="C2929" s="70" t="s">
        <v>7089</v>
      </c>
      <c r="D2929" s="113" t="s">
        <v>7090</v>
      </c>
      <c r="E2929" s="131"/>
      <c r="F2929" s="106"/>
      <c r="G2929" s="106"/>
    </row>
    <row r="2930" spans="1:7" x14ac:dyDescent="0.25">
      <c r="A2930" s="103"/>
      <c r="B2930" s="112" t="s">
        <v>5201</v>
      </c>
      <c r="C2930" s="70" t="s">
        <v>7089</v>
      </c>
      <c r="D2930" s="113" t="s">
        <v>7090</v>
      </c>
      <c r="E2930" s="131"/>
      <c r="F2930" s="106"/>
      <c r="G2930" s="106"/>
    </row>
    <row r="2931" spans="1:7" x14ac:dyDescent="0.25">
      <c r="A2931" s="103"/>
      <c r="B2931" s="112" t="s">
        <v>14420</v>
      </c>
      <c r="C2931" s="70" t="s">
        <v>7090</v>
      </c>
      <c r="D2931" s="113" t="s">
        <v>7090</v>
      </c>
      <c r="E2931" s="131"/>
      <c r="F2931" s="106"/>
      <c r="G2931" s="106"/>
    </row>
    <row r="2932" spans="1:7" x14ac:dyDescent="0.25">
      <c r="A2932" s="103"/>
      <c r="B2932" s="112" t="s">
        <v>5202</v>
      </c>
      <c r="C2932" s="70" t="s">
        <v>7090</v>
      </c>
      <c r="D2932" s="113" t="s">
        <v>7090</v>
      </c>
      <c r="E2932" s="131"/>
      <c r="F2932" s="106"/>
      <c r="G2932" s="106"/>
    </row>
    <row r="2933" spans="1:7" x14ac:dyDescent="0.25">
      <c r="A2933" s="103"/>
      <c r="B2933" s="112" t="s">
        <v>5203</v>
      </c>
      <c r="C2933" s="70" t="s">
        <v>7090</v>
      </c>
      <c r="D2933" s="113" t="s">
        <v>7090</v>
      </c>
      <c r="E2933" s="131"/>
      <c r="F2933" s="106"/>
      <c r="G2933" s="106"/>
    </row>
    <row r="2934" spans="1:7" x14ac:dyDescent="0.25">
      <c r="A2934" s="103"/>
      <c r="B2934" s="112" t="s">
        <v>4091</v>
      </c>
      <c r="C2934" s="70" t="s">
        <v>7089</v>
      </c>
      <c r="D2934" s="113" t="s">
        <v>7090</v>
      </c>
      <c r="E2934" s="131"/>
      <c r="F2934" s="106"/>
      <c r="G2934" s="106"/>
    </row>
    <row r="2935" spans="1:7" x14ac:dyDescent="0.25">
      <c r="A2935" s="103"/>
      <c r="B2935" s="112" t="s">
        <v>4092</v>
      </c>
      <c r="C2935" s="70" t="s">
        <v>7089</v>
      </c>
      <c r="D2935" s="113" t="s">
        <v>7090</v>
      </c>
      <c r="E2935" s="131"/>
      <c r="F2935" s="106"/>
      <c r="G2935" s="106"/>
    </row>
    <row r="2936" spans="1:7" x14ac:dyDescent="0.25">
      <c r="A2936" s="103"/>
      <c r="B2936" s="112" t="s">
        <v>14421</v>
      </c>
      <c r="C2936" s="70" t="s">
        <v>7089</v>
      </c>
      <c r="D2936" s="113" t="s">
        <v>7090</v>
      </c>
      <c r="E2936" s="131"/>
      <c r="F2936" s="106"/>
      <c r="G2936" s="106"/>
    </row>
    <row r="2937" spans="1:7" x14ac:dyDescent="0.25">
      <c r="A2937" s="103"/>
      <c r="B2937" s="112" t="s">
        <v>4093</v>
      </c>
      <c r="C2937" s="70" t="s">
        <v>7089</v>
      </c>
      <c r="D2937" s="113" t="s">
        <v>7090</v>
      </c>
      <c r="E2937" s="131"/>
      <c r="F2937" s="106"/>
      <c r="G2937" s="106"/>
    </row>
    <row r="2938" spans="1:7" x14ac:dyDescent="0.25">
      <c r="A2938" s="103"/>
      <c r="B2938" s="112" t="s">
        <v>11384</v>
      </c>
      <c r="C2938" s="70" t="s">
        <v>7090</v>
      </c>
      <c r="D2938" s="113" t="s">
        <v>7089</v>
      </c>
      <c r="E2938" s="131"/>
      <c r="F2938" s="106"/>
      <c r="G2938" s="106"/>
    </row>
    <row r="2939" spans="1:7" x14ac:dyDescent="0.25">
      <c r="A2939" s="103"/>
      <c r="B2939" s="112" t="s">
        <v>14422</v>
      </c>
      <c r="C2939" s="70" t="s">
        <v>7090</v>
      </c>
      <c r="D2939" s="113" t="s">
        <v>7090</v>
      </c>
      <c r="E2939" s="131"/>
      <c r="F2939" s="106"/>
      <c r="G2939" s="106"/>
    </row>
    <row r="2940" spans="1:7" x14ac:dyDescent="0.25">
      <c r="A2940" s="103"/>
      <c r="B2940" s="112" t="s">
        <v>4094</v>
      </c>
      <c r="C2940" s="70" t="s">
        <v>7090</v>
      </c>
      <c r="D2940" s="113" t="s">
        <v>7090</v>
      </c>
      <c r="E2940" s="131"/>
      <c r="F2940" s="106"/>
      <c r="G2940" s="106"/>
    </row>
    <row r="2941" spans="1:7" x14ac:dyDescent="0.25">
      <c r="A2941" s="103"/>
      <c r="B2941" s="112" t="s">
        <v>1562</v>
      </c>
      <c r="C2941" s="70" t="s">
        <v>7090</v>
      </c>
      <c r="D2941" s="113" t="s">
        <v>7090</v>
      </c>
      <c r="E2941" s="131"/>
      <c r="F2941" s="106"/>
      <c r="G2941" s="106"/>
    </row>
    <row r="2942" spans="1:7" x14ac:dyDescent="0.25">
      <c r="A2942" s="103"/>
      <c r="B2942" s="112" t="s">
        <v>14423</v>
      </c>
      <c r="C2942" s="70" t="s">
        <v>7090</v>
      </c>
      <c r="D2942" s="113" t="s">
        <v>7090</v>
      </c>
      <c r="E2942" s="131"/>
      <c r="F2942" s="106"/>
      <c r="G2942" s="106"/>
    </row>
    <row r="2943" spans="1:7" x14ac:dyDescent="0.25">
      <c r="A2943" s="103"/>
      <c r="B2943" s="112" t="s">
        <v>10314</v>
      </c>
      <c r="C2943" s="70" t="s">
        <v>7089</v>
      </c>
      <c r="D2943" s="113" t="s">
        <v>7090</v>
      </c>
      <c r="E2943" s="131"/>
      <c r="F2943" s="106"/>
      <c r="G2943" s="106"/>
    </row>
    <row r="2944" spans="1:7" x14ac:dyDescent="0.25">
      <c r="A2944" s="103"/>
      <c r="B2944" s="112" t="s">
        <v>1563</v>
      </c>
      <c r="C2944" s="70" t="s">
        <v>7090</v>
      </c>
      <c r="D2944" s="113" t="s">
        <v>7090</v>
      </c>
      <c r="E2944" s="131"/>
      <c r="F2944" s="106"/>
      <c r="G2944" s="106"/>
    </row>
    <row r="2945" spans="1:7" x14ac:dyDescent="0.25">
      <c r="A2945" s="103"/>
      <c r="B2945" s="112" t="s">
        <v>14424</v>
      </c>
      <c r="C2945" s="70" t="s">
        <v>7090</v>
      </c>
      <c r="D2945" s="113" t="s">
        <v>7090</v>
      </c>
      <c r="E2945" s="131"/>
      <c r="F2945" s="106"/>
      <c r="G2945" s="106"/>
    </row>
    <row r="2946" spans="1:7" x14ac:dyDescent="0.25">
      <c r="A2946" s="103"/>
      <c r="B2946" s="112" t="s">
        <v>14425</v>
      </c>
      <c r="C2946" s="70" t="s">
        <v>7090</v>
      </c>
      <c r="D2946" s="113" t="s">
        <v>7090</v>
      </c>
      <c r="E2946" s="131"/>
      <c r="F2946" s="106"/>
      <c r="G2946" s="106"/>
    </row>
    <row r="2947" spans="1:7" x14ac:dyDescent="0.25">
      <c r="A2947" s="103"/>
      <c r="B2947" s="112" t="s">
        <v>4095</v>
      </c>
      <c r="C2947" s="70" t="s">
        <v>7090</v>
      </c>
      <c r="D2947" s="113" t="s">
        <v>7090</v>
      </c>
      <c r="E2947" s="131"/>
      <c r="F2947" s="106"/>
      <c r="G2947" s="106"/>
    </row>
    <row r="2948" spans="1:7" x14ac:dyDescent="0.25">
      <c r="A2948" s="103"/>
      <c r="B2948" s="112" t="s">
        <v>14426</v>
      </c>
      <c r="C2948" s="70" t="s">
        <v>7090</v>
      </c>
      <c r="D2948" s="113" t="s">
        <v>7090</v>
      </c>
      <c r="E2948" s="131"/>
      <c r="F2948" s="106"/>
      <c r="G2948" s="106"/>
    </row>
    <row r="2949" spans="1:7" x14ac:dyDescent="0.25">
      <c r="A2949" s="103"/>
      <c r="B2949" s="112" t="s">
        <v>14427</v>
      </c>
      <c r="C2949" s="70" t="s">
        <v>7090</v>
      </c>
      <c r="D2949" s="113" t="s">
        <v>7090</v>
      </c>
      <c r="E2949" s="131"/>
      <c r="F2949" s="106"/>
      <c r="G2949" s="106"/>
    </row>
    <row r="2950" spans="1:7" x14ac:dyDescent="0.25">
      <c r="A2950" s="103"/>
      <c r="B2950" s="112" t="s">
        <v>366</v>
      </c>
      <c r="C2950" s="70" t="s">
        <v>7090</v>
      </c>
      <c r="D2950" s="113" t="s">
        <v>7090</v>
      </c>
      <c r="E2950" s="131"/>
      <c r="F2950" s="106"/>
      <c r="G2950" s="106"/>
    </row>
    <row r="2951" spans="1:7" x14ac:dyDescent="0.25">
      <c r="A2951" s="103"/>
      <c r="B2951" s="112" t="s">
        <v>367</v>
      </c>
      <c r="C2951" s="70" t="s">
        <v>7090</v>
      </c>
      <c r="D2951" s="113" t="s">
        <v>7090</v>
      </c>
      <c r="E2951" s="131"/>
      <c r="F2951" s="106"/>
      <c r="G2951" s="106"/>
    </row>
    <row r="2952" spans="1:7" x14ac:dyDescent="0.25">
      <c r="A2952" s="103"/>
      <c r="B2952" s="112" t="s">
        <v>368</v>
      </c>
      <c r="C2952" s="70" t="s">
        <v>7090</v>
      </c>
      <c r="D2952" s="113" t="s">
        <v>7090</v>
      </c>
      <c r="E2952" s="131"/>
      <c r="F2952" s="106"/>
      <c r="G2952" s="106"/>
    </row>
    <row r="2953" spans="1:7" x14ac:dyDescent="0.25">
      <c r="A2953" s="103"/>
      <c r="B2953" s="112" t="s">
        <v>369</v>
      </c>
      <c r="C2953" s="70" t="s">
        <v>7089</v>
      </c>
      <c r="D2953" s="113" t="s">
        <v>7090</v>
      </c>
      <c r="E2953" s="131"/>
      <c r="F2953" s="106"/>
      <c r="G2953" s="106"/>
    </row>
    <row r="2954" spans="1:7" x14ac:dyDescent="0.25">
      <c r="A2954" s="103"/>
      <c r="B2954" s="112" t="s">
        <v>4096</v>
      </c>
      <c r="C2954" s="70" t="s">
        <v>7089</v>
      </c>
      <c r="D2954" s="113" t="s">
        <v>7090</v>
      </c>
      <c r="E2954" s="131"/>
      <c r="F2954" s="106"/>
      <c r="G2954" s="106"/>
    </row>
    <row r="2955" spans="1:7" x14ac:dyDescent="0.25">
      <c r="A2955" s="103"/>
      <c r="B2955" s="112" t="s">
        <v>4097</v>
      </c>
      <c r="C2955" s="70" t="s">
        <v>7089</v>
      </c>
      <c r="D2955" s="113" t="s">
        <v>7090</v>
      </c>
      <c r="E2955" s="131"/>
      <c r="F2955" s="106"/>
      <c r="G2955" s="106"/>
    </row>
    <row r="2956" spans="1:7" x14ac:dyDescent="0.25">
      <c r="A2956" s="103"/>
      <c r="B2956" s="112" t="s">
        <v>4098</v>
      </c>
      <c r="C2956" s="70" t="s">
        <v>7090</v>
      </c>
      <c r="D2956" s="113" t="s">
        <v>7090</v>
      </c>
      <c r="E2956" s="131"/>
      <c r="F2956" s="106"/>
      <c r="G2956" s="106"/>
    </row>
    <row r="2957" spans="1:7" x14ac:dyDescent="0.25">
      <c r="A2957" s="103"/>
      <c r="B2957" s="112" t="s">
        <v>370</v>
      </c>
      <c r="C2957" s="70" t="s">
        <v>7090</v>
      </c>
      <c r="D2957" s="113" t="s">
        <v>7090</v>
      </c>
      <c r="E2957" s="131"/>
      <c r="F2957" s="106"/>
      <c r="G2957" s="106"/>
    </row>
    <row r="2958" spans="1:7" x14ac:dyDescent="0.25">
      <c r="A2958" s="103"/>
      <c r="B2958" s="112" t="s">
        <v>4099</v>
      </c>
      <c r="C2958" s="70" t="s">
        <v>7089</v>
      </c>
      <c r="D2958" s="113" t="s">
        <v>7090</v>
      </c>
      <c r="E2958" s="131"/>
      <c r="F2958" s="106"/>
      <c r="G2958" s="106"/>
    </row>
    <row r="2959" spans="1:7" x14ac:dyDescent="0.25">
      <c r="A2959" s="103"/>
      <c r="B2959" s="112" t="s">
        <v>11480</v>
      </c>
      <c r="C2959" s="70" t="s">
        <v>7090</v>
      </c>
      <c r="D2959" s="113" t="s">
        <v>7090</v>
      </c>
      <c r="E2959" s="131"/>
      <c r="F2959" s="106"/>
      <c r="G2959" s="106"/>
    </row>
    <row r="2960" spans="1:7" x14ac:dyDescent="0.25">
      <c r="A2960" s="103"/>
      <c r="B2960" s="112" t="s">
        <v>14428</v>
      </c>
      <c r="C2960" s="70" t="s">
        <v>7090</v>
      </c>
      <c r="D2960" s="113" t="s">
        <v>7090</v>
      </c>
      <c r="E2960" s="131"/>
      <c r="F2960" s="106"/>
      <c r="G2960" s="106"/>
    </row>
    <row r="2961" spans="1:7" x14ac:dyDescent="0.25">
      <c r="A2961" s="103"/>
      <c r="B2961" s="112" t="s">
        <v>4100</v>
      </c>
      <c r="C2961" s="70" t="s">
        <v>7090</v>
      </c>
      <c r="D2961" s="113" t="s">
        <v>7090</v>
      </c>
      <c r="E2961" s="131"/>
      <c r="F2961" s="106"/>
      <c r="G2961" s="106"/>
    </row>
    <row r="2962" spans="1:7" x14ac:dyDescent="0.25">
      <c r="A2962" s="103"/>
      <c r="B2962" s="112" t="s">
        <v>4101</v>
      </c>
      <c r="C2962" s="70" t="s">
        <v>7089</v>
      </c>
      <c r="D2962" s="113" t="s">
        <v>7090</v>
      </c>
      <c r="E2962" s="131"/>
      <c r="F2962" s="106"/>
      <c r="G2962" s="106"/>
    </row>
    <row r="2963" spans="1:7" x14ac:dyDescent="0.25">
      <c r="A2963" s="103"/>
      <c r="B2963" s="112" t="s">
        <v>371</v>
      </c>
      <c r="C2963" s="70" t="s">
        <v>7089</v>
      </c>
      <c r="D2963" s="113" t="s">
        <v>7090</v>
      </c>
      <c r="E2963" s="131"/>
      <c r="F2963" s="106"/>
      <c r="G2963" s="106"/>
    </row>
    <row r="2964" spans="1:7" x14ac:dyDescent="0.25">
      <c r="A2964" s="103"/>
      <c r="B2964" s="112" t="s">
        <v>4102</v>
      </c>
      <c r="C2964" s="70" t="s">
        <v>7089</v>
      </c>
      <c r="D2964" s="113" t="s">
        <v>7090</v>
      </c>
      <c r="E2964" s="131"/>
      <c r="F2964" s="106"/>
      <c r="G2964" s="106"/>
    </row>
    <row r="2965" spans="1:7" x14ac:dyDescent="0.25">
      <c r="A2965" s="103"/>
      <c r="B2965" s="112" t="s">
        <v>4103</v>
      </c>
      <c r="C2965" s="70" t="s">
        <v>7090</v>
      </c>
      <c r="D2965" s="113" t="s">
        <v>7090</v>
      </c>
      <c r="E2965" s="131"/>
      <c r="F2965" s="106"/>
      <c r="G2965" s="106"/>
    </row>
    <row r="2966" spans="1:7" x14ac:dyDescent="0.25">
      <c r="A2966" s="103"/>
      <c r="B2966" s="112" t="s">
        <v>372</v>
      </c>
      <c r="C2966" s="70" t="s">
        <v>7090</v>
      </c>
      <c r="D2966" s="113" t="s">
        <v>7090</v>
      </c>
      <c r="E2966" s="131"/>
      <c r="F2966" s="106"/>
      <c r="G2966" s="106"/>
    </row>
    <row r="2967" spans="1:7" x14ac:dyDescent="0.25">
      <c r="A2967" s="103"/>
      <c r="B2967" s="112" t="s">
        <v>4104</v>
      </c>
      <c r="C2967" s="70" t="s">
        <v>7089</v>
      </c>
      <c r="D2967" s="113" t="s">
        <v>7090</v>
      </c>
      <c r="E2967" s="131"/>
      <c r="F2967" s="106"/>
      <c r="G2967" s="106"/>
    </row>
    <row r="2968" spans="1:7" x14ac:dyDescent="0.25">
      <c r="A2968" s="103"/>
      <c r="B2968" s="112" t="s">
        <v>373</v>
      </c>
      <c r="C2968" s="70" t="s">
        <v>7090</v>
      </c>
      <c r="D2968" s="113" t="s">
        <v>7090</v>
      </c>
      <c r="E2968" s="131"/>
      <c r="F2968" s="106"/>
      <c r="G2968" s="106"/>
    </row>
    <row r="2969" spans="1:7" x14ac:dyDescent="0.25">
      <c r="A2969" s="103"/>
      <c r="B2969" s="112" t="s">
        <v>14429</v>
      </c>
      <c r="C2969" s="70" t="s">
        <v>7090</v>
      </c>
      <c r="D2969" s="113" t="s">
        <v>7090</v>
      </c>
      <c r="E2969" s="131"/>
      <c r="F2969" s="106"/>
      <c r="G2969" s="106"/>
    </row>
    <row r="2970" spans="1:7" x14ac:dyDescent="0.25">
      <c r="A2970" s="103"/>
      <c r="B2970" s="112" t="s">
        <v>374</v>
      </c>
      <c r="C2970" s="70" t="s">
        <v>7090</v>
      </c>
      <c r="D2970" s="113" t="s">
        <v>7090</v>
      </c>
      <c r="E2970" s="131"/>
      <c r="F2970" s="106"/>
      <c r="G2970" s="106"/>
    </row>
    <row r="2971" spans="1:7" x14ac:dyDescent="0.25">
      <c r="A2971" s="103"/>
      <c r="B2971" s="112" t="s">
        <v>10336</v>
      </c>
      <c r="C2971" s="70" t="s">
        <v>7089</v>
      </c>
      <c r="D2971" s="113" t="s">
        <v>7090</v>
      </c>
      <c r="E2971" s="131"/>
      <c r="F2971" s="106"/>
      <c r="G2971" s="106"/>
    </row>
    <row r="2972" spans="1:7" x14ac:dyDescent="0.25">
      <c r="A2972" s="103"/>
      <c r="B2972" s="112" t="s">
        <v>375</v>
      </c>
      <c r="C2972" s="70" t="s">
        <v>7090</v>
      </c>
      <c r="D2972" s="113" t="s">
        <v>7090</v>
      </c>
      <c r="E2972" s="131"/>
      <c r="F2972" s="106"/>
      <c r="G2972" s="106"/>
    </row>
    <row r="2973" spans="1:7" x14ac:dyDescent="0.25">
      <c r="A2973" s="103"/>
      <c r="B2973" s="112" t="s">
        <v>376</v>
      </c>
      <c r="C2973" s="70" t="s">
        <v>7090</v>
      </c>
      <c r="D2973" s="113" t="s">
        <v>7090</v>
      </c>
      <c r="E2973" s="131"/>
      <c r="F2973" s="106"/>
      <c r="G2973" s="106"/>
    </row>
    <row r="2974" spans="1:7" x14ac:dyDescent="0.25">
      <c r="A2974" s="103"/>
      <c r="B2974" s="112" t="s">
        <v>14430</v>
      </c>
      <c r="C2974" s="70" t="s">
        <v>7090</v>
      </c>
      <c r="D2974" s="113" t="s">
        <v>7090</v>
      </c>
      <c r="E2974" s="131"/>
      <c r="F2974" s="106"/>
      <c r="G2974" s="106"/>
    </row>
    <row r="2975" spans="1:7" x14ac:dyDescent="0.25">
      <c r="A2975" s="103"/>
      <c r="B2975" s="112" t="s">
        <v>4951</v>
      </c>
      <c r="C2975" s="70" t="s">
        <v>7090</v>
      </c>
      <c r="D2975" s="113" t="s">
        <v>7090</v>
      </c>
      <c r="E2975" s="131"/>
      <c r="F2975" s="106"/>
      <c r="G2975" s="106"/>
    </row>
    <row r="2976" spans="1:7" x14ac:dyDescent="0.25">
      <c r="A2976" s="103"/>
      <c r="B2976" s="112" t="s">
        <v>377</v>
      </c>
      <c r="C2976" s="70" t="s">
        <v>7090</v>
      </c>
      <c r="D2976" s="113" t="s">
        <v>7090</v>
      </c>
      <c r="E2976" s="131"/>
      <c r="F2976" s="106"/>
      <c r="G2976" s="106"/>
    </row>
    <row r="2977" spans="1:7" x14ac:dyDescent="0.25">
      <c r="A2977" s="103"/>
      <c r="B2977" s="112" t="s">
        <v>3086</v>
      </c>
      <c r="C2977" s="70" t="s">
        <v>7089</v>
      </c>
      <c r="D2977" s="113" t="s">
        <v>7090</v>
      </c>
      <c r="E2977" s="131"/>
      <c r="F2977" s="106"/>
      <c r="G2977" s="106"/>
    </row>
    <row r="2978" spans="1:7" x14ac:dyDescent="0.25">
      <c r="A2978" s="103"/>
      <c r="B2978" s="112" t="s">
        <v>378</v>
      </c>
      <c r="C2978" s="70" t="s">
        <v>7090</v>
      </c>
      <c r="D2978" s="113" t="s">
        <v>7090</v>
      </c>
      <c r="E2978" s="131"/>
      <c r="F2978" s="106"/>
      <c r="G2978" s="106"/>
    </row>
    <row r="2979" spans="1:7" x14ac:dyDescent="0.25">
      <c r="A2979" s="103"/>
      <c r="B2979" s="112" t="s">
        <v>379</v>
      </c>
      <c r="C2979" s="70" t="s">
        <v>7089</v>
      </c>
      <c r="D2979" s="113" t="s">
        <v>7090</v>
      </c>
      <c r="E2979" s="131"/>
      <c r="F2979" s="106"/>
      <c r="G2979" s="106"/>
    </row>
    <row r="2980" spans="1:7" x14ac:dyDescent="0.25">
      <c r="A2980" s="103"/>
      <c r="B2980" s="112" t="s">
        <v>3087</v>
      </c>
      <c r="C2980" s="70" t="s">
        <v>7090</v>
      </c>
      <c r="D2980" s="113" t="s">
        <v>7090</v>
      </c>
      <c r="E2980" s="131"/>
      <c r="F2980" s="106"/>
      <c r="G2980" s="106"/>
    </row>
    <row r="2981" spans="1:7" x14ac:dyDescent="0.25">
      <c r="A2981" s="103"/>
      <c r="B2981" s="112" t="s">
        <v>380</v>
      </c>
      <c r="C2981" s="70" t="s">
        <v>7089</v>
      </c>
      <c r="D2981" s="113" t="s">
        <v>7090</v>
      </c>
      <c r="E2981" s="131"/>
      <c r="F2981" s="106"/>
      <c r="G2981" s="106"/>
    </row>
    <row r="2982" spans="1:7" x14ac:dyDescent="0.25">
      <c r="A2982" s="103"/>
      <c r="B2982" s="112" t="s">
        <v>381</v>
      </c>
      <c r="C2982" s="70" t="s">
        <v>7089</v>
      </c>
      <c r="D2982" s="113" t="s">
        <v>7090</v>
      </c>
      <c r="E2982" s="131"/>
      <c r="F2982" s="106"/>
      <c r="G2982" s="106"/>
    </row>
    <row r="2983" spans="1:7" x14ac:dyDescent="0.25">
      <c r="A2983" s="103"/>
      <c r="B2983" s="112" t="s">
        <v>382</v>
      </c>
      <c r="C2983" s="70" t="s">
        <v>7089</v>
      </c>
      <c r="D2983" s="113" t="s">
        <v>7090</v>
      </c>
      <c r="E2983" s="131"/>
      <c r="F2983" s="106"/>
      <c r="G2983" s="106"/>
    </row>
    <row r="2984" spans="1:7" x14ac:dyDescent="0.25">
      <c r="A2984" s="103"/>
      <c r="B2984" s="112" t="s">
        <v>14431</v>
      </c>
      <c r="C2984" s="70" t="s">
        <v>7090</v>
      </c>
      <c r="D2984" s="113" t="s">
        <v>7090</v>
      </c>
      <c r="E2984" s="131"/>
      <c r="F2984" s="106"/>
      <c r="G2984" s="106"/>
    </row>
    <row r="2985" spans="1:7" x14ac:dyDescent="0.25">
      <c r="A2985" s="103"/>
      <c r="B2985" s="112" t="s">
        <v>14432</v>
      </c>
      <c r="C2985" s="70" t="s">
        <v>7090</v>
      </c>
      <c r="D2985" s="113" t="s">
        <v>7090</v>
      </c>
      <c r="E2985" s="131"/>
      <c r="F2985" s="106"/>
      <c r="G2985" s="106"/>
    </row>
    <row r="2986" spans="1:7" x14ac:dyDescent="0.25">
      <c r="A2986" s="103"/>
      <c r="B2986" s="112" t="s">
        <v>383</v>
      </c>
      <c r="C2986" s="70" t="s">
        <v>7090</v>
      </c>
      <c r="D2986" s="113" t="s">
        <v>7090</v>
      </c>
      <c r="E2986" s="131"/>
      <c r="F2986" s="106"/>
      <c r="G2986" s="106"/>
    </row>
    <row r="2987" spans="1:7" x14ac:dyDescent="0.25">
      <c r="A2987" s="103"/>
      <c r="B2987" s="112" t="s">
        <v>384</v>
      </c>
      <c r="C2987" s="70" t="s">
        <v>7090</v>
      </c>
      <c r="D2987" s="113" t="s">
        <v>7090</v>
      </c>
      <c r="E2987" s="131"/>
      <c r="F2987" s="106"/>
      <c r="G2987" s="106"/>
    </row>
    <row r="2988" spans="1:7" x14ac:dyDescent="0.25">
      <c r="A2988" s="103"/>
      <c r="B2988" s="112" t="s">
        <v>385</v>
      </c>
      <c r="C2988" s="70" t="s">
        <v>7090</v>
      </c>
      <c r="D2988" s="113" t="s">
        <v>7090</v>
      </c>
      <c r="E2988" s="131"/>
      <c r="F2988" s="106"/>
      <c r="G2988" s="106"/>
    </row>
    <row r="2989" spans="1:7" x14ac:dyDescent="0.25">
      <c r="A2989" s="103"/>
      <c r="B2989" s="112" t="s">
        <v>3088</v>
      </c>
      <c r="C2989" s="70" t="s">
        <v>7089</v>
      </c>
      <c r="D2989" s="113" t="s">
        <v>7090</v>
      </c>
      <c r="E2989" s="131"/>
      <c r="F2989" s="106"/>
      <c r="G2989" s="106"/>
    </row>
    <row r="2990" spans="1:7" x14ac:dyDescent="0.25">
      <c r="A2990" s="103"/>
      <c r="B2990" s="112" t="s">
        <v>14433</v>
      </c>
      <c r="C2990" s="70" t="s">
        <v>7090</v>
      </c>
      <c r="D2990" s="113" t="s">
        <v>7090</v>
      </c>
      <c r="E2990" s="131"/>
      <c r="F2990" s="106"/>
      <c r="G2990" s="106"/>
    </row>
    <row r="2991" spans="1:7" x14ac:dyDescent="0.25">
      <c r="A2991" s="103"/>
      <c r="B2991" s="112" t="s">
        <v>14434</v>
      </c>
      <c r="C2991" s="70" t="s">
        <v>7090</v>
      </c>
      <c r="D2991" s="113" t="s">
        <v>7090</v>
      </c>
      <c r="E2991" s="131"/>
      <c r="F2991" s="106"/>
      <c r="G2991" s="106"/>
    </row>
    <row r="2992" spans="1:7" x14ac:dyDescent="0.25">
      <c r="A2992" s="103"/>
      <c r="B2992" s="112" t="s">
        <v>11481</v>
      </c>
      <c r="C2992" s="70" t="s">
        <v>7090</v>
      </c>
      <c r="D2992" s="113" t="s">
        <v>7090</v>
      </c>
      <c r="E2992" s="131"/>
      <c r="F2992" s="106"/>
      <c r="G2992" s="106"/>
    </row>
    <row r="2993" spans="1:7" x14ac:dyDescent="0.25">
      <c r="A2993" s="103"/>
      <c r="B2993" s="112" t="s">
        <v>14435</v>
      </c>
      <c r="C2993" s="70" t="s">
        <v>7090</v>
      </c>
      <c r="D2993" s="113" t="s">
        <v>7090</v>
      </c>
      <c r="E2993" s="131"/>
      <c r="F2993" s="106"/>
      <c r="G2993" s="106"/>
    </row>
    <row r="2994" spans="1:7" x14ac:dyDescent="0.25">
      <c r="A2994" s="103"/>
      <c r="B2994" s="112" t="s">
        <v>14436</v>
      </c>
      <c r="C2994" s="70" t="s">
        <v>7090</v>
      </c>
      <c r="D2994" s="113" t="s">
        <v>7090</v>
      </c>
      <c r="E2994" s="131"/>
      <c r="F2994" s="106"/>
      <c r="G2994" s="106"/>
    </row>
    <row r="2995" spans="1:7" x14ac:dyDescent="0.25">
      <c r="A2995" s="103"/>
      <c r="B2995" s="112" t="s">
        <v>14437</v>
      </c>
      <c r="C2995" s="70" t="s">
        <v>7090</v>
      </c>
      <c r="D2995" s="113" t="s">
        <v>7090</v>
      </c>
      <c r="E2995" s="131"/>
      <c r="F2995" s="106"/>
      <c r="G2995" s="106"/>
    </row>
    <row r="2996" spans="1:7" x14ac:dyDescent="0.25">
      <c r="A2996" s="103"/>
      <c r="B2996" s="112" t="s">
        <v>386</v>
      </c>
      <c r="C2996" s="70" t="s">
        <v>7090</v>
      </c>
      <c r="D2996" s="113" t="s">
        <v>7090</v>
      </c>
      <c r="E2996" s="131"/>
      <c r="F2996" s="106"/>
      <c r="G2996" s="106"/>
    </row>
    <row r="2997" spans="1:7" x14ac:dyDescent="0.25">
      <c r="A2997" s="103"/>
      <c r="B2997" s="112" t="s">
        <v>14438</v>
      </c>
      <c r="C2997" s="70" t="s">
        <v>7090</v>
      </c>
      <c r="D2997" s="113" t="s">
        <v>7090</v>
      </c>
      <c r="E2997" s="131"/>
      <c r="F2997" s="106"/>
      <c r="G2997" s="106"/>
    </row>
    <row r="2998" spans="1:7" x14ac:dyDescent="0.25">
      <c r="A2998" s="103"/>
      <c r="B2998" s="112" t="s">
        <v>14439</v>
      </c>
      <c r="C2998" s="70" t="s">
        <v>7090</v>
      </c>
      <c r="D2998" s="113" t="s">
        <v>7090</v>
      </c>
      <c r="E2998" s="131"/>
      <c r="F2998" s="106"/>
      <c r="G2998" s="106"/>
    </row>
    <row r="2999" spans="1:7" x14ac:dyDescent="0.25">
      <c r="A2999" s="103"/>
      <c r="B2999" s="112" t="s">
        <v>7491</v>
      </c>
      <c r="C2999" s="70" t="s">
        <v>7090</v>
      </c>
      <c r="D2999" s="113" t="s">
        <v>7090</v>
      </c>
      <c r="E2999" s="131"/>
      <c r="F2999" s="106"/>
      <c r="G2999" s="106"/>
    </row>
    <row r="3000" spans="1:7" x14ac:dyDescent="0.25">
      <c r="A3000" s="103"/>
      <c r="B3000" s="112" t="s">
        <v>7490</v>
      </c>
      <c r="C3000" s="70" t="s">
        <v>7090</v>
      </c>
      <c r="D3000" s="113" t="s">
        <v>7090</v>
      </c>
      <c r="E3000" s="131"/>
      <c r="F3000" s="106"/>
      <c r="G3000" s="106"/>
    </row>
    <row r="3001" spans="1:7" x14ac:dyDescent="0.25">
      <c r="A3001" s="103"/>
      <c r="B3001" s="112" t="s">
        <v>3089</v>
      </c>
      <c r="C3001" s="70" t="s">
        <v>7089</v>
      </c>
      <c r="D3001" s="113" t="s">
        <v>7090</v>
      </c>
      <c r="E3001" s="131"/>
      <c r="F3001" s="106"/>
      <c r="G3001" s="106"/>
    </row>
    <row r="3002" spans="1:7" x14ac:dyDescent="0.25">
      <c r="A3002" s="103"/>
      <c r="B3002" s="112" t="s">
        <v>387</v>
      </c>
      <c r="C3002" s="70" t="s">
        <v>7090</v>
      </c>
      <c r="D3002" s="113" t="s">
        <v>7090</v>
      </c>
      <c r="E3002" s="131"/>
      <c r="F3002" s="106"/>
      <c r="G3002" s="106"/>
    </row>
    <row r="3003" spans="1:7" x14ac:dyDescent="0.25">
      <c r="A3003" s="103"/>
      <c r="B3003" s="112" t="s">
        <v>3090</v>
      </c>
      <c r="C3003" s="70" t="s">
        <v>7090</v>
      </c>
      <c r="D3003" s="113" t="s">
        <v>7090</v>
      </c>
      <c r="E3003" s="131"/>
      <c r="F3003" s="106"/>
      <c r="G3003" s="106"/>
    </row>
    <row r="3004" spans="1:7" x14ac:dyDescent="0.25">
      <c r="A3004" s="103"/>
      <c r="B3004" s="112" t="s">
        <v>11385</v>
      </c>
      <c r="C3004" s="70" t="s">
        <v>7089</v>
      </c>
      <c r="D3004" s="113" t="s">
        <v>7090</v>
      </c>
      <c r="E3004" s="131"/>
      <c r="F3004" s="106"/>
      <c r="G3004" s="106"/>
    </row>
    <row r="3005" spans="1:7" x14ac:dyDescent="0.25">
      <c r="A3005" s="103"/>
      <c r="B3005" s="112" t="s">
        <v>8805</v>
      </c>
      <c r="C3005" s="70" t="s">
        <v>7090</v>
      </c>
      <c r="D3005" s="113" t="s">
        <v>7090</v>
      </c>
      <c r="E3005" s="131"/>
      <c r="F3005" s="106"/>
      <c r="G3005" s="106"/>
    </row>
    <row r="3006" spans="1:7" x14ac:dyDescent="0.25">
      <c r="A3006" s="103"/>
      <c r="B3006" s="112" t="s">
        <v>8792</v>
      </c>
      <c r="C3006" s="70" t="s">
        <v>7090</v>
      </c>
      <c r="D3006" s="113" t="s">
        <v>7090</v>
      </c>
      <c r="E3006" s="131"/>
      <c r="F3006" s="106"/>
      <c r="G3006" s="106"/>
    </row>
    <row r="3007" spans="1:7" x14ac:dyDescent="0.25">
      <c r="A3007" s="103"/>
      <c r="B3007" s="112" t="s">
        <v>8806</v>
      </c>
      <c r="C3007" s="70" t="s">
        <v>7090</v>
      </c>
      <c r="D3007" s="113" t="s">
        <v>7090</v>
      </c>
      <c r="E3007" s="131"/>
      <c r="F3007" s="106"/>
      <c r="G3007" s="106"/>
    </row>
    <row r="3008" spans="1:7" x14ac:dyDescent="0.25">
      <c r="A3008" s="103"/>
      <c r="B3008" s="112" t="s">
        <v>8793</v>
      </c>
      <c r="C3008" s="70" t="s">
        <v>7090</v>
      </c>
      <c r="D3008" s="113" t="s">
        <v>7090</v>
      </c>
      <c r="E3008" s="131"/>
      <c r="F3008" s="106"/>
      <c r="G3008" s="106"/>
    </row>
    <row r="3009" spans="1:7" x14ac:dyDescent="0.25">
      <c r="A3009" s="103"/>
      <c r="B3009" s="112" t="s">
        <v>8810</v>
      </c>
      <c r="C3009" s="70" t="s">
        <v>7090</v>
      </c>
      <c r="D3009" s="113" t="s">
        <v>7090</v>
      </c>
      <c r="E3009" s="131"/>
      <c r="F3009" s="106"/>
      <c r="G3009" s="106"/>
    </row>
    <row r="3010" spans="1:7" x14ac:dyDescent="0.25">
      <c r="A3010" s="103"/>
      <c r="B3010" s="112" t="s">
        <v>8798</v>
      </c>
      <c r="C3010" s="70" t="s">
        <v>7090</v>
      </c>
      <c r="D3010" s="113" t="s">
        <v>7090</v>
      </c>
      <c r="E3010" s="131"/>
      <c r="F3010" s="106"/>
      <c r="G3010" s="106"/>
    </row>
    <row r="3011" spans="1:7" x14ac:dyDescent="0.25">
      <c r="A3011" s="103"/>
      <c r="B3011" s="112" t="s">
        <v>8811</v>
      </c>
      <c r="C3011" s="70" t="s">
        <v>7090</v>
      </c>
      <c r="D3011" s="113" t="s">
        <v>7090</v>
      </c>
      <c r="E3011" s="131"/>
      <c r="F3011" s="106"/>
      <c r="G3011" s="106"/>
    </row>
    <row r="3012" spans="1:7" x14ac:dyDescent="0.25">
      <c r="A3012" s="103"/>
      <c r="B3012" s="112" t="s">
        <v>3091</v>
      </c>
      <c r="C3012" s="70" t="s">
        <v>7089</v>
      </c>
      <c r="D3012" s="113" t="s">
        <v>7090</v>
      </c>
      <c r="E3012" s="131"/>
      <c r="F3012" s="106"/>
      <c r="G3012" s="106"/>
    </row>
    <row r="3013" spans="1:7" x14ac:dyDescent="0.25">
      <c r="A3013" s="103"/>
      <c r="B3013" s="112" t="s">
        <v>4952</v>
      </c>
      <c r="C3013" s="70" t="s">
        <v>7090</v>
      </c>
      <c r="D3013" s="113" t="s">
        <v>7090</v>
      </c>
      <c r="E3013" s="131"/>
      <c r="F3013" s="106"/>
      <c r="G3013" s="106"/>
    </row>
    <row r="3014" spans="1:7" x14ac:dyDescent="0.25">
      <c r="A3014" s="103"/>
      <c r="B3014" s="112" t="s">
        <v>388</v>
      </c>
      <c r="C3014" s="70" t="s">
        <v>7090</v>
      </c>
      <c r="D3014" s="113" t="s">
        <v>7089</v>
      </c>
      <c r="E3014" s="131"/>
      <c r="F3014" s="106"/>
      <c r="G3014" s="106"/>
    </row>
    <row r="3015" spans="1:7" x14ac:dyDescent="0.25">
      <c r="A3015" s="103"/>
      <c r="B3015" s="112" t="s">
        <v>3092</v>
      </c>
      <c r="C3015" s="70" t="s">
        <v>7090</v>
      </c>
      <c r="D3015" s="113" t="s">
        <v>7089</v>
      </c>
      <c r="E3015" s="131"/>
      <c r="F3015" s="106"/>
      <c r="G3015" s="106"/>
    </row>
    <row r="3016" spans="1:7" x14ac:dyDescent="0.25">
      <c r="A3016" s="103"/>
      <c r="B3016" s="112" t="s">
        <v>3093</v>
      </c>
      <c r="C3016" s="70" t="s">
        <v>7090</v>
      </c>
      <c r="D3016" s="113" t="s">
        <v>7089</v>
      </c>
      <c r="E3016" s="131"/>
      <c r="F3016" s="106"/>
      <c r="G3016" s="106"/>
    </row>
    <row r="3017" spans="1:7" x14ac:dyDescent="0.25">
      <c r="A3017" s="103"/>
      <c r="B3017" s="112" t="s">
        <v>389</v>
      </c>
      <c r="C3017" s="70" t="s">
        <v>7090</v>
      </c>
      <c r="D3017" s="113" t="s">
        <v>7089</v>
      </c>
      <c r="E3017" s="131"/>
      <c r="F3017" s="106"/>
      <c r="G3017" s="106"/>
    </row>
    <row r="3018" spans="1:7" x14ac:dyDescent="0.25">
      <c r="A3018" s="103"/>
      <c r="B3018" s="112" t="s">
        <v>14440</v>
      </c>
      <c r="C3018" s="70" t="s">
        <v>7090</v>
      </c>
      <c r="D3018" s="113" t="s">
        <v>7090</v>
      </c>
      <c r="E3018" s="131"/>
      <c r="F3018" s="106"/>
      <c r="G3018" s="106"/>
    </row>
    <row r="3019" spans="1:7" x14ac:dyDescent="0.25">
      <c r="A3019" s="103"/>
      <c r="B3019" s="112" t="s">
        <v>14441</v>
      </c>
      <c r="C3019" s="70" t="s">
        <v>7090</v>
      </c>
      <c r="D3019" s="113" t="s">
        <v>7090</v>
      </c>
      <c r="E3019" s="131"/>
      <c r="F3019" s="106"/>
      <c r="G3019" s="106"/>
    </row>
    <row r="3020" spans="1:7" x14ac:dyDescent="0.25">
      <c r="A3020" s="103"/>
      <c r="B3020" s="112" t="s">
        <v>10141</v>
      </c>
      <c r="C3020" s="70" t="s">
        <v>7090</v>
      </c>
      <c r="D3020" s="113" t="s">
        <v>7089</v>
      </c>
      <c r="E3020" s="131"/>
      <c r="F3020" s="106"/>
      <c r="G3020" s="106"/>
    </row>
    <row r="3021" spans="1:7" x14ac:dyDescent="0.25">
      <c r="A3021" s="103"/>
      <c r="B3021" s="112" t="s">
        <v>11386</v>
      </c>
      <c r="C3021" s="70" t="s">
        <v>7090</v>
      </c>
      <c r="D3021" s="113" t="s">
        <v>7089</v>
      </c>
      <c r="E3021" s="131"/>
      <c r="F3021" s="106"/>
      <c r="G3021" s="106"/>
    </row>
    <row r="3022" spans="1:7" x14ac:dyDescent="0.25">
      <c r="A3022" s="103"/>
      <c r="B3022" s="112" t="s">
        <v>11387</v>
      </c>
      <c r="C3022" s="70" t="s">
        <v>7090</v>
      </c>
      <c r="D3022" s="113" t="s">
        <v>7089</v>
      </c>
      <c r="E3022" s="131"/>
      <c r="F3022" s="106"/>
      <c r="G3022" s="106"/>
    </row>
    <row r="3023" spans="1:7" x14ac:dyDescent="0.25">
      <c r="A3023" s="103"/>
      <c r="B3023" s="112" t="s">
        <v>390</v>
      </c>
      <c r="C3023" s="70" t="s">
        <v>7090</v>
      </c>
      <c r="D3023" s="113" t="s">
        <v>7090</v>
      </c>
      <c r="E3023" s="131"/>
      <c r="F3023" s="106"/>
      <c r="G3023" s="106"/>
    </row>
    <row r="3024" spans="1:7" x14ac:dyDescent="0.25">
      <c r="A3024" s="103"/>
      <c r="B3024" s="112" t="s">
        <v>14442</v>
      </c>
      <c r="C3024" s="70" t="s">
        <v>7090</v>
      </c>
      <c r="D3024" s="113" t="s">
        <v>7090</v>
      </c>
      <c r="E3024" s="131"/>
      <c r="F3024" s="106"/>
      <c r="G3024" s="106"/>
    </row>
    <row r="3025" spans="1:7" x14ac:dyDescent="0.25">
      <c r="A3025" s="103"/>
      <c r="B3025" s="112" t="s">
        <v>10304</v>
      </c>
      <c r="C3025" s="70" t="s">
        <v>7089</v>
      </c>
      <c r="D3025" s="113" t="s">
        <v>7090</v>
      </c>
      <c r="E3025" s="131"/>
      <c r="F3025" s="106"/>
      <c r="G3025" s="106"/>
    </row>
    <row r="3026" spans="1:7" x14ac:dyDescent="0.25">
      <c r="A3026" s="103"/>
      <c r="B3026" s="112" t="s">
        <v>391</v>
      </c>
      <c r="C3026" s="70" t="s">
        <v>7089</v>
      </c>
      <c r="D3026" s="113" t="s">
        <v>7090</v>
      </c>
      <c r="E3026" s="131"/>
      <c r="F3026" s="106"/>
      <c r="G3026" s="106"/>
    </row>
    <row r="3027" spans="1:7" x14ac:dyDescent="0.25">
      <c r="A3027" s="103"/>
      <c r="B3027" s="112" t="s">
        <v>14443</v>
      </c>
      <c r="C3027" s="70" t="s">
        <v>7090</v>
      </c>
      <c r="D3027" s="113" t="s">
        <v>7090</v>
      </c>
      <c r="E3027" s="131"/>
      <c r="F3027" s="106"/>
      <c r="G3027" s="106"/>
    </row>
    <row r="3028" spans="1:7" x14ac:dyDescent="0.25">
      <c r="A3028" s="103"/>
      <c r="B3028" s="112" t="s">
        <v>392</v>
      </c>
      <c r="C3028" s="70" t="s">
        <v>7090</v>
      </c>
      <c r="D3028" s="113" t="s">
        <v>7090</v>
      </c>
      <c r="E3028" s="131"/>
      <c r="F3028" s="106"/>
      <c r="G3028" s="106"/>
    </row>
    <row r="3029" spans="1:7" x14ac:dyDescent="0.25">
      <c r="A3029" s="103"/>
      <c r="B3029" s="112" t="s">
        <v>393</v>
      </c>
      <c r="C3029" s="70" t="s">
        <v>7089</v>
      </c>
      <c r="D3029" s="113" t="s">
        <v>7090</v>
      </c>
      <c r="E3029" s="131"/>
      <c r="F3029" s="106"/>
      <c r="G3029" s="106"/>
    </row>
    <row r="3030" spans="1:7" x14ac:dyDescent="0.25">
      <c r="A3030" s="103"/>
      <c r="B3030" s="112" t="s">
        <v>5494</v>
      </c>
      <c r="C3030" s="70" t="s">
        <v>7090</v>
      </c>
      <c r="D3030" s="113" t="s">
        <v>7090</v>
      </c>
      <c r="E3030" s="131"/>
      <c r="F3030" s="106"/>
      <c r="G3030" s="106"/>
    </row>
    <row r="3031" spans="1:7" x14ac:dyDescent="0.25">
      <c r="A3031" s="103"/>
      <c r="B3031" s="112" t="s">
        <v>5495</v>
      </c>
      <c r="C3031" s="70" t="s">
        <v>7090</v>
      </c>
      <c r="D3031" s="113" t="s">
        <v>7090</v>
      </c>
      <c r="E3031" s="131"/>
      <c r="F3031" s="106"/>
      <c r="G3031" s="106"/>
    </row>
    <row r="3032" spans="1:7" x14ac:dyDescent="0.25">
      <c r="A3032" s="103"/>
      <c r="B3032" s="112" t="s">
        <v>394</v>
      </c>
      <c r="C3032" s="70" t="s">
        <v>7090</v>
      </c>
      <c r="D3032" s="113" t="s">
        <v>7090</v>
      </c>
      <c r="E3032" s="131"/>
      <c r="F3032" s="106"/>
      <c r="G3032" s="106"/>
    </row>
    <row r="3033" spans="1:7" x14ac:dyDescent="0.25">
      <c r="A3033" s="103"/>
      <c r="B3033" s="112" t="s">
        <v>14444</v>
      </c>
      <c r="C3033" s="70" t="s">
        <v>7090</v>
      </c>
      <c r="D3033" s="113" t="s">
        <v>7090</v>
      </c>
      <c r="E3033" s="131"/>
      <c r="F3033" s="106"/>
      <c r="G3033" s="106"/>
    </row>
    <row r="3034" spans="1:7" x14ac:dyDescent="0.25">
      <c r="A3034" s="103"/>
      <c r="B3034" s="112" t="s">
        <v>395</v>
      </c>
      <c r="C3034" s="70" t="s">
        <v>7090</v>
      </c>
      <c r="D3034" s="113" t="s">
        <v>7090</v>
      </c>
      <c r="E3034" s="131"/>
      <c r="F3034" s="106"/>
      <c r="G3034" s="106"/>
    </row>
    <row r="3035" spans="1:7" x14ac:dyDescent="0.25">
      <c r="A3035" s="103"/>
      <c r="B3035" s="112" t="s">
        <v>396</v>
      </c>
      <c r="C3035" s="70" t="s">
        <v>7090</v>
      </c>
      <c r="D3035" s="113" t="s">
        <v>7090</v>
      </c>
      <c r="E3035" s="131"/>
      <c r="F3035" s="106"/>
      <c r="G3035" s="106"/>
    </row>
    <row r="3036" spans="1:7" x14ac:dyDescent="0.25">
      <c r="A3036" s="103"/>
      <c r="B3036" s="112" t="s">
        <v>14445</v>
      </c>
      <c r="C3036" s="70" t="s">
        <v>7090</v>
      </c>
      <c r="D3036" s="113" t="s">
        <v>7090</v>
      </c>
      <c r="E3036" s="131"/>
      <c r="F3036" s="106"/>
      <c r="G3036" s="106"/>
    </row>
    <row r="3037" spans="1:7" x14ac:dyDescent="0.25">
      <c r="A3037" s="103"/>
      <c r="B3037" s="112" t="s">
        <v>2911</v>
      </c>
      <c r="C3037" s="70" t="s">
        <v>7090</v>
      </c>
      <c r="D3037" s="113" t="s">
        <v>7090</v>
      </c>
      <c r="E3037" s="131"/>
      <c r="F3037" s="106"/>
      <c r="G3037" s="106"/>
    </row>
    <row r="3038" spans="1:7" x14ac:dyDescent="0.25">
      <c r="A3038" s="103"/>
      <c r="B3038" s="112" t="s">
        <v>397</v>
      </c>
      <c r="C3038" s="70" t="s">
        <v>7090</v>
      </c>
      <c r="D3038" s="113" t="s">
        <v>7090</v>
      </c>
      <c r="E3038" s="131"/>
      <c r="F3038" s="106"/>
      <c r="G3038" s="106"/>
    </row>
    <row r="3039" spans="1:7" x14ac:dyDescent="0.25">
      <c r="A3039" s="103"/>
      <c r="B3039" s="112" t="s">
        <v>5496</v>
      </c>
      <c r="C3039" s="70" t="s">
        <v>7090</v>
      </c>
      <c r="D3039" s="113" t="s">
        <v>7090</v>
      </c>
      <c r="E3039" s="131"/>
      <c r="F3039" s="106"/>
      <c r="G3039" s="106"/>
    </row>
    <row r="3040" spans="1:7" x14ac:dyDescent="0.25">
      <c r="A3040" s="103"/>
      <c r="B3040" s="112" t="s">
        <v>2175</v>
      </c>
      <c r="C3040" s="70" t="s">
        <v>7089</v>
      </c>
      <c r="D3040" s="113" t="s">
        <v>7090</v>
      </c>
      <c r="E3040" s="131"/>
      <c r="F3040" s="106"/>
      <c r="G3040" s="106"/>
    </row>
    <row r="3041" spans="1:7" x14ac:dyDescent="0.25">
      <c r="A3041" s="103"/>
      <c r="B3041" s="112" t="s">
        <v>14446</v>
      </c>
      <c r="C3041" s="70" t="s">
        <v>7090</v>
      </c>
      <c r="D3041" s="113" t="s">
        <v>7090</v>
      </c>
      <c r="E3041" s="131"/>
      <c r="F3041" s="106"/>
      <c r="G3041" s="106"/>
    </row>
    <row r="3042" spans="1:7" x14ac:dyDescent="0.25">
      <c r="A3042" s="103"/>
      <c r="B3042" s="112" t="s">
        <v>5497</v>
      </c>
      <c r="C3042" s="70" t="s">
        <v>7090</v>
      </c>
      <c r="D3042" s="113" t="s">
        <v>7089</v>
      </c>
      <c r="E3042" s="131"/>
      <c r="F3042" s="106"/>
      <c r="G3042" s="106"/>
    </row>
    <row r="3043" spans="1:7" x14ac:dyDescent="0.25">
      <c r="A3043" s="103"/>
      <c r="B3043" s="112" t="s">
        <v>14447</v>
      </c>
      <c r="C3043" s="70" t="s">
        <v>7090</v>
      </c>
      <c r="D3043" s="113" t="s">
        <v>7090</v>
      </c>
      <c r="E3043" s="131"/>
      <c r="F3043" s="106"/>
      <c r="G3043" s="106"/>
    </row>
    <row r="3044" spans="1:7" x14ac:dyDescent="0.25">
      <c r="A3044" s="103"/>
      <c r="B3044" s="112" t="s">
        <v>398</v>
      </c>
      <c r="C3044" s="70" t="s">
        <v>7090</v>
      </c>
      <c r="D3044" s="113" t="s">
        <v>7090</v>
      </c>
      <c r="E3044" s="131"/>
      <c r="F3044" s="106"/>
      <c r="G3044" s="106"/>
    </row>
    <row r="3045" spans="1:7" x14ac:dyDescent="0.25">
      <c r="A3045" s="103"/>
      <c r="B3045" s="112" t="s">
        <v>5498</v>
      </c>
      <c r="C3045" s="70" t="s">
        <v>7090</v>
      </c>
      <c r="D3045" s="113" t="s">
        <v>7090</v>
      </c>
      <c r="E3045" s="131"/>
      <c r="F3045" s="106"/>
      <c r="G3045" s="106"/>
    </row>
    <row r="3046" spans="1:7" x14ac:dyDescent="0.25">
      <c r="A3046" s="103"/>
      <c r="B3046" s="112" t="s">
        <v>399</v>
      </c>
      <c r="C3046" s="70" t="s">
        <v>7090</v>
      </c>
      <c r="D3046" s="113" t="s">
        <v>7090</v>
      </c>
      <c r="E3046" s="131"/>
      <c r="F3046" s="106"/>
      <c r="G3046" s="106"/>
    </row>
    <row r="3047" spans="1:7" x14ac:dyDescent="0.25">
      <c r="A3047" s="103"/>
      <c r="B3047" s="112" t="s">
        <v>400</v>
      </c>
      <c r="C3047" s="70" t="s">
        <v>7090</v>
      </c>
      <c r="D3047" s="113" t="s">
        <v>7090</v>
      </c>
      <c r="E3047" s="131"/>
      <c r="F3047" s="106"/>
      <c r="G3047" s="106"/>
    </row>
    <row r="3048" spans="1:7" x14ac:dyDescent="0.25">
      <c r="A3048" s="103"/>
      <c r="B3048" s="112" t="s">
        <v>5191</v>
      </c>
      <c r="C3048" s="70" t="s">
        <v>7090</v>
      </c>
      <c r="D3048" s="113" t="s">
        <v>7090</v>
      </c>
      <c r="E3048" s="131"/>
      <c r="F3048" s="106"/>
      <c r="G3048" s="106"/>
    </row>
    <row r="3049" spans="1:7" x14ac:dyDescent="0.25">
      <c r="A3049" s="103"/>
      <c r="B3049" s="112" t="s">
        <v>14448</v>
      </c>
      <c r="C3049" s="70" t="s">
        <v>7090</v>
      </c>
      <c r="D3049" s="113" t="s">
        <v>7090</v>
      </c>
      <c r="E3049" s="131"/>
      <c r="F3049" s="106"/>
      <c r="G3049" s="106"/>
    </row>
    <row r="3050" spans="1:7" x14ac:dyDescent="0.25">
      <c r="A3050" s="103"/>
      <c r="B3050" s="112" t="s">
        <v>5499</v>
      </c>
      <c r="C3050" s="70" t="s">
        <v>7090</v>
      </c>
      <c r="D3050" s="113" t="s">
        <v>7090</v>
      </c>
      <c r="E3050" s="131"/>
      <c r="F3050" s="106"/>
      <c r="G3050" s="106"/>
    </row>
    <row r="3051" spans="1:7" x14ac:dyDescent="0.25">
      <c r="A3051" s="103"/>
      <c r="B3051" s="112" t="s">
        <v>5192</v>
      </c>
      <c r="C3051" s="70" t="s">
        <v>7090</v>
      </c>
      <c r="D3051" s="113" t="s">
        <v>7090</v>
      </c>
      <c r="E3051" s="131"/>
      <c r="F3051" s="106"/>
      <c r="G3051" s="106"/>
    </row>
    <row r="3052" spans="1:7" x14ac:dyDescent="0.25">
      <c r="A3052" s="103"/>
      <c r="B3052" s="112" t="s">
        <v>5193</v>
      </c>
      <c r="C3052" s="70" t="s">
        <v>7090</v>
      </c>
      <c r="D3052" s="113" t="s">
        <v>7090</v>
      </c>
      <c r="E3052" s="131"/>
      <c r="F3052" s="106"/>
      <c r="G3052" s="106"/>
    </row>
    <row r="3053" spans="1:7" x14ac:dyDescent="0.25">
      <c r="A3053" s="103"/>
      <c r="B3053" s="112" t="s">
        <v>5500</v>
      </c>
      <c r="C3053" s="70" t="s">
        <v>7090</v>
      </c>
      <c r="D3053" s="113" t="s">
        <v>7090</v>
      </c>
      <c r="E3053" s="131"/>
      <c r="F3053" s="106"/>
      <c r="G3053" s="106"/>
    </row>
    <row r="3054" spans="1:7" x14ac:dyDescent="0.25">
      <c r="A3054" s="103"/>
      <c r="B3054" s="112" t="s">
        <v>5501</v>
      </c>
      <c r="C3054" s="70" t="s">
        <v>7090</v>
      </c>
      <c r="D3054" s="113" t="s">
        <v>7090</v>
      </c>
      <c r="E3054" s="131"/>
      <c r="F3054" s="106"/>
      <c r="G3054" s="106"/>
    </row>
    <row r="3055" spans="1:7" x14ac:dyDescent="0.25">
      <c r="A3055" s="103"/>
      <c r="B3055" s="112" t="s">
        <v>5194</v>
      </c>
      <c r="C3055" s="70" t="s">
        <v>7090</v>
      </c>
      <c r="D3055" s="113" t="s">
        <v>7090</v>
      </c>
      <c r="E3055" s="131"/>
      <c r="F3055" s="106"/>
      <c r="G3055" s="106"/>
    </row>
    <row r="3056" spans="1:7" x14ac:dyDescent="0.25">
      <c r="A3056" s="103"/>
      <c r="B3056" s="112" t="s">
        <v>5195</v>
      </c>
      <c r="C3056" s="70" t="s">
        <v>7090</v>
      </c>
      <c r="D3056" s="113" t="s">
        <v>7090</v>
      </c>
      <c r="E3056" s="131"/>
      <c r="F3056" s="106"/>
      <c r="G3056" s="106"/>
    </row>
    <row r="3057" spans="1:7" x14ac:dyDescent="0.25">
      <c r="A3057" s="103"/>
      <c r="B3057" s="112" t="s">
        <v>3467</v>
      </c>
      <c r="C3057" s="70" t="s">
        <v>7090</v>
      </c>
      <c r="D3057" s="113" t="s">
        <v>7090</v>
      </c>
      <c r="E3057" s="131"/>
      <c r="F3057" s="106"/>
      <c r="G3057" s="106"/>
    </row>
    <row r="3058" spans="1:7" x14ac:dyDescent="0.25">
      <c r="A3058" s="103"/>
      <c r="B3058" s="112" t="s">
        <v>5196</v>
      </c>
      <c r="C3058" s="70" t="s">
        <v>7090</v>
      </c>
      <c r="D3058" s="113" t="s">
        <v>7090</v>
      </c>
      <c r="E3058" s="131"/>
      <c r="F3058" s="106"/>
      <c r="G3058" s="106"/>
    </row>
    <row r="3059" spans="1:7" x14ac:dyDescent="0.25">
      <c r="A3059" s="103"/>
      <c r="B3059" s="112" t="s">
        <v>1551</v>
      </c>
      <c r="C3059" s="70" t="s">
        <v>7090</v>
      </c>
      <c r="D3059" s="113" t="s">
        <v>7090</v>
      </c>
      <c r="E3059" s="131"/>
      <c r="F3059" s="106"/>
      <c r="G3059" s="106"/>
    </row>
    <row r="3060" spans="1:7" x14ac:dyDescent="0.25">
      <c r="A3060" s="103"/>
      <c r="B3060" s="112" t="s">
        <v>1552</v>
      </c>
      <c r="C3060" s="70" t="s">
        <v>7090</v>
      </c>
      <c r="D3060" s="113" t="s">
        <v>7090</v>
      </c>
      <c r="E3060" s="131"/>
      <c r="F3060" s="106"/>
      <c r="G3060" s="106"/>
    </row>
    <row r="3061" spans="1:7" x14ac:dyDescent="0.25">
      <c r="A3061" s="103"/>
      <c r="B3061" s="112" t="s">
        <v>1553</v>
      </c>
      <c r="C3061" s="70" t="s">
        <v>7089</v>
      </c>
      <c r="D3061" s="113" t="s">
        <v>7090</v>
      </c>
      <c r="E3061" s="131"/>
      <c r="F3061" s="106"/>
      <c r="G3061" s="106"/>
    </row>
    <row r="3062" spans="1:7" x14ac:dyDescent="0.25">
      <c r="A3062" s="103"/>
      <c r="B3062" s="112" t="s">
        <v>1554</v>
      </c>
      <c r="C3062" s="70" t="s">
        <v>7090</v>
      </c>
      <c r="D3062" s="113" t="s">
        <v>7090</v>
      </c>
      <c r="E3062" s="131"/>
      <c r="F3062" s="106"/>
      <c r="G3062" s="106"/>
    </row>
    <row r="3063" spans="1:7" x14ac:dyDescent="0.25">
      <c r="A3063" s="103"/>
      <c r="B3063" s="112" t="s">
        <v>8770</v>
      </c>
      <c r="C3063" s="70" t="s">
        <v>7090</v>
      </c>
      <c r="D3063" s="113" t="s">
        <v>7090</v>
      </c>
      <c r="E3063" s="131"/>
      <c r="F3063" s="106"/>
      <c r="G3063" s="106"/>
    </row>
    <row r="3064" spans="1:7" x14ac:dyDescent="0.25">
      <c r="A3064" s="103"/>
      <c r="B3064" s="112" t="s">
        <v>1555</v>
      </c>
      <c r="C3064" s="70" t="s">
        <v>7089</v>
      </c>
      <c r="D3064" s="113" t="s">
        <v>7090</v>
      </c>
      <c r="E3064" s="131"/>
      <c r="F3064" s="106"/>
      <c r="G3064" s="106"/>
    </row>
    <row r="3065" spans="1:7" x14ac:dyDescent="0.25">
      <c r="A3065" s="103"/>
      <c r="B3065" s="112" t="s">
        <v>1556</v>
      </c>
      <c r="C3065" s="70" t="s">
        <v>7089</v>
      </c>
      <c r="D3065" s="113" t="s">
        <v>7090</v>
      </c>
      <c r="E3065" s="131"/>
      <c r="F3065" s="106"/>
      <c r="G3065" s="106"/>
    </row>
    <row r="3066" spans="1:7" x14ac:dyDescent="0.25">
      <c r="A3066" s="103"/>
      <c r="B3066" s="112" t="s">
        <v>3468</v>
      </c>
      <c r="C3066" s="70" t="s">
        <v>7089</v>
      </c>
      <c r="D3066" s="113" t="s">
        <v>7090</v>
      </c>
      <c r="E3066" s="131"/>
      <c r="F3066" s="106"/>
      <c r="G3066" s="106"/>
    </row>
    <row r="3067" spans="1:7" x14ac:dyDescent="0.25">
      <c r="A3067" s="103"/>
      <c r="B3067" s="112" t="s">
        <v>14449</v>
      </c>
      <c r="C3067" s="70" t="s">
        <v>7090</v>
      </c>
      <c r="D3067" s="113" t="s">
        <v>7090</v>
      </c>
      <c r="E3067" s="131"/>
      <c r="F3067" s="106"/>
      <c r="G3067" s="106"/>
    </row>
    <row r="3068" spans="1:7" x14ac:dyDescent="0.25">
      <c r="A3068" s="103"/>
      <c r="B3068" s="112" t="s">
        <v>1557</v>
      </c>
      <c r="C3068" s="70" t="s">
        <v>7090</v>
      </c>
      <c r="D3068" s="113" t="s">
        <v>7090</v>
      </c>
      <c r="E3068" s="131"/>
      <c r="F3068" s="106"/>
      <c r="G3068" s="106"/>
    </row>
    <row r="3069" spans="1:7" x14ac:dyDescent="0.25">
      <c r="A3069" s="103"/>
      <c r="B3069" s="112" t="s">
        <v>1558</v>
      </c>
      <c r="C3069" s="70" t="s">
        <v>7090</v>
      </c>
      <c r="D3069" s="113" t="s">
        <v>7090</v>
      </c>
      <c r="E3069" s="131"/>
      <c r="F3069" s="106"/>
      <c r="G3069" s="106"/>
    </row>
    <row r="3070" spans="1:7" x14ac:dyDescent="0.25">
      <c r="A3070" s="103"/>
      <c r="B3070" s="112" t="s">
        <v>3469</v>
      </c>
      <c r="C3070" s="70" t="s">
        <v>7090</v>
      </c>
      <c r="D3070" s="113" t="s">
        <v>7090</v>
      </c>
      <c r="E3070" s="131"/>
      <c r="F3070" s="106"/>
      <c r="G3070" s="106"/>
    </row>
    <row r="3071" spans="1:7" x14ac:dyDescent="0.25">
      <c r="A3071" s="103"/>
      <c r="B3071" s="112" t="s">
        <v>14450</v>
      </c>
      <c r="C3071" s="70" t="s">
        <v>7090</v>
      </c>
      <c r="D3071" s="113" t="s">
        <v>7090</v>
      </c>
      <c r="E3071" s="131"/>
      <c r="F3071" s="106"/>
      <c r="G3071" s="106"/>
    </row>
    <row r="3072" spans="1:7" x14ac:dyDescent="0.25">
      <c r="A3072" s="103"/>
      <c r="B3072" s="112" t="s">
        <v>1559</v>
      </c>
      <c r="C3072" s="70" t="s">
        <v>7089</v>
      </c>
      <c r="D3072" s="113" t="s">
        <v>7090</v>
      </c>
      <c r="E3072" s="131"/>
      <c r="F3072" s="106"/>
      <c r="G3072" s="106"/>
    </row>
    <row r="3073" spans="1:7" x14ac:dyDescent="0.25">
      <c r="A3073" s="103"/>
      <c r="B3073" s="112" t="s">
        <v>1560</v>
      </c>
      <c r="C3073" s="70" t="s">
        <v>7089</v>
      </c>
      <c r="D3073" s="113" t="s">
        <v>7090</v>
      </c>
      <c r="E3073" s="131"/>
      <c r="F3073" s="106"/>
      <c r="G3073" s="106"/>
    </row>
    <row r="3074" spans="1:7" x14ac:dyDescent="0.25">
      <c r="A3074" s="103"/>
      <c r="B3074" s="112" t="s">
        <v>1561</v>
      </c>
      <c r="C3074" s="70" t="s">
        <v>7089</v>
      </c>
      <c r="D3074" s="113" t="s">
        <v>7090</v>
      </c>
      <c r="E3074" s="131"/>
      <c r="F3074" s="106"/>
      <c r="G3074" s="106"/>
    </row>
    <row r="3075" spans="1:7" x14ac:dyDescent="0.25">
      <c r="A3075" s="103"/>
      <c r="B3075" s="112" t="s">
        <v>935</v>
      </c>
      <c r="C3075" s="70" t="s">
        <v>7089</v>
      </c>
      <c r="D3075" s="113" t="s">
        <v>7090</v>
      </c>
      <c r="E3075" s="131"/>
      <c r="F3075" s="106"/>
      <c r="G3075" s="106"/>
    </row>
    <row r="3076" spans="1:7" x14ac:dyDescent="0.25">
      <c r="A3076" s="103"/>
      <c r="B3076" s="112" t="s">
        <v>14451</v>
      </c>
      <c r="C3076" s="70" t="s">
        <v>7090</v>
      </c>
      <c r="D3076" s="113" t="s">
        <v>7090</v>
      </c>
      <c r="E3076" s="131"/>
      <c r="F3076" s="106"/>
      <c r="G3076" s="106"/>
    </row>
    <row r="3077" spans="1:7" x14ac:dyDescent="0.25">
      <c r="A3077" s="103"/>
      <c r="B3077" s="112" t="s">
        <v>936</v>
      </c>
      <c r="C3077" s="70" t="s">
        <v>7090</v>
      </c>
      <c r="D3077" s="113" t="s">
        <v>7090</v>
      </c>
      <c r="E3077" s="131"/>
      <c r="F3077" s="106"/>
      <c r="G3077" s="106"/>
    </row>
    <row r="3078" spans="1:7" x14ac:dyDescent="0.25">
      <c r="A3078" s="103"/>
      <c r="B3078" s="112" t="s">
        <v>11482</v>
      </c>
      <c r="C3078" s="70" t="s">
        <v>7090</v>
      </c>
      <c r="D3078" s="113" t="s">
        <v>7090</v>
      </c>
      <c r="E3078" s="131"/>
      <c r="F3078" s="106"/>
      <c r="G3078" s="106"/>
    </row>
    <row r="3079" spans="1:7" x14ac:dyDescent="0.25">
      <c r="A3079" s="103"/>
      <c r="B3079" s="112" t="s">
        <v>14452</v>
      </c>
      <c r="C3079" s="70" t="s">
        <v>7090</v>
      </c>
      <c r="D3079" s="113" t="s">
        <v>7090</v>
      </c>
      <c r="E3079" s="131"/>
      <c r="F3079" s="106"/>
      <c r="G3079" s="106"/>
    </row>
    <row r="3080" spans="1:7" x14ac:dyDescent="0.25">
      <c r="A3080" s="103"/>
      <c r="B3080" s="112" t="s">
        <v>8765</v>
      </c>
      <c r="C3080" s="70" t="s">
        <v>7090</v>
      </c>
      <c r="D3080" s="113" t="s">
        <v>7089</v>
      </c>
      <c r="E3080" s="131"/>
      <c r="F3080" s="106"/>
      <c r="G3080" s="106"/>
    </row>
    <row r="3081" spans="1:7" x14ac:dyDescent="0.25">
      <c r="A3081" s="103"/>
      <c r="B3081" s="112" t="s">
        <v>14453</v>
      </c>
      <c r="C3081" s="70" t="s">
        <v>7090</v>
      </c>
      <c r="D3081" s="113" t="s">
        <v>7090</v>
      </c>
      <c r="E3081" s="131"/>
      <c r="F3081" s="106"/>
      <c r="G3081" s="106"/>
    </row>
    <row r="3082" spans="1:7" x14ac:dyDescent="0.25">
      <c r="A3082" s="103"/>
      <c r="B3082" s="112" t="s">
        <v>14454</v>
      </c>
      <c r="C3082" s="70" t="s">
        <v>7090</v>
      </c>
      <c r="D3082" s="113" t="s">
        <v>7090</v>
      </c>
      <c r="E3082" s="131"/>
      <c r="F3082" s="106"/>
      <c r="G3082" s="106"/>
    </row>
    <row r="3083" spans="1:7" x14ac:dyDescent="0.25">
      <c r="A3083" s="103"/>
      <c r="B3083" s="112" t="s">
        <v>937</v>
      </c>
      <c r="C3083" s="70" t="s">
        <v>7089</v>
      </c>
      <c r="D3083" s="113" t="s">
        <v>7090</v>
      </c>
      <c r="E3083" s="131"/>
      <c r="F3083" s="106"/>
      <c r="G3083" s="106"/>
    </row>
    <row r="3084" spans="1:7" x14ac:dyDescent="0.25">
      <c r="A3084" s="103"/>
      <c r="B3084" s="112" t="s">
        <v>14455</v>
      </c>
      <c r="C3084" s="70" t="s">
        <v>7090</v>
      </c>
      <c r="D3084" s="113" t="s">
        <v>7090</v>
      </c>
      <c r="E3084" s="131"/>
      <c r="F3084" s="106"/>
      <c r="G3084" s="106"/>
    </row>
    <row r="3085" spans="1:7" x14ac:dyDescent="0.25">
      <c r="A3085" s="103"/>
      <c r="B3085" s="112" t="s">
        <v>14456</v>
      </c>
      <c r="C3085" s="70" t="s">
        <v>7090</v>
      </c>
      <c r="D3085" s="113" t="s">
        <v>7090</v>
      </c>
      <c r="E3085" s="131"/>
      <c r="F3085" s="106"/>
      <c r="G3085" s="106"/>
    </row>
    <row r="3086" spans="1:7" x14ac:dyDescent="0.25">
      <c r="A3086" s="103"/>
      <c r="B3086" s="112" t="s">
        <v>938</v>
      </c>
      <c r="C3086" s="70" t="s">
        <v>7089</v>
      </c>
      <c r="D3086" s="113" t="s">
        <v>7090</v>
      </c>
      <c r="E3086" s="131"/>
      <c r="F3086" s="106"/>
      <c r="G3086" s="106"/>
    </row>
    <row r="3087" spans="1:7" x14ac:dyDescent="0.25">
      <c r="A3087" s="103"/>
      <c r="B3087" s="112" t="s">
        <v>14457</v>
      </c>
      <c r="C3087" s="70" t="s">
        <v>7090</v>
      </c>
      <c r="D3087" s="113" t="s">
        <v>7090</v>
      </c>
      <c r="E3087" s="131"/>
      <c r="F3087" s="106"/>
      <c r="G3087" s="106"/>
    </row>
    <row r="3088" spans="1:7" x14ac:dyDescent="0.25">
      <c r="A3088" s="103"/>
      <c r="B3088" s="112" t="s">
        <v>11483</v>
      </c>
      <c r="C3088" s="70" t="s">
        <v>7090</v>
      </c>
      <c r="D3088" s="113" t="s">
        <v>7090</v>
      </c>
      <c r="E3088" s="131"/>
      <c r="F3088" s="106"/>
      <c r="G3088" s="106"/>
    </row>
    <row r="3089" spans="1:7" x14ac:dyDescent="0.25">
      <c r="A3089" s="103"/>
      <c r="B3089" s="112" t="s">
        <v>14458</v>
      </c>
      <c r="C3089" s="70" t="s">
        <v>7089</v>
      </c>
      <c r="D3089" s="113" t="s">
        <v>7090</v>
      </c>
      <c r="E3089" s="131"/>
      <c r="F3089" s="106"/>
      <c r="G3089" s="106"/>
    </row>
    <row r="3090" spans="1:7" x14ac:dyDescent="0.25">
      <c r="A3090" s="103"/>
      <c r="B3090" s="112" t="s">
        <v>477</v>
      </c>
      <c r="C3090" s="70" t="s">
        <v>7089</v>
      </c>
      <c r="D3090" s="113" t="s">
        <v>7090</v>
      </c>
      <c r="E3090" s="131"/>
      <c r="F3090" s="106"/>
      <c r="G3090" s="106"/>
    </row>
    <row r="3091" spans="1:7" x14ac:dyDescent="0.25">
      <c r="A3091" s="103"/>
      <c r="B3091" s="112" t="s">
        <v>8325</v>
      </c>
      <c r="C3091" s="70" t="s">
        <v>7089</v>
      </c>
      <c r="D3091" s="113" t="s">
        <v>7090</v>
      </c>
      <c r="E3091" s="131"/>
      <c r="F3091" s="106"/>
      <c r="G3091" s="106"/>
    </row>
    <row r="3092" spans="1:7" x14ac:dyDescent="0.25">
      <c r="A3092" s="103"/>
      <c r="B3092" s="112" t="s">
        <v>478</v>
      </c>
      <c r="C3092" s="70" t="s">
        <v>7089</v>
      </c>
      <c r="D3092" s="113" t="s">
        <v>7090</v>
      </c>
      <c r="E3092" s="131"/>
      <c r="F3092" s="106"/>
      <c r="G3092" s="106"/>
    </row>
    <row r="3093" spans="1:7" x14ac:dyDescent="0.25">
      <c r="A3093" s="103"/>
      <c r="B3093" s="112" t="s">
        <v>479</v>
      </c>
      <c r="C3093" s="70" t="s">
        <v>7089</v>
      </c>
      <c r="D3093" s="113" t="s">
        <v>7090</v>
      </c>
      <c r="E3093" s="131"/>
      <c r="F3093" s="106"/>
      <c r="G3093" s="106"/>
    </row>
    <row r="3094" spans="1:7" x14ac:dyDescent="0.25">
      <c r="A3094" s="103"/>
      <c r="B3094" s="112" t="s">
        <v>3863</v>
      </c>
      <c r="C3094" s="70" t="s">
        <v>7089</v>
      </c>
      <c r="D3094" s="113" t="s">
        <v>7090</v>
      </c>
      <c r="E3094" s="131"/>
      <c r="F3094" s="106"/>
      <c r="G3094" s="106"/>
    </row>
    <row r="3095" spans="1:7" x14ac:dyDescent="0.25">
      <c r="A3095" s="103"/>
      <c r="B3095" s="112" t="s">
        <v>8326</v>
      </c>
      <c r="C3095" s="70" t="s">
        <v>7089</v>
      </c>
      <c r="D3095" s="113" t="s">
        <v>7090</v>
      </c>
      <c r="E3095" s="131"/>
      <c r="F3095" s="106"/>
      <c r="G3095" s="106"/>
    </row>
    <row r="3096" spans="1:7" x14ac:dyDescent="0.25">
      <c r="A3096" s="103"/>
      <c r="B3096" s="112" t="s">
        <v>8327</v>
      </c>
      <c r="C3096" s="70" t="s">
        <v>7089</v>
      </c>
      <c r="D3096" s="113" t="s">
        <v>7090</v>
      </c>
      <c r="E3096" s="131"/>
      <c r="F3096" s="106"/>
      <c r="G3096" s="106"/>
    </row>
    <row r="3097" spans="1:7" x14ac:dyDescent="0.25">
      <c r="A3097" s="103"/>
      <c r="B3097" s="112" t="s">
        <v>3864</v>
      </c>
      <c r="C3097" s="70" t="s">
        <v>7089</v>
      </c>
      <c r="D3097" s="113" t="s">
        <v>7090</v>
      </c>
      <c r="E3097" s="131"/>
      <c r="F3097" s="106"/>
      <c r="G3097" s="106"/>
    </row>
    <row r="3098" spans="1:7" x14ac:dyDescent="0.25">
      <c r="A3098" s="103"/>
      <c r="B3098" s="112" t="s">
        <v>2176</v>
      </c>
      <c r="C3098" s="70" t="s">
        <v>7090</v>
      </c>
      <c r="D3098" s="113" t="s">
        <v>7090</v>
      </c>
      <c r="E3098" s="131"/>
      <c r="F3098" s="106"/>
      <c r="G3098" s="106"/>
    </row>
    <row r="3099" spans="1:7" x14ac:dyDescent="0.25">
      <c r="A3099" s="103"/>
      <c r="B3099" s="112" t="s">
        <v>8328</v>
      </c>
      <c r="C3099" s="70" t="s">
        <v>7089</v>
      </c>
      <c r="D3099" s="113" t="s">
        <v>7090</v>
      </c>
      <c r="E3099" s="131"/>
      <c r="F3099" s="106"/>
      <c r="G3099" s="106"/>
    </row>
    <row r="3100" spans="1:7" x14ac:dyDescent="0.25">
      <c r="A3100" s="103"/>
      <c r="B3100" s="112" t="s">
        <v>3865</v>
      </c>
      <c r="C3100" s="70" t="s">
        <v>7089</v>
      </c>
      <c r="D3100" s="113" t="s">
        <v>7090</v>
      </c>
      <c r="E3100" s="131"/>
      <c r="F3100" s="106"/>
      <c r="G3100" s="106"/>
    </row>
    <row r="3101" spans="1:7" x14ac:dyDescent="0.25">
      <c r="A3101" s="103"/>
      <c r="B3101" s="112" t="s">
        <v>3866</v>
      </c>
      <c r="C3101" s="70" t="s">
        <v>7089</v>
      </c>
      <c r="D3101" s="113" t="s">
        <v>7090</v>
      </c>
      <c r="E3101" s="131"/>
      <c r="F3101" s="106"/>
      <c r="G3101" s="106"/>
    </row>
    <row r="3102" spans="1:7" x14ac:dyDescent="0.25">
      <c r="A3102" s="103"/>
      <c r="B3102" s="112" t="s">
        <v>14459</v>
      </c>
      <c r="C3102" s="70" t="s">
        <v>7090</v>
      </c>
      <c r="D3102" s="113" t="s">
        <v>7090</v>
      </c>
      <c r="E3102" s="131"/>
      <c r="F3102" s="106"/>
      <c r="G3102" s="106"/>
    </row>
    <row r="3103" spans="1:7" x14ac:dyDescent="0.25">
      <c r="A3103" s="103"/>
      <c r="B3103" s="112" t="s">
        <v>3867</v>
      </c>
      <c r="C3103" s="70" t="s">
        <v>7089</v>
      </c>
      <c r="D3103" s="113" t="s">
        <v>7090</v>
      </c>
      <c r="E3103" s="131"/>
      <c r="F3103" s="106"/>
      <c r="G3103" s="106"/>
    </row>
    <row r="3104" spans="1:7" x14ac:dyDescent="0.25">
      <c r="A3104" s="103"/>
      <c r="B3104" s="112" t="s">
        <v>3868</v>
      </c>
      <c r="C3104" s="70" t="s">
        <v>7089</v>
      </c>
      <c r="D3104" s="113" t="s">
        <v>7090</v>
      </c>
      <c r="E3104" s="131"/>
      <c r="F3104" s="106"/>
      <c r="G3104" s="106"/>
    </row>
    <row r="3105" spans="1:7" x14ac:dyDescent="0.25">
      <c r="A3105" s="103"/>
      <c r="B3105" s="112" t="s">
        <v>8329</v>
      </c>
      <c r="C3105" s="70" t="s">
        <v>7090</v>
      </c>
      <c r="D3105" s="113" t="s">
        <v>7090</v>
      </c>
      <c r="E3105" s="131"/>
      <c r="F3105" s="106"/>
      <c r="G3105" s="106"/>
    </row>
    <row r="3106" spans="1:7" x14ac:dyDescent="0.25">
      <c r="A3106" s="103"/>
      <c r="B3106" s="112" t="s">
        <v>8330</v>
      </c>
      <c r="C3106" s="70" t="s">
        <v>7089</v>
      </c>
      <c r="D3106" s="113" t="s">
        <v>7090</v>
      </c>
      <c r="E3106" s="131"/>
      <c r="F3106" s="106"/>
      <c r="G3106" s="106"/>
    </row>
    <row r="3107" spans="1:7" x14ac:dyDescent="0.25">
      <c r="A3107" s="103"/>
      <c r="B3107" s="112" t="s">
        <v>939</v>
      </c>
      <c r="C3107" s="70" t="s">
        <v>7090</v>
      </c>
      <c r="D3107" s="113" t="s">
        <v>7090</v>
      </c>
      <c r="E3107" s="131"/>
      <c r="F3107" s="106"/>
      <c r="G3107" s="106"/>
    </row>
    <row r="3108" spans="1:7" x14ac:dyDescent="0.25">
      <c r="A3108" s="103"/>
      <c r="B3108" s="112" t="s">
        <v>11388</v>
      </c>
      <c r="C3108" s="70" t="s">
        <v>7090</v>
      </c>
      <c r="D3108" s="113" t="s">
        <v>7089</v>
      </c>
      <c r="E3108" s="131"/>
      <c r="F3108" s="106"/>
      <c r="G3108" s="106"/>
    </row>
    <row r="3109" spans="1:7" x14ac:dyDescent="0.25">
      <c r="A3109" s="103"/>
      <c r="B3109" s="112" t="s">
        <v>940</v>
      </c>
      <c r="C3109" s="70" t="s">
        <v>7089</v>
      </c>
      <c r="D3109" s="113" t="s">
        <v>7090</v>
      </c>
      <c r="E3109" s="131"/>
      <c r="F3109" s="106"/>
      <c r="G3109" s="106"/>
    </row>
    <row r="3110" spans="1:7" x14ac:dyDescent="0.25">
      <c r="A3110" s="103"/>
      <c r="B3110" s="112" t="s">
        <v>14460</v>
      </c>
      <c r="C3110" s="70" t="s">
        <v>7090</v>
      </c>
      <c r="D3110" s="113" t="s">
        <v>7090</v>
      </c>
      <c r="E3110" s="131"/>
      <c r="F3110" s="106"/>
      <c r="G3110" s="106"/>
    </row>
    <row r="3111" spans="1:7" x14ac:dyDescent="0.25">
      <c r="A3111" s="103"/>
      <c r="B3111" s="112" t="s">
        <v>3472</v>
      </c>
      <c r="C3111" s="70" t="s">
        <v>7090</v>
      </c>
      <c r="D3111" s="113" t="s">
        <v>7090</v>
      </c>
      <c r="E3111" s="131"/>
      <c r="F3111" s="106"/>
      <c r="G3111" s="106"/>
    </row>
    <row r="3112" spans="1:7" x14ac:dyDescent="0.25">
      <c r="A3112" s="103"/>
      <c r="B3112" s="112" t="s">
        <v>2177</v>
      </c>
      <c r="C3112" s="70" t="s">
        <v>7089</v>
      </c>
      <c r="D3112" s="113" t="s">
        <v>7090</v>
      </c>
      <c r="E3112" s="131"/>
      <c r="F3112" s="106"/>
      <c r="G3112" s="106"/>
    </row>
    <row r="3113" spans="1:7" x14ac:dyDescent="0.25">
      <c r="A3113" s="103"/>
      <c r="B3113" s="112" t="s">
        <v>941</v>
      </c>
      <c r="C3113" s="70" t="s">
        <v>7090</v>
      </c>
      <c r="D3113" s="113" t="s">
        <v>7090</v>
      </c>
      <c r="E3113" s="131"/>
      <c r="F3113" s="106"/>
      <c r="G3113" s="106"/>
    </row>
    <row r="3114" spans="1:7" x14ac:dyDescent="0.25">
      <c r="A3114" s="103"/>
      <c r="B3114" s="112" t="s">
        <v>14461</v>
      </c>
      <c r="C3114" s="70" t="s">
        <v>7090</v>
      </c>
      <c r="D3114" s="113" t="s">
        <v>7090</v>
      </c>
      <c r="E3114" s="131"/>
      <c r="F3114" s="106"/>
      <c r="G3114" s="106"/>
    </row>
    <row r="3115" spans="1:7" x14ac:dyDescent="0.25">
      <c r="A3115" s="103"/>
      <c r="B3115" s="112" t="s">
        <v>942</v>
      </c>
      <c r="C3115" s="70" t="s">
        <v>7089</v>
      </c>
      <c r="D3115" s="113" t="s">
        <v>7090</v>
      </c>
      <c r="E3115" s="131"/>
      <c r="F3115" s="106"/>
      <c r="G3115" s="106"/>
    </row>
    <row r="3116" spans="1:7" x14ac:dyDescent="0.25">
      <c r="A3116" s="103"/>
      <c r="B3116" s="112" t="s">
        <v>943</v>
      </c>
      <c r="C3116" s="70" t="s">
        <v>7090</v>
      </c>
      <c r="D3116" s="113" t="s">
        <v>7090</v>
      </c>
      <c r="E3116" s="131"/>
      <c r="F3116" s="106"/>
      <c r="G3116" s="106"/>
    </row>
    <row r="3117" spans="1:7" x14ac:dyDescent="0.25">
      <c r="A3117" s="103"/>
      <c r="B3117" s="112" t="s">
        <v>14462</v>
      </c>
      <c r="C3117" s="70" t="s">
        <v>7090</v>
      </c>
      <c r="D3117" s="113" t="s">
        <v>7090</v>
      </c>
      <c r="E3117" s="131"/>
      <c r="F3117" s="106"/>
      <c r="G3117" s="106"/>
    </row>
    <row r="3118" spans="1:7" x14ac:dyDescent="0.25">
      <c r="A3118" s="103"/>
      <c r="B3118" s="112" t="s">
        <v>944</v>
      </c>
      <c r="C3118" s="70" t="s">
        <v>7090</v>
      </c>
      <c r="D3118" s="113" t="s">
        <v>7090</v>
      </c>
      <c r="E3118" s="131"/>
      <c r="F3118" s="106"/>
      <c r="G3118" s="106"/>
    </row>
    <row r="3119" spans="1:7" x14ac:dyDescent="0.25">
      <c r="A3119" s="103"/>
      <c r="B3119" s="112" t="s">
        <v>945</v>
      </c>
      <c r="C3119" s="70" t="s">
        <v>7089</v>
      </c>
      <c r="D3119" s="113" t="s">
        <v>7090</v>
      </c>
      <c r="E3119" s="131"/>
      <c r="F3119" s="106"/>
      <c r="G3119" s="106"/>
    </row>
    <row r="3120" spans="1:7" x14ac:dyDescent="0.25">
      <c r="A3120" s="103"/>
      <c r="B3120" s="112" t="s">
        <v>3473</v>
      </c>
      <c r="C3120" s="70" t="s">
        <v>7090</v>
      </c>
      <c r="D3120" s="113" t="s">
        <v>7090</v>
      </c>
      <c r="E3120" s="131"/>
      <c r="F3120" s="106"/>
      <c r="G3120" s="106"/>
    </row>
    <row r="3121" spans="1:7" x14ac:dyDescent="0.25">
      <c r="A3121" s="103"/>
      <c r="B3121" s="112" t="s">
        <v>946</v>
      </c>
      <c r="C3121" s="70" t="s">
        <v>7090</v>
      </c>
      <c r="D3121" s="113" t="s">
        <v>7090</v>
      </c>
      <c r="E3121" s="131"/>
      <c r="F3121" s="106"/>
      <c r="G3121" s="106"/>
    </row>
    <row r="3122" spans="1:7" x14ac:dyDescent="0.25">
      <c r="A3122" s="103"/>
      <c r="B3122" s="112" t="s">
        <v>3474</v>
      </c>
      <c r="C3122" s="70" t="s">
        <v>7089</v>
      </c>
      <c r="D3122" s="113" t="s">
        <v>7090</v>
      </c>
      <c r="E3122" s="131"/>
      <c r="F3122" s="106"/>
      <c r="G3122" s="106"/>
    </row>
    <row r="3123" spans="1:7" x14ac:dyDescent="0.25">
      <c r="A3123" s="103"/>
      <c r="B3123" s="112" t="s">
        <v>947</v>
      </c>
      <c r="C3123" s="70" t="s">
        <v>7090</v>
      </c>
      <c r="D3123" s="113" t="s">
        <v>7090</v>
      </c>
      <c r="E3123" s="131"/>
      <c r="F3123" s="106"/>
      <c r="G3123" s="106"/>
    </row>
    <row r="3124" spans="1:7" x14ac:dyDescent="0.25">
      <c r="A3124" s="103"/>
      <c r="B3124" s="112" t="s">
        <v>10155</v>
      </c>
      <c r="C3124" s="70" t="s">
        <v>7090</v>
      </c>
      <c r="D3124" s="113" t="s">
        <v>7090</v>
      </c>
      <c r="E3124" s="131"/>
      <c r="F3124" s="106"/>
      <c r="G3124" s="106"/>
    </row>
    <row r="3125" spans="1:7" x14ac:dyDescent="0.25">
      <c r="A3125" s="103"/>
      <c r="B3125" s="112" t="s">
        <v>14463</v>
      </c>
      <c r="C3125" s="70" t="s">
        <v>7090</v>
      </c>
      <c r="D3125" s="113" t="s">
        <v>7090</v>
      </c>
      <c r="E3125" s="131"/>
      <c r="F3125" s="106"/>
      <c r="G3125" s="106"/>
    </row>
    <row r="3126" spans="1:7" x14ac:dyDescent="0.25">
      <c r="A3126" s="103"/>
      <c r="B3126" s="112" t="s">
        <v>3470</v>
      </c>
      <c r="C3126" s="70" t="s">
        <v>7089</v>
      </c>
      <c r="D3126" s="113" t="s">
        <v>7090</v>
      </c>
      <c r="E3126" s="131"/>
      <c r="F3126" s="106"/>
      <c r="G3126" s="106"/>
    </row>
    <row r="3127" spans="1:7" x14ac:dyDescent="0.25">
      <c r="A3127" s="103"/>
      <c r="B3127" s="112" t="s">
        <v>14464</v>
      </c>
      <c r="C3127" s="70" t="s">
        <v>7090</v>
      </c>
      <c r="D3127" s="113" t="s">
        <v>7090</v>
      </c>
      <c r="E3127" s="131"/>
      <c r="F3127" s="106"/>
      <c r="G3127" s="106"/>
    </row>
    <row r="3128" spans="1:7" x14ac:dyDescent="0.25">
      <c r="A3128" s="103"/>
      <c r="B3128" s="112" t="s">
        <v>14465</v>
      </c>
      <c r="C3128" s="70" t="s">
        <v>7090</v>
      </c>
      <c r="D3128" s="113" t="s">
        <v>7090</v>
      </c>
      <c r="E3128" s="131"/>
      <c r="F3128" s="106"/>
      <c r="G3128" s="106"/>
    </row>
    <row r="3129" spans="1:7" x14ac:dyDescent="0.25">
      <c r="A3129" s="103"/>
      <c r="B3129" s="112" t="s">
        <v>14466</v>
      </c>
      <c r="C3129" s="70" t="s">
        <v>7090</v>
      </c>
      <c r="D3129" s="113" t="s">
        <v>7090</v>
      </c>
      <c r="E3129" s="131"/>
      <c r="F3129" s="106"/>
      <c r="G3129" s="106"/>
    </row>
    <row r="3130" spans="1:7" x14ac:dyDescent="0.25">
      <c r="A3130" s="103"/>
      <c r="B3130" s="112" t="s">
        <v>14467</v>
      </c>
      <c r="C3130" s="70" t="s">
        <v>7090</v>
      </c>
      <c r="D3130" s="113" t="s">
        <v>7090</v>
      </c>
      <c r="E3130" s="131"/>
      <c r="F3130" s="106"/>
      <c r="G3130" s="106"/>
    </row>
    <row r="3131" spans="1:7" x14ac:dyDescent="0.25">
      <c r="A3131" s="103"/>
      <c r="B3131" s="112" t="s">
        <v>14468</v>
      </c>
      <c r="C3131" s="70" t="s">
        <v>7090</v>
      </c>
      <c r="D3131" s="113" t="s">
        <v>7090</v>
      </c>
      <c r="E3131" s="131"/>
      <c r="F3131" s="106"/>
      <c r="G3131" s="106"/>
    </row>
    <row r="3132" spans="1:7" x14ac:dyDescent="0.25">
      <c r="A3132" s="103"/>
      <c r="B3132" s="112" t="s">
        <v>14469</v>
      </c>
      <c r="C3132" s="70" t="s">
        <v>7090</v>
      </c>
      <c r="D3132" s="113" t="s">
        <v>7090</v>
      </c>
      <c r="E3132" s="131"/>
      <c r="F3132" s="106"/>
      <c r="G3132" s="106"/>
    </row>
    <row r="3133" spans="1:7" x14ac:dyDescent="0.25">
      <c r="A3133" s="103"/>
      <c r="B3133" s="112" t="s">
        <v>14470</v>
      </c>
      <c r="C3133" s="70" t="s">
        <v>7090</v>
      </c>
      <c r="D3133" s="113" t="s">
        <v>7090</v>
      </c>
      <c r="E3133" s="131"/>
      <c r="F3133" s="106"/>
      <c r="G3133" s="106"/>
    </row>
    <row r="3134" spans="1:7" x14ac:dyDescent="0.25">
      <c r="A3134" s="103"/>
      <c r="B3134" s="112" t="s">
        <v>14471</v>
      </c>
      <c r="C3134" s="70" t="s">
        <v>7090</v>
      </c>
      <c r="D3134" s="113" t="s">
        <v>7090</v>
      </c>
      <c r="E3134" s="131"/>
      <c r="F3134" s="106"/>
      <c r="G3134" s="106"/>
    </row>
    <row r="3135" spans="1:7" x14ac:dyDescent="0.25">
      <c r="A3135" s="103"/>
      <c r="B3135" s="112" t="s">
        <v>2744</v>
      </c>
      <c r="C3135" s="70" t="s">
        <v>7089</v>
      </c>
      <c r="D3135" s="113" t="s">
        <v>7090</v>
      </c>
      <c r="E3135" s="131"/>
      <c r="F3135" s="106"/>
      <c r="G3135" s="106"/>
    </row>
    <row r="3136" spans="1:7" x14ac:dyDescent="0.25">
      <c r="A3136" s="103"/>
      <c r="B3136" s="112" t="s">
        <v>14472</v>
      </c>
      <c r="C3136" s="70" t="s">
        <v>7090</v>
      </c>
      <c r="D3136" s="113" t="s">
        <v>7090</v>
      </c>
      <c r="E3136" s="131"/>
      <c r="F3136" s="106"/>
      <c r="G3136" s="106"/>
    </row>
    <row r="3137" spans="1:7" x14ac:dyDescent="0.25">
      <c r="A3137" s="103"/>
      <c r="B3137" s="112" t="s">
        <v>7362</v>
      </c>
      <c r="C3137" s="70" t="s">
        <v>7089</v>
      </c>
      <c r="D3137" s="113" t="s">
        <v>7090</v>
      </c>
      <c r="E3137" s="131"/>
      <c r="F3137" s="106"/>
      <c r="G3137" s="106"/>
    </row>
    <row r="3138" spans="1:7" x14ac:dyDescent="0.25">
      <c r="A3138" s="103"/>
      <c r="B3138" s="112" t="s">
        <v>14473</v>
      </c>
      <c r="C3138" s="70" t="s">
        <v>7090</v>
      </c>
      <c r="D3138" s="113" t="s">
        <v>7090</v>
      </c>
      <c r="E3138" s="131"/>
      <c r="F3138" s="106"/>
      <c r="G3138" s="106"/>
    </row>
    <row r="3139" spans="1:7" x14ac:dyDescent="0.25">
      <c r="A3139" s="103"/>
      <c r="B3139" s="112" t="s">
        <v>14474</v>
      </c>
      <c r="C3139" s="70" t="s">
        <v>7090</v>
      </c>
      <c r="D3139" s="113" t="s">
        <v>7090</v>
      </c>
      <c r="E3139" s="131"/>
      <c r="F3139" s="106"/>
      <c r="G3139" s="106"/>
    </row>
    <row r="3140" spans="1:7" x14ac:dyDescent="0.25">
      <c r="A3140" s="103"/>
      <c r="B3140" s="112" t="s">
        <v>14475</v>
      </c>
      <c r="C3140" s="70" t="s">
        <v>7090</v>
      </c>
      <c r="D3140" s="113" t="s">
        <v>7090</v>
      </c>
      <c r="E3140" s="131"/>
      <c r="F3140" s="106"/>
      <c r="G3140" s="106"/>
    </row>
    <row r="3141" spans="1:7" x14ac:dyDescent="0.25">
      <c r="A3141" s="103"/>
      <c r="B3141" s="112" t="s">
        <v>11417</v>
      </c>
      <c r="C3141" s="70" t="s">
        <v>7090</v>
      </c>
      <c r="D3141" s="113" t="s">
        <v>7090</v>
      </c>
      <c r="E3141" s="131"/>
      <c r="F3141" s="106"/>
      <c r="G3141" s="106"/>
    </row>
    <row r="3142" spans="1:7" x14ac:dyDescent="0.25">
      <c r="A3142" s="103"/>
      <c r="B3142" s="112" t="s">
        <v>3475</v>
      </c>
      <c r="C3142" s="70" t="s">
        <v>7089</v>
      </c>
      <c r="D3142" s="113" t="s">
        <v>7090</v>
      </c>
      <c r="E3142" s="131"/>
      <c r="F3142" s="106"/>
      <c r="G3142" s="106"/>
    </row>
    <row r="3143" spans="1:7" x14ac:dyDescent="0.25">
      <c r="A3143" s="103"/>
      <c r="B3143" s="112" t="s">
        <v>14476</v>
      </c>
      <c r="C3143" s="70" t="s">
        <v>7090</v>
      </c>
      <c r="D3143" s="113" t="s">
        <v>7090</v>
      </c>
      <c r="E3143" s="131"/>
      <c r="F3143" s="106"/>
      <c r="G3143" s="106"/>
    </row>
    <row r="3144" spans="1:7" x14ac:dyDescent="0.25">
      <c r="A3144" s="103"/>
      <c r="B3144" s="112" t="s">
        <v>3476</v>
      </c>
      <c r="C3144" s="70" t="s">
        <v>7089</v>
      </c>
      <c r="D3144" s="113" t="s">
        <v>7090</v>
      </c>
      <c r="E3144" s="131"/>
      <c r="F3144" s="106"/>
      <c r="G3144" s="106"/>
    </row>
    <row r="3145" spans="1:7" x14ac:dyDescent="0.25">
      <c r="A3145" s="103"/>
      <c r="B3145" s="112" t="s">
        <v>14477</v>
      </c>
      <c r="C3145" s="70" t="s">
        <v>7090</v>
      </c>
      <c r="D3145" s="113" t="s">
        <v>7090</v>
      </c>
      <c r="E3145" s="131"/>
      <c r="F3145" s="106"/>
      <c r="G3145" s="106"/>
    </row>
    <row r="3146" spans="1:7" x14ac:dyDescent="0.25">
      <c r="A3146" s="103"/>
      <c r="B3146" s="112" t="s">
        <v>14478</v>
      </c>
      <c r="C3146" s="70" t="s">
        <v>7090</v>
      </c>
      <c r="D3146" s="113" t="s">
        <v>7090</v>
      </c>
      <c r="E3146" s="131"/>
      <c r="F3146" s="106"/>
      <c r="G3146" s="106"/>
    </row>
    <row r="3147" spans="1:7" x14ac:dyDescent="0.25">
      <c r="A3147" s="103"/>
      <c r="B3147" s="112" t="s">
        <v>14479</v>
      </c>
      <c r="C3147" s="70" t="s">
        <v>7090</v>
      </c>
      <c r="D3147" s="113" t="s">
        <v>7090</v>
      </c>
      <c r="E3147" s="131"/>
      <c r="F3147" s="106"/>
      <c r="G3147" s="106"/>
    </row>
    <row r="3148" spans="1:7" x14ac:dyDescent="0.25">
      <c r="A3148" s="103"/>
      <c r="B3148" s="112" t="s">
        <v>14480</v>
      </c>
      <c r="C3148" s="70" t="s">
        <v>7090</v>
      </c>
      <c r="D3148" s="113" t="s">
        <v>7090</v>
      </c>
      <c r="E3148" s="131"/>
      <c r="F3148" s="106"/>
      <c r="G3148" s="106"/>
    </row>
    <row r="3149" spans="1:7" x14ac:dyDescent="0.25">
      <c r="A3149" s="103"/>
      <c r="B3149" s="112" t="s">
        <v>14481</v>
      </c>
      <c r="C3149" s="70" t="s">
        <v>7090</v>
      </c>
      <c r="D3149" s="113" t="s">
        <v>7090</v>
      </c>
      <c r="E3149" s="131"/>
      <c r="F3149" s="106"/>
      <c r="G3149" s="106"/>
    </row>
    <row r="3150" spans="1:7" x14ac:dyDescent="0.25">
      <c r="A3150" s="103"/>
      <c r="B3150" s="112" t="s">
        <v>948</v>
      </c>
      <c r="C3150" s="70" t="s">
        <v>7089</v>
      </c>
      <c r="D3150" s="113" t="s">
        <v>7090</v>
      </c>
      <c r="E3150" s="131"/>
      <c r="F3150" s="106"/>
      <c r="G3150" s="106"/>
    </row>
    <row r="3151" spans="1:7" x14ac:dyDescent="0.25">
      <c r="A3151" s="103"/>
      <c r="B3151" s="112" t="s">
        <v>14482</v>
      </c>
      <c r="C3151" s="70" t="s">
        <v>7090</v>
      </c>
      <c r="D3151" s="113" t="s">
        <v>7090</v>
      </c>
      <c r="E3151" s="131"/>
      <c r="F3151" s="106"/>
      <c r="G3151" s="106"/>
    </row>
    <row r="3152" spans="1:7" x14ac:dyDescent="0.25">
      <c r="A3152" s="103"/>
      <c r="B3152" s="112" t="s">
        <v>14483</v>
      </c>
      <c r="C3152" s="70" t="s">
        <v>7090</v>
      </c>
      <c r="D3152" s="113" t="s">
        <v>7090</v>
      </c>
      <c r="E3152" s="131"/>
      <c r="F3152" s="106"/>
      <c r="G3152" s="106"/>
    </row>
    <row r="3153" spans="1:7" x14ac:dyDescent="0.25">
      <c r="A3153" s="103"/>
      <c r="B3153" s="112" t="s">
        <v>3477</v>
      </c>
      <c r="C3153" s="70" t="s">
        <v>7089</v>
      </c>
      <c r="D3153" s="113" t="s">
        <v>7090</v>
      </c>
      <c r="E3153" s="131"/>
      <c r="F3153" s="106"/>
      <c r="G3153" s="106"/>
    </row>
    <row r="3154" spans="1:7" x14ac:dyDescent="0.25">
      <c r="A3154" s="103"/>
      <c r="B3154" s="112" t="s">
        <v>14484</v>
      </c>
      <c r="C3154" s="70" t="s">
        <v>7090</v>
      </c>
      <c r="D3154" s="113" t="s">
        <v>7090</v>
      </c>
      <c r="E3154" s="131"/>
      <c r="F3154" s="106"/>
      <c r="G3154" s="106"/>
    </row>
    <row r="3155" spans="1:7" x14ac:dyDescent="0.25">
      <c r="A3155" s="103"/>
      <c r="B3155" s="112" t="s">
        <v>14485</v>
      </c>
      <c r="C3155" s="70" t="s">
        <v>7090</v>
      </c>
      <c r="D3155" s="113" t="s">
        <v>7090</v>
      </c>
      <c r="E3155" s="131"/>
      <c r="F3155" s="106"/>
      <c r="G3155" s="106"/>
    </row>
    <row r="3156" spans="1:7" x14ac:dyDescent="0.25">
      <c r="A3156" s="103"/>
      <c r="B3156" s="112" t="s">
        <v>14486</v>
      </c>
      <c r="C3156" s="70" t="s">
        <v>7090</v>
      </c>
      <c r="D3156" s="113" t="s">
        <v>7090</v>
      </c>
      <c r="E3156" s="131"/>
      <c r="F3156" s="106"/>
      <c r="G3156" s="106"/>
    </row>
    <row r="3157" spans="1:7" x14ac:dyDescent="0.25">
      <c r="A3157" s="103"/>
      <c r="B3157" s="112" t="s">
        <v>14487</v>
      </c>
      <c r="C3157" s="70" t="s">
        <v>7090</v>
      </c>
      <c r="D3157" s="113" t="s">
        <v>7090</v>
      </c>
      <c r="E3157" s="131"/>
      <c r="F3157" s="106"/>
      <c r="G3157" s="106"/>
    </row>
    <row r="3158" spans="1:7" x14ac:dyDescent="0.25">
      <c r="A3158" s="103"/>
      <c r="B3158" s="112" t="s">
        <v>949</v>
      </c>
      <c r="C3158" s="70" t="s">
        <v>7089</v>
      </c>
      <c r="D3158" s="113" t="s">
        <v>7090</v>
      </c>
      <c r="E3158" s="131"/>
      <c r="F3158" s="106"/>
      <c r="G3158" s="106"/>
    </row>
    <row r="3159" spans="1:7" x14ac:dyDescent="0.25">
      <c r="A3159" s="103"/>
      <c r="B3159" s="112" t="s">
        <v>950</v>
      </c>
      <c r="C3159" s="70" t="s">
        <v>7089</v>
      </c>
      <c r="D3159" s="113" t="s">
        <v>7090</v>
      </c>
      <c r="E3159" s="131"/>
      <c r="F3159" s="106"/>
      <c r="G3159" s="106"/>
    </row>
    <row r="3160" spans="1:7" x14ac:dyDescent="0.25">
      <c r="A3160" s="103"/>
      <c r="B3160" s="112" t="s">
        <v>951</v>
      </c>
      <c r="C3160" s="70" t="s">
        <v>7090</v>
      </c>
      <c r="D3160" s="113" t="s">
        <v>7090</v>
      </c>
      <c r="E3160" s="131"/>
      <c r="F3160" s="106"/>
      <c r="G3160" s="106"/>
    </row>
    <row r="3161" spans="1:7" x14ac:dyDescent="0.25">
      <c r="A3161" s="103"/>
      <c r="B3161" s="112" t="s">
        <v>3478</v>
      </c>
      <c r="C3161" s="70" t="s">
        <v>7089</v>
      </c>
      <c r="D3161" s="113" t="s">
        <v>7090</v>
      </c>
      <c r="E3161" s="131"/>
      <c r="F3161" s="106"/>
      <c r="G3161" s="106"/>
    </row>
    <row r="3162" spans="1:7" x14ac:dyDescent="0.25">
      <c r="A3162" s="103"/>
      <c r="B3162" s="112" t="s">
        <v>11389</v>
      </c>
      <c r="C3162" s="70" t="s">
        <v>7089</v>
      </c>
      <c r="D3162" s="113" t="s">
        <v>7090</v>
      </c>
      <c r="E3162" s="131"/>
      <c r="F3162" s="106"/>
      <c r="G3162" s="106"/>
    </row>
    <row r="3163" spans="1:7" x14ac:dyDescent="0.25">
      <c r="A3163" s="103"/>
      <c r="B3163" s="112" t="s">
        <v>11484</v>
      </c>
      <c r="C3163" s="70" t="s">
        <v>7090</v>
      </c>
      <c r="D3163" s="113" t="s">
        <v>7090</v>
      </c>
      <c r="E3163" s="131"/>
      <c r="F3163" s="106"/>
      <c r="G3163" s="106"/>
    </row>
    <row r="3164" spans="1:7" x14ac:dyDescent="0.25">
      <c r="A3164" s="103"/>
      <c r="B3164" s="112" t="s">
        <v>952</v>
      </c>
      <c r="C3164" s="70" t="s">
        <v>7089</v>
      </c>
      <c r="D3164" s="113" t="s">
        <v>7090</v>
      </c>
      <c r="E3164" s="131"/>
      <c r="F3164" s="106"/>
      <c r="G3164" s="106"/>
    </row>
    <row r="3165" spans="1:7" x14ac:dyDescent="0.25">
      <c r="A3165" s="103"/>
      <c r="B3165" s="112" t="s">
        <v>14488</v>
      </c>
      <c r="C3165" s="70" t="s">
        <v>7090</v>
      </c>
      <c r="D3165" s="113" t="s">
        <v>7090</v>
      </c>
      <c r="E3165" s="131"/>
      <c r="F3165" s="106"/>
      <c r="G3165" s="106"/>
    </row>
    <row r="3166" spans="1:7" x14ac:dyDescent="0.25">
      <c r="A3166" s="103"/>
      <c r="B3166" s="112" t="s">
        <v>3869</v>
      </c>
      <c r="C3166" s="70" t="s">
        <v>7089</v>
      </c>
      <c r="D3166" s="113" t="s">
        <v>7090</v>
      </c>
      <c r="E3166" s="131"/>
      <c r="F3166" s="106"/>
      <c r="G3166" s="106"/>
    </row>
    <row r="3167" spans="1:7" x14ac:dyDescent="0.25">
      <c r="A3167" s="103"/>
      <c r="B3167" s="112" t="s">
        <v>953</v>
      </c>
      <c r="C3167" s="70" t="s">
        <v>7090</v>
      </c>
      <c r="D3167" s="113" t="s">
        <v>7090</v>
      </c>
      <c r="E3167" s="131"/>
      <c r="F3167" s="106"/>
      <c r="G3167" s="106"/>
    </row>
    <row r="3168" spans="1:7" x14ac:dyDescent="0.25">
      <c r="A3168" s="103"/>
      <c r="B3168" s="112" t="s">
        <v>11390</v>
      </c>
      <c r="C3168" s="70" t="s">
        <v>7089</v>
      </c>
      <c r="D3168" s="113" t="s">
        <v>7090</v>
      </c>
      <c r="E3168" s="131"/>
      <c r="F3168" s="106"/>
      <c r="G3168" s="106"/>
    </row>
    <row r="3169" spans="1:7" x14ac:dyDescent="0.25">
      <c r="A3169" s="103"/>
      <c r="B3169" s="112" t="s">
        <v>3479</v>
      </c>
      <c r="C3169" s="70" t="s">
        <v>7089</v>
      </c>
      <c r="D3169" s="113" t="s">
        <v>7090</v>
      </c>
      <c r="E3169" s="131"/>
      <c r="F3169" s="106"/>
      <c r="G3169" s="106"/>
    </row>
    <row r="3170" spans="1:7" x14ac:dyDescent="0.25">
      <c r="A3170" s="103"/>
      <c r="B3170" s="112" t="s">
        <v>14489</v>
      </c>
      <c r="C3170" s="70" t="s">
        <v>7090</v>
      </c>
      <c r="D3170" s="113" t="s">
        <v>7090</v>
      </c>
      <c r="E3170" s="131"/>
      <c r="F3170" s="106"/>
      <c r="G3170" s="106"/>
    </row>
    <row r="3171" spans="1:7" x14ac:dyDescent="0.25">
      <c r="A3171" s="103"/>
      <c r="B3171" s="112" t="s">
        <v>14490</v>
      </c>
      <c r="C3171" s="70" t="s">
        <v>7090</v>
      </c>
      <c r="D3171" s="113" t="s">
        <v>7090</v>
      </c>
      <c r="E3171" s="131"/>
      <c r="F3171" s="106"/>
      <c r="G3171" s="106"/>
    </row>
    <row r="3172" spans="1:7" x14ac:dyDescent="0.25">
      <c r="A3172" s="103"/>
      <c r="B3172" s="112" t="s">
        <v>14491</v>
      </c>
      <c r="C3172" s="70" t="s">
        <v>7090</v>
      </c>
      <c r="D3172" s="113" t="s">
        <v>7090</v>
      </c>
      <c r="E3172" s="131"/>
      <c r="F3172" s="106"/>
      <c r="G3172" s="106"/>
    </row>
    <row r="3173" spans="1:7" x14ac:dyDescent="0.25">
      <c r="A3173" s="103"/>
      <c r="B3173" s="112" t="s">
        <v>954</v>
      </c>
      <c r="C3173" s="70" t="s">
        <v>7090</v>
      </c>
      <c r="D3173" s="113" t="s">
        <v>7090</v>
      </c>
      <c r="E3173" s="131"/>
      <c r="F3173" s="106"/>
      <c r="G3173" s="106"/>
    </row>
    <row r="3174" spans="1:7" x14ac:dyDescent="0.25">
      <c r="A3174" s="103"/>
      <c r="B3174" s="112" t="s">
        <v>3480</v>
      </c>
      <c r="C3174" s="70" t="s">
        <v>7090</v>
      </c>
      <c r="D3174" s="113" t="s">
        <v>7090</v>
      </c>
      <c r="E3174" s="131"/>
      <c r="F3174" s="106"/>
      <c r="G3174" s="106"/>
    </row>
    <row r="3175" spans="1:7" x14ac:dyDescent="0.25">
      <c r="A3175" s="103"/>
      <c r="B3175" s="112" t="s">
        <v>14492</v>
      </c>
      <c r="C3175" s="70" t="s">
        <v>7090</v>
      </c>
      <c r="D3175" s="113" t="s">
        <v>7090</v>
      </c>
      <c r="E3175" s="131"/>
      <c r="F3175" s="106"/>
      <c r="G3175" s="106"/>
    </row>
    <row r="3176" spans="1:7" x14ac:dyDescent="0.25">
      <c r="A3176" s="103"/>
      <c r="B3176" s="112" t="s">
        <v>14493</v>
      </c>
      <c r="C3176" s="70" t="s">
        <v>7090</v>
      </c>
      <c r="D3176" s="113" t="s">
        <v>7090</v>
      </c>
      <c r="E3176" s="131"/>
      <c r="F3176" s="106"/>
      <c r="G3176" s="106"/>
    </row>
    <row r="3177" spans="1:7" x14ac:dyDescent="0.25">
      <c r="A3177" s="103"/>
      <c r="B3177" s="112" t="s">
        <v>955</v>
      </c>
      <c r="C3177" s="70" t="s">
        <v>7090</v>
      </c>
      <c r="D3177" s="113" t="s">
        <v>7090</v>
      </c>
      <c r="E3177" s="131"/>
      <c r="F3177" s="106"/>
      <c r="G3177" s="106"/>
    </row>
    <row r="3178" spans="1:7" x14ac:dyDescent="0.25">
      <c r="A3178" s="103"/>
      <c r="B3178" s="112" t="s">
        <v>14494</v>
      </c>
      <c r="C3178" s="70" t="s">
        <v>7090</v>
      </c>
      <c r="D3178" s="113" t="s">
        <v>7090</v>
      </c>
      <c r="E3178" s="131"/>
      <c r="F3178" s="106"/>
      <c r="G3178" s="106"/>
    </row>
    <row r="3179" spans="1:7" x14ac:dyDescent="0.25">
      <c r="A3179" s="103"/>
      <c r="B3179" s="112" t="s">
        <v>14495</v>
      </c>
      <c r="C3179" s="70" t="s">
        <v>7090</v>
      </c>
      <c r="D3179" s="113" t="s">
        <v>7090</v>
      </c>
      <c r="E3179" s="131"/>
      <c r="F3179" s="106"/>
      <c r="G3179" s="106"/>
    </row>
    <row r="3180" spans="1:7" x14ac:dyDescent="0.25">
      <c r="A3180" s="103"/>
      <c r="B3180" s="112" t="s">
        <v>956</v>
      </c>
      <c r="C3180" s="70" t="s">
        <v>7090</v>
      </c>
      <c r="D3180" s="113" t="s">
        <v>7090</v>
      </c>
      <c r="E3180" s="131"/>
      <c r="F3180" s="106"/>
      <c r="G3180" s="106"/>
    </row>
    <row r="3181" spans="1:7" x14ac:dyDescent="0.25">
      <c r="A3181" s="103"/>
      <c r="B3181" s="112" t="s">
        <v>957</v>
      </c>
      <c r="C3181" s="70" t="s">
        <v>7089</v>
      </c>
      <c r="D3181" s="113" t="s">
        <v>7090</v>
      </c>
      <c r="E3181" s="131"/>
      <c r="F3181" s="106"/>
      <c r="G3181" s="106"/>
    </row>
    <row r="3182" spans="1:7" x14ac:dyDescent="0.25">
      <c r="A3182" s="103"/>
      <c r="B3182" s="112" t="s">
        <v>10334</v>
      </c>
      <c r="C3182" s="70" t="s">
        <v>7089</v>
      </c>
      <c r="D3182" s="113" t="s">
        <v>7090</v>
      </c>
      <c r="E3182" s="131"/>
      <c r="F3182" s="106"/>
      <c r="G3182" s="106"/>
    </row>
    <row r="3183" spans="1:7" x14ac:dyDescent="0.25">
      <c r="A3183" s="103"/>
      <c r="B3183" s="112" t="s">
        <v>3409</v>
      </c>
      <c r="C3183" s="70" t="s">
        <v>7090</v>
      </c>
      <c r="D3183" s="113" t="s">
        <v>7090</v>
      </c>
      <c r="E3183" s="131"/>
      <c r="F3183" s="106"/>
      <c r="G3183" s="106"/>
    </row>
    <row r="3184" spans="1:7" x14ac:dyDescent="0.25">
      <c r="A3184" s="103"/>
      <c r="B3184" s="112" t="s">
        <v>3410</v>
      </c>
      <c r="C3184" s="70" t="s">
        <v>7090</v>
      </c>
      <c r="D3184" s="113" t="s">
        <v>7090</v>
      </c>
      <c r="E3184" s="131"/>
      <c r="F3184" s="106"/>
      <c r="G3184" s="106"/>
    </row>
    <row r="3185" spans="1:7" x14ac:dyDescent="0.25">
      <c r="A3185" s="103"/>
      <c r="B3185" s="112" t="s">
        <v>3481</v>
      </c>
      <c r="C3185" s="70" t="s">
        <v>7090</v>
      </c>
      <c r="D3185" s="113" t="s">
        <v>7090</v>
      </c>
      <c r="E3185" s="131"/>
      <c r="F3185" s="106"/>
      <c r="G3185" s="106"/>
    </row>
    <row r="3186" spans="1:7" x14ac:dyDescent="0.25">
      <c r="A3186" s="103"/>
      <c r="B3186" s="112" t="s">
        <v>14496</v>
      </c>
      <c r="C3186" s="70" t="s">
        <v>7090</v>
      </c>
      <c r="D3186" s="113" t="s">
        <v>7090</v>
      </c>
      <c r="E3186" s="131"/>
      <c r="F3186" s="106"/>
      <c r="G3186" s="106"/>
    </row>
    <row r="3187" spans="1:7" x14ac:dyDescent="0.25">
      <c r="A3187" s="103"/>
      <c r="B3187" s="112" t="s">
        <v>14497</v>
      </c>
      <c r="C3187" s="70" t="s">
        <v>7090</v>
      </c>
      <c r="D3187" s="113" t="s">
        <v>7090</v>
      </c>
      <c r="E3187" s="131"/>
      <c r="F3187" s="106"/>
      <c r="G3187" s="106"/>
    </row>
    <row r="3188" spans="1:7" x14ac:dyDescent="0.25">
      <c r="A3188" s="103"/>
      <c r="B3188" s="112" t="s">
        <v>14498</v>
      </c>
      <c r="C3188" s="70" t="s">
        <v>7090</v>
      </c>
      <c r="D3188" s="113" t="s">
        <v>7090</v>
      </c>
      <c r="E3188" s="131"/>
      <c r="F3188" s="106"/>
      <c r="G3188" s="106"/>
    </row>
    <row r="3189" spans="1:7" x14ac:dyDescent="0.25">
      <c r="A3189" s="103"/>
      <c r="B3189" s="112" t="s">
        <v>3411</v>
      </c>
      <c r="C3189" s="70" t="s">
        <v>7090</v>
      </c>
      <c r="D3189" s="113" t="s">
        <v>7090</v>
      </c>
      <c r="E3189" s="131"/>
      <c r="F3189" s="106"/>
      <c r="G3189" s="106"/>
    </row>
    <row r="3190" spans="1:7" x14ac:dyDescent="0.25">
      <c r="A3190" s="103"/>
      <c r="B3190" s="112" t="s">
        <v>14499</v>
      </c>
      <c r="C3190" s="70" t="s">
        <v>7090</v>
      </c>
      <c r="D3190" s="113" t="s">
        <v>7090</v>
      </c>
      <c r="E3190" s="131"/>
      <c r="F3190" s="106"/>
      <c r="G3190" s="106"/>
    </row>
    <row r="3191" spans="1:7" x14ac:dyDescent="0.25">
      <c r="A3191" s="103"/>
      <c r="B3191" s="112" t="s">
        <v>14500</v>
      </c>
      <c r="C3191" s="70" t="s">
        <v>7090</v>
      </c>
      <c r="D3191" s="113" t="s">
        <v>7090</v>
      </c>
      <c r="E3191" s="131"/>
      <c r="F3191" s="106"/>
      <c r="G3191" s="106"/>
    </row>
    <row r="3192" spans="1:7" x14ac:dyDescent="0.25">
      <c r="A3192" s="103"/>
      <c r="B3192" s="112" t="s">
        <v>14501</v>
      </c>
      <c r="C3192" s="70" t="s">
        <v>7090</v>
      </c>
      <c r="D3192" s="113" t="s">
        <v>7090</v>
      </c>
      <c r="E3192" s="131"/>
      <c r="F3192" s="106"/>
      <c r="G3192" s="106"/>
    </row>
    <row r="3193" spans="1:7" x14ac:dyDescent="0.25">
      <c r="A3193" s="103"/>
      <c r="B3193" s="112" t="s">
        <v>3412</v>
      </c>
      <c r="C3193" s="70" t="s">
        <v>7090</v>
      </c>
      <c r="D3193" s="113" t="s">
        <v>7090</v>
      </c>
      <c r="E3193" s="131"/>
      <c r="F3193" s="106"/>
      <c r="G3193" s="106"/>
    </row>
    <row r="3194" spans="1:7" x14ac:dyDescent="0.25">
      <c r="A3194" s="103"/>
      <c r="B3194" s="112" t="s">
        <v>11391</v>
      </c>
      <c r="C3194" s="70" t="s">
        <v>7089</v>
      </c>
      <c r="D3194" s="113" t="s">
        <v>7090</v>
      </c>
      <c r="E3194" s="131"/>
      <c r="F3194" s="106"/>
      <c r="G3194" s="106"/>
    </row>
    <row r="3195" spans="1:7" x14ac:dyDescent="0.25">
      <c r="A3195" s="103"/>
      <c r="B3195" s="112" t="s">
        <v>5592</v>
      </c>
      <c r="C3195" s="70" t="s">
        <v>7090</v>
      </c>
      <c r="D3195" s="113" t="s">
        <v>7090</v>
      </c>
      <c r="E3195" s="131"/>
      <c r="F3195" s="106"/>
      <c r="G3195" s="106"/>
    </row>
    <row r="3196" spans="1:7" x14ac:dyDescent="0.25">
      <c r="A3196" s="103"/>
      <c r="B3196" s="112" t="s">
        <v>11485</v>
      </c>
      <c r="C3196" s="70" t="s">
        <v>7090</v>
      </c>
      <c r="D3196" s="113" t="s">
        <v>7090</v>
      </c>
      <c r="E3196" s="131"/>
      <c r="F3196" s="106"/>
      <c r="G3196" s="106"/>
    </row>
    <row r="3197" spans="1:7" x14ac:dyDescent="0.25">
      <c r="A3197" s="103"/>
      <c r="B3197" s="112" t="s">
        <v>3482</v>
      </c>
      <c r="C3197" s="70" t="s">
        <v>7090</v>
      </c>
      <c r="D3197" s="113" t="s">
        <v>7090</v>
      </c>
      <c r="E3197" s="131"/>
      <c r="F3197" s="106"/>
      <c r="G3197" s="106"/>
    </row>
    <row r="3198" spans="1:7" x14ac:dyDescent="0.25">
      <c r="A3198" s="103"/>
      <c r="B3198" s="112" t="s">
        <v>5593</v>
      </c>
      <c r="C3198" s="70" t="s">
        <v>7090</v>
      </c>
      <c r="D3198" s="113" t="s">
        <v>7090</v>
      </c>
      <c r="E3198" s="131"/>
      <c r="F3198" s="106"/>
      <c r="G3198" s="106"/>
    </row>
    <row r="3199" spans="1:7" x14ac:dyDescent="0.25">
      <c r="A3199" s="103"/>
      <c r="B3199" s="112" t="s">
        <v>5594</v>
      </c>
      <c r="C3199" s="70" t="s">
        <v>7090</v>
      </c>
      <c r="D3199" s="113" t="s">
        <v>7090</v>
      </c>
      <c r="E3199" s="131"/>
      <c r="F3199" s="106"/>
      <c r="G3199" s="106"/>
    </row>
    <row r="3200" spans="1:7" x14ac:dyDescent="0.25">
      <c r="A3200" s="103"/>
      <c r="B3200" s="112" t="s">
        <v>3855</v>
      </c>
      <c r="C3200" s="70" t="s">
        <v>7089</v>
      </c>
      <c r="D3200" s="113" t="s">
        <v>7090</v>
      </c>
      <c r="E3200" s="131"/>
      <c r="F3200" s="106"/>
      <c r="G3200" s="106"/>
    </row>
    <row r="3201" spans="1:7" x14ac:dyDescent="0.25">
      <c r="A3201" s="103"/>
      <c r="B3201" s="112" t="s">
        <v>3856</v>
      </c>
      <c r="C3201" s="70" t="s">
        <v>7090</v>
      </c>
      <c r="D3201" s="113" t="s">
        <v>7090</v>
      </c>
      <c r="E3201" s="131"/>
      <c r="F3201" s="106"/>
      <c r="G3201" s="106"/>
    </row>
    <row r="3202" spans="1:7" x14ac:dyDescent="0.25">
      <c r="A3202" s="103"/>
      <c r="B3202" s="112" t="s">
        <v>3483</v>
      </c>
      <c r="C3202" s="70" t="s">
        <v>7089</v>
      </c>
      <c r="D3202" s="113" t="s">
        <v>7090</v>
      </c>
      <c r="E3202" s="131"/>
      <c r="F3202" s="106"/>
      <c r="G3202" s="106"/>
    </row>
    <row r="3203" spans="1:7" x14ac:dyDescent="0.25">
      <c r="A3203" s="103"/>
      <c r="B3203" s="112" t="s">
        <v>3484</v>
      </c>
      <c r="C3203" s="70" t="s">
        <v>7090</v>
      </c>
      <c r="D3203" s="113" t="s">
        <v>7090</v>
      </c>
      <c r="E3203" s="131"/>
      <c r="F3203" s="106"/>
      <c r="G3203" s="106"/>
    </row>
    <row r="3204" spans="1:7" x14ac:dyDescent="0.25">
      <c r="A3204" s="103"/>
      <c r="B3204" s="112" t="s">
        <v>3857</v>
      </c>
      <c r="C3204" s="70" t="s">
        <v>7090</v>
      </c>
      <c r="D3204" s="113" t="s">
        <v>7090</v>
      </c>
      <c r="E3204" s="131"/>
      <c r="F3204" s="106"/>
      <c r="G3204" s="106"/>
    </row>
    <row r="3205" spans="1:7" x14ac:dyDescent="0.25">
      <c r="A3205" s="103"/>
      <c r="B3205" s="112" t="s">
        <v>3858</v>
      </c>
      <c r="C3205" s="70" t="s">
        <v>7090</v>
      </c>
      <c r="D3205" s="113" t="s">
        <v>7090</v>
      </c>
      <c r="E3205" s="131"/>
      <c r="F3205" s="106"/>
      <c r="G3205" s="106"/>
    </row>
    <row r="3206" spans="1:7" x14ac:dyDescent="0.25">
      <c r="A3206" s="103"/>
      <c r="B3206" s="112" t="s">
        <v>6367</v>
      </c>
      <c r="C3206" s="70" t="s">
        <v>7090</v>
      </c>
      <c r="D3206" s="113" t="s">
        <v>7090</v>
      </c>
      <c r="E3206" s="131"/>
      <c r="F3206" s="106"/>
      <c r="G3206" s="106"/>
    </row>
    <row r="3207" spans="1:7" x14ac:dyDescent="0.25">
      <c r="A3207" s="103"/>
      <c r="B3207" s="112" t="s">
        <v>6368</v>
      </c>
      <c r="C3207" s="70" t="s">
        <v>7090</v>
      </c>
      <c r="D3207" s="113" t="s">
        <v>7090</v>
      </c>
      <c r="E3207" s="131"/>
      <c r="F3207" s="106"/>
      <c r="G3207" s="106"/>
    </row>
    <row r="3208" spans="1:7" x14ac:dyDescent="0.25">
      <c r="A3208" s="103"/>
      <c r="B3208" s="112" t="s">
        <v>6369</v>
      </c>
      <c r="C3208" s="70" t="s">
        <v>7090</v>
      </c>
      <c r="D3208" s="113" t="s">
        <v>7090</v>
      </c>
      <c r="E3208" s="131"/>
      <c r="F3208" s="106"/>
      <c r="G3208" s="106"/>
    </row>
    <row r="3209" spans="1:7" x14ac:dyDescent="0.25">
      <c r="A3209" s="103"/>
      <c r="B3209" s="112" t="s">
        <v>3485</v>
      </c>
      <c r="C3209" s="70" t="s">
        <v>7089</v>
      </c>
      <c r="D3209" s="113" t="s">
        <v>7090</v>
      </c>
      <c r="E3209" s="131"/>
      <c r="F3209" s="106"/>
      <c r="G3209" s="106"/>
    </row>
    <row r="3210" spans="1:7" x14ac:dyDescent="0.25">
      <c r="A3210" s="103"/>
      <c r="B3210" s="112" t="s">
        <v>3486</v>
      </c>
      <c r="C3210" s="70" t="s">
        <v>7090</v>
      </c>
      <c r="D3210" s="113" t="s">
        <v>7090</v>
      </c>
      <c r="E3210" s="131"/>
      <c r="F3210" s="106"/>
      <c r="G3210" s="106"/>
    </row>
    <row r="3211" spans="1:7" x14ac:dyDescent="0.25">
      <c r="A3211" s="103"/>
      <c r="B3211" s="112" t="s">
        <v>6370</v>
      </c>
      <c r="C3211" s="70" t="s">
        <v>7090</v>
      </c>
      <c r="D3211" s="113" t="s">
        <v>7090</v>
      </c>
      <c r="E3211" s="131"/>
      <c r="F3211" s="106"/>
      <c r="G3211" s="106"/>
    </row>
    <row r="3212" spans="1:7" x14ac:dyDescent="0.25">
      <c r="A3212" s="103"/>
      <c r="B3212" s="112" t="s">
        <v>4345</v>
      </c>
      <c r="C3212" s="70" t="s">
        <v>7090</v>
      </c>
      <c r="D3212" s="113" t="s">
        <v>7090</v>
      </c>
      <c r="E3212" s="131"/>
      <c r="F3212" s="106"/>
      <c r="G3212" s="106"/>
    </row>
    <row r="3213" spans="1:7" x14ac:dyDescent="0.25">
      <c r="A3213" s="103"/>
      <c r="B3213" s="112" t="s">
        <v>4346</v>
      </c>
      <c r="C3213" s="70" t="s">
        <v>7090</v>
      </c>
      <c r="D3213" s="113" t="s">
        <v>7090</v>
      </c>
      <c r="E3213" s="131"/>
      <c r="F3213" s="106"/>
      <c r="G3213" s="106"/>
    </row>
    <row r="3214" spans="1:7" x14ac:dyDescent="0.25">
      <c r="A3214" s="103"/>
      <c r="B3214" s="112" t="s">
        <v>4347</v>
      </c>
      <c r="C3214" s="70" t="s">
        <v>7090</v>
      </c>
      <c r="D3214" s="113" t="s">
        <v>7090</v>
      </c>
      <c r="E3214" s="131"/>
      <c r="F3214" s="106"/>
      <c r="G3214" s="106"/>
    </row>
    <row r="3215" spans="1:7" x14ac:dyDescent="0.25">
      <c r="A3215" s="103"/>
      <c r="B3215" s="112" t="s">
        <v>3635</v>
      </c>
      <c r="C3215" s="70" t="s">
        <v>7090</v>
      </c>
      <c r="D3215" s="113" t="s">
        <v>7090</v>
      </c>
      <c r="E3215" s="131"/>
      <c r="F3215" s="106"/>
      <c r="G3215" s="106"/>
    </row>
    <row r="3216" spans="1:7" x14ac:dyDescent="0.25">
      <c r="A3216" s="103"/>
      <c r="B3216" s="112" t="s">
        <v>3487</v>
      </c>
      <c r="C3216" s="70" t="s">
        <v>7090</v>
      </c>
      <c r="D3216" s="113" t="s">
        <v>7090</v>
      </c>
      <c r="E3216" s="131"/>
      <c r="F3216" s="106"/>
      <c r="G3216" s="106"/>
    </row>
    <row r="3217" spans="1:7" x14ac:dyDescent="0.25">
      <c r="A3217" s="103"/>
      <c r="B3217" s="112" t="s">
        <v>3636</v>
      </c>
      <c r="C3217" s="70" t="s">
        <v>7090</v>
      </c>
      <c r="D3217" s="113" t="s">
        <v>7090</v>
      </c>
      <c r="E3217" s="131"/>
      <c r="F3217" s="106"/>
      <c r="G3217" s="106"/>
    </row>
    <row r="3218" spans="1:7" x14ac:dyDescent="0.25">
      <c r="A3218" s="103"/>
      <c r="B3218" s="112" t="s">
        <v>4352</v>
      </c>
      <c r="C3218" s="70" t="s">
        <v>7089</v>
      </c>
      <c r="D3218" s="113" t="s">
        <v>7090</v>
      </c>
      <c r="E3218" s="131"/>
      <c r="F3218" s="106"/>
      <c r="G3218" s="106"/>
    </row>
    <row r="3219" spans="1:7" x14ac:dyDescent="0.25">
      <c r="A3219" s="103"/>
      <c r="B3219" s="112" t="s">
        <v>4353</v>
      </c>
      <c r="C3219" s="70" t="s">
        <v>7090</v>
      </c>
      <c r="D3219" s="113" t="s">
        <v>7090</v>
      </c>
      <c r="E3219" s="131"/>
      <c r="F3219" s="106"/>
      <c r="G3219" s="106"/>
    </row>
    <row r="3220" spans="1:7" x14ac:dyDescent="0.25">
      <c r="A3220" s="103"/>
      <c r="B3220" s="112" t="s">
        <v>4354</v>
      </c>
      <c r="C3220" s="70" t="s">
        <v>7090</v>
      </c>
      <c r="D3220" s="113" t="s">
        <v>7090</v>
      </c>
      <c r="E3220" s="131"/>
      <c r="F3220" s="106"/>
      <c r="G3220" s="106"/>
    </row>
    <row r="3221" spans="1:7" x14ac:dyDescent="0.25">
      <c r="A3221" s="103"/>
      <c r="B3221" s="112" t="s">
        <v>3488</v>
      </c>
      <c r="C3221" s="70" t="s">
        <v>7090</v>
      </c>
      <c r="D3221" s="113" t="s">
        <v>7090</v>
      </c>
      <c r="E3221" s="131"/>
      <c r="F3221" s="106"/>
      <c r="G3221" s="106"/>
    </row>
    <row r="3222" spans="1:7" x14ac:dyDescent="0.25">
      <c r="A3222" s="103"/>
      <c r="B3222" s="112" t="s">
        <v>3489</v>
      </c>
      <c r="C3222" s="70" t="s">
        <v>7089</v>
      </c>
      <c r="D3222" s="113" t="s">
        <v>7090</v>
      </c>
      <c r="E3222" s="131"/>
      <c r="F3222" s="106"/>
      <c r="G3222" s="106"/>
    </row>
    <row r="3223" spans="1:7" x14ac:dyDescent="0.25">
      <c r="A3223" s="103"/>
      <c r="B3223" s="112" t="s">
        <v>3490</v>
      </c>
      <c r="C3223" s="70" t="s">
        <v>7089</v>
      </c>
      <c r="D3223" s="113" t="s">
        <v>7090</v>
      </c>
      <c r="E3223" s="131"/>
      <c r="F3223" s="106"/>
      <c r="G3223" s="106"/>
    </row>
    <row r="3224" spans="1:7" x14ac:dyDescent="0.25">
      <c r="A3224" s="103"/>
      <c r="B3224" s="112" t="s">
        <v>10786</v>
      </c>
      <c r="C3224" s="70" t="s">
        <v>7090</v>
      </c>
      <c r="D3224" s="113" t="s">
        <v>7090</v>
      </c>
      <c r="E3224" s="131"/>
      <c r="F3224" s="106"/>
      <c r="G3224" s="106"/>
    </row>
    <row r="3225" spans="1:7" x14ac:dyDescent="0.25">
      <c r="A3225" s="103"/>
      <c r="B3225" s="112" t="s">
        <v>3491</v>
      </c>
      <c r="C3225" s="70" t="s">
        <v>7089</v>
      </c>
      <c r="D3225" s="113" t="s">
        <v>7090</v>
      </c>
      <c r="E3225" s="131"/>
      <c r="F3225" s="106"/>
      <c r="G3225" s="106"/>
    </row>
    <row r="3226" spans="1:7" x14ac:dyDescent="0.25">
      <c r="A3226" s="103"/>
      <c r="B3226" s="112" t="s">
        <v>3492</v>
      </c>
      <c r="C3226" s="70" t="s">
        <v>7090</v>
      </c>
      <c r="D3226" s="113" t="s">
        <v>7090</v>
      </c>
      <c r="E3226" s="131"/>
      <c r="F3226" s="106"/>
      <c r="G3226" s="106"/>
    </row>
    <row r="3227" spans="1:7" x14ac:dyDescent="0.25">
      <c r="A3227" s="103"/>
      <c r="B3227" s="112" t="s">
        <v>3493</v>
      </c>
      <c r="C3227" s="70" t="s">
        <v>7089</v>
      </c>
      <c r="D3227" s="113" t="s">
        <v>7090</v>
      </c>
      <c r="E3227" s="131"/>
      <c r="F3227" s="106"/>
      <c r="G3227" s="106"/>
    </row>
    <row r="3228" spans="1:7" x14ac:dyDescent="0.25">
      <c r="A3228" s="103"/>
      <c r="B3228" s="112" t="s">
        <v>10787</v>
      </c>
      <c r="C3228" s="70" t="s">
        <v>7089</v>
      </c>
      <c r="D3228" s="113" t="s">
        <v>7090</v>
      </c>
      <c r="E3228" s="131"/>
      <c r="F3228" s="106"/>
      <c r="G3228" s="106"/>
    </row>
    <row r="3229" spans="1:7" x14ac:dyDescent="0.25">
      <c r="A3229" s="103"/>
      <c r="B3229" s="112" t="s">
        <v>10788</v>
      </c>
      <c r="C3229" s="70" t="s">
        <v>7090</v>
      </c>
      <c r="D3229" s="113" t="s">
        <v>7090</v>
      </c>
      <c r="E3229" s="131"/>
      <c r="F3229" s="106"/>
      <c r="G3229" s="106"/>
    </row>
    <row r="3230" spans="1:7" x14ac:dyDescent="0.25">
      <c r="A3230" s="103"/>
      <c r="B3230" s="112" t="s">
        <v>3494</v>
      </c>
      <c r="C3230" s="70" t="s">
        <v>7089</v>
      </c>
      <c r="D3230" s="113" t="s">
        <v>7090</v>
      </c>
      <c r="E3230" s="131"/>
      <c r="F3230" s="106"/>
      <c r="G3230" s="106"/>
    </row>
    <row r="3231" spans="1:7" x14ac:dyDescent="0.25">
      <c r="A3231" s="103"/>
      <c r="B3231" s="112" t="s">
        <v>3495</v>
      </c>
      <c r="C3231" s="70" t="s">
        <v>7090</v>
      </c>
      <c r="D3231" s="113" t="s">
        <v>7090</v>
      </c>
      <c r="E3231" s="131"/>
      <c r="F3231" s="106"/>
      <c r="G3231" s="106"/>
    </row>
    <row r="3232" spans="1:7" x14ac:dyDescent="0.25">
      <c r="A3232" s="103"/>
      <c r="B3232" s="112" t="s">
        <v>3496</v>
      </c>
      <c r="C3232" s="70" t="s">
        <v>7089</v>
      </c>
      <c r="D3232" s="113" t="s">
        <v>7090</v>
      </c>
      <c r="E3232" s="131"/>
      <c r="F3232" s="106"/>
      <c r="G3232" s="106"/>
    </row>
    <row r="3233" spans="1:7" x14ac:dyDescent="0.25">
      <c r="A3233" s="103"/>
      <c r="B3233" s="112" t="s">
        <v>3497</v>
      </c>
      <c r="C3233" s="70" t="s">
        <v>7090</v>
      </c>
      <c r="D3233" s="113" t="s">
        <v>7090</v>
      </c>
      <c r="E3233" s="131"/>
      <c r="F3233" s="106"/>
      <c r="G3233" s="106"/>
    </row>
    <row r="3234" spans="1:7" x14ac:dyDescent="0.25">
      <c r="A3234" s="103"/>
      <c r="B3234" s="112" t="s">
        <v>3498</v>
      </c>
      <c r="C3234" s="70" t="s">
        <v>7089</v>
      </c>
      <c r="D3234" s="113" t="s">
        <v>7090</v>
      </c>
      <c r="E3234" s="131"/>
      <c r="F3234" s="106"/>
      <c r="G3234" s="106"/>
    </row>
    <row r="3235" spans="1:7" x14ac:dyDescent="0.25">
      <c r="A3235" s="103"/>
      <c r="B3235" s="112" t="s">
        <v>10789</v>
      </c>
      <c r="C3235" s="70" t="s">
        <v>7090</v>
      </c>
      <c r="D3235" s="113" t="s">
        <v>7090</v>
      </c>
      <c r="E3235" s="131"/>
      <c r="F3235" s="106"/>
      <c r="G3235" s="106"/>
    </row>
    <row r="3236" spans="1:7" x14ac:dyDescent="0.25">
      <c r="A3236" s="103"/>
      <c r="B3236" s="112" t="s">
        <v>8628</v>
      </c>
      <c r="C3236" s="70" t="s">
        <v>7090</v>
      </c>
      <c r="D3236" s="113" t="s">
        <v>7090</v>
      </c>
      <c r="E3236" s="131"/>
      <c r="F3236" s="106"/>
      <c r="G3236" s="106"/>
    </row>
    <row r="3237" spans="1:7" x14ac:dyDescent="0.25">
      <c r="A3237" s="103"/>
      <c r="B3237" s="112" t="s">
        <v>3499</v>
      </c>
      <c r="C3237" s="70" t="s">
        <v>7089</v>
      </c>
      <c r="D3237" s="113" t="s">
        <v>7090</v>
      </c>
      <c r="E3237" s="131"/>
      <c r="F3237" s="106"/>
      <c r="G3237" s="106"/>
    </row>
    <row r="3238" spans="1:7" x14ac:dyDescent="0.25">
      <c r="A3238" s="103"/>
      <c r="B3238" s="112" t="s">
        <v>3500</v>
      </c>
      <c r="C3238" s="70" t="s">
        <v>7089</v>
      </c>
      <c r="D3238" s="113" t="s">
        <v>7090</v>
      </c>
      <c r="E3238" s="131"/>
      <c r="F3238" s="106"/>
      <c r="G3238" s="106"/>
    </row>
    <row r="3239" spans="1:7" x14ac:dyDescent="0.25">
      <c r="A3239" s="103"/>
      <c r="B3239" s="112" t="s">
        <v>8629</v>
      </c>
      <c r="C3239" s="70" t="s">
        <v>7090</v>
      </c>
      <c r="D3239" s="113" t="s">
        <v>7090</v>
      </c>
      <c r="E3239" s="131"/>
      <c r="F3239" s="106"/>
      <c r="G3239" s="106"/>
    </row>
    <row r="3240" spans="1:7" x14ac:dyDescent="0.25">
      <c r="A3240" s="103"/>
      <c r="B3240" s="112" t="s">
        <v>3501</v>
      </c>
      <c r="C3240" s="70" t="s">
        <v>7089</v>
      </c>
      <c r="D3240" s="113" t="s">
        <v>7090</v>
      </c>
      <c r="E3240" s="131"/>
      <c r="F3240" s="106"/>
      <c r="G3240" s="106"/>
    </row>
    <row r="3241" spans="1:7" x14ac:dyDescent="0.25">
      <c r="A3241" s="103"/>
      <c r="B3241" s="112" t="s">
        <v>3502</v>
      </c>
      <c r="C3241" s="70" t="s">
        <v>7090</v>
      </c>
      <c r="D3241" s="113" t="s">
        <v>7090</v>
      </c>
      <c r="E3241" s="131"/>
      <c r="F3241" s="106"/>
      <c r="G3241" s="106"/>
    </row>
    <row r="3242" spans="1:7" x14ac:dyDescent="0.25">
      <c r="A3242" s="103"/>
      <c r="B3242" s="112" t="s">
        <v>3503</v>
      </c>
      <c r="C3242" s="70" t="s">
        <v>7089</v>
      </c>
      <c r="D3242" s="113" t="s">
        <v>7090</v>
      </c>
      <c r="E3242" s="131"/>
      <c r="F3242" s="106"/>
      <c r="G3242" s="106"/>
    </row>
    <row r="3243" spans="1:7" x14ac:dyDescent="0.25">
      <c r="A3243" s="103"/>
      <c r="B3243" s="112" t="s">
        <v>8630</v>
      </c>
      <c r="C3243" s="70" t="s">
        <v>7089</v>
      </c>
      <c r="D3243" s="113" t="s">
        <v>7090</v>
      </c>
      <c r="E3243" s="131"/>
      <c r="F3243" s="106"/>
      <c r="G3243" s="106"/>
    </row>
    <row r="3244" spans="1:7" x14ac:dyDescent="0.25">
      <c r="A3244" s="103"/>
      <c r="B3244" s="112" t="s">
        <v>8631</v>
      </c>
      <c r="C3244" s="70" t="s">
        <v>7090</v>
      </c>
      <c r="D3244" s="113" t="s">
        <v>7090</v>
      </c>
      <c r="E3244" s="131"/>
      <c r="F3244" s="106"/>
      <c r="G3244" s="106"/>
    </row>
    <row r="3245" spans="1:7" x14ac:dyDescent="0.25">
      <c r="A3245" s="103"/>
      <c r="B3245" s="112" t="s">
        <v>3504</v>
      </c>
      <c r="C3245" s="70" t="s">
        <v>7089</v>
      </c>
      <c r="D3245" s="113" t="s">
        <v>7090</v>
      </c>
      <c r="E3245" s="131"/>
      <c r="F3245" s="106"/>
      <c r="G3245" s="106"/>
    </row>
    <row r="3246" spans="1:7" x14ac:dyDescent="0.25">
      <c r="A3246" s="103"/>
      <c r="B3246" s="112" t="s">
        <v>3505</v>
      </c>
      <c r="C3246" s="70" t="s">
        <v>7089</v>
      </c>
      <c r="D3246" s="113" t="s">
        <v>7090</v>
      </c>
      <c r="E3246" s="131"/>
      <c r="F3246" s="106"/>
      <c r="G3246" s="106"/>
    </row>
    <row r="3247" spans="1:7" x14ac:dyDescent="0.25">
      <c r="A3247" s="103"/>
      <c r="B3247" s="112" t="s">
        <v>14502</v>
      </c>
      <c r="C3247" s="70" t="s">
        <v>7089</v>
      </c>
      <c r="D3247" s="113" t="s">
        <v>7090</v>
      </c>
      <c r="E3247" s="131"/>
      <c r="F3247" s="106"/>
      <c r="G3247" s="106"/>
    </row>
    <row r="3248" spans="1:7" x14ac:dyDescent="0.25">
      <c r="A3248" s="103"/>
      <c r="B3248" s="112" t="s">
        <v>3506</v>
      </c>
      <c r="C3248" s="70" t="s">
        <v>7090</v>
      </c>
      <c r="D3248" s="113" t="s">
        <v>7090</v>
      </c>
      <c r="E3248" s="131"/>
      <c r="F3248" s="106"/>
      <c r="G3248" s="106"/>
    </row>
    <row r="3249" spans="1:7" x14ac:dyDescent="0.25">
      <c r="A3249" s="103"/>
      <c r="B3249" s="112" t="s">
        <v>3507</v>
      </c>
      <c r="C3249" s="70" t="s">
        <v>7089</v>
      </c>
      <c r="D3249" s="113" t="s">
        <v>7090</v>
      </c>
      <c r="E3249" s="131"/>
      <c r="F3249" s="106"/>
      <c r="G3249" s="106"/>
    </row>
    <row r="3250" spans="1:7" x14ac:dyDescent="0.25">
      <c r="A3250" s="103"/>
      <c r="B3250" s="112" t="s">
        <v>3508</v>
      </c>
      <c r="C3250" s="70" t="s">
        <v>7089</v>
      </c>
      <c r="D3250" s="113" t="s">
        <v>7090</v>
      </c>
      <c r="E3250" s="131"/>
      <c r="F3250" s="106"/>
      <c r="G3250" s="106"/>
    </row>
    <row r="3251" spans="1:7" x14ac:dyDescent="0.25">
      <c r="A3251" s="103"/>
      <c r="B3251" s="112" t="s">
        <v>1197</v>
      </c>
      <c r="C3251" s="70" t="s">
        <v>7090</v>
      </c>
      <c r="D3251" s="113" t="s">
        <v>7090</v>
      </c>
      <c r="E3251" s="131"/>
      <c r="F3251" s="106"/>
      <c r="G3251" s="106"/>
    </row>
    <row r="3252" spans="1:7" x14ac:dyDescent="0.25">
      <c r="A3252" s="103"/>
      <c r="B3252" s="112" t="s">
        <v>3509</v>
      </c>
      <c r="C3252" s="70" t="s">
        <v>7089</v>
      </c>
      <c r="D3252" s="113" t="s">
        <v>7090</v>
      </c>
      <c r="E3252" s="131"/>
      <c r="F3252" s="106"/>
      <c r="G3252" s="106"/>
    </row>
    <row r="3253" spans="1:7" x14ac:dyDescent="0.25">
      <c r="A3253" s="103"/>
      <c r="B3253" s="112" t="s">
        <v>1198</v>
      </c>
      <c r="C3253" s="70" t="s">
        <v>7090</v>
      </c>
      <c r="D3253" s="113" t="s">
        <v>7090</v>
      </c>
      <c r="E3253" s="131"/>
      <c r="F3253" s="106"/>
      <c r="G3253" s="106"/>
    </row>
    <row r="3254" spans="1:7" x14ac:dyDescent="0.25">
      <c r="A3254" s="103"/>
      <c r="B3254" s="112" t="s">
        <v>11486</v>
      </c>
      <c r="C3254" s="70" t="s">
        <v>7090</v>
      </c>
      <c r="D3254" s="113" t="s">
        <v>7090</v>
      </c>
      <c r="E3254" s="131"/>
      <c r="F3254" s="106"/>
      <c r="G3254" s="106"/>
    </row>
    <row r="3255" spans="1:7" x14ac:dyDescent="0.25">
      <c r="A3255" s="103"/>
      <c r="B3255" s="112" t="s">
        <v>1199</v>
      </c>
      <c r="C3255" s="70" t="s">
        <v>7089</v>
      </c>
      <c r="D3255" s="113" t="s">
        <v>7090</v>
      </c>
      <c r="E3255" s="131"/>
      <c r="F3255" s="106"/>
      <c r="G3255" s="106"/>
    </row>
    <row r="3256" spans="1:7" x14ac:dyDescent="0.25">
      <c r="A3256" s="103"/>
      <c r="B3256" s="112" t="s">
        <v>14503</v>
      </c>
      <c r="C3256" s="70" t="s">
        <v>7090</v>
      </c>
      <c r="D3256" s="113" t="s">
        <v>7090</v>
      </c>
      <c r="E3256" s="131"/>
      <c r="F3256" s="106"/>
      <c r="G3256" s="106"/>
    </row>
    <row r="3257" spans="1:7" x14ac:dyDescent="0.25">
      <c r="A3257" s="103"/>
      <c r="B3257" s="112" t="s">
        <v>14504</v>
      </c>
      <c r="C3257" s="70" t="s">
        <v>7090</v>
      </c>
      <c r="D3257" s="113" t="s">
        <v>7090</v>
      </c>
      <c r="E3257" s="131"/>
      <c r="F3257" s="106"/>
      <c r="G3257" s="106"/>
    </row>
    <row r="3258" spans="1:7" x14ac:dyDescent="0.25">
      <c r="A3258" s="103"/>
      <c r="B3258" s="112" t="s">
        <v>3510</v>
      </c>
      <c r="C3258" s="70" t="s">
        <v>7090</v>
      </c>
      <c r="D3258" s="113" t="s">
        <v>7090</v>
      </c>
      <c r="E3258" s="131"/>
      <c r="F3258" s="106"/>
      <c r="G3258" s="106"/>
    </row>
    <row r="3259" spans="1:7" x14ac:dyDescent="0.25">
      <c r="A3259" s="103"/>
      <c r="B3259" s="112" t="s">
        <v>3511</v>
      </c>
      <c r="C3259" s="70" t="s">
        <v>7090</v>
      </c>
      <c r="D3259" s="113" t="s">
        <v>7090</v>
      </c>
      <c r="E3259" s="131"/>
      <c r="F3259" s="106"/>
      <c r="G3259" s="106"/>
    </row>
    <row r="3260" spans="1:7" x14ac:dyDescent="0.25">
      <c r="A3260" s="103"/>
      <c r="B3260" s="112" t="s">
        <v>1200</v>
      </c>
      <c r="C3260" s="70" t="s">
        <v>7090</v>
      </c>
      <c r="D3260" s="113" t="s">
        <v>7090</v>
      </c>
      <c r="E3260" s="131"/>
      <c r="F3260" s="106"/>
      <c r="G3260" s="106"/>
    </row>
    <row r="3261" spans="1:7" x14ac:dyDescent="0.25">
      <c r="A3261" s="103"/>
      <c r="B3261" s="112" t="s">
        <v>14505</v>
      </c>
      <c r="C3261" s="70" t="s">
        <v>7090</v>
      </c>
      <c r="D3261" s="113" t="s">
        <v>7090</v>
      </c>
      <c r="E3261" s="131"/>
      <c r="F3261" s="106"/>
      <c r="G3261" s="106"/>
    </row>
    <row r="3262" spans="1:7" x14ac:dyDescent="0.25">
      <c r="A3262" s="103"/>
      <c r="B3262" s="112" t="s">
        <v>14506</v>
      </c>
      <c r="C3262" s="70" t="s">
        <v>7090</v>
      </c>
      <c r="D3262" s="113" t="s">
        <v>7090</v>
      </c>
      <c r="E3262" s="131"/>
      <c r="F3262" s="106"/>
      <c r="G3262" s="106"/>
    </row>
    <row r="3263" spans="1:7" x14ac:dyDescent="0.25">
      <c r="A3263" s="103"/>
      <c r="B3263" s="112" t="s">
        <v>14507</v>
      </c>
      <c r="C3263" s="70" t="s">
        <v>7090</v>
      </c>
      <c r="D3263" s="113" t="s">
        <v>7090</v>
      </c>
      <c r="E3263" s="131"/>
      <c r="F3263" s="106"/>
      <c r="G3263" s="106"/>
    </row>
    <row r="3264" spans="1:7" x14ac:dyDescent="0.25">
      <c r="A3264" s="103"/>
      <c r="B3264" s="112" t="s">
        <v>14508</v>
      </c>
      <c r="C3264" s="70" t="s">
        <v>7090</v>
      </c>
      <c r="D3264" s="113" t="s">
        <v>7090</v>
      </c>
      <c r="E3264" s="131"/>
      <c r="F3264" s="106"/>
      <c r="G3264" s="106"/>
    </row>
    <row r="3265" spans="1:7" x14ac:dyDescent="0.25">
      <c r="A3265" s="103"/>
      <c r="B3265" s="112" t="s">
        <v>1201</v>
      </c>
      <c r="C3265" s="70" t="s">
        <v>7090</v>
      </c>
      <c r="D3265" s="113" t="s">
        <v>7090</v>
      </c>
      <c r="E3265" s="131"/>
      <c r="F3265" s="106"/>
      <c r="G3265" s="106"/>
    </row>
    <row r="3266" spans="1:7" x14ac:dyDescent="0.25">
      <c r="A3266" s="103"/>
      <c r="B3266" s="112" t="s">
        <v>14509</v>
      </c>
      <c r="C3266" s="70" t="s">
        <v>7090</v>
      </c>
      <c r="D3266" s="113" t="s">
        <v>7090</v>
      </c>
      <c r="E3266" s="131"/>
      <c r="F3266" s="106"/>
      <c r="G3266" s="106"/>
    </row>
    <row r="3267" spans="1:7" x14ac:dyDescent="0.25">
      <c r="A3267" s="103"/>
      <c r="B3267" s="112" t="s">
        <v>14510</v>
      </c>
      <c r="C3267" s="70" t="s">
        <v>7090</v>
      </c>
      <c r="D3267" s="113" t="s">
        <v>7090</v>
      </c>
      <c r="E3267" s="131"/>
      <c r="F3267" s="106"/>
      <c r="G3267" s="106"/>
    </row>
    <row r="3268" spans="1:7" x14ac:dyDescent="0.25">
      <c r="A3268" s="103"/>
      <c r="B3268" s="112" t="s">
        <v>14511</v>
      </c>
      <c r="C3268" s="70" t="s">
        <v>7090</v>
      </c>
      <c r="D3268" s="113" t="s">
        <v>7090</v>
      </c>
      <c r="E3268" s="131"/>
      <c r="F3268" s="106"/>
      <c r="G3268" s="106"/>
    </row>
    <row r="3269" spans="1:7" x14ac:dyDescent="0.25">
      <c r="A3269" s="103"/>
      <c r="B3269" s="112" t="s">
        <v>14512</v>
      </c>
      <c r="C3269" s="70" t="s">
        <v>7090</v>
      </c>
      <c r="D3269" s="113" t="s">
        <v>7090</v>
      </c>
      <c r="E3269" s="131"/>
      <c r="F3269" s="106"/>
      <c r="G3269" s="106"/>
    </row>
    <row r="3270" spans="1:7" x14ac:dyDescent="0.25">
      <c r="A3270" s="103"/>
      <c r="B3270" s="112" t="s">
        <v>14513</v>
      </c>
      <c r="C3270" s="70" t="s">
        <v>7090</v>
      </c>
      <c r="D3270" s="113" t="s">
        <v>7090</v>
      </c>
      <c r="E3270" s="131"/>
      <c r="F3270" s="106"/>
      <c r="G3270" s="106"/>
    </row>
    <row r="3271" spans="1:7" x14ac:dyDescent="0.25">
      <c r="A3271" s="103"/>
      <c r="B3271" s="112" t="s">
        <v>1202</v>
      </c>
      <c r="C3271" s="70" t="s">
        <v>7089</v>
      </c>
      <c r="D3271" s="113" t="s">
        <v>7090</v>
      </c>
      <c r="E3271" s="131"/>
      <c r="F3271" s="106"/>
      <c r="G3271" s="106"/>
    </row>
    <row r="3272" spans="1:7" x14ac:dyDescent="0.25">
      <c r="A3272" s="103"/>
      <c r="B3272" s="112" t="s">
        <v>11487</v>
      </c>
      <c r="C3272" s="70" t="s">
        <v>7090</v>
      </c>
      <c r="D3272" s="113" t="s">
        <v>7090</v>
      </c>
      <c r="E3272" s="131"/>
      <c r="F3272" s="106"/>
      <c r="G3272" s="106"/>
    </row>
    <row r="3273" spans="1:7" x14ac:dyDescent="0.25">
      <c r="A3273" s="103"/>
      <c r="B3273" s="112" t="s">
        <v>14514</v>
      </c>
      <c r="C3273" s="70" t="s">
        <v>7090</v>
      </c>
      <c r="D3273" s="113" t="s">
        <v>7090</v>
      </c>
      <c r="E3273" s="131"/>
      <c r="F3273" s="106"/>
      <c r="G3273" s="106"/>
    </row>
    <row r="3274" spans="1:7" x14ac:dyDescent="0.25">
      <c r="A3274" s="103"/>
      <c r="B3274" s="112" t="s">
        <v>3512</v>
      </c>
      <c r="C3274" s="70" t="s">
        <v>7089</v>
      </c>
      <c r="D3274" s="113" t="s">
        <v>7090</v>
      </c>
      <c r="E3274" s="131"/>
      <c r="F3274" s="106"/>
      <c r="G3274" s="106"/>
    </row>
    <row r="3275" spans="1:7" x14ac:dyDescent="0.25">
      <c r="A3275" s="103"/>
      <c r="B3275" s="112" t="s">
        <v>3513</v>
      </c>
      <c r="C3275" s="70" t="s">
        <v>7090</v>
      </c>
      <c r="D3275" s="113" t="s">
        <v>7090</v>
      </c>
      <c r="E3275" s="131"/>
      <c r="F3275" s="106"/>
      <c r="G3275" s="106"/>
    </row>
    <row r="3276" spans="1:7" x14ac:dyDescent="0.25">
      <c r="A3276" s="103"/>
      <c r="B3276" s="112" t="s">
        <v>3514</v>
      </c>
      <c r="C3276" s="70" t="s">
        <v>7090</v>
      </c>
      <c r="D3276" s="113" t="s">
        <v>7090</v>
      </c>
      <c r="E3276" s="131"/>
      <c r="F3276" s="106"/>
      <c r="G3276" s="106"/>
    </row>
    <row r="3277" spans="1:7" x14ac:dyDescent="0.25">
      <c r="A3277" s="103"/>
      <c r="B3277" s="112" t="s">
        <v>14515</v>
      </c>
      <c r="C3277" s="70" t="s">
        <v>7090</v>
      </c>
      <c r="D3277" s="113" t="s">
        <v>7090</v>
      </c>
      <c r="E3277" s="131"/>
      <c r="F3277" s="106"/>
      <c r="G3277" s="106"/>
    </row>
    <row r="3278" spans="1:7" x14ac:dyDescent="0.25">
      <c r="A3278" s="103"/>
      <c r="B3278" s="112" t="s">
        <v>3515</v>
      </c>
      <c r="C3278" s="70" t="s">
        <v>7090</v>
      </c>
      <c r="D3278" s="113" t="s">
        <v>7090</v>
      </c>
      <c r="E3278" s="131"/>
      <c r="F3278" s="106"/>
      <c r="G3278" s="106"/>
    </row>
    <row r="3279" spans="1:7" x14ac:dyDescent="0.25">
      <c r="A3279" s="103"/>
      <c r="B3279" s="112" t="s">
        <v>14516</v>
      </c>
      <c r="C3279" s="70" t="s">
        <v>7090</v>
      </c>
      <c r="D3279" s="113" t="s">
        <v>7090</v>
      </c>
      <c r="E3279" s="131"/>
      <c r="F3279" s="106"/>
      <c r="G3279" s="106"/>
    </row>
    <row r="3280" spans="1:7" x14ac:dyDescent="0.25">
      <c r="A3280" s="103"/>
      <c r="B3280" s="112" t="s">
        <v>2178</v>
      </c>
      <c r="C3280" s="70" t="s">
        <v>7089</v>
      </c>
      <c r="D3280" s="113" t="s">
        <v>7090</v>
      </c>
      <c r="E3280" s="131"/>
      <c r="F3280" s="106"/>
      <c r="G3280" s="106"/>
    </row>
    <row r="3281" spans="1:7" x14ac:dyDescent="0.25">
      <c r="A3281" s="103"/>
      <c r="B3281" s="112" t="s">
        <v>14517</v>
      </c>
      <c r="C3281" s="70" t="s">
        <v>7090</v>
      </c>
      <c r="D3281" s="113" t="s">
        <v>7090</v>
      </c>
      <c r="E3281" s="131"/>
      <c r="F3281" s="106"/>
      <c r="G3281" s="106"/>
    </row>
    <row r="3282" spans="1:7" x14ac:dyDescent="0.25">
      <c r="A3282" s="103"/>
      <c r="B3282" s="112" t="s">
        <v>14518</v>
      </c>
      <c r="C3282" s="70" t="s">
        <v>7090</v>
      </c>
      <c r="D3282" s="113" t="s">
        <v>7090</v>
      </c>
      <c r="E3282" s="131"/>
      <c r="F3282" s="106"/>
      <c r="G3282" s="106"/>
    </row>
    <row r="3283" spans="1:7" x14ac:dyDescent="0.25">
      <c r="A3283" s="103"/>
      <c r="B3283" s="112" t="s">
        <v>534</v>
      </c>
      <c r="C3283" s="70" t="s">
        <v>7089</v>
      </c>
      <c r="D3283" s="113" t="s">
        <v>7090</v>
      </c>
      <c r="E3283" s="131"/>
      <c r="F3283" s="106"/>
      <c r="G3283" s="106"/>
    </row>
    <row r="3284" spans="1:7" x14ac:dyDescent="0.25">
      <c r="A3284" s="103"/>
      <c r="B3284" s="112" t="s">
        <v>3471</v>
      </c>
      <c r="C3284" s="70" t="s">
        <v>7089</v>
      </c>
      <c r="D3284" s="113" t="s">
        <v>7090</v>
      </c>
      <c r="E3284" s="131"/>
      <c r="F3284" s="106"/>
      <c r="G3284" s="106"/>
    </row>
    <row r="3285" spans="1:7" x14ac:dyDescent="0.25">
      <c r="A3285" s="103"/>
      <c r="B3285" s="112" t="s">
        <v>535</v>
      </c>
      <c r="C3285" s="70" t="s">
        <v>7090</v>
      </c>
      <c r="D3285" s="113" t="s">
        <v>7090</v>
      </c>
      <c r="E3285" s="131"/>
      <c r="F3285" s="106"/>
      <c r="G3285" s="106"/>
    </row>
    <row r="3286" spans="1:7" x14ac:dyDescent="0.25">
      <c r="A3286" s="103"/>
      <c r="B3286" s="112" t="s">
        <v>14519</v>
      </c>
      <c r="C3286" s="70" t="s">
        <v>7090</v>
      </c>
      <c r="D3286" s="113" t="s">
        <v>7090</v>
      </c>
      <c r="E3286" s="131"/>
      <c r="F3286" s="106"/>
      <c r="G3286" s="106"/>
    </row>
    <row r="3287" spans="1:7" x14ac:dyDescent="0.25">
      <c r="A3287" s="103"/>
      <c r="B3287" s="112" t="s">
        <v>14520</v>
      </c>
      <c r="C3287" s="70" t="s">
        <v>7090</v>
      </c>
      <c r="D3287" s="113" t="s">
        <v>7090</v>
      </c>
      <c r="E3287" s="131"/>
      <c r="F3287" s="106"/>
      <c r="G3287" s="106"/>
    </row>
    <row r="3288" spans="1:7" x14ac:dyDescent="0.25">
      <c r="A3288" s="103"/>
      <c r="B3288" s="112" t="s">
        <v>536</v>
      </c>
      <c r="C3288" s="70" t="s">
        <v>7090</v>
      </c>
      <c r="D3288" s="113" t="s">
        <v>7090</v>
      </c>
      <c r="E3288" s="131"/>
      <c r="F3288" s="106"/>
      <c r="G3288" s="106"/>
    </row>
    <row r="3289" spans="1:7" x14ac:dyDescent="0.25">
      <c r="A3289" s="103"/>
      <c r="B3289" s="112" t="s">
        <v>537</v>
      </c>
      <c r="C3289" s="70" t="s">
        <v>7089</v>
      </c>
      <c r="D3289" s="113" t="s">
        <v>7090</v>
      </c>
      <c r="E3289" s="131"/>
      <c r="F3289" s="106"/>
      <c r="G3289" s="106"/>
    </row>
    <row r="3290" spans="1:7" x14ac:dyDescent="0.25">
      <c r="A3290" s="103"/>
      <c r="B3290" s="112" t="s">
        <v>538</v>
      </c>
      <c r="C3290" s="70" t="s">
        <v>7089</v>
      </c>
      <c r="D3290" s="113" t="s">
        <v>7090</v>
      </c>
      <c r="E3290" s="131"/>
      <c r="F3290" s="106"/>
      <c r="G3290" s="106"/>
    </row>
    <row r="3291" spans="1:7" x14ac:dyDescent="0.25">
      <c r="A3291" s="103"/>
      <c r="B3291" s="112" t="s">
        <v>10309</v>
      </c>
      <c r="C3291" s="70" t="s">
        <v>7089</v>
      </c>
      <c r="D3291" s="113" t="s">
        <v>7090</v>
      </c>
      <c r="E3291" s="131"/>
      <c r="F3291" s="106"/>
      <c r="G3291" s="106"/>
    </row>
    <row r="3292" spans="1:7" x14ac:dyDescent="0.25">
      <c r="A3292" s="103"/>
      <c r="B3292" s="112" t="s">
        <v>11488</v>
      </c>
      <c r="C3292" s="70" t="s">
        <v>7090</v>
      </c>
      <c r="D3292" s="113" t="s">
        <v>7090</v>
      </c>
      <c r="E3292" s="131"/>
      <c r="F3292" s="106"/>
      <c r="G3292" s="106"/>
    </row>
    <row r="3293" spans="1:7" x14ac:dyDescent="0.25">
      <c r="A3293" s="103"/>
      <c r="B3293" s="112" t="s">
        <v>14521</v>
      </c>
      <c r="C3293" s="70" t="s">
        <v>7090</v>
      </c>
      <c r="D3293" s="113" t="s">
        <v>7090</v>
      </c>
      <c r="E3293" s="131"/>
      <c r="F3293" s="106"/>
      <c r="G3293" s="106"/>
    </row>
    <row r="3294" spans="1:7" x14ac:dyDescent="0.25">
      <c r="A3294" s="103"/>
      <c r="B3294" s="112" t="s">
        <v>539</v>
      </c>
      <c r="C3294" s="70" t="s">
        <v>7090</v>
      </c>
      <c r="D3294" s="113" t="s">
        <v>7090</v>
      </c>
      <c r="E3294" s="131"/>
      <c r="F3294" s="106"/>
      <c r="G3294" s="106"/>
    </row>
    <row r="3295" spans="1:7" x14ac:dyDescent="0.25">
      <c r="A3295" s="103"/>
      <c r="B3295" s="112" t="s">
        <v>3516</v>
      </c>
      <c r="C3295" s="70" t="s">
        <v>7090</v>
      </c>
      <c r="D3295" s="113" t="s">
        <v>7090</v>
      </c>
      <c r="E3295" s="131"/>
      <c r="F3295" s="106"/>
      <c r="G3295" s="106"/>
    </row>
    <row r="3296" spans="1:7" x14ac:dyDescent="0.25">
      <c r="A3296" s="103"/>
      <c r="B3296" s="112" t="s">
        <v>14522</v>
      </c>
      <c r="C3296" s="70" t="s">
        <v>7090</v>
      </c>
      <c r="D3296" s="113" t="s">
        <v>7090</v>
      </c>
      <c r="E3296" s="131"/>
      <c r="F3296" s="106"/>
      <c r="G3296" s="106"/>
    </row>
    <row r="3297" spans="1:7" x14ac:dyDescent="0.25">
      <c r="A3297" s="103"/>
      <c r="B3297" s="112" t="s">
        <v>14523</v>
      </c>
      <c r="C3297" s="70" t="s">
        <v>7090</v>
      </c>
      <c r="D3297" s="113" t="s">
        <v>7090</v>
      </c>
      <c r="E3297" s="131"/>
      <c r="F3297" s="106"/>
      <c r="G3297" s="106"/>
    </row>
    <row r="3298" spans="1:7" x14ac:dyDescent="0.25">
      <c r="A3298" s="103"/>
      <c r="B3298" s="112" t="s">
        <v>14524</v>
      </c>
      <c r="C3298" s="70" t="s">
        <v>7090</v>
      </c>
      <c r="D3298" s="113" t="s">
        <v>7090</v>
      </c>
      <c r="E3298" s="131"/>
      <c r="F3298" s="106"/>
      <c r="G3298" s="106"/>
    </row>
    <row r="3299" spans="1:7" x14ac:dyDescent="0.25">
      <c r="A3299" s="103"/>
      <c r="B3299" s="112" t="s">
        <v>540</v>
      </c>
      <c r="C3299" s="70" t="s">
        <v>7090</v>
      </c>
      <c r="D3299" s="113" t="s">
        <v>7090</v>
      </c>
      <c r="E3299" s="131"/>
      <c r="F3299" s="106"/>
      <c r="G3299" s="106"/>
    </row>
    <row r="3300" spans="1:7" x14ac:dyDescent="0.25">
      <c r="A3300" s="103"/>
      <c r="B3300" s="112" t="s">
        <v>14525</v>
      </c>
      <c r="C3300" s="70" t="s">
        <v>7090</v>
      </c>
      <c r="D3300" s="113" t="s">
        <v>7090</v>
      </c>
      <c r="E3300" s="131"/>
      <c r="F3300" s="106"/>
      <c r="G3300" s="106"/>
    </row>
    <row r="3301" spans="1:7" x14ac:dyDescent="0.25">
      <c r="A3301" s="103"/>
      <c r="B3301" s="112" t="s">
        <v>14526</v>
      </c>
      <c r="C3301" s="70" t="s">
        <v>7090</v>
      </c>
      <c r="D3301" s="113" t="s">
        <v>7090</v>
      </c>
      <c r="E3301" s="131"/>
      <c r="F3301" s="106"/>
      <c r="G3301" s="106"/>
    </row>
    <row r="3302" spans="1:7" x14ac:dyDescent="0.25">
      <c r="A3302" s="103"/>
      <c r="B3302" s="112" t="s">
        <v>14527</v>
      </c>
      <c r="C3302" s="70" t="s">
        <v>7090</v>
      </c>
      <c r="D3302" s="113" t="s">
        <v>7090</v>
      </c>
      <c r="E3302" s="131"/>
      <c r="F3302" s="106"/>
      <c r="G3302" s="106"/>
    </row>
    <row r="3303" spans="1:7" x14ac:dyDescent="0.25">
      <c r="A3303" s="103"/>
      <c r="B3303" s="112" t="s">
        <v>10284</v>
      </c>
      <c r="C3303" s="70" t="s">
        <v>7090</v>
      </c>
      <c r="D3303" s="113" t="s">
        <v>7090</v>
      </c>
      <c r="E3303" s="131"/>
      <c r="F3303" s="106"/>
      <c r="G3303" s="106"/>
    </row>
    <row r="3304" spans="1:7" x14ac:dyDescent="0.25">
      <c r="A3304" s="103"/>
      <c r="B3304" s="112" t="s">
        <v>541</v>
      </c>
      <c r="C3304" s="70" t="s">
        <v>7089</v>
      </c>
      <c r="D3304" s="113" t="s">
        <v>7090</v>
      </c>
      <c r="E3304" s="131"/>
      <c r="F3304" s="106"/>
      <c r="G3304" s="106"/>
    </row>
    <row r="3305" spans="1:7" x14ac:dyDescent="0.25">
      <c r="A3305" s="103"/>
      <c r="B3305" s="112" t="s">
        <v>542</v>
      </c>
      <c r="C3305" s="70" t="s">
        <v>7089</v>
      </c>
      <c r="D3305" s="113" t="s">
        <v>7090</v>
      </c>
      <c r="E3305" s="131"/>
      <c r="F3305" s="106"/>
      <c r="G3305" s="106"/>
    </row>
    <row r="3306" spans="1:7" x14ac:dyDescent="0.25">
      <c r="A3306" s="103"/>
      <c r="B3306" s="112" t="s">
        <v>14528</v>
      </c>
      <c r="C3306" s="70" t="s">
        <v>7090</v>
      </c>
      <c r="D3306" s="113" t="s">
        <v>7090</v>
      </c>
      <c r="E3306" s="131"/>
      <c r="F3306" s="106"/>
      <c r="G3306" s="106"/>
    </row>
    <row r="3307" spans="1:7" x14ac:dyDescent="0.25">
      <c r="A3307" s="103"/>
      <c r="B3307" s="112" t="s">
        <v>14529</v>
      </c>
      <c r="C3307" s="70" t="s">
        <v>7090</v>
      </c>
      <c r="D3307" s="113" t="s">
        <v>7090</v>
      </c>
      <c r="E3307" s="131"/>
      <c r="F3307" s="106"/>
      <c r="G3307" s="106"/>
    </row>
    <row r="3308" spans="1:7" x14ac:dyDescent="0.25">
      <c r="A3308" s="103"/>
      <c r="B3308" s="112" t="s">
        <v>3517</v>
      </c>
      <c r="C3308" s="70" t="s">
        <v>7089</v>
      </c>
      <c r="D3308" s="113" t="s">
        <v>7090</v>
      </c>
      <c r="E3308" s="131"/>
      <c r="F3308" s="106"/>
      <c r="G3308" s="106"/>
    </row>
    <row r="3309" spans="1:7" x14ac:dyDescent="0.25">
      <c r="A3309" s="103"/>
      <c r="B3309" s="112" t="s">
        <v>14530</v>
      </c>
      <c r="C3309" s="70" t="s">
        <v>7090</v>
      </c>
      <c r="D3309" s="113" t="s">
        <v>7089</v>
      </c>
      <c r="E3309" s="131"/>
      <c r="F3309" s="106"/>
      <c r="G3309" s="106"/>
    </row>
    <row r="3310" spans="1:7" x14ac:dyDescent="0.25">
      <c r="A3310" s="103"/>
      <c r="B3310" s="112" t="s">
        <v>3518</v>
      </c>
      <c r="C3310" s="70" t="s">
        <v>7089</v>
      </c>
      <c r="D3310" s="113" t="s">
        <v>7090</v>
      </c>
      <c r="E3310" s="131"/>
      <c r="F3310" s="106"/>
      <c r="G3310" s="106"/>
    </row>
    <row r="3311" spans="1:7" x14ac:dyDescent="0.25">
      <c r="A3311" s="103"/>
      <c r="B3311" s="112" t="s">
        <v>543</v>
      </c>
      <c r="C3311" s="70" t="s">
        <v>7090</v>
      </c>
      <c r="D3311" s="113" t="s">
        <v>7090</v>
      </c>
      <c r="E3311" s="131"/>
      <c r="F3311" s="106"/>
      <c r="G3311" s="106"/>
    </row>
    <row r="3312" spans="1:7" x14ac:dyDescent="0.25">
      <c r="A3312" s="103"/>
      <c r="B3312" s="112" t="s">
        <v>3519</v>
      </c>
      <c r="C3312" s="70" t="s">
        <v>7089</v>
      </c>
      <c r="D3312" s="113" t="s">
        <v>7090</v>
      </c>
      <c r="E3312" s="131"/>
      <c r="F3312" s="106"/>
      <c r="G3312" s="106"/>
    </row>
    <row r="3313" spans="1:7" x14ac:dyDescent="0.25">
      <c r="A3313" s="103"/>
      <c r="B3313" s="112" t="s">
        <v>14531</v>
      </c>
      <c r="C3313" s="70" t="s">
        <v>7090</v>
      </c>
      <c r="D3313" s="113" t="s">
        <v>7090</v>
      </c>
      <c r="E3313" s="131"/>
      <c r="F3313" s="106"/>
      <c r="G3313" s="106"/>
    </row>
    <row r="3314" spans="1:7" x14ac:dyDescent="0.25">
      <c r="A3314" s="103"/>
      <c r="B3314" s="112" t="s">
        <v>3520</v>
      </c>
      <c r="C3314" s="70" t="s">
        <v>7089</v>
      </c>
      <c r="D3314" s="113" t="s">
        <v>7090</v>
      </c>
      <c r="E3314" s="131"/>
      <c r="F3314" s="106"/>
      <c r="G3314" s="106"/>
    </row>
    <row r="3315" spans="1:7" x14ac:dyDescent="0.25">
      <c r="A3315" s="103"/>
      <c r="B3315" s="112" t="s">
        <v>3521</v>
      </c>
      <c r="C3315" s="70" t="s">
        <v>7089</v>
      </c>
      <c r="D3315" s="113" t="s">
        <v>7090</v>
      </c>
      <c r="E3315" s="131"/>
      <c r="F3315" s="106"/>
      <c r="G3315" s="106"/>
    </row>
    <row r="3316" spans="1:7" x14ac:dyDescent="0.25">
      <c r="A3316" s="103"/>
      <c r="B3316" s="112" t="s">
        <v>3522</v>
      </c>
      <c r="C3316" s="70" t="s">
        <v>7090</v>
      </c>
      <c r="D3316" s="113" t="s">
        <v>7090</v>
      </c>
      <c r="E3316" s="131"/>
      <c r="F3316" s="106"/>
      <c r="G3316" s="106"/>
    </row>
    <row r="3317" spans="1:7" x14ac:dyDescent="0.25">
      <c r="A3317" s="103"/>
      <c r="B3317" s="112" t="s">
        <v>14532</v>
      </c>
      <c r="C3317" s="70" t="s">
        <v>7090</v>
      </c>
      <c r="D3317" s="113" t="s">
        <v>7090</v>
      </c>
      <c r="E3317" s="131"/>
      <c r="F3317" s="106"/>
      <c r="G3317" s="106"/>
    </row>
    <row r="3318" spans="1:7" x14ac:dyDescent="0.25">
      <c r="A3318" s="103"/>
      <c r="B3318" s="112" t="s">
        <v>14533</v>
      </c>
      <c r="C3318" s="70" t="s">
        <v>7089</v>
      </c>
      <c r="D3318" s="113" t="s">
        <v>7090</v>
      </c>
      <c r="E3318" s="131"/>
      <c r="F3318" s="106"/>
      <c r="G3318" s="106"/>
    </row>
    <row r="3319" spans="1:7" x14ac:dyDescent="0.25">
      <c r="A3319" s="103"/>
      <c r="B3319" s="112" t="s">
        <v>544</v>
      </c>
      <c r="C3319" s="70" t="s">
        <v>7089</v>
      </c>
      <c r="D3319" s="113" t="s">
        <v>7090</v>
      </c>
      <c r="E3319" s="131"/>
      <c r="F3319" s="106"/>
      <c r="G3319" s="106"/>
    </row>
    <row r="3320" spans="1:7" x14ac:dyDescent="0.25">
      <c r="A3320" s="103"/>
      <c r="B3320" s="112" t="s">
        <v>14534</v>
      </c>
      <c r="C3320" s="70" t="s">
        <v>7089</v>
      </c>
      <c r="D3320" s="113" t="s">
        <v>7090</v>
      </c>
      <c r="E3320" s="131"/>
      <c r="F3320" s="106"/>
      <c r="G3320" s="106"/>
    </row>
    <row r="3321" spans="1:7" x14ac:dyDescent="0.25">
      <c r="A3321" s="103"/>
      <c r="B3321" s="112" t="s">
        <v>3523</v>
      </c>
      <c r="C3321" s="70" t="s">
        <v>7089</v>
      </c>
      <c r="D3321" s="113" t="s">
        <v>7090</v>
      </c>
      <c r="E3321" s="131"/>
      <c r="F3321" s="106"/>
      <c r="G3321" s="106"/>
    </row>
    <row r="3322" spans="1:7" x14ac:dyDescent="0.25">
      <c r="A3322" s="103"/>
      <c r="B3322" s="112" t="s">
        <v>6576</v>
      </c>
      <c r="C3322" s="70" t="s">
        <v>7089</v>
      </c>
      <c r="D3322" s="113" t="s">
        <v>7090</v>
      </c>
      <c r="E3322" s="131"/>
      <c r="F3322" s="106"/>
      <c r="G3322" s="106"/>
    </row>
    <row r="3323" spans="1:7" x14ac:dyDescent="0.25">
      <c r="A3323" s="103"/>
      <c r="B3323" s="112" t="s">
        <v>6577</v>
      </c>
      <c r="C3323" s="70" t="s">
        <v>7090</v>
      </c>
      <c r="D3323" s="113" t="s">
        <v>7090</v>
      </c>
      <c r="E3323" s="131"/>
      <c r="F3323" s="106"/>
      <c r="G3323" s="106"/>
    </row>
    <row r="3324" spans="1:7" x14ac:dyDescent="0.25">
      <c r="A3324" s="103"/>
      <c r="B3324" s="112" t="s">
        <v>1203</v>
      </c>
      <c r="C3324" s="70" t="s">
        <v>7089</v>
      </c>
      <c r="D3324" s="113" t="s">
        <v>7090</v>
      </c>
      <c r="E3324" s="131"/>
      <c r="F3324" s="106"/>
      <c r="G3324" s="106"/>
    </row>
    <row r="3325" spans="1:7" x14ac:dyDescent="0.25">
      <c r="A3325" s="103"/>
      <c r="B3325" s="112" t="s">
        <v>3524</v>
      </c>
      <c r="C3325" s="70" t="s">
        <v>7089</v>
      </c>
      <c r="D3325" s="113" t="s">
        <v>7090</v>
      </c>
      <c r="E3325" s="131"/>
      <c r="F3325" s="106"/>
      <c r="G3325" s="106"/>
    </row>
    <row r="3326" spans="1:7" x14ac:dyDescent="0.25">
      <c r="A3326" s="103"/>
      <c r="B3326" s="112" t="s">
        <v>6578</v>
      </c>
      <c r="C3326" s="70" t="s">
        <v>7090</v>
      </c>
      <c r="D3326" s="113" t="s">
        <v>7090</v>
      </c>
      <c r="E3326" s="131"/>
      <c r="F3326" s="106"/>
      <c r="G3326" s="106"/>
    </row>
    <row r="3327" spans="1:7" x14ac:dyDescent="0.25">
      <c r="A3327" s="103"/>
      <c r="B3327" s="112" t="s">
        <v>3525</v>
      </c>
      <c r="C3327" s="70" t="s">
        <v>7090</v>
      </c>
      <c r="D3327" s="113" t="s">
        <v>7090</v>
      </c>
      <c r="E3327" s="131"/>
      <c r="F3327" s="106"/>
      <c r="G3327" s="106"/>
    </row>
    <row r="3328" spans="1:7" x14ac:dyDescent="0.25">
      <c r="A3328" s="103"/>
      <c r="B3328" s="112" t="s">
        <v>3526</v>
      </c>
      <c r="C3328" s="70" t="s">
        <v>7090</v>
      </c>
      <c r="D3328" s="113" t="s">
        <v>7090</v>
      </c>
      <c r="E3328" s="131"/>
      <c r="F3328" s="106"/>
      <c r="G3328" s="106"/>
    </row>
    <row r="3329" spans="1:7" x14ac:dyDescent="0.25">
      <c r="A3329" s="103"/>
      <c r="B3329" s="112" t="s">
        <v>3527</v>
      </c>
      <c r="C3329" s="70" t="s">
        <v>7090</v>
      </c>
      <c r="D3329" s="113" t="s">
        <v>7090</v>
      </c>
      <c r="E3329" s="131"/>
      <c r="F3329" s="106"/>
      <c r="G3329" s="106"/>
    </row>
    <row r="3330" spans="1:7" x14ac:dyDescent="0.25">
      <c r="A3330" s="103"/>
      <c r="B3330" s="112" t="s">
        <v>3528</v>
      </c>
      <c r="C3330" s="70" t="s">
        <v>7089</v>
      </c>
      <c r="D3330" s="113" t="s">
        <v>7090</v>
      </c>
      <c r="E3330" s="131"/>
      <c r="F3330" s="106"/>
      <c r="G3330" s="106"/>
    </row>
    <row r="3331" spans="1:7" x14ac:dyDescent="0.25">
      <c r="A3331" s="103"/>
      <c r="B3331" s="112" t="s">
        <v>3815</v>
      </c>
      <c r="C3331" s="70" t="s">
        <v>7089</v>
      </c>
      <c r="D3331" s="113" t="s">
        <v>7090</v>
      </c>
      <c r="E3331" s="131"/>
      <c r="F3331" s="106"/>
      <c r="G3331" s="106"/>
    </row>
    <row r="3332" spans="1:7" x14ac:dyDescent="0.25">
      <c r="A3332" s="103"/>
      <c r="B3332" s="112" t="s">
        <v>3816</v>
      </c>
      <c r="C3332" s="70" t="s">
        <v>7089</v>
      </c>
      <c r="D3332" s="113" t="s">
        <v>7090</v>
      </c>
      <c r="E3332" s="131"/>
      <c r="F3332" s="106"/>
      <c r="G3332" s="106"/>
    </row>
    <row r="3333" spans="1:7" x14ac:dyDescent="0.25">
      <c r="A3333" s="103"/>
      <c r="B3333" s="112" t="s">
        <v>3817</v>
      </c>
      <c r="C3333" s="70" t="s">
        <v>7089</v>
      </c>
      <c r="D3333" s="113" t="s">
        <v>7090</v>
      </c>
      <c r="E3333" s="131"/>
      <c r="F3333" s="106"/>
      <c r="G3333" s="106"/>
    </row>
    <row r="3334" spans="1:7" x14ac:dyDescent="0.25">
      <c r="A3334" s="103"/>
      <c r="B3334" s="112" t="s">
        <v>3818</v>
      </c>
      <c r="C3334" s="70" t="s">
        <v>7090</v>
      </c>
      <c r="D3334" s="113" t="s">
        <v>7090</v>
      </c>
      <c r="E3334" s="131"/>
      <c r="F3334" s="106"/>
      <c r="G3334" s="106"/>
    </row>
    <row r="3335" spans="1:7" x14ac:dyDescent="0.25">
      <c r="A3335" s="103"/>
      <c r="B3335" s="112" t="s">
        <v>1007</v>
      </c>
      <c r="C3335" s="70" t="s">
        <v>7089</v>
      </c>
      <c r="D3335" s="113" t="s">
        <v>7090</v>
      </c>
      <c r="E3335" s="131"/>
      <c r="F3335" s="106"/>
      <c r="G3335" s="106"/>
    </row>
    <row r="3336" spans="1:7" x14ac:dyDescent="0.25">
      <c r="A3336" s="103"/>
      <c r="B3336" s="112" t="s">
        <v>1008</v>
      </c>
      <c r="C3336" s="70" t="s">
        <v>7089</v>
      </c>
      <c r="D3336" s="113" t="s">
        <v>7090</v>
      </c>
      <c r="E3336" s="131"/>
      <c r="F3336" s="106"/>
      <c r="G3336" s="106"/>
    </row>
    <row r="3337" spans="1:7" x14ac:dyDescent="0.25">
      <c r="A3337" s="103"/>
      <c r="B3337" s="112" t="s">
        <v>1009</v>
      </c>
      <c r="C3337" s="70" t="s">
        <v>7089</v>
      </c>
      <c r="D3337" s="113" t="s">
        <v>7090</v>
      </c>
      <c r="E3337" s="131"/>
      <c r="F3337" s="106"/>
      <c r="G3337" s="106"/>
    </row>
    <row r="3338" spans="1:7" x14ac:dyDescent="0.25">
      <c r="A3338" s="103"/>
      <c r="B3338" s="112" t="s">
        <v>1010</v>
      </c>
      <c r="C3338" s="70" t="s">
        <v>7089</v>
      </c>
      <c r="D3338" s="113" t="s">
        <v>7090</v>
      </c>
      <c r="E3338" s="131"/>
      <c r="F3338" s="106"/>
      <c r="G3338" s="106"/>
    </row>
    <row r="3339" spans="1:7" x14ac:dyDescent="0.25">
      <c r="A3339" s="103"/>
      <c r="B3339" s="112" t="s">
        <v>1011</v>
      </c>
      <c r="C3339" s="70" t="s">
        <v>7089</v>
      </c>
      <c r="D3339" s="113" t="s">
        <v>7090</v>
      </c>
      <c r="E3339" s="131"/>
      <c r="F3339" s="106"/>
      <c r="G3339" s="106"/>
    </row>
    <row r="3340" spans="1:7" x14ac:dyDescent="0.25">
      <c r="A3340" s="103"/>
      <c r="B3340" s="112" t="s">
        <v>14535</v>
      </c>
      <c r="C3340" s="70" t="s">
        <v>7090</v>
      </c>
      <c r="D3340" s="113" t="s">
        <v>7090</v>
      </c>
      <c r="E3340" s="131"/>
      <c r="F3340" s="106"/>
      <c r="G3340" s="106"/>
    </row>
    <row r="3341" spans="1:7" x14ac:dyDescent="0.25">
      <c r="A3341" s="103"/>
      <c r="B3341" s="112" t="s">
        <v>561</v>
      </c>
      <c r="C3341" s="70" t="s">
        <v>7089</v>
      </c>
      <c r="D3341" s="113" t="s">
        <v>7090</v>
      </c>
      <c r="E3341" s="131"/>
      <c r="F3341" s="106"/>
      <c r="G3341" s="106"/>
    </row>
    <row r="3342" spans="1:7" x14ac:dyDescent="0.25">
      <c r="A3342" s="103"/>
      <c r="B3342" s="112" t="s">
        <v>545</v>
      </c>
      <c r="C3342" s="70" t="s">
        <v>7090</v>
      </c>
      <c r="D3342" s="113" t="s">
        <v>7090</v>
      </c>
      <c r="E3342" s="131"/>
      <c r="F3342" s="106"/>
      <c r="G3342" s="106"/>
    </row>
    <row r="3343" spans="1:7" x14ac:dyDescent="0.25">
      <c r="A3343" s="103"/>
      <c r="B3343" s="112" t="s">
        <v>14536</v>
      </c>
      <c r="C3343" s="70" t="s">
        <v>7090</v>
      </c>
      <c r="D3343" s="113" t="s">
        <v>7090</v>
      </c>
      <c r="E3343" s="131"/>
      <c r="F3343" s="106"/>
      <c r="G3343" s="106"/>
    </row>
    <row r="3344" spans="1:7" x14ac:dyDescent="0.25">
      <c r="A3344" s="103"/>
      <c r="B3344" s="112" t="s">
        <v>546</v>
      </c>
      <c r="C3344" s="70" t="s">
        <v>7090</v>
      </c>
      <c r="D3344" s="113" t="s">
        <v>7090</v>
      </c>
      <c r="E3344" s="131"/>
      <c r="F3344" s="106"/>
      <c r="G3344" s="106"/>
    </row>
    <row r="3345" spans="1:7" x14ac:dyDescent="0.25">
      <c r="A3345" s="103"/>
      <c r="B3345" s="112" t="s">
        <v>547</v>
      </c>
      <c r="C3345" s="70" t="s">
        <v>7090</v>
      </c>
      <c r="D3345" s="113" t="s">
        <v>7090</v>
      </c>
      <c r="E3345" s="131"/>
      <c r="F3345" s="106"/>
      <c r="G3345" s="106"/>
    </row>
    <row r="3346" spans="1:7" x14ac:dyDescent="0.25">
      <c r="A3346" s="103"/>
      <c r="B3346" s="112" t="s">
        <v>548</v>
      </c>
      <c r="C3346" s="70" t="s">
        <v>7089</v>
      </c>
      <c r="D3346" s="113" t="s">
        <v>7090</v>
      </c>
      <c r="E3346" s="131"/>
      <c r="F3346" s="106"/>
      <c r="G3346" s="106"/>
    </row>
    <row r="3347" spans="1:7" x14ac:dyDescent="0.25">
      <c r="A3347" s="103"/>
      <c r="B3347" s="112" t="s">
        <v>14537</v>
      </c>
      <c r="C3347" s="70" t="s">
        <v>7090</v>
      </c>
      <c r="D3347" s="113" t="s">
        <v>7090</v>
      </c>
      <c r="E3347" s="131"/>
      <c r="F3347" s="106"/>
      <c r="G3347" s="106"/>
    </row>
    <row r="3348" spans="1:7" x14ac:dyDescent="0.25">
      <c r="A3348" s="103"/>
      <c r="B3348" s="112" t="s">
        <v>549</v>
      </c>
      <c r="C3348" s="70" t="s">
        <v>7090</v>
      </c>
      <c r="D3348" s="113" t="s">
        <v>7090</v>
      </c>
      <c r="E3348" s="131"/>
      <c r="F3348" s="106"/>
      <c r="G3348" s="106"/>
    </row>
    <row r="3349" spans="1:7" x14ac:dyDescent="0.25">
      <c r="A3349" s="103"/>
      <c r="B3349" s="112" t="s">
        <v>14538</v>
      </c>
      <c r="C3349" s="70" t="s">
        <v>7090</v>
      </c>
      <c r="D3349" s="113" t="s">
        <v>7090</v>
      </c>
      <c r="E3349" s="131"/>
      <c r="F3349" s="106"/>
      <c r="G3349" s="106"/>
    </row>
    <row r="3350" spans="1:7" x14ac:dyDescent="0.25">
      <c r="A3350" s="103"/>
      <c r="B3350" s="112" t="s">
        <v>550</v>
      </c>
      <c r="C3350" s="70" t="s">
        <v>7089</v>
      </c>
      <c r="D3350" s="113" t="s">
        <v>7090</v>
      </c>
      <c r="E3350" s="131"/>
      <c r="F3350" s="106"/>
      <c r="G3350" s="106"/>
    </row>
    <row r="3351" spans="1:7" x14ac:dyDescent="0.25">
      <c r="A3351" s="103"/>
      <c r="B3351" s="112" t="s">
        <v>1012</v>
      </c>
      <c r="C3351" s="70" t="s">
        <v>7089</v>
      </c>
      <c r="D3351" s="113" t="s">
        <v>7090</v>
      </c>
      <c r="E3351" s="131"/>
      <c r="F3351" s="106"/>
      <c r="G3351" s="106"/>
    </row>
    <row r="3352" spans="1:7" x14ac:dyDescent="0.25">
      <c r="A3352" s="103"/>
      <c r="B3352" s="112" t="s">
        <v>14539</v>
      </c>
      <c r="C3352" s="70" t="s">
        <v>7090</v>
      </c>
      <c r="D3352" s="113" t="s">
        <v>7090</v>
      </c>
      <c r="E3352" s="131"/>
      <c r="F3352" s="106"/>
      <c r="G3352" s="106"/>
    </row>
    <row r="3353" spans="1:7" x14ac:dyDescent="0.25">
      <c r="A3353" s="103"/>
      <c r="B3353" s="112" t="s">
        <v>14540</v>
      </c>
      <c r="C3353" s="70" t="s">
        <v>7090</v>
      </c>
      <c r="D3353" s="113" t="s">
        <v>7090</v>
      </c>
      <c r="E3353" s="131"/>
      <c r="F3353" s="106"/>
      <c r="G3353" s="106"/>
    </row>
    <row r="3354" spans="1:7" x14ac:dyDescent="0.25">
      <c r="A3354" s="103"/>
      <c r="B3354" s="112" t="s">
        <v>14541</v>
      </c>
      <c r="C3354" s="70" t="s">
        <v>7090</v>
      </c>
      <c r="D3354" s="113" t="s">
        <v>7090</v>
      </c>
      <c r="E3354" s="131"/>
      <c r="F3354" s="106"/>
      <c r="G3354" s="106"/>
    </row>
    <row r="3355" spans="1:7" x14ac:dyDescent="0.25">
      <c r="A3355" s="103"/>
      <c r="B3355" s="112" t="s">
        <v>14542</v>
      </c>
      <c r="C3355" s="70" t="s">
        <v>7090</v>
      </c>
      <c r="D3355" s="113" t="s">
        <v>7090</v>
      </c>
      <c r="E3355" s="131"/>
      <c r="F3355" s="106"/>
      <c r="G3355" s="106"/>
    </row>
    <row r="3356" spans="1:7" x14ac:dyDescent="0.25">
      <c r="A3356" s="103"/>
      <c r="B3356" s="112" t="s">
        <v>551</v>
      </c>
      <c r="C3356" s="70" t="s">
        <v>7090</v>
      </c>
      <c r="D3356" s="113" t="s">
        <v>7090</v>
      </c>
      <c r="E3356" s="131"/>
      <c r="F3356" s="106"/>
      <c r="G3356" s="106"/>
    </row>
    <row r="3357" spans="1:7" x14ac:dyDescent="0.25">
      <c r="A3357" s="103"/>
      <c r="B3357" s="112" t="s">
        <v>14543</v>
      </c>
      <c r="C3357" s="70" t="s">
        <v>7090</v>
      </c>
      <c r="D3357" s="113" t="s">
        <v>7090</v>
      </c>
      <c r="E3357" s="131"/>
      <c r="F3357" s="106"/>
      <c r="G3357" s="106"/>
    </row>
    <row r="3358" spans="1:7" x14ac:dyDescent="0.25">
      <c r="A3358" s="103"/>
      <c r="B3358" s="112" t="s">
        <v>14544</v>
      </c>
      <c r="C3358" s="70" t="s">
        <v>7090</v>
      </c>
      <c r="D3358" s="113" t="s">
        <v>7090</v>
      </c>
      <c r="E3358" s="131"/>
      <c r="F3358" s="106"/>
      <c r="G3358" s="106"/>
    </row>
    <row r="3359" spans="1:7" x14ac:dyDescent="0.25">
      <c r="A3359" s="103"/>
      <c r="B3359" s="112" t="s">
        <v>552</v>
      </c>
      <c r="C3359" s="70" t="s">
        <v>7090</v>
      </c>
      <c r="D3359" s="113" t="s">
        <v>7090</v>
      </c>
      <c r="E3359" s="131"/>
      <c r="F3359" s="106"/>
      <c r="G3359" s="106"/>
    </row>
    <row r="3360" spans="1:7" x14ac:dyDescent="0.25">
      <c r="A3360" s="103"/>
      <c r="B3360" s="112" t="s">
        <v>14545</v>
      </c>
      <c r="C3360" s="70" t="s">
        <v>7090</v>
      </c>
      <c r="D3360" s="113" t="s">
        <v>7090</v>
      </c>
      <c r="E3360" s="131"/>
      <c r="F3360" s="106"/>
      <c r="G3360" s="106"/>
    </row>
    <row r="3361" spans="1:7" x14ac:dyDescent="0.25">
      <c r="A3361" s="103"/>
      <c r="B3361" s="112" t="s">
        <v>14546</v>
      </c>
      <c r="C3361" s="70" t="s">
        <v>7090</v>
      </c>
      <c r="D3361" s="113" t="s">
        <v>7090</v>
      </c>
      <c r="E3361" s="131"/>
      <c r="F3361" s="106"/>
      <c r="G3361" s="106"/>
    </row>
    <row r="3362" spans="1:7" x14ac:dyDescent="0.25">
      <c r="A3362" s="103"/>
      <c r="B3362" s="112" t="s">
        <v>14547</v>
      </c>
      <c r="C3362" s="70" t="s">
        <v>7090</v>
      </c>
      <c r="D3362" s="113" t="s">
        <v>7090</v>
      </c>
      <c r="E3362" s="131"/>
      <c r="F3362" s="106"/>
      <c r="G3362" s="106"/>
    </row>
    <row r="3363" spans="1:7" x14ac:dyDescent="0.25">
      <c r="A3363" s="103"/>
      <c r="B3363" s="112" t="s">
        <v>553</v>
      </c>
      <c r="C3363" s="70" t="s">
        <v>7090</v>
      </c>
      <c r="D3363" s="113" t="s">
        <v>7090</v>
      </c>
      <c r="E3363" s="131"/>
      <c r="F3363" s="106"/>
      <c r="G3363" s="106"/>
    </row>
    <row r="3364" spans="1:7" x14ac:dyDescent="0.25">
      <c r="A3364" s="103"/>
      <c r="B3364" s="112" t="s">
        <v>14548</v>
      </c>
      <c r="C3364" s="70" t="s">
        <v>7090</v>
      </c>
      <c r="D3364" s="113" t="s">
        <v>7090</v>
      </c>
      <c r="E3364" s="131"/>
      <c r="F3364" s="106"/>
      <c r="G3364" s="106"/>
    </row>
    <row r="3365" spans="1:7" x14ac:dyDescent="0.25">
      <c r="A3365" s="103"/>
      <c r="B3365" s="112" t="s">
        <v>554</v>
      </c>
      <c r="C3365" s="70" t="s">
        <v>7090</v>
      </c>
      <c r="D3365" s="113" t="s">
        <v>7090</v>
      </c>
      <c r="E3365" s="131"/>
      <c r="F3365" s="106"/>
      <c r="G3365" s="106"/>
    </row>
    <row r="3366" spans="1:7" x14ac:dyDescent="0.25">
      <c r="A3366" s="103"/>
      <c r="B3366" s="112" t="s">
        <v>14549</v>
      </c>
      <c r="C3366" s="70" t="s">
        <v>7090</v>
      </c>
      <c r="D3366" s="113" t="s">
        <v>7090</v>
      </c>
      <c r="E3366" s="131"/>
      <c r="F3366" s="106"/>
      <c r="G3366" s="106"/>
    </row>
    <row r="3367" spans="1:7" x14ac:dyDescent="0.25">
      <c r="A3367" s="103"/>
      <c r="B3367" s="112" t="s">
        <v>555</v>
      </c>
      <c r="C3367" s="70" t="s">
        <v>7089</v>
      </c>
      <c r="D3367" s="113" t="s">
        <v>7090</v>
      </c>
      <c r="E3367" s="131"/>
      <c r="F3367" s="106"/>
      <c r="G3367" s="106"/>
    </row>
    <row r="3368" spans="1:7" x14ac:dyDescent="0.25">
      <c r="A3368" s="103"/>
      <c r="B3368" s="112" t="s">
        <v>556</v>
      </c>
      <c r="C3368" s="70" t="s">
        <v>7089</v>
      </c>
      <c r="D3368" s="113" t="s">
        <v>7090</v>
      </c>
      <c r="E3368" s="131"/>
      <c r="F3368" s="106"/>
      <c r="G3368" s="106"/>
    </row>
    <row r="3369" spans="1:7" x14ac:dyDescent="0.25">
      <c r="A3369" s="103"/>
      <c r="B3369" s="112" t="s">
        <v>1013</v>
      </c>
      <c r="C3369" s="70" t="s">
        <v>7090</v>
      </c>
      <c r="D3369" s="113" t="s">
        <v>7090</v>
      </c>
      <c r="E3369" s="131"/>
      <c r="F3369" s="106"/>
      <c r="G3369" s="106"/>
    </row>
    <row r="3370" spans="1:7" x14ac:dyDescent="0.25">
      <c r="A3370" s="103"/>
      <c r="B3370" s="112" t="s">
        <v>557</v>
      </c>
      <c r="C3370" s="70" t="s">
        <v>7090</v>
      </c>
      <c r="D3370" s="113" t="s">
        <v>7090</v>
      </c>
      <c r="E3370" s="131"/>
      <c r="F3370" s="106"/>
      <c r="G3370" s="106"/>
    </row>
    <row r="3371" spans="1:7" x14ac:dyDescent="0.25">
      <c r="A3371" s="103"/>
      <c r="B3371" s="112" t="s">
        <v>14550</v>
      </c>
      <c r="C3371" s="70" t="s">
        <v>7090</v>
      </c>
      <c r="D3371" s="113" t="s">
        <v>7090</v>
      </c>
      <c r="E3371" s="131"/>
      <c r="F3371" s="106"/>
      <c r="G3371" s="106"/>
    </row>
    <row r="3372" spans="1:7" x14ac:dyDescent="0.25">
      <c r="A3372" s="103"/>
      <c r="B3372" s="112" t="s">
        <v>558</v>
      </c>
      <c r="C3372" s="70" t="s">
        <v>7090</v>
      </c>
      <c r="D3372" s="113" t="s">
        <v>7090</v>
      </c>
      <c r="E3372" s="131"/>
      <c r="F3372" s="106"/>
      <c r="G3372" s="106"/>
    </row>
    <row r="3373" spans="1:7" x14ac:dyDescent="0.25">
      <c r="A3373" s="103"/>
      <c r="B3373" s="112" t="s">
        <v>14551</v>
      </c>
      <c r="C3373" s="70" t="s">
        <v>7090</v>
      </c>
      <c r="D3373" s="113" t="s">
        <v>7090</v>
      </c>
      <c r="E3373" s="131"/>
      <c r="F3373" s="106"/>
      <c r="G3373" s="106"/>
    </row>
    <row r="3374" spans="1:7" x14ac:dyDescent="0.25">
      <c r="A3374" s="103"/>
      <c r="B3374" s="112" t="s">
        <v>559</v>
      </c>
      <c r="C3374" s="70" t="s">
        <v>7089</v>
      </c>
      <c r="D3374" s="113" t="s">
        <v>7090</v>
      </c>
      <c r="E3374" s="131"/>
      <c r="F3374" s="106"/>
      <c r="G3374" s="106"/>
    </row>
    <row r="3375" spans="1:7" x14ac:dyDescent="0.25">
      <c r="A3375" s="103"/>
      <c r="B3375" s="112" t="s">
        <v>10305</v>
      </c>
      <c r="C3375" s="70" t="s">
        <v>7089</v>
      </c>
      <c r="D3375" s="113" t="s">
        <v>7090</v>
      </c>
      <c r="E3375" s="131"/>
      <c r="F3375" s="106"/>
      <c r="G3375" s="106"/>
    </row>
    <row r="3376" spans="1:7" x14ac:dyDescent="0.25">
      <c r="A3376" s="103"/>
      <c r="B3376" s="112" t="s">
        <v>14552</v>
      </c>
      <c r="C3376" s="70" t="s">
        <v>7090</v>
      </c>
      <c r="D3376" s="113" t="s">
        <v>7090</v>
      </c>
      <c r="E3376" s="131"/>
      <c r="F3376" s="106"/>
      <c r="G3376" s="106"/>
    </row>
    <row r="3377" spans="1:7" x14ac:dyDescent="0.25">
      <c r="A3377" s="103"/>
      <c r="B3377" s="112" t="s">
        <v>560</v>
      </c>
      <c r="C3377" s="70" t="s">
        <v>7089</v>
      </c>
      <c r="D3377" s="113" t="s">
        <v>7090</v>
      </c>
      <c r="E3377" s="131"/>
      <c r="F3377" s="106"/>
      <c r="G3377" s="106"/>
    </row>
    <row r="3378" spans="1:7" x14ac:dyDescent="0.25">
      <c r="A3378" s="103"/>
      <c r="B3378" s="112" t="s">
        <v>10017</v>
      </c>
      <c r="C3378" s="70" t="s">
        <v>7090</v>
      </c>
      <c r="D3378" s="113" t="s">
        <v>7090</v>
      </c>
      <c r="E3378" s="131"/>
      <c r="F3378" s="106"/>
      <c r="G3378" s="106"/>
    </row>
    <row r="3379" spans="1:7" x14ac:dyDescent="0.25">
      <c r="A3379" s="103"/>
      <c r="B3379" s="112" t="s">
        <v>2179</v>
      </c>
      <c r="C3379" s="70" t="s">
        <v>7089</v>
      </c>
      <c r="D3379" s="113" t="s">
        <v>7090</v>
      </c>
      <c r="E3379" s="131"/>
      <c r="F3379" s="106"/>
      <c r="G3379" s="106"/>
    </row>
    <row r="3380" spans="1:7" x14ac:dyDescent="0.25">
      <c r="A3380" s="103"/>
      <c r="B3380" s="112" t="s">
        <v>10018</v>
      </c>
      <c r="C3380" s="70" t="s">
        <v>7090</v>
      </c>
      <c r="D3380" s="113" t="s">
        <v>7090</v>
      </c>
      <c r="E3380" s="131"/>
      <c r="F3380" s="106"/>
      <c r="G3380" s="106"/>
    </row>
    <row r="3381" spans="1:7" x14ac:dyDescent="0.25">
      <c r="A3381" s="103"/>
      <c r="B3381" s="112" t="s">
        <v>11489</v>
      </c>
      <c r="C3381" s="70" t="s">
        <v>7090</v>
      </c>
      <c r="D3381" s="113" t="s">
        <v>7090</v>
      </c>
      <c r="E3381" s="131"/>
      <c r="F3381" s="106"/>
      <c r="G3381" s="106"/>
    </row>
    <row r="3382" spans="1:7" x14ac:dyDescent="0.25">
      <c r="A3382" s="103"/>
      <c r="B3382" s="112" t="s">
        <v>10019</v>
      </c>
      <c r="C3382" s="70" t="s">
        <v>7090</v>
      </c>
      <c r="D3382" s="113" t="s">
        <v>7090</v>
      </c>
      <c r="E3382" s="131"/>
      <c r="F3382" s="106"/>
      <c r="G3382" s="106"/>
    </row>
    <row r="3383" spans="1:7" x14ac:dyDescent="0.25">
      <c r="A3383" s="103"/>
      <c r="B3383" s="112" t="s">
        <v>10312</v>
      </c>
      <c r="C3383" s="70" t="s">
        <v>7089</v>
      </c>
      <c r="D3383" s="113" t="s">
        <v>7090</v>
      </c>
      <c r="E3383" s="131"/>
      <c r="F3383" s="106"/>
      <c r="G3383" s="106"/>
    </row>
    <row r="3384" spans="1:7" x14ac:dyDescent="0.25">
      <c r="A3384" s="103"/>
      <c r="B3384" s="112" t="s">
        <v>10020</v>
      </c>
      <c r="C3384" s="70" t="s">
        <v>7090</v>
      </c>
      <c r="D3384" s="113" t="s">
        <v>7090</v>
      </c>
      <c r="E3384" s="131"/>
      <c r="F3384" s="106"/>
      <c r="G3384" s="106"/>
    </row>
    <row r="3385" spans="1:7" x14ac:dyDescent="0.25">
      <c r="A3385" s="103"/>
      <c r="B3385" s="112" t="s">
        <v>14553</v>
      </c>
      <c r="C3385" s="70" t="s">
        <v>7090</v>
      </c>
      <c r="D3385" s="113" t="s">
        <v>7090</v>
      </c>
      <c r="E3385" s="131"/>
      <c r="F3385" s="106"/>
      <c r="G3385" s="106"/>
    </row>
    <row r="3386" spans="1:7" x14ac:dyDescent="0.25">
      <c r="A3386" s="103"/>
      <c r="B3386" s="112" t="s">
        <v>1014</v>
      </c>
      <c r="C3386" s="70" t="s">
        <v>7089</v>
      </c>
      <c r="D3386" s="113" t="s">
        <v>7090</v>
      </c>
      <c r="E3386" s="131"/>
      <c r="F3386" s="106"/>
      <c r="G3386" s="106"/>
    </row>
    <row r="3387" spans="1:7" x14ac:dyDescent="0.25">
      <c r="A3387" s="103"/>
      <c r="B3387" s="112" t="s">
        <v>14554</v>
      </c>
      <c r="C3387" s="70" t="s">
        <v>7090</v>
      </c>
      <c r="D3387" s="113" t="s">
        <v>7090</v>
      </c>
      <c r="E3387" s="131"/>
      <c r="F3387" s="106"/>
      <c r="G3387" s="106"/>
    </row>
    <row r="3388" spans="1:7" x14ac:dyDescent="0.25">
      <c r="A3388" s="103"/>
      <c r="B3388" s="112" t="s">
        <v>10021</v>
      </c>
      <c r="C3388" s="70" t="s">
        <v>7090</v>
      </c>
      <c r="D3388" s="113" t="s">
        <v>7090</v>
      </c>
      <c r="E3388" s="131"/>
      <c r="F3388" s="106"/>
      <c r="G3388" s="106"/>
    </row>
    <row r="3389" spans="1:7" x14ac:dyDescent="0.25">
      <c r="A3389" s="103"/>
      <c r="B3389" s="112" t="s">
        <v>1015</v>
      </c>
      <c r="C3389" s="70" t="s">
        <v>7089</v>
      </c>
      <c r="D3389" s="113" t="s">
        <v>7090</v>
      </c>
      <c r="E3389" s="131"/>
      <c r="F3389" s="106"/>
      <c r="G3389" s="106"/>
    </row>
    <row r="3390" spans="1:7" x14ac:dyDescent="0.25">
      <c r="A3390" s="103"/>
      <c r="B3390" s="112" t="s">
        <v>1016</v>
      </c>
      <c r="C3390" s="70" t="s">
        <v>7089</v>
      </c>
      <c r="D3390" s="113" t="s">
        <v>7090</v>
      </c>
      <c r="E3390" s="131"/>
      <c r="F3390" s="106"/>
      <c r="G3390" s="106"/>
    </row>
    <row r="3391" spans="1:7" x14ac:dyDescent="0.25">
      <c r="A3391" s="103"/>
      <c r="B3391" s="112" t="s">
        <v>2180</v>
      </c>
      <c r="C3391" s="70" t="s">
        <v>7090</v>
      </c>
      <c r="D3391" s="113" t="s">
        <v>7090</v>
      </c>
      <c r="E3391" s="131"/>
      <c r="F3391" s="106"/>
      <c r="G3391" s="106"/>
    </row>
    <row r="3392" spans="1:7" x14ac:dyDescent="0.25">
      <c r="A3392" s="103"/>
      <c r="B3392" s="112" t="s">
        <v>10022</v>
      </c>
      <c r="C3392" s="70" t="s">
        <v>7089</v>
      </c>
      <c r="D3392" s="113" t="s">
        <v>7090</v>
      </c>
      <c r="E3392" s="131"/>
      <c r="F3392" s="106"/>
      <c r="G3392" s="106"/>
    </row>
    <row r="3393" spans="1:7" x14ac:dyDescent="0.25">
      <c r="A3393" s="103"/>
      <c r="B3393" s="112" t="s">
        <v>11114</v>
      </c>
      <c r="C3393" s="70" t="s">
        <v>7090</v>
      </c>
      <c r="D3393" s="113" t="s">
        <v>7090</v>
      </c>
      <c r="E3393" s="131"/>
      <c r="F3393" s="106"/>
      <c r="G3393" s="106"/>
    </row>
    <row r="3394" spans="1:7" x14ac:dyDescent="0.25">
      <c r="A3394" s="107"/>
      <c r="B3394" s="112" t="s">
        <v>11115</v>
      </c>
      <c r="C3394" s="70" t="s">
        <v>7089</v>
      </c>
      <c r="D3394" s="113" t="s">
        <v>7090</v>
      </c>
      <c r="E3394" s="131"/>
      <c r="F3394" s="106"/>
      <c r="G3394" s="106"/>
    </row>
    <row r="3395" spans="1:7" x14ac:dyDescent="0.25">
      <c r="A3395" s="108"/>
      <c r="B3395" s="112" t="s">
        <v>1017</v>
      </c>
      <c r="C3395" s="70" t="s">
        <v>7089</v>
      </c>
      <c r="D3395" s="113" t="s">
        <v>7090</v>
      </c>
      <c r="E3395" s="131"/>
      <c r="F3395" s="106"/>
      <c r="G3395" s="106"/>
    </row>
    <row r="3396" spans="1:7" x14ac:dyDescent="0.25">
      <c r="A3396" s="108"/>
      <c r="B3396" s="112" t="s">
        <v>14555</v>
      </c>
      <c r="C3396" s="70" t="s">
        <v>7090</v>
      </c>
      <c r="D3396" s="113" t="s">
        <v>7090</v>
      </c>
      <c r="E3396" s="131"/>
      <c r="F3396" s="106"/>
      <c r="G3396" s="106"/>
    </row>
    <row r="3397" spans="1:7" x14ac:dyDescent="0.25">
      <c r="A3397" s="108"/>
      <c r="B3397" s="112" t="s">
        <v>11116</v>
      </c>
      <c r="C3397" s="70" t="s">
        <v>7090</v>
      </c>
      <c r="D3397" s="113" t="s">
        <v>7090</v>
      </c>
      <c r="E3397" s="131"/>
      <c r="F3397" s="106"/>
      <c r="G3397" s="106"/>
    </row>
    <row r="3398" spans="1:7" x14ac:dyDescent="0.25">
      <c r="A3398" s="108"/>
      <c r="B3398" s="112" t="s">
        <v>8786</v>
      </c>
      <c r="C3398" s="70" t="s">
        <v>7089</v>
      </c>
      <c r="D3398" s="113" t="s">
        <v>7090</v>
      </c>
      <c r="E3398" s="131"/>
      <c r="F3398" s="106"/>
      <c r="G3398" s="106"/>
    </row>
    <row r="3399" spans="1:7" x14ac:dyDescent="0.25">
      <c r="A3399" s="108"/>
      <c r="B3399" s="112" t="s">
        <v>1018</v>
      </c>
      <c r="C3399" s="70" t="s">
        <v>7089</v>
      </c>
      <c r="D3399" s="113" t="s">
        <v>7090</v>
      </c>
      <c r="E3399" s="131"/>
      <c r="F3399" s="106"/>
      <c r="G3399" s="106"/>
    </row>
    <row r="3400" spans="1:7" x14ac:dyDescent="0.25">
      <c r="A3400" s="108"/>
      <c r="B3400" s="112" t="s">
        <v>2322</v>
      </c>
      <c r="C3400" s="70" t="s">
        <v>7090</v>
      </c>
      <c r="D3400" s="113" t="s">
        <v>7090</v>
      </c>
      <c r="E3400" s="131"/>
      <c r="F3400" s="106"/>
      <c r="G3400" s="106"/>
    </row>
    <row r="3401" spans="1:7" x14ac:dyDescent="0.25">
      <c r="A3401" s="108"/>
      <c r="B3401" s="112" t="s">
        <v>8783</v>
      </c>
      <c r="C3401" s="70" t="s">
        <v>7089</v>
      </c>
      <c r="D3401" s="113" t="s">
        <v>7090</v>
      </c>
      <c r="E3401" s="131"/>
      <c r="F3401" s="106"/>
      <c r="G3401" s="106"/>
    </row>
    <row r="3402" spans="1:7" x14ac:dyDescent="0.25">
      <c r="A3402" s="108"/>
      <c r="B3402" s="112" t="s">
        <v>9681</v>
      </c>
      <c r="C3402" s="70" t="s">
        <v>7089</v>
      </c>
      <c r="D3402" s="113" t="s">
        <v>7090</v>
      </c>
      <c r="E3402" s="131"/>
      <c r="F3402" s="106"/>
      <c r="G3402" s="106"/>
    </row>
    <row r="3403" spans="1:7" x14ac:dyDescent="0.25">
      <c r="A3403" s="108"/>
      <c r="B3403" s="112" t="s">
        <v>2323</v>
      </c>
      <c r="C3403" s="70" t="s">
        <v>7090</v>
      </c>
      <c r="D3403" s="113" t="s">
        <v>7090</v>
      </c>
      <c r="E3403" s="131"/>
      <c r="F3403" s="106"/>
      <c r="G3403" s="106"/>
    </row>
    <row r="3404" spans="1:7" x14ac:dyDescent="0.25">
      <c r="A3404" s="108"/>
      <c r="B3404" s="112" t="s">
        <v>14556</v>
      </c>
      <c r="C3404" s="70" t="s">
        <v>7090</v>
      </c>
      <c r="D3404" s="113" t="s">
        <v>7090</v>
      </c>
      <c r="E3404" s="131"/>
      <c r="F3404" s="106"/>
      <c r="G3404" s="106"/>
    </row>
    <row r="3405" spans="1:7" x14ac:dyDescent="0.25">
      <c r="A3405" s="108"/>
      <c r="B3405" s="112" t="s">
        <v>2324</v>
      </c>
      <c r="C3405" s="70" t="s">
        <v>7090</v>
      </c>
      <c r="D3405" s="113" t="s">
        <v>7090</v>
      </c>
      <c r="E3405" s="131"/>
      <c r="F3405" s="106"/>
      <c r="G3405" s="106"/>
    </row>
    <row r="3406" spans="1:7" x14ac:dyDescent="0.25">
      <c r="A3406" s="108"/>
      <c r="B3406" s="112" t="s">
        <v>9682</v>
      </c>
      <c r="C3406" s="70" t="s">
        <v>7090</v>
      </c>
      <c r="D3406" s="113" t="s">
        <v>7090</v>
      </c>
      <c r="E3406" s="131"/>
      <c r="F3406" s="106"/>
      <c r="G3406" s="106"/>
    </row>
    <row r="3407" spans="1:7" x14ac:dyDescent="0.25">
      <c r="A3407" s="108"/>
      <c r="B3407" s="112" t="s">
        <v>2325</v>
      </c>
      <c r="C3407" s="70" t="s">
        <v>7089</v>
      </c>
      <c r="D3407" s="113" t="s">
        <v>7090</v>
      </c>
      <c r="E3407" s="131"/>
      <c r="F3407" s="106"/>
      <c r="G3407" s="106"/>
    </row>
    <row r="3408" spans="1:7" x14ac:dyDescent="0.25">
      <c r="A3408" s="108"/>
      <c r="B3408" s="112" t="s">
        <v>14557</v>
      </c>
      <c r="C3408" s="70" t="s">
        <v>7090</v>
      </c>
      <c r="D3408" s="113" t="s">
        <v>7090</v>
      </c>
      <c r="E3408" s="131"/>
      <c r="F3408" s="106"/>
      <c r="G3408" s="106"/>
    </row>
    <row r="3409" spans="1:7" x14ac:dyDescent="0.25">
      <c r="A3409" s="108"/>
      <c r="B3409" s="112" t="s">
        <v>9683</v>
      </c>
      <c r="C3409" s="70" t="s">
        <v>7089</v>
      </c>
      <c r="D3409" s="113" t="s">
        <v>7090</v>
      </c>
      <c r="E3409" s="131"/>
      <c r="F3409" s="106"/>
      <c r="G3409" s="106"/>
    </row>
    <row r="3410" spans="1:7" x14ac:dyDescent="0.25">
      <c r="A3410" s="108"/>
      <c r="B3410" s="112" t="s">
        <v>9684</v>
      </c>
      <c r="C3410" s="70" t="s">
        <v>7089</v>
      </c>
      <c r="D3410" s="113" t="s">
        <v>7090</v>
      </c>
      <c r="E3410" s="131"/>
      <c r="F3410" s="106"/>
      <c r="G3410" s="106"/>
    </row>
    <row r="3411" spans="1:7" x14ac:dyDescent="0.25">
      <c r="A3411" s="108"/>
      <c r="B3411" s="112" t="s">
        <v>14558</v>
      </c>
      <c r="C3411" s="70" t="s">
        <v>7090</v>
      </c>
      <c r="D3411" s="113" t="s">
        <v>7090</v>
      </c>
      <c r="E3411" s="131"/>
      <c r="F3411" s="106"/>
      <c r="G3411" s="106"/>
    </row>
    <row r="3412" spans="1:7" x14ac:dyDescent="0.25">
      <c r="A3412" s="108"/>
      <c r="B3412" s="112" t="s">
        <v>14559</v>
      </c>
      <c r="C3412" s="70" t="s">
        <v>7090</v>
      </c>
      <c r="D3412" s="113" t="s">
        <v>7090</v>
      </c>
      <c r="E3412" s="131"/>
      <c r="F3412" s="106"/>
      <c r="G3412" s="106"/>
    </row>
    <row r="3413" spans="1:7" x14ac:dyDescent="0.25">
      <c r="A3413" s="108"/>
      <c r="B3413" s="112" t="s">
        <v>14560</v>
      </c>
      <c r="C3413" s="70" t="s">
        <v>7090</v>
      </c>
      <c r="D3413" s="113" t="s">
        <v>7090</v>
      </c>
      <c r="E3413" s="131"/>
      <c r="F3413" s="106"/>
      <c r="G3413" s="106"/>
    </row>
    <row r="3414" spans="1:7" x14ac:dyDescent="0.25">
      <c r="A3414" s="108"/>
      <c r="B3414" s="112" t="s">
        <v>2326</v>
      </c>
      <c r="C3414" s="70" t="s">
        <v>7090</v>
      </c>
      <c r="D3414" s="113" t="s">
        <v>7090</v>
      </c>
      <c r="E3414" s="131"/>
      <c r="F3414" s="106"/>
      <c r="G3414" s="106"/>
    </row>
    <row r="3415" spans="1:7" x14ac:dyDescent="0.25">
      <c r="A3415" s="108"/>
      <c r="B3415" s="112" t="s">
        <v>14561</v>
      </c>
      <c r="C3415" s="70" t="s">
        <v>7090</v>
      </c>
      <c r="D3415" s="113" t="s">
        <v>7090</v>
      </c>
      <c r="E3415" s="131"/>
      <c r="F3415" s="106"/>
      <c r="G3415" s="106"/>
    </row>
    <row r="3416" spans="1:7" x14ac:dyDescent="0.25">
      <c r="A3416" s="108"/>
      <c r="B3416" s="112" t="s">
        <v>14562</v>
      </c>
      <c r="C3416" s="70" t="s">
        <v>7090</v>
      </c>
      <c r="D3416" s="113" t="s">
        <v>7090</v>
      </c>
      <c r="E3416" s="131"/>
      <c r="F3416" s="106"/>
      <c r="G3416" s="106"/>
    </row>
    <row r="3417" spans="1:7" x14ac:dyDescent="0.25">
      <c r="A3417" s="108"/>
      <c r="B3417" s="112" t="s">
        <v>10192</v>
      </c>
      <c r="C3417" s="70" t="s">
        <v>7089</v>
      </c>
      <c r="D3417" s="113" t="s">
        <v>7090</v>
      </c>
      <c r="E3417" s="131"/>
      <c r="F3417" s="106"/>
      <c r="G3417" s="106"/>
    </row>
    <row r="3418" spans="1:7" x14ac:dyDescent="0.25">
      <c r="A3418" s="108"/>
      <c r="B3418" s="112" t="s">
        <v>9685</v>
      </c>
      <c r="C3418" s="70" t="s">
        <v>7090</v>
      </c>
      <c r="D3418" s="113" t="s">
        <v>7089</v>
      </c>
      <c r="E3418" s="131"/>
      <c r="F3418" s="106"/>
      <c r="G3418" s="106"/>
    </row>
    <row r="3419" spans="1:7" x14ac:dyDescent="0.25">
      <c r="A3419" s="108"/>
      <c r="B3419" s="112" t="s">
        <v>14563</v>
      </c>
      <c r="C3419" s="70" t="s">
        <v>7090</v>
      </c>
      <c r="D3419" s="113" t="s">
        <v>7090</v>
      </c>
      <c r="E3419" s="131"/>
      <c r="F3419" s="106"/>
      <c r="G3419" s="106"/>
    </row>
    <row r="3420" spans="1:7" x14ac:dyDescent="0.25">
      <c r="A3420" s="108"/>
      <c r="B3420" s="112" t="s">
        <v>14564</v>
      </c>
      <c r="C3420" s="70" t="s">
        <v>7090</v>
      </c>
      <c r="D3420" s="113" t="s">
        <v>7090</v>
      </c>
      <c r="E3420" s="131"/>
      <c r="F3420" s="106"/>
      <c r="G3420" s="106"/>
    </row>
    <row r="3421" spans="1:7" x14ac:dyDescent="0.25">
      <c r="A3421" s="108"/>
      <c r="B3421" s="112" t="s">
        <v>14565</v>
      </c>
      <c r="C3421" s="70" t="s">
        <v>7090</v>
      </c>
      <c r="D3421" s="113" t="s">
        <v>7090</v>
      </c>
      <c r="E3421" s="131"/>
      <c r="F3421" s="106"/>
      <c r="G3421" s="106"/>
    </row>
    <row r="3422" spans="1:7" x14ac:dyDescent="0.25">
      <c r="A3422" s="108"/>
      <c r="B3422" s="112" t="s">
        <v>9686</v>
      </c>
      <c r="C3422" s="70" t="s">
        <v>7090</v>
      </c>
      <c r="D3422" s="113" t="s">
        <v>7090</v>
      </c>
      <c r="E3422" s="131"/>
      <c r="F3422" s="106"/>
      <c r="G3422" s="106"/>
    </row>
    <row r="3423" spans="1:7" x14ac:dyDescent="0.25">
      <c r="A3423" s="108"/>
      <c r="B3423" s="112" t="s">
        <v>9687</v>
      </c>
      <c r="C3423" s="70" t="s">
        <v>7090</v>
      </c>
      <c r="D3423" s="113" t="s">
        <v>7090</v>
      </c>
      <c r="E3423" s="131"/>
      <c r="F3423" s="106"/>
      <c r="G3423" s="106"/>
    </row>
    <row r="3424" spans="1:7" x14ac:dyDescent="0.25">
      <c r="A3424" s="108"/>
      <c r="B3424" s="112" t="s">
        <v>2327</v>
      </c>
      <c r="C3424" s="70" t="s">
        <v>7089</v>
      </c>
      <c r="D3424" s="113" t="s">
        <v>7090</v>
      </c>
      <c r="E3424" s="131"/>
      <c r="F3424" s="106"/>
      <c r="G3424" s="106"/>
    </row>
    <row r="3425" spans="1:7" x14ac:dyDescent="0.25">
      <c r="A3425" s="108"/>
      <c r="B3425" s="112" t="s">
        <v>2328</v>
      </c>
      <c r="C3425" s="70" t="s">
        <v>7089</v>
      </c>
      <c r="D3425" s="113" t="s">
        <v>7090</v>
      </c>
      <c r="E3425" s="131"/>
      <c r="F3425" s="106"/>
      <c r="G3425" s="106"/>
    </row>
    <row r="3426" spans="1:7" x14ac:dyDescent="0.25">
      <c r="A3426" s="108"/>
      <c r="B3426" s="112" t="s">
        <v>9688</v>
      </c>
      <c r="C3426" s="70" t="s">
        <v>7090</v>
      </c>
      <c r="D3426" s="113" t="s">
        <v>7090</v>
      </c>
      <c r="E3426" s="131"/>
      <c r="F3426" s="106"/>
      <c r="G3426" s="106"/>
    </row>
    <row r="3427" spans="1:7" x14ac:dyDescent="0.25">
      <c r="A3427" s="108"/>
      <c r="B3427" s="112" t="s">
        <v>2329</v>
      </c>
      <c r="C3427" s="70" t="s">
        <v>7089</v>
      </c>
      <c r="D3427" s="113" t="s">
        <v>7090</v>
      </c>
      <c r="E3427" s="131"/>
      <c r="F3427" s="106"/>
      <c r="G3427" s="106"/>
    </row>
    <row r="3428" spans="1:7" x14ac:dyDescent="0.25">
      <c r="A3428" s="108"/>
      <c r="B3428" s="112" t="s">
        <v>14566</v>
      </c>
      <c r="C3428" s="70" t="s">
        <v>7090</v>
      </c>
      <c r="D3428" s="113" t="s">
        <v>7090</v>
      </c>
      <c r="E3428" s="131"/>
      <c r="F3428" s="106"/>
      <c r="G3428" s="106"/>
    </row>
    <row r="3429" spans="1:7" x14ac:dyDescent="0.25">
      <c r="A3429" s="108"/>
      <c r="B3429" s="112" t="s">
        <v>9689</v>
      </c>
      <c r="C3429" s="70" t="s">
        <v>7090</v>
      </c>
      <c r="D3429" s="113" t="s">
        <v>7090</v>
      </c>
      <c r="E3429" s="131"/>
      <c r="F3429" s="106"/>
      <c r="G3429" s="106"/>
    </row>
    <row r="3430" spans="1:7" x14ac:dyDescent="0.25">
      <c r="A3430" s="108"/>
      <c r="B3430" s="112" t="s">
        <v>11490</v>
      </c>
      <c r="C3430" s="70" t="s">
        <v>7090</v>
      </c>
      <c r="D3430" s="113" t="s">
        <v>7090</v>
      </c>
      <c r="E3430" s="131"/>
      <c r="F3430" s="106"/>
      <c r="G3430" s="106"/>
    </row>
    <row r="3431" spans="1:7" x14ac:dyDescent="0.25">
      <c r="A3431" s="108"/>
      <c r="B3431" s="112" t="s">
        <v>9690</v>
      </c>
      <c r="C3431" s="70" t="s">
        <v>7090</v>
      </c>
      <c r="D3431" s="113" t="s">
        <v>7090</v>
      </c>
      <c r="E3431" s="131"/>
      <c r="F3431" s="106"/>
      <c r="G3431" s="106"/>
    </row>
    <row r="3432" spans="1:7" x14ac:dyDescent="0.25">
      <c r="A3432" s="108"/>
      <c r="B3432" s="112" t="s">
        <v>11491</v>
      </c>
      <c r="C3432" s="70" t="s">
        <v>7090</v>
      </c>
      <c r="D3432" s="113" t="s">
        <v>7090</v>
      </c>
      <c r="E3432" s="131"/>
      <c r="F3432" s="106"/>
      <c r="G3432" s="106"/>
    </row>
    <row r="3433" spans="1:7" x14ac:dyDescent="0.25">
      <c r="A3433" s="108"/>
      <c r="B3433" s="112" t="s">
        <v>14567</v>
      </c>
      <c r="C3433" s="70" t="s">
        <v>7090</v>
      </c>
      <c r="D3433" s="113" t="s">
        <v>7090</v>
      </c>
      <c r="E3433" s="131"/>
      <c r="F3433" s="106"/>
      <c r="G3433" s="106"/>
    </row>
    <row r="3434" spans="1:7" x14ac:dyDescent="0.25">
      <c r="A3434" s="108"/>
      <c r="B3434" s="112" t="s">
        <v>14568</v>
      </c>
      <c r="C3434" s="70" t="s">
        <v>7090</v>
      </c>
      <c r="D3434" s="113" t="s">
        <v>7090</v>
      </c>
      <c r="E3434" s="131"/>
      <c r="F3434" s="106"/>
      <c r="G3434" s="106"/>
    </row>
    <row r="3435" spans="1:7" x14ac:dyDescent="0.25">
      <c r="A3435" s="108"/>
      <c r="B3435" s="112" t="s">
        <v>9691</v>
      </c>
      <c r="C3435" s="70" t="s">
        <v>7089</v>
      </c>
      <c r="D3435" s="113" t="s">
        <v>7090</v>
      </c>
      <c r="E3435" s="131"/>
      <c r="F3435" s="106"/>
      <c r="G3435" s="106"/>
    </row>
    <row r="3436" spans="1:7" x14ac:dyDescent="0.25">
      <c r="A3436" s="108"/>
      <c r="B3436" s="112" t="s">
        <v>14569</v>
      </c>
      <c r="C3436" s="70" t="s">
        <v>7090</v>
      </c>
      <c r="D3436" s="113" t="s">
        <v>7090</v>
      </c>
      <c r="E3436" s="131"/>
      <c r="F3436" s="106"/>
      <c r="G3436" s="106"/>
    </row>
    <row r="3437" spans="1:7" x14ac:dyDescent="0.25">
      <c r="A3437" s="108"/>
      <c r="B3437" s="112" t="s">
        <v>2330</v>
      </c>
      <c r="C3437" s="70" t="s">
        <v>7089</v>
      </c>
      <c r="D3437" s="113" t="s">
        <v>7090</v>
      </c>
      <c r="E3437" s="131"/>
      <c r="F3437" s="106"/>
      <c r="G3437" s="106"/>
    </row>
    <row r="3438" spans="1:7" x14ac:dyDescent="0.25">
      <c r="A3438" s="108"/>
      <c r="B3438" s="112" t="s">
        <v>9692</v>
      </c>
      <c r="C3438" s="70" t="s">
        <v>7089</v>
      </c>
      <c r="D3438" s="113" t="s">
        <v>7090</v>
      </c>
      <c r="E3438" s="131"/>
      <c r="F3438" s="106"/>
      <c r="G3438" s="106"/>
    </row>
    <row r="3439" spans="1:7" x14ac:dyDescent="0.25">
      <c r="A3439" s="108"/>
      <c r="B3439" s="112" t="s">
        <v>11492</v>
      </c>
      <c r="C3439" s="70" t="s">
        <v>7090</v>
      </c>
      <c r="D3439" s="113" t="s">
        <v>7090</v>
      </c>
      <c r="E3439" s="131"/>
      <c r="F3439" s="106"/>
      <c r="G3439" s="106"/>
    </row>
    <row r="3440" spans="1:7" x14ac:dyDescent="0.25">
      <c r="A3440" s="108"/>
      <c r="B3440" s="112" t="s">
        <v>14570</v>
      </c>
      <c r="C3440" s="70" t="s">
        <v>7090</v>
      </c>
      <c r="D3440" s="113" t="s">
        <v>7090</v>
      </c>
      <c r="E3440" s="131"/>
      <c r="F3440" s="106"/>
      <c r="G3440" s="106"/>
    </row>
    <row r="3441" spans="1:7" x14ac:dyDescent="0.25">
      <c r="A3441" s="108"/>
      <c r="B3441" s="112" t="s">
        <v>14571</v>
      </c>
      <c r="C3441" s="70" t="s">
        <v>7090</v>
      </c>
      <c r="D3441" s="113" t="s">
        <v>7090</v>
      </c>
      <c r="E3441" s="131"/>
      <c r="F3441" s="106"/>
      <c r="G3441" s="106"/>
    </row>
    <row r="3442" spans="1:7" x14ac:dyDescent="0.25">
      <c r="A3442" s="108"/>
      <c r="B3442" s="112" t="s">
        <v>14572</v>
      </c>
      <c r="C3442" s="70" t="s">
        <v>7090</v>
      </c>
      <c r="D3442" s="113" t="s">
        <v>7090</v>
      </c>
      <c r="E3442" s="131"/>
      <c r="F3442" s="106"/>
      <c r="G3442" s="106"/>
    </row>
    <row r="3443" spans="1:7" x14ac:dyDescent="0.25">
      <c r="A3443" s="108"/>
      <c r="B3443" s="112" t="s">
        <v>14573</v>
      </c>
      <c r="C3443" s="70" t="s">
        <v>7090</v>
      </c>
      <c r="D3443" s="113" t="s">
        <v>7090</v>
      </c>
      <c r="E3443" s="131"/>
      <c r="F3443" s="106"/>
      <c r="G3443" s="106"/>
    </row>
    <row r="3444" spans="1:7" x14ac:dyDescent="0.25">
      <c r="A3444" s="108"/>
      <c r="B3444" s="112" t="s">
        <v>9693</v>
      </c>
      <c r="C3444" s="70" t="s">
        <v>7090</v>
      </c>
      <c r="D3444" s="113" t="s">
        <v>7090</v>
      </c>
      <c r="E3444" s="131"/>
      <c r="F3444" s="106"/>
      <c r="G3444" s="106"/>
    </row>
    <row r="3445" spans="1:7" x14ac:dyDescent="0.25">
      <c r="A3445" s="108"/>
      <c r="B3445" s="112" t="s">
        <v>14574</v>
      </c>
      <c r="C3445" s="70" t="s">
        <v>7090</v>
      </c>
      <c r="D3445" s="113" t="s">
        <v>7090</v>
      </c>
      <c r="E3445" s="131"/>
      <c r="F3445" s="106"/>
      <c r="G3445" s="106"/>
    </row>
    <row r="3446" spans="1:7" x14ac:dyDescent="0.25">
      <c r="A3446" s="108"/>
      <c r="B3446" s="112" t="s">
        <v>11493</v>
      </c>
      <c r="C3446" s="70" t="s">
        <v>7090</v>
      </c>
      <c r="D3446" s="113" t="s">
        <v>7090</v>
      </c>
      <c r="E3446" s="131"/>
      <c r="F3446" s="106"/>
      <c r="G3446" s="106"/>
    </row>
    <row r="3447" spans="1:7" x14ac:dyDescent="0.25">
      <c r="A3447" s="108"/>
      <c r="B3447" s="112" t="s">
        <v>14575</v>
      </c>
      <c r="C3447" s="70" t="s">
        <v>7090</v>
      </c>
      <c r="D3447" s="113" t="s">
        <v>7090</v>
      </c>
      <c r="E3447" s="131"/>
      <c r="F3447" s="106"/>
      <c r="G3447" s="106"/>
    </row>
    <row r="3448" spans="1:7" x14ac:dyDescent="0.25">
      <c r="A3448" s="108"/>
      <c r="B3448" s="112" t="s">
        <v>14576</v>
      </c>
      <c r="C3448" s="70" t="s">
        <v>7090</v>
      </c>
      <c r="D3448" s="113" t="s">
        <v>7090</v>
      </c>
      <c r="E3448" s="131"/>
      <c r="F3448" s="106"/>
      <c r="G3448" s="106"/>
    </row>
    <row r="3449" spans="1:7" x14ac:dyDescent="0.25">
      <c r="A3449" s="108"/>
      <c r="B3449" s="112" t="s">
        <v>14577</v>
      </c>
      <c r="C3449" s="70" t="s">
        <v>7090</v>
      </c>
      <c r="D3449" s="113" t="s">
        <v>7090</v>
      </c>
      <c r="E3449" s="131"/>
      <c r="F3449" s="106"/>
      <c r="G3449" s="106"/>
    </row>
    <row r="3450" spans="1:7" x14ac:dyDescent="0.25">
      <c r="A3450" s="108"/>
      <c r="B3450" s="112" t="s">
        <v>14578</v>
      </c>
      <c r="C3450" s="70" t="s">
        <v>7090</v>
      </c>
      <c r="D3450" s="113" t="s">
        <v>7090</v>
      </c>
      <c r="E3450" s="131"/>
      <c r="F3450" s="106"/>
      <c r="G3450" s="106"/>
    </row>
    <row r="3451" spans="1:7" x14ac:dyDescent="0.25">
      <c r="A3451" s="108"/>
      <c r="B3451" s="112" t="s">
        <v>14579</v>
      </c>
      <c r="C3451" s="70" t="s">
        <v>7090</v>
      </c>
      <c r="D3451" s="113" t="s">
        <v>7090</v>
      </c>
      <c r="E3451" s="131"/>
      <c r="F3451" s="106"/>
      <c r="G3451" s="106"/>
    </row>
    <row r="3452" spans="1:7" x14ac:dyDescent="0.25">
      <c r="A3452" s="108"/>
      <c r="B3452" s="112" t="s">
        <v>14580</v>
      </c>
      <c r="C3452" s="70" t="s">
        <v>7090</v>
      </c>
      <c r="D3452" s="113" t="s">
        <v>7090</v>
      </c>
      <c r="E3452" s="131"/>
      <c r="F3452" s="106"/>
      <c r="G3452" s="106"/>
    </row>
    <row r="3453" spans="1:7" x14ac:dyDescent="0.25">
      <c r="A3453" s="108"/>
      <c r="B3453" s="112" t="s">
        <v>9694</v>
      </c>
      <c r="C3453" s="70" t="s">
        <v>7090</v>
      </c>
      <c r="D3453" s="113" t="s">
        <v>7090</v>
      </c>
      <c r="E3453" s="131"/>
      <c r="F3453" s="106"/>
      <c r="G3453" s="106"/>
    </row>
    <row r="3454" spans="1:7" x14ac:dyDescent="0.25">
      <c r="A3454" s="108"/>
      <c r="B3454" s="112" t="s">
        <v>2331</v>
      </c>
      <c r="C3454" s="70" t="s">
        <v>7089</v>
      </c>
      <c r="D3454" s="113" t="s">
        <v>7090</v>
      </c>
      <c r="E3454" s="131"/>
      <c r="F3454" s="106"/>
      <c r="G3454" s="106"/>
    </row>
    <row r="3455" spans="1:7" x14ac:dyDescent="0.25">
      <c r="A3455" s="108"/>
      <c r="B3455" s="112" t="s">
        <v>14581</v>
      </c>
      <c r="C3455" s="70" t="s">
        <v>7090</v>
      </c>
      <c r="D3455" s="113" t="s">
        <v>7090</v>
      </c>
      <c r="E3455" s="131"/>
      <c r="F3455" s="106"/>
      <c r="G3455" s="106"/>
    </row>
    <row r="3456" spans="1:7" x14ac:dyDescent="0.25">
      <c r="A3456" s="108"/>
      <c r="B3456" s="112" t="s">
        <v>14582</v>
      </c>
      <c r="C3456" s="70" t="s">
        <v>7090</v>
      </c>
      <c r="D3456" s="113" t="s">
        <v>7090</v>
      </c>
      <c r="E3456" s="131"/>
      <c r="F3456" s="106"/>
      <c r="G3456" s="106"/>
    </row>
    <row r="3457" spans="1:7" x14ac:dyDescent="0.25">
      <c r="A3457" s="108"/>
      <c r="B3457" s="112" t="s">
        <v>14583</v>
      </c>
      <c r="C3457" s="70" t="s">
        <v>7090</v>
      </c>
      <c r="D3457" s="113" t="s">
        <v>7089</v>
      </c>
      <c r="E3457" s="131"/>
      <c r="F3457" s="106"/>
      <c r="G3457" s="106"/>
    </row>
    <row r="3458" spans="1:7" x14ac:dyDescent="0.25">
      <c r="A3458" s="108"/>
      <c r="B3458" s="112" t="s">
        <v>14584</v>
      </c>
      <c r="C3458" s="70" t="s">
        <v>7090</v>
      </c>
      <c r="D3458" s="113" t="s">
        <v>7089</v>
      </c>
      <c r="E3458" s="131"/>
      <c r="F3458" s="106"/>
      <c r="G3458" s="106"/>
    </row>
    <row r="3459" spans="1:7" x14ac:dyDescent="0.25">
      <c r="A3459" s="108"/>
      <c r="B3459" s="112" t="s">
        <v>14585</v>
      </c>
      <c r="C3459" s="70" t="s">
        <v>7090</v>
      </c>
      <c r="D3459" s="113" t="s">
        <v>7089</v>
      </c>
      <c r="E3459" s="131"/>
      <c r="F3459" s="106"/>
      <c r="G3459" s="106"/>
    </row>
    <row r="3460" spans="1:7" x14ac:dyDescent="0.25">
      <c r="A3460" s="108"/>
      <c r="B3460" s="112" t="s">
        <v>14586</v>
      </c>
      <c r="C3460" s="70" t="s">
        <v>7090</v>
      </c>
      <c r="D3460" s="113" t="s">
        <v>7089</v>
      </c>
      <c r="E3460" s="131"/>
      <c r="F3460" s="106"/>
      <c r="G3460" s="106"/>
    </row>
    <row r="3461" spans="1:7" x14ac:dyDescent="0.25">
      <c r="A3461" s="108"/>
      <c r="B3461" s="112" t="s">
        <v>14587</v>
      </c>
      <c r="C3461" s="70" t="s">
        <v>7090</v>
      </c>
      <c r="D3461" s="113" t="s">
        <v>7090</v>
      </c>
      <c r="E3461" s="131"/>
      <c r="F3461" s="106"/>
      <c r="G3461" s="106"/>
    </row>
    <row r="3462" spans="1:7" x14ac:dyDescent="0.25">
      <c r="A3462" s="108"/>
      <c r="B3462" s="112" t="s">
        <v>14588</v>
      </c>
      <c r="C3462" s="70" t="s">
        <v>7090</v>
      </c>
      <c r="D3462" s="113" t="s">
        <v>7090</v>
      </c>
      <c r="E3462" s="131"/>
      <c r="F3462" s="106"/>
      <c r="G3462" s="106"/>
    </row>
    <row r="3463" spans="1:7" x14ac:dyDescent="0.25">
      <c r="A3463" s="108"/>
      <c r="B3463" s="112" t="s">
        <v>14589</v>
      </c>
      <c r="C3463" s="70" t="s">
        <v>7090</v>
      </c>
      <c r="D3463" s="113" t="s">
        <v>7090</v>
      </c>
      <c r="E3463" s="131"/>
      <c r="F3463" s="106"/>
      <c r="G3463" s="106"/>
    </row>
    <row r="3464" spans="1:7" x14ac:dyDescent="0.25">
      <c r="A3464" s="108"/>
      <c r="B3464" s="112" t="s">
        <v>14590</v>
      </c>
      <c r="C3464" s="70" t="s">
        <v>7090</v>
      </c>
      <c r="D3464" s="113" t="s">
        <v>7090</v>
      </c>
      <c r="E3464" s="131"/>
      <c r="F3464" s="106"/>
      <c r="G3464" s="106"/>
    </row>
    <row r="3465" spans="1:7" x14ac:dyDescent="0.25">
      <c r="A3465" s="108"/>
      <c r="B3465" s="112" t="s">
        <v>14591</v>
      </c>
      <c r="C3465" s="70" t="s">
        <v>7090</v>
      </c>
      <c r="D3465" s="113" t="s">
        <v>7090</v>
      </c>
      <c r="E3465" s="131"/>
      <c r="F3465" s="106"/>
      <c r="G3465" s="106"/>
    </row>
    <row r="3466" spans="1:7" x14ac:dyDescent="0.25">
      <c r="A3466" s="108"/>
      <c r="B3466" s="112" t="s">
        <v>14592</v>
      </c>
      <c r="C3466" s="70" t="s">
        <v>7090</v>
      </c>
      <c r="D3466" s="113" t="s">
        <v>7090</v>
      </c>
      <c r="E3466" s="131"/>
      <c r="F3466" s="106"/>
      <c r="G3466" s="106"/>
    </row>
    <row r="3467" spans="1:7" x14ac:dyDescent="0.25">
      <c r="A3467" s="108"/>
      <c r="B3467" s="112" t="s">
        <v>2332</v>
      </c>
      <c r="C3467" s="70" t="s">
        <v>7089</v>
      </c>
      <c r="D3467" s="113" t="s">
        <v>7090</v>
      </c>
      <c r="E3467" s="131"/>
      <c r="F3467" s="106"/>
      <c r="G3467" s="106"/>
    </row>
    <row r="3468" spans="1:7" x14ac:dyDescent="0.25">
      <c r="A3468" s="108"/>
      <c r="B3468" s="112" t="s">
        <v>10299</v>
      </c>
      <c r="C3468" s="70" t="s">
        <v>7089</v>
      </c>
      <c r="D3468" s="113" t="s">
        <v>7090</v>
      </c>
      <c r="E3468" s="131"/>
      <c r="F3468" s="106"/>
      <c r="G3468" s="106"/>
    </row>
    <row r="3469" spans="1:7" x14ac:dyDescent="0.25">
      <c r="A3469" s="108"/>
      <c r="B3469" s="112" t="s">
        <v>2333</v>
      </c>
      <c r="C3469" s="70" t="s">
        <v>7090</v>
      </c>
      <c r="D3469" s="113" t="s">
        <v>7090</v>
      </c>
      <c r="E3469" s="131"/>
      <c r="F3469" s="106"/>
      <c r="G3469" s="106"/>
    </row>
    <row r="3470" spans="1:7" x14ac:dyDescent="0.25">
      <c r="A3470" s="108"/>
      <c r="B3470" s="112" t="s">
        <v>2334</v>
      </c>
      <c r="C3470" s="70" t="s">
        <v>7090</v>
      </c>
      <c r="D3470" s="113" t="s">
        <v>7090</v>
      </c>
      <c r="E3470" s="131"/>
      <c r="F3470" s="106"/>
      <c r="G3470" s="106"/>
    </row>
    <row r="3471" spans="1:7" x14ac:dyDescent="0.25">
      <c r="A3471" s="108"/>
      <c r="B3471" s="112" t="s">
        <v>6579</v>
      </c>
      <c r="C3471" s="70" t="s">
        <v>7089</v>
      </c>
      <c r="D3471" s="113" t="s">
        <v>7090</v>
      </c>
      <c r="E3471" s="131"/>
      <c r="F3471" s="106"/>
      <c r="G3471" s="106"/>
    </row>
    <row r="3472" spans="1:7" x14ac:dyDescent="0.25">
      <c r="A3472" s="108"/>
      <c r="B3472" s="112" t="s">
        <v>6580</v>
      </c>
      <c r="C3472" s="70" t="s">
        <v>7089</v>
      </c>
      <c r="D3472" s="113" t="s">
        <v>7090</v>
      </c>
      <c r="E3472" s="131"/>
      <c r="F3472" s="106"/>
      <c r="G3472" s="106"/>
    </row>
    <row r="3473" spans="1:7" x14ac:dyDescent="0.25">
      <c r="A3473" s="108"/>
      <c r="B3473" s="112" t="s">
        <v>6581</v>
      </c>
      <c r="C3473" s="70" t="s">
        <v>7089</v>
      </c>
      <c r="D3473" s="113" t="s">
        <v>7090</v>
      </c>
      <c r="E3473" s="131"/>
      <c r="F3473" s="106"/>
      <c r="G3473" s="106"/>
    </row>
    <row r="3474" spans="1:7" x14ac:dyDescent="0.25">
      <c r="A3474" s="108"/>
      <c r="B3474" s="112" t="s">
        <v>562</v>
      </c>
      <c r="C3474" s="70" t="s">
        <v>7089</v>
      </c>
      <c r="D3474" s="113" t="s">
        <v>7090</v>
      </c>
      <c r="E3474" s="131"/>
      <c r="F3474" s="106"/>
      <c r="G3474" s="106"/>
    </row>
    <row r="3475" spans="1:7" x14ac:dyDescent="0.25">
      <c r="A3475" s="108"/>
      <c r="B3475" s="112" t="s">
        <v>2335</v>
      </c>
      <c r="C3475" s="70" t="s">
        <v>7089</v>
      </c>
      <c r="D3475" s="113" t="s">
        <v>7090</v>
      </c>
      <c r="E3475" s="131"/>
      <c r="F3475" s="106"/>
      <c r="G3475" s="106"/>
    </row>
    <row r="3476" spans="1:7" x14ac:dyDescent="0.25">
      <c r="A3476" s="108"/>
      <c r="B3476" s="112" t="s">
        <v>14593</v>
      </c>
      <c r="C3476" s="70" t="s">
        <v>7090</v>
      </c>
      <c r="D3476" s="113" t="s">
        <v>7090</v>
      </c>
      <c r="E3476" s="131"/>
      <c r="F3476" s="106"/>
      <c r="G3476" s="106"/>
    </row>
    <row r="3477" spans="1:7" x14ac:dyDescent="0.25">
      <c r="A3477" s="108"/>
      <c r="B3477" s="112" t="s">
        <v>6582</v>
      </c>
      <c r="C3477" s="70" t="s">
        <v>7089</v>
      </c>
      <c r="D3477" s="113" t="s">
        <v>7090</v>
      </c>
      <c r="E3477" s="131"/>
      <c r="F3477" s="106"/>
      <c r="G3477" s="106"/>
    </row>
    <row r="3478" spans="1:7" x14ac:dyDescent="0.25">
      <c r="A3478" s="108"/>
      <c r="B3478" s="112" t="s">
        <v>14594</v>
      </c>
      <c r="C3478" s="70" t="s">
        <v>7090</v>
      </c>
      <c r="D3478" s="113" t="s">
        <v>7090</v>
      </c>
      <c r="E3478" s="131"/>
      <c r="F3478" s="106"/>
      <c r="G3478" s="106"/>
    </row>
    <row r="3479" spans="1:7" x14ac:dyDescent="0.25">
      <c r="A3479" s="108"/>
      <c r="B3479" s="112" t="s">
        <v>6583</v>
      </c>
      <c r="C3479" s="70" t="s">
        <v>7090</v>
      </c>
      <c r="D3479" s="113" t="s">
        <v>7090</v>
      </c>
      <c r="E3479" s="131"/>
      <c r="F3479" s="106"/>
      <c r="G3479" s="106"/>
    </row>
    <row r="3480" spans="1:7" x14ac:dyDescent="0.25">
      <c r="A3480" s="108"/>
      <c r="B3480" s="112" t="s">
        <v>6584</v>
      </c>
      <c r="C3480" s="70" t="s">
        <v>7089</v>
      </c>
      <c r="D3480" s="113" t="s">
        <v>7090</v>
      </c>
      <c r="E3480" s="131"/>
      <c r="F3480" s="106"/>
      <c r="G3480" s="106"/>
    </row>
    <row r="3481" spans="1:7" x14ac:dyDescent="0.25">
      <c r="A3481" s="108"/>
      <c r="B3481" s="112" t="s">
        <v>6585</v>
      </c>
      <c r="C3481" s="70" t="s">
        <v>7089</v>
      </c>
      <c r="D3481" s="113" t="s">
        <v>7090</v>
      </c>
      <c r="E3481" s="131"/>
      <c r="F3481" s="106"/>
      <c r="G3481" s="106"/>
    </row>
    <row r="3482" spans="1:7" x14ac:dyDescent="0.25">
      <c r="A3482" s="108"/>
      <c r="B3482" s="112" t="s">
        <v>563</v>
      </c>
      <c r="C3482" s="70" t="s">
        <v>7089</v>
      </c>
      <c r="D3482" s="113" t="s">
        <v>7090</v>
      </c>
      <c r="E3482" s="131"/>
      <c r="F3482" s="106"/>
      <c r="G3482" s="106"/>
    </row>
    <row r="3483" spans="1:7" x14ac:dyDescent="0.25">
      <c r="A3483" s="108"/>
      <c r="B3483" s="112" t="s">
        <v>564</v>
      </c>
      <c r="C3483" s="70" t="s">
        <v>7089</v>
      </c>
      <c r="D3483" s="113" t="s">
        <v>7090</v>
      </c>
      <c r="E3483" s="131"/>
      <c r="F3483" s="106"/>
      <c r="G3483" s="106"/>
    </row>
    <row r="3484" spans="1:7" x14ac:dyDescent="0.25">
      <c r="A3484" s="108"/>
      <c r="B3484" s="112" t="s">
        <v>7673</v>
      </c>
      <c r="C3484" s="70" t="s">
        <v>7090</v>
      </c>
      <c r="D3484" s="113" t="s">
        <v>7090</v>
      </c>
      <c r="E3484" s="131"/>
      <c r="F3484" s="106"/>
      <c r="G3484" s="106"/>
    </row>
    <row r="3485" spans="1:7" x14ac:dyDescent="0.25">
      <c r="A3485" s="108"/>
      <c r="B3485" s="112" t="s">
        <v>2181</v>
      </c>
      <c r="C3485" s="70" t="s">
        <v>7090</v>
      </c>
      <c r="D3485" s="113" t="s">
        <v>7090</v>
      </c>
      <c r="E3485" s="131"/>
      <c r="F3485" s="106"/>
      <c r="G3485" s="106"/>
    </row>
    <row r="3486" spans="1:7" x14ac:dyDescent="0.25">
      <c r="A3486" s="108"/>
      <c r="B3486" s="112" t="s">
        <v>2336</v>
      </c>
      <c r="C3486" s="70" t="s">
        <v>7089</v>
      </c>
      <c r="D3486" s="113" t="s">
        <v>7090</v>
      </c>
      <c r="E3486" s="131"/>
      <c r="F3486" s="106"/>
      <c r="G3486" s="106"/>
    </row>
    <row r="3487" spans="1:7" x14ac:dyDescent="0.25">
      <c r="A3487" s="108"/>
      <c r="B3487" s="112" t="s">
        <v>7674</v>
      </c>
      <c r="C3487" s="70" t="s">
        <v>7089</v>
      </c>
      <c r="D3487" s="113" t="s">
        <v>7090</v>
      </c>
      <c r="E3487" s="131"/>
      <c r="F3487" s="106"/>
      <c r="G3487" s="106"/>
    </row>
    <row r="3488" spans="1:7" x14ac:dyDescent="0.25">
      <c r="A3488" s="108"/>
      <c r="B3488" s="112" t="s">
        <v>7675</v>
      </c>
      <c r="C3488" s="70" t="s">
        <v>7089</v>
      </c>
      <c r="D3488" s="113" t="s">
        <v>7090</v>
      </c>
      <c r="E3488" s="131"/>
      <c r="F3488" s="106"/>
      <c r="G3488" s="106"/>
    </row>
    <row r="3489" spans="1:7" x14ac:dyDescent="0.25">
      <c r="A3489" s="108"/>
      <c r="B3489" s="112" t="s">
        <v>7676</v>
      </c>
      <c r="C3489" s="70" t="s">
        <v>7089</v>
      </c>
      <c r="D3489" s="113" t="s">
        <v>7090</v>
      </c>
      <c r="E3489" s="131"/>
      <c r="F3489" s="106"/>
      <c r="G3489" s="106"/>
    </row>
    <row r="3490" spans="1:7" x14ac:dyDescent="0.25">
      <c r="A3490" s="108"/>
      <c r="B3490" s="112" t="s">
        <v>7677</v>
      </c>
      <c r="C3490" s="70" t="s">
        <v>7089</v>
      </c>
      <c r="D3490" s="113" t="s">
        <v>7090</v>
      </c>
      <c r="E3490" s="131"/>
      <c r="F3490" s="106"/>
      <c r="G3490" s="106"/>
    </row>
    <row r="3491" spans="1:7" x14ac:dyDescent="0.25">
      <c r="A3491" s="108"/>
      <c r="B3491" s="112" t="s">
        <v>6558</v>
      </c>
      <c r="C3491" s="70" t="s">
        <v>7089</v>
      </c>
      <c r="D3491" s="113" t="s">
        <v>7090</v>
      </c>
      <c r="E3491" s="131"/>
      <c r="F3491" s="106"/>
      <c r="G3491" s="106"/>
    </row>
    <row r="3492" spans="1:7" x14ac:dyDescent="0.25">
      <c r="A3492" s="108"/>
      <c r="B3492" s="112" t="s">
        <v>6559</v>
      </c>
      <c r="C3492" s="70" t="s">
        <v>7089</v>
      </c>
      <c r="D3492" s="113" t="s">
        <v>7090</v>
      </c>
      <c r="E3492" s="131"/>
      <c r="F3492" s="106"/>
      <c r="G3492" s="106"/>
    </row>
    <row r="3493" spans="1:7" x14ac:dyDescent="0.25">
      <c r="A3493" s="108"/>
      <c r="B3493" s="112" t="s">
        <v>6560</v>
      </c>
      <c r="C3493" s="70" t="s">
        <v>7089</v>
      </c>
      <c r="D3493" s="113" t="s">
        <v>7090</v>
      </c>
      <c r="E3493" s="131"/>
      <c r="F3493" s="106"/>
      <c r="G3493" s="106"/>
    </row>
    <row r="3494" spans="1:7" x14ac:dyDescent="0.25">
      <c r="A3494" s="108"/>
      <c r="B3494" s="112" t="s">
        <v>565</v>
      </c>
      <c r="C3494" s="70" t="s">
        <v>7089</v>
      </c>
      <c r="D3494" s="113" t="s">
        <v>7090</v>
      </c>
      <c r="E3494" s="131"/>
      <c r="F3494" s="106"/>
      <c r="G3494" s="106"/>
    </row>
    <row r="3495" spans="1:7" x14ac:dyDescent="0.25">
      <c r="A3495" s="108"/>
      <c r="B3495" s="112" t="s">
        <v>6561</v>
      </c>
      <c r="C3495" s="70" t="s">
        <v>7089</v>
      </c>
      <c r="D3495" s="113" t="s">
        <v>7090</v>
      </c>
      <c r="E3495" s="131"/>
      <c r="F3495" s="106"/>
      <c r="G3495" s="106"/>
    </row>
    <row r="3496" spans="1:7" x14ac:dyDescent="0.25">
      <c r="A3496" s="108"/>
      <c r="B3496" s="112" t="s">
        <v>6562</v>
      </c>
      <c r="C3496" s="70" t="s">
        <v>7089</v>
      </c>
      <c r="D3496" s="113" t="s">
        <v>7090</v>
      </c>
      <c r="E3496" s="131"/>
      <c r="F3496" s="106"/>
      <c r="G3496" s="106"/>
    </row>
    <row r="3497" spans="1:7" x14ac:dyDescent="0.25">
      <c r="A3497" s="108"/>
      <c r="B3497" s="112" t="s">
        <v>6563</v>
      </c>
      <c r="C3497" s="70" t="s">
        <v>7089</v>
      </c>
      <c r="D3497" s="113" t="s">
        <v>7090</v>
      </c>
      <c r="E3497" s="131"/>
      <c r="F3497" s="106"/>
      <c r="G3497" s="106"/>
    </row>
    <row r="3498" spans="1:7" x14ac:dyDescent="0.25">
      <c r="A3498" s="108"/>
      <c r="B3498" s="112" t="s">
        <v>566</v>
      </c>
      <c r="C3498" s="70" t="s">
        <v>7089</v>
      </c>
      <c r="D3498" s="113" t="s">
        <v>7090</v>
      </c>
      <c r="E3498" s="131"/>
      <c r="F3498" s="106"/>
      <c r="G3498" s="106"/>
    </row>
    <row r="3499" spans="1:7" x14ac:dyDescent="0.25">
      <c r="A3499" s="108"/>
      <c r="B3499" s="112" t="s">
        <v>14595</v>
      </c>
      <c r="C3499" s="70" t="s">
        <v>7090</v>
      </c>
      <c r="D3499" s="113" t="s">
        <v>7090</v>
      </c>
      <c r="E3499" s="131"/>
      <c r="F3499" s="106"/>
      <c r="G3499" s="106"/>
    </row>
    <row r="3500" spans="1:7" x14ac:dyDescent="0.25">
      <c r="A3500" s="108"/>
      <c r="B3500" s="112" t="s">
        <v>14596</v>
      </c>
      <c r="C3500" s="70" t="s">
        <v>7090</v>
      </c>
      <c r="D3500" s="113" t="s">
        <v>7089</v>
      </c>
      <c r="E3500" s="131"/>
      <c r="F3500" s="106"/>
      <c r="G3500" s="106"/>
    </row>
    <row r="3501" spans="1:7" x14ac:dyDescent="0.25">
      <c r="A3501" s="108"/>
      <c r="B3501" s="112" t="s">
        <v>14597</v>
      </c>
      <c r="C3501" s="70" t="s">
        <v>7090</v>
      </c>
      <c r="D3501" s="113" t="s">
        <v>7089</v>
      </c>
      <c r="E3501" s="131"/>
      <c r="F3501" s="106"/>
      <c r="G3501" s="106"/>
    </row>
    <row r="3502" spans="1:7" x14ac:dyDescent="0.25">
      <c r="A3502" s="108"/>
      <c r="B3502" s="112" t="s">
        <v>14598</v>
      </c>
      <c r="C3502" s="70" t="s">
        <v>7090</v>
      </c>
      <c r="D3502" s="113" t="s">
        <v>7089</v>
      </c>
      <c r="E3502" s="131"/>
      <c r="F3502" s="106"/>
      <c r="G3502" s="106"/>
    </row>
    <row r="3503" spans="1:7" x14ac:dyDescent="0.25">
      <c r="A3503" s="108"/>
      <c r="B3503" s="112" t="s">
        <v>14599</v>
      </c>
      <c r="C3503" s="70" t="s">
        <v>7090</v>
      </c>
      <c r="D3503" s="113" t="s">
        <v>7089</v>
      </c>
      <c r="E3503" s="131"/>
      <c r="F3503" s="106"/>
      <c r="G3503" s="106"/>
    </row>
    <row r="3504" spans="1:7" x14ac:dyDescent="0.25">
      <c r="A3504" s="108"/>
      <c r="B3504" s="112" t="s">
        <v>9695</v>
      </c>
      <c r="C3504" s="70" t="s">
        <v>7090</v>
      </c>
      <c r="D3504" s="113" t="s">
        <v>7090</v>
      </c>
      <c r="E3504" s="131"/>
      <c r="F3504" s="106"/>
      <c r="G3504" s="106"/>
    </row>
    <row r="3505" spans="1:7" x14ac:dyDescent="0.25">
      <c r="A3505" s="108"/>
      <c r="B3505" s="112" t="s">
        <v>9696</v>
      </c>
      <c r="C3505" s="70" t="s">
        <v>7090</v>
      </c>
      <c r="D3505" s="113" t="s">
        <v>7090</v>
      </c>
      <c r="E3505" s="131"/>
      <c r="F3505" s="106"/>
      <c r="G3505" s="106"/>
    </row>
    <row r="3506" spans="1:7" x14ac:dyDescent="0.25">
      <c r="A3506" s="108"/>
      <c r="B3506" s="112" t="s">
        <v>9697</v>
      </c>
      <c r="C3506" s="70" t="s">
        <v>7090</v>
      </c>
      <c r="D3506" s="113" t="s">
        <v>7090</v>
      </c>
      <c r="E3506" s="131"/>
      <c r="F3506" s="106"/>
      <c r="G3506" s="106"/>
    </row>
    <row r="3507" spans="1:7" x14ac:dyDescent="0.25">
      <c r="A3507" s="108"/>
      <c r="B3507" s="112" t="s">
        <v>9698</v>
      </c>
      <c r="C3507" s="70" t="s">
        <v>7090</v>
      </c>
      <c r="D3507" s="113" t="s">
        <v>7090</v>
      </c>
      <c r="E3507" s="131"/>
      <c r="F3507" s="106"/>
      <c r="G3507" s="106"/>
    </row>
    <row r="3508" spans="1:7" x14ac:dyDescent="0.25">
      <c r="A3508" s="108"/>
      <c r="B3508" s="112" t="s">
        <v>2337</v>
      </c>
      <c r="C3508" s="70" t="s">
        <v>7089</v>
      </c>
      <c r="D3508" s="113" t="s">
        <v>7090</v>
      </c>
      <c r="E3508" s="131"/>
      <c r="F3508" s="106"/>
      <c r="G3508" s="106"/>
    </row>
    <row r="3509" spans="1:7" x14ac:dyDescent="0.25">
      <c r="A3509" s="108"/>
      <c r="B3509" s="112" t="s">
        <v>14600</v>
      </c>
      <c r="C3509" s="70" t="s">
        <v>7090</v>
      </c>
      <c r="D3509" s="113" t="s">
        <v>7090</v>
      </c>
      <c r="E3509" s="131"/>
      <c r="F3509" s="106"/>
      <c r="G3509" s="106"/>
    </row>
    <row r="3510" spans="1:7" x14ac:dyDescent="0.25">
      <c r="A3510" s="108"/>
      <c r="B3510" s="112" t="s">
        <v>2338</v>
      </c>
      <c r="C3510" s="70" t="s">
        <v>7089</v>
      </c>
      <c r="D3510" s="113" t="s">
        <v>7090</v>
      </c>
      <c r="E3510" s="131"/>
      <c r="F3510" s="106"/>
      <c r="G3510" s="106"/>
    </row>
    <row r="3511" spans="1:7" x14ac:dyDescent="0.25">
      <c r="A3511" s="108"/>
      <c r="B3511" s="112" t="s">
        <v>11494</v>
      </c>
      <c r="C3511" s="70" t="s">
        <v>7089</v>
      </c>
      <c r="D3511" s="113" t="s">
        <v>7090</v>
      </c>
      <c r="E3511" s="131"/>
      <c r="F3511" s="106"/>
      <c r="G3511" s="106"/>
    </row>
    <row r="3512" spans="1:7" x14ac:dyDescent="0.25">
      <c r="A3512" s="108"/>
      <c r="B3512" s="112" t="s">
        <v>9699</v>
      </c>
      <c r="C3512" s="70" t="s">
        <v>7090</v>
      </c>
      <c r="D3512" s="113" t="s">
        <v>7090</v>
      </c>
      <c r="E3512" s="131"/>
      <c r="F3512" s="106"/>
      <c r="G3512" s="106"/>
    </row>
    <row r="3513" spans="1:7" x14ac:dyDescent="0.25">
      <c r="A3513" s="108"/>
      <c r="B3513" s="112" t="s">
        <v>14601</v>
      </c>
      <c r="C3513" s="70" t="s">
        <v>7090</v>
      </c>
      <c r="D3513" s="113" t="s">
        <v>7090</v>
      </c>
      <c r="E3513" s="131"/>
      <c r="F3513" s="106"/>
      <c r="G3513" s="106"/>
    </row>
    <row r="3514" spans="1:7" x14ac:dyDescent="0.25">
      <c r="A3514" s="108"/>
      <c r="B3514" s="112" t="s">
        <v>2339</v>
      </c>
      <c r="C3514" s="70" t="s">
        <v>7090</v>
      </c>
      <c r="D3514" s="113" t="s">
        <v>7090</v>
      </c>
      <c r="E3514" s="131"/>
      <c r="F3514" s="106"/>
      <c r="G3514" s="106"/>
    </row>
    <row r="3515" spans="1:7" x14ac:dyDescent="0.25">
      <c r="A3515" s="108"/>
      <c r="B3515" s="112" t="s">
        <v>2340</v>
      </c>
      <c r="C3515" s="70" t="s">
        <v>7089</v>
      </c>
      <c r="D3515" s="113" t="s">
        <v>7090</v>
      </c>
      <c r="E3515" s="131"/>
      <c r="F3515" s="106"/>
      <c r="G3515" s="106"/>
    </row>
    <row r="3516" spans="1:7" ht="13" thickBot="1" x14ac:dyDescent="0.3">
      <c r="A3516" s="108"/>
      <c r="B3516" s="114" t="s">
        <v>9700</v>
      </c>
      <c r="C3516" s="115" t="s">
        <v>7090</v>
      </c>
      <c r="D3516" s="116" t="s">
        <v>7090</v>
      </c>
      <c r="E3516" s="131"/>
      <c r="F3516" s="106"/>
      <c r="G3516" s="106"/>
    </row>
    <row r="3517" spans="1:7" x14ac:dyDescent="0.25">
      <c r="B3517" s="112" t="s">
        <v>9701</v>
      </c>
      <c r="C3517" s="70" t="s">
        <v>7089</v>
      </c>
      <c r="D3517" s="113" t="s">
        <v>7090</v>
      </c>
    </row>
    <row r="3518" spans="1:7" x14ac:dyDescent="0.25">
      <c r="B3518" s="112" t="s">
        <v>2341</v>
      </c>
      <c r="C3518" s="70" t="s">
        <v>7089</v>
      </c>
      <c r="D3518" s="113" t="s">
        <v>7090</v>
      </c>
    </row>
    <row r="3519" spans="1:7" x14ac:dyDescent="0.25">
      <c r="B3519" s="112" t="s">
        <v>2342</v>
      </c>
      <c r="C3519" s="70" t="s">
        <v>7090</v>
      </c>
      <c r="D3519" s="113" t="s">
        <v>7090</v>
      </c>
    </row>
    <row r="3520" spans="1:7" x14ac:dyDescent="0.25">
      <c r="B3520" s="112" t="s">
        <v>14602</v>
      </c>
      <c r="C3520" s="70" t="s">
        <v>7090</v>
      </c>
      <c r="D3520" s="113" t="s">
        <v>7090</v>
      </c>
    </row>
    <row r="3521" spans="2:4" x14ac:dyDescent="0.25">
      <c r="B3521" s="112" t="s">
        <v>11495</v>
      </c>
      <c r="C3521" s="70" t="s">
        <v>7090</v>
      </c>
      <c r="D3521" s="113" t="s">
        <v>7090</v>
      </c>
    </row>
    <row r="3522" spans="2:4" x14ac:dyDescent="0.25">
      <c r="B3522" s="112" t="s">
        <v>11496</v>
      </c>
      <c r="C3522" s="70" t="s">
        <v>7090</v>
      </c>
      <c r="D3522" s="113" t="s">
        <v>7090</v>
      </c>
    </row>
    <row r="3523" spans="2:4" x14ac:dyDescent="0.25">
      <c r="B3523" s="112" t="s">
        <v>14603</v>
      </c>
      <c r="C3523" s="70" t="s">
        <v>7090</v>
      </c>
      <c r="D3523" s="113" t="s">
        <v>7089</v>
      </c>
    </row>
    <row r="3524" spans="2:4" x14ac:dyDescent="0.25">
      <c r="B3524" s="112" t="s">
        <v>9702</v>
      </c>
      <c r="C3524" s="70" t="s">
        <v>7090</v>
      </c>
      <c r="D3524" s="113" t="s">
        <v>7089</v>
      </c>
    </row>
    <row r="3525" spans="2:4" x14ac:dyDescent="0.25">
      <c r="B3525" s="112" t="s">
        <v>2343</v>
      </c>
      <c r="C3525" s="70" t="s">
        <v>7090</v>
      </c>
      <c r="D3525" s="113" t="s">
        <v>7090</v>
      </c>
    </row>
    <row r="3526" spans="2:4" x14ac:dyDescent="0.25">
      <c r="B3526" s="112" t="s">
        <v>9703</v>
      </c>
      <c r="C3526" s="70" t="s">
        <v>7089</v>
      </c>
      <c r="D3526" s="113" t="s">
        <v>7090</v>
      </c>
    </row>
    <row r="3527" spans="2:4" x14ac:dyDescent="0.25">
      <c r="B3527" s="112" t="s">
        <v>9704</v>
      </c>
      <c r="C3527" s="70" t="s">
        <v>7089</v>
      </c>
      <c r="D3527" s="113" t="s">
        <v>7090</v>
      </c>
    </row>
    <row r="3528" spans="2:4" x14ac:dyDescent="0.25">
      <c r="B3528" s="112" t="s">
        <v>14604</v>
      </c>
      <c r="C3528" s="70" t="s">
        <v>7090</v>
      </c>
      <c r="D3528" s="113" t="s">
        <v>7089</v>
      </c>
    </row>
    <row r="3529" spans="2:4" x14ac:dyDescent="0.25">
      <c r="B3529" s="112" t="s">
        <v>7341</v>
      </c>
      <c r="C3529" s="70" t="s">
        <v>7090</v>
      </c>
      <c r="D3529" s="113" t="s">
        <v>7089</v>
      </c>
    </row>
    <row r="3530" spans="2:4" x14ac:dyDescent="0.25">
      <c r="B3530" s="112" t="s">
        <v>14605</v>
      </c>
      <c r="C3530" s="70" t="s">
        <v>7089</v>
      </c>
      <c r="D3530" s="113" t="s">
        <v>7090</v>
      </c>
    </row>
    <row r="3531" spans="2:4" x14ac:dyDescent="0.25">
      <c r="B3531" s="112" t="s">
        <v>7342</v>
      </c>
      <c r="C3531" s="70" t="s">
        <v>7089</v>
      </c>
      <c r="D3531" s="113" t="s">
        <v>7090</v>
      </c>
    </row>
    <row r="3532" spans="2:4" x14ac:dyDescent="0.25">
      <c r="B3532" s="112" t="s">
        <v>5517</v>
      </c>
      <c r="C3532" s="70" t="s">
        <v>7089</v>
      </c>
      <c r="D3532" s="113" t="s">
        <v>7090</v>
      </c>
    </row>
    <row r="3533" spans="2:4" x14ac:dyDescent="0.25">
      <c r="B3533" s="112" t="s">
        <v>7343</v>
      </c>
      <c r="C3533" s="70" t="s">
        <v>7090</v>
      </c>
      <c r="D3533" s="113" t="s">
        <v>7090</v>
      </c>
    </row>
    <row r="3534" spans="2:4" x14ac:dyDescent="0.25">
      <c r="B3534" s="112" t="s">
        <v>14606</v>
      </c>
      <c r="C3534" s="70" t="s">
        <v>7090</v>
      </c>
      <c r="D3534" s="113" t="s">
        <v>7090</v>
      </c>
    </row>
    <row r="3535" spans="2:4" x14ac:dyDescent="0.25">
      <c r="B3535" s="112" t="s">
        <v>14607</v>
      </c>
      <c r="C3535" s="70" t="s">
        <v>7090</v>
      </c>
      <c r="D3535" s="113" t="s">
        <v>7090</v>
      </c>
    </row>
    <row r="3536" spans="2:4" x14ac:dyDescent="0.25">
      <c r="B3536" s="112" t="s">
        <v>14608</v>
      </c>
      <c r="C3536" s="70" t="s">
        <v>7090</v>
      </c>
      <c r="D3536" s="113" t="s">
        <v>7090</v>
      </c>
    </row>
    <row r="3537" spans="2:4" x14ac:dyDescent="0.25">
      <c r="B3537" s="112" t="s">
        <v>14609</v>
      </c>
      <c r="C3537" s="70" t="s">
        <v>7090</v>
      </c>
      <c r="D3537" s="113" t="s">
        <v>7089</v>
      </c>
    </row>
    <row r="3538" spans="2:4" x14ac:dyDescent="0.25">
      <c r="B3538" s="112" t="s">
        <v>14610</v>
      </c>
      <c r="C3538" s="70" t="s">
        <v>7090</v>
      </c>
      <c r="D3538" s="113" t="s">
        <v>7090</v>
      </c>
    </row>
    <row r="3539" spans="2:4" x14ac:dyDescent="0.25">
      <c r="B3539" s="112" t="s">
        <v>7344</v>
      </c>
      <c r="C3539" s="70" t="s">
        <v>7089</v>
      </c>
      <c r="D3539" s="113" t="s">
        <v>7090</v>
      </c>
    </row>
    <row r="3540" spans="2:4" x14ac:dyDescent="0.25">
      <c r="B3540" s="112" t="s">
        <v>5519</v>
      </c>
      <c r="C3540" s="70" t="s">
        <v>7089</v>
      </c>
      <c r="D3540" s="113" t="s">
        <v>7090</v>
      </c>
    </row>
    <row r="3541" spans="2:4" x14ac:dyDescent="0.25">
      <c r="B3541" s="112" t="s">
        <v>5518</v>
      </c>
      <c r="C3541" s="70" t="s">
        <v>7089</v>
      </c>
      <c r="D3541" s="113" t="s">
        <v>7090</v>
      </c>
    </row>
    <row r="3542" spans="2:4" x14ac:dyDescent="0.25">
      <c r="B3542" s="112" t="s">
        <v>5520</v>
      </c>
      <c r="C3542" s="70" t="s">
        <v>7089</v>
      </c>
      <c r="D3542" s="113" t="s">
        <v>7090</v>
      </c>
    </row>
    <row r="3543" spans="2:4" x14ac:dyDescent="0.25">
      <c r="B3543" s="112" t="s">
        <v>5521</v>
      </c>
      <c r="C3543" s="70" t="s">
        <v>7089</v>
      </c>
      <c r="D3543" s="113" t="s">
        <v>7090</v>
      </c>
    </row>
    <row r="3544" spans="2:4" x14ac:dyDescent="0.25">
      <c r="B3544" s="112" t="s">
        <v>5522</v>
      </c>
      <c r="C3544" s="70" t="s">
        <v>7089</v>
      </c>
      <c r="D3544" s="113" t="s">
        <v>7090</v>
      </c>
    </row>
    <row r="3545" spans="2:4" x14ac:dyDescent="0.25">
      <c r="B3545" s="112" t="s">
        <v>5523</v>
      </c>
      <c r="C3545" s="70" t="s">
        <v>7089</v>
      </c>
      <c r="D3545" s="113" t="s">
        <v>7090</v>
      </c>
    </row>
    <row r="3546" spans="2:4" x14ac:dyDescent="0.25">
      <c r="B3546" s="112" t="s">
        <v>14611</v>
      </c>
      <c r="C3546" s="70" t="s">
        <v>7090</v>
      </c>
      <c r="D3546" s="113" t="s">
        <v>7090</v>
      </c>
    </row>
    <row r="3547" spans="2:4" x14ac:dyDescent="0.25">
      <c r="B3547" s="112" t="s">
        <v>11497</v>
      </c>
      <c r="C3547" s="70" t="s">
        <v>7090</v>
      </c>
      <c r="D3547" s="113" t="s">
        <v>7090</v>
      </c>
    </row>
    <row r="3548" spans="2:4" x14ac:dyDescent="0.25">
      <c r="B3548" s="112" t="s">
        <v>6564</v>
      </c>
      <c r="C3548" s="70" t="s">
        <v>7089</v>
      </c>
      <c r="D3548" s="113" t="s">
        <v>7090</v>
      </c>
    </row>
    <row r="3549" spans="2:4" x14ac:dyDescent="0.25">
      <c r="B3549" s="112" t="s">
        <v>5524</v>
      </c>
      <c r="C3549" s="70" t="s">
        <v>7089</v>
      </c>
      <c r="D3549" s="113" t="s">
        <v>7090</v>
      </c>
    </row>
    <row r="3550" spans="2:4" x14ac:dyDescent="0.25">
      <c r="B3550" s="112" t="s">
        <v>7345</v>
      </c>
      <c r="C3550" s="70" t="s">
        <v>7090</v>
      </c>
      <c r="D3550" s="113" t="s">
        <v>7090</v>
      </c>
    </row>
    <row r="3551" spans="2:4" x14ac:dyDescent="0.25">
      <c r="B3551" s="112" t="s">
        <v>14612</v>
      </c>
      <c r="C3551" s="70" t="s">
        <v>7090</v>
      </c>
      <c r="D3551" s="113" t="s">
        <v>7090</v>
      </c>
    </row>
    <row r="3552" spans="2:4" x14ac:dyDescent="0.25">
      <c r="B3552" s="112" t="s">
        <v>7346</v>
      </c>
      <c r="C3552" s="70" t="s">
        <v>7090</v>
      </c>
      <c r="D3552" s="113" t="s">
        <v>7090</v>
      </c>
    </row>
    <row r="3553" spans="2:4" x14ac:dyDescent="0.25">
      <c r="B3553" s="112" t="s">
        <v>7347</v>
      </c>
      <c r="C3553" s="70" t="s">
        <v>7090</v>
      </c>
      <c r="D3553" s="113" t="s">
        <v>7090</v>
      </c>
    </row>
    <row r="3554" spans="2:4" x14ac:dyDescent="0.25">
      <c r="B3554" s="112" t="s">
        <v>10152</v>
      </c>
      <c r="C3554" s="70" t="s">
        <v>7090</v>
      </c>
      <c r="D3554" s="113" t="s">
        <v>7090</v>
      </c>
    </row>
    <row r="3555" spans="2:4" x14ac:dyDescent="0.25">
      <c r="B3555" s="112" t="s">
        <v>14613</v>
      </c>
      <c r="C3555" s="70" t="s">
        <v>7090</v>
      </c>
      <c r="D3555" s="113" t="s">
        <v>7090</v>
      </c>
    </row>
    <row r="3556" spans="2:4" x14ac:dyDescent="0.25">
      <c r="B3556" s="112" t="s">
        <v>7348</v>
      </c>
      <c r="C3556" s="70" t="s">
        <v>7089</v>
      </c>
      <c r="D3556" s="113" t="s">
        <v>7090</v>
      </c>
    </row>
    <row r="3557" spans="2:4" x14ac:dyDescent="0.25">
      <c r="B3557" s="112" t="s">
        <v>7349</v>
      </c>
      <c r="C3557" s="70" t="s">
        <v>7089</v>
      </c>
      <c r="D3557" s="113" t="s">
        <v>7090</v>
      </c>
    </row>
    <row r="3558" spans="2:4" x14ac:dyDescent="0.25">
      <c r="B3558" s="112" t="s">
        <v>11498</v>
      </c>
      <c r="C3558" s="70" t="s">
        <v>7090</v>
      </c>
      <c r="D3558" s="113" t="s">
        <v>7090</v>
      </c>
    </row>
    <row r="3559" spans="2:4" x14ac:dyDescent="0.25">
      <c r="B3559" s="112" t="s">
        <v>14614</v>
      </c>
      <c r="C3559" s="70" t="s">
        <v>7090</v>
      </c>
      <c r="D3559" s="113" t="s">
        <v>7090</v>
      </c>
    </row>
    <row r="3560" spans="2:4" x14ac:dyDescent="0.25">
      <c r="B3560" s="112" t="s">
        <v>14615</v>
      </c>
      <c r="C3560" s="70" t="s">
        <v>7090</v>
      </c>
      <c r="D3560" s="113" t="s">
        <v>7090</v>
      </c>
    </row>
    <row r="3561" spans="2:4" x14ac:dyDescent="0.25">
      <c r="B3561" s="112" t="s">
        <v>14616</v>
      </c>
      <c r="C3561" s="70" t="s">
        <v>7090</v>
      </c>
      <c r="D3561" s="113" t="s">
        <v>7090</v>
      </c>
    </row>
    <row r="3562" spans="2:4" x14ac:dyDescent="0.25">
      <c r="B3562" s="112" t="s">
        <v>5525</v>
      </c>
      <c r="C3562" s="70" t="s">
        <v>7090</v>
      </c>
      <c r="D3562" s="113" t="s">
        <v>7090</v>
      </c>
    </row>
    <row r="3563" spans="2:4" x14ac:dyDescent="0.25">
      <c r="B3563" s="112" t="s">
        <v>9705</v>
      </c>
      <c r="C3563" s="70" t="s">
        <v>7090</v>
      </c>
      <c r="D3563" s="113" t="s">
        <v>7090</v>
      </c>
    </row>
    <row r="3564" spans="2:4" x14ac:dyDescent="0.25">
      <c r="B3564" s="112" t="s">
        <v>14617</v>
      </c>
      <c r="C3564" s="70" t="s">
        <v>7090</v>
      </c>
      <c r="D3564" s="113" t="s">
        <v>7090</v>
      </c>
    </row>
    <row r="3565" spans="2:4" x14ac:dyDescent="0.25">
      <c r="B3565" s="112" t="s">
        <v>14618</v>
      </c>
      <c r="C3565" s="70" t="s">
        <v>7090</v>
      </c>
      <c r="D3565" s="113" t="s">
        <v>7090</v>
      </c>
    </row>
    <row r="3566" spans="2:4" x14ac:dyDescent="0.25">
      <c r="B3566" s="112" t="s">
        <v>9706</v>
      </c>
      <c r="C3566" s="70" t="s">
        <v>7089</v>
      </c>
      <c r="D3566" s="113" t="s">
        <v>7090</v>
      </c>
    </row>
    <row r="3567" spans="2:4" x14ac:dyDescent="0.25">
      <c r="B3567" s="112" t="s">
        <v>14619</v>
      </c>
      <c r="C3567" s="70" t="s">
        <v>7090</v>
      </c>
      <c r="D3567" s="113" t="s">
        <v>7090</v>
      </c>
    </row>
    <row r="3568" spans="2:4" x14ac:dyDescent="0.25">
      <c r="B3568" s="112" t="s">
        <v>14620</v>
      </c>
      <c r="C3568" s="70" t="s">
        <v>7090</v>
      </c>
      <c r="D3568" s="113" t="s">
        <v>7090</v>
      </c>
    </row>
    <row r="3569" spans="2:4" x14ac:dyDescent="0.25">
      <c r="B3569" s="112" t="s">
        <v>14621</v>
      </c>
      <c r="C3569" s="70" t="s">
        <v>7090</v>
      </c>
      <c r="D3569" s="113" t="s">
        <v>7090</v>
      </c>
    </row>
    <row r="3570" spans="2:4" x14ac:dyDescent="0.25">
      <c r="B3570" s="112" t="s">
        <v>11418</v>
      </c>
      <c r="C3570" s="70" t="s">
        <v>7090</v>
      </c>
      <c r="D3570" s="113" t="s">
        <v>7090</v>
      </c>
    </row>
    <row r="3571" spans="2:4" x14ac:dyDescent="0.25">
      <c r="B3571" s="112" t="s">
        <v>5526</v>
      </c>
      <c r="C3571" s="70" t="s">
        <v>7090</v>
      </c>
      <c r="D3571" s="113" t="s">
        <v>7090</v>
      </c>
    </row>
    <row r="3572" spans="2:4" x14ac:dyDescent="0.25">
      <c r="B3572" s="112" t="s">
        <v>5527</v>
      </c>
      <c r="C3572" s="70" t="s">
        <v>7089</v>
      </c>
      <c r="D3572" s="113" t="s">
        <v>7090</v>
      </c>
    </row>
    <row r="3573" spans="2:4" x14ac:dyDescent="0.25">
      <c r="B3573" s="112" t="s">
        <v>5528</v>
      </c>
      <c r="C3573" s="70" t="s">
        <v>7090</v>
      </c>
      <c r="D3573" s="113" t="s">
        <v>7090</v>
      </c>
    </row>
    <row r="3574" spans="2:4" x14ac:dyDescent="0.25">
      <c r="B3574" s="112" t="s">
        <v>14622</v>
      </c>
      <c r="C3574" s="70" t="s">
        <v>7090</v>
      </c>
      <c r="D3574" s="113" t="s">
        <v>7090</v>
      </c>
    </row>
    <row r="3575" spans="2:4" x14ac:dyDescent="0.25">
      <c r="B3575" s="112" t="s">
        <v>9707</v>
      </c>
      <c r="C3575" s="70" t="s">
        <v>7089</v>
      </c>
      <c r="D3575" s="113" t="s">
        <v>7090</v>
      </c>
    </row>
    <row r="3576" spans="2:4" x14ac:dyDescent="0.25">
      <c r="B3576" s="112" t="s">
        <v>9708</v>
      </c>
      <c r="C3576" s="70" t="s">
        <v>7089</v>
      </c>
      <c r="D3576" s="113" t="s">
        <v>7090</v>
      </c>
    </row>
    <row r="3577" spans="2:4" x14ac:dyDescent="0.25">
      <c r="B3577" s="112" t="s">
        <v>9709</v>
      </c>
      <c r="C3577" s="70" t="s">
        <v>7089</v>
      </c>
      <c r="D3577" s="113" t="s">
        <v>7090</v>
      </c>
    </row>
    <row r="3578" spans="2:4" x14ac:dyDescent="0.25">
      <c r="B3578" s="112" t="s">
        <v>9710</v>
      </c>
      <c r="C3578" s="70" t="s">
        <v>7090</v>
      </c>
      <c r="D3578" s="113" t="s">
        <v>7090</v>
      </c>
    </row>
    <row r="3579" spans="2:4" x14ac:dyDescent="0.25">
      <c r="B3579" s="112" t="s">
        <v>14623</v>
      </c>
      <c r="C3579" s="70" t="s">
        <v>7090</v>
      </c>
      <c r="D3579" s="113" t="s">
        <v>7090</v>
      </c>
    </row>
    <row r="3580" spans="2:4" x14ac:dyDescent="0.25">
      <c r="B3580" s="112" t="s">
        <v>14624</v>
      </c>
      <c r="C3580" s="70" t="s">
        <v>7090</v>
      </c>
      <c r="D3580" s="113" t="s">
        <v>7090</v>
      </c>
    </row>
    <row r="3581" spans="2:4" x14ac:dyDescent="0.25">
      <c r="B3581" s="112" t="s">
        <v>9711</v>
      </c>
      <c r="C3581" s="70" t="s">
        <v>7089</v>
      </c>
      <c r="D3581" s="113" t="s">
        <v>7090</v>
      </c>
    </row>
    <row r="3582" spans="2:4" x14ac:dyDescent="0.25">
      <c r="B3582" s="112" t="s">
        <v>5529</v>
      </c>
      <c r="C3582" s="70" t="s">
        <v>7089</v>
      </c>
      <c r="D3582" s="113" t="s">
        <v>7090</v>
      </c>
    </row>
    <row r="3583" spans="2:4" x14ac:dyDescent="0.25">
      <c r="B3583" s="112" t="s">
        <v>5530</v>
      </c>
      <c r="C3583" s="70" t="s">
        <v>7089</v>
      </c>
      <c r="D3583" s="113" t="s">
        <v>7090</v>
      </c>
    </row>
    <row r="3584" spans="2:4" x14ac:dyDescent="0.25">
      <c r="B3584" s="112" t="s">
        <v>9712</v>
      </c>
      <c r="C3584" s="70" t="s">
        <v>7089</v>
      </c>
      <c r="D3584" s="113" t="s">
        <v>7090</v>
      </c>
    </row>
    <row r="3585" spans="2:4" x14ac:dyDescent="0.25">
      <c r="B3585" s="112" t="s">
        <v>6565</v>
      </c>
      <c r="C3585" s="70" t="s">
        <v>7089</v>
      </c>
      <c r="D3585" s="113" t="s">
        <v>7090</v>
      </c>
    </row>
    <row r="3586" spans="2:4" x14ac:dyDescent="0.25">
      <c r="B3586" s="112" t="s">
        <v>6566</v>
      </c>
      <c r="C3586" s="70" t="s">
        <v>7089</v>
      </c>
      <c r="D3586" s="113" t="s">
        <v>7090</v>
      </c>
    </row>
    <row r="3587" spans="2:4" x14ac:dyDescent="0.25">
      <c r="B3587" s="112" t="s">
        <v>6567</v>
      </c>
      <c r="C3587" s="70" t="s">
        <v>7089</v>
      </c>
      <c r="D3587" s="113" t="s">
        <v>7090</v>
      </c>
    </row>
    <row r="3588" spans="2:4" x14ac:dyDescent="0.25">
      <c r="B3588" s="112" t="s">
        <v>14625</v>
      </c>
      <c r="C3588" s="70" t="s">
        <v>7090</v>
      </c>
      <c r="D3588" s="113" t="s">
        <v>7090</v>
      </c>
    </row>
    <row r="3589" spans="2:4" x14ac:dyDescent="0.25">
      <c r="B3589" s="112" t="s">
        <v>6568</v>
      </c>
      <c r="C3589" s="70" t="s">
        <v>7089</v>
      </c>
      <c r="D3589" s="113" t="s">
        <v>7090</v>
      </c>
    </row>
    <row r="3590" spans="2:4" x14ac:dyDescent="0.25">
      <c r="B3590" s="112" t="s">
        <v>5531</v>
      </c>
      <c r="C3590" s="70" t="s">
        <v>7089</v>
      </c>
      <c r="D3590" s="113" t="s">
        <v>7090</v>
      </c>
    </row>
    <row r="3591" spans="2:4" x14ac:dyDescent="0.25">
      <c r="B3591" s="112" t="s">
        <v>6569</v>
      </c>
      <c r="C3591" s="70" t="s">
        <v>7089</v>
      </c>
      <c r="D3591" s="113" t="s">
        <v>7090</v>
      </c>
    </row>
    <row r="3592" spans="2:4" x14ac:dyDescent="0.25">
      <c r="B3592" s="112" t="s">
        <v>6570</v>
      </c>
      <c r="C3592" s="70" t="s">
        <v>7089</v>
      </c>
      <c r="D3592" s="113" t="s">
        <v>7090</v>
      </c>
    </row>
    <row r="3593" spans="2:4" x14ac:dyDescent="0.25">
      <c r="B3593" s="112" t="s">
        <v>6571</v>
      </c>
      <c r="C3593" s="70" t="s">
        <v>7090</v>
      </c>
      <c r="D3593" s="113" t="s">
        <v>7090</v>
      </c>
    </row>
    <row r="3594" spans="2:4" x14ac:dyDescent="0.25">
      <c r="B3594" s="112" t="s">
        <v>6572</v>
      </c>
      <c r="C3594" s="70" t="s">
        <v>7089</v>
      </c>
      <c r="D3594" s="113" t="s">
        <v>7090</v>
      </c>
    </row>
    <row r="3595" spans="2:4" x14ac:dyDescent="0.25">
      <c r="B3595" s="112" t="s">
        <v>14626</v>
      </c>
      <c r="C3595" s="70" t="s">
        <v>7090</v>
      </c>
      <c r="D3595" s="113" t="s">
        <v>7090</v>
      </c>
    </row>
    <row r="3596" spans="2:4" x14ac:dyDescent="0.25">
      <c r="B3596" s="112" t="s">
        <v>2182</v>
      </c>
      <c r="C3596" s="70" t="s">
        <v>7089</v>
      </c>
      <c r="D3596" s="113" t="s">
        <v>7090</v>
      </c>
    </row>
    <row r="3597" spans="2:4" x14ac:dyDescent="0.25">
      <c r="B3597" s="112" t="s">
        <v>2183</v>
      </c>
      <c r="C3597" s="70" t="s">
        <v>7090</v>
      </c>
      <c r="D3597" s="113" t="s">
        <v>7090</v>
      </c>
    </row>
    <row r="3598" spans="2:4" x14ac:dyDescent="0.25">
      <c r="B3598" s="112" t="s">
        <v>6573</v>
      </c>
      <c r="C3598" s="70" t="s">
        <v>7089</v>
      </c>
      <c r="D3598" s="113" t="s">
        <v>7090</v>
      </c>
    </row>
    <row r="3599" spans="2:4" x14ac:dyDescent="0.25">
      <c r="B3599" s="112" t="s">
        <v>6574</v>
      </c>
      <c r="C3599" s="70" t="s">
        <v>7090</v>
      </c>
      <c r="D3599" s="113" t="s">
        <v>7090</v>
      </c>
    </row>
    <row r="3600" spans="2:4" x14ac:dyDescent="0.25">
      <c r="B3600" s="112" t="s">
        <v>6575</v>
      </c>
      <c r="C3600" s="70" t="s">
        <v>7089</v>
      </c>
      <c r="D3600" s="113" t="s">
        <v>7090</v>
      </c>
    </row>
    <row r="3601" spans="2:4" x14ac:dyDescent="0.25">
      <c r="B3601" s="112" t="s">
        <v>7693</v>
      </c>
      <c r="C3601" s="70" t="s">
        <v>7089</v>
      </c>
      <c r="D3601" s="113" t="s">
        <v>7090</v>
      </c>
    </row>
    <row r="3602" spans="2:4" x14ac:dyDescent="0.25">
      <c r="B3602" s="112" t="s">
        <v>14627</v>
      </c>
      <c r="C3602" s="70" t="s">
        <v>7090</v>
      </c>
      <c r="D3602" s="113" t="s">
        <v>7090</v>
      </c>
    </row>
    <row r="3603" spans="2:4" x14ac:dyDescent="0.25">
      <c r="B3603" s="112" t="s">
        <v>567</v>
      </c>
      <c r="C3603" s="70" t="s">
        <v>7089</v>
      </c>
      <c r="D3603" s="113" t="s">
        <v>7090</v>
      </c>
    </row>
    <row r="3604" spans="2:4" x14ac:dyDescent="0.25">
      <c r="B3604" s="112" t="s">
        <v>7694</v>
      </c>
      <c r="C3604" s="70" t="s">
        <v>7089</v>
      </c>
      <c r="D3604" s="113" t="s">
        <v>7090</v>
      </c>
    </row>
    <row r="3605" spans="2:4" x14ac:dyDescent="0.25">
      <c r="B3605" s="112" t="s">
        <v>2184</v>
      </c>
      <c r="C3605" s="70" t="s">
        <v>7089</v>
      </c>
      <c r="D3605" s="113" t="s">
        <v>7090</v>
      </c>
    </row>
    <row r="3606" spans="2:4" x14ac:dyDescent="0.25">
      <c r="B3606" s="112" t="s">
        <v>7695</v>
      </c>
      <c r="C3606" s="70" t="s">
        <v>7089</v>
      </c>
      <c r="D3606" s="113" t="s">
        <v>7090</v>
      </c>
    </row>
    <row r="3607" spans="2:4" x14ac:dyDescent="0.25">
      <c r="B3607" s="112" t="s">
        <v>2185</v>
      </c>
      <c r="C3607" s="70" t="s">
        <v>7090</v>
      </c>
      <c r="D3607" s="113" t="s">
        <v>7090</v>
      </c>
    </row>
    <row r="3608" spans="2:4" x14ac:dyDescent="0.25">
      <c r="B3608" s="112" t="s">
        <v>11392</v>
      </c>
      <c r="C3608" s="70" t="s">
        <v>7090</v>
      </c>
      <c r="D3608" s="113" t="s">
        <v>7090</v>
      </c>
    </row>
    <row r="3609" spans="2:4" x14ac:dyDescent="0.25">
      <c r="B3609" s="112" t="s">
        <v>568</v>
      </c>
      <c r="C3609" s="70" t="s">
        <v>7089</v>
      </c>
      <c r="D3609" s="113" t="s">
        <v>7090</v>
      </c>
    </row>
    <row r="3610" spans="2:4" x14ac:dyDescent="0.25">
      <c r="B3610" s="112" t="s">
        <v>14628</v>
      </c>
      <c r="C3610" s="70" t="s">
        <v>7090</v>
      </c>
      <c r="D3610" s="113" t="s">
        <v>7090</v>
      </c>
    </row>
    <row r="3611" spans="2:4" x14ac:dyDescent="0.25">
      <c r="B3611" s="112" t="s">
        <v>7696</v>
      </c>
      <c r="C3611" s="70" t="s">
        <v>7089</v>
      </c>
      <c r="D3611" s="113" t="s">
        <v>7090</v>
      </c>
    </row>
    <row r="3612" spans="2:4" x14ac:dyDescent="0.25">
      <c r="B3612" s="112" t="s">
        <v>7697</v>
      </c>
      <c r="C3612" s="70" t="s">
        <v>7089</v>
      </c>
      <c r="D3612" s="113" t="s">
        <v>7090</v>
      </c>
    </row>
    <row r="3613" spans="2:4" x14ac:dyDescent="0.25">
      <c r="B3613" s="112" t="s">
        <v>7698</v>
      </c>
      <c r="C3613" s="70" t="s">
        <v>7089</v>
      </c>
      <c r="D3613" s="113" t="s">
        <v>7090</v>
      </c>
    </row>
    <row r="3614" spans="2:4" x14ac:dyDescent="0.25">
      <c r="B3614" s="112" t="s">
        <v>7699</v>
      </c>
      <c r="C3614" s="70" t="s">
        <v>7089</v>
      </c>
      <c r="D3614" s="113" t="s">
        <v>7090</v>
      </c>
    </row>
    <row r="3615" spans="2:4" x14ac:dyDescent="0.25">
      <c r="B3615" s="112" t="s">
        <v>7700</v>
      </c>
      <c r="C3615" s="70" t="s">
        <v>7089</v>
      </c>
      <c r="D3615" s="113" t="s">
        <v>7090</v>
      </c>
    </row>
    <row r="3616" spans="2:4" x14ac:dyDescent="0.25">
      <c r="B3616" s="112" t="s">
        <v>7701</v>
      </c>
      <c r="C3616" s="70" t="s">
        <v>7089</v>
      </c>
      <c r="D3616" s="113" t="s">
        <v>7090</v>
      </c>
    </row>
    <row r="3617" spans="2:4" x14ac:dyDescent="0.25">
      <c r="B3617" s="112" t="s">
        <v>7702</v>
      </c>
      <c r="C3617" s="70" t="s">
        <v>7089</v>
      </c>
      <c r="D3617" s="113" t="s">
        <v>7090</v>
      </c>
    </row>
    <row r="3618" spans="2:4" x14ac:dyDescent="0.25">
      <c r="B3618" s="112" t="s">
        <v>7703</v>
      </c>
      <c r="C3618" s="70" t="s">
        <v>7090</v>
      </c>
      <c r="D3618" s="113" t="s">
        <v>7090</v>
      </c>
    </row>
    <row r="3619" spans="2:4" x14ac:dyDescent="0.25">
      <c r="B3619" s="112" t="s">
        <v>2186</v>
      </c>
      <c r="C3619" s="70" t="s">
        <v>7089</v>
      </c>
      <c r="D3619" s="113" t="s">
        <v>7090</v>
      </c>
    </row>
    <row r="3620" spans="2:4" x14ac:dyDescent="0.25">
      <c r="B3620" s="112" t="s">
        <v>7704</v>
      </c>
      <c r="C3620" s="70" t="s">
        <v>7089</v>
      </c>
      <c r="D3620" s="113" t="s">
        <v>7090</v>
      </c>
    </row>
    <row r="3621" spans="2:4" x14ac:dyDescent="0.25">
      <c r="B3621" s="112" t="s">
        <v>7705</v>
      </c>
      <c r="C3621" s="70" t="s">
        <v>7089</v>
      </c>
      <c r="D3621" s="113" t="s">
        <v>7090</v>
      </c>
    </row>
    <row r="3622" spans="2:4" x14ac:dyDescent="0.25">
      <c r="B3622" s="112" t="s">
        <v>7706</v>
      </c>
      <c r="C3622" s="70" t="s">
        <v>7089</v>
      </c>
      <c r="D3622" s="113" t="s">
        <v>7090</v>
      </c>
    </row>
    <row r="3623" spans="2:4" x14ac:dyDescent="0.25">
      <c r="B3623" s="112" t="s">
        <v>14629</v>
      </c>
      <c r="C3623" s="70" t="s">
        <v>7090</v>
      </c>
      <c r="D3623" s="113" t="s">
        <v>7090</v>
      </c>
    </row>
    <row r="3624" spans="2:4" x14ac:dyDescent="0.25">
      <c r="B3624" s="112" t="s">
        <v>7707</v>
      </c>
      <c r="C3624" s="70" t="s">
        <v>7089</v>
      </c>
      <c r="D3624" s="113" t="s">
        <v>7090</v>
      </c>
    </row>
    <row r="3625" spans="2:4" x14ac:dyDescent="0.25">
      <c r="B3625" s="112" t="s">
        <v>569</v>
      </c>
      <c r="C3625" s="70" t="s">
        <v>7089</v>
      </c>
      <c r="D3625" s="113" t="s">
        <v>7090</v>
      </c>
    </row>
    <row r="3626" spans="2:4" x14ac:dyDescent="0.25">
      <c r="B3626" s="112" t="s">
        <v>14630</v>
      </c>
      <c r="C3626" s="70" t="s">
        <v>7090</v>
      </c>
      <c r="D3626" s="113" t="s">
        <v>7090</v>
      </c>
    </row>
    <row r="3627" spans="2:4" x14ac:dyDescent="0.25">
      <c r="B3627" s="112" t="s">
        <v>14631</v>
      </c>
      <c r="C3627" s="70" t="s">
        <v>7090</v>
      </c>
      <c r="D3627" s="113" t="s">
        <v>7090</v>
      </c>
    </row>
    <row r="3628" spans="2:4" x14ac:dyDescent="0.25">
      <c r="B3628" s="112" t="s">
        <v>7709</v>
      </c>
      <c r="C3628" s="70" t="s">
        <v>7089</v>
      </c>
      <c r="D3628" s="113" t="s">
        <v>7090</v>
      </c>
    </row>
    <row r="3629" spans="2:4" x14ac:dyDescent="0.25">
      <c r="B3629" s="112" t="s">
        <v>7710</v>
      </c>
      <c r="C3629" s="70" t="s">
        <v>7089</v>
      </c>
      <c r="D3629" s="113" t="s">
        <v>7090</v>
      </c>
    </row>
    <row r="3630" spans="2:4" x14ac:dyDescent="0.25">
      <c r="B3630" s="112" t="s">
        <v>7708</v>
      </c>
      <c r="C3630" s="70" t="s">
        <v>7089</v>
      </c>
      <c r="D3630" s="113" t="s">
        <v>7090</v>
      </c>
    </row>
    <row r="3631" spans="2:4" x14ac:dyDescent="0.25">
      <c r="B3631" s="112" t="s">
        <v>570</v>
      </c>
      <c r="C3631" s="70" t="s">
        <v>7089</v>
      </c>
      <c r="D3631" s="113" t="s">
        <v>7090</v>
      </c>
    </row>
    <row r="3632" spans="2:4" x14ac:dyDescent="0.25">
      <c r="B3632" s="112" t="s">
        <v>2187</v>
      </c>
      <c r="C3632" s="70" t="s">
        <v>7090</v>
      </c>
      <c r="D3632" s="113" t="s">
        <v>7090</v>
      </c>
    </row>
    <row r="3633" spans="2:4" x14ac:dyDescent="0.25">
      <c r="B3633" s="112" t="s">
        <v>9713</v>
      </c>
      <c r="C3633" s="70" t="s">
        <v>7090</v>
      </c>
      <c r="D3633" s="113" t="s">
        <v>7090</v>
      </c>
    </row>
    <row r="3634" spans="2:4" x14ac:dyDescent="0.25">
      <c r="B3634" s="112" t="s">
        <v>9714</v>
      </c>
      <c r="C3634" s="70" t="s">
        <v>7090</v>
      </c>
      <c r="D3634" s="113" t="s">
        <v>7090</v>
      </c>
    </row>
    <row r="3635" spans="2:4" x14ac:dyDescent="0.25">
      <c r="B3635" s="112" t="s">
        <v>5577</v>
      </c>
      <c r="C3635" s="70" t="s">
        <v>7090</v>
      </c>
      <c r="D3635" s="113" t="s">
        <v>7090</v>
      </c>
    </row>
    <row r="3636" spans="2:4" x14ac:dyDescent="0.25">
      <c r="B3636" s="112" t="s">
        <v>14632</v>
      </c>
      <c r="C3636" s="70" t="s">
        <v>7090</v>
      </c>
      <c r="D3636" s="113" t="s">
        <v>7090</v>
      </c>
    </row>
    <row r="3637" spans="2:4" x14ac:dyDescent="0.25">
      <c r="B3637" s="112" t="s">
        <v>5578</v>
      </c>
      <c r="C3637" s="70" t="s">
        <v>7089</v>
      </c>
      <c r="D3637" s="113" t="s">
        <v>7090</v>
      </c>
    </row>
    <row r="3638" spans="2:4" x14ac:dyDescent="0.25">
      <c r="B3638" s="112" t="s">
        <v>9715</v>
      </c>
      <c r="C3638" s="70" t="s">
        <v>7090</v>
      </c>
      <c r="D3638" s="113" t="s">
        <v>7090</v>
      </c>
    </row>
    <row r="3639" spans="2:4" x14ac:dyDescent="0.25">
      <c r="B3639" s="112" t="s">
        <v>9716</v>
      </c>
      <c r="C3639" s="70" t="s">
        <v>7090</v>
      </c>
      <c r="D3639" s="113" t="s">
        <v>7090</v>
      </c>
    </row>
    <row r="3640" spans="2:4" x14ac:dyDescent="0.25">
      <c r="B3640" s="112" t="s">
        <v>9717</v>
      </c>
      <c r="C3640" s="70" t="s">
        <v>7090</v>
      </c>
      <c r="D3640" s="113" t="s">
        <v>7090</v>
      </c>
    </row>
    <row r="3641" spans="2:4" x14ac:dyDescent="0.25">
      <c r="B3641" s="112" t="s">
        <v>14633</v>
      </c>
      <c r="C3641" s="70" t="s">
        <v>7090</v>
      </c>
      <c r="D3641" s="113" t="s">
        <v>7090</v>
      </c>
    </row>
    <row r="3642" spans="2:4" x14ac:dyDescent="0.25">
      <c r="B3642" s="112" t="s">
        <v>9718</v>
      </c>
      <c r="C3642" s="70" t="s">
        <v>7089</v>
      </c>
      <c r="D3642" s="113" t="s">
        <v>7090</v>
      </c>
    </row>
    <row r="3643" spans="2:4" x14ac:dyDescent="0.25">
      <c r="B3643" s="112" t="s">
        <v>9719</v>
      </c>
      <c r="C3643" s="70" t="s">
        <v>7089</v>
      </c>
      <c r="D3643" s="113" t="s">
        <v>7090</v>
      </c>
    </row>
    <row r="3644" spans="2:4" x14ac:dyDescent="0.25">
      <c r="B3644" s="112" t="s">
        <v>14634</v>
      </c>
      <c r="C3644" s="70" t="s">
        <v>7090</v>
      </c>
      <c r="D3644" s="113" t="s">
        <v>7090</v>
      </c>
    </row>
    <row r="3645" spans="2:4" x14ac:dyDescent="0.25">
      <c r="B3645" s="112" t="s">
        <v>14635</v>
      </c>
      <c r="C3645" s="70" t="s">
        <v>7090</v>
      </c>
      <c r="D3645" s="113" t="s">
        <v>7090</v>
      </c>
    </row>
    <row r="3646" spans="2:4" x14ac:dyDescent="0.25">
      <c r="B3646" s="112" t="s">
        <v>9720</v>
      </c>
      <c r="C3646" s="70" t="s">
        <v>7090</v>
      </c>
      <c r="D3646" s="113" t="s">
        <v>7090</v>
      </c>
    </row>
    <row r="3647" spans="2:4" x14ac:dyDescent="0.25">
      <c r="B3647" s="112" t="s">
        <v>9721</v>
      </c>
      <c r="C3647" s="70" t="s">
        <v>7090</v>
      </c>
      <c r="D3647" s="113" t="s">
        <v>7090</v>
      </c>
    </row>
    <row r="3648" spans="2:4" x14ac:dyDescent="0.25">
      <c r="B3648" s="112" t="s">
        <v>5579</v>
      </c>
      <c r="C3648" s="70" t="s">
        <v>7090</v>
      </c>
      <c r="D3648" s="113" t="s">
        <v>7090</v>
      </c>
    </row>
    <row r="3649" spans="2:4" x14ac:dyDescent="0.25">
      <c r="B3649" s="112" t="s">
        <v>5580</v>
      </c>
      <c r="C3649" s="70" t="s">
        <v>7090</v>
      </c>
      <c r="D3649" s="113" t="s">
        <v>7090</v>
      </c>
    </row>
    <row r="3650" spans="2:4" x14ac:dyDescent="0.25">
      <c r="B3650" s="112" t="s">
        <v>14636</v>
      </c>
      <c r="C3650" s="70" t="s">
        <v>7090</v>
      </c>
      <c r="D3650" s="113" t="s">
        <v>7090</v>
      </c>
    </row>
    <row r="3651" spans="2:4" x14ac:dyDescent="0.25">
      <c r="B3651" s="112" t="s">
        <v>14637</v>
      </c>
      <c r="C3651" s="70" t="s">
        <v>7090</v>
      </c>
      <c r="D3651" s="113" t="s">
        <v>7090</v>
      </c>
    </row>
    <row r="3652" spans="2:4" x14ac:dyDescent="0.25">
      <c r="B3652" s="112" t="s">
        <v>14638</v>
      </c>
      <c r="C3652" s="70" t="s">
        <v>7090</v>
      </c>
      <c r="D3652" s="113" t="s">
        <v>7090</v>
      </c>
    </row>
    <row r="3653" spans="2:4" x14ac:dyDescent="0.25">
      <c r="B3653" s="112" t="s">
        <v>14639</v>
      </c>
      <c r="C3653" s="70" t="s">
        <v>7090</v>
      </c>
      <c r="D3653" s="113" t="s">
        <v>7090</v>
      </c>
    </row>
    <row r="3654" spans="2:4" x14ac:dyDescent="0.25">
      <c r="B3654" s="112" t="s">
        <v>14640</v>
      </c>
      <c r="C3654" s="70" t="s">
        <v>7090</v>
      </c>
      <c r="D3654" s="113" t="s">
        <v>7090</v>
      </c>
    </row>
    <row r="3655" spans="2:4" x14ac:dyDescent="0.25">
      <c r="B3655" s="112" t="s">
        <v>14641</v>
      </c>
      <c r="C3655" s="70" t="s">
        <v>7090</v>
      </c>
      <c r="D3655" s="113" t="s">
        <v>7090</v>
      </c>
    </row>
    <row r="3656" spans="2:4" x14ac:dyDescent="0.25">
      <c r="B3656" s="112" t="s">
        <v>14642</v>
      </c>
      <c r="C3656" s="70" t="s">
        <v>7090</v>
      </c>
      <c r="D3656" s="113" t="s">
        <v>7090</v>
      </c>
    </row>
    <row r="3657" spans="2:4" x14ac:dyDescent="0.25">
      <c r="B3657" s="112" t="s">
        <v>14643</v>
      </c>
      <c r="C3657" s="70" t="s">
        <v>7090</v>
      </c>
      <c r="D3657" s="113" t="s">
        <v>7090</v>
      </c>
    </row>
    <row r="3658" spans="2:4" x14ac:dyDescent="0.25">
      <c r="B3658" s="112" t="s">
        <v>14644</v>
      </c>
      <c r="C3658" s="70" t="s">
        <v>7090</v>
      </c>
      <c r="D3658" s="113" t="s">
        <v>7090</v>
      </c>
    </row>
    <row r="3659" spans="2:4" x14ac:dyDescent="0.25">
      <c r="B3659" s="112" t="s">
        <v>14645</v>
      </c>
      <c r="C3659" s="70" t="s">
        <v>7090</v>
      </c>
      <c r="D3659" s="113" t="s">
        <v>7090</v>
      </c>
    </row>
    <row r="3660" spans="2:4" x14ac:dyDescent="0.25">
      <c r="B3660" s="112" t="s">
        <v>14646</v>
      </c>
      <c r="C3660" s="70" t="s">
        <v>7090</v>
      </c>
      <c r="D3660" s="113" t="s">
        <v>7090</v>
      </c>
    </row>
    <row r="3661" spans="2:4" x14ac:dyDescent="0.25">
      <c r="B3661" s="112" t="s">
        <v>14647</v>
      </c>
      <c r="C3661" s="70" t="s">
        <v>7090</v>
      </c>
      <c r="D3661" s="113" t="s">
        <v>7090</v>
      </c>
    </row>
    <row r="3662" spans="2:4" x14ac:dyDescent="0.25">
      <c r="B3662" s="112" t="s">
        <v>14648</v>
      </c>
      <c r="C3662" s="70" t="s">
        <v>7090</v>
      </c>
      <c r="D3662" s="113" t="s">
        <v>7090</v>
      </c>
    </row>
    <row r="3663" spans="2:4" x14ac:dyDescent="0.25">
      <c r="B3663" s="112" t="s">
        <v>14649</v>
      </c>
      <c r="C3663" s="70" t="s">
        <v>7090</v>
      </c>
      <c r="D3663" s="113" t="s">
        <v>7090</v>
      </c>
    </row>
    <row r="3664" spans="2:4" x14ac:dyDescent="0.25">
      <c r="B3664" s="112" t="s">
        <v>14650</v>
      </c>
      <c r="C3664" s="70" t="s">
        <v>7090</v>
      </c>
      <c r="D3664" s="113" t="s">
        <v>7090</v>
      </c>
    </row>
    <row r="3665" spans="2:4" x14ac:dyDescent="0.25">
      <c r="B3665" s="112" t="s">
        <v>14651</v>
      </c>
      <c r="C3665" s="70" t="s">
        <v>7090</v>
      </c>
      <c r="D3665" s="113" t="s">
        <v>7090</v>
      </c>
    </row>
    <row r="3666" spans="2:4" x14ac:dyDescent="0.25">
      <c r="B3666" s="112" t="s">
        <v>14652</v>
      </c>
      <c r="C3666" s="70" t="s">
        <v>7090</v>
      </c>
      <c r="D3666" s="113" t="s">
        <v>7090</v>
      </c>
    </row>
    <row r="3667" spans="2:4" x14ac:dyDescent="0.25">
      <c r="B3667" s="112" t="s">
        <v>14653</v>
      </c>
      <c r="C3667" s="70" t="s">
        <v>7090</v>
      </c>
      <c r="D3667" s="113" t="s">
        <v>7090</v>
      </c>
    </row>
    <row r="3668" spans="2:4" x14ac:dyDescent="0.25">
      <c r="B3668" s="112" t="s">
        <v>14654</v>
      </c>
      <c r="C3668" s="70" t="s">
        <v>7090</v>
      </c>
      <c r="D3668" s="113" t="s">
        <v>7090</v>
      </c>
    </row>
    <row r="3669" spans="2:4" x14ac:dyDescent="0.25">
      <c r="B3669" s="112" t="s">
        <v>14655</v>
      </c>
      <c r="C3669" s="70" t="s">
        <v>7090</v>
      </c>
      <c r="D3669" s="113" t="s">
        <v>7090</v>
      </c>
    </row>
    <row r="3670" spans="2:4" x14ac:dyDescent="0.25">
      <c r="B3670" s="112" t="s">
        <v>14656</v>
      </c>
      <c r="C3670" s="70" t="s">
        <v>7090</v>
      </c>
      <c r="D3670" s="113" t="s">
        <v>7090</v>
      </c>
    </row>
    <row r="3671" spans="2:4" x14ac:dyDescent="0.25">
      <c r="B3671" s="112" t="s">
        <v>14657</v>
      </c>
      <c r="C3671" s="70" t="s">
        <v>7090</v>
      </c>
      <c r="D3671" s="113" t="s">
        <v>7090</v>
      </c>
    </row>
    <row r="3672" spans="2:4" x14ac:dyDescent="0.25">
      <c r="B3672" s="112" t="s">
        <v>14658</v>
      </c>
      <c r="C3672" s="70" t="s">
        <v>7090</v>
      </c>
      <c r="D3672" s="113" t="s">
        <v>7090</v>
      </c>
    </row>
    <row r="3673" spans="2:4" x14ac:dyDescent="0.25">
      <c r="B3673" s="112" t="s">
        <v>14659</v>
      </c>
      <c r="C3673" s="70" t="s">
        <v>7090</v>
      </c>
      <c r="D3673" s="113" t="s">
        <v>7090</v>
      </c>
    </row>
    <row r="3674" spans="2:4" x14ac:dyDescent="0.25">
      <c r="B3674" s="112" t="s">
        <v>14660</v>
      </c>
      <c r="C3674" s="70" t="s">
        <v>7090</v>
      </c>
      <c r="D3674" s="113" t="s">
        <v>7090</v>
      </c>
    </row>
    <row r="3675" spans="2:4" x14ac:dyDescent="0.25">
      <c r="B3675" s="112" t="s">
        <v>14661</v>
      </c>
      <c r="C3675" s="70" t="s">
        <v>7090</v>
      </c>
      <c r="D3675" s="113" t="s">
        <v>7090</v>
      </c>
    </row>
    <row r="3676" spans="2:4" x14ac:dyDescent="0.25">
      <c r="B3676" s="112" t="s">
        <v>14662</v>
      </c>
      <c r="C3676" s="70" t="s">
        <v>7090</v>
      </c>
      <c r="D3676" s="113" t="s">
        <v>7090</v>
      </c>
    </row>
    <row r="3677" spans="2:4" x14ac:dyDescent="0.25">
      <c r="B3677" s="112" t="s">
        <v>14663</v>
      </c>
      <c r="C3677" s="70" t="s">
        <v>7090</v>
      </c>
      <c r="D3677" s="113" t="s">
        <v>7090</v>
      </c>
    </row>
    <row r="3678" spans="2:4" x14ac:dyDescent="0.25">
      <c r="B3678" s="112" t="s">
        <v>5581</v>
      </c>
      <c r="C3678" s="70" t="s">
        <v>7090</v>
      </c>
      <c r="D3678" s="113" t="s">
        <v>7090</v>
      </c>
    </row>
    <row r="3679" spans="2:4" x14ac:dyDescent="0.25">
      <c r="B3679" s="112" t="s">
        <v>5582</v>
      </c>
      <c r="C3679" s="70" t="s">
        <v>7090</v>
      </c>
      <c r="D3679" s="113" t="s">
        <v>7090</v>
      </c>
    </row>
    <row r="3680" spans="2:4" x14ac:dyDescent="0.25">
      <c r="B3680" s="112" t="s">
        <v>5583</v>
      </c>
      <c r="C3680" s="70" t="s">
        <v>7090</v>
      </c>
      <c r="D3680" s="113" t="s">
        <v>7090</v>
      </c>
    </row>
    <row r="3681" spans="2:4" x14ac:dyDescent="0.25">
      <c r="B3681" s="112" t="s">
        <v>5584</v>
      </c>
      <c r="C3681" s="70" t="s">
        <v>7090</v>
      </c>
      <c r="D3681" s="113" t="s">
        <v>7090</v>
      </c>
    </row>
    <row r="3682" spans="2:4" x14ac:dyDescent="0.25">
      <c r="B3682" s="112" t="s">
        <v>1979</v>
      </c>
      <c r="C3682" s="70" t="s">
        <v>7090</v>
      </c>
      <c r="D3682" s="113" t="s">
        <v>7090</v>
      </c>
    </row>
    <row r="3683" spans="2:4" x14ac:dyDescent="0.25">
      <c r="B3683" s="112" t="s">
        <v>1980</v>
      </c>
      <c r="C3683" s="70" t="s">
        <v>7090</v>
      </c>
      <c r="D3683" s="113" t="s">
        <v>7090</v>
      </c>
    </row>
    <row r="3684" spans="2:4" x14ac:dyDescent="0.25">
      <c r="B3684" s="112" t="s">
        <v>9722</v>
      </c>
      <c r="C3684" s="70" t="s">
        <v>7090</v>
      </c>
      <c r="D3684" s="113" t="s">
        <v>7090</v>
      </c>
    </row>
    <row r="3685" spans="2:4" x14ac:dyDescent="0.25">
      <c r="B3685" s="112" t="s">
        <v>1981</v>
      </c>
      <c r="C3685" s="70" t="s">
        <v>7090</v>
      </c>
      <c r="D3685" s="113" t="s">
        <v>7090</v>
      </c>
    </row>
    <row r="3686" spans="2:4" x14ac:dyDescent="0.25">
      <c r="B3686" s="112" t="s">
        <v>9723</v>
      </c>
      <c r="C3686" s="70" t="s">
        <v>7090</v>
      </c>
      <c r="D3686" s="113" t="s">
        <v>7090</v>
      </c>
    </row>
    <row r="3687" spans="2:4" x14ac:dyDescent="0.25">
      <c r="B3687" s="112" t="s">
        <v>1982</v>
      </c>
      <c r="C3687" s="70" t="s">
        <v>7090</v>
      </c>
      <c r="D3687" s="113" t="s">
        <v>7090</v>
      </c>
    </row>
    <row r="3688" spans="2:4" x14ac:dyDescent="0.25">
      <c r="B3688" s="112" t="s">
        <v>9724</v>
      </c>
      <c r="C3688" s="70" t="s">
        <v>7090</v>
      </c>
      <c r="D3688" s="113" t="s">
        <v>7090</v>
      </c>
    </row>
    <row r="3689" spans="2:4" x14ac:dyDescent="0.25">
      <c r="B3689" s="112" t="s">
        <v>1983</v>
      </c>
      <c r="C3689" s="70" t="s">
        <v>7090</v>
      </c>
      <c r="D3689" s="113" t="s">
        <v>7090</v>
      </c>
    </row>
    <row r="3690" spans="2:4" x14ac:dyDescent="0.25">
      <c r="B3690" s="112" t="s">
        <v>9725</v>
      </c>
      <c r="C3690" s="70" t="s">
        <v>7090</v>
      </c>
      <c r="D3690" s="113" t="s">
        <v>7090</v>
      </c>
    </row>
    <row r="3691" spans="2:4" x14ac:dyDescent="0.25">
      <c r="B3691" s="112" t="s">
        <v>1984</v>
      </c>
      <c r="C3691" s="70" t="s">
        <v>7090</v>
      </c>
      <c r="D3691" s="113" t="s">
        <v>7090</v>
      </c>
    </row>
    <row r="3692" spans="2:4" x14ac:dyDescent="0.25">
      <c r="B3692" s="112" t="s">
        <v>1985</v>
      </c>
      <c r="C3692" s="70" t="s">
        <v>7090</v>
      </c>
      <c r="D3692" s="113" t="s">
        <v>7090</v>
      </c>
    </row>
    <row r="3693" spans="2:4" x14ac:dyDescent="0.25">
      <c r="B3693" s="112" t="s">
        <v>9726</v>
      </c>
      <c r="C3693" s="70" t="s">
        <v>7090</v>
      </c>
      <c r="D3693" s="113" t="s">
        <v>7090</v>
      </c>
    </row>
    <row r="3694" spans="2:4" x14ac:dyDescent="0.25">
      <c r="B3694" s="112" t="s">
        <v>9727</v>
      </c>
      <c r="C3694" s="70" t="s">
        <v>7090</v>
      </c>
      <c r="D3694" s="113" t="s">
        <v>7090</v>
      </c>
    </row>
    <row r="3695" spans="2:4" x14ac:dyDescent="0.25">
      <c r="B3695" s="112" t="s">
        <v>1986</v>
      </c>
      <c r="C3695" s="70" t="s">
        <v>7090</v>
      </c>
      <c r="D3695" s="113" t="s">
        <v>7090</v>
      </c>
    </row>
    <row r="3696" spans="2:4" x14ac:dyDescent="0.25">
      <c r="B3696" s="112" t="s">
        <v>7331</v>
      </c>
      <c r="C3696" s="70" t="s">
        <v>7090</v>
      </c>
      <c r="D3696" s="113" t="s">
        <v>7090</v>
      </c>
    </row>
    <row r="3697" spans="2:4" x14ac:dyDescent="0.25">
      <c r="B3697" s="112" t="s">
        <v>1987</v>
      </c>
      <c r="C3697" s="70" t="s">
        <v>7090</v>
      </c>
      <c r="D3697" s="113" t="s">
        <v>7090</v>
      </c>
    </row>
    <row r="3698" spans="2:4" x14ac:dyDescent="0.25">
      <c r="B3698" s="112" t="s">
        <v>7332</v>
      </c>
      <c r="C3698" s="70" t="s">
        <v>7090</v>
      </c>
      <c r="D3698" s="113" t="s">
        <v>7090</v>
      </c>
    </row>
    <row r="3699" spans="2:4" x14ac:dyDescent="0.25">
      <c r="B3699" s="112" t="s">
        <v>14664</v>
      </c>
      <c r="C3699" s="70" t="s">
        <v>7090</v>
      </c>
      <c r="D3699" s="113" t="s">
        <v>7090</v>
      </c>
    </row>
    <row r="3700" spans="2:4" x14ac:dyDescent="0.25">
      <c r="B3700" s="112" t="s">
        <v>1988</v>
      </c>
      <c r="C3700" s="70" t="s">
        <v>7090</v>
      </c>
      <c r="D3700" s="113" t="s">
        <v>7090</v>
      </c>
    </row>
    <row r="3701" spans="2:4" x14ac:dyDescent="0.25">
      <c r="B3701" s="112" t="s">
        <v>7333</v>
      </c>
      <c r="C3701" s="70" t="s">
        <v>7090</v>
      </c>
      <c r="D3701" s="113" t="s">
        <v>7090</v>
      </c>
    </row>
    <row r="3702" spans="2:4" x14ac:dyDescent="0.25">
      <c r="B3702" s="112" t="s">
        <v>1989</v>
      </c>
      <c r="C3702" s="70" t="s">
        <v>7090</v>
      </c>
      <c r="D3702" s="113" t="s">
        <v>7090</v>
      </c>
    </row>
    <row r="3703" spans="2:4" x14ac:dyDescent="0.25">
      <c r="B3703" s="112" t="s">
        <v>5469</v>
      </c>
      <c r="C3703" s="70" t="s">
        <v>7090</v>
      </c>
      <c r="D3703" s="113" t="s">
        <v>7090</v>
      </c>
    </row>
    <row r="3704" spans="2:4" x14ac:dyDescent="0.25">
      <c r="B3704" s="112" t="s">
        <v>1990</v>
      </c>
      <c r="C3704" s="70" t="s">
        <v>7090</v>
      </c>
      <c r="D3704" s="113" t="s">
        <v>7090</v>
      </c>
    </row>
    <row r="3705" spans="2:4" x14ac:dyDescent="0.25">
      <c r="B3705" s="112" t="s">
        <v>5470</v>
      </c>
      <c r="C3705" s="70" t="s">
        <v>7090</v>
      </c>
      <c r="D3705" s="113" t="s">
        <v>7090</v>
      </c>
    </row>
    <row r="3706" spans="2:4" x14ac:dyDescent="0.25">
      <c r="B3706" s="112" t="s">
        <v>1991</v>
      </c>
      <c r="C3706" s="70" t="s">
        <v>7090</v>
      </c>
      <c r="D3706" s="113" t="s">
        <v>7090</v>
      </c>
    </row>
    <row r="3707" spans="2:4" x14ac:dyDescent="0.25">
      <c r="B3707" s="112" t="s">
        <v>410</v>
      </c>
      <c r="C3707" s="70" t="s">
        <v>7090</v>
      </c>
      <c r="D3707" s="113" t="s">
        <v>7090</v>
      </c>
    </row>
    <row r="3708" spans="2:4" x14ac:dyDescent="0.25">
      <c r="B3708" s="112" t="s">
        <v>411</v>
      </c>
      <c r="C3708" s="70" t="s">
        <v>7090</v>
      </c>
      <c r="D3708" s="113" t="s">
        <v>7090</v>
      </c>
    </row>
    <row r="3709" spans="2:4" x14ac:dyDescent="0.25">
      <c r="B3709" s="112" t="s">
        <v>14665</v>
      </c>
      <c r="C3709" s="70" t="s">
        <v>7090</v>
      </c>
      <c r="D3709" s="113" t="s">
        <v>7090</v>
      </c>
    </row>
    <row r="3710" spans="2:4" x14ac:dyDescent="0.25">
      <c r="B3710" s="112" t="s">
        <v>2188</v>
      </c>
      <c r="C3710" s="70" t="s">
        <v>7090</v>
      </c>
      <c r="D3710" s="113" t="s">
        <v>7090</v>
      </c>
    </row>
    <row r="3711" spans="2:4" x14ac:dyDescent="0.25">
      <c r="B3711" s="112" t="s">
        <v>2189</v>
      </c>
      <c r="C3711" s="70" t="s">
        <v>7090</v>
      </c>
      <c r="D3711" s="113" t="s">
        <v>7090</v>
      </c>
    </row>
    <row r="3712" spans="2:4" x14ac:dyDescent="0.25">
      <c r="B3712" s="112" t="s">
        <v>14666</v>
      </c>
      <c r="C3712" s="70" t="s">
        <v>7090</v>
      </c>
      <c r="D3712" s="113" t="s">
        <v>7090</v>
      </c>
    </row>
    <row r="3713" spans="2:4" x14ac:dyDescent="0.25">
      <c r="B3713" s="112" t="s">
        <v>5471</v>
      </c>
      <c r="C3713" s="70" t="s">
        <v>7089</v>
      </c>
      <c r="D3713" s="113" t="s">
        <v>7090</v>
      </c>
    </row>
    <row r="3714" spans="2:4" x14ac:dyDescent="0.25">
      <c r="B3714" s="112" t="s">
        <v>10177</v>
      </c>
      <c r="C3714" s="70" t="s">
        <v>7089</v>
      </c>
      <c r="D3714" s="113" t="s">
        <v>7090</v>
      </c>
    </row>
    <row r="3715" spans="2:4" x14ac:dyDescent="0.25">
      <c r="B3715" s="112" t="s">
        <v>14667</v>
      </c>
      <c r="C3715" s="70" t="s">
        <v>7090</v>
      </c>
      <c r="D3715" s="113" t="s">
        <v>7090</v>
      </c>
    </row>
    <row r="3716" spans="2:4" x14ac:dyDescent="0.25">
      <c r="B3716" s="112" t="s">
        <v>10178</v>
      </c>
      <c r="C3716" s="70" t="s">
        <v>7089</v>
      </c>
      <c r="D3716" s="113" t="s">
        <v>7090</v>
      </c>
    </row>
    <row r="3717" spans="2:4" x14ac:dyDescent="0.25">
      <c r="B3717" s="112" t="s">
        <v>5472</v>
      </c>
      <c r="C3717" s="70" t="s">
        <v>7089</v>
      </c>
      <c r="D3717" s="113" t="s">
        <v>7090</v>
      </c>
    </row>
    <row r="3718" spans="2:4" x14ac:dyDescent="0.25">
      <c r="B3718" s="112" t="s">
        <v>10179</v>
      </c>
      <c r="C3718" s="70" t="s">
        <v>7089</v>
      </c>
      <c r="D3718" s="113" t="s">
        <v>7090</v>
      </c>
    </row>
    <row r="3719" spans="2:4" x14ac:dyDescent="0.25">
      <c r="B3719" s="112" t="s">
        <v>14668</v>
      </c>
      <c r="C3719" s="70" t="s">
        <v>7090</v>
      </c>
      <c r="D3719" s="113" t="s">
        <v>7090</v>
      </c>
    </row>
    <row r="3720" spans="2:4" x14ac:dyDescent="0.25">
      <c r="B3720" s="112" t="s">
        <v>5329</v>
      </c>
      <c r="C3720" s="70" t="s">
        <v>7089</v>
      </c>
      <c r="D3720" s="113" t="s">
        <v>7090</v>
      </c>
    </row>
    <row r="3721" spans="2:4" x14ac:dyDescent="0.25">
      <c r="B3721" s="112" t="s">
        <v>10180</v>
      </c>
      <c r="C3721" s="70" t="s">
        <v>7089</v>
      </c>
      <c r="D3721" s="113" t="s">
        <v>7090</v>
      </c>
    </row>
    <row r="3722" spans="2:4" x14ac:dyDescent="0.25">
      <c r="B3722" s="112" t="s">
        <v>14669</v>
      </c>
      <c r="C3722" s="70" t="s">
        <v>7090</v>
      </c>
      <c r="D3722" s="113" t="s">
        <v>7090</v>
      </c>
    </row>
    <row r="3723" spans="2:4" x14ac:dyDescent="0.25">
      <c r="B3723" s="112" t="s">
        <v>14670</v>
      </c>
      <c r="C3723" s="70" t="s">
        <v>7090</v>
      </c>
      <c r="D3723" s="113" t="s">
        <v>7090</v>
      </c>
    </row>
    <row r="3724" spans="2:4" x14ac:dyDescent="0.25">
      <c r="B3724" s="112" t="s">
        <v>14671</v>
      </c>
      <c r="C3724" s="70" t="s">
        <v>7090</v>
      </c>
      <c r="D3724" s="113" t="s">
        <v>7090</v>
      </c>
    </row>
    <row r="3725" spans="2:4" x14ac:dyDescent="0.25">
      <c r="B3725" s="112" t="s">
        <v>14672</v>
      </c>
      <c r="C3725" s="70" t="s">
        <v>7090</v>
      </c>
      <c r="D3725" s="113" t="s">
        <v>7090</v>
      </c>
    </row>
    <row r="3726" spans="2:4" x14ac:dyDescent="0.25">
      <c r="B3726" s="112" t="s">
        <v>5532</v>
      </c>
      <c r="C3726" s="70" t="s">
        <v>7089</v>
      </c>
      <c r="D3726" s="113" t="s">
        <v>7090</v>
      </c>
    </row>
    <row r="3727" spans="2:4" x14ac:dyDescent="0.25">
      <c r="B3727" s="112" t="s">
        <v>14673</v>
      </c>
      <c r="C3727" s="70" t="s">
        <v>7090</v>
      </c>
      <c r="D3727" s="113" t="s">
        <v>7090</v>
      </c>
    </row>
    <row r="3728" spans="2:4" x14ac:dyDescent="0.25">
      <c r="B3728" s="112" t="s">
        <v>14674</v>
      </c>
      <c r="C3728" s="70" t="s">
        <v>7090</v>
      </c>
      <c r="D3728" s="113" t="s">
        <v>7090</v>
      </c>
    </row>
    <row r="3729" spans="2:4" x14ac:dyDescent="0.25">
      <c r="B3729" s="112" t="s">
        <v>14675</v>
      </c>
      <c r="C3729" s="70" t="s">
        <v>7090</v>
      </c>
      <c r="D3729" s="113" t="s">
        <v>7090</v>
      </c>
    </row>
    <row r="3730" spans="2:4" x14ac:dyDescent="0.25">
      <c r="B3730" s="112" t="s">
        <v>5330</v>
      </c>
      <c r="C3730" s="70" t="s">
        <v>7089</v>
      </c>
      <c r="D3730" s="113" t="s">
        <v>7090</v>
      </c>
    </row>
    <row r="3731" spans="2:4" x14ac:dyDescent="0.25">
      <c r="B3731" s="112" t="s">
        <v>5331</v>
      </c>
      <c r="C3731" s="70" t="s">
        <v>7089</v>
      </c>
      <c r="D3731" s="113" t="s">
        <v>7090</v>
      </c>
    </row>
    <row r="3732" spans="2:4" x14ac:dyDescent="0.25">
      <c r="B3732" s="112" t="s">
        <v>10181</v>
      </c>
      <c r="C3732" s="70" t="s">
        <v>7089</v>
      </c>
      <c r="D3732" s="113" t="s">
        <v>7090</v>
      </c>
    </row>
    <row r="3733" spans="2:4" x14ac:dyDescent="0.25">
      <c r="B3733" s="112" t="s">
        <v>5332</v>
      </c>
      <c r="C3733" s="70" t="s">
        <v>7089</v>
      </c>
      <c r="D3733" s="113" t="s">
        <v>7090</v>
      </c>
    </row>
    <row r="3734" spans="2:4" x14ac:dyDescent="0.25">
      <c r="B3734" s="112" t="s">
        <v>14676</v>
      </c>
      <c r="C3734" s="70" t="s">
        <v>7090</v>
      </c>
      <c r="D3734" s="113" t="s">
        <v>7090</v>
      </c>
    </row>
    <row r="3735" spans="2:4" x14ac:dyDescent="0.25">
      <c r="B3735" s="112" t="s">
        <v>5333</v>
      </c>
      <c r="C3735" s="70" t="s">
        <v>7089</v>
      </c>
      <c r="D3735" s="113" t="s">
        <v>7090</v>
      </c>
    </row>
    <row r="3736" spans="2:4" x14ac:dyDescent="0.25">
      <c r="B3736" s="112" t="s">
        <v>10339</v>
      </c>
      <c r="C3736" s="70" t="s">
        <v>7090</v>
      </c>
      <c r="D3736" s="113" t="s">
        <v>7090</v>
      </c>
    </row>
    <row r="3737" spans="2:4" x14ac:dyDescent="0.25">
      <c r="B3737" s="112" t="s">
        <v>14677</v>
      </c>
      <c r="C3737" s="70" t="s">
        <v>7090</v>
      </c>
      <c r="D3737" s="113" t="s">
        <v>7090</v>
      </c>
    </row>
    <row r="3738" spans="2:4" x14ac:dyDescent="0.25">
      <c r="B3738" s="112" t="s">
        <v>14678</v>
      </c>
      <c r="C3738" s="70" t="s">
        <v>7090</v>
      </c>
      <c r="D3738" s="113" t="s">
        <v>7090</v>
      </c>
    </row>
    <row r="3739" spans="2:4" x14ac:dyDescent="0.25">
      <c r="B3739" s="112" t="s">
        <v>6939</v>
      </c>
      <c r="C3739" s="70" t="s">
        <v>7089</v>
      </c>
      <c r="D3739" s="113" t="s">
        <v>7090</v>
      </c>
    </row>
    <row r="3740" spans="2:4" x14ac:dyDescent="0.25">
      <c r="B3740" s="112" t="s">
        <v>10182</v>
      </c>
      <c r="C3740" s="70" t="s">
        <v>7089</v>
      </c>
      <c r="D3740" s="113" t="s">
        <v>7090</v>
      </c>
    </row>
    <row r="3741" spans="2:4" x14ac:dyDescent="0.25">
      <c r="B3741" s="112" t="s">
        <v>14679</v>
      </c>
      <c r="C3741" s="70" t="s">
        <v>7090</v>
      </c>
      <c r="D3741" s="113" t="s">
        <v>7090</v>
      </c>
    </row>
    <row r="3742" spans="2:4" x14ac:dyDescent="0.25">
      <c r="B3742" s="112" t="s">
        <v>10183</v>
      </c>
      <c r="C3742" s="70" t="s">
        <v>7089</v>
      </c>
      <c r="D3742" s="113" t="s">
        <v>7090</v>
      </c>
    </row>
    <row r="3743" spans="2:4" x14ac:dyDescent="0.25">
      <c r="B3743" s="112" t="s">
        <v>14680</v>
      </c>
      <c r="C3743" s="70" t="s">
        <v>7090</v>
      </c>
      <c r="D3743" s="113" t="s">
        <v>7090</v>
      </c>
    </row>
    <row r="3744" spans="2:4" x14ac:dyDescent="0.25">
      <c r="B3744" s="112" t="s">
        <v>14681</v>
      </c>
      <c r="C3744" s="70" t="s">
        <v>7090</v>
      </c>
      <c r="D3744" s="113" t="s">
        <v>7090</v>
      </c>
    </row>
    <row r="3745" spans="2:4" x14ac:dyDescent="0.25">
      <c r="B3745" s="112" t="s">
        <v>6940</v>
      </c>
      <c r="C3745" s="70" t="s">
        <v>7089</v>
      </c>
      <c r="D3745" s="113" t="s">
        <v>7090</v>
      </c>
    </row>
    <row r="3746" spans="2:4" x14ac:dyDescent="0.25">
      <c r="B3746" s="112" t="s">
        <v>6941</v>
      </c>
      <c r="C3746" s="70" t="s">
        <v>7089</v>
      </c>
      <c r="D3746" s="113" t="s">
        <v>7090</v>
      </c>
    </row>
    <row r="3747" spans="2:4" x14ac:dyDescent="0.25">
      <c r="B3747" s="112" t="s">
        <v>10340</v>
      </c>
      <c r="C3747" s="70" t="s">
        <v>7090</v>
      </c>
      <c r="D3747" s="113" t="s">
        <v>7090</v>
      </c>
    </row>
    <row r="3748" spans="2:4" x14ac:dyDescent="0.25">
      <c r="B3748" s="112" t="s">
        <v>6942</v>
      </c>
      <c r="C3748" s="70" t="s">
        <v>7089</v>
      </c>
      <c r="D3748" s="113" t="s">
        <v>7090</v>
      </c>
    </row>
    <row r="3749" spans="2:4" x14ac:dyDescent="0.25">
      <c r="B3749" s="112" t="s">
        <v>14682</v>
      </c>
      <c r="C3749" s="70" t="s">
        <v>7090</v>
      </c>
      <c r="D3749" s="113" t="s">
        <v>7090</v>
      </c>
    </row>
    <row r="3750" spans="2:4" x14ac:dyDescent="0.25">
      <c r="B3750" s="112" t="s">
        <v>6943</v>
      </c>
      <c r="C3750" s="70" t="s">
        <v>7089</v>
      </c>
      <c r="D3750" s="113" t="s">
        <v>7090</v>
      </c>
    </row>
    <row r="3751" spans="2:4" x14ac:dyDescent="0.25">
      <c r="B3751" s="112" t="s">
        <v>14683</v>
      </c>
      <c r="C3751" s="70" t="s">
        <v>7090</v>
      </c>
      <c r="D3751" s="113" t="s">
        <v>7090</v>
      </c>
    </row>
    <row r="3752" spans="2:4" x14ac:dyDescent="0.25">
      <c r="B3752" s="112" t="s">
        <v>14684</v>
      </c>
      <c r="C3752" s="70" t="s">
        <v>7090</v>
      </c>
      <c r="D3752" s="113" t="s">
        <v>7090</v>
      </c>
    </row>
    <row r="3753" spans="2:4" x14ac:dyDescent="0.25">
      <c r="B3753" s="112" t="s">
        <v>6944</v>
      </c>
      <c r="C3753" s="70" t="s">
        <v>7089</v>
      </c>
      <c r="D3753" s="113" t="s">
        <v>7090</v>
      </c>
    </row>
    <row r="3754" spans="2:4" x14ac:dyDescent="0.25">
      <c r="B3754" s="112" t="s">
        <v>6945</v>
      </c>
      <c r="C3754" s="70" t="s">
        <v>7089</v>
      </c>
      <c r="D3754" s="113" t="s">
        <v>7090</v>
      </c>
    </row>
    <row r="3755" spans="2:4" x14ac:dyDescent="0.25">
      <c r="B3755" s="112" t="s">
        <v>10184</v>
      </c>
      <c r="C3755" s="70" t="s">
        <v>7089</v>
      </c>
      <c r="D3755" s="113" t="s">
        <v>7090</v>
      </c>
    </row>
    <row r="3756" spans="2:4" x14ac:dyDescent="0.25">
      <c r="B3756" s="112" t="s">
        <v>6946</v>
      </c>
      <c r="C3756" s="70" t="s">
        <v>7089</v>
      </c>
      <c r="D3756" s="113" t="s">
        <v>7090</v>
      </c>
    </row>
    <row r="3757" spans="2:4" x14ac:dyDescent="0.25">
      <c r="B3757" s="112" t="s">
        <v>10185</v>
      </c>
      <c r="C3757" s="70" t="s">
        <v>7089</v>
      </c>
      <c r="D3757" s="113" t="s">
        <v>7090</v>
      </c>
    </row>
    <row r="3758" spans="2:4" x14ac:dyDescent="0.25">
      <c r="B3758" s="112" t="s">
        <v>5473</v>
      </c>
      <c r="C3758" s="70" t="s">
        <v>7089</v>
      </c>
      <c r="D3758" s="113" t="s">
        <v>7090</v>
      </c>
    </row>
    <row r="3759" spans="2:4" x14ac:dyDescent="0.25">
      <c r="B3759" s="112" t="s">
        <v>14685</v>
      </c>
      <c r="C3759" s="70" t="s">
        <v>7090</v>
      </c>
      <c r="D3759" s="113" t="s">
        <v>7090</v>
      </c>
    </row>
    <row r="3760" spans="2:4" x14ac:dyDescent="0.25">
      <c r="B3760" s="112" t="s">
        <v>10186</v>
      </c>
      <c r="C3760" s="70" t="s">
        <v>7089</v>
      </c>
      <c r="D3760" s="113" t="s">
        <v>7090</v>
      </c>
    </row>
    <row r="3761" spans="2:4" x14ac:dyDescent="0.25">
      <c r="B3761" s="112" t="s">
        <v>5334</v>
      </c>
      <c r="C3761" s="70" t="s">
        <v>7089</v>
      </c>
      <c r="D3761" s="113" t="s">
        <v>7090</v>
      </c>
    </row>
    <row r="3762" spans="2:4" x14ac:dyDescent="0.25">
      <c r="B3762" s="112" t="s">
        <v>5533</v>
      </c>
      <c r="C3762" s="70" t="s">
        <v>7089</v>
      </c>
      <c r="D3762" s="113" t="s">
        <v>7090</v>
      </c>
    </row>
    <row r="3763" spans="2:4" x14ac:dyDescent="0.25">
      <c r="B3763" s="112" t="s">
        <v>5335</v>
      </c>
      <c r="C3763" s="70" t="s">
        <v>7089</v>
      </c>
      <c r="D3763" s="113" t="s">
        <v>7090</v>
      </c>
    </row>
    <row r="3764" spans="2:4" x14ac:dyDescent="0.25">
      <c r="B3764" s="112" t="s">
        <v>5336</v>
      </c>
      <c r="C3764" s="70" t="s">
        <v>7089</v>
      </c>
      <c r="D3764" s="113" t="s">
        <v>7090</v>
      </c>
    </row>
    <row r="3765" spans="2:4" x14ac:dyDescent="0.25">
      <c r="B3765" s="112" t="s">
        <v>14686</v>
      </c>
      <c r="C3765" s="70" t="s">
        <v>7090</v>
      </c>
      <c r="D3765" s="113" t="s">
        <v>7090</v>
      </c>
    </row>
    <row r="3766" spans="2:4" x14ac:dyDescent="0.25">
      <c r="B3766" s="112" t="s">
        <v>2765</v>
      </c>
      <c r="C3766" s="70" t="s">
        <v>7089</v>
      </c>
      <c r="D3766" s="113" t="s">
        <v>7090</v>
      </c>
    </row>
    <row r="3767" spans="2:4" x14ac:dyDescent="0.25">
      <c r="B3767" s="112" t="s">
        <v>14687</v>
      </c>
      <c r="C3767" s="70" t="s">
        <v>7090</v>
      </c>
      <c r="D3767" s="113" t="s">
        <v>7090</v>
      </c>
    </row>
    <row r="3768" spans="2:4" x14ac:dyDescent="0.25">
      <c r="B3768" s="112" t="s">
        <v>14688</v>
      </c>
      <c r="C3768" s="70" t="s">
        <v>7090</v>
      </c>
      <c r="D3768" s="113" t="s">
        <v>7090</v>
      </c>
    </row>
    <row r="3769" spans="2:4" x14ac:dyDescent="0.25">
      <c r="B3769" s="112" t="s">
        <v>10187</v>
      </c>
      <c r="C3769" s="70" t="s">
        <v>7089</v>
      </c>
      <c r="D3769" s="113" t="s">
        <v>7090</v>
      </c>
    </row>
    <row r="3770" spans="2:4" x14ac:dyDescent="0.25">
      <c r="B3770" s="112" t="s">
        <v>5534</v>
      </c>
      <c r="C3770" s="70" t="s">
        <v>7089</v>
      </c>
      <c r="D3770" s="113" t="s">
        <v>7090</v>
      </c>
    </row>
    <row r="3771" spans="2:4" x14ac:dyDescent="0.25">
      <c r="B3771" s="112" t="s">
        <v>14689</v>
      </c>
      <c r="C3771" s="70" t="s">
        <v>7090</v>
      </c>
      <c r="D3771" s="113" t="s">
        <v>7090</v>
      </c>
    </row>
    <row r="3772" spans="2:4" x14ac:dyDescent="0.25">
      <c r="B3772" s="112" t="s">
        <v>5535</v>
      </c>
      <c r="C3772" s="70" t="s">
        <v>7089</v>
      </c>
      <c r="D3772" s="113" t="s">
        <v>7090</v>
      </c>
    </row>
    <row r="3773" spans="2:4" x14ac:dyDescent="0.25">
      <c r="B3773" s="112" t="s">
        <v>10771</v>
      </c>
      <c r="C3773" s="70" t="s">
        <v>7089</v>
      </c>
      <c r="D3773" s="113" t="s">
        <v>7090</v>
      </c>
    </row>
    <row r="3774" spans="2:4" x14ac:dyDescent="0.25">
      <c r="B3774" s="112" t="s">
        <v>14690</v>
      </c>
      <c r="C3774" s="70" t="s">
        <v>7090</v>
      </c>
      <c r="D3774" s="113" t="s">
        <v>7090</v>
      </c>
    </row>
    <row r="3775" spans="2:4" x14ac:dyDescent="0.25">
      <c r="B3775" s="112" t="s">
        <v>14691</v>
      </c>
      <c r="C3775" s="70" t="s">
        <v>7090</v>
      </c>
      <c r="D3775" s="113" t="s">
        <v>7090</v>
      </c>
    </row>
    <row r="3776" spans="2:4" x14ac:dyDescent="0.25">
      <c r="B3776" s="112" t="s">
        <v>8017</v>
      </c>
      <c r="C3776" s="70" t="s">
        <v>7089</v>
      </c>
      <c r="D3776" s="113" t="s">
        <v>7090</v>
      </c>
    </row>
    <row r="3777" spans="2:4" x14ac:dyDescent="0.25">
      <c r="B3777" s="112" t="s">
        <v>8018</v>
      </c>
      <c r="C3777" s="70" t="s">
        <v>7089</v>
      </c>
      <c r="D3777" s="113" t="s">
        <v>7090</v>
      </c>
    </row>
    <row r="3778" spans="2:4" x14ac:dyDescent="0.25">
      <c r="B3778" s="112" t="s">
        <v>8019</v>
      </c>
      <c r="C3778" s="70" t="s">
        <v>7089</v>
      </c>
      <c r="D3778" s="113" t="s">
        <v>7090</v>
      </c>
    </row>
    <row r="3779" spans="2:4" x14ac:dyDescent="0.25">
      <c r="B3779" s="112" t="s">
        <v>5536</v>
      </c>
      <c r="C3779" s="70" t="s">
        <v>7089</v>
      </c>
      <c r="D3779" s="113" t="s">
        <v>7090</v>
      </c>
    </row>
    <row r="3780" spans="2:4" x14ac:dyDescent="0.25">
      <c r="B3780" s="112" t="s">
        <v>5474</v>
      </c>
      <c r="C3780" s="70" t="s">
        <v>7089</v>
      </c>
      <c r="D3780" s="113" t="s">
        <v>7090</v>
      </c>
    </row>
    <row r="3781" spans="2:4" x14ac:dyDescent="0.25">
      <c r="B3781" s="112" t="s">
        <v>8313</v>
      </c>
      <c r="C3781" s="70" t="s">
        <v>7089</v>
      </c>
      <c r="D3781" s="113" t="s">
        <v>7090</v>
      </c>
    </row>
    <row r="3782" spans="2:4" x14ac:dyDescent="0.25">
      <c r="B3782" s="112" t="s">
        <v>8314</v>
      </c>
      <c r="C3782" s="70" t="s">
        <v>7089</v>
      </c>
      <c r="D3782" s="113" t="s">
        <v>7090</v>
      </c>
    </row>
    <row r="3783" spans="2:4" x14ac:dyDescent="0.25">
      <c r="B3783" s="112" t="s">
        <v>8315</v>
      </c>
      <c r="C3783" s="70" t="s">
        <v>7089</v>
      </c>
      <c r="D3783" s="113" t="s">
        <v>7090</v>
      </c>
    </row>
    <row r="3784" spans="2:4" x14ac:dyDescent="0.25">
      <c r="B3784" s="112" t="s">
        <v>8316</v>
      </c>
      <c r="C3784" s="70" t="s">
        <v>7089</v>
      </c>
      <c r="D3784" s="113" t="s">
        <v>7090</v>
      </c>
    </row>
    <row r="3785" spans="2:4" x14ac:dyDescent="0.25">
      <c r="B3785" s="112" t="s">
        <v>8317</v>
      </c>
      <c r="C3785" s="70" t="s">
        <v>7089</v>
      </c>
      <c r="D3785" s="113" t="s">
        <v>7090</v>
      </c>
    </row>
    <row r="3786" spans="2:4" x14ac:dyDescent="0.25">
      <c r="B3786" s="112" t="s">
        <v>8318</v>
      </c>
      <c r="C3786" s="70" t="s">
        <v>7089</v>
      </c>
      <c r="D3786" s="113" t="s">
        <v>7090</v>
      </c>
    </row>
    <row r="3787" spans="2:4" x14ac:dyDescent="0.25">
      <c r="B3787" s="112" t="s">
        <v>14692</v>
      </c>
      <c r="C3787" s="70" t="s">
        <v>7090</v>
      </c>
      <c r="D3787" s="113" t="s">
        <v>7090</v>
      </c>
    </row>
    <row r="3788" spans="2:4" x14ac:dyDescent="0.25">
      <c r="B3788" s="112" t="s">
        <v>5537</v>
      </c>
      <c r="C3788" s="70" t="s">
        <v>7089</v>
      </c>
      <c r="D3788" s="113" t="s">
        <v>7090</v>
      </c>
    </row>
    <row r="3789" spans="2:4" x14ac:dyDescent="0.25">
      <c r="B3789" s="112" t="s">
        <v>5538</v>
      </c>
      <c r="C3789" s="70" t="s">
        <v>7089</v>
      </c>
      <c r="D3789" s="113" t="s">
        <v>7090</v>
      </c>
    </row>
    <row r="3790" spans="2:4" x14ac:dyDescent="0.25">
      <c r="B3790" s="112" t="s">
        <v>14693</v>
      </c>
      <c r="C3790" s="70" t="s">
        <v>7090</v>
      </c>
      <c r="D3790" s="113" t="s">
        <v>7090</v>
      </c>
    </row>
    <row r="3791" spans="2:4" x14ac:dyDescent="0.25">
      <c r="B3791" s="112" t="s">
        <v>5539</v>
      </c>
      <c r="C3791" s="70" t="s">
        <v>7089</v>
      </c>
      <c r="D3791" s="113" t="s">
        <v>7090</v>
      </c>
    </row>
    <row r="3792" spans="2:4" x14ac:dyDescent="0.25">
      <c r="B3792" s="112" t="s">
        <v>14694</v>
      </c>
      <c r="C3792" s="70" t="s">
        <v>7090</v>
      </c>
      <c r="D3792" s="113" t="s">
        <v>7090</v>
      </c>
    </row>
    <row r="3793" spans="2:4" x14ac:dyDescent="0.25">
      <c r="B3793" s="112" t="s">
        <v>5540</v>
      </c>
      <c r="C3793" s="70" t="s">
        <v>7089</v>
      </c>
      <c r="D3793" s="113" t="s">
        <v>7090</v>
      </c>
    </row>
    <row r="3794" spans="2:4" x14ac:dyDescent="0.25">
      <c r="B3794" s="112" t="s">
        <v>5541</v>
      </c>
      <c r="C3794" s="70" t="s">
        <v>7089</v>
      </c>
      <c r="D3794" s="113" t="s">
        <v>7090</v>
      </c>
    </row>
    <row r="3795" spans="2:4" x14ac:dyDescent="0.25">
      <c r="B3795" s="112" t="s">
        <v>5542</v>
      </c>
      <c r="C3795" s="70" t="s">
        <v>7089</v>
      </c>
      <c r="D3795" s="113" t="s">
        <v>7090</v>
      </c>
    </row>
    <row r="3796" spans="2:4" x14ac:dyDescent="0.25">
      <c r="B3796" s="112" t="s">
        <v>5543</v>
      </c>
      <c r="C3796" s="70" t="s">
        <v>7089</v>
      </c>
      <c r="D3796" s="113" t="s">
        <v>7090</v>
      </c>
    </row>
    <row r="3797" spans="2:4" x14ac:dyDescent="0.25">
      <c r="B3797" s="112" t="s">
        <v>14695</v>
      </c>
      <c r="C3797" s="70" t="s">
        <v>7090</v>
      </c>
      <c r="D3797" s="113" t="s">
        <v>7090</v>
      </c>
    </row>
    <row r="3798" spans="2:4" x14ac:dyDescent="0.25">
      <c r="B3798" s="112" t="s">
        <v>5544</v>
      </c>
      <c r="C3798" s="70" t="s">
        <v>7089</v>
      </c>
      <c r="D3798" s="113" t="s">
        <v>7090</v>
      </c>
    </row>
    <row r="3799" spans="2:4" x14ac:dyDescent="0.25">
      <c r="B3799" s="112" t="s">
        <v>5545</v>
      </c>
      <c r="C3799" s="70" t="s">
        <v>7089</v>
      </c>
      <c r="D3799" s="113" t="s">
        <v>7090</v>
      </c>
    </row>
    <row r="3800" spans="2:4" x14ac:dyDescent="0.25">
      <c r="B3800" s="112" t="s">
        <v>14696</v>
      </c>
      <c r="C3800" s="70" t="s">
        <v>7090</v>
      </c>
      <c r="D3800" s="113" t="s">
        <v>7090</v>
      </c>
    </row>
    <row r="3801" spans="2:4" x14ac:dyDescent="0.25">
      <c r="B3801" s="112" t="s">
        <v>5546</v>
      </c>
      <c r="C3801" s="70" t="s">
        <v>7089</v>
      </c>
      <c r="D3801" s="113" t="s">
        <v>7090</v>
      </c>
    </row>
    <row r="3802" spans="2:4" x14ac:dyDescent="0.25">
      <c r="B3802" s="112" t="s">
        <v>5547</v>
      </c>
      <c r="C3802" s="70" t="s">
        <v>7089</v>
      </c>
      <c r="D3802" s="113" t="s">
        <v>7090</v>
      </c>
    </row>
    <row r="3803" spans="2:4" x14ac:dyDescent="0.25">
      <c r="B3803" s="112" t="s">
        <v>10166</v>
      </c>
      <c r="C3803" s="70" t="s">
        <v>7089</v>
      </c>
      <c r="D3803" s="113" t="s">
        <v>7090</v>
      </c>
    </row>
    <row r="3804" spans="2:4" x14ac:dyDescent="0.25">
      <c r="B3804" s="112" t="s">
        <v>5548</v>
      </c>
      <c r="C3804" s="70" t="s">
        <v>7089</v>
      </c>
      <c r="D3804" s="113" t="s">
        <v>7090</v>
      </c>
    </row>
    <row r="3805" spans="2:4" x14ac:dyDescent="0.25">
      <c r="B3805" s="112" t="s">
        <v>5549</v>
      </c>
      <c r="C3805" s="70" t="s">
        <v>7089</v>
      </c>
      <c r="D3805" s="113" t="s">
        <v>7090</v>
      </c>
    </row>
    <row r="3806" spans="2:4" x14ac:dyDescent="0.25">
      <c r="B3806" s="112" t="s">
        <v>10167</v>
      </c>
      <c r="C3806" s="70" t="s">
        <v>7089</v>
      </c>
      <c r="D3806" s="113" t="s">
        <v>7090</v>
      </c>
    </row>
    <row r="3807" spans="2:4" x14ac:dyDescent="0.25">
      <c r="B3807" s="112" t="s">
        <v>5550</v>
      </c>
      <c r="C3807" s="70" t="s">
        <v>7090</v>
      </c>
      <c r="D3807" s="113" t="s">
        <v>7090</v>
      </c>
    </row>
    <row r="3808" spans="2:4" x14ac:dyDescent="0.25">
      <c r="B3808" s="112" t="s">
        <v>14697</v>
      </c>
      <c r="C3808" s="70" t="s">
        <v>7090</v>
      </c>
      <c r="D3808" s="113" t="s">
        <v>7090</v>
      </c>
    </row>
    <row r="3809" spans="2:4" x14ac:dyDescent="0.25">
      <c r="B3809" s="112" t="s">
        <v>10168</v>
      </c>
      <c r="C3809" s="70" t="s">
        <v>7089</v>
      </c>
      <c r="D3809" s="113" t="s">
        <v>7090</v>
      </c>
    </row>
    <row r="3810" spans="2:4" x14ac:dyDescent="0.25">
      <c r="B3810" s="112" t="s">
        <v>10169</v>
      </c>
      <c r="C3810" s="70" t="s">
        <v>7089</v>
      </c>
      <c r="D3810" s="113" t="s">
        <v>7090</v>
      </c>
    </row>
    <row r="3811" spans="2:4" x14ac:dyDescent="0.25">
      <c r="B3811" s="112" t="s">
        <v>5551</v>
      </c>
      <c r="C3811" s="70" t="s">
        <v>7089</v>
      </c>
      <c r="D3811" s="113" t="s">
        <v>7090</v>
      </c>
    </row>
    <row r="3812" spans="2:4" x14ac:dyDescent="0.25">
      <c r="B3812" s="112" t="s">
        <v>5552</v>
      </c>
      <c r="C3812" s="70" t="s">
        <v>7089</v>
      </c>
      <c r="D3812" s="113" t="s">
        <v>7090</v>
      </c>
    </row>
    <row r="3813" spans="2:4" x14ac:dyDescent="0.25">
      <c r="B3813" s="112" t="s">
        <v>5553</v>
      </c>
      <c r="C3813" s="70" t="s">
        <v>7089</v>
      </c>
      <c r="D3813" s="113" t="s">
        <v>7090</v>
      </c>
    </row>
    <row r="3814" spans="2:4" x14ac:dyDescent="0.25">
      <c r="B3814" s="112" t="s">
        <v>14698</v>
      </c>
      <c r="C3814" s="70" t="s">
        <v>7090</v>
      </c>
      <c r="D3814" s="113" t="s">
        <v>7090</v>
      </c>
    </row>
    <row r="3815" spans="2:4" x14ac:dyDescent="0.25">
      <c r="B3815" s="112" t="s">
        <v>5554</v>
      </c>
      <c r="C3815" s="70" t="s">
        <v>7089</v>
      </c>
      <c r="D3815" s="113" t="s">
        <v>7090</v>
      </c>
    </row>
    <row r="3816" spans="2:4" x14ac:dyDescent="0.25">
      <c r="B3816" s="112" t="s">
        <v>14699</v>
      </c>
      <c r="C3816" s="70" t="s">
        <v>7090</v>
      </c>
      <c r="D3816" s="113" t="s">
        <v>7090</v>
      </c>
    </row>
    <row r="3817" spans="2:4" x14ac:dyDescent="0.25">
      <c r="B3817" s="112" t="s">
        <v>10170</v>
      </c>
      <c r="C3817" s="70" t="s">
        <v>7089</v>
      </c>
      <c r="D3817" s="113" t="s">
        <v>7090</v>
      </c>
    </row>
    <row r="3818" spans="2:4" x14ac:dyDescent="0.25">
      <c r="B3818" s="112" t="s">
        <v>5555</v>
      </c>
      <c r="C3818" s="70" t="s">
        <v>7089</v>
      </c>
      <c r="D3818" s="113" t="s">
        <v>7090</v>
      </c>
    </row>
    <row r="3819" spans="2:4" x14ac:dyDescent="0.25">
      <c r="B3819" s="112" t="s">
        <v>5556</v>
      </c>
      <c r="C3819" s="70" t="s">
        <v>7089</v>
      </c>
      <c r="D3819" s="113" t="s">
        <v>7090</v>
      </c>
    </row>
    <row r="3820" spans="2:4" x14ac:dyDescent="0.25">
      <c r="B3820" s="112" t="s">
        <v>5557</v>
      </c>
      <c r="C3820" s="70" t="s">
        <v>7089</v>
      </c>
      <c r="D3820" s="113" t="s">
        <v>7090</v>
      </c>
    </row>
    <row r="3821" spans="2:4" x14ac:dyDescent="0.25">
      <c r="B3821" s="112" t="s">
        <v>10171</v>
      </c>
      <c r="C3821" s="70" t="s">
        <v>7089</v>
      </c>
      <c r="D3821" s="113" t="s">
        <v>7090</v>
      </c>
    </row>
    <row r="3822" spans="2:4" x14ac:dyDescent="0.25">
      <c r="B3822" s="112" t="s">
        <v>5558</v>
      </c>
      <c r="C3822" s="70" t="s">
        <v>7089</v>
      </c>
      <c r="D3822" s="113" t="s">
        <v>7090</v>
      </c>
    </row>
    <row r="3823" spans="2:4" x14ac:dyDescent="0.25">
      <c r="B3823" s="112" t="s">
        <v>5559</v>
      </c>
      <c r="C3823" s="70" t="s">
        <v>7089</v>
      </c>
      <c r="D3823" s="113" t="s">
        <v>7090</v>
      </c>
    </row>
    <row r="3824" spans="2:4" x14ac:dyDescent="0.25">
      <c r="B3824" s="112" t="s">
        <v>14700</v>
      </c>
      <c r="C3824" s="70" t="s">
        <v>7090</v>
      </c>
      <c r="D3824" s="113" t="s">
        <v>7090</v>
      </c>
    </row>
    <row r="3825" spans="2:4" x14ac:dyDescent="0.25">
      <c r="B3825" s="112" t="s">
        <v>14701</v>
      </c>
      <c r="C3825" s="70" t="s">
        <v>7090</v>
      </c>
      <c r="D3825" s="113" t="s">
        <v>7090</v>
      </c>
    </row>
    <row r="3826" spans="2:4" x14ac:dyDescent="0.25">
      <c r="B3826" s="112" t="s">
        <v>5560</v>
      </c>
      <c r="C3826" s="70" t="s">
        <v>7089</v>
      </c>
      <c r="D3826" s="113" t="s">
        <v>7090</v>
      </c>
    </row>
    <row r="3827" spans="2:4" x14ac:dyDescent="0.25">
      <c r="B3827" s="112" t="s">
        <v>14702</v>
      </c>
      <c r="C3827" s="70" t="s">
        <v>7090</v>
      </c>
      <c r="D3827" s="113" t="s">
        <v>7090</v>
      </c>
    </row>
    <row r="3828" spans="2:4" x14ac:dyDescent="0.25">
      <c r="B3828" s="112" t="s">
        <v>5561</v>
      </c>
      <c r="C3828" s="70" t="s">
        <v>7089</v>
      </c>
      <c r="D3828" s="113" t="s">
        <v>7090</v>
      </c>
    </row>
    <row r="3829" spans="2:4" x14ac:dyDescent="0.25">
      <c r="B3829" s="112" t="s">
        <v>5562</v>
      </c>
      <c r="C3829" s="70" t="s">
        <v>7089</v>
      </c>
      <c r="D3829" s="113" t="s">
        <v>7090</v>
      </c>
    </row>
    <row r="3830" spans="2:4" x14ac:dyDescent="0.25">
      <c r="B3830" s="112" t="s">
        <v>14703</v>
      </c>
      <c r="C3830" s="70" t="s">
        <v>7090</v>
      </c>
      <c r="D3830" s="113" t="s">
        <v>7090</v>
      </c>
    </row>
    <row r="3831" spans="2:4" x14ac:dyDescent="0.25">
      <c r="B3831" s="112" t="s">
        <v>14704</v>
      </c>
      <c r="C3831" s="70" t="s">
        <v>7090</v>
      </c>
      <c r="D3831" s="113" t="s">
        <v>7090</v>
      </c>
    </row>
    <row r="3832" spans="2:4" x14ac:dyDescent="0.25">
      <c r="B3832" s="112" t="s">
        <v>14705</v>
      </c>
      <c r="C3832" s="70" t="s">
        <v>7090</v>
      </c>
      <c r="D3832" s="113" t="s">
        <v>7090</v>
      </c>
    </row>
    <row r="3833" spans="2:4" x14ac:dyDescent="0.25">
      <c r="B3833" s="112" t="s">
        <v>10172</v>
      </c>
      <c r="C3833" s="70" t="s">
        <v>7089</v>
      </c>
      <c r="D3833" s="113" t="s">
        <v>7090</v>
      </c>
    </row>
    <row r="3834" spans="2:4" x14ac:dyDescent="0.25">
      <c r="B3834" s="112" t="s">
        <v>5563</v>
      </c>
      <c r="C3834" s="70" t="s">
        <v>7089</v>
      </c>
      <c r="D3834" s="113" t="s">
        <v>7090</v>
      </c>
    </row>
    <row r="3835" spans="2:4" x14ac:dyDescent="0.25">
      <c r="B3835" s="112" t="s">
        <v>14706</v>
      </c>
      <c r="C3835" s="70" t="s">
        <v>7090</v>
      </c>
      <c r="D3835" s="113" t="s">
        <v>7090</v>
      </c>
    </row>
    <row r="3836" spans="2:4" x14ac:dyDescent="0.25">
      <c r="B3836" s="112" t="s">
        <v>14707</v>
      </c>
      <c r="C3836" s="70" t="s">
        <v>7090</v>
      </c>
      <c r="D3836" s="113" t="s">
        <v>7090</v>
      </c>
    </row>
    <row r="3837" spans="2:4" x14ac:dyDescent="0.25">
      <c r="B3837" s="112" t="s">
        <v>5564</v>
      </c>
      <c r="C3837" s="70" t="s">
        <v>7089</v>
      </c>
      <c r="D3837" s="113" t="s">
        <v>7090</v>
      </c>
    </row>
    <row r="3838" spans="2:4" x14ac:dyDescent="0.25">
      <c r="B3838" s="112" t="s">
        <v>5565</v>
      </c>
      <c r="C3838" s="70" t="s">
        <v>7089</v>
      </c>
      <c r="D3838" s="113" t="s">
        <v>7090</v>
      </c>
    </row>
    <row r="3839" spans="2:4" x14ac:dyDescent="0.25">
      <c r="B3839" s="112" t="s">
        <v>14708</v>
      </c>
      <c r="C3839" s="70" t="s">
        <v>7090</v>
      </c>
      <c r="D3839" s="113" t="s">
        <v>7090</v>
      </c>
    </row>
    <row r="3840" spans="2:4" x14ac:dyDescent="0.25">
      <c r="B3840" s="112" t="s">
        <v>5566</v>
      </c>
      <c r="C3840" s="70" t="s">
        <v>7089</v>
      </c>
      <c r="D3840" s="113" t="s">
        <v>7090</v>
      </c>
    </row>
    <row r="3841" spans="2:4" x14ac:dyDescent="0.25">
      <c r="B3841" s="112" t="s">
        <v>14709</v>
      </c>
      <c r="C3841" s="70" t="s">
        <v>7090</v>
      </c>
      <c r="D3841" s="113" t="s">
        <v>7090</v>
      </c>
    </row>
    <row r="3842" spans="2:4" x14ac:dyDescent="0.25">
      <c r="B3842" s="112" t="s">
        <v>5567</v>
      </c>
      <c r="C3842" s="70" t="s">
        <v>7089</v>
      </c>
      <c r="D3842" s="113" t="s">
        <v>7090</v>
      </c>
    </row>
    <row r="3843" spans="2:4" x14ac:dyDescent="0.25">
      <c r="B3843" s="112" t="s">
        <v>14710</v>
      </c>
      <c r="C3843" s="70" t="s">
        <v>7090</v>
      </c>
      <c r="D3843" s="113" t="s">
        <v>7090</v>
      </c>
    </row>
    <row r="3844" spans="2:4" x14ac:dyDescent="0.25">
      <c r="B3844" s="112" t="s">
        <v>14711</v>
      </c>
      <c r="C3844" s="70" t="s">
        <v>7090</v>
      </c>
      <c r="D3844" s="113" t="s">
        <v>7090</v>
      </c>
    </row>
    <row r="3845" spans="2:4" x14ac:dyDescent="0.25">
      <c r="B3845" s="112" t="s">
        <v>5568</v>
      </c>
      <c r="C3845" s="70" t="s">
        <v>7089</v>
      </c>
      <c r="D3845" s="113" t="s">
        <v>7090</v>
      </c>
    </row>
    <row r="3846" spans="2:4" x14ac:dyDescent="0.25">
      <c r="B3846" s="112" t="s">
        <v>14712</v>
      </c>
      <c r="C3846" s="70" t="s">
        <v>7090</v>
      </c>
      <c r="D3846" s="113" t="s">
        <v>7090</v>
      </c>
    </row>
    <row r="3847" spans="2:4" x14ac:dyDescent="0.25">
      <c r="B3847" s="112" t="s">
        <v>5569</v>
      </c>
      <c r="C3847" s="70" t="s">
        <v>7089</v>
      </c>
      <c r="D3847" s="113" t="s">
        <v>7090</v>
      </c>
    </row>
    <row r="3848" spans="2:4" x14ac:dyDescent="0.25">
      <c r="B3848" s="112" t="s">
        <v>14713</v>
      </c>
      <c r="C3848" s="70" t="s">
        <v>7090</v>
      </c>
      <c r="D3848" s="113" t="s">
        <v>7090</v>
      </c>
    </row>
    <row r="3849" spans="2:4" x14ac:dyDescent="0.25">
      <c r="B3849" s="112" t="s">
        <v>14714</v>
      </c>
      <c r="C3849" s="70" t="s">
        <v>7090</v>
      </c>
      <c r="D3849" s="113" t="s">
        <v>7090</v>
      </c>
    </row>
    <row r="3850" spans="2:4" x14ac:dyDescent="0.25">
      <c r="B3850" s="112" t="s">
        <v>14715</v>
      </c>
      <c r="C3850" s="70" t="s">
        <v>7090</v>
      </c>
      <c r="D3850" s="113" t="s">
        <v>7090</v>
      </c>
    </row>
    <row r="3851" spans="2:4" x14ac:dyDescent="0.25">
      <c r="B3851" s="112" t="s">
        <v>14716</v>
      </c>
      <c r="C3851" s="70" t="s">
        <v>7090</v>
      </c>
      <c r="D3851" s="113" t="s">
        <v>7090</v>
      </c>
    </row>
    <row r="3852" spans="2:4" x14ac:dyDescent="0.25">
      <c r="B3852" s="112" t="s">
        <v>5570</v>
      </c>
      <c r="C3852" s="70" t="s">
        <v>7089</v>
      </c>
      <c r="D3852" s="113" t="s">
        <v>7090</v>
      </c>
    </row>
    <row r="3853" spans="2:4" x14ac:dyDescent="0.25">
      <c r="B3853" s="112" t="s">
        <v>5571</v>
      </c>
      <c r="C3853" s="70" t="s">
        <v>7089</v>
      </c>
      <c r="D3853" s="113" t="s">
        <v>7090</v>
      </c>
    </row>
    <row r="3854" spans="2:4" x14ac:dyDescent="0.25">
      <c r="B3854" s="112" t="s">
        <v>14717</v>
      </c>
      <c r="C3854" s="70" t="s">
        <v>7090</v>
      </c>
      <c r="D3854" s="113" t="s">
        <v>7090</v>
      </c>
    </row>
    <row r="3855" spans="2:4" x14ac:dyDescent="0.25">
      <c r="B3855" s="112" t="s">
        <v>14718</v>
      </c>
      <c r="C3855" s="70" t="s">
        <v>7090</v>
      </c>
      <c r="D3855" s="113" t="s">
        <v>7090</v>
      </c>
    </row>
    <row r="3856" spans="2:4" x14ac:dyDescent="0.25">
      <c r="B3856" s="112" t="s">
        <v>14719</v>
      </c>
      <c r="C3856" s="70" t="s">
        <v>7090</v>
      </c>
      <c r="D3856" s="113" t="s">
        <v>7090</v>
      </c>
    </row>
    <row r="3857" spans="2:4" x14ac:dyDescent="0.25">
      <c r="B3857" s="112" t="s">
        <v>14720</v>
      </c>
      <c r="C3857" s="70" t="s">
        <v>7090</v>
      </c>
      <c r="D3857" s="113" t="s">
        <v>7090</v>
      </c>
    </row>
    <row r="3858" spans="2:4" x14ac:dyDescent="0.25">
      <c r="B3858" s="112" t="s">
        <v>5572</v>
      </c>
      <c r="C3858" s="70" t="s">
        <v>7089</v>
      </c>
      <c r="D3858" s="113" t="s">
        <v>7090</v>
      </c>
    </row>
    <row r="3859" spans="2:4" x14ac:dyDescent="0.25">
      <c r="B3859" s="112" t="s">
        <v>10173</v>
      </c>
      <c r="C3859" s="70" t="s">
        <v>7089</v>
      </c>
      <c r="D3859" s="113" t="s">
        <v>7090</v>
      </c>
    </row>
    <row r="3860" spans="2:4" x14ac:dyDescent="0.25">
      <c r="B3860" s="112" t="s">
        <v>5573</v>
      </c>
      <c r="C3860" s="70" t="s">
        <v>7089</v>
      </c>
      <c r="D3860" s="113" t="s">
        <v>7090</v>
      </c>
    </row>
    <row r="3861" spans="2:4" x14ac:dyDescent="0.25">
      <c r="B3861" s="112" t="s">
        <v>5574</v>
      </c>
      <c r="C3861" s="70" t="s">
        <v>7089</v>
      </c>
      <c r="D3861" s="113" t="s">
        <v>7090</v>
      </c>
    </row>
    <row r="3862" spans="2:4" x14ac:dyDescent="0.25">
      <c r="B3862" s="112" t="s">
        <v>14721</v>
      </c>
      <c r="C3862" s="70" t="s">
        <v>7090</v>
      </c>
      <c r="D3862" s="113" t="s">
        <v>7090</v>
      </c>
    </row>
    <row r="3863" spans="2:4" x14ac:dyDescent="0.25">
      <c r="B3863" s="112" t="s">
        <v>5575</v>
      </c>
      <c r="C3863" s="70" t="s">
        <v>7089</v>
      </c>
      <c r="D3863" s="113" t="s">
        <v>7090</v>
      </c>
    </row>
    <row r="3864" spans="2:4" x14ac:dyDescent="0.25">
      <c r="B3864" s="112" t="s">
        <v>10174</v>
      </c>
      <c r="C3864" s="70" t="s">
        <v>7089</v>
      </c>
      <c r="D3864" s="113" t="s">
        <v>7090</v>
      </c>
    </row>
    <row r="3865" spans="2:4" x14ac:dyDescent="0.25">
      <c r="B3865" s="112" t="s">
        <v>5576</v>
      </c>
      <c r="C3865" s="70" t="s">
        <v>7089</v>
      </c>
      <c r="D3865" s="113" t="s">
        <v>7090</v>
      </c>
    </row>
    <row r="3866" spans="2:4" x14ac:dyDescent="0.25">
      <c r="B3866" s="112" t="s">
        <v>10338</v>
      </c>
      <c r="C3866" s="70" t="s">
        <v>7090</v>
      </c>
      <c r="D3866" s="113" t="s">
        <v>7090</v>
      </c>
    </row>
    <row r="3867" spans="2:4" x14ac:dyDescent="0.25">
      <c r="B3867" s="112" t="s">
        <v>14722</v>
      </c>
      <c r="C3867" s="70" t="s">
        <v>7090</v>
      </c>
      <c r="D3867" s="113" t="s">
        <v>7090</v>
      </c>
    </row>
    <row r="3868" spans="2:4" x14ac:dyDescent="0.25">
      <c r="B3868" s="112" t="s">
        <v>10175</v>
      </c>
      <c r="C3868" s="70" t="s">
        <v>7089</v>
      </c>
      <c r="D3868" s="113" t="s">
        <v>7090</v>
      </c>
    </row>
    <row r="3869" spans="2:4" x14ac:dyDescent="0.25">
      <c r="B3869" s="112" t="s">
        <v>14723</v>
      </c>
      <c r="C3869" s="70" t="s">
        <v>7090</v>
      </c>
      <c r="D3869" s="113" t="s">
        <v>7090</v>
      </c>
    </row>
    <row r="3870" spans="2:4" x14ac:dyDescent="0.25">
      <c r="B3870" s="112" t="s">
        <v>10176</v>
      </c>
      <c r="C3870" s="70" t="s">
        <v>7089</v>
      </c>
      <c r="D3870" s="113" t="s">
        <v>7090</v>
      </c>
    </row>
    <row r="3871" spans="2:4" x14ac:dyDescent="0.25">
      <c r="B3871" s="112" t="s">
        <v>14724</v>
      </c>
      <c r="C3871" s="70" t="s">
        <v>7090</v>
      </c>
      <c r="D3871" s="113" t="s">
        <v>7090</v>
      </c>
    </row>
    <row r="3872" spans="2:4" x14ac:dyDescent="0.25">
      <c r="B3872" s="112" t="s">
        <v>9594</v>
      </c>
      <c r="C3872" s="70" t="s">
        <v>7090</v>
      </c>
      <c r="D3872" s="113" t="s">
        <v>7090</v>
      </c>
    </row>
    <row r="3873" spans="2:4" x14ac:dyDescent="0.25">
      <c r="B3873" s="112" t="s">
        <v>14725</v>
      </c>
      <c r="C3873" s="70" t="s">
        <v>7090</v>
      </c>
      <c r="D3873" s="113" t="s">
        <v>7090</v>
      </c>
    </row>
    <row r="3874" spans="2:4" x14ac:dyDescent="0.25">
      <c r="B3874" s="112" t="s">
        <v>412</v>
      </c>
      <c r="C3874" s="70" t="s">
        <v>7089</v>
      </c>
      <c r="D3874" s="113" t="s">
        <v>7090</v>
      </c>
    </row>
    <row r="3875" spans="2:4" x14ac:dyDescent="0.25">
      <c r="B3875" s="112" t="s">
        <v>14726</v>
      </c>
      <c r="C3875" s="70" t="s">
        <v>7090</v>
      </c>
      <c r="D3875" s="113" t="s">
        <v>7090</v>
      </c>
    </row>
    <row r="3876" spans="2:4" x14ac:dyDescent="0.25">
      <c r="B3876" s="112" t="s">
        <v>413</v>
      </c>
      <c r="C3876" s="70" t="s">
        <v>7089</v>
      </c>
      <c r="D3876" s="113" t="s">
        <v>7090</v>
      </c>
    </row>
    <row r="3877" spans="2:4" x14ac:dyDescent="0.25">
      <c r="B3877" s="112" t="s">
        <v>14727</v>
      </c>
      <c r="C3877" s="70" t="s">
        <v>7090</v>
      </c>
      <c r="D3877" s="113" t="s">
        <v>7090</v>
      </c>
    </row>
    <row r="3878" spans="2:4" x14ac:dyDescent="0.25">
      <c r="B3878" s="112" t="s">
        <v>10328</v>
      </c>
      <c r="C3878" s="70" t="s">
        <v>7089</v>
      </c>
      <c r="D3878" s="113" t="s">
        <v>7090</v>
      </c>
    </row>
    <row r="3879" spans="2:4" x14ac:dyDescent="0.25">
      <c r="B3879" s="112" t="s">
        <v>14728</v>
      </c>
      <c r="C3879" s="70" t="s">
        <v>7090</v>
      </c>
      <c r="D3879" s="113" t="s">
        <v>7090</v>
      </c>
    </row>
    <row r="3880" spans="2:4" x14ac:dyDescent="0.25">
      <c r="B3880" s="112" t="s">
        <v>14729</v>
      </c>
      <c r="C3880" s="70" t="s">
        <v>7090</v>
      </c>
      <c r="D3880" s="113" t="s">
        <v>7090</v>
      </c>
    </row>
    <row r="3881" spans="2:4" x14ac:dyDescent="0.25">
      <c r="B3881" s="112" t="s">
        <v>414</v>
      </c>
      <c r="C3881" s="70" t="s">
        <v>7090</v>
      </c>
      <c r="D3881" s="113" t="s">
        <v>7090</v>
      </c>
    </row>
    <row r="3882" spans="2:4" x14ac:dyDescent="0.25">
      <c r="B3882" s="112" t="s">
        <v>9595</v>
      </c>
      <c r="C3882" s="70" t="s">
        <v>7089</v>
      </c>
      <c r="D3882" s="113" t="s">
        <v>7090</v>
      </c>
    </row>
    <row r="3883" spans="2:4" x14ac:dyDescent="0.25">
      <c r="B3883" s="112" t="s">
        <v>9596</v>
      </c>
      <c r="C3883" s="70" t="s">
        <v>7090</v>
      </c>
      <c r="D3883" s="113" t="s">
        <v>7090</v>
      </c>
    </row>
    <row r="3884" spans="2:4" x14ac:dyDescent="0.25">
      <c r="B3884" s="112" t="s">
        <v>9597</v>
      </c>
      <c r="C3884" s="70" t="s">
        <v>7090</v>
      </c>
      <c r="D3884" s="113" t="s">
        <v>7090</v>
      </c>
    </row>
    <row r="3885" spans="2:4" x14ac:dyDescent="0.25">
      <c r="B3885" s="112" t="s">
        <v>10117</v>
      </c>
      <c r="C3885" s="70" t="s">
        <v>7090</v>
      </c>
      <c r="D3885" s="113" t="s">
        <v>7090</v>
      </c>
    </row>
    <row r="3886" spans="2:4" x14ac:dyDescent="0.25">
      <c r="B3886" s="112" t="s">
        <v>10116</v>
      </c>
      <c r="C3886" s="70" t="s">
        <v>7090</v>
      </c>
      <c r="D3886" s="113" t="s">
        <v>7090</v>
      </c>
    </row>
    <row r="3887" spans="2:4" x14ac:dyDescent="0.25">
      <c r="B3887" s="112" t="s">
        <v>9592</v>
      </c>
      <c r="C3887" s="70" t="s">
        <v>7090</v>
      </c>
      <c r="D3887" s="113" t="s">
        <v>7090</v>
      </c>
    </row>
    <row r="3888" spans="2:4" x14ac:dyDescent="0.25">
      <c r="B3888" s="112" t="s">
        <v>9593</v>
      </c>
      <c r="C3888" s="70" t="s">
        <v>7090</v>
      </c>
      <c r="D3888" s="113" t="s">
        <v>7090</v>
      </c>
    </row>
    <row r="3889" spans="2:4" x14ac:dyDescent="0.25">
      <c r="B3889" s="112" t="s">
        <v>415</v>
      </c>
      <c r="C3889" s="70" t="s">
        <v>7089</v>
      </c>
      <c r="D3889" s="113" t="s">
        <v>7090</v>
      </c>
    </row>
    <row r="3890" spans="2:4" x14ac:dyDescent="0.25">
      <c r="B3890" s="112" t="s">
        <v>416</v>
      </c>
      <c r="C3890" s="70" t="s">
        <v>7089</v>
      </c>
      <c r="D3890" s="113" t="s">
        <v>7090</v>
      </c>
    </row>
    <row r="3891" spans="2:4" x14ac:dyDescent="0.25">
      <c r="B3891" s="112" t="s">
        <v>417</v>
      </c>
      <c r="C3891" s="70" t="s">
        <v>7089</v>
      </c>
      <c r="D3891" s="113" t="s">
        <v>7090</v>
      </c>
    </row>
    <row r="3892" spans="2:4" x14ac:dyDescent="0.25">
      <c r="B3892" s="112" t="s">
        <v>14730</v>
      </c>
      <c r="C3892" s="70" t="s">
        <v>7090</v>
      </c>
      <c r="D3892" s="113" t="s">
        <v>7090</v>
      </c>
    </row>
    <row r="3893" spans="2:4" x14ac:dyDescent="0.25">
      <c r="B3893" s="112" t="s">
        <v>418</v>
      </c>
      <c r="C3893" s="70" t="s">
        <v>7089</v>
      </c>
      <c r="D3893" s="113" t="s">
        <v>7090</v>
      </c>
    </row>
    <row r="3894" spans="2:4" x14ac:dyDescent="0.25">
      <c r="B3894" s="112" t="s">
        <v>419</v>
      </c>
      <c r="C3894" s="70" t="s">
        <v>7089</v>
      </c>
      <c r="D3894" s="113" t="s">
        <v>7090</v>
      </c>
    </row>
    <row r="3895" spans="2:4" x14ac:dyDescent="0.25">
      <c r="B3895" s="112" t="s">
        <v>420</v>
      </c>
      <c r="C3895" s="70" t="s">
        <v>7089</v>
      </c>
      <c r="D3895" s="113" t="s">
        <v>7090</v>
      </c>
    </row>
    <row r="3896" spans="2:4" x14ac:dyDescent="0.25">
      <c r="B3896" s="112" t="s">
        <v>9938</v>
      </c>
      <c r="C3896" s="70" t="s">
        <v>7090</v>
      </c>
      <c r="D3896" s="113" t="s">
        <v>7090</v>
      </c>
    </row>
    <row r="3897" spans="2:4" x14ac:dyDescent="0.25">
      <c r="B3897" s="112" t="s">
        <v>421</v>
      </c>
      <c r="C3897" s="70" t="s">
        <v>7089</v>
      </c>
      <c r="D3897" s="113" t="s">
        <v>7090</v>
      </c>
    </row>
    <row r="3898" spans="2:4" x14ac:dyDescent="0.25">
      <c r="B3898" s="112" t="s">
        <v>422</v>
      </c>
      <c r="C3898" s="70" t="s">
        <v>7089</v>
      </c>
      <c r="D3898" s="113" t="s">
        <v>7090</v>
      </c>
    </row>
    <row r="3899" spans="2:4" x14ac:dyDescent="0.25">
      <c r="B3899" s="112" t="s">
        <v>423</v>
      </c>
      <c r="C3899" s="70" t="s">
        <v>7089</v>
      </c>
      <c r="D3899" s="113" t="s">
        <v>7090</v>
      </c>
    </row>
    <row r="3900" spans="2:4" x14ac:dyDescent="0.25">
      <c r="B3900" s="112" t="s">
        <v>424</v>
      </c>
      <c r="C3900" s="70" t="s">
        <v>7089</v>
      </c>
      <c r="D3900" s="113" t="s">
        <v>7090</v>
      </c>
    </row>
    <row r="3901" spans="2:4" x14ac:dyDescent="0.25">
      <c r="B3901" s="112" t="s">
        <v>9939</v>
      </c>
      <c r="C3901" s="70" t="s">
        <v>7090</v>
      </c>
      <c r="D3901" s="113" t="s">
        <v>7090</v>
      </c>
    </row>
    <row r="3902" spans="2:4" x14ac:dyDescent="0.25">
      <c r="B3902" s="112" t="s">
        <v>14731</v>
      </c>
      <c r="C3902" s="70" t="s">
        <v>7090</v>
      </c>
      <c r="D3902" s="113" t="s">
        <v>7090</v>
      </c>
    </row>
    <row r="3903" spans="2:4" x14ac:dyDescent="0.25">
      <c r="B3903" s="112" t="s">
        <v>14732</v>
      </c>
      <c r="C3903" s="70" t="s">
        <v>7090</v>
      </c>
      <c r="D3903" s="113" t="s">
        <v>7090</v>
      </c>
    </row>
    <row r="3904" spans="2:4" x14ac:dyDescent="0.25">
      <c r="B3904" s="112" t="s">
        <v>14733</v>
      </c>
      <c r="C3904" s="70" t="s">
        <v>7090</v>
      </c>
      <c r="D3904" s="113" t="s">
        <v>7090</v>
      </c>
    </row>
    <row r="3905" spans="2:4" x14ac:dyDescent="0.25">
      <c r="B3905" s="112" t="s">
        <v>9940</v>
      </c>
      <c r="C3905" s="70" t="s">
        <v>7090</v>
      </c>
      <c r="D3905" s="113" t="s">
        <v>7090</v>
      </c>
    </row>
    <row r="3906" spans="2:4" x14ac:dyDescent="0.25">
      <c r="B3906" s="112" t="s">
        <v>14734</v>
      </c>
      <c r="C3906" s="70" t="s">
        <v>7090</v>
      </c>
      <c r="D3906" s="113" t="s">
        <v>7090</v>
      </c>
    </row>
    <row r="3907" spans="2:4" x14ac:dyDescent="0.25">
      <c r="B3907" s="112" t="s">
        <v>14735</v>
      </c>
      <c r="C3907" s="70" t="s">
        <v>7090</v>
      </c>
      <c r="D3907" s="113" t="s">
        <v>7090</v>
      </c>
    </row>
    <row r="3908" spans="2:4" x14ac:dyDescent="0.25">
      <c r="B3908" s="112" t="s">
        <v>14736</v>
      </c>
      <c r="C3908" s="70" t="s">
        <v>7090</v>
      </c>
      <c r="D3908" s="113" t="s">
        <v>7090</v>
      </c>
    </row>
    <row r="3909" spans="2:4" x14ac:dyDescent="0.25">
      <c r="B3909" s="112" t="s">
        <v>9941</v>
      </c>
      <c r="C3909" s="70" t="s">
        <v>7089</v>
      </c>
      <c r="D3909" s="113" t="s">
        <v>7090</v>
      </c>
    </row>
    <row r="3910" spans="2:4" x14ac:dyDescent="0.25">
      <c r="B3910" s="112" t="s">
        <v>9942</v>
      </c>
      <c r="C3910" s="70" t="s">
        <v>7089</v>
      </c>
      <c r="D3910" s="113" t="s">
        <v>7090</v>
      </c>
    </row>
    <row r="3911" spans="2:4" x14ac:dyDescent="0.25">
      <c r="B3911" s="112" t="s">
        <v>14737</v>
      </c>
      <c r="C3911" s="70" t="s">
        <v>7090</v>
      </c>
      <c r="D3911" s="113" t="s">
        <v>7090</v>
      </c>
    </row>
    <row r="3912" spans="2:4" x14ac:dyDescent="0.25">
      <c r="B3912" s="112" t="s">
        <v>10390</v>
      </c>
      <c r="C3912" s="70" t="s">
        <v>7090</v>
      </c>
      <c r="D3912" s="113" t="s">
        <v>7090</v>
      </c>
    </row>
    <row r="3913" spans="2:4" x14ac:dyDescent="0.25">
      <c r="B3913" s="112" t="s">
        <v>14738</v>
      </c>
      <c r="C3913" s="70" t="s">
        <v>7090</v>
      </c>
      <c r="D3913" s="113" t="s">
        <v>7090</v>
      </c>
    </row>
    <row r="3914" spans="2:4" x14ac:dyDescent="0.25">
      <c r="B3914" s="112" t="s">
        <v>7470</v>
      </c>
      <c r="C3914" s="70" t="s">
        <v>7090</v>
      </c>
      <c r="D3914" s="113" t="s">
        <v>7090</v>
      </c>
    </row>
    <row r="3915" spans="2:4" x14ac:dyDescent="0.25">
      <c r="B3915" s="112" t="s">
        <v>14739</v>
      </c>
      <c r="C3915" s="70" t="s">
        <v>7090</v>
      </c>
      <c r="D3915" s="113" t="s">
        <v>7090</v>
      </c>
    </row>
    <row r="3916" spans="2:4" x14ac:dyDescent="0.25">
      <c r="B3916" s="112" t="s">
        <v>8780</v>
      </c>
      <c r="C3916" s="70" t="s">
        <v>7090</v>
      </c>
      <c r="D3916" s="113" t="s">
        <v>7090</v>
      </c>
    </row>
    <row r="3917" spans="2:4" x14ac:dyDescent="0.25">
      <c r="B3917" s="112" t="s">
        <v>10391</v>
      </c>
      <c r="C3917" s="70" t="s">
        <v>7090</v>
      </c>
      <c r="D3917" s="113" t="s">
        <v>7090</v>
      </c>
    </row>
    <row r="3918" spans="2:4" x14ac:dyDescent="0.25">
      <c r="B3918" s="112" t="s">
        <v>14740</v>
      </c>
      <c r="C3918" s="70" t="s">
        <v>7090</v>
      </c>
      <c r="D3918" s="113" t="s">
        <v>7090</v>
      </c>
    </row>
    <row r="3919" spans="2:4" x14ac:dyDescent="0.25">
      <c r="B3919" s="112" t="s">
        <v>14741</v>
      </c>
      <c r="C3919" s="70" t="s">
        <v>7090</v>
      </c>
      <c r="D3919" s="113" t="s">
        <v>7090</v>
      </c>
    </row>
    <row r="3920" spans="2:4" x14ac:dyDescent="0.25">
      <c r="B3920" s="112" t="s">
        <v>9943</v>
      </c>
      <c r="C3920" s="70" t="s">
        <v>7090</v>
      </c>
      <c r="D3920" s="113" t="s">
        <v>7090</v>
      </c>
    </row>
    <row r="3921" spans="2:4" x14ac:dyDescent="0.25">
      <c r="B3921" s="112" t="s">
        <v>10389</v>
      </c>
      <c r="C3921" s="70" t="s">
        <v>7090</v>
      </c>
      <c r="D3921" s="113" t="s">
        <v>7090</v>
      </c>
    </row>
    <row r="3922" spans="2:4" x14ac:dyDescent="0.25">
      <c r="B3922" s="112" t="s">
        <v>14742</v>
      </c>
      <c r="C3922" s="70" t="s">
        <v>7090</v>
      </c>
      <c r="D3922" s="113" t="s">
        <v>7090</v>
      </c>
    </row>
    <row r="3923" spans="2:4" x14ac:dyDescent="0.25">
      <c r="B3923" s="112" t="s">
        <v>14743</v>
      </c>
      <c r="C3923" s="70" t="s">
        <v>7090</v>
      </c>
      <c r="D3923" s="113" t="s">
        <v>7090</v>
      </c>
    </row>
    <row r="3924" spans="2:4" x14ac:dyDescent="0.25">
      <c r="B3924" s="112" t="s">
        <v>14744</v>
      </c>
      <c r="C3924" s="70" t="s">
        <v>7090</v>
      </c>
      <c r="D3924" s="113" t="s">
        <v>7090</v>
      </c>
    </row>
    <row r="3925" spans="2:4" x14ac:dyDescent="0.25">
      <c r="B3925" s="112" t="s">
        <v>8778</v>
      </c>
      <c r="C3925" s="70" t="s">
        <v>7090</v>
      </c>
      <c r="D3925" s="113" t="s">
        <v>7090</v>
      </c>
    </row>
    <row r="3926" spans="2:4" x14ac:dyDescent="0.25">
      <c r="B3926" s="112" t="s">
        <v>8779</v>
      </c>
      <c r="C3926" s="70" t="s">
        <v>7090</v>
      </c>
      <c r="D3926" s="113" t="s">
        <v>7090</v>
      </c>
    </row>
    <row r="3927" spans="2:4" x14ac:dyDescent="0.25">
      <c r="B3927" s="112" t="s">
        <v>14745</v>
      </c>
      <c r="C3927" s="70" t="s">
        <v>7090</v>
      </c>
      <c r="D3927" s="113" t="s">
        <v>7090</v>
      </c>
    </row>
    <row r="3928" spans="2:4" x14ac:dyDescent="0.25">
      <c r="B3928" s="112" t="s">
        <v>14746</v>
      </c>
      <c r="C3928" s="70" t="s">
        <v>7090</v>
      </c>
      <c r="D3928" s="113" t="s">
        <v>7090</v>
      </c>
    </row>
    <row r="3929" spans="2:4" x14ac:dyDescent="0.25">
      <c r="B3929" s="112" t="s">
        <v>8773</v>
      </c>
      <c r="C3929" s="70" t="s">
        <v>7090</v>
      </c>
      <c r="D3929" s="113" t="s">
        <v>7090</v>
      </c>
    </row>
    <row r="3930" spans="2:4" x14ac:dyDescent="0.25">
      <c r="B3930" s="112" t="s">
        <v>10387</v>
      </c>
      <c r="C3930" s="70" t="s">
        <v>7090</v>
      </c>
      <c r="D3930" s="113" t="s">
        <v>7090</v>
      </c>
    </row>
    <row r="3931" spans="2:4" x14ac:dyDescent="0.25">
      <c r="B3931" s="112" t="s">
        <v>10388</v>
      </c>
      <c r="C3931" s="70" t="s">
        <v>7090</v>
      </c>
      <c r="D3931" s="113" t="s">
        <v>7090</v>
      </c>
    </row>
    <row r="3932" spans="2:4" x14ac:dyDescent="0.25">
      <c r="B3932" s="112" t="s">
        <v>14747</v>
      </c>
      <c r="C3932" s="70" t="s">
        <v>7090</v>
      </c>
      <c r="D3932" s="113" t="s">
        <v>7090</v>
      </c>
    </row>
    <row r="3933" spans="2:4" x14ac:dyDescent="0.25">
      <c r="B3933" s="112" t="s">
        <v>8774</v>
      </c>
      <c r="C3933" s="70" t="s">
        <v>7090</v>
      </c>
      <c r="D3933" s="113" t="s">
        <v>7090</v>
      </c>
    </row>
    <row r="3934" spans="2:4" x14ac:dyDescent="0.25">
      <c r="B3934" s="112" t="s">
        <v>14748</v>
      </c>
      <c r="C3934" s="70" t="s">
        <v>7090</v>
      </c>
      <c r="D3934" s="113" t="s">
        <v>7090</v>
      </c>
    </row>
    <row r="3935" spans="2:4" x14ac:dyDescent="0.25">
      <c r="B3935" s="112" t="s">
        <v>14749</v>
      </c>
      <c r="C3935" s="70" t="s">
        <v>7090</v>
      </c>
      <c r="D3935" s="113" t="s">
        <v>7090</v>
      </c>
    </row>
    <row r="3936" spans="2:4" x14ac:dyDescent="0.25">
      <c r="B3936" s="112" t="s">
        <v>10392</v>
      </c>
      <c r="C3936" s="70" t="s">
        <v>7090</v>
      </c>
      <c r="D3936" s="113" t="s">
        <v>7090</v>
      </c>
    </row>
    <row r="3937" spans="2:4" x14ac:dyDescent="0.25">
      <c r="B3937" s="112" t="s">
        <v>14750</v>
      </c>
      <c r="C3937" s="70" t="s">
        <v>7090</v>
      </c>
      <c r="D3937" s="113" t="s">
        <v>7090</v>
      </c>
    </row>
    <row r="3938" spans="2:4" x14ac:dyDescent="0.25">
      <c r="B3938" s="112" t="s">
        <v>9944</v>
      </c>
      <c r="C3938" s="70" t="s">
        <v>7090</v>
      </c>
      <c r="D3938" s="113" t="s">
        <v>7090</v>
      </c>
    </row>
    <row r="3939" spans="2:4" x14ac:dyDescent="0.25">
      <c r="B3939" s="112" t="s">
        <v>10280</v>
      </c>
      <c r="C3939" s="70" t="s">
        <v>7090</v>
      </c>
      <c r="D3939" s="113" t="s">
        <v>7090</v>
      </c>
    </row>
    <row r="3940" spans="2:4" x14ac:dyDescent="0.25">
      <c r="B3940" s="112" t="s">
        <v>9945</v>
      </c>
      <c r="C3940" s="70" t="s">
        <v>7090</v>
      </c>
      <c r="D3940" s="113" t="s">
        <v>7090</v>
      </c>
    </row>
    <row r="3941" spans="2:4" x14ac:dyDescent="0.25">
      <c r="B3941" s="112" t="s">
        <v>425</v>
      </c>
      <c r="C3941" s="70" t="s">
        <v>7090</v>
      </c>
      <c r="D3941" s="113" t="s">
        <v>7089</v>
      </c>
    </row>
    <row r="3942" spans="2:4" x14ac:dyDescent="0.25">
      <c r="B3942" s="112" t="s">
        <v>2759</v>
      </c>
      <c r="C3942" s="70" t="s">
        <v>7090</v>
      </c>
      <c r="D3942" s="113" t="s">
        <v>7090</v>
      </c>
    </row>
    <row r="3943" spans="2:4" x14ac:dyDescent="0.25">
      <c r="B3943" s="112" t="s">
        <v>2760</v>
      </c>
      <c r="C3943" s="70" t="s">
        <v>7089</v>
      </c>
      <c r="D3943" s="113" t="s">
        <v>7090</v>
      </c>
    </row>
    <row r="3944" spans="2:4" x14ac:dyDescent="0.25">
      <c r="B3944" s="112" t="s">
        <v>11499</v>
      </c>
      <c r="C3944" s="70" t="s">
        <v>7089</v>
      </c>
      <c r="D3944" s="113" t="s">
        <v>7090</v>
      </c>
    </row>
    <row r="3945" spans="2:4" x14ac:dyDescent="0.25">
      <c r="B3945" s="112" t="s">
        <v>426</v>
      </c>
      <c r="C3945" s="70" t="s">
        <v>7089</v>
      </c>
      <c r="D3945" s="113" t="s">
        <v>7090</v>
      </c>
    </row>
    <row r="3946" spans="2:4" x14ac:dyDescent="0.25">
      <c r="B3946" s="112" t="s">
        <v>427</v>
      </c>
      <c r="C3946" s="70" t="s">
        <v>7089</v>
      </c>
      <c r="D3946" s="113" t="s">
        <v>7090</v>
      </c>
    </row>
    <row r="3947" spans="2:4" x14ac:dyDescent="0.25">
      <c r="B3947" s="112" t="s">
        <v>428</v>
      </c>
      <c r="C3947" s="70" t="s">
        <v>7089</v>
      </c>
      <c r="D3947" s="113" t="s">
        <v>7090</v>
      </c>
    </row>
    <row r="3948" spans="2:4" x14ac:dyDescent="0.25">
      <c r="B3948" s="112" t="s">
        <v>9914</v>
      </c>
      <c r="C3948" s="70" t="s">
        <v>7090</v>
      </c>
      <c r="D3948" s="113" t="s">
        <v>7090</v>
      </c>
    </row>
    <row r="3949" spans="2:4" x14ac:dyDescent="0.25">
      <c r="B3949" s="112" t="s">
        <v>9915</v>
      </c>
      <c r="C3949" s="70" t="s">
        <v>7090</v>
      </c>
      <c r="D3949" s="113" t="s">
        <v>7090</v>
      </c>
    </row>
    <row r="3950" spans="2:4" x14ac:dyDescent="0.25">
      <c r="B3950" s="112" t="s">
        <v>571</v>
      </c>
      <c r="C3950" s="70" t="s">
        <v>7090</v>
      </c>
      <c r="D3950" s="113" t="s">
        <v>7090</v>
      </c>
    </row>
    <row r="3951" spans="2:4" x14ac:dyDescent="0.25">
      <c r="B3951" s="112" t="s">
        <v>11393</v>
      </c>
      <c r="C3951" s="70" t="s">
        <v>7090</v>
      </c>
      <c r="D3951" s="113" t="s">
        <v>7090</v>
      </c>
    </row>
    <row r="3952" spans="2:4" x14ac:dyDescent="0.25">
      <c r="B3952" s="112" t="s">
        <v>14751</v>
      </c>
      <c r="C3952" s="70" t="s">
        <v>7090</v>
      </c>
      <c r="D3952" s="113" t="s">
        <v>7090</v>
      </c>
    </row>
    <row r="3953" spans="2:4" x14ac:dyDescent="0.25">
      <c r="B3953" s="112" t="s">
        <v>14752</v>
      </c>
      <c r="C3953" s="70" t="s">
        <v>7090</v>
      </c>
      <c r="D3953" s="113" t="s">
        <v>7090</v>
      </c>
    </row>
    <row r="3954" spans="2:4" x14ac:dyDescent="0.25">
      <c r="B3954" s="112" t="s">
        <v>9916</v>
      </c>
      <c r="C3954" s="70" t="s">
        <v>7090</v>
      </c>
      <c r="D3954" s="113" t="s">
        <v>7090</v>
      </c>
    </row>
    <row r="3955" spans="2:4" x14ac:dyDescent="0.25">
      <c r="B3955" s="112" t="s">
        <v>9917</v>
      </c>
      <c r="C3955" s="70" t="s">
        <v>7089</v>
      </c>
      <c r="D3955" s="113" t="s">
        <v>7090</v>
      </c>
    </row>
    <row r="3956" spans="2:4" x14ac:dyDescent="0.25">
      <c r="B3956" s="112" t="s">
        <v>429</v>
      </c>
      <c r="C3956" s="70" t="s">
        <v>7089</v>
      </c>
      <c r="D3956" s="113" t="s">
        <v>7090</v>
      </c>
    </row>
    <row r="3957" spans="2:4" x14ac:dyDescent="0.25">
      <c r="B3957" s="112" t="s">
        <v>14753</v>
      </c>
      <c r="C3957" s="70" t="s">
        <v>7090</v>
      </c>
      <c r="D3957" s="113" t="s">
        <v>7090</v>
      </c>
    </row>
    <row r="3958" spans="2:4" x14ac:dyDescent="0.25">
      <c r="B3958" s="112" t="s">
        <v>9918</v>
      </c>
      <c r="C3958" s="70" t="s">
        <v>7090</v>
      </c>
      <c r="D3958" s="113" t="s">
        <v>7090</v>
      </c>
    </row>
    <row r="3959" spans="2:4" x14ac:dyDescent="0.25">
      <c r="B3959" s="112" t="s">
        <v>14754</v>
      </c>
      <c r="C3959" s="70" t="s">
        <v>7090</v>
      </c>
      <c r="D3959" s="113" t="s">
        <v>7090</v>
      </c>
    </row>
    <row r="3960" spans="2:4" x14ac:dyDescent="0.25">
      <c r="B3960" s="112" t="s">
        <v>14755</v>
      </c>
      <c r="C3960" s="70" t="s">
        <v>7090</v>
      </c>
      <c r="D3960" s="113" t="s">
        <v>7090</v>
      </c>
    </row>
    <row r="3961" spans="2:4" x14ac:dyDescent="0.25">
      <c r="B3961" s="112" t="s">
        <v>14756</v>
      </c>
      <c r="C3961" s="70" t="s">
        <v>7090</v>
      </c>
      <c r="D3961" s="113" t="s">
        <v>7090</v>
      </c>
    </row>
    <row r="3962" spans="2:4" x14ac:dyDescent="0.25">
      <c r="B3962" s="112" t="s">
        <v>9919</v>
      </c>
      <c r="C3962" s="70" t="s">
        <v>7090</v>
      </c>
      <c r="D3962" s="113" t="s">
        <v>7090</v>
      </c>
    </row>
    <row r="3963" spans="2:4" x14ac:dyDescent="0.25">
      <c r="B3963" s="112" t="s">
        <v>14757</v>
      </c>
      <c r="C3963" s="70" t="s">
        <v>7090</v>
      </c>
      <c r="D3963" s="113" t="s">
        <v>7090</v>
      </c>
    </row>
    <row r="3964" spans="2:4" x14ac:dyDescent="0.25">
      <c r="B3964" s="112" t="s">
        <v>14758</v>
      </c>
      <c r="C3964" s="70" t="s">
        <v>7090</v>
      </c>
      <c r="D3964" s="113" t="s">
        <v>7090</v>
      </c>
    </row>
    <row r="3965" spans="2:4" x14ac:dyDescent="0.25">
      <c r="B3965" s="112" t="s">
        <v>9920</v>
      </c>
      <c r="C3965" s="70" t="s">
        <v>7089</v>
      </c>
      <c r="D3965" s="113" t="s">
        <v>7090</v>
      </c>
    </row>
    <row r="3966" spans="2:4" x14ac:dyDescent="0.25">
      <c r="B3966" s="112" t="s">
        <v>430</v>
      </c>
      <c r="C3966" s="70" t="s">
        <v>7089</v>
      </c>
      <c r="D3966" s="113" t="s">
        <v>7090</v>
      </c>
    </row>
    <row r="3967" spans="2:4" x14ac:dyDescent="0.25">
      <c r="B3967" s="112" t="s">
        <v>14759</v>
      </c>
      <c r="C3967" s="70" t="s">
        <v>7090</v>
      </c>
      <c r="D3967" s="113" t="s">
        <v>7090</v>
      </c>
    </row>
    <row r="3968" spans="2:4" x14ac:dyDescent="0.25">
      <c r="B3968" s="112" t="s">
        <v>431</v>
      </c>
      <c r="C3968" s="70" t="s">
        <v>7089</v>
      </c>
      <c r="D3968" s="113" t="s">
        <v>7090</v>
      </c>
    </row>
    <row r="3969" spans="2:4" x14ac:dyDescent="0.25">
      <c r="B3969" s="112" t="s">
        <v>14760</v>
      </c>
      <c r="C3969" s="70" t="s">
        <v>7090</v>
      </c>
      <c r="D3969" s="113" t="s">
        <v>7090</v>
      </c>
    </row>
    <row r="3970" spans="2:4" x14ac:dyDescent="0.25">
      <c r="B3970" s="112" t="s">
        <v>9921</v>
      </c>
      <c r="C3970" s="70" t="s">
        <v>7089</v>
      </c>
      <c r="D3970" s="113" t="s">
        <v>7090</v>
      </c>
    </row>
    <row r="3971" spans="2:4" x14ac:dyDescent="0.25">
      <c r="B3971" s="112" t="s">
        <v>8691</v>
      </c>
      <c r="C3971" s="70" t="s">
        <v>7090</v>
      </c>
      <c r="D3971" s="113" t="s">
        <v>7090</v>
      </c>
    </row>
    <row r="3972" spans="2:4" x14ac:dyDescent="0.25">
      <c r="B3972" s="112" t="s">
        <v>10324</v>
      </c>
      <c r="C3972" s="70" t="s">
        <v>7089</v>
      </c>
      <c r="D3972" s="113" t="s">
        <v>7090</v>
      </c>
    </row>
    <row r="3973" spans="2:4" x14ac:dyDescent="0.25">
      <c r="B3973" s="112" t="s">
        <v>10318</v>
      </c>
      <c r="C3973" s="70" t="s">
        <v>7089</v>
      </c>
      <c r="D3973" s="113" t="s">
        <v>7090</v>
      </c>
    </row>
    <row r="3974" spans="2:4" x14ac:dyDescent="0.25">
      <c r="B3974" s="112" t="s">
        <v>11500</v>
      </c>
      <c r="C3974" s="70" t="s">
        <v>7090</v>
      </c>
      <c r="D3974" s="113" t="s">
        <v>7090</v>
      </c>
    </row>
    <row r="3975" spans="2:4" x14ac:dyDescent="0.25">
      <c r="B3975" s="112" t="s">
        <v>8692</v>
      </c>
      <c r="C3975" s="70" t="s">
        <v>7090</v>
      </c>
      <c r="D3975" s="113" t="s">
        <v>7090</v>
      </c>
    </row>
    <row r="3976" spans="2:4" x14ac:dyDescent="0.25">
      <c r="B3976" s="112" t="s">
        <v>8693</v>
      </c>
      <c r="C3976" s="70" t="s">
        <v>7090</v>
      </c>
      <c r="D3976" s="113" t="s">
        <v>7090</v>
      </c>
    </row>
    <row r="3977" spans="2:4" x14ac:dyDescent="0.25">
      <c r="B3977" s="112" t="s">
        <v>14761</v>
      </c>
      <c r="C3977" s="70" t="s">
        <v>7090</v>
      </c>
      <c r="D3977" s="113" t="s">
        <v>7090</v>
      </c>
    </row>
    <row r="3978" spans="2:4" x14ac:dyDescent="0.25">
      <c r="B3978" s="112" t="s">
        <v>432</v>
      </c>
      <c r="C3978" s="70" t="s">
        <v>7090</v>
      </c>
      <c r="D3978" s="113" t="s">
        <v>7090</v>
      </c>
    </row>
    <row r="3979" spans="2:4" x14ac:dyDescent="0.25">
      <c r="B3979" s="112" t="s">
        <v>433</v>
      </c>
      <c r="C3979" s="70" t="s">
        <v>7090</v>
      </c>
      <c r="D3979" s="113" t="s">
        <v>7090</v>
      </c>
    </row>
    <row r="3980" spans="2:4" x14ac:dyDescent="0.25">
      <c r="B3980" s="112" t="s">
        <v>434</v>
      </c>
      <c r="C3980" s="70" t="s">
        <v>7090</v>
      </c>
      <c r="D3980" s="113" t="s">
        <v>7090</v>
      </c>
    </row>
    <row r="3981" spans="2:4" x14ac:dyDescent="0.25">
      <c r="B3981" s="112" t="s">
        <v>435</v>
      </c>
      <c r="C3981" s="70" t="s">
        <v>7089</v>
      </c>
      <c r="D3981" s="113" t="s">
        <v>7090</v>
      </c>
    </row>
    <row r="3982" spans="2:4" x14ac:dyDescent="0.25">
      <c r="B3982" s="112" t="s">
        <v>14762</v>
      </c>
      <c r="C3982" s="70" t="s">
        <v>7090</v>
      </c>
      <c r="D3982" s="113" t="s">
        <v>7090</v>
      </c>
    </row>
    <row r="3983" spans="2:4" x14ac:dyDescent="0.25">
      <c r="B3983" s="112" t="s">
        <v>11501</v>
      </c>
      <c r="C3983" s="70" t="s">
        <v>7090</v>
      </c>
      <c r="D3983" s="113" t="s">
        <v>7090</v>
      </c>
    </row>
    <row r="3984" spans="2:4" x14ac:dyDescent="0.25">
      <c r="B3984" s="112" t="s">
        <v>14763</v>
      </c>
      <c r="C3984" s="70" t="s">
        <v>7090</v>
      </c>
      <c r="D3984" s="113" t="s">
        <v>7090</v>
      </c>
    </row>
    <row r="3985" spans="2:4" x14ac:dyDescent="0.25">
      <c r="B3985" s="112" t="s">
        <v>9922</v>
      </c>
      <c r="C3985" s="70" t="s">
        <v>7089</v>
      </c>
      <c r="D3985" s="113" t="s">
        <v>7090</v>
      </c>
    </row>
    <row r="3986" spans="2:4" x14ac:dyDescent="0.25">
      <c r="B3986" s="112" t="s">
        <v>436</v>
      </c>
      <c r="C3986" s="70" t="s">
        <v>7089</v>
      </c>
      <c r="D3986" s="113" t="s">
        <v>7090</v>
      </c>
    </row>
    <row r="3987" spans="2:4" x14ac:dyDescent="0.25">
      <c r="B3987" s="112" t="s">
        <v>9923</v>
      </c>
      <c r="C3987" s="70" t="s">
        <v>7089</v>
      </c>
      <c r="D3987" s="113" t="s">
        <v>7090</v>
      </c>
    </row>
    <row r="3988" spans="2:4" x14ac:dyDescent="0.25">
      <c r="B3988" s="112" t="s">
        <v>9924</v>
      </c>
      <c r="C3988" s="70" t="s">
        <v>7090</v>
      </c>
      <c r="D3988" s="113" t="s">
        <v>7090</v>
      </c>
    </row>
    <row r="3989" spans="2:4" x14ac:dyDescent="0.25">
      <c r="B3989" s="112" t="s">
        <v>9925</v>
      </c>
      <c r="C3989" s="70" t="s">
        <v>7089</v>
      </c>
      <c r="D3989" s="113" t="s">
        <v>7090</v>
      </c>
    </row>
    <row r="3990" spans="2:4" x14ac:dyDescent="0.25">
      <c r="B3990" s="112" t="s">
        <v>14764</v>
      </c>
      <c r="C3990" s="70" t="s">
        <v>7090</v>
      </c>
      <c r="D3990" s="113" t="s">
        <v>7090</v>
      </c>
    </row>
    <row r="3991" spans="2:4" x14ac:dyDescent="0.25">
      <c r="B3991" s="112" t="s">
        <v>9926</v>
      </c>
      <c r="C3991" s="70" t="s">
        <v>7089</v>
      </c>
      <c r="D3991" s="113" t="s">
        <v>7090</v>
      </c>
    </row>
    <row r="3992" spans="2:4" x14ac:dyDescent="0.25">
      <c r="B3992" s="112" t="s">
        <v>14765</v>
      </c>
      <c r="C3992" s="70" t="s">
        <v>7090</v>
      </c>
      <c r="D3992" s="113" t="s">
        <v>7090</v>
      </c>
    </row>
    <row r="3993" spans="2:4" x14ac:dyDescent="0.25">
      <c r="B3993" s="112" t="s">
        <v>9927</v>
      </c>
      <c r="C3993" s="70" t="s">
        <v>7090</v>
      </c>
      <c r="D3993" s="113" t="s">
        <v>7090</v>
      </c>
    </row>
    <row r="3994" spans="2:4" x14ac:dyDescent="0.25">
      <c r="B3994" s="112" t="s">
        <v>437</v>
      </c>
      <c r="C3994" s="70" t="s">
        <v>7090</v>
      </c>
      <c r="D3994" s="113" t="s">
        <v>7090</v>
      </c>
    </row>
    <row r="3995" spans="2:4" x14ac:dyDescent="0.25">
      <c r="B3995" s="112" t="s">
        <v>8694</v>
      </c>
      <c r="C3995" s="70" t="s">
        <v>7090</v>
      </c>
      <c r="D3995" s="113" t="s">
        <v>7090</v>
      </c>
    </row>
    <row r="3996" spans="2:4" x14ac:dyDescent="0.25">
      <c r="B3996" s="112" t="s">
        <v>2761</v>
      </c>
      <c r="C3996" s="70" t="s">
        <v>7090</v>
      </c>
      <c r="D3996" s="113" t="s">
        <v>7090</v>
      </c>
    </row>
    <row r="3997" spans="2:4" x14ac:dyDescent="0.25">
      <c r="B3997" s="112" t="s">
        <v>8813</v>
      </c>
      <c r="C3997" s="70" t="s">
        <v>7090</v>
      </c>
      <c r="D3997" s="113" t="s">
        <v>7090</v>
      </c>
    </row>
    <row r="3998" spans="2:4" x14ac:dyDescent="0.25">
      <c r="B3998" s="112" t="s">
        <v>438</v>
      </c>
      <c r="C3998" s="70" t="s">
        <v>7089</v>
      </c>
      <c r="D3998" s="113" t="s">
        <v>7090</v>
      </c>
    </row>
    <row r="3999" spans="2:4" x14ac:dyDescent="0.25">
      <c r="B3999" s="112" t="s">
        <v>2762</v>
      </c>
      <c r="C3999" s="70" t="s">
        <v>7089</v>
      </c>
      <c r="D3999" s="113" t="s">
        <v>7090</v>
      </c>
    </row>
    <row r="4000" spans="2:4" x14ac:dyDescent="0.25">
      <c r="B4000" s="112" t="s">
        <v>14766</v>
      </c>
      <c r="C4000" s="70" t="s">
        <v>7090</v>
      </c>
      <c r="D4000" s="113" t="s">
        <v>7090</v>
      </c>
    </row>
    <row r="4001" spans="2:4" x14ac:dyDescent="0.25">
      <c r="B4001" s="112" t="s">
        <v>2763</v>
      </c>
      <c r="C4001" s="70" t="s">
        <v>7090</v>
      </c>
      <c r="D4001" s="113" t="s">
        <v>7090</v>
      </c>
    </row>
    <row r="4002" spans="2:4" x14ac:dyDescent="0.25">
      <c r="B4002" s="112" t="s">
        <v>14767</v>
      </c>
      <c r="C4002" s="70" t="s">
        <v>7089</v>
      </c>
      <c r="D4002" s="113" t="s">
        <v>7090</v>
      </c>
    </row>
    <row r="4003" spans="2:4" x14ac:dyDescent="0.25">
      <c r="B4003" s="112" t="s">
        <v>2764</v>
      </c>
      <c r="C4003" s="70" t="s">
        <v>7089</v>
      </c>
      <c r="D4003" s="113" t="s">
        <v>7090</v>
      </c>
    </row>
    <row r="4004" spans="2:4" x14ac:dyDescent="0.25">
      <c r="B4004" s="112" t="s">
        <v>14768</v>
      </c>
      <c r="C4004" s="70" t="s">
        <v>7089</v>
      </c>
      <c r="D4004" s="113" t="s">
        <v>7090</v>
      </c>
    </row>
    <row r="4005" spans="2:4" x14ac:dyDescent="0.25">
      <c r="B4005" s="112" t="s">
        <v>14769</v>
      </c>
      <c r="C4005" s="70" t="s">
        <v>7089</v>
      </c>
      <c r="D4005" s="113" t="s">
        <v>7090</v>
      </c>
    </row>
    <row r="4006" spans="2:4" x14ac:dyDescent="0.25">
      <c r="B4006" s="112" t="s">
        <v>8695</v>
      </c>
      <c r="C4006" s="70" t="s">
        <v>7089</v>
      </c>
      <c r="D4006" s="113" t="s">
        <v>7090</v>
      </c>
    </row>
    <row r="4007" spans="2:4" x14ac:dyDescent="0.25">
      <c r="B4007" s="112" t="s">
        <v>8015</v>
      </c>
      <c r="C4007" s="70" t="s">
        <v>7090</v>
      </c>
      <c r="D4007" s="113" t="s">
        <v>7090</v>
      </c>
    </row>
    <row r="4008" spans="2:4" x14ac:dyDescent="0.25">
      <c r="B4008" s="112" t="s">
        <v>14770</v>
      </c>
      <c r="C4008" s="70" t="s">
        <v>7090</v>
      </c>
      <c r="D4008" s="113" t="s">
        <v>7090</v>
      </c>
    </row>
    <row r="4009" spans="2:4" x14ac:dyDescent="0.25">
      <c r="B4009" s="112" t="s">
        <v>8016</v>
      </c>
      <c r="C4009" s="70" t="s">
        <v>7090</v>
      </c>
      <c r="D4009" s="113" t="s">
        <v>7090</v>
      </c>
    </row>
    <row r="4010" spans="2:4" x14ac:dyDescent="0.25">
      <c r="B4010" s="112" t="s">
        <v>1852</v>
      </c>
      <c r="C4010" s="70" t="s">
        <v>7090</v>
      </c>
      <c r="D4010" s="113" t="s">
        <v>7090</v>
      </c>
    </row>
    <row r="4011" spans="2:4" x14ac:dyDescent="0.25">
      <c r="B4011" s="112" t="s">
        <v>1853</v>
      </c>
      <c r="C4011" s="70" t="s">
        <v>7090</v>
      </c>
      <c r="D4011" s="113" t="s">
        <v>7090</v>
      </c>
    </row>
    <row r="4012" spans="2:4" x14ac:dyDescent="0.25">
      <c r="B4012" s="112" t="s">
        <v>1854</v>
      </c>
      <c r="C4012" s="70" t="s">
        <v>7089</v>
      </c>
      <c r="D4012" s="113" t="s">
        <v>7090</v>
      </c>
    </row>
    <row r="4013" spans="2:4" x14ac:dyDescent="0.25">
      <c r="B4013" s="112" t="s">
        <v>14771</v>
      </c>
      <c r="C4013" s="70" t="s">
        <v>7090</v>
      </c>
      <c r="D4013" s="113" t="s">
        <v>7090</v>
      </c>
    </row>
    <row r="4014" spans="2:4" x14ac:dyDescent="0.25">
      <c r="B4014" s="112" t="s">
        <v>1855</v>
      </c>
      <c r="C4014" s="70" t="s">
        <v>7089</v>
      </c>
      <c r="D4014" s="113" t="s">
        <v>7090</v>
      </c>
    </row>
    <row r="4015" spans="2:4" x14ac:dyDescent="0.25">
      <c r="B4015" s="112" t="s">
        <v>439</v>
      </c>
      <c r="C4015" s="70" t="s">
        <v>7089</v>
      </c>
      <c r="D4015" s="113" t="s">
        <v>7090</v>
      </c>
    </row>
    <row r="4016" spans="2:4" x14ac:dyDescent="0.25">
      <c r="B4016" s="112" t="s">
        <v>14772</v>
      </c>
      <c r="C4016" s="70" t="s">
        <v>7090</v>
      </c>
      <c r="D4016" s="113" t="s">
        <v>7090</v>
      </c>
    </row>
    <row r="4017" spans="2:4" x14ac:dyDescent="0.25">
      <c r="B4017" s="112" t="s">
        <v>1856</v>
      </c>
      <c r="C4017" s="70" t="s">
        <v>7090</v>
      </c>
      <c r="D4017" s="113" t="s">
        <v>7090</v>
      </c>
    </row>
    <row r="4018" spans="2:4" x14ac:dyDescent="0.25">
      <c r="B4018" s="112" t="s">
        <v>1857</v>
      </c>
      <c r="C4018" s="70" t="s">
        <v>7090</v>
      </c>
      <c r="D4018" s="113" t="s">
        <v>7090</v>
      </c>
    </row>
    <row r="4019" spans="2:4" x14ac:dyDescent="0.25">
      <c r="B4019" s="112" t="s">
        <v>14773</v>
      </c>
      <c r="C4019" s="70" t="s">
        <v>7090</v>
      </c>
      <c r="D4019" s="113" t="s">
        <v>7090</v>
      </c>
    </row>
    <row r="4020" spans="2:4" x14ac:dyDescent="0.25">
      <c r="B4020" s="112" t="s">
        <v>1858</v>
      </c>
      <c r="C4020" s="70" t="s">
        <v>7090</v>
      </c>
      <c r="D4020" s="113" t="s">
        <v>7090</v>
      </c>
    </row>
    <row r="4021" spans="2:4" x14ac:dyDescent="0.25">
      <c r="B4021" s="112" t="s">
        <v>14774</v>
      </c>
      <c r="C4021" s="70" t="s">
        <v>7090</v>
      </c>
      <c r="D4021" s="113" t="s">
        <v>7090</v>
      </c>
    </row>
    <row r="4022" spans="2:4" x14ac:dyDescent="0.25">
      <c r="B4022" s="112" t="s">
        <v>1859</v>
      </c>
      <c r="C4022" s="70" t="s">
        <v>7090</v>
      </c>
      <c r="D4022" s="113" t="s">
        <v>7090</v>
      </c>
    </row>
    <row r="4023" spans="2:4" x14ac:dyDescent="0.25">
      <c r="B4023" s="112" t="s">
        <v>1860</v>
      </c>
      <c r="C4023" s="70" t="s">
        <v>7089</v>
      </c>
      <c r="D4023" s="113" t="s">
        <v>7090</v>
      </c>
    </row>
    <row r="4024" spans="2:4" x14ac:dyDescent="0.25">
      <c r="B4024" s="112" t="s">
        <v>440</v>
      </c>
      <c r="C4024" s="70" t="s">
        <v>7089</v>
      </c>
      <c r="D4024" s="113" t="s">
        <v>7090</v>
      </c>
    </row>
    <row r="4025" spans="2:4" x14ac:dyDescent="0.25">
      <c r="B4025" s="112" t="s">
        <v>441</v>
      </c>
      <c r="C4025" s="70" t="s">
        <v>7089</v>
      </c>
      <c r="D4025" s="113" t="s">
        <v>7090</v>
      </c>
    </row>
    <row r="4026" spans="2:4" x14ac:dyDescent="0.25">
      <c r="B4026" s="112" t="s">
        <v>442</v>
      </c>
      <c r="C4026" s="70" t="s">
        <v>7089</v>
      </c>
      <c r="D4026" s="113" t="s">
        <v>7090</v>
      </c>
    </row>
    <row r="4027" spans="2:4" x14ac:dyDescent="0.25">
      <c r="B4027" s="112" t="s">
        <v>443</v>
      </c>
      <c r="C4027" s="70" t="s">
        <v>7089</v>
      </c>
      <c r="D4027" s="113" t="s">
        <v>7090</v>
      </c>
    </row>
    <row r="4028" spans="2:4" x14ac:dyDescent="0.25">
      <c r="B4028" s="112" t="s">
        <v>14775</v>
      </c>
      <c r="C4028" s="70" t="s">
        <v>7090</v>
      </c>
      <c r="D4028" s="113" t="s">
        <v>7090</v>
      </c>
    </row>
    <row r="4029" spans="2:4" x14ac:dyDescent="0.25">
      <c r="B4029" s="112" t="s">
        <v>5002</v>
      </c>
      <c r="C4029" s="70" t="s">
        <v>7090</v>
      </c>
      <c r="D4029" s="113" t="s">
        <v>7090</v>
      </c>
    </row>
    <row r="4030" spans="2:4" x14ac:dyDescent="0.25">
      <c r="B4030" s="112" t="s">
        <v>5003</v>
      </c>
      <c r="C4030" s="70" t="s">
        <v>7089</v>
      </c>
      <c r="D4030" s="113" t="s">
        <v>7090</v>
      </c>
    </row>
    <row r="4031" spans="2:4" x14ac:dyDescent="0.25">
      <c r="B4031" s="112" t="s">
        <v>14776</v>
      </c>
      <c r="C4031" s="70" t="s">
        <v>7090</v>
      </c>
      <c r="D4031" s="113" t="s">
        <v>7090</v>
      </c>
    </row>
    <row r="4032" spans="2:4" x14ac:dyDescent="0.25">
      <c r="B4032" s="112" t="s">
        <v>444</v>
      </c>
      <c r="C4032" s="70" t="s">
        <v>7090</v>
      </c>
      <c r="D4032" s="113" t="s">
        <v>7090</v>
      </c>
    </row>
    <row r="4033" spans="2:4" x14ac:dyDescent="0.25">
      <c r="B4033" s="112" t="s">
        <v>14777</v>
      </c>
      <c r="C4033" s="70" t="s">
        <v>7090</v>
      </c>
      <c r="D4033" s="113" t="s">
        <v>7090</v>
      </c>
    </row>
    <row r="4034" spans="2:4" x14ac:dyDescent="0.25">
      <c r="B4034" s="112" t="s">
        <v>14778</v>
      </c>
      <c r="C4034" s="70" t="s">
        <v>7090</v>
      </c>
      <c r="D4034" s="113" t="s">
        <v>7090</v>
      </c>
    </row>
    <row r="4035" spans="2:4" x14ac:dyDescent="0.25">
      <c r="B4035" s="112" t="s">
        <v>14779</v>
      </c>
      <c r="C4035" s="70" t="s">
        <v>7090</v>
      </c>
      <c r="D4035" s="113" t="s">
        <v>7090</v>
      </c>
    </row>
    <row r="4036" spans="2:4" x14ac:dyDescent="0.25">
      <c r="B4036" s="112" t="s">
        <v>445</v>
      </c>
      <c r="C4036" s="70" t="s">
        <v>7089</v>
      </c>
      <c r="D4036" s="113" t="s">
        <v>7090</v>
      </c>
    </row>
    <row r="4037" spans="2:4" x14ac:dyDescent="0.25">
      <c r="B4037" s="112" t="s">
        <v>14780</v>
      </c>
      <c r="C4037" s="70" t="s">
        <v>7090</v>
      </c>
      <c r="D4037" s="113" t="s">
        <v>7090</v>
      </c>
    </row>
    <row r="4038" spans="2:4" x14ac:dyDescent="0.25">
      <c r="B4038" s="112" t="s">
        <v>14781</v>
      </c>
      <c r="C4038" s="70" t="s">
        <v>7090</v>
      </c>
      <c r="D4038" s="113" t="s">
        <v>7090</v>
      </c>
    </row>
    <row r="4039" spans="2:4" x14ac:dyDescent="0.25">
      <c r="B4039" s="112" t="s">
        <v>5004</v>
      </c>
      <c r="C4039" s="70" t="s">
        <v>7090</v>
      </c>
      <c r="D4039" s="113" t="s">
        <v>7090</v>
      </c>
    </row>
    <row r="4040" spans="2:4" x14ac:dyDescent="0.25">
      <c r="B4040" s="112" t="s">
        <v>14782</v>
      </c>
      <c r="C4040" s="70" t="s">
        <v>7090</v>
      </c>
      <c r="D4040" s="113" t="s">
        <v>7090</v>
      </c>
    </row>
    <row r="4041" spans="2:4" x14ac:dyDescent="0.25">
      <c r="B4041" s="112" t="s">
        <v>14783</v>
      </c>
      <c r="C4041" s="70" t="s">
        <v>7090</v>
      </c>
      <c r="D4041" s="113" t="s">
        <v>7090</v>
      </c>
    </row>
    <row r="4042" spans="2:4" x14ac:dyDescent="0.25">
      <c r="B4042" s="112" t="s">
        <v>14784</v>
      </c>
      <c r="C4042" s="70" t="s">
        <v>7090</v>
      </c>
      <c r="D4042" s="113" t="s">
        <v>7090</v>
      </c>
    </row>
    <row r="4043" spans="2:4" x14ac:dyDescent="0.25">
      <c r="B4043" s="112" t="s">
        <v>14785</v>
      </c>
      <c r="C4043" s="70" t="s">
        <v>7090</v>
      </c>
      <c r="D4043" s="113" t="s">
        <v>7090</v>
      </c>
    </row>
    <row r="4044" spans="2:4" x14ac:dyDescent="0.25">
      <c r="B4044" s="112" t="s">
        <v>5005</v>
      </c>
      <c r="C4044" s="70" t="s">
        <v>7090</v>
      </c>
      <c r="D4044" s="113" t="s">
        <v>7090</v>
      </c>
    </row>
    <row r="4045" spans="2:4" x14ac:dyDescent="0.25">
      <c r="B4045" s="112" t="s">
        <v>10337</v>
      </c>
      <c r="C4045" s="70" t="s">
        <v>7089</v>
      </c>
      <c r="D4045" s="113" t="s">
        <v>7090</v>
      </c>
    </row>
    <row r="4046" spans="2:4" x14ac:dyDescent="0.25">
      <c r="B4046" s="112" t="s">
        <v>5006</v>
      </c>
      <c r="C4046" s="70" t="s">
        <v>7090</v>
      </c>
      <c r="D4046" s="113" t="s">
        <v>7090</v>
      </c>
    </row>
    <row r="4047" spans="2:4" x14ac:dyDescent="0.25">
      <c r="B4047" s="112" t="s">
        <v>5007</v>
      </c>
      <c r="C4047" s="70" t="s">
        <v>7090</v>
      </c>
      <c r="D4047" s="113" t="s">
        <v>7090</v>
      </c>
    </row>
    <row r="4048" spans="2:4" x14ac:dyDescent="0.25">
      <c r="B4048" s="112" t="s">
        <v>14786</v>
      </c>
      <c r="C4048" s="70" t="s">
        <v>7089</v>
      </c>
      <c r="D4048" s="113" t="s">
        <v>7090</v>
      </c>
    </row>
    <row r="4049" spans="2:4" x14ac:dyDescent="0.25">
      <c r="B4049" s="112" t="s">
        <v>14787</v>
      </c>
      <c r="C4049" s="70" t="s">
        <v>7090</v>
      </c>
      <c r="D4049" s="113" t="s">
        <v>7089</v>
      </c>
    </row>
    <row r="4050" spans="2:4" x14ac:dyDescent="0.25">
      <c r="B4050" s="112" t="s">
        <v>14788</v>
      </c>
      <c r="C4050" s="70" t="s">
        <v>7090</v>
      </c>
      <c r="D4050" s="113" t="s">
        <v>7089</v>
      </c>
    </row>
    <row r="4051" spans="2:4" x14ac:dyDescent="0.25">
      <c r="B4051" s="112" t="s">
        <v>5008</v>
      </c>
      <c r="C4051" s="70" t="s">
        <v>7090</v>
      </c>
      <c r="D4051" s="113" t="s">
        <v>7090</v>
      </c>
    </row>
    <row r="4052" spans="2:4" x14ac:dyDescent="0.25">
      <c r="B4052" s="112" t="s">
        <v>446</v>
      </c>
      <c r="C4052" s="70" t="s">
        <v>7089</v>
      </c>
      <c r="D4052" s="113" t="s">
        <v>7090</v>
      </c>
    </row>
    <row r="4053" spans="2:4" x14ac:dyDescent="0.25">
      <c r="B4053" s="112" t="s">
        <v>14789</v>
      </c>
      <c r="C4053" s="70" t="s">
        <v>7090</v>
      </c>
      <c r="D4053" s="113" t="s">
        <v>7090</v>
      </c>
    </row>
    <row r="4054" spans="2:4" x14ac:dyDescent="0.25">
      <c r="B4054" s="112" t="s">
        <v>5131</v>
      </c>
      <c r="C4054" s="70" t="s">
        <v>7089</v>
      </c>
      <c r="D4054" s="113" t="s">
        <v>7090</v>
      </c>
    </row>
    <row r="4055" spans="2:4" x14ac:dyDescent="0.25">
      <c r="B4055" s="112" t="s">
        <v>11502</v>
      </c>
      <c r="C4055" s="70" t="s">
        <v>7090</v>
      </c>
      <c r="D4055" s="113" t="s">
        <v>7090</v>
      </c>
    </row>
    <row r="4056" spans="2:4" x14ac:dyDescent="0.25">
      <c r="B4056" s="112" t="s">
        <v>5132</v>
      </c>
      <c r="C4056" s="70" t="s">
        <v>7089</v>
      </c>
      <c r="D4056" s="113" t="s">
        <v>7090</v>
      </c>
    </row>
    <row r="4057" spans="2:4" x14ac:dyDescent="0.25">
      <c r="B4057" s="112" t="s">
        <v>10123</v>
      </c>
      <c r="C4057" s="70" t="s">
        <v>7090</v>
      </c>
      <c r="D4057" s="113" t="s">
        <v>7090</v>
      </c>
    </row>
    <row r="4058" spans="2:4" x14ac:dyDescent="0.25">
      <c r="B4058" s="112" t="s">
        <v>10128</v>
      </c>
      <c r="C4058" s="70" t="s">
        <v>7090</v>
      </c>
      <c r="D4058" s="113" t="s">
        <v>7090</v>
      </c>
    </row>
    <row r="4059" spans="2:4" x14ac:dyDescent="0.25">
      <c r="B4059" s="112" t="s">
        <v>10129</v>
      </c>
      <c r="C4059" s="70" t="s">
        <v>7090</v>
      </c>
      <c r="D4059" s="113" t="s">
        <v>7090</v>
      </c>
    </row>
    <row r="4060" spans="2:4" x14ac:dyDescent="0.25">
      <c r="B4060" s="112" t="s">
        <v>5009</v>
      </c>
      <c r="C4060" s="70" t="s">
        <v>7089</v>
      </c>
      <c r="D4060" s="113" t="s">
        <v>7090</v>
      </c>
    </row>
    <row r="4061" spans="2:4" x14ac:dyDescent="0.25">
      <c r="B4061" s="112" t="s">
        <v>5133</v>
      </c>
      <c r="C4061" s="70" t="s">
        <v>7089</v>
      </c>
      <c r="D4061" s="113" t="s">
        <v>7090</v>
      </c>
    </row>
    <row r="4062" spans="2:4" x14ac:dyDescent="0.25">
      <c r="B4062" s="112" t="s">
        <v>5010</v>
      </c>
      <c r="C4062" s="70" t="s">
        <v>7089</v>
      </c>
      <c r="D4062" s="113" t="s">
        <v>7090</v>
      </c>
    </row>
    <row r="4063" spans="2:4" x14ac:dyDescent="0.25">
      <c r="B4063" s="112" t="s">
        <v>5134</v>
      </c>
      <c r="C4063" s="70" t="s">
        <v>7089</v>
      </c>
      <c r="D4063" s="113" t="s">
        <v>7090</v>
      </c>
    </row>
    <row r="4064" spans="2:4" x14ac:dyDescent="0.25">
      <c r="B4064" s="112" t="s">
        <v>5011</v>
      </c>
      <c r="C4064" s="70" t="s">
        <v>7089</v>
      </c>
      <c r="D4064" s="113" t="s">
        <v>7090</v>
      </c>
    </row>
    <row r="4065" spans="2:4" x14ac:dyDescent="0.25">
      <c r="B4065" s="112" t="s">
        <v>14790</v>
      </c>
      <c r="C4065" s="70" t="s">
        <v>7090</v>
      </c>
      <c r="D4065" s="113" t="s">
        <v>7090</v>
      </c>
    </row>
    <row r="4066" spans="2:4" x14ac:dyDescent="0.25">
      <c r="B4066" s="112" t="s">
        <v>8766</v>
      </c>
      <c r="C4066" s="70" t="s">
        <v>7090</v>
      </c>
      <c r="D4066" s="113" t="s">
        <v>7090</v>
      </c>
    </row>
    <row r="4067" spans="2:4" x14ac:dyDescent="0.25">
      <c r="B4067" s="112" t="s">
        <v>14791</v>
      </c>
      <c r="C4067" s="70" t="s">
        <v>7090</v>
      </c>
      <c r="D4067" s="113" t="s">
        <v>7090</v>
      </c>
    </row>
    <row r="4068" spans="2:4" x14ac:dyDescent="0.25">
      <c r="B4068" s="112" t="s">
        <v>10156</v>
      </c>
      <c r="C4068" s="70" t="s">
        <v>7090</v>
      </c>
      <c r="D4068" s="113" t="s">
        <v>7090</v>
      </c>
    </row>
    <row r="4069" spans="2:4" x14ac:dyDescent="0.25">
      <c r="B4069" s="112" t="s">
        <v>10153</v>
      </c>
      <c r="C4069" s="70" t="s">
        <v>7090</v>
      </c>
      <c r="D4069" s="113" t="s">
        <v>7090</v>
      </c>
    </row>
    <row r="4070" spans="2:4" x14ac:dyDescent="0.25">
      <c r="B4070" s="112" t="s">
        <v>5012</v>
      </c>
      <c r="C4070" s="70" t="s">
        <v>7090</v>
      </c>
      <c r="D4070" s="113" t="s">
        <v>7090</v>
      </c>
    </row>
    <row r="4071" spans="2:4" x14ac:dyDescent="0.25">
      <c r="B4071" s="112" t="s">
        <v>5013</v>
      </c>
      <c r="C4071" s="70" t="s">
        <v>7090</v>
      </c>
      <c r="D4071" s="113" t="s">
        <v>7090</v>
      </c>
    </row>
    <row r="4072" spans="2:4" x14ac:dyDescent="0.25">
      <c r="B4072" s="112" t="s">
        <v>5014</v>
      </c>
      <c r="C4072" s="70" t="s">
        <v>7090</v>
      </c>
      <c r="D4072" s="113" t="s">
        <v>7090</v>
      </c>
    </row>
    <row r="4073" spans="2:4" x14ac:dyDescent="0.25">
      <c r="B4073" s="112" t="s">
        <v>5015</v>
      </c>
      <c r="C4073" s="70" t="s">
        <v>7090</v>
      </c>
      <c r="D4073" s="113" t="s">
        <v>7090</v>
      </c>
    </row>
    <row r="4074" spans="2:4" x14ac:dyDescent="0.25">
      <c r="B4074" s="112" t="s">
        <v>5016</v>
      </c>
      <c r="C4074" s="70" t="s">
        <v>7090</v>
      </c>
      <c r="D4074" s="113" t="s">
        <v>7090</v>
      </c>
    </row>
    <row r="4075" spans="2:4" x14ac:dyDescent="0.25">
      <c r="B4075" s="112" t="s">
        <v>5017</v>
      </c>
      <c r="C4075" s="70" t="s">
        <v>7089</v>
      </c>
      <c r="D4075" s="113" t="s">
        <v>7090</v>
      </c>
    </row>
    <row r="4076" spans="2:4" x14ac:dyDescent="0.25">
      <c r="B4076" s="112" t="s">
        <v>5018</v>
      </c>
      <c r="C4076" s="70" t="s">
        <v>7089</v>
      </c>
      <c r="D4076" s="113" t="s">
        <v>7090</v>
      </c>
    </row>
    <row r="4077" spans="2:4" x14ac:dyDescent="0.25">
      <c r="B4077" s="112" t="s">
        <v>5019</v>
      </c>
      <c r="C4077" s="70" t="s">
        <v>7089</v>
      </c>
      <c r="D4077" s="113" t="s">
        <v>7090</v>
      </c>
    </row>
    <row r="4078" spans="2:4" x14ac:dyDescent="0.25">
      <c r="B4078" s="112" t="s">
        <v>5135</v>
      </c>
      <c r="C4078" s="70" t="s">
        <v>7089</v>
      </c>
      <c r="D4078" s="113" t="s">
        <v>7090</v>
      </c>
    </row>
    <row r="4079" spans="2:4" x14ac:dyDescent="0.25">
      <c r="B4079" s="112" t="s">
        <v>5020</v>
      </c>
      <c r="C4079" s="70" t="s">
        <v>7089</v>
      </c>
      <c r="D4079" s="113" t="s">
        <v>7090</v>
      </c>
    </row>
    <row r="4080" spans="2:4" x14ac:dyDescent="0.25">
      <c r="B4080" s="112" t="s">
        <v>5021</v>
      </c>
      <c r="C4080" s="70" t="s">
        <v>7090</v>
      </c>
      <c r="D4080" s="113" t="s">
        <v>7090</v>
      </c>
    </row>
    <row r="4081" spans="2:4" x14ac:dyDescent="0.25">
      <c r="B4081" s="112" t="s">
        <v>2755</v>
      </c>
      <c r="C4081" s="70" t="s">
        <v>7090</v>
      </c>
      <c r="D4081" s="113" t="s">
        <v>7090</v>
      </c>
    </row>
    <row r="4082" spans="2:4" x14ac:dyDescent="0.25">
      <c r="B4082" s="112" t="s">
        <v>2756</v>
      </c>
      <c r="C4082" s="70" t="s">
        <v>7090</v>
      </c>
      <c r="D4082" s="113" t="s">
        <v>7090</v>
      </c>
    </row>
    <row r="4083" spans="2:4" x14ac:dyDescent="0.25">
      <c r="B4083" s="112" t="s">
        <v>14792</v>
      </c>
      <c r="C4083" s="70" t="s">
        <v>7090</v>
      </c>
      <c r="D4083" s="113" t="s">
        <v>7090</v>
      </c>
    </row>
    <row r="4084" spans="2:4" x14ac:dyDescent="0.25">
      <c r="B4084" s="112" t="s">
        <v>14793</v>
      </c>
      <c r="C4084" s="70" t="s">
        <v>7090</v>
      </c>
      <c r="D4084" s="113" t="s">
        <v>7090</v>
      </c>
    </row>
    <row r="4085" spans="2:4" x14ac:dyDescent="0.25">
      <c r="B4085" s="112" t="s">
        <v>2757</v>
      </c>
      <c r="C4085" s="70" t="s">
        <v>7090</v>
      </c>
      <c r="D4085" s="113" t="s">
        <v>7090</v>
      </c>
    </row>
    <row r="4086" spans="2:4" x14ac:dyDescent="0.25">
      <c r="B4086" s="112" t="s">
        <v>14794</v>
      </c>
      <c r="C4086" s="70" t="s">
        <v>7090</v>
      </c>
      <c r="D4086" s="113" t="s">
        <v>7090</v>
      </c>
    </row>
    <row r="4087" spans="2:4" x14ac:dyDescent="0.25">
      <c r="B4087" s="112" t="s">
        <v>14795</v>
      </c>
      <c r="C4087" s="70" t="s">
        <v>7090</v>
      </c>
      <c r="D4087" s="113" t="s">
        <v>7090</v>
      </c>
    </row>
    <row r="4088" spans="2:4" x14ac:dyDescent="0.25">
      <c r="B4088" s="112" t="s">
        <v>2758</v>
      </c>
      <c r="C4088" s="70" t="s">
        <v>7090</v>
      </c>
      <c r="D4088" s="113" t="s">
        <v>7090</v>
      </c>
    </row>
    <row r="4089" spans="2:4" x14ac:dyDescent="0.25">
      <c r="B4089" s="112" t="s">
        <v>8000</v>
      </c>
      <c r="C4089" s="70" t="s">
        <v>7090</v>
      </c>
      <c r="D4089" s="113" t="s">
        <v>7089</v>
      </c>
    </row>
    <row r="4090" spans="2:4" x14ac:dyDescent="0.25">
      <c r="B4090" s="112" t="s">
        <v>8001</v>
      </c>
      <c r="C4090" s="70" t="s">
        <v>7090</v>
      </c>
      <c r="D4090" s="113" t="s">
        <v>7090</v>
      </c>
    </row>
    <row r="4091" spans="2:4" x14ac:dyDescent="0.25">
      <c r="B4091" s="112" t="s">
        <v>8002</v>
      </c>
      <c r="C4091" s="70" t="s">
        <v>7090</v>
      </c>
      <c r="D4091" s="113" t="s">
        <v>7089</v>
      </c>
    </row>
    <row r="4092" spans="2:4" x14ac:dyDescent="0.25">
      <c r="B4092" s="112" t="s">
        <v>2007</v>
      </c>
      <c r="C4092" s="70" t="s">
        <v>7090</v>
      </c>
      <c r="D4092" s="113" t="s">
        <v>7090</v>
      </c>
    </row>
    <row r="4093" spans="2:4" x14ac:dyDescent="0.25">
      <c r="B4093" s="112" t="s">
        <v>1834</v>
      </c>
      <c r="C4093" s="70" t="s">
        <v>7090</v>
      </c>
      <c r="D4093" s="113" t="s">
        <v>7089</v>
      </c>
    </row>
    <row r="4094" spans="2:4" x14ac:dyDescent="0.25">
      <c r="B4094" s="112" t="s">
        <v>1835</v>
      </c>
      <c r="C4094" s="70" t="s">
        <v>7090</v>
      </c>
      <c r="D4094" s="113" t="s">
        <v>7090</v>
      </c>
    </row>
    <row r="4095" spans="2:4" x14ac:dyDescent="0.25">
      <c r="B4095" s="112" t="s">
        <v>1836</v>
      </c>
      <c r="C4095" s="70" t="s">
        <v>7090</v>
      </c>
      <c r="D4095" s="113" t="s">
        <v>7090</v>
      </c>
    </row>
    <row r="4096" spans="2:4" x14ac:dyDescent="0.25">
      <c r="B4096" s="112" t="s">
        <v>11503</v>
      </c>
      <c r="C4096" s="70" t="s">
        <v>7090</v>
      </c>
      <c r="D4096" s="113" t="s">
        <v>7090</v>
      </c>
    </row>
    <row r="4097" spans="2:4" x14ac:dyDescent="0.25">
      <c r="B4097" s="112" t="s">
        <v>1837</v>
      </c>
      <c r="C4097" s="70" t="s">
        <v>7089</v>
      </c>
      <c r="D4097" s="113" t="s">
        <v>7090</v>
      </c>
    </row>
    <row r="4098" spans="2:4" x14ac:dyDescent="0.25">
      <c r="B4098" s="112" t="s">
        <v>14796</v>
      </c>
      <c r="C4098" s="70" t="s">
        <v>7090</v>
      </c>
      <c r="D4098" s="113" t="s">
        <v>7090</v>
      </c>
    </row>
    <row r="4099" spans="2:4" x14ac:dyDescent="0.25">
      <c r="B4099" s="112" t="s">
        <v>5136</v>
      </c>
      <c r="C4099" s="70" t="s">
        <v>7089</v>
      </c>
      <c r="D4099" s="113" t="s">
        <v>7090</v>
      </c>
    </row>
    <row r="4100" spans="2:4" x14ac:dyDescent="0.25">
      <c r="B4100" s="112" t="s">
        <v>14797</v>
      </c>
      <c r="C4100" s="70" t="s">
        <v>7090</v>
      </c>
      <c r="D4100" s="113" t="s">
        <v>7090</v>
      </c>
    </row>
    <row r="4101" spans="2:4" x14ac:dyDescent="0.25">
      <c r="B4101" s="112" t="s">
        <v>1838</v>
      </c>
      <c r="C4101" s="70" t="s">
        <v>7090</v>
      </c>
      <c r="D4101" s="113" t="s">
        <v>7090</v>
      </c>
    </row>
    <row r="4102" spans="2:4" x14ac:dyDescent="0.25">
      <c r="B4102" s="112" t="s">
        <v>11394</v>
      </c>
      <c r="C4102" s="70" t="s">
        <v>7090</v>
      </c>
      <c r="D4102" s="113" t="s">
        <v>7089</v>
      </c>
    </row>
    <row r="4103" spans="2:4" x14ac:dyDescent="0.25">
      <c r="B4103" s="112" t="s">
        <v>14798</v>
      </c>
      <c r="C4103" s="70" t="s">
        <v>7090</v>
      </c>
      <c r="D4103" s="113" t="s">
        <v>7090</v>
      </c>
    </row>
    <row r="4104" spans="2:4" x14ac:dyDescent="0.25">
      <c r="B4104" s="112" t="s">
        <v>1839</v>
      </c>
      <c r="C4104" s="70" t="s">
        <v>7089</v>
      </c>
      <c r="D4104" s="113" t="s">
        <v>7090</v>
      </c>
    </row>
    <row r="4105" spans="2:4" x14ac:dyDescent="0.25">
      <c r="B4105" s="112" t="s">
        <v>14799</v>
      </c>
      <c r="C4105" s="70" t="s">
        <v>7090</v>
      </c>
      <c r="D4105" s="113" t="s">
        <v>7090</v>
      </c>
    </row>
    <row r="4106" spans="2:4" x14ac:dyDescent="0.25">
      <c r="B4106" s="112" t="s">
        <v>14800</v>
      </c>
      <c r="C4106" s="70" t="s">
        <v>7090</v>
      </c>
      <c r="D4106" s="113" t="s">
        <v>7090</v>
      </c>
    </row>
    <row r="4107" spans="2:4" x14ac:dyDescent="0.25">
      <c r="B4107" s="112" t="s">
        <v>14801</v>
      </c>
      <c r="C4107" s="70" t="s">
        <v>7090</v>
      </c>
      <c r="D4107" s="113" t="s">
        <v>7090</v>
      </c>
    </row>
    <row r="4108" spans="2:4" x14ac:dyDescent="0.25">
      <c r="B4108" s="112" t="s">
        <v>5137</v>
      </c>
      <c r="C4108" s="70" t="s">
        <v>7090</v>
      </c>
      <c r="D4108" s="113" t="s">
        <v>7090</v>
      </c>
    </row>
    <row r="4109" spans="2:4" x14ac:dyDescent="0.25">
      <c r="B4109" s="112" t="s">
        <v>5138</v>
      </c>
      <c r="C4109" s="70" t="s">
        <v>7089</v>
      </c>
      <c r="D4109" s="113" t="s">
        <v>7090</v>
      </c>
    </row>
    <row r="4110" spans="2:4" x14ac:dyDescent="0.25">
      <c r="B4110" s="112" t="s">
        <v>1840</v>
      </c>
      <c r="C4110" s="70" t="s">
        <v>7090</v>
      </c>
      <c r="D4110" s="113" t="s">
        <v>7090</v>
      </c>
    </row>
    <row r="4111" spans="2:4" x14ac:dyDescent="0.25">
      <c r="B4111" s="112" t="s">
        <v>1841</v>
      </c>
      <c r="C4111" s="70" t="s">
        <v>7089</v>
      </c>
      <c r="D4111" s="113" t="s">
        <v>7090</v>
      </c>
    </row>
    <row r="4112" spans="2:4" x14ac:dyDescent="0.25">
      <c r="B4112" s="112" t="s">
        <v>14802</v>
      </c>
      <c r="C4112" s="70" t="s">
        <v>7090</v>
      </c>
      <c r="D4112" s="113" t="s">
        <v>7090</v>
      </c>
    </row>
    <row r="4113" spans="2:4" x14ac:dyDescent="0.25">
      <c r="B4113" s="112" t="s">
        <v>14803</v>
      </c>
      <c r="C4113" s="70" t="s">
        <v>7090</v>
      </c>
      <c r="D4113" s="113" t="s">
        <v>7090</v>
      </c>
    </row>
    <row r="4114" spans="2:4" x14ac:dyDescent="0.25">
      <c r="B4114" s="112" t="s">
        <v>11504</v>
      </c>
      <c r="C4114" s="70" t="s">
        <v>7090</v>
      </c>
      <c r="D4114" s="113" t="s">
        <v>7090</v>
      </c>
    </row>
    <row r="4115" spans="2:4" x14ac:dyDescent="0.25">
      <c r="B4115" s="112" t="s">
        <v>14804</v>
      </c>
      <c r="C4115" s="70" t="s">
        <v>7090</v>
      </c>
      <c r="D4115" s="113" t="s">
        <v>7090</v>
      </c>
    </row>
    <row r="4116" spans="2:4" x14ac:dyDescent="0.25">
      <c r="B4116" s="112" t="s">
        <v>14805</v>
      </c>
      <c r="C4116" s="70" t="s">
        <v>7090</v>
      </c>
      <c r="D4116" s="113" t="s">
        <v>7090</v>
      </c>
    </row>
    <row r="4117" spans="2:4" x14ac:dyDescent="0.25">
      <c r="B4117" s="112" t="s">
        <v>5139</v>
      </c>
      <c r="C4117" s="70" t="s">
        <v>7090</v>
      </c>
      <c r="D4117" s="113" t="s">
        <v>7090</v>
      </c>
    </row>
    <row r="4118" spans="2:4" x14ac:dyDescent="0.25">
      <c r="B4118" s="112" t="s">
        <v>1842</v>
      </c>
      <c r="C4118" s="70" t="s">
        <v>7090</v>
      </c>
      <c r="D4118" s="113" t="s">
        <v>7090</v>
      </c>
    </row>
    <row r="4119" spans="2:4" x14ac:dyDescent="0.25">
      <c r="B4119" s="112" t="s">
        <v>1843</v>
      </c>
      <c r="C4119" s="70" t="s">
        <v>7090</v>
      </c>
      <c r="D4119" s="113" t="s">
        <v>7090</v>
      </c>
    </row>
    <row r="4120" spans="2:4" x14ac:dyDescent="0.25">
      <c r="B4120" s="112" t="s">
        <v>1844</v>
      </c>
      <c r="C4120" s="70" t="s">
        <v>7090</v>
      </c>
      <c r="D4120" s="113" t="s">
        <v>7090</v>
      </c>
    </row>
    <row r="4121" spans="2:4" x14ac:dyDescent="0.25">
      <c r="B4121" s="112" t="s">
        <v>11505</v>
      </c>
      <c r="C4121" s="70" t="s">
        <v>7090</v>
      </c>
      <c r="D4121" s="113" t="s">
        <v>7090</v>
      </c>
    </row>
    <row r="4122" spans="2:4" x14ac:dyDescent="0.25">
      <c r="B4122" s="112" t="s">
        <v>11506</v>
      </c>
      <c r="C4122" s="70" t="s">
        <v>7090</v>
      </c>
      <c r="D4122" s="113" t="s">
        <v>7090</v>
      </c>
    </row>
    <row r="4123" spans="2:4" x14ac:dyDescent="0.25">
      <c r="B4123" s="112" t="s">
        <v>1845</v>
      </c>
      <c r="C4123" s="70" t="s">
        <v>7090</v>
      </c>
      <c r="D4123" s="113" t="s">
        <v>7090</v>
      </c>
    </row>
    <row r="4124" spans="2:4" x14ac:dyDescent="0.25">
      <c r="B4124" s="112" t="s">
        <v>14806</v>
      </c>
      <c r="C4124" s="70" t="s">
        <v>7090</v>
      </c>
      <c r="D4124" s="113" t="s">
        <v>7090</v>
      </c>
    </row>
    <row r="4125" spans="2:4" x14ac:dyDescent="0.25">
      <c r="B4125" s="112" t="s">
        <v>5140</v>
      </c>
      <c r="C4125" s="70" t="s">
        <v>7089</v>
      </c>
      <c r="D4125" s="113" t="s">
        <v>7090</v>
      </c>
    </row>
    <row r="4126" spans="2:4" x14ac:dyDescent="0.25">
      <c r="B4126" s="112" t="s">
        <v>1846</v>
      </c>
      <c r="C4126" s="70" t="s">
        <v>7090</v>
      </c>
      <c r="D4126" s="113" t="s">
        <v>7090</v>
      </c>
    </row>
    <row r="4127" spans="2:4" x14ac:dyDescent="0.25">
      <c r="B4127" s="112" t="s">
        <v>8696</v>
      </c>
      <c r="C4127" s="70" t="s">
        <v>7090</v>
      </c>
      <c r="D4127" s="113" t="s">
        <v>7090</v>
      </c>
    </row>
    <row r="4128" spans="2:4" x14ac:dyDescent="0.25">
      <c r="B4128" s="112" t="s">
        <v>1847</v>
      </c>
      <c r="C4128" s="70" t="s">
        <v>7090</v>
      </c>
      <c r="D4128" s="113" t="s">
        <v>7090</v>
      </c>
    </row>
    <row r="4129" spans="2:4" x14ac:dyDescent="0.25">
      <c r="B4129" s="112" t="s">
        <v>1848</v>
      </c>
      <c r="C4129" s="70" t="s">
        <v>7090</v>
      </c>
      <c r="D4129" s="113" t="s">
        <v>7090</v>
      </c>
    </row>
    <row r="4130" spans="2:4" x14ac:dyDescent="0.25">
      <c r="B4130" s="112" t="s">
        <v>1849</v>
      </c>
      <c r="C4130" s="70" t="s">
        <v>7090</v>
      </c>
      <c r="D4130" s="113" t="s">
        <v>7090</v>
      </c>
    </row>
    <row r="4131" spans="2:4" x14ac:dyDescent="0.25">
      <c r="B4131" s="112" t="s">
        <v>1850</v>
      </c>
      <c r="C4131" s="70" t="s">
        <v>7089</v>
      </c>
      <c r="D4131" s="113" t="s">
        <v>7090</v>
      </c>
    </row>
    <row r="4132" spans="2:4" x14ac:dyDescent="0.25">
      <c r="B4132" s="112" t="s">
        <v>1851</v>
      </c>
      <c r="C4132" s="70" t="s">
        <v>7090</v>
      </c>
      <c r="D4132" s="113" t="s">
        <v>7090</v>
      </c>
    </row>
    <row r="4133" spans="2:4" x14ac:dyDescent="0.25">
      <c r="B4133" s="112" t="s">
        <v>5141</v>
      </c>
      <c r="C4133" s="70" t="s">
        <v>7089</v>
      </c>
      <c r="D4133" s="113" t="s">
        <v>7090</v>
      </c>
    </row>
    <row r="4134" spans="2:4" x14ac:dyDescent="0.25">
      <c r="B4134" s="112" t="s">
        <v>14807</v>
      </c>
      <c r="C4134" s="70" t="s">
        <v>7090</v>
      </c>
      <c r="D4134" s="113" t="s">
        <v>7090</v>
      </c>
    </row>
    <row r="4135" spans="2:4" x14ac:dyDescent="0.25">
      <c r="B4135" s="112" t="s">
        <v>14808</v>
      </c>
      <c r="C4135" s="70" t="s">
        <v>7090</v>
      </c>
      <c r="D4135" s="113" t="s">
        <v>7090</v>
      </c>
    </row>
    <row r="4136" spans="2:4" x14ac:dyDescent="0.25">
      <c r="B4136" s="112" t="s">
        <v>8675</v>
      </c>
      <c r="C4136" s="70" t="s">
        <v>7090</v>
      </c>
      <c r="D4136" s="113" t="s">
        <v>7090</v>
      </c>
    </row>
    <row r="4137" spans="2:4" x14ac:dyDescent="0.25">
      <c r="B4137" s="112" t="s">
        <v>5142</v>
      </c>
      <c r="C4137" s="70" t="s">
        <v>7089</v>
      </c>
      <c r="D4137" s="113" t="s">
        <v>7090</v>
      </c>
    </row>
    <row r="4138" spans="2:4" x14ac:dyDescent="0.25">
      <c r="B4138" s="112" t="s">
        <v>8676</v>
      </c>
      <c r="C4138" s="70" t="s">
        <v>7090</v>
      </c>
      <c r="D4138" s="113" t="s">
        <v>7090</v>
      </c>
    </row>
    <row r="4139" spans="2:4" x14ac:dyDescent="0.25">
      <c r="B4139" s="112" t="s">
        <v>14809</v>
      </c>
      <c r="C4139" s="70" t="s">
        <v>7090</v>
      </c>
      <c r="D4139" s="113" t="s">
        <v>7090</v>
      </c>
    </row>
    <row r="4140" spans="2:4" x14ac:dyDescent="0.25">
      <c r="B4140" s="112" t="s">
        <v>14810</v>
      </c>
      <c r="C4140" s="70" t="s">
        <v>7090</v>
      </c>
      <c r="D4140" s="113" t="s">
        <v>7090</v>
      </c>
    </row>
    <row r="4141" spans="2:4" x14ac:dyDescent="0.25">
      <c r="B4141" s="112" t="s">
        <v>5143</v>
      </c>
      <c r="C4141" s="70" t="s">
        <v>7089</v>
      </c>
      <c r="D4141" s="113" t="s">
        <v>7090</v>
      </c>
    </row>
    <row r="4142" spans="2:4" x14ac:dyDescent="0.25">
      <c r="B4142" s="112" t="s">
        <v>14811</v>
      </c>
      <c r="C4142" s="70" t="s">
        <v>7090</v>
      </c>
      <c r="D4142" s="113" t="s">
        <v>7090</v>
      </c>
    </row>
    <row r="4143" spans="2:4" x14ac:dyDescent="0.25">
      <c r="B4143" s="112" t="s">
        <v>14812</v>
      </c>
      <c r="C4143" s="70" t="s">
        <v>7090</v>
      </c>
      <c r="D4143" s="113" t="s">
        <v>7090</v>
      </c>
    </row>
    <row r="4144" spans="2:4" x14ac:dyDescent="0.25">
      <c r="B4144" s="112" t="s">
        <v>14813</v>
      </c>
      <c r="C4144" s="70" t="s">
        <v>7090</v>
      </c>
      <c r="D4144" s="113" t="s">
        <v>7090</v>
      </c>
    </row>
    <row r="4145" spans="2:4" x14ac:dyDescent="0.25">
      <c r="B4145" s="112" t="s">
        <v>5144</v>
      </c>
      <c r="C4145" s="70" t="s">
        <v>7089</v>
      </c>
      <c r="D4145" s="113" t="s">
        <v>7090</v>
      </c>
    </row>
    <row r="4146" spans="2:4" x14ac:dyDescent="0.25">
      <c r="B4146" s="112" t="s">
        <v>5145</v>
      </c>
      <c r="C4146" s="70" t="s">
        <v>7089</v>
      </c>
      <c r="D4146" s="113" t="s">
        <v>7090</v>
      </c>
    </row>
    <row r="4147" spans="2:4" x14ac:dyDescent="0.25">
      <c r="B4147" s="112" t="s">
        <v>5146</v>
      </c>
      <c r="C4147" s="70" t="s">
        <v>7089</v>
      </c>
      <c r="D4147" s="113" t="s">
        <v>7090</v>
      </c>
    </row>
    <row r="4148" spans="2:4" x14ac:dyDescent="0.25">
      <c r="B4148" s="112" t="s">
        <v>8697</v>
      </c>
      <c r="C4148" s="70" t="s">
        <v>7090</v>
      </c>
      <c r="D4148" s="113" t="s">
        <v>7090</v>
      </c>
    </row>
    <row r="4149" spans="2:4" x14ac:dyDescent="0.25">
      <c r="B4149" s="112" t="s">
        <v>8677</v>
      </c>
      <c r="C4149" s="70" t="s">
        <v>7089</v>
      </c>
      <c r="D4149" s="113" t="s">
        <v>7090</v>
      </c>
    </row>
    <row r="4150" spans="2:4" x14ac:dyDescent="0.25">
      <c r="B4150" s="112" t="s">
        <v>11143</v>
      </c>
      <c r="C4150" s="70" t="s">
        <v>7089</v>
      </c>
      <c r="D4150" s="113" t="s">
        <v>7090</v>
      </c>
    </row>
    <row r="4151" spans="2:4" x14ac:dyDescent="0.25">
      <c r="B4151" s="112" t="s">
        <v>11144</v>
      </c>
      <c r="C4151" s="70" t="s">
        <v>7090</v>
      </c>
      <c r="D4151" s="113" t="s">
        <v>7090</v>
      </c>
    </row>
    <row r="4152" spans="2:4" x14ac:dyDescent="0.25">
      <c r="B4152" s="112" t="s">
        <v>14814</v>
      </c>
      <c r="C4152" s="70" t="s">
        <v>7090</v>
      </c>
      <c r="D4152" s="113" t="s">
        <v>7090</v>
      </c>
    </row>
    <row r="4153" spans="2:4" x14ac:dyDescent="0.25">
      <c r="B4153" s="112" t="s">
        <v>5147</v>
      </c>
      <c r="C4153" s="70" t="s">
        <v>7089</v>
      </c>
      <c r="D4153" s="113" t="s">
        <v>7090</v>
      </c>
    </row>
    <row r="4154" spans="2:4" x14ac:dyDescent="0.25">
      <c r="B4154" s="112" t="s">
        <v>14815</v>
      </c>
      <c r="C4154" s="70" t="s">
        <v>7090</v>
      </c>
      <c r="D4154" s="113" t="s">
        <v>7090</v>
      </c>
    </row>
    <row r="4155" spans="2:4" x14ac:dyDescent="0.25">
      <c r="B4155" s="112" t="s">
        <v>14816</v>
      </c>
      <c r="C4155" s="70" t="s">
        <v>7090</v>
      </c>
      <c r="D4155" s="113" t="s">
        <v>7090</v>
      </c>
    </row>
    <row r="4156" spans="2:4" x14ac:dyDescent="0.25">
      <c r="B4156" s="112" t="s">
        <v>11145</v>
      </c>
      <c r="C4156" s="70" t="s">
        <v>7090</v>
      </c>
      <c r="D4156" s="113" t="s">
        <v>7090</v>
      </c>
    </row>
    <row r="4157" spans="2:4" x14ac:dyDescent="0.25">
      <c r="B4157" s="112" t="s">
        <v>11146</v>
      </c>
      <c r="C4157" s="70" t="s">
        <v>7090</v>
      </c>
      <c r="D4157" s="113" t="s">
        <v>7090</v>
      </c>
    </row>
    <row r="4158" spans="2:4" x14ac:dyDescent="0.25">
      <c r="B4158" s="112" t="s">
        <v>11147</v>
      </c>
      <c r="C4158" s="70" t="s">
        <v>7090</v>
      </c>
      <c r="D4158" s="113" t="s">
        <v>7090</v>
      </c>
    </row>
    <row r="4159" spans="2:4" x14ac:dyDescent="0.25">
      <c r="B4159" s="112" t="s">
        <v>14817</v>
      </c>
      <c r="C4159" s="70" t="s">
        <v>7090</v>
      </c>
      <c r="D4159" s="113" t="s">
        <v>7090</v>
      </c>
    </row>
    <row r="4160" spans="2:4" x14ac:dyDescent="0.25">
      <c r="B4160" s="112" t="s">
        <v>5148</v>
      </c>
      <c r="C4160" s="70" t="s">
        <v>7089</v>
      </c>
      <c r="D4160" s="113" t="s">
        <v>7090</v>
      </c>
    </row>
    <row r="4161" spans="2:4" x14ac:dyDescent="0.25">
      <c r="B4161" s="112" t="s">
        <v>11148</v>
      </c>
      <c r="C4161" s="70" t="s">
        <v>7089</v>
      </c>
      <c r="D4161" s="113" t="s">
        <v>7090</v>
      </c>
    </row>
    <row r="4162" spans="2:4" x14ac:dyDescent="0.25">
      <c r="B4162" s="112" t="s">
        <v>14818</v>
      </c>
      <c r="C4162" s="70" t="s">
        <v>7090</v>
      </c>
      <c r="D4162" s="113" t="s">
        <v>7090</v>
      </c>
    </row>
    <row r="4163" spans="2:4" x14ac:dyDescent="0.25">
      <c r="B4163" s="112" t="s">
        <v>14819</v>
      </c>
      <c r="C4163" s="70" t="s">
        <v>7090</v>
      </c>
      <c r="D4163" s="113" t="s">
        <v>7090</v>
      </c>
    </row>
    <row r="4164" spans="2:4" x14ac:dyDescent="0.25">
      <c r="B4164" s="112" t="s">
        <v>14820</v>
      </c>
      <c r="C4164" s="70" t="s">
        <v>7090</v>
      </c>
      <c r="D4164" s="113" t="s">
        <v>7090</v>
      </c>
    </row>
    <row r="4165" spans="2:4" x14ac:dyDescent="0.25">
      <c r="B4165" s="112" t="s">
        <v>11149</v>
      </c>
      <c r="C4165" s="70" t="s">
        <v>7090</v>
      </c>
      <c r="D4165" s="113" t="s">
        <v>7090</v>
      </c>
    </row>
    <row r="4166" spans="2:4" x14ac:dyDescent="0.25">
      <c r="B4166" s="112" t="s">
        <v>11150</v>
      </c>
      <c r="C4166" s="70" t="s">
        <v>7090</v>
      </c>
      <c r="D4166" s="113" t="s">
        <v>7090</v>
      </c>
    </row>
    <row r="4167" spans="2:4" x14ac:dyDescent="0.25">
      <c r="B4167" s="112" t="s">
        <v>11151</v>
      </c>
      <c r="C4167" s="70" t="s">
        <v>7090</v>
      </c>
      <c r="D4167" s="113" t="s">
        <v>7090</v>
      </c>
    </row>
    <row r="4168" spans="2:4" x14ac:dyDescent="0.25">
      <c r="B4168" s="112" t="s">
        <v>11152</v>
      </c>
      <c r="C4168" s="70" t="s">
        <v>7090</v>
      </c>
      <c r="D4168" s="113" t="s">
        <v>7090</v>
      </c>
    </row>
    <row r="4169" spans="2:4" x14ac:dyDescent="0.25">
      <c r="B4169" s="112" t="s">
        <v>11153</v>
      </c>
      <c r="C4169" s="70" t="s">
        <v>7090</v>
      </c>
      <c r="D4169" s="113" t="s">
        <v>7090</v>
      </c>
    </row>
    <row r="4170" spans="2:4" x14ac:dyDescent="0.25">
      <c r="B4170" s="112" t="s">
        <v>11154</v>
      </c>
      <c r="C4170" s="70" t="s">
        <v>7090</v>
      </c>
      <c r="D4170" s="113" t="s">
        <v>7090</v>
      </c>
    </row>
    <row r="4171" spans="2:4" x14ac:dyDescent="0.25">
      <c r="B4171" s="112" t="s">
        <v>11155</v>
      </c>
      <c r="C4171" s="70" t="s">
        <v>7090</v>
      </c>
      <c r="D4171" s="113" t="s">
        <v>7090</v>
      </c>
    </row>
    <row r="4172" spans="2:4" x14ac:dyDescent="0.25">
      <c r="B4172" s="112" t="s">
        <v>11156</v>
      </c>
      <c r="C4172" s="70" t="s">
        <v>7090</v>
      </c>
      <c r="D4172" s="113" t="s">
        <v>7090</v>
      </c>
    </row>
    <row r="4173" spans="2:4" x14ac:dyDescent="0.25">
      <c r="B4173" s="112" t="s">
        <v>11157</v>
      </c>
      <c r="C4173" s="70" t="s">
        <v>7090</v>
      </c>
      <c r="D4173" s="113" t="s">
        <v>7090</v>
      </c>
    </row>
    <row r="4174" spans="2:4" x14ac:dyDescent="0.25">
      <c r="B4174" s="112" t="s">
        <v>11158</v>
      </c>
      <c r="C4174" s="70" t="s">
        <v>7090</v>
      </c>
      <c r="D4174" s="113" t="s">
        <v>7090</v>
      </c>
    </row>
    <row r="4175" spans="2:4" x14ac:dyDescent="0.25">
      <c r="B4175" s="112" t="s">
        <v>14821</v>
      </c>
      <c r="C4175" s="70" t="s">
        <v>7090</v>
      </c>
      <c r="D4175" s="113" t="s">
        <v>7090</v>
      </c>
    </row>
    <row r="4176" spans="2:4" x14ac:dyDescent="0.25">
      <c r="B4176" s="112" t="s">
        <v>14822</v>
      </c>
      <c r="C4176" s="70" t="s">
        <v>7090</v>
      </c>
      <c r="D4176" s="113" t="s">
        <v>7090</v>
      </c>
    </row>
    <row r="4177" spans="2:4" x14ac:dyDescent="0.25">
      <c r="B4177" s="112" t="s">
        <v>11159</v>
      </c>
      <c r="C4177" s="70" t="s">
        <v>7090</v>
      </c>
      <c r="D4177" s="113" t="s">
        <v>7090</v>
      </c>
    </row>
    <row r="4178" spans="2:4" x14ac:dyDescent="0.25">
      <c r="B4178" s="112" t="s">
        <v>14823</v>
      </c>
      <c r="C4178" s="70" t="s">
        <v>7090</v>
      </c>
      <c r="D4178" s="113" t="s">
        <v>7090</v>
      </c>
    </row>
    <row r="4179" spans="2:4" x14ac:dyDescent="0.25">
      <c r="B4179" s="112" t="s">
        <v>11160</v>
      </c>
      <c r="C4179" s="70" t="s">
        <v>7090</v>
      </c>
      <c r="D4179" s="113" t="s">
        <v>7090</v>
      </c>
    </row>
    <row r="4180" spans="2:4" x14ac:dyDescent="0.25">
      <c r="B4180" s="112" t="s">
        <v>14824</v>
      </c>
      <c r="C4180" s="70" t="s">
        <v>7090</v>
      </c>
      <c r="D4180" s="113" t="s">
        <v>7090</v>
      </c>
    </row>
    <row r="4181" spans="2:4" x14ac:dyDescent="0.25">
      <c r="B4181" s="112" t="s">
        <v>11161</v>
      </c>
      <c r="C4181" s="70" t="s">
        <v>7090</v>
      </c>
      <c r="D4181" s="113" t="s">
        <v>7090</v>
      </c>
    </row>
    <row r="4182" spans="2:4" x14ac:dyDescent="0.25">
      <c r="B4182" s="112" t="s">
        <v>14825</v>
      </c>
      <c r="C4182" s="70" t="s">
        <v>7090</v>
      </c>
      <c r="D4182" s="113" t="s">
        <v>7089</v>
      </c>
    </row>
    <row r="4183" spans="2:4" x14ac:dyDescent="0.25">
      <c r="B4183" s="112" t="s">
        <v>11395</v>
      </c>
      <c r="C4183" s="70" t="s">
        <v>7089</v>
      </c>
      <c r="D4183" s="113" t="s">
        <v>7090</v>
      </c>
    </row>
    <row r="4184" spans="2:4" x14ac:dyDescent="0.25">
      <c r="B4184" s="112" t="s">
        <v>14826</v>
      </c>
      <c r="C4184" s="70" t="s">
        <v>7090</v>
      </c>
      <c r="D4184" s="113" t="s">
        <v>7090</v>
      </c>
    </row>
    <row r="4185" spans="2:4" x14ac:dyDescent="0.25">
      <c r="B4185" s="112" t="s">
        <v>11396</v>
      </c>
      <c r="C4185" s="70" t="s">
        <v>7089</v>
      </c>
      <c r="D4185" s="113" t="s">
        <v>7090</v>
      </c>
    </row>
    <row r="4186" spans="2:4" x14ac:dyDescent="0.25">
      <c r="B4186" s="112" t="s">
        <v>14827</v>
      </c>
      <c r="C4186" s="70" t="s">
        <v>7090</v>
      </c>
      <c r="D4186" s="113" t="s">
        <v>7090</v>
      </c>
    </row>
    <row r="4187" spans="2:4" x14ac:dyDescent="0.25">
      <c r="B4187" s="112" t="s">
        <v>14828</v>
      </c>
      <c r="C4187" s="70" t="s">
        <v>7090</v>
      </c>
      <c r="D4187" s="113" t="s">
        <v>7090</v>
      </c>
    </row>
    <row r="4188" spans="2:4" x14ac:dyDescent="0.25">
      <c r="B4188" s="112" t="s">
        <v>10298</v>
      </c>
      <c r="C4188" s="70" t="s">
        <v>7089</v>
      </c>
      <c r="D4188" s="113" t="s">
        <v>7090</v>
      </c>
    </row>
    <row r="4189" spans="2:4" x14ac:dyDescent="0.25">
      <c r="B4189" s="112" t="s">
        <v>5149</v>
      </c>
      <c r="C4189" s="70" t="s">
        <v>7089</v>
      </c>
      <c r="D4189" s="113" t="s">
        <v>7090</v>
      </c>
    </row>
    <row r="4190" spans="2:4" x14ac:dyDescent="0.25">
      <c r="B4190" s="112" t="s">
        <v>7979</v>
      </c>
      <c r="C4190" s="70" t="s">
        <v>7089</v>
      </c>
      <c r="D4190" s="113" t="s">
        <v>7090</v>
      </c>
    </row>
    <row r="4191" spans="2:4" x14ac:dyDescent="0.25">
      <c r="B4191" s="112" t="s">
        <v>11507</v>
      </c>
      <c r="C4191" s="70" t="s">
        <v>7090</v>
      </c>
      <c r="D4191" s="113" t="s">
        <v>7090</v>
      </c>
    </row>
    <row r="4192" spans="2:4" x14ac:dyDescent="0.25">
      <c r="B4192" s="112" t="s">
        <v>14829</v>
      </c>
      <c r="C4192" s="70" t="s">
        <v>7090</v>
      </c>
      <c r="D4192" s="113" t="s">
        <v>7090</v>
      </c>
    </row>
    <row r="4193" spans="2:4" x14ac:dyDescent="0.25">
      <c r="B4193" s="112" t="s">
        <v>14830</v>
      </c>
      <c r="C4193" s="70" t="s">
        <v>7090</v>
      </c>
      <c r="D4193" s="113" t="s">
        <v>7090</v>
      </c>
    </row>
    <row r="4194" spans="2:4" x14ac:dyDescent="0.25">
      <c r="B4194" s="112" t="s">
        <v>7980</v>
      </c>
      <c r="C4194" s="70" t="s">
        <v>7090</v>
      </c>
      <c r="D4194" s="113" t="s">
        <v>7090</v>
      </c>
    </row>
    <row r="4195" spans="2:4" x14ac:dyDescent="0.25">
      <c r="B4195" s="112" t="s">
        <v>7981</v>
      </c>
      <c r="C4195" s="70" t="s">
        <v>7090</v>
      </c>
      <c r="D4195" s="113" t="s">
        <v>7090</v>
      </c>
    </row>
    <row r="4196" spans="2:4" x14ac:dyDescent="0.25">
      <c r="B4196" s="112" t="s">
        <v>8698</v>
      </c>
      <c r="C4196" s="70" t="s">
        <v>7090</v>
      </c>
      <c r="D4196" s="113" t="s">
        <v>7090</v>
      </c>
    </row>
    <row r="4197" spans="2:4" x14ac:dyDescent="0.25">
      <c r="B4197" s="112" t="s">
        <v>7982</v>
      </c>
      <c r="C4197" s="70" t="s">
        <v>7089</v>
      </c>
      <c r="D4197" s="113" t="s">
        <v>7090</v>
      </c>
    </row>
    <row r="4198" spans="2:4" x14ac:dyDescent="0.25">
      <c r="B4198" s="112" t="s">
        <v>14831</v>
      </c>
      <c r="C4198" s="70" t="s">
        <v>7090</v>
      </c>
      <c r="D4198" s="113" t="s">
        <v>7090</v>
      </c>
    </row>
    <row r="4199" spans="2:4" x14ac:dyDescent="0.25">
      <c r="B4199" s="112" t="s">
        <v>7983</v>
      </c>
      <c r="C4199" s="70" t="s">
        <v>7089</v>
      </c>
      <c r="D4199" s="113" t="s">
        <v>7090</v>
      </c>
    </row>
    <row r="4200" spans="2:4" x14ac:dyDescent="0.25">
      <c r="B4200" s="112" t="s">
        <v>14832</v>
      </c>
      <c r="C4200" s="70" t="s">
        <v>7090</v>
      </c>
      <c r="D4200" s="113" t="s">
        <v>7090</v>
      </c>
    </row>
    <row r="4201" spans="2:4" x14ac:dyDescent="0.25">
      <c r="B4201" s="112" t="s">
        <v>14833</v>
      </c>
      <c r="C4201" s="70" t="s">
        <v>7090</v>
      </c>
      <c r="D4201" s="113" t="s">
        <v>7090</v>
      </c>
    </row>
    <row r="4202" spans="2:4" x14ac:dyDescent="0.25">
      <c r="B4202" s="112" t="s">
        <v>14834</v>
      </c>
      <c r="C4202" s="70" t="s">
        <v>7090</v>
      </c>
      <c r="D4202" s="113" t="s">
        <v>7090</v>
      </c>
    </row>
    <row r="4203" spans="2:4" x14ac:dyDescent="0.25">
      <c r="B4203" s="112" t="s">
        <v>14835</v>
      </c>
      <c r="C4203" s="70" t="s">
        <v>7090</v>
      </c>
      <c r="D4203" s="113" t="s">
        <v>7090</v>
      </c>
    </row>
    <row r="4204" spans="2:4" x14ac:dyDescent="0.25">
      <c r="B4204" s="112" t="s">
        <v>14836</v>
      </c>
      <c r="C4204" s="70" t="s">
        <v>7090</v>
      </c>
      <c r="D4204" s="113" t="s">
        <v>7090</v>
      </c>
    </row>
    <row r="4205" spans="2:4" x14ac:dyDescent="0.25">
      <c r="B4205" s="112" t="s">
        <v>7984</v>
      </c>
      <c r="C4205" s="70" t="s">
        <v>7090</v>
      </c>
      <c r="D4205" s="113" t="s">
        <v>7090</v>
      </c>
    </row>
    <row r="4206" spans="2:4" x14ac:dyDescent="0.25">
      <c r="B4206" s="112" t="s">
        <v>14837</v>
      </c>
      <c r="C4206" s="70" t="s">
        <v>7090</v>
      </c>
      <c r="D4206" s="113" t="s">
        <v>7090</v>
      </c>
    </row>
    <row r="4207" spans="2:4" x14ac:dyDescent="0.25">
      <c r="B4207" s="112" t="s">
        <v>7985</v>
      </c>
      <c r="C4207" s="70" t="s">
        <v>7090</v>
      </c>
      <c r="D4207" s="113" t="s">
        <v>7090</v>
      </c>
    </row>
    <row r="4208" spans="2:4" x14ac:dyDescent="0.25">
      <c r="B4208" s="112" t="s">
        <v>1057</v>
      </c>
      <c r="C4208" s="70" t="s">
        <v>7090</v>
      </c>
      <c r="D4208" s="113" t="s">
        <v>7090</v>
      </c>
    </row>
    <row r="4209" spans="2:4" x14ac:dyDescent="0.25">
      <c r="B4209" s="112" t="s">
        <v>2836</v>
      </c>
      <c r="C4209" s="70" t="s">
        <v>7090</v>
      </c>
      <c r="D4209" s="113" t="s">
        <v>7090</v>
      </c>
    </row>
    <row r="4210" spans="2:4" x14ac:dyDescent="0.25">
      <c r="B4210" s="112" t="s">
        <v>14838</v>
      </c>
      <c r="C4210" s="70" t="s">
        <v>7089</v>
      </c>
      <c r="D4210" s="113" t="s">
        <v>7090</v>
      </c>
    </row>
    <row r="4211" spans="2:4" x14ac:dyDescent="0.25">
      <c r="B4211" s="112" t="s">
        <v>2837</v>
      </c>
      <c r="C4211" s="70" t="s">
        <v>7090</v>
      </c>
      <c r="D4211" s="113" t="s">
        <v>7090</v>
      </c>
    </row>
    <row r="4212" spans="2:4" x14ac:dyDescent="0.25">
      <c r="B4212" s="112" t="s">
        <v>2838</v>
      </c>
      <c r="C4212" s="70" t="s">
        <v>7090</v>
      </c>
      <c r="D4212" s="113" t="s">
        <v>7090</v>
      </c>
    </row>
    <row r="4213" spans="2:4" x14ac:dyDescent="0.25">
      <c r="B4213" s="112" t="s">
        <v>2839</v>
      </c>
      <c r="C4213" s="70" t="s">
        <v>7090</v>
      </c>
      <c r="D4213" s="113" t="s">
        <v>7090</v>
      </c>
    </row>
    <row r="4214" spans="2:4" x14ac:dyDescent="0.25">
      <c r="B4214" s="112" t="s">
        <v>2840</v>
      </c>
      <c r="C4214" s="70" t="s">
        <v>7089</v>
      </c>
      <c r="D4214" s="113" t="s">
        <v>7090</v>
      </c>
    </row>
    <row r="4215" spans="2:4" x14ac:dyDescent="0.25">
      <c r="B4215" s="112" t="s">
        <v>2841</v>
      </c>
      <c r="C4215" s="70" t="s">
        <v>7090</v>
      </c>
      <c r="D4215" s="113" t="s">
        <v>7090</v>
      </c>
    </row>
    <row r="4216" spans="2:4" x14ac:dyDescent="0.25">
      <c r="B4216" s="112" t="s">
        <v>14839</v>
      </c>
      <c r="C4216" s="70" t="s">
        <v>7090</v>
      </c>
      <c r="D4216" s="113" t="s">
        <v>7090</v>
      </c>
    </row>
    <row r="4217" spans="2:4" x14ac:dyDescent="0.25">
      <c r="B4217" s="112" t="s">
        <v>2842</v>
      </c>
      <c r="C4217" s="70" t="s">
        <v>7090</v>
      </c>
      <c r="D4217" s="113" t="s">
        <v>7090</v>
      </c>
    </row>
    <row r="4218" spans="2:4" x14ac:dyDescent="0.25">
      <c r="B4218" s="112" t="s">
        <v>14840</v>
      </c>
      <c r="C4218" s="70" t="s">
        <v>7090</v>
      </c>
      <c r="D4218" s="113" t="s">
        <v>7090</v>
      </c>
    </row>
    <row r="4219" spans="2:4" x14ac:dyDescent="0.25">
      <c r="B4219" s="112" t="s">
        <v>14841</v>
      </c>
      <c r="C4219" s="70" t="s">
        <v>7090</v>
      </c>
      <c r="D4219" s="113" t="s">
        <v>7090</v>
      </c>
    </row>
    <row r="4220" spans="2:4" x14ac:dyDescent="0.25">
      <c r="B4220" s="112" t="s">
        <v>14842</v>
      </c>
      <c r="C4220" s="70" t="s">
        <v>7090</v>
      </c>
      <c r="D4220" s="113" t="s">
        <v>7090</v>
      </c>
    </row>
    <row r="4221" spans="2:4" x14ac:dyDescent="0.25">
      <c r="B4221" s="112" t="s">
        <v>5150</v>
      </c>
      <c r="C4221" s="70" t="s">
        <v>7090</v>
      </c>
      <c r="D4221" s="113" t="s">
        <v>7089</v>
      </c>
    </row>
    <row r="4222" spans="2:4" x14ac:dyDescent="0.25">
      <c r="B4222" s="112" t="s">
        <v>5151</v>
      </c>
      <c r="C4222" s="70" t="s">
        <v>7090</v>
      </c>
      <c r="D4222" s="113" t="s">
        <v>7089</v>
      </c>
    </row>
    <row r="4223" spans="2:4" x14ac:dyDescent="0.25">
      <c r="B4223" s="112" t="s">
        <v>14843</v>
      </c>
      <c r="C4223" s="70" t="s">
        <v>7090</v>
      </c>
      <c r="D4223" s="113" t="s">
        <v>7089</v>
      </c>
    </row>
    <row r="4224" spans="2:4" x14ac:dyDescent="0.25">
      <c r="B4224" s="112" t="s">
        <v>5152</v>
      </c>
      <c r="C4224" s="70" t="s">
        <v>7090</v>
      </c>
      <c r="D4224" s="113" t="s">
        <v>7089</v>
      </c>
    </row>
    <row r="4225" spans="2:4" x14ac:dyDescent="0.25">
      <c r="B4225" s="112" t="s">
        <v>5153</v>
      </c>
      <c r="C4225" s="70" t="s">
        <v>7090</v>
      </c>
      <c r="D4225" s="113" t="s">
        <v>7089</v>
      </c>
    </row>
    <row r="4226" spans="2:4" x14ac:dyDescent="0.25">
      <c r="B4226" s="112" t="s">
        <v>14844</v>
      </c>
      <c r="C4226" s="70" t="s">
        <v>7090</v>
      </c>
      <c r="D4226" s="113" t="s">
        <v>7089</v>
      </c>
    </row>
    <row r="4227" spans="2:4" x14ac:dyDescent="0.25">
      <c r="B4227" s="112" t="s">
        <v>5154</v>
      </c>
      <c r="C4227" s="70" t="s">
        <v>7090</v>
      </c>
      <c r="D4227" s="113" t="s">
        <v>7089</v>
      </c>
    </row>
    <row r="4228" spans="2:4" x14ac:dyDescent="0.25">
      <c r="B4228" s="112" t="s">
        <v>5155</v>
      </c>
      <c r="C4228" s="70" t="s">
        <v>7090</v>
      </c>
      <c r="D4228" s="113" t="s">
        <v>7089</v>
      </c>
    </row>
    <row r="4229" spans="2:4" x14ac:dyDescent="0.25">
      <c r="B4229" s="112" t="s">
        <v>5156</v>
      </c>
      <c r="C4229" s="70" t="s">
        <v>7090</v>
      </c>
      <c r="D4229" s="113" t="s">
        <v>7089</v>
      </c>
    </row>
    <row r="4230" spans="2:4" x14ac:dyDescent="0.25">
      <c r="B4230" s="112" t="s">
        <v>5157</v>
      </c>
      <c r="C4230" s="70" t="s">
        <v>7090</v>
      </c>
      <c r="D4230" s="113" t="s">
        <v>7089</v>
      </c>
    </row>
    <row r="4231" spans="2:4" x14ac:dyDescent="0.25">
      <c r="B4231" s="112" t="s">
        <v>5158</v>
      </c>
      <c r="C4231" s="70" t="s">
        <v>7090</v>
      </c>
      <c r="D4231" s="113" t="s">
        <v>7089</v>
      </c>
    </row>
    <row r="4232" spans="2:4" x14ac:dyDescent="0.25">
      <c r="B4232" s="112" t="s">
        <v>5159</v>
      </c>
      <c r="C4232" s="70" t="s">
        <v>7090</v>
      </c>
      <c r="D4232" s="113" t="s">
        <v>7089</v>
      </c>
    </row>
    <row r="4233" spans="2:4" x14ac:dyDescent="0.25">
      <c r="B4233" s="112" t="s">
        <v>958</v>
      </c>
      <c r="C4233" s="70" t="s">
        <v>7090</v>
      </c>
      <c r="D4233" s="113" t="s">
        <v>7089</v>
      </c>
    </row>
    <row r="4234" spans="2:4" x14ac:dyDescent="0.25">
      <c r="B4234" s="112" t="s">
        <v>959</v>
      </c>
      <c r="C4234" s="70" t="s">
        <v>7090</v>
      </c>
      <c r="D4234" s="113" t="s">
        <v>7089</v>
      </c>
    </row>
    <row r="4235" spans="2:4" x14ac:dyDescent="0.25">
      <c r="B4235" s="112" t="s">
        <v>960</v>
      </c>
      <c r="C4235" s="70" t="s">
        <v>7090</v>
      </c>
      <c r="D4235" s="113" t="s">
        <v>7089</v>
      </c>
    </row>
    <row r="4236" spans="2:4" x14ac:dyDescent="0.25">
      <c r="B4236" s="112" t="s">
        <v>5475</v>
      </c>
      <c r="C4236" s="70" t="s">
        <v>7090</v>
      </c>
      <c r="D4236" s="113" t="s">
        <v>7089</v>
      </c>
    </row>
    <row r="4237" spans="2:4" x14ac:dyDescent="0.25">
      <c r="B4237" s="112" t="s">
        <v>5476</v>
      </c>
      <c r="C4237" s="70" t="s">
        <v>7090</v>
      </c>
      <c r="D4237" s="113" t="s">
        <v>7089</v>
      </c>
    </row>
    <row r="4238" spans="2:4" x14ac:dyDescent="0.25">
      <c r="B4238" s="112" t="s">
        <v>5477</v>
      </c>
      <c r="C4238" s="70" t="s">
        <v>7090</v>
      </c>
      <c r="D4238" s="113" t="s">
        <v>7090</v>
      </c>
    </row>
    <row r="4239" spans="2:4" x14ac:dyDescent="0.25">
      <c r="B4239" s="112" t="s">
        <v>5478</v>
      </c>
      <c r="C4239" s="70" t="s">
        <v>7090</v>
      </c>
      <c r="D4239" s="113" t="s">
        <v>7089</v>
      </c>
    </row>
    <row r="4240" spans="2:4" x14ac:dyDescent="0.25">
      <c r="B4240" s="112" t="s">
        <v>5479</v>
      </c>
      <c r="C4240" s="70" t="s">
        <v>7090</v>
      </c>
      <c r="D4240" s="113" t="s">
        <v>7089</v>
      </c>
    </row>
    <row r="4241" spans="2:4" x14ac:dyDescent="0.25">
      <c r="B4241" s="112" t="s">
        <v>5480</v>
      </c>
      <c r="C4241" s="70" t="s">
        <v>7090</v>
      </c>
      <c r="D4241" s="113" t="s">
        <v>7089</v>
      </c>
    </row>
    <row r="4242" spans="2:4" x14ac:dyDescent="0.25">
      <c r="B4242" s="112" t="s">
        <v>5481</v>
      </c>
      <c r="C4242" s="70" t="s">
        <v>7090</v>
      </c>
      <c r="D4242" s="113" t="s">
        <v>7089</v>
      </c>
    </row>
    <row r="4243" spans="2:4" x14ac:dyDescent="0.25">
      <c r="B4243" s="112" t="s">
        <v>5482</v>
      </c>
      <c r="C4243" s="70" t="s">
        <v>7090</v>
      </c>
      <c r="D4243" s="113" t="s">
        <v>7089</v>
      </c>
    </row>
    <row r="4244" spans="2:4" x14ac:dyDescent="0.25">
      <c r="B4244" s="112" t="s">
        <v>5483</v>
      </c>
      <c r="C4244" s="70" t="s">
        <v>7090</v>
      </c>
      <c r="D4244" s="113" t="s">
        <v>7089</v>
      </c>
    </row>
    <row r="4245" spans="2:4" x14ac:dyDescent="0.25">
      <c r="B4245" s="112" t="s">
        <v>14845</v>
      </c>
      <c r="C4245" s="70" t="s">
        <v>7090</v>
      </c>
      <c r="D4245" s="113" t="s">
        <v>7089</v>
      </c>
    </row>
    <row r="4246" spans="2:4" x14ac:dyDescent="0.25">
      <c r="B4246" s="112" t="s">
        <v>5484</v>
      </c>
      <c r="C4246" s="70" t="s">
        <v>7090</v>
      </c>
      <c r="D4246" s="113" t="s">
        <v>7089</v>
      </c>
    </row>
    <row r="4247" spans="2:4" x14ac:dyDescent="0.25">
      <c r="B4247" s="112" t="s">
        <v>5485</v>
      </c>
      <c r="C4247" s="70" t="s">
        <v>7090</v>
      </c>
      <c r="D4247" s="113" t="s">
        <v>7089</v>
      </c>
    </row>
    <row r="4248" spans="2:4" x14ac:dyDescent="0.25">
      <c r="B4248" s="112" t="s">
        <v>5486</v>
      </c>
      <c r="C4248" s="70" t="s">
        <v>7090</v>
      </c>
      <c r="D4248" s="113" t="s">
        <v>7089</v>
      </c>
    </row>
    <row r="4249" spans="2:4" x14ac:dyDescent="0.25">
      <c r="B4249" s="112" t="s">
        <v>5488</v>
      </c>
      <c r="C4249" s="70" t="s">
        <v>7090</v>
      </c>
      <c r="D4249" s="113" t="s">
        <v>7090</v>
      </c>
    </row>
    <row r="4250" spans="2:4" x14ac:dyDescent="0.25">
      <c r="B4250" s="112" t="s">
        <v>8331</v>
      </c>
      <c r="C4250" s="70" t="s">
        <v>7090</v>
      </c>
      <c r="D4250" s="113" t="s">
        <v>7090</v>
      </c>
    </row>
    <row r="4251" spans="2:4" x14ac:dyDescent="0.25">
      <c r="B4251" s="112" t="s">
        <v>8332</v>
      </c>
      <c r="C4251" s="70" t="s">
        <v>7090</v>
      </c>
      <c r="D4251" s="113" t="s">
        <v>7090</v>
      </c>
    </row>
    <row r="4252" spans="2:4" x14ac:dyDescent="0.25">
      <c r="B4252" s="112" t="s">
        <v>5487</v>
      </c>
      <c r="C4252" s="70" t="s">
        <v>7090</v>
      </c>
      <c r="D4252" s="113" t="s">
        <v>7089</v>
      </c>
    </row>
    <row r="4253" spans="2:4" x14ac:dyDescent="0.25">
      <c r="B4253" s="112" t="s">
        <v>8333</v>
      </c>
      <c r="C4253" s="70" t="s">
        <v>7090</v>
      </c>
      <c r="D4253" s="113" t="s">
        <v>7090</v>
      </c>
    </row>
    <row r="4254" spans="2:4" x14ac:dyDescent="0.25">
      <c r="B4254" s="112" t="s">
        <v>5489</v>
      </c>
      <c r="C4254" s="70" t="s">
        <v>7090</v>
      </c>
      <c r="D4254" s="113" t="s">
        <v>7090</v>
      </c>
    </row>
    <row r="4255" spans="2:4" x14ac:dyDescent="0.25">
      <c r="B4255" s="112" t="s">
        <v>8334</v>
      </c>
      <c r="C4255" s="70" t="s">
        <v>7090</v>
      </c>
      <c r="D4255" s="113" t="s">
        <v>7090</v>
      </c>
    </row>
    <row r="4256" spans="2:4" x14ac:dyDescent="0.25">
      <c r="B4256" s="112" t="s">
        <v>8335</v>
      </c>
      <c r="C4256" s="70" t="s">
        <v>7090</v>
      </c>
      <c r="D4256" s="113" t="s">
        <v>7090</v>
      </c>
    </row>
    <row r="4257" spans="2:4" x14ac:dyDescent="0.25">
      <c r="B4257" s="112" t="s">
        <v>8336</v>
      </c>
      <c r="C4257" s="70" t="s">
        <v>7090</v>
      </c>
      <c r="D4257" s="113" t="s">
        <v>7090</v>
      </c>
    </row>
    <row r="4258" spans="2:4" x14ac:dyDescent="0.25">
      <c r="B4258" s="112" t="s">
        <v>2793</v>
      </c>
      <c r="C4258" s="70" t="s">
        <v>7090</v>
      </c>
      <c r="D4258" s="113" t="s">
        <v>7090</v>
      </c>
    </row>
    <row r="4259" spans="2:4" x14ac:dyDescent="0.25">
      <c r="B4259" s="112" t="s">
        <v>5490</v>
      </c>
      <c r="C4259" s="70" t="s">
        <v>7090</v>
      </c>
      <c r="D4259" s="113" t="s">
        <v>7090</v>
      </c>
    </row>
    <row r="4260" spans="2:4" x14ac:dyDescent="0.25">
      <c r="B4260" s="112" t="s">
        <v>5083</v>
      </c>
      <c r="C4260" s="70" t="s">
        <v>7090</v>
      </c>
      <c r="D4260" s="113" t="s">
        <v>7090</v>
      </c>
    </row>
    <row r="4261" spans="2:4" x14ac:dyDescent="0.25">
      <c r="B4261" s="112" t="s">
        <v>5084</v>
      </c>
      <c r="C4261" s="70" t="s">
        <v>7090</v>
      </c>
      <c r="D4261" s="113" t="s">
        <v>7090</v>
      </c>
    </row>
    <row r="4262" spans="2:4" x14ac:dyDescent="0.25">
      <c r="B4262" s="112" t="s">
        <v>5491</v>
      </c>
      <c r="C4262" s="70" t="s">
        <v>7090</v>
      </c>
      <c r="D4262" s="113" t="s">
        <v>7090</v>
      </c>
    </row>
    <row r="4263" spans="2:4" x14ac:dyDescent="0.25">
      <c r="B4263" s="112" t="s">
        <v>4823</v>
      </c>
      <c r="C4263" s="70" t="s">
        <v>7090</v>
      </c>
      <c r="D4263" s="113" t="s">
        <v>7090</v>
      </c>
    </row>
    <row r="4264" spans="2:4" x14ac:dyDescent="0.25">
      <c r="B4264" s="112" t="s">
        <v>14846</v>
      </c>
      <c r="C4264" s="70" t="s">
        <v>7090</v>
      </c>
      <c r="D4264" s="113" t="s">
        <v>7090</v>
      </c>
    </row>
    <row r="4265" spans="2:4" x14ac:dyDescent="0.25">
      <c r="B4265" s="112" t="s">
        <v>5492</v>
      </c>
      <c r="C4265" s="70" t="s">
        <v>7090</v>
      </c>
      <c r="D4265" s="113" t="s">
        <v>7089</v>
      </c>
    </row>
    <row r="4266" spans="2:4" x14ac:dyDescent="0.25">
      <c r="B4266" s="112" t="s">
        <v>5493</v>
      </c>
      <c r="C4266" s="70" t="s">
        <v>7090</v>
      </c>
      <c r="D4266" s="113" t="s">
        <v>7089</v>
      </c>
    </row>
    <row r="4267" spans="2:4" x14ac:dyDescent="0.25">
      <c r="B4267" s="112" t="s">
        <v>3456</v>
      </c>
      <c r="C4267" s="70" t="s">
        <v>7090</v>
      </c>
      <c r="D4267" s="113" t="s">
        <v>7089</v>
      </c>
    </row>
    <row r="4268" spans="2:4" x14ac:dyDescent="0.25">
      <c r="B4268" s="112" t="s">
        <v>3457</v>
      </c>
      <c r="C4268" s="70" t="s">
        <v>7090</v>
      </c>
      <c r="D4268" s="113" t="s">
        <v>7089</v>
      </c>
    </row>
    <row r="4269" spans="2:4" x14ac:dyDescent="0.25">
      <c r="B4269" s="112" t="s">
        <v>3458</v>
      </c>
      <c r="C4269" s="70" t="s">
        <v>7090</v>
      </c>
      <c r="D4269" s="113" t="s">
        <v>7089</v>
      </c>
    </row>
    <row r="4270" spans="2:4" x14ac:dyDescent="0.25">
      <c r="B4270" s="112" t="s">
        <v>3459</v>
      </c>
      <c r="C4270" s="70" t="s">
        <v>7090</v>
      </c>
      <c r="D4270" s="113" t="s">
        <v>7090</v>
      </c>
    </row>
    <row r="4271" spans="2:4" x14ac:dyDescent="0.25">
      <c r="B4271" s="112" t="s">
        <v>3460</v>
      </c>
      <c r="C4271" s="70" t="s">
        <v>7090</v>
      </c>
      <c r="D4271" s="113" t="s">
        <v>7090</v>
      </c>
    </row>
    <row r="4272" spans="2:4" x14ac:dyDescent="0.25">
      <c r="B4272" s="112" t="s">
        <v>3461</v>
      </c>
      <c r="C4272" s="70" t="s">
        <v>7090</v>
      </c>
      <c r="D4272" s="113" t="s">
        <v>7090</v>
      </c>
    </row>
    <row r="4273" spans="2:4" x14ac:dyDescent="0.25">
      <c r="B4273" s="112" t="s">
        <v>3462</v>
      </c>
      <c r="C4273" s="70" t="s">
        <v>7090</v>
      </c>
      <c r="D4273" s="113" t="s">
        <v>7090</v>
      </c>
    </row>
    <row r="4274" spans="2:4" x14ac:dyDescent="0.25">
      <c r="B4274" s="112" t="s">
        <v>3463</v>
      </c>
      <c r="C4274" s="70" t="s">
        <v>7090</v>
      </c>
      <c r="D4274" s="113" t="s">
        <v>7090</v>
      </c>
    </row>
    <row r="4275" spans="2:4" x14ac:dyDescent="0.25">
      <c r="B4275" s="112" t="s">
        <v>3464</v>
      </c>
      <c r="C4275" s="70" t="s">
        <v>7090</v>
      </c>
      <c r="D4275" s="113" t="s">
        <v>7090</v>
      </c>
    </row>
    <row r="4276" spans="2:4" x14ac:dyDescent="0.25">
      <c r="B4276" s="112" t="s">
        <v>3465</v>
      </c>
      <c r="C4276" s="70" t="s">
        <v>7090</v>
      </c>
      <c r="D4276" s="113" t="s">
        <v>7090</v>
      </c>
    </row>
    <row r="4277" spans="2:4" x14ac:dyDescent="0.25">
      <c r="B4277" s="112" t="s">
        <v>3466</v>
      </c>
      <c r="C4277" s="70" t="s">
        <v>7090</v>
      </c>
      <c r="D4277" s="113" t="s">
        <v>7090</v>
      </c>
    </row>
    <row r="4278" spans="2:4" x14ac:dyDescent="0.25">
      <c r="B4278" s="112" t="s">
        <v>6185</v>
      </c>
      <c r="C4278" s="70" t="s">
        <v>7090</v>
      </c>
      <c r="D4278" s="113" t="s">
        <v>7090</v>
      </c>
    </row>
    <row r="4279" spans="2:4" x14ac:dyDescent="0.25">
      <c r="B4279" s="112" t="s">
        <v>6186</v>
      </c>
      <c r="C4279" s="70" t="s">
        <v>7090</v>
      </c>
      <c r="D4279" s="113" t="s">
        <v>7090</v>
      </c>
    </row>
    <row r="4280" spans="2:4" x14ac:dyDescent="0.25">
      <c r="B4280" s="112" t="s">
        <v>6187</v>
      </c>
      <c r="C4280" s="70" t="s">
        <v>7090</v>
      </c>
      <c r="D4280" s="113" t="s">
        <v>7090</v>
      </c>
    </row>
    <row r="4281" spans="2:4" x14ac:dyDescent="0.25">
      <c r="B4281" s="112" t="s">
        <v>6188</v>
      </c>
      <c r="C4281" s="70" t="s">
        <v>7090</v>
      </c>
      <c r="D4281" s="113" t="s">
        <v>7090</v>
      </c>
    </row>
    <row r="4282" spans="2:4" x14ac:dyDescent="0.25">
      <c r="B4282" s="112" t="s">
        <v>6189</v>
      </c>
      <c r="C4282" s="70" t="s">
        <v>7090</v>
      </c>
      <c r="D4282" s="113" t="s">
        <v>7090</v>
      </c>
    </row>
    <row r="4283" spans="2:4" x14ac:dyDescent="0.25">
      <c r="B4283" s="112" t="s">
        <v>6190</v>
      </c>
      <c r="C4283" s="70" t="s">
        <v>7090</v>
      </c>
      <c r="D4283" s="113" t="s">
        <v>7090</v>
      </c>
    </row>
    <row r="4284" spans="2:4" x14ac:dyDescent="0.25">
      <c r="B4284" s="112" t="s">
        <v>6191</v>
      </c>
      <c r="C4284" s="70" t="s">
        <v>7090</v>
      </c>
      <c r="D4284" s="113" t="s">
        <v>7090</v>
      </c>
    </row>
    <row r="4285" spans="2:4" x14ac:dyDescent="0.25">
      <c r="B4285" s="112" t="s">
        <v>6192</v>
      </c>
      <c r="C4285" s="70" t="s">
        <v>7090</v>
      </c>
      <c r="D4285" s="113" t="s">
        <v>7090</v>
      </c>
    </row>
    <row r="4286" spans="2:4" x14ac:dyDescent="0.25">
      <c r="B4286" s="112" t="s">
        <v>6193</v>
      </c>
      <c r="C4286" s="70" t="s">
        <v>7090</v>
      </c>
      <c r="D4286" s="113" t="s">
        <v>7090</v>
      </c>
    </row>
    <row r="4287" spans="2:4" x14ac:dyDescent="0.25">
      <c r="B4287" s="112" t="s">
        <v>6194</v>
      </c>
      <c r="C4287" s="70" t="s">
        <v>7090</v>
      </c>
      <c r="D4287" s="113" t="s">
        <v>7089</v>
      </c>
    </row>
    <row r="4288" spans="2:4" x14ac:dyDescent="0.25">
      <c r="B4288" s="112" t="s">
        <v>6195</v>
      </c>
      <c r="C4288" s="70" t="s">
        <v>7090</v>
      </c>
      <c r="D4288" s="113" t="s">
        <v>7089</v>
      </c>
    </row>
    <row r="4289" spans="2:4" x14ac:dyDescent="0.25">
      <c r="B4289" s="112" t="s">
        <v>6196</v>
      </c>
      <c r="C4289" s="70" t="s">
        <v>7090</v>
      </c>
      <c r="D4289" s="113" t="s">
        <v>7089</v>
      </c>
    </row>
    <row r="4290" spans="2:4" x14ac:dyDescent="0.25">
      <c r="B4290" s="112" t="s">
        <v>1682</v>
      </c>
      <c r="C4290" s="70" t="s">
        <v>7090</v>
      </c>
      <c r="D4290" s="113" t="s">
        <v>7089</v>
      </c>
    </row>
    <row r="4291" spans="2:4" x14ac:dyDescent="0.25">
      <c r="B4291" s="112" t="s">
        <v>1683</v>
      </c>
      <c r="C4291" s="70" t="s">
        <v>7090</v>
      </c>
      <c r="D4291" s="113" t="s">
        <v>7089</v>
      </c>
    </row>
    <row r="4292" spans="2:4" x14ac:dyDescent="0.25">
      <c r="B4292" s="112" t="s">
        <v>1684</v>
      </c>
      <c r="C4292" s="70" t="s">
        <v>7090</v>
      </c>
      <c r="D4292" s="113" t="s">
        <v>7089</v>
      </c>
    </row>
    <row r="4293" spans="2:4" x14ac:dyDescent="0.25">
      <c r="B4293" s="112" t="s">
        <v>1685</v>
      </c>
      <c r="C4293" s="70" t="s">
        <v>7090</v>
      </c>
      <c r="D4293" s="113" t="s">
        <v>7089</v>
      </c>
    </row>
    <row r="4294" spans="2:4" x14ac:dyDescent="0.25">
      <c r="B4294" s="112" t="s">
        <v>14847</v>
      </c>
      <c r="C4294" s="70" t="s">
        <v>7090</v>
      </c>
      <c r="D4294" s="113" t="s">
        <v>7090</v>
      </c>
    </row>
    <row r="4295" spans="2:4" x14ac:dyDescent="0.25">
      <c r="B4295" s="112" t="s">
        <v>1692</v>
      </c>
      <c r="C4295" s="70" t="s">
        <v>7090</v>
      </c>
      <c r="D4295" s="113" t="s">
        <v>7090</v>
      </c>
    </row>
    <row r="4296" spans="2:4" x14ac:dyDescent="0.25">
      <c r="B4296" s="112" t="s">
        <v>1686</v>
      </c>
      <c r="C4296" s="70" t="s">
        <v>7090</v>
      </c>
      <c r="D4296" s="113" t="s">
        <v>7089</v>
      </c>
    </row>
    <row r="4297" spans="2:4" x14ac:dyDescent="0.25">
      <c r="B4297" s="112" t="s">
        <v>1687</v>
      </c>
      <c r="C4297" s="70" t="s">
        <v>7090</v>
      </c>
      <c r="D4297" s="113" t="s">
        <v>7089</v>
      </c>
    </row>
    <row r="4298" spans="2:4" x14ac:dyDescent="0.25">
      <c r="B4298" s="112" t="s">
        <v>1688</v>
      </c>
      <c r="C4298" s="70" t="s">
        <v>7090</v>
      </c>
      <c r="D4298" s="113" t="s">
        <v>7089</v>
      </c>
    </row>
    <row r="4299" spans="2:4" x14ac:dyDescent="0.25">
      <c r="B4299" s="112" t="s">
        <v>1689</v>
      </c>
      <c r="C4299" s="70" t="s">
        <v>7090</v>
      </c>
      <c r="D4299" s="113" t="s">
        <v>7089</v>
      </c>
    </row>
    <row r="4300" spans="2:4" x14ac:dyDescent="0.25">
      <c r="B4300" s="112" t="s">
        <v>1690</v>
      </c>
      <c r="C4300" s="70" t="s">
        <v>7090</v>
      </c>
      <c r="D4300" s="113" t="s">
        <v>7089</v>
      </c>
    </row>
    <row r="4301" spans="2:4" x14ac:dyDescent="0.25">
      <c r="B4301" s="112" t="s">
        <v>1691</v>
      </c>
      <c r="C4301" s="70" t="s">
        <v>7090</v>
      </c>
      <c r="D4301" s="113" t="s">
        <v>7089</v>
      </c>
    </row>
    <row r="4302" spans="2:4" x14ac:dyDescent="0.25">
      <c r="B4302" s="112" t="s">
        <v>1693</v>
      </c>
      <c r="C4302" s="70" t="s">
        <v>7090</v>
      </c>
      <c r="D4302" s="113" t="s">
        <v>7089</v>
      </c>
    </row>
    <row r="4303" spans="2:4" x14ac:dyDescent="0.25">
      <c r="B4303" s="112" t="s">
        <v>6973</v>
      </c>
      <c r="C4303" s="70" t="s">
        <v>7090</v>
      </c>
      <c r="D4303" s="113" t="s">
        <v>7089</v>
      </c>
    </row>
    <row r="4304" spans="2:4" x14ac:dyDescent="0.25">
      <c r="B4304" s="112" t="s">
        <v>6974</v>
      </c>
      <c r="C4304" s="70" t="s">
        <v>7090</v>
      </c>
      <c r="D4304" s="113" t="s">
        <v>7089</v>
      </c>
    </row>
    <row r="4305" spans="2:4" x14ac:dyDescent="0.25">
      <c r="B4305" s="112" t="s">
        <v>6975</v>
      </c>
      <c r="C4305" s="70" t="s">
        <v>7090</v>
      </c>
      <c r="D4305" s="113" t="s">
        <v>7090</v>
      </c>
    </row>
    <row r="4306" spans="2:4" x14ac:dyDescent="0.25">
      <c r="B4306" s="112" t="s">
        <v>6976</v>
      </c>
      <c r="C4306" s="70" t="s">
        <v>7090</v>
      </c>
      <c r="D4306" s="113" t="s">
        <v>7090</v>
      </c>
    </row>
    <row r="4307" spans="2:4" x14ac:dyDescent="0.25">
      <c r="B4307" s="112" t="s">
        <v>4223</v>
      </c>
      <c r="C4307" s="70" t="s">
        <v>7090</v>
      </c>
      <c r="D4307" s="113" t="s">
        <v>7090</v>
      </c>
    </row>
    <row r="4308" spans="2:4" x14ac:dyDescent="0.25">
      <c r="B4308" s="112" t="s">
        <v>4224</v>
      </c>
      <c r="C4308" s="70" t="s">
        <v>7090</v>
      </c>
      <c r="D4308" s="113" t="s">
        <v>7090</v>
      </c>
    </row>
    <row r="4309" spans="2:4" x14ac:dyDescent="0.25">
      <c r="B4309" s="112" t="s">
        <v>4225</v>
      </c>
      <c r="C4309" s="70" t="s">
        <v>7090</v>
      </c>
      <c r="D4309" s="113" t="s">
        <v>7090</v>
      </c>
    </row>
    <row r="4310" spans="2:4" x14ac:dyDescent="0.25">
      <c r="B4310" s="112" t="s">
        <v>226</v>
      </c>
      <c r="C4310" s="70" t="s">
        <v>7090</v>
      </c>
      <c r="D4310" s="113" t="s">
        <v>7090</v>
      </c>
    </row>
    <row r="4311" spans="2:4" x14ac:dyDescent="0.25">
      <c r="B4311" s="112" t="s">
        <v>227</v>
      </c>
      <c r="C4311" s="70" t="s">
        <v>7090</v>
      </c>
      <c r="D4311" s="113" t="s">
        <v>7090</v>
      </c>
    </row>
    <row r="4312" spans="2:4" x14ac:dyDescent="0.25">
      <c r="B4312" s="112" t="s">
        <v>228</v>
      </c>
      <c r="C4312" s="70" t="s">
        <v>7090</v>
      </c>
      <c r="D4312" s="113" t="s">
        <v>7090</v>
      </c>
    </row>
    <row r="4313" spans="2:4" x14ac:dyDescent="0.25">
      <c r="B4313" s="112" t="s">
        <v>229</v>
      </c>
      <c r="C4313" s="70" t="s">
        <v>7090</v>
      </c>
      <c r="D4313" s="113" t="s">
        <v>7090</v>
      </c>
    </row>
    <row r="4314" spans="2:4" x14ac:dyDescent="0.25">
      <c r="B4314" s="112" t="s">
        <v>230</v>
      </c>
      <c r="C4314" s="70" t="s">
        <v>7090</v>
      </c>
      <c r="D4314" s="113" t="s">
        <v>7090</v>
      </c>
    </row>
    <row r="4315" spans="2:4" x14ac:dyDescent="0.25">
      <c r="B4315" s="112" t="s">
        <v>4236</v>
      </c>
      <c r="C4315" s="70" t="s">
        <v>7090</v>
      </c>
      <c r="D4315" s="113" t="s">
        <v>7090</v>
      </c>
    </row>
    <row r="4316" spans="2:4" x14ac:dyDescent="0.25">
      <c r="B4316" s="112" t="s">
        <v>231</v>
      </c>
      <c r="C4316" s="70" t="s">
        <v>7090</v>
      </c>
      <c r="D4316" s="113" t="s">
        <v>7090</v>
      </c>
    </row>
    <row r="4317" spans="2:4" x14ac:dyDescent="0.25">
      <c r="B4317" s="112" t="s">
        <v>4237</v>
      </c>
      <c r="C4317" s="70" t="s">
        <v>7090</v>
      </c>
      <c r="D4317" s="113" t="s">
        <v>7089</v>
      </c>
    </row>
    <row r="4318" spans="2:4" x14ac:dyDescent="0.25">
      <c r="B4318" s="112" t="s">
        <v>4238</v>
      </c>
      <c r="C4318" s="70" t="s">
        <v>7090</v>
      </c>
      <c r="D4318" s="113" t="s">
        <v>7089</v>
      </c>
    </row>
    <row r="4319" spans="2:4" x14ac:dyDescent="0.25">
      <c r="B4319" s="112" t="s">
        <v>14848</v>
      </c>
      <c r="C4319" s="70" t="s">
        <v>7090</v>
      </c>
      <c r="D4319" s="113" t="s">
        <v>7089</v>
      </c>
    </row>
    <row r="4320" spans="2:4" x14ac:dyDescent="0.25">
      <c r="B4320" s="112" t="s">
        <v>4239</v>
      </c>
      <c r="C4320" s="70" t="s">
        <v>7090</v>
      </c>
      <c r="D4320" s="113" t="s">
        <v>7089</v>
      </c>
    </row>
    <row r="4321" spans="2:4" x14ac:dyDescent="0.25">
      <c r="B4321" s="112" t="s">
        <v>4240</v>
      </c>
      <c r="C4321" s="70" t="s">
        <v>7090</v>
      </c>
      <c r="D4321" s="113" t="s">
        <v>7089</v>
      </c>
    </row>
    <row r="4322" spans="2:4" x14ac:dyDescent="0.25">
      <c r="B4322" s="112" t="s">
        <v>4241</v>
      </c>
      <c r="C4322" s="70" t="s">
        <v>7090</v>
      </c>
      <c r="D4322" s="113" t="s">
        <v>7089</v>
      </c>
    </row>
    <row r="4323" spans="2:4" x14ac:dyDescent="0.25">
      <c r="B4323" s="112" t="s">
        <v>4242</v>
      </c>
      <c r="C4323" s="70" t="s">
        <v>7090</v>
      </c>
      <c r="D4323" s="113" t="s">
        <v>7089</v>
      </c>
    </row>
    <row r="4324" spans="2:4" x14ac:dyDescent="0.25">
      <c r="B4324" s="112" t="s">
        <v>14849</v>
      </c>
      <c r="C4324" s="70" t="s">
        <v>7090</v>
      </c>
      <c r="D4324" s="113" t="s">
        <v>7090</v>
      </c>
    </row>
    <row r="4325" spans="2:4" x14ac:dyDescent="0.25">
      <c r="B4325" s="112" t="s">
        <v>8470</v>
      </c>
      <c r="C4325" s="70" t="s">
        <v>7090</v>
      </c>
      <c r="D4325" s="113" t="s">
        <v>7090</v>
      </c>
    </row>
    <row r="4326" spans="2:4" x14ac:dyDescent="0.25">
      <c r="B4326" s="112" t="s">
        <v>4243</v>
      </c>
      <c r="C4326" s="70" t="s">
        <v>7090</v>
      </c>
      <c r="D4326" s="113" t="s">
        <v>7089</v>
      </c>
    </row>
    <row r="4327" spans="2:4" x14ac:dyDescent="0.25">
      <c r="B4327" s="112" t="s">
        <v>4244</v>
      </c>
      <c r="C4327" s="70" t="s">
        <v>7090</v>
      </c>
      <c r="D4327" s="113" t="s">
        <v>7089</v>
      </c>
    </row>
    <row r="4328" spans="2:4" x14ac:dyDescent="0.25">
      <c r="B4328" s="112" t="s">
        <v>14850</v>
      </c>
      <c r="C4328" s="70" t="s">
        <v>7090</v>
      </c>
      <c r="D4328" s="113" t="s">
        <v>7089</v>
      </c>
    </row>
    <row r="4329" spans="2:4" x14ac:dyDescent="0.25">
      <c r="B4329" s="112" t="s">
        <v>4245</v>
      </c>
      <c r="C4329" s="70" t="s">
        <v>7090</v>
      </c>
      <c r="D4329" s="113" t="s">
        <v>7089</v>
      </c>
    </row>
    <row r="4330" spans="2:4" x14ac:dyDescent="0.25">
      <c r="B4330" s="112" t="s">
        <v>4246</v>
      </c>
      <c r="C4330" s="70" t="s">
        <v>7090</v>
      </c>
      <c r="D4330" s="113" t="s">
        <v>7089</v>
      </c>
    </row>
    <row r="4331" spans="2:4" x14ac:dyDescent="0.25">
      <c r="B4331" s="112" t="s">
        <v>4247</v>
      </c>
      <c r="C4331" s="70" t="s">
        <v>7090</v>
      </c>
      <c r="D4331" s="113" t="s">
        <v>7089</v>
      </c>
    </row>
    <row r="4332" spans="2:4" x14ac:dyDescent="0.25">
      <c r="B4332" s="112" t="s">
        <v>4248</v>
      </c>
      <c r="C4332" s="70" t="s">
        <v>7090</v>
      </c>
      <c r="D4332" s="113" t="s">
        <v>7089</v>
      </c>
    </row>
    <row r="4333" spans="2:4" x14ac:dyDescent="0.25">
      <c r="B4333" s="112" t="s">
        <v>8469</v>
      </c>
      <c r="C4333" s="70" t="s">
        <v>7090</v>
      </c>
      <c r="D4333" s="113" t="s">
        <v>7089</v>
      </c>
    </row>
    <row r="4334" spans="2:4" x14ac:dyDescent="0.25">
      <c r="B4334" s="112" t="s">
        <v>14851</v>
      </c>
      <c r="C4334" s="70" t="s">
        <v>7090</v>
      </c>
      <c r="D4334" s="113" t="s">
        <v>7089</v>
      </c>
    </row>
    <row r="4335" spans="2:4" x14ac:dyDescent="0.25">
      <c r="B4335" s="112" t="s">
        <v>14852</v>
      </c>
      <c r="C4335" s="70" t="s">
        <v>7090</v>
      </c>
      <c r="D4335" s="113" t="s">
        <v>7089</v>
      </c>
    </row>
    <row r="4336" spans="2:4" x14ac:dyDescent="0.25">
      <c r="B4336" s="112" t="s">
        <v>14853</v>
      </c>
      <c r="C4336" s="70" t="s">
        <v>7090</v>
      </c>
      <c r="D4336" s="113" t="s">
        <v>7089</v>
      </c>
    </row>
    <row r="4337" spans="2:4" x14ac:dyDescent="0.25">
      <c r="B4337" s="112" t="s">
        <v>14854</v>
      </c>
      <c r="C4337" s="70" t="s">
        <v>7090</v>
      </c>
      <c r="D4337" s="113" t="s">
        <v>7089</v>
      </c>
    </row>
    <row r="4338" spans="2:4" x14ac:dyDescent="0.25">
      <c r="B4338" s="112" t="s">
        <v>14855</v>
      </c>
      <c r="C4338" s="70" t="s">
        <v>7090</v>
      </c>
      <c r="D4338" s="113" t="s">
        <v>7089</v>
      </c>
    </row>
    <row r="4339" spans="2:4" x14ac:dyDescent="0.25">
      <c r="B4339" s="112" t="s">
        <v>14856</v>
      </c>
      <c r="C4339" s="70" t="s">
        <v>7090</v>
      </c>
      <c r="D4339" s="113" t="s">
        <v>7089</v>
      </c>
    </row>
    <row r="4340" spans="2:4" x14ac:dyDescent="0.25">
      <c r="B4340" s="112" t="s">
        <v>14857</v>
      </c>
      <c r="C4340" s="70" t="s">
        <v>7090</v>
      </c>
      <c r="D4340" s="113" t="s">
        <v>7089</v>
      </c>
    </row>
    <row r="4341" spans="2:4" x14ac:dyDescent="0.25">
      <c r="B4341" s="112" t="s">
        <v>14858</v>
      </c>
      <c r="C4341" s="70" t="s">
        <v>7090</v>
      </c>
      <c r="D4341" s="113" t="s">
        <v>7090</v>
      </c>
    </row>
    <row r="4342" spans="2:4" x14ac:dyDescent="0.25">
      <c r="B4342" s="112" t="s">
        <v>14859</v>
      </c>
      <c r="C4342" s="70" t="s">
        <v>7090</v>
      </c>
      <c r="D4342" s="113" t="s">
        <v>7089</v>
      </c>
    </row>
    <row r="4343" spans="2:4" x14ac:dyDescent="0.25">
      <c r="B4343" s="112" t="s">
        <v>14860</v>
      </c>
      <c r="C4343" s="70" t="s">
        <v>7090</v>
      </c>
      <c r="D4343" s="113" t="s">
        <v>7089</v>
      </c>
    </row>
    <row r="4344" spans="2:4" x14ac:dyDescent="0.25">
      <c r="B4344" s="112" t="s">
        <v>14861</v>
      </c>
      <c r="C4344" s="70" t="s">
        <v>7090</v>
      </c>
      <c r="D4344" s="113" t="s">
        <v>7089</v>
      </c>
    </row>
    <row r="4345" spans="2:4" x14ac:dyDescent="0.25">
      <c r="B4345" s="112" t="s">
        <v>14862</v>
      </c>
      <c r="C4345" s="70" t="s">
        <v>7090</v>
      </c>
      <c r="D4345" s="113" t="s">
        <v>7089</v>
      </c>
    </row>
    <row r="4346" spans="2:4" x14ac:dyDescent="0.25">
      <c r="B4346" s="112" t="s">
        <v>14863</v>
      </c>
      <c r="C4346" s="70" t="s">
        <v>7090</v>
      </c>
      <c r="D4346" s="113" t="s">
        <v>7089</v>
      </c>
    </row>
    <row r="4347" spans="2:4" x14ac:dyDescent="0.25">
      <c r="B4347" s="112" t="s">
        <v>14864</v>
      </c>
      <c r="C4347" s="70" t="s">
        <v>7090</v>
      </c>
      <c r="D4347" s="113" t="s">
        <v>7089</v>
      </c>
    </row>
    <row r="4348" spans="2:4" x14ac:dyDescent="0.25">
      <c r="B4348" s="112" t="s">
        <v>14865</v>
      </c>
      <c r="C4348" s="70" t="s">
        <v>7090</v>
      </c>
      <c r="D4348" s="113" t="s">
        <v>7089</v>
      </c>
    </row>
    <row r="4349" spans="2:4" x14ac:dyDescent="0.25">
      <c r="B4349" s="112" t="s">
        <v>5599</v>
      </c>
      <c r="C4349" s="70" t="s">
        <v>7090</v>
      </c>
      <c r="D4349" s="113" t="s">
        <v>7089</v>
      </c>
    </row>
    <row r="4350" spans="2:4" x14ac:dyDescent="0.25">
      <c r="B4350" s="112" t="s">
        <v>5600</v>
      </c>
      <c r="C4350" s="70" t="s">
        <v>7090</v>
      </c>
      <c r="D4350" s="113" t="s">
        <v>7089</v>
      </c>
    </row>
    <row r="4351" spans="2:4" x14ac:dyDescent="0.25">
      <c r="B4351" s="112" t="s">
        <v>5601</v>
      </c>
      <c r="C4351" s="70" t="s">
        <v>7090</v>
      </c>
      <c r="D4351" s="113" t="s">
        <v>7089</v>
      </c>
    </row>
    <row r="4352" spans="2:4" x14ac:dyDescent="0.25">
      <c r="B4352" s="112" t="s">
        <v>5602</v>
      </c>
      <c r="C4352" s="70" t="s">
        <v>7090</v>
      </c>
      <c r="D4352" s="113" t="s">
        <v>7089</v>
      </c>
    </row>
    <row r="4353" spans="2:4" x14ac:dyDescent="0.25">
      <c r="B4353" s="112" t="s">
        <v>5603</v>
      </c>
      <c r="C4353" s="70" t="s">
        <v>7090</v>
      </c>
      <c r="D4353" s="113" t="s">
        <v>7089</v>
      </c>
    </row>
    <row r="4354" spans="2:4" x14ac:dyDescent="0.25">
      <c r="B4354" s="112" t="s">
        <v>5607</v>
      </c>
      <c r="C4354" s="70" t="s">
        <v>7090</v>
      </c>
      <c r="D4354" s="113" t="s">
        <v>7090</v>
      </c>
    </row>
    <row r="4355" spans="2:4" x14ac:dyDescent="0.25">
      <c r="B4355" s="112" t="s">
        <v>5604</v>
      </c>
      <c r="C4355" s="70" t="s">
        <v>7090</v>
      </c>
      <c r="D4355" s="113" t="s">
        <v>7089</v>
      </c>
    </row>
    <row r="4356" spans="2:4" x14ac:dyDescent="0.25">
      <c r="B4356" s="112" t="s">
        <v>5605</v>
      </c>
      <c r="C4356" s="70" t="s">
        <v>7090</v>
      </c>
      <c r="D4356" s="113" t="s">
        <v>7089</v>
      </c>
    </row>
    <row r="4357" spans="2:4" x14ac:dyDescent="0.25">
      <c r="B4357" s="112" t="s">
        <v>5606</v>
      </c>
      <c r="C4357" s="70" t="s">
        <v>7090</v>
      </c>
      <c r="D4357" s="113" t="s">
        <v>7089</v>
      </c>
    </row>
    <row r="4358" spans="2:4" x14ac:dyDescent="0.25">
      <c r="B4358" s="112" t="s">
        <v>5609</v>
      </c>
      <c r="C4358" s="70" t="s">
        <v>7090</v>
      </c>
      <c r="D4358" s="113" t="s">
        <v>7090</v>
      </c>
    </row>
    <row r="4359" spans="2:4" x14ac:dyDescent="0.25">
      <c r="B4359" s="112" t="s">
        <v>5608</v>
      </c>
      <c r="C4359" s="70" t="s">
        <v>7090</v>
      </c>
      <c r="D4359" s="113" t="s">
        <v>7090</v>
      </c>
    </row>
    <row r="4360" spans="2:4" x14ac:dyDescent="0.25">
      <c r="B4360" s="112" t="s">
        <v>5610</v>
      </c>
      <c r="C4360" s="70" t="s">
        <v>7090</v>
      </c>
      <c r="D4360" s="113" t="s">
        <v>7090</v>
      </c>
    </row>
    <row r="4361" spans="2:4" x14ac:dyDescent="0.25">
      <c r="B4361" s="112" t="s">
        <v>5611</v>
      </c>
      <c r="C4361" s="70" t="s">
        <v>7090</v>
      </c>
      <c r="D4361" s="113" t="s">
        <v>7090</v>
      </c>
    </row>
    <row r="4362" spans="2:4" x14ac:dyDescent="0.25">
      <c r="B4362" s="112" t="s">
        <v>5612</v>
      </c>
      <c r="C4362" s="70" t="s">
        <v>7090</v>
      </c>
      <c r="D4362" s="113" t="s">
        <v>7090</v>
      </c>
    </row>
    <row r="4363" spans="2:4" x14ac:dyDescent="0.25">
      <c r="B4363" s="112" t="s">
        <v>5613</v>
      </c>
      <c r="C4363" s="70" t="s">
        <v>7090</v>
      </c>
      <c r="D4363" s="113" t="s">
        <v>7090</v>
      </c>
    </row>
    <row r="4364" spans="2:4" x14ac:dyDescent="0.25">
      <c r="B4364" s="112" t="s">
        <v>2835</v>
      </c>
      <c r="C4364" s="70" t="s">
        <v>7090</v>
      </c>
      <c r="D4364" s="113" t="s">
        <v>7090</v>
      </c>
    </row>
    <row r="4365" spans="2:4" x14ac:dyDescent="0.25">
      <c r="B4365" s="112" t="s">
        <v>5614</v>
      </c>
      <c r="C4365" s="70" t="s">
        <v>7090</v>
      </c>
      <c r="D4365" s="113" t="s">
        <v>7090</v>
      </c>
    </row>
    <row r="4366" spans="2:4" x14ac:dyDescent="0.25">
      <c r="B4366" s="112" t="s">
        <v>5615</v>
      </c>
      <c r="C4366" s="70" t="s">
        <v>7090</v>
      </c>
      <c r="D4366" s="113" t="s">
        <v>7090</v>
      </c>
    </row>
    <row r="4367" spans="2:4" x14ac:dyDescent="0.25">
      <c r="B4367" s="112" t="s">
        <v>5616</v>
      </c>
      <c r="C4367" s="70" t="s">
        <v>7090</v>
      </c>
      <c r="D4367" s="113" t="s">
        <v>7090</v>
      </c>
    </row>
    <row r="4368" spans="2:4" x14ac:dyDescent="0.25">
      <c r="B4368" s="112" t="s">
        <v>5617</v>
      </c>
      <c r="C4368" s="70" t="s">
        <v>7090</v>
      </c>
      <c r="D4368" s="113" t="s">
        <v>7089</v>
      </c>
    </row>
    <row r="4369" spans="2:4" x14ac:dyDescent="0.25">
      <c r="B4369" s="112" t="s">
        <v>5618</v>
      </c>
      <c r="C4369" s="70" t="s">
        <v>7090</v>
      </c>
      <c r="D4369" s="113" t="s">
        <v>7089</v>
      </c>
    </row>
    <row r="4370" spans="2:4" x14ac:dyDescent="0.25">
      <c r="B4370" s="112" t="s">
        <v>5619</v>
      </c>
      <c r="C4370" s="70" t="s">
        <v>7090</v>
      </c>
      <c r="D4370" s="113" t="s">
        <v>7089</v>
      </c>
    </row>
    <row r="4371" spans="2:4" x14ac:dyDescent="0.25">
      <c r="B4371" s="112" t="s">
        <v>1050</v>
      </c>
      <c r="C4371" s="70" t="s">
        <v>7090</v>
      </c>
      <c r="D4371" s="113" t="s">
        <v>7089</v>
      </c>
    </row>
    <row r="4372" spans="2:4" x14ac:dyDescent="0.25">
      <c r="B4372" s="112" t="s">
        <v>1051</v>
      </c>
      <c r="C4372" s="70" t="s">
        <v>7090</v>
      </c>
      <c r="D4372" s="113" t="s">
        <v>7089</v>
      </c>
    </row>
    <row r="4373" spans="2:4" x14ac:dyDescent="0.25">
      <c r="B4373" s="112" t="s">
        <v>1052</v>
      </c>
      <c r="C4373" s="70" t="s">
        <v>7090</v>
      </c>
      <c r="D4373" s="113" t="s">
        <v>7089</v>
      </c>
    </row>
    <row r="4374" spans="2:4" x14ac:dyDescent="0.25">
      <c r="B4374" s="112" t="s">
        <v>1056</v>
      </c>
      <c r="C4374" s="70" t="s">
        <v>7090</v>
      </c>
      <c r="D4374" s="113" t="s">
        <v>7090</v>
      </c>
    </row>
    <row r="4375" spans="2:4" x14ac:dyDescent="0.25">
      <c r="B4375" s="112" t="s">
        <v>1053</v>
      </c>
      <c r="C4375" s="70" t="s">
        <v>7090</v>
      </c>
      <c r="D4375" s="113" t="s">
        <v>7089</v>
      </c>
    </row>
    <row r="4376" spans="2:4" x14ac:dyDescent="0.25">
      <c r="B4376" s="112" t="s">
        <v>1054</v>
      </c>
      <c r="C4376" s="70" t="s">
        <v>7090</v>
      </c>
      <c r="D4376" s="113" t="s">
        <v>7089</v>
      </c>
    </row>
    <row r="4377" spans="2:4" x14ac:dyDescent="0.25">
      <c r="B4377" s="112" t="s">
        <v>1055</v>
      </c>
      <c r="C4377" s="70" t="s">
        <v>7090</v>
      </c>
      <c r="D4377" s="113" t="s">
        <v>7089</v>
      </c>
    </row>
    <row r="4378" spans="2:4" x14ac:dyDescent="0.25">
      <c r="B4378" s="112" t="s">
        <v>10286</v>
      </c>
      <c r="C4378" s="70" t="s">
        <v>7090</v>
      </c>
      <c r="D4378" s="113" t="s">
        <v>7089</v>
      </c>
    </row>
    <row r="4379" spans="2:4" x14ac:dyDescent="0.25">
      <c r="B4379" s="112" t="s">
        <v>10288</v>
      </c>
      <c r="C4379" s="70" t="s">
        <v>7090</v>
      </c>
      <c r="D4379" s="113" t="s">
        <v>7089</v>
      </c>
    </row>
    <row r="4380" spans="2:4" x14ac:dyDescent="0.25">
      <c r="B4380" s="112" t="s">
        <v>10290</v>
      </c>
      <c r="C4380" s="70" t="s">
        <v>7090</v>
      </c>
      <c r="D4380" s="113" t="s">
        <v>7089</v>
      </c>
    </row>
    <row r="4381" spans="2:4" x14ac:dyDescent="0.25">
      <c r="B4381" s="112" t="s">
        <v>10292</v>
      </c>
      <c r="C4381" s="70" t="s">
        <v>7090</v>
      </c>
      <c r="D4381" s="113" t="s">
        <v>7089</v>
      </c>
    </row>
    <row r="4382" spans="2:4" x14ac:dyDescent="0.25">
      <c r="B4382" s="112" t="s">
        <v>10294</v>
      </c>
      <c r="C4382" s="70" t="s">
        <v>7090</v>
      </c>
      <c r="D4382" s="113" t="s">
        <v>7089</v>
      </c>
    </row>
    <row r="4383" spans="2:4" x14ac:dyDescent="0.25">
      <c r="B4383" s="112" t="s">
        <v>10289</v>
      </c>
      <c r="C4383" s="70" t="s">
        <v>7090</v>
      </c>
      <c r="D4383" s="113" t="s">
        <v>7089</v>
      </c>
    </row>
    <row r="4384" spans="2:4" x14ac:dyDescent="0.25">
      <c r="B4384" s="112" t="s">
        <v>10285</v>
      </c>
      <c r="C4384" s="70" t="s">
        <v>7090</v>
      </c>
      <c r="D4384" s="113" t="s">
        <v>7089</v>
      </c>
    </row>
    <row r="4385" spans="2:4" x14ac:dyDescent="0.25">
      <c r="B4385" s="112" t="s">
        <v>10287</v>
      </c>
      <c r="C4385" s="70" t="s">
        <v>7090</v>
      </c>
      <c r="D4385" s="113" t="s">
        <v>7089</v>
      </c>
    </row>
    <row r="4386" spans="2:4" x14ac:dyDescent="0.25">
      <c r="B4386" s="112" t="s">
        <v>10293</v>
      </c>
      <c r="C4386" s="70" t="s">
        <v>7090</v>
      </c>
      <c r="D4386" s="113" t="s">
        <v>7089</v>
      </c>
    </row>
    <row r="4387" spans="2:4" x14ac:dyDescent="0.25">
      <c r="B4387" s="112" t="s">
        <v>10291</v>
      </c>
      <c r="C4387" s="70" t="s">
        <v>7090</v>
      </c>
      <c r="D4387" s="113" t="s">
        <v>7089</v>
      </c>
    </row>
    <row r="4388" spans="2:4" x14ac:dyDescent="0.25">
      <c r="B4388" s="112" t="s">
        <v>1058</v>
      </c>
      <c r="C4388" s="70" t="s">
        <v>7090</v>
      </c>
      <c r="D4388" s="113" t="s">
        <v>7090</v>
      </c>
    </row>
    <row r="4389" spans="2:4" x14ac:dyDescent="0.25">
      <c r="B4389" s="112" t="s">
        <v>14866</v>
      </c>
      <c r="C4389" s="70" t="s">
        <v>7090</v>
      </c>
      <c r="D4389" s="113" t="s">
        <v>7089</v>
      </c>
    </row>
    <row r="4390" spans="2:4" x14ac:dyDescent="0.25">
      <c r="B4390" s="112" t="s">
        <v>10281</v>
      </c>
      <c r="C4390" s="70" t="s">
        <v>7090</v>
      </c>
      <c r="D4390" s="113" t="s">
        <v>7090</v>
      </c>
    </row>
    <row r="4391" spans="2:4" x14ac:dyDescent="0.25">
      <c r="B4391" s="112" t="s">
        <v>14867</v>
      </c>
      <c r="C4391" s="70" t="s">
        <v>7090</v>
      </c>
      <c r="D4391" s="113" t="s">
        <v>7090</v>
      </c>
    </row>
    <row r="4392" spans="2:4" x14ac:dyDescent="0.25">
      <c r="B4392" s="112" t="s">
        <v>10283</v>
      </c>
      <c r="C4392" s="70" t="s">
        <v>7090</v>
      </c>
      <c r="D4392" s="113" t="s">
        <v>7090</v>
      </c>
    </row>
    <row r="4393" spans="2:4" x14ac:dyDescent="0.25">
      <c r="B4393" s="112" t="s">
        <v>2843</v>
      </c>
      <c r="C4393" s="70" t="s">
        <v>7090</v>
      </c>
      <c r="D4393" s="113" t="s">
        <v>7090</v>
      </c>
    </row>
    <row r="4394" spans="2:4" x14ac:dyDescent="0.25">
      <c r="B4394" s="112" t="s">
        <v>5622</v>
      </c>
      <c r="C4394" s="70" t="s">
        <v>7090</v>
      </c>
      <c r="D4394" s="113" t="s">
        <v>7090</v>
      </c>
    </row>
    <row r="4395" spans="2:4" x14ac:dyDescent="0.25">
      <c r="B4395" s="112" t="s">
        <v>8788</v>
      </c>
      <c r="C4395" s="70" t="s">
        <v>7090</v>
      </c>
      <c r="D4395" s="113" t="s">
        <v>7090</v>
      </c>
    </row>
    <row r="4396" spans="2:4" x14ac:dyDescent="0.25">
      <c r="B4396" s="112" t="s">
        <v>5623</v>
      </c>
      <c r="C4396" s="70" t="s">
        <v>7090</v>
      </c>
      <c r="D4396" s="113" t="s">
        <v>7090</v>
      </c>
    </row>
    <row r="4397" spans="2:4" x14ac:dyDescent="0.25">
      <c r="B4397" s="112" t="s">
        <v>1059</v>
      </c>
      <c r="C4397" s="70" t="s">
        <v>7090</v>
      </c>
      <c r="D4397" s="113" t="s">
        <v>7090</v>
      </c>
    </row>
    <row r="4398" spans="2:4" x14ac:dyDescent="0.25">
      <c r="B4398" s="112" t="s">
        <v>10154</v>
      </c>
      <c r="C4398" s="70" t="s">
        <v>7090</v>
      </c>
      <c r="D4398" s="113" t="s">
        <v>7090</v>
      </c>
    </row>
    <row r="4399" spans="2:4" x14ac:dyDescent="0.25">
      <c r="B4399" s="112" t="s">
        <v>14868</v>
      </c>
      <c r="C4399" s="70" t="s">
        <v>7090</v>
      </c>
      <c r="D4399" s="113" t="s">
        <v>7090</v>
      </c>
    </row>
    <row r="4400" spans="2:4" x14ac:dyDescent="0.25">
      <c r="B4400" s="112" t="s">
        <v>11508</v>
      </c>
      <c r="C4400" s="70" t="s">
        <v>7090</v>
      </c>
      <c r="D4400" s="113" t="s">
        <v>7090</v>
      </c>
    </row>
    <row r="4401" spans="2:4" x14ac:dyDescent="0.25">
      <c r="B4401" s="112" t="s">
        <v>5624</v>
      </c>
      <c r="C4401" s="70" t="s">
        <v>7090</v>
      </c>
      <c r="D4401" s="113" t="s">
        <v>7090</v>
      </c>
    </row>
    <row r="4402" spans="2:4" x14ac:dyDescent="0.25">
      <c r="B4402" s="112" t="s">
        <v>5625</v>
      </c>
      <c r="C4402" s="70" t="s">
        <v>7090</v>
      </c>
      <c r="D4402" s="113" t="s">
        <v>7090</v>
      </c>
    </row>
    <row r="4403" spans="2:4" x14ac:dyDescent="0.25">
      <c r="B4403" s="112" t="s">
        <v>5626</v>
      </c>
      <c r="C4403" s="70" t="s">
        <v>7090</v>
      </c>
      <c r="D4403" s="113" t="s">
        <v>7090</v>
      </c>
    </row>
    <row r="4404" spans="2:4" x14ac:dyDescent="0.25">
      <c r="B4404" s="112" t="s">
        <v>5627</v>
      </c>
      <c r="C4404" s="70" t="s">
        <v>7090</v>
      </c>
      <c r="D4404" s="113" t="s">
        <v>7090</v>
      </c>
    </row>
    <row r="4405" spans="2:4" x14ac:dyDescent="0.25">
      <c r="B4405" s="112" t="s">
        <v>5628</v>
      </c>
      <c r="C4405" s="70" t="s">
        <v>7090</v>
      </c>
      <c r="D4405" s="113" t="s">
        <v>7090</v>
      </c>
    </row>
    <row r="4406" spans="2:4" x14ac:dyDescent="0.25">
      <c r="B4406" s="112" t="s">
        <v>8699</v>
      </c>
      <c r="C4406" s="70" t="s">
        <v>7090</v>
      </c>
      <c r="D4406" s="113" t="s">
        <v>7090</v>
      </c>
    </row>
    <row r="4407" spans="2:4" x14ac:dyDescent="0.25">
      <c r="B4407" s="112" t="s">
        <v>5629</v>
      </c>
      <c r="C4407" s="70" t="s">
        <v>7090</v>
      </c>
      <c r="D4407" s="113" t="s">
        <v>7090</v>
      </c>
    </row>
    <row r="4408" spans="2:4" x14ac:dyDescent="0.25">
      <c r="B4408" s="112" t="s">
        <v>5630</v>
      </c>
      <c r="C4408" s="70" t="s">
        <v>7090</v>
      </c>
      <c r="D4408" s="113" t="s">
        <v>7090</v>
      </c>
    </row>
    <row r="4409" spans="2:4" x14ac:dyDescent="0.25">
      <c r="B4409" s="112" t="s">
        <v>2870</v>
      </c>
      <c r="C4409" s="70" t="s">
        <v>7090</v>
      </c>
      <c r="D4409" s="113" t="s">
        <v>7090</v>
      </c>
    </row>
    <row r="4410" spans="2:4" x14ac:dyDescent="0.25">
      <c r="B4410" s="112" t="s">
        <v>2871</v>
      </c>
      <c r="C4410" s="70" t="s">
        <v>7089</v>
      </c>
      <c r="D4410" s="113" t="s">
        <v>7090</v>
      </c>
    </row>
    <row r="4411" spans="2:4" x14ac:dyDescent="0.25">
      <c r="B4411" s="112" t="s">
        <v>11397</v>
      </c>
      <c r="C4411" s="70" t="s">
        <v>7090</v>
      </c>
      <c r="D4411" s="113" t="s">
        <v>7089</v>
      </c>
    </row>
    <row r="4412" spans="2:4" x14ac:dyDescent="0.25">
      <c r="B4412" s="112" t="s">
        <v>14869</v>
      </c>
      <c r="C4412" s="70" t="s">
        <v>7090</v>
      </c>
      <c r="D4412" s="113" t="s">
        <v>7090</v>
      </c>
    </row>
    <row r="4413" spans="2:4" x14ac:dyDescent="0.25">
      <c r="B4413" s="112" t="s">
        <v>1060</v>
      </c>
      <c r="C4413" s="70" t="s">
        <v>7090</v>
      </c>
      <c r="D4413" s="113" t="s">
        <v>7090</v>
      </c>
    </row>
    <row r="4414" spans="2:4" x14ac:dyDescent="0.25">
      <c r="B4414" s="112" t="s">
        <v>7489</v>
      </c>
      <c r="C4414" s="70" t="s">
        <v>7090</v>
      </c>
      <c r="D4414" s="113" t="s">
        <v>7089</v>
      </c>
    </row>
    <row r="4415" spans="2:4" x14ac:dyDescent="0.25">
      <c r="B4415" s="112" t="s">
        <v>2872</v>
      </c>
      <c r="C4415" s="70" t="s">
        <v>7090</v>
      </c>
      <c r="D4415" s="113" t="s">
        <v>7090</v>
      </c>
    </row>
    <row r="4416" spans="2:4" x14ac:dyDescent="0.25">
      <c r="B4416" s="112" t="s">
        <v>14870</v>
      </c>
      <c r="C4416" s="70" t="s">
        <v>7090</v>
      </c>
      <c r="D4416" s="113" t="s">
        <v>7090</v>
      </c>
    </row>
    <row r="4417" spans="2:4" x14ac:dyDescent="0.25">
      <c r="B4417" s="112" t="s">
        <v>8768</v>
      </c>
      <c r="C4417" s="70" t="s">
        <v>7090</v>
      </c>
      <c r="D4417" s="113" t="s">
        <v>7090</v>
      </c>
    </row>
    <row r="4418" spans="2:4" x14ac:dyDescent="0.25">
      <c r="B4418" s="112" t="s">
        <v>14871</v>
      </c>
      <c r="C4418" s="70" t="s">
        <v>7090</v>
      </c>
      <c r="D4418" s="113" t="s">
        <v>7090</v>
      </c>
    </row>
    <row r="4419" spans="2:4" x14ac:dyDescent="0.25">
      <c r="B4419" s="112" t="s">
        <v>14872</v>
      </c>
      <c r="C4419" s="70" t="s">
        <v>7090</v>
      </c>
      <c r="D4419" s="113" t="s">
        <v>7090</v>
      </c>
    </row>
    <row r="4420" spans="2:4" x14ac:dyDescent="0.25">
      <c r="B4420" s="112" t="s">
        <v>2873</v>
      </c>
      <c r="C4420" s="70" t="s">
        <v>7090</v>
      </c>
      <c r="D4420" s="113" t="s">
        <v>7090</v>
      </c>
    </row>
    <row r="4421" spans="2:4" x14ac:dyDescent="0.25">
      <c r="B4421" s="112" t="s">
        <v>11509</v>
      </c>
      <c r="C4421" s="70" t="s">
        <v>7090</v>
      </c>
      <c r="D4421" s="113" t="s">
        <v>7090</v>
      </c>
    </row>
    <row r="4422" spans="2:4" x14ac:dyDescent="0.25">
      <c r="B4422" s="112" t="s">
        <v>1071</v>
      </c>
      <c r="C4422" s="70" t="s">
        <v>7089</v>
      </c>
      <c r="D4422" s="113" t="s">
        <v>7090</v>
      </c>
    </row>
    <row r="4423" spans="2:4" x14ac:dyDescent="0.25">
      <c r="B4423" s="112" t="s">
        <v>1072</v>
      </c>
      <c r="C4423" s="70" t="s">
        <v>7090</v>
      </c>
      <c r="D4423" s="113" t="s">
        <v>7090</v>
      </c>
    </row>
    <row r="4424" spans="2:4" x14ac:dyDescent="0.25">
      <c r="B4424" s="112" t="s">
        <v>1073</v>
      </c>
      <c r="C4424" s="70" t="s">
        <v>7089</v>
      </c>
      <c r="D4424" s="113" t="s">
        <v>7090</v>
      </c>
    </row>
    <row r="4425" spans="2:4" x14ac:dyDescent="0.25">
      <c r="B4425" s="112" t="s">
        <v>1074</v>
      </c>
      <c r="C4425" s="70" t="s">
        <v>7089</v>
      </c>
      <c r="D4425" s="113" t="s">
        <v>7090</v>
      </c>
    </row>
    <row r="4426" spans="2:4" x14ac:dyDescent="0.25">
      <c r="B4426" s="112" t="s">
        <v>1075</v>
      </c>
      <c r="C4426" s="70" t="s">
        <v>7090</v>
      </c>
      <c r="D4426" s="113" t="s">
        <v>7090</v>
      </c>
    </row>
    <row r="4427" spans="2:4" x14ac:dyDescent="0.25">
      <c r="B4427" s="112" t="s">
        <v>1076</v>
      </c>
      <c r="C4427" s="70" t="s">
        <v>7089</v>
      </c>
      <c r="D4427" s="113" t="s">
        <v>7090</v>
      </c>
    </row>
    <row r="4428" spans="2:4" x14ac:dyDescent="0.25">
      <c r="B4428" s="112" t="s">
        <v>1061</v>
      </c>
      <c r="C4428" s="70" t="s">
        <v>7089</v>
      </c>
      <c r="D4428" s="113" t="s">
        <v>7090</v>
      </c>
    </row>
    <row r="4429" spans="2:4" x14ac:dyDescent="0.25">
      <c r="B4429" s="112" t="s">
        <v>14873</v>
      </c>
      <c r="C4429" s="70" t="s">
        <v>7090</v>
      </c>
      <c r="D4429" s="113" t="s">
        <v>7090</v>
      </c>
    </row>
    <row r="4430" spans="2:4" x14ac:dyDescent="0.25">
      <c r="B4430" s="112" t="s">
        <v>14874</v>
      </c>
      <c r="C4430" s="70" t="s">
        <v>7090</v>
      </c>
      <c r="D4430" s="113" t="s">
        <v>7090</v>
      </c>
    </row>
    <row r="4431" spans="2:4" x14ac:dyDescent="0.25">
      <c r="B4431" s="112" t="s">
        <v>14875</v>
      </c>
      <c r="C4431" s="70" t="s">
        <v>7090</v>
      </c>
      <c r="D4431" s="113" t="s">
        <v>7090</v>
      </c>
    </row>
    <row r="4432" spans="2:4" x14ac:dyDescent="0.25">
      <c r="B4432" s="112" t="s">
        <v>11510</v>
      </c>
      <c r="C4432" s="70" t="s">
        <v>7090</v>
      </c>
      <c r="D4432" s="113" t="s">
        <v>7090</v>
      </c>
    </row>
    <row r="4433" spans="2:4" x14ac:dyDescent="0.25">
      <c r="B4433" s="112" t="s">
        <v>1077</v>
      </c>
      <c r="C4433" s="70" t="s">
        <v>7090</v>
      </c>
      <c r="D4433" s="113" t="s">
        <v>7090</v>
      </c>
    </row>
    <row r="4434" spans="2:4" x14ac:dyDescent="0.25">
      <c r="B4434" s="112" t="s">
        <v>14876</v>
      </c>
      <c r="C4434" s="70" t="s">
        <v>7090</v>
      </c>
      <c r="D4434" s="113" t="s">
        <v>7090</v>
      </c>
    </row>
    <row r="4435" spans="2:4" x14ac:dyDescent="0.25">
      <c r="B4435" s="112" t="s">
        <v>1078</v>
      </c>
      <c r="C4435" s="70" t="s">
        <v>7090</v>
      </c>
      <c r="D4435" s="113" t="s">
        <v>7090</v>
      </c>
    </row>
    <row r="4436" spans="2:4" x14ac:dyDescent="0.25">
      <c r="B4436" s="112" t="s">
        <v>14877</v>
      </c>
      <c r="C4436" s="70" t="s">
        <v>7090</v>
      </c>
      <c r="D4436" s="113" t="s">
        <v>7090</v>
      </c>
    </row>
    <row r="4437" spans="2:4" x14ac:dyDescent="0.25">
      <c r="B4437" s="112" t="s">
        <v>1079</v>
      </c>
      <c r="C4437" s="70" t="s">
        <v>7090</v>
      </c>
      <c r="D4437" s="113" t="s">
        <v>7090</v>
      </c>
    </row>
    <row r="4438" spans="2:4" x14ac:dyDescent="0.25">
      <c r="B4438" s="112" t="s">
        <v>1080</v>
      </c>
      <c r="C4438" s="70" t="s">
        <v>7090</v>
      </c>
      <c r="D4438" s="113" t="s">
        <v>7090</v>
      </c>
    </row>
    <row r="4439" spans="2:4" x14ac:dyDescent="0.25">
      <c r="B4439" s="112" t="s">
        <v>11398</v>
      </c>
      <c r="C4439" s="70" t="s">
        <v>7090</v>
      </c>
      <c r="D4439" s="113" t="s">
        <v>7089</v>
      </c>
    </row>
    <row r="4440" spans="2:4" x14ac:dyDescent="0.25">
      <c r="B4440" s="112" t="s">
        <v>1081</v>
      </c>
      <c r="C4440" s="70" t="s">
        <v>7090</v>
      </c>
      <c r="D4440" s="113" t="s">
        <v>7090</v>
      </c>
    </row>
    <row r="4441" spans="2:4" x14ac:dyDescent="0.25">
      <c r="B4441" s="112" t="s">
        <v>1082</v>
      </c>
      <c r="C4441" s="70" t="s">
        <v>7090</v>
      </c>
      <c r="D4441" s="113" t="s">
        <v>7090</v>
      </c>
    </row>
    <row r="4442" spans="2:4" x14ac:dyDescent="0.25">
      <c r="B4442" s="112" t="s">
        <v>7486</v>
      </c>
      <c r="C4442" s="70" t="s">
        <v>7090</v>
      </c>
      <c r="D4442" s="113" t="s">
        <v>7090</v>
      </c>
    </row>
    <row r="4443" spans="2:4" x14ac:dyDescent="0.25">
      <c r="B4443" s="112" t="s">
        <v>14878</v>
      </c>
      <c r="C4443" s="70" t="s">
        <v>7090</v>
      </c>
      <c r="D4443" s="113" t="s">
        <v>7090</v>
      </c>
    </row>
    <row r="4444" spans="2:4" x14ac:dyDescent="0.25">
      <c r="B4444" s="112" t="s">
        <v>7488</v>
      </c>
      <c r="C4444" s="70" t="s">
        <v>7090</v>
      </c>
      <c r="D4444" s="113" t="s">
        <v>7089</v>
      </c>
    </row>
    <row r="4445" spans="2:4" x14ac:dyDescent="0.25">
      <c r="B4445" s="112" t="s">
        <v>11511</v>
      </c>
      <c r="C4445" s="70" t="s">
        <v>7090</v>
      </c>
      <c r="D4445" s="113" t="s">
        <v>7090</v>
      </c>
    </row>
    <row r="4446" spans="2:4" x14ac:dyDescent="0.25">
      <c r="B4446" s="112" t="s">
        <v>14879</v>
      </c>
      <c r="C4446" s="70" t="s">
        <v>7090</v>
      </c>
      <c r="D4446" s="113" t="s">
        <v>7090</v>
      </c>
    </row>
    <row r="4447" spans="2:4" x14ac:dyDescent="0.25">
      <c r="B4447" s="112" t="s">
        <v>14880</v>
      </c>
      <c r="C4447" s="70" t="s">
        <v>7090</v>
      </c>
      <c r="D4447" s="113" t="s">
        <v>7090</v>
      </c>
    </row>
    <row r="4448" spans="2:4" x14ac:dyDescent="0.25">
      <c r="B4448" s="112" t="s">
        <v>14881</v>
      </c>
      <c r="C4448" s="70" t="s">
        <v>7090</v>
      </c>
      <c r="D4448" s="113" t="s">
        <v>7090</v>
      </c>
    </row>
    <row r="4449" spans="2:4" x14ac:dyDescent="0.25">
      <c r="B4449" s="112" t="s">
        <v>14882</v>
      </c>
      <c r="C4449" s="70" t="s">
        <v>7090</v>
      </c>
      <c r="D4449" s="113" t="s">
        <v>7090</v>
      </c>
    </row>
    <row r="4450" spans="2:4" x14ac:dyDescent="0.25">
      <c r="B4450" s="112" t="s">
        <v>14883</v>
      </c>
      <c r="C4450" s="70" t="s">
        <v>7090</v>
      </c>
      <c r="D4450" s="113" t="s">
        <v>7090</v>
      </c>
    </row>
    <row r="4451" spans="2:4" x14ac:dyDescent="0.25">
      <c r="B4451" s="112" t="s">
        <v>14884</v>
      </c>
      <c r="C4451" s="70" t="s">
        <v>7090</v>
      </c>
      <c r="D4451" s="113" t="s">
        <v>7090</v>
      </c>
    </row>
    <row r="4452" spans="2:4" x14ac:dyDescent="0.25">
      <c r="B4452" s="112" t="s">
        <v>14885</v>
      </c>
      <c r="C4452" s="70" t="s">
        <v>7090</v>
      </c>
      <c r="D4452" s="113" t="s">
        <v>7090</v>
      </c>
    </row>
    <row r="4453" spans="2:4" x14ac:dyDescent="0.25">
      <c r="B4453" s="112" t="s">
        <v>1062</v>
      </c>
      <c r="C4453" s="70" t="s">
        <v>7090</v>
      </c>
      <c r="D4453" s="113" t="s">
        <v>7090</v>
      </c>
    </row>
    <row r="4454" spans="2:4" x14ac:dyDescent="0.25">
      <c r="B4454" s="112" t="s">
        <v>2844</v>
      </c>
      <c r="C4454" s="70" t="s">
        <v>7090</v>
      </c>
      <c r="D4454" s="113" t="s">
        <v>7090</v>
      </c>
    </row>
    <row r="4455" spans="2:4" x14ac:dyDescent="0.25">
      <c r="B4455" s="112" t="s">
        <v>10301</v>
      </c>
      <c r="C4455" s="70" t="s">
        <v>7089</v>
      </c>
      <c r="D4455" s="113" t="s">
        <v>7090</v>
      </c>
    </row>
    <row r="4456" spans="2:4" x14ac:dyDescent="0.25">
      <c r="B4456" s="112" t="s">
        <v>2845</v>
      </c>
      <c r="C4456" s="70" t="s">
        <v>7090</v>
      </c>
      <c r="D4456" s="113" t="s">
        <v>7089</v>
      </c>
    </row>
    <row r="4457" spans="2:4" x14ac:dyDescent="0.25">
      <c r="B4457" s="112" t="s">
        <v>14886</v>
      </c>
      <c r="C4457" s="70" t="s">
        <v>7090</v>
      </c>
      <c r="D4457" s="113" t="s">
        <v>7090</v>
      </c>
    </row>
    <row r="4458" spans="2:4" x14ac:dyDescent="0.25">
      <c r="B4458" s="112" t="s">
        <v>14887</v>
      </c>
      <c r="C4458" s="70" t="s">
        <v>7090</v>
      </c>
      <c r="D4458" s="113" t="s">
        <v>7090</v>
      </c>
    </row>
    <row r="4459" spans="2:4" x14ac:dyDescent="0.25">
      <c r="B4459" s="112" t="s">
        <v>7711</v>
      </c>
      <c r="C4459" s="70" t="s">
        <v>7089</v>
      </c>
      <c r="D4459" s="113" t="s">
        <v>7090</v>
      </c>
    </row>
    <row r="4460" spans="2:4" x14ac:dyDescent="0.25">
      <c r="B4460" s="112" t="s">
        <v>572</v>
      </c>
      <c r="C4460" s="70" t="s">
        <v>7089</v>
      </c>
      <c r="D4460" s="113" t="s">
        <v>7090</v>
      </c>
    </row>
    <row r="4461" spans="2:4" x14ac:dyDescent="0.25">
      <c r="B4461" s="112" t="s">
        <v>2846</v>
      </c>
      <c r="C4461" s="70" t="s">
        <v>7090</v>
      </c>
      <c r="D4461" s="113" t="s">
        <v>7090</v>
      </c>
    </row>
    <row r="4462" spans="2:4" x14ac:dyDescent="0.25">
      <c r="B4462" s="112" t="s">
        <v>14888</v>
      </c>
      <c r="C4462" s="70" t="s">
        <v>7090</v>
      </c>
      <c r="D4462" s="113" t="s">
        <v>7090</v>
      </c>
    </row>
    <row r="4463" spans="2:4" x14ac:dyDescent="0.25">
      <c r="B4463" s="112" t="s">
        <v>14889</v>
      </c>
      <c r="C4463" s="70" t="s">
        <v>7090</v>
      </c>
      <c r="D4463" s="113" t="s">
        <v>7089</v>
      </c>
    </row>
    <row r="4464" spans="2:4" x14ac:dyDescent="0.25">
      <c r="B4464" s="112" t="s">
        <v>14890</v>
      </c>
      <c r="C4464" s="70" t="s">
        <v>7090</v>
      </c>
      <c r="D4464" s="113" t="s">
        <v>7090</v>
      </c>
    </row>
    <row r="4465" spans="2:4" x14ac:dyDescent="0.25">
      <c r="B4465" s="112" t="s">
        <v>2847</v>
      </c>
      <c r="C4465" s="70" t="s">
        <v>7090</v>
      </c>
      <c r="D4465" s="113" t="s">
        <v>7090</v>
      </c>
    </row>
    <row r="4466" spans="2:4" x14ac:dyDescent="0.25">
      <c r="B4466" s="112" t="s">
        <v>14891</v>
      </c>
      <c r="C4466" s="70" t="s">
        <v>7090</v>
      </c>
      <c r="D4466" s="113" t="s">
        <v>7090</v>
      </c>
    </row>
    <row r="4467" spans="2:4" x14ac:dyDescent="0.25">
      <c r="B4467" s="112" t="s">
        <v>1407</v>
      </c>
      <c r="C4467" s="70" t="s">
        <v>7090</v>
      </c>
      <c r="D4467" s="113" t="s">
        <v>7090</v>
      </c>
    </row>
    <row r="4468" spans="2:4" x14ac:dyDescent="0.25">
      <c r="B4468" s="112" t="s">
        <v>1063</v>
      </c>
      <c r="C4468" s="70" t="s">
        <v>7090</v>
      </c>
      <c r="D4468" s="113" t="s">
        <v>7089</v>
      </c>
    </row>
    <row r="4469" spans="2:4" x14ac:dyDescent="0.25">
      <c r="B4469" s="112" t="s">
        <v>1064</v>
      </c>
      <c r="C4469" s="70" t="s">
        <v>7090</v>
      </c>
      <c r="D4469" s="113" t="s">
        <v>7089</v>
      </c>
    </row>
    <row r="4470" spans="2:4" x14ac:dyDescent="0.25">
      <c r="B4470" s="112" t="s">
        <v>11399</v>
      </c>
      <c r="C4470" s="70" t="s">
        <v>7090</v>
      </c>
      <c r="D4470" s="113" t="s">
        <v>7089</v>
      </c>
    </row>
    <row r="4471" spans="2:4" x14ac:dyDescent="0.25">
      <c r="B4471" s="112" t="s">
        <v>2848</v>
      </c>
      <c r="C4471" s="70" t="s">
        <v>7089</v>
      </c>
      <c r="D4471" s="113" t="s">
        <v>7090</v>
      </c>
    </row>
    <row r="4472" spans="2:4" x14ac:dyDescent="0.25">
      <c r="B4472" s="112" t="s">
        <v>2849</v>
      </c>
      <c r="C4472" s="70" t="s">
        <v>7090</v>
      </c>
      <c r="D4472" s="113" t="s">
        <v>7090</v>
      </c>
    </row>
    <row r="4473" spans="2:4" x14ac:dyDescent="0.25">
      <c r="B4473" s="112" t="s">
        <v>2850</v>
      </c>
      <c r="C4473" s="70" t="s">
        <v>7090</v>
      </c>
      <c r="D4473" s="113" t="s">
        <v>7090</v>
      </c>
    </row>
    <row r="4474" spans="2:4" x14ac:dyDescent="0.25">
      <c r="B4474" s="112" t="s">
        <v>2851</v>
      </c>
      <c r="C4474" s="70" t="s">
        <v>7089</v>
      </c>
      <c r="D4474" s="113" t="s">
        <v>7090</v>
      </c>
    </row>
    <row r="4475" spans="2:4" x14ac:dyDescent="0.25">
      <c r="B4475" s="112" t="s">
        <v>2852</v>
      </c>
      <c r="C4475" s="70" t="s">
        <v>7090</v>
      </c>
      <c r="D4475" s="113" t="s">
        <v>7090</v>
      </c>
    </row>
    <row r="4476" spans="2:4" x14ac:dyDescent="0.25">
      <c r="B4476" s="112" t="s">
        <v>1065</v>
      </c>
      <c r="C4476" s="70" t="s">
        <v>7089</v>
      </c>
      <c r="D4476" s="113" t="s">
        <v>7090</v>
      </c>
    </row>
    <row r="4477" spans="2:4" x14ac:dyDescent="0.25">
      <c r="B4477" s="112" t="s">
        <v>1066</v>
      </c>
      <c r="C4477" s="70" t="s">
        <v>7090</v>
      </c>
      <c r="D4477" s="113" t="s">
        <v>7090</v>
      </c>
    </row>
    <row r="4478" spans="2:4" x14ac:dyDescent="0.25">
      <c r="B4478" s="112" t="s">
        <v>2853</v>
      </c>
      <c r="C4478" s="70" t="s">
        <v>7090</v>
      </c>
      <c r="D4478" s="113" t="s">
        <v>7089</v>
      </c>
    </row>
    <row r="4479" spans="2:4" x14ac:dyDescent="0.25">
      <c r="B4479" s="112" t="s">
        <v>10143</v>
      </c>
      <c r="C4479" s="70" t="s">
        <v>7090</v>
      </c>
      <c r="D4479" s="113" t="s">
        <v>7090</v>
      </c>
    </row>
    <row r="4480" spans="2:4" x14ac:dyDescent="0.25">
      <c r="B4480" s="112" t="s">
        <v>10144</v>
      </c>
      <c r="C4480" s="70" t="s">
        <v>7090</v>
      </c>
      <c r="D4480" s="113" t="s">
        <v>7090</v>
      </c>
    </row>
    <row r="4481" spans="2:4" x14ac:dyDescent="0.25">
      <c r="B4481" s="112" t="s">
        <v>14892</v>
      </c>
      <c r="C4481" s="70" t="s">
        <v>7090</v>
      </c>
      <c r="D4481" s="113" t="s">
        <v>7090</v>
      </c>
    </row>
    <row r="4482" spans="2:4" x14ac:dyDescent="0.25">
      <c r="B4482" s="112" t="s">
        <v>14893</v>
      </c>
      <c r="C4482" s="70" t="s">
        <v>7090</v>
      </c>
      <c r="D4482" s="113" t="s">
        <v>7090</v>
      </c>
    </row>
    <row r="4483" spans="2:4" x14ac:dyDescent="0.25">
      <c r="B4483" s="112" t="s">
        <v>2854</v>
      </c>
      <c r="C4483" s="70" t="s">
        <v>7090</v>
      </c>
      <c r="D4483" s="113" t="s">
        <v>7090</v>
      </c>
    </row>
    <row r="4484" spans="2:4" x14ac:dyDescent="0.25">
      <c r="B4484" s="112" t="s">
        <v>8700</v>
      </c>
      <c r="C4484" s="70" t="s">
        <v>7090</v>
      </c>
      <c r="D4484" s="113" t="s">
        <v>7089</v>
      </c>
    </row>
    <row r="4485" spans="2:4" x14ac:dyDescent="0.25">
      <c r="B4485" s="112" t="s">
        <v>11512</v>
      </c>
      <c r="C4485" s="70" t="s">
        <v>7089</v>
      </c>
      <c r="D4485" s="113" t="s">
        <v>7090</v>
      </c>
    </row>
    <row r="4486" spans="2:4" x14ac:dyDescent="0.25">
      <c r="B4486" s="112" t="s">
        <v>14894</v>
      </c>
      <c r="C4486" s="70" t="s">
        <v>7090</v>
      </c>
      <c r="D4486" s="113" t="s">
        <v>7090</v>
      </c>
    </row>
    <row r="4487" spans="2:4" x14ac:dyDescent="0.25">
      <c r="B4487" s="112" t="s">
        <v>2855</v>
      </c>
      <c r="C4487" s="70" t="s">
        <v>7090</v>
      </c>
      <c r="D4487" s="113" t="s">
        <v>7090</v>
      </c>
    </row>
    <row r="4488" spans="2:4" x14ac:dyDescent="0.25">
      <c r="B4488" s="112" t="s">
        <v>14895</v>
      </c>
      <c r="C4488" s="70" t="s">
        <v>7090</v>
      </c>
      <c r="D4488" s="113" t="s">
        <v>7090</v>
      </c>
    </row>
    <row r="4489" spans="2:4" x14ac:dyDescent="0.25">
      <c r="B4489" s="112" t="s">
        <v>2856</v>
      </c>
      <c r="C4489" s="70" t="s">
        <v>7090</v>
      </c>
      <c r="D4489" s="113" t="s">
        <v>7090</v>
      </c>
    </row>
    <row r="4490" spans="2:4" x14ac:dyDescent="0.25">
      <c r="B4490" s="112" t="s">
        <v>1067</v>
      </c>
      <c r="C4490" s="70" t="s">
        <v>7090</v>
      </c>
      <c r="D4490" s="113" t="s">
        <v>7090</v>
      </c>
    </row>
    <row r="4491" spans="2:4" x14ac:dyDescent="0.25">
      <c r="B4491" s="112" t="s">
        <v>1068</v>
      </c>
      <c r="C4491" s="70" t="s">
        <v>7090</v>
      </c>
      <c r="D4491" s="113" t="s">
        <v>7090</v>
      </c>
    </row>
    <row r="4492" spans="2:4" x14ac:dyDescent="0.25">
      <c r="B4492" s="112" t="s">
        <v>4358</v>
      </c>
      <c r="C4492" s="70" t="s">
        <v>7090</v>
      </c>
      <c r="D4492" s="113" t="s">
        <v>7090</v>
      </c>
    </row>
    <row r="4493" spans="2:4" x14ac:dyDescent="0.25">
      <c r="B4493" s="112" t="s">
        <v>4359</v>
      </c>
      <c r="C4493" s="70" t="s">
        <v>7089</v>
      </c>
      <c r="D4493" s="113" t="s">
        <v>7090</v>
      </c>
    </row>
    <row r="4494" spans="2:4" x14ac:dyDescent="0.25">
      <c r="B4494" s="112" t="s">
        <v>10311</v>
      </c>
      <c r="C4494" s="70" t="s">
        <v>7089</v>
      </c>
      <c r="D4494" s="113" t="s">
        <v>7090</v>
      </c>
    </row>
    <row r="4495" spans="2:4" x14ac:dyDescent="0.25">
      <c r="B4495" s="112" t="s">
        <v>4360</v>
      </c>
      <c r="C4495" s="70" t="s">
        <v>7090</v>
      </c>
      <c r="D4495" s="113" t="s">
        <v>7090</v>
      </c>
    </row>
    <row r="4496" spans="2:4" x14ac:dyDescent="0.25">
      <c r="B4496" s="112" t="s">
        <v>4361</v>
      </c>
      <c r="C4496" s="70" t="s">
        <v>7090</v>
      </c>
      <c r="D4496" s="113" t="s">
        <v>7090</v>
      </c>
    </row>
    <row r="4497" spans="2:4" x14ac:dyDescent="0.25">
      <c r="B4497" s="112" t="s">
        <v>1069</v>
      </c>
      <c r="C4497" s="70" t="s">
        <v>7090</v>
      </c>
      <c r="D4497" s="113" t="s">
        <v>7090</v>
      </c>
    </row>
    <row r="4498" spans="2:4" x14ac:dyDescent="0.25">
      <c r="B4498" s="112" t="s">
        <v>4448</v>
      </c>
      <c r="C4498" s="70" t="s">
        <v>7090</v>
      </c>
      <c r="D4498" s="113" t="s">
        <v>7090</v>
      </c>
    </row>
    <row r="4499" spans="2:4" x14ac:dyDescent="0.25">
      <c r="B4499" s="112" t="s">
        <v>4449</v>
      </c>
      <c r="C4499" s="70" t="s">
        <v>7090</v>
      </c>
      <c r="D4499" s="113" t="s">
        <v>7090</v>
      </c>
    </row>
    <row r="4500" spans="2:4" x14ac:dyDescent="0.25">
      <c r="B4500" s="112" t="s">
        <v>4450</v>
      </c>
      <c r="C4500" s="70" t="s">
        <v>7089</v>
      </c>
      <c r="D4500" s="113" t="s">
        <v>7090</v>
      </c>
    </row>
    <row r="4501" spans="2:4" x14ac:dyDescent="0.25">
      <c r="B4501" s="112" t="s">
        <v>316</v>
      </c>
      <c r="C4501" s="70" t="s">
        <v>7090</v>
      </c>
      <c r="D4501" s="113" t="s">
        <v>7090</v>
      </c>
    </row>
    <row r="4502" spans="2:4" x14ac:dyDescent="0.25">
      <c r="B4502" s="112" t="s">
        <v>1070</v>
      </c>
      <c r="C4502" s="70" t="s">
        <v>7089</v>
      </c>
      <c r="D4502" s="113" t="s">
        <v>7090</v>
      </c>
    </row>
    <row r="4503" spans="2:4" x14ac:dyDescent="0.25">
      <c r="B4503" s="112" t="s">
        <v>873</v>
      </c>
      <c r="C4503" s="70" t="s">
        <v>7090</v>
      </c>
      <c r="D4503" s="113" t="s">
        <v>7090</v>
      </c>
    </row>
    <row r="4504" spans="2:4" x14ac:dyDescent="0.25">
      <c r="B4504" s="112" t="s">
        <v>14896</v>
      </c>
      <c r="C4504" s="70" t="s">
        <v>7090</v>
      </c>
      <c r="D4504" s="113" t="s">
        <v>7090</v>
      </c>
    </row>
    <row r="4505" spans="2:4" x14ac:dyDescent="0.25">
      <c r="B4505" s="112" t="s">
        <v>14897</v>
      </c>
      <c r="C4505" s="70" t="s">
        <v>7090</v>
      </c>
      <c r="D4505" s="113" t="s">
        <v>7090</v>
      </c>
    </row>
    <row r="4506" spans="2:4" x14ac:dyDescent="0.25">
      <c r="B4506" s="112" t="s">
        <v>7482</v>
      </c>
      <c r="C4506" s="70" t="s">
        <v>7090</v>
      </c>
      <c r="D4506" s="113" t="s">
        <v>7090</v>
      </c>
    </row>
    <row r="4507" spans="2:4" x14ac:dyDescent="0.25">
      <c r="B4507" s="112" t="s">
        <v>2051</v>
      </c>
      <c r="C4507" s="70" t="s">
        <v>7090</v>
      </c>
      <c r="D4507" s="113" t="s">
        <v>7089</v>
      </c>
    </row>
    <row r="4508" spans="2:4" x14ac:dyDescent="0.25">
      <c r="B4508" s="112" t="s">
        <v>2052</v>
      </c>
      <c r="C4508" s="70" t="s">
        <v>7089</v>
      </c>
      <c r="D4508" s="113" t="s">
        <v>7090</v>
      </c>
    </row>
    <row r="4509" spans="2:4" x14ac:dyDescent="0.25">
      <c r="B4509" s="112" t="s">
        <v>875</v>
      </c>
      <c r="C4509" s="70" t="s">
        <v>7090</v>
      </c>
      <c r="D4509" s="113" t="s">
        <v>7090</v>
      </c>
    </row>
    <row r="4510" spans="2:4" x14ac:dyDescent="0.25">
      <c r="B4510" s="112" t="s">
        <v>874</v>
      </c>
      <c r="C4510" s="70" t="s">
        <v>7089</v>
      </c>
      <c r="D4510" s="113" t="s">
        <v>7090</v>
      </c>
    </row>
    <row r="4511" spans="2:4" x14ac:dyDescent="0.25">
      <c r="B4511" s="112" t="s">
        <v>876</v>
      </c>
      <c r="C4511" s="70" t="s">
        <v>7089</v>
      </c>
      <c r="D4511" s="113" t="s">
        <v>7090</v>
      </c>
    </row>
    <row r="4512" spans="2:4" x14ac:dyDescent="0.25">
      <c r="B4512" s="112" t="s">
        <v>4464</v>
      </c>
      <c r="C4512" s="70" t="s">
        <v>7090</v>
      </c>
      <c r="D4512" s="113" t="s">
        <v>7090</v>
      </c>
    </row>
    <row r="4513" spans="2:4" x14ac:dyDescent="0.25">
      <c r="B4513" s="112" t="s">
        <v>4465</v>
      </c>
      <c r="C4513" s="70" t="s">
        <v>7090</v>
      </c>
      <c r="D4513" s="113" t="s">
        <v>7090</v>
      </c>
    </row>
    <row r="4514" spans="2:4" x14ac:dyDescent="0.25">
      <c r="B4514" s="112" t="s">
        <v>4466</v>
      </c>
      <c r="C4514" s="70" t="s">
        <v>7090</v>
      </c>
      <c r="D4514" s="113" t="s">
        <v>7090</v>
      </c>
    </row>
    <row r="4515" spans="2:4" x14ac:dyDescent="0.25">
      <c r="B4515" s="112" t="s">
        <v>877</v>
      </c>
      <c r="C4515" s="70" t="s">
        <v>7090</v>
      </c>
      <c r="D4515" s="113" t="s">
        <v>7090</v>
      </c>
    </row>
    <row r="4516" spans="2:4" x14ac:dyDescent="0.25">
      <c r="B4516" s="112" t="s">
        <v>14898</v>
      </c>
      <c r="C4516" s="70" t="s">
        <v>7090</v>
      </c>
      <c r="D4516" s="113" t="s">
        <v>7090</v>
      </c>
    </row>
    <row r="4517" spans="2:4" x14ac:dyDescent="0.25">
      <c r="B4517" s="112" t="s">
        <v>4467</v>
      </c>
      <c r="C4517" s="70" t="s">
        <v>7090</v>
      </c>
      <c r="D4517" s="113" t="s">
        <v>7090</v>
      </c>
    </row>
    <row r="4518" spans="2:4" x14ac:dyDescent="0.25">
      <c r="B4518" s="112" t="s">
        <v>4468</v>
      </c>
      <c r="C4518" s="70" t="s">
        <v>7090</v>
      </c>
      <c r="D4518" s="113" t="s">
        <v>7090</v>
      </c>
    </row>
    <row r="4519" spans="2:4" x14ac:dyDescent="0.25">
      <c r="B4519" s="112" t="s">
        <v>14899</v>
      </c>
      <c r="C4519" s="70" t="s">
        <v>7090</v>
      </c>
      <c r="D4519" s="113" t="s">
        <v>7090</v>
      </c>
    </row>
    <row r="4520" spans="2:4" x14ac:dyDescent="0.25">
      <c r="B4520" s="112" t="s">
        <v>4469</v>
      </c>
      <c r="C4520" s="70" t="s">
        <v>7089</v>
      </c>
      <c r="D4520" s="113" t="s">
        <v>7090</v>
      </c>
    </row>
    <row r="4521" spans="2:4" x14ac:dyDescent="0.25">
      <c r="B4521" s="112" t="s">
        <v>878</v>
      </c>
      <c r="C4521" s="70" t="s">
        <v>7090</v>
      </c>
      <c r="D4521" s="113" t="s">
        <v>7090</v>
      </c>
    </row>
    <row r="4522" spans="2:4" x14ac:dyDescent="0.25">
      <c r="B4522" s="112" t="s">
        <v>4463</v>
      </c>
      <c r="C4522" s="70" t="s">
        <v>7089</v>
      </c>
      <c r="D4522" s="113" t="s">
        <v>7090</v>
      </c>
    </row>
    <row r="4523" spans="2:4" x14ac:dyDescent="0.25">
      <c r="B4523" s="112" t="s">
        <v>4470</v>
      </c>
      <c r="C4523" s="70" t="s">
        <v>7089</v>
      </c>
      <c r="D4523" s="113" t="s">
        <v>7090</v>
      </c>
    </row>
    <row r="4524" spans="2:4" x14ac:dyDescent="0.25">
      <c r="B4524" s="112" t="s">
        <v>4471</v>
      </c>
      <c r="C4524" s="70" t="s">
        <v>7090</v>
      </c>
      <c r="D4524" s="113" t="s">
        <v>7090</v>
      </c>
    </row>
    <row r="4525" spans="2:4" x14ac:dyDescent="0.25">
      <c r="B4525" s="112" t="s">
        <v>4472</v>
      </c>
      <c r="C4525" s="70" t="s">
        <v>7089</v>
      </c>
      <c r="D4525" s="113" t="s">
        <v>7090</v>
      </c>
    </row>
    <row r="4526" spans="2:4" x14ac:dyDescent="0.25">
      <c r="B4526" s="112" t="s">
        <v>4473</v>
      </c>
      <c r="C4526" s="70" t="s">
        <v>7089</v>
      </c>
      <c r="D4526" s="113" t="s">
        <v>7090</v>
      </c>
    </row>
    <row r="4527" spans="2:4" x14ac:dyDescent="0.25">
      <c r="B4527" s="112" t="s">
        <v>14900</v>
      </c>
      <c r="C4527" s="70" t="s">
        <v>7090</v>
      </c>
      <c r="D4527" s="113" t="s">
        <v>7090</v>
      </c>
    </row>
    <row r="4528" spans="2:4" x14ac:dyDescent="0.25">
      <c r="B4528" s="112" t="s">
        <v>4474</v>
      </c>
      <c r="C4528" s="70" t="s">
        <v>7090</v>
      </c>
      <c r="D4528" s="113" t="s">
        <v>7090</v>
      </c>
    </row>
    <row r="4529" spans="2:4" x14ac:dyDescent="0.25">
      <c r="B4529" s="112" t="s">
        <v>10308</v>
      </c>
      <c r="C4529" s="70" t="s">
        <v>7089</v>
      </c>
      <c r="D4529" s="113" t="s">
        <v>7090</v>
      </c>
    </row>
    <row r="4530" spans="2:4" x14ac:dyDescent="0.25">
      <c r="B4530" s="112" t="s">
        <v>14901</v>
      </c>
      <c r="C4530" s="70" t="s">
        <v>7090</v>
      </c>
      <c r="D4530" s="113" t="s">
        <v>7090</v>
      </c>
    </row>
    <row r="4531" spans="2:4" x14ac:dyDescent="0.25">
      <c r="B4531" s="112" t="s">
        <v>4509</v>
      </c>
      <c r="C4531" s="70" t="s">
        <v>7090</v>
      </c>
      <c r="D4531" s="113" t="s">
        <v>7090</v>
      </c>
    </row>
    <row r="4532" spans="2:4" x14ac:dyDescent="0.25">
      <c r="B4532" s="112" t="s">
        <v>1001</v>
      </c>
      <c r="C4532" s="70" t="s">
        <v>7090</v>
      </c>
      <c r="D4532" s="113" t="s">
        <v>7090</v>
      </c>
    </row>
    <row r="4533" spans="2:4" x14ac:dyDescent="0.25">
      <c r="B4533" s="112" t="s">
        <v>879</v>
      </c>
      <c r="C4533" s="70" t="s">
        <v>7089</v>
      </c>
      <c r="D4533" s="113" t="s">
        <v>7090</v>
      </c>
    </row>
    <row r="4534" spans="2:4" x14ac:dyDescent="0.25">
      <c r="B4534" s="112" t="s">
        <v>1002</v>
      </c>
      <c r="C4534" s="70" t="s">
        <v>7089</v>
      </c>
      <c r="D4534" s="113" t="s">
        <v>7090</v>
      </c>
    </row>
    <row r="4535" spans="2:4" x14ac:dyDescent="0.25">
      <c r="B4535" s="112" t="s">
        <v>14902</v>
      </c>
      <c r="C4535" s="70" t="s">
        <v>7090</v>
      </c>
      <c r="D4535" s="113" t="s">
        <v>7090</v>
      </c>
    </row>
    <row r="4536" spans="2:4" x14ac:dyDescent="0.25">
      <c r="B4536" s="112" t="s">
        <v>1003</v>
      </c>
      <c r="C4536" s="70" t="s">
        <v>7090</v>
      </c>
      <c r="D4536" s="113" t="s">
        <v>7090</v>
      </c>
    </row>
    <row r="4537" spans="2:4" x14ac:dyDescent="0.25">
      <c r="B4537" s="112" t="s">
        <v>1004</v>
      </c>
      <c r="C4537" s="70" t="s">
        <v>7090</v>
      </c>
      <c r="D4537" s="113" t="s">
        <v>7090</v>
      </c>
    </row>
    <row r="4538" spans="2:4" x14ac:dyDescent="0.25">
      <c r="B4538" s="112" t="s">
        <v>1005</v>
      </c>
      <c r="C4538" s="70" t="s">
        <v>7090</v>
      </c>
      <c r="D4538" s="113" t="s">
        <v>7090</v>
      </c>
    </row>
    <row r="4539" spans="2:4" x14ac:dyDescent="0.25">
      <c r="B4539" s="112" t="s">
        <v>14903</v>
      </c>
      <c r="C4539" s="70" t="s">
        <v>7090</v>
      </c>
      <c r="D4539" s="113" t="s">
        <v>7090</v>
      </c>
    </row>
    <row r="4540" spans="2:4" x14ac:dyDescent="0.25">
      <c r="B4540" s="112" t="s">
        <v>2053</v>
      </c>
      <c r="C4540" s="70" t="s">
        <v>7090</v>
      </c>
      <c r="D4540" s="113" t="s">
        <v>7090</v>
      </c>
    </row>
    <row r="4541" spans="2:4" x14ac:dyDescent="0.25">
      <c r="B4541" s="112" t="s">
        <v>2054</v>
      </c>
      <c r="C4541" s="70" t="s">
        <v>7090</v>
      </c>
      <c r="D4541" s="113" t="s">
        <v>7090</v>
      </c>
    </row>
    <row r="4542" spans="2:4" x14ac:dyDescent="0.25">
      <c r="B4542" s="112" t="s">
        <v>14904</v>
      </c>
      <c r="C4542" s="70" t="s">
        <v>7090</v>
      </c>
      <c r="D4542" s="113" t="s">
        <v>7090</v>
      </c>
    </row>
    <row r="4543" spans="2:4" x14ac:dyDescent="0.25">
      <c r="B4543" s="112" t="s">
        <v>14905</v>
      </c>
      <c r="C4543" s="70" t="s">
        <v>7090</v>
      </c>
      <c r="D4543" s="113" t="s">
        <v>7090</v>
      </c>
    </row>
    <row r="4544" spans="2:4" x14ac:dyDescent="0.25">
      <c r="B4544" s="112" t="s">
        <v>14906</v>
      </c>
      <c r="C4544" s="70" t="s">
        <v>7090</v>
      </c>
      <c r="D4544" s="113" t="s">
        <v>7090</v>
      </c>
    </row>
    <row r="4545" spans="2:4" x14ac:dyDescent="0.25">
      <c r="B4545" s="112" t="s">
        <v>14907</v>
      </c>
      <c r="C4545" s="70" t="s">
        <v>7089</v>
      </c>
      <c r="D4545" s="113" t="s">
        <v>7090</v>
      </c>
    </row>
    <row r="4546" spans="2:4" x14ac:dyDescent="0.25">
      <c r="B4546" s="112" t="s">
        <v>2055</v>
      </c>
      <c r="C4546" s="70" t="s">
        <v>7090</v>
      </c>
      <c r="D4546" s="113" t="s">
        <v>7090</v>
      </c>
    </row>
    <row r="4547" spans="2:4" x14ac:dyDescent="0.25">
      <c r="B4547" s="112" t="s">
        <v>10333</v>
      </c>
      <c r="C4547" s="70" t="s">
        <v>7089</v>
      </c>
      <c r="D4547" s="113" t="s">
        <v>7090</v>
      </c>
    </row>
    <row r="4548" spans="2:4" x14ac:dyDescent="0.25">
      <c r="B4548" s="112" t="s">
        <v>8900</v>
      </c>
      <c r="C4548" s="70" t="s">
        <v>7090</v>
      </c>
      <c r="D4548" s="113" t="s">
        <v>7090</v>
      </c>
    </row>
    <row r="4549" spans="2:4" x14ac:dyDescent="0.25">
      <c r="B4549" s="112" t="s">
        <v>8901</v>
      </c>
      <c r="C4549" s="70" t="s">
        <v>7090</v>
      </c>
      <c r="D4549" s="113" t="s">
        <v>7090</v>
      </c>
    </row>
    <row r="4550" spans="2:4" x14ac:dyDescent="0.25">
      <c r="B4550" s="112" t="s">
        <v>14908</v>
      </c>
      <c r="C4550" s="70" t="s">
        <v>7090</v>
      </c>
      <c r="D4550" s="113" t="s">
        <v>7090</v>
      </c>
    </row>
    <row r="4551" spans="2:4" x14ac:dyDescent="0.25">
      <c r="B4551" s="112" t="s">
        <v>8902</v>
      </c>
      <c r="C4551" s="70" t="s">
        <v>7090</v>
      </c>
      <c r="D4551" s="113" t="s">
        <v>7090</v>
      </c>
    </row>
    <row r="4552" spans="2:4" x14ac:dyDescent="0.25">
      <c r="B4552" s="112" t="s">
        <v>880</v>
      </c>
      <c r="C4552" s="70" t="s">
        <v>7090</v>
      </c>
      <c r="D4552" s="113" t="s">
        <v>7090</v>
      </c>
    </row>
    <row r="4553" spans="2:4" x14ac:dyDescent="0.25">
      <c r="B4553" s="112" t="s">
        <v>8903</v>
      </c>
      <c r="C4553" s="70" t="s">
        <v>7089</v>
      </c>
      <c r="D4553" s="113" t="s">
        <v>7090</v>
      </c>
    </row>
    <row r="4554" spans="2:4" x14ac:dyDescent="0.25">
      <c r="B4554" s="112" t="s">
        <v>881</v>
      </c>
      <c r="C4554" s="70" t="s">
        <v>7089</v>
      </c>
      <c r="D4554" s="113" t="s">
        <v>7090</v>
      </c>
    </row>
    <row r="4555" spans="2:4" x14ac:dyDescent="0.25">
      <c r="B4555" s="112" t="s">
        <v>14909</v>
      </c>
      <c r="C4555" s="70" t="s">
        <v>7090</v>
      </c>
      <c r="D4555" s="113" t="s">
        <v>7090</v>
      </c>
    </row>
    <row r="4556" spans="2:4" x14ac:dyDescent="0.25">
      <c r="B4556" s="112" t="s">
        <v>10190</v>
      </c>
      <c r="C4556" s="70" t="s">
        <v>7089</v>
      </c>
      <c r="D4556" s="113" t="s">
        <v>7090</v>
      </c>
    </row>
    <row r="4557" spans="2:4" x14ac:dyDescent="0.25">
      <c r="B4557" s="112" t="s">
        <v>14910</v>
      </c>
      <c r="C4557" s="70" t="s">
        <v>7090</v>
      </c>
      <c r="D4557" s="113" t="s">
        <v>7090</v>
      </c>
    </row>
    <row r="4558" spans="2:4" x14ac:dyDescent="0.25">
      <c r="B4558" s="112" t="s">
        <v>11400</v>
      </c>
      <c r="C4558" s="70" t="s">
        <v>7090</v>
      </c>
      <c r="D4558" s="113" t="s">
        <v>7089</v>
      </c>
    </row>
    <row r="4559" spans="2:4" x14ac:dyDescent="0.25">
      <c r="B4559" s="112" t="s">
        <v>8904</v>
      </c>
      <c r="C4559" s="70" t="s">
        <v>7090</v>
      </c>
      <c r="D4559" s="113" t="s">
        <v>7090</v>
      </c>
    </row>
    <row r="4560" spans="2:4" x14ac:dyDescent="0.25">
      <c r="B4560" s="112" t="s">
        <v>11401</v>
      </c>
      <c r="C4560" s="70" t="s">
        <v>7090</v>
      </c>
      <c r="D4560" s="113" t="s">
        <v>7090</v>
      </c>
    </row>
    <row r="4561" spans="2:4" x14ac:dyDescent="0.25">
      <c r="B4561" s="112" t="s">
        <v>8767</v>
      </c>
      <c r="C4561" s="70" t="s">
        <v>7090</v>
      </c>
      <c r="D4561" s="113" t="s">
        <v>7090</v>
      </c>
    </row>
    <row r="4562" spans="2:4" x14ac:dyDescent="0.25">
      <c r="B4562" s="112" t="s">
        <v>883</v>
      </c>
      <c r="C4562" s="70" t="s">
        <v>7090</v>
      </c>
      <c r="D4562" s="113" t="s">
        <v>7089</v>
      </c>
    </row>
    <row r="4563" spans="2:4" x14ac:dyDescent="0.25">
      <c r="B4563" s="112" t="s">
        <v>882</v>
      </c>
      <c r="C4563" s="70" t="s">
        <v>7090</v>
      </c>
      <c r="D4563" s="113" t="s">
        <v>7089</v>
      </c>
    </row>
    <row r="4564" spans="2:4" x14ac:dyDescent="0.25">
      <c r="B4564" s="112" t="s">
        <v>884</v>
      </c>
      <c r="C4564" s="70" t="s">
        <v>7090</v>
      </c>
      <c r="D4564" s="113" t="s">
        <v>7089</v>
      </c>
    </row>
    <row r="4565" spans="2:4" x14ac:dyDescent="0.25">
      <c r="B4565" s="112" t="s">
        <v>885</v>
      </c>
      <c r="C4565" s="70" t="s">
        <v>7090</v>
      </c>
      <c r="D4565" s="113" t="s">
        <v>7090</v>
      </c>
    </row>
    <row r="4566" spans="2:4" x14ac:dyDescent="0.25">
      <c r="B4566" s="112" t="s">
        <v>11402</v>
      </c>
      <c r="C4566" s="70" t="s">
        <v>7090</v>
      </c>
      <c r="D4566" s="113" t="s">
        <v>7089</v>
      </c>
    </row>
    <row r="4567" spans="2:4" x14ac:dyDescent="0.25">
      <c r="B4567" s="112" t="s">
        <v>14911</v>
      </c>
      <c r="C4567" s="70" t="s">
        <v>7090</v>
      </c>
      <c r="D4567" s="113" t="s">
        <v>7090</v>
      </c>
    </row>
    <row r="4568" spans="2:4" x14ac:dyDescent="0.25">
      <c r="B4568" s="112" t="s">
        <v>8905</v>
      </c>
      <c r="C4568" s="70" t="s">
        <v>7090</v>
      </c>
      <c r="D4568" s="113" t="s">
        <v>7090</v>
      </c>
    </row>
    <row r="4569" spans="2:4" x14ac:dyDescent="0.25">
      <c r="B4569" s="112" t="s">
        <v>8906</v>
      </c>
      <c r="C4569" s="70" t="s">
        <v>7090</v>
      </c>
      <c r="D4569" s="113" t="s">
        <v>7090</v>
      </c>
    </row>
    <row r="4570" spans="2:4" x14ac:dyDescent="0.25">
      <c r="B4570" s="112" t="s">
        <v>8907</v>
      </c>
      <c r="C4570" s="70" t="s">
        <v>7089</v>
      </c>
      <c r="D4570" s="113" t="s">
        <v>7090</v>
      </c>
    </row>
    <row r="4571" spans="2:4" x14ac:dyDescent="0.25">
      <c r="B4571" s="112" t="s">
        <v>8908</v>
      </c>
      <c r="C4571" s="70" t="s">
        <v>7089</v>
      </c>
      <c r="D4571" s="113" t="s">
        <v>7090</v>
      </c>
    </row>
    <row r="4572" spans="2:4" x14ac:dyDescent="0.25">
      <c r="B4572" s="112" t="s">
        <v>8909</v>
      </c>
      <c r="C4572" s="70" t="s">
        <v>7089</v>
      </c>
      <c r="D4572" s="113" t="s">
        <v>7090</v>
      </c>
    </row>
    <row r="4573" spans="2:4" x14ac:dyDescent="0.25">
      <c r="B4573" s="112" t="s">
        <v>8910</v>
      </c>
      <c r="C4573" s="70" t="s">
        <v>7090</v>
      </c>
      <c r="D4573" s="113" t="s">
        <v>7090</v>
      </c>
    </row>
    <row r="4574" spans="2:4" x14ac:dyDescent="0.25">
      <c r="B4574" s="112" t="s">
        <v>5386</v>
      </c>
      <c r="C4574" s="70" t="s">
        <v>7090</v>
      </c>
      <c r="D4574" s="113" t="s">
        <v>7090</v>
      </c>
    </row>
    <row r="4575" spans="2:4" x14ac:dyDescent="0.25">
      <c r="B4575" s="112" t="s">
        <v>5387</v>
      </c>
      <c r="C4575" s="70" t="s">
        <v>7090</v>
      </c>
      <c r="D4575" s="113" t="s">
        <v>7090</v>
      </c>
    </row>
    <row r="4576" spans="2:4" x14ac:dyDescent="0.25">
      <c r="B4576" s="112" t="s">
        <v>5388</v>
      </c>
      <c r="C4576" s="70" t="s">
        <v>7090</v>
      </c>
      <c r="D4576" s="113" t="s">
        <v>7090</v>
      </c>
    </row>
    <row r="4577" spans="2:4" x14ac:dyDescent="0.25">
      <c r="B4577" s="112" t="s">
        <v>10302</v>
      </c>
      <c r="C4577" s="70" t="s">
        <v>7089</v>
      </c>
      <c r="D4577" s="113" t="s">
        <v>7090</v>
      </c>
    </row>
    <row r="4578" spans="2:4" x14ac:dyDescent="0.25">
      <c r="B4578" s="112" t="s">
        <v>8701</v>
      </c>
      <c r="C4578" s="70" t="s">
        <v>7089</v>
      </c>
      <c r="D4578" s="113" t="s">
        <v>7090</v>
      </c>
    </row>
    <row r="4579" spans="2:4" x14ac:dyDescent="0.25">
      <c r="B4579" s="112" t="s">
        <v>5389</v>
      </c>
      <c r="C4579" s="70" t="s">
        <v>7090</v>
      </c>
      <c r="D4579" s="113" t="s">
        <v>7090</v>
      </c>
    </row>
    <row r="4580" spans="2:4" x14ac:dyDescent="0.25">
      <c r="B4580" s="112" t="s">
        <v>5390</v>
      </c>
      <c r="C4580" s="70" t="s">
        <v>7089</v>
      </c>
      <c r="D4580" s="113" t="s">
        <v>7090</v>
      </c>
    </row>
    <row r="4581" spans="2:4" x14ac:dyDescent="0.25">
      <c r="B4581" s="112" t="s">
        <v>886</v>
      </c>
      <c r="C4581" s="70" t="s">
        <v>7089</v>
      </c>
      <c r="D4581" s="113" t="s">
        <v>7090</v>
      </c>
    </row>
    <row r="4582" spans="2:4" x14ac:dyDescent="0.25">
      <c r="B4582" s="112" t="s">
        <v>14912</v>
      </c>
      <c r="C4582" s="70" t="s">
        <v>7090</v>
      </c>
      <c r="D4582" s="113" t="s">
        <v>7090</v>
      </c>
    </row>
    <row r="4583" spans="2:4" x14ac:dyDescent="0.25">
      <c r="B4583" s="112" t="s">
        <v>5391</v>
      </c>
      <c r="C4583" s="70" t="s">
        <v>7090</v>
      </c>
      <c r="D4583" s="113" t="s">
        <v>7090</v>
      </c>
    </row>
    <row r="4584" spans="2:4" x14ac:dyDescent="0.25">
      <c r="B4584" s="112" t="s">
        <v>5392</v>
      </c>
      <c r="C4584" s="70" t="s">
        <v>7090</v>
      </c>
      <c r="D4584" s="113" t="s">
        <v>7090</v>
      </c>
    </row>
    <row r="4585" spans="2:4" x14ac:dyDescent="0.25">
      <c r="B4585" s="112" t="s">
        <v>10150</v>
      </c>
      <c r="C4585" s="70" t="s">
        <v>7090</v>
      </c>
      <c r="D4585" s="113" t="s">
        <v>7090</v>
      </c>
    </row>
    <row r="4586" spans="2:4" x14ac:dyDescent="0.25">
      <c r="B4586" s="112" t="s">
        <v>7484</v>
      </c>
      <c r="C4586" s="70" t="s">
        <v>7090</v>
      </c>
      <c r="D4586" s="113" t="s">
        <v>7090</v>
      </c>
    </row>
    <row r="4587" spans="2:4" x14ac:dyDescent="0.25">
      <c r="B4587" s="112" t="s">
        <v>5393</v>
      </c>
      <c r="C4587" s="70" t="s">
        <v>7090</v>
      </c>
      <c r="D4587" s="113" t="s">
        <v>7090</v>
      </c>
    </row>
    <row r="4588" spans="2:4" x14ac:dyDescent="0.25">
      <c r="B4588" s="112" t="s">
        <v>5394</v>
      </c>
      <c r="C4588" s="70" t="s">
        <v>7090</v>
      </c>
      <c r="D4588" s="113" t="s">
        <v>7090</v>
      </c>
    </row>
    <row r="4589" spans="2:4" x14ac:dyDescent="0.25">
      <c r="B4589" s="112" t="s">
        <v>5395</v>
      </c>
      <c r="C4589" s="70" t="s">
        <v>7090</v>
      </c>
      <c r="D4589" s="113" t="s">
        <v>7090</v>
      </c>
    </row>
    <row r="4590" spans="2:4" x14ac:dyDescent="0.25">
      <c r="B4590" s="112" t="s">
        <v>5396</v>
      </c>
      <c r="C4590" s="70" t="s">
        <v>7090</v>
      </c>
      <c r="D4590" s="113" t="s">
        <v>7090</v>
      </c>
    </row>
    <row r="4591" spans="2:4" x14ac:dyDescent="0.25">
      <c r="B4591" s="112" t="s">
        <v>5397</v>
      </c>
      <c r="C4591" s="70" t="s">
        <v>7090</v>
      </c>
      <c r="D4591" s="113" t="s">
        <v>7090</v>
      </c>
    </row>
    <row r="4592" spans="2:4" x14ac:dyDescent="0.25">
      <c r="B4592" s="112" t="s">
        <v>2161</v>
      </c>
      <c r="C4592" s="70" t="s">
        <v>7090</v>
      </c>
      <c r="D4592" s="113" t="s">
        <v>7090</v>
      </c>
    </row>
    <row r="4593" spans="2:4" x14ac:dyDescent="0.25">
      <c r="B4593" s="112" t="s">
        <v>2162</v>
      </c>
      <c r="C4593" s="70" t="s">
        <v>7090</v>
      </c>
      <c r="D4593" s="113" t="s">
        <v>7090</v>
      </c>
    </row>
    <row r="4594" spans="2:4" x14ac:dyDescent="0.25">
      <c r="B4594" s="112" t="s">
        <v>2163</v>
      </c>
      <c r="C4594" s="70" t="s">
        <v>7090</v>
      </c>
      <c r="D4594" s="113" t="s">
        <v>7090</v>
      </c>
    </row>
    <row r="4595" spans="2:4" x14ac:dyDescent="0.25">
      <c r="B4595" s="112" t="s">
        <v>2164</v>
      </c>
      <c r="C4595" s="70" t="s">
        <v>7090</v>
      </c>
      <c r="D4595" s="113" t="s">
        <v>7090</v>
      </c>
    </row>
    <row r="4596" spans="2:4" x14ac:dyDescent="0.25">
      <c r="B4596" s="112" t="s">
        <v>2165</v>
      </c>
      <c r="C4596" s="70" t="s">
        <v>7090</v>
      </c>
      <c r="D4596" s="113" t="s">
        <v>7090</v>
      </c>
    </row>
    <row r="4597" spans="2:4" x14ac:dyDescent="0.25">
      <c r="B4597" s="112" t="s">
        <v>2166</v>
      </c>
      <c r="C4597" s="70" t="s">
        <v>7090</v>
      </c>
      <c r="D4597" s="113" t="s">
        <v>7090</v>
      </c>
    </row>
    <row r="4598" spans="2:4" x14ac:dyDescent="0.25">
      <c r="B4598" s="112" t="s">
        <v>2167</v>
      </c>
      <c r="C4598" s="70" t="s">
        <v>7090</v>
      </c>
      <c r="D4598" s="113" t="s">
        <v>7090</v>
      </c>
    </row>
    <row r="4599" spans="2:4" x14ac:dyDescent="0.25">
      <c r="B4599" s="112" t="s">
        <v>2168</v>
      </c>
      <c r="C4599" s="70" t="s">
        <v>7090</v>
      </c>
      <c r="D4599" s="113" t="s">
        <v>7090</v>
      </c>
    </row>
    <row r="4600" spans="2:4" x14ac:dyDescent="0.25">
      <c r="B4600" s="112" t="s">
        <v>2169</v>
      </c>
      <c r="C4600" s="70" t="s">
        <v>7090</v>
      </c>
      <c r="D4600" s="113" t="s">
        <v>7090</v>
      </c>
    </row>
    <row r="4601" spans="2:4" x14ac:dyDescent="0.25">
      <c r="B4601" s="112" t="s">
        <v>2170</v>
      </c>
      <c r="C4601" s="70" t="s">
        <v>7090</v>
      </c>
      <c r="D4601" s="113" t="s">
        <v>7090</v>
      </c>
    </row>
    <row r="4602" spans="2:4" x14ac:dyDescent="0.25">
      <c r="B4602" s="112" t="s">
        <v>2171</v>
      </c>
      <c r="C4602" s="70" t="s">
        <v>7090</v>
      </c>
      <c r="D4602" s="113" t="s">
        <v>7090</v>
      </c>
    </row>
    <row r="4603" spans="2:4" x14ac:dyDescent="0.25">
      <c r="B4603" s="112" t="s">
        <v>2172</v>
      </c>
      <c r="C4603" s="70" t="s">
        <v>7090</v>
      </c>
      <c r="D4603" s="113" t="s">
        <v>7090</v>
      </c>
    </row>
    <row r="4604" spans="2:4" x14ac:dyDescent="0.25">
      <c r="B4604" s="112" t="s">
        <v>2173</v>
      </c>
      <c r="C4604" s="70" t="s">
        <v>7090</v>
      </c>
      <c r="D4604" s="113" t="s">
        <v>7090</v>
      </c>
    </row>
    <row r="4605" spans="2:4" x14ac:dyDescent="0.25">
      <c r="B4605" s="112" t="s">
        <v>10772</v>
      </c>
      <c r="C4605" s="70" t="s">
        <v>7090</v>
      </c>
      <c r="D4605" s="113" t="s">
        <v>7090</v>
      </c>
    </row>
    <row r="4606" spans="2:4" x14ac:dyDescent="0.25">
      <c r="B4606" s="112" t="s">
        <v>10773</v>
      </c>
      <c r="C4606" s="70" t="s">
        <v>7090</v>
      </c>
      <c r="D4606" s="113" t="s">
        <v>7090</v>
      </c>
    </row>
    <row r="4607" spans="2:4" x14ac:dyDescent="0.25">
      <c r="B4607" s="112" t="s">
        <v>1861</v>
      </c>
      <c r="C4607" s="70" t="s">
        <v>7090</v>
      </c>
      <c r="D4607" s="113" t="s">
        <v>7090</v>
      </c>
    </row>
    <row r="4608" spans="2:4" x14ac:dyDescent="0.25">
      <c r="B4608" s="112" t="s">
        <v>1862</v>
      </c>
      <c r="C4608" s="70" t="s">
        <v>7090</v>
      </c>
      <c r="D4608" s="113" t="s">
        <v>7090</v>
      </c>
    </row>
    <row r="4609" spans="2:4" x14ac:dyDescent="0.25">
      <c r="B4609" s="112" t="s">
        <v>1863</v>
      </c>
      <c r="C4609" s="70" t="s">
        <v>7090</v>
      </c>
      <c r="D4609" s="113" t="s">
        <v>7090</v>
      </c>
    </row>
    <row r="4610" spans="2:4" x14ac:dyDescent="0.25">
      <c r="B4610" s="112" t="s">
        <v>5414</v>
      </c>
      <c r="C4610" s="70" t="s">
        <v>7090</v>
      </c>
      <c r="D4610" s="113" t="s">
        <v>7090</v>
      </c>
    </row>
    <row r="4611" spans="2:4" x14ac:dyDescent="0.25">
      <c r="B4611" s="112" t="s">
        <v>5415</v>
      </c>
      <c r="C4611" s="70" t="s">
        <v>7090</v>
      </c>
      <c r="D4611" s="113" t="s">
        <v>7090</v>
      </c>
    </row>
    <row r="4612" spans="2:4" x14ac:dyDescent="0.25">
      <c r="B4612" s="112" t="s">
        <v>5416</v>
      </c>
      <c r="C4612" s="70" t="s">
        <v>7090</v>
      </c>
      <c r="D4612" s="113" t="s">
        <v>7090</v>
      </c>
    </row>
    <row r="4613" spans="2:4" x14ac:dyDescent="0.25">
      <c r="B4613" s="112" t="s">
        <v>5417</v>
      </c>
      <c r="C4613" s="70" t="s">
        <v>7090</v>
      </c>
      <c r="D4613" s="113" t="s">
        <v>7090</v>
      </c>
    </row>
    <row r="4614" spans="2:4" x14ac:dyDescent="0.25">
      <c r="B4614" s="112" t="s">
        <v>5418</v>
      </c>
      <c r="C4614" s="70" t="s">
        <v>7090</v>
      </c>
      <c r="D4614" s="113" t="s">
        <v>7090</v>
      </c>
    </row>
    <row r="4615" spans="2:4" x14ac:dyDescent="0.25">
      <c r="B4615" s="112" t="s">
        <v>5419</v>
      </c>
      <c r="C4615" s="70" t="s">
        <v>7090</v>
      </c>
      <c r="D4615" s="113" t="s">
        <v>7090</v>
      </c>
    </row>
    <row r="4616" spans="2:4" x14ac:dyDescent="0.25">
      <c r="B4616" s="112" t="s">
        <v>5420</v>
      </c>
      <c r="C4616" s="70" t="s">
        <v>7090</v>
      </c>
      <c r="D4616" s="113" t="s">
        <v>7090</v>
      </c>
    </row>
    <row r="4617" spans="2:4" x14ac:dyDescent="0.25">
      <c r="B4617" s="112" t="s">
        <v>5421</v>
      </c>
      <c r="C4617" s="70" t="s">
        <v>7090</v>
      </c>
      <c r="D4617" s="113" t="s">
        <v>7090</v>
      </c>
    </row>
    <row r="4618" spans="2:4" x14ac:dyDescent="0.25">
      <c r="B4618" s="112" t="s">
        <v>5422</v>
      </c>
      <c r="C4618" s="70" t="s">
        <v>7090</v>
      </c>
      <c r="D4618" s="113" t="s">
        <v>7090</v>
      </c>
    </row>
    <row r="4619" spans="2:4" x14ac:dyDescent="0.25">
      <c r="B4619" s="112" t="s">
        <v>5423</v>
      </c>
      <c r="C4619" s="70" t="s">
        <v>7090</v>
      </c>
      <c r="D4619" s="113" t="s">
        <v>7090</v>
      </c>
    </row>
    <row r="4620" spans="2:4" x14ac:dyDescent="0.25">
      <c r="B4620" s="112" t="s">
        <v>4795</v>
      </c>
      <c r="C4620" s="70" t="s">
        <v>7090</v>
      </c>
      <c r="D4620" s="113" t="s">
        <v>7090</v>
      </c>
    </row>
    <row r="4621" spans="2:4" x14ac:dyDescent="0.25">
      <c r="B4621" s="112" t="s">
        <v>887</v>
      </c>
      <c r="C4621" s="70" t="s">
        <v>7090</v>
      </c>
      <c r="D4621" s="113" t="s">
        <v>7090</v>
      </c>
    </row>
    <row r="4622" spans="2:4" x14ac:dyDescent="0.25">
      <c r="B4622" s="112" t="s">
        <v>14913</v>
      </c>
      <c r="C4622" s="70" t="s">
        <v>7090</v>
      </c>
      <c r="D4622" s="113" t="s">
        <v>7089</v>
      </c>
    </row>
    <row r="4623" spans="2:4" x14ac:dyDescent="0.25">
      <c r="B4623" s="112" t="s">
        <v>14914</v>
      </c>
      <c r="C4623" s="70" t="s">
        <v>7090</v>
      </c>
      <c r="D4623" s="113" t="s">
        <v>7089</v>
      </c>
    </row>
    <row r="4624" spans="2:4" x14ac:dyDescent="0.25">
      <c r="B4624" s="112" t="s">
        <v>14915</v>
      </c>
      <c r="C4624" s="70" t="s">
        <v>7090</v>
      </c>
      <c r="D4624" s="113" t="s">
        <v>7089</v>
      </c>
    </row>
    <row r="4625" spans="2:4" x14ac:dyDescent="0.25">
      <c r="B4625" s="112" t="s">
        <v>14916</v>
      </c>
      <c r="C4625" s="70" t="s">
        <v>7090</v>
      </c>
      <c r="D4625" s="113" t="s">
        <v>7089</v>
      </c>
    </row>
    <row r="4626" spans="2:4" x14ac:dyDescent="0.25">
      <c r="B4626" s="112" t="s">
        <v>14917</v>
      </c>
      <c r="C4626" s="70" t="s">
        <v>7090</v>
      </c>
      <c r="D4626" s="113" t="s">
        <v>7090</v>
      </c>
    </row>
    <row r="4627" spans="2:4" x14ac:dyDescent="0.25">
      <c r="B4627" s="112" t="s">
        <v>888</v>
      </c>
      <c r="C4627" s="70" t="s">
        <v>7090</v>
      </c>
      <c r="D4627" s="113" t="s">
        <v>7090</v>
      </c>
    </row>
    <row r="4628" spans="2:4" x14ac:dyDescent="0.25">
      <c r="B4628" s="112" t="s">
        <v>11403</v>
      </c>
      <c r="C4628" s="70" t="s">
        <v>7090</v>
      </c>
      <c r="D4628" s="113" t="s">
        <v>7089</v>
      </c>
    </row>
    <row r="4629" spans="2:4" x14ac:dyDescent="0.25">
      <c r="B4629" s="112" t="s">
        <v>14918</v>
      </c>
      <c r="C4629" s="70" t="s">
        <v>7090</v>
      </c>
      <c r="D4629" s="113" t="s">
        <v>7090</v>
      </c>
    </row>
    <row r="4630" spans="2:4" x14ac:dyDescent="0.25">
      <c r="B4630" s="112" t="s">
        <v>889</v>
      </c>
      <c r="C4630" s="70" t="s">
        <v>7090</v>
      </c>
      <c r="D4630" s="113" t="s">
        <v>7090</v>
      </c>
    </row>
    <row r="4631" spans="2:4" x14ac:dyDescent="0.25">
      <c r="B4631" s="112" t="s">
        <v>11513</v>
      </c>
      <c r="C4631" s="70" t="s">
        <v>7090</v>
      </c>
      <c r="D4631" s="113" t="s">
        <v>7090</v>
      </c>
    </row>
    <row r="4632" spans="2:4" x14ac:dyDescent="0.25">
      <c r="B4632" s="112" t="s">
        <v>11514</v>
      </c>
      <c r="C4632" s="70" t="s">
        <v>7090</v>
      </c>
      <c r="D4632" s="113" t="s">
        <v>7090</v>
      </c>
    </row>
    <row r="4633" spans="2:4" x14ac:dyDescent="0.25">
      <c r="B4633" s="112" t="s">
        <v>14919</v>
      </c>
      <c r="C4633" s="70" t="s">
        <v>7090</v>
      </c>
      <c r="D4633" s="113" t="s">
        <v>7090</v>
      </c>
    </row>
    <row r="4634" spans="2:4" x14ac:dyDescent="0.25">
      <c r="B4634" s="112" t="s">
        <v>11515</v>
      </c>
      <c r="C4634" s="70" t="s">
        <v>7090</v>
      </c>
      <c r="D4634" s="113" t="s">
        <v>7090</v>
      </c>
    </row>
    <row r="4635" spans="2:4" x14ac:dyDescent="0.25">
      <c r="B4635" s="112" t="s">
        <v>11516</v>
      </c>
      <c r="C4635" s="70" t="s">
        <v>7090</v>
      </c>
      <c r="D4635" s="113" t="s">
        <v>7090</v>
      </c>
    </row>
    <row r="4636" spans="2:4" x14ac:dyDescent="0.25">
      <c r="B4636" s="112" t="s">
        <v>14920</v>
      </c>
      <c r="C4636" s="70" t="s">
        <v>7090</v>
      </c>
      <c r="D4636" s="113" t="s">
        <v>7090</v>
      </c>
    </row>
    <row r="4637" spans="2:4" x14ac:dyDescent="0.25">
      <c r="B4637" s="112" t="s">
        <v>14921</v>
      </c>
      <c r="C4637" s="70" t="s">
        <v>7090</v>
      </c>
      <c r="D4637" s="113" t="s">
        <v>7090</v>
      </c>
    </row>
    <row r="4638" spans="2:4" x14ac:dyDescent="0.25">
      <c r="B4638" s="112" t="s">
        <v>4796</v>
      </c>
      <c r="C4638" s="70" t="s">
        <v>7089</v>
      </c>
      <c r="D4638" s="113" t="s">
        <v>7090</v>
      </c>
    </row>
    <row r="4639" spans="2:4" x14ac:dyDescent="0.25">
      <c r="B4639" s="112" t="s">
        <v>14922</v>
      </c>
      <c r="C4639" s="70" t="s">
        <v>7090</v>
      </c>
      <c r="D4639" s="113" t="s">
        <v>7090</v>
      </c>
    </row>
    <row r="4640" spans="2:4" x14ac:dyDescent="0.25">
      <c r="B4640" s="112" t="s">
        <v>14923</v>
      </c>
      <c r="C4640" s="70" t="s">
        <v>7090</v>
      </c>
      <c r="D4640" s="113" t="s">
        <v>7090</v>
      </c>
    </row>
    <row r="4641" spans="2:4" x14ac:dyDescent="0.25">
      <c r="B4641" s="112" t="s">
        <v>11517</v>
      </c>
      <c r="C4641" s="70" t="s">
        <v>7090</v>
      </c>
      <c r="D4641" s="113" t="s">
        <v>7090</v>
      </c>
    </row>
    <row r="4642" spans="2:4" x14ac:dyDescent="0.25">
      <c r="B4642" s="112" t="s">
        <v>10277</v>
      </c>
      <c r="C4642" s="70" t="s">
        <v>7090</v>
      </c>
      <c r="D4642" s="113" t="s">
        <v>7090</v>
      </c>
    </row>
    <row r="4643" spans="2:4" x14ac:dyDescent="0.25">
      <c r="B4643" s="112" t="s">
        <v>890</v>
      </c>
      <c r="C4643" s="70" t="s">
        <v>7089</v>
      </c>
      <c r="D4643" s="113" t="s">
        <v>7090</v>
      </c>
    </row>
    <row r="4644" spans="2:4" x14ac:dyDescent="0.25">
      <c r="B4644" s="112" t="s">
        <v>4797</v>
      </c>
      <c r="C4644" s="70" t="s">
        <v>7089</v>
      </c>
      <c r="D4644" s="113" t="s">
        <v>7090</v>
      </c>
    </row>
    <row r="4645" spans="2:4" x14ac:dyDescent="0.25">
      <c r="B4645" s="112" t="s">
        <v>14924</v>
      </c>
      <c r="C4645" s="70" t="s">
        <v>7090</v>
      </c>
      <c r="D4645" s="113" t="s">
        <v>7090</v>
      </c>
    </row>
    <row r="4646" spans="2:4" x14ac:dyDescent="0.25">
      <c r="B4646" s="112" t="s">
        <v>4798</v>
      </c>
      <c r="C4646" s="70" t="s">
        <v>7090</v>
      </c>
      <c r="D4646" s="113" t="s">
        <v>7090</v>
      </c>
    </row>
    <row r="4647" spans="2:4" x14ac:dyDescent="0.25">
      <c r="B4647" s="112" t="s">
        <v>891</v>
      </c>
      <c r="C4647" s="70" t="s">
        <v>7090</v>
      </c>
      <c r="D4647" s="113" t="s">
        <v>7090</v>
      </c>
    </row>
    <row r="4648" spans="2:4" x14ac:dyDescent="0.25">
      <c r="B4648" s="112" t="s">
        <v>11518</v>
      </c>
      <c r="C4648" s="70" t="s">
        <v>7090</v>
      </c>
      <c r="D4648" s="113" t="s">
        <v>7090</v>
      </c>
    </row>
    <row r="4649" spans="2:4" x14ac:dyDescent="0.25">
      <c r="B4649" s="112" t="s">
        <v>14925</v>
      </c>
      <c r="C4649" s="70" t="s">
        <v>7090</v>
      </c>
      <c r="D4649" s="113" t="s">
        <v>7090</v>
      </c>
    </row>
    <row r="4650" spans="2:4" x14ac:dyDescent="0.25">
      <c r="B4650" s="112" t="s">
        <v>892</v>
      </c>
      <c r="C4650" s="70" t="s">
        <v>7089</v>
      </c>
      <c r="D4650" s="113" t="s">
        <v>7090</v>
      </c>
    </row>
    <row r="4651" spans="2:4" x14ac:dyDescent="0.25">
      <c r="B4651" s="112" t="s">
        <v>4799</v>
      </c>
      <c r="C4651" s="70" t="s">
        <v>7090</v>
      </c>
      <c r="D4651" s="113" t="s">
        <v>7090</v>
      </c>
    </row>
    <row r="4652" spans="2:4" x14ac:dyDescent="0.25">
      <c r="B4652" s="112" t="s">
        <v>4800</v>
      </c>
      <c r="C4652" s="70" t="s">
        <v>7090</v>
      </c>
      <c r="D4652" s="113" t="s">
        <v>7090</v>
      </c>
    </row>
    <row r="4653" spans="2:4" x14ac:dyDescent="0.25">
      <c r="B4653" s="112" t="s">
        <v>11404</v>
      </c>
      <c r="C4653" s="70" t="s">
        <v>7090</v>
      </c>
      <c r="D4653" s="113" t="s">
        <v>7090</v>
      </c>
    </row>
    <row r="4654" spans="2:4" x14ac:dyDescent="0.25">
      <c r="B4654" s="112" t="s">
        <v>14926</v>
      </c>
      <c r="C4654" s="70" t="s">
        <v>7090</v>
      </c>
      <c r="D4654" s="113" t="s">
        <v>7090</v>
      </c>
    </row>
    <row r="4655" spans="2:4" x14ac:dyDescent="0.25">
      <c r="B4655" s="112" t="s">
        <v>11405</v>
      </c>
      <c r="C4655" s="70" t="s">
        <v>7090</v>
      </c>
      <c r="D4655" s="113" t="s">
        <v>7090</v>
      </c>
    </row>
    <row r="4656" spans="2:4" x14ac:dyDescent="0.25">
      <c r="B4656" s="112" t="s">
        <v>11406</v>
      </c>
      <c r="C4656" s="70" t="s">
        <v>7090</v>
      </c>
      <c r="D4656" s="113" t="s">
        <v>7090</v>
      </c>
    </row>
    <row r="4657" spans="2:4" x14ac:dyDescent="0.25">
      <c r="B4657" s="112" t="s">
        <v>11407</v>
      </c>
      <c r="C4657" s="70" t="s">
        <v>7090</v>
      </c>
      <c r="D4657" s="113" t="s">
        <v>7090</v>
      </c>
    </row>
    <row r="4658" spans="2:4" x14ac:dyDescent="0.25">
      <c r="B4658" s="112" t="s">
        <v>11408</v>
      </c>
      <c r="C4658" s="70" t="s">
        <v>7090</v>
      </c>
      <c r="D4658" s="113" t="s">
        <v>7090</v>
      </c>
    </row>
    <row r="4659" spans="2:4" x14ac:dyDescent="0.25">
      <c r="B4659" s="112" t="s">
        <v>14927</v>
      </c>
      <c r="C4659" s="70" t="s">
        <v>7090</v>
      </c>
      <c r="D4659" s="113" t="s">
        <v>7090</v>
      </c>
    </row>
    <row r="4660" spans="2:4" x14ac:dyDescent="0.25">
      <c r="B4660" s="112" t="s">
        <v>4801</v>
      </c>
      <c r="C4660" s="70" t="s">
        <v>7089</v>
      </c>
      <c r="D4660" s="113" t="s">
        <v>7090</v>
      </c>
    </row>
    <row r="4661" spans="2:4" x14ac:dyDescent="0.25">
      <c r="B4661" s="112" t="s">
        <v>4802</v>
      </c>
      <c r="C4661" s="70" t="s">
        <v>7089</v>
      </c>
      <c r="D4661" s="113" t="s">
        <v>7090</v>
      </c>
    </row>
    <row r="4662" spans="2:4" x14ac:dyDescent="0.25">
      <c r="B4662" s="112" t="s">
        <v>4803</v>
      </c>
      <c r="C4662" s="70" t="s">
        <v>7089</v>
      </c>
      <c r="D4662" s="113" t="s">
        <v>7090</v>
      </c>
    </row>
    <row r="4663" spans="2:4" x14ac:dyDescent="0.25">
      <c r="B4663" s="112" t="s">
        <v>4804</v>
      </c>
      <c r="C4663" s="70" t="s">
        <v>7090</v>
      </c>
      <c r="D4663" s="113" t="s">
        <v>7090</v>
      </c>
    </row>
    <row r="4664" spans="2:4" x14ac:dyDescent="0.25">
      <c r="B4664" s="112" t="s">
        <v>893</v>
      </c>
      <c r="C4664" s="70" t="s">
        <v>7089</v>
      </c>
      <c r="D4664" s="113" t="s">
        <v>7090</v>
      </c>
    </row>
    <row r="4665" spans="2:4" x14ac:dyDescent="0.25">
      <c r="B4665" s="112" t="s">
        <v>894</v>
      </c>
      <c r="C4665" s="70" t="s">
        <v>7089</v>
      </c>
      <c r="D4665" s="113" t="s">
        <v>7090</v>
      </c>
    </row>
    <row r="4666" spans="2:4" x14ac:dyDescent="0.25">
      <c r="B4666" s="112" t="s">
        <v>895</v>
      </c>
      <c r="C4666" s="70" t="s">
        <v>7089</v>
      </c>
      <c r="D4666" s="113" t="s">
        <v>7090</v>
      </c>
    </row>
    <row r="4667" spans="2:4" x14ac:dyDescent="0.25">
      <c r="B4667" s="112" t="s">
        <v>14928</v>
      </c>
      <c r="C4667" s="70" t="s">
        <v>7090</v>
      </c>
      <c r="D4667" s="113" t="s">
        <v>7090</v>
      </c>
    </row>
    <row r="4668" spans="2:4" x14ac:dyDescent="0.25">
      <c r="B4668" s="112" t="s">
        <v>4805</v>
      </c>
      <c r="C4668" s="70" t="s">
        <v>7090</v>
      </c>
      <c r="D4668" s="113" t="s">
        <v>7090</v>
      </c>
    </row>
    <row r="4669" spans="2:4" x14ac:dyDescent="0.25">
      <c r="B4669" s="112" t="s">
        <v>4806</v>
      </c>
      <c r="C4669" s="70" t="s">
        <v>7090</v>
      </c>
      <c r="D4669" s="113" t="s">
        <v>7090</v>
      </c>
    </row>
    <row r="4670" spans="2:4" x14ac:dyDescent="0.25">
      <c r="B4670" s="112" t="s">
        <v>4807</v>
      </c>
      <c r="C4670" s="70" t="s">
        <v>7089</v>
      </c>
      <c r="D4670" s="113" t="s">
        <v>7090</v>
      </c>
    </row>
    <row r="4671" spans="2:4" x14ac:dyDescent="0.25">
      <c r="B4671" s="112" t="s">
        <v>4808</v>
      </c>
      <c r="C4671" s="70" t="s">
        <v>7089</v>
      </c>
      <c r="D4671" s="113" t="s">
        <v>7090</v>
      </c>
    </row>
    <row r="4672" spans="2:4" x14ac:dyDescent="0.25">
      <c r="B4672" s="112" t="s">
        <v>896</v>
      </c>
      <c r="C4672" s="70" t="s">
        <v>7089</v>
      </c>
      <c r="D4672" s="113" t="s">
        <v>7090</v>
      </c>
    </row>
    <row r="4673" spans="2:4" x14ac:dyDescent="0.25">
      <c r="B4673" s="112" t="s">
        <v>4809</v>
      </c>
      <c r="C4673" s="70" t="s">
        <v>7089</v>
      </c>
      <c r="D4673" s="113" t="s">
        <v>7090</v>
      </c>
    </row>
    <row r="4674" spans="2:4" x14ac:dyDescent="0.25">
      <c r="B4674" s="112" t="s">
        <v>9984</v>
      </c>
      <c r="C4674" s="70" t="s">
        <v>7089</v>
      </c>
      <c r="D4674" s="113" t="s">
        <v>7090</v>
      </c>
    </row>
    <row r="4675" spans="2:4" x14ac:dyDescent="0.25">
      <c r="B4675" s="112" t="s">
        <v>14929</v>
      </c>
      <c r="C4675" s="70" t="s">
        <v>7090</v>
      </c>
      <c r="D4675" s="113" t="s">
        <v>7090</v>
      </c>
    </row>
    <row r="4676" spans="2:4" x14ac:dyDescent="0.25">
      <c r="B4676" s="112" t="s">
        <v>8702</v>
      </c>
      <c r="C4676" s="70" t="s">
        <v>7090</v>
      </c>
      <c r="D4676" s="113" t="s">
        <v>7090</v>
      </c>
    </row>
    <row r="4677" spans="2:4" x14ac:dyDescent="0.25">
      <c r="B4677" s="112" t="s">
        <v>9985</v>
      </c>
      <c r="C4677" s="70" t="s">
        <v>7090</v>
      </c>
      <c r="D4677" s="113" t="s">
        <v>7090</v>
      </c>
    </row>
    <row r="4678" spans="2:4" x14ac:dyDescent="0.25">
      <c r="B4678" s="112" t="s">
        <v>9986</v>
      </c>
      <c r="C4678" s="70" t="s">
        <v>7090</v>
      </c>
      <c r="D4678" s="113" t="s">
        <v>7090</v>
      </c>
    </row>
    <row r="4679" spans="2:4" x14ac:dyDescent="0.25">
      <c r="B4679" s="112" t="s">
        <v>9987</v>
      </c>
      <c r="C4679" s="70" t="s">
        <v>7090</v>
      </c>
      <c r="D4679" s="113" t="s">
        <v>7090</v>
      </c>
    </row>
    <row r="4680" spans="2:4" x14ac:dyDescent="0.25">
      <c r="B4680" s="112" t="s">
        <v>897</v>
      </c>
      <c r="C4680" s="70" t="s">
        <v>7090</v>
      </c>
      <c r="D4680" s="113" t="s">
        <v>7090</v>
      </c>
    </row>
    <row r="4681" spans="2:4" x14ac:dyDescent="0.25">
      <c r="B4681" s="112" t="s">
        <v>14930</v>
      </c>
      <c r="C4681" s="70" t="s">
        <v>7090</v>
      </c>
      <c r="D4681" s="113" t="s">
        <v>7090</v>
      </c>
    </row>
    <row r="4682" spans="2:4" x14ac:dyDescent="0.25">
      <c r="B4682" s="112" t="s">
        <v>14931</v>
      </c>
      <c r="C4682" s="70" t="s">
        <v>7090</v>
      </c>
      <c r="D4682" s="113" t="s">
        <v>7090</v>
      </c>
    </row>
    <row r="4683" spans="2:4" x14ac:dyDescent="0.25">
      <c r="B4683" s="112" t="s">
        <v>10157</v>
      </c>
      <c r="C4683" s="70" t="s">
        <v>7090</v>
      </c>
      <c r="D4683" s="113" t="s">
        <v>7090</v>
      </c>
    </row>
    <row r="4684" spans="2:4" x14ac:dyDescent="0.25">
      <c r="B4684" s="112" t="s">
        <v>9988</v>
      </c>
      <c r="C4684" s="70" t="s">
        <v>7089</v>
      </c>
      <c r="D4684" s="113" t="s">
        <v>7090</v>
      </c>
    </row>
    <row r="4685" spans="2:4" x14ac:dyDescent="0.25">
      <c r="B4685" s="112" t="s">
        <v>14932</v>
      </c>
      <c r="C4685" s="70" t="s">
        <v>7090</v>
      </c>
      <c r="D4685" s="113" t="s">
        <v>7090</v>
      </c>
    </row>
    <row r="4686" spans="2:4" x14ac:dyDescent="0.25">
      <c r="B4686" s="112" t="s">
        <v>9989</v>
      </c>
      <c r="C4686" s="70" t="s">
        <v>7089</v>
      </c>
      <c r="D4686" s="113" t="s">
        <v>7090</v>
      </c>
    </row>
    <row r="4687" spans="2:4" x14ac:dyDescent="0.25">
      <c r="B4687" s="112" t="s">
        <v>9990</v>
      </c>
      <c r="C4687" s="70" t="s">
        <v>7089</v>
      </c>
      <c r="D4687" s="113" t="s">
        <v>7090</v>
      </c>
    </row>
    <row r="4688" spans="2:4" x14ac:dyDescent="0.25">
      <c r="B4688" s="112" t="s">
        <v>9991</v>
      </c>
      <c r="C4688" s="70" t="s">
        <v>7090</v>
      </c>
      <c r="D4688" s="113" t="s">
        <v>7090</v>
      </c>
    </row>
    <row r="4689" spans="2:4" x14ac:dyDescent="0.25">
      <c r="B4689" s="112" t="s">
        <v>898</v>
      </c>
      <c r="C4689" s="70" t="s">
        <v>7089</v>
      </c>
      <c r="D4689" s="113" t="s">
        <v>7090</v>
      </c>
    </row>
    <row r="4690" spans="2:4" x14ac:dyDescent="0.25">
      <c r="B4690" s="112" t="s">
        <v>14933</v>
      </c>
      <c r="C4690" s="70" t="s">
        <v>7090</v>
      </c>
      <c r="D4690" s="113" t="s">
        <v>7089</v>
      </c>
    </row>
    <row r="4691" spans="2:4" x14ac:dyDescent="0.25">
      <c r="B4691" s="112" t="s">
        <v>899</v>
      </c>
      <c r="C4691" s="70" t="s">
        <v>7090</v>
      </c>
      <c r="D4691" s="113" t="s">
        <v>7090</v>
      </c>
    </row>
    <row r="4692" spans="2:4" x14ac:dyDescent="0.25">
      <c r="B4692" s="112" t="s">
        <v>9992</v>
      </c>
      <c r="C4692" s="70" t="s">
        <v>7090</v>
      </c>
      <c r="D4692" s="113" t="s">
        <v>7090</v>
      </c>
    </row>
    <row r="4693" spans="2:4" x14ac:dyDescent="0.25">
      <c r="B4693" s="112" t="s">
        <v>9993</v>
      </c>
      <c r="C4693" s="70" t="s">
        <v>7090</v>
      </c>
      <c r="D4693" s="113" t="s">
        <v>7090</v>
      </c>
    </row>
    <row r="4694" spans="2:4" x14ac:dyDescent="0.25">
      <c r="B4694" s="112" t="s">
        <v>9994</v>
      </c>
      <c r="C4694" s="70" t="s">
        <v>7090</v>
      </c>
      <c r="D4694" s="113" t="s">
        <v>7090</v>
      </c>
    </row>
    <row r="4695" spans="2:4" x14ac:dyDescent="0.25">
      <c r="B4695" s="112" t="s">
        <v>8703</v>
      </c>
      <c r="C4695" s="70" t="s">
        <v>7090</v>
      </c>
      <c r="D4695" s="113" t="s">
        <v>7090</v>
      </c>
    </row>
    <row r="4696" spans="2:4" x14ac:dyDescent="0.25">
      <c r="B4696" s="112" t="s">
        <v>11409</v>
      </c>
      <c r="C4696" s="70" t="s">
        <v>7089</v>
      </c>
      <c r="D4696" s="113" t="s">
        <v>7090</v>
      </c>
    </row>
    <row r="4697" spans="2:4" x14ac:dyDescent="0.25">
      <c r="B4697" s="112" t="s">
        <v>14934</v>
      </c>
      <c r="C4697" s="70" t="s">
        <v>7089</v>
      </c>
      <c r="D4697" s="113" t="s">
        <v>7090</v>
      </c>
    </row>
    <row r="4698" spans="2:4" x14ac:dyDescent="0.25">
      <c r="B4698" s="112" t="s">
        <v>9995</v>
      </c>
      <c r="C4698" s="70" t="s">
        <v>7090</v>
      </c>
      <c r="D4698" s="113" t="s">
        <v>7090</v>
      </c>
    </row>
    <row r="4699" spans="2:4" x14ac:dyDescent="0.25">
      <c r="B4699" s="112" t="s">
        <v>8704</v>
      </c>
      <c r="C4699" s="70" t="s">
        <v>7090</v>
      </c>
      <c r="D4699" s="113" t="s">
        <v>7090</v>
      </c>
    </row>
    <row r="4700" spans="2:4" x14ac:dyDescent="0.25">
      <c r="B4700" s="112" t="s">
        <v>9996</v>
      </c>
      <c r="C4700" s="70" t="s">
        <v>7090</v>
      </c>
      <c r="D4700" s="113" t="s">
        <v>7090</v>
      </c>
    </row>
    <row r="4701" spans="2:4" x14ac:dyDescent="0.25">
      <c r="B4701" s="112" t="s">
        <v>11419</v>
      </c>
      <c r="C4701" s="70" t="s">
        <v>7090</v>
      </c>
      <c r="D4701" s="113" t="s">
        <v>7090</v>
      </c>
    </row>
    <row r="4702" spans="2:4" x14ac:dyDescent="0.25">
      <c r="B4702" s="112" t="s">
        <v>9997</v>
      </c>
      <c r="C4702" s="70" t="s">
        <v>7089</v>
      </c>
      <c r="D4702" s="113" t="s">
        <v>7090</v>
      </c>
    </row>
    <row r="4703" spans="2:4" x14ac:dyDescent="0.25">
      <c r="B4703" s="112" t="s">
        <v>14935</v>
      </c>
      <c r="C4703" s="70" t="s">
        <v>7089</v>
      </c>
      <c r="D4703" s="113" t="s">
        <v>7090</v>
      </c>
    </row>
    <row r="4704" spans="2:4" x14ac:dyDescent="0.25">
      <c r="B4704" s="112" t="s">
        <v>14936</v>
      </c>
      <c r="C4704" s="70" t="s">
        <v>7089</v>
      </c>
      <c r="D4704" s="113" t="s">
        <v>7090</v>
      </c>
    </row>
    <row r="4705" spans="2:4" x14ac:dyDescent="0.25">
      <c r="B4705" s="112" t="s">
        <v>9998</v>
      </c>
      <c r="C4705" s="70" t="s">
        <v>7090</v>
      </c>
      <c r="D4705" s="113" t="s">
        <v>7090</v>
      </c>
    </row>
    <row r="4706" spans="2:4" x14ac:dyDescent="0.25">
      <c r="B4706" s="112" t="s">
        <v>11519</v>
      </c>
      <c r="C4706" s="70" t="s">
        <v>7090</v>
      </c>
      <c r="D4706" s="113" t="s">
        <v>7090</v>
      </c>
    </row>
    <row r="4707" spans="2:4" x14ac:dyDescent="0.25">
      <c r="B4707" s="112" t="s">
        <v>14937</v>
      </c>
      <c r="C4707" s="70" t="s">
        <v>7090</v>
      </c>
      <c r="D4707" s="113" t="s">
        <v>7090</v>
      </c>
    </row>
    <row r="4708" spans="2:4" x14ac:dyDescent="0.25">
      <c r="B4708" s="112" t="s">
        <v>11520</v>
      </c>
      <c r="C4708" s="70" t="s">
        <v>7090</v>
      </c>
      <c r="D4708" s="113" t="s">
        <v>7090</v>
      </c>
    </row>
    <row r="4709" spans="2:4" x14ac:dyDescent="0.25">
      <c r="B4709" s="112" t="s">
        <v>9999</v>
      </c>
      <c r="C4709" s="70" t="s">
        <v>7090</v>
      </c>
      <c r="D4709" s="113" t="s">
        <v>7090</v>
      </c>
    </row>
    <row r="4710" spans="2:4" x14ac:dyDescent="0.25">
      <c r="B4710" s="112" t="s">
        <v>8705</v>
      </c>
      <c r="C4710" s="70" t="s">
        <v>7090</v>
      </c>
      <c r="D4710" s="113" t="s">
        <v>7090</v>
      </c>
    </row>
    <row r="4711" spans="2:4" x14ac:dyDescent="0.25">
      <c r="B4711" s="112" t="s">
        <v>10000</v>
      </c>
      <c r="C4711" s="70" t="s">
        <v>7090</v>
      </c>
      <c r="D4711" s="113" t="s">
        <v>7090</v>
      </c>
    </row>
    <row r="4712" spans="2:4" x14ac:dyDescent="0.25">
      <c r="B4712" s="112" t="s">
        <v>14938</v>
      </c>
      <c r="C4712" s="70" t="s">
        <v>7090</v>
      </c>
      <c r="D4712" s="113" t="s">
        <v>7090</v>
      </c>
    </row>
    <row r="4713" spans="2:4" x14ac:dyDescent="0.25">
      <c r="B4713" s="112" t="s">
        <v>14939</v>
      </c>
      <c r="C4713" s="70" t="s">
        <v>7090</v>
      </c>
      <c r="D4713" s="113" t="s">
        <v>7090</v>
      </c>
    </row>
    <row r="4714" spans="2:4" x14ac:dyDescent="0.25">
      <c r="B4714" s="112" t="s">
        <v>10001</v>
      </c>
      <c r="C4714" s="70" t="s">
        <v>7090</v>
      </c>
      <c r="D4714" s="113" t="s">
        <v>7090</v>
      </c>
    </row>
    <row r="4715" spans="2:4" x14ac:dyDescent="0.25">
      <c r="B4715" s="112" t="s">
        <v>10002</v>
      </c>
      <c r="C4715" s="70" t="s">
        <v>7090</v>
      </c>
      <c r="D4715" s="113" t="s">
        <v>7090</v>
      </c>
    </row>
    <row r="4716" spans="2:4" x14ac:dyDescent="0.25">
      <c r="B4716" s="112" t="s">
        <v>10003</v>
      </c>
      <c r="C4716" s="70" t="s">
        <v>7090</v>
      </c>
      <c r="D4716" s="113" t="s">
        <v>7090</v>
      </c>
    </row>
    <row r="4717" spans="2:4" x14ac:dyDescent="0.25">
      <c r="B4717" s="112" t="s">
        <v>10004</v>
      </c>
      <c r="C4717" s="70" t="s">
        <v>7090</v>
      </c>
      <c r="D4717" s="113" t="s">
        <v>7090</v>
      </c>
    </row>
    <row r="4718" spans="2:4" x14ac:dyDescent="0.25">
      <c r="B4718" s="112" t="s">
        <v>10005</v>
      </c>
      <c r="C4718" s="70" t="s">
        <v>7090</v>
      </c>
      <c r="D4718" s="113" t="s">
        <v>7090</v>
      </c>
    </row>
    <row r="4719" spans="2:4" x14ac:dyDescent="0.25">
      <c r="B4719" s="112" t="s">
        <v>10006</v>
      </c>
      <c r="C4719" s="70" t="s">
        <v>7090</v>
      </c>
      <c r="D4719" s="113" t="s">
        <v>7090</v>
      </c>
    </row>
    <row r="4720" spans="2:4" x14ac:dyDescent="0.25">
      <c r="B4720" s="112" t="s">
        <v>14940</v>
      </c>
      <c r="C4720" s="70" t="s">
        <v>7090</v>
      </c>
      <c r="D4720" s="113" t="s">
        <v>7090</v>
      </c>
    </row>
    <row r="4721" spans="2:4" x14ac:dyDescent="0.25">
      <c r="B4721" s="112" t="s">
        <v>10007</v>
      </c>
      <c r="C4721" s="70" t="s">
        <v>7090</v>
      </c>
      <c r="D4721" s="113" t="s">
        <v>7090</v>
      </c>
    </row>
    <row r="4722" spans="2:4" x14ac:dyDescent="0.25">
      <c r="B4722" s="112" t="s">
        <v>10008</v>
      </c>
      <c r="C4722" s="70" t="s">
        <v>7090</v>
      </c>
      <c r="D4722" s="113" t="s">
        <v>7090</v>
      </c>
    </row>
    <row r="4723" spans="2:4" x14ac:dyDescent="0.25">
      <c r="B4723" s="112" t="s">
        <v>10009</v>
      </c>
      <c r="C4723" s="70" t="s">
        <v>7090</v>
      </c>
      <c r="D4723" s="113" t="s">
        <v>7090</v>
      </c>
    </row>
    <row r="4724" spans="2:4" x14ac:dyDescent="0.25">
      <c r="B4724" s="112" t="s">
        <v>14941</v>
      </c>
      <c r="C4724" s="70" t="s">
        <v>7089</v>
      </c>
      <c r="D4724" s="113" t="s">
        <v>7090</v>
      </c>
    </row>
    <row r="4725" spans="2:4" x14ac:dyDescent="0.25">
      <c r="B4725" s="112" t="s">
        <v>10010</v>
      </c>
      <c r="C4725" s="70" t="s">
        <v>7089</v>
      </c>
      <c r="D4725" s="113" t="s">
        <v>7090</v>
      </c>
    </row>
    <row r="4726" spans="2:4" x14ac:dyDescent="0.25">
      <c r="B4726" s="112" t="s">
        <v>10011</v>
      </c>
      <c r="C4726" s="70" t="s">
        <v>7090</v>
      </c>
      <c r="D4726" s="113" t="s">
        <v>7090</v>
      </c>
    </row>
    <row r="4727" spans="2:4" x14ac:dyDescent="0.25">
      <c r="B4727" s="112" t="s">
        <v>900</v>
      </c>
      <c r="C4727" s="70" t="s">
        <v>7090</v>
      </c>
      <c r="D4727" s="113" t="s">
        <v>7090</v>
      </c>
    </row>
    <row r="4728" spans="2:4" x14ac:dyDescent="0.25">
      <c r="B4728" s="112" t="s">
        <v>10012</v>
      </c>
      <c r="C4728" s="70" t="s">
        <v>7090</v>
      </c>
      <c r="D4728" s="113" t="s">
        <v>7090</v>
      </c>
    </row>
    <row r="4729" spans="2:4" x14ac:dyDescent="0.25">
      <c r="B4729" s="112" t="s">
        <v>901</v>
      </c>
      <c r="C4729" s="70" t="s">
        <v>7090</v>
      </c>
      <c r="D4729" s="113" t="s">
        <v>7090</v>
      </c>
    </row>
    <row r="4730" spans="2:4" x14ac:dyDescent="0.25">
      <c r="B4730" s="112" t="s">
        <v>14942</v>
      </c>
      <c r="C4730" s="70" t="s">
        <v>7090</v>
      </c>
      <c r="D4730" s="113" t="s">
        <v>7090</v>
      </c>
    </row>
    <row r="4731" spans="2:4" x14ac:dyDescent="0.25">
      <c r="B4731" s="112" t="s">
        <v>10013</v>
      </c>
      <c r="C4731" s="70" t="s">
        <v>7089</v>
      </c>
      <c r="D4731" s="113" t="s">
        <v>7090</v>
      </c>
    </row>
    <row r="4732" spans="2:4" x14ac:dyDescent="0.25">
      <c r="B4732" s="112" t="s">
        <v>10139</v>
      </c>
      <c r="C4732" s="70" t="s">
        <v>7090</v>
      </c>
      <c r="D4732" s="113" t="s">
        <v>7090</v>
      </c>
    </row>
    <row r="4733" spans="2:4" x14ac:dyDescent="0.25">
      <c r="B4733" s="112" t="s">
        <v>10138</v>
      </c>
      <c r="C4733" s="70" t="s">
        <v>7090</v>
      </c>
      <c r="D4733" s="113" t="s">
        <v>7090</v>
      </c>
    </row>
    <row r="4734" spans="2:4" x14ac:dyDescent="0.25">
      <c r="B4734" s="112" t="s">
        <v>7712</v>
      </c>
      <c r="C4734" s="70" t="s">
        <v>7089</v>
      </c>
      <c r="D4734" s="113" t="s">
        <v>7090</v>
      </c>
    </row>
    <row r="4735" spans="2:4" x14ac:dyDescent="0.25">
      <c r="B4735" s="112" t="s">
        <v>573</v>
      </c>
      <c r="C4735" s="70" t="s">
        <v>7089</v>
      </c>
      <c r="D4735" s="113" t="s">
        <v>7090</v>
      </c>
    </row>
    <row r="4736" spans="2:4" x14ac:dyDescent="0.25">
      <c r="B4736" s="112" t="s">
        <v>7713</v>
      </c>
      <c r="C4736" s="70" t="s">
        <v>7089</v>
      </c>
      <c r="D4736" s="113" t="s">
        <v>7090</v>
      </c>
    </row>
    <row r="4737" spans="2:4" x14ac:dyDescent="0.25">
      <c r="B4737" s="112" t="s">
        <v>266</v>
      </c>
      <c r="C4737" s="70" t="s">
        <v>7089</v>
      </c>
      <c r="D4737" s="113" t="s">
        <v>7090</v>
      </c>
    </row>
    <row r="4738" spans="2:4" x14ac:dyDescent="0.25">
      <c r="B4738" s="112" t="s">
        <v>11521</v>
      </c>
      <c r="C4738" s="70" t="s">
        <v>7090</v>
      </c>
      <c r="D4738" s="113" t="s">
        <v>7090</v>
      </c>
    </row>
    <row r="4739" spans="2:4" x14ac:dyDescent="0.25">
      <c r="B4739" s="112" t="s">
        <v>267</v>
      </c>
      <c r="C4739" s="70" t="s">
        <v>7089</v>
      </c>
      <c r="D4739" s="113" t="s">
        <v>7090</v>
      </c>
    </row>
    <row r="4740" spans="2:4" x14ac:dyDescent="0.25">
      <c r="B4740" s="112" t="s">
        <v>14943</v>
      </c>
      <c r="C4740" s="70" t="s">
        <v>7090</v>
      </c>
      <c r="D4740" s="113" t="s">
        <v>7090</v>
      </c>
    </row>
    <row r="4741" spans="2:4" x14ac:dyDescent="0.25">
      <c r="B4741" s="112" t="s">
        <v>10341</v>
      </c>
      <c r="C4741" s="70" t="s">
        <v>7090</v>
      </c>
      <c r="D4741" s="113" t="s">
        <v>7090</v>
      </c>
    </row>
    <row r="4742" spans="2:4" x14ac:dyDescent="0.25">
      <c r="B4742" s="112" t="s">
        <v>14944</v>
      </c>
      <c r="C4742" s="70" t="s">
        <v>7090</v>
      </c>
      <c r="D4742" s="113" t="s">
        <v>7090</v>
      </c>
    </row>
    <row r="4743" spans="2:4" x14ac:dyDescent="0.25">
      <c r="B4743" s="112" t="s">
        <v>4810</v>
      </c>
      <c r="C4743" s="70" t="s">
        <v>7089</v>
      </c>
      <c r="D4743" s="113" t="s">
        <v>7090</v>
      </c>
    </row>
    <row r="4744" spans="2:4" x14ac:dyDescent="0.25">
      <c r="B4744" s="112" t="s">
        <v>4811</v>
      </c>
      <c r="C4744" s="70" t="s">
        <v>7089</v>
      </c>
      <c r="D4744" s="113" t="s">
        <v>7090</v>
      </c>
    </row>
    <row r="4745" spans="2:4" x14ac:dyDescent="0.25">
      <c r="B4745" s="112" t="s">
        <v>10330</v>
      </c>
      <c r="C4745" s="70" t="s">
        <v>7089</v>
      </c>
      <c r="D4745" s="113" t="s">
        <v>7090</v>
      </c>
    </row>
    <row r="4746" spans="2:4" x14ac:dyDescent="0.25">
      <c r="B4746" s="112" t="s">
        <v>902</v>
      </c>
      <c r="C4746" s="70" t="s">
        <v>7089</v>
      </c>
      <c r="D4746" s="113" t="s">
        <v>7090</v>
      </c>
    </row>
    <row r="4747" spans="2:4" x14ac:dyDescent="0.25">
      <c r="B4747" s="112" t="s">
        <v>903</v>
      </c>
      <c r="C4747" s="70" t="s">
        <v>7090</v>
      </c>
      <c r="D4747" s="113" t="s">
        <v>7090</v>
      </c>
    </row>
    <row r="4748" spans="2:4" x14ac:dyDescent="0.25">
      <c r="B4748" s="112" t="s">
        <v>14945</v>
      </c>
      <c r="C4748" s="70" t="s">
        <v>7090</v>
      </c>
      <c r="D4748" s="113" t="s">
        <v>7090</v>
      </c>
    </row>
    <row r="4749" spans="2:4" x14ac:dyDescent="0.25">
      <c r="B4749" s="112" t="s">
        <v>14946</v>
      </c>
      <c r="C4749" s="70" t="s">
        <v>7090</v>
      </c>
      <c r="D4749" s="113" t="s">
        <v>7090</v>
      </c>
    </row>
    <row r="4750" spans="2:4" x14ac:dyDescent="0.25">
      <c r="B4750" s="112" t="s">
        <v>11420</v>
      </c>
      <c r="C4750" s="70" t="s">
        <v>7090</v>
      </c>
      <c r="D4750" s="113" t="s">
        <v>7090</v>
      </c>
    </row>
    <row r="4751" spans="2:4" x14ac:dyDescent="0.25">
      <c r="B4751" s="112" t="s">
        <v>4812</v>
      </c>
      <c r="C4751" s="70" t="s">
        <v>7090</v>
      </c>
      <c r="D4751" s="113" t="s">
        <v>7090</v>
      </c>
    </row>
    <row r="4752" spans="2:4" x14ac:dyDescent="0.25">
      <c r="B4752" s="112" t="s">
        <v>7473</v>
      </c>
      <c r="C4752" s="70" t="s">
        <v>7090</v>
      </c>
      <c r="D4752" s="113" t="s">
        <v>7090</v>
      </c>
    </row>
    <row r="4753" spans="2:4" x14ac:dyDescent="0.25">
      <c r="B4753" s="112" t="s">
        <v>10119</v>
      </c>
      <c r="C4753" s="70" t="s">
        <v>7090</v>
      </c>
      <c r="D4753" s="113" t="s">
        <v>7090</v>
      </c>
    </row>
    <row r="4754" spans="2:4" x14ac:dyDescent="0.25">
      <c r="B4754" s="112" t="s">
        <v>10115</v>
      </c>
      <c r="C4754" s="70" t="s">
        <v>7090</v>
      </c>
      <c r="D4754" s="113" t="s">
        <v>7090</v>
      </c>
    </row>
    <row r="4755" spans="2:4" x14ac:dyDescent="0.25">
      <c r="B4755" s="112" t="s">
        <v>4813</v>
      </c>
      <c r="C4755" s="70" t="s">
        <v>7090</v>
      </c>
      <c r="D4755" s="113" t="s">
        <v>7090</v>
      </c>
    </row>
    <row r="4756" spans="2:4" x14ac:dyDescent="0.25">
      <c r="B4756" s="112" t="s">
        <v>14947</v>
      </c>
      <c r="C4756" s="70" t="s">
        <v>7090</v>
      </c>
      <c r="D4756" s="113" t="s">
        <v>7090</v>
      </c>
    </row>
    <row r="4757" spans="2:4" x14ac:dyDescent="0.25">
      <c r="B4757" s="112" t="s">
        <v>4814</v>
      </c>
      <c r="C4757" s="70" t="s">
        <v>7090</v>
      </c>
      <c r="D4757" s="113" t="s">
        <v>7090</v>
      </c>
    </row>
    <row r="4758" spans="2:4" x14ac:dyDescent="0.25">
      <c r="B4758" s="112" t="s">
        <v>904</v>
      </c>
      <c r="C4758" s="70" t="s">
        <v>7089</v>
      </c>
      <c r="D4758" s="113" t="s">
        <v>7090</v>
      </c>
    </row>
    <row r="4759" spans="2:4" x14ac:dyDescent="0.25">
      <c r="B4759" s="112" t="s">
        <v>4815</v>
      </c>
      <c r="C4759" s="70" t="s">
        <v>7090</v>
      </c>
      <c r="D4759" s="113" t="s">
        <v>7090</v>
      </c>
    </row>
    <row r="4760" spans="2:4" x14ac:dyDescent="0.25">
      <c r="B4760" s="112" t="s">
        <v>4816</v>
      </c>
      <c r="C4760" s="70" t="s">
        <v>7090</v>
      </c>
      <c r="D4760" s="113" t="s">
        <v>7090</v>
      </c>
    </row>
    <row r="4761" spans="2:4" x14ac:dyDescent="0.25">
      <c r="B4761" s="112" t="s">
        <v>905</v>
      </c>
      <c r="C4761" s="70" t="s">
        <v>7089</v>
      </c>
      <c r="D4761" s="113" t="s">
        <v>7090</v>
      </c>
    </row>
    <row r="4762" spans="2:4" x14ac:dyDescent="0.25">
      <c r="B4762" s="112" t="s">
        <v>14948</v>
      </c>
      <c r="C4762" s="70" t="s">
        <v>7090</v>
      </c>
      <c r="D4762" s="113" t="s">
        <v>7090</v>
      </c>
    </row>
    <row r="4763" spans="2:4" x14ac:dyDescent="0.25">
      <c r="B4763" s="112" t="s">
        <v>906</v>
      </c>
      <c r="C4763" s="70" t="s">
        <v>7089</v>
      </c>
      <c r="D4763" s="113" t="s">
        <v>7090</v>
      </c>
    </row>
    <row r="4764" spans="2:4" x14ac:dyDescent="0.25">
      <c r="B4764" s="112" t="s">
        <v>4817</v>
      </c>
      <c r="C4764" s="70" t="s">
        <v>7089</v>
      </c>
      <c r="D4764" s="113" t="s">
        <v>7090</v>
      </c>
    </row>
    <row r="4765" spans="2:4" x14ac:dyDescent="0.25">
      <c r="B4765" s="112" t="s">
        <v>4818</v>
      </c>
      <c r="C4765" s="70" t="s">
        <v>7089</v>
      </c>
      <c r="D4765" s="113" t="s">
        <v>7090</v>
      </c>
    </row>
    <row r="4766" spans="2:4" x14ac:dyDescent="0.25">
      <c r="B4766" s="112" t="s">
        <v>907</v>
      </c>
      <c r="C4766" s="70" t="s">
        <v>7089</v>
      </c>
      <c r="D4766" s="113" t="s">
        <v>7090</v>
      </c>
    </row>
    <row r="4767" spans="2:4" x14ac:dyDescent="0.25">
      <c r="B4767" s="112" t="s">
        <v>4819</v>
      </c>
      <c r="C4767" s="70" t="s">
        <v>7090</v>
      </c>
      <c r="D4767" s="113" t="s">
        <v>7090</v>
      </c>
    </row>
    <row r="4768" spans="2:4" x14ac:dyDescent="0.25">
      <c r="B4768" s="112" t="s">
        <v>4820</v>
      </c>
      <c r="C4768" s="70" t="s">
        <v>7090</v>
      </c>
      <c r="D4768" s="113" t="s">
        <v>7090</v>
      </c>
    </row>
    <row r="4769" spans="2:4" x14ac:dyDescent="0.25">
      <c r="B4769" s="112" t="s">
        <v>908</v>
      </c>
      <c r="C4769" s="70" t="s">
        <v>7089</v>
      </c>
      <c r="D4769" s="113" t="s">
        <v>7090</v>
      </c>
    </row>
    <row r="4770" spans="2:4" x14ac:dyDescent="0.25">
      <c r="B4770" s="112" t="s">
        <v>909</v>
      </c>
      <c r="C4770" s="70" t="s">
        <v>7090</v>
      </c>
      <c r="D4770" s="113" t="s">
        <v>7090</v>
      </c>
    </row>
    <row r="4771" spans="2:4" x14ac:dyDescent="0.25">
      <c r="B4771" s="112" t="s">
        <v>910</v>
      </c>
      <c r="C4771" s="70" t="s">
        <v>7089</v>
      </c>
      <c r="D4771" s="113" t="s">
        <v>7090</v>
      </c>
    </row>
    <row r="4772" spans="2:4" x14ac:dyDescent="0.25">
      <c r="B4772" s="112" t="s">
        <v>911</v>
      </c>
      <c r="C4772" s="70" t="s">
        <v>7089</v>
      </c>
      <c r="D4772" s="113" t="s">
        <v>7090</v>
      </c>
    </row>
    <row r="4773" spans="2:4" x14ac:dyDescent="0.25">
      <c r="B4773" s="112" t="s">
        <v>4821</v>
      </c>
      <c r="C4773" s="70" t="s">
        <v>7089</v>
      </c>
      <c r="D4773" s="113" t="s">
        <v>7090</v>
      </c>
    </row>
    <row r="4774" spans="2:4" x14ac:dyDescent="0.25">
      <c r="B4774" s="112" t="s">
        <v>14949</v>
      </c>
      <c r="C4774" s="70" t="s">
        <v>7090</v>
      </c>
      <c r="D4774" s="113" t="s">
        <v>7090</v>
      </c>
    </row>
    <row r="4775" spans="2:4" x14ac:dyDescent="0.25">
      <c r="B4775" s="112" t="s">
        <v>4822</v>
      </c>
      <c r="C4775" s="70" t="s">
        <v>7090</v>
      </c>
      <c r="D4775" s="113" t="s">
        <v>7090</v>
      </c>
    </row>
    <row r="4776" spans="2:4" x14ac:dyDescent="0.25">
      <c r="B4776" s="112" t="s">
        <v>912</v>
      </c>
      <c r="C4776" s="70" t="s">
        <v>7089</v>
      </c>
      <c r="D4776" s="113" t="s">
        <v>7090</v>
      </c>
    </row>
    <row r="4777" spans="2:4" x14ac:dyDescent="0.25">
      <c r="B4777" s="112" t="s">
        <v>14950</v>
      </c>
      <c r="C4777" s="70" t="s">
        <v>7090</v>
      </c>
      <c r="D4777" s="113" t="s">
        <v>7090</v>
      </c>
    </row>
    <row r="4778" spans="2:4" x14ac:dyDescent="0.25">
      <c r="B4778" s="112" t="s">
        <v>913</v>
      </c>
      <c r="C4778" s="70" t="s">
        <v>7090</v>
      </c>
      <c r="D4778" s="113" t="s">
        <v>7090</v>
      </c>
    </row>
    <row r="4779" spans="2:4" x14ac:dyDescent="0.25">
      <c r="B4779" s="112" t="s">
        <v>8706</v>
      </c>
      <c r="C4779" s="70" t="s">
        <v>7089</v>
      </c>
      <c r="D4779" s="113" t="s">
        <v>7090</v>
      </c>
    </row>
    <row r="4780" spans="2:4" x14ac:dyDescent="0.25">
      <c r="B4780" s="112" t="s">
        <v>914</v>
      </c>
      <c r="C4780" s="70" t="s">
        <v>7089</v>
      </c>
      <c r="D4780" s="113" t="s">
        <v>7090</v>
      </c>
    </row>
    <row r="4781" spans="2:4" x14ac:dyDescent="0.25">
      <c r="B4781" s="112" t="s">
        <v>14951</v>
      </c>
      <c r="C4781" s="70" t="s">
        <v>7090</v>
      </c>
      <c r="D4781" s="113" t="s">
        <v>7090</v>
      </c>
    </row>
    <row r="4782" spans="2:4" x14ac:dyDescent="0.25">
      <c r="B4782" s="112" t="s">
        <v>915</v>
      </c>
      <c r="C4782" s="70" t="s">
        <v>7090</v>
      </c>
      <c r="D4782" s="113" t="s">
        <v>7090</v>
      </c>
    </row>
    <row r="4783" spans="2:4" x14ac:dyDescent="0.25">
      <c r="B4783" s="112" t="s">
        <v>14952</v>
      </c>
      <c r="C4783" s="70" t="s">
        <v>7090</v>
      </c>
      <c r="D4783" s="113" t="s">
        <v>7090</v>
      </c>
    </row>
    <row r="4784" spans="2:4" x14ac:dyDescent="0.25">
      <c r="B4784" s="112" t="s">
        <v>633</v>
      </c>
      <c r="C4784" s="70" t="s">
        <v>7089</v>
      </c>
      <c r="D4784" s="113" t="s">
        <v>7090</v>
      </c>
    </row>
    <row r="4785" spans="2:4" x14ac:dyDescent="0.25">
      <c r="B4785" s="112" t="s">
        <v>14953</v>
      </c>
      <c r="C4785" s="70" t="s">
        <v>7090</v>
      </c>
      <c r="D4785" s="113" t="s">
        <v>7090</v>
      </c>
    </row>
    <row r="4786" spans="2:4" x14ac:dyDescent="0.25">
      <c r="B4786" s="112" t="s">
        <v>634</v>
      </c>
      <c r="C4786" s="70" t="s">
        <v>7089</v>
      </c>
      <c r="D4786" s="113" t="s">
        <v>7090</v>
      </c>
    </row>
    <row r="4787" spans="2:4" x14ac:dyDescent="0.25">
      <c r="B4787" s="112" t="s">
        <v>14954</v>
      </c>
      <c r="C4787" s="70" t="s">
        <v>7090</v>
      </c>
      <c r="D4787" s="113" t="s">
        <v>7090</v>
      </c>
    </row>
    <row r="4788" spans="2:4" x14ac:dyDescent="0.25">
      <c r="B4788" s="112" t="s">
        <v>635</v>
      </c>
      <c r="C4788" s="70" t="s">
        <v>7090</v>
      </c>
      <c r="D4788" s="113" t="s">
        <v>7090</v>
      </c>
    </row>
    <row r="4789" spans="2:4" x14ac:dyDescent="0.25">
      <c r="B4789" s="112" t="s">
        <v>636</v>
      </c>
      <c r="C4789" s="70" t="s">
        <v>7090</v>
      </c>
      <c r="D4789" s="113" t="s">
        <v>7090</v>
      </c>
    </row>
    <row r="4790" spans="2:4" x14ac:dyDescent="0.25">
      <c r="B4790" s="112" t="s">
        <v>637</v>
      </c>
      <c r="C4790" s="70" t="s">
        <v>7090</v>
      </c>
      <c r="D4790" s="113" t="s">
        <v>7090</v>
      </c>
    </row>
    <row r="4791" spans="2:4" x14ac:dyDescent="0.25">
      <c r="B4791" s="112" t="s">
        <v>638</v>
      </c>
      <c r="C4791" s="70" t="s">
        <v>7090</v>
      </c>
      <c r="D4791" s="113" t="s">
        <v>7090</v>
      </c>
    </row>
    <row r="4792" spans="2:4" x14ac:dyDescent="0.25">
      <c r="B4792" s="112" t="s">
        <v>14955</v>
      </c>
      <c r="C4792" s="70" t="s">
        <v>7090</v>
      </c>
      <c r="D4792" s="113" t="s">
        <v>7090</v>
      </c>
    </row>
    <row r="4793" spans="2:4" x14ac:dyDescent="0.25">
      <c r="B4793" s="112" t="s">
        <v>11522</v>
      </c>
      <c r="C4793" s="70" t="s">
        <v>7090</v>
      </c>
      <c r="D4793" s="113" t="s">
        <v>7090</v>
      </c>
    </row>
    <row r="4794" spans="2:4" x14ac:dyDescent="0.25">
      <c r="B4794" s="112" t="s">
        <v>14956</v>
      </c>
      <c r="C4794" s="70" t="s">
        <v>7090</v>
      </c>
      <c r="D4794" s="113" t="s">
        <v>7090</v>
      </c>
    </row>
    <row r="4795" spans="2:4" x14ac:dyDescent="0.25">
      <c r="B4795" s="112" t="s">
        <v>916</v>
      </c>
      <c r="C4795" s="70" t="s">
        <v>7090</v>
      </c>
      <c r="D4795" s="113" t="s">
        <v>7090</v>
      </c>
    </row>
    <row r="4796" spans="2:4" x14ac:dyDescent="0.25">
      <c r="B4796" s="112" t="s">
        <v>8707</v>
      </c>
      <c r="C4796" s="70" t="s">
        <v>7090</v>
      </c>
      <c r="D4796" s="113" t="s">
        <v>7090</v>
      </c>
    </row>
    <row r="4797" spans="2:4" x14ac:dyDescent="0.25">
      <c r="B4797" s="112" t="s">
        <v>14957</v>
      </c>
      <c r="C4797" s="70" t="s">
        <v>7090</v>
      </c>
      <c r="D4797" s="113" t="s">
        <v>7090</v>
      </c>
    </row>
    <row r="4798" spans="2:4" x14ac:dyDescent="0.25">
      <c r="B4798" s="112" t="s">
        <v>14958</v>
      </c>
      <c r="C4798" s="70" t="s">
        <v>7090</v>
      </c>
      <c r="D4798" s="113" t="s">
        <v>7090</v>
      </c>
    </row>
    <row r="4799" spans="2:4" x14ac:dyDescent="0.25">
      <c r="B4799" s="112" t="s">
        <v>11410</v>
      </c>
      <c r="C4799" s="70" t="s">
        <v>7089</v>
      </c>
      <c r="D4799" s="113" t="s">
        <v>7090</v>
      </c>
    </row>
    <row r="4800" spans="2:4" x14ac:dyDescent="0.25">
      <c r="B4800" s="112" t="s">
        <v>14959</v>
      </c>
      <c r="C4800" s="70" t="s">
        <v>7089</v>
      </c>
      <c r="D4800" s="113" t="s">
        <v>7090</v>
      </c>
    </row>
    <row r="4801" spans="2:4" x14ac:dyDescent="0.25">
      <c r="B4801" s="112" t="s">
        <v>14960</v>
      </c>
      <c r="C4801" s="70" t="s">
        <v>7089</v>
      </c>
      <c r="D4801" s="113" t="s">
        <v>7090</v>
      </c>
    </row>
    <row r="4802" spans="2:4" x14ac:dyDescent="0.25">
      <c r="B4802" s="112" t="s">
        <v>639</v>
      </c>
      <c r="C4802" s="70" t="s">
        <v>7090</v>
      </c>
      <c r="D4802" s="113" t="s">
        <v>7090</v>
      </c>
    </row>
    <row r="4803" spans="2:4" x14ac:dyDescent="0.25">
      <c r="B4803" s="112" t="s">
        <v>917</v>
      </c>
      <c r="C4803" s="70" t="s">
        <v>7089</v>
      </c>
      <c r="D4803" s="113" t="s">
        <v>7090</v>
      </c>
    </row>
    <row r="4804" spans="2:4" x14ac:dyDescent="0.25">
      <c r="B4804" s="112" t="s">
        <v>14961</v>
      </c>
      <c r="C4804" s="70" t="s">
        <v>7090</v>
      </c>
      <c r="D4804" s="113" t="s">
        <v>7090</v>
      </c>
    </row>
    <row r="4805" spans="2:4" x14ac:dyDescent="0.25">
      <c r="B4805" s="112" t="s">
        <v>14962</v>
      </c>
      <c r="C4805" s="70" t="s">
        <v>7090</v>
      </c>
      <c r="D4805" s="113" t="s">
        <v>7090</v>
      </c>
    </row>
    <row r="4806" spans="2:4" x14ac:dyDescent="0.25">
      <c r="B4806" s="112" t="s">
        <v>6459</v>
      </c>
      <c r="C4806" s="70" t="s">
        <v>7089</v>
      </c>
      <c r="D4806" s="113" t="s">
        <v>7090</v>
      </c>
    </row>
    <row r="4807" spans="2:4" x14ac:dyDescent="0.25">
      <c r="B4807" s="112" t="s">
        <v>11199</v>
      </c>
      <c r="C4807" s="70" t="s">
        <v>7090</v>
      </c>
      <c r="D4807" s="113" t="s">
        <v>7090</v>
      </c>
    </row>
    <row r="4808" spans="2:4" x14ac:dyDescent="0.25">
      <c r="B4808" s="112" t="s">
        <v>3265</v>
      </c>
      <c r="C4808" s="70" t="s">
        <v>7089</v>
      </c>
      <c r="D4808" s="113" t="s">
        <v>7090</v>
      </c>
    </row>
    <row r="4809" spans="2:4" x14ac:dyDescent="0.25">
      <c r="B4809" s="112" t="s">
        <v>3266</v>
      </c>
      <c r="C4809" s="70" t="s">
        <v>7089</v>
      </c>
      <c r="D4809" s="113" t="s">
        <v>7090</v>
      </c>
    </row>
    <row r="4810" spans="2:4" x14ac:dyDescent="0.25">
      <c r="B4810" s="112" t="s">
        <v>8708</v>
      </c>
      <c r="C4810" s="70" t="s">
        <v>7089</v>
      </c>
      <c r="D4810" s="113" t="s">
        <v>7090</v>
      </c>
    </row>
    <row r="4811" spans="2:4" x14ac:dyDescent="0.25">
      <c r="B4811" s="112" t="s">
        <v>6460</v>
      </c>
      <c r="C4811" s="70" t="s">
        <v>7089</v>
      </c>
      <c r="D4811" s="113" t="s">
        <v>7090</v>
      </c>
    </row>
    <row r="4812" spans="2:4" x14ac:dyDescent="0.25">
      <c r="B4812" s="112" t="s">
        <v>14963</v>
      </c>
      <c r="C4812" s="70" t="s">
        <v>7090</v>
      </c>
      <c r="D4812" s="113" t="s">
        <v>7090</v>
      </c>
    </row>
    <row r="4813" spans="2:4" x14ac:dyDescent="0.25">
      <c r="B4813" s="112" t="s">
        <v>3267</v>
      </c>
      <c r="C4813" s="70" t="s">
        <v>7090</v>
      </c>
      <c r="D4813" s="113" t="s">
        <v>7090</v>
      </c>
    </row>
    <row r="4814" spans="2:4" x14ac:dyDescent="0.25">
      <c r="B4814" s="112" t="s">
        <v>6461</v>
      </c>
      <c r="C4814" s="70" t="s">
        <v>7090</v>
      </c>
      <c r="D4814" s="113" t="s">
        <v>7090</v>
      </c>
    </row>
    <row r="4815" spans="2:4" x14ac:dyDescent="0.25">
      <c r="B4815" s="112" t="s">
        <v>3268</v>
      </c>
      <c r="C4815" s="70" t="s">
        <v>7090</v>
      </c>
      <c r="D4815" s="113" t="s">
        <v>7090</v>
      </c>
    </row>
    <row r="4816" spans="2:4" x14ac:dyDescent="0.25">
      <c r="B4816" s="112" t="s">
        <v>3269</v>
      </c>
      <c r="C4816" s="70" t="s">
        <v>7090</v>
      </c>
      <c r="D4816" s="113" t="s">
        <v>7090</v>
      </c>
    </row>
    <row r="4817" spans="2:4" x14ac:dyDescent="0.25">
      <c r="B4817" s="112" t="s">
        <v>14964</v>
      </c>
      <c r="C4817" s="70" t="s">
        <v>7090</v>
      </c>
      <c r="D4817" s="113" t="s">
        <v>7090</v>
      </c>
    </row>
    <row r="4818" spans="2:4" x14ac:dyDescent="0.25">
      <c r="B4818" s="112" t="s">
        <v>11411</v>
      </c>
      <c r="C4818" s="70" t="s">
        <v>7089</v>
      </c>
      <c r="D4818" s="113" t="s">
        <v>7090</v>
      </c>
    </row>
    <row r="4819" spans="2:4" x14ac:dyDescent="0.25">
      <c r="B4819" s="112" t="s">
        <v>3270</v>
      </c>
      <c r="C4819" s="70" t="s">
        <v>7090</v>
      </c>
      <c r="D4819" s="113" t="s">
        <v>7090</v>
      </c>
    </row>
    <row r="4820" spans="2:4" x14ac:dyDescent="0.25">
      <c r="B4820" s="112" t="s">
        <v>3271</v>
      </c>
      <c r="C4820" s="70" t="s">
        <v>7090</v>
      </c>
      <c r="D4820" s="113" t="s">
        <v>7090</v>
      </c>
    </row>
    <row r="4821" spans="2:4" x14ac:dyDescent="0.25">
      <c r="B4821" s="112" t="s">
        <v>14965</v>
      </c>
      <c r="C4821" s="70" t="s">
        <v>7090</v>
      </c>
      <c r="D4821" s="113" t="s">
        <v>7090</v>
      </c>
    </row>
    <row r="4822" spans="2:4" x14ac:dyDescent="0.25">
      <c r="B4822" s="112" t="s">
        <v>6462</v>
      </c>
      <c r="C4822" s="70" t="s">
        <v>7090</v>
      </c>
      <c r="D4822" s="113" t="s">
        <v>7090</v>
      </c>
    </row>
    <row r="4823" spans="2:4" x14ac:dyDescent="0.25">
      <c r="B4823" s="112" t="s">
        <v>3272</v>
      </c>
      <c r="C4823" s="70" t="s">
        <v>7090</v>
      </c>
      <c r="D4823" s="113" t="s">
        <v>7090</v>
      </c>
    </row>
    <row r="4824" spans="2:4" x14ac:dyDescent="0.25">
      <c r="B4824" s="112" t="s">
        <v>3274</v>
      </c>
      <c r="C4824" s="70" t="s">
        <v>7090</v>
      </c>
      <c r="D4824" s="113" t="s">
        <v>7090</v>
      </c>
    </row>
    <row r="4825" spans="2:4" x14ac:dyDescent="0.25">
      <c r="B4825" s="112" t="s">
        <v>3275</v>
      </c>
      <c r="C4825" s="70" t="s">
        <v>7089</v>
      </c>
      <c r="D4825" s="113" t="s">
        <v>7090</v>
      </c>
    </row>
    <row r="4826" spans="2:4" x14ac:dyDescent="0.25">
      <c r="B4826" s="112" t="s">
        <v>3276</v>
      </c>
      <c r="C4826" s="70" t="s">
        <v>7089</v>
      </c>
      <c r="D4826" s="113" t="s">
        <v>7090</v>
      </c>
    </row>
    <row r="4827" spans="2:4" x14ac:dyDescent="0.25">
      <c r="B4827" s="112" t="s">
        <v>1142</v>
      </c>
      <c r="C4827" s="70" t="s">
        <v>7089</v>
      </c>
      <c r="D4827" s="113" t="s">
        <v>7090</v>
      </c>
    </row>
    <row r="4828" spans="2:4" x14ac:dyDescent="0.25">
      <c r="B4828" s="112" t="s">
        <v>1143</v>
      </c>
      <c r="C4828" s="70" t="s">
        <v>7090</v>
      </c>
      <c r="D4828" s="113" t="s">
        <v>7090</v>
      </c>
    </row>
    <row r="4829" spans="2:4" x14ac:dyDescent="0.25">
      <c r="B4829" s="112" t="s">
        <v>1144</v>
      </c>
      <c r="C4829" s="70" t="s">
        <v>7090</v>
      </c>
      <c r="D4829" s="113" t="s">
        <v>7090</v>
      </c>
    </row>
    <row r="4830" spans="2:4" x14ac:dyDescent="0.25">
      <c r="B4830" s="112" t="s">
        <v>1145</v>
      </c>
      <c r="C4830" s="70" t="s">
        <v>7090</v>
      </c>
      <c r="D4830" s="113" t="s">
        <v>7090</v>
      </c>
    </row>
    <row r="4831" spans="2:4" x14ac:dyDescent="0.25">
      <c r="B4831" s="112" t="s">
        <v>1146</v>
      </c>
      <c r="C4831" s="70" t="s">
        <v>7090</v>
      </c>
      <c r="D4831" s="113" t="s">
        <v>7090</v>
      </c>
    </row>
    <row r="4832" spans="2:4" x14ac:dyDescent="0.25">
      <c r="B4832" s="112" t="s">
        <v>1147</v>
      </c>
      <c r="C4832" s="70" t="s">
        <v>7090</v>
      </c>
      <c r="D4832" s="113" t="s">
        <v>7090</v>
      </c>
    </row>
    <row r="4833" spans="2:4" x14ac:dyDescent="0.25">
      <c r="B4833" s="112" t="s">
        <v>1148</v>
      </c>
      <c r="C4833" s="70" t="s">
        <v>7090</v>
      </c>
      <c r="D4833" s="113" t="s">
        <v>7089</v>
      </c>
    </row>
    <row r="4834" spans="2:4" x14ac:dyDescent="0.25">
      <c r="B4834" s="112" t="s">
        <v>14966</v>
      </c>
      <c r="C4834" s="70" t="s">
        <v>7090</v>
      </c>
      <c r="D4834" s="113" t="s">
        <v>7090</v>
      </c>
    </row>
    <row r="4835" spans="2:4" x14ac:dyDescent="0.25">
      <c r="B4835" s="112" t="s">
        <v>5462</v>
      </c>
      <c r="C4835" s="70" t="s">
        <v>7089</v>
      </c>
      <c r="D4835" s="113" t="s">
        <v>7090</v>
      </c>
    </row>
    <row r="4836" spans="2:4" x14ac:dyDescent="0.25">
      <c r="B4836" s="112" t="s">
        <v>5463</v>
      </c>
      <c r="C4836" s="70" t="s">
        <v>7089</v>
      </c>
      <c r="D4836" s="113" t="s">
        <v>7090</v>
      </c>
    </row>
    <row r="4837" spans="2:4" x14ac:dyDescent="0.25">
      <c r="B4837" s="112" t="s">
        <v>10300</v>
      </c>
      <c r="C4837" s="70" t="s">
        <v>7089</v>
      </c>
      <c r="D4837" s="113" t="s">
        <v>7090</v>
      </c>
    </row>
    <row r="4838" spans="2:4" x14ac:dyDescent="0.25">
      <c r="B4838" s="112" t="s">
        <v>9425</v>
      </c>
      <c r="C4838" s="70" t="s">
        <v>7089</v>
      </c>
      <c r="D4838" s="113" t="s">
        <v>7090</v>
      </c>
    </row>
    <row r="4839" spans="2:4" x14ac:dyDescent="0.25">
      <c r="B4839" s="112" t="s">
        <v>14967</v>
      </c>
      <c r="C4839" s="70" t="s">
        <v>7090</v>
      </c>
      <c r="D4839" s="113" t="s">
        <v>7090</v>
      </c>
    </row>
    <row r="4840" spans="2:4" x14ac:dyDescent="0.25">
      <c r="B4840" s="112" t="s">
        <v>5464</v>
      </c>
      <c r="C4840" s="70" t="s">
        <v>7089</v>
      </c>
      <c r="D4840" s="113" t="s">
        <v>7090</v>
      </c>
    </row>
    <row r="4841" spans="2:4" x14ac:dyDescent="0.25">
      <c r="B4841" s="112" t="s">
        <v>14968</v>
      </c>
      <c r="C4841" s="70" t="s">
        <v>7090</v>
      </c>
      <c r="D4841" s="113" t="s">
        <v>7090</v>
      </c>
    </row>
    <row r="4842" spans="2:4" x14ac:dyDescent="0.25">
      <c r="B4842" s="112" t="s">
        <v>14969</v>
      </c>
      <c r="C4842" s="70" t="s">
        <v>7090</v>
      </c>
      <c r="D4842" s="113" t="s">
        <v>7090</v>
      </c>
    </row>
    <row r="4843" spans="2:4" x14ac:dyDescent="0.25">
      <c r="B4843" s="112" t="s">
        <v>5465</v>
      </c>
      <c r="C4843" s="70" t="s">
        <v>7090</v>
      </c>
      <c r="D4843" s="113" t="s">
        <v>7090</v>
      </c>
    </row>
    <row r="4844" spans="2:4" x14ac:dyDescent="0.25">
      <c r="B4844" s="112" t="s">
        <v>9426</v>
      </c>
      <c r="C4844" s="70" t="s">
        <v>7090</v>
      </c>
      <c r="D4844" s="113" t="s">
        <v>7090</v>
      </c>
    </row>
    <row r="4845" spans="2:4" x14ac:dyDescent="0.25">
      <c r="B4845" s="112" t="s">
        <v>9427</v>
      </c>
      <c r="C4845" s="70" t="s">
        <v>7089</v>
      </c>
      <c r="D4845" s="113" t="s">
        <v>7090</v>
      </c>
    </row>
    <row r="4846" spans="2:4" x14ac:dyDescent="0.25">
      <c r="B4846" s="112" t="s">
        <v>9428</v>
      </c>
      <c r="C4846" s="70" t="s">
        <v>7089</v>
      </c>
      <c r="D4846" s="113" t="s">
        <v>7090</v>
      </c>
    </row>
    <row r="4847" spans="2:4" x14ac:dyDescent="0.25">
      <c r="B4847" s="112" t="s">
        <v>9429</v>
      </c>
      <c r="C4847" s="70" t="s">
        <v>7090</v>
      </c>
      <c r="D4847" s="113" t="s">
        <v>7090</v>
      </c>
    </row>
    <row r="4848" spans="2:4" x14ac:dyDescent="0.25">
      <c r="B4848" s="112" t="s">
        <v>5466</v>
      </c>
      <c r="C4848" s="70" t="s">
        <v>7090</v>
      </c>
      <c r="D4848" s="113" t="s">
        <v>7090</v>
      </c>
    </row>
    <row r="4849" spans="2:4" x14ac:dyDescent="0.25">
      <c r="B4849" s="112" t="s">
        <v>14970</v>
      </c>
      <c r="C4849" s="70" t="s">
        <v>7090</v>
      </c>
      <c r="D4849" s="113" t="s">
        <v>7090</v>
      </c>
    </row>
    <row r="4850" spans="2:4" x14ac:dyDescent="0.25">
      <c r="B4850" s="112" t="s">
        <v>14971</v>
      </c>
      <c r="C4850" s="70" t="s">
        <v>7090</v>
      </c>
      <c r="D4850" s="113" t="s">
        <v>7090</v>
      </c>
    </row>
    <row r="4851" spans="2:4" x14ac:dyDescent="0.25">
      <c r="B4851" s="112" t="s">
        <v>14972</v>
      </c>
      <c r="C4851" s="70" t="s">
        <v>7090</v>
      </c>
      <c r="D4851" s="113" t="s">
        <v>7090</v>
      </c>
    </row>
    <row r="4852" spans="2:4" x14ac:dyDescent="0.25">
      <c r="B4852" s="112" t="s">
        <v>14973</v>
      </c>
      <c r="C4852" s="70" t="s">
        <v>7090</v>
      </c>
      <c r="D4852" s="113" t="s">
        <v>7090</v>
      </c>
    </row>
    <row r="4853" spans="2:4" x14ac:dyDescent="0.25">
      <c r="B4853" s="112" t="s">
        <v>8785</v>
      </c>
      <c r="C4853" s="70" t="s">
        <v>7090</v>
      </c>
      <c r="D4853" s="113" t="s">
        <v>7090</v>
      </c>
    </row>
    <row r="4854" spans="2:4" x14ac:dyDescent="0.25">
      <c r="B4854" s="112" t="s">
        <v>5467</v>
      </c>
      <c r="C4854" s="70" t="s">
        <v>7090</v>
      </c>
      <c r="D4854" s="113" t="s">
        <v>7090</v>
      </c>
    </row>
    <row r="4855" spans="2:4" x14ac:dyDescent="0.25">
      <c r="B4855" s="112" t="s">
        <v>10104</v>
      </c>
      <c r="C4855" s="70" t="s">
        <v>7090</v>
      </c>
      <c r="D4855" s="113" t="s">
        <v>7090</v>
      </c>
    </row>
    <row r="4856" spans="2:4" x14ac:dyDescent="0.25">
      <c r="B4856" s="112" t="s">
        <v>14974</v>
      </c>
      <c r="C4856" s="70" t="s">
        <v>7090</v>
      </c>
      <c r="D4856" s="113" t="s">
        <v>7090</v>
      </c>
    </row>
    <row r="4857" spans="2:4" x14ac:dyDescent="0.25">
      <c r="B4857" s="112" t="s">
        <v>9431</v>
      </c>
      <c r="C4857" s="70" t="s">
        <v>7090</v>
      </c>
      <c r="D4857" s="113" t="s">
        <v>7090</v>
      </c>
    </row>
    <row r="4858" spans="2:4" x14ac:dyDescent="0.25">
      <c r="B4858" s="112" t="s">
        <v>9432</v>
      </c>
      <c r="C4858" s="70" t="s">
        <v>7090</v>
      </c>
      <c r="D4858" s="113" t="s">
        <v>7090</v>
      </c>
    </row>
    <row r="4859" spans="2:4" x14ac:dyDescent="0.25">
      <c r="B4859" s="112" t="s">
        <v>14975</v>
      </c>
      <c r="C4859" s="70" t="s">
        <v>7090</v>
      </c>
      <c r="D4859" s="113" t="s">
        <v>7090</v>
      </c>
    </row>
    <row r="4860" spans="2:4" x14ac:dyDescent="0.25">
      <c r="B4860" s="112" t="s">
        <v>10109</v>
      </c>
      <c r="C4860" s="70" t="s">
        <v>7090</v>
      </c>
      <c r="D4860" s="113" t="s">
        <v>7090</v>
      </c>
    </row>
    <row r="4861" spans="2:4" x14ac:dyDescent="0.25">
      <c r="B4861" s="112" t="s">
        <v>10108</v>
      </c>
      <c r="C4861" s="70" t="s">
        <v>7090</v>
      </c>
      <c r="D4861" s="113" t="s">
        <v>7090</v>
      </c>
    </row>
    <row r="4862" spans="2:4" x14ac:dyDescent="0.25">
      <c r="B4862" s="112" t="s">
        <v>10103</v>
      </c>
      <c r="C4862" s="70" t="s">
        <v>7090</v>
      </c>
      <c r="D4862" s="113" t="s">
        <v>7090</v>
      </c>
    </row>
    <row r="4863" spans="2:4" x14ac:dyDescent="0.25">
      <c r="B4863" s="112" t="s">
        <v>9430</v>
      </c>
      <c r="C4863" s="70" t="s">
        <v>7090</v>
      </c>
      <c r="D4863" s="113" t="s">
        <v>7090</v>
      </c>
    </row>
    <row r="4864" spans="2:4" x14ac:dyDescent="0.25">
      <c r="B4864" s="112" t="s">
        <v>10111</v>
      </c>
      <c r="C4864" s="70" t="s">
        <v>7090</v>
      </c>
      <c r="D4864" s="113" t="s">
        <v>7090</v>
      </c>
    </row>
    <row r="4865" spans="2:4" x14ac:dyDescent="0.25">
      <c r="B4865" s="112" t="s">
        <v>9433</v>
      </c>
      <c r="C4865" s="70" t="s">
        <v>7090</v>
      </c>
      <c r="D4865" s="113" t="s">
        <v>7090</v>
      </c>
    </row>
    <row r="4866" spans="2:4" x14ac:dyDescent="0.25">
      <c r="B4866" s="112" t="s">
        <v>10110</v>
      </c>
      <c r="C4866" s="70" t="s">
        <v>7090</v>
      </c>
      <c r="D4866" s="113" t="s">
        <v>7090</v>
      </c>
    </row>
    <row r="4867" spans="2:4" x14ac:dyDescent="0.25">
      <c r="B4867" s="112" t="s">
        <v>14976</v>
      </c>
      <c r="C4867" s="70" t="s">
        <v>7090</v>
      </c>
      <c r="D4867" s="113" t="s">
        <v>7090</v>
      </c>
    </row>
    <row r="4868" spans="2:4" x14ac:dyDescent="0.25">
      <c r="B4868" s="112" t="s">
        <v>14977</v>
      </c>
      <c r="C4868" s="70" t="s">
        <v>7090</v>
      </c>
      <c r="D4868" s="113" t="s">
        <v>7090</v>
      </c>
    </row>
    <row r="4869" spans="2:4" x14ac:dyDescent="0.25">
      <c r="B4869" s="112" t="s">
        <v>14978</v>
      </c>
      <c r="C4869" s="70" t="s">
        <v>7090</v>
      </c>
      <c r="D4869" s="113" t="s">
        <v>7090</v>
      </c>
    </row>
    <row r="4870" spans="2:4" x14ac:dyDescent="0.25">
      <c r="B4870" s="112" t="s">
        <v>14979</v>
      </c>
      <c r="C4870" s="70" t="s">
        <v>7090</v>
      </c>
      <c r="D4870" s="113" t="s">
        <v>7090</v>
      </c>
    </row>
    <row r="4871" spans="2:4" x14ac:dyDescent="0.25">
      <c r="B4871" s="112" t="s">
        <v>14980</v>
      </c>
      <c r="C4871" s="70" t="s">
        <v>7090</v>
      </c>
      <c r="D4871" s="113" t="s">
        <v>7090</v>
      </c>
    </row>
    <row r="4872" spans="2:4" x14ac:dyDescent="0.25">
      <c r="B4872" s="112" t="s">
        <v>11523</v>
      </c>
      <c r="C4872" s="70" t="s">
        <v>7090</v>
      </c>
      <c r="D4872" s="113" t="s">
        <v>7090</v>
      </c>
    </row>
    <row r="4873" spans="2:4" x14ac:dyDescent="0.25">
      <c r="B4873" s="112" t="s">
        <v>10107</v>
      </c>
      <c r="C4873" s="70" t="s">
        <v>7090</v>
      </c>
      <c r="D4873" s="113" t="s">
        <v>7090</v>
      </c>
    </row>
    <row r="4874" spans="2:4" x14ac:dyDescent="0.25">
      <c r="B4874" s="112" t="s">
        <v>14981</v>
      </c>
      <c r="C4874" s="70" t="s">
        <v>7090</v>
      </c>
      <c r="D4874" s="113" t="s">
        <v>7090</v>
      </c>
    </row>
    <row r="4875" spans="2:4" x14ac:dyDescent="0.25">
      <c r="B4875" s="112" t="s">
        <v>8709</v>
      </c>
      <c r="C4875" s="70" t="s">
        <v>7090</v>
      </c>
      <c r="D4875" s="113" t="s">
        <v>7090</v>
      </c>
    </row>
    <row r="4876" spans="2:4" x14ac:dyDescent="0.25">
      <c r="B4876" s="112" t="s">
        <v>8710</v>
      </c>
      <c r="C4876" s="70" t="s">
        <v>7090</v>
      </c>
      <c r="D4876" s="113" t="s">
        <v>7090</v>
      </c>
    </row>
    <row r="4877" spans="2:4" x14ac:dyDescent="0.25">
      <c r="B4877" s="112" t="s">
        <v>9434</v>
      </c>
      <c r="C4877" s="70" t="s">
        <v>7090</v>
      </c>
      <c r="D4877" s="113" t="s">
        <v>7090</v>
      </c>
    </row>
    <row r="4878" spans="2:4" x14ac:dyDescent="0.25">
      <c r="B4878" s="112" t="s">
        <v>11412</v>
      </c>
      <c r="C4878" s="70" t="s">
        <v>7090</v>
      </c>
      <c r="D4878" s="113" t="s">
        <v>7090</v>
      </c>
    </row>
    <row r="4879" spans="2:4" x14ac:dyDescent="0.25">
      <c r="B4879" s="112" t="s">
        <v>9435</v>
      </c>
      <c r="C4879" s="70" t="s">
        <v>7090</v>
      </c>
      <c r="D4879" s="113" t="s">
        <v>7090</v>
      </c>
    </row>
    <row r="4880" spans="2:4" x14ac:dyDescent="0.25">
      <c r="B4880" s="112" t="s">
        <v>10106</v>
      </c>
      <c r="C4880" s="70" t="s">
        <v>7090</v>
      </c>
      <c r="D4880" s="113" t="s">
        <v>7090</v>
      </c>
    </row>
    <row r="4881" spans="2:4" x14ac:dyDescent="0.25">
      <c r="B4881" s="112" t="s">
        <v>10105</v>
      </c>
      <c r="C4881" s="70" t="s">
        <v>7090</v>
      </c>
      <c r="D4881" s="113" t="s">
        <v>7090</v>
      </c>
    </row>
    <row r="4882" spans="2:4" x14ac:dyDescent="0.25">
      <c r="B4882" s="112" t="s">
        <v>9436</v>
      </c>
      <c r="C4882" s="70" t="s">
        <v>7090</v>
      </c>
      <c r="D4882" s="113" t="s">
        <v>7090</v>
      </c>
    </row>
    <row r="4883" spans="2:4" x14ac:dyDescent="0.25">
      <c r="B4883" s="112" t="s">
        <v>10332</v>
      </c>
      <c r="C4883" s="70" t="s">
        <v>7089</v>
      </c>
      <c r="D4883" s="113" t="s">
        <v>7090</v>
      </c>
    </row>
    <row r="4884" spans="2:4" x14ac:dyDescent="0.25">
      <c r="B4884" s="112" t="s">
        <v>5468</v>
      </c>
      <c r="C4884" s="70" t="s">
        <v>7090</v>
      </c>
      <c r="D4884" s="113" t="s">
        <v>7090</v>
      </c>
    </row>
    <row r="4885" spans="2:4" x14ac:dyDescent="0.25">
      <c r="B4885" s="112" t="s">
        <v>14982</v>
      </c>
      <c r="C4885" s="70" t="s">
        <v>7090</v>
      </c>
      <c r="D4885" s="113" t="s">
        <v>7090</v>
      </c>
    </row>
    <row r="4886" spans="2:4" x14ac:dyDescent="0.25">
      <c r="B4886" s="112" t="s">
        <v>14983</v>
      </c>
      <c r="C4886" s="70" t="s">
        <v>7090</v>
      </c>
      <c r="D4886" s="113" t="s">
        <v>7090</v>
      </c>
    </row>
    <row r="4887" spans="2:4" x14ac:dyDescent="0.25">
      <c r="B4887" s="112" t="s">
        <v>14984</v>
      </c>
      <c r="C4887" s="70" t="s">
        <v>7090</v>
      </c>
      <c r="D4887" s="113" t="s">
        <v>7090</v>
      </c>
    </row>
    <row r="4888" spans="2:4" x14ac:dyDescent="0.25">
      <c r="B4888" s="112" t="s">
        <v>14985</v>
      </c>
      <c r="C4888" s="70" t="s">
        <v>7090</v>
      </c>
      <c r="D4888" s="113" t="s">
        <v>7090</v>
      </c>
    </row>
    <row r="4889" spans="2:4" x14ac:dyDescent="0.25">
      <c r="B4889" s="112" t="s">
        <v>14986</v>
      </c>
      <c r="C4889" s="70" t="s">
        <v>7090</v>
      </c>
      <c r="D4889" s="113" t="s">
        <v>7090</v>
      </c>
    </row>
    <row r="4890" spans="2:4" x14ac:dyDescent="0.25">
      <c r="B4890" s="112" t="s">
        <v>14987</v>
      </c>
      <c r="C4890" s="70" t="s">
        <v>7090</v>
      </c>
      <c r="D4890" s="113" t="s">
        <v>7090</v>
      </c>
    </row>
    <row r="4891" spans="2:4" x14ac:dyDescent="0.25">
      <c r="B4891" s="112" t="s">
        <v>14988</v>
      </c>
      <c r="C4891" s="70" t="s">
        <v>7090</v>
      </c>
      <c r="D4891" s="113" t="s">
        <v>7090</v>
      </c>
    </row>
    <row r="4892" spans="2:4" x14ac:dyDescent="0.25">
      <c r="B4892" s="112" t="s">
        <v>14989</v>
      </c>
      <c r="C4892" s="70" t="s">
        <v>7090</v>
      </c>
      <c r="D4892" s="113" t="s">
        <v>7090</v>
      </c>
    </row>
    <row r="4893" spans="2:4" x14ac:dyDescent="0.25">
      <c r="B4893" s="112" t="s">
        <v>14990</v>
      </c>
      <c r="C4893" s="70" t="s">
        <v>7090</v>
      </c>
      <c r="D4893" s="113" t="s">
        <v>7090</v>
      </c>
    </row>
    <row r="4894" spans="2:4" x14ac:dyDescent="0.25">
      <c r="B4894" s="112" t="s">
        <v>14991</v>
      </c>
      <c r="C4894" s="70" t="s">
        <v>7090</v>
      </c>
      <c r="D4894" s="113" t="s">
        <v>7090</v>
      </c>
    </row>
    <row r="4895" spans="2:4" x14ac:dyDescent="0.25">
      <c r="B4895" s="112" t="s">
        <v>14992</v>
      </c>
      <c r="C4895" s="70" t="s">
        <v>7090</v>
      </c>
      <c r="D4895" s="113" t="s">
        <v>7090</v>
      </c>
    </row>
    <row r="4896" spans="2:4" x14ac:dyDescent="0.25">
      <c r="B4896" s="112" t="s">
        <v>14993</v>
      </c>
      <c r="C4896" s="70" t="s">
        <v>7090</v>
      </c>
      <c r="D4896" s="113" t="s">
        <v>7090</v>
      </c>
    </row>
    <row r="4897" spans="2:4" x14ac:dyDescent="0.25">
      <c r="B4897" s="112" t="s">
        <v>14994</v>
      </c>
      <c r="C4897" s="70" t="s">
        <v>7090</v>
      </c>
      <c r="D4897" s="113" t="s">
        <v>7090</v>
      </c>
    </row>
    <row r="4898" spans="2:4" x14ac:dyDescent="0.25">
      <c r="B4898" s="112" t="s">
        <v>14995</v>
      </c>
      <c r="C4898" s="70" t="s">
        <v>7090</v>
      </c>
      <c r="D4898" s="113" t="s">
        <v>7090</v>
      </c>
    </row>
    <row r="4899" spans="2:4" x14ac:dyDescent="0.25">
      <c r="B4899" s="112" t="s">
        <v>14996</v>
      </c>
      <c r="C4899" s="70" t="s">
        <v>7090</v>
      </c>
      <c r="D4899" s="113" t="s">
        <v>7090</v>
      </c>
    </row>
    <row r="4900" spans="2:4" x14ac:dyDescent="0.25">
      <c r="B4900" s="112" t="s">
        <v>14997</v>
      </c>
      <c r="C4900" s="70" t="s">
        <v>7090</v>
      </c>
      <c r="D4900" s="113" t="s">
        <v>7090</v>
      </c>
    </row>
    <row r="4901" spans="2:4" x14ac:dyDescent="0.25">
      <c r="B4901" s="112" t="s">
        <v>14998</v>
      </c>
      <c r="C4901" s="70" t="s">
        <v>7090</v>
      </c>
      <c r="D4901" s="113" t="s">
        <v>7090</v>
      </c>
    </row>
    <row r="4902" spans="2:4" x14ac:dyDescent="0.25">
      <c r="B4902" s="112" t="s">
        <v>2999</v>
      </c>
      <c r="C4902" s="70" t="s">
        <v>7090</v>
      </c>
      <c r="D4902" s="113" t="s">
        <v>7089</v>
      </c>
    </row>
    <row r="4903" spans="2:4" x14ac:dyDescent="0.25">
      <c r="B4903" s="112" t="s">
        <v>14999</v>
      </c>
      <c r="C4903" s="70" t="s">
        <v>7090</v>
      </c>
      <c r="D4903" s="113" t="s">
        <v>7090</v>
      </c>
    </row>
    <row r="4904" spans="2:4" x14ac:dyDescent="0.25">
      <c r="B4904" s="112" t="s">
        <v>15000</v>
      </c>
      <c r="C4904" s="70" t="s">
        <v>7090</v>
      </c>
      <c r="D4904" s="113" t="s">
        <v>7090</v>
      </c>
    </row>
    <row r="4905" spans="2:4" x14ac:dyDescent="0.25">
      <c r="B4905" s="112" t="s">
        <v>3000</v>
      </c>
      <c r="C4905" s="70" t="s">
        <v>7090</v>
      </c>
      <c r="D4905" s="113" t="s">
        <v>7089</v>
      </c>
    </row>
    <row r="4906" spans="2:4" x14ac:dyDescent="0.25">
      <c r="B4906" s="112" t="s">
        <v>15001</v>
      </c>
      <c r="C4906" s="70" t="s">
        <v>7090</v>
      </c>
      <c r="D4906" s="113" t="s">
        <v>7090</v>
      </c>
    </row>
    <row r="4907" spans="2:4" x14ac:dyDescent="0.25">
      <c r="B4907" s="112" t="s">
        <v>15002</v>
      </c>
      <c r="C4907" s="70" t="s">
        <v>7090</v>
      </c>
      <c r="D4907" s="113" t="s">
        <v>7090</v>
      </c>
    </row>
    <row r="4908" spans="2:4" x14ac:dyDescent="0.25">
      <c r="B4908" s="112" t="s">
        <v>15003</v>
      </c>
      <c r="C4908" s="70" t="s">
        <v>7090</v>
      </c>
      <c r="D4908" s="113" t="s">
        <v>7090</v>
      </c>
    </row>
    <row r="4909" spans="2:4" x14ac:dyDescent="0.25">
      <c r="B4909" s="112" t="s">
        <v>3001</v>
      </c>
      <c r="C4909" s="70" t="s">
        <v>7090</v>
      </c>
      <c r="D4909" s="113" t="s">
        <v>7089</v>
      </c>
    </row>
    <row r="4910" spans="2:4" x14ac:dyDescent="0.25">
      <c r="B4910" s="112" t="s">
        <v>15004</v>
      </c>
      <c r="C4910" s="70" t="s">
        <v>7090</v>
      </c>
      <c r="D4910" s="113" t="s">
        <v>7090</v>
      </c>
    </row>
    <row r="4911" spans="2:4" x14ac:dyDescent="0.25">
      <c r="B4911" s="112" t="s">
        <v>15005</v>
      </c>
      <c r="C4911" s="70" t="s">
        <v>7090</v>
      </c>
      <c r="D4911" s="113" t="s">
        <v>7090</v>
      </c>
    </row>
    <row r="4912" spans="2:4" x14ac:dyDescent="0.25">
      <c r="B4912" s="112" t="s">
        <v>15006</v>
      </c>
      <c r="C4912" s="70" t="s">
        <v>7090</v>
      </c>
      <c r="D4912" s="113" t="s">
        <v>7090</v>
      </c>
    </row>
    <row r="4913" spans="2:4" x14ac:dyDescent="0.25">
      <c r="B4913" s="112" t="s">
        <v>3002</v>
      </c>
      <c r="C4913" s="70" t="s">
        <v>7090</v>
      </c>
      <c r="D4913" s="113" t="s">
        <v>7089</v>
      </c>
    </row>
    <row r="4914" spans="2:4" x14ac:dyDescent="0.25">
      <c r="B4914" s="112" t="s">
        <v>15007</v>
      </c>
      <c r="C4914" s="70" t="s">
        <v>7090</v>
      </c>
      <c r="D4914" s="113" t="s">
        <v>7090</v>
      </c>
    </row>
    <row r="4915" spans="2:4" x14ac:dyDescent="0.25">
      <c r="B4915" s="112" t="s">
        <v>15008</v>
      </c>
      <c r="C4915" s="70" t="s">
        <v>7090</v>
      </c>
      <c r="D4915" s="113" t="s">
        <v>7090</v>
      </c>
    </row>
    <row r="4916" spans="2:4" x14ac:dyDescent="0.25">
      <c r="B4916" s="112" t="s">
        <v>3004</v>
      </c>
      <c r="C4916" s="70" t="s">
        <v>7090</v>
      </c>
      <c r="D4916" s="113" t="s">
        <v>7089</v>
      </c>
    </row>
    <row r="4917" spans="2:4" x14ac:dyDescent="0.25">
      <c r="B4917" s="112" t="s">
        <v>3003</v>
      </c>
      <c r="C4917" s="70" t="s">
        <v>7090</v>
      </c>
      <c r="D4917" s="113" t="s">
        <v>7089</v>
      </c>
    </row>
    <row r="4918" spans="2:4" x14ac:dyDescent="0.25">
      <c r="B4918" s="112" t="s">
        <v>15009</v>
      </c>
      <c r="C4918" s="70" t="s">
        <v>7090</v>
      </c>
      <c r="D4918" s="113" t="s">
        <v>7090</v>
      </c>
    </row>
    <row r="4919" spans="2:4" x14ac:dyDescent="0.25">
      <c r="B4919" s="112" t="s">
        <v>15010</v>
      </c>
      <c r="C4919" s="70" t="s">
        <v>7090</v>
      </c>
      <c r="D4919" s="113" t="s">
        <v>7090</v>
      </c>
    </row>
    <row r="4920" spans="2:4" x14ac:dyDescent="0.25">
      <c r="B4920" s="112" t="s">
        <v>15011</v>
      </c>
      <c r="C4920" s="70" t="s">
        <v>7090</v>
      </c>
      <c r="D4920" s="113" t="s">
        <v>7090</v>
      </c>
    </row>
    <row r="4921" spans="2:4" x14ac:dyDescent="0.25">
      <c r="B4921" s="112" t="s">
        <v>15012</v>
      </c>
      <c r="C4921" s="70" t="s">
        <v>7090</v>
      </c>
      <c r="D4921" s="113" t="s">
        <v>7090</v>
      </c>
    </row>
    <row r="4922" spans="2:4" x14ac:dyDescent="0.25">
      <c r="B4922" s="112" t="s">
        <v>15013</v>
      </c>
      <c r="C4922" s="70" t="s">
        <v>7090</v>
      </c>
      <c r="D4922" s="113" t="s">
        <v>7090</v>
      </c>
    </row>
    <row r="4923" spans="2:4" x14ac:dyDescent="0.25">
      <c r="B4923" s="112" t="s">
        <v>15014</v>
      </c>
      <c r="C4923" s="70" t="s">
        <v>7090</v>
      </c>
      <c r="D4923" s="113" t="s">
        <v>7090</v>
      </c>
    </row>
    <row r="4924" spans="2:4" x14ac:dyDescent="0.25">
      <c r="B4924" s="112" t="s">
        <v>15015</v>
      </c>
      <c r="C4924" s="70" t="s">
        <v>7090</v>
      </c>
      <c r="D4924" s="113" t="s">
        <v>7090</v>
      </c>
    </row>
    <row r="4925" spans="2:4" x14ac:dyDescent="0.25">
      <c r="B4925" s="112" t="s">
        <v>15016</v>
      </c>
      <c r="C4925" s="70" t="s">
        <v>7090</v>
      </c>
      <c r="D4925" s="113" t="s">
        <v>7090</v>
      </c>
    </row>
    <row r="4926" spans="2:4" x14ac:dyDescent="0.25">
      <c r="B4926" s="112" t="s">
        <v>15017</v>
      </c>
      <c r="C4926" s="70" t="s">
        <v>7090</v>
      </c>
      <c r="D4926" s="113" t="s">
        <v>7090</v>
      </c>
    </row>
    <row r="4927" spans="2:4" x14ac:dyDescent="0.25">
      <c r="B4927" s="112" t="s">
        <v>15018</v>
      </c>
      <c r="C4927" s="70" t="s">
        <v>7090</v>
      </c>
      <c r="D4927" s="113" t="s">
        <v>7090</v>
      </c>
    </row>
    <row r="4928" spans="2:4" x14ac:dyDescent="0.25">
      <c r="B4928" s="112" t="s">
        <v>7714</v>
      </c>
      <c r="C4928" s="70" t="s">
        <v>7089</v>
      </c>
      <c r="D4928" s="113" t="s">
        <v>7090</v>
      </c>
    </row>
    <row r="4929" spans="2:4" x14ac:dyDescent="0.25">
      <c r="B4929" s="112" t="s">
        <v>268</v>
      </c>
      <c r="C4929" s="70" t="s">
        <v>7089</v>
      </c>
      <c r="D4929" s="113" t="s">
        <v>7090</v>
      </c>
    </row>
    <row r="4930" spans="2:4" x14ac:dyDescent="0.25">
      <c r="B4930" s="112" t="s">
        <v>15019</v>
      </c>
      <c r="C4930" s="70" t="s">
        <v>7089</v>
      </c>
      <c r="D4930" s="113" t="s">
        <v>7090</v>
      </c>
    </row>
    <row r="4931" spans="2:4" x14ac:dyDescent="0.25">
      <c r="B4931" s="112" t="s">
        <v>7715</v>
      </c>
      <c r="C4931" s="70" t="s">
        <v>7089</v>
      </c>
      <c r="D4931" s="113" t="s">
        <v>7090</v>
      </c>
    </row>
    <row r="4932" spans="2:4" x14ac:dyDescent="0.25">
      <c r="B4932" s="112" t="s">
        <v>8711</v>
      </c>
      <c r="C4932" s="70" t="s">
        <v>7090</v>
      </c>
      <c r="D4932" s="113" t="s">
        <v>7090</v>
      </c>
    </row>
    <row r="4933" spans="2:4" x14ac:dyDescent="0.25">
      <c r="B4933" s="112" t="s">
        <v>15020</v>
      </c>
      <c r="C4933" s="70" t="s">
        <v>7090</v>
      </c>
      <c r="D4933" s="113" t="s">
        <v>7090</v>
      </c>
    </row>
    <row r="4934" spans="2:4" x14ac:dyDescent="0.25">
      <c r="B4934" s="112" t="s">
        <v>269</v>
      </c>
      <c r="C4934" s="70" t="s">
        <v>7089</v>
      </c>
      <c r="D4934" s="113" t="s">
        <v>7090</v>
      </c>
    </row>
    <row r="4935" spans="2:4" x14ac:dyDescent="0.25">
      <c r="B4935" s="112" t="s">
        <v>15021</v>
      </c>
      <c r="C4935" s="70" t="s">
        <v>7090</v>
      </c>
      <c r="D4935" s="113" t="s">
        <v>7090</v>
      </c>
    </row>
    <row r="4936" spans="2:4" x14ac:dyDescent="0.25">
      <c r="B4936" s="112" t="s">
        <v>7716</v>
      </c>
      <c r="C4936" s="70" t="s">
        <v>7089</v>
      </c>
      <c r="D4936" s="113" t="s">
        <v>7090</v>
      </c>
    </row>
    <row r="4937" spans="2:4" x14ac:dyDescent="0.25">
      <c r="B4937" s="112" t="s">
        <v>2049</v>
      </c>
      <c r="C4937" s="70" t="s">
        <v>7089</v>
      </c>
      <c r="D4937" s="113" t="s">
        <v>7090</v>
      </c>
    </row>
    <row r="4938" spans="2:4" x14ac:dyDescent="0.25">
      <c r="B4938" s="112" t="s">
        <v>8712</v>
      </c>
      <c r="C4938" s="70" t="s">
        <v>7090</v>
      </c>
      <c r="D4938" s="113" t="s">
        <v>7090</v>
      </c>
    </row>
    <row r="4939" spans="2:4" x14ac:dyDescent="0.25">
      <c r="B4939" s="112" t="s">
        <v>7717</v>
      </c>
      <c r="C4939" s="70" t="s">
        <v>7090</v>
      </c>
      <c r="D4939" s="113" t="s">
        <v>7090</v>
      </c>
    </row>
    <row r="4940" spans="2:4" x14ac:dyDescent="0.25">
      <c r="B4940" s="112" t="s">
        <v>8713</v>
      </c>
      <c r="C4940" s="70" t="s">
        <v>7090</v>
      </c>
      <c r="D4940" s="113" t="s">
        <v>7090</v>
      </c>
    </row>
    <row r="4941" spans="2:4" x14ac:dyDescent="0.25">
      <c r="B4941" s="112" t="s">
        <v>7718</v>
      </c>
      <c r="C4941" s="70" t="s">
        <v>7089</v>
      </c>
      <c r="D4941" s="113" t="s">
        <v>7090</v>
      </c>
    </row>
    <row r="4942" spans="2:4" x14ac:dyDescent="0.25">
      <c r="B4942" s="112" t="s">
        <v>2050</v>
      </c>
      <c r="C4942" s="70" t="s">
        <v>7089</v>
      </c>
      <c r="D4942" s="113" t="s">
        <v>7090</v>
      </c>
    </row>
    <row r="4943" spans="2:4" x14ac:dyDescent="0.25">
      <c r="B4943" s="112" t="s">
        <v>15022</v>
      </c>
      <c r="C4943" s="70" t="s">
        <v>7090</v>
      </c>
      <c r="D4943" s="113" t="s">
        <v>7090</v>
      </c>
    </row>
    <row r="4944" spans="2:4" x14ac:dyDescent="0.25">
      <c r="B4944" s="112" t="s">
        <v>9946</v>
      </c>
      <c r="C4944" s="70" t="s">
        <v>7089</v>
      </c>
      <c r="D4944" s="113" t="s">
        <v>7090</v>
      </c>
    </row>
    <row r="4945" spans="2:4" x14ac:dyDescent="0.25">
      <c r="B4945" s="112" t="s">
        <v>15023</v>
      </c>
      <c r="C4945" s="70" t="s">
        <v>7089</v>
      </c>
      <c r="D4945" s="113" t="s">
        <v>7090</v>
      </c>
    </row>
    <row r="4946" spans="2:4" x14ac:dyDescent="0.25">
      <c r="B4946" s="112" t="s">
        <v>15024</v>
      </c>
      <c r="C4946" s="70" t="s">
        <v>7090</v>
      </c>
      <c r="D4946" s="113" t="s">
        <v>7090</v>
      </c>
    </row>
    <row r="4947" spans="2:4" x14ac:dyDescent="0.25">
      <c r="B4947" s="112" t="s">
        <v>15025</v>
      </c>
      <c r="C4947" s="70" t="s">
        <v>7090</v>
      </c>
      <c r="D4947" s="113" t="s">
        <v>7090</v>
      </c>
    </row>
    <row r="4948" spans="2:4" x14ac:dyDescent="0.25">
      <c r="B4948" s="112" t="s">
        <v>4475</v>
      </c>
      <c r="C4948" s="70" t="s">
        <v>7090</v>
      </c>
      <c r="D4948" s="113" t="s">
        <v>7090</v>
      </c>
    </row>
    <row r="4949" spans="2:4" x14ac:dyDescent="0.25">
      <c r="B4949" s="112" t="s">
        <v>10112</v>
      </c>
      <c r="C4949" s="70" t="s">
        <v>7090</v>
      </c>
      <c r="D4949" s="113" t="s">
        <v>7090</v>
      </c>
    </row>
    <row r="4950" spans="2:4" x14ac:dyDescent="0.25">
      <c r="B4950" s="112" t="s">
        <v>15026</v>
      </c>
      <c r="C4950" s="70" t="s">
        <v>7090</v>
      </c>
      <c r="D4950" s="113" t="s">
        <v>7090</v>
      </c>
    </row>
    <row r="4951" spans="2:4" x14ac:dyDescent="0.25">
      <c r="B4951" s="112" t="s">
        <v>15027</v>
      </c>
      <c r="C4951" s="70" t="s">
        <v>7090</v>
      </c>
      <c r="D4951" s="113" t="s">
        <v>7090</v>
      </c>
    </row>
    <row r="4952" spans="2:4" x14ac:dyDescent="0.25">
      <c r="B4952" s="112" t="s">
        <v>15028</v>
      </c>
      <c r="C4952" s="70" t="s">
        <v>7090</v>
      </c>
      <c r="D4952" s="113" t="s">
        <v>7090</v>
      </c>
    </row>
    <row r="4953" spans="2:4" x14ac:dyDescent="0.25">
      <c r="B4953" s="112" t="s">
        <v>15029</v>
      </c>
      <c r="C4953" s="70" t="s">
        <v>7090</v>
      </c>
      <c r="D4953" s="113" t="s">
        <v>7090</v>
      </c>
    </row>
    <row r="4954" spans="2:4" x14ac:dyDescent="0.25">
      <c r="B4954" s="112" t="s">
        <v>15030</v>
      </c>
      <c r="C4954" s="70" t="s">
        <v>7090</v>
      </c>
      <c r="D4954" s="113" t="s">
        <v>7090</v>
      </c>
    </row>
    <row r="4955" spans="2:4" x14ac:dyDescent="0.25">
      <c r="B4955" s="112" t="s">
        <v>3870</v>
      </c>
      <c r="C4955" s="70" t="s">
        <v>7089</v>
      </c>
      <c r="D4955" s="113" t="s">
        <v>7090</v>
      </c>
    </row>
    <row r="4956" spans="2:4" x14ac:dyDescent="0.25">
      <c r="B4956" s="112" t="s">
        <v>3871</v>
      </c>
      <c r="C4956" s="70" t="s">
        <v>7089</v>
      </c>
      <c r="D4956" s="113" t="s">
        <v>7090</v>
      </c>
    </row>
    <row r="4957" spans="2:4" x14ac:dyDescent="0.25">
      <c r="B4957" s="112" t="s">
        <v>4476</v>
      </c>
      <c r="C4957" s="70" t="s">
        <v>7090</v>
      </c>
      <c r="D4957" s="113" t="s">
        <v>7090</v>
      </c>
    </row>
    <row r="4958" spans="2:4" x14ac:dyDescent="0.25">
      <c r="B4958" s="112" t="s">
        <v>11524</v>
      </c>
      <c r="C4958" s="70" t="s">
        <v>7090</v>
      </c>
      <c r="D4958" s="113" t="s">
        <v>7090</v>
      </c>
    </row>
    <row r="4959" spans="2:4" x14ac:dyDescent="0.25">
      <c r="B4959" s="112" t="s">
        <v>15031</v>
      </c>
      <c r="C4959" s="70" t="s">
        <v>7090</v>
      </c>
      <c r="D4959" s="113" t="s">
        <v>7090</v>
      </c>
    </row>
    <row r="4960" spans="2:4" x14ac:dyDescent="0.25">
      <c r="B4960" s="112" t="s">
        <v>3872</v>
      </c>
      <c r="C4960" s="70" t="s">
        <v>7089</v>
      </c>
      <c r="D4960" s="113" t="s">
        <v>7090</v>
      </c>
    </row>
    <row r="4961" spans="2:4" x14ac:dyDescent="0.25">
      <c r="B4961" s="112" t="s">
        <v>11525</v>
      </c>
      <c r="C4961" s="70" t="s">
        <v>7090</v>
      </c>
      <c r="D4961" s="113" t="s">
        <v>7090</v>
      </c>
    </row>
    <row r="4962" spans="2:4" x14ac:dyDescent="0.25">
      <c r="B4962" s="112" t="s">
        <v>4477</v>
      </c>
      <c r="C4962" s="70" t="s">
        <v>7090</v>
      </c>
      <c r="D4962" s="113" t="s">
        <v>7090</v>
      </c>
    </row>
    <row r="4963" spans="2:4" x14ac:dyDescent="0.25">
      <c r="B4963" s="112" t="s">
        <v>8714</v>
      </c>
      <c r="C4963" s="70" t="s">
        <v>7090</v>
      </c>
      <c r="D4963" s="113" t="s">
        <v>7090</v>
      </c>
    </row>
    <row r="4964" spans="2:4" x14ac:dyDescent="0.25">
      <c r="B4964" s="112" t="s">
        <v>3873</v>
      </c>
      <c r="C4964" s="70" t="s">
        <v>7090</v>
      </c>
      <c r="D4964" s="113" t="s">
        <v>7090</v>
      </c>
    </row>
    <row r="4965" spans="2:4" x14ac:dyDescent="0.25">
      <c r="B4965" s="112" t="s">
        <v>3874</v>
      </c>
      <c r="C4965" s="70" t="s">
        <v>7089</v>
      </c>
      <c r="D4965" s="113" t="s">
        <v>7090</v>
      </c>
    </row>
    <row r="4966" spans="2:4" x14ac:dyDescent="0.25">
      <c r="B4966" s="112" t="s">
        <v>3875</v>
      </c>
      <c r="C4966" s="70" t="s">
        <v>7089</v>
      </c>
      <c r="D4966" s="113" t="s">
        <v>7090</v>
      </c>
    </row>
    <row r="4967" spans="2:4" x14ac:dyDescent="0.25">
      <c r="B4967" s="112" t="s">
        <v>3876</v>
      </c>
      <c r="C4967" s="70" t="s">
        <v>7090</v>
      </c>
      <c r="D4967" s="113" t="s">
        <v>7090</v>
      </c>
    </row>
    <row r="4968" spans="2:4" x14ac:dyDescent="0.25">
      <c r="B4968" s="112" t="s">
        <v>4478</v>
      </c>
      <c r="C4968" s="70" t="s">
        <v>7090</v>
      </c>
      <c r="D4968" s="113" t="s">
        <v>7090</v>
      </c>
    </row>
    <row r="4969" spans="2:4" x14ac:dyDescent="0.25">
      <c r="B4969" s="112" t="s">
        <v>7475</v>
      </c>
      <c r="C4969" s="70" t="s">
        <v>7090</v>
      </c>
      <c r="D4969" s="113" t="s">
        <v>7090</v>
      </c>
    </row>
    <row r="4970" spans="2:4" x14ac:dyDescent="0.25">
      <c r="B4970" s="112" t="s">
        <v>3877</v>
      </c>
      <c r="C4970" s="70" t="s">
        <v>7089</v>
      </c>
      <c r="D4970" s="113" t="s">
        <v>7090</v>
      </c>
    </row>
    <row r="4971" spans="2:4" x14ac:dyDescent="0.25">
      <c r="B4971" s="112" t="s">
        <v>3878</v>
      </c>
      <c r="C4971" s="70" t="s">
        <v>7089</v>
      </c>
      <c r="D4971" s="113" t="s">
        <v>7090</v>
      </c>
    </row>
    <row r="4972" spans="2:4" x14ac:dyDescent="0.25">
      <c r="B4972" s="112" t="s">
        <v>3879</v>
      </c>
      <c r="C4972" s="70" t="s">
        <v>7089</v>
      </c>
      <c r="D4972" s="113" t="s">
        <v>7090</v>
      </c>
    </row>
    <row r="4973" spans="2:4" x14ac:dyDescent="0.25">
      <c r="B4973" s="112" t="s">
        <v>3880</v>
      </c>
      <c r="C4973" s="70" t="s">
        <v>7090</v>
      </c>
      <c r="D4973" s="113" t="s">
        <v>7090</v>
      </c>
    </row>
    <row r="4974" spans="2:4" x14ac:dyDescent="0.25">
      <c r="B4974" s="112" t="s">
        <v>3881</v>
      </c>
      <c r="C4974" s="70" t="s">
        <v>7089</v>
      </c>
      <c r="D4974" s="113" t="s">
        <v>7090</v>
      </c>
    </row>
    <row r="4975" spans="2:4" x14ac:dyDescent="0.25">
      <c r="B4975" s="112" t="s">
        <v>3882</v>
      </c>
      <c r="C4975" s="70" t="s">
        <v>7089</v>
      </c>
      <c r="D4975" s="113" t="s">
        <v>7090</v>
      </c>
    </row>
    <row r="4976" spans="2:4" x14ac:dyDescent="0.25">
      <c r="B4976" s="112" t="s">
        <v>4479</v>
      </c>
      <c r="C4976" s="70" t="s">
        <v>7089</v>
      </c>
      <c r="D4976" s="113" t="s">
        <v>7090</v>
      </c>
    </row>
    <row r="4977" spans="2:4" x14ac:dyDescent="0.25">
      <c r="B4977" s="112" t="s">
        <v>4510</v>
      </c>
      <c r="C4977" s="70" t="s">
        <v>7090</v>
      </c>
      <c r="D4977" s="113" t="s">
        <v>7090</v>
      </c>
    </row>
    <row r="4978" spans="2:4" x14ac:dyDescent="0.25">
      <c r="B4978" s="112" t="s">
        <v>3883</v>
      </c>
      <c r="C4978" s="70" t="s">
        <v>7090</v>
      </c>
      <c r="D4978" s="113" t="s">
        <v>7090</v>
      </c>
    </row>
    <row r="4979" spans="2:4" x14ac:dyDescent="0.25">
      <c r="B4979" s="112" t="s">
        <v>15032</v>
      </c>
      <c r="C4979" s="70" t="s">
        <v>7090</v>
      </c>
      <c r="D4979" s="113" t="s">
        <v>7090</v>
      </c>
    </row>
    <row r="4980" spans="2:4" x14ac:dyDescent="0.25">
      <c r="B4980" s="112" t="s">
        <v>4511</v>
      </c>
      <c r="C4980" s="70" t="s">
        <v>7090</v>
      </c>
      <c r="D4980" s="113" t="s">
        <v>7090</v>
      </c>
    </row>
    <row r="4981" spans="2:4" x14ac:dyDescent="0.25">
      <c r="B4981" s="112" t="s">
        <v>15033</v>
      </c>
      <c r="C4981" s="70" t="s">
        <v>7090</v>
      </c>
      <c r="D4981" s="113" t="s">
        <v>7090</v>
      </c>
    </row>
    <row r="4982" spans="2:4" x14ac:dyDescent="0.25">
      <c r="B4982" s="112" t="s">
        <v>4512</v>
      </c>
      <c r="C4982" s="70" t="s">
        <v>7090</v>
      </c>
      <c r="D4982" s="113" t="s">
        <v>7090</v>
      </c>
    </row>
    <row r="4983" spans="2:4" x14ac:dyDescent="0.25">
      <c r="B4983" s="112" t="s">
        <v>4513</v>
      </c>
      <c r="C4983" s="70" t="s">
        <v>7090</v>
      </c>
      <c r="D4983" s="113" t="s">
        <v>7090</v>
      </c>
    </row>
    <row r="4984" spans="2:4" x14ac:dyDescent="0.25">
      <c r="B4984" s="112" t="s">
        <v>4514</v>
      </c>
      <c r="C4984" s="70" t="s">
        <v>7090</v>
      </c>
      <c r="D4984" s="113" t="s">
        <v>7090</v>
      </c>
    </row>
    <row r="4985" spans="2:4" x14ac:dyDescent="0.25">
      <c r="B4985" s="112" t="s">
        <v>4515</v>
      </c>
      <c r="C4985" s="70" t="s">
        <v>7090</v>
      </c>
      <c r="D4985" s="113" t="s">
        <v>7090</v>
      </c>
    </row>
    <row r="4986" spans="2:4" x14ac:dyDescent="0.25">
      <c r="B4986" s="112" t="s">
        <v>4516</v>
      </c>
      <c r="C4986" s="70" t="s">
        <v>7090</v>
      </c>
      <c r="D4986" s="113" t="s">
        <v>7090</v>
      </c>
    </row>
    <row r="4987" spans="2:4" x14ac:dyDescent="0.25">
      <c r="B4987" s="112" t="s">
        <v>15034</v>
      </c>
      <c r="C4987" s="70" t="s">
        <v>7089</v>
      </c>
      <c r="D4987" s="113" t="s">
        <v>7090</v>
      </c>
    </row>
    <row r="4988" spans="2:4" x14ac:dyDescent="0.25">
      <c r="B4988" s="112" t="s">
        <v>10326</v>
      </c>
      <c r="C4988" s="70" t="s">
        <v>7089</v>
      </c>
      <c r="D4988" s="113" t="s">
        <v>7090</v>
      </c>
    </row>
    <row r="4989" spans="2:4" x14ac:dyDescent="0.25">
      <c r="B4989" s="112" t="s">
        <v>4517</v>
      </c>
      <c r="C4989" s="70" t="s">
        <v>7090</v>
      </c>
      <c r="D4989" s="113" t="s">
        <v>7090</v>
      </c>
    </row>
    <row r="4990" spans="2:4" x14ac:dyDescent="0.25">
      <c r="B4990" s="112" t="s">
        <v>11526</v>
      </c>
      <c r="C4990" s="70" t="s">
        <v>7090</v>
      </c>
      <c r="D4990" s="113" t="s">
        <v>7090</v>
      </c>
    </row>
    <row r="4991" spans="2:4" x14ac:dyDescent="0.25">
      <c r="B4991" s="112" t="s">
        <v>15035</v>
      </c>
      <c r="C4991" s="70" t="s">
        <v>7090</v>
      </c>
      <c r="D4991" s="113" t="s">
        <v>7090</v>
      </c>
    </row>
    <row r="4992" spans="2:4" x14ac:dyDescent="0.25">
      <c r="B4992" s="112" t="s">
        <v>4518</v>
      </c>
      <c r="C4992" s="70" t="s">
        <v>7090</v>
      </c>
      <c r="D4992" s="113" t="s">
        <v>7090</v>
      </c>
    </row>
    <row r="4993" spans="2:4" x14ac:dyDescent="0.25">
      <c r="B4993" s="112" t="s">
        <v>3884</v>
      </c>
      <c r="C4993" s="70" t="s">
        <v>7089</v>
      </c>
      <c r="D4993" s="113" t="s">
        <v>7090</v>
      </c>
    </row>
    <row r="4994" spans="2:4" x14ac:dyDescent="0.25">
      <c r="B4994" s="112" t="s">
        <v>15036</v>
      </c>
      <c r="C4994" s="70" t="s">
        <v>7090</v>
      </c>
      <c r="D4994" s="113" t="s">
        <v>7090</v>
      </c>
    </row>
    <row r="4995" spans="2:4" x14ac:dyDescent="0.25">
      <c r="B4995" s="112" t="s">
        <v>15037</v>
      </c>
      <c r="C4995" s="70" t="s">
        <v>7090</v>
      </c>
      <c r="D4995" s="113" t="s">
        <v>7090</v>
      </c>
    </row>
    <row r="4996" spans="2:4" x14ac:dyDescent="0.25">
      <c r="B4996" s="112" t="s">
        <v>15038</v>
      </c>
      <c r="C4996" s="70" t="s">
        <v>7090</v>
      </c>
      <c r="D4996" s="113" t="s">
        <v>7090</v>
      </c>
    </row>
    <row r="4997" spans="2:4" x14ac:dyDescent="0.25">
      <c r="B4997" s="112" t="s">
        <v>3885</v>
      </c>
      <c r="C4997" s="70" t="s">
        <v>7089</v>
      </c>
      <c r="D4997" s="113" t="s">
        <v>7090</v>
      </c>
    </row>
    <row r="4998" spans="2:4" x14ac:dyDescent="0.25">
      <c r="B4998" s="112" t="s">
        <v>15039</v>
      </c>
      <c r="C4998" s="70" t="s">
        <v>7090</v>
      </c>
      <c r="D4998" s="113" t="s">
        <v>7090</v>
      </c>
    </row>
    <row r="4999" spans="2:4" x14ac:dyDescent="0.25">
      <c r="B4999" s="112" t="s">
        <v>4519</v>
      </c>
      <c r="C4999" s="70" t="s">
        <v>7090</v>
      </c>
      <c r="D4999" s="113" t="s">
        <v>7090</v>
      </c>
    </row>
    <row r="5000" spans="2:4" x14ac:dyDescent="0.25">
      <c r="B5000" s="112" t="s">
        <v>4520</v>
      </c>
      <c r="C5000" s="70" t="s">
        <v>7089</v>
      </c>
      <c r="D5000" s="113" t="s">
        <v>7090</v>
      </c>
    </row>
    <row r="5001" spans="2:4" x14ac:dyDescent="0.25">
      <c r="B5001" s="112" t="s">
        <v>5585</v>
      </c>
      <c r="C5001" s="70" t="s">
        <v>7090</v>
      </c>
      <c r="D5001" s="113" t="s">
        <v>7090</v>
      </c>
    </row>
    <row r="5002" spans="2:4" x14ac:dyDescent="0.25">
      <c r="B5002" s="112" t="s">
        <v>5586</v>
      </c>
      <c r="C5002" s="70" t="s">
        <v>7089</v>
      </c>
      <c r="D5002" s="113" t="s">
        <v>7090</v>
      </c>
    </row>
    <row r="5003" spans="2:4" x14ac:dyDescent="0.25">
      <c r="B5003" s="112" t="s">
        <v>3886</v>
      </c>
      <c r="C5003" s="70" t="s">
        <v>7089</v>
      </c>
      <c r="D5003" s="113" t="s">
        <v>7090</v>
      </c>
    </row>
    <row r="5004" spans="2:4" x14ac:dyDescent="0.25">
      <c r="B5004" s="112" t="s">
        <v>5587</v>
      </c>
      <c r="C5004" s="70" t="s">
        <v>7090</v>
      </c>
      <c r="D5004" s="113" t="s">
        <v>7090</v>
      </c>
    </row>
    <row r="5005" spans="2:4" x14ac:dyDescent="0.25">
      <c r="B5005" s="112" t="s">
        <v>5588</v>
      </c>
      <c r="C5005" s="70" t="s">
        <v>7089</v>
      </c>
      <c r="D5005" s="113" t="s">
        <v>7090</v>
      </c>
    </row>
    <row r="5006" spans="2:4" x14ac:dyDescent="0.25">
      <c r="B5006" s="112" t="s">
        <v>15040</v>
      </c>
      <c r="C5006" s="70" t="s">
        <v>7090</v>
      </c>
      <c r="D5006" s="113" t="s">
        <v>7090</v>
      </c>
    </row>
    <row r="5007" spans="2:4" x14ac:dyDescent="0.25">
      <c r="B5007" s="112" t="s">
        <v>11413</v>
      </c>
      <c r="C5007" s="70" t="s">
        <v>7089</v>
      </c>
      <c r="D5007" s="113" t="s">
        <v>7090</v>
      </c>
    </row>
    <row r="5008" spans="2:4" x14ac:dyDescent="0.25">
      <c r="B5008" s="112" t="s">
        <v>3887</v>
      </c>
      <c r="C5008" s="70" t="s">
        <v>7089</v>
      </c>
      <c r="D5008" s="113" t="s">
        <v>7090</v>
      </c>
    </row>
    <row r="5009" spans="2:4" x14ac:dyDescent="0.25">
      <c r="B5009" s="112" t="s">
        <v>3888</v>
      </c>
      <c r="C5009" s="70" t="s">
        <v>7089</v>
      </c>
      <c r="D5009" s="113" t="s">
        <v>7090</v>
      </c>
    </row>
    <row r="5010" spans="2:4" x14ac:dyDescent="0.25">
      <c r="B5010" s="112" t="s">
        <v>2669</v>
      </c>
      <c r="C5010" s="70" t="s">
        <v>7089</v>
      </c>
      <c r="D5010" s="113" t="s">
        <v>7090</v>
      </c>
    </row>
    <row r="5011" spans="2:4" x14ac:dyDescent="0.25">
      <c r="B5011" s="112" t="s">
        <v>3889</v>
      </c>
      <c r="C5011" s="70" t="s">
        <v>7089</v>
      </c>
      <c r="D5011" s="113" t="s">
        <v>7090</v>
      </c>
    </row>
    <row r="5012" spans="2:4" x14ac:dyDescent="0.25">
      <c r="B5012" s="112" t="s">
        <v>2670</v>
      </c>
      <c r="C5012" s="70" t="s">
        <v>7089</v>
      </c>
      <c r="D5012" s="113" t="s">
        <v>7090</v>
      </c>
    </row>
    <row r="5013" spans="2:4" x14ac:dyDescent="0.25">
      <c r="B5013" s="112" t="s">
        <v>2671</v>
      </c>
      <c r="C5013" s="70" t="s">
        <v>7089</v>
      </c>
      <c r="D5013" s="113" t="s">
        <v>7090</v>
      </c>
    </row>
    <row r="5014" spans="2:4" x14ac:dyDescent="0.25">
      <c r="B5014" s="112" t="s">
        <v>15041</v>
      </c>
      <c r="C5014" s="70" t="s">
        <v>7090</v>
      </c>
      <c r="D5014" s="113" t="s">
        <v>7090</v>
      </c>
    </row>
    <row r="5015" spans="2:4" x14ac:dyDescent="0.25">
      <c r="B5015" s="112" t="s">
        <v>15042</v>
      </c>
      <c r="C5015" s="70" t="s">
        <v>7090</v>
      </c>
      <c r="D5015" s="113" t="s">
        <v>7090</v>
      </c>
    </row>
    <row r="5016" spans="2:4" x14ac:dyDescent="0.25">
      <c r="B5016" s="112" t="s">
        <v>5461</v>
      </c>
      <c r="C5016" s="70" t="s">
        <v>7089</v>
      </c>
      <c r="D5016" s="113" t="s">
        <v>7090</v>
      </c>
    </row>
    <row r="5017" spans="2:4" x14ac:dyDescent="0.25">
      <c r="B5017" s="112" t="s">
        <v>15043</v>
      </c>
      <c r="C5017" s="70" t="s">
        <v>7090</v>
      </c>
      <c r="D5017" s="113" t="s">
        <v>7090</v>
      </c>
    </row>
    <row r="5018" spans="2:4" x14ac:dyDescent="0.25">
      <c r="B5018" s="112" t="s">
        <v>3890</v>
      </c>
      <c r="C5018" s="70" t="s">
        <v>7090</v>
      </c>
      <c r="D5018" s="113" t="s">
        <v>7090</v>
      </c>
    </row>
    <row r="5019" spans="2:4" x14ac:dyDescent="0.25">
      <c r="B5019" s="112" t="s">
        <v>3891</v>
      </c>
      <c r="C5019" s="70" t="s">
        <v>7089</v>
      </c>
      <c r="D5019" s="113" t="s">
        <v>7090</v>
      </c>
    </row>
    <row r="5020" spans="2:4" x14ac:dyDescent="0.25">
      <c r="B5020" s="112" t="s">
        <v>3626</v>
      </c>
      <c r="C5020" s="70" t="s">
        <v>7089</v>
      </c>
      <c r="D5020" s="113" t="s">
        <v>7090</v>
      </c>
    </row>
    <row r="5021" spans="2:4" x14ac:dyDescent="0.25">
      <c r="B5021" s="112" t="s">
        <v>3892</v>
      </c>
      <c r="C5021" s="70" t="s">
        <v>7090</v>
      </c>
      <c r="D5021" s="113" t="s">
        <v>7090</v>
      </c>
    </row>
    <row r="5022" spans="2:4" x14ac:dyDescent="0.25">
      <c r="B5022" s="112" t="s">
        <v>3627</v>
      </c>
      <c r="C5022" s="70" t="s">
        <v>7089</v>
      </c>
      <c r="D5022" s="113" t="s">
        <v>7090</v>
      </c>
    </row>
    <row r="5023" spans="2:4" x14ac:dyDescent="0.25">
      <c r="B5023" s="112" t="s">
        <v>8715</v>
      </c>
      <c r="C5023" s="70" t="s">
        <v>7090</v>
      </c>
      <c r="D5023" s="113" t="s">
        <v>7090</v>
      </c>
    </row>
    <row r="5024" spans="2:4" x14ac:dyDescent="0.25">
      <c r="B5024" s="112" t="s">
        <v>3893</v>
      </c>
      <c r="C5024" s="70" t="s">
        <v>7089</v>
      </c>
      <c r="D5024" s="113" t="s">
        <v>7090</v>
      </c>
    </row>
    <row r="5025" spans="2:4" x14ac:dyDescent="0.25">
      <c r="B5025" s="112" t="s">
        <v>15044</v>
      </c>
      <c r="C5025" s="70" t="s">
        <v>7090</v>
      </c>
      <c r="D5025" s="113" t="s">
        <v>7090</v>
      </c>
    </row>
    <row r="5026" spans="2:4" x14ac:dyDescent="0.25">
      <c r="B5026" s="112" t="s">
        <v>3628</v>
      </c>
      <c r="C5026" s="70" t="s">
        <v>7090</v>
      </c>
      <c r="D5026" s="113" t="s">
        <v>7090</v>
      </c>
    </row>
    <row r="5027" spans="2:4" x14ac:dyDescent="0.25">
      <c r="B5027" s="112" t="s">
        <v>15045</v>
      </c>
      <c r="C5027" s="70" t="s">
        <v>7090</v>
      </c>
      <c r="D5027" s="113" t="s">
        <v>7090</v>
      </c>
    </row>
    <row r="5028" spans="2:4" x14ac:dyDescent="0.25">
      <c r="B5028" s="112" t="s">
        <v>15046</v>
      </c>
      <c r="C5028" s="70" t="s">
        <v>7090</v>
      </c>
      <c r="D5028" s="113" t="s">
        <v>7090</v>
      </c>
    </row>
    <row r="5029" spans="2:4" x14ac:dyDescent="0.25">
      <c r="B5029" s="112" t="s">
        <v>3894</v>
      </c>
      <c r="C5029" s="70" t="s">
        <v>7089</v>
      </c>
      <c r="D5029" s="113" t="s">
        <v>7090</v>
      </c>
    </row>
    <row r="5030" spans="2:4" x14ac:dyDescent="0.25">
      <c r="B5030" s="112" t="s">
        <v>15047</v>
      </c>
      <c r="C5030" s="70" t="s">
        <v>7090</v>
      </c>
      <c r="D5030" s="113" t="s">
        <v>7090</v>
      </c>
    </row>
    <row r="5031" spans="2:4" x14ac:dyDescent="0.25">
      <c r="B5031" s="112" t="s">
        <v>3895</v>
      </c>
      <c r="C5031" s="70" t="s">
        <v>7090</v>
      </c>
      <c r="D5031" s="113" t="s">
        <v>7090</v>
      </c>
    </row>
    <row r="5032" spans="2:4" x14ac:dyDescent="0.25">
      <c r="B5032" s="112" t="s">
        <v>3896</v>
      </c>
      <c r="C5032" s="70" t="s">
        <v>7089</v>
      </c>
      <c r="D5032" s="113" t="s">
        <v>7090</v>
      </c>
    </row>
    <row r="5033" spans="2:4" x14ac:dyDescent="0.25">
      <c r="B5033" s="112" t="s">
        <v>15048</v>
      </c>
      <c r="C5033" s="70" t="s">
        <v>7090</v>
      </c>
      <c r="D5033" s="113" t="s">
        <v>7090</v>
      </c>
    </row>
    <row r="5034" spans="2:4" x14ac:dyDescent="0.25">
      <c r="B5034" s="112" t="s">
        <v>3629</v>
      </c>
      <c r="C5034" s="70" t="s">
        <v>7090</v>
      </c>
      <c r="D5034" s="113" t="s">
        <v>7090</v>
      </c>
    </row>
    <row r="5035" spans="2:4" x14ac:dyDescent="0.25">
      <c r="B5035" s="112" t="s">
        <v>3897</v>
      </c>
      <c r="C5035" s="70" t="s">
        <v>7089</v>
      </c>
      <c r="D5035" s="113" t="s">
        <v>7090</v>
      </c>
    </row>
    <row r="5036" spans="2:4" x14ac:dyDescent="0.25">
      <c r="B5036" s="112" t="s">
        <v>3898</v>
      </c>
      <c r="C5036" s="70" t="s">
        <v>7090</v>
      </c>
      <c r="D5036" s="113" t="s">
        <v>7090</v>
      </c>
    </row>
    <row r="5037" spans="2:4" x14ac:dyDescent="0.25">
      <c r="B5037" s="112" t="s">
        <v>3630</v>
      </c>
      <c r="C5037" s="70" t="s">
        <v>7090</v>
      </c>
      <c r="D5037" s="113" t="s">
        <v>7090</v>
      </c>
    </row>
    <row r="5038" spans="2:4" x14ac:dyDescent="0.25">
      <c r="B5038" s="112" t="s">
        <v>3631</v>
      </c>
      <c r="C5038" s="70" t="s">
        <v>7090</v>
      </c>
      <c r="D5038" s="113" t="s">
        <v>7090</v>
      </c>
    </row>
    <row r="5039" spans="2:4" x14ac:dyDescent="0.25">
      <c r="B5039" s="112" t="s">
        <v>3632</v>
      </c>
      <c r="C5039" s="70" t="s">
        <v>7090</v>
      </c>
      <c r="D5039" s="113" t="s">
        <v>7089</v>
      </c>
    </row>
    <row r="5040" spans="2:4" x14ac:dyDescent="0.25">
      <c r="B5040" s="112" t="s">
        <v>3633</v>
      </c>
      <c r="C5040" s="70" t="s">
        <v>7089</v>
      </c>
      <c r="D5040" s="113" t="s">
        <v>7090</v>
      </c>
    </row>
    <row r="5041" spans="2:4" x14ac:dyDescent="0.25">
      <c r="B5041" s="112" t="s">
        <v>3634</v>
      </c>
      <c r="C5041" s="70" t="s">
        <v>7089</v>
      </c>
      <c r="D5041" s="113" t="s">
        <v>7090</v>
      </c>
    </row>
    <row r="5042" spans="2:4" x14ac:dyDescent="0.25">
      <c r="B5042" s="112" t="s">
        <v>6260</v>
      </c>
      <c r="C5042" s="70" t="s">
        <v>7089</v>
      </c>
      <c r="D5042" s="113" t="s">
        <v>7090</v>
      </c>
    </row>
    <row r="5043" spans="2:4" x14ac:dyDescent="0.25">
      <c r="B5043" s="112" t="s">
        <v>15049</v>
      </c>
      <c r="C5043" s="70" t="s">
        <v>7090</v>
      </c>
      <c r="D5043" s="113" t="s">
        <v>7090</v>
      </c>
    </row>
    <row r="5044" spans="2:4" x14ac:dyDescent="0.25">
      <c r="B5044" s="112" t="s">
        <v>3899</v>
      </c>
      <c r="C5044" s="70" t="s">
        <v>7089</v>
      </c>
      <c r="D5044" s="113" t="s">
        <v>7090</v>
      </c>
    </row>
    <row r="5045" spans="2:4" x14ac:dyDescent="0.25">
      <c r="B5045" s="112" t="s">
        <v>10151</v>
      </c>
      <c r="C5045" s="70" t="s">
        <v>7090</v>
      </c>
      <c r="D5045" s="113" t="s">
        <v>7090</v>
      </c>
    </row>
    <row r="5046" spans="2:4" x14ac:dyDescent="0.25">
      <c r="B5046" s="112" t="s">
        <v>15050</v>
      </c>
      <c r="C5046" s="70" t="s">
        <v>7090</v>
      </c>
      <c r="D5046" s="113" t="s">
        <v>7090</v>
      </c>
    </row>
    <row r="5047" spans="2:4" x14ac:dyDescent="0.25">
      <c r="B5047" s="112" t="s">
        <v>6261</v>
      </c>
      <c r="C5047" s="70" t="s">
        <v>7090</v>
      </c>
      <c r="D5047" s="113" t="s">
        <v>7090</v>
      </c>
    </row>
    <row r="5048" spans="2:4" x14ac:dyDescent="0.25">
      <c r="B5048" s="112" t="s">
        <v>6262</v>
      </c>
      <c r="C5048" s="70" t="s">
        <v>7089</v>
      </c>
      <c r="D5048" s="113" t="s">
        <v>7090</v>
      </c>
    </row>
    <row r="5049" spans="2:4" x14ac:dyDescent="0.25">
      <c r="B5049" s="112" t="s">
        <v>15051</v>
      </c>
      <c r="C5049" s="70" t="s">
        <v>7090</v>
      </c>
      <c r="D5049" s="113" t="s">
        <v>7090</v>
      </c>
    </row>
    <row r="5050" spans="2:4" x14ac:dyDescent="0.25">
      <c r="B5050" s="112" t="s">
        <v>6263</v>
      </c>
      <c r="C5050" s="70" t="s">
        <v>7090</v>
      </c>
      <c r="D5050" s="113" t="s">
        <v>7090</v>
      </c>
    </row>
    <row r="5051" spans="2:4" x14ac:dyDescent="0.25">
      <c r="B5051" s="112" t="s">
        <v>6264</v>
      </c>
      <c r="C5051" s="70" t="s">
        <v>7089</v>
      </c>
      <c r="D5051" s="113" t="s">
        <v>7090</v>
      </c>
    </row>
    <row r="5052" spans="2:4" x14ac:dyDescent="0.25">
      <c r="B5052" s="112" t="s">
        <v>6265</v>
      </c>
      <c r="C5052" s="70" t="s">
        <v>7090</v>
      </c>
      <c r="D5052" s="113" t="s">
        <v>7090</v>
      </c>
    </row>
    <row r="5053" spans="2:4" x14ac:dyDescent="0.25">
      <c r="B5053" s="112" t="s">
        <v>6266</v>
      </c>
      <c r="C5053" s="70" t="s">
        <v>7090</v>
      </c>
      <c r="D5053" s="113" t="s">
        <v>7090</v>
      </c>
    </row>
    <row r="5054" spans="2:4" x14ac:dyDescent="0.25">
      <c r="B5054" s="112" t="s">
        <v>3900</v>
      </c>
      <c r="C5054" s="70" t="s">
        <v>7090</v>
      </c>
      <c r="D5054" s="113" t="s">
        <v>7090</v>
      </c>
    </row>
    <row r="5055" spans="2:4" x14ac:dyDescent="0.25">
      <c r="B5055" s="112" t="s">
        <v>6267</v>
      </c>
      <c r="C5055" s="70" t="s">
        <v>7090</v>
      </c>
      <c r="D5055" s="113" t="s">
        <v>7090</v>
      </c>
    </row>
    <row r="5056" spans="2:4" x14ac:dyDescent="0.25">
      <c r="B5056" s="112" t="s">
        <v>15052</v>
      </c>
      <c r="C5056" s="70" t="s">
        <v>7090</v>
      </c>
      <c r="D5056" s="113" t="s">
        <v>7090</v>
      </c>
    </row>
    <row r="5057" spans="2:4" x14ac:dyDescent="0.25">
      <c r="B5057" s="112" t="s">
        <v>11552</v>
      </c>
      <c r="C5057" s="70" t="s">
        <v>7090</v>
      </c>
      <c r="D5057" s="113" t="s">
        <v>7089</v>
      </c>
    </row>
    <row r="5058" spans="2:4" x14ac:dyDescent="0.25">
      <c r="B5058" s="112" t="s">
        <v>8781</v>
      </c>
      <c r="C5058" s="70" t="s">
        <v>7090</v>
      </c>
      <c r="D5058" s="113" t="s">
        <v>7090</v>
      </c>
    </row>
    <row r="5059" spans="2:4" x14ac:dyDescent="0.25">
      <c r="B5059" s="112" t="s">
        <v>15053</v>
      </c>
      <c r="C5059" s="70" t="s">
        <v>7090</v>
      </c>
      <c r="D5059" s="113" t="s">
        <v>7090</v>
      </c>
    </row>
    <row r="5060" spans="2:4" x14ac:dyDescent="0.25">
      <c r="B5060" s="112" t="s">
        <v>6259</v>
      </c>
      <c r="C5060" s="70" t="s">
        <v>7090</v>
      </c>
      <c r="D5060" s="113" t="s">
        <v>7090</v>
      </c>
    </row>
    <row r="5061" spans="2:4" x14ac:dyDescent="0.25">
      <c r="B5061" s="112" t="s">
        <v>6268</v>
      </c>
      <c r="C5061" s="70" t="s">
        <v>7090</v>
      </c>
      <c r="D5061" s="113" t="s">
        <v>7090</v>
      </c>
    </row>
    <row r="5062" spans="2:4" x14ac:dyDescent="0.25">
      <c r="B5062" s="112" t="s">
        <v>6269</v>
      </c>
      <c r="C5062" s="70" t="s">
        <v>7090</v>
      </c>
      <c r="D5062" s="113" t="s">
        <v>7090</v>
      </c>
    </row>
    <row r="5063" spans="2:4" x14ac:dyDescent="0.25">
      <c r="B5063" s="112" t="s">
        <v>15054</v>
      </c>
      <c r="C5063" s="70" t="s">
        <v>7090</v>
      </c>
      <c r="D5063" s="113" t="s">
        <v>7090</v>
      </c>
    </row>
    <row r="5064" spans="2:4" x14ac:dyDescent="0.25">
      <c r="B5064" s="112" t="s">
        <v>459</v>
      </c>
      <c r="C5064" s="70" t="s">
        <v>7089</v>
      </c>
      <c r="D5064" s="113" t="s">
        <v>7090</v>
      </c>
    </row>
    <row r="5065" spans="2:4" x14ac:dyDescent="0.25">
      <c r="B5065" s="112" t="s">
        <v>10133</v>
      </c>
      <c r="C5065" s="70" t="s">
        <v>7090</v>
      </c>
      <c r="D5065" s="113" t="s">
        <v>7090</v>
      </c>
    </row>
    <row r="5066" spans="2:4" x14ac:dyDescent="0.25">
      <c r="B5066" s="112" t="s">
        <v>15055</v>
      </c>
      <c r="C5066" s="70" t="s">
        <v>7090</v>
      </c>
      <c r="D5066" s="113" t="s">
        <v>7090</v>
      </c>
    </row>
    <row r="5067" spans="2:4" x14ac:dyDescent="0.25">
      <c r="B5067" s="112" t="s">
        <v>6270</v>
      </c>
      <c r="C5067" s="70" t="s">
        <v>7090</v>
      </c>
      <c r="D5067" s="113" t="s">
        <v>7090</v>
      </c>
    </row>
    <row r="5068" spans="2:4" x14ac:dyDescent="0.25">
      <c r="B5068" s="112" t="s">
        <v>15056</v>
      </c>
      <c r="C5068" s="70" t="s">
        <v>7090</v>
      </c>
      <c r="D5068" s="113" t="s">
        <v>7090</v>
      </c>
    </row>
    <row r="5069" spans="2:4" x14ac:dyDescent="0.25">
      <c r="B5069" s="112" t="s">
        <v>6271</v>
      </c>
      <c r="C5069" s="70" t="s">
        <v>7090</v>
      </c>
      <c r="D5069" s="113" t="s">
        <v>7090</v>
      </c>
    </row>
    <row r="5070" spans="2:4" x14ac:dyDescent="0.25">
      <c r="B5070" s="112" t="s">
        <v>6272</v>
      </c>
      <c r="C5070" s="70" t="s">
        <v>7090</v>
      </c>
      <c r="D5070" s="113" t="s">
        <v>7090</v>
      </c>
    </row>
    <row r="5071" spans="2:4" x14ac:dyDescent="0.25">
      <c r="B5071" s="112" t="s">
        <v>15057</v>
      </c>
      <c r="C5071" s="70" t="s">
        <v>7090</v>
      </c>
      <c r="D5071" s="113" t="s">
        <v>7090</v>
      </c>
    </row>
    <row r="5072" spans="2:4" x14ac:dyDescent="0.25">
      <c r="B5072" s="112" t="s">
        <v>15058</v>
      </c>
      <c r="C5072" s="70" t="s">
        <v>7090</v>
      </c>
      <c r="D5072" s="113" t="s">
        <v>7090</v>
      </c>
    </row>
    <row r="5073" spans="2:4" x14ac:dyDescent="0.25">
      <c r="B5073" s="112" t="s">
        <v>6273</v>
      </c>
      <c r="C5073" s="70" t="s">
        <v>7090</v>
      </c>
      <c r="D5073" s="113" t="s">
        <v>7090</v>
      </c>
    </row>
    <row r="5074" spans="2:4" x14ac:dyDescent="0.25">
      <c r="B5074" s="112" t="s">
        <v>460</v>
      </c>
      <c r="C5074" s="70" t="s">
        <v>7090</v>
      </c>
      <c r="D5074" s="113" t="s">
        <v>7090</v>
      </c>
    </row>
    <row r="5075" spans="2:4" x14ac:dyDescent="0.25">
      <c r="B5075" s="112" t="s">
        <v>15059</v>
      </c>
      <c r="C5075" s="70" t="s">
        <v>7090</v>
      </c>
      <c r="D5075" s="113" t="s">
        <v>7090</v>
      </c>
    </row>
    <row r="5076" spans="2:4" x14ac:dyDescent="0.25">
      <c r="B5076" s="112" t="s">
        <v>15060</v>
      </c>
      <c r="C5076" s="70" t="s">
        <v>7090</v>
      </c>
      <c r="D5076" s="113" t="s">
        <v>7090</v>
      </c>
    </row>
    <row r="5077" spans="2:4" x14ac:dyDescent="0.25">
      <c r="B5077" s="112" t="s">
        <v>15061</v>
      </c>
      <c r="C5077" s="70" t="s">
        <v>7090</v>
      </c>
      <c r="D5077" s="113" t="s">
        <v>7090</v>
      </c>
    </row>
    <row r="5078" spans="2:4" x14ac:dyDescent="0.25">
      <c r="B5078" s="112" t="s">
        <v>11527</v>
      </c>
      <c r="C5078" s="70" t="s">
        <v>7090</v>
      </c>
      <c r="D5078" s="113" t="s">
        <v>7090</v>
      </c>
    </row>
    <row r="5079" spans="2:4" x14ac:dyDescent="0.25">
      <c r="B5079" s="112" t="s">
        <v>6274</v>
      </c>
      <c r="C5079" s="70" t="s">
        <v>7089</v>
      </c>
      <c r="D5079" s="113" t="s">
        <v>7090</v>
      </c>
    </row>
    <row r="5080" spans="2:4" x14ac:dyDescent="0.25">
      <c r="B5080" s="112" t="s">
        <v>6275</v>
      </c>
      <c r="C5080" s="70" t="s">
        <v>7090</v>
      </c>
      <c r="D5080" s="113" t="s">
        <v>7090</v>
      </c>
    </row>
    <row r="5081" spans="2:4" x14ac:dyDescent="0.25">
      <c r="B5081" s="112" t="s">
        <v>3557</v>
      </c>
      <c r="C5081" s="70" t="s">
        <v>7089</v>
      </c>
      <c r="D5081" s="113" t="s">
        <v>7090</v>
      </c>
    </row>
    <row r="5082" spans="2:4" x14ac:dyDescent="0.25">
      <c r="B5082" s="112" t="s">
        <v>15062</v>
      </c>
      <c r="C5082" s="70" t="s">
        <v>7090</v>
      </c>
      <c r="D5082" s="113" t="s">
        <v>7090</v>
      </c>
    </row>
    <row r="5083" spans="2:4" x14ac:dyDescent="0.25">
      <c r="B5083" s="112" t="s">
        <v>15063</v>
      </c>
      <c r="C5083" s="70" t="s">
        <v>7090</v>
      </c>
      <c r="D5083" s="113" t="s">
        <v>7090</v>
      </c>
    </row>
    <row r="5084" spans="2:4" x14ac:dyDescent="0.25">
      <c r="B5084" s="112" t="s">
        <v>3558</v>
      </c>
      <c r="C5084" s="70" t="s">
        <v>7090</v>
      </c>
      <c r="D5084" s="113" t="s">
        <v>7090</v>
      </c>
    </row>
    <row r="5085" spans="2:4" x14ac:dyDescent="0.25">
      <c r="B5085" s="112" t="s">
        <v>3559</v>
      </c>
      <c r="C5085" s="70" t="s">
        <v>7090</v>
      </c>
      <c r="D5085" s="113" t="s">
        <v>7090</v>
      </c>
    </row>
    <row r="5086" spans="2:4" x14ac:dyDescent="0.25">
      <c r="B5086" s="112" t="s">
        <v>3560</v>
      </c>
      <c r="C5086" s="70" t="s">
        <v>7090</v>
      </c>
      <c r="D5086" s="113" t="s">
        <v>7090</v>
      </c>
    </row>
    <row r="5087" spans="2:4" x14ac:dyDescent="0.25">
      <c r="B5087" s="112" t="s">
        <v>3561</v>
      </c>
      <c r="C5087" s="70" t="s">
        <v>7089</v>
      </c>
      <c r="D5087" s="113" t="s">
        <v>7090</v>
      </c>
    </row>
    <row r="5088" spans="2:4" x14ac:dyDescent="0.25">
      <c r="B5088" s="112" t="s">
        <v>3562</v>
      </c>
      <c r="C5088" s="70" t="s">
        <v>7090</v>
      </c>
      <c r="D5088" s="113" t="s">
        <v>7090</v>
      </c>
    </row>
    <row r="5089" spans="2:4" x14ac:dyDescent="0.25">
      <c r="B5089" s="112" t="s">
        <v>461</v>
      </c>
      <c r="C5089" s="70" t="s">
        <v>7089</v>
      </c>
      <c r="D5089" s="113" t="s">
        <v>7090</v>
      </c>
    </row>
    <row r="5090" spans="2:4" x14ac:dyDescent="0.25">
      <c r="B5090" s="112" t="s">
        <v>15064</v>
      </c>
      <c r="C5090" s="70" t="s">
        <v>7090</v>
      </c>
      <c r="D5090" s="113" t="s">
        <v>7090</v>
      </c>
    </row>
    <row r="5091" spans="2:4" x14ac:dyDescent="0.25">
      <c r="B5091" s="112" t="s">
        <v>11528</v>
      </c>
      <c r="C5091" s="70" t="s">
        <v>7090</v>
      </c>
      <c r="D5091" s="113" t="s">
        <v>7090</v>
      </c>
    </row>
    <row r="5092" spans="2:4" x14ac:dyDescent="0.25">
      <c r="B5092" s="112" t="s">
        <v>15065</v>
      </c>
      <c r="C5092" s="70" t="s">
        <v>7090</v>
      </c>
      <c r="D5092" s="113" t="s">
        <v>7090</v>
      </c>
    </row>
    <row r="5093" spans="2:4" x14ac:dyDescent="0.25">
      <c r="B5093" s="112" t="s">
        <v>3563</v>
      </c>
      <c r="C5093" s="70" t="s">
        <v>7090</v>
      </c>
      <c r="D5093" s="113" t="s">
        <v>7090</v>
      </c>
    </row>
    <row r="5094" spans="2:4" x14ac:dyDescent="0.25">
      <c r="B5094" s="112" t="s">
        <v>15066</v>
      </c>
      <c r="C5094" s="70" t="s">
        <v>7090</v>
      </c>
      <c r="D5094" s="113" t="s">
        <v>7090</v>
      </c>
    </row>
    <row r="5095" spans="2:4" x14ac:dyDescent="0.25">
      <c r="B5095" s="112" t="s">
        <v>15067</v>
      </c>
      <c r="C5095" s="70" t="s">
        <v>7090</v>
      </c>
      <c r="D5095" s="113" t="s">
        <v>7090</v>
      </c>
    </row>
    <row r="5096" spans="2:4" x14ac:dyDescent="0.25">
      <c r="B5096" s="112" t="s">
        <v>15068</v>
      </c>
      <c r="C5096" s="70" t="s">
        <v>7090</v>
      </c>
      <c r="D5096" s="113" t="s">
        <v>7090</v>
      </c>
    </row>
    <row r="5097" spans="2:4" x14ac:dyDescent="0.25">
      <c r="B5097" s="112" t="s">
        <v>15069</v>
      </c>
      <c r="C5097" s="70" t="s">
        <v>7090</v>
      </c>
      <c r="D5097" s="113" t="s">
        <v>7090</v>
      </c>
    </row>
    <row r="5098" spans="2:4" x14ac:dyDescent="0.25">
      <c r="B5098" s="112" t="s">
        <v>10296</v>
      </c>
      <c r="C5098" s="70" t="s">
        <v>7090</v>
      </c>
      <c r="D5098" s="113" t="s">
        <v>7090</v>
      </c>
    </row>
    <row r="5099" spans="2:4" x14ac:dyDescent="0.25">
      <c r="B5099" s="112" t="s">
        <v>8789</v>
      </c>
      <c r="C5099" s="70" t="s">
        <v>7090</v>
      </c>
      <c r="D5099" s="113" t="s">
        <v>7090</v>
      </c>
    </row>
    <row r="5100" spans="2:4" x14ac:dyDescent="0.25">
      <c r="B5100" s="112" t="s">
        <v>11529</v>
      </c>
      <c r="C5100" s="70" t="s">
        <v>7090</v>
      </c>
      <c r="D5100" s="113" t="s">
        <v>7090</v>
      </c>
    </row>
    <row r="5101" spans="2:4" x14ac:dyDescent="0.25">
      <c r="B5101" s="112" t="s">
        <v>15070</v>
      </c>
      <c r="C5101" s="70" t="s">
        <v>7090</v>
      </c>
      <c r="D5101" s="113" t="s">
        <v>7090</v>
      </c>
    </row>
    <row r="5102" spans="2:4" x14ac:dyDescent="0.25">
      <c r="B5102" s="112" t="s">
        <v>3564</v>
      </c>
      <c r="C5102" s="70" t="s">
        <v>7090</v>
      </c>
      <c r="D5102" s="113" t="s">
        <v>7090</v>
      </c>
    </row>
    <row r="5103" spans="2:4" x14ac:dyDescent="0.25">
      <c r="B5103" s="112" t="s">
        <v>3565</v>
      </c>
      <c r="C5103" s="70" t="s">
        <v>7090</v>
      </c>
      <c r="D5103" s="113" t="s">
        <v>7090</v>
      </c>
    </row>
    <row r="5104" spans="2:4" x14ac:dyDescent="0.25">
      <c r="B5104" s="112" t="s">
        <v>1404</v>
      </c>
      <c r="C5104" s="70" t="s">
        <v>7090</v>
      </c>
      <c r="D5104" s="113" t="s">
        <v>7090</v>
      </c>
    </row>
    <row r="5105" spans="2:4" x14ac:dyDescent="0.25">
      <c r="B5105" s="112" t="s">
        <v>3566</v>
      </c>
      <c r="C5105" s="70" t="s">
        <v>7090</v>
      </c>
      <c r="D5105" s="113" t="s">
        <v>7090</v>
      </c>
    </row>
    <row r="5106" spans="2:4" x14ac:dyDescent="0.25">
      <c r="B5106" s="112" t="s">
        <v>7485</v>
      </c>
      <c r="C5106" s="70" t="s">
        <v>7090</v>
      </c>
      <c r="D5106" s="113" t="s">
        <v>7090</v>
      </c>
    </row>
    <row r="5107" spans="2:4" x14ac:dyDescent="0.25">
      <c r="B5107" s="112" t="s">
        <v>3567</v>
      </c>
      <c r="C5107" s="70" t="s">
        <v>7090</v>
      </c>
      <c r="D5107" s="113" t="s">
        <v>7090</v>
      </c>
    </row>
    <row r="5108" spans="2:4" x14ac:dyDescent="0.25">
      <c r="B5108" s="112" t="s">
        <v>3568</v>
      </c>
      <c r="C5108" s="70" t="s">
        <v>7090</v>
      </c>
      <c r="D5108" s="113" t="s">
        <v>7090</v>
      </c>
    </row>
    <row r="5109" spans="2:4" x14ac:dyDescent="0.25">
      <c r="B5109" s="112" t="s">
        <v>15071</v>
      </c>
      <c r="C5109" s="70" t="s">
        <v>7090</v>
      </c>
      <c r="D5109" s="113" t="s">
        <v>7090</v>
      </c>
    </row>
    <row r="5110" spans="2:4" x14ac:dyDescent="0.25">
      <c r="B5110" s="112" t="s">
        <v>462</v>
      </c>
      <c r="C5110" s="70" t="s">
        <v>7090</v>
      </c>
      <c r="D5110" s="113" t="s">
        <v>7090</v>
      </c>
    </row>
    <row r="5111" spans="2:4" x14ac:dyDescent="0.25">
      <c r="B5111" s="112" t="s">
        <v>1367</v>
      </c>
      <c r="C5111" s="70" t="s">
        <v>7090</v>
      </c>
      <c r="D5111" s="113" t="s">
        <v>7090</v>
      </c>
    </row>
    <row r="5112" spans="2:4" x14ac:dyDescent="0.25">
      <c r="B5112" s="112" t="s">
        <v>463</v>
      </c>
      <c r="C5112" s="70" t="s">
        <v>7090</v>
      </c>
      <c r="D5112" s="113" t="s">
        <v>7090</v>
      </c>
    </row>
    <row r="5113" spans="2:4" x14ac:dyDescent="0.25">
      <c r="B5113" s="112" t="s">
        <v>1368</v>
      </c>
      <c r="C5113" s="70" t="s">
        <v>7090</v>
      </c>
      <c r="D5113" s="113" t="s">
        <v>7090</v>
      </c>
    </row>
    <row r="5114" spans="2:4" x14ac:dyDescent="0.25">
      <c r="B5114" s="112" t="s">
        <v>15072</v>
      </c>
      <c r="C5114" s="70" t="s">
        <v>7090</v>
      </c>
      <c r="D5114" s="113" t="s">
        <v>7089</v>
      </c>
    </row>
    <row r="5115" spans="2:4" x14ac:dyDescent="0.25">
      <c r="B5115" s="112" t="s">
        <v>15073</v>
      </c>
      <c r="C5115" s="70" t="s">
        <v>7090</v>
      </c>
      <c r="D5115" s="113" t="s">
        <v>7090</v>
      </c>
    </row>
    <row r="5116" spans="2:4" x14ac:dyDescent="0.25">
      <c r="B5116" s="112" t="s">
        <v>15074</v>
      </c>
      <c r="C5116" s="70" t="s">
        <v>7090</v>
      </c>
      <c r="D5116" s="113" t="s">
        <v>7089</v>
      </c>
    </row>
    <row r="5117" spans="2:4" x14ac:dyDescent="0.25">
      <c r="B5117" s="112" t="s">
        <v>15075</v>
      </c>
      <c r="C5117" s="70" t="s">
        <v>7090</v>
      </c>
      <c r="D5117" s="113" t="s">
        <v>7090</v>
      </c>
    </row>
    <row r="5118" spans="2:4" x14ac:dyDescent="0.25">
      <c r="B5118" s="112" t="s">
        <v>15076</v>
      </c>
      <c r="C5118" s="70" t="s">
        <v>7090</v>
      </c>
      <c r="D5118" s="113" t="s">
        <v>7090</v>
      </c>
    </row>
    <row r="5119" spans="2:4" x14ac:dyDescent="0.25">
      <c r="B5119" s="112" t="s">
        <v>15077</v>
      </c>
      <c r="C5119" s="70" t="s">
        <v>7090</v>
      </c>
      <c r="D5119" s="113" t="s">
        <v>7090</v>
      </c>
    </row>
    <row r="5120" spans="2:4" x14ac:dyDescent="0.25">
      <c r="B5120" s="112" t="s">
        <v>2664</v>
      </c>
      <c r="C5120" s="70" t="s">
        <v>7090</v>
      </c>
      <c r="D5120" s="113" t="s">
        <v>7090</v>
      </c>
    </row>
    <row r="5121" spans="2:4" x14ac:dyDescent="0.25">
      <c r="B5121" s="112" t="s">
        <v>2665</v>
      </c>
      <c r="C5121" s="70" t="s">
        <v>7090</v>
      </c>
      <c r="D5121" s="113" t="s">
        <v>7089</v>
      </c>
    </row>
    <row r="5122" spans="2:4" x14ac:dyDescent="0.25">
      <c r="B5122" s="112" t="s">
        <v>2666</v>
      </c>
      <c r="C5122" s="70" t="s">
        <v>7090</v>
      </c>
      <c r="D5122" s="113" t="s">
        <v>7090</v>
      </c>
    </row>
    <row r="5123" spans="2:4" x14ac:dyDescent="0.25">
      <c r="B5123" s="112" t="s">
        <v>464</v>
      </c>
      <c r="C5123" s="70" t="s">
        <v>7090</v>
      </c>
      <c r="D5123" s="113" t="s">
        <v>7090</v>
      </c>
    </row>
    <row r="5124" spans="2:4" x14ac:dyDescent="0.25">
      <c r="B5124" s="112" t="s">
        <v>465</v>
      </c>
      <c r="C5124" s="70" t="s">
        <v>7090</v>
      </c>
      <c r="D5124" s="113" t="s">
        <v>7089</v>
      </c>
    </row>
    <row r="5125" spans="2:4" x14ac:dyDescent="0.25">
      <c r="B5125" s="112" t="s">
        <v>2667</v>
      </c>
      <c r="C5125" s="70" t="s">
        <v>7090</v>
      </c>
      <c r="D5125" s="113" t="s">
        <v>7089</v>
      </c>
    </row>
    <row r="5126" spans="2:4" x14ac:dyDescent="0.25">
      <c r="B5126" s="112" t="s">
        <v>2668</v>
      </c>
      <c r="C5126" s="70" t="s">
        <v>7090</v>
      </c>
      <c r="D5126" s="113" t="s">
        <v>7090</v>
      </c>
    </row>
    <row r="5127" spans="2:4" x14ac:dyDescent="0.25">
      <c r="B5127" s="112" t="s">
        <v>6371</v>
      </c>
      <c r="C5127" s="70" t="s">
        <v>7090</v>
      </c>
      <c r="D5127" s="113" t="s">
        <v>7090</v>
      </c>
    </row>
    <row r="5128" spans="2:4" x14ac:dyDescent="0.25">
      <c r="B5128" s="112" t="s">
        <v>15078</v>
      </c>
      <c r="C5128" s="70" t="s">
        <v>7090</v>
      </c>
      <c r="D5128" s="113" t="s">
        <v>7089</v>
      </c>
    </row>
    <row r="5129" spans="2:4" x14ac:dyDescent="0.25">
      <c r="B5129" s="112" t="s">
        <v>6372</v>
      </c>
      <c r="C5129" s="70" t="s">
        <v>7090</v>
      </c>
      <c r="D5129" s="113" t="s">
        <v>7090</v>
      </c>
    </row>
    <row r="5130" spans="2:4" x14ac:dyDescent="0.25">
      <c r="B5130" s="112" t="s">
        <v>15079</v>
      </c>
      <c r="C5130" s="70" t="s">
        <v>7090</v>
      </c>
      <c r="D5130" s="113" t="s">
        <v>7089</v>
      </c>
    </row>
    <row r="5131" spans="2:4" x14ac:dyDescent="0.25">
      <c r="B5131" s="112" t="s">
        <v>3622</v>
      </c>
      <c r="C5131" s="70" t="s">
        <v>7090</v>
      </c>
      <c r="D5131" s="113" t="s">
        <v>7090</v>
      </c>
    </row>
    <row r="5132" spans="2:4" x14ac:dyDescent="0.25">
      <c r="B5132" s="112" t="s">
        <v>3623</v>
      </c>
      <c r="C5132" s="70" t="s">
        <v>7090</v>
      </c>
      <c r="D5132" s="113" t="s">
        <v>7090</v>
      </c>
    </row>
    <row r="5133" spans="2:4" x14ac:dyDescent="0.25">
      <c r="B5133" s="112" t="s">
        <v>15080</v>
      </c>
      <c r="C5133" s="70" t="s">
        <v>7090</v>
      </c>
      <c r="D5133" s="113" t="s">
        <v>7089</v>
      </c>
    </row>
    <row r="5134" spans="2:4" x14ac:dyDescent="0.25">
      <c r="B5134" s="112" t="s">
        <v>3624</v>
      </c>
      <c r="C5134" s="70" t="s">
        <v>7090</v>
      </c>
      <c r="D5134" s="113" t="s">
        <v>7090</v>
      </c>
    </row>
    <row r="5135" spans="2:4" x14ac:dyDescent="0.25">
      <c r="B5135" s="112" t="s">
        <v>3625</v>
      </c>
      <c r="C5135" s="70" t="s">
        <v>7090</v>
      </c>
      <c r="D5135" s="113" t="s">
        <v>7090</v>
      </c>
    </row>
    <row r="5136" spans="2:4" x14ac:dyDescent="0.25">
      <c r="B5136" s="112" t="s">
        <v>10137</v>
      </c>
      <c r="C5136" s="70" t="s">
        <v>7090</v>
      </c>
      <c r="D5136" s="113" t="s">
        <v>7089</v>
      </c>
    </row>
    <row r="5137" spans="2:4" x14ac:dyDescent="0.25">
      <c r="B5137" s="112" t="s">
        <v>466</v>
      </c>
      <c r="C5137" s="70" t="s">
        <v>7090</v>
      </c>
      <c r="D5137" s="113" t="s">
        <v>7090</v>
      </c>
    </row>
    <row r="5138" spans="2:4" x14ac:dyDescent="0.25">
      <c r="B5138" s="112" t="s">
        <v>467</v>
      </c>
      <c r="C5138" s="70" t="s">
        <v>7089</v>
      </c>
      <c r="D5138" s="113" t="s">
        <v>7090</v>
      </c>
    </row>
    <row r="5139" spans="2:4" x14ac:dyDescent="0.25">
      <c r="B5139" s="112" t="s">
        <v>15081</v>
      </c>
      <c r="C5139" s="70" t="s">
        <v>7090</v>
      </c>
      <c r="D5139" s="113" t="s">
        <v>7090</v>
      </c>
    </row>
    <row r="5140" spans="2:4" x14ac:dyDescent="0.25">
      <c r="B5140" s="112" t="s">
        <v>468</v>
      </c>
      <c r="C5140" s="70" t="s">
        <v>7089</v>
      </c>
      <c r="D5140" s="113" t="s">
        <v>7090</v>
      </c>
    </row>
    <row r="5141" spans="2:4" x14ac:dyDescent="0.25">
      <c r="B5141" s="112" t="s">
        <v>15082</v>
      </c>
      <c r="C5141" s="70" t="s">
        <v>7090</v>
      </c>
      <c r="D5141" s="113" t="s">
        <v>7090</v>
      </c>
    </row>
    <row r="5142" spans="2:4" x14ac:dyDescent="0.25">
      <c r="B5142" s="112" t="s">
        <v>3569</v>
      </c>
      <c r="C5142" s="70" t="s">
        <v>7090</v>
      </c>
      <c r="D5142" s="113" t="s">
        <v>7090</v>
      </c>
    </row>
    <row r="5143" spans="2:4" x14ac:dyDescent="0.25">
      <c r="B5143" s="112" t="s">
        <v>3570</v>
      </c>
      <c r="C5143" s="70" t="s">
        <v>7090</v>
      </c>
      <c r="D5143" s="113" t="s">
        <v>7090</v>
      </c>
    </row>
    <row r="5144" spans="2:4" x14ac:dyDescent="0.25">
      <c r="B5144" s="112" t="s">
        <v>15083</v>
      </c>
      <c r="C5144" s="70" t="s">
        <v>7090</v>
      </c>
      <c r="D5144" s="113" t="s">
        <v>7090</v>
      </c>
    </row>
    <row r="5145" spans="2:4" x14ac:dyDescent="0.25">
      <c r="B5145" s="112" t="s">
        <v>3571</v>
      </c>
      <c r="C5145" s="70" t="s">
        <v>7090</v>
      </c>
      <c r="D5145" s="113" t="s">
        <v>7090</v>
      </c>
    </row>
    <row r="5146" spans="2:4" x14ac:dyDescent="0.25">
      <c r="B5146" s="112" t="s">
        <v>3572</v>
      </c>
      <c r="C5146" s="70" t="s">
        <v>7089</v>
      </c>
      <c r="D5146" s="113" t="s">
        <v>7090</v>
      </c>
    </row>
    <row r="5147" spans="2:4" x14ac:dyDescent="0.25">
      <c r="B5147" s="112" t="s">
        <v>15084</v>
      </c>
      <c r="C5147" s="70" t="s">
        <v>7090</v>
      </c>
      <c r="D5147" s="113" t="s">
        <v>7090</v>
      </c>
    </row>
    <row r="5148" spans="2:4" x14ac:dyDescent="0.25">
      <c r="B5148" s="112" t="s">
        <v>15085</v>
      </c>
      <c r="C5148" s="70" t="s">
        <v>7090</v>
      </c>
      <c r="D5148" s="113" t="s">
        <v>7090</v>
      </c>
    </row>
    <row r="5149" spans="2:4" x14ac:dyDescent="0.25">
      <c r="B5149" s="112" t="s">
        <v>15086</v>
      </c>
      <c r="C5149" s="70" t="s">
        <v>7090</v>
      </c>
      <c r="D5149" s="113" t="s">
        <v>7090</v>
      </c>
    </row>
    <row r="5150" spans="2:4" x14ac:dyDescent="0.25">
      <c r="B5150" s="112" t="s">
        <v>3573</v>
      </c>
      <c r="C5150" s="70" t="s">
        <v>7089</v>
      </c>
      <c r="D5150" s="113" t="s">
        <v>7090</v>
      </c>
    </row>
    <row r="5151" spans="2:4" x14ac:dyDescent="0.25">
      <c r="B5151" s="112" t="s">
        <v>3574</v>
      </c>
      <c r="C5151" s="70" t="s">
        <v>7089</v>
      </c>
      <c r="D5151" s="113" t="s">
        <v>7090</v>
      </c>
    </row>
    <row r="5152" spans="2:4" x14ac:dyDescent="0.25">
      <c r="B5152" s="112" t="s">
        <v>3575</v>
      </c>
      <c r="C5152" s="70" t="s">
        <v>7089</v>
      </c>
      <c r="D5152" s="113" t="s">
        <v>7090</v>
      </c>
    </row>
    <row r="5153" spans="2:4" x14ac:dyDescent="0.25">
      <c r="B5153" s="112" t="s">
        <v>3576</v>
      </c>
      <c r="C5153" s="70" t="s">
        <v>7090</v>
      </c>
      <c r="D5153" s="113" t="s">
        <v>7090</v>
      </c>
    </row>
    <row r="5154" spans="2:4" x14ac:dyDescent="0.25">
      <c r="B5154" s="112" t="s">
        <v>3577</v>
      </c>
      <c r="C5154" s="70" t="s">
        <v>7090</v>
      </c>
      <c r="D5154" s="113" t="s">
        <v>7090</v>
      </c>
    </row>
    <row r="5155" spans="2:4" x14ac:dyDescent="0.25">
      <c r="B5155" s="112" t="s">
        <v>3578</v>
      </c>
      <c r="C5155" s="70" t="s">
        <v>7090</v>
      </c>
      <c r="D5155" s="113" t="s">
        <v>7090</v>
      </c>
    </row>
    <row r="5156" spans="2:4" x14ac:dyDescent="0.25">
      <c r="B5156" s="112" t="s">
        <v>3579</v>
      </c>
      <c r="C5156" s="70" t="s">
        <v>7090</v>
      </c>
      <c r="D5156" s="113" t="s">
        <v>7090</v>
      </c>
    </row>
    <row r="5157" spans="2:4" x14ac:dyDescent="0.25">
      <c r="B5157" s="112" t="s">
        <v>469</v>
      </c>
      <c r="C5157" s="70" t="s">
        <v>7090</v>
      </c>
      <c r="D5157" s="113" t="s">
        <v>7090</v>
      </c>
    </row>
    <row r="5158" spans="2:4" x14ac:dyDescent="0.25">
      <c r="B5158" s="112" t="s">
        <v>3580</v>
      </c>
      <c r="C5158" s="70" t="s">
        <v>7090</v>
      </c>
      <c r="D5158" s="113" t="s">
        <v>7090</v>
      </c>
    </row>
    <row r="5159" spans="2:4" x14ac:dyDescent="0.25">
      <c r="B5159" s="112" t="s">
        <v>3581</v>
      </c>
      <c r="C5159" s="70" t="s">
        <v>7090</v>
      </c>
      <c r="D5159" s="113" t="s">
        <v>7090</v>
      </c>
    </row>
    <row r="5160" spans="2:4" x14ac:dyDescent="0.25">
      <c r="B5160" s="112" t="s">
        <v>3582</v>
      </c>
      <c r="C5160" s="70" t="s">
        <v>7089</v>
      </c>
      <c r="D5160" s="113" t="s">
        <v>7090</v>
      </c>
    </row>
    <row r="5161" spans="2:4" x14ac:dyDescent="0.25">
      <c r="B5161" s="112" t="s">
        <v>15087</v>
      </c>
      <c r="C5161" s="70" t="s">
        <v>7090</v>
      </c>
      <c r="D5161" s="113" t="s">
        <v>7090</v>
      </c>
    </row>
    <row r="5162" spans="2:4" x14ac:dyDescent="0.25">
      <c r="B5162" s="112" t="s">
        <v>15088</v>
      </c>
      <c r="C5162" s="70" t="s">
        <v>7090</v>
      </c>
      <c r="D5162" s="113" t="s">
        <v>7090</v>
      </c>
    </row>
    <row r="5163" spans="2:4" x14ac:dyDescent="0.25">
      <c r="B5163" s="112" t="s">
        <v>8762</v>
      </c>
      <c r="C5163" s="70" t="s">
        <v>7090</v>
      </c>
      <c r="D5163" s="113" t="s">
        <v>7090</v>
      </c>
    </row>
    <row r="5164" spans="2:4" x14ac:dyDescent="0.25">
      <c r="B5164" s="112" t="s">
        <v>3583</v>
      </c>
      <c r="C5164" s="70" t="s">
        <v>7090</v>
      </c>
      <c r="D5164" s="113" t="s">
        <v>7090</v>
      </c>
    </row>
    <row r="5165" spans="2:4" x14ac:dyDescent="0.25">
      <c r="B5165" s="112" t="s">
        <v>15089</v>
      </c>
      <c r="C5165" s="70" t="s">
        <v>7090</v>
      </c>
      <c r="D5165" s="113" t="s">
        <v>7090</v>
      </c>
    </row>
    <row r="5166" spans="2:4" x14ac:dyDescent="0.25">
      <c r="B5166" s="112" t="s">
        <v>15090</v>
      </c>
      <c r="C5166" s="70" t="s">
        <v>7090</v>
      </c>
      <c r="D5166" s="113" t="s">
        <v>7090</v>
      </c>
    </row>
    <row r="5167" spans="2:4" x14ac:dyDescent="0.25">
      <c r="B5167" s="172"/>
    </row>
    <row r="5168" spans="2:4" x14ac:dyDescent="0.25">
      <c r="B5168" s="172"/>
    </row>
    <row r="5169" spans="2:2" x14ac:dyDescent="0.25">
      <c r="B5169" s="172"/>
    </row>
  </sheetData>
  <mergeCells count="2">
    <mergeCell ref="B2:D2"/>
    <mergeCell ref="F3:O3"/>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2"/>
  </sheetPr>
  <dimension ref="B1:R3777"/>
  <sheetViews>
    <sheetView topLeftCell="A2" zoomScale="90" zoomScaleNormal="90" workbookViewId="0">
      <selection activeCell="B2" sqref="B2:D3777"/>
    </sheetView>
  </sheetViews>
  <sheetFormatPr defaultColWidth="9.1796875" defaultRowHeight="12.5" x14ac:dyDescent="0.25"/>
  <cols>
    <col min="1" max="1" width="3.81640625" customWidth="1"/>
    <col min="2" max="2" width="18.1796875" bestFit="1" customWidth="1"/>
    <col min="3" max="3" width="58.54296875" customWidth="1"/>
    <col min="4" max="4" width="13.7265625" customWidth="1"/>
    <col min="5" max="5" width="2.7265625" customWidth="1"/>
  </cols>
  <sheetData>
    <row r="1" spans="2:18" ht="13" thickBot="1" x14ac:dyDescent="0.3"/>
    <row r="2" spans="2:18" ht="33" customHeight="1" thickBot="1" x14ac:dyDescent="0.45">
      <c r="B2" s="419" t="s">
        <v>11560</v>
      </c>
      <c r="C2" s="420"/>
      <c r="D2" s="421"/>
      <c r="F2" s="51" t="s">
        <v>11423</v>
      </c>
    </row>
    <row r="3" spans="2:18" ht="39.75" customHeight="1" thickBot="1" x14ac:dyDescent="0.35">
      <c r="B3" s="82" t="s">
        <v>2792</v>
      </c>
      <c r="C3" s="82" t="s">
        <v>7499</v>
      </c>
      <c r="D3" s="99" t="s">
        <v>11349</v>
      </c>
      <c r="F3" s="422" t="s">
        <v>11558</v>
      </c>
      <c r="G3" s="422"/>
      <c r="H3" s="422"/>
      <c r="I3" s="422"/>
      <c r="J3" s="422"/>
      <c r="K3" s="422"/>
      <c r="L3" s="422"/>
      <c r="M3" s="422"/>
      <c r="N3" s="422"/>
      <c r="O3" s="422"/>
      <c r="P3" s="422"/>
      <c r="Q3" s="422"/>
      <c r="R3" s="422"/>
    </row>
    <row r="4" spans="2:18" ht="14.5" x14ac:dyDescent="0.35">
      <c r="B4" s="119">
        <v>2003</v>
      </c>
      <c r="C4" s="121" t="s">
        <v>4764</v>
      </c>
      <c r="D4" s="120" t="s">
        <v>7938</v>
      </c>
    </row>
    <row r="5" spans="2:18" ht="14.5" x14ac:dyDescent="0.35">
      <c r="B5" s="118">
        <v>1019</v>
      </c>
      <c r="C5" s="121" t="s">
        <v>7887</v>
      </c>
      <c r="D5" s="117" t="s">
        <v>7938</v>
      </c>
      <c r="F5" s="177" t="s">
        <v>11570</v>
      </c>
    </row>
    <row r="6" spans="2:18" ht="14.5" x14ac:dyDescent="0.35">
      <c r="B6" s="118">
        <v>1016</v>
      </c>
      <c r="C6" s="121" t="s">
        <v>2941</v>
      </c>
      <c r="D6" s="117" t="s">
        <v>7938</v>
      </c>
    </row>
    <row r="7" spans="2:18" ht="14.5" x14ac:dyDescent="0.35">
      <c r="B7" s="118">
        <v>1020</v>
      </c>
      <c r="C7" s="121" t="s">
        <v>2235</v>
      </c>
      <c r="D7" s="117" t="s">
        <v>7938</v>
      </c>
    </row>
    <row r="8" spans="2:18" ht="14.5" x14ac:dyDescent="0.35">
      <c r="B8" s="118">
        <v>1601</v>
      </c>
      <c r="C8" s="121" t="s">
        <v>9380</v>
      </c>
      <c r="D8" s="117" t="s">
        <v>7938</v>
      </c>
    </row>
    <row r="9" spans="2:18" ht="14.5" x14ac:dyDescent="0.35">
      <c r="B9" s="118">
        <v>3515</v>
      </c>
      <c r="C9" s="121" t="s">
        <v>3321</v>
      </c>
      <c r="D9" s="117" t="s">
        <v>7938</v>
      </c>
    </row>
    <row r="10" spans="2:18" ht="14.5" x14ac:dyDescent="0.35">
      <c r="B10" s="118">
        <v>993.15</v>
      </c>
      <c r="C10" s="121" t="s">
        <v>10063</v>
      </c>
      <c r="D10" s="117" t="s">
        <v>7932</v>
      </c>
    </row>
    <row r="11" spans="2:18" ht="14.5" x14ac:dyDescent="0.35">
      <c r="B11" s="118">
        <v>1024</v>
      </c>
      <c r="C11" s="121" t="s">
        <v>6966</v>
      </c>
      <c r="D11" s="117" t="s">
        <v>7938</v>
      </c>
    </row>
    <row r="12" spans="2:18" ht="14.5" x14ac:dyDescent="0.35">
      <c r="B12" s="118">
        <v>2523</v>
      </c>
      <c r="C12" s="121" t="s">
        <v>4857</v>
      </c>
      <c r="D12" s="117" t="s">
        <v>7938</v>
      </c>
    </row>
    <row r="13" spans="2:18" ht="14.5" x14ac:dyDescent="0.35">
      <c r="B13" s="118" t="s">
        <v>7740</v>
      </c>
      <c r="C13" s="121" t="s">
        <v>7741</v>
      </c>
      <c r="D13" s="117" t="s">
        <v>10785</v>
      </c>
    </row>
    <row r="14" spans="2:18" ht="14.5" x14ac:dyDescent="0.35">
      <c r="B14" s="118">
        <v>2510</v>
      </c>
      <c r="C14" s="121" t="s">
        <v>7117</v>
      </c>
      <c r="D14" s="117" t="s">
        <v>7938</v>
      </c>
    </row>
    <row r="15" spans="2:18" ht="14.5" x14ac:dyDescent="0.35">
      <c r="B15" s="118">
        <v>5516</v>
      </c>
      <c r="C15" s="121" t="s">
        <v>5771</v>
      </c>
      <c r="D15" s="117" t="s">
        <v>7938</v>
      </c>
    </row>
    <row r="16" spans="2:18" ht="14.5" x14ac:dyDescent="0.35">
      <c r="B16" s="118">
        <v>5018</v>
      </c>
      <c r="C16" s="121" t="s">
        <v>1472</v>
      </c>
      <c r="D16" s="117" t="s">
        <v>7938</v>
      </c>
    </row>
    <row r="17" spans="2:4" ht="14.5" x14ac:dyDescent="0.35">
      <c r="B17" s="118" t="s">
        <v>5946</v>
      </c>
      <c r="C17" s="121" t="s">
        <v>3240</v>
      </c>
      <c r="D17" s="117" t="s">
        <v>10785</v>
      </c>
    </row>
    <row r="18" spans="2:4" ht="14.5" x14ac:dyDescent="0.35">
      <c r="B18" s="118" t="s">
        <v>9051</v>
      </c>
      <c r="C18" s="121" t="s">
        <v>9052</v>
      </c>
      <c r="D18" s="117" t="s">
        <v>10785</v>
      </c>
    </row>
    <row r="19" spans="2:4" ht="14.5" x14ac:dyDescent="0.35">
      <c r="B19" s="118" t="s">
        <v>10082</v>
      </c>
      <c r="C19" s="121" t="s">
        <v>10083</v>
      </c>
      <c r="D19" s="117" t="s">
        <v>10785</v>
      </c>
    </row>
    <row r="20" spans="2:4" ht="14.5" x14ac:dyDescent="0.35">
      <c r="B20" s="118">
        <v>5001</v>
      </c>
      <c r="C20" s="121" t="s">
        <v>10855</v>
      </c>
      <c r="D20" s="117" t="s">
        <v>7938</v>
      </c>
    </row>
    <row r="21" spans="2:4" ht="14.5" x14ac:dyDescent="0.35">
      <c r="B21" s="118" t="s">
        <v>10438</v>
      </c>
      <c r="C21" s="121" t="s">
        <v>10439</v>
      </c>
      <c r="D21" s="117" t="s">
        <v>10785</v>
      </c>
    </row>
    <row r="22" spans="2:4" ht="14.5" x14ac:dyDescent="0.35">
      <c r="B22" s="118" t="s">
        <v>2936</v>
      </c>
      <c r="C22" s="121" t="s">
        <v>2937</v>
      </c>
      <c r="D22" s="117" t="s">
        <v>10785</v>
      </c>
    </row>
    <row r="23" spans="2:4" ht="14.5" x14ac:dyDescent="0.35">
      <c r="B23" s="118">
        <v>2528</v>
      </c>
      <c r="C23" s="121" t="s">
        <v>7225</v>
      </c>
      <c r="D23" s="117" t="s">
        <v>7938</v>
      </c>
    </row>
    <row r="24" spans="2:4" ht="14.5" x14ac:dyDescent="0.35">
      <c r="B24" s="118">
        <v>5509</v>
      </c>
      <c r="C24" s="121" t="s">
        <v>7853</v>
      </c>
      <c r="D24" s="117" t="s">
        <v>7938</v>
      </c>
    </row>
    <row r="25" spans="2:4" ht="14.5" x14ac:dyDescent="0.35">
      <c r="B25" s="118">
        <v>5029</v>
      </c>
      <c r="C25" s="121" t="s">
        <v>11186</v>
      </c>
      <c r="D25" s="117" t="s">
        <v>7938</v>
      </c>
    </row>
    <row r="26" spans="2:4" ht="14.5" x14ac:dyDescent="0.35">
      <c r="B26" s="118" t="s">
        <v>6498</v>
      </c>
      <c r="C26" s="121" t="s">
        <v>6499</v>
      </c>
      <c r="D26" s="117" t="s">
        <v>10785</v>
      </c>
    </row>
    <row r="27" spans="2:4" ht="14.5" x14ac:dyDescent="0.35">
      <c r="B27" s="118">
        <v>405.1</v>
      </c>
      <c r="C27" s="121" t="s">
        <v>9441</v>
      </c>
      <c r="D27" s="117" t="s">
        <v>10785</v>
      </c>
    </row>
    <row r="28" spans="2:4" ht="14.5" x14ac:dyDescent="0.35">
      <c r="B28" s="118" t="s">
        <v>11230</v>
      </c>
      <c r="C28" s="121" t="s">
        <v>11231</v>
      </c>
      <c r="D28" s="117" t="s">
        <v>7933</v>
      </c>
    </row>
    <row r="29" spans="2:4" ht="14.5" x14ac:dyDescent="0.35">
      <c r="B29" s="118" t="s">
        <v>10798</v>
      </c>
      <c r="C29" s="121" t="s">
        <v>10799</v>
      </c>
      <c r="D29" s="117" t="s">
        <v>10785</v>
      </c>
    </row>
    <row r="30" spans="2:4" ht="14.5" x14ac:dyDescent="0.35">
      <c r="B30" s="118">
        <v>2538</v>
      </c>
      <c r="C30" s="121" t="s">
        <v>2426</v>
      </c>
      <c r="D30" s="117" t="s">
        <v>7938</v>
      </c>
    </row>
    <row r="31" spans="2:4" ht="14.5" x14ac:dyDescent="0.35">
      <c r="B31" s="118">
        <v>3507</v>
      </c>
      <c r="C31" s="121" t="s">
        <v>2410</v>
      </c>
      <c r="D31" s="117" t="s">
        <v>7938</v>
      </c>
    </row>
    <row r="32" spans="2:4" ht="14.5" x14ac:dyDescent="0.35">
      <c r="B32" s="118">
        <v>1603</v>
      </c>
      <c r="C32" s="121" t="s">
        <v>9378</v>
      </c>
      <c r="D32" s="117" t="s">
        <v>7938</v>
      </c>
    </row>
    <row r="33" spans="2:4" ht="14.5" x14ac:dyDescent="0.35">
      <c r="B33" s="118">
        <v>3506</v>
      </c>
      <c r="C33" s="121" t="s">
        <v>2411</v>
      </c>
      <c r="D33" s="117" t="s">
        <v>7938</v>
      </c>
    </row>
    <row r="34" spans="2:4" ht="14.5" x14ac:dyDescent="0.35">
      <c r="B34" s="118">
        <v>2506</v>
      </c>
      <c r="C34" s="121" t="s">
        <v>7120</v>
      </c>
      <c r="D34" s="117" t="s">
        <v>7938</v>
      </c>
    </row>
    <row r="35" spans="2:4" ht="14.5" x14ac:dyDescent="0.35">
      <c r="B35" s="118">
        <v>1606</v>
      </c>
      <c r="C35" s="121" t="s">
        <v>6299</v>
      </c>
      <c r="D35" s="117" t="s">
        <v>7938</v>
      </c>
    </row>
    <row r="36" spans="2:4" ht="14.5" x14ac:dyDescent="0.35">
      <c r="B36" s="118">
        <v>8033</v>
      </c>
      <c r="C36" s="121" t="s">
        <v>1467</v>
      </c>
      <c r="D36" s="117" t="s">
        <v>10785</v>
      </c>
    </row>
    <row r="37" spans="2:4" ht="14.5" x14ac:dyDescent="0.35">
      <c r="B37" s="118" t="s">
        <v>1509</v>
      </c>
      <c r="C37" s="121" t="s">
        <v>4329</v>
      </c>
      <c r="D37" s="117" t="s">
        <v>7942</v>
      </c>
    </row>
    <row r="38" spans="2:4" ht="14.5" x14ac:dyDescent="0.35">
      <c r="B38" s="118" t="s">
        <v>5715</v>
      </c>
      <c r="C38" s="121" t="s">
        <v>5716</v>
      </c>
      <c r="D38" s="117" t="s">
        <v>10785</v>
      </c>
    </row>
    <row r="39" spans="2:4" ht="14.5" x14ac:dyDescent="0.35">
      <c r="B39" s="118" t="s">
        <v>719</v>
      </c>
      <c r="C39" s="121" t="s">
        <v>720</v>
      </c>
      <c r="D39" s="117" t="s">
        <v>10785</v>
      </c>
    </row>
    <row r="40" spans="2:4" ht="14.5" x14ac:dyDescent="0.35">
      <c r="B40" s="118" t="s">
        <v>723</v>
      </c>
      <c r="C40" s="121" t="s">
        <v>724</v>
      </c>
      <c r="D40" s="117" t="s">
        <v>10785</v>
      </c>
    </row>
    <row r="41" spans="2:4" ht="14.5" x14ac:dyDescent="0.35">
      <c r="B41" s="118" t="s">
        <v>721</v>
      </c>
      <c r="C41" s="121" t="s">
        <v>722</v>
      </c>
      <c r="D41" s="117" t="s">
        <v>10785</v>
      </c>
    </row>
    <row r="42" spans="2:4" ht="14.5" x14ac:dyDescent="0.35">
      <c r="B42" s="118">
        <v>8010</v>
      </c>
      <c r="C42" s="121" t="s">
        <v>6110</v>
      </c>
      <c r="D42" s="117" t="s">
        <v>7935</v>
      </c>
    </row>
    <row r="43" spans="2:4" ht="14.5" x14ac:dyDescent="0.35">
      <c r="B43" s="118">
        <v>305.2</v>
      </c>
      <c r="C43" s="121" t="s">
        <v>1481</v>
      </c>
      <c r="D43" s="117" t="s">
        <v>10785</v>
      </c>
    </row>
    <row r="44" spans="2:4" ht="14.5" x14ac:dyDescent="0.35">
      <c r="B44" s="118">
        <v>305.10000000000002</v>
      </c>
      <c r="C44" s="121" t="s">
        <v>2770</v>
      </c>
      <c r="D44" s="117" t="s">
        <v>10785</v>
      </c>
    </row>
    <row r="45" spans="2:4" ht="14.5" x14ac:dyDescent="0.35">
      <c r="B45" s="118">
        <v>8219</v>
      </c>
      <c r="C45" s="121" t="s">
        <v>2785</v>
      </c>
      <c r="D45" s="117" t="s">
        <v>7935</v>
      </c>
    </row>
    <row r="46" spans="2:4" ht="14.5" x14ac:dyDescent="0.35">
      <c r="B46" s="118">
        <v>2310</v>
      </c>
      <c r="C46" s="121" t="s">
        <v>10709</v>
      </c>
      <c r="D46" s="117" t="s">
        <v>7933</v>
      </c>
    </row>
    <row r="47" spans="2:4" ht="14.5" x14ac:dyDescent="0.35">
      <c r="B47" s="118" t="s">
        <v>8861</v>
      </c>
      <c r="C47" s="121" t="s">
        <v>10709</v>
      </c>
      <c r="D47" s="117" t="s">
        <v>7942</v>
      </c>
    </row>
    <row r="48" spans="2:4" ht="14.5" x14ac:dyDescent="0.35">
      <c r="B48" s="118">
        <v>973.42</v>
      </c>
      <c r="C48" s="121" t="s">
        <v>2023</v>
      </c>
      <c r="D48" s="117" t="s">
        <v>7932</v>
      </c>
    </row>
    <row r="49" spans="2:4" ht="14.5" x14ac:dyDescent="0.35">
      <c r="B49" s="118" t="s">
        <v>5439</v>
      </c>
      <c r="C49" s="121" t="s">
        <v>5438</v>
      </c>
      <c r="D49" s="117" t="s">
        <v>7934</v>
      </c>
    </row>
    <row r="50" spans="2:4" ht="14.5" x14ac:dyDescent="0.35">
      <c r="B50" s="118" t="s">
        <v>5437</v>
      </c>
      <c r="C50" s="121" t="s">
        <v>5438</v>
      </c>
      <c r="D50" s="117" t="s">
        <v>7934</v>
      </c>
    </row>
    <row r="51" spans="2:4" ht="14.5" x14ac:dyDescent="0.35">
      <c r="B51" s="118" t="s">
        <v>7808</v>
      </c>
      <c r="C51" s="121" t="s">
        <v>5438</v>
      </c>
      <c r="D51" s="117" t="s">
        <v>7934</v>
      </c>
    </row>
    <row r="52" spans="2:4" ht="14.5" x14ac:dyDescent="0.35">
      <c r="B52" s="118">
        <v>7903</v>
      </c>
      <c r="C52" s="121" t="s">
        <v>3603</v>
      </c>
      <c r="D52" s="117" t="s">
        <v>7938</v>
      </c>
    </row>
    <row r="53" spans="2:4" ht="14.5" x14ac:dyDescent="0.35">
      <c r="B53" s="118" t="s">
        <v>10800</v>
      </c>
      <c r="C53" s="121" t="s">
        <v>10801</v>
      </c>
      <c r="D53" s="117" t="s">
        <v>10785</v>
      </c>
    </row>
    <row r="54" spans="2:4" ht="14.5" x14ac:dyDescent="0.35">
      <c r="B54" s="118">
        <v>2501</v>
      </c>
      <c r="C54" s="121" t="s">
        <v>5868</v>
      </c>
      <c r="D54" s="117" t="s">
        <v>7938</v>
      </c>
    </row>
    <row r="55" spans="2:4" ht="14.5" x14ac:dyDescent="0.35">
      <c r="B55" s="118">
        <v>626</v>
      </c>
      <c r="C55" s="121" t="s">
        <v>5831</v>
      </c>
      <c r="D55" s="117" t="s">
        <v>10785</v>
      </c>
    </row>
    <row r="56" spans="2:4" ht="14.5" x14ac:dyDescent="0.35">
      <c r="B56" s="118" t="s">
        <v>5830</v>
      </c>
      <c r="C56" s="121" t="s">
        <v>5831</v>
      </c>
      <c r="D56" s="117" t="s">
        <v>10785</v>
      </c>
    </row>
    <row r="57" spans="2:4" ht="14.5" x14ac:dyDescent="0.35">
      <c r="B57" s="118">
        <v>603</v>
      </c>
      <c r="C57" s="121" t="s">
        <v>3183</v>
      </c>
      <c r="D57" s="117" t="s">
        <v>10785</v>
      </c>
    </row>
    <row r="58" spans="2:4" ht="14.5" x14ac:dyDescent="0.35">
      <c r="B58" s="118">
        <v>8032</v>
      </c>
      <c r="C58" s="121" t="s">
        <v>6280</v>
      </c>
      <c r="D58" s="117" t="s">
        <v>10785</v>
      </c>
    </row>
    <row r="59" spans="2:4" ht="14.5" x14ac:dyDescent="0.35">
      <c r="B59" s="118" t="s">
        <v>6279</v>
      </c>
      <c r="C59" s="121" t="s">
        <v>6280</v>
      </c>
      <c r="D59" s="117" t="s">
        <v>10785</v>
      </c>
    </row>
    <row r="60" spans="2:4" ht="14.5" x14ac:dyDescent="0.35">
      <c r="B60" s="118">
        <v>8316</v>
      </c>
      <c r="C60" s="121" t="s">
        <v>4555</v>
      </c>
      <c r="D60" s="117" t="s">
        <v>10785</v>
      </c>
    </row>
    <row r="61" spans="2:4" ht="14.5" x14ac:dyDescent="0.35">
      <c r="B61" s="118">
        <v>8031</v>
      </c>
      <c r="C61" s="121" t="s">
        <v>5829</v>
      </c>
      <c r="D61" s="117" t="s">
        <v>10785</v>
      </c>
    </row>
    <row r="62" spans="2:4" ht="14.5" x14ac:dyDescent="0.35">
      <c r="B62" s="118">
        <v>1604</v>
      </c>
      <c r="C62" s="121" t="s">
        <v>6502</v>
      </c>
      <c r="D62" s="117" t="s">
        <v>7938</v>
      </c>
    </row>
    <row r="63" spans="2:4" ht="14.5" x14ac:dyDescent="0.35">
      <c r="B63" s="118">
        <v>907</v>
      </c>
      <c r="C63" s="121" t="s">
        <v>6256</v>
      </c>
      <c r="D63" s="117" t="s">
        <v>10785</v>
      </c>
    </row>
    <row r="64" spans="2:4" ht="14.5" x14ac:dyDescent="0.35">
      <c r="B64" s="118" t="s">
        <v>6080</v>
      </c>
      <c r="C64" s="121" t="s">
        <v>6081</v>
      </c>
      <c r="D64" s="117" t="s">
        <v>7933</v>
      </c>
    </row>
    <row r="65" spans="2:4" ht="14.5" x14ac:dyDescent="0.35">
      <c r="B65" s="118">
        <v>2000</v>
      </c>
      <c r="C65" s="121" t="s">
        <v>11350</v>
      </c>
      <c r="D65" s="117" t="s">
        <v>10785</v>
      </c>
    </row>
    <row r="66" spans="2:4" ht="14.5" x14ac:dyDescent="0.35">
      <c r="B66" s="118">
        <v>2002</v>
      </c>
      <c r="C66" s="121" t="s">
        <v>11351</v>
      </c>
      <c r="D66" s="117" t="s">
        <v>10785</v>
      </c>
    </row>
    <row r="67" spans="2:4" ht="14.5" x14ac:dyDescent="0.35">
      <c r="B67" s="118" t="s">
        <v>1110</v>
      </c>
      <c r="C67" s="121" t="s">
        <v>1111</v>
      </c>
      <c r="D67" s="117" t="s">
        <v>7942</v>
      </c>
    </row>
    <row r="68" spans="2:4" ht="14.5" x14ac:dyDescent="0.35">
      <c r="B68" s="118">
        <v>9562</v>
      </c>
      <c r="C68" s="121" t="s">
        <v>10251</v>
      </c>
      <c r="D68" s="117" t="s">
        <v>7936</v>
      </c>
    </row>
    <row r="69" spans="2:4" ht="14.5" x14ac:dyDescent="0.35">
      <c r="B69" s="118">
        <v>990.12</v>
      </c>
      <c r="C69" s="121" t="s">
        <v>2006</v>
      </c>
      <c r="D69" s="117" t="s">
        <v>7932</v>
      </c>
    </row>
    <row r="70" spans="2:4" ht="14.5" x14ac:dyDescent="0.35">
      <c r="B70" s="118">
        <v>1605</v>
      </c>
      <c r="C70" s="121" t="s">
        <v>5726</v>
      </c>
      <c r="D70" s="117" t="s">
        <v>10785</v>
      </c>
    </row>
    <row r="71" spans="2:4" ht="14.5" x14ac:dyDescent="0.35">
      <c r="B71" s="118" t="s">
        <v>10716</v>
      </c>
      <c r="C71" s="121" t="s">
        <v>8911</v>
      </c>
      <c r="D71" s="117" t="s">
        <v>10785</v>
      </c>
    </row>
    <row r="72" spans="2:4" ht="14.5" x14ac:dyDescent="0.35">
      <c r="B72" s="118" t="s">
        <v>1699</v>
      </c>
      <c r="C72" s="121" t="s">
        <v>8911</v>
      </c>
      <c r="D72" s="117" t="s">
        <v>10785</v>
      </c>
    </row>
    <row r="73" spans="2:4" ht="14.5" x14ac:dyDescent="0.35">
      <c r="B73" s="118">
        <v>1400</v>
      </c>
      <c r="C73" s="121" t="s">
        <v>2877</v>
      </c>
      <c r="D73" s="117" t="s">
        <v>7938</v>
      </c>
    </row>
    <row r="74" spans="2:4" ht="14.5" x14ac:dyDescent="0.35">
      <c r="B74" s="118">
        <v>1401</v>
      </c>
      <c r="C74" s="121" t="s">
        <v>10253</v>
      </c>
      <c r="D74" s="117" t="s">
        <v>7938</v>
      </c>
    </row>
    <row r="75" spans="2:4" ht="14.5" x14ac:dyDescent="0.35">
      <c r="B75" s="118">
        <v>1402</v>
      </c>
      <c r="C75" s="121" t="s">
        <v>10252</v>
      </c>
      <c r="D75" s="117" t="s">
        <v>7938</v>
      </c>
    </row>
    <row r="76" spans="2:4" ht="14.5" x14ac:dyDescent="0.35">
      <c r="B76" s="118">
        <v>1403</v>
      </c>
      <c r="C76" s="121" t="s">
        <v>6276</v>
      </c>
      <c r="D76" s="117" t="s">
        <v>7938</v>
      </c>
    </row>
    <row r="77" spans="2:4" ht="14.5" x14ac:dyDescent="0.35">
      <c r="B77" s="118" t="s">
        <v>10055</v>
      </c>
      <c r="C77" s="121" t="s">
        <v>10056</v>
      </c>
      <c r="D77" s="117" t="s">
        <v>10785</v>
      </c>
    </row>
    <row r="78" spans="2:4" ht="14.5" x14ac:dyDescent="0.35">
      <c r="B78" s="118">
        <v>1667</v>
      </c>
      <c r="C78" s="121" t="s">
        <v>7494</v>
      </c>
      <c r="D78" s="117" t="s">
        <v>10785</v>
      </c>
    </row>
    <row r="79" spans="2:4" ht="14.5" x14ac:dyDescent="0.35">
      <c r="B79" s="118">
        <v>2539</v>
      </c>
      <c r="C79" s="121" t="s">
        <v>2425</v>
      </c>
      <c r="D79" s="117" t="s">
        <v>7938</v>
      </c>
    </row>
    <row r="80" spans="2:4" ht="14.5" x14ac:dyDescent="0.35">
      <c r="B80" s="118">
        <v>5502</v>
      </c>
      <c r="C80" s="121" t="s">
        <v>5854</v>
      </c>
      <c r="D80" s="117" t="s">
        <v>7938</v>
      </c>
    </row>
    <row r="81" spans="2:4" ht="14.5" x14ac:dyDescent="0.35">
      <c r="B81" s="118" t="s">
        <v>7830</v>
      </c>
      <c r="C81" s="121" t="s">
        <v>7831</v>
      </c>
      <c r="D81" s="117" t="s">
        <v>7942</v>
      </c>
    </row>
    <row r="82" spans="2:4" ht="14.5" x14ac:dyDescent="0.35">
      <c r="B82" s="118">
        <v>7401</v>
      </c>
      <c r="C82" s="121" t="s">
        <v>9210</v>
      </c>
      <c r="D82" s="117" t="s">
        <v>7938</v>
      </c>
    </row>
    <row r="83" spans="2:4" ht="14.5" x14ac:dyDescent="0.35">
      <c r="B83" s="118">
        <v>8221</v>
      </c>
      <c r="C83" s="121" t="s">
        <v>2784</v>
      </c>
      <c r="D83" s="117" t="s">
        <v>7935</v>
      </c>
    </row>
    <row r="84" spans="2:4" ht="14.5" x14ac:dyDescent="0.35">
      <c r="B84" s="118">
        <v>310.2</v>
      </c>
      <c r="C84" s="121" t="s">
        <v>7388</v>
      </c>
      <c r="D84" s="117" t="s">
        <v>10785</v>
      </c>
    </row>
    <row r="85" spans="2:4" ht="14.5" x14ac:dyDescent="0.35">
      <c r="B85" s="118" t="s">
        <v>5032</v>
      </c>
      <c r="C85" s="121" t="s">
        <v>5033</v>
      </c>
      <c r="D85" s="117" t="s">
        <v>7933</v>
      </c>
    </row>
    <row r="86" spans="2:4" ht="14.5" x14ac:dyDescent="0.35">
      <c r="B86" s="118">
        <v>310.10000000000002</v>
      </c>
      <c r="C86" s="121" t="s">
        <v>7389</v>
      </c>
      <c r="D86" s="117" t="s">
        <v>10785</v>
      </c>
    </row>
    <row r="87" spans="2:4" ht="14.5" x14ac:dyDescent="0.35">
      <c r="B87" s="118" t="s">
        <v>3612</v>
      </c>
      <c r="C87" s="121" t="s">
        <v>3613</v>
      </c>
      <c r="D87" s="117" t="s">
        <v>7934</v>
      </c>
    </row>
    <row r="88" spans="2:4" ht="14.5" x14ac:dyDescent="0.35">
      <c r="B88" s="118">
        <v>2320</v>
      </c>
      <c r="C88" s="121" t="s">
        <v>4660</v>
      </c>
      <c r="D88" s="117" t="s">
        <v>7933</v>
      </c>
    </row>
    <row r="89" spans="2:4" ht="14.5" x14ac:dyDescent="0.35">
      <c r="B89" s="118" t="s">
        <v>10945</v>
      </c>
      <c r="C89" s="121" t="s">
        <v>4660</v>
      </c>
      <c r="D89" s="117" t="s">
        <v>7942</v>
      </c>
    </row>
    <row r="90" spans="2:4" ht="14.5" x14ac:dyDescent="0.35">
      <c r="B90" s="118" t="s">
        <v>4659</v>
      </c>
      <c r="C90" s="121" t="s">
        <v>4660</v>
      </c>
      <c r="D90" s="117" t="s">
        <v>7942</v>
      </c>
    </row>
    <row r="91" spans="2:4" ht="14.5" x14ac:dyDescent="0.35">
      <c r="B91" s="118" t="s">
        <v>7195</v>
      </c>
      <c r="C91" s="121" t="s">
        <v>4660</v>
      </c>
      <c r="D91" s="117" t="s">
        <v>10785</v>
      </c>
    </row>
    <row r="92" spans="2:4" ht="14.5" x14ac:dyDescent="0.35">
      <c r="B92" s="118">
        <v>973.43</v>
      </c>
      <c r="C92" s="121" t="s">
        <v>10262</v>
      </c>
      <c r="D92" s="117" t="s">
        <v>7932</v>
      </c>
    </row>
    <row r="93" spans="2:4" ht="14.5" x14ac:dyDescent="0.35">
      <c r="B93" s="118" t="s">
        <v>3757</v>
      </c>
      <c r="C93" s="121" t="s">
        <v>3758</v>
      </c>
      <c r="D93" s="117" t="s">
        <v>10785</v>
      </c>
    </row>
    <row r="94" spans="2:4" ht="14.5" x14ac:dyDescent="0.35">
      <c r="B94" s="118">
        <v>1000</v>
      </c>
      <c r="C94" s="121" t="s">
        <v>6365</v>
      </c>
      <c r="D94" s="117" t="s">
        <v>7938</v>
      </c>
    </row>
    <row r="95" spans="2:4" ht="14.5" x14ac:dyDescent="0.35">
      <c r="B95" s="118">
        <v>2545</v>
      </c>
      <c r="C95" s="121" t="s">
        <v>6401</v>
      </c>
      <c r="D95" s="117" t="s">
        <v>7938</v>
      </c>
    </row>
    <row r="96" spans="2:4" ht="14.5" x14ac:dyDescent="0.35">
      <c r="B96" s="118">
        <v>5518</v>
      </c>
      <c r="C96" s="121" t="s">
        <v>7285</v>
      </c>
      <c r="D96" s="117" t="s">
        <v>7938</v>
      </c>
    </row>
    <row r="97" spans="2:4" ht="14.5" x14ac:dyDescent="0.35">
      <c r="B97" s="118">
        <v>9315</v>
      </c>
      <c r="C97" s="121" t="s">
        <v>144</v>
      </c>
      <c r="D97" s="117" t="s">
        <v>10785</v>
      </c>
    </row>
    <row r="98" spans="2:4" ht="14.5" x14ac:dyDescent="0.35">
      <c r="B98" s="118" t="s">
        <v>9452</v>
      </c>
      <c r="C98" s="121" t="s">
        <v>9453</v>
      </c>
      <c r="D98" s="117" t="s">
        <v>7934</v>
      </c>
    </row>
    <row r="99" spans="2:4" ht="14.5" x14ac:dyDescent="0.35">
      <c r="B99" s="118" t="s">
        <v>6300</v>
      </c>
      <c r="C99" s="121" t="s">
        <v>6301</v>
      </c>
      <c r="D99" s="117" t="s">
        <v>7934</v>
      </c>
    </row>
    <row r="100" spans="2:4" ht="14.5" x14ac:dyDescent="0.35">
      <c r="B100" s="118" t="s">
        <v>10867</v>
      </c>
      <c r="C100" s="121" t="s">
        <v>10868</v>
      </c>
      <c r="D100" s="117" t="s">
        <v>7940</v>
      </c>
    </row>
    <row r="101" spans="2:4" ht="14.5" x14ac:dyDescent="0.35">
      <c r="B101" s="118">
        <v>7013</v>
      </c>
      <c r="C101" s="121" t="s">
        <v>858</v>
      </c>
      <c r="D101" s="117" t="s">
        <v>7938</v>
      </c>
    </row>
    <row r="102" spans="2:4" ht="14.5" x14ac:dyDescent="0.35">
      <c r="B102" s="118">
        <v>920.19600000000003</v>
      </c>
      <c r="C102" s="121" t="s">
        <v>9225</v>
      </c>
      <c r="D102" s="117" t="s">
        <v>7932</v>
      </c>
    </row>
    <row r="103" spans="2:4" ht="14.5" x14ac:dyDescent="0.35">
      <c r="B103" s="118" t="s">
        <v>3141</v>
      </c>
      <c r="C103" s="121" t="s">
        <v>2905</v>
      </c>
      <c r="D103" s="117" t="s">
        <v>7942</v>
      </c>
    </row>
    <row r="104" spans="2:4" ht="14.5" x14ac:dyDescent="0.35">
      <c r="B104" s="118" t="s">
        <v>2904</v>
      </c>
      <c r="C104" s="121" t="s">
        <v>2905</v>
      </c>
      <c r="D104" s="117" t="s">
        <v>7942</v>
      </c>
    </row>
    <row r="105" spans="2:4" ht="14.5" x14ac:dyDescent="0.35">
      <c r="B105" s="118" t="s">
        <v>6198</v>
      </c>
      <c r="C105" s="121" t="s">
        <v>2905</v>
      </c>
      <c r="D105" s="117" t="s">
        <v>7942</v>
      </c>
    </row>
    <row r="106" spans="2:4" ht="14.5" x14ac:dyDescent="0.35">
      <c r="B106" s="118">
        <v>202.1</v>
      </c>
      <c r="C106" s="121" t="s">
        <v>9058</v>
      </c>
      <c r="D106" s="117" t="s">
        <v>10785</v>
      </c>
    </row>
    <row r="107" spans="2:4" ht="14.5" x14ac:dyDescent="0.35">
      <c r="B107" s="118" t="s">
        <v>7192</v>
      </c>
      <c r="C107" s="121" t="s">
        <v>9058</v>
      </c>
      <c r="D107" s="117" t="s">
        <v>10785</v>
      </c>
    </row>
    <row r="108" spans="2:4" ht="14.5" x14ac:dyDescent="0.35">
      <c r="B108" s="118">
        <v>7020</v>
      </c>
      <c r="C108" s="121" t="s">
        <v>9058</v>
      </c>
      <c r="D108" s="117" t="s">
        <v>10785</v>
      </c>
    </row>
    <row r="109" spans="2:4" ht="14.5" x14ac:dyDescent="0.35">
      <c r="B109" s="118">
        <v>202.2</v>
      </c>
      <c r="C109" s="121" t="s">
        <v>9057</v>
      </c>
      <c r="D109" s="117" t="s">
        <v>10785</v>
      </c>
    </row>
    <row r="110" spans="2:4" ht="14.5" x14ac:dyDescent="0.35">
      <c r="B110" s="118" t="s">
        <v>7189</v>
      </c>
      <c r="C110" s="121" t="s">
        <v>9057</v>
      </c>
      <c r="D110" s="117" t="s">
        <v>10785</v>
      </c>
    </row>
    <row r="111" spans="2:4" ht="14.5" x14ac:dyDescent="0.35">
      <c r="B111" s="118">
        <v>10215</v>
      </c>
      <c r="C111" s="121" t="s">
        <v>10209</v>
      </c>
      <c r="D111" s="117" t="s">
        <v>7935</v>
      </c>
    </row>
    <row r="112" spans="2:4" ht="14.5" x14ac:dyDescent="0.35">
      <c r="B112" s="118" t="s">
        <v>9216</v>
      </c>
      <c r="C112" s="121" t="s">
        <v>9217</v>
      </c>
      <c r="D112" s="117" t="s">
        <v>7942</v>
      </c>
    </row>
    <row r="113" spans="2:4" ht="14.5" x14ac:dyDescent="0.35">
      <c r="B113" s="118">
        <v>920.19799999999998</v>
      </c>
      <c r="C113" s="121" t="s">
        <v>773</v>
      </c>
      <c r="D113" s="117" t="s">
        <v>7932</v>
      </c>
    </row>
    <row r="114" spans="2:4" ht="14.5" x14ac:dyDescent="0.35">
      <c r="B114" s="118" t="s">
        <v>3142</v>
      </c>
      <c r="C114" s="121" t="s">
        <v>2907</v>
      </c>
      <c r="D114" s="117" t="s">
        <v>7942</v>
      </c>
    </row>
    <row r="115" spans="2:4" ht="14.5" x14ac:dyDescent="0.35">
      <c r="B115" s="118" t="s">
        <v>2906</v>
      </c>
      <c r="C115" s="121" t="s">
        <v>2907</v>
      </c>
      <c r="D115" s="117" t="s">
        <v>7942</v>
      </c>
    </row>
    <row r="116" spans="2:4" ht="14.5" x14ac:dyDescent="0.35">
      <c r="B116" s="118" t="s">
        <v>6199</v>
      </c>
      <c r="C116" s="121" t="s">
        <v>2907</v>
      </c>
      <c r="D116" s="117" t="s">
        <v>7942</v>
      </c>
    </row>
    <row r="117" spans="2:4" ht="14.5" x14ac:dyDescent="0.35">
      <c r="B117" s="118" t="s">
        <v>6421</v>
      </c>
      <c r="C117" s="121" t="s">
        <v>7492</v>
      </c>
      <c r="D117" s="117" t="s">
        <v>7934</v>
      </c>
    </row>
    <row r="118" spans="2:4" ht="14.5" x14ac:dyDescent="0.35">
      <c r="B118" s="118" t="s">
        <v>9905</v>
      </c>
      <c r="C118" s="121" t="s">
        <v>9906</v>
      </c>
      <c r="D118" s="117" t="s">
        <v>7933</v>
      </c>
    </row>
    <row r="119" spans="2:4" ht="14.5" x14ac:dyDescent="0.35">
      <c r="B119" s="118" t="s">
        <v>1180</v>
      </c>
      <c r="C119" s="121" t="s">
        <v>10816</v>
      </c>
      <c r="D119" s="117" t="s">
        <v>7934</v>
      </c>
    </row>
    <row r="120" spans="2:4" ht="14.5" x14ac:dyDescent="0.35">
      <c r="B120" s="118" t="s">
        <v>2621</v>
      </c>
      <c r="C120" s="121" t="s">
        <v>10816</v>
      </c>
      <c r="D120" s="117" t="s">
        <v>7942</v>
      </c>
    </row>
    <row r="121" spans="2:4" ht="14.5" x14ac:dyDescent="0.35">
      <c r="B121" s="118" t="s">
        <v>10815</v>
      </c>
      <c r="C121" s="121" t="s">
        <v>10816</v>
      </c>
      <c r="D121" s="117" t="s">
        <v>7942</v>
      </c>
    </row>
    <row r="122" spans="2:4" ht="14.5" x14ac:dyDescent="0.35">
      <c r="B122" s="118" t="s">
        <v>6200</v>
      </c>
      <c r="C122" s="121" t="s">
        <v>10816</v>
      </c>
      <c r="D122" s="117" t="s">
        <v>7942</v>
      </c>
    </row>
    <row r="123" spans="2:4" ht="14.5" x14ac:dyDescent="0.35">
      <c r="B123" s="118" t="s">
        <v>7493</v>
      </c>
      <c r="C123" s="121" t="s">
        <v>6420</v>
      </c>
      <c r="D123" s="117" t="s">
        <v>7934</v>
      </c>
    </row>
    <row r="124" spans="2:4" ht="14.5" x14ac:dyDescent="0.35">
      <c r="B124" s="118" t="s">
        <v>6419</v>
      </c>
      <c r="C124" s="121" t="s">
        <v>6420</v>
      </c>
      <c r="D124" s="117" t="s">
        <v>7934</v>
      </c>
    </row>
    <row r="125" spans="2:4" ht="14.5" x14ac:dyDescent="0.35">
      <c r="B125" s="118" t="s">
        <v>6516</v>
      </c>
      <c r="C125" s="121" t="s">
        <v>6517</v>
      </c>
      <c r="D125" s="117" t="s">
        <v>7933</v>
      </c>
    </row>
    <row r="126" spans="2:4" ht="14.5" x14ac:dyDescent="0.35">
      <c r="B126" s="118" t="s">
        <v>6514</v>
      </c>
      <c r="C126" s="121" t="s">
        <v>6515</v>
      </c>
      <c r="D126" s="117" t="s">
        <v>7933</v>
      </c>
    </row>
    <row r="127" spans="2:4" ht="14.5" x14ac:dyDescent="0.35">
      <c r="B127" s="118" t="s">
        <v>9903</v>
      </c>
      <c r="C127" s="121" t="s">
        <v>9904</v>
      </c>
      <c r="D127" s="117" t="s">
        <v>7933</v>
      </c>
    </row>
    <row r="128" spans="2:4" ht="14.5" x14ac:dyDescent="0.35">
      <c r="B128" s="118" t="s">
        <v>6442</v>
      </c>
      <c r="C128" s="121" t="s">
        <v>6443</v>
      </c>
      <c r="D128" s="117" t="s">
        <v>7934</v>
      </c>
    </row>
    <row r="129" spans="2:4" ht="14.5" x14ac:dyDescent="0.35">
      <c r="B129" s="118" t="s">
        <v>9651</v>
      </c>
      <c r="C129" s="121" t="s">
        <v>9652</v>
      </c>
      <c r="D129" s="117" t="s">
        <v>7941</v>
      </c>
    </row>
    <row r="130" spans="2:4" ht="14.5" x14ac:dyDescent="0.35">
      <c r="B130" s="118" t="s">
        <v>839</v>
      </c>
      <c r="C130" s="121" t="s">
        <v>840</v>
      </c>
      <c r="D130" s="117" t="s">
        <v>7941</v>
      </c>
    </row>
    <row r="131" spans="2:4" ht="14.5" x14ac:dyDescent="0.35">
      <c r="B131" s="118" t="s">
        <v>9651</v>
      </c>
      <c r="C131" s="121" t="s">
        <v>3680</v>
      </c>
      <c r="D131" s="117" t="s">
        <v>10785</v>
      </c>
    </row>
    <row r="132" spans="2:4" ht="14.5" x14ac:dyDescent="0.35">
      <c r="B132" s="118" t="s">
        <v>9649</v>
      </c>
      <c r="C132" s="121" t="s">
        <v>9650</v>
      </c>
      <c r="D132" s="117" t="s">
        <v>7941</v>
      </c>
    </row>
    <row r="133" spans="2:4" ht="14.5" x14ac:dyDescent="0.35">
      <c r="B133" s="118" t="s">
        <v>837</v>
      </c>
      <c r="C133" s="121" t="s">
        <v>838</v>
      </c>
      <c r="D133" s="117" t="s">
        <v>7941</v>
      </c>
    </row>
    <row r="134" spans="2:4" ht="14.5" x14ac:dyDescent="0.35">
      <c r="B134" s="118" t="s">
        <v>835</v>
      </c>
      <c r="C134" s="121" t="s">
        <v>836</v>
      </c>
      <c r="D134" s="117" t="s">
        <v>7941</v>
      </c>
    </row>
    <row r="135" spans="2:4" ht="14.5" x14ac:dyDescent="0.35">
      <c r="B135" s="118">
        <v>2004</v>
      </c>
      <c r="C135" s="121" t="s">
        <v>6277</v>
      </c>
      <c r="D135" s="117" t="s">
        <v>7938</v>
      </c>
    </row>
    <row r="136" spans="2:4" ht="14.5" x14ac:dyDescent="0.35">
      <c r="B136" s="118">
        <v>645</v>
      </c>
      <c r="C136" s="121" t="s">
        <v>7022</v>
      </c>
      <c r="D136" s="117" t="s">
        <v>10785</v>
      </c>
    </row>
    <row r="137" spans="2:4" ht="14.5" x14ac:dyDescent="0.35">
      <c r="B137" s="118">
        <v>2010</v>
      </c>
      <c r="C137" s="121" t="s">
        <v>5966</v>
      </c>
      <c r="D137" s="117" t="s">
        <v>7938</v>
      </c>
    </row>
    <row r="138" spans="2:4" ht="14.5" x14ac:dyDescent="0.35">
      <c r="B138" s="118">
        <v>2002</v>
      </c>
      <c r="C138" s="121" t="s">
        <v>4765</v>
      </c>
      <c r="D138" s="117" t="s">
        <v>7938</v>
      </c>
    </row>
    <row r="139" spans="2:4" ht="14.5" x14ac:dyDescent="0.35">
      <c r="B139" s="118">
        <v>2007</v>
      </c>
      <c r="C139" s="121" t="s">
        <v>10851</v>
      </c>
      <c r="D139" s="117" t="s">
        <v>7938</v>
      </c>
    </row>
    <row r="140" spans="2:4" ht="14.5" x14ac:dyDescent="0.35">
      <c r="B140" s="118">
        <v>3509</v>
      </c>
      <c r="C140" s="121" t="s">
        <v>10835</v>
      </c>
      <c r="D140" s="117" t="s">
        <v>7938</v>
      </c>
    </row>
    <row r="141" spans="2:4" ht="14.5" x14ac:dyDescent="0.35">
      <c r="B141" s="118" t="s">
        <v>6258</v>
      </c>
      <c r="C141" s="121" t="s">
        <v>3548</v>
      </c>
      <c r="D141" s="117" t="s">
        <v>10785</v>
      </c>
    </row>
    <row r="142" spans="2:4" ht="14.5" x14ac:dyDescent="0.35">
      <c r="B142" s="118">
        <v>6015</v>
      </c>
      <c r="C142" s="121" t="s">
        <v>9502</v>
      </c>
      <c r="D142" s="117" t="s">
        <v>7938</v>
      </c>
    </row>
    <row r="143" spans="2:4" ht="14.5" x14ac:dyDescent="0.35">
      <c r="B143" s="118" t="s">
        <v>5843</v>
      </c>
      <c r="C143" s="121" t="s">
        <v>5844</v>
      </c>
      <c r="D143" s="117" t="s">
        <v>7939</v>
      </c>
    </row>
    <row r="144" spans="2:4" ht="14.5" x14ac:dyDescent="0.35">
      <c r="B144" s="118" t="s">
        <v>6344</v>
      </c>
      <c r="C144" s="121" t="s">
        <v>6345</v>
      </c>
      <c r="D144" s="117" t="s">
        <v>7939</v>
      </c>
    </row>
    <row r="145" spans="2:4" ht="14.5" x14ac:dyDescent="0.35">
      <c r="B145" s="118" t="s">
        <v>2375</v>
      </c>
      <c r="C145" s="121" t="s">
        <v>2376</v>
      </c>
      <c r="D145" s="117" t="s">
        <v>7939</v>
      </c>
    </row>
    <row r="146" spans="2:4" ht="14.5" x14ac:dyDescent="0.35">
      <c r="B146" s="118" t="s">
        <v>1431</v>
      </c>
      <c r="C146" s="121" t="s">
        <v>1432</v>
      </c>
      <c r="D146" s="117" t="s">
        <v>7939</v>
      </c>
    </row>
    <row r="147" spans="2:4" ht="14.5" x14ac:dyDescent="0.35">
      <c r="B147" s="118" t="s">
        <v>6434</v>
      </c>
      <c r="C147" s="121" t="s">
        <v>6435</v>
      </c>
      <c r="D147" s="117" t="s">
        <v>7939</v>
      </c>
    </row>
    <row r="148" spans="2:4" ht="14.5" x14ac:dyDescent="0.35">
      <c r="B148" s="118" t="s">
        <v>4694</v>
      </c>
      <c r="C148" s="121" t="s">
        <v>4695</v>
      </c>
      <c r="D148" s="117" t="s">
        <v>7933</v>
      </c>
    </row>
    <row r="149" spans="2:4" ht="14.5" x14ac:dyDescent="0.35">
      <c r="B149" s="118" t="s">
        <v>6428</v>
      </c>
      <c r="C149" s="121" t="s">
        <v>6429</v>
      </c>
      <c r="D149" s="117" t="s">
        <v>7939</v>
      </c>
    </row>
    <row r="150" spans="2:4" ht="14.5" x14ac:dyDescent="0.35">
      <c r="B150" s="118" t="s">
        <v>2369</v>
      </c>
      <c r="C150" s="121" t="s">
        <v>2370</v>
      </c>
      <c r="D150" s="117" t="s">
        <v>7939</v>
      </c>
    </row>
    <row r="151" spans="2:4" ht="14.5" x14ac:dyDescent="0.35">
      <c r="B151" s="118" t="s">
        <v>2595</v>
      </c>
      <c r="C151" s="121" t="s">
        <v>2596</v>
      </c>
      <c r="D151" s="117" t="s">
        <v>7933</v>
      </c>
    </row>
    <row r="152" spans="2:4" ht="14.5" x14ac:dyDescent="0.35">
      <c r="B152" s="118" t="s">
        <v>2593</v>
      </c>
      <c r="C152" s="121" t="s">
        <v>2594</v>
      </c>
      <c r="D152" s="117" t="s">
        <v>7933</v>
      </c>
    </row>
    <row r="153" spans="2:4" ht="14.5" x14ac:dyDescent="0.35">
      <c r="B153" s="118" t="s">
        <v>3614</v>
      </c>
      <c r="C153" s="121" t="s">
        <v>3615</v>
      </c>
      <c r="D153" s="117" t="s">
        <v>7933</v>
      </c>
    </row>
    <row r="154" spans="2:4" ht="14.5" x14ac:dyDescent="0.35">
      <c r="B154" s="118" t="s">
        <v>11222</v>
      </c>
      <c r="C154" s="121" t="s">
        <v>11223</v>
      </c>
      <c r="D154" s="117" t="s">
        <v>7933</v>
      </c>
    </row>
    <row r="155" spans="2:4" ht="14.5" x14ac:dyDescent="0.35">
      <c r="B155" s="118" t="s">
        <v>2591</v>
      </c>
      <c r="C155" s="121" t="s">
        <v>2592</v>
      </c>
      <c r="D155" s="117" t="s">
        <v>7933</v>
      </c>
    </row>
    <row r="156" spans="2:4" ht="14.5" x14ac:dyDescent="0.35">
      <c r="B156" s="118">
        <v>350.1</v>
      </c>
      <c r="C156" s="121" t="s">
        <v>11232</v>
      </c>
      <c r="D156" s="117" t="s">
        <v>10785</v>
      </c>
    </row>
    <row r="157" spans="2:4" ht="14.5" x14ac:dyDescent="0.35">
      <c r="B157" s="118" t="s">
        <v>2004</v>
      </c>
      <c r="C157" s="121" t="s">
        <v>11232</v>
      </c>
      <c r="D157" s="117" t="s">
        <v>10785</v>
      </c>
    </row>
    <row r="158" spans="2:4" ht="14.5" x14ac:dyDescent="0.35">
      <c r="B158" s="118" t="s">
        <v>6205</v>
      </c>
      <c r="C158" s="121" t="s">
        <v>6204</v>
      </c>
      <c r="D158" s="117" t="s">
        <v>7942</v>
      </c>
    </row>
    <row r="159" spans="2:4" ht="14.5" x14ac:dyDescent="0.35">
      <c r="B159" s="118" t="s">
        <v>6203</v>
      </c>
      <c r="C159" s="121" t="s">
        <v>6204</v>
      </c>
      <c r="D159" s="117" t="s">
        <v>7942</v>
      </c>
    </row>
    <row r="160" spans="2:4" ht="14.5" x14ac:dyDescent="0.35">
      <c r="B160" s="118" t="s">
        <v>6113</v>
      </c>
      <c r="C160" s="121" t="s">
        <v>6114</v>
      </c>
      <c r="D160" s="117" t="s">
        <v>7942</v>
      </c>
    </row>
    <row r="161" spans="2:4" ht="14.5" x14ac:dyDescent="0.35">
      <c r="B161" s="118" t="s">
        <v>11177</v>
      </c>
      <c r="C161" s="121" t="s">
        <v>11178</v>
      </c>
      <c r="D161" s="117" t="s">
        <v>10785</v>
      </c>
    </row>
    <row r="162" spans="2:4" ht="14.5" x14ac:dyDescent="0.35">
      <c r="B162" s="118">
        <v>8038</v>
      </c>
      <c r="C162" s="121" t="s">
        <v>8510</v>
      </c>
      <c r="D162" s="117" t="s">
        <v>7935</v>
      </c>
    </row>
    <row r="163" spans="2:4" ht="14.5" x14ac:dyDescent="0.35">
      <c r="B163" s="118" t="s">
        <v>9732</v>
      </c>
      <c r="C163" s="121" t="s">
        <v>8510</v>
      </c>
      <c r="D163" s="117" t="s">
        <v>10785</v>
      </c>
    </row>
    <row r="164" spans="2:4" ht="14.5" x14ac:dyDescent="0.35">
      <c r="B164" s="118" t="s">
        <v>1535</v>
      </c>
      <c r="C164" s="121" t="s">
        <v>1534</v>
      </c>
      <c r="D164" s="117" t="s">
        <v>7942</v>
      </c>
    </row>
    <row r="165" spans="2:4" ht="14.5" x14ac:dyDescent="0.35">
      <c r="B165" s="118" t="s">
        <v>1533</v>
      </c>
      <c r="C165" s="121" t="s">
        <v>1534</v>
      </c>
      <c r="D165" s="117" t="s">
        <v>7942</v>
      </c>
    </row>
    <row r="166" spans="2:4" ht="14.5" x14ac:dyDescent="0.35">
      <c r="B166" s="118" t="s">
        <v>8581</v>
      </c>
      <c r="C166" s="121" t="s">
        <v>1534</v>
      </c>
      <c r="D166" s="117" t="s">
        <v>7942</v>
      </c>
    </row>
    <row r="167" spans="2:4" ht="14.5" x14ac:dyDescent="0.35">
      <c r="B167" s="118" t="s">
        <v>10084</v>
      </c>
      <c r="C167" s="121" t="s">
        <v>1534</v>
      </c>
      <c r="D167" s="117" t="s">
        <v>7942</v>
      </c>
    </row>
    <row r="168" spans="2:4" ht="14.5" x14ac:dyDescent="0.35">
      <c r="B168" s="118" t="s">
        <v>10395</v>
      </c>
      <c r="C168" s="121" t="s">
        <v>1534</v>
      </c>
      <c r="D168" s="117" t="s">
        <v>7942</v>
      </c>
    </row>
    <row r="169" spans="2:4" ht="14.5" x14ac:dyDescent="0.35">
      <c r="B169" s="118" t="s">
        <v>10394</v>
      </c>
      <c r="C169" s="121" t="s">
        <v>1534</v>
      </c>
      <c r="D169" s="117" t="s">
        <v>7942</v>
      </c>
    </row>
    <row r="170" spans="2:4" ht="14.5" x14ac:dyDescent="0.35">
      <c r="B170" s="118" t="s">
        <v>11142</v>
      </c>
      <c r="C170" s="121" t="s">
        <v>1534</v>
      </c>
      <c r="D170" s="117" t="s">
        <v>10785</v>
      </c>
    </row>
    <row r="171" spans="2:4" ht="14.5" x14ac:dyDescent="0.35">
      <c r="B171" s="118" t="s">
        <v>2292</v>
      </c>
      <c r="C171" s="121" t="s">
        <v>2293</v>
      </c>
      <c r="D171" s="117" t="s">
        <v>7934</v>
      </c>
    </row>
    <row r="172" spans="2:4" ht="14.5" x14ac:dyDescent="0.35">
      <c r="B172" s="118" t="s">
        <v>2294</v>
      </c>
      <c r="C172" s="121" t="s">
        <v>2295</v>
      </c>
      <c r="D172" s="117" t="s">
        <v>7934</v>
      </c>
    </row>
    <row r="173" spans="2:4" ht="14.5" x14ac:dyDescent="0.35">
      <c r="B173" s="118" t="s">
        <v>11140</v>
      </c>
      <c r="C173" s="121" t="s">
        <v>11141</v>
      </c>
      <c r="D173" s="117" t="s">
        <v>10785</v>
      </c>
    </row>
    <row r="174" spans="2:4" ht="14.5" x14ac:dyDescent="0.35">
      <c r="B174" s="118" t="s">
        <v>6112</v>
      </c>
      <c r="C174" s="121" t="s">
        <v>2940</v>
      </c>
      <c r="D174" s="117" t="s">
        <v>7942</v>
      </c>
    </row>
    <row r="175" spans="2:4" ht="14.5" x14ac:dyDescent="0.35">
      <c r="B175" s="118" t="s">
        <v>2939</v>
      </c>
      <c r="C175" s="121" t="s">
        <v>2940</v>
      </c>
      <c r="D175" s="117" t="s">
        <v>7942</v>
      </c>
    </row>
    <row r="176" spans="2:4" ht="14.5" x14ac:dyDescent="0.35">
      <c r="B176" s="118" t="s">
        <v>11233</v>
      </c>
      <c r="C176" s="121" t="s">
        <v>11176</v>
      </c>
      <c r="D176" s="117" t="s">
        <v>10785</v>
      </c>
    </row>
    <row r="177" spans="2:4" ht="14.5" x14ac:dyDescent="0.35">
      <c r="B177" s="118">
        <v>350.3</v>
      </c>
      <c r="C177" s="121" t="s">
        <v>11176</v>
      </c>
      <c r="D177" s="117" t="s">
        <v>10785</v>
      </c>
    </row>
    <row r="178" spans="2:4" ht="14.5" x14ac:dyDescent="0.35">
      <c r="B178" s="118" t="s">
        <v>2373</v>
      </c>
      <c r="C178" s="121" t="s">
        <v>2374</v>
      </c>
      <c r="D178" s="117" t="s">
        <v>7939</v>
      </c>
    </row>
    <row r="179" spans="2:4" ht="14.5" x14ac:dyDescent="0.35">
      <c r="B179" s="118" t="s">
        <v>6092</v>
      </c>
      <c r="C179" s="121" t="s">
        <v>6093</v>
      </c>
      <c r="D179" s="117" t="s">
        <v>7942</v>
      </c>
    </row>
    <row r="180" spans="2:4" ht="14.5" x14ac:dyDescent="0.35">
      <c r="B180" s="118" t="s">
        <v>6201</v>
      </c>
      <c r="C180" s="121" t="s">
        <v>6202</v>
      </c>
      <c r="D180" s="117" t="s">
        <v>7942</v>
      </c>
    </row>
    <row r="181" spans="2:4" ht="14.5" x14ac:dyDescent="0.35">
      <c r="B181" s="118" t="s">
        <v>10562</v>
      </c>
      <c r="C181" s="121" t="s">
        <v>10563</v>
      </c>
      <c r="D181" s="117" t="s">
        <v>7942</v>
      </c>
    </row>
    <row r="182" spans="2:4" ht="14.5" x14ac:dyDescent="0.35">
      <c r="B182" s="118" t="s">
        <v>7023</v>
      </c>
      <c r="C182" s="121" t="s">
        <v>10563</v>
      </c>
      <c r="D182" s="117" t="s">
        <v>7942</v>
      </c>
    </row>
    <row r="183" spans="2:4" ht="14.5" x14ac:dyDescent="0.35">
      <c r="B183" s="118" t="s">
        <v>1106</v>
      </c>
      <c r="C183" s="121" t="s">
        <v>10563</v>
      </c>
      <c r="D183" s="117" t="s">
        <v>7942</v>
      </c>
    </row>
    <row r="184" spans="2:4" ht="14.5" x14ac:dyDescent="0.35">
      <c r="B184" s="118" t="s">
        <v>9220</v>
      </c>
      <c r="C184" s="121" t="s">
        <v>10393</v>
      </c>
      <c r="D184" s="117" t="s">
        <v>7942</v>
      </c>
    </row>
    <row r="185" spans="2:4" ht="14.5" x14ac:dyDescent="0.35">
      <c r="B185" s="118" t="s">
        <v>1482</v>
      </c>
      <c r="C185" s="121" t="s">
        <v>10393</v>
      </c>
      <c r="D185" s="117" t="s">
        <v>7942</v>
      </c>
    </row>
    <row r="186" spans="2:4" ht="14.5" x14ac:dyDescent="0.35">
      <c r="B186" s="118">
        <v>10205</v>
      </c>
      <c r="C186" s="121" t="s">
        <v>10210</v>
      </c>
      <c r="D186" s="117" t="s">
        <v>7935</v>
      </c>
    </row>
    <row r="187" spans="2:4" ht="14.5" x14ac:dyDescent="0.35">
      <c r="B187" s="118" t="s">
        <v>8582</v>
      </c>
      <c r="C187" s="121" t="s">
        <v>8583</v>
      </c>
      <c r="D187" s="117" t="s">
        <v>7941</v>
      </c>
    </row>
    <row r="188" spans="2:4" ht="14.5" x14ac:dyDescent="0.35">
      <c r="B188" s="118">
        <v>7501</v>
      </c>
      <c r="C188" s="121" t="s">
        <v>2891</v>
      </c>
      <c r="D188" s="117" t="s">
        <v>7938</v>
      </c>
    </row>
    <row r="189" spans="2:4" ht="14.5" x14ac:dyDescent="0.35">
      <c r="B189" s="118" t="s">
        <v>1697</v>
      </c>
      <c r="C189" s="121" t="s">
        <v>1698</v>
      </c>
      <c r="D189" s="117" t="s">
        <v>10785</v>
      </c>
    </row>
    <row r="190" spans="2:4" ht="14.5" x14ac:dyDescent="0.35">
      <c r="B190" s="118" t="s">
        <v>10049</v>
      </c>
      <c r="C190" s="121" t="s">
        <v>10050</v>
      </c>
      <c r="D190" s="117" t="s">
        <v>10785</v>
      </c>
    </row>
    <row r="191" spans="2:4" ht="14.5" x14ac:dyDescent="0.35">
      <c r="B191" s="118" t="s">
        <v>3774</v>
      </c>
      <c r="C191" s="121" t="s">
        <v>3775</v>
      </c>
      <c r="D191" s="117" t="s">
        <v>10785</v>
      </c>
    </row>
    <row r="192" spans="2:4" ht="14.5" x14ac:dyDescent="0.35">
      <c r="B192" s="118" t="s">
        <v>360</v>
      </c>
      <c r="C192" s="121" t="s">
        <v>3773</v>
      </c>
      <c r="D192" s="117" t="s">
        <v>10785</v>
      </c>
    </row>
    <row r="193" spans="2:4" ht="14.5" x14ac:dyDescent="0.35">
      <c r="B193" s="118" t="s">
        <v>358</v>
      </c>
      <c r="C193" s="121" t="s">
        <v>359</v>
      </c>
      <c r="D193" s="117" t="s">
        <v>10785</v>
      </c>
    </row>
    <row r="194" spans="2:4" ht="14.5" x14ac:dyDescent="0.35">
      <c r="B194" s="118">
        <v>5041</v>
      </c>
      <c r="C194" s="121" t="s">
        <v>1101</v>
      </c>
      <c r="D194" s="117" t="s">
        <v>10785</v>
      </c>
    </row>
    <row r="195" spans="2:4" ht="14.5" x14ac:dyDescent="0.35">
      <c r="B195" s="118" t="s">
        <v>1102</v>
      </c>
      <c r="C195" s="121" t="s">
        <v>1103</v>
      </c>
      <c r="D195" s="117" t="s">
        <v>10785</v>
      </c>
    </row>
    <row r="196" spans="2:4" ht="14.5" x14ac:dyDescent="0.35">
      <c r="B196" s="118" t="s">
        <v>5056</v>
      </c>
      <c r="C196" s="121" t="s">
        <v>5057</v>
      </c>
      <c r="D196" s="117" t="s">
        <v>10785</v>
      </c>
    </row>
    <row r="197" spans="2:4" ht="14.5" x14ac:dyDescent="0.35">
      <c r="B197" s="118" t="s">
        <v>5058</v>
      </c>
      <c r="C197" s="121" t="s">
        <v>5059</v>
      </c>
      <c r="D197" s="117" t="s">
        <v>10785</v>
      </c>
    </row>
    <row r="198" spans="2:4" ht="14.5" x14ac:dyDescent="0.35">
      <c r="B198" s="118">
        <v>100.1</v>
      </c>
      <c r="C198" s="121" t="s">
        <v>11352</v>
      </c>
      <c r="D198" s="117" t="s">
        <v>10785</v>
      </c>
    </row>
    <row r="199" spans="2:4" ht="14.5" x14ac:dyDescent="0.35">
      <c r="B199" s="118" t="s">
        <v>1827</v>
      </c>
      <c r="C199" s="121" t="s">
        <v>1828</v>
      </c>
      <c r="D199" s="117" t="s">
        <v>10785</v>
      </c>
    </row>
    <row r="200" spans="2:4" ht="14.5" x14ac:dyDescent="0.35">
      <c r="B200" s="118" t="s">
        <v>1825</v>
      </c>
      <c r="C200" s="121" t="s">
        <v>1826</v>
      </c>
      <c r="D200" s="117" t="s">
        <v>10785</v>
      </c>
    </row>
    <row r="201" spans="2:4" ht="14.5" x14ac:dyDescent="0.35">
      <c r="B201" s="118">
        <v>8131</v>
      </c>
      <c r="C201" s="121" t="s">
        <v>3049</v>
      </c>
      <c r="D201" s="117" t="s">
        <v>10785</v>
      </c>
    </row>
    <row r="202" spans="2:4" ht="14.5" x14ac:dyDescent="0.35">
      <c r="B202" s="118">
        <v>9056</v>
      </c>
      <c r="C202" s="121" t="s">
        <v>841</v>
      </c>
      <c r="D202" s="117" t="s">
        <v>10785</v>
      </c>
    </row>
    <row r="203" spans="2:4" ht="14.5" x14ac:dyDescent="0.35">
      <c r="B203" s="118" t="s">
        <v>11353</v>
      </c>
      <c r="C203" s="121" t="s">
        <v>11354</v>
      </c>
      <c r="D203" s="117" t="s">
        <v>4716</v>
      </c>
    </row>
    <row r="204" spans="2:4" ht="14.5" x14ac:dyDescent="0.35">
      <c r="B204" s="118" t="s">
        <v>6326</v>
      </c>
      <c r="C204" s="121" t="s">
        <v>6327</v>
      </c>
      <c r="D204" s="117" t="s">
        <v>7933</v>
      </c>
    </row>
    <row r="205" spans="2:4" ht="14.5" x14ac:dyDescent="0.35">
      <c r="B205" s="118" t="s">
        <v>833</v>
      </c>
      <c r="C205" s="121" t="s">
        <v>834</v>
      </c>
      <c r="D205" s="117" t="s">
        <v>7941</v>
      </c>
    </row>
    <row r="206" spans="2:4" ht="14.5" x14ac:dyDescent="0.35">
      <c r="B206" s="118" t="s">
        <v>4684</v>
      </c>
      <c r="C206" s="121" t="s">
        <v>4685</v>
      </c>
      <c r="D206" s="117" t="s">
        <v>10785</v>
      </c>
    </row>
    <row r="207" spans="2:4" ht="14.5" x14ac:dyDescent="0.35">
      <c r="B207" s="118" t="s">
        <v>10713</v>
      </c>
      <c r="C207" s="121" t="s">
        <v>10714</v>
      </c>
      <c r="D207" s="117" t="s">
        <v>7933</v>
      </c>
    </row>
    <row r="208" spans="2:4" ht="14.5" x14ac:dyDescent="0.35">
      <c r="B208" s="118" t="s">
        <v>9229</v>
      </c>
      <c r="C208" s="121" t="s">
        <v>10714</v>
      </c>
      <c r="D208" s="117" t="s">
        <v>7934</v>
      </c>
    </row>
    <row r="209" spans="2:4" ht="14.5" x14ac:dyDescent="0.35">
      <c r="B209" s="118" t="s">
        <v>3163</v>
      </c>
      <c r="C209" s="121" t="s">
        <v>10714</v>
      </c>
      <c r="D209" s="117" t="s">
        <v>7942</v>
      </c>
    </row>
    <row r="210" spans="2:4" ht="14.5" x14ac:dyDescent="0.35">
      <c r="B210" s="118" t="s">
        <v>3162</v>
      </c>
      <c r="C210" s="121" t="s">
        <v>10714</v>
      </c>
      <c r="D210" s="117" t="s">
        <v>7942</v>
      </c>
    </row>
    <row r="211" spans="2:4" ht="14.5" x14ac:dyDescent="0.35">
      <c r="B211" s="118">
        <v>2514</v>
      </c>
      <c r="C211" s="121" t="s">
        <v>6785</v>
      </c>
      <c r="D211" s="117" t="s">
        <v>7938</v>
      </c>
    </row>
    <row r="212" spans="2:4" ht="14.5" x14ac:dyDescent="0.35">
      <c r="B212" s="118">
        <v>7062</v>
      </c>
      <c r="C212" s="121" t="s">
        <v>7003</v>
      </c>
      <c r="D212" s="117" t="s">
        <v>10785</v>
      </c>
    </row>
    <row r="213" spans="2:4" ht="14.5" x14ac:dyDescent="0.35">
      <c r="B213" s="118">
        <v>204.1</v>
      </c>
      <c r="C213" s="121" t="s">
        <v>9056</v>
      </c>
      <c r="D213" s="117" t="s">
        <v>10785</v>
      </c>
    </row>
    <row r="214" spans="2:4" ht="14.5" x14ac:dyDescent="0.35">
      <c r="B214" s="118" t="s">
        <v>5074</v>
      </c>
      <c r="C214" s="121" t="s">
        <v>9056</v>
      </c>
      <c r="D214" s="117" t="s">
        <v>10785</v>
      </c>
    </row>
    <row r="215" spans="2:4" ht="14.5" x14ac:dyDescent="0.35">
      <c r="B215" s="118">
        <v>7040</v>
      </c>
      <c r="C215" s="121" t="s">
        <v>9056</v>
      </c>
      <c r="D215" s="117" t="s">
        <v>10785</v>
      </c>
    </row>
    <row r="216" spans="2:4" ht="14.5" x14ac:dyDescent="0.35">
      <c r="B216" s="118">
        <v>204.2</v>
      </c>
      <c r="C216" s="121" t="s">
        <v>9055</v>
      </c>
      <c r="D216" s="117" t="s">
        <v>10785</v>
      </c>
    </row>
    <row r="217" spans="2:4" ht="14.5" x14ac:dyDescent="0.35">
      <c r="B217" s="118" t="s">
        <v>5073</v>
      </c>
      <c r="C217" s="121" t="s">
        <v>9055</v>
      </c>
      <c r="D217" s="117" t="s">
        <v>10785</v>
      </c>
    </row>
    <row r="218" spans="2:4" ht="14.5" x14ac:dyDescent="0.35">
      <c r="B218" s="118">
        <v>7041</v>
      </c>
      <c r="C218" s="121" t="s">
        <v>9055</v>
      </c>
      <c r="D218" s="117" t="s">
        <v>10785</v>
      </c>
    </row>
    <row r="219" spans="2:4" ht="14.5" x14ac:dyDescent="0.35">
      <c r="B219" s="118" t="s">
        <v>1878</v>
      </c>
      <c r="C219" s="121" t="s">
        <v>11122</v>
      </c>
      <c r="D219" s="117" t="s">
        <v>7942</v>
      </c>
    </row>
    <row r="220" spans="2:4" ht="14.5" x14ac:dyDescent="0.35">
      <c r="B220" s="118" t="s">
        <v>185</v>
      </c>
      <c r="C220" s="121" t="s">
        <v>186</v>
      </c>
      <c r="D220" s="117" t="s">
        <v>7933</v>
      </c>
    </row>
    <row r="221" spans="2:4" ht="14.5" x14ac:dyDescent="0.35">
      <c r="B221" s="118" t="s">
        <v>6444</v>
      </c>
      <c r="C221" s="121" t="s">
        <v>6445</v>
      </c>
      <c r="D221" s="117" t="s">
        <v>7934</v>
      </c>
    </row>
    <row r="222" spans="2:4" ht="14.5" x14ac:dyDescent="0.35">
      <c r="B222" s="118" t="s">
        <v>187</v>
      </c>
      <c r="C222" s="121" t="s">
        <v>9957</v>
      </c>
      <c r="D222" s="117" t="s">
        <v>7933</v>
      </c>
    </row>
    <row r="223" spans="2:4" ht="14.5" x14ac:dyDescent="0.35">
      <c r="B223" s="118" t="s">
        <v>3140</v>
      </c>
      <c r="C223" s="121" t="s">
        <v>2903</v>
      </c>
      <c r="D223" s="117" t="s">
        <v>7942</v>
      </c>
    </row>
    <row r="224" spans="2:4" ht="14.5" x14ac:dyDescent="0.35">
      <c r="B224" s="118" t="s">
        <v>2902</v>
      </c>
      <c r="C224" s="121" t="s">
        <v>2903</v>
      </c>
      <c r="D224" s="117" t="s">
        <v>7942</v>
      </c>
    </row>
    <row r="225" spans="2:4" ht="14.5" x14ac:dyDescent="0.35">
      <c r="B225" s="118" t="s">
        <v>4784</v>
      </c>
      <c r="C225" s="121" t="s">
        <v>2903</v>
      </c>
      <c r="D225" s="117" t="s">
        <v>7942</v>
      </c>
    </row>
    <row r="226" spans="2:4" ht="14.5" x14ac:dyDescent="0.35">
      <c r="B226" s="118" t="s">
        <v>1823</v>
      </c>
      <c r="C226" s="121" t="s">
        <v>1824</v>
      </c>
      <c r="D226" s="117" t="s">
        <v>10785</v>
      </c>
    </row>
    <row r="227" spans="2:4" ht="14.5" x14ac:dyDescent="0.35">
      <c r="B227" s="118" t="s">
        <v>1821</v>
      </c>
      <c r="C227" s="121" t="s">
        <v>1822</v>
      </c>
      <c r="D227" s="117" t="s">
        <v>10785</v>
      </c>
    </row>
    <row r="228" spans="2:4" ht="14.5" x14ac:dyDescent="0.35">
      <c r="B228" s="118" t="s">
        <v>2924</v>
      </c>
      <c r="C228" s="121" t="s">
        <v>2925</v>
      </c>
      <c r="D228" s="117" t="s">
        <v>7934</v>
      </c>
    </row>
    <row r="229" spans="2:4" ht="14.5" x14ac:dyDescent="0.35">
      <c r="B229" s="118" t="s">
        <v>9255</v>
      </c>
      <c r="C229" s="121" t="s">
        <v>9254</v>
      </c>
      <c r="D229" s="117" t="s">
        <v>7933</v>
      </c>
    </row>
    <row r="230" spans="2:4" ht="14.5" x14ac:dyDescent="0.35">
      <c r="B230" s="118" t="s">
        <v>9253</v>
      </c>
      <c r="C230" s="121" t="s">
        <v>9254</v>
      </c>
      <c r="D230" s="117" t="s">
        <v>7933</v>
      </c>
    </row>
    <row r="231" spans="2:4" ht="14.5" x14ac:dyDescent="0.35">
      <c r="B231" s="118" t="s">
        <v>777</v>
      </c>
      <c r="C231" s="121" t="s">
        <v>778</v>
      </c>
      <c r="D231" s="117" t="s">
        <v>7942</v>
      </c>
    </row>
    <row r="232" spans="2:4" ht="14.5" x14ac:dyDescent="0.35">
      <c r="B232" s="118" t="s">
        <v>10211</v>
      </c>
      <c r="C232" s="121" t="s">
        <v>10212</v>
      </c>
      <c r="D232" s="117" t="s">
        <v>10785</v>
      </c>
    </row>
    <row r="233" spans="2:4" ht="14.5" x14ac:dyDescent="0.35">
      <c r="B233" s="118">
        <v>1501</v>
      </c>
      <c r="C233" s="121" t="s">
        <v>2574</v>
      </c>
      <c r="D233" s="117" t="s">
        <v>7938</v>
      </c>
    </row>
    <row r="234" spans="2:4" ht="14.5" x14ac:dyDescent="0.35">
      <c r="B234" s="118" t="s">
        <v>5836</v>
      </c>
      <c r="C234" s="121" t="s">
        <v>5837</v>
      </c>
      <c r="D234" s="117" t="s">
        <v>10785</v>
      </c>
    </row>
    <row r="235" spans="2:4" ht="14.5" x14ac:dyDescent="0.35">
      <c r="B235" s="118" t="s">
        <v>1819</v>
      </c>
      <c r="C235" s="121" t="s">
        <v>1820</v>
      </c>
      <c r="D235" s="117" t="s">
        <v>10785</v>
      </c>
    </row>
    <row r="236" spans="2:4" ht="14.5" x14ac:dyDescent="0.35">
      <c r="B236" s="118">
        <v>7900</v>
      </c>
      <c r="C236" s="121" t="s">
        <v>9546</v>
      </c>
      <c r="D236" s="117" t="s">
        <v>7938</v>
      </c>
    </row>
    <row r="237" spans="2:4" ht="14.5" x14ac:dyDescent="0.35">
      <c r="B237" s="118" t="s">
        <v>6542</v>
      </c>
      <c r="C237" s="121" t="s">
        <v>6543</v>
      </c>
      <c r="D237" s="117" t="s">
        <v>10785</v>
      </c>
    </row>
    <row r="238" spans="2:4" ht="14.5" x14ac:dyDescent="0.35">
      <c r="B238" s="118">
        <v>7063</v>
      </c>
      <c r="C238" s="121" t="s">
        <v>7002</v>
      </c>
      <c r="D238" s="117" t="s">
        <v>10785</v>
      </c>
    </row>
    <row r="239" spans="2:4" ht="14.5" x14ac:dyDescent="0.35">
      <c r="B239" s="118" t="s">
        <v>7004</v>
      </c>
      <c r="C239" s="121" t="s">
        <v>7005</v>
      </c>
      <c r="D239" s="117" t="s">
        <v>10785</v>
      </c>
    </row>
    <row r="240" spans="2:4" ht="14.5" x14ac:dyDescent="0.35">
      <c r="B240" s="118">
        <v>206.2</v>
      </c>
      <c r="C240" s="121" t="s">
        <v>7007</v>
      </c>
      <c r="D240" s="117" t="s">
        <v>10785</v>
      </c>
    </row>
    <row r="241" spans="2:4" ht="14.5" x14ac:dyDescent="0.35">
      <c r="B241" s="118" t="s">
        <v>5072</v>
      </c>
      <c r="C241" s="121" t="s">
        <v>7007</v>
      </c>
      <c r="D241" s="117" t="s">
        <v>10785</v>
      </c>
    </row>
    <row r="242" spans="2:4" ht="14.5" x14ac:dyDescent="0.35">
      <c r="B242" s="118" t="s">
        <v>7006</v>
      </c>
      <c r="C242" s="121" t="s">
        <v>7007</v>
      </c>
      <c r="D242" s="117" t="s">
        <v>10785</v>
      </c>
    </row>
    <row r="243" spans="2:4" ht="14.5" x14ac:dyDescent="0.35">
      <c r="B243" s="118">
        <v>206.3</v>
      </c>
      <c r="C243" s="121" t="s">
        <v>10533</v>
      </c>
      <c r="D243" s="117" t="s">
        <v>10785</v>
      </c>
    </row>
    <row r="244" spans="2:4" ht="14.5" x14ac:dyDescent="0.35">
      <c r="B244" s="118">
        <v>206.4</v>
      </c>
      <c r="C244" s="121" t="s">
        <v>2876</v>
      </c>
      <c r="D244" s="117" t="s">
        <v>10785</v>
      </c>
    </row>
    <row r="245" spans="2:4" ht="14.5" x14ac:dyDescent="0.35">
      <c r="B245" s="118">
        <v>206.5</v>
      </c>
      <c r="C245" s="121" t="s">
        <v>2875</v>
      </c>
      <c r="D245" s="117" t="s">
        <v>10785</v>
      </c>
    </row>
    <row r="246" spans="2:4" ht="14.5" x14ac:dyDescent="0.35">
      <c r="B246" s="118" t="s">
        <v>2983</v>
      </c>
      <c r="C246" s="121" t="s">
        <v>1877</v>
      </c>
      <c r="D246" s="117" t="s">
        <v>7942</v>
      </c>
    </row>
    <row r="247" spans="2:4" ht="14.5" x14ac:dyDescent="0.35">
      <c r="B247" s="118" t="s">
        <v>4010</v>
      </c>
      <c r="C247" s="121" t="s">
        <v>6209</v>
      </c>
      <c r="D247" s="117" t="s">
        <v>7942</v>
      </c>
    </row>
    <row r="248" spans="2:4" ht="14.5" x14ac:dyDescent="0.35">
      <c r="B248" s="118" t="s">
        <v>6208</v>
      </c>
      <c r="C248" s="121" t="s">
        <v>6209</v>
      </c>
      <c r="D248" s="117" t="s">
        <v>7942</v>
      </c>
    </row>
    <row r="249" spans="2:4" ht="14.5" x14ac:dyDescent="0.35">
      <c r="B249" s="118" t="s">
        <v>6760</v>
      </c>
      <c r="C249" s="121" t="s">
        <v>6761</v>
      </c>
      <c r="D249" s="117" t="s">
        <v>10785</v>
      </c>
    </row>
    <row r="250" spans="2:4" ht="14.5" x14ac:dyDescent="0.35">
      <c r="B250" s="118">
        <v>920.20500000000004</v>
      </c>
      <c r="C250" s="121" t="s">
        <v>7841</v>
      </c>
      <c r="D250" s="117" t="s">
        <v>7932</v>
      </c>
    </row>
    <row r="251" spans="2:4" ht="14.5" x14ac:dyDescent="0.35">
      <c r="B251" s="118">
        <v>8013</v>
      </c>
      <c r="C251" s="121" t="s">
        <v>7841</v>
      </c>
      <c r="D251" s="117" t="s">
        <v>7935</v>
      </c>
    </row>
    <row r="252" spans="2:4" ht="14.5" x14ac:dyDescent="0.35">
      <c r="B252" s="118" t="s">
        <v>3139</v>
      </c>
      <c r="C252" s="121" t="s">
        <v>2901</v>
      </c>
      <c r="D252" s="117" t="s">
        <v>7942</v>
      </c>
    </row>
    <row r="253" spans="2:4" ht="14.5" x14ac:dyDescent="0.35">
      <c r="B253" s="118" t="s">
        <v>2900</v>
      </c>
      <c r="C253" s="121" t="s">
        <v>2901</v>
      </c>
      <c r="D253" s="117" t="s">
        <v>7942</v>
      </c>
    </row>
    <row r="254" spans="2:4" ht="14.5" x14ac:dyDescent="0.35">
      <c r="B254" s="118" t="s">
        <v>2418</v>
      </c>
      <c r="C254" s="121" t="s">
        <v>2901</v>
      </c>
      <c r="D254" s="117" t="s">
        <v>7942</v>
      </c>
    </row>
    <row r="255" spans="2:4" ht="14.5" x14ac:dyDescent="0.35">
      <c r="B255" s="118" t="s">
        <v>8929</v>
      </c>
      <c r="C255" s="121" t="s">
        <v>8930</v>
      </c>
      <c r="D255" s="117" t="s">
        <v>7934</v>
      </c>
    </row>
    <row r="256" spans="2:4" ht="14.5" x14ac:dyDescent="0.35">
      <c r="B256" s="118" t="s">
        <v>802</v>
      </c>
      <c r="C256" s="121" t="s">
        <v>9902</v>
      </c>
      <c r="D256" s="117" t="s">
        <v>7933</v>
      </c>
    </row>
    <row r="257" spans="2:4" ht="14.5" x14ac:dyDescent="0.35">
      <c r="B257" s="118" t="s">
        <v>3138</v>
      </c>
      <c r="C257" s="121" t="s">
        <v>10088</v>
      </c>
      <c r="D257" s="117" t="s">
        <v>7942</v>
      </c>
    </row>
    <row r="258" spans="2:4" ht="14.5" x14ac:dyDescent="0.35">
      <c r="B258" s="118" t="s">
        <v>3161</v>
      </c>
      <c r="C258" s="121" t="s">
        <v>10088</v>
      </c>
      <c r="D258" s="117" t="s">
        <v>7942</v>
      </c>
    </row>
    <row r="259" spans="2:4" ht="14.5" x14ac:dyDescent="0.35">
      <c r="B259" s="118" t="s">
        <v>2899</v>
      </c>
      <c r="C259" s="121" t="s">
        <v>10088</v>
      </c>
      <c r="D259" s="117" t="s">
        <v>7942</v>
      </c>
    </row>
    <row r="260" spans="2:4" ht="14.5" x14ac:dyDescent="0.35">
      <c r="B260" s="118" t="s">
        <v>10087</v>
      </c>
      <c r="C260" s="121" t="s">
        <v>10088</v>
      </c>
      <c r="D260" s="117" t="s">
        <v>7942</v>
      </c>
    </row>
    <row r="261" spans="2:4" ht="14.5" x14ac:dyDescent="0.35">
      <c r="B261" s="118" t="s">
        <v>2417</v>
      </c>
      <c r="C261" s="121" t="s">
        <v>10088</v>
      </c>
      <c r="D261" s="117" t="s">
        <v>7942</v>
      </c>
    </row>
    <row r="262" spans="2:4" ht="14.5" x14ac:dyDescent="0.35">
      <c r="B262" s="118" t="s">
        <v>3053</v>
      </c>
      <c r="C262" s="121" t="s">
        <v>3054</v>
      </c>
      <c r="D262" s="117" t="s">
        <v>7933</v>
      </c>
    </row>
    <row r="263" spans="2:4" ht="14.5" x14ac:dyDescent="0.35">
      <c r="B263" s="118" t="s">
        <v>3055</v>
      </c>
      <c r="C263" s="121" t="s">
        <v>3056</v>
      </c>
      <c r="D263" s="117" t="s">
        <v>7933</v>
      </c>
    </row>
    <row r="264" spans="2:4" ht="14.5" x14ac:dyDescent="0.35">
      <c r="B264" s="118" t="s">
        <v>8931</v>
      </c>
      <c r="C264" s="121" t="s">
        <v>8932</v>
      </c>
      <c r="D264" s="117" t="s">
        <v>7934</v>
      </c>
    </row>
    <row r="265" spans="2:4" ht="14.5" x14ac:dyDescent="0.35">
      <c r="B265" s="118" t="s">
        <v>8933</v>
      </c>
      <c r="C265" s="121" t="s">
        <v>8934</v>
      </c>
      <c r="D265" s="117" t="s">
        <v>7934</v>
      </c>
    </row>
    <row r="266" spans="2:4" ht="14.5" x14ac:dyDescent="0.35">
      <c r="B266" s="118">
        <v>7901</v>
      </c>
      <c r="C266" s="121" t="s">
        <v>3605</v>
      </c>
      <c r="D266" s="117" t="s">
        <v>7938</v>
      </c>
    </row>
    <row r="267" spans="2:4" ht="14.5" x14ac:dyDescent="0.35">
      <c r="B267" s="118">
        <v>5022</v>
      </c>
      <c r="C267" s="121" t="s">
        <v>6430</v>
      </c>
      <c r="D267" s="117" t="s">
        <v>7938</v>
      </c>
    </row>
    <row r="268" spans="2:4" ht="14.5" x14ac:dyDescent="0.35">
      <c r="B268" s="118">
        <v>6001</v>
      </c>
      <c r="C268" s="121" t="s">
        <v>7324</v>
      </c>
      <c r="D268" s="117" t="s">
        <v>7938</v>
      </c>
    </row>
    <row r="269" spans="2:4" ht="14.5" x14ac:dyDescent="0.35">
      <c r="B269" s="118">
        <v>9002</v>
      </c>
      <c r="C269" s="121" t="s">
        <v>7951</v>
      </c>
      <c r="D269" s="117" t="s">
        <v>7938</v>
      </c>
    </row>
    <row r="270" spans="2:4" ht="14.5" x14ac:dyDescent="0.35">
      <c r="B270" s="118">
        <v>7400</v>
      </c>
      <c r="C270" s="121" t="s">
        <v>9211</v>
      </c>
      <c r="D270" s="117" t="s">
        <v>7938</v>
      </c>
    </row>
    <row r="271" spans="2:4" ht="14.5" x14ac:dyDescent="0.35">
      <c r="B271" s="118">
        <v>7402</v>
      </c>
      <c r="C271" s="121" t="s">
        <v>9209</v>
      </c>
      <c r="D271" s="117" t="s">
        <v>7938</v>
      </c>
    </row>
    <row r="272" spans="2:4" ht="14.5" x14ac:dyDescent="0.35">
      <c r="B272" s="118" t="s">
        <v>6802</v>
      </c>
      <c r="C272" s="121" t="s">
        <v>6803</v>
      </c>
      <c r="D272" s="117" t="s">
        <v>7934</v>
      </c>
    </row>
    <row r="273" spans="2:4" ht="14.5" x14ac:dyDescent="0.35">
      <c r="B273" s="118" t="s">
        <v>10943</v>
      </c>
      <c r="C273" s="121" t="s">
        <v>10944</v>
      </c>
      <c r="D273" s="117" t="s">
        <v>7933</v>
      </c>
    </row>
    <row r="274" spans="2:4" ht="14.5" x14ac:dyDescent="0.35">
      <c r="B274" s="118">
        <v>9000</v>
      </c>
      <c r="C274" s="121" t="s">
        <v>7952</v>
      </c>
      <c r="D274" s="117" t="s">
        <v>7938</v>
      </c>
    </row>
    <row r="275" spans="2:4" ht="14.5" x14ac:dyDescent="0.35">
      <c r="B275" s="118">
        <v>5031</v>
      </c>
      <c r="C275" s="121" t="s">
        <v>11184</v>
      </c>
      <c r="D275" s="117" t="s">
        <v>7938</v>
      </c>
    </row>
    <row r="276" spans="2:4" ht="14.5" x14ac:dyDescent="0.35">
      <c r="B276" s="118" t="s">
        <v>6078</v>
      </c>
      <c r="C276" s="121" t="s">
        <v>6079</v>
      </c>
      <c r="D276" s="117" t="s">
        <v>7933</v>
      </c>
    </row>
    <row r="277" spans="2:4" ht="14.5" x14ac:dyDescent="0.35">
      <c r="B277" s="118" t="s">
        <v>6758</v>
      </c>
      <c r="C277" s="121" t="s">
        <v>6759</v>
      </c>
      <c r="D277" s="117" t="s">
        <v>10785</v>
      </c>
    </row>
    <row r="278" spans="2:4" ht="14.5" x14ac:dyDescent="0.35">
      <c r="B278" s="118" t="s">
        <v>9735</v>
      </c>
      <c r="C278" s="121" t="s">
        <v>3136</v>
      </c>
      <c r="D278" s="117" t="s">
        <v>10785</v>
      </c>
    </row>
    <row r="279" spans="2:4" ht="14.5" x14ac:dyDescent="0.35">
      <c r="B279" s="118" t="s">
        <v>9733</v>
      </c>
      <c r="C279" s="121" t="s">
        <v>9734</v>
      </c>
      <c r="D279" s="117" t="s">
        <v>10785</v>
      </c>
    </row>
    <row r="280" spans="2:4" ht="14.5" x14ac:dyDescent="0.35">
      <c r="B280" s="118" t="s">
        <v>2220</v>
      </c>
      <c r="C280" s="121" t="s">
        <v>2221</v>
      </c>
      <c r="D280" s="117" t="s">
        <v>7934</v>
      </c>
    </row>
    <row r="281" spans="2:4" ht="14.5" x14ac:dyDescent="0.35">
      <c r="B281" s="118" t="s">
        <v>10807</v>
      </c>
      <c r="C281" s="121" t="s">
        <v>2303</v>
      </c>
      <c r="D281" s="117" t="s">
        <v>10785</v>
      </c>
    </row>
    <row r="282" spans="2:4" ht="14.5" x14ac:dyDescent="0.35">
      <c r="B282" s="118" t="s">
        <v>2302</v>
      </c>
      <c r="C282" s="121" t="s">
        <v>2303</v>
      </c>
      <c r="D282" s="117" t="s">
        <v>10785</v>
      </c>
    </row>
    <row r="283" spans="2:4" ht="14.5" x14ac:dyDescent="0.35">
      <c r="B283" s="118" t="s">
        <v>6756</v>
      </c>
      <c r="C283" s="121" t="s">
        <v>6757</v>
      </c>
      <c r="D283" s="117" t="s">
        <v>10785</v>
      </c>
    </row>
    <row r="284" spans="2:4" ht="14.5" x14ac:dyDescent="0.35">
      <c r="B284" s="118" t="s">
        <v>10808</v>
      </c>
      <c r="C284" s="121" t="s">
        <v>7943</v>
      </c>
      <c r="D284" s="117" t="s">
        <v>10785</v>
      </c>
    </row>
    <row r="285" spans="2:4" ht="14.5" x14ac:dyDescent="0.35">
      <c r="B285" s="118" t="s">
        <v>181</v>
      </c>
      <c r="C285" s="121" t="s">
        <v>182</v>
      </c>
      <c r="D285" s="117" t="s">
        <v>10785</v>
      </c>
    </row>
    <row r="286" spans="2:4" ht="14.5" x14ac:dyDescent="0.35">
      <c r="B286" s="118" t="s">
        <v>3314</v>
      </c>
      <c r="C286" s="121" t="s">
        <v>3315</v>
      </c>
      <c r="D286" s="117" t="s">
        <v>10785</v>
      </c>
    </row>
    <row r="287" spans="2:4" ht="14.5" x14ac:dyDescent="0.35">
      <c r="B287" s="118" t="s">
        <v>10213</v>
      </c>
      <c r="C287" s="121" t="s">
        <v>10214</v>
      </c>
      <c r="D287" s="117" t="s">
        <v>10785</v>
      </c>
    </row>
    <row r="288" spans="2:4" ht="14.5" x14ac:dyDescent="0.35">
      <c r="B288" s="118">
        <v>5019</v>
      </c>
      <c r="C288" s="121" t="s">
        <v>1471</v>
      </c>
      <c r="D288" s="117" t="s">
        <v>7938</v>
      </c>
    </row>
    <row r="289" spans="2:4" ht="14.5" x14ac:dyDescent="0.35">
      <c r="B289" s="118" t="s">
        <v>179</v>
      </c>
      <c r="C289" s="121" t="s">
        <v>180</v>
      </c>
      <c r="D289" s="117" t="s">
        <v>10785</v>
      </c>
    </row>
    <row r="290" spans="2:4" ht="14.5" x14ac:dyDescent="0.35">
      <c r="B290" s="118" t="s">
        <v>2786</v>
      </c>
      <c r="C290" s="121" t="s">
        <v>2787</v>
      </c>
      <c r="D290" s="117" t="s">
        <v>10785</v>
      </c>
    </row>
    <row r="291" spans="2:4" ht="14.5" x14ac:dyDescent="0.35">
      <c r="B291" s="118" t="s">
        <v>2788</v>
      </c>
      <c r="C291" s="121" t="s">
        <v>2789</v>
      </c>
      <c r="D291" s="117" t="s">
        <v>10785</v>
      </c>
    </row>
    <row r="292" spans="2:4" ht="14.5" x14ac:dyDescent="0.35">
      <c r="B292" s="118">
        <v>980.31</v>
      </c>
      <c r="C292" s="121" t="s">
        <v>6789</v>
      </c>
      <c r="D292" s="117" t="s">
        <v>7932</v>
      </c>
    </row>
    <row r="293" spans="2:4" ht="14.5" x14ac:dyDescent="0.35">
      <c r="B293" s="118">
        <v>986.33</v>
      </c>
      <c r="C293" s="121" t="s">
        <v>5861</v>
      </c>
      <c r="D293" s="117" t="s">
        <v>7932</v>
      </c>
    </row>
    <row r="294" spans="2:4" ht="14.5" x14ac:dyDescent="0.35">
      <c r="B294" s="118">
        <v>989.1</v>
      </c>
      <c r="C294" s="121" t="s">
        <v>2790</v>
      </c>
      <c r="D294" s="117" t="s">
        <v>7932</v>
      </c>
    </row>
    <row r="295" spans="2:4" ht="14.5" x14ac:dyDescent="0.35">
      <c r="B295" s="118" t="s">
        <v>972</v>
      </c>
      <c r="C295" s="121" t="s">
        <v>973</v>
      </c>
      <c r="D295" s="117" t="s">
        <v>7934</v>
      </c>
    </row>
    <row r="296" spans="2:4" ht="14.5" x14ac:dyDescent="0.35">
      <c r="B296" s="118">
        <v>993.11</v>
      </c>
      <c r="C296" s="121" t="s">
        <v>9182</v>
      </c>
      <c r="D296" s="117" t="s">
        <v>7932</v>
      </c>
    </row>
    <row r="297" spans="2:4" ht="14.5" x14ac:dyDescent="0.35">
      <c r="B297" s="118">
        <v>208.1</v>
      </c>
      <c r="C297" s="121" t="s">
        <v>2874</v>
      </c>
      <c r="D297" s="117" t="s">
        <v>10785</v>
      </c>
    </row>
    <row r="298" spans="2:4" ht="14.5" x14ac:dyDescent="0.35">
      <c r="B298" s="118" t="s">
        <v>7296</v>
      </c>
      <c r="C298" s="121" t="s">
        <v>2874</v>
      </c>
      <c r="D298" s="117" t="s">
        <v>10785</v>
      </c>
    </row>
    <row r="299" spans="2:4" ht="14.5" x14ac:dyDescent="0.35">
      <c r="B299" s="118" t="s">
        <v>4030</v>
      </c>
      <c r="C299" s="121" t="s">
        <v>2874</v>
      </c>
      <c r="D299" s="117" t="s">
        <v>10785</v>
      </c>
    </row>
    <row r="300" spans="2:4" ht="14.5" x14ac:dyDescent="0.35">
      <c r="B300" s="118">
        <v>208.2</v>
      </c>
      <c r="C300" s="121" t="s">
        <v>9634</v>
      </c>
      <c r="D300" s="117" t="s">
        <v>10785</v>
      </c>
    </row>
    <row r="301" spans="2:4" ht="14.5" x14ac:dyDescent="0.35">
      <c r="B301" s="118" t="s">
        <v>7295</v>
      </c>
      <c r="C301" s="121" t="s">
        <v>9634</v>
      </c>
      <c r="D301" s="117" t="s">
        <v>10785</v>
      </c>
    </row>
    <row r="302" spans="2:4" ht="14.5" x14ac:dyDescent="0.35">
      <c r="B302" s="118">
        <v>7081</v>
      </c>
      <c r="C302" s="121" t="s">
        <v>9634</v>
      </c>
      <c r="D302" s="117" t="s">
        <v>10785</v>
      </c>
    </row>
    <row r="303" spans="2:4" ht="14.5" x14ac:dyDescent="0.35">
      <c r="B303" s="118" t="s">
        <v>2234</v>
      </c>
      <c r="C303" s="121" t="s">
        <v>4009</v>
      </c>
      <c r="D303" s="117" t="s">
        <v>7942</v>
      </c>
    </row>
    <row r="304" spans="2:4" ht="14.5" x14ac:dyDescent="0.35">
      <c r="B304" s="118">
        <v>920.20100000000002</v>
      </c>
      <c r="C304" s="121" t="s">
        <v>5686</v>
      </c>
      <c r="D304" s="117" t="s">
        <v>7932</v>
      </c>
    </row>
    <row r="305" spans="2:4" ht="14.5" x14ac:dyDescent="0.35">
      <c r="B305" s="118" t="s">
        <v>3534</v>
      </c>
      <c r="C305" s="121" t="s">
        <v>3535</v>
      </c>
      <c r="D305" s="117" t="s">
        <v>7934</v>
      </c>
    </row>
    <row r="306" spans="2:4" ht="14.5" x14ac:dyDescent="0.35">
      <c r="B306" s="118" t="s">
        <v>4229</v>
      </c>
      <c r="C306" s="121" t="s">
        <v>1353</v>
      </c>
      <c r="D306" s="117" t="s">
        <v>7934</v>
      </c>
    </row>
    <row r="307" spans="2:4" ht="14.5" x14ac:dyDescent="0.35">
      <c r="B307" s="118" t="s">
        <v>3137</v>
      </c>
      <c r="C307" s="121" t="s">
        <v>1353</v>
      </c>
      <c r="D307" s="117" t="s">
        <v>7942</v>
      </c>
    </row>
    <row r="308" spans="2:4" ht="14.5" x14ac:dyDescent="0.35">
      <c r="B308" s="118" t="s">
        <v>1352</v>
      </c>
      <c r="C308" s="121" t="s">
        <v>1353</v>
      </c>
      <c r="D308" s="117" t="s">
        <v>7942</v>
      </c>
    </row>
    <row r="309" spans="2:4" ht="14.5" x14ac:dyDescent="0.35">
      <c r="B309" s="118" t="s">
        <v>2416</v>
      </c>
      <c r="C309" s="121" t="s">
        <v>1353</v>
      </c>
      <c r="D309" s="117" t="s">
        <v>7942</v>
      </c>
    </row>
    <row r="310" spans="2:4" ht="14.5" x14ac:dyDescent="0.35">
      <c r="B310" s="118" t="s">
        <v>5756</v>
      </c>
      <c r="C310" s="121" t="s">
        <v>5757</v>
      </c>
      <c r="D310" s="117" t="s">
        <v>7933</v>
      </c>
    </row>
    <row r="311" spans="2:4" ht="14.5" x14ac:dyDescent="0.35">
      <c r="B311" s="118" t="s">
        <v>7305</v>
      </c>
      <c r="C311" s="121" t="s">
        <v>7306</v>
      </c>
      <c r="D311" s="117" t="s">
        <v>7934</v>
      </c>
    </row>
    <row r="312" spans="2:4" ht="14.5" x14ac:dyDescent="0.35">
      <c r="B312" s="118" t="s">
        <v>5754</v>
      </c>
      <c r="C312" s="121" t="s">
        <v>5755</v>
      </c>
      <c r="D312" s="117" t="s">
        <v>7933</v>
      </c>
    </row>
    <row r="313" spans="2:4" ht="14.5" x14ac:dyDescent="0.35">
      <c r="B313" s="118">
        <v>7056</v>
      </c>
      <c r="C313" s="121" t="s">
        <v>3300</v>
      </c>
      <c r="D313" s="117" t="s">
        <v>7938</v>
      </c>
    </row>
    <row r="314" spans="2:4" ht="14.5" x14ac:dyDescent="0.35">
      <c r="B314" s="118">
        <v>625</v>
      </c>
      <c r="C314" s="121" t="s">
        <v>5874</v>
      </c>
      <c r="D314" s="117" t="s">
        <v>10785</v>
      </c>
    </row>
    <row r="315" spans="2:4" ht="14.5" x14ac:dyDescent="0.35">
      <c r="B315" s="118" t="s">
        <v>5984</v>
      </c>
      <c r="C315" s="121" t="s">
        <v>5985</v>
      </c>
      <c r="D315" s="117" t="s">
        <v>7942</v>
      </c>
    </row>
    <row r="316" spans="2:4" ht="14.5" x14ac:dyDescent="0.35">
      <c r="B316" s="118" t="s">
        <v>9760</v>
      </c>
      <c r="C316" s="121" t="s">
        <v>9548</v>
      </c>
      <c r="D316" s="117" t="s">
        <v>10785</v>
      </c>
    </row>
    <row r="317" spans="2:4" ht="14.5" x14ac:dyDescent="0.35">
      <c r="B317" s="118" t="s">
        <v>9756</v>
      </c>
      <c r="C317" s="121" t="s">
        <v>9757</v>
      </c>
      <c r="D317" s="117" t="s">
        <v>10785</v>
      </c>
    </row>
    <row r="318" spans="2:4" ht="14.5" x14ac:dyDescent="0.35">
      <c r="B318" s="118" t="s">
        <v>9758</v>
      </c>
      <c r="C318" s="121" t="s">
        <v>9759</v>
      </c>
      <c r="D318" s="117" t="s">
        <v>10785</v>
      </c>
    </row>
    <row r="319" spans="2:4" ht="14.5" x14ac:dyDescent="0.35">
      <c r="B319" s="118" t="s">
        <v>3553</v>
      </c>
      <c r="C319" s="121" t="s">
        <v>3554</v>
      </c>
      <c r="D319" s="117" t="s">
        <v>10785</v>
      </c>
    </row>
    <row r="320" spans="2:4" ht="14.5" x14ac:dyDescent="0.35">
      <c r="B320" s="118" t="s">
        <v>10479</v>
      </c>
      <c r="C320" s="121" t="s">
        <v>10480</v>
      </c>
      <c r="D320" s="117" t="s">
        <v>10785</v>
      </c>
    </row>
    <row r="321" spans="2:4" ht="14.5" x14ac:dyDescent="0.35">
      <c r="B321" s="118" t="s">
        <v>10477</v>
      </c>
      <c r="C321" s="121" t="s">
        <v>10478</v>
      </c>
      <c r="D321" s="117" t="s">
        <v>10785</v>
      </c>
    </row>
    <row r="322" spans="2:4" ht="14.5" x14ac:dyDescent="0.35">
      <c r="B322" s="118">
        <v>631</v>
      </c>
      <c r="C322" s="121" t="s">
        <v>5956</v>
      </c>
      <c r="D322" s="117" t="s">
        <v>10785</v>
      </c>
    </row>
    <row r="323" spans="2:4" ht="14.5" x14ac:dyDescent="0.35">
      <c r="B323" s="118" t="s">
        <v>10475</v>
      </c>
      <c r="C323" s="121" t="s">
        <v>10476</v>
      </c>
      <c r="D323" s="117" t="s">
        <v>10785</v>
      </c>
    </row>
    <row r="324" spans="2:4" ht="14.5" x14ac:dyDescent="0.35">
      <c r="B324" s="118" t="s">
        <v>10473</v>
      </c>
      <c r="C324" s="121" t="s">
        <v>10474</v>
      </c>
      <c r="D324" s="117" t="s">
        <v>10785</v>
      </c>
    </row>
    <row r="325" spans="2:4" ht="14.5" x14ac:dyDescent="0.35">
      <c r="B325" s="118" t="s">
        <v>9518</v>
      </c>
      <c r="C325" s="121" t="s">
        <v>9519</v>
      </c>
      <c r="D325" s="117" t="s">
        <v>10785</v>
      </c>
    </row>
    <row r="326" spans="2:4" ht="14.5" x14ac:dyDescent="0.35">
      <c r="B326" s="118" t="s">
        <v>10471</v>
      </c>
      <c r="C326" s="121" t="s">
        <v>10472</v>
      </c>
      <c r="D326" s="117" t="s">
        <v>10785</v>
      </c>
    </row>
    <row r="327" spans="2:4" ht="14.5" x14ac:dyDescent="0.35">
      <c r="B327" s="118">
        <v>636</v>
      </c>
      <c r="C327" s="121" t="s">
        <v>4665</v>
      </c>
      <c r="D327" s="117" t="s">
        <v>10785</v>
      </c>
    </row>
    <row r="328" spans="2:4" ht="14.5" x14ac:dyDescent="0.35">
      <c r="B328" s="118" t="s">
        <v>9516</v>
      </c>
      <c r="C328" s="121" t="s">
        <v>9517</v>
      </c>
      <c r="D328" s="117" t="s">
        <v>10785</v>
      </c>
    </row>
    <row r="329" spans="2:4" ht="14.5" x14ac:dyDescent="0.35">
      <c r="B329" s="118" t="s">
        <v>9514</v>
      </c>
      <c r="C329" s="121" t="s">
        <v>9515</v>
      </c>
      <c r="D329" s="117" t="s">
        <v>10785</v>
      </c>
    </row>
    <row r="330" spans="2:4" ht="14.5" x14ac:dyDescent="0.35">
      <c r="B330" s="118" t="s">
        <v>2612</v>
      </c>
      <c r="C330" s="121" t="s">
        <v>2613</v>
      </c>
      <c r="D330" s="117" t="s">
        <v>7942</v>
      </c>
    </row>
    <row r="331" spans="2:4" ht="14.5" x14ac:dyDescent="0.35">
      <c r="B331" s="118" t="s">
        <v>2614</v>
      </c>
      <c r="C331" s="121" t="s">
        <v>2615</v>
      </c>
      <c r="D331" s="117" t="s">
        <v>7942</v>
      </c>
    </row>
    <row r="332" spans="2:4" ht="14.5" x14ac:dyDescent="0.35">
      <c r="B332" s="118" t="s">
        <v>5698</v>
      </c>
      <c r="C332" s="121" t="s">
        <v>1173</v>
      </c>
      <c r="D332" s="117" t="s">
        <v>7942</v>
      </c>
    </row>
    <row r="333" spans="2:4" ht="14.5" x14ac:dyDescent="0.35">
      <c r="B333" s="118" t="s">
        <v>8664</v>
      </c>
      <c r="C333" s="121" t="s">
        <v>2972</v>
      </c>
      <c r="D333" s="117" t="s">
        <v>7942</v>
      </c>
    </row>
    <row r="334" spans="2:4" ht="14.5" x14ac:dyDescent="0.35">
      <c r="B334" s="118" t="s">
        <v>8869</v>
      </c>
      <c r="C334" s="121" t="s">
        <v>8870</v>
      </c>
      <c r="D334" s="117" t="s">
        <v>7933</v>
      </c>
    </row>
    <row r="335" spans="2:4" ht="14.5" x14ac:dyDescent="0.35">
      <c r="B335" s="118">
        <v>3700</v>
      </c>
      <c r="C335" s="121" t="s">
        <v>6212</v>
      </c>
      <c r="D335" s="117" t="s">
        <v>7938</v>
      </c>
    </row>
    <row r="336" spans="2:4" ht="14.5" x14ac:dyDescent="0.35">
      <c r="B336" s="118">
        <v>8306</v>
      </c>
      <c r="C336" s="121" t="s">
        <v>176</v>
      </c>
      <c r="D336" s="117" t="s">
        <v>7938</v>
      </c>
    </row>
    <row r="337" spans="2:4" ht="14.5" x14ac:dyDescent="0.35">
      <c r="B337" s="118" t="s">
        <v>10030</v>
      </c>
      <c r="C337" s="121" t="s">
        <v>10029</v>
      </c>
      <c r="D337" s="117" t="s">
        <v>10785</v>
      </c>
    </row>
    <row r="338" spans="2:4" ht="14.5" x14ac:dyDescent="0.35">
      <c r="B338" s="118" t="s">
        <v>10028</v>
      </c>
      <c r="C338" s="121" t="s">
        <v>10029</v>
      </c>
      <c r="D338" s="117" t="s">
        <v>10785</v>
      </c>
    </row>
    <row r="339" spans="2:4" ht="14.5" x14ac:dyDescent="0.35">
      <c r="B339" s="118">
        <v>605</v>
      </c>
      <c r="C339" s="121" t="s">
        <v>9482</v>
      </c>
      <c r="D339" s="117" t="s">
        <v>10785</v>
      </c>
    </row>
    <row r="340" spans="2:4" ht="14.5" x14ac:dyDescent="0.35">
      <c r="B340" s="118" t="s">
        <v>506</v>
      </c>
      <c r="C340" s="121" t="s">
        <v>507</v>
      </c>
      <c r="D340" s="117" t="s">
        <v>10785</v>
      </c>
    </row>
    <row r="341" spans="2:4" ht="14.5" x14ac:dyDescent="0.35">
      <c r="B341" s="118">
        <v>5009</v>
      </c>
      <c r="C341" s="121" t="s">
        <v>3301</v>
      </c>
      <c r="D341" s="117" t="s">
        <v>7938</v>
      </c>
    </row>
    <row r="342" spans="2:4" ht="14.5" x14ac:dyDescent="0.35">
      <c r="B342" s="118">
        <v>7102</v>
      </c>
      <c r="C342" s="121" t="s">
        <v>6793</v>
      </c>
      <c r="D342" s="117" t="s">
        <v>7938</v>
      </c>
    </row>
    <row r="343" spans="2:4" ht="14.5" x14ac:dyDescent="0.35">
      <c r="B343" s="118">
        <v>210.1</v>
      </c>
      <c r="C343" s="121" t="s">
        <v>1833</v>
      </c>
      <c r="D343" s="117" t="s">
        <v>10785</v>
      </c>
    </row>
    <row r="344" spans="2:4" ht="14.5" x14ac:dyDescent="0.35">
      <c r="B344" s="118" t="s">
        <v>11139</v>
      </c>
      <c r="C344" s="121" t="s">
        <v>1833</v>
      </c>
      <c r="D344" s="117" t="s">
        <v>10785</v>
      </c>
    </row>
    <row r="345" spans="2:4" ht="14.5" x14ac:dyDescent="0.35">
      <c r="B345" s="118">
        <v>7090</v>
      </c>
      <c r="C345" s="121" t="s">
        <v>1833</v>
      </c>
      <c r="D345" s="117" t="s">
        <v>10785</v>
      </c>
    </row>
    <row r="346" spans="2:4" ht="14.5" x14ac:dyDescent="0.35">
      <c r="B346" s="118">
        <v>210.2</v>
      </c>
      <c r="C346" s="121" t="s">
        <v>10814</v>
      </c>
      <c r="D346" s="117" t="s">
        <v>10785</v>
      </c>
    </row>
    <row r="347" spans="2:4" ht="14.5" x14ac:dyDescent="0.35">
      <c r="B347" s="118" t="s">
        <v>11138</v>
      </c>
      <c r="C347" s="121" t="s">
        <v>10814</v>
      </c>
      <c r="D347" s="117" t="s">
        <v>10785</v>
      </c>
    </row>
    <row r="348" spans="2:4" ht="14.5" x14ac:dyDescent="0.35">
      <c r="B348" s="118">
        <v>7091</v>
      </c>
      <c r="C348" s="121" t="s">
        <v>10814</v>
      </c>
      <c r="D348" s="117" t="s">
        <v>10785</v>
      </c>
    </row>
    <row r="349" spans="2:4" ht="14.5" x14ac:dyDescent="0.35">
      <c r="B349" s="118">
        <v>104</v>
      </c>
      <c r="C349" s="121" t="s">
        <v>1444</v>
      </c>
      <c r="D349" s="117" t="s">
        <v>10785</v>
      </c>
    </row>
    <row r="350" spans="2:4" ht="14.5" x14ac:dyDescent="0.35">
      <c r="B350" s="118" t="s">
        <v>641</v>
      </c>
      <c r="C350" s="121" t="s">
        <v>2233</v>
      </c>
      <c r="D350" s="117" t="s">
        <v>7942</v>
      </c>
    </row>
    <row r="351" spans="2:4" ht="14.5" x14ac:dyDescent="0.35">
      <c r="B351" s="118" t="s">
        <v>5378</v>
      </c>
      <c r="C351" s="121" t="s">
        <v>1351</v>
      </c>
      <c r="D351" s="117" t="s">
        <v>7934</v>
      </c>
    </row>
    <row r="352" spans="2:4" ht="14.5" x14ac:dyDescent="0.35">
      <c r="B352" s="118" t="s">
        <v>4978</v>
      </c>
      <c r="C352" s="121" t="s">
        <v>1351</v>
      </c>
      <c r="D352" s="117" t="s">
        <v>7942</v>
      </c>
    </row>
    <row r="353" spans="2:4" ht="14.5" x14ac:dyDescent="0.35">
      <c r="B353" s="118" t="s">
        <v>1350</v>
      </c>
      <c r="C353" s="121" t="s">
        <v>1351</v>
      </c>
      <c r="D353" s="117" t="s">
        <v>7942</v>
      </c>
    </row>
    <row r="354" spans="2:4" ht="14.5" x14ac:dyDescent="0.35">
      <c r="B354" s="118" t="s">
        <v>2415</v>
      </c>
      <c r="C354" s="121" t="s">
        <v>1351</v>
      </c>
      <c r="D354" s="117" t="s">
        <v>7942</v>
      </c>
    </row>
    <row r="355" spans="2:4" ht="14.5" x14ac:dyDescent="0.35">
      <c r="B355" s="118" t="s">
        <v>5752</v>
      </c>
      <c r="C355" s="121" t="s">
        <v>5753</v>
      </c>
      <c r="D355" s="117" t="s">
        <v>7933</v>
      </c>
    </row>
    <row r="356" spans="2:4" ht="14.5" x14ac:dyDescent="0.35">
      <c r="B356" s="118" t="s">
        <v>11190</v>
      </c>
      <c r="C356" s="121" t="s">
        <v>11191</v>
      </c>
      <c r="D356" s="117" t="s">
        <v>7934</v>
      </c>
    </row>
    <row r="357" spans="2:4" ht="14.5" x14ac:dyDescent="0.35">
      <c r="B357" s="118" t="s">
        <v>3040</v>
      </c>
      <c r="C357" s="121" t="s">
        <v>3041</v>
      </c>
      <c r="D357" s="117" t="s">
        <v>7933</v>
      </c>
    </row>
    <row r="358" spans="2:4" ht="14.5" x14ac:dyDescent="0.35">
      <c r="B358" s="118" t="s">
        <v>3038</v>
      </c>
      <c r="C358" s="121" t="s">
        <v>3039</v>
      </c>
      <c r="D358" s="117" t="s">
        <v>7933</v>
      </c>
    </row>
    <row r="359" spans="2:4" ht="14.5" x14ac:dyDescent="0.35">
      <c r="B359" s="118">
        <v>103</v>
      </c>
      <c r="C359" s="121" t="s">
        <v>1445</v>
      </c>
      <c r="D359" s="117" t="s">
        <v>10785</v>
      </c>
    </row>
    <row r="360" spans="2:4" ht="14.5" x14ac:dyDescent="0.35">
      <c r="B360" s="118">
        <v>1</v>
      </c>
      <c r="C360" s="121" t="s">
        <v>10750</v>
      </c>
      <c r="D360" s="117" t="s">
        <v>10785</v>
      </c>
    </row>
    <row r="361" spans="2:4" ht="14.5" x14ac:dyDescent="0.35">
      <c r="B361" s="118" t="s">
        <v>9456</v>
      </c>
      <c r="C361" s="121" t="s">
        <v>6509</v>
      </c>
      <c r="D361" s="117" t="s">
        <v>7934</v>
      </c>
    </row>
    <row r="362" spans="2:4" ht="14.5" x14ac:dyDescent="0.35">
      <c r="B362" s="118">
        <v>1002</v>
      </c>
      <c r="C362" s="121" t="s">
        <v>10641</v>
      </c>
      <c r="D362" s="117" t="s">
        <v>7938</v>
      </c>
    </row>
    <row r="363" spans="2:4" ht="14.5" x14ac:dyDescent="0.35">
      <c r="B363" s="118" t="s">
        <v>2194</v>
      </c>
      <c r="C363" s="121" t="s">
        <v>2195</v>
      </c>
      <c r="D363" s="117" t="s">
        <v>10785</v>
      </c>
    </row>
    <row r="364" spans="2:4" ht="14.5" x14ac:dyDescent="0.35">
      <c r="B364" s="118">
        <v>973.44</v>
      </c>
      <c r="C364" s="121" t="s">
        <v>10261</v>
      </c>
      <c r="D364" s="117" t="s">
        <v>7932</v>
      </c>
    </row>
    <row r="365" spans="2:4" ht="14.5" x14ac:dyDescent="0.35">
      <c r="B365" s="118" t="s">
        <v>11020</v>
      </c>
      <c r="C365" s="121" t="s">
        <v>11021</v>
      </c>
      <c r="D365" s="117" t="s">
        <v>10785</v>
      </c>
    </row>
    <row r="366" spans="2:4" ht="14.5" x14ac:dyDescent="0.35">
      <c r="B366" s="118" t="s">
        <v>11022</v>
      </c>
      <c r="C366" s="121" t="s">
        <v>11023</v>
      </c>
      <c r="D366" s="117" t="s">
        <v>10785</v>
      </c>
    </row>
    <row r="367" spans="2:4" ht="14.5" x14ac:dyDescent="0.35">
      <c r="B367" s="118">
        <v>8043</v>
      </c>
      <c r="C367" s="121" t="s">
        <v>7134</v>
      </c>
      <c r="D367" s="117" t="s">
        <v>7935</v>
      </c>
    </row>
    <row r="368" spans="2:4" ht="14.5" x14ac:dyDescent="0.35">
      <c r="B368" s="118" t="s">
        <v>7069</v>
      </c>
      <c r="C368" s="121" t="s">
        <v>9948</v>
      </c>
      <c r="D368" s="117" t="s">
        <v>7942</v>
      </c>
    </row>
    <row r="369" spans="2:4" ht="14.5" x14ac:dyDescent="0.35">
      <c r="B369" s="118" t="s">
        <v>1112</v>
      </c>
      <c r="C369" s="121" t="s">
        <v>1113</v>
      </c>
      <c r="D369" s="117" t="s">
        <v>7942</v>
      </c>
    </row>
    <row r="370" spans="2:4" ht="14.5" x14ac:dyDescent="0.35">
      <c r="B370" s="118">
        <v>642</v>
      </c>
      <c r="C370" s="121" t="s">
        <v>6749</v>
      </c>
      <c r="D370" s="117" t="s">
        <v>10785</v>
      </c>
    </row>
    <row r="371" spans="2:4" ht="14.5" x14ac:dyDescent="0.35">
      <c r="B371" s="118">
        <v>968.25</v>
      </c>
      <c r="C371" s="121" t="s">
        <v>1530</v>
      </c>
      <c r="D371" s="117" t="s">
        <v>7932</v>
      </c>
    </row>
    <row r="372" spans="2:4" ht="14.5" x14ac:dyDescent="0.35">
      <c r="B372" s="118">
        <v>8430</v>
      </c>
      <c r="C372" s="121" t="s">
        <v>1883</v>
      </c>
      <c r="D372" s="117" t="s">
        <v>10785</v>
      </c>
    </row>
    <row r="373" spans="2:4" ht="14.5" x14ac:dyDescent="0.35">
      <c r="B373" s="118" t="s">
        <v>9053</v>
      </c>
      <c r="C373" s="121" t="s">
        <v>9054</v>
      </c>
      <c r="D373" s="117" t="s">
        <v>10785</v>
      </c>
    </row>
    <row r="374" spans="2:4" ht="14.5" x14ac:dyDescent="0.35">
      <c r="B374" s="118" t="s">
        <v>3018</v>
      </c>
      <c r="C374" s="121" t="s">
        <v>3019</v>
      </c>
      <c r="D374" s="117" t="s">
        <v>10785</v>
      </c>
    </row>
    <row r="375" spans="2:4" ht="14.5" x14ac:dyDescent="0.35">
      <c r="B375" s="118" t="s">
        <v>3134</v>
      </c>
      <c r="C375" s="121" t="s">
        <v>3135</v>
      </c>
      <c r="D375" s="117" t="s">
        <v>7933</v>
      </c>
    </row>
    <row r="376" spans="2:4" ht="14.5" x14ac:dyDescent="0.35">
      <c r="B376" s="118" t="s">
        <v>9510</v>
      </c>
      <c r="C376" s="121" t="s">
        <v>9511</v>
      </c>
      <c r="D376" s="117" t="s">
        <v>10785</v>
      </c>
    </row>
    <row r="377" spans="2:4" ht="14.5" x14ac:dyDescent="0.35">
      <c r="B377" s="118">
        <v>212.3</v>
      </c>
      <c r="C377" s="121" t="s">
        <v>4940</v>
      </c>
      <c r="D377" s="117" t="s">
        <v>10785</v>
      </c>
    </row>
    <row r="378" spans="2:4" ht="14.5" x14ac:dyDescent="0.35">
      <c r="B378" s="118">
        <v>7506</v>
      </c>
      <c r="C378" s="121" t="s">
        <v>10403</v>
      </c>
      <c r="D378" s="117" t="s">
        <v>7938</v>
      </c>
    </row>
    <row r="379" spans="2:4" ht="14.5" x14ac:dyDescent="0.35">
      <c r="B379" s="118" t="s">
        <v>2192</v>
      </c>
      <c r="C379" s="121" t="s">
        <v>2193</v>
      </c>
      <c r="D379" s="117" t="s">
        <v>10785</v>
      </c>
    </row>
    <row r="380" spans="2:4" ht="14.5" x14ac:dyDescent="0.35">
      <c r="B380" s="118" t="s">
        <v>3414</v>
      </c>
      <c r="C380" s="121" t="s">
        <v>640</v>
      </c>
      <c r="D380" s="117" t="s">
        <v>7942</v>
      </c>
    </row>
    <row r="381" spans="2:4" ht="14.5" x14ac:dyDescent="0.35">
      <c r="B381" s="118" t="s">
        <v>4024</v>
      </c>
      <c r="C381" s="121" t="s">
        <v>4025</v>
      </c>
      <c r="D381" s="117" t="s">
        <v>7942</v>
      </c>
    </row>
    <row r="382" spans="2:4" ht="14.5" x14ac:dyDescent="0.35">
      <c r="B382" s="118" t="s">
        <v>4977</v>
      </c>
      <c r="C382" s="121" t="s">
        <v>1349</v>
      </c>
      <c r="D382" s="117" t="s">
        <v>7942</v>
      </c>
    </row>
    <row r="383" spans="2:4" ht="14.5" x14ac:dyDescent="0.35">
      <c r="B383" s="118" t="s">
        <v>7318</v>
      </c>
      <c r="C383" s="121" t="s">
        <v>1349</v>
      </c>
      <c r="D383" s="117" t="s">
        <v>7942</v>
      </c>
    </row>
    <row r="384" spans="2:4" ht="14.5" x14ac:dyDescent="0.35">
      <c r="B384" s="118" t="s">
        <v>1348</v>
      </c>
      <c r="C384" s="121" t="s">
        <v>1349</v>
      </c>
      <c r="D384" s="117" t="s">
        <v>7942</v>
      </c>
    </row>
    <row r="385" spans="2:4" ht="14.5" x14ac:dyDescent="0.35">
      <c r="B385" s="118" t="s">
        <v>7162</v>
      </c>
      <c r="C385" s="121" t="s">
        <v>1349</v>
      </c>
      <c r="D385" s="117" t="s">
        <v>7942</v>
      </c>
    </row>
    <row r="386" spans="2:4" ht="14.5" x14ac:dyDescent="0.35">
      <c r="B386" s="118" t="s">
        <v>2003</v>
      </c>
      <c r="C386" s="121" t="s">
        <v>1349</v>
      </c>
      <c r="D386" s="117" t="s">
        <v>7942</v>
      </c>
    </row>
    <row r="387" spans="2:4" ht="14.5" x14ac:dyDescent="0.35">
      <c r="B387" s="118" t="s">
        <v>2002</v>
      </c>
      <c r="C387" s="121" t="s">
        <v>1349</v>
      </c>
      <c r="D387" s="117" t="s">
        <v>7942</v>
      </c>
    </row>
    <row r="388" spans="2:4" ht="14.5" x14ac:dyDescent="0.35">
      <c r="B388" s="118" t="s">
        <v>7316</v>
      </c>
      <c r="C388" s="121" t="s">
        <v>7317</v>
      </c>
      <c r="D388" s="117" t="s">
        <v>7942</v>
      </c>
    </row>
    <row r="389" spans="2:4" ht="14.5" x14ac:dyDescent="0.35">
      <c r="B389" s="118" t="s">
        <v>3057</v>
      </c>
      <c r="C389" s="121" t="s">
        <v>3058</v>
      </c>
      <c r="D389" s="117" t="s">
        <v>7933</v>
      </c>
    </row>
    <row r="390" spans="2:4" ht="14.5" x14ac:dyDescent="0.35">
      <c r="B390" s="118" t="s">
        <v>3059</v>
      </c>
      <c r="C390" s="121" t="s">
        <v>7078</v>
      </c>
      <c r="D390" s="117" t="s">
        <v>7933</v>
      </c>
    </row>
    <row r="391" spans="2:4" ht="14.5" x14ac:dyDescent="0.35">
      <c r="B391" s="118" t="s">
        <v>5641</v>
      </c>
      <c r="C391" s="121" t="s">
        <v>5642</v>
      </c>
      <c r="D391" s="117" t="s">
        <v>7933</v>
      </c>
    </row>
    <row r="392" spans="2:4" ht="14.5" x14ac:dyDescent="0.35">
      <c r="B392" s="118" t="s">
        <v>6302</v>
      </c>
      <c r="C392" s="121" t="s">
        <v>6303</v>
      </c>
      <c r="D392" s="117" t="s">
        <v>7934</v>
      </c>
    </row>
    <row r="393" spans="2:4" ht="14.5" x14ac:dyDescent="0.35">
      <c r="B393" s="118" t="s">
        <v>995</v>
      </c>
      <c r="C393" s="121" t="s">
        <v>996</v>
      </c>
      <c r="D393" s="117" t="s">
        <v>10785</v>
      </c>
    </row>
    <row r="394" spans="2:4" ht="14.5" x14ac:dyDescent="0.35">
      <c r="B394" s="118" t="s">
        <v>2190</v>
      </c>
      <c r="C394" s="121" t="s">
        <v>2191</v>
      </c>
      <c r="D394" s="117" t="s">
        <v>10785</v>
      </c>
    </row>
    <row r="395" spans="2:4" ht="14.5" x14ac:dyDescent="0.35">
      <c r="B395" s="118">
        <v>920.20399999999995</v>
      </c>
      <c r="C395" s="121" t="s">
        <v>5684</v>
      </c>
      <c r="D395" s="117" t="s">
        <v>7932</v>
      </c>
    </row>
    <row r="396" spans="2:4" ht="14.5" x14ac:dyDescent="0.35">
      <c r="B396" s="118">
        <v>320.10000000000002</v>
      </c>
      <c r="C396" s="121" t="s">
        <v>7387</v>
      </c>
      <c r="D396" s="117" t="s">
        <v>10785</v>
      </c>
    </row>
    <row r="397" spans="2:4" ht="14.5" x14ac:dyDescent="0.35">
      <c r="B397" s="118" t="s">
        <v>2918</v>
      </c>
      <c r="C397" s="121" t="s">
        <v>2919</v>
      </c>
      <c r="D397" s="117" t="s">
        <v>7934</v>
      </c>
    </row>
    <row r="398" spans="2:4" ht="14.5" x14ac:dyDescent="0.35">
      <c r="B398" s="118" t="s">
        <v>4021</v>
      </c>
      <c r="C398" s="121" t="s">
        <v>4022</v>
      </c>
      <c r="D398" s="117" t="s">
        <v>7942</v>
      </c>
    </row>
    <row r="399" spans="2:4" ht="14.5" x14ac:dyDescent="0.35">
      <c r="B399" s="118" t="s">
        <v>5649</v>
      </c>
      <c r="C399" s="121" t="s">
        <v>5650</v>
      </c>
      <c r="D399" s="117" t="s">
        <v>7933</v>
      </c>
    </row>
    <row r="400" spans="2:4" ht="14.5" x14ac:dyDescent="0.35">
      <c r="B400" s="118" t="s">
        <v>4023</v>
      </c>
      <c r="C400" s="121" t="s">
        <v>5650</v>
      </c>
      <c r="D400" s="117" t="s">
        <v>7942</v>
      </c>
    </row>
    <row r="401" spans="2:4" ht="14.5" x14ac:dyDescent="0.35">
      <c r="B401" s="118">
        <v>9211</v>
      </c>
      <c r="C401" s="121" t="s">
        <v>151</v>
      </c>
      <c r="D401" s="117" t="s">
        <v>10785</v>
      </c>
    </row>
    <row r="402" spans="2:4" ht="14.5" x14ac:dyDescent="0.35">
      <c r="B402" s="118" t="s">
        <v>5651</v>
      </c>
      <c r="C402" s="121" t="s">
        <v>5652</v>
      </c>
      <c r="D402" s="117" t="s">
        <v>7933</v>
      </c>
    </row>
    <row r="403" spans="2:4" ht="14.5" x14ac:dyDescent="0.35">
      <c r="B403" s="118" t="s">
        <v>7314</v>
      </c>
      <c r="C403" s="121" t="s">
        <v>7315</v>
      </c>
      <c r="D403" s="117" t="s">
        <v>7942</v>
      </c>
    </row>
    <row r="404" spans="2:4" ht="14.5" x14ac:dyDescent="0.35">
      <c r="B404" s="118" t="s">
        <v>5968</v>
      </c>
      <c r="C404" s="121" t="s">
        <v>5969</v>
      </c>
      <c r="D404" s="117" t="s">
        <v>7934</v>
      </c>
    </row>
    <row r="405" spans="2:4" ht="14.5" x14ac:dyDescent="0.35">
      <c r="B405" s="118">
        <v>5010</v>
      </c>
      <c r="C405" s="121" t="s">
        <v>784</v>
      </c>
      <c r="D405" s="117" t="s">
        <v>7938</v>
      </c>
    </row>
    <row r="406" spans="2:4" ht="14.5" x14ac:dyDescent="0.35">
      <c r="B406" s="118">
        <v>1661</v>
      </c>
      <c r="C406" s="121" t="s">
        <v>3108</v>
      </c>
      <c r="D406" s="117" t="s">
        <v>10785</v>
      </c>
    </row>
    <row r="407" spans="2:4" ht="14.5" x14ac:dyDescent="0.35">
      <c r="B407" s="118" t="s">
        <v>994</v>
      </c>
      <c r="C407" s="121" t="s">
        <v>3862</v>
      </c>
      <c r="D407" s="117" t="s">
        <v>10785</v>
      </c>
    </row>
    <row r="408" spans="2:4" ht="14.5" x14ac:dyDescent="0.35">
      <c r="B408" s="118" t="s">
        <v>6557</v>
      </c>
      <c r="C408" s="121" t="s">
        <v>3862</v>
      </c>
      <c r="D408" s="117" t="s">
        <v>10785</v>
      </c>
    </row>
    <row r="409" spans="2:4" ht="14.5" x14ac:dyDescent="0.35">
      <c r="B409" s="118" t="s">
        <v>6555</v>
      </c>
      <c r="C409" s="121" t="s">
        <v>6556</v>
      </c>
      <c r="D409" s="117" t="s">
        <v>10785</v>
      </c>
    </row>
    <row r="410" spans="2:4" ht="14.5" x14ac:dyDescent="0.35">
      <c r="B410" s="118" t="s">
        <v>10795</v>
      </c>
      <c r="C410" s="121" t="s">
        <v>6556</v>
      </c>
      <c r="D410" s="117" t="s">
        <v>10785</v>
      </c>
    </row>
    <row r="411" spans="2:4" ht="14.5" x14ac:dyDescent="0.35">
      <c r="B411" s="118">
        <v>616</v>
      </c>
      <c r="C411" s="121" t="s">
        <v>362</v>
      </c>
      <c r="D411" s="117" t="s">
        <v>10785</v>
      </c>
    </row>
    <row r="412" spans="2:4" ht="14.5" x14ac:dyDescent="0.35">
      <c r="B412" s="118" t="s">
        <v>8912</v>
      </c>
      <c r="C412" s="121" t="s">
        <v>8913</v>
      </c>
      <c r="D412" s="117" t="s">
        <v>7934</v>
      </c>
    </row>
    <row r="413" spans="2:4" ht="14.5" x14ac:dyDescent="0.35">
      <c r="B413" s="118" t="s">
        <v>2892</v>
      </c>
      <c r="C413" s="121" t="s">
        <v>2893</v>
      </c>
      <c r="D413" s="117" t="s">
        <v>7934</v>
      </c>
    </row>
    <row r="414" spans="2:4" ht="14.5" x14ac:dyDescent="0.35">
      <c r="B414" s="118" t="s">
        <v>3196</v>
      </c>
      <c r="C414" s="121" t="s">
        <v>3197</v>
      </c>
      <c r="D414" s="117" t="s">
        <v>7941</v>
      </c>
    </row>
    <row r="415" spans="2:4" ht="14.5" x14ac:dyDescent="0.35">
      <c r="B415" s="118" t="s">
        <v>9240</v>
      </c>
      <c r="C415" s="121" t="s">
        <v>9241</v>
      </c>
      <c r="D415" s="117" t="s">
        <v>10785</v>
      </c>
    </row>
    <row r="416" spans="2:4" ht="14.5" x14ac:dyDescent="0.35">
      <c r="B416" s="118">
        <v>7048</v>
      </c>
      <c r="C416" s="121" t="s">
        <v>5772</v>
      </c>
      <c r="D416" s="117" t="s">
        <v>7938</v>
      </c>
    </row>
    <row r="417" spans="2:4" ht="14.5" x14ac:dyDescent="0.35">
      <c r="B417" s="118">
        <v>213.1</v>
      </c>
      <c r="C417" s="121" t="s">
        <v>3824</v>
      </c>
      <c r="D417" s="117" t="s">
        <v>10785</v>
      </c>
    </row>
    <row r="418" spans="2:4" ht="14.5" x14ac:dyDescent="0.35">
      <c r="B418" s="118" t="s">
        <v>11137</v>
      </c>
      <c r="C418" s="121" t="s">
        <v>3824</v>
      </c>
      <c r="D418" s="117" t="s">
        <v>10785</v>
      </c>
    </row>
    <row r="419" spans="2:4" ht="14.5" x14ac:dyDescent="0.35">
      <c r="B419" s="118">
        <v>7130</v>
      </c>
      <c r="C419" s="121" t="s">
        <v>3824</v>
      </c>
      <c r="D419" s="117" t="s">
        <v>10785</v>
      </c>
    </row>
    <row r="420" spans="2:4" ht="14.5" x14ac:dyDescent="0.35">
      <c r="B420" s="118">
        <v>213.2</v>
      </c>
      <c r="C420" s="121" t="s">
        <v>11136</v>
      </c>
      <c r="D420" s="117" t="s">
        <v>10785</v>
      </c>
    </row>
    <row r="421" spans="2:4" ht="14.5" x14ac:dyDescent="0.35">
      <c r="B421" s="118" t="s">
        <v>11135</v>
      </c>
      <c r="C421" s="121" t="s">
        <v>11136</v>
      </c>
      <c r="D421" s="117" t="s">
        <v>10785</v>
      </c>
    </row>
    <row r="422" spans="2:4" ht="14.5" x14ac:dyDescent="0.35">
      <c r="B422" s="118" t="s">
        <v>9251</v>
      </c>
      <c r="C422" s="121" t="s">
        <v>11136</v>
      </c>
      <c r="D422" s="117" t="s">
        <v>10785</v>
      </c>
    </row>
    <row r="423" spans="2:4" ht="14.5" x14ac:dyDescent="0.35">
      <c r="B423" s="118" t="s">
        <v>7459</v>
      </c>
      <c r="C423" s="121" t="s">
        <v>3413</v>
      </c>
      <c r="D423" s="117" t="s">
        <v>7942</v>
      </c>
    </row>
    <row r="424" spans="2:4" ht="14.5" x14ac:dyDescent="0.35">
      <c r="B424" s="118" t="s">
        <v>2290</v>
      </c>
      <c r="C424" s="121" t="s">
        <v>2291</v>
      </c>
      <c r="D424" s="117" t="s">
        <v>7934</v>
      </c>
    </row>
    <row r="425" spans="2:4" ht="14.5" x14ac:dyDescent="0.35">
      <c r="B425" s="118" t="s">
        <v>3166</v>
      </c>
      <c r="C425" s="121" t="s">
        <v>2291</v>
      </c>
      <c r="D425" s="117" t="s">
        <v>7942</v>
      </c>
    </row>
    <row r="426" spans="2:4" ht="14.5" x14ac:dyDescent="0.35">
      <c r="B426" s="118" t="s">
        <v>7160</v>
      </c>
      <c r="C426" s="121" t="s">
        <v>2291</v>
      </c>
      <c r="D426" s="117" t="s">
        <v>7942</v>
      </c>
    </row>
    <row r="427" spans="2:4" ht="14.5" x14ac:dyDescent="0.35">
      <c r="B427" s="118" t="s">
        <v>6346</v>
      </c>
      <c r="C427" s="121" t="s">
        <v>2291</v>
      </c>
      <c r="D427" s="117" t="s">
        <v>7942</v>
      </c>
    </row>
    <row r="428" spans="2:4" ht="14.5" x14ac:dyDescent="0.35">
      <c r="B428" s="118" t="s">
        <v>6245</v>
      </c>
      <c r="C428" s="121" t="s">
        <v>6246</v>
      </c>
      <c r="D428" s="117" t="s">
        <v>7934</v>
      </c>
    </row>
    <row r="429" spans="2:4" ht="14.5" x14ac:dyDescent="0.35">
      <c r="B429" s="118" t="s">
        <v>7313</v>
      </c>
      <c r="C429" s="121" t="s">
        <v>6246</v>
      </c>
      <c r="D429" s="117" t="s">
        <v>7942</v>
      </c>
    </row>
    <row r="430" spans="2:4" ht="14.5" x14ac:dyDescent="0.35">
      <c r="B430" s="118" t="s">
        <v>7161</v>
      </c>
      <c r="C430" s="121" t="s">
        <v>6246</v>
      </c>
      <c r="D430" s="117" t="s">
        <v>7942</v>
      </c>
    </row>
    <row r="431" spans="2:4" ht="14.5" x14ac:dyDescent="0.35">
      <c r="B431" s="118" t="s">
        <v>2001</v>
      </c>
      <c r="C431" s="121" t="s">
        <v>6246</v>
      </c>
      <c r="D431" s="117" t="s">
        <v>7942</v>
      </c>
    </row>
    <row r="432" spans="2:4" ht="14.5" x14ac:dyDescent="0.35">
      <c r="B432" s="118" t="s">
        <v>4839</v>
      </c>
      <c r="C432" s="121" t="s">
        <v>4840</v>
      </c>
      <c r="D432" s="117" t="s">
        <v>7933</v>
      </c>
    </row>
    <row r="433" spans="2:4" ht="14.5" x14ac:dyDescent="0.35">
      <c r="B433" s="118" t="s">
        <v>3530</v>
      </c>
      <c r="C433" s="121" t="s">
        <v>3531</v>
      </c>
      <c r="D433" s="117" t="s">
        <v>7934</v>
      </c>
    </row>
    <row r="434" spans="2:4" ht="14.5" x14ac:dyDescent="0.35">
      <c r="B434" s="118" t="s">
        <v>3165</v>
      </c>
      <c r="C434" s="121" t="s">
        <v>3531</v>
      </c>
      <c r="D434" s="117" t="s">
        <v>7942</v>
      </c>
    </row>
    <row r="435" spans="2:4" ht="14.5" x14ac:dyDescent="0.35">
      <c r="B435" s="118" t="s">
        <v>2041</v>
      </c>
      <c r="C435" s="121" t="s">
        <v>2042</v>
      </c>
      <c r="D435" s="117" t="s">
        <v>7933</v>
      </c>
    </row>
    <row r="436" spans="2:4" ht="14.5" x14ac:dyDescent="0.35">
      <c r="B436" s="118" t="s">
        <v>3532</v>
      </c>
      <c r="C436" s="121" t="s">
        <v>3533</v>
      </c>
      <c r="D436" s="117" t="s">
        <v>7934</v>
      </c>
    </row>
    <row r="437" spans="2:4" ht="14.5" x14ac:dyDescent="0.35">
      <c r="B437" s="118" t="s">
        <v>2039</v>
      </c>
      <c r="C437" s="121" t="s">
        <v>2040</v>
      </c>
      <c r="D437" s="117" t="s">
        <v>7933</v>
      </c>
    </row>
    <row r="438" spans="2:4" ht="14.5" x14ac:dyDescent="0.35">
      <c r="B438" s="118">
        <v>10217</v>
      </c>
      <c r="C438" s="121" t="s">
        <v>10215</v>
      </c>
      <c r="D438" s="117" t="s">
        <v>7935</v>
      </c>
    </row>
    <row r="439" spans="2:4" ht="14.5" x14ac:dyDescent="0.35">
      <c r="B439" s="118" t="s">
        <v>10417</v>
      </c>
      <c r="C439" s="121" t="s">
        <v>6386</v>
      </c>
      <c r="D439" s="117" t="s">
        <v>7941</v>
      </c>
    </row>
    <row r="440" spans="2:4" ht="14.5" x14ac:dyDescent="0.35">
      <c r="B440" s="118" t="s">
        <v>10415</v>
      </c>
      <c r="C440" s="121" t="s">
        <v>10416</v>
      </c>
      <c r="D440" s="117" t="s">
        <v>7941</v>
      </c>
    </row>
    <row r="441" spans="2:4" ht="14.5" x14ac:dyDescent="0.35">
      <c r="B441" s="118" t="s">
        <v>6065</v>
      </c>
      <c r="C441" s="121" t="s">
        <v>6066</v>
      </c>
      <c r="D441" s="117" t="s">
        <v>7934</v>
      </c>
    </row>
    <row r="442" spans="2:4" ht="14.5" x14ac:dyDescent="0.35">
      <c r="B442" s="118" t="s">
        <v>6067</v>
      </c>
      <c r="C442" s="121" t="s">
        <v>6068</v>
      </c>
      <c r="D442" s="117" t="s">
        <v>7934</v>
      </c>
    </row>
    <row r="443" spans="2:4" ht="14.5" x14ac:dyDescent="0.35">
      <c r="B443" s="118">
        <v>7020</v>
      </c>
      <c r="C443" s="121" t="s">
        <v>857</v>
      </c>
      <c r="D443" s="117" t="s">
        <v>7938</v>
      </c>
    </row>
    <row r="444" spans="2:4" ht="14.5" x14ac:dyDescent="0.35">
      <c r="B444" s="118">
        <v>215.2</v>
      </c>
      <c r="C444" s="121" t="s">
        <v>4330</v>
      </c>
      <c r="D444" s="117" t="s">
        <v>10785</v>
      </c>
    </row>
    <row r="445" spans="2:4" ht="14.5" x14ac:dyDescent="0.35">
      <c r="B445" s="118">
        <v>215.1</v>
      </c>
      <c r="C445" s="121" t="s">
        <v>11134</v>
      </c>
      <c r="D445" s="117" t="s">
        <v>10785</v>
      </c>
    </row>
    <row r="446" spans="2:4" ht="14.5" x14ac:dyDescent="0.35">
      <c r="B446" s="118" t="s">
        <v>7771</v>
      </c>
      <c r="C446" s="121" t="s">
        <v>11134</v>
      </c>
      <c r="D446" s="117" t="s">
        <v>10785</v>
      </c>
    </row>
    <row r="447" spans="2:4" ht="14.5" x14ac:dyDescent="0.35">
      <c r="B447" s="118">
        <v>7140</v>
      </c>
      <c r="C447" s="121" t="s">
        <v>11134</v>
      </c>
      <c r="D447" s="117" t="s">
        <v>10785</v>
      </c>
    </row>
    <row r="448" spans="2:4" ht="14.5" x14ac:dyDescent="0.35">
      <c r="B448" s="118">
        <v>8222</v>
      </c>
      <c r="C448" s="121" t="s">
        <v>2783</v>
      </c>
      <c r="D448" s="117" t="s">
        <v>7935</v>
      </c>
    </row>
    <row r="449" spans="2:4" ht="14.5" x14ac:dyDescent="0.35">
      <c r="B449" s="118" t="s">
        <v>7167</v>
      </c>
      <c r="C449" s="121" t="s">
        <v>7168</v>
      </c>
      <c r="D449" s="117" t="s">
        <v>7942</v>
      </c>
    </row>
    <row r="450" spans="2:4" ht="14.5" x14ac:dyDescent="0.35">
      <c r="B450" s="118">
        <v>920.19899999999996</v>
      </c>
      <c r="C450" s="121" t="s">
        <v>356</v>
      </c>
      <c r="D450" s="117" t="s">
        <v>7932</v>
      </c>
    </row>
    <row r="451" spans="2:4" ht="14.5" x14ac:dyDescent="0.35">
      <c r="B451" s="118" t="s">
        <v>3133</v>
      </c>
      <c r="C451" s="121" t="s">
        <v>6784</v>
      </c>
      <c r="D451" s="117" t="s">
        <v>7933</v>
      </c>
    </row>
    <row r="452" spans="2:4" ht="14.5" x14ac:dyDescent="0.35">
      <c r="B452" s="118" t="s">
        <v>3164</v>
      </c>
      <c r="C452" s="121" t="s">
        <v>6784</v>
      </c>
      <c r="D452" s="117" t="s">
        <v>7942</v>
      </c>
    </row>
    <row r="453" spans="2:4" ht="14.5" x14ac:dyDescent="0.35">
      <c r="B453" s="118" t="s">
        <v>7159</v>
      </c>
      <c r="C453" s="121" t="s">
        <v>6784</v>
      </c>
      <c r="D453" s="117" t="s">
        <v>7942</v>
      </c>
    </row>
    <row r="454" spans="2:4" ht="14.5" x14ac:dyDescent="0.35">
      <c r="B454" s="118" t="s">
        <v>7158</v>
      </c>
      <c r="C454" s="121" t="s">
        <v>6784</v>
      </c>
      <c r="D454" s="117" t="s">
        <v>7942</v>
      </c>
    </row>
    <row r="455" spans="2:4" ht="14.5" x14ac:dyDescent="0.35">
      <c r="B455" s="118" t="s">
        <v>6783</v>
      </c>
      <c r="C455" s="121" t="s">
        <v>6784</v>
      </c>
      <c r="D455" s="117" t="s">
        <v>7942</v>
      </c>
    </row>
    <row r="456" spans="2:4" ht="14.5" x14ac:dyDescent="0.35">
      <c r="B456" s="118" t="s">
        <v>3008</v>
      </c>
      <c r="C456" s="121" t="s">
        <v>192</v>
      </c>
      <c r="D456" s="117" t="s">
        <v>7933</v>
      </c>
    </row>
    <row r="457" spans="2:4" ht="14.5" x14ac:dyDescent="0.35">
      <c r="B457" s="118" t="s">
        <v>3006</v>
      </c>
      <c r="C457" s="121" t="s">
        <v>3007</v>
      </c>
      <c r="D457" s="117" t="s">
        <v>7933</v>
      </c>
    </row>
    <row r="458" spans="2:4" ht="14.5" x14ac:dyDescent="0.35">
      <c r="B458" s="118" t="s">
        <v>10793</v>
      </c>
      <c r="C458" s="121" t="s">
        <v>10794</v>
      </c>
      <c r="D458" s="117" t="s">
        <v>10785</v>
      </c>
    </row>
    <row r="459" spans="2:4" ht="14.5" x14ac:dyDescent="0.35">
      <c r="B459" s="118" t="s">
        <v>7946</v>
      </c>
      <c r="C459" s="121" t="s">
        <v>7947</v>
      </c>
      <c r="D459" s="117" t="s">
        <v>10785</v>
      </c>
    </row>
    <row r="460" spans="2:4" ht="14.5" x14ac:dyDescent="0.35">
      <c r="B460" s="118" t="s">
        <v>8594</v>
      </c>
      <c r="C460" s="121" t="s">
        <v>8595</v>
      </c>
      <c r="D460" s="117" t="s">
        <v>10785</v>
      </c>
    </row>
    <row r="461" spans="2:4" ht="14.5" x14ac:dyDescent="0.35">
      <c r="B461" s="118" t="s">
        <v>8596</v>
      </c>
      <c r="C461" s="121" t="s">
        <v>8597</v>
      </c>
      <c r="D461" s="117" t="s">
        <v>10785</v>
      </c>
    </row>
    <row r="462" spans="2:4" ht="14.5" x14ac:dyDescent="0.35">
      <c r="B462" s="118">
        <v>957.14</v>
      </c>
      <c r="C462" s="121" t="s">
        <v>3211</v>
      </c>
      <c r="D462" s="117" t="s">
        <v>7932</v>
      </c>
    </row>
    <row r="463" spans="2:4" ht="14.5" x14ac:dyDescent="0.35">
      <c r="B463" s="118" t="s">
        <v>1355</v>
      </c>
      <c r="C463" s="121" t="s">
        <v>1356</v>
      </c>
      <c r="D463" s="117" t="s">
        <v>10785</v>
      </c>
    </row>
    <row r="464" spans="2:4" ht="14.5" x14ac:dyDescent="0.35">
      <c r="B464" s="118">
        <v>621</v>
      </c>
      <c r="C464" s="121" t="s">
        <v>933</v>
      </c>
      <c r="D464" s="117" t="s">
        <v>10785</v>
      </c>
    </row>
    <row r="465" spans="2:4" ht="14.5" x14ac:dyDescent="0.35">
      <c r="B465" s="118">
        <v>632</v>
      </c>
      <c r="C465" s="121" t="s">
        <v>5883</v>
      </c>
      <c r="D465" s="117" t="s">
        <v>10785</v>
      </c>
    </row>
    <row r="466" spans="2:4" ht="14.5" x14ac:dyDescent="0.35">
      <c r="B466" s="118">
        <v>632.1</v>
      </c>
      <c r="C466" s="121" t="s">
        <v>5883</v>
      </c>
      <c r="D466" s="117" t="s">
        <v>10785</v>
      </c>
    </row>
    <row r="467" spans="2:4" ht="14.5" x14ac:dyDescent="0.35">
      <c r="B467" s="118" t="s">
        <v>5460</v>
      </c>
      <c r="C467" s="121" t="s">
        <v>8271</v>
      </c>
      <c r="D467" s="117" t="s">
        <v>7942</v>
      </c>
    </row>
    <row r="468" spans="2:4" ht="14.5" x14ac:dyDescent="0.35">
      <c r="B468" s="118" t="s">
        <v>4846</v>
      </c>
      <c r="C468" s="121" t="s">
        <v>4847</v>
      </c>
      <c r="D468" s="117" t="s">
        <v>7933</v>
      </c>
    </row>
    <row r="469" spans="2:4" ht="14.5" x14ac:dyDescent="0.35">
      <c r="B469" s="118" t="s">
        <v>5701</v>
      </c>
      <c r="C469" s="121" t="s">
        <v>4847</v>
      </c>
      <c r="D469" s="117" t="s">
        <v>7934</v>
      </c>
    </row>
    <row r="470" spans="2:4" ht="14.5" x14ac:dyDescent="0.35">
      <c r="B470" s="118" t="s">
        <v>8592</v>
      </c>
      <c r="C470" s="121" t="s">
        <v>8593</v>
      </c>
      <c r="D470" s="117" t="s">
        <v>10785</v>
      </c>
    </row>
    <row r="471" spans="2:4" ht="14.5" x14ac:dyDescent="0.35">
      <c r="B471" s="118" t="s">
        <v>8590</v>
      </c>
      <c r="C471" s="121" t="s">
        <v>8591</v>
      </c>
      <c r="D471" s="117" t="s">
        <v>10785</v>
      </c>
    </row>
    <row r="472" spans="2:4" ht="14.5" x14ac:dyDescent="0.35">
      <c r="B472" s="118">
        <v>5006</v>
      </c>
      <c r="C472" s="121" t="s">
        <v>3304</v>
      </c>
      <c r="D472" s="117" t="s">
        <v>7938</v>
      </c>
    </row>
    <row r="473" spans="2:4" ht="14.5" x14ac:dyDescent="0.35">
      <c r="B473" s="118">
        <v>964.18</v>
      </c>
      <c r="C473" s="121" t="s">
        <v>9951</v>
      </c>
      <c r="D473" s="117" t="s">
        <v>7932</v>
      </c>
    </row>
    <row r="474" spans="2:4" ht="14.5" x14ac:dyDescent="0.35">
      <c r="B474" s="118">
        <v>968.26</v>
      </c>
      <c r="C474" s="121" t="s">
        <v>448</v>
      </c>
      <c r="D474" s="117" t="s">
        <v>7932</v>
      </c>
    </row>
    <row r="475" spans="2:4" ht="14.5" x14ac:dyDescent="0.35">
      <c r="B475" s="118" t="s">
        <v>8588</v>
      </c>
      <c r="C475" s="121" t="s">
        <v>8589</v>
      </c>
      <c r="D475" s="117" t="s">
        <v>10785</v>
      </c>
    </row>
    <row r="476" spans="2:4" ht="14.5" x14ac:dyDescent="0.35">
      <c r="B476" s="118">
        <v>5000</v>
      </c>
      <c r="C476" s="121" t="s">
        <v>10856</v>
      </c>
      <c r="D476" s="117" t="s">
        <v>7938</v>
      </c>
    </row>
    <row r="477" spans="2:4" ht="14.5" x14ac:dyDescent="0.35">
      <c r="B477" s="118" t="s">
        <v>767</v>
      </c>
      <c r="C477" s="121" t="s">
        <v>768</v>
      </c>
      <c r="D477" s="117" t="s">
        <v>7934</v>
      </c>
    </row>
    <row r="478" spans="2:4" ht="14.5" x14ac:dyDescent="0.35">
      <c r="B478" s="118">
        <v>6603</v>
      </c>
      <c r="C478" s="121" t="s">
        <v>7309</v>
      </c>
      <c r="D478" s="117" t="s">
        <v>7938</v>
      </c>
    </row>
    <row r="479" spans="2:4" ht="14.5" x14ac:dyDescent="0.35">
      <c r="B479" s="118" t="s">
        <v>3239</v>
      </c>
      <c r="C479" s="121" t="s">
        <v>115</v>
      </c>
      <c r="D479" s="117" t="s">
        <v>7933</v>
      </c>
    </row>
    <row r="480" spans="2:4" ht="14.5" x14ac:dyDescent="0.35">
      <c r="B480" s="118" t="s">
        <v>3237</v>
      </c>
      <c r="C480" s="121" t="s">
        <v>3238</v>
      </c>
      <c r="D480" s="117" t="s">
        <v>7933</v>
      </c>
    </row>
    <row r="481" spans="2:4" ht="14.5" x14ac:dyDescent="0.35">
      <c r="B481" s="118">
        <v>1600</v>
      </c>
      <c r="C481" s="121" t="s">
        <v>9381</v>
      </c>
      <c r="D481" s="117" t="s">
        <v>7938</v>
      </c>
    </row>
    <row r="482" spans="2:4" ht="14.5" x14ac:dyDescent="0.35">
      <c r="B482" s="118">
        <v>10</v>
      </c>
      <c r="C482" s="121" t="s">
        <v>10032</v>
      </c>
      <c r="D482" s="117" t="s">
        <v>10785</v>
      </c>
    </row>
    <row r="483" spans="2:4" ht="14.5" x14ac:dyDescent="0.35">
      <c r="B483" s="118" t="s">
        <v>10033</v>
      </c>
      <c r="C483" s="121" t="s">
        <v>10032</v>
      </c>
      <c r="D483" s="117" t="s">
        <v>10785</v>
      </c>
    </row>
    <row r="484" spans="2:4" ht="14.5" x14ac:dyDescent="0.35">
      <c r="B484" s="118" t="s">
        <v>10031</v>
      </c>
      <c r="C484" s="121" t="s">
        <v>10032</v>
      </c>
      <c r="D484" s="117" t="s">
        <v>10785</v>
      </c>
    </row>
    <row r="485" spans="2:4" ht="14.5" x14ac:dyDescent="0.35">
      <c r="B485" s="118" t="s">
        <v>3071</v>
      </c>
      <c r="C485" s="121" t="s">
        <v>3072</v>
      </c>
      <c r="D485" s="117" t="s">
        <v>10785</v>
      </c>
    </row>
    <row r="486" spans="2:4" ht="14.5" x14ac:dyDescent="0.35">
      <c r="B486" s="118" t="s">
        <v>10548</v>
      </c>
      <c r="C486" s="121" t="s">
        <v>10549</v>
      </c>
      <c r="D486" s="117" t="s">
        <v>10785</v>
      </c>
    </row>
    <row r="487" spans="2:4" ht="14.5" x14ac:dyDescent="0.35">
      <c r="B487" s="118" t="s">
        <v>10550</v>
      </c>
      <c r="C487" s="121" t="s">
        <v>10551</v>
      </c>
      <c r="D487" s="117" t="s">
        <v>10785</v>
      </c>
    </row>
    <row r="488" spans="2:4" ht="14.5" x14ac:dyDescent="0.35">
      <c r="B488" s="118" t="s">
        <v>7146</v>
      </c>
      <c r="C488" s="121" t="s">
        <v>7147</v>
      </c>
      <c r="D488" s="117" t="s">
        <v>7934</v>
      </c>
    </row>
    <row r="489" spans="2:4" ht="14.5" x14ac:dyDescent="0.35">
      <c r="B489" s="118" t="s">
        <v>4788</v>
      </c>
      <c r="C489" s="121" t="s">
        <v>6253</v>
      </c>
      <c r="D489" s="117" t="s">
        <v>7934</v>
      </c>
    </row>
    <row r="490" spans="2:4" ht="14.5" x14ac:dyDescent="0.35">
      <c r="B490" s="118" t="s">
        <v>6252</v>
      </c>
      <c r="C490" s="121" t="s">
        <v>6253</v>
      </c>
      <c r="D490" s="117" t="s">
        <v>10785</v>
      </c>
    </row>
    <row r="491" spans="2:4" ht="14.5" x14ac:dyDescent="0.35">
      <c r="B491" s="118">
        <v>2.6</v>
      </c>
      <c r="C491" s="121" t="s">
        <v>2016</v>
      </c>
      <c r="D491" s="117" t="s">
        <v>10785</v>
      </c>
    </row>
    <row r="492" spans="2:4" ht="14.5" x14ac:dyDescent="0.35">
      <c r="B492" s="118" t="s">
        <v>6458</v>
      </c>
      <c r="C492" s="121" t="s">
        <v>3679</v>
      </c>
      <c r="D492" s="117" t="s">
        <v>10785</v>
      </c>
    </row>
    <row r="493" spans="2:4" ht="14.5" x14ac:dyDescent="0.35">
      <c r="B493" s="118">
        <v>920.19399999999996</v>
      </c>
      <c r="C493" s="121" t="s">
        <v>7758</v>
      </c>
      <c r="D493" s="117" t="s">
        <v>7932</v>
      </c>
    </row>
    <row r="494" spans="2:4" ht="14.5" x14ac:dyDescent="0.35">
      <c r="B494" s="118">
        <v>8315</v>
      </c>
      <c r="C494" s="121" t="s">
        <v>5682</v>
      </c>
      <c r="D494" s="117" t="s">
        <v>10785</v>
      </c>
    </row>
    <row r="495" spans="2:4" ht="14.5" x14ac:dyDescent="0.35">
      <c r="B495" s="118" t="s">
        <v>4501</v>
      </c>
      <c r="C495" s="121" t="s">
        <v>5682</v>
      </c>
      <c r="D495" s="117" t="s">
        <v>10785</v>
      </c>
    </row>
    <row r="496" spans="2:4" ht="14.5" x14ac:dyDescent="0.35">
      <c r="B496" s="118" t="s">
        <v>4500</v>
      </c>
      <c r="C496" s="121" t="s">
        <v>5682</v>
      </c>
      <c r="D496" s="117" t="s">
        <v>10785</v>
      </c>
    </row>
    <row r="497" spans="2:4" ht="14.5" x14ac:dyDescent="0.35">
      <c r="B497" s="118">
        <v>554</v>
      </c>
      <c r="C497" s="121" t="s">
        <v>10027</v>
      </c>
      <c r="D497" s="117" t="s">
        <v>10785</v>
      </c>
    </row>
    <row r="498" spans="2:4" ht="14.5" x14ac:dyDescent="0.35">
      <c r="B498" s="118" t="s">
        <v>8586</v>
      </c>
      <c r="C498" s="121" t="s">
        <v>8587</v>
      </c>
      <c r="D498" s="117" t="s">
        <v>10785</v>
      </c>
    </row>
    <row r="499" spans="2:4" ht="14.5" x14ac:dyDescent="0.35">
      <c r="B499" s="118" t="s">
        <v>9242</v>
      </c>
      <c r="C499" s="121" t="s">
        <v>9243</v>
      </c>
      <c r="D499" s="117" t="s">
        <v>10785</v>
      </c>
    </row>
    <row r="500" spans="2:4" ht="14.5" x14ac:dyDescent="0.35">
      <c r="B500" s="118">
        <v>9080</v>
      </c>
      <c r="C500" s="121" t="s">
        <v>8829</v>
      </c>
      <c r="D500" s="117" t="s">
        <v>10785</v>
      </c>
    </row>
    <row r="501" spans="2:4" ht="14.5" x14ac:dyDescent="0.35">
      <c r="B501" s="118">
        <v>9081</v>
      </c>
      <c r="C501" s="121" t="s">
        <v>8829</v>
      </c>
      <c r="D501" s="117" t="s">
        <v>10785</v>
      </c>
    </row>
    <row r="502" spans="2:4" ht="14.5" x14ac:dyDescent="0.35">
      <c r="B502" s="118">
        <v>974.27</v>
      </c>
      <c r="C502" s="121" t="s">
        <v>5046</v>
      </c>
      <c r="D502" s="117" t="s">
        <v>7932</v>
      </c>
    </row>
    <row r="503" spans="2:4" ht="14.5" x14ac:dyDescent="0.35">
      <c r="B503" s="118" t="s">
        <v>8279</v>
      </c>
      <c r="C503" s="121" t="s">
        <v>8280</v>
      </c>
      <c r="D503" s="117" t="s">
        <v>7933</v>
      </c>
    </row>
    <row r="504" spans="2:4" ht="14.5" x14ac:dyDescent="0.35">
      <c r="B504" s="118" t="s">
        <v>8827</v>
      </c>
      <c r="C504" s="121" t="s">
        <v>8828</v>
      </c>
      <c r="D504" s="117" t="s">
        <v>7942</v>
      </c>
    </row>
    <row r="505" spans="2:4" ht="14.5" x14ac:dyDescent="0.35">
      <c r="B505" s="118" t="s">
        <v>6448</v>
      </c>
      <c r="C505" s="121" t="s">
        <v>6449</v>
      </c>
      <c r="D505" s="117" t="s">
        <v>7934</v>
      </c>
    </row>
    <row r="506" spans="2:4" ht="14.5" x14ac:dyDescent="0.35">
      <c r="B506" s="118" t="s">
        <v>4753</v>
      </c>
      <c r="C506" s="121" t="s">
        <v>4754</v>
      </c>
      <c r="D506" s="117" t="s">
        <v>7940</v>
      </c>
    </row>
    <row r="507" spans="2:4" ht="14.5" x14ac:dyDescent="0.35">
      <c r="B507" s="118">
        <v>8000</v>
      </c>
      <c r="C507" s="121" t="s">
        <v>3149</v>
      </c>
      <c r="D507" s="117" t="s">
        <v>7935</v>
      </c>
    </row>
    <row r="508" spans="2:4" ht="14.5" x14ac:dyDescent="0.35">
      <c r="B508" s="118" t="s">
        <v>3150</v>
      </c>
      <c r="C508" s="121" t="s">
        <v>3149</v>
      </c>
      <c r="D508" s="117" t="s">
        <v>7935</v>
      </c>
    </row>
    <row r="509" spans="2:4" ht="14.5" x14ac:dyDescent="0.35">
      <c r="B509" s="118" t="s">
        <v>3148</v>
      </c>
      <c r="C509" s="121" t="s">
        <v>3149</v>
      </c>
      <c r="D509" s="117" t="s">
        <v>7935</v>
      </c>
    </row>
    <row r="510" spans="2:4" ht="14.5" x14ac:dyDescent="0.35">
      <c r="B510" s="118" t="s">
        <v>9218</v>
      </c>
      <c r="C510" s="121" t="s">
        <v>9219</v>
      </c>
      <c r="D510" s="117" t="s">
        <v>7942</v>
      </c>
    </row>
    <row r="511" spans="2:4" ht="14.5" x14ac:dyDescent="0.35">
      <c r="B511" s="118">
        <v>410.4</v>
      </c>
      <c r="C511" s="121" t="s">
        <v>9219</v>
      </c>
      <c r="D511" s="117" t="s">
        <v>10785</v>
      </c>
    </row>
    <row r="512" spans="2:4" ht="14.5" x14ac:dyDescent="0.35">
      <c r="B512" s="118" t="s">
        <v>1512</v>
      </c>
      <c r="C512" s="121" t="s">
        <v>9219</v>
      </c>
      <c r="D512" s="117" t="s">
        <v>10785</v>
      </c>
    </row>
    <row r="513" spans="2:4" ht="14.5" x14ac:dyDescent="0.35">
      <c r="B513" s="118" t="s">
        <v>8513</v>
      </c>
      <c r="C513" s="121" t="s">
        <v>3712</v>
      </c>
      <c r="D513" s="117" t="s">
        <v>7933</v>
      </c>
    </row>
    <row r="514" spans="2:4" ht="14.5" x14ac:dyDescent="0.35">
      <c r="B514" s="118" t="s">
        <v>5967</v>
      </c>
      <c r="C514" s="121" t="s">
        <v>817</v>
      </c>
      <c r="D514" s="117" t="s">
        <v>7934</v>
      </c>
    </row>
    <row r="515" spans="2:4" ht="14.5" x14ac:dyDescent="0.35">
      <c r="B515" s="118" t="s">
        <v>818</v>
      </c>
      <c r="C515" s="121" t="s">
        <v>817</v>
      </c>
      <c r="D515" s="117" t="s">
        <v>7942</v>
      </c>
    </row>
    <row r="516" spans="2:4" ht="14.5" x14ac:dyDescent="0.35">
      <c r="B516" s="118" t="s">
        <v>816</v>
      </c>
      <c r="C516" s="121" t="s">
        <v>817</v>
      </c>
      <c r="D516" s="117" t="s">
        <v>7942</v>
      </c>
    </row>
    <row r="517" spans="2:4" ht="14.5" x14ac:dyDescent="0.35">
      <c r="B517" s="118" t="s">
        <v>1511</v>
      </c>
      <c r="C517" s="121" t="s">
        <v>817</v>
      </c>
      <c r="D517" s="117" t="s">
        <v>10785</v>
      </c>
    </row>
    <row r="518" spans="2:4" ht="14.5" x14ac:dyDescent="0.35">
      <c r="B518" s="118" t="s">
        <v>11224</v>
      </c>
      <c r="C518" s="121" t="s">
        <v>11225</v>
      </c>
      <c r="D518" s="117" t="s">
        <v>7933</v>
      </c>
    </row>
    <row r="519" spans="2:4" ht="14.5" x14ac:dyDescent="0.35">
      <c r="B519" s="118" t="s">
        <v>11226</v>
      </c>
      <c r="C519" s="121" t="s">
        <v>11227</v>
      </c>
      <c r="D519" s="117" t="s">
        <v>7933</v>
      </c>
    </row>
    <row r="520" spans="2:4" ht="14.5" x14ac:dyDescent="0.35">
      <c r="B520" s="118">
        <v>410.3</v>
      </c>
      <c r="C520" s="121" t="s">
        <v>11167</v>
      </c>
      <c r="D520" s="117" t="s">
        <v>10785</v>
      </c>
    </row>
    <row r="521" spans="2:4" ht="14.5" x14ac:dyDescent="0.35">
      <c r="B521" s="118">
        <v>8116</v>
      </c>
      <c r="C521" s="121" t="s">
        <v>10727</v>
      </c>
      <c r="D521" s="117" t="s">
        <v>7935</v>
      </c>
    </row>
    <row r="522" spans="2:4" ht="14.5" x14ac:dyDescent="0.35">
      <c r="B522" s="118">
        <v>8230</v>
      </c>
      <c r="C522" s="121" t="s">
        <v>10727</v>
      </c>
      <c r="D522" s="117" t="s">
        <v>7935</v>
      </c>
    </row>
    <row r="523" spans="2:4" ht="14.5" x14ac:dyDescent="0.35">
      <c r="B523" s="118" t="s">
        <v>4343</v>
      </c>
      <c r="C523" s="121" t="s">
        <v>4341</v>
      </c>
      <c r="D523" s="117" t="s">
        <v>7932</v>
      </c>
    </row>
    <row r="524" spans="2:4" ht="14.5" x14ac:dyDescent="0.35">
      <c r="B524" s="118" t="s">
        <v>4342</v>
      </c>
      <c r="C524" s="121" t="s">
        <v>4341</v>
      </c>
      <c r="D524" s="117" t="s">
        <v>7932</v>
      </c>
    </row>
    <row r="525" spans="2:4" ht="14.5" x14ac:dyDescent="0.35">
      <c r="B525" s="118" t="s">
        <v>4340</v>
      </c>
      <c r="C525" s="121" t="s">
        <v>4341</v>
      </c>
      <c r="D525" s="117" t="s">
        <v>7932</v>
      </c>
    </row>
    <row r="526" spans="2:4" ht="14.5" x14ac:dyDescent="0.35">
      <c r="B526" s="118" t="s">
        <v>9238</v>
      </c>
      <c r="C526" s="121" t="s">
        <v>9239</v>
      </c>
      <c r="D526" s="117" t="s">
        <v>10785</v>
      </c>
    </row>
    <row r="527" spans="2:4" ht="14.5" x14ac:dyDescent="0.35">
      <c r="B527" s="118" t="s">
        <v>6804</v>
      </c>
      <c r="C527" s="121" t="s">
        <v>6805</v>
      </c>
      <c r="D527" s="117" t="s">
        <v>7934</v>
      </c>
    </row>
    <row r="528" spans="2:4" ht="14.5" x14ac:dyDescent="0.35">
      <c r="B528" s="118">
        <v>5510</v>
      </c>
      <c r="C528" s="121" t="s">
        <v>7852</v>
      </c>
      <c r="D528" s="117" t="s">
        <v>7938</v>
      </c>
    </row>
    <row r="529" spans="2:4" ht="14.5" x14ac:dyDescent="0.35">
      <c r="B529" s="118" t="s">
        <v>9236</v>
      </c>
      <c r="C529" s="121" t="s">
        <v>9237</v>
      </c>
      <c r="D529" s="117" t="s">
        <v>10785</v>
      </c>
    </row>
    <row r="530" spans="2:4" ht="14.5" x14ac:dyDescent="0.35">
      <c r="B530" s="118">
        <v>9250</v>
      </c>
      <c r="C530" s="121" t="s">
        <v>148</v>
      </c>
      <c r="D530" s="117" t="s">
        <v>10785</v>
      </c>
    </row>
    <row r="531" spans="2:4" ht="14.5" x14ac:dyDescent="0.35">
      <c r="B531" s="118">
        <v>9251</v>
      </c>
      <c r="C531" s="121" t="s">
        <v>148</v>
      </c>
      <c r="D531" s="117" t="s">
        <v>10785</v>
      </c>
    </row>
    <row r="532" spans="2:4" ht="14.5" x14ac:dyDescent="0.35">
      <c r="B532" s="118">
        <v>8224</v>
      </c>
      <c r="C532" s="121" t="s">
        <v>6965</v>
      </c>
      <c r="D532" s="117" t="s">
        <v>7935</v>
      </c>
    </row>
    <row r="533" spans="2:4" ht="14.5" x14ac:dyDescent="0.35">
      <c r="B533" s="118">
        <v>325.10000000000002</v>
      </c>
      <c r="C533" s="121" t="s">
        <v>6167</v>
      </c>
      <c r="D533" s="117" t="s">
        <v>10785</v>
      </c>
    </row>
    <row r="534" spans="2:4" ht="14.5" x14ac:dyDescent="0.35">
      <c r="B534" s="118">
        <v>325.2</v>
      </c>
      <c r="C534" s="121" t="s">
        <v>9440</v>
      </c>
      <c r="D534" s="117" t="s">
        <v>10785</v>
      </c>
    </row>
    <row r="535" spans="2:4" ht="14.5" x14ac:dyDescent="0.35">
      <c r="B535" s="118">
        <v>325.3</v>
      </c>
      <c r="C535" s="121" t="s">
        <v>9439</v>
      </c>
      <c r="D535" s="117" t="s">
        <v>10785</v>
      </c>
    </row>
    <row r="536" spans="2:4" ht="14.5" x14ac:dyDescent="0.35">
      <c r="B536" s="118" t="s">
        <v>10216</v>
      </c>
      <c r="C536" s="121" t="s">
        <v>10217</v>
      </c>
      <c r="D536" s="117" t="s">
        <v>7933</v>
      </c>
    </row>
    <row r="537" spans="2:4" ht="14.5" x14ac:dyDescent="0.35">
      <c r="B537" s="118">
        <v>8225</v>
      </c>
      <c r="C537" s="121" t="s">
        <v>6062</v>
      </c>
      <c r="D537" s="117" t="s">
        <v>7935</v>
      </c>
    </row>
    <row r="538" spans="2:4" ht="14.5" x14ac:dyDescent="0.35">
      <c r="B538" s="118">
        <v>973.51</v>
      </c>
      <c r="C538" s="121" t="s">
        <v>5635</v>
      </c>
      <c r="D538" s="117" t="s">
        <v>7932</v>
      </c>
    </row>
    <row r="539" spans="2:4" ht="14.5" x14ac:dyDescent="0.35">
      <c r="B539" s="118" t="s">
        <v>147</v>
      </c>
      <c r="C539" s="121" t="s">
        <v>146</v>
      </c>
      <c r="D539" s="117" t="s">
        <v>10785</v>
      </c>
    </row>
    <row r="540" spans="2:4" ht="14.5" x14ac:dyDescent="0.35">
      <c r="B540" s="118">
        <v>9253</v>
      </c>
      <c r="C540" s="121" t="s">
        <v>146</v>
      </c>
      <c r="D540" s="117" t="s">
        <v>10785</v>
      </c>
    </row>
    <row r="541" spans="2:4" ht="14.5" x14ac:dyDescent="0.35">
      <c r="B541" s="118" t="s">
        <v>810</v>
      </c>
      <c r="C541" s="121" t="s">
        <v>811</v>
      </c>
      <c r="D541" s="117" t="s">
        <v>7942</v>
      </c>
    </row>
    <row r="542" spans="2:4" ht="14.5" x14ac:dyDescent="0.35">
      <c r="B542" s="118" t="s">
        <v>3599</v>
      </c>
      <c r="C542" s="121" t="s">
        <v>1543</v>
      </c>
      <c r="D542" s="117" t="s">
        <v>7942</v>
      </c>
    </row>
    <row r="543" spans="2:4" ht="14.5" x14ac:dyDescent="0.35">
      <c r="B543" s="118" t="s">
        <v>1542</v>
      </c>
      <c r="C543" s="121" t="s">
        <v>1543</v>
      </c>
      <c r="D543" s="117" t="s">
        <v>7942</v>
      </c>
    </row>
    <row r="544" spans="2:4" ht="14.5" x14ac:dyDescent="0.35">
      <c r="B544" s="118" t="s">
        <v>7194</v>
      </c>
      <c r="C544" s="121" t="s">
        <v>1543</v>
      </c>
      <c r="D544" s="117" t="s">
        <v>10785</v>
      </c>
    </row>
    <row r="545" spans="2:4" ht="14.5" x14ac:dyDescent="0.35">
      <c r="B545" s="118" t="s">
        <v>925</v>
      </c>
      <c r="C545" s="121" t="s">
        <v>926</v>
      </c>
      <c r="D545" s="117" t="s">
        <v>7933</v>
      </c>
    </row>
    <row r="546" spans="2:4" ht="14.5" x14ac:dyDescent="0.35">
      <c r="B546" s="118" t="s">
        <v>923</v>
      </c>
      <c r="C546" s="121" t="s">
        <v>924</v>
      </c>
      <c r="D546" s="117" t="s">
        <v>7933</v>
      </c>
    </row>
    <row r="547" spans="2:4" ht="14.5" x14ac:dyDescent="0.35">
      <c r="B547" s="118">
        <v>9212</v>
      </c>
      <c r="C547" s="121" t="s">
        <v>150</v>
      </c>
      <c r="D547" s="117" t="s">
        <v>10785</v>
      </c>
    </row>
    <row r="548" spans="2:4" ht="14.5" x14ac:dyDescent="0.35">
      <c r="B548" s="118" t="s">
        <v>11196</v>
      </c>
      <c r="C548" s="121" t="s">
        <v>7053</v>
      </c>
      <c r="D548" s="117" t="s">
        <v>7934</v>
      </c>
    </row>
    <row r="549" spans="2:4" ht="14.5" x14ac:dyDescent="0.35">
      <c r="B549" s="118" t="s">
        <v>6063</v>
      </c>
      <c r="C549" s="121" t="s">
        <v>6064</v>
      </c>
      <c r="D549" s="117" t="s">
        <v>7934</v>
      </c>
    </row>
    <row r="550" spans="2:4" ht="14.5" x14ac:dyDescent="0.35">
      <c r="B550" s="118" t="s">
        <v>9184</v>
      </c>
      <c r="C550" s="121" t="s">
        <v>9185</v>
      </c>
      <c r="D550" s="117" t="s">
        <v>7933</v>
      </c>
    </row>
    <row r="551" spans="2:4" ht="14.5" x14ac:dyDescent="0.35">
      <c r="B551" s="118" t="s">
        <v>7307</v>
      </c>
      <c r="C551" s="121" t="s">
        <v>7308</v>
      </c>
      <c r="D551" s="117" t="s">
        <v>7934</v>
      </c>
    </row>
    <row r="552" spans="2:4" ht="14.5" x14ac:dyDescent="0.35">
      <c r="B552" s="118" t="s">
        <v>6289</v>
      </c>
      <c r="C552" s="121" t="s">
        <v>6288</v>
      </c>
      <c r="D552" s="117" t="s">
        <v>7942</v>
      </c>
    </row>
    <row r="553" spans="2:4" ht="14.5" x14ac:dyDescent="0.35">
      <c r="B553" s="118" t="s">
        <v>3600</v>
      </c>
      <c r="C553" s="121" t="s">
        <v>6288</v>
      </c>
      <c r="D553" s="117" t="s">
        <v>7942</v>
      </c>
    </row>
    <row r="554" spans="2:4" ht="14.5" x14ac:dyDescent="0.35">
      <c r="B554" s="118" t="s">
        <v>7193</v>
      </c>
      <c r="C554" s="121" t="s">
        <v>6288</v>
      </c>
      <c r="D554" s="117" t="s">
        <v>10785</v>
      </c>
    </row>
    <row r="555" spans="2:4" ht="14.5" x14ac:dyDescent="0.35">
      <c r="B555" s="118" t="s">
        <v>9039</v>
      </c>
      <c r="C555" s="121" t="s">
        <v>9040</v>
      </c>
      <c r="D555" s="117" t="s">
        <v>7933</v>
      </c>
    </row>
    <row r="556" spans="2:4" ht="14.5" x14ac:dyDescent="0.35">
      <c r="B556" s="118" t="s">
        <v>9037</v>
      </c>
      <c r="C556" s="121" t="s">
        <v>9038</v>
      </c>
      <c r="D556" s="117" t="s">
        <v>7933</v>
      </c>
    </row>
    <row r="557" spans="2:4" ht="14.5" x14ac:dyDescent="0.35">
      <c r="B557" s="118" t="s">
        <v>2922</v>
      </c>
      <c r="C557" s="121" t="s">
        <v>2923</v>
      </c>
      <c r="D557" s="117" t="s">
        <v>7934</v>
      </c>
    </row>
    <row r="558" spans="2:4" ht="14.5" x14ac:dyDescent="0.35">
      <c r="B558" s="118" t="s">
        <v>2894</v>
      </c>
      <c r="C558" s="121" t="s">
        <v>2895</v>
      </c>
      <c r="D558" s="117" t="s">
        <v>7934</v>
      </c>
    </row>
    <row r="559" spans="2:4" ht="14.5" x14ac:dyDescent="0.35">
      <c r="B559" s="118">
        <v>992.32</v>
      </c>
      <c r="C559" s="121" t="s">
        <v>4953</v>
      </c>
      <c r="D559" s="117" t="s">
        <v>7932</v>
      </c>
    </row>
    <row r="560" spans="2:4" ht="14.5" x14ac:dyDescent="0.35">
      <c r="B560" s="118">
        <v>515.29999999999995</v>
      </c>
      <c r="C560" s="121" t="s">
        <v>5733</v>
      </c>
      <c r="D560" s="117" t="s">
        <v>10785</v>
      </c>
    </row>
    <row r="561" spans="2:4" ht="14.5" x14ac:dyDescent="0.35">
      <c r="B561" s="118">
        <v>515.1</v>
      </c>
      <c r="C561" s="121" t="s">
        <v>1439</v>
      </c>
      <c r="D561" s="117" t="s">
        <v>10785</v>
      </c>
    </row>
    <row r="562" spans="2:4" ht="14.5" x14ac:dyDescent="0.35">
      <c r="B562" s="118">
        <v>515.20000000000005</v>
      </c>
      <c r="C562" s="121" t="s">
        <v>2360</v>
      </c>
      <c r="D562" s="117" t="s">
        <v>10785</v>
      </c>
    </row>
    <row r="563" spans="2:4" ht="14.5" x14ac:dyDescent="0.35">
      <c r="B563" s="118">
        <v>555</v>
      </c>
      <c r="C563" s="121" t="s">
        <v>10026</v>
      </c>
      <c r="D563" s="117" t="s">
        <v>10785</v>
      </c>
    </row>
    <row r="564" spans="2:4" ht="14.5" x14ac:dyDescent="0.35">
      <c r="B564" s="118" t="s">
        <v>10218</v>
      </c>
      <c r="C564" s="121" t="s">
        <v>10219</v>
      </c>
      <c r="D564" s="117" t="s">
        <v>10785</v>
      </c>
    </row>
    <row r="565" spans="2:4" ht="14.5" x14ac:dyDescent="0.35">
      <c r="B565" s="118" t="s">
        <v>10220</v>
      </c>
      <c r="C565" s="121" t="s">
        <v>9063</v>
      </c>
      <c r="D565" s="117" t="s">
        <v>10785</v>
      </c>
    </row>
    <row r="566" spans="2:4" ht="14.5" x14ac:dyDescent="0.35">
      <c r="B566" s="118">
        <v>5039</v>
      </c>
      <c r="C566" s="121" t="s">
        <v>5855</v>
      </c>
      <c r="D566" s="117" t="s">
        <v>7938</v>
      </c>
    </row>
    <row r="567" spans="2:4" ht="14.5" x14ac:dyDescent="0.35">
      <c r="B567" s="118">
        <v>551.1</v>
      </c>
      <c r="C567" s="121" t="s">
        <v>5735</v>
      </c>
      <c r="D567" s="117" t="s">
        <v>10785</v>
      </c>
    </row>
    <row r="568" spans="2:4" ht="14.5" x14ac:dyDescent="0.35">
      <c r="B568" s="118">
        <v>5025</v>
      </c>
      <c r="C568" s="121" t="s">
        <v>2944</v>
      </c>
      <c r="D568" s="117" t="s">
        <v>7938</v>
      </c>
    </row>
    <row r="569" spans="2:4" ht="14.5" x14ac:dyDescent="0.35">
      <c r="B569" s="118" t="s">
        <v>1503</v>
      </c>
      <c r="C569" s="121" t="s">
        <v>1504</v>
      </c>
      <c r="D569" s="117" t="s">
        <v>10785</v>
      </c>
    </row>
    <row r="570" spans="2:4" ht="14.5" x14ac:dyDescent="0.35">
      <c r="B570" s="118" t="s">
        <v>9064</v>
      </c>
      <c r="C570" s="121" t="s">
        <v>9065</v>
      </c>
      <c r="D570" s="117" t="s">
        <v>10785</v>
      </c>
    </row>
    <row r="571" spans="2:4" ht="14.5" x14ac:dyDescent="0.35">
      <c r="B571" s="118" t="s">
        <v>6254</v>
      </c>
      <c r="C571" s="121" t="s">
        <v>10510</v>
      </c>
      <c r="D571" s="117" t="s">
        <v>10785</v>
      </c>
    </row>
    <row r="572" spans="2:4" ht="14.5" x14ac:dyDescent="0.35">
      <c r="B572" s="118" t="s">
        <v>10509</v>
      </c>
      <c r="C572" s="121" t="s">
        <v>10510</v>
      </c>
      <c r="D572" s="117" t="s">
        <v>10785</v>
      </c>
    </row>
    <row r="573" spans="2:4" ht="14.5" x14ac:dyDescent="0.35">
      <c r="B573" s="118" t="s">
        <v>1501</v>
      </c>
      <c r="C573" s="121" t="s">
        <v>1502</v>
      </c>
      <c r="D573" s="117" t="s">
        <v>10785</v>
      </c>
    </row>
    <row r="574" spans="2:4" ht="14.5" x14ac:dyDescent="0.35">
      <c r="B574" s="118">
        <v>615</v>
      </c>
      <c r="C574" s="121" t="s">
        <v>7016</v>
      </c>
      <c r="D574" s="117" t="s">
        <v>10785</v>
      </c>
    </row>
    <row r="575" spans="2:4" ht="14.5" x14ac:dyDescent="0.35">
      <c r="B575" s="118" t="s">
        <v>1499</v>
      </c>
      <c r="C575" s="121" t="s">
        <v>1500</v>
      </c>
      <c r="D575" s="117" t="s">
        <v>10785</v>
      </c>
    </row>
    <row r="576" spans="2:4" ht="14.5" x14ac:dyDescent="0.35">
      <c r="B576" s="118">
        <v>612</v>
      </c>
      <c r="C576" s="121" t="s">
        <v>7020</v>
      </c>
      <c r="D576" s="117" t="s">
        <v>10785</v>
      </c>
    </row>
    <row r="577" spans="2:4" ht="14.5" x14ac:dyDescent="0.35">
      <c r="B577" s="118" t="s">
        <v>9250</v>
      </c>
      <c r="C577" s="121" t="s">
        <v>7020</v>
      </c>
      <c r="D577" s="117" t="s">
        <v>10785</v>
      </c>
    </row>
    <row r="578" spans="2:4" ht="14.5" x14ac:dyDescent="0.35">
      <c r="B578" s="118">
        <v>8121</v>
      </c>
      <c r="C578" s="121" t="s">
        <v>7020</v>
      </c>
      <c r="D578" s="117" t="s">
        <v>10785</v>
      </c>
    </row>
    <row r="579" spans="2:4" ht="14.5" x14ac:dyDescent="0.35">
      <c r="B579" s="118" t="s">
        <v>168</v>
      </c>
      <c r="C579" s="121" t="s">
        <v>169</v>
      </c>
      <c r="D579" s="117" t="s">
        <v>7934</v>
      </c>
    </row>
    <row r="580" spans="2:4" ht="14.5" x14ac:dyDescent="0.35">
      <c r="B580" s="118">
        <v>508.1</v>
      </c>
      <c r="C580" s="121" t="s">
        <v>3686</v>
      </c>
      <c r="D580" s="117" t="s">
        <v>10785</v>
      </c>
    </row>
    <row r="581" spans="2:4" ht="14.5" x14ac:dyDescent="0.35">
      <c r="B581" s="118" t="s">
        <v>7185</v>
      </c>
      <c r="C581" s="121" t="s">
        <v>7186</v>
      </c>
      <c r="D581" s="117" t="s">
        <v>10785</v>
      </c>
    </row>
    <row r="582" spans="2:4" ht="14.5" x14ac:dyDescent="0.35">
      <c r="B582" s="118" t="s">
        <v>7291</v>
      </c>
      <c r="C582" s="121" t="s">
        <v>7292</v>
      </c>
      <c r="D582" s="117" t="s">
        <v>10785</v>
      </c>
    </row>
    <row r="583" spans="2:4" ht="14.5" x14ac:dyDescent="0.35">
      <c r="B583" s="118" t="s">
        <v>6216</v>
      </c>
      <c r="C583" s="121" t="s">
        <v>6217</v>
      </c>
      <c r="D583" s="117" t="s">
        <v>10785</v>
      </c>
    </row>
    <row r="584" spans="2:4" ht="14.5" x14ac:dyDescent="0.35">
      <c r="B584" s="118" t="s">
        <v>6532</v>
      </c>
      <c r="C584" s="121" t="s">
        <v>6533</v>
      </c>
      <c r="D584" s="117" t="s">
        <v>10785</v>
      </c>
    </row>
    <row r="585" spans="2:4" ht="14.5" x14ac:dyDescent="0.35">
      <c r="B585" s="118" t="s">
        <v>6220</v>
      </c>
      <c r="C585" s="121" t="s">
        <v>6221</v>
      </c>
      <c r="D585" s="117" t="s">
        <v>10785</v>
      </c>
    </row>
    <row r="586" spans="2:4" ht="14.5" x14ac:dyDescent="0.35">
      <c r="B586" s="118">
        <v>508</v>
      </c>
      <c r="C586" s="121" t="s">
        <v>3687</v>
      </c>
      <c r="D586" s="117" t="s">
        <v>10785</v>
      </c>
    </row>
    <row r="587" spans="2:4" ht="14.5" x14ac:dyDescent="0.35">
      <c r="B587" s="118">
        <v>1653</v>
      </c>
      <c r="C587" s="121" t="s">
        <v>805</v>
      </c>
      <c r="D587" s="117" t="s">
        <v>10785</v>
      </c>
    </row>
    <row r="588" spans="2:4" ht="14.5" x14ac:dyDescent="0.35">
      <c r="B588" s="118" t="s">
        <v>6433</v>
      </c>
      <c r="C588" s="121" t="s">
        <v>4445</v>
      </c>
      <c r="D588" s="117" t="s">
        <v>7937</v>
      </c>
    </row>
    <row r="589" spans="2:4" ht="14.5" x14ac:dyDescent="0.35">
      <c r="B589" s="118" t="s">
        <v>4444</v>
      </c>
      <c r="C589" s="121" t="s">
        <v>4445</v>
      </c>
      <c r="D589" s="117" t="s">
        <v>7937</v>
      </c>
    </row>
    <row r="590" spans="2:4" ht="14.5" x14ac:dyDescent="0.35">
      <c r="B590" s="118" t="s">
        <v>6320</v>
      </c>
      <c r="C590" s="121" t="s">
        <v>6321</v>
      </c>
      <c r="D590" s="117" t="s">
        <v>7933</v>
      </c>
    </row>
    <row r="591" spans="2:4" ht="14.5" x14ac:dyDescent="0.35">
      <c r="B591" s="118" t="s">
        <v>6250</v>
      </c>
      <c r="C591" s="121" t="s">
        <v>6251</v>
      </c>
      <c r="D591" s="117" t="s">
        <v>7934</v>
      </c>
    </row>
    <row r="592" spans="2:4" ht="14.5" x14ac:dyDescent="0.35">
      <c r="B592" s="118">
        <v>551</v>
      </c>
      <c r="C592" s="121" t="s">
        <v>6812</v>
      </c>
      <c r="D592" s="117" t="s">
        <v>10785</v>
      </c>
    </row>
    <row r="593" spans="2:4" ht="14.5" x14ac:dyDescent="0.35">
      <c r="B593" s="118">
        <v>5014</v>
      </c>
      <c r="C593" s="121" t="s">
        <v>9832</v>
      </c>
      <c r="D593" s="117" t="s">
        <v>7938</v>
      </c>
    </row>
    <row r="594" spans="2:4" ht="14.5" x14ac:dyDescent="0.35">
      <c r="B594" s="118" t="s">
        <v>2930</v>
      </c>
      <c r="C594" s="121" t="s">
        <v>2931</v>
      </c>
      <c r="D594" s="117" t="s">
        <v>7940</v>
      </c>
    </row>
    <row r="595" spans="2:4" ht="14.5" x14ac:dyDescent="0.35">
      <c r="B595" s="118">
        <v>6011</v>
      </c>
      <c r="C595" s="121" t="s">
        <v>10506</v>
      </c>
      <c r="D595" s="117" t="s">
        <v>7938</v>
      </c>
    </row>
    <row r="596" spans="2:4" ht="14.5" x14ac:dyDescent="0.35">
      <c r="B596" s="118">
        <v>330.5</v>
      </c>
      <c r="C596" s="121" t="s">
        <v>10832</v>
      </c>
      <c r="D596" s="117" t="s">
        <v>10785</v>
      </c>
    </row>
    <row r="597" spans="2:4" ht="14.5" x14ac:dyDescent="0.35">
      <c r="B597" s="118" t="s">
        <v>9223</v>
      </c>
      <c r="C597" s="121" t="s">
        <v>4413</v>
      </c>
      <c r="D597" s="117" t="s">
        <v>7933</v>
      </c>
    </row>
    <row r="598" spans="2:4" ht="14.5" x14ac:dyDescent="0.35">
      <c r="B598" s="118" t="s">
        <v>1524</v>
      </c>
      <c r="C598" s="121" t="s">
        <v>9222</v>
      </c>
      <c r="D598" s="117" t="s">
        <v>7933</v>
      </c>
    </row>
    <row r="599" spans="2:4" ht="14.5" x14ac:dyDescent="0.35">
      <c r="B599" s="118" t="s">
        <v>3719</v>
      </c>
      <c r="C599" s="121" t="s">
        <v>6413</v>
      </c>
      <c r="D599" s="117" t="s">
        <v>7933</v>
      </c>
    </row>
    <row r="600" spans="2:4" ht="14.5" x14ac:dyDescent="0.35">
      <c r="B600" s="118" t="s">
        <v>6414</v>
      </c>
      <c r="C600" s="121" t="s">
        <v>6415</v>
      </c>
      <c r="D600" s="117" t="s">
        <v>7933</v>
      </c>
    </row>
    <row r="601" spans="2:4" ht="14.5" x14ac:dyDescent="0.35">
      <c r="B601" s="118" t="s">
        <v>3717</v>
      </c>
      <c r="C601" s="121" t="s">
        <v>3718</v>
      </c>
      <c r="D601" s="117" t="s">
        <v>7933</v>
      </c>
    </row>
    <row r="602" spans="2:4" ht="14.5" x14ac:dyDescent="0.35">
      <c r="B602" s="118" t="s">
        <v>5070</v>
      </c>
      <c r="C602" s="121" t="s">
        <v>5071</v>
      </c>
      <c r="D602" s="117" t="s">
        <v>7933</v>
      </c>
    </row>
    <row r="603" spans="2:4" ht="14.5" x14ac:dyDescent="0.35">
      <c r="B603" s="118" t="s">
        <v>5972</v>
      </c>
      <c r="C603" s="121" t="s">
        <v>5973</v>
      </c>
      <c r="D603" s="117" t="s">
        <v>7934</v>
      </c>
    </row>
    <row r="604" spans="2:4" ht="14.5" x14ac:dyDescent="0.35">
      <c r="B604" s="118">
        <v>2015</v>
      </c>
      <c r="C604" s="121" t="s">
        <v>2387</v>
      </c>
      <c r="D604" s="117" t="s">
        <v>7938</v>
      </c>
    </row>
    <row r="605" spans="2:4" ht="14.5" x14ac:dyDescent="0.35">
      <c r="B605" s="118">
        <v>2008</v>
      </c>
      <c r="C605" s="121" t="s">
        <v>10850</v>
      </c>
      <c r="D605" s="117" t="s">
        <v>7938</v>
      </c>
    </row>
    <row r="606" spans="2:4" ht="14.5" x14ac:dyDescent="0.35">
      <c r="B606" s="118" t="s">
        <v>10488</v>
      </c>
      <c r="C606" s="121" t="s">
        <v>10489</v>
      </c>
      <c r="D606" s="117" t="s">
        <v>10785</v>
      </c>
    </row>
    <row r="607" spans="2:4" ht="14.5" x14ac:dyDescent="0.35">
      <c r="B607" s="118" t="s">
        <v>10486</v>
      </c>
      <c r="C607" s="121" t="s">
        <v>10487</v>
      </c>
      <c r="D607" s="117" t="s">
        <v>10785</v>
      </c>
    </row>
    <row r="608" spans="2:4" ht="14.5" x14ac:dyDescent="0.35">
      <c r="B608" s="118" t="s">
        <v>10484</v>
      </c>
      <c r="C608" s="121" t="s">
        <v>10485</v>
      </c>
      <c r="D608" s="117" t="s">
        <v>10785</v>
      </c>
    </row>
    <row r="609" spans="2:4" ht="14.5" x14ac:dyDescent="0.35">
      <c r="B609" s="118" t="s">
        <v>10483</v>
      </c>
      <c r="C609" s="121" t="s">
        <v>10482</v>
      </c>
      <c r="D609" s="117" t="s">
        <v>10785</v>
      </c>
    </row>
    <row r="610" spans="2:4" ht="14.5" x14ac:dyDescent="0.35">
      <c r="B610" s="118" t="s">
        <v>10481</v>
      </c>
      <c r="C610" s="121" t="s">
        <v>10482</v>
      </c>
      <c r="D610" s="117" t="s">
        <v>10785</v>
      </c>
    </row>
    <row r="611" spans="2:4" ht="14.5" x14ac:dyDescent="0.35">
      <c r="B611" s="118">
        <v>221.1</v>
      </c>
      <c r="C611" s="121" t="s">
        <v>6098</v>
      </c>
      <c r="D611" s="117" t="s">
        <v>10784</v>
      </c>
    </row>
    <row r="612" spans="2:4" ht="14.5" x14ac:dyDescent="0.35">
      <c r="B612" s="118" t="s">
        <v>2775</v>
      </c>
      <c r="C612" s="121" t="s">
        <v>2776</v>
      </c>
      <c r="D612" s="117" t="s">
        <v>7942</v>
      </c>
    </row>
    <row r="613" spans="2:4" ht="14.5" x14ac:dyDescent="0.35">
      <c r="B613" s="118" t="s">
        <v>731</v>
      </c>
      <c r="C613" s="121" t="s">
        <v>732</v>
      </c>
      <c r="D613" s="117" t="s">
        <v>7942</v>
      </c>
    </row>
    <row r="614" spans="2:4" ht="14.5" x14ac:dyDescent="0.35">
      <c r="B614" s="118" t="s">
        <v>1390</v>
      </c>
      <c r="C614" s="121" t="s">
        <v>1391</v>
      </c>
      <c r="D614" s="117" t="s">
        <v>10785</v>
      </c>
    </row>
    <row r="615" spans="2:4" ht="14.5" x14ac:dyDescent="0.35">
      <c r="B615" s="118">
        <v>447</v>
      </c>
      <c r="C615" s="121" t="s">
        <v>9066</v>
      </c>
      <c r="D615" s="117" t="s">
        <v>10785</v>
      </c>
    </row>
    <row r="616" spans="2:4" ht="14.5" x14ac:dyDescent="0.35">
      <c r="B616" s="118" t="s">
        <v>1114</v>
      </c>
      <c r="C616" s="121" t="s">
        <v>10255</v>
      </c>
      <c r="D616" s="117" t="s">
        <v>7942</v>
      </c>
    </row>
    <row r="617" spans="2:4" ht="14.5" x14ac:dyDescent="0.35">
      <c r="B617" s="118" t="s">
        <v>10258</v>
      </c>
      <c r="C617" s="121" t="s">
        <v>10259</v>
      </c>
      <c r="D617" s="117" t="s">
        <v>7942</v>
      </c>
    </row>
    <row r="618" spans="2:4" ht="14.5" x14ac:dyDescent="0.35">
      <c r="B618" s="118" t="s">
        <v>10256</v>
      </c>
      <c r="C618" s="121" t="s">
        <v>10257</v>
      </c>
      <c r="D618" s="117" t="s">
        <v>7942</v>
      </c>
    </row>
    <row r="619" spans="2:4" ht="14.5" x14ac:dyDescent="0.35">
      <c r="B619" s="118" t="s">
        <v>6988</v>
      </c>
      <c r="C619" s="121" t="s">
        <v>6989</v>
      </c>
      <c r="D619" s="117" t="s">
        <v>7942</v>
      </c>
    </row>
    <row r="620" spans="2:4" ht="14.5" x14ac:dyDescent="0.35">
      <c r="B620" s="118" t="s">
        <v>6992</v>
      </c>
      <c r="C620" s="121" t="s">
        <v>11121</v>
      </c>
      <c r="D620" s="117" t="s">
        <v>7942</v>
      </c>
    </row>
    <row r="621" spans="2:4" ht="14.5" x14ac:dyDescent="0.35">
      <c r="B621" s="118" t="s">
        <v>6990</v>
      </c>
      <c r="C621" s="121" t="s">
        <v>6991</v>
      </c>
      <c r="D621" s="117" t="s">
        <v>7942</v>
      </c>
    </row>
    <row r="622" spans="2:4" ht="14.5" x14ac:dyDescent="0.35">
      <c r="B622" s="118" t="s">
        <v>3755</v>
      </c>
      <c r="C622" s="121" t="s">
        <v>3756</v>
      </c>
      <c r="D622" s="117" t="s">
        <v>7933</v>
      </c>
    </row>
    <row r="623" spans="2:4" ht="14.5" x14ac:dyDescent="0.35">
      <c r="B623" s="118" t="s">
        <v>5028</v>
      </c>
      <c r="C623" s="121" t="s">
        <v>5029</v>
      </c>
      <c r="D623" s="117" t="s">
        <v>7933</v>
      </c>
    </row>
    <row r="624" spans="2:4" ht="14.5" x14ac:dyDescent="0.35">
      <c r="B624" s="118" t="s">
        <v>5026</v>
      </c>
      <c r="C624" s="121" t="s">
        <v>5027</v>
      </c>
      <c r="D624" s="117" t="s">
        <v>7933</v>
      </c>
    </row>
    <row r="625" spans="2:4" ht="14.5" x14ac:dyDescent="0.35">
      <c r="B625" s="118" t="s">
        <v>7067</v>
      </c>
      <c r="C625" s="121" t="s">
        <v>7068</v>
      </c>
      <c r="D625" s="117" t="s">
        <v>7942</v>
      </c>
    </row>
    <row r="626" spans="2:4" ht="14.5" x14ac:dyDescent="0.35">
      <c r="B626" s="118" t="s">
        <v>934</v>
      </c>
      <c r="C626" s="121" t="s">
        <v>776</v>
      </c>
      <c r="D626" s="117" t="s">
        <v>7942</v>
      </c>
    </row>
    <row r="627" spans="2:4" ht="14.5" x14ac:dyDescent="0.35">
      <c r="B627" s="118">
        <v>446</v>
      </c>
      <c r="C627" s="121" t="s">
        <v>9067</v>
      </c>
      <c r="D627" s="117" t="s">
        <v>10785</v>
      </c>
    </row>
    <row r="628" spans="2:4" ht="14.5" x14ac:dyDescent="0.35">
      <c r="B628" s="118" t="s">
        <v>11017</v>
      </c>
      <c r="C628" s="121" t="s">
        <v>11018</v>
      </c>
      <c r="D628" s="117" t="s">
        <v>10785</v>
      </c>
    </row>
    <row r="629" spans="2:4" ht="14.5" x14ac:dyDescent="0.35">
      <c r="B629" s="118" t="s">
        <v>3255</v>
      </c>
      <c r="C629" s="121" t="s">
        <v>11016</v>
      </c>
      <c r="D629" s="117" t="s">
        <v>10785</v>
      </c>
    </row>
    <row r="630" spans="2:4" ht="14.5" x14ac:dyDescent="0.35">
      <c r="B630" s="118" t="s">
        <v>3253</v>
      </c>
      <c r="C630" s="121" t="s">
        <v>3254</v>
      </c>
      <c r="D630" s="117" t="s">
        <v>10785</v>
      </c>
    </row>
    <row r="631" spans="2:4" ht="14.5" x14ac:dyDescent="0.35">
      <c r="B631" s="118">
        <v>977.06</v>
      </c>
      <c r="C631" s="121" t="s">
        <v>2880</v>
      </c>
      <c r="D631" s="117" t="s">
        <v>7932</v>
      </c>
    </row>
    <row r="632" spans="2:4" ht="14.5" x14ac:dyDescent="0.35">
      <c r="B632" s="118" t="s">
        <v>3251</v>
      </c>
      <c r="C632" s="121" t="s">
        <v>3252</v>
      </c>
      <c r="D632" s="117" t="s">
        <v>10785</v>
      </c>
    </row>
    <row r="633" spans="2:4" ht="14.5" x14ac:dyDescent="0.35">
      <c r="B633" s="118" t="s">
        <v>10659</v>
      </c>
      <c r="C633" s="121" t="s">
        <v>10660</v>
      </c>
      <c r="D633" s="117" t="s">
        <v>10785</v>
      </c>
    </row>
    <row r="634" spans="2:4" ht="14.5" x14ac:dyDescent="0.35">
      <c r="B634" s="118" t="s">
        <v>10657</v>
      </c>
      <c r="C634" s="121" t="s">
        <v>10658</v>
      </c>
      <c r="D634" s="117" t="s">
        <v>10785</v>
      </c>
    </row>
    <row r="635" spans="2:4" ht="14.5" x14ac:dyDescent="0.35">
      <c r="B635" s="118" t="s">
        <v>10655</v>
      </c>
      <c r="C635" s="121" t="s">
        <v>10656</v>
      </c>
      <c r="D635" s="117" t="s">
        <v>10785</v>
      </c>
    </row>
    <row r="636" spans="2:4" ht="14.5" x14ac:dyDescent="0.35">
      <c r="B636" s="118" t="s">
        <v>10653</v>
      </c>
      <c r="C636" s="121" t="s">
        <v>10654</v>
      </c>
      <c r="D636" s="117" t="s">
        <v>10785</v>
      </c>
    </row>
    <row r="637" spans="2:4" ht="14.5" x14ac:dyDescent="0.35">
      <c r="B637" s="118" t="s">
        <v>10651</v>
      </c>
      <c r="C637" s="121" t="s">
        <v>10652</v>
      </c>
      <c r="D637" s="117" t="s">
        <v>10785</v>
      </c>
    </row>
    <row r="638" spans="2:4" ht="14.5" x14ac:dyDescent="0.35">
      <c r="B638" s="118" t="s">
        <v>7742</v>
      </c>
      <c r="C638" s="121" t="s">
        <v>7743</v>
      </c>
      <c r="D638" s="117" t="s">
        <v>10785</v>
      </c>
    </row>
    <row r="639" spans="2:4" ht="14.5" x14ac:dyDescent="0.35">
      <c r="B639" s="118">
        <v>218.3</v>
      </c>
      <c r="C639" s="121" t="s">
        <v>6076</v>
      </c>
      <c r="D639" s="117" t="s">
        <v>10785</v>
      </c>
    </row>
    <row r="640" spans="2:4" ht="14.5" x14ac:dyDescent="0.35">
      <c r="B640" s="118">
        <v>218.1</v>
      </c>
      <c r="C640" s="121" t="s">
        <v>7770</v>
      </c>
      <c r="D640" s="117" t="s">
        <v>10785</v>
      </c>
    </row>
    <row r="641" spans="2:4" ht="14.5" x14ac:dyDescent="0.35">
      <c r="B641" s="118" t="s">
        <v>7769</v>
      </c>
      <c r="C641" s="121" t="s">
        <v>7770</v>
      </c>
      <c r="D641" s="117" t="s">
        <v>10785</v>
      </c>
    </row>
    <row r="642" spans="2:4" ht="14.5" x14ac:dyDescent="0.35">
      <c r="B642" s="118">
        <v>7190</v>
      </c>
      <c r="C642" s="121" t="s">
        <v>7770</v>
      </c>
      <c r="D642" s="117" t="s">
        <v>10785</v>
      </c>
    </row>
    <row r="643" spans="2:4" ht="14.5" x14ac:dyDescent="0.35">
      <c r="B643" s="118">
        <v>7024</v>
      </c>
      <c r="C643" s="121" t="s">
        <v>2945</v>
      </c>
      <c r="D643" s="117" t="s">
        <v>7938</v>
      </c>
    </row>
    <row r="644" spans="2:4" ht="14.5" x14ac:dyDescent="0.35">
      <c r="B644" s="118">
        <v>218.2</v>
      </c>
      <c r="C644" s="121" t="s">
        <v>6077</v>
      </c>
      <c r="D644" s="117" t="s">
        <v>10785</v>
      </c>
    </row>
    <row r="645" spans="2:4" ht="14.5" x14ac:dyDescent="0.35">
      <c r="B645" s="118" t="s">
        <v>7768</v>
      </c>
      <c r="C645" s="121" t="s">
        <v>6077</v>
      </c>
      <c r="D645" s="117" t="s">
        <v>10785</v>
      </c>
    </row>
    <row r="646" spans="2:4" ht="14.5" x14ac:dyDescent="0.35">
      <c r="B646" s="118">
        <v>7191</v>
      </c>
      <c r="C646" s="121" t="s">
        <v>6077</v>
      </c>
      <c r="D646" s="117" t="s">
        <v>10785</v>
      </c>
    </row>
    <row r="647" spans="2:4" ht="14.5" x14ac:dyDescent="0.35">
      <c r="B647" s="118" t="s">
        <v>3184</v>
      </c>
      <c r="C647" s="121" t="s">
        <v>3185</v>
      </c>
      <c r="D647" s="117" t="s">
        <v>10785</v>
      </c>
    </row>
    <row r="648" spans="2:4" ht="14.5" x14ac:dyDescent="0.35">
      <c r="B648" s="118">
        <v>306</v>
      </c>
      <c r="C648" s="121" t="s">
        <v>7957</v>
      </c>
      <c r="D648" s="117" t="s">
        <v>10785</v>
      </c>
    </row>
    <row r="649" spans="2:4" ht="14.5" x14ac:dyDescent="0.35">
      <c r="B649" s="118" t="s">
        <v>7956</v>
      </c>
      <c r="C649" s="121" t="s">
        <v>7957</v>
      </c>
      <c r="D649" s="117" t="s">
        <v>10785</v>
      </c>
    </row>
    <row r="650" spans="2:4" ht="14.5" x14ac:dyDescent="0.35">
      <c r="B650" s="118" t="s">
        <v>7165</v>
      </c>
      <c r="C650" s="121" t="s">
        <v>7166</v>
      </c>
      <c r="D650" s="117" t="s">
        <v>7942</v>
      </c>
    </row>
    <row r="651" spans="2:4" ht="14.5" x14ac:dyDescent="0.35">
      <c r="B651" s="118" t="s">
        <v>757</v>
      </c>
      <c r="C651" s="121" t="s">
        <v>758</v>
      </c>
      <c r="D651" s="117" t="s">
        <v>7942</v>
      </c>
    </row>
    <row r="652" spans="2:4" ht="14.5" x14ac:dyDescent="0.35">
      <c r="B652" s="118" t="s">
        <v>7156</v>
      </c>
      <c r="C652" s="121" t="s">
        <v>758</v>
      </c>
      <c r="D652" s="117" t="s">
        <v>7942</v>
      </c>
    </row>
    <row r="653" spans="2:4" ht="14.5" x14ac:dyDescent="0.35">
      <c r="B653" s="118" t="s">
        <v>4907</v>
      </c>
      <c r="C653" s="121" t="s">
        <v>758</v>
      </c>
      <c r="D653" s="117" t="s">
        <v>7942</v>
      </c>
    </row>
    <row r="654" spans="2:4" ht="14.5" x14ac:dyDescent="0.35">
      <c r="B654" s="118" t="s">
        <v>8922</v>
      </c>
      <c r="C654" s="121" t="s">
        <v>8923</v>
      </c>
      <c r="D654" s="117" t="s">
        <v>7934</v>
      </c>
    </row>
    <row r="655" spans="2:4" ht="14.5" x14ac:dyDescent="0.35">
      <c r="B655" s="118" t="s">
        <v>759</v>
      </c>
      <c r="C655" s="121" t="s">
        <v>760</v>
      </c>
      <c r="D655" s="117" t="s">
        <v>7942</v>
      </c>
    </row>
    <row r="656" spans="2:4" ht="14.5" x14ac:dyDescent="0.35">
      <c r="B656" s="118" t="s">
        <v>7157</v>
      </c>
      <c r="C656" s="121" t="s">
        <v>760</v>
      </c>
      <c r="D656" s="117" t="s">
        <v>7942</v>
      </c>
    </row>
    <row r="657" spans="2:4" ht="14.5" x14ac:dyDescent="0.35">
      <c r="B657" s="118" t="s">
        <v>4908</v>
      </c>
      <c r="C657" s="121" t="s">
        <v>760</v>
      </c>
      <c r="D657" s="117" t="s">
        <v>7942</v>
      </c>
    </row>
    <row r="658" spans="2:4" ht="14.5" x14ac:dyDescent="0.35">
      <c r="B658" s="118" t="s">
        <v>2033</v>
      </c>
      <c r="C658" s="121" t="s">
        <v>2034</v>
      </c>
      <c r="D658" s="117" t="s">
        <v>7933</v>
      </c>
    </row>
    <row r="659" spans="2:4" ht="14.5" x14ac:dyDescent="0.35">
      <c r="B659" s="118" t="s">
        <v>8920</v>
      </c>
      <c r="C659" s="121" t="s">
        <v>8921</v>
      </c>
      <c r="D659" s="117" t="s">
        <v>7934</v>
      </c>
    </row>
    <row r="660" spans="2:4" ht="14.5" x14ac:dyDescent="0.35">
      <c r="B660" s="118" t="s">
        <v>761</v>
      </c>
      <c r="C660" s="121" t="s">
        <v>762</v>
      </c>
      <c r="D660" s="117" t="s">
        <v>7942</v>
      </c>
    </row>
    <row r="661" spans="2:4" ht="14.5" x14ac:dyDescent="0.35">
      <c r="B661" s="118" t="s">
        <v>8873</v>
      </c>
      <c r="C661" s="121" t="s">
        <v>8874</v>
      </c>
      <c r="D661" s="117" t="s">
        <v>7933</v>
      </c>
    </row>
    <row r="662" spans="2:4" ht="14.5" x14ac:dyDescent="0.35">
      <c r="B662" s="118" t="s">
        <v>8281</v>
      </c>
      <c r="C662" s="121" t="s">
        <v>8282</v>
      </c>
      <c r="D662" s="117" t="s">
        <v>7933</v>
      </c>
    </row>
    <row r="663" spans="2:4" ht="14.5" x14ac:dyDescent="0.35">
      <c r="B663" s="118" t="s">
        <v>3117</v>
      </c>
      <c r="C663" s="121" t="s">
        <v>8282</v>
      </c>
      <c r="D663" s="117" t="s">
        <v>7934</v>
      </c>
    </row>
    <row r="664" spans="2:4" ht="14.5" x14ac:dyDescent="0.35">
      <c r="B664" s="118" t="s">
        <v>8924</v>
      </c>
      <c r="C664" s="121" t="s">
        <v>8925</v>
      </c>
      <c r="D664" s="117" t="s">
        <v>7934</v>
      </c>
    </row>
    <row r="665" spans="2:4" ht="14.5" x14ac:dyDescent="0.35">
      <c r="B665" s="118">
        <v>10218</v>
      </c>
      <c r="C665" s="121" t="s">
        <v>9068</v>
      </c>
      <c r="D665" s="117" t="s">
        <v>7935</v>
      </c>
    </row>
    <row r="666" spans="2:4" ht="14.5" x14ac:dyDescent="0.35">
      <c r="B666" s="118">
        <v>10219</v>
      </c>
      <c r="C666" s="121" t="s">
        <v>9069</v>
      </c>
      <c r="D666" s="117" t="s">
        <v>7935</v>
      </c>
    </row>
    <row r="667" spans="2:4" ht="14.5" x14ac:dyDescent="0.35">
      <c r="B667" s="118" t="s">
        <v>6456</v>
      </c>
      <c r="C667" s="121" t="s">
        <v>6457</v>
      </c>
      <c r="D667" s="117" t="s">
        <v>10785</v>
      </c>
    </row>
    <row r="668" spans="2:4" ht="14.5" x14ac:dyDescent="0.35">
      <c r="B668" s="118" t="s">
        <v>2196</v>
      </c>
      <c r="C668" s="121" t="s">
        <v>2197</v>
      </c>
      <c r="D668" s="117" t="s">
        <v>10785</v>
      </c>
    </row>
    <row r="669" spans="2:4" ht="14.5" x14ac:dyDescent="0.35">
      <c r="B669" s="118">
        <v>977.26</v>
      </c>
      <c r="C669" s="121" t="s">
        <v>7039</v>
      </c>
      <c r="D669" s="117" t="s">
        <v>7932</v>
      </c>
    </row>
    <row r="670" spans="2:4" ht="14.5" x14ac:dyDescent="0.35">
      <c r="B670" s="118">
        <v>993.1</v>
      </c>
      <c r="C670" s="121" t="s">
        <v>10437</v>
      </c>
      <c r="D670" s="117" t="s">
        <v>7932</v>
      </c>
    </row>
    <row r="671" spans="2:4" ht="14.5" x14ac:dyDescent="0.35">
      <c r="B671" s="118">
        <v>974.38</v>
      </c>
      <c r="C671" s="121" t="s">
        <v>3803</v>
      </c>
      <c r="D671" s="117" t="s">
        <v>7932</v>
      </c>
    </row>
    <row r="672" spans="2:4" ht="14.5" x14ac:dyDescent="0.35">
      <c r="B672" s="118">
        <v>976.3</v>
      </c>
      <c r="C672" s="121" t="s">
        <v>3803</v>
      </c>
      <c r="D672" s="117" t="s">
        <v>7932</v>
      </c>
    </row>
    <row r="673" spans="2:4" ht="14.5" x14ac:dyDescent="0.35">
      <c r="B673" s="118" t="s">
        <v>6534</v>
      </c>
      <c r="C673" s="121" t="s">
        <v>6535</v>
      </c>
      <c r="D673" s="117" t="s">
        <v>10785</v>
      </c>
    </row>
    <row r="674" spans="2:4" ht="14.5" x14ac:dyDescent="0.35">
      <c r="B674" s="118" t="s">
        <v>10559</v>
      </c>
      <c r="C674" s="121" t="s">
        <v>6207</v>
      </c>
      <c r="D674" s="117" t="s">
        <v>7942</v>
      </c>
    </row>
    <row r="675" spans="2:4" ht="14.5" x14ac:dyDescent="0.35">
      <c r="B675" s="118" t="s">
        <v>6206</v>
      </c>
      <c r="C675" s="121" t="s">
        <v>6207</v>
      </c>
      <c r="D675" s="117" t="s">
        <v>7942</v>
      </c>
    </row>
    <row r="676" spans="2:4" ht="14.5" x14ac:dyDescent="0.35">
      <c r="B676" s="118" t="s">
        <v>5323</v>
      </c>
      <c r="C676" s="121" t="s">
        <v>9449</v>
      </c>
      <c r="D676" s="117" t="s">
        <v>7934</v>
      </c>
    </row>
    <row r="677" spans="2:4" ht="14.5" x14ac:dyDescent="0.35">
      <c r="B677" s="118">
        <v>219.1</v>
      </c>
      <c r="C677" s="121" t="s">
        <v>809</v>
      </c>
      <c r="D677" s="117" t="s">
        <v>10785</v>
      </c>
    </row>
    <row r="678" spans="2:4" ht="14.5" x14ac:dyDescent="0.35">
      <c r="B678" s="118" t="s">
        <v>139</v>
      </c>
      <c r="C678" s="121" t="s">
        <v>809</v>
      </c>
      <c r="D678" s="117" t="s">
        <v>10785</v>
      </c>
    </row>
    <row r="679" spans="2:4" ht="14.5" x14ac:dyDescent="0.35">
      <c r="B679" s="118">
        <v>7200</v>
      </c>
      <c r="C679" s="121" t="s">
        <v>809</v>
      </c>
      <c r="D679" s="117" t="s">
        <v>10785</v>
      </c>
    </row>
    <row r="680" spans="2:4" ht="14.5" x14ac:dyDescent="0.35">
      <c r="B680" s="118">
        <v>7027</v>
      </c>
      <c r="C680" s="121" t="s">
        <v>5775</v>
      </c>
      <c r="D680" s="117" t="s">
        <v>7938</v>
      </c>
    </row>
    <row r="681" spans="2:4" ht="14.5" x14ac:dyDescent="0.35">
      <c r="B681" s="118">
        <v>219.2</v>
      </c>
      <c r="C681" s="121" t="s">
        <v>808</v>
      </c>
      <c r="D681" s="117" t="s">
        <v>10785</v>
      </c>
    </row>
    <row r="682" spans="2:4" ht="14.5" x14ac:dyDescent="0.35">
      <c r="B682" s="118" t="s">
        <v>138</v>
      </c>
      <c r="C682" s="121" t="s">
        <v>808</v>
      </c>
      <c r="D682" s="117" t="s">
        <v>10785</v>
      </c>
    </row>
    <row r="683" spans="2:4" ht="14.5" x14ac:dyDescent="0.35">
      <c r="B683" s="118">
        <v>7201</v>
      </c>
      <c r="C683" s="121" t="s">
        <v>808</v>
      </c>
      <c r="D683" s="117" t="s">
        <v>10785</v>
      </c>
    </row>
    <row r="684" spans="2:4" ht="14.5" x14ac:dyDescent="0.35">
      <c r="B684" s="118" t="s">
        <v>7163</v>
      </c>
      <c r="C684" s="121" t="s">
        <v>7164</v>
      </c>
      <c r="D684" s="117" t="s">
        <v>7942</v>
      </c>
    </row>
    <row r="685" spans="2:4" ht="14.5" x14ac:dyDescent="0.35">
      <c r="B685" s="118" t="s">
        <v>7854</v>
      </c>
      <c r="C685" s="121" t="s">
        <v>7855</v>
      </c>
      <c r="D685" s="117" t="s">
        <v>7934</v>
      </c>
    </row>
    <row r="686" spans="2:4" ht="14.5" x14ac:dyDescent="0.35">
      <c r="B686" s="118" t="s">
        <v>6400</v>
      </c>
      <c r="C686" s="121" t="s">
        <v>7855</v>
      </c>
      <c r="D686" s="117" t="s">
        <v>7942</v>
      </c>
    </row>
    <row r="687" spans="2:4" ht="14.5" x14ac:dyDescent="0.35">
      <c r="B687" s="118" t="s">
        <v>7030</v>
      </c>
      <c r="C687" s="121" t="s">
        <v>7855</v>
      </c>
      <c r="D687" s="117" t="s">
        <v>7942</v>
      </c>
    </row>
    <row r="688" spans="2:4" ht="14.5" x14ac:dyDescent="0.35">
      <c r="B688" s="118" t="s">
        <v>4905</v>
      </c>
      <c r="C688" s="121" t="s">
        <v>7855</v>
      </c>
      <c r="D688" s="117" t="s">
        <v>7942</v>
      </c>
    </row>
    <row r="689" spans="2:4" ht="14.5" x14ac:dyDescent="0.35">
      <c r="B689" s="118" t="s">
        <v>7856</v>
      </c>
      <c r="C689" s="121" t="s">
        <v>3529</v>
      </c>
      <c r="D689" s="117" t="s">
        <v>7934</v>
      </c>
    </row>
    <row r="690" spans="2:4" ht="14.5" x14ac:dyDescent="0.35">
      <c r="B690" s="118" t="s">
        <v>963</v>
      </c>
      <c r="C690" s="121" t="s">
        <v>3529</v>
      </c>
      <c r="D690" s="117" t="s">
        <v>7942</v>
      </c>
    </row>
    <row r="691" spans="2:4" ht="14.5" x14ac:dyDescent="0.35">
      <c r="B691" s="118" t="s">
        <v>7031</v>
      </c>
      <c r="C691" s="121" t="s">
        <v>3529</v>
      </c>
      <c r="D691" s="117" t="s">
        <v>7942</v>
      </c>
    </row>
    <row r="692" spans="2:4" ht="14.5" x14ac:dyDescent="0.35">
      <c r="B692" s="118" t="s">
        <v>4906</v>
      </c>
      <c r="C692" s="121" t="s">
        <v>3529</v>
      </c>
      <c r="D692" s="117" t="s">
        <v>7942</v>
      </c>
    </row>
    <row r="693" spans="2:4" ht="14.5" x14ac:dyDescent="0.35">
      <c r="B693" s="118" t="s">
        <v>2037</v>
      </c>
      <c r="C693" s="121" t="s">
        <v>2038</v>
      </c>
      <c r="D693" s="117" t="s">
        <v>7933</v>
      </c>
    </row>
    <row r="694" spans="2:4" ht="14.5" x14ac:dyDescent="0.35">
      <c r="B694" s="118" t="s">
        <v>3249</v>
      </c>
      <c r="C694" s="121" t="s">
        <v>3250</v>
      </c>
      <c r="D694" s="117" t="s">
        <v>7934</v>
      </c>
    </row>
    <row r="695" spans="2:4" ht="14.5" x14ac:dyDescent="0.35">
      <c r="B695" s="118" t="s">
        <v>6399</v>
      </c>
      <c r="C695" s="121" t="s">
        <v>3250</v>
      </c>
      <c r="D695" s="117" t="s">
        <v>7942</v>
      </c>
    </row>
    <row r="696" spans="2:4" ht="14.5" x14ac:dyDescent="0.35">
      <c r="B696" s="118" t="s">
        <v>2035</v>
      </c>
      <c r="C696" s="121" t="s">
        <v>2036</v>
      </c>
      <c r="D696" s="117" t="s">
        <v>7933</v>
      </c>
    </row>
    <row r="697" spans="2:4" ht="14.5" x14ac:dyDescent="0.35">
      <c r="B697" s="118" t="s">
        <v>4686</v>
      </c>
      <c r="C697" s="121" t="s">
        <v>4687</v>
      </c>
      <c r="D697" s="117" t="s">
        <v>10785</v>
      </c>
    </row>
    <row r="698" spans="2:4" ht="14.5" x14ac:dyDescent="0.35">
      <c r="B698" s="118" t="s">
        <v>5976</v>
      </c>
      <c r="C698" s="121" t="s">
        <v>5977</v>
      </c>
      <c r="D698" s="117" t="s">
        <v>7934</v>
      </c>
    </row>
    <row r="699" spans="2:4" ht="14.5" x14ac:dyDescent="0.35">
      <c r="B699" s="118">
        <v>991.14</v>
      </c>
      <c r="C699" s="121" t="s">
        <v>3152</v>
      </c>
      <c r="D699" s="117" t="s">
        <v>7932</v>
      </c>
    </row>
    <row r="700" spans="2:4" ht="14.5" x14ac:dyDescent="0.35">
      <c r="B700" s="118">
        <v>8368</v>
      </c>
      <c r="C700" s="121" t="s">
        <v>10896</v>
      </c>
      <c r="D700" s="117" t="s">
        <v>7935</v>
      </c>
    </row>
    <row r="701" spans="2:4" ht="14.5" x14ac:dyDescent="0.35">
      <c r="B701" s="118" t="s">
        <v>10898</v>
      </c>
      <c r="C701" s="121" t="s">
        <v>10899</v>
      </c>
      <c r="D701" s="117" t="s">
        <v>10900</v>
      </c>
    </row>
    <row r="702" spans="2:4" ht="14.5" x14ac:dyDescent="0.35">
      <c r="B702" s="118" t="s">
        <v>10901</v>
      </c>
      <c r="C702" s="121" t="s">
        <v>10899</v>
      </c>
      <c r="D702" s="117" t="s">
        <v>10900</v>
      </c>
    </row>
    <row r="703" spans="2:4" ht="14.5" x14ac:dyDescent="0.35">
      <c r="B703" s="118" t="s">
        <v>10902</v>
      </c>
      <c r="C703" s="121" t="s">
        <v>10899</v>
      </c>
      <c r="D703" s="117" t="s">
        <v>10900</v>
      </c>
    </row>
    <row r="704" spans="2:4" ht="14.5" x14ac:dyDescent="0.35">
      <c r="B704" s="118" t="s">
        <v>10903</v>
      </c>
      <c r="C704" s="121" t="s">
        <v>10899</v>
      </c>
      <c r="D704" s="117" t="s">
        <v>10900</v>
      </c>
    </row>
    <row r="705" spans="2:4" ht="14.5" x14ac:dyDescent="0.35">
      <c r="B705" s="118" t="s">
        <v>10988</v>
      </c>
      <c r="C705" s="121" t="s">
        <v>10989</v>
      </c>
      <c r="D705" s="117" t="s">
        <v>7933</v>
      </c>
    </row>
    <row r="706" spans="2:4" ht="14.5" x14ac:dyDescent="0.35">
      <c r="B706" s="118" t="s">
        <v>10986</v>
      </c>
      <c r="C706" s="121" t="s">
        <v>10987</v>
      </c>
      <c r="D706" s="117" t="s">
        <v>7933</v>
      </c>
    </row>
    <row r="707" spans="2:4" ht="14.5" x14ac:dyDescent="0.35">
      <c r="B707" s="118">
        <v>989.11</v>
      </c>
      <c r="C707" s="121" t="s">
        <v>5047</v>
      </c>
      <c r="D707" s="117" t="s">
        <v>7932</v>
      </c>
    </row>
    <row r="708" spans="2:4" ht="14.5" x14ac:dyDescent="0.35">
      <c r="B708" s="118" t="s">
        <v>353</v>
      </c>
      <c r="C708" s="121" t="s">
        <v>4432</v>
      </c>
      <c r="D708" s="117" t="s">
        <v>7933</v>
      </c>
    </row>
    <row r="709" spans="2:4" ht="14.5" x14ac:dyDescent="0.35">
      <c r="B709" s="118" t="s">
        <v>4431</v>
      </c>
      <c r="C709" s="121" t="s">
        <v>4432</v>
      </c>
      <c r="D709" s="117" t="s">
        <v>7933</v>
      </c>
    </row>
    <row r="710" spans="2:4" ht="14.5" x14ac:dyDescent="0.35">
      <c r="B710" s="118" t="s">
        <v>10990</v>
      </c>
      <c r="C710" s="121" t="s">
        <v>10991</v>
      </c>
      <c r="D710" s="117" t="s">
        <v>7933</v>
      </c>
    </row>
    <row r="711" spans="2:4" ht="14.5" x14ac:dyDescent="0.35">
      <c r="B711" s="118">
        <v>3.4</v>
      </c>
      <c r="C711" s="121" t="s">
        <v>10985</v>
      </c>
      <c r="D711" s="117" t="s">
        <v>7933</v>
      </c>
    </row>
    <row r="712" spans="2:4" ht="14.5" x14ac:dyDescent="0.35">
      <c r="B712" s="118">
        <v>3.5</v>
      </c>
      <c r="C712" s="121" t="s">
        <v>5708</v>
      </c>
      <c r="D712" s="117" t="s">
        <v>7933</v>
      </c>
    </row>
    <row r="713" spans="2:4" ht="14.5" x14ac:dyDescent="0.35">
      <c r="B713" s="118" t="s">
        <v>10461</v>
      </c>
      <c r="C713" s="121" t="s">
        <v>10462</v>
      </c>
      <c r="D713" s="117" t="s">
        <v>7934</v>
      </c>
    </row>
    <row r="714" spans="2:4" ht="14.5" x14ac:dyDescent="0.35">
      <c r="B714" s="118">
        <v>110.2</v>
      </c>
      <c r="C714" s="121" t="s">
        <v>3845</v>
      </c>
      <c r="D714" s="117" t="s">
        <v>10785</v>
      </c>
    </row>
    <row r="715" spans="2:4" ht="14.5" x14ac:dyDescent="0.35">
      <c r="B715" s="118">
        <v>110.1</v>
      </c>
      <c r="C715" s="121" t="s">
        <v>3846</v>
      </c>
      <c r="D715" s="117" t="s">
        <v>10785</v>
      </c>
    </row>
    <row r="716" spans="2:4" ht="14.5" x14ac:dyDescent="0.35">
      <c r="B716" s="118">
        <v>110.3</v>
      </c>
      <c r="C716" s="121" t="s">
        <v>4834</v>
      </c>
      <c r="D716" s="117" t="s">
        <v>10785</v>
      </c>
    </row>
    <row r="717" spans="2:4" ht="14.5" x14ac:dyDescent="0.35">
      <c r="B717" s="118" t="s">
        <v>3810</v>
      </c>
      <c r="C717" s="121" t="s">
        <v>3811</v>
      </c>
      <c r="D717" s="117" t="s">
        <v>7933</v>
      </c>
    </row>
    <row r="718" spans="2:4" ht="14.5" x14ac:dyDescent="0.35">
      <c r="B718" s="118" t="s">
        <v>8868</v>
      </c>
      <c r="C718" s="121" t="s">
        <v>6398</v>
      </c>
      <c r="D718" s="117" t="s">
        <v>7933</v>
      </c>
    </row>
    <row r="719" spans="2:4" ht="14.5" x14ac:dyDescent="0.35">
      <c r="B719" s="118" t="s">
        <v>6397</v>
      </c>
      <c r="C719" s="121" t="s">
        <v>6398</v>
      </c>
      <c r="D719" s="117" t="s">
        <v>7942</v>
      </c>
    </row>
    <row r="720" spans="2:4" ht="14.5" x14ac:dyDescent="0.35">
      <c r="B720" s="118" t="s">
        <v>3806</v>
      </c>
      <c r="C720" s="121" t="s">
        <v>3807</v>
      </c>
      <c r="D720" s="117" t="s">
        <v>7933</v>
      </c>
    </row>
    <row r="721" spans="2:4" ht="14.5" x14ac:dyDescent="0.35">
      <c r="B721" s="118" t="s">
        <v>3808</v>
      </c>
      <c r="C721" s="121" t="s">
        <v>3809</v>
      </c>
      <c r="D721" s="117" t="s">
        <v>7933</v>
      </c>
    </row>
    <row r="722" spans="2:4" ht="14.5" x14ac:dyDescent="0.35">
      <c r="B722" s="118">
        <v>8025</v>
      </c>
      <c r="C722" s="121" t="s">
        <v>10888</v>
      </c>
      <c r="D722" s="117" t="s">
        <v>7935</v>
      </c>
    </row>
    <row r="723" spans="2:4" ht="14.5" x14ac:dyDescent="0.35">
      <c r="B723" s="118">
        <v>8515</v>
      </c>
      <c r="C723" s="121" t="s">
        <v>2388</v>
      </c>
      <c r="D723" s="117" t="s">
        <v>10785</v>
      </c>
    </row>
    <row r="724" spans="2:4" ht="14.5" x14ac:dyDescent="0.35">
      <c r="B724" s="118" t="s">
        <v>8600</v>
      </c>
      <c r="C724" s="121" t="s">
        <v>8601</v>
      </c>
      <c r="D724" s="117" t="s">
        <v>7940</v>
      </c>
    </row>
    <row r="725" spans="2:4" ht="14.5" x14ac:dyDescent="0.35">
      <c r="B725" s="118" t="s">
        <v>10078</v>
      </c>
      <c r="C725" s="121" t="s">
        <v>10079</v>
      </c>
      <c r="D725" s="117" t="s">
        <v>7940</v>
      </c>
    </row>
    <row r="726" spans="2:4" ht="14.5" x14ac:dyDescent="0.35">
      <c r="B726" s="118" t="s">
        <v>9647</v>
      </c>
      <c r="C726" s="121" t="s">
        <v>9648</v>
      </c>
      <c r="D726" s="117" t="s">
        <v>7940</v>
      </c>
    </row>
    <row r="727" spans="2:4" ht="14.5" x14ac:dyDescent="0.35">
      <c r="B727" s="118" t="s">
        <v>10076</v>
      </c>
      <c r="C727" s="121" t="s">
        <v>10077</v>
      </c>
      <c r="D727" s="117" t="s">
        <v>7940</v>
      </c>
    </row>
    <row r="728" spans="2:4" ht="14.5" x14ac:dyDescent="0.35">
      <c r="B728" s="118" t="s">
        <v>10074</v>
      </c>
      <c r="C728" s="121" t="s">
        <v>10075</v>
      </c>
      <c r="D728" s="117" t="s">
        <v>7940</v>
      </c>
    </row>
    <row r="729" spans="2:4" ht="14.5" x14ac:dyDescent="0.35">
      <c r="B729" s="118" t="s">
        <v>1183</v>
      </c>
      <c r="C729" s="121" t="s">
        <v>1184</v>
      </c>
      <c r="D729" s="117" t="s">
        <v>7934</v>
      </c>
    </row>
    <row r="730" spans="2:4" ht="14.5" x14ac:dyDescent="0.35">
      <c r="B730" s="118">
        <v>120.1</v>
      </c>
      <c r="C730" s="121" t="s">
        <v>5376</v>
      </c>
      <c r="D730" s="117" t="s">
        <v>10785</v>
      </c>
    </row>
    <row r="731" spans="2:4" ht="14.5" x14ac:dyDescent="0.35">
      <c r="B731" s="118" t="s">
        <v>5035</v>
      </c>
      <c r="C731" s="121" t="s">
        <v>4691</v>
      </c>
      <c r="D731" s="117" t="s">
        <v>7933</v>
      </c>
    </row>
    <row r="732" spans="2:4" ht="14.5" x14ac:dyDescent="0.35">
      <c r="B732" s="118" t="s">
        <v>7236</v>
      </c>
      <c r="C732" s="121" t="s">
        <v>7235</v>
      </c>
      <c r="D732" s="117" t="s">
        <v>7934</v>
      </c>
    </row>
    <row r="733" spans="2:4" ht="14.5" x14ac:dyDescent="0.35">
      <c r="B733" s="118" t="s">
        <v>7234</v>
      </c>
      <c r="C733" s="121" t="s">
        <v>7235</v>
      </c>
      <c r="D733" s="117" t="s">
        <v>7934</v>
      </c>
    </row>
    <row r="734" spans="2:4" ht="14.5" x14ac:dyDescent="0.35">
      <c r="B734" s="118" t="s">
        <v>5284</v>
      </c>
      <c r="C734" s="121" t="s">
        <v>5285</v>
      </c>
      <c r="D734" s="117" t="s">
        <v>10785</v>
      </c>
    </row>
    <row r="735" spans="2:4" ht="14.5" x14ac:dyDescent="0.35">
      <c r="B735" s="118">
        <v>2510</v>
      </c>
      <c r="C735" s="121" t="s">
        <v>1519</v>
      </c>
      <c r="D735" s="117" t="s">
        <v>7933</v>
      </c>
    </row>
    <row r="736" spans="2:4" ht="14.5" x14ac:dyDescent="0.35">
      <c r="B736" s="118">
        <v>8160</v>
      </c>
      <c r="C736" s="121" t="s">
        <v>4630</v>
      </c>
      <c r="D736" s="117" t="s">
        <v>7935</v>
      </c>
    </row>
    <row r="737" spans="2:4" ht="14.5" x14ac:dyDescent="0.35">
      <c r="B737" s="118" t="s">
        <v>3194</v>
      </c>
      <c r="C737" s="121" t="s">
        <v>3195</v>
      </c>
      <c r="D737" s="117" t="s">
        <v>7941</v>
      </c>
    </row>
    <row r="738" spans="2:4" ht="14.5" x14ac:dyDescent="0.35">
      <c r="B738" s="118">
        <v>992.3</v>
      </c>
      <c r="C738" s="121" t="s">
        <v>10454</v>
      </c>
      <c r="D738" s="117" t="s">
        <v>7932</v>
      </c>
    </row>
    <row r="739" spans="2:4" ht="14.5" x14ac:dyDescent="0.35">
      <c r="B739" s="118" t="s">
        <v>9212</v>
      </c>
      <c r="C739" s="121" t="s">
        <v>9213</v>
      </c>
      <c r="D739" s="117" t="s">
        <v>10785</v>
      </c>
    </row>
    <row r="740" spans="2:4" ht="14.5" x14ac:dyDescent="0.35">
      <c r="B740" s="118">
        <v>220.1</v>
      </c>
      <c r="C740" s="121" t="s">
        <v>807</v>
      </c>
      <c r="D740" s="117" t="s">
        <v>10785</v>
      </c>
    </row>
    <row r="741" spans="2:4" ht="14.5" x14ac:dyDescent="0.35">
      <c r="B741" s="118" t="s">
        <v>137</v>
      </c>
      <c r="C741" s="121" t="s">
        <v>807</v>
      </c>
      <c r="D741" s="117" t="s">
        <v>10785</v>
      </c>
    </row>
    <row r="742" spans="2:4" ht="14.5" x14ac:dyDescent="0.35">
      <c r="B742" s="118">
        <v>7210</v>
      </c>
      <c r="C742" s="121" t="s">
        <v>807</v>
      </c>
      <c r="D742" s="117" t="s">
        <v>10785</v>
      </c>
    </row>
    <row r="743" spans="2:4" ht="14.5" x14ac:dyDescent="0.35">
      <c r="B743" s="118">
        <v>7029</v>
      </c>
      <c r="C743" s="121" t="s">
        <v>5774</v>
      </c>
      <c r="D743" s="117" t="s">
        <v>7938</v>
      </c>
    </row>
    <row r="744" spans="2:4" ht="14.5" x14ac:dyDescent="0.35">
      <c r="B744" s="118">
        <v>220.2</v>
      </c>
      <c r="C744" s="121" t="s">
        <v>806</v>
      </c>
      <c r="D744" s="117" t="s">
        <v>10785</v>
      </c>
    </row>
    <row r="745" spans="2:4" ht="14.5" x14ac:dyDescent="0.35">
      <c r="B745" s="118" t="s">
        <v>4426</v>
      </c>
      <c r="C745" s="121" t="s">
        <v>806</v>
      </c>
      <c r="D745" s="117" t="s">
        <v>10785</v>
      </c>
    </row>
    <row r="746" spans="2:4" ht="14.5" x14ac:dyDescent="0.35">
      <c r="B746" s="118">
        <v>7211</v>
      </c>
      <c r="C746" s="121" t="s">
        <v>806</v>
      </c>
      <c r="D746" s="117" t="s">
        <v>10785</v>
      </c>
    </row>
    <row r="747" spans="2:4" ht="14.5" x14ac:dyDescent="0.35">
      <c r="B747" s="118" t="s">
        <v>10560</v>
      </c>
      <c r="C747" s="121" t="s">
        <v>10561</v>
      </c>
      <c r="D747" s="117" t="s">
        <v>7942</v>
      </c>
    </row>
    <row r="748" spans="2:4" ht="14.5" x14ac:dyDescent="0.35">
      <c r="B748" s="118">
        <v>8506</v>
      </c>
      <c r="C748" s="121" t="s">
        <v>9639</v>
      </c>
      <c r="D748" s="117" t="s">
        <v>7935</v>
      </c>
    </row>
    <row r="749" spans="2:4" ht="14.5" x14ac:dyDescent="0.35">
      <c r="B749" s="118" t="s">
        <v>9837</v>
      </c>
      <c r="C749" s="121" t="s">
        <v>9838</v>
      </c>
      <c r="D749" s="117" t="s">
        <v>7934</v>
      </c>
    </row>
    <row r="750" spans="2:4" ht="14.5" x14ac:dyDescent="0.35">
      <c r="B750" s="118" t="s">
        <v>6393</v>
      </c>
      <c r="C750" s="121" t="s">
        <v>6394</v>
      </c>
      <c r="D750" s="117" t="s">
        <v>7942</v>
      </c>
    </row>
    <row r="751" spans="2:4" ht="14.5" x14ac:dyDescent="0.35">
      <c r="B751" s="118" t="s">
        <v>7765</v>
      </c>
      <c r="C751" s="121" t="s">
        <v>6394</v>
      </c>
      <c r="D751" s="117" t="s">
        <v>7942</v>
      </c>
    </row>
    <row r="752" spans="2:4" ht="14.5" x14ac:dyDescent="0.35">
      <c r="B752" s="118" t="s">
        <v>4903</v>
      </c>
      <c r="C752" s="121" t="s">
        <v>6394</v>
      </c>
      <c r="D752" s="117" t="s">
        <v>7942</v>
      </c>
    </row>
    <row r="753" spans="2:4" ht="14.5" x14ac:dyDescent="0.35">
      <c r="B753" s="118" t="s">
        <v>5442</v>
      </c>
      <c r="C753" s="121" t="s">
        <v>5443</v>
      </c>
      <c r="D753" s="117" t="s">
        <v>7934</v>
      </c>
    </row>
    <row r="754" spans="2:4" ht="14.5" x14ac:dyDescent="0.35">
      <c r="B754" s="118" t="s">
        <v>6395</v>
      </c>
      <c r="C754" s="121" t="s">
        <v>6396</v>
      </c>
      <c r="D754" s="117" t="s">
        <v>7942</v>
      </c>
    </row>
    <row r="755" spans="2:4" ht="14.5" x14ac:dyDescent="0.35">
      <c r="B755" s="118" t="s">
        <v>7766</v>
      </c>
      <c r="C755" s="121" t="s">
        <v>6396</v>
      </c>
      <c r="D755" s="117" t="s">
        <v>7942</v>
      </c>
    </row>
    <row r="756" spans="2:4" ht="14.5" x14ac:dyDescent="0.35">
      <c r="B756" s="118" t="s">
        <v>4904</v>
      </c>
      <c r="C756" s="121" t="s">
        <v>6396</v>
      </c>
      <c r="D756" s="117" t="s">
        <v>7942</v>
      </c>
    </row>
    <row r="757" spans="2:4" ht="14.5" x14ac:dyDescent="0.35">
      <c r="B757" s="118" t="s">
        <v>7049</v>
      </c>
      <c r="C757" s="121" t="s">
        <v>7050</v>
      </c>
      <c r="D757" s="117" t="s">
        <v>7933</v>
      </c>
    </row>
    <row r="758" spans="2:4" ht="14.5" x14ac:dyDescent="0.35">
      <c r="B758" s="118" t="s">
        <v>9835</v>
      </c>
      <c r="C758" s="121" t="s">
        <v>9836</v>
      </c>
      <c r="D758" s="117" t="s">
        <v>7934</v>
      </c>
    </row>
    <row r="759" spans="2:4" ht="14.5" x14ac:dyDescent="0.35">
      <c r="B759" s="118" t="s">
        <v>6391</v>
      </c>
      <c r="C759" s="121" t="s">
        <v>6392</v>
      </c>
      <c r="D759" s="117" t="s">
        <v>7942</v>
      </c>
    </row>
    <row r="760" spans="2:4" ht="14.5" x14ac:dyDescent="0.35">
      <c r="B760" s="118" t="s">
        <v>7047</v>
      </c>
      <c r="C760" s="121" t="s">
        <v>7048</v>
      </c>
      <c r="D760" s="117" t="s">
        <v>7933</v>
      </c>
    </row>
    <row r="761" spans="2:4" ht="14.5" x14ac:dyDescent="0.35">
      <c r="B761" s="118" t="s">
        <v>8660</v>
      </c>
      <c r="C761" s="121" t="s">
        <v>8661</v>
      </c>
      <c r="D761" s="117" t="s">
        <v>7933</v>
      </c>
    </row>
    <row r="762" spans="2:4" ht="14.5" x14ac:dyDescent="0.35">
      <c r="B762" s="118" t="s">
        <v>7045</v>
      </c>
      <c r="C762" s="121" t="s">
        <v>7046</v>
      </c>
      <c r="D762" s="117" t="s">
        <v>7933</v>
      </c>
    </row>
    <row r="763" spans="2:4" ht="14.5" x14ac:dyDescent="0.35">
      <c r="B763" s="118" t="s">
        <v>8916</v>
      </c>
      <c r="C763" s="121" t="s">
        <v>8917</v>
      </c>
      <c r="D763" s="117" t="s">
        <v>7934</v>
      </c>
    </row>
    <row r="764" spans="2:4" ht="14.5" x14ac:dyDescent="0.35">
      <c r="B764" s="118" t="s">
        <v>7811</v>
      </c>
      <c r="C764" s="121" t="s">
        <v>7812</v>
      </c>
      <c r="D764" s="117" t="s">
        <v>7934</v>
      </c>
    </row>
    <row r="765" spans="2:4" ht="14.5" x14ac:dyDescent="0.35">
      <c r="B765" s="118" t="s">
        <v>7809</v>
      </c>
      <c r="C765" s="121" t="s">
        <v>7810</v>
      </c>
      <c r="D765" s="117" t="s">
        <v>7934</v>
      </c>
    </row>
    <row r="766" spans="2:4" ht="14.5" x14ac:dyDescent="0.35">
      <c r="B766" s="118" t="s">
        <v>10842</v>
      </c>
      <c r="C766" s="121" t="s">
        <v>10843</v>
      </c>
      <c r="D766" s="117" t="s">
        <v>10785</v>
      </c>
    </row>
    <row r="767" spans="2:4" ht="14.5" x14ac:dyDescent="0.35">
      <c r="B767" s="118" t="s">
        <v>10840</v>
      </c>
      <c r="C767" s="121" t="s">
        <v>10841</v>
      </c>
      <c r="D767" s="117" t="s">
        <v>10785</v>
      </c>
    </row>
    <row r="768" spans="2:4" ht="14.5" x14ac:dyDescent="0.35">
      <c r="B768" s="118" t="s">
        <v>2882</v>
      </c>
      <c r="C768" s="121" t="s">
        <v>2883</v>
      </c>
      <c r="D768" s="117" t="s">
        <v>10785</v>
      </c>
    </row>
    <row r="769" spans="2:4" ht="14.5" x14ac:dyDescent="0.35">
      <c r="B769" s="118" t="s">
        <v>2884</v>
      </c>
      <c r="C769" s="121" t="s">
        <v>2885</v>
      </c>
      <c r="D769" s="117" t="s">
        <v>10785</v>
      </c>
    </row>
    <row r="770" spans="2:4" ht="14.5" x14ac:dyDescent="0.35">
      <c r="B770" s="118">
        <v>2546</v>
      </c>
      <c r="C770" s="121" t="s">
        <v>4497</v>
      </c>
      <c r="D770" s="117" t="s">
        <v>7938</v>
      </c>
    </row>
    <row r="771" spans="2:4" ht="14.5" x14ac:dyDescent="0.35">
      <c r="B771" s="118" t="s">
        <v>7455</v>
      </c>
      <c r="C771" s="121" t="s">
        <v>7456</v>
      </c>
      <c r="D771" s="117" t="s">
        <v>10785</v>
      </c>
    </row>
    <row r="772" spans="2:4" ht="14.5" x14ac:dyDescent="0.35">
      <c r="B772" s="118">
        <v>3516</v>
      </c>
      <c r="C772" s="121" t="s">
        <v>3320</v>
      </c>
      <c r="D772" s="117" t="s">
        <v>7938</v>
      </c>
    </row>
    <row r="773" spans="2:4" ht="14.5" x14ac:dyDescent="0.35">
      <c r="B773" s="118" t="s">
        <v>1388</v>
      </c>
      <c r="C773" s="121" t="s">
        <v>1389</v>
      </c>
      <c r="D773" s="117" t="s">
        <v>10785</v>
      </c>
    </row>
    <row r="774" spans="2:4" ht="14.5" x14ac:dyDescent="0.35">
      <c r="B774" s="118">
        <v>1623</v>
      </c>
      <c r="C774" s="121" t="s">
        <v>5728</v>
      </c>
      <c r="D774" s="117" t="s">
        <v>10785</v>
      </c>
    </row>
    <row r="775" spans="2:4" ht="14.5" x14ac:dyDescent="0.35">
      <c r="B775" s="118" t="s">
        <v>6294</v>
      </c>
      <c r="C775" s="121" t="s">
        <v>799</v>
      </c>
      <c r="D775" s="117" t="s">
        <v>7934</v>
      </c>
    </row>
    <row r="776" spans="2:4" ht="14.5" x14ac:dyDescent="0.35">
      <c r="B776" s="118" t="s">
        <v>798</v>
      </c>
      <c r="C776" s="121" t="s">
        <v>799</v>
      </c>
      <c r="D776" s="117" t="s">
        <v>7934</v>
      </c>
    </row>
    <row r="777" spans="2:4" ht="14.5" x14ac:dyDescent="0.35">
      <c r="B777" s="118">
        <v>7602</v>
      </c>
      <c r="C777" s="121" t="s">
        <v>819</v>
      </c>
      <c r="D777" s="117" t="s">
        <v>7938</v>
      </c>
    </row>
    <row r="778" spans="2:4" ht="14.5" x14ac:dyDescent="0.35">
      <c r="B778" s="118">
        <v>7601</v>
      </c>
      <c r="C778" s="121" t="s">
        <v>3601</v>
      </c>
      <c r="D778" s="117" t="s">
        <v>7938</v>
      </c>
    </row>
    <row r="779" spans="2:4" ht="14.5" x14ac:dyDescent="0.35">
      <c r="B779" s="118">
        <v>7500</v>
      </c>
      <c r="C779" s="121" t="s">
        <v>9520</v>
      </c>
      <c r="D779" s="117" t="s">
        <v>7938</v>
      </c>
    </row>
    <row r="780" spans="2:4" ht="14.5" x14ac:dyDescent="0.35">
      <c r="B780" s="118">
        <v>7603</v>
      </c>
      <c r="C780" s="121" t="s">
        <v>6964</v>
      </c>
      <c r="D780" s="117" t="s">
        <v>7938</v>
      </c>
    </row>
    <row r="781" spans="2:4" ht="14.5" x14ac:dyDescent="0.35">
      <c r="B781" s="118">
        <v>1622</v>
      </c>
      <c r="C781" s="121" t="s">
        <v>5727</v>
      </c>
      <c r="D781" s="117" t="s">
        <v>10785</v>
      </c>
    </row>
    <row r="782" spans="2:4" ht="14.5" x14ac:dyDescent="0.35">
      <c r="B782" s="118" t="s">
        <v>1386</v>
      </c>
      <c r="C782" s="121" t="s">
        <v>1387</v>
      </c>
      <c r="D782" s="117" t="s">
        <v>10785</v>
      </c>
    </row>
    <row r="783" spans="2:4" ht="14.5" x14ac:dyDescent="0.35">
      <c r="B783" s="118" t="s">
        <v>117</v>
      </c>
      <c r="C783" s="121" t="s">
        <v>118</v>
      </c>
      <c r="D783" s="117" t="s">
        <v>7933</v>
      </c>
    </row>
    <row r="784" spans="2:4" ht="14.5" x14ac:dyDescent="0.35">
      <c r="B784" s="118" t="s">
        <v>1384</v>
      </c>
      <c r="C784" s="121" t="s">
        <v>1385</v>
      </c>
      <c r="D784" s="117" t="s">
        <v>10785</v>
      </c>
    </row>
    <row r="785" spans="2:4" ht="14.5" x14ac:dyDescent="0.35">
      <c r="B785" s="118">
        <v>629</v>
      </c>
      <c r="C785" s="121" t="s">
        <v>5721</v>
      </c>
      <c r="D785" s="117" t="s">
        <v>10785</v>
      </c>
    </row>
    <row r="786" spans="2:4" ht="14.5" x14ac:dyDescent="0.35">
      <c r="B786" s="118" t="s">
        <v>1097</v>
      </c>
      <c r="C786" s="121" t="s">
        <v>1098</v>
      </c>
      <c r="D786" s="117" t="s">
        <v>10785</v>
      </c>
    </row>
    <row r="787" spans="2:4" ht="14.5" x14ac:dyDescent="0.35">
      <c r="B787" s="118">
        <v>7904</v>
      </c>
      <c r="C787" s="121" t="s">
        <v>3602</v>
      </c>
      <c r="D787" s="117" t="s">
        <v>7938</v>
      </c>
    </row>
    <row r="788" spans="2:4" ht="14.5" x14ac:dyDescent="0.35">
      <c r="B788" s="118" t="s">
        <v>9645</v>
      </c>
      <c r="C788" s="121" t="s">
        <v>9646</v>
      </c>
      <c r="D788" s="117" t="s">
        <v>7940</v>
      </c>
    </row>
    <row r="789" spans="2:4" ht="14.5" x14ac:dyDescent="0.35">
      <c r="B789" s="118">
        <v>335.4</v>
      </c>
      <c r="C789" s="121" t="s">
        <v>10719</v>
      </c>
      <c r="D789" s="117" t="s">
        <v>10785</v>
      </c>
    </row>
    <row r="790" spans="2:4" ht="14.5" x14ac:dyDescent="0.35">
      <c r="B790" s="118">
        <v>9013</v>
      </c>
      <c r="C790" s="121" t="s">
        <v>4851</v>
      </c>
      <c r="D790" s="117" t="s">
        <v>10785</v>
      </c>
    </row>
    <row r="791" spans="2:4" ht="14.5" x14ac:dyDescent="0.35">
      <c r="B791" s="118" t="s">
        <v>9070</v>
      </c>
      <c r="C791" s="121" t="s">
        <v>9071</v>
      </c>
      <c r="D791" s="117" t="s">
        <v>9072</v>
      </c>
    </row>
    <row r="792" spans="2:4" ht="14.5" x14ac:dyDescent="0.35">
      <c r="B792" s="118" t="s">
        <v>7337</v>
      </c>
      <c r="C792" s="121" t="s">
        <v>7338</v>
      </c>
      <c r="D792" s="117" t="s">
        <v>10785</v>
      </c>
    </row>
    <row r="793" spans="2:4" ht="14.5" x14ac:dyDescent="0.35">
      <c r="B793" s="118" t="s">
        <v>7177</v>
      </c>
      <c r="C793" s="121" t="s">
        <v>7178</v>
      </c>
      <c r="D793" s="117" t="s">
        <v>10785</v>
      </c>
    </row>
    <row r="794" spans="2:4" ht="14.5" x14ac:dyDescent="0.35">
      <c r="B794" s="118">
        <v>335.63</v>
      </c>
      <c r="C794" s="121" t="s">
        <v>1090</v>
      </c>
      <c r="D794" s="117" t="s">
        <v>10785</v>
      </c>
    </row>
    <row r="795" spans="2:4" ht="14.5" x14ac:dyDescent="0.35">
      <c r="B795" s="118">
        <v>8027</v>
      </c>
      <c r="C795" s="121" t="s">
        <v>4956</v>
      </c>
      <c r="D795" s="117" t="s">
        <v>7935</v>
      </c>
    </row>
    <row r="796" spans="2:4" ht="14.5" x14ac:dyDescent="0.35">
      <c r="B796" s="118" t="s">
        <v>3715</v>
      </c>
      <c r="C796" s="121" t="s">
        <v>3716</v>
      </c>
      <c r="D796" s="117" t="s">
        <v>7933</v>
      </c>
    </row>
    <row r="797" spans="2:4" ht="14.5" x14ac:dyDescent="0.35">
      <c r="B797" s="118" t="s">
        <v>9227</v>
      </c>
      <c r="C797" s="121" t="s">
        <v>9228</v>
      </c>
      <c r="D797" s="117" t="s">
        <v>7934</v>
      </c>
    </row>
    <row r="798" spans="2:4" ht="14.5" x14ac:dyDescent="0.35">
      <c r="B798" s="118" t="s">
        <v>10933</v>
      </c>
      <c r="C798" s="121" t="s">
        <v>1541</v>
      </c>
      <c r="D798" s="117" t="s">
        <v>7933</v>
      </c>
    </row>
    <row r="799" spans="2:4" ht="14.5" x14ac:dyDescent="0.35">
      <c r="B799" s="118" t="s">
        <v>6390</v>
      </c>
      <c r="C799" s="121" t="s">
        <v>1541</v>
      </c>
      <c r="D799" s="117" t="s">
        <v>7942</v>
      </c>
    </row>
    <row r="800" spans="2:4" ht="14.5" x14ac:dyDescent="0.35">
      <c r="B800" s="118" t="s">
        <v>1540</v>
      </c>
      <c r="C800" s="121" t="s">
        <v>1541</v>
      </c>
      <c r="D800" s="117" t="s">
        <v>7942</v>
      </c>
    </row>
    <row r="801" spans="2:4" ht="14.5" x14ac:dyDescent="0.35">
      <c r="B801" s="118" t="s">
        <v>3233</v>
      </c>
      <c r="C801" s="121" t="s">
        <v>1541</v>
      </c>
      <c r="D801" s="117" t="s">
        <v>7942</v>
      </c>
    </row>
    <row r="802" spans="2:4" ht="14.5" x14ac:dyDescent="0.35">
      <c r="B802" s="118" t="s">
        <v>10086</v>
      </c>
      <c r="C802" s="121" t="s">
        <v>1541</v>
      </c>
      <c r="D802" s="117" t="s">
        <v>7942</v>
      </c>
    </row>
    <row r="803" spans="2:4" ht="14.5" x14ac:dyDescent="0.35">
      <c r="B803" s="118">
        <v>9213</v>
      </c>
      <c r="C803" s="121" t="s">
        <v>10702</v>
      </c>
      <c r="D803" s="117" t="s">
        <v>10785</v>
      </c>
    </row>
    <row r="804" spans="2:4" ht="14.5" x14ac:dyDescent="0.35">
      <c r="B804" s="118" t="s">
        <v>3713</v>
      </c>
      <c r="C804" s="121" t="s">
        <v>3714</v>
      </c>
      <c r="D804" s="117" t="s">
        <v>7933</v>
      </c>
    </row>
    <row r="805" spans="2:4" ht="14.5" x14ac:dyDescent="0.35">
      <c r="B805" s="118" t="s">
        <v>10931</v>
      </c>
      <c r="C805" s="121" t="s">
        <v>10932</v>
      </c>
      <c r="D805" s="117" t="s">
        <v>7933</v>
      </c>
    </row>
    <row r="806" spans="2:4" ht="14.5" x14ac:dyDescent="0.35">
      <c r="B806" s="118">
        <v>335.1</v>
      </c>
      <c r="C806" s="121" t="s">
        <v>10831</v>
      </c>
      <c r="D806" s="117" t="s">
        <v>10785</v>
      </c>
    </row>
    <row r="807" spans="2:4" ht="14.5" x14ac:dyDescent="0.35">
      <c r="B807" s="118" t="s">
        <v>10929</v>
      </c>
      <c r="C807" s="121" t="s">
        <v>10930</v>
      </c>
      <c r="D807" s="117" t="s">
        <v>7933</v>
      </c>
    </row>
    <row r="808" spans="2:4" ht="14.5" x14ac:dyDescent="0.35">
      <c r="B808" s="118" t="s">
        <v>124</v>
      </c>
      <c r="C808" s="121" t="s">
        <v>125</v>
      </c>
      <c r="D808" s="117" t="s">
        <v>7933</v>
      </c>
    </row>
    <row r="809" spans="2:4" ht="14.5" x14ac:dyDescent="0.35">
      <c r="B809" s="118" t="s">
        <v>4832</v>
      </c>
      <c r="C809" s="121" t="s">
        <v>4833</v>
      </c>
      <c r="D809" s="117" t="s">
        <v>7934</v>
      </c>
    </row>
    <row r="810" spans="2:4" ht="14.5" x14ac:dyDescent="0.35">
      <c r="B810" s="118" t="s">
        <v>4828</v>
      </c>
      <c r="C810" s="121" t="s">
        <v>4829</v>
      </c>
      <c r="D810" s="117" t="s">
        <v>7934</v>
      </c>
    </row>
    <row r="811" spans="2:4" ht="14.5" x14ac:dyDescent="0.35">
      <c r="B811" s="118" t="s">
        <v>4826</v>
      </c>
      <c r="C811" s="121" t="s">
        <v>4827</v>
      </c>
      <c r="D811" s="117" t="s">
        <v>7934</v>
      </c>
    </row>
    <row r="812" spans="2:4" ht="14.5" x14ac:dyDescent="0.35">
      <c r="B812" s="118" t="s">
        <v>4830</v>
      </c>
      <c r="C812" s="121" t="s">
        <v>4831</v>
      </c>
      <c r="D812" s="117" t="s">
        <v>7934</v>
      </c>
    </row>
    <row r="813" spans="2:4" ht="14.5" x14ac:dyDescent="0.35">
      <c r="B813" s="118" t="s">
        <v>5321</v>
      </c>
      <c r="C813" s="121" t="s">
        <v>5322</v>
      </c>
      <c r="D813" s="117" t="s">
        <v>7934</v>
      </c>
    </row>
    <row r="814" spans="2:4" ht="14.5" x14ac:dyDescent="0.35">
      <c r="B814" s="118" t="s">
        <v>5080</v>
      </c>
      <c r="C814" s="121" t="s">
        <v>5081</v>
      </c>
      <c r="D814" s="117" t="s">
        <v>7934</v>
      </c>
    </row>
    <row r="815" spans="2:4" ht="14.5" x14ac:dyDescent="0.35">
      <c r="B815" s="118" t="s">
        <v>7142</v>
      </c>
      <c r="C815" s="121" t="s">
        <v>5081</v>
      </c>
      <c r="D815" s="117" t="s">
        <v>7934</v>
      </c>
    </row>
    <row r="816" spans="2:4" ht="14.5" x14ac:dyDescent="0.35">
      <c r="B816" s="118" t="s">
        <v>7944</v>
      </c>
      <c r="C816" s="121" t="s">
        <v>7141</v>
      </c>
      <c r="D816" s="117" t="s">
        <v>7934</v>
      </c>
    </row>
    <row r="817" spans="2:4" ht="14.5" x14ac:dyDescent="0.35">
      <c r="B817" s="118" t="s">
        <v>121</v>
      </c>
      <c r="C817" s="121" t="s">
        <v>6801</v>
      </c>
      <c r="D817" s="117" t="s">
        <v>7933</v>
      </c>
    </row>
    <row r="818" spans="2:4" ht="14.5" x14ac:dyDescent="0.35">
      <c r="B818" s="118" t="s">
        <v>6800</v>
      </c>
      <c r="C818" s="121" t="s">
        <v>6801</v>
      </c>
      <c r="D818" s="117" t="s">
        <v>7934</v>
      </c>
    </row>
    <row r="819" spans="2:4" ht="14.5" x14ac:dyDescent="0.35">
      <c r="B819" s="118">
        <v>5030</v>
      </c>
      <c r="C819" s="121" t="s">
        <v>11185</v>
      </c>
      <c r="D819" s="117" t="s">
        <v>7938</v>
      </c>
    </row>
    <row r="820" spans="2:4" ht="14.5" x14ac:dyDescent="0.35">
      <c r="B820" s="118" t="s">
        <v>7884</v>
      </c>
      <c r="C820" s="121" t="s">
        <v>1345</v>
      </c>
      <c r="D820" s="117" t="s">
        <v>10785</v>
      </c>
    </row>
    <row r="821" spans="2:4" ht="14.5" x14ac:dyDescent="0.35">
      <c r="B821" s="118" t="s">
        <v>1815</v>
      </c>
      <c r="C821" s="121" t="s">
        <v>1816</v>
      </c>
      <c r="D821" s="117" t="s">
        <v>10785</v>
      </c>
    </row>
    <row r="822" spans="2:4" ht="14.5" x14ac:dyDescent="0.35">
      <c r="B822" s="118" t="s">
        <v>1382</v>
      </c>
      <c r="C822" s="121" t="s">
        <v>1383</v>
      </c>
      <c r="D822" s="117" t="s">
        <v>10785</v>
      </c>
    </row>
    <row r="823" spans="2:4" ht="14.5" x14ac:dyDescent="0.35">
      <c r="B823" s="118" t="s">
        <v>3241</v>
      </c>
      <c r="C823" s="121" t="s">
        <v>3242</v>
      </c>
      <c r="D823" s="117" t="s">
        <v>10785</v>
      </c>
    </row>
    <row r="824" spans="2:4" ht="14.5" x14ac:dyDescent="0.35">
      <c r="B824" s="118">
        <v>1002</v>
      </c>
      <c r="C824" s="121" t="s">
        <v>11355</v>
      </c>
      <c r="D824" s="117" t="s">
        <v>10785</v>
      </c>
    </row>
    <row r="825" spans="2:4" ht="14.5" x14ac:dyDescent="0.35">
      <c r="B825" s="118">
        <v>1659</v>
      </c>
      <c r="C825" s="121" t="s">
        <v>8448</v>
      </c>
      <c r="D825" s="117" t="s">
        <v>10785</v>
      </c>
    </row>
    <row r="826" spans="2:4" ht="14.5" x14ac:dyDescent="0.35">
      <c r="B826" s="118" t="s">
        <v>10732</v>
      </c>
      <c r="C826" s="121" t="s">
        <v>10733</v>
      </c>
      <c r="D826" s="117" t="s">
        <v>10785</v>
      </c>
    </row>
    <row r="827" spans="2:4" ht="14.5" x14ac:dyDescent="0.35">
      <c r="B827" s="118" t="s">
        <v>10730</v>
      </c>
      <c r="C827" s="121" t="s">
        <v>10731</v>
      </c>
      <c r="D827" s="117" t="s">
        <v>10785</v>
      </c>
    </row>
    <row r="828" spans="2:4" ht="14.5" x14ac:dyDescent="0.35">
      <c r="B828" s="118" t="s">
        <v>9073</v>
      </c>
      <c r="C828" s="121" t="s">
        <v>9074</v>
      </c>
      <c r="D828" s="117" t="s">
        <v>7933</v>
      </c>
    </row>
    <row r="829" spans="2:4" ht="14.5" x14ac:dyDescent="0.35">
      <c r="B829" s="118">
        <v>5514</v>
      </c>
      <c r="C829" s="121" t="s">
        <v>7850</v>
      </c>
      <c r="D829" s="117" t="s">
        <v>7938</v>
      </c>
    </row>
    <row r="830" spans="2:4" ht="14.5" x14ac:dyDescent="0.35">
      <c r="B830" s="118" t="s">
        <v>7396</v>
      </c>
      <c r="C830" s="121" t="s">
        <v>7397</v>
      </c>
      <c r="D830" s="117" t="s">
        <v>7942</v>
      </c>
    </row>
    <row r="831" spans="2:4" ht="14.5" x14ac:dyDescent="0.35">
      <c r="B831" s="118" t="s">
        <v>10715</v>
      </c>
      <c r="C831" s="121" t="s">
        <v>5445</v>
      </c>
      <c r="D831" s="117" t="s">
        <v>7934</v>
      </c>
    </row>
    <row r="832" spans="2:4" ht="14.5" x14ac:dyDescent="0.35">
      <c r="B832" s="118" t="s">
        <v>5447</v>
      </c>
      <c r="C832" s="121" t="s">
        <v>5445</v>
      </c>
      <c r="D832" s="117" t="s">
        <v>7934</v>
      </c>
    </row>
    <row r="833" spans="2:4" ht="14.5" x14ac:dyDescent="0.35">
      <c r="B833" s="118" t="s">
        <v>5446</v>
      </c>
      <c r="C833" s="121" t="s">
        <v>5445</v>
      </c>
      <c r="D833" s="117" t="s">
        <v>7934</v>
      </c>
    </row>
    <row r="834" spans="2:4" ht="14.5" x14ac:dyDescent="0.35">
      <c r="B834" s="118" t="s">
        <v>5444</v>
      </c>
      <c r="C834" s="121" t="s">
        <v>5445</v>
      </c>
      <c r="D834" s="117" t="s">
        <v>7934</v>
      </c>
    </row>
    <row r="835" spans="2:4" ht="14.5" x14ac:dyDescent="0.35">
      <c r="B835" s="118" t="s">
        <v>1099</v>
      </c>
      <c r="C835" s="121" t="s">
        <v>1100</v>
      </c>
      <c r="D835" s="117" t="s">
        <v>10785</v>
      </c>
    </row>
    <row r="836" spans="2:4" ht="14.5" x14ac:dyDescent="0.35">
      <c r="B836" s="118" t="s">
        <v>970</v>
      </c>
      <c r="C836" s="121" t="s">
        <v>971</v>
      </c>
      <c r="D836" s="117" t="s">
        <v>7934</v>
      </c>
    </row>
    <row r="837" spans="2:4" ht="14.5" x14ac:dyDescent="0.35">
      <c r="B837" s="118" t="s">
        <v>6500</v>
      </c>
      <c r="C837" s="121" t="s">
        <v>6501</v>
      </c>
      <c r="D837" s="117" t="s">
        <v>7939</v>
      </c>
    </row>
    <row r="838" spans="2:4" ht="14.5" x14ac:dyDescent="0.35">
      <c r="B838" s="118" t="s">
        <v>11125</v>
      </c>
      <c r="C838" s="121" t="s">
        <v>11126</v>
      </c>
      <c r="D838" s="117" t="s">
        <v>10785</v>
      </c>
    </row>
    <row r="839" spans="2:4" ht="14.5" x14ac:dyDescent="0.35">
      <c r="B839" s="118">
        <v>639</v>
      </c>
      <c r="C839" s="121" t="s">
        <v>5453</v>
      </c>
      <c r="D839" s="117" t="s">
        <v>10785</v>
      </c>
    </row>
    <row r="840" spans="2:4" ht="14.5" x14ac:dyDescent="0.35">
      <c r="B840" s="118">
        <v>643</v>
      </c>
      <c r="C840" s="121" t="s">
        <v>6748</v>
      </c>
      <c r="D840" s="117" t="s">
        <v>10785</v>
      </c>
    </row>
    <row r="841" spans="2:4" ht="14.5" x14ac:dyDescent="0.35">
      <c r="B841" s="118" t="s">
        <v>3753</v>
      </c>
      <c r="C841" s="121" t="s">
        <v>3754</v>
      </c>
      <c r="D841" s="117" t="s">
        <v>7933</v>
      </c>
    </row>
    <row r="842" spans="2:4" ht="14.5" x14ac:dyDescent="0.35">
      <c r="B842" s="118" t="s">
        <v>4917</v>
      </c>
      <c r="C842" s="121" t="s">
        <v>9437</v>
      </c>
      <c r="D842" s="117" t="s">
        <v>10785</v>
      </c>
    </row>
    <row r="843" spans="2:4" ht="14.5" x14ac:dyDescent="0.35">
      <c r="B843" s="118" t="s">
        <v>10647</v>
      </c>
      <c r="C843" s="121" t="s">
        <v>2523</v>
      </c>
      <c r="D843" s="117" t="s">
        <v>10785</v>
      </c>
    </row>
    <row r="844" spans="2:4" ht="14.5" x14ac:dyDescent="0.35">
      <c r="B844" s="118" t="s">
        <v>2522</v>
      </c>
      <c r="C844" s="121" t="s">
        <v>2523</v>
      </c>
      <c r="D844" s="117" t="s">
        <v>10785</v>
      </c>
    </row>
    <row r="845" spans="2:4" ht="14.5" x14ac:dyDescent="0.35">
      <c r="B845" s="118" t="s">
        <v>3186</v>
      </c>
      <c r="C845" s="121" t="s">
        <v>3187</v>
      </c>
      <c r="D845" s="117" t="s">
        <v>10785</v>
      </c>
    </row>
    <row r="846" spans="2:4" ht="14.5" x14ac:dyDescent="0.35">
      <c r="B846" s="118" t="s">
        <v>10037</v>
      </c>
      <c r="C846" s="121" t="s">
        <v>10038</v>
      </c>
      <c r="D846" s="117" t="s">
        <v>10785</v>
      </c>
    </row>
    <row r="847" spans="2:4" ht="14.5" x14ac:dyDescent="0.35">
      <c r="B847" s="118" t="s">
        <v>4913</v>
      </c>
      <c r="C847" s="121" t="s">
        <v>4914</v>
      </c>
      <c r="D847" s="117" t="s">
        <v>10785</v>
      </c>
    </row>
    <row r="848" spans="2:4" ht="14.5" x14ac:dyDescent="0.35">
      <c r="B848" s="118">
        <v>300</v>
      </c>
      <c r="C848" s="121" t="s">
        <v>5730</v>
      </c>
      <c r="D848" s="117" t="s">
        <v>10785</v>
      </c>
    </row>
    <row r="849" spans="2:4" ht="14.5" x14ac:dyDescent="0.35">
      <c r="B849" s="118">
        <v>300.10000000000002</v>
      </c>
      <c r="C849" s="121" t="s">
        <v>5731</v>
      </c>
      <c r="D849" s="117" t="s">
        <v>10785</v>
      </c>
    </row>
    <row r="850" spans="2:4" ht="14.5" x14ac:dyDescent="0.35">
      <c r="B850" s="118">
        <v>1001</v>
      </c>
      <c r="C850" s="121" t="s">
        <v>4736</v>
      </c>
      <c r="D850" s="117" t="s">
        <v>7935</v>
      </c>
    </row>
    <row r="851" spans="2:4" ht="14.5" x14ac:dyDescent="0.35">
      <c r="B851" s="118" t="s">
        <v>9480</v>
      </c>
      <c r="C851" s="121" t="s">
        <v>9481</v>
      </c>
      <c r="D851" s="117" t="s">
        <v>7940</v>
      </c>
    </row>
    <row r="852" spans="2:4" ht="14.5" x14ac:dyDescent="0.35">
      <c r="B852" s="118">
        <v>353.4</v>
      </c>
      <c r="C852" s="121" t="s">
        <v>4503</v>
      </c>
      <c r="D852" s="117" t="s">
        <v>10785</v>
      </c>
    </row>
    <row r="853" spans="2:4" ht="14.5" x14ac:dyDescent="0.35">
      <c r="B853" s="118">
        <v>203</v>
      </c>
      <c r="C853" s="121" t="s">
        <v>6210</v>
      </c>
      <c r="D853" s="117" t="s">
        <v>10785</v>
      </c>
    </row>
    <row r="854" spans="2:4" ht="14.5" x14ac:dyDescent="0.35">
      <c r="B854" s="118">
        <v>638</v>
      </c>
      <c r="C854" s="121" t="s">
        <v>2363</v>
      </c>
      <c r="D854" s="117" t="s">
        <v>10785</v>
      </c>
    </row>
    <row r="855" spans="2:4" ht="14.5" x14ac:dyDescent="0.35">
      <c r="B855" s="118">
        <v>202</v>
      </c>
      <c r="C855" s="121" t="s">
        <v>710</v>
      </c>
      <c r="D855" s="117" t="s">
        <v>10785</v>
      </c>
    </row>
    <row r="856" spans="2:4" ht="14.5" x14ac:dyDescent="0.35">
      <c r="B856" s="118" t="s">
        <v>4915</v>
      </c>
      <c r="C856" s="121" t="s">
        <v>4916</v>
      </c>
      <c r="D856" s="117" t="s">
        <v>10785</v>
      </c>
    </row>
    <row r="857" spans="2:4" ht="14.5" x14ac:dyDescent="0.35">
      <c r="B857" s="118" t="s">
        <v>9075</v>
      </c>
      <c r="C857" s="121" t="s">
        <v>9076</v>
      </c>
      <c r="D857" s="117" t="s">
        <v>10785</v>
      </c>
    </row>
    <row r="858" spans="2:4" ht="14.5" x14ac:dyDescent="0.35">
      <c r="B858" s="118">
        <v>644</v>
      </c>
      <c r="C858" s="121" t="s">
        <v>7960</v>
      </c>
      <c r="D858" s="117" t="s">
        <v>10785</v>
      </c>
    </row>
    <row r="859" spans="2:4" ht="14.5" x14ac:dyDescent="0.35">
      <c r="B859" s="118" t="s">
        <v>1380</v>
      </c>
      <c r="C859" s="121" t="s">
        <v>7247</v>
      </c>
      <c r="D859" s="117" t="s">
        <v>10785</v>
      </c>
    </row>
    <row r="860" spans="2:4" ht="14.5" x14ac:dyDescent="0.35">
      <c r="B860" s="118" t="s">
        <v>711</v>
      </c>
      <c r="C860" s="121" t="s">
        <v>7247</v>
      </c>
      <c r="D860" s="117" t="s">
        <v>10785</v>
      </c>
    </row>
    <row r="861" spans="2:4" ht="14.5" x14ac:dyDescent="0.35">
      <c r="B861" s="118" t="s">
        <v>4941</v>
      </c>
      <c r="C861" s="121" t="s">
        <v>4942</v>
      </c>
      <c r="D861" s="117" t="s">
        <v>7940</v>
      </c>
    </row>
    <row r="862" spans="2:4" ht="14.5" x14ac:dyDescent="0.35">
      <c r="B862" s="118">
        <v>8195</v>
      </c>
      <c r="C862" s="121" t="s">
        <v>10891</v>
      </c>
      <c r="D862" s="117" t="s">
        <v>7935</v>
      </c>
    </row>
    <row r="863" spans="2:4" ht="14.5" x14ac:dyDescent="0.35">
      <c r="B863" s="118" t="s">
        <v>5746</v>
      </c>
      <c r="C863" s="121" t="s">
        <v>5747</v>
      </c>
      <c r="D863" s="117" t="s">
        <v>10785</v>
      </c>
    </row>
    <row r="864" spans="2:4" ht="14.5" x14ac:dyDescent="0.35">
      <c r="B864" s="118" t="s">
        <v>10728</v>
      </c>
      <c r="C864" s="121" t="s">
        <v>10729</v>
      </c>
      <c r="D864" s="117" t="s">
        <v>10785</v>
      </c>
    </row>
    <row r="865" spans="2:4" ht="14.5" x14ac:dyDescent="0.35">
      <c r="B865" s="118">
        <v>2515</v>
      </c>
      <c r="C865" s="121" t="s">
        <v>3620</v>
      </c>
      <c r="D865" s="117" t="s">
        <v>7938</v>
      </c>
    </row>
    <row r="866" spans="2:4" ht="14.5" x14ac:dyDescent="0.35">
      <c r="B866" s="118">
        <v>6006</v>
      </c>
      <c r="C866" s="121" t="s">
        <v>3326</v>
      </c>
      <c r="D866" s="117" t="s">
        <v>7938</v>
      </c>
    </row>
    <row r="867" spans="2:4" ht="14.5" x14ac:dyDescent="0.35">
      <c r="B867" s="118">
        <v>5017</v>
      </c>
      <c r="C867" s="121" t="s">
        <v>1473</v>
      </c>
      <c r="D867" s="117" t="s">
        <v>7938</v>
      </c>
    </row>
    <row r="868" spans="2:4" ht="14.5" x14ac:dyDescent="0.35">
      <c r="B868" s="118" t="s">
        <v>10848</v>
      </c>
      <c r="C868" s="121" t="s">
        <v>10849</v>
      </c>
      <c r="D868" s="117" t="s">
        <v>10785</v>
      </c>
    </row>
    <row r="869" spans="2:4" ht="14.5" x14ac:dyDescent="0.35">
      <c r="B869" s="118" t="s">
        <v>10844</v>
      </c>
      <c r="C869" s="121" t="s">
        <v>10845</v>
      </c>
      <c r="D869" s="117" t="s">
        <v>10785</v>
      </c>
    </row>
    <row r="870" spans="2:4" ht="14.5" x14ac:dyDescent="0.35">
      <c r="B870" s="118" t="s">
        <v>10846</v>
      </c>
      <c r="C870" s="121" t="s">
        <v>10847</v>
      </c>
      <c r="D870" s="117" t="s">
        <v>10785</v>
      </c>
    </row>
    <row r="871" spans="2:4" ht="14.5" x14ac:dyDescent="0.35">
      <c r="B871" s="118">
        <v>965.36</v>
      </c>
      <c r="C871" s="121" t="s">
        <v>10984</v>
      </c>
      <c r="D871" s="117" t="s">
        <v>7932</v>
      </c>
    </row>
    <row r="872" spans="2:4" ht="14.5" x14ac:dyDescent="0.35">
      <c r="B872" s="118" t="s">
        <v>3551</v>
      </c>
      <c r="C872" s="121" t="s">
        <v>3552</v>
      </c>
      <c r="D872" s="117" t="s">
        <v>10785</v>
      </c>
    </row>
    <row r="873" spans="2:4" ht="14.5" x14ac:dyDescent="0.35">
      <c r="B873" s="118">
        <v>1004</v>
      </c>
      <c r="C873" s="121" t="s">
        <v>2780</v>
      </c>
      <c r="D873" s="117" t="s">
        <v>7938</v>
      </c>
    </row>
    <row r="874" spans="2:4" ht="14.5" x14ac:dyDescent="0.35">
      <c r="B874" s="118">
        <v>2516</v>
      </c>
      <c r="C874" s="121" t="s">
        <v>3619</v>
      </c>
      <c r="D874" s="117" t="s">
        <v>7938</v>
      </c>
    </row>
    <row r="875" spans="2:4" ht="14.5" x14ac:dyDescent="0.35">
      <c r="B875" s="118" t="s">
        <v>10796</v>
      </c>
      <c r="C875" s="121" t="s">
        <v>10797</v>
      </c>
      <c r="D875" s="117" t="s">
        <v>10785</v>
      </c>
    </row>
    <row r="876" spans="2:4" ht="14.5" x14ac:dyDescent="0.35">
      <c r="B876" s="118" t="s">
        <v>3549</v>
      </c>
      <c r="C876" s="121" t="s">
        <v>3550</v>
      </c>
      <c r="D876" s="117" t="s">
        <v>10785</v>
      </c>
    </row>
    <row r="877" spans="2:4" ht="14.5" x14ac:dyDescent="0.35">
      <c r="B877" s="118">
        <v>1651</v>
      </c>
      <c r="C877" s="121" t="s">
        <v>3393</v>
      </c>
      <c r="D877" s="117" t="s">
        <v>10785</v>
      </c>
    </row>
    <row r="878" spans="2:4" ht="14.5" x14ac:dyDescent="0.35">
      <c r="B878" s="118">
        <v>983.26</v>
      </c>
      <c r="C878" s="121" t="s">
        <v>3174</v>
      </c>
      <c r="D878" s="117" t="s">
        <v>7932</v>
      </c>
    </row>
    <row r="879" spans="2:4" ht="14.5" x14ac:dyDescent="0.35">
      <c r="B879" s="118">
        <v>1663</v>
      </c>
      <c r="C879" s="121" t="s">
        <v>1204</v>
      </c>
      <c r="D879" s="117" t="s">
        <v>10785</v>
      </c>
    </row>
    <row r="880" spans="2:4" ht="14.5" x14ac:dyDescent="0.35">
      <c r="B880" s="118">
        <v>1012</v>
      </c>
      <c r="C880" s="121" t="s">
        <v>10529</v>
      </c>
      <c r="D880" s="117" t="s">
        <v>7938</v>
      </c>
    </row>
    <row r="881" spans="2:4" ht="14.5" x14ac:dyDescent="0.35">
      <c r="B881" s="118" t="s">
        <v>2284</v>
      </c>
      <c r="C881" s="121" t="s">
        <v>2285</v>
      </c>
      <c r="D881" s="117" t="s">
        <v>10785</v>
      </c>
    </row>
    <row r="882" spans="2:4" ht="14.5" x14ac:dyDescent="0.35">
      <c r="B882" s="118" t="s">
        <v>2280</v>
      </c>
      <c r="C882" s="121" t="s">
        <v>2281</v>
      </c>
      <c r="D882" s="117" t="s">
        <v>10785</v>
      </c>
    </row>
    <row r="883" spans="2:4" ht="14.5" x14ac:dyDescent="0.35">
      <c r="B883" s="118" t="s">
        <v>6553</v>
      </c>
      <c r="C883" s="121" t="s">
        <v>6554</v>
      </c>
      <c r="D883" s="117" t="s">
        <v>10785</v>
      </c>
    </row>
    <row r="884" spans="2:4" ht="14.5" x14ac:dyDescent="0.35">
      <c r="B884" s="118" t="s">
        <v>6549</v>
      </c>
      <c r="C884" s="121" t="s">
        <v>6550</v>
      </c>
      <c r="D884" s="117" t="s">
        <v>10785</v>
      </c>
    </row>
    <row r="885" spans="2:4" ht="14.5" x14ac:dyDescent="0.35">
      <c r="B885" s="118">
        <v>2524</v>
      </c>
      <c r="C885" s="121" t="s">
        <v>4856</v>
      </c>
      <c r="D885" s="117" t="s">
        <v>7938</v>
      </c>
    </row>
    <row r="886" spans="2:4" ht="14.5" x14ac:dyDescent="0.35">
      <c r="B886" s="118" t="s">
        <v>2975</v>
      </c>
      <c r="C886" s="121" t="s">
        <v>2976</v>
      </c>
      <c r="D886" s="117" t="s">
        <v>10785</v>
      </c>
    </row>
    <row r="887" spans="2:4" ht="14.5" x14ac:dyDescent="0.35">
      <c r="B887" s="118">
        <v>646</v>
      </c>
      <c r="C887" s="121" t="s">
        <v>7021</v>
      </c>
      <c r="D887" s="117" t="s">
        <v>10785</v>
      </c>
    </row>
    <row r="888" spans="2:4" ht="14.5" x14ac:dyDescent="0.35">
      <c r="B888" s="118">
        <v>627</v>
      </c>
      <c r="C888" s="121" t="s">
        <v>5722</v>
      </c>
      <c r="D888" s="117" t="s">
        <v>10785</v>
      </c>
    </row>
    <row r="889" spans="2:4" ht="14.5" x14ac:dyDescent="0.35">
      <c r="B889" s="118" t="s">
        <v>2973</v>
      </c>
      <c r="C889" s="121" t="s">
        <v>2974</v>
      </c>
      <c r="D889" s="117" t="s">
        <v>10785</v>
      </c>
    </row>
    <row r="890" spans="2:4" ht="14.5" x14ac:dyDescent="0.35">
      <c r="B890" s="118" t="s">
        <v>1363</v>
      </c>
      <c r="C890" s="121" t="s">
        <v>1364</v>
      </c>
      <c r="D890" s="117" t="s">
        <v>10785</v>
      </c>
    </row>
    <row r="891" spans="2:4" ht="14.5" x14ac:dyDescent="0.35">
      <c r="B891" s="118" t="s">
        <v>3799</v>
      </c>
      <c r="C891" s="121" t="s">
        <v>3800</v>
      </c>
      <c r="D891" s="117" t="s">
        <v>10785</v>
      </c>
    </row>
    <row r="892" spans="2:4" ht="14.5" x14ac:dyDescent="0.35">
      <c r="B892" s="118">
        <v>1602</v>
      </c>
      <c r="C892" s="121" t="s">
        <v>9379</v>
      </c>
      <c r="D892" s="117" t="s">
        <v>7938</v>
      </c>
    </row>
    <row r="893" spans="2:4" ht="14.5" x14ac:dyDescent="0.35">
      <c r="B893" s="118" t="s">
        <v>7453</v>
      </c>
      <c r="C893" s="121" t="s">
        <v>7454</v>
      </c>
      <c r="D893" s="117" t="s">
        <v>10785</v>
      </c>
    </row>
    <row r="894" spans="2:4" ht="14.5" x14ac:dyDescent="0.35">
      <c r="B894" s="118" t="s">
        <v>1192</v>
      </c>
      <c r="C894" s="121" t="s">
        <v>7091</v>
      </c>
      <c r="D894" s="117" t="s">
        <v>10785</v>
      </c>
    </row>
    <row r="895" spans="2:4" ht="14.5" x14ac:dyDescent="0.35">
      <c r="B895" s="118" t="s">
        <v>1190</v>
      </c>
      <c r="C895" s="121" t="s">
        <v>1191</v>
      </c>
      <c r="D895" s="117" t="s">
        <v>10785</v>
      </c>
    </row>
    <row r="896" spans="2:4" ht="14.5" x14ac:dyDescent="0.35">
      <c r="B896" s="118" t="s">
        <v>6551</v>
      </c>
      <c r="C896" s="121" t="s">
        <v>6552</v>
      </c>
      <c r="D896" s="117" t="s">
        <v>10785</v>
      </c>
    </row>
    <row r="897" spans="2:4" ht="14.5" x14ac:dyDescent="0.35">
      <c r="B897" s="118" t="s">
        <v>3798</v>
      </c>
      <c r="C897" s="121" t="s">
        <v>3797</v>
      </c>
      <c r="D897" s="117" t="s">
        <v>10785</v>
      </c>
    </row>
    <row r="898" spans="2:4" ht="14.5" x14ac:dyDescent="0.35">
      <c r="B898" s="118" t="s">
        <v>3796</v>
      </c>
      <c r="C898" s="121" t="s">
        <v>3797</v>
      </c>
      <c r="D898" s="117" t="s">
        <v>10785</v>
      </c>
    </row>
    <row r="899" spans="2:4" ht="14.5" x14ac:dyDescent="0.35">
      <c r="B899" s="118" t="s">
        <v>3794</v>
      </c>
      <c r="C899" s="121" t="s">
        <v>3795</v>
      </c>
      <c r="D899" s="117" t="s">
        <v>10785</v>
      </c>
    </row>
    <row r="900" spans="2:4" ht="14.5" x14ac:dyDescent="0.35">
      <c r="B900" s="118" t="s">
        <v>3792</v>
      </c>
      <c r="C900" s="121" t="s">
        <v>3793</v>
      </c>
      <c r="D900" s="117" t="s">
        <v>10785</v>
      </c>
    </row>
    <row r="901" spans="2:4" ht="14.5" x14ac:dyDescent="0.35">
      <c r="B901" s="118" t="s">
        <v>3790</v>
      </c>
      <c r="C901" s="121" t="s">
        <v>3791</v>
      </c>
      <c r="D901" s="117" t="s">
        <v>10785</v>
      </c>
    </row>
    <row r="902" spans="2:4" ht="14.5" x14ac:dyDescent="0.35">
      <c r="B902" s="118">
        <v>2530</v>
      </c>
      <c r="C902" s="121" t="s">
        <v>6508</v>
      </c>
      <c r="D902" s="117" t="s">
        <v>7938</v>
      </c>
    </row>
    <row r="903" spans="2:4" ht="14.5" x14ac:dyDescent="0.35">
      <c r="B903" s="118" t="s">
        <v>3788</v>
      </c>
      <c r="C903" s="121" t="s">
        <v>3789</v>
      </c>
      <c r="D903" s="117" t="s">
        <v>10785</v>
      </c>
    </row>
    <row r="904" spans="2:4" ht="14.5" x14ac:dyDescent="0.35">
      <c r="B904" s="118">
        <v>620</v>
      </c>
      <c r="C904" s="121" t="s">
        <v>10073</v>
      </c>
      <c r="D904" s="117" t="s">
        <v>10785</v>
      </c>
    </row>
    <row r="905" spans="2:4" ht="14.5" x14ac:dyDescent="0.35">
      <c r="B905" s="118" t="s">
        <v>3786</v>
      </c>
      <c r="C905" s="121" t="s">
        <v>3787</v>
      </c>
      <c r="D905" s="117" t="s">
        <v>10785</v>
      </c>
    </row>
    <row r="906" spans="2:4" ht="14.5" x14ac:dyDescent="0.35">
      <c r="B906" s="118">
        <v>549.1</v>
      </c>
      <c r="C906" s="121" t="s">
        <v>6814</v>
      </c>
      <c r="D906" s="117" t="s">
        <v>10785</v>
      </c>
    </row>
    <row r="907" spans="2:4" ht="14.5" x14ac:dyDescent="0.35">
      <c r="B907" s="118">
        <v>549</v>
      </c>
      <c r="C907" s="121" t="s">
        <v>7885</v>
      </c>
      <c r="D907" s="117" t="s">
        <v>10785</v>
      </c>
    </row>
    <row r="908" spans="2:4" ht="14.5" x14ac:dyDescent="0.35">
      <c r="B908" s="118">
        <v>549.20000000000005</v>
      </c>
      <c r="C908" s="121" t="s">
        <v>5734</v>
      </c>
      <c r="D908" s="117" t="s">
        <v>10785</v>
      </c>
    </row>
    <row r="909" spans="2:4" ht="14.5" x14ac:dyDescent="0.35">
      <c r="B909" s="118">
        <v>992.17</v>
      </c>
      <c r="C909" s="121" t="s">
        <v>10839</v>
      </c>
      <c r="D909" s="117" t="s">
        <v>7932</v>
      </c>
    </row>
    <row r="910" spans="2:4" ht="14.5" x14ac:dyDescent="0.35">
      <c r="B910" s="118" t="s">
        <v>4546</v>
      </c>
      <c r="C910" s="121" t="s">
        <v>4547</v>
      </c>
      <c r="D910" s="117" t="s">
        <v>7933</v>
      </c>
    </row>
    <row r="911" spans="2:4" ht="14.5" x14ac:dyDescent="0.35">
      <c r="B911" s="118" t="s">
        <v>1908</v>
      </c>
      <c r="C911" s="121" t="s">
        <v>1909</v>
      </c>
      <c r="D911" s="117" t="s">
        <v>7933</v>
      </c>
    </row>
    <row r="912" spans="2:4" ht="14.5" x14ac:dyDescent="0.35">
      <c r="B912" s="118" t="s">
        <v>1910</v>
      </c>
      <c r="C912" s="121" t="s">
        <v>10448</v>
      </c>
      <c r="D912" s="117" t="s">
        <v>7933</v>
      </c>
    </row>
    <row r="913" spans="2:4" ht="14.5" x14ac:dyDescent="0.35">
      <c r="B913" s="118" t="s">
        <v>4728</v>
      </c>
      <c r="C913" s="121" t="s">
        <v>4729</v>
      </c>
      <c r="D913" s="117" t="s">
        <v>7934</v>
      </c>
    </row>
    <row r="914" spans="2:4" ht="14.5" x14ac:dyDescent="0.35">
      <c r="B914" s="118" t="s">
        <v>3084</v>
      </c>
      <c r="C914" s="121" t="s">
        <v>3085</v>
      </c>
      <c r="D914" s="117" t="s">
        <v>7942</v>
      </c>
    </row>
    <row r="915" spans="2:4" ht="14.5" x14ac:dyDescent="0.35">
      <c r="B915" s="118">
        <v>2810</v>
      </c>
      <c r="C915" s="121" t="s">
        <v>354</v>
      </c>
      <c r="D915" s="117" t="s">
        <v>7933</v>
      </c>
    </row>
    <row r="916" spans="2:4" ht="14.5" x14ac:dyDescent="0.35">
      <c r="B916" s="118">
        <v>993.23</v>
      </c>
      <c r="C916" s="121" t="s">
        <v>10062</v>
      </c>
      <c r="D916" s="117" t="s">
        <v>7932</v>
      </c>
    </row>
    <row r="917" spans="2:4" ht="14.5" x14ac:dyDescent="0.35">
      <c r="B917" s="118" t="s">
        <v>7171</v>
      </c>
      <c r="C917" s="121" t="s">
        <v>7172</v>
      </c>
      <c r="D917" s="117" t="s">
        <v>7933</v>
      </c>
    </row>
    <row r="918" spans="2:4" ht="14.5" x14ac:dyDescent="0.35">
      <c r="B918" s="118" t="s">
        <v>4031</v>
      </c>
      <c r="C918" s="121" t="s">
        <v>6786</v>
      </c>
      <c r="D918" s="117" t="s">
        <v>7934</v>
      </c>
    </row>
    <row r="919" spans="2:4" ht="14.5" x14ac:dyDescent="0.35">
      <c r="B919" s="118" t="s">
        <v>4730</v>
      </c>
      <c r="C919" s="121" t="s">
        <v>4731</v>
      </c>
      <c r="D919" s="117" t="s">
        <v>7934</v>
      </c>
    </row>
    <row r="920" spans="2:4" ht="14.5" x14ac:dyDescent="0.35">
      <c r="B920" s="118">
        <v>360.2</v>
      </c>
      <c r="C920" s="121" t="s">
        <v>708</v>
      </c>
      <c r="D920" s="117" t="s">
        <v>10785</v>
      </c>
    </row>
    <row r="921" spans="2:4" ht="14.5" x14ac:dyDescent="0.35">
      <c r="B921" s="118">
        <v>8157</v>
      </c>
      <c r="C921" s="121" t="s">
        <v>9183</v>
      </c>
      <c r="D921" s="117" t="s">
        <v>7935</v>
      </c>
    </row>
    <row r="922" spans="2:4" ht="14.5" x14ac:dyDescent="0.35">
      <c r="B922" s="118">
        <v>8229</v>
      </c>
      <c r="C922" s="121" t="s">
        <v>9183</v>
      </c>
      <c r="D922" s="117" t="s">
        <v>7935</v>
      </c>
    </row>
    <row r="923" spans="2:4" ht="14.5" x14ac:dyDescent="0.35">
      <c r="B923" s="118">
        <v>360.1</v>
      </c>
      <c r="C923" s="121" t="s">
        <v>709</v>
      </c>
      <c r="D923" s="117" t="s">
        <v>10785</v>
      </c>
    </row>
    <row r="924" spans="2:4" ht="14.5" x14ac:dyDescent="0.35">
      <c r="B924" s="118" t="s">
        <v>4652</v>
      </c>
      <c r="C924" s="121" t="s">
        <v>4653</v>
      </c>
      <c r="D924" s="117" t="s">
        <v>7942</v>
      </c>
    </row>
    <row r="925" spans="2:4" ht="14.5" x14ac:dyDescent="0.35">
      <c r="B925" s="118">
        <v>370.1</v>
      </c>
      <c r="C925" s="121" t="s">
        <v>702</v>
      </c>
      <c r="D925" s="117" t="s">
        <v>10785</v>
      </c>
    </row>
    <row r="926" spans="2:4" ht="14.5" x14ac:dyDescent="0.35">
      <c r="B926" s="118" t="s">
        <v>3115</v>
      </c>
      <c r="C926" s="121" t="s">
        <v>3116</v>
      </c>
      <c r="D926" s="117" t="s">
        <v>10785</v>
      </c>
    </row>
    <row r="927" spans="2:4" ht="14.5" x14ac:dyDescent="0.35">
      <c r="B927" s="118" t="s">
        <v>3113</v>
      </c>
      <c r="C927" s="121" t="s">
        <v>3114</v>
      </c>
      <c r="D927" s="117" t="s">
        <v>10785</v>
      </c>
    </row>
    <row r="928" spans="2:4" ht="14.5" x14ac:dyDescent="0.35">
      <c r="B928" s="118">
        <v>630</v>
      </c>
      <c r="C928" s="121" t="s">
        <v>5720</v>
      </c>
      <c r="D928" s="117" t="s">
        <v>10785</v>
      </c>
    </row>
    <row r="929" spans="2:4" ht="14.5" x14ac:dyDescent="0.35">
      <c r="B929" s="118">
        <v>630.1</v>
      </c>
      <c r="C929" s="121" t="s">
        <v>5719</v>
      </c>
      <c r="D929" s="117" t="s">
        <v>10785</v>
      </c>
    </row>
    <row r="930" spans="2:4" ht="14.5" x14ac:dyDescent="0.35">
      <c r="B930" s="118" t="s">
        <v>3282</v>
      </c>
      <c r="C930" s="121" t="s">
        <v>3283</v>
      </c>
      <c r="D930" s="117" t="s">
        <v>10785</v>
      </c>
    </row>
    <row r="931" spans="2:4" ht="14.5" x14ac:dyDescent="0.35">
      <c r="B931" s="118" t="s">
        <v>3284</v>
      </c>
      <c r="C931" s="121" t="s">
        <v>3285</v>
      </c>
      <c r="D931" s="117" t="s">
        <v>10785</v>
      </c>
    </row>
    <row r="932" spans="2:4" ht="14.5" x14ac:dyDescent="0.35">
      <c r="B932" s="118">
        <v>964.19</v>
      </c>
      <c r="C932" s="121" t="s">
        <v>9950</v>
      </c>
      <c r="D932" s="117" t="s">
        <v>7932</v>
      </c>
    </row>
    <row r="933" spans="2:4" ht="14.5" x14ac:dyDescent="0.35">
      <c r="B933" s="118">
        <v>5013</v>
      </c>
      <c r="C933" s="121" t="s">
        <v>9833</v>
      </c>
      <c r="D933" s="117" t="s">
        <v>7938</v>
      </c>
    </row>
    <row r="934" spans="2:4" ht="14.5" x14ac:dyDescent="0.35">
      <c r="B934" s="118" t="s">
        <v>9077</v>
      </c>
      <c r="C934" s="121" t="s">
        <v>9078</v>
      </c>
      <c r="D934" s="117" t="s">
        <v>7933</v>
      </c>
    </row>
    <row r="935" spans="2:4" ht="14.5" x14ac:dyDescent="0.35">
      <c r="B935" s="118">
        <v>984.35</v>
      </c>
      <c r="C935" s="121" t="s">
        <v>3171</v>
      </c>
      <c r="D935" s="117" t="s">
        <v>7932</v>
      </c>
    </row>
    <row r="936" spans="2:4" ht="14.5" x14ac:dyDescent="0.35">
      <c r="B936" s="118">
        <v>988.19</v>
      </c>
      <c r="C936" s="121" t="s">
        <v>4676</v>
      </c>
      <c r="D936" s="117" t="s">
        <v>7932</v>
      </c>
    </row>
    <row r="937" spans="2:4" ht="14.5" x14ac:dyDescent="0.35">
      <c r="B937" s="118">
        <v>1104</v>
      </c>
      <c r="C937" s="121" t="s">
        <v>188</v>
      </c>
      <c r="D937" s="117" t="s">
        <v>10785</v>
      </c>
    </row>
    <row r="938" spans="2:4" ht="14.5" x14ac:dyDescent="0.35">
      <c r="B938" s="118" t="s">
        <v>4704</v>
      </c>
      <c r="C938" s="121" t="s">
        <v>4705</v>
      </c>
      <c r="D938" s="117" t="s">
        <v>7933</v>
      </c>
    </row>
    <row r="939" spans="2:4" ht="14.5" x14ac:dyDescent="0.35">
      <c r="B939" s="118">
        <v>984.34</v>
      </c>
      <c r="C939" s="121" t="s">
        <v>3172</v>
      </c>
      <c r="D939" s="117" t="s">
        <v>7932</v>
      </c>
    </row>
    <row r="940" spans="2:4" ht="14.5" x14ac:dyDescent="0.35">
      <c r="B940" s="118">
        <v>8011</v>
      </c>
      <c r="C940" s="121" t="s">
        <v>10420</v>
      </c>
      <c r="D940" s="117" t="s">
        <v>10785</v>
      </c>
    </row>
    <row r="941" spans="2:4" ht="14.5" x14ac:dyDescent="0.35">
      <c r="B941" s="118" t="s">
        <v>170</v>
      </c>
      <c r="C941" s="121" t="s">
        <v>3005</v>
      </c>
      <c r="D941" s="117" t="s">
        <v>7934</v>
      </c>
    </row>
    <row r="942" spans="2:4" ht="14.5" x14ac:dyDescent="0.35">
      <c r="B942" s="118" t="s">
        <v>1089</v>
      </c>
      <c r="C942" s="121" t="s">
        <v>10940</v>
      </c>
      <c r="D942" s="117" t="s">
        <v>7933</v>
      </c>
    </row>
    <row r="943" spans="2:4" ht="14.5" x14ac:dyDescent="0.35">
      <c r="B943" s="118" t="s">
        <v>10939</v>
      </c>
      <c r="C943" s="121" t="s">
        <v>10940</v>
      </c>
      <c r="D943" s="117" t="s">
        <v>7933</v>
      </c>
    </row>
    <row r="944" spans="2:4" ht="14.5" x14ac:dyDescent="0.35">
      <c r="B944" s="118" t="s">
        <v>10941</v>
      </c>
      <c r="C944" s="121" t="s">
        <v>10942</v>
      </c>
      <c r="D944" s="117" t="s">
        <v>7933</v>
      </c>
    </row>
    <row r="945" spans="2:4" ht="14.5" x14ac:dyDescent="0.35">
      <c r="B945" s="118">
        <v>504</v>
      </c>
      <c r="C945" s="121" t="s">
        <v>5315</v>
      </c>
      <c r="D945" s="117" t="s">
        <v>10785</v>
      </c>
    </row>
    <row r="946" spans="2:4" ht="14.5" x14ac:dyDescent="0.35">
      <c r="B946" s="118">
        <v>504.1</v>
      </c>
      <c r="C946" s="121" t="s">
        <v>5314</v>
      </c>
      <c r="D946" s="117" t="s">
        <v>10785</v>
      </c>
    </row>
    <row r="947" spans="2:4" ht="14.5" x14ac:dyDescent="0.35">
      <c r="B947" s="118" t="s">
        <v>3280</v>
      </c>
      <c r="C947" s="121" t="s">
        <v>3281</v>
      </c>
      <c r="D947" s="117" t="s">
        <v>10785</v>
      </c>
    </row>
    <row r="948" spans="2:4" ht="14.5" x14ac:dyDescent="0.35">
      <c r="B948" s="118" t="s">
        <v>11356</v>
      </c>
      <c r="C948" s="121" t="s">
        <v>11357</v>
      </c>
      <c r="D948" s="117" t="s">
        <v>4716</v>
      </c>
    </row>
    <row r="949" spans="2:4" ht="14.5" x14ac:dyDescent="0.35">
      <c r="B949" s="118" t="s">
        <v>7059</v>
      </c>
      <c r="C949" s="121" t="s">
        <v>7060</v>
      </c>
      <c r="D949" s="117" t="s">
        <v>7940</v>
      </c>
    </row>
    <row r="950" spans="2:4" ht="14.5" x14ac:dyDescent="0.35">
      <c r="B950" s="118" t="s">
        <v>162</v>
      </c>
      <c r="C950" s="121" t="s">
        <v>163</v>
      </c>
      <c r="D950" s="117" t="s">
        <v>7934</v>
      </c>
    </row>
    <row r="951" spans="2:4" ht="14.5" x14ac:dyDescent="0.35">
      <c r="B951" s="118" t="s">
        <v>3200</v>
      </c>
      <c r="C951" s="121" t="s">
        <v>3201</v>
      </c>
      <c r="D951" s="117" t="s">
        <v>7941</v>
      </c>
    </row>
    <row r="952" spans="2:4" ht="14.5" x14ac:dyDescent="0.35">
      <c r="B952" s="118">
        <v>7300</v>
      </c>
      <c r="C952" s="121" t="s">
        <v>3334</v>
      </c>
      <c r="D952" s="117" t="s">
        <v>7938</v>
      </c>
    </row>
    <row r="953" spans="2:4" ht="14.5" x14ac:dyDescent="0.35">
      <c r="B953" s="118" t="s">
        <v>10412</v>
      </c>
      <c r="C953" s="121" t="s">
        <v>10411</v>
      </c>
      <c r="D953" s="117" t="s">
        <v>7938</v>
      </c>
    </row>
    <row r="954" spans="2:4" ht="14.5" x14ac:dyDescent="0.35">
      <c r="B954" s="118" t="s">
        <v>10410</v>
      </c>
      <c r="C954" s="121" t="s">
        <v>10411</v>
      </c>
      <c r="D954" s="117" t="s">
        <v>7938</v>
      </c>
    </row>
    <row r="955" spans="2:4" ht="14.5" x14ac:dyDescent="0.35">
      <c r="B955" s="118">
        <v>200.13</v>
      </c>
      <c r="C955" s="121" t="s">
        <v>716</v>
      </c>
      <c r="D955" s="117" t="s">
        <v>10785</v>
      </c>
    </row>
    <row r="956" spans="2:4" ht="14.5" x14ac:dyDescent="0.35">
      <c r="B956" s="118" t="s">
        <v>9450</v>
      </c>
      <c r="C956" s="121" t="s">
        <v>9451</v>
      </c>
      <c r="D956" s="117" t="s">
        <v>7934</v>
      </c>
    </row>
    <row r="957" spans="2:4" ht="14.5" x14ac:dyDescent="0.35">
      <c r="B957" s="118">
        <v>200.12</v>
      </c>
      <c r="C957" s="121" t="s">
        <v>717</v>
      </c>
      <c r="D957" s="117" t="s">
        <v>10785</v>
      </c>
    </row>
    <row r="958" spans="2:4" ht="14.5" x14ac:dyDescent="0.35">
      <c r="B958" s="118" t="s">
        <v>10673</v>
      </c>
      <c r="C958" s="121" t="s">
        <v>10674</v>
      </c>
      <c r="D958" s="117" t="s">
        <v>7934</v>
      </c>
    </row>
    <row r="959" spans="2:4" ht="14.5" x14ac:dyDescent="0.35">
      <c r="B959" s="118">
        <v>305</v>
      </c>
      <c r="C959" s="121" t="s">
        <v>11019</v>
      </c>
      <c r="D959" s="117" t="s">
        <v>10785</v>
      </c>
    </row>
    <row r="960" spans="2:4" ht="14.5" x14ac:dyDescent="0.35">
      <c r="B960" s="118" t="s">
        <v>3278</v>
      </c>
      <c r="C960" s="121" t="s">
        <v>3279</v>
      </c>
      <c r="D960" s="117" t="s">
        <v>10785</v>
      </c>
    </row>
    <row r="961" spans="2:4" ht="14.5" x14ac:dyDescent="0.35">
      <c r="B961" s="118">
        <v>976.23</v>
      </c>
      <c r="C961" s="121" t="s">
        <v>2025</v>
      </c>
      <c r="D961" s="117" t="s">
        <v>7932</v>
      </c>
    </row>
    <row r="962" spans="2:4" ht="14.5" x14ac:dyDescent="0.35">
      <c r="B962" s="118" t="s">
        <v>158</v>
      </c>
      <c r="C962" s="121" t="s">
        <v>159</v>
      </c>
      <c r="D962" s="117" t="s">
        <v>10785</v>
      </c>
    </row>
    <row r="963" spans="2:4" ht="14.5" x14ac:dyDescent="0.35">
      <c r="B963" s="118" t="s">
        <v>156</v>
      </c>
      <c r="C963" s="121" t="s">
        <v>157</v>
      </c>
      <c r="D963" s="117" t="s">
        <v>10785</v>
      </c>
    </row>
    <row r="964" spans="2:4" ht="14.5" x14ac:dyDescent="0.35">
      <c r="B964" s="118">
        <v>548.1</v>
      </c>
      <c r="C964" s="121" t="s">
        <v>7886</v>
      </c>
      <c r="D964" s="117" t="s">
        <v>10785</v>
      </c>
    </row>
    <row r="965" spans="2:4" ht="14.5" x14ac:dyDescent="0.35">
      <c r="B965" s="118">
        <v>548</v>
      </c>
      <c r="C965" s="121" t="s">
        <v>1354</v>
      </c>
      <c r="D965" s="117" t="s">
        <v>10785</v>
      </c>
    </row>
    <row r="966" spans="2:4" ht="14.5" x14ac:dyDescent="0.35">
      <c r="B966" s="118">
        <v>5519</v>
      </c>
      <c r="C966" s="121" t="s">
        <v>7284</v>
      </c>
      <c r="D966" s="117" t="s">
        <v>7938</v>
      </c>
    </row>
    <row r="967" spans="2:4" ht="14.5" x14ac:dyDescent="0.35">
      <c r="B967" s="118">
        <v>5.6</v>
      </c>
      <c r="C967" s="121" t="s">
        <v>7754</v>
      </c>
      <c r="D967" s="117" t="s">
        <v>7933</v>
      </c>
    </row>
    <row r="968" spans="2:4" ht="14.5" x14ac:dyDescent="0.35">
      <c r="B968" s="118">
        <v>1600</v>
      </c>
      <c r="C968" s="121" t="s">
        <v>8666</v>
      </c>
      <c r="D968" s="117" t="s">
        <v>10785</v>
      </c>
    </row>
    <row r="969" spans="2:4" ht="14.5" x14ac:dyDescent="0.35">
      <c r="B969" s="118">
        <v>1106.0999999999999</v>
      </c>
      <c r="C969" s="121" t="s">
        <v>8665</v>
      </c>
      <c r="D969" s="117" t="s">
        <v>10785</v>
      </c>
    </row>
    <row r="970" spans="2:4" ht="14.5" x14ac:dyDescent="0.35">
      <c r="B970" s="118" t="s">
        <v>10904</v>
      </c>
      <c r="C970" s="121" t="s">
        <v>10905</v>
      </c>
      <c r="D970" s="117" t="s">
        <v>10900</v>
      </c>
    </row>
    <row r="971" spans="2:4" ht="14.5" x14ac:dyDescent="0.35">
      <c r="B971" s="118" t="s">
        <v>10906</v>
      </c>
      <c r="C971" s="121" t="s">
        <v>10905</v>
      </c>
      <c r="D971" s="117" t="s">
        <v>10900</v>
      </c>
    </row>
    <row r="972" spans="2:4" ht="14.5" x14ac:dyDescent="0.35">
      <c r="B972" s="118">
        <v>986.34</v>
      </c>
      <c r="C972" s="121" t="s">
        <v>10722</v>
      </c>
      <c r="D972" s="117" t="s">
        <v>7932</v>
      </c>
    </row>
    <row r="973" spans="2:4" ht="14.5" x14ac:dyDescent="0.35">
      <c r="B973" s="118" t="s">
        <v>6082</v>
      </c>
      <c r="C973" s="121" t="s">
        <v>6083</v>
      </c>
      <c r="D973" s="117" t="s">
        <v>7933</v>
      </c>
    </row>
    <row r="974" spans="2:4" ht="14.5" x14ac:dyDescent="0.35">
      <c r="B974" s="118" t="s">
        <v>9266</v>
      </c>
      <c r="C974" s="121" t="s">
        <v>9267</v>
      </c>
      <c r="D974" s="117" t="s">
        <v>7934</v>
      </c>
    </row>
    <row r="975" spans="2:4" ht="14.5" x14ac:dyDescent="0.35">
      <c r="B975" s="118" t="s">
        <v>154</v>
      </c>
      <c r="C975" s="121" t="s">
        <v>155</v>
      </c>
      <c r="D975" s="117" t="s">
        <v>10785</v>
      </c>
    </row>
    <row r="976" spans="2:4" ht="14.5" x14ac:dyDescent="0.35">
      <c r="B976" s="118">
        <v>1010</v>
      </c>
      <c r="C976" s="121" t="s">
        <v>3104</v>
      </c>
      <c r="D976" s="117" t="s">
        <v>7938</v>
      </c>
    </row>
    <row r="977" spans="2:4" ht="14.5" x14ac:dyDescent="0.35">
      <c r="B977" s="118">
        <v>5012</v>
      </c>
      <c r="C977" s="121" t="s">
        <v>9834</v>
      </c>
      <c r="D977" s="117" t="s">
        <v>7938</v>
      </c>
    </row>
    <row r="978" spans="2:4" ht="14.5" x14ac:dyDescent="0.35">
      <c r="B978" s="118" t="s">
        <v>152</v>
      </c>
      <c r="C978" s="121" t="s">
        <v>153</v>
      </c>
      <c r="D978" s="117" t="s">
        <v>10785</v>
      </c>
    </row>
    <row r="979" spans="2:4" ht="14.5" x14ac:dyDescent="0.35">
      <c r="B979" s="118" t="s">
        <v>4706</v>
      </c>
      <c r="C979" s="121" t="s">
        <v>4707</v>
      </c>
      <c r="D979" s="117" t="s">
        <v>7933</v>
      </c>
    </row>
    <row r="980" spans="2:4" ht="14.5" x14ac:dyDescent="0.35">
      <c r="B980" s="118">
        <v>1103.0999999999999</v>
      </c>
      <c r="C980" s="121" t="s">
        <v>10915</v>
      </c>
      <c r="D980" s="117" t="s">
        <v>10785</v>
      </c>
    </row>
    <row r="981" spans="2:4" ht="14.5" x14ac:dyDescent="0.35">
      <c r="B981" s="118">
        <v>1603</v>
      </c>
      <c r="C981" s="121" t="s">
        <v>8669</v>
      </c>
      <c r="D981" s="117" t="s">
        <v>10785</v>
      </c>
    </row>
    <row r="982" spans="2:4" ht="14.5" x14ac:dyDescent="0.35">
      <c r="B982" s="118" t="s">
        <v>4712</v>
      </c>
      <c r="C982" s="121" t="s">
        <v>4713</v>
      </c>
      <c r="D982" s="117" t="s">
        <v>7933</v>
      </c>
    </row>
    <row r="983" spans="2:4" ht="14.5" x14ac:dyDescent="0.35">
      <c r="B983" s="118">
        <v>1450</v>
      </c>
      <c r="C983" s="121" t="s">
        <v>4494</v>
      </c>
      <c r="D983" s="117" t="s">
        <v>7938</v>
      </c>
    </row>
    <row r="984" spans="2:4" ht="14.5" x14ac:dyDescent="0.35">
      <c r="B984" s="118" t="s">
        <v>4542</v>
      </c>
      <c r="C984" s="121" t="s">
        <v>4543</v>
      </c>
      <c r="D984" s="117" t="s">
        <v>7933</v>
      </c>
    </row>
    <row r="985" spans="2:4" ht="14.5" x14ac:dyDescent="0.35">
      <c r="B985" s="118" t="s">
        <v>9372</v>
      </c>
      <c r="C985" s="121" t="s">
        <v>9373</v>
      </c>
      <c r="D985" s="117" t="s">
        <v>10785</v>
      </c>
    </row>
    <row r="986" spans="2:4" ht="14.5" x14ac:dyDescent="0.35">
      <c r="B986" s="118" t="s">
        <v>2934</v>
      </c>
      <c r="C986" s="121" t="s">
        <v>2935</v>
      </c>
      <c r="D986" s="117" t="s">
        <v>10785</v>
      </c>
    </row>
    <row r="987" spans="2:4" ht="14.5" x14ac:dyDescent="0.35">
      <c r="B987" s="118" t="s">
        <v>183</v>
      </c>
      <c r="C987" s="121" t="s">
        <v>184</v>
      </c>
      <c r="D987" s="117" t="s">
        <v>10785</v>
      </c>
    </row>
    <row r="988" spans="2:4" ht="14.5" x14ac:dyDescent="0.35">
      <c r="B988" s="118" t="s">
        <v>9374</v>
      </c>
      <c r="C988" s="121" t="s">
        <v>9375</v>
      </c>
      <c r="D988" s="117" t="s">
        <v>10785</v>
      </c>
    </row>
    <row r="989" spans="2:4" ht="14.5" x14ac:dyDescent="0.35">
      <c r="B989" s="118" t="s">
        <v>2932</v>
      </c>
      <c r="C989" s="121" t="s">
        <v>2933</v>
      </c>
      <c r="D989" s="117" t="s">
        <v>10785</v>
      </c>
    </row>
    <row r="990" spans="2:4" ht="14.5" x14ac:dyDescent="0.35">
      <c r="B990" s="118" t="s">
        <v>8584</v>
      </c>
      <c r="C990" s="121" t="s">
        <v>8585</v>
      </c>
      <c r="D990" s="117" t="s">
        <v>10785</v>
      </c>
    </row>
    <row r="991" spans="2:4" ht="14.5" x14ac:dyDescent="0.35">
      <c r="B991" s="118">
        <v>1457</v>
      </c>
      <c r="C991" s="121" t="s">
        <v>4446</v>
      </c>
      <c r="D991" s="117" t="s">
        <v>7938</v>
      </c>
    </row>
    <row r="992" spans="2:4" ht="14.5" x14ac:dyDescent="0.35">
      <c r="B992" s="118">
        <v>1011</v>
      </c>
      <c r="C992" s="121" t="s">
        <v>3103</v>
      </c>
      <c r="D992" s="117" t="s">
        <v>7938</v>
      </c>
    </row>
    <row r="993" spans="2:4" ht="14.5" x14ac:dyDescent="0.35">
      <c r="B993" s="118">
        <v>2519</v>
      </c>
      <c r="C993" s="121" t="s">
        <v>8816</v>
      </c>
      <c r="D993" s="117" t="s">
        <v>7938</v>
      </c>
    </row>
    <row r="994" spans="2:4" ht="14.5" x14ac:dyDescent="0.35">
      <c r="B994" s="118">
        <v>1610</v>
      </c>
      <c r="C994" s="121" t="s">
        <v>789</v>
      </c>
      <c r="D994" s="117" t="s">
        <v>7938</v>
      </c>
    </row>
    <row r="995" spans="2:4" ht="14.5" x14ac:dyDescent="0.35">
      <c r="B995" s="118">
        <v>1452</v>
      </c>
      <c r="C995" s="121" t="s">
        <v>4492</v>
      </c>
      <c r="D995" s="117" t="s">
        <v>7938</v>
      </c>
    </row>
    <row r="996" spans="2:4" ht="14.5" x14ac:dyDescent="0.35">
      <c r="B996" s="118" t="s">
        <v>9660</v>
      </c>
      <c r="C996" s="121" t="s">
        <v>10809</v>
      </c>
      <c r="D996" s="117" t="s">
        <v>10785</v>
      </c>
    </row>
    <row r="997" spans="2:4" ht="14.5" x14ac:dyDescent="0.35">
      <c r="B997" s="118" t="s">
        <v>10810</v>
      </c>
      <c r="C997" s="121" t="s">
        <v>10811</v>
      </c>
      <c r="D997" s="117" t="s">
        <v>10785</v>
      </c>
    </row>
    <row r="998" spans="2:4" ht="14.5" x14ac:dyDescent="0.35">
      <c r="B998" s="118">
        <v>973.39</v>
      </c>
      <c r="C998" s="121" t="s">
        <v>7759</v>
      </c>
      <c r="D998" s="117" t="s">
        <v>7932</v>
      </c>
    </row>
    <row r="999" spans="2:4" ht="14.5" x14ac:dyDescent="0.35">
      <c r="B999" s="118" t="s">
        <v>3708</v>
      </c>
      <c r="C999" s="121" t="s">
        <v>3709</v>
      </c>
      <c r="D999" s="117" t="s">
        <v>7942</v>
      </c>
    </row>
    <row r="1000" spans="2:4" ht="14.5" x14ac:dyDescent="0.35">
      <c r="B1000" s="118">
        <v>2513</v>
      </c>
      <c r="C1000" s="121" t="s">
        <v>9661</v>
      </c>
      <c r="D1000" s="117" t="s">
        <v>7938</v>
      </c>
    </row>
    <row r="1001" spans="2:4" ht="14.5" x14ac:dyDescent="0.35">
      <c r="B1001" s="118">
        <v>1008</v>
      </c>
      <c r="C1001" s="121" t="s">
        <v>3106</v>
      </c>
      <c r="D1001" s="117" t="s">
        <v>7938</v>
      </c>
    </row>
    <row r="1002" spans="2:4" ht="14.5" x14ac:dyDescent="0.35">
      <c r="B1002" s="118" t="s">
        <v>6538</v>
      </c>
      <c r="C1002" s="121" t="s">
        <v>6539</v>
      </c>
      <c r="D1002" s="117" t="s">
        <v>10785</v>
      </c>
    </row>
    <row r="1003" spans="2:4" ht="14.5" x14ac:dyDescent="0.35">
      <c r="B1003" s="118">
        <v>1614</v>
      </c>
      <c r="C1003" s="121" t="s">
        <v>785</v>
      </c>
      <c r="D1003" s="117" t="s">
        <v>7938</v>
      </c>
    </row>
    <row r="1004" spans="2:4" ht="14.5" x14ac:dyDescent="0.35">
      <c r="B1004" s="118">
        <v>3702</v>
      </c>
      <c r="C1004" s="121" t="s">
        <v>10859</v>
      </c>
      <c r="D1004" s="117" t="s">
        <v>7938</v>
      </c>
    </row>
    <row r="1005" spans="2:4" ht="14.5" x14ac:dyDescent="0.35">
      <c r="B1005" s="118" t="s">
        <v>2928</v>
      </c>
      <c r="C1005" s="121" t="s">
        <v>2929</v>
      </c>
      <c r="D1005" s="117" t="s">
        <v>7934</v>
      </c>
    </row>
    <row r="1006" spans="2:4" ht="14.5" x14ac:dyDescent="0.35">
      <c r="B1006" s="118">
        <v>5011</v>
      </c>
      <c r="C1006" s="121" t="s">
        <v>783</v>
      </c>
      <c r="D1006" s="117" t="s">
        <v>7938</v>
      </c>
    </row>
    <row r="1007" spans="2:4" ht="14.5" x14ac:dyDescent="0.35">
      <c r="B1007" s="118">
        <v>509</v>
      </c>
      <c r="C1007" s="121" t="s">
        <v>4307</v>
      </c>
      <c r="D1007" s="117" t="s">
        <v>10785</v>
      </c>
    </row>
    <row r="1008" spans="2:4" ht="14.5" x14ac:dyDescent="0.35">
      <c r="B1008" s="118">
        <v>992.31</v>
      </c>
      <c r="C1008" s="121" t="s">
        <v>4954</v>
      </c>
      <c r="D1008" s="117" t="s">
        <v>7932</v>
      </c>
    </row>
    <row r="1009" spans="2:4" ht="14.5" x14ac:dyDescent="0.35">
      <c r="B1009" s="118" t="s">
        <v>10442</v>
      </c>
      <c r="C1009" s="121" t="s">
        <v>10443</v>
      </c>
      <c r="D1009" s="117" t="s">
        <v>10785</v>
      </c>
    </row>
    <row r="1010" spans="2:4" ht="14.5" x14ac:dyDescent="0.35">
      <c r="B1010" s="118" t="s">
        <v>10091</v>
      </c>
      <c r="C1010" s="121" t="s">
        <v>10092</v>
      </c>
      <c r="D1010" s="117" t="s">
        <v>10785</v>
      </c>
    </row>
    <row r="1011" spans="2:4" ht="14.5" x14ac:dyDescent="0.35">
      <c r="B1011" s="118">
        <v>978.16</v>
      </c>
      <c r="C1011" s="121" t="s">
        <v>7038</v>
      </c>
      <c r="D1011" s="117" t="s">
        <v>7932</v>
      </c>
    </row>
    <row r="1012" spans="2:4" ht="14.5" x14ac:dyDescent="0.35">
      <c r="B1012" s="118">
        <v>3514</v>
      </c>
      <c r="C1012" s="121" t="s">
        <v>3322</v>
      </c>
      <c r="D1012" s="117" t="s">
        <v>7938</v>
      </c>
    </row>
    <row r="1013" spans="2:4" ht="14.5" x14ac:dyDescent="0.35">
      <c r="B1013" s="118">
        <v>1662</v>
      </c>
      <c r="C1013" s="121" t="s">
        <v>9831</v>
      </c>
      <c r="D1013" s="117" t="s">
        <v>10785</v>
      </c>
    </row>
    <row r="1014" spans="2:4" ht="14.5" x14ac:dyDescent="0.35">
      <c r="B1014" s="118">
        <v>1664</v>
      </c>
      <c r="C1014" s="121" t="s">
        <v>7497</v>
      </c>
      <c r="D1014" s="117" t="s">
        <v>10785</v>
      </c>
    </row>
    <row r="1015" spans="2:4" ht="14.5" x14ac:dyDescent="0.35">
      <c r="B1015" s="118" t="s">
        <v>2773</v>
      </c>
      <c r="C1015" s="121" t="s">
        <v>2774</v>
      </c>
      <c r="D1015" s="117" t="s">
        <v>7942</v>
      </c>
    </row>
    <row r="1016" spans="2:4" ht="14.5" x14ac:dyDescent="0.35">
      <c r="B1016" s="118" t="s">
        <v>5458</v>
      </c>
      <c r="C1016" s="121" t="s">
        <v>5459</v>
      </c>
      <c r="D1016" s="117" t="s">
        <v>7942</v>
      </c>
    </row>
    <row r="1017" spans="2:4" ht="14.5" x14ac:dyDescent="0.35">
      <c r="B1017" s="118">
        <v>9023</v>
      </c>
      <c r="C1017" s="121" t="s">
        <v>149</v>
      </c>
      <c r="D1017" s="117" t="s">
        <v>10785</v>
      </c>
    </row>
    <row r="1018" spans="2:4" ht="14.5" x14ac:dyDescent="0.35">
      <c r="B1018" s="118" t="s">
        <v>4529</v>
      </c>
      <c r="C1018" s="121" t="s">
        <v>4530</v>
      </c>
      <c r="D1018" s="117" t="s">
        <v>7933</v>
      </c>
    </row>
    <row r="1019" spans="2:4" ht="14.5" x14ac:dyDescent="0.35">
      <c r="B1019" s="118">
        <v>9031</v>
      </c>
      <c r="C1019" s="121" t="s">
        <v>5714</v>
      </c>
      <c r="D1019" s="117" t="s">
        <v>10785</v>
      </c>
    </row>
    <row r="1020" spans="2:4" ht="14.5" x14ac:dyDescent="0.35">
      <c r="B1020" s="118">
        <v>1000</v>
      </c>
      <c r="C1020" s="121" t="s">
        <v>11358</v>
      </c>
      <c r="D1020" s="117" t="s">
        <v>10785</v>
      </c>
    </row>
    <row r="1021" spans="2:4" ht="14.5" x14ac:dyDescent="0.35">
      <c r="B1021" s="118" t="s">
        <v>790</v>
      </c>
      <c r="C1021" s="121" t="s">
        <v>791</v>
      </c>
      <c r="D1021" s="117" t="s">
        <v>7942</v>
      </c>
    </row>
    <row r="1022" spans="2:4" ht="14.5" x14ac:dyDescent="0.35">
      <c r="B1022" s="118" t="s">
        <v>2981</v>
      </c>
      <c r="C1022" s="121" t="s">
        <v>7897</v>
      </c>
      <c r="D1022" s="117" t="s">
        <v>7942</v>
      </c>
    </row>
    <row r="1023" spans="2:4" ht="14.5" x14ac:dyDescent="0.35">
      <c r="B1023" s="118" t="s">
        <v>4334</v>
      </c>
      <c r="C1023" s="121" t="s">
        <v>10418</v>
      </c>
      <c r="D1023" s="117" t="s">
        <v>7933</v>
      </c>
    </row>
    <row r="1024" spans="2:4" ht="14.5" x14ac:dyDescent="0.35">
      <c r="B1024" s="118" t="s">
        <v>10419</v>
      </c>
      <c r="C1024" s="121" t="s">
        <v>10877</v>
      </c>
      <c r="D1024" s="117" t="s">
        <v>7933</v>
      </c>
    </row>
    <row r="1025" spans="2:4" ht="14.5" x14ac:dyDescent="0.35">
      <c r="B1025" s="118" t="s">
        <v>6304</v>
      </c>
      <c r="C1025" s="121" t="s">
        <v>10875</v>
      </c>
      <c r="D1025" s="117" t="s">
        <v>7933</v>
      </c>
    </row>
    <row r="1026" spans="2:4" ht="14.5" x14ac:dyDescent="0.35">
      <c r="B1026" s="118" t="s">
        <v>4710</v>
      </c>
      <c r="C1026" s="121" t="s">
        <v>4711</v>
      </c>
      <c r="D1026" s="117" t="s">
        <v>7933</v>
      </c>
    </row>
    <row r="1027" spans="2:4" ht="14.5" x14ac:dyDescent="0.35">
      <c r="B1027" s="118" t="s">
        <v>4708</v>
      </c>
      <c r="C1027" s="121" t="s">
        <v>4709</v>
      </c>
      <c r="D1027" s="117" t="s">
        <v>7933</v>
      </c>
    </row>
    <row r="1028" spans="2:4" ht="14.5" x14ac:dyDescent="0.35">
      <c r="B1028" s="118">
        <v>978.23</v>
      </c>
      <c r="C1028" s="121" t="s">
        <v>7037</v>
      </c>
      <c r="D1028" s="117" t="s">
        <v>7932</v>
      </c>
    </row>
    <row r="1029" spans="2:4" ht="14.5" x14ac:dyDescent="0.35">
      <c r="B1029" s="118">
        <v>10027</v>
      </c>
      <c r="C1029" s="121" t="s">
        <v>4738</v>
      </c>
      <c r="D1029" s="117" t="s">
        <v>7935</v>
      </c>
    </row>
    <row r="1030" spans="2:4" ht="14.5" x14ac:dyDescent="0.35">
      <c r="B1030" s="118">
        <v>10028</v>
      </c>
      <c r="C1030" s="121" t="s">
        <v>4738</v>
      </c>
      <c r="D1030" s="117" t="s">
        <v>7935</v>
      </c>
    </row>
    <row r="1031" spans="2:4" ht="14.5" x14ac:dyDescent="0.35">
      <c r="B1031" s="118" t="s">
        <v>2977</v>
      </c>
      <c r="C1031" s="121" t="s">
        <v>2978</v>
      </c>
      <c r="D1031" s="117" t="s">
        <v>7942</v>
      </c>
    </row>
    <row r="1032" spans="2:4" ht="14.5" x14ac:dyDescent="0.35">
      <c r="B1032" s="118" t="s">
        <v>2979</v>
      </c>
      <c r="C1032" s="121" t="s">
        <v>2980</v>
      </c>
      <c r="D1032" s="117" t="s">
        <v>7942</v>
      </c>
    </row>
    <row r="1033" spans="2:4" ht="14.5" x14ac:dyDescent="0.35">
      <c r="B1033" s="118" t="s">
        <v>2321</v>
      </c>
      <c r="C1033" s="121" t="s">
        <v>766</v>
      </c>
      <c r="D1033" s="117" t="s">
        <v>7942</v>
      </c>
    </row>
    <row r="1034" spans="2:4" ht="14.5" x14ac:dyDescent="0.35">
      <c r="B1034" s="118">
        <v>8172</v>
      </c>
      <c r="C1034" s="121" t="s">
        <v>10889</v>
      </c>
      <c r="D1034" s="117" t="s">
        <v>7935</v>
      </c>
    </row>
    <row r="1035" spans="2:4" ht="14.5" x14ac:dyDescent="0.35">
      <c r="B1035" s="118" t="s">
        <v>10449</v>
      </c>
      <c r="C1035" s="121" t="s">
        <v>10880</v>
      </c>
      <c r="D1035" s="117" t="s">
        <v>7933</v>
      </c>
    </row>
    <row r="1036" spans="2:4" ht="14.5" x14ac:dyDescent="0.35">
      <c r="B1036" s="118" t="s">
        <v>10450</v>
      </c>
      <c r="C1036" s="121" t="s">
        <v>10879</v>
      </c>
      <c r="D1036" s="117" t="s">
        <v>7933</v>
      </c>
    </row>
    <row r="1037" spans="2:4" ht="14.5" x14ac:dyDescent="0.35">
      <c r="B1037" s="118" t="s">
        <v>6998</v>
      </c>
      <c r="C1037" s="121" t="s">
        <v>6999</v>
      </c>
      <c r="D1037" s="117" t="s">
        <v>10785</v>
      </c>
    </row>
    <row r="1038" spans="2:4" ht="14.5" x14ac:dyDescent="0.35">
      <c r="B1038" s="118" t="s">
        <v>8859</v>
      </c>
      <c r="C1038" s="121" t="s">
        <v>8860</v>
      </c>
      <c r="D1038" s="117" t="s">
        <v>10785</v>
      </c>
    </row>
    <row r="1039" spans="2:4" ht="14.5" x14ac:dyDescent="0.35">
      <c r="B1039" s="118" t="s">
        <v>6530</v>
      </c>
      <c r="C1039" s="121" t="s">
        <v>6531</v>
      </c>
      <c r="D1039" s="117" t="s">
        <v>10785</v>
      </c>
    </row>
    <row r="1040" spans="2:4" ht="14.5" x14ac:dyDescent="0.35">
      <c r="B1040" s="118" t="s">
        <v>3772</v>
      </c>
      <c r="C1040" s="121" t="s">
        <v>6531</v>
      </c>
      <c r="D1040" s="117" t="s">
        <v>10785</v>
      </c>
    </row>
    <row r="1041" spans="2:4" ht="14.5" x14ac:dyDescent="0.35">
      <c r="B1041" s="118" t="s">
        <v>9585</v>
      </c>
      <c r="C1041" s="121" t="s">
        <v>10735</v>
      </c>
      <c r="D1041" s="117" t="s">
        <v>10785</v>
      </c>
    </row>
    <row r="1042" spans="2:4" ht="14.5" x14ac:dyDescent="0.35">
      <c r="B1042" s="118" t="s">
        <v>6222</v>
      </c>
      <c r="C1042" s="121" t="s">
        <v>6219</v>
      </c>
      <c r="D1042" s="117" t="s">
        <v>10785</v>
      </c>
    </row>
    <row r="1043" spans="2:4" ht="14.5" x14ac:dyDescent="0.35">
      <c r="B1043" s="118" t="s">
        <v>6218</v>
      </c>
      <c r="C1043" s="121" t="s">
        <v>6219</v>
      </c>
      <c r="D1043" s="117" t="s">
        <v>10785</v>
      </c>
    </row>
    <row r="1044" spans="2:4" ht="14.5" x14ac:dyDescent="0.35">
      <c r="B1044" s="118" t="s">
        <v>10743</v>
      </c>
      <c r="C1044" s="121" t="s">
        <v>10744</v>
      </c>
      <c r="D1044" s="117" t="s">
        <v>10785</v>
      </c>
    </row>
    <row r="1045" spans="2:4" ht="14.5" x14ac:dyDescent="0.35">
      <c r="B1045" s="118" t="s">
        <v>8319</v>
      </c>
      <c r="C1045" s="121" t="s">
        <v>5950</v>
      </c>
      <c r="D1045" s="117" t="s">
        <v>10785</v>
      </c>
    </row>
    <row r="1046" spans="2:4" ht="14.5" x14ac:dyDescent="0.35">
      <c r="B1046" s="118" t="s">
        <v>5760</v>
      </c>
      <c r="C1046" s="121" t="s">
        <v>5761</v>
      </c>
      <c r="D1046" s="117" t="s">
        <v>10785</v>
      </c>
    </row>
    <row r="1047" spans="2:4" ht="14.5" x14ac:dyDescent="0.35">
      <c r="B1047" s="118" t="s">
        <v>5764</v>
      </c>
      <c r="C1047" s="121" t="s">
        <v>5765</v>
      </c>
      <c r="D1047" s="117" t="s">
        <v>10785</v>
      </c>
    </row>
    <row r="1048" spans="2:4" ht="14.5" x14ac:dyDescent="0.35">
      <c r="B1048" s="118" t="s">
        <v>9492</v>
      </c>
      <c r="C1048" s="121" t="s">
        <v>9493</v>
      </c>
      <c r="D1048" s="117" t="s">
        <v>10785</v>
      </c>
    </row>
    <row r="1049" spans="2:4" ht="14.5" x14ac:dyDescent="0.35">
      <c r="B1049" s="118" t="s">
        <v>846</v>
      </c>
      <c r="C1049" s="121" t="s">
        <v>845</v>
      </c>
      <c r="D1049" s="117" t="s">
        <v>10785</v>
      </c>
    </row>
    <row r="1050" spans="2:4" ht="14.5" x14ac:dyDescent="0.35">
      <c r="B1050" s="118" t="s">
        <v>10254</v>
      </c>
      <c r="C1050" s="121" t="s">
        <v>845</v>
      </c>
      <c r="D1050" s="117" t="s">
        <v>10785</v>
      </c>
    </row>
    <row r="1051" spans="2:4" ht="14.5" x14ac:dyDescent="0.35">
      <c r="B1051" s="118" t="s">
        <v>9496</v>
      </c>
      <c r="C1051" s="121" t="s">
        <v>9497</v>
      </c>
      <c r="D1051" s="117" t="s">
        <v>10785</v>
      </c>
    </row>
    <row r="1052" spans="2:4" ht="14.5" x14ac:dyDescent="0.35">
      <c r="B1052" s="118">
        <v>160.1</v>
      </c>
      <c r="C1052" s="121" t="s">
        <v>4638</v>
      </c>
      <c r="D1052" s="117" t="s">
        <v>10785</v>
      </c>
    </row>
    <row r="1053" spans="2:4" ht="14.5" x14ac:dyDescent="0.35">
      <c r="B1053" s="118" t="s">
        <v>8604</v>
      </c>
      <c r="C1053" s="121" t="s">
        <v>8605</v>
      </c>
      <c r="D1053" s="117" t="s">
        <v>7933</v>
      </c>
    </row>
    <row r="1054" spans="2:4" ht="14.5" x14ac:dyDescent="0.35">
      <c r="B1054" s="118" t="s">
        <v>8612</v>
      </c>
      <c r="C1054" s="121" t="s">
        <v>8613</v>
      </c>
      <c r="D1054" s="117" t="s">
        <v>7933</v>
      </c>
    </row>
    <row r="1055" spans="2:4" ht="14.5" x14ac:dyDescent="0.35">
      <c r="B1055" s="118" t="s">
        <v>11192</v>
      </c>
      <c r="C1055" s="121" t="s">
        <v>11193</v>
      </c>
      <c r="D1055" s="117" t="s">
        <v>7934</v>
      </c>
    </row>
    <row r="1056" spans="2:4" ht="14.5" x14ac:dyDescent="0.35">
      <c r="B1056" s="118" t="s">
        <v>3400</v>
      </c>
      <c r="C1056" s="121" t="s">
        <v>3401</v>
      </c>
      <c r="D1056" s="117" t="s">
        <v>7934</v>
      </c>
    </row>
    <row r="1057" spans="2:4" ht="14.5" x14ac:dyDescent="0.35">
      <c r="B1057" s="118" t="s">
        <v>456</v>
      </c>
      <c r="C1057" s="121" t="s">
        <v>457</v>
      </c>
      <c r="D1057" s="117" t="s">
        <v>10785</v>
      </c>
    </row>
    <row r="1058" spans="2:4" ht="14.5" x14ac:dyDescent="0.35">
      <c r="B1058" s="118" t="s">
        <v>9397</v>
      </c>
      <c r="C1058" s="121" t="s">
        <v>9536</v>
      </c>
      <c r="D1058" s="117" t="s">
        <v>10785</v>
      </c>
    </row>
    <row r="1059" spans="2:4" ht="14.5" x14ac:dyDescent="0.35">
      <c r="B1059" s="118" t="s">
        <v>2300</v>
      </c>
      <c r="C1059" s="121" t="s">
        <v>2301</v>
      </c>
      <c r="D1059" s="117" t="s">
        <v>10785</v>
      </c>
    </row>
    <row r="1060" spans="2:4" ht="14.5" x14ac:dyDescent="0.35">
      <c r="B1060" s="118" t="s">
        <v>2298</v>
      </c>
      <c r="C1060" s="121" t="s">
        <v>2299</v>
      </c>
      <c r="D1060" s="117" t="s">
        <v>10785</v>
      </c>
    </row>
    <row r="1061" spans="2:4" ht="14.5" x14ac:dyDescent="0.35">
      <c r="B1061" s="118" t="s">
        <v>10413</v>
      </c>
      <c r="C1061" s="121" t="s">
        <v>10414</v>
      </c>
      <c r="D1061" s="117" t="s">
        <v>7941</v>
      </c>
    </row>
    <row r="1062" spans="2:4" ht="14.5" x14ac:dyDescent="0.35">
      <c r="B1062" s="118">
        <v>8308</v>
      </c>
      <c r="C1062" s="121" t="s">
        <v>175</v>
      </c>
      <c r="D1062" s="117" t="s">
        <v>7938</v>
      </c>
    </row>
    <row r="1063" spans="2:4" ht="14.5" x14ac:dyDescent="0.35">
      <c r="B1063" s="118">
        <v>939.11</v>
      </c>
      <c r="C1063" s="121" t="s">
        <v>4955</v>
      </c>
      <c r="D1063" s="117" t="s">
        <v>7932</v>
      </c>
    </row>
    <row r="1064" spans="2:4" ht="14.5" x14ac:dyDescent="0.35">
      <c r="B1064" s="118">
        <v>8029</v>
      </c>
      <c r="C1064" s="121" t="s">
        <v>4955</v>
      </c>
      <c r="D1064" s="117" t="s">
        <v>7935</v>
      </c>
    </row>
    <row r="1065" spans="2:4" ht="14.5" x14ac:dyDescent="0.35">
      <c r="B1065" s="118" t="s">
        <v>6790</v>
      </c>
      <c r="C1065" s="121" t="s">
        <v>8671</v>
      </c>
      <c r="D1065" s="117" t="s">
        <v>7933</v>
      </c>
    </row>
    <row r="1066" spans="2:4" ht="14.5" x14ac:dyDescent="0.35">
      <c r="B1066" s="118" t="s">
        <v>5044</v>
      </c>
      <c r="C1066" s="121" t="s">
        <v>8671</v>
      </c>
      <c r="D1066" s="117" t="s">
        <v>7942</v>
      </c>
    </row>
    <row r="1067" spans="2:4" ht="14.5" x14ac:dyDescent="0.35">
      <c r="B1067" s="118" t="s">
        <v>10556</v>
      </c>
      <c r="C1067" s="121" t="s">
        <v>8671</v>
      </c>
      <c r="D1067" s="117" t="s">
        <v>7942</v>
      </c>
    </row>
    <row r="1068" spans="2:4" ht="14.5" x14ac:dyDescent="0.35">
      <c r="B1068" s="118" t="s">
        <v>730</v>
      </c>
      <c r="C1068" s="121" t="s">
        <v>8671</v>
      </c>
      <c r="D1068" s="117" t="s">
        <v>7942</v>
      </c>
    </row>
    <row r="1069" spans="2:4" ht="14.5" x14ac:dyDescent="0.35">
      <c r="B1069" s="118">
        <v>340.3</v>
      </c>
      <c r="C1069" s="121" t="s">
        <v>8671</v>
      </c>
      <c r="D1069" s="117" t="s">
        <v>10785</v>
      </c>
    </row>
    <row r="1070" spans="2:4" ht="14.5" x14ac:dyDescent="0.35">
      <c r="B1070" s="118" t="s">
        <v>1921</v>
      </c>
      <c r="C1070" s="121" t="s">
        <v>1922</v>
      </c>
      <c r="D1070" s="117" t="s">
        <v>7933</v>
      </c>
    </row>
    <row r="1071" spans="2:4" ht="14.5" x14ac:dyDescent="0.35">
      <c r="B1071" s="118">
        <v>9214</v>
      </c>
      <c r="C1071" s="121" t="s">
        <v>10701</v>
      </c>
      <c r="D1071" s="117" t="s">
        <v>10785</v>
      </c>
    </row>
    <row r="1072" spans="2:4" ht="14.5" x14ac:dyDescent="0.35">
      <c r="B1072" s="118" t="s">
        <v>6791</v>
      </c>
      <c r="C1072" s="121" t="s">
        <v>6792</v>
      </c>
      <c r="D1072" s="117" t="s">
        <v>7933</v>
      </c>
    </row>
    <row r="1073" spans="2:4" ht="14.5" x14ac:dyDescent="0.35">
      <c r="B1073" s="118" t="s">
        <v>3234</v>
      </c>
      <c r="C1073" s="121" t="s">
        <v>1539</v>
      </c>
      <c r="D1073" s="117" t="s">
        <v>7933</v>
      </c>
    </row>
    <row r="1074" spans="2:4" ht="14.5" x14ac:dyDescent="0.35">
      <c r="B1074" s="118" t="s">
        <v>2623</v>
      </c>
      <c r="C1074" s="121" t="s">
        <v>1539</v>
      </c>
      <c r="D1074" s="117" t="s">
        <v>7942</v>
      </c>
    </row>
    <row r="1075" spans="2:4" ht="14.5" x14ac:dyDescent="0.35">
      <c r="B1075" s="118" t="s">
        <v>1538</v>
      </c>
      <c r="C1075" s="121" t="s">
        <v>1539</v>
      </c>
      <c r="D1075" s="117" t="s">
        <v>7942</v>
      </c>
    </row>
    <row r="1076" spans="2:4" ht="14.5" x14ac:dyDescent="0.35">
      <c r="B1076" s="118" t="s">
        <v>10085</v>
      </c>
      <c r="C1076" s="121" t="s">
        <v>1539</v>
      </c>
      <c r="D1076" s="117" t="s">
        <v>7942</v>
      </c>
    </row>
    <row r="1077" spans="2:4" ht="14.5" x14ac:dyDescent="0.35">
      <c r="B1077" s="118" t="s">
        <v>729</v>
      </c>
      <c r="C1077" s="121" t="s">
        <v>1539</v>
      </c>
      <c r="D1077" s="117" t="s">
        <v>7942</v>
      </c>
    </row>
    <row r="1078" spans="2:4" ht="14.5" x14ac:dyDescent="0.35">
      <c r="B1078" s="118">
        <v>340.2</v>
      </c>
      <c r="C1078" s="121" t="s">
        <v>1539</v>
      </c>
      <c r="D1078" s="117" t="s">
        <v>10785</v>
      </c>
    </row>
    <row r="1079" spans="2:4" ht="14.5" x14ac:dyDescent="0.35">
      <c r="B1079" s="118" t="s">
        <v>7230</v>
      </c>
      <c r="C1079" s="121" t="s">
        <v>7231</v>
      </c>
      <c r="D1079" s="117" t="s">
        <v>7934</v>
      </c>
    </row>
    <row r="1080" spans="2:4" ht="14.5" x14ac:dyDescent="0.35">
      <c r="B1080" s="118" t="s">
        <v>5970</v>
      </c>
      <c r="C1080" s="121" t="s">
        <v>5971</v>
      </c>
      <c r="D1080" s="117" t="s">
        <v>7934</v>
      </c>
    </row>
    <row r="1081" spans="2:4" ht="14.5" x14ac:dyDescent="0.35">
      <c r="B1081" s="118" t="s">
        <v>10469</v>
      </c>
      <c r="C1081" s="121" t="s">
        <v>10470</v>
      </c>
      <c r="D1081" s="117" t="s">
        <v>7934</v>
      </c>
    </row>
    <row r="1082" spans="2:4" ht="14.5" x14ac:dyDescent="0.35">
      <c r="B1082" s="118">
        <v>8323</v>
      </c>
      <c r="C1082" s="121" t="s">
        <v>10895</v>
      </c>
      <c r="D1082" s="117" t="s">
        <v>7935</v>
      </c>
    </row>
    <row r="1083" spans="2:4" ht="14.5" x14ac:dyDescent="0.35">
      <c r="B1083" s="118" t="s">
        <v>4770</v>
      </c>
      <c r="C1083" s="121" t="s">
        <v>5672</v>
      </c>
      <c r="D1083" s="117" t="s">
        <v>7934</v>
      </c>
    </row>
    <row r="1084" spans="2:4" ht="14.5" x14ac:dyDescent="0.35">
      <c r="B1084" s="118" t="s">
        <v>3189</v>
      </c>
      <c r="C1084" s="121" t="s">
        <v>5672</v>
      </c>
      <c r="D1084" s="117" t="s">
        <v>7934</v>
      </c>
    </row>
    <row r="1085" spans="2:4" ht="14.5" x14ac:dyDescent="0.35">
      <c r="B1085" s="118" t="s">
        <v>5673</v>
      </c>
      <c r="C1085" s="121" t="s">
        <v>5672</v>
      </c>
      <c r="D1085" s="117" t="s">
        <v>7934</v>
      </c>
    </row>
    <row r="1086" spans="2:4" ht="14.5" x14ac:dyDescent="0.35">
      <c r="B1086" s="118" t="s">
        <v>5671</v>
      </c>
      <c r="C1086" s="121" t="s">
        <v>5672</v>
      </c>
      <c r="D1086" s="117" t="s">
        <v>7934</v>
      </c>
    </row>
    <row r="1087" spans="2:4" ht="14.5" x14ac:dyDescent="0.35">
      <c r="B1087" s="118" t="s">
        <v>4785</v>
      </c>
      <c r="C1087" s="121" t="s">
        <v>1992</v>
      </c>
      <c r="D1087" s="117" t="s">
        <v>7934</v>
      </c>
    </row>
    <row r="1088" spans="2:4" ht="14.5" x14ac:dyDescent="0.35">
      <c r="B1088" s="118" t="s">
        <v>9839</v>
      </c>
      <c r="C1088" s="121" t="s">
        <v>1992</v>
      </c>
      <c r="D1088" s="117" t="s">
        <v>7934</v>
      </c>
    </row>
    <row r="1089" spans="2:4" ht="14.5" x14ac:dyDescent="0.35">
      <c r="B1089" s="118" t="s">
        <v>4771</v>
      </c>
      <c r="C1089" s="121" t="s">
        <v>1992</v>
      </c>
      <c r="D1089" s="117" t="s">
        <v>7934</v>
      </c>
    </row>
    <row r="1090" spans="2:4" ht="14.5" x14ac:dyDescent="0.35">
      <c r="B1090" s="118" t="s">
        <v>10263</v>
      </c>
      <c r="C1090" s="121" t="s">
        <v>10264</v>
      </c>
      <c r="D1090" s="117" t="s">
        <v>7934</v>
      </c>
    </row>
    <row r="1091" spans="2:4" ht="14.5" x14ac:dyDescent="0.35">
      <c r="B1091" s="118">
        <v>7906</v>
      </c>
      <c r="C1091" s="121" t="s">
        <v>7949</v>
      </c>
      <c r="D1091" s="117" t="s">
        <v>7938</v>
      </c>
    </row>
    <row r="1092" spans="2:4" ht="14.5" x14ac:dyDescent="0.35">
      <c r="B1092" s="118">
        <v>7902</v>
      </c>
      <c r="C1092" s="121" t="s">
        <v>3604</v>
      </c>
      <c r="D1092" s="117" t="s">
        <v>7938</v>
      </c>
    </row>
    <row r="1093" spans="2:4" ht="14.5" x14ac:dyDescent="0.35">
      <c r="B1093" s="118">
        <v>1006</v>
      </c>
      <c r="C1093" s="121" t="s">
        <v>9377</v>
      </c>
      <c r="D1093" s="117" t="s">
        <v>7938</v>
      </c>
    </row>
    <row r="1094" spans="2:4" ht="14.5" x14ac:dyDescent="0.35">
      <c r="B1094" s="118" t="s">
        <v>2296</v>
      </c>
      <c r="C1094" s="121" t="s">
        <v>2297</v>
      </c>
      <c r="D1094" s="117" t="s">
        <v>10785</v>
      </c>
    </row>
    <row r="1095" spans="2:4" ht="14.5" x14ac:dyDescent="0.35">
      <c r="B1095" s="118" t="s">
        <v>5953</v>
      </c>
      <c r="C1095" s="121" t="s">
        <v>5954</v>
      </c>
      <c r="D1095" s="117" t="s">
        <v>10785</v>
      </c>
    </row>
    <row r="1096" spans="2:4" ht="14.5" x14ac:dyDescent="0.35">
      <c r="B1096" s="118" t="s">
        <v>3063</v>
      </c>
      <c r="C1096" s="121" t="s">
        <v>3064</v>
      </c>
      <c r="D1096" s="117" t="s">
        <v>10785</v>
      </c>
    </row>
    <row r="1097" spans="2:4" ht="14.5" x14ac:dyDescent="0.35">
      <c r="B1097" s="118" t="s">
        <v>9553</v>
      </c>
      <c r="C1097" s="121" t="s">
        <v>9554</v>
      </c>
      <c r="D1097" s="117" t="s">
        <v>7934</v>
      </c>
    </row>
    <row r="1098" spans="2:4" ht="14.5" x14ac:dyDescent="0.35">
      <c r="B1098" s="118">
        <v>2541</v>
      </c>
      <c r="C1098" s="121" t="s">
        <v>2423</v>
      </c>
      <c r="D1098" s="117" t="s">
        <v>7938</v>
      </c>
    </row>
    <row r="1099" spans="2:4" ht="14.5" x14ac:dyDescent="0.35">
      <c r="B1099" s="118">
        <v>3500</v>
      </c>
      <c r="C1099" s="121" t="s">
        <v>2414</v>
      </c>
      <c r="D1099" s="117" t="s">
        <v>7938</v>
      </c>
    </row>
    <row r="1100" spans="2:4" ht="14.5" x14ac:dyDescent="0.35">
      <c r="B1100" s="118" t="s">
        <v>9448</v>
      </c>
      <c r="C1100" s="121" t="s">
        <v>3062</v>
      </c>
      <c r="D1100" s="117" t="s">
        <v>10785</v>
      </c>
    </row>
    <row r="1101" spans="2:4" ht="14.5" x14ac:dyDescent="0.35">
      <c r="B1101" s="118" t="s">
        <v>6773</v>
      </c>
      <c r="C1101" s="121" t="s">
        <v>6774</v>
      </c>
      <c r="D1101" s="117" t="s">
        <v>10785</v>
      </c>
    </row>
    <row r="1102" spans="2:4" ht="14.5" x14ac:dyDescent="0.35">
      <c r="B1102" s="118">
        <v>8520</v>
      </c>
      <c r="C1102" s="121" t="s">
        <v>511</v>
      </c>
      <c r="D1102" s="117" t="s">
        <v>10785</v>
      </c>
    </row>
    <row r="1103" spans="2:4" ht="14.5" x14ac:dyDescent="0.35">
      <c r="B1103" s="118" t="s">
        <v>510</v>
      </c>
      <c r="C1103" s="121" t="s">
        <v>511</v>
      </c>
      <c r="D1103" s="117" t="s">
        <v>10785</v>
      </c>
    </row>
    <row r="1104" spans="2:4" ht="14.5" x14ac:dyDescent="0.35">
      <c r="B1104" s="118" t="s">
        <v>10024</v>
      </c>
      <c r="C1104" s="121" t="s">
        <v>10025</v>
      </c>
      <c r="D1104" s="117" t="s">
        <v>10785</v>
      </c>
    </row>
    <row r="1105" spans="2:4" ht="14.5" x14ac:dyDescent="0.35">
      <c r="B1105" s="118">
        <v>5700</v>
      </c>
      <c r="C1105" s="121" t="s">
        <v>7326</v>
      </c>
      <c r="D1105" s="117" t="s">
        <v>7938</v>
      </c>
    </row>
    <row r="1106" spans="2:4" ht="14.5" x14ac:dyDescent="0.35">
      <c r="B1106" s="118">
        <v>2011</v>
      </c>
      <c r="C1106" s="121" t="s">
        <v>5965</v>
      </c>
      <c r="D1106" s="117" t="s">
        <v>7938</v>
      </c>
    </row>
    <row r="1107" spans="2:4" ht="14.5" x14ac:dyDescent="0.35">
      <c r="B1107" s="118">
        <v>8021</v>
      </c>
      <c r="C1107" s="121" t="s">
        <v>7840</v>
      </c>
      <c r="D1107" s="117" t="s">
        <v>7935</v>
      </c>
    </row>
    <row r="1108" spans="2:4" ht="14.5" x14ac:dyDescent="0.35">
      <c r="B1108" s="118">
        <v>8334</v>
      </c>
      <c r="C1108" s="121" t="s">
        <v>9640</v>
      </c>
      <c r="D1108" s="117" t="s">
        <v>7935</v>
      </c>
    </row>
    <row r="1109" spans="2:4" ht="14.5" x14ac:dyDescent="0.35">
      <c r="B1109" s="118" t="s">
        <v>9232</v>
      </c>
      <c r="C1109" s="121" t="s">
        <v>9233</v>
      </c>
      <c r="D1109" s="117" t="s">
        <v>7934</v>
      </c>
    </row>
    <row r="1110" spans="2:4" ht="14.5" x14ac:dyDescent="0.35">
      <c r="B1110" s="118" t="s">
        <v>3812</v>
      </c>
      <c r="C1110" s="121" t="s">
        <v>3813</v>
      </c>
      <c r="D1110" s="117" t="s">
        <v>10785</v>
      </c>
    </row>
    <row r="1111" spans="2:4" ht="14.5" x14ac:dyDescent="0.35">
      <c r="B1111" s="118">
        <v>2529</v>
      </c>
      <c r="C1111" s="121" t="s">
        <v>4556</v>
      </c>
      <c r="D1111" s="117" t="s">
        <v>7938</v>
      </c>
    </row>
    <row r="1112" spans="2:4" ht="14.5" x14ac:dyDescent="0.35">
      <c r="B1112" s="118">
        <v>2505</v>
      </c>
      <c r="C1112" s="121" t="s">
        <v>7121</v>
      </c>
      <c r="D1112" s="117" t="s">
        <v>7938</v>
      </c>
    </row>
    <row r="1113" spans="2:4" ht="14.5" x14ac:dyDescent="0.35">
      <c r="B1113" s="118">
        <v>901.1</v>
      </c>
      <c r="C1113" s="121" t="s">
        <v>10739</v>
      </c>
      <c r="D1113" s="117" t="s">
        <v>10785</v>
      </c>
    </row>
    <row r="1114" spans="2:4" ht="14.5" x14ac:dyDescent="0.35">
      <c r="B1114" s="118" t="s">
        <v>10865</v>
      </c>
      <c r="C1114" s="121" t="s">
        <v>10866</v>
      </c>
      <c r="D1114" s="117" t="s">
        <v>7940</v>
      </c>
    </row>
    <row r="1115" spans="2:4" ht="14.5" x14ac:dyDescent="0.35">
      <c r="B1115" s="118" t="s">
        <v>9632</v>
      </c>
      <c r="C1115" s="121" t="s">
        <v>9633</v>
      </c>
      <c r="D1115" s="117" t="s">
        <v>10785</v>
      </c>
    </row>
    <row r="1116" spans="2:4" ht="14.5" x14ac:dyDescent="0.35">
      <c r="B1116" s="118">
        <v>101</v>
      </c>
      <c r="C1116" s="121" t="s">
        <v>8580</v>
      </c>
      <c r="D1116" s="117" t="s">
        <v>10785</v>
      </c>
    </row>
    <row r="1117" spans="2:4" ht="14.5" x14ac:dyDescent="0.35">
      <c r="B1117" s="118">
        <v>18</v>
      </c>
      <c r="C1117" s="121" t="s">
        <v>7249</v>
      </c>
      <c r="D1117" s="117" t="s">
        <v>10785</v>
      </c>
    </row>
    <row r="1118" spans="2:4" ht="14.5" x14ac:dyDescent="0.35">
      <c r="B1118" s="118" t="s">
        <v>2198</v>
      </c>
      <c r="C1118" s="121" t="s">
        <v>2199</v>
      </c>
      <c r="D1118" s="117" t="s">
        <v>7934</v>
      </c>
    </row>
    <row r="1119" spans="2:4" ht="14.5" x14ac:dyDescent="0.35">
      <c r="B1119" s="118">
        <v>2532</v>
      </c>
      <c r="C1119" s="121" t="s">
        <v>6507</v>
      </c>
      <c r="D1119" s="117" t="s">
        <v>7938</v>
      </c>
    </row>
    <row r="1120" spans="2:4" ht="14.5" x14ac:dyDescent="0.35">
      <c r="B1120" s="118">
        <v>1608</v>
      </c>
      <c r="C1120" s="121" t="s">
        <v>6298</v>
      </c>
      <c r="D1120" s="117" t="s">
        <v>7938</v>
      </c>
    </row>
    <row r="1121" spans="2:4" ht="14.5" x14ac:dyDescent="0.35">
      <c r="B1121" s="118">
        <v>963.23</v>
      </c>
      <c r="C1121" s="121" t="s">
        <v>9953</v>
      </c>
      <c r="D1121" s="117" t="s">
        <v>7932</v>
      </c>
    </row>
    <row r="1122" spans="2:4" ht="14.5" x14ac:dyDescent="0.35">
      <c r="B1122" s="118">
        <v>991.08</v>
      </c>
      <c r="C1122" s="121" t="s">
        <v>6762</v>
      </c>
      <c r="D1122" s="117" t="s">
        <v>7932</v>
      </c>
    </row>
    <row r="1123" spans="2:4" ht="14.5" x14ac:dyDescent="0.35">
      <c r="B1123" s="118" t="s">
        <v>5951</v>
      </c>
      <c r="C1123" s="121" t="s">
        <v>5952</v>
      </c>
      <c r="D1123" s="117" t="s">
        <v>10785</v>
      </c>
    </row>
    <row r="1124" spans="2:4" ht="14.5" x14ac:dyDescent="0.35">
      <c r="B1124" s="118" t="s">
        <v>7122</v>
      </c>
      <c r="C1124" s="121" t="s">
        <v>7123</v>
      </c>
      <c r="D1124" s="117" t="s">
        <v>7933</v>
      </c>
    </row>
    <row r="1125" spans="2:4" ht="14.5" x14ac:dyDescent="0.35">
      <c r="B1125" s="118">
        <v>547</v>
      </c>
      <c r="C1125" s="121" t="s">
        <v>2355</v>
      </c>
      <c r="D1125" s="117" t="s">
        <v>10785</v>
      </c>
    </row>
    <row r="1126" spans="2:4" ht="14.5" x14ac:dyDescent="0.35">
      <c r="B1126" s="118">
        <v>231.1</v>
      </c>
      <c r="C1126" s="121" t="s">
        <v>856</v>
      </c>
      <c r="D1126" s="117" t="s">
        <v>10785</v>
      </c>
    </row>
    <row r="1127" spans="2:4" ht="14.5" x14ac:dyDescent="0.35">
      <c r="B1127" s="118">
        <v>231.2</v>
      </c>
      <c r="C1127" s="121" t="s">
        <v>7877</v>
      </c>
      <c r="D1127" s="117" t="s">
        <v>10785</v>
      </c>
    </row>
    <row r="1128" spans="2:4" ht="14.5" x14ac:dyDescent="0.35">
      <c r="B1128" s="118" t="s">
        <v>7760</v>
      </c>
      <c r="C1128" s="121" t="s">
        <v>3052</v>
      </c>
      <c r="D1128" s="117" t="s">
        <v>7933</v>
      </c>
    </row>
    <row r="1129" spans="2:4" ht="14.5" x14ac:dyDescent="0.35">
      <c r="B1129" s="118" t="s">
        <v>5880</v>
      </c>
      <c r="C1129" s="121" t="s">
        <v>5881</v>
      </c>
      <c r="D1129" s="117" t="s">
        <v>10785</v>
      </c>
    </row>
    <row r="1130" spans="2:4" ht="14.5" x14ac:dyDescent="0.35">
      <c r="B1130" s="118">
        <v>9310</v>
      </c>
      <c r="C1130" s="121" t="s">
        <v>145</v>
      </c>
      <c r="D1130" s="117" t="s">
        <v>10785</v>
      </c>
    </row>
    <row r="1131" spans="2:4" ht="14.5" x14ac:dyDescent="0.35">
      <c r="B1131" s="118" t="s">
        <v>5675</v>
      </c>
      <c r="C1131" s="121" t="s">
        <v>5676</v>
      </c>
      <c r="D1131" s="117" t="s">
        <v>7940</v>
      </c>
    </row>
    <row r="1132" spans="2:4" ht="14.5" x14ac:dyDescent="0.35">
      <c r="B1132" s="118" t="s">
        <v>6546</v>
      </c>
      <c r="C1132" s="121" t="s">
        <v>6547</v>
      </c>
      <c r="D1132" s="117" t="s">
        <v>10785</v>
      </c>
    </row>
    <row r="1133" spans="2:4" ht="14.5" x14ac:dyDescent="0.35">
      <c r="B1133" s="118" t="s">
        <v>10667</v>
      </c>
      <c r="C1133" s="121" t="s">
        <v>10741</v>
      </c>
      <c r="D1133" s="117" t="s">
        <v>10785</v>
      </c>
    </row>
    <row r="1134" spans="2:4" ht="14.5" x14ac:dyDescent="0.35">
      <c r="B1134" s="118">
        <v>3</v>
      </c>
      <c r="C1134" s="121" t="s">
        <v>10741</v>
      </c>
      <c r="D1134" s="117" t="s">
        <v>10785</v>
      </c>
    </row>
    <row r="1135" spans="2:4" ht="14.5" x14ac:dyDescent="0.35">
      <c r="B1135" s="118">
        <v>900</v>
      </c>
      <c r="C1135" s="121" t="s">
        <v>10741</v>
      </c>
      <c r="D1135" s="117" t="s">
        <v>10785</v>
      </c>
    </row>
    <row r="1136" spans="2:4" ht="14.5" x14ac:dyDescent="0.35">
      <c r="B1136" s="118" t="s">
        <v>10497</v>
      </c>
      <c r="C1136" s="121" t="s">
        <v>10498</v>
      </c>
      <c r="D1136" s="117" t="s">
        <v>7933</v>
      </c>
    </row>
    <row r="1137" spans="2:4" ht="14.5" x14ac:dyDescent="0.35">
      <c r="B1137" s="118" t="s">
        <v>10495</v>
      </c>
      <c r="C1137" s="121" t="s">
        <v>10496</v>
      </c>
      <c r="D1137" s="117" t="s">
        <v>7933</v>
      </c>
    </row>
    <row r="1138" spans="2:4" ht="14.5" x14ac:dyDescent="0.35">
      <c r="B1138" s="118" t="s">
        <v>5751</v>
      </c>
      <c r="C1138" s="121" t="s">
        <v>10505</v>
      </c>
      <c r="D1138" s="117" t="s">
        <v>7940</v>
      </c>
    </row>
    <row r="1139" spans="2:4" ht="14.5" x14ac:dyDescent="0.35">
      <c r="B1139" s="118" t="s">
        <v>1335</v>
      </c>
      <c r="C1139" s="121" t="s">
        <v>1336</v>
      </c>
      <c r="D1139" s="117" t="s">
        <v>10785</v>
      </c>
    </row>
    <row r="1140" spans="2:4" ht="14.5" x14ac:dyDescent="0.35">
      <c r="B1140" s="118" t="s">
        <v>5768</v>
      </c>
      <c r="C1140" s="121" t="s">
        <v>5769</v>
      </c>
      <c r="D1140" s="117" t="s">
        <v>10785</v>
      </c>
    </row>
    <row r="1141" spans="2:4" ht="14.5" x14ac:dyDescent="0.35">
      <c r="B1141" s="118" t="s">
        <v>6526</v>
      </c>
      <c r="C1141" s="121" t="s">
        <v>6527</v>
      </c>
      <c r="D1141" s="117" t="s">
        <v>10785</v>
      </c>
    </row>
    <row r="1142" spans="2:4" ht="14.5" x14ac:dyDescent="0.35">
      <c r="B1142" s="118" t="s">
        <v>6524</v>
      </c>
      <c r="C1142" s="121" t="s">
        <v>6525</v>
      </c>
      <c r="D1142" s="117" t="s">
        <v>10785</v>
      </c>
    </row>
    <row r="1143" spans="2:4" ht="14.5" x14ac:dyDescent="0.35">
      <c r="B1143" s="118" t="s">
        <v>6548</v>
      </c>
      <c r="C1143" s="121" t="s">
        <v>6525</v>
      </c>
      <c r="D1143" s="117" t="s">
        <v>10785</v>
      </c>
    </row>
    <row r="1144" spans="2:4" ht="14.5" x14ac:dyDescent="0.35">
      <c r="B1144" s="118" t="s">
        <v>4943</v>
      </c>
      <c r="C1144" s="121" t="s">
        <v>5748</v>
      </c>
      <c r="D1144" s="117" t="s">
        <v>7940</v>
      </c>
    </row>
    <row r="1145" spans="2:4" ht="14.5" x14ac:dyDescent="0.35">
      <c r="B1145" s="118" t="s">
        <v>5749</v>
      </c>
      <c r="C1145" s="121" t="s">
        <v>5750</v>
      </c>
      <c r="D1145" s="117" t="s">
        <v>7940</v>
      </c>
    </row>
    <row r="1146" spans="2:4" ht="14.5" x14ac:dyDescent="0.35">
      <c r="B1146" s="118" t="s">
        <v>5832</v>
      </c>
      <c r="C1146" s="121" t="s">
        <v>5833</v>
      </c>
      <c r="D1146" s="117" t="s">
        <v>10785</v>
      </c>
    </row>
    <row r="1147" spans="2:4" ht="14.5" x14ac:dyDescent="0.35">
      <c r="B1147" s="118">
        <v>552.20000000000005</v>
      </c>
      <c r="C1147" s="121" t="s">
        <v>5736</v>
      </c>
      <c r="D1147" s="117" t="s">
        <v>10785</v>
      </c>
    </row>
    <row r="1148" spans="2:4" ht="14.5" x14ac:dyDescent="0.35">
      <c r="B1148" s="118" t="s">
        <v>4531</v>
      </c>
      <c r="C1148" s="121" t="s">
        <v>4532</v>
      </c>
      <c r="D1148" s="117" t="s">
        <v>7933</v>
      </c>
    </row>
    <row r="1149" spans="2:4" ht="14.5" x14ac:dyDescent="0.35">
      <c r="B1149" s="118">
        <v>552</v>
      </c>
      <c r="C1149" s="121" t="s">
        <v>3263</v>
      </c>
      <c r="D1149" s="117" t="s">
        <v>10785</v>
      </c>
    </row>
    <row r="1150" spans="2:4" ht="14.5" x14ac:dyDescent="0.35">
      <c r="B1150" s="118">
        <v>552.1</v>
      </c>
      <c r="C1150" s="121" t="s">
        <v>3263</v>
      </c>
      <c r="D1150" s="117" t="s">
        <v>10785</v>
      </c>
    </row>
    <row r="1151" spans="2:4" ht="14.5" x14ac:dyDescent="0.35">
      <c r="B1151" s="118">
        <v>8110</v>
      </c>
      <c r="C1151" s="121" t="s">
        <v>10824</v>
      </c>
      <c r="D1151" s="117" t="s">
        <v>10785</v>
      </c>
    </row>
    <row r="1152" spans="2:4" ht="14.5" x14ac:dyDescent="0.35">
      <c r="B1152" s="118" t="s">
        <v>7077</v>
      </c>
      <c r="C1152" s="121" t="s">
        <v>10824</v>
      </c>
      <c r="D1152" s="117" t="s">
        <v>10785</v>
      </c>
    </row>
    <row r="1153" spans="2:4" ht="14.5" x14ac:dyDescent="0.35">
      <c r="B1153" s="118" t="s">
        <v>10823</v>
      </c>
      <c r="C1153" s="121" t="s">
        <v>10824</v>
      </c>
      <c r="D1153" s="117" t="s">
        <v>10785</v>
      </c>
    </row>
    <row r="1154" spans="2:4" ht="14.5" x14ac:dyDescent="0.35">
      <c r="B1154" s="118">
        <v>611</v>
      </c>
      <c r="C1154" s="121" t="s">
        <v>5452</v>
      </c>
      <c r="D1154" s="117" t="s">
        <v>10785</v>
      </c>
    </row>
    <row r="1155" spans="2:4" ht="14.5" x14ac:dyDescent="0.35">
      <c r="B1155" s="118" t="s">
        <v>5834</v>
      </c>
      <c r="C1155" s="121" t="s">
        <v>5835</v>
      </c>
      <c r="D1155" s="117" t="s">
        <v>10785</v>
      </c>
    </row>
    <row r="1156" spans="2:4" ht="14.5" x14ac:dyDescent="0.35">
      <c r="B1156" s="118">
        <v>1003</v>
      </c>
      <c r="C1156" s="121" t="s">
        <v>2781</v>
      </c>
      <c r="D1156" s="117" t="s">
        <v>7938</v>
      </c>
    </row>
    <row r="1157" spans="2:4" ht="14.5" x14ac:dyDescent="0.35">
      <c r="B1157" s="118" t="s">
        <v>3538</v>
      </c>
      <c r="C1157" s="121" t="s">
        <v>6958</v>
      </c>
      <c r="D1157" s="117" t="s">
        <v>7934</v>
      </c>
    </row>
    <row r="1158" spans="2:4" ht="14.5" x14ac:dyDescent="0.35">
      <c r="B1158" s="118" t="s">
        <v>8832</v>
      </c>
      <c r="C1158" s="121" t="s">
        <v>8833</v>
      </c>
      <c r="D1158" s="117" t="s">
        <v>10785</v>
      </c>
    </row>
    <row r="1159" spans="2:4" ht="14.5" x14ac:dyDescent="0.35">
      <c r="B1159" s="118" t="s">
        <v>3784</v>
      </c>
      <c r="C1159" s="121" t="s">
        <v>3785</v>
      </c>
      <c r="D1159" s="117" t="s">
        <v>10785</v>
      </c>
    </row>
    <row r="1160" spans="2:4" ht="14.5" x14ac:dyDescent="0.35">
      <c r="B1160" s="118" t="s">
        <v>5936</v>
      </c>
      <c r="C1160" s="121" t="s">
        <v>5937</v>
      </c>
      <c r="D1160" s="117" t="s">
        <v>10785</v>
      </c>
    </row>
    <row r="1161" spans="2:4" ht="14.5" x14ac:dyDescent="0.35">
      <c r="B1161" s="118" t="s">
        <v>5934</v>
      </c>
      <c r="C1161" s="121" t="s">
        <v>5935</v>
      </c>
      <c r="D1161" s="117" t="s">
        <v>10785</v>
      </c>
    </row>
    <row r="1162" spans="2:4" ht="14.5" x14ac:dyDescent="0.35">
      <c r="B1162" s="118" t="s">
        <v>5938</v>
      </c>
      <c r="C1162" s="121" t="s">
        <v>5939</v>
      </c>
      <c r="D1162" s="117" t="s">
        <v>10785</v>
      </c>
    </row>
    <row r="1163" spans="2:4" ht="14.5" x14ac:dyDescent="0.35">
      <c r="B1163" s="118" t="s">
        <v>5932</v>
      </c>
      <c r="C1163" s="121" t="s">
        <v>5933</v>
      </c>
      <c r="D1163" s="117" t="s">
        <v>10785</v>
      </c>
    </row>
    <row r="1164" spans="2:4" ht="14.5" x14ac:dyDescent="0.35">
      <c r="B1164" s="118" t="s">
        <v>10421</v>
      </c>
      <c r="C1164" s="121" t="s">
        <v>10422</v>
      </c>
      <c r="D1164" s="117" t="s">
        <v>10785</v>
      </c>
    </row>
    <row r="1165" spans="2:4" ht="14.5" x14ac:dyDescent="0.35">
      <c r="B1165" s="118" t="s">
        <v>7232</v>
      </c>
      <c r="C1165" s="121" t="s">
        <v>7233</v>
      </c>
      <c r="D1165" s="117" t="s">
        <v>7934</v>
      </c>
    </row>
    <row r="1166" spans="2:4" ht="14.5" x14ac:dyDescent="0.35">
      <c r="B1166" s="118" t="s">
        <v>5034</v>
      </c>
      <c r="C1166" s="121" t="s">
        <v>10708</v>
      </c>
      <c r="D1166" s="117" t="s">
        <v>7933</v>
      </c>
    </row>
    <row r="1167" spans="2:4" ht="14.5" x14ac:dyDescent="0.35">
      <c r="B1167" s="118">
        <v>973.52</v>
      </c>
      <c r="C1167" s="121" t="s">
        <v>5634</v>
      </c>
      <c r="D1167" s="117" t="s">
        <v>7932</v>
      </c>
    </row>
    <row r="1168" spans="2:4" ht="14.5" x14ac:dyDescent="0.35">
      <c r="B1168" s="118" t="s">
        <v>10688</v>
      </c>
      <c r="C1168" s="121" t="s">
        <v>10689</v>
      </c>
      <c r="D1168" s="117" t="s">
        <v>10785</v>
      </c>
    </row>
    <row r="1169" spans="2:4" ht="14.5" x14ac:dyDescent="0.35">
      <c r="B1169" s="118">
        <v>3810</v>
      </c>
      <c r="C1169" s="121" t="s">
        <v>9463</v>
      </c>
      <c r="D1169" s="117" t="s">
        <v>10785</v>
      </c>
    </row>
    <row r="1170" spans="2:4" ht="14.5" x14ac:dyDescent="0.35">
      <c r="B1170" s="118">
        <v>960.1</v>
      </c>
      <c r="C1170" s="121" t="s">
        <v>2624</v>
      </c>
      <c r="D1170" s="117" t="s">
        <v>7932</v>
      </c>
    </row>
    <row r="1171" spans="2:4" ht="14.5" x14ac:dyDescent="0.35">
      <c r="B1171" s="118">
        <v>8241</v>
      </c>
      <c r="C1171" s="121" t="s">
        <v>10892</v>
      </c>
      <c r="D1171" s="117" t="s">
        <v>7935</v>
      </c>
    </row>
    <row r="1172" spans="2:4" ht="14.5" x14ac:dyDescent="0.35">
      <c r="B1172" s="118" t="s">
        <v>4548</v>
      </c>
      <c r="C1172" s="121" t="s">
        <v>4549</v>
      </c>
      <c r="D1172" s="117" t="s">
        <v>7933</v>
      </c>
    </row>
    <row r="1173" spans="2:4" ht="14.5" x14ac:dyDescent="0.35">
      <c r="B1173" s="118" t="s">
        <v>7226</v>
      </c>
      <c r="C1173" s="121" t="s">
        <v>7227</v>
      </c>
      <c r="D1173" s="117" t="s">
        <v>7933</v>
      </c>
    </row>
    <row r="1174" spans="2:4" ht="14.5" x14ac:dyDescent="0.35">
      <c r="B1174" s="118" t="s">
        <v>4550</v>
      </c>
      <c r="C1174" s="121" t="s">
        <v>4551</v>
      </c>
      <c r="D1174" s="117" t="s">
        <v>7933</v>
      </c>
    </row>
    <row r="1175" spans="2:4" ht="14.5" x14ac:dyDescent="0.35">
      <c r="B1175" s="118">
        <v>2518</v>
      </c>
      <c r="C1175" s="121" t="s">
        <v>8817</v>
      </c>
      <c r="D1175" s="117" t="s">
        <v>7938</v>
      </c>
    </row>
    <row r="1176" spans="2:4" ht="14.5" x14ac:dyDescent="0.35">
      <c r="B1176" s="118">
        <v>980.22</v>
      </c>
      <c r="C1176" s="121" t="s">
        <v>7034</v>
      </c>
      <c r="D1176" s="117" t="s">
        <v>7932</v>
      </c>
    </row>
    <row r="1177" spans="2:4" ht="14.5" x14ac:dyDescent="0.35">
      <c r="B1177" s="118">
        <v>977.19</v>
      </c>
      <c r="C1177" s="121" t="s">
        <v>7169</v>
      </c>
      <c r="D1177" s="117" t="s">
        <v>7932</v>
      </c>
    </row>
    <row r="1178" spans="2:4" ht="14.5" x14ac:dyDescent="0.35">
      <c r="B1178" s="118">
        <v>2543</v>
      </c>
      <c r="C1178" s="121" t="s">
        <v>2778</v>
      </c>
      <c r="D1178" s="117" t="s">
        <v>7938</v>
      </c>
    </row>
    <row r="1179" spans="2:4" ht="14.5" x14ac:dyDescent="0.35">
      <c r="B1179" s="118">
        <v>604.1</v>
      </c>
      <c r="C1179" s="121" t="s">
        <v>3182</v>
      </c>
      <c r="D1179" s="117" t="s">
        <v>10785</v>
      </c>
    </row>
    <row r="1180" spans="2:4" ht="14.5" x14ac:dyDescent="0.35">
      <c r="B1180" s="118" t="s">
        <v>1342</v>
      </c>
      <c r="C1180" s="121" t="s">
        <v>1343</v>
      </c>
      <c r="D1180" s="117" t="s">
        <v>10785</v>
      </c>
    </row>
    <row r="1181" spans="2:4" ht="14.5" x14ac:dyDescent="0.35">
      <c r="B1181" s="118">
        <v>3820</v>
      </c>
      <c r="C1181" s="121" t="s">
        <v>9462</v>
      </c>
      <c r="D1181" s="117" t="s">
        <v>10785</v>
      </c>
    </row>
    <row r="1182" spans="2:4" ht="14.5" x14ac:dyDescent="0.35">
      <c r="B1182" s="118" t="s">
        <v>2282</v>
      </c>
      <c r="C1182" s="121" t="s">
        <v>2283</v>
      </c>
      <c r="D1182" s="117" t="s">
        <v>10785</v>
      </c>
    </row>
    <row r="1183" spans="2:4" ht="14.5" x14ac:dyDescent="0.35">
      <c r="B1183" s="118" t="s">
        <v>9853</v>
      </c>
      <c r="C1183" s="121" t="s">
        <v>6977</v>
      </c>
      <c r="D1183" s="117" t="s">
        <v>10785</v>
      </c>
    </row>
    <row r="1184" spans="2:4" ht="14.5" x14ac:dyDescent="0.35">
      <c r="B1184" s="118">
        <v>7195</v>
      </c>
      <c r="C1184" s="121" t="s">
        <v>6978</v>
      </c>
      <c r="D1184" s="117" t="s">
        <v>10785</v>
      </c>
    </row>
    <row r="1185" spans="2:4" ht="14.5" x14ac:dyDescent="0.35">
      <c r="B1185" s="118" t="s">
        <v>765</v>
      </c>
      <c r="C1185" s="121" t="s">
        <v>3598</v>
      </c>
      <c r="D1185" s="117" t="s">
        <v>7942</v>
      </c>
    </row>
    <row r="1186" spans="2:4" ht="14.5" x14ac:dyDescent="0.35">
      <c r="B1186" s="118">
        <v>218.4</v>
      </c>
      <c r="C1186" s="121" t="s">
        <v>6356</v>
      </c>
      <c r="D1186" s="117" t="s">
        <v>10785</v>
      </c>
    </row>
    <row r="1187" spans="2:4" ht="14.5" x14ac:dyDescent="0.35">
      <c r="B1187" s="118">
        <v>7197</v>
      </c>
      <c r="C1187" s="121" t="s">
        <v>6356</v>
      </c>
      <c r="D1187" s="117" t="s">
        <v>10785</v>
      </c>
    </row>
    <row r="1188" spans="2:4" ht="14.5" x14ac:dyDescent="0.35">
      <c r="B1188" s="118">
        <v>218.5</v>
      </c>
      <c r="C1188" s="121" t="s">
        <v>6355</v>
      </c>
      <c r="D1188" s="117" t="s">
        <v>10785</v>
      </c>
    </row>
    <row r="1189" spans="2:4" ht="14.5" x14ac:dyDescent="0.35">
      <c r="B1189" s="118">
        <v>7604</v>
      </c>
      <c r="C1189" s="121" t="s">
        <v>6963</v>
      </c>
      <c r="D1189" s="117" t="s">
        <v>7938</v>
      </c>
    </row>
    <row r="1190" spans="2:4" ht="14.5" x14ac:dyDescent="0.35">
      <c r="B1190" s="118">
        <v>218.6</v>
      </c>
      <c r="C1190" s="121" t="s">
        <v>6963</v>
      </c>
      <c r="D1190" s="117" t="s">
        <v>10785</v>
      </c>
    </row>
    <row r="1191" spans="2:4" ht="14.5" x14ac:dyDescent="0.35">
      <c r="B1191" s="118">
        <v>7198</v>
      </c>
      <c r="C1191" s="121" t="s">
        <v>7734</v>
      </c>
      <c r="D1191" s="117" t="s">
        <v>10785</v>
      </c>
    </row>
    <row r="1192" spans="2:4" ht="14.5" x14ac:dyDescent="0.35">
      <c r="B1192" s="118">
        <v>7600</v>
      </c>
      <c r="C1192" s="121" t="s">
        <v>10402</v>
      </c>
      <c r="D1192" s="117" t="s">
        <v>7938</v>
      </c>
    </row>
    <row r="1193" spans="2:4" ht="14.5" x14ac:dyDescent="0.35">
      <c r="B1193" s="118">
        <v>1636</v>
      </c>
      <c r="C1193" s="121" t="s">
        <v>3685</v>
      </c>
      <c r="D1193" s="117" t="s">
        <v>10785</v>
      </c>
    </row>
    <row r="1194" spans="2:4" ht="14.5" x14ac:dyDescent="0.35">
      <c r="B1194" s="118">
        <v>61</v>
      </c>
      <c r="C1194" s="121" t="s">
        <v>3045</v>
      </c>
      <c r="D1194" s="117" t="s">
        <v>10785</v>
      </c>
    </row>
    <row r="1195" spans="2:4" ht="14.5" x14ac:dyDescent="0.35">
      <c r="B1195" s="118" t="s">
        <v>3044</v>
      </c>
      <c r="C1195" s="121" t="s">
        <v>3045</v>
      </c>
      <c r="D1195" s="117" t="s">
        <v>10785</v>
      </c>
    </row>
    <row r="1196" spans="2:4" ht="14.5" x14ac:dyDescent="0.35">
      <c r="B1196" s="118">
        <v>8023</v>
      </c>
      <c r="C1196" s="121" t="s">
        <v>7839</v>
      </c>
      <c r="D1196" s="117" t="s">
        <v>7935</v>
      </c>
    </row>
    <row r="1197" spans="2:4" ht="14.5" x14ac:dyDescent="0.35">
      <c r="B1197" s="118" t="s">
        <v>763</v>
      </c>
      <c r="C1197" s="121" t="s">
        <v>764</v>
      </c>
      <c r="D1197" s="117" t="s">
        <v>7942</v>
      </c>
    </row>
    <row r="1198" spans="2:4" ht="14.5" x14ac:dyDescent="0.35">
      <c r="B1198" s="118">
        <v>7199</v>
      </c>
      <c r="C1198" s="121" t="s">
        <v>7733</v>
      </c>
      <c r="D1198" s="117" t="s">
        <v>10785</v>
      </c>
    </row>
    <row r="1199" spans="2:4" ht="14.5" x14ac:dyDescent="0.35">
      <c r="B1199" s="118" t="s">
        <v>1340</v>
      </c>
      <c r="C1199" s="121" t="s">
        <v>1341</v>
      </c>
      <c r="D1199" s="117" t="s">
        <v>10785</v>
      </c>
    </row>
    <row r="1200" spans="2:4" ht="14.5" x14ac:dyDescent="0.35">
      <c r="B1200" s="118" t="s">
        <v>5042</v>
      </c>
      <c r="C1200" s="121" t="s">
        <v>5043</v>
      </c>
      <c r="D1200" s="117" t="s">
        <v>10785</v>
      </c>
    </row>
    <row r="1201" spans="2:4" ht="14.5" x14ac:dyDescent="0.35">
      <c r="B1201" s="118" t="s">
        <v>6787</v>
      </c>
      <c r="C1201" s="121" t="s">
        <v>6788</v>
      </c>
      <c r="D1201" s="117" t="s">
        <v>7934</v>
      </c>
    </row>
    <row r="1202" spans="2:4" ht="14.5" x14ac:dyDescent="0.35">
      <c r="B1202" s="118" t="s">
        <v>2948</v>
      </c>
      <c r="C1202" s="121" t="s">
        <v>2949</v>
      </c>
      <c r="D1202" s="117" t="s">
        <v>7934</v>
      </c>
    </row>
    <row r="1203" spans="2:4" ht="14.5" x14ac:dyDescent="0.35">
      <c r="B1203" s="118" t="s">
        <v>3843</v>
      </c>
      <c r="C1203" s="121" t="s">
        <v>3844</v>
      </c>
      <c r="D1203" s="117" t="s">
        <v>10785</v>
      </c>
    </row>
    <row r="1204" spans="2:4" ht="14.5" x14ac:dyDescent="0.35">
      <c r="B1204" s="118">
        <v>8300</v>
      </c>
      <c r="C1204" s="121" t="s">
        <v>11182</v>
      </c>
      <c r="D1204" s="117" t="s">
        <v>7938</v>
      </c>
    </row>
    <row r="1205" spans="2:4" ht="14.5" x14ac:dyDescent="0.35">
      <c r="B1205" s="118">
        <v>8301</v>
      </c>
      <c r="C1205" s="121" t="s">
        <v>11181</v>
      </c>
      <c r="D1205" s="117" t="s">
        <v>7938</v>
      </c>
    </row>
    <row r="1206" spans="2:4" ht="14.5" x14ac:dyDescent="0.35">
      <c r="B1206" s="118" t="s">
        <v>2896</v>
      </c>
      <c r="C1206" s="121" t="s">
        <v>8837</v>
      </c>
      <c r="D1206" s="117" t="s">
        <v>7934</v>
      </c>
    </row>
    <row r="1207" spans="2:4" ht="14.5" x14ac:dyDescent="0.35">
      <c r="B1207" s="118">
        <v>3503</v>
      </c>
      <c r="C1207" s="121" t="s">
        <v>2413</v>
      </c>
      <c r="D1207" s="117" t="s">
        <v>7938</v>
      </c>
    </row>
    <row r="1208" spans="2:4" ht="14.5" x14ac:dyDescent="0.35">
      <c r="B1208" s="118" t="s">
        <v>1993</v>
      </c>
      <c r="C1208" s="121" t="s">
        <v>1994</v>
      </c>
      <c r="D1208" s="117" t="s">
        <v>7934</v>
      </c>
    </row>
    <row r="1209" spans="2:4" ht="14.5" x14ac:dyDescent="0.35">
      <c r="B1209" s="118" t="s">
        <v>7726</v>
      </c>
      <c r="C1209" s="121" t="s">
        <v>7727</v>
      </c>
      <c r="D1209" s="117" t="s">
        <v>10785</v>
      </c>
    </row>
    <row r="1210" spans="2:4" ht="14.5" x14ac:dyDescent="0.35">
      <c r="B1210" s="118" t="s">
        <v>5048</v>
      </c>
      <c r="C1210" s="121" t="s">
        <v>5049</v>
      </c>
      <c r="D1210" s="117" t="s">
        <v>10785</v>
      </c>
    </row>
    <row r="1211" spans="2:4" ht="14.5" x14ac:dyDescent="0.35">
      <c r="B1211" s="118" t="s">
        <v>6332</v>
      </c>
      <c r="C1211" s="121" t="s">
        <v>6333</v>
      </c>
      <c r="D1211" s="117" t="s">
        <v>7933</v>
      </c>
    </row>
    <row r="1212" spans="2:4" ht="14.5" x14ac:dyDescent="0.35">
      <c r="B1212" s="118" t="s">
        <v>830</v>
      </c>
      <c r="C1212" s="121" t="s">
        <v>831</v>
      </c>
      <c r="D1212" s="117" t="s">
        <v>10785</v>
      </c>
    </row>
    <row r="1213" spans="2:4" ht="14.5" x14ac:dyDescent="0.35">
      <c r="B1213" s="118">
        <v>1500</v>
      </c>
      <c r="C1213" s="121" t="s">
        <v>2575</v>
      </c>
      <c r="D1213" s="117" t="s">
        <v>7938</v>
      </c>
    </row>
    <row r="1214" spans="2:4" ht="14.5" x14ac:dyDescent="0.35">
      <c r="B1214" s="118">
        <v>26</v>
      </c>
      <c r="C1214" s="121" t="s">
        <v>2438</v>
      </c>
      <c r="D1214" s="117" t="s">
        <v>10785</v>
      </c>
    </row>
    <row r="1215" spans="2:4" ht="14.5" x14ac:dyDescent="0.35">
      <c r="B1215" s="118">
        <v>6010</v>
      </c>
      <c r="C1215" s="121" t="s">
        <v>10490</v>
      </c>
      <c r="D1215" s="117" t="s">
        <v>7938</v>
      </c>
    </row>
    <row r="1216" spans="2:4" ht="14.5" x14ac:dyDescent="0.35">
      <c r="B1216" s="118" t="s">
        <v>9851</v>
      </c>
      <c r="C1216" s="121" t="s">
        <v>9852</v>
      </c>
      <c r="D1216" s="117" t="s">
        <v>10785</v>
      </c>
    </row>
    <row r="1217" spans="2:4" ht="14.5" x14ac:dyDescent="0.35">
      <c r="B1217" s="118" t="s">
        <v>6073</v>
      </c>
      <c r="C1217" s="121" t="s">
        <v>6074</v>
      </c>
      <c r="D1217" s="117" t="s">
        <v>10785</v>
      </c>
    </row>
    <row r="1218" spans="2:4" ht="14.5" x14ac:dyDescent="0.35">
      <c r="B1218" s="118">
        <v>6013</v>
      </c>
      <c r="C1218" s="121" t="s">
        <v>10400</v>
      </c>
      <c r="D1218" s="117" t="s">
        <v>7938</v>
      </c>
    </row>
    <row r="1219" spans="2:4" ht="14.5" x14ac:dyDescent="0.35">
      <c r="B1219" s="118" t="s">
        <v>6808</v>
      </c>
      <c r="C1219" s="121" t="s">
        <v>6809</v>
      </c>
      <c r="D1219" s="117" t="s">
        <v>7934</v>
      </c>
    </row>
    <row r="1220" spans="2:4" ht="14.5" x14ac:dyDescent="0.35">
      <c r="B1220" s="118" t="s">
        <v>9230</v>
      </c>
      <c r="C1220" s="121" t="s">
        <v>9231</v>
      </c>
      <c r="D1220" s="117" t="s">
        <v>7934</v>
      </c>
    </row>
    <row r="1221" spans="2:4" ht="14.5" x14ac:dyDescent="0.35">
      <c r="B1221" s="118" t="s">
        <v>9849</v>
      </c>
      <c r="C1221" s="121" t="s">
        <v>9850</v>
      </c>
      <c r="D1221" s="117" t="s">
        <v>10785</v>
      </c>
    </row>
    <row r="1222" spans="2:4" ht="14.5" x14ac:dyDescent="0.35">
      <c r="B1222" s="118">
        <v>15</v>
      </c>
      <c r="C1222" s="121" t="s">
        <v>10499</v>
      </c>
      <c r="D1222" s="117" t="s">
        <v>10785</v>
      </c>
    </row>
    <row r="1223" spans="2:4" ht="14.5" x14ac:dyDescent="0.35">
      <c r="B1223" s="118" t="s">
        <v>4656</v>
      </c>
      <c r="C1223" s="121" t="s">
        <v>4657</v>
      </c>
      <c r="D1223" s="117" t="s">
        <v>7942</v>
      </c>
    </row>
    <row r="1224" spans="2:4" ht="14.5" x14ac:dyDescent="0.35">
      <c r="B1224" s="118">
        <v>5004</v>
      </c>
      <c r="C1224" s="121" t="s">
        <v>2421</v>
      </c>
      <c r="D1224" s="117" t="s">
        <v>7938</v>
      </c>
    </row>
    <row r="1225" spans="2:4" ht="14.5" x14ac:dyDescent="0.35">
      <c r="B1225" s="118" t="s">
        <v>6416</v>
      </c>
      <c r="C1225" s="121" t="s">
        <v>6417</v>
      </c>
      <c r="D1225" s="117" t="s">
        <v>7934</v>
      </c>
    </row>
    <row r="1226" spans="2:4" ht="14.5" x14ac:dyDescent="0.35">
      <c r="B1226" s="118" t="s">
        <v>2020</v>
      </c>
      <c r="C1226" s="121" t="s">
        <v>2021</v>
      </c>
      <c r="D1226" s="117" t="s">
        <v>10785</v>
      </c>
    </row>
    <row r="1227" spans="2:4" ht="14.5" x14ac:dyDescent="0.35">
      <c r="B1227" s="118" t="s">
        <v>5849</v>
      </c>
      <c r="C1227" s="121" t="s">
        <v>5850</v>
      </c>
      <c r="D1227" s="117" t="s">
        <v>7940</v>
      </c>
    </row>
    <row r="1228" spans="2:4" ht="14.5" x14ac:dyDescent="0.35">
      <c r="B1228" s="118" t="s">
        <v>5847</v>
      </c>
      <c r="C1228" s="121" t="s">
        <v>5848</v>
      </c>
      <c r="D1228" s="117" t="s">
        <v>7940</v>
      </c>
    </row>
    <row r="1229" spans="2:4" ht="14.5" x14ac:dyDescent="0.35">
      <c r="B1229" s="118" t="s">
        <v>5851</v>
      </c>
      <c r="C1229" s="121" t="s">
        <v>5852</v>
      </c>
      <c r="D1229" s="117" t="s">
        <v>7940</v>
      </c>
    </row>
    <row r="1230" spans="2:4" ht="14.5" x14ac:dyDescent="0.35">
      <c r="B1230" s="118" t="s">
        <v>6979</v>
      </c>
      <c r="C1230" s="121" t="s">
        <v>447</v>
      </c>
      <c r="D1230" s="117" t="s">
        <v>10785</v>
      </c>
    </row>
    <row r="1231" spans="2:4" ht="14.5" x14ac:dyDescent="0.35">
      <c r="B1231" s="118" t="s">
        <v>2920</v>
      </c>
      <c r="C1231" s="121" t="s">
        <v>2921</v>
      </c>
      <c r="D1231" s="117" t="s">
        <v>7934</v>
      </c>
    </row>
    <row r="1232" spans="2:4" ht="14.5" x14ac:dyDescent="0.35">
      <c r="B1232" s="118" t="s">
        <v>3259</v>
      </c>
      <c r="C1232" s="121" t="s">
        <v>3260</v>
      </c>
      <c r="D1232" s="117" t="s">
        <v>7933</v>
      </c>
    </row>
    <row r="1233" spans="2:4" ht="14.5" x14ac:dyDescent="0.35">
      <c r="B1233" s="118">
        <v>9057</v>
      </c>
      <c r="C1233" s="121" t="s">
        <v>2227</v>
      </c>
      <c r="D1233" s="117" t="s">
        <v>10785</v>
      </c>
    </row>
    <row r="1234" spans="2:4" ht="14.5" x14ac:dyDescent="0.35">
      <c r="B1234" s="118" t="s">
        <v>9264</v>
      </c>
      <c r="C1234" s="121" t="s">
        <v>9265</v>
      </c>
      <c r="D1234" s="117" t="s">
        <v>7934</v>
      </c>
    </row>
    <row r="1235" spans="2:4" ht="14.5" x14ac:dyDescent="0.35">
      <c r="B1235" s="118" t="s">
        <v>3801</v>
      </c>
      <c r="C1235" s="121" t="s">
        <v>3802</v>
      </c>
      <c r="D1235" s="117" t="s">
        <v>10785</v>
      </c>
    </row>
    <row r="1236" spans="2:4" ht="14.5" x14ac:dyDescent="0.35">
      <c r="B1236" s="118" t="s">
        <v>7732</v>
      </c>
      <c r="C1236" s="121" t="s">
        <v>134</v>
      </c>
      <c r="D1236" s="117" t="s">
        <v>10785</v>
      </c>
    </row>
    <row r="1237" spans="2:4" ht="14.5" x14ac:dyDescent="0.35">
      <c r="B1237" s="118" t="s">
        <v>133</v>
      </c>
      <c r="C1237" s="121" t="s">
        <v>134</v>
      </c>
      <c r="D1237" s="117" t="s">
        <v>10785</v>
      </c>
    </row>
    <row r="1238" spans="2:4" ht="14.5" x14ac:dyDescent="0.35">
      <c r="B1238" s="118" t="s">
        <v>9079</v>
      </c>
      <c r="C1238" s="121" t="s">
        <v>9080</v>
      </c>
      <c r="D1238" s="117" t="s">
        <v>10785</v>
      </c>
    </row>
    <row r="1239" spans="2:4" ht="14.5" x14ac:dyDescent="0.35">
      <c r="B1239" s="118">
        <v>6020</v>
      </c>
      <c r="C1239" s="121" t="s">
        <v>9444</v>
      </c>
      <c r="D1239" s="117" t="s">
        <v>10785</v>
      </c>
    </row>
    <row r="1240" spans="2:4" ht="14.5" x14ac:dyDescent="0.35">
      <c r="B1240" s="118" t="s">
        <v>9443</v>
      </c>
      <c r="C1240" s="121" t="s">
        <v>9444</v>
      </c>
      <c r="D1240" s="117" t="s">
        <v>10785</v>
      </c>
    </row>
    <row r="1241" spans="2:4" ht="14.5" x14ac:dyDescent="0.35">
      <c r="B1241" s="118" t="s">
        <v>2524</v>
      </c>
      <c r="C1241" s="121" t="s">
        <v>2525</v>
      </c>
      <c r="D1241" s="117" t="s">
        <v>10785</v>
      </c>
    </row>
    <row r="1242" spans="2:4" ht="14.5" x14ac:dyDescent="0.35">
      <c r="B1242" s="118" t="s">
        <v>3847</v>
      </c>
      <c r="C1242" s="121" t="s">
        <v>3848</v>
      </c>
      <c r="D1242" s="117" t="s">
        <v>10785</v>
      </c>
    </row>
    <row r="1243" spans="2:4" ht="14.5" x14ac:dyDescent="0.35">
      <c r="B1243" s="118" t="s">
        <v>9081</v>
      </c>
      <c r="C1243" s="121" t="s">
        <v>9082</v>
      </c>
      <c r="D1243" s="117" t="s">
        <v>4720</v>
      </c>
    </row>
    <row r="1244" spans="2:4" ht="14.5" x14ac:dyDescent="0.35">
      <c r="B1244" s="118" t="s">
        <v>5742</v>
      </c>
      <c r="C1244" s="121" t="s">
        <v>5743</v>
      </c>
      <c r="D1244" s="117" t="s">
        <v>10785</v>
      </c>
    </row>
    <row r="1245" spans="2:4" ht="14.5" x14ac:dyDescent="0.35">
      <c r="B1245" s="118">
        <v>920.13</v>
      </c>
      <c r="C1245" s="121" t="s">
        <v>968</v>
      </c>
      <c r="D1245" s="117" t="s">
        <v>7932</v>
      </c>
    </row>
    <row r="1246" spans="2:4" ht="14.5" x14ac:dyDescent="0.35">
      <c r="B1246" s="118" t="s">
        <v>8823</v>
      </c>
      <c r="C1246" s="121" t="s">
        <v>8822</v>
      </c>
      <c r="D1246" s="117" t="s">
        <v>10785</v>
      </c>
    </row>
    <row r="1247" spans="2:4" ht="14.5" x14ac:dyDescent="0.35">
      <c r="B1247" s="118" t="s">
        <v>8821</v>
      </c>
      <c r="C1247" s="121" t="s">
        <v>8822</v>
      </c>
      <c r="D1247" s="117" t="s">
        <v>10785</v>
      </c>
    </row>
    <row r="1248" spans="2:4" ht="14.5" x14ac:dyDescent="0.35">
      <c r="B1248" s="118">
        <v>993.3</v>
      </c>
      <c r="C1248" s="121" t="s">
        <v>10061</v>
      </c>
      <c r="D1248" s="117" t="s">
        <v>7932</v>
      </c>
    </row>
    <row r="1249" spans="2:4" ht="14.5" x14ac:dyDescent="0.35">
      <c r="B1249" s="118" t="s">
        <v>9390</v>
      </c>
      <c r="C1249" s="121" t="s">
        <v>9391</v>
      </c>
      <c r="D1249" s="117" t="s">
        <v>10785</v>
      </c>
    </row>
    <row r="1250" spans="2:4" ht="14.5" x14ac:dyDescent="0.35">
      <c r="B1250" s="118">
        <v>1632</v>
      </c>
      <c r="C1250" s="121" t="s">
        <v>5383</v>
      </c>
      <c r="D1250" s="117" t="s">
        <v>10785</v>
      </c>
    </row>
    <row r="1251" spans="2:4" ht="14.5" x14ac:dyDescent="0.35">
      <c r="B1251" s="118" t="s">
        <v>10503</v>
      </c>
      <c r="C1251" s="121" t="s">
        <v>10504</v>
      </c>
      <c r="D1251" s="117" t="s">
        <v>10785</v>
      </c>
    </row>
    <row r="1252" spans="2:4" ht="14.5" x14ac:dyDescent="0.35">
      <c r="B1252" s="118" t="s">
        <v>5052</v>
      </c>
      <c r="C1252" s="121" t="s">
        <v>5053</v>
      </c>
      <c r="D1252" s="117" t="s">
        <v>10785</v>
      </c>
    </row>
    <row r="1253" spans="2:4" ht="14.5" x14ac:dyDescent="0.35">
      <c r="B1253" s="118" t="s">
        <v>5054</v>
      </c>
      <c r="C1253" s="121" t="s">
        <v>5055</v>
      </c>
      <c r="D1253" s="117" t="s">
        <v>10785</v>
      </c>
    </row>
    <row r="1254" spans="2:4" ht="14.5" x14ac:dyDescent="0.35">
      <c r="B1254" s="118" t="s">
        <v>6184</v>
      </c>
      <c r="C1254" s="121" t="s">
        <v>10703</v>
      </c>
      <c r="D1254" s="117" t="s">
        <v>10785</v>
      </c>
    </row>
    <row r="1255" spans="2:4" ht="14.5" x14ac:dyDescent="0.35">
      <c r="B1255" s="118">
        <v>445</v>
      </c>
      <c r="C1255" s="121" t="s">
        <v>8455</v>
      </c>
      <c r="D1255" s="117" t="s">
        <v>10785</v>
      </c>
    </row>
    <row r="1256" spans="2:4" ht="14.5" x14ac:dyDescent="0.35">
      <c r="B1256" s="118" t="s">
        <v>10467</v>
      </c>
      <c r="C1256" s="121" t="s">
        <v>10468</v>
      </c>
      <c r="D1256" s="117" t="s">
        <v>7934</v>
      </c>
    </row>
    <row r="1257" spans="2:4" ht="14.5" x14ac:dyDescent="0.35">
      <c r="B1257" s="118" t="s">
        <v>10465</v>
      </c>
      <c r="C1257" s="121" t="s">
        <v>10466</v>
      </c>
      <c r="D1257" s="117" t="s">
        <v>7934</v>
      </c>
    </row>
    <row r="1258" spans="2:4" ht="14.5" x14ac:dyDescent="0.35">
      <c r="B1258" s="118" t="s">
        <v>10463</v>
      </c>
      <c r="C1258" s="121" t="s">
        <v>10464</v>
      </c>
      <c r="D1258" s="117" t="s">
        <v>7934</v>
      </c>
    </row>
    <row r="1259" spans="2:4" ht="14.5" x14ac:dyDescent="0.35">
      <c r="B1259" s="118" t="s">
        <v>1879</v>
      </c>
      <c r="C1259" s="121" t="s">
        <v>4752</v>
      </c>
      <c r="D1259" s="117" t="s">
        <v>7942</v>
      </c>
    </row>
    <row r="1260" spans="2:4" ht="14.5" x14ac:dyDescent="0.35">
      <c r="B1260" s="118" t="s">
        <v>5448</v>
      </c>
      <c r="C1260" s="121" t="s">
        <v>5449</v>
      </c>
      <c r="D1260" s="117" t="s">
        <v>7933</v>
      </c>
    </row>
    <row r="1261" spans="2:4" ht="14.5" x14ac:dyDescent="0.35">
      <c r="B1261" s="118" t="s">
        <v>1917</v>
      </c>
      <c r="C1261" s="121" t="s">
        <v>1918</v>
      </c>
      <c r="D1261" s="117" t="s">
        <v>7933</v>
      </c>
    </row>
    <row r="1262" spans="2:4" ht="14.5" x14ac:dyDescent="0.35">
      <c r="B1262" s="118" t="s">
        <v>2622</v>
      </c>
      <c r="C1262" s="121" t="s">
        <v>11234</v>
      </c>
      <c r="D1262" s="117" t="s">
        <v>7942</v>
      </c>
    </row>
    <row r="1263" spans="2:4" ht="14.5" x14ac:dyDescent="0.35">
      <c r="B1263" s="118">
        <v>345.1</v>
      </c>
      <c r="C1263" s="121" t="s">
        <v>11234</v>
      </c>
      <c r="D1263" s="117" t="s">
        <v>10785</v>
      </c>
    </row>
    <row r="1264" spans="2:4" ht="14.5" x14ac:dyDescent="0.35">
      <c r="B1264" s="118">
        <v>6005</v>
      </c>
      <c r="C1264" s="121" t="s">
        <v>3327</v>
      </c>
      <c r="D1264" s="117" t="s">
        <v>7938</v>
      </c>
    </row>
    <row r="1265" spans="2:4" ht="14.5" x14ac:dyDescent="0.35">
      <c r="B1265" s="118" t="s">
        <v>7079</v>
      </c>
      <c r="C1265" s="121" t="s">
        <v>7080</v>
      </c>
      <c r="D1265" s="117" t="s">
        <v>7933</v>
      </c>
    </row>
    <row r="1266" spans="2:4" ht="14.5" x14ac:dyDescent="0.35">
      <c r="B1266" s="118" t="s">
        <v>9045</v>
      </c>
      <c r="C1266" s="121" t="s">
        <v>9046</v>
      </c>
      <c r="D1266" s="117" t="s">
        <v>7933</v>
      </c>
    </row>
    <row r="1267" spans="2:4" ht="14.5" x14ac:dyDescent="0.35">
      <c r="B1267" s="118" t="s">
        <v>2908</v>
      </c>
      <c r="C1267" s="121" t="s">
        <v>2909</v>
      </c>
      <c r="D1267" s="117" t="s">
        <v>7940</v>
      </c>
    </row>
    <row r="1268" spans="2:4" ht="14.5" x14ac:dyDescent="0.35">
      <c r="B1268" s="118" t="s">
        <v>11169</v>
      </c>
      <c r="C1268" s="121" t="s">
        <v>11170</v>
      </c>
      <c r="D1268" s="117" t="s">
        <v>10785</v>
      </c>
    </row>
    <row r="1269" spans="2:4" ht="14.5" x14ac:dyDescent="0.35">
      <c r="B1269" s="118" t="s">
        <v>11169</v>
      </c>
      <c r="C1269" s="121" t="s">
        <v>7008</v>
      </c>
      <c r="D1269" s="117" t="s">
        <v>7941</v>
      </c>
    </row>
    <row r="1270" spans="2:4" ht="14.5" x14ac:dyDescent="0.35">
      <c r="B1270" s="118" t="s">
        <v>11133</v>
      </c>
      <c r="C1270" s="121" t="s">
        <v>7008</v>
      </c>
      <c r="D1270" s="117" t="s">
        <v>10785</v>
      </c>
    </row>
    <row r="1271" spans="2:4" ht="14.5" x14ac:dyDescent="0.35">
      <c r="B1271" s="118">
        <v>973.67</v>
      </c>
      <c r="C1271" s="121" t="s">
        <v>10946</v>
      </c>
      <c r="D1271" s="117" t="s">
        <v>7932</v>
      </c>
    </row>
    <row r="1272" spans="2:4" ht="14.5" x14ac:dyDescent="0.35">
      <c r="B1272" s="118">
        <v>235.1</v>
      </c>
      <c r="C1272" s="121" t="s">
        <v>7876</v>
      </c>
      <c r="D1272" s="117" t="s">
        <v>10785</v>
      </c>
    </row>
    <row r="1273" spans="2:4" ht="14.5" x14ac:dyDescent="0.35">
      <c r="B1273" s="118">
        <v>235.2</v>
      </c>
      <c r="C1273" s="121" t="s">
        <v>7875</v>
      </c>
      <c r="D1273" s="117" t="s">
        <v>10785</v>
      </c>
    </row>
    <row r="1274" spans="2:4" ht="14.5" x14ac:dyDescent="0.35">
      <c r="B1274" s="118" t="s">
        <v>2028</v>
      </c>
      <c r="C1274" s="121" t="s">
        <v>2029</v>
      </c>
      <c r="D1274" s="117" t="s">
        <v>7933</v>
      </c>
    </row>
    <row r="1275" spans="2:4" ht="14.5" x14ac:dyDescent="0.35">
      <c r="B1275" s="118" t="s">
        <v>6295</v>
      </c>
      <c r="C1275" s="121" t="s">
        <v>6296</v>
      </c>
      <c r="D1275" s="117" t="s">
        <v>7934</v>
      </c>
    </row>
    <row r="1276" spans="2:4" ht="14.5" x14ac:dyDescent="0.35">
      <c r="B1276" s="118">
        <v>236.1</v>
      </c>
      <c r="C1276" s="121" t="s">
        <v>4425</v>
      </c>
      <c r="D1276" s="117" t="s">
        <v>10785</v>
      </c>
    </row>
    <row r="1277" spans="2:4" ht="14.5" x14ac:dyDescent="0.35">
      <c r="B1277" s="118" t="s">
        <v>4424</v>
      </c>
      <c r="C1277" s="121" t="s">
        <v>4425</v>
      </c>
      <c r="D1277" s="117" t="s">
        <v>10785</v>
      </c>
    </row>
    <row r="1278" spans="2:4" ht="14.5" x14ac:dyDescent="0.35">
      <c r="B1278" s="118">
        <v>7380</v>
      </c>
      <c r="C1278" s="121" t="s">
        <v>4425</v>
      </c>
      <c r="D1278" s="117" t="s">
        <v>10785</v>
      </c>
    </row>
    <row r="1279" spans="2:4" ht="14.5" x14ac:dyDescent="0.35">
      <c r="B1279" s="118">
        <v>236.2</v>
      </c>
      <c r="C1279" s="121" t="s">
        <v>4423</v>
      </c>
      <c r="D1279" s="117" t="s">
        <v>10785</v>
      </c>
    </row>
    <row r="1280" spans="2:4" ht="14.5" x14ac:dyDescent="0.35">
      <c r="B1280" s="118" t="s">
        <v>4422</v>
      </c>
      <c r="C1280" s="121" t="s">
        <v>4423</v>
      </c>
      <c r="D1280" s="117" t="s">
        <v>10785</v>
      </c>
    </row>
    <row r="1281" spans="2:4" ht="14.5" x14ac:dyDescent="0.35">
      <c r="B1281" s="118">
        <v>7381</v>
      </c>
      <c r="C1281" s="121" t="s">
        <v>4423</v>
      </c>
      <c r="D1281" s="117" t="s">
        <v>10785</v>
      </c>
    </row>
    <row r="1282" spans="2:4" ht="14.5" x14ac:dyDescent="0.35">
      <c r="B1282" s="118" t="s">
        <v>10557</v>
      </c>
      <c r="C1282" s="121" t="s">
        <v>10558</v>
      </c>
      <c r="D1282" s="117" t="s">
        <v>7942</v>
      </c>
    </row>
    <row r="1283" spans="2:4" ht="14.5" x14ac:dyDescent="0.35">
      <c r="B1283" s="118" t="s">
        <v>9224</v>
      </c>
      <c r="C1283" s="121" t="s">
        <v>775</v>
      </c>
      <c r="D1283" s="117" t="s">
        <v>7932</v>
      </c>
    </row>
    <row r="1284" spans="2:4" ht="14.5" x14ac:dyDescent="0.35">
      <c r="B1284" s="118" t="s">
        <v>774</v>
      </c>
      <c r="C1284" s="121" t="s">
        <v>775</v>
      </c>
      <c r="D1284" s="117" t="s">
        <v>7932</v>
      </c>
    </row>
    <row r="1285" spans="2:4" ht="14.5" x14ac:dyDescent="0.35">
      <c r="B1285" s="118" t="s">
        <v>10697</v>
      </c>
      <c r="C1285" s="121" t="s">
        <v>10698</v>
      </c>
      <c r="D1285" s="117" t="s">
        <v>7934</v>
      </c>
    </row>
    <row r="1286" spans="2:4" ht="14.5" x14ac:dyDescent="0.35">
      <c r="B1286" s="118" t="s">
        <v>5693</v>
      </c>
      <c r="C1286" s="121" t="s">
        <v>5694</v>
      </c>
      <c r="D1286" s="117" t="s">
        <v>7933</v>
      </c>
    </row>
    <row r="1287" spans="2:4" ht="14.5" x14ac:dyDescent="0.35">
      <c r="B1287" s="118" t="s">
        <v>3143</v>
      </c>
      <c r="C1287" s="121" t="s">
        <v>6360</v>
      </c>
      <c r="D1287" s="117" t="s">
        <v>7942</v>
      </c>
    </row>
    <row r="1288" spans="2:4" ht="14.5" x14ac:dyDescent="0.35">
      <c r="B1288" s="118" t="s">
        <v>10555</v>
      </c>
      <c r="C1288" s="121" t="s">
        <v>6360</v>
      </c>
      <c r="D1288" s="117" t="s">
        <v>7942</v>
      </c>
    </row>
    <row r="1289" spans="2:4" ht="14.5" x14ac:dyDescent="0.35">
      <c r="B1289" s="118" t="s">
        <v>6359</v>
      </c>
      <c r="C1289" s="121" t="s">
        <v>6360</v>
      </c>
      <c r="D1289" s="117" t="s">
        <v>7942</v>
      </c>
    </row>
    <row r="1290" spans="2:4" ht="14.5" x14ac:dyDescent="0.35">
      <c r="B1290" s="118" t="s">
        <v>5697</v>
      </c>
      <c r="C1290" s="121" t="s">
        <v>8659</v>
      </c>
      <c r="D1290" s="117" t="s">
        <v>7933</v>
      </c>
    </row>
    <row r="1291" spans="2:4" ht="14.5" x14ac:dyDescent="0.35">
      <c r="B1291" s="118" t="s">
        <v>5695</v>
      </c>
      <c r="C1291" s="121" t="s">
        <v>5696</v>
      </c>
      <c r="D1291" s="117" t="s">
        <v>7933</v>
      </c>
    </row>
    <row r="1292" spans="2:4" ht="14.5" x14ac:dyDescent="0.35">
      <c r="B1292" s="118" t="s">
        <v>10699</v>
      </c>
      <c r="C1292" s="121" t="s">
        <v>10700</v>
      </c>
      <c r="D1292" s="117" t="s">
        <v>7934</v>
      </c>
    </row>
    <row r="1293" spans="2:4" ht="14.5" x14ac:dyDescent="0.35">
      <c r="B1293" s="118" t="s">
        <v>7239</v>
      </c>
      <c r="C1293" s="121" t="s">
        <v>7240</v>
      </c>
      <c r="D1293" s="117" t="s">
        <v>7934</v>
      </c>
    </row>
    <row r="1294" spans="2:4" ht="14.5" x14ac:dyDescent="0.35">
      <c r="B1294" s="118" t="s">
        <v>7237</v>
      </c>
      <c r="C1294" s="121" t="s">
        <v>7238</v>
      </c>
      <c r="D1294" s="117" t="s">
        <v>7934</v>
      </c>
    </row>
    <row r="1295" spans="2:4" ht="14.5" x14ac:dyDescent="0.35">
      <c r="B1295" s="118" t="s">
        <v>6454</v>
      </c>
      <c r="C1295" s="121" t="s">
        <v>6455</v>
      </c>
      <c r="D1295" s="117" t="s">
        <v>10785</v>
      </c>
    </row>
    <row r="1296" spans="2:4" ht="14.5" x14ac:dyDescent="0.35">
      <c r="B1296" s="118" t="s">
        <v>160</v>
      </c>
      <c r="C1296" s="121" t="s">
        <v>161</v>
      </c>
      <c r="D1296" s="117" t="s">
        <v>7934</v>
      </c>
    </row>
    <row r="1297" spans="2:4" ht="14.5" x14ac:dyDescent="0.35">
      <c r="B1297" s="118" t="s">
        <v>5702</v>
      </c>
      <c r="C1297" s="121" t="s">
        <v>5703</v>
      </c>
      <c r="D1297" s="117" t="s">
        <v>7934</v>
      </c>
    </row>
    <row r="1298" spans="2:4" ht="14.5" x14ac:dyDescent="0.35">
      <c r="B1298" s="118" t="s">
        <v>9657</v>
      </c>
      <c r="C1298" s="121" t="s">
        <v>9658</v>
      </c>
      <c r="D1298" s="117" t="s">
        <v>7940</v>
      </c>
    </row>
    <row r="1299" spans="2:4" ht="14.5" x14ac:dyDescent="0.35">
      <c r="B1299" s="118">
        <v>2508</v>
      </c>
      <c r="C1299" s="121" t="s">
        <v>7118</v>
      </c>
      <c r="D1299" s="117" t="s">
        <v>7938</v>
      </c>
    </row>
    <row r="1300" spans="2:4" ht="14.5" x14ac:dyDescent="0.35">
      <c r="B1300" s="118">
        <v>1454</v>
      </c>
      <c r="C1300" s="121" t="s">
        <v>4447</v>
      </c>
      <c r="D1300" s="117" t="s">
        <v>7938</v>
      </c>
    </row>
    <row r="1301" spans="2:4" ht="14.5" x14ac:dyDescent="0.35">
      <c r="B1301" s="118">
        <v>1618</v>
      </c>
      <c r="C1301" s="121" t="s">
        <v>4769</v>
      </c>
      <c r="D1301" s="117" t="s">
        <v>7938</v>
      </c>
    </row>
    <row r="1302" spans="2:4" ht="14.5" x14ac:dyDescent="0.35">
      <c r="B1302" s="118">
        <v>1620</v>
      </c>
      <c r="C1302" s="121" t="s">
        <v>4767</v>
      </c>
      <c r="D1302" s="117" t="s">
        <v>7938</v>
      </c>
    </row>
    <row r="1303" spans="2:4" ht="14.5" x14ac:dyDescent="0.35">
      <c r="B1303" s="118">
        <v>11</v>
      </c>
      <c r="C1303" s="121" t="s">
        <v>10749</v>
      </c>
      <c r="D1303" s="117" t="s">
        <v>10785</v>
      </c>
    </row>
    <row r="1304" spans="2:4" ht="14.5" x14ac:dyDescent="0.35">
      <c r="B1304" s="118" t="s">
        <v>10747</v>
      </c>
      <c r="C1304" s="121" t="s">
        <v>10748</v>
      </c>
      <c r="D1304" s="117" t="s">
        <v>10785</v>
      </c>
    </row>
    <row r="1305" spans="2:4" ht="14.5" x14ac:dyDescent="0.35">
      <c r="B1305" s="118" t="s">
        <v>3291</v>
      </c>
      <c r="C1305" s="121" t="s">
        <v>3292</v>
      </c>
      <c r="D1305" s="117" t="s">
        <v>7941</v>
      </c>
    </row>
    <row r="1306" spans="2:4" ht="14.5" x14ac:dyDescent="0.35">
      <c r="B1306" s="118" t="s">
        <v>3203</v>
      </c>
      <c r="C1306" s="121" t="s">
        <v>3292</v>
      </c>
      <c r="D1306" s="117" t="s">
        <v>7941</v>
      </c>
    </row>
    <row r="1307" spans="2:4" ht="14.5" x14ac:dyDescent="0.35">
      <c r="B1307" s="118" t="s">
        <v>7376</v>
      </c>
      <c r="C1307" s="121" t="s">
        <v>7377</v>
      </c>
      <c r="D1307" s="117" t="s">
        <v>7941</v>
      </c>
    </row>
    <row r="1308" spans="2:4" ht="14.5" x14ac:dyDescent="0.35">
      <c r="B1308" s="118" t="s">
        <v>6981</v>
      </c>
      <c r="C1308" s="121" t="s">
        <v>6982</v>
      </c>
      <c r="D1308" s="117" t="s">
        <v>10785</v>
      </c>
    </row>
    <row r="1309" spans="2:4" ht="14.5" x14ac:dyDescent="0.35">
      <c r="B1309" s="118" t="s">
        <v>6983</v>
      </c>
      <c r="C1309" s="121" t="s">
        <v>6984</v>
      </c>
      <c r="D1309" s="117" t="s">
        <v>10785</v>
      </c>
    </row>
    <row r="1310" spans="2:4" ht="14.5" x14ac:dyDescent="0.35">
      <c r="B1310" s="118" t="s">
        <v>9083</v>
      </c>
      <c r="C1310" s="121" t="s">
        <v>9084</v>
      </c>
      <c r="D1310" s="117" t="s">
        <v>10785</v>
      </c>
    </row>
    <row r="1311" spans="2:4" ht="14.5" x14ac:dyDescent="0.35">
      <c r="B1311" s="118">
        <v>5508</v>
      </c>
      <c r="C1311" s="121" t="s">
        <v>3306</v>
      </c>
      <c r="D1311" s="117" t="s">
        <v>7938</v>
      </c>
    </row>
    <row r="1312" spans="2:4" ht="14.5" x14ac:dyDescent="0.35">
      <c r="B1312" s="118" t="s">
        <v>7750</v>
      </c>
      <c r="C1312" s="121" t="s">
        <v>7751</v>
      </c>
      <c r="D1312" s="117" t="s">
        <v>10785</v>
      </c>
    </row>
    <row r="1313" spans="2:4" ht="14.5" x14ac:dyDescent="0.35">
      <c r="B1313" s="118">
        <v>1300</v>
      </c>
      <c r="C1313" s="121" t="s">
        <v>2879</v>
      </c>
      <c r="D1313" s="117" t="s">
        <v>7938</v>
      </c>
    </row>
    <row r="1314" spans="2:4" ht="14.5" x14ac:dyDescent="0.35">
      <c r="B1314" s="118">
        <v>1301</v>
      </c>
      <c r="C1314" s="121" t="s">
        <v>2878</v>
      </c>
      <c r="D1314" s="117" t="s">
        <v>7938</v>
      </c>
    </row>
    <row r="1315" spans="2:4" ht="14.5" x14ac:dyDescent="0.35">
      <c r="B1315" s="118" t="s">
        <v>4332</v>
      </c>
      <c r="C1315" s="121" t="s">
        <v>4333</v>
      </c>
      <c r="D1315" s="117" t="s">
        <v>7933</v>
      </c>
    </row>
    <row r="1316" spans="2:4" ht="14.5" x14ac:dyDescent="0.35">
      <c r="B1316" s="118" t="s">
        <v>7187</v>
      </c>
      <c r="C1316" s="121" t="s">
        <v>7188</v>
      </c>
      <c r="D1316" s="117" t="s">
        <v>10785</v>
      </c>
    </row>
    <row r="1317" spans="2:4" ht="14.5" x14ac:dyDescent="0.35">
      <c r="B1317" s="118">
        <v>13</v>
      </c>
      <c r="C1317" s="121" t="s">
        <v>6811</v>
      </c>
      <c r="D1317" s="117" t="s">
        <v>10785</v>
      </c>
    </row>
    <row r="1318" spans="2:4" ht="14.5" x14ac:dyDescent="0.35">
      <c r="B1318" s="118" t="s">
        <v>6746</v>
      </c>
      <c r="C1318" s="121" t="s">
        <v>6747</v>
      </c>
      <c r="D1318" s="117" t="s">
        <v>10785</v>
      </c>
    </row>
    <row r="1319" spans="2:4" ht="14.5" x14ac:dyDescent="0.35">
      <c r="B1319" s="118" t="s">
        <v>3290</v>
      </c>
      <c r="C1319" s="121" t="s">
        <v>3289</v>
      </c>
      <c r="D1319" s="117" t="s">
        <v>10785</v>
      </c>
    </row>
    <row r="1320" spans="2:4" ht="14.5" x14ac:dyDescent="0.35">
      <c r="B1320" s="118" t="s">
        <v>3288</v>
      </c>
      <c r="C1320" s="121" t="s">
        <v>3289</v>
      </c>
      <c r="D1320" s="117" t="s">
        <v>10785</v>
      </c>
    </row>
    <row r="1321" spans="2:4" ht="14.5" x14ac:dyDescent="0.35">
      <c r="B1321" s="118" t="s">
        <v>2390</v>
      </c>
      <c r="C1321" s="121" t="s">
        <v>2391</v>
      </c>
      <c r="D1321" s="117" t="s">
        <v>10785</v>
      </c>
    </row>
    <row r="1322" spans="2:4" ht="14.5" x14ac:dyDescent="0.35">
      <c r="B1322" s="118">
        <v>239.1</v>
      </c>
      <c r="C1322" s="121" t="s">
        <v>4421</v>
      </c>
      <c r="D1322" s="117" t="s">
        <v>10785</v>
      </c>
    </row>
    <row r="1323" spans="2:4" ht="14.5" x14ac:dyDescent="0.35">
      <c r="B1323" s="118" t="s">
        <v>4420</v>
      </c>
      <c r="C1323" s="121" t="s">
        <v>4421</v>
      </c>
      <c r="D1323" s="117" t="s">
        <v>10785</v>
      </c>
    </row>
    <row r="1324" spans="2:4" ht="14.5" x14ac:dyDescent="0.35">
      <c r="B1324" s="118">
        <v>7420</v>
      </c>
      <c r="C1324" s="121" t="s">
        <v>4421</v>
      </c>
      <c r="D1324" s="117" t="s">
        <v>10785</v>
      </c>
    </row>
    <row r="1325" spans="2:4" ht="14.5" x14ac:dyDescent="0.35">
      <c r="B1325" s="118">
        <v>7082</v>
      </c>
      <c r="C1325" s="121" t="s">
        <v>6794</v>
      </c>
      <c r="D1325" s="117" t="s">
        <v>7938</v>
      </c>
    </row>
    <row r="1326" spans="2:4" ht="14.5" x14ac:dyDescent="0.35">
      <c r="B1326" s="118">
        <v>239.2</v>
      </c>
      <c r="C1326" s="121" t="s">
        <v>4419</v>
      </c>
      <c r="D1326" s="117" t="s">
        <v>10785</v>
      </c>
    </row>
    <row r="1327" spans="2:4" ht="14.5" x14ac:dyDescent="0.35">
      <c r="B1327" s="118" t="s">
        <v>4418</v>
      </c>
      <c r="C1327" s="121" t="s">
        <v>4419</v>
      </c>
      <c r="D1327" s="117" t="s">
        <v>10785</v>
      </c>
    </row>
    <row r="1328" spans="2:4" ht="14.5" x14ac:dyDescent="0.35">
      <c r="B1328" s="118">
        <v>7421</v>
      </c>
      <c r="C1328" s="121" t="s">
        <v>4419</v>
      </c>
      <c r="D1328" s="117" t="s">
        <v>10785</v>
      </c>
    </row>
    <row r="1329" spans="2:4" ht="14.5" x14ac:dyDescent="0.35">
      <c r="B1329" s="118">
        <v>7105</v>
      </c>
      <c r="C1329" s="121" t="s">
        <v>2240</v>
      </c>
      <c r="D1329" s="117" t="s">
        <v>7938</v>
      </c>
    </row>
    <row r="1330" spans="2:4" ht="14.5" x14ac:dyDescent="0.35">
      <c r="B1330" s="118">
        <v>8003</v>
      </c>
      <c r="C1330" s="121" t="s">
        <v>10515</v>
      </c>
      <c r="D1330" s="117" t="s">
        <v>7938</v>
      </c>
    </row>
    <row r="1331" spans="2:4" ht="14.5" x14ac:dyDescent="0.35">
      <c r="B1331" s="118" t="s">
        <v>727</v>
      </c>
      <c r="C1331" s="121" t="s">
        <v>728</v>
      </c>
      <c r="D1331" s="117" t="s">
        <v>7942</v>
      </c>
    </row>
    <row r="1332" spans="2:4" ht="14.5" x14ac:dyDescent="0.35">
      <c r="B1332" s="118">
        <v>972.23</v>
      </c>
      <c r="C1332" s="121" t="s">
        <v>8851</v>
      </c>
      <c r="D1332" s="117" t="s">
        <v>7932</v>
      </c>
    </row>
    <row r="1333" spans="2:4" ht="14.5" x14ac:dyDescent="0.35">
      <c r="B1333" s="118">
        <v>972.24</v>
      </c>
      <c r="C1333" s="121" t="s">
        <v>8851</v>
      </c>
      <c r="D1333" s="117" t="s">
        <v>7932</v>
      </c>
    </row>
    <row r="1334" spans="2:4" ht="14.5" x14ac:dyDescent="0.35">
      <c r="B1334" s="118" t="s">
        <v>826</v>
      </c>
      <c r="C1334" s="121" t="s">
        <v>827</v>
      </c>
      <c r="D1334" s="117" t="s">
        <v>10785</v>
      </c>
    </row>
    <row r="1335" spans="2:4" ht="14.5" x14ac:dyDescent="0.35">
      <c r="B1335" s="118">
        <v>2.8</v>
      </c>
      <c r="C1335" s="121" t="s">
        <v>2015</v>
      </c>
      <c r="D1335" s="117" t="s">
        <v>10785</v>
      </c>
    </row>
    <row r="1336" spans="2:4" ht="14.5" x14ac:dyDescent="0.35">
      <c r="B1336" s="118">
        <v>8033</v>
      </c>
      <c r="C1336" s="121" t="s">
        <v>1546</v>
      </c>
      <c r="D1336" s="117" t="s">
        <v>7935</v>
      </c>
    </row>
    <row r="1337" spans="2:4" ht="14.5" x14ac:dyDescent="0.35">
      <c r="B1337" s="118" t="s">
        <v>3245</v>
      </c>
      <c r="C1337" s="121" t="s">
        <v>3246</v>
      </c>
      <c r="D1337" s="117" t="s">
        <v>7934</v>
      </c>
    </row>
    <row r="1338" spans="2:4" ht="14.5" x14ac:dyDescent="0.35">
      <c r="B1338" s="118" t="s">
        <v>1210</v>
      </c>
      <c r="C1338" s="121" t="s">
        <v>3246</v>
      </c>
      <c r="D1338" s="117" t="s">
        <v>7942</v>
      </c>
    </row>
    <row r="1339" spans="2:4" ht="14.5" x14ac:dyDescent="0.35">
      <c r="B1339" s="118" t="s">
        <v>10553</v>
      </c>
      <c r="C1339" s="121" t="s">
        <v>3246</v>
      </c>
      <c r="D1339" s="117" t="s">
        <v>7942</v>
      </c>
    </row>
    <row r="1340" spans="2:4" ht="14.5" x14ac:dyDescent="0.35">
      <c r="B1340" s="118" t="s">
        <v>6357</v>
      </c>
      <c r="C1340" s="121" t="s">
        <v>3246</v>
      </c>
      <c r="D1340" s="117" t="s">
        <v>7942</v>
      </c>
    </row>
    <row r="1341" spans="2:4" ht="14.5" x14ac:dyDescent="0.35">
      <c r="B1341" s="118" t="s">
        <v>3247</v>
      </c>
      <c r="C1341" s="121" t="s">
        <v>3248</v>
      </c>
      <c r="D1341" s="117" t="s">
        <v>7934</v>
      </c>
    </row>
    <row r="1342" spans="2:4" ht="14.5" x14ac:dyDescent="0.35">
      <c r="B1342" s="118" t="s">
        <v>1211</v>
      </c>
      <c r="C1342" s="121" t="s">
        <v>3248</v>
      </c>
      <c r="D1342" s="117" t="s">
        <v>7942</v>
      </c>
    </row>
    <row r="1343" spans="2:4" ht="14.5" x14ac:dyDescent="0.35">
      <c r="B1343" s="118" t="s">
        <v>10554</v>
      </c>
      <c r="C1343" s="121" t="s">
        <v>3248</v>
      </c>
      <c r="D1343" s="117" t="s">
        <v>7942</v>
      </c>
    </row>
    <row r="1344" spans="2:4" ht="14.5" x14ac:dyDescent="0.35">
      <c r="B1344" s="118" t="s">
        <v>6358</v>
      </c>
      <c r="C1344" s="121" t="s">
        <v>3248</v>
      </c>
      <c r="D1344" s="117" t="s">
        <v>7942</v>
      </c>
    </row>
    <row r="1345" spans="2:4" ht="14.5" x14ac:dyDescent="0.35">
      <c r="B1345" s="118" t="s">
        <v>8285</v>
      </c>
      <c r="C1345" s="121" t="s">
        <v>7044</v>
      </c>
      <c r="D1345" s="117" t="s">
        <v>7933</v>
      </c>
    </row>
    <row r="1346" spans="2:4" ht="14.5" x14ac:dyDescent="0.35">
      <c r="B1346" s="118" t="s">
        <v>7054</v>
      </c>
      <c r="C1346" s="121" t="s">
        <v>7055</v>
      </c>
      <c r="D1346" s="117" t="s">
        <v>7934</v>
      </c>
    </row>
    <row r="1347" spans="2:4" ht="14.5" x14ac:dyDescent="0.35">
      <c r="B1347" s="118" t="s">
        <v>1209</v>
      </c>
      <c r="C1347" s="121" t="s">
        <v>7055</v>
      </c>
      <c r="D1347" s="117" t="s">
        <v>7942</v>
      </c>
    </row>
    <row r="1348" spans="2:4" ht="14.5" x14ac:dyDescent="0.35">
      <c r="B1348" s="118" t="s">
        <v>8283</v>
      </c>
      <c r="C1348" s="121" t="s">
        <v>8284</v>
      </c>
      <c r="D1348" s="117" t="s">
        <v>7933</v>
      </c>
    </row>
    <row r="1349" spans="2:4" ht="14.5" x14ac:dyDescent="0.35">
      <c r="B1349" s="118" t="s">
        <v>3243</v>
      </c>
      <c r="C1349" s="121" t="s">
        <v>3244</v>
      </c>
      <c r="D1349" s="117" t="s">
        <v>7934</v>
      </c>
    </row>
    <row r="1350" spans="2:4" ht="14.5" x14ac:dyDescent="0.35">
      <c r="B1350" s="118" t="s">
        <v>5691</v>
      </c>
      <c r="C1350" s="121" t="s">
        <v>5692</v>
      </c>
      <c r="D1350" s="117" t="s">
        <v>7933</v>
      </c>
    </row>
    <row r="1351" spans="2:4" ht="14.5" x14ac:dyDescent="0.35">
      <c r="B1351" s="118">
        <v>7505</v>
      </c>
      <c r="C1351" s="121" t="s">
        <v>2888</v>
      </c>
      <c r="D1351" s="117" t="s">
        <v>7938</v>
      </c>
    </row>
    <row r="1352" spans="2:4" ht="14.5" x14ac:dyDescent="0.35">
      <c r="B1352" s="118">
        <v>10216</v>
      </c>
      <c r="C1352" s="121" t="s">
        <v>9085</v>
      </c>
      <c r="D1352" s="117" t="s">
        <v>7935</v>
      </c>
    </row>
    <row r="1353" spans="2:4" ht="14.5" x14ac:dyDescent="0.35">
      <c r="B1353" s="118" t="s">
        <v>8826</v>
      </c>
      <c r="C1353" s="121" t="s">
        <v>394</v>
      </c>
      <c r="D1353" s="117" t="s">
        <v>7942</v>
      </c>
    </row>
    <row r="1354" spans="2:4" ht="14.5" x14ac:dyDescent="0.35">
      <c r="B1354" s="118" t="s">
        <v>5878</v>
      </c>
      <c r="C1354" s="121" t="s">
        <v>5879</v>
      </c>
      <c r="D1354" s="117" t="s">
        <v>10785</v>
      </c>
    </row>
    <row r="1355" spans="2:4" ht="14.5" x14ac:dyDescent="0.35">
      <c r="B1355" s="118" t="s">
        <v>2238</v>
      </c>
      <c r="C1355" s="121" t="s">
        <v>2239</v>
      </c>
      <c r="D1355" s="117" t="s">
        <v>7941</v>
      </c>
    </row>
    <row r="1356" spans="2:4" ht="14.5" x14ac:dyDescent="0.35">
      <c r="B1356" s="118" t="s">
        <v>2236</v>
      </c>
      <c r="C1356" s="121" t="s">
        <v>2237</v>
      </c>
      <c r="D1356" s="117" t="s">
        <v>7941</v>
      </c>
    </row>
    <row r="1357" spans="2:4" ht="14.5" x14ac:dyDescent="0.35">
      <c r="B1357" s="118" t="s">
        <v>6058</v>
      </c>
      <c r="C1357" s="121" t="s">
        <v>6059</v>
      </c>
      <c r="D1357" s="117" t="s">
        <v>7941</v>
      </c>
    </row>
    <row r="1358" spans="2:4" ht="14.5" x14ac:dyDescent="0.35">
      <c r="B1358" s="118" t="s">
        <v>11120</v>
      </c>
      <c r="C1358" s="121" t="s">
        <v>6057</v>
      </c>
      <c r="D1358" s="117" t="s">
        <v>7941</v>
      </c>
    </row>
    <row r="1359" spans="2:4" ht="14.5" x14ac:dyDescent="0.35">
      <c r="B1359" s="118" t="s">
        <v>4553</v>
      </c>
      <c r="C1359" s="121" t="s">
        <v>4554</v>
      </c>
      <c r="D1359" s="117" t="s">
        <v>10785</v>
      </c>
    </row>
    <row r="1360" spans="2:4" ht="14.5" x14ac:dyDescent="0.35">
      <c r="B1360" s="118" t="s">
        <v>4895</v>
      </c>
      <c r="C1360" s="121" t="s">
        <v>4896</v>
      </c>
      <c r="D1360" s="117" t="s">
        <v>10785</v>
      </c>
    </row>
    <row r="1361" spans="2:4" ht="14.5" x14ac:dyDescent="0.35">
      <c r="B1361" s="118" t="s">
        <v>5456</v>
      </c>
      <c r="C1361" s="121" t="s">
        <v>5457</v>
      </c>
      <c r="D1361" s="117" t="s">
        <v>7942</v>
      </c>
    </row>
    <row r="1362" spans="2:4" ht="14.5" x14ac:dyDescent="0.35">
      <c r="B1362" s="118">
        <v>920.34</v>
      </c>
      <c r="C1362" s="121" t="s">
        <v>5704</v>
      </c>
      <c r="D1362" s="117" t="s">
        <v>7932</v>
      </c>
    </row>
    <row r="1363" spans="2:4" ht="14.5" x14ac:dyDescent="0.35">
      <c r="B1363" s="118" t="s">
        <v>9970</v>
      </c>
      <c r="C1363" s="121" t="s">
        <v>6980</v>
      </c>
      <c r="D1363" s="117" t="s">
        <v>10785</v>
      </c>
    </row>
    <row r="1364" spans="2:4" ht="14.5" x14ac:dyDescent="0.35">
      <c r="B1364" s="118" t="s">
        <v>9966</v>
      </c>
      <c r="C1364" s="121" t="s">
        <v>9967</v>
      </c>
      <c r="D1364" s="117" t="s">
        <v>10785</v>
      </c>
    </row>
    <row r="1365" spans="2:4" ht="14.5" x14ac:dyDescent="0.35">
      <c r="B1365" s="118" t="s">
        <v>9968</v>
      </c>
      <c r="C1365" s="121" t="s">
        <v>9969</v>
      </c>
      <c r="D1365" s="117" t="s">
        <v>10785</v>
      </c>
    </row>
    <row r="1366" spans="2:4" ht="14.5" x14ac:dyDescent="0.35">
      <c r="B1366" s="118" t="s">
        <v>9964</v>
      </c>
      <c r="C1366" s="121" t="s">
        <v>9965</v>
      </c>
      <c r="D1366" s="117" t="s">
        <v>10785</v>
      </c>
    </row>
    <row r="1367" spans="2:4" ht="14.5" x14ac:dyDescent="0.35">
      <c r="B1367" s="118" t="s">
        <v>10863</v>
      </c>
      <c r="C1367" s="121" t="s">
        <v>10864</v>
      </c>
      <c r="D1367" s="117" t="s">
        <v>7940</v>
      </c>
    </row>
    <row r="1368" spans="2:4" ht="14.5" x14ac:dyDescent="0.35">
      <c r="B1368" s="118">
        <v>993.09</v>
      </c>
      <c r="C1368" s="121" t="s">
        <v>9487</v>
      </c>
      <c r="D1368" s="117" t="s">
        <v>7932</v>
      </c>
    </row>
    <row r="1369" spans="2:4" ht="14.5" x14ac:dyDescent="0.35">
      <c r="B1369" s="118">
        <v>993.12</v>
      </c>
      <c r="C1369" s="121" t="s">
        <v>9181</v>
      </c>
      <c r="D1369" s="117" t="s">
        <v>7932</v>
      </c>
    </row>
    <row r="1370" spans="2:4" ht="14.5" x14ac:dyDescent="0.35">
      <c r="B1370" s="118">
        <v>992.18</v>
      </c>
      <c r="C1370" s="121" t="s">
        <v>10455</v>
      </c>
      <c r="D1370" s="117" t="s">
        <v>7932</v>
      </c>
    </row>
    <row r="1371" spans="2:4" ht="14.5" x14ac:dyDescent="0.35">
      <c r="B1371" s="118">
        <v>992.19</v>
      </c>
      <c r="C1371" s="121" t="s">
        <v>10455</v>
      </c>
      <c r="D1371" s="117" t="s">
        <v>7932</v>
      </c>
    </row>
    <row r="1372" spans="2:4" ht="14.5" x14ac:dyDescent="0.35">
      <c r="B1372" s="118">
        <v>7430</v>
      </c>
      <c r="C1372" s="121" t="s">
        <v>5978</v>
      </c>
      <c r="D1372" s="117" t="s">
        <v>10785</v>
      </c>
    </row>
    <row r="1373" spans="2:4" ht="14.5" x14ac:dyDescent="0.35">
      <c r="B1373" s="118" t="s">
        <v>725</v>
      </c>
      <c r="C1373" s="121" t="s">
        <v>726</v>
      </c>
      <c r="D1373" s="117" t="s">
        <v>7942</v>
      </c>
    </row>
    <row r="1374" spans="2:4" ht="14.5" x14ac:dyDescent="0.35">
      <c r="B1374" s="118" t="s">
        <v>10996</v>
      </c>
      <c r="C1374" s="121" t="s">
        <v>1208</v>
      </c>
      <c r="D1374" s="117" t="s">
        <v>7933</v>
      </c>
    </row>
    <row r="1375" spans="2:4" ht="14.5" x14ac:dyDescent="0.35">
      <c r="B1375" s="118" t="s">
        <v>1207</v>
      </c>
      <c r="C1375" s="121" t="s">
        <v>1208</v>
      </c>
      <c r="D1375" s="117" t="s">
        <v>7942</v>
      </c>
    </row>
    <row r="1376" spans="2:4" ht="14.5" x14ac:dyDescent="0.35">
      <c r="B1376" s="118" t="s">
        <v>10552</v>
      </c>
      <c r="C1376" s="121" t="s">
        <v>1208</v>
      </c>
      <c r="D1376" s="117" t="s">
        <v>7942</v>
      </c>
    </row>
    <row r="1377" spans="2:4" ht="14.5" x14ac:dyDescent="0.35">
      <c r="B1377" s="118" t="s">
        <v>737</v>
      </c>
      <c r="C1377" s="121" t="s">
        <v>1208</v>
      </c>
      <c r="D1377" s="117" t="s">
        <v>7942</v>
      </c>
    </row>
    <row r="1378" spans="2:4" ht="14.5" x14ac:dyDescent="0.35">
      <c r="B1378" s="118" t="s">
        <v>10992</v>
      </c>
      <c r="C1378" s="121" t="s">
        <v>10993</v>
      </c>
      <c r="D1378" s="117" t="s">
        <v>7933</v>
      </c>
    </row>
    <row r="1379" spans="2:4" ht="14.5" x14ac:dyDescent="0.35">
      <c r="B1379" s="118" t="s">
        <v>10994</v>
      </c>
      <c r="C1379" s="121" t="s">
        <v>10995</v>
      </c>
      <c r="D1379" s="117" t="s">
        <v>7933</v>
      </c>
    </row>
    <row r="1380" spans="2:4" ht="14.5" x14ac:dyDescent="0.35">
      <c r="B1380" s="118" t="s">
        <v>10949</v>
      </c>
      <c r="C1380" s="121" t="s">
        <v>2791</v>
      </c>
      <c r="D1380" s="117" t="s">
        <v>7934</v>
      </c>
    </row>
    <row r="1381" spans="2:4" ht="14.5" x14ac:dyDescent="0.35">
      <c r="B1381" s="118" t="s">
        <v>131</v>
      </c>
      <c r="C1381" s="121" t="s">
        <v>132</v>
      </c>
      <c r="D1381" s="117" t="s">
        <v>10785</v>
      </c>
    </row>
    <row r="1382" spans="2:4" ht="14.5" x14ac:dyDescent="0.35">
      <c r="B1382" s="118">
        <v>410.2</v>
      </c>
      <c r="C1382" s="121" t="s">
        <v>11168</v>
      </c>
      <c r="D1382" s="117" t="s">
        <v>10785</v>
      </c>
    </row>
    <row r="1383" spans="2:4" ht="14.5" x14ac:dyDescent="0.35">
      <c r="B1383" s="118" t="s">
        <v>11131</v>
      </c>
      <c r="C1383" s="121" t="s">
        <v>11132</v>
      </c>
      <c r="D1383" s="117" t="s">
        <v>10785</v>
      </c>
    </row>
    <row r="1384" spans="2:4" ht="14.5" x14ac:dyDescent="0.35">
      <c r="B1384" s="118" t="s">
        <v>3340</v>
      </c>
      <c r="C1384" s="121" t="s">
        <v>3341</v>
      </c>
      <c r="D1384" s="117" t="s">
        <v>7934</v>
      </c>
    </row>
    <row r="1385" spans="2:4" ht="14.5" x14ac:dyDescent="0.35">
      <c r="B1385" s="118">
        <v>415.2</v>
      </c>
      <c r="C1385" s="121" t="s">
        <v>9573</v>
      </c>
      <c r="D1385" s="117" t="s">
        <v>10785</v>
      </c>
    </row>
    <row r="1386" spans="2:4" ht="14.5" x14ac:dyDescent="0.35">
      <c r="B1386" s="118" t="s">
        <v>3761</v>
      </c>
      <c r="C1386" s="121" t="s">
        <v>3762</v>
      </c>
      <c r="D1386" s="117" t="s">
        <v>10785</v>
      </c>
    </row>
    <row r="1387" spans="2:4" ht="14.5" x14ac:dyDescent="0.35">
      <c r="B1387" s="118" t="s">
        <v>1174</v>
      </c>
      <c r="C1387" s="121" t="s">
        <v>1175</v>
      </c>
      <c r="D1387" s="117" t="s">
        <v>7942</v>
      </c>
    </row>
    <row r="1388" spans="2:4" ht="14.5" x14ac:dyDescent="0.35">
      <c r="B1388" s="118" t="s">
        <v>3745</v>
      </c>
      <c r="C1388" s="121" t="s">
        <v>3746</v>
      </c>
      <c r="D1388" s="117" t="s">
        <v>7933</v>
      </c>
    </row>
    <row r="1389" spans="2:4" ht="14.5" x14ac:dyDescent="0.35">
      <c r="B1389" s="118" t="s">
        <v>3743</v>
      </c>
      <c r="C1389" s="121" t="s">
        <v>3744</v>
      </c>
      <c r="D1389" s="117" t="s">
        <v>7933</v>
      </c>
    </row>
    <row r="1390" spans="2:4" ht="14.5" x14ac:dyDescent="0.35">
      <c r="B1390" s="118">
        <v>242.1</v>
      </c>
      <c r="C1390" s="121" t="s">
        <v>4417</v>
      </c>
      <c r="D1390" s="117" t="s">
        <v>10785</v>
      </c>
    </row>
    <row r="1391" spans="2:4" ht="14.5" x14ac:dyDescent="0.35">
      <c r="B1391" s="118" t="s">
        <v>4416</v>
      </c>
      <c r="C1391" s="121" t="s">
        <v>4417</v>
      </c>
      <c r="D1391" s="117" t="s">
        <v>10785</v>
      </c>
    </row>
    <row r="1392" spans="2:4" ht="14.5" x14ac:dyDescent="0.35">
      <c r="B1392" s="118">
        <v>7450</v>
      </c>
      <c r="C1392" s="121" t="s">
        <v>4417</v>
      </c>
      <c r="D1392" s="117" t="s">
        <v>10785</v>
      </c>
    </row>
    <row r="1393" spans="2:4" ht="14.5" x14ac:dyDescent="0.35">
      <c r="B1393" s="118" t="s">
        <v>4909</v>
      </c>
      <c r="C1393" s="121" t="s">
        <v>4910</v>
      </c>
      <c r="D1393" s="117" t="s">
        <v>7942</v>
      </c>
    </row>
    <row r="1394" spans="2:4" ht="14.5" x14ac:dyDescent="0.35">
      <c r="B1394" s="118">
        <v>920.2</v>
      </c>
      <c r="C1394" s="121" t="s">
        <v>2616</v>
      </c>
      <c r="D1394" s="117" t="s">
        <v>7932</v>
      </c>
    </row>
    <row r="1395" spans="2:4" ht="14.5" x14ac:dyDescent="0.35">
      <c r="B1395" s="118" t="s">
        <v>10544</v>
      </c>
      <c r="C1395" s="121" t="s">
        <v>10545</v>
      </c>
      <c r="D1395" s="117" t="s">
        <v>7933</v>
      </c>
    </row>
    <row r="1396" spans="2:4" ht="14.5" x14ac:dyDescent="0.35">
      <c r="B1396" s="118" t="s">
        <v>2232</v>
      </c>
      <c r="C1396" s="121" t="s">
        <v>4976</v>
      </c>
      <c r="D1396" s="117" t="s">
        <v>7942</v>
      </c>
    </row>
    <row r="1397" spans="2:4" ht="14.5" x14ac:dyDescent="0.35">
      <c r="B1397" s="118" t="s">
        <v>5707</v>
      </c>
      <c r="C1397" s="121" t="s">
        <v>1206</v>
      </c>
      <c r="D1397" s="117" t="s">
        <v>7933</v>
      </c>
    </row>
    <row r="1398" spans="2:4" ht="14.5" x14ac:dyDescent="0.35">
      <c r="B1398" s="118" t="s">
        <v>1205</v>
      </c>
      <c r="C1398" s="121" t="s">
        <v>1206</v>
      </c>
      <c r="D1398" s="117" t="s">
        <v>7942</v>
      </c>
    </row>
    <row r="1399" spans="2:4" ht="14.5" x14ac:dyDescent="0.35">
      <c r="B1399" s="118" t="s">
        <v>7767</v>
      </c>
      <c r="C1399" s="121" t="s">
        <v>1206</v>
      </c>
      <c r="D1399" s="117" t="s">
        <v>7942</v>
      </c>
    </row>
    <row r="1400" spans="2:4" ht="14.5" x14ac:dyDescent="0.35">
      <c r="B1400" s="118" t="s">
        <v>9376</v>
      </c>
      <c r="C1400" s="121" t="s">
        <v>1206</v>
      </c>
      <c r="D1400" s="117" t="s">
        <v>7942</v>
      </c>
    </row>
    <row r="1401" spans="2:4" ht="14.5" x14ac:dyDescent="0.35">
      <c r="B1401" s="118" t="s">
        <v>10546</v>
      </c>
      <c r="C1401" s="121" t="s">
        <v>10547</v>
      </c>
      <c r="D1401" s="117" t="s">
        <v>7933</v>
      </c>
    </row>
    <row r="1402" spans="2:4" ht="14.5" x14ac:dyDescent="0.35">
      <c r="B1402" s="118" t="s">
        <v>779</v>
      </c>
      <c r="C1402" s="121" t="s">
        <v>780</v>
      </c>
      <c r="D1402" s="117" t="s">
        <v>7933</v>
      </c>
    </row>
    <row r="1403" spans="2:4" ht="14.5" x14ac:dyDescent="0.35">
      <c r="B1403" s="118" t="s">
        <v>1831</v>
      </c>
      <c r="C1403" s="121" t="s">
        <v>1832</v>
      </c>
      <c r="D1403" s="117" t="s">
        <v>10785</v>
      </c>
    </row>
    <row r="1404" spans="2:4" ht="14.5" x14ac:dyDescent="0.35">
      <c r="B1404" s="118" t="s">
        <v>3286</v>
      </c>
      <c r="C1404" s="121" t="s">
        <v>3287</v>
      </c>
      <c r="D1404" s="117" t="s">
        <v>10785</v>
      </c>
    </row>
    <row r="1405" spans="2:4" ht="14.5" x14ac:dyDescent="0.35">
      <c r="B1405" s="118">
        <v>3512</v>
      </c>
      <c r="C1405" s="121" t="s">
        <v>3324</v>
      </c>
      <c r="D1405" s="117" t="s">
        <v>7938</v>
      </c>
    </row>
    <row r="1406" spans="2:4" ht="14.5" x14ac:dyDescent="0.35">
      <c r="B1406" s="118" t="s">
        <v>1927</v>
      </c>
      <c r="C1406" s="121" t="s">
        <v>8842</v>
      </c>
      <c r="D1406" s="117" t="s">
        <v>10785</v>
      </c>
    </row>
    <row r="1407" spans="2:4" ht="14.5" x14ac:dyDescent="0.35">
      <c r="B1407" s="118" t="s">
        <v>1925</v>
      </c>
      <c r="C1407" s="121" t="s">
        <v>1926</v>
      </c>
      <c r="D1407" s="117" t="s">
        <v>10785</v>
      </c>
    </row>
    <row r="1408" spans="2:4" ht="14.5" x14ac:dyDescent="0.35">
      <c r="B1408" s="118">
        <v>963.24</v>
      </c>
      <c r="C1408" s="121" t="s">
        <v>9952</v>
      </c>
      <c r="D1408" s="117" t="s">
        <v>7932</v>
      </c>
    </row>
    <row r="1409" spans="2:4" ht="14.5" x14ac:dyDescent="0.35">
      <c r="B1409" s="118">
        <v>1602</v>
      </c>
      <c r="C1409" s="121" t="s">
        <v>8668</v>
      </c>
      <c r="D1409" s="117" t="s">
        <v>10785</v>
      </c>
    </row>
    <row r="1410" spans="2:4" ht="14.5" x14ac:dyDescent="0.35">
      <c r="B1410" s="118">
        <v>1601</v>
      </c>
      <c r="C1410" s="121" t="s">
        <v>8667</v>
      </c>
      <c r="D1410" s="117" t="s">
        <v>10785</v>
      </c>
    </row>
    <row r="1411" spans="2:4" ht="14.5" x14ac:dyDescent="0.35">
      <c r="B1411" s="118">
        <v>243.1</v>
      </c>
      <c r="C1411" s="121" t="s">
        <v>4415</v>
      </c>
      <c r="D1411" s="117" t="s">
        <v>10785</v>
      </c>
    </row>
    <row r="1412" spans="2:4" ht="14.5" x14ac:dyDescent="0.35">
      <c r="B1412" s="118" t="s">
        <v>4414</v>
      </c>
      <c r="C1412" s="121" t="s">
        <v>4415</v>
      </c>
      <c r="D1412" s="117" t="s">
        <v>10785</v>
      </c>
    </row>
    <row r="1413" spans="2:4" ht="14.5" x14ac:dyDescent="0.35">
      <c r="B1413" s="118">
        <v>7460</v>
      </c>
      <c r="C1413" s="121" t="s">
        <v>4415</v>
      </c>
      <c r="D1413" s="117" t="s">
        <v>10785</v>
      </c>
    </row>
    <row r="1414" spans="2:4" ht="14.5" x14ac:dyDescent="0.35">
      <c r="B1414" s="118">
        <v>243.2</v>
      </c>
      <c r="C1414" s="121" t="s">
        <v>7468</v>
      </c>
      <c r="D1414" s="117" t="s">
        <v>10785</v>
      </c>
    </row>
    <row r="1415" spans="2:4" ht="14.5" x14ac:dyDescent="0.35">
      <c r="B1415" s="118" t="s">
        <v>7467</v>
      </c>
      <c r="C1415" s="121" t="s">
        <v>7468</v>
      </c>
      <c r="D1415" s="117" t="s">
        <v>10785</v>
      </c>
    </row>
    <row r="1416" spans="2:4" ht="14.5" x14ac:dyDescent="0.35">
      <c r="B1416" s="118">
        <v>7461</v>
      </c>
      <c r="C1416" s="121" t="s">
        <v>7468</v>
      </c>
      <c r="D1416" s="117" t="s">
        <v>10785</v>
      </c>
    </row>
    <row r="1417" spans="2:4" ht="14.5" x14ac:dyDescent="0.35">
      <c r="B1417" s="118" t="s">
        <v>10526</v>
      </c>
      <c r="C1417" s="121" t="s">
        <v>10527</v>
      </c>
      <c r="D1417" s="117" t="s">
        <v>7942</v>
      </c>
    </row>
    <row r="1418" spans="2:4" ht="14.5" x14ac:dyDescent="0.35">
      <c r="B1418" s="118">
        <v>920.20299999999997</v>
      </c>
      <c r="C1418" s="121" t="s">
        <v>1545</v>
      </c>
      <c r="D1418" s="117" t="s">
        <v>7932</v>
      </c>
    </row>
    <row r="1419" spans="2:4" ht="14.5" x14ac:dyDescent="0.35">
      <c r="B1419" s="118">
        <v>8034</v>
      </c>
      <c r="C1419" s="121" t="s">
        <v>1545</v>
      </c>
      <c r="D1419" s="117" t="s">
        <v>7935</v>
      </c>
    </row>
    <row r="1420" spans="2:4" ht="14.5" x14ac:dyDescent="0.35">
      <c r="B1420" s="118" t="s">
        <v>3407</v>
      </c>
      <c r="C1420" s="121" t="s">
        <v>3408</v>
      </c>
      <c r="D1420" s="117" t="s">
        <v>7934</v>
      </c>
    </row>
    <row r="1421" spans="2:4" ht="14.5" x14ac:dyDescent="0.35">
      <c r="B1421" s="118" t="s">
        <v>11124</v>
      </c>
      <c r="C1421" s="121" t="s">
        <v>3408</v>
      </c>
      <c r="D1421" s="117" t="s">
        <v>7942</v>
      </c>
    </row>
    <row r="1422" spans="2:4" ht="14.5" x14ac:dyDescent="0.35">
      <c r="B1422" s="118" t="s">
        <v>6418</v>
      </c>
      <c r="C1422" s="121" t="s">
        <v>2231</v>
      </c>
      <c r="D1422" s="117" t="s">
        <v>7934</v>
      </c>
    </row>
    <row r="1423" spans="2:4" ht="14.5" x14ac:dyDescent="0.35">
      <c r="B1423" s="118" t="s">
        <v>3061</v>
      </c>
      <c r="C1423" s="121" t="s">
        <v>2231</v>
      </c>
      <c r="D1423" s="117" t="s">
        <v>7942</v>
      </c>
    </row>
    <row r="1424" spans="2:4" ht="14.5" x14ac:dyDescent="0.35">
      <c r="B1424" s="118" t="s">
        <v>2230</v>
      </c>
      <c r="C1424" s="121" t="s">
        <v>2231</v>
      </c>
      <c r="D1424" s="117" t="s">
        <v>7942</v>
      </c>
    </row>
    <row r="1425" spans="2:4" ht="14.5" x14ac:dyDescent="0.35">
      <c r="B1425" s="118" t="s">
        <v>4438</v>
      </c>
      <c r="C1425" s="121" t="s">
        <v>2231</v>
      </c>
      <c r="D1425" s="117" t="s">
        <v>7942</v>
      </c>
    </row>
    <row r="1426" spans="2:4" ht="14.5" x14ac:dyDescent="0.35">
      <c r="B1426" s="118" t="s">
        <v>10542</v>
      </c>
      <c r="C1426" s="121" t="s">
        <v>10543</v>
      </c>
      <c r="D1426" s="117" t="s">
        <v>7933</v>
      </c>
    </row>
    <row r="1427" spans="2:4" ht="14.5" x14ac:dyDescent="0.35">
      <c r="B1427" s="118" t="s">
        <v>3406</v>
      </c>
      <c r="C1427" s="121" t="s">
        <v>3060</v>
      </c>
      <c r="D1427" s="117" t="s">
        <v>7934</v>
      </c>
    </row>
    <row r="1428" spans="2:4" ht="14.5" x14ac:dyDescent="0.35">
      <c r="B1428" s="118" t="s">
        <v>3851</v>
      </c>
      <c r="C1428" s="121" t="s">
        <v>3060</v>
      </c>
      <c r="D1428" s="117" t="s">
        <v>7942</v>
      </c>
    </row>
    <row r="1429" spans="2:4" ht="14.5" x14ac:dyDescent="0.35">
      <c r="B1429" s="118" t="s">
        <v>10540</v>
      </c>
      <c r="C1429" s="121" t="s">
        <v>10541</v>
      </c>
      <c r="D1429" s="117" t="s">
        <v>7933</v>
      </c>
    </row>
    <row r="1430" spans="2:4" ht="14.5" x14ac:dyDescent="0.35">
      <c r="B1430" s="118" t="s">
        <v>10538</v>
      </c>
      <c r="C1430" s="121" t="s">
        <v>10539</v>
      </c>
      <c r="D1430" s="117" t="s">
        <v>7933</v>
      </c>
    </row>
    <row r="1431" spans="2:4" ht="14.5" x14ac:dyDescent="0.35">
      <c r="B1431" s="118" t="s">
        <v>9086</v>
      </c>
      <c r="C1431" s="121" t="s">
        <v>9087</v>
      </c>
      <c r="D1431" s="117" t="s">
        <v>4720</v>
      </c>
    </row>
    <row r="1432" spans="2:4" ht="14.5" x14ac:dyDescent="0.35">
      <c r="B1432" s="118" t="s">
        <v>4698</v>
      </c>
      <c r="C1432" s="121" t="s">
        <v>4699</v>
      </c>
      <c r="D1432" s="117" t="s">
        <v>7933</v>
      </c>
    </row>
    <row r="1433" spans="2:4" ht="14.5" x14ac:dyDescent="0.35">
      <c r="B1433" s="118" t="s">
        <v>7095</v>
      </c>
      <c r="C1433" s="121" t="s">
        <v>7096</v>
      </c>
      <c r="D1433" s="117" t="s">
        <v>10785</v>
      </c>
    </row>
    <row r="1434" spans="2:4" ht="14.5" x14ac:dyDescent="0.35">
      <c r="B1434" s="118">
        <v>8302</v>
      </c>
      <c r="C1434" s="121" t="s">
        <v>11180</v>
      </c>
      <c r="D1434" s="117" t="s">
        <v>7938</v>
      </c>
    </row>
    <row r="1435" spans="2:4" ht="14.5" x14ac:dyDescent="0.35">
      <c r="B1435" s="118">
        <v>637</v>
      </c>
      <c r="C1435" s="121" t="s">
        <v>4664</v>
      </c>
      <c r="D1435" s="117" t="s">
        <v>10785</v>
      </c>
    </row>
    <row r="1436" spans="2:4" ht="14.5" x14ac:dyDescent="0.35">
      <c r="B1436" s="118">
        <v>10029</v>
      </c>
      <c r="C1436" s="121" t="s">
        <v>4739</v>
      </c>
      <c r="D1436" s="117" t="s">
        <v>7935</v>
      </c>
    </row>
    <row r="1437" spans="2:4" ht="14.5" x14ac:dyDescent="0.35">
      <c r="B1437" s="118" t="s">
        <v>11188</v>
      </c>
      <c r="C1437" s="121" t="s">
        <v>11189</v>
      </c>
      <c r="D1437" s="117" t="s">
        <v>7934</v>
      </c>
    </row>
    <row r="1438" spans="2:4" ht="14.5" x14ac:dyDescent="0.35">
      <c r="B1438" s="118" t="s">
        <v>2952</v>
      </c>
      <c r="C1438" s="121" t="s">
        <v>2897</v>
      </c>
      <c r="D1438" s="117" t="s">
        <v>7934</v>
      </c>
    </row>
    <row r="1439" spans="2:4" ht="14.5" x14ac:dyDescent="0.35">
      <c r="B1439" s="118" t="s">
        <v>2950</v>
      </c>
      <c r="C1439" s="121" t="s">
        <v>2951</v>
      </c>
      <c r="D1439" s="117" t="s">
        <v>7934</v>
      </c>
    </row>
    <row r="1440" spans="2:4" ht="14.5" x14ac:dyDescent="0.35">
      <c r="B1440" s="118" t="s">
        <v>4442</v>
      </c>
      <c r="C1440" s="121" t="s">
        <v>4443</v>
      </c>
      <c r="D1440" s="117" t="s">
        <v>7937</v>
      </c>
    </row>
    <row r="1441" spans="2:4" ht="14.5" x14ac:dyDescent="0.35">
      <c r="B1441" s="118" t="s">
        <v>9088</v>
      </c>
      <c r="C1441" s="121" t="s">
        <v>9089</v>
      </c>
      <c r="D1441" s="117" t="s">
        <v>7933</v>
      </c>
    </row>
    <row r="1442" spans="2:4" ht="14.5" x14ac:dyDescent="0.35">
      <c r="B1442" s="118" t="s">
        <v>9090</v>
      </c>
      <c r="C1442" s="121" t="s">
        <v>9091</v>
      </c>
      <c r="D1442" s="117" t="s">
        <v>10785</v>
      </c>
    </row>
    <row r="1443" spans="2:4" ht="14.5" x14ac:dyDescent="0.35">
      <c r="B1443" s="118" t="s">
        <v>9092</v>
      </c>
      <c r="C1443" s="121" t="s">
        <v>9093</v>
      </c>
      <c r="D1443" s="117" t="s">
        <v>10785</v>
      </c>
    </row>
    <row r="1444" spans="2:4" ht="14.5" x14ac:dyDescent="0.35">
      <c r="B1444" s="118" t="s">
        <v>9094</v>
      </c>
      <c r="C1444" s="121" t="s">
        <v>9095</v>
      </c>
      <c r="D1444" s="117" t="s">
        <v>7933</v>
      </c>
    </row>
    <row r="1445" spans="2:4" ht="14.5" x14ac:dyDescent="0.35">
      <c r="B1445" s="118" t="s">
        <v>9096</v>
      </c>
      <c r="C1445" s="121" t="s">
        <v>9097</v>
      </c>
      <c r="D1445" s="117" t="s">
        <v>7933</v>
      </c>
    </row>
    <row r="1446" spans="2:4" ht="14.5" x14ac:dyDescent="0.35">
      <c r="B1446" s="118">
        <v>640</v>
      </c>
      <c r="C1446" s="121" t="s">
        <v>6751</v>
      </c>
      <c r="D1446" s="117" t="s">
        <v>10785</v>
      </c>
    </row>
    <row r="1447" spans="2:4" ht="14.5" x14ac:dyDescent="0.35">
      <c r="B1447" s="118" t="s">
        <v>3198</v>
      </c>
      <c r="C1447" s="121" t="s">
        <v>3199</v>
      </c>
      <c r="D1447" s="117" t="s">
        <v>7941</v>
      </c>
    </row>
    <row r="1448" spans="2:4" ht="14.5" x14ac:dyDescent="0.35">
      <c r="B1448" s="118" t="s">
        <v>8449</v>
      </c>
      <c r="C1448" s="121" t="s">
        <v>8450</v>
      </c>
      <c r="D1448" s="117" t="s">
        <v>10785</v>
      </c>
    </row>
    <row r="1449" spans="2:4" ht="14.5" x14ac:dyDescent="0.35">
      <c r="B1449" s="118">
        <v>7472</v>
      </c>
      <c r="C1449" s="121" t="s">
        <v>496</v>
      </c>
      <c r="D1449" s="117" t="s">
        <v>10785</v>
      </c>
    </row>
    <row r="1450" spans="2:4" ht="14.5" x14ac:dyDescent="0.35">
      <c r="B1450" s="118">
        <v>6009</v>
      </c>
      <c r="C1450" s="121" t="s">
        <v>10491</v>
      </c>
      <c r="D1450" s="117" t="s">
        <v>7938</v>
      </c>
    </row>
    <row r="1451" spans="2:4" ht="14.5" x14ac:dyDescent="0.35">
      <c r="B1451" s="118">
        <v>245.2</v>
      </c>
      <c r="C1451" s="121" t="s">
        <v>10746</v>
      </c>
      <c r="D1451" s="117" t="s">
        <v>10785</v>
      </c>
    </row>
    <row r="1452" spans="2:4" ht="14.5" x14ac:dyDescent="0.35">
      <c r="B1452" s="118" t="s">
        <v>5994</v>
      </c>
      <c r="C1452" s="121" t="s">
        <v>10746</v>
      </c>
      <c r="D1452" s="117" t="s">
        <v>10785</v>
      </c>
    </row>
    <row r="1453" spans="2:4" ht="14.5" x14ac:dyDescent="0.35">
      <c r="B1453" s="118" t="s">
        <v>10745</v>
      </c>
      <c r="C1453" s="121" t="s">
        <v>10746</v>
      </c>
      <c r="D1453" s="117" t="s">
        <v>10785</v>
      </c>
    </row>
    <row r="1454" spans="2:4" ht="14.5" x14ac:dyDescent="0.35">
      <c r="B1454" s="118">
        <v>102</v>
      </c>
      <c r="C1454" s="121" t="s">
        <v>3316</v>
      </c>
      <c r="D1454" s="117" t="s">
        <v>10785</v>
      </c>
    </row>
    <row r="1455" spans="2:4" ht="14.5" x14ac:dyDescent="0.35">
      <c r="B1455" s="118" t="s">
        <v>10524</v>
      </c>
      <c r="C1455" s="121" t="s">
        <v>10525</v>
      </c>
      <c r="D1455" s="117" t="s">
        <v>7942</v>
      </c>
    </row>
    <row r="1456" spans="2:4" ht="14.5" x14ac:dyDescent="0.35">
      <c r="B1456" s="118">
        <v>974.14</v>
      </c>
      <c r="C1456" s="121" t="s">
        <v>4779</v>
      </c>
      <c r="D1456" s="117" t="s">
        <v>7932</v>
      </c>
    </row>
    <row r="1457" spans="2:4" ht="14.5" x14ac:dyDescent="0.35">
      <c r="B1457" s="118">
        <v>977.15</v>
      </c>
      <c r="C1457" s="121" t="s">
        <v>4779</v>
      </c>
      <c r="D1457" s="117" t="s">
        <v>7932</v>
      </c>
    </row>
    <row r="1458" spans="2:4" ht="14.5" x14ac:dyDescent="0.35">
      <c r="B1458" s="118" t="s">
        <v>4960</v>
      </c>
      <c r="C1458" s="121" t="s">
        <v>4779</v>
      </c>
      <c r="D1458" s="117" t="s">
        <v>10785</v>
      </c>
    </row>
    <row r="1459" spans="2:4" ht="14.5" x14ac:dyDescent="0.35">
      <c r="B1459" s="118" t="s">
        <v>7190</v>
      </c>
      <c r="C1459" s="121" t="s">
        <v>7191</v>
      </c>
      <c r="D1459" s="117" t="s">
        <v>10785</v>
      </c>
    </row>
    <row r="1460" spans="2:4" ht="14.5" x14ac:dyDescent="0.35">
      <c r="B1460" s="118" t="s">
        <v>5980</v>
      </c>
      <c r="C1460" s="121" t="s">
        <v>5981</v>
      </c>
      <c r="D1460" s="117" t="s">
        <v>10785</v>
      </c>
    </row>
    <row r="1461" spans="2:4" ht="14.5" x14ac:dyDescent="0.35">
      <c r="B1461" s="118" t="s">
        <v>9262</v>
      </c>
      <c r="C1461" s="121" t="s">
        <v>9263</v>
      </c>
      <c r="D1461" s="117" t="s">
        <v>10785</v>
      </c>
    </row>
    <row r="1462" spans="2:4" ht="14.5" x14ac:dyDescent="0.35">
      <c r="B1462" s="118">
        <v>245.5</v>
      </c>
      <c r="C1462" s="121" t="s">
        <v>4755</v>
      </c>
      <c r="D1462" s="117" t="s">
        <v>10785</v>
      </c>
    </row>
    <row r="1463" spans="2:4" ht="14.5" x14ac:dyDescent="0.35">
      <c r="B1463" s="118">
        <v>105</v>
      </c>
      <c r="C1463" s="121" t="s">
        <v>1443</v>
      </c>
      <c r="D1463" s="117" t="s">
        <v>10785</v>
      </c>
    </row>
    <row r="1464" spans="2:4" ht="14.5" x14ac:dyDescent="0.35">
      <c r="B1464" s="118" t="s">
        <v>983</v>
      </c>
      <c r="C1464" s="121" t="s">
        <v>984</v>
      </c>
      <c r="D1464" s="117" t="s">
        <v>10785</v>
      </c>
    </row>
    <row r="1465" spans="2:4" ht="14.5" x14ac:dyDescent="0.35">
      <c r="B1465" s="118" t="s">
        <v>497</v>
      </c>
      <c r="C1465" s="121" t="s">
        <v>498</v>
      </c>
      <c r="D1465" s="117" t="s">
        <v>10785</v>
      </c>
    </row>
    <row r="1466" spans="2:4" ht="14.5" x14ac:dyDescent="0.35">
      <c r="B1466" s="118" t="s">
        <v>9098</v>
      </c>
      <c r="C1466" s="121" t="s">
        <v>9099</v>
      </c>
      <c r="D1466" s="117" t="s">
        <v>10785</v>
      </c>
    </row>
    <row r="1467" spans="2:4" ht="14.5" x14ac:dyDescent="0.35">
      <c r="B1467" s="118">
        <v>7473</v>
      </c>
      <c r="C1467" s="121" t="s">
        <v>5737</v>
      </c>
      <c r="D1467" s="117" t="s">
        <v>10785</v>
      </c>
    </row>
    <row r="1468" spans="2:4" ht="14.5" x14ac:dyDescent="0.35">
      <c r="B1468" s="118">
        <v>245.6</v>
      </c>
      <c r="C1468" s="121" t="s">
        <v>4496</v>
      </c>
      <c r="D1468" s="117" t="s">
        <v>10785</v>
      </c>
    </row>
    <row r="1469" spans="2:4" ht="14.5" x14ac:dyDescent="0.35">
      <c r="B1469" s="118">
        <v>977.22</v>
      </c>
      <c r="C1469" s="121" t="s">
        <v>7040</v>
      </c>
      <c r="D1469" s="117" t="s">
        <v>7932</v>
      </c>
    </row>
    <row r="1470" spans="2:4" ht="14.5" x14ac:dyDescent="0.35">
      <c r="B1470" s="118" t="s">
        <v>4427</v>
      </c>
      <c r="C1470" s="121" t="s">
        <v>4428</v>
      </c>
      <c r="D1470" s="117" t="s">
        <v>10785</v>
      </c>
    </row>
    <row r="1471" spans="2:4" ht="14.5" x14ac:dyDescent="0.35">
      <c r="B1471" s="118">
        <v>245.7</v>
      </c>
      <c r="C1471" s="121" t="s">
        <v>5729</v>
      </c>
      <c r="D1471" s="117" t="s">
        <v>10785</v>
      </c>
    </row>
    <row r="1472" spans="2:4" ht="14.5" x14ac:dyDescent="0.35">
      <c r="B1472" s="118" t="s">
        <v>6175</v>
      </c>
      <c r="C1472" s="121" t="s">
        <v>1537</v>
      </c>
      <c r="D1472" s="117" t="s">
        <v>7933</v>
      </c>
    </row>
    <row r="1473" spans="2:4" ht="14.5" x14ac:dyDescent="0.35">
      <c r="B1473" s="118" t="s">
        <v>2032</v>
      </c>
      <c r="C1473" s="121" t="s">
        <v>1537</v>
      </c>
      <c r="D1473" s="117" t="s">
        <v>7933</v>
      </c>
    </row>
    <row r="1474" spans="2:4" ht="14.5" x14ac:dyDescent="0.35">
      <c r="B1474" s="118" t="s">
        <v>11123</v>
      </c>
      <c r="C1474" s="121" t="s">
        <v>1537</v>
      </c>
      <c r="D1474" s="117" t="s">
        <v>7942</v>
      </c>
    </row>
    <row r="1475" spans="2:4" ht="14.5" x14ac:dyDescent="0.35">
      <c r="B1475" s="118" t="s">
        <v>1536</v>
      </c>
      <c r="C1475" s="121" t="s">
        <v>1537</v>
      </c>
      <c r="D1475" s="117" t="s">
        <v>7942</v>
      </c>
    </row>
    <row r="1476" spans="2:4" ht="14.5" x14ac:dyDescent="0.35">
      <c r="B1476" s="118" t="s">
        <v>4902</v>
      </c>
      <c r="C1476" s="121" t="s">
        <v>1537</v>
      </c>
      <c r="D1476" s="117" t="s">
        <v>7942</v>
      </c>
    </row>
    <row r="1477" spans="2:4" ht="14.5" x14ac:dyDescent="0.35">
      <c r="B1477" s="118" t="s">
        <v>4437</v>
      </c>
      <c r="C1477" s="121" t="s">
        <v>1537</v>
      </c>
      <c r="D1477" s="117" t="s">
        <v>7942</v>
      </c>
    </row>
    <row r="1478" spans="2:4" ht="14.5" x14ac:dyDescent="0.35">
      <c r="B1478" s="118">
        <v>245.1</v>
      </c>
      <c r="C1478" s="121" t="s">
        <v>1537</v>
      </c>
      <c r="D1478" s="117" t="s">
        <v>10785</v>
      </c>
    </row>
    <row r="1479" spans="2:4" ht="14.5" x14ac:dyDescent="0.35">
      <c r="B1479" s="118">
        <v>245.3</v>
      </c>
      <c r="C1479" s="121" t="s">
        <v>4756</v>
      </c>
      <c r="D1479" s="117" t="s">
        <v>10785</v>
      </c>
    </row>
    <row r="1480" spans="2:4" ht="14.5" x14ac:dyDescent="0.35">
      <c r="B1480" s="118" t="s">
        <v>7465</v>
      </c>
      <c r="C1480" s="121" t="s">
        <v>7466</v>
      </c>
      <c r="D1480" s="117" t="s">
        <v>10785</v>
      </c>
    </row>
    <row r="1481" spans="2:4" ht="14.5" x14ac:dyDescent="0.35">
      <c r="B1481" s="118">
        <v>1631</v>
      </c>
      <c r="C1481" s="121" t="s">
        <v>4962</v>
      </c>
      <c r="D1481" s="117" t="s">
        <v>10785</v>
      </c>
    </row>
    <row r="1482" spans="2:4" ht="14.5" x14ac:dyDescent="0.35">
      <c r="B1482" s="118" t="s">
        <v>2030</v>
      </c>
      <c r="C1482" s="121" t="s">
        <v>2031</v>
      </c>
      <c r="D1482" s="117" t="s">
        <v>7933</v>
      </c>
    </row>
    <row r="1483" spans="2:4" ht="14.5" x14ac:dyDescent="0.35">
      <c r="B1483" s="118" t="s">
        <v>9364</v>
      </c>
      <c r="C1483" s="121" t="s">
        <v>9365</v>
      </c>
      <c r="D1483" s="117" t="s">
        <v>10785</v>
      </c>
    </row>
    <row r="1484" spans="2:4" ht="14.5" x14ac:dyDescent="0.35">
      <c r="B1484" s="118" t="s">
        <v>3751</v>
      </c>
      <c r="C1484" s="121" t="s">
        <v>3752</v>
      </c>
      <c r="D1484" s="117" t="s">
        <v>7933</v>
      </c>
    </row>
    <row r="1485" spans="2:4" ht="14.5" x14ac:dyDescent="0.35">
      <c r="B1485" s="118" t="s">
        <v>7746</v>
      </c>
      <c r="C1485" s="121" t="s">
        <v>7747</v>
      </c>
      <c r="D1485" s="117" t="s">
        <v>10785</v>
      </c>
    </row>
    <row r="1486" spans="2:4" ht="14.5" x14ac:dyDescent="0.35">
      <c r="B1486" s="118" t="s">
        <v>3014</v>
      </c>
      <c r="C1486" s="121" t="s">
        <v>3015</v>
      </c>
      <c r="D1486" s="117" t="s">
        <v>10785</v>
      </c>
    </row>
    <row r="1487" spans="2:4" ht="14.5" x14ac:dyDescent="0.35">
      <c r="B1487" s="118" t="s">
        <v>9362</v>
      </c>
      <c r="C1487" s="121" t="s">
        <v>9363</v>
      </c>
      <c r="D1487" s="117" t="s">
        <v>10785</v>
      </c>
    </row>
    <row r="1488" spans="2:4" ht="14.5" x14ac:dyDescent="0.35">
      <c r="B1488" s="118" t="s">
        <v>9360</v>
      </c>
      <c r="C1488" s="121" t="s">
        <v>9361</v>
      </c>
      <c r="D1488" s="117" t="s">
        <v>10785</v>
      </c>
    </row>
    <row r="1489" spans="2:4" ht="14.5" x14ac:dyDescent="0.35">
      <c r="B1489" s="118">
        <v>3130</v>
      </c>
      <c r="C1489" s="121" t="s">
        <v>449</v>
      </c>
      <c r="D1489" s="117" t="s">
        <v>7933</v>
      </c>
    </row>
    <row r="1490" spans="2:4" ht="14.5" x14ac:dyDescent="0.35">
      <c r="B1490" s="118" t="s">
        <v>9565</v>
      </c>
      <c r="C1490" s="121" t="s">
        <v>9566</v>
      </c>
      <c r="D1490" s="117" t="s">
        <v>7934</v>
      </c>
    </row>
    <row r="1491" spans="2:4" ht="14.5" x14ac:dyDescent="0.35">
      <c r="B1491" s="118">
        <v>200</v>
      </c>
      <c r="C1491" s="121" t="s">
        <v>1450</v>
      </c>
      <c r="D1491" s="117" t="s">
        <v>10785</v>
      </c>
    </row>
    <row r="1492" spans="2:4" ht="14.5" x14ac:dyDescent="0.35">
      <c r="B1492" s="118" t="s">
        <v>1187</v>
      </c>
      <c r="C1492" s="121" t="s">
        <v>1188</v>
      </c>
      <c r="D1492" s="117" t="s">
        <v>10785</v>
      </c>
    </row>
    <row r="1493" spans="2:4" ht="14.5" x14ac:dyDescent="0.35">
      <c r="B1493" s="118" t="s">
        <v>5948</v>
      </c>
      <c r="C1493" s="121" t="s">
        <v>5949</v>
      </c>
      <c r="D1493" s="117" t="s">
        <v>10785</v>
      </c>
    </row>
    <row r="1494" spans="2:4" ht="14.5" x14ac:dyDescent="0.35">
      <c r="B1494" s="118" t="s">
        <v>1185</v>
      </c>
      <c r="C1494" s="121" t="s">
        <v>1186</v>
      </c>
      <c r="D1494" s="117" t="s">
        <v>10785</v>
      </c>
    </row>
    <row r="1495" spans="2:4" ht="14.5" x14ac:dyDescent="0.35">
      <c r="B1495" s="118" t="s">
        <v>4973</v>
      </c>
      <c r="C1495" s="121" t="s">
        <v>4974</v>
      </c>
      <c r="D1495" s="117" t="s">
        <v>10785</v>
      </c>
    </row>
    <row r="1496" spans="2:4" ht="14.5" x14ac:dyDescent="0.35">
      <c r="B1496" s="118">
        <v>200.9</v>
      </c>
      <c r="C1496" s="121" t="s">
        <v>9059</v>
      </c>
      <c r="D1496" s="117" t="s">
        <v>10785</v>
      </c>
    </row>
    <row r="1497" spans="2:4" ht="14.5" x14ac:dyDescent="0.35">
      <c r="B1497" s="118">
        <v>29</v>
      </c>
      <c r="C1497" s="121" t="s">
        <v>8893</v>
      </c>
      <c r="D1497" s="117" t="s">
        <v>10785</v>
      </c>
    </row>
    <row r="1498" spans="2:4" ht="14.5" x14ac:dyDescent="0.35">
      <c r="B1498" s="118" t="s">
        <v>10036</v>
      </c>
      <c r="C1498" s="121" t="s">
        <v>8893</v>
      </c>
      <c r="D1498" s="117" t="s">
        <v>10785</v>
      </c>
    </row>
    <row r="1499" spans="2:4" ht="14.5" x14ac:dyDescent="0.35">
      <c r="B1499" s="118" t="s">
        <v>3193</v>
      </c>
      <c r="C1499" s="121" t="s">
        <v>3192</v>
      </c>
      <c r="D1499" s="117" t="s">
        <v>7941</v>
      </c>
    </row>
    <row r="1500" spans="2:4" ht="14.5" x14ac:dyDescent="0.35">
      <c r="B1500" s="118" t="s">
        <v>3543</v>
      </c>
      <c r="C1500" s="121" t="s">
        <v>3192</v>
      </c>
      <c r="D1500" s="117" t="s">
        <v>7941</v>
      </c>
    </row>
    <row r="1501" spans="2:4" ht="14.5" x14ac:dyDescent="0.35">
      <c r="B1501" s="118" t="s">
        <v>6544</v>
      </c>
      <c r="C1501" s="121" t="s">
        <v>6545</v>
      </c>
      <c r="D1501" s="117" t="s">
        <v>10785</v>
      </c>
    </row>
    <row r="1502" spans="2:4" ht="14.5" x14ac:dyDescent="0.35">
      <c r="B1502" s="118">
        <v>200.11</v>
      </c>
      <c r="C1502" s="121" t="s">
        <v>718</v>
      </c>
      <c r="D1502" s="117" t="s">
        <v>10785</v>
      </c>
    </row>
    <row r="1503" spans="2:4" ht="14.5" x14ac:dyDescent="0.35">
      <c r="B1503" s="118" t="s">
        <v>9847</v>
      </c>
      <c r="C1503" s="121" t="s">
        <v>9848</v>
      </c>
      <c r="D1503" s="117" t="s">
        <v>10785</v>
      </c>
    </row>
    <row r="1504" spans="2:4" ht="14.5" x14ac:dyDescent="0.35">
      <c r="B1504" s="118">
        <v>200.1</v>
      </c>
      <c r="C1504" s="121" t="s">
        <v>5839</v>
      </c>
      <c r="D1504" s="117" t="s">
        <v>10785</v>
      </c>
    </row>
    <row r="1505" spans="2:4" ht="14.5" x14ac:dyDescent="0.35">
      <c r="B1505" s="118">
        <v>3040</v>
      </c>
      <c r="C1505" s="121" t="s">
        <v>9464</v>
      </c>
      <c r="D1505" s="117" t="s">
        <v>10785</v>
      </c>
    </row>
    <row r="1506" spans="2:4" ht="14.5" x14ac:dyDescent="0.35">
      <c r="B1506" s="118" t="s">
        <v>5282</v>
      </c>
      <c r="C1506" s="121" t="s">
        <v>5283</v>
      </c>
      <c r="D1506" s="117" t="s">
        <v>10785</v>
      </c>
    </row>
    <row r="1507" spans="2:4" ht="14.5" x14ac:dyDescent="0.35">
      <c r="B1507" s="118" t="s">
        <v>10523</v>
      </c>
      <c r="C1507" s="121" t="s">
        <v>10522</v>
      </c>
      <c r="D1507" s="117" t="s">
        <v>7942</v>
      </c>
    </row>
    <row r="1508" spans="2:4" ht="14.5" x14ac:dyDescent="0.35">
      <c r="B1508" s="118" t="s">
        <v>10521</v>
      </c>
      <c r="C1508" s="121" t="s">
        <v>10522</v>
      </c>
      <c r="D1508" s="117" t="s">
        <v>7942</v>
      </c>
    </row>
    <row r="1509" spans="2:4" ht="14.5" x14ac:dyDescent="0.35">
      <c r="B1509" s="118" t="s">
        <v>10519</v>
      </c>
      <c r="C1509" s="121" t="s">
        <v>10520</v>
      </c>
      <c r="D1509" s="117" t="s">
        <v>7942</v>
      </c>
    </row>
    <row r="1510" spans="2:4" ht="14.5" x14ac:dyDescent="0.35">
      <c r="B1510" s="118" t="s">
        <v>713</v>
      </c>
      <c r="C1510" s="121" t="s">
        <v>714</v>
      </c>
      <c r="D1510" s="117" t="s">
        <v>10785</v>
      </c>
    </row>
    <row r="1511" spans="2:4" ht="14.5" x14ac:dyDescent="0.35">
      <c r="B1511" s="118" t="s">
        <v>2286</v>
      </c>
      <c r="C1511" s="121" t="s">
        <v>2287</v>
      </c>
      <c r="D1511" s="117" t="s">
        <v>10785</v>
      </c>
    </row>
    <row r="1512" spans="2:4" ht="14.5" x14ac:dyDescent="0.35">
      <c r="B1512" s="118">
        <v>990.08</v>
      </c>
      <c r="C1512" s="121" t="s">
        <v>7461</v>
      </c>
      <c r="D1512" s="117" t="s">
        <v>7932</v>
      </c>
    </row>
    <row r="1513" spans="2:4" ht="14.5" x14ac:dyDescent="0.35">
      <c r="B1513" s="118">
        <v>8310</v>
      </c>
      <c r="C1513" s="121" t="s">
        <v>7953</v>
      </c>
      <c r="D1513" s="117" t="s">
        <v>7938</v>
      </c>
    </row>
    <row r="1514" spans="2:4" ht="14.5" x14ac:dyDescent="0.35">
      <c r="B1514" s="118" t="s">
        <v>9062</v>
      </c>
      <c r="C1514" s="121" t="s">
        <v>6087</v>
      </c>
      <c r="D1514" s="117" t="s">
        <v>10785</v>
      </c>
    </row>
    <row r="1515" spans="2:4" ht="14.5" x14ac:dyDescent="0.35">
      <c r="B1515" s="118" t="s">
        <v>5451</v>
      </c>
      <c r="C1515" s="121" t="s">
        <v>6170</v>
      </c>
      <c r="D1515" s="117" t="s">
        <v>7933</v>
      </c>
    </row>
    <row r="1516" spans="2:4" ht="14.5" x14ac:dyDescent="0.35">
      <c r="B1516" s="118" t="s">
        <v>3159</v>
      </c>
      <c r="C1516" s="121" t="s">
        <v>3160</v>
      </c>
      <c r="D1516" s="117" t="s">
        <v>7933</v>
      </c>
    </row>
    <row r="1517" spans="2:4" ht="14.5" x14ac:dyDescent="0.35">
      <c r="B1517" s="118" t="s">
        <v>3155</v>
      </c>
      <c r="C1517" s="121" t="s">
        <v>3156</v>
      </c>
      <c r="D1517" s="117" t="s">
        <v>7933</v>
      </c>
    </row>
    <row r="1518" spans="2:4" ht="14.5" x14ac:dyDescent="0.35">
      <c r="B1518" s="118" t="s">
        <v>3157</v>
      </c>
      <c r="C1518" s="121" t="s">
        <v>3158</v>
      </c>
      <c r="D1518" s="117" t="s">
        <v>7933</v>
      </c>
    </row>
    <row r="1519" spans="2:4" ht="14.5" x14ac:dyDescent="0.35">
      <c r="B1519" s="118" t="s">
        <v>6176</v>
      </c>
      <c r="C1519" s="121" t="s">
        <v>6177</v>
      </c>
      <c r="D1519" s="117" t="s">
        <v>7933</v>
      </c>
    </row>
    <row r="1520" spans="2:4" ht="14.5" x14ac:dyDescent="0.35">
      <c r="B1520" s="118" t="s">
        <v>6173</v>
      </c>
      <c r="C1520" s="121" t="s">
        <v>6174</v>
      </c>
      <c r="D1520" s="117" t="s">
        <v>7933</v>
      </c>
    </row>
    <row r="1521" spans="2:4" ht="14.5" x14ac:dyDescent="0.35">
      <c r="B1521" s="118">
        <v>3120</v>
      </c>
      <c r="C1521" s="121" t="s">
        <v>5450</v>
      </c>
      <c r="D1521" s="117" t="s">
        <v>7933</v>
      </c>
    </row>
    <row r="1522" spans="2:4" ht="14.5" x14ac:dyDescent="0.35">
      <c r="B1522" s="118" t="s">
        <v>9259</v>
      </c>
      <c r="C1522" s="121" t="s">
        <v>5450</v>
      </c>
      <c r="D1522" s="117" t="s">
        <v>7942</v>
      </c>
    </row>
    <row r="1523" spans="2:4" ht="14.5" x14ac:dyDescent="0.35">
      <c r="B1523" s="118">
        <v>200.7</v>
      </c>
      <c r="C1523" s="121" t="s">
        <v>6089</v>
      </c>
      <c r="D1523" s="117" t="s">
        <v>10785</v>
      </c>
    </row>
    <row r="1524" spans="2:4" ht="14.5" x14ac:dyDescent="0.35">
      <c r="B1524" s="118" t="s">
        <v>6088</v>
      </c>
      <c r="C1524" s="121" t="s">
        <v>6089</v>
      </c>
      <c r="D1524" s="117" t="s">
        <v>10785</v>
      </c>
    </row>
    <row r="1525" spans="2:4" ht="14.5" x14ac:dyDescent="0.35">
      <c r="B1525" s="118" t="s">
        <v>6171</v>
      </c>
      <c r="C1525" s="121" t="s">
        <v>6172</v>
      </c>
      <c r="D1525" s="117" t="s">
        <v>7933</v>
      </c>
    </row>
    <row r="1526" spans="2:4" ht="14.5" x14ac:dyDescent="0.35">
      <c r="B1526" s="118">
        <v>200.15</v>
      </c>
      <c r="C1526" s="121" t="s">
        <v>715</v>
      </c>
      <c r="D1526" s="117" t="s">
        <v>10785</v>
      </c>
    </row>
    <row r="1527" spans="2:4" ht="14.5" x14ac:dyDescent="0.35">
      <c r="B1527" s="118">
        <v>200.8</v>
      </c>
      <c r="C1527" s="121" t="s">
        <v>9061</v>
      </c>
      <c r="D1527" s="117" t="s">
        <v>10785</v>
      </c>
    </row>
    <row r="1528" spans="2:4" ht="14.5" x14ac:dyDescent="0.35">
      <c r="B1528" s="118" t="s">
        <v>9060</v>
      </c>
      <c r="C1528" s="121" t="s">
        <v>9061</v>
      </c>
      <c r="D1528" s="117" t="s">
        <v>10785</v>
      </c>
    </row>
    <row r="1529" spans="2:4" ht="14.5" x14ac:dyDescent="0.35">
      <c r="B1529" s="118" t="s">
        <v>6795</v>
      </c>
      <c r="C1529" s="121" t="s">
        <v>6796</v>
      </c>
      <c r="D1529" s="117" t="s">
        <v>7934</v>
      </c>
    </row>
    <row r="1530" spans="2:4" ht="14.5" x14ac:dyDescent="0.35">
      <c r="B1530" s="118" t="s">
        <v>9195</v>
      </c>
      <c r="C1530" s="121" t="s">
        <v>5991</v>
      </c>
      <c r="D1530" s="117" t="s">
        <v>7933</v>
      </c>
    </row>
    <row r="1531" spans="2:4" ht="14.5" x14ac:dyDescent="0.35">
      <c r="B1531" s="118" t="s">
        <v>9193</v>
      </c>
      <c r="C1531" s="121" t="s">
        <v>9194</v>
      </c>
      <c r="D1531" s="117" t="s">
        <v>7933</v>
      </c>
    </row>
    <row r="1532" spans="2:4" ht="14.5" x14ac:dyDescent="0.35">
      <c r="B1532" s="118">
        <v>2000</v>
      </c>
      <c r="C1532" s="121" t="s">
        <v>4766</v>
      </c>
      <c r="D1532" s="117" t="s">
        <v>7938</v>
      </c>
    </row>
    <row r="1533" spans="2:4" ht="14.5" x14ac:dyDescent="0.35">
      <c r="B1533" s="118" t="s">
        <v>7086</v>
      </c>
      <c r="C1533" s="121" t="s">
        <v>9359</v>
      </c>
      <c r="D1533" s="117" t="s">
        <v>10785</v>
      </c>
    </row>
    <row r="1534" spans="2:4" ht="14.5" x14ac:dyDescent="0.35">
      <c r="B1534" s="118" t="s">
        <v>3012</v>
      </c>
      <c r="C1534" s="121" t="s">
        <v>3013</v>
      </c>
      <c r="D1534" s="117" t="s">
        <v>10785</v>
      </c>
    </row>
    <row r="1535" spans="2:4" ht="14.5" x14ac:dyDescent="0.35">
      <c r="B1535" s="118" t="s">
        <v>3010</v>
      </c>
      <c r="C1535" s="121" t="s">
        <v>3011</v>
      </c>
      <c r="D1535" s="117" t="s">
        <v>10785</v>
      </c>
    </row>
    <row r="1536" spans="2:4" ht="14.5" x14ac:dyDescent="0.35">
      <c r="B1536" s="118" t="s">
        <v>5725</v>
      </c>
      <c r="C1536" s="121" t="s">
        <v>3009</v>
      </c>
      <c r="D1536" s="117" t="s">
        <v>10785</v>
      </c>
    </row>
    <row r="1537" spans="2:4" ht="14.5" x14ac:dyDescent="0.35">
      <c r="B1537" s="118" t="s">
        <v>7882</v>
      </c>
      <c r="C1537" s="121" t="s">
        <v>7883</v>
      </c>
      <c r="D1537" s="117" t="s">
        <v>10785</v>
      </c>
    </row>
    <row r="1538" spans="2:4" ht="14.5" x14ac:dyDescent="0.35">
      <c r="B1538" s="118" t="s">
        <v>7878</v>
      </c>
      <c r="C1538" s="121" t="s">
        <v>7879</v>
      </c>
      <c r="D1538" s="117" t="s">
        <v>10785</v>
      </c>
    </row>
    <row r="1539" spans="2:4" ht="14.5" x14ac:dyDescent="0.35">
      <c r="B1539" s="118" t="s">
        <v>7880</v>
      </c>
      <c r="C1539" s="121" t="s">
        <v>7881</v>
      </c>
      <c r="D1539" s="117" t="s">
        <v>10785</v>
      </c>
    </row>
    <row r="1540" spans="2:4" ht="14.5" x14ac:dyDescent="0.35">
      <c r="B1540" s="118">
        <v>1458</v>
      </c>
      <c r="C1540" s="121" t="s">
        <v>4854</v>
      </c>
      <c r="D1540" s="117" t="s">
        <v>7938</v>
      </c>
    </row>
    <row r="1541" spans="2:4" ht="14.5" x14ac:dyDescent="0.35">
      <c r="B1541" s="118">
        <v>1459</v>
      </c>
      <c r="C1541" s="121" t="s">
        <v>4853</v>
      </c>
      <c r="D1541" s="117" t="s">
        <v>7938</v>
      </c>
    </row>
    <row r="1542" spans="2:4" ht="14.5" x14ac:dyDescent="0.35">
      <c r="B1542" s="118">
        <v>1451</v>
      </c>
      <c r="C1542" s="121" t="s">
        <v>4493</v>
      </c>
      <c r="D1542" s="117" t="s">
        <v>7938</v>
      </c>
    </row>
    <row r="1543" spans="2:4" ht="14.5" x14ac:dyDescent="0.35">
      <c r="B1543" s="118">
        <v>1001</v>
      </c>
      <c r="C1543" s="121" t="s">
        <v>10642</v>
      </c>
      <c r="D1543" s="117" t="s">
        <v>7938</v>
      </c>
    </row>
    <row r="1544" spans="2:4" ht="14.5" x14ac:dyDescent="0.35">
      <c r="B1544" s="118">
        <v>2500</v>
      </c>
      <c r="C1544" s="121" t="s">
        <v>6278</v>
      </c>
      <c r="D1544" s="117" t="s">
        <v>7938</v>
      </c>
    </row>
    <row r="1545" spans="2:4" ht="14.5" x14ac:dyDescent="0.35">
      <c r="B1545" s="118">
        <v>3508</v>
      </c>
      <c r="C1545" s="121" t="s">
        <v>3621</v>
      </c>
      <c r="D1545" s="117" t="s">
        <v>7938</v>
      </c>
    </row>
    <row r="1546" spans="2:4" ht="14.5" x14ac:dyDescent="0.35">
      <c r="B1546" s="118">
        <v>8002</v>
      </c>
      <c r="C1546" s="121" t="s">
        <v>9388</v>
      </c>
      <c r="D1546" s="117" t="s">
        <v>7938</v>
      </c>
    </row>
    <row r="1547" spans="2:4" ht="14.5" x14ac:dyDescent="0.35">
      <c r="B1547" s="118">
        <v>1014</v>
      </c>
      <c r="C1547" s="121" t="s">
        <v>2943</v>
      </c>
      <c r="D1547" s="117" t="s">
        <v>7938</v>
      </c>
    </row>
    <row r="1548" spans="2:4" ht="14.5" x14ac:dyDescent="0.35">
      <c r="B1548" s="118">
        <v>2537</v>
      </c>
      <c r="C1548" s="121" t="s">
        <v>2427</v>
      </c>
      <c r="D1548" s="117" t="s">
        <v>7938</v>
      </c>
    </row>
    <row r="1549" spans="2:4" ht="14.5" x14ac:dyDescent="0.35">
      <c r="B1549" s="118" t="s">
        <v>755</v>
      </c>
      <c r="C1549" s="121" t="s">
        <v>756</v>
      </c>
      <c r="D1549" s="117" t="s">
        <v>10785</v>
      </c>
    </row>
    <row r="1550" spans="2:4" ht="14.5" x14ac:dyDescent="0.35">
      <c r="B1550" s="118">
        <v>1615</v>
      </c>
      <c r="C1550" s="121" t="s">
        <v>2386</v>
      </c>
      <c r="D1550" s="117" t="s">
        <v>7938</v>
      </c>
    </row>
    <row r="1551" spans="2:4" ht="14.5" x14ac:dyDescent="0.35">
      <c r="B1551" s="118">
        <v>2542</v>
      </c>
      <c r="C1551" s="121" t="s">
        <v>2422</v>
      </c>
      <c r="D1551" s="117" t="s">
        <v>7938</v>
      </c>
    </row>
    <row r="1552" spans="2:4" ht="14.5" x14ac:dyDescent="0.35">
      <c r="B1552" s="118">
        <v>1611</v>
      </c>
      <c r="C1552" s="121" t="s">
        <v>788</v>
      </c>
      <c r="D1552" s="117" t="s">
        <v>7938</v>
      </c>
    </row>
    <row r="1553" spans="2:4" ht="14.5" x14ac:dyDescent="0.35">
      <c r="B1553" s="118">
        <v>1404</v>
      </c>
      <c r="C1553" s="121" t="s">
        <v>4495</v>
      </c>
      <c r="D1553" s="117" t="s">
        <v>7938</v>
      </c>
    </row>
    <row r="1554" spans="2:4" ht="14.5" x14ac:dyDescent="0.35">
      <c r="B1554" s="118">
        <v>2521</v>
      </c>
      <c r="C1554" s="121" t="s">
        <v>4859</v>
      </c>
      <c r="D1554" s="117" t="s">
        <v>7938</v>
      </c>
    </row>
    <row r="1555" spans="2:4" ht="14.5" x14ac:dyDescent="0.35">
      <c r="B1555" s="118" t="s">
        <v>6426</v>
      </c>
      <c r="C1555" s="121" t="s">
        <v>6427</v>
      </c>
      <c r="D1555" s="117" t="s">
        <v>7942</v>
      </c>
    </row>
    <row r="1556" spans="2:4" ht="14.5" x14ac:dyDescent="0.35">
      <c r="B1556" s="118" t="s">
        <v>7143</v>
      </c>
      <c r="C1556" s="121" t="s">
        <v>10650</v>
      </c>
      <c r="D1556" s="117" t="s">
        <v>7934</v>
      </c>
    </row>
    <row r="1557" spans="2:4" ht="14.5" x14ac:dyDescent="0.35">
      <c r="B1557" s="118">
        <v>425.1</v>
      </c>
      <c r="C1557" s="121" t="s">
        <v>10650</v>
      </c>
      <c r="D1557" s="117" t="s">
        <v>10785</v>
      </c>
    </row>
    <row r="1558" spans="2:4" ht="14.5" x14ac:dyDescent="0.35">
      <c r="B1558" s="118">
        <v>1005</v>
      </c>
      <c r="C1558" s="121" t="s">
        <v>2779</v>
      </c>
      <c r="D1558" s="117" t="s">
        <v>7938</v>
      </c>
    </row>
    <row r="1559" spans="2:4" ht="14.5" x14ac:dyDescent="0.35">
      <c r="B1559" s="118" t="s">
        <v>753</v>
      </c>
      <c r="C1559" s="121" t="s">
        <v>754</v>
      </c>
      <c r="D1559" s="117" t="s">
        <v>10785</v>
      </c>
    </row>
    <row r="1560" spans="2:4" ht="14.5" x14ac:dyDescent="0.35">
      <c r="B1560" s="118" t="s">
        <v>751</v>
      </c>
      <c r="C1560" s="121" t="s">
        <v>752</v>
      </c>
      <c r="D1560" s="117" t="s">
        <v>10785</v>
      </c>
    </row>
    <row r="1561" spans="2:4" ht="14.5" x14ac:dyDescent="0.35">
      <c r="B1561" s="118" t="s">
        <v>8843</v>
      </c>
      <c r="C1561" s="121" t="s">
        <v>8844</v>
      </c>
      <c r="D1561" s="117" t="s">
        <v>10785</v>
      </c>
    </row>
    <row r="1562" spans="2:4" ht="14.5" x14ac:dyDescent="0.35">
      <c r="B1562" s="118" t="s">
        <v>172</v>
      </c>
      <c r="C1562" s="121" t="s">
        <v>173</v>
      </c>
      <c r="D1562" s="117" t="s">
        <v>7934</v>
      </c>
    </row>
    <row r="1563" spans="2:4" ht="14.5" x14ac:dyDescent="0.35">
      <c r="B1563" s="118" t="s">
        <v>3207</v>
      </c>
      <c r="C1563" s="121" t="s">
        <v>3206</v>
      </c>
      <c r="D1563" s="117" t="s">
        <v>7934</v>
      </c>
    </row>
    <row r="1564" spans="2:4" ht="14.5" x14ac:dyDescent="0.35">
      <c r="B1564" s="118" t="s">
        <v>3205</v>
      </c>
      <c r="C1564" s="121" t="s">
        <v>3206</v>
      </c>
      <c r="D1564" s="117" t="s">
        <v>7934</v>
      </c>
    </row>
    <row r="1565" spans="2:4" ht="14.5" x14ac:dyDescent="0.35">
      <c r="B1565" s="118">
        <v>949.12</v>
      </c>
      <c r="C1565" s="121" t="s">
        <v>10872</v>
      </c>
      <c r="D1565" s="117" t="s">
        <v>7932</v>
      </c>
    </row>
    <row r="1566" spans="2:4" ht="14.5" x14ac:dyDescent="0.35">
      <c r="B1566" s="118">
        <v>972.43</v>
      </c>
      <c r="C1566" s="121" t="s">
        <v>8849</v>
      </c>
      <c r="D1566" s="117" t="s">
        <v>7932</v>
      </c>
    </row>
    <row r="1567" spans="2:4" ht="14.5" x14ac:dyDescent="0.35">
      <c r="B1567" s="118">
        <v>956.07</v>
      </c>
      <c r="C1567" s="121" t="s">
        <v>3212</v>
      </c>
      <c r="D1567" s="117" t="s">
        <v>7932</v>
      </c>
    </row>
    <row r="1568" spans="2:4" ht="14.5" x14ac:dyDescent="0.35">
      <c r="B1568" s="118">
        <v>952.24</v>
      </c>
      <c r="C1568" s="121" t="s">
        <v>3277</v>
      </c>
      <c r="D1568" s="117" t="s">
        <v>7932</v>
      </c>
    </row>
    <row r="1569" spans="2:4" ht="14.5" x14ac:dyDescent="0.35">
      <c r="B1569" s="118">
        <v>974.36</v>
      </c>
      <c r="C1569" s="121" t="s">
        <v>3277</v>
      </c>
      <c r="D1569" s="117" t="s">
        <v>7932</v>
      </c>
    </row>
    <row r="1570" spans="2:4" ht="14.5" x14ac:dyDescent="0.35">
      <c r="B1570" s="118">
        <v>961.16</v>
      </c>
      <c r="C1570" s="121" t="s">
        <v>9954</v>
      </c>
      <c r="D1570" s="117" t="s">
        <v>7932</v>
      </c>
    </row>
    <row r="1571" spans="2:4" ht="14.5" x14ac:dyDescent="0.35">
      <c r="B1571" s="118">
        <v>960.52</v>
      </c>
      <c r="C1571" s="121" t="s">
        <v>9955</v>
      </c>
      <c r="D1571" s="117" t="s">
        <v>7932</v>
      </c>
    </row>
    <row r="1572" spans="2:4" ht="14.5" x14ac:dyDescent="0.35">
      <c r="B1572" s="118">
        <v>963.29</v>
      </c>
      <c r="C1572" s="121" t="s">
        <v>357</v>
      </c>
      <c r="D1572" s="117" t="s">
        <v>7932</v>
      </c>
    </row>
    <row r="1573" spans="2:4" ht="14.5" x14ac:dyDescent="0.35">
      <c r="B1573" s="118">
        <v>957.18</v>
      </c>
      <c r="C1573" s="121" t="s">
        <v>8852</v>
      </c>
      <c r="D1573" s="117" t="s">
        <v>7932</v>
      </c>
    </row>
    <row r="1574" spans="2:4" ht="14.5" x14ac:dyDescent="0.35">
      <c r="B1574" s="118">
        <v>952.25</v>
      </c>
      <c r="C1574" s="121" t="s">
        <v>3213</v>
      </c>
      <c r="D1574" s="117" t="s">
        <v>7932</v>
      </c>
    </row>
    <row r="1575" spans="2:4" ht="14.5" x14ac:dyDescent="0.35">
      <c r="B1575" s="118">
        <v>955.48</v>
      </c>
      <c r="C1575" s="121" t="s">
        <v>3213</v>
      </c>
      <c r="D1575" s="117" t="s">
        <v>7932</v>
      </c>
    </row>
    <row r="1576" spans="2:4" ht="14.5" x14ac:dyDescent="0.35">
      <c r="B1576" s="118">
        <v>975.53</v>
      </c>
      <c r="C1576" s="121" t="s">
        <v>3213</v>
      </c>
      <c r="D1576" s="117" t="s">
        <v>7932</v>
      </c>
    </row>
    <row r="1577" spans="2:4" ht="14.5" x14ac:dyDescent="0.35">
      <c r="B1577" s="118">
        <v>976.29</v>
      </c>
      <c r="C1577" s="121" t="s">
        <v>3213</v>
      </c>
      <c r="D1577" s="117" t="s">
        <v>7932</v>
      </c>
    </row>
    <row r="1578" spans="2:4" ht="14.5" x14ac:dyDescent="0.35">
      <c r="B1578" s="118">
        <v>410.1</v>
      </c>
      <c r="C1578" s="121" t="s">
        <v>1438</v>
      </c>
      <c r="D1578" s="117" t="s">
        <v>10785</v>
      </c>
    </row>
    <row r="1579" spans="2:4" ht="14.5" x14ac:dyDescent="0.35">
      <c r="B1579" s="118">
        <v>5026</v>
      </c>
      <c r="C1579" s="121" t="s">
        <v>8894</v>
      </c>
      <c r="D1579" s="117" t="s">
        <v>7938</v>
      </c>
    </row>
    <row r="1580" spans="2:4" ht="14.5" x14ac:dyDescent="0.35">
      <c r="B1580" s="118" t="s">
        <v>3261</v>
      </c>
      <c r="C1580" s="121" t="s">
        <v>3262</v>
      </c>
      <c r="D1580" s="117" t="s">
        <v>7942</v>
      </c>
    </row>
    <row r="1581" spans="2:4" ht="14.5" x14ac:dyDescent="0.35">
      <c r="B1581" s="118" t="s">
        <v>8864</v>
      </c>
      <c r="C1581" s="121" t="s">
        <v>8865</v>
      </c>
      <c r="D1581" s="117" t="s">
        <v>7942</v>
      </c>
    </row>
    <row r="1582" spans="2:4" ht="14.5" x14ac:dyDescent="0.35">
      <c r="B1582" s="118" t="s">
        <v>8866</v>
      </c>
      <c r="C1582" s="121" t="s">
        <v>8867</v>
      </c>
      <c r="D1582" s="117" t="s">
        <v>7942</v>
      </c>
    </row>
    <row r="1583" spans="2:4" ht="14.5" x14ac:dyDescent="0.35">
      <c r="B1583" s="118" t="s">
        <v>8862</v>
      </c>
      <c r="C1583" s="121" t="s">
        <v>8863</v>
      </c>
      <c r="D1583" s="117" t="s">
        <v>7942</v>
      </c>
    </row>
    <row r="1584" spans="2:4" ht="14.5" x14ac:dyDescent="0.35">
      <c r="B1584" s="118">
        <v>920.202</v>
      </c>
      <c r="C1584" s="121" t="s">
        <v>5685</v>
      </c>
      <c r="D1584" s="117" t="s">
        <v>7932</v>
      </c>
    </row>
    <row r="1585" spans="2:4" ht="14.5" x14ac:dyDescent="0.35">
      <c r="B1585" s="118">
        <v>4</v>
      </c>
      <c r="C1585" s="121" t="s">
        <v>4228</v>
      </c>
      <c r="D1585" s="117" t="s">
        <v>10785</v>
      </c>
    </row>
    <row r="1586" spans="2:4" ht="14.5" x14ac:dyDescent="0.35">
      <c r="B1586" s="118" t="s">
        <v>9100</v>
      </c>
      <c r="C1586" s="121" t="s">
        <v>9101</v>
      </c>
      <c r="D1586" s="117" t="s">
        <v>7934</v>
      </c>
    </row>
    <row r="1587" spans="2:4" ht="14.5" x14ac:dyDescent="0.35">
      <c r="B1587" s="118" t="s">
        <v>4011</v>
      </c>
      <c r="C1587" s="121" t="s">
        <v>7070</v>
      </c>
      <c r="D1587" s="117" t="s">
        <v>7934</v>
      </c>
    </row>
    <row r="1588" spans="2:4" ht="14.5" x14ac:dyDescent="0.35">
      <c r="B1588" s="118" t="s">
        <v>9258</v>
      </c>
      <c r="C1588" s="121" t="s">
        <v>7070</v>
      </c>
      <c r="D1588" s="117" t="s">
        <v>7942</v>
      </c>
    </row>
    <row r="1589" spans="2:4" ht="14.5" x14ac:dyDescent="0.35">
      <c r="B1589" s="118" t="s">
        <v>4901</v>
      </c>
      <c r="C1589" s="121" t="s">
        <v>7070</v>
      </c>
      <c r="D1589" s="117" t="s">
        <v>7942</v>
      </c>
    </row>
    <row r="1590" spans="2:4" ht="14.5" x14ac:dyDescent="0.35">
      <c r="B1590" s="118" t="s">
        <v>6096</v>
      </c>
      <c r="C1590" s="121" t="s">
        <v>7070</v>
      </c>
      <c r="D1590" s="117" t="s">
        <v>7942</v>
      </c>
    </row>
    <row r="1591" spans="2:4" ht="14.5" x14ac:dyDescent="0.35">
      <c r="B1591" s="118" t="s">
        <v>4436</v>
      </c>
      <c r="C1591" s="121" t="s">
        <v>7070</v>
      </c>
      <c r="D1591" s="117" t="s">
        <v>7942</v>
      </c>
    </row>
    <row r="1592" spans="2:4" ht="14.5" x14ac:dyDescent="0.35">
      <c r="B1592" s="118">
        <v>246.1</v>
      </c>
      <c r="C1592" s="121" t="s">
        <v>495</v>
      </c>
      <c r="D1592" s="117" t="s">
        <v>10785</v>
      </c>
    </row>
    <row r="1593" spans="2:4" ht="14.5" x14ac:dyDescent="0.35">
      <c r="B1593" s="118">
        <v>7480</v>
      </c>
      <c r="C1593" s="121" t="s">
        <v>495</v>
      </c>
      <c r="D1593" s="117" t="s">
        <v>10785</v>
      </c>
    </row>
    <row r="1594" spans="2:4" ht="14.5" x14ac:dyDescent="0.35">
      <c r="B1594" s="118">
        <v>246.2</v>
      </c>
      <c r="C1594" s="121" t="s">
        <v>494</v>
      </c>
      <c r="D1594" s="117" t="s">
        <v>10785</v>
      </c>
    </row>
    <row r="1595" spans="2:4" ht="14.5" x14ac:dyDescent="0.35">
      <c r="B1595" s="118">
        <v>7481</v>
      </c>
      <c r="C1595" s="121" t="s">
        <v>494</v>
      </c>
      <c r="D1595" s="117" t="s">
        <v>10785</v>
      </c>
    </row>
    <row r="1596" spans="2:4" ht="14.5" x14ac:dyDescent="0.35">
      <c r="B1596" s="118" t="s">
        <v>10873</v>
      </c>
      <c r="C1596" s="121" t="s">
        <v>10874</v>
      </c>
      <c r="D1596" s="117" t="s">
        <v>7933</v>
      </c>
    </row>
    <row r="1597" spans="2:4" ht="14.5" x14ac:dyDescent="0.35">
      <c r="B1597" s="118" t="s">
        <v>2211</v>
      </c>
      <c r="C1597" s="121" t="s">
        <v>2212</v>
      </c>
      <c r="D1597" s="117" t="s">
        <v>7933</v>
      </c>
    </row>
    <row r="1598" spans="2:4" ht="14.5" x14ac:dyDescent="0.35">
      <c r="B1598" s="118">
        <v>115</v>
      </c>
      <c r="C1598" s="121" t="s">
        <v>2383</v>
      </c>
      <c r="D1598" s="117" t="s">
        <v>10785</v>
      </c>
    </row>
    <row r="1599" spans="2:4" ht="14.5" x14ac:dyDescent="0.35">
      <c r="B1599" s="118" t="s">
        <v>1923</v>
      </c>
      <c r="C1599" s="121" t="s">
        <v>1924</v>
      </c>
      <c r="D1599" s="117" t="s">
        <v>10785</v>
      </c>
    </row>
    <row r="1600" spans="2:4" ht="14.5" x14ac:dyDescent="0.35">
      <c r="B1600" s="118" t="s">
        <v>8508</v>
      </c>
      <c r="C1600" s="121" t="s">
        <v>8509</v>
      </c>
      <c r="D1600" s="117" t="s">
        <v>10785</v>
      </c>
    </row>
    <row r="1601" spans="2:4" ht="14.5" x14ac:dyDescent="0.35">
      <c r="B1601" s="118">
        <v>949.09</v>
      </c>
      <c r="C1601" s="121" t="s">
        <v>3204</v>
      </c>
      <c r="D1601" s="117" t="s">
        <v>7932</v>
      </c>
    </row>
    <row r="1602" spans="2:4" ht="14.5" x14ac:dyDescent="0.35">
      <c r="B1602" s="118">
        <v>949.1</v>
      </c>
      <c r="C1602" s="121" t="s">
        <v>3204</v>
      </c>
      <c r="D1602" s="117" t="s">
        <v>7932</v>
      </c>
    </row>
    <row r="1603" spans="2:4" ht="14.5" x14ac:dyDescent="0.35">
      <c r="B1603" s="118">
        <v>5521</v>
      </c>
      <c r="C1603" s="121" t="s">
        <v>7283</v>
      </c>
      <c r="D1603" s="117" t="s">
        <v>7938</v>
      </c>
    </row>
    <row r="1604" spans="2:4" ht="14.5" x14ac:dyDescent="0.35">
      <c r="B1604" s="118">
        <v>3511</v>
      </c>
      <c r="C1604" s="121" t="s">
        <v>3325</v>
      </c>
      <c r="D1604" s="117" t="s">
        <v>7938</v>
      </c>
    </row>
    <row r="1605" spans="2:4" ht="14.5" x14ac:dyDescent="0.35">
      <c r="B1605" s="118">
        <v>3510</v>
      </c>
      <c r="C1605" s="121" t="s">
        <v>7807</v>
      </c>
      <c r="D1605" s="117" t="s">
        <v>7938</v>
      </c>
    </row>
    <row r="1606" spans="2:4" ht="14.5" x14ac:dyDescent="0.35">
      <c r="B1606" s="118" t="s">
        <v>4690</v>
      </c>
      <c r="C1606" s="121" t="s">
        <v>8505</v>
      </c>
      <c r="D1606" s="117" t="s">
        <v>10785</v>
      </c>
    </row>
    <row r="1607" spans="2:4" ht="14.5" x14ac:dyDescent="0.35">
      <c r="B1607" s="118" t="s">
        <v>8506</v>
      </c>
      <c r="C1607" s="121" t="s">
        <v>8507</v>
      </c>
      <c r="D1607" s="117" t="s">
        <v>10785</v>
      </c>
    </row>
    <row r="1608" spans="2:4" ht="14.5" x14ac:dyDescent="0.35">
      <c r="B1608" s="118" t="s">
        <v>4688</v>
      </c>
      <c r="C1608" s="121" t="s">
        <v>4689</v>
      </c>
      <c r="D1608" s="117" t="s">
        <v>10785</v>
      </c>
    </row>
    <row r="1609" spans="2:4" ht="14.5" x14ac:dyDescent="0.35">
      <c r="B1609" s="118">
        <v>992.11</v>
      </c>
      <c r="C1609" s="121" t="s">
        <v>11218</v>
      </c>
      <c r="D1609" s="117" t="s">
        <v>7932</v>
      </c>
    </row>
    <row r="1610" spans="2:4" ht="14.5" x14ac:dyDescent="0.35">
      <c r="B1610" s="118">
        <v>989.13</v>
      </c>
      <c r="C1610" s="121" t="s">
        <v>1532</v>
      </c>
      <c r="D1610" s="117" t="s">
        <v>7932</v>
      </c>
    </row>
    <row r="1611" spans="2:4" ht="14.5" x14ac:dyDescent="0.35">
      <c r="B1611" s="118" t="s">
        <v>4544</v>
      </c>
      <c r="C1611" s="121" t="s">
        <v>7367</v>
      </c>
      <c r="D1611" s="117" t="s">
        <v>7933</v>
      </c>
    </row>
    <row r="1612" spans="2:4" ht="14.5" x14ac:dyDescent="0.35">
      <c r="B1612" s="118">
        <v>991.09</v>
      </c>
      <c r="C1612" s="121" t="s">
        <v>3154</v>
      </c>
      <c r="D1612" s="117" t="s">
        <v>7932</v>
      </c>
    </row>
    <row r="1613" spans="2:4" ht="14.5" x14ac:dyDescent="0.35">
      <c r="B1613" s="118" t="s">
        <v>10440</v>
      </c>
      <c r="C1613" s="121" t="s">
        <v>10441</v>
      </c>
      <c r="D1613" s="117" t="s">
        <v>10785</v>
      </c>
    </row>
    <row r="1614" spans="2:4" ht="14.5" x14ac:dyDescent="0.35">
      <c r="B1614" s="118" t="s">
        <v>2916</v>
      </c>
      <c r="C1614" s="121" t="s">
        <v>5670</v>
      </c>
      <c r="D1614" s="117" t="s">
        <v>7934</v>
      </c>
    </row>
    <row r="1615" spans="2:4" ht="14.5" x14ac:dyDescent="0.35">
      <c r="B1615" s="118" t="s">
        <v>9268</v>
      </c>
      <c r="C1615" s="121" t="s">
        <v>9269</v>
      </c>
      <c r="D1615" s="117" t="s">
        <v>7934</v>
      </c>
    </row>
    <row r="1616" spans="2:4" ht="14.5" x14ac:dyDescent="0.35">
      <c r="B1616" s="118" t="s">
        <v>7369</v>
      </c>
      <c r="C1616" s="121" t="s">
        <v>7370</v>
      </c>
      <c r="D1616" s="117" t="s">
        <v>10785</v>
      </c>
    </row>
    <row r="1617" spans="2:4" ht="14.5" x14ac:dyDescent="0.35">
      <c r="B1617" s="118">
        <v>1550</v>
      </c>
      <c r="C1617" s="121" t="s">
        <v>9383</v>
      </c>
      <c r="D1617" s="117" t="s">
        <v>7938</v>
      </c>
    </row>
    <row r="1618" spans="2:4" ht="14.5" x14ac:dyDescent="0.35">
      <c r="B1618" s="118">
        <v>970.54</v>
      </c>
      <c r="C1618" s="121" t="s">
        <v>4662</v>
      </c>
      <c r="D1618" s="117" t="s">
        <v>7932</v>
      </c>
    </row>
    <row r="1619" spans="2:4" ht="14.5" x14ac:dyDescent="0.35">
      <c r="B1619" s="118" t="s">
        <v>993</v>
      </c>
      <c r="C1619" s="121" t="s">
        <v>7368</v>
      </c>
      <c r="D1619" s="117" t="s">
        <v>10785</v>
      </c>
    </row>
    <row r="1620" spans="2:4" ht="14.5" x14ac:dyDescent="0.35">
      <c r="B1620" s="118">
        <v>1616</v>
      </c>
      <c r="C1620" s="121" t="s">
        <v>2385</v>
      </c>
      <c r="D1620" s="117" t="s">
        <v>7938</v>
      </c>
    </row>
    <row r="1621" spans="2:4" ht="14.5" x14ac:dyDescent="0.35">
      <c r="B1621" s="118">
        <v>2012</v>
      </c>
      <c r="C1621" s="121" t="s">
        <v>5964</v>
      </c>
      <c r="D1621" s="117" t="s">
        <v>7938</v>
      </c>
    </row>
    <row r="1622" spans="2:4" ht="14.5" x14ac:dyDescent="0.35">
      <c r="B1622" s="118" t="s">
        <v>989</v>
      </c>
      <c r="C1622" s="121" t="s">
        <v>990</v>
      </c>
      <c r="D1622" s="117" t="s">
        <v>10785</v>
      </c>
    </row>
    <row r="1623" spans="2:4" ht="14.5" x14ac:dyDescent="0.35">
      <c r="B1623" s="118" t="s">
        <v>987</v>
      </c>
      <c r="C1623" s="121" t="s">
        <v>988</v>
      </c>
      <c r="D1623" s="117" t="s">
        <v>10785</v>
      </c>
    </row>
    <row r="1624" spans="2:4" ht="14.5" x14ac:dyDescent="0.35">
      <c r="B1624" s="118" t="s">
        <v>5030</v>
      </c>
      <c r="C1624" s="121" t="s">
        <v>5031</v>
      </c>
      <c r="D1624" s="117" t="s">
        <v>7933</v>
      </c>
    </row>
    <row r="1625" spans="2:4" ht="14.5" x14ac:dyDescent="0.35">
      <c r="B1625" s="118" t="s">
        <v>10089</v>
      </c>
      <c r="C1625" s="121" t="s">
        <v>10090</v>
      </c>
      <c r="D1625" s="117" t="s">
        <v>7942</v>
      </c>
    </row>
    <row r="1626" spans="2:4" ht="14.5" x14ac:dyDescent="0.35">
      <c r="B1626" s="118" t="s">
        <v>9102</v>
      </c>
      <c r="C1626" s="121" t="s">
        <v>9103</v>
      </c>
      <c r="D1626" s="117" t="s">
        <v>10785</v>
      </c>
    </row>
    <row r="1627" spans="2:4" ht="14.5" x14ac:dyDescent="0.35">
      <c r="B1627" s="118" t="s">
        <v>869</v>
      </c>
      <c r="C1627" s="121" t="s">
        <v>9479</v>
      </c>
      <c r="D1627" s="117" t="s">
        <v>7940</v>
      </c>
    </row>
    <row r="1628" spans="2:4" ht="14.5" x14ac:dyDescent="0.35">
      <c r="B1628" s="118">
        <v>249.1</v>
      </c>
      <c r="C1628" s="121" t="s">
        <v>493</v>
      </c>
      <c r="D1628" s="117" t="s">
        <v>10785</v>
      </c>
    </row>
    <row r="1629" spans="2:4" ht="14.5" x14ac:dyDescent="0.35">
      <c r="B1629" s="118" t="s">
        <v>3769</v>
      </c>
      <c r="C1629" s="121" t="s">
        <v>493</v>
      </c>
      <c r="D1629" s="117" t="s">
        <v>10785</v>
      </c>
    </row>
    <row r="1630" spans="2:4" ht="14.5" x14ac:dyDescent="0.35">
      <c r="B1630" s="118">
        <v>7520</v>
      </c>
      <c r="C1630" s="121" t="s">
        <v>493</v>
      </c>
      <c r="D1630" s="117" t="s">
        <v>10785</v>
      </c>
    </row>
    <row r="1631" spans="2:4" ht="14.5" x14ac:dyDescent="0.35">
      <c r="B1631" s="118">
        <v>249.2</v>
      </c>
      <c r="C1631" s="121" t="s">
        <v>1470</v>
      </c>
      <c r="D1631" s="117" t="s">
        <v>10785</v>
      </c>
    </row>
    <row r="1632" spans="2:4" ht="14.5" x14ac:dyDescent="0.35">
      <c r="B1632" s="118" t="s">
        <v>3768</v>
      </c>
      <c r="C1632" s="121" t="s">
        <v>1470</v>
      </c>
      <c r="D1632" s="117" t="s">
        <v>10785</v>
      </c>
    </row>
    <row r="1633" spans="2:4" ht="14.5" x14ac:dyDescent="0.35">
      <c r="B1633" s="118">
        <v>7521</v>
      </c>
      <c r="C1633" s="121" t="s">
        <v>1470</v>
      </c>
      <c r="D1633" s="117" t="s">
        <v>10785</v>
      </c>
    </row>
    <row r="1634" spans="2:4" ht="14.5" x14ac:dyDescent="0.35">
      <c r="B1634" s="118">
        <v>6007</v>
      </c>
      <c r="C1634" s="121" t="s">
        <v>3335</v>
      </c>
      <c r="D1634" s="117" t="s">
        <v>7938</v>
      </c>
    </row>
    <row r="1635" spans="2:4" ht="14.5" x14ac:dyDescent="0.35">
      <c r="B1635" s="118" t="s">
        <v>6094</v>
      </c>
      <c r="C1635" s="121" t="s">
        <v>6095</v>
      </c>
      <c r="D1635" s="117" t="s">
        <v>7942</v>
      </c>
    </row>
    <row r="1636" spans="2:4" ht="14.5" x14ac:dyDescent="0.35">
      <c r="B1636" s="118">
        <v>8037</v>
      </c>
      <c r="C1636" s="121" t="s">
        <v>1544</v>
      </c>
      <c r="D1636" s="117" t="s">
        <v>7935</v>
      </c>
    </row>
    <row r="1637" spans="2:4" ht="14.5" x14ac:dyDescent="0.35">
      <c r="B1637" s="118" t="s">
        <v>5988</v>
      </c>
      <c r="C1637" s="121" t="s">
        <v>4433</v>
      </c>
      <c r="D1637" s="117" t="s">
        <v>7934</v>
      </c>
    </row>
    <row r="1638" spans="2:4" ht="14.5" x14ac:dyDescent="0.35">
      <c r="B1638" s="118" t="s">
        <v>9256</v>
      </c>
      <c r="C1638" s="121" t="s">
        <v>4433</v>
      </c>
      <c r="D1638" s="117" t="s">
        <v>7942</v>
      </c>
    </row>
    <row r="1639" spans="2:4" ht="14.5" x14ac:dyDescent="0.35">
      <c r="B1639" s="118" t="s">
        <v>3618</v>
      </c>
      <c r="C1639" s="121" t="s">
        <v>4433</v>
      </c>
      <c r="D1639" s="117" t="s">
        <v>7942</v>
      </c>
    </row>
    <row r="1640" spans="2:4" ht="14.5" x14ac:dyDescent="0.35">
      <c r="B1640" s="118" t="s">
        <v>1483</v>
      </c>
      <c r="C1640" s="121" t="s">
        <v>4433</v>
      </c>
      <c r="D1640" s="117" t="s">
        <v>7942</v>
      </c>
    </row>
    <row r="1641" spans="2:4" ht="14.5" x14ac:dyDescent="0.35">
      <c r="B1641" s="118" t="s">
        <v>5989</v>
      </c>
      <c r="C1641" s="121" t="s">
        <v>4435</v>
      </c>
      <c r="D1641" s="117" t="s">
        <v>7934</v>
      </c>
    </row>
    <row r="1642" spans="2:4" ht="14.5" x14ac:dyDescent="0.35">
      <c r="B1642" s="118" t="s">
        <v>9257</v>
      </c>
      <c r="C1642" s="121" t="s">
        <v>4435</v>
      </c>
      <c r="D1642" s="117" t="s">
        <v>7942</v>
      </c>
    </row>
    <row r="1643" spans="2:4" ht="14.5" x14ac:dyDescent="0.35">
      <c r="B1643" s="118" t="s">
        <v>4900</v>
      </c>
      <c r="C1643" s="121" t="s">
        <v>4435</v>
      </c>
      <c r="D1643" s="117" t="s">
        <v>7942</v>
      </c>
    </row>
    <row r="1644" spans="2:4" ht="14.5" x14ac:dyDescent="0.35">
      <c r="B1644" s="118" t="s">
        <v>4434</v>
      </c>
      <c r="C1644" s="121" t="s">
        <v>4435</v>
      </c>
      <c r="D1644" s="117" t="s">
        <v>7942</v>
      </c>
    </row>
    <row r="1645" spans="2:4" ht="14.5" x14ac:dyDescent="0.35">
      <c r="B1645" s="118" t="s">
        <v>2204</v>
      </c>
      <c r="C1645" s="121" t="s">
        <v>2205</v>
      </c>
      <c r="D1645" s="117" t="s">
        <v>7933</v>
      </c>
    </row>
    <row r="1646" spans="2:4" ht="14.5" x14ac:dyDescent="0.35">
      <c r="B1646" s="118" t="s">
        <v>4521</v>
      </c>
      <c r="C1646" s="121" t="s">
        <v>4522</v>
      </c>
      <c r="D1646" s="117" t="s">
        <v>7934</v>
      </c>
    </row>
    <row r="1647" spans="2:4" ht="14.5" x14ac:dyDescent="0.35">
      <c r="B1647" s="118" t="s">
        <v>6115</v>
      </c>
      <c r="C1647" s="121" t="s">
        <v>4522</v>
      </c>
      <c r="D1647" s="117" t="s">
        <v>7942</v>
      </c>
    </row>
    <row r="1648" spans="2:4" ht="14.5" x14ac:dyDescent="0.35">
      <c r="B1648" s="118" t="s">
        <v>2202</v>
      </c>
      <c r="C1648" s="121" t="s">
        <v>2203</v>
      </c>
      <c r="D1648" s="117" t="s">
        <v>7933</v>
      </c>
    </row>
    <row r="1649" spans="2:4" ht="14.5" x14ac:dyDescent="0.35">
      <c r="B1649" s="118">
        <v>10220</v>
      </c>
      <c r="C1649" s="121" t="s">
        <v>9104</v>
      </c>
      <c r="D1649" s="117" t="s">
        <v>7935</v>
      </c>
    </row>
    <row r="1650" spans="2:4" ht="14.5" x14ac:dyDescent="0.35">
      <c r="B1650" s="118" t="s">
        <v>991</v>
      </c>
      <c r="C1650" s="121" t="s">
        <v>992</v>
      </c>
      <c r="D1650" s="117" t="s">
        <v>10785</v>
      </c>
    </row>
    <row r="1651" spans="2:4" ht="14.5" x14ac:dyDescent="0.35">
      <c r="B1651" s="118">
        <v>2544</v>
      </c>
      <c r="C1651" s="121" t="s">
        <v>2777</v>
      </c>
      <c r="D1651" s="117" t="s">
        <v>7938</v>
      </c>
    </row>
    <row r="1652" spans="2:4" ht="14.5" x14ac:dyDescent="0.35">
      <c r="B1652" s="118" t="s">
        <v>985</v>
      </c>
      <c r="C1652" s="121" t="s">
        <v>986</v>
      </c>
      <c r="D1652" s="117" t="s">
        <v>10785</v>
      </c>
    </row>
    <row r="1653" spans="2:4" ht="14.5" x14ac:dyDescent="0.35">
      <c r="B1653" s="118" t="s">
        <v>10723</v>
      </c>
      <c r="C1653" s="121" t="s">
        <v>10724</v>
      </c>
      <c r="D1653" s="117" t="s">
        <v>7934</v>
      </c>
    </row>
    <row r="1654" spans="2:4" ht="14.5" x14ac:dyDescent="0.35">
      <c r="B1654" s="118" t="s">
        <v>10677</v>
      </c>
      <c r="C1654" s="121" t="s">
        <v>10678</v>
      </c>
      <c r="D1654" s="117" t="s">
        <v>10785</v>
      </c>
    </row>
    <row r="1655" spans="2:4" ht="14.5" x14ac:dyDescent="0.35">
      <c r="B1655" s="118" t="s">
        <v>10675</v>
      </c>
      <c r="C1655" s="121" t="s">
        <v>10676</v>
      </c>
      <c r="D1655" s="117" t="s">
        <v>10785</v>
      </c>
    </row>
    <row r="1656" spans="2:4" ht="14.5" x14ac:dyDescent="0.35">
      <c r="B1656" s="118">
        <v>964.2</v>
      </c>
      <c r="C1656" s="121" t="s">
        <v>9949</v>
      </c>
      <c r="D1656" s="117" t="s">
        <v>7932</v>
      </c>
    </row>
    <row r="1657" spans="2:4" ht="14.5" x14ac:dyDescent="0.35">
      <c r="B1657" s="118" t="s">
        <v>867</v>
      </c>
      <c r="C1657" s="121" t="s">
        <v>868</v>
      </c>
      <c r="D1657" s="117" t="s">
        <v>7940</v>
      </c>
    </row>
    <row r="1658" spans="2:4" ht="14.5" x14ac:dyDescent="0.35">
      <c r="B1658" s="118" t="s">
        <v>9730</v>
      </c>
      <c r="C1658" s="121" t="s">
        <v>9731</v>
      </c>
      <c r="D1658" s="117" t="s">
        <v>10785</v>
      </c>
    </row>
    <row r="1659" spans="2:4" ht="14.5" x14ac:dyDescent="0.35">
      <c r="B1659" s="118" t="s">
        <v>7863</v>
      </c>
      <c r="C1659" s="121" t="s">
        <v>7864</v>
      </c>
      <c r="D1659" s="117" t="s">
        <v>7933</v>
      </c>
    </row>
    <row r="1660" spans="2:4" ht="14.5" x14ac:dyDescent="0.35">
      <c r="B1660" s="118" t="s">
        <v>7041</v>
      </c>
      <c r="C1660" s="121" t="s">
        <v>7042</v>
      </c>
      <c r="D1660" s="117" t="s">
        <v>7933</v>
      </c>
    </row>
    <row r="1661" spans="2:4" ht="14.5" x14ac:dyDescent="0.35">
      <c r="B1661" s="118" t="s">
        <v>7869</v>
      </c>
      <c r="C1661" s="121" t="s">
        <v>7870</v>
      </c>
      <c r="D1661" s="117" t="s">
        <v>7933</v>
      </c>
    </row>
    <row r="1662" spans="2:4" ht="14.5" x14ac:dyDescent="0.35">
      <c r="B1662" s="118">
        <v>9210</v>
      </c>
      <c r="C1662" s="121" t="s">
        <v>4841</v>
      </c>
      <c r="D1662" s="117" t="s">
        <v>10785</v>
      </c>
    </row>
    <row r="1663" spans="2:4" ht="14.5" x14ac:dyDescent="0.35">
      <c r="B1663" s="118">
        <v>9200</v>
      </c>
      <c r="C1663" s="121" t="s">
        <v>4843</v>
      </c>
      <c r="D1663" s="117" t="s">
        <v>10785</v>
      </c>
    </row>
    <row r="1664" spans="2:4" ht="14.5" x14ac:dyDescent="0.35">
      <c r="B1664" s="118" t="s">
        <v>4842</v>
      </c>
      <c r="C1664" s="121" t="s">
        <v>4843</v>
      </c>
      <c r="D1664" s="117" t="s">
        <v>10785</v>
      </c>
    </row>
    <row r="1665" spans="2:4" ht="14.5" x14ac:dyDescent="0.35">
      <c r="B1665" s="118" t="s">
        <v>7871</v>
      </c>
      <c r="C1665" s="121" t="s">
        <v>7872</v>
      </c>
      <c r="D1665" s="117" t="s">
        <v>7933</v>
      </c>
    </row>
    <row r="1666" spans="2:4" ht="14.5" x14ac:dyDescent="0.35">
      <c r="B1666" s="118" t="s">
        <v>7865</v>
      </c>
      <c r="C1666" s="121" t="s">
        <v>7866</v>
      </c>
      <c r="D1666" s="117" t="s">
        <v>7933</v>
      </c>
    </row>
    <row r="1667" spans="2:4" ht="14.5" x14ac:dyDescent="0.35">
      <c r="B1667" s="118" t="s">
        <v>4696</v>
      </c>
      <c r="C1667" s="121" t="s">
        <v>4697</v>
      </c>
      <c r="D1667" s="117" t="s">
        <v>7933</v>
      </c>
    </row>
    <row r="1668" spans="2:4" ht="14.5" x14ac:dyDescent="0.35">
      <c r="B1668" s="118" t="s">
        <v>7043</v>
      </c>
      <c r="C1668" s="121" t="s">
        <v>2531</v>
      </c>
      <c r="D1668" s="117" t="s">
        <v>7933</v>
      </c>
    </row>
    <row r="1669" spans="2:4" ht="14.5" x14ac:dyDescent="0.35">
      <c r="B1669" s="118" t="s">
        <v>7867</v>
      </c>
      <c r="C1669" s="121" t="s">
        <v>7868</v>
      </c>
      <c r="D1669" s="117" t="s">
        <v>7933</v>
      </c>
    </row>
    <row r="1670" spans="2:4" ht="14.5" x14ac:dyDescent="0.35">
      <c r="B1670" s="118">
        <v>352.1</v>
      </c>
      <c r="C1670" s="121" t="s">
        <v>3820</v>
      </c>
      <c r="D1670" s="117" t="s">
        <v>10785</v>
      </c>
    </row>
    <row r="1671" spans="2:4" ht="14.5" x14ac:dyDescent="0.35">
      <c r="B1671" s="118" t="s">
        <v>8674</v>
      </c>
      <c r="C1671" s="121" t="s">
        <v>7761</v>
      </c>
      <c r="D1671" s="117" t="s">
        <v>7939</v>
      </c>
    </row>
    <row r="1672" spans="2:4" ht="14.5" x14ac:dyDescent="0.35">
      <c r="B1672" s="118" t="s">
        <v>2379</v>
      </c>
      <c r="C1672" s="121" t="s">
        <v>2380</v>
      </c>
      <c r="D1672" s="117" t="s">
        <v>7939</v>
      </c>
    </row>
    <row r="1673" spans="2:4" ht="14.5" x14ac:dyDescent="0.35">
      <c r="B1673" s="118" t="s">
        <v>6316</v>
      </c>
      <c r="C1673" s="121" t="s">
        <v>6317</v>
      </c>
      <c r="D1673" s="117" t="s">
        <v>7939</v>
      </c>
    </row>
    <row r="1674" spans="2:4" ht="14.5" x14ac:dyDescent="0.35">
      <c r="B1674" s="118">
        <v>10206</v>
      </c>
      <c r="C1674" s="121" t="s">
        <v>9105</v>
      </c>
      <c r="D1674" s="117" t="s">
        <v>7935</v>
      </c>
    </row>
    <row r="1675" spans="2:4" ht="14.5" x14ac:dyDescent="0.35">
      <c r="B1675" s="118" t="s">
        <v>6318</v>
      </c>
      <c r="C1675" s="121" t="s">
        <v>6319</v>
      </c>
      <c r="D1675" s="117" t="s">
        <v>7939</v>
      </c>
    </row>
    <row r="1676" spans="2:4" ht="14.5" x14ac:dyDescent="0.35">
      <c r="B1676" s="118">
        <v>353.3</v>
      </c>
      <c r="C1676" s="121" t="s">
        <v>4504</v>
      </c>
      <c r="D1676" s="117" t="s">
        <v>10785</v>
      </c>
    </row>
    <row r="1677" spans="2:4" ht="14.5" x14ac:dyDescent="0.35">
      <c r="B1677" s="118">
        <v>353.1</v>
      </c>
      <c r="C1677" s="121" t="s">
        <v>3819</v>
      </c>
      <c r="D1677" s="117" t="s">
        <v>10785</v>
      </c>
    </row>
    <row r="1678" spans="2:4" ht="14.5" x14ac:dyDescent="0.35">
      <c r="B1678" s="118">
        <v>353.2</v>
      </c>
      <c r="C1678" s="121" t="s">
        <v>3819</v>
      </c>
      <c r="D1678" s="117" t="s">
        <v>10785</v>
      </c>
    </row>
    <row r="1679" spans="2:4" ht="14.5" x14ac:dyDescent="0.35">
      <c r="B1679" s="118">
        <v>6014</v>
      </c>
      <c r="C1679" s="121" t="s">
        <v>10399</v>
      </c>
      <c r="D1679" s="117" t="s">
        <v>7938</v>
      </c>
    </row>
    <row r="1680" spans="2:4" ht="14.5" x14ac:dyDescent="0.35">
      <c r="B1680" s="118" t="s">
        <v>2606</v>
      </c>
      <c r="C1680" s="121" t="s">
        <v>2607</v>
      </c>
      <c r="D1680" s="117" t="s">
        <v>7942</v>
      </c>
    </row>
    <row r="1681" spans="2:4" ht="14.5" x14ac:dyDescent="0.35">
      <c r="B1681" s="118" t="s">
        <v>5860</v>
      </c>
      <c r="C1681" s="121" t="s">
        <v>6214</v>
      </c>
      <c r="D1681" s="117" t="s">
        <v>7934</v>
      </c>
    </row>
    <row r="1682" spans="2:4" ht="14.5" x14ac:dyDescent="0.35">
      <c r="B1682" s="118">
        <v>8507</v>
      </c>
      <c r="C1682" s="121" t="s">
        <v>9638</v>
      </c>
      <c r="D1682" s="117" t="s">
        <v>7935</v>
      </c>
    </row>
    <row r="1683" spans="2:4" ht="14.5" x14ac:dyDescent="0.35">
      <c r="B1683" s="118" t="s">
        <v>8643</v>
      </c>
      <c r="C1683" s="121" t="s">
        <v>8644</v>
      </c>
      <c r="D1683" s="117" t="s">
        <v>7933</v>
      </c>
    </row>
    <row r="1684" spans="2:4" ht="14.5" x14ac:dyDescent="0.35">
      <c r="B1684" s="118" t="s">
        <v>10456</v>
      </c>
      <c r="C1684" s="121" t="s">
        <v>1788</v>
      </c>
      <c r="D1684" s="117" t="s">
        <v>7933</v>
      </c>
    </row>
    <row r="1685" spans="2:4" ht="14.5" x14ac:dyDescent="0.35">
      <c r="B1685" s="118">
        <v>354.1</v>
      </c>
      <c r="C1685" s="121" t="s">
        <v>6782</v>
      </c>
      <c r="D1685" s="117" t="s">
        <v>10785</v>
      </c>
    </row>
    <row r="1686" spans="2:4" ht="14.5" x14ac:dyDescent="0.35">
      <c r="B1686" s="118" t="s">
        <v>1429</v>
      </c>
      <c r="C1686" s="121" t="s">
        <v>1430</v>
      </c>
      <c r="D1686" s="117" t="s">
        <v>7939</v>
      </c>
    </row>
    <row r="1687" spans="2:4" ht="14.5" x14ac:dyDescent="0.35">
      <c r="B1687" s="118" t="s">
        <v>7762</v>
      </c>
      <c r="C1687" s="121" t="s">
        <v>1428</v>
      </c>
      <c r="D1687" s="117" t="s">
        <v>7939</v>
      </c>
    </row>
    <row r="1688" spans="2:4" ht="14.5" x14ac:dyDescent="0.35">
      <c r="B1688" s="118" t="s">
        <v>2381</v>
      </c>
      <c r="C1688" s="121" t="s">
        <v>2382</v>
      </c>
      <c r="D1688" s="117" t="s">
        <v>7939</v>
      </c>
    </row>
    <row r="1689" spans="2:4" ht="14.5" x14ac:dyDescent="0.35">
      <c r="B1689" s="118" t="s">
        <v>7026</v>
      </c>
      <c r="C1689" s="121" t="s">
        <v>7027</v>
      </c>
      <c r="D1689" s="117" t="s">
        <v>7942</v>
      </c>
    </row>
    <row r="1690" spans="2:4" ht="14.5" x14ac:dyDescent="0.35">
      <c r="B1690" s="118" t="s">
        <v>7028</v>
      </c>
      <c r="C1690" s="121" t="s">
        <v>7029</v>
      </c>
      <c r="D1690" s="117" t="s">
        <v>7942</v>
      </c>
    </row>
    <row r="1691" spans="2:4" ht="14.5" x14ac:dyDescent="0.35">
      <c r="B1691" s="118" t="s">
        <v>7024</v>
      </c>
      <c r="C1691" s="121" t="s">
        <v>7025</v>
      </c>
      <c r="D1691" s="117" t="s">
        <v>7942</v>
      </c>
    </row>
    <row r="1692" spans="2:4" ht="14.5" x14ac:dyDescent="0.35">
      <c r="B1692" s="118">
        <v>10207</v>
      </c>
      <c r="C1692" s="121" t="s">
        <v>9106</v>
      </c>
      <c r="D1692" s="117" t="s">
        <v>7935</v>
      </c>
    </row>
    <row r="1693" spans="2:4" ht="14.5" x14ac:dyDescent="0.35">
      <c r="B1693" s="118" t="s">
        <v>9577</v>
      </c>
      <c r="C1693" s="121" t="s">
        <v>9578</v>
      </c>
      <c r="D1693" s="117" t="s">
        <v>7934</v>
      </c>
    </row>
    <row r="1694" spans="2:4" ht="14.5" x14ac:dyDescent="0.35">
      <c r="B1694" s="118" t="s">
        <v>9575</v>
      </c>
      <c r="C1694" s="121" t="s">
        <v>9576</v>
      </c>
      <c r="D1694" s="117" t="s">
        <v>7934</v>
      </c>
    </row>
    <row r="1695" spans="2:4" ht="14.5" x14ac:dyDescent="0.35">
      <c r="B1695" s="118" t="s">
        <v>9107</v>
      </c>
      <c r="C1695" s="121" t="s">
        <v>1395</v>
      </c>
      <c r="D1695" s="117" t="s">
        <v>7942</v>
      </c>
    </row>
    <row r="1696" spans="2:4" ht="14.5" x14ac:dyDescent="0.35">
      <c r="B1696" s="118" t="s">
        <v>7764</v>
      </c>
      <c r="C1696" s="121" t="s">
        <v>1395</v>
      </c>
      <c r="D1696" s="117" t="s">
        <v>7942</v>
      </c>
    </row>
    <row r="1697" spans="2:4" ht="14.5" x14ac:dyDescent="0.35">
      <c r="B1697" s="118" t="s">
        <v>1394</v>
      </c>
      <c r="C1697" s="121" t="s">
        <v>1395</v>
      </c>
      <c r="D1697" s="117" t="s">
        <v>7942</v>
      </c>
    </row>
    <row r="1698" spans="2:4" ht="14.5" x14ac:dyDescent="0.35">
      <c r="B1698" s="118" t="s">
        <v>6162</v>
      </c>
      <c r="C1698" s="121" t="s">
        <v>6160</v>
      </c>
      <c r="D1698" s="117" t="s">
        <v>10785</v>
      </c>
    </row>
    <row r="1699" spans="2:4" ht="14.5" x14ac:dyDescent="0.35">
      <c r="B1699" s="118" t="s">
        <v>6161</v>
      </c>
      <c r="C1699" s="121" t="s">
        <v>6160</v>
      </c>
      <c r="D1699" s="117" t="s">
        <v>10785</v>
      </c>
    </row>
    <row r="1700" spans="2:4" ht="14.5" x14ac:dyDescent="0.35">
      <c r="B1700" s="118">
        <v>8091</v>
      </c>
      <c r="C1700" s="121" t="s">
        <v>6160</v>
      </c>
      <c r="D1700" s="117" t="s">
        <v>10785</v>
      </c>
    </row>
    <row r="1701" spans="2:4" ht="14.5" x14ac:dyDescent="0.35">
      <c r="B1701" s="118" t="s">
        <v>4308</v>
      </c>
      <c r="C1701" s="121" t="s">
        <v>9631</v>
      </c>
      <c r="D1701" s="117" t="s">
        <v>10785</v>
      </c>
    </row>
    <row r="1702" spans="2:4" ht="14.5" x14ac:dyDescent="0.35">
      <c r="B1702" s="118" t="s">
        <v>2361</v>
      </c>
      <c r="C1702" s="121" t="s">
        <v>2362</v>
      </c>
      <c r="D1702" s="117" t="s">
        <v>10785</v>
      </c>
    </row>
    <row r="1703" spans="2:4" ht="14.5" x14ac:dyDescent="0.35">
      <c r="B1703" s="118" t="s">
        <v>5979</v>
      </c>
      <c r="C1703" s="121" t="s">
        <v>4763</v>
      </c>
      <c r="D1703" s="117" t="s">
        <v>10785</v>
      </c>
    </row>
    <row r="1704" spans="2:4" ht="14.5" x14ac:dyDescent="0.35">
      <c r="B1704" s="118" t="s">
        <v>4762</v>
      </c>
      <c r="C1704" s="121" t="s">
        <v>4763</v>
      </c>
      <c r="D1704" s="117" t="s">
        <v>10785</v>
      </c>
    </row>
    <row r="1705" spans="2:4" ht="14.5" x14ac:dyDescent="0.35">
      <c r="B1705" s="118">
        <v>2005</v>
      </c>
      <c r="C1705" s="121" t="s">
        <v>10852</v>
      </c>
      <c r="D1705" s="117" t="s">
        <v>7938</v>
      </c>
    </row>
    <row r="1706" spans="2:4" ht="14.5" x14ac:dyDescent="0.35">
      <c r="B1706" s="118">
        <v>2526</v>
      </c>
      <c r="C1706" s="121" t="s">
        <v>4855</v>
      </c>
      <c r="D1706" s="117" t="s">
        <v>7938</v>
      </c>
    </row>
    <row r="1707" spans="2:4" ht="14.5" x14ac:dyDescent="0.35">
      <c r="B1707" s="118" t="s">
        <v>3169</v>
      </c>
      <c r="C1707" s="121" t="s">
        <v>3168</v>
      </c>
      <c r="D1707" s="117" t="s">
        <v>7932</v>
      </c>
    </row>
    <row r="1708" spans="2:4" ht="14.5" x14ac:dyDescent="0.35">
      <c r="B1708" s="118" t="s">
        <v>3167</v>
      </c>
      <c r="C1708" s="121" t="s">
        <v>3168</v>
      </c>
      <c r="D1708" s="117" t="s">
        <v>7932</v>
      </c>
    </row>
    <row r="1709" spans="2:4" ht="14.5" x14ac:dyDescent="0.35">
      <c r="B1709" s="118">
        <v>973.5</v>
      </c>
      <c r="C1709" s="121" t="s">
        <v>5636</v>
      </c>
      <c r="D1709" s="117" t="s">
        <v>7932</v>
      </c>
    </row>
    <row r="1710" spans="2:4" ht="14.5" x14ac:dyDescent="0.35">
      <c r="B1710" s="118">
        <v>991.07</v>
      </c>
      <c r="C1710" s="121" t="s">
        <v>6763</v>
      </c>
      <c r="D1710" s="117" t="s">
        <v>7932</v>
      </c>
    </row>
    <row r="1711" spans="2:4" ht="14.5" x14ac:dyDescent="0.35">
      <c r="B1711" s="118">
        <v>507</v>
      </c>
      <c r="C1711" s="121" t="s">
        <v>3688</v>
      </c>
      <c r="D1711" s="117" t="s">
        <v>10785</v>
      </c>
    </row>
    <row r="1712" spans="2:4" ht="14.5" x14ac:dyDescent="0.35">
      <c r="B1712" s="118" t="s">
        <v>3264</v>
      </c>
      <c r="C1712" s="121" t="s">
        <v>171</v>
      </c>
      <c r="D1712" s="117" t="s">
        <v>7934</v>
      </c>
    </row>
    <row r="1713" spans="2:4" ht="14.5" x14ac:dyDescent="0.35">
      <c r="B1713" s="118" t="s">
        <v>10907</v>
      </c>
      <c r="C1713" s="121" t="s">
        <v>10908</v>
      </c>
      <c r="D1713" s="117" t="s">
        <v>7942</v>
      </c>
    </row>
    <row r="1714" spans="2:4" ht="14.5" x14ac:dyDescent="0.35">
      <c r="B1714" s="118" t="s">
        <v>3065</v>
      </c>
      <c r="C1714" s="121" t="s">
        <v>3066</v>
      </c>
      <c r="D1714" s="117" t="s">
        <v>10785</v>
      </c>
    </row>
    <row r="1715" spans="2:4" ht="14.5" x14ac:dyDescent="0.35">
      <c r="B1715" s="118" t="s">
        <v>3069</v>
      </c>
      <c r="C1715" s="121" t="s">
        <v>3070</v>
      </c>
      <c r="D1715" s="117" t="s">
        <v>10785</v>
      </c>
    </row>
    <row r="1716" spans="2:4" ht="14.5" x14ac:dyDescent="0.35">
      <c r="B1716" s="118" t="s">
        <v>3067</v>
      </c>
      <c r="C1716" s="121" t="s">
        <v>3068</v>
      </c>
      <c r="D1716" s="117" t="s">
        <v>10785</v>
      </c>
    </row>
    <row r="1717" spans="2:4" ht="14.5" x14ac:dyDescent="0.35">
      <c r="B1717" s="118" t="s">
        <v>8928</v>
      </c>
      <c r="C1717" s="121" t="s">
        <v>8927</v>
      </c>
      <c r="D1717" s="117" t="s">
        <v>7934</v>
      </c>
    </row>
    <row r="1718" spans="2:4" ht="14.5" x14ac:dyDescent="0.35">
      <c r="B1718" s="118" t="s">
        <v>8926</v>
      </c>
      <c r="C1718" s="121" t="s">
        <v>8927</v>
      </c>
      <c r="D1718" s="117" t="s">
        <v>7934</v>
      </c>
    </row>
    <row r="1719" spans="2:4" ht="14.5" x14ac:dyDescent="0.35">
      <c r="B1719" s="118">
        <v>2.2999999999999998</v>
      </c>
      <c r="C1719" s="121" t="s">
        <v>2017</v>
      </c>
      <c r="D1719" s="117" t="s">
        <v>10785</v>
      </c>
    </row>
    <row r="1720" spans="2:4" ht="14.5" x14ac:dyDescent="0.35">
      <c r="B1720" s="118" t="s">
        <v>3124</v>
      </c>
      <c r="C1720" s="121" t="s">
        <v>3125</v>
      </c>
      <c r="D1720" s="117" t="s">
        <v>7934</v>
      </c>
    </row>
    <row r="1721" spans="2:4" ht="14.5" x14ac:dyDescent="0.35">
      <c r="B1721" s="118" t="s">
        <v>5960</v>
      </c>
      <c r="C1721" s="121" t="s">
        <v>10805</v>
      </c>
      <c r="D1721" s="117" t="s">
        <v>10785</v>
      </c>
    </row>
    <row r="1722" spans="2:4" ht="14.5" x14ac:dyDescent="0.35">
      <c r="B1722" s="118" t="s">
        <v>5959</v>
      </c>
      <c r="C1722" s="121" t="s">
        <v>10805</v>
      </c>
      <c r="D1722" s="117" t="s">
        <v>10785</v>
      </c>
    </row>
    <row r="1723" spans="2:4" ht="14.5" x14ac:dyDescent="0.35">
      <c r="B1723" s="118" t="s">
        <v>5958</v>
      </c>
      <c r="C1723" s="121" t="s">
        <v>10805</v>
      </c>
      <c r="D1723" s="117" t="s">
        <v>10785</v>
      </c>
    </row>
    <row r="1724" spans="2:4" ht="14.5" x14ac:dyDescent="0.35">
      <c r="B1724" s="118" t="s">
        <v>5957</v>
      </c>
      <c r="C1724" s="121" t="s">
        <v>10805</v>
      </c>
      <c r="D1724" s="117" t="s">
        <v>10785</v>
      </c>
    </row>
    <row r="1725" spans="2:4" ht="14.5" x14ac:dyDescent="0.35">
      <c r="B1725" s="118" t="s">
        <v>10806</v>
      </c>
      <c r="C1725" s="121" t="s">
        <v>10805</v>
      </c>
      <c r="D1725" s="117" t="s">
        <v>10785</v>
      </c>
    </row>
    <row r="1726" spans="2:4" ht="14.5" x14ac:dyDescent="0.35">
      <c r="B1726" s="118" t="s">
        <v>10804</v>
      </c>
      <c r="C1726" s="121" t="s">
        <v>10805</v>
      </c>
      <c r="D1726" s="117" t="s">
        <v>10785</v>
      </c>
    </row>
    <row r="1727" spans="2:4" ht="14.5" x14ac:dyDescent="0.35">
      <c r="B1727" s="118">
        <v>20</v>
      </c>
      <c r="C1727" s="121" t="s">
        <v>7248</v>
      </c>
      <c r="D1727" s="117" t="s">
        <v>10785</v>
      </c>
    </row>
    <row r="1728" spans="2:4" ht="14.5" x14ac:dyDescent="0.35">
      <c r="B1728" s="118" t="s">
        <v>5379</v>
      </c>
      <c r="C1728" s="121" t="s">
        <v>5380</v>
      </c>
      <c r="D1728" s="117" t="s">
        <v>7934</v>
      </c>
    </row>
    <row r="1729" spans="2:4" ht="14.5" x14ac:dyDescent="0.35">
      <c r="B1729" s="118">
        <v>10001</v>
      </c>
      <c r="C1729" s="121" t="s">
        <v>4734</v>
      </c>
      <c r="D1729" s="117" t="s">
        <v>7935</v>
      </c>
    </row>
    <row r="1730" spans="2:4" ht="14.5" x14ac:dyDescent="0.35">
      <c r="B1730" s="118">
        <v>10002</v>
      </c>
      <c r="C1730" s="121" t="s">
        <v>4735</v>
      </c>
      <c r="D1730" s="117" t="s">
        <v>7935</v>
      </c>
    </row>
    <row r="1731" spans="2:4" ht="14.5" x14ac:dyDescent="0.35">
      <c r="B1731" s="118" t="s">
        <v>9108</v>
      </c>
      <c r="C1731" s="121" t="s">
        <v>9109</v>
      </c>
      <c r="D1731" s="117" t="s">
        <v>7942</v>
      </c>
    </row>
    <row r="1732" spans="2:4" ht="14.5" x14ac:dyDescent="0.35">
      <c r="B1732" s="118">
        <v>10208</v>
      </c>
      <c r="C1732" s="121" t="s">
        <v>9110</v>
      </c>
      <c r="D1732" s="117" t="s">
        <v>7935</v>
      </c>
    </row>
    <row r="1733" spans="2:4" ht="14.5" x14ac:dyDescent="0.35">
      <c r="B1733" s="118">
        <v>633.1</v>
      </c>
      <c r="C1733" s="121" t="s">
        <v>4961</v>
      </c>
      <c r="D1733" s="117" t="s">
        <v>10785</v>
      </c>
    </row>
    <row r="1734" spans="2:4" ht="14.5" x14ac:dyDescent="0.35">
      <c r="B1734" s="118">
        <v>2507</v>
      </c>
      <c r="C1734" s="121" t="s">
        <v>7119</v>
      </c>
      <c r="D1734" s="117" t="s">
        <v>7938</v>
      </c>
    </row>
    <row r="1735" spans="2:4" ht="14.5" x14ac:dyDescent="0.35">
      <c r="B1735" s="118">
        <v>8332</v>
      </c>
      <c r="C1735" s="121" t="s">
        <v>4757</v>
      </c>
      <c r="D1735" s="117" t="s">
        <v>10785</v>
      </c>
    </row>
    <row r="1736" spans="2:4" ht="14.5" x14ac:dyDescent="0.35">
      <c r="B1736" s="118">
        <v>2527</v>
      </c>
      <c r="C1736" s="121" t="s">
        <v>3317</v>
      </c>
      <c r="D1736" s="117" t="s">
        <v>7938</v>
      </c>
    </row>
    <row r="1737" spans="2:4" ht="14.5" x14ac:dyDescent="0.35">
      <c r="B1737" s="118" t="s">
        <v>6987</v>
      </c>
      <c r="C1737" s="121" t="s">
        <v>6986</v>
      </c>
      <c r="D1737" s="117" t="s">
        <v>10785</v>
      </c>
    </row>
    <row r="1738" spans="2:4" ht="14.5" x14ac:dyDescent="0.35">
      <c r="B1738" s="118" t="s">
        <v>6985</v>
      </c>
      <c r="C1738" s="121" t="s">
        <v>6986</v>
      </c>
      <c r="D1738" s="117" t="s">
        <v>10785</v>
      </c>
    </row>
    <row r="1739" spans="2:4" ht="14.5" x14ac:dyDescent="0.35">
      <c r="B1739" s="118">
        <v>2522</v>
      </c>
      <c r="C1739" s="121" t="s">
        <v>4858</v>
      </c>
      <c r="D1739" s="117" t="s">
        <v>7938</v>
      </c>
    </row>
    <row r="1740" spans="2:4" ht="14.5" x14ac:dyDescent="0.35">
      <c r="B1740" s="118">
        <v>8070</v>
      </c>
      <c r="C1740" s="121" t="s">
        <v>3078</v>
      </c>
      <c r="D1740" s="117" t="s">
        <v>10785</v>
      </c>
    </row>
    <row r="1741" spans="2:4" ht="14.5" x14ac:dyDescent="0.35">
      <c r="B1741" s="118" t="s">
        <v>3077</v>
      </c>
      <c r="C1741" s="121" t="s">
        <v>3078</v>
      </c>
      <c r="D1741" s="117" t="s">
        <v>10785</v>
      </c>
    </row>
    <row r="1742" spans="2:4" ht="14.5" x14ac:dyDescent="0.35">
      <c r="B1742" s="118">
        <v>607</v>
      </c>
      <c r="C1742" s="121" t="s">
        <v>7720</v>
      </c>
      <c r="D1742" s="117" t="s">
        <v>10785</v>
      </c>
    </row>
    <row r="1743" spans="2:4" ht="14.5" x14ac:dyDescent="0.35">
      <c r="B1743" s="118">
        <v>6600</v>
      </c>
      <c r="C1743" s="121" t="s">
        <v>8891</v>
      </c>
      <c r="D1743" s="117" t="s">
        <v>7938</v>
      </c>
    </row>
    <row r="1744" spans="2:4" ht="14.5" x14ac:dyDescent="0.35">
      <c r="B1744" s="118">
        <v>985.23</v>
      </c>
      <c r="C1744" s="121" t="s">
        <v>965</v>
      </c>
      <c r="D1744" s="117" t="s">
        <v>7932</v>
      </c>
    </row>
    <row r="1745" spans="2:4" ht="14.5" x14ac:dyDescent="0.35">
      <c r="B1745" s="118">
        <v>991.06</v>
      </c>
      <c r="C1745" s="121" t="s">
        <v>2005</v>
      </c>
      <c r="D1745" s="117" t="s">
        <v>7932</v>
      </c>
    </row>
    <row r="1746" spans="2:4" ht="14.5" x14ac:dyDescent="0.35">
      <c r="B1746" s="118">
        <v>975.4</v>
      </c>
      <c r="C1746" s="121" t="s">
        <v>2625</v>
      </c>
      <c r="D1746" s="117" t="s">
        <v>7932</v>
      </c>
    </row>
    <row r="1747" spans="2:4" ht="14.5" x14ac:dyDescent="0.35">
      <c r="B1747" s="118" t="s">
        <v>6084</v>
      </c>
      <c r="C1747" s="121" t="s">
        <v>6085</v>
      </c>
      <c r="D1747" s="117" t="s">
        <v>10785</v>
      </c>
    </row>
    <row r="1748" spans="2:4" ht="14.5" x14ac:dyDescent="0.35">
      <c r="B1748" s="118" t="s">
        <v>4499</v>
      </c>
      <c r="C1748" s="121" t="s">
        <v>6085</v>
      </c>
      <c r="D1748" s="117" t="s">
        <v>10785</v>
      </c>
    </row>
    <row r="1749" spans="2:4" ht="14.5" x14ac:dyDescent="0.35">
      <c r="B1749" s="118">
        <v>531.1</v>
      </c>
      <c r="C1749" s="121" t="s">
        <v>2356</v>
      </c>
      <c r="D1749" s="117" t="s">
        <v>10785</v>
      </c>
    </row>
    <row r="1750" spans="2:4" ht="14.5" x14ac:dyDescent="0.35">
      <c r="B1750" s="118" t="s">
        <v>7457</v>
      </c>
      <c r="C1750" s="121" t="s">
        <v>7458</v>
      </c>
      <c r="D1750" s="117" t="s">
        <v>10785</v>
      </c>
    </row>
    <row r="1751" spans="2:4" ht="14.5" x14ac:dyDescent="0.35">
      <c r="B1751" s="118" t="s">
        <v>828</v>
      </c>
      <c r="C1751" s="121" t="s">
        <v>829</v>
      </c>
      <c r="D1751" s="117" t="s">
        <v>10785</v>
      </c>
    </row>
    <row r="1752" spans="2:4" ht="14.5" x14ac:dyDescent="0.35">
      <c r="B1752" s="118">
        <v>160.19999999999999</v>
      </c>
      <c r="C1752" s="121" t="s">
        <v>1399</v>
      </c>
      <c r="D1752" s="117" t="s">
        <v>10785</v>
      </c>
    </row>
    <row r="1753" spans="2:4" ht="14.5" x14ac:dyDescent="0.35">
      <c r="B1753" s="118" t="s">
        <v>1446</v>
      </c>
      <c r="C1753" s="121" t="s">
        <v>1447</v>
      </c>
      <c r="D1753" s="117" t="s">
        <v>10785</v>
      </c>
    </row>
    <row r="1754" spans="2:4" ht="14.5" x14ac:dyDescent="0.35">
      <c r="B1754" s="118" t="s">
        <v>1448</v>
      </c>
      <c r="C1754" s="121" t="s">
        <v>1449</v>
      </c>
      <c r="D1754" s="117" t="s">
        <v>10785</v>
      </c>
    </row>
    <row r="1755" spans="2:4" ht="14.5" x14ac:dyDescent="0.35">
      <c r="B1755" s="118" t="s">
        <v>6324</v>
      </c>
      <c r="C1755" s="121" t="s">
        <v>6325</v>
      </c>
      <c r="D1755" s="117" t="s">
        <v>7933</v>
      </c>
    </row>
    <row r="1756" spans="2:4" ht="14.5" x14ac:dyDescent="0.35">
      <c r="B1756" s="118" t="s">
        <v>508</v>
      </c>
      <c r="C1756" s="121" t="s">
        <v>509</v>
      </c>
      <c r="D1756" s="117" t="s">
        <v>10785</v>
      </c>
    </row>
    <row r="1757" spans="2:4" ht="14.5" x14ac:dyDescent="0.35">
      <c r="B1757" s="118" t="s">
        <v>9244</v>
      </c>
      <c r="C1757" s="121" t="s">
        <v>7113</v>
      </c>
      <c r="D1757" s="117" t="s">
        <v>10785</v>
      </c>
    </row>
    <row r="1758" spans="2:4" ht="14.5" x14ac:dyDescent="0.35">
      <c r="B1758" s="118" t="s">
        <v>1817</v>
      </c>
      <c r="C1758" s="121" t="s">
        <v>1818</v>
      </c>
      <c r="D1758" s="117" t="s">
        <v>10785</v>
      </c>
    </row>
    <row r="1759" spans="2:4" ht="14.5" x14ac:dyDescent="0.35">
      <c r="B1759" s="118" t="s">
        <v>6215</v>
      </c>
      <c r="C1759" s="121" t="s">
        <v>4226</v>
      </c>
      <c r="D1759" s="117" t="s">
        <v>10785</v>
      </c>
    </row>
    <row r="1760" spans="2:4" ht="14.5" x14ac:dyDescent="0.35">
      <c r="B1760" s="118" t="s">
        <v>6404</v>
      </c>
      <c r="C1760" s="121" t="s">
        <v>6405</v>
      </c>
      <c r="D1760" s="117" t="s">
        <v>7933</v>
      </c>
    </row>
    <row r="1761" spans="2:4" ht="14.5" x14ac:dyDescent="0.35">
      <c r="B1761" s="118">
        <v>8321</v>
      </c>
      <c r="C1761" s="121" t="s">
        <v>4498</v>
      </c>
      <c r="D1761" s="117" t="s">
        <v>10785</v>
      </c>
    </row>
    <row r="1762" spans="2:4" ht="14.5" x14ac:dyDescent="0.35">
      <c r="B1762" s="118" t="s">
        <v>1508</v>
      </c>
      <c r="C1762" s="121" t="s">
        <v>1506</v>
      </c>
      <c r="D1762" s="117" t="s">
        <v>10785</v>
      </c>
    </row>
    <row r="1763" spans="2:4" ht="14.5" x14ac:dyDescent="0.35">
      <c r="B1763" s="118" t="s">
        <v>1507</v>
      </c>
      <c r="C1763" s="121" t="s">
        <v>1506</v>
      </c>
      <c r="D1763" s="117" t="s">
        <v>10785</v>
      </c>
    </row>
    <row r="1764" spans="2:4" ht="14.5" x14ac:dyDescent="0.35">
      <c r="B1764" s="118" t="s">
        <v>1505</v>
      </c>
      <c r="C1764" s="121" t="s">
        <v>1506</v>
      </c>
      <c r="D1764" s="117" t="s">
        <v>10785</v>
      </c>
    </row>
    <row r="1765" spans="2:4" ht="14.5" x14ac:dyDescent="0.35">
      <c r="B1765" s="118" t="s">
        <v>1881</v>
      </c>
      <c r="C1765" s="121" t="s">
        <v>1882</v>
      </c>
      <c r="D1765" s="117" t="s">
        <v>10785</v>
      </c>
    </row>
    <row r="1766" spans="2:4" ht="14.5" x14ac:dyDescent="0.35">
      <c r="B1766" s="118" t="s">
        <v>9803</v>
      </c>
      <c r="C1766" s="121" t="s">
        <v>9804</v>
      </c>
      <c r="D1766" s="117" t="s">
        <v>7933</v>
      </c>
    </row>
    <row r="1767" spans="2:4" ht="14.5" x14ac:dyDescent="0.35">
      <c r="B1767" s="118" t="s">
        <v>9956</v>
      </c>
      <c r="C1767" s="121" t="s">
        <v>2982</v>
      </c>
      <c r="D1767" s="117" t="s">
        <v>10785</v>
      </c>
    </row>
    <row r="1768" spans="2:4" ht="14.5" x14ac:dyDescent="0.35">
      <c r="B1768" s="118">
        <v>430.2</v>
      </c>
      <c r="C1768" s="121" t="s">
        <v>10648</v>
      </c>
      <c r="D1768" s="117" t="s">
        <v>10785</v>
      </c>
    </row>
    <row r="1769" spans="2:4" ht="14.5" x14ac:dyDescent="0.35">
      <c r="B1769" s="118">
        <v>430.1</v>
      </c>
      <c r="C1769" s="121" t="s">
        <v>10649</v>
      </c>
      <c r="D1769" s="117" t="s">
        <v>10785</v>
      </c>
    </row>
    <row r="1770" spans="2:4" ht="14.5" x14ac:dyDescent="0.35">
      <c r="B1770" s="118" t="s">
        <v>10057</v>
      </c>
      <c r="C1770" s="121" t="s">
        <v>10058</v>
      </c>
      <c r="D1770" s="117" t="s">
        <v>10785</v>
      </c>
    </row>
    <row r="1771" spans="2:4" ht="14.5" x14ac:dyDescent="0.35">
      <c r="B1771" s="118" t="s">
        <v>1999</v>
      </c>
      <c r="C1771" s="121" t="s">
        <v>2000</v>
      </c>
      <c r="D1771" s="117" t="s">
        <v>7934</v>
      </c>
    </row>
    <row r="1772" spans="2:4" ht="14.5" x14ac:dyDescent="0.35">
      <c r="B1772" s="118">
        <v>2150</v>
      </c>
      <c r="C1772" s="121" t="s">
        <v>3804</v>
      </c>
      <c r="D1772" s="117" t="s">
        <v>7933</v>
      </c>
    </row>
    <row r="1773" spans="2:4" ht="14.5" x14ac:dyDescent="0.35">
      <c r="B1773" s="118">
        <v>140.1</v>
      </c>
      <c r="C1773" s="121" t="s">
        <v>5374</v>
      </c>
      <c r="D1773" s="117" t="s">
        <v>10785</v>
      </c>
    </row>
    <row r="1774" spans="2:4" ht="14.5" x14ac:dyDescent="0.35">
      <c r="B1774" s="118">
        <v>1652</v>
      </c>
      <c r="C1774" s="121" t="s">
        <v>9704</v>
      </c>
      <c r="D1774" s="117" t="s">
        <v>10785</v>
      </c>
    </row>
    <row r="1775" spans="2:4" ht="14.5" x14ac:dyDescent="0.35">
      <c r="B1775" s="118" t="s">
        <v>6961</v>
      </c>
      <c r="C1775" s="121" t="s">
        <v>6962</v>
      </c>
      <c r="D1775" s="117" t="s">
        <v>7934</v>
      </c>
    </row>
    <row r="1776" spans="2:4" ht="14.5" x14ac:dyDescent="0.35">
      <c r="B1776" s="118" t="s">
        <v>1464</v>
      </c>
      <c r="C1776" s="121" t="s">
        <v>1465</v>
      </c>
      <c r="D1776" s="117" t="s">
        <v>10785</v>
      </c>
    </row>
    <row r="1777" spans="2:4" ht="14.5" x14ac:dyDescent="0.35">
      <c r="B1777" s="118" t="s">
        <v>9252</v>
      </c>
      <c r="C1777" s="121" t="s">
        <v>6335</v>
      </c>
      <c r="D1777" s="117" t="s">
        <v>7933</v>
      </c>
    </row>
    <row r="1778" spans="2:4" ht="14.5" x14ac:dyDescent="0.35">
      <c r="B1778" s="118" t="s">
        <v>6334</v>
      </c>
      <c r="C1778" s="121" t="s">
        <v>6335</v>
      </c>
      <c r="D1778" s="117" t="s">
        <v>7933</v>
      </c>
    </row>
    <row r="1779" spans="2:4" ht="14.5" x14ac:dyDescent="0.35">
      <c r="B1779" s="118" t="s">
        <v>2532</v>
      </c>
      <c r="C1779" s="121" t="s">
        <v>2533</v>
      </c>
      <c r="D1779" s="117" t="s">
        <v>7933</v>
      </c>
    </row>
    <row r="1780" spans="2:4" ht="14.5" x14ac:dyDescent="0.35">
      <c r="B1780" s="118" t="s">
        <v>10812</v>
      </c>
      <c r="C1780" s="121" t="s">
        <v>10813</v>
      </c>
      <c r="D1780" s="117" t="s">
        <v>7934</v>
      </c>
    </row>
    <row r="1781" spans="2:4" ht="14.5" x14ac:dyDescent="0.35">
      <c r="B1781" s="118" t="s">
        <v>9234</v>
      </c>
      <c r="C1781" s="121" t="s">
        <v>9235</v>
      </c>
      <c r="D1781" s="117" t="s">
        <v>7934</v>
      </c>
    </row>
    <row r="1782" spans="2:4" ht="14.5" x14ac:dyDescent="0.35">
      <c r="B1782" s="118" t="s">
        <v>6510</v>
      </c>
      <c r="C1782" s="121" t="s">
        <v>6511</v>
      </c>
      <c r="D1782" s="117" t="s">
        <v>10785</v>
      </c>
    </row>
    <row r="1783" spans="2:4" ht="14.5" x14ac:dyDescent="0.35">
      <c r="B1783" s="118">
        <v>8005</v>
      </c>
      <c r="C1783" s="121" t="s">
        <v>9637</v>
      </c>
      <c r="D1783" s="117" t="s">
        <v>7935</v>
      </c>
    </row>
    <row r="1784" spans="2:4" ht="14.5" x14ac:dyDescent="0.35">
      <c r="B1784" s="118" t="s">
        <v>9811</v>
      </c>
      <c r="C1784" s="121" t="s">
        <v>4780</v>
      </c>
      <c r="D1784" s="117" t="s">
        <v>7934</v>
      </c>
    </row>
    <row r="1785" spans="2:4" ht="14.5" x14ac:dyDescent="0.35">
      <c r="B1785" s="118" t="s">
        <v>10802</v>
      </c>
      <c r="C1785" s="121" t="s">
        <v>10803</v>
      </c>
      <c r="D1785" s="117" t="s">
        <v>10785</v>
      </c>
    </row>
    <row r="1786" spans="2:4" ht="14.5" x14ac:dyDescent="0.35">
      <c r="B1786" s="118" t="s">
        <v>3337</v>
      </c>
      <c r="C1786" s="121" t="s">
        <v>1810</v>
      </c>
      <c r="D1786" s="117" t="s">
        <v>10785</v>
      </c>
    </row>
    <row r="1787" spans="2:4" ht="14.5" x14ac:dyDescent="0.35">
      <c r="B1787" s="118" t="s">
        <v>1811</v>
      </c>
      <c r="C1787" s="121" t="s">
        <v>1812</v>
      </c>
      <c r="D1787" s="117" t="s">
        <v>10785</v>
      </c>
    </row>
    <row r="1788" spans="2:4" ht="14.5" x14ac:dyDescent="0.35">
      <c r="B1788" s="118" t="s">
        <v>9454</v>
      </c>
      <c r="C1788" s="121" t="s">
        <v>9455</v>
      </c>
      <c r="D1788" s="117" t="s">
        <v>7934</v>
      </c>
    </row>
    <row r="1789" spans="2:4" ht="14.5" x14ac:dyDescent="0.35">
      <c r="B1789" s="118" t="s">
        <v>7303</v>
      </c>
      <c r="C1789" s="121" t="s">
        <v>7304</v>
      </c>
      <c r="D1789" s="117" t="s">
        <v>7934</v>
      </c>
    </row>
    <row r="1790" spans="2:4" ht="14.5" x14ac:dyDescent="0.35">
      <c r="B1790" s="118" t="s">
        <v>7301</v>
      </c>
      <c r="C1790" s="121" t="s">
        <v>7302</v>
      </c>
      <c r="D1790" s="117" t="s">
        <v>7934</v>
      </c>
    </row>
    <row r="1791" spans="2:4" ht="14.5" x14ac:dyDescent="0.35">
      <c r="B1791" s="118" t="s">
        <v>166</v>
      </c>
      <c r="C1791" s="121" t="s">
        <v>167</v>
      </c>
      <c r="D1791" s="117" t="s">
        <v>7934</v>
      </c>
    </row>
    <row r="1792" spans="2:4" ht="14.5" x14ac:dyDescent="0.35">
      <c r="B1792" s="118" t="s">
        <v>5431</v>
      </c>
      <c r="C1792" s="121" t="s">
        <v>5432</v>
      </c>
      <c r="D1792" s="117" t="s">
        <v>7934</v>
      </c>
    </row>
    <row r="1793" spans="2:4" ht="14.5" x14ac:dyDescent="0.35">
      <c r="B1793" s="118" t="s">
        <v>164</v>
      </c>
      <c r="C1793" s="121" t="s">
        <v>165</v>
      </c>
      <c r="D1793" s="117" t="s">
        <v>7934</v>
      </c>
    </row>
    <row r="1794" spans="2:4" ht="14.5" x14ac:dyDescent="0.35">
      <c r="B1794" s="118" t="s">
        <v>3122</v>
      </c>
      <c r="C1794" s="121" t="s">
        <v>3123</v>
      </c>
      <c r="D1794" s="117" t="s">
        <v>7934</v>
      </c>
    </row>
    <row r="1795" spans="2:4" ht="14.5" x14ac:dyDescent="0.35">
      <c r="B1795" s="118" t="s">
        <v>7451</v>
      </c>
      <c r="C1795" s="121" t="s">
        <v>7452</v>
      </c>
      <c r="D1795" s="117" t="s">
        <v>10785</v>
      </c>
    </row>
    <row r="1796" spans="2:4" ht="14.5" x14ac:dyDescent="0.35">
      <c r="B1796" s="118" t="s">
        <v>2344</v>
      </c>
      <c r="C1796" s="121" t="s">
        <v>2345</v>
      </c>
      <c r="D1796" s="117" t="s">
        <v>7940</v>
      </c>
    </row>
    <row r="1797" spans="2:4" ht="14.5" x14ac:dyDescent="0.35">
      <c r="B1797" s="118" t="s">
        <v>126</v>
      </c>
      <c r="C1797" s="121" t="s">
        <v>6772</v>
      </c>
      <c r="D1797" s="117" t="s">
        <v>10785</v>
      </c>
    </row>
    <row r="1798" spans="2:4" ht="14.5" x14ac:dyDescent="0.35">
      <c r="B1798" s="118" t="s">
        <v>6771</v>
      </c>
      <c r="C1798" s="121" t="s">
        <v>6772</v>
      </c>
      <c r="D1798" s="117" t="s">
        <v>10785</v>
      </c>
    </row>
    <row r="1799" spans="2:4" ht="14.5" x14ac:dyDescent="0.35">
      <c r="B1799" s="118" t="s">
        <v>5744</v>
      </c>
      <c r="C1799" s="121" t="s">
        <v>5745</v>
      </c>
      <c r="D1799" s="117" t="s">
        <v>10785</v>
      </c>
    </row>
    <row r="1800" spans="2:4" ht="14.5" x14ac:dyDescent="0.35">
      <c r="B1800" s="118" t="s">
        <v>9470</v>
      </c>
      <c r="C1800" s="121" t="s">
        <v>9471</v>
      </c>
      <c r="D1800" s="117" t="s">
        <v>10785</v>
      </c>
    </row>
    <row r="1801" spans="2:4" ht="14.5" x14ac:dyDescent="0.35">
      <c r="B1801" s="118">
        <v>973.47</v>
      </c>
      <c r="C1801" s="121" t="s">
        <v>4339</v>
      </c>
      <c r="D1801" s="117" t="s">
        <v>7932</v>
      </c>
    </row>
    <row r="1802" spans="2:4" ht="14.5" x14ac:dyDescent="0.35">
      <c r="B1802" s="118" t="s">
        <v>10425</v>
      </c>
      <c r="C1802" s="121" t="s">
        <v>10424</v>
      </c>
      <c r="D1802" s="117" t="s">
        <v>10785</v>
      </c>
    </row>
    <row r="1803" spans="2:4" ht="14.5" x14ac:dyDescent="0.35">
      <c r="B1803" s="118" t="s">
        <v>10423</v>
      </c>
      <c r="C1803" s="121" t="s">
        <v>10424</v>
      </c>
      <c r="D1803" s="117" t="s">
        <v>10785</v>
      </c>
    </row>
    <row r="1804" spans="2:4" ht="14.5" x14ac:dyDescent="0.35">
      <c r="B1804" s="118" t="s">
        <v>4337</v>
      </c>
      <c r="C1804" s="121" t="s">
        <v>4338</v>
      </c>
      <c r="D1804" s="117" t="s">
        <v>7934</v>
      </c>
    </row>
    <row r="1805" spans="2:4" ht="14.5" x14ac:dyDescent="0.35">
      <c r="B1805" s="118">
        <v>1649</v>
      </c>
      <c r="C1805" s="121" t="s">
        <v>4552</v>
      </c>
      <c r="D1805" s="117" t="s">
        <v>10785</v>
      </c>
    </row>
    <row r="1806" spans="2:4" ht="14.5" x14ac:dyDescent="0.35">
      <c r="B1806" s="118">
        <v>1648</v>
      </c>
      <c r="C1806" s="121" t="s">
        <v>6745</v>
      </c>
      <c r="D1806" s="117" t="s">
        <v>10785</v>
      </c>
    </row>
    <row r="1807" spans="2:4" ht="14.5" x14ac:dyDescent="0.35">
      <c r="B1807" s="118" t="s">
        <v>3540</v>
      </c>
      <c r="C1807" s="121" t="s">
        <v>7081</v>
      </c>
      <c r="D1807" s="117" t="s">
        <v>7934</v>
      </c>
    </row>
    <row r="1808" spans="2:4" ht="14.5" x14ac:dyDescent="0.35">
      <c r="B1808" s="118">
        <v>1650</v>
      </c>
      <c r="C1808" s="121" t="s">
        <v>7081</v>
      </c>
      <c r="D1808" s="117" t="s">
        <v>10785</v>
      </c>
    </row>
    <row r="1809" spans="2:4" ht="14.5" x14ac:dyDescent="0.35">
      <c r="B1809" s="118">
        <v>5110</v>
      </c>
      <c r="C1809" s="121" t="s">
        <v>2022</v>
      </c>
      <c r="D1809" s="117" t="s">
        <v>10785</v>
      </c>
    </row>
    <row r="1810" spans="2:4" ht="14.5" x14ac:dyDescent="0.35">
      <c r="B1810" s="118" t="s">
        <v>10663</v>
      </c>
      <c r="C1810" s="121" t="s">
        <v>10664</v>
      </c>
      <c r="D1810" s="117" t="s">
        <v>7941</v>
      </c>
    </row>
    <row r="1811" spans="2:4" ht="14.5" x14ac:dyDescent="0.35">
      <c r="B1811" s="118" t="s">
        <v>5286</v>
      </c>
      <c r="C1811" s="121" t="s">
        <v>5287</v>
      </c>
      <c r="D1811" s="117" t="s">
        <v>10785</v>
      </c>
    </row>
    <row r="1812" spans="2:4" ht="14.5" x14ac:dyDescent="0.35">
      <c r="B1812" s="118" t="s">
        <v>2582</v>
      </c>
      <c r="C1812" s="121" t="s">
        <v>2583</v>
      </c>
      <c r="D1812" s="117" t="s">
        <v>7933</v>
      </c>
    </row>
    <row r="1813" spans="2:4" ht="14.5" x14ac:dyDescent="0.35">
      <c r="B1813" s="118" t="s">
        <v>10265</v>
      </c>
      <c r="C1813" s="121" t="s">
        <v>3539</v>
      </c>
      <c r="D1813" s="117" t="s">
        <v>7934</v>
      </c>
    </row>
    <row r="1814" spans="2:4" ht="14.5" x14ac:dyDescent="0.35">
      <c r="B1814" s="118">
        <v>1018</v>
      </c>
      <c r="C1814" s="121" t="s">
        <v>7888</v>
      </c>
      <c r="D1814" s="117" t="s">
        <v>7938</v>
      </c>
    </row>
    <row r="1815" spans="2:4" ht="14.5" x14ac:dyDescent="0.35">
      <c r="B1815" s="118">
        <v>2540</v>
      </c>
      <c r="C1815" s="121" t="s">
        <v>2424</v>
      </c>
      <c r="D1815" s="117" t="s">
        <v>7938</v>
      </c>
    </row>
    <row r="1816" spans="2:4" ht="14.5" x14ac:dyDescent="0.35">
      <c r="B1816" s="118" t="s">
        <v>7293</v>
      </c>
      <c r="C1816" s="121" t="s">
        <v>7294</v>
      </c>
      <c r="D1816" s="117" t="s">
        <v>10785</v>
      </c>
    </row>
    <row r="1817" spans="2:4" ht="14.5" x14ac:dyDescent="0.35">
      <c r="B1817" s="118" t="s">
        <v>7181</v>
      </c>
      <c r="C1817" s="121" t="s">
        <v>7182</v>
      </c>
      <c r="D1817" s="117" t="s">
        <v>10785</v>
      </c>
    </row>
    <row r="1818" spans="2:4" ht="14.5" x14ac:dyDescent="0.35">
      <c r="B1818" s="118" t="s">
        <v>6540</v>
      </c>
      <c r="C1818" s="121" t="s">
        <v>6541</v>
      </c>
      <c r="D1818" s="117" t="s">
        <v>10785</v>
      </c>
    </row>
    <row r="1819" spans="2:4" ht="14.5" x14ac:dyDescent="0.35">
      <c r="B1819" s="118" t="s">
        <v>6071</v>
      </c>
      <c r="C1819" s="121" t="s">
        <v>6072</v>
      </c>
      <c r="D1819" s="117" t="s">
        <v>10785</v>
      </c>
    </row>
    <row r="1820" spans="2:4" ht="14.5" x14ac:dyDescent="0.35">
      <c r="B1820" s="118" t="s">
        <v>11117</v>
      </c>
      <c r="C1820" s="121" t="s">
        <v>11118</v>
      </c>
      <c r="D1820" s="117" t="s">
        <v>10785</v>
      </c>
    </row>
    <row r="1821" spans="2:4" ht="14.5" x14ac:dyDescent="0.35">
      <c r="B1821" s="118">
        <v>525.1</v>
      </c>
      <c r="C1821" s="121" t="s">
        <v>2357</v>
      </c>
      <c r="D1821" s="117" t="s">
        <v>10785</v>
      </c>
    </row>
    <row r="1822" spans="2:4" ht="14.5" x14ac:dyDescent="0.35">
      <c r="B1822" s="118">
        <v>525.20000000000005</v>
      </c>
      <c r="C1822" s="121" t="s">
        <v>2357</v>
      </c>
      <c r="D1822" s="117" t="s">
        <v>10785</v>
      </c>
    </row>
    <row r="1823" spans="2:4" ht="14.5" x14ac:dyDescent="0.35">
      <c r="B1823" s="118" t="s">
        <v>2580</v>
      </c>
      <c r="C1823" s="121" t="s">
        <v>2581</v>
      </c>
      <c r="D1823" s="117" t="s">
        <v>7933</v>
      </c>
    </row>
    <row r="1824" spans="2:4" ht="14.5" x14ac:dyDescent="0.35">
      <c r="B1824" s="118">
        <v>974.22</v>
      </c>
      <c r="C1824" s="121" t="s">
        <v>5902</v>
      </c>
      <c r="D1824" s="117" t="s">
        <v>7932</v>
      </c>
    </row>
    <row r="1825" spans="2:4" ht="14.5" x14ac:dyDescent="0.35">
      <c r="B1825" s="118">
        <v>968.24</v>
      </c>
      <c r="C1825" s="121" t="s">
        <v>1531</v>
      </c>
      <c r="D1825" s="117" t="s">
        <v>7932</v>
      </c>
    </row>
    <row r="1826" spans="2:4" ht="14.5" x14ac:dyDescent="0.35">
      <c r="B1826" s="118">
        <v>985.22</v>
      </c>
      <c r="C1826" s="121" t="s">
        <v>3170</v>
      </c>
      <c r="D1826" s="117" t="s">
        <v>7932</v>
      </c>
    </row>
    <row r="1827" spans="2:4" ht="14.5" x14ac:dyDescent="0.35">
      <c r="B1827" s="118">
        <v>970.52</v>
      </c>
      <c r="C1827" s="121" t="s">
        <v>5962</v>
      </c>
      <c r="D1827" s="117" t="s">
        <v>7932</v>
      </c>
    </row>
    <row r="1828" spans="2:4" ht="14.5" x14ac:dyDescent="0.35">
      <c r="B1828" s="118" t="s">
        <v>2419</v>
      </c>
      <c r="C1828" s="121" t="s">
        <v>734</v>
      </c>
      <c r="D1828" s="117" t="s">
        <v>7942</v>
      </c>
    </row>
    <row r="1829" spans="2:4" ht="14.5" x14ac:dyDescent="0.35">
      <c r="B1829" s="118" t="s">
        <v>733</v>
      </c>
      <c r="C1829" s="121" t="s">
        <v>734</v>
      </c>
      <c r="D1829" s="117" t="s">
        <v>7942</v>
      </c>
    </row>
    <row r="1830" spans="2:4" ht="14.5" x14ac:dyDescent="0.35">
      <c r="B1830" s="118" t="s">
        <v>9840</v>
      </c>
      <c r="C1830" s="121" t="s">
        <v>9841</v>
      </c>
      <c r="D1830" s="117" t="s">
        <v>7942</v>
      </c>
    </row>
    <row r="1831" spans="2:4" ht="14.5" x14ac:dyDescent="0.35">
      <c r="B1831" s="118" t="s">
        <v>4911</v>
      </c>
      <c r="C1831" s="121" t="s">
        <v>4912</v>
      </c>
      <c r="D1831" s="117" t="s">
        <v>7942</v>
      </c>
    </row>
    <row r="1832" spans="2:4" ht="14.5" x14ac:dyDescent="0.35">
      <c r="B1832" s="118">
        <v>972.05</v>
      </c>
      <c r="C1832" s="121" t="s">
        <v>10983</v>
      </c>
      <c r="D1832" s="117" t="s">
        <v>7932</v>
      </c>
    </row>
    <row r="1833" spans="2:4" ht="14.5" x14ac:dyDescent="0.35">
      <c r="B1833" s="118">
        <v>990.06</v>
      </c>
      <c r="C1833" s="121" t="s">
        <v>5683</v>
      </c>
      <c r="D1833" s="117" t="s">
        <v>7932</v>
      </c>
    </row>
    <row r="1834" spans="2:4" ht="14.5" x14ac:dyDescent="0.35">
      <c r="B1834" s="118">
        <v>984.21</v>
      </c>
      <c r="C1834" s="121" t="s">
        <v>3173</v>
      </c>
      <c r="D1834" s="117" t="s">
        <v>7932</v>
      </c>
    </row>
    <row r="1835" spans="2:4" ht="14.5" x14ac:dyDescent="0.35">
      <c r="B1835" s="118">
        <v>983.21</v>
      </c>
      <c r="C1835" s="121" t="s">
        <v>7959</v>
      </c>
      <c r="D1835" s="117" t="s">
        <v>7932</v>
      </c>
    </row>
    <row r="1836" spans="2:4" ht="14.5" x14ac:dyDescent="0.35">
      <c r="B1836" s="118" t="s">
        <v>3073</v>
      </c>
      <c r="C1836" s="121" t="s">
        <v>3074</v>
      </c>
      <c r="D1836" s="117" t="s">
        <v>10785</v>
      </c>
    </row>
    <row r="1837" spans="2:4" ht="14.5" x14ac:dyDescent="0.35">
      <c r="B1837" s="118">
        <v>8081</v>
      </c>
      <c r="C1837" s="121" t="s">
        <v>3833</v>
      </c>
      <c r="D1837" s="117" t="s">
        <v>10785</v>
      </c>
    </row>
    <row r="1838" spans="2:4" ht="14.5" x14ac:dyDescent="0.35">
      <c r="B1838" s="118" t="s">
        <v>3832</v>
      </c>
      <c r="C1838" s="121" t="s">
        <v>3833</v>
      </c>
      <c r="D1838" s="117" t="s">
        <v>10785</v>
      </c>
    </row>
    <row r="1839" spans="2:4" ht="14.5" x14ac:dyDescent="0.35">
      <c r="B1839" s="118" t="s">
        <v>7736</v>
      </c>
      <c r="C1839" s="121" t="s">
        <v>3833</v>
      </c>
      <c r="D1839" s="117" t="s">
        <v>10785</v>
      </c>
    </row>
    <row r="1840" spans="2:4" ht="14.5" x14ac:dyDescent="0.35">
      <c r="B1840" s="118">
        <v>608</v>
      </c>
      <c r="C1840" s="121" t="s">
        <v>6337</v>
      </c>
      <c r="D1840" s="117" t="s">
        <v>10785</v>
      </c>
    </row>
    <row r="1841" spans="2:4" ht="14.5" x14ac:dyDescent="0.35">
      <c r="B1841" s="118" t="s">
        <v>5738</v>
      </c>
      <c r="C1841" s="121" t="s">
        <v>6337</v>
      </c>
      <c r="D1841" s="117" t="s">
        <v>10785</v>
      </c>
    </row>
    <row r="1842" spans="2:4" ht="14.5" x14ac:dyDescent="0.35">
      <c r="B1842" s="118" t="s">
        <v>7735</v>
      </c>
      <c r="C1842" s="121" t="s">
        <v>6337</v>
      </c>
      <c r="D1842" s="117" t="s">
        <v>10785</v>
      </c>
    </row>
    <row r="1843" spans="2:4" ht="14.5" x14ac:dyDescent="0.35">
      <c r="B1843" s="118" t="s">
        <v>9249</v>
      </c>
      <c r="C1843" s="121" t="s">
        <v>6337</v>
      </c>
      <c r="D1843" s="117" t="s">
        <v>10785</v>
      </c>
    </row>
    <row r="1844" spans="2:4" ht="14.5" x14ac:dyDescent="0.35">
      <c r="B1844" s="118" t="s">
        <v>6336</v>
      </c>
      <c r="C1844" s="121" t="s">
        <v>6337</v>
      </c>
      <c r="D1844" s="117" t="s">
        <v>10785</v>
      </c>
    </row>
    <row r="1845" spans="2:4" ht="14.5" x14ac:dyDescent="0.35">
      <c r="B1845" s="118" t="s">
        <v>5838</v>
      </c>
      <c r="C1845" s="121" t="s">
        <v>6337</v>
      </c>
      <c r="D1845" s="117" t="s">
        <v>10785</v>
      </c>
    </row>
    <row r="1846" spans="2:4" ht="14.5" x14ac:dyDescent="0.35">
      <c r="B1846" s="118" t="s">
        <v>512</v>
      </c>
      <c r="C1846" s="121" t="s">
        <v>513</v>
      </c>
      <c r="D1846" s="117" t="s">
        <v>10785</v>
      </c>
    </row>
    <row r="1847" spans="2:4" ht="14.5" x14ac:dyDescent="0.35">
      <c r="B1847" s="118">
        <v>608.1</v>
      </c>
      <c r="C1847" s="121" t="s">
        <v>4975</v>
      </c>
      <c r="D1847" s="117" t="s">
        <v>10785</v>
      </c>
    </row>
    <row r="1848" spans="2:4" ht="14.5" x14ac:dyDescent="0.35">
      <c r="B1848" s="118">
        <v>608.20000000000005</v>
      </c>
      <c r="C1848" s="121" t="s">
        <v>4975</v>
      </c>
      <c r="D1848" s="117" t="s">
        <v>10785</v>
      </c>
    </row>
    <row r="1849" spans="2:4" ht="14.5" x14ac:dyDescent="0.35">
      <c r="B1849" s="118" t="s">
        <v>4792</v>
      </c>
      <c r="C1849" s="121" t="s">
        <v>1880</v>
      </c>
      <c r="D1849" s="117" t="s">
        <v>7934</v>
      </c>
    </row>
    <row r="1850" spans="2:4" ht="14.5" x14ac:dyDescent="0.35">
      <c r="B1850" s="118" t="s">
        <v>5377</v>
      </c>
      <c r="C1850" s="121" t="s">
        <v>3258</v>
      </c>
      <c r="D1850" s="117" t="s">
        <v>7933</v>
      </c>
    </row>
    <row r="1851" spans="2:4" ht="14.5" x14ac:dyDescent="0.35">
      <c r="B1851" s="118" t="s">
        <v>2586</v>
      </c>
      <c r="C1851" s="121" t="s">
        <v>3258</v>
      </c>
      <c r="D1851" s="117" t="s">
        <v>7933</v>
      </c>
    </row>
    <row r="1852" spans="2:4" ht="14.5" x14ac:dyDescent="0.35">
      <c r="B1852" s="118" t="s">
        <v>3257</v>
      </c>
      <c r="C1852" s="121" t="s">
        <v>3258</v>
      </c>
      <c r="D1852" s="117" t="s">
        <v>7933</v>
      </c>
    </row>
    <row r="1853" spans="2:4" ht="14.5" x14ac:dyDescent="0.35">
      <c r="B1853" s="118">
        <v>211.1</v>
      </c>
      <c r="C1853" s="121" t="s">
        <v>6099</v>
      </c>
      <c r="D1853" s="117" t="s">
        <v>10784</v>
      </c>
    </row>
    <row r="1854" spans="2:4" ht="14.5" x14ac:dyDescent="0.35">
      <c r="B1854" s="118">
        <v>505</v>
      </c>
      <c r="C1854" s="121" t="s">
        <v>5313</v>
      </c>
      <c r="D1854" s="117" t="s">
        <v>10785</v>
      </c>
    </row>
    <row r="1855" spans="2:4" ht="14.5" x14ac:dyDescent="0.35">
      <c r="B1855" s="118">
        <v>617</v>
      </c>
      <c r="C1855" s="121" t="s">
        <v>361</v>
      </c>
      <c r="D1855" s="117" t="s">
        <v>10785</v>
      </c>
    </row>
    <row r="1856" spans="2:4" ht="14.5" x14ac:dyDescent="0.35">
      <c r="B1856" s="118" t="s">
        <v>3126</v>
      </c>
      <c r="C1856" s="121" t="s">
        <v>3127</v>
      </c>
      <c r="D1856" s="117" t="s">
        <v>7934</v>
      </c>
    </row>
    <row r="1857" spans="2:4" ht="14.5" x14ac:dyDescent="0.35">
      <c r="B1857" s="118" t="s">
        <v>803</v>
      </c>
      <c r="C1857" s="121" t="s">
        <v>7838</v>
      </c>
      <c r="D1857" s="117" t="s">
        <v>10785</v>
      </c>
    </row>
    <row r="1858" spans="2:4" ht="14.5" x14ac:dyDescent="0.35">
      <c r="B1858" s="118" t="s">
        <v>7837</v>
      </c>
      <c r="C1858" s="121" t="s">
        <v>7838</v>
      </c>
      <c r="D1858" s="117" t="s">
        <v>10785</v>
      </c>
    </row>
    <row r="1859" spans="2:4" ht="14.5" x14ac:dyDescent="0.35">
      <c r="B1859" s="118">
        <v>633</v>
      </c>
      <c r="C1859" s="121" t="s">
        <v>5882</v>
      </c>
      <c r="D1859" s="117" t="s">
        <v>10785</v>
      </c>
    </row>
    <row r="1860" spans="2:4" ht="14.5" x14ac:dyDescent="0.35">
      <c r="B1860" s="118">
        <v>970.53</v>
      </c>
      <c r="C1860" s="121" t="s">
        <v>5961</v>
      </c>
      <c r="D1860" s="117" t="s">
        <v>7932</v>
      </c>
    </row>
    <row r="1861" spans="2:4" ht="14.5" x14ac:dyDescent="0.35">
      <c r="B1861" s="118">
        <v>231.1</v>
      </c>
      <c r="C1861" s="121" t="s">
        <v>6097</v>
      </c>
      <c r="D1861" s="117" t="s">
        <v>10784</v>
      </c>
    </row>
    <row r="1862" spans="2:4" ht="14.5" x14ac:dyDescent="0.35">
      <c r="B1862" s="118">
        <v>8141</v>
      </c>
      <c r="C1862" s="121" t="s">
        <v>9111</v>
      </c>
      <c r="D1862" s="117" t="s">
        <v>10785</v>
      </c>
    </row>
    <row r="1863" spans="2:4" ht="14.5" x14ac:dyDescent="0.35">
      <c r="B1863" s="118" t="s">
        <v>3047</v>
      </c>
      <c r="C1863" s="121" t="s">
        <v>11174</v>
      </c>
      <c r="D1863" s="117" t="s">
        <v>10785</v>
      </c>
    </row>
    <row r="1864" spans="2:4" ht="14.5" x14ac:dyDescent="0.35">
      <c r="B1864" s="118" t="s">
        <v>11173</v>
      </c>
      <c r="C1864" s="121" t="s">
        <v>11174</v>
      </c>
      <c r="D1864" s="117" t="s">
        <v>10785</v>
      </c>
    </row>
    <row r="1865" spans="2:4" ht="14.5" x14ac:dyDescent="0.35">
      <c r="B1865" s="118" t="s">
        <v>3046</v>
      </c>
      <c r="C1865" s="121" t="s">
        <v>11172</v>
      </c>
      <c r="D1865" s="117" t="s">
        <v>10785</v>
      </c>
    </row>
    <row r="1866" spans="2:4" ht="14.5" x14ac:dyDescent="0.35">
      <c r="B1866" s="118" t="s">
        <v>11171</v>
      </c>
      <c r="C1866" s="121" t="s">
        <v>11172</v>
      </c>
      <c r="D1866" s="117" t="s">
        <v>10785</v>
      </c>
    </row>
    <row r="1867" spans="2:4" ht="14.5" x14ac:dyDescent="0.35">
      <c r="B1867" s="118">
        <v>8140</v>
      </c>
      <c r="C1867" s="121" t="s">
        <v>3048</v>
      </c>
      <c r="D1867" s="117" t="s">
        <v>10785</v>
      </c>
    </row>
    <row r="1868" spans="2:4" ht="14.5" x14ac:dyDescent="0.35">
      <c r="B1868" s="118">
        <v>5600</v>
      </c>
      <c r="C1868" s="121" t="s">
        <v>7327</v>
      </c>
      <c r="D1868" s="117" t="s">
        <v>7938</v>
      </c>
    </row>
    <row r="1869" spans="2:4" ht="14.5" x14ac:dyDescent="0.35">
      <c r="B1869" s="118">
        <v>614</v>
      </c>
      <c r="C1869" s="121" t="s">
        <v>7018</v>
      </c>
      <c r="D1869" s="117" t="s">
        <v>10785</v>
      </c>
    </row>
    <row r="1870" spans="2:4" ht="14.5" x14ac:dyDescent="0.35">
      <c r="B1870" s="118">
        <v>614.1</v>
      </c>
      <c r="C1870" s="121" t="s">
        <v>7017</v>
      </c>
      <c r="D1870" s="117" t="s">
        <v>10785</v>
      </c>
    </row>
    <row r="1871" spans="2:4" ht="14.5" x14ac:dyDescent="0.35">
      <c r="B1871" s="118">
        <v>622</v>
      </c>
      <c r="C1871" s="121" t="s">
        <v>932</v>
      </c>
      <c r="D1871" s="117" t="s">
        <v>10785</v>
      </c>
    </row>
    <row r="1872" spans="2:4" ht="14.5" x14ac:dyDescent="0.35">
      <c r="B1872" s="118" t="s">
        <v>847</v>
      </c>
      <c r="C1872" s="121" t="s">
        <v>848</v>
      </c>
      <c r="D1872" s="117" t="s">
        <v>10785</v>
      </c>
    </row>
    <row r="1873" spans="2:4" ht="14.5" x14ac:dyDescent="0.35">
      <c r="B1873" s="118">
        <v>1657</v>
      </c>
      <c r="C1873" s="121" t="s">
        <v>850</v>
      </c>
      <c r="D1873" s="117" t="s">
        <v>10785</v>
      </c>
    </row>
    <row r="1874" spans="2:4" ht="14.5" x14ac:dyDescent="0.35">
      <c r="B1874" s="118" t="s">
        <v>849</v>
      </c>
      <c r="C1874" s="121" t="s">
        <v>850</v>
      </c>
      <c r="D1874" s="117" t="s">
        <v>10785</v>
      </c>
    </row>
    <row r="1875" spans="2:4" ht="14.5" x14ac:dyDescent="0.35">
      <c r="B1875" s="118" t="s">
        <v>5632</v>
      </c>
      <c r="C1875" s="121" t="s">
        <v>5633</v>
      </c>
      <c r="D1875" s="117" t="s">
        <v>10785</v>
      </c>
    </row>
    <row r="1876" spans="2:4" ht="14.5" x14ac:dyDescent="0.35">
      <c r="B1876" s="118">
        <v>5504</v>
      </c>
      <c r="C1876" s="121" t="s">
        <v>6503</v>
      </c>
      <c r="D1876" s="117" t="s">
        <v>7938</v>
      </c>
    </row>
    <row r="1877" spans="2:4" ht="14.5" x14ac:dyDescent="0.35">
      <c r="B1877" s="118">
        <v>365.5</v>
      </c>
      <c r="C1877" s="121" t="s">
        <v>703</v>
      </c>
      <c r="D1877" s="117" t="s">
        <v>10785</v>
      </c>
    </row>
    <row r="1878" spans="2:4" ht="14.5" x14ac:dyDescent="0.35">
      <c r="B1878" s="118" t="s">
        <v>4648</v>
      </c>
      <c r="C1878" s="121" t="s">
        <v>4649</v>
      </c>
      <c r="D1878" s="117" t="s">
        <v>7942</v>
      </c>
    </row>
    <row r="1879" spans="2:4" ht="14.5" x14ac:dyDescent="0.35">
      <c r="B1879" s="118" t="s">
        <v>4650</v>
      </c>
      <c r="C1879" s="121" t="s">
        <v>4651</v>
      </c>
      <c r="D1879" s="117" t="s">
        <v>7942</v>
      </c>
    </row>
    <row r="1880" spans="2:4" ht="14.5" x14ac:dyDescent="0.35">
      <c r="B1880" s="118" t="s">
        <v>1105</v>
      </c>
      <c r="C1880" s="121" t="s">
        <v>4651</v>
      </c>
      <c r="D1880" s="117" t="s">
        <v>7942</v>
      </c>
    </row>
    <row r="1881" spans="2:4" ht="14.5" x14ac:dyDescent="0.35">
      <c r="B1881" s="118" t="s">
        <v>4658</v>
      </c>
      <c r="C1881" s="121" t="s">
        <v>4651</v>
      </c>
      <c r="D1881" s="117" t="s">
        <v>7942</v>
      </c>
    </row>
    <row r="1882" spans="2:4" ht="14.5" x14ac:dyDescent="0.35">
      <c r="B1882" s="118" t="s">
        <v>5723</v>
      </c>
      <c r="C1882" s="121" t="s">
        <v>5724</v>
      </c>
      <c r="D1882" s="117" t="s">
        <v>10785</v>
      </c>
    </row>
    <row r="1883" spans="2:4" ht="14.5" x14ac:dyDescent="0.35">
      <c r="B1883" s="118">
        <v>252.1</v>
      </c>
      <c r="C1883" s="121" t="s">
        <v>736</v>
      </c>
      <c r="D1883" s="117" t="s">
        <v>10785</v>
      </c>
    </row>
    <row r="1884" spans="2:4" ht="14.5" x14ac:dyDescent="0.35">
      <c r="B1884" s="118">
        <v>252.2</v>
      </c>
      <c r="C1884" s="121" t="s">
        <v>735</v>
      </c>
      <c r="D1884" s="117" t="s">
        <v>10785</v>
      </c>
    </row>
    <row r="1885" spans="2:4" ht="14.5" x14ac:dyDescent="0.35">
      <c r="B1885" s="118">
        <v>7550</v>
      </c>
      <c r="C1885" s="121" t="s">
        <v>1469</v>
      </c>
      <c r="D1885" s="117" t="s">
        <v>10785</v>
      </c>
    </row>
    <row r="1886" spans="2:4" ht="14.5" x14ac:dyDescent="0.35">
      <c r="B1886" s="118" t="s">
        <v>2200</v>
      </c>
      <c r="C1886" s="121" t="s">
        <v>2201</v>
      </c>
      <c r="D1886" s="117" t="s">
        <v>7933</v>
      </c>
    </row>
    <row r="1887" spans="2:4" ht="14.5" x14ac:dyDescent="0.35">
      <c r="B1887" s="118">
        <v>5021</v>
      </c>
      <c r="C1887" s="121" t="s">
        <v>6431</v>
      </c>
      <c r="D1887" s="117" t="s">
        <v>7938</v>
      </c>
    </row>
    <row r="1888" spans="2:4" ht="14.5" x14ac:dyDescent="0.35">
      <c r="B1888" s="118" t="s">
        <v>4938</v>
      </c>
      <c r="C1888" s="121" t="s">
        <v>4939</v>
      </c>
      <c r="D1888" s="117" t="s">
        <v>10785</v>
      </c>
    </row>
    <row r="1889" spans="2:4" ht="14.5" x14ac:dyDescent="0.35">
      <c r="B1889" s="118" t="s">
        <v>10093</v>
      </c>
      <c r="C1889" s="121" t="s">
        <v>10094</v>
      </c>
      <c r="D1889" s="117" t="s">
        <v>10785</v>
      </c>
    </row>
    <row r="1890" spans="2:4" ht="14.5" x14ac:dyDescent="0.35">
      <c r="B1890" s="118" t="s">
        <v>5433</v>
      </c>
      <c r="C1890" s="121" t="s">
        <v>5434</v>
      </c>
      <c r="D1890" s="117" t="s">
        <v>7934</v>
      </c>
    </row>
    <row r="1891" spans="2:4" ht="14.5" x14ac:dyDescent="0.35">
      <c r="B1891" s="118">
        <v>2580</v>
      </c>
      <c r="C1891" s="121" t="s">
        <v>355</v>
      </c>
      <c r="D1891" s="117" t="s">
        <v>7933</v>
      </c>
    </row>
    <row r="1892" spans="2:4" ht="14.5" x14ac:dyDescent="0.35">
      <c r="B1892" s="118">
        <v>973.45</v>
      </c>
      <c r="C1892" s="121" t="s">
        <v>10260</v>
      </c>
      <c r="D1892" s="117" t="s">
        <v>7932</v>
      </c>
    </row>
    <row r="1893" spans="2:4" ht="14.5" x14ac:dyDescent="0.35">
      <c r="B1893" s="118" t="s">
        <v>11024</v>
      </c>
      <c r="C1893" s="121" t="s">
        <v>11025</v>
      </c>
      <c r="D1893" s="117" t="s">
        <v>10785</v>
      </c>
    </row>
    <row r="1894" spans="2:4" ht="14.5" x14ac:dyDescent="0.35">
      <c r="B1894" s="118">
        <v>6601</v>
      </c>
      <c r="C1894" s="121" t="s">
        <v>7311</v>
      </c>
      <c r="D1894" s="117" t="s">
        <v>7938</v>
      </c>
    </row>
    <row r="1895" spans="2:4" ht="14.5" x14ac:dyDescent="0.35">
      <c r="B1895" s="118" t="s">
        <v>1522</v>
      </c>
      <c r="C1895" s="121" t="s">
        <v>1523</v>
      </c>
      <c r="D1895" s="117" t="s">
        <v>7933</v>
      </c>
    </row>
    <row r="1896" spans="2:4" ht="14.5" x14ac:dyDescent="0.35">
      <c r="B1896" s="118" t="s">
        <v>1520</v>
      </c>
      <c r="C1896" s="121" t="s">
        <v>1521</v>
      </c>
      <c r="D1896" s="117" t="s">
        <v>7933</v>
      </c>
    </row>
    <row r="1897" spans="2:4" ht="14.5" x14ac:dyDescent="0.35">
      <c r="B1897" s="118" t="s">
        <v>5677</v>
      </c>
      <c r="C1897" s="121" t="s">
        <v>5678</v>
      </c>
      <c r="D1897" s="117" t="s">
        <v>7934</v>
      </c>
    </row>
    <row r="1898" spans="2:4" ht="14.5" x14ac:dyDescent="0.35">
      <c r="B1898" s="118" t="s">
        <v>832</v>
      </c>
      <c r="C1898" s="121" t="s">
        <v>1547</v>
      </c>
      <c r="D1898" s="117" t="s">
        <v>10785</v>
      </c>
    </row>
    <row r="1899" spans="2:4" ht="14.5" x14ac:dyDescent="0.35">
      <c r="B1899" s="118">
        <v>8311</v>
      </c>
      <c r="C1899" s="121" t="s">
        <v>2886</v>
      </c>
      <c r="D1899" s="117" t="s">
        <v>7935</v>
      </c>
    </row>
    <row r="1900" spans="2:4" ht="14.5" x14ac:dyDescent="0.35">
      <c r="B1900" s="118" t="s">
        <v>6347</v>
      </c>
      <c r="C1900" s="121" t="s">
        <v>6348</v>
      </c>
      <c r="D1900" s="117" t="s">
        <v>10785</v>
      </c>
    </row>
    <row r="1901" spans="2:4" ht="14.5" x14ac:dyDescent="0.35">
      <c r="B1901" s="118" t="s">
        <v>3770</v>
      </c>
      <c r="C1901" s="121" t="s">
        <v>3771</v>
      </c>
      <c r="D1901" s="117" t="s">
        <v>10785</v>
      </c>
    </row>
    <row r="1902" spans="2:4" ht="14.5" x14ac:dyDescent="0.35">
      <c r="B1902" s="118" t="s">
        <v>3190</v>
      </c>
      <c r="C1902" s="121" t="s">
        <v>5876</v>
      </c>
      <c r="D1902" s="117" t="s">
        <v>7934</v>
      </c>
    </row>
    <row r="1903" spans="2:4" ht="14.5" x14ac:dyDescent="0.35">
      <c r="B1903" s="118">
        <v>253.1</v>
      </c>
      <c r="C1903" s="121" t="s">
        <v>5842</v>
      </c>
      <c r="D1903" s="117" t="s">
        <v>10785</v>
      </c>
    </row>
    <row r="1904" spans="2:4" ht="14.5" x14ac:dyDescent="0.35">
      <c r="B1904" s="118">
        <v>253.2</v>
      </c>
      <c r="C1904" s="121" t="s">
        <v>5841</v>
      </c>
      <c r="D1904" s="117" t="s">
        <v>10785</v>
      </c>
    </row>
    <row r="1905" spans="2:4" ht="14.5" x14ac:dyDescent="0.35">
      <c r="B1905" s="118" t="s">
        <v>5689</v>
      </c>
      <c r="C1905" s="121" t="s">
        <v>5690</v>
      </c>
      <c r="D1905" s="117" t="s">
        <v>7933</v>
      </c>
    </row>
    <row r="1906" spans="2:4" ht="14.5" x14ac:dyDescent="0.35">
      <c r="B1906" s="118" t="s">
        <v>7744</v>
      </c>
      <c r="C1906" s="121" t="s">
        <v>7745</v>
      </c>
      <c r="D1906" s="117" t="s">
        <v>10785</v>
      </c>
    </row>
    <row r="1907" spans="2:4" ht="14.5" x14ac:dyDescent="0.35">
      <c r="B1907" s="118" t="s">
        <v>5504</v>
      </c>
      <c r="C1907" s="121" t="s">
        <v>5505</v>
      </c>
      <c r="D1907" s="117" t="s">
        <v>10785</v>
      </c>
    </row>
    <row r="1908" spans="2:4" ht="14.5" x14ac:dyDescent="0.35">
      <c r="B1908" s="118">
        <v>5003</v>
      </c>
      <c r="C1908" s="121" t="s">
        <v>10853</v>
      </c>
      <c r="D1908" s="117" t="s">
        <v>7938</v>
      </c>
    </row>
    <row r="1909" spans="2:4" ht="14.5" x14ac:dyDescent="0.35">
      <c r="B1909" s="118" t="s">
        <v>515</v>
      </c>
      <c r="C1909" s="121" t="s">
        <v>516</v>
      </c>
      <c r="D1909" s="117" t="s">
        <v>10785</v>
      </c>
    </row>
    <row r="1910" spans="2:4" ht="14.5" x14ac:dyDescent="0.35">
      <c r="B1910" s="118" t="s">
        <v>5502</v>
      </c>
      <c r="C1910" s="121" t="s">
        <v>5503</v>
      </c>
      <c r="D1910" s="117" t="s">
        <v>10785</v>
      </c>
    </row>
    <row r="1911" spans="2:4" ht="14.5" x14ac:dyDescent="0.35">
      <c r="B1911" s="118" t="s">
        <v>5903</v>
      </c>
      <c r="C1911" s="121" t="s">
        <v>0</v>
      </c>
      <c r="D1911" s="117" t="s">
        <v>7933</v>
      </c>
    </row>
    <row r="1912" spans="2:4" ht="14.5" x14ac:dyDescent="0.35">
      <c r="B1912" s="118" t="s">
        <v>7299</v>
      </c>
      <c r="C1912" s="121" t="s">
        <v>1326</v>
      </c>
      <c r="D1912" s="117" t="s">
        <v>7933</v>
      </c>
    </row>
    <row r="1913" spans="2:4" ht="14.5" x14ac:dyDescent="0.35">
      <c r="B1913" s="118" t="s">
        <v>7297</v>
      </c>
      <c r="C1913" s="121" t="s">
        <v>7298</v>
      </c>
      <c r="D1913" s="117" t="s">
        <v>7933</v>
      </c>
    </row>
    <row r="1914" spans="2:4" ht="14.5" x14ac:dyDescent="0.35">
      <c r="B1914" s="118" t="s">
        <v>10459</v>
      </c>
      <c r="C1914" s="121" t="s">
        <v>10460</v>
      </c>
      <c r="D1914" s="117" t="s">
        <v>7934</v>
      </c>
    </row>
    <row r="1915" spans="2:4" ht="14.5" x14ac:dyDescent="0.35">
      <c r="B1915" s="118">
        <v>108</v>
      </c>
      <c r="C1915" s="121" t="s">
        <v>740</v>
      </c>
      <c r="D1915" s="117" t="s">
        <v>10785</v>
      </c>
    </row>
    <row r="1916" spans="2:4" ht="14.5" x14ac:dyDescent="0.35">
      <c r="B1916" s="118">
        <v>17</v>
      </c>
      <c r="C1916" s="121" t="s">
        <v>9508</v>
      </c>
      <c r="D1916" s="117" t="s">
        <v>10785</v>
      </c>
    </row>
    <row r="1917" spans="2:4" ht="14.5" x14ac:dyDescent="0.35">
      <c r="B1917" s="118">
        <v>5</v>
      </c>
      <c r="C1917" s="121" t="s">
        <v>9508</v>
      </c>
      <c r="D1917" s="117" t="s">
        <v>10785</v>
      </c>
    </row>
    <row r="1918" spans="2:4" ht="14.5" x14ac:dyDescent="0.35">
      <c r="B1918" s="118" t="s">
        <v>4227</v>
      </c>
      <c r="C1918" s="121" t="s">
        <v>9508</v>
      </c>
      <c r="D1918" s="117" t="s">
        <v>10785</v>
      </c>
    </row>
    <row r="1919" spans="2:4" ht="14.5" x14ac:dyDescent="0.35">
      <c r="B1919" s="118" t="s">
        <v>3188</v>
      </c>
      <c r="C1919" s="121" t="s">
        <v>9508</v>
      </c>
      <c r="D1919" s="117" t="s">
        <v>10785</v>
      </c>
    </row>
    <row r="1920" spans="2:4" ht="14.5" x14ac:dyDescent="0.35">
      <c r="B1920" s="118" t="s">
        <v>5770</v>
      </c>
      <c r="C1920" s="121" t="s">
        <v>9508</v>
      </c>
      <c r="D1920" s="117" t="s">
        <v>10785</v>
      </c>
    </row>
    <row r="1921" spans="2:4" ht="14.5" x14ac:dyDescent="0.35">
      <c r="B1921" s="118" t="s">
        <v>9509</v>
      </c>
      <c r="C1921" s="121" t="s">
        <v>9508</v>
      </c>
      <c r="D1921" s="117" t="s">
        <v>10785</v>
      </c>
    </row>
    <row r="1922" spans="2:4" ht="14.5" x14ac:dyDescent="0.35">
      <c r="B1922" s="118" t="s">
        <v>9507</v>
      </c>
      <c r="C1922" s="121" t="s">
        <v>9508</v>
      </c>
      <c r="D1922" s="117" t="s">
        <v>10785</v>
      </c>
    </row>
    <row r="1923" spans="2:4" ht="14.5" x14ac:dyDescent="0.35">
      <c r="B1923" s="118" t="s">
        <v>8614</v>
      </c>
      <c r="C1923" s="121" t="s">
        <v>8615</v>
      </c>
      <c r="D1923" s="117" t="s">
        <v>7933</v>
      </c>
    </row>
    <row r="1924" spans="2:4" ht="14.5" x14ac:dyDescent="0.35">
      <c r="B1924" s="118" t="s">
        <v>8516</v>
      </c>
      <c r="C1924" s="121" t="s">
        <v>8514</v>
      </c>
      <c r="D1924" s="117" t="s">
        <v>10785</v>
      </c>
    </row>
    <row r="1925" spans="2:4" ht="14.5" x14ac:dyDescent="0.35">
      <c r="B1925" s="118">
        <v>2.11</v>
      </c>
      <c r="C1925" s="121" t="s">
        <v>8514</v>
      </c>
      <c r="D1925" s="117" t="s">
        <v>10785</v>
      </c>
    </row>
    <row r="1926" spans="2:4" ht="14.5" x14ac:dyDescent="0.35">
      <c r="B1926" s="118" t="s">
        <v>1486</v>
      </c>
      <c r="C1926" s="121" t="s">
        <v>1487</v>
      </c>
      <c r="D1926" s="117" t="s">
        <v>7934</v>
      </c>
    </row>
    <row r="1927" spans="2:4" ht="14.5" x14ac:dyDescent="0.35">
      <c r="B1927" s="118" t="s">
        <v>8672</v>
      </c>
      <c r="C1927" s="121" t="s">
        <v>8673</v>
      </c>
      <c r="D1927" s="117" t="s">
        <v>10785</v>
      </c>
    </row>
    <row r="1928" spans="2:4" ht="14.5" x14ac:dyDescent="0.35">
      <c r="B1928" s="118">
        <v>990.07</v>
      </c>
      <c r="C1928" s="121" t="s">
        <v>7462</v>
      </c>
      <c r="D1928" s="117" t="s">
        <v>7932</v>
      </c>
    </row>
    <row r="1929" spans="2:4" ht="14.5" x14ac:dyDescent="0.35">
      <c r="B1929" s="118" t="s">
        <v>8321</v>
      </c>
      <c r="C1929" s="121" t="s">
        <v>854</v>
      </c>
      <c r="D1929" s="117" t="s">
        <v>10785</v>
      </c>
    </row>
    <row r="1930" spans="2:4" ht="14.5" x14ac:dyDescent="0.35">
      <c r="B1930" s="118" t="s">
        <v>6165</v>
      </c>
      <c r="C1930" s="121" t="s">
        <v>6164</v>
      </c>
      <c r="D1930" s="117" t="s">
        <v>10785</v>
      </c>
    </row>
    <row r="1931" spans="2:4" ht="14.5" x14ac:dyDescent="0.35">
      <c r="B1931" s="118" t="s">
        <v>6163</v>
      </c>
      <c r="C1931" s="121" t="s">
        <v>6164</v>
      </c>
      <c r="D1931" s="117" t="s">
        <v>10785</v>
      </c>
    </row>
    <row r="1932" spans="2:4" ht="14.5" x14ac:dyDescent="0.35">
      <c r="B1932" s="118" t="s">
        <v>5062</v>
      </c>
      <c r="C1932" s="121" t="s">
        <v>5063</v>
      </c>
      <c r="D1932" s="117" t="s">
        <v>10785</v>
      </c>
    </row>
    <row r="1933" spans="2:4" ht="14.5" x14ac:dyDescent="0.35">
      <c r="B1933" s="118" t="s">
        <v>10827</v>
      </c>
      <c r="C1933" s="121" t="s">
        <v>10828</v>
      </c>
      <c r="D1933" s="117" t="s">
        <v>10785</v>
      </c>
    </row>
    <row r="1934" spans="2:4" ht="14.5" x14ac:dyDescent="0.35">
      <c r="B1934" s="118" t="s">
        <v>10825</v>
      </c>
      <c r="C1934" s="121" t="s">
        <v>10826</v>
      </c>
      <c r="D1934" s="117" t="s">
        <v>10785</v>
      </c>
    </row>
    <row r="1935" spans="2:4" ht="14.5" x14ac:dyDescent="0.35">
      <c r="B1935" s="118" t="s">
        <v>10408</v>
      </c>
      <c r="C1935" s="121" t="s">
        <v>10409</v>
      </c>
      <c r="D1935" s="117" t="s">
        <v>7940</v>
      </c>
    </row>
    <row r="1936" spans="2:4" ht="14.5" x14ac:dyDescent="0.35">
      <c r="B1936" s="118" t="s">
        <v>9586</v>
      </c>
      <c r="C1936" s="121" t="s">
        <v>10734</v>
      </c>
      <c r="D1936" s="117" t="s">
        <v>10785</v>
      </c>
    </row>
    <row r="1937" spans="2:4" ht="14.5" x14ac:dyDescent="0.35">
      <c r="B1937" s="118" t="s">
        <v>8322</v>
      </c>
      <c r="C1937" s="121" t="s">
        <v>853</v>
      </c>
      <c r="D1937" s="117" t="s">
        <v>10785</v>
      </c>
    </row>
    <row r="1938" spans="2:4" ht="14.5" x14ac:dyDescent="0.35">
      <c r="B1938" s="118" t="s">
        <v>9641</v>
      </c>
      <c r="C1938" s="121" t="s">
        <v>9642</v>
      </c>
      <c r="D1938" s="117" t="s">
        <v>7940</v>
      </c>
    </row>
    <row r="1939" spans="2:4" ht="14.5" x14ac:dyDescent="0.35">
      <c r="B1939" s="118" t="s">
        <v>974</v>
      </c>
      <c r="C1939" s="121" t="s">
        <v>975</v>
      </c>
      <c r="D1939" s="117" t="s">
        <v>10785</v>
      </c>
    </row>
    <row r="1940" spans="2:4" ht="14.5" x14ac:dyDescent="0.35">
      <c r="B1940" s="118" t="s">
        <v>9547</v>
      </c>
      <c r="C1940" s="121" t="s">
        <v>4957</v>
      </c>
      <c r="D1940" s="117" t="s">
        <v>10785</v>
      </c>
    </row>
    <row r="1941" spans="2:4" ht="14.5" x14ac:dyDescent="0.35">
      <c r="B1941" s="118" t="s">
        <v>6249</v>
      </c>
      <c r="C1941" s="121" t="s">
        <v>6248</v>
      </c>
      <c r="D1941" s="117" t="s">
        <v>7934</v>
      </c>
    </row>
    <row r="1942" spans="2:4" ht="14.5" x14ac:dyDescent="0.35">
      <c r="B1942" s="118" t="s">
        <v>6247</v>
      </c>
      <c r="C1942" s="121" t="s">
        <v>6248</v>
      </c>
      <c r="D1942" s="117" t="s">
        <v>7934</v>
      </c>
    </row>
    <row r="1943" spans="2:4" ht="14.5" x14ac:dyDescent="0.35">
      <c r="B1943" s="118" t="s">
        <v>9469</v>
      </c>
      <c r="C1943" s="121" t="s">
        <v>6086</v>
      </c>
      <c r="D1943" s="117" t="s">
        <v>10785</v>
      </c>
    </row>
    <row r="1944" spans="2:4" ht="14.5" x14ac:dyDescent="0.35">
      <c r="B1944" s="118" t="s">
        <v>9467</v>
      </c>
      <c r="C1944" s="121" t="s">
        <v>9468</v>
      </c>
      <c r="D1944" s="117" t="s">
        <v>10785</v>
      </c>
    </row>
    <row r="1945" spans="2:4" ht="14.5" x14ac:dyDescent="0.35">
      <c r="B1945" s="118" t="s">
        <v>135</v>
      </c>
      <c r="C1945" s="121" t="s">
        <v>136</v>
      </c>
      <c r="D1945" s="117" t="s">
        <v>10785</v>
      </c>
    </row>
    <row r="1946" spans="2:4" ht="14.5" x14ac:dyDescent="0.35">
      <c r="B1946" s="118">
        <v>23</v>
      </c>
      <c r="C1946" s="121" t="s">
        <v>3336</v>
      </c>
      <c r="D1946" s="117" t="s">
        <v>10785</v>
      </c>
    </row>
    <row r="1947" spans="2:4" ht="14.5" x14ac:dyDescent="0.35">
      <c r="B1947" s="118">
        <v>2014</v>
      </c>
      <c r="C1947" s="121" t="s">
        <v>11130</v>
      </c>
      <c r="D1947" s="117" t="s">
        <v>7938</v>
      </c>
    </row>
    <row r="1948" spans="2:4" ht="14.5" x14ac:dyDescent="0.35">
      <c r="B1948" s="118" t="s">
        <v>4773</v>
      </c>
      <c r="C1948" s="121" t="s">
        <v>4774</v>
      </c>
      <c r="D1948" s="117" t="s">
        <v>10785</v>
      </c>
    </row>
    <row r="1949" spans="2:4" ht="14.5" x14ac:dyDescent="0.35">
      <c r="B1949" s="118" t="s">
        <v>7469</v>
      </c>
      <c r="C1949" s="121" t="s">
        <v>4772</v>
      </c>
      <c r="D1949" s="117" t="s">
        <v>10785</v>
      </c>
    </row>
    <row r="1950" spans="2:4" ht="14.5" x14ac:dyDescent="0.35">
      <c r="B1950" s="118">
        <v>1673</v>
      </c>
      <c r="C1950" s="121" t="s">
        <v>3683</v>
      </c>
      <c r="D1950" s="117" t="s">
        <v>10785</v>
      </c>
    </row>
    <row r="1951" spans="2:4" ht="14.5" x14ac:dyDescent="0.35">
      <c r="B1951" s="118" t="s">
        <v>1357</v>
      </c>
      <c r="C1951" s="121" t="s">
        <v>1358</v>
      </c>
      <c r="D1951" s="117" t="s">
        <v>10785</v>
      </c>
    </row>
    <row r="1952" spans="2:4" ht="14.5" x14ac:dyDescent="0.35">
      <c r="B1952" s="118">
        <v>2517</v>
      </c>
      <c r="C1952" s="121" t="s">
        <v>8818</v>
      </c>
      <c r="D1952" s="117" t="s">
        <v>7938</v>
      </c>
    </row>
    <row r="1953" spans="2:4" ht="14.5" x14ac:dyDescent="0.35">
      <c r="B1953" s="118" t="s">
        <v>10680</v>
      </c>
      <c r="C1953" s="121" t="s">
        <v>10681</v>
      </c>
      <c r="D1953" s="117" t="s">
        <v>10785</v>
      </c>
    </row>
    <row r="1954" spans="2:4" ht="14.5" x14ac:dyDescent="0.35">
      <c r="B1954" s="118" t="s">
        <v>6778</v>
      </c>
      <c r="C1954" s="121" t="s">
        <v>6779</v>
      </c>
      <c r="D1954" s="117" t="s">
        <v>10785</v>
      </c>
    </row>
    <row r="1955" spans="2:4" ht="14.5" x14ac:dyDescent="0.35">
      <c r="B1955" s="118" t="s">
        <v>6776</v>
      </c>
      <c r="C1955" s="121" t="s">
        <v>6777</v>
      </c>
      <c r="D1955" s="117" t="s">
        <v>10785</v>
      </c>
    </row>
    <row r="1956" spans="2:4" ht="14.5" x14ac:dyDescent="0.35">
      <c r="B1956" s="118">
        <v>5512</v>
      </c>
      <c r="C1956" s="121" t="s">
        <v>7851</v>
      </c>
      <c r="D1956" s="117" t="s">
        <v>7938</v>
      </c>
    </row>
    <row r="1957" spans="2:4" ht="14.5" x14ac:dyDescent="0.35">
      <c r="B1957" s="118" t="s">
        <v>10682</v>
      </c>
      <c r="C1957" s="121" t="s">
        <v>10683</v>
      </c>
      <c r="D1957" s="117" t="s">
        <v>10785</v>
      </c>
    </row>
    <row r="1958" spans="2:4" ht="14.5" x14ac:dyDescent="0.35">
      <c r="B1958" s="118">
        <v>8001</v>
      </c>
      <c r="C1958" s="121" t="s">
        <v>7948</v>
      </c>
      <c r="D1958" s="117" t="s">
        <v>7938</v>
      </c>
    </row>
    <row r="1959" spans="2:4" ht="14.5" x14ac:dyDescent="0.35">
      <c r="B1959" s="118" t="s">
        <v>8522</v>
      </c>
      <c r="C1959" s="121" t="s">
        <v>8523</v>
      </c>
      <c r="D1959" s="117" t="s">
        <v>10785</v>
      </c>
    </row>
    <row r="1960" spans="2:4" ht="14.5" x14ac:dyDescent="0.35">
      <c r="B1960" s="118" t="s">
        <v>6227</v>
      </c>
      <c r="C1960" s="121" t="s">
        <v>6228</v>
      </c>
      <c r="D1960" s="117" t="s">
        <v>10785</v>
      </c>
    </row>
    <row r="1961" spans="2:4" ht="14.5" x14ac:dyDescent="0.35">
      <c r="B1961" s="118">
        <v>8303</v>
      </c>
      <c r="C1961" s="121" t="s">
        <v>11179</v>
      </c>
      <c r="D1961" s="117" t="s">
        <v>7938</v>
      </c>
    </row>
    <row r="1962" spans="2:4" ht="14.5" x14ac:dyDescent="0.35">
      <c r="B1962" s="118">
        <v>5032</v>
      </c>
      <c r="C1962" s="121" t="s">
        <v>11183</v>
      </c>
      <c r="D1962" s="117" t="s">
        <v>7938</v>
      </c>
    </row>
    <row r="1963" spans="2:4" ht="14.5" x14ac:dyDescent="0.35">
      <c r="B1963" s="118">
        <v>314</v>
      </c>
      <c r="C1963" s="121" t="s">
        <v>10453</v>
      </c>
      <c r="D1963" s="117" t="s">
        <v>10785</v>
      </c>
    </row>
    <row r="1964" spans="2:4" ht="14.5" x14ac:dyDescent="0.35">
      <c r="B1964" s="118" t="s">
        <v>5845</v>
      </c>
      <c r="C1964" s="121" t="s">
        <v>5846</v>
      </c>
      <c r="D1964" s="117" t="s">
        <v>10785</v>
      </c>
    </row>
    <row r="1965" spans="2:4" ht="14.5" x14ac:dyDescent="0.35">
      <c r="B1965" s="118" t="s">
        <v>1176</v>
      </c>
      <c r="C1965" s="121" t="s">
        <v>1177</v>
      </c>
      <c r="D1965" s="117" t="s">
        <v>7942</v>
      </c>
    </row>
    <row r="1966" spans="2:4" ht="14.5" x14ac:dyDescent="0.35">
      <c r="B1966" s="118" t="s">
        <v>2619</v>
      </c>
      <c r="C1966" s="121" t="s">
        <v>2620</v>
      </c>
      <c r="D1966" s="117" t="s">
        <v>7942</v>
      </c>
    </row>
    <row r="1967" spans="2:4" ht="14.5" x14ac:dyDescent="0.35">
      <c r="B1967" s="118" t="s">
        <v>2617</v>
      </c>
      <c r="C1967" s="121" t="s">
        <v>2618</v>
      </c>
      <c r="D1967" s="117" t="s">
        <v>7942</v>
      </c>
    </row>
    <row r="1968" spans="2:4" ht="14.5" x14ac:dyDescent="0.35">
      <c r="B1968" s="118" t="s">
        <v>3747</v>
      </c>
      <c r="C1968" s="121" t="s">
        <v>3748</v>
      </c>
      <c r="D1968" s="117" t="s">
        <v>7933</v>
      </c>
    </row>
    <row r="1969" spans="2:4" ht="14.5" x14ac:dyDescent="0.35">
      <c r="B1969" s="118" t="s">
        <v>3749</v>
      </c>
      <c r="C1969" s="121" t="s">
        <v>3750</v>
      </c>
      <c r="D1969" s="117" t="s">
        <v>7933</v>
      </c>
    </row>
    <row r="1970" spans="2:4" ht="14.5" x14ac:dyDescent="0.35">
      <c r="B1970" s="118" t="s">
        <v>454</v>
      </c>
      <c r="C1970" s="121" t="s">
        <v>455</v>
      </c>
      <c r="D1970" s="117" t="s">
        <v>10785</v>
      </c>
    </row>
    <row r="1971" spans="2:4" ht="14.5" x14ac:dyDescent="0.35">
      <c r="B1971" s="118" t="s">
        <v>452</v>
      </c>
      <c r="C1971" s="121" t="s">
        <v>453</v>
      </c>
      <c r="D1971" s="117" t="s">
        <v>10785</v>
      </c>
    </row>
    <row r="1972" spans="2:4" ht="14.5" x14ac:dyDescent="0.35">
      <c r="B1972" s="118" t="s">
        <v>3051</v>
      </c>
      <c r="C1972" s="121" t="s">
        <v>9842</v>
      </c>
      <c r="D1972" s="117" t="s">
        <v>10785</v>
      </c>
    </row>
    <row r="1973" spans="2:4" ht="14.5" x14ac:dyDescent="0.35">
      <c r="B1973" s="118" t="s">
        <v>9845</v>
      </c>
      <c r="C1973" s="121" t="s">
        <v>9846</v>
      </c>
      <c r="D1973" s="117" t="s">
        <v>10785</v>
      </c>
    </row>
    <row r="1974" spans="2:4" ht="14.5" x14ac:dyDescent="0.35">
      <c r="B1974" s="118" t="s">
        <v>9843</v>
      </c>
      <c r="C1974" s="121" t="s">
        <v>9844</v>
      </c>
      <c r="D1974" s="117" t="s">
        <v>10785</v>
      </c>
    </row>
    <row r="1975" spans="2:4" ht="14.5" x14ac:dyDescent="0.35">
      <c r="B1975" s="118" t="s">
        <v>4692</v>
      </c>
      <c r="C1975" s="121" t="s">
        <v>4693</v>
      </c>
      <c r="D1975" s="117" t="s">
        <v>7933</v>
      </c>
    </row>
    <row r="1976" spans="2:4" ht="14.5" x14ac:dyDescent="0.35">
      <c r="B1976" s="118" t="s">
        <v>4700</v>
      </c>
      <c r="C1976" s="121" t="s">
        <v>4701</v>
      </c>
      <c r="D1976" s="117" t="s">
        <v>7933</v>
      </c>
    </row>
    <row r="1977" spans="2:4" ht="14.5" x14ac:dyDescent="0.35">
      <c r="B1977" s="118" t="s">
        <v>4692</v>
      </c>
      <c r="C1977" s="121" t="s">
        <v>4717</v>
      </c>
      <c r="D1977" s="117" t="s">
        <v>4716</v>
      </c>
    </row>
    <row r="1978" spans="2:4" ht="14.5" x14ac:dyDescent="0.35">
      <c r="B1978" s="118">
        <v>1618</v>
      </c>
      <c r="C1978" s="121" t="s">
        <v>1189</v>
      </c>
      <c r="D1978" s="117" t="s">
        <v>10785</v>
      </c>
    </row>
    <row r="1979" spans="2:4" ht="14.5" x14ac:dyDescent="0.35">
      <c r="B1979" s="118" t="s">
        <v>7748</v>
      </c>
      <c r="C1979" s="121" t="s">
        <v>7749</v>
      </c>
      <c r="D1979" s="117" t="s">
        <v>10785</v>
      </c>
    </row>
    <row r="1980" spans="2:4" ht="14.5" x14ac:dyDescent="0.35">
      <c r="B1980" s="118">
        <v>992.14</v>
      </c>
      <c r="C1980" s="121" t="s">
        <v>11217</v>
      </c>
      <c r="D1980" s="117" t="s">
        <v>7932</v>
      </c>
    </row>
    <row r="1981" spans="2:4" ht="14.5" x14ac:dyDescent="0.35">
      <c r="B1981" s="118" t="s">
        <v>6810</v>
      </c>
      <c r="C1981" s="121" t="s">
        <v>10742</v>
      </c>
      <c r="D1981" s="117" t="s">
        <v>7934</v>
      </c>
    </row>
    <row r="1982" spans="2:4" ht="14.5" x14ac:dyDescent="0.35">
      <c r="B1982" s="118">
        <v>680</v>
      </c>
      <c r="C1982" s="121" t="s">
        <v>10742</v>
      </c>
      <c r="D1982" s="117" t="s">
        <v>10785</v>
      </c>
    </row>
    <row r="1983" spans="2:4" ht="14.5" x14ac:dyDescent="0.35">
      <c r="B1983" s="118" t="s">
        <v>3834</v>
      </c>
      <c r="C1983" s="121" t="s">
        <v>10742</v>
      </c>
      <c r="D1983" s="117" t="s">
        <v>10785</v>
      </c>
    </row>
    <row r="1984" spans="2:4" ht="14.5" x14ac:dyDescent="0.35">
      <c r="B1984" s="118" t="s">
        <v>10829</v>
      </c>
      <c r="C1984" s="121" t="s">
        <v>10830</v>
      </c>
      <c r="D1984" s="117" t="s">
        <v>10785</v>
      </c>
    </row>
    <row r="1985" spans="2:4" ht="14.5" x14ac:dyDescent="0.35">
      <c r="B1985" s="118" t="s">
        <v>10684</v>
      </c>
      <c r="C1985" s="121" t="s">
        <v>10685</v>
      </c>
      <c r="D1985" s="117" t="s">
        <v>10785</v>
      </c>
    </row>
    <row r="1986" spans="2:4" ht="14.5" x14ac:dyDescent="0.35">
      <c r="B1986" s="118" t="s">
        <v>3849</v>
      </c>
      <c r="C1986" s="121" t="s">
        <v>3850</v>
      </c>
      <c r="D1986" s="117" t="s">
        <v>10785</v>
      </c>
    </row>
    <row r="1987" spans="2:4" ht="14.5" x14ac:dyDescent="0.35">
      <c r="B1987" s="118" t="s">
        <v>10686</v>
      </c>
      <c r="C1987" s="121" t="s">
        <v>10687</v>
      </c>
      <c r="D1987" s="117" t="s">
        <v>10785</v>
      </c>
    </row>
    <row r="1988" spans="2:4" ht="14.5" x14ac:dyDescent="0.35">
      <c r="B1988" s="118" t="s">
        <v>10911</v>
      </c>
      <c r="C1988" s="121" t="s">
        <v>10912</v>
      </c>
      <c r="D1988" s="117" t="s">
        <v>7942</v>
      </c>
    </row>
    <row r="1989" spans="2:4" ht="14.5" x14ac:dyDescent="0.35">
      <c r="B1989" s="118" t="s">
        <v>10913</v>
      </c>
      <c r="C1989" s="121" t="s">
        <v>10914</v>
      </c>
      <c r="D1989" s="117" t="s">
        <v>7942</v>
      </c>
    </row>
    <row r="1990" spans="2:4" ht="14.5" x14ac:dyDescent="0.35">
      <c r="B1990" s="118">
        <v>150.1</v>
      </c>
      <c r="C1990" s="121" t="s">
        <v>571</v>
      </c>
      <c r="D1990" s="117" t="s">
        <v>10785</v>
      </c>
    </row>
    <row r="1991" spans="2:4" ht="14.5" x14ac:dyDescent="0.35">
      <c r="B1991" s="118">
        <v>150.19999999999999</v>
      </c>
      <c r="C1991" s="121" t="s">
        <v>7763</v>
      </c>
      <c r="D1991" s="117" t="s">
        <v>10785</v>
      </c>
    </row>
    <row r="1992" spans="2:4" ht="14.5" x14ac:dyDescent="0.35">
      <c r="B1992" s="118" t="s">
        <v>981</v>
      </c>
      <c r="C1992" s="121" t="s">
        <v>982</v>
      </c>
      <c r="D1992" s="117" t="s">
        <v>10785</v>
      </c>
    </row>
    <row r="1993" spans="2:4" ht="14.5" x14ac:dyDescent="0.35">
      <c r="B1993" s="118" t="s">
        <v>3346</v>
      </c>
      <c r="C1993" s="121" t="s">
        <v>918</v>
      </c>
      <c r="D1993" s="117" t="s">
        <v>7934</v>
      </c>
    </row>
    <row r="1994" spans="2:4" ht="14.5" x14ac:dyDescent="0.35">
      <c r="B1994" s="118" t="s">
        <v>919</v>
      </c>
      <c r="C1994" s="121" t="s">
        <v>920</v>
      </c>
      <c r="D1994" s="117" t="s">
        <v>7934</v>
      </c>
    </row>
    <row r="1995" spans="2:4" ht="14.5" x14ac:dyDescent="0.35">
      <c r="B1995" s="118" t="s">
        <v>1919</v>
      </c>
      <c r="C1995" s="121" t="s">
        <v>1920</v>
      </c>
      <c r="D1995" s="117" t="s">
        <v>7933</v>
      </c>
    </row>
    <row r="1996" spans="2:4" ht="14.5" x14ac:dyDescent="0.35">
      <c r="B1996" s="118">
        <v>8156</v>
      </c>
      <c r="C1996" s="121" t="s">
        <v>1920</v>
      </c>
      <c r="D1996" s="117" t="s">
        <v>7935</v>
      </c>
    </row>
    <row r="1997" spans="2:4" ht="14.5" x14ac:dyDescent="0.35">
      <c r="B1997" s="118" t="s">
        <v>10869</v>
      </c>
      <c r="C1997" s="121" t="s">
        <v>10870</v>
      </c>
      <c r="D1997" s="117" t="s">
        <v>10785</v>
      </c>
    </row>
    <row r="1998" spans="2:4" ht="14.5" x14ac:dyDescent="0.35">
      <c r="B1998" s="118" t="s">
        <v>4721</v>
      </c>
      <c r="C1998" s="121" t="s">
        <v>4722</v>
      </c>
      <c r="D1998" s="117" t="s">
        <v>7933</v>
      </c>
    </row>
    <row r="1999" spans="2:4" ht="14.5" x14ac:dyDescent="0.35">
      <c r="B1999" s="118" t="s">
        <v>3541</v>
      </c>
      <c r="C1999" s="121" t="s">
        <v>3542</v>
      </c>
      <c r="D1999" s="117" t="s">
        <v>7941</v>
      </c>
    </row>
    <row r="2000" spans="2:4" ht="14.5" x14ac:dyDescent="0.35">
      <c r="B2000" s="118" t="s">
        <v>9551</v>
      </c>
      <c r="C2000" s="121" t="s">
        <v>9552</v>
      </c>
      <c r="D2000" s="117" t="s">
        <v>7934</v>
      </c>
    </row>
    <row r="2001" spans="2:4" ht="14.5" x14ac:dyDescent="0.35">
      <c r="B2001" s="118">
        <v>973.41</v>
      </c>
      <c r="C2001" s="121" t="s">
        <v>2024</v>
      </c>
      <c r="D2001" s="117" t="s">
        <v>7932</v>
      </c>
    </row>
    <row r="2002" spans="2:4" ht="14.5" x14ac:dyDescent="0.35">
      <c r="B2002" s="118" t="s">
        <v>1997</v>
      </c>
      <c r="C2002" s="121" t="s">
        <v>1998</v>
      </c>
      <c r="D2002" s="117" t="s">
        <v>7934</v>
      </c>
    </row>
    <row r="2003" spans="2:4" ht="14.5" x14ac:dyDescent="0.35">
      <c r="B2003" s="118" t="s">
        <v>1995</v>
      </c>
      <c r="C2003" s="121" t="s">
        <v>1996</v>
      </c>
      <c r="D2003" s="117" t="s">
        <v>7934</v>
      </c>
    </row>
    <row r="2004" spans="2:4" ht="14.5" x14ac:dyDescent="0.35">
      <c r="B2004" s="118" t="s">
        <v>11194</v>
      </c>
      <c r="C2004" s="121" t="s">
        <v>11195</v>
      </c>
      <c r="D2004" s="117" t="s">
        <v>7934</v>
      </c>
    </row>
    <row r="2005" spans="2:4" ht="14.5" x14ac:dyDescent="0.35">
      <c r="B2005" s="118" t="s">
        <v>3209</v>
      </c>
      <c r="C2005" s="121" t="s">
        <v>11195</v>
      </c>
      <c r="D2005" s="117" t="s">
        <v>7934</v>
      </c>
    </row>
    <row r="2006" spans="2:4" ht="14.5" x14ac:dyDescent="0.35">
      <c r="B2006" s="118" t="s">
        <v>3208</v>
      </c>
      <c r="C2006" s="121" t="s">
        <v>11195</v>
      </c>
      <c r="D2006" s="117" t="s">
        <v>7934</v>
      </c>
    </row>
    <row r="2007" spans="2:4" ht="14.5" x14ac:dyDescent="0.35">
      <c r="B2007" s="118" t="s">
        <v>1115</v>
      </c>
      <c r="C2007" s="121" t="s">
        <v>6075</v>
      </c>
      <c r="D2007" s="117" t="s">
        <v>10785</v>
      </c>
    </row>
    <row r="2008" spans="2:4" ht="14.5" x14ac:dyDescent="0.35">
      <c r="B2008" s="118">
        <v>8305</v>
      </c>
      <c r="C2008" s="121" t="s">
        <v>2898</v>
      </c>
      <c r="D2008" s="117" t="s">
        <v>7938</v>
      </c>
    </row>
    <row r="2009" spans="2:4" ht="14.5" x14ac:dyDescent="0.35">
      <c r="B2009" s="118" t="s">
        <v>1485</v>
      </c>
      <c r="C2009" s="121" t="s">
        <v>1484</v>
      </c>
      <c r="D2009" s="117" t="s">
        <v>7934</v>
      </c>
    </row>
    <row r="2010" spans="2:4" ht="14.5" x14ac:dyDescent="0.35">
      <c r="B2010" s="118" t="s">
        <v>5990</v>
      </c>
      <c r="C2010" s="121" t="s">
        <v>1484</v>
      </c>
      <c r="D2010" s="117" t="s">
        <v>7934</v>
      </c>
    </row>
    <row r="2011" spans="2:4" ht="14.5" x14ac:dyDescent="0.35">
      <c r="B2011" s="118">
        <v>8203</v>
      </c>
      <c r="C2011" s="121" t="s">
        <v>9112</v>
      </c>
      <c r="D2011" s="117" t="s">
        <v>7935</v>
      </c>
    </row>
    <row r="2012" spans="2:4" ht="14.5" x14ac:dyDescent="0.35">
      <c r="B2012" s="118" t="s">
        <v>504</v>
      </c>
      <c r="C2012" s="121" t="s">
        <v>505</v>
      </c>
      <c r="D2012" s="117" t="s">
        <v>10785</v>
      </c>
    </row>
    <row r="2013" spans="2:4" ht="14.5" x14ac:dyDescent="0.35">
      <c r="B2013" s="118" t="s">
        <v>502</v>
      </c>
      <c r="C2013" s="121" t="s">
        <v>503</v>
      </c>
      <c r="D2013" s="117" t="s">
        <v>10785</v>
      </c>
    </row>
    <row r="2014" spans="2:4" ht="14.5" x14ac:dyDescent="0.35">
      <c r="B2014" s="118">
        <v>8041</v>
      </c>
      <c r="C2014" s="121" t="s">
        <v>10530</v>
      </c>
      <c r="D2014" s="117" t="s">
        <v>10785</v>
      </c>
    </row>
    <row r="2015" spans="2:4" ht="14.5" x14ac:dyDescent="0.35">
      <c r="B2015" s="118" t="s">
        <v>501</v>
      </c>
      <c r="C2015" s="121" t="s">
        <v>500</v>
      </c>
      <c r="D2015" s="117" t="s">
        <v>10785</v>
      </c>
    </row>
    <row r="2016" spans="2:4" ht="14.5" x14ac:dyDescent="0.35">
      <c r="B2016" s="118" t="s">
        <v>499</v>
      </c>
      <c r="C2016" s="121" t="s">
        <v>500</v>
      </c>
      <c r="D2016" s="117" t="s">
        <v>10785</v>
      </c>
    </row>
    <row r="2017" spans="2:4" ht="14.5" x14ac:dyDescent="0.35">
      <c r="B2017" s="118" t="s">
        <v>1346</v>
      </c>
      <c r="C2017" s="121" t="s">
        <v>1347</v>
      </c>
      <c r="D2017" s="117" t="s">
        <v>10785</v>
      </c>
    </row>
    <row r="2018" spans="2:4" ht="14.5" x14ac:dyDescent="0.35">
      <c r="B2018" s="118" t="s">
        <v>9483</v>
      </c>
      <c r="C2018" s="121" t="s">
        <v>9484</v>
      </c>
      <c r="D2018" s="117" t="s">
        <v>10785</v>
      </c>
    </row>
    <row r="2019" spans="2:4" ht="14.5" x14ac:dyDescent="0.35">
      <c r="B2019" s="118" t="s">
        <v>9485</v>
      </c>
      <c r="C2019" s="121" t="s">
        <v>9486</v>
      </c>
      <c r="D2019" s="117" t="s">
        <v>10785</v>
      </c>
    </row>
    <row r="2020" spans="2:4" ht="14.5" x14ac:dyDescent="0.35">
      <c r="B2020" s="118">
        <v>8047</v>
      </c>
      <c r="C2020" s="121" t="s">
        <v>7133</v>
      </c>
      <c r="D2020" s="117" t="s">
        <v>7935</v>
      </c>
    </row>
    <row r="2021" spans="2:4" ht="14.5" x14ac:dyDescent="0.35">
      <c r="B2021" s="118" t="s">
        <v>6231</v>
      </c>
      <c r="C2021" s="121" t="s">
        <v>6232</v>
      </c>
      <c r="D2021" s="117" t="s">
        <v>10785</v>
      </c>
    </row>
    <row r="2022" spans="2:4" ht="14.5" x14ac:dyDescent="0.35">
      <c r="B2022" s="118" t="s">
        <v>4528</v>
      </c>
      <c r="C2022" s="121" t="s">
        <v>4526</v>
      </c>
      <c r="D2022" s="117" t="s">
        <v>7933</v>
      </c>
    </row>
    <row r="2023" spans="2:4" ht="14.5" x14ac:dyDescent="0.35">
      <c r="B2023" s="118" t="s">
        <v>4527</v>
      </c>
      <c r="C2023" s="121" t="s">
        <v>4526</v>
      </c>
      <c r="D2023" s="117" t="s">
        <v>7933</v>
      </c>
    </row>
    <row r="2024" spans="2:4" ht="14.5" x14ac:dyDescent="0.35">
      <c r="B2024" s="118" t="s">
        <v>4525</v>
      </c>
      <c r="C2024" s="121" t="s">
        <v>4526</v>
      </c>
      <c r="D2024" s="117" t="s">
        <v>7933</v>
      </c>
    </row>
    <row r="2025" spans="2:4" ht="14.5" x14ac:dyDescent="0.35">
      <c r="B2025" s="118" t="s">
        <v>7813</v>
      </c>
      <c r="C2025" s="121" t="s">
        <v>7814</v>
      </c>
      <c r="D2025" s="117" t="s">
        <v>7934</v>
      </c>
    </row>
    <row r="2026" spans="2:4" ht="14.5" x14ac:dyDescent="0.35">
      <c r="B2026" s="118" t="s">
        <v>6330</v>
      </c>
      <c r="C2026" s="121" t="s">
        <v>6331</v>
      </c>
      <c r="D2026" s="117" t="s">
        <v>7933</v>
      </c>
    </row>
    <row r="2027" spans="2:4" ht="14.5" x14ac:dyDescent="0.35">
      <c r="B2027" s="118" t="s">
        <v>6328</v>
      </c>
      <c r="C2027" s="121" t="s">
        <v>6329</v>
      </c>
      <c r="D2027" s="117" t="s">
        <v>7933</v>
      </c>
    </row>
    <row r="2028" spans="2:4" ht="14.5" x14ac:dyDescent="0.35">
      <c r="B2028" s="118" t="s">
        <v>3031</v>
      </c>
      <c r="C2028" s="121" t="s">
        <v>3032</v>
      </c>
      <c r="D2028" s="117" t="s">
        <v>10785</v>
      </c>
    </row>
    <row r="2029" spans="2:4" ht="14.5" x14ac:dyDescent="0.35">
      <c r="B2029" s="118">
        <v>1658</v>
      </c>
      <c r="C2029" s="121" t="s">
        <v>862</v>
      </c>
      <c r="D2029" s="117" t="s">
        <v>10785</v>
      </c>
    </row>
    <row r="2030" spans="2:4" ht="14.5" x14ac:dyDescent="0.35">
      <c r="B2030" s="118" t="s">
        <v>929</v>
      </c>
      <c r="C2030" s="121" t="s">
        <v>930</v>
      </c>
      <c r="D2030" s="117" t="s">
        <v>10785</v>
      </c>
    </row>
    <row r="2031" spans="2:4" ht="14.5" x14ac:dyDescent="0.35">
      <c r="B2031" s="118" t="s">
        <v>927</v>
      </c>
      <c r="C2031" s="121" t="s">
        <v>928</v>
      </c>
      <c r="D2031" s="117" t="s">
        <v>10785</v>
      </c>
    </row>
    <row r="2032" spans="2:4" ht="14.5" x14ac:dyDescent="0.35">
      <c r="B2032" s="118">
        <v>1617</v>
      </c>
      <c r="C2032" s="121" t="s">
        <v>2384</v>
      </c>
      <c r="D2032" s="117" t="s">
        <v>7938</v>
      </c>
    </row>
    <row r="2033" spans="2:4" ht="14.5" x14ac:dyDescent="0.35">
      <c r="B2033" s="118">
        <v>2013</v>
      </c>
      <c r="C2033" s="121" t="s">
        <v>5963</v>
      </c>
      <c r="D2033" s="117" t="s">
        <v>7938</v>
      </c>
    </row>
    <row r="2034" spans="2:4" ht="14.5" x14ac:dyDescent="0.35">
      <c r="B2034" s="118">
        <v>1619</v>
      </c>
      <c r="C2034" s="121" t="s">
        <v>4768</v>
      </c>
      <c r="D2034" s="117" t="s">
        <v>7938</v>
      </c>
    </row>
    <row r="2035" spans="2:4" ht="14.5" x14ac:dyDescent="0.35">
      <c r="B2035" s="118">
        <v>3518</v>
      </c>
      <c r="C2035" s="121" t="s">
        <v>6213</v>
      </c>
      <c r="D2035" s="117" t="s">
        <v>7938</v>
      </c>
    </row>
    <row r="2036" spans="2:4" ht="14.5" x14ac:dyDescent="0.35">
      <c r="B2036" s="118" t="s">
        <v>3029</v>
      </c>
      <c r="C2036" s="121" t="s">
        <v>3030</v>
      </c>
      <c r="D2036" s="117" t="s">
        <v>10785</v>
      </c>
    </row>
    <row r="2037" spans="2:4" ht="14.5" x14ac:dyDescent="0.35">
      <c r="B2037" s="118" t="s">
        <v>10053</v>
      </c>
      <c r="C2037" s="121" t="s">
        <v>10054</v>
      </c>
      <c r="D2037" s="117" t="s">
        <v>10785</v>
      </c>
    </row>
    <row r="2038" spans="2:4" ht="14.5" x14ac:dyDescent="0.35">
      <c r="B2038" s="118">
        <v>6002</v>
      </c>
      <c r="C2038" s="121" t="s">
        <v>3319</v>
      </c>
      <c r="D2038" s="117" t="s">
        <v>7938</v>
      </c>
    </row>
    <row r="2039" spans="2:4" ht="14.5" x14ac:dyDescent="0.35">
      <c r="B2039" s="118" t="s">
        <v>10909</v>
      </c>
      <c r="C2039" s="121" t="s">
        <v>10910</v>
      </c>
      <c r="D2039" s="117" t="s">
        <v>7942</v>
      </c>
    </row>
    <row r="2040" spans="2:4" ht="14.5" x14ac:dyDescent="0.35">
      <c r="B2040" s="118" t="s">
        <v>6312</v>
      </c>
      <c r="C2040" s="121" t="s">
        <v>6313</v>
      </c>
      <c r="D2040" s="117" t="s">
        <v>7939</v>
      </c>
    </row>
    <row r="2041" spans="2:4" ht="14.5" x14ac:dyDescent="0.35">
      <c r="B2041" s="118" t="s">
        <v>6310</v>
      </c>
      <c r="C2041" s="121" t="s">
        <v>6311</v>
      </c>
      <c r="D2041" s="117" t="s">
        <v>7939</v>
      </c>
    </row>
    <row r="2042" spans="2:4" ht="14.5" x14ac:dyDescent="0.35">
      <c r="B2042" s="118" t="s">
        <v>9438</v>
      </c>
      <c r="C2042" s="121" t="s">
        <v>6311</v>
      </c>
      <c r="D2042" s="117" t="s">
        <v>7939</v>
      </c>
    </row>
    <row r="2043" spans="2:4" ht="14.5" x14ac:dyDescent="0.35">
      <c r="B2043" s="118" t="s">
        <v>3616</v>
      </c>
      <c r="C2043" s="121" t="s">
        <v>3617</v>
      </c>
      <c r="D2043" s="117" t="s">
        <v>7939</v>
      </c>
    </row>
    <row r="2044" spans="2:4" ht="14.5" x14ac:dyDescent="0.35">
      <c r="B2044" s="118" t="s">
        <v>6314</v>
      </c>
      <c r="C2044" s="121" t="s">
        <v>6315</v>
      </c>
      <c r="D2044" s="117" t="s">
        <v>7939</v>
      </c>
    </row>
    <row r="2045" spans="2:4" ht="14.5" x14ac:dyDescent="0.35">
      <c r="B2045" s="118" t="s">
        <v>7728</v>
      </c>
      <c r="C2045" s="121" t="s">
        <v>7729</v>
      </c>
      <c r="D2045" s="117" t="s">
        <v>7942</v>
      </c>
    </row>
    <row r="2046" spans="2:4" ht="14.5" x14ac:dyDescent="0.35">
      <c r="B2046" s="118">
        <v>365.1</v>
      </c>
      <c r="C2046" s="121" t="s">
        <v>707</v>
      </c>
      <c r="D2046" s="117" t="s">
        <v>10785</v>
      </c>
    </row>
    <row r="2047" spans="2:4" ht="14.5" x14ac:dyDescent="0.35">
      <c r="B2047" s="118" t="s">
        <v>4775</v>
      </c>
      <c r="C2047" s="121" t="s">
        <v>9027</v>
      </c>
      <c r="D2047" s="117" t="s">
        <v>10785</v>
      </c>
    </row>
    <row r="2048" spans="2:4" ht="14.5" x14ac:dyDescent="0.35">
      <c r="B2048" s="118">
        <v>7905</v>
      </c>
      <c r="C2048" s="121" t="s">
        <v>7950</v>
      </c>
      <c r="D2048" s="117" t="s">
        <v>7938</v>
      </c>
    </row>
    <row r="2049" spans="2:4" ht="14.5" x14ac:dyDescent="0.35">
      <c r="B2049" s="118">
        <v>365.2</v>
      </c>
      <c r="C2049" s="121" t="s">
        <v>706</v>
      </c>
      <c r="D2049" s="117" t="s">
        <v>10785</v>
      </c>
    </row>
    <row r="2050" spans="2:4" ht="14.5" x14ac:dyDescent="0.35">
      <c r="B2050" s="118">
        <v>365.3</v>
      </c>
      <c r="C2050" s="121" t="s">
        <v>705</v>
      </c>
      <c r="D2050" s="117" t="s">
        <v>10785</v>
      </c>
    </row>
    <row r="2051" spans="2:4" ht="14.5" x14ac:dyDescent="0.35">
      <c r="B2051" s="118" t="s">
        <v>9261</v>
      </c>
      <c r="C2051" s="121" t="s">
        <v>10436</v>
      </c>
      <c r="D2051" s="117" t="s">
        <v>7942</v>
      </c>
    </row>
    <row r="2052" spans="2:4" ht="14.5" x14ac:dyDescent="0.35">
      <c r="B2052" s="118">
        <v>973.56</v>
      </c>
      <c r="C2052" s="121" t="s">
        <v>8602</v>
      </c>
      <c r="D2052" s="117" t="s">
        <v>7932</v>
      </c>
    </row>
    <row r="2053" spans="2:4" ht="14.5" x14ac:dyDescent="0.35">
      <c r="B2053" s="118">
        <v>973.55</v>
      </c>
      <c r="C2053" s="121" t="s">
        <v>8603</v>
      </c>
      <c r="D2053" s="117" t="s">
        <v>7932</v>
      </c>
    </row>
    <row r="2054" spans="2:4" ht="14.5" x14ac:dyDescent="0.35">
      <c r="B2054" s="118" t="s">
        <v>2217</v>
      </c>
      <c r="C2054" s="121" t="s">
        <v>2218</v>
      </c>
      <c r="D2054" s="117" t="s">
        <v>7934</v>
      </c>
    </row>
    <row r="2055" spans="2:4" ht="14.5" x14ac:dyDescent="0.35">
      <c r="B2055" s="118" t="s">
        <v>9260</v>
      </c>
      <c r="C2055" s="121" t="s">
        <v>1518</v>
      </c>
      <c r="D2055" s="117" t="s">
        <v>7942</v>
      </c>
    </row>
    <row r="2056" spans="2:4" ht="14.5" x14ac:dyDescent="0.35">
      <c r="B2056" s="118" t="s">
        <v>1517</v>
      </c>
      <c r="C2056" s="121" t="s">
        <v>1518</v>
      </c>
      <c r="D2056" s="117" t="s">
        <v>10785</v>
      </c>
    </row>
    <row r="2057" spans="2:4" ht="14.5" x14ac:dyDescent="0.35">
      <c r="B2057" s="118" t="s">
        <v>9478</v>
      </c>
      <c r="C2057" s="121" t="s">
        <v>4535</v>
      </c>
      <c r="D2057" s="117" t="s">
        <v>7933</v>
      </c>
    </row>
    <row r="2058" spans="2:4" ht="14.5" x14ac:dyDescent="0.35">
      <c r="B2058" s="118" t="s">
        <v>9476</v>
      </c>
      <c r="C2058" s="121" t="s">
        <v>9477</v>
      </c>
      <c r="D2058" s="117" t="s">
        <v>7933</v>
      </c>
    </row>
    <row r="2059" spans="2:4" ht="14.5" x14ac:dyDescent="0.35">
      <c r="B2059" s="118" t="s">
        <v>2215</v>
      </c>
      <c r="C2059" s="121" t="s">
        <v>2216</v>
      </c>
      <c r="D2059" s="117" t="s">
        <v>7934</v>
      </c>
    </row>
    <row r="2060" spans="2:4" ht="14.5" x14ac:dyDescent="0.35">
      <c r="B2060" s="118" t="s">
        <v>4536</v>
      </c>
      <c r="C2060" s="121" t="s">
        <v>4537</v>
      </c>
      <c r="D2060" s="117" t="s">
        <v>7933</v>
      </c>
    </row>
    <row r="2061" spans="2:4" ht="14.5" x14ac:dyDescent="0.35">
      <c r="B2061" s="118" t="s">
        <v>4538</v>
      </c>
      <c r="C2061" s="121" t="s">
        <v>4539</v>
      </c>
      <c r="D2061" s="117" t="s">
        <v>7933</v>
      </c>
    </row>
    <row r="2062" spans="2:4" ht="14.5" x14ac:dyDescent="0.35">
      <c r="B2062" s="118">
        <v>6402</v>
      </c>
      <c r="C2062" s="121" t="s">
        <v>9501</v>
      </c>
      <c r="D2062" s="117" t="s">
        <v>7938</v>
      </c>
    </row>
    <row r="2063" spans="2:4" ht="14.5" x14ac:dyDescent="0.35">
      <c r="B2063" s="118">
        <v>10209</v>
      </c>
      <c r="C2063" s="121" t="s">
        <v>9113</v>
      </c>
      <c r="D2063" s="117" t="s">
        <v>7935</v>
      </c>
    </row>
    <row r="2064" spans="2:4" ht="14.5" x14ac:dyDescent="0.35">
      <c r="B2064" s="118">
        <v>10210</v>
      </c>
      <c r="C2064" s="121" t="s">
        <v>9114</v>
      </c>
      <c r="D2064" s="117" t="s">
        <v>7935</v>
      </c>
    </row>
    <row r="2065" spans="2:4" ht="14.5" x14ac:dyDescent="0.35">
      <c r="B2065" s="118" t="s">
        <v>7011</v>
      </c>
      <c r="C2065" s="121" t="s">
        <v>7012</v>
      </c>
      <c r="D2065" s="117" t="s">
        <v>10785</v>
      </c>
    </row>
    <row r="2066" spans="2:4" ht="14.5" x14ac:dyDescent="0.35">
      <c r="B2066" s="118" t="s">
        <v>10080</v>
      </c>
      <c r="C2066" s="121" t="s">
        <v>10081</v>
      </c>
      <c r="D2066" s="117" t="s">
        <v>10785</v>
      </c>
    </row>
    <row r="2067" spans="2:4" ht="14.5" x14ac:dyDescent="0.35">
      <c r="B2067" s="118">
        <v>506</v>
      </c>
      <c r="C2067" s="121" t="s">
        <v>3689</v>
      </c>
      <c r="D2067" s="117" t="s">
        <v>10785</v>
      </c>
    </row>
    <row r="2068" spans="2:4" ht="14.5" x14ac:dyDescent="0.35">
      <c r="B2068" s="118" t="s">
        <v>10516</v>
      </c>
      <c r="C2068" s="121" t="s">
        <v>10517</v>
      </c>
      <c r="D2068" s="117" t="s">
        <v>10785</v>
      </c>
    </row>
    <row r="2069" spans="2:4" ht="14.5" x14ac:dyDescent="0.35">
      <c r="B2069" s="118" t="s">
        <v>8641</v>
      </c>
      <c r="C2069" s="121" t="s">
        <v>8642</v>
      </c>
      <c r="D2069" s="117" t="s">
        <v>10785</v>
      </c>
    </row>
    <row r="2070" spans="2:4" ht="14.5" x14ac:dyDescent="0.35">
      <c r="B2070" s="118" t="s">
        <v>10518</v>
      </c>
      <c r="C2070" s="121" t="s">
        <v>8642</v>
      </c>
      <c r="D2070" s="117" t="s">
        <v>10785</v>
      </c>
    </row>
    <row r="2071" spans="2:4" ht="14.5" x14ac:dyDescent="0.35">
      <c r="B2071" s="118">
        <v>8061</v>
      </c>
      <c r="C2071" s="121" t="s">
        <v>8642</v>
      </c>
      <c r="D2071" s="117" t="s">
        <v>10785</v>
      </c>
    </row>
    <row r="2072" spans="2:4" ht="14.5" x14ac:dyDescent="0.35">
      <c r="B2072" s="118">
        <v>606</v>
      </c>
      <c r="C2072" s="121" t="s">
        <v>7721</v>
      </c>
      <c r="D2072" s="117" t="s">
        <v>10785</v>
      </c>
    </row>
    <row r="2073" spans="2:4" ht="14.5" x14ac:dyDescent="0.35">
      <c r="B2073" s="118">
        <v>5020</v>
      </c>
      <c r="C2073" s="121" t="s">
        <v>6432</v>
      </c>
      <c r="D2073" s="117" t="s">
        <v>7938</v>
      </c>
    </row>
    <row r="2074" spans="2:4" ht="14.5" x14ac:dyDescent="0.35">
      <c r="B2074" s="118" t="s">
        <v>7241</v>
      </c>
      <c r="C2074" s="121" t="s">
        <v>7242</v>
      </c>
      <c r="D2074" s="117" t="s">
        <v>7933</v>
      </c>
    </row>
    <row r="2075" spans="2:4" ht="14.5" x14ac:dyDescent="0.35">
      <c r="B2075" s="118" t="s">
        <v>7394</v>
      </c>
      <c r="C2075" s="121" t="s">
        <v>7395</v>
      </c>
      <c r="D2075" s="117" t="s">
        <v>7942</v>
      </c>
    </row>
    <row r="2076" spans="2:4" ht="14.5" x14ac:dyDescent="0.35">
      <c r="B2076" s="118" t="s">
        <v>7392</v>
      </c>
      <c r="C2076" s="121" t="s">
        <v>7393</v>
      </c>
      <c r="D2076" s="117" t="s">
        <v>7942</v>
      </c>
    </row>
    <row r="2077" spans="2:4" ht="14.5" x14ac:dyDescent="0.35">
      <c r="B2077" s="118" t="s">
        <v>3027</v>
      </c>
      <c r="C2077" s="121" t="s">
        <v>3028</v>
      </c>
      <c r="D2077" s="117" t="s">
        <v>10785</v>
      </c>
    </row>
    <row r="2078" spans="2:4" ht="14.5" x14ac:dyDescent="0.35">
      <c r="B2078" s="118" t="s">
        <v>1361</v>
      </c>
      <c r="C2078" s="121" t="s">
        <v>1362</v>
      </c>
      <c r="D2078" s="117" t="s">
        <v>10785</v>
      </c>
    </row>
    <row r="2079" spans="2:4" ht="14.5" x14ac:dyDescent="0.35">
      <c r="B2079" s="118" t="s">
        <v>1359</v>
      </c>
      <c r="C2079" s="121" t="s">
        <v>1360</v>
      </c>
      <c r="D2079" s="117" t="s">
        <v>10785</v>
      </c>
    </row>
    <row r="2080" spans="2:4" ht="14.5" x14ac:dyDescent="0.35">
      <c r="B2080" s="118">
        <v>960.43</v>
      </c>
      <c r="C2080" s="121" t="s">
        <v>8275</v>
      </c>
      <c r="D2080" s="117" t="s">
        <v>7932</v>
      </c>
    </row>
    <row r="2081" spans="2:4" ht="14.5" x14ac:dyDescent="0.35">
      <c r="B2081" s="118" t="s">
        <v>11128</v>
      </c>
      <c r="C2081" s="121" t="s">
        <v>11129</v>
      </c>
      <c r="D2081" s="117" t="s">
        <v>10785</v>
      </c>
    </row>
    <row r="2082" spans="2:4" ht="14.5" x14ac:dyDescent="0.35">
      <c r="B2082" s="118" t="s">
        <v>7828</v>
      </c>
      <c r="C2082" s="121" t="s">
        <v>7829</v>
      </c>
      <c r="D2082" s="117" t="s">
        <v>10785</v>
      </c>
    </row>
    <row r="2083" spans="2:4" ht="14.5" x14ac:dyDescent="0.35">
      <c r="B2083" s="118" t="s">
        <v>7826</v>
      </c>
      <c r="C2083" s="121" t="s">
        <v>7827</v>
      </c>
      <c r="D2083" s="117" t="s">
        <v>10785</v>
      </c>
    </row>
    <row r="2084" spans="2:4" ht="14.5" x14ac:dyDescent="0.35">
      <c r="B2084" s="118">
        <v>255.1</v>
      </c>
      <c r="C2084" s="121" t="s">
        <v>5840</v>
      </c>
      <c r="D2084" s="117" t="s">
        <v>10785</v>
      </c>
    </row>
    <row r="2085" spans="2:4" ht="14.5" x14ac:dyDescent="0.35">
      <c r="B2085" s="118">
        <v>255.2</v>
      </c>
      <c r="C2085" s="121" t="s">
        <v>3083</v>
      </c>
      <c r="D2085" s="117" t="s">
        <v>10785</v>
      </c>
    </row>
    <row r="2086" spans="2:4" ht="14.5" x14ac:dyDescent="0.35">
      <c r="B2086" s="118" t="s">
        <v>5687</v>
      </c>
      <c r="C2086" s="121" t="s">
        <v>5688</v>
      </c>
      <c r="D2086" s="117" t="s">
        <v>7933</v>
      </c>
    </row>
    <row r="2087" spans="2:4" ht="14.5" x14ac:dyDescent="0.35">
      <c r="B2087" s="118" t="s">
        <v>6100</v>
      </c>
      <c r="C2087" s="121" t="s">
        <v>6101</v>
      </c>
      <c r="D2087" s="117" t="s">
        <v>10785</v>
      </c>
    </row>
    <row r="2088" spans="2:4" ht="14.5" x14ac:dyDescent="0.35">
      <c r="B2088" s="118" t="s">
        <v>6292</v>
      </c>
      <c r="C2088" s="121" t="s">
        <v>6293</v>
      </c>
      <c r="D2088" s="117" t="s">
        <v>7941</v>
      </c>
    </row>
    <row r="2089" spans="2:4" ht="14.5" x14ac:dyDescent="0.35">
      <c r="B2089" s="118" t="s">
        <v>2310</v>
      </c>
      <c r="C2089" s="121" t="s">
        <v>2311</v>
      </c>
      <c r="D2089" s="117" t="s">
        <v>7941</v>
      </c>
    </row>
    <row r="2090" spans="2:4" ht="14.5" x14ac:dyDescent="0.35">
      <c r="B2090" s="118" t="s">
        <v>2317</v>
      </c>
      <c r="C2090" s="121" t="s">
        <v>2318</v>
      </c>
      <c r="D2090" s="117" t="s">
        <v>7941</v>
      </c>
    </row>
    <row r="2091" spans="2:4" ht="14.5" x14ac:dyDescent="0.35">
      <c r="B2091" s="118" t="s">
        <v>6290</v>
      </c>
      <c r="C2091" s="121" t="s">
        <v>6291</v>
      </c>
      <c r="D2091" s="117" t="s">
        <v>7941</v>
      </c>
    </row>
    <row r="2092" spans="2:4" ht="14.5" x14ac:dyDescent="0.35">
      <c r="B2092" s="118" t="s">
        <v>2316</v>
      </c>
      <c r="C2092" s="121" t="s">
        <v>2315</v>
      </c>
      <c r="D2092" s="117" t="s">
        <v>7941</v>
      </c>
    </row>
    <row r="2093" spans="2:4" ht="14.5" x14ac:dyDescent="0.35">
      <c r="B2093" s="118" t="s">
        <v>2314</v>
      </c>
      <c r="C2093" s="121" t="s">
        <v>2315</v>
      </c>
      <c r="D2093" s="117" t="s">
        <v>7941</v>
      </c>
    </row>
    <row r="2094" spans="2:4" ht="14.5" x14ac:dyDescent="0.35">
      <c r="B2094" s="118" t="s">
        <v>2312</v>
      </c>
      <c r="C2094" s="121" t="s">
        <v>2313</v>
      </c>
      <c r="D2094" s="117" t="s">
        <v>7941</v>
      </c>
    </row>
    <row r="2095" spans="2:4" ht="14.5" x14ac:dyDescent="0.35">
      <c r="B2095" s="118" t="s">
        <v>2309</v>
      </c>
      <c r="C2095" s="121" t="s">
        <v>2308</v>
      </c>
      <c r="D2095" s="117" t="s">
        <v>7941</v>
      </c>
    </row>
    <row r="2096" spans="2:4" ht="14.5" x14ac:dyDescent="0.35">
      <c r="B2096" s="118" t="s">
        <v>2307</v>
      </c>
      <c r="C2096" s="121" t="s">
        <v>2308</v>
      </c>
      <c r="D2096" s="117" t="s">
        <v>7941</v>
      </c>
    </row>
    <row r="2097" spans="2:4" ht="14.5" x14ac:dyDescent="0.35">
      <c r="B2097" s="118" t="s">
        <v>2348</v>
      </c>
      <c r="C2097" s="121" t="s">
        <v>2349</v>
      </c>
      <c r="D2097" s="117" t="s">
        <v>7934</v>
      </c>
    </row>
    <row r="2098" spans="2:4" ht="14.5" x14ac:dyDescent="0.35">
      <c r="B2098" s="118" t="s">
        <v>2306</v>
      </c>
      <c r="C2098" s="121" t="s">
        <v>2349</v>
      </c>
      <c r="D2098" s="117" t="s">
        <v>7941</v>
      </c>
    </row>
    <row r="2099" spans="2:4" ht="14.5" x14ac:dyDescent="0.35">
      <c r="B2099" s="118" t="s">
        <v>5712</v>
      </c>
      <c r="C2099" s="121" t="s">
        <v>5713</v>
      </c>
      <c r="D2099" s="117" t="s">
        <v>10785</v>
      </c>
    </row>
    <row r="2100" spans="2:4" ht="14.5" x14ac:dyDescent="0.35">
      <c r="B2100" s="118" t="s">
        <v>7288</v>
      </c>
      <c r="C2100" s="121" t="s">
        <v>7289</v>
      </c>
      <c r="D2100" s="117" t="s">
        <v>10785</v>
      </c>
    </row>
    <row r="2101" spans="2:4" ht="14.5" x14ac:dyDescent="0.35">
      <c r="B2101" s="118" t="s">
        <v>5038</v>
      </c>
      <c r="C2101" s="121" t="s">
        <v>5039</v>
      </c>
      <c r="D2101" s="117" t="s">
        <v>10785</v>
      </c>
    </row>
    <row r="2102" spans="2:4" ht="14.5" x14ac:dyDescent="0.35">
      <c r="B2102" s="118" t="s">
        <v>7848</v>
      </c>
      <c r="C2102" s="121" t="s">
        <v>7849</v>
      </c>
      <c r="D2102" s="117" t="s">
        <v>10785</v>
      </c>
    </row>
    <row r="2103" spans="2:4" ht="14.5" x14ac:dyDescent="0.35">
      <c r="B2103" s="118" t="s">
        <v>5036</v>
      </c>
      <c r="C2103" s="121" t="s">
        <v>5037</v>
      </c>
      <c r="D2103" s="117" t="s">
        <v>10785</v>
      </c>
    </row>
    <row r="2104" spans="2:4" ht="14.5" x14ac:dyDescent="0.35">
      <c r="B2104" s="118" t="s">
        <v>7846</v>
      </c>
      <c r="C2104" s="121" t="s">
        <v>7847</v>
      </c>
      <c r="D2104" s="117" t="s">
        <v>10785</v>
      </c>
    </row>
    <row r="2105" spans="2:4" ht="14.5" x14ac:dyDescent="0.35">
      <c r="B2105" s="118" t="s">
        <v>5710</v>
      </c>
      <c r="C2105" s="121" t="s">
        <v>5711</v>
      </c>
      <c r="D2105" s="117" t="s">
        <v>10785</v>
      </c>
    </row>
    <row r="2106" spans="2:4" ht="14.5" x14ac:dyDescent="0.35">
      <c r="B2106" s="118" t="s">
        <v>7204</v>
      </c>
      <c r="C2106" s="121" t="s">
        <v>7205</v>
      </c>
      <c r="D2106" s="117" t="s">
        <v>10785</v>
      </c>
    </row>
    <row r="2107" spans="2:4" ht="14.5" x14ac:dyDescent="0.35">
      <c r="B2107" s="118" t="s">
        <v>5050</v>
      </c>
      <c r="C2107" s="121" t="s">
        <v>5051</v>
      </c>
      <c r="D2107" s="117" t="s">
        <v>10785</v>
      </c>
    </row>
    <row r="2108" spans="2:4" ht="14.5" x14ac:dyDescent="0.35">
      <c r="B2108" s="118">
        <v>5033</v>
      </c>
      <c r="C2108" s="121" t="s">
        <v>5320</v>
      </c>
      <c r="D2108" s="117" t="s">
        <v>7938</v>
      </c>
    </row>
    <row r="2109" spans="2:4" ht="14.5" x14ac:dyDescent="0.35">
      <c r="B2109" s="118">
        <v>985.43</v>
      </c>
      <c r="C2109" s="121" t="s">
        <v>964</v>
      </c>
      <c r="D2109" s="117" t="s">
        <v>7932</v>
      </c>
    </row>
    <row r="2110" spans="2:4" ht="14.5" x14ac:dyDescent="0.35">
      <c r="B2110" s="118" t="s">
        <v>3035</v>
      </c>
      <c r="C2110" s="121" t="s">
        <v>3036</v>
      </c>
      <c r="D2110" s="117" t="s">
        <v>7941</v>
      </c>
    </row>
    <row r="2111" spans="2:4" ht="14.5" x14ac:dyDescent="0.35">
      <c r="B2111" s="118" t="s">
        <v>3037</v>
      </c>
      <c r="C2111" s="121" t="s">
        <v>7312</v>
      </c>
      <c r="D2111" s="117" t="s">
        <v>7941</v>
      </c>
    </row>
    <row r="2112" spans="2:4" ht="14.5" x14ac:dyDescent="0.35">
      <c r="B2112" s="118" t="s">
        <v>3033</v>
      </c>
      <c r="C2112" s="121" t="s">
        <v>3034</v>
      </c>
      <c r="D2112" s="117" t="s">
        <v>7941</v>
      </c>
    </row>
    <row r="2113" spans="2:4" ht="14.5" x14ac:dyDescent="0.35">
      <c r="B2113" s="118">
        <v>111</v>
      </c>
      <c r="C2113" s="121" t="s">
        <v>739</v>
      </c>
      <c r="D2113" s="117" t="s">
        <v>10785</v>
      </c>
    </row>
    <row r="2114" spans="2:4" ht="14.5" x14ac:dyDescent="0.35">
      <c r="B2114" s="118" t="s">
        <v>3765</v>
      </c>
      <c r="C2114" s="121" t="s">
        <v>3766</v>
      </c>
      <c r="D2114" s="117" t="s">
        <v>10785</v>
      </c>
    </row>
    <row r="2115" spans="2:4" ht="14.5" x14ac:dyDescent="0.35">
      <c r="B2115" s="118" t="s">
        <v>6780</v>
      </c>
      <c r="C2115" s="121" t="s">
        <v>6781</v>
      </c>
      <c r="D2115" s="117" t="s">
        <v>10785</v>
      </c>
    </row>
    <row r="2116" spans="2:4" ht="14.5" x14ac:dyDescent="0.35">
      <c r="B2116" s="118">
        <v>8082</v>
      </c>
      <c r="C2116" s="121" t="s">
        <v>9115</v>
      </c>
      <c r="D2116" s="117" t="s">
        <v>10785</v>
      </c>
    </row>
    <row r="2117" spans="2:4" ht="14.5" x14ac:dyDescent="0.35">
      <c r="B2117" s="118" t="s">
        <v>3176</v>
      </c>
      <c r="C2117" s="121" t="s">
        <v>9472</v>
      </c>
      <c r="D2117" s="117" t="s">
        <v>7933</v>
      </c>
    </row>
    <row r="2118" spans="2:4" ht="14.5" x14ac:dyDescent="0.35">
      <c r="B2118" s="118" t="s">
        <v>6338</v>
      </c>
      <c r="C2118" s="121" t="s">
        <v>6339</v>
      </c>
      <c r="D2118" s="117" t="s">
        <v>10785</v>
      </c>
    </row>
    <row r="2119" spans="2:4" ht="14.5" x14ac:dyDescent="0.35">
      <c r="B2119" s="118">
        <v>8290</v>
      </c>
      <c r="C2119" s="121" t="s">
        <v>1437</v>
      </c>
      <c r="D2119" s="117" t="s">
        <v>10785</v>
      </c>
    </row>
    <row r="2120" spans="2:4" ht="14.5" x14ac:dyDescent="0.35">
      <c r="B2120" s="118">
        <v>5517</v>
      </c>
      <c r="C2120" s="121" t="s">
        <v>7286</v>
      </c>
      <c r="D2120" s="117" t="s">
        <v>7938</v>
      </c>
    </row>
    <row r="2121" spans="2:4" ht="14.5" x14ac:dyDescent="0.35">
      <c r="B2121" s="118">
        <v>5503</v>
      </c>
      <c r="C2121" s="121" t="s">
        <v>5853</v>
      </c>
      <c r="D2121" s="117" t="s">
        <v>7938</v>
      </c>
    </row>
    <row r="2122" spans="2:4" ht="14.5" x14ac:dyDescent="0.35">
      <c r="B2122" s="118">
        <v>8004</v>
      </c>
      <c r="C2122" s="121" t="s">
        <v>10514</v>
      </c>
      <c r="D2122" s="117" t="s">
        <v>7938</v>
      </c>
    </row>
    <row r="2123" spans="2:4" ht="14.5" x14ac:dyDescent="0.35">
      <c r="B2123" s="118" t="s">
        <v>4523</v>
      </c>
      <c r="C2123" s="121" t="s">
        <v>4524</v>
      </c>
      <c r="D2123" s="117" t="s">
        <v>7933</v>
      </c>
    </row>
    <row r="2124" spans="2:4" ht="14.5" x14ac:dyDescent="0.35">
      <c r="B2124" s="118" t="s">
        <v>6340</v>
      </c>
      <c r="C2124" s="121" t="s">
        <v>6341</v>
      </c>
      <c r="D2124" s="117" t="s">
        <v>10785</v>
      </c>
    </row>
    <row r="2125" spans="2:4" ht="14.5" x14ac:dyDescent="0.35">
      <c r="B2125" s="118" t="s">
        <v>2350</v>
      </c>
      <c r="C2125" s="121" t="s">
        <v>6341</v>
      </c>
      <c r="D2125" s="117" t="s">
        <v>10785</v>
      </c>
    </row>
    <row r="2126" spans="2:4" ht="14.5" x14ac:dyDescent="0.35">
      <c r="B2126" s="118" t="s">
        <v>6109</v>
      </c>
      <c r="C2126" s="121" t="s">
        <v>6341</v>
      </c>
      <c r="D2126" s="117" t="s">
        <v>10785</v>
      </c>
    </row>
    <row r="2127" spans="2:4" ht="14.5" x14ac:dyDescent="0.35">
      <c r="B2127" s="118" t="s">
        <v>6108</v>
      </c>
      <c r="C2127" s="121" t="s">
        <v>6341</v>
      </c>
      <c r="D2127" s="117" t="s">
        <v>10785</v>
      </c>
    </row>
    <row r="2128" spans="2:4" ht="14.5" x14ac:dyDescent="0.35">
      <c r="B2128" s="118" t="s">
        <v>8662</v>
      </c>
      <c r="C2128" s="121" t="s">
        <v>8663</v>
      </c>
      <c r="D2128" s="117" t="s">
        <v>7934</v>
      </c>
    </row>
    <row r="2129" spans="2:4" ht="14.5" x14ac:dyDescent="0.35">
      <c r="B2129" s="118">
        <v>550</v>
      </c>
      <c r="C2129" s="121" t="s">
        <v>6813</v>
      </c>
      <c r="D2129" s="117" t="s">
        <v>10785</v>
      </c>
    </row>
    <row r="2130" spans="2:4" ht="14.5" x14ac:dyDescent="0.35">
      <c r="B2130" s="118">
        <v>550.1</v>
      </c>
      <c r="C2130" s="121" t="s">
        <v>6813</v>
      </c>
      <c r="D2130" s="117" t="s">
        <v>10785</v>
      </c>
    </row>
    <row r="2131" spans="2:4" ht="14.5" x14ac:dyDescent="0.35">
      <c r="B2131" s="118" t="s">
        <v>3780</v>
      </c>
      <c r="C2131" s="121" t="s">
        <v>3781</v>
      </c>
      <c r="D2131" s="117" t="s">
        <v>10785</v>
      </c>
    </row>
    <row r="2132" spans="2:4" ht="14.5" x14ac:dyDescent="0.35">
      <c r="B2132" s="118" t="s">
        <v>3778</v>
      </c>
      <c r="C2132" s="121" t="s">
        <v>3779</v>
      </c>
      <c r="D2132" s="117" t="s">
        <v>10785</v>
      </c>
    </row>
    <row r="2133" spans="2:4" ht="14.5" x14ac:dyDescent="0.35">
      <c r="B2133" s="118" t="s">
        <v>3175</v>
      </c>
      <c r="C2133" s="121" t="s">
        <v>8942</v>
      </c>
      <c r="D2133" s="117" t="s">
        <v>7933</v>
      </c>
    </row>
    <row r="2134" spans="2:4" ht="14.5" x14ac:dyDescent="0.35">
      <c r="B2134" s="118" t="s">
        <v>6423</v>
      </c>
      <c r="C2134" s="121" t="s">
        <v>8942</v>
      </c>
      <c r="D2134" s="117" t="s">
        <v>7942</v>
      </c>
    </row>
    <row r="2135" spans="2:4" ht="14.5" x14ac:dyDescent="0.35">
      <c r="B2135" s="118">
        <v>8310</v>
      </c>
      <c r="C2135" s="121" t="s">
        <v>8942</v>
      </c>
      <c r="D2135" s="117" t="s">
        <v>10785</v>
      </c>
    </row>
    <row r="2136" spans="2:4" ht="14.5" x14ac:dyDescent="0.35">
      <c r="B2136" s="118" t="s">
        <v>4848</v>
      </c>
      <c r="C2136" s="121" t="s">
        <v>6159</v>
      </c>
      <c r="D2136" s="117" t="s">
        <v>7933</v>
      </c>
    </row>
    <row r="2137" spans="2:4" ht="14.5" x14ac:dyDescent="0.35">
      <c r="B2137" s="118">
        <v>5515</v>
      </c>
      <c r="C2137" s="121" t="s">
        <v>6159</v>
      </c>
      <c r="D2137" s="117" t="s">
        <v>7938</v>
      </c>
    </row>
    <row r="2138" spans="2:4" ht="14.5" x14ac:dyDescent="0.35">
      <c r="B2138" s="118">
        <v>610</v>
      </c>
      <c r="C2138" s="121" t="s">
        <v>6159</v>
      </c>
      <c r="D2138" s="117" t="s">
        <v>10785</v>
      </c>
    </row>
    <row r="2139" spans="2:4" ht="14.5" x14ac:dyDescent="0.35">
      <c r="B2139" s="118">
        <v>8100</v>
      </c>
      <c r="C2139" s="121" t="s">
        <v>6159</v>
      </c>
      <c r="D2139" s="117" t="s">
        <v>10785</v>
      </c>
    </row>
    <row r="2140" spans="2:4" ht="14.5" x14ac:dyDescent="0.35">
      <c r="B2140" s="118">
        <v>1654</v>
      </c>
      <c r="C2140" s="121" t="s">
        <v>804</v>
      </c>
      <c r="D2140" s="117" t="s">
        <v>10785</v>
      </c>
    </row>
    <row r="2141" spans="2:4" ht="14.5" x14ac:dyDescent="0.35">
      <c r="B2141" s="118">
        <v>5506</v>
      </c>
      <c r="C2141" s="121" t="s">
        <v>3307</v>
      </c>
      <c r="D2141" s="117" t="s">
        <v>7938</v>
      </c>
    </row>
    <row r="2142" spans="2:4" ht="14.5" x14ac:dyDescent="0.35">
      <c r="B2142" s="118">
        <v>258.10000000000002</v>
      </c>
      <c r="C2142" s="121" t="s">
        <v>1466</v>
      </c>
      <c r="D2142" s="117" t="s">
        <v>10785</v>
      </c>
    </row>
    <row r="2143" spans="2:4" ht="14.5" x14ac:dyDescent="0.35">
      <c r="B2143" s="118" t="s">
        <v>3767</v>
      </c>
      <c r="C2143" s="121" t="s">
        <v>1466</v>
      </c>
      <c r="D2143" s="117" t="s">
        <v>10785</v>
      </c>
    </row>
    <row r="2144" spans="2:4" ht="14.5" x14ac:dyDescent="0.35">
      <c r="B2144" s="118">
        <v>7610</v>
      </c>
      <c r="C2144" s="121" t="s">
        <v>1466</v>
      </c>
      <c r="D2144" s="117" t="s">
        <v>10785</v>
      </c>
    </row>
    <row r="2145" spans="2:4" ht="14.5" x14ac:dyDescent="0.35">
      <c r="B2145" s="118" t="s">
        <v>4646</v>
      </c>
      <c r="C2145" s="121" t="s">
        <v>4647</v>
      </c>
      <c r="D2145" s="117" t="s">
        <v>7942</v>
      </c>
    </row>
    <row r="2146" spans="2:4" ht="14.5" x14ac:dyDescent="0.35">
      <c r="B2146" s="118">
        <v>973.53</v>
      </c>
      <c r="C2146" s="121" t="s">
        <v>4027</v>
      </c>
      <c r="D2146" s="117" t="s">
        <v>7932</v>
      </c>
    </row>
    <row r="2147" spans="2:4" ht="14.5" x14ac:dyDescent="0.35">
      <c r="B2147" s="118" t="s">
        <v>2027</v>
      </c>
      <c r="C2147" s="121" t="s">
        <v>9562</v>
      </c>
      <c r="D2147" s="117" t="s">
        <v>7933</v>
      </c>
    </row>
    <row r="2148" spans="2:4" ht="14.5" x14ac:dyDescent="0.35">
      <c r="B2148" s="118" t="s">
        <v>9561</v>
      </c>
      <c r="C2148" s="121" t="s">
        <v>9562</v>
      </c>
      <c r="D2148" s="117" t="s">
        <v>7934</v>
      </c>
    </row>
    <row r="2149" spans="2:4" ht="14.5" x14ac:dyDescent="0.35">
      <c r="B2149" s="118" t="s">
        <v>4645</v>
      </c>
      <c r="C2149" s="121" t="s">
        <v>9562</v>
      </c>
      <c r="D2149" s="117" t="s">
        <v>7942</v>
      </c>
    </row>
    <row r="2150" spans="2:4" ht="14.5" x14ac:dyDescent="0.35">
      <c r="B2150" s="118" t="s">
        <v>815</v>
      </c>
      <c r="C2150" s="121" t="s">
        <v>9562</v>
      </c>
      <c r="D2150" s="117" t="s">
        <v>7942</v>
      </c>
    </row>
    <row r="2151" spans="2:4" ht="14.5" x14ac:dyDescent="0.35">
      <c r="B2151" s="118" t="s">
        <v>7833</v>
      </c>
      <c r="C2151" s="121" t="s">
        <v>7834</v>
      </c>
      <c r="D2151" s="117" t="s">
        <v>7933</v>
      </c>
    </row>
    <row r="2152" spans="2:4" ht="14.5" x14ac:dyDescent="0.35">
      <c r="B2152" s="118" t="s">
        <v>7835</v>
      </c>
      <c r="C2152" s="121" t="s">
        <v>7836</v>
      </c>
      <c r="D2152" s="117" t="s">
        <v>7933</v>
      </c>
    </row>
    <row r="2153" spans="2:4" ht="14.5" x14ac:dyDescent="0.35">
      <c r="B2153" s="118" t="s">
        <v>10997</v>
      </c>
      <c r="C2153" s="121" t="s">
        <v>10998</v>
      </c>
      <c r="D2153" s="117" t="s">
        <v>7933</v>
      </c>
    </row>
    <row r="2154" spans="2:4" ht="14.5" x14ac:dyDescent="0.35">
      <c r="B2154" s="118" t="s">
        <v>3235</v>
      </c>
      <c r="C2154" s="121" t="s">
        <v>3236</v>
      </c>
      <c r="D2154" s="117" t="s">
        <v>7933</v>
      </c>
    </row>
    <row r="2155" spans="2:4" ht="14.5" x14ac:dyDescent="0.35">
      <c r="B2155" s="118" t="s">
        <v>7824</v>
      </c>
      <c r="C2155" s="121" t="s">
        <v>7825</v>
      </c>
      <c r="D2155" s="117" t="s">
        <v>10785</v>
      </c>
    </row>
    <row r="2156" spans="2:4" ht="14.5" x14ac:dyDescent="0.35">
      <c r="B2156" s="118" t="s">
        <v>8847</v>
      </c>
      <c r="C2156" s="121" t="s">
        <v>8848</v>
      </c>
      <c r="D2156" s="117" t="s">
        <v>10785</v>
      </c>
    </row>
    <row r="2157" spans="2:4" ht="14.5" x14ac:dyDescent="0.35">
      <c r="B2157" s="118" t="s">
        <v>961</v>
      </c>
      <c r="C2157" s="121" t="s">
        <v>962</v>
      </c>
      <c r="D2157" s="117" t="s">
        <v>7942</v>
      </c>
    </row>
    <row r="2158" spans="2:4" ht="14.5" x14ac:dyDescent="0.35">
      <c r="B2158" s="118" t="s">
        <v>7832</v>
      </c>
      <c r="C2158" s="121" t="s">
        <v>2174</v>
      </c>
      <c r="D2158" s="117" t="s">
        <v>7942</v>
      </c>
    </row>
    <row r="2159" spans="2:4" ht="14.5" x14ac:dyDescent="0.35">
      <c r="B2159" s="118" t="s">
        <v>1528</v>
      </c>
      <c r="C2159" s="121" t="s">
        <v>1529</v>
      </c>
      <c r="D2159" s="117" t="s">
        <v>7942</v>
      </c>
    </row>
    <row r="2160" spans="2:4" ht="14.5" x14ac:dyDescent="0.35">
      <c r="B2160" s="118" t="s">
        <v>4019</v>
      </c>
      <c r="C2160" s="121" t="s">
        <v>4020</v>
      </c>
      <c r="D2160" s="117" t="s">
        <v>7942</v>
      </c>
    </row>
    <row r="2161" spans="2:4" ht="14.5" x14ac:dyDescent="0.35">
      <c r="B2161" s="118" t="s">
        <v>1526</v>
      </c>
      <c r="C2161" s="121" t="s">
        <v>1527</v>
      </c>
      <c r="D2161" s="117" t="s">
        <v>7942</v>
      </c>
    </row>
    <row r="2162" spans="2:4" ht="14.5" x14ac:dyDescent="0.35">
      <c r="B2162" s="118" t="s">
        <v>860</v>
      </c>
      <c r="C2162" s="121" t="s">
        <v>861</v>
      </c>
      <c r="D2162" s="117" t="s">
        <v>10785</v>
      </c>
    </row>
    <row r="2163" spans="2:4" ht="14.5" x14ac:dyDescent="0.35">
      <c r="B2163" s="118" t="s">
        <v>3210</v>
      </c>
      <c r="C2163" s="121" t="s">
        <v>859</v>
      </c>
      <c r="D2163" s="117" t="s">
        <v>10785</v>
      </c>
    </row>
    <row r="2164" spans="2:4" ht="14.5" x14ac:dyDescent="0.35">
      <c r="B2164" s="118" t="s">
        <v>8845</v>
      </c>
      <c r="C2164" s="121" t="s">
        <v>8846</v>
      </c>
      <c r="D2164" s="117" t="s">
        <v>10785</v>
      </c>
    </row>
    <row r="2165" spans="2:4" ht="14.5" x14ac:dyDescent="0.35">
      <c r="B2165" s="118" t="s">
        <v>3109</v>
      </c>
      <c r="C2165" s="121" t="s">
        <v>3110</v>
      </c>
      <c r="D2165" s="117" t="s">
        <v>10785</v>
      </c>
    </row>
    <row r="2166" spans="2:4" ht="14.5" x14ac:dyDescent="0.35">
      <c r="B2166" s="118" t="s">
        <v>9629</v>
      </c>
      <c r="C2166" s="121" t="s">
        <v>9630</v>
      </c>
      <c r="D2166" s="117" t="s">
        <v>10785</v>
      </c>
    </row>
    <row r="2167" spans="2:4" ht="14.5" x14ac:dyDescent="0.35">
      <c r="B2167" s="118" t="s">
        <v>9627</v>
      </c>
      <c r="C2167" s="121" t="s">
        <v>9628</v>
      </c>
      <c r="D2167" s="117" t="s">
        <v>10785</v>
      </c>
    </row>
    <row r="2168" spans="2:4" ht="14.5" x14ac:dyDescent="0.35">
      <c r="B2168" s="118">
        <v>1013</v>
      </c>
      <c r="C2168" s="121" t="s">
        <v>10838</v>
      </c>
      <c r="D2168" s="117" t="s">
        <v>7938</v>
      </c>
    </row>
    <row r="2169" spans="2:4" ht="14.5" x14ac:dyDescent="0.35">
      <c r="B2169" s="118" t="s">
        <v>3111</v>
      </c>
      <c r="C2169" s="121" t="s">
        <v>3112</v>
      </c>
      <c r="D2169" s="117" t="s">
        <v>10785</v>
      </c>
    </row>
    <row r="2170" spans="2:4" ht="14.5" x14ac:dyDescent="0.35">
      <c r="B2170" s="118">
        <v>1612</v>
      </c>
      <c r="C2170" s="121" t="s">
        <v>787</v>
      </c>
      <c r="D2170" s="117" t="s">
        <v>7938</v>
      </c>
    </row>
    <row r="2171" spans="2:4" ht="14.5" x14ac:dyDescent="0.35">
      <c r="B2171" s="118" t="s">
        <v>5440</v>
      </c>
      <c r="C2171" s="121" t="s">
        <v>5441</v>
      </c>
      <c r="D2171" s="117" t="s">
        <v>7933</v>
      </c>
    </row>
    <row r="2172" spans="2:4" ht="14.5" x14ac:dyDescent="0.35">
      <c r="B2172" s="118" t="s">
        <v>3118</v>
      </c>
      <c r="C2172" s="121" t="s">
        <v>3119</v>
      </c>
      <c r="D2172" s="117" t="s">
        <v>7934</v>
      </c>
    </row>
    <row r="2173" spans="2:4" ht="14.5" x14ac:dyDescent="0.35">
      <c r="B2173" s="118" t="s">
        <v>2610</v>
      </c>
      <c r="C2173" s="121" t="s">
        <v>2611</v>
      </c>
      <c r="D2173" s="117" t="s">
        <v>7942</v>
      </c>
    </row>
    <row r="2174" spans="2:4" ht="14.5" x14ac:dyDescent="0.35">
      <c r="B2174" s="118">
        <v>602</v>
      </c>
      <c r="C2174" s="121" t="s">
        <v>7097</v>
      </c>
      <c r="D2174" s="117" t="s">
        <v>10785</v>
      </c>
    </row>
    <row r="2175" spans="2:4" ht="14.5" x14ac:dyDescent="0.35">
      <c r="B2175" s="118">
        <v>601</v>
      </c>
      <c r="C2175" s="121" t="s">
        <v>10023</v>
      </c>
      <c r="D2175" s="117" t="s">
        <v>10785</v>
      </c>
    </row>
    <row r="2176" spans="2:4" ht="14.5" x14ac:dyDescent="0.35">
      <c r="B2176" s="118" t="s">
        <v>3706</v>
      </c>
      <c r="C2176" s="121" t="s">
        <v>3707</v>
      </c>
      <c r="D2176" s="117" t="s">
        <v>7942</v>
      </c>
    </row>
    <row r="2177" spans="2:4" ht="14.5" x14ac:dyDescent="0.35">
      <c r="B2177" s="118">
        <v>9021</v>
      </c>
      <c r="C2177" s="121" t="s">
        <v>6166</v>
      </c>
      <c r="D2177" s="117" t="s">
        <v>10785</v>
      </c>
    </row>
    <row r="2178" spans="2:4" ht="14.5" x14ac:dyDescent="0.35">
      <c r="B2178" s="118" t="s">
        <v>7183</v>
      </c>
      <c r="C2178" s="121" t="s">
        <v>7184</v>
      </c>
      <c r="D2178" s="117" t="s">
        <v>10785</v>
      </c>
    </row>
    <row r="2179" spans="2:4" ht="14.5" x14ac:dyDescent="0.35">
      <c r="B2179" s="118" t="s">
        <v>7179</v>
      </c>
      <c r="C2179" s="121" t="s">
        <v>7180</v>
      </c>
      <c r="D2179" s="117" t="s">
        <v>10785</v>
      </c>
    </row>
    <row r="2180" spans="2:4" ht="14.5" x14ac:dyDescent="0.35">
      <c r="B2180" s="118">
        <v>624</v>
      </c>
      <c r="C2180" s="121" t="s">
        <v>11119</v>
      </c>
      <c r="D2180" s="117" t="s">
        <v>10785</v>
      </c>
    </row>
    <row r="2181" spans="2:4" ht="14.5" x14ac:dyDescent="0.35">
      <c r="B2181" s="118" t="s">
        <v>1117</v>
      </c>
      <c r="C2181" s="121" t="s">
        <v>2917</v>
      </c>
      <c r="D2181" s="117" t="s">
        <v>7934</v>
      </c>
    </row>
    <row r="2182" spans="2:4" ht="14.5" x14ac:dyDescent="0.35">
      <c r="B2182" s="118">
        <v>524.20000000000005</v>
      </c>
      <c r="C2182" s="121" t="s">
        <v>2358</v>
      </c>
      <c r="D2182" s="117" t="s">
        <v>10785</v>
      </c>
    </row>
    <row r="2183" spans="2:4" ht="14.5" x14ac:dyDescent="0.35">
      <c r="B2183" s="118">
        <v>524.1</v>
      </c>
      <c r="C2183" s="121" t="s">
        <v>2359</v>
      </c>
      <c r="D2183" s="117" t="s">
        <v>10785</v>
      </c>
    </row>
    <row r="2184" spans="2:4" ht="14.5" x14ac:dyDescent="0.35">
      <c r="B2184" s="118" t="s">
        <v>9625</v>
      </c>
      <c r="C2184" s="121" t="s">
        <v>9626</v>
      </c>
      <c r="D2184" s="117" t="s">
        <v>10785</v>
      </c>
    </row>
    <row r="2185" spans="2:4" ht="14.5" x14ac:dyDescent="0.35">
      <c r="B2185" s="118" t="s">
        <v>9623</v>
      </c>
      <c r="C2185" s="121" t="s">
        <v>9624</v>
      </c>
      <c r="D2185" s="117" t="s">
        <v>10785</v>
      </c>
    </row>
    <row r="2186" spans="2:4" ht="14.5" x14ac:dyDescent="0.35">
      <c r="B2186" s="118">
        <v>1660</v>
      </c>
      <c r="C2186" s="121" t="s">
        <v>8447</v>
      </c>
      <c r="D2186" s="117" t="s">
        <v>10785</v>
      </c>
    </row>
    <row r="2187" spans="2:4" ht="14.5" x14ac:dyDescent="0.35">
      <c r="B2187" s="118" t="s">
        <v>9621</v>
      </c>
      <c r="C2187" s="121" t="s">
        <v>9622</v>
      </c>
      <c r="D2187" s="117" t="s">
        <v>10785</v>
      </c>
    </row>
    <row r="2188" spans="2:4" ht="14.5" x14ac:dyDescent="0.35">
      <c r="B2188" s="118" t="s">
        <v>7374</v>
      </c>
      <c r="C2188" s="121" t="s">
        <v>7375</v>
      </c>
      <c r="D2188" s="117" t="s">
        <v>10785</v>
      </c>
    </row>
    <row r="2189" spans="2:4" ht="14.5" x14ac:dyDescent="0.35">
      <c r="B2189" s="118" t="s">
        <v>9368</v>
      </c>
      <c r="C2189" s="121" t="s">
        <v>9369</v>
      </c>
      <c r="D2189" s="117" t="s">
        <v>10785</v>
      </c>
    </row>
    <row r="2190" spans="2:4" ht="14.5" x14ac:dyDescent="0.35">
      <c r="B2190" s="118" t="s">
        <v>9619</v>
      </c>
      <c r="C2190" s="121" t="s">
        <v>9620</v>
      </c>
      <c r="D2190" s="117" t="s">
        <v>10785</v>
      </c>
    </row>
    <row r="2191" spans="2:4" ht="14.5" x14ac:dyDescent="0.35">
      <c r="B2191" s="118" t="s">
        <v>7373</v>
      </c>
      <c r="C2191" s="121" t="s">
        <v>9620</v>
      </c>
      <c r="D2191" s="117" t="s">
        <v>10785</v>
      </c>
    </row>
    <row r="2192" spans="2:4" ht="14.5" x14ac:dyDescent="0.35">
      <c r="B2192" s="118" t="s">
        <v>9370</v>
      </c>
      <c r="C2192" s="121" t="s">
        <v>9371</v>
      </c>
      <c r="D2192" s="117" t="s">
        <v>10785</v>
      </c>
    </row>
    <row r="2193" spans="2:4" ht="14.5" x14ac:dyDescent="0.35">
      <c r="B2193" s="118">
        <v>5008</v>
      </c>
      <c r="C2193" s="121" t="s">
        <v>3302</v>
      </c>
      <c r="D2193" s="117" t="s">
        <v>7938</v>
      </c>
    </row>
    <row r="2194" spans="2:4" ht="14.5" x14ac:dyDescent="0.35">
      <c r="B2194" s="118">
        <v>1613</v>
      </c>
      <c r="C2194" s="121" t="s">
        <v>786</v>
      </c>
      <c r="D2194" s="117" t="s">
        <v>7938</v>
      </c>
    </row>
    <row r="2195" spans="2:4" ht="14.5" x14ac:dyDescent="0.35">
      <c r="B2195" s="118" t="s">
        <v>6528</v>
      </c>
      <c r="C2195" s="121" t="s">
        <v>6529</v>
      </c>
      <c r="D2195" s="117" t="s">
        <v>10785</v>
      </c>
    </row>
    <row r="2196" spans="2:4" ht="14.5" x14ac:dyDescent="0.35">
      <c r="B2196" s="118" t="s">
        <v>6180</v>
      </c>
      <c r="C2196" s="121" t="s">
        <v>6181</v>
      </c>
      <c r="D2196" s="117" t="s">
        <v>10785</v>
      </c>
    </row>
    <row r="2197" spans="2:4" ht="14.5" x14ac:dyDescent="0.35">
      <c r="B2197" s="118" t="s">
        <v>3107</v>
      </c>
      <c r="C2197" s="121" t="s">
        <v>4012</v>
      </c>
      <c r="D2197" s="117" t="s">
        <v>10785</v>
      </c>
    </row>
    <row r="2198" spans="2:4" ht="14.5" x14ac:dyDescent="0.35">
      <c r="B2198" s="118" t="s">
        <v>8278</v>
      </c>
      <c r="C2198" s="121" t="s">
        <v>8277</v>
      </c>
      <c r="D2198" s="117" t="s">
        <v>7932</v>
      </c>
    </row>
    <row r="2199" spans="2:4" ht="14.5" x14ac:dyDescent="0.35">
      <c r="B2199" s="118" t="s">
        <v>8276</v>
      </c>
      <c r="C2199" s="121" t="s">
        <v>8277</v>
      </c>
      <c r="D2199" s="117" t="s">
        <v>7932</v>
      </c>
    </row>
    <row r="2200" spans="2:4" ht="14.5" x14ac:dyDescent="0.35">
      <c r="B2200" s="118" t="s">
        <v>7390</v>
      </c>
      <c r="C2200" s="121" t="s">
        <v>7391</v>
      </c>
      <c r="D2200" s="117" t="s">
        <v>10785</v>
      </c>
    </row>
    <row r="2201" spans="2:4" ht="14.5" x14ac:dyDescent="0.35">
      <c r="B2201" s="118" t="s">
        <v>9366</v>
      </c>
      <c r="C2201" s="121" t="s">
        <v>9367</v>
      </c>
      <c r="D2201" s="117" t="s">
        <v>10785</v>
      </c>
    </row>
    <row r="2202" spans="2:4" ht="14.5" x14ac:dyDescent="0.35">
      <c r="B2202" s="118" t="s">
        <v>9028</v>
      </c>
      <c r="C2202" s="121" t="s">
        <v>9029</v>
      </c>
      <c r="D2202" s="117" t="s">
        <v>10785</v>
      </c>
    </row>
    <row r="2203" spans="2:4" ht="14.5" x14ac:dyDescent="0.35">
      <c r="B2203" s="118" t="s">
        <v>10695</v>
      </c>
      <c r="C2203" s="121" t="s">
        <v>10696</v>
      </c>
      <c r="D2203" s="117" t="s">
        <v>7933</v>
      </c>
    </row>
    <row r="2204" spans="2:4" ht="14.5" x14ac:dyDescent="0.35">
      <c r="B2204" s="118">
        <v>901</v>
      </c>
      <c r="C2204" s="121" t="s">
        <v>10740</v>
      </c>
      <c r="D2204" s="117" t="s">
        <v>10785</v>
      </c>
    </row>
    <row r="2205" spans="2:4" ht="14.5" x14ac:dyDescent="0.35">
      <c r="B2205" s="118" t="s">
        <v>7821</v>
      </c>
      <c r="C2205" s="121" t="s">
        <v>7822</v>
      </c>
      <c r="D2205" s="117" t="s">
        <v>7934</v>
      </c>
    </row>
    <row r="2206" spans="2:4" ht="14.5" x14ac:dyDescent="0.35">
      <c r="B2206" s="118" t="s">
        <v>7819</v>
      </c>
      <c r="C2206" s="121" t="s">
        <v>7820</v>
      </c>
      <c r="D2206" s="117" t="s">
        <v>7934</v>
      </c>
    </row>
    <row r="2207" spans="2:4" ht="14.5" x14ac:dyDescent="0.35">
      <c r="B2207" s="118" t="s">
        <v>3308</v>
      </c>
      <c r="C2207" s="121" t="s">
        <v>3309</v>
      </c>
      <c r="D2207" s="117" t="s">
        <v>7934</v>
      </c>
    </row>
    <row r="2208" spans="2:4" ht="14.5" x14ac:dyDescent="0.35">
      <c r="B2208" s="118" t="s">
        <v>2368</v>
      </c>
      <c r="C2208" s="121" t="s">
        <v>10690</v>
      </c>
      <c r="D2208" s="117" t="s">
        <v>7933</v>
      </c>
    </row>
    <row r="2209" spans="2:4" ht="14.5" x14ac:dyDescent="0.35">
      <c r="B2209" s="118" t="s">
        <v>10691</v>
      </c>
      <c r="C2209" s="121" t="s">
        <v>10692</v>
      </c>
      <c r="D2209" s="117" t="s">
        <v>7933</v>
      </c>
    </row>
    <row r="2210" spans="2:4" ht="14.5" x14ac:dyDescent="0.35">
      <c r="B2210" s="118" t="s">
        <v>10693</v>
      </c>
      <c r="C2210" s="121" t="s">
        <v>10694</v>
      </c>
      <c r="D2210" s="117" t="s">
        <v>7933</v>
      </c>
    </row>
    <row r="2211" spans="2:4" ht="14.5" x14ac:dyDescent="0.35">
      <c r="B2211" s="118">
        <v>902</v>
      </c>
      <c r="C2211" s="121" t="s">
        <v>10738</v>
      </c>
      <c r="D2211" s="117" t="s">
        <v>10785</v>
      </c>
    </row>
    <row r="2212" spans="2:4" ht="14.5" x14ac:dyDescent="0.35">
      <c r="B2212" s="118" t="s">
        <v>6806</v>
      </c>
      <c r="C2212" s="121" t="s">
        <v>6807</v>
      </c>
      <c r="D2212" s="117" t="s">
        <v>7934</v>
      </c>
    </row>
    <row r="2213" spans="2:4" ht="14.5" x14ac:dyDescent="0.35">
      <c r="B2213" s="118">
        <v>905</v>
      </c>
      <c r="C2213" s="121" t="s">
        <v>9569</v>
      </c>
      <c r="D2213" s="117" t="s">
        <v>10785</v>
      </c>
    </row>
    <row r="2214" spans="2:4" ht="14.5" x14ac:dyDescent="0.35">
      <c r="B2214" s="118">
        <v>114</v>
      </c>
      <c r="C2214" s="121" t="s">
        <v>738</v>
      </c>
      <c r="D2214" s="117" t="s">
        <v>10785</v>
      </c>
    </row>
    <row r="2215" spans="2:4" ht="14.5" x14ac:dyDescent="0.35">
      <c r="B2215" s="118" t="s">
        <v>1829</v>
      </c>
      <c r="C2215" s="121" t="s">
        <v>1830</v>
      </c>
      <c r="D2215" s="117" t="s">
        <v>7940</v>
      </c>
    </row>
    <row r="2216" spans="2:4" ht="14.5" x14ac:dyDescent="0.35">
      <c r="B2216" s="118" t="s">
        <v>7817</v>
      </c>
      <c r="C2216" s="121" t="s">
        <v>7818</v>
      </c>
      <c r="D2216" s="117" t="s">
        <v>7934</v>
      </c>
    </row>
    <row r="2217" spans="2:4" ht="14.5" x14ac:dyDescent="0.35">
      <c r="B2217" s="118" t="s">
        <v>10397</v>
      </c>
      <c r="C2217" s="121" t="s">
        <v>10398</v>
      </c>
      <c r="D2217" s="117" t="s">
        <v>7942</v>
      </c>
    </row>
    <row r="2218" spans="2:4" ht="14.5" x14ac:dyDescent="0.35">
      <c r="B2218" s="118" t="s">
        <v>10671</v>
      </c>
      <c r="C2218" s="121" t="s">
        <v>10672</v>
      </c>
      <c r="D2218" s="117" t="s">
        <v>10785</v>
      </c>
    </row>
    <row r="2219" spans="2:4" ht="14.5" x14ac:dyDescent="0.35">
      <c r="B2219" s="118" t="s">
        <v>7844</v>
      </c>
      <c r="C2219" s="121" t="s">
        <v>7845</v>
      </c>
      <c r="D2219" s="117" t="s">
        <v>10785</v>
      </c>
    </row>
    <row r="2220" spans="2:4" ht="14.5" x14ac:dyDescent="0.35">
      <c r="B2220" s="118" t="s">
        <v>4897</v>
      </c>
      <c r="C2220" s="121" t="s">
        <v>7843</v>
      </c>
      <c r="D2220" s="117" t="s">
        <v>10785</v>
      </c>
    </row>
    <row r="2221" spans="2:4" ht="14.5" x14ac:dyDescent="0.35">
      <c r="B2221" s="118" t="s">
        <v>8825</v>
      </c>
      <c r="C2221" s="121" t="s">
        <v>2836</v>
      </c>
      <c r="D2221" s="117" t="s">
        <v>7942</v>
      </c>
    </row>
    <row r="2222" spans="2:4" ht="14.5" x14ac:dyDescent="0.35">
      <c r="B2222" s="118">
        <v>900.1</v>
      </c>
      <c r="C2222" s="121" t="s">
        <v>10737</v>
      </c>
      <c r="D2222" s="117" t="s">
        <v>10785</v>
      </c>
    </row>
    <row r="2223" spans="2:4" ht="14.5" x14ac:dyDescent="0.35">
      <c r="B2223" s="118">
        <v>903</v>
      </c>
      <c r="C2223" s="121" t="s">
        <v>10737</v>
      </c>
      <c r="D2223" s="117" t="s">
        <v>10785</v>
      </c>
    </row>
    <row r="2224" spans="2:4" ht="14.5" x14ac:dyDescent="0.35">
      <c r="B2224" s="118" t="s">
        <v>2589</v>
      </c>
      <c r="C2224" s="121" t="s">
        <v>2590</v>
      </c>
      <c r="D2224" s="117" t="s">
        <v>7933</v>
      </c>
    </row>
    <row r="2225" spans="2:4" ht="14.5" x14ac:dyDescent="0.35">
      <c r="B2225" s="118" t="s">
        <v>2366</v>
      </c>
      <c r="C2225" s="121" t="s">
        <v>2367</v>
      </c>
      <c r="D2225" s="117" t="s">
        <v>7933</v>
      </c>
    </row>
    <row r="2226" spans="2:4" ht="14.5" x14ac:dyDescent="0.35">
      <c r="B2226" s="118" t="s">
        <v>8819</v>
      </c>
      <c r="C2226" s="121" t="s">
        <v>8820</v>
      </c>
      <c r="D2226" s="117" t="s">
        <v>7933</v>
      </c>
    </row>
    <row r="2227" spans="2:4" ht="14.5" x14ac:dyDescent="0.35">
      <c r="B2227" s="118" t="s">
        <v>7381</v>
      </c>
      <c r="C2227" s="121" t="s">
        <v>2838</v>
      </c>
      <c r="D2227" s="117" t="s">
        <v>7941</v>
      </c>
    </row>
    <row r="2228" spans="2:4" ht="14.5" x14ac:dyDescent="0.35">
      <c r="B2228" s="118" t="s">
        <v>7383</v>
      </c>
      <c r="C2228" s="121" t="s">
        <v>2839</v>
      </c>
      <c r="D2228" s="117" t="s">
        <v>7941</v>
      </c>
    </row>
    <row r="2229" spans="2:4" ht="14.5" x14ac:dyDescent="0.35">
      <c r="B2229" s="118" t="s">
        <v>7382</v>
      </c>
      <c r="C2229" s="121" t="s">
        <v>2839</v>
      </c>
      <c r="D2229" s="117" t="s">
        <v>7941</v>
      </c>
    </row>
    <row r="2230" spans="2:4" ht="14.5" x14ac:dyDescent="0.35">
      <c r="B2230" s="118" t="s">
        <v>7380</v>
      </c>
      <c r="C2230" s="121" t="s">
        <v>2839</v>
      </c>
      <c r="D2230" s="117" t="s">
        <v>7941</v>
      </c>
    </row>
    <row r="2231" spans="2:4" ht="14.5" x14ac:dyDescent="0.35">
      <c r="B2231" s="118" t="s">
        <v>4852</v>
      </c>
      <c r="C2231" s="121" t="s">
        <v>2839</v>
      </c>
      <c r="D2231" s="117" t="s">
        <v>7942</v>
      </c>
    </row>
    <row r="2232" spans="2:4" ht="14.5" x14ac:dyDescent="0.35">
      <c r="B2232" s="118" t="s">
        <v>1178</v>
      </c>
      <c r="C2232" s="121" t="s">
        <v>4673</v>
      </c>
      <c r="D2232" s="117" t="s">
        <v>7941</v>
      </c>
    </row>
    <row r="2233" spans="2:4" ht="14.5" x14ac:dyDescent="0.35">
      <c r="B2233" s="118" t="s">
        <v>11197</v>
      </c>
      <c r="C2233" s="121" t="s">
        <v>7384</v>
      </c>
      <c r="D2233" s="117" t="s">
        <v>7941</v>
      </c>
    </row>
    <row r="2234" spans="2:4" ht="14.5" x14ac:dyDescent="0.35">
      <c r="B2234" s="118" t="s">
        <v>5077</v>
      </c>
      <c r="C2234" s="121" t="s">
        <v>5078</v>
      </c>
      <c r="D2234" s="117" t="s">
        <v>10785</v>
      </c>
    </row>
    <row r="2235" spans="2:4" ht="14.5" x14ac:dyDescent="0.35">
      <c r="B2235" s="118" t="s">
        <v>5075</v>
      </c>
      <c r="C2235" s="121" t="s">
        <v>5076</v>
      </c>
      <c r="D2235" s="117" t="s">
        <v>10785</v>
      </c>
    </row>
    <row r="2236" spans="2:4" ht="14.5" x14ac:dyDescent="0.35">
      <c r="B2236" s="118" t="s">
        <v>5040</v>
      </c>
      <c r="C2236" s="121" t="s">
        <v>5041</v>
      </c>
      <c r="D2236" s="117" t="s">
        <v>10785</v>
      </c>
    </row>
    <row r="2237" spans="2:4" ht="14.5" x14ac:dyDescent="0.35">
      <c r="B2237" s="118" t="s">
        <v>7383</v>
      </c>
      <c r="C2237" s="121" t="s">
        <v>5718</v>
      </c>
      <c r="D2237" s="117" t="s">
        <v>10785</v>
      </c>
    </row>
    <row r="2238" spans="2:4" ht="14.5" x14ac:dyDescent="0.35">
      <c r="B2238" s="118" t="s">
        <v>865</v>
      </c>
      <c r="C2238" s="121" t="s">
        <v>866</v>
      </c>
      <c r="D2238" s="117" t="s">
        <v>7940</v>
      </c>
    </row>
    <row r="2239" spans="2:4" ht="14.5" x14ac:dyDescent="0.35">
      <c r="B2239" s="118" t="s">
        <v>4674</v>
      </c>
      <c r="C2239" s="121" t="s">
        <v>4675</v>
      </c>
      <c r="D2239" s="117" t="s">
        <v>7941</v>
      </c>
    </row>
    <row r="2240" spans="2:4" ht="14.5" x14ac:dyDescent="0.35">
      <c r="B2240" s="118">
        <v>903.1</v>
      </c>
      <c r="C2240" s="121" t="s">
        <v>10736</v>
      </c>
      <c r="D2240" s="117" t="s">
        <v>10785</v>
      </c>
    </row>
    <row r="2241" spans="2:4" ht="14.5" x14ac:dyDescent="0.35">
      <c r="B2241" s="118" t="s">
        <v>4674</v>
      </c>
      <c r="C2241" s="121" t="s">
        <v>5709</v>
      </c>
      <c r="D2241" s="117" t="s">
        <v>10785</v>
      </c>
    </row>
    <row r="2242" spans="2:4" ht="14.5" x14ac:dyDescent="0.35">
      <c r="B2242" s="118" t="s">
        <v>1178</v>
      </c>
      <c r="C2242" s="121" t="s">
        <v>1179</v>
      </c>
      <c r="D2242" s="117" t="s">
        <v>10785</v>
      </c>
    </row>
    <row r="2243" spans="2:4" ht="14.5" x14ac:dyDescent="0.35">
      <c r="B2243" s="118" t="s">
        <v>5429</v>
      </c>
      <c r="C2243" s="121" t="s">
        <v>5430</v>
      </c>
      <c r="D2243" s="117" t="s">
        <v>7934</v>
      </c>
    </row>
    <row r="2244" spans="2:4" ht="14.5" x14ac:dyDescent="0.35">
      <c r="B2244" s="118" t="s">
        <v>11197</v>
      </c>
      <c r="C2244" s="121" t="s">
        <v>7058</v>
      </c>
      <c r="D2244" s="117" t="s">
        <v>10785</v>
      </c>
    </row>
    <row r="2245" spans="2:4" ht="14.5" x14ac:dyDescent="0.35">
      <c r="B2245" s="118" t="s">
        <v>6060</v>
      </c>
      <c r="C2245" s="121" t="s">
        <v>2841</v>
      </c>
      <c r="D2245" s="117" t="s">
        <v>7942</v>
      </c>
    </row>
    <row r="2246" spans="2:4" ht="14.5" x14ac:dyDescent="0.35">
      <c r="B2246" s="118">
        <v>9320</v>
      </c>
      <c r="C2246" s="121" t="s">
        <v>2841</v>
      </c>
      <c r="D2246" s="117" t="s">
        <v>10785</v>
      </c>
    </row>
    <row r="2247" spans="2:4" ht="14.5" x14ac:dyDescent="0.35">
      <c r="B2247" s="118">
        <v>904</v>
      </c>
      <c r="C2247" s="121" t="s">
        <v>9570</v>
      </c>
      <c r="D2247" s="117" t="s">
        <v>10785</v>
      </c>
    </row>
    <row r="2248" spans="2:4" ht="14.5" x14ac:dyDescent="0.35">
      <c r="B2248" s="118" t="s">
        <v>7382</v>
      </c>
      <c r="C2248" s="121" t="s">
        <v>5717</v>
      </c>
      <c r="D2248" s="117" t="s">
        <v>10785</v>
      </c>
    </row>
    <row r="2249" spans="2:4" ht="14.5" x14ac:dyDescent="0.35">
      <c r="B2249" s="118" t="s">
        <v>4702</v>
      </c>
      <c r="C2249" s="121" t="s">
        <v>4703</v>
      </c>
      <c r="D2249" s="117" t="s">
        <v>7933</v>
      </c>
    </row>
    <row r="2250" spans="2:4" ht="14.5" x14ac:dyDescent="0.35">
      <c r="B2250" s="118" t="s">
        <v>10725</v>
      </c>
      <c r="C2250" s="121" t="s">
        <v>10726</v>
      </c>
      <c r="D2250" s="117" t="s">
        <v>7934</v>
      </c>
    </row>
    <row r="2251" spans="2:4" ht="14.5" x14ac:dyDescent="0.35">
      <c r="B2251" s="118" t="s">
        <v>10791</v>
      </c>
      <c r="C2251" s="121" t="s">
        <v>10792</v>
      </c>
      <c r="D2251" s="117" t="s">
        <v>10785</v>
      </c>
    </row>
    <row r="2252" spans="2:4" ht="14.5" x14ac:dyDescent="0.35">
      <c r="B2252" s="118" t="s">
        <v>7378</v>
      </c>
      <c r="C2252" s="121" t="s">
        <v>7379</v>
      </c>
      <c r="D2252" s="117" t="s">
        <v>7941</v>
      </c>
    </row>
    <row r="2253" spans="2:4" ht="14.5" x14ac:dyDescent="0.35">
      <c r="B2253" s="118" t="s">
        <v>5079</v>
      </c>
      <c r="C2253" s="121" t="s">
        <v>10790</v>
      </c>
      <c r="D2253" s="117" t="s">
        <v>10785</v>
      </c>
    </row>
    <row r="2254" spans="2:4" ht="14.5" x14ac:dyDescent="0.35">
      <c r="B2254" s="118" t="s">
        <v>2371</v>
      </c>
      <c r="C2254" s="121" t="s">
        <v>2372</v>
      </c>
      <c r="D2254" s="117" t="s">
        <v>7939</v>
      </c>
    </row>
    <row r="2255" spans="2:4" ht="14.5" x14ac:dyDescent="0.35">
      <c r="B2255" s="118" t="s">
        <v>6436</v>
      </c>
      <c r="C2255" s="121" t="s">
        <v>6437</v>
      </c>
      <c r="D2255" s="117" t="s">
        <v>7939</v>
      </c>
    </row>
    <row r="2256" spans="2:4" ht="14.5" x14ac:dyDescent="0.35">
      <c r="B2256" s="118">
        <v>8048</v>
      </c>
      <c r="C2256" s="121" t="s">
        <v>1548</v>
      </c>
      <c r="D2256" s="117" t="s">
        <v>7935</v>
      </c>
    </row>
    <row r="2257" spans="2:4" ht="14.5" x14ac:dyDescent="0.35">
      <c r="B2257" s="118" t="s">
        <v>3120</v>
      </c>
      <c r="C2257" s="121" t="s">
        <v>3121</v>
      </c>
      <c r="D2257" s="117" t="s">
        <v>7934</v>
      </c>
    </row>
    <row r="2258" spans="2:4" ht="14.5" x14ac:dyDescent="0.35">
      <c r="B2258" s="118" t="s">
        <v>9557</v>
      </c>
      <c r="C2258" s="121" t="s">
        <v>9558</v>
      </c>
      <c r="D2258" s="117" t="s">
        <v>7934</v>
      </c>
    </row>
    <row r="2259" spans="2:4" ht="14.5" x14ac:dyDescent="0.35">
      <c r="B2259" s="118" t="s">
        <v>9555</v>
      </c>
      <c r="C2259" s="121" t="s">
        <v>9556</v>
      </c>
      <c r="D2259" s="117" t="s">
        <v>7934</v>
      </c>
    </row>
    <row r="2260" spans="2:4" ht="14.5" x14ac:dyDescent="0.35">
      <c r="B2260" s="118" t="s">
        <v>1392</v>
      </c>
      <c r="C2260" s="121" t="s">
        <v>1393</v>
      </c>
      <c r="D2260" s="117" t="s">
        <v>7940</v>
      </c>
    </row>
    <row r="2261" spans="2:4" ht="14.5" x14ac:dyDescent="0.35">
      <c r="B2261" s="118" t="s">
        <v>2536</v>
      </c>
      <c r="C2261" s="121" t="s">
        <v>2537</v>
      </c>
      <c r="D2261" s="117" t="s">
        <v>7933</v>
      </c>
    </row>
    <row r="2262" spans="2:4" ht="14.5" x14ac:dyDescent="0.35">
      <c r="B2262" s="118" t="s">
        <v>9043</v>
      </c>
      <c r="C2262" s="121" t="s">
        <v>9044</v>
      </c>
      <c r="D2262" s="117" t="s">
        <v>7933</v>
      </c>
    </row>
    <row r="2263" spans="2:4" ht="14.5" x14ac:dyDescent="0.35">
      <c r="B2263" s="118" t="s">
        <v>9041</v>
      </c>
      <c r="C2263" s="121" t="s">
        <v>9042</v>
      </c>
      <c r="D2263" s="117" t="s">
        <v>7933</v>
      </c>
    </row>
    <row r="2264" spans="2:4" ht="14.5" x14ac:dyDescent="0.35">
      <c r="B2264" s="118" t="s">
        <v>5974</v>
      </c>
      <c r="C2264" s="121" t="s">
        <v>5975</v>
      </c>
      <c r="D2264" s="117" t="s">
        <v>7934</v>
      </c>
    </row>
    <row r="2265" spans="2:4" ht="14.5" x14ac:dyDescent="0.35">
      <c r="B2265" s="118" t="s">
        <v>5643</v>
      </c>
      <c r="C2265" s="121" t="s">
        <v>5644</v>
      </c>
      <c r="D2265" s="117" t="s">
        <v>7933</v>
      </c>
    </row>
    <row r="2266" spans="2:4" ht="14.5" x14ac:dyDescent="0.35">
      <c r="B2266" s="118" t="s">
        <v>2538</v>
      </c>
      <c r="C2266" s="121" t="s">
        <v>3741</v>
      </c>
      <c r="D2266" s="117" t="s">
        <v>7933</v>
      </c>
    </row>
    <row r="2267" spans="2:4" ht="14.5" x14ac:dyDescent="0.35">
      <c r="B2267" s="118" t="s">
        <v>5647</v>
      </c>
      <c r="C2267" s="121" t="s">
        <v>5648</v>
      </c>
      <c r="D2267" s="117" t="s">
        <v>7933</v>
      </c>
    </row>
    <row r="2268" spans="2:4" ht="14.5" x14ac:dyDescent="0.35">
      <c r="B2268" s="118" t="s">
        <v>5645</v>
      </c>
      <c r="C2268" s="121" t="s">
        <v>5646</v>
      </c>
      <c r="D2268" s="117" t="s">
        <v>7933</v>
      </c>
    </row>
    <row r="2269" spans="2:4" ht="14.5" x14ac:dyDescent="0.35">
      <c r="B2269" s="118" t="s">
        <v>800</v>
      </c>
      <c r="C2269" s="121" t="s">
        <v>801</v>
      </c>
      <c r="D2269" s="117" t="s">
        <v>7933</v>
      </c>
    </row>
    <row r="2270" spans="2:4" ht="14.5" x14ac:dyDescent="0.35">
      <c r="B2270" s="118" t="s">
        <v>10643</v>
      </c>
      <c r="C2270" s="121" t="s">
        <v>10644</v>
      </c>
      <c r="D2270" s="117" t="s">
        <v>7933</v>
      </c>
    </row>
    <row r="2271" spans="2:4" ht="14.5" x14ac:dyDescent="0.35">
      <c r="B2271" s="118" t="s">
        <v>5508</v>
      </c>
      <c r="C2271" s="121" t="s">
        <v>4349</v>
      </c>
      <c r="D2271" s="117" t="s">
        <v>7942</v>
      </c>
    </row>
    <row r="2272" spans="2:4" ht="14.5" x14ac:dyDescent="0.35">
      <c r="B2272" s="118" t="s">
        <v>4348</v>
      </c>
      <c r="C2272" s="121" t="s">
        <v>4349</v>
      </c>
      <c r="D2272" s="117" t="s">
        <v>7942</v>
      </c>
    </row>
    <row r="2273" spans="2:4" ht="14.5" x14ac:dyDescent="0.35">
      <c r="B2273" s="118" t="s">
        <v>813</v>
      </c>
      <c r="C2273" s="121" t="s">
        <v>4349</v>
      </c>
      <c r="D2273" s="117" t="s">
        <v>7942</v>
      </c>
    </row>
    <row r="2274" spans="2:4" ht="14.5" x14ac:dyDescent="0.35">
      <c r="B2274" s="118" t="s">
        <v>812</v>
      </c>
      <c r="C2274" s="121" t="s">
        <v>4349</v>
      </c>
      <c r="D2274" s="117" t="s">
        <v>7942</v>
      </c>
    </row>
    <row r="2275" spans="2:4" ht="14.5" x14ac:dyDescent="0.35">
      <c r="B2275" s="118">
        <v>8271</v>
      </c>
      <c r="C2275" s="121" t="s">
        <v>10893</v>
      </c>
      <c r="D2275" s="117" t="s">
        <v>7935</v>
      </c>
    </row>
    <row r="2276" spans="2:4" ht="14.5" x14ac:dyDescent="0.35">
      <c r="B2276" s="118">
        <v>8277</v>
      </c>
      <c r="C2276" s="121" t="s">
        <v>10894</v>
      </c>
      <c r="D2276" s="117" t="s">
        <v>7935</v>
      </c>
    </row>
    <row r="2277" spans="2:4" ht="14.5" x14ac:dyDescent="0.35">
      <c r="B2277" s="118" t="s">
        <v>4017</v>
      </c>
      <c r="C2277" s="121" t="s">
        <v>4018</v>
      </c>
      <c r="D2277" s="117" t="s">
        <v>10785</v>
      </c>
    </row>
    <row r="2278" spans="2:4" ht="14.5" x14ac:dyDescent="0.35">
      <c r="B2278" s="118" t="s">
        <v>4015</v>
      </c>
      <c r="C2278" s="121" t="s">
        <v>4016</v>
      </c>
      <c r="D2278" s="117" t="s">
        <v>10785</v>
      </c>
    </row>
    <row r="2279" spans="2:4" ht="14.5" x14ac:dyDescent="0.35">
      <c r="B2279" s="118" t="s">
        <v>6178</v>
      </c>
      <c r="C2279" s="121" t="s">
        <v>6179</v>
      </c>
      <c r="D2279" s="117" t="s">
        <v>10785</v>
      </c>
    </row>
    <row r="2280" spans="2:4" ht="14.5" x14ac:dyDescent="0.35">
      <c r="B2280" s="118" t="s">
        <v>3556</v>
      </c>
      <c r="C2280" s="121" t="s">
        <v>750</v>
      </c>
      <c r="D2280" s="117" t="s">
        <v>10785</v>
      </c>
    </row>
    <row r="2281" spans="2:4" ht="14.5" x14ac:dyDescent="0.35">
      <c r="B2281" s="118">
        <v>600</v>
      </c>
      <c r="C2281" s="121" t="s">
        <v>7325</v>
      </c>
      <c r="D2281" s="117" t="s">
        <v>7938</v>
      </c>
    </row>
    <row r="2282" spans="2:4" ht="14.5" x14ac:dyDescent="0.35">
      <c r="B2282" s="118" t="s">
        <v>9446</v>
      </c>
      <c r="C2282" s="121" t="s">
        <v>9447</v>
      </c>
      <c r="D2282" s="117" t="s">
        <v>10785</v>
      </c>
    </row>
    <row r="2283" spans="2:4" ht="14.5" x14ac:dyDescent="0.35">
      <c r="B2283" s="118" t="s">
        <v>10679</v>
      </c>
      <c r="C2283" s="121" t="s">
        <v>9447</v>
      </c>
      <c r="D2283" s="117" t="s">
        <v>10785</v>
      </c>
    </row>
    <row r="2284" spans="2:4" ht="14.5" x14ac:dyDescent="0.35">
      <c r="B2284" s="118">
        <v>264.10000000000002</v>
      </c>
      <c r="C2284" s="121" t="s">
        <v>3082</v>
      </c>
      <c r="D2284" s="117" t="s">
        <v>10785</v>
      </c>
    </row>
    <row r="2285" spans="2:4" ht="14.5" x14ac:dyDescent="0.35">
      <c r="B2285" s="118">
        <v>264.2</v>
      </c>
      <c r="C2285" s="121" t="s">
        <v>3081</v>
      </c>
      <c r="D2285" s="117" t="s">
        <v>10785</v>
      </c>
    </row>
    <row r="2286" spans="2:4" ht="14.5" x14ac:dyDescent="0.35">
      <c r="B2286" s="118" t="s">
        <v>9962</v>
      </c>
      <c r="C2286" s="121" t="s">
        <v>9963</v>
      </c>
      <c r="D2286" s="117" t="s">
        <v>7933</v>
      </c>
    </row>
    <row r="2287" spans="2:4" ht="14.5" x14ac:dyDescent="0.35">
      <c r="B2287" s="118">
        <v>265.10000000000002</v>
      </c>
      <c r="C2287" s="121" t="s">
        <v>10537</v>
      </c>
      <c r="D2287" s="117" t="s">
        <v>10785</v>
      </c>
    </row>
    <row r="2288" spans="2:4" ht="14.5" x14ac:dyDescent="0.35">
      <c r="B2288" s="118">
        <v>265.2</v>
      </c>
      <c r="C2288" s="121" t="s">
        <v>10536</v>
      </c>
      <c r="D2288" s="117" t="s">
        <v>10785</v>
      </c>
    </row>
    <row r="2289" spans="2:4" ht="14.5" x14ac:dyDescent="0.35">
      <c r="B2289" s="118" t="s">
        <v>9960</v>
      </c>
      <c r="C2289" s="121" t="s">
        <v>9961</v>
      </c>
      <c r="D2289" s="117" t="s">
        <v>7933</v>
      </c>
    </row>
    <row r="2290" spans="2:4" ht="14.5" x14ac:dyDescent="0.35">
      <c r="B2290" s="118">
        <v>5027</v>
      </c>
      <c r="C2290" s="121" t="s">
        <v>11187</v>
      </c>
      <c r="D2290" s="117" t="s">
        <v>7938</v>
      </c>
    </row>
    <row r="2291" spans="2:4" ht="14.5" x14ac:dyDescent="0.35">
      <c r="B2291" s="118" t="s">
        <v>8857</v>
      </c>
      <c r="C2291" s="121" t="s">
        <v>8858</v>
      </c>
      <c r="D2291" s="117" t="s">
        <v>10785</v>
      </c>
    </row>
    <row r="2292" spans="2:4" ht="14.5" x14ac:dyDescent="0.35">
      <c r="B2292" s="118" t="s">
        <v>9537</v>
      </c>
      <c r="C2292" s="121" t="s">
        <v>9538</v>
      </c>
      <c r="D2292" s="117" t="s">
        <v>10785</v>
      </c>
    </row>
    <row r="2293" spans="2:4" ht="14.5" x14ac:dyDescent="0.35">
      <c r="B2293" s="118" t="s">
        <v>7246</v>
      </c>
      <c r="C2293" s="121" t="s">
        <v>3555</v>
      </c>
      <c r="D2293" s="117" t="s">
        <v>10785</v>
      </c>
    </row>
    <row r="2294" spans="2:4" ht="14.5" x14ac:dyDescent="0.35">
      <c r="B2294" s="118">
        <v>5007</v>
      </c>
      <c r="C2294" s="121" t="s">
        <v>3303</v>
      </c>
      <c r="D2294" s="117" t="s">
        <v>7938</v>
      </c>
    </row>
    <row r="2295" spans="2:4" ht="14.5" x14ac:dyDescent="0.35">
      <c r="B2295" s="118">
        <v>635</v>
      </c>
      <c r="C2295" s="121" t="s">
        <v>4666</v>
      </c>
      <c r="D2295" s="117" t="s">
        <v>10785</v>
      </c>
    </row>
    <row r="2296" spans="2:4" ht="14.5" x14ac:dyDescent="0.35">
      <c r="B2296" s="118">
        <v>267.10000000000002</v>
      </c>
      <c r="C2296" s="121" t="s">
        <v>10535</v>
      </c>
      <c r="D2296" s="117" t="s">
        <v>10785</v>
      </c>
    </row>
    <row r="2297" spans="2:4" ht="14.5" x14ac:dyDescent="0.35">
      <c r="B2297" s="118">
        <v>267.2</v>
      </c>
      <c r="C2297" s="121" t="s">
        <v>10534</v>
      </c>
      <c r="D2297" s="117" t="s">
        <v>10785</v>
      </c>
    </row>
    <row r="2298" spans="2:4" ht="14.5" x14ac:dyDescent="0.35">
      <c r="B2298" s="118" t="s">
        <v>9958</v>
      </c>
      <c r="C2298" s="121" t="s">
        <v>9959</v>
      </c>
      <c r="D2298" s="117" t="s">
        <v>7933</v>
      </c>
    </row>
    <row r="2299" spans="2:4" ht="14.5" x14ac:dyDescent="0.35">
      <c r="B2299" s="118" t="s">
        <v>5068</v>
      </c>
      <c r="C2299" s="121" t="s">
        <v>5069</v>
      </c>
      <c r="D2299" s="117" t="s">
        <v>10785</v>
      </c>
    </row>
    <row r="2300" spans="2:4" ht="14.5" x14ac:dyDescent="0.35">
      <c r="B2300" s="118" t="s">
        <v>8616</v>
      </c>
      <c r="C2300" s="121" t="s">
        <v>8617</v>
      </c>
      <c r="D2300" s="117" t="s">
        <v>7933</v>
      </c>
    </row>
    <row r="2301" spans="2:4" ht="14.5" x14ac:dyDescent="0.35">
      <c r="B2301" s="118" t="s">
        <v>5637</v>
      </c>
      <c r="C2301" s="121" t="s">
        <v>5638</v>
      </c>
      <c r="D2301" s="117" t="s">
        <v>7933</v>
      </c>
    </row>
    <row r="2302" spans="2:4" ht="14.5" x14ac:dyDescent="0.35">
      <c r="B2302" s="118" t="s">
        <v>5639</v>
      </c>
      <c r="C2302" s="121" t="s">
        <v>5640</v>
      </c>
      <c r="D2302" s="117" t="s">
        <v>7933</v>
      </c>
    </row>
    <row r="2303" spans="2:4" ht="14.5" x14ac:dyDescent="0.35">
      <c r="B2303" s="118" t="s">
        <v>2319</v>
      </c>
      <c r="C2303" s="121" t="s">
        <v>2320</v>
      </c>
      <c r="D2303" s="117" t="s">
        <v>7942</v>
      </c>
    </row>
    <row r="2304" spans="2:4" ht="14.5" x14ac:dyDescent="0.35">
      <c r="B2304" s="118">
        <v>967.25</v>
      </c>
      <c r="C2304" s="121" t="s">
        <v>8892</v>
      </c>
      <c r="D2304" s="117" t="s">
        <v>7932</v>
      </c>
    </row>
    <row r="2305" spans="2:4" ht="14.5" x14ac:dyDescent="0.35">
      <c r="B2305" s="118">
        <v>967.26</v>
      </c>
      <c r="C2305" s="121" t="s">
        <v>8892</v>
      </c>
      <c r="D2305" s="117" t="s">
        <v>7932</v>
      </c>
    </row>
    <row r="2306" spans="2:4" ht="14.5" x14ac:dyDescent="0.35">
      <c r="B2306" s="118">
        <v>967.27</v>
      </c>
      <c r="C2306" s="121" t="s">
        <v>8892</v>
      </c>
      <c r="D2306" s="117" t="s">
        <v>7932</v>
      </c>
    </row>
    <row r="2307" spans="2:4" ht="14.5" x14ac:dyDescent="0.35">
      <c r="B2307" s="118">
        <v>967.28</v>
      </c>
      <c r="C2307" s="121" t="s">
        <v>8892</v>
      </c>
      <c r="D2307" s="117" t="s">
        <v>7932</v>
      </c>
    </row>
    <row r="2308" spans="2:4" ht="14.5" x14ac:dyDescent="0.35">
      <c r="B2308" s="118">
        <v>975.54</v>
      </c>
      <c r="C2308" s="121" t="s">
        <v>8892</v>
      </c>
      <c r="D2308" s="117" t="s">
        <v>7932</v>
      </c>
    </row>
    <row r="2309" spans="2:4" ht="14.5" x14ac:dyDescent="0.35">
      <c r="B2309" s="118">
        <v>985.42</v>
      </c>
      <c r="C2309" s="121" t="s">
        <v>8892</v>
      </c>
      <c r="D2309" s="117" t="s">
        <v>7932</v>
      </c>
    </row>
    <row r="2310" spans="2:4" ht="14.5" x14ac:dyDescent="0.35">
      <c r="B2310" s="118">
        <v>987.1</v>
      </c>
      <c r="C2310" s="121" t="s">
        <v>8892</v>
      </c>
      <c r="D2310" s="117" t="s">
        <v>7932</v>
      </c>
    </row>
    <row r="2311" spans="2:4" ht="14.5" x14ac:dyDescent="0.35">
      <c r="B2311" s="118">
        <v>989.14</v>
      </c>
      <c r="C2311" s="121" t="s">
        <v>8892</v>
      </c>
      <c r="D2311" s="117" t="s">
        <v>7932</v>
      </c>
    </row>
    <row r="2312" spans="2:4" ht="14.5" x14ac:dyDescent="0.35">
      <c r="B2312" s="118">
        <v>989.15</v>
      </c>
      <c r="C2312" s="121" t="s">
        <v>8892</v>
      </c>
      <c r="D2312" s="117" t="s">
        <v>7932</v>
      </c>
    </row>
    <row r="2313" spans="2:4" ht="14.5" x14ac:dyDescent="0.35">
      <c r="B2313" s="118">
        <v>990.13</v>
      </c>
      <c r="C2313" s="121" t="s">
        <v>8892</v>
      </c>
      <c r="D2313" s="117" t="s">
        <v>7932</v>
      </c>
    </row>
    <row r="2314" spans="2:4" ht="14.5" x14ac:dyDescent="0.35">
      <c r="B2314" s="118">
        <v>991.12</v>
      </c>
      <c r="C2314" s="121" t="s">
        <v>8892</v>
      </c>
      <c r="D2314" s="117" t="s">
        <v>7932</v>
      </c>
    </row>
    <row r="2315" spans="2:4" ht="14.5" x14ac:dyDescent="0.35">
      <c r="B2315" s="118">
        <v>991.38</v>
      </c>
      <c r="C2315" s="121" t="s">
        <v>8892</v>
      </c>
      <c r="D2315" s="117" t="s">
        <v>7932</v>
      </c>
    </row>
    <row r="2316" spans="2:4" ht="14.5" x14ac:dyDescent="0.35">
      <c r="B2316" s="118">
        <v>993.08</v>
      </c>
      <c r="C2316" s="121" t="s">
        <v>8892</v>
      </c>
      <c r="D2316" s="117" t="s">
        <v>7932</v>
      </c>
    </row>
    <row r="2317" spans="2:4" ht="14.5" x14ac:dyDescent="0.35">
      <c r="B2317" s="118">
        <v>986.35</v>
      </c>
      <c r="C2317" s="121" t="s">
        <v>10721</v>
      </c>
      <c r="D2317" s="117" t="s">
        <v>7932</v>
      </c>
    </row>
    <row r="2318" spans="2:4" ht="14.5" x14ac:dyDescent="0.35">
      <c r="B2318" s="118">
        <v>987.11</v>
      </c>
      <c r="C2318" s="121" t="s">
        <v>4677</v>
      </c>
      <c r="D2318" s="117" t="s">
        <v>7932</v>
      </c>
    </row>
    <row r="2319" spans="2:4" ht="14.5" x14ac:dyDescent="0.35">
      <c r="B2319" s="118">
        <v>978.24</v>
      </c>
      <c r="C2319" s="121" t="s">
        <v>7036</v>
      </c>
      <c r="D2319" s="117" t="s">
        <v>7932</v>
      </c>
    </row>
    <row r="2320" spans="2:4" ht="14.5" x14ac:dyDescent="0.35">
      <c r="B2320" s="118">
        <v>989.12</v>
      </c>
      <c r="C2320" s="121" t="s">
        <v>7170</v>
      </c>
      <c r="D2320" s="117" t="s">
        <v>7932</v>
      </c>
    </row>
    <row r="2321" spans="2:4" ht="14.5" x14ac:dyDescent="0.35">
      <c r="B2321" s="118">
        <v>991.13</v>
      </c>
      <c r="C2321" s="121" t="s">
        <v>3153</v>
      </c>
      <c r="D2321" s="117" t="s">
        <v>7932</v>
      </c>
    </row>
    <row r="2322" spans="2:4" ht="14.5" x14ac:dyDescent="0.35">
      <c r="B2322" s="118" t="s">
        <v>10034</v>
      </c>
      <c r="C2322" s="121" t="s">
        <v>10035</v>
      </c>
      <c r="D2322" s="117" t="s">
        <v>10785</v>
      </c>
    </row>
    <row r="2323" spans="2:4" ht="14.5" x14ac:dyDescent="0.35">
      <c r="B2323" s="118" t="s">
        <v>10051</v>
      </c>
      <c r="C2323" s="121" t="s">
        <v>10052</v>
      </c>
      <c r="D2323" s="117" t="s">
        <v>10785</v>
      </c>
    </row>
    <row r="2324" spans="2:4" ht="14.5" x14ac:dyDescent="0.35">
      <c r="B2324" s="118" t="s">
        <v>9465</v>
      </c>
      <c r="C2324" s="121" t="s">
        <v>9466</v>
      </c>
      <c r="D2324" s="117" t="s">
        <v>10785</v>
      </c>
    </row>
    <row r="2325" spans="2:4" ht="14.5" x14ac:dyDescent="0.35">
      <c r="B2325" s="118">
        <v>9078</v>
      </c>
      <c r="C2325" s="121" t="s">
        <v>5705</v>
      </c>
      <c r="D2325" s="117" t="s">
        <v>10785</v>
      </c>
    </row>
    <row r="2326" spans="2:4" ht="14.5" x14ac:dyDescent="0.35">
      <c r="B2326" s="118">
        <v>9079</v>
      </c>
      <c r="C2326" s="121" t="s">
        <v>7823</v>
      </c>
      <c r="D2326" s="117" t="s">
        <v>10785</v>
      </c>
    </row>
    <row r="2327" spans="2:4" ht="14.5" x14ac:dyDescent="0.35">
      <c r="B2327" s="118" t="s">
        <v>8320</v>
      </c>
      <c r="C2327" s="121" t="s">
        <v>855</v>
      </c>
      <c r="D2327" s="117" t="s">
        <v>10785</v>
      </c>
    </row>
    <row r="2328" spans="2:4" ht="14.5" x14ac:dyDescent="0.35">
      <c r="B2328" s="118" t="s">
        <v>5659</v>
      </c>
      <c r="C2328" s="121" t="s">
        <v>5660</v>
      </c>
      <c r="D2328" s="117" t="s">
        <v>10785</v>
      </c>
    </row>
    <row r="2329" spans="2:4" ht="14.5" x14ac:dyDescent="0.35">
      <c r="B2329" s="118" t="s">
        <v>6769</v>
      </c>
      <c r="C2329" s="121" t="s">
        <v>6770</v>
      </c>
      <c r="D2329" s="117" t="s">
        <v>10785</v>
      </c>
    </row>
    <row r="2330" spans="2:4" ht="14.5" x14ac:dyDescent="0.35">
      <c r="B2330" s="118">
        <v>8275</v>
      </c>
      <c r="C2330" s="121" t="s">
        <v>6349</v>
      </c>
      <c r="D2330" s="117" t="s">
        <v>10785</v>
      </c>
    </row>
    <row r="2331" spans="2:4" ht="14.5" x14ac:dyDescent="0.35">
      <c r="B2331" s="118">
        <v>270.3</v>
      </c>
      <c r="C2331" s="121" t="s">
        <v>4783</v>
      </c>
      <c r="D2331" s="117" t="s">
        <v>10785</v>
      </c>
    </row>
    <row r="2332" spans="2:4" ht="14.5" x14ac:dyDescent="0.35">
      <c r="B2332" s="118">
        <v>7742</v>
      </c>
      <c r="C2332" s="121" t="s">
        <v>3829</v>
      </c>
      <c r="D2332" s="117" t="s">
        <v>10785</v>
      </c>
    </row>
    <row r="2333" spans="2:4" ht="14.5" x14ac:dyDescent="0.35">
      <c r="B2333" s="118">
        <v>270.2</v>
      </c>
      <c r="C2333" s="121" t="s">
        <v>9247</v>
      </c>
      <c r="D2333" s="117" t="s">
        <v>10785</v>
      </c>
    </row>
    <row r="2334" spans="2:4" ht="14.5" x14ac:dyDescent="0.35">
      <c r="B2334" s="118" t="s">
        <v>9246</v>
      </c>
      <c r="C2334" s="121" t="s">
        <v>9247</v>
      </c>
      <c r="D2334" s="117" t="s">
        <v>10785</v>
      </c>
    </row>
    <row r="2335" spans="2:4" ht="14.5" x14ac:dyDescent="0.35">
      <c r="B2335" s="118" t="s">
        <v>3147</v>
      </c>
      <c r="C2335" s="121" t="s">
        <v>4655</v>
      </c>
      <c r="D2335" s="117" t="s">
        <v>7942</v>
      </c>
    </row>
    <row r="2336" spans="2:4" ht="14.5" x14ac:dyDescent="0.35">
      <c r="B2336" s="118" t="s">
        <v>4654</v>
      </c>
      <c r="C2336" s="121" t="s">
        <v>4655</v>
      </c>
      <c r="D2336" s="117" t="s">
        <v>7942</v>
      </c>
    </row>
    <row r="2337" spans="2:4" ht="14.5" x14ac:dyDescent="0.35">
      <c r="B2337" s="118">
        <v>7740</v>
      </c>
      <c r="C2337" s="121" t="s">
        <v>2389</v>
      </c>
      <c r="D2337" s="117" t="s">
        <v>10785</v>
      </c>
    </row>
    <row r="2338" spans="2:4" ht="14.5" x14ac:dyDescent="0.35">
      <c r="B2338" s="118" t="s">
        <v>2534</v>
      </c>
      <c r="C2338" s="121" t="s">
        <v>2535</v>
      </c>
      <c r="D2338" s="117" t="s">
        <v>7933</v>
      </c>
    </row>
    <row r="2339" spans="2:4" ht="14.5" x14ac:dyDescent="0.35">
      <c r="B2339" s="118" t="s">
        <v>9807</v>
      </c>
      <c r="C2339" s="121" t="s">
        <v>9808</v>
      </c>
      <c r="D2339" s="117" t="s">
        <v>7933</v>
      </c>
    </row>
    <row r="2340" spans="2:4" ht="14.5" x14ac:dyDescent="0.35">
      <c r="B2340" s="118" t="s">
        <v>3830</v>
      </c>
      <c r="C2340" s="121" t="s">
        <v>3831</v>
      </c>
      <c r="D2340" s="117" t="s">
        <v>10785</v>
      </c>
    </row>
    <row r="2341" spans="2:4" ht="14.5" x14ac:dyDescent="0.35">
      <c r="B2341" s="118" t="s">
        <v>9802</v>
      </c>
      <c r="C2341" s="121" t="s">
        <v>10457</v>
      </c>
      <c r="D2341" s="117" t="s">
        <v>7933</v>
      </c>
    </row>
    <row r="2342" spans="2:4" ht="14.5" x14ac:dyDescent="0.35">
      <c r="B2342" s="118" t="s">
        <v>5955</v>
      </c>
      <c r="C2342" s="121" t="s">
        <v>10457</v>
      </c>
      <c r="D2342" s="117" t="s">
        <v>7934</v>
      </c>
    </row>
    <row r="2343" spans="2:4" ht="14.5" x14ac:dyDescent="0.35">
      <c r="B2343" s="118" t="s">
        <v>193</v>
      </c>
      <c r="C2343" s="121" t="s">
        <v>2229</v>
      </c>
      <c r="D2343" s="117" t="s">
        <v>7933</v>
      </c>
    </row>
    <row r="2344" spans="2:4" ht="14.5" x14ac:dyDescent="0.35">
      <c r="B2344" s="118" t="s">
        <v>10458</v>
      </c>
      <c r="C2344" s="121" t="s">
        <v>2229</v>
      </c>
      <c r="D2344" s="117" t="s">
        <v>7934</v>
      </c>
    </row>
    <row r="2345" spans="2:4" ht="14.5" x14ac:dyDescent="0.35">
      <c r="B2345" s="118" t="s">
        <v>3146</v>
      </c>
      <c r="C2345" s="121" t="s">
        <v>2229</v>
      </c>
      <c r="D2345" s="117" t="s">
        <v>7942</v>
      </c>
    </row>
    <row r="2346" spans="2:4" ht="14.5" x14ac:dyDescent="0.35">
      <c r="B2346" s="118" t="s">
        <v>2228</v>
      </c>
      <c r="C2346" s="121" t="s">
        <v>2229</v>
      </c>
      <c r="D2346" s="117" t="s">
        <v>7942</v>
      </c>
    </row>
    <row r="2347" spans="2:4" ht="14.5" x14ac:dyDescent="0.35">
      <c r="B2347" s="118" t="s">
        <v>1344</v>
      </c>
      <c r="C2347" s="121" t="s">
        <v>9801</v>
      </c>
      <c r="D2347" s="117" t="s">
        <v>7933</v>
      </c>
    </row>
    <row r="2348" spans="2:4" ht="14.5" x14ac:dyDescent="0.35">
      <c r="B2348" s="118" t="s">
        <v>3328</v>
      </c>
      <c r="C2348" s="121" t="s">
        <v>3329</v>
      </c>
      <c r="D2348" s="117" t="s">
        <v>7940</v>
      </c>
    </row>
    <row r="2349" spans="2:4" ht="14.5" x14ac:dyDescent="0.35">
      <c r="B2349" s="118" t="s">
        <v>5741</v>
      </c>
      <c r="C2349" s="121" t="s">
        <v>6351</v>
      </c>
      <c r="D2349" s="117" t="s">
        <v>10785</v>
      </c>
    </row>
    <row r="2350" spans="2:4" ht="14.5" x14ac:dyDescent="0.35">
      <c r="B2350" s="118" t="s">
        <v>6352</v>
      </c>
      <c r="C2350" s="121" t="s">
        <v>6351</v>
      </c>
      <c r="D2350" s="117" t="s">
        <v>10785</v>
      </c>
    </row>
    <row r="2351" spans="2:4" ht="14.5" x14ac:dyDescent="0.35">
      <c r="B2351" s="118" t="s">
        <v>6350</v>
      </c>
      <c r="C2351" s="121" t="s">
        <v>6351</v>
      </c>
      <c r="D2351" s="117" t="s">
        <v>10785</v>
      </c>
    </row>
    <row r="2352" spans="2:4" ht="14.5" x14ac:dyDescent="0.35">
      <c r="B2352" s="118" t="s">
        <v>9116</v>
      </c>
      <c r="C2352" s="121" t="s">
        <v>9117</v>
      </c>
      <c r="D2352" s="117" t="s">
        <v>10785</v>
      </c>
    </row>
    <row r="2353" spans="2:4" ht="14.5" x14ac:dyDescent="0.35">
      <c r="B2353" s="118" t="s">
        <v>1886</v>
      </c>
      <c r="C2353" s="121" t="s">
        <v>1887</v>
      </c>
      <c r="D2353" s="117" t="s">
        <v>10785</v>
      </c>
    </row>
    <row r="2354" spans="2:4" ht="14.5" x14ac:dyDescent="0.35">
      <c r="B2354" s="118" t="s">
        <v>1884</v>
      </c>
      <c r="C2354" s="121" t="s">
        <v>1885</v>
      </c>
      <c r="D2354" s="117" t="s">
        <v>10785</v>
      </c>
    </row>
    <row r="2355" spans="2:4" ht="14.5" x14ac:dyDescent="0.35">
      <c r="B2355" s="118" t="s">
        <v>6767</v>
      </c>
      <c r="C2355" s="121" t="s">
        <v>6768</v>
      </c>
      <c r="D2355" s="117" t="s">
        <v>10785</v>
      </c>
    </row>
    <row r="2356" spans="2:4" ht="14.5" x14ac:dyDescent="0.35">
      <c r="B2356" s="118" t="s">
        <v>5663</v>
      </c>
      <c r="C2356" s="121" t="s">
        <v>5664</v>
      </c>
      <c r="D2356" s="117" t="s">
        <v>10785</v>
      </c>
    </row>
    <row r="2357" spans="2:4" ht="14.5" x14ac:dyDescent="0.35">
      <c r="B2357" s="118" t="s">
        <v>10426</v>
      </c>
      <c r="C2357" s="121" t="s">
        <v>10427</v>
      </c>
      <c r="D2357" s="117" t="s">
        <v>10785</v>
      </c>
    </row>
    <row r="2358" spans="2:4" ht="14.5" x14ac:dyDescent="0.35">
      <c r="B2358" s="118" t="s">
        <v>1494</v>
      </c>
      <c r="C2358" s="121" t="s">
        <v>6354</v>
      </c>
      <c r="D2358" s="117" t="s">
        <v>10785</v>
      </c>
    </row>
    <row r="2359" spans="2:4" ht="14.5" x14ac:dyDescent="0.35">
      <c r="B2359" s="118" t="s">
        <v>6353</v>
      </c>
      <c r="C2359" s="121" t="s">
        <v>6354</v>
      </c>
      <c r="D2359" s="117" t="s">
        <v>10785</v>
      </c>
    </row>
    <row r="2360" spans="2:4" ht="14.5" x14ac:dyDescent="0.35">
      <c r="B2360" s="118" t="s">
        <v>5661</v>
      </c>
      <c r="C2360" s="121" t="s">
        <v>5662</v>
      </c>
      <c r="D2360" s="117" t="s">
        <v>10785</v>
      </c>
    </row>
    <row r="2361" spans="2:4" ht="14.5" x14ac:dyDescent="0.35">
      <c r="B2361" s="118" t="s">
        <v>4967</v>
      </c>
      <c r="C2361" s="121" t="s">
        <v>4968</v>
      </c>
      <c r="D2361" s="117" t="s">
        <v>10785</v>
      </c>
    </row>
    <row r="2362" spans="2:4" ht="14.5" x14ac:dyDescent="0.35">
      <c r="B2362" s="118" t="s">
        <v>4965</v>
      </c>
      <c r="C2362" s="121" t="s">
        <v>4966</v>
      </c>
      <c r="D2362" s="117" t="s">
        <v>10785</v>
      </c>
    </row>
    <row r="2363" spans="2:4" ht="14.5" x14ac:dyDescent="0.35">
      <c r="B2363" s="118" t="s">
        <v>9118</v>
      </c>
      <c r="C2363" s="121" t="s">
        <v>9119</v>
      </c>
      <c r="D2363" s="117" t="s">
        <v>10785</v>
      </c>
    </row>
    <row r="2364" spans="2:4" ht="14.5" x14ac:dyDescent="0.35">
      <c r="B2364" s="118" t="s">
        <v>4963</v>
      </c>
      <c r="C2364" s="121" t="s">
        <v>4964</v>
      </c>
      <c r="D2364" s="117" t="s">
        <v>10785</v>
      </c>
    </row>
    <row r="2365" spans="2:4" ht="14.5" x14ac:dyDescent="0.35">
      <c r="B2365" s="118">
        <v>1665</v>
      </c>
      <c r="C2365" s="121" t="s">
        <v>7496</v>
      </c>
      <c r="D2365" s="117" t="s">
        <v>10785</v>
      </c>
    </row>
    <row r="2366" spans="2:4" ht="14.5" x14ac:dyDescent="0.35">
      <c r="B2366" s="118" t="s">
        <v>129</v>
      </c>
      <c r="C2366" s="121" t="s">
        <v>130</v>
      </c>
      <c r="D2366" s="117" t="s">
        <v>10785</v>
      </c>
    </row>
    <row r="2367" spans="2:4" ht="14.5" x14ac:dyDescent="0.35">
      <c r="B2367" s="118" t="s">
        <v>5762</v>
      </c>
      <c r="C2367" s="121" t="s">
        <v>5763</v>
      </c>
      <c r="D2367" s="117" t="s">
        <v>10785</v>
      </c>
    </row>
    <row r="2368" spans="2:4" ht="14.5" x14ac:dyDescent="0.35">
      <c r="B2368" s="118" t="s">
        <v>5766</v>
      </c>
      <c r="C2368" s="121" t="s">
        <v>5767</v>
      </c>
      <c r="D2368" s="117" t="s">
        <v>10785</v>
      </c>
    </row>
    <row r="2369" spans="2:4" ht="14.5" x14ac:dyDescent="0.35">
      <c r="B2369" s="118" t="s">
        <v>7065</v>
      </c>
      <c r="C2369" s="121" t="s">
        <v>7066</v>
      </c>
      <c r="D2369" s="117" t="s">
        <v>7942</v>
      </c>
    </row>
    <row r="2370" spans="2:4" ht="14.5" x14ac:dyDescent="0.35">
      <c r="B2370" s="118">
        <v>160.5</v>
      </c>
      <c r="C2370" s="121" t="s">
        <v>1396</v>
      </c>
      <c r="D2370" s="117" t="s">
        <v>10785</v>
      </c>
    </row>
    <row r="2371" spans="2:4" ht="14.5" x14ac:dyDescent="0.35">
      <c r="B2371" s="118">
        <v>8165</v>
      </c>
      <c r="C2371" s="121" t="s">
        <v>1786</v>
      </c>
      <c r="D2371" s="117" t="s">
        <v>7935</v>
      </c>
    </row>
    <row r="2372" spans="2:4" ht="14.5" x14ac:dyDescent="0.35">
      <c r="B2372" s="118" t="s">
        <v>7321</v>
      </c>
      <c r="C2372" s="121" t="s">
        <v>4661</v>
      </c>
      <c r="D2372" s="117" t="s">
        <v>7933</v>
      </c>
    </row>
    <row r="2373" spans="2:4" ht="14.5" x14ac:dyDescent="0.35">
      <c r="B2373" s="118" t="s">
        <v>5066</v>
      </c>
      <c r="C2373" s="121" t="s">
        <v>5067</v>
      </c>
      <c r="D2373" s="117" t="s">
        <v>10785</v>
      </c>
    </row>
    <row r="2374" spans="2:4" ht="14.5" x14ac:dyDescent="0.35">
      <c r="B2374" s="118" t="s">
        <v>9120</v>
      </c>
      <c r="C2374" s="121" t="s">
        <v>9121</v>
      </c>
      <c r="D2374" s="117" t="s">
        <v>7933</v>
      </c>
    </row>
    <row r="2375" spans="2:4" ht="14.5" x14ac:dyDescent="0.35">
      <c r="B2375" s="118">
        <v>920.19500000000005</v>
      </c>
      <c r="C2375" s="121" t="s">
        <v>7757</v>
      </c>
      <c r="D2375" s="117" t="s">
        <v>7932</v>
      </c>
    </row>
    <row r="2376" spans="2:4" ht="14.5" x14ac:dyDescent="0.35">
      <c r="B2376" s="118" t="s">
        <v>9049</v>
      </c>
      <c r="C2376" s="121" t="s">
        <v>9050</v>
      </c>
      <c r="D2376" s="117" t="s">
        <v>7933</v>
      </c>
    </row>
    <row r="2377" spans="2:4" ht="14.5" x14ac:dyDescent="0.35">
      <c r="B2377" s="118" t="s">
        <v>3151</v>
      </c>
      <c r="C2377" s="121" t="s">
        <v>1525</v>
      </c>
      <c r="D2377" s="117" t="s">
        <v>7934</v>
      </c>
    </row>
    <row r="2378" spans="2:4" ht="14.5" x14ac:dyDescent="0.35">
      <c r="B2378" s="118" t="s">
        <v>5516</v>
      </c>
      <c r="C2378" s="121" t="s">
        <v>1525</v>
      </c>
      <c r="D2378" s="117" t="s">
        <v>7942</v>
      </c>
    </row>
    <row r="2379" spans="2:4" ht="14.5" x14ac:dyDescent="0.35">
      <c r="B2379" s="118" t="s">
        <v>11216</v>
      </c>
      <c r="C2379" s="121" t="s">
        <v>1525</v>
      </c>
      <c r="D2379" s="117" t="s">
        <v>7942</v>
      </c>
    </row>
    <row r="2380" spans="2:4" ht="14.5" x14ac:dyDescent="0.35">
      <c r="B2380" s="118" t="s">
        <v>9475</v>
      </c>
      <c r="C2380" s="121" t="s">
        <v>5515</v>
      </c>
      <c r="D2380" s="117" t="s">
        <v>7933</v>
      </c>
    </row>
    <row r="2381" spans="2:4" ht="14.5" x14ac:dyDescent="0.35">
      <c r="B2381" s="118" t="s">
        <v>5877</v>
      </c>
      <c r="C2381" s="121" t="s">
        <v>5515</v>
      </c>
      <c r="D2381" s="117" t="s">
        <v>7934</v>
      </c>
    </row>
    <row r="2382" spans="2:4" ht="14.5" x14ac:dyDescent="0.35">
      <c r="B2382" s="118" t="s">
        <v>5514</v>
      </c>
      <c r="C2382" s="121" t="s">
        <v>5515</v>
      </c>
      <c r="D2382" s="117" t="s">
        <v>7942</v>
      </c>
    </row>
    <row r="2383" spans="2:4" ht="14.5" x14ac:dyDescent="0.35">
      <c r="B2383" s="118" t="s">
        <v>9473</v>
      </c>
      <c r="C2383" s="121" t="s">
        <v>9474</v>
      </c>
      <c r="D2383" s="117" t="s">
        <v>7933</v>
      </c>
    </row>
    <row r="2384" spans="2:4" ht="14.5" x14ac:dyDescent="0.35">
      <c r="B2384" s="118" t="s">
        <v>9047</v>
      </c>
      <c r="C2384" s="121" t="s">
        <v>9048</v>
      </c>
      <c r="D2384" s="117" t="s">
        <v>7933</v>
      </c>
    </row>
    <row r="2385" spans="2:4" ht="14.5" x14ac:dyDescent="0.35">
      <c r="B2385" s="118" t="s">
        <v>2576</v>
      </c>
      <c r="C2385" s="121" t="s">
        <v>2577</v>
      </c>
      <c r="D2385" s="117" t="s">
        <v>7933</v>
      </c>
    </row>
    <row r="2386" spans="2:4" ht="14.5" x14ac:dyDescent="0.35">
      <c r="B2386" s="118" t="s">
        <v>2578</v>
      </c>
      <c r="C2386" s="121" t="s">
        <v>2579</v>
      </c>
      <c r="D2386" s="117" t="s">
        <v>7933</v>
      </c>
    </row>
    <row r="2387" spans="2:4" ht="14.5" x14ac:dyDescent="0.35">
      <c r="B2387" s="118" t="s">
        <v>4718</v>
      </c>
      <c r="C2387" s="121" t="s">
        <v>4719</v>
      </c>
      <c r="D2387" s="117" t="s">
        <v>4716</v>
      </c>
    </row>
    <row r="2388" spans="2:4" ht="14.5" x14ac:dyDescent="0.35">
      <c r="B2388" s="118">
        <v>8186</v>
      </c>
      <c r="C2388" s="121" t="s">
        <v>10890</v>
      </c>
      <c r="D2388" s="117" t="s">
        <v>7935</v>
      </c>
    </row>
    <row r="2389" spans="2:4" ht="14.5" x14ac:dyDescent="0.35">
      <c r="B2389" s="118" t="s">
        <v>9567</v>
      </c>
      <c r="C2389" s="121" t="s">
        <v>9568</v>
      </c>
      <c r="D2389" s="117" t="s">
        <v>7934</v>
      </c>
    </row>
    <row r="2390" spans="2:4" ht="14.5" x14ac:dyDescent="0.35">
      <c r="B2390" s="118">
        <v>272.10000000000002</v>
      </c>
      <c r="C2390" s="121" t="s">
        <v>3828</v>
      </c>
      <c r="D2390" s="117" t="s">
        <v>10785</v>
      </c>
    </row>
    <row r="2391" spans="2:4" ht="14.5" x14ac:dyDescent="0.35">
      <c r="B2391" s="118" t="s">
        <v>7739</v>
      </c>
      <c r="C2391" s="121" t="s">
        <v>3828</v>
      </c>
      <c r="D2391" s="117" t="s">
        <v>10785</v>
      </c>
    </row>
    <row r="2392" spans="2:4" ht="14.5" x14ac:dyDescent="0.35">
      <c r="B2392" s="118" t="s">
        <v>3827</v>
      </c>
      <c r="C2392" s="121" t="s">
        <v>3828</v>
      </c>
      <c r="D2392" s="117" t="s">
        <v>10785</v>
      </c>
    </row>
    <row r="2393" spans="2:4" ht="14.5" x14ac:dyDescent="0.35">
      <c r="B2393" s="118">
        <v>272.2</v>
      </c>
      <c r="C2393" s="121" t="s">
        <v>3826</v>
      </c>
      <c r="D2393" s="117" t="s">
        <v>10785</v>
      </c>
    </row>
    <row r="2394" spans="2:4" ht="14.5" x14ac:dyDescent="0.35">
      <c r="B2394" s="118" t="s">
        <v>7738</v>
      </c>
      <c r="C2394" s="121" t="s">
        <v>3826</v>
      </c>
      <c r="D2394" s="117" t="s">
        <v>10785</v>
      </c>
    </row>
    <row r="2395" spans="2:4" ht="14.5" x14ac:dyDescent="0.35">
      <c r="B2395" s="118">
        <v>7761</v>
      </c>
      <c r="C2395" s="121" t="s">
        <v>3826</v>
      </c>
      <c r="D2395" s="117" t="s">
        <v>10785</v>
      </c>
    </row>
    <row r="2396" spans="2:4" ht="14.5" x14ac:dyDescent="0.35">
      <c r="B2396" s="118" t="s">
        <v>9226</v>
      </c>
      <c r="C2396" s="121" t="s">
        <v>5513</v>
      </c>
      <c r="D2396" s="117" t="s">
        <v>7934</v>
      </c>
    </row>
    <row r="2397" spans="2:4" ht="14.5" x14ac:dyDescent="0.35">
      <c r="B2397" s="118" t="s">
        <v>5512</v>
      </c>
      <c r="C2397" s="121" t="s">
        <v>5513</v>
      </c>
      <c r="D2397" s="117" t="s">
        <v>7942</v>
      </c>
    </row>
    <row r="2398" spans="2:4" ht="14.5" x14ac:dyDescent="0.35">
      <c r="B2398" s="118" t="s">
        <v>10493</v>
      </c>
      <c r="C2398" s="121" t="s">
        <v>10494</v>
      </c>
      <c r="D2398" s="117" t="s">
        <v>7934</v>
      </c>
    </row>
    <row r="2399" spans="2:4" ht="14.5" x14ac:dyDescent="0.35">
      <c r="B2399" s="118" t="s">
        <v>6522</v>
      </c>
      <c r="C2399" s="121" t="s">
        <v>6523</v>
      </c>
      <c r="D2399" s="117" t="s">
        <v>7933</v>
      </c>
    </row>
    <row r="2400" spans="2:4" ht="14.5" x14ac:dyDescent="0.35">
      <c r="B2400" s="118" t="s">
        <v>9579</v>
      </c>
      <c r="C2400" s="121" t="s">
        <v>9580</v>
      </c>
      <c r="D2400" s="117" t="s">
        <v>7934</v>
      </c>
    </row>
    <row r="2401" spans="2:4" ht="14.5" x14ac:dyDescent="0.35">
      <c r="B2401" s="118" t="s">
        <v>6520</v>
      </c>
      <c r="C2401" s="121" t="s">
        <v>6521</v>
      </c>
      <c r="D2401" s="117" t="s">
        <v>7933</v>
      </c>
    </row>
    <row r="2402" spans="2:4" ht="14.5" x14ac:dyDescent="0.35">
      <c r="B2402" s="118" t="s">
        <v>6518</v>
      </c>
      <c r="C2402" s="121" t="s">
        <v>6519</v>
      </c>
      <c r="D2402" s="117" t="s">
        <v>7933</v>
      </c>
    </row>
    <row r="2403" spans="2:4" ht="14.5" x14ac:dyDescent="0.35">
      <c r="B2403" s="118" t="s">
        <v>5064</v>
      </c>
      <c r="C2403" s="121" t="s">
        <v>5065</v>
      </c>
      <c r="D2403" s="117" t="s">
        <v>10785</v>
      </c>
    </row>
    <row r="2404" spans="2:4" ht="14.5" x14ac:dyDescent="0.35">
      <c r="B2404" s="118" t="s">
        <v>10711</v>
      </c>
      <c r="C2404" s="121" t="s">
        <v>10712</v>
      </c>
      <c r="D2404" s="117" t="s">
        <v>7933</v>
      </c>
    </row>
    <row r="2405" spans="2:4" ht="14.5" x14ac:dyDescent="0.35">
      <c r="B2405" s="118" t="s">
        <v>2288</v>
      </c>
      <c r="C2405" s="121" t="s">
        <v>2289</v>
      </c>
      <c r="D2405" s="117" t="s">
        <v>10785</v>
      </c>
    </row>
    <row r="2406" spans="2:4" ht="14.5" x14ac:dyDescent="0.35">
      <c r="B2406" s="118" t="s">
        <v>9395</v>
      </c>
      <c r="C2406" s="121" t="s">
        <v>9396</v>
      </c>
      <c r="D2406" s="117" t="s">
        <v>10785</v>
      </c>
    </row>
    <row r="2407" spans="2:4" ht="14.5" x14ac:dyDescent="0.35">
      <c r="B2407" s="118">
        <v>273.10000000000002</v>
      </c>
      <c r="C2407" s="121" t="s">
        <v>3825</v>
      </c>
      <c r="D2407" s="117" t="s">
        <v>10785</v>
      </c>
    </row>
    <row r="2408" spans="2:4" ht="14.5" x14ac:dyDescent="0.35">
      <c r="B2408" s="118" t="s">
        <v>7737</v>
      </c>
      <c r="C2408" s="121" t="s">
        <v>3825</v>
      </c>
      <c r="D2408" s="117" t="s">
        <v>10785</v>
      </c>
    </row>
    <row r="2409" spans="2:4" ht="14.5" x14ac:dyDescent="0.35">
      <c r="B2409" s="118">
        <v>7770</v>
      </c>
      <c r="C2409" s="121" t="s">
        <v>3825</v>
      </c>
      <c r="D2409" s="117" t="s">
        <v>10785</v>
      </c>
    </row>
    <row r="2410" spans="2:4" ht="14.5" x14ac:dyDescent="0.35">
      <c r="B2410" s="118">
        <v>273.2</v>
      </c>
      <c r="C2410" s="121" t="s">
        <v>6309</v>
      </c>
      <c r="D2410" s="117" t="s">
        <v>10785</v>
      </c>
    </row>
    <row r="2411" spans="2:4" ht="14.5" x14ac:dyDescent="0.35">
      <c r="B2411" s="118" t="s">
        <v>2304</v>
      </c>
      <c r="C2411" s="121" t="s">
        <v>2305</v>
      </c>
      <c r="D2411" s="117" t="s">
        <v>10785</v>
      </c>
    </row>
    <row r="2412" spans="2:4" ht="14.5" x14ac:dyDescent="0.35">
      <c r="B2412" s="118" t="s">
        <v>7371</v>
      </c>
      <c r="C2412" s="121" t="s">
        <v>7372</v>
      </c>
      <c r="D2412" s="117" t="s">
        <v>10785</v>
      </c>
    </row>
    <row r="2413" spans="2:4" ht="14.5" x14ac:dyDescent="0.35">
      <c r="B2413" s="118" t="s">
        <v>5510</v>
      </c>
      <c r="C2413" s="121" t="s">
        <v>5511</v>
      </c>
      <c r="D2413" s="117" t="s">
        <v>7942</v>
      </c>
    </row>
    <row r="2414" spans="2:4" ht="14.5" x14ac:dyDescent="0.35">
      <c r="B2414" s="118">
        <v>973.54</v>
      </c>
      <c r="C2414" s="121" t="s">
        <v>4026</v>
      </c>
      <c r="D2414" s="117" t="s">
        <v>7932</v>
      </c>
    </row>
    <row r="2415" spans="2:4" ht="14.5" x14ac:dyDescent="0.35">
      <c r="B2415" s="118" t="s">
        <v>2210</v>
      </c>
      <c r="C2415" s="121" t="s">
        <v>9564</v>
      </c>
      <c r="D2415" s="117" t="s">
        <v>7933</v>
      </c>
    </row>
    <row r="2416" spans="2:4" ht="14.5" x14ac:dyDescent="0.35">
      <c r="B2416" s="118" t="s">
        <v>9563</v>
      </c>
      <c r="C2416" s="121" t="s">
        <v>9564</v>
      </c>
      <c r="D2416" s="117" t="s">
        <v>7934</v>
      </c>
    </row>
    <row r="2417" spans="2:4" ht="14.5" x14ac:dyDescent="0.35">
      <c r="B2417" s="118" t="s">
        <v>5509</v>
      </c>
      <c r="C2417" s="121" t="s">
        <v>9564</v>
      </c>
      <c r="D2417" s="117" t="s">
        <v>7942</v>
      </c>
    </row>
    <row r="2418" spans="2:4" ht="14.5" x14ac:dyDescent="0.35">
      <c r="B2418" s="118" t="s">
        <v>814</v>
      </c>
      <c r="C2418" s="121" t="s">
        <v>9564</v>
      </c>
      <c r="D2418" s="117" t="s">
        <v>7942</v>
      </c>
    </row>
    <row r="2419" spans="2:4" ht="14.5" x14ac:dyDescent="0.35">
      <c r="B2419" s="118" t="s">
        <v>2206</v>
      </c>
      <c r="C2419" s="121" t="s">
        <v>2207</v>
      </c>
      <c r="D2419" s="117" t="s">
        <v>7933</v>
      </c>
    </row>
    <row r="2420" spans="2:4" ht="14.5" x14ac:dyDescent="0.35">
      <c r="B2420" s="118" t="s">
        <v>2208</v>
      </c>
      <c r="C2420" s="121" t="s">
        <v>2209</v>
      </c>
      <c r="D2420" s="117" t="s">
        <v>7933</v>
      </c>
    </row>
    <row r="2421" spans="2:4" ht="14.5" x14ac:dyDescent="0.35">
      <c r="B2421" s="118" t="s">
        <v>8914</v>
      </c>
      <c r="C2421" s="121" t="s">
        <v>8915</v>
      </c>
      <c r="D2421" s="117" t="s">
        <v>7934</v>
      </c>
    </row>
    <row r="2422" spans="2:4" ht="14.5" x14ac:dyDescent="0.35">
      <c r="B2422" s="118" t="s">
        <v>4791</v>
      </c>
      <c r="C2422" s="121" t="s">
        <v>4790</v>
      </c>
      <c r="D2422" s="117" t="s">
        <v>7934</v>
      </c>
    </row>
    <row r="2423" spans="2:4" ht="14.5" x14ac:dyDescent="0.35">
      <c r="B2423" s="118" t="s">
        <v>4789</v>
      </c>
      <c r="C2423" s="121" t="s">
        <v>4790</v>
      </c>
      <c r="D2423" s="117" t="s">
        <v>7934</v>
      </c>
    </row>
    <row r="2424" spans="2:4" ht="14.5" x14ac:dyDescent="0.35">
      <c r="B2424" s="118" t="s">
        <v>3814</v>
      </c>
      <c r="C2424" s="121" t="s">
        <v>1458</v>
      </c>
      <c r="D2424" s="117" t="s">
        <v>10785</v>
      </c>
    </row>
    <row r="2425" spans="2:4" ht="14.5" x14ac:dyDescent="0.35">
      <c r="B2425" s="118" t="s">
        <v>4344</v>
      </c>
      <c r="C2425" s="121" t="s">
        <v>4505</v>
      </c>
      <c r="D2425" s="117" t="s">
        <v>10785</v>
      </c>
    </row>
    <row r="2426" spans="2:4" ht="14.5" x14ac:dyDescent="0.35">
      <c r="B2426" s="118" t="s">
        <v>1459</v>
      </c>
      <c r="C2426" s="121" t="s">
        <v>1460</v>
      </c>
      <c r="D2426" s="117" t="s">
        <v>10785</v>
      </c>
    </row>
    <row r="2427" spans="2:4" ht="14.5" x14ac:dyDescent="0.35">
      <c r="B2427" s="118" t="s">
        <v>1378</v>
      </c>
      <c r="C2427" s="121" t="s">
        <v>1379</v>
      </c>
      <c r="D2427" s="117" t="s">
        <v>10785</v>
      </c>
    </row>
    <row r="2428" spans="2:4" ht="14.5" x14ac:dyDescent="0.35">
      <c r="B2428" s="118" t="s">
        <v>458</v>
      </c>
      <c r="C2428" s="121" t="s">
        <v>6993</v>
      </c>
      <c r="D2428" s="117" t="s">
        <v>10785</v>
      </c>
    </row>
    <row r="2429" spans="2:4" ht="14.5" x14ac:dyDescent="0.35">
      <c r="B2429" s="118" t="s">
        <v>7463</v>
      </c>
      <c r="C2429" s="121" t="s">
        <v>7464</v>
      </c>
      <c r="D2429" s="117" t="s">
        <v>10785</v>
      </c>
    </row>
    <row r="2430" spans="2:4" ht="14.5" x14ac:dyDescent="0.35">
      <c r="B2430" s="118" t="s">
        <v>771</v>
      </c>
      <c r="C2430" s="121" t="s">
        <v>772</v>
      </c>
      <c r="D2430" s="117" t="s">
        <v>7932</v>
      </c>
    </row>
    <row r="2431" spans="2:4" ht="14.5" x14ac:dyDescent="0.35">
      <c r="B2431" s="118" t="s">
        <v>769</v>
      </c>
      <c r="C2431" s="121" t="s">
        <v>770</v>
      </c>
      <c r="D2431" s="117" t="s">
        <v>7932</v>
      </c>
    </row>
    <row r="2432" spans="2:4" ht="14.5" x14ac:dyDescent="0.35">
      <c r="B2432" s="118">
        <v>978.26</v>
      </c>
      <c r="C2432" s="121" t="s">
        <v>7035</v>
      </c>
      <c r="D2432" s="117" t="s">
        <v>7932</v>
      </c>
    </row>
    <row r="2433" spans="2:4" ht="14.5" x14ac:dyDescent="0.35">
      <c r="B2433" s="118" t="s">
        <v>3547</v>
      </c>
      <c r="C2433" s="121" t="s">
        <v>2279</v>
      </c>
      <c r="D2433" s="117" t="s">
        <v>7942</v>
      </c>
    </row>
    <row r="2434" spans="2:4" ht="14.5" x14ac:dyDescent="0.35">
      <c r="B2434" s="118">
        <v>9050</v>
      </c>
      <c r="C2434" s="121" t="s">
        <v>2279</v>
      </c>
      <c r="D2434" s="117" t="s">
        <v>10785</v>
      </c>
    </row>
    <row r="2435" spans="2:4" ht="14.5" x14ac:dyDescent="0.35">
      <c r="B2435" s="118" t="s">
        <v>4663</v>
      </c>
      <c r="C2435" s="121" t="s">
        <v>2279</v>
      </c>
      <c r="D2435" s="117" t="s">
        <v>10785</v>
      </c>
    </row>
    <row r="2436" spans="2:4" ht="14.5" x14ac:dyDescent="0.35">
      <c r="B2436" s="118">
        <v>973.4</v>
      </c>
      <c r="C2436" s="121" t="s">
        <v>5901</v>
      </c>
      <c r="D2436" s="117" t="s">
        <v>7932</v>
      </c>
    </row>
    <row r="2437" spans="2:4" ht="14.5" x14ac:dyDescent="0.35">
      <c r="B2437" s="118" t="s">
        <v>9490</v>
      </c>
      <c r="C2437" s="121" t="s">
        <v>9491</v>
      </c>
      <c r="D2437" s="117" t="s">
        <v>10785</v>
      </c>
    </row>
    <row r="2438" spans="2:4" ht="14.5" x14ac:dyDescent="0.35">
      <c r="B2438" s="118" t="s">
        <v>1181</v>
      </c>
      <c r="C2438" s="121" t="s">
        <v>1182</v>
      </c>
      <c r="D2438" s="117" t="s">
        <v>7934</v>
      </c>
    </row>
    <row r="2439" spans="2:4" ht="14.5" x14ac:dyDescent="0.35">
      <c r="B2439" s="118" t="s">
        <v>5435</v>
      </c>
      <c r="C2439" s="121" t="s">
        <v>5436</v>
      </c>
      <c r="D2439" s="117" t="s">
        <v>7934</v>
      </c>
    </row>
    <row r="2440" spans="2:4" ht="14.5" x14ac:dyDescent="0.35">
      <c r="B2440" s="118" t="s">
        <v>4234</v>
      </c>
      <c r="C2440" s="121" t="s">
        <v>4235</v>
      </c>
      <c r="D2440" s="117" t="s">
        <v>7934</v>
      </c>
    </row>
    <row r="2441" spans="2:4" ht="14.5" x14ac:dyDescent="0.35">
      <c r="B2441" s="118" t="s">
        <v>4232</v>
      </c>
      <c r="C2441" s="121" t="s">
        <v>4233</v>
      </c>
      <c r="D2441" s="117" t="s">
        <v>7934</v>
      </c>
    </row>
    <row r="2442" spans="2:4" ht="14.5" x14ac:dyDescent="0.35">
      <c r="B2442" s="118" t="s">
        <v>4230</v>
      </c>
      <c r="C2442" s="121" t="s">
        <v>4231</v>
      </c>
      <c r="D2442" s="117" t="s">
        <v>7934</v>
      </c>
    </row>
    <row r="2443" spans="2:4" ht="14.5" x14ac:dyDescent="0.35">
      <c r="B2443" s="118" t="s">
        <v>119</v>
      </c>
      <c r="C2443" s="121" t="s">
        <v>120</v>
      </c>
      <c r="D2443" s="117" t="s">
        <v>7933</v>
      </c>
    </row>
    <row r="2444" spans="2:4" ht="14.5" x14ac:dyDescent="0.35">
      <c r="B2444" s="118" t="s">
        <v>7009</v>
      </c>
      <c r="C2444" s="121" t="s">
        <v>7010</v>
      </c>
      <c r="D2444" s="117" t="s">
        <v>10785</v>
      </c>
    </row>
    <row r="2445" spans="2:4" ht="14.5" x14ac:dyDescent="0.35">
      <c r="B2445" s="118" t="s">
        <v>10661</v>
      </c>
      <c r="C2445" s="121" t="s">
        <v>10662</v>
      </c>
      <c r="D2445" s="117" t="s">
        <v>7942</v>
      </c>
    </row>
    <row r="2446" spans="2:4" ht="14.5" x14ac:dyDescent="0.35">
      <c r="B2446" s="118" t="s">
        <v>4725</v>
      </c>
      <c r="C2446" s="121" t="s">
        <v>4726</v>
      </c>
      <c r="D2446" s="117" t="s">
        <v>7934</v>
      </c>
    </row>
    <row r="2447" spans="2:4" ht="14.5" x14ac:dyDescent="0.35">
      <c r="B2447" s="118" t="s">
        <v>4727</v>
      </c>
      <c r="C2447" s="121" t="s">
        <v>4726</v>
      </c>
      <c r="D2447" s="117" t="s">
        <v>7934</v>
      </c>
    </row>
    <row r="2448" spans="2:4" ht="14.5" x14ac:dyDescent="0.35">
      <c r="B2448" s="118" t="s">
        <v>4732</v>
      </c>
      <c r="C2448" s="121" t="s">
        <v>4733</v>
      </c>
      <c r="D2448" s="117" t="s">
        <v>7934</v>
      </c>
    </row>
    <row r="2449" spans="2:4" ht="14.5" x14ac:dyDescent="0.35">
      <c r="B2449" s="118" t="s">
        <v>10860</v>
      </c>
      <c r="C2449" s="121" t="s">
        <v>10861</v>
      </c>
      <c r="D2449" s="117" t="s">
        <v>7933</v>
      </c>
    </row>
    <row r="2450" spans="2:4" ht="14.5" x14ac:dyDescent="0.35">
      <c r="B2450" s="118" t="s">
        <v>4545</v>
      </c>
      <c r="C2450" s="121" t="s">
        <v>7366</v>
      </c>
      <c r="D2450" s="117" t="s">
        <v>7933</v>
      </c>
    </row>
    <row r="2451" spans="2:4" ht="14.5" x14ac:dyDescent="0.35">
      <c r="B2451" s="118" t="s">
        <v>9122</v>
      </c>
      <c r="C2451" s="121" t="s">
        <v>9123</v>
      </c>
      <c r="D2451" s="117" t="s">
        <v>7933</v>
      </c>
    </row>
    <row r="2452" spans="2:4" ht="14.5" x14ac:dyDescent="0.35">
      <c r="B2452" s="118" t="s">
        <v>10862</v>
      </c>
      <c r="C2452" s="121" t="s">
        <v>10876</v>
      </c>
      <c r="D2452" s="117" t="s">
        <v>7933</v>
      </c>
    </row>
    <row r="2453" spans="2:4" ht="14.5" x14ac:dyDescent="0.35">
      <c r="B2453" s="118">
        <v>976.31</v>
      </c>
      <c r="C2453" s="121" t="s">
        <v>2881</v>
      </c>
      <c r="D2453" s="117" t="s">
        <v>7932</v>
      </c>
    </row>
    <row r="2454" spans="2:4" ht="14.5" x14ac:dyDescent="0.35">
      <c r="B2454" s="118">
        <v>980.32</v>
      </c>
      <c r="C2454" s="121" t="s">
        <v>2881</v>
      </c>
      <c r="D2454" s="117" t="s">
        <v>7932</v>
      </c>
    </row>
    <row r="2455" spans="2:4" ht="14.5" x14ac:dyDescent="0.35">
      <c r="B2455" s="118">
        <v>975.55</v>
      </c>
      <c r="C2455" s="121" t="s">
        <v>10720</v>
      </c>
      <c r="D2455" s="117" t="s">
        <v>7932</v>
      </c>
    </row>
    <row r="2456" spans="2:4" ht="14.5" x14ac:dyDescent="0.35">
      <c r="B2456" s="118">
        <v>980.37</v>
      </c>
      <c r="C2456" s="121" t="s">
        <v>10720</v>
      </c>
      <c r="D2456" s="117" t="s">
        <v>7932</v>
      </c>
    </row>
    <row r="2457" spans="2:4" ht="14.5" x14ac:dyDescent="0.35">
      <c r="B2457" s="118">
        <v>987.09</v>
      </c>
      <c r="C2457" s="121" t="s">
        <v>10720</v>
      </c>
      <c r="D2457" s="117" t="s">
        <v>7932</v>
      </c>
    </row>
    <row r="2458" spans="2:4" ht="14.5" x14ac:dyDescent="0.35">
      <c r="B2458" s="118">
        <v>6008</v>
      </c>
      <c r="C2458" s="121" t="s">
        <v>10492</v>
      </c>
      <c r="D2458" s="117" t="s">
        <v>7938</v>
      </c>
    </row>
    <row r="2459" spans="2:4" ht="14.5" x14ac:dyDescent="0.35">
      <c r="B2459" s="118" t="s">
        <v>1455</v>
      </c>
      <c r="C2459" s="121" t="s">
        <v>1456</v>
      </c>
      <c r="D2459" s="117" t="s">
        <v>10785</v>
      </c>
    </row>
    <row r="2460" spans="2:4" ht="14.5" x14ac:dyDescent="0.35">
      <c r="B2460" s="118" t="s">
        <v>1453</v>
      </c>
      <c r="C2460" s="121" t="s">
        <v>1454</v>
      </c>
      <c r="D2460" s="117" t="s">
        <v>10785</v>
      </c>
    </row>
    <row r="2461" spans="2:4" ht="14.5" x14ac:dyDescent="0.35">
      <c r="B2461" s="118" t="s">
        <v>7063</v>
      </c>
      <c r="C2461" s="121" t="s">
        <v>5388</v>
      </c>
      <c r="D2461" s="117" t="s">
        <v>7941</v>
      </c>
    </row>
    <row r="2462" spans="2:4" ht="14.5" x14ac:dyDescent="0.35">
      <c r="B2462" s="118">
        <v>7780</v>
      </c>
      <c r="C2462" s="121" t="s">
        <v>9248</v>
      </c>
      <c r="D2462" s="117" t="s">
        <v>10785</v>
      </c>
    </row>
    <row r="2463" spans="2:4" ht="14.5" x14ac:dyDescent="0.35">
      <c r="B2463" s="118" t="s">
        <v>3545</v>
      </c>
      <c r="C2463" s="121" t="s">
        <v>3546</v>
      </c>
      <c r="D2463" s="117" t="s">
        <v>7942</v>
      </c>
    </row>
    <row r="2464" spans="2:4" ht="14.5" x14ac:dyDescent="0.35">
      <c r="B2464" s="118" t="s">
        <v>863</v>
      </c>
      <c r="C2464" s="121" t="s">
        <v>864</v>
      </c>
      <c r="D2464" s="117" t="s">
        <v>7940</v>
      </c>
    </row>
    <row r="2465" spans="2:4" ht="14.5" x14ac:dyDescent="0.35">
      <c r="B2465" s="118">
        <v>911.03</v>
      </c>
      <c r="C2465" s="121" t="s">
        <v>969</v>
      </c>
      <c r="D2465" s="117" t="s">
        <v>7932</v>
      </c>
    </row>
    <row r="2466" spans="2:4" ht="14.5" x14ac:dyDescent="0.35">
      <c r="B2466" s="118" t="s">
        <v>3130</v>
      </c>
      <c r="C2466" s="121" t="s">
        <v>3609</v>
      </c>
      <c r="D2466" s="117" t="s">
        <v>7933</v>
      </c>
    </row>
    <row r="2467" spans="2:4" ht="14.5" x14ac:dyDescent="0.35">
      <c r="B2467" s="118" t="s">
        <v>3608</v>
      </c>
      <c r="C2467" s="121" t="s">
        <v>3609</v>
      </c>
      <c r="D2467" s="117" t="s">
        <v>7934</v>
      </c>
    </row>
    <row r="2468" spans="2:4" ht="14.5" x14ac:dyDescent="0.35">
      <c r="B2468" s="118" t="s">
        <v>1212</v>
      </c>
      <c r="C2468" s="121" t="s">
        <v>3609</v>
      </c>
      <c r="D2468" s="117" t="s">
        <v>7942</v>
      </c>
    </row>
    <row r="2469" spans="2:4" ht="14.5" x14ac:dyDescent="0.35">
      <c r="B2469" s="118" t="s">
        <v>8883</v>
      </c>
      <c r="C2469" s="121" t="s">
        <v>8884</v>
      </c>
      <c r="D2469" s="117" t="s">
        <v>7933</v>
      </c>
    </row>
    <row r="2470" spans="2:4" ht="14.5" x14ac:dyDescent="0.35">
      <c r="B2470" s="118" t="s">
        <v>8885</v>
      </c>
      <c r="C2470" s="121" t="s">
        <v>5947</v>
      </c>
      <c r="D2470" s="117" t="s">
        <v>7933</v>
      </c>
    </row>
    <row r="2471" spans="2:4" ht="14.5" x14ac:dyDescent="0.35">
      <c r="B2471" s="118" t="s">
        <v>5427</v>
      </c>
      <c r="C2471" s="121" t="s">
        <v>5428</v>
      </c>
      <c r="D2471" s="117" t="s">
        <v>7934</v>
      </c>
    </row>
    <row r="2472" spans="2:4" ht="14.5" x14ac:dyDescent="0.35">
      <c r="B2472" s="118" t="s">
        <v>7064</v>
      </c>
      <c r="C2472" s="121" t="s">
        <v>5389</v>
      </c>
      <c r="D2472" s="117" t="s">
        <v>7941</v>
      </c>
    </row>
    <row r="2473" spans="2:4" ht="14.5" x14ac:dyDescent="0.35">
      <c r="B2473" s="118">
        <v>974.37</v>
      </c>
      <c r="C2473" s="121" t="s">
        <v>5045</v>
      </c>
      <c r="D2473" s="117" t="s">
        <v>7932</v>
      </c>
    </row>
    <row r="2474" spans="2:4" ht="14.5" x14ac:dyDescent="0.35">
      <c r="B2474" s="118" t="s">
        <v>3763</v>
      </c>
      <c r="C2474" s="121" t="s">
        <v>3764</v>
      </c>
      <c r="D2474" s="117" t="s">
        <v>10785</v>
      </c>
    </row>
    <row r="2475" spans="2:4" ht="14.5" x14ac:dyDescent="0.35">
      <c r="B2475" s="118" t="s">
        <v>10753</v>
      </c>
      <c r="C2475" s="121" t="s">
        <v>10754</v>
      </c>
      <c r="D2475" s="117" t="s">
        <v>10785</v>
      </c>
    </row>
    <row r="2476" spans="2:4" ht="14.5" x14ac:dyDescent="0.35">
      <c r="B2476" s="118" t="s">
        <v>6752</v>
      </c>
      <c r="C2476" s="121" t="s">
        <v>6753</v>
      </c>
      <c r="D2476" s="117" t="s">
        <v>10785</v>
      </c>
    </row>
    <row r="2477" spans="2:4" ht="14.5" x14ac:dyDescent="0.35">
      <c r="B2477" s="118" t="s">
        <v>6754</v>
      </c>
      <c r="C2477" s="121" t="s">
        <v>6755</v>
      </c>
      <c r="D2477" s="117" t="s">
        <v>10785</v>
      </c>
    </row>
    <row r="2478" spans="2:4" ht="14.5" x14ac:dyDescent="0.35">
      <c r="B2478" s="118" t="s">
        <v>10751</v>
      </c>
      <c r="C2478" s="121" t="s">
        <v>10752</v>
      </c>
      <c r="D2478" s="117" t="s">
        <v>10785</v>
      </c>
    </row>
    <row r="2479" spans="2:4" ht="14.5" x14ac:dyDescent="0.35">
      <c r="B2479" s="118" t="s">
        <v>4897</v>
      </c>
      <c r="C2479" s="121" t="s">
        <v>5390</v>
      </c>
      <c r="D2479" s="117" t="s">
        <v>7941</v>
      </c>
    </row>
    <row r="2480" spans="2:4" ht="14.5" x14ac:dyDescent="0.35">
      <c r="B2480" s="118" t="s">
        <v>10396</v>
      </c>
      <c r="C2480" s="121" t="s">
        <v>5390</v>
      </c>
      <c r="D2480" s="117" t="s">
        <v>7942</v>
      </c>
    </row>
    <row r="2481" spans="2:4" ht="14.5" x14ac:dyDescent="0.35">
      <c r="B2481" s="118" t="s">
        <v>3332</v>
      </c>
      <c r="C2481" s="121" t="s">
        <v>3333</v>
      </c>
      <c r="D2481" s="117" t="s">
        <v>7940</v>
      </c>
    </row>
    <row r="2482" spans="2:4" ht="14.5" x14ac:dyDescent="0.35">
      <c r="B2482" s="118" t="s">
        <v>3330</v>
      </c>
      <c r="C2482" s="121" t="s">
        <v>3331</v>
      </c>
      <c r="D2482" s="117" t="s">
        <v>7940</v>
      </c>
    </row>
    <row r="2483" spans="2:4" ht="14.5" x14ac:dyDescent="0.35">
      <c r="B2483" s="118" t="s">
        <v>5082</v>
      </c>
      <c r="C2483" s="121" t="s">
        <v>7842</v>
      </c>
      <c r="D2483" s="117" t="s">
        <v>10785</v>
      </c>
    </row>
    <row r="2484" spans="2:4" ht="14.5" x14ac:dyDescent="0.35">
      <c r="B2484" s="118">
        <v>973.66</v>
      </c>
      <c r="C2484" s="121" t="s">
        <v>10947</v>
      </c>
      <c r="D2484" s="117" t="s">
        <v>7932</v>
      </c>
    </row>
    <row r="2485" spans="2:4" ht="14.5" x14ac:dyDescent="0.35">
      <c r="B2485" s="118" t="s">
        <v>3841</v>
      </c>
      <c r="C2485" s="121" t="s">
        <v>3842</v>
      </c>
      <c r="D2485" s="117" t="s">
        <v>10785</v>
      </c>
    </row>
    <row r="2486" spans="2:4" ht="14.5" x14ac:dyDescent="0.35">
      <c r="B2486" s="118" t="s">
        <v>3839</v>
      </c>
      <c r="C2486" s="121" t="s">
        <v>3840</v>
      </c>
      <c r="D2486" s="117" t="s">
        <v>10785</v>
      </c>
    </row>
    <row r="2487" spans="2:4" ht="14.5" x14ac:dyDescent="0.35">
      <c r="B2487" s="118">
        <v>5016</v>
      </c>
      <c r="C2487" s="121" t="s">
        <v>1474</v>
      </c>
      <c r="D2487" s="117" t="s">
        <v>7938</v>
      </c>
    </row>
    <row r="2488" spans="2:4" ht="14.5" x14ac:dyDescent="0.35">
      <c r="B2488" s="118" t="s">
        <v>3837</v>
      </c>
      <c r="C2488" s="121" t="s">
        <v>3838</v>
      </c>
      <c r="D2488" s="117" t="s">
        <v>10785</v>
      </c>
    </row>
    <row r="2489" spans="2:4" ht="14.5" x14ac:dyDescent="0.35">
      <c r="B2489" s="118">
        <v>242.4</v>
      </c>
      <c r="C2489" s="121" t="s">
        <v>2354</v>
      </c>
      <c r="D2489" s="117" t="s">
        <v>10784</v>
      </c>
    </row>
    <row r="2490" spans="2:4" ht="14.5" x14ac:dyDescent="0.35">
      <c r="B2490" s="118">
        <v>9035</v>
      </c>
      <c r="C2490" s="121" t="s">
        <v>5674</v>
      </c>
      <c r="D2490" s="117" t="s">
        <v>10785</v>
      </c>
    </row>
    <row r="2491" spans="2:4" ht="14.5" x14ac:dyDescent="0.35">
      <c r="B2491" s="118">
        <v>9036</v>
      </c>
      <c r="C2491" s="121" t="s">
        <v>5674</v>
      </c>
      <c r="D2491" s="117" t="s">
        <v>10785</v>
      </c>
    </row>
    <row r="2492" spans="2:4" ht="14.5" x14ac:dyDescent="0.35">
      <c r="B2492" s="118" t="s">
        <v>1515</v>
      </c>
      <c r="C2492" s="121" t="s">
        <v>1516</v>
      </c>
      <c r="D2492" s="117" t="s">
        <v>10785</v>
      </c>
    </row>
    <row r="2493" spans="2:4" ht="14.5" x14ac:dyDescent="0.35">
      <c r="B2493" s="118">
        <v>375.1</v>
      </c>
      <c r="C2493" s="121" t="s">
        <v>712</v>
      </c>
      <c r="D2493" s="117" t="s">
        <v>10785</v>
      </c>
    </row>
    <row r="2494" spans="2:4" ht="14.5" x14ac:dyDescent="0.35">
      <c r="B2494" s="118">
        <v>375.3</v>
      </c>
      <c r="C2494" s="121" t="s">
        <v>4899</v>
      </c>
      <c r="D2494" s="117" t="s">
        <v>10785</v>
      </c>
    </row>
    <row r="2495" spans="2:4" ht="14.5" x14ac:dyDescent="0.35">
      <c r="B2495" s="118" t="s">
        <v>6408</v>
      </c>
      <c r="C2495" s="121" t="s">
        <v>6409</v>
      </c>
      <c r="D2495" s="117" t="s">
        <v>7933</v>
      </c>
    </row>
    <row r="2496" spans="2:4" ht="14.5" x14ac:dyDescent="0.35">
      <c r="B2496" s="118">
        <v>375.4</v>
      </c>
      <c r="C2496" s="121" t="s">
        <v>10871</v>
      </c>
      <c r="D2496" s="117" t="s">
        <v>10785</v>
      </c>
    </row>
    <row r="2497" spans="2:4" ht="14.5" x14ac:dyDescent="0.35">
      <c r="B2497" s="118">
        <v>9038</v>
      </c>
      <c r="C2497" s="121" t="s">
        <v>10871</v>
      </c>
      <c r="D2497" s="117" t="s">
        <v>10785</v>
      </c>
    </row>
    <row r="2498" spans="2:4" ht="14.5" x14ac:dyDescent="0.35">
      <c r="B2498" s="118">
        <v>925.54</v>
      </c>
      <c r="C2498" s="121" t="s">
        <v>10250</v>
      </c>
      <c r="D2498" s="117" t="s">
        <v>7932</v>
      </c>
    </row>
    <row r="2499" spans="2:4" ht="14.5" x14ac:dyDescent="0.35">
      <c r="B2499" s="118">
        <v>973.57</v>
      </c>
      <c r="C2499" s="121" t="s">
        <v>10250</v>
      </c>
      <c r="D2499" s="117" t="s">
        <v>7932</v>
      </c>
    </row>
    <row r="2500" spans="2:4" ht="14.5" x14ac:dyDescent="0.35">
      <c r="B2500" s="118">
        <v>8051</v>
      </c>
      <c r="C2500" s="121" t="s">
        <v>10250</v>
      </c>
      <c r="D2500" s="117" t="s">
        <v>7935</v>
      </c>
    </row>
    <row r="2501" spans="2:4" ht="14.5" x14ac:dyDescent="0.35">
      <c r="B2501" s="118" t="s">
        <v>6406</v>
      </c>
      <c r="C2501" s="121" t="s">
        <v>6407</v>
      </c>
      <c r="D2501" s="117" t="s">
        <v>7933</v>
      </c>
    </row>
    <row r="2502" spans="2:4" ht="14.5" x14ac:dyDescent="0.35">
      <c r="B2502" s="118" t="s">
        <v>11215</v>
      </c>
      <c r="C2502" s="121" t="s">
        <v>6407</v>
      </c>
      <c r="D2502" s="117" t="s">
        <v>7942</v>
      </c>
    </row>
    <row r="2503" spans="2:4" ht="14.5" x14ac:dyDescent="0.35">
      <c r="B2503" s="118">
        <v>375.2</v>
      </c>
      <c r="C2503" s="121" t="s">
        <v>6407</v>
      </c>
      <c r="D2503" s="117" t="s">
        <v>10785</v>
      </c>
    </row>
    <row r="2504" spans="2:4" ht="14.5" x14ac:dyDescent="0.35">
      <c r="B2504" s="118" t="s">
        <v>6412</v>
      </c>
      <c r="C2504" s="121" t="s">
        <v>6411</v>
      </c>
      <c r="D2504" s="117" t="s">
        <v>7933</v>
      </c>
    </row>
    <row r="2505" spans="2:4" ht="14.5" x14ac:dyDescent="0.35">
      <c r="B2505" s="118" t="s">
        <v>6410</v>
      </c>
      <c r="C2505" s="121" t="s">
        <v>6411</v>
      </c>
      <c r="D2505" s="117" t="s">
        <v>7933</v>
      </c>
    </row>
    <row r="2506" spans="2:4" ht="14.5" x14ac:dyDescent="0.35">
      <c r="B2506" s="118" t="s">
        <v>2587</v>
      </c>
      <c r="C2506" s="121" t="s">
        <v>2588</v>
      </c>
      <c r="D2506" s="117" t="s">
        <v>7933</v>
      </c>
    </row>
    <row r="2507" spans="2:4" ht="14.5" x14ac:dyDescent="0.35">
      <c r="B2507" s="118" t="s">
        <v>3231</v>
      </c>
      <c r="C2507" s="121" t="s">
        <v>3232</v>
      </c>
      <c r="D2507" s="117" t="s">
        <v>7942</v>
      </c>
    </row>
    <row r="2508" spans="2:4" ht="14.5" x14ac:dyDescent="0.35">
      <c r="B2508" s="118" t="s">
        <v>2213</v>
      </c>
      <c r="C2508" s="121" t="s">
        <v>2214</v>
      </c>
      <c r="D2508" s="117" t="s">
        <v>7934</v>
      </c>
    </row>
    <row r="2509" spans="2:4" ht="14.5" x14ac:dyDescent="0.35">
      <c r="B2509" s="118" t="s">
        <v>11213</v>
      </c>
      <c r="C2509" s="121" t="s">
        <v>11214</v>
      </c>
      <c r="D2509" s="117" t="s">
        <v>7942</v>
      </c>
    </row>
    <row r="2510" spans="2:4" ht="14.5" x14ac:dyDescent="0.35">
      <c r="B2510" s="118" t="s">
        <v>1513</v>
      </c>
      <c r="C2510" s="121" t="s">
        <v>1514</v>
      </c>
      <c r="D2510" s="117" t="s">
        <v>10785</v>
      </c>
    </row>
    <row r="2511" spans="2:4" ht="14.5" x14ac:dyDescent="0.35">
      <c r="B2511" s="118" t="s">
        <v>174</v>
      </c>
      <c r="C2511" s="121" t="s">
        <v>4335</v>
      </c>
      <c r="D2511" s="117" t="s">
        <v>7934</v>
      </c>
    </row>
    <row r="2512" spans="2:4" ht="14.5" x14ac:dyDescent="0.35">
      <c r="B2512" s="118" t="s">
        <v>6387</v>
      </c>
      <c r="C2512" s="121" t="s">
        <v>7300</v>
      </c>
      <c r="D2512" s="117" t="s">
        <v>7934</v>
      </c>
    </row>
    <row r="2513" spans="2:4" ht="14.5" x14ac:dyDescent="0.35">
      <c r="B2513" s="118" t="s">
        <v>2608</v>
      </c>
      <c r="C2513" s="121" t="s">
        <v>2609</v>
      </c>
      <c r="D2513" s="117" t="s">
        <v>7942</v>
      </c>
    </row>
    <row r="2514" spans="2:4" ht="14.5" x14ac:dyDescent="0.35">
      <c r="B2514" s="118" t="s">
        <v>9031</v>
      </c>
      <c r="C2514" s="121" t="s">
        <v>9032</v>
      </c>
      <c r="D2514" s="117" t="s">
        <v>7933</v>
      </c>
    </row>
    <row r="2515" spans="2:4" ht="14.5" x14ac:dyDescent="0.35">
      <c r="B2515" s="118">
        <v>376.2</v>
      </c>
      <c r="C2515" s="121" t="s">
        <v>9442</v>
      </c>
      <c r="D2515" s="117" t="s">
        <v>10785</v>
      </c>
    </row>
    <row r="2516" spans="2:4" ht="14.5" x14ac:dyDescent="0.35">
      <c r="B2516" s="118">
        <v>376.1</v>
      </c>
      <c r="C2516" s="121" t="s">
        <v>4898</v>
      </c>
      <c r="D2516" s="117" t="s">
        <v>10785</v>
      </c>
    </row>
    <row r="2517" spans="2:4" ht="14.5" x14ac:dyDescent="0.35">
      <c r="B2517" s="118">
        <v>8131</v>
      </c>
      <c r="C2517" s="121" t="s">
        <v>4632</v>
      </c>
      <c r="D2517" s="117" t="s">
        <v>7935</v>
      </c>
    </row>
    <row r="2518" spans="2:4" ht="14.5" x14ac:dyDescent="0.35">
      <c r="B2518" s="118" t="s">
        <v>7755</v>
      </c>
      <c r="C2518" s="121" t="s">
        <v>7756</v>
      </c>
      <c r="D2518" s="117" t="s">
        <v>7933</v>
      </c>
    </row>
    <row r="2519" spans="2:4" ht="14.5" x14ac:dyDescent="0.35">
      <c r="B2519" s="118">
        <v>9215</v>
      </c>
      <c r="C2519" s="121" t="s">
        <v>7013</v>
      </c>
      <c r="D2519" s="117" t="s">
        <v>10785</v>
      </c>
    </row>
    <row r="2520" spans="2:4" ht="14.5" x14ac:dyDescent="0.35">
      <c r="B2520" s="118" t="s">
        <v>9035</v>
      </c>
      <c r="C2520" s="121" t="s">
        <v>9036</v>
      </c>
      <c r="D2520" s="117" t="s">
        <v>7933</v>
      </c>
    </row>
    <row r="2521" spans="2:4" ht="14.5" x14ac:dyDescent="0.35">
      <c r="B2521" s="118" t="s">
        <v>9033</v>
      </c>
      <c r="C2521" s="121" t="s">
        <v>9034</v>
      </c>
      <c r="D2521" s="117" t="s">
        <v>7933</v>
      </c>
    </row>
    <row r="2522" spans="2:4" ht="14.5" x14ac:dyDescent="0.35">
      <c r="B2522" s="118" t="s">
        <v>10528</v>
      </c>
      <c r="C2522" s="121" t="s">
        <v>9034</v>
      </c>
      <c r="D2522" s="117" t="s">
        <v>7942</v>
      </c>
    </row>
    <row r="2523" spans="2:4" ht="14.5" x14ac:dyDescent="0.35">
      <c r="B2523" s="118" t="s">
        <v>9809</v>
      </c>
      <c r="C2523" s="121" t="s">
        <v>9810</v>
      </c>
      <c r="D2523" s="117" t="s">
        <v>7934</v>
      </c>
    </row>
    <row r="2524" spans="2:4" ht="14.5" x14ac:dyDescent="0.35">
      <c r="B2524" s="118" t="s">
        <v>921</v>
      </c>
      <c r="C2524" s="121" t="s">
        <v>922</v>
      </c>
      <c r="D2524" s="117" t="s">
        <v>7934</v>
      </c>
    </row>
    <row r="2525" spans="2:4" ht="14.5" x14ac:dyDescent="0.35">
      <c r="B2525" s="118" t="s">
        <v>7954</v>
      </c>
      <c r="C2525" s="121" t="s">
        <v>7955</v>
      </c>
      <c r="D2525" s="117" t="s">
        <v>7934</v>
      </c>
    </row>
    <row r="2526" spans="2:4" ht="14.5" x14ac:dyDescent="0.35">
      <c r="B2526" s="118" t="s">
        <v>7073</v>
      </c>
      <c r="C2526" s="121" t="s">
        <v>7074</v>
      </c>
      <c r="D2526" s="117" t="s">
        <v>7933</v>
      </c>
    </row>
    <row r="2527" spans="2:4" ht="14.5" x14ac:dyDescent="0.35">
      <c r="B2527" s="118" t="s">
        <v>7075</v>
      </c>
      <c r="C2527" s="121" t="s">
        <v>7076</v>
      </c>
      <c r="D2527" s="117" t="s">
        <v>7933</v>
      </c>
    </row>
    <row r="2528" spans="2:4" ht="14.5" x14ac:dyDescent="0.35">
      <c r="B2528" s="118">
        <v>8071</v>
      </c>
      <c r="C2528" s="121" t="s">
        <v>7076</v>
      </c>
      <c r="D2528" s="117" t="s">
        <v>7935</v>
      </c>
    </row>
    <row r="2529" spans="2:4" ht="14.5" x14ac:dyDescent="0.35">
      <c r="B2529" s="118">
        <v>377.1</v>
      </c>
      <c r="C2529" s="121" t="s">
        <v>7076</v>
      </c>
      <c r="D2529" s="117" t="s">
        <v>10785</v>
      </c>
    </row>
    <row r="2530" spans="2:4" ht="14.5" x14ac:dyDescent="0.35">
      <c r="B2530" s="118" t="s">
        <v>7245</v>
      </c>
      <c r="C2530" s="121" t="s">
        <v>7001</v>
      </c>
      <c r="D2530" s="117" t="s">
        <v>10785</v>
      </c>
    </row>
    <row r="2531" spans="2:4" ht="14.5" x14ac:dyDescent="0.35">
      <c r="B2531" s="118" t="s">
        <v>7000</v>
      </c>
      <c r="C2531" s="121" t="s">
        <v>7001</v>
      </c>
      <c r="D2531" s="117" t="s">
        <v>10785</v>
      </c>
    </row>
    <row r="2532" spans="2:4" ht="14.5" x14ac:dyDescent="0.35">
      <c r="B2532" s="118" t="s">
        <v>7243</v>
      </c>
      <c r="C2532" s="121" t="s">
        <v>7244</v>
      </c>
      <c r="D2532" s="117" t="s">
        <v>10785</v>
      </c>
    </row>
    <row r="2533" spans="2:4" ht="14.5" x14ac:dyDescent="0.35">
      <c r="B2533" s="118" t="s">
        <v>7858</v>
      </c>
      <c r="C2533" s="121" t="s">
        <v>7859</v>
      </c>
      <c r="D2533" s="117" t="s">
        <v>10785</v>
      </c>
    </row>
    <row r="2534" spans="2:4" ht="14.5" x14ac:dyDescent="0.35">
      <c r="B2534" s="118">
        <v>6004</v>
      </c>
      <c r="C2534" s="121" t="s">
        <v>3318</v>
      </c>
      <c r="D2534" s="117" t="s">
        <v>7938</v>
      </c>
    </row>
    <row r="2535" spans="2:4" ht="14.5" x14ac:dyDescent="0.35">
      <c r="B2535" s="118" t="s">
        <v>7730</v>
      </c>
      <c r="C2535" s="121" t="s">
        <v>7731</v>
      </c>
      <c r="D2535" s="117" t="s">
        <v>10785</v>
      </c>
    </row>
    <row r="2536" spans="2:4" ht="14.5" x14ac:dyDescent="0.35">
      <c r="B2536" s="118" t="s">
        <v>7862</v>
      </c>
      <c r="C2536" s="121" t="s">
        <v>7945</v>
      </c>
      <c r="D2536" s="117" t="s">
        <v>10785</v>
      </c>
    </row>
    <row r="2537" spans="2:4" ht="14.5" x14ac:dyDescent="0.35">
      <c r="B2537" s="118" t="s">
        <v>5986</v>
      </c>
      <c r="C2537" s="121" t="s">
        <v>7945</v>
      </c>
      <c r="D2537" s="117" t="s">
        <v>10785</v>
      </c>
    </row>
    <row r="2538" spans="2:4" ht="14.5" x14ac:dyDescent="0.35">
      <c r="B2538" s="118" t="s">
        <v>8935</v>
      </c>
      <c r="C2538" s="121" t="s">
        <v>9506</v>
      </c>
      <c r="D2538" s="117" t="s">
        <v>7934</v>
      </c>
    </row>
    <row r="2539" spans="2:4" ht="14.5" x14ac:dyDescent="0.35">
      <c r="B2539" s="118" t="s">
        <v>9505</v>
      </c>
      <c r="C2539" s="121" t="s">
        <v>9506</v>
      </c>
      <c r="D2539" s="117" t="s">
        <v>10785</v>
      </c>
    </row>
    <row r="2540" spans="2:4" ht="14.5" x14ac:dyDescent="0.35">
      <c r="B2540" s="118" t="s">
        <v>8517</v>
      </c>
      <c r="C2540" s="121" t="s">
        <v>7140</v>
      </c>
      <c r="D2540" s="117" t="s">
        <v>10785</v>
      </c>
    </row>
    <row r="2541" spans="2:4" ht="14.5" x14ac:dyDescent="0.35">
      <c r="B2541" s="118" t="s">
        <v>8515</v>
      </c>
      <c r="C2541" s="121" t="s">
        <v>7140</v>
      </c>
      <c r="D2541" s="117" t="s">
        <v>10785</v>
      </c>
    </row>
    <row r="2542" spans="2:4" ht="14.5" x14ac:dyDescent="0.35">
      <c r="B2542" s="118">
        <v>2.9</v>
      </c>
      <c r="C2542" s="121" t="s">
        <v>7140</v>
      </c>
      <c r="D2542" s="117" t="s">
        <v>10785</v>
      </c>
    </row>
    <row r="2543" spans="2:4" ht="14.5" x14ac:dyDescent="0.35">
      <c r="B2543" s="118" t="s">
        <v>7860</v>
      </c>
      <c r="C2543" s="121" t="s">
        <v>7861</v>
      </c>
      <c r="D2543" s="117" t="s">
        <v>10785</v>
      </c>
    </row>
    <row r="2544" spans="2:4" ht="14.5" x14ac:dyDescent="0.35">
      <c r="B2544" s="118">
        <v>16</v>
      </c>
      <c r="C2544" s="121" t="s">
        <v>1696</v>
      </c>
      <c r="D2544" s="117" t="s">
        <v>10785</v>
      </c>
    </row>
    <row r="2545" spans="2:4" ht="14.5" x14ac:dyDescent="0.35">
      <c r="B2545" s="118">
        <v>6602</v>
      </c>
      <c r="C2545" s="121" t="s">
        <v>7310</v>
      </c>
      <c r="D2545" s="117" t="s">
        <v>7938</v>
      </c>
    </row>
    <row r="2546" spans="2:4" ht="14.5" x14ac:dyDescent="0.35">
      <c r="B2546" s="118" t="s">
        <v>1549</v>
      </c>
      <c r="C2546" s="121" t="s">
        <v>1550</v>
      </c>
      <c r="D2546" s="117" t="s">
        <v>7934</v>
      </c>
    </row>
    <row r="2547" spans="2:4" ht="14.5" x14ac:dyDescent="0.35">
      <c r="B2547" s="118">
        <v>6012</v>
      </c>
      <c r="C2547" s="121" t="s">
        <v>10401</v>
      </c>
      <c r="D2547" s="117" t="s">
        <v>7938</v>
      </c>
    </row>
    <row r="2548" spans="2:4" ht="14.5" x14ac:dyDescent="0.35">
      <c r="B2548" s="118">
        <v>5035</v>
      </c>
      <c r="C2548" s="121" t="s">
        <v>5859</v>
      </c>
      <c r="D2548" s="117" t="s">
        <v>7938</v>
      </c>
    </row>
    <row r="2549" spans="2:4" ht="14.5" x14ac:dyDescent="0.35">
      <c r="B2549" s="118" t="s">
        <v>6106</v>
      </c>
      <c r="C2549" s="121" t="s">
        <v>6107</v>
      </c>
      <c r="D2549" s="117" t="s">
        <v>7934</v>
      </c>
    </row>
    <row r="2550" spans="2:4" ht="14.5" x14ac:dyDescent="0.35">
      <c r="B2550" s="118" t="s">
        <v>2771</v>
      </c>
      <c r="C2550" s="121" t="s">
        <v>2772</v>
      </c>
      <c r="D2550" s="117" t="s">
        <v>7942</v>
      </c>
    </row>
    <row r="2551" spans="2:4" ht="14.5" x14ac:dyDescent="0.35">
      <c r="B2551" s="118" t="s">
        <v>9503</v>
      </c>
      <c r="C2551" s="121" t="s">
        <v>9504</v>
      </c>
      <c r="D2551" s="117" t="s">
        <v>10785</v>
      </c>
    </row>
    <row r="2552" spans="2:4" ht="14.5" x14ac:dyDescent="0.35">
      <c r="B2552" s="118" t="s">
        <v>824</v>
      </c>
      <c r="C2552" s="121" t="s">
        <v>825</v>
      </c>
      <c r="D2552" s="117" t="s">
        <v>10785</v>
      </c>
    </row>
    <row r="2553" spans="2:4" ht="14.5" x14ac:dyDescent="0.35">
      <c r="B2553" s="118">
        <v>2.2000000000000002</v>
      </c>
      <c r="C2553" s="121" t="s">
        <v>7498</v>
      </c>
      <c r="D2553" s="117" t="s">
        <v>10785</v>
      </c>
    </row>
    <row r="2554" spans="2:4" ht="14.5" x14ac:dyDescent="0.35">
      <c r="B2554" s="118" t="s">
        <v>3536</v>
      </c>
      <c r="C2554" s="121" t="s">
        <v>3537</v>
      </c>
      <c r="D2554" s="117" t="s">
        <v>7934</v>
      </c>
    </row>
    <row r="2555" spans="2:4" ht="14.5" x14ac:dyDescent="0.35">
      <c r="B2555" s="118" t="s">
        <v>6322</v>
      </c>
      <c r="C2555" s="121" t="s">
        <v>6323</v>
      </c>
      <c r="D2555" s="117" t="s">
        <v>7933</v>
      </c>
    </row>
    <row r="2556" spans="2:4" ht="14.5" x14ac:dyDescent="0.35">
      <c r="B2556" s="118">
        <v>2170</v>
      </c>
      <c r="C2556" s="121" t="s">
        <v>10710</v>
      </c>
      <c r="D2556" s="117" t="s">
        <v>7933</v>
      </c>
    </row>
    <row r="2557" spans="2:4" ht="14.5" x14ac:dyDescent="0.35">
      <c r="B2557" s="118" t="s">
        <v>10934</v>
      </c>
      <c r="C2557" s="121" t="s">
        <v>10935</v>
      </c>
      <c r="D2557" s="117" t="s">
        <v>7933</v>
      </c>
    </row>
    <row r="2558" spans="2:4" ht="14.5" x14ac:dyDescent="0.35">
      <c r="B2558" s="118" t="s">
        <v>10936</v>
      </c>
      <c r="C2558" s="121" t="s">
        <v>10937</v>
      </c>
      <c r="D2558" s="117" t="s">
        <v>7933</v>
      </c>
    </row>
    <row r="2559" spans="2:4" ht="14.5" x14ac:dyDescent="0.35">
      <c r="B2559" s="118" t="s">
        <v>4441</v>
      </c>
      <c r="C2559" s="121" t="s">
        <v>3256</v>
      </c>
      <c r="D2559" s="117" t="s">
        <v>7937</v>
      </c>
    </row>
    <row r="2560" spans="2:4" ht="14.5" x14ac:dyDescent="0.35">
      <c r="B2560" s="118" t="s">
        <v>6366</v>
      </c>
      <c r="C2560" s="121" t="s">
        <v>3256</v>
      </c>
      <c r="D2560" s="117" t="s">
        <v>7937</v>
      </c>
    </row>
    <row r="2561" spans="2:4" ht="14.5" x14ac:dyDescent="0.35">
      <c r="B2561" s="118" t="s">
        <v>5060</v>
      </c>
      <c r="C2561" s="121" t="s">
        <v>5061</v>
      </c>
      <c r="D2561" s="117" t="s">
        <v>10785</v>
      </c>
    </row>
    <row r="2562" spans="2:4" ht="14.5" x14ac:dyDescent="0.35">
      <c r="B2562" s="118" t="s">
        <v>2346</v>
      </c>
      <c r="C2562" s="121" t="s">
        <v>2347</v>
      </c>
      <c r="D2562" s="117" t="s">
        <v>7940</v>
      </c>
    </row>
    <row r="2563" spans="2:4" ht="14.5" x14ac:dyDescent="0.35">
      <c r="B2563" s="118" t="s">
        <v>10406</v>
      </c>
      <c r="C2563" s="121" t="s">
        <v>10407</v>
      </c>
      <c r="D2563" s="117" t="s">
        <v>7940</v>
      </c>
    </row>
    <row r="2564" spans="2:4" ht="14.5" x14ac:dyDescent="0.35">
      <c r="B2564" s="118" t="s">
        <v>4837</v>
      </c>
      <c r="C2564" s="121" t="s">
        <v>4838</v>
      </c>
      <c r="D2564" s="117" t="s">
        <v>10785</v>
      </c>
    </row>
    <row r="2565" spans="2:4" ht="14.5" x14ac:dyDescent="0.35">
      <c r="B2565" s="118" t="s">
        <v>4835</v>
      </c>
      <c r="C2565" s="121" t="s">
        <v>4836</v>
      </c>
      <c r="D2565" s="117" t="s">
        <v>10785</v>
      </c>
    </row>
    <row r="2566" spans="2:4" ht="14.5" x14ac:dyDescent="0.35">
      <c r="B2566" s="118" t="s">
        <v>3298</v>
      </c>
      <c r="C2566" s="121" t="s">
        <v>9996</v>
      </c>
      <c r="D2566" s="117" t="s">
        <v>7941</v>
      </c>
    </row>
    <row r="2567" spans="2:4" ht="14.5" x14ac:dyDescent="0.35">
      <c r="B2567" s="118" t="s">
        <v>1108</v>
      </c>
      <c r="C2567" s="121" t="s">
        <v>1109</v>
      </c>
      <c r="D2567" s="117" t="s">
        <v>7940</v>
      </c>
    </row>
    <row r="2568" spans="2:4" ht="14.5" x14ac:dyDescent="0.35">
      <c r="B2568" s="118">
        <v>170.1</v>
      </c>
      <c r="C2568" s="121" t="s">
        <v>6775</v>
      </c>
      <c r="D2568" s="117" t="s">
        <v>10785</v>
      </c>
    </row>
    <row r="2569" spans="2:4" ht="14.5" x14ac:dyDescent="0.35">
      <c r="B2569" s="118">
        <v>2550</v>
      </c>
      <c r="C2569" s="121" t="s">
        <v>3742</v>
      </c>
      <c r="D2569" s="117" t="s">
        <v>7933</v>
      </c>
    </row>
    <row r="2570" spans="2:4" ht="14.5" x14ac:dyDescent="0.35">
      <c r="B2570" s="118">
        <v>8375</v>
      </c>
      <c r="C2570" s="121" t="s">
        <v>10897</v>
      </c>
      <c r="D2570" s="117" t="s">
        <v>7935</v>
      </c>
    </row>
    <row r="2571" spans="2:4" ht="14.5" x14ac:dyDescent="0.35">
      <c r="B2571" s="118" t="s">
        <v>2013</v>
      </c>
      <c r="C2571" s="121" t="s">
        <v>2014</v>
      </c>
      <c r="D2571" s="117" t="s">
        <v>10785</v>
      </c>
    </row>
    <row r="2572" spans="2:4" ht="14.5" x14ac:dyDescent="0.35">
      <c r="B2572" s="118">
        <v>613</v>
      </c>
      <c r="C2572" s="121" t="s">
        <v>7019</v>
      </c>
      <c r="D2572" s="117" t="s">
        <v>10785</v>
      </c>
    </row>
    <row r="2573" spans="2:4" ht="14.5" x14ac:dyDescent="0.35">
      <c r="B2573" s="118">
        <v>513</v>
      </c>
      <c r="C2573" s="121" t="s">
        <v>4306</v>
      </c>
      <c r="D2573" s="117" t="s">
        <v>10785</v>
      </c>
    </row>
    <row r="2574" spans="2:4" ht="14.5" x14ac:dyDescent="0.35">
      <c r="B2574" s="118" t="s">
        <v>2011</v>
      </c>
      <c r="C2574" s="121" t="s">
        <v>2012</v>
      </c>
      <c r="D2574" s="117" t="s">
        <v>10785</v>
      </c>
    </row>
    <row r="2575" spans="2:4" ht="14.5" x14ac:dyDescent="0.35">
      <c r="B2575" s="118">
        <v>2533</v>
      </c>
      <c r="C2575" s="121" t="s">
        <v>6506</v>
      </c>
      <c r="D2575" s="117" t="s">
        <v>7938</v>
      </c>
    </row>
    <row r="2576" spans="2:4" ht="14.5" x14ac:dyDescent="0.35">
      <c r="B2576" s="118">
        <v>2504</v>
      </c>
      <c r="C2576" s="121" t="s">
        <v>2420</v>
      </c>
      <c r="D2576" s="117" t="s">
        <v>7938</v>
      </c>
    </row>
    <row r="2577" spans="2:4" ht="14.5" x14ac:dyDescent="0.35">
      <c r="B2577" s="118">
        <v>1609</v>
      </c>
      <c r="C2577" s="121" t="s">
        <v>6297</v>
      </c>
      <c r="D2577" s="117" t="s">
        <v>7938</v>
      </c>
    </row>
    <row r="2578" spans="2:4" ht="14.5" x14ac:dyDescent="0.35">
      <c r="B2578" s="118" t="s">
        <v>2009</v>
      </c>
      <c r="C2578" s="121" t="s">
        <v>2010</v>
      </c>
      <c r="D2578" s="117" t="s">
        <v>10785</v>
      </c>
    </row>
    <row r="2579" spans="2:4" ht="14.5" x14ac:dyDescent="0.35">
      <c r="B2579" s="118">
        <v>2534</v>
      </c>
      <c r="C2579" s="121" t="s">
        <v>6505</v>
      </c>
      <c r="D2579" s="117" t="s">
        <v>7938</v>
      </c>
    </row>
    <row r="2580" spans="2:4" ht="14.5" x14ac:dyDescent="0.35">
      <c r="B2580" s="118">
        <v>3505</v>
      </c>
      <c r="C2580" s="121" t="s">
        <v>2412</v>
      </c>
      <c r="D2580" s="117" t="s">
        <v>7938</v>
      </c>
    </row>
    <row r="2581" spans="2:4" ht="14.5" x14ac:dyDescent="0.35">
      <c r="B2581" s="118">
        <v>3513</v>
      </c>
      <c r="C2581" s="121" t="s">
        <v>3323</v>
      </c>
      <c r="D2581" s="117" t="s">
        <v>7938</v>
      </c>
    </row>
    <row r="2582" spans="2:4" ht="14.5" x14ac:dyDescent="0.35">
      <c r="B2582" s="118" t="s">
        <v>4760</v>
      </c>
      <c r="C2582" s="121" t="s">
        <v>4761</v>
      </c>
      <c r="D2582" s="117" t="s">
        <v>10785</v>
      </c>
    </row>
    <row r="2583" spans="2:4" ht="14.5" x14ac:dyDescent="0.35">
      <c r="B2583" s="118" t="s">
        <v>4758</v>
      </c>
      <c r="C2583" s="121" t="s">
        <v>4759</v>
      </c>
      <c r="D2583" s="117" t="s">
        <v>10785</v>
      </c>
    </row>
    <row r="2584" spans="2:4" ht="14.5" x14ac:dyDescent="0.35">
      <c r="B2584" s="118">
        <v>279.10000000000002</v>
      </c>
      <c r="C2584" s="121" t="s">
        <v>10048</v>
      </c>
      <c r="D2584" s="117" t="s">
        <v>10785</v>
      </c>
    </row>
    <row r="2585" spans="2:4" ht="14.5" x14ac:dyDescent="0.35">
      <c r="B2585" s="118" t="s">
        <v>10047</v>
      </c>
      <c r="C2585" s="121" t="s">
        <v>10048</v>
      </c>
      <c r="D2585" s="117" t="s">
        <v>10785</v>
      </c>
    </row>
    <row r="2586" spans="2:4" ht="14.5" x14ac:dyDescent="0.35">
      <c r="B2586" s="118">
        <v>7840</v>
      </c>
      <c r="C2586" s="121" t="s">
        <v>10048</v>
      </c>
      <c r="D2586" s="117" t="s">
        <v>10785</v>
      </c>
    </row>
    <row r="2587" spans="2:4" ht="14.5" x14ac:dyDescent="0.35">
      <c r="B2587" s="118">
        <v>279.2</v>
      </c>
      <c r="C2587" s="121" t="s">
        <v>10046</v>
      </c>
      <c r="D2587" s="117" t="s">
        <v>10785</v>
      </c>
    </row>
    <row r="2588" spans="2:4" ht="14.5" x14ac:dyDescent="0.35">
      <c r="B2588" s="118" t="s">
        <v>10045</v>
      </c>
      <c r="C2588" s="121" t="s">
        <v>10046</v>
      </c>
      <c r="D2588" s="117" t="s">
        <v>10785</v>
      </c>
    </row>
    <row r="2589" spans="2:4" ht="14.5" x14ac:dyDescent="0.35">
      <c r="B2589" s="118">
        <v>7841</v>
      </c>
      <c r="C2589" s="121" t="s">
        <v>10046</v>
      </c>
      <c r="D2589" s="117" t="s">
        <v>10785</v>
      </c>
    </row>
    <row r="2590" spans="2:4" ht="14.5" x14ac:dyDescent="0.35">
      <c r="B2590" s="118" t="s">
        <v>8877</v>
      </c>
      <c r="C2590" s="121" t="s">
        <v>8878</v>
      </c>
      <c r="D2590" s="117" t="s">
        <v>7933</v>
      </c>
    </row>
    <row r="2591" spans="2:4" ht="14.5" x14ac:dyDescent="0.35">
      <c r="B2591" s="118" t="s">
        <v>10434</v>
      </c>
      <c r="C2591" s="121" t="s">
        <v>10435</v>
      </c>
      <c r="D2591" s="117" t="s">
        <v>7942</v>
      </c>
    </row>
    <row r="2592" spans="2:4" ht="14.5" x14ac:dyDescent="0.35">
      <c r="B2592" s="118" t="s">
        <v>8875</v>
      </c>
      <c r="C2592" s="121" t="s">
        <v>8876</v>
      </c>
      <c r="D2592" s="117" t="s">
        <v>7933</v>
      </c>
    </row>
    <row r="2593" spans="2:4" ht="14.5" x14ac:dyDescent="0.35">
      <c r="B2593" s="118" t="s">
        <v>142</v>
      </c>
      <c r="C2593" s="121" t="s">
        <v>143</v>
      </c>
      <c r="D2593" s="117" t="s">
        <v>10785</v>
      </c>
    </row>
    <row r="2594" spans="2:4" ht="14.5" x14ac:dyDescent="0.35">
      <c r="B2594" s="118">
        <v>641</v>
      </c>
      <c r="C2594" s="121" t="s">
        <v>6750</v>
      </c>
      <c r="D2594" s="117" t="s">
        <v>10785</v>
      </c>
    </row>
    <row r="2595" spans="2:4" ht="14.5" x14ac:dyDescent="0.35">
      <c r="B2595" s="118" t="s">
        <v>9512</v>
      </c>
      <c r="C2595" s="121" t="s">
        <v>9513</v>
      </c>
      <c r="D2595" s="117" t="s">
        <v>10785</v>
      </c>
    </row>
    <row r="2596" spans="2:4" ht="14.5" x14ac:dyDescent="0.35">
      <c r="B2596" s="118">
        <v>634</v>
      </c>
      <c r="C2596" s="121" t="s">
        <v>4667</v>
      </c>
      <c r="D2596" s="117" t="s">
        <v>10785</v>
      </c>
    </row>
    <row r="2597" spans="2:4" ht="14.5" x14ac:dyDescent="0.35">
      <c r="B2597" s="118" t="s">
        <v>116</v>
      </c>
      <c r="C2597" s="121" t="s">
        <v>9560</v>
      </c>
      <c r="D2597" s="117" t="s">
        <v>7933</v>
      </c>
    </row>
    <row r="2598" spans="2:4" ht="14.5" x14ac:dyDescent="0.35">
      <c r="B2598" s="118" t="s">
        <v>9559</v>
      </c>
      <c r="C2598" s="121" t="s">
        <v>9560</v>
      </c>
      <c r="D2598" s="117" t="s">
        <v>7934</v>
      </c>
    </row>
    <row r="2599" spans="2:4" ht="14.5" x14ac:dyDescent="0.35">
      <c r="B2599" s="118" t="s">
        <v>140</v>
      </c>
      <c r="C2599" s="121" t="s">
        <v>141</v>
      </c>
      <c r="D2599" s="117" t="s">
        <v>10785</v>
      </c>
    </row>
    <row r="2600" spans="2:4" ht="14.5" x14ac:dyDescent="0.35">
      <c r="B2600" s="118" t="s">
        <v>4643</v>
      </c>
      <c r="C2600" s="121" t="s">
        <v>4644</v>
      </c>
      <c r="D2600" s="117" t="s">
        <v>10785</v>
      </c>
    </row>
    <row r="2601" spans="2:4" ht="14.5" x14ac:dyDescent="0.35">
      <c r="B2601" s="118">
        <v>622.1</v>
      </c>
      <c r="C2601" s="121" t="s">
        <v>931</v>
      </c>
      <c r="D2601" s="117" t="s">
        <v>10785</v>
      </c>
    </row>
    <row r="2602" spans="2:4" ht="14.5" x14ac:dyDescent="0.35">
      <c r="B2602" s="118" t="s">
        <v>4639</v>
      </c>
      <c r="C2602" s="121" t="s">
        <v>4640</v>
      </c>
      <c r="D2602" s="117" t="s">
        <v>10785</v>
      </c>
    </row>
    <row r="2603" spans="2:4" ht="14.5" x14ac:dyDescent="0.35">
      <c r="B2603" s="118">
        <v>5005</v>
      </c>
      <c r="C2603" s="121" t="s">
        <v>3305</v>
      </c>
      <c r="D2603" s="117" t="s">
        <v>7938</v>
      </c>
    </row>
    <row r="2604" spans="2:4" ht="14.5" x14ac:dyDescent="0.35">
      <c r="B2604" s="118" t="s">
        <v>4641</v>
      </c>
      <c r="C2604" s="121" t="s">
        <v>4642</v>
      </c>
      <c r="D2604" s="117" t="s">
        <v>10785</v>
      </c>
    </row>
    <row r="2605" spans="2:4" ht="14.5" x14ac:dyDescent="0.35">
      <c r="B2605" s="118" t="s">
        <v>4013</v>
      </c>
      <c r="C2605" s="121" t="s">
        <v>4014</v>
      </c>
      <c r="D2605" s="117" t="s">
        <v>10785</v>
      </c>
    </row>
    <row r="2606" spans="2:4" ht="14.5" x14ac:dyDescent="0.35">
      <c r="B2606" s="118">
        <v>972.29</v>
      </c>
      <c r="C2606" s="121" t="s">
        <v>8850</v>
      </c>
      <c r="D2606" s="117" t="s">
        <v>7932</v>
      </c>
    </row>
    <row r="2607" spans="2:4" ht="14.5" x14ac:dyDescent="0.35">
      <c r="B2607" s="118" t="s">
        <v>7287</v>
      </c>
      <c r="C2607" s="121" t="s">
        <v>6105</v>
      </c>
      <c r="D2607" s="117" t="s">
        <v>10785</v>
      </c>
    </row>
    <row r="2608" spans="2:4" ht="14.5" x14ac:dyDescent="0.35">
      <c r="B2608" s="118" t="s">
        <v>6104</v>
      </c>
      <c r="C2608" s="121" t="s">
        <v>6105</v>
      </c>
      <c r="D2608" s="117" t="s">
        <v>10785</v>
      </c>
    </row>
    <row r="2609" spans="2:4" ht="14.5" x14ac:dyDescent="0.35">
      <c r="B2609" s="118" t="s">
        <v>6102</v>
      </c>
      <c r="C2609" s="121" t="s">
        <v>6103</v>
      </c>
      <c r="D2609" s="117" t="s">
        <v>10785</v>
      </c>
    </row>
    <row r="2610" spans="2:4" ht="14.5" x14ac:dyDescent="0.35">
      <c r="B2610" s="118" t="s">
        <v>3296</v>
      </c>
      <c r="C2610" s="121" t="s">
        <v>3297</v>
      </c>
      <c r="D2610" s="117" t="s">
        <v>7941</v>
      </c>
    </row>
    <row r="2611" spans="2:4" ht="14.5" x14ac:dyDescent="0.35">
      <c r="B2611" s="118" t="s">
        <v>8881</v>
      </c>
      <c r="C2611" s="121" t="s">
        <v>8882</v>
      </c>
      <c r="D2611" s="117" t="s">
        <v>7933</v>
      </c>
    </row>
    <row r="2612" spans="2:4" ht="14.5" x14ac:dyDescent="0.35">
      <c r="B2612" s="118" t="s">
        <v>7724</v>
      </c>
      <c r="C2612" s="121" t="s">
        <v>7725</v>
      </c>
      <c r="D2612" s="117" t="s">
        <v>7940</v>
      </c>
    </row>
    <row r="2613" spans="2:4" ht="14.5" x14ac:dyDescent="0.35">
      <c r="B2613" s="118" t="s">
        <v>3296</v>
      </c>
      <c r="C2613" s="121" t="s">
        <v>10670</v>
      </c>
      <c r="D2613" s="117" t="s">
        <v>10785</v>
      </c>
    </row>
    <row r="2614" spans="2:4" ht="14.5" x14ac:dyDescent="0.35">
      <c r="B2614" s="118" t="s">
        <v>1813</v>
      </c>
      <c r="C2614" s="121" t="s">
        <v>1814</v>
      </c>
      <c r="D2614" s="117" t="s">
        <v>10785</v>
      </c>
    </row>
    <row r="2615" spans="2:4" ht="14.5" x14ac:dyDescent="0.35">
      <c r="B2615" s="118" t="s">
        <v>7094</v>
      </c>
      <c r="C2615" s="121" t="s">
        <v>7093</v>
      </c>
      <c r="D2615" s="117" t="s">
        <v>10785</v>
      </c>
    </row>
    <row r="2616" spans="2:4" ht="14.5" x14ac:dyDescent="0.35">
      <c r="B2616" s="118" t="s">
        <v>7092</v>
      </c>
      <c r="C2616" s="121" t="s">
        <v>7093</v>
      </c>
      <c r="D2616" s="117" t="s">
        <v>10785</v>
      </c>
    </row>
    <row r="2617" spans="2:4" ht="14.5" x14ac:dyDescent="0.35">
      <c r="B2617" s="118">
        <v>282.10000000000002</v>
      </c>
      <c r="C2617" s="121" t="s">
        <v>6308</v>
      </c>
      <c r="D2617" s="117" t="s">
        <v>10785</v>
      </c>
    </row>
    <row r="2618" spans="2:4" ht="14.5" x14ac:dyDescent="0.35">
      <c r="B2618" s="118">
        <v>7870</v>
      </c>
      <c r="C2618" s="121" t="s">
        <v>6308</v>
      </c>
      <c r="D2618" s="117" t="s">
        <v>10785</v>
      </c>
    </row>
    <row r="2619" spans="2:4" ht="14.5" x14ac:dyDescent="0.35">
      <c r="B2619" s="118">
        <v>282.2</v>
      </c>
      <c r="C2619" s="121" t="s">
        <v>6307</v>
      </c>
      <c r="D2619" s="117" t="s">
        <v>10785</v>
      </c>
    </row>
    <row r="2620" spans="2:4" ht="14.5" x14ac:dyDescent="0.35">
      <c r="B2620" s="118" t="s">
        <v>5384</v>
      </c>
      <c r="C2620" s="121" t="s">
        <v>11212</v>
      </c>
      <c r="D2620" s="117" t="s">
        <v>7942</v>
      </c>
    </row>
    <row r="2621" spans="2:4" ht="14.5" x14ac:dyDescent="0.35">
      <c r="B2621" s="118" t="s">
        <v>1457</v>
      </c>
      <c r="C2621" s="121" t="s">
        <v>5666</v>
      </c>
      <c r="D2621" s="117" t="s">
        <v>10785</v>
      </c>
    </row>
    <row r="2622" spans="2:4" ht="14.5" x14ac:dyDescent="0.35">
      <c r="B2622" s="118" t="s">
        <v>3131</v>
      </c>
      <c r="C2622" s="121" t="s">
        <v>3132</v>
      </c>
      <c r="D2622" s="117" t="s">
        <v>7933</v>
      </c>
    </row>
    <row r="2623" spans="2:4" ht="14.5" x14ac:dyDescent="0.35">
      <c r="B2623" s="118" t="s">
        <v>6090</v>
      </c>
      <c r="C2623" s="121" t="s">
        <v>6091</v>
      </c>
      <c r="D2623" s="117" t="s">
        <v>7942</v>
      </c>
    </row>
    <row r="2624" spans="2:4" ht="14.5" x14ac:dyDescent="0.35">
      <c r="B2624" s="118">
        <v>283.10000000000002</v>
      </c>
      <c r="C2624" s="121" t="s">
        <v>6306</v>
      </c>
      <c r="D2624" s="117" t="s">
        <v>10785</v>
      </c>
    </row>
    <row r="2625" spans="2:4" ht="14.5" x14ac:dyDescent="0.35">
      <c r="B2625" s="118">
        <v>283.2</v>
      </c>
      <c r="C2625" s="121" t="s">
        <v>6305</v>
      </c>
      <c r="D2625" s="117" t="s">
        <v>10785</v>
      </c>
    </row>
    <row r="2626" spans="2:4" ht="14.5" x14ac:dyDescent="0.35">
      <c r="B2626" s="118" t="s">
        <v>8879</v>
      </c>
      <c r="C2626" s="121" t="s">
        <v>8880</v>
      </c>
      <c r="D2626" s="117" t="s">
        <v>7933</v>
      </c>
    </row>
    <row r="2627" spans="2:4" ht="14.5" x14ac:dyDescent="0.35">
      <c r="B2627" s="118" t="s">
        <v>6342</v>
      </c>
      <c r="C2627" s="121" t="s">
        <v>6343</v>
      </c>
      <c r="D2627" s="117" t="s">
        <v>7939</v>
      </c>
    </row>
    <row r="2628" spans="2:4" ht="14.5" x14ac:dyDescent="0.35">
      <c r="B2628" s="118" t="s">
        <v>6363</v>
      </c>
      <c r="C2628" s="121" t="s">
        <v>6364</v>
      </c>
      <c r="D2628" s="117" t="s">
        <v>7939</v>
      </c>
    </row>
    <row r="2629" spans="2:4" ht="14.5" x14ac:dyDescent="0.35">
      <c r="B2629" s="118" t="s">
        <v>4439</v>
      </c>
      <c r="C2629" s="121" t="s">
        <v>4440</v>
      </c>
      <c r="D2629" s="117" t="s">
        <v>7939</v>
      </c>
    </row>
    <row r="2630" spans="2:4" ht="14.5" x14ac:dyDescent="0.35">
      <c r="B2630" s="118" t="s">
        <v>6361</v>
      </c>
      <c r="C2630" s="121" t="s">
        <v>6362</v>
      </c>
      <c r="D2630" s="117" t="s">
        <v>7939</v>
      </c>
    </row>
    <row r="2631" spans="2:4" ht="14.5" x14ac:dyDescent="0.35">
      <c r="B2631" s="118" t="s">
        <v>5381</v>
      </c>
      <c r="C2631" s="121" t="s">
        <v>5382</v>
      </c>
      <c r="D2631" s="117" t="s">
        <v>7934</v>
      </c>
    </row>
    <row r="2632" spans="2:4" ht="14.5" x14ac:dyDescent="0.35">
      <c r="B2632" s="118" t="s">
        <v>9389</v>
      </c>
      <c r="C2632" s="121" t="s">
        <v>10948</v>
      </c>
      <c r="D2632" s="117" t="s">
        <v>7934</v>
      </c>
    </row>
    <row r="2633" spans="2:4" ht="14.5" x14ac:dyDescent="0.35">
      <c r="B2633" s="118" t="s">
        <v>8627</v>
      </c>
      <c r="C2633" s="121" t="s">
        <v>5631</v>
      </c>
      <c r="D2633" s="117" t="s">
        <v>10785</v>
      </c>
    </row>
    <row r="2634" spans="2:4" ht="14.5" x14ac:dyDescent="0.35">
      <c r="B2634" s="118" t="s">
        <v>3026</v>
      </c>
      <c r="C2634" s="121" t="s">
        <v>5631</v>
      </c>
      <c r="D2634" s="117" t="s">
        <v>10785</v>
      </c>
    </row>
    <row r="2635" spans="2:4" ht="14.5" x14ac:dyDescent="0.35">
      <c r="B2635" s="118" t="s">
        <v>6424</v>
      </c>
      <c r="C2635" s="121" t="s">
        <v>6425</v>
      </c>
      <c r="D2635" s="117" t="s">
        <v>7942</v>
      </c>
    </row>
    <row r="2636" spans="2:4" ht="14.5" x14ac:dyDescent="0.35">
      <c r="B2636" s="118">
        <v>986.22</v>
      </c>
      <c r="C2636" s="121" t="s">
        <v>5862</v>
      </c>
      <c r="D2636" s="117" t="s">
        <v>7932</v>
      </c>
    </row>
    <row r="2637" spans="2:4" ht="14.5" x14ac:dyDescent="0.35">
      <c r="B2637" s="118">
        <v>4000</v>
      </c>
      <c r="C2637" s="121" t="s">
        <v>10858</v>
      </c>
      <c r="D2637" s="117" t="s">
        <v>7938</v>
      </c>
    </row>
    <row r="2638" spans="2:4" ht="14.5" x14ac:dyDescent="0.35">
      <c r="B2638" s="118">
        <v>2535</v>
      </c>
      <c r="C2638" s="121" t="s">
        <v>6504</v>
      </c>
      <c r="D2638" s="117" t="s">
        <v>7938</v>
      </c>
    </row>
    <row r="2639" spans="2:4" ht="14.5" x14ac:dyDescent="0.35">
      <c r="B2639" s="118" t="s">
        <v>4540</v>
      </c>
      <c r="C2639" s="121" t="s">
        <v>2766</v>
      </c>
      <c r="D2639" s="117" t="s">
        <v>10785</v>
      </c>
    </row>
    <row r="2640" spans="2:4" ht="14.5" x14ac:dyDescent="0.35">
      <c r="B2640" s="118">
        <v>9012</v>
      </c>
      <c r="C2640" s="121" t="s">
        <v>2767</v>
      </c>
      <c r="D2640" s="117" t="s">
        <v>10785</v>
      </c>
    </row>
    <row r="2641" spans="2:4" ht="14.5" x14ac:dyDescent="0.35">
      <c r="B2641" s="118" t="s">
        <v>10645</v>
      </c>
      <c r="C2641" s="121" t="s">
        <v>10646</v>
      </c>
      <c r="D2641" s="117" t="s">
        <v>10785</v>
      </c>
    </row>
    <row r="2642" spans="2:4" ht="14.5" x14ac:dyDescent="0.35">
      <c r="B2642" s="118" t="s">
        <v>2768</v>
      </c>
      <c r="C2642" s="121" t="s">
        <v>2769</v>
      </c>
      <c r="D2642" s="117" t="s">
        <v>10785</v>
      </c>
    </row>
    <row r="2643" spans="2:4" ht="14.5" x14ac:dyDescent="0.35">
      <c r="B2643" s="118" t="s">
        <v>3402</v>
      </c>
      <c r="C2643" s="121" t="s">
        <v>3403</v>
      </c>
      <c r="D2643" s="117" t="s">
        <v>7934</v>
      </c>
    </row>
    <row r="2644" spans="2:4" ht="14.5" x14ac:dyDescent="0.35">
      <c r="B2644" s="118" t="s">
        <v>3404</v>
      </c>
      <c r="C2644" s="121" t="s">
        <v>3405</v>
      </c>
      <c r="D2644" s="117" t="s">
        <v>7934</v>
      </c>
    </row>
    <row r="2645" spans="2:4" ht="14.5" x14ac:dyDescent="0.35">
      <c r="B2645" s="118">
        <v>983.25</v>
      </c>
      <c r="C2645" s="121" t="s">
        <v>7958</v>
      </c>
      <c r="D2645" s="117" t="s">
        <v>7932</v>
      </c>
    </row>
    <row r="2646" spans="2:4" ht="14.5" x14ac:dyDescent="0.35">
      <c r="B2646" s="118">
        <v>10018</v>
      </c>
      <c r="C2646" s="121" t="s">
        <v>4737</v>
      </c>
      <c r="D2646" s="117" t="s">
        <v>7935</v>
      </c>
    </row>
    <row r="2647" spans="2:4" ht="14.5" x14ac:dyDescent="0.35">
      <c r="B2647" s="118" t="s">
        <v>2926</v>
      </c>
      <c r="C2647" s="121" t="s">
        <v>2927</v>
      </c>
      <c r="D2647" s="117" t="s">
        <v>7934</v>
      </c>
    </row>
    <row r="2648" spans="2:4" ht="14.5" x14ac:dyDescent="0.35">
      <c r="B2648" s="118" t="s">
        <v>9394</v>
      </c>
      <c r="C2648" s="121" t="s">
        <v>9393</v>
      </c>
      <c r="D2648" s="117" t="s">
        <v>10785</v>
      </c>
    </row>
    <row r="2649" spans="2:4" ht="14.5" x14ac:dyDescent="0.35">
      <c r="B2649" s="118" t="s">
        <v>9392</v>
      </c>
      <c r="C2649" s="121" t="s">
        <v>9393</v>
      </c>
      <c r="D2649" s="117" t="s">
        <v>10785</v>
      </c>
    </row>
    <row r="2650" spans="2:4" ht="14.5" x14ac:dyDescent="0.35">
      <c r="B2650" s="118" t="s">
        <v>5506</v>
      </c>
      <c r="C2650" s="121" t="s">
        <v>5507</v>
      </c>
      <c r="D2650" s="117" t="s">
        <v>7942</v>
      </c>
    </row>
    <row r="2651" spans="2:4" ht="14.5" x14ac:dyDescent="0.35">
      <c r="B2651" s="118" t="s">
        <v>4336</v>
      </c>
      <c r="C2651" s="121" t="s">
        <v>3339</v>
      </c>
      <c r="D2651" s="117" t="s">
        <v>7934</v>
      </c>
    </row>
    <row r="2652" spans="2:4" ht="14.5" x14ac:dyDescent="0.35">
      <c r="B2652" s="118" t="s">
        <v>3338</v>
      </c>
      <c r="C2652" s="121" t="s">
        <v>3339</v>
      </c>
      <c r="D2652" s="117" t="s">
        <v>7934</v>
      </c>
    </row>
    <row r="2653" spans="2:4" ht="14.5" x14ac:dyDescent="0.35">
      <c r="B2653" s="118" t="s">
        <v>5982</v>
      </c>
      <c r="C2653" s="121" t="s">
        <v>5983</v>
      </c>
      <c r="D2653" s="117" t="s">
        <v>7942</v>
      </c>
    </row>
    <row r="2654" spans="2:4" ht="14.5" x14ac:dyDescent="0.35">
      <c r="B2654" s="118" t="s">
        <v>7873</v>
      </c>
      <c r="C2654" s="121" t="s">
        <v>7874</v>
      </c>
      <c r="D2654" s="117" t="s">
        <v>10785</v>
      </c>
    </row>
    <row r="2655" spans="2:4" ht="14.5" x14ac:dyDescent="0.35">
      <c r="B2655" s="118">
        <v>9075</v>
      </c>
      <c r="C2655" s="121" t="s">
        <v>2352</v>
      </c>
      <c r="D2655" s="117" t="s">
        <v>10785</v>
      </c>
    </row>
    <row r="2656" spans="2:4" ht="14.5" x14ac:dyDescent="0.35">
      <c r="B2656" s="118">
        <v>9076</v>
      </c>
      <c r="C2656" s="121" t="s">
        <v>2352</v>
      </c>
      <c r="D2656" s="117" t="s">
        <v>10785</v>
      </c>
    </row>
    <row r="2657" spans="2:4" ht="14.5" x14ac:dyDescent="0.35">
      <c r="B2657" s="118" t="s">
        <v>2353</v>
      </c>
      <c r="C2657" s="121" t="s">
        <v>2352</v>
      </c>
      <c r="D2657" s="117" t="s">
        <v>10785</v>
      </c>
    </row>
    <row r="2658" spans="2:4" ht="14.5" x14ac:dyDescent="0.35">
      <c r="B2658" s="118" t="s">
        <v>2351</v>
      </c>
      <c r="C2658" s="121" t="s">
        <v>2352</v>
      </c>
      <c r="D2658" s="117" t="s">
        <v>10785</v>
      </c>
    </row>
    <row r="2659" spans="2:4" ht="14.5" x14ac:dyDescent="0.35">
      <c r="B2659" s="118" t="s">
        <v>5706</v>
      </c>
      <c r="C2659" s="121" t="s">
        <v>2352</v>
      </c>
      <c r="D2659" s="117" t="s">
        <v>10785</v>
      </c>
    </row>
    <row r="2660" spans="2:4" ht="14.5" x14ac:dyDescent="0.35">
      <c r="B2660" s="118">
        <v>8167</v>
      </c>
      <c r="C2660" s="121" t="s">
        <v>2528</v>
      </c>
      <c r="D2660" s="117" t="s">
        <v>7935</v>
      </c>
    </row>
    <row r="2661" spans="2:4" ht="14.5" x14ac:dyDescent="0.35">
      <c r="B2661" s="118">
        <v>8168</v>
      </c>
      <c r="C2661" s="121" t="s">
        <v>2527</v>
      </c>
      <c r="D2661" s="117" t="s">
        <v>7935</v>
      </c>
    </row>
    <row r="2662" spans="2:4" ht="14.5" x14ac:dyDescent="0.35">
      <c r="B2662" s="118" t="s">
        <v>8274</v>
      </c>
      <c r="C2662" s="121" t="s">
        <v>7806</v>
      </c>
      <c r="D2662" s="117" t="s">
        <v>7942</v>
      </c>
    </row>
    <row r="2663" spans="2:4" ht="14.5" x14ac:dyDescent="0.35">
      <c r="B2663" s="118" t="s">
        <v>3042</v>
      </c>
      <c r="C2663" s="121" t="s">
        <v>3043</v>
      </c>
      <c r="D2663" s="117" t="s">
        <v>10785</v>
      </c>
    </row>
    <row r="2664" spans="2:4" ht="14.5" x14ac:dyDescent="0.35">
      <c r="B2664" s="118">
        <v>8024</v>
      </c>
      <c r="C2664" s="121" t="s">
        <v>9583</v>
      </c>
      <c r="D2664" s="117" t="s">
        <v>7935</v>
      </c>
    </row>
    <row r="2665" spans="2:4" ht="14.5" x14ac:dyDescent="0.35">
      <c r="B2665" s="118">
        <v>990.11</v>
      </c>
      <c r="C2665" s="121" t="s">
        <v>7460</v>
      </c>
      <c r="D2665" s="117" t="s">
        <v>7932</v>
      </c>
    </row>
    <row r="2666" spans="2:4" ht="14.5" x14ac:dyDescent="0.35">
      <c r="B2666" s="118" t="s">
        <v>792</v>
      </c>
      <c r="C2666" s="121" t="s">
        <v>793</v>
      </c>
      <c r="D2666" s="117" t="s">
        <v>7942</v>
      </c>
    </row>
    <row r="2667" spans="2:4" ht="14.5" x14ac:dyDescent="0.35">
      <c r="B2667" s="118" t="s">
        <v>7319</v>
      </c>
      <c r="C2667" s="121" t="s">
        <v>7320</v>
      </c>
      <c r="D2667" s="117" t="s">
        <v>7942</v>
      </c>
    </row>
    <row r="2668" spans="2:4" ht="14.5" x14ac:dyDescent="0.35">
      <c r="B2668" s="118" t="s">
        <v>4028</v>
      </c>
      <c r="C2668" s="121" t="s">
        <v>4029</v>
      </c>
      <c r="D2668" s="117" t="s">
        <v>7942</v>
      </c>
    </row>
    <row r="2669" spans="2:4" ht="14.5" x14ac:dyDescent="0.35">
      <c r="B2669" s="118" t="s">
        <v>794</v>
      </c>
      <c r="C2669" s="121" t="s">
        <v>795</v>
      </c>
      <c r="D2669" s="117" t="s">
        <v>7942</v>
      </c>
    </row>
    <row r="2670" spans="2:4" ht="14.5" x14ac:dyDescent="0.35">
      <c r="B2670" s="118" t="s">
        <v>4678</v>
      </c>
      <c r="C2670" s="121" t="s">
        <v>4679</v>
      </c>
      <c r="D2670" s="117" t="s">
        <v>7942</v>
      </c>
    </row>
    <row r="2671" spans="2:4" ht="14.5" x14ac:dyDescent="0.35">
      <c r="B2671" s="118">
        <v>9132</v>
      </c>
      <c r="C2671" s="121" t="s">
        <v>4844</v>
      </c>
      <c r="D2671" s="117" t="s">
        <v>10785</v>
      </c>
    </row>
    <row r="2672" spans="2:4" ht="14.5" x14ac:dyDescent="0.35">
      <c r="B2672" s="118">
        <v>9131</v>
      </c>
      <c r="C2672" s="121" t="s">
        <v>4845</v>
      </c>
      <c r="D2672" s="117" t="s">
        <v>10785</v>
      </c>
    </row>
    <row r="2673" spans="2:4" ht="14.5" x14ac:dyDescent="0.35">
      <c r="B2673" s="118" t="s">
        <v>4331</v>
      </c>
      <c r="C2673" s="121" t="s">
        <v>10878</v>
      </c>
      <c r="D2673" s="117" t="s">
        <v>7933</v>
      </c>
    </row>
    <row r="2674" spans="2:4" ht="14.5" x14ac:dyDescent="0.35">
      <c r="B2674" s="118" t="s">
        <v>4714</v>
      </c>
      <c r="C2674" s="121" t="s">
        <v>4715</v>
      </c>
      <c r="D2674" s="117" t="s">
        <v>7933</v>
      </c>
    </row>
    <row r="2675" spans="2:4" ht="14.5" x14ac:dyDescent="0.35">
      <c r="B2675" s="118">
        <v>991.15</v>
      </c>
      <c r="C2675" s="121" t="s">
        <v>10834</v>
      </c>
      <c r="D2675" s="117" t="s">
        <v>7932</v>
      </c>
    </row>
    <row r="2676" spans="2:4" ht="14.5" x14ac:dyDescent="0.35">
      <c r="B2676" s="118">
        <v>1604</v>
      </c>
      <c r="C2676" s="121" t="s">
        <v>8670</v>
      </c>
      <c r="D2676" s="117" t="s">
        <v>10785</v>
      </c>
    </row>
    <row r="2677" spans="2:4" ht="14.5" x14ac:dyDescent="0.35">
      <c r="B2677" s="118">
        <v>335.3</v>
      </c>
      <c r="C2677" s="121" t="s">
        <v>6197</v>
      </c>
      <c r="D2677" s="117" t="s">
        <v>10785</v>
      </c>
    </row>
    <row r="2678" spans="2:4" ht="14.5" x14ac:dyDescent="0.35">
      <c r="B2678" s="118" t="s">
        <v>1095</v>
      </c>
      <c r="C2678" s="121" t="s">
        <v>1096</v>
      </c>
      <c r="D2678" s="117" t="s">
        <v>10785</v>
      </c>
    </row>
    <row r="2679" spans="2:4" ht="14.5" x14ac:dyDescent="0.35">
      <c r="B2679" s="118">
        <v>335.2</v>
      </c>
      <c r="C2679" s="121" t="s">
        <v>4502</v>
      </c>
      <c r="D2679" s="117" t="s">
        <v>10785</v>
      </c>
    </row>
    <row r="2680" spans="2:4" ht="14.5" x14ac:dyDescent="0.35">
      <c r="B2680" s="118" t="s">
        <v>1094</v>
      </c>
      <c r="C2680" s="121" t="s">
        <v>1092</v>
      </c>
      <c r="D2680" s="117" t="s">
        <v>10785</v>
      </c>
    </row>
    <row r="2681" spans="2:4" ht="14.5" x14ac:dyDescent="0.35">
      <c r="B2681" s="118" t="s">
        <v>1093</v>
      </c>
      <c r="C2681" s="121" t="s">
        <v>1092</v>
      </c>
      <c r="D2681" s="117" t="s">
        <v>10785</v>
      </c>
    </row>
    <row r="2682" spans="2:4" ht="14.5" x14ac:dyDescent="0.35">
      <c r="B2682" s="118" t="s">
        <v>1091</v>
      </c>
      <c r="C2682" s="121" t="s">
        <v>1092</v>
      </c>
      <c r="D2682" s="117" t="s">
        <v>10785</v>
      </c>
    </row>
    <row r="2683" spans="2:4" ht="14.5" x14ac:dyDescent="0.35">
      <c r="B2683" s="118" t="s">
        <v>4637</v>
      </c>
      <c r="C2683" s="121" t="s">
        <v>1452</v>
      </c>
      <c r="D2683" s="117" t="s">
        <v>7933</v>
      </c>
    </row>
    <row r="2684" spans="2:4" ht="14.5" x14ac:dyDescent="0.35">
      <c r="B2684" s="118" t="s">
        <v>10566</v>
      </c>
      <c r="C2684" s="121" t="s">
        <v>10567</v>
      </c>
      <c r="D2684" s="117" t="s">
        <v>7933</v>
      </c>
    </row>
    <row r="2685" spans="2:4" ht="14.5" x14ac:dyDescent="0.35">
      <c r="B2685" s="118" t="s">
        <v>10570</v>
      </c>
      <c r="C2685" s="121" t="s">
        <v>9457</v>
      </c>
      <c r="D2685" s="117" t="s">
        <v>7933</v>
      </c>
    </row>
    <row r="2686" spans="2:4" ht="14.5" x14ac:dyDescent="0.35">
      <c r="B2686" s="118" t="s">
        <v>10564</v>
      </c>
      <c r="C2686" s="121" t="s">
        <v>10565</v>
      </c>
      <c r="D2686" s="117" t="s">
        <v>7933</v>
      </c>
    </row>
    <row r="2687" spans="2:4" ht="14.5" x14ac:dyDescent="0.35">
      <c r="B2687" s="118" t="s">
        <v>9458</v>
      </c>
      <c r="C2687" s="121" t="s">
        <v>9459</v>
      </c>
      <c r="D2687" s="117" t="s">
        <v>7933</v>
      </c>
    </row>
    <row r="2688" spans="2:4" ht="14.5" x14ac:dyDescent="0.35">
      <c r="B2688" s="118" t="s">
        <v>10568</v>
      </c>
      <c r="C2688" s="121" t="s">
        <v>10569</v>
      </c>
      <c r="D2688" s="117" t="s">
        <v>7933</v>
      </c>
    </row>
    <row r="2689" spans="2:4" ht="14.5" x14ac:dyDescent="0.35">
      <c r="B2689" s="118" t="s">
        <v>979</v>
      </c>
      <c r="C2689" s="121" t="s">
        <v>980</v>
      </c>
      <c r="D2689" s="117" t="s">
        <v>10785</v>
      </c>
    </row>
    <row r="2690" spans="2:4" ht="14.5" x14ac:dyDescent="0.35">
      <c r="B2690" s="118" t="s">
        <v>8608</v>
      </c>
      <c r="C2690" s="121" t="s">
        <v>8609</v>
      </c>
      <c r="D2690" s="117" t="s">
        <v>7933</v>
      </c>
    </row>
    <row r="2691" spans="2:4" ht="14.5" x14ac:dyDescent="0.35">
      <c r="B2691" s="118" t="s">
        <v>1463</v>
      </c>
      <c r="C2691" s="121" t="s">
        <v>8609</v>
      </c>
      <c r="D2691" s="117" t="s">
        <v>10785</v>
      </c>
    </row>
    <row r="2692" spans="2:4" ht="14.5" x14ac:dyDescent="0.35">
      <c r="B2692" s="118">
        <v>8163</v>
      </c>
      <c r="C2692" s="121" t="s">
        <v>4629</v>
      </c>
      <c r="D2692" s="117" t="s">
        <v>7935</v>
      </c>
    </row>
    <row r="2693" spans="2:4" ht="14.5" x14ac:dyDescent="0.35">
      <c r="B2693" s="118">
        <v>340.1</v>
      </c>
      <c r="C2693" s="121" t="s">
        <v>1107</v>
      </c>
      <c r="D2693" s="117" t="s">
        <v>10785</v>
      </c>
    </row>
    <row r="2694" spans="2:4" ht="14.5" x14ac:dyDescent="0.35">
      <c r="B2694" s="118" t="s">
        <v>10502</v>
      </c>
      <c r="C2694" s="121" t="s">
        <v>10501</v>
      </c>
      <c r="D2694" s="117" t="s">
        <v>10785</v>
      </c>
    </row>
    <row r="2695" spans="2:4" ht="14.5" x14ac:dyDescent="0.35">
      <c r="B2695" s="118" t="s">
        <v>10500</v>
      </c>
      <c r="C2695" s="121" t="s">
        <v>10501</v>
      </c>
      <c r="D2695" s="117" t="s">
        <v>10785</v>
      </c>
    </row>
    <row r="2696" spans="2:4" ht="14.5" x14ac:dyDescent="0.35">
      <c r="B2696" s="118">
        <v>25</v>
      </c>
      <c r="C2696" s="121" t="s">
        <v>1480</v>
      </c>
      <c r="D2696" s="117" t="s">
        <v>10785</v>
      </c>
    </row>
    <row r="2697" spans="2:4" ht="14.5" x14ac:dyDescent="0.35">
      <c r="B2697" s="118" t="s">
        <v>7116</v>
      </c>
      <c r="C2697" s="121" t="s">
        <v>7115</v>
      </c>
      <c r="D2697" s="117" t="s">
        <v>10785</v>
      </c>
    </row>
    <row r="2698" spans="2:4" ht="14.5" x14ac:dyDescent="0.35">
      <c r="B2698" s="118" t="s">
        <v>7114</v>
      </c>
      <c r="C2698" s="121" t="s">
        <v>7115</v>
      </c>
      <c r="D2698" s="117" t="s">
        <v>10785</v>
      </c>
    </row>
    <row r="2699" spans="2:4" ht="14.5" x14ac:dyDescent="0.35">
      <c r="B2699" s="118">
        <v>130.1</v>
      </c>
      <c r="C2699" s="121" t="s">
        <v>5375</v>
      </c>
      <c r="D2699" s="117" t="s">
        <v>10785</v>
      </c>
    </row>
    <row r="2700" spans="2:4" ht="14.5" x14ac:dyDescent="0.35">
      <c r="B2700" s="118">
        <v>130.19999999999999</v>
      </c>
      <c r="C2700" s="121" t="s">
        <v>5375</v>
      </c>
      <c r="D2700" s="117" t="s">
        <v>10785</v>
      </c>
    </row>
    <row r="2701" spans="2:4" ht="14.5" x14ac:dyDescent="0.35">
      <c r="B2701" s="118" t="s">
        <v>4429</v>
      </c>
      <c r="C2701" s="121" t="s">
        <v>4430</v>
      </c>
      <c r="D2701" s="117" t="s">
        <v>10785</v>
      </c>
    </row>
    <row r="2702" spans="2:4" ht="14.5" x14ac:dyDescent="0.35">
      <c r="B2702" s="118">
        <v>8226</v>
      </c>
      <c r="C2702" s="121" t="s">
        <v>6061</v>
      </c>
      <c r="D2702" s="117" t="s">
        <v>7935</v>
      </c>
    </row>
    <row r="2703" spans="2:4" ht="14.5" x14ac:dyDescent="0.35">
      <c r="B2703" s="118" t="s">
        <v>8871</v>
      </c>
      <c r="C2703" s="121" t="s">
        <v>8872</v>
      </c>
      <c r="D2703" s="117" t="s">
        <v>7933</v>
      </c>
    </row>
    <row r="2704" spans="2:4" ht="14.5" x14ac:dyDescent="0.35">
      <c r="B2704" s="118">
        <v>8008</v>
      </c>
      <c r="C2704" s="121" t="s">
        <v>9636</v>
      </c>
      <c r="D2704" s="117" t="s">
        <v>7935</v>
      </c>
    </row>
    <row r="2705" spans="2:4" ht="14.5" x14ac:dyDescent="0.35">
      <c r="B2705" s="118" t="s">
        <v>2377</v>
      </c>
      <c r="C2705" s="121" t="s">
        <v>2378</v>
      </c>
      <c r="D2705" s="117" t="s">
        <v>7939</v>
      </c>
    </row>
    <row r="2706" spans="2:4" ht="14.5" x14ac:dyDescent="0.35">
      <c r="B2706" s="118" t="s">
        <v>781</v>
      </c>
      <c r="C2706" s="121" t="s">
        <v>782</v>
      </c>
      <c r="D2706" s="117" t="s">
        <v>10785</v>
      </c>
    </row>
    <row r="2707" spans="2:4" ht="14.5" x14ac:dyDescent="0.35">
      <c r="B2707" s="118" t="s">
        <v>3822</v>
      </c>
      <c r="C2707" s="121" t="s">
        <v>3823</v>
      </c>
      <c r="D2707" s="117" t="s">
        <v>10785</v>
      </c>
    </row>
    <row r="2708" spans="2:4" ht="14.5" x14ac:dyDescent="0.35">
      <c r="B2708" s="118">
        <v>351.1</v>
      </c>
      <c r="C2708" s="121" t="s">
        <v>11175</v>
      </c>
      <c r="D2708" s="117" t="s">
        <v>10785</v>
      </c>
    </row>
    <row r="2709" spans="2:4" ht="14.5" x14ac:dyDescent="0.35">
      <c r="B2709" s="118">
        <v>351.2</v>
      </c>
      <c r="C2709" s="121" t="s">
        <v>11175</v>
      </c>
      <c r="D2709" s="117" t="s">
        <v>10785</v>
      </c>
    </row>
    <row r="2710" spans="2:4" ht="14.5" x14ac:dyDescent="0.35">
      <c r="B2710" s="118" t="s">
        <v>7014</v>
      </c>
      <c r="C2710" s="121" t="s">
        <v>7015</v>
      </c>
      <c r="D2710" s="117" t="s">
        <v>10785</v>
      </c>
    </row>
    <row r="2711" spans="2:4" ht="14.5" x14ac:dyDescent="0.35">
      <c r="B2711" s="118" t="s">
        <v>11221</v>
      </c>
      <c r="C2711" s="121" t="s">
        <v>11220</v>
      </c>
      <c r="D2711" s="117" t="s">
        <v>7933</v>
      </c>
    </row>
    <row r="2712" spans="2:4" ht="14.5" x14ac:dyDescent="0.35">
      <c r="B2712" s="118" t="s">
        <v>11219</v>
      </c>
      <c r="C2712" s="121" t="s">
        <v>11220</v>
      </c>
      <c r="D2712" s="117" t="s">
        <v>7933</v>
      </c>
    </row>
    <row r="2713" spans="2:4" ht="14.5" x14ac:dyDescent="0.35">
      <c r="B2713" s="118">
        <v>351.4</v>
      </c>
      <c r="C2713" s="121" t="s">
        <v>3821</v>
      </c>
      <c r="D2713" s="117" t="s">
        <v>10785</v>
      </c>
    </row>
    <row r="2714" spans="2:4" ht="14.5" x14ac:dyDescent="0.35">
      <c r="B2714" s="118" t="s">
        <v>4786</v>
      </c>
      <c r="C2714" s="121" t="s">
        <v>4787</v>
      </c>
      <c r="D2714" s="117" t="s">
        <v>7934</v>
      </c>
    </row>
    <row r="2715" spans="2:4" ht="14.5" x14ac:dyDescent="0.35">
      <c r="B2715" s="118">
        <v>973.48</v>
      </c>
      <c r="C2715" s="121" t="s">
        <v>2782</v>
      </c>
      <c r="D2715" s="117" t="s">
        <v>7932</v>
      </c>
    </row>
    <row r="2716" spans="2:4" ht="14.5" x14ac:dyDescent="0.35">
      <c r="B2716" s="118">
        <v>8158</v>
      </c>
      <c r="C2716" s="121" t="s">
        <v>4631</v>
      </c>
      <c r="D2716" s="117" t="s">
        <v>7935</v>
      </c>
    </row>
    <row r="2717" spans="2:4" ht="14.5" x14ac:dyDescent="0.35">
      <c r="B2717" s="118">
        <v>9022</v>
      </c>
      <c r="C2717" s="121" t="s">
        <v>3050</v>
      </c>
      <c r="D2717" s="117" t="s">
        <v>10785</v>
      </c>
    </row>
    <row r="2718" spans="2:4" ht="14.5" x14ac:dyDescent="0.35">
      <c r="B2718" s="118">
        <v>415.1</v>
      </c>
      <c r="C2718" s="121" t="s">
        <v>9574</v>
      </c>
      <c r="D2718" s="117" t="s">
        <v>10785</v>
      </c>
    </row>
    <row r="2719" spans="2:4" ht="14.5" x14ac:dyDescent="0.35">
      <c r="B2719" s="118" t="s">
        <v>8511</v>
      </c>
      <c r="C2719" s="121" t="s">
        <v>8512</v>
      </c>
      <c r="D2719" s="117" t="s">
        <v>7933</v>
      </c>
    </row>
    <row r="2720" spans="2:4" ht="14.5" x14ac:dyDescent="0.35">
      <c r="B2720" s="118" t="s">
        <v>6111</v>
      </c>
      <c r="C2720" s="121" t="s">
        <v>9179</v>
      </c>
      <c r="D2720" s="117" t="s">
        <v>10785</v>
      </c>
    </row>
    <row r="2721" spans="2:4" ht="14.5" x14ac:dyDescent="0.35">
      <c r="B2721" s="118" t="s">
        <v>976</v>
      </c>
      <c r="C2721" s="121" t="s">
        <v>9179</v>
      </c>
      <c r="D2721" s="117" t="s">
        <v>10785</v>
      </c>
    </row>
    <row r="2722" spans="2:4" ht="14.5" x14ac:dyDescent="0.35">
      <c r="B2722" s="118" t="s">
        <v>7815</v>
      </c>
      <c r="C2722" s="121" t="s">
        <v>6537</v>
      </c>
      <c r="D2722" s="117" t="s">
        <v>7934</v>
      </c>
    </row>
    <row r="2723" spans="2:4" ht="14.5" x14ac:dyDescent="0.35">
      <c r="B2723" s="118" t="s">
        <v>6497</v>
      </c>
      <c r="C2723" s="121" t="s">
        <v>6537</v>
      </c>
      <c r="D2723" s="117" t="s">
        <v>7942</v>
      </c>
    </row>
    <row r="2724" spans="2:4" ht="14.5" x14ac:dyDescent="0.35">
      <c r="B2724" s="118" t="s">
        <v>9445</v>
      </c>
      <c r="C2724" s="121" t="s">
        <v>6537</v>
      </c>
      <c r="D2724" s="117" t="s">
        <v>10785</v>
      </c>
    </row>
    <row r="2725" spans="2:4" ht="14.5" x14ac:dyDescent="0.35">
      <c r="B2725" s="118" t="s">
        <v>1462</v>
      </c>
      <c r="C2725" s="121" t="s">
        <v>6537</v>
      </c>
      <c r="D2725" s="117" t="s">
        <v>10785</v>
      </c>
    </row>
    <row r="2726" spans="2:4" ht="14.5" x14ac:dyDescent="0.35">
      <c r="B2726" s="118" t="s">
        <v>6536</v>
      </c>
      <c r="C2726" s="121" t="s">
        <v>6537</v>
      </c>
      <c r="D2726" s="117" t="s">
        <v>10785</v>
      </c>
    </row>
    <row r="2727" spans="2:4" ht="14.5" x14ac:dyDescent="0.35">
      <c r="B2727" s="118">
        <v>9060</v>
      </c>
      <c r="C2727" s="121" t="s">
        <v>2226</v>
      </c>
      <c r="D2727" s="117" t="s">
        <v>10785</v>
      </c>
    </row>
    <row r="2728" spans="2:4" ht="14.5" x14ac:dyDescent="0.35">
      <c r="B2728" s="118" t="s">
        <v>7175</v>
      </c>
      <c r="C2728" s="121" t="s">
        <v>7176</v>
      </c>
      <c r="D2728" s="117" t="s">
        <v>7933</v>
      </c>
    </row>
    <row r="2729" spans="2:4" ht="14.5" x14ac:dyDescent="0.35">
      <c r="B2729" s="118" t="s">
        <v>7173</v>
      </c>
      <c r="C2729" s="121" t="s">
        <v>7174</v>
      </c>
      <c r="D2729" s="117" t="s">
        <v>7933</v>
      </c>
    </row>
    <row r="2730" spans="2:4" ht="14.5" x14ac:dyDescent="0.35">
      <c r="B2730" s="118" t="s">
        <v>10404</v>
      </c>
      <c r="C2730" s="121" t="s">
        <v>10405</v>
      </c>
      <c r="D2730" s="117" t="s">
        <v>7940</v>
      </c>
    </row>
    <row r="2731" spans="2:4" ht="14.5" x14ac:dyDescent="0.35">
      <c r="B2731" s="118">
        <v>450.1</v>
      </c>
      <c r="C2731" s="121" t="s">
        <v>8454</v>
      </c>
      <c r="D2731" s="117" t="s">
        <v>10785</v>
      </c>
    </row>
    <row r="2732" spans="2:4" ht="14.5" x14ac:dyDescent="0.35">
      <c r="B2732" s="118" t="s">
        <v>4849</v>
      </c>
      <c r="C2732" s="121" t="s">
        <v>4850</v>
      </c>
      <c r="D2732" s="117" t="s">
        <v>10785</v>
      </c>
    </row>
    <row r="2733" spans="2:4" ht="14.5" x14ac:dyDescent="0.35">
      <c r="B2733" s="118" t="s">
        <v>177</v>
      </c>
      <c r="C2733" s="121" t="s">
        <v>178</v>
      </c>
      <c r="D2733" s="117" t="s">
        <v>7934</v>
      </c>
    </row>
    <row r="2734" spans="2:4" ht="14.5" x14ac:dyDescent="0.35">
      <c r="B2734" s="118" t="s">
        <v>3776</v>
      </c>
      <c r="C2734" s="121" t="s">
        <v>3777</v>
      </c>
      <c r="D2734" s="117" t="s">
        <v>10785</v>
      </c>
    </row>
    <row r="2735" spans="2:4" ht="14.5" x14ac:dyDescent="0.35">
      <c r="B2735" s="118">
        <v>500</v>
      </c>
      <c r="C2735" s="121" t="s">
        <v>10857</v>
      </c>
      <c r="D2735" s="117" t="s">
        <v>7938</v>
      </c>
    </row>
    <row r="2736" spans="2:4" ht="14.5" x14ac:dyDescent="0.35">
      <c r="B2736" s="118">
        <v>9066</v>
      </c>
      <c r="C2736" s="121" t="s">
        <v>2224</v>
      </c>
      <c r="D2736" s="117" t="s">
        <v>10785</v>
      </c>
    </row>
    <row r="2737" spans="2:4" ht="14.5" x14ac:dyDescent="0.35">
      <c r="B2737" s="118">
        <v>9067</v>
      </c>
      <c r="C2737" s="121" t="s">
        <v>6513</v>
      </c>
      <c r="D2737" s="117" t="s">
        <v>10785</v>
      </c>
    </row>
    <row r="2738" spans="2:4" ht="14.5" x14ac:dyDescent="0.35">
      <c r="B2738" s="118">
        <v>9065</v>
      </c>
      <c r="C2738" s="121" t="s">
        <v>2225</v>
      </c>
      <c r="D2738" s="117" t="s">
        <v>10785</v>
      </c>
    </row>
    <row r="2739" spans="2:4" ht="14.5" x14ac:dyDescent="0.35">
      <c r="B2739" s="118" t="s">
        <v>7136</v>
      </c>
      <c r="C2739" s="121" t="s">
        <v>7137</v>
      </c>
      <c r="D2739" s="117" t="s">
        <v>10785</v>
      </c>
    </row>
    <row r="2740" spans="2:4" ht="14.5" x14ac:dyDescent="0.35">
      <c r="B2740" s="118">
        <v>365.4</v>
      </c>
      <c r="C2740" s="121" t="s">
        <v>704</v>
      </c>
      <c r="D2740" s="117" t="s">
        <v>10785</v>
      </c>
    </row>
    <row r="2741" spans="2:4" ht="14.5" x14ac:dyDescent="0.35">
      <c r="B2741" s="118">
        <v>8190</v>
      </c>
      <c r="C2741" s="121" t="s">
        <v>2526</v>
      </c>
      <c r="D2741" s="117" t="s">
        <v>7935</v>
      </c>
    </row>
    <row r="2742" spans="2:4" ht="14.5" x14ac:dyDescent="0.35">
      <c r="B2742" s="118" t="s">
        <v>10531</v>
      </c>
      <c r="C2742" s="121" t="s">
        <v>10532</v>
      </c>
      <c r="D2742" s="117" t="s">
        <v>7933</v>
      </c>
    </row>
    <row r="2743" spans="2:4" ht="14.5" x14ac:dyDescent="0.35">
      <c r="B2743" s="118">
        <v>413.1</v>
      </c>
      <c r="C2743" s="121" t="s">
        <v>6512</v>
      </c>
      <c r="D2743" s="117" t="s">
        <v>10785</v>
      </c>
    </row>
    <row r="2744" spans="2:4" ht="14.5" x14ac:dyDescent="0.35">
      <c r="B2744" s="118">
        <v>9070</v>
      </c>
      <c r="C2744" s="121" t="s">
        <v>6512</v>
      </c>
      <c r="D2744" s="117" t="s">
        <v>10785</v>
      </c>
    </row>
    <row r="2745" spans="2:4" ht="14.5" x14ac:dyDescent="0.35">
      <c r="B2745" s="118">
        <v>413.2</v>
      </c>
      <c r="C2745" s="121" t="s">
        <v>9659</v>
      </c>
      <c r="D2745" s="117" t="s">
        <v>10785</v>
      </c>
    </row>
    <row r="2746" spans="2:4" ht="14.5" x14ac:dyDescent="0.35">
      <c r="B2746" s="118" t="s">
        <v>6799</v>
      </c>
      <c r="C2746" s="121" t="s">
        <v>6798</v>
      </c>
      <c r="D2746" s="117" t="s">
        <v>7934</v>
      </c>
    </row>
    <row r="2747" spans="2:4" ht="14.5" x14ac:dyDescent="0.35">
      <c r="B2747" s="118" t="s">
        <v>6797</v>
      </c>
      <c r="C2747" s="121" t="s">
        <v>6798</v>
      </c>
      <c r="D2747" s="117" t="s">
        <v>7934</v>
      </c>
    </row>
    <row r="2748" spans="2:4" ht="14.5" x14ac:dyDescent="0.35">
      <c r="B2748" s="118">
        <v>418.1</v>
      </c>
      <c r="C2748" s="121" t="s">
        <v>9572</v>
      </c>
      <c r="D2748" s="117" t="s">
        <v>10785</v>
      </c>
    </row>
    <row r="2749" spans="2:4" ht="14.5" x14ac:dyDescent="0.35">
      <c r="B2749" s="118">
        <v>420.1</v>
      </c>
      <c r="C2749" s="121" t="s">
        <v>9571</v>
      </c>
      <c r="D2749" s="117" t="s">
        <v>10785</v>
      </c>
    </row>
    <row r="2750" spans="2:4" ht="14.5" x14ac:dyDescent="0.35">
      <c r="B2750" s="118">
        <v>420.2</v>
      </c>
      <c r="C2750" s="121" t="s">
        <v>9571</v>
      </c>
      <c r="D2750" s="117" t="s">
        <v>10785</v>
      </c>
    </row>
    <row r="2751" spans="2:4" ht="14.5" x14ac:dyDescent="0.35">
      <c r="B2751" s="118">
        <v>420.3</v>
      </c>
      <c r="C2751" s="121" t="s">
        <v>9571</v>
      </c>
      <c r="D2751" s="117" t="s">
        <v>10785</v>
      </c>
    </row>
    <row r="2752" spans="2:4" ht="14.5" x14ac:dyDescent="0.35">
      <c r="B2752" s="118">
        <v>420.4</v>
      </c>
      <c r="C2752" s="121" t="s">
        <v>9571</v>
      </c>
      <c r="D2752" s="117" t="s">
        <v>10785</v>
      </c>
    </row>
    <row r="2753" spans="2:4" ht="14.5" x14ac:dyDescent="0.35">
      <c r="B2753" s="118" t="s">
        <v>5454</v>
      </c>
      <c r="C2753" s="121" t="s">
        <v>5455</v>
      </c>
      <c r="D2753" s="117" t="s">
        <v>7942</v>
      </c>
    </row>
    <row r="2754" spans="2:4" ht="14.5" x14ac:dyDescent="0.35">
      <c r="B2754" s="118" t="s">
        <v>8272</v>
      </c>
      <c r="C2754" s="121" t="s">
        <v>8273</v>
      </c>
      <c r="D2754" s="117" t="s">
        <v>7942</v>
      </c>
    </row>
    <row r="2755" spans="2:4" ht="14.5" x14ac:dyDescent="0.35">
      <c r="B2755" s="118" t="s">
        <v>1695</v>
      </c>
      <c r="C2755" s="121" t="s">
        <v>1694</v>
      </c>
      <c r="D2755" s="117" t="s">
        <v>10785</v>
      </c>
    </row>
    <row r="2756" spans="2:4" ht="14.5" x14ac:dyDescent="0.35">
      <c r="B2756" s="118" t="s">
        <v>7250</v>
      </c>
      <c r="C2756" s="121" t="s">
        <v>1694</v>
      </c>
      <c r="D2756" s="117" t="s">
        <v>10785</v>
      </c>
    </row>
    <row r="2757" spans="2:4" ht="14.5" x14ac:dyDescent="0.35">
      <c r="B2757" s="118">
        <v>330.1</v>
      </c>
      <c r="C2757" s="121" t="s">
        <v>10833</v>
      </c>
      <c r="D2757" s="117" t="s">
        <v>10785</v>
      </c>
    </row>
    <row r="2758" spans="2:4" ht="14.5" x14ac:dyDescent="0.35">
      <c r="B2758" s="118">
        <v>330.2</v>
      </c>
      <c r="C2758" s="121" t="s">
        <v>10833</v>
      </c>
      <c r="D2758" s="117" t="s">
        <v>10785</v>
      </c>
    </row>
    <row r="2759" spans="2:4" ht="14.5" x14ac:dyDescent="0.35">
      <c r="B2759" s="118">
        <v>330.3</v>
      </c>
      <c r="C2759" s="121" t="s">
        <v>10833</v>
      </c>
      <c r="D2759" s="117" t="s">
        <v>10785</v>
      </c>
    </row>
    <row r="2760" spans="2:4" ht="14.5" x14ac:dyDescent="0.35">
      <c r="B2760" s="118">
        <v>330.4</v>
      </c>
      <c r="C2760" s="121" t="s">
        <v>10833</v>
      </c>
      <c r="D2760" s="117" t="s">
        <v>10785</v>
      </c>
    </row>
    <row r="2761" spans="2:4" ht="14.5" x14ac:dyDescent="0.35">
      <c r="B2761" s="118">
        <v>160.30000000000001</v>
      </c>
      <c r="C2761" s="121" t="s">
        <v>1398</v>
      </c>
      <c r="D2761" s="117" t="s">
        <v>10785</v>
      </c>
    </row>
    <row r="2762" spans="2:4" ht="14.5" x14ac:dyDescent="0.35">
      <c r="B2762" s="118" t="s">
        <v>8610</v>
      </c>
      <c r="C2762" s="121" t="s">
        <v>8611</v>
      </c>
      <c r="D2762" s="117" t="s">
        <v>7933</v>
      </c>
    </row>
    <row r="2763" spans="2:4" ht="14.5" x14ac:dyDescent="0.35">
      <c r="B2763" s="118" t="s">
        <v>966</v>
      </c>
      <c r="C2763" s="121" t="s">
        <v>967</v>
      </c>
      <c r="D2763" s="117" t="s">
        <v>7932</v>
      </c>
    </row>
    <row r="2764" spans="2:4" ht="14.5" x14ac:dyDescent="0.35">
      <c r="B2764" s="118" t="s">
        <v>977</v>
      </c>
      <c r="C2764" s="121" t="s">
        <v>978</v>
      </c>
      <c r="D2764" s="117" t="s">
        <v>10785</v>
      </c>
    </row>
    <row r="2765" spans="2:4" ht="14.5" x14ac:dyDescent="0.35">
      <c r="B2765" s="118" t="s">
        <v>8606</v>
      </c>
      <c r="C2765" s="121" t="s">
        <v>8607</v>
      </c>
      <c r="D2765" s="117" t="s">
        <v>7933</v>
      </c>
    </row>
    <row r="2766" spans="2:4" ht="14.5" x14ac:dyDescent="0.35">
      <c r="B2766" s="118" t="s">
        <v>1461</v>
      </c>
      <c r="C2766" s="121" t="s">
        <v>8607</v>
      </c>
      <c r="D2766" s="117" t="s">
        <v>10785</v>
      </c>
    </row>
    <row r="2767" spans="2:4" ht="14.5" x14ac:dyDescent="0.35">
      <c r="B2767" s="118">
        <v>8276</v>
      </c>
      <c r="C2767" s="121" t="s">
        <v>2887</v>
      </c>
      <c r="D2767" s="117" t="s">
        <v>7935</v>
      </c>
    </row>
    <row r="2768" spans="2:4" ht="14.5" x14ac:dyDescent="0.35">
      <c r="B2768" s="118" t="s">
        <v>3681</v>
      </c>
      <c r="C2768" s="121" t="s">
        <v>3682</v>
      </c>
      <c r="D2768" s="117" t="s">
        <v>10785</v>
      </c>
    </row>
    <row r="2769" spans="2:4" ht="14.5" x14ac:dyDescent="0.35">
      <c r="B2769" s="118" t="s">
        <v>6765</v>
      </c>
      <c r="C2769" s="121" t="s">
        <v>10837</v>
      </c>
      <c r="D2769" s="117" t="s">
        <v>7935</v>
      </c>
    </row>
    <row r="2770" spans="2:4" ht="14.5" x14ac:dyDescent="0.35">
      <c r="B2770" s="118" t="s">
        <v>6764</v>
      </c>
      <c r="C2770" s="121" t="s">
        <v>10837</v>
      </c>
      <c r="D2770" s="117" t="s">
        <v>7935</v>
      </c>
    </row>
    <row r="2771" spans="2:4" ht="14.5" x14ac:dyDescent="0.35">
      <c r="B2771" s="118" t="s">
        <v>10836</v>
      </c>
      <c r="C2771" s="121" t="s">
        <v>10837</v>
      </c>
      <c r="D2771" s="117" t="s">
        <v>7935</v>
      </c>
    </row>
    <row r="2772" spans="2:4" ht="14.5" x14ac:dyDescent="0.35">
      <c r="B2772" s="118" t="s">
        <v>10707</v>
      </c>
      <c r="C2772" s="121" t="s">
        <v>10837</v>
      </c>
      <c r="D2772" s="117" t="s">
        <v>7935</v>
      </c>
    </row>
    <row r="2773" spans="2:4" ht="14.5" x14ac:dyDescent="0.35">
      <c r="B2773" s="118" t="s">
        <v>10706</v>
      </c>
      <c r="C2773" s="121" t="s">
        <v>10837</v>
      </c>
      <c r="D2773" s="117" t="s">
        <v>7935</v>
      </c>
    </row>
    <row r="2774" spans="2:4" ht="14.5" x14ac:dyDescent="0.35">
      <c r="B2774" s="118" t="s">
        <v>6766</v>
      </c>
      <c r="C2774" s="121" t="s">
        <v>10837</v>
      </c>
      <c r="D2774" s="117" t="s">
        <v>7935</v>
      </c>
    </row>
    <row r="2775" spans="2:4" ht="14.5" x14ac:dyDescent="0.35">
      <c r="B2775" s="118" t="s">
        <v>7033</v>
      </c>
      <c r="C2775" s="121" t="s">
        <v>10837</v>
      </c>
      <c r="D2775" s="117" t="s">
        <v>7935</v>
      </c>
    </row>
    <row r="2776" spans="2:4" ht="14.5" x14ac:dyDescent="0.35">
      <c r="B2776" s="118" t="s">
        <v>7032</v>
      </c>
      <c r="C2776" s="121" t="s">
        <v>10837</v>
      </c>
      <c r="D2776" s="117" t="s">
        <v>7935</v>
      </c>
    </row>
    <row r="2777" spans="2:4" ht="14.5" x14ac:dyDescent="0.35">
      <c r="B2777" s="118" t="s">
        <v>450</v>
      </c>
      <c r="C2777" s="121" t="s">
        <v>451</v>
      </c>
      <c r="D2777" s="117" t="s">
        <v>7933</v>
      </c>
    </row>
    <row r="2778" spans="2:4" ht="14.5" x14ac:dyDescent="0.35">
      <c r="B2778" s="118" t="s">
        <v>3342</v>
      </c>
      <c r="C2778" s="121" t="s">
        <v>3343</v>
      </c>
      <c r="D2778" s="117" t="s">
        <v>7934</v>
      </c>
    </row>
    <row r="2779" spans="2:4" ht="14.5" x14ac:dyDescent="0.35">
      <c r="B2779" s="118" t="s">
        <v>6229</v>
      </c>
      <c r="C2779" s="121" t="s">
        <v>6230</v>
      </c>
      <c r="D2779" s="117" t="s">
        <v>10785</v>
      </c>
    </row>
    <row r="2780" spans="2:4" ht="14.5" x14ac:dyDescent="0.35">
      <c r="B2780" s="118" t="s">
        <v>6233</v>
      </c>
      <c r="C2780" s="121" t="s">
        <v>3544</v>
      </c>
      <c r="D2780" s="117" t="s">
        <v>10785</v>
      </c>
    </row>
    <row r="2781" spans="2:4" ht="14.5" x14ac:dyDescent="0.35">
      <c r="B2781" s="118" t="s">
        <v>9498</v>
      </c>
      <c r="C2781" s="121" t="s">
        <v>3544</v>
      </c>
      <c r="D2781" s="117" t="s">
        <v>10785</v>
      </c>
    </row>
    <row r="2782" spans="2:4" ht="14.5" x14ac:dyDescent="0.35">
      <c r="B2782" s="118" t="s">
        <v>8645</v>
      </c>
      <c r="C2782" s="121" t="s">
        <v>8646</v>
      </c>
      <c r="D2782" s="117" t="s">
        <v>10785</v>
      </c>
    </row>
    <row r="2783" spans="2:4" ht="14.5" x14ac:dyDescent="0.35">
      <c r="B2783" s="118" t="s">
        <v>10444</v>
      </c>
      <c r="C2783" s="121" t="s">
        <v>5931</v>
      </c>
      <c r="D2783" s="117" t="s">
        <v>10785</v>
      </c>
    </row>
    <row r="2784" spans="2:4" ht="14.5" x14ac:dyDescent="0.35">
      <c r="B2784" s="118">
        <v>1637</v>
      </c>
      <c r="C2784" s="121" t="s">
        <v>5681</v>
      </c>
      <c r="D2784" s="117" t="s">
        <v>10785</v>
      </c>
    </row>
    <row r="2785" spans="2:4" ht="14.5" x14ac:dyDescent="0.35">
      <c r="B2785" s="118">
        <v>1640</v>
      </c>
      <c r="C2785" s="121" t="s">
        <v>5987</v>
      </c>
      <c r="D2785" s="117" t="s">
        <v>10785</v>
      </c>
    </row>
    <row r="2786" spans="2:4" ht="14.5" x14ac:dyDescent="0.35">
      <c r="B2786" s="118">
        <v>1639</v>
      </c>
      <c r="C2786" s="121" t="s">
        <v>5679</v>
      </c>
      <c r="D2786" s="117" t="s">
        <v>10785</v>
      </c>
    </row>
    <row r="2787" spans="2:4" ht="14.5" x14ac:dyDescent="0.35">
      <c r="B2787" s="118">
        <v>1638</v>
      </c>
      <c r="C2787" s="121" t="s">
        <v>5680</v>
      </c>
      <c r="D2787" s="117" t="s">
        <v>10785</v>
      </c>
    </row>
    <row r="2788" spans="2:4" ht="14.5" x14ac:dyDescent="0.35">
      <c r="B2788" s="118" t="s">
        <v>3610</v>
      </c>
      <c r="C2788" s="121" t="s">
        <v>3611</v>
      </c>
      <c r="D2788" s="117" t="s">
        <v>7934</v>
      </c>
    </row>
    <row r="2789" spans="2:4" ht="14.5" x14ac:dyDescent="0.35">
      <c r="B2789" s="118">
        <v>993.14</v>
      </c>
      <c r="C2789" s="121" t="s">
        <v>9180</v>
      </c>
      <c r="D2789" s="117" t="s">
        <v>7932</v>
      </c>
    </row>
    <row r="2790" spans="2:4" ht="14.5" x14ac:dyDescent="0.35">
      <c r="B2790" s="118" t="s">
        <v>3394</v>
      </c>
      <c r="C2790" s="121" t="s">
        <v>3395</v>
      </c>
      <c r="D2790" s="117" t="s">
        <v>7941</v>
      </c>
    </row>
    <row r="2791" spans="2:4" ht="14.5" x14ac:dyDescent="0.35">
      <c r="B2791" s="118" t="s">
        <v>3024</v>
      </c>
      <c r="C2791" s="121" t="s">
        <v>3025</v>
      </c>
      <c r="D2791" s="117" t="s">
        <v>10785</v>
      </c>
    </row>
    <row r="2792" spans="2:4" ht="14.5" x14ac:dyDescent="0.35">
      <c r="B2792" s="118" t="s">
        <v>3020</v>
      </c>
      <c r="C2792" s="121" t="s">
        <v>3021</v>
      </c>
      <c r="D2792" s="117" t="s">
        <v>10785</v>
      </c>
    </row>
    <row r="2793" spans="2:4" ht="14.5" x14ac:dyDescent="0.35">
      <c r="B2793" s="118">
        <v>4670</v>
      </c>
      <c r="C2793" s="121" t="s">
        <v>5732</v>
      </c>
      <c r="D2793" s="117" t="s">
        <v>10785</v>
      </c>
    </row>
    <row r="2794" spans="2:4" ht="14.5" x14ac:dyDescent="0.35">
      <c r="B2794" s="118">
        <v>619</v>
      </c>
      <c r="C2794" s="121" t="s">
        <v>2938</v>
      </c>
      <c r="D2794" s="117" t="s">
        <v>10785</v>
      </c>
    </row>
    <row r="2795" spans="2:4" ht="14.5" x14ac:dyDescent="0.35">
      <c r="B2795" s="118" t="s">
        <v>3835</v>
      </c>
      <c r="C2795" s="121" t="s">
        <v>3836</v>
      </c>
      <c r="D2795" s="117" t="s">
        <v>10785</v>
      </c>
    </row>
    <row r="2796" spans="2:4" ht="14.5" x14ac:dyDescent="0.35">
      <c r="B2796" s="118">
        <v>5034</v>
      </c>
      <c r="C2796" s="121" t="s">
        <v>5319</v>
      </c>
      <c r="D2796" s="117" t="s">
        <v>7938</v>
      </c>
    </row>
    <row r="2797" spans="2:4" ht="14.5" x14ac:dyDescent="0.35">
      <c r="B2797" s="118" t="s">
        <v>8815</v>
      </c>
      <c r="C2797" s="121" t="s">
        <v>9245</v>
      </c>
      <c r="D2797" s="117" t="s">
        <v>10785</v>
      </c>
    </row>
    <row r="2798" spans="2:4" ht="14.5" x14ac:dyDescent="0.35">
      <c r="B2798" s="118" t="s">
        <v>3016</v>
      </c>
      <c r="C2798" s="121" t="s">
        <v>3017</v>
      </c>
      <c r="D2798" s="117" t="s">
        <v>10785</v>
      </c>
    </row>
    <row r="2799" spans="2:4" ht="14.5" x14ac:dyDescent="0.35">
      <c r="B2799" s="118" t="s">
        <v>7752</v>
      </c>
      <c r="C2799" s="121" t="s">
        <v>7753</v>
      </c>
      <c r="D2799" s="117" t="s">
        <v>10785</v>
      </c>
    </row>
    <row r="2800" spans="2:4" ht="14.5" x14ac:dyDescent="0.35">
      <c r="B2800" s="118" t="s">
        <v>5875</v>
      </c>
      <c r="C2800" s="121" t="s">
        <v>8814</v>
      </c>
      <c r="D2800" s="117" t="s">
        <v>10785</v>
      </c>
    </row>
    <row r="2801" spans="2:4" ht="14.5" x14ac:dyDescent="0.35">
      <c r="B2801" s="118">
        <v>1022</v>
      </c>
      <c r="C2801" s="121" t="s">
        <v>6967</v>
      </c>
      <c r="D2801" s="117" t="s">
        <v>7938</v>
      </c>
    </row>
    <row r="2802" spans="2:4" ht="14.5" x14ac:dyDescent="0.35">
      <c r="B2802" s="118">
        <v>3701</v>
      </c>
      <c r="C2802" s="121" t="s">
        <v>6211</v>
      </c>
      <c r="D2802" s="117" t="s">
        <v>7938</v>
      </c>
    </row>
    <row r="2803" spans="2:4" ht="14.5" x14ac:dyDescent="0.35">
      <c r="B2803" s="118" t="s">
        <v>3022</v>
      </c>
      <c r="C2803" s="121" t="s">
        <v>3023</v>
      </c>
      <c r="D2803" s="117" t="s">
        <v>10785</v>
      </c>
    </row>
    <row r="2804" spans="2:4" ht="14.5" x14ac:dyDescent="0.35">
      <c r="B2804" s="118" t="s">
        <v>5669</v>
      </c>
      <c r="C2804" s="121" t="s">
        <v>10640</v>
      </c>
      <c r="D2804" s="117" t="s">
        <v>10785</v>
      </c>
    </row>
    <row r="2805" spans="2:4" ht="14.5" x14ac:dyDescent="0.35">
      <c r="B2805" s="118" t="s">
        <v>2392</v>
      </c>
      <c r="C2805" s="121" t="s">
        <v>2008</v>
      </c>
      <c r="D2805" s="117" t="s">
        <v>10785</v>
      </c>
    </row>
    <row r="2806" spans="2:4" ht="14.5" x14ac:dyDescent="0.35">
      <c r="B2806" s="118">
        <v>1017</v>
      </c>
      <c r="C2806" s="121" t="s">
        <v>7889</v>
      </c>
      <c r="D2806" s="117" t="s">
        <v>7938</v>
      </c>
    </row>
    <row r="2807" spans="2:4" ht="14.5" x14ac:dyDescent="0.35">
      <c r="B2807" s="118" t="s">
        <v>7449</v>
      </c>
      <c r="C2807" s="121" t="s">
        <v>7450</v>
      </c>
      <c r="D2807" s="117" t="s">
        <v>10785</v>
      </c>
    </row>
    <row r="2808" spans="2:4" ht="14.5" x14ac:dyDescent="0.35">
      <c r="B2808" s="118" t="s">
        <v>10717</v>
      </c>
      <c r="C2808" s="121" t="s">
        <v>10718</v>
      </c>
      <c r="D2808" s="117" t="s">
        <v>10785</v>
      </c>
    </row>
    <row r="2809" spans="2:4" ht="14.5" x14ac:dyDescent="0.35">
      <c r="B2809" s="118" t="s">
        <v>6402</v>
      </c>
      <c r="C2809" s="121" t="s">
        <v>6403</v>
      </c>
      <c r="D2809" s="117" t="s">
        <v>7933</v>
      </c>
    </row>
    <row r="2810" spans="2:4" ht="14.5" x14ac:dyDescent="0.35">
      <c r="B2810" s="118" t="s">
        <v>2585</v>
      </c>
      <c r="C2810" s="121" t="s">
        <v>6403</v>
      </c>
      <c r="D2810" s="117" t="s">
        <v>7933</v>
      </c>
    </row>
    <row r="2811" spans="2:4" ht="14.5" x14ac:dyDescent="0.35">
      <c r="B2811" s="118" t="s">
        <v>2584</v>
      </c>
      <c r="C2811" s="121" t="s">
        <v>6403</v>
      </c>
      <c r="D2811" s="117" t="s">
        <v>7933</v>
      </c>
    </row>
    <row r="2812" spans="2:4" ht="14.5" x14ac:dyDescent="0.35">
      <c r="B2812" s="118" t="s">
        <v>7082</v>
      </c>
      <c r="C2812" s="121" t="s">
        <v>7083</v>
      </c>
      <c r="D2812" s="117" t="s">
        <v>10785</v>
      </c>
    </row>
    <row r="2813" spans="2:4" ht="14.5" x14ac:dyDescent="0.35">
      <c r="B2813" s="118" t="s">
        <v>10938</v>
      </c>
      <c r="C2813" s="121" t="s">
        <v>4534</v>
      </c>
      <c r="D2813" s="117" t="s">
        <v>7933</v>
      </c>
    </row>
    <row r="2814" spans="2:4" ht="14.5" x14ac:dyDescent="0.35">
      <c r="B2814" s="118" t="s">
        <v>4533</v>
      </c>
      <c r="C2814" s="121" t="s">
        <v>4534</v>
      </c>
      <c r="D2814" s="117" t="s">
        <v>7933</v>
      </c>
    </row>
    <row r="2815" spans="2:4" ht="14.5" x14ac:dyDescent="0.35">
      <c r="B2815" s="118" t="s">
        <v>2913</v>
      </c>
      <c r="C2815" s="121" t="s">
        <v>2914</v>
      </c>
      <c r="D2815" s="117" t="s">
        <v>7933</v>
      </c>
    </row>
    <row r="2816" spans="2:4" ht="14.5" x14ac:dyDescent="0.35">
      <c r="B2816" s="118" t="s">
        <v>7084</v>
      </c>
      <c r="C2816" s="121" t="s">
        <v>7085</v>
      </c>
      <c r="D2816" s="117" t="s">
        <v>10785</v>
      </c>
    </row>
    <row r="2817" spans="2:4" ht="14.5" x14ac:dyDescent="0.35">
      <c r="B2817" s="118">
        <v>5036</v>
      </c>
      <c r="C2817" s="121" t="s">
        <v>5858</v>
      </c>
      <c r="D2817" s="117" t="s">
        <v>7938</v>
      </c>
    </row>
    <row r="2818" spans="2:4" ht="14.5" x14ac:dyDescent="0.35">
      <c r="B2818" s="118">
        <v>5037</v>
      </c>
      <c r="C2818" s="121" t="s">
        <v>5857</v>
      </c>
      <c r="D2818" s="117" t="s">
        <v>7938</v>
      </c>
    </row>
    <row r="2819" spans="2:4" ht="14.5" x14ac:dyDescent="0.35">
      <c r="B2819" s="118">
        <v>5038</v>
      </c>
      <c r="C2819" s="121" t="s">
        <v>5856</v>
      </c>
      <c r="D2819" s="117" t="s">
        <v>7938</v>
      </c>
    </row>
    <row r="2820" spans="2:4" ht="14.5" x14ac:dyDescent="0.35">
      <c r="B2820" s="118" t="s">
        <v>4508</v>
      </c>
      <c r="C2820" s="121" t="s">
        <v>8638</v>
      </c>
      <c r="D2820" s="117" t="s">
        <v>7942</v>
      </c>
    </row>
    <row r="2821" spans="2:4" ht="14.5" x14ac:dyDescent="0.35">
      <c r="B2821" s="118" t="s">
        <v>4350</v>
      </c>
      <c r="C2821" s="121" t="s">
        <v>4351</v>
      </c>
      <c r="D2821" s="117" t="s">
        <v>7942</v>
      </c>
    </row>
    <row r="2822" spans="2:4" ht="14.5" x14ac:dyDescent="0.35">
      <c r="B2822" s="118" t="s">
        <v>8639</v>
      </c>
      <c r="C2822" s="121" t="s">
        <v>8640</v>
      </c>
      <c r="D2822" s="117" t="s">
        <v>7942</v>
      </c>
    </row>
    <row r="2823" spans="2:4" ht="14.5" x14ac:dyDescent="0.35">
      <c r="B2823" s="118" t="s">
        <v>4506</v>
      </c>
      <c r="C2823" s="121" t="s">
        <v>4507</v>
      </c>
      <c r="D2823" s="117" t="s">
        <v>7942</v>
      </c>
    </row>
    <row r="2824" spans="2:4" ht="14.5" x14ac:dyDescent="0.35">
      <c r="B2824" s="118" t="s">
        <v>7722</v>
      </c>
      <c r="C2824" s="121" t="s">
        <v>7723</v>
      </c>
      <c r="D2824" s="117" t="s">
        <v>7940</v>
      </c>
    </row>
    <row r="2825" spans="2:4" ht="14.5" x14ac:dyDescent="0.35">
      <c r="B2825" s="118" t="s">
        <v>7144</v>
      </c>
      <c r="C2825" s="121" t="s">
        <v>7145</v>
      </c>
      <c r="D2825" s="117" t="s">
        <v>7934</v>
      </c>
    </row>
    <row r="2826" spans="2:4" ht="14.5" x14ac:dyDescent="0.35">
      <c r="B2826" s="118" t="s">
        <v>10507</v>
      </c>
      <c r="C2826" s="121" t="s">
        <v>10508</v>
      </c>
      <c r="D2826" s="117" t="s">
        <v>10785</v>
      </c>
    </row>
    <row r="2827" spans="2:4" ht="14.5" x14ac:dyDescent="0.35">
      <c r="B2827" s="118" t="s">
        <v>2219</v>
      </c>
      <c r="C2827" s="121" t="s">
        <v>6257</v>
      </c>
      <c r="D2827" s="117" t="s">
        <v>7934</v>
      </c>
    </row>
    <row r="2828" spans="2:4" ht="14.5" x14ac:dyDescent="0.35">
      <c r="B2828" s="118">
        <v>906</v>
      </c>
      <c r="C2828" s="121" t="s">
        <v>6257</v>
      </c>
      <c r="D2828" s="117" t="s">
        <v>10785</v>
      </c>
    </row>
    <row r="2829" spans="2:4" ht="14.5" x14ac:dyDescent="0.35">
      <c r="B2829" s="118" t="s">
        <v>6452</v>
      </c>
      <c r="C2829" s="121" t="s">
        <v>6453</v>
      </c>
      <c r="D2829" s="117" t="s">
        <v>10785</v>
      </c>
    </row>
    <row r="2830" spans="2:4" ht="14.5" x14ac:dyDescent="0.35">
      <c r="B2830" s="118">
        <v>969.48</v>
      </c>
      <c r="C2830" s="121" t="s">
        <v>6451</v>
      </c>
      <c r="D2830" s="117" t="s">
        <v>7932</v>
      </c>
    </row>
    <row r="2831" spans="2:4" ht="14.5" x14ac:dyDescent="0.35">
      <c r="B2831" s="118" t="s">
        <v>10666</v>
      </c>
      <c r="C2831" s="121" t="s">
        <v>6451</v>
      </c>
      <c r="D2831" s="117" t="s">
        <v>7941</v>
      </c>
    </row>
    <row r="2832" spans="2:4" ht="14.5" x14ac:dyDescent="0.35">
      <c r="B2832" s="118" t="s">
        <v>10665</v>
      </c>
      <c r="C2832" s="121" t="s">
        <v>6451</v>
      </c>
      <c r="D2832" s="117" t="s">
        <v>7941</v>
      </c>
    </row>
    <row r="2833" spans="2:4" ht="14.5" x14ac:dyDescent="0.35">
      <c r="B2833" s="118" t="s">
        <v>8451</v>
      </c>
      <c r="C2833" s="121" t="s">
        <v>6451</v>
      </c>
      <c r="D2833" s="117" t="s">
        <v>10785</v>
      </c>
    </row>
    <row r="2834" spans="2:4" ht="14.5" x14ac:dyDescent="0.35">
      <c r="B2834" s="118" t="s">
        <v>6450</v>
      </c>
      <c r="C2834" s="121" t="s">
        <v>6451</v>
      </c>
      <c r="D2834" s="117" t="s">
        <v>10785</v>
      </c>
    </row>
    <row r="2835" spans="2:4" ht="14.5" x14ac:dyDescent="0.35">
      <c r="B2835" s="118" t="s">
        <v>7290</v>
      </c>
      <c r="C2835" s="121" t="s">
        <v>6451</v>
      </c>
      <c r="D2835" s="117" t="s">
        <v>10785</v>
      </c>
    </row>
    <row r="2836" spans="2:4" ht="14.5" x14ac:dyDescent="0.35">
      <c r="B2836" s="118" t="s">
        <v>7228</v>
      </c>
      <c r="C2836" s="121" t="s">
        <v>7229</v>
      </c>
      <c r="D2836" s="117" t="s">
        <v>7933</v>
      </c>
    </row>
    <row r="2837" spans="2:4" ht="14.5" x14ac:dyDescent="0.35">
      <c r="B2837" s="118" t="s">
        <v>7816</v>
      </c>
      <c r="C2837" s="121" t="s">
        <v>7229</v>
      </c>
      <c r="D2837" s="117" t="s">
        <v>7934</v>
      </c>
    </row>
    <row r="2838" spans="2:4" ht="14.5" x14ac:dyDescent="0.35">
      <c r="B2838" s="118">
        <v>8440</v>
      </c>
      <c r="C2838" s="121" t="s">
        <v>1381</v>
      </c>
      <c r="D2838" s="117" t="s">
        <v>10785</v>
      </c>
    </row>
    <row r="2839" spans="2:4" ht="14.5" x14ac:dyDescent="0.35">
      <c r="B2839" s="118" t="s">
        <v>3299</v>
      </c>
      <c r="C2839" s="121" t="s">
        <v>8599</v>
      </c>
      <c r="D2839" s="117" t="s">
        <v>7938</v>
      </c>
    </row>
    <row r="2840" spans="2:4" ht="14.5" x14ac:dyDescent="0.35">
      <c r="B2840" s="118" t="s">
        <v>8598</v>
      </c>
      <c r="C2840" s="121" t="s">
        <v>8599</v>
      </c>
      <c r="D2840" s="117" t="s">
        <v>7938</v>
      </c>
    </row>
    <row r="2841" spans="2:4" ht="14.5" x14ac:dyDescent="0.35">
      <c r="B2841" s="118">
        <v>180.1</v>
      </c>
      <c r="C2841" s="121" t="s">
        <v>1451</v>
      </c>
      <c r="D2841" s="117" t="s">
        <v>10785</v>
      </c>
    </row>
    <row r="2842" spans="2:4" ht="14.5" x14ac:dyDescent="0.35">
      <c r="B2842" s="118">
        <v>2130</v>
      </c>
      <c r="C2842" s="121" t="s">
        <v>3805</v>
      </c>
      <c r="D2842" s="117" t="s">
        <v>7933</v>
      </c>
    </row>
    <row r="2843" spans="2:4" ht="14.5" x14ac:dyDescent="0.35">
      <c r="B2843" s="118" t="s">
        <v>3704</v>
      </c>
      <c r="C2843" s="121" t="s">
        <v>3705</v>
      </c>
      <c r="D2843" s="117" t="s">
        <v>7934</v>
      </c>
    </row>
    <row r="2844" spans="2:4" ht="14.5" x14ac:dyDescent="0.35">
      <c r="B2844" s="118">
        <v>1551</v>
      </c>
      <c r="C2844" s="121" t="s">
        <v>9382</v>
      </c>
      <c r="D2844" s="117" t="s">
        <v>7938</v>
      </c>
    </row>
    <row r="2845" spans="2:4" ht="14.5" x14ac:dyDescent="0.35">
      <c r="B2845" s="118" t="s">
        <v>11228</v>
      </c>
      <c r="C2845" s="121" t="s">
        <v>11229</v>
      </c>
      <c r="D2845" s="117" t="s">
        <v>7933</v>
      </c>
    </row>
    <row r="2846" spans="2:4" ht="14.5" x14ac:dyDescent="0.35">
      <c r="B2846" s="118" t="s">
        <v>3202</v>
      </c>
      <c r="C2846" s="121" t="s">
        <v>6261</v>
      </c>
      <c r="D2846" s="117" t="s">
        <v>7941</v>
      </c>
    </row>
    <row r="2847" spans="2:4" ht="14.5" x14ac:dyDescent="0.35">
      <c r="B2847" s="118" t="s">
        <v>1433</v>
      </c>
      <c r="C2847" s="121" t="s">
        <v>1434</v>
      </c>
      <c r="D2847" s="117" t="s">
        <v>7942</v>
      </c>
    </row>
    <row r="2848" spans="2:4" ht="14.5" x14ac:dyDescent="0.35">
      <c r="B2848" s="118" t="s">
        <v>3312</v>
      </c>
      <c r="C2848" s="121" t="s">
        <v>3313</v>
      </c>
      <c r="D2848" s="117" t="s">
        <v>7942</v>
      </c>
    </row>
    <row r="2849" spans="2:4" ht="14.5" x14ac:dyDescent="0.35">
      <c r="B2849" s="118" t="s">
        <v>1435</v>
      </c>
      <c r="C2849" s="121" t="s">
        <v>1436</v>
      </c>
      <c r="D2849" s="117" t="s">
        <v>7942</v>
      </c>
    </row>
    <row r="2850" spans="2:4" ht="14.5" x14ac:dyDescent="0.35">
      <c r="B2850" s="118" t="s">
        <v>6959</v>
      </c>
      <c r="C2850" s="121" t="s">
        <v>6960</v>
      </c>
      <c r="D2850" s="117" t="s">
        <v>7934</v>
      </c>
    </row>
    <row r="2851" spans="2:4" ht="14.5" x14ac:dyDescent="0.35">
      <c r="B2851" s="118" t="s">
        <v>796</v>
      </c>
      <c r="C2851" s="121" t="s">
        <v>797</v>
      </c>
      <c r="D2851" s="117" t="s">
        <v>7934</v>
      </c>
    </row>
    <row r="2852" spans="2:4" ht="14.5" x14ac:dyDescent="0.35">
      <c r="B2852" s="118">
        <v>908</v>
      </c>
      <c r="C2852" s="121" t="s">
        <v>6255</v>
      </c>
      <c r="D2852" s="117" t="s">
        <v>10785</v>
      </c>
    </row>
    <row r="2853" spans="2:4" ht="14.5" x14ac:dyDescent="0.35">
      <c r="B2853" s="118">
        <v>908.1</v>
      </c>
      <c r="C2853" s="121" t="s">
        <v>6255</v>
      </c>
      <c r="D2853" s="117" t="s">
        <v>10785</v>
      </c>
    </row>
    <row r="2854" spans="2:4" ht="14.5" x14ac:dyDescent="0.35">
      <c r="B2854" s="118" t="s">
        <v>3295</v>
      </c>
      <c r="C2854" s="121" t="s">
        <v>3294</v>
      </c>
      <c r="D2854" s="117" t="s">
        <v>7941</v>
      </c>
    </row>
    <row r="2855" spans="2:4" ht="14.5" x14ac:dyDescent="0.35">
      <c r="B2855" s="118" t="s">
        <v>3293</v>
      </c>
      <c r="C2855" s="121" t="s">
        <v>3294</v>
      </c>
      <c r="D2855" s="117" t="s">
        <v>7941</v>
      </c>
    </row>
    <row r="2856" spans="2:4" ht="14.5" x14ac:dyDescent="0.35">
      <c r="B2856" s="118" t="s">
        <v>8940</v>
      </c>
      <c r="C2856" s="121" t="s">
        <v>8941</v>
      </c>
      <c r="D2856" s="117" t="s">
        <v>7934</v>
      </c>
    </row>
    <row r="2857" spans="2:4" ht="14.5" x14ac:dyDescent="0.35">
      <c r="B2857" s="118" t="s">
        <v>8938</v>
      </c>
      <c r="C2857" s="121" t="s">
        <v>8939</v>
      </c>
      <c r="D2857" s="117" t="s">
        <v>7934</v>
      </c>
    </row>
    <row r="2858" spans="2:4" ht="14.5" x14ac:dyDescent="0.35">
      <c r="B2858" s="118" t="s">
        <v>7071</v>
      </c>
      <c r="C2858" s="121" t="s">
        <v>7072</v>
      </c>
      <c r="D2858" s="117" t="s">
        <v>7933</v>
      </c>
    </row>
    <row r="2859" spans="2:4" ht="14.5" x14ac:dyDescent="0.35">
      <c r="B2859" s="118" t="s">
        <v>8918</v>
      </c>
      <c r="C2859" s="121" t="s">
        <v>8919</v>
      </c>
      <c r="D2859" s="117" t="s">
        <v>7933</v>
      </c>
    </row>
    <row r="2860" spans="2:4" ht="14.5" x14ac:dyDescent="0.35">
      <c r="B2860" s="118" t="s">
        <v>3128</v>
      </c>
      <c r="C2860" s="121" t="s">
        <v>3129</v>
      </c>
      <c r="D2860" s="117" t="s">
        <v>7934</v>
      </c>
    </row>
    <row r="2861" spans="2:4" ht="14.5" x14ac:dyDescent="0.35">
      <c r="B2861" s="118" t="s">
        <v>10668</v>
      </c>
      <c r="C2861" s="121" t="s">
        <v>10669</v>
      </c>
      <c r="D2861" s="117" t="s">
        <v>10785</v>
      </c>
    </row>
    <row r="2862" spans="2:4" ht="14.5" x14ac:dyDescent="0.35">
      <c r="B2862" s="118" t="s">
        <v>10451</v>
      </c>
      <c r="C2862" s="121" t="s">
        <v>10452</v>
      </c>
      <c r="D2862" s="117" t="s">
        <v>7933</v>
      </c>
    </row>
    <row r="2863" spans="2:4" ht="14.5" x14ac:dyDescent="0.35">
      <c r="B2863" s="118">
        <v>2536</v>
      </c>
      <c r="C2863" s="121" t="s">
        <v>3703</v>
      </c>
      <c r="D2863" s="117" t="s">
        <v>7938</v>
      </c>
    </row>
    <row r="2864" spans="2:4" ht="14.5" x14ac:dyDescent="0.35">
      <c r="B2864" s="118">
        <v>286.10000000000002</v>
      </c>
      <c r="C2864" s="121" t="s">
        <v>10044</v>
      </c>
      <c r="D2864" s="117" t="s">
        <v>10785</v>
      </c>
    </row>
    <row r="2865" spans="2:4" ht="14.5" x14ac:dyDescent="0.35">
      <c r="B2865" s="118" t="s">
        <v>10043</v>
      </c>
      <c r="C2865" s="121" t="s">
        <v>10044</v>
      </c>
      <c r="D2865" s="117" t="s">
        <v>10785</v>
      </c>
    </row>
    <row r="2866" spans="2:4" ht="14.5" x14ac:dyDescent="0.35">
      <c r="B2866" s="118">
        <v>7910</v>
      </c>
      <c r="C2866" s="121" t="s">
        <v>10044</v>
      </c>
      <c r="D2866" s="117" t="s">
        <v>10785</v>
      </c>
    </row>
    <row r="2867" spans="2:4" ht="14.5" x14ac:dyDescent="0.35">
      <c r="B2867" s="118">
        <v>286.2</v>
      </c>
      <c r="C2867" s="121" t="s">
        <v>10042</v>
      </c>
      <c r="D2867" s="117" t="s">
        <v>10785</v>
      </c>
    </row>
    <row r="2868" spans="2:4" ht="14.5" x14ac:dyDescent="0.35">
      <c r="B2868" s="118" t="s">
        <v>10041</v>
      </c>
      <c r="C2868" s="121" t="s">
        <v>10042</v>
      </c>
      <c r="D2868" s="117" t="s">
        <v>10785</v>
      </c>
    </row>
    <row r="2869" spans="2:4" ht="14.5" x14ac:dyDescent="0.35">
      <c r="B2869" s="118">
        <v>7911</v>
      </c>
      <c r="C2869" s="121" t="s">
        <v>10042</v>
      </c>
      <c r="D2869" s="117" t="s">
        <v>10785</v>
      </c>
    </row>
    <row r="2870" spans="2:4" ht="14.5" x14ac:dyDescent="0.35">
      <c r="B2870" s="118" t="s">
        <v>10433</v>
      </c>
      <c r="C2870" s="121" t="s">
        <v>10818</v>
      </c>
      <c r="D2870" s="117" t="s">
        <v>7942</v>
      </c>
    </row>
    <row r="2871" spans="2:4" ht="14.5" x14ac:dyDescent="0.35">
      <c r="B2871" s="118" t="s">
        <v>10817</v>
      </c>
      <c r="C2871" s="121" t="s">
        <v>10818</v>
      </c>
      <c r="D2871" s="117" t="s">
        <v>7942</v>
      </c>
    </row>
    <row r="2872" spans="2:4" ht="14.5" x14ac:dyDescent="0.35">
      <c r="B2872" s="118" t="s">
        <v>1915</v>
      </c>
      <c r="C2872" s="121" t="s">
        <v>1916</v>
      </c>
      <c r="D2872" s="117" t="s">
        <v>7933</v>
      </c>
    </row>
    <row r="2873" spans="2:4" ht="14.5" x14ac:dyDescent="0.35">
      <c r="B2873" s="118" t="s">
        <v>7152</v>
      </c>
      <c r="C2873" s="121" t="s">
        <v>7153</v>
      </c>
      <c r="D2873" s="117" t="s">
        <v>7934</v>
      </c>
    </row>
    <row r="2874" spans="2:4" ht="14.5" x14ac:dyDescent="0.35">
      <c r="B2874" s="118" t="s">
        <v>1913</v>
      </c>
      <c r="C2874" s="121" t="s">
        <v>1914</v>
      </c>
      <c r="D2874" s="117" t="s">
        <v>7933</v>
      </c>
    </row>
    <row r="2875" spans="2:4" ht="14.5" x14ac:dyDescent="0.35">
      <c r="B2875" s="118" t="s">
        <v>1911</v>
      </c>
      <c r="C2875" s="121" t="s">
        <v>1912</v>
      </c>
      <c r="D2875" s="117" t="s">
        <v>7933</v>
      </c>
    </row>
    <row r="2876" spans="2:4" ht="14.5" x14ac:dyDescent="0.35">
      <c r="B2876" s="118">
        <v>7504</v>
      </c>
      <c r="C2876" s="121" t="s">
        <v>2889</v>
      </c>
      <c r="D2876" s="117" t="s">
        <v>7938</v>
      </c>
    </row>
    <row r="2877" spans="2:4" ht="14.5" x14ac:dyDescent="0.35">
      <c r="B2877" s="118" t="s">
        <v>820</v>
      </c>
      <c r="C2877" s="121" t="s">
        <v>821</v>
      </c>
      <c r="D2877" s="117" t="s">
        <v>10785</v>
      </c>
    </row>
    <row r="2878" spans="2:4" ht="14.5" x14ac:dyDescent="0.35">
      <c r="B2878" s="118" t="s">
        <v>6069</v>
      </c>
      <c r="C2878" s="121" t="s">
        <v>6070</v>
      </c>
      <c r="D2878" s="117" t="s">
        <v>7934</v>
      </c>
    </row>
    <row r="2879" spans="2:4" ht="14.5" x14ac:dyDescent="0.35">
      <c r="B2879" s="118" t="s">
        <v>7200</v>
      </c>
      <c r="C2879" s="121" t="s">
        <v>7201</v>
      </c>
      <c r="D2879" s="117" t="s">
        <v>10785</v>
      </c>
    </row>
    <row r="2880" spans="2:4" ht="14.5" x14ac:dyDescent="0.35">
      <c r="B2880" s="118" t="s">
        <v>7202</v>
      </c>
      <c r="C2880" s="121" t="s">
        <v>7203</v>
      </c>
      <c r="D2880" s="117" t="s">
        <v>10785</v>
      </c>
    </row>
    <row r="2881" spans="2:4" ht="14.5" x14ac:dyDescent="0.35">
      <c r="B2881" s="118">
        <v>988.2</v>
      </c>
      <c r="C2881" s="121" t="s">
        <v>7857</v>
      </c>
      <c r="D2881" s="117" t="s">
        <v>7932</v>
      </c>
    </row>
    <row r="2882" spans="2:4" ht="14.5" x14ac:dyDescent="0.35">
      <c r="B2882" s="118">
        <v>1453</v>
      </c>
      <c r="C2882" s="121" t="s">
        <v>4491</v>
      </c>
      <c r="D2882" s="117" t="s">
        <v>7938</v>
      </c>
    </row>
    <row r="2883" spans="2:4" ht="14.5" x14ac:dyDescent="0.35">
      <c r="B2883" s="118">
        <v>1009</v>
      </c>
      <c r="C2883" s="121" t="s">
        <v>3105</v>
      </c>
      <c r="D2883" s="117" t="s">
        <v>7938</v>
      </c>
    </row>
    <row r="2884" spans="2:4" ht="14.5" x14ac:dyDescent="0.35">
      <c r="B2884" s="118" t="s">
        <v>741</v>
      </c>
      <c r="C2884" s="121" t="s">
        <v>1440</v>
      </c>
      <c r="D2884" s="117" t="s">
        <v>10785</v>
      </c>
    </row>
    <row r="2885" spans="2:4" ht="14.5" x14ac:dyDescent="0.35">
      <c r="B2885" s="118">
        <v>107</v>
      </c>
      <c r="C2885" s="121" t="s">
        <v>1441</v>
      </c>
      <c r="D2885" s="117" t="s">
        <v>10785</v>
      </c>
    </row>
    <row r="2886" spans="2:4" ht="14.5" x14ac:dyDescent="0.35">
      <c r="B2886" s="118">
        <v>1007</v>
      </c>
      <c r="C2886" s="121" t="s">
        <v>9030</v>
      </c>
      <c r="D2886" s="117" t="s">
        <v>7938</v>
      </c>
    </row>
    <row r="2887" spans="2:4" ht="14.5" x14ac:dyDescent="0.35">
      <c r="B2887" s="118" t="s">
        <v>3344</v>
      </c>
      <c r="C2887" s="121" t="s">
        <v>3345</v>
      </c>
      <c r="D2887" s="117" t="s">
        <v>7934</v>
      </c>
    </row>
    <row r="2888" spans="2:4" ht="14.5" x14ac:dyDescent="0.35">
      <c r="B2888" s="118">
        <v>106</v>
      </c>
      <c r="C2888" s="121" t="s">
        <v>1442</v>
      </c>
      <c r="D2888" s="117" t="s">
        <v>10785</v>
      </c>
    </row>
    <row r="2889" spans="2:4" ht="14.5" x14ac:dyDescent="0.35">
      <c r="B2889" s="118">
        <v>1015</v>
      </c>
      <c r="C2889" s="121" t="s">
        <v>2942</v>
      </c>
      <c r="D2889" s="117" t="s">
        <v>7938</v>
      </c>
    </row>
    <row r="2890" spans="2:4" ht="14.5" x14ac:dyDescent="0.35">
      <c r="B2890" s="118">
        <v>975.56</v>
      </c>
      <c r="C2890" s="121" t="s">
        <v>2026</v>
      </c>
      <c r="D2890" s="117" t="s">
        <v>7932</v>
      </c>
    </row>
    <row r="2891" spans="2:4" ht="14.5" x14ac:dyDescent="0.35">
      <c r="B2891" s="118" t="s">
        <v>9581</v>
      </c>
      <c r="C2891" s="121" t="s">
        <v>9582</v>
      </c>
      <c r="D2891" s="117" t="s">
        <v>7940</v>
      </c>
    </row>
    <row r="2892" spans="2:4" ht="14.5" x14ac:dyDescent="0.35">
      <c r="B2892" s="118" t="s">
        <v>2364</v>
      </c>
      <c r="C2892" s="121" t="s">
        <v>2365</v>
      </c>
      <c r="D2892" s="117" t="s">
        <v>7940</v>
      </c>
    </row>
    <row r="2893" spans="2:4" ht="14.5" x14ac:dyDescent="0.35">
      <c r="B2893" s="118">
        <v>5021</v>
      </c>
      <c r="C2893" s="121" t="s">
        <v>9461</v>
      </c>
      <c r="D2893" s="117" t="s">
        <v>10785</v>
      </c>
    </row>
    <row r="2894" spans="2:4" ht="14.5" x14ac:dyDescent="0.35">
      <c r="B2894" s="118" t="s">
        <v>4723</v>
      </c>
      <c r="C2894" s="121" t="s">
        <v>4724</v>
      </c>
      <c r="D2894" s="117" t="s">
        <v>7934</v>
      </c>
    </row>
    <row r="2895" spans="2:4" ht="14.5" x14ac:dyDescent="0.35">
      <c r="B2895" s="118">
        <v>1671</v>
      </c>
      <c r="C2895" s="121" t="s">
        <v>3684</v>
      </c>
      <c r="D2895" s="117" t="s">
        <v>10785</v>
      </c>
    </row>
    <row r="2896" spans="2:4" ht="14.5" x14ac:dyDescent="0.35">
      <c r="B2896" s="118" t="s">
        <v>9494</v>
      </c>
      <c r="C2896" s="121" t="s">
        <v>9495</v>
      </c>
      <c r="D2896" s="117" t="s">
        <v>10785</v>
      </c>
    </row>
    <row r="2897" spans="2:4" ht="14.5" x14ac:dyDescent="0.35">
      <c r="B2897" s="118">
        <v>1666</v>
      </c>
      <c r="C2897" s="121" t="s">
        <v>7495</v>
      </c>
      <c r="D2897" s="117" t="s">
        <v>10785</v>
      </c>
    </row>
    <row r="2898" spans="2:4" ht="14.5" x14ac:dyDescent="0.35">
      <c r="B2898" s="118" t="s">
        <v>5942</v>
      </c>
      <c r="C2898" s="121" t="s">
        <v>5943</v>
      </c>
      <c r="D2898" s="117" t="s">
        <v>10785</v>
      </c>
    </row>
    <row r="2899" spans="2:4" ht="14.5" x14ac:dyDescent="0.35">
      <c r="B2899" s="118" t="s">
        <v>5758</v>
      </c>
      <c r="C2899" s="121" t="s">
        <v>5759</v>
      </c>
      <c r="D2899" s="117" t="s">
        <v>10785</v>
      </c>
    </row>
    <row r="2900" spans="2:4" ht="14.5" x14ac:dyDescent="0.35">
      <c r="B2900" s="118" t="s">
        <v>3782</v>
      </c>
      <c r="C2900" s="121" t="s">
        <v>3783</v>
      </c>
      <c r="D2900" s="117" t="s">
        <v>10785</v>
      </c>
    </row>
    <row r="2901" spans="2:4" ht="14.5" x14ac:dyDescent="0.35">
      <c r="B2901" s="118" t="s">
        <v>8830</v>
      </c>
      <c r="C2901" s="121" t="s">
        <v>8831</v>
      </c>
      <c r="D2901" s="117" t="s">
        <v>10785</v>
      </c>
    </row>
    <row r="2902" spans="2:4" ht="14.5" x14ac:dyDescent="0.35">
      <c r="B2902" s="118" t="s">
        <v>9488</v>
      </c>
      <c r="C2902" s="121" t="s">
        <v>9489</v>
      </c>
      <c r="D2902" s="117" t="s">
        <v>10785</v>
      </c>
    </row>
    <row r="2903" spans="2:4" ht="14.5" x14ac:dyDescent="0.35">
      <c r="B2903" s="118" t="s">
        <v>5944</v>
      </c>
      <c r="C2903" s="121" t="s">
        <v>5945</v>
      </c>
      <c r="D2903" s="117" t="s">
        <v>10785</v>
      </c>
    </row>
    <row r="2904" spans="2:4" ht="14.5" x14ac:dyDescent="0.35">
      <c r="B2904" s="118" t="s">
        <v>3075</v>
      </c>
      <c r="C2904" s="121" t="s">
        <v>3076</v>
      </c>
      <c r="D2904" s="117" t="s">
        <v>10785</v>
      </c>
    </row>
    <row r="2905" spans="2:4" ht="14.5" x14ac:dyDescent="0.35">
      <c r="B2905" s="118" t="s">
        <v>6996</v>
      </c>
      <c r="C2905" s="121" t="s">
        <v>6997</v>
      </c>
      <c r="D2905" s="117" t="s">
        <v>10785</v>
      </c>
    </row>
    <row r="2906" spans="2:4" ht="14.5" x14ac:dyDescent="0.35">
      <c r="B2906" s="118" t="s">
        <v>9653</v>
      </c>
      <c r="C2906" s="121" t="s">
        <v>9654</v>
      </c>
      <c r="D2906" s="117" t="s">
        <v>7940</v>
      </c>
    </row>
    <row r="2907" spans="2:4" ht="14.5" x14ac:dyDescent="0.35">
      <c r="B2907" s="118" t="s">
        <v>9655</v>
      </c>
      <c r="C2907" s="121" t="s">
        <v>9656</v>
      </c>
      <c r="D2907" s="117" t="s">
        <v>7940</v>
      </c>
    </row>
    <row r="2908" spans="2:4" ht="14.5" x14ac:dyDescent="0.35">
      <c r="B2908" s="118" t="s">
        <v>4682</v>
      </c>
      <c r="C2908" s="121" t="s">
        <v>4683</v>
      </c>
      <c r="D2908" s="117" t="s">
        <v>10785</v>
      </c>
    </row>
    <row r="2909" spans="2:4" ht="14.5" x14ac:dyDescent="0.35">
      <c r="B2909" s="118" t="s">
        <v>4680</v>
      </c>
      <c r="C2909" s="121" t="s">
        <v>4681</v>
      </c>
      <c r="D2909" s="117" t="s">
        <v>10785</v>
      </c>
    </row>
    <row r="2910" spans="2:4" ht="14.5" x14ac:dyDescent="0.35">
      <c r="B2910" s="118" t="s">
        <v>1333</v>
      </c>
      <c r="C2910" s="121" t="s">
        <v>1334</v>
      </c>
      <c r="D2910" s="117" t="s">
        <v>10785</v>
      </c>
    </row>
    <row r="2911" spans="2:4" ht="14.5" x14ac:dyDescent="0.35">
      <c r="B2911" s="118" t="s">
        <v>1331</v>
      </c>
      <c r="C2911" s="121" t="s">
        <v>1332</v>
      </c>
      <c r="D2911" s="117" t="s">
        <v>10785</v>
      </c>
    </row>
    <row r="2912" spans="2:4" ht="14.5" x14ac:dyDescent="0.35">
      <c r="B2912" s="118" t="s">
        <v>6994</v>
      </c>
      <c r="C2912" s="121" t="s">
        <v>6995</v>
      </c>
      <c r="D2912" s="117" t="s">
        <v>10785</v>
      </c>
    </row>
    <row r="2913" spans="2:4" ht="14.5" x14ac:dyDescent="0.35">
      <c r="B2913" s="118" t="s">
        <v>5940</v>
      </c>
      <c r="C2913" s="121" t="s">
        <v>5941</v>
      </c>
      <c r="D2913" s="117" t="s">
        <v>10785</v>
      </c>
    </row>
    <row r="2914" spans="2:4" ht="14.5" x14ac:dyDescent="0.35">
      <c r="B2914" s="118" t="s">
        <v>6223</v>
      </c>
      <c r="C2914" s="121" t="s">
        <v>6224</v>
      </c>
      <c r="D2914" s="117" t="s">
        <v>10785</v>
      </c>
    </row>
    <row r="2915" spans="2:4" ht="14.5" x14ac:dyDescent="0.35">
      <c r="B2915" s="118" t="s">
        <v>6225</v>
      </c>
      <c r="C2915" s="121" t="s">
        <v>6226</v>
      </c>
      <c r="D2915" s="117" t="s">
        <v>10785</v>
      </c>
    </row>
    <row r="2916" spans="2:4" ht="14.5" x14ac:dyDescent="0.35">
      <c r="B2916" s="118" t="s">
        <v>4958</v>
      </c>
      <c r="C2916" s="121" t="s">
        <v>4959</v>
      </c>
      <c r="D2916" s="117" t="s">
        <v>10785</v>
      </c>
    </row>
    <row r="2917" spans="2:4" ht="14.5" x14ac:dyDescent="0.35">
      <c r="B2917" s="118" t="s">
        <v>7135</v>
      </c>
      <c r="C2917" s="121" t="s">
        <v>4959</v>
      </c>
      <c r="D2917" s="117" t="s">
        <v>10785</v>
      </c>
    </row>
    <row r="2918" spans="2:4" ht="14.5" x14ac:dyDescent="0.35">
      <c r="B2918" s="118" t="s">
        <v>851</v>
      </c>
      <c r="C2918" s="121" t="s">
        <v>852</v>
      </c>
      <c r="D2918" s="117" t="s">
        <v>10785</v>
      </c>
    </row>
    <row r="2919" spans="2:4" ht="14.5" x14ac:dyDescent="0.35">
      <c r="B2919" s="118" t="s">
        <v>1327</v>
      </c>
      <c r="C2919" s="121" t="s">
        <v>1328</v>
      </c>
      <c r="D2919" s="117" t="s">
        <v>10785</v>
      </c>
    </row>
    <row r="2920" spans="2:4" ht="14.5" x14ac:dyDescent="0.35">
      <c r="B2920" s="118" t="s">
        <v>1339</v>
      </c>
      <c r="C2920" s="121" t="s">
        <v>1328</v>
      </c>
      <c r="D2920" s="117" t="s">
        <v>10785</v>
      </c>
    </row>
    <row r="2921" spans="2:4" ht="14.5" x14ac:dyDescent="0.35">
      <c r="B2921" s="118" t="s">
        <v>1376</v>
      </c>
      <c r="C2921" s="121" t="s">
        <v>1377</v>
      </c>
      <c r="D2921" s="117" t="s">
        <v>10785</v>
      </c>
    </row>
    <row r="2922" spans="2:4" ht="14.5" x14ac:dyDescent="0.35">
      <c r="B2922" s="118" t="s">
        <v>1374</v>
      </c>
      <c r="C2922" s="121" t="s">
        <v>1375</v>
      </c>
      <c r="D2922" s="117" t="s">
        <v>10785</v>
      </c>
    </row>
    <row r="2923" spans="2:4" ht="14.5" x14ac:dyDescent="0.35">
      <c r="B2923" s="118" t="s">
        <v>1372</v>
      </c>
      <c r="C2923" s="121" t="s">
        <v>1373</v>
      </c>
      <c r="D2923" s="117" t="s">
        <v>10785</v>
      </c>
    </row>
    <row r="2924" spans="2:4" ht="14.5" x14ac:dyDescent="0.35">
      <c r="B2924" s="118" t="s">
        <v>1337</v>
      </c>
      <c r="C2924" s="121" t="s">
        <v>1338</v>
      </c>
      <c r="D2924" s="117" t="s">
        <v>10785</v>
      </c>
    </row>
    <row r="2925" spans="2:4" ht="14.5" x14ac:dyDescent="0.35">
      <c r="B2925" s="118" t="s">
        <v>1329</v>
      </c>
      <c r="C2925" s="121" t="s">
        <v>1371</v>
      </c>
      <c r="D2925" s="117" t="s">
        <v>10785</v>
      </c>
    </row>
    <row r="2926" spans="2:4" ht="14.5" x14ac:dyDescent="0.35">
      <c r="B2926" s="118" t="s">
        <v>1370</v>
      </c>
      <c r="C2926" s="121" t="s">
        <v>1371</v>
      </c>
      <c r="D2926" s="117" t="s">
        <v>10785</v>
      </c>
    </row>
    <row r="2927" spans="2:4" ht="14.5" x14ac:dyDescent="0.35">
      <c r="B2927" s="118" t="s">
        <v>8834</v>
      </c>
      <c r="C2927" s="121" t="s">
        <v>1371</v>
      </c>
      <c r="D2927" s="117" t="s">
        <v>10785</v>
      </c>
    </row>
    <row r="2928" spans="2:4" ht="14.5" x14ac:dyDescent="0.35">
      <c r="B2928" s="118" t="s">
        <v>8835</v>
      </c>
      <c r="C2928" s="121" t="s">
        <v>8836</v>
      </c>
      <c r="D2928" s="117" t="s">
        <v>10785</v>
      </c>
    </row>
    <row r="2929" spans="2:4" ht="14.5" x14ac:dyDescent="0.35">
      <c r="B2929" s="118" t="s">
        <v>4258</v>
      </c>
      <c r="C2929" s="121" t="s">
        <v>4257</v>
      </c>
      <c r="D2929" s="117" t="s">
        <v>10785</v>
      </c>
    </row>
    <row r="2930" spans="2:4" ht="14.5" x14ac:dyDescent="0.35">
      <c r="B2930" s="118" t="s">
        <v>4256</v>
      </c>
      <c r="C2930" s="121" t="s">
        <v>4257</v>
      </c>
      <c r="D2930" s="117" t="s">
        <v>10785</v>
      </c>
    </row>
    <row r="2931" spans="2:4" ht="14.5" x14ac:dyDescent="0.35">
      <c r="B2931" s="118" t="s">
        <v>1330</v>
      </c>
      <c r="C2931" s="121" t="s">
        <v>7052</v>
      </c>
      <c r="D2931" s="117" t="s">
        <v>10785</v>
      </c>
    </row>
    <row r="2932" spans="2:4" ht="14.5" x14ac:dyDescent="0.35">
      <c r="B2932" s="118" t="s">
        <v>4255</v>
      </c>
      <c r="C2932" s="121" t="s">
        <v>7052</v>
      </c>
      <c r="D2932" s="117" t="s">
        <v>10785</v>
      </c>
    </row>
    <row r="2933" spans="2:4" ht="14.5" x14ac:dyDescent="0.35">
      <c r="B2933" s="118" t="s">
        <v>7051</v>
      </c>
      <c r="C2933" s="121" t="s">
        <v>7052</v>
      </c>
      <c r="D2933" s="117" t="s">
        <v>10785</v>
      </c>
    </row>
    <row r="2934" spans="2:4" ht="14.5" x14ac:dyDescent="0.35">
      <c r="B2934" s="118" t="s">
        <v>6446</v>
      </c>
      <c r="C2934" s="121" t="s">
        <v>6447</v>
      </c>
      <c r="D2934" s="117" t="s">
        <v>7934</v>
      </c>
    </row>
    <row r="2935" spans="2:4" ht="14.5" x14ac:dyDescent="0.35">
      <c r="B2935" s="118" t="s">
        <v>4824</v>
      </c>
      <c r="C2935" s="121" t="s">
        <v>4825</v>
      </c>
      <c r="D2935" s="117" t="s">
        <v>7934</v>
      </c>
    </row>
    <row r="2936" spans="2:4" ht="14.5" x14ac:dyDescent="0.35">
      <c r="B2936" s="118" t="s">
        <v>9192</v>
      </c>
      <c r="C2936" s="121" t="s">
        <v>9189</v>
      </c>
      <c r="D2936" s="117" t="s">
        <v>7933</v>
      </c>
    </row>
    <row r="2937" spans="2:4" ht="14.5" x14ac:dyDescent="0.35">
      <c r="B2937" s="118" t="s">
        <v>9191</v>
      </c>
      <c r="C2937" s="121" t="s">
        <v>9189</v>
      </c>
      <c r="D2937" s="117" t="s">
        <v>7933</v>
      </c>
    </row>
    <row r="2938" spans="2:4" ht="14.5" x14ac:dyDescent="0.35">
      <c r="B2938" s="118" t="s">
        <v>9190</v>
      </c>
      <c r="C2938" s="121" t="s">
        <v>9189</v>
      </c>
      <c r="D2938" s="117" t="s">
        <v>7933</v>
      </c>
    </row>
    <row r="2939" spans="2:4" ht="14.5" x14ac:dyDescent="0.35">
      <c r="B2939" s="118" t="s">
        <v>9188</v>
      </c>
      <c r="C2939" s="121" t="s">
        <v>9189</v>
      </c>
      <c r="D2939" s="117" t="s">
        <v>7933</v>
      </c>
    </row>
    <row r="2940" spans="2:4" ht="14.5" x14ac:dyDescent="0.35">
      <c r="B2940" s="118">
        <v>503.1</v>
      </c>
      <c r="C2940" s="121" t="s">
        <v>5316</v>
      </c>
      <c r="D2940" s="117" t="s">
        <v>10785</v>
      </c>
    </row>
    <row r="2941" spans="2:4" ht="14.5" x14ac:dyDescent="0.35">
      <c r="B2941" s="118" t="s">
        <v>9186</v>
      </c>
      <c r="C2941" s="121" t="s">
        <v>9187</v>
      </c>
      <c r="D2941" s="117" t="s">
        <v>7933</v>
      </c>
    </row>
    <row r="2942" spans="2:4" ht="14.5" x14ac:dyDescent="0.35">
      <c r="B2942" s="118" t="s">
        <v>4636</v>
      </c>
      <c r="C2942" s="121" t="s">
        <v>9187</v>
      </c>
      <c r="D2942" s="117" t="s">
        <v>7933</v>
      </c>
    </row>
    <row r="2943" spans="2:4" ht="14.5" x14ac:dyDescent="0.35">
      <c r="B2943" s="118" t="s">
        <v>4635</v>
      </c>
      <c r="C2943" s="121" t="s">
        <v>9187</v>
      </c>
      <c r="D2943" s="117" t="s">
        <v>7933</v>
      </c>
    </row>
    <row r="2944" spans="2:4" ht="14.5" x14ac:dyDescent="0.35">
      <c r="B2944" s="118" t="s">
        <v>4633</v>
      </c>
      <c r="C2944" s="121" t="s">
        <v>4634</v>
      </c>
      <c r="D2944" s="117" t="s">
        <v>7933</v>
      </c>
    </row>
    <row r="2945" spans="2:4" ht="14.5" x14ac:dyDescent="0.35">
      <c r="B2945" s="118">
        <v>502.1</v>
      </c>
      <c r="C2945" s="121" t="s">
        <v>8453</v>
      </c>
      <c r="D2945" s="117" t="s">
        <v>10785</v>
      </c>
    </row>
    <row r="2946" spans="2:4" ht="14.5" x14ac:dyDescent="0.35">
      <c r="B2946" s="118">
        <v>8164</v>
      </c>
      <c r="C2946" s="121" t="s">
        <v>1787</v>
      </c>
      <c r="D2946" s="117" t="s">
        <v>7935</v>
      </c>
    </row>
    <row r="2947" spans="2:4" ht="14.5" x14ac:dyDescent="0.35">
      <c r="B2947" s="118" t="s">
        <v>514</v>
      </c>
      <c r="C2947" s="121" t="s">
        <v>10060</v>
      </c>
      <c r="D2947" s="117" t="s">
        <v>10785</v>
      </c>
    </row>
    <row r="2948" spans="2:4" ht="14.5" x14ac:dyDescent="0.35">
      <c r="B2948" s="118" t="s">
        <v>10059</v>
      </c>
      <c r="C2948" s="121" t="s">
        <v>10060</v>
      </c>
      <c r="D2948" s="117" t="s">
        <v>10785</v>
      </c>
    </row>
    <row r="2949" spans="2:4" ht="14.5" x14ac:dyDescent="0.35">
      <c r="B2949" s="118" t="s">
        <v>8452</v>
      </c>
      <c r="C2949" s="121" t="s">
        <v>5318</v>
      </c>
      <c r="D2949" s="117" t="s">
        <v>10785</v>
      </c>
    </row>
    <row r="2950" spans="2:4" ht="14.5" x14ac:dyDescent="0.35">
      <c r="B2950" s="118" t="s">
        <v>5317</v>
      </c>
      <c r="C2950" s="121" t="s">
        <v>5318</v>
      </c>
      <c r="D2950" s="117" t="s">
        <v>10785</v>
      </c>
    </row>
    <row r="2951" spans="2:4" ht="14.5" x14ac:dyDescent="0.35">
      <c r="B2951" s="118" t="s">
        <v>822</v>
      </c>
      <c r="C2951" s="121" t="s">
        <v>823</v>
      </c>
      <c r="D2951" s="117" t="s">
        <v>10785</v>
      </c>
    </row>
    <row r="2952" spans="2:4" ht="14.5" x14ac:dyDescent="0.35">
      <c r="B2952" s="118">
        <v>5100</v>
      </c>
      <c r="C2952" s="121" t="s">
        <v>823</v>
      </c>
      <c r="D2952" s="117" t="s">
        <v>10785</v>
      </c>
    </row>
    <row r="2953" spans="2:4" ht="14.5" x14ac:dyDescent="0.35">
      <c r="B2953" s="118" t="s">
        <v>10428</v>
      </c>
      <c r="C2953" s="121" t="s">
        <v>10429</v>
      </c>
      <c r="D2953" s="117" t="s">
        <v>10785</v>
      </c>
    </row>
    <row r="2954" spans="2:4" ht="14.5" x14ac:dyDescent="0.35">
      <c r="B2954" s="118" t="s">
        <v>5739</v>
      </c>
      <c r="C2954" s="121" t="s">
        <v>5740</v>
      </c>
      <c r="D2954" s="117" t="s">
        <v>10785</v>
      </c>
    </row>
    <row r="2955" spans="2:4" ht="14.5" x14ac:dyDescent="0.35">
      <c r="B2955" s="118" t="s">
        <v>10819</v>
      </c>
      <c r="C2955" s="121" t="s">
        <v>10820</v>
      </c>
      <c r="D2955" s="117" t="s">
        <v>10785</v>
      </c>
    </row>
    <row r="2956" spans="2:4" ht="14.5" x14ac:dyDescent="0.35">
      <c r="B2956" s="118" t="s">
        <v>5992</v>
      </c>
      <c r="C2956" s="121" t="s">
        <v>5993</v>
      </c>
      <c r="D2956" s="117" t="s">
        <v>7933</v>
      </c>
    </row>
    <row r="2957" spans="2:4" ht="14.5" x14ac:dyDescent="0.35">
      <c r="B2957" s="118" t="s">
        <v>872</v>
      </c>
      <c r="C2957" s="121" t="s">
        <v>871</v>
      </c>
      <c r="D2957" s="117" t="s">
        <v>7933</v>
      </c>
    </row>
    <row r="2958" spans="2:4" ht="14.5" x14ac:dyDescent="0.35">
      <c r="B2958" s="118" t="s">
        <v>870</v>
      </c>
      <c r="C2958" s="121" t="s">
        <v>871</v>
      </c>
      <c r="D2958" s="117" t="s">
        <v>7933</v>
      </c>
    </row>
    <row r="2959" spans="2:4" ht="14.5" x14ac:dyDescent="0.35">
      <c r="B2959" s="118" t="s">
        <v>10821</v>
      </c>
      <c r="C2959" s="121" t="s">
        <v>10822</v>
      </c>
      <c r="D2959" s="117" t="s">
        <v>10785</v>
      </c>
    </row>
    <row r="2960" spans="2:4" ht="14.5" x14ac:dyDescent="0.35">
      <c r="B2960" s="118" t="s">
        <v>5657</v>
      </c>
      <c r="C2960" s="121" t="s">
        <v>5658</v>
      </c>
      <c r="D2960" s="117" t="s">
        <v>10785</v>
      </c>
    </row>
    <row r="2961" spans="2:4" ht="14.5" x14ac:dyDescent="0.35">
      <c r="B2961" s="118" t="s">
        <v>127</v>
      </c>
      <c r="C2961" s="121" t="s">
        <v>128</v>
      </c>
      <c r="D2961" s="117" t="s">
        <v>10785</v>
      </c>
    </row>
    <row r="2962" spans="2:4" ht="14.5" x14ac:dyDescent="0.35">
      <c r="B2962" s="118" t="s">
        <v>5655</v>
      </c>
      <c r="C2962" s="121" t="s">
        <v>5656</v>
      </c>
      <c r="D2962" s="117" t="s">
        <v>10785</v>
      </c>
    </row>
    <row r="2963" spans="2:4" ht="14.5" x14ac:dyDescent="0.35">
      <c r="B2963" s="118" t="s">
        <v>5653</v>
      </c>
      <c r="C2963" s="121" t="s">
        <v>5654</v>
      </c>
      <c r="D2963" s="117" t="s">
        <v>10785</v>
      </c>
    </row>
    <row r="2964" spans="2:4" ht="14.5" x14ac:dyDescent="0.35">
      <c r="B2964" s="118" t="s">
        <v>9643</v>
      </c>
      <c r="C2964" s="121" t="s">
        <v>9644</v>
      </c>
      <c r="D2964" s="117" t="s">
        <v>7940</v>
      </c>
    </row>
    <row r="2965" spans="2:4" ht="14.5" x14ac:dyDescent="0.35">
      <c r="B2965" s="118" t="s">
        <v>3606</v>
      </c>
      <c r="C2965" s="121" t="s">
        <v>3607</v>
      </c>
      <c r="D2965" s="117" t="s">
        <v>7940</v>
      </c>
    </row>
    <row r="2966" spans="2:4" ht="14.5" x14ac:dyDescent="0.35">
      <c r="B2966" s="118" t="s">
        <v>1497</v>
      </c>
      <c r="C2966" s="121" t="s">
        <v>1498</v>
      </c>
      <c r="D2966" s="117" t="s">
        <v>10785</v>
      </c>
    </row>
    <row r="2967" spans="2:4" ht="14.5" x14ac:dyDescent="0.35">
      <c r="B2967" s="118" t="s">
        <v>1492</v>
      </c>
      <c r="C2967" s="121" t="s">
        <v>1493</v>
      </c>
      <c r="D2967" s="117" t="s">
        <v>10785</v>
      </c>
    </row>
    <row r="2968" spans="2:4" ht="14.5" x14ac:dyDescent="0.35">
      <c r="B2968" s="118" t="s">
        <v>7061</v>
      </c>
      <c r="C2968" s="121" t="s">
        <v>7062</v>
      </c>
      <c r="D2968" s="117" t="s">
        <v>7940</v>
      </c>
    </row>
    <row r="2969" spans="2:4" ht="14.5" x14ac:dyDescent="0.35">
      <c r="B2969" s="118" t="s">
        <v>8936</v>
      </c>
      <c r="C2969" s="121" t="s">
        <v>8937</v>
      </c>
      <c r="D2969" s="117" t="s">
        <v>7934</v>
      </c>
    </row>
    <row r="2970" spans="2:4" ht="14.5" x14ac:dyDescent="0.35">
      <c r="B2970" s="118" t="s">
        <v>1495</v>
      </c>
      <c r="C2970" s="121" t="s">
        <v>1496</v>
      </c>
      <c r="D2970" s="117" t="s">
        <v>10785</v>
      </c>
    </row>
    <row r="2971" spans="2:4" ht="14.5" x14ac:dyDescent="0.35">
      <c r="B2971" s="118">
        <v>618</v>
      </c>
      <c r="C2971" s="121" t="s">
        <v>1789</v>
      </c>
      <c r="D2971" s="117" t="s">
        <v>10785</v>
      </c>
    </row>
    <row r="2972" spans="2:4" ht="14.5" x14ac:dyDescent="0.35">
      <c r="B2972" s="118">
        <v>160.4</v>
      </c>
      <c r="C2972" s="121" t="s">
        <v>1397</v>
      </c>
      <c r="D2972" s="117" t="s">
        <v>10785</v>
      </c>
    </row>
    <row r="2973" spans="2:4" ht="14.5" x14ac:dyDescent="0.35">
      <c r="B2973" s="118" t="s">
        <v>9805</v>
      </c>
      <c r="C2973" s="121" t="s">
        <v>9806</v>
      </c>
      <c r="D2973" s="117" t="s">
        <v>7933</v>
      </c>
    </row>
    <row r="2974" spans="2:4" ht="14.5" x14ac:dyDescent="0.35">
      <c r="B2974" s="118">
        <v>5031</v>
      </c>
      <c r="C2974" s="121" t="s">
        <v>9460</v>
      </c>
      <c r="D2974" s="117" t="s">
        <v>10785</v>
      </c>
    </row>
    <row r="2975" spans="2:4" ht="14.5" x14ac:dyDescent="0.35">
      <c r="B2975" s="118" t="s">
        <v>4971</v>
      </c>
      <c r="C2975" s="121" t="s">
        <v>4972</v>
      </c>
      <c r="D2975" s="117" t="s">
        <v>10785</v>
      </c>
    </row>
    <row r="2976" spans="2:4" ht="14.5" x14ac:dyDescent="0.35">
      <c r="B2976" s="118" t="s">
        <v>4969</v>
      </c>
      <c r="C2976" s="121" t="s">
        <v>4970</v>
      </c>
      <c r="D2976" s="117" t="s">
        <v>10785</v>
      </c>
    </row>
    <row r="2977" spans="2:4" ht="14.5" x14ac:dyDescent="0.35">
      <c r="B2977" s="118">
        <v>5032</v>
      </c>
      <c r="C2977" s="121" t="s">
        <v>1104</v>
      </c>
      <c r="D2977" s="117" t="s">
        <v>10785</v>
      </c>
    </row>
    <row r="2978" spans="2:4" ht="14.5" x14ac:dyDescent="0.35">
      <c r="B2978" s="118" t="s">
        <v>6182</v>
      </c>
      <c r="C2978" s="121" t="s">
        <v>6183</v>
      </c>
      <c r="D2978" s="117" t="s">
        <v>10785</v>
      </c>
    </row>
    <row r="2979" spans="2:4" ht="14.5" x14ac:dyDescent="0.35">
      <c r="B2979" s="118" t="s">
        <v>10704</v>
      </c>
      <c r="C2979" s="121" t="s">
        <v>10705</v>
      </c>
      <c r="D2979" s="117" t="s">
        <v>10785</v>
      </c>
    </row>
    <row r="2980" spans="2:4" ht="14.5" x14ac:dyDescent="0.35">
      <c r="B2980" s="118" t="s">
        <v>7138</v>
      </c>
      <c r="C2980" s="121" t="s">
        <v>7139</v>
      </c>
      <c r="D2980" s="117" t="s">
        <v>10785</v>
      </c>
    </row>
    <row r="2981" spans="2:4" ht="14.5" x14ac:dyDescent="0.35">
      <c r="B2981" s="118" t="s">
        <v>7198</v>
      </c>
      <c r="C2981" s="121" t="s">
        <v>7199</v>
      </c>
      <c r="D2981" s="117" t="s">
        <v>10785</v>
      </c>
    </row>
    <row r="2982" spans="2:4" ht="14.5" x14ac:dyDescent="0.35">
      <c r="B2982" s="118" t="s">
        <v>7196</v>
      </c>
      <c r="C2982" s="121" t="s">
        <v>7197</v>
      </c>
      <c r="D2982" s="117" t="s">
        <v>10785</v>
      </c>
    </row>
    <row r="2983" spans="2:4" ht="14.5" x14ac:dyDescent="0.35">
      <c r="B2983" s="118">
        <v>5002</v>
      </c>
      <c r="C2983" s="121" t="s">
        <v>10854</v>
      </c>
      <c r="D2983" s="117" t="s">
        <v>7938</v>
      </c>
    </row>
    <row r="2984" spans="2:4" ht="14.5" x14ac:dyDescent="0.35">
      <c r="B2984" s="118" t="s">
        <v>7154</v>
      </c>
      <c r="C2984" s="121" t="s">
        <v>7155</v>
      </c>
      <c r="D2984" s="117" t="s">
        <v>10785</v>
      </c>
    </row>
    <row r="2985" spans="2:4" ht="14.5" x14ac:dyDescent="0.35">
      <c r="B2985" s="118" t="s">
        <v>9214</v>
      </c>
      <c r="C2985" s="121" t="s">
        <v>9215</v>
      </c>
      <c r="D2985" s="117" t="s">
        <v>10785</v>
      </c>
    </row>
    <row r="2986" spans="2:4" ht="14.5" x14ac:dyDescent="0.35">
      <c r="B2986" s="118" t="s">
        <v>3398</v>
      </c>
      <c r="C2986" s="121" t="s">
        <v>3399</v>
      </c>
      <c r="D2986" s="117" t="s">
        <v>7934</v>
      </c>
    </row>
    <row r="2987" spans="2:4" ht="14.5" x14ac:dyDescent="0.35">
      <c r="B2987" s="118" t="s">
        <v>3396</v>
      </c>
      <c r="C2987" s="121" t="s">
        <v>3397</v>
      </c>
      <c r="D2987" s="117" t="s">
        <v>7934</v>
      </c>
    </row>
    <row r="2988" spans="2:4" ht="14.5" x14ac:dyDescent="0.35">
      <c r="B2988" s="118" t="s">
        <v>4781</v>
      </c>
      <c r="C2988" s="121" t="s">
        <v>4782</v>
      </c>
      <c r="D2988" s="117" t="s">
        <v>7934</v>
      </c>
    </row>
    <row r="2989" spans="2:4" ht="14.5" x14ac:dyDescent="0.35">
      <c r="B2989" s="118" t="s">
        <v>3144</v>
      </c>
      <c r="C2989" s="121" t="s">
        <v>3145</v>
      </c>
      <c r="D2989" s="117" t="s">
        <v>7942</v>
      </c>
    </row>
    <row r="2990" spans="2:4" ht="14.5" x14ac:dyDescent="0.35">
      <c r="B2990" s="118" t="s">
        <v>6438</v>
      </c>
      <c r="C2990" s="121" t="s">
        <v>6439</v>
      </c>
      <c r="D2990" s="117" t="s">
        <v>7934</v>
      </c>
    </row>
    <row r="2991" spans="2:4" ht="14.5" x14ac:dyDescent="0.35">
      <c r="B2991" s="118" t="s">
        <v>7148</v>
      </c>
      <c r="C2991" s="121" t="s">
        <v>7149</v>
      </c>
      <c r="D2991" s="117" t="s">
        <v>7934</v>
      </c>
    </row>
    <row r="2992" spans="2:4" ht="14.5" x14ac:dyDescent="0.35">
      <c r="B2992" s="118" t="s">
        <v>2946</v>
      </c>
      <c r="C2992" s="121" t="s">
        <v>2947</v>
      </c>
      <c r="D2992" s="117" t="s">
        <v>7934</v>
      </c>
    </row>
    <row r="2993" spans="2:4" ht="14.5" x14ac:dyDescent="0.35">
      <c r="B2993" s="118" t="s">
        <v>2915</v>
      </c>
      <c r="C2993" s="121" t="s">
        <v>2223</v>
      </c>
      <c r="D2993" s="117" t="s">
        <v>7934</v>
      </c>
    </row>
    <row r="2994" spans="2:4" ht="14.5" x14ac:dyDescent="0.35">
      <c r="B2994" s="118" t="s">
        <v>2222</v>
      </c>
      <c r="C2994" s="121" t="s">
        <v>2223</v>
      </c>
      <c r="D2994" s="117" t="s">
        <v>7934</v>
      </c>
    </row>
    <row r="2995" spans="2:4" ht="14.5" x14ac:dyDescent="0.35">
      <c r="B2995" s="118" t="s">
        <v>9549</v>
      </c>
      <c r="C2995" s="121" t="s">
        <v>9550</v>
      </c>
      <c r="D2995" s="117" t="s">
        <v>7934</v>
      </c>
    </row>
    <row r="2996" spans="2:4" ht="14.5" x14ac:dyDescent="0.35">
      <c r="B2996" s="118" t="s">
        <v>7150</v>
      </c>
      <c r="C2996" s="121" t="s">
        <v>7151</v>
      </c>
      <c r="D2996" s="117" t="s">
        <v>7934</v>
      </c>
    </row>
    <row r="2997" spans="2:4" ht="14.5" x14ac:dyDescent="0.35">
      <c r="B2997" s="118" t="s">
        <v>3310</v>
      </c>
      <c r="C2997" s="121" t="s">
        <v>3311</v>
      </c>
      <c r="D2997" s="117" t="s">
        <v>7934</v>
      </c>
    </row>
    <row r="2998" spans="2:4" ht="14.5" x14ac:dyDescent="0.35">
      <c r="B2998" s="118" t="s">
        <v>122</v>
      </c>
      <c r="C2998" s="121" t="s">
        <v>123</v>
      </c>
      <c r="D2998" s="117" t="s">
        <v>7933</v>
      </c>
    </row>
    <row r="2999" spans="2:4" ht="14.5" x14ac:dyDescent="0.35">
      <c r="B2999" s="118">
        <v>7580</v>
      </c>
      <c r="C2999" s="121" t="s">
        <v>1468</v>
      </c>
      <c r="D2999" s="117" t="s">
        <v>10785</v>
      </c>
    </row>
    <row r="3000" spans="2:4" ht="14.5" x14ac:dyDescent="0.35">
      <c r="B3000" s="118" t="s">
        <v>6440</v>
      </c>
      <c r="C3000" s="121" t="s">
        <v>6441</v>
      </c>
      <c r="D3000" s="117" t="s">
        <v>7934</v>
      </c>
    </row>
    <row r="3001" spans="2:4" ht="14.5" x14ac:dyDescent="0.35">
      <c r="B3001" s="118" t="s">
        <v>3759</v>
      </c>
      <c r="C3001" s="121" t="s">
        <v>3760</v>
      </c>
      <c r="D3001" s="117" t="s">
        <v>10785</v>
      </c>
    </row>
    <row r="3002" spans="2:4" ht="14.5" x14ac:dyDescent="0.35">
      <c r="B3002" s="118" t="s">
        <v>9499</v>
      </c>
      <c r="C3002" s="121" t="s">
        <v>9500</v>
      </c>
      <c r="D3002" s="117" t="s">
        <v>7940</v>
      </c>
    </row>
    <row r="3003" spans="2:4" ht="14.5" x14ac:dyDescent="0.35">
      <c r="B3003" s="118">
        <v>7030</v>
      </c>
      <c r="C3003" s="121" t="s">
        <v>5773</v>
      </c>
      <c r="D3003" s="117" t="s">
        <v>7938</v>
      </c>
    </row>
    <row r="3004" spans="2:4" ht="14.5" x14ac:dyDescent="0.35">
      <c r="B3004" s="118">
        <v>289.10000000000002</v>
      </c>
      <c r="C3004" s="121" t="s">
        <v>10040</v>
      </c>
      <c r="D3004" s="117" t="s">
        <v>10785</v>
      </c>
    </row>
    <row r="3005" spans="2:4" ht="14.5" x14ac:dyDescent="0.35">
      <c r="B3005" s="118" t="s">
        <v>10039</v>
      </c>
      <c r="C3005" s="121" t="s">
        <v>10040</v>
      </c>
      <c r="D3005" s="117" t="s">
        <v>10785</v>
      </c>
    </row>
    <row r="3006" spans="2:4" ht="14.5" x14ac:dyDescent="0.35">
      <c r="B3006" s="118">
        <v>7950</v>
      </c>
      <c r="C3006" s="121" t="s">
        <v>10040</v>
      </c>
      <c r="D3006" s="117" t="s">
        <v>10785</v>
      </c>
    </row>
    <row r="3007" spans="2:4" ht="14.5" x14ac:dyDescent="0.35">
      <c r="B3007" s="118">
        <v>289.2</v>
      </c>
      <c r="C3007" s="121" t="s">
        <v>8824</v>
      </c>
      <c r="D3007" s="117" t="s">
        <v>10785</v>
      </c>
    </row>
    <row r="3008" spans="2:4" ht="14.5" x14ac:dyDescent="0.35">
      <c r="B3008" s="118" t="s">
        <v>11127</v>
      </c>
      <c r="C3008" s="121" t="s">
        <v>8824</v>
      </c>
      <c r="D3008" s="117" t="s">
        <v>10785</v>
      </c>
    </row>
    <row r="3009" spans="2:4" ht="14.5" x14ac:dyDescent="0.35">
      <c r="B3009" s="118">
        <v>7951</v>
      </c>
      <c r="C3009" s="121" t="s">
        <v>8824</v>
      </c>
      <c r="D3009" s="117" t="s">
        <v>10785</v>
      </c>
    </row>
    <row r="3010" spans="2:4" ht="14.5" x14ac:dyDescent="0.35">
      <c r="B3010" s="118" t="s">
        <v>10431</v>
      </c>
      <c r="C3010" s="121" t="s">
        <v>10432</v>
      </c>
      <c r="D3010" s="117" t="s">
        <v>7942</v>
      </c>
    </row>
    <row r="3011" spans="2:4" ht="14.5" x14ac:dyDescent="0.35">
      <c r="B3011" s="118">
        <v>8009</v>
      </c>
      <c r="C3011" s="121" t="s">
        <v>9635</v>
      </c>
      <c r="D3011" s="117" t="s">
        <v>7935</v>
      </c>
    </row>
    <row r="3012" spans="2:4" ht="14.5" x14ac:dyDescent="0.35">
      <c r="B3012" s="118" t="s">
        <v>1488</v>
      </c>
      <c r="C3012" s="121" t="s">
        <v>1489</v>
      </c>
      <c r="D3012" s="117" t="s">
        <v>7934</v>
      </c>
    </row>
    <row r="3013" spans="2:4" ht="14.5" x14ac:dyDescent="0.35">
      <c r="B3013" s="118" t="s">
        <v>2529</v>
      </c>
      <c r="C3013" s="121" t="s">
        <v>2530</v>
      </c>
      <c r="D3013" s="117" t="s">
        <v>7933</v>
      </c>
    </row>
    <row r="3014" spans="2:4" ht="14.5" x14ac:dyDescent="0.35">
      <c r="B3014" s="118" t="s">
        <v>1490</v>
      </c>
      <c r="C3014" s="121" t="s">
        <v>1491</v>
      </c>
      <c r="D3014" s="117" t="s">
        <v>7934</v>
      </c>
    </row>
    <row r="3015" spans="2:4" ht="14.5" x14ac:dyDescent="0.35">
      <c r="B3015" s="118" t="s">
        <v>10430</v>
      </c>
      <c r="C3015" s="121" t="s">
        <v>2530</v>
      </c>
      <c r="D3015" s="117" t="s">
        <v>7942</v>
      </c>
    </row>
    <row r="3016" spans="2:4" ht="14.5" x14ac:dyDescent="0.35">
      <c r="B3016" s="118" t="s">
        <v>2018</v>
      </c>
      <c r="C3016" s="121" t="s">
        <v>2019</v>
      </c>
      <c r="D3016" s="117" t="s">
        <v>7942</v>
      </c>
    </row>
    <row r="3017" spans="2:4" ht="14.5" x14ac:dyDescent="0.35">
      <c r="B3017" s="118" t="s">
        <v>271</v>
      </c>
      <c r="C3017" s="121" t="s">
        <v>272</v>
      </c>
      <c r="D3017" s="117" t="s">
        <v>7933</v>
      </c>
    </row>
    <row r="3018" spans="2:4" ht="14.5" x14ac:dyDescent="0.35">
      <c r="B3018" s="118" t="s">
        <v>1479</v>
      </c>
      <c r="C3018" s="121" t="s">
        <v>270</v>
      </c>
      <c r="D3018" s="117" t="s">
        <v>7933</v>
      </c>
    </row>
    <row r="3019" spans="2:4" ht="14.5" x14ac:dyDescent="0.35">
      <c r="B3019" s="118" t="s">
        <v>1477</v>
      </c>
      <c r="C3019" s="121" t="s">
        <v>1478</v>
      </c>
      <c r="D3019" s="117" t="s">
        <v>7933</v>
      </c>
    </row>
    <row r="3020" spans="2:4" ht="14.5" x14ac:dyDescent="0.35">
      <c r="B3020" s="118" t="s">
        <v>1475</v>
      </c>
      <c r="C3020" s="121" t="s">
        <v>1476</v>
      </c>
      <c r="D3020" s="117" t="s">
        <v>7933</v>
      </c>
    </row>
    <row r="3021" spans="2:4" ht="14.5" x14ac:dyDescent="0.35">
      <c r="B3021" s="118">
        <v>7502</v>
      </c>
      <c r="C3021" s="121" t="s">
        <v>2890</v>
      </c>
      <c r="D3021" s="117" t="s">
        <v>7938</v>
      </c>
    </row>
    <row r="3022" spans="2:4" ht="14.5" x14ac:dyDescent="0.35">
      <c r="B3022" s="118" t="s">
        <v>8520</v>
      </c>
      <c r="C3022" s="121" t="s">
        <v>8521</v>
      </c>
      <c r="D3022" s="117" t="s">
        <v>10785</v>
      </c>
    </row>
    <row r="3023" spans="2:4" ht="14.5" x14ac:dyDescent="0.35">
      <c r="B3023" s="118" t="s">
        <v>8518</v>
      </c>
      <c r="C3023" s="121" t="s">
        <v>8519</v>
      </c>
      <c r="D3023" s="117" t="s">
        <v>10785</v>
      </c>
    </row>
    <row r="3024" spans="2:4" ht="14.5" x14ac:dyDescent="0.35">
      <c r="B3024" s="118" t="s">
        <v>5667</v>
      </c>
      <c r="C3024" s="121" t="s">
        <v>5668</v>
      </c>
      <c r="D3024" s="117" t="s">
        <v>10785</v>
      </c>
    </row>
    <row r="3025" spans="2:4" ht="14.5" x14ac:dyDescent="0.35">
      <c r="B3025" s="118" t="s">
        <v>5863</v>
      </c>
      <c r="C3025" s="121" t="s">
        <v>4541</v>
      </c>
      <c r="D3025" s="117" t="s">
        <v>7933</v>
      </c>
    </row>
    <row r="3026" spans="2:4" ht="14.5" x14ac:dyDescent="0.35">
      <c r="B3026" s="118" t="s">
        <v>5699</v>
      </c>
      <c r="C3026" s="121" t="s">
        <v>5700</v>
      </c>
      <c r="D3026" s="117" t="s">
        <v>7942</v>
      </c>
    </row>
    <row r="3027" spans="2:4" ht="14.5" x14ac:dyDescent="0.35">
      <c r="B3027" s="118" t="s">
        <v>7385</v>
      </c>
      <c r="C3027" s="121" t="s">
        <v>7386</v>
      </c>
      <c r="D3027" s="117" t="s">
        <v>7942</v>
      </c>
    </row>
    <row r="3028" spans="2:4" ht="14.5" x14ac:dyDescent="0.35">
      <c r="B3028" s="118" t="s">
        <v>11127</v>
      </c>
      <c r="C3028" s="121" t="s">
        <v>8824</v>
      </c>
      <c r="D3028" s="117" t="s">
        <v>10785</v>
      </c>
    </row>
    <row r="3029" spans="2:4" ht="14.5" x14ac:dyDescent="0.35">
      <c r="B3029" s="118">
        <v>7951</v>
      </c>
      <c r="C3029" s="121" t="s">
        <v>8824</v>
      </c>
      <c r="D3029" s="117" t="s">
        <v>10785</v>
      </c>
    </row>
    <row r="3030" spans="2:4" ht="14.5" x14ac:dyDescent="0.35">
      <c r="B3030" s="118" t="s">
        <v>10431</v>
      </c>
      <c r="C3030" s="121" t="s">
        <v>10432</v>
      </c>
      <c r="D3030" s="117" t="s">
        <v>7942</v>
      </c>
    </row>
    <row r="3031" spans="2:4" ht="14.5" x14ac:dyDescent="0.35">
      <c r="B3031" s="118">
        <v>8009</v>
      </c>
      <c r="C3031" s="121" t="s">
        <v>9635</v>
      </c>
      <c r="D3031" s="117" t="s">
        <v>7935</v>
      </c>
    </row>
    <row r="3032" spans="2:4" ht="14.5" x14ac:dyDescent="0.35">
      <c r="B3032" s="118" t="s">
        <v>1488</v>
      </c>
      <c r="C3032" s="121" t="s">
        <v>1489</v>
      </c>
      <c r="D3032" s="117" t="s">
        <v>7934</v>
      </c>
    </row>
    <row r="3033" spans="2:4" ht="14.5" x14ac:dyDescent="0.35">
      <c r="B3033" s="118" t="s">
        <v>2529</v>
      </c>
      <c r="C3033" s="121" t="s">
        <v>2530</v>
      </c>
      <c r="D3033" s="117" t="s">
        <v>7933</v>
      </c>
    </row>
    <row r="3034" spans="2:4" ht="14.5" x14ac:dyDescent="0.35">
      <c r="B3034" s="118" t="s">
        <v>1490</v>
      </c>
      <c r="C3034" s="121" t="s">
        <v>1491</v>
      </c>
      <c r="D3034" s="117" t="s">
        <v>7934</v>
      </c>
    </row>
    <row r="3035" spans="2:4" ht="14.5" x14ac:dyDescent="0.35">
      <c r="B3035" s="118" t="s">
        <v>10430</v>
      </c>
      <c r="C3035" s="121" t="s">
        <v>2530</v>
      </c>
      <c r="D3035" s="117" t="s">
        <v>7942</v>
      </c>
    </row>
    <row r="3036" spans="2:4" ht="14.5" x14ac:dyDescent="0.35">
      <c r="B3036" s="118" t="s">
        <v>2018</v>
      </c>
      <c r="C3036" s="121" t="s">
        <v>2019</v>
      </c>
      <c r="D3036" s="117" t="s">
        <v>7942</v>
      </c>
    </row>
    <row r="3037" spans="2:4" ht="14.5" x14ac:dyDescent="0.35">
      <c r="B3037" s="118" t="s">
        <v>271</v>
      </c>
      <c r="C3037" s="121" t="s">
        <v>272</v>
      </c>
      <c r="D3037" s="117" t="s">
        <v>7933</v>
      </c>
    </row>
    <row r="3038" spans="2:4" ht="14.5" x14ac:dyDescent="0.35">
      <c r="B3038" s="118" t="s">
        <v>1479</v>
      </c>
      <c r="C3038" s="121" t="s">
        <v>270</v>
      </c>
      <c r="D3038" s="117" t="s">
        <v>7933</v>
      </c>
    </row>
    <row r="3039" spans="2:4" ht="14.5" x14ac:dyDescent="0.35">
      <c r="B3039" s="118" t="s">
        <v>1477</v>
      </c>
      <c r="C3039" s="121" t="s">
        <v>1478</v>
      </c>
      <c r="D3039" s="117" t="s">
        <v>7933</v>
      </c>
    </row>
    <row r="3040" spans="2:4" ht="14.5" x14ac:dyDescent="0.35">
      <c r="B3040" s="118" t="s">
        <v>1475</v>
      </c>
      <c r="C3040" s="121" t="s">
        <v>1476</v>
      </c>
      <c r="D3040" s="117" t="s">
        <v>7933</v>
      </c>
    </row>
    <row r="3041" spans="2:4" ht="14.5" x14ac:dyDescent="0.35">
      <c r="B3041" s="118">
        <v>7502</v>
      </c>
      <c r="C3041" s="121" t="s">
        <v>2890</v>
      </c>
      <c r="D3041" s="117" t="s">
        <v>7938</v>
      </c>
    </row>
    <row r="3042" spans="2:4" ht="14.5" x14ac:dyDescent="0.35">
      <c r="B3042" s="118" t="s">
        <v>8520</v>
      </c>
      <c r="C3042" s="121" t="s">
        <v>8521</v>
      </c>
      <c r="D3042" s="117" t="s">
        <v>10785</v>
      </c>
    </row>
    <row r="3043" spans="2:4" ht="14.5" x14ac:dyDescent="0.35">
      <c r="B3043" s="118" t="s">
        <v>8518</v>
      </c>
      <c r="C3043" s="121" t="s">
        <v>8519</v>
      </c>
      <c r="D3043" s="117" t="s">
        <v>10785</v>
      </c>
    </row>
    <row r="3044" spans="2:4" ht="14.5" x14ac:dyDescent="0.35">
      <c r="B3044" s="118" t="s">
        <v>5667</v>
      </c>
      <c r="C3044" s="121" t="s">
        <v>5668</v>
      </c>
      <c r="D3044" s="117" t="s">
        <v>10785</v>
      </c>
    </row>
    <row r="3045" spans="2:4" ht="14.5" x14ac:dyDescent="0.35">
      <c r="B3045" s="118" t="s">
        <v>5863</v>
      </c>
      <c r="C3045" s="121" t="s">
        <v>4541</v>
      </c>
      <c r="D3045" s="117" t="s">
        <v>7933</v>
      </c>
    </row>
    <row r="3046" spans="2:4" ht="14.5" x14ac:dyDescent="0.35">
      <c r="B3046" s="118" t="s">
        <v>5699</v>
      </c>
      <c r="C3046" s="121" t="s">
        <v>5700</v>
      </c>
      <c r="D3046" s="117" t="s">
        <v>7942</v>
      </c>
    </row>
    <row r="3047" spans="2:4" ht="14.5" x14ac:dyDescent="0.35">
      <c r="B3047" s="119" t="s">
        <v>7385</v>
      </c>
      <c r="C3047" s="121" t="s">
        <v>7386</v>
      </c>
      <c r="D3047" s="120" t="s">
        <v>7942</v>
      </c>
    </row>
    <row r="3048" spans="2:4" ht="14.5" x14ac:dyDescent="0.35">
      <c r="B3048" s="118">
        <v>100.2</v>
      </c>
      <c r="C3048" s="250" t="s">
        <v>11792</v>
      </c>
      <c r="D3048" s="117" t="s">
        <v>10785</v>
      </c>
    </row>
    <row r="3049" spans="2:4" ht="14.5" x14ac:dyDescent="0.35">
      <c r="B3049" s="118">
        <v>8112</v>
      </c>
      <c r="C3049" s="250" t="s">
        <v>11793</v>
      </c>
      <c r="D3049" s="117" t="s">
        <v>7935</v>
      </c>
    </row>
    <row r="3050" spans="2:4" ht="14.5" x14ac:dyDescent="0.35">
      <c r="B3050" s="118" t="s">
        <v>11794</v>
      </c>
      <c r="C3050" s="250" t="s">
        <v>11795</v>
      </c>
      <c r="D3050" s="117" t="s">
        <v>7933</v>
      </c>
    </row>
    <row r="3051" spans="2:4" ht="14.5" x14ac:dyDescent="0.35">
      <c r="B3051" s="118" t="s">
        <v>11796</v>
      </c>
      <c r="C3051" s="250" t="s">
        <v>11797</v>
      </c>
      <c r="D3051" s="117" t="s">
        <v>7933</v>
      </c>
    </row>
    <row r="3052" spans="2:4" ht="14.5" x14ac:dyDescent="0.35">
      <c r="B3052" s="118" t="s">
        <v>11798</v>
      </c>
      <c r="C3052" s="250" t="s">
        <v>11799</v>
      </c>
      <c r="D3052" s="117" t="s">
        <v>7934</v>
      </c>
    </row>
    <row r="3053" spans="2:4" ht="14.5" x14ac:dyDescent="0.35">
      <c r="B3053" s="118">
        <v>9014</v>
      </c>
      <c r="C3053" s="250" t="s">
        <v>11800</v>
      </c>
      <c r="D3053" s="117" t="s">
        <v>10785</v>
      </c>
    </row>
    <row r="3054" spans="2:4" ht="14.5" x14ac:dyDescent="0.35">
      <c r="B3054" s="118" t="s">
        <v>11801</v>
      </c>
      <c r="C3054" s="250" t="s">
        <v>11802</v>
      </c>
      <c r="D3054" s="117" t="s">
        <v>7933</v>
      </c>
    </row>
    <row r="3055" spans="2:4" ht="14.5" x14ac:dyDescent="0.35">
      <c r="B3055" s="118" t="s">
        <v>9120</v>
      </c>
      <c r="C3055" s="250" t="s">
        <v>9121</v>
      </c>
      <c r="D3055" s="117" t="s">
        <v>7933</v>
      </c>
    </row>
    <row r="3056" spans="2:4" ht="14.5" x14ac:dyDescent="0.35">
      <c r="B3056" s="118" t="s">
        <v>11803</v>
      </c>
      <c r="C3056" s="250" t="s">
        <v>11804</v>
      </c>
      <c r="D3056" s="117" t="s">
        <v>10785</v>
      </c>
    </row>
    <row r="3057" spans="2:4" ht="14.5" x14ac:dyDescent="0.35">
      <c r="B3057" s="118">
        <v>130</v>
      </c>
      <c r="C3057" s="250" t="s">
        <v>11805</v>
      </c>
      <c r="D3057" s="117" t="s">
        <v>7939</v>
      </c>
    </row>
    <row r="3058" spans="2:4" ht="14.5" x14ac:dyDescent="0.35">
      <c r="B3058" s="118">
        <v>130.01</v>
      </c>
      <c r="C3058" s="250" t="s">
        <v>11806</v>
      </c>
      <c r="D3058" s="117" t="s">
        <v>7939</v>
      </c>
    </row>
    <row r="3059" spans="2:4" ht="14.5" x14ac:dyDescent="0.35">
      <c r="B3059" s="118">
        <v>130.1</v>
      </c>
      <c r="C3059" s="250" t="s">
        <v>11807</v>
      </c>
      <c r="D3059" s="117" t="s">
        <v>7939</v>
      </c>
    </row>
    <row r="3060" spans="2:4" ht="14.5" x14ac:dyDescent="0.35">
      <c r="B3060" s="118">
        <v>130.11000000000001</v>
      </c>
      <c r="C3060" s="250" t="s">
        <v>11808</v>
      </c>
      <c r="D3060" s="117" t="s">
        <v>7939</v>
      </c>
    </row>
    <row r="3061" spans="2:4" ht="14.5" x14ac:dyDescent="0.35">
      <c r="B3061" s="118">
        <v>130.19999999999999</v>
      </c>
      <c r="C3061" s="250" t="s">
        <v>11809</v>
      </c>
      <c r="D3061" s="117" t="s">
        <v>7939</v>
      </c>
    </row>
    <row r="3062" spans="2:4" ht="14.5" x14ac:dyDescent="0.35">
      <c r="B3062" s="118">
        <v>130.21</v>
      </c>
      <c r="C3062" s="250" t="s">
        <v>11810</v>
      </c>
      <c r="D3062" s="117" t="s">
        <v>7939</v>
      </c>
    </row>
    <row r="3063" spans="2:4" ht="14.5" x14ac:dyDescent="0.35">
      <c r="B3063" s="118">
        <v>130.30000000000001</v>
      </c>
      <c r="C3063" s="250" t="s">
        <v>11811</v>
      </c>
      <c r="D3063" s="117" t="s">
        <v>7939</v>
      </c>
    </row>
    <row r="3064" spans="2:4" ht="14.5" x14ac:dyDescent="0.35">
      <c r="B3064" s="118">
        <v>130.31</v>
      </c>
      <c r="C3064" s="250" t="s">
        <v>11812</v>
      </c>
      <c r="D3064" s="117" t="s">
        <v>7939</v>
      </c>
    </row>
    <row r="3065" spans="2:4" ht="14.5" x14ac:dyDescent="0.35">
      <c r="B3065" s="118">
        <v>131</v>
      </c>
      <c r="C3065" s="250" t="s">
        <v>11813</v>
      </c>
      <c r="D3065" s="117" t="s">
        <v>7939</v>
      </c>
    </row>
    <row r="3066" spans="2:4" ht="14.5" x14ac:dyDescent="0.35">
      <c r="B3066" s="118">
        <v>131.01</v>
      </c>
      <c r="C3066" s="250" t="s">
        <v>11814</v>
      </c>
      <c r="D3066" s="117" t="s">
        <v>7939</v>
      </c>
    </row>
    <row r="3067" spans="2:4" ht="14.5" x14ac:dyDescent="0.35">
      <c r="B3067" s="118">
        <v>132</v>
      </c>
      <c r="C3067" s="250" t="s">
        <v>11815</v>
      </c>
      <c r="D3067" s="117" t="s">
        <v>7939</v>
      </c>
    </row>
    <row r="3068" spans="2:4" ht="14.5" x14ac:dyDescent="0.35">
      <c r="B3068" s="118">
        <v>132.1</v>
      </c>
      <c r="C3068" s="250" t="s">
        <v>11816</v>
      </c>
      <c r="D3068" s="117" t="s">
        <v>7939</v>
      </c>
    </row>
    <row r="3069" spans="2:4" ht="14.5" x14ac:dyDescent="0.35">
      <c r="B3069" s="118" t="s">
        <v>11817</v>
      </c>
      <c r="C3069" s="250" t="s">
        <v>11818</v>
      </c>
      <c r="D3069" s="117" t="s">
        <v>7942</v>
      </c>
    </row>
    <row r="3070" spans="2:4" ht="14.5" x14ac:dyDescent="0.35">
      <c r="B3070" s="118" t="s">
        <v>11819</v>
      </c>
      <c r="C3070" s="250" t="s">
        <v>11820</v>
      </c>
      <c r="D3070" s="117" t="s">
        <v>7934</v>
      </c>
    </row>
    <row r="3071" spans="2:4" ht="14.5" x14ac:dyDescent="0.35">
      <c r="B3071" s="118">
        <v>140</v>
      </c>
      <c r="C3071" s="250" t="s">
        <v>11821</v>
      </c>
      <c r="D3071" s="117" t="s">
        <v>7939</v>
      </c>
    </row>
    <row r="3072" spans="2:4" ht="14.5" x14ac:dyDescent="0.35">
      <c r="B3072" s="118">
        <v>140.1</v>
      </c>
      <c r="C3072" s="250" t="s">
        <v>11822</v>
      </c>
      <c r="D3072" s="117" t="s">
        <v>7939</v>
      </c>
    </row>
    <row r="3073" spans="2:4" ht="14.5" x14ac:dyDescent="0.35">
      <c r="B3073" s="118">
        <v>151</v>
      </c>
      <c r="C3073" s="250" t="s">
        <v>11823</v>
      </c>
      <c r="D3073" s="117" t="s">
        <v>7939</v>
      </c>
    </row>
    <row r="3074" spans="2:4" ht="14.5" x14ac:dyDescent="0.35">
      <c r="B3074" s="118">
        <v>151.1</v>
      </c>
      <c r="C3074" s="250" t="s">
        <v>11824</v>
      </c>
      <c r="D3074" s="117" t="s">
        <v>7939</v>
      </c>
    </row>
    <row r="3075" spans="2:4" ht="14.5" x14ac:dyDescent="0.35">
      <c r="B3075" s="118">
        <v>155.1</v>
      </c>
      <c r="C3075" s="250" t="s">
        <v>11825</v>
      </c>
      <c r="D3075" s="117" t="s">
        <v>7939</v>
      </c>
    </row>
    <row r="3076" spans="2:4" ht="14.5" x14ac:dyDescent="0.35">
      <c r="B3076" s="118">
        <v>160</v>
      </c>
      <c r="C3076" s="250" t="s">
        <v>11826</v>
      </c>
      <c r="D3076" s="117" t="s">
        <v>7939</v>
      </c>
    </row>
    <row r="3077" spans="2:4" ht="14.5" x14ac:dyDescent="0.35">
      <c r="B3077" s="118">
        <v>1613</v>
      </c>
      <c r="C3077" s="250" t="s">
        <v>11827</v>
      </c>
      <c r="D3077" s="117" t="s">
        <v>10785</v>
      </c>
    </row>
    <row r="3078" spans="2:4" ht="14.5" x14ac:dyDescent="0.35">
      <c r="B3078" s="118">
        <v>1624</v>
      </c>
      <c r="C3078" s="250" t="s">
        <v>11828</v>
      </c>
      <c r="D3078" s="117" t="s">
        <v>10785</v>
      </c>
    </row>
    <row r="3079" spans="2:4" ht="14.5" x14ac:dyDescent="0.35">
      <c r="B3079" s="118">
        <v>1625</v>
      </c>
      <c r="C3079" s="250" t="s">
        <v>11829</v>
      </c>
      <c r="D3079" s="117" t="s">
        <v>10785</v>
      </c>
    </row>
    <row r="3080" spans="2:4" ht="14.5" x14ac:dyDescent="0.35">
      <c r="B3080" s="118" t="s">
        <v>11830</v>
      </c>
      <c r="C3080" s="250" t="s">
        <v>11831</v>
      </c>
      <c r="D3080" s="117" t="s">
        <v>10785</v>
      </c>
    </row>
    <row r="3081" spans="2:4" ht="14.5" x14ac:dyDescent="0.35">
      <c r="B3081" s="118" t="s">
        <v>11832</v>
      </c>
      <c r="C3081" s="250" t="s">
        <v>11833</v>
      </c>
      <c r="D3081" s="117" t="s">
        <v>10785</v>
      </c>
    </row>
    <row r="3082" spans="2:4" ht="14.5" x14ac:dyDescent="0.35">
      <c r="B3082" s="118">
        <v>1682</v>
      </c>
      <c r="C3082" s="250" t="s">
        <v>11834</v>
      </c>
      <c r="D3082" s="117" t="s">
        <v>10785</v>
      </c>
    </row>
    <row r="3083" spans="2:4" ht="14.5" x14ac:dyDescent="0.35">
      <c r="B3083" s="118">
        <v>1698</v>
      </c>
      <c r="C3083" s="250" t="s">
        <v>11835</v>
      </c>
      <c r="D3083" s="117" t="s">
        <v>10785</v>
      </c>
    </row>
    <row r="3084" spans="2:4" ht="14.5" x14ac:dyDescent="0.35">
      <c r="B3084" s="118">
        <v>1699</v>
      </c>
      <c r="C3084" s="250" t="s">
        <v>11836</v>
      </c>
      <c r="D3084" s="117" t="s">
        <v>10785</v>
      </c>
    </row>
    <row r="3085" spans="2:4" ht="14.5" x14ac:dyDescent="0.35">
      <c r="B3085" s="118">
        <v>172</v>
      </c>
      <c r="C3085" s="250" t="s">
        <v>11837</v>
      </c>
      <c r="D3085" s="117" t="s">
        <v>7939</v>
      </c>
    </row>
    <row r="3086" spans="2:4" ht="14.5" x14ac:dyDescent="0.35">
      <c r="B3086" s="118">
        <v>172.1</v>
      </c>
      <c r="C3086" s="250" t="s">
        <v>11838</v>
      </c>
      <c r="D3086" s="117" t="s">
        <v>7939</v>
      </c>
    </row>
    <row r="3087" spans="2:4" ht="14.5" x14ac:dyDescent="0.35">
      <c r="B3087" s="118">
        <v>200.5</v>
      </c>
      <c r="C3087" s="250" t="s">
        <v>11839</v>
      </c>
      <c r="D3087" s="117" t="s">
        <v>10785</v>
      </c>
    </row>
    <row r="3088" spans="2:4" ht="14.5" x14ac:dyDescent="0.35">
      <c r="B3088" s="118" t="s">
        <v>11840</v>
      </c>
      <c r="C3088" s="250" t="s">
        <v>11841</v>
      </c>
      <c r="D3088" s="117" t="s">
        <v>7933</v>
      </c>
    </row>
    <row r="3089" spans="2:4" ht="14.5" x14ac:dyDescent="0.35">
      <c r="B3089" s="118" t="s">
        <v>11842</v>
      </c>
      <c r="C3089" s="250" t="s">
        <v>6110</v>
      </c>
      <c r="D3089" s="117" t="s">
        <v>7933</v>
      </c>
    </row>
    <row r="3090" spans="2:4" ht="14.5" x14ac:dyDescent="0.35">
      <c r="B3090" s="118" t="s">
        <v>11356</v>
      </c>
      <c r="C3090" s="250" t="s">
        <v>11357</v>
      </c>
      <c r="D3090" s="117" t="s">
        <v>7933</v>
      </c>
    </row>
    <row r="3091" spans="2:4" ht="14.5" x14ac:dyDescent="0.35">
      <c r="B3091" s="118" t="s">
        <v>11843</v>
      </c>
      <c r="C3091" s="250" t="s">
        <v>11844</v>
      </c>
      <c r="D3091" s="117" t="s">
        <v>7933</v>
      </c>
    </row>
    <row r="3092" spans="2:4" ht="14.5" x14ac:dyDescent="0.35">
      <c r="B3092" s="118" t="s">
        <v>11845</v>
      </c>
      <c r="C3092" s="250" t="s">
        <v>11846</v>
      </c>
      <c r="D3092" s="117" t="s">
        <v>7935</v>
      </c>
    </row>
    <row r="3093" spans="2:4" ht="14.5" x14ac:dyDescent="0.35">
      <c r="B3093" s="118">
        <v>300</v>
      </c>
      <c r="C3093" s="250" t="s">
        <v>8822</v>
      </c>
      <c r="D3093" s="117" t="s">
        <v>10785</v>
      </c>
    </row>
    <row r="3094" spans="2:4" ht="14.5" x14ac:dyDescent="0.35">
      <c r="B3094" s="118">
        <v>302</v>
      </c>
      <c r="C3094" s="250" t="s">
        <v>11847</v>
      </c>
      <c r="D3094" s="117" t="s">
        <v>10785</v>
      </c>
    </row>
    <row r="3095" spans="2:4" ht="14.5" x14ac:dyDescent="0.35">
      <c r="B3095" s="118" t="s">
        <v>11848</v>
      </c>
      <c r="C3095" s="250" t="s">
        <v>11849</v>
      </c>
      <c r="D3095" s="117" t="s">
        <v>7933</v>
      </c>
    </row>
    <row r="3096" spans="2:4" ht="14.5" x14ac:dyDescent="0.35">
      <c r="B3096" s="118" t="s">
        <v>11850</v>
      </c>
      <c r="C3096" s="250" t="s">
        <v>11851</v>
      </c>
      <c r="D3096" s="117" t="s">
        <v>7933</v>
      </c>
    </row>
    <row r="3097" spans="2:4" ht="14.5" x14ac:dyDescent="0.35">
      <c r="B3097" s="118" t="s">
        <v>11852</v>
      </c>
      <c r="C3097" s="250" t="s">
        <v>11853</v>
      </c>
      <c r="D3097" s="117" t="s">
        <v>7933</v>
      </c>
    </row>
    <row r="3098" spans="2:4" ht="14.5" x14ac:dyDescent="0.35">
      <c r="B3098" s="118" t="s">
        <v>11854</v>
      </c>
      <c r="C3098" s="250" t="s">
        <v>11855</v>
      </c>
      <c r="D3098" s="117" t="s">
        <v>7933</v>
      </c>
    </row>
    <row r="3099" spans="2:4" ht="14.5" x14ac:dyDescent="0.35">
      <c r="B3099" s="118" t="s">
        <v>11856</v>
      </c>
      <c r="C3099" s="250" t="s">
        <v>11857</v>
      </c>
      <c r="D3099" s="117" t="s">
        <v>7933</v>
      </c>
    </row>
    <row r="3100" spans="2:4" ht="14.5" x14ac:dyDescent="0.35">
      <c r="B3100" s="118" t="s">
        <v>11858</v>
      </c>
      <c r="C3100" s="250" t="s">
        <v>11859</v>
      </c>
      <c r="D3100" s="117" t="s">
        <v>7933</v>
      </c>
    </row>
    <row r="3101" spans="2:4" ht="14.5" x14ac:dyDescent="0.35">
      <c r="B3101" s="118" t="s">
        <v>11860</v>
      </c>
      <c r="C3101" s="250" t="s">
        <v>11861</v>
      </c>
      <c r="D3101" s="117" t="s">
        <v>7933</v>
      </c>
    </row>
    <row r="3102" spans="2:4" ht="14.5" x14ac:dyDescent="0.35">
      <c r="B3102" s="118" t="s">
        <v>11862</v>
      </c>
      <c r="C3102" s="250" t="s">
        <v>11863</v>
      </c>
      <c r="D3102" s="117" t="s">
        <v>7933</v>
      </c>
    </row>
    <row r="3103" spans="2:4" ht="14.5" x14ac:dyDescent="0.35">
      <c r="B3103" s="118" t="s">
        <v>11864</v>
      </c>
      <c r="C3103" s="250" t="s">
        <v>11865</v>
      </c>
      <c r="D3103" s="117" t="s">
        <v>7933</v>
      </c>
    </row>
    <row r="3104" spans="2:4" ht="14.5" x14ac:dyDescent="0.35">
      <c r="B3104" s="118" t="s">
        <v>11866</v>
      </c>
      <c r="C3104" s="250" t="s">
        <v>11867</v>
      </c>
      <c r="D3104" s="117" t="s">
        <v>7933</v>
      </c>
    </row>
    <row r="3105" spans="2:4" ht="14.5" x14ac:dyDescent="0.35">
      <c r="B3105" s="118" t="s">
        <v>11868</v>
      </c>
      <c r="C3105" s="250" t="s">
        <v>11869</v>
      </c>
      <c r="D3105" s="117" t="s">
        <v>7933</v>
      </c>
    </row>
    <row r="3106" spans="2:4" ht="14.5" x14ac:dyDescent="0.35">
      <c r="B3106" s="118">
        <v>3125</v>
      </c>
      <c r="C3106" s="250" t="s">
        <v>11870</v>
      </c>
      <c r="D3106" s="117" t="s">
        <v>7933</v>
      </c>
    </row>
    <row r="3107" spans="2:4" ht="14.5" x14ac:dyDescent="0.35">
      <c r="B3107" s="118" t="s">
        <v>11871</v>
      </c>
      <c r="C3107" s="250" t="s">
        <v>11872</v>
      </c>
      <c r="D3107" s="117" t="s">
        <v>10785</v>
      </c>
    </row>
    <row r="3108" spans="2:4" ht="14.5" x14ac:dyDescent="0.35">
      <c r="B3108" s="118">
        <v>314.10000000000002</v>
      </c>
      <c r="C3108" s="250" t="s">
        <v>11873</v>
      </c>
      <c r="D3108" s="117" t="s">
        <v>10785</v>
      </c>
    </row>
    <row r="3109" spans="2:4" ht="14.5" x14ac:dyDescent="0.35">
      <c r="B3109" s="118">
        <v>317</v>
      </c>
      <c r="C3109" s="250" t="s">
        <v>11874</v>
      </c>
      <c r="D3109" s="117" t="s">
        <v>10785</v>
      </c>
    </row>
    <row r="3110" spans="2:4" ht="14.5" x14ac:dyDescent="0.35">
      <c r="B3110" s="118" t="s">
        <v>11875</v>
      </c>
      <c r="C3110" s="250" t="s">
        <v>11876</v>
      </c>
      <c r="D3110" s="117" t="s">
        <v>10785</v>
      </c>
    </row>
    <row r="3111" spans="2:4" ht="14.5" x14ac:dyDescent="0.35">
      <c r="B3111" s="118">
        <v>321.8</v>
      </c>
      <c r="C3111" s="250" t="s">
        <v>11877</v>
      </c>
      <c r="D3111" s="117" t="s">
        <v>10785</v>
      </c>
    </row>
    <row r="3112" spans="2:4" ht="14.5" x14ac:dyDescent="0.35">
      <c r="B3112" s="118">
        <v>326</v>
      </c>
      <c r="C3112" s="250" t="s">
        <v>11878</v>
      </c>
      <c r="D3112" s="117" t="s">
        <v>10785</v>
      </c>
    </row>
    <row r="3113" spans="2:4" ht="14.5" x14ac:dyDescent="0.35">
      <c r="B3113" s="118" t="s">
        <v>11879</v>
      </c>
      <c r="C3113" s="250" t="s">
        <v>11880</v>
      </c>
      <c r="D3113" s="117" t="s">
        <v>10785</v>
      </c>
    </row>
    <row r="3114" spans="2:4" ht="14.5" x14ac:dyDescent="0.35">
      <c r="B3114" s="118">
        <v>331</v>
      </c>
      <c r="C3114" s="250" t="s">
        <v>11881</v>
      </c>
      <c r="D3114" s="117" t="s">
        <v>10785</v>
      </c>
    </row>
    <row r="3115" spans="2:4" ht="14.5" x14ac:dyDescent="0.35">
      <c r="B3115" s="118">
        <v>332</v>
      </c>
      <c r="C3115" s="250" t="s">
        <v>11882</v>
      </c>
      <c r="D3115" s="117" t="s">
        <v>10785</v>
      </c>
    </row>
    <row r="3116" spans="2:4" ht="14.5" x14ac:dyDescent="0.35">
      <c r="B3116" s="118">
        <v>334</v>
      </c>
      <c r="C3116" s="250" t="s">
        <v>11883</v>
      </c>
      <c r="D3116" s="117" t="s">
        <v>10785</v>
      </c>
    </row>
    <row r="3117" spans="2:4" ht="14.5" x14ac:dyDescent="0.35">
      <c r="B3117" s="118">
        <v>349</v>
      </c>
      <c r="C3117" s="250" t="s">
        <v>11884</v>
      </c>
      <c r="D3117" s="117" t="s">
        <v>10785</v>
      </c>
    </row>
    <row r="3118" spans="2:4" ht="14.5" x14ac:dyDescent="0.35">
      <c r="B3118" s="118" t="s">
        <v>11885</v>
      </c>
      <c r="C3118" s="250" t="s">
        <v>11886</v>
      </c>
      <c r="D3118" s="117" t="s">
        <v>7942</v>
      </c>
    </row>
    <row r="3119" spans="2:4" ht="14.5" x14ac:dyDescent="0.35">
      <c r="B3119" s="118" t="s">
        <v>11887</v>
      </c>
      <c r="C3119" s="250" t="s">
        <v>11888</v>
      </c>
      <c r="D3119" s="117" t="s">
        <v>7942</v>
      </c>
    </row>
    <row r="3120" spans="2:4" ht="14.5" x14ac:dyDescent="0.35">
      <c r="B3120" s="118" t="s">
        <v>11889</v>
      </c>
      <c r="C3120" s="250" t="s">
        <v>11890</v>
      </c>
      <c r="D3120" s="117" t="s">
        <v>10785</v>
      </c>
    </row>
    <row r="3121" spans="2:4" ht="14.5" x14ac:dyDescent="0.35">
      <c r="B3121" s="118" t="s">
        <v>11891</v>
      </c>
      <c r="C3121" s="250" t="s">
        <v>11892</v>
      </c>
      <c r="D3121" s="117" t="s">
        <v>10785</v>
      </c>
    </row>
    <row r="3122" spans="2:4" ht="14.5" x14ac:dyDescent="0.35">
      <c r="B3122" s="118" t="s">
        <v>11893</v>
      </c>
      <c r="C3122" s="250" t="s">
        <v>11894</v>
      </c>
      <c r="D3122" s="117" t="s">
        <v>10785</v>
      </c>
    </row>
    <row r="3123" spans="2:4" ht="14.5" x14ac:dyDescent="0.35">
      <c r="B3123" s="118" t="s">
        <v>11895</v>
      </c>
      <c r="C3123" s="250" t="s">
        <v>11896</v>
      </c>
      <c r="D3123" s="117" t="s">
        <v>10785</v>
      </c>
    </row>
    <row r="3124" spans="2:4" ht="14.5" x14ac:dyDescent="0.35">
      <c r="B3124" s="118" t="s">
        <v>11897</v>
      </c>
      <c r="C3124" s="250" t="s">
        <v>11175</v>
      </c>
      <c r="D3124" s="117" t="s">
        <v>10785</v>
      </c>
    </row>
    <row r="3125" spans="2:4" ht="14.5" x14ac:dyDescent="0.35">
      <c r="B3125" s="118" t="s">
        <v>11898</v>
      </c>
      <c r="C3125" s="250" t="s">
        <v>11899</v>
      </c>
      <c r="D3125" s="117" t="s">
        <v>10785</v>
      </c>
    </row>
    <row r="3126" spans="2:4" ht="14.5" x14ac:dyDescent="0.35">
      <c r="B3126" s="118" t="s">
        <v>11900</v>
      </c>
      <c r="C3126" s="250" t="s">
        <v>11901</v>
      </c>
      <c r="D3126" s="117" t="s">
        <v>10785</v>
      </c>
    </row>
    <row r="3127" spans="2:4" ht="14.5" x14ac:dyDescent="0.35">
      <c r="B3127" s="118">
        <v>3570</v>
      </c>
      <c r="C3127" s="250" t="s">
        <v>11902</v>
      </c>
      <c r="D3127" s="117" t="s">
        <v>10785</v>
      </c>
    </row>
    <row r="3128" spans="2:4" ht="14.5" x14ac:dyDescent="0.35">
      <c r="B3128" s="118">
        <v>366</v>
      </c>
      <c r="C3128" s="250" t="s">
        <v>11903</v>
      </c>
      <c r="D3128" s="117" t="s">
        <v>10785</v>
      </c>
    </row>
    <row r="3129" spans="2:4" ht="14.5" x14ac:dyDescent="0.35">
      <c r="B3129" s="118">
        <v>376.3</v>
      </c>
      <c r="C3129" s="250" t="s">
        <v>11904</v>
      </c>
      <c r="D3129" s="117" t="s">
        <v>10785</v>
      </c>
    </row>
    <row r="3130" spans="2:4" ht="14.5" x14ac:dyDescent="0.35">
      <c r="B3130" s="118" t="s">
        <v>11905</v>
      </c>
      <c r="C3130" s="250" t="s">
        <v>11906</v>
      </c>
      <c r="D3130" s="117" t="s">
        <v>7941</v>
      </c>
    </row>
    <row r="3131" spans="2:4" ht="14.5" x14ac:dyDescent="0.35">
      <c r="B3131" s="118" t="s">
        <v>11907</v>
      </c>
      <c r="C3131" s="250" t="s">
        <v>10714</v>
      </c>
      <c r="D3131" s="117" t="s">
        <v>7933</v>
      </c>
    </row>
    <row r="3132" spans="2:4" ht="14.5" x14ac:dyDescent="0.35">
      <c r="B3132" s="118">
        <v>440</v>
      </c>
      <c r="C3132" s="250" t="s">
        <v>11908</v>
      </c>
      <c r="D3132" s="117" t="s">
        <v>10785</v>
      </c>
    </row>
    <row r="3133" spans="2:4" ht="14.5" x14ac:dyDescent="0.35">
      <c r="B3133" s="118" t="s">
        <v>11909</v>
      </c>
      <c r="C3133" s="250" t="s">
        <v>11910</v>
      </c>
      <c r="D3133" s="117" t="s">
        <v>7933</v>
      </c>
    </row>
    <row r="3134" spans="2:4" ht="14.5" x14ac:dyDescent="0.35">
      <c r="B3134" s="118" t="s">
        <v>11911</v>
      </c>
      <c r="C3134" s="250" t="s">
        <v>11912</v>
      </c>
      <c r="D3134" s="117" t="s">
        <v>7933</v>
      </c>
    </row>
    <row r="3135" spans="2:4" ht="14.5" x14ac:dyDescent="0.35">
      <c r="B3135" s="118" t="s">
        <v>11913</v>
      </c>
      <c r="C3135" s="250" t="s">
        <v>11914</v>
      </c>
      <c r="D3135" s="117" t="s">
        <v>7933</v>
      </c>
    </row>
    <row r="3136" spans="2:4" ht="14.5" x14ac:dyDescent="0.35">
      <c r="B3136" s="118" t="s">
        <v>11915</v>
      </c>
      <c r="C3136" s="250" t="s">
        <v>11916</v>
      </c>
      <c r="D3136" s="117" t="s">
        <v>7933</v>
      </c>
    </row>
    <row r="3137" spans="2:4" ht="14.5" x14ac:dyDescent="0.35">
      <c r="B3137" s="118" t="s">
        <v>11917</v>
      </c>
      <c r="C3137" s="250" t="s">
        <v>11918</v>
      </c>
      <c r="D3137" s="117" t="s">
        <v>7933</v>
      </c>
    </row>
    <row r="3138" spans="2:4" ht="14.5" x14ac:dyDescent="0.35">
      <c r="B3138" s="118" t="s">
        <v>11919</v>
      </c>
      <c r="C3138" s="250" t="s">
        <v>11920</v>
      </c>
      <c r="D3138" s="117" t="s">
        <v>7933</v>
      </c>
    </row>
    <row r="3139" spans="2:4" ht="14.5" x14ac:dyDescent="0.35">
      <c r="B3139" s="118" t="s">
        <v>11921</v>
      </c>
      <c r="C3139" s="250" t="s">
        <v>11922</v>
      </c>
      <c r="D3139" s="117" t="s">
        <v>7933</v>
      </c>
    </row>
    <row r="3140" spans="2:4" ht="14.5" x14ac:dyDescent="0.35">
      <c r="B3140" s="118" t="s">
        <v>11923</v>
      </c>
      <c r="C3140" s="250" t="s">
        <v>11920</v>
      </c>
      <c r="D3140" s="117" t="s">
        <v>7933</v>
      </c>
    </row>
    <row r="3141" spans="2:4" ht="14.5" x14ac:dyDescent="0.35">
      <c r="B3141" s="118" t="s">
        <v>11924</v>
      </c>
      <c r="C3141" s="250" t="s">
        <v>11925</v>
      </c>
      <c r="D3141" s="117" t="s">
        <v>7933</v>
      </c>
    </row>
    <row r="3142" spans="2:4" ht="14.5" x14ac:dyDescent="0.35">
      <c r="B3142" s="118" t="s">
        <v>11926</v>
      </c>
      <c r="C3142" s="250" t="s">
        <v>11927</v>
      </c>
      <c r="D3142" s="117" t="s">
        <v>7933</v>
      </c>
    </row>
    <row r="3143" spans="2:4" ht="14.5" x14ac:dyDescent="0.35">
      <c r="B3143" s="118" t="s">
        <v>11928</v>
      </c>
      <c r="C3143" s="250" t="s">
        <v>11929</v>
      </c>
      <c r="D3143" s="117" t="s">
        <v>7933</v>
      </c>
    </row>
    <row r="3144" spans="2:4" ht="14.5" x14ac:dyDescent="0.35">
      <c r="B3144" s="118" t="s">
        <v>11930</v>
      </c>
      <c r="C3144" s="250" t="s">
        <v>11931</v>
      </c>
      <c r="D3144" s="117" t="s">
        <v>7933</v>
      </c>
    </row>
    <row r="3145" spans="2:4" ht="14.5" x14ac:dyDescent="0.35">
      <c r="B3145" s="118" t="s">
        <v>11932</v>
      </c>
      <c r="C3145" s="250" t="s">
        <v>11933</v>
      </c>
      <c r="D3145" s="117" t="s">
        <v>7933</v>
      </c>
    </row>
    <row r="3146" spans="2:4" ht="14.5" x14ac:dyDescent="0.35">
      <c r="B3146" s="118" t="s">
        <v>11934</v>
      </c>
      <c r="C3146" s="250" t="s">
        <v>11935</v>
      </c>
      <c r="D3146" s="117" t="s">
        <v>7933</v>
      </c>
    </row>
    <row r="3147" spans="2:4" ht="14.5" x14ac:dyDescent="0.35">
      <c r="B3147" s="118" t="s">
        <v>11936</v>
      </c>
      <c r="C3147" s="250" t="s">
        <v>11937</v>
      </c>
      <c r="D3147" s="117" t="s">
        <v>7933</v>
      </c>
    </row>
    <row r="3148" spans="2:4" ht="14.5" x14ac:dyDescent="0.35">
      <c r="B3148" s="118" t="s">
        <v>11938</v>
      </c>
      <c r="C3148" s="250" t="s">
        <v>11939</v>
      </c>
      <c r="D3148" s="117" t="s">
        <v>7933</v>
      </c>
    </row>
    <row r="3149" spans="2:4" ht="14.5" x14ac:dyDescent="0.35">
      <c r="B3149" s="118" t="s">
        <v>11940</v>
      </c>
      <c r="C3149" s="250" t="s">
        <v>11941</v>
      </c>
      <c r="D3149" s="117" t="s">
        <v>7933</v>
      </c>
    </row>
    <row r="3150" spans="2:4" ht="14.5" x14ac:dyDescent="0.35">
      <c r="B3150" s="118" t="s">
        <v>11942</v>
      </c>
      <c r="C3150" s="250" t="s">
        <v>11943</v>
      </c>
      <c r="D3150" s="117" t="s">
        <v>7933</v>
      </c>
    </row>
    <row r="3151" spans="2:4" ht="14.5" x14ac:dyDescent="0.35">
      <c r="B3151" s="118" t="s">
        <v>11944</v>
      </c>
      <c r="C3151" s="250" t="s">
        <v>11945</v>
      </c>
      <c r="D3151" s="117" t="s">
        <v>7933</v>
      </c>
    </row>
    <row r="3152" spans="2:4" ht="14.5" x14ac:dyDescent="0.35">
      <c r="B3152" s="118" t="s">
        <v>11946</v>
      </c>
      <c r="C3152" s="250" t="s">
        <v>11947</v>
      </c>
      <c r="D3152" s="117" t="s">
        <v>7933</v>
      </c>
    </row>
    <row r="3153" spans="2:4" ht="14.5" x14ac:dyDescent="0.35">
      <c r="B3153" s="118" t="s">
        <v>11948</v>
      </c>
      <c r="C3153" s="250" t="s">
        <v>11949</v>
      </c>
      <c r="D3153" s="117" t="s">
        <v>7933</v>
      </c>
    </row>
    <row r="3154" spans="2:4" ht="14.5" x14ac:dyDescent="0.35">
      <c r="B3154" s="118" t="s">
        <v>11950</v>
      </c>
      <c r="C3154" s="250" t="s">
        <v>11951</v>
      </c>
      <c r="D3154" s="117" t="s">
        <v>7933</v>
      </c>
    </row>
    <row r="3155" spans="2:4" ht="14.5" x14ac:dyDescent="0.35">
      <c r="B3155" s="118" t="s">
        <v>11952</v>
      </c>
      <c r="C3155" s="250" t="s">
        <v>11953</v>
      </c>
      <c r="D3155" s="117" t="s">
        <v>7933</v>
      </c>
    </row>
    <row r="3156" spans="2:4" ht="14.5" x14ac:dyDescent="0.35">
      <c r="B3156" s="118" t="s">
        <v>11954</v>
      </c>
      <c r="C3156" s="250" t="s">
        <v>11955</v>
      </c>
      <c r="D3156" s="117" t="s">
        <v>7933</v>
      </c>
    </row>
    <row r="3157" spans="2:4" ht="14.5" x14ac:dyDescent="0.35">
      <c r="B3157" s="118" t="s">
        <v>11956</v>
      </c>
      <c r="C3157" s="250" t="s">
        <v>11957</v>
      </c>
      <c r="D3157" s="117" t="s">
        <v>7933</v>
      </c>
    </row>
    <row r="3158" spans="2:4" ht="14.5" x14ac:dyDescent="0.35">
      <c r="B3158" s="118">
        <v>500001</v>
      </c>
      <c r="C3158" s="250" t="s">
        <v>11958</v>
      </c>
      <c r="D3158" s="117" t="s">
        <v>11959</v>
      </c>
    </row>
    <row r="3159" spans="2:4" ht="14.5" x14ac:dyDescent="0.35">
      <c r="B3159" s="118">
        <v>500007</v>
      </c>
      <c r="C3159" s="250" t="s">
        <v>11960</v>
      </c>
      <c r="D3159" s="117" t="s">
        <v>11959</v>
      </c>
    </row>
    <row r="3160" spans="2:4" ht="14.5" x14ac:dyDescent="0.35">
      <c r="B3160" s="118">
        <v>500021</v>
      </c>
      <c r="C3160" s="250" t="s">
        <v>11961</v>
      </c>
      <c r="D3160" s="117" t="s">
        <v>11959</v>
      </c>
    </row>
    <row r="3161" spans="2:4" ht="14.5" x14ac:dyDescent="0.35">
      <c r="B3161" s="118">
        <v>500061</v>
      </c>
      <c r="C3161" s="250" t="s">
        <v>11962</v>
      </c>
      <c r="D3161" s="117" t="s">
        <v>11959</v>
      </c>
    </row>
    <row r="3162" spans="2:4" ht="14.5" x14ac:dyDescent="0.35">
      <c r="B3162" s="118">
        <v>500065</v>
      </c>
      <c r="C3162" s="250" t="s">
        <v>11963</v>
      </c>
      <c r="D3162" s="117" t="s">
        <v>11959</v>
      </c>
    </row>
    <row r="3163" spans="2:4" ht="14.5" x14ac:dyDescent="0.35">
      <c r="B3163" s="118">
        <v>500071</v>
      </c>
      <c r="C3163" s="250" t="s">
        <v>11964</v>
      </c>
      <c r="D3163" s="117" t="s">
        <v>11959</v>
      </c>
    </row>
    <row r="3164" spans="2:4" ht="14.5" x14ac:dyDescent="0.35">
      <c r="B3164" s="118">
        <v>500076</v>
      </c>
      <c r="C3164" s="250" t="s">
        <v>11965</v>
      </c>
      <c r="D3164" s="117" t="s">
        <v>11959</v>
      </c>
    </row>
    <row r="3165" spans="2:4" ht="14.5" x14ac:dyDescent="0.35">
      <c r="B3165" s="118">
        <v>500081</v>
      </c>
      <c r="C3165" s="250" t="s">
        <v>11966</v>
      </c>
      <c r="D3165" s="117" t="s">
        <v>11959</v>
      </c>
    </row>
    <row r="3166" spans="2:4" ht="14.5" x14ac:dyDescent="0.35">
      <c r="B3166" s="118">
        <v>500086</v>
      </c>
      <c r="C3166" s="250" t="s">
        <v>11967</v>
      </c>
      <c r="D3166" s="117" t="s">
        <v>11959</v>
      </c>
    </row>
    <row r="3167" spans="2:4" ht="14.5" x14ac:dyDescent="0.35">
      <c r="B3167" s="118">
        <v>500090</v>
      </c>
      <c r="C3167" s="250" t="s">
        <v>11968</v>
      </c>
      <c r="D3167" s="117" t="s">
        <v>11959</v>
      </c>
    </row>
    <row r="3168" spans="2:4" ht="14.5" x14ac:dyDescent="0.35">
      <c r="B3168" s="118">
        <v>500201</v>
      </c>
      <c r="C3168" s="250" t="s">
        <v>11969</v>
      </c>
      <c r="D3168" s="117" t="s">
        <v>11959</v>
      </c>
    </row>
    <row r="3169" spans="2:4" ht="14.5" x14ac:dyDescent="0.35">
      <c r="B3169" s="118" t="s">
        <v>11970</v>
      </c>
      <c r="C3169" s="250" t="s">
        <v>11971</v>
      </c>
      <c r="D3169" s="117" t="s">
        <v>11959</v>
      </c>
    </row>
    <row r="3170" spans="2:4" ht="14.5" x14ac:dyDescent="0.35">
      <c r="B3170" s="118">
        <v>500501</v>
      </c>
      <c r="C3170" s="250" t="s">
        <v>11972</v>
      </c>
      <c r="D3170" s="117" t="s">
        <v>11959</v>
      </c>
    </row>
    <row r="3171" spans="2:4" ht="14.5" x14ac:dyDescent="0.35">
      <c r="B3171" s="118">
        <v>500511</v>
      </c>
      <c r="C3171" s="250" t="s">
        <v>11973</v>
      </c>
      <c r="D3171" s="117" t="s">
        <v>11959</v>
      </c>
    </row>
    <row r="3172" spans="2:4" ht="14.5" x14ac:dyDescent="0.35">
      <c r="B3172" s="118" t="s">
        <v>11974</v>
      </c>
      <c r="C3172" s="250" t="s">
        <v>11975</v>
      </c>
      <c r="D3172" s="117" t="s">
        <v>10785</v>
      </c>
    </row>
    <row r="3173" spans="2:4" ht="14.5" x14ac:dyDescent="0.35">
      <c r="B3173" s="118" t="s">
        <v>11976</v>
      </c>
      <c r="C3173" s="250" t="s">
        <v>11975</v>
      </c>
      <c r="D3173" s="117" t="s">
        <v>10785</v>
      </c>
    </row>
    <row r="3174" spans="2:4" ht="14.5" x14ac:dyDescent="0.35">
      <c r="B3174" s="118" t="s">
        <v>11977</v>
      </c>
      <c r="C3174" s="250" t="s">
        <v>11978</v>
      </c>
      <c r="D3174" s="117" t="s">
        <v>10785</v>
      </c>
    </row>
    <row r="3175" spans="2:4" ht="14.5" x14ac:dyDescent="0.35">
      <c r="B3175" s="118" t="s">
        <v>11979</v>
      </c>
      <c r="C3175" s="250" t="s">
        <v>11980</v>
      </c>
      <c r="D3175" s="117" t="s">
        <v>7942</v>
      </c>
    </row>
    <row r="3176" spans="2:4" ht="14.5" x14ac:dyDescent="0.35">
      <c r="B3176" s="118" t="s">
        <v>11981</v>
      </c>
      <c r="C3176" s="250" t="s">
        <v>11982</v>
      </c>
      <c r="D3176" s="117" t="s">
        <v>11983</v>
      </c>
    </row>
    <row r="3177" spans="2:4" ht="14.5" x14ac:dyDescent="0.35">
      <c r="B3177" s="118">
        <v>515001</v>
      </c>
      <c r="C3177" s="250" t="s">
        <v>11984</v>
      </c>
      <c r="D3177" s="117" t="s">
        <v>11959</v>
      </c>
    </row>
    <row r="3178" spans="2:4" ht="14.5" x14ac:dyDescent="0.35">
      <c r="B3178" s="118">
        <v>515006</v>
      </c>
      <c r="C3178" s="250" t="s">
        <v>11985</v>
      </c>
      <c r="D3178" s="117" t="s">
        <v>11959</v>
      </c>
    </row>
    <row r="3179" spans="2:4" ht="14.5" x14ac:dyDescent="0.35">
      <c r="B3179" s="118">
        <v>515565</v>
      </c>
      <c r="C3179" s="250" t="s">
        <v>11986</v>
      </c>
      <c r="D3179" s="117" t="s">
        <v>11959</v>
      </c>
    </row>
    <row r="3180" spans="2:4" ht="14.5" x14ac:dyDescent="0.35">
      <c r="B3180" s="118">
        <v>515575</v>
      </c>
      <c r="C3180" s="250" t="s">
        <v>11987</v>
      </c>
      <c r="D3180" s="117" t="s">
        <v>11959</v>
      </c>
    </row>
    <row r="3181" spans="2:4" ht="14.5" x14ac:dyDescent="0.35">
      <c r="B3181" s="118">
        <v>515585</v>
      </c>
      <c r="C3181" s="250" t="s">
        <v>11988</v>
      </c>
      <c r="D3181" s="117" t="s">
        <v>11959</v>
      </c>
    </row>
    <row r="3182" spans="2:4" ht="14.5" x14ac:dyDescent="0.35">
      <c r="B3182" s="118">
        <v>520001</v>
      </c>
      <c r="C3182" s="250" t="s">
        <v>11989</v>
      </c>
      <c r="D3182" s="117" t="s">
        <v>11959</v>
      </c>
    </row>
    <row r="3183" spans="2:4" ht="14.5" x14ac:dyDescent="0.35">
      <c r="B3183" s="118">
        <v>520005</v>
      </c>
      <c r="C3183" s="250" t="s">
        <v>11990</v>
      </c>
      <c r="D3183" s="117" t="s">
        <v>11959</v>
      </c>
    </row>
    <row r="3184" spans="2:4" ht="14.5" x14ac:dyDescent="0.35">
      <c r="B3184" s="118">
        <v>520006</v>
      </c>
      <c r="C3184" s="250" t="s">
        <v>11991</v>
      </c>
      <c r="D3184" s="117" t="s">
        <v>11959</v>
      </c>
    </row>
    <row r="3185" spans="2:4" ht="14.5" x14ac:dyDescent="0.35">
      <c r="B3185" s="118">
        <v>521</v>
      </c>
      <c r="C3185" s="250" t="s">
        <v>11992</v>
      </c>
      <c r="D3185" s="117" t="s">
        <v>10785</v>
      </c>
    </row>
    <row r="3186" spans="2:4" ht="14.5" x14ac:dyDescent="0.35">
      <c r="B3186" s="118">
        <v>522003</v>
      </c>
      <c r="C3186" s="250" t="s">
        <v>11993</v>
      </c>
      <c r="D3186" s="117" t="s">
        <v>11959</v>
      </c>
    </row>
    <row r="3187" spans="2:4" ht="14.5" x14ac:dyDescent="0.35">
      <c r="B3187" s="118">
        <v>522011</v>
      </c>
      <c r="C3187" s="250" t="s">
        <v>11994</v>
      </c>
      <c r="D3187" s="117" t="s">
        <v>11959</v>
      </c>
    </row>
    <row r="3188" spans="2:4" ht="14.5" x14ac:dyDescent="0.35">
      <c r="B3188" s="118" t="s">
        <v>11995</v>
      </c>
      <c r="C3188" s="250" t="s">
        <v>11996</v>
      </c>
      <c r="D3188" s="117" t="s">
        <v>11959</v>
      </c>
    </row>
    <row r="3189" spans="2:4" ht="14.5" x14ac:dyDescent="0.35">
      <c r="B3189" s="118" t="s">
        <v>11997</v>
      </c>
      <c r="C3189" s="250" t="s">
        <v>11998</v>
      </c>
      <c r="D3189" s="117" t="s">
        <v>11959</v>
      </c>
    </row>
    <row r="3190" spans="2:4" ht="14.5" x14ac:dyDescent="0.35">
      <c r="B3190" s="118" t="s">
        <v>11999</v>
      </c>
      <c r="C3190" s="250" t="s">
        <v>12000</v>
      </c>
      <c r="D3190" s="117" t="s">
        <v>11959</v>
      </c>
    </row>
    <row r="3191" spans="2:4" ht="14.5" x14ac:dyDescent="0.35">
      <c r="B3191" s="118">
        <v>524.29999999999995</v>
      </c>
      <c r="C3191" s="250" t="s">
        <v>12001</v>
      </c>
      <c r="D3191" s="117" t="s">
        <v>10785</v>
      </c>
    </row>
    <row r="3192" spans="2:4" ht="14.5" x14ac:dyDescent="0.35">
      <c r="B3192" s="118">
        <v>526</v>
      </c>
      <c r="C3192" s="250" t="s">
        <v>12002</v>
      </c>
      <c r="D3192" s="117" t="s">
        <v>10785</v>
      </c>
    </row>
    <row r="3193" spans="2:4" ht="14.5" x14ac:dyDescent="0.35">
      <c r="B3193" s="118">
        <v>527</v>
      </c>
      <c r="C3193" s="250" t="s">
        <v>12003</v>
      </c>
      <c r="D3193" s="117" t="s">
        <v>10785</v>
      </c>
    </row>
    <row r="3194" spans="2:4" ht="14.5" x14ac:dyDescent="0.35">
      <c r="B3194" s="118">
        <v>528</v>
      </c>
      <c r="C3194" s="250" t="s">
        <v>12004</v>
      </c>
      <c r="D3194" s="117" t="s">
        <v>10785</v>
      </c>
    </row>
    <row r="3195" spans="2:4" ht="14.5" x14ac:dyDescent="0.35">
      <c r="B3195" s="118">
        <v>529</v>
      </c>
      <c r="C3195" s="250" t="s">
        <v>12005</v>
      </c>
      <c r="D3195" s="117" t="s">
        <v>10785</v>
      </c>
    </row>
    <row r="3196" spans="2:4" ht="14.5" x14ac:dyDescent="0.35">
      <c r="B3196" s="118">
        <v>530001</v>
      </c>
      <c r="C3196" s="250" t="s">
        <v>12006</v>
      </c>
      <c r="D3196" s="117" t="s">
        <v>11959</v>
      </c>
    </row>
    <row r="3197" spans="2:4" ht="14.5" x14ac:dyDescent="0.35">
      <c r="B3197" s="118">
        <v>530011</v>
      </c>
      <c r="C3197" s="250" t="s">
        <v>12007</v>
      </c>
      <c r="D3197" s="117" t="s">
        <v>11959</v>
      </c>
    </row>
    <row r="3198" spans="2:4" ht="14.5" x14ac:dyDescent="0.35">
      <c r="B3198" s="118">
        <v>530021</v>
      </c>
      <c r="C3198" s="250" t="s">
        <v>12008</v>
      </c>
      <c r="D3198" s="117" t="s">
        <v>11959</v>
      </c>
    </row>
    <row r="3199" spans="2:4" ht="14.5" x14ac:dyDescent="0.35">
      <c r="B3199" s="118">
        <v>530039</v>
      </c>
      <c r="C3199" s="250" t="s">
        <v>12009</v>
      </c>
      <c r="D3199" s="117" t="s">
        <v>11959</v>
      </c>
    </row>
    <row r="3200" spans="2:4" ht="14.5" x14ac:dyDescent="0.35">
      <c r="B3200" s="118">
        <v>530111</v>
      </c>
      <c r="C3200" s="250" t="s">
        <v>12010</v>
      </c>
      <c r="D3200" s="117" t="s">
        <v>11959</v>
      </c>
    </row>
    <row r="3201" spans="2:4" ht="14.5" x14ac:dyDescent="0.35">
      <c r="B3201" s="118">
        <v>530114</v>
      </c>
      <c r="C3201" s="250" t="s">
        <v>12011</v>
      </c>
      <c r="D3201" s="117" t="s">
        <v>11959</v>
      </c>
    </row>
    <row r="3202" spans="2:4" ht="14.5" x14ac:dyDescent="0.35">
      <c r="B3202" s="118">
        <v>531.20000000000005</v>
      </c>
      <c r="C3202" s="250" t="s">
        <v>12012</v>
      </c>
      <c r="D3202" s="117" t="s">
        <v>10785</v>
      </c>
    </row>
    <row r="3203" spans="2:4" ht="14.5" x14ac:dyDescent="0.35">
      <c r="B3203" s="118">
        <v>532</v>
      </c>
      <c r="C3203" s="250" t="s">
        <v>12013</v>
      </c>
      <c r="D3203" s="117" t="s">
        <v>10785</v>
      </c>
    </row>
    <row r="3204" spans="2:4" ht="14.5" x14ac:dyDescent="0.35">
      <c r="B3204" s="118" t="s">
        <v>12014</v>
      </c>
      <c r="C3204" s="250" t="s">
        <v>12015</v>
      </c>
      <c r="D3204" s="117" t="s">
        <v>10785</v>
      </c>
    </row>
    <row r="3205" spans="2:4" ht="14.5" x14ac:dyDescent="0.35">
      <c r="B3205" s="118" t="s">
        <v>12016</v>
      </c>
      <c r="C3205" s="250" t="s">
        <v>12015</v>
      </c>
      <c r="D3205" s="117" t="s">
        <v>10785</v>
      </c>
    </row>
    <row r="3206" spans="2:4" ht="14.5" x14ac:dyDescent="0.35">
      <c r="B3206" s="118">
        <v>537</v>
      </c>
      <c r="C3206" s="250" t="s">
        <v>12017</v>
      </c>
      <c r="D3206" s="117" t="s">
        <v>10785</v>
      </c>
    </row>
    <row r="3207" spans="2:4" ht="14.5" x14ac:dyDescent="0.35">
      <c r="B3207" s="118">
        <v>538</v>
      </c>
      <c r="C3207" s="250" t="s">
        <v>12017</v>
      </c>
      <c r="D3207" s="117" t="s">
        <v>10785</v>
      </c>
    </row>
    <row r="3208" spans="2:4" ht="14.5" x14ac:dyDescent="0.35">
      <c r="B3208" s="118">
        <v>540021</v>
      </c>
      <c r="C3208" s="250" t="s">
        <v>12018</v>
      </c>
      <c r="D3208" s="117" t="s">
        <v>11959</v>
      </c>
    </row>
    <row r="3209" spans="2:4" ht="14.5" x14ac:dyDescent="0.35">
      <c r="B3209" s="118" t="s">
        <v>12019</v>
      </c>
      <c r="C3209" s="250" t="s">
        <v>12020</v>
      </c>
      <c r="D3209" s="117" t="s">
        <v>11959</v>
      </c>
    </row>
    <row r="3210" spans="2:4" ht="14.5" x14ac:dyDescent="0.35">
      <c r="B3210" s="118" t="s">
        <v>12021</v>
      </c>
      <c r="C3210" s="250" t="s">
        <v>12022</v>
      </c>
      <c r="D3210" s="117" t="s">
        <v>11959</v>
      </c>
    </row>
    <row r="3211" spans="2:4" ht="14.5" x14ac:dyDescent="0.35">
      <c r="B3211" s="118">
        <v>540041</v>
      </c>
      <c r="C3211" s="250" t="s">
        <v>12023</v>
      </c>
      <c r="D3211" s="117" t="s">
        <v>11959</v>
      </c>
    </row>
    <row r="3212" spans="2:4" ht="14.5" x14ac:dyDescent="0.35">
      <c r="B3212" s="118" t="s">
        <v>12024</v>
      </c>
      <c r="C3212" s="250" t="s">
        <v>12025</v>
      </c>
      <c r="D3212" s="117" t="s">
        <v>11959</v>
      </c>
    </row>
    <row r="3213" spans="2:4" ht="14.5" x14ac:dyDescent="0.35">
      <c r="B3213" s="118" t="s">
        <v>12026</v>
      </c>
      <c r="C3213" s="250" t="s">
        <v>12027</v>
      </c>
      <c r="D3213" s="117" t="s">
        <v>10785</v>
      </c>
    </row>
    <row r="3214" spans="2:4" ht="14.5" x14ac:dyDescent="0.35">
      <c r="B3214" s="118" t="s">
        <v>12028</v>
      </c>
      <c r="C3214" s="250" t="s">
        <v>12027</v>
      </c>
      <c r="D3214" s="117" t="s">
        <v>10785</v>
      </c>
    </row>
    <row r="3215" spans="2:4" ht="14.5" x14ac:dyDescent="0.35">
      <c r="B3215" s="118">
        <v>550051</v>
      </c>
      <c r="C3215" s="250" t="s">
        <v>12029</v>
      </c>
      <c r="D3215" s="117" t="s">
        <v>11959</v>
      </c>
    </row>
    <row r="3216" spans="2:4" ht="14.5" x14ac:dyDescent="0.35">
      <c r="B3216" s="118">
        <v>550055</v>
      </c>
      <c r="C3216" s="250" t="s">
        <v>12030</v>
      </c>
      <c r="D3216" s="117" t="s">
        <v>11959</v>
      </c>
    </row>
    <row r="3217" spans="2:4" ht="14.5" x14ac:dyDescent="0.35">
      <c r="B3217" s="118" t="s">
        <v>12031</v>
      </c>
      <c r="C3217" s="250" t="s">
        <v>12032</v>
      </c>
      <c r="D3217" s="117" t="s">
        <v>10785</v>
      </c>
    </row>
    <row r="3218" spans="2:4" ht="14.5" x14ac:dyDescent="0.35">
      <c r="B3218" s="118">
        <v>556</v>
      </c>
      <c r="C3218" s="250" t="s">
        <v>12033</v>
      </c>
      <c r="D3218" s="117" t="s">
        <v>10785</v>
      </c>
    </row>
    <row r="3219" spans="2:4" ht="14.5" x14ac:dyDescent="0.35">
      <c r="B3219" s="118">
        <v>556.1</v>
      </c>
      <c r="C3219" s="250" t="s">
        <v>12034</v>
      </c>
      <c r="D3219" s="117" t="s">
        <v>10785</v>
      </c>
    </row>
    <row r="3220" spans="2:4" ht="14.5" x14ac:dyDescent="0.35">
      <c r="B3220" s="118">
        <v>557</v>
      </c>
      <c r="C3220" s="250" t="s">
        <v>12035</v>
      </c>
      <c r="D3220" s="117" t="s">
        <v>10785</v>
      </c>
    </row>
    <row r="3221" spans="2:4" ht="14.5" x14ac:dyDescent="0.35">
      <c r="B3221" s="118">
        <v>580002</v>
      </c>
      <c r="C3221" s="250" t="s">
        <v>12036</v>
      </c>
      <c r="D3221" s="117" t="s">
        <v>11959</v>
      </c>
    </row>
    <row r="3222" spans="2:4" ht="14.5" x14ac:dyDescent="0.35">
      <c r="B3222" s="118" t="s">
        <v>12037</v>
      </c>
      <c r="C3222" s="250" t="s">
        <v>12038</v>
      </c>
      <c r="D3222" s="117" t="s">
        <v>10785</v>
      </c>
    </row>
    <row r="3223" spans="2:4" ht="14.5" x14ac:dyDescent="0.35">
      <c r="B3223" s="118">
        <v>604</v>
      </c>
      <c r="C3223" s="250" t="s">
        <v>12039</v>
      </c>
      <c r="D3223" s="117" t="s">
        <v>10785</v>
      </c>
    </row>
    <row r="3224" spans="2:4" ht="14.5" x14ac:dyDescent="0.35">
      <c r="B3224" s="118" t="s">
        <v>12040</v>
      </c>
      <c r="C3224" s="250" t="s">
        <v>12041</v>
      </c>
      <c r="D3224" s="117" t="s">
        <v>7933</v>
      </c>
    </row>
    <row r="3225" spans="2:4" ht="14.5" x14ac:dyDescent="0.35">
      <c r="B3225" s="118">
        <v>609</v>
      </c>
      <c r="C3225" s="250" t="s">
        <v>12042</v>
      </c>
      <c r="D3225" s="117" t="s">
        <v>10785</v>
      </c>
    </row>
    <row r="3226" spans="2:4" ht="14.5" x14ac:dyDescent="0.35">
      <c r="B3226" s="118" t="s">
        <v>12043</v>
      </c>
      <c r="C3226" s="250" t="s">
        <v>12044</v>
      </c>
      <c r="D3226" s="117" t="s">
        <v>7933</v>
      </c>
    </row>
    <row r="3227" spans="2:4" ht="14.5" x14ac:dyDescent="0.35">
      <c r="B3227" s="118" t="s">
        <v>12045</v>
      </c>
      <c r="C3227" s="250" t="s">
        <v>12046</v>
      </c>
      <c r="D3227" s="117" t="s">
        <v>7933</v>
      </c>
    </row>
    <row r="3228" spans="2:4" ht="14.5" x14ac:dyDescent="0.35">
      <c r="B3228" s="118" t="s">
        <v>12047</v>
      </c>
      <c r="C3228" s="250" t="s">
        <v>12048</v>
      </c>
      <c r="D3228" s="117" t="s">
        <v>7933</v>
      </c>
    </row>
    <row r="3229" spans="2:4" ht="14.5" x14ac:dyDescent="0.35">
      <c r="B3229" s="118">
        <v>7000301</v>
      </c>
      <c r="C3229" s="250" t="s">
        <v>12049</v>
      </c>
      <c r="D3229" s="117" t="s">
        <v>12050</v>
      </c>
    </row>
    <row r="3230" spans="2:4" ht="14.5" x14ac:dyDescent="0.35">
      <c r="B3230" s="118">
        <v>70606</v>
      </c>
      <c r="C3230" s="250" t="s">
        <v>12051</v>
      </c>
      <c r="D3230" s="117" t="s">
        <v>12050</v>
      </c>
    </row>
    <row r="3231" spans="2:4" ht="14.5" x14ac:dyDescent="0.35">
      <c r="B3231" s="118">
        <v>7061301</v>
      </c>
      <c r="C3231" s="250" t="s">
        <v>12051</v>
      </c>
      <c r="D3231" s="117" t="s">
        <v>12050</v>
      </c>
    </row>
    <row r="3232" spans="2:4" ht="14.5" x14ac:dyDescent="0.35">
      <c r="B3232" s="118">
        <v>70620</v>
      </c>
      <c r="C3232" s="250" t="s">
        <v>12052</v>
      </c>
      <c r="D3232" s="117" t="s">
        <v>12050</v>
      </c>
    </row>
    <row r="3233" spans="2:4" ht="14.5" x14ac:dyDescent="0.35">
      <c r="B3233" s="118">
        <v>70950</v>
      </c>
      <c r="C3233" s="250" t="s">
        <v>12053</v>
      </c>
      <c r="D3233" s="117" t="s">
        <v>12050</v>
      </c>
    </row>
    <row r="3234" spans="2:4" ht="14.5" x14ac:dyDescent="0.35">
      <c r="B3234" s="118" t="s">
        <v>12054</v>
      </c>
      <c r="C3234" s="250" t="s">
        <v>12055</v>
      </c>
      <c r="D3234" s="117" t="s">
        <v>7933</v>
      </c>
    </row>
    <row r="3235" spans="2:4" ht="14.5" x14ac:dyDescent="0.35">
      <c r="B3235" s="118">
        <v>72920</v>
      </c>
      <c r="C3235" s="250" t="s">
        <v>12056</v>
      </c>
      <c r="D3235" s="117" t="s">
        <v>12050</v>
      </c>
    </row>
    <row r="3236" spans="2:4" ht="14.5" x14ac:dyDescent="0.35">
      <c r="B3236" s="118">
        <v>73100</v>
      </c>
      <c r="C3236" s="250" t="s">
        <v>12057</v>
      </c>
      <c r="D3236" s="117" t="s">
        <v>12050</v>
      </c>
    </row>
    <row r="3237" spans="2:4" ht="14.5" x14ac:dyDescent="0.35">
      <c r="B3237" s="118">
        <v>73110</v>
      </c>
      <c r="C3237" s="250" t="s">
        <v>12058</v>
      </c>
      <c r="D3237" s="117" t="s">
        <v>12050</v>
      </c>
    </row>
    <row r="3238" spans="2:4" ht="14.5" x14ac:dyDescent="0.35">
      <c r="B3238" s="118">
        <v>73300</v>
      </c>
      <c r="C3238" s="250" t="s">
        <v>12059</v>
      </c>
      <c r="D3238" s="117" t="s">
        <v>12050</v>
      </c>
    </row>
    <row r="3239" spans="2:4" ht="14.5" x14ac:dyDescent="0.35">
      <c r="B3239" s="118">
        <v>73310</v>
      </c>
      <c r="C3239" s="250" t="s">
        <v>12059</v>
      </c>
      <c r="D3239" s="117" t="s">
        <v>12050</v>
      </c>
    </row>
    <row r="3240" spans="2:4" ht="14.5" x14ac:dyDescent="0.35">
      <c r="B3240" s="118">
        <v>74200</v>
      </c>
      <c r="C3240" s="250" t="s">
        <v>12060</v>
      </c>
      <c r="D3240" s="117" t="s">
        <v>12050</v>
      </c>
    </row>
    <row r="3241" spans="2:4" ht="14.5" x14ac:dyDescent="0.35">
      <c r="B3241" s="118">
        <v>75900</v>
      </c>
      <c r="C3241" s="250" t="s">
        <v>12061</v>
      </c>
      <c r="D3241" s="117" t="s">
        <v>12050</v>
      </c>
    </row>
    <row r="3242" spans="2:4" ht="14.5" x14ac:dyDescent="0.35">
      <c r="B3242" s="118">
        <v>76300</v>
      </c>
      <c r="C3242" s="250" t="s">
        <v>12062</v>
      </c>
      <c r="D3242" s="117" t="s">
        <v>12050</v>
      </c>
    </row>
    <row r="3243" spans="2:4" ht="14.5" x14ac:dyDescent="0.35">
      <c r="B3243" s="118">
        <v>78900</v>
      </c>
      <c r="C3243" s="250" t="s">
        <v>12063</v>
      </c>
      <c r="D3243" s="117" t="s">
        <v>12050</v>
      </c>
    </row>
    <row r="3244" spans="2:4" ht="14.5" x14ac:dyDescent="0.35">
      <c r="B3244" s="118">
        <v>8012</v>
      </c>
      <c r="C3244" s="250" t="s">
        <v>12064</v>
      </c>
      <c r="D3244" s="117" t="s">
        <v>7935</v>
      </c>
    </row>
    <row r="3245" spans="2:4" ht="14.5" x14ac:dyDescent="0.35">
      <c r="B3245" s="118" t="s">
        <v>12065</v>
      </c>
      <c r="C3245" s="250" t="s">
        <v>12066</v>
      </c>
      <c r="D3245" s="117" t="s">
        <v>10785</v>
      </c>
    </row>
    <row r="3246" spans="2:4" ht="14.5" x14ac:dyDescent="0.35">
      <c r="B3246" s="118" t="s">
        <v>12067</v>
      </c>
      <c r="C3246" s="250" t="s">
        <v>12068</v>
      </c>
      <c r="D3246" s="117" t="s">
        <v>10785</v>
      </c>
    </row>
    <row r="3247" spans="2:4" ht="14.5" x14ac:dyDescent="0.35">
      <c r="B3247" s="118" t="s">
        <v>12069</v>
      </c>
      <c r="C3247" s="250" t="s">
        <v>12070</v>
      </c>
      <c r="D3247" s="117" t="s">
        <v>10785</v>
      </c>
    </row>
    <row r="3248" spans="2:4" ht="14.5" x14ac:dyDescent="0.35">
      <c r="B3248" s="118" t="s">
        <v>12071</v>
      </c>
      <c r="C3248" s="250" t="s">
        <v>500</v>
      </c>
      <c r="D3248" s="117" t="s">
        <v>10785</v>
      </c>
    </row>
    <row r="3249" spans="2:4" ht="14.5" x14ac:dyDescent="0.35">
      <c r="B3249" s="118" t="s">
        <v>12072</v>
      </c>
      <c r="C3249" s="250" t="s">
        <v>12073</v>
      </c>
      <c r="D3249" s="117" t="s">
        <v>10785</v>
      </c>
    </row>
    <row r="3250" spans="2:4" ht="14.5" x14ac:dyDescent="0.35">
      <c r="B3250" s="118" t="s">
        <v>12074</v>
      </c>
      <c r="C3250" s="250" t="s">
        <v>9115</v>
      </c>
      <c r="D3250" s="117" t="s">
        <v>10785</v>
      </c>
    </row>
    <row r="3251" spans="2:4" ht="14.5" x14ac:dyDescent="0.35">
      <c r="B3251" s="118" t="s">
        <v>12075</v>
      </c>
      <c r="C3251" s="250" t="s">
        <v>12076</v>
      </c>
      <c r="D3251" s="117" t="s">
        <v>10785</v>
      </c>
    </row>
    <row r="3252" spans="2:4" ht="14.5" x14ac:dyDescent="0.35">
      <c r="B3252" s="118" t="s">
        <v>12077</v>
      </c>
      <c r="C3252" s="250" t="s">
        <v>12078</v>
      </c>
      <c r="D3252" s="117" t="s">
        <v>10785</v>
      </c>
    </row>
    <row r="3253" spans="2:4" ht="14.5" x14ac:dyDescent="0.35">
      <c r="B3253" s="118">
        <v>8111</v>
      </c>
      <c r="C3253" s="250" t="s">
        <v>12079</v>
      </c>
      <c r="D3253" s="117" t="s">
        <v>10785</v>
      </c>
    </row>
    <row r="3254" spans="2:4" ht="14.5" x14ac:dyDescent="0.35">
      <c r="B3254" s="118" t="s">
        <v>12080</v>
      </c>
      <c r="C3254" s="250" t="s">
        <v>12081</v>
      </c>
      <c r="D3254" s="117" t="s">
        <v>10785</v>
      </c>
    </row>
    <row r="3255" spans="2:4" ht="14.5" x14ac:dyDescent="0.35">
      <c r="B3255" s="118" t="s">
        <v>12082</v>
      </c>
      <c r="C3255" s="250" t="s">
        <v>12083</v>
      </c>
      <c r="D3255" s="117" t="s">
        <v>10785</v>
      </c>
    </row>
    <row r="3256" spans="2:4" ht="14.5" x14ac:dyDescent="0.35">
      <c r="B3256" s="118">
        <v>8201</v>
      </c>
      <c r="C3256" s="250" t="s">
        <v>2023</v>
      </c>
      <c r="D3256" s="117" t="s">
        <v>7935</v>
      </c>
    </row>
    <row r="3257" spans="2:4" ht="14.5" x14ac:dyDescent="0.35">
      <c r="B3257" s="118">
        <v>8202</v>
      </c>
      <c r="C3257" s="250" t="s">
        <v>12084</v>
      </c>
      <c r="D3257" s="117" t="s">
        <v>7935</v>
      </c>
    </row>
    <row r="3258" spans="2:4" ht="14.5" x14ac:dyDescent="0.35">
      <c r="B3258" s="118">
        <v>8288</v>
      </c>
      <c r="C3258" s="250" t="s">
        <v>12085</v>
      </c>
      <c r="D3258" s="117" t="s">
        <v>7935</v>
      </c>
    </row>
    <row r="3259" spans="2:4" ht="14.5" x14ac:dyDescent="0.35">
      <c r="B3259" s="118">
        <v>8289</v>
      </c>
      <c r="C3259" s="250" t="s">
        <v>12086</v>
      </c>
      <c r="D3259" s="117" t="s">
        <v>7935</v>
      </c>
    </row>
    <row r="3260" spans="2:4" ht="14.5" x14ac:dyDescent="0.35">
      <c r="B3260" s="118" t="s">
        <v>12087</v>
      </c>
      <c r="C3260" s="250" t="s">
        <v>12088</v>
      </c>
      <c r="D3260" s="117" t="s">
        <v>10785</v>
      </c>
    </row>
    <row r="3261" spans="2:4" ht="14.5" x14ac:dyDescent="0.35">
      <c r="B3261" s="118" t="s">
        <v>12089</v>
      </c>
      <c r="C3261" s="250" t="s">
        <v>12090</v>
      </c>
      <c r="D3261" s="117" t="s">
        <v>10785</v>
      </c>
    </row>
    <row r="3262" spans="2:4" ht="14.5" x14ac:dyDescent="0.35">
      <c r="B3262" s="118" t="s">
        <v>12091</v>
      </c>
      <c r="C3262" s="250" t="s">
        <v>12092</v>
      </c>
      <c r="D3262" s="117" t="s">
        <v>10785</v>
      </c>
    </row>
    <row r="3263" spans="2:4" ht="14.5" x14ac:dyDescent="0.35">
      <c r="B3263" s="118" t="s">
        <v>12093</v>
      </c>
      <c r="C3263" s="250" t="s">
        <v>10870</v>
      </c>
      <c r="D3263" s="117" t="s">
        <v>10785</v>
      </c>
    </row>
    <row r="3264" spans="2:4" ht="14.5" x14ac:dyDescent="0.35">
      <c r="B3264" s="118" t="s">
        <v>12094</v>
      </c>
      <c r="C3264" s="250" t="s">
        <v>841</v>
      </c>
      <c r="D3264" s="117" t="s">
        <v>10785</v>
      </c>
    </row>
    <row r="3265" spans="2:4" ht="14.5" x14ac:dyDescent="0.35">
      <c r="B3265" s="118" t="s">
        <v>12095</v>
      </c>
      <c r="C3265" s="250" t="s">
        <v>12096</v>
      </c>
      <c r="D3265" s="117" t="s">
        <v>10785</v>
      </c>
    </row>
    <row r="3266" spans="2:4" ht="14.5" x14ac:dyDescent="0.35">
      <c r="B3266" s="118" t="s">
        <v>12097</v>
      </c>
      <c r="C3266" s="250" t="s">
        <v>12098</v>
      </c>
      <c r="D3266" s="117" t="s">
        <v>7933</v>
      </c>
    </row>
    <row r="3267" spans="2:4" ht="14.5" x14ac:dyDescent="0.35">
      <c r="B3267" s="118" t="s">
        <v>12099</v>
      </c>
      <c r="C3267" s="250" t="s">
        <v>12100</v>
      </c>
      <c r="D3267" s="117" t="s">
        <v>7933</v>
      </c>
    </row>
    <row r="3268" spans="2:4" ht="14.5" x14ac:dyDescent="0.35">
      <c r="B3268" s="118" t="s">
        <v>12101</v>
      </c>
      <c r="C3268" s="250" t="s">
        <v>12102</v>
      </c>
      <c r="D3268" s="117" t="s">
        <v>7933</v>
      </c>
    </row>
    <row r="3269" spans="2:4" ht="14.5" x14ac:dyDescent="0.35">
      <c r="B3269" s="118" t="s">
        <v>12103</v>
      </c>
      <c r="C3269" s="250" t="s">
        <v>9095</v>
      </c>
      <c r="D3269" s="117" t="s">
        <v>7933</v>
      </c>
    </row>
    <row r="3270" spans="2:4" ht="14.5" x14ac:dyDescent="0.35">
      <c r="B3270" s="118" t="s">
        <v>12104</v>
      </c>
      <c r="C3270" s="250" t="s">
        <v>12105</v>
      </c>
      <c r="D3270" s="117" t="s">
        <v>7933</v>
      </c>
    </row>
    <row r="3271" spans="2:4" ht="14.5" x14ac:dyDescent="0.35">
      <c r="B3271" s="118" t="s">
        <v>12106</v>
      </c>
      <c r="C3271" s="250" t="s">
        <v>5634</v>
      </c>
      <c r="D3271" s="117" t="s">
        <v>7932</v>
      </c>
    </row>
    <row r="3272" spans="2:4" ht="14.5" x14ac:dyDescent="0.35">
      <c r="B3272" s="118">
        <v>993.06</v>
      </c>
      <c r="C3272" s="250" t="s">
        <v>12107</v>
      </c>
      <c r="D3272" s="117" t="s">
        <v>7932</v>
      </c>
    </row>
    <row r="3273" spans="2:4" ht="14.5" x14ac:dyDescent="0.35">
      <c r="B3273" s="118" t="s">
        <v>12108</v>
      </c>
      <c r="C3273" s="250" t="s">
        <v>12109</v>
      </c>
      <c r="D3273" s="117" t="s">
        <v>12050</v>
      </c>
    </row>
    <row r="3274" spans="2:4" ht="14.5" x14ac:dyDescent="0.35">
      <c r="B3274" s="118" t="s">
        <v>12110</v>
      </c>
      <c r="C3274" s="250" t="s">
        <v>12111</v>
      </c>
      <c r="D3274" s="117" t="s">
        <v>12050</v>
      </c>
    </row>
    <row r="3275" spans="2:4" ht="14.5" x14ac:dyDescent="0.35">
      <c r="B3275" s="118" t="s">
        <v>12112</v>
      </c>
      <c r="C3275" s="250" t="s">
        <v>12113</v>
      </c>
      <c r="D3275" s="117" t="s">
        <v>12050</v>
      </c>
    </row>
    <row r="3276" spans="2:4" ht="14.5" x14ac:dyDescent="0.35">
      <c r="B3276" s="118" t="s">
        <v>12114</v>
      </c>
      <c r="C3276" s="250" t="s">
        <v>12115</v>
      </c>
      <c r="D3276" s="117" t="s">
        <v>12050</v>
      </c>
    </row>
    <row r="3277" spans="2:4" ht="14.5" x14ac:dyDescent="0.35">
      <c r="B3277" s="118" t="s">
        <v>12116</v>
      </c>
      <c r="C3277" s="250" t="s">
        <v>12117</v>
      </c>
      <c r="D3277" s="117" t="s">
        <v>12050</v>
      </c>
    </row>
    <row r="3278" spans="2:4" ht="14.5" x14ac:dyDescent="0.35">
      <c r="B3278" s="118" t="s">
        <v>12118</v>
      </c>
      <c r="C3278" s="250" t="s">
        <v>12119</v>
      </c>
      <c r="D3278" s="117" t="s">
        <v>12050</v>
      </c>
    </row>
    <row r="3279" spans="2:4" ht="14.5" x14ac:dyDescent="0.35">
      <c r="B3279" s="118" t="s">
        <v>12120</v>
      </c>
      <c r="C3279" s="250" t="s">
        <v>12121</v>
      </c>
      <c r="D3279" s="117" t="s">
        <v>12050</v>
      </c>
    </row>
    <row r="3280" spans="2:4" ht="14.5" x14ac:dyDescent="0.35">
      <c r="B3280" s="118" t="s">
        <v>12122</v>
      </c>
      <c r="C3280" s="250" t="s">
        <v>12056</v>
      </c>
      <c r="D3280" s="117" t="s">
        <v>12050</v>
      </c>
    </row>
    <row r="3281" spans="2:4" ht="14.5" x14ac:dyDescent="0.35">
      <c r="B3281" s="118" t="s">
        <v>12123</v>
      </c>
      <c r="C3281" s="250" t="s">
        <v>12124</v>
      </c>
      <c r="D3281" s="117" t="s">
        <v>12050</v>
      </c>
    </row>
    <row r="3282" spans="2:4" ht="14.5" x14ac:dyDescent="0.35">
      <c r="B3282" s="118" t="s">
        <v>12125</v>
      </c>
      <c r="C3282" s="250" t="s">
        <v>12126</v>
      </c>
      <c r="D3282" s="117" t="s">
        <v>12050</v>
      </c>
    </row>
    <row r="3283" spans="2:4" ht="14.5" x14ac:dyDescent="0.35">
      <c r="B3283" s="118" t="s">
        <v>12127</v>
      </c>
      <c r="C3283" s="250" t="s">
        <v>12128</v>
      </c>
      <c r="D3283" s="117" t="s">
        <v>12050</v>
      </c>
    </row>
    <row r="3284" spans="2:4" ht="14.5" x14ac:dyDescent="0.35">
      <c r="B3284" s="118" t="s">
        <v>12129</v>
      </c>
      <c r="C3284" s="250" t="s">
        <v>12130</v>
      </c>
      <c r="D3284" s="117" t="s">
        <v>12050</v>
      </c>
    </row>
    <row r="3285" spans="2:4" ht="14.5" x14ac:dyDescent="0.35">
      <c r="B3285" s="118" t="s">
        <v>12131</v>
      </c>
      <c r="C3285" s="250" t="s">
        <v>12132</v>
      </c>
      <c r="D3285" s="117" t="s">
        <v>12050</v>
      </c>
    </row>
    <row r="3286" spans="2:4" ht="14.5" x14ac:dyDescent="0.35">
      <c r="B3286" s="118" t="s">
        <v>12133</v>
      </c>
      <c r="C3286" s="250" t="s">
        <v>12049</v>
      </c>
      <c r="D3286" s="117" t="s">
        <v>12050</v>
      </c>
    </row>
    <row r="3287" spans="2:4" ht="14.5" x14ac:dyDescent="0.35">
      <c r="B3287" s="118" t="s">
        <v>12134</v>
      </c>
      <c r="C3287" s="250" t="s">
        <v>12135</v>
      </c>
      <c r="D3287" s="117" t="s">
        <v>12050</v>
      </c>
    </row>
    <row r="3288" spans="2:4" ht="14.5" x14ac:dyDescent="0.35">
      <c r="B3288" s="118" t="s">
        <v>12136</v>
      </c>
      <c r="C3288" s="250" t="s">
        <v>12137</v>
      </c>
      <c r="D3288" s="117" t="s">
        <v>12050</v>
      </c>
    </row>
    <row r="3289" spans="2:4" ht="14.5" x14ac:dyDescent="0.35">
      <c r="B3289" s="118" t="s">
        <v>12138</v>
      </c>
      <c r="C3289" s="250" t="s">
        <v>12139</v>
      </c>
      <c r="D3289" s="117" t="s">
        <v>12050</v>
      </c>
    </row>
    <row r="3290" spans="2:4" ht="14.5" x14ac:dyDescent="0.35">
      <c r="B3290" s="118" t="s">
        <v>12140</v>
      </c>
      <c r="C3290" s="250" t="s">
        <v>12141</v>
      </c>
      <c r="D3290" s="117" t="s">
        <v>12050</v>
      </c>
    </row>
    <row r="3291" spans="2:4" ht="14.5" x14ac:dyDescent="0.35">
      <c r="B3291" s="118" t="s">
        <v>12142</v>
      </c>
      <c r="C3291" s="250" t="s">
        <v>12143</v>
      </c>
      <c r="D3291" s="117" t="s">
        <v>12050</v>
      </c>
    </row>
    <row r="3292" spans="2:4" ht="14.5" x14ac:dyDescent="0.35">
      <c r="B3292" s="118" t="s">
        <v>12144</v>
      </c>
      <c r="C3292" s="250" t="s">
        <v>12052</v>
      </c>
      <c r="D3292" s="117" t="s">
        <v>12050</v>
      </c>
    </row>
    <row r="3293" spans="2:4" ht="14.5" x14ac:dyDescent="0.35">
      <c r="B3293" s="118" t="s">
        <v>12145</v>
      </c>
      <c r="C3293" s="250" t="s">
        <v>12051</v>
      </c>
      <c r="D3293" s="117" t="s">
        <v>12050</v>
      </c>
    </row>
    <row r="3294" spans="2:4" ht="14.5" x14ac:dyDescent="0.35">
      <c r="B3294" s="118" t="s">
        <v>12146</v>
      </c>
      <c r="C3294" s="250" t="s">
        <v>12147</v>
      </c>
      <c r="D3294" s="117" t="s">
        <v>12050</v>
      </c>
    </row>
    <row r="3295" spans="2:4" ht="14.5" x14ac:dyDescent="0.35">
      <c r="B3295" s="118" t="s">
        <v>12148</v>
      </c>
      <c r="C3295" s="250" t="s">
        <v>12149</v>
      </c>
      <c r="D3295" s="117" t="s">
        <v>12050</v>
      </c>
    </row>
    <row r="3296" spans="2:4" ht="14.5" x14ac:dyDescent="0.35">
      <c r="B3296" s="118" t="s">
        <v>12150</v>
      </c>
      <c r="C3296" s="250" t="s">
        <v>12151</v>
      </c>
      <c r="D3296" s="117" t="s">
        <v>12050</v>
      </c>
    </row>
    <row r="3297" spans="2:4" ht="14.5" x14ac:dyDescent="0.35">
      <c r="B3297" s="118" t="s">
        <v>12152</v>
      </c>
      <c r="C3297" s="250" t="s">
        <v>12052</v>
      </c>
      <c r="D3297" s="117" t="s">
        <v>12050</v>
      </c>
    </row>
    <row r="3298" spans="2:4" ht="14.5" x14ac:dyDescent="0.35">
      <c r="B3298" s="118" t="s">
        <v>12153</v>
      </c>
      <c r="C3298" s="250" t="s">
        <v>12051</v>
      </c>
      <c r="D3298" s="117" t="s">
        <v>12050</v>
      </c>
    </row>
    <row r="3299" spans="2:4" ht="14.5" x14ac:dyDescent="0.35">
      <c r="B3299" s="118" t="s">
        <v>12154</v>
      </c>
      <c r="C3299" s="250" t="s">
        <v>12155</v>
      </c>
      <c r="D3299" s="117" t="s">
        <v>12050</v>
      </c>
    </row>
    <row r="3300" spans="2:4" ht="14.5" x14ac:dyDescent="0.35">
      <c r="B3300" s="118" t="s">
        <v>12156</v>
      </c>
      <c r="C3300" s="250" t="s">
        <v>12157</v>
      </c>
      <c r="D3300" s="117" t="s">
        <v>12050</v>
      </c>
    </row>
    <row r="3301" spans="2:4" ht="14.5" x14ac:dyDescent="0.35">
      <c r="B3301" s="118" t="s">
        <v>12158</v>
      </c>
      <c r="C3301" s="250" t="s">
        <v>12159</v>
      </c>
      <c r="D3301" s="117" t="s">
        <v>12050</v>
      </c>
    </row>
    <row r="3302" spans="2:4" ht="14.5" x14ac:dyDescent="0.35">
      <c r="B3302" s="118" t="s">
        <v>12160</v>
      </c>
      <c r="C3302" s="250" t="s">
        <v>12161</v>
      </c>
      <c r="D3302" s="117" t="s">
        <v>12050</v>
      </c>
    </row>
    <row r="3303" spans="2:4" ht="14.5" x14ac:dyDescent="0.35">
      <c r="B3303" s="118" t="s">
        <v>12162</v>
      </c>
      <c r="C3303" s="250" t="s">
        <v>12163</v>
      </c>
      <c r="D3303" s="117" t="s">
        <v>12050</v>
      </c>
    </row>
    <row r="3304" spans="2:4" ht="14.5" x14ac:dyDescent="0.35">
      <c r="B3304" s="118" t="s">
        <v>12164</v>
      </c>
      <c r="C3304" s="250" t="s">
        <v>12165</v>
      </c>
      <c r="D3304" s="117" t="s">
        <v>12050</v>
      </c>
    </row>
    <row r="3305" spans="2:4" ht="14.5" x14ac:dyDescent="0.35">
      <c r="B3305" s="118" t="s">
        <v>12166</v>
      </c>
      <c r="C3305" s="250" t="s">
        <v>12167</v>
      </c>
      <c r="D3305" s="117" t="s">
        <v>12050</v>
      </c>
    </row>
    <row r="3306" spans="2:4" ht="14.5" x14ac:dyDescent="0.35">
      <c r="B3306" s="118" t="s">
        <v>12168</v>
      </c>
      <c r="C3306" s="250" t="s">
        <v>12169</v>
      </c>
      <c r="D3306" s="117" t="s">
        <v>12170</v>
      </c>
    </row>
    <row r="3307" spans="2:4" ht="14.5" x14ac:dyDescent="0.35">
      <c r="B3307" s="118" t="s">
        <v>12171</v>
      </c>
      <c r="C3307" s="250" t="s">
        <v>12172</v>
      </c>
      <c r="D3307" s="117" t="s">
        <v>12170</v>
      </c>
    </row>
    <row r="3308" spans="2:4" ht="14.5" x14ac:dyDescent="0.35">
      <c r="B3308" s="118" t="s">
        <v>12173</v>
      </c>
      <c r="C3308" s="250" t="s">
        <v>12174</v>
      </c>
      <c r="D3308" s="117" t="s">
        <v>12175</v>
      </c>
    </row>
    <row r="3309" spans="2:4" ht="14.5" x14ac:dyDescent="0.35">
      <c r="B3309" s="118" t="s">
        <v>12176</v>
      </c>
      <c r="C3309" s="250" t="s">
        <v>12177</v>
      </c>
      <c r="D3309" s="117" t="s">
        <v>7941</v>
      </c>
    </row>
    <row r="3310" spans="2:4" ht="14.5" x14ac:dyDescent="0.35">
      <c r="B3310" s="118" t="s">
        <v>12178</v>
      </c>
      <c r="C3310" s="250" t="s">
        <v>12179</v>
      </c>
      <c r="D3310" s="117" t="s">
        <v>12180</v>
      </c>
    </row>
    <row r="3311" spans="2:4" ht="14.5" x14ac:dyDescent="0.35">
      <c r="B3311" s="118" t="s">
        <v>12181</v>
      </c>
      <c r="C3311" s="250" t="s">
        <v>12182</v>
      </c>
      <c r="D3311" s="117" t="s">
        <v>7934</v>
      </c>
    </row>
    <row r="3312" spans="2:4" ht="14.5" x14ac:dyDescent="0.35">
      <c r="B3312" s="118" t="s">
        <v>12183</v>
      </c>
      <c r="C3312" s="250" t="s">
        <v>12184</v>
      </c>
      <c r="D3312" s="117" t="s">
        <v>10785</v>
      </c>
    </row>
    <row r="3313" spans="2:4" ht="14.5" x14ac:dyDescent="0.35">
      <c r="B3313" s="118" t="s">
        <v>12185</v>
      </c>
      <c r="C3313" s="250" t="s">
        <v>12186</v>
      </c>
      <c r="D3313" s="117" t="s">
        <v>12187</v>
      </c>
    </row>
    <row r="3314" spans="2:4" ht="14.5" x14ac:dyDescent="0.35">
      <c r="B3314" s="118" t="s">
        <v>12188</v>
      </c>
      <c r="C3314" s="250" t="s">
        <v>12189</v>
      </c>
      <c r="D3314" s="117" t="s">
        <v>7942</v>
      </c>
    </row>
    <row r="3315" spans="2:4" ht="14.5" x14ac:dyDescent="0.35">
      <c r="B3315" s="118" t="s">
        <v>12190</v>
      </c>
      <c r="C3315" s="250" t="s">
        <v>12191</v>
      </c>
      <c r="D3315" s="117" t="s">
        <v>7942</v>
      </c>
    </row>
    <row r="3316" spans="2:4" ht="14.5" x14ac:dyDescent="0.35">
      <c r="B3316" s="118" t="s">
        <v>12192</v>
      </c>
      <c r="C3316" s="250" t="s">
        <v>12193</v>
      </c>
      <c r="D3316" s="117" t="s">
        <v>7942</v>
      </c>
    </row>
    <row r="3317" spans="2:4" ht="14.5" x14ac:dyDescent="0.35">
      <c r="B3317" s="118" t="s">
        <v>12194</v>
      </c>
      <c r="C3317" s="250" t="s">
        <v>12195</v>
      </c>
      <c r="D3317" s="117" t="s">
        <v>7942</v>
      </c>
    </row>
    <row r="3318" spans="2:4" ht="14.5" x14ac:dyDescent="0.35">
      <c r="B3318" s="118" t="s">
        <v>12196</v>
      </c>
      <c r="C3318" s="250" t="s">
        <v>12197</v>
      </c>
      <c r="D3318" s="117" t="s">
        <v>7942</v>
      </c>
    </row>
    <row r="3319" spans="2:4" ht="14.5" x14ac:dyDescent="0.35">
      <c r="B3319" s="118" t="s">
        <v>12198</v>
      </c>
      <c r="C3319" s="250" t="s">
        <v>12199</v>
      </c>
      <c r="D3319" s="117" t="s">
        <v>10785</v>
      </c>
    </row>
    <row r="3320" spans="2:4" ht="14.5" x14ac:dyDescent="0.35">
      <c r="B3320" s="118" t="s">
        <v>12200</v>
      </c>
      <c r="C3320" s="250" t="s">
        <v>12201</v>
      </c>
      <c r="D3320" s="117" t="s">
        <v>12202</v>
      </c>
    </row>
    <row r="3321" spans="2:4" ht="14.5" x14ac:dyDescent="0.35">
      <c r="B3321" s="118" t="s">
        <v>12203</v>
      </c>
      <c r="C3321" s="250" t="s">
        <v>12204</v>
      </c>
      <c r="D3321" s="117" t="s">
        <v>10785</v>
      </c>
    </row>
    <row r="3322" spans="2:4" ht="14.5" x14ac:dyDescent="0.35">
      <c r="B3322" s="118" t="s">
        <v>12205</v>
      </c>
      <c r="C3322" s="250" t="s">
        <v>12206</v>
      </c>
      <c r="D3322" s="117" t="s">
        <v>12207</v>
      </c>
    </row>
    <row r="3323" spans="2:4" ht="14.5" x14ac:dyDescent="0.35">
      <c r="B3323" s="118" t="s">
        <v>12208</v>
      </c>
      <c r="C3323" s="250" t="s">
        <v>12209</v>
      </c>
      <c r="D3323" s="117" t="s">
        <v>12210</v>
      </c>
    </row>
    <row r="3324" spans="2:4" ht="14.5" x14ac:dyDescent="0.35">
      <c r="B3324" s="118" t="s">
        <v>12211</v>
      </c>
      <c r="C3324" s="250" t="s">
        <v>12212</v>
      </c>
      <c r="D3324" s="117" t="s">
        <v>12210</v>
      </c>
    </row>
    <row r="3325" spans="2:4" ht="14.5" x14ac:dyDescent="0.35">
      <c r="B3325" s="118" t="s">
        <v>12213</v>
      </c>
      <c r="C3325" s="250" t="s">
        <v>12214</v>
      </c>
      <c r="D3325" s="117" t="s">
        <v>12215</v>
      </c>
    </row>
    <row r="3326" spans="2:4" ht="14.5" x14ac:dyDescent="0.35">
      <c r="B3326" s="118" t="s">
        <v>12216</v>
      </c>
      <c r="C3326" s="250" t="s">
        <v>12217</v>
      </c>
      <c r="D3326" s="117" t="s">
        <v>7942</v>
      </c>
    </row>
    <row r="3327" spans="2:4" ht="14.5" x14ac:dyDescent="0.35">
      <c r="B3327" s="118" t="s">
        <v>12218</v>
      </c>
      <c r="C3327" s="250" t="s">
        <v>12219</v>
      </c>
      <c r="D3327" s="117" t="s">
        <v>12220</v>
      </c>
    </row>
    <row r="3328" spans="2:4" ht="14.5" x14ac:dyDescent="0.35">
      <c r="B3328" s="118" t="s">
        <v>12221</v>
      </c>
      <c r="C3328" s="250" t="s">
        <v>12222</v>
      </c>
      <c r="D3328" s="117" t="s">
        <v>12220</v>
      </c>
    </row>
    <row r="3329" spans="2:4" ht="14.5" x14ac:dyDescent="0.35">
      <c r="B3329" s="118" t="s">
        <v>12223</v>
      </c>
      <c r="C3329" s="250" t="s">
        <v>12224</v>
      </c>
      <c r="D3329" s="117" t="s">
        <v>12220</v>
      </c>
    </row>
    <row r="3330" spans="2:4" ht="14.5" x14ac:dyDescent="0.35">
      <c r="B3330" s="118" t="s">
        <v>12225</v>
      </c>
      <c r="C3330" s="250" t="s">
        <v>12226</v>
      </c>
      <c r="D3330" s="117" t="s">
        <v>12220</v>
      </c>
    </row>
    <row r="3331" spans="2:4" ht="14.5" x14ac:dyDescent="0.35">
      <c r="B3331" s="118" t="s">
        <v>12227</v>
      </c>
      <c r="C3331" s="250" t="s">
        <v>12228</v>
      </c>
      <c r="D3331" s="117" t="s">
        <v>12220</v>
      </c>
    </row>
    <row r="3332" spans="2:4" ht="14.5" x14ac:dyDescent="0.35">
      <c r="B3332" s="118" t="s">
        <v>12229</v>
      </c>
      <c r="C3332" s="250" t="s">
        <v>12230</v>
      </c>
      <c r="D3332" s="117" t="s">
        <v>12220</v>
      </c>
    </row>
    <row r="3333" spans="2:4" ht="14.5" x14ac:dyDescent="0.35">
      <c r="B3333" s="118" t="s">
        <v>12231</v>
      </c>
      <c r="C3333" s="250" t="s">
        <v>12232</v>
      </c>
      <c r="D3333" s="117" t="s">
        <v>12220</v>
      </c>
    </row>
    <row r="3334" spans="2:4" ht="14.5" x14ac:dyDescent="0.35">
      <c r="B3334" s="118" t="s">
        <v>12233</v>
      </c>
      <c r="C3334" s="250" t="s">
        <v>12234</v>
      </c>
      <c r="D3334" s="117" t="s">
        <v>12220</v>
      </c>
    </row>
    <row r="3335" spans="2:4" ht="14.5" x14ac:dyDescent="0.35">
      <c r="B3335" s="118" t="s">
        <v>12235</v>
      </c>
      <c r="C3335" s="250" t="s">
        <v>12236</v>
      </c>
      <c r="D3335" s="117" t="s">
        <v>12220</v>
      </c>
    </row>
    <row r="3336" spans="2:4" ht="14.5" x14ac:dyDescent="0.35">
      <c r="B3336" s="118" t="s">
        <v>12237</v>
      </c>
      <c r="C3336" s="250" t="s">
        <v>12238</v>
      </c>
      <c r="D3336" s="117" t="s">
        <v>12220</v>
      </c>
    </row>
    <row r="3337" spans="2:4" ht="14.5" x14ac:dyDescent="0.35">
      <c r="B3337" s="118" t="s">
        <v>12239</v>
      </c>
      <c r="C3337" s="250" t="s">
        <v>12240</v>
      </c>
      <c r="D3337" s="117" t="s">
        <v>12220</v>
      </c>
    </row>
    <row r="3338" spans="2:4" ht="14.5" x14ac:dyDescent="0.35">
      <c r="B3338" s="118" t="s">
        <v>12241</v>
      </c>
      <c r="C3338" s="250" t="s">
        <v>12242</v>
      </c>
      <c r="D3338" s="117" t="s">
        <v>12243</v>
      </c>
    </row>
    <row r="3339" spans="2:4" ht="14.5" x14ac:dyDescent="0.35">
      <c r="B3339" s="118" t="s">
        <v>12244</v>
      </c>
      <c r="C3339" s="250" t="s">
        <v>12245</v>
      </c>
      <c r="D3339" s="117" t="s">
        <v>7942</v>
      </c>
    </row>
    <row r="3340" spans="2:4" ht="14.5" x14ac:dyDescent="0.35">
      <c r="B3340" s="118" t="s">
        <v>12246</v>
      </c>
      <c r="C3340" s="250" t="s">
        <v>12247</v>
      </c>
      <c r="D3340" s="117" t="s">
        <v>7942</v>
      </c>
    </row>
    <row r="3341" spans="2:4" ht="14.5" x14ac:dyDescent="0.35">
      <c r="B3341" s="118" t="s">
        <v>12248</v>
      </c>
      <c r="C3341" s="250" t="s">
        <v>12249</v>
      </c>
      <c r="D3341" s="117" t="s">
        <v>7934</v>
      </c>
    </row>
    <row r="3342" spans="2:4" ht="14.5" x14ac:dyDescent="0.35">
      <c r="B3342" s="118" t="s">
        <v>12250</v>
      </c>
      <c r="C3342" s="250" t="s">
        <v>12251</v>
      </c>
      <c r="D3342" s="117" t="s">
        <v>7934</v>
      </c>
    </row>
    <row r="3343" spans="2:4" ht="14.5" x14ac:dyDescent="0.35">
      <c r="B3343" s="118" t="s">
        <v>12252</v>
      </c>
      <c r="C3343" s="250" t="s">
        <v>12253</v>
      </c>
      <c r="D3343" s="117" t="s">
        <v>7934</v>
      </c>
    </row>
    <row r="3344" spans="2:4" ht="14.5" x14ac:dyDescent="0.35">
      <c r="B3344" s="118" t="s">
        <v>12254</v>
      </c>
      <c r="C3344" s="250" t="s">
        <v>12255</v>
      </c>
      <c r="D3344" s="117" t="s">
        <v>7934</v>
      </c>
    </row>
    <row r="3345" spans="2:4" ht="14.5" x14ac:dyDescent="0.35">
      <c r="B3345" s="118" t="s">
        <v>12256</v>
      </c>
      <c r="C3345" s="250" t="s">
        <v>12257</v>
      </c>
      <c r="D3345" s="117" t="s">
        <v>7934</v>
      </c>
    </row>
    <row r="3346" spans="2:4" ht="14.5" x14ac:dyDescent="0.35">
      <c r="B3346" s="118" t="s">
        <v>12258</v>
      </c>
      <c r="C3346" s="250" t="s">
        <v>12259</v>
      </c>
      <c r="D3346" s="117" t="s">
        <v>7934</v>
      </c>
    </row>
    <row r="3347" spans="2:4" ht="14.5" x14ac:dyDescent="0.35">
      <c r="B3347" s="118" t="s">
        <v>12260</v>
      </c>
      <c r="C3347" s="250" t="s">
        <v>12261</v>
      </c>
      <c r="D3347" s="117" t="s">
        <v>7934</v>
      </c>
    </row>
    <row r="3348" spans="2:4" ht="14.5" x14ac:dyDescent="0.35">
      <c r="B3348" s="118" t="s">
        <v>12262</v>
      </c>
      <c r="C3348" s="250" t="s">
        <v>12263</v>
      </c>
      <c r="D3348" s="117" t="s">
        <v>7934</v>
      </c>
    </row>
    <row r="3349" spans="2:4" ht="14.5" x14ac:dyDescent="0.35">
      <c r="B3349" s="118" t="s">
        <v>12264</v>
      </c>
      <c r="C3349" s="250" t="s">
        <v>12265</v>
      </c>
      <c r="D3349" s="117" t="s">
        <v>7934</v>
      </c>
    </row>
    <row r="3350" spans="2:4" ht="14.5" x14ac:dyDescent="0.35">
      <c r="B3350" s="118" t="s">
        <v>12266</v>
      </c>
      <c r="C3350" s="250" t="s">
        <v>12267</v>
      </c>
      <c r="D3350" s="117" t="s">
        <v>7934</v>
      </c>
    </row>
    <row r="3351" spans="2:4" ht="14.5" x14ac:dyDescent="0.35">
      <c r="B3351" s="118" t="s">
        <v>12268</v>
      </c>
      <c r="C3351" s="250" t="s">
        <v>12269</v>
      </c>
      <c r="D3351" s="117" t="s">
        <v>7934</v>
      </c>
    </row>
    <row r="3352" spans="2:4" ht="14.5" x14ac:dyDescent="0.35">
      <c r="B3352" s="118" t="s">
        <v>12270</v>
      </c>
      <c r="C3352" s="250" t="s">
        <v>12271</v>
      </c>
      <c r="D3352" s="117" t="s">
        <v>7934</v>
      </c>
    </row>
    <row r="3353" spans="2:4" ht="14.5" x14ac:dyDescent="0.35">
      <c r="B3353" s="118" t="s">
        <v>12272</v>
      </c>
      <c r="C3353" s="250" t="s">
        <v>12273</v>
      </c>
      <c r="D3353" s="117" t="s">
        <v>7934</v>
      </c>
    </row>
    <row r="3354" spans="2:4" ht="14.5" x14ac:dyDescent="0.35">
      <c r="B3354" s="118" t="s">
        <v>12274</v>
      </c>
      <c r="C3354" s="250" t="s">
        <v>12275</v>
      </c>
      <c r="D3354" s="117" t="s">
        <v>7934</v>
      </c>
    </row>
    <row r="3355" spans="2:4" ht="14.5" x14ac:dyDescent="0.35">
      <c r="B3355" s="118" t="s">
        <v>12276</v>
      </c>
      <c r="C3355" s="250" t="s">
        <v>12277</v>
      </c>
      <c r="D3355" s="117" t="s">
        <v>7934</v>
      </c>
    </row>
    <row r="3356" spans="2:4" ht="14.5" x14ac:dyDescent="0.35">
      <c r="B3356" s="118" t="s">
        <v>12278</v>
      </c>
      <c r="C3356" s="250" t="s">
        <v>12279</v>
      </c>
      <c r="D3356" s="117" t="s">
        <v>7934</v>
      </c>
    </row>
    <row r="3357" spans="2:4" ht="14.5" x14ac:dyDescent="0.35">
      <c r="B3357" s="118" t="s">
        <v>12280</v>
      </c>
      <c r="C3357" s="250" t="s">
        <v>3707</v>
      </c>
      <c r="D3357" s="117" t="s">
        <v>7934</v>
      </c>
    </row>
    <row r="3358" spans="2:4" ht="14.5" x14ac:dyDescent="0.35">
      <c r="B3358" s="118" t="s">
        <v>12281</v>
      </c>
      <c r="C3358" s="250" t="s">
        <v>10947</v>
      </c>
      <c r="D3358" s="117" t="s">
        <v>7934</v>
      </c>
    </row>
    <row r="3359" spans="2:4" ht="14.5" x14ac:dyDescent="0.35">
      <c r="B3359" s="118" t="s">
        <v>12282</v>
      </c>
      <c r="C3359" s="250" t="s">
        <v>12283</v>
      </c>
      <c r="D3359" s="117" t="s">
        <v>7934</v>
      </c>
    </row>
    <row r="3360" spans="2:4" ht="14.5" x14ac:dyDescent="0.35">
      <c r="B3360" s="118" t="s">
        <v>12284</v>
      </c>
      <c r="C3360" s="250" t="s">
        <v>11799</v>
      </c>
      <c r="D3360" s="117" t="s">
        <v>7934</v>
      </c>
    </row>
    <row r="3361" spans="2:4" ht="14.5" x14ac:dyDescent="0.35">
      <c r="B3361" s="118" t="s">
        <v>12285</v>
      </c>
      <c r="C3361" s="250" t="s">
        <v>12286</v>
      </c>
      <c r="D3361" s="117" t="s">
        <v>7934</v>
      </c>
    </row>
    <row r="3362" spans="2:4" ht="14.5" x14ac:dyDescent="0.35">
      <c r="B3362" s="118" t="s">
        <v>12287</v>
      </c>
      <c r="C3362" s="250" t="s">
        <v>12288</v>
      </c>
      <c r="D3362" s="117" t="s">
        <v>7934</v>
      </c>
    </row>
    <row r="3363" spans="2:4" ht="14.5" x14ac:dyDescent="0.35">
      <c r="B3363" s="118" t="s">
        <v>12289</v>
      </c>
      <c r="C3363" s="250" t="s">
        <v>12290</v>
      </c>
      <c r="D3363" s="117" t="s">
        <v>7934</v>
      </c>
    </row>
    <row r="3364" spans="2:4" ht="14.5" x14ac:dyDescent="0.35">
      <c r="B3364" s="118" t="s">
        <v>12291</v>
      </c>
      <c r="C3364" s="250" t="s">
        <v>12292</v>
      </c>
      <c r="D3364" s="117" t="s">
        <v>7934</v>
      </c>
    </row>
    <row r="3365" spans="2:4" ht="14.5" x14ac:dyDescent="0.35">
      <c r="B3365" s="118" t="s">
        <v>12293</v>
      </c>
      <c r="C3365" s="250" t="s">
        <v>6309</v>
      </c>
      <c r="D3365" s="117" t="s">
        <v>7934</v>
      </c>
    </row>
    <row r="3366" spans="2:4" ht="14.5" x14ac:dyDescent="0.35">
      <c r="B3366" s="118" t="s">
        <v>12294</v>
      </c>
      <c r="C3366" s="250" t="s">
        <v>12295</v>
      </c>
      <c r="D3366" s="117" t="s">
        <v>7934</v>
      </c>
    </row>
    <row r="3367" spans="2:4" ht="14.5" x14ac:dyDescent="0.35">
      <c r="B3367" s="118" t="s">
        <v>12296</v>
      </c>
      <c r="C3367" s="250" t="s">
        <v>6255</v>
      </c>
      <c r="D3367" s="117" t="s">
        <v>7934</v>
      </c>
    </row>
    <row r="3368" spans="2:4" ht="14.5" x14ac:dyDescent="0.35">
      <c r="B3368" s="118" t="s">
        <v>12297</v>
      </c>
      <c r="C3368" s="250" t="s">
        <v>12298</v>
      </c>
      <c r="D3368" s="117" t="s">
        <v>7934</v>
      </c>
    </row>
    <row r="3369" spans="2:4" ht="14.5" x14ac:dyDescent="0.35">
      <c r="B3369" s="118" t="s">
        <v>12299</v>
      </c>
      <c r="C3369" s="250" t="s">
        <v>12300</v>
      </c>
      <c r="D3369" s="117" t="s">
        <v>7934</v>
      </c>
    </row>
    <row r="3370" spans="2:4" ht="14.5" x14ac:dyDescent="0.35">
      <c r="B3370" s="118" t="s">
        <v>12301</v>
      </c>
      <c r="C3370" s="250" t="s">
        <v>12302</v>
      </c>
      <c r="D3370" s="117" t="s">
        <v>7934</v>
      </c>
    </row>
    <row r="3371" spans="2:4" ht="14.5" x14ac:dyDescent="0.35">
      <c r="B3371" s="118" t="s">
        <v>12303</v>
      </c>
      <c r="C3371" s="250" t="s">
        <v>12304</v>
      </c>
      <c r="D3371" s="117" t="s">
        <v>7934</v>
      </c>
    </row>
    <row r="3372" spans="2:4" ht="14.5" x14ac:dyDescent="0.35">
      <c r="B3372" s="118" t="s">
        <v>12305</v>
      </c>
      <c r="C3372" s="250" t="s">
        <v>12306</v>
      </c>
      <c r="D3372" s="117" t="s">
        <v>7934</v>
      </c>
    </row>
    <row r="3373" spans="2:4" ht="14.5" x14ac:dyDescent="0.35">
      <c r="B3373" s="118" t="s">
        <v>12307</v>
      </c>
      <c r="C3373" s="250" t="s">
        <v>12308</v>
      </c>
      <c r="D3373" s="117" t="s">
        <v>7934</v>
      </c>
    </row>
    <row r="3374" spans="2:4" ht="14.5" x14ac:dyDescent="0.35">
      <c r="B3374" s="118" t="s">
        <v>12309</v>
      </c>
      <c r="C3374" s="250" t="s">
        <v>12310</v>
      </c>
      <c r="D3374" s="117" t="s">
        <v>7934</v>
      </c>
    </row>
    <row r="3375" spans="2:4" ht="14.5" x14ac:dyDescent="0.35">
      <c r="B3375" s="118" t="s">
        <v>12311</v>
      </c>
      <c r="C3375" s="250" t="s">
        <v>12312</v>
      </c>
      <c r="D3375" s="117" t="s">
        <v>7934</v>
      </c>
    </row>
    <row r="3376" spans="2:4" ht="14.5" x14ac:dyDescent="0.35">
      <c r="B3376" s="118" t="s">
        <v>12313</v>
      </c>
      <c r="C3376" s="250" t="s">
        <v>12314</v>
      </c>
      <c r="D3376" s="117" t="s">
        <v>7934</v>
      </c>
    </row>
    <row r="3377" spans="2:4" ht="14.5" x14ac:dyDescent="0.35">
      <c r="B3377" s="118" t="s">
        <v>12315</v>
      </c>
      <c r="C3377" s="250" t="s">
        <v>12316</v>
      </c>
      <c r="D3377" s="117" t="s">
        <v>10785</v>
      </c>
    </row>
    <row r="3378" spans="2:4" ht="14.5" x14ac:dyDescent="0.35">
      <c r="B3378" s="118" t="s">
        <v>12317</v>
      </c>
      <c r="C3378" s="250" t="s">
        <v>12318</v>
      </c>
      <c r="D3378" s="117" t="s">
        <v>10785</v>
      </c>
    </row>
    <row r="3379" spans="2:4" ht="14.5" x14ac:dyDescent="0.35">
      <c r="B3379" s="118" t="s">
        <v>12319</v>
      </c>
      <c r="C3379" s="250" t="s">
        <v>12320</v>
      </c>
      <c r="D3379" s="117" t="s">
        <v>10785</v>
      </c>
    </row>
    <row r="3380" spans="2:4" ht="14.5" x14ac:dyDescent="0.35">
      <c r="B3380" s="118" t="s">
        <v>12321</v>
      </c>
      <c r="C3380" s="250" t="s">
        <v>12322</v>
      </c>
      <c r="D3380" s="117" t="s">
        <v>10785</v>
      </c>
    </row>
    <row r="3381" spans="2:4" ht="14.5" x14ac:dyDescent="0.35">
      <c r="B3381" s="118" t="s">
        <v>12323</v>
      </c>
      <c r="C3381" s="250" t="s">
        <v>12324</v>
      </c>
      <c r="D3381" s="117" t="s">
        <v>10785</v>
      </c>
    </row>
    <row r="3382" spans="2:4" ht="14.5" x14ac:dyDescent="0.35">
      <c r="B3382" s="118" t="s">
        <v>12325</v>
      </c>
      <c r="C3382" s="250" t="s">
        <v>12326</v>
      </c>
      <c r="D3382" s="117" t="s">
        <v>7934</v>
      </c>
    </row>
    <row r="3383" spans="2:4" ht="14.5" x14ac:dyDescent="0.35">
      <c r="B3383" s="118" t="s">
        <v>12327</v>
      </c>
      <c r="C3383" s="250" t="s">
        <v>12328</v>
      </c>
      <c r="D3383" s="117" t="s">
        <v>12210</v>
      </c>
    </row>
    <row r="3384" spans="2:4" ht="14.5" x14ac:dyDescent="0.35">
      <c r="B3384" s="118" t="s">
        <v>12329</v>
      </c>
      <c r="C3384" s="250" t="s">
        <v>12330</v>
      </c>
      <c r="D3384" s="117" t="s">
        <v>7934</v>
      </c>
    </row>
    <row r="3385" spans="2:4" ht="14.5" x14ac:dyDescent="0.35">
      <c r="B3385" s="118" t="s">
        <v>12331</v>
      </c>
      <c r="C3385" s="250" t="s">
        <v>12332</v>
      </c>
      <c r="D3385" s="117" t="s">
        <v>12243</v>
      </c>
    </row>
    <row r="3386" spans="2:4" ht="14.5" x14ac:dyDescent="0.35">
      <c r="B3386" s="118" t="s">
        <v>12333</v>
      </c>
      <c r="C3386" s="250" t="s">
        <v>12334</v>
      </c>
      <c r="D3386" s="117" t="s">
        <v>12335</v>
      </c>
    </row>
    <row r="3387" spans="2:4" ht="14.5" x14ac:dyDescent="0.35">
      <c r="B3387" s="118" t="s">
        <v>12336</v>
      </c>
      <c r="C3387" s="250" t="s">
        <v>12337</v>
      </c>
      <c r="D3387" s="117" t="s">
        <v>12338</v>
      </c>
    </row>
    <row r="3388" spans="2:4" ht="14.5" x14ac:dyDescent="0.35">
      <c r="B3388" s="118" t="s">
        <v>12339</v>
      </c>
      <c r="C3388" s="250" t="s">
        <v>12340</v>
      </c>
      <c r="D3388" s="117" t="s">
        <v>12338</v>
      </c>
    </row>
    <row r="3389" spans="2:4" ht="14.5" x14ac:dyDescent="0.35">
      <c r="B3389" s="118" t="s">
        <v>12341</v>
      </c>
      <c r="C3389" s="250" t="s">
        <v>12342</v>
      </c>
      <c r="D3389" s="117" t="s">
        <v>12343</v>
      </c>
    </row>
    <row r="3390" spans="2:4" ht="14.5" x14ac:dyDescent="0.35">
      <c r="B3390" s="118" t="s">
        <v>12344</v>
      </c>
      <c r="C3390" s="250" t="s">
        <v>12345</v>
      </c>
      <c r="D3390" s="117" t="s">
        <v>12343</v>
      </c>
    </row>
    <row r="3391" spans="2:4" ht="14.5" x14ac:dyDescent="0.35">
      <c r="B3391" s="118" t="s">
        <v>12346</v>
      </c>
      <c r="C3391" s="250" t="s">
        <v>12347</v>
      </c>
      <c r="D3391" s="117" t="s">
        <v>10785</v>
      </c>
    </row>
    <row r="3392" spans="2:4" ht="14.5" x14ac:dyDescent="0.35">
      <c r="B3392" s="118" t="s">
        <v>12348</v>
      </c>
      <c r="C3392" s="250" t="s">
        <v>12349</v>
      </c>
      <c r="D3392" s="117" t="s">
        <v>12343</v>
      </c>
    </row>
    <row r="3393" spans="2:4" ht="14.5" x14ac:dyDescent="0.35">
      <c r="B3393" s="118" t="s">
        <v>12350</v>
      </c>
      <c r="C3393" s="250" t="s">
        <v>12351</v>
      </c>
      <c r="D3393" s="117" t="s">
        <v>12352</v>
      </c>
    </row>
    <row r="3394" spans="2:4" ht="14.5" x14ac:dyDescent="0.35">
      <c r="B3394" s="118" t="s">
        <v>12353</v>
      </c>
      <c r="C3394" s="250" t="s">
        <v>12354</v>
      </c>
      <c r="D3394" s="117" t="s">
        <v>12352</v>
      </c>
    </row>
    <row r="3395" spans="2:4" ht="14.5" x14ac:dyDescent="0.35">
      <c r="B3395" s="118" t="s">
        <v>12355</v>
      </c>
      <c r="C3395" s="250" t="s">
        <v>12356</v>
      </c>
      <c r="D3395" s="117" t="s">
        <v>10785</v>
      </c>
    </row>
    <row r="3396" spans="2:4" ht="14.5" x14ac:dyDescent="0.35">
      <c r="B3396" s="118" t="s">
        <v>12357</v>
      </c>
      <c r="C3396" s="250" t="s">
        <v>12358</v>
      </c>
      <c r="D3396" s="117" t="s">
        <v>7941</v>
      </c>
    </row>
    <row r="3397" spans="2:4" ht="14.5" x14ac:dyDescent="0.35">
      <c r="B3397" s="118" t="s">
        <v>12359</v>
      </c>
      <c r="C3397" s="250" t="s">
        <v>12360</v>
      </c>
      <c r="D3397" s="117" t="s">
        <v>7942</v>
      </c>
    </row>
    <row r="3398" spans="2:4" ht="14.5" x14ac:dyDescent="0.35">
      <c r="B3398" s="118" t="s">
        <v>12361</v>
      </c>
      <c r="C3398" s="250" t="s">
        <v>12362</v>
      </c>
      <c r="D3398" s="117" t="s">
        <v>7942</v>
      </c>
    </row>
    <row r="3399" spans="2:4" ht="14.5" x14ac:dyDescent="0.35">
      <c r="B3399" s="118" t="s">
        <v>12363</v>
      </c>
      <c r="C3399" s="250" t="s">
        <v>12364</v>
      </c>
      <c r="D3399" s="117" t="s">
        <v>7942</v>
      </c>
    </row>
    <row r="3400" spans="2:4" ht="14.5" x14ac:dyDescent="0.35">
      <c r="B3400" s="118" t="s">
        <v>12365</v>
      </c>
      <c r="C3400" s="250" t="s">
        <v>12366</v>
      </c>
      <c r="D3400" s="117" t="s">
        <v>7942</v>
      </c>
    </row>
    <row r="3401" spans="2:4" ht="14.5" x14ac:dyDescent="0.35">
      <c r="B3401" s="118" t="s">
        <v>12367</v>
      </c>
      <c r="C3401" s="250" t="s">
        <v>12368</v>
      </c>
      <c r="D3401" s="117" t="s">
        <v>7942</v>
      </c>
    </row>
    <row r="3402" spans="2:4" ht="14.5" x14ac:dyDescent="0.35">
      <c r="B3402" s="118" t="s">
        <v>12369</v>
      </c>
      <c r="C3402" s="250" t="s">
        <v>12370</v>
      </c>
      <c r="D3402" s="117" t="s">
        <v>7942</v>
      </c>
    </row>
    <row r="3403" spans="2:4" ht="14.5" x14ac:dyDescent="0.35">
      <c r="B3403" s="118" t="s">
        <v>12371</v>
      </c>
      <c r="C3403" s="250" t="s">
        <v>12372</v>
      </c>
      <c r="D3403" s="117" t="s">
        <v>7942</v>
      </c>
    </row>
    <row r="3404" spans="2:4" ht="14.5" x14ac:dyDescent="0.35">
      <c r="B3404" s="118" t="s">
        <v>12373</v>
      </c>
      <c r="C3404" s="250" t="s">
        <v>12374</v>
      </c>
      <c r="D3404" s="117" t="s">
        <v>7942</v>
      </c>
    </row>
    <row r="3405" spans="2:4" ht="14.5" x14ac:dyDescent="0.35">
      <c r="B3405" s="118" t="s">
        <v>12375</v>
      </c>
      <c r="C3405" s="250" t="s">
        <v>12376</v>
      </c>
      <c r="D3405" s="117" t="s">
        <v>7942</v>
      </c>
    </row>
    <row r="3406" spans="2:4" ht="14.5" x14ac:dyDescent="0.35">
      <c r="B3406" s="118" t="s">
        <v>12377</v>
      </c>
      <c r="C3406" s="250" t="s">
        <v>12378</v>
      </c>
      <c r="D3406" s="117" t="s">
        <v>7942</v>
      </c>
    </row>
    <row r="3407" spans="2:4" ht="14.5" x14ac:dyDescent="0.35">
      <c r="B3407" s="118" t="s">
        <v>12379</v>
      </c>
      <c r="C3407" s="250" t="s">
        <v>12380</v>
      </c>
      <c r="D3407" s="117" t="s">
        <v>7942</v>
      </c>
    </row>
    <row r="3408" spans="2:4" ht="14.5" x14ac:dyDescent="0.35">
      <c r="B3408" s="118" t="s">
        <v>12381</v>
      </c>
      <c r="C3408" s="250" t="s">
        <v>12382</v>
      </c>
      <c r="D3408" s="117" t="s">
        <v>7942</v>
      </c>
    </row>
    <row r="3409" spans="2:4" ht="14.5" x14ac:dyDescent="0.35">
      <c r="B3409" s="118" t="s">
        <v>12383</v>
      </c>
      <c r="C3409" s="250" t="s">
        <v>12384</v>
      </c>
      <c r="D3409" s="117" t="s">
        <v>7942</v>
      </c>
    </row>
    <row r="3410" spans="2:4" ht="14.5" x14ac:dyDescent="0.35">
      <c r="B3410" s="118" t="s">
        <v>12385</v>
      </c>
      <c r="C3410" s="250" t="s">
        <v>12386</v>
      </c>
      <c r="D3410" s="117" t="s">
        <v>7942</v>
      </c>
    </row>
    <row r="3411" spans="2:4" ht="14.5" x14ac:dyDescent="0.35">
      <c r="B3411" s="118" t="s">
        <v>12387</v>
      </c>
      <c r="C3411" s="250" t="s">
        <v>12388</v>
      </c>
      <c r="D3411" s="117" t="s">
        <v>7942</v>
      </c>
    </row>
    <row r="3412" spans="2:4" ht="14.5" x14ac:dyDescent="0.35">
      <c r="B3412" s="118" t="s">
        <v>12389</v>
      </c>
      <c r="C3412" s="250" t="s">
        <v>12390</v>
      </c>
      <c r="D3412" s="117" t="s">
        <v>7942</v>
      </c>
    </row>
    <row r="3413" spans="2:4" ht="14.5" x14ac:dyDescent="0.35">
      <c r="B3413" s="118" t="s">
        <v>12391</v>
      </c>
      <c r="C3413" s="250" t="s">
        <v>12392</v>
      </c>
      <c r="D3413" s="117" t="s">
        <v>7942</v>
      </c>
    </row>
    <row r="3414" spans="2:4" ht="14.5" x14ac:dyDescent="0.35">
      <c r="B3414" s="118" t="s">
        <v>12393</v>
      </c>
      <c r="C3414" s="250" t="s">
        <v>12394</v>
      </c>
      <c r="D3414" s="117" t="s">
        <v>7942</v>
      </c>
    </row>
    <row r="3415" spans="2:4" ht="14.5" x14ac:dyDescent="0.35">
      <c r="B3415" s="118" t="s">
        <v>12395</v>
      </c>
      <c r="C3415" s="250" t="s">
        <v>12396</v>
      </c>
      <c r="D3415" s="117" t="s">
        <v>7942</v>
      </c>
    </row>
    <row r="3416" spans="2:4" ht="14.5" x14ac:dyDescent="0.35">
      <c r="B3416" s="118" t="s">
        <v>12397</v>
      </c>
      <c r="C3416" s="250" t="s">
        <v>12398</v>
      </c>
      <c r="D3416" s="117" t="s">
        <v>7942</v>
      </c>
    </row>
    <row r="3417" spans="2:4" ht="14.5" x14ac:dyDescent="0.35">
      <c r="B3417" s="118" t="s">
        <v>12399</v>
      </c>
      <c r="C3417" s="250" t="s">
        <v>5450</v>
      </c>
      <c r="D3417" s="117" t="s">
        <v>7942</v>
      </c>
    </row>
    <row r="3418" spans="2:4" ht="14.5" x14ac:dyDescent="0.35">
      <c r="B3418" s="118" t="s">
        <v>12400</v>
      </c>
      <c r="C3418" s="250" t="s">
        <v>12401</v>
      </c>
      <c r="D3418" s="117" t="s">
        <v>7942</v>
      </c>
    </row>
    <row r="3419" spans="2:4" ht="14.5" x14ac:dyDescent="0.35">
      <c r="B3419" s="118" t="s">
        <v>12402</v>
      </c>
      <c r="C3419" s="250" t="s">
        <v>12403</v>
      </c>
      <c r="D3419" s="117" t="s">
        <v>7942</v>
      </c>
    </row>
    <row r="3420" spans="2:4" ht="14.5" x14ac:dyDescent="0.35">
      <c r="B3420" s="118" t="s">
        <v>12404</v>
      </c>
      <c r="C3420" s="250" t="s">
        <v>12405</v>
      </c>
      <c r="D3420" s="117" t="s">
        <v>7942</v>
      </c>
    </row>
    <row r="3421" spans="2:4" ht="14.5" x14ac:dyDescent="0.35">
      <c r="B3421" s="118" t="s">
        <v>12406</v>
      </c>
      <c r="C3421" s="250" t="s">
        <v>12407</v>
      </c>
      <c r="D3421" s="117" t="s">
        <v>7942</v>
      </c>
    </row>
    <row r="3422" spans="2:4" ht="14.5" x14ac:dyDescent="0.35">
      <c r="B3422" s="118" t="s">
        <v>12408</v>
      </c>
      <c r="C3422" s="250" t="s">
        <v>12409</v>
      </c>
      <c r="D3422" s="117" t="s">
        <v>7942</v>
      </c>
    </row>
    <row r="3423" spans="2:4" ht="14.5" x14ac:dyDescent="0.35">
      <c r="B3423" s="118" t="s">
        <v>12410</v>
      </c>
      <c r="C3423" s="250" t="s">
        <v>12411</v>
      </c>
      <c r="D3423" s="117" t="s">
        <v>7942</v>
      </c>
    </row>
    <row r="3424" spans="2:4" ht="14.5" x14ac:dyDescent="0.35">
      <c r="B3424" s="118" t="s">
        <v>12412</v>
      </c>
      <c r="C3424" s="250" t="s">
        <v>12413</v>
      </c>
      <c r="D3424" s="117" t="s">
        <v>7942</v>
      </c>
    </row>
    <row r="3425" spans="2:4" ht="14.5" x14ac:dyDescent="0.35">
      <c r="B3425" s="118" t="s">
        <v>12414</v>
      </c>
      <c r="C3425" s="250" t="s">
        <v>12415</v>
      </c>
      <c r="D3425" s="117" t="s">
        <v>7942</v>
      </c>
    </row>
    <row r="3426" spans="2:4" ht="14.5" x14ac:dyDescent="0.35">
      <c r="B3426" s="118" t="s">
        <v>12416</v>
      </c>
      <c r="C3426" s="250" t="s">
        <v>12417</v>
      </c>
      <c r="D3426" s="117" t="s">
        <v>7942</v>
      </c>
    </row>
    <row r="3427" spans="2:4" ht="14.5" x14ac:dyDescent="0.35">
      <c r="B3427" s="118" t="s">
        <v>12418</v>
      </c>
      <c r="C3427" s="250" t="s">
        <v>12419</v>
      </c>
      <c r="D3427" s="117" t="s">
        <v>7942</v>
      </c>
    </row>
    <row r="3428" spans="2:4" ht="14.5" x14ac:dyDescent="0.35">
      <c r="B3428" s="118" t="s">
        <v>12420</v>
      </c>
      <c r="C3428" s="250" t="s">
        <v>12421</v>
      </c>
      <c r="D3428" s="117" t="s">
        <v>7942</v>
      </c>
    </row>
    <row r="3429" spans="2:4" ht="14.5" x14ac:dyDescent="0.35">
      <c r="B3429" s="118" t="s">
        <v>12422</v>
      </c>
      <c r="C3429" s="250" t="s">
        <v>12423</v>
      </c>
      <c r="D3429" s="117" t="s">
        <v>7942</v>
      </c>
    </row>
    <row r="3430" spans="2:4" ht="14.5" x14ac:dyDescent="0.35">
      <c r="B3430" s="118" t="s">
        <v>12424</v>
      </c>
      <c r="C3430" s="250" t="s">
        <v>12425</v>
      </c>
      <c r="D3430" s="117" t="s">
        <v>7942</v>
      </c>
    </row>
    <row r="3431" spans="2:4" ht="14.5" x14ac:dyDescent="0.35">
      <c r="B3431" s="118" t="s">
        <v>12426</v>
      </c>
      <c r="C3431" s="250" t="s">
        <v>12427</v>
      </c>
      <c r="D3431" s="117" t="s">
        <v>7942</v>
      </c>
    </row>
    <row r="3432" spans="2:4" ht="14.5" x14ac:dyDescent="0.35">
      <c r="B3432" s="118" t="s">
        <v>12428</v>
      </c>
      <c r="C3432" s="250" t="s">
        <v>12429</v>
      </c>
      <c r="D3432" s="117" t="s">
        <v>7942</v>
      </c>
    </row>
    <row r="3433" spans="2:4" ht="14.5" x14ac:dyDescent="0.35">
      <c r="B3433" s="118" t="s">
        <v>12430</v>
      </c>
      <c r="C3433" s="250" t="s">
        <v>12431</v>
      </c>
      <c r="D3433" s="117" t="s">
        <v>7942</v>
      </c>
    </row>
    <row r="3434" spans="2:4" ht="14.5" x14ac:dyDescent="0.35">
      <c r="B3434" s="118" t="s">
        <v>12432</v>
      </c>
      <c r="C3434" s="250" t="s">
        <v>12433</v>
      </c>
      <c r="D3434" s="117" t="s">
        <v>7942</v>
      </c>
    </row>
    <row r="3435" spans="2:4" ht="14.5" x14ac:dyDescent="0.35">
      <c r="B3435" s="118" t="s">
        <v>12434</v>
      </c>
      <c r="C3435" s="250" t="s">
        <v>12433</v>
      </c>
      <c r="D3435" s="117" t="s">
        <v>7942</v>
      </c>
    </row>
    <row r="3436" spans="2:4" ht="14.5" x14ac:dyDescent="0.35">
      <c r="B3436" s="118" t="s">
        <v>12435</v>
      </c>
      <c r="C3436" s="250" t="s">
        <v>12436</v>
      </c>
      <c r="D3436" s="117" t="s">
        <v>7942</v>
      </c>
    </row>
    <row r="3437" spans="2:4" ht="14.5" x14ac:dyDescent="0.35">
      <c r="B3437" s="118" t="s">
        <v>12437</v>
      </c>
      <c r="C3437" s="250" t="s">
        <v>4022</v>
      </c>
      <c r="D3437" s="117" t="s">
        <v>7942</v>
      </c>
    </row>
    <row r="3438" spans="2:4" ht="14.5" x14ac:dyDescent="0.35">
      <c r="B3438" s="118" t="s">
        <v>12438</v>
      </c>
      <c r="C3438" s="250" t="s">
        <v>12439</v>
      </c>
      <c r="D3438" s="117" t="s">
        <v>7942</v>
      </c>
    </row>
    <row r="3439" spans="2:4" ht="14.5" x14ac:dyDescent="0.35">
      <c r="B3439" s="118" t="s">
        <v>12440</v>
      </c>
      <c r="C3439" s="250" t="s">
        <v>12441</v>
      </c>
      <c r="D3439" s="117" t="s">
        <v>7942</v>
      </c>
    </row>
    <row r="3440" spans="2:4" ht="14.5" x14ac:dyDescent="0.35">
      <c r="B3440" s="118" t="s">
        <v>12442</v>
      </c>
      <c r="C3440" s="250" t="s">
        <v>12443</v>
      </c>
      <c r="D3440" s="117" t="s">
        <v>7942</v>
      </c>
    </row>
    <row r="3441" spans="2:4" ht="14.5" x14ac:dyDescent="0.35">
      <c r="B3441" s="118" t="s">
        <v>12444</v>
      </c>
      <c r="C3441" s="250" t="s">
        <v>12445</v>
      </c>
      <c r="D3441" s="117" t="s">
        <v>7942</v>
      </c>
    </row>
    <row r="3442" spans="2:4" ht="14.5" x14ac:dyDescent="0.35">
      <c r="B3442" s="118" t="s">
        <v>12446</v>
      </c>
      <c r="C3442" s="250" t="s">
        <v>12447</v>
      </c>
      <c r="D3442" s="117" t="s">
        <v>7942</v>
      </c>
    </row>
    <row r="3443" spans="2:4" ht="14.5" x14ac:dyDescent="0.35">
      <c r="B3443" s="118" t="s">
        <v>12448</v>
      </c>
      <c r="C3443" s="250" t="s">
        <v>12449</v>
      </c>
      <c r="D3443" s="117" t="s">
        <v>7942</v>
      </c>
    </row>
    <row r="3444" spans="2:4" ht="14.5" x14ac:dyDescent="0.35">
      <c r="B3444" s="118" t="s">
        <v>12450</v>
      </c>
      <c r="C3444" s="250" t="s">
        <v>12451</v>
      </c>
      <c r="D3444" s="117" t="s">
        <v>7942</v>
      </c>
    </row>
    <row r="3445" spans="2:4" ht="14.5" x14ac:dyDescent="0.35">
      <c r="B3445" s="118" t="s">
        <v>12452</v>
      </c>
      <c r="C3445" s="250" t="s">
        <v>12453</v>
      </c>
      <c r="D3445" s="117" t="s">
        <v>7942</v>
      </c>
    </row>
    <row r="3446" spans="2:4" ht="14.5" x14ac:dyDescent="0.35">
      <c r="B3446" s="118" t="s">
        <v>12454</v>
      </c>
      <c r="C3446" s="250" t="s">
        <v>12455</v>
      </c>
      <c r="D3446" s="117" t="s">
        <v>7942</v>
      </c>
    </row>
    <row r="3447" spans="2:4" ht="14.5" x14ac:dyDescent="0.35">
      <c r="B3447" s="118" t="s">
        <v>12456</v>
      </c>
      <c r="C3447" s="250" t="s">
        <v>12457</v>
      </c>
      <c r="D3447" s="117" t="s">
        <v>7942</v>
      </c>
    </row>
    <row r="3448" spans="2:4" ht="14.5" x14ac:dyDescent="0.35">
      <c r="B3448" s="118" t="s">
        <v>12458</v>
      </c>
      <c r="C3448" s="250" t="s">
        <v>12459</v>
      </c>
      <c r="D3448" s="117" t="s">
        <v>7942</v>
      </c>
    </row>
    <row r="3449" spans="2:4" ht="14.5" x14ac:dyDescent="0.35">
      <c r="B3449" s="118" t="s">
        <v>12460</v>
      </c>
      <c r="C3449" s="250" t="s">
        <v>12461</v>
      </c>
      <c r="D3449" s="117" t="s">
        <v>7942</v>
      </c>
    </row>
    <row r="3450" spans="2:4" ht="14.5" x14ac:dyDescent="0.35">
      <c r="B3450" s="118" t="s">
        <v>12462</v>
      </c>
      <c r="C3450" s="250" t="s">
        <v>12463</v>
      </c>
      <c r="D3450" s="117" t="s">
        <v>7942</v>
      </c>
    </row>
    <row r="3451" spans="2:4" ht="14.5" x14ac:dyDescent="0.35">
      <c r="B3451" s="118" t="s">
        <v>12464</v>
      </c>
      <c r="C3451" s="250" t="s">
        <v>12465</v>
      </c>
      <c r="D3451" s="117" t="s">
        <v>7942</v>
      </c>
    </row>
    <row r="3452" spans="2:4" ht="14.5" x14ac:dyDescent="0.35">
      <c r="B3452" s="118" t="s">
        <v>12466</v>
      </c>
      <c r="C3452" s="250" t="s">
        <v>12467</v>
      </c>
      <c r="D3452" s="117" t="s">
        <v>7942</v>
      </c>
    </row>
    <row r="3453" spans="2:4" ht="14.5" x14ac:dyDescent="0.35">
      <c r="B3453" s="118" t="s">
        <v>12468</v>
      </c>
      <c r="C3453" s="250" t="s">
        <v>12469</v>
      </c>
      <c r="D3453" s="117" t="s">
        <v>7942</v>
      </c>
    </row>
    <row r="3454" spans="2:4" ht="14.5" x14ac:dyDescent="0.35">
      <c r="B3454" s="118" t="s">
        <v>12470</v>
      </c>
      <c r="C3454" s="250" t="s">
        <v>12471</v>
      </c>
      <c r="D3454" s="117" t="s">
        <v>7942</v>
      </c>
    </row>
    <row r="3455" spans="2:4" ht="14.5" x14ac:dyDescent="0.35">
      <c r="B3455" s="118" t="s">
        <v>12472</v>
      </c>
      <c r="C3455" s="250" t="s">
        <v>12473</v>
      </c>
      <c r="D3455" s="117" t="s">
        <v>7942</v>
      </c>
    </row>
    <row r="3456" spans="2:4" ht="14.5" x14ac:dyDescent="0.35">
      <c r="B3456" s="118" t="s">
        <v>12474</v>
      </c>
      <c r="C3456" s="250" t="s">
        <v>12475</v>
      </c>
      <c r="D3456" s="117" t="s">
        <v>7942</v>
      </c>
    </row>
    <row r="3457" spans="2:4" ht="14.5" x14ac:dyDescent="0.35">
      <c r="B3457" s="118" t="s">
        <v>12476</v>
      </c>
      <c r="C3457" s="250" t="s">
        <v>12477</v>
      </c>
      <c r="D3457" s="117" t="s">
        <v>7942</v>
      </c>
    </row>
    <row r="3458" spans="2:4" ht="14.5" x14ac:dyDescent="0.35">
      <c r="B3458" s="118" t="s">
        <v>12478</v>
      </c>
      <c r="C3458" s="250" t="s">
        <v>12479</v>
      </c>
      <c r="D3458" s="117" t="s">
        <v>7942</v>
      </c>
    </row>
    <row r="3459" spans="2:4" ht="14.5" x14ac:dyDescent="0.35">
      <c r="B3459" s="118" t="s">
        <v>12480</v>
      </c>
      <c r="C3459" s="250" t="s">
        <v>12481</v>
      </c>
      <c r="D3459" s="117" t="s">
        <v>7942</v>
      </c>
    </row>
    <row r="3460" spans="2:4" ht="14.5" x14ac:dyDescent="0.35">
      <c r="B3460" s="118" t="s">
        <v>12482</v>
      </c>
      <c r="C3460" s="250" t="s">
        <v>12483</v>
      </c>
      <c r="D3460" s="117" t="s">
        <v>7942</v>
      </c>
    </row>
    <row r="3461" spans="2:4" ht="14.5" x14ac:dyDescent="0.35">
      <c r="B3461" s="118" t="s">
        <v>12484</v>
      </c>
      <c r="C3461" s="250" t="s">
        <v>12485</v>
      </c>
      <c r="D3461" s="117" t="s">
        <v>7942</v>
      </c>
    </row>
    <row r="3462" spans="2:4" ht="14.5" x14ac:dyDescent="0.35">
      <c r="B3462" s="118" t="s">
        <v>12486</v>
      </c>
      <c r="C3462" s="250" t="s">
        <v>12487</v>
      </c>
      <c r="D3462" s="117" t="s">
        <v>7942</v>
      </c>
    </row>
    <row r="3463" spans="2:4" ht="14.5" x14ac:dyDescent="0.35">
      <c r="B3463" s="118" t="s">
        <v>12488</v>
      </c>
      <c r="C3463" s="250" t="s">
        <v>12489</v>
      </c>
      <c r="D3463" s="117" t="s">
        <v>7942</v>
      </c>
    </row>
    <row r="3464" spans="2:4" ht="14.5" x14ac:dyDescent="0.35">
      <c r="B3464" s="118" t="s">
        <v>12490</v>
      </c>
      <c r="C3464" s="250" t="s">
        <v>12491</v>
      </c>
      <c r="D3464" s="117" t="s">
        <v>7942</v>
      </c>
    </row>
    <row r="3465" spans="2:4" ht="14.5" x14ac:dyDescent="0.35">
      <c r="B3465" s="118" t="s">
        <v>12492</v>
      </c>
      <c r="C3465" s="250" t="s">
        <v>12493</v>
      </c>
      <c r="D3465" s="117" t="s">
        <v>7942</v>
      </c>
    </row>
    <row r="3466" spans="2:4" ht="14.5" x14ac:dyDescent="0.35">
      <c r="B3466" s="118" t="s">
        <v>12494</v>
      </c>
      <c r="C3466" s="250" t="s">
        <v>12495</v>
      </c>
      <c r="D3466" s="117" t="s">
        <v>7942</v>
      </c>
    </row>
    <row r="3467" spans="2:4" ht="14.5" x14ac:dyDescent="0.35">
      <c r="B3467" s="118" t="s">
        <v>12496</v>
      </c>
      <c r="C3467" s="250" t="s">
        <v>12497</v>
      </c>
      <c r="D3467" s="117" t="s">
        <v>7942</v>
      </c>
    </row>
    <row r="3468" spans="2:4" ht="14.5" x14ac:dyDescent="0.35">
      <c r="B3468" s="118" t="s">
        <v>12498</v>
      </c>
      <c r="C3468" s="250" t="s">
        <v>12499</v>
      </c>
      <c r="D3468" s="117" t="s">
        <v>7942</v>
      </c>
    </row>
    <row r="3469" spans="2:4" ht="14.5" x14ac:dyDescent="0.35">
      <c r="B3469" s="118" t="s">
        <v>12500</v>
      </c>
      <c r="C3469" s="250" t="s">
        <v>12501</v>
      </c>
      <c r="D3469" s="117" t="s">
        <v>7942</v>
      </c>
    </row>
    <row r="3470" spans="2:4" ht="14.5" x14ac:dyDescent="0.35">
      <c r="B3470" s="118" t="s">
        <v>12502</v>
      </c>
      <c r="C3470" s="250" t="s">
        <v>12501</v>
      </c>
      <c r="D3470" s="117" t="s">
        <v>7942</v>
      </c>
    </row>
    <row r="3471" spans="2:4" ht="14.5" x14ac:dyDescent="0.35">
      <c r="B3471" s="118" t="s">
        <v>12503</v>
      </c>
      <c r="C3471" s="250" t="s">
        <v>12504</v>
      </c>
      <c r="D3471" s="117" t="s">
        <v>7942</v>
      </c>
    </row>
    <row r="3472" spans="2:4" ht="14.5" x14ac:dyDescent="0.35">
      <c r="B3472" s="118" t="s">
        <v>12505</v>
      </c>
      <c r="C3472" s="250" t="s">
        <v>12506</v>
      </c>
      <c r="D3472" s="117" t="s">
        <v>7942</v>
      </c>
    </row>
    <row r="3473" spans="2:4" ht="14.5" x14ac:dyDescent="0.35">
      <c r="B3473" s="118" t="s">
        <v>12507</v>
      </c>
      <c r="C3473" s="250" t="s">
        <v>12508</v>
      </c>
      <c r="D3473" s="117" t="s">
        <v>7942</v>
      </c>
    </row>
    <row r="3474" spans="2:4" ht="14.5" x14ac:dyDescent="0.35">
      <c r="B3474" s="118" t="s">
        <v>12509</v>
      </c>
      <c r="C3474" s="250" t="s">
        <v>12510</v>
      </c>
      <c r="D3474" s="117" t="s">
        <v>7942</v>
      </c>
    </row>
    <row r="3475" spans="2:4" ht="14.5" x14ac:dyDescent="0.35">
      <c r="B3475" s="118" t="s">
        <v>12511</v>
      </c>
      <c r="C3475" s="250" t="s">
        <v>12512</v>
      </c>
      <c r="D3475" s="117" t="s">
        <v>7942</v>
      </c>
    </row>
    <row r="3476" spans="2:4" ht="14.5" x14ac:dyDescent="0.35">
      <c r="B3476" s="118" t="s">
        <v>12513</v>
      </c>
      <c r="C3476" s="250" t="s">
        <v>12514</v>
      </c>
      <c r="D3476" s="117" t="s">
        <v>7942</v>
      </c>
    </row>
    <row r="3477" spans="2:4" ht="14.5" x14ac:dyDescent="0.35">
      <c r="B3477" s="118" t="s">
        <v>12515</v>
      </c>
      <c r="C3477" s="250" t="s">
        <v>12516</v>
      </c>
      <c r="D3477" s="117" t="s">
        <v>7942</v>
      </c>
    </row>
    <row r="3478" spans="2:4" ht="14.5" x14ac:dyDescent="0.35">
      <c r="B3478" s="118" t="s">
        <v>12517</v>
      </c>
      <c r="C3478" s="250" t="s">
        <v>12518</v>
      </c>
      <c r="D3478" s="117" t="s">
        <v>7942</v>
      </c>
    </row>
    <row r="3479" spans="2:4" ht="14.5" x14ac:dyDescent="0.35">
      <c r="B3479" s="118" t="s">
        <v>12519</v>
      </c>
      <c r="C3479" s="250" t="s">
        <v>12520</v>
      </c>
      <c r="D3479" s="117" t="s">
        <v>7942</v>
      </c>
    </row>
    <row r="3480" spans="2:4" ht="14.5" x14ac:dyDescent="0.35">
      <c r="B3480" s="118" t="s">
        <v>12521</v>
      </c>
      <c r="C3480" s="250" t="s">
        <v>12522</v>
      </c>
      <c r="D3480" s="117" t="s">
        <v>7942</v>
      </c>
    </row>
    <row r="3481" spans="2:4" ht="14.5" x14ac:dyDescent="0.35">
      <c r="B3481" s="118" t="s">
        <v>12523</v>
      </c>
      <c r="C3481" s="250" t="s">
        <v>12524</v>
      </c>
      <c r="D3481" s="117" t="s">
        <v>7942</v>
      </c>
    </row>
    <row r="3482" spans="2:4" ht="14.5" x14ac:dyDescent="0.35">
      <c r="B3482" s="118" t="s">
        <v>12525</v>
      </c>
      <c r="C3482" s="250" t="s">
        <v>12526</v>
      </c>
      <c r="D3482" s="117" t="s">
        <v>7942</v>
      </c>
    </row>
    <row r="3483" spans="2:4" ht="14.5" x14ac:dyDescent="0.35">
      <c r="B3483" s="118" t="s">
        <v>12527</v>
      </c>
      <c r="C3483" s="250" t="s">
        <v>12528</v>
      </c>
      <c r="D3483" s="117" t="s">
        <v>7942</v>
      </c>
    </row>
    <row r="3484" spans="2:4" ht="14.5" x14ac:dyDescent="0.35">
      <c r="B3484" s="118" t="s">
        <v>12529</v>
      </c>
      <c r="C3484" s="250" t="s">
        <v>12530</v>
      </c>
      <c r="D3484" s="117" t="s">
        <v>7942</v>
      </c>
    </row>
    <row r="3485" spans="2:4" ht="14.5" x14ac:dyDescent="0.35">
      <c r="B3485" s="118" t="s">
        <v>12531</v>
      </c>
      <c r="C3485" s="250" t="s">
        <v>12532</v>
      </c>
      <c r="D3485" s="117" t="s">
        <v>7942</v>
      </c>
    </row>
    <row r="3486" spans="2:4" ht="14.5" x14ac:dyDescent="0.35">
      <c r="B3486" s="118" t="s">
        <v>12533</v>
      </c>
      <c r="C3486" s="250" t="s">
        <v>12534</v>
      </c>
      <c r="D3486" s="117" t="s">
        <v>7942</v>
      </c>
    </row>
    <row r="3487" spans="2:4" ht="14.5" x14ac:dyDescent="0.35">
      <c r="B3487" s="118" t="s">
        <v>12535</v>
      </c>
      <c r="C3487" s="250" t="s">
        <v>12536</v>
      </c>
      <c r="D3487" s="117" t="s">
        <v>7942</v>
      </c>
    </row>
    <row r="3488" spans="2:4" ht="14.5" x14ac:dyDescent="0.35">
      <c r="B3488" s="118" t="s">
        <v>12537</v>
      </c>
      <c r="C3488" s="250" t="s">
        <v>12538</v>
      </c>
      <c r="D3488" s="117" t="s">
        <v>7942</v>
      </c>
    </row>
    <row r="3489" spans="2:4" ht="14.5" x14ac:dyDescent="0.35">
      <c r="B3489" s="118" t="s">
        <v>12539</v>
      </c>
      <c r="C3489" s="250" t="s">
        <v>12540</v>
      </c>
      <c r="D3489" s="117" t="s">
        <v>7942</v>
      </c>
    </row>
    <row r="3490" spans="2:4" ht="14.5" x14ac:dyDescent="0.35">
      <c r="B3490" s="118" t="s">
        <v>12541</v>
      </c>
      <c r="C3490" s="250" t="s">
        <v>12542</v>
      </c>
      <c r="D3490" s="117" t="s">
        <v>7942</v>
      </c>
    </row>
    <row r="3491" spans="2:4" ht="14.5" x14ac:dyDescent="0.35">
      <c r="B3491" s="118" t="s">
        <v>12543</v>
      </c>
      <c r="C3491" s="250" t="s">
        <v>12544</v>
      </c>
      <c r="D3491" s="117" t="s">
        <v>7942</v>
      </c>
    </row>
    <row r="3492" spans="2:4" ht="14.5" x14ac:dyDescent="0.35">
      <c r="B3492" s="118" t="s">
        <v>12545</v>
      </c>
      <c r="C3492" s="250" t="s">
        <v>12546</v>
      </c>
      <c r="D3492" s="117" t="s">
        <v>7942</v>
      </c>
    </row>
    <row r="3493" spans="2:4" ht="14.5" x14ac:dyDescent="0.35">
      <c r="B3493" s="118" t="s">
        <v>12547</v>
      </c>
      <c r="C3493" s="250" t="s">
        <v>12548</v>
      </c>
      <c r="D3493" s="117" t="s">
        <v>7942</v>
      </c>
    </row>
    <row r="3494" spans="2:4" ht="14.5" x14ac:dyDescent="0.35">
      <c r="B3494" s="118" t="s">
        <v>12549</v>
      </c>
      <c r="C3494" s="250" t="s">
        <v>12550</v>
      </c>
      <c r="D3494" s="117" t="s">
        <v>7942</v>
      </c>
    </row>
    <row r="3495" spans="2:4" ht="14.5" x14ac:dyDescent="0.35">
      <c r="B3495" s="118" t="s">
        <v>12551</v>
      </c>
      <c r="C3495" s="250" t="s">
        <v>12552</v>
      </c>
      <c r="D3495" s="117" t="s">
        <v>7942</v>
      </c>
    </row>
    <row r="3496" spans="2:4" ht="14.5" x14ac:dyDescent="0.35">
      <c r="B3496" s="118" t="s">
        <v>12553</v>
      </c>
      <c r="C3496" s="250" t="s">
        <v>12554</v>
      </c>
      <c r="D3496" s="117" t="s">
        <v>7942</v>
      </c>
    </row>
    <row r="3497" spans="2:4" ht="14.5" x14ac:dyDescent="0.35">
      <c r="B3497" s="118" t="s">
        <v>12555</v>
      </c>
      <c r="C3497" s="250" t="s">
        <v>12556</v>
      </c>
      <c r="D3497" s="117" t="s">
        <v>7942</v>
      </c>
    </row>
    <row r="3498" spans="2:4" ht="14.5" x14ac:dyDescent="0.35">
      <c r="B3498" s="118" t="s">
        <v>12557</v>
      </c>
      <c r="C3498" s="250" t="s">
        <v>12558</v>
      </c>
      <c r="D3498" s="117" t="s">
        <v>7942</v>
      </c>
    </row>
    <row r="3499" spans="2:4" ht="14.5" x14ac:dyDescent="0.35">
      <c r="B3499" s="118" t="s">
        <v>12559</v>
      </c>
      <c r="C3499" s="250" t="s">
        <v>12560</v>
      </c>
      <c r="D3499" s="117" t="s">
        <v>7942</v>
      </c>
    </row>
    <row r="3500" spans="2:4" ht="14.5" x14ac:dyDescent="0.35">
      <c r="B3500" s="118" t="s">
        <v>12561</v>
      </c>
      <c r="C3500" s="250" t="s">
        <v>12562</v>
      </c>
      <c r="D3500" s="117" t="s">
        <v>7942</v>
      </c>
    </row>
    <row r="3501" spans="2:4" ht="14.5" x14ac:dyDescent="0.35">
      <c r="B3501" s="118" t="s">
        <v>12563</v>
      </c>
      <c r="C3501" s="250" t="s">
        <v>12564</v>
      </c>
      <c r="D3501" s="117" t="s">
        <v>7942</v>
      </c>
    </row>
    <row r="3502" spans="2:4" ht="14.5" x14ac:dyDescent="0.35">
      <c r="B3502" s="118" t="s">
        <v>12565</v>
      </c>
      <c r="C3502" s="250" t="s">
        <v>12566</v>
      </c>
      <c r="D3502" s="117" t="s">
        <v>7942</v>
      </c>
    </row>
    <row r="3503" spans="2:4" ht="14.5" x14ac:dyDescent="0.35">
      <c r="B3503" s="118" t="s">
        <v>12567</v>
      </c>
      <c r="C3503" s="250" t="s">
        <v>12568</v>
      </c>
      <c r="D3503" s="117" t="s">
        <v>7942</v>
      </c>
    </row>
    <row r="3504" spans="2:4" ht="14.5" x14ac:dyDescent="0.35">
      <c r="B3504" s="118" t="s">
        <v>12569</v>
      </c>
      <c r="C3504" s="250" t="s">
        <v>12570</v>
      </c>
      <c r="D3504" s="117" t="s">
        <v>7942</v>
      </c>
    </row>
    <row r="3505" spans="2:4" ht="14.5" x14ac:dyDescent="0.35">
      <c r="B3505" s="118" t="s">
        <v>12571</v>
      </c>
      <c r="C3505" s="250" t="s">
        <v>12572</v>
      </c>
      <c r="D3505" s="117" t="s">
        <v>7942</v>
      </c>
    </row>
    <row r="3506" spans="2:4" ht="14.5" x14ac:dyDescent="0.35">
      <c r="B3506" s="118" t="s">
        <v>12573</v>
      </c>
      <c r="C3506" s="250" t="s">
        <v>12574</v>
      </c>
      <c r="D3506" s="117" t="s">
        <v>7942</v>
      </c>
    </row>
    <row r="3507" spans="2:4" ht="14.5" x14ac:dyDescent="0.35">
      <c r="B3507" s="118" t="s">
        <v>12575</v>
      </c>
      <c r="C3507" s="250" t="s">
        <v>12576</v>
      </c>
      <c r="D3507" s="117" t="s">
        <v>7942</v>
      </c>
    </row>
    <row r="3508" spans="2:4" ht="14.5" x14ac:dyDescent="0.35">
      <c r="B3508" s="118" t="s">
        <v>12577</v>
      </c>
      <c r="C3508" s="250" t="s">
        <v>12578</v>
      </c>
      <c r="D3508" s="117" t="s">
        <v>7942</v>
      </c>
    </row>
    <row r="3509" spans="2:4" ht="14.5" x14ac:dyDescent="0.35">
      <c r="B3509" s="118" t="s">
        <v>12579</v>
      </c>
      <c r="C3509" s="250" t="s">
        <v>12580</v>
      </c>
      <c r="D3509" s="117" t="s">
        <v>7942</v>
      </c>
    </row>
    <row r="3510" spans="2:4" ht="14.5" x14ac:dyDescent="0.35">
      <c r="B3510" s="118" t="s">
        <v>12581</v>
      </c>
      <c r="C3510" s="250" t="s">
        <v>12582</v>
      </c>
      <c r="D3510" s="117" t="s">
        <v>7942</v>
      </c>
    </row>
    <row r="3511" spans="2:4" ht="14.5" x14ac:dyDescent="0.35">
      <c r="B3511" s="118" t="s">
        <v>12583</v>
      </c>
      <c r="C3511" s="250" t="s">
        <v>12584</v>
      </c>
      <c r="D3511" s="117" t="s">
        <v>7942</v>
      </c>
    </row>
    <row r="3512" spans="2:4" ht="14.5" x14ac:dyDescent="0.35">
      <c r="B3512" s="118" t="s">
        <v>12585</v>
      </c>
      <c r="C3512" s="250" t="s">
        <v>12586</v>
      </c>
      <c r="D3512" s="117" t="s">
        <v>7942</v>
      </c>
    </row>
    <row r="3513" spans="2:4" ht="14.5" x14ac:dyDescent="0.35">
      <c r="B3513" s="118" t="s">
        <v>12587</v>
      </c>
      <c r="C3513" s="250" t="s">
        <v>12588</v>
      </c>
      <c r="D3513" s="117" t="s">
        <v>7942</v>
      </c>
    </row>
    <row r="3514" spans="2:4" ht="14.5" x14ac:dyDescent="0.35">
      <c r="B3514" s="118" t="s">
        <v>12589</v>
      </c>
      <c r="C3514" s="250" t="s">
        <v>12590</v>
      </c>
      <c r="D3514" s="117" t="s">
        <v>7942</v>
      </c>
    </row>
    <row r="3515" spans="2:4" ht="14.5" x14ac:dyDescent="0.35">
      <c r="B3515" s="118" t="s">
        <v>12591</v>
      </c>
      <c r="C3515" s="250" t="s">
        <v>12592</v>
      </c>
      <c r="D3515" s="117" t="s">
        <v>7942</v>
      </c>
    </row>
    <row r="3516" spans="2:4" ht="14.5" x14ac:dyDescent="0.35">
      <c r="B3516" s="118" t="s">
        <v>12593</v>
      </c>
      <c r="C3516" s="250" t="s">
        <v>12594</v>
      </c>
      <c r="D3516" s="117" t="s">
        <v>7942</v>
      </c>
    </row>
    <row r="3517" spans="2:4" ht="14.5" x14ac:dyDescent="0.35">
      <c r="B3517" s="118" t="s">
        <v>12595</v>
      </c>
      <c r="C3517" s="250" t="s">
        <v>12596</v>
      </c>
      <c r="D3517" s="117" t="s">
        <v>7942</v>
      </c>
    </row>
    <row r="3518" spans="2:4" ht="14.5" x14ac:dyDescent="0.35">
      <c r="B3518" s="118" t="s">
        <v>12597</v>
      </c>
      <c r="C3518" s="250" t="s">
        <v>12598</v>
      </c>
      <c r="D3518" s="117" t="s">
        <v>7942</v>
      </c>
    </row>
    <row r="3519" spans="2:4" ht="14.5" x14ac:dyDescent="0.35">
      <c r="B3519" s="118" t="s">
        <v>12599</v>
      </c>
      <c r="C3519" s="250" t="s">
        <v>12600</v>
      </c>
      <c r="D3519" s="117" t="s">
        <v>7942</v>
      </c>
    </row>
    <row r="3520" spans="2:4" ht="14.5" x14ac:dyDescent="0.35">
      <c r="B3520" s="118" t="s">
        <v>12601</v>
      </c>
      <c r="C3520" s="250" t="s">
        <v>12602</v>
      </c>
      <c r="D3520" s="117" t="s">
        <v>7942</v>
      </c>
    </row>
    <row r="3521" spans="2:4" ht="14.5" x14ac:dyDescent="0.35">
      <c r="B3521" s="118" t="s">
        <v>12603</v>
      </c>
      <c r="C3521" s="250" t="s">
        <v>12604</v>
      </c>
      <c r="D3521" s="117" t="s">
        <v>7942</v>
      </c>
    </row>
    <row r="3522" spans="2:4" ht="14.5" x14ac:dyDescent="0.35">
      <c r="B3522" s="118" t="s">
        <v>12605</v>
      </c>
      <c r="C3522" s="250" t="s">
        <v>12606</v>
      </c>
      <c r="D3522" s="117" t="s">
        <v>7942</v>
      </c>
    </row>
    <row r="3523" spans="2:4" ht="14.5" x14ac:dyDescent="0.35">
      <c r="B3523" s="118" t="s">
        <v>12607</v>
      </c>
      <c r="C3523" s="250" t="s">
        <v>12608</v>
      </c>
      <c r="D3523" s="117" t="s">
        <v>7942</v>
      </c>
    </row>
    <row r="3524" spans="2:4" ht="14.5" x14ac:dyDescent="0.35">
      <c r="B3524" s="118" t="s">
        <v>12609</v>
      </c>
      <c r="C3524" s="250" t="s">
        <v>12610</v>
      </c>
      <c r="D3524" s="117" t="s">
        <v>7942</v>
      </c>
    </row>
    <row r="3525" spans="2:4" ht="14.5" x14ac:dyDescent="0.35">
      <c r="B3525" s="118" t="s">
        <v>12611</v>
      </c>
      <c r="C3525" s="250" t="s">
        <v>12612</v>
      </c>
      <c r="D3525" s="117" t="s">
        <v>7942</v>
      </c>
    </row>
    <row r="3526" spans="2:4" ht="14.5" x14ac:dyDescent="0.35">
      <c r="B3526" s="118" t="s">
        <v>12613</v>
      </c>
      <c r="C3526" s="250" t="s">
        <v>12614</v>
      </c>
      <c r="D3526" s="117" t="s">
        <v>7942</v>
      </c>
    </row>
    <row r="3527" spans="2:4" ht="14.5" x14ac:dyDescent="0.35">
      <c r="B3527" s="118" t="s">
        <v>12615</v>
      </c>
      <c r="C3527" s="250" t="s">
        <v>12616</v>
      </c>
      <c r="D3527" s="117" t="s">
        <v>7942</v>
      </c>
    </row>
    <row r="3528" spans="2:4" ht="14.5" x14ac:dyDescent="0.35">
      <c r="B3528" s="118" t="s">
        <v>12617</v>
      </c>
      <c r="C3528" s="250" t="s">
        <v>12618</v>
      </c>
      <c r="D3528" s="117" t="s">
        <v>7942</v>
      </c>
    </row>
    <row r="3529" spans="2:4" ht="14.5" x14ac:dyDescent="0.35">
      <c r="B3529" s="118" t="s">
        <v>12619</v>
      </c>
      <c r="C3529" s="250" t="s">
        <v>12620</v>
      </c>
      <c r="D3529" s="117" t="s">
        <v>7942</v>
      </c>
    </row>
    <row r="3530" spans="2:4" ht="14.5" x14ac:dyDescent="0.35">
      <c r="B3530" s="118" t="s">
        <v>12621</v>
      </c>
      <c r="C3530" s="250" t="s">
        <v>12622</v>
      </c>
      <c r="D3530" s="117" t="s">
        <v>7942</v>
      </c>
    </row>
    <row r="3531" spans="2:4" ht="14.5" x14ac:dyDescent="0.35">
      <c r="B3531" s="118" t="s">
        <v>12623</v>
      </c>
      <c r="C3531" s="250" t="s">
        <v>12624</v>
      </c>
      <c r="D3531" s="117" t="s">
        <v>7942</v>
      </c>
    </row>
    <row r="3532" spans="2:4" ht="14.5" x14ac:dyDescent="0.35">
      <c r="B3532" s="118" t="s">
        <v>12625</v>
      </c>
      <c r="C3532" s="250" t="s">
        <v>12626</v>
      </c>
      <c r="D3532" s="117" t="s">
        <v>7942</v>
      </c>
    </row>
    <row r="3533" spans="2:4" ht="14.5" x14ac:dyDescent="0.35">
      <c r="B3533" s="118" t="s">
        <v>12627</v>
      </c>
      <c r="C3533" s="250" t="s">
        <v>12628</v>
      </c>
      <c r="D3533" s="117" t="s">
        <v>7942</v>
      </c>
    </row>
    <row r="3534" spans="2:4" ht="14.5" x14ac:dyDescent="0.35">
      <c r="B3534" s="118" t="s">
        <v>12629</v>
      </c>
      <c r="C3534" s="250" t="s">
        <v>12630</v>
      </c>
      <c r="D3534" s="117" t="s">
        <v>7942</v>
      </c>
    </row>
    <row r="3535" spans="2:4" ht="14.5" x14ac:dyDescent="0.35">
      <c r="B3535" s="118" t="s">
        <v>12631</v>
      </c>
      <c r="C3535" s="250" t="s">
        <v>12632</v>
      </c>
      <c r="D3535" s="117" t="s">
        <v>7942</v>
      </c>
    </row>
    <row r="3536" spans="2:4" ht="14.5" x14ac:dyDescent="0.35">
      <c r="B3536" s="118" t="s">
        <v>12633</v>
      </c>
      <c r="C3536" s="250" t="s">
        <v>12634</v>
      </c>
      <c r="D3536" s="117" t="s">
        <v>7942</v>
      </c>
    </row>
    <row r="3537" spans="2:4" ht="14.5" x14ac:dyDescent="0.35">
      <c r="B3537" s="118" t="s">
        <v>12635</v>
      </c>
      <c r="C3537" s="250" t="s">
        <v>12636</v>
      </c>
      <c r="D3537" s="117" t="s">
        <v>7942</v>
      </c>
    </row>
    <row r="3538" spans="2:4" ht="14.5" x14ac:dyDescent="0.35">
      <c r="B3538" s="118" t="s">
        <v>12637</v>
      </c>
      <c r="C3538" s="250" t="s">
        <v>12638</v>
      </c>
      <c r="D3538" s="117" t="s">
        <v>7942</v>
      </c>
    </row>
    <row r="3539" spans="2:4" ht="14.5" x14ac:dyDescent="0.35">
      <c r="B3539" s="118" t="s">
        <v>12639</v>
      </c>
      <c r="C3539" s="250" t="s">
        <v>12640</v>
      </c>
      <c r="D3539" s="117" t="s">
        <v>7942</v>
      </c>
    </row>
    <row r="3540" spans="2:4" ht="14.5" x14ac:dyDescent="0.35">
      <c r="B3540" s="118" t="s">
        <v>12641</v>
      </c>
      <c r="C3540" s="250" t="s">
        <v>12642</v>
      </c>
      <c r="D3540" s="117" t="s">
        <v>10785</v>
      </c>
    </row>
    <row r="3541" spans="2:4" ht="14.5" x14ac:dyDescent="0.35">
      <c r="B3541" s="118" t="s">
        <v>12643</v>
      </c>
      <c r="C3541" s="250" t="s">
        <v>12644</v>
      </c>
      <c r="D3541" s="117" t="s">
        <v>7942</v>
      </c>
    </row>
    <row r="3542" spans="2:4" ht="14.5" x14ac:dyDescent="0.35">
      <c r="B3542" s="118" t="s">
        <v>12645</v>
      </c>
      <c r="C3542" s="250" t="s">
        <v>12646</v>
      </c>
      <c r="D3542" s="117" t="s">
        <v>12647</v>
      </c>
    </row>
    <row r="3543" spans="2:4" ht="14.5" x14ac:dyDescent="0.35">
      <c r="B3543" s="118" t="s">
        <v>12648</v>
      </c>
      <c r="C3543" s="250" t="s">
        <v>12179</v>
      </c>
      <c r="D3543" s="117" t="s">
        <v>12647</v>
      </c>
    </row>
    <row r="3544" spans="2:4" ht="14.5" x14ac:dyDescent="0.35">
      <c r="B3544" s="118" t="s">
        <v>12649</v>
      </c>
      <c r="C3544" s="250" t="s">
        <v>12650</v>
      </c>
      <c r="D3544" s="117" t="s">
        <v>12651</v>
      </c>
    </row>
    <row r="3545" spans="2:4" ht="14.5" x14ac:dyDescent="0.35">
      <c r="B3545" s="118" t="s">
        <v>12652</v>
      </c>
      <c r="C3545" s="250" t="s">
        <v>12653</v>
      </c>
      <c r="D3545" s="117" t="s">
        <v>12654</v>
      </c>
    </row>
    <row r="3546" spans="2:4" ht="14.5" x14ac:dyDescent="0.35">
      <c r="B3546" s="118" t="s">
        <v>12655</v>
      </c>
      <c r="C3546" s="250" t="s">
        <v>12656</v>
      </c>
      <c r="D3546" s="117" t="s">
        <v>10785</v>
      </c>
    </row>
    <row r="3547" spans="2:4" ht="14.5" x14ac:dyDescent="0.35">
      <c r="B3547" s="118" t="s">
        <v>12657</v>
      </c>
      <c r="C3547" s="250" t="s">
        <v>12658</v>
      </c>
      <c r="D3547" s="117" t="s">
        <v>7940</v>
      </c>
    </row>
    <row r="3548" spans="2:4" ht="14.5" x14ac:dyDescent="0.35">
      <c r="B3548" s="118" t="s">
        <v>12659</v>
      </c>
      <c r="C3548" s="250" t="s">
        <v>12660</v>
      </c>
      <c r="D3548" s="117" t="s">
        <v>10785</v>
      </c>
    </row>
    <row r="3549" spans="2:4" ht="14.5" x14ac:dyDescent="0.35">
      <c r="B3549" s="118" t="s">
        <v>12661</v>
      </c>
      <c r="C3549" s="250" t="s">
        <v>12662</v>
      </c>
      <c r="D3549" s="117" t="s">
        <v>7942</v>
      </c>
    </row>
    <row r="3550" spans="2:4" ht="14.5" x14ac:dyDescent="0.35">
      <c r="B3550" s="118" t="s">
        <v>12663</v>
      </c>
      <c r="C3550" s="250" t="s">
        <v>12664</v>
      </c>
      <c r="D3550" s="117" t="s">
        <v>7942</v>
      </c>
    </row>
    <row r="3551" spans="2:4" ht="14.5" x14ac:dyDescent="0.35">
      <c r="B3551" s="118" t="s">
        <v>12665</v>
      </c>
      <c r="C3551" s="250" t="s">
        <v>12666</v>
      </c>
      <c r="D3551" s="117" t="s">
        <v>7942</v>
      </c>
    </row>
    <row r="3552" spans="2:4" ht="14.5" x14ac:dyDescent="0.35">
      <c r="B3552" s="118" t="s">
        <v>12667</v>
      </c>
      <c r="C3552" s="250" t="s">
        <v>12668</v>
      </c>
      <c r="D3552" s="117" t="s">
        <v>7942</v>
      </c>
    </row>
    <row r="3553" spans="2:4" ht="14.5" x14ac:dyDescent="0.35">
      <c r="B3553" s="118" t="s">
        <v>12669</v>
      </c>
      <c r="C3553" s="250" t="s">
        <v>12670</v>
      </c>
      <c r="D3553" s="117" t="s">
        <v>7942</v>
      </c>
    </row>
    <row r="3554" spans="2:4" ht="14.5" x14ac:dyDescent="0.35">
      <c r="B3554" s="118" t="s">
        <v>12671</v>
      </c>
      <c r="C3554" s="250" t="s">
        <v>12672</v>
      </c>
      <c r="D3554" s="117" t="s">
        <v>7942</v>
      </c>
    </row>
    <row r="3555" spans="2:4" ht="14.5" x14ac:dyDescent="0.35">
      <c r="B3555" s="118" t="s">
        <v>12673</v>
      </c>
      <c r="C3555" s="250" t="s">
        <v>12674</v>
      </c>
      <c r="D3555" s="117" t="s">
        <v>7942</v>
      </c>
    </row>
    <row r="3556" spans="2:4" ht="14.5" x14ac:dyDescent="0.35">
      <c r="B3556" s="118" t="s">
        <v>12675</v>
      </c>
      <c r="C3556" s="250" t="s">
        <v>12676</v>
      </c>
      <c r="D3556" s="117" t="s">
        <v>7942</v>
      </c>
    </row>
    <row r="3557" spans="2:4" ht="14.5" x14ac:dyDescent="0.35">
      <c r="B3557" s="118" t="s">
        <v>12677</v>
      </c>
      <c r="C3557" s="250" t="s">
        <v>12678</v>
      </c>
      <c r="D3557" s="117" t="s">
        <v>7942</v>
      </c>
    </row>
    <row r="3558" spans="2:4" ht="14.5" x14ac:dyDescent="0.35">
      <c r="B3558" s="118" t="s">
        <v>12679</v>
      </c>
      <c r="C3558" s="250" t="s">
        <v>12680</v>
      </c>
      <c r="D3558" s="117" t="s">
        <v>7942</v>
      </c>
    </row>
    <row r="3559" spans="2:4" ht="14.5" x14ac:dyDescent="0.35">
      <c r="B3559" s="118" t="s">
        <v>12681</v>
      </c>
      <c r="C3559" s="250" t="s">
        <v>12682</v>
      </c>
      <c r="D3559" s="117" t="s">
        <v>7942</v>
      </c>
    </row>
    <row r="3560" spans="2:4" ht="14.5" x14ac:dyDescent="0.35">
      <c r="B3560" s="118" t="s">
        <v>12683</v>
      </c>
      <c r="C3560" s="250" t="s">
        <v>12684</v>
      </c>
      <c r="D3560" s="117" t="s">
        <v>7942</v>
      </c>
    </row>
    <row r="3561" spans="2:4" ht="14.5" x14ac:dyDescent="0.35">
      <c r="B3561" s="118" t="s">
        <v>12685</v>
      </c>
      <c r="C3561" s="250" t="s">
        <v>12686</v>
      </c>
      <c r="D3561" s="117" t="s">
        <v>7942</v>
      </c>
    </row>
    <row r="3562" spans="2:4" ht="14.5" x14ac:dyDescent="0.35">
      <c r="B3562" s="118" t="s">
        <v>12687</v>
      </c>
      <c r="C3562" s="250" t="s">
        <v>12688</v>
      </c>
      <c r="D3562" s="117" t="s">
        <v>7942</v>
      </c>
    </row>
    <row r="3563" spans="2:4" ht="14.5" x14ac:dyDescent="0.35">
      <c r="B3563" s="118" t="s">
        <v>12689</v>
      </c>
      <c r="C3563" s="250" t="s">
        <v>12690</v>
      </c>
      <c r="D3563" s="117" t="s">
        <v>7942</v>
      </c>
    </row>
    <row r="3564" spans="2:4" ht="14.5" x14ac:dyDescent="0.35">
      <c r="B3564" s="118" t="s">
        <v>12691</v>
      </c>
      <c r="C3564" s="250" t="s">
        <v>12692</v>
      </c>
      <c r="D3564" s="117" t="s">
        <v>7942</v>
      </c>
    </row>
    <row r="3565" spans="2:4" ht="14.5" x14ac:dyDescent="0.35">
      <c r="B3565" s="118" t="s">
        <v>12693</v>
      </c>
      <c r="C3565" s="250" t="s">
        <v>12694</v>
      </c>
      <c r="D3565" s="117" t="s">
        <v>7942</v>
      </c>
    </row>
    <row r="3566" spans="2:4" ht="14.5" x14ac:dyDescent="0.35">
      <c r="B3566" s="118" t="s">
        <v>12695</v>
      </c>
      <c r="C3566" s="250" t="s">
        <v>12696</v>
      </c>
      <c r="D3566" s="117" t="s">
        <v>7942</v>
      </c>
    </row>
    <row r="3567" spans="2:4" ht="14.5" x14ac:dyDescent="0.35">
      <c r="B3567" s="118" t="s">
        <v>12697</v>
      </c>
      <c r="C3567" s="250" t="s">
        <v>12698</v>
      </c>
      <c r="D3567" s="117" t="s">
        <v>7942</v>
      </c>
    </row>
    <row r="3568" spans="2:4" ht="14.5" x14ac:dyDescent="0.35">
      <c r="B3568" s="118" t="s">
        <v>12699</v>
      </c>
      <c r="C3568" s="250" t="s">
        <v>12700</v>
      </c>
      <c r="D3568" s="117" t="s">
        <v>7942</v>
      </c>
    </row>
    <row r="3569" spans="2:4" ht="14.5" x14ac:dyDescent="0.35">
      <c r="B3569" s="118" t="s">
        <v>12701</v>
      </c>
      <c r="C3569" s="250" t="s">
        <v>12702</v>
      </c>
      <c r="D3569" s="117" t="s">
        <v>12703</v>
      </c>
    </row>
    <row r="3570" spans="2:4" ht="14.5" x14ac:dyDescent="0.35">
      <c r="B3570" s="118" t="s">
        <v>12704</v>
      </c>
      <c r="C3570" s="250" t="s">
        <v>12705</v>
      </c>
      <c r="D3570" s="117" t="s">
        <v>12706</v>
      </c>
    </row>
    <row r="3571" spans="2:4" ht="14.5" x14ac:dyDescent="0.35">
      <c r="B3571" s="118" t="s">
        <v>12707</v>
      </c>
      <c r="C3571" s="250" t="s">
        <v>12708</v>
      </c>
      <c r="D3571" s="117" t="s">
        <v>12335</v>
      </c>
    </row>
    <row r="3572" spans="2:4" ht="14.5" x14ac:dyDescent="0.35">
      <c r="B3572" s="118" t="s">
        <v>12709</v>
      </c>
      <c r="C3572" s="250" t="s">
        <v>12710</v>
      </c>
      <c r="D3572" s="117" t="s">
        <v>7942</v>
      </c>
    </row>
    <row r="3573" spans="2:4" ht="14.5" x14ac:dyDescent="0.35">
      <c r="B3573" s="118" t="s">
        <v>12711</v>
      </c>
      <c r="C3573" s="250" t="s">
        <v>12712</v>
      </c>
      <c r="D3573" s="117" t="s">
        <v>7942</v>
      </c>
    </row>
    <row r="3574" spans="2:4" ht="14.5" x14ac:dyDescent="0.35">
      <c r="B3574" s="118" t="s">
        <v>12713</v>
      </c>
      <c r="C3574" s="250" t="s">
        <v>12714</v>
      </c>
      <c r="D3574" s="117" t="s">
        <v>7942</v>
      </c>
    </row>
    <row r="3575" spans="2:4" ht="14.5" x14ac:dyDescent="0.35">
      <c r="B3575" s="118" t="s">
        <v>12715</v>
      </c>
      <c r="C3575" s="250" t="s">
        <v>12716</v>
      </c>
      <c r="D3575" s="117" t="s">
        <v>7942</v>
      </c>
    </row>
    <row r="3576" spans="2:4" ht="14.5" x14ac:dyDescent="0.35">
      <c r="B3576" s="118" t="s">
        <v>12717</v>
      </c>
      <c r="C3576" s="250" t="s">
        <v>10912</v>
      </c>
      <c r="D3576" s="117" t="s">
        <v>7942</v>
      </c>
    </row>
    <row r="3577" spans="2:4" ht="14.5" x14ac:dyDescent="0.35">
      <c r="B3577" s="118" t="s">
        <v>12718</v>
      </c>
      <c r="C3577" s="250" t="s">
        <v>12719</v>
      </c>
      <c r="D3577" s="117" t="s">
        <v>7942</v>
      </c>
    </row>
    <row r="3578" spans="2:4" ht="14.5" x14ac:dyDescent="0.35">
      <c r="B3578" s="118" t="s">
        <v>12720</v>
      </c>
      <c r="C3578" s="250" t="s">
        <v>12721</v>
      </c>
      <c r="D3578" s="117" t="s">
        <v>7942</v>
      </c>
    </row>
    <row r="3579" spans="2:4" ht="14.5" x14ac:dyDescent="0.35">
      <c r="B3579" s="118" t="s">
        <v>12722</v>
      </c>
      <c r="C3579" s="250" t="s">
        <v>12723</v>
      </c>
      <c r="D3579" s="117" t="s">
        <v>7942</v>
      </c>
    </row>
    <row r="3580" spans="2:4" ht="14.5" x14ac:dyDescent="0.35">
      <c r="B3580" s="118" t="s">
        <v>12724</v>
      </c>
      <c r="C3580" s="250" t="s">
        <v>12725</v>
      </c>
      <c r="D3580" s="117" t="s">
        <v>7942</v>
      </c>
    </row>
    <row r="3581" spans="2:4" ht="14.5" x14ac:dyDescent="0.35">
      <c r="B3581" s="118" t="s">
        <v>12726</v>
      </c>
      <c r="C3581" s="250" t="s">
        <v>12727</v>
      </c>
      <c r="D3581" s="117" t="s">
        <v>7942</v>
      </c>
    </row>
    <row r="3582" spans="2:4" ht="14.5" x14ac:dyDescent="0.35">
      <c r="B3582" s="118" t="s">
        <v>12728</v>
      </c>
      <c r="C3582" s="250" t="s">
        <v>12729</v>
      </c>
      <c r="D3582" s="117" t="s">
        <v>7942</v>
      </c>
    </row>
    <row r="3583" spans="2:4" ht="14.5" x14ac:dyDescent="0.35">
      <c r="B3583" s="118" t="s">
        <v>12730</v>
      </c>
      <c r="C3583" s="250" t="s">
        <v>12731</v>
      </c>
      <c r="D3583" s="117" t="s">
        <v>7942</v>
      </c>
    </row>
    <row r="3584" spans="2:4" ht="14.5" x14ac:dyDescent="0.35">
      <c r="B3584" s="118" t="s">
        <v>12732</v>
      </c>
      <c r="C3584" s="250" t="s">
        <v>12733</v>
      </c>
      <c r="D3584" s="117" t="s">
        <v>7942</v>
      </c>
    </row>
    <row r="3585" spans="2:4" ht="14.5" x14ac:dyDescent="0.35">
      <c r="B3585" s="118" t="s">
        <v>12734</v>
      </c>
      <c r="C3585" s="250" t="s">
        <v>12735</v>
      </c>
      <c r="D3585" s="117" t="s">
        <v>7942</v>
      </c>
    </row>
    <row r="3586" spans="2:4" ht="14.5" x14ac:dyDescent="0.35">
      <c r="B3586" s="118" t="s">
        <v>12736</v>
      </c>
      <c r="C3586" s="250" t="s">
        <v>12737</v>
      </c>
      <c r="D3586" s="117" t="s">
        <v>7942</v>
      </c>
    </row>
    <row r="3587" spans="2:4" ht="14.5" x14ac:dyDescent="0.35">
      <c r="B3587" s="118" t="s">
        <v>12738</v>
      </c>
      <c r="C3587" s="250" t="s">
        <v>12739</v>
      </c>
      <c r="D3587" s="117" t="s">
        <v>7942</v>
      </c>
    </row>
    <row r="3588" spans="2:4" ht="14.5" x14ac:dyDescent="0.35">
      <c r="B3588" s="118" t="s">
        <v>12740</v>
      </c>
      <c r="C3588" s="250" t="s">
        <v>12741</v>
      </c>
      <c r="D3588" s="117" t="s">
        <v>7942</v>
      </c>
    </row>
    <row r="3589" spans="2:4" ht="14.5" x14ac:dyDescent="0.35">
      <c r="B3589" s="118" t="s">
        <v>12742</v>
      </c>
      <c r="C3589" s="250" t="s">
        <v>12743</v>
      </c>
      <c r="D3589" s="117" t="s">
        <v>7942</v>
      </c>
    </row>
    <row r="3590" spans="2:4" ht="14.5" x14ac:dyDescent="0.35">
      <c r="B3590" s="118" t="s">
        <v>12744</v>
      </c>
      <c r="C3590" s="250" t="s">
        <v>12745</v>
      </c>
      <c r="D3590" s="117" t="s">
        <v>7942</v>
      </c>
    </row>
    <row r="3591" spans="2:4" ht="14.5" x14ac:dyDescent="0.35">
      <c r="B3591" s="118" t="s">
        <v>12746</v>
      </c>
      <c r="C3591" s="250" t="s">
        <v>12747</v>
      </c>
      <c r="D3591" s="117" t="s">
        <v>7942</v>
      </c>
    </row>
    <row r="3592" spans="2:4" ht="14.5" x14ac:dyDescent="0.35">
      <c r="B3592" s="118" t="s">
        <v>12748</v>
      </c>
      <c r="C3592" s="250" t="s">
        <v>12749</v>
      </c>
      <c r="D3592" s="117" t="s">
        <v>7942</v>
      </c>
    </row>
    <row r="3593" spans="2:4" ht="14.5" x14ac:dyDescent="0.35">
      <c r="B3593" s="118" t="s">
        <v>12750</v>
      </c>
      <c r="C3593" s="250" t="s">
        <v>12751</v>
      </c>
      <c r="D3593" s="117" t="s">
        <v>7942</v>
      </c>
    </row>
    <row r="3594" spans="2:4" ht="14.5" x14ac:dyDescent="0.35">
      <c r="B3594" s="118" t="s">
        <v>12752</v>
      </c>
      <c r="C3594" s="250" t="s">
        <v>12753</v>
      </c>
      <c r="D3594" s="117" t="s">
        <v>7942</v>
      </c>
    </row>
    <row r="3595" spans="2:4" ht="14.5" x14ac:dyDescent="0.35">
      <c r="B3595" s="118" t="s">
        <v>12754</v>
      </c>
      <c r="C3595" s="250" t="s">
        <v>12755</v>
      </c>
      <c r="D3595" s="117" t="s">
        <v>7942</v>
      </c>
    </row>
    <row r="3596" spans="2:4" ht="14.5" x14ac:dyDescent="0.35">
      <c r="B3596" s="118" t="s">
        <v>12756</v>
      </c>
      <c r="C3596" s="250" t="s">
        <v>12757</v>
      </c>
      <c r="D3596" s="117" t="s">
        <v>7942</v>
      </c>
    </row>
    <row r="3597" spans="2:4" ht="14.5" x14ac:dyDescent="0.35">
      <c r="B3597" s="118" t="s">
        <v>12758</v>
      </c>
      <c r="C3597" s="250" t="s">
        <v>12759</v>
      </c>
      <c r="D3597" s="117" t="s">
        <v>7942</v>
      </c>
    </row>
    <row r="3598" spans="2:4" ht="14.5" x14ac:dyDescent="0.35">
      <c r="B3598" s="118" t="s">
        <v>12760</v>
      </c>
      <c r="C3598" s="250" t="s">
        <v>12761</v>
      </c>
      <c r="D3598" s="117" t="s">
        <v>7942</v>
      </c>
    </row>
    <row r="3599" spans="2:4" ht="14.5" x14ac:dyDescent="0.35">
      <c r="B3599" s="118" t="s">
        <v>12762</v>
      </c>
      <c r="C3599" s="250" t="s">
        <v>12763</v>
      </c>
      <c r="D3599" s="117" t="s">
        <v>10785</v>
      </c>
    </row>
    <row r="3600" spans="2:4" ht="14.5" x14ac:dyDescent="0.35">
      <c r="B3600" s="118" t="s">
        <v>12764</v>
      </c>
      <c r="C3600" s="250" t="s">
        <v>12765</v>
      </c>
      <c r="D3600" s="117" t="s">
        <v>10785</v>
      </c>
    </row>
    <row r="3601" spans="2:4" ht="14.5" x14ac:dyDescent="0.35">
      <c r="B3601" s="118" t="s">
        <v>12766</v>
      </c>
      <c r="C3601" s="250" t="s">
        <v>12767</v>
      </c>
      <c r="D3601" s="117" t="s">
        <v>10785</v>
      </c>
    </row>
    <row r="3602" spans="2:4" ht="14.5" x14ac:dyDescent="0.35">
      <c r="B3602" s="118" t="s">
        <v>12768</v>
      </c>
      <c r="C3602" s="250" t="s">
        <v>12769</v>
      </c>
      <c r="D3602" s="117" t="s">
        <v>10785</v>
      </c>
    </row>
    <row r="3603" spans="2:4" ht="14.5" x14ac:dyDescent="0.35">
      <c r="B3603" s="118" t="s">
        <v>12770</v>
      </c>
      <c r="C3603" s="250" t="s">
        <v>12771</v>
      </c>
      <c r="D3603" s="117" t="s">
        <v>10785</v>
      </c>
    </row>
    <row r="3604" spans="2:4" ht="14.5" x14ac:dyDescent="0.35">
      <c r="B3604" s="118" t="s">
        <v>12772</v>
      </c>
      <c r="C3604" s="250" t="s">
        <v>12773</v>
      </c>
      <c r="D3604" s="117" t="s">
        <v>7942</v>
      </c>
    </row>
    <row r="3605" spans="2:4" ht="14.5" x14ac:dyDescent="0.35">
      <c r="B3605" s="118" t="s">
        <v>12774</v>
      </c>
      <c r="C3605" s="250" t="s">
        <v>12775</v>
      </c>
      <c r="D3605" s="117" t="s">
        <v>7942</v>
      </c>
    </row>
    <row r="3606" spans="2:4" ht="14.5" x14ac:dyDescent="0.35">
      <c r="B3606" s="118" t="s">
        <v>12776</v>
      </c>
      <c r="C3606" s="250" t="s">
        <v>12777</v>
      </c>
      <c r="D3606" s="117" t="s">
        <v>7942</v>
      </c>
    </row>
    <row r="3607" spans="2:4" ht="14.5" x14ac:dyDescent="0.35">
      <c r="B3607" s="118" t="s">
        <v>12778</v>
      </c>
      <c r="C3607" s="250" t="s">
        <v>12779</v>
      </c>
      <c r="D3607" s="117" t="s">
        <v>7942</v>
      </c>
    </row>
    <row r="3608" spans="2:4" ht="14.5" x14ac:dyDescent="0.35">
      <c r="B3608" s="118" t="s">
        <v>10213</v>
      </c>
      <c r="C3608" s="250" t="s">
        <v>12780</v>
      </c>
      <c r="D3608" s="117" t="s">
        <v>12781</v>
      </c>
    </row>
    <row r="3609" spans="2:4" ht="14.5" x14ac:dyDescent="0.35">
      <c r="B3609" s="118" t="s">
        <v>12782</v>
      </c>
      <c r="C3609" s="250" t="s">
        <v>12783</v>
      </c>
      <c r="D3609" s="117" t="s">
        <v>7940</v>
      </c>
    </row>
    <row r="3610" spans="2:4" ht="14.5" x14ac:dyDescent="0.35">
      <c r="B3610" s="118" t="s">
        <v>12784</v>
      </c>
      <c r="C3610" s="250" t="s">
        <v>12785</v>
      </c>
      <c r="D3610" s="117" t="s">
        <v>12786</v>
      </c>
    </row>
    <row r="3611" spans="2:4" ht="14.5" x14ac:dyDescent="0.35">
      <c r="B3611" s="118" t="s">
        <v>12787</v>
      </c>
      <c r="C3611" s="250" t="s">
        <v>12788</v>
      </c>
      <c r="D3611" s="117" t="s">
        <v>12789</v>
      </c>
    </row>
    <row r="3612" spans="2:4" ht="14.5" x14ac:dyDescent="0.35">
      <c r="B3612" s="118" t="s">
        <v>12790</v>
      </c>
      <c r="C3612" s="250" t="s">
        <v>12791</v>
      </c>
      <c r="D3612" s="117" t="s">
        <v>7941</v>
      </c>
    </row>
    <row r="3613" spans="2:4" ht="14.5" x14ac:dyDescent="0.35">
      <c r="B3613" s="118" t="s">
        <v>12792</v>
      </c>
      <c r="C3613" s="250" t="s">
        <v>7312</v>
      </c>
      <c r="D3613" s="117" t="s">
        <v>7941</v>
      </c>
    </row>
    <row r="3614" spans="2:4" ht="14.5" x14ac:dyDescent="0.35">
      <c r="B3614" s="118" t="s">
        <v>12793</v>
      </c>
      <c r="C3614" s="250" t="s">
        <v>12794</v>
      </c>
      <c r="D3614" s="117" t="s">
        <v>7941</v>
      </c>
    </row>
    <row r="3615" spans="2:4" ht="14.5" x14ac:dyDescent="0.35">
      <c r="B3615" s="118" t="s">
        <v>12795</v>
      </c>
      <c r="C3615" s="250" t="s">
        <v>12796</v>
      </c>
      <c r="D3615" s="117" t="s">
        <v>7942</v>
      </c>
    </row>
    <row r="3616" spans="2:4" ht="14.5" x14ac:dyDescent="0.35">
      <c r="B3616" s="118" t="s">
        <v>12797</v>
      </c>
      <c r="C3616" s="250" t="s">
        <v>12798</v>
      </c>
      <c r="D3616" s="117" t="s">
        <v>10785</v>
      </c>
    </row>
    <row r="3617" spans="2:4" ht="14.5" x14ac:dyDescent="0.35">
      <c r="B3617" s="118" t="s">
        <v>12799</v>
      </c>
      <c r="C3617" s="250" t="s">
        <v>12800</v>
      </c>
      <c r="D3617" s="117" t="s">
        <v>7942</v>
      </c>
    </row>
    <row r="3618" spans="2:4" ht="14.5" x14ac:dyDescent="0.35">
      <c r="B3618" s="118" t="s">
        <v>12801</v>
      </c>
      <c r="C3618" s="250" t="s">
        <v>12802</v>
      </c>
      <c r="D3618" s="117" t="s">
        <v>7938</v>
      </c>
    </row>
    <row r="3619" spans="2:4" ht="14.5" x14ac:dyDescent="0.35">
      <c r="B3619" s="118" t="s">
        <v>12803</v>
      </c>
      <c r="C3619" s="250" t="s">
        <v>12318</v>
      </c>
      <c r="D3619" s="117" t="s">
        <v>10785</v>
      </c>
    </row>
    <row r="3620" spans="2:4" ht="14.5" x14ac:dyDescent="0.35">
      <c r="B3620" s="118" t="s">
        <v>12804</v>
      </c>
      <c r="C3620" s="250" t="s">
        <v>7384</v>
      </c>
      <c r="D3620" s="117" t="s">
        <v>7941</v>
      </c>
    </row>
    <row r="3621" spans="2:4" ht="14.5" x14ac:dyDescent="0.35">
      <c r="B3621" s="118" t="s">
        <v>12805</v>
      </c>
      <c r="C3621" s="250" t="s">
        <v>12806</v>
      </c>
      <c r="D3621" s="117" t="s">
        <v>7941</v>
      </c>
    </row>
    <row r="3622" spans="2:4" ht="14.5" x14ac:dyDescent="0.35">
      <c r="B3622" s="118" t="s">
        <v>12807</v>
      </c>
      <c r="C3622" s="250" t="s">
        <v>12808</v>
      </c>
      <c r="D3622" s="117" t="s">
        <v>7941</v>
      </c>
    </row>
    <row r="3623" spans="2:4" ht="14.5" x14ac:dyDescent="0.35">
      <c r="B3623" s="118" t="s">
        <v>12809</v>
      </c>
      <c r="C3623" s="250" t="s">
        <v>12810</v>
      </c>
      <c r="D3623" s="117" t="s">
        <v>10785</v>
      </c>
    </row>
    <row r="3624" spans="2:4" ht="14.5" x14ac:dyDescent="0.35">
      <c r="B3624" s="118" t="s">
        <v>12811</v>
      </c>
      <c r="C3624" s="250" t="s">
        <v>12812</v>
      </c>
      <c r="D3624" s="117" t="s">
        <v>7942</v>
      </c>
    </row>
    <row r="3625" spans="2:4" ht="14.5" x14ac:dyDescent="0.35">
      <c r="B3625" s="118" t="s">
        <v>12813</v>
      </c>
      <c r="C3625" s="250" t="s">
        <v>12814</v>
      </c>
      <c r="D3625" s="117" t="s">
        <v>10785</v>
      </c>
    </row>
    <row r="3626" spans="2:4" ht="14.5" x14ac:dyDescent="0.35">
      <c r="B3626" s="118" t="s">
        <v>12815</v>
      </c>
      <c r="C3626" s="250" t="s">
        <v>12816</v>
      </c>
      <c r="D3626" s="117" t="s">
        <v>7941</v>
      </c>
    </row>
    <row r="3627" spans="2:4" ht="14.5" x14ac:dyDescent="0.35">
      <c r="B3627" s="118" t="s">
        <v>12817</v>
      </c>
      <c r="C3627" s="250" t="s">
        <v>12818</v>
      </c>
      <c r="D3627" s="117" t="s">
        <v>7941</v>
      </c>
    </row>
    <row r="3628" spans="2:4" ht="14.5" x14ac:dyDescent="0.35">
      <c r="B3628" s="118" t="s">
        <v>12819</v>
      </c>
      <c r="C3628" s="250" t="s">
        <v>12820</v>
      </c>
      <c r="D3628" s="117" t="s">
        <v>10785</v>
      </c>
    </row>
    <row r="3629" spans="2:4" ht="14.5" x14ac:dyDescent="0.35">
      <c r="B3629" s="118" t="s">
        <v>12821</v>
      </c>
      <c r="C3629" s="250" t="s">
        <v>12822</v>
      </c>
      <c r="D3629" s="117" t="s">
        <v>10900</v>
      </c>
    </row>
    <row r="3630" spans="2:4" ht="14.5" x14ac:dyDescent="0.35">
      <c r="B3630" s="118" t="s">
        <v>12823</v>
      </c>
      <c r="C3630" s="250" t="s">
        <v>12824</v>
      </c>
      <c r="D3630" s="117" t="s">
        <v>7942</v>
      </c>
    </row>
    <row r="3631" spans="2:4" ht="14.5" x14ac:dyDescent="0.35">
      <c r="B3631" s="118" t="s">
        <v>12825</v>
      </c>
      <c r="C3631" s="250" t="s">
        <v>12826</v>
      </c>
      <c r="D3631" s="117" t="s">
        <v>7942</v>
      </c>
    </row>
    <row r="3632" spans="2:4" ht="14.5" x14ac:dyDescent="0.35">
      <c r="B3632" s="118" t="s">
        <v>12827</v>
      </c>
      <c r="C3632" s="250" t="s">
        <v>12828</v>
      </c>
      <c r="D3632" s="117" t="s">
        <v>7942</v>
      </c>
    </row>
    <row r="3633" spans="2:4" ht="14.5" x14ac:dyDescent="0.35">
      <c r="B3633" s="118" t="s">
        <v>12829</v>
      </c>
      <c r="C3633" s="250" t="s">
        <v>12830</v>
      </c>
      <c r="D3633" s="117" t="s">
        <v>10785</v>
      </c>
    </row>
    <row r="3634" spans="2:4" ht="14.5" x14ac:dyDescent="0.35">
      <c r="B3634" s="118" t="s">
        <v>12831</v>
      </c>
      <c r="C3634" s="250" t="s">
        <v>12832</v>
      </c>
      <c r="D3634" s="117" t="s">
        <v>7942</v>
      </c>
    </row>
    <row r="3635" spans="2:4" ht="14.5" x14ac:dyDescent="0.35">
      <c r="B3635" s="118" t="s">
        <v>12833</v>
      </c>
      <c r="C3635" s="250" t="s">
        <v>12834</v>
      </c>
      <c r="D3635" s="117" t="s">
        <v>7942</v>
      </c>
    </row>
    <row r="3636" spans="2:4" ht="14.5" x14ac:dyDescent="0.35">
      <c r="B3636" s="118" t="s">
        <v>12835</v>
      </c>
      <c r="C3636" s="250" t="s">
        <v>12836</v>
      </c>
      <c r="D3636" s="117" t="s">
        <v>7941</v>
      </c>
    </row>
    <row r="3637" spans="2:4" ht="14.5" x14ac:dyDescent="0.35">
      <c r="B3637" s="118" t="s">
        <v>12837</v>
      </c>
      <c r="C3637" s="250" t="s">
        <v>12838</v>
      </c>
      <c r="D3637" s="117" t="s">
        <v>7941</v>
      </c>
    </row>
    <row r="3638" spans="2:4" ht="14.5" x14ac:dyDescent="0.35">
      <c r="B3638" s="118" t="s">
        <v>12839</v>
      </c>
      <c r="C3638" s="250" t="s">
        <v>12840</v>
      </c>
      <c r="D3638" s="117" t="s">
        <v>12841</v>
      </c>
    </row>
    <row r="3639" spans="2:4" ht="14.5" x14ac:dyDescent="0.35">
      <c r="B3639" s="118" t="s">
        <v>12842</v>
      </c>
      <c r="C3639" s="250" t="s">
        <v>12843</v>
      </c>
      <c r="D3639" s="117" t="s">
        <v>10785</v>
      </c>
    </row>
    <row r="3640" spans="2:4" ht="14.5" x14ac:dyDescent="0.35">
      <c r="B3640" s="118" t="s">
        <v>12844</v>
      </c>
      <c r="C3640" s="250" t="s">
        <v>12845</v>
      </c>
      <c r="D3640" s="117" t="s">
        <v>7942</v>
      </c>
    </row>
    <row r="3641" spans="2:4" ht="14.5" x14ac:dyDescent="0.35">
      <c r="B3641" s="118" t="s">
        <v>12846</v>
      </c>
      <c r="C3641" s="250" t="s">
        <v>12847</v>
      </c>
      <c r="D3641" s="117" t="s">
        <v>7942</v>
      </c>
    </row>
    <row r="3642" spans="2:4" ht="14.5" x14ac:dyDescent="0.35">
      <c r="B3642" s="118" t="s">
        <v>12848</v>
      </c>
      <c r="C3642" s="250" t="s">
        <v>12849</v>
      </c>
      <c r="D3642" s="117" t="s">
        <v>12850</v>
      </c>
    </row>
    <row r="3643" spans="2:4" ht="14.5" x14ac:dyDescent="0.35">
      <c r="B3643" s="118" t="s">
        <v>12851</v>
      </c>
      <c r="C3643" s="250" t="s">
        <v>12852</v>
      </c>
      <c r="D3643" s="117" t="s">
        <v>12352</v>
      </c>
    </row>
    <row r="3644" spans="2:4" ht="14.5" x14ac:dyDescent="0.35">
      <c r="B3644" s="118" t="s">
        <v>12853</v>
      </c>
      <c r="C3644" s="250" t="s">
        <v>12854</v>
      </c>
      <c r="D3644" s="117" t="s">
        <v>7942</v>
      </c>
    </row>
    <row r="3645" spans="2:4" ht="14.5" x14ac:dyDescent="0.35">
      <c r="B3645" s="118" t="s">
        <v>12855</v>
      </c>
      <c r="C3645" s="250" t="s">
        <v>12856</v>
      </c>
      <c r="D3645" s="117" t="s">
        <v>7942</v>
      </c>
    </row>
    <row r="3646" spans="2:4" ht="14.5" x14ac:dyDescent="0.35">
      <c r="B3646" s="118" t="s">
        <v>12857</v>
      </c>
      <c r="C3646" s="250" t="s">
        <v>12858</v>
      </c>
      <c r="D3646" s="117" t="s">
        <v>7942</v>
      </c>
    </row>
    <row r="3647" spans="2:4" ht="14.5" x14ac:dyDescent="0.35">
      <c r="B3647" s="118" t="s">
        <v>12859</v>
      </c>
      <c r="C3647" s="250" t="s">
        <v>12860</v>
      </c>
      <c r="D3647" s="117" t="s">
        <v>12861</v>
      </c>
    </row>
    <row r="3648" spans="2:4" ht="14.5" x14ac:dyDescent="0.35">
      <c r="B3648" s="118" t="s">
        <v>12862</v>
      </c>
      <c r="C3648" s="250" t="s">
        <v>12863</v>
      </c>
      <c r="D3648" s="117" t="s">
        <v>10785</v>
      </c>
    </row>
    <row r="3649" spans="2:4" ht="14.5" x14ac:dyDescent="0.35">
      <c r="B3649" s="118" t="s">
        <v>12864</v>
      </c>
      <c r="C3649" s="250" t="s">
        <v>12865</v>
      </c>
      <c r="D3649" s="117" t="s">
        <v>7941</v>
      </c>
    </row>
    <row r="3650" spans="2:4" ht="14.5" x14ac:dyDescent="0.35">
      <c r="B3650" s="118" t="s">
        <v>12866</v>
      </c>
      <c r="C3650" s="250" t="s">
        <v>12867</v>
      </c>
      <c r="D3650" s="117" t="s">
        <v>10785</v>
      </c>
    </row>
    <row r="3651" spans="2:4" ht="14.5" x14ac:dyDescent="0.35">
      <c r="B3651" s="118" t="s">
        <v>12868</v>
      </c>
      <c r="C3651" s="250" t="s">
        <v>12869</v>
      </c>
      <c r="D3651" s="117" t="s">
        <v>10785</v>
      </c>
    </row>
    <row r="3652" spans="2:4" ht="14.5" x14ac:dyDescent="0.35">
      <c r="B3652" s="118" t="s">
        <v>12870</v>
      </c>
      <c r="C3652" s="250" t="s">
        <v>12871</v>
      </c>
      <c r="D3652" s="117" t="s">
        <v>10785</v>
      </c>
    </row>
    <row r="3653" spans="2:4" ht="14.5" x14ac:dyDescent="0.35">
      <c r="B3653" s="118" t="s">
        <v>12872</v>
      </c>
      <c r="C3653" s="250" t="s">
        <v>12873</v>
      </c>
      <c r="D3653" s="117" t="s">
        <v>10785</v>
      </c>
    </row>
    <row r="3654" spans="2:4" ht="14.5" x14ac:dyDescent="0.35">
      <c r="B3654" s="118" t="s">
        <v>12874</v>
      </c>
      <c r="C3654" s="250" t="s">
        <v>12875</v>
      </c>
      <c r="D3654" s="117" t="s">
        <v>10785</v>
      </c>
    </row>
    <row r="3655" spans="2:4" ht="14.5" x14ac:dyDescent="0.35">
      <c r="B3655" s="118" t="s">
        <v>12876</v>
      </c>
      <c r="C3655" s="250" t="s">
        <v>12877</v>
      </c>
      <c r="D3655" s="117" t="s">
        <v>10785</v>
      </c>
    </row>
    <row r="3656" spans="2:4" ht="14.5" x14ac:dyDescent="0.35">
      <c r="B3656" s="118" t="s">
        <v>12878</v>
      </c>
      <c r="C3656" s="250" t="s">
        <v>12879</v>
      </c>
      <c r="D3656" s="117" t="s">
        <v>10785</v>
      </c>
    </row>
    <row r="3657" spans="2:4" ht="14.5" x14ac:dyDescent="0.35">
      <c r="B3657" s="118" t="s">
        <v>12880</v>
      </c>
      <c r="C3657" s="250" t="s">
        <v>12881</v>
      </c>
      <c r="D3657" s="117" t="s">
        <v>10785</v>
      </c>
    </row>
    <row r="3658" spans="2:4" ht="14.5" x14ac:dyDescent="0.35">
      <c r="B3658" s="118" t="s">
        <v>12882</v>
      </c>
      <c r="C3658" s="250" t="s">
        <v>12883</v>
      </c>
      <c r="D3658" s="117" t="s">
        <v>10785</v>
      </c>
    </row>
    <row r="3659" spans="2:4" ht="14.5" x14ac:dyDescent="0.35">
      <c r="B3659" s="118" t="s">
        <v>12884</v>
      </c>
      <c r="C3659" s="250" t="s">
        <v>12885</v>
      </c>
      <c r="D3659" s="117" t="s">
        <v>10785</v>
      </c>
    </row>
    <row r="3660" spans="2:4" ht="14.5" x14ac:dyDescent="0.35">
      <c r="B3660" s="118" t="s">
        <v>12886</v>
      </c>
      <c r="C3660" s="250" t="s">
        <v>12887</v>
      </c>
      <c r="D3660" s="117" t="s">
        <v>10785</v>
      </c>
    </row>
    <row r="3661" spans="2:4" ht="14.5" x14ac:dyDescent="0.35">
      <c r="B3661" s="118" t="s">
        <v>12888</v>
      </c>
      <c r="C3661" s="250" t="s">
        <v>12889</v>
      </c>
      <c r="D3661" s="117" t="s">
        <v>10785</v>
      </c>
    </row>
    <row r="3662" spans="2:4" ht="14.5" x14ac:dyDescent="0.35">
      <c r="B3662" s="118" t="s">
        <v>12890</v>
      </c>
      <c r="C3662" s="250" t="s">
        <v>12891</v>
      </c>
      <c r="D3662" s="117" t="s">
        <v>10785</v>
      </c>
    </row>
    <row r="3663" spans="2:4" ht="14.5" x14ac:dyDescent="0.35">
      <c r="B3663" s="118" t="s">
        <v>12892</v>
      </c>
      <c r="C3663" s="250" t="s">
        <v>12893</v>
      </c>
      <c r="D3663" s="117" t="s">
        <v>10785</v>
      </c>
    </row>
    <row r="3664" spans="2:4" ht="14.5" x14ac:dyDescent="0.35">
      <c r="B3664" s="118" t="s">
        <v>12894</v>
      </c>
      <c r="C3664" s="250" t="s">
        <v>12895</v>
      </c>
      <c r="D3664" s="117" t="s">
        <v>12896</v>
      </c>
    </row>
    <row r="3665" spans="2:4" ht="14.5" x14ac:dyDescent="0.35">
      <c r="B3665" s="118" t="s">
        <v>12897</v>
      </c>
      <c r="C3665" s="250" t="s">
        <v>12898</v>
      </c>
      <c r="D3665" s="117" t="s">
        <v>10785</v>
      </c>
    </row>
    <row r="3666" spans="2:4" ht="14.5" x14ac:dyDescent="0.35">
      <c r="B3666" s="118" t="s">
        <v>12899</v>
      </c>
      <c r="C3666" s="250" t="s">
        <v>12900</v>
      </c>
      <c r="D3666" s="117" t="s">
        <v>7942</v>
      </c>
    </row>
    <row r="3667" spans="2:4" ht="14.5" x14ac:dyDescent="0.35">
      <c r="B3667" s="118" t="s">
        <v>12901</v>
      </c>
      <c r="C3667" s="250" t="s">
        <v>12902</v>
      </c>
      <c r="D3667" s="117" t="s">
        <v>7942</v>
      </c>
    </row>
    <row r="3668" spans="2:4" ht="14.5" x14ac:dyDescent="0.35">
      <c r="B3668" s="118" t="s">
        <v>12903</v>
      </c>
      <c r="C3668" s="250" t="s">
        <v>12904</v>
      </c>
      <c r="D3668" s="117" t="s">
        <v>7942</v>
      </c>
    </row>
    <row r="3669" spans="2:4" ht="14.5" x14ac:dyDescent="0.35">
      <c r="B3669" s="118" t="s">
        <v>12905</v>
      </c>
      <c r="C3669" s="250" t="s">
        <v>12906</v>
      </c>
      <c r="D3669" s="117" t="s">
        <v>7941</v>
      </c>
    </row>
    <row r="3670" spans="2:4" ht="14.5" x14ac:dyDescent="0.35">
      <c r="B3670" s="118" t="s">
        <v>12907</v>
      </c>
      <c r="C3670" s="250" t="s">
        <v>12908</v>
      </c>
      <c r="D3670" s="117" t="s">
        <v>7942</v>
      </c>
    </row>
    <row r="3671" spans="2:4" ht="14.5" x14ac:dyDescent="0.35">
      <c r="B3671" s="118" t="s">
        <v>12909</v>
      </c>
      <c r="C3671" s="250" t="s">
        <v>12910</v>
      </c>
      <c r="D3671" s="117" t="s">
        <v>12352</v>
      </c>
    </row>
    <row r="3672" spans="2:4" ht="14.5" x14ac:dyDescent="0.35">
      <c r="B3672" s="118" t="s">
        <v>12911</v>
      </c>
      <c r="C3672" s="250" t="s">
        <v>12912</v>
      </c>
      <c r="D3672" s="117" t="s">
        <v>12352</v>
      </c>
    </row>
    <row r="3673" spans="2:4" ht="14.5" x14ac:dyDescent="0.35">
      <c r="B3673" s="118" t="s">
        <v>12913</v>
      </c>
      <c r="C3673" s="250" t="s">
        <v>12914</v>
      </c>
      <c r="D3673" s="117" t="s">
        <v>12352</v>
      </c>
    </row>
    <row r="3674" spans="2:4" ht="14.5" x14ac:dyDescent="0.35">
      <c r="B3674" s="118" t="s">
        <v>12915</v>
      </c>
      <c r="C3674" s="250" t="s">
        <v>12916</v>
      </c>
      <c r="D3674" s="117" t="s">
        <v>12352</v>
      </c>
    </row>
    <row r="3675" spans="2:4" ht="14.5" x14ac:dyDescent="0.35">
      <c r="B3675" s="118" t="s">
        <v>12917</v>
      </c>
      <c r="C3675" s="250" t="s">
        <v>12918</v>
      </c>
      <c r="D3675" s="117" t="s">
        <v>7942</v>
      </c>
    </row>
    <row r="3676" spans="2:4" ht="14.5" x14ac:dyDescent="0.35">
      <c r="B3676" s="118" t="s">
        <v>12919</v>
      </c>
      <c r="C3676" s="250" t="s">
        <v>12920</v>
      </c>
      <c r="D3676" s="117" t="s">
        <v>12921</v>
      </c>
    </row>
    <row r="3677" spans="2:4" ht="14.5" x14ac:dyDescent="0.35">
      <c r="B3677" s="118" t="s">
        <v>12922</v>
      </c>
      <c r="C3677" s="250" t="s">
        <v>12923</v>
      </c>
      <c r="D3677" s="117" t="s">
        <v>7942</v>
      </c>
    </row>
    <row r="3678" spans="2:4" ht="14.5" x14ac:dyDescent="0.35">
      <c r="B3678" s="118">
        <v>200.2</v>
      </c>
      <c r="C3678" s="250" t="s">
        <v>12924</v>
      </c>
      <c r="D3678" s="117" t="s">
        <v>10785</v>
      </c>
    </row>
    <row r="3679" spans="2:4" ht="14.5" x14ac:dyDescent="0.35">
      <c r="B3679" s="118" t="s">
        <v>12925</v>
      </c>
      <c r="C3679" s="250" t="s">
        <v>12926</v>
      </c>
      <c r="D3679" s="117" t="s">
        <v>10785</v>
      </c>
    </row>
    <row r="3680" spans="2:4" ht="14.5" x14ac:dyDescent="0.35">
      <c r="B3680" s="118" t="s">
        <v>12927</v>
      </c>
      <c r="C3680" s="250" t="s">
        <v>12928</v>
      </c>
      <c r="D3680" s="117" t="s">
        <v>7942</v>
      </c>
    </row>
    <row r="3681" spans="2:4" ht="14.5" x14ac:dyDescent="0.35">
      <c r="B3681" s="118" t="s">
        <v>800</v>
      </c>
      <c r="C3681" s="250" t="s">
        <v>12929</v>
      </c>
      <c r="D3681" s="117" t="s">
        <v>7933</v>
      </c>
    </row>
    <row r="3682" spans="2:4" ht="14.5" x14ac:dyDescent="0.35">
      <c r="B3682" s="118" t="s">
        <v>10566</v>
      </c>
      <c r="C3682" s="250" t="s">
        <v>12930</v>
      </c>
      <c r="D3682" s="117" t="s">
        <v>7933</v>
      </c>
    </row>
    <row r="3683" spans="2:4" ht="14.5" x14ac:dyDescent="0.35">
      <c r="B3683" s="118" t="s">
        <v>10564</v>
      </c>
      <c r="C3683" s="250" t="s">
        <v>12931</v>
      </c>
      <c r="D3683" s="117" t="s">
        <v>7933</v>
      </c>
    </row>
    <row r="3684" spans="2:4" ht="14.5" x14ac:dyDescent="0.35">
      <c r="B3684" s="118" t="s">
        <v>6330</v>
      </c>
      <c r="C3684" s="250" t="s">
        <v>12932</v>
      </c>
      <c r="D3684" s="117" t="s">
        <v>7933</v>
      </c>
    </row>
    <row r="3685" spans="2:4" ht="14.5" x14ac:dyDescent="0.35">
      <c r="B3685" s="118" t="s">
        <v>2321</v>
      </c>
      <c r="C3685" s="250" t="s">
        <v>12933</v>
      </c>
      <c r="D3685" s="117" t="s">
        <v>7942</v>
      </c>
    </row>
    <row r="3686" spans="2:4" ht="14.5" x14ac:dyDescent="0.35">
      <c r="B3686" s="118" t="s">
        <v>2614</v>
      </c>
      <c r="C3686" s="250" t="s">
        <v>12934</v>
      </c>
      <c r="D3686" s="117" t="s">
        <v>7942</v>
      </c>
    </row>
    <row r="3687" spans="2:4" ht="14.5" x14ac:dyDescent="0.35">
      <c r="B3687" s="118" t="s">
        <v>1528</v>
      </c>
      <c r="C3687" s="250" t="s">
        <v>12935</v>
      </c>
      <c r="D3687" s="117" t="s">
        <v>7942</v>
      </c>
    </row>
    <row r="3688" spans="2:4" ht="14.5" x14ac:dyDescent="0.35">
      <c r="B3688" s="118" t="s">
        <v>961</v>
      </c>
      <c r="C3688" s="250" t="s">
        <v>12936</v>
      </c>
      <c r="D3688" s="117" t="s">
        <v>7942</v>
      </c>
    </row>
    <row r="3689" spans="2:4" ht="14.5" x14ac:dyDescent="0.35">
      <c r="B3689" s="118" t="s">
        <v>12937</v>
      </c>
      <c r="C3689" s="250" t="s">
        <v>4733</v>
      </c>
      <c r="D3689" s="117" t="s">
        <v>7934</v>
      </c>
    </row>
    <row r="3690" spans="2:4" ht="14.5" x14ac:dyDescent="0.35">
      <c r="B3690" s="118" t="s">
        <v>12938</v>
      </c>
      <c r="C3690" s="250" t="s">
        <v>12939</v>
      </c>
      <c r="D3690" s="117" t="s">
        <v>7934</v>
      </c>
    </row>
    <row r="3691" spans="2:4" ht="14.5" x14ac:dyDescent="0.35">
      <c r="B3691" s="118" t="s">
        <v>12940</v>
      </c>
      <c r="C3691" s="250" t="s">
        <v>12941</v>
      </c>
      <c r="D3691" s="117" t="s">
        <v>7942</v>
      </c>
    </row>
    <row r="3692" spans="2:4" ht="14.5" x14ac:dyDescent="0.35">
      <c r="B3692" s="118" t="s">
        <v>12942</v>
      </c>
      <c r="C3692" s="250" t="s">
        <v>12943</v>
      </c>
      <c r="D3692" s="117" t="s">
        <v>7942</v>
      </c>
    </row>
    <row r="3693" spans="2:4" ht="14.5" x14ac:dyDescent="0.35">
      <c r="B3693" s="118" t="s">
        <v>12944</v>
      </c>
      <c r="C3693" s="250" t="s">
        <v>12945</v>
      </c>
      <c r="D3693" s="117" t="s">
        <v>7942</v>
      </c>
    </row>
    <row r="3694" spans="2:4" ht="14.5" x14ac:dyDescent="0.35">
      <c r="B3694" s="118" t="s">
        <v>12946</v>
      </c>
      <c r="C3694" s="250" t="s">
        <v>12548</v>
      </c>
      <c r="D3694" s="117" t="s">
        <v>7942</v>
      </c>
    </row>
    <row r="3695" spans="2:4" ht="14.5" x14ac:dyDescent="0.35">
      <c r="B3695" s="118" t="s">
        <v>12947</v>
      </c>
      <c r="C3695" s="250" t="s">
        <v>12948</v>
      </c>
      <c r="D3695" s="117" t="s">
        <v>7942</v>
      </c>
    </row>
    <row r="3696" spans="2:4" ht="14.5" x14ac:dyDescent="0.35">
      <c r="B3696" s="118" t="s">
        <v>12949</v>
      </c>
      <c r="C3696" s="250" t="s">
        <v>12950</v>
      </c>
      <c r="D3696" s="117" t="s">
        <v>12951</v>
      </c>
    </row>
    <row r="3697" spans="2:4" ht="14.5" x14ac:dyDescent="0.35">
      <c r="B3697" s="118" t="s">
        <v>12952</v>
      </c>
      <c r="C3697" s="250" t="s">
        <v>12953</v>
      </c>
      <c r="D3697" s="117" t="s">
        <v>7942</v>
      </c>
    </row>
    <row r="3698" spans="2:4" ht="14.5" x14ac:dyDescent="0.35">
      <c r="B3698" s="118" t="s">
        <v>12954</v>
      </c>
      <c r="C3698" s="250" t="s">
        <v>12955</v>
      </c>
      <c r="D3698" s="117" t="s">
        <v>7942</v>
      </c>
    </row>
    <row r="3699" spans="2:4" ht="14.5" x14ac:dyDescent="0.35">
      <c r="B3699" s="118">
        <v>10360</v>
      </c>
      <c r="C3699" s="250" t="s">
        <v>12956</v>
      </c>
      <c r="D3699" s="117" t="s">
        <v>7935</v>
      </c>
    </row>
    <row r="3700" spans="2:4" ht="14.5" x14ac:dyDescent="0.35">
      <c r="B3700" s="118" t="s">
        <v>12957</v>
      </c>
      <c r="C3700" s="250" t="s">
        <v>12958</v>
      </c>
      <c r="D3700" s="117" t="s">
        <v>7942</v>
      </c>
    </row>
    <row r="3701" spans="2:4" ht="14.5" x14ac:dyDescent="0.35">
      <c r="B3701" s="118" t="s">
        <v>12959</v>
      </c>
      <c r="C3701" s="250" t="s">
        <v>12960</v>
      </c>
      <c r="D3701" s="117" t="s">
        <v>7942</v>
      </c>
    </row>
    <row r="3702" spans="2:4" ht="14.5" x14ac:dyDescent="0.35">
      <c r="B3702" s="118" t="s">
        <v>12961</v>
      </c>
      <c r="C3702" s="250" t="s">
        <v>12962</v>
      </c>
      <c r="D3702" s="117" t="s">
        <v>7942</v>
      </c>
    </row>
    <row r="3703" spans="2:4" ht="14.5" x14ac:dyDescent="0.35">
      <c r="B3703" s="118" t="s">
        <v>12963</v>
      </c>
      <c r="C3703" s="250" t="s">
        <v>12964</v>
      </c>
      <c r="D3703" s="117" t="s">
        <v>7942</v>
      </c>
    </row>
    <row r="3704" spans="2:4" ht="14.5" x14ac:dyDescent="0.35">
      <c r="B3704" s="118" t="s">
        <v>12965</v>
      </c>
      <c r="C3704" s="250" t="s">
        <v>12966</v>
      </c>
      <c r="D3704" s="117" t="s">
        <v>7942</v>
      </c>
    </row>
    <row r="3705" spans="2:4" ht="14.5" x14ac:dyDescent="0.35">
      <c r="B3705" s="118" t="s">
        <v>12967</v>
      </c>
      <c r="C3705" s="250" t="s">
        <v>12968</v>
      </c>
      <c r="D3705" s="117" t="s">
        <v>7942</v>
      </c>
    </row>
    <row r="3706" spans="2:4" ht="14.5" x14ac:dyDescent="0.35">
      <c r="B3706" s="118" t="s">
        <v>12969</v>
      </c>
      <c r="C3706" s="250" t="s">
        <v>12970</v>
      </c>
      <c r="D3706" s="117" t="s">
        <v>7942</v>
      </c>
    </row>
    <row r="3707" spans="2:4" ht="14.5" x14ac:dyDescent="0.35">
      <c r="B3707" s="118" t="s">
        <v>12971</v>
      </c>
      <c r="C3707" s="250" t="s">
        <v>12972</v>
      </c>
      <c r="D3707" s="117" t="s">
        <v>7942</v>
      </c>
    </row>
    <row r="3708" spans="2:4" ht="14.5" x14ac:dyDescent="0.35">
      <c r="B3708" s="118" t="s">
        <v>12973</v>
      </c>
      <c r="C3708" s="250" t="s">
        <v>12974</v>
      </c>
      <c r="D3708" s="117" t="s">
        <v>10785</v>
      </c>
    </row>
    <row r="3709" spans="2:4" ht="14.5" x14ac:dyDescent="0.35">
      <c r="B3709" s="118" t="s">
        <v>12975</v>
      </c>
      <c r="C3709" s="250" t="s">
        <v>12976</v>
      </c>
      <c r="D3709" s="117" t="s">
        <v>10785</v>
      </c>
    </row>
    <row r="3710" spans="2:4" ht="14.5" x14ac:dyDescent="0.35">
      <c r="B3710" s="118" t="s">
        <v>12977</v>
      </c>
      <c r="C3710" s="250" t="s">
        <v>12978</v>
      </c>
      <c r="D3710" s="117" t="s">
        <v>10785</v>
      </c>
    </row>
    <row r="3711" spans="2:4" ht="14.5" x14ac:dyDescent="0.35">
      <c r="B3711" s="118">
        <v>911.03</v>
      </c>
      <c r="C3711" s="250" t="s">
        <v>969</v>
      </c>
      <c r="D3711" s="117" t="s">
        <v>7932</v>
      </c>
    </row>
    <row r="3712" spans="2:4" ht="14.5" x14ac:dyDescent="0.35">
      <c r="B3712" s="118" t="s">
        <v>12979</v>
      </c>
      <c r="C3712" s="250" t="s">
        <v>12980</v>
      </c>
      <c r="D3712" s="117" t="s">
        <v>7933</v>
      </c>
    </row>
    <row r="3713" spans="2:4" ht="14.5" x14ac:dyDescent="0.35">
      <c r="B3713" s="118" t="s">
        <v>9096</v>
      </c>
      <c r="C3713" s="250" t="s">
        <v>9097</v>
      </c>
      <c r="D3713" s="117" t="s">
        <v>7933</v>
      </c>
    </row>
    <row r="3714" spans="2:4" ht="14.5" x14ac:dyDescent="0.35">
      <c r="B3714" s="118">
        <v>1005</v>
      </c>
      <c r="C3714" s="250" t="s">
        <v>12981</v>
      </c>
      <c r="D3714" s="117" t="s">
        <v>12982</v>
      </c>
    </row>
    <row r="3715" spans="2:4" ht="14.5" x14ac:dyDescent="0.35">
      <c r="B3715" s="118" t="s">
        <v>12983</v>
      </c>
      <c r="C3715" s="250" t="s">
        <v>12984</v>
      </c>
      <c r="D3715" s="117" t="s">
        <v>10785</v>
      </c>
    </row>
    <row r="3716" spans="2:4" ht="14.5" x14ac:dyDescent="0.35">
      <c r="B3716" s="118" t="s">
        <v>12985</v>
      </c>
      <c r="C3716" s="250" t="s">
        <v>12986</v>
      </c>
      <c r="D3716" s="117" t="s">
        <v>7934</v>
      </c>
    </row>
    <row r="3717" spans="2:4" ht="14.5" x14ac:dyDescent="0.35">
      <c r="B3717" s="118" t="s">
        <v>12987</v>
      </c>
      <c r="C3717" s="250" t="s">
        <v>12988</v>
      </c>
      <c r="D3717" s="117" t="s">
        <v>12989</v>
      </c>
    </row>
    <row r="3718" spans="2:4" ht="14.5" x14ac:dyDescent="0.35">
      <c r="B3718" s="118" t="s">
        <v>12990</v>
      </c>
      <c r="C3718" s="250" t="s">
        <v>12991</v>
      </c>
      <c r="D3718" s="117" t="s">
        <v>12989</v>
      </c>
    </row>
    <row r="3719" spans="2:4" ht="14.5" x14ac:dyDescent="0.35">
      <c r="B3719" s="118" t="s">
        <v>12992</v>
      </c>
      <c r="C3719" s="250" t="s">
        <v>12993</v>
      </c>
      <c r="D3719" s="117" t="s">
        <v>12989</v>
      </c>
    </row>
    <row r="3720" spans="2:4" ht="14.5" x14ac:dyDescent="0.35">
      <c r="B3720" s="118" t="s">
        <v>12994</v>
      </c>
      <c r="C3720" s="250" t="s">
        <v>12995</v>
      </c>
      <c r="D3720" s="117" t="s">
        <v>12996</v>
      </c>
    </row>
    <row r="3721" spans="2:4" ht="14.5" x14ac:dyDescent="0.35">
      <c r="B3721" s="118" t="s">
        <v>12997</v>
      </c>
      <c r="C3721" s="250" t="s">
        <v>11828</v>
      </c>
      <c r="D3721" s="117" t="s">
        <v>10785</v>
      </c>
    </row>
    <row r="3722" spans="2:4" ht="14.5" x14ac:dyDescent="0.35">
      <c r="B3722" s="118" t="s">
        <v>12998</v>
      </c>
      <c r="C3722" s="250" t="s">
        <v>12999</v>
      </c>
      <c r="D3722" s="117" t="s">
        <v>12989</v>
      </c>
    </row>
    <row r="3723" spans="2:4" ht="14.5" x14ac:dyDescent="0.35">
      <c r="B3723" s="118" t="s">
        <v>13000</v>
      </c>
      <c r="C3723" s="250" t="s">
        <v>13001</v>
      </c>
      <c r="D3723" s="117" t="s">
        <v>12989</v>
      </c>
    </row>
    <row r="3724" spans="2:4" ht="14.5" x14ac:dyDescent="0.35">
      <c r="B3724" s="118" t="s">
        <v>13002</v>
      </c>
      <c r="C3724" s="250" t="s">
        <v>13003</v>
      </c>
      <c r="D3724" s="117" t="s">
        <v>12989</v>
      </c>
    </row>
    <row r="3725" spans="2:4" ht="14.5" x14ac:dyDescent="0.35">
      <c r="B3725" s="118" t="s">
        <v>13004</v>
      </c>
      <c r="C3725" s="250" t="s">
        <v>13005</v>
      </c>
      <c r="D3725" s="117" t="s">
        <v>12989</v>
      </c>
    </row>
    <row r="3726" spans="2:4" ht="14.5" x14ac:dyDescent="0.35">
      <c r="B3726" s="118" t="s">
        <v>13006</v>
      </c>
      <c r="C3726" s="250" t="s">
        <v>13007</v>
      </c>
      <c r="D3726" s="117" t="s">
        <v>12989</v>
      </c>
    </row>
    <row r="3727" spans="2:4" ht="14.5" x14ac:dyDescent="0.35">
      <c r="B3727" s="118">
        <v>10019</v>
      </c>
      <c r="C3727" s="250" t="s">
        <v>13008</v>
      </c>
      <c r="D3727" s="117" t="s">
        <v>7935</v>
      </c>
    </row>
    <row r="3728" spans="2:4" ht="14.5" x14ac:dyDescent="0.35">
      <c r="B3728" s="118" t="s">
        <v>13009</v>
      </c>
      <c r="C3728" s="250" t="s">
        <v>13010</v>
      </c>
      <c r="D3728" s="117" t="s">
        <v>7933</v>
      </c>
    </row>
    <row r="3729" spans="2:4" ht="14.5" x14ac:dyDescent="0.35">
      <c r="B3729" s="118" t="s">
        <v>13011</v>
      </c>
      <c r="C3729" s="250" t="s">
        <v>13012</v>
      </c>
      <c r="D3729" s="117" t="s">
        <v>10785</v>
      </c>
    </row>
    <row r="3730" spans="2:4" ht="14.5" x14ac:dyDescent="0.35">
      <c r="B3730" s="118" t="s">
        <v>13013</v>
      </c>
      <c r="C3730" s="250" t="s">
        <v>13014</v>
      </c>
      <c r="D3730" s="117" t="s">
        <v>12989</v>
      </c>
    </row>
    <row r="3731" spans="2:4" ht="14.5" x14ac:dyDescent="0.35">
      <c r="B3731" s="118" t="s">
        <v>13015</v>
      </c>
      <c r="C3731" s="250" t="s">
        <v>13016</v>
      </c>
      <c r="D3731" s="117" t="s">
        <v>13017</v>
      </c>
    </row>
    <row r="3732" spans="2:4" ht="14.5" x14ac:dyDescent="0.35">
      <c r="B3732" s="118" t="s">
        <v>13018</v>
      </c>
      <c r="C3732" s="250" t="s">
        <v>13019</v>
      </c>
      <c r="D3732" s="117" t="s">
        <v>12989</v>
      </c>
    </row>
    <row r="3733" spans="2:4" ht="14.5" x14ac:dyDescent="0.35">
      <c r="B3733" s="118" t="s">
        <v>13020</v>
      </c>
      <c r="C3733" s="250" t="s">
        <v>13021</v>
      </c>
      <c r="D3733" s="117" t="s">
        <v>12989</v>
      </c>
    </row>
    <row r="3734" spans="2:4" ht="14.5" x14ac:dyDescent="0.35">
      <c r="B3734" s="118">
        <v>10242</v>
      </c>
      <c r="C3734" s="250" t="s">
        <v>13022</v>
      </c>
      <c r="D3734" s="117" t="s">
        <v>7935</v>
      </c>
    </row>
    <row r="3735" spans="2:4" ht="14.5" x14ac:dyDescent="0.35">
      <c r="B3735" s="118" t="s">
        <v>13023</v>
      </c>
      <c r="C3735" s="250" t="s">
        <v>13024</v>
      </c>
      <c r="D3735" s="117" t="s">
        <v>13025</v>
      </c>
    </row>
    <row r="3736" spans="2:4" ht="14.5" x14ac:dyDescent="0.35">
      <c r="B3736" s="118" t="s">
        <v>13026</v>
      </c>
      <c r="C3736" s="250" t="s">
        <v>13027</v>
      </c>
      <c r="D3736" s="117" t="s">
        <v>13025</v>
      </c>
    </row>
    <row r="3737" spans="2:4" ht="14.5" x14ac:dyDescent="0.35">
      <c r="B3737" s="118" t="s">
        <v>13028</v>
      </c>
      <c r="C3737" s="250" t="s">
        <v>13029</v>
      </c>
      <c r="D3737" s="117" t="s">
        <v>12706</v>
      </c>
    </row>
    <row r="3738" spans="2:4" ht="14.5" x14ac:dyDescent="0.35">
      <c r="B3738" s="118" t="s">
        <v>13030</v>
      </c>
      <c r="C3738" s="250" t="s">
        <v>13031</v>
      </c>
      <c r="D3738" s="117" t="s">
        <v>12989</v>
      </c>
    </row>
    <row r="3739" spans="2:4" ht="14.5" x14ac:dyDescent="0.35">
      <c r="B3739" s="118" t="s">
        <v>13032</v>
      </c>
      <c r="C3739" s="250" t="s">
        <v>13033</v>
      </c>
      <c r="D3739" s="117" t="s">
        <v>12989</v>
      </c>
    </row>
    <row r="3740" spans="2:4" ht="14.5" x14ac:dyDescent="0.35">
      <c r="B3740" s="118" t="s">
        <v>13034</v>
      </c>
      <c r="C3740" s="250" t="s">
        <v>13035</v>
      </c>
      <c r="D3740" s="117" t="s">
        <v>12989</v>
      </c>
    </row>
    <row r="3741" spans="2:4" ht="14.5" x14ac:dyDescent="0.35">
      <c r="B3741" s="118" t="s">
        <v>13036</v>
      </c>
      <c r="C3741" s="250" t="s">
        <v>13037</v>
      </c>
      <c r="D3741" s="117" t="s">
        <v>12989</v>
      </c>
    </row>
    <row r="3742" spans="2:4" ht="14.5" x14ac:dyDescent="0.35">
      <c r="B3742" s="118" t="s">
        <v>13038</v>
      </c>
      <c r="C3742" s="250" t="s">
        <v>13039</v>
      </c>
      <c r="D3742" s="117" t="s">
        <v>13040</v>
      </c>
    </row>
    <row r="3743" spans="2:4" ht="14.5" x14ac:dyDescent="0.35">
      <c r="B3743" s="118" t="s">
        <v>13041</v>
      </c>
      <c r="C3743" s="250" t="s">
        <v>13042</v>
      </c>
      <c r="D3743" s="117" t="s">
        <v>13040</v>
      </c>
    </row>
    <row r="3744" spans="2:4" ht="14.5" x14ac:dyDescent="0.35">
      <c r="B3744" s="118">
        <v>403</v>
      </c>
      <c r="C3744" s="250" t="s">
        <v>13043</v>
      </c>
      <c r="D3744" s="117" t="s">
        <v>13040</v>
      </c>
    </row>
    <row r="3745" spans="2:4" ht="14.5" x14ac:dyDescent="0.35">
      <c r="B3745" s="118">
        <v>507</v>
      </c>
      <c r="C3745" s="250" t="s">
        <v>13044</v>
      </c>
      <c r="D3745" s="117" t="s">
        <v>13040</v>
      </c>
    </row>
    <row r="3746" spans="2:4" ht="14.5" x14ac:dyDescent="0.35">
      <c r="B3746" s="118" t="s">
        <v>4545</v>
      </c>
      <c r="C3746" s="250" t="s">
        <v>13045</v>
      </c>
      <c r="D3746" s="117" t="s">
        <v>13040</v>
      </c>
    </row>
    <row r="3747" spans="2:4" ht="14.5" x14ac:dyDescent="0.35">
      <c r="B3747" s="118" t="s">
        <v>6304</v>
      </c>
      <c r="C3747" s="250" t="s">
        <v>13046</v>
      </c>
      <c r="D3747" s="117" t="s">
        <v>13040</v>
      </c>
    </row>
    <row r="3748" spans="2:4" ht="14.5" x14ac:dyDescent="0.35">
      <c r="B3748" s="118" t="s">
        <v>13047</v>
      </c>
      <c r="C3748" s="250" t="s">
        <v>13048</v>
      </c>
      <c r="D3748" s="117" t="s">
        <v>7934</v>
      </c>
    </row>
    <row r="3749" spans="2:4" ht="14.5" x14ac:dyDescent="0.35">
      <c r="B3749" s="118">
        <v>10071</v>
      </c>
      <c r="C3749" s="250" t="s">
        <v>13049</v>
      </c>
      <c r="D3749" s="117" t="s">
        <v>7935</v>
      </c>
    </row>
    <row r="3750" spans="2:4" ht="14.5" x14ac:dyDescent="0.35">
      <c r="B3750" s="118">
        <v>120.1</v>
      </c>
      <c r="C3750" s="250" t="s">
        <v>13050</v>
      </c>
      <c r="D3750" s="117" t="s">
        <v>13051</v>
      </c>
    </row>
    <row r="3751" spans="2:4" ht="14.5" x14ac:dyDescent="0.35">
      <c r="B3751" s="118" t="s">
        <v>13052</v>
      </c>
      <c r="C3751" s="250" t="s">
        <v>13053</v>
      </c>
      <c r="D3751" s="117" t="s">
        <v>13054</v>
      </c>
    </row>
    <row r="3752" spans="2:4" ht="14.5" x14ac:dyDescent="0.35">
      <c r="B3752" s="118">
        <v>8113</v>
      </c>
      <c r="C3752" s="250" t="s">
        <v>13055</v>
      </c>
      <c r="D3752" s="117" t="s">
        <v>7935</v>
      </c>
    </row>
    <row r="3753" spans="2:4" ht="14.5" x14ac:dyDescent="0.35">
      <c r="B3753" s="118">
        <v>8233</v>
      </c>
      <c r="C3753" s="250" t="s">
        <v>13056</v>
      </c>
      <c r="D3753" s="117" t="s">
        <v>7935</v>
      </c>
    </row>
    <row r="3754" spans="2:4" ht="14.5" x14ac:dyDescent="0.35">
      <c r="B3754" s="118">
        <v>8237</v>
      </c>
      <c r="C3754" s="250" t="s">
        <v>13057</v>
      </c>
      <c r="D3754" s="117" t="s">
        <v>7935</v>
      </c>
    </row>
    <row r="3755" spans="2:4" ht="14.5" x14ac:dyDescent="0.35">
      <c r="B3755" s="118" t="s">
        <v>13058</v>
      </c>
      <c r="C3755" s="250" t="s">
        <v>13059</v>
      </c>
      <c r="D3755" s="117" t="s">
        <v>13054</v>
      </c>
    </row>
    <row r="3756" spans="2:4" ht="14.5" x14ac:dyDescent="0.35">
      <c r="B3756" s="118" t="s">
        <v>13060</v>
      </c>
      <c r="C3756" s="250" t="s">
        <v>11039</v>
      </c>
      <c r="D3756" s="117" t="s">
        <v>10785</v>
      </c>
    </row>
    <row r="3757" spans="2:4" ht="14.5" x14ac:dyDescent="0.35">
      <c r="B3757" s="118" t="s">
        <v>4331</v>
      </c>
      <c r="C3757" s="250" t="s">
        <v>13061</v>
      </c>
      <c r="D3757" s="117" t="s">
        <v>13054</v>
      </c>
    </row>
    <row r="3758" spans="2:4" ht="14.5" x14ac:dyDescent="0.35">
      <c r="B3758" s="118" t="s">
        <v>13062</v>
      </c>
      <c r="C3758" s="250" t="s">
        <v>13063</v>
      </c>
      <c r="D3758" s="117" t="s">
        <v>7933</v>
      </c>
    </row>
    <row r="3759" spans="2:4" ht="14.5" x14ac:dyDescent="0.35">
      <c r="B3759" s="118" t="s">
        <v>13064</v>
      </c>
      <c r="C3759" s="250" t="s">
        <v>13065</v>
      </c>
      <c r="D3759" s="117" t="s">
        <v>12989</v>
      </c>
    </row>
    <row r="3760" spans="2:4" ht="14.5" x14ac:dyDescent="0.35">
      <c r="B3760" s="118" t="s">
        <v>13066</v>
      </c>
      <c r="C3760" s="250" t="s">
        <v>13067</v>
      </c>
      <c r="D3760" s="117" t="s">
        <v>13068</v>
      </c>
    </row>
    <row r="3761" spans="2:4" ht="14.5" x14ac:dyDescent="0.35">
      <c r="B3761" s="118" t="s">
        <v>13069</v>
      </c>
      <c r="C3761" s="250" t="s">
        <v>13070</v>
      </c>
      <c r="D3761" s="117" t="s">
        <v>10785</v>
      </c>
    </row>
    <row r="3762" spans="2:4" ht="14.5" x14ac:dyDescent="0.35">
      <c r="B3762" s="118" t="s">
        <v>13071</v>
      </c>
      <c r="C3762" s="250" t="s">
        <v>13072</v>
      </c>
      <c r="D3762" s="117" t="s">
        <v>10785</v>
      </c>
    </row>
    <row r="3763" spans="2:4" ht="14.5" x14ac:dyDescent="0.35">
      <c r="B3763" s="118" t="s">
        <v>13073</v>
      </c>
      <c r="C3763" s="250" t="s">
        <v>13074</v>
      </c>
      <c r="D3763" s="117" t="s">
        <v>7934</v>
      </c>
    </row>
    <row r="3764" spans="2:4" ht="14.5" x14ac:dyDescent="0.35">
      <c r="B3764" s="118" t="s">
        <v>13075</v>
      </c>
      <c r="C3764" s="250" t="s">
        <v>13076</v>
      </c>
      <c r="D3764" s="117" t="s">
        <v>10785</v>
      </c>
    </row>
    <row r="3765" spans="2:4" ht="14.5" x14ac:dyDescent="0.35">
      <c r="B3765" s="118" t="s">
        <v>13077</v>
      </c>
      <c r="C3765" s="250" t="s">
        <v>13078</v>
      </c>
      <c r="D3765" s="117" t="s">
        <v>10785</v>
      </c>
    </row>
    <row r="3766" spans="2:4" ht="14.5" x14ac:dyDescent="0.35">
      <c r="B3766" s="118" t="s">
        <v>13079</v>
      </c>
      <c r="C3766" s="250" t="s">
        <v>13080</v>
      </c>
      <c r="D3766" s="117" t="s">
        <v>7942</v>
      </c>
    </row>
    <row r="3767" spans="2:4" ht="14.5" x14ac:dyDescent="0.35">
      <c r="B3767" s="118">
        <v>307</v>
      </c>
      <c r="C3767" s="250" t="s">
        <v>13081</v>
      </c>
      <c r="D3767" s="117" t="s">
        <v>13082</v>
      </c>
    </row>
    <row r="3768" spans="2:4" ht="14.5" x14ac:dyDescent="0.35">
      <c r="B3768" s="118" t="s">
        <v>13083</v>
      </c>
      <c r="C3768" s="250" t="s">
        <v>13084</v>
      </c>
      <c r="D3768" s="117" t="s">
        <v>10785</v>
      </c>
    </row>
    <row r="3769" spans="2:4" ht="14.5" x14ac:dyDescent="0.35">
      <c r="B3769" s="118" t="s">
        <v>13085</v>
      </c>
      <c r="C3769" s="250" t="s">
        <v>13086</v>
      </c>
      <c r="D3769" s="117" t="s">
        <v>10785</v>
      </c>
    </row>
    <row r="3770" spans="2:4" ht="14.5" x14ac:dyDescent="0.35">
      <c r="B3770" s="118" t="s">
        <v>13087</v>
      </c>
      <c r="C3770" s="250" t="s">
        <v>13088</v>
      </c>
      <c r="D3770" s="117" t="s">
        <v>13089</v>
      </c>
    </row>
    <row r="3771" spans="2:4" ht="14.5" x14ac:dyDescent="0.35">
      <c r="B3771" s="118" t="s">
        <v>13090</v>
      </c>
      <c r="C3771" s="250" t="s">
        <v>12791</v>
      </c>
      <c r="D3771" s="117" t="s">
        <v>13091</v>
      </c>
    </row>
    <row r="3772" spans="2:4" ht="14.5" x14ac:dyDescent="0.35">
      <c r="B3772" s="118" t="s">
        <v>13092</v>
      </c>
      <c r="C3772" s="250" t="s">
        <v>13093</v>
      </c>
      <c r="D3772" s="117" t="s">
        <v>13094</v>
      </c>
    </row>
    <row r="3773" spans="2:4" ht="14.5" x14ac:dyDescent="0.35">
      <c r="B3773" s="118" t="s">
        <v>13095</v>
      </c>
      <c r="C3773" s="250" t="s">
        <v>13096</v>
      </c>
      <c r="D3773" s="117" t="s">
        <v>7933</v>
      </c>
    </row>
    <row r="3774" spans="2:4" ht="14.5" x14ac:dyDescent="0.35">
      <c r="B3774" s="118">
        <v>2005.06</v>
      </c>
      <c r="C3774" s="250" t="s">
        <v>13097</v>
      </c>
      <c r="D3774" s="117" t="s">
        <v>7932</v>
      </c>
    </row>
    <row r="3775" spans="2:4" ht="14.5" x14ac:dyDescent="0.35">
      <c r="B3775" s="118" t="s">
        <v>13098</v>
      </c>
      <c r="C3775" s="250" t="s">
        <v>13099</v>
      </c>
      <c r="D3775" s="117" t="s">
        <v>10785</v>
      </c>
    </row>
    <row r="3776" spans="2:4" ht="14.5" x14ac:dyDescent="0.35">
      <c r="B3776" s="118" t="s">
        <v>13100</v>
      </c>
      <c r="C3776" s="250" t="s">
        <v>13101</v>
      </c>
      <c r="D3776" s="117" t="s">
        <v>10785</v>
      </c>
    </row>
    <row r="3777" spans="2:4" ht="14.5" x14ac:dyDescent="0.35">
      <c r="B3777" s="118" t="s">
        <v>13102</v>
      </c>
      <c r="C3777" s="250" t="s">
        <v>13103</v>
      </c>
      <c r="D3777" s="117" t="s">
        <v>10785</v>
      </c>
    </row>
  </sheetData>
  <mergeCells count="2">
    <mergeCell ref="B2:D2"/>
    <mergeCell ref="F3:R3"/>
  </mergeCells>
  <phoneticPr fontId="3"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42"/>
  </sheetPr>
  <dimension ref="A1:F354"/>
  <sheetViews>
    <sheetView topLeftCell="A2" zoomScale="90" zoomScaleNormal="90" workbookViewId="0">
      <selection activeCell="B2" sqref="B2:C353"/>
    </sheetView>
  </sheetViews>
  <sheetFormatPr defaultColWidth="9.1796875" defaultRowHeight="12.5" x14ac:dyDescent="0.25"/>
  <cols>
    <col min="1" max="1" width="3" style="28" customWidth="1"/>
    <col min="2" max="2" width="18.453125" style="28" bestFit="1" customWidth="1"/>
    <col min="3" max="3" width="47.26953125" style="28" customWidth="1"/>
    <col min="4" max="4" width="2.26953125" style="28" customWidth="1"/>
    <col min="5" max="16384" width="9.1796875" style="28"/>
  </cols>
  <sheetData>
    <row r="1" spans="1:6" ht="13" thickBot="1" x14ac:dyDescent="0.3">
      <c r="A1" s="103"/>
      <c r="B1" s="103"/>
      <c r="C1" s="103"/>
      <c r="D1" s="103"/>
      <c r="E1" s="103"/>
    </row>
    <row r="2" spans="1:6" ht="36.75" customHeight="1" thickBot="1" x14ac:dyDescent="0.45">
      <c r="A2" s="103"/>
      <c r="B2" s="413" t="s">
        <v>11530</v>
      </c>
      <c r="C2" s="415"/>
      <c r="D2" s="130"/>
      <c r="E2" s="51" t="s">
        <v>11423</v>
      </c>
      <c r="F2" s="27"/>
    </row>
    <row r="3" spans="1:6" ht="36.75" customHeight="1" thickBot="1" x14ac:dyDescent="0.35">
      <c r="A3" s="103"/>
      <c r="B3" s="122" t="s">
        <v>4004</v>
      </c>
      <c r="C3" s="123" t="s">
        <v>1978</v>
      </c>
      <c r="D3" s="46"/>
      <c r="E3" s="177" t="s">
        <v>11570</v>
      </c>
    </row>
    <row r="4" spans="1:6" ht="14.5" x14ac:dyDescent="0.35">
      <c r="A4" s="103"/>
      <c r="B4" s="124" t="s">
        <v>3427</v>
      </c>
      <c r="C4" s="125" t="s">
        <v>3428</v>
      </c>
      <c r="D4" s="132"/>
      <c r="E4" s="46"/>
    </row>
    <row r="5" spans="1:6" ht="14.5" x14ac:dyDescent="0.35">
      <c r="A5" s="103"/>
      <c r="B5" s="126" t="s">
        <v>3429</v>
      </c>
      <c r="C5" s="127" t="s">
        <v>3430</v>
      </c>
      <c r="D5" s="132"/>
      <c r="E5" s="46"/>
    </row>
    <row r="6" spans="1:6" ht="14.5" x14ac:dyDescent="0.35">
      <c r="A6" s="103"/>
      <c r="B6" s="126" t="s">
        <v>3431</v>
      </c>
      <c r="C6" s="127" t="s">
        <v>3432</v>
      </c>
      <c r="D6" s="132"/>
      <c r="E6" s="46"/>
    </row>
    <row r="7" spans="1:6" ht="14.5" x14ac:dyDescent="0.35">
      <c r="A7" s="103"/>
      <c r="B7" s="126" t="s">
        <v>3433</v>
      </c>
      <c r="C7" s="127" t="s">
        <v>3434</v>
      </c>
      <c r="D7" s="132"/>
      <c r="E7" s="46"/>
    </row>
    <row r="8" spans="1:6" ht="14.5" x14ac:dyDescent="0.35">
      <c r="A8" s="103"/>
      <c r="B8" s="126" t="s">
        <v>3435</v>
      </c>
      <c r="C8" s="127" t="s">
        <v>3436</v>
      </c>
      <c r="D8" s="132"/>
      <c r="E8" s="46"/>
    </row>
    <row r="9" spans="1:6" ht="14.5" x14ac:dyDescent="0.35">
      <c r="A9" s="103"/>
      <c r="B9" s="126" t="s">
        <v>3437</v>
      </c>
      <c r="C9" s="127" t="s">
        <v>3438</v>
      </c>
      <c r="D9" s="132"/>
      <c r="E9" s="46"/>
    </row>
    <row r="10" spans="1:6" ht="14.5" x14ac:dyDescent="0.35">
      <c r="A10" s="103"/>
      <c r="B10" s="126" t="s">
        <v>3439</v>
      </c>
      <c r="C10" s="127" t="s">
        <v>3440</v>
      </c>
      <c r="D10" s="132"/>
      <c r="E10" s="46"/>
    </row>
    <row r="11" spans="1:6" ht="14.5" x14ac:dyDescent="0.35">
      <c r="A11" s="103"/>
      <c r="B11" s="126" t="s">
        <v>3441</v>
      </c>
      <c r="C11" s="127" t="s">
        <v>3442</v>
      </c>
      <c r="D11" s="132"/>
      <c r="E11" s="46"/>
    </row>
    <row r="12" spans="1:6" ht="14.5" x14ac:dyDescent="0.35">
      <c r="A12" s="103"/>
      <c r="B12" s="126" t="s">
        <v>3443</v>
      </c>
      <c r="C12" s="127" t="s">
        <v>3444</v>
      </c>
      <c r="D12" s="132"/>
      <c r="E12" s="46"/>
    </row>
    <row r="13" spans="1:6" ht="14.5" x14ac:dyDescent="0.35">
      <c r="A13" s="103"/>
      <c r="B13" s="126" t="s">
        <v>3445</v>
      </c>
      <c r="C13" s="127" t="s">
        <v>3446</v>
      </c>
      <c r="D13" s="132"/>
      <c r="E13" s="46"/>
    </row>
    <row r="14" spans="1:6" ht="14.5" x14ac:dyDescent="0.35">
      <c r="A14" s="103"/>
      <c r="B14" s="126" t="s">
        <v>3447</v>
      </c>
      <c r="C14" s="127" t="s">
        <v>3448</v>
      </c>
      <c r="D14" s="132"/>
      <c r="E14" s="46"/>
    </row>
    <row r="15" spans="1:6" ht="14.5" x14ac:dyDescent="0.35">
      <c r="A15" s="103"/>
      <c r="B15" s="126" t="s">
        <v>3449</v>
      </c>
      <c r="C15" s="127" t="s">
        <v>3450</v>
      </c>
      <c r="D15" s="132"/>
      <c r="E15" s="46"/>
    </row>
    <row r="16" spans="1:6" ht="14.5" x14ac:dyDescent="0.35">
      <c r="A16" s="103"/>
      <c r="B16" s="126" t="s">
        <v>3451</v>
      </c>
      <c r="C16" s="127" t="s">
        <v>3452</v>
      </c>
      <c r="D16" s="132"/>
      <c r="E16" s="46"/>
    </row>
    <row r="17" spans="1:5" ht="14.5" x14ac:dyDescent="0.35">
      <c r="A17" s="103"/>
      <c r="B17" s="126" t="s">
        <v>3453</v>
      </c>
      <c r="C17" s="127" t="s">
        <v>3454</v>
      </c>
      <c r="D17" s="132"/>
      <c r="E17" s="46"/>
    </row>
    <row r="18" spans="1:5" ht="14.5" x14ac:dyDescent="0.35">
      <c r="A18" s="103"/>
      <c r="B18" s="126" t="s">
        <v>3455</v>
      </c>
      <c r="C18" s="127" t="s">
        <v>6168</v>
      </c>
      <c r="D18" s="132"/>
      <c r="E18" s="46"/>
    </row>
    <row r="19" spans="1:5" ht="14.5" x14ac:dyDescent="0.35">
      <c r="A19" s="103"/>
      <c r="B19" s="126" t="s">
        <v>6169</v>
      </c>
      <c r="C19" s="127" t="s">
        <v>11054</v>
      </c>
      <c r="D19" s="132"/>
      <c r="E19" s="46"/>
    </row>
    <row r="20" spans="1:5" ht="14.5" x14ac:dyDescent="0.35">
      <c r="A20" s="103"/>
      <c r="B20" s="126" t="s">
        <v>11055</v>
      </c>
      <c r="C20" s="127" t="s">
        <v>11056</v>
      </c>
      <c r="D20" s="132"/>
      <c r="E20" s="46"/>
    </row>
    <row r="21" spans="1:5" ht="14.5" x14ac:dyDescent="0.35">
      <c r="A21" s="103"/>
      <c r="B21" s="126" t="s">
        <v>11057</v>
      </c>
      <c r="C21" s="127" t="s">
        <v>11058</v>
      </c>
      <c r="D21" s="132"/>
      <c r="E21" s="46"/>
    </row>
    <row r="22" spans="1:5" ht="14.5" x14ac:dyDescent="0.35">
      <c r="A22" s="103"/>
      <c r="B22" s="126" t="s">
        <v>11063</v>
      </c>
      <c r="C22" s="127" t="s">
        <v>11064</v>
      </c>
      <c r="D22" s="132"/>
      <c r="E22" s="46"/>
    </row>
    <row r="23" spans="1:5" ht="14.5" x14ac:dyDescent="0.35">
      <c r="A23" s="103"/>
      <c r="B23" s="126" t="s">
        <v>11065</v>
      </c>
      <c r="C23" s="127" t="s">
        <v>11066</v>
      </c>
      <c r="D23" s="132"/>
      <c r="E23" s="46"/>
    </row>
    <row r="24" spans="1:5" ht="14.5" x14ac:dyDescent="0.35">
      <c r="A24" s="103"/>
      <c r="B24" s="126" t="s">
        <v>11059</v>
      </c>
      <c r="C24" s="127" t="s">
        <v>11060</v>
      </c>
      <c r="D24" s="132"/>
      <c r="E24" s="46"/>
    </row>
    <row r="25" spans="1:5" ht="14.5" x14ac:dyDescent="0.35">
      <c r="A25" s="103"/>
      <c r="B25" s="126" t="s">
        <v>11061</v>
      </c>
      <c r="C25" s="127" t="s">
        <v>11062</v>
      </c>
      <c r="D25" s="132"/>
      <c r="E25" s="46"/>
    </row>
    <row r="26" spans="1:5" ht="14.5" x14ac:dyDescent="0.35">
      <c r="A26" s="103"/>
      <c r="B26" s="126" t="s">
        <v>11067</v>
      </c>
      <c r="C26" s="127" t="s">
        <v>7098</v>
      </c>
      <c r="D26" s="132"/>
      <c r="E26" s="46"/>
    </row>
    <row r="27" spans="1:5" ht="14.5" x14ac:dyDescent="0.35">
      <c r="A27" s="103"/>
      <c r="B27" s="126" t="s">
        <v>7099</v>
      </c>
      <c r="C27" s="127" t="s">
        <v>7100</v>
      </c>
      <c r="D27" s="132"/>
      <c r="E27" s="46"/>
    </row>
    <row r="28" spans="1:5" ht="14.5" x14ac:dyDescent="0.35">
      <c r="A28" s="103"/>
      <c r="B28" s="126" t="s">
        <v>4409</v>
      </c>
      <c r="C28" s="127" t="s">
        <v>4410</v>
      </c>
      <c r="D28" s="132"/>
      <c r="E28" s="46"/>
    </row>
    <row r="29" spans="1:5" ht="14.5" x14ac:dyDescent="0.35">
      <c r="A29" s="103"/>
      <c r="B29" s="126" t="s">
        <v>4411</v>
      </c>
      <c r="C29" s="127" t="s">
        <v>4412</v>
      </c>
      <c r="D29" s="132"/>
      <c r="E29" s="46"/>
    </row>
    <row r="30" spans="1:5" ht="14.5" x14ac:dyDescent="0.35">
      <c r="A30" s="103"/>
      <c r="B30" s="126" t="s">
        <v>7101</v>
      </c>
      <c r="C30" s="127" t="s">
        <v>7102</v>
      </c>
      <c r="D30" s="132"/>
      <c r="E30" s="46"/>
    </row>
    <row r="31" spans="1:5" ht="14.5" x14ac:dyDescent="0.35">
      <c r="A31" s="103"/>
      <c r="B31" s="126" t="s">
        <v>6033</v>
      </c>
      <c r="C31" s="127" t="s">
        <v>6388</v>
      </c>
      <c r="D31" s="132"/>
      <c r="E31" s="46"/>
    </row>
    <row r="32" spans="1:5" ht="14.5" x14ac:dyDescent="0.35">
      <c r="A32" s="103"/>
      <c r="B32" s="126" t="s">
        <v>7103</v>
      </c>
      <c r="C32" s="127" t="s">
        <v>7104</v>
      </c>
      <c r="D32" s="132"/>
      <c r="E32" s="46"/>
    </row>
    <row r="33" spans="1:5" ht="14.5" x14ac:dyDescent="0.35">
      <c r="A33" s="103"/>
      <c r="B33" s="126" t="s">
        <v>6389</v>
      </c>
      <c r="C33" s="127" t="s">
        <v>4934</v>
      </c>
      <c r="D33" s="132"/>
      <c r="E33" s="46"/>
    </row>
    <row r="34" spans="1:5" ht="14.5" x14ac:dyDescent="0.35">
      <c r="A34" s="103"/>
      <c r="B34" s="126" t="s">
        <v>9130</v>
      </c>
      <c r="C34" s="127" t="s">
        <v>9131</v>
      </c>
      <c r="D34" s="132"/>
      <c r="E34" s="46"/>
    </row>
    <row r="35" spans="1:5" ht="14.5" x14ac:dyDescent="0.35">
      <c r="A35" s="103"/>
      <c r="B35" s="126" t="s">
        <v>7105</v>
      </c>
      <c r="C35" s="127" t="s">
        <v>7106</v>
      </c>
      <c r="D35" s="132"/>
      <c r="E35" s="46"/>
    </row>
    <row r="36" spans="1:5" ht="14.5" x14ac:dyDescent="0.35">
      <c r="A36" s="103"/>
      <c r="B36" s="126" t="s">
        <v>4935</v>
      </c>
      <c r="C36" s="127" t="s">
        <v>4936</v>
      </c>
      <c r="D36" s="132"/>
      <c r="E36" s="46"/>
    </row>
    <row r="37" spans="1:5" ht="14.5" x14ac:dyDescent="0.35">
      <c r="A37" s="103"/>
      <c r="B37" s="126" t="s">
        <v>4937</v>
      </c>
      <c r="C37" s="127" t="s">
        <v>5595</v>
      </c>
      <c r="D37" s="132"/>
      <c r="E37" s="46"/>
    </row>
    <row r="38" spans="1:5" ht="14.5" x14ac:dyDescent="0.35">
      <c r="A38" s="103"/>
      <c r="B38" s="126" t="s">
        <v>5596</v>
      </c>
      <c r="C38" s="127" t="s">
        <v>5597</v>
      </c>
      <c r="D38" s="132"/>
      <c r="E38" s="46"/>
    </row>
    <row r="39" spans="1:5" ht="14.5" x14ac:dyDescent="0.35">
      <c r="A39" s="103"/>
      <c r="B39" s="126" t="s">
        <v>7107</v>
      </c>
      <c r="C39" s="127" t="s">
        <v>7108</v>
      </c>
      <c r="D39" s="132"/>
      <c r="E39" s="46"/>
    </row>
    <row r="40" spans="1:5" ht="14.5" x14ac:dyDescent="0.35">
      <c r="A40" s="103"/>
      <c r="B40" s="126" t="s">
        <v>9132</v>
      </c>
      <c r="C40" s="127" t="s">
        <v>9133</v>
      </c>
      <c r="D40" s="132"/>
      <c r="E40" s="46"/>
    </row>
    <row r="41" spans="1:5" ht="14.5" x14ac:dyDescent="0.35">
      <c r="A41" s="103"/>
      <c r="B41" s="126" t="s">
        <v>5598</v>
      </c>
      <c r="C41" s="127" t="s">
        <v>2821</v>
      </c>
      <c r="D41" s="132"/>
      <c r="E41" s="46"/>
    </row>
    <row r="42" spans="1:5" ht="14.5" x14ac:dyDescent="0.35">
      <c r="A42" s="103"/>
      <c r="B42" s="126" t="s">
        <v>9134</v>
      </c>
      <c r="C42" s="127" t="s">
        <v>9135</v>
      </c>
      <c r="D42" s="132"/>
      <c r="E42" s="46"/>
    </row>
    <row r="43" spans="1:5" ht="14.5" x14ac:dyDescent="0.35">
      <c r="A43" s="103"/>
      <c r="B43" s="126" t="s">
        <v>6142</v>
      </c>
      <c r="C43" s="127" t="s">
        <v>2822</v>
      </c>
      <c r="D43" s="132"/>
      <c r="E43" s="46"/>
    </row>
    <row r="44" spans="1:5" ht="14.5" x14ac:dyDescent="0.35">
      <c r="A44" s="103"/>
      <c r="B44" s="126" t="s">
        <v>2823</v>
      </c>
      <c r="C44" s="127" t="s">
        <v>2824</v>
      </c>
      <c r="D44" s="132"/>
      <c r="E44" s="46"/>
    </row>
    <row r="45" spans="1:5" ht="14.5" x14ac:dyDescent="0.35">
      <c r="A45" s="103"/>
      <c r="B45" s="126" t="s">
        <v>2825</v>
      </c>
      <c r="C45" s="127" t="s">
        <v>2826</v>
      </c>
      <c r="D45" s="132"/>
      <c r="E45" s="46"/>
    </row>
    <row r="46" spans="1:5" ht="14.5" x14ac:dyDescent="0.35">
      <c r="A46" s="103"/>
      <c r="B46" s="126" t="s">
        <v>2827</v>
      </c>
      <c r="C46" s="127" t="s">
        <v>2828</v>
      </c>
      <c r="D46" s="132"/>
      <c r="E46" s="46"/>
    </row>
    <row r="47" spans="1:5" ht="14.5" x14ac:dyDescent="0.35">
      <c r="A47" s="103"/>
      <c r="B47" s="126" t="s">
        <v>2829</v>
      </c>
      <c r="C47" s="127" t="s">
        <v>2830</v>
      </c>
      <c r="D47" s="132"/>
      <c r="E47" s="46"/>
    </row>
    <row r="48" spans="1:5" ht="14.5" x14ac:dyDescent="0.35">
      <c r="A48" s="103"/>
      <c r="B48" s="126" t="s">
        <v>2831</v>
      </c>
      <c r="C48" s="127" t="s">
        <v>2832</v>
      </c>
      <c r="D48" s="132"/>
      <c r="E48" s="46"/>
    </row>
    <row r="49" spans="1:5" ht="14.5" x14ac:dyDescent="0.35">
      <c r="A49" s="103"/>
      <c r="B49" s="126" t="s">
        <v>2833</v>
      </c>
      <c r="C49" s="127" t="s">
        <v>4944</v>
      </c>
      <c r="D49" s="132"/>
      <c r="E49" s="46"/>
    </row>
    <row r="50" spans="1:5" ht="14.5" x14ac:dyDescent="0.35">
      <c r="A50" s="103"/>
      <c r="B50" s="126" t="s">
        <v>4945</v>
      </c>
      <c r="C50" s="127" t="s">
        <v>4946</v>
      </c>
      <c r="D50" s="132"/>
      <c r="E50" s="46"/>
    </row>
    <row r="51" spans="1:5" ht="14.5" x14ac:dyDescent="0.35">
      <c r="A51" s="103"/>
      <c r="B51" s="126" t="s">
        <v>4947</v>
      </c>
      <c r="C51" s="127" t="s">
        <v>4947</v>
      </c>
      <c r="D51" s="132"/>
      <c r="E51" s="46"/>
    </row>
    <row r="52" spans="1:5" ht="14.5" x14ac:dyDescent="0.35">
      <c r="A52" s="103"/>
      <c r="B52" s="126" t="s">
        <v>9136</v>
      </c>
      <c r="C52" s="127" t="s">
        <v>9137</v>
      </c>
      <c r="D52" s="132"/>
      <c r="E52" s="46"/>
    </row>
    <row r="53" spans="1:5" ht="14.5" x14ac:dyDescent="0.35">
      <c r="A53" s="103"/>
      <c r="B53" s="126" t="s">
        <v>5337</v>
      </c>
      <c r="C53" s="127" t="s">
        <v>5338</v>
      </c>
      <c r="D53" s="132"/>
      <c r="E53" s="46"/>
    </row>
    <row r="54" spans="1:5" ht="14.5" x14ac:dyDescent="0.35">
      <c r="A54" s="103"/>
      <c r="B54" s="126" t="s">
        <v>7109</v>
      </c>
      <c r="C54" s="127" t="s">
        <v>7110</v>
      </c>
      <c r="D54" s="132"/>
      <c r="E54" s="46"/>
    </row>
    <row r="55" spans="1:5" ht="14.5" x14ac:dyDescent="0.35">
      <c r="A55" s="103"/>
      <c r="B55" s="126" t="s">
        <v>5339</v>
      </c>
      <c r="C55" s="127" t="s">
        <v>5340</v>
      </c>
      <c r="D55" s="132"/>
      <c r="E55" s="46"/>
    </row>
    <row r="56" spans="1:5" ht="14.5" x14ac:dyDescent="0.35">
      <c r="A56" s="103"/>
      <c r="B56" s="126" t="s">
        <v>5341</v>
      </c>
      <c r="C56" s="127" t="s">
        <v>5342</v>
      </c>
      <c r="D56" s="132"/>
      <c r="E56" s="46"/>
    </row>
    <row r="57" spans="1:5" ht="14.5" x14ac:dyDescent="0.35">
      <c r="A57" s="103"/>
      <c r="B57" s="126" t="s">
        <v>5343</v>
      </c>
      <c r="C57" s="127" t="s">
        <v>5344</v>
      </c>
      <c r="D57" s="132"/>
      <c r="E57" s="46"/>
    </row>
    <row r="58" spans="1:5" ht="14.5" x14ac:dyDescent="0.35">
      <c r="A58" s="103"/>
      <c r="B58" s="126" t="s">
        <v>4128</v>
      </c>
      <c r="C58" s="127" t="s">
        <v>4129</v>
      </c>
      <c r="D58" s="132"/>
      <c r="E58" s="46"/>
    </row>
    <row r="59" spans="1:5" ht="14.5" x14ac:dyDescent="0.35">
      <c r="A59" s="103"/>
      <c r="B59" s="126" t="s">
        <v>4130</v>
      </c>
      <c r="C59" s="127" t="s">
        <v>4131</v>
      </c>
      <c r="D59" s="132"/>
      <c r="E59" s="46"/>
    </row>
    <row r="60" spans="1:5" ht="14.5" x14ac:dyDescent="0.35">
      <c r="A60" s="103"/>
      <c r="B60" s="126" t="s">
        <v>4132</v>
      </c>
      <c r="C60" s="127" t="s">
        <v>4133</v>
      </c>
      <c r="D60" s="132"/>
      <c r="E60" s="46"/>
    </row>
    <row r="61" spans="1:5" ht="14.5" x14ac:dyDescent="0.35">
      <c r="A61" s="103"/>
      <c r="B61" s="126" t="s">
        <v>9138</v>
      </c>
      <c r="C61" s="127" t="s">
        <v>9139</v>
      </c>
      <c r="D61" s="132"/>
      <c r="E61" s="46"/>
    </row>
    <row r="62" spans="1:5" ht="14.5" x14ac:dyDescent="0.35">
      <c r="A62" s="103"/>
      <c r="B62" s="126" t="s">
        <v>4134</v>
      </c>
      <c r="C62" s="127" t="s">
        <v>4135</v>
      </c>
      <c r="D62" s="132"/>
      <c r="E62" s="46"/>
    </row>
    <row r="63" spans="1:5" ht="14.5" x14ac:dyDescent="0.35">
      <c r="A63" s="103"/>
      <c r="B63" s="126" t="s">
        <v>4136</v>
      </c>
      <c r="C63" s="127" t="s">
        <v>4137</v>
      </c>
      <c r="D63" s="132"/>
      <c r="E63" s="46"/>
    </row>
    <row r="64" spans="1:5" ht="14.5" x14ac:dyDescent="0.35">
      <c r="A64" s="103"/>
      <c r="B64" s="126" t="s">
        <v>9140</v>
      </c>
      <c r="C64" s="127" t="s">
        <v>9141</v>
      </c>
      <c r="D64" s="132"/>
      <c r="E64" s="46"/>
    </row>
    <row r="65" spans="1:5" ht="14.5" x14ac:dyDescent="0.35">
      <c r="A65" s="103"/>
      <c r="B65" s="126" t="s">
        <v>4138</v>
      </c>
      <c r="C65" s="127" t="s">
        <v>4139</v>
      </c>
      <c r="D65" s="132"/>
      <c r="E65" s="46"/>
    </row>
    <row r="66" spans="1:5" ht="14.5" x14ac:dyDescent="0.35">
      <c r="A66" s="103"/>
      <c r="B66" s="126" t="s">
        <v>4140</v>
      </c>
      <c r="C66" s="127" t="s">
        <v>4141</v>
      </c>
      <c r="D66" s="132"/>
      <c r="E66" s="46"/>
    </row>
    <row r="67" spans="1:5" ht="14.5" x14ac:dyDescent="0.35">
      <c r="A67" s="103"/>
      <c r="B67" s="126" t="s">
        <v>9142</v>
      </c>
      <c r="C67" s="127" t="s">
        <v>9143</v>
      </c>
      <c r="D67" s="132"/>
      <c r="E67" s="46"/>
    </row>
    <row r="68" spans="1:5" ht="14.5" x14ac:dyDescent="0.35">
      <c r="A68" s="103"/>
      <c r="B68" s="126" t="s">
        <v>10964</v>
      </c>
      <c r="C68" s="127" t="s">
        <v>4142</v>
      </c>
      <c r="D68" s="132"/>
      <c r="E68" s="46"/>
    </row>
    <row r="69" spans="1:5" ht="14.5" x14ac:dyDescent="0.35">
      <c r="A69" s="103"/>
      <c r="B69" s="126" t="s">
        <v>4147</v>
      </c>
      <c r="C69" s="127" t="s">
        <v>4148</v>
      </c>
      <c r="D69" s="132"/>
      <c r="E69" s="46"/>
    </row>
    <row r="70" spans="1:5" ht="14.5" x14ac:dyDescent="0.35">
      <c r="A70" s="103"/>
      <c r="B70" s="126" t="s">
        <v>4149</v>
      </c>
      <c r="C70" s="127" t="s">
        <v>4150</v>
      </c>
      <c r="D70" s="132"/>
      <c r="E70" s="46"/>
    </row>
    <row r="71" spans="1:5" ht="14.5" x14ac:dyDescent="0.35">
      <c r="A71" s="103"/>
      <c r="B71" s="126" t="s">
        <v>4151</v>
      </c>
      <c r="C71" s="127" t="s">
        <v>4152</v>
      </c>
      <c r="D71" s="132"/>
      <c r="E71" s="46"/>
    </row>
    <row r="72" spans="1:5" ht="14.5" x14ac:dyDescent="0.35">
      <c r="A72" s="103"/>
      <c r="B72" s="126" t="s">
        <v>4153</v>
      </c>
      <c r="C72" s="127" t="s">
        <v>4154</v>
      </c>
      <c r="D72" s="132"/>
      <c r="E72" s="46"/>
    </row>
    <row r="73" spans="1:5" ht="14.5" x14ac:dyDescent="0.35">
      <c r="A73" s="103"/>
      <c r="B73" s="126" t="s">
        <v>4155</v>
      </c>
      <c r="C73" s="127" t="s">
        <v>4156</v>
      </c>
      <c r="D73" s="132"/>
      <c r="E73" s="46"/>
    </row>
    <row r="74" spans="1:5" ht="14.5" x14ac:dyDescent="0.35">
      <c r="A74" s="103"/>
      <c r="B74" s="126" t="s">
        <v>4157</v>
      </c>
      <c r="C74" s="127" t="s">
        <v>4158</v>
      </c>
      <c r="D74" s="132"/>
      <c r="E74" s="46"/>
    </row>
    <row r="75" spans="1:5" ht="14.5" x14ac:dyDescent="0.35">
      <c r="A75" s="103"/>
      <c r="B75" s="126" t="s">
        <v>9144</v>
      </c>
      <c r="C75" s="127" t="s">
        <v>9145</v>
      </c>
      <c r="D75" s="132"/>
      <c r="E75" s="46"/>
    </row>
    <row r="76" spans="1:5" ht="14.5" x14ac:dyDescent="0.35">
      <c r="A76" s="103"/>
      <c r="B76" s="126" t="s">
        <v>4143</v>
      </c>
      <c r="C76" s="127" t="s">
        <v>4144</v>
      </c>
      <c r="D76" s="132"/>
      <c r="E76" s="46"/>
    </row>
    <row r="77" spans="1:5" ht="14.5" x14ac:dyDescent="0.35">
      <c r="A77" s="103"/>
      <c r="B77" s="126" t="s">
        <v>4145</v>
      </c>
      <c r="C77" s="127" t="s">
        <v>4146</v>
      </c>
      <c r="D77" s="132"/>
      <c r="E77" s="46"/>
    </row>
    <row r="78" spans="1:5" ht="14.5" x14ac:dyDescent="0.35">
      <c r="A78" s="103"/>
      <c r="B78" s="126" t="s">
        <v>7111</v>
      </c>
      <c r="C78" s="127" t="s">
        <v>7112</v>
      </c>
      <c r="D78" s="132"/>
      <c r="E78" s="46"/>
    </row>
    <row r="79" spans="1:5" ht="14.5" x14ac:dyDescent="0.35">
      <c r="A79" s="103"/>
      <c r="B79" s="126" t="s">
        <v>6144</v>
      </c>
      <c r="C79" s="127" t="s">
        <v>4159</v>
      </c>
      <c r="D79" s="132"/>
      <c r="E79" s="46"/>
    </row>
    <row r="80" spans="1:5" ht="14.5" x14ac:dyDescent="0.35">
      <c r="A80" s="103"/>
      <c r="B80" s="126" t="s">
        <v>8730</v>
      </c>
      <c r="C80" s="127" t="s">
        <v>8731</v>
      </c>
      <c r="D80" s="132"/>
      <c r="E80" s="46"/>
    </row>
    <row r="81" spans="1:5" ht="14.5" x14ac:dyDescent="0.35">
      <c r="A81" s="103"/>
      <c r="B81" s="126" t="s">
        <v>4160</v>
      </c>
      <c r="C81" s="127" t="s">
        <v>4161</v>
      </c>
      <c r="D81" s="132"/>
      <c r="E81" s="46"/>
    </row>
    <row r="82" spans="1:5" ht="14.5" x14ac:dyDescent="0.35">
      <c r="A82" s="103"/>
      <c r="B82" s="126" t="s">
        <v>4162</v>
      </c>
      <c r="C82" s="127" t="s">
        <v>4163</v>
      </c>
      <c r="D82" s="132"/>
      <c r="E82" s="46"/>
    </row>
    <row r="83" spans="1:5" ht="14.5" x14ac:dyDescent="0.35">
      <c r="A83" s="103"/>
      <c r="B83" s="126" t="s">
        <v>4164</v>
      </c>
      <c r="C83" s="127" t="s">
        <v>4165</v>
      </c>
      <c r="D83" s="132"/>
      <c r="E83" s="46"/>
    </row>
    <row r="84" spans="1:5" ht="14.5" x14ac:dyDescent="0.35">
      <c r="A84" s="103"/>
      <c r="B84" s="126" t="s">
        <v>4166</v>
      </c>
      <c r="C84" s="127" t="s">
        <v>4167</v>
      </c>
      <c r="D84" s="132"/>
      <c r="E84" s="46"/>
    </row>
    <row r="85" spans="1:5" ht="14.5" x14ac:dyDescent="0.35">
      <c r="A85" s="103"/>
      <c r="B85" s="126" t="s">
        <v>4168</v>
      </c>
      <c r="C85" s="127" t="s">
        <v>4169</v>
      </c>
      <c r="D85" s="132"/>
      <c r="E85" s="46"/>
    </row>
    <row r="86" spans="1:5" ht="14.5" x14ac:dyDescent="0.35">
      <c r="A86" s="103"/>
      <c r="B86" s="126" t="s">
        <v>4170</v>
      </c>
      <c r="C86" s="127" t="s">
        <v>4171</v>
      </c>
      <c r="D86" s="132"/>
      <c r="E86" s="46"/>
    </row>
    <row r="87" spans="1:5" ht="14.5" x14ac:dyDescent="0.35">
      <c r="A87" s="103"/>
      <c r="B87" s="126" t="s">
        <v>4172</v>
      </c>
      <c r="C87" s="127" t="s">
        <v>4173</v>
      </c>
      <c r="D87" s="132"/>
      <c r="E87" s="46"/>
    </row>
    <row r="88" spans="1:5" ht="14.5" x14ac:dyDescent="0.35">
      <c r="A88" s="103"/>
      <c r="B88" s="126" t="s">
        <v>4174</v>
      </c>
      <c r="C88" s="127" t="s">
        <v>4175</v>
      </c>
      <c r="D88" s="132"/>
      <c r="E88" s="46"/>
    </row>
    <row r="89" spans="1:5" ht="14.5" x14ac:dyDescent="0.35">
      <c r="A89" s="103"/>
      <c r="B89" s="126" t="s">
        <v>3720</v>
      </c>
      <c r="C89" s="127" t="s">
        <v>3721</v>
      </c>
      <c r="D89" s="132"/>
      <c r="E89" s="46"/>
    </row>
    <row r="90" spans="1:5" ht="14.5" x14ac:dyDescent="0.35">
      <c r="A90" s="103"/>
      <c r="B90" s="126" t="s">
        <v>3722</v>
      </c>
      <c r="C90" s="127" t="s">
        <v>3723</v>
      </c>
      <c r="D90" s="132"/>
      <c r="E90" s="46"/>
    </row>
    <row r="91" spans="1:5" ht="14.5" x14ac:dyDescent="0.35">
      <c r="A91" s="103"/>
      <c r="B91" s="126" t="s">
        <v>3724</v>
      </c>
      <c r="C91" s="127" t="s">
        <v>3725</v>
      </c>
      <c r="D91" s="132"/>
      <c r="E91" s="46"/>
    </row>
    <row r="92" spans="1:5" ht="14.5" x14ac:dyDescent="0.35">
      <c r="A92" s="103"/>
      <c r="B92" s="126" t="s">
        <v>3726</v>
      </c>
      <c r="C92" s="127" t="s">
        <v>3727</v>
      </c>
      <c r="D92" s="132"/>
      <c r="E92" s="46"/>
    </row>
    <row r="93" spans="1:5" ht="14.5" x14ac:dyDescent="0.35">
      <c r="A93" s="103"/>
      <c r="B93" s="126" t="s">
        <v>3728</v>
      </c>
      <c r="C93" s="127" t="s">
        <v>3729</v>
      </c>
      <c r="D93" s="132"/>
      <c r="E93" s="46"/>
    </row>
    <row r="94" spans="1:5" ht="14.5" x14ac:dyDescent="0.35">
      <c r="A94" s="103"/>
      <c r="B94" s="126" t="s">
        <v>3730</v>
      </c>
      <c r="C94" s="127" t="s">
        <v>3731</v>
      </c>
      <c r="D94" s="132"/>
      <c r="E94" s="46"/>
    </row>
    <row r="95" spans="1:5" ht="14.5" x14ac:dyDescent="0.35">
      <c r="A95" s="103"/>
      <c r="B95" s="126" t="s">
        <v>3732</v>
      </c>
      <c r="C95" s="127" t="s">
        <v>3733</v>
      </c>
      <c r="D95" s="132"/>
      <c r="E95" s="46"/>
    </row>
    <row r="96" spans="1:5" ht="14.5" x14ac:dyDescent="0.35">
      <c r="A96" s="103"/>
      <c r="B96" s="126" t="s">
        <v>3734</v>
      </c>
      <c r="C96" s="127" t="s">
        <v>3735</v>
      </c>
      <c r="D96" s="132"/>
      <c r="E96" s="46"/>
    </row>
    <row r="97" spans="1:5" ht="14.5" x14ac:dyDescent="0.35">
      <c r="A97" s="103"/>
      <c r="B97" s="126" t="s">
        <v>3736</v>
      </c>
      <c r="C97" s="127" t="s">
        <v>3737</v>
      </c>
      <c r="D97" s="132"/>
      <c r="E97" s="46"/>
    </row>
    <row r="98" spans="1:5" ht="14.5" x14ac:dyDescent="0.35">
      <c r="A98" s="103"/>
      <c r="B98" s="126" t="s">
        <v>3738</v>
      </c>
      <c r="C98" s="127" t="s">
        <v>3739</v>
      </c>
      <c r="D98" s="132"/>
      <c r="E98" s="46"/>
    </row>
    <row r="99" spans="1:5" ht="14.5" x14ac:dyDescent="0.35">
      <c r="A99" s="103"/>
      <c r="B99" s="126" t="s">
        <v>3740</v>
      </c>
      <c r="C99" s="127" t="s">
        <v>2043</v>
      </c>
      <c r="D99" s="132"/>
      <c r="E99" s="46"/>
    </row>
    <row r="100" spans="1:5" ht="14.5" x14ac:dyDescent="0.35">
      <c r="A100" s="103"/>
      <c r="B100" s="126" t="s">
        <v>2044</v>
      </c>
      <c r="C100" s="127" t="s">
        <v>2045</v>
      </c>
      <c r="D100" s="132"/>
      <c r="E100" s="46"/>
    </row>
    <row r="101" spans="1:5" ht="14.5" x14ac:dyDescent="0.35">
      <c r="A101" s="103"/>
      <c r="B101" s="126" t="s">
        <v>2046</v>
      </c>
      <c r="C101" s="127" t="s">
        <v>2047</v>
      </c>
      <c r="D101" s="132"/>
      <c r="E101" s="46"/>
    </row>
    <row r="102" spans="1:5" ht="14.5" x14ac:dyDescent="0.35">
      <c r="A102" s="103"/>
      <c r="B102" s="126" t="s">
        <v>2048</v>
      </c>
      <c r="C102" s="127" t="s">
        <v>4860</v>
      </c>
      <c r="D102" s="132"/>
      <c r="E102" s="46"/>
    </row>
    <row r="103" spans="1:5" ht="14.5" x14ac:dyDescent="0.35">
      <c r="A103" s="103"/>
      <c r="B103" s="126" t="s">
        <v>4861</v>
      </c>
      <c r="C103" s="127" t="s">
        <v>4862</v>
      </c>
      <c r="D103" s="132"/>
      <c r="E103" s="46"/>
    </row>
    <row r="104" spans="1:5" ht="14.5" x14ac:dyDescent="0.35">
      <c r="A104" s="103"/>
      <c r="B104" s="126" t="s">
        <v>4863</v>
      </c>
      <c r="C104" s="127" t="s">
        <v>4864</v>
      </c>
      <c r="D104" s="132"/>
      <c r="E104" s="46"/>
    </row>
    <row r="105" spans="1:5" ht="14.5" x14ac:dyDescent="0.35">
      <c r="A105" s="103"/>
      <c r="B105" s="126" t="s">
        <v>7444</v>
      </c>
      <c r="C105" s="127" t="s">
        <v>7445</v>
      </c>
      <c r="D105" s="132"/>
      <c r="E105" s="46"/>
    </row>
    <row r="106" spans="1:5" ht="14.5" x14ac:dyDescent="0.35">
      <c r="A106" s="103"/>
      <c r="B106" s="126" t="s">
        <v>6143</v>
      </c>
      <c r="C106" s="127" t="s">
        <v>4865</v>
      </c>
      <c r="D106" s="132"/>
      <c r="E106" s="46"/>
    </row>
    <row r="107" spans="1:5" ht="14.5" x14ac:dyDescent="0.35">
      <c r="A107" s="103"/>
      <c r="B107" s="126" t="s">
        <v>9146</v>
      </c>
      <c r="C107" s="127" t="s">
        <v>9147</v>
      </c>
      <c r="D107" s="132"/>
      <c r="E107" s="46"/>
    </row>
    <row r="108" spans="1:5" ht="14.5" x14ac:dyDescent="0.35">
      <c r="A108" s="103"/>
      <c r="B108" s="126" t="s">
        <v>9813</v>
      </c>
      <c r="C108" s="127" t="s">
        <v>9814</v>
      </c>
      <c r="D108" s="132"/>
      <c r="E108" s="46"/>
    </row>
    <row r="109" spans="1:5" ht="14.5" x14ac:dyDescent="0.35">
      <c r="A109" s="103"/>
      <c r="B109" s="126" t="s">
        <v>9815</v>
      </c>
      <c r="C109" s="127" t="s">
        <v>9816</v>
      </c>
      <c r="D109" s="132"/>
      <c r="E109" s="46"/>
    </row>
    <row r="110" spans="1:5" ht="14.5" x14ac:dyDescent="0.35">
      <c r="A110" s="103"/>
      <c r="B110" s="126" t="s">
        <v>9148</v>
      </c>
      <c r="C110" s="127" t="s">
        <v>4866</v>
      </c>
      <c r="D110" s="132"/>
      <c r="E110" s="46"/>
    </row>
    <row r="111" spans="1:5" ht="14.5" x14ac:dyDescent="0.35">
      <c r="A111" s="103"/>
      <c r="B111" s="126" t="s">
        <v>9149</v>
      </c>
      <c r="C111" s="127" t="s">
        <v>9812</v>
      </c>
      <c r="D111" s="132"/>
      <c r="E111" s="46"/>
    </row>
    <row r="112" spans="1:5" ht="14.5" x14ac:dyDescent="0.35">
      <c r="A112" s="103"/>
      <c r="B112" s="126" t="s">
        <v>7446</v>
      </c>
      <c r="C112" s="127" t="s">
        <v>7447</v>
      </c>
      <c r="D112" s="132"/>
      <c r="E112" s="46"/>
    </row>
    <row r="113" spans="1:5" ht="14.5" x14ac:dyDescent="0.35">
      <c r="A113" s="103"/>
      <c r="B113" s="126" t="s">
        <v>7125</v>
      </c>
      <c r="C113" s="127" t="s">
        <v>7126</v>
      </c>
      <c r="D113" s="132"/>
      <c r="E113" s="46"/>
    </row>
    <row r="114" spans="1:5" ht="14.5" x14ac:dyDescent="0.35">
      <c r="A114" s="103"/>
      <c r="B114" s="126" t="s">
        <v>7448</v>
      </c>
      <c r="C114" s="127" t="s">
        <v>7124</v>
      </c>
      <c r="D114" s="132"/>
      <c r="E114" s="46"/>
    </row>
    <row r="115" spans="1:5" ht="14.5" x14ac:dyDescent="0.35">
      <c r="A115" s="103"/>
      <c r="B115" s="126" t="s">
        <v>9817</v>
      </c>
      <c r="C115" s="127" t="s">
        <v>9818</v>
      </c>
      <c r="D115" s="132"/>
      <c r="E115" s="46"/>
    </row>
    <row r="116" spans="1:5" ht="14.5" x14ac:dyDescent="0.35">
      <c r="A116" s="103"/>
      <c r="B116" s="126" t="s">
        <v>9819</v>
      </c>
      <c r="C116" s="127" t="s">
        <v>9820</v>
      </c>
      <c r="D116" s="132"/>
      <c r="E116" s="46"/>
    </row>
    <row r="117" spans="1:5" ht="14.5" x14ac:dyDescent="0.35">
      <c r="A117" s="103"/>
      <c r="B117" s="126" t="s">
        <v>9821</v>
      </c>
      <c r="C117" s="127" t="s">
        <v>9822</v>
      </c>
      <c r="D117" s="132"/>
      <c r="E117" s="46"/>
    </row>
    <row r="118" spans="1:5" ht="14.5" x14ac:dyDescent="0.35">
      <c r="A118" s="103"/>
      <c r="B118" s="126" t="s">
        <v>9823</v>
      </c>
      <c r="C118" s="127" t="s">
        <v>9824</v>
      </c>
      <c r="D118" s="132"/>
      <c r="E118" s="46"/>
    </row>
    <row r="119" spans="1:5" ht="14.5" x14ac:dyDescent="0.35">
      <c r="A119" s="103"/>
      <c r="B119" s="126" t="s">
        <v>9825</v>
      </c>
      <c r="C119" s="127" t="s">
        <v>9826</v>
      </c>
      <c r="D119" s="132"/>
      <c r="E119" s="46"/>
    </row>
    <row r="120" spans="1:5" ht="14.5" x14ac:dyDescent="0.35">
      <c r="A120" s="103"/>
      <c r="B120" s="126" t="s">
        <v>6139</v>
      </c>
      <c r="C120" s="127" t="s">
        <v>9827</v>
      </c>
      <c r="D120" s="132"/>
      <c r="E120" s="46"/>
    </row>
    <row r="121" spans="1:5" ht="14.5" x14ac:dyDescent="0.35">
      <c r="A121" s="103"/>
      <c r="B121" s="126" t="s">
        <v>9828</v>
      </c>
      <c r="C121" s="127" t="s">
        <v>9829</v>
      </c>
      <c r="D121" s="132"/>
      <c r="E121" s="46"/>
    </row>
    <row r="122" spans="1:5" ht="14.5" x14ac:dyDescent="0.35">
      <c r="A122" s="103"/>
      <c r="B122" s="126" t="s">
        <v>9830</v>
      </c>
      <c r="C122" s="127" t="s">
        <v>5161</v>
      </c>
      <c r="D122" s="132"/>
      <c r="E122" s="46"/>
    </row>
    <row r="123" spans="1:5" ht="14.5" x14ac:dyDescent="0.35">
      <c r="A123" s="103"/>
      <c r="B123" s="126" t="s">
        <v>5162</v>
      </c>
      <c r="C123" s="127" t="s">
        <v>5163</v>
      </c>
      <c r="D123" s="132"/>
      <c r="E123" s="46"/>
    </row>
    <row r="124" spans="1:5" ht="14.5" x14ac:dyDescent="0.35">
      <c r="A124" s="103"/>
      <c r="B124" s="126" t="s">
        <v>5164</v>
      </c>
      <c r="C124" s="127" t="s">
        <v>5165</v>
      </c>
      <c r="D124" s="132"/>
      <c r="E124" s="46"/>
    </row>
    <row r="125" spans="1:5" ht="14.5" x14ac:dyDescent="0.35">
      <c r="A125" s="103"/>
      <c r="B125" s="126" t="s">
        <v>5166</v>
      </c>
      <c r="C125" s="127" t="s">
        <v>5167</v>
      </c>
      <c r="D125" s="132"/>
      <c r="E125" s="46"/>
    </row>
    <row r="126" spans="1:5" ht="14.5" x14ac:dyDescent="0.35">
      <c r="A126" s="103"/>
      <c r="B126" s="126" t="s">
        <v>5168</v>
      </c>
      <c r="C126" s="127" t="s">
        <v>5169</v>
      </c>
      <c r="D126" s="132"/>
      <c r="E126" s="46"/>
    </row>
    <row r="127" spans="1:5" ht="14.5" x14ac:dyDescent="0.35">
      <c r="A127" s="103"/>
      <c r="B127" s="126" t="s">
        <v>5170</v>
      </c>
      <c r="C127" s="127" t="s">
        <v>5171</v>
      </c>
      <c r="D127" s="132"/>
      <c r="E127" s="46"/>
    </row>
    <row r="128" spans="1:5" ht="14.5" x14ac:dyDescent="0.35">
      <c r="A128" s="103"/>
      <c r="B128" s="126" t="s">
        <v>5172</v>
      </c>
      <c r="C128" s="127" t="s">
        <v>5173</v>
      </c>
      <c r="D128" s="132"/>
      <c r="E128" s="46"/>
    </row>
    <row r="129" spans="1:5" ht="14.5" x14ac:dyDescent="0.35">
      <c r="A129" s="103"/>
      <c r="B129" s="126" t="s">
        <v>5174</v>
      </c>
      <c r="C129" s="127" t="s">
        <v>5175</v>
      </c>
      <c r="D129" s="132"/>
      <c r="E129" s="46"/>
    </row>
    <row r="130" spans="1:5" ht="14.5" x14ac:dyDescent="0.35">
      <c r="A130" s="103"/>
      <c r="B130" s="126" t="s">
        <v>5176</v>
      </c>
      <c r="C130" s="127" t="s">
        <v>5177</v>
      </c>
      <c r="D130" s="132"/>
      <c r="E130" s="46"/>
    </row>
    <row r="131" spans="1:5" ht="14.5" x14ac:dyDescent="0.35">
      <c r="A131" s="103"/>
      <c r="B131" s="126" t="s">
        <v>7127</v>
      </c>
      <c r="C131" s="127" t="s">
        <v>7128</v>
      </c>
      <c r="D131" s="132"/>
      <c r="E131" s="46"/>
    </row>
    <row r="132" spans="1:5" ht="14.5" x14ac:dyDescent="0.35">
      <c r="A132" s="103"/>
      <c r="B132" s="126" t="s">
        <v>6145</v>
      </c>
      <c r="C132" s="127" t="s">
        <v>5178</v>
      </c>
      <c r="D132" s="132"/>
      <c r="E132" s="46"/>
    </row>
    <row r="133" spans="1:5" ht="14.5" x14ac:dyDescent="0.35">
      <c r="A133" s="103"/>
      <c r="B133" s="126" t="s">
        <v>5179</v>
      </c>
      <c r="C133" s="127" t="s">
        <v>5180</v>
      </c>
      <c r="D133" s="132"/>
      <c r="E133" s="46"/>
    </row>
    <row r="134" spans="1:5" ht="14.5" x14ac:dyDescent="0.35">
      <c r="A134" s="103"/>
      <c r="B134" s="126" t="s">
        <v>5181</v>
      </c>
      <c r="C134" s="127" t="s">
        <v>5182</v>
      </c>
      <c r="D134" s="132"/>
      <c r="E134" s="46"/>
    </row>
    <row r="135" spans="1:5" ht="14.5" x14ac:dyDescent="0.35">
      <c r="A135" s="103"/>
      <c r="B135" s="126" t="s">
        <v>5183</v>
      </c>
      <c r="C135" s="127" t="s">
        <v>5184</v>
      </c>
      <c r="D135" s="132"/>
      <c r="E135" s="46"/>
    </row>
    <row r="136" spans="1:5" ht="14.5" x14ac:dyDescent="0.35">
      <c r="A136" s="103"/>
      <c r="B136" s="126" t="s">
        <v>5185</v>
      </c>
      <c r="C136" s="127" t="s">
        <v>5186</v>
      </c>
      <c r="D136" s="132"/>
      <c r="E136" s="46"/>
    </row>
    <row r="137" spans="1:5" ht="14.5" x14ac:dyDescent="0.35">
      <c r="A137" s="103"/>
      <c r="B137" s="126" t="s">
        <v>5187</v>
      </c>
      <c r="C137" s="127" t="s">
        <v>5188</v>
      </c>
      <c r="D137" s="132"/>
      <c r="E137" s="46"/>
    </row>
    <row r="138" spans="1:5" ht="14.5" x14ac:dyDescent="0.35">
      <c r="A138" s="103"/>
      <c r="B138" s="126" t="s">
        <v>5189</v>
      </c>
      <c r="C138" s="127" t="s">
        <v>5190</v>
      </c>
      <c r="D138" s="132"/>
      <c r="E138" s="46"/>
    </row>
    <row r="139" spans="1:5" ht="14.5" x14ac:dyDescent="0.35">
      <c r="A139" s="103"/>
      <c r="B139" s="126" t="s">
        <v>6463</v>
      </c>
      <c r="C139" s="127" t="s">
        <v>6464</v>
      </c>
      <c r="D139" s="132"/>
      <c r="E139" s="46"/>
    </row>
    <row r="140" spans="1:5" ht="14.5" x14ac:dyDescent="0.35">
      <c r="A140" s="103"/>
      <c r="B140" s="126" t="s">
        <v>6465</v>
      </c>
      <c r="C140" s="127" t="s">
        <v>6466</v>
      </c>
      <c r="D140" s="132"/>
      <c r="E140" s="46"/>
    </row>
    <row r="141" spans="1:5" ht="14.5" x14ac:dyDescent="0.35">
      <c r="A141" s="103"/>
      <c r="B141" s="126" t="s">
        <v>10966</v>
      </c>
      <c r="C141" s="127" t="s">
        <v>6467</v>
      </c>
      <c r="D141" s="132"/>
      <c r="E141" s="46"/>
    </row>
    <row r="142" spans="1:5" ht="14.5" x14ac:dyDescent="0.35">
      <c r="A142" s="103"/>
      <c r="B142" s="126" t="s">
        <v>6468</v>
      </c>
      <c r="C142" s="127" t="s">
        <v>6469</v>
      </c>
      <c r="D142" s="132"/>
      <c r="E142" s="46"/>
    </row>
    <row r="143" spans="1:5" ht="14.5" x14ac:dyDescent="0.35">
      <c r="A143" s="103"/>
      <c r="B143" s="126" t="s">
        <v>9150</v>
      </c>
      <c r="C143" s="127" t="s">
        <v>9151</v>
      </c>
      <c r="D143" s="132"/>
      <c r="E143" s="46"/>
    </row>
    <row r="144" spans="1:5" ht="14.5" x14ac:dyDescent="0.35">
      <c r="A144" s="103"/>
      <c r="B144" s="126" t="s">
        <v>6470</v>
      </c>
      <c r="C144" s="127" t="s">
        <v>6471</v>
      </c>
      <c r="D144" s="132"/>
      <c r="E144" s="46"/>
    </row>
    <row r="145" spans="1:5" ht="14.5" x14ac:dyDescent="0.35">
      <c r="A145" s="103"/>
      <c r="B145" s="126" t="s">
        <v>9152</v>
      </c>
      <c r="C145" s="127" t="s">
        <v>9153</v>
      </c>
      <c r="D145" s="132"/>
      <c r="E145" s="46"/>
    </row>
    <row r="146" spans="1:5" ht="14.5" x14ac:dyDescent="0.35">
      <c r="A146" s="103"/>
      <c r="B146" s="126" t="s">
        <v>6472</v>
      </c>
      <c r="C146" s="127" t="s">
        <v>6473</v>
      </c>
      <c r="D146" s="132"/>
      <c r="E146" s="46"/>
    </row>
    <row r="147" spans="1:5" ht="14.5" x14ac:dyDescent="0.35">
      <c r="A147" s="103"/>
      <c r="B147" s="126" t="s">
        <v>6474</v>
      </c>
      <c r="C147" s="127" t="s">
        <v>6475</v>
      </c>
      <c r="D147" s="132"/>
      <c r="E147" s="46"/>
    </row>
    <row r="148" spans="1:5" ht="14.5" x14ac:dyDescent="0.35">
      <c r="A148" s="103"/>
      <c r="B148" s="126" t="s">
        <v>6476</v>
      </c>
      <c r="C148" s="127" t="s">
        <v>6477</v>
      </c>
      <c r="D148" s="132"/>
      <c r="E148" s="46"/>
    </row>
    <row r="149" spans="1:5" ht="14.5" x14ac:dyDescent="0.35">
      <c r="A149" s="103"/>
      <c r="B149" s="126" t="s">
        <v>6478</v>
      </c>
      <c r="C149" s="127" t="s">
        <v>6479</v>
      </c>
      <c r="D149" s="132"/>
      <c r="E149" s="46"/>
    </row>
    <row r="150" spans="1:5" ht="14.5" x14ac:dyDescent="0.35">
      <c r="A150" s="103"/>
      <c r="B150" s="126" t="s">
        <v>6484</v>
      </c>
      <c r="C150" s="127" t="s">
        <v>6485</v>
      </c>
      <c r="D150" s="132"/>
      <c r="E150" s="46"/>
    </row>
    <row r="151" spans="1:5" ht="14.5" x14ac:dyDescent="0.35">
      <c r="A151" s="103"/>
      <c r="B151" s="126" t="s">
        <v>6486</v>
      </c>
      <c r="C151" s="127" t="s">
        <v>6487</v>
      </c>
      <c r="D151" s="132"/>
      <c r="E151" s="46"/>
    </row>
    <row r="152" spans="1:5" ht="14.5" x14ac:dyDescent="0.35">
      <c r="A152" s="103"/>
      <c r="B152" s="126" t="s">
        <v>6146</v>
      </c>
      <c r="C152" s="127" t="s">
        <v>6488</v>
      </c>
      <c r="D152" s="132"/>
      <c r="E152" s="46"/>
    </row>
    <row r="153" spans="1:5" ht="14.5" x14ac:dyDescent="0.35">
      <c r="A153" s="103"/>
      <c r="B153" s="126" t="s">
        <v>9154</v>
      </c>
      <c r="C153" s="127" t="s">
        <v>9155</v>
      </c>
      <c r="D153" s="132"/>
      <c r="E153" s="46"/>
    </row>
    <row r="154" spans="1:5" ht="14.5" x14ac:dyDescent="0.35">
      <c r="A154" s="103"/>
      <c r="B154" s="126" t="s">
        <v>6489</v>
      </c>
      <c r="C154" s="127" t="s">
        <v>6490</v>
      </c>
      <c r="D154" s="132"/>
      <c r="E154" s="46"/>
    </row>
    <row r="155" spans="1:5" ht="14.5" x14ac:dyDescent="0.35">
      <c r="A155" s="103"/>
      <c r="B155" s="126" t="s">
        <v>6491</v>
      </c>
      <c r="C155" s="127" t="s">
        <v>6492</v>
      </c>
      <c r="D155" s="132"/>
      <c r="E155" s="46"/>
    </row>
    <row r="156" spans="1:5" ht="14.5" x14ac:dyDescent="0.35">
      <c r="A156" s="103"/>
      <c r="B156" s="126" t="s">
        <v>6493</v>
      </c>
      <c r="C156" s="127" t="s">
        <v>6494</v>
      </c>
      <c r="D156" s="132"/>
      <c r="E156" s="46"/>
    </row>
    <row r="157" spans="1:5" ht="14.5" x14ac:dyDescent="0.35">
      <c r="A157" s="103"/>
      <c r="B157" s="126" t="s">
        <v>6495</v>
      </c>
      <c r="C157" s="127" t="s">
        <v>6496</v>
      </c>
      <c r="D157" s="132"/>
      <c r="E157" s="46"/>
    </row>
    <row r="158" spans="1:5" ht="14.5" x14ac:dyDescent="0.35">
      <c r="A158" s="103"/>
      <c r="B158" s="126" t="s">
        <v>2690</v>
      </c>
      <c r="C158" s="127" t="s">
        <v>2691</v>
      </c>
      <c r="D158" s="132"/>
      <c r="E158" s="46"/>
    </row>
    <row r="159" spans="1:5" ht="14.5" x14ac:dyDescent="0.35">
      <c r="A159" s="103"/>
      <c r="B159" s="126" t="s">
        <v>2692</v>
      </c>
      <c r="C159" s="127" t="s">
        <v>2693</v>
      </c>
      <c r="D159" s="132"/>
      <c r="E159" s="46"/>
    </row>
    <row r="160" spans="1:5" ht="14.5" x14ac:dyDescent="0.35">
      <c r="A160" s="103"/>
      <c r="B160" s="126" t="s">
        <v>2694</v>
      </c>
      <c r="C160" s="127" t="s">
        <v>2695</v>
      </c>
      <c r="D160" s="132"/>
      <c r="E160" s="46"/>
    </row>
    <row r="161" spans="1:5" ht="14.5" x14ac:dyDescent="0.35">
      <c r="A161" s="103"/>
      <c r="B161" s="126" t="s">
        <v>2696</v>
      </c>
      <c r="C161" s="127" t="s">
        <v>2697</v>
      </c>
      <c r="D161" s="132"/>
      <c r="E161" s="46"/>
    </row>
    <row r="162" spans="1:5" ht="14.5" x14ac:dyDescent="0.35">
      <c r="A162" s="103"/>
      <c r="B162" s="126" t="s">
        <v>2698</v>
      </c>
      <c r="C162" s="127" t="s">
        <v>2699</v>
      </c>
      <c r="D162" s="132"/>
      <c r="E162" s="46"/>
    </row>
    <row r="163" spans="1:5" ht="14.5" x14ac:dyDescent="0.35">
      <c r="A163" s="103"/>
      <c r="B163" s="126" t="s">
        <v>2700</v>
      </c>
      <c r="C163" s="127" t="s">
        <v>2701</v>
      </c>
      <c r="D163" s="132"/>
      <c r="E163" s="46"/>
    </row>
    <row r="164" spans="1:5" ht="14.5" x14ac:dyDescent="0.35">
      <c r="A164" s="103"/>
      <c r="B164" s="126" t="s">
        <v>2702</v>
      </c>
      <c r="C164" s="127" t="s">
        <v>2703</v>
      </c>
      <c r="D164" s="132"/>
      <c r="E164" s="46"/>
    </row>
    <row r="165" spans="1:5" ht="14.5" x14ac:dyDescent="0.35">
      <c r="A165" s="103"/>
      <c r="B165" s="126" t="s">
        <v>2704</v>
      </c>
      <c r="C165" s="127" t="s">
        <v>2705</v>
      </c>
      <c r="D165" s="132"/>
      <c r="E165" s="46"/>
    </row>
    <row r="166" spans="1:5" ht="14.5" x14ac:dyDescent="0.35">
      <c r="A166" s="103"/>
      <c r="B166" s="126" t="s">
        <v>2706</v>
      </c>
      <c r="C166" s="127" t="s">
        <v>2707</v>
      </c>
      <c r="D166" s="132"/>
      <c r="E166" s="46"/>
    </row>
    <row r="167" spans="1:5" ht="14.5" x14ac:dyDescent="0.35">
      <c r="A167" s="103"/>
      <c r="B167" s="126" t="s">
        <v>2708</v>
      </c>
      <c r="C167" s="127" t="s">
        <v>2709</v>
      </c>
      <c r="D167" s="132"/>
      <c r="E167" s="46"/>
    </row>
    <row r="168" spans="1:5" ht="14.5" x14ac:dyDescent="0.35">
      <c r="A168" s="103"/>
      <c r="B168" s="126" t="s">
        <v>2710</v>
      </c>
      <c r="C168" s="127" t="s">
        <v>2711</v>
      </c>
      <c r="D168" s="132"/>
      <c r="E168" s="46"/>
    </row>
    <row r="169" spans="1:5" ht="14.5" x14ac:dyDescent="0.35">
      <c r="A169" s="103"/>
      <c r="B169" s="126" t="s">
        <v>2712</v>
      </c>
      <c r="C169" s="127" t="s">
        <v>2713</v>
      </c>
      <c r="D169" s="132"/>
      <c r="E169" s="46"/>
    </row>
    <row r="170" spans="1:5" ht="14.5" x14ac:dyDescent="0.35">
      <c r="A170" s="103"/>
      <c r="B170" s="126" t="s">
        <v>2714</v>
      </c>
      <c r="C170" s="127" t="s">
        <v>2715</v>
      </c>
      <c r="D170" s="132"/>
      <c r="E170" s="46"/>
    </row>
    <row r="171" spans="1:5" ht="14.5" x14ac:dyDescent="0.35">
      <c r="A171" s="103"/>
      <c r="B171" s="126" t="s">
        <v>2716</v>
      </c>
      <c r="C171" s="127" t="s">
        <v>2717</v>
      </c>
      <c r="D171" s="132"/>
      <c r="E171" s="46"/>
    </row>
    <row r="172" spans="1:5" ht="14.5" x14ac:dyDescent="0.35">
      <c r="A172" s="103"/>
      <c r="B172" s="126" t="s">
        <v>2718</v>
      </c>
      <c r="C172" s="127" t="s">
        <v>2719</v>
      </c>
      <c r="D172" s="132"/>
      <c r="E172" s="46"/>
    </row>
    <row r="173" spans="1:5" ht="14.5" x14ac:dyDescent="0.35">
      <c r="A173" s="103"/>
      <c r="B173" s="126" t="s">
        <v>2720</v>
      </c>
      <c r="C173" s="127" t="s">
        <v>2721</v>
      </c>
      <c r="D173" s="132"/>
      <c r="E173" s="46"/>
    </row>
    <row r="174" spans="1:5" ht="14.5" x14ac:dyDescent="0.35">
      <c r="A174" s="103"/>
      <c r="B174" s="126" t="s">
        <v>6140</v>
      </c>
      <c r="C174" s="127" t="s">
        <v>2722</v>
      </c>
      <c r="D174" s="132"/>
      <c r="E174" s="46"/>
    </row>
    <row r="175" spans="1:5" ht="14.5" x14ac:dyDescent="0.35">
      <c r="A175" s="103"/>
      <c r="B175" s="126" t="s">
        <v>2723</v>
      </c>
      <c r="C175" s="127" t="s">
        <v>2724</v>
      </c>
      <c r="D175" s="132"/>
      <c r="E175" s="46"/>
    </row>
    <row r="176" spans="1:5" ht="14.5" x14ac:dyDescent="0.35">
      <c r="A176" s="103"/>
      <c r="B176" s="126" t="s">
        <v>9156</v>
      </c>
      <c r="C176" s="127" t="s">
        <v>9156</v>
      </c>
      <c r="D176" s="132"/>
      <c r="E176" s="46"/>
    </row>
    <row r="177" spans="1:5" ht="14.5" x14ac:dyDescent="0.35">
      <c r="A177" s="103"/>
      <c r="B177" s="126" t="s">
        <v>7132</v>
      </c>
      <c r="C177" s="127" t="s">
        <v>4379</v>
      </c>
      <c r="D177" s="132"/>
      <c r="E177" s="46"/>
    </row>
    <row r="178" spans="1:5" ht="14.5" x14ac:dyDescent="0.35">
      <c r="A178" s="103"/>
      <c r="B178" s="126" t="s">
        <v>2725</v>
      </c>
      <c r="C178" s="127" t="s">
        <v>2726</v>
      </c>
      <c r="D178" s="132"/>
      <c r="E178" s="46"/>
    </row>
    <row r="179" spans="1:5" ht="14.5" x14ac:dyDescent="0.35">
      <c r="A179" s="103"/>
      <c r="B179" s="126" t="s">
        <v>2727</v>
      </c>
      <c r="C179" s="127" t="s">
        <v>2728</v>
      </c>
      <c r="D179" s="132"/>
      <c r="E179" s="46"/>
    </row>
    <row r="180" spans="1:5" ht="14.5" x14ac:dyDescent="0.35">
      <c r="A180" s="103"/>
      <c r="B180" s="126" t="s">
        <v>2729</v>
      </c>
      <c r="C180" s="127" t="s">
        <v>2730</v>
      </c>
      <c r="D180" s="132"/>
      <c r="E180" s="46"/>
    </row>
    <row r="181" spans="1:5" ht="14.5" x14ac:dyDescent="0.35">
      <c r="A181" s="103"/>
      <c r="B181" s="126" t="s">
        <v>2731</v>
      </c>
      <c r="C181" s="127" t="s">
        <v>2732</v>
      </c>
      <c r="D181" s="132"/>
      <c r="E181" s="46"/>
    </row>
    <row r="182" spans="1:5" ht="14.5" x14ac:dyDescent="0.35">
      <c r="A182" s="103"/>
      <c r="B182" s="126" t="s">
        <v>2735</v>
      </c>
      <c r="C182" s="127" t="s">
        <v>2736</v>
      </c>
      <c r="D182" s="132"/>
      <c r="E182" s="46"/>
    </row>
    <row r="183" spans="1:5" ht="14.5" x14ac:dyDescent="0.35">
      <c r="A183" s="103"/>
      <c r="B183" s="126" t="s">
        <v>2737</v>
      </c>
      <c r="C183" s="127" t="s">
        <v>2738</v>
      </c>
      <c r="D183" s="132"/>
      <c r="E183" s="46"/>
    </row>
    <row r="184" spans="1:5" ht="14.5" x14ac:dyDescent="0.35">
      <c r="A184" s="103"/>
      <c r="B184" s="126" t="s">
        <v>9157</v>
      </c>
      <c r="C184" s="127" t="s">
        <v>2733</v>
      </c>
      <c r="D184" s="132"/>
      <c r="E184" s="46"/>
    </row>
    <row r="185" spans="1:5" ht="14.5" x14ac:dyDescent="0.35">
      <c r="A185" s="103"/>
      <c r="B185" s="126" t="s">
        <v>9158</v>
      </c>
      <c r="C185" s="127" t="s">
        <v>2734</v>
      </c>
      <c r="D185" s="132"/>
      <c r="E185" s="46"/>
    </row>
    <row r="186" spans="1:5" ht="14.5" x14ac:dyDescent="0.35">
      <c r="A186" s="103"/>
      <c r="B186" s="126" t="s">
        <v>2739</v>
      </c>
      <c r="C186" s="127" t="s">
        <v>2740</v>
      </c>
      <c r="D186" s="132"/>
      <c r="E186" s="46"/>
    </row>
    <row r="187" spans="1:5" ht="14.5" x14ac:dyDescent="0.35">
      <c r="A187" s="103"/>
      <c r="B187" s="126" t="s">
        <v>2741</v>
      </c>
      <c r="C187" s="127" t="s">
        <v>2742</v>
      </c>
      <c r="D187" s="132"/>
      <c r="E187" s="46"/>
    </row>
    <row r="188" spans="1:5" ht="14.5" x14ac:dyDescent="0.35">
      <c r="A188" s="103"/>
      <c r="B188" s="126" t="s">
        <v>2743</v>
      </c>
      <c r="C188" s="127" t="s">
        <v>3852</v>
      </c>
      <c r="D188" s="132"/>
      <c r="E188" s="46"/>
    </row>
    <row r="189" spans="1:5" ht="14.5" x14ac:dyDescent="0.35">
      <c r="A189" s="103"/>
      <c r="B189" s="126" t="s">
        <v>4380</v>
      </c>
      <c r="C189" s="127" t="s">
        <v>4380</v>
      </c>
      <c r="D189" s="132"/>
      <c r="E189" s="46"/>
    </row>
    <row r="190" spans="1:5" ht="14.5" x14ac:dyDescent="0.35">
      <c r="A190" s="103"/>
      <c r="B190" s="126" t="s">
        <v>4381</v>
      </c>
      <c r="C190" s="127" t="s">
        <v>4381</v>
      </c>
      <c r="D190" s="132"/>
      <c r="E190" s="46"/>
    </row>
    <row r="191" spans="1:5" ht="14.5" x14ac:dyDescent="0.35">
      <c r="A191" s="103"/>
      <c r="B191" s="126" t="s">
        <v>4382</v>
      </c>
      <c r="C191" s="127" t="s">
        <v>4383</v>
      </c>
      <c r="D191" s="132"/>
      <c r="E191" s="46"/>
    </row>
    <row r="192" spans="1:5" ht="14.5" x14ac:dyDescent="0.35">
      <c r="A192" s="103"/>
      <c r="B192" s="126" t="s">
        <v>3853</v>
      </c>
      <c r="C192" s="127" t="s">
        <v>3854</v>
      </c>
      <c r="D192" s="132"/>
      <c r="E192" s="46"/>
    </row>
    <row r="193" spans="1:5" ht="14.5" x14ac:dyDescent="0.35">
      <c r="A193" s="103"/>
      <c r="B193" s="126" t="s">
        <v>8732</v>
      </c>
      <c r="C193" s="127" t="s">
        <v>8733</v>
      </c>
      <c r="D193" s="132"/>
      <c r="E193" s="46"/>
    </row>
    <row r="194" spans="1:5" ht="14.5" x14ac:dyDescent="0.35">
      <c r="A194" s="103"/>
      <c r="B194" s="126" t="s">
        <v>5288</v>
      </c>
      <c r="C194" s="127" t="s">
        <v>5289</v>
      </c>
      <c r="D194" s="132"/>
      <c r="E194" s="46"/>
    </row>
    <row r="195" spans="1:5" ht="14.5" x14ac:dyDescent="0.35">
      <c r="A195" s="103"/>
      <c r="B195" s="126" t="s">
        <v>1402</v>
      </c>
      <c r="C195" s="127" t="s">
        <v>7129</v>
      </c>
      <c r="D195" s="132"/>
      <c r="E195" s="46"/>
    </row>
    <row r="196" spans="1:5" ht="14.5" x14ac:dyDescent="0.35">
      <c r="A196" s="103"/>
      <c r="B196" s="126" t="s">
        <v>9124</v>
      </c>
      <c r="C196" s="127" t="s">
        <v>9125</v>
      </c>
      <c r="D196" s="132"/>
      <c r="E196" s="46"/>
    </row>
    <row r="197" spans="1:5" ht="14.5" x14ac:dyDescent="0.35">
      <c r="A197" s="103"/>
      <c r="B197" s="126" t="s">
        <v>8729</v>
      </c>
      <c r="C197" s="127" t="s">
        <v>4005</v>
      </c>
      <c r="D197" s="132"/>
      <c r="E197" s="46"/>
    </row>
    <row r="198" spans="1:5" ht="14.5" x14ac:dyDescent="0.35">
      <c r="A198" s="103"/>
      <c r="B198" s="126" t="s">
        <v>9126</v>
      </c>
      <c r="C198" s="127" t="s">
        <v>9127</v>
      </c>
      <c r="D198" s="132"/>
      <c r="E198" s="46"/>
    </row>
    <row r="199" spans="1:5" ht="14.5" x14ac:dyDescent="0.35">
      <c r="A199" s="103"/>
      <c r="B199" s="126" t="s">
        <v>5290</v>
      </c>
      <c r="C199" s="127" t="s">
        <v>5291</v>
      </c>
      <c r="D199" s="132"/>
      <c r="E199" s="46"/>
    </row>
    <row r="200" spans="1:5" ht="14.5" x14ac:dyDescent="0.35">
      <c r="A200" s="103"/>
      <c r="B200" s="126" t="s">
        <v>5292</v>
      </c>
      <c r="C200" s="127" t="s">
        <v>5293</v>
      </c>
      <c r="D200" s="132"/>
      <c r="E200" s="46"/>
    </row>
    <row r="201" spans="1:5" ht="14.5" x14ac:dyDescent="0.35">
      <c r="A201" s="103"/>
      <c r="B201" s="126" t="s">
        <v>5294</v>
      </c>
      <c r="C201" s="127" t="s">
        <v>5295</v>
      </c>
      <c r="D201" s="132"/>
      <c r="E201" s="46"/>
    </row>
    <row r="202" spans="1:5" ht="14.5" x14ac:dyDescent="0.35">
      <c r="A202" s="103"/>
      <c r="B202" s="126" t="s">
        <v>6480</v>
      </c>
      <c r="C202" s="127" t="s">
        <v>6481</v>
      </c>
      <c r="D202" s="132"/>
      <c r="E202" s="46"/>
    </row>
    <row r="203" spans="1:5" ht="14.5" x14ac:dyDescent="0.35">
      <c r="A203" s="103"/>
      <c r="B203" s="126" t="s">
        <v>7130</v>
      </c>
      <c r="C203" s="127" t="s">
        <v>7131</v>
      </c>
      <c r="D203" s="132"/>
      <c r="E203" s="46"/>
    </row>
    <row r="204" spans="1:5" ht="14.5" x14ac:dyDescent="0.35">
      <c r="A204" s="103"/>
      <c r="B204" s="126" t="s">
        <v>6482</v>
      </c>
      <c r="C204" s="127" t="s">
        <v>6483</v>
      </c>
      <c r="D204" s="132"/>
      <c r="E204" s="46"/>
    </row>
    <row r="205" spans="1:5" ht="14.5" x14ac:dyDescent="0.35">
      <c r="A205" s="103"/>
      <c r="B205" s="126" t="s">
        <v>5296</v>
      </c>
      <c r="C205" s="127" t="s">
        <v>5297</v>
      </c>
      <c r="D205" s="132"/>
      <c r="E205" s="46"/>
    </row>
    <row r="206" spans="1:5" ht="14.5" x14ac:dyDescent="0.35">
      <c r="A206" s="103"/>
      <c r="B206" s="126" t="s">
        <v>5298</v>
      </c>
      <c r="C206" s="127" t="s">
        <v>5299</v>
      </c>
      <c r="D206" s="132"/>
      <c r="E206" s="46"/>
    </row>
    <row r="207" spans="1:5" ht="14.5" x14ac:dyDescent="0.35">
      <c r="A207" s="103"/>
      <c r="B207" s="126" t="s">
        <v>5300</v>
      </c>
      <c r="C207" s="127" t="s">
        <v>2482</v>
      </c>
      <c r="D207" s="132"/>
      <c r="E207" s="46"/>
    </row>
    <row r="208" spans="1:5" ht="14.5" x14ac:dyDescent="0.35">
      <c r="A208" s="103"/>
      <c r="B208" s="126" t="s">
        <v>2483</v>
      </c>
      <c r="C208" s="127" t="s">
        <v>2484</v>
      </c>
      <c r="D208" s="132"/>
      <c r="E208" s="46"/>
    </row>
    <row r="209" spans="1:5" ht="14.5" x14ac:dyDescent="0.35">
      <c r="A209" s="103"/>
      <c r="B209" s="126" t="s">
        <v>2485</v>
      </c>
      <c r="C209" s="127" t="s">
        <v>2486</v>
      </c>
      <c r="D209" s="132"/>
      <c r="E209" s="46"/>
    </row>
    <row r="210" spans="1:5" ht="14.5" x14ac:dyDescent="0.35">
      <c r="A210" s="103"/>
      <c r="B210" s="126" t="s">
        <v>2487</v>
      </c>
      <c r="C210" s="127" t="s">
        <v>2488</v>
      </c>
      <c r="D210" s="132"/>
      <c r="E210" s="46"/>
    </row>
    <row r="211" spans="1:5" ht="14.5" x14ac:dyDescent="0.35">
      <c r="A211" s="103"/>
      <c r="B211" s="126" t="s">
        <v>2489</v>
      </c>
      <c r="C211" s="127" t="s">
        <v>2490</v>
      </c>
      <c r="D211" s="132"/>
      <c r="E211" s="46"/>
    </row>
    <row r="212" spans="1:5" ht="14.5" x14ac:dyDescent="0.35">
      <c r="A212" s="103"/>
      <c r="B212" s="126" t="s">
        <v>2491</v>
      </c>
      <c r="C212" s="127" t="s">
        <v>2492</v>
      </c>
      <c r="D212" s="132"/>
      <c r="E212" s="46"/>
    </row>
    <row r="213" spans="1:5" ht="14.5" x14ac:dyDescent="0.35">
      <c r="A213" s="103"/>
      <c r="B213" s="126" t="s">
        <v>2493</v>
      </c>
      <c r="C213" s="127" t="s">
        <v>2494</v>
      </c>
      <c r="D213" s="132"/>
      <c r="E213" s="46"/>
    </row>
    <row r="214" spans="1:5" ht="14.5" x14ac:dyDescent="0.35">
      <c r="A214" s="103"/>
      <c r="B214" s="126" t="s">
        <v>9159</v>
      </c>
      <c r="C214" s="127" t="s">
        <v>9160</v>
      </c>
      <c r="D214" s="132"/>
      <c r="E214" s="46"/>
    </row>
    <row r="215" spans="1:5" ht="14.5" x14ac:dyDescent="0.35">
      <c r="A215" s="103"/>
      <c r="B215" s="126" t="s">
        <v>2495</v>
      </c>
      <c r="C215" s="127" t="s">
        <v>2496</v>
      </c>
      <c r="D215" s="132"/>
      <c r="E215" s="46"/>
    </row>
    <row r="216" spans="1:5" ht="14.5" x14ac:dyDescent="0.35">
      <c r="A216" s="103"/>
      <c r="B216" s="126" t="s">
        <v>9161</v>
      </c>
      <c r="C216" s="127" t="s">
        <v>9162</v>
      </c>
      <c r="D216" s="132"/>
      <c r="E216" s="46"/>
    </row>
    <row r="217" spans="1:5" ht="14.5" x14ac:dyDescent="0.35">
      <c r="A217" s="103"/>
      <c r="B217" s="126" t="s">
        <v>6141</v>
      </c>
      <c r="C217" s="127" t="s">
        <v>2497</v>
      </c>
      <c r="D217" s="132"/>
      <c r="E217" s="46"/>
    </row>
    <row r="218" spans="1:5" ht="14.5" x14ac:dyDescent="0.35">
      <c r="A218" s="103"/>
      <c r="B218" s="126" t="s">
        <v>2498</v>
      </c>
      <c r="C218" s="127" t="s">
        <v>2499</v>
      </c>
      <c r="D218" s="132"/>
      <c r="E218" s="46"/>
    </row>
    <row r="219" spans="1:5" ht="14.5" x14ac:dyDescent="0.35">
      <c r="A219" s="103"/>
      <c r="B219" s="126" t="s">
        <v>9163</v>
      </c>
      <c r="C219" s="127" t="s">
        <v>9164</v>
      </c>
      <c r="D219" s="132"/>
      <c r="E219" s="46"/>
    </row>
    <row r="220" spans="1:5" ht="14.5" x14ac:dyDescent="0.35">
      <c r="A220" s="103"/>
      <c r="B220" s="126" t="s">
        <v>9165</v>
      </c>
      <c r="C220" s="127" t="s">
        <v>9166</v>
      </c>
      <c r="D220" s="132"/>
      <c r="E220" s="46"/>
    </row>
    <row r="221" spans="1:5" ht="14.5" x14ac:dyDescent="0.35">
      <c r="A221" s="103"/>
      <c r="B221" s="126" t="s">
        <v>2500</v>
      </c>
      <c r="C221" s="127" t="s">
        <v>2501</v>
      </c>
      <c r="D221" s="132"/>
      <c r="E221" s="46"/>
    </row>
    <row r="222" spans="1:5" ht="14.5" x14ac:dyDescent="0.35">
      <c r="A222" s="103"/>
      <c r="B222" s="126" t="s">
        <v>4386</v>
      </c>
      <c r="C222" s="127" t="s">
        <v>4386</v>
      </c>
      <c r="D222" s="132"/>
      <c r="E222" s="46"/>
    </row>
    <row r="223" spans="1:5" ht="14.5" x14ac:dyDescent="0.35">
      <c r="A223" s="103"/>
      <c r="B223" s="126" t="s">
        <v>4387</v>
      </c>
      <c r="C223" s="127" t="s">
        <v>4387</v>
      </c>
      <c r="D223" s="132"/>
      <c r="E223" s="46"/>
    </row>
    <row r="224" spans="1:5" ht="14.5" x14ac:dyDescent="0.35">
      <c r="A224" s="103"/>
      <c r="B224" s="126" t="s">
        <v>4384</v>
      </c>
      <c r="C224" s="127" t="s">
        <v>4385</v>
      </c>
      <c r="D224" s="132"/>
      <c r="E224" s="46"/>
    </row>
    <row r="225" spans="1:5" ht="14.5" x14ac:dyDescent="0.35">
      <c r="A225" s="103"/>
      <c r="B225" s="126" t="s">
        <v>2502</v>
      </c>
      <c r="C225" s="127" t="s">
        <v>2503</v>
      </c>
      <c r="D225" s="132"/>
      <c r="E225" s="46"/>
    </row>
    <row r="226" spans="1:5" ht="14.5" x14ac:dyDescent="0.35">
      <c r="A226" s="103"/>
      <c r="B226" s="126" t="s">
        <v>6147</v>
      </c>
      <c r="C226" s="127" t="s">
        <v>2504</v>
      </c>
      <c r="D226" s="132"/>
      <c r="E226" s="46"/>
    </row>
    <row r="227" spans="1:5" ht="14.5" x14ac:dyDescent="0.35">
      <c r="A227" s="103"/>
      <c r="B227" s="126" t="s">
        <v>4392</v>
      </c>
      <c r="C227" s="127" t="s">
        <v>4393</v>
      </c>
      <c r="D227" s="132"/>
      <c r="E227" s="46"/>
    </row>
    <row r="228" spans="1:5" ht="14.5" x14ac:dyDescent="0.35">
      <c r="A228" s="103"/>
      <c r="B228" s="126" t="s">
        <v>2507</v>
      </c>
      <c r="C228" s="127" t="s">
        <v>2508</v>
      </c>
      <c r="D228" s="132"/>
      <c r="E228" s="46"/>
    </row>
    <row r="229" spans="1:5" ht="14.5" x14ac:dyDescent="0.35">
      <c r="A229" s="103"/>
      <c r="B229" s="126" t="s">
        <v>2505</v>
      </c>
      <c r="C229" s="127" t="s">
        <v>2506</v>
      </c>
      <c r="D229" s="132"/>
      <c r="E229" s="46"/>
    </row>
    <row r="230" spans="1:5" ht="14.5" x14ac:dyDescent="0.35">
      <c r="A230" s="103"/>
      <c r="B230" s="126" t="s">
        <v>2509</v>
      </c>
      <c r="C230" s="127" t="s">
        <v>2510</v>
      </c>
      <c r="D230" s="132"/>
      <c r="E230" s="46"/>
    </row>
    <row r="231" spans="1:5" ht="14.5" x14ac:dyDescent="0.35">
      <c r="A231" s="103"/>
      <c r="B231" s="126" t="s">
        <v>2511</v>
      </c>
      <c r="C231" s="127" t="s">
        <v>2512</v>
      </c>
      <c r="D231" s="132"/>
      <c r="E231" s="46"/>
    </row>
    <row r="232" spans="1:5" ht="14.5" x14ac:dyDescent="0.35">
      <c r="A232" s="103"/>
      <c r="B232" s="126" t="s">
        <v>2513</v>
      </c>
      <c r="C232" s="127" t="s">
        <v>2514</v>
      </c>
      <c r="D232" s="132"/>
      <c r="E232" s="46"/>
    </row>
    <row r="233" spans="1:5" ht="14.5" x14ac:dyDescent="0.35">
      <c r="A233" s="103"/>
      <c r="B233" s="126" t="s">
        <v>4388</v>
      </c>
      <c r="C233" s="127" t="s">
        <v>4389</v>
      </c>
      <c r="D233" s="132"/>
      <c r="E233" s="46"/>
    </row>
    <row r="234" spans="1:5" ht="14.5" x14ac:dyDescent="0.35">
      <c r="A234" s="103"/>
      <c r="B234" s="126" t="s">
        <v>2515</v>
      </c>
      <c r="C234" s="127" t="s">
        <v>2516</v>
      </c>
      <c r="D234" s="132"/>
      <c r="E234" s="46"/>
    </row>
    <row r="235" spans="1:5" ht="14.5" x14ac:dyDescent="0.35">
      <c r="A235" s="103"/>
      <c r="B235" s="126" t="s">
        <v>2517</v>
      </c>
      <c r="C235" s="127" t="s">
        <v>2518</v>
      </c>
      <c r="D235" s="132"/>
      <c r="E235" s="46"/>
    </row>
    <row r="236" spans="1:5" ht="14.5" x14ac:dyDescent="0.35">
      <c r="A236" s="103"/>
      <c r="B236" s="126" t="s">
        <v>2519</v>
      </c>
      <c r="C236" s="127" t="s">
        <v>2520</v>
      </c>
      <c r="D236" s="132"/>
      <c r="E236" s="46"/>
    </row>
    <row r="237" spans="1:5" ht="14.5" x14ac:dyDescent="0.35">
      <c r="A237" s="103"/>
      <c r="B237" s="126" t="s">
        <v>2521</v>
      </c>
      <c r="C237" s="127" t="s">
        <v>3859</v>
      </c>
      <c r="D237" s="132"/>
      <c r="E237" s="46"/>
    </row>
    <row r="238" spans="1:5" ht="14.5" x14ac:dyDescent="0.35">
      <c r="A238" s="103"/>
      <c r="B238" s="126" t="s">
        <v>3860</v>
      </c>
      <c r="C238" s="127" t="s">
        <v>3861</v>
      </c>
      <c r="D238" s="132"/>
      <c r="E238" s="46"/>
    </row>
    <row r="239" spans="1:5" ht="14.5" x14ac:dyDescent="0.35">
      <c r="A239" s="103"/>
      <c r="B239" s="126" t="s">
        <v>195</v>
      </c>
      <c r="C239" s="127" t="s">
        <v>196</v>
      </c>
      <c r="D239" s="132"/>
      <c r="E239" s="46"/>
    </row>
    <row r="240" spans="1:5" ht="14.5" x14ac:dyDescent="0.35">
      <c r="A240" s="103"/>
      <c r="B240" s="126" t="s">
        <v>197</v>
      </c>
      <c r="C240" s="127" t="s">
        <v>198</v>
      </c>
      <c r="D240" s="132"/>
      <c r="E240" s="46"/>
    </row>
    <row r="241" spans="1:5" ht="14.5" x14ac:dyDescent="0.35">
      <c r="A241" s="103"/>
      <c r="B241" s="126" t="s">
        <v>199</v>
      </c>
      <c r="C241" s="127" t="s">
        <v>200</v>
      </c>
      <c r="D241" s="132"/>
      <c r="E241" s="46"/>
    </row>
    <row r="242" spans="1:5" ht="14.5" x14ac:dyDescent="0.35">
      <c r="A242" s="103"/>
      <c r="B242" s="126" t="s">
        <v>201</v>
      </c>
      <c r="C242" s="127" t="s">
        <v>202</v>
      </c>
      <c r="D242" s="132"/>
      <c r="E242" s="46"/>
    </row>
    <row r="243" spans="1:5" ht="14.5" x14ac:dyDescent="0.35">
      <c r="A243" s="103"/>
      <c r="B243" s="126" t="s">
        <v>4394</v>
      </c>
      <c r="C243" s="127" t="s">
        <v>4395</v>
      </c>
      <c r="D243" s="132"/>
      <c r="E243" s="46"/>
    </row>
    <row r="244" spans="1:5" ht="14.5" x14ac:dyDescent="0.35">
      <c r="A244" s="103"/>
      <c r="B244" s="126" t="s">
        <v>203</v>
      </c>
      <c r="C244" s="127" t="s">
        <v>204</v>
      </c>
      <c r="D244" s="132"/>
      <c r="E244" s="46"/>
    </row>
    <row r="245" spans="1:5" ht="14.5" x14ac:dyDescent="0.35">
      <c r="A245" s="103"/>
      <c r="B245" s="126" t="s">
        <v>205</v>
      </c>
      <c r="C245" s="127" t="s">
        <v>206</v>
      </c>
      <c r="D245" s="132"/>
      <c r="E245" s="46"/>
    </row>
    <row r="246" spans="1:5" ht="14.5" x14ac:dyDescent="0.35">
      <c r="A246" s="103"/>
      <c r="B246" s="126" t="s">
        <v>207</v>
      </c>
      <c r="C246" s="127" t="s">
        <v>4007</v>
      </c>
      <c r="D246" s="132"/>
      <c r="E246" s="46"/>
    </row>
    <row r="247" spans="1:5" ht="14.5" x14ac:dyDescent="0.35">
      <c r="A247" s="103"/>
      <c r="B247" s="126" t="s">
        <v>4006</v>
      </c>
      <c r="C247" s="127" t="s">
        <v>208</v>
      </c>
      <c r="D247" s="132"/>
      <c r="E247" s="46"/>
    </row>
    <row r="248" spans="1:5" ht="14.5" x14ac:dyDescent="0.35">
      <c r="A248" s="103"/>
      <c r="B248" s="126" t="s">
        <v>209</v>
      </c>
      <c r="C248" s="127" t="s">
        <v>210</v>
      </c>
      <c r="D248" s="132"/>
      <c r="E248" s="46"/>
    </row>
    <row r="249" spans="1:5" ht="14.5" x14ac:dyDescent="0.35">
      <c r="A249" s="103"/>
      <c r="B249" s="126" t="s">
        <v>4390</v>
      </c>
      <c r="C249" s="127" t="s">
        <v>4391</v>
      </c>
      <c r="D249" s="132"/>
      <c r="E249" s="46"/>
    </row>
    <row r="250" spans="1:5" ht="14.5" x14ac:dyDescent="0.35">
      <c r="A250" s="103"/>
      <c r="B250" s="126" t="s">
        <v>211</v>
      </c>
      <c r="C250" s="127" t="s">
        <v>212</v>
      </c>
      <c r="D250" s="132"/>
      <c r="E250" s="46"/>
    </row>
    <row r="251" spans="1:5" ht="14.5" x14ac:dyDescent="0.35">
      <c r="A251" s="103"/>
      <c r="B251" s="126" t="s">
        <v>213</v>
      </c>
      <c r="C251" s="127" t="s">
        <v>214</v>
      </c>
      <c r="D251" s="132"/>
      <c r="E251" s="46"/>
    </row>
    <row r="252" spans="1:5" ht="14.5" x14ac:dyDescent="0.35">
      <c r="A252" s="103"/>
      <c r="B252" s="126" t="s">
        <v>4396</v>
      </c>
      <c r="C252" s="127" t="s">
        <v>4397</v>
      </c>
      <c r="D252" s="132"/>
      <c r="E252" s="46"/>
    </row>
    <row r="253" spans="1:5" ht="14.5" x14ac:dyDescent="0.35">
      <c r="A253" s="103"/>
      <c r="B253" s="126" t="s">
        <v>4398</v>
      </c>
      <c r="C253" s="127" t="s">
        <v>4399</v>
      </c>
      <c r="D253" s="132"/>
      <c r="E253" s="46"/>
    </row>
    <row r="254" spans="1:5" ht="14.5" x14ac:dyDescent="0.35">
      <c r="A254" s="103"/>
      <c r="B254" s="126" t="s">
        <v>215</v>
      </c>
      <c r="C254" s="127" t="s">
        <v>216</v>
      </c>
      <c r="D254" s="132"/>
      <c r="E254" s="46"/>
    </row>
    <row r="255" spans="1:5" ht="14.5" x14ac:dyDescent="0.35">
      <c r="A255" s="103"/>
      <c r="B255" s="126" t="s">
        <v>4400</v>
      </c>
      <c r="C255" s="127" t="s">
        <v>4401</v>
      </c>
      <c r="D255" s="132"/>
      <c r="E255" s="46"/>
    </row>
    <row r="256" spans="1:5" ht="14.5" x14ac:dyDescent="0.35">
      <c r="A256" s="103"/>
      <c r="B256" s="126" t="s">
        <v>217</v>
      </c>
      <c r="C256" s="127" t="s">
        <v>218</v>
      </c>
      <c r="D256" s="132"/>
      <c r="E256" s="46"/>
    </row>
    <row r="257" spans="1:5" ht="14.5" x14ac:dyDescent="0.35">
      <c r="A257" s="103"/>
      <c r="B257" s="126" t="s">
        <v>4402</v>
      </c>
      <c r="C257" s="127" t="s">
        <v>3273</v>
      </c>
      <c r="D257" s="132"/>
      <c r="E257" s="46"/>
    </row>
    <row r="258" spans="1:5" ht="14.5" x14ac:dyDescent="0.35">
      <c r="A258" s="103"/>
      <c r="B258" s="126" t="s">
        <v>219</v>
      </c>
      <c r="C258" s="127" t="s">
        <v>220</v>
      </c>
      <c r="D258" s="132"/>
      <c r="E258" s="46"/>
    </row>
    <row r="259" spans="1:5" ht="14.5" x14ac:dyDescent="0.35">
      <c r="A259" s="103"/>
      <c r="B259" s="126" t="s">
        <v>221</v>
      </c>
      <c r="C259" s="127" t="s">
        <v>222</v>
      </c>
      <c r="D259" s="132"/>
      <c r="E259" s="46"/>
    </row>
    <row r="260" spans="1:5" ht="14.5" x14ac:dyDescent="0.35">
      <c r="A260" s="103"/>
      <c r="B260" s="126" t="s">
        <v>223</v>
      </c>
      <c r="C260" s="127" t="s">
        <v>224</v>
      </c>
      <c r="D260" s="132"/>
      <c r="E260" s="46"/>
    </row>
    <row r="261" spans="1:5" ht="14.5" x14ac:dyDescent="0.35">
      <c r="A261" s="103"/>
      <c r="B261" s="126" t="s">
        <v>4405</v>
      </c>
      <c r="C261" s="127" t="s">
        <v>4406</v>
      </c>
      <c r="D261" s="132"/>
      <c r="E261" s="46"/>
    </row>
    <row r="262" spans="1:5" ht="14.5" x14ac:dyDescent="0.35">
      <c r="A262" s="103"/>
      <c r="B262" s="126" t="s">
        <v>4403</v>
      </c>
      <c r="C262" s="127" t="s">
        <v>4404</v>
      </c>
      <c r="D262" s="132"/>
      <c r="E262" s="46"/>
    </row>
    <row r="263" spans="1:5" ht="14.5" x14ac:dyDescent="0.35">
      <c r="A263" s="103"/>
      <c r="B263" s="126" t="s">
        <v>9128</v>
      </c>
      <c r="C263" s="127" t="s">
        <v>9129</v>
      </c>
      <c r="D263" s="132"/>
      <c r="E263" s="46"/>
    </row>
    <row r="264" spans="1:5" ht="14.5" x14ac:dyDescent="0.35">
      <c r="A264" s="103"/>
      <c r="B264" s="126" t="s">
        <v>225</v>
      </c>
      <c r="C264" s="127" t="s">
        <v>8425</v>
      </c>
      <c r="D264" s="132"/>
      <c r="E264" s="46"/>
    </row>
    <row r="265" spans="1:5" ht="14.5" x14ac:dyDescent="0.35">
      <c r="A265" s="103"/>
      <c r="B265" s="126" t="s">
        <v>8428</v>
      </c>
      <c r="C265" s="127" t="s">
        <v>8429</v>
      </c>
      <c r="D265" s="132"/>
      <c r="E265" s="46"/>
    </row>
    <row r="266" spans="1:5" ht="14.5" x14ac:dyDescent="0.35">
      <c r="A266" s="103"/>
      <c r="B266" s="126" t="s">
        <v>8430</v>
      </c>
      <c r="C266" s="127" t="s">
        <v>8431</v>
      </c>
      <c r="D266" s="132"/>
      <c r="E266" s="46"/>
    </row>
    <row r="267" spans="1:5" ht="14.5" x14ac:dyDescent="0.35">
      <c r="A267" s="103"/>
      <c r="B267" s="126" t="s">
        <v>9167</v>
      </c>
      <c r="C267" s="127" t="s">
        <v>9168</v>
      </c>
      <c r="D267" s="132"/>
      <c r="E267" s="46"/>
    </row>
    <row r="268" spans="1:5" ht="14.5" x14ac:dyDescent="0.35">
      <c r="A268" s="103"/>
      <c r="B268" s="126" t="s">
        <v>8432</v>
      </c>
      <c r="C268" s="127" t="s">
        <v>8433</v>
      </c>
      <c r="D268" s="132"/>
      <c r="E268" s="46"/>
    </row>
    <row r="269" spans="1:5" ht="14.5" x14ac:dyDescent="0.35">
      <c r="A269" s="103"/>
      <c r="B269" s="126" t="s">
        <v>8434</v>
      </c>
      <c r="C269" s="127" t="s">
        <v>8435</v>
      </c>
      <c r="D269" s="132"/>
      <c r="E269" s="46"/>
    </row>
    <row r="270" spans="1:5" ht="14.5" x14ac:dyDescent="0.35">
      <c r="A270" s="103"/>
      <c r="B270" s="126" t="s">
        <v>8436</v>
      </c>
      <c r="C270" s="127" t="s">
        <v>8437</v>
      </c>
      <c r="D270" s="132"/>
      <c r="E270" s="46"/>
    </row>
    <row r="271" spans="1:5" ht="14.5" x14ac:dyDescent="0.35">
      <c r="A271" s="103"/>
      <c r="B271" s="126" t="s">
        <v>9169</v>
      </c>
      <c r="C271" s="127" t="s">
        <v>9170</v>
      </c>
      <c r="D271" s="132"/>
      <c r="E271" s="46"/>
    </row>
    <row r="272" spans="1:5" ht="14.5" x14ac:dyDescent="0.35">
      <c r="A272" s="103"/>
      <c r="B272" s="126" t="s">
        <v>9171</v>
      </c>
      <c r="C272" s="127" t="s">
        <v>9172</v>
      </c>
      <c r="D272" s="132"/>
      <c r="E272" s="46"/>
    </row>
    <row r="273" spans="1:5" ht="14.5" x14ac:dyDescent="0.35">
      <c r="A273" s="103"/>
      <c r="B273" s="126" t="s">
        <v>8438</v>
      </c>
      <c r="C273" s="127" t="s">
        <v>8439</v>
      </c>
      <c r="D273" s="132"/>
      <c r="E273" s="46"/>
    </row>
    <row r="274" spans="1:5" ht="14.5" x14ac:dyDescent="0.35">
      <c r="A274" s="103"/>
      <c r="B274" s="126" t="s">
        <v>8440</v>
      </c>
      <c r="C274" s="127" t="s">
        <v>8441</v>
      </c>
      <c r="D274" s="132"/>
      <c r="E274" s="46"/>
    </row>
    <row r="275" spans="1:5" ht="14.5" x14ac:dyDescent="0.35">
      <c r="A275" s="103"/>
      <c r="B275" s="126" t="s">
        <v>8442</v>
      </c>
      <c r="C275" s="127" t="s">
        <v>8443</v>
      </c>
      <c r="D275" s="132"/>
      <c r="E275" s="46"/>
    </row>
    <row r="276" spans="1:5" ht="14.5" x14ac:dyDescent="0.35">
      <c r="A276" s="103"/>
      <c r="B276" s="126" t="s">
        <v>8444</v>
      </c>
      <c r="C276" s="127" t="s">
        <v>8445</v>
      </c>
      <c r="D276" s="132"/>
      <c r="E276" s="46"/>
    </row>
    <row r="277" spans="1:5" ht="14.5" x14ac:dyDescent="0.35">
      <c r="A277" s="103"/>
      <c r="B277" s="126" t="s">
        <v>9173</v>
      </c>
      <c r="C277" s="127" t="s">
        <v>9174</v>
      </c>
      <c r="D277" s="132"/>
      <c r="E277" s="46"/>
    </row>
    <row r="278" spans="1:5" ht="14.5" x14ac:dyDescent="0.35">
      <c r="A278" s="103"/>
      <c r="B278" s="126" t="s">
        <v>8446</v>
      </c>
      <c r="C278" s="127" t="s">
        <v>8459</v>
      </c>
      <c r="D278" s="132"/>
      <c r="E278" s="46"/>
    </row>
    <row r="279" spans="1:5" ht="14.5" x14ac:dyDescent="0.35">
      <c r="A279" s="103"/>
      <c r="B279" s="126" t="s">
        <v>9175</v>
      </c>
      <c r="C279" s="127" t="s">
        <v>9176</v>
      </c>
      <c r="D279" s="132"/>
      <c r="E279" s="46"/>
    </row>
    <row r="280" spans="1:5" ht="14.5" x14ac:dyDescent="0.35">
      <c r="A280" s="103"/>
      <c r="B280" s="126" t="s">
        <v>8460</v>
      </c>
      <c r="C280" s="127" t="s">
        <v>8461</v>
      </c>
      <c r="D280" s="132"/>
      <c r="E280" s="46"/>
    </row>
    <row r="281" spans="1:5" ht="14.5" x14ac:dyDescent="0.35">
      <c r="A281" s="103"/>
      <c r="B281" s="126" t="s">
        <v>1888</v>
      </c>
      <c r="C281" s="127" t="s">
        <v>1889</v>
      </c>
      <c r="D281" s="132"/>
      <c r="E281" s="46"/>
    </row>
    <row r="282" spans="1:5" ht="14.5" x14ac:dyDescent="0.35">
      <c r="A282" s="103"/>
      <c r="B282" s="126" t="s">
        <v>8734</v>
      </c>
      <c r="C282" s="127" t="s">
        <v>8735</v>
      </c>
      <c r="D282" s="132"/>
      <c r="E282" s="46"/>
    </row>
    <row r="283" spans="1:5" ht="14.5" x14ac:dyDescent="0.35">
      <c r="A283" s="103"/>
      <c r="B283" s="126" t="s">
        <v>1892</v>
      </c>
      <c r="C283" s="127" t="s">
        <v>1893</v>
      </c>
      <c r="D283" s="132"/>
      <c r="E283" s="46"/>
    </row>
    <row r="284" spans="1:5" ht="14.5" x14ac:dyDescent="0.35">
      <c r="A284" s="103"/>
      <c r="B284" s="126" t="s">
        <v>1890</v>
      </c>
      <c r="C284" s="127" t="s">
        <v>1891</v>
      </c>
      <c r="D284" s="132"/>
      <c r="E284" s="46"/>
    </row>
    <row r="285" spans="1:5" ht="14.5" x14ac:dyDescent="0.35">
      <c r="A285" s="103"/>
      <c r="B285" s="126" t="s">
        <v>1894</v>
      </c>
      <c r="C285" s="127" t="s">
        <v>1895</v>
      </c>
      <c r="D285" s="132"/>
      <c r="E285" s="46"/>
    </row>
    <row r="286" spans="1:5" ht="14.5" x14ac:dyDescent="0.35">
      <c r="A286" s="103"/>
      <c r="B286" s="126" t="s">
        <v>8426</v>
      </c>
      <c r="C286" s="127" t="s">
        <v>8427</v>
      </c>
      <c r="D286" s="132"/>
      <c r="E286" s="46"/>
    </row>
    <row r="287" spans="1:5" ht="14.5" x14ac:dyDescent="0.35">
      <c r="A287" s="103"/>
      <c r="B287" s="126" t="s">
        <v>1896</v>
      </c>
      <c r="C287" s="127" t="s">
        <v>1897</v>
      </c>
      <c r="D287" s="132"/>
      <c r="E287" s="46"/>
    </row>
    <row r="288" spans="1:5" ht="14.5" x14ac:dyDescent="0.35">
      <c r="A288" s="103"/>
      <c r="B288" s="126" t="s">
        <v>4407</v>
      </c>
      <c r="C288" s="127" t="s">
        <v>4408</v>
      </c>
      <c r="D288" s="132"/>
      <c r="E288" s="46"/>
    </row>
    <row r="289" spans="1:5" ht="14.5" x14ac:dyDescent="0.35">
      <c r="A289" s="103"/>
      <c r="B289" s="126" t="s">
        <v>1898</v>
      </c>
      <c r="C289" s="127" t="s">
        <v>1899</v>
      </c>
      <c r="D289" s="132"/>
      <c r="E289" s="46"/>
    </row>
    <row r="290" spans="1:5" ht="14.5" x14ac:dyDescent="0.35">
      <c r="A290" s="103"/>
      <c r="B290" s="126" t="s">
        <v>9177</v>
      </c>
      <c r="C290" s="127" t="s">
        <v>9178</v>
      </c>
      <c r="D290" s="132"/>
      <c r="E290" s="46"/>
    </row>
    <row r="291" spans="1:5" ht="14.5" x14ac:dyDescent="0.35">
      <c r="A291" s="103"/>
      <c r="B291" s="126" t="s">
        <v>1900</v>
      </c>
      <c r="C291" s="127" t="s">
        <v>1901</v>
      </c>
      <c r="D291" s="132"/>
      <c r="E291" s="46"/>
    </row>
    <row r="292" spans="1:5" ht="14.5" x14ac:dyDescent="0.35">
      <c r="A292" s="103"/>
      <c r="B292" s="126" t="s">
        <v>1902</v>
      </c>
      <c r="C292" s="127" t="s">
        <v>1903</v>
      </c>
      <c r="D292" s="132"/>
      <c r="E292" s="46"/>
    </row>
    <row r="293" spans="1:5" ht="14.5" x14ac:dyDescent="0.35">
      <c r="A293" s="103"/>
      <c r="B293" s="126" t="s">
        <v>1904</v>
      </c>
      <c r="C293" s="127" t="s">
        <v>1905</v>
      </c>
      <c r="D293" s="132"/>
      <c r="E293" s="46"/>
    </row>
    <row r="294" spans="1:5" ht="14.5" x14ac:dyDescent="0.35">
      <c r="A294" s="103"/>
      <c r="B294" s="126" t="s">
        <v>1906</v>
      </c>
      <c r="C294" s="127" t="s">
        <v>1907</v>
      </c>
      <c r="D294" s="132"/>
      <c r="E294" s="46"/>
    </row>
    <row r="295" spans="1:5" ht="14.5" x14ac:dyDescent="0.35">
      <c r="B295" s="126" t="s">
        <v>13110</v>
      </c>
      <c r="C295" s="254" t="s">
        <v>13111</v>
      </c>
      <c r="D295" s="77"/>
    </row>
    <row r="296" spans="1:5" ht="14.5" x14ac:dyDescent="0.35">
      <c r="B296" s="126" t="s">
        <v>13112</v>
      </c>
      <c r="C296" s="254" t="s">
        <v>13113</v>
      </c>
    </row>
    <row r="297" spans="1:5" ht="14.5" x14ac:dyDescent="0.35">
      <c r="B297" s="126" t="s">
        <v>13114</v>
      </c>
      <c r="C297" s="254" t="s">
        <v>13115</v>
      </c>
    </row>
    <row r="298" spans="1:5" ht="14.5" x14ac:dyDescent="0.35">
      <c r="B298" s="126" t="s">
        <v>13116</v>
      </c>
      <c r="C298" s="254" t="s">
        <v>13117</v>
      </c>
    </row>
    <row r="299" spans="1:5" ht="14.5" x14ac:dyDescent="0.35">
      <c r="B299" s="126" t="s">
        <v>13118</v>
      </c>
      <c r="C299" s="254" t="s">
        <v>13119</v>
      </c>
    </row>
    <row r="300" spans="1:5" ht="14.5" x14ac:dyDescent="0.35">
      <c r="B300" s="126" t="s">
        <v>13120</v>
      </c>
      <c r="C300" s="254" t="s">
        <v>13121</v>
      </c>
    </row>
    <row r="301" spans="1:5" ht="14.5" x14ac:dyDescent="0.35">
      <c r="B301" s="126" t="s">
        <v>13122</v>
      </c>
      <c r="C301" s="254" t="s">
        <v>13123</v>
      </c>
    </row>
    <row r="302" spans="1:5" ht="14.5" x14ac:dyDescent="0.35">
      <c r="B302" s="126" t="s">
        <v>13124</v>
      </c>
      <c r="C302" s="254" t="s">
        <v>13125</v>
      </c>
    </row>
    <row r="303" spans="1:5" ht="14.5" x14ac:dyDescent="0.35">
      <c r="B303" s="126" t="s">
        <v>13126</v>
      </c>
      <c r="C303" s="254" t="s">
        <v>13127</v>
      </c>
    </row>
    <row r="304" spans="1:5" ht="14.5" x14ac:dyDescent="0.35">
      <c r="B304" s="126" t="s">
        <v>13128</v>
      </c>
      <c r="C304" s="254" t="s">
        <v>13129</v>
      </c>
    </row>
    <row r="305" spans="2:3" ht="14.5" x14ac:dyDescent="0.35">
      <c r="B305" s="126" t="s">
        <v>13130</v>
      </c>
      <c r="C305" s="254" t="s">
        <v>13131</v>
      </c>
    </row>
    <row r="306" spans="2:3" ht="14.5" x14ac:dyDescent="0.35">
      <c r="B306" s="126" t="s">
        <v>13132</v>
      </c>
      <c r="C306" s="254" t="s">
        <v>13133</v>
      </c>
    </row>
    <row r="307" spans="2:3" ht="14.5" x14ac:dyDescent="0.35">
      <c r="B307" s="126" t="s">
        <v>13134</v>
      </c>
      <c r="C307" s="254" t="s">
        <v>13135</v>
      </c>
    </row>
    <row r="308" spans="2:3" ht="14.5" x14ac:dyDescent="0.35">
      <c r="B308" s="126" t="s">
        <v>13136</v>
      </c>
      <c r="C308" s="254" t="s">
        <v>13137</v>
      </c>
    </row>
    <row r="309" spans="2:3" ht="14.5" x14ac:dyDescent="0.35">
      <c r="B309" s="126" t="s">
        <v>13138</v>
      </c>
      <c r="C309" s="254" t="s">
        <v>13139</v>
      </c>
    </row>
    <row r="310" spans="2:3" ht="14.5" x14ac:dyDescent="0.35">
      <c r="B310" s="126" t="s">
        <v>13140</v>
      </c>
      <c r="C310" s="254" t="s">
        <v>13141</v>
      </c>
    </row>
    <row r="311" spans="2:3" ht="14.5" x14ac:dyDescent="0.35">
      <c r="B311" s="126" t="s">
        <v>13142</v>
      </c>
      <c r="C311" s="254" t="s">
        <v>13143</v>
      </c>
    </row>
    <row r="312" spans="2:3" ht="14.5" x14ac:dyDescent="0.35">
      <c r="B312" s="126" t="s">
        <v>13144</v>
      </c>
      <c r="C312" s="254" t="s">
        <v>13145</v>
      </c>
    </row>
    <row r="313" spans="2:3" ht="14.5" x14ac:dyDescent="0.35">
      <c r="B313" s="126" t="s">
        <v>13146</v>
      </c>
      <c r="C313" s="254" t="s">
        <v>13147</v>
      </c>
    </row>
    <row r="314" spans="2:3" ht="14.5" x14ac:dyDescent="0.35">
      <c r="B314" s="126" t="s">
        <v>13148</v>
      </c>
      <c r="C314" s="254" t="s">
        <v>13149</v>
      </c>
    </row>
    <row r="315" spans="2:3" ht="14.5" x14ac:dyDescent="0.35">
      <c r="B315" s="126" t="s">
        <v>13150</v>
      </c>
      <c r="C315" s="254" t="s">
        <v>13151</v>
      </c>
    </row>
    <row r="316" spans="2:3" ht="14.5" x14ac:dyDescent="0.35">
      <c r="B316" s="126" t="s">
        <v>13152</v>
      </c>
      <c r="C316" s="254" t="s">
        <v>13152</v>
      </c>
    </row>
    <row r="317" spans="2:3" ht="14.5" x14ac:dyDescent="0.35">
      <c r="B317" s="126" t="s">
        <v>13153</v>
      </c>
      <c r="C317" s="254" t="s">
        <v>13154</v>
      </c>
    </row>
    <row r="318" spans="2:3" ht="14.5" x14ac:dyDescent="0.35">
      <c r="B318" s="126" t="s">
        <v>13155</v>
      </c>
      <c r="C318" s="254" t="s">
        <v>13156</v>
      </c>
    </row>
    <row r="319" spans="2:3" ht="14.5" x14ac:dyDescent="0.35">
      <c r="B319" s="126" t="s">
        <v>13157</v>
      </c>
      <c r="C319" s="254" t="s">
        <v>4391</v>
      </c>
    </row>
    <row r="320" spans="2:3" ht="14.5" x14ac:dyDescent="0.35">
      <c r="B320" s="126" t="s">
        <v>13158</v>
      </c>
      <c r="C320" s="254" t="s">
        <v>13158</v>
      </c>
    </row>
    <row r="321" spans="2:3" ht="14.5" x14ac:dyDescent="0.35">
      <c r="B321" s="126" t="s">
        <v>13159</v>
      </c>
      <c r="C321" s="254" t="s">
        <v>13159</v>
      </c>
    </row>
    <row r="322" spans="2:3" ht="14.5" x14ac:dyDescent="0.35">
      <c r="B322" s="126" t="s">
        <v>13160</v>
      </c>
      <c r="C322" s="254" t="s">
        <v>13160</v>
      </c>
    </row>
    <row r="323" spans="2:3" ht="14.5" x14ac:dyDescent="0.35">
      <c r="B323" s="126" t="s">
        <v>13161</v>
      </c>
      <c r="C323" s="254" t="s">
        <v>13162</v>
      </c>
    </row>
    <row r="324" spans="2:3" ht="14.5" x14ac:dyDescent="0.35">
      <c r="B324" s="126" t="s">
        <v>13163</v>
      </c>
      <c r="C324" s="254" t="s">
        <v>13164</v>
      </c>
    </row>
    <row r="325" spans="2:3" ht="14.5" x14ac:dyDescent="0.35">
      <c r="B325" s="126" t="s">
        <v>4937</v>
      </c>
      <c r="C325" s="254" t="s">
        <v>5595</v>
      </c>
    </row>
    <row r="326" spans="2:3" ht="14.5" x14ac:dyDescent="0.35">
      <c r="B326" s="126" t="s">
        <v>13165</v>
      </c>
      <c r="C326" s="254" t="s">
        <v>13166</v>
      </c>
    </row>
    <row r="327" spans="2:3" ht="14.5" x14ac:dyDescent="0.35">
      <c r="B327" s="126" t="s">
        <v>13167</v>
      </c>
      <c r="C327" s="254" t="s">
        <v>13168</v>
      </c>
    </row>
    <row r="328" spans="2:3" ht="14.5" x14ac:dyDescent="0.35">
      <c r="B328" s="126" t="s">
        <v>13169</v>
      </c>
      <c r="C328" s="254" t="s">
        <v>13170</v>
      </c>
    </row>
    <row r="329" spans="2:3" ht="14.5" x14ac:dyDescent="0.35">
      <c r="B329" s="126" t="s">
        <v>5596</v>
      </c>
      <c r="C329" s="254" t="s">
        <v>5597</v>
      </c>
    </row>
    <row r="330" spans="2:3" ht="14.5" x14ac:dyDescent="0.35">
      <c r="B330" s="126" t="s">
        <v>13171</v>
      </c>
      <c r="C330" s="254" t="s">
        <v>13172</v>
      </c>
    </row>
    <row r="331" spans="2:3" ht="14.5" x14ac:dyDescent="0.35">
      <c r="B331" s="126" t="s">
        <v>13173</v>
      </c>
      <c r="C331" s="254" t="s">
        <v>13174</v>
      </c>
    </row>
    <row r="332" spans="2:3" ht="14.5" x14ac:dyDescent="0.35">
      <c r="B332" s="126" t="s">
        <v>13175</v>
      </c>
      <c r="C332" s="254" t="s">
        <v>13176</v>
      </c>
    </row>
    <row r="333" spans="2:3" ht="14.5" x14ac:dyDescent="0.35">
      <c r="B333" s="126" t="s">
        <v>13177</v>
      </c>
      <c r="C333" s="254" t="s">
        <v>13178</v>
      </c>
    </row>
    <row r="334" spans="2:3" ht="14.5" x14ac:dyDescent="0.35">
      <c r="B334" s="126" t="s">
        <v>13179</v>
      </c>
      <c r="C334" s="254" t="s">
        <v>13180</v>
      </c>
    </row>
    <row r="335" spans="2:3" ht="14.5" x14ac:dyDescent="0.35">
      <c r="B335" s="126" t="s">
        <v>13181</v>
      </c>
      <c r="C335" s="254" t="s">
        <v>13182</v>
      </c>
    </row>
    <row r="336" spans="2:3" ht="15" thickBot="1" x14ac:dyDescent="0.4">
      <c r="B336" s="128" t="s">
        <v>13183</v>
      </c>
      <c r="C336" s="255" t="s">
        <v>13184</v>
      </c>
    </row>
    <row r="337" spans="2:3" ht="14.5" x14ac:dyDescent="0.35">
      <c r="B337" s="126" t="s">
        <v>13185</v>
      </c>
      <c r="C337" s="254" t="s">
        <v>13186</v>
      </c>
    </row>
    <row r="338" spans="2:3" ht="14.5" x14ac:dyDescent="0.35">
      <c r="B338" s="126" t="s">
        <v>13187</v>
      </c>
      <c r="C338" s="254" t="s">
        <v>13188</v>
      </c>
    </row>
    <row r="339" spans="2:3" ht="14.5" x14ac:dyDescent="0.35">
      <c r="B339" s="126" t="s">
        <v>13189</v>
      </c>
      <c r="C339" s="254" t="s">
        <v>13190</v>
      </c>
    </row>
    <row r="340" spans="2:3" ht="14.5" x14ac:dyDescent="0.35">
      <c r="B340" s="126" t="s">
        <v>13191</v>
      </c>
      <c r="C340" s="254" t="s">
        <v>13192</v>
      </c>
    </row>
    <row r="341" spans="2:3" ht="14.5" x14ac:dyDescent="0.35">
      <c r="B341" s="126" t="s">
        <v>13193</v>
      </c>
      <c r="C341" s="254" t="s">
        <v>13194</v>
      </c>
    </row>
    <row r="342" spans="2:3" ht="14.5" x14ac:dyDescent="0.35">
      <c r="B342" s="126" t="s">
        <v>13195</v>
      </c>
      <c r="C342" s="254" t="s">
        <v>13196</v>
      </c>
    </row>
    <row r="343" spans="2:3" ht="14.5" x14ac:dyDescent="0.35">
      <c r="B343" s="126" t="s">
        <v>13197</v>
      </c>
      <c r="C343" s="254" t="s">
        <v>13198</v>
      </c>
    </row>
    <row r="344" spans="2:3" ht="14.5" x14ac:dyDescent="0.35">
      <c r="B344" s="126" t="s">
        <v>13199</v>
      </c>
      <c r="C344" s="254" t="s">
        <v>13200</v>
      </c>
    </row>
    <row r="345" spans="2:3" ht="14.5" x14ac:dyDescent="0.35">
      <c r="B345" s="126" t="s">
        <v>13201</v>
      </c>
      <c r="C345" s="254" t="s">
        <v>13202</v>
      </c>
    </row>
    <row r="346" spans="2:3" ht="14.5" x14ac:dyDescent="0.35">
      <c r="B346" s="126" t="s">
        <v>13203</v>
      </c>
      <c r="C346" s="254" t="s">
        <v>13204</v>
      </c>
    </row>
    <row r="347" spans="2:3" ht="14.5" x14ac:dyDescent="0.35">
      <c r="B347" s="126" t="s">
        <v>13205</v>
      </c>
      <c r="C347" s="254" t="s">
        <v>13206</v>
      </c>
    </row>
    <row r="348" spans="2:3" ht="14.5" x14ac:dyDescent="0.35">
      <c r="B348" s="126" t="s">
        <v>13207</v>
      </c>
      <c r="C348" s="254" t="s">
        <v>13208</v>
      </c>
    </row>
    <row r="349" spans="2:3" ht="14.5" x14ac:dyDescent="0.35">
      <c r="B349" s="126" t="s">
        <v>13209</v>
      </c>
      <c r="C349" s="254" t="s">
        <v>13210</v>
      </c>
    </row>
    <row r="350" spans="2:3" ht="14.5" x14ac:dyDescent="0.35">
      <c r="B350" s="126" t="s">
        <v>13211</v>
      </c>
      <c r="C350" s="254" t="s">
        <v>13212</v>
      </c>
    </row>
    <row r="351" spans="2:3" ht="14.5" x14ac:dyDescent="0.35">
      <c r="B351" s="126" t="s">
        <v>13213</v>
      </c>
      <c r="C351" s="254" t="s">
        <v>13214</v>
      </c>
    </row>
    <row r="352" spans="2:3" ht="14.5" x14ac:dyDescent="0.35">
      <c r="B352" s="126" t="s">
        <v>13215</v>
      </c>
      <c r="C352" s="254" t="s">
        <v>13216</v>
      </c>
    </row>
    <row r="353" spans="2:3" ht="14.5" x14ac:dyDescent="0.35">
      <c r="B353" s="126" t="s">
        <v>13217</v>
      </c>
      <c r="C353" s="254" t="s">
        <v>13218</v>
      </c>
    </row>
    <row r="354" spans="2:3" x14ac:dyDescent="0.25">
      <c r="B354" s="77"/>
      <c r="C354" s="77"/>
    </row>
  </sheetData>
  <mergeCells count="1">
    <mergeCell ref="B2:C2"/>
  </mergeCells>
  <phoneticPr fontId="3"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42"/>
  </sheetPr>
  <dimension ref="B2:G21"/>
  <sheetViews>
    <sheetView zoomScaleNormal="100" workbookViewId="0">
      <selection activeCell="J5" sqref="J5"/>
    </sheetView>
  </sheetViews>
  <sheetFormatPr defaultRowHeight="12.5" x14ac:dyDescent="0.25"/>
  <cols>
    <col min="1" max="1" width="3.1796875" customWidth="1"/>
    <col min="2" max="2" width="14.26953125" customWidth="1"/>
    <col min="3" max="3" width="26.81640625" customWidth="1"/>
    <col min="4" max="4" width="38.26953125" customWidth="1"/>
    <col min="5" max="5" width="33.453125" customWidth="1"/>
  </cols>
  <sheetData>
    <row r="2" spans="2:7" ht="20" x14ac:dyDescent="0.4">
      <c r="B2" s="51" t="s">
        <v>492</v>
      </c>
    </row>
    <row r="3" spans="2:7" ht="13" x14ac:dyDescent="0.3">
      <c r="B3" s="49"/>
    </row>
    <row r="4" spans="2:7" x14ac:dyDescent="0.25">
      <c r="B4" s="422" t="s">
        <v>11568</v>
      </c>
      <c r="C4" s="422"/>
      <c r="D4" s="422"/>
      <c r="E4" s="422"/>
    </row>
    <row r="5" spans="2:7" ht="45.75" customHeight="1" thickBot="1" x14ac:dyDescent="0.3">
      <c r="B5" s="422"/>
      <c r="C5" s="422"/>
      <c r="D5" s="422"/>
      <c r="E5" s="422"/>
    </row>
    <row r="6" spans="2:7" ht="14.5" thickBot="1" x14ac:dyDescent="0.3">
      <c r="B6" s="423" t="s">
        <v>11531</v>
      </c>
      <c r="C6" s="424"/>
      <c r="D6" s="424"/>
      <c r="E6" s="424"/>
      <c r="F6" s="425"/>
    </row>
    <row r="7" spans="2:7" ht="26.5" thickBot="1" x14ac:dyDescent="0.35">
      <c r="B7" s="129" t="s">
        <v>9747</v>
      </c>
      <c r="C7" s="129" t="s">
        <v>11533</v>
      </c>
      <c r="D7" s="129" t="s">
        <v>2910</v>
      </c>
      <c r="E7" s="129" t="s">
        <v>1978</v>
      </c>
      <c r="F7" s="129" t="s">
        <v>11532</v>
      </c>
      <c r="G7" s="35"/>
    </row>
    <row r="8" spans="2:7" ht="14.5" x14ac:dyDescent="0.35">
      <c r="B8" s="118"/>
      <c r="C8" s="118"/>
      <c r="D8" s="118"/>
      <c r="E8" s="118"/>
      <c r="F8" s="121"/>
      <c r="G8" s="35"/>
    </row>
    <row r="9" spans="2:7" ht="14.5" x14ac:dyDescent="0.35">
      <c r="B9" s="118"/>
      <c r="C9" s="118"/>
      <c r="D9" s="118"/>
      <c r="E9" s="118"/>
      <c r="F9" s="121"/>
      <c r="G9" s="35"/>
    </row>
    <row r="10" spans="2:7" ht="14.5" x14ac:dyDescent="0.35">
      <c r="B10" s="118"/>
      <c r="C10" s="118"/>
      <c r="D10" s="118"/>
      <c r="E10" s="118"/>
      <c r="F10" s="121"/>
      <c r="G10" s="35"/>
    </row>
    <row r="11" spans="2:7" ht="14.5" x14ac:dyDescent="0.35">
      <c r="B11" s="118"/>
      <c r="C11" s="118"/>
      <c r="D11" s="118"/>
      <c r="E11" s="118"/>
      <c r="F11" s="121"/>
      <c r="G11" s="35"/>
    </row>
    <row r="12" spans="2:7" ht="14.5" x14ac:dyDescent="0.35">
      <c r="B12" s="118"/>
      <c r="C12" s="118"/>
      <c r="D12" s="118"/>
      <c r="E12" s="118"/>
      <c r="F12" s="121"/>
      <c r="G12" s="35"/>
    </row>
    <row r="13" spans="2:7" ht="14.5" x14ac:dyDescent="0.35">
      <c r="B13" s="118"/>
      <c r="C13" s="118"/>
      <c r="D13" s="118"/>
      <c r="E13" s="118"/>
      <c r="F13" s="121"/>
      <c r="G13" s="35"/>
    </row>
    <row r="14" spans="2:7" ht="14.5" x14ac:dyDescent="0.35">
      <c r="B14" s="118"/>
      <c r="C14" s="118"/>
      <c r="D14" s="118"/>
      <c r="E14" s="118"/>
      <c r="F14" s="121"/>
    </row>
    <row r="15" spans="2:7" ht="14.5" x14ac:dyDescent="0.35">
      <c r="B15" s="118"/>
      <c r="C15" s="118"/>
      <c r="D15" s="118"/>
      <c r="E15" s="118"/>
      <c r="F15" s="121"/>
    </row>
    <row r="16" spans="2:7" ht="14.5" x14ac:dyDescent="0.35">
      <c r="B16" s="118"/>
      <c r="C16" s="118"/>
      <c r="D16" s="118"/>
      <c r="E16" s="118"/>
      <c r="F16" s="121"/>
    </row>
    <row r="17" spans="2:6" ht="14.5" x14ac:dyDescent="0.35">
      <c r="B17" s="118"/>
      <c r="C17" s="118"/>
      <c r="D17" s="118"/>
      <c r="E17" s="118"/>
      <c r="F17" s="121"/>
    </row>
    <row r="18" spans="2:6" ht="14.5" x14ac:dyDescent="0.35">
      <c r="B18" s="118"/>
      <c r="C18" s="118"/>
      <c r="D18" s="118"/>
      <c r="E18" s="118"/>
      <c r="F18" s="121"/>
    </row>
    <row r="19" spans="2:6" ht="14.5" x14ac:dyDescent="0.35">
      <c r="B19" s="118"/>
      <c r="C19" s="118"/>
      <c r="D19" s="118"/>
      <c r="E19" s="118"/>
      <c r="F19" s="121"/>
    </row>
    <row r="20" spans="2:6" ht="14.5" x14ac:dyDescent="0.35">
      <c r="B20" s="118"/>
      <c r="C20" s="118"/>
      <c r="D20" s="118"/>
      <c r="E20" s="118"/>
      <c r="F20" s="121"/>
    </row>
    <row r="21" spans="2:6" ht="14.5" x14ac:dyDescent="0.35">
      <c r="B21" s="118"/>
      <c r="C21" s="118"/>
      <c r="D21" s="118"/>
      <c r="E21" s="118"/>
      <c r="F21" s="121"/>
    </row>
  </sheetData>
  <mergeCells count="2">
    <mergeCell ref="B4:E5"/>
    <mergeCell ref="B6:F6"/>
  </mergeCells>
  <phoneticPr fontId="3" type="noConversion"/>
  <dataValidations count="3">
    <dataValidation allowBlank="1" showInputMessage="1" showErrorMessage="1" prompt="Name of Sample Collection Method or Analytical Procedure used by assigning organization" sqref="D7:D21 C22:C65536" xr:uid="{00000000-0002-0000-0E00-000000000000}"/>
    <dataValidation allowBlank="1" showInputMessage="1" showErrorMessage="1" prompt="Organization ID of the organization assigning the User Defined Sample Collection Method ID or Analytical Procedure ID" sqref="E7:E21 D22:D65536" xr:uid="{00000000-0002-0000-0E00-000001000000}"/>
    <dataValidation allowBlank="1" showInputMessage="1" showErrorMessage="1" prompt="User defined ID code assigned by organization submitting data for a Sample Collection Method or Analytical Procedure that is not used or defined nationally" sqref="C7:C21 B6:B65536" xr:uid="{00000000-0002-0000-0E00-000002000000}"/>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E6D96-418C-421E-8EAF-B70068F8860C}">
  <sheetPr>
    <tabColor indexed="43"/>
  </sheetPr>
  <dimension ref="A1:G283"/>
  <sheetViews>
    <sheetView tabSelected="1" workbookViewId="0">
      <selection activeCell="A24" sqref="A1:XFD1048576"/>
    </sheetView>
  </sheetViews>
  <sheetFormatPr defaultColWidth="10.26953125" defaultRowHeight="12.5" x14ac:dyDescent="0.25"/>
  <cols>
    <col min="1" max="2" width="32.453125" customWidth="1"/>
    <col min="3" max="3" width="64.453125" customWidth="1"/>
    <col min="4" max="4" width="16" customWidth="1"/>
    <col min="5" max="5" width="19.81640625" bestFit="1" customWidth="1"/>
    <col min="6" max="6" width="10.26953125" style="354"/>
  </cols>
  <sheetData>
    <row r="1" spans="1:7" ht="21" x14ac:dyDescent="0.5">
      <c r="A1" s="400" t="s">
        <v>18613</v>
      </c>
      <c r="B1" s="400"/>
      <c r="C1" s="400"/>
      <c r="D1" s="400"/>
      <c r="E1" s="400"/>
      <c r="F1" s="400"/>
    </row>
    <row r="2" spans="1:7" ht="29" x14ac:dyDescent="0.35">
      <c r="A2" s="334" t="s">
        <v>18614</v>
      </c>
      <c r="B2" s="335" t="s">
        <v>18998</v>
      </c>
      <c r="C2" s="335" t="s">
        <v>18615</v>
      </c>
      <c r="D2" s="334" t="s">
        <v>18616</v>
      </c>
      <c r="E2" s="336" t="s">
        <v>18617</v>
      </c>
      <c r="F2" s="337" t="s">
        <v>18860</v>
      </c>
      <c r="G2" t="s">
        <v>18999</v>
      </c>
    </row>
    <row r="3" spans="1:7" ht="26" x14ac:dyDescent="0.25">
      <c r="A3" s="338" t="s">
        <v>19000</v>
      </c>
      <c r="B3" s="366" t="s">
        <v>18918</v>
      </c>
      <c r="C3" s="345" t="s">
        <v>18657</v>
      </c>
      <c r="D3" s="366" t="s">
        <v>18626</v>
      </c>
      <c r="E3" s="367" t="s">
        <v>18627</v>
      </c>
      <c r="F3" s="339" t="s">
        <v>6968</v>
      </c>
      <c r="G3" s="340"/>
    </row>
    <row r="4" spans="1:7" ht="26" x14ac:dyDescent="0.25">
      <c r="A4" s="338" t="s">
        <v>19000</v>
      </c>
      <c r="B4" s="366" t="s">
        <v>19001</v>
      </c>
      <c r="C4" s="345" t="s">
        <v>19002</v>
      </c>
      <c r="D4" s="366" t="s">
        <v>18626</v>
      </c>
      <c r="E4" s="367" t="s">
        <v>19003</v>
      </c>
      <c r="F4" s="339" t="s">
        <v>10881</v>
      </c>
      <c r="G4" s="340"/>
    </row>
    <row r="5" spans="1:7" ht="26" x14ac:dyDescent="0.25">
      <c r="A5" s="338" t="s">
        <v>19000</v>
      </c>
      <c r="B5" s="366" t="s">
        <v>19004</v>
      </c>
      <c r="C5" s="345" t="s">
        <v>19005</v>
      </c>
      <c r="D5" s="366" t="s">
        <v>18646</v>
      </c>
      <c r="E5" s="367" t="s">
        <v>18631</v>
      </c>
      <c r="F5" s="339" t="s">
        <v>19006</v>
      </c>
      <c r="G5" s="340"/>
    </row>
    <row r="6" spans="1:7" ht="50" x14ac:dyDescent="0.25">
      <c r="A6" s="338" t="s">
        <v>19000</v>
      </c>
      <c r="B6" s="368" t="s">
        <v>19212</v>
      </c>
      <c r="C6" s="332" t="s">
        <v>19011</v>
      </c>
      <c r="D6" s="368" t="s">
        <v>18619</v>
      </c>
      <c r="E6" s="369" t="s">
        <v>18685</v>
      </c>
      <c r="F6" s="341" t="s">
        <v>19008</v>
      </c>
      <c r="G6" s="340"/>
    </row>
    <row r="7" spans="1:7" ht="37.5" x14ac:dyDescent="0.25">
      <c r="A7" s="338" t="s">
        <v>19000</v>
      </c>
      <c r="B7" s="368" t="s">
        <v>19009</v>
      </c>
      <c r="C7" s="332" t="s">
        <v>19010</v>
      </c>
      <c r="D7" s="368" t="s">
        <v>18619</v>
      </c>
      <c r="E7" s="369" t="s">
        <v>18725</v>
      </c>
      <c r="F7" s="341" t="s">
        <v>15133</v>
      </c>
      <c r="G7" s="340"/>
    </row>
    <row r="8" spans="1:7" ht="39" x14ac:dyDescent="0.25">
      <c r="A8" s="338" t="s">
        <v>19000</v>
      </c>
      <c r="B8" s="368" t="s">
        <v>19213</v>
      </c>
      <c r="C8" s="332" t="s">
        <v>19007</v>
      </c>
      <c r="D8" s="368" t="s">
        <v>18619</v>
      </c>
      <c r="E8" s="369" t="s">
        <v>18633</v>
      </c>
      <c r="F8" s="341" t="s">
        <v>19012</v>
      </c>
      <c r="G8" s="340"/>
    </row>
    <row r="9" spans="1:7" ht="37.5" x14ac:dyDescent="0.25">
      <c r="A9" s="338" t="s">
        <v>19000</v>
      </c>
      <c r="B9" s="368" t="s">
        <v>19211</v>
      </c>
      <c r="C9" s="368" t="s">
        <v>18669</v>
      </c>
      <c r="D9" s="368" t="s">
        <v>18646</v>
      </c>
      <c r="E9" s="369" t="s">
        <v>18670</v>
      </c>
      <c r="F9" s="341" t="s">
        <v>15131</v>
      </c>
      <c r="G9" s="340"/>
    </row>
    <row r="10" spans="1:7" ht="37.5" x14ac:dyDescent="0.25">
      <c r="A10" s="338" t="s">
        <v>19000</v>
      </c>
      <c r="B10" s="368" t="s">
        <v>19210</v>
      </c>
      <c r="C10" s="368" t="s">
        <v>18671</v>
      </c>
      <c r="D10" s="368" t="s">
        <v>18646</v>
      </c>
      <c r="E10" s="369" t="s">
        <v>18672</v>
      </c>
      <c r="F10" s="341" t="s">
        <v>15132</v>
      </c>
      <c r="G10" s="340"/>
    </row>
    <row r="11" spans="1:7" ht="78" x14ac:dyDescent="0.25">
      <c r="A11" s="338" t="s">
        <v>19013</v>
      </c>
      <c r="B11" s="368" t="s">
        <v>19014</v>
      </c>
      <c r="C11" s="332" t="s">
        <v>18661</v>
      </c>
      <c r="D11" s="368" t="s">
        <v>18619</v>
      </c>
      <c r="E11" s="369" t="s">
        <v>18662</v>
      </c>
      <c r="F11" s="329" t="s">
        <v>18563</v>
      </c>
      <c r="G11" s="340"/>
    </row>
    <row r="12" spans="1:7" ht="78" x14ac:dyDescent="0.25">
      <c r="A12" s="338" t="s">
        <v>19013</v>
      </c>
      <c r="B12" s="370" t="s">
        <v>19015</v>
      </c>
      <c r="C12" s="332" t="s">
        <v>18663</v>
      </c>
      <c r="D12" s="368" t="s">
        <v>18619</v>
      </c>
      <c r="E12" s="369" t="s">
        <v>18656</v>
      </c>
      <c r="F12" s="319" t="s">
        <v>18564</v>
      </c>
      <c r="G12" s="340"/>
    </row>
    <row r="13" spans="1:7" ht="52" x14ac:dyDescent="0.25">
      <c r="A13" s="338" t="s">
        <v>19013</v>
      </c>
      <c r="B13" s="368" t="s">
        <v>19016</v>
      </c>
      <c r="C13" s="332" t="s">
        <v>18661</v>
      </c>
      <c r="D13" s="368" t="s">
        <v>18619</v>
      </c>
      <c r="E13" s="369" t="s">
        <v>18662</v>
      </c>
      <c r="F13" s="329" t="s">
        <v>18565</v>
      </c>
      <c r="G13" s="340"/>
    </row>
    <row r="14" spans="1:7" ht="52" x14ac:dyDescent="0.25">
      <c r="A14" s="338" t="s">
        <v>19013</v>
      </c>
      <c r="B14" s="370" t="s">
        <v>19017</v>
      </c>
      <c r="C14" s="332" t="s">
        <v>18663</v>
      </c>
      <c r="D14" s="368" t="s">
        <v>18619</v>
      </c>
      <c r="E14" s="369" t="s">
        <v>18656</v>
      </c>
      <c r="F14" s="319" t="s">
        <v>18566</v>
      </c>
      <c r="G14" s="340"/>
    </row>
    <row r="15" spans="1:7" ht="26" x14ac:dyDescent="0.25">
      <c r="A15" s="338" t="s">
        <v>19013</v>
      </c>
      <c r="B15" s="368" t="s">
        <v>19018</v>
      </c>
      <c r="C15" s="368" t="s">
        <v>19019</v>
      </c>
      <c r="D15" s="368" t="s">
        <v>18619</v>
      </c>
      <c r="E15" s="369" t="s">
        <v>19020</v>
      </c>
      <c r="F15" s="319" t="s">
        <v>18567</v>
      </c>
      <c r="G15" s="340"/>
    </row>
    <row r="16" spans="1:7" ht="26" x14ac:dyDescent="0.25">
      <c r="A16" s="338" t="s">
        <v>19013</v>
      </c>
      <c r="B16" s="368" t="s">
        <v>19021</v>
      </c>
      <c r="C16" s="368" t="s">
        <v>19022</v>
      </c>
      <c r="D16" s="368" t="s">
        <v>18619</v>
      </c>
      <c r="E16" s="369" t="s">
        <v>19023</v>
      </c>
      <c r="F16" s="319" t="s">
        <v>18568</v>
      </c>
      <c r="G16" s="340"/>
    </row>
    <row r="17" spans="1:7" ht="26" x14ac:dyDescent="0.25">
      <c r="A17" s="338" t="s">
        <v>19013</v>
      </c>
      <c r="B17" s="368" t="s">
        <v>19024</v>
      </c>
      <c r="C17" s="332" t="s">
        <v>19025</v>
      </c>
      <c r="D17" s="368" t="s">
        <v>18619</v>
      </c>
      <c r="E17" s="369" t="s">
        <v>19026</v>
      </c>
      <c r="F17" s="329" t="s">
        <v>18569</v>
      </c>
      <c r="G17" s="340"/>
    </row>
    <row r="18" spans="1:7" ht="52" x14ac:dyDescent="0.25">
      <c r="A18" s="338" t="s">
        <v>19013</v>
      </c>
      <c r="B18" s="368" t="s">
        <v>19027</v>
      </c>
      <c r="C18" s="368" t="s">
        <v>19028</v>
      </c>
      <c r="D18" s="368" t="s">
        <v>18619</v>
      </c>
      <c r="E18" s="369" t="s">
        <v>18631</v>
      </c>
      <c r="F18" s="319" t="s">
        <v>18571</v>
      </c>
      <c r="G18" s="340"/>
    </row>
    <row r="19" spans="1:7" ht="78" x14ac:dyDescent="0.25">
      <c r="A19" s="338" t="s">
        <v>19013</v>
      </c>
      <c r="B19" s="368" t="s">
        <v>19029</v>
      </c>
      <c r="C19" s="332" t="s">
        <v>18663</v>
      </c>
      <c r="D19" s="368" t="s">
        <v>18619</v>
      </c>
      <c r="E19" s="369" t="s">
        <v>18656</v>
      </c>
      <c r="F19" s="319" t="s">
        <v>18572</v>
      </c>
      <c r="G19" s="340"/>
    </row>
    <row r="20" spans="1:7" ht="65" x14ac:dyDescent="0.25">
      <c r="A20" s="338" t="s">
        <v>19013</v>
      </c>
      <c r="B20" s="368" t="s">
        <v>19030</v>
      </c>
      <c r="C20" s="368" t="s">
        <v>18661</v>
      </c>
      <c r="D20" s="368" t="s">
        <v>18646</v>
      </c>
      <c r="E20" s="369" t="s">
        <v>18662</v>
      </c>
      <c r="F20" s="329" t="s">
        <v>18573</v>
      </c>
      <c r="G20" s="340"/>
    </row>
    <row r="21" spans="1:7" ht="65" x14ac:dyDescent="0.25">
      <c r="A21" s="338" t="s">
        <v>19013</v>
      </c>
      <c r="B21" s="366" t="s">
        <v>19031</v>
      </c>
      <c r="C21" s="345" t="s">
        <v>18645</v>
      </c>
      <c r="D21" s="366" t="s">
        <v>18626</v>
      </c>
      <c r="E21" s="367" t="s">
        <v>18641</v>
      </c>
      <c r="F21" s="342" t="s">
        <v>5781</v>
      </c>
      <c r="G21" s="340"/>
    </row>
    <row r="22" spans="1:7" ht="65" x14ac:dyDescent="0.25">
      <c r="A22" s="338" t="s">
        <v>19013</v>
      </c>
      <c r="B22" s="366" t="s">
        <v>19032</v>
      </c>
      <c r="C22" s="345" t="s">
        <v>18647</v>
      </c>
      <c r="D22" s="366" t="s">
        <v>18626</v>
      </c>
      <c r="E22" s="367" t="s">
        <v>18648</v>
      </c>
      <c r="F22" s="342" t="s">
        <v>18574</v>
      </c>
      <c r="G22" s="340"/>
    </row>
    <row r="23" spans="1:7" ht="39" x14ac:dyDescent="0.25">
      <c r="A23" s="338" t="s">
        <v>19013</v>
      </c>
      <c r="B23" s="366" t="s">
        <v>18895</v>
      </c>
      <c r="C23" s="366" t="s">
        <v>18651</v>
      </c>
      <c r="D23" s="366" t="s">
        <v>18626</v>
      </c>
      <c r="E23" s="367" t="s">
        <v>18627</v>
      </c>
      <c r="F23" s="343" t="s">
        <v>6969</v>
      </c>
      <c r="G23" s="340"/>
    </row>
    <row r="24" spans="1:7" ht="52" x14ac:dyDescent="0.25">
      <c r="A24" s="338" t="s">
        <v>19013</v>
      </c>
      <c r="B24" s="366" t="s">
        <v>19033</v>
      </c>
      <c r="C24" s="345" t="s">
        <v>18701</v>
      </c>
      <c r="D24" s="366" t="s">
        <v>18626</v>
      </c>
      <c r="E24" s="367" t="s">
        <v>18702</v>
      </c>
      <c r="F24" s="343" t="s">
        <v>18575</v>
      </c>
      <c r="G24" s="340"/>
    </row>
    <row r="25" spans="1:7" ht="78" x14ac:dyDescent="0.25">
      <c r="A25" s="338" t="s">
        <v>19013</v>
      </c>
      <c r="B25" s="366" t="s">
        <v>19034</v>
      </c>
      <c r="C25" s="345" t="s">
        <v>18703</v>
      </c>
      <c r="D25" s="366" t="s">
        <v>18626</v>
      </c>
      <c r="E25" s="367" t="s">
        <v>18704</v>
      </c>
      <c r="F25" s="343" t="s">
        <v>18576</v>
      </c>
      <c r="G25" s="340"/>
    </row>
    <row r="26" spans="1:7" ht="39" x14ac:dyDescent="0.25">
      <c r="A26" s="338" t="s">
        <v>19013</v>
      </c>
      <c r="B26" s="366" t="s">
        <v>19035</v>
      </c>
      <c r="C26" s="366" t="s">
        <v>19036</v>
      </c>
      <c r="D26" s="366" t="s">
        <v>18626</v>
      </c>
      <c r="E26" s="367" t="s">
        <v>18670</v>
      </c>
      <c r="F26" s="343" t="s">
        <v>10883</v>
      </c>
      <c r="G26" s="340"/>
    </row>
    <row r="27" spans="1:7" ht="52" x14ac:dyDescent="0.25">
      <c r="A27" s="338" t="s">
        <v>19013</v>
      </c>
      <c r="B27" s="368" t="s">
        <v>19037</v>
      </c>
      <c r="C27" s="332" t="s">
        <v>18705</v>
      </c>
      <c r="D27" s="368" t="s">
        <v>18646</v>
      </c>
      <c r="E27" s="369" t="s">
        <v>18682</v>
      </c>
      <c r="F27" s="319" t="s">
        <v>18577</v>
      </c>
      <c r="G27" s="340"/>
    </row>
    <row r="28" spans="1:7" ht="39" x14ac:dyDescent="0.25">
      <c r="A28" s="338" t="s">
        <v>19013</v>
      </c>
      <c r="B28" s="368" t="s">
        <v>19038</v>
      </c>
      <c r="C28" s="332" t="s">
        <v>19039</v>
      </c>
      <c r="D28" s="368" t="s">
        <v>18646</v>
      </c>
      <c r="E28" s="369" t="s">
        <v>19040</v>
      </c>
      <c r="F28" s="329" t="s">
        <v>11421</v>
      </c>
      <c r="G28" s="340"/>
    </row>
    <row r="29" spans="1:7" ht="39" x14ac:dyDescent="0.25">
      <c r="A29" s="338" t="s">
        <v>19013</v>
      </c>
      <c r="B29" s="366" t="s">
        <v>19041</v>
      </c>
      <c r="C29" s="366" t="s">
        <v>19042</v>
      </c>
      <c r="D29" s="366" t="s">
        <v>18626</v>
      </c>
      <c r="E29" s="367" t="s">
        <v>19043</v>
      </c>
      <c r="F29" s="342" t="s">
        <v>10884</v>
      </c>
      <c r="G29" s="340"/>
    </row>
    <row r="30" spans="1:7" ht="39" x14ac:dyDescent="0.25">
      <c r="A30" s="338" t="s">
        <v>19013</v>
      </c>
      <c r="B30" s="344" t="s">
        <v>19044</v>
      </c>
      <c r="C30" s="344" t="s">
        <v>19045</v>
      </c>
      <c r="D30" s="344" t="s">
        <v>18619</v>
      </c>
      <c r="E30" s="344" t="s">
        <v>18725</v>
      </c>
      <c r="F30" s="319" t="s">
        <v>5426</v>
      </c>
      <c r="G30" s="340"/>
    </row>
    <row r="31" spans="1:7" ht="39" x14ac:dyDescent="0.25">
      <c r="A31" s="338" t="s">
        <v>19013</v>
      </c>
      <c r="B31" s="344" t="s">
        <v>19046</v>
      </c>
      <c r="C31" s="344" t="s">
        <v>19047</v>
      </c>
      <c r="D31" s="344" t="s">
        <v>18619</v>
      </c>
      <c r="E31" s="344" t="s">
        <v>19048</v>
      </c>
      <c r="F31" s="319" t="s">
        <v>5779</v>
      </c>
      <c r="G31" s="340"/>
    </row>
    <row r="32" spans="1:7" ht="52" x14ac:dyDescent="0.25">
      <c r="A32" s="338" t="s">
        <v>19013</v>
      </c>
      <c r="B32" s="344" t="s">
        <v>19206</v>
      </c>
      <c r="C32" s="344" t="s">
        <v>18661</v>
      </c>
      <c r="D32" s="344" t="s">
        <v>18619</v>
      </c>
      <c r="E32" s="344" t="s">
        <v>18662</v>
      </c>
      <c r="F32" s="329" t="s">
        <v>18578</v>
      </c>
      <c r="G32" s="340"/>
    </row>
    <row r="33" spans="1:7" ht="52" x14ac:dyDescent="0.25">
      <c r="A33" s="338" t="s">
        <v>19013</v>
      </c>
      <c r="B33" s="344" t="s">
        <v>19207</v>
      </c>
      <c r="C33" s="344" t="s">
        <v>18663</v>
      </c>
      <c r="D33" s="344" t="s">
        <v>18619</v>
      </c>
      <c r="E33" s="344" t="s">
        <v>18656</v>
      </c>
      <c r="F33" s="319" t="s">
        <v>18579</v>
      </c>
      <c r="G33" s="340"/>
    </row>
    <row r="34" spans="1:7" ht="39" x14ac:dyDescent="0.25">
      <c r="A34" s="338" t="s">
        <v>19013</v>
      </c>
      <c r="B34" s="344" t="s">
        <v>19049</v>
      </c>
      <c r="C34" s="344" t="s">
        <v>19050</v>
      </c>
      <c r="D34" s="344" t="s">
        <v>18646</v>
      </c>
      <c r="E34" s="344" t="s">
        <v>18643</v>
      </c>
      <c r="F34" s="329" t="s">
        <v>18580</v>
      </c>
      <c r="G34" s="340"/>
    </row>
    <row r="35" spans="1:7" ht="26" x14ac:dyDescent="0.25">
      <c r="A35" s="338" t="s">
        <v>19013</v>
      </c>
      <c r="B35" s="344" t="s">
        <v>19208</v>
      </c>
      <c r="C35" s="344" t="s">
        <v>18663</v>
      </c>
      <c r="D35" s="344" t="s">
        <v>18619</v>
      </c>
      <c r="E35" s="344" t="s">
        <v>18656</v>
      </c>
      <c r="F35" s="319" t="s">
        <v>18581</v>
      </c>
      <c r="G35" s="340"/>
    </row>
    <row r="36" spans="1:7" ht="39" x14ac:dyDescent="0.25">
      <c r="A36" s="338" t="s">
        <v>19013</v>
      </c>
      <c r="B36" s="344" t="s">
        <v>19051</v>
      </c>
      <c r="C36" s="344" t="s">
        <v>19052</v>
      </c>
      <c r="D36" s="344" t="s">
        <v>18646</v>
      </c>
      <c r="E36" s="344" t="s">
        <v>19053</v>
      </c>
      <c r="F36" s="329" t="s">
        <v>18582</v>
      </c>
      <c r="G36" s="340"/>
    </row>
    <row r="37" spans="1:7" ht="26" x14ac:dyDescent="0.25">
      <c r="A37" s="338" t="s">
        <v>19013</v>
      </c>
      <c r="B37" s="344" t="s">
        <v>19209</v>
      </c>
      <c r="C37" s="344" t="s">
        <v>18661</v>
      </c>
      <c r="D37" s="344" t="s">
        <v>18646</v>
      </c>
      <c r="E37" s="344" t="s">
        <v>19054</v>
      </c>
      <c r="F37" s="329" t="s">
        <v>18583</v>
      </c>
      <c r="G37" s="340"/>
    </row>
    <row r="38" spans="1:7" ht="52" x14ac:dyDescent="0.25">
      <c r="A38" s="338" t="s">
        <v>19013</v>
      </c>
      <c r="B38" s="344" t="s">
        <v>19055</v>
      </c>
      <c r="C38" s="344" t="s">
        <v>19056</v>
      </c>
      <c r="D38" s="344" t="s">
        <v>18646</v>
      </c>
      <c r="E38" s="344" t="s">
        <v>18700</v>
      </c>
      <c r="F38" s="319" t="s">
        <v>18584</v>
      </c>
      <c r="G38" s="340"/>
    </row>
    <row r="39" spans="1:7" ht="52" x14ac:dyDescent="0.25">
      <c r="A39" s="338" t="s">
        <v>19013</v>
      </c>
      <c r="B39" s="344" t="s">
        <v>19057</v>
      </c>
      <c r="C39" s="344" t="s">
        <v>18651</v>
      </c>
      <c r="D39" s="344" t="s">
        <v>18646</v>
      </c>
      <c r="E39" s="344" t="s">
        <v>18627</v>
      </c>
      <c r="F39" s="319" t="s">
        <v>18585</v>
      </c>
      <c r="G39" s="340"/>
    </row>
    <row r="40" spans="1:7" ht="65" x14ac:dyDescent="0.25">
      <c r="A40" s="338" t="s">
        <v>19013</v>
      </c>
      <c r="B40" s="344" t="s">
        <v>19204</v>
      </c>
      <c r="C40" s="344" t="s">
        <v>18669</v>
      </c>
      <c r="D40" s="344" t="s">
        <v>18646</v>
      </c>
      <c r="E40" s="344" t="s">
        <v>18670</v>
      </c>
      <c r="F40" s="319" t="s">
        <v>18586</v>
      </c>
      <c r="G40" s="340"/>
    </row>
    <row r="41" spans="1:7" ht="52" x14ac:dyDescent="0.25">
      <c r="A41" s="338" t="s">
        <v>19013</v>
      </c>
      <c r="B41" s="344" t="s">
        <v>19205</v>
      </c>
      <c r="C41" s="344" t="s">
        <v>18671</v>
      </c>
      <c r="D41" s="344" t="s">
        <v>18646</v>
      </c>
      <c r="E41" s="344" t="s">
        <v>18672</v>
      </c>
      <c r="F41" s="319" t="s">
        <v>18587</v>
      </c>
      <c r="G41" s="340"/>
    </row>
    <row r="42" spans="1:7" ht="39" x14ac:dyDescent="0.25">
      <c r="A42" s="338" t="s">
        <v>19013</v>
      </c>
      <c r="B42" s="344" t="s">
        <v>19058</v>
      </c>
      <c r="C42" s="344" t="s">
        <v>19059</v>
      </c>
      <c r="D42" s="344" t="s">
        <v>18619</v>
      </c>
      <c r="E42" s="344" t="s">
        <v>19060</v>
      </c>
      <c r="F42" s="329" t="s">
        <v>18588</v>
      </c>
      <c r="G42" s="340"/>
    </row>
    <row r="43" spans="1:7" ht="26" x14ac:dyDescent="0.25">
      <c r="A43" s="338" t="s">
        <v>19013</v>
      </c>
      <c r="B43" s="344" t="s">
        <v>19061</v>
      </c>
      <c r="C43" s="344" t="s">
        <v>19062</v>
      </c>
      <c r="D43" s="344" t="s">
        <v>18619</v>
      </c>
      <c r="E43" s="344" t="s">
        <v>19063</v>
      </c>
      <c r="F43" s="319" t="s">
        <v>18589</v>
      </c>
      <c r="G43" s="340"/>
    </row>
    <row r="44" spans="1:7" ht="39" x14ac:dyDescent="0.25">
      <c r="A44" s="338" t="s">
        <v>19013</v>
      </c>
      <c r="B44" s="344" t="s">
        <v>19064</v>
      </c>
      <c r="C44" s="344" t="s">
        <v>19065</v>
      </c>
      <c r="D44" s="344" t="s">
        <v>18646</v>
      </c>
      <c r="E44" s="344" t="s">
        <v>18622</v>
      </c>
      <c r="F44" s="329" t="s">
        <v>18590</v>
      </c>
      <c r="G44" s="340"/>
    </row>
    <row r="45" spans="1:7" ht="52" x14ac:dyDescent="0.25">
      <c r="A45" s="338" t="s">
        <v>19013</v>
      </c>
      <c r="B45" s="344" t="s">
        <v>19066</v>
      </c>
      <c r="C45" s="344" t="s">
        <v>19067</v>
      </c>
      <c r="D45" s="344" t="s">
        <v>18646</v>
      </c>
      <c r="E45" s="344" t="s">
        <v>19068</v>
      </c>
      <c r="F45" s="329" t="s">
        <v>18591</v>
      </c>
      <c r="G45" s="340"/>
    </row>
    <row r="46" spans="1:7" ht="39" x14ac:dyDescent="0.25">
      <c r="A46" s="338" t="s">
        <v>19013</v>
      </c>
      <c r="B46" s="344" t="s">
        <v>19069</v>
      </c>
      <c r="C46" s="344" t="s">
        <v>19070</v>
      </c>
      <c r="D46" s="344" t="s">
        <v>18619</v>
      </c>
      <c r="E46" s="344" t="s">
        <v>19071</v>
      </c>
      <c r="F46" s="329" t="s">
        <v>18592</v>
      </c>
      <c r="G46" s="340"/>
    </row>
    <row r="47" spans="1:7" ht="39" x14ac:dyDescent="0.25">
      <c r="A47" s="338" t="s">
        <v>19013</v>
      </c>
      <c r="B47" s="344" t="s">
        <v>19072</v>
      </c>
      <c r="C47" s="344" t="s">
        <v>18661</v>
      </c>
      <c r="D47" s="344" t="s">
        <v>18619</v>
      </c>
      <c r="E47" s="344" t="s">
        <v>18662</v>
      </c>
      <c r="F47" s="329" t="s">
        <v>18593</v>
      </c>
      <c r="G47" s="340"/>
    </row>
    <row r="48" spans="1:7" ht="39" x14ac:dyDescent="0.25">
      <c r="A48" s="338" t="s">
        <v>19013</v>
      </c>
      <c r="B48" s="344" t="s">
        <v>19073</v>
      </c>
      <c r="C48" s="344" t="s">
        <v>18663</v>
      </c>
      <c r="D48" s="344" t="s">
        <v>18619</v>
      </c>
      <c r="E48" s="344" t="s">
        <v>18656</v>
      </c>
      <c r="F48" s="319" t="s">
        <v>18594</v>
      </c>
      <c r="G48" s="340"/>
    </row>
    <row r="49" spans="1:7" ht="39" x14ac:dyDescent="0.25">
      <c r="A49" s="338" t="s">
        <v>19013</v>
      </c>
      <c r="B49" s="344" t="s">
        <v>19074</v>
      </c>
      <c r="C49" s="344" t="s">
        <v>19075</v>
      </c>
      <c r="D49" s="344" t="s">
        <v>18619</v>
      </c>
      <c r="E49" s="344" t="s">
        <v>18643</v>
      </c>
      <c r="F49" s="329" t="s">
        <v>18595</v>
      </c>
      <c r="G49" s="340"/>
    </row>
    <row r="50" spans="1:7" ht="52" x14ac:dyDescent="0.25">
      <c r="A50" s="338" t="s">
        <v>19013</v>
      </c>
      <c r="B50" s="344" t="s">
        <v>19076</v>
      </c>
      <c r="C50" s="344" t="s">
        <v>18663</v>
      </c>
      <c r="D50" s="344" t="s">
        <v>18619</v>
      </c>
      <c r="E50" s="344" t="s">
        <v>18656</v>
      </c>
      <c r="F50" s="319" t="s">
        <v>18596</v>
      </c>
      <c r="G50" s="340"/>
    </row>
    <row r="51" spans="1:7" ht="26" x14ac:dyDescent="0.25">
      <c r="A51" s="338" t="s">
        <v>19013</v>
      </c>
      <c r="B51" s="344" t="s">
        <v>19077</v>
      </c>
      <c r="C51" s="344" t="s">
        <v>18661</v>
      </c>
      <c r="D51" s="344" t="s">
        <v>18619</v>
      </c>
      <c r="E51" s="344" t="s">
        <v>18662</v>
      </c>
      <c r="F51" s="329" t="s">
        <v>18597</v>
      </c>
      <c r="G51" s="340"/>
    </row>
    <row r="52" spans="1:7" ht="26" x14ac:dyDescent="0.25">
      <c r="A52" s="338" t="s">
        <v>19013</v>
      </c>
      <c r="B52" s="344" t="s">
        <v>19078</v>
      </c>
      <c r="C52" s="344" t="s">
        <v>19079</v>
      </c>
      <c r="D52" s="344" t="s">
        <v>18646</v>
      </c>
      <c r="E52" s="344" t="s">
        <v>18727</v>
      </c>
      <c r="F52" s="329" t="s">
        <v>18598</v>
      </c>
      <c r="G52" s="340"/>
    </row>
    <row r="53" spans="1:7" ht="65" x14ac:dyDescent="0.25">
      <c r="A53" s="332" t="s">
        <v>18861</v>
      </c>
      <c r="B53" s="333" t="s">
        <v>18862</v>
      </c>
      <c r="C53" s="332" t="s">
        <v>18663</v>
      </c>
      <c r="D53" s="332" t="s">
        <v>18619</v>
      </c>
      <c r="E53" s="344" t="s">
        <v>18656</v>
      </c>
      <c r="F53" s="307" t="s">
        <v>18431</v>
      </c>
      <c r="G53">
        <v>203</v>
      </c>
    </row>
    <row r="54" spans="1:7" ht="52" x14ac:dyDescent="0.25">
      <c r="A54" s="332" t="s">
        <v>18861</v>
      </c>
      <c r="B54" s="333" t="s">
        <v>19080</v>
      </c>
      <c r="C54" s="332" t="s">
        <v>18661</v>
      </c>
      <c r="D54" s="332" t="s">
        <v>18619</v>
      </c>
      <c r="E54" s="344" t="s">
        <v>18662</v>
      </c>
      <c r="F54" s="308" t="s">
        <v>18432</v>
      </c>
      <c r="G54">
        <v>204</v>
      </c>
    </row>
    <row r="55" spans="1:7" ht="26" x14ac:dyDescent="0.25">
      <c r="A55" s="332" t="s">
        <v>18863</v>
      </c>
      <c r="B55" s="332" t="s">
        <v>19203</v>
      </c>
      <c r="C55" s="332" t="s">
        <v>18618</v>
      </c>
      <c r="D55" s="332" t="s">
        <v>18619</v>
      </c>
      <c r="E55" s="344" t="s">
        <v>18620</v>
      </c>
      <c r="F55" s="307" t="s">
        <v>15118</v>
      </c>
      <c r="G55">
        <v>157</v>
      </c>
    </row>
    <row r="56" spans="1:7" ht="65" x14ac:dyDescent="0.25">
      <c r="A56" s="332" t="s">
        <v>18863</v>
      </c>
      <c r="B56" s="332" t="s">
        <v>19202</v>
      </c>
      <c r="C56" s="332" t="s">
        <v>18623</v>
      </c>
      <c r="D56" s="332" t="s">
        <v>18619</v>
      </c>
      <c r="E56" s="344" t="s">
        <v>18624</v>
      </c>
      <c r="F56" s="307" t="s">
        <v>18433</v>
      </c>
      <c r="G56">
        <v>159</v>
      </c>
    </row>
    <row r="57" spans="1:7" ht="52" x14ac:dyDescent="0.25">
      <c r="A57" s="332" t="s">
        <v>18861</v>
      </c>
      <c r="B57" s="333" t="s">
        <v>18864</v>
      </c>
      <c r="C57" s="332" t="s">
        <v>18663</v>
      </c>
      <c r="D57" s="332" t="s">
        <v>18619</v>
      </c>
      <c r="E57" s="344" t="s">
        <v>18656</v>
      </c>
      <c r="F57" s="307" t="s">
        <v>15125</v>
      </c>
      <c r="G57">
        <v>205</v>
      </c>
    </row>
    <row r="58" spans="1:7" ht="39" x14ac:dyDescent="0.25">
      <c r="A58" s="332" t="s">
        <v>18861</v>
      </c>
      <c r="B58" s="333" t="s">
        <v>18865</v>
      </c>
      <c r="C58" s="332" t="s">
        <v>18661</v>
      </c>
      <c r="D58" s="332" t="s">
        <v>18619</v>
      </c>
      <c r="E58" s="344" t="s">
        <v>18662</v>
      </c>
      <c r="F58" s="308" t="s">
        <v>15126</v>
      </c>
      <c r="G58">
        <v>206</v>
      </c>
    </row>
    <row r="59" spans="1:7" ht="52" x14ac:dyDescent="0.25">
      <c r="A59" s="332" t="s">
        <v>18861</v>
      </c>
      <c r="B59" s="332" t="s">
        <v>18866</v>
      </c>
      <c r="C59" s="332" t="s">
        <v>18664</v>
      </c>
      <c r="D59" s="332" t="s">
        <v>18619</v>
      </c>
      <c r="E59" s="344" t="s">
        <v>18639</v>
      </c>
      <c r="F59" s="307" t="s">
        <v>18434</v>
      </c>
      <c r="G59">
        <v>207</v>
      </c>
    </row>
    <row r="60" spans="1:7" ht="39" x14ac:dyDescent="0.25">
      <c r="A60" s="332" t="s">
        <v>18861</v>
      </c>
      <c r="B60" s="332" t="s">
        <v>19200</v>
      </c>
      <c r="C60" s="332" t="s">
        <v>18665</v>
      </c>
      <c r="D60" s="332" t="s">
        <v>18652</v>
      </c>
      <c r="E60" s="344" t="s">
        <v>18666</v>
      </c>
      <c r="F60" s="307" t="s">
        <v>18435</v>
      </c>
      <c r="G60">
        <v>208</v>
      </c>
    </row>
    <row r="61" spans="1:7" ht="39" x14ac:dyDescent="0.25">
      <c r="A61" s="332" t="s">
        <v>18861</v>
      </c>
      <c r="B61" s="332" t="s">
        <v>19201</v>
      </c>
      <c r="C61" s="332" t="s">
        <v>18667</v>
      </c>
      <c r="D61" s="332" t="s">
        <v>18652</v>
      </c>
      <c r="E61" s="344" t="s">
        <v>18668</v>
      </c>
      <c r="F61" s="308" t="s">
        <v>18436</v>
      </c>
      <c r="G61">
        <v>209</v>
      </c>
    </row>
    <row r="62" spans="1:7" ht="52" x14ac:dyDescent="0.25">
      <c r="A62" s="332" t="s">
        <v>18867</v>
      </c>
      <c r="B62" s="333" t="s">
        <v>18868</v>
      </c>
      <c r="C62" s="332" t="s">
        <v>18663</v>
      </c>
      <c r="D62" s="332" t="s">
        <v>18619</v>
      </c>
      <c r="E62" s="344" t="s">
        <v>18656</v>
      </c>
      <c r="F62" s="307" t="s">
        <v>18437</v>
      </c>
      <c r="G62">
        <v>214</v>
      </c>
    </row>
    <row r="63" spans="1:7" ht="52" x14ac:dyDescent="0.25">
      <c r="A63" s="332" t="s">
        <v>18867</v>
      </c>
      <c r="B63" s="333" t="s">
        <v>19198</v>
      </c>
      <c r="C63" s="332" t="s">
        <v>19199</v>
      </c>
      <c r="D63" s="332" t="s">
        <v>18646</v>
      </c>
      <c r="E63" s="344" t="s">
        <v>18662</v>
      </c>
      <c r="F63" s="308" t="s">
        <v>18438</v>
      </c>
      <c r="G63">
        <v>215</v>
      </c>
    </row>
    <row r="64" spans="1:7" ht="52" x14ac:dyDescent="0.25">
      <c r="A64" s="332" t="s">
        <v>18863</v>
      </c>
      <c r="B64" s="332" t="s">
        <v>19197</v>
      </c>
      <c r="C64" s="332" t="s">
        <v>18645</v>
      </c>
      <c r="D64" s="332" t="s">
        <v>18646</v>
      </c>
      <c r="E64" s="344" t="s">
        <v>18641</v>
      </c>
      <c r="F64" s="308" t="s">
        <v>18439</v>
      </c>
      <c r="G64">
        <v>170</v>
      </c>
    </row>
    <row r="65" spans="1:7" ht="52" x14ac:dyDescent="0.25">
      <c r="A65" s="332" t="s">
        <v>18863</v>
      </c>
      <c r="B65" s="332" t="s">
        <v>19196</v>
      </c>
      <c r="C65" s="332" t="s">
        <v>18647</v>
      </c>
      <c r="D65" s="332" t="s">
        <v>18646</v>
      </c>
      <c r="E65" s="344" t="s">
        <v>18648</v>
      </c>
      <c r="F65" s="308" t="s">
        <v>18440</v>
      </c>
      <c r="G65">
        <v>171</v>
      </c>
    </row>
    <row r="66" spans="1:7" ht="43.5" x14ac:dyDescent="0.25">
      <c r="A66" s="332" t="s">
        <v>18863</v>
      </c>
      <c r="B66" s="345" t="s">
        <v>19195</v>
      </c>
      <c r="C66" s="345" t="s">
        <v>18625</v>
      </c>
      <c r="D66" s="345" t="s">
        <v>18626</v>
      </c>
      <c r="E66" s="346" t="s">
        <v>18627</v>
      </c>
      <c r="F66" s="347" t="s">
        <v>19081</v>
      </c>
      <c r="G66">
        <v>160</v>
      </c>
    </row>
    <row r="67" spans="1:7" ht="65" x14ac:dyDescent="0.25">
      <c r="A67" s="332" t="s">
        <v>18863</v>
      </c>
      <c r="B67" s="332" t="s">
        <v>19194</v>
      </c>
      <c r="C67" s="332" t="s">
        <v>18628</v>
      </c>
      <c r="D67" s="332" t="s">
        <v>18619</v>
      </c>
      <c r="E67" s="344" t="s">
        <v>18629</v>
      </c>
      <c r="F67" s="307" t="s">
        <v>18441</v>
      </c>
      <c r="G67">
        <v>161</v>
      </c>
    </row>
    <row r="68" spans="1:7" ht="39" x14ac:dyDescent="0.25">
      <c r="A68" s="332" t="s">
        <v>18867</v>
      </c>
      <c r="B68" s="333" t="s">
        <v>19193</v>
      </c>
      <c r="C68" s="332" t="s">
        <v>18701</v>
      </c>
      <c r="D68" s="332" t="s">
        <v>18646</v>
      </c>
      <c r="E68" s="344" t="s">
        <v>18702</v>
      </c>
      <c r="F68" s="307" t="s">
        <v>18442</v>
      </c>
      <c r="G68">
        <v>216</v>
      </c>
    </row>
    <row r="69" spans="1:7" ht="52" x14ac:dyDescent="0.25">
      <c r="A69" s="332" t="s">
        <v>18863</v>
      </c>
      <c r="B69" s="332" t="s">
        <v>18869</v>
      </c>
      <c r="C69" s="332" t="s">
        <v>18630</v>
      </c>
      <c r="D69" s="332" t="s">
        <v>18619</v>
      </c>
      <c r="E69" s="344" t="s">
        <v>18631</v>
      </c>
      <c r="F69" s="307" t="s">
        <v>18443</v>
      </c>
      <c r="G69">
        <v>162</v>
      </c>
    </row>
    <row r="70" spans="1:7" ht="65" x14ac:dyDescent="0.25">
      <c r="A70" s="332" t="s">
        <v>18867</v>
      </c>
      <c r="B70" s="333" t="s">
        <v>19192</v>
      </c>
      <c r="C70" s="332" t="s">
        <v>18703</v>
      </c>
      <c r="D70" s="332" t="s">
        <v>18646</v>
      </c>
      <c r="E70" s="344" t="s">
        <v>18704</v>
      </c>
      <c r="F70" s="307" t="s">
        <v>18444</v>
      </c>
      <c r="G70">
        <v>217</v>
      </c>
    </row>
    <row r="71" spans="1:7" ht="39" x14ac:dyDescent="0.25">
      <c r="A71" s="332" t="s">
        <v>18863</v>
      </c>
      <c r="B71" s="345" t="s">
        <v>19191</v>
      </c>
      <c r="C71" s="345" t="s">
        <v>18632</v>
      </c>
      <c r="D71" s="345" t="s">
        <v>18626</v>
      </c>
      <c r="E71" s="346" t="s">
        <v>18633</v>
      </c>
      <c r="F71" s="348" t="s">
        <v>3976</v>
      </c>
      <c r="G71">
        <v>163</v>
      </c>
    </row>
    <row r="72" spans="1:7" ht="52" x14ac:dyDescent="0.25">
      <c r="A72" s="332" t="s">
        <v>18863</v>
      </c>
      <c r="B72" s="332" t="s">
        <v>19190</v>
      </c>
      <c r="C72" s="332" t="s">
        <v>18634</v>
      </c>
      <c r="D72" s="332" t="s">
        <v>18619</v>
      </c>
      <c r="E72" s="344" t="s">
        <v>18635</v>
      </c>
      <c r="F72" s="308" t="s">
        <v>18445</v>
      </c>
      <c r="G72">
        <v>164</v>
      </c>
    </row>
    <row r="73" spans="1:7" ht="52" x14ac:dyDescent="0.25">
      <c r="A73" s="332" t="s">
        <v>18863</v>
      </c>
      <c r="B73" s="332" t="s">
        <v>18870</v>
      </c>
      <c r="C73" s="332" t="s">
        <v>18636</v>
      </c>
      <c r="D73" s="332" t="s">
        <v>18619</v>
      </c>
      <c r="E73" s="344" t="s">
        <v>18637</v>
      </c>
      <c r="F73" s="308" t="s">
        <v>18446</v>
      </c>
      <c r="G73">
        <v>165</v>
      </c>
    </row>
    <row r="74" spans="1:7" ht="39" x14ac:dyDescent="0.25">
      <c r="A74" s="332" t="s">
        <v>18867</v>
      </c>
      <c r="B74" s="332" t="s">
        <v>18871</v>
      </c>
      <c r="C74" s="332" t="s">
        <v>18705</v>
      </c>
      <c r="D74" s="332" t="s">
        <v>18646</v>
      </c>
      <c r="E74" s="344" t="s">
        <v>18656</v>
      </c>
      <c r="F74" s="307" t="s">
        <v>18447</v>
      </c>
      <c r="G74">
        <v>218</v>
      </c>
    </row>
    <row r="75" spans="1:7" ht="52" x14ac:dyDescent="0.25">
      <c r="A75" s="332" t="s">
        <v>18863</v>
      </c>
      <c r="B75" s="345" t="s">
        <v>19189</v>
      </c>
      <c r="C75" s="345" t="s">
        <v>18638</v>
      </c>
      <c r="D75" s="345" t="s">
        <v>18626</v>
      </c>
      <c r="E75" s="346" t="s">
        <v>18639</v>
      </c>
      <c r="F75" s="349" t="s">
        <v>18448</v>
      </c>
      <c r="G75">
        <v>166</v>
      </c>
    </row>
    <row r="76" spans="1:7" ht="39" x14ac:dyDescent="0.25">
      <c r="A76" s="332" t="s">
        <v>18861</v>
      </c>
      <c r="B76" s="332" t="s">
        <v>19187</v>
      </c>
      <c r="C76" s="332" t="s">
        <v>18667</v>
      </c>
      <c r="D76" s="332" t="s">
        <v>18652</v>
      </c>
      <c r="E76" s="344" t="s">
        <v>18668</v>
      </c>
      <c r="F76" s="309" t="s">
        <v>18449</v>
      </c>
      <c r="G76">
        <v>210</v>
      </c>
    </row>
    <row r="77" spans="1:7" ht="39" x14ac:dyDescent="0.25">
      <c r="A77" s="332" t="s">
        <v>18861</v>
      </c>
      <c r="B77" s="332" t="s">
        <v>19188</v>
      </c>
      <c r="C77" s="332" t="s">
        <v>18665</v>
      </c>
      <c r="D77" s="332" t="s">
        <v>18652</v>
      </c>
      <c r="E77" s="344" t="s">
        <v>18666</v>
      </c>
      <c r="F77" s="308" t="s">
        <v>15124</v>
      </c>
      <c r="G77">
        <v>211</v>
      </c>
    </row>
    <row r="78" spans="1:7" ht="65" x14ac:dyDescent="0.25">
      <c r="A78" s="332" t="s">
        <v>18861</v>
      </c>
      <c r="B78" s="333" t="s">
        <v>18872</v>
      </c>
      <c r="C78" s="332" t="s">
        <v>18663</v>
      </c>
      <c r="D78" s="332" t="s">
        <v>18619</v>
      </c>
      <c r="E78" s="344" t="s">
        <v>18656</v>
      </c>
      <c r="F78" s="307" t="s">
        <v>18450</v>
      </c>
      <c r="G78">
        <v>212</v>
      </c>
    </row>
    <row r="79" spans="1:7" ht="52" x14ac:dyDescent="0.25">
      <c r="A79" s="332" t="s">
        <v>18861</v>
      </c>
      <c r="B79" s="333" t="s">
        <v>18873</v>
      </c>
      <c r="C79" s="332" t="s">
        <v>18661</v>
      </c>
      <c r="D79" s="332" t="s">
        <v>18619</v>
      </c>
      <c r="E79" s="344" t="s">
        <v>18662</v>
      </c>
      <c r="F79" s="308" t="s">
        <v>18451</v>
      </c>
      <c r="G79">
        <v>213</v>
      </c>
    </row>
    <row r="80" spans="1:7" ht="39" x14ac:dyDescent="0.25">
      <c r="A80" s="332" t="s">
        <v>18863</v>
      </c>
      <c r="B80" s="345" t="s">
        <v>18874</v>
      </c>
      <c r="C80" s="345" t="s">
        <v>18640</v>
      </c>
      <c r="D80" s="345" t="s">
        <v>18626</v>
      </c>
      <c r="E80" s="346" t="s">
        <v>18641</v>
      </c>
      <c r="F80" s="348" t="s">
        <v>18452</v>
      </c>
      <c r="G80">
        <v>167</v>
      </c>
    </row>
    <row r="81" spans="1:7" ht="39" x14ac:dyDescent="0.25">
      <c r="A81" s="332" t="s">
        <v>18863</v>
      </c>
      <c r="B81" s="332" t="s">
        <v>18875</v>
      </c>
      <c r="C81" s="332" t="s">
        <v>18642</v>
      </c>
      <c r="D81" s="332" t="s">
        <v>18619</v>
      </c>
      <c r="E81" s="344" t="s">
        <v>18643</v>
      </c>
      <c r="F81" s="308" t="s">
        <v>18453</v>
      </c>
      <c r="G81">
        <v>168</v>
      </c>
    </row>
    <row r="82" spans="1:7" ht="39" x14ac:dyDescent="0.25">
      <c r="A82" s="332" t="s">
        <v>18876</v>
      </c>
      <c r="B82" s="333" t="s">
        <v>18877</v>
      </c>
      <c r="C82" s="332" t="s">
        <v>18663</v>
      </c>
      <c r="D82" s="332" t="s">
        <v>18619</v>
      </c>
      <c r="E82" s="344" t="s">
        <v>18656</v>
      </c>
      <c r="F82" s="307" t="s">
        <v>18454</v>
      </c>
      <c r="G82">
        <v>195</v>
      </c>
    </row>
    <row r="83" spans="1:7" ht="26" x14ac:dyDescent="0.25">
      <c r="A83" s="332" t="s">
        <v>18876</v>
      </c>
      <c r="B83" s="333" t="s">
        <v>18878</v>
      </c>
      <c r="C83" s="332" t="s">
        <v>18661</v>
      </c>
      <c r="D83" s="332" t="s">
        <v>18619</v>
      </c>
      <c r="E83" s="344" t="s">
        <v>18662</v>
      </c>
      <c r="F83" s="308" t="s">
        <v>18455</v>
      </c>
      <c r="G83">
        <v>196</v>
      </c>
    </row>
    <row r="84" spans="1:7" ht="39" x14ac:dyDescent="0.25">
      <c r="A84" s="332" t="s">
        <v>18879</v>
      </c>
      <c r="B84" s="332" t="s">
        <v>19186</v>
      </c>
      <c r="C84" s="332" t="s">
        <v>18831</v>
      </c>
      <c r="D84" s="332" t="s">
        <v>18619</v>
      </c>
      <c r="E84" s="344" t="s">
        <v>18832</v>
      </c>
      <c r="F84" s="307" t="s">
        <v>18456</v>
      </c>
      <c r="G84">
        <v>226</v>
      </c>
    </row>
    <row r="85" spans="1:7" ht="39" x14ac:dyDescent="0.25">
      <c r="A85" s="332" t="s">
        <v>18880</v>
      </c>
      <c r="B85" s="333" t="s">
        <v>18881</v>
      </c>
      <c r="C85" s="332" t="s">
        <v>18663</v>
      </c>
      <c r="D85" s="332" t="s">
        <v>18619</v>
      </c>
      <c r="E85" s="344" t="s">
        <v>18656</v>
      </c>
      <c r="F85" s="307" t="s">
        <v>18457</v>
      </c>
      <c r="G85">
        <v>186</v>
      </c>
    </row>
    <row r="86" spans="1:7" ht="26" x14ac:dyDescent="0.25">
      <c r="A86" s="332" t="s">
        <v>18880</v>
      </c>
      <c r="B86" s="333" t="s">
        <v>18882</v>
      </c>
      <c r="C86" s="332" t="s">
        <v>18661</v>
      </c>
      <c r="D86" s="332" t="s">
        <v>18619</v>
      </c>
      <c r="E86" s="344" t="s">
        <v>18662</v>
      </c>
      <c r="F86" s="308" t="s">
        <v>18458</v>
      </c>
      <c r="G86">
        <v>187</v>
      </c>
    </row>
    <row r="87" spans="1:7" ht="39" x14ac:dyDescent="0.25">
      <c r="A87" s="332" t="s">
        <v>18863</v>
      </c>
      <c r="B87" s="332" t="s">
        <v>18883</v>
      </c>
      <c r="C87" s="332" t="s">
        <v>18644</v>
      </c>
      <c r="D87" s="332" t="s">
        <v>18619</v>
      </c>
      <c r="E87" s="344" t="s">
        <v>18631</v>
      </c>
      <c r="F87" s="307" t="s">
        <v>18459</v>
      </c>
      <c r="G87">
        <v>169</v>
      </c>
    </row>
    <row r="88" spans="1:7" ht="39" x14ac:dyDescent="0.25">
      <c r="A88" s="332" t="s">
        <v>18884</v>
      </c>
      <c r="B88" s="333" t="s">
        <v>18885</v>
      </c>
      <c r="C88" s="332" t="s">
        <v>18663</v>
      </c>
      <c r="D88" s="332" t="s">
        <v>18619</v>
      </c>
      <c r="E88" s="344" t="s">
        <v>18656</v>
      </c>
      <c r="F88" s="307" t="s">
        <v>18460</v>
      </c>
      <c r="G88">
        <v>181</v>
      </c>
    </row>
    <row r="89" spans="1:7" ht="39" x14ac:dyDescent="0.25">
      <c r="A89" s="332" t="s">
        <v>18880</v>
      </c>
      <c r="B89" s="333" t="s">
        <v>18886</v>
      </c>
      <c r="C89" s="332" t="s">
        <v>18661</v>
      </c>
      <c r="D89" s="332" t="s">
        <v>18619</v>
      </c>
      <c r="E89" s="344" t="s">
        <v>18662</v>
      </c>
      <c r="F89" s="308" t="s">
        <v>18461</v>
      </c>
      <c r="G89">
        <v>188</v>
      </c>
    </row>
    <row r="90" spans="1:7" ht="65" x14ac:dyDescent="0.25">
      <c r="A90" s="332" t="s">
        <v>18880</v>
      </c>
      <c r="B90" s="332" t="s">
        <v>18887</v>
      </c>
      <c r="C90" s="332" t="s">
        <v>18709</v>
      </c>
      <c r="D90" s="332" t="s">
        <v>18619</v>
      </c>
      <c r="E90" s="344" t="s">
        <v>18710</v>
      </c>
      <c r="F90" s="308" t="s">
        <v>18462</v>
      </c>
      <c r="G90">
        <v>189</v>
      </c>
    </row>
    <row r="91" spans="1:7" ht="39" x14ac:dyDescent="0.25">
      <c r="A91" s="332" t="s">
        <v>18880</v>
      </c>
      <c r="B91" s="333" t="s">
        <v>18888</v>
      </c>
      <c r="C91" s="332" t="s">
        <v>18663</v>
      </c>
      <c r="D91" s="332" t="s">
        <v>18619</v>
      </c>
      <c r="E91" s="344" t="s">
        <v>18656</v>
      </c>
      <c r="F91" s="307" t="s">
        <v>18463</v>
      </c>
      <c r="G91">
        <v>190</v>
      </c>
    </row>
    <row r="92" spans="1:7" ht="39" x14ac:dyDescent="0.25">
      <c r="A92" s="332" t="s">
        <v>18876</v>
      </c>
      <c r="B92" s="333" t="s">
        <v>18889</v>
      </c>
      <c r="C92" s="332" t="s">
        <v>18663</v>
      </c>
      <c r="D92" s="332" t="s">
        <v>18619</v>
      </c>
      <c r="E92" s="344" t="s">
        <v>18656</v>
      </c>
      <c r="F92" s="307" t="s">
        <v>18464</v>
      </c>
      <c r="G92">
        <v>197</v>
      </c>
    </row>
    <row r="93" spans="1:7" ht="26" x14ac:dyDescent="0.25">
      <c r="A93" s="332" t="s">
        <v>18876</v>
      </c>
      <c r="B93" s="333" t="s">
        <v>18890</v>
      </c>
      <c r="C93" s="332" t="s">
        <v>18661</v>
      </c>
      <c r="D93" s="332" t="s">
        <v>18619</v>
      </c>
      <c r="E93" s="344" t="s">
        <v>18662</v>
      </c>
      <c r="F93" s="308" t="s">
        <v>18465</v>
      </c>
      <c r="G93">
        <v>198</v>
      </c>
    </row>
    <row r="94" spans="1:7" ht="39" x14ac:dyDescent="0.25">
      <c r="A94" s="332" t="s">
        <v>18891</v>
      </c>
      <c r="B94" s="332" t="s">
        <v>18892</v>
      </c>
      <c r="C94" s="332" t="s">
        <v>18706</v>
      </c>
      <c r="D94" s="332" t="s">
        <v>18646</v>
      </c>
      <c r="E94" s="344" t="s">
        <v>18707</v>
      </c>
      <c r="F94" s="308" t="s">
        <v>18466</v>
      </c>
      <c r="G94">
        <v>184</v>
      </c>
    </row>
    <row r="95" spans="1:7" ht="26" x14ac:dyDescent="0.25">
      <c r="A95" s="332" t="s">
        <v>18863</v>
      </c>
      <c r="B95" s="332" t="s">
        <v>18893</v>
      </c>
      <c r="C95" s="332" t="s">
        <v>18649</v>
      </c>
      <c r="D95" s="332" t="s">
        <v>18619</v>
      </c>
      <c r="E95" s="344" t="s">
        <v>18635</v>
      </c>
      <c r="F95" s="308" t="s">
        <v>18467</v>
      </c>
      <c r="G95">
        <v>172</v>
      </c>
    </row>
    <row r="96" spans="1:7" ht="26" x14ac:dyDescent="0.25">
      <c r="A96" s="332" t="s">
        <v>18863</v>
      </c>
      <c r="B96" s="332" t="s">
        <v>18894</v>
      </c>
      <c r="C96" s="332" t="s">
        <v>18650</v>
      </c>
      <c r="D96" s="332" t="s">
        <v>18619</v>
      </c>
      <c r="E96" s="344" t="s">
        <v>18635</v>
      </c>
      <c r="F96" s="308" t="s">
        <v>18468</v>
      </c>
      <c r="G96">
        <v>173</v>
      </c>
    </row>
    <row r="97" spans="1:7" ht="39" x14ac:dyDescent="0.25">
      <c r="A97" s="332" t="s">
        <v>18863</v>
      </c>
      <c r="B97" s="332" t="s">
        <v>18895</v>
      </c>
      <c r="C97" s="332" t="s">
        <v>18651</v>
      </c>
      <c r="D97" s="332" t="s">
        <v>18652</v>
      </c>
      <c r="E97" s="344" t="s">
        <v>18627</v>
      </c>
      <c r="F97" s="307" t="s">
        <v>6969</v>
      </c>
      <c r="G97">
        <v>174</v>
      </c>
    </row>
    <row r="98" spans="1:7" ht="39" x14ac:dyDescent="0.25">
      <c r="A98" s="332" t="s">
        <v>18876</v>
      </c>
      <c r="B98" s="333" t="s">
        <v>18896</v>
      </c>
      <c r="C98" s="332" t="s">
        <v>18663</v>
      </c>
      <c r="D98" s="332" t="s">
        <v>18619</v>
      </c>
      <c r="E98" s="344" t="s">
        <v>18656</v>
      </c>
      <c r="F98" s="307" t="s">
        <v>18469</v>
      </c>
      <c r="G98">
        <v>199</v>
      </c>
    </row>
    <row r="99" spans="1:7" ht="26" x14ac:dyDescent="0.25">
      <c r="A99" s="332" t="s">
        <v>18876</v>
      </c>
      <c r="B99" s="333" t="s">
        <v>18897</v>
      </c>
      <c r="C99" s="332" t="s">
        <v>18661</v>
      </c>
      <c r="D99" s="332" t="s">
        <v>18619</v>
      </c>
      <c r="E99" s="344" t="s">
        <v>18662</v>
      </c>
      <c r="F99" s="308" t="s">
        <v>18470</v>
      </c>
      <c r="G99">
        <v>200</v>
      </c>
    </row>
    <row r="100" spans="1:7" ht="52" x14ac:dyDescent="0.25">
      <c r="A100" s="332" t="s">
        <v>18876</v>
      </c>
      <c r="B100" s="333" t="s">
        <v>18898</v>
      </c>
      <c r="C100" s="332" t="s">
        <v>18663</v>
      </c>
      <c r="D100" s="332" t="s">
        <v>18619</v>
      </c>
      <c r="E100" s="344" t="s">
        <v>18656</v>
      </c>
      <c r="F100" s="307" t="s">
        <v>18471</v>
      </c>
      <c r="G100">
        <v>201</v>
      </c>
    </row>
    <row r="101" spans="1:7" ht="39" x14ac:dyDescent="0.25">
      <c r="A101" s="332" t="s">
        <v>18876</v>
      </c>
      <c r="B101" s="333" t="s">
        <v>18899</v>
      </c>
      <c r="C101" s="332" t="s">
        <v>18661</v>
      </c>
      <c r="D101" s="332" t="s">
        <v>18619</v>
      </c>
      <c r="E101" s="344" t="s">
        <v>18662</v>
      </c>
      <c r="F101" s="308" t="s">
        <v>18472</v>
      </c>
      <c r="G101">
        <v>202</v>
      </c>
    </row>
    <row r="102" spans="1:7" ht="39" x14ac:dyDescent="0.25">
      <c r="A102" s="332" t="s">
        <v>18863</v>
      </c>
      <c r="B102" s="332" t="s">
        <v>19185</v>
      </c>
      <c r="C102" s="332" t="s">
        <v>18653</v>
      </c>
      <c r="D102" s="332" t="s">
        <v>18646</v>
      </c>
      <c r="E102" s="344" t="s">
        <v>18654</v>
      </c>
      <c r="F102" s="308" t="s">
        <v>18473</v>
      </c>
      <c r="G102">
        <v>175</v>
      </c>
    </row>
    <row r="103" spans="1:7" ht="26" x14ac:dyDescent="0.25">
      <c r="A103" s="332" t="s">
        <v>18863</v>
      </c>
      <c r="B103" s="332" t="s">
        <v>18900</v>
      </c>
      <c r="C103" s="332" t="s">
        <v>18655</v>
      </c>
      <c r="D103" s="332" t="s">
        <v>18619</v>
      </c>
      <c r="E103" s="344" t="s">
        <v>18656</v>
      </c>
      <c r="F103" s="307" t="s">
        <v>18474</v>
      </c>
      <c r="G103">
        <v>176</v>
      </c>
    </row>
    <row r="104" spans="1:7" ht="39" x14ac:dyDescent="0.25">
      <c r="A104" s="332" t="s">
        <v>18880</v>
      </c>
      <c r="B104" s="333" t="s">
        <v>18901</v>
      </c>
      <c r="C104" s="332" t="s">
        <v>18663</v>
      </c>
      <c r="D104" s="332" t="s">
        <v>18619</v>
      </c>
      <c r="E104" s="344" t="s">
        <v>18656</v>
      </c>
      <c r="F104" s="307" t="s">
        <v>18475</v>
      </c>
      <c r="G104">
        <v>191</v>
      </c>
    </row>
    <row r="105" spans="1:7" ht="39" x14ac:dyDescent="0.25">
      <c r="A105" s="332" t="s">
        <v>18880</v>
      </c>
      <c r="B105" s="333" t="s">
        <v>18902</v>
      </c>
      <c r="C105" s="332" t="s">
        <v>18661</v>
      </c>
      <c r="D105" s="332" t="s">
        <v>18619</v>
      </c>
      <c r="E105" s="344" t="s">
        <v>18662</v>
      </c>
      <c r="F105" s="308" t="s">
        <v>18476</v>
      </c>
      <c r="G105">
        <v>192</v>
      </c>
    </row>
    <row r="106" spans="1:7" ht="39" x14ac:dyDescent="0.25">
      <c r="A106" s="332" t="s">
        <v>18880</v>
      </c>
      <c r="B106" s="333" t="s">
        <v>18903</v>
      </c>
      <c r="C106" s="332" t="s">
        <v>18663</v>
      </c>
      <c r="D106" s="332" t="s">
        <v>18619</v>
      </c>
      <c r="E106" s="344" t="s">
        <v>18656</v>
      </c>
      <c r="F106" s="307" t="s">
        <v>18477</v>
      </c>
      <c r="G106">
        <v>193</v>
      </c>
    </row>
    <row r="107" spans="1:7" ht="26" x14ac:dyDescent="0.25">
      <c r="A107" s="332" t="s">
        <v>18880</v>
      </c>
      <c r="B107" s="333" t="s">
        <v>18904</v>
      </c>
      <c r="C107" s="332" t="s">
        <v>18661</v>
      </c>
      <c r="D107" s="332" t="s">
        <v>18619</v>
      </c>
      <c r="E107" s="344" t="s">
        <v>18662</v>
      </c>
      <c r="F107" s="308" t="s">
        <v>18478</v>
      </c>
      <c r="G107">
        <v>194</v>
      </c>
    </row>
    <row r="108" spans="1:7" ht="52" x14ac:dyDescent="0.25">
      <c r="A108" s="332" t="s">
        <v>18863</v>
      </c>
      <c r="B108" s="332" t="s">
        <v>18905</v>
      </c>
      <c r="C108" s="332" t="s">
        <v>18658</v>
      </c>
      <c r="D108" s="332" t="s">
        <v>18619</v>
      </c>
      <c r="E108" s="344" t="s">
        <v>18620</v>
      </c>
      <c r="F108" s="307" t="s">
        <v>11767</v>
      </c>
      <c r="G108">
        <v>178</v>
      </c>
    </row>
    <row r="109" spans="1:7" ht="52" x14ac:dyDescent="0.25">
      <c r="A109" s="332" t="s">
        <v>18863</v>
      </c>
      <c r="B109" s="332" t="s">
        <v>18906</v>
      </c>
      <c r="C109" s="332" t="s">
        <v>18659</v>
      </c>
      <c r="D109" s="332" t="s">
        <v>18646</v>
      </c>
      <c r="E109" s="344" t="s">
        <v>18654</v>
      </c>
      <c r="F109" s="308" t="s">
        <v>5208</v>
      </c>
      <c r="G109">
        <v>179</v>
      </c>
    </row>
    <row r="110" spans="1:7" ht="52" x14ac:dyDescent="0.25">
      <c r="A110" s="332" t="s">
        <v>18907</v>
      </c>
      <c r="B110" s="332" t="s">
        <v>19184</v>
      </c>
      <c r="C110" s="332" t="s">
        <v>18741</v>
      </c>
      <c r="D110" s="332" t="s">
        <v>18646</v>
      </c>
      <c r="E110" s="344" t="s">
        <v>18700</v>
      </c>
      <c r="F110" s="308" t="s">
        <v>15134</v>
      </c>
      <c r="G110">
        <v>221</v>
      </c>
    </row>
    <row r="111" spans="1:7" ht="39" x14ac:dyDescent="0.25">
      <c r="A111" s="332" t="s">
        <v>18907</v>
      </c>
      <c r="B111" s="332" t="s">
        <v>19183</v>
      </c>
      <c r="C111" s="332" t="s">
        <v>18739</v>
      </c>
      <c r="D111" s="332" t="s">
        <v>18646</v>
      </c>
      <c r="E111" s="344" t="s">
        <v>18740</v>
      </c>
      <c r="F111" s="308" t="s">
        <v>11766</v>
      </c>
      <c r="G111">
        <v>220</v>
      </c>
    </row>
    <row r="112" spans="1:7" ht="26" x14ac:dyDescent="0.25">
      <c r="A112" s="332" t="s">
        <v>18907</v>
      </c>
      <c r="B112" s="332" t="s">
        <v>18909</v>
      </c>
      <c r="C112" s="332" t="s">
        <v>18744</v>
      </c>
      <c r="D112" s="332" t="s">
        <v>18646</v>
      </c>
      <c r="E112" s="344" t="s">
        <v>18745</v>
      </c>
      <c r="F112" s="307"/>
      <c r="G112">
        <v>222</v>
      </c>
    </row>
    <row r="113" spans="1:7" ht="26" x14ac:dyDescent="0.25">
      <c r="A113" s="332" t="s">
        <v>18907</v>
      </c>
      <c r="B113" s="332" t="s">
        <v>18910</v>
      </c>
      <c r="C113" s="332" t="s">
        <v>18746</v>
      </c>
      <c r="D113" s="332" t="s">
        <v>18619</v>
      </c>
      <c r="E113" s="344" t="s">
        <v>18747</v>
      </c>
      <c r="F113" s="307"/>
      <c r="G113">
        <v>223</v>
      </c>
    </row>
    <row r="114" spans="1:7" ht="26" x14ac:dyDescent="0.25">
      <c r="A114" s="332" t="s">
        <v>18907</v>
      </c>
      <c r="B114" s="332" t="s">
        <v>18911</v>
      </c>
      <c r="C114" s="332" t="s">
        <v>18743</v>
      </c>
      <c r="D114" s="332" t="s">
        <v>18619</v>
      </c>
      <c r="E114" s="344" t="s">
        <v>18631</v>
      </c>
      <c r="F114" s="307"/>
      <c r="G114">
        <v>219</v>
      </c>
    </row>
    <row r="115" spans="1:7" ht="39" x14ac:dyDescent="0.25">
      <c r="A115" s="332" t="s">
        <v>18879</v>
      </c>
      <c r="B115" s="332" t="s">
        <v>19182</v>
      </c>
      <c r="C115" s="332" t="s">
        <v>18833</v>
      </c>
      <c r="D115" s="332" t="s">
        <v>18619</v>
      </c>
      <c r="E115" s="344" t="s">
        <v>18635</v>
      </c>
      <c r="F115" s="308" t="s">
        <v>18479</v>
      </c>
      <c r="G115">
        <v>232</v>
      </c>
    </row>
    <row r="116" spans="1:7" ht="52" x14ac:dyDescent="0.25">
      <c r="A116" s="332" t="s">
        <v>18879</v>
      </c>
      <c r="B116" s="332" t="s">
        <v>18912</v>
      </c>
      <c r="C116" s="332" t="s">
        <v>18834</v>
      </c>
      <c r="D116" s="332" t="s">
        <v>18619</v>
      </c>
      <c r="E116" s="344" t="s">
        <v>18656</v>
      </c>
      <c r="F116" s="307" t="s">
        <v>18480</v>
      </c>
      <c r="G116">
        <v>233</v>
      </c>
    </row>
    <row r="117" spans="1:7" ht="39" x14ac:dyDescent="0.25">
      <c r="A117" s="332" t="s">
        <v>18879</v>
      </c>
      <c r="B117" s="332" t="s">
        <v>19181</v>
      </c>
      <c r="C117" s="332" t="s">
        <v>18835</v>
      </c>
      <c r="D117" s="332" t="s">
        <v>18619</v>
      </c>
      <c r="E117" s="344" t="s">
        <v>18635</v>
      </c>
      <c r="F117" s="308" t="s">
        <v>18481</v>
      </c>
      <c r="G117">
        <v>234</v>
      </c>
    </row>
    <row r="118" spans="1:7" ht="52" x14ac:dyDescent="0.25">
      <c r="A118" s="332" t="s">
        <v>18879</v>
      </c>
      <c r="B118" s="332" t="s">
        <v>19180</v>
      </c>
      <c r="C118" s="332" t="s">
        <v>18739</v>
      </c>
      <c r="D118" s="332" t="s">
        <v>18646</v>
      </c>
      <c r="E118" s="344" t="s">
        <v>18740</v>
      </c>
      <c r="F118" s="307" t="s">
        <v>18482</v>
      </c>
      <c r="G118">
        <v>228</v>
      </c>
    </row>
    <row r="119" spans="1:7" ht="26" x14ac:dyDescent="0.25">
      <c r="A119" s="332" t="s">
        <v>18879</v>
      </c>
      <c r="B119" s="332" t="s">
        <v>18908</v>
      </c>
      <c r="C119" s="332" t="s">
        <v>18741</v>
      </c>
      <c r="D119" s="332" t="s">
        <v>18646</v>
      </c>
      <c r="E119" s="344" t="s">
        <v>18700</v>
      </c>
      <c r="F119" s="307"/>
      <c r="G119">
        <v>229</v>
      </c>
    </row>
    <row r="120" spans="1:7" ht="26" x14ac:dyDescent="0.25">
      <c r="A120" s="332" t="s">
        <v>18879</v>
      </c>
      <c r="B120" s="332" t="s">
        <v>18909</v>
      </c>
      <c r="C120" s="332" t="s">
        <v>18744</v>
      </c>
      <c r="D120" s="332" t="s">
        <v>18646</v>
      </c>
      <c r="E120" s="344" t="s">
        <v>18745</v>
      </c>
      <c r="F120" s="307"/>
      <c r="G120">
        <v>230</v>
      </c>
    </row>
    <row r="121" spans="1:7" ht="26" x14ac:dyDescent="0.25">
      <c r="A121" s="332" t="s">
        <v>18879</v>
      </c>
      <c r="B121" s="332" t="s">
        <v>18910</v>
      </c>
      <c r="C121" s="332" t="s">
        <v>18746</v>
      </c>
      <c r="D121" s="332" t="s">
        <v>18619</v>
      </c>
      <c r="E121" s="344" t="s">
        <v>18747</v>
      </c>
      <c r="F121" s="307"/>
      <c r="G121">
        <v>231</v>
      </c>
    </row>
    <row r="122" spans="1:7" ht="26" x14ac:dyDescent="0.25">
      <c r="A122" s="332" t="s">
        <v>18879</v>
      </c>
      <c r="B122" s="332" t="s">
        <v>18913</v>
      </c>
      <c r="C122" s="332" t="s">
        <v>18743</v>
      </c>
      <c r="D122" s="332" t="s">
        <v>18619</v>
      </c>
      <c r="E122" s="344" t="s">
        <v>18631</v>
      </c>
      <c r="F122" s="307"/>
      <c r="G122">
        <v>227</v>
      </c>
    </row>
    <row r="123" spans="1:7" ht="65" x14ac:dyDescent="0.25">
      <c r="A123" s="332" t="s">
        <v>18879</v>
      </c>
      <c r="B123" s="332" t="s">
        <v>18914</v>
      </c>
      <c r="C123" s="332" t="s">
        <v>18836</v>
      </c>
      <c r="D123" s="332" t="s">
        <v>18619</v>
      </c>
      <c r="E123" s="344" t="s">
        <v>18837</v>
      </c>
      <c r="F123" s="307" t="s">
        <v>18483</v>
      </c>
      <c r="G123">
        <v>235</v>
      </c>
    </row>
    <row r="124" spans="1:7" ht="39" x14ac:dyDescent="0.25">
      <c r="A124" s="332" t="s">
        <v>18915</v>
      </c>
      <c r="B124" s="332" t="s">
        <v>19179</v>
      </c>
      <c r="C124" s="332" t="s">
        <v>18660</v>
      </c>
      <c r="D124" s="332" t="s">
        <v>18619</v>
      </c>
      <c r="E124" s="344" t="s">
        <v>18622</v>
      </c>
      <c r="F124" s="307" t="s">
        <v>18484</v>
      </c>
    </row>
    <row r="125" spans="1:7" ht="39" x14ac:dyDescent="0.25">
      <c r="A125" s="332" t="s">
        <v>18879</v>
      </c>
      <c r="B125" s="332" t="s">
        <v>18916</v>
      </c>
      <c r="C125" s="332" t="s">
        <v>18838</v>
      </c>
      <c r="D125" s="332" t="s">
        <v>18619</v>
      </c>
      <c r="E125" s="344" t="s">
        <v>18839</v>
      </c>
      <c r="F125" s="308" t="s">
        <v>18485</v>
      </c>
      <c r="G125">
        <v>236</v>
      </c>
    </row>
    <row r="126" spans="1:7" ht="26" x14ac:dyDescent="0.25">
      <c r="A126" s="332" t="s">
        <v>18915</v>
      </c>
      <c r="B126" s="332" t="s">
        <v>19178</v>
      </c>
      <c r="C126" s="332" t="s">
        <v>18708</v>
      </c>
      <c r="D126" s="332" t="s">
        <v>18619</v>
      </c>
      <c r="E126" s="344" t="s">
        <v>18637</v>
      </c>
      <c r="F126" s="308" t="s">
        <v>18486</v>
      </c>
    </row>
    <row r="127" spans="1:7" ht="52" x14ac:dyDescent="0.25">
      <c r="A127" s="332" t="s">
        <v>18917</v>
      </c>
      <c r="B127" s="332" t="s">
        <v>19177</v>
      </c>
      <c r="C127" s="332" t="s">
        <v>18669</v>
      </c>
      <c r="D127" s="332" t="s">
        <v>18646</v>
      </c>
      <c r="E127" s="344" t="s">
        <v>18670</v>
      </c>
      <c r="F127" s="307" t="s">
        <v>11769</v>
      </c>
      <c r="G127">
        <v>224</v>
      </c>
    </row>
    <row r="128" spans="1:7" ht="39" x14ac:dyDescent="0.25">
      <c r="A128" s="332" t="s">
        <v>18917</v>
      </c>
      <c r="B128" s="332" t="s">
        <v>19176</v>
      </c>
      <c r="C128" s="332" t="s">
        <v>18671</v>
      </c>
      <c r="D128" s="332" t="s">
        <v>18646</v>
      </c>
      <c r="E128" s="344" t="s">
        <v>18672</v>
      </c>
      <c r="F128" s="307" t="s">
        <v>11770</v>
      </c>
      <c r="G128">
        <v>225</v>
      </c>
    </row>
    <row r="129" spans="1:7" ht="65" x14ac:dyDescent="0.25">
      <c r="A129" s="332" t="s">
        <v>18863</v>
      </c>
      <c r="B129" s="332" t="s">
        <v>19175</v>
      </c>
      <c r="C129" s="332" t="s">
        <v>18621</v>
      </c>
      <c r="D129" s="332" t="s">
        <v>18619</v>
      </c>
      <c r="E129" s="344" t="s">
        <v>18622</v>
      </c>
      <c r="F129" s="307" t="s">
        <v>18487</v>
      </c>
      <c r="G129">
        <v>158</v>
      </c>
    </row>
    <row r="130" spans="1:7" ht="26" x14ac:dyDescent="0.25">
      <c r="A130" s="332" t="s">
        <v>18863</v>
      </c>
      <c r="B130" s="345" t="s">
        <v>19174</v>
      </c>
      <c r="C130" s="345" t="s">
        <v>18673</v>
      </c>
      <c r="D130" s="345" t="s">
        <v>18626</v>
      </c>
      <c r="E130" s="346" t="s">
        <v>18627</v>
      </c>
      <c r="F130" s="347" t="s">
        <v>18488</v>
      </c>
    </row>
    <row r="131" spans="1:7" ht="39" x14ac:dyDescent="0.25">
      <c r="A131" s="332" t="s">
        <v>18863</v>
      </c>
      <c r="B131" s="332" t="s">
        <v>19173</v>
      </c>
      <c r="C131" s="332" t="s">
        <v>18674</v>
      </c>
      <c r="D131" s="332" t="s">
        <v>18619</v>
      </c>
      <c r="E131" s="344" t="s">
        <v>18622</v>
      </c>
      <c r="F131" s="307" t="s">
        <v>18489</v>
      </c>
      <c r="G131" s="372" t="s">
        <v>19216</v>
      </c>
    </row>
    <row r="132" spans="1:7" ht="39" x14ac:dyDescent="0.25">
      <c r="A132" s="332" t="s">
        <v>18863</v>
      </c>
      <c r="B132" s="345" t="s">
        <v>19172</v>
      </c>
      <c r="C132" s="345" t="s">
        <v>18675</v>
      </c>
      <c r="D132" s="345" t="s">
        <v>18626</v>
      </c>
      <c r="E132" s="346" t="s">
        <v>18676</v>
      </c>
      <c r="F132" s="348" t="s">
        <v>18490</v>
      </c>
    </row>
    <row r="133" spans="1:7" ht="26" x14ac:dyDescent="0.25">
      <c r="A133" s="332" t="s">
        <v>18863</v>
      </c>
      <c r="B133" s="345" t="s">
        <v>18918</v>
      </c>
      <c r="C133" s="345" t="s">
        <v>18657</v>
      </c>
      <c r="D133" s="345" t="s">
        <v>18626</v>
      </c>
      <c r="E133" s="346" t="s">
        <v>18627</v>
      </c>
      <c r="F133" s="347" t="s">
        <v>6968</v>
      </c>
      <c r="G133">
        <v>177</v>
      </c>
    </row>
    <row r="134" spans="1:7" ht="52" x14ac:dyDescent="0.25">
      <c r="A134" s="332" t="s">
        <v>18919</v>
      </c>
      <c r="B134" s="332" t="s">
        <v>18920</v>
      </c>
      <c r="C134" s="332" t="s">
        <v>18805</v>
      </c>
      <c r="D134" s="332" t="s">
        <v>18619</v>
      </c>
      <c r="E134" s="344" t="s">
        <v>18695</v>
      </c>
      <c r="F134" s="310" t="s">
        <v>18491</v>
      </c>
      <c r="G134">
        <v>243</v>
      </c>
    </row>
    <row r="135" spans="1:7" ht="52" x14ac:dyDescent="0.25">
      <c r="A135" s="332" t="s">
        <v>18919</v>
      </c>
      <c r="B135" s="332" t="s">
        <v>18921</v>
      </c>
      <c r="C135" s="332" t="s">
        <v>18665</v>
      </c>
      <c r="D135" s="332" t="s">
        <v>18652</v>
      </c>
      <c r="E135" s="344" t="s">
        <v>18666</v>
      </c>
      <c r="F135" s="310" t="s">
        <v>18492</v>
      </c>
      <c r="G135">
        <v>244</v>
      </c>
    </row>
    <row r="136" spans="1:7" ht="39" x14ac:dyDescent="0.25">
      <c r="A136" s="332" t="s">
        <v>18919</v>
      </c>
      <c r="B136" s="332" t="s">
        <v>18922</v>
      </c>
      <c r="C136" s="332" t="s">
        <v>18667</v>
      </c>
      <c r="D136" s="332" t="s">
        <v>18652</v>
      </c>
      <c r="E136" s="344" t="s">
        <v>18668</v>
      </c>
      <c r="F136" s="311" t="s">
        <v>15122</v>
      </c>
      <c r="G136">
        <v>245</v>
      </c>
    </row>
    <row r="137" spans="1:7" ht="52" x14ac:dyDescent="0.25">
      <c r="A137" s="332" t="s">
        <v>18919</v>
      </c>
      <c r="B137" s="332" t="s">
        <v>18923</v>
      </c>
      <c r="C137" s="332" t="s">
        <v>18806</v>
      </c>
      <c r="D137" s="332" t="s">
        <v>18619</v>
      </c>
      <c r="E137" s="344" t="s">
        <v>18695</v>
      </c>
      <c r="F137" s="310" t="s">
        <v>18493</v>
      </c>
      <c r="G137">
        <v>246</v>
      </c>
    </row>
    <row r="138" spans="1:7" ht="52" x14ac:dyDescent="0.25">
      <c r="A138" s="332" t="s">
        <v>18919</v>
      </c>
      <c r="B138" s="332" t="s">
        <v>18924</v>
      </c>
      <c r="C138" s="332" t="s">
        <v>18665</v>
      </c>
      <c r="D138" s="332" t="s">
        <v>18652</v>
      </c>
      <c r="E138" s="344" t="s">
        <v>18666</v>
      </c>
      <c r="F138" s="310" t="s">
        <v>18494</v>
      </c>
      <c r="G138">
        <v>247</v>
      </c>
    </row>
    <row r="139" spans="1:7" ht="39" x14ac:dyDescent="0.25">
      <c r="A139" s="332" t="s">
        <v>18919</v>
      </c>
      <c r="B139" s="332" t="s">
        <v>18925</v>
      </c>
      <c r="C139" s="332" t="s">
        <v>18667</v>
      </c>
      <c r="D139" s="332" t="s">
        <v>18652</v>
      </c>
      <c r="E139" s="344" t="s">
        <v>18668</v>
      </c>
      <c r="F139" s="311" t="s">
        <v>15120</v>
      </c>
      <c r="G139">
        <v>248</v>
      </c>
    </row>
    <row r="140" spans="1:7" ht="26" x14ac:dyDescent="0.25">
      <c r="A140" s="332" t="s">
        <v>18926</v>
      </c>
      <c r="B140" s="332" t="s">
        <v>19082</v>
      </c>
      <c r="C140" s="332" t="s">
        <v>18748</v>
      </c>
      <c r="D140" s="332" t="s">
        <v>18619</v>
      </c>
      <c r="E140" s="344" t="s">
        <v>18682</v>
      </c>
      <c r="F140" s="310" t="s">
        <v>18495</v>
      </c>
      <c r="G140">
        <v>108</v>
      </c>
    </row>
    <row r="141" spans="1:7" ht="39" x14ac:dyDescent="0.25">
      <c r="A141" s="332" t="s">
        <v>18926</v>
      </c>
      <c r="B141" s="332" t="s">
        <v>18927</v>
      </c>
      <c r="C141" s="332" t="s">
        <v>18749</v>
      </c>
      <c r="D141" s="332" t="s">
        <v>18619</v>
      </c>
      <c r="E141" s="344" t="s">
        <v>18656</v>
      </c>
      <c r="F141" s="310" t="s">
        <v>18496</v>
      </c>
      <c r="G141">
        <v>109</v>
      </c>
    </row>
    <row r="142" spans="1:7" ht="26" x14ac:dyDescent="0.25">
      <c r="A142" s="332" t="s">
        <v>18926</v>
      </c>
      <c r="B142" s="332" t="s">
        <v>19171</v>
      </c>
      <c r="C142" s="332" t="s">
        <v>18750</v>
      </c>
      <c r="D142" s="332" t="s">
        <v>18751</v>
      </c>
      <c r="E142" s="344" t="s">
        <v>18752</v>
      </c>
      <c r="F142" s="311" t="s">
        <v>18497</v>
      </c>
      <c r="G142">
        <v>110</v>
      </c>
    </row>
    <row r="143" spans="1:7" ht="39" x14ac:dyDescent="0.25">
      <c r="A143" s="332" t="s">
        <v>18926</v>
      </c>
      <c r="B143" s="345" t="s">
        <v>18928</v>
      </c>
      <c r="C143" s="345" t="s">
        <v>18753</v>
      </c>
      <c r="D143" s="345" t="s">
        <v>18754</v>
      </c>
      <c r="E143" s="346" t="s">
        <v>18727</v>
      </c>
      <c r="F143" s="350" t="s">
        <v>1976</v>
      </c>
      <c r="G143">
        <v>111</v>
      </c>
    </row>
    <row r="144" spans="1:7" ht="52" x14ac:dyDescent="0.25">
      <c r="A144" s="332" t="s">
        <v>18926</v>
      </c>
      <c r="B144" s="332" t="s">
        <v>18929</v>
      </c>
      <c r="C144" s="332" t="s">
        <v>18755</v>
      </c>
      <c r="D144" s="332" t="s">
        <v>18619</v>
      </c>
      <c r="E144" s="344" t="s">
        <v>18756</v>
      </c>
      <c r="F144" s="310" t="s">
        <v>18498</v>
      </c>
      <c r="G144">
        <v>112</v>
      </c>
    </row>
    <row r="145" spans="1:7" ht="26" x14ac:dyDescent="0.25">
      <c r="A145" s="332" t="s">
        <v>18926</v>
      </c>
      <c r="B145" s="332" t="s">
        <v>19170</v>
      </c>
      <c r="C145" s="332" t="s">
        <v>18757</v>
      </c>
      <c r="D145" s="332" t="s">
        <v>18619</v>
      </c>
      <c r="E145" s="344" t="s">
        <v>18682</v>
      </c>
      <c r="F145" s="310" t="s">
        <v>18499</v>
      </c>
      <c r="G145">
        <v>113</v>
      </c>
    </row>
    <row r="146" spans="1:7" ht="39" x14ac:dyDescent="0.25">
      <c r="A146" s="332" t="s">
        <v>18926</v>
      </c>
      <c r="B146" s="332" t="s">
        <v>19169</v>
      </c>
      <c r="C146" s="332" t="s">
        <v>18758</v>
      </c>
      <c r="D146" s="332" t="s">
        <v>18646</v>
      </c>
      <c r="E146" s="344" t="s">
        <v>18656</v>
      </c>
      <c r="F146" s="310" t="s">
        <v>15105</v>
      </c>
      <c r="G146">
        <v>114</v>
      </c>
    </row>
    <row r="147" spans="1:7" ht="39" x14ac:dyDescent="0.25">
      <c r="A147" s="332" t="s">
        <v>18926</v>
      </c>
      <c r="B147" s="332" t="s">
        <v>18930</v>
      </c>
      <c r="C147" s="332" t="s">
        <v>18759</v>
      </c>
      <c r="D147" s="332" t="s">
        <v>18652</v>
      </c>
      <c r="E147" s="344" t="s">
        <v>18656</v>
      </c>
      <c r="F147" s="310" t="s">
        <v>18500</v>
      </c>
      <c r="G147">
        <v>115</v>
      </c>
    </row>
    <row r="148" spans="1:7" ht="52" x14ac:dyDescent="0.25">
      <c r="A148" s="332" t="s">
        <v>18926</v>
      </c>
      <c r="B148" s="332" t="s">
        <v>18931</v>
      </c>
      <c r="C148" s="332" t="s">
        <v>18663</v>
      </c>
      <c r="D148" s="332" t="s">
        <v>18652</v>
      </c>
      <c r="E148" s="344" t="s">
        <v>18656</v>
      </c>
      <c r="F148" s="310" t="s">
        <v>18501</v>
      </c>
    </row>
    <row r="149" spans="1:7" ht="52" x14ac:dyDescent="0.25">
      <c r="A149" s="332" t="s">
        <v>18926</v>
      </c>
      <c r="B149" s="332" t="s">
        <v>19168</v>
      </c>
      <c r="C149" s="332" t="s">
        <v>18661</v>
      </c>
      <c r="D149" s="332" t="s">
        <v>18652</v>
      </c>
      <c r="E149" s="344" t="s">
        <v>18662</v>
      </c>
      <c r="F149" s="311" t="s">
        <v>18502</v>
      </c>
    </row>
    <row r="150" spans="1:7" ht="52" x14ac:dyDescent="0.25">
      <c r="A150" s="332" t="s">
        <v>18919</v>
      </c>
      <c r="B150" s="332" t="s">
        <v>19167</v>
      </c>
      <c r="C150" s="332" t="s">
        <v>18807</v>
      </c>
      <c r="D150" s="332" t="s">
        <v>18619</v>
      </c>
      <c r="E150" s="344" t="s">
        <v>18808</v>
      </c>
      <c r="F150" s="310" t="s">
        <v>18503</v>
      </c>
      <c r="G150">
        <v>249</v>
      </c>
    </row>
    <row r="151" spans="1:7" ht="65" x14ac:dyDescent="0.25">
      <c r="A151" s="332" t="s">
        <v>18919</v>
      </c>
      <c r="B151" s="332" t="s">
        <v>18932</v>
      </c>
      <c r="C151" s="332" t="s">
        <v>18809</v>
      </c>
      <c r="D151" s="332" t="s">
        <v>18619</v>
      </c>
      <c r="E151" s="344" t="s">
        <v>18725</v>
      </c>
      <c r="F151" s="310" t="s">
        <v>18504</v>
      </c>
      <c r="G151">
        <v>250</v>
      </c>
    </row>
    <row r="152" spans="1:7" ht="39" x14ac:dyDescent="0.25">
      <c r="A152" s="332" t="s">
        <v>18919</v>
      </c>
      <c r="B152" s="332" t="s">
        <v>18933</v>
      </c>
      <c r="C152" s="332" t="s">
        <v>18810</v>
      </c>
      <c r="D152" s="332" t="s">
        <v>18619</v>
      </c>
      <c r="E152" s="344" t="s">
        <v>18631</v>
      </c>
      <c r="F152" s="310" t="s">
        <v>18505</v>
      </c>
      <c r="G152">
        <v>251</v>
      </c>
    </row>
    <row r="153" spans="1:7" ht="26" x14ac:dyDescent="0.25">
      <c r="A153" s="332" t="s">
        <v>18919</v>
      </c>
      <c r="B153" s="332" t="s">
        <v>18934</v>
      </c>
      <c r="C153" s="332" t="s">
        <v>18811</v>
      </c>
      <c r="D153" s="332" t="s">
        <v>18619</v>
      </c>
      <c r="E153" s="344" t="s">
        <v>18656</v>
      </c>
      <c r="F153" s="310" t="s">
        <v>18506</v>
      </c>
      <c r="G153">
        <v>252</v>
      </c>
    </row>
    <row r="154" spans="1:7" ht="39" x14ac:dyDescent="0.25">
      <c r="A154" s="332" t="s">
        <v>18919</v>
      </c>
      <c r="B154" s="332" t="s">
        <v>18935</v>
      </c>
      <c r="C154" s="332" t="s">
        <v>18812</v>
      </c>
      <c r="D154" s="332" t="s">
        <v>18619</v>
      </c>
      <c r="E154" s="344" t="s">
        <v>18656</v>
      </c>
      <c r="F154" s="310" t="s">
        <v>18507</v>
      </c>
      <c r="G154">
        <v>253</v>
      </c>
    </row>
    <row r="155" spans="1:7" ht="39" x14ac:dyDescent="0.25">
      <c r="A155" s="332" t="s">
        <v>18926</v>
      </c>
      <c r="B155" s="332" t="s">
        <v>19166</v>
      </c>
      <c r="C155" s="332" t="s">
        <v>18760</v>
      </c>
      <c r="D155" s="332" t="s">
        <v>18619</v>
      </c>
      <c r="E155" s="344" t="s">
        <v>18682</v>
      </c>
      <c r="F155" s="310" t="s">
        <v>18508</v>
      </c>
      <c r="G155">
        <v>116</v>
      </c>
    </row>
    <row r="156" spans="1:7" ht="26" x14ac:dyDescent="0.25">
      <c r="A156" s="332" t="s">
        <v>18926</v>
      </c>
      <c r="B156" s="332" t="s">
        <v>19165</v>
      </c>
      <c r="C156" s="332" t="s">
        <v>18761</v>
      </c>
      <c r="D156" s="332" t="s">
        <v>18619</v>
      </c>
      <c r="E156" s="344" t="s">
        <v>18736</v>
      </c>
      <c r="F156" s="311" t="s">
        <v>15096</v>
      </c>
      <c r="G156">
        <v>117</v>
      </c>
    </row>
    <row r="157" spans="1:7" ht="26" x14ac:dyDescent="0.25">
      <c r="A157" s="332" t="s">
        <v>18926</v>
      </c>
      <c r="B157" s="332" t="s">
        <v>18936</v>
      </c>
      <c r="C157" s="332" t="s">
        <v>18762</v>
      </c>
      <c r="D157" s="332" t="s">
        <v>18619</v>
      </c>
      <c r="E157" s="344" t="s">
        <v>18656</v>
      </c>
      <c r="F157" s="310" t="s">
        <v>18509</v>
      </c>
      <c r="G157">
        <v>118</v>
      </c>
    </row>
    <row r="158" spans="1:7" ht="65" x14ac:dyDescent="0.25">
      <c r="A158" s="332" t="s">
        <v>18926</v>
      </c>
      <c r="B158" s="332" t="s">
        <v>18937</v>
      </c>
      <c r="C158" s="332" t="s">
        <v>18763</v>
      </c>
      <c r="D158" s="332" t="s">
        <v>18764</v>
      </c>
      <c r="E158" s="344" t="s">
        <v>18765</v>
      </c>
      <c r="F158" s="310" t="s">
        <v>18510</v>
      </c>
      <c r="G158">
        <v>119</v>
      </c>
    </row>
    <row r="159" spans="1:7" ht="52" x14ac:dyDescent="0.25">
      <c r="A159" s="332" t="s">
        <v>18926</v>
      </c>
      <c r="B159" s="332" t="s">
        <v>18938</v>
      </c>
      <c r="C159" s="332" t="s">
        <v>18766</v>
      </c>
      <c r="D159" s="332" t="s">
        <v>18619</v>
      </c>
      <c r="E159" s="344" t="s">
        <v>18682</v>
      </c>
      <c r="F159" s="310" t="s">
        <v>18511</v>
      </c>
      <c r="G159">
        <v>120</v>
      </c>
    </row>
    <row r="160" spans="1:7" ht="65" x14ac:dyDescent="0.25">
      <c r="A160" s="332" t="s">
        <v>18939</v>
      </c>
      <c r="B160" s="332" t="s">
        <v>18940</v>
      </c>
      <c r="C160" s="332" t="s">
        <v>18739</v>
      </c>
      <c r="D160" s="332" t="s">
        <v>18646</v>
      </c>
      <c r="E160" s="344" t="s">
        <v>18740</v>
      </c>
      <c r="F160" s="310" t="s">
        <v>18512</v>
      </c>
      <c r="G160">
        <v>148</v>
      </c>
    </row>
    <row r="161" spans="1:7" ht="65" x14ac:dyDescent="0.25">
      <c r="A161" s="332" t="s">
        <v>18939</v>
      </c>
      <c r="B161" s="332" t="s">
        <v>18941</v>
      </c>
      <c r="C161" s="332" t="s">
        <v>18741</v>
      </c>
      <c r="D161" s="332" t="s">
        <v>18646</v>
      </c>
      <c r="E161" s="344" t="s">
        <v>18700</v>
      </c>
      <c r="F161" s="310" t="s">
        <v>18513</v>
      </c>
      <c r="G161">
        <v>149</v>
      </c>
    </row>
    <row r="162" spans="1:7" ht="78" x14ac:dyDescent="0.25">
      <c r="A162" s="332" t="s">
        <v>18939</v>
      </c>
      <c r="B162" s="332" t="s">
        <v>18942</v>
      </c>
      <c r="C162" s="332" t="s">
        <v>18742</v>
      </c>
      <c r="D162" s="332" t="s">
        <v>18619</v>
      </c>
      <c r="E162" s="344" t="s">
        <v>18631</v>
      </c>
      <c r="F162" s="310" t="s">
        <v>18514</v>
      </c>
      <c r="G162">
        <v>150</v>
      </c>
    </row>
    <row r="163" spans="1:7" ht="52" x14ac:dyDescent="0.25">
      <c r="A163" s="332" t="s">
        <v>18943</v>
      </c>
      <c r="B163" s="332" t="s">
        <v>18944</v>
      </c>
      <c r="C163" s="332" t="s">
        <v>18739</v>
      </c>
      <c r="D163" s="332" t="s">
        <v>18646</v>
      </c>
      <c r="E163" s="344" t="s">
        <v>18740</v>
      </c>
      <c r="F163" s="311" t="s">
        <v>15130</v>
      </c>
      <c r="G163">
        <v>153</v>
      </c>
    </row>
    <row r="164" spans="1:7" ht="39" x14ac:dyDescent="0.25">
      <c r="A164" s="332" t="s">
        <v>18943</v>
      </c>
      <c r="B164" s="332" t="s">
        <v>18945</v>
      </c>
      <c r="C164" s="332" t="s">
        <v>18741</v>
      </c>
      <c r="D164" s="332" t="s">
        <v>18646</v>
      </c>
      <c r="E164" s="344" t="s">
        <v>18700</v>
      </c>
      <c r="F164" s="311" t="s">
        <v>15129</v>
      </c>
      <c r="G164">
        <v>152</v>
      </c>
    </row>
    <row r="165" spans="1:7" ht="26" x14ac:dyDescent="0.25">
      <c r="A165" s="332" t="s">
        <v>18943</v>
      </c>
      <c r="B165" s="332" t="s">
        <v>18909</v>
      </c>
      <c r="C165" s="332" t="s">
        <v>18744</v>
      </c>
      <c r="D165" s="332" t="s">
        <v>18646</v>
      </c>
      <c r="E165" s="344" t="s">
        <v>18745</v>
      </c>
      <c r="F165" s="310"/>
      <c r="G165">
        <v>154</v>
      </c>
    </row>
    <row r="166" spans="1:7" ht="26" x14ac:dyDescent="0.25">
      <c r="A166" s="332" t="s">
        <v>18943</v>
      </c>
      <c r="B166" s="332" t="s">
        <v>18910</v>
      </c>
      <c r="C166" s="332" t="s">
        <v>18746</v>
      </c>
      <c r="D166" s="332" t="s">
        <v>18619</v>
      </c>
      <c r="E166" s="344" t="s">
        <v>18747</v>
      </c>
      <c r="F166" s="310"/>
      <c r="G166">
        <v>155</v>
      </c>
    </row>
    <row r="167" spans="1:7" ht="26" x14ac:dyDescent="0.25">
      <c r="A167" s="332" t="s">
        <v>18943</v>
      </c>
      <c r="B167" s="332" t="s">
        <v>18913</v>
      </c>
      <c r="C167" s="332" t="s">
        <v>18743</v>
      </c>
      <c r="D167" s="332" t="s">
        <v>18619</v>
      </c>
      <c r="E167" s="344" t="s">
        <v>18631</v>
      </c>
      <c r="F167" s="310"/>
      <c r="G167">
        <v>151</v>
      </c>
    </row>
    <row r="168" spans="1:7" ht="26" x14ac:dyDescent="0.25">
      <c r="A168" s="332" t="s">
        <v>18926</v>
      </c>
      <c r="B168" s="332" t="s">
        <v>18946</v>
      </c>
      <c r="C168" s="332" t="s">
        <v>18767</v>
      </c>
      <c r="D168" s="332" t="s">
        <v>18619</v>
      </c>
      <c r="E168" s="344" t="s">
        <v>18631</v>
      </c>
      <c r="F168" s="310" t="s">
        <v>15097</v>
      </c>
      <c r="G168">
        <v>121</v>
      </c>
    </row>
    <row r="169" spans="1:7" ht="65" x14ac:dyDescent="0.25">
      <c r="A169" s="332" t="s">
        <v>18926</v>
      </c>
      <c r="B169" s="332" t="s">
        <v>18947</v>
      </c>
      <c r="C169" s="332" t="s">
        <v>18768</v>
      </c>
      <c r="D169" s="332" t="s">
        <v>18619</v>
      </c>
      <c r="E169" s="344" t="s">
        <v>18624</v>
      </c>
      <c r="F169" s="310" t="s">
        <v>18515</v>
      </c>
      <c r="G169">
        <v>122</v>
      </c>
    </row>
    <row r="170" spans="1:7" ht="52" x14ac:dyDescent="0.25">
      <c r="A170" s="332" t="s">
        <v>18926</v>
      </c>
      <c r="B170" s="333" t="s">
        <v>18948</v>
      </c>
      <c r="C170" s="332" t="s">
        <v>18663</v>
      </c>
      <c r="D170" s="332" t="s">
        <v>18619</v>
      </c>
      <c r="E170" s="344" t="s">
        <v>18656</v>
      </c>
      <c r="F170" s="310" t="s">
        <v>15116</v>
      </c>
      <c r="G170">
        <v>123</v>
      </c>
    </row>
    <row r="171" spans="1:7" ht="39" x14ac:dyDescent="0.25">
      <c r="A171" s="332" t="s">
        <v>18926</v>
      </c>
      <c r="B171" s="333" t="s">
        <v>18949</v>
      </c>
      <c r="C171" s="332" t="s">
        <v>18661</v>
      </c>
      <c r="D171" s="332" t="s">
        <v>18619</v>
      </c>
      <c r="E171" s="344" t="s">
        <v>18662</v>
      </c>
      <c r="F171" s="311" t="s">
        <v>15117</v>
      </c>
      <c r="G171">
        <v>124</v>
      </c>
    </row>
    <row r="172" spans="1:7" ht="39" x14ac:dyDescent="0.25">
      <c r="A172" s="332" t="s">
        <v>18926</v>
      </c>
      <c r="B172" s="332" t="s">
        <v>18950</v>
      </c>
      <c r="C172" s="332" t="s">
        <v>18769</v>
      </c>
      <c r="D172" s="332" t="s">
        <v>18754</v>
      </c>
      <c r="E172" s="344" t="s">
        <v>18752</v>
      </c>
      <c r="F172" s="311" t="s">
        <v>11561</v>
      </c>
      <c r="G172">
        <v>125</v>
      </c>
    </row>
    <row r="173" spans="1:7" ht="39" x14ac:dyDescent="0.25">
      <c r="A173" s="332" t="s">
        <v>18926</v>
      </c>
      <c r="B173" s="332" t="s">
        <v>18951</v>
      </c>
      <c r="C173" s="332" t="s">
        <v>18775</v>
      </c>
      <c r="D173" s="332" t="s">
        <v>18619</v>
      </c>
      <c r="E173" s="344" t="s">
        <v>18776</v>
      </c>
      <c r="F173" s="310" t="s">
        <v>18516</v>
      </c>
      <c r="G173">
        <v>127</v>
      </c>
    </row>
    <row r="174" spans="1:7" ht="39" x14ac:dyDescent="0.25">
      <c r="A174" s="332" t="s">
        <v>18926</v>
      </c>
      <c r="B174" s="332" t="s">
        <v>18952</v>
      </c>
      <c r="C174" s="332" t="s">
        <v>18777</v>
      </c>
      <c r="D174" s="332" t="s">
        <v>18646</v>
      </c>
      <c r="E174" s="344" t="s">
        <v>18778</v>
      </c>
      <c r="F174" s="311" t="s">
        <v>15091</v>
      </c>
      <c r="G174">
        <v>129</v>
      </c>
    </row>
    <row r="175" spans="1:7" ht="65" x14ac:dyDescent="0.25">
      <c r="A175" s="332" t="s">
        <v>18926</v>
      </c>
      <c r="B175" s="332" t="s">
        <v>18953</v>
      </c>
      <c r="C175" s="332" t="s">
        <v>18779</v>
      </c>
      <c r="D175" s="332" t="s">
        <v>18619</v>
      </c>
      <c r="E175" s="344" t="s">
        <v>18620</v>
      </c>
      <c r="F175" s="310" t="s">
        <v>18517</v>
      </c>
      <c r="G175">
        <v>130</v>
      </c>
    </row>
    <row r="176" spans="1:7" ht="52" x14ac:dyDescent="0.25">
      <c r="A176" s="332" t="s">
        <v>18926</v>
      </c>
      <c r="B176" s="332" t="s">
        <v>18954</v>
      </c>
      <c r="C176" s="332" t="s">
        <v>18780</v>
      </c>
      <c r="D176" s="332" t="s">
        <v>18619</v>
      </c>
      <c r="E176" s="344" t="s">
        <v>18781</v>
      </c>
      <c r="F176" s="310" t="s">
        <v>18518</v>
      </c>
      <c r="G176">
        <v>131</v>
      </c>
    </row>
    <row r="177" spans="1:7" ht="65" x14ac:dyDescent="0.25">
      <c r="A177" s="332" t="s">
        <v>18926</v>
      </c>
      <c r="B177" s="332" t="s">
        <v>18955</v>
      </c>
      <c r="C177" s="332" t="s">
        <v>18782</v>
      </c>
      <c r="D177" s="332" t="s">
        <v>18619</v>
      </c>
      <c r="E177" s="344" t="s">
        <v>18682</v>
      </c>
      <c r="F177" s="310" t="s">
        <v>18519</v>
      </c>
      <c r="G177">
        <v>132</v>
      </c>
    </row>
    <row r="178" spans="1:7" ht="39" x14ac:dyDescent="0.25">
      <c r="A178" s="332" t="s">
        <v>18926</v>
      </c>
      <c r="B178" s="332" t="s">
        <v>18956</v>
      </c>
      <c r="C178" s="332" t="s">
        <v>18783</v>
      </c>
      <c r="D178" s="332" t="s">
        <v>18619</v>
      </c>
      <c r="E178" s="344" t="s">
        <v>18635</v>
      </c>
      <c r="F178" s="311" t="s">
        <v>18520</v>
      </c>
      <c r="G178">
        <v>133</v>
      </c>
    </row>
    <row r="179" spans="1:7" ht="26" x14ac:dyDescent="0.25">
      <c r="A179" s="332" t="s">
        <v>18926</v>
      </c>
      <c r="B179" s="345" t="s">
        <v>18957</v>
      </c>
      <c r="C179" s="345" t="s">
        <v>18784</v>
      </c>
      <c r="D179" s="345" t="s">
        <v>18646</v>
      </c>
      <c r="E179" s="346" t="s">
        <v>18662</v>
      </c>
      <c r="F179" s="351" t="s">
        <v>6972</v>
      </c>
      <c r="G179">
        <v>134</v>
      </c>
    </row>
    <row r="180" spans="1:7" ht="39" x14ac:dyDescent="0.25">
      <c r="A180" s="332" t="s">
        <v>18926</v>
      </c>
      <c r="B180" s="332" t="s">
        <v>18958</v>
      </c>
      <c r="C180" s="332" t="s">
        <v>18785</v>
      </c>
      <c r="D180" s="332" t="s">
        <v>18619</v>
      </c>
      <c r="E180" s="344" t="s">
        <v>18662</v>
      </c>
      <c r="F180" s="311" t="s">
        <v>18521</v>
      </c>
      <c r="G180">
        <v>135</v>
      </c>
    </row>
    <row r="181" spans="1:7" ht="26" x14ac:dyDescent="0.25">
      <c r="A181" s="332" t="s">
        <v>18926</v>
      </c>
      <c r="B181" s="332" t="s">
        <v>18959</v>
      </c>
      <c r="C181" s="332" t="s">
        <v>18786</v>
      </c>
      <c r="D181" s="332" t="s">
        <v>18619</v>
      </c>
      <c r="E181" s="344" t="s">
        <v>18662</v>
      </c>
      <c r="F181" s="311" t="s">
        <v>11723</v>
      </c>
      <c r="G181">
        <v>136</v>
      </c>
    </row>
    <row r="182" spans="1:7" ht="39" x14ac:dyDescent="0.25">
      <c r="A182" s="332" t="s">
        <v>18926</v>
      </c>
      <c r="B182" s="333" t="s">
        <v>18960</v>
      </c>
      <c r="C182" s="332" t="s">
        <v>18772</v>
      </c>
      <c r="D182" s="332" t="s">
        <v>18646</v>
      </c>
      <c r="E182" s="344" t="s">
        <v>18773</v>
      </c>
      <c r="F182" s="311" t="s">
        <v>11563</v>
      </c>
      <c r="G182">
        <v>137</v>
      </c>
    </row>
    <row r="183" spans="1:7" ht="26" x14ac:dyDescent="0.25">
      <c r="A183" s="332" t="s">
        <v>18926</v>
      </c>
      <c r="B183" s="333" t="s">
        <v>19164</v>
      </c>
      <c r="C183" s="332" t="s">
        <v>18774</v>
      </c>
      <c r="D183" s="332" t="s">
        <v>18646</v>
      </c>
      <c r="E183" s="344" t="s">
        <v>18682</v>
      </c>
      <c r="F183" s="310" t="s">
        <v>11562</v>
      </c>
      <c r="G183">
        <v>126</v>
      </c>
    </row>
    <row r="184" spans="1:7" ht="39" x14ac:dyDescent="0.25">
      <c r="A184" s="332" t="s">
        <v>18926</v>
      </c>
      <c r="B184" s="345" t="s">
        <v>19163</v>
      </c>
      <c r="C184" s="345" t="s">
        <v>18787</v>
      </c>
      <c r="D184" s="345" t="s">
        <v>18646</v>
      </c>
      <c r="E184" s="346" t="s">
        <v>18736</v>
      </c>
      <c r="F184" s="350" t="s">
        <v>11564</v>
      </c>
    </row>
    <row r="185" spans="1:7" ht="39" x14ac:dyDescent="0.25">
      <c r="A185" s="332" t="s">
        <v>18926</v>
      </c>
      <c r="B185" s="332" t="s">
        <v>18961</v>
      </c>
      <c r="C185" s="332" t="s">
        <v>18788</v>
      </c>
      <c r="D185" s="332" t="s">
        <v>18619</v>
      </c>
      <c r="E185" s="344" t="s">
        <v>18635</v>
      </c>
      <c r="F185" s="311" t="s">
        <v>18522</v>
      </c>
      <c r="G185">
        <v>138</v>
      </c>
    </row>
    <row r="186" spans="1:7" ht="39" x14ac:dyDescent="0.25">
      <c r="A186" s="332" t="s">
        <v>18926</v>
      </c>
      <c r="B186" s="332" t="s">
        <v>19162</v>
      </c>
      <c r="C186" s="332" t="s">
        <v>18789</v>
      </c>
      <c r="D186" s="332" t="s">
        <v>18751</v>
      </c>
      <c r="E186" s="344" t="s">
        <v>18643</v>
      </c>
      <c r="F186" s="311" t="s">
        <v>18523</v>
      </c>
      <c r="G186">
        <v>139</v>
      </c>
    </row>
    <row r="187" spans="1:7" ht="26" x14ac:dyDescent="0.25">
      <c r="A187" s="332" t="s">
        <v>18926</v>
      </c>
      <c r="B187" s="332" t="s">
        <v>18962</v>
      </c>
      <c r="C187" s="332" t="s">
        <v>18790</v>
      </c>
      <c r="D187" s="332" t="s">
        <v>18619</v>
      </c>
      <c r="E187" s="344" t="s">
        <v>18778</v>
      </c>
      <c r="F187" s="311" t="s">
        <v>194</v>
      </c>
      <c r="G187">
        <v>140</v>
      </c>
    </row>
    <row r="188" spans="1:7" ht="39" x14ac:dyDescent="0.25">
      <c r="A188" s="332" t="s">
        <v>18926</v>
      </c>
      <c r="B188" s="332" t="s">
        <v>18963</v>
      </c>
      <c r="C188" s="332" t="s">
        <v>18791</v>
      </c>
      <c r="D188" s="332" t="s">
        <v>18619</v>
      </c>
      <c r="E188" s="344" t="s">
        <v>18792</v>
      </c>
      <c r="F188" s="310" t="s">
        <v>18524</v>
      </c>
      <c r="G188">
        <v>141</v>
      </c>
    </row>
    <row r="189" spans="1:7" ht="39" x14ac:dyDescent="0.25">
      <c r="A189" s="332" t="s">
        <v>18926</v>
      </c>
      <c r="B189" s="332" t="s">
        <v>18964</v>
      </c>
      <c r="C189" s="332" t="s">
        <v>18793</v>
      </c>
      <c r="D189" s="332" t="s">
        <v>18751</v>
      </c>
      <c r="E189" s="344" t="s">
        <v>18727</v>
      </c>
      <c r="F189" s="311" t="s">
        <v>18525</v>
      </c>
      <c r="G189">
        <v>142</v>
      </c>
    </row>
    <row r="190" spans="1:7" ht="52" x14ac:dyDescent="0.25">
      <c r="A190" s="332" t="s">
        <v>18926</v>
      </c>
      <c r="B190" s="332" t="s">
        <v>18965</v>
      </c>
      <c r="C190" s="332" t="s">
        <v>18794</v>
      </c>
      <c r="D190" s="332" t="s">
        <v>18619</v>
      </c>
      <c r="E190" s="344" t="s">
        <v>18726</v>
      </c>
      <c r="F190" s="310" t="s">
        <v>18526</v>
      </c>
      <c r="G190">
        <v>143</v>
      </c>
    </row>
    <row r="191" spans="1:7" ht="78" x14ac:dyDescent="0.25">
      <c r="A191" s="332" t="s">
        <v>18926</v>
      </c>
      <c r="B191" s="332" t="s">
        <v>18966</v>
      </c>
      <c r="C191" s="332" t="s">
        <v>18741</v>
      </c>
      <c r="D191" s="332" t="s">
        <v>18619</v>
      </c>
      <c r="E191" s="344" t="s">
        <v>18726</v>
      </c>
      <c r="F191" s="310" t="s">
        <v>18527</v>
      </c>
      <c r="G191">
        <v>144</v>
      </c>
    </row>
    <row r="192" spans="1:7" ht="65" x14ac:dyDescent="0.25">
      <c r="A192" s="332" t="s">
        <v>18926</v>
      </c>
      <c r="B192" s="332" t="s">
        <v>18967</v>
      </c>
      <c r="C192" s="332" t="s">
        <v>18795</v>
      </c>
      <c r="D192" s="332" t="s">
        <v>18796</v>
      </c>
      <c r="E192" s="344" t="s">
        <v>18752</v>
      </c>
      <c r="F192" s="311" t="s">
        <v>18528</v>
      </c>
      <c r="G192">
        <v>145</v>
      </c>
    </row>
    <row r="193" spans="1:7" ht="65" x14ac:dyDescent="0.25">
      <c r="A193" s="332" t="s">
        <v>18919</v>
      </c>
      <c r="B193" s="332" t="s">
        <v>19161</v>
      </c>
      <c r="C193" s="332" t="s">
        <v>18813</v>
      </c>
      <c r="D193" s="332" t="s">
        <v>18619</v>
      </c>
      <c r="E193" s="344" t="s">
        <v>18808</v>
      </c>
      <c r="F193" s="310" t="s">
        <v>18529</v>
      </c>
      <c r="G193">
        <v>254</v>
      </c>
    </row>
    <row r="194" spans="1:7" ht="78" x14ac:dyDescent="0.25">
      <c r="A194" s="332" t="s">
        <v>18919</v>
      </c>
      <c r="B194" s="332" t="s">
        <v>18968</v>
      </c>
      <c r="C194" s="332" t="s">
        <v>18814</v>
      </c>
      <c r="D194" s="332" t="s">
        <v>18619</v>
      </c>
      <c r="E194" s="344" t="s">
        <v>18725</v>
      </c>
      <c r="F194" s="310" t="s">
        <v>18530</v>
      </c>
      <c r="G194">
        <v>255</v>
      </c>
    </row>
    <row r="195" spans="1:7" ht="39" x14ac:dyDescent="0.25">
      <c r="A195" s="332" t="s">
        <v>18926</v>
      </c>
      <c r="B195" s="332" t="s">
        <v>18969</v>
      </c>
      <c r="C195" s="332" t="s">
        <v>18797</v>
      </c>
      <c r="D195" s="332" t="s">
        <v>18619</v>
      </c>
      <c r="E195" s="344" t="s">
        <v>18726</v>
      </c>
      <c r="F195" s="310" t="s">
        <v>18531</v>
      </c>
      <c r="G195">
        <v>146</v>
      </c>
    </row>
    <row r="196" spans="1:7" ht="39" x14ac:dyDescent="0.25">
      <c r="A196" s="332" t="s">
        <v>18926</v>
      </c>
      <c r="B196" s="332" t="s">
        <v>19160</v>
      </c>
      <c r="C196" s="332" t="s">
        <v>18798</v>
      </c>
      <c r="D196" s="332" t="s">
        <v>18619</v>
      </c>
      <c r="E196" s="344" t="s">
        <v>18682</v>
      </c>
      <c r="F196" s="310" t="s">
        <v>18532</v>
      </c>
      <c r="G196">
        <v>147</v>
      </c>
    </row>
    <row r="197" spans="1:7" ht="52" x14ac:dyDescent="0.25">
      <c r="A197" s="332" t="s">
        <v>18970</v>
      </c>
      <c r="B197" s="332" t="s">
        <v>19159</v>
      </c>
      <c r="C197" s="332" t="s">
        <v>18669</v>
      </c>
      <c r="D197" s="332" t="s">
        <v>18646</v>
      </c>
      <c r="E197" s="344" t="s">
        <v>18670</v>
      </c>
      <c r="F197" s="310" t="s">
        <v>18533</v>
      </c>
      <c r="G197">
        <v>240</v>
      </c>
    </row>
    <row r="198" spans="1:7" ht="39" x14ac:dyDescent="0.25">
      <c r="A198" s="332" t="s">
        <v>18970</v>
      </c>
      <c r="B198" s="332" t="s">
        <v>19158</v>
      </c>
      <c r="C198" s="332" t="s">
        <v>18671</v>
      </c>
      <c r="D198" s="332" t="s">
        <v>18646</v>
      </c>
      <c r="E198" s="344" t="s">
        <v>18672</v>
      </c>
      <c r="F198" s="310" t="s">
        <v>18534</v>
      </c>
      <c r="G198">
        <v>241</v>
      </c>
    </row>
    <row r="199" spans="1:7" ht="52" x14ac:dyDescent="0.25">
      <c r="A199" s="332" t="s">
        <v>18971</v>
      </c>
      <c r="B199" s="332" t="s">
        <v>18972</v>
      </c>
      <c r="C199" s="332" t="s">
        <v>18799</v>
      </c>
      <c r="D199" s="332" t="s">
        <v>18619</v>
      </c>
      <c r="E199" s="344" t="s">
        <v>18631</v>
      </c>
      <c r="F199" s="310" t="s">
        <v>18535</v>
      </c>
      <c r="G199">
        <v>268</v>
      </c>
    </row>
    <row r="200" spans="1:7" ht="39" x14ac:dyDescent="0.25">
      <c r="A200" s="332" t="s">
        <v>18971</v>
      </c>
      <c r="B200" s="332" t="s">
        <v>18973</v>
      </c>
      <c r="C200" s="332" t="s">
        <v>18800</v>
      </c>
      <c r="D200" s="332" t="s">
        <v>18626</v>
      </c>
      <c r="E200" s="344" t="s">
        <v>18752</v>
      </c>
      <c r="F200" s="311" t="s">
        <v>18536</v>
      </c>
      <c r="G200">
        <v>269</v>
      </c>
    </row>
    <row r="201" spans="1:7" ht="39" x14ac:dyDescent="0.25">
      <c r="A201" s="332" t="s">
        <v>18971</v>
      </c>
      <c r="B201" s="333" t="s">
        <v>18974</v>
      </c>
      <c r="C201" s="332" t="s">
        <v>18772</v>
      </c>
      <c r="D201" s="332" t="s">
        <v>18646</v>
      </c>
      <c r="E201" s="344" t="s">
        <v>18662</v>
      </c>
      <c r="F201" s="311" t="s">
        <v>18537</v>
      </c>
      <c r="G201">
        <v>270</v>
      </c>
    </row>
    <row r="202" spans="1:7" ht="39" x14ac:dyDescent="0.25">
      <c r="A202" s="332" t="s">
        <v>18971</v>
      </c>
      <c r="B202" s="333" t="s">
        <v>18975</v>
      </c>
      <c r="C202" s="332" t="s">
        <v>18774</v>
      </c>
      <c r="D202" s="332" t="s">
        <v>18646</v>
      </c>
      <c r="E202" s="344" t="s">
        <v>18656</v>
      </c>
      <c r="F202" s="310" t="s">
        <v>18538</v>
      </c>
      <c r="G202">
        <v>271</v>
      </c>
    </row>
    <row r="203" spans="1:7" ht="39" x14ac:dyDescent="0.25">
      <c r="A203" s="332" t="s">
        <v>18976</v>
      </c>
      <c r="B203" s="332" t="s">
        <v>18977</v>
      </c>
      <c r="C203" s="332" t="s">
        <v>18801</v>
      </c>
      <c r="D203" s="332" t="s">
        <v>18646</v>
      </c>
      <c r="E203" s="344" t="s">
        <v>18802</v>
      </c>
      <c r="F203" s="311" t="s">
        <v>18539</v>
      </c>
      <c r="G203">
        <v>156</v>
      </c>
    </row>
    <row r="204" spans="1:7" ht="52" x14ac:dyDescent="0.25">
      <c r="A204" s="332" t="s">
        <v>18976</v>
      </c>
      <c r="B204" s="332" t="s">
        <v>19157</v>
      </c>
      <c r="C204" s="332" t="s">
        <v>18803</v>
      </c>
      <c r="D204" s="332" t="s">
        <v>18646</v>
      </c>
      <c r="E204" s="344" t="s">
        <v>18656</v>
      </c>
      <c r="F204" s="310" t="s">
        <v>18540</v>
      </c>
      <c r="G204">
        <v>238</v>
      </c>
    </row>
    <row r="205" spans="1:7" ht="26" x14ac:dyDescent="0.25">
      <c r="A205" s="332" t="s">
        <v>18976</v>
      </c>
      <c r="B205" s="332" t="s">
        <v>19156</v>
      </c>
      <c r="C205" s="332" t="s">
        <v>18661</v>
      </c>
      <c r="D205" s="332" t="s">
        <v>18646</v>
      </c>
      <c r="E205" s="344" t="s">
        <v>18662</v>
      </c>
      <c r="F205" s="311" t="s">
        <v>18541</v>
      </c>
      <c r="G205">
        <v>237</v>
      </c>
    </row>
    <row r="206" spans="1:7" ht="52" x14ac:dyDescent="0.25">
      <c r="A206" s="332" t="s">
        <v>18976</v>
      </c>
      <c r="B206" s="332" t="s">
        <v>19155</v>
      </c>
      <c r="C206" s="332" t="s">
        <v>18804</v>
      </c>
      <c r="D206" s="332" t="s">
        <v>18646</v>
      </c>
      <c r="E206" s="344" t="s">
        <v>18656</v>
      </c>
      <c r="F206" s="310" t="s">
        <v>18542</v>
      </c>
      <c r="G206">
        <v>239</v>
      </c>
    </row>
    <row r="207" spans="1:7" ht="78" x14ac:dyDescent="0.25">
      <c r="A207" s="332" t="s">
        <v>18978</v>
      </c>
      <c r="B207" s="332" t="s">
        <v>19154</v>
      </c>
      <c r="C207" s="332" t="s">
        <v>18815</v>
      </c>
      <c r="D207" s="332" t="s">
        <v>18619</v>
      </c>
      <c r="E207" s="344" t="s">
        <v>18695</v>
      </c>
      <c r="F207" s="310" t="s">
        <v>18543</v>
      </c>
      <c r="G207">
        <v>261</v>
      </c>
    </row>
    <row r="208" spans="1:7" ht="78" x14ac:dyDescent="0.25">
      <c r="A208" s="332" t="s">
        <v>18978</v>
      </c>
      <c r="B208" s="332" t="s">
        <v>19153</v>
      </c>
      <c r="C208" s="332" t="s">
        <v>18665</v>
      </c>
      <c r="D208" s="332" t="s">
        <v>18652</v>
      </c>
      <c r="E208" s="344" t="s">
        <v>18666</v>
      </c>
      <c r="F208" s="310" t="s">
        <v>18544</v>
      </c>
      <c r="G208">
        <v>262</v>
      </c>
    </row>
    <row r="209" spans="1:7" ht="65" x14ac:dyDescent="0.25">
      <c r="A209" s="332" t="s">
        <v>18978</v>
      </c>
      <c r="B209" s="332" t="s">
        <v>19152</v>
      </c>
      <c r="C209" s="332" t="s">
        <v>18667</v>
      </c>
      <c r="D209" s="332" t="s">
        <v>18652</v>
      </c>
      <c r="E209" s="344" t="s">
        <v>18668</v>
      </c>
      <c r="F209" s="311" t="s">
        <v>18545</v>
      </c>
      <c r="G209">
        <v>263</v>
      </c>
    </row>
    <row r="210" spans="1:7" ht="65" x14ac:dyDescent="0.25">
      <c r="A210" s="332" t="s">
        <v>18978</v>
      </c>
      <c r="B210" s="332" t="s">
        <v>19151</v>
      </c>
      <c r="C210" s="332" t="s">
        <v>18739</v>
      </c>
      <c r="D210" s="332" t="s">
        <v>18646</v>
      </c>
      <c r="E210" s="344" t="s">
        <v>18740</v>
      </c>
      <c r="F210" s="310" t="s">
        <v>18546</v>
      </c>
      <c r="G210">
        <v>257</v>
      </c>
    </row>
    <row r="211" spans="1:7" ht="26" x14ac:dyDescent="0.25">
      <c r="A211" s="332" t="s">
        <v>18978</v>
      </c>
      <c r="B211" s="332" t="s">
        <v>18908</v>
      </c>
      <c r="C211" s="332" t="s">
        <v>18741</v>
      </c>
      <c r="D211" s="332" t="s">
        <v>18646</v>
      </c>
      <c r="E211" s="344" t="s">
        <v>18700</v>
      </c>
      <c r="F211" s="310"/>
      <c r="G211">
        <v>258</v>
      </c>
    </row>
    <row r="212" spans="1:7" ht="26" x14ac:dyDescent="0.25">
      <c r="A212" s="332" t="s">
        <v>18978</v>
      </c>
      <c r="B212" s="332" t="s">
        <v>18909</v>
      </c>
      <c r="C212" s="332" t="s">
        <v>18744</v>
      </c>
      <c r="D212" s="332" t="s">
        <v>18646</v>
      </c>
      <c r="E212" s="344" t="s">
        <v>18745</v>
      </c>
      <c r="F212" s="310"/>
      <c r="G212">
        <v>259</v>
      </c>
    </row>
    <row r="213" spans="1:7" ht="26" x14ac:dyDescent="0.25">
      <c r="A213" s="332" t="s">
        <v>18978</v>
      </c>
      <c r="B213" s="332" t="s">
        <v>18910</v>
      </c>
      <c r="C213" s="332" t="s">
        <v>18746</v>
      </c>
      <c r="D213" s="332" t="s">
        <v>18619</v>
      </c>
      <c r="E213" s="344" t="s">
        <v>18747</v>
      </c>
      <c r="F213" s="310"/>
      <c r="G213">
        <v>260</v>
      </c>
    </row>
    <row r="214" spans="1:7" ht="26" x14ac:dyDescent="0.25">
      <c r="A214" s="332" t="s">
        <v>18978</v>
      </c>
      <c r="B214" s="332" t="s">
        <v>18913</v>
      </c>
      <c r="C214" s="332" t="s">
        <v>18743</v>
      </c>
      <c r="D214" s="332" t="s">
        <v>18619</v>
      </c>
      <c r="E214" s="344" t="s">
        <v>18631</v>
      </c>
      <c r="F214" s="310"/>
      <c r="G214">
        <v>256</v>
      </c>
    </row>
    <row r="215" spans="1:7" ht="91" x14ac:dyDescent="0.25">
      <c r="A215" s="332" t="s">
        <v>18978</v>
      </c>
      <c r="B215" s="332" t="s">
        <v>19150</v>
      </c>
      <c r="C215" s="332" t="s">
        <v>18816</v>
      </c>
      <c r="D215" s="332" t="s">
        <v>18619</v>
      </c>
      <c r="E215" s="344" t="s">
        <v>18695</v>
      </c>
      <c r="F215" s="310" t="s">
        <v>18547</v>
      </c>
      <c r="G215">
        <v>264</v>
      </c>
    </row>
    <row r="216" spans="1:7" ht="78" x14ac:dyDescent="0.25">
      <c r="A216" s="332" t="s">
        <v>18978</v>
      </c>
      <c r="B216" s="332" t="s">
        <v>19149</v>
      </c>
      <c r="C216" s="332" t="s">
        <v>18665</v>
      </c>
      <c r="D216" s="332" t="s">
        <v>18652</v>
      </c>
      <c r="E216" s="344" t="s">
        <v>18666</v>
      </c>
      <c r="F216" s="310" t="s">
        <v>18548</v>
      </c>
      <c r="G216">
        <v>265</v>
      </c>
    </row>
    <row r="217" spans="1:7" ht="65" x14ac:dyDescent="0.25">
      <c r="A217" s="332" t="s">
        <v>18978</v>
      </c>
      <c r="B217" s="332" t="s">
        <v>19148</v>
      </c>
      <c r="C217" s="332" t="s">
        <v>18667</v>
      </c>
      <c r="D217" s="332" t="s">
        <v>18652</v>
      </c>
      <c r="E217" s="344" t="s">
        <v>18668</v>
      </c>
      <c r="F217" s="311" t="s">
        <v>18549</v>
      </c>
      <c r="G217">
        <v>266</v>
      </c>
    </row>
    <row r="218" spans="1:7" ht="39" x14ac:dyDescent="0.25">
      <c r="A218" s="332" t="s">
        <v>18978</v>
      </c>
      <c r="B218" s="332" t="s">
        <v>18979</v>
      </c>
      <c r="C218" s="332" t="s">
        <v>18817</v>
      </c>
      <c r="D218" s="332" t="s">
        <v>18619</v>
      </c>
      <c r="E218" s="344" t="s">
        <v>18656</v>
      </c>
      <c r="F218" s="310" t="s">
        <v>18550</v>
      </c>
      <c r="G218">
        <v>267</v>
      </c>
    </row>
    <row r="219" spans="1:7" ht="26" x14ac:dyDescent="0.25">
      <c r="A219" s="332" t="s">
        <v>18926</v>
      </c>
      <c r="B219" s="333" t="s">
        <v>18980</v>
      </c>
      <c r="C219" s="332" t="s">
        <v>18770</v>
      </c>
      <c r="D219" s="332" t="s">
        <v>18771</v>
      </c>
      <c r="E219" s="344" t="s">
        <v>18752</v>
      </c>
      <c r="F219" s="311" t="s">
        <v>18551</v>
      </c>
      <c r="G219">
        <v>128</v>
      </c>
    </row>
    <row r="220" spans="1:7" ht="39" x14ac:dyDescent="0.25">
      <c r="A220" s="332" t="s">
        <v>18981</v>
      </c>
      <c r="B220" s="332" t="s">
        <v>18982</v>
      </c>
      <c r="C220" s="332" t="s">
        <v>18818</v>
      </c>
      <c r="D220" s="332" t="s">
        <v>18619</v>
      </c>
      <c r="E220" s="344" t="s">
        <v>18819</v>
      </c>
      <c r="F220" s="311" t="s">
        <v>18552</v>
      </c>
      <c r="G220">
        <v>280</v>
      </c>
    </row>
    <row r="221" spans="1:7" ht="26" x14ac:dyDescent="0.25">
      <c r="A221" s="332" t="s">
        <v>18981</v>
      </c>
      <c r="B221" s="332" t="s">
        <v>18983</v>
      </c>
      <c r="C221" s="332" t="s">
        <v>18820</v>
      </c>
      <c r="D221" s="332" t="s">
        <v>18619</v>
      </c>
      <c r="E221" s="344" t="s">
        <v>18821</v>
      </c>
      <c r="F221" s="311" t="s">
        <v>18553</v>
      </c>
      <c r="G221">
        <v>281</v>
      </c>
    </row>
    <row r="222" spans="1:7" ht="26" x14ac:dyDescent="0.25">
      <c r="A222" s="332" t="s">
        <v>18981</v>
      </c>
      <c r="B222" s="332" t="s">
        <v>19121</v>
      </c>
      <c r="C222" s="332" t="s">
        <v>18696</v>
      </c>
      <c r="D222" s="332" t="s">
        <v>18646</v>
      </c>
      <c r="E222" s="344" t="s">
        <v>18670</v>
      </c>
      <c r="F222" s="310" t="s">
        <v>18554</v>
      </c>
      <c r="G222">
        <v>276</v>
      </c>
    </row>
    <row r="223" spans="1:7" ht="26" x14ac:dyDescent="0.25">
      <c r="A223" s="332" t="s">
        <v>18981</v>
      </c>
      <c r="B223" s="332" t="s">
        <v>19083</v>
      </c>
      <c r="C223" s="332" t="s">
        <v>18693</v>
      </c>
      <c r="D223" s="332" t="s">
        <v>18619</v>
      </c>
      <c r="E223" s="344" t="s">
        <v>18622</v>
      </c>
      <c r="F223" s="310"/>
      <c r="G223">
        <v>274</v>
      </c>
    </row>
    <row r="224" spans="1:7" ht="26" x14ac:dyDescent="0.25">
      <c r="A224" s="332" t="s">
        <v>18981</v>
      </c>
      <c r="B224" s="332" t="s">
        <v>19084</v>
      </c>
      <c r="C224" s="332" t="s">
        <v>18694</v>
      </c>
      <c r="D224" s="332" t="s">
        <v>18646</v>
      </c>
      <c r="E224" s="344" t="s">
        <v>18695</v>
      </c>
      <c r="F224" s="310"/>
      <c r="G224">
        <v>275</v>
      </c>
    </row>
    <row r="225" spans="1:7" ht="26" x14ac:dyDescent="0.25">
      <c r="A225" s="332" t="s">
        <v>18981</v>
      </c>
      <c r="B225" s="332" t="s">
        <v>19085</v>
      </c>
      <c r="C225" s="332" t="s">
        <v>18697</v>
      </c>
      <c r="D225" s="332" t="s">
        <v>18619</v>
      </c>
      <c r="E225" s="344" t="s">
        <v>18656</v>
      </c>
      <c r="F225" s="310"/>
      <c r="G225">
        <v>277</v>
      </c>
    </row>
    <row r="226" spans="1:7" ht="26" x14ac:dyDescent="0.25">
      <c r="A226" s="332" t="s">
        <v>18981</v>
      </c>
      <c r="B226" s="332" t="s">
        <v>19086</v>
      </c>
      <c r="C226" s="332" t="s">
        <v>18698</v>
      </c>
      <c r="D226" s="332" t="s">
        <v>18619</v>
      </c>
      <c r="E226" s="344" t="s">
        <v>18631</v>
      </c>
      <c r="F226" s="310"/>
      <c r="G226">
        <v>278</v>
      </c>
    </row>
    <row r="227" spans="1:7" ht="26" x14ac:dyDescent="0.25">
      <c r="A227" s="332" t="s">
        <v>18981</v>
      </c>
      <c r="B227" s="332" t="s">
        <v>19087</v>
      </c>
      <c r="C227" s="332" t="s">
        <v>18699</v>
      </c>
      <c r="D227" s="332" t="s">
        <v>18646</v>
      </c>
      <c r="E227" s="344" t="s">
        <v>18700</v>
      </c>
      <c r="F227" s="310"/>
      <c r="G227">
        <v>279</v>
      </c>
    </row>
    <row r="228" spans="1:7" ht="39" x14ac:dyDescent="0.25">
      <c r="A228" s="332" t="s">
        <v>18981</v>
      </c>
      <c r="B228" s="332" t="s">
        <v>19147</v>
      </c>
      <c r="C228" s="332" t="s">
        <v>18827</v>
      </c>
      <c r="D228" s="332" t="s">
        <v>18619</v>
      </c>
      <c r="E228" s="344" t="s">
        <v>18824</v>
      </c>
      <c r="F228" s="310" t="s">
        <v>18555</v>
      </c>
      <c r="G228">
        <v>282</v>
      </c>
    </row>
    <row r="229" spans="1:7" ht="52" x14ac:dyDescent="0.25">
      <c r="A229" s="332" t="s">
        <v>18981</v>
      </c>
      <c r="B229" s="332" t="s">
        <v>19146</v>
      </c>
      <c r="C229" s="332" t="s">
        <v>18828</v>
      </c>
      <c r="D229" s="332" t="s">
        <v>18619</v>
      </c>
      <c r="E229" s="344" t="s">
        <v>18685</v>
      </c>
      <c r="F229" s="310" t="s">
        <v>18556</v>
      </c>
      <c r="G229">
        <v>283</v>
      </c>
    </row>
    <row r="230" spans="1:7" ht="39" x14ac:dyDescent="0.25">
      <c r="A230" s="332" t="s">
        <v>18981</v>
      </c>
      <c r="B230" s="332" t="s">
        <v>19145</v>
      </c>
      <c r="C230" s="332" t="s">
        <v>18829</v>
      </c>
      <c r="D230" s="332" t="s">
        <v>18619</v>
      </c>
      <c r="E230" s="344" t="s">
        <v>18824</v>
      </c>
      <c r="F230" s="310" t="s">
        <v>18557</v>
      </c>
      <c r="G230">
        <v>284</v>
      </c>
    </row>
    <row r="231" spans="1:7" ht="26" x14ac:dyDescent="0.25">
      <c r="A231" s="332" t="s">
        <v>18981</v>
      </c>
      <c r="B231" s="332" t="s">
        <v>19122</v>
      </c>
      <c r="C231" s="332" t="s">
        <v>18830</v>
      </c>
      <c r="D231" s="332" t="s">
        <v>18619</v>
      </c>
      <c r="E231" s="344" t="s">
        <v>18778</v>
      </c>
      <c r="F231" s="311" t="s">
        <v>18558</v>
      </c>
      <c r="G231">
        <v>285</v>
      </c>
    </row>
    <row r="232" spans="1:7" ht="52" x14ac:dyDescent="0.25">
      <c r="A232" s="332" t="s">
        <v>18981</v>
      </c>
      <c r="B232" s="332" t="s">
        <v>19123</v>
      </c>
      <c r="C232" s="332" t="s">
        <v>18822</v>
      </c>
      <c r="D232" s="332" t="s">
        <v>18823</v>
      </c>
      <c r="E232" s="344" t="s">
        <v>18824</v>
      </c>
      <c r="F232" s="310" t="s">
        <v>18559</v>
      </c>
      <c r="G232">
        <v>272</v>
      </c>
    </row>
    <row r="233" spans="1:7" ht="52" x14ac:dyDescent="0.25">
      <c r="A233" s="332" t="s">
        <v>18981</v>
      </c>
      <c r="B233" s="332" t="s">
        <v>19124</v>
      </c>
      <c r="C233" s="332" t="s">
        <v>18825</v>
      </c>
      <c r="D233" s="332" t="s">
        <v>18823</v>
      </c>
      <c r="E233" s="344" t="s">
        <v>18826</v>
      </c>
      <c r="F233" s="311" t="s">
        <v>18560</v>
      </c>
      <c r="G233">
        <v>273</v>
      </c>
    </row>
    <row r="234" spans="1:7" ht="26" x14ac:dyDescent="0.25">
      <c r="A234" s="332" t="s">
        <v>19088</v>
      </c>
      <c r="B234" s="345" t="s">
        <v>19125</v>
      </c>
      <c r="C234" s="345" t="s">
        <v>18713</v>
      </c>
      <c r="D234" s="345" t="s">
        <v>18646</v>
      </c>
      <c r="E234" s="345" t="s">
        <v>18627</v>
      </c>
      <c r="F234" s="345" t="s">
        <v>19089</v>
      </c>
    </row>
    <row r="235" spans="1:7" ht="26" x14ac:dyDescent="0.25">
      <c r="A235" s="332" t="s">
        <v>19088</v>
      </c>
      <c r="B235" s="345" t="s">
        <v>19126</v>
      </c>
      <c r="C235" s="345" t="s">
        <v>18717</v>
      </c>
      <c r="D235" s="345" t="s">
        <v>18646</v>
      </c>
      <c r="E235" s="345" t="s">
        <v>18718</v>
      </c>
      <c r="F235" s="345" t="s">
        <v>19090</v>
      </c>
    </row>
    <row r="236" spans="1:7" ht="26" x14ac:dyDescent="0.25">
      <c r="A236" s="332" t="s">
        <v>19088</v>
      </c>
      <c r="B236" s="332" t="s">
        <v>18719</v>
      </c>
      <c r="C236" s="332" t="s">
        <v>18720</v>
      </c>
      <c r="D236" s="332" t="s">
        <v>18646</v>
      </c>
      <c r="E236" s="332" t="s">
        <v>18685</v>
      </c>
      <c r="F236" s="332"/>
    </row>
    <row r="237" spans="1:7" ht="26" x14ac:dyDescent="0.25">
      <c r="A237" s="332" t="s">
        <v>19088</v>
      </c>
      <c r="B237" s="332" t="s">
        <v>18721</v>
      </c>
      <c r="C237" s="332" t="s">
        <v>18722</v>
      </c>
      <c r="D237" s="332" t="s">
        <v>18646</v>
      </c>
      <c r="E237" s="332" t="s">
        <v>18690</v>
      </c>
      <c r="F237" s="332"/>
    </row>
    <row r="238" spans="1:7" ht="26" x14ac:dyDescent="0.25">
      <c r="A238" s="332" t="s">
        <v>19088</v>
      </c>
      <c r="B238" s="332" t="s">
        <v>19091</v>
      </c>
      <c r="C238" s="332" t="s">
        <v>18699</v>
      </c>
      <c r="D238" s="332" t="s">
        <v>18646</v>
      </c>
      <c r="E238" s="332" t="s">
        <v>18700</v>
      </c>
      <c r="F238" s="332"/>
    </row>
    <row r="239" spans="1:7" ht="13" x14ac:dyDescent="0.25">
      <c r="A239" s="332" t="s">
        <v>19088</v>
      </c>
      <c r="B239" s="332" t="s">
        <v>19092</v>
      </c>
      <c r="C239" s="332" t="s">
        <v>18693</v>
      </c>
      <c r="D239" s="332" t="s">
        <v>18619</v>
      </c>
      <c r="E239" s="332" t="s">
        <v>18622</v>
      </c>
      <c r="F239" s="332"/>
    </row>
    <row r="240" spans="1:7" ht="13" x14ac:dyDescent="0.25">
      <c r="A240" s="332" t="s">
        <v>19088</v>
      </c>
      <c r="B240" s="332" t="s">
        <v>19093</v>
      </c>
      <c r="C240" s="332" t="s">
        <v>18698</v>
      </c>
      <c r="D240" s="332" t="s">
        <v>18619</v>
      </c>
      <c r="E240" s="332" t="s">
        <v>18631</v>
      </c>
      <c r="F240" s="332"/>
    </row>
    <row r="241" spans="1:6" ht="26" x14ac:dyDescent="0.25">
      <c r="A241" s="332" t="s">
        <v>19088</v>
      </c>
      <c r="B241" s="332" t="s">
        <v>19094</v>
      </c>
      <c r="C241" s="332" t="s">
        <v>18697</v>
      </c>
      <c r="D241" s="332" t="s">
        <v>18619</v>
      </c>
      <c r="E241" s="332" t="s">
        <v>18656</v>
      </c>
      <c r="F241" s="332"/>
    </row>
    <row r="242" spans="1:6" ht="26" x14ac:dyDescent="0.25">
      <c r="A242" s="332" t="s">
        <v>19088</v>
      </c>
      <c r="B242" s="332" t="s">
        <v>19095</v>
      </c>
      <c r="C242" s="332" t="s">
        <v>18694</v>
      </c>
      <c r="D242" s="332" t="s">
        <v>18646</v>
      </c>
      <c r="E242" s="332" t="s">
        <v>18695</v>
      </c>
      <c r="F242" s="332"/>
    </row>
    <row r="243" spans="1:6" ht="26" x14ac:dyDescent="0.25">
      <c r="A243" s="332" t="s">
        <v>19088</v>
      </c>
      <c r="B243" s="332" t="s">
        <v>18984</v>
      </c>
      <c r="C243" s="332" t="s">
        <v>18696</v>
      </c>
      <c r="D243" s="332" t="s">
        <v>18646</v>
      </c>
      <c r="E243" s="332" t="s">
        <v>18670</v>
      </c>
      <c r="F243" s="332"/>
    </row>
    <row r="244" spans="1:6" ht="13" x14ac:dyDescent="0.25">
      <c r="A244" s="332" t="s">
        <v>19088</v>
      </c>
      <c r="B244" s="332" t="s">
        <v>18723</v>
      </c>
      <c r="C244" s="332" t="s">
        <v>18724</v>
      </c>
      <c r="D244" s="332" t="s">
        <v>18619</v>
      </c>
      <c r="E244" s="332" t="s">
        <v>18685</v>
      </c>
      <c r="F244" s="332"/>
    </row>
    <row r="245" spans="1:6" ht="26" x14ac:dyDescent="0.25">
      <c r="A245" s="332" t="s">
        <v>19088</v>
      </c>
      <c r="B245" s="345" t="s">
        <v>19127</v>
      </c>
      <c r="C245" s="345" t="s">
        <v>18716</v>
      </c>
      <c r="D245" s="345" t="s">
        <v>18646</v>
      </c>
      <c r="E245" s="345" t="s">
        <v>18656</v>
      </c>
      <c r="F245" s="345" t="s">
        <v>19096</v>
      </c>
    </row>
    <row r="246" spans="1:6" ht="39" x14ac:dyDescent="0.25">
      <c r="A246" s="332" t="s">
        <v>19088</v>
      </c>
      <c r="B246" s="332" t="s">
        <v>19128</v>
      </c>
      <c r="C246" s="332" t="s">
        <v>18714</v>
      </c>
      <c r="D246" s="332" t="s">
        <v>18619</v>
      </c>
      <c r="E246" s="332" t="s">
        <v>18715</v>
      </c>
      <c r="F246" s="332" t="s">
        <v>19097</v>
      </c>
    </row>
    <row r="247" spans="1:6" ht="26" x14ac:dyDescent="0.25">
      <c r="A247" s="332" t="s">
        <v>19088</v>
      </c>
      <c r="B247" s="332" t="s">
        <v>19129</v>
      </c>
      <c r="C247" s="332" t="s">
        <v>18712</v>
      </c>
      <c r="D247" s="332" t="s">
        <v>18619</v>
      </c>
      <c r="E247" s="332" t="s">
        <v>18631</v>
      </c>
      <c r="F247" s="332" t="s">
        <v>19098</v>
      </c>
    </row>
    <row r="248" spans="1:6" ht="26" x14ac:dyDescent="0.25">
      <c r="A248" s="332" t="s">
        <v>19088</v>
      </c>
      <c r="B248" s="345" t="s">
        <v>19130</v>
      </c>
      <c r="C248" s="345" t="s">
        <v>18711</v>
      </c>
      <c r="D248" s="345" t="s">
        <v>18619</v>
      </c>
      <c r="E248" s="345" t="s">
        <v>18695</v>
      </c>
      <c r="F248" s="345" t="s">
        <v>19099</v>
      </c>
    </row>
    <row r="249" spans="1:6" ht="26" x14ac:dyDescent="0.25">
      <c r="A249" s="332" t="s">
        <v>19100</v>
      </c>
      <c r="B249" s="345" t="s">
        <v>19131</v>
      </c>
      <c r="C249" s="345" t="s">
        <v>18684</v>
      </c>
      <c r="D249" s="345" t="s">
        <v>18646</v>
      </c>
      <c r="E249" s="345" t="s">
        <v>18685</v>
      </c>
      <c r="F249" s="345" t="s">
        <v>18985</v>
      </c>
    </row>
    <row r="250" spans="1:6" ht="26" x14ac:dyDescent="0.25">
      <c r="A250" s="332" t="s">
        <v>19100</v>
      </c>
      <c r="B250" s="332" t="s">
        <v>18686</v>
      </c>
      <c r="C250" s="332" t="s">
        <v>18687</v>
      </c>
      <c r="D250" s="332" t="s">
        <v>18646</v>
      </c>
      <c r="E250" s="332" t="s">
        <v>18685</v>
      </c>
      <c r="F250" s="332"/>
    </row>
    <row r="251" spans="1:6" ht="26" x14ac:dyDescent="0.25">
      <c r="A251" s="332" t="s">
        <v>19100</v>
      </c>
      <c r="B251" s="332" t="s">
        <v>18688</v>
      </c>
      <c r="C251" s="332" t="s">
        <v>18689</v>
      </c>
      <c r="D251" s="332" t="s">
        <v>18646</v>
      </c>
      <c r="E251" s="332" t="s">
        <v>18690</v>
      </c>
      <c r="F251" s="332"/>
    </row>
    <row r="252" spans="1:6" ht="26" x14ac:dyDescent="0.25">
      <c r="A252" s="332" t="s">
        <v>19100</v>
      </c>
      <c r="B252" s="332" t="s">
        <v>19101</v>
      </c>
      <c r="C252" s="332" t="s">
        <v>18699</v>
      </c>
      <c r="D252" s="332" t="s">
        <v>18646</v>
      </c>
      <c r="E252" s="332" t="s">
        <v>18700</v>
      </c>
      <c r="F252" s="332"/>
    </row>
    <row r="253" spans="1:6" ht="26" x14ac:dyDescent="0.25">
      <c r="A253" s="332" t="s">
        <v>19100</v>
      </c>
      <c r="B253" s="332" t="s">
        <v>19102</v>
      </c>
      <c r="C253" s="332" t="s">
        <v>18693</v>
      </c>
      <c r="D253" s="332" t="s">
        <v>18619</v>
      </c>
      <c r="E253" s="332" t="s">
        <v>18622</v>
      </c>
      <c r="F253" s="332"/>
    </row>
    <row r="254" spans="1:6" ht="13" x14ac:dyDescent="0.25">
      <c r="A254" s="332" t="s">
        <v>19100</v>
      </c>
      <c r="B254" s="332" t="s">
        <v>19103</v>
      </c>
      <c r="C254" s="332" t="s">
        <v>18698</v>
      </c>
      <c r="D254" s="332" t="s">
        <v>18619</v>
      </c>
      <c r="E254" s="332" t="s">
        <v>18631</v>
      </c>
      <c r="F254" s="332"/>
    </row>
    <row r="255" spans="1:6" ht="26" x14ac:dyDescent="0.25">
      <c r="A255" s="332" t="s">
        <v>19100</v>
      </c>
      <c r="B255" s="332" t="s">
        <v>19104</v>
      </c>
      <c r="C255" s="332" t="s">
        <v>18697</v>
      </c>
      <c r="D255" s="332" t="s">
        <v>18619</v>
      </c>
      <c r="E255" s="332" t="s">
        <v>18656</v>
      </c>
      <c r="F255" s="332"/>
    </row>
    <row r="256" spans="1:6" ht="26" x14ac:dyDescent="0.25">
      <c r="A256" s="332" t="s">
        <v>19100</v>
      </c>
      <c r="B256" s="332" t="s">
        <v>19105</v>
      </c>
      <c r="C256" s="332" t="s">
        <v>18694</v>
      </c>
      <c r="D256" s="332" t="s">
        <v>18646</v>
      </c>
      <c r="E256" s="332" t="s">
        <v>18695</v>
      </c>
      <c r="F256" s="332"/>
    </row>
    <row r="257" spans="1:6" ht="26" x14ac:dyDescent="0.25">
      <c r="A257" s="332" t="s">
        <v>19100</v>
      </c>
      <c r="B257" s="332" t="s">
        <v>19106</v>
      </c>
      <c r="C257" s="332" t="s">
        <v>18696</v>
      </c>
      <c r="D257" s="332" t="s">
        <v>18646</v>
      </c>
      <c r="E257" s="332" t="s">
        <v>18670</v>
      </c>
      <c r="F257" s="332"/>
    </row>
    <row r="258" spans="1:6" ht="13" x14ac:dyDescent="0.25">
      <c r="A258" s="332" t="s">
        <v>19100</v>
      </c>
      <c r="B258" s="332" t="s">
        <v>18691</v>
      </c>
      <c r="C258" s="332" t="s">
        <v>18692</v>
      </c>
      <c r="D258" s="332" t="s">
        <v>18619</v>
      </c>
      <c r="E258" s="332" t="s">
        <v>18685</v>
      </c>
      <c r="F258" s="332"/>
    </row>
    <row r="259" spans="1:6" ht="13" x14ac:dyDescent="0.25">
      <c r="A259" s="332" t="s">
        <v>19100</v>
      </c>
      <c r="B259" s="332" t="s">
        <v>18677</v>
      </c>
      <c r="C259" s="332" t="s">
        <v>18678</v>
      </c>
      <c r="D259" s="332" t="s">
        <v>18619</v>
      </c>
      <c r="E259" s="332" t="s">
        <v>18631</v>
      </c>
      <c r="F259" s="332"/>
    </row>
    <row r="260" spans="1:6" ht="39" x14ac:dyDescent="0.25">
      <c r="A260" s="332" t="s">
        <v>19100</v>
      </c>
      <c r="B260" s="345" t="s">
        <v>19143</v>
      </c>
      <c r="C260" s="345" t="s">
        <v>18663</v>
      </c>
      <c r="D260" s="345" t="s">
        <v>18619</v>
      </c>
      <c r="E260" s="345" t="s">
        <v>18656</v>
      </c>
      <c r="F260" s="345" t="s">
        <v>18986</v>
      </c>
    </row>
    <row r="261" spans="1:6" ht="39" x14ac:dyDescent="0.25">
      <c r="A261" s="332" t="s">
        <v>19100</v>
      </c>
      <c r="B261" s="345" t="s">
        <v>19144</v>
      </c>
      <c r="C261" s="345" t="s">
        <v>18661</v>
      </c>
      <c r="D261" s="345" t="s">
        <v>18619</v>
      </c>
      <c r="E261" s="345" t="s">
        <v>18662</v>
      </c>
      <c r="F261" s="345" t="s">
        <v>18987</v>
      </c>
    </row>
    <row r="262" spans="1:6" ht="26" x14ac:dyDescent="0.25">
      <c r="A262" s="332" t="s">
        <v>19100</v>
      </c>
      <c r="B262" s="345" t="s">
        <v>19142</v>
      </c>
      <c r="C262" s="345" t="s">
        <v>18683</v>
      </c>
      <c r="D262" s="345" t="s">
        <v>18646</v>
      </c>
      <c r="E262" s="345" t="s">
        <v>18656</v>
      </c>
      <c r="F262" s="345" t="s">
        <v>18988</v>
      </c>
    </row>
    <row r="263" spans="1:6" ht="65" x14ac:dyDescent="0.25">
      <c r="A263" s="332" t="s">
        <v>19100</v>
      </c>
      <c r="B263" s="332" t="s">
        <v>19141</v>
      </c>
      <c r="C263" s="332" t="s">
        <v>18681</v>
      </c>
      <c r="D263" s="332" t="s">
        <v>18619</v>
      </c>
      <c r="E263" s="332" t="s">
        <v>18682</v>
      </c>
      <c r="F263" s="332" t="s">
        <v>18989</v>
      </c>
    </row>
    <row r="264" spans="1:6" ht="39" x14ac:dyDescent="0.25">
      <c r="A264" s="332" t="s">
        <v>19100</v>
      </c>
      <c r="B264" s="332" t="s">
        <v>19132</v>
      </c>
      <c r="C264" s="332" t="s">
        <v>18680</v>
      </c>
      <c r="D264" s="332" t="s">
        <v>18619</v>
      </c>
      <c r="E264" s="332" t="s">
        <v>18631</v>
      </c>
      <c r="F264" s="332" t="s">
        <v>18990</v>
      </c>
    </row>
    <row r="265" spans="1:6" ht="26" x14ac:dyDescent="0.25">
      <c r="A265" s="332" t="s">
        <v>19100</v>
      </c>
      <c r="B265" s="332" t="s">
        <v>19125</v>
      </c>
      <c r="C265" s="332" t="s">
        <v>18679</v>
      </c>
      <c r="D265" s="332" t="s">
        <v>18619</v>
      </c>
      <c r="E265" s="332" t="s">
        <v>18627</v>
      </c>
      <c r="F265" s="332" t="s">
        <v>19089</v>
      </c>
    </row>
    <row r="266" spans="1:6" ht="26" x14ac:dyDescent="0.25">
      <c r="A266" s="332" t="s">
        <v>19107</v>
      </c>
      <c r="B266" s="345" t="s">
        <v>18895</v>
      </c>
      <c r="C266" s="345" t="s">
        <v>18651</v>
      </c>
      <c r="D266" s="345" t="s">
        <v>18652</v>
      </c>
      <c r="E266" s="345" t="s">
        <v>18627</v>
      </c>
      <c r="F266" s="345" t="s">
        <v>6969</v>
      </c>
    </row>
    <row r="267" spans="1:6" ht="39" x14ac:dyDescent="0.25">
      <c r="A267" s="332" t="s">
        <v>19107</v>
      </c>
      <c r="B267" s="345" t="s">
        <v>19133</v>
      </c>
      <c r="C267" s="345" t="s">
        <v>18663</v>
      </c>
      <c r="D267" s="345" t="s">
        <v>18652</v>
      </c>
      <c r="E267" s="345" t="s">
        <v>18656</v>
      </c>
      <c r="F267" s="345" t="s">
        <v>18991</v>
      </c>
    </row>
    <row r="268" spans="1:6" ht="39" x14ac:dyDescent="0.25">
      <c r="A268" s="332" t="s">
        <v>19107</v>
      </c>
      <c r="B268" s="345" t="s">
        <v>19134</v>
      </c>
      <c r="C268" s="345" t="s">
        <v>18661</v>
      </c>
      <c r="D268" s="345" t="s">
        <v>18652</v>
      </c>
      <c r="E268" s="345" t="s">
        <v>18662</v>
      </c>
      <c r="F268" s="345" t="s">
        <v>18992</v>
      </c>
    </row>
    <row r="269" spans="1:6" ht="13" x14ac:dyDescent="0.25">
      <c r="A269" s="332" t="s">
        <v>19107</v>
      </c>
      <c r="B269" s="332" t="s">
        <v>18737</v>
      </c>
      <c r="C269" s="332" t="s">
        <v>18738</v>
      </c>
      <c r="D269" s="332" t="s">
        <v>18619</v>
      </c>
      <c r="E269" s="332" t="s">
        <v>18732</v>
      </c>
      <c r="F269" s="338"/>
    </row>
    <row r="270" spans="1:6" ht="26" x14ac:dyDescent="0.25">
      <c r="A270" s="332" t="s">
        <v>19107</v>
      </c>
      <c r="B270" s="332" t="s">
        <v>19135</v>
      </c>
      <c r="C270" s="332" t="s">
        <v>18729</v>
      </c>
      <c r="D270" s="332" t="s">
        <v>18619</v>
      </c>
      <c r="E270" s="332" t="s">
        <v>18730</v>
      </c>
      <c r="F270" s="332" t="s">
        <v>18993</v>
      </c>
    </row>
    <row r="271" spans="1:6" ht="26" x14ac:dyDescent="0.25">
      <c r="A271" s="332" t="s">
        <v>19107</v>
      </c>
      <c r="B271" s="345" t="s">
        <v>19136</v>
      </c>
      <c r="C271" s="345" t="s">
        <v>18731</v>
      </c>
      <c r="D271" s="345" t="s">
        <v>18619</v>
      </c>
      <c r="E271" s="345" t="s">
        <v>18732</v>
      </c>
      <c r="F271" s="345" t="s">
        <v>18994</v>
      </c>
    </row>
    <row r="272" spans="1:6" ht="39" x14ac:dyDescent="0.25">
      <c r="A272" s="332" t="s">
        <v>19107</v>
      </c>
      <c r="B272" s="345" t="s">
        <v>19137</v>
      </c>
      <c r="C272" s="345" t="s">
        <v>18735</v>
      </c>
      <c r="D272" s="345" t="s">
        <v>18619</v>
      </c>
      <c r="E272" s="345" t="s">
        <v>18736</v>
      </c>
      <c r="F272" s="345" t="s">
        <v>18995</v>
      </c>
    </row>
    <row r="273" spans="1:6" ht="39" x14ac:dyDescent="0.25">
      <c r="A273" s="332" t="s">
        <v>19107</v>
      </c>
      <c r="B273" s="345" t="s">
        <v>19138</v>
      </c>
      <c r="C273" s="345" t="s">
        <v>18734</v>
      </c>
      <c r="D273" s="345" t="s">
        <v>18619</v>
      </c>
      <c r="E273" s="345" t="s">
        <v>18695</v>
      </c>
      <c r="F273" s="345" t="s">
        <v>18996</v>
      </c>
    </row>
    <row r="274" spans="1:6" ht="39" x14ac:dyDescent="0.25">
      <c r="A274" s="332" t="s">
        <v>19107</v>
      </c>
      <c r="B274" s="332" t="s">
        <v>19139</v>
      </c>
      <c r="C274" s="332" t="s">
        <v>18733</v>
      </c>
      <c r="D274" s="332" t="s">
        <v>18619</v>
      </c>
      <c r="E274" s="332" t="s">
        <v>18695</v>
      </c>
      <c r="F274" s="332" t="s">
        <v>18997</v>
      </c>
    </row>
    <row r="275" spans="1:6" ht="26" x14ac:dyDescent="0.25">
      <c r="A275" s="332" t="s">
        <v>19107</v>
      </c>
      <c r="B275" s="332" t="s">
        <v>19108</v>
      </c>
      <c r="C275" s="332" t="s">
        <v>18699</v>
      </c>
      <c r="D275" s="332" t="s">
        <v>18646</v>
      </c>
      <c r="E275" s="332" t="s">
        <v>18700</v>
      </c>
      <c r="F275" s="332"/>
    </row>
    <row r="276" spans="1:6" ht="26" x14ac:dyDescent="0.25">
      <c r="A276" s="332" t="s">
        <v>19107</v>
      </c>
      <c r="B276" s="332" t="s">
        <v>19109</v>
      </c>
      <c r="C276" s="332" t="s">
        <v>18693</v>
      </c>
      <c r="D276" s="332" t="s">
        <v>18619</v>
      </c>
      <c r="E276" s="332" t="s">
        <v>18622</v>
      </c>
      <c r="F276" s="332"/>
    </row>
    <row r="277" spans="1:6" ht="26" x14ac:dyDescent="0.25">
      <c r="A277" s="332" t="s">
        <v>19107</v>
      </c>
      <c r="B277" s="332" t="s">
        <v>19110</v>
      </c>
      <c r="C277" s="332" t="s">
        <v>18698</v>
      </c>
      <c r="D277" s="332" t="s">
        <v>18619</v>
      </c>
      <c r="E277" s="332" t="s">
        <v>18631</v>
      </c>
      <c r="F277" s="332"/>
    </row>
    <row r="278" spans="1:6" ht="26" x14ac:dyDescent="0.25">
      <c r="A278" s="332" t="s">
        <v>19107</v>
      </c>
      <c r="B278" s="332" t="s">
        <v>19111</v>
      </c>
      <c r="C278" s="332" t="s">
        <v>18697</v>
      </c>
      <c r="D278" s="332" t="s">
        <v>18619</v>
      </c>
      <c r="E278" s="332" t="s">
        <v>18656</v>
      </c>
      <c r="F278" s="332"/>
    </row>
    <row r="279" spans="1:6" ht="26" x14ac:dyDescent="0.25">
      <c r="A279" s="332" t="s">
        <v>19107</v>
      </c>
      <c r="B279" s="332" t="s">
        <v>19112</v>
      </c>
      <c r="C279" s="332" t="s">
        <v>18694</v>
      </c>
      <c r="D279" s="332" t="s">
        <v>18646</v>
      </c>
      <c r="E279" s="332" t="s">
        <v>18695</v>
      </c>
      <c r="F279" s="332"/>
    </row>
    <row r="280" spans="1:6" ht="26" x14ac:dyDescent="0.25">
      <c r="A280" s="332" t="s">
        <v>19107</v>
      </c>
      <c r="B280" s="332" t="s">
        <v>19113</v>
      </c>
      <c r="C280" s="332" t="s">
        <v>18696</v>
      </c>
      <c r="D280" s="332" t="s">
        <v>18646</v>
      </c>
      <c r="E280" s="332" t="s">
        <v>18670</v>
      </c>
      <c r="F280" s="332"/>
    </row>
    <row r="281" spans="1:6" ht="39" x14ac:dyDescent="0.25">
      <c r="A281" s="332" t="s">
        <v>19107</v>
      </c>
      <c r="B281" s="332" t="s">
        <v>19140</v>
      </c>
      <c r="C281" s="332" t="s">
        <v>18728</v>
      </c>
      <c r="D281" s="332" t="s">
        <v>18619</v>
      </c>
      <c r="E281" s="332" t="s">
        <v>18620</v>
      </c>
      <c r="F281" s="332" t="s">
        <v>19114</v>
      </c>
    </row>
    <row r="282" spans="1:6" ht="52" x14ac:dyDescent="0.25">
      <c r="A282" s="338"/>
      <c r="B282" s="338"/>
      <c r="C282" s="338"/>
      <c r="D282" s="338"/>
      <c r="E282" s="352"/>
      <c r="F282" s="353" t="s">
        <v>18561</v>
      </c>
    </row>
    <row r="283" spans="1:6" ht="26" x14ac:dyDescent="0.25">
      <c r="A283" s="338"/>
      <c r="B283" s="338"/>
      <c r="C283" s="338"/>
      <c r="D283" s="338"/>
      <c r="E283" s="352"/>
      <c r="F283" s="353" t="s">
        <v>18562</v>
      </c>
    </row>
  </sheetData>
  <autoFilter ref="A2:G283" xr:uid="{B0DE6D96-418C-421E-8EAF-B70068F8860C}"/>
  <mergeCells count="1">
    <mergeCell ref="A1:F1"/>
  </mergeCells>
  <dataValidations count="1">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B23:E23 B26:E26 B28:E29 B9:E15 G3:G52 F11:F52 B17:E20 B32:E53" xr:uid="{A3475960-6D72-46F5-8363-5C16DCDF51FC}">
      <formula1>StationIDMax</formula1>
    </dataValidation>
  </dataValidations>
  <hyperlinks>
    <hyperlink ref="F99" r:id="rId1" xr:uid="{35DF67A2-AFA2-423C-BFA2-5171D676D512}"/>
    <hyperlink ref="F101" r:id="rId2" xr:uid="{4EEE4AA1-502D-4AE1-A11B-CFFB158F2333}"/>
    <hyperlink ref="F105" r:id="rId3" xr:uid="{38D48270-77D5-486E-8C93-00B224E45166}"/>
    <hyperlink ref="F107" r:id="rId4" xr:uid="{47627116-2516-4DB5-B33D-AF07538990A9}"/>
    <hyperlink ref="F171" r:id="rId5" xr:uid="{2975F1D5-8AED-4351-821E-22B181707A7E}"/>
    <hyperlink ref="F182" r:id="rId6" xr:uid="{DEFF1936-D66B-4E2F-8AB6-02B9587D4E82}"/>
    <hyperlink ref="F201" r:id="rId7" xr:uid="{F78B9D18-96AF-49B9-AA04-408524A075BB}"/>
    <hyperlink ref="F205" r:id="rId8" xr:uid="{EC92E207-4AD6-4332-AAB2-1BAE16B3F918}"/>
    <hyperlink ref="F136" r:id="rId9" xr:uid="{325223CD-BF5D-4CC0-BE74-DD8A5F04DC14}"/>
    <hyperlink ref="F139" r:id="rId10" xr:uid="{0EE82FCA-5448-4C00-A026-05FF5AEB9A2E}"/>
    <hyperlink ref="F217" r:id="rId11" xr:uid="{05E31C6F-B729-423B-9608-F00452263301}"/>
    <hyperlink ref="F209" r:id="rId12" xr:uid="{54628D96-8BEA-4587-A83F-0ED290C1E079}"/>
    <hyperlink ref="F282" r:id="rId13" display="https://cdx.epa.gov/wqx/download/DomainValues/All_CSV.zip" xr:uid="{A4E529EB-9DBA-431E-AE8F-A53D249F61BD}"/>
    <hyperlink ref="F283" r:id="rId14" location="domain" display="https://www.epa.gov/waterdata/storage-and-retrieval-and-water-quality-exchange-domain-services-and-downloads - domain" xr:uid="{E1C88AF7-8069-48AE-BFCD-0EEAB9481B5A}"/>
    <hyperlink ref="F96" r:id="rId15" xr:uid="{1B6A9B08-9007-4D25-8A77-887326B49EED}"/>
    <hyperlink ref="F102" r:id="rId16" xr:uid="{37AE5E39-A9F9-42E7-886C-D89AB6DA65CB}"/>
    <hyperlink ref="F109" r:id="rId17" xr:uid="{CCF0BF5E-EFB7-40EB-B28A-76F9907258BB}"/>
    <hyperlink ref="F110" r:id="rId18" xr:uid="{F890DFB7-895C-472A-A2A0-58E55D003F5F}"/>
    <hyperlink ref="F111" r:id="rId19" xr:uid="{360FB023-CCFC-4DE5-A18A-D142AE729FB7}"/>
    <hyperlink ref="F115" r:id="rId20" xr:uid="{84915E65-DC37-40AE-9452-900A30E6200E}"/>
    <hyperlink ref="F117" r:id="rId21" xr:uid="{22267FC8-F4DB-4BBF-99C9-BF9E87902232}"/>
    <hyperlink ref="F126" r:id="rId22" xr:uid="{90044DD6-5E19-43CC-A30C-D4A0609838ED}"/>
    <hyperlink ref="F132" r:id="rId23" xr:uid="{11662F2B-5ECD-4894-8C20-241BB9034B85}"/>
    <hyperlink ref="F143" r:id="rId24" xr:uid="{4E8F7A7F-18B5-4A65-BCAC-0ABA913595A1}"/>
    <hyperlink ref="F156" r:id="rId25" xr:uid="{3BBF0968-A443-40C1-9F80-66B480B262FA}"/>
    <hyperlink ref="F163" r:id="rId26" xr:uid="{6CE1CC58-37FF-4A52-B23F-AE78010B9D7A}"/>
    <hyperlink ref="F164" r:id="rId27" xr:uid="{0C121BE0-3038-463C-92B5-663EB4470FFC}"/>
    <hyperlink ref="F172" r:id="rId28" xr:uid="{DC31EB16-6A7E-4893-A6BF-F14EC883A029}"/>
    <hyperlink ref="F174" r:id="rId29" xr:uid="{FA84D40B-DA0C-47F6-8DBB-132E221914DA}"/>
    <hyperlink ref="F187" r:id="rId30" xr:uid="{E22B9407-6632-4410-80D2-C579019DEF81}"/>
    <hyperlink ref="F180" r:id="rId31" xr:uid="{E6ED1582-DBB1-4716-85E8-F2B38EAFE234}"/>
    <hyperlink ref="F181" r:id="rId32" xr:uid="{D4E78C99-FE90-4F1B-B3B6-473D9561E3E7}"/>
    <hyperlink ref="F184" r:id="rId33" xr:uid="{88A53332-3E65-44E2-BEEF-F23FC6DE44BB}"/>
    <hyperlink ref="F185" r:id="rId34" xr:uid="{41F36346-B9BB-486B-9910-AAC3E4EE6B0D}"/>
    <hyperlink ref="F186" r:id="rId35" xr:uid="{8A83303B-CC1F-405D-8A50-DB3CEBAFF9A2}"/>
    <hyperlink ref="F189" r:id="rId36" xr:uid="{7C7B4AAA-02E8-45E6-94B5-55682D9F8D46}"/>
    <hyperlink ref="F192" r:id="rId37" xr:uid="{824DD756-58C5-45C7-B5F0-BEFECF793EFF}"/>
    <hyperlink ref="F200" r:id="rId38" xr:uid="{C2E246EE-2947-4C2D-9C4D-F24D08CC72B2}"/>
    <hyperlink ref="F203" r:id="rId39" xr:uid="{E4726800-0F82-4D0F-B126-EAF8807FAF3B}"/>
    <hyperlink ref="F219" r:id="rId40" xr:uid="{AAA20384-4D19-4407-9B7E-494DE4C2D3F5}"/>
    <hyperlink ref="F231" r:id="rId41" xr:uid="{3C48A62F-59F7-4913-8C64-8D5FA35D2AFB}"/>
    <hyperlink ref="F125" r:id="rId42" xr:uid="{D0CD0B12-05BB-4708-9653-F57B9E6BE97A}"/>
    <hyperlink ref="F233" r:id="rId43" xr:uid="{FD6B7655-E253-40D6-ABA3-A7D6B0F36669}"/>
    <hyperlink ref="F220" r:id="rId44" xr:uid="{D98D951A-BE38-476D-8A7B-33E66F65DE27}"/>
    <hyperlink ref="F221" r:id="rId45" xr:uid="{75FB6FCA-8061-4533-A393-4FF17382431D}"/>
    <hyperlink ref="F142" r:id="rId46" xr:uid="{D23E069A-A858-481F-8AAA-F5620228E9B8}"/>
    <hyperlink ref="F178" r:id="rId47" xr:uid="{BFB24B21-D378-4FFB-99E1-DC72E1F1C497}"/>
    <hyperlink ref="F149" r:id="rId48" xr:uid="{9298B0EF-4160-49D4-9AF2-6FF991B0BD88}"/>
    <hyperlink ref="F54" r:id="rId49" xr:uid="{D4A0BC99-AF5D-40B4-86ED-B669BAE82A79}"/>
    <hyperlink ref="F58" r:id="rId50" xr:uid="{5CDA5746-B9CD-4BEC-A3C7-C3C5117B2574}"/>
    <hyperlink ref="F79" r:id="rId51" xr:uid="{416D62FE-8696-4256-B92F-F66704D0330C}"/>
    <hyperlink ref="F83" r:id="rId52" xr:uid="{875AFA2F-B12A-43BF-A3C1-8EFA6A49F05F}"/>
    <hyperlink ref="F86" r:id="rId53" xr:uid="{E57EB4BA-3CB4-421D-AF1F-A49A0186E466}"/>
    <hyperlink ref="F89" r:id="rId54" xr:uid="{A0DDA7F9-3168-45D4-AB8A-75D076A5ACA3}"/>
    <hyperlink ref="F93" r:id="rId55" xr:uid="{2B2E7096-9034-486C-9CD9-8ED4E8D61CF9}"/>
    <hyperlink ref="F63" r:id="rId56" xr:uid="{F2910C48-D5DA-4FA0-9C0F-EE521501613D}"/>
    <hyperlink ref="F61" r:id="rId57" xr:uid="{4C0607F6-1937-4F7E-883C-76F73DA4EFA0}"/>
    <hyperlink ref="F77" r:id="rId58" xr:uid="{606FCC5B-9865-4EC9-9D40-CE7322D92BAB}"/>
    <hyperlink ref="F64" r:id="rId59" xr:uid="{AD50DE9B-AA86-437A-8391-13D7BB8081C8}"/>
    <hyperlink ref="F65" r:id="rId60" xr:uid="{C8066A8E-D9EE-4909-ACF3-57C3FD8CD6AE}"/>
    <hyperlink ref="F71" r:id="rId61" xr:uid="{F8F44BFE-85B5-433F-86A3-AE83DE5570B2}"/>
    <hyperlink ref="F72" r:id="rId62" xr:uid="{A3D6027D-5B7F-48DF-B073-AD021BB31FC2}"/>
    <hyperlink ref="F73" r:id="rId63" xr:uid="{455D060E-ECFA-40AC-8D1B-BEF512192F58}"/>
    <hyperlink ref="F80" r:id="rId64" xr:uid="{D75684F2-A5D1-47B2-BD72-5157DFD129F2}"/>
    <hyperlink ref="F90" r:id="rId65" xr:uid="{62389D0C-6303-4BF4-8A1D-221AF1E1EC1E}"/>
    <hyperlink ref="F94" r:id="rId66" xr:uid="{5756D68C-983D-434D-A750-C549A74AD6A3}"/>
    <hyperlink ref="F95" r:id="rId67" xr:uid="{9F4EF79A-3C0E-4077-ACEA-47A00FDFB8C2}"/>
    <hyperlink ref="F81" r:id="rId68" xr:uid="{132D1F26-CDC7-4D41-A49F-25D5CF392409}"/>
    <hyperlink ref="F52" r:id="rId69" xr:uid="{0CF0964F-AFC3-48DB-9FBB-F62876D160C1}"/>
    <hyperlink ref="F51" r:id="rId70" xr:uid="{A05401C5-8B76-423D-9FDD-A42DD024CA47}"/>
    <hyperlink ref="F47" r:id="rId71" xr:uid="{EF7620E9-ED76-4A09-B6AC-7626C929B47F}"/>
    <hyperlink ref="F37" r:id="rId72" xr:uid="{1A25F78B-3599-4E52-A3CC-F87AE08B7E48}"/>
    <hyperlink ref="F32" r:id="rId73" xr:uid="{004958EC-FA45-40C1-AF6A-1D10F35636B5}"/>
    <hyperlink ref="F20" r:id="rId74" xr:uid="{578CF6F0-6753-4411-8FCE-7A247914BFFB}"/>
    <hyperlink ref="F13" r:id="rId75" xr:uid="{73B4017D-F9B1-45EA-89AD-9ACBE5ECE61B}"/>
    <hyperlink ref="F11" r:id="rId76" xr:uid="{3A986B0A-D81F-4CBA-9C31-6C9362598AB9}"/>
    <hyperlink ref="F49" r:id="rId77" xr:uid="{39E1A3A3-8CB4-4859-8498-5D0679AF7092}"/>
    <hyperlink ref="F34" r:id="rId78" xr:uid="{9B64808F-F56E-4090-8198-AA17E6F57229}"/>
    <hyperlink ref="F36" r:id="rId79" xr:uid="{2BF90806-8B6C-4DF7-BB52-80DE29AB95A5}"/>
    <hyperlink ref="F29" r:id="rId80" xr:uid="{940F6510-F297-4EF3-9885-BFDB40DD4141}"/>
    <hyperlink ref="F28" r:id="rId81" xr:uid="{82EDB28D-32F3-4893-8C90-BDD070AD0F95}"/>
    <hyperlink ref="F22" r:id="rId82" xr:uid="{F19E03E6-F827-4A6A-AF04-2E43BE60772E}"/>
    <hyperlink ref="F21" r:id="rId83" xr:uid="{46FDF65C-FD6C-483B-9707-622BDCFA4019}"/>
    <hyperlink ref="F17" r:id="rId84" xr:uid="{E63B5E0A-F323-4797-AAF0-F3FEA2267D66}"/>
    <hyperlink ref="F42" r:id="rId85" xr:uid="{B0AB5560-0DAF-4EDD-BD40-5278358F68D6}"/>
    <hyperlink ref="F44" r:id="rId86" xr:uid="{A6ABD119-A9A5-4EDB-BE9D-F94103C0798E}"/>
    <hyperlink ref="F45" r:id="rId87" xr:uid="{F568EDD6-6C44-4BFC-B6B9-5D075C6902B3}"/>
    <hyperlink ref="F46" r:id="rId88" xr:uid="{B77A18E3-8AB9-4B2D-87A2-2B1C4AF63BE0}"/>
  </hyperlinks>
  <pageMargins left="0.7" right="0.7" top="0.75" bottom="0.75" header="0.3" footer="0.3"/>
  <pageSetup orientation="portrait" r:id="rId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ojectsSheet">
    <tabColor indexed="43"/>
  </sheetPr>
  <dimension ref="A1:F9"/>
  <sheetViews>
    <sheetView workbookViewId="0"/>
  </sheetViews>
  <sheetFormatPr defaultColWidth="9.1796875" defaultRowHeight="12.5" x14ac:dyDescent="0.25"/>
  <cols>
    <col min="1" max="1" width="17.54296875" style="23" customWidth="1"/>
    <col min="2" max="2" width="29" style="23" bestFit="1" customWidth="1"/>
    <col min="3" max="3" width="50.453125" style="16" customWidth="1"/>
    <col min="4" max="4" width="14.81640625" style="24" customWidth="1"/>
    <col min="5" max="6" width="14.81640625" style="296" customWidth="1"/>
    <col min="7" max="16384" width="9.1796875" style="23"/>
  </cols>
  <sheetData>
    <row r="1" spans="1:6" s="22" customFormat="1" ht="57" customHeight="1" x14ac:dyDescent="0.25">
      <c r="A1" s="355" t="s">
        <v>6968</v>
      </c>
      <c r="B1" s="355" t="s">
        <v>10881</v>
      </c>
      <c r="C1" s="355" t="s">
        <v>4362</v>
      </c>
      <c r="D1" s="145" t="s">
        <v>15133</v>
      </c>
      <c r="E1" s="295" t="s">
        <v>15131</v>
      </c>
      <c r="F1" s="295" t="s">
        <v>15132</v>
      </c>
    </row>
    <row r="2" spans="1:6" x14ac:dyDescent="0.25">
      <c r="A2" s="23" t="s">
        <v>11571</v>
      </c>
      <c r="B2" s="23" t="s">
        <v>11572</v>
      </c>
      <c r="C2" s="23" t="s">
        <v>11573</v>
      </c>
      <c r="D2" s="24" t="s">
        <v>7089</v>
      </c>
      <c r="F2" s="297"/>
    </row>
    <row r="3" spans="1:6" x14ac:dyDescent="0.25">
      <c r="A3" s="171"/>
      <c r="F3" s="297"/>
    </row>
    <row r="4" spans="1:6" x14ac:dyDescent="0.25">
      <c r="A4" s="171"/>
    </row>
    <row r="5" spans="1:6" x14ac:dyDescent="0.25">
      <c r="A5" s="171"/>
    </row>
    <row r="6" spans="1:6" x14ac:dyDescent="0.25">
      <c r="A6" s="171"/>
    </row>
    <row r="7" spans="1:6" x14ac:dyDescent="0.25">
      <c r="A7" s="171"/>
    </row>
    <row r="8" spans="1:6" x14ac:dyDescent="0.25">
      <c r="A8" s="171"/>
    </row>
    <row r="9" spans="1:6" x14ac:dyDescent="0.25">
      <c r="A9" s="171"/>
    </row>
  </sheetData>
  <phoneticPr fontId="3" type="noConversion"/>
  <dataValidations count="6">
    <dataValidation type="textLength" showInputMessage="1" showErrorMessage="1" sqref="A6:A65536 A2:A4" xr:uid="{00000000-0002-0000-0200-000000000000}">
      <formula1>1</formula1>
      <formula2>35</formula2>
    </dataValidation>
    <dataValidation type="textLength" showInputMessage="1" showErrorMessage="1" sqref="B6:B65536 B1:B4" xr:uid="{00000000-0002-0000-0200-000001000000}">
      <formula1>1</formula1>
      <formula2>120</formula2>
    </dataValidation>
    <dataValidation type="textLength" allowBlank="1" showInputMessage="1" showErrorMessage="1" sqref="C2:C65536" xr:uid="{00000000-0002-0000-0200-000002000000}">
      <formula1>1</formula1>
      <formula2>1999</formula2>
    </dataValidation>
    <dataValidation type="list" operator="lessThanOrEqual" allowBlank="1" showInputMessage="1" showErrorMessage="1" errorTitle="Latitude data entry error:" error="Field Length exceeded:  refer to &quot;Station Columns&quot; tab to determine the maximum field length" sqref="D2:D65536" xr:uid="{A46C5C62-F5AC-4E52-9F8D-D01CE44769A9}">
      <formula1>TribalLandIndicatorList</formula1>
    </dataValidation>
    <dataValidation type="textLength" allowBlank="1" showInputMessage="1" showErrorMessage="1" errorTitle="Latitude data entry error:" error="Field Length exceeded:  refer to &quot;Station Columns&quot; tab to determine the maximum field length" sqref="E2:E65536" xr:uid="{A3E943D8-8415-404D-8211-E74AE49BD0E6}">
      <formula1>1</formula1>
      <formula2>200</formula2>
    </dataValidation>
    <dataValidation type="textLength" allowBlank="1" showInputMessage="1" showErrorMessage="1" errorTitle="Latitude data entry error:" error="Field Length exceeded:  refer to &quot;Station Columns&quot; tab to determine the maximum field length" promptTitle="Latitude:" prompt="Use DD.DDDDD" sqref="F2:F65536" xr:uid="{220568ED-43D2-4E9C-92BA-CF6C89D53012}">
      <formula1>1</formula1>
      <formula2>8</formula2>
    </dataValidation>
  </dataValidations>
  <hyperlinks>
    <hyperlink ref="D1" location="TribalLandIndicatorTable" display="QAPP Approved Indicator" xr:uid="{C9E8858F-AD3E-4428-9A83-BC34843A30A3}"/>
  </hyperlink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nLocationSheet">
    <tabColor indexed="43"/>
  </sheetPr>
  <dimension ref="A1:IT168"/>
  <sheetViews>
    <sheetView workbookViewId="0"/>
  </sheetViews>
  <sheetFormatPr defaultColWidth="9.1796875" defaultRowHeight="12.5" x14ac:dyDescent="0.25"/>
  <cols>
    <col min="1" max="1" width="15.54296875" style="23" customWidth="1"/>
    <col min="2" max="2" width="34.81640625" style="23" customWidth="1"/>
    <col min="3" max="3" width="22.7265625" style="23" customWidth="1"/>
    <col min="4" max="6" width="14.81640625" style="24" customWidth="1"/>
    <col min="7" max="7" width="14" style="24" customWidth="1"/>
    <col min="8" max="8" width="11.453125" style="23" customWidth="1"/>
    <col min="9" max="9" width="14.453125" style="24" customWidth="1"/>
    <col min="10" max="10" width="22.7265625" style="23" customWidth="1"/>
    <col min="11" max="11" width="16.26953125" style="23" customWidth="1"/>
    <col min="12" max="12" width="19" style="24" customWidth="1"/>
    <col min="13" max="15" width="14.81640625" style="24" customWidth="1"/>
    <col min="16" max="16384" width="9.1796875" style="23"/>
  </cols>
  <sheetData>
    <row r="1" spans="1:254" s="53" customFormat="1" ht="65.25" customHeight="1" thickBot="1" x14ac:dyDescent="0.3">
      <c r="A1" s="355" t="s">
        <v>6969</v>
      </c>
      <c r="B1" s="355" t="s">
        <v>10883</v>
      </c>
      <c r="C1" s="356" t="s">
        <v>5996</v>
      </c>
      <c r="D1" s="145" t="s">
        <v>5426</v>
      </c>
      <c r="E1" s="144" t="s">
        <v>5779</v>
      </c>
      <c r="F1" s="357" t="s">
        <v>5995</v>
      </c>
      <c r="G1" s="357" t="s">
        <v>6970</v>
      </c>
      <c r="H1" s="144" t="s">
        <v>5780</v>
      </c>
      <c r="I1" s="358" t="s">
        <v>5781</v>
      </c>
      <c r="J1" s="356" t="s">
        <v>6971</v>
      </c>
      <c r="K1" s="145" t="s">
        <v>7339</v>
      </c>
      <c r="L1" s="145" t="s">
        <v>7340</v>
      </c>
      <c r="M1" s="303" t="s">
        <v>15137</v>
      </c>
      <c r="N1" s="147" t="s">
        <v>5778</v>
      </c>
      <c r="O1" s="147" t="s">
        <v>15127</v>
      </c>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row>
    <row r="2" spans="1:254" x14ac:dyDescent="0.25">
      <c r="A2" s="23" t="s">
        <v>11709</v>
      </c>
      <c r="B2" s="24" t="s">
        <v>11710</v>
      </c>
      <c r="C2" s="23" t="s">
        <v>6132</v>
      </c>
      <c r="D2" s="24" t="s">
        <v>7090</v>
      </c>
      <c r="F2" s="175" t="s">
        <v>11574</v>
      </c>
      <c r="G2" s="175" t="s">
        <v>11575</v>
      </c>
      <c r="H2" s="23">
        <v>2400</v>
      </c>
      <c r="I2" s="24" t="s">
        <v>10952</v>
      </c>
      <c r="J2" s="23" t="s">
        <v>8747</v>
      </c>
      <c r="K2" s="171" t="s">
        <v>9768</v>
      </c>
      <c r="L2" s="175" t="s">
        <v>1968</v>
      </c>
      <c r="M2" s="23" t="str">
        <f>IFERROR(VLOOKUP(L2&amp;K2,'[7]Allowed Values - Monitoring Loc'!M6:O3297,3,FALSE),"")</f>
        <v>031</v>
      </c>
      <c r="N2" s="175" t="s">
        <v>15128</v>
      </c>
    </row>
    <row r="3" spans="1:254" x14ac:dyDescent="0.25">
      <c r="A3" s="171" t="s">
        <v>11711</v>
      </c>
      <c r="B3" s="175" t="s">
        <v>11712</v>
      </c>
      <c r="C3" s="23" t="s">
        <v>6132</v>
      </c>
      <c r="D3" s="24" t="s">
        <v>7090</v>
      </c>
      <c r="F3" s="175" t="s">
        <v>11574</v>
      </c>
      <c r="G3" s="175" t="s">
        <v>11575</v>
      </c>
      <c r="H3" s="23">
        <v>2400</v>
      </c>
      <c r="I3" s="24" t="s">
        <v>10952</v>
      </c>
      <c r="J3" s="23" t="s">
        <v>8747</v>
      </c>
      <c r="K3" s="171" t="s">
        <v>9768</v>
      </c>
      <c r="L3" s="175" t="s">
        <v>1968</v>
      </c>
      <c r="M3" s="23" t="str">
        <f>IFERROR(VLOOKUP(L3&amp;K3,'[7]Allowed Values - Monitoring Loc'!M7:O3298,3,FALSE),"")</f>
        <v>031</v>
      </c>
      <c r="N3" s="175" t="s">
        <v>15128</v>
      </c>
    </row>
    <row r="4" spans="1:254" x14ac:dyDescent="0.25">
      <c r="A4" s="171" t="s">
        <v>15111</v>
      </c>
      <c r="B4" s="175" t="s">
        <v>15113</v>
      </c>
      <c r="C4" s="23" t="s">
        <v>6132</v>
      </c>
      <c r="D4" s="24" t="s">
        <v>7090</v>
      </c>
      <c r="F4" s="175" t="s">
        <v>11574</v>
      </c>
      <c r="G4" s="175" t="s">
        <v>11575</v>
      </c>
      <c r="H4" s="23">
        <v>2400</v>
      </c>
      <c r="I4" s="24" t="s">
        <v>10952</v>
      </c>
      <c r="J4" s="23" t="s">
        <v>8747</v>
      </c>
      <c r="K4" s="171" t="s">
        <v>9768</v>
      </c>
      <c r="L4" s="175" t="s">
        <v>1968</v>
      </c>
      <c r="M4" s="23" t="str">
        <f>IFERROR(VLOOKUP(L4&amp;K4,'[7]Allowed Values - Monitoring Loc'!M8:O3299,3,FALSE),"")</f>
        <v>031</v>
      </c>
      <c r="N4" s="175" t="s">
        <v>15128</v>
      </c>
    </row>
    <row r="5" spans="1:254" x14ac:dyDescent="0.25">
      <c r="A5" s="171" t="s">
        <v>15112</v>
      </c>
      <c r="B5" s="175" t="s">
        <v>15114</v>
      </c>
      <c r="C5" s="23" t="s">
        <v>6132</v>
      </c>
      <c r="D5" s="24" t="s">
        <v>7090</v>
      </c>
      <c r="F5" s="175" t="s">
        <v>11574</v>
      </c>
      <c r="G5" s="175" t="s">
        <v>11575</v>
      </c>
      <c r="H5" s="23">
        <v>2400</v>
      </c>
      <c r="I5" s="24" t="s">
        <v>10952</v>
      </c>
      <c r="J5" s="23" t="s">
        <v>8747</v>
      </c>
      <c r="K5" s="171" t="s">
        <v>9768</v>
      </c>
      <c r="L5" s="175" t="s">
        <v>1968</v>
      </c>
      <c r="M5" s="23" t="str">
        <f>IFERROR(VLOOKUP(L5&amp;K5,'[7]Allowed Values - Monitoring Loc'!M9:O3300,3,FALSE),"")</f>
        <v>031</v>
      </c>
      <c r="N5" s="175" t="s">
        <v>15128</v>
      </c>
    </row>
    <row r="6" spans="1:254" x14ac:dyDescent="0.25">
      <c r="M6" s="23" t="str">
        <f>IFERROR(VLOOKUP(L6&amp;K6,'[7]Allowed Values - Monitoring Loc'!M10:O3301,3,FALSE),"")</f>
        <v/>
      </c>
    </row>
    <row r="7" spans="1:254" x14ac:dyDescent="0.25">
      <c r="M7" s="23" t="str">
        <f>IFERROR(VLOOKUP(L7&amp;K7,'[7]Allowed Values - Monitoring Loc'!M11:O3302,3,FALSE),"")</f>
        <v/>
      </c>
    </row>
    <row r="8" spans="1:254" x14ac:dyDescent="0.25">
      <c r="M8" s="23" t="str">
        <f>IFERROR(VLOOKUP(L8&amp;K8,'[7]Allowed Values - Monitoring Loc'!M12:O3303,3,FALSE),"")</f>
        <v/>
      </c>
    </row>
    <row r="9" spans="1:254" x14ac:dyDescent="0.25">
      <c r="M9" s="23" t="str">
        <f>IFERROR(VLOOKUP(L9&amp;K9,'[7]Allowed Values - Monitoring Loc'!M13:O3304,3,FALSE),"")</f>
        <v/>
      </c>
    </row>
    <row r="10" spans="1:254" x14ac:dyDescent="0.25">
      <c r="M10" s="23" t="str">
        <f>IFERROR(VLOOKUP(L10&amp;K10,'[7]Allowed Values - Monitoring Loc'!M14:O3305,3,FALSE),"")</f>
        <v/>
      </c>
    </row>
    <row r="11" spans="1:254" x14ac:dyDescent="0.25">
      <c r="M11" s="23" t="str">
        <f>IFERROR(VLOOKUP(L11&amp;K11,'[7]Allowed Values - Monitoring Loc'!M15:O3306,3,FALSE),"")</f>
        <v/>
      </c>
    </row>
    <row r="12" spans="1:254" x14ac:dyDescent="0.25">
      <c r="M12" s="23" t="str">
        <f>IFERROR(VLOOKUP(L12&amp;K12,'[7]Allowed Values - Monitoring Loc'!M16:O3307,3,FALSE),"")</f>
        <v/>
      </c>
    </row>
    <row r="13" spans="1:254" x14ac:dyDescent="0.25">
      <c r="M13" s="23" t="str">
        <f>IFERROR(VLOOKUP(L13&amp;K13,'[7]Allowed Values - Monitoring Loc'!M17:O3308,3,FALSE),"")</f>
        <v/>
      </c>
    </row>
    <row r="14" spans="1:254" x14ac:dyDescent="0.25">
      <c r="M14" s="23" t="str">
        <f>IFERROR(VLOOKUP(L14&amp;K14,'[7]Allowed Values - Monitoring Loc'!M18:O3309,3,FALSE),"")</f>
        <v/>
      </c>
    </row>
    <row r="15" spans="1:254" x14ac:dyDescent="0.25">
      <c r="M15" s="23" t="str">
        <f>IFERROR(VLOOKUP(L15&amp;K15,'[7]Allowed Values - Monitoring Loc'!M19:O3310,3,FALSE),"")</f>
        <v/>
      </c>
    </row>
    <row r="16" spans="1:254" x14ac:dyDescent="0.25">
      <c r="M16" s="23" t="str">
        <f>IFERROR(VLOOKUP(L16&amp;K16,'[7]Allowed Values - Monitoring Loc'!M20:O3311,3,FALSE),"")</f>
        <v/>
      </c>
    </row>
    <row r="17" spans="13:13" x14ac:dyDescent="0.25">
      <c r="M17" s="23" t="str">
        <f>IFERROR(VLOOKUP(L17&amp;K17,'[7]Allowed Values - Monitoring Loc'!M21:O3312,3,FALSE),"")</f>
        <v/>
      </c>
    </row>
    <row r="18" spans="13:13" x14ac:dyDescent="0.25">
      <c r="M18" s="23" t="str">
        <f>IFERROR(VLOOKUP(L18&amp;K18,'[7]Allowed Values - Monitoring Loc'!M22:O3313,3,FALSE),"")</f>
        <v/>
      </c>
    </row>
    <row r="19" spans="13:13" x14ac:dyDescent="0.25">
      <c r="M19" s="23" t="str">
        <f>IFERROR(VLOOKUP(L19&amp;K19,'[7]Allowed Values - Monitoring Loc'!M23:O3314,3,FALSE),"")</f>
        <v/>
      </c>
    </row>
    <row r="20" spans="13:13" x14ac:dyDescent="0.25">
      <c r="M20" s="23" t="str">
        <f>IFERROR(VLOOKUP(L20&amp;K20,'[7]Allowed Values - Monitoring Loc'!M24:O3315,3,FALSE),"")</f>
        <v/>
      </c>
    </row>
    <row r="21" spans="13:13" x14ac:dyDescent="0.25">
      <c r="M21" s="23" t="str">
        <f>IFERROR(VLOOKUP(L21&amp;K21,'[7]Allowed Values - Monitoring Loc'!M25:O3316,3,FALSE),"")</f>
        <v/>
      </c>
    </row>
    <row r="22" spans="13:13" x14ac:dyDescent="0.25">
      <c r="M22" s="23" t="str">
        <f>IFERROR(VLOOKUP(L22&amp;K22,'[7]Allowed Values - Monitoring Loc'!M26:O3317,3,FALSE),"")</f>
        <v/>
      </c>
    </row>
    <row r="23" spans="13:13" x14ac:dyDescent="0.25">
      <c r="M23" s="23" t="str">
        <f>IFERROR(VLOOKUP(L23&amp;K23,'[7]Allowed Values - Monitoring Loc'!M27:O3318,3,FALSE),"")</f>
        <v/>
      </c>
    </row>
    <row r="24" spans="13:13" x14ac:dyDescent="0.25">
      <c r="M24" s="23" t="str">
        <f>IFERROR(VLOOKUP(L24&amp;K24,'[7]Allowed Values - Monitoring Loc'!M28:O3319,3,FALSE),"")</f>
        <v/>
      </c>
    </row>
    <row r="25" spans="13:13" x14ac:dyDescent="0.25">
      <c r="M25" s="23" t="str">
        <f>IFERROR(VLOOKUP(L25&amp;K25,'[7]Allowed Values - Monitoring Loc'!M29:O3320,3,FALSE),"")</f>
        <v/>
      </c>
    </row>
    <row r="26" spans="13:13" x14ac:dyDescent="0.25">
      <c r="M26" s="23" t="str">
        <f>IFERROR(VLOOKUP(L26&amp;K26,'[7]Allowed Values - Monitoring Loc'!M30:O3321,3,FALSE),"")</f>
        <v/>
      </c>
    </row>
    <row r="27" spans="13:13" x14ac:dyDescent="0.25">
      <c r="M27" s="23" t="str">
        <f>IFERROR(VLOOKUP(L27&amp;K27,'[7]Allowed Values - Monitoring Loc'!M31:O3322,3,FALSE),"")</f>
        <v/>
      </c>
    </row>
    <row r="28" spans="13:13" x14ac:dyDescent="0.25">
      <c r="M28" s="23" t="str">
        <f>IFERROR(VLOOKUP(L28&amp;K28,'[7]Allowed Values - Monitoring Loc'!M32:O3323,3,FALSE),"")</f>
        <v/>
      </c>
    </row>
    <row r="29" spans="13:13" x14ac:dyDescent="0.25">
      <c r="M29" s="23" t="str">
        <f>IFERROR(VLOOKUP(L29&amp;K29,'[7]Allowed Values - Monitoring Loc'!M33:O3324,3,FALSE),"")</f>
        <v/>
      </c>
    </row>
    <row r="30" spans="13:13" x14ac:dyDescent="0.25">
      <c r="M30" s="23" t="str">
        <f>IFERROR(VLOOKUP(L30&amp;K30,'[7]Allowed Values - Monitoring Loc'!M34:O3325,3,FALSE),"")</f>
        <v/>
      </c>
    </row>
    <row r="31" spans="13:13" x14ac:dyDescent="0.25">
      <c r="M31" s="23" t="str">
        <f>IFERROR(VLOOKUP(L31&amp;K31,'[7]Allowed Values - Monitoring Loc'!M35:O3326,3,FALSE),"")</f>
        <v/>
      </c>
    </row>
    <row r="32" spans="13:13" x14ac:dyDescent="0.25">
      <c r="M32" s="23" t="str">
        <f>IFERROR(VLOOKUP(L32&amp;K32,'[7]Allowed Values - Monitoring Loc'!M36:O3327,3,FALSE),"")</f>
        <v/>
      </c>
    </row>
    <row r="33" spans="13:13" x14ac:dyDescent="0.25">
      <c r="M33" s="23" t="str">
        <f>IFERROR(VLOOKUP(L33&amp;K33,'[7]Allowed Values - Monitoring Loc'!M37:O3328,3,FALSE),"")</f>
        <v/>
      </c>
    </row>
    <row r="34" spans="13:13" x14ac:dyDescent="0.25">
      <c r="M34" s="23" t="str">
        <f>IFERROR(VLOOKUP(L34&amp;K34,'[7]Allowed Values - Monitoring Loc'!M38:O3329,3,FALSE),"")</f>
        <v/>
      </c>
    </row>
    <row r="35" spans="13:13" x14ac:dyDescent="0.25">
      <c r="M35" s="23" t="str">
        <f>IFERROR(VLOOKUP(L35&amp;K35,'[7]Allowed Values - Monitoring Loc'!M39:O3330,3,FALSE),"")</f>
        <v/>
      </c>
    </row>
    <row r="36" spans="13:13" x14ac:dyDescent="0.25">
      <c r="M36" s="23" t="str">
        <f>IFERROR(VLOOKUP(L36&amp;K36,'[7]Allowed Values - Monitoring Loc'!M40:O3331,3,FALSE),"")</f>
        <v/>
      </c>
    </row>
    <row r="37" spans="13:13" x14ac:dyDescent="0.25">
      <c r="M37" s="23" t="str">
        <f>IFERROR(VLOOKUP(L37&amp;K37,'[7]Allowed Values - Monitoring Loc'!M41:O3332,3,FALSE),"")</f>
        <v/>
      </c>
    </row>
    <row r="38" spans="13:13" x14ac:dyDescent="0.25">
      <c r="M38" s="23" t="str">
        <f>IFERROR(VLOOKUP(L38&amp;K38,'[7]Allowed Values - Monitoring Loc'!M42:O3333,3,FALSE),"")</f>
        <v/>
      </c>
    </row>
    <row r="39" spans="13:13" x14ac:dyDescent="0.25">
      <c r="M39" s="23" t="str">
        <f>IFERROR(VLOOKUP(L39&amp;K39,'[7]Allowed Values - Monitoring Loc'!M43:O3334,3,FALSE),"")</f>
        <v/>
      </c>
    </row>
    <row r="40" spans="13:13" x14ac:dyDescent="0.25">
      <c r="M40" s="23" t="str">
        <f>IFERROR(VLOOKUP(L40&amp;K40,'[7]Allowed Values - Monitoring Loc'!M44:O3335,3,FALSE),"")</f>
        <v/>
      </c>
    </row>
    <row r="41" spans="13:13" x14ac:dyDescent="0.25">
      <c r="M41" s="23" t="str">
        <f>IFERROR(VLOOKUP(L41&amp;K41,'[7]Allowed Values - Monitoring Loc'!M45:O3336,3,FALSE),"")</f>
        <v/>
      </c>
    </row>
    <row r="42" spans="13:13" x14ac:dyDescent="0.25">
      <c r="M42" s="23" t="str">
        <f>IFERROR(VLOOKUP(L42&amp;K42,'[7]Allowed Values - Monitoring Loc'!M46:O3337,3,FALSE),"")</f>
        <v/>
      </c>
    </row>
    <row r="43" spans="13:13" x14ac:dyDescent="0.25">
      <c r="M43" s="23" t="str">
        <f>IFERROR(VLOOKUP(L43&amp;K43,'[7]Allowed Values - Monitoring Loc'!M47:O3338,3,FALSE),"")</f>
        <v/>
      </c>
    </row>
    <row r="44" spans="13:13" x14ac:dyDescent="0.25">
      <c r="M44" s="23" t="str">
        <f>IFERROR(VLOOKUP(L44&amp;K44,'[7]Allowed Values - Monitoring Loc'!M48:O3339,3,FALSE),"")</f>
        <v/>
      </c>
    </row>
    <row r="45" spans="13:13" x14ac:dyDescent="0.25">
      <c r="M45" s="23" t="str">
        <f>IFERROR(VLOOKUP(L45&amp;K45,'[7]Allowed Values - Monitoring Loc'!M49:O3340,3,FALSE),"")</f>
        <v/>
      </c>
    </row>
    <row r="46" spans="13:13" x14ac:dyDescent="0.25">
      <c r="M46" s="23" t="str">
        <f>IFERROR(VLOOKUP(L46&amp;K46,'[7]Allowed Values - Monitoring Loc'!M50:O3341,3,FALSE),"")</f>
        <v/>
      </c>
    </row>
    <row r="47" spans="13:13" x14ac:dyDescent="0.25">
      <c r="M47" s="23" t="str">
        <f>IFERROR(VLOOKUP(L47&amp;K47,'[7]Allowed Values - Monitoring Loc'!M51:O3342,3,FALSE),"")</f>
        <v/>
      </c>
    </row>
    <row r="48" spans="13:13" x14ac:dyDescent="0.25">
      <c r="M48" s="23" t="str">
        <f>IFERROR(VLOOKUP(L48&amp;K48,'[7]Allowed Values - Monitoring Loc'!M52:O3343,3,FALSE),"")</f>
        <v/>
      </c>
    </row>
    <row r="49" spans="13:13" x14ac:dyDescent="0.25">
      <c r="M49" s="23" t="str">
        <f>IFERROR(VLOOKUP(L49&amp;K49,'[7]Allowed Values - Monitoring Loc'!M53:O3344,3,FALSE),"")</f>
        <v/>
      </c>
    </row>
    <row r="50" spans="13:13" x14ac:dyDescent="0.25">
      <c r="M50" s="23" t="str">
        <f>IFERROR(VLOOKUP(L50&amp;K50,'[7]Allowed Values - Monitoring Loc'!M54:O3345,3,FALSE),"")</f>
        <v/>
      </c>
    </row>
    <row r="51" spans="13:13" x14ac:dyDescent="0.25">
      <c r="M51" s="23" t="str">
        <f>IFERROR(VLOOKUP(L51&amp;K51,'[7]Allowed Values - Monitoring Loc'!M55:O3346,3,FALSE),"")</f>
        <v/>
      </c>
    </row>
    <row r="52" spans="13:13" x14ac:dyDescent="0.25">
      <c r="M52" s="23" t="str">
        <f>IFERROR(VLOOKUP(L52&amp;K52,'[7]Allowed Values - Monitoring Loc'!M56:O3347,3,FALSE),"")</f>
        <v/>
      </c>
    </row>
    <row r="53" spans="13:13" x14ac:dyDescent="0.25">
      <c r="M53" s="23" t="str">
        <f>IFERROR(VLOOKUP(L53&amp;K53,'[7]Allowed Values - Monitoring Loc'!M57:O3348,3,FALSE),"")</f>
        <v/>
      </c>
    </row>
    <row r="54" spans="13:13" x14ac:dyDescent="0.25">
      <c r="M54" s="23" t="str">
        <f>IFERROR(VLOOKUP(L54&amp;K54,'[7]Allowed Values - Monitoring Loc'!M58:O3349,3,FALSE),"")</f>
        <v/>
      </c>
    </row>
    <row r="55" spans="13:13" x14ac:dyDescent="0.25">
      <c r="M55" s="23" t="str">
        <f>IFERROR(VLOOKUP(L55&amp;K55,'[7]Allowed Values - Monitoring Loc'!M59:O3350,3,FALSE),"")</f>
        <v/>
      </c>
    </row>
    <row r="56" spans="13:13" x14ac:dyDescent="0.25">
      <c r="M56" s="23" t="str">
        <f>IFERROR(VLOOKUP(L56&amp;K56,'[7]Allowed Values - Monitoring Loc'!M60:O3351,3,FALSE),"")</f>
        <v/>
      </c>
    </row>
    <row r="57" spans="13:13" x14ac:dyDescent="0.25">
      <c r="M57" s="23" t="str">
        <f>IFERROR(VLOOKUP(L57&amp;K57,'[7]Allowed Values - Monitoring Loc'!M61:O3352,3,FALSE),"")</f>
        <v/>
      </c>
    </row>
    <row r="58" spans="13:13" x14ac:dyDescent="0.25">
      <c r="M58" s="23" t="str">
        <f>IFERROR(VLOOKUP(L58&amp;K58,'[7]Allowed Values - Monitoring Loc'!M62:O3353,3,FALSE),"")</f>
        <v/>
      </c>
    </row>
    <row r="59" spans="13:13" x14ac:dyDescent="0.25">
      <c r="M59" s="23" t="str">
        <f>IFERROR(VLOOKUP(L59&amp;K59,'[7]Allowed Values - Monitoring Loc'!M63:O3354,3,FALSE),"")</f>
        <v/>
      </c>
    </row>
    <row r="60" spans="13:13" x14ac:dyDescent="0.25">
      <c r="M60" s="23" t="str">
        <f>IFERROR(VLOOKUP(L60&amp;K60,'[7]Allowed Values - Monitoring Loc'!M64:O3355,3,FALSE),"")</f>
        <v/>
      </c>
    </row>
    <row r="61" spans="13:13" x14ac:dyDescent="0.25">
      <c r="M61" s="23" t="str">
        <f>IFERROR(VLOOKUP(L61&amp;K61,'[7]Allowed Values - Monitoring Loc'!M65:O3356,3,FALSE),"")</f>
        <v/>
      </c>
    </row>
    <row r="62" spans="13:13" x14ac:dyDescent="0.25">
      <c r="M62" s="23" t="str">
        <f>IFERROR(VLOOKUP(L62&amp;K62,'[7]Allowed Values - Monitoring Loc'!M66:O3357,3,FALSE),"")</f>
        <v/>
      </c>
    </row>
    <row r="63" spans="13:13" x14ac:dyDescent="0.25">
      <c r="M63" s="23" t="str">
        <f>IFERROR(VLOOKUP(L63&amp;K63,'[7]Allowed Values - Monitoring Loc'!M67:O3358,3,FALSE),"")</f>
        <v/>
      </c>
    </row>
    <row r="64" spans="13:13" x14ac:dyDescent="0.25">
      <c r="M64" s="23" t="str">
        <f>IFERROR(VLOOKUP(L64&amp;K64,'[7]Allowed Values - Monitoring Loc'!M68:O3359,3,FALSE),"")</f>
        <v/>
      </c>
    </row>
    <row r="65" spans="13:13" x14ac:dyDescent="0.25">
      <c r="M65" s="23" t="str">
        <f>IFERROR(VLOOKUP(L65&amp;K65,'[7]Allowed Values - Monitoring Loc'!M69:O3360,3,FALSE),"")</f>
        <v/>
      </c>
    </row>
    <row r="66" spans="13:13" x14ac:dyDescent="0.25">
      <c r="M66" s="23" t="str">
        <f>IFERROR(VLOOKUP(L66&amp;K66,'[7]Allowed Values - Monitoring Loc'!M70:O3361,3,FALSE),"")</f>
        <v/>
      </c>
    </row>
    <row r="67" spans="13:13" x14ac:dyDescent="0.25">
      <c r="M67" s="23" t="str">
        <f>IFERROR(VLOOKUP(L67&amp;K67,'[7]Allowed Values - Monitoring Loc'!M71:O3362,3,FALSE),"")</f>
        <v/>
      </c>
    </row>
    <row r="68" spans="13:13" x14ac:dyDescent="0.25">
      <c r="M68" s="23" t="str">
        <f>IFERROR(VLOOKUP(L68&amp;K68,'[7]Allowed Values - Monitoring Loc'!M72:O3363,3,FALSE),"")</f>
        <v/>
      </c>
    </row>
    <row r="69" spans="13:13" x14ac:dyDescent="0.25">
      <c r="M69" s="23" t="str">
        <f>IFERROR(VLOOKUP(L69&amp;K69,'[7]Allowed Values - Monitoring Loc'!M73:O3364,3,FALSE),"")</f>
        <v/>
      </c>
    </row>
    <row r="70" spans="13:13" x14ac:dyDescent="0.25">
      <c r="M70" s="23" t="str">
        <f>IFERROR(VLOOKUP(L70&amp;K70,'[7]Allowed Values - Monitoring Loc'!M74:O3365,3,FALSE),"")</f>
        <v/>
      </c>
    </row>
    <row r="71" spans="13:13" x14ac:dyDescent="0.25">
      <c r="M71" s="23" t="str">
        <f>IFERROR(VLOOKUP(L71&amp;K71,'[7]Allowed Values - Monitoring Loc'!M75:O3366,3,FALSE),"")</f>
        <v/>
      </c>
    </row>
    <row r="72" spans="13:13" x14ac:dyDescent="0.25">
      <c r="M72" s="23" t="str">
        <f>IFERROR(VLOOKUP(L72&amp;K72,'[7]Allowed Values - Monitoring Loc'!M76:O3367,3,FALSE),"")</f>
        <v/>
      </c>
    </row>
    <row r="73" spans="13:13" x14ac:dyDescent="0.25">
      <c r="M73" s="23" t="str">
        <f>IFERROR(VLOOKUP(L73&amp;K73,'[7]Allowed Values - Monitoring Loc'!M77:O3368,3,FALSE),"")</f>
        <v/>
      </c>
    </row>
    <row r="74" spans="13:13" x14ac:dyDescent="0.25">
      <c r="M74" s="23" t="str">
        <f>IFERROR(VLOOKUP(L74&amp;K74,'[7]Allowed Values - Monitoring Loc'!M78:O3369,3,FALSE),"")</f>
        <v/>
      </c>
    </row>
    <row r="75" spans="13:13" x14ac:dyDescent="0.25">
      <c r="M75" s="23" t="str">
        <f>IFERROR(VLOOKUP(L75&amp;K75,'[7]Allowed Values - Monitoring Loc'!M79:O3370,3,FALSE),"")</f>
        <v/>
      </c>
    </row>
    <row r="76" spans="13:13" x14ac:dyDescent="0.25">
      <c r="M76" s="23" t="str">
        <f>IFERROR(VLOOKUP(L76&amp;K76,'[7]Allowed Values - Monitoring Loc'!M80:O3371,3,FALSE),"")</f>
        <v/>
      </c>
    </row>
    <row r="77" spans="13:13" x14ac:dyDescent="0.25">
      <c r="M77" s="23" t="str">
        <f>IFERROR(VLOOKUP(L77&amp;K77,'[7]Allowed Values - Monitoring Loc'!M81:O3372,3,FALSE),"")</f>
        <v/>
      </c>
    </row>
    <row r="78" spans="13:13" x14ac:dyDescent="0.25">
      <c r="M78" s="23" t="str">
        <f>IFERROR(VLOOKUP(L78&amp;K78,'[7]Allowed Values - Monitoring Loc'!M82:O3373,3,FALSE),"")</f>
        <v/>
      </c>
    </row>
    <row r="79" spans="13:13" x14ac:dyDescent="0.25">
      <c r="M79" s="23" t="str">
        <f>IFERROR(VLOOKUP(L79&amp;K79,'[7]Allowed Values - Monitoring Loc'!M83:O3374,3,FALSE),"")</f>
        <v/>
      </c>
    </row>
    <row r="80" spans="13:13" x14ac:dyDescent="0.25">
      <c r="M80" s="23" t="str">
        <f>IFERROR(VLOOKUP(L80&amp;K80,'[7]Allowed Values - Monitoring Loc'!M84:O3375,3,FALSE),"")</f>
        <v/>
      </c>
    </row>
    <row r="81" spans="13:13" x14ac:dyDescent="0.25">
      <c r="M81" s="23" t="str">
        <f>IFERROR(VLOOKUP(L81&amp;K81,'[7]Allowed Values - Monitoring Loc'!M85:O3376,3,FALSE),"")</f>
        <v/>
      </c>
    </row>
    <row r="82" spans="13:13" x14ac:dyDescent="0.25">
      <c r="M82" s="23" t="str">
        <f>IFERROR(VLOOKUP(L82&amp;K82,'[7]Allowed Values - Monitoring Loc'!M86:O3377,3,FALSE),"")</f>
        <v/>
      </c>
    </row>
    <row r="83" spans="13:13" x14ac:dyDescent="0.25">
      <c r="M83" s="23" t="str">
        <f>IFERROR(VLOOKUP(L83&amp;K83,'[7]Allowed Values - Monitoring Loc'!M87:O3378,3,FALSE),"")</f>
        <v/>
      </c>
    </row>
    <row r="84" spans="13:13" x14ac:dyDescent="0.25">
      <c r="M84" s="23" t="str">
        <f>IFERROR(VLOOKUP(L84&amp;K84,'[7]Allowed Values - Monitoring Loc'!M88:O3379,3,FALSE),"")</f>
        <v/>
      </c>
    </row>
    <row r="85" spans="13:13" x14ac:dyDescent="0.25">
      <c r="M85" s="23" t="str">
        <f>IFERROR(VLOOKUP(L85&amp;K85,'[7]Allowed Values - Monitoring Loc'!M89:O3380,3,FALSE),"")</f>
        <v/>
      </c>
    </row>
    <row r="86" spans="13:13" x14ac:dyDescent="0.25">
      <c r="M86" s="23" t="str">
        <f>IFERROR(VLOOKUP(L86&amp;K86,'[7]Allowed Values - Monitoring Loc'!M90:O3381,3,FALSE),"")</f>
        <v/>
      </c>
    </row>
    <row r="87" spans="13:13" x14ac:dyDescent="0.25">
      <c r="M87" s="23" t="str">
        <f>IFERROR(VLOOKUP(L87&amp;K87,'[7]Allowed Values - Monitoring Loc'!M91:O3382,3,FALSE),"")</f>
        <v/>
      </c>
    </row>
    <row r="88" spans="13:13" x14ac:dyDescent="0.25">
      <c r="M88" s="23" t="str">
        <f>IFERROR(VLOOKUP(L88&amp;K88,'[7]Allowed Values - Monitoring Loc'!M92:O3383,3,FALSE),"")</f>
        <v/>
      </c>
    </row>
    <row r="89" spans="13:13" x14ac:dyDescent="0.25">
      <c r="M89" s="23" t="str">
        <f>IFERROR(VLOOKUP(L89&amp;K89,'[7]Allowed Values - Monitoring Loc'!M93:O3384,3,FALSE),"")</f>
        <v/>
      </c>
    </row>
    <row r="90" spans="13:13" x14ac:dyDescent="0.25">
      <c r="M90" s="23" t="str">
        <f>IFERROR(VLOOKUP(L90&amp;K90,'[7]Allowed Values - Monitoring Loc'!M94:O3385,3,FALSE),"")</f>
        <v/>
      </c>
    </row>
    <row r="91" spans="13:13" x14ac:dyDescent="0.25">
      <c r="M91" s="23" t="str">
        <f>IFERROR(VLOOKUP(L91&amp;K91,'[7]Allowed Values - Monitoring Loc'!M95:O3386,3,FALSE),"")</f>
        <v/>
      </c>
    </row>
    <row r="92" spans="13:13" x14ac:dyDescent="0.25">
      <c r="M92" s="23" t="str">
        <f>IFERROR(VLOOKUP(L92&amp;K92,'[7]Allowed Values - Monitoring Loc'!M96:O3387,3,FALSE),"")</f>
        <v/>
      </c>
    </row>
    <row r="93" spans="13:13" x14ac:dyDescent="0.25">
      <c r="M93" s="23" t="str">
        <f>IFERROR(VLOOKUP(L93&amp;K93,'[7]Allowed Values - Monitoring Loc'!M97:O3388,3,FALSE),"")</f>
        <v/>
      </c>
    </row>
    <row r="94" spans="13:13" x14ac:dyDescent="0.25">
      <c r="M94" s="23" t="str">
        <f>IFERROR(VLOOKUP(L94&amp;K94,'[7]Allowed Values - Monitoring Loc'!M98:O3389,3,FALSE),"")</f>
        <v/>
      </c>
    </row>
    <row r="95" spans="13:13" x14ac:dyDescent="0.25">
      <c r="M95" s="23" t="str">
        <f>IFERROR(VLOOKUP(L95&amp;K95,'[7]Allowed Values - Monitoring Loc'!M99:O3390,3,FALSE),"")</f>
        <v/>
      </c>
    </row>
    <row r="96" spans="13:13" x14ac:dyDescent="0.25">
      <c r="M96" s="23" t="str">
        <f>IFERROR(VLOOKUP(L96&amp;K96,'[7]Allowed Values - Monitoring Loc'!M100:O3391,3,FALSE),"")</f>
        <v/>
      </c>
    </row>
    <row r="97" spans="13:13" x14ac:dyDescent="0.25">
      <c r="M97" s="23" t="str">
        <f>IFERROR(VLOOKUP(L97&amp;K97,'[7]Allowed Values - Monitoring Loc'!M101:O3392,3,FALSE),"")</f>
        <v/>
      </c>
    </row>
    <row r="98" spans="13:13" x14ac:dyDescent="0.25">
      <c r="M98" s="23" t="str">
        <f>IFERROR(VLOOKUP(L98&amp;K98,'[7]Allowed Values - Monitoring Loc'!M102:O3393,3,FALSE),"")</f>
        <v/>
      </c>
    </row>
    <row r="99" spans="13:13" x14ac:dyDescent="0.25">
      <c r="M99" s="23" t="str">
        <f>IFERROR(VLOOKUP(L99&amp;K99,'[7]Allowed Values - Monitoring Loc'!M103:O3394,3,FALSE),"")</f>
        <v/>
      </c>
    </row>
    <row r="100" spans="13:13" x14ac:dyDescent="0.25">
      <c r="M100" s="23" t="str">
        <f>IFERROR(VLOOKUP(L100&amp;K100,'[7]Allowed Values - Monitoring Loc'!M104:O3395,3,FALSE),"")</f>
        <v/>
      </c>
    </row>
    <row r="101" spans="13:13" x14ac:dyDescent="0.25">
      <c r="M101" s="23" t="str">
        <f>IFERROR(VLOOKUP(L101&amp;K101,'[7]Allowed Values - Monitoring Loc'!M105:O3396,3,FALSE),"")</f>
        <v/>
      </c>
    </row>
    <row r="102" spans="13:13" x14ac:dyDescent="0.25">
      <c r="M102" s="23" t="str">
        <f>IFERROR(VLOOKUP(L102&amp;K102,'[7]Allowed Values - Monitoring Loc'!M106:O3397,3,FALSE),"")</f>
        <v/>
      </c>
    </row>
    <row r="103" spans="13:13" x14ac:dyDescent="0.25">
      <c r="M103" s="23" t="str">
        <f>IFERROR(VLOOKUP(L103&amp;K103,'[7]Allowed Values - Monitoring Loc'!M107:O3398,3,FALSE),"")</f>
        <v/>
      </c>
    </row>
    <row r="104" spans="13:13" x14ac:dyDescent="0.25">
      <c r="M104" s="23" t="str">
        <f>IFERROR(VLOOKUP(L104&amp;K104,'[7]Allowed Values - Monitoring Loc'!M108:O3399,3,FALSE),"")</f>
        <v/>
      </c>
    </row>
    <row r="105" spans="13:13" x14ac:dyDescent="0.25">
      <c r="M105" s="23" t="str">
        <f>IFERROR(VLOOKUP(L105&amp;K105,'[7]Allowed Values - Monitoring Loc'!M109:O3400,3,FALSE),"")</f>
        <v/>
      </c>
    </row>
    <row r="106" spans="13:13" x14ac:dyDescent="0.25">
      <c r="M106" s="23" t="str">
        <f>IFERROR(VLOOKUP(L106&amp;K106,'[7]Allowed Values - Monitoring Loc'!M110:O3401,3,FALSE),"")</f>
        <v/>
      </c>
    </row>
    <row r="107" spans="13:13" x14ac:dyDescent="0.25">
      <c r="M107" s="23" t="str">
        <f>IFERROR(VLOOKUP(L107&amp;K107,'[7]Allowed Values - Monitoring Loc'!M111:O3402,3,FALSE),"")</f>
        <v/>
      </c>
    </row>
    <row r="108" spans="13:13" x14ac:dyDescent="0.25">
      <c r="M108" s="23" t="str">
        <f>IFERROR(VLOOKUP(L108&amp;K108,'[7]Allowed Values - Monitoring Loc'!M112:O3403,3,FALSE),"")</f>
        <v/>
      </c>
    </row>
    <row r="109" spans="13:13" x14ac:dyDescent="0.25">
      <c r="M109" s="23" t="str">
        <f>IFERROR(VLOOKUP(L109&amp;K109,'[7]Allowed Values - Monitoring Loc'!M113:O3404,3,FALSE),"")</f>
        <v/>
      </c>
    </row>
    <row r="110" spans="13:13" x14ac:dyDescent="0.25">
      <c r="M110" s="23" t="str">
        <f>IFERROR(VLOOKUP(L110&amp;K110,'[7]Allowed Values - Monitoring Loc'!M114:O3405,3,FALSE),"")</f>
        <v/>
      </c>
    </row>
    <row r="111" spans="13:13" x14ac:dyDescent="0.25">
      <c r="M111" s="23" t="str">
        <f>IFERROR(VLOOKUP(L111&amp;K111,'[7]Allowed Values - Monitoring Loc'!M115:O3406,3,FALSE),"")</f>
        <v/>
      </c>
    </row>
    <row r="112" spans="13:13" x14ac:dyDescent="0.25">
      <c r="M112" s="23" t="str">
        <f>IFERROR(VLOOKUP(L112&amp;K112,'[7]Allowed Values - Monitoring Loc'!M116:O3407,3,FALSE),"")</f>
        <v/>
      </c>
    </row>
    <row r="113" spans="13:13" x14ac:dyDescent="0.25">
      <c r="M113" s="23" t="str">
        <f>IFERROR(VLOOKUP(L113&amp;K113,'[7]Allowed Values - Monitoring Loc'!M117:O3408,3,FALSE),"")</f>
        <v/>
      </c>
    </row>
    <row r="114" spans="13:13" x14ac:dyDescent="0.25">
      <c r="M114" s="23" t="str">
        <f>IFERROR(VLOOKUP(L114&amp;K114,'[7]Allowed Values - Monitoring Loc'!M118:O3409,3,FALSE),"")</f>
        <v/>
      </c>
    </row>
    <row r="115" spans="13:13" x14ac:dyDescent="0.25">
      <c r="M115" s="23" t="str">
        <f>IFERROR(VLOOKUP(L115&amp;K115,'[7]Allowed Values - Monitoring Loc'!M119:O3410,3,FALSE),"")</f>
        <v/>
      </c>
    </row>
    <row r="116" spans="13:13" x14ac:dyDescent="0.25">
      <c r="M116" s="23" t="str">
        <f>IFERROR(VLOOKUP(L116&amp;K116,'[7]Allowed Values - Monitoring Loc'!M120:O3411,3,FALSE),"")</f>
        <v/>
      </c>
    </row>
    <row r="117" spans="13:13" x14ac:dyDescent="0.25">
      <c r="M117" s="23" t="str">
        <f>IFERROR(VLOOKUP(L117&amp;K117,'[7]Allowed Values - Monitoring Loc'!M121:O3412,3,FALSE),"")</f>
        <v/>
      </c>
    </row>
    <row r="118" spans="13:13" x14ac:dyDescent="0.25">
      <c r="M118" s="23" t="str">
        <f>IFERROR(VLOOKUP(L118&amp;K118,'[7]Allowed Values - Monitoring Loc'!M122:O3413,3,FALSE),"")</f>
        <v/>
      </c>
    </row>
    <row r="119" spans="13:13" x14ac:dyDescent="0.25">
      <c r="M119" s="23" t="str">
        <f>IFERROR(VLOOKUP(L119&amp;K119,'[7]Allowed Values - Monitoring Loc'!M123:O3414,3,FALSE),"")</f>
        <v/>
      </c>
    </row>
    <row r="120" spans="13:13" x14ac:dyDescent="0.25">
      <c r="M120" s="23" t="str">
        <f>IFERROR(VLOOKUP(L120&amp;K120,'[7]Allowed Values - Monitoring Loc'!M124:O3415,3,FALSE),"")</f>
        <v/>
      </c>
    </row>
    <row r="121" spans="13:13" x14ac:dyDescent="0.25">
      <c r="M121" s="23" t="str">
        <f>IFERROR(VLOOKUP(L121&amp;K121,'[7]Allowed Values - Monitoring Loc'!M125:O3416,3,FALSE),"")</f>
        <v/>
      </c>
    </row>
    <row r="122" spans="13:13" x14ac:dyDescent="0.25">
      <c r="M122" s="23" t="str">
        <f>IFERROR(VLOOKUP(L122&amp;K122,'[7]Allowed Values - Monitoring Loc'!M126:O3417,3,FALSE),"")</f>
        <v/>
      </c>
    </row>
    <row r="123" spans="13:13" x14ac:dyDescent="0.25">
      <c r="M123" s="23" t="str">
        <f>IFERROR(VLOOKUP(L123&amp;K123,'[7]Allowed Values - Monitoring Loc'!M127:O3418,3,FALSE),"")</f>
        <v/>
      </c>
    </row>
    <row r="124" spans="13:13" x14ac:dyDescent="0.25">
      <c r="M124" s="23" t="str">
        <f>IFERROR(VLOOKUP(L124&amp;K124,'[7]Allowed Values - Monitoring Loc'!M128:O3419,3,FALSE),"")</f>
        <v/>
      </c>
    </row>
    <row r="125" spans="13:13" x14ac:dyDescent="0.25">
      <c r="M125" s="23" t="str">
        <f>IFERROR(VLOOKUP(L125&amp;K125,'[7]Allowed Values - Monitoring Loc'!M129:O3420,3,FALSE),"")</f>
        <v/>
      </c>
    </row>
    <row r="126" spans="13:13" x14ac:dyDescent="0.25">
      <c r="M126" s="23" t="str">
        <f>IFERROR(VLOOKUP(L126&amp;K126,'[7]Allowed Values - Monitoring Loc'!M130:O3421,3,FALSE),"")</f>
        <v/>
      </c>
    </row>
    <row r="127" spans="13:13" x14ac:dyDescent="0.25">
      <c r="M127" s="23" t="str">
        <f>IFERROR(VLOOKUP(L127&amp;K127,'[7]Allowed Values - Monitoring Loc'!M131:O3422,3,FALSE),"")</f>
        <v/>
      </c>
    </row>
    <row r="128" spans="13:13" x14ac:dyDescent="0.25">
      <c r="M128" s="23" t="str">
        <f>IFERROR(VLOOKUP(L128&amp;K128,'[7]Allowed Values - Monitoring Loc'!M132:O3423,3,FALSE),"")</f>
        <v/>
      </c>
    </row>
    <row r="129" spans="13:13" x14ac:dyDescent="0.25">
      <c r="M129" s="23" t="str">
        <f>IFERROR(VLOOKUP(L129&amp;K129,'[7]Allowed Values - Monitoring Loc'!M133:O3424,3,FALSE),"")</f>
        <v/>
      </c>
    </row>
    <row r="130" spans="13:13" x14ac:dyDescent="0.25">
      <c r="M130" s="23" t="str">
        <f>IFERROR(VLOOKUP(L130&amp;K130,'[7]Allowed Values - Monitoring Loc'!M134:O3425,3,FALSE),"")</f>
        <v/>
      </c>
    </row>
    <row r="131" spans="13:13" x14ac:dyDescent="0.25">
      <c r="M131" s="23" t="str">
        <f>IFERROR(VLOOKUP(L131&amp;K131,'[7]Allowed Values - Monitoring Loc'!M135:O3426,3,FALSE),"")</f>
        <v/>
      </c>
    </row>
    <row r="132" spans="13:13" x14ac:dyDescent="0.25">
      <c r="M132" s="23" t="str">
        <f>IFERROR(VLOOKUP(L132&amp;K132,'[7]Allowed Values - Monitoring Loc'!M136:O3427,3,FALSE),"")</f>
        <v/>
      </c>
    </row>
    <row r="133" spans="13:13" x14ac:dyDescent="0.25">
      <c r="M133" s="23" t="str">
        <f>IFERROR(VLOOKUP(L133&amp;K133,'[7]Allowed Values - Monitoring Loc'!M137:O3428,3,FALSE),"")</f>
        <v/>
      </c>
    </row>
    <row r="134" spans="13:13" x14ac:dyDescent="0.25">
      <c r="M134" s="23" t="str">
        <f>IFERROR(VLOOKUP(L134&amp;K134,'[7]Allowed Values - Monitoring Loc'!M138:O3429,3,FALSE),"")</f>
        <v/>
      </c>
    </row>
    <row r="135" spans="13:13" x14ac:dyDescent="0.25">
      <c r="M135" s="23" t="str">
        <f>IFERROR(VLOOKUP(L135&amp;K135,'[7]Allowed Values - Monitoring Loc'!M139:O3430,3,FALSE),"")</f>
        <v/>
      </c>
    </row>
    <row r="136" spans="13:13" x14ac:dyDescent="0.25">
      <c r="M136" s="23" t="str">
        <f>IFERROR(VLOOKUP(L136&amp;K136,'[7]Allowed Values - Monitoring Loc'!M140:O3431,3,FALSE),"")</f>
        <v/>
      </c>
    </row>
    <row r="137" spans="13:13" x14ac:dyDescent="0.25">
      <c r="M137" s="23" t="str">
        <f>IFERROR(VLOOKUP(L137&amp;K137,'[7]Allowed Values - Monitoring Loc'!M141:O3432,3,FALSE),"")</f>
        <v/>
      </c>
    </row>
    <row r="138" spans="13:13" x14ac:dyDescent="0.25">
      <c r="M138" s="23" t="str">
        <f>IFERROR(VLOOKUP(L138&amp;K138,'[7]Allowed Values - Monitoring Loc'!M142:O3433,3,FALSE),"")</f>
        <v/>
      </c>
    </row>
    <row r="139" spans="13:13" x14ac:dyDescent="0.25">
      <c r="M139" s="23" t="str">
        <f>IFERROR(VLOOKUP(L139&amp;K139,'[7]Allowed Values - Monitoring Loc'!M143:O3434,3,FALSE),"")</f>
        <v/>
      </c>
    </row>
    <row r="140" spans="13:13" x14ac:dyDescent="0.25">
      <c r="M140" s="23" t="str">
        <f>IFERROR(VLOOKUP(L140&amp;K140,'[7]Allowed Values - Monitoring Loc'!M144:O3435,3,FALSE),"")</f>
        <v/>
      </c>
    </row>
    <row r="141" spans="13:13" x14ac:dyDescent="0.25">
      <c r="M141" s="23" t="str">
        <f>IFERROR(VLOOKUP(L141&amp;K141,'[7]Allowed Values - Monitoring Loc'!M145:O3436,3,FALSE),"")</f>
        <v/>
      </c>
    </row>
    <row r="142" spans="13:13" x14ac:dyDescent="0.25">
      <c r="M142" s="23" t="str">
        <f>IFERROR(VLOOKUP(L142&amp;K142,'[7]Allowed Values - Monitoring Loc'!M146:O3437,3,FALSE),"")</f>
        <v/>
      </c>
    </row>
    <row r="143" spans="13:13" x14ac:dyDescent="0.25">
      <c r="M143" s="23" t="str">
        <f>IFERROR(VLOOKUP(L143&amp;K143,'[7]Allowed Values - Monitoring Loc'!M147:O3438,3,FALSE),"")</f>
        <v/>
      </c>
    </row>
    <row r="144" spans="13:13" x14ac:dyDescent="0.25">
      <c r="M144" s="23" t="str">
        <f>IFERROR(VLOOKUP(L144&amp;K144,'[7]Allowed Values - Monitoring Loc'!M148:O3439,3,FALSE),"")</f>
        <v/>
      </c>
    </row>
    <row r="145" spans="13:13" x14ac:dyDescent="0.25">
      <c r="M145" s="23" t="str">
        <f>IFERROR(VLOOKUP(L145&amp;K145,'[7]Allowed Values - Monitoring Loc'!M149:O3440,3,FALSE),"")</f>
        <v/>
      </c>
    </row>
    <row r="146" spans="13:13" x14ac:dyDescent="0.25">
      <c r="M146" s="23" t="str">
        <f>IFERROR(VLOOKUP(L146&amp;K146,'[7]Allowed Values - Monitoring Loc'!M150:O3441,3,FALSE),"")</f>
        <v/>
      </c>
    </row>
    <row r="147" spans="13:13" x14ac:dyDescent="0.25">
      <c r="M147" s="23" t="str">
        <f>IFERROR(VLOOKUP(L147&amp;K147,'[7]Allowed Values - Monitoring Loc'!M151:O3442,3,FALSE),"")</f>
        <v/>
      </c>
    </row>
    <row r="148" spans="13:13" x14ac:dyDescent="0.25">
      <c r="M148" s="23" t="str">
        <f>IFERROR(VLOOKUP(L148&amp;K148,'[7]Allowed Values - Monitoring Loc'!M152:O3443,3,FALSE),"")</f>
        <v/>
      </c>
    </row>
    <row r="149" spans="13:13" x14ac:dyDescent="0.25">
      <c r="M149" s="23" t="str">
        <f>IFERROR(VLOOKUP(L149&amp;K149,'[7]Allowed Values - Monitoring Loc'!M153:O3444,3,FALSE),"")</f>
        <v/>
      </c>
    </row>
    <row r="150" spans="13:13" x14ac:dyDescent="0.25">
      <c r="M150" s="23" t="str">
        <f>IFERROR(VLOOKUP(L150&amp;K150,'[7]Allowed Values - Monitoring Loc'!M154:O3445,3,FALSE),"")</f>
        <v/>
      </c>
    </row>
    <row r="151" spans="13:13" x14ac:dyDescent="0.25">
      <c r="M151" s="23" t="str">
        <f>IFERROR(VLOOKUP(L151&amp;K151,'[7]Allowed Values - Monitoring Loc'!M155:O3446,3,FALSE),"")</f>
        <v/>
      </c>
    </row>
    <row r="152" spans="13:13" x14ac:dyDescent="0.25">
      <c r="M152" s="23" t="str">
        <f>IFERROR(VLOOKUP(L152&amp;K152,'[7]Allowed Values - Monitoring Loc'!M156:O3447,3,FALSE),"")</f>
        <v/>
      </c>
    </row>
    <row r="153" spans="13:13" x14ac:dyDescent="0.25">
      <c r="M153" s="23" t="str">
        <f>IFERROR(VLOOKUP(L153&amp;K153,'[7]Allowed Values - Monitoring Loc'!M157:O3448,3,FALSE),"")</f>
        <v/>
      </c>
    </row>
    <row r="154" spans="13:13" x14ac:dyDescent="0.25">
      <c r="M154" s="23" t="str">
        <f>IFERROR(VLOOKUP(L154&amp;K154,'[7]Allowed Values - Monitoring Loc'!M158:O3449,3,FALSE),"")</f>
        <v/>
      </c>
    </row>
    <row r="155" spans="13:13" x14ac:dyDescent="0.25">
      <c r="M155" s="23" t="str">
        <f>IFERROR(VLOOKUP(L155&amp;K155,'[7]Allowed Values - Monitoring Loc'!M159:O3450,3,FALSE),"")</f>
        <v/>
      </c>
    </row>
    <row r="156" spans="13:13" x14ac:dyDescent="0.25">
      <c r="M156" s="23" t="str">
        <f>IFERROR(VLOOKUP(L156&amp;K156,'[7]Allowed Values - Monitoring Loc'!M160:O3451,3,FALSE),"")</f>
        <v/>
      </c>
    </row>
    <row r="157" spans="13:13" x14ac:dyDescent="0.25">
      <c r="M157" s="23" t="str">
        <f>IFERROR(VLOOKUP(L157&amp;K157,'[7]Allowed Values - Monitoring Loc'!M161:O3452,3,FALSE),"")</f>
        <v/>
      </c>
    </row>
    <row r="158" spans="13:13" x14ac:dyDescent="0.25">
      <c r="M158" s="23" t="str">
        <f>IFERROR(VLOOKUP(L158&amp;K158,'[7]Allowed Values - Monitoring Loc'!M162:O3453,3,FALSE),"")</f>
        <v/>
      </c>
    </row>
    <row r="159" spans="13:13" x14ac:dyDescent="0.25">
      <c r="M159" s="23" t="str">
        <f>IFERROR(VLOOKUP(L159&amp;K159,'[7]Allowed Values - Monitoring Loc'!M163:O3454,3,FALSE),"")</f>
        <v/>
      </c>
    </row>
    <row r="160" spans="13:13" x14ac:dyDescent="0.25">
      <c r="M160" s="23" t="str">
        <f>IFERROR(VLOOKUP(L160&amp;K160,'[7]Allowed Values - Monitoring Loc'!M164:O3455,3,FALSE),"")</f>
        <v/>
      </c>
    </row>
    <row r="161" spans="13:13" x14ac:dyDescent="0.25">
      <c r="M161" s="23" t="str">
        <f>IFERROR(VLOOKUP(L161&amp;K161,'[7]Allowed Values - Monitoring Loc'!M165:O3456,3,FALSE),"")</f>
        <v/>
      </c>
    </row>
    <row r="162" spans="13:13" x14ac:dyDescent="0.25">
      <c r="M162" s="23" t="str">
        <f>IFERROR(VLOOKUP(L162&amp;K162,'[7]Allowed Values - Monitoring Loc'!M166:O3457,3,FALSE),"")</f>
        <v/>
      </c>
    </row>
    <row r="163" spans="13:13" x14ac:dyDescent="0.25">
      <c r="M163" s="23" t="str">
        <f>IFERROR(VLOOKUP(L163&amp;K163,'[7]Allowed Values - Monitoring Loc'!M167:O3458,3,FALSE),"")</f>
        <v/>
      </c>
    </row>
    <row r="164" spans="13:13" x14ac:dyDescent="0.25">
      <c r="M164" s="23" t="str">
        <f>IFERROR(VLOOKUP(L164&amp;K164,'[7]Allowed Values - Monitoring Loc'!M168:O3459,3,FALSE),"")</f>
        <v/>
      </c>
    </row>
    <row r="165" spans="13:13" x14ac:dyDescent="0.25">
      <c r="M165" s="23" t="str">
        <f>IFERROR(VLOOKUP(L165&amp;K165,'[7]Allowed Values - Monitoring Loc'!M169:O3460,3,FALSE),"")</f>
        <v/>
      </c>
    </row>
    <row r="166" spans="13:13" x14ac:dyDescent="0.25">
      <c r="M166" s="23" t="str">
        <f>IFERROR(VLOOKUP(L166&amp;K166,'[7]Allowed Values - Monitoring Loc'!M170:O3461,3,FALSE),"")</f>
        <v/>
      </c>
    </row>
    <row r="167" spans="13:13" x14ac:dyDescent="0.25">
      <c r="M167" s="23" t="str">
        <f>IFERROR(VLOOKUP(L167&amp;K167,'[7]Allowed Values - Monitoring Loc'!M171:O3462,3,FALSE),"")</f>
        <v/>
      </c>
    </row>
    <row r="168" spans="13:13" x14ac:dyDescent="0.25">
      <c r="M168" s="23" t="str">
        <f>IFERROR(VLOOKUP(L168&amp;K168,'[7]Allowed Values - Monitoring Loc'!M172:O3463,3,FALSE),"")</f>
        <v/>
      </c>
    </row>
  </sheetData>
  <phoneticPr fontId="3" type="noConversion"/>
  <dataValidations xWindow="448" yWindow="358" count="14">
    <dataValidation type="list" allowBlank="1" showInputMessage="1" showErrorMessage="1" sqref="I2:I65536" xr:uid="{00000000-0002-0000-0300-000000000000}">
      <formula1>HorColl</formula1>
    </dataValidation>
    <dataValidation type="list" allowBlank="1" showInputMessage="1" showErrorMessage="1" sqref="J2:J65536" xr:uid="{00000000-0002-0000-0300-000001000000}">
      <formula1>HorCoor</formula1>
    </dataValidation>
    <dataValidation operator="lessThanOrEqual" allowBlank="1" showInputMessage="1" showErrorMessage="1" errorTitle="State data entry error:" error="Field Length exceeded:  refer to &quot;Station Columns&quot; tab to determine the maximum field length" promptTitle="State data entry:" prompt="Two-letter postal abbreviation" sqref="G1" xr:uid="{00000000-0002-0000-0300-000002000000}"/>
    <dataValidation type="textLength" allowBlank="1" showInputMessage="1" showErrorMessage="1" errorTitle="Latitude data entry error:" error="Field Length exceeded:  refer to &quot;Station Columns&quot; tab to determine the maximum field length" promptTitle="Latitude:" prompt="Use DD.DDDDD" sqref="F2:F65536" xr:uid="{00000000-0002-0000-0300-000003000000}">
      <formula1>1</formula1>
      <formula2>8</formula2>
    </dataValidation>
    <dataValidation type="textLength" allowBlank="1" showInputMessage="1" showErrorMessage="1" errorTitle="Longitude data entry error:" error="Field Length exceeded:  refer to &quot;Station Columns&quot; tab to determine the maximum field length" promptTitle="Longitude:" prompt="Use -DDD.DDDD" sqref="G2:G65536" xr:uid="{00000000-0002-0000-0300-000004000000}">
      <formula1>1</formula1>
      <formula2>9</formula2>
    </dataValidation>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A1" xr:uid="{00000000-0002-0000-0300-000005000000}">
      <formula1>StationIDMax</formula1>
    </dataValidation>
    <dataValidation type="textLength" operator="lessThanOrEqual" allowBlank="1" showInputMessage="1" showErrorMessage="1" errorTitle="Station Name data entry error:" error="Field Length exceeded:  refer to &quot;Station Columns&quot; tab to determine the maximum field length" sqref="B1" xr:uid="{00000000-0002-0000-0300-000006000000}">
      <formula1>StationNameMax</formula1>
    </dataValidation>
    <dataValidation type="list" allowBlank="1" showInputMessage="1" showErrorMessage="1" sqref="C2:C65536" xr:uid="{00000000-0002-0000-0300-000007000000}">
      <formula1>MonitoringLocationType</formula1>
    </dataValidation>
    <dataValidation type="textLength" allowBlank="1" showErrorMessage="1" errorTitle="Station ID data entry error:" error="Field Length exceeded:  refer to &quot;Station Columns&quot; tab to determine the maximum field length" promptTitle="Station ID data entry:" prompt="Station ID must be 15 characters or less" sqref="A2:A65536" xr:uid="{00000000-0002-0000-0300-000008000000}">
      <formula1>1</formula1>
      <formula2>35</formula2>
    </dataValidation>
    <dataValidation type="textLength" allowBlank="1" showInputMessage="1" showErrorMessage="1" errorTitle="Station Name data entry error:" error="Field Length exceeded:  refer to &quot;Station Columns&quot; tab to determine the maximum field length" sqref="B2:B65536" xr:uid="{00000000-0002-0000-0300-000009000000}">
      <formula1>1</formula1>
      <formula2>255</formula2>
    </dataValidation>
    <dataValidation type="textLength" allowBlank="1" showInputMessage="1" showErrorMessage="1" errorTitle="Latitude data entry error:" error="Field Length exceeded:  refer to &quot;Station Columns&quot; tab to determine the maximum field length" sqref="E2:E65536 N2:O65536 M169:M65536" xr:uid="{00000000-0002-0000-0300-00000A000000}">
      <formula1>1</formula1>
      <formula2>200</formula2>
    </dataValidation>
    <dataValidation type="list" allowBlank="1" showInputMessage="1" showErrorMessage="1" sqref="K2:K65536" xr:uid="{00000000-0002-0000-0300-00000B000000}">
      <formula1>State</formula1>
    </dataValidation>
    <dataValidation type="list" allowBlank="1" showInputMessage="1" showErrorMessage="1" sqref="L1:L1048576" xr:uid="{00000000-0002-0000-0300-00000C000000}">
      <formula1>UniqueCountyNamesList</formula1>
    </dataValidation>
    <dataValidation type="list" operator="lessThanOrEqual" allowBlank="1" showInputMessage="1" showErrorMessage="1" errorTitle="Latitude data entry error:" error="Field Length exceeded:  refer to &quot;Station Columns&quot; tab to determine the maximum field length" sqref="D2:D65536" xr:uid="{00000000-0002-0000-0300-00000D000000}">
      <formula1>TribalLandIndicatorList</formula1>
    </dataValidation>
  </dataValidations>
  <hyperlinks>
    <hyperlink ref="I1" location="HorCollTable" display="Horizontal Collection Method Name" xr:uid="{00000000-0004-0000-0300-000000000000}"/>
    <hyperlink ref="J1" location="HorCoorTable" display="Horizontal Coordinate Reference System Datum Name" xr:uid="{00000000-0004-0000-0300-000001000000}"/>
    <hyperlink ref="C1" location="MonitoringLocationTypeTable" display="Monitoring Location Type " xr:uid="{00000000-0004-0000-0300-000002000000}"/>
    <hyperlink ref="D1" location="TribalLandIndicatorTable" display="Tribal Land Indicator" xr:uid="{00000000-0004-0000-0300-000003000000}"/>
    <hyperlink ref="K1" location="StateList" display="State Code" xr:uid="{00000000-0004-0000-0300-000004000000}"/>
    <hyperlink ref="L1" location="CountyTable" display="County Code" xr:uid="{00000000-0004-0000-0300-000005000000}"/>
    <hyperlink ref="M1" location="CountyTable" display="Auto-Generated County Code" xr:uid="{B435D587-ADEC-4021-9B3C-26997FC964EC}"/>
  </hyperlinks>
  <pageMargins left="0.75" right="0.75" top="1" bottom="1" header="0.5" footer="0.5"/>
  <pageSetup orientation="portrait" r:id="rId1"/>
  <headerFooter alignWithMargins="0"/>
  <cellWatches>
    <cellWatch r="C1"/>
  </cellWatch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ilyByDaySheet2">
    <tabColor indexed="43"/>
  </sheetPr>
  <dimension ref="A1:CE1837"/>
  <sheetViews>
    <sheetView zoomScaleNormal="100" workbookViewId="0"/>
  </sheetViews>
  <sheetFormatPr defaultColWidth="9.1796875" defaultRowHeight="12.5" x14ac:dyDescent="0.25"/>
  <cols>
    <col min="1" max="1" width="26" style="24" customWidth="1"/>
    <col min="2" max="2" width="15.7265625" style="24" customWidth="1"/>
    <col min="3" max="3" width="46.81640625" style="179" customWidth="1"/>
    <col min="4" max="4" width="18.54296875" style="24" customWidth="1"/>
    <col min="5" max="5" width="27.453125" style="68" customWidth="1"/>
    <col min="6" max="6" width="13.7265625" style="68" customWidth="1"/>
    <col min="7" max="7" width="13.7265625" style="277" customWidth="1"/>
    <col min="8" max="8" width="15.54296875" style="24" customWidth="1"/>
    <col min="9" max="9" width="17.81640625" style="282" customWidth="1"/>
    <col min="10" max="11" width="15" style="24" customWidth="1"/>
    <col min="12" max="12" width="17.7265625" style="24" customWidth="1"/>
    <col min="13" max="13" width="12.7265625" style="24" customWidth="1"/>
    <col min="14" max="14" width="12.54296875" style="24" customWidth="1"/>
    <col min="15" max="15" width="12.1796875" style="24" customWidth="1"/>
    <col min="16" max="16" width="12.26953125" style="24" customWidth="1"/>
    <col min="17" max="17" width="24" style="24" customWidth="1"/>
    <col min="18" max="18" width="16.1796875" style="24" bestFit="1" customWidth="1"/>
    <col min="19" max="19" width="22.81640625" style="24" customWidth="1"/>
    <col min="20" max="21" width="24" style="24" customWidth="1"/>
    <col min="22" max="22" width="9.1796875" style="24" customWidth="1"/>
    <col min="23" max="23" width="16.1796875" style="24" customWidth="1"/>
    <col min="24" max="25" width="9.1796875" style="24"/>
    <col min="26" max="26" width="28.54296875" style="24" customWidth="1"/>
    <col min="27" max="27" width="9.1796875" style="24"/>
    <col min="28" max="28" width="13.453125" style="24" customWidth="1"/>
    <col min="29" max="29" width="19" style="24" customWidth="1"/>
    <col min="30" max="30" width="22.81640625" style="24" customWidth="1"/>
    <col min="31" max="31" width="12" style="24" customWidth="1"/>
    <col min="32" max="32" width="23.26953125" style="24" customWidth="1"/>
    <col min="33" max="34" width="16.1796875" style="24" customWidth="1"/>
    <col min="35" max="48" width="15.54296875" style="24" customWidth="1"/>
    <col min="49" max="49" width="9.1796875" style="24"/>
    <col min="50" max="50" width="32.54296875" style="68" bestFit="1" customWidth="1"/>
    <col min="51" max="51" width="13.7265625" style="68" customWidth="1"/>
    <col min="52" max="16384" width="9.1796875" style="24"/>
  </cols>
  <sheetData>
    <row r="1" spans="1:83" s="10" customFormat="1" ht="65" x14ac:dyDescent="0.25">
      <c r="A1" s="299" t="s">
        <v>6968</v>
      </c>
      <c r="B1" s="147" t="s">
        <v>6969</v>
      </c>
      <c r="C1" s="293" t="s">
        <v>19117</v>
      </c>
      <c r="D1" s="359" t="s">
        <v>19118</v>
      </c>
      <c r="E1" s="183" t="s">
        <v>11769</v>
      </c>
      <c r="F1" s="183" t="s">
        <v>11770</v>
      </c>
      <c r="G1" s="185" t="s">
        <v>19119</v>
      </c>
      <c r="H1" s="364" t="s">
        <v>11779</v>
      </c>
      <c r="I1" s="185" t="s">
        <v>19120</v>
      </c>
      <c r="J1" s="146" t="s">
        <v>11766</v>
      </c>
      <c r="K1" s="360" t="s">
        <v>15134</v>
      </c>
      <c r="L1" s="146" t="s">
        <v>5208</v>
      </c>
      <c r="M1" s="146" t="s">
        <v>11767</v>
      </c>
      <c r="N1" s="189" t="s">
        <v>11577</v>
      </c>
      <c r="O1" s="149" t="s">
        <v>11785</v>
      </c>
      <c r="P1" s="180" t="s">
        <v>11786</v>
      </c>
      <c r="Q1" s="147" t="s">
        <v>15105</v>
      </c>
      <c r="R1" s="148" t="s">
        <v>15091</v>
      </c>
      <c r="S1" s="362" t="s">
        <v>1976</v>
      </c>
      <c r="T1" s="361" t="s">
        <v>15135</v>
      </c>
      <c r="U1" s="150" t="s">
        <v>15096</v>
      </c>
      <c r="V1" s="189" t="s">
        <v>15094</v>
      </c>
      <c r="W1" s="150" t="s">
        <v>194</v>
      </c>
      <c r="X1" s="299" t="s">
        <v>11562</v>
      </c>
      <c r="Y1" s="363" t="s">
        <v>11563</v>
      </c>
      <c r="Z1" s="150" t="s">
        <v>11561</v>
      </c>
      <c r="AA1" s="363" t="s">
        <v>6972</v>
      </c>
      <c r="AB1" s="363" t="s">
        <v>11564</v>
      </c>
      <c r="AC1" s="146" t="s">
        <v>15097</v>
      </c>
      <c r="AD1" s="266" t="s">
        <v>15102</v>
      </c>
      <c r="AE1" s="147" t="s">
        <v>15103</v>
      </c>
      <c r="AF1" s="150" t="s">
        <v>15104</v>
      </c>
      <c r="AG1" s="148" t="s">
        <v>15129</v>
      </c>
      <c r="AH1" s="148" t="s">
        <v>15130</v>
      </c>
      <c r="AI1" s="302" t="s">
        <v>15119</v>
      </c>
      <c r="AJ1" s="302" t="s">
        <v>15120</v>
      </c>
      <c r="AK1" s="302" t="s">
        <v>15121</v>
      </c>
      <c r="AL1" s="302" t="s">
        <v>15122</v>
      </c>
      <c r="AM1" s="302" t="s">
        <v>15116</v>
      </c>
      <c r="AN1" s="302" t="s">
        <v>15117</v>
      </c>
      <c r="AO1" s="302" t="s">
        <v>15118</v>
      </c>
      <c r="AP1" s="302" t="s">
        <v>6968</v>
      </c>
      <c r="AQ1" s="302" t="s">
        <v>6968</v>
      </c>
      <c r="AR1" s="302" t="s">
        <v>15123</v>
      </c>
      <c r="AS1" s="302" t="s">
        <v>15124</v>
      </c>
      <c r="AT1" s="302" t="s">
        <v>15125</v>
      </c>
      <c r="AU1" s="302" t="s">
        <v>15126</v>
      </c>
      <c r="AV1" s="149" t="s">
        <v>11780</v>
      </c>
      <c r="AW1" s="189" t="s">
        <v>18522</v>
      </c>
      <c r="AX1" s="330" t="s">
        <v>18533</v>
      </c>
      <c r="AY1" s="330" t="s">
        <v>18534</v>
      </c>
      <c r="AZ1" s="9"/>
      <c r="BA1" s="9"/>
      <c r="BB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row>
    <row r="2" spans="1:83" x14ac:dyDescent="0.25">
      <c r="A2" s="280" t="s">
        <v>11571</v>
      </c>
      <c r="B2" s="244" t="s">
        <v>15111</v>
      </c>
      <c r="C2" s="238" t="str">
        <f t="shared" ref="C2:C20" si="0">"READINGS_"&amp;B2&amp;"_M"&amp;YEAR(H2)&amp;"-"&amp;MONTH(H2)&amp;"_"&amp;YEAR(I2)&amp;"-"&amp;MONTH(I2)</f>
        <v>READINGS_TT1_M2013-5_2013-8</v>
      </c>
      <c r="E2" s="301" t="s">
        <v>15136</v>
      </c>
      <c r="F2" s="301" t="s">
        <v>15099</v>
      </c>
      <c r="G2" s="276">
        <v>41399</v>
      </c>
      <c r="H2" s="243">
        <f>DATE(YEAR(G2),MONTH(G2),DAY(G2))</f>
        <v>41399</v>
      </c>
      <c r="I2" s="277">
        <v>41501</v>
      </c>
      <c r="J2" s="175" t="s">
        <v>11772</v>
      </c>
      <c r="K2" s="175"/>
      <c r="L2" s="24" t="s">
        <v>8637</v>
      </c>
      <c r="M2" s="175" t="s">
        <v>11771</v>
      </c>
      <c r="N2" s="175"/>
      <c r="O2" s="181">
        <v>41399</v>
      </c>
      <c r="P2" s="181">
        <v>41399</v>
      </c>
      <c r="Q2"/>
      <c r="R2"/>
      <c r="S2" t="s">
        <v>1005</v>
      </c>
      <c r="T2"/>
      <c r="U2"/>
      <c r="V2"/>
      <c r="W2"/>
      <c r="X2">
        <v>197</v>
      </c>
      <c r="Y2" t="s">
        <v>8426</v>
      </c>
      <c r="Z2"/>
      <c r="AA2" t="s">
        <v>11235</v>
      </c>
      <c r="AB2" t="s">
        <v>11281</v>
      </c>
      <c r="AC2" s="6" t="s">
        <v>15115</v>
      </c>
      <c r="AD2" t="s">
        <v>11270</v>
      </c>
      <c r="AE2">
        <v>2.5000000000000001E-2</v>
      </c>
      <c r="AF2" t="s">
        <v>8426</v>
      </c>
      <c r="AG2"/>
      <c r="AH2"/>
      <c r="AI2" s="292">
        <v>8.3333333333333329E-2</v>
      </c>
      <c r="AJ2" t="s">
        <v>1419</v>
      </c>
      <c r="AV2" s="331">
        <f t="shared" ref="AV2:AV65" si="1">DATE(YEAR(I2),MONTH(I2),DAY(I2))</f>
        <v>41501</v>
      </c>
      <c r="AW2" s="298"/>
      <c r="AX2" s="24"/>
      <c r="AY2" s="24"/>
    </row>
    <row r="3" spans="1:83" x14ac:dyDescent="0.25">
      <c r="A3" s="280" t="s">
        <v>11571</v>
      </c>
      <c r="B3" s="244" t="s">
        <v>15111</v>
      </c>
      <c r="C3" s="238" t="str">
        <f t="shared" si="0"/>
        <v>READINGS_TT1_M2013-5_2013-8</v>
      </c>
      <c r="E3" s="301" t="s">
        <v>15136</v>
      </c>
      <c r="F3" s="265" t="s">
        <v>15099</v>
      </c>
      <c r="G3" s="276">
        <v>41399</v>
      </c>
      <c r="H3" s="243">
        <f t="shared" ref="H3:H66" si="2">DATE(YEAR(G3),MONTH(G3),DAY(G3))</f>
        <v>41399</v>
      </c>
      <c r="I3" s="277">
        <v>41501</v>
      </c>
      <c r="J3" s="175" t="s">
        <v>11772</v>
      </c>
      <c r="K3" s="175"/>
      <c r="L3" s="24" t="s">
        <v>8637</v>
      </c>
      <c r="M3" s="175" t="s">
        <v>11771</v>
      </c>
      <c r="N3" s="175"/>
      <c r="O3" s="181">
        <v>41399</v>
      </c>
      <c r="P3" s="181">
        <v>41399</v>
      </c>
      <c r="Q3"/>
      <c r="R3"/>
      <c r="S3" s="298" t="s">
        <v>1005</v>
      </c>
      <c r="T3"/>
      <c r="U3"/>
      <c r="V3"/>
      <c r="W3"/>
      <c r="X3">
        <v>202</v>
      </c>
      <c r="Y3" t="s">
        <v>8426</v>
      </c>
      <c r="Z3"/>
      <c r="AA3" t="s">
        <v>11235</v>
      </c>
      <c r="AB3" t="s">
        <v>11281</v>
      </c>
      <c r="AC3" s="6" t="s">
        <v>15115</v>
      </c>
      <c r="AD3" t="s">
        <v>11270</v>
      </c>
      <c r="AE3">
        <v>2.5000000000000001E-2</v>
      </c>
      <c r="AF3" t="s">
        <v>8426</v>
      </c>
      <c r="AG3"/>
      <c r="AH3"/>
      <c r="AI3" s="292">
        <v>0.25</v>
      </c>
      <c r="AJ3" t="s">
        <v>1419</v>
      </c>
      <c r="AV3" s="331">
        <f t="shared" si="1"/>
        <v>41501</v>
      </c>
      <c r="AW3" s="298"/>
      <c r="AX3" s="24"/>
      <c r="AY3" s="24"/>
    </row>
    <row r="4" spans="1:83" x14ac:dyDescent="0.25">
      <c r="A4" s="280" t="s">
        <v>11571</v>
      </c>
      <c r="B4" s="244" t="s">
        <v>15111</v>
      </c>
      <c r="C4" s="238" t="str">
        <f t="shared" si="0"/>
        <v>READINGS_TT1_M2013-5_2013-8</v>
      </c>
      <c r="E4" s="301" t="s">
        <v>15136</v>
      </c>
      <c r="F4" s="265" t="s">
        <v>15099</v>
      </c>
      <c r="G4" s="276">
        <v>41399</v>
      </c>
      <c r="H4" s="243">
        <f t="shared" si="2"/>
        <v>41399</v>
      </c>
      <c r="I4" s="277">
        <v>41501</v>
      </c>
      <c r="J4" s="175" t="s">
        <v>11772</v>
      </c>
      <c r="K4" s="175"/>
      <c r="L4" s="24" t="s">
        <v>8637</v>
      </c>
      <c r="M4" s="175" t="s">
        <v>11771</v>
      </c>
      <c r="N4" s="175"/>
      <c r="O4" s="181">
        <v>41399</v>
      </c>
      <c r="P4" s="181">
        <v>41399</v>
      </c>
      <c r="Q4"/>
      <c r="R4"/>
      <c r="S4" t="s">
        <v>1005</v>
      </c>
      <c r="T4"/>
      <c r="U4"/>
      <c r="V4"/>
      <c r="W4"/>
      <c r="X4">
        <v>198</v>
      </c>
      <c r="Y4" t="s">
        <v>8426</v>
      </c>
      <c r="Z4"/>
      <c r="AA4" t="s">
        <v>11235</v>
      </c>
      <c r="AB4" t="s">
        <v>11281</v>
      </c>
      <c r="AC4" s="6" t="s">
        <v>15115</v>
      </c>
      <c r="AD4" t="s">
        <v>11270</v>
      </c>
      <c r="AE4">
        <v>2.5000000000000001E-2</v>
      </c>
      <c r="AF4" t="s">
        <v>8426</v>
      </c>
      <c r="AG4"/>
      <c r="AH4" s="6"/>
      <c r="AI4" s="292">
        <v>0.41666666666666669</v>
      </c>
      <c r="AJ4" t="s">
        <v>1419</v>
      </c>
      <c r="AV4" s="331">
        <f t="shared" si="1"/>
        <v>41501</v>
      </c>
      <c r="AW4" s="298"/>
      <c r="AX4" s="24"/>
      <c r="AY4" s="24"/>
    </row>
    <row r="5" spans="1:83" x14ac:dyDescent="0.25">
      <c r="A5" s="280" t="s">
        <v>11571</v>
      </c>
      <c r="B5" s="244" t="s">
        <v>15111</v>
      </c>
      <c r="C5" s="238" t="str">
        <f t="shared" si="0"/>
        <v>READINGS_TT1_M2013-5_2013-8</v>
      </c>
      <c r="E5" s="301" t="s">
        <v>15136</v>
      </c>
      <c r="F5" s="265" t="s">
        <v>15099</v>
      </c>
      <c r="G5" s="276">
        <v>41399</v>
      </c>
      <c r="H5" s="243">
        <f t="shared" si="2"/>
        <v>41399</v>
      </c>
      <c r="I5" s="277">
        <v>41501</v>
      </c>
      <c r="J5" s="175" t="s">
        <v>11772</v>
      </c>
      <c r="K5" s="175"/>
      <c r="L5" s="24" t="s">
        <v>8637</v>
      </c>
      <c r="M5" s="175" t="s">
        <v>11771</v>
      </c>
      <c r="N5" s="175"/>
      <c r="O5" s="181">
        <v>41399</v>
      </c>
      <c r="P5" s="181">
        <v>41399</v>
      </c>
      <c r="Q5"/>
      <c r="R5"/>
      <c r="S5" t="s">
        <v>1005</v>
      </c>
      <c r="T5"/>
      <c r="U5"/>
      <c r="V5"/>
      <c r="W5"/>
      <c r="X5">
        <v>196</v>
      </c>
      <c r="Y5" t="s">
        <v>8426</v>
      </c>
      <c r="Z5"/>
      <c r="AA5" t="s">
        <v>11235</v>
      </c>
      <c r="AB5" t="s">
        <v>11281</v>
      </c>
      <c r="AC5" s="6" t="s">
        <v>15115</v>
      </c>
      <c r="AD5" t="s">
        <v>11270</v>
      </c>
      <c r="AE5">
        <v>2.5000000000000001E-2</v>
      </c>
      <c r="AF5" t="s">
        <v>8426</v>
      </c>
      <c r="AG5"/>
      <c r="AH5"/>
      <c r="AI5" s="292">
        <v>0.58333333333333337</v>
      </c>
      <c r="AJ5" t="s">
        <v>1419</v>
      </c>
      <c r="AV5" s="331">
        <f t="shared" si="1"/>
        <v>41501</v>
      </c>
      <c r="AW5" s="298"/>
      <c r="AX5" s="24"/>
      <c r="AY5" s="24"/>
    </row>
    <row r="6" spans="1:83" x14ac:dyDescent="0.25">
      <c r="A6" s="280" t="s">
        <v>11571</v>
      </c>
      <c r="B6" s="244" t="s">
        <v>15111</v>
      </c>
      <c r="C6" s="238" t="str">
        <f t="shared" si="0"/>
        <v>READINGS_TT1_M2013-5_2013-8</v>
      </c>
      <c r="E6" s="301" t="s">
        <v>15136</v>
      </c>
      <c r="F6" s="265" t="s">
        <v>15099</v>
      </c>
      <c r="G6" s="276">
        <v>41399</v>
      </c>
      <c r="H6" s="243">
        <f t="shared" si="2"/>
        <v>41399</v>
      </c>
      <c r="I6" s="277">
        <v>41501</v>
      </c>
      <c r="J6" s="175" t="s">
        <v>11772</v>
      </c>
      <c r="K6" s="175"/>
      <c r="L6" s="24" t="s">
        <v>8637</v>
      </c>
      <c r="M6" s="175" t="s">
        <v>11771</v>
      </c>
      <c r="N6" s="175"/>
      <c r="O6" s="181">
        <v>41399</v>
      </c>
      <c r="P6" s="181">
        <v>41399</v>
      </c>
      <c r="Q6"/>
      <c r="R6"/>
      <c r="S6" t="s">
        <v>1005</v>
      </c>
      <c r="T6"/>
      <c r="U6"/>
      <c r="V6"/>
      <c r="W6"/>
      <c r="X6">
        <v>197</v>
      </c>
      <c r="Y6" t="s">
        <v>8426</v>
      </c>
      <c r="Z6"/>
      <c r="AA6" t="s">
        <v>11235</v>
      </c>
      <c r="AB6" t="s">
        <v>11281</v>
      </c>
      <c r="AC6" s="6" t="s">
        <v>15115</v>
      </c>
      <c r="AD6" t="s">
        <v>11270</v>
      </c>
      <c r="AE6">
        <v>2.5000000000000001E-2</v>
      </c>
      <c r="AF6" t="s">
        <v>8426</v>
      </c>
      <c r="AG6"/>
      <c r="AH6"/>
      <c r="AI6" s="292">
        <v>0.75</v>
      </c>
      <c r="AJ6" t="s">
        <v>1419</v>
      </c>
      <c r="AV6" s="331">
        <f t="shared" si="1"/>
        <v>41501</v>
      </c>
      <c r="AW6" s="298"/>
      <c r="AX6" s="24"/>
      <c r="AY6" s="24"/>
    </row>
    <row r="7" spans="1:83" x14ac:dyDescent="0.25">
      <c r="A7" s="280" t="s">
        <v>11571</v>
      </c>
      <c r="B7" s="244" t="s">
        <v>15111</v>
      </c>
      <c r="C7" s="238" t="str">
        <f t="shared" si="0"/>
        <v>READINGS_TT1_M2013-5_2013-8</v>
      </c>
      <c r="E7" s="301" t="s">
        <v>15136</v>
      </c>
      <c r="F7" s="265" t="s">
        <v>15099</v>
      </c>
      <c r="G7" s="276">
        <v>41399</v>
      </c>
      <c r="H7" s="243">
        <f t="shared" si="2"/>
        <v>41399</v>
      </c>
      <c r="I7" s="277">
        <v>41501</v>
      </c>
      <c r="J7" s="175" t="s">
        <v>11772</v>
      </c>
      <c r="K7" s="175"/>
      <c r="L7" s="24" t="s">
        <v>8637</v>
      </c>
      <c r="M7" s="175" t="s">
        <v>11771</v>
      </c>
      <c r="N7" s="175"/>
      <c r="O7" s="181">
        <v>41399</v>
      </c>
      <c r="P7" s="181">
        <v>41399</v>
      </c>
      <c r="Q7"/>
      <c r="R7"/>
      <c r="S7" t="s">
        <v>1005</v>
      </c>
      <c r="T7"/>
      <c r="U7"/>
      <c r="V7"/>
      <c r="W7"/>
      <c r="X7">
        <v>198</v>
      </c>
      <c r="Y7" t="s">
        <v>8426</v>
      </c>
      <c r="Z7"/>
      <c r="AA7" t="s">
        <v>11235</v>
      </c>
      <c r="AB7" t="s">
        <v>11281</v>
      </c>
      <c r="AC7" s="6" t="s">
        <v>15115</v>
      </c>
      <c r="AD7" t="s">
        <v>11270</v>
      </c>
      <c r="AE7">
        <v>2.5000000000000001E-2</v>
      </c>
      <c r="AF7" t="s">
        <v>8426</v>
      </c>
      <c r="AG7"/>
      <c r="AH7"/>
      <c r="AI7" s="292">
        <v>0.91666666666666663</v>
      </c>
      <c r="AJ7" t="s">
        <v>1419</v>
      </c>
      <c r="AV7" s="331">
        <f t="shared" si="1"/>
        <v>41501</v>
      </c>
      <c r="AW7" s="298"/>
      <c r="AX7" s="24"/>
      <c r="AY7" s="24"/>
    </row>
    <row r="8" spans="1:83" x14ac:dyDescent="0.25">
      <c r="A8" s="280" t="s">
        <v>11571</v>
      </c>
      <c r="B8" s="244" t="s">
        <v>15111</v>
      </c>
      <c r="C8" s="238" t="str">
        <f t="shared" si="0"/>
        <v>READINGS_TT1_M2013-5_2013-8</v>
      </c>
      <c r="E8" s="301" t="s">
        <v>15136</v>
      </c>
      <c r="F8" s="265" t="s">
        <v>15099</v>
      </c>
      <c r="G8" s="276">
        <v>41399</v>
      </c>
      <c r="H8" s="243">
        <f t="shared" si="2"/>
        <v>41399</v>
      </c>
      <c r="I8" s="277">
        <v>41501</v>
      </c>
      <c r="J8" s="175" t="s">
        <v>11772</v>
      </c>
      <c r="K8" s="175"/>
      <c r="L8" s="24" t="s">
        <v>8637</v>
      </c>
      <c r="M8" s="175" t="s">
        <v>11771</v>
      </c>
      <c r="N8" s="175"/>
      <c r="O8" s="181">
        <v>41400</v>
      </c>
      <c r="P8" s="181">
        <v>41400</v>
      </c>
      <c r="Q8"/>
      <c r="R8"/>
      <c r="S8" t="s">
        <v>1005</v>
      </c>
      <c r="T8"/>
      <c r="U8"/>
      <c r="V8"/>
      <c r="W8"/>
      <c r="X8">
        <v>198</v>
      </c>
      <c r="Y8" t="s">
        <v>8426</v>
      </c>
      <c r="Z8"/>
      <c r="AA8" t="s">
        <v>11235</v>
      </c>
      <c r="AB8" t="s">
        <v>11281</v>
      </c>
      <c r="AC8" s="6" t="s">
        <v>15115</v>
      </c>
      <c r="AD8" t="s">
        <v>11270</v>
      </c>
      <c r="AE8">
        <v>2.5000000000000001E-2</v>
      </c>
      <c r="AF8" t="s">
        <v>8426</v>
      </c>
      <c r="AG8"/>
      <c r="AH8"/>
      <c r="AI8" s="292">
        <v>8.3333333333333329E-2</v>
      </c>
      <c r="AJ8" t="s">
        <v>1419</v>
      </c>
      <c r="AV8" s="331">
        <f t="shared" si="1"/>
        <v>41501</v>
      </c>
      <c r="AW8" s="298"/>
      <c r="AX8" s="24"/>
      <c r="AY8" s="24"/>
    </row>
    <row r="9" spans="1:83" x14ac:dyDescent="0.25">
      <c r="A9" s="280" t="s">
        <v>11571</v>
      </c>
      <c r="B9" s="244" t="s">
        <v>15111</v>
      </c>
      <c r="C9" s="238" t="str">
        <f t="shared" si="0"/>
        <v>READINGS_TT1_M2013-5_2013-8</v>
      </c>
      <c r="E9" s="301" t="s">
        <v>15136</v>
      </c>
      <c r="F9" s="265" t="s">
        <v>15099</v>
      </c>
      <c r="G9" s="276">
        <v>41399</v>
      </c>
      <c r="H9" s="243">
        <f t="shared" si="2"/>
        <v>41399</v>
      </c>
      <c r="I9" s="277">
        <v>41501</v>
      </c>
      <c r="J9" s="175" t="s">
        <v>11772</v>
      </c>
      <c r="K9" s="175"/>
      <c r="L9" s="24" t="s">
        <v>8637</v>
      </c>
      <c r="M9" s="175" t="s">
        <v>11771</v>
      </c>
      <c r="N9" s="175"/>
      <c r="O9" s="181">
        <v>41400</v>
      </c>
      <c r="P9" s="181">
        <v>41400</v>
      </c>
      <c r="Q9"/>
      <c r="R9"/>
      <c r="S9" t="s">
        <v>1005</v>
      </c>
      <c r="T9"/>
      <c r="U9"/>
      <c r="V9"/>
      <c r="W9"/>
      <c r="X9">
        <v>198</v>
      </c>
      <c r="Y9" t="s">
        <v>8426</v>
      </c>
      <c r="Z9"/>
      <c r="AA9" t="s">
        <v>11235</v>
      </c>
      <c r="AB9" t="s">
        <v>11281</v>
      </c>
      <c r="AC9" s="6" t="s">
        <v>15115</v>
      </c>
      <c r="AD9" t="s">
        <v>11270</v>
      </c>
      <c r="AE9">
        <v>2.5000000000000001E-2</v>
      </c>
      <c r="AF9" t="s">
        <v>8426</v>
      </c>
      <c r="AG9"/>
      <c r="AH9"/>
      <c r="AI9" s="292">
        <v>0.25</v>
      </c>
      <c r="AJ9" t="s">
        <v>1419</v>
      </c>
      <c r="AV9" s="331">
        <f t="shared" si="1"/>
        <v>41501</v>
      </c>
      <c r="AW9" s="298"/>
      <c r="AX9" s="24"/>
      <c r="AY9" s="24"/>
    </row>
    <row r="10" spans="1:83" x14ac:dyDescent="0.25">
      <c r="A10" s="280" t="s">
        <v>11571</v>
      </c>
      <c r="B10" s="244" t="s">
        <v>15111</v>
      </c>
      <c r="C10" s="238" t="str">
        <f t="shared" si="0"/>
        <v>READINGS_TT1_M2013-5_2013-8</v>
      </c>
      <c r="E10" s="301" t="s">
        <v>15136</v>
      </c>
      <c r="F10" s="265" t="s">
        <v>15099</v>
      </c>
      <c r="G10" s="276">
        <v>41399</v>
      </c>
      <c r="H10" s="243">
        <f t="shared" si="2"/>
        <v>41399</v>
      </c>
      <c r="I10" s="277">
        <v>41501</v>
      </c>
      <c r="J10" s="175" t="s">
        <v>11772</v>
      </c>
      <c r="K10" s="175"/>
      <c r="L10" s="24" t="s">
        <v>8637</v>
      </c>
      <c r="M10" s="175" t="s">
        <v>11771</v>
      </c>
      <c r="N10" s="175"/>
      <c r="O10" s="181">
        <v>41400</v>
      </c>
      <c r="P10" s="181">
        <v>41400</v>
      </c>
      <c r="Q10"/>
      <c r="R10"/>
      <c r="S10" t="s">
        <v>1005</v>
      </c>
      <c r="T10"/>
      <c r="U10"/>
      <c r="V10"/>
      <c r="W10"/>
      <c r="X10">
        <v>197</v>
      </c>
      <c r="Y10" t="s">
        <v>8426</v>
      </c>
      <c r="Z10"/>
      <c r="AA10" t="s">
        <v>11235</v>
      </c>
      <c r="AB10" t="s">
        <v>11281</v>
      </c>
      <c r="AC10" s="6" t="s">
        <v>15115</v>
      </c>
      <c r="AD10" t="s">
        <v>11270</v>
      </c>
      <c r="AE10">
        <v>2.5000000000000001E-2</v>
      </c>
      <c r="AF10" t="s">
        <v>8426</v>
      </c>
      <c r="AG10"/>
      <c r="AH10"/>
      <c r="AI10" s="292">
        <v>0.41666666666666669</v>
      </c>
      <c r="AJ10" t="s">
        <v>1419</v>
      </c>
      <c r="AV10" s="331">
        <f t="shared" si="1"/>
        <v>41501</v>
      </c>
      <c r="AW10" s="298"/>
      <c r="AX10" s="24"/>
      <c r="AY10" s="24"/>
    </row>
    <row r="11" spans="1:83" x14ac:dyDescent="0.25">
      <c r="A11" s="280" t="s">
        <v>11571</v>
      </c>
      <c r="B11" s="244" t="s">
        <v>15111</v>
      </c>
      <c r="C11" s="238" t="str">
        <f t="shared" si="0"/>
        <v>READINGS_TT1_M2013-5_2013-8</v>
      </c>
      <c r="E11" s="301" t="s">
        <v>15136</v>
      </c>
      <c r="F11" s="265" t="s">
        <v>15099</v>
      </c>
      <c r="G11" s="276">
        <v>41399</v>
      </c>
      <c r="H11" s="243">
        <f t="shared" si="2"/>
        <v>41399</v>
      </c>
      <c r="I11" s="277">
        <v>41501</v>
      </c>
      <c r="J11" s="175" t="s">
        <v>11772</v>
      </c>
      <c r="K11" s="175"/>
      <c r="L11" s="24" t="s">
        <v>8637</v>
      </c>
      <c r="M11" s="175" t="s">
        <v>11771</v>
      </c>
      <c r="N11" s="175"/>
      <c r="O11" s="181">
        <v>41400</v>
      </c>
      <c r="P11" s="181">
        <v>41400</v>
      </c>
      <c r="Q11"/>
      <c r="R11"/>
      <c r="S11" t="s">
        <v>1005</v>
      </c>
      <c r="T11"/>
      <c r="U11"/>
      <c r="V11"/>
      <c r="W11"/>
      <c r="X11">
        <v>197</v>
      </c>
      <c r="Y11" t="s">
        <v>8426</v>
      </c>
      <c r="Z11"/>
      <c r="AA11" t="s">
        <v>11235</v>
      </c>
      <c r="AB11" t="s">
        <v>11281</v>
      </c>
      <c r="AC11" s="6" t="s">
        <v>15115</v>
      </c>
      <c r="AD11" t="s">
        <v>11270</v>
      </c>
      <c r="AE11">
        <v>2.5000000000000001E-2</v>
      </c>
      <c r="AF11" t="s">
        <v>8426</v>
      </c>
      <c r="AG11"/>
      <c r="AH11"/>
      <c r="AI11" s="292">
        <v>0.58333333333333337</v>
      </c>
      <c r="AJ11" t="s">
        <v>1419</v>
      </c>
      <c r="AV11" s="331">
        <f t="shared" si="1"/>
        <v>41501</v>
      </c>
      <c r="AW11" s="298"/>
      <c r="AX11" s="24"/>
      <c r="AY11" s="24"/>
    </row>
    <row r="12" spans="1:83" x14ac:dyDescent="0.25">
      <c r="A12" s="280" t="s">
        <v>11571</v>
      </c>
      <c r="B12" s="244" t="s">
        <v>15111</v>
      </c>
      <c r="C12" s="238" t="str">
        <f t="shared" si="0"/>
        <v>READINGS_TT1_M2013-5_2013-8</v>
      </c>
      <c r="E12" s="301" t="s">
        <v>15136</v>
      </c>
      <c r="F12" s="265" t="s">
        <v>15099</v>
      </c>
      <c r="G12" s="276">
        <v>41399</v>
      </c>
      <c r="H12" s="243">
        <f t="shared" si="2"/>
        <v>41399</v>
      </c>
      <c r="I12" s="277">
        <v>41501</v>
      </c>
      <c r="J12" s="175" t="s">
        <v>11772</v>
      </c>
      <c r="K12" s="175"/>
      <c r="L12" s="24" t="s">
        <v>8637</v>
      </c>
      <c r="M12" s="175" t="s">
        <v>11771</v>
      </c>
      <c r="N12" s="175"/>
      <c r="O12" s="181">
        <v>41400</v>
      </c>
      <c r="P12" s="181">
        <v>41400</v>
      </c>
      <c r="Q12"/>
      <c r="R12"/>
      <c r="S12" t="s">
        <v>1005</v>
      </c>
      <c r="T12"/>
      <c r="U12"/>
      <c r="V12"/>
      <c r="W12"/>
      <c r="X12">
        <v>197</v>
      </c>
      <c r="Y12" t="s">
        <v>8426</v>
      </c>
      <c r="Z12"/>
      <c r="AA12" t="s">
        <v>11235</v>
      </c>
      <c r="AB12" t="s">
        <v>11281</v>
      </c>
      <c r="AC12" s="6" t="s">
        <v>15115</v>
      </c>
      <c r="AD12" t="s">
        <v>11270</v>
      </c>
      <c r="AE12">
        <v>2.5000000000000001E-2</v>
      </c>
      <c r="AF12" t="s">
        <v>8426</v>
      </c>
      <c r="AG12"/>
      <c r="AH12"/>
      <c r="AI12" s="292">
        <v>0.75</v>
      </c>
      <c r="AJ12" t="s">
        <v>1419</v>
      </c>
      <c r="AV12" s="331">
        <f t="shared" si="1"/>
        <v>41501</v>
      </c>
      <c r="AW12" s="298"/>
      <c r="AX12" s="24"/>
      <c r="AY12" s="24"/>
    </row>
    <row r="13" spans="1:83" x14ac:dyDescent="0.25">
      <c r="A13" s="280" t="s">
        <v>11571</v>
      </c>
      <c r="B13" s="244" t="s">
        <v>15111</v>
      </c>
      <c r="C13" s="238" t="str">
        <f t="shared" si="0"/>
        <v>READINGS_TT1_M2013-5_2013-8</v>
      </c>
      <c r="E13" s="301" t="s">
        <v>15136</v>
      </c>
      <c r="F13" s="265" t="s">
        <v>15099</v>
      </c>
      <c r="G13" s="276">
        <v>41399</v>
      </c>
      <c r="H13" s="243">
        <f t="shared" si="2"/>
        <v>41399</v>
      </c>
      <c r="I13" s="277">
        <v>41501</v>
      </c>
      <c r="J13" s="175" t="s">
        <v>11772</v>
      </c>
      <c r="K13" s="175"/>
      <c r="L13" s="24" t="s">
        <v>8637</v>
      </c>
      <c r="M13" s="175" t="s">
        <v>11771</v>
      </c>
      <c r="N13" s="175"/>
      <c r="O13" s="181">
        <v>41400</v>
      </c>
      <c r="P13" s="181">
        <v>41400</v>
      </c>
      <c r="Q13"/>
      <c r="R13"/>
      <c r="S13" t="s">
        <v>1005</v>
      </c>
      <c r="T13"/>
      <c r="U13"/>
      <c r="V13"/>
      <c r="W13"/>
      <c r="X13">
        <v>197</v>
      </c>
      <c r="Y13" t="s">
        <v>8426</v>
      </c>
      <c r="Z13"/>
      <c r="AA13" t="s">
        <v>11235</v>
      </c>
      <c r="AB13" t="s">
        <v>11281</v>
      </c>
      <c r="AC13" s="6" t="s">
        <v>15115</v>
      </c>
      <c r="AD13" t="s">
        <v>11270</v>
      </c>
      <c r="AE13">
        <v>2.5000000000000001E-2</v>
      </c>
      <c r="AF13" t="s">
        <v>8426</v>
      </c>
      <c r="AG13"/>
      <c r="AH13"/>
      <c r="AI13" s="292">
        <v>0.91666666666666663</v>
      </c>
      <c r="AJ13" t="s">
        <v>1419</v>
      </c>
      <c r="AV13" s="331">
        <f t="shared" si="1"/>
        <v>41501</v>
      </c>
      <c r="AW13" s="298"/>
      <c r="AX13" s="24"/>
      <c r="AY13" s="24"/>
    </row>
    <row r="14" spans="1:83" x14ac:dyDescent="0.25">
      <c r="A14" s="280" t="s">
        <v>11571</v>
      </c>
      <c r="B14" s="244" t="s">
        <v>15111</v>
      </c>
      <c r="C14" s="238" t="str">
        <f t="shared" si="0"/>
        <v>READINGS_TT1_M2013-5_2013-8</v>
      </c>
      <c r="E14" s="301" t="s">
        <v>15136</v>
      </c>
      <c r="F14" s="265" t="s">
        <v>15099</v>
      </c>
      <c r="G14" s="276">
        <v>41399</v>
      </c>
      <c r="H14" s="243">
        <f t="shared" si="2"/>
        <v>41399</v>
      </c>
      <c r="I14" s="277">
        <v>41501</v>
      </c>
      <c r="J14" s="175" t="s">
        <v>11772</v>
      </c>
      <c r="K14" s="175"/>
      <c r="L14" s="24" t="s">
        <v>8637</v>
      </c>
      <c r="M14" s="175" t="s">
        <v>11771</v>
      </c>
      <c r="N14" s="175"/>
      <c r="O14" s="181">
        <v>41401</v>
      </c>
      <c r="P14" s="181">
        <v>41401</v>
      </c>
      <c r="Q14"/>
      <c r="R14"/>
      <c r="S14" t="s">
        <v>1005</v>
      </c>
      <c r="T14"/>
      <c r="U14"/>
      <c r="V14"/>
      <c r="W14"/>
      <c r="X14">
        <v>198</v>
      </c>
      <c r="Y14" t="s">
        <v>8426</v>
      </c>
      <c r="Z14"/>
      <c r="AA14" t="s">
        <v>11235</v>
      </c>
      <c r="AB14" t="s">
        <v>11281</v>
      </c>
      <c r="AC14" s="6" t="s">
        <v>15115</v>
      </c>
      <c r="AD14" t="s">
        <v>11270</v>
      </c>
      <c r="AE14">
        <v>2.5000000000000001E-2</v>
      </c>
      <c r="AF14" t="s">
        <v>8426</v>
      </c>
      <c r="AG14"/>
      <c r="AH14"/>
      <c r="AI14" s="292">
        <v>8.3333333333333329E-2</v>
      </c>
      <c r="AJ14" t="s">
        <v>1419</v>
      </c>
      <c r="AV14" s="331">
        <f t="shared" si="1"/>
        <v>41501</v>
      </c>
      <c r="AW14" s="298"/>
      <c r="AX14" s="24"/>
      <c r="AY14" s="24"/>
    </row>
    <row r="15" spans="1:83" x14ac:dyDescent="0.25">
      <c r="A15" s="280" t="s">
        <v>11571</v>
      </c>
      <c r="B15" s="244" t="s">
        <v>15111</v>
      </c>
      <c r="C15" s="238" t="str">
        <f t="shared" si="0"/>
        <v>READINGS_TT1_M2013-5_2013-8</v>
      </c>
      <c r="E15" s="301" t="s">
        <v>15136</v>
      </c>
      <c r="F15" s="265" t="s">
        <v>15099</v>
      </c>
      <c r="G15" s="276">
        <v>41399</v>
      </c>
      <c r="H15" s="243">
        <f t="shared" si="2"/>
        <v>41399</v>
      </c>
      <c r="I15" s="277">
        <v>41501</v>
      </c>
      <c r="J15" s="175" t="s">
        <v>11772</v>
      </c>
      <c r="K15" s="175"/>
      <c r="L15" s="24" t="s">
        <v>8637</v>
      </c>
      <c r="M15" s="175" t="s">
        <v>11771</v>
      </c>
      <c r="N15" s="175"/>
      <c r="O15" s="181">
        <v>41401</v>
      </c>
      <c r="P15" s="181">
        <v>41401</v>
      </c>
      <c r="Q15"/>
      <c r="R15"/>
      <c r="S15" t="s">
        <v>1005</v>
      </c>
      <c r="T15"/>
      <c r="U15"/>
      <c r="V15"/>
      <c r="W15"/>
      <c r="X15">
        <v>199</v>
      </c>
      <c r="Y15" t="s">
        <v>8426</v>
      </c>
      <c r="Z15"/>
      <c r="AA15" t="s">
        <v>11235</v>
      </c>
      <c r="AB15" t="s">
        <v>11281</v>
      </c>
      <c r="AC15" s="6" t="s">
        <v>15115</v>
      </c>
      <c r="AD15" t="s">
        <v>11270</v>
      </c>
      <c r="AE15">
        <v>2.5000000000000001E-2</v>
      </c>
      <c r="AF15" t="s">
        <v>8426</v>
      </c>
      <c r="AG15"/>
      <c r="AH15"/>
      <c r="AI15" s="292">
        <v>0.25</v>
      </c>
      <c r="AJ15" t="s">
        <v>1419</v>
      </c>
      <c r="AV15" s="331">
        <f t="shared" si="1"/>
        <v>41501</v>
      </c>
      <c r="AW15" s="298"/>
      <c r="AX15" s="24"/>
      <c r="AY15" s="24"/>
    </row>
    <row r="16" spans="1:83" x14ac:dyDescent="0.25">
      <c r="A16" s="280" t="s">
        <v>11571</v>
      </c>
      <c r="B16" s="244" t="s">
        <v>15111</v>
      </c>
      <c r="C16" s="238" t="str">
        <f t="shared" si="0"/>
        <v>READINGS_TT1_M2013-5_2013-8</v>
      </c>
      <c r="E16" s="301" t="s">
        <v>15136</v>
      </c>
      <c r="F16" s="265" t="s">
        <v>15099</v>
      </c>
      <c r="G16" s="276">
        <v>41399</v>
      </c>
      <c r="H16" s="243">
        <f t="shared" si="2"/>
        <v>41399</v>
      </c>
      <c r="I16" s="277">
        <v>41501</v>
      </c>
      <c r="J16" s="175" t="s">
        <v>11772</v>
      </c>
      <c r="K16" s="175"/>
      <c r="L16" s="24" t="s">
        <v>8637</v>
      </c>
      <c r="M16" s="175" t="s">
        <v>11771</v>
      </c>
      <c r="N16" s="175"/>
      <c r="O16" s="181">
        <v>41401</v>
      </c>
      <c r="P16" s="181">
        <v>41401</v>
      </c>
      <c r="Q16"/>
      <c r="R16"/>
      <c r="S16" t="s">
        <v>1005</v>
      </c>
      <c r="T16"/>
      <c r="U16"/>
      <c r="V16"/>
      <c r="W16"/>
      <c r="X16">
        <v>196</v>
      </c>
      <c r="Y16" t="s">
        <v>8426</v>
      </c>
      <c r="Z16"/>
      <c r="AA16" t="s">
        <v>11235</v>
      </c>
      <c r="AB16" t="s">
        <v>11281</v>
      </c>
      <c r="AC16" s="6" t="s">
        <v>15115</v>
      </c>
      <c r="AD16" t="s">
        <v>11270</v>
      </c>
      <c r="AE16">
        <v>2.5000000000000001E-2</v>
      </c>
      <c r="AF16" t="s">
        <v>8426</v>
      </c>
      <c r="AG16"/>
      <c r="AH16"/>
      <c r="AI16" s="292">
        <v>0.41666666666666669</v>
      </c>
      <c r="AJ16" t="s">
        <v>1419</v>
      </c>
      <c r="AV16" s="331">
        <f t="shared" si="1"/>
        <v>41501</v>
      </c>
      <c r="AW16" s="298"/>
      <c r="AX16" s="24"/>
      <c r="AY16" s="24"/>
    </row>
    <row r="17" spans="1:51" x14ac:dyDescent="0.25">
      <c r="A17" s="280" t="s">
        <v>11571</v>
      </c>
      <c r="B17" s="244" t="s">
        <v>15111</v>
      </c>
      <c r="C17" s="238" t="str">
        <f t="shared" si="0"/>
        <v>READINGS_TT1_M2013-5_2013-8</v>
      </c>
      <c r="E17" s="301" t="s">
        <v>15136</v>
      </c>
      <c r="F17" s="265" t="s">
        <v>15099</v>
      </c>
      <c r="G17" s="276">
        <v>41399</v>
      </c>
      <c r="H17" s="243">
        <f t="shared" si="2"/>
        <v>41399</v>
      </c>
      <c r="I17" s="277">
        <v>41501</v>
      </c>
      <c r="J17" s="175" t="s">
        <v>11772</v>
      </c>
      <c r="K17" s="175"/>
      <c r="L17" s="24" t="s">
        <v>8637</v>
      </c>
      <c r="M17" s="175" t="s">
        <v>11771</v>
      </c>
      <c r="N17" s="175"/>
      <c r="O17" s="181">
        <v>41401</v>
      </c>
      <c r="P17" s="181">
        <v>41401</v>
      </c>
      <c r="Q17"/>
      <c r="R17"/>
      <c r="S17" t="s">
        <v>1005</v>
      </c>
      <c r="T17"/>
      <c r="U17"/>
      <c r="V17"/>
      <c r="W17"/>
      <c r="X17">
        <v>195</v>
      </c>
      <c r="Y17" t="s">
        <v>8426</v>
      </c>
      <c r="Z17"/>
      <c r="AA17" t="s">
        <v>11235</v>
      </c>
      <c r="AB17" t="s">
        <v>11281</v>
      </c>
      <c r="AC17" s="6" t="s">
        <v>15115</v>
      </c>
      <c r="AD17" t="s">
        <v>11270</v>
      </c>
      <c r="AE17">
        <v>2.5000000000000001E-2</v>
      </c>
      <c r="AF17" t="s">
        <v>8426</v>
      </c>
      <c r="AG17"/>
      <c r="AH17"/>
      <c r="AI17" s="292">
        <v>0.58333333333333337</v>
      </c>
      <c r="AJ17" t="s">
        <v>1419</v>
      </c>
      <c r="AV17" s="331">
        <f t="shared" si="1"/>
        <v>41501</v>
      </c>
      <c r="AW17" s="298"/>
      <c r="AX17" s="24"/>
      <c r="AY17" s="24"/>
    </row>
    <row r="18" spans="1:51" x14ac:dyDescent="0.25">
      <c r="A18" s="280" t="s">
        <v>11571</v>
      </c>
      <c r="B18" s="244" t="s">
        <v>15111</v>
      </c>
      <c r="C18" s="238" t="str">
        <f t="shared" si="0"/>
        <v>READINGS_TT1_M2013-5_2013-8</v>
      </c>
      <c r="E18" s="301" t="s">
        <v>15136</v>
      </c>
      <c r="F18" s="265" t="s">
        <v>15099</v>
      </c>
      <c r="G18" s="276">
        <v>41399</v>
      </c>
      <c r="H18" s="243">
        <f t="shared" si="2"/>
        <v>41399</v>
      </c>
      <c r="I18" s="277">
        <v>41501</v>
      </c>
      <c r="J18" s="175" t="s">
        <v>11772</v>
      </c>
      <c r="K18" s="175"/>
      <c r="L18" s="24" t="s">
        <v>8637</v>
      </c>
      <c r="M18" s="175" t="s">
        <v>11771</v>
      </c>
      <c r="N18" s="175"/>
      <c r="O18" s="181">
        <v>41401</v>
      </c>
      <c r="P18" s="181">
        <v>41401</v>
      </c>
      <c r="Q18"/>
      <c r="R18"/>
      <c r="S18" t="s">
        <v>1005</v>
      </c>
      <c r="T18"/>
      <c r="U18"/>
      <c r="V18"/>
      <c r="W18"/>
      <c r="X18">
        <v>190</v>
      </c>
      <c r="Y18" t="s">
        <v>8426</v>
      </c>
      <c r="Z18"/>
      <c r="AA18" t="s">
        <v>11235</v>
      </c>
      <c r="AB18" t="s">
        <v>11281</v>
      </c>
      <c r="AC18" s="6" t="s">
        <v>15115</v>
      </c>
      <c r="AD18" t="s">
        <v>11270</v>
      </c>
      <c r="AE18">
        <v>2.5000000000000001E-2</v>
      </c>
      <c r="AF18" t="s">
        <v>8426</v>
      </c>
      <c r="AG18"/>
      <c r="AH18"/>
      <c r="AI18" s="292">
        <v>0.75</v>
      </c>
      <c r="AJ18" t="s">
        <v>1419</v>
      </c>
      <c r="AV18" s="331">
        <f t="shared" si="1"/>
        <v>41501</v>
      </c>
      <c r="AW18" s="298"/>
      <c r="AX18" s="24"/>
      <c r="AY18" s="24"/>
    </row>
    <row r="19" spans="1:51" x14ac:dyDescent="0.25">
      <c r="A19" s="280" t="s">
        <v>11571</v>
      </c>
      <c r="B19" s="244" t="s">
        <v>15111</v>
      </c>
      <c r="C19" s="238" t="str">
        <f t="shared" si="0"/>
        <v>READINGS_TT1_M2013-5_2013-8</v>
      </c>
      <c r="E19" s="301" t="s">
        <v>15136</v>
      </c>
      <c r="F19" s="265" t="s">
        <v>15099</v>
      </c>
      <c r="G19" s="276">
        <v>41399</v>
      </c>
      <c r="H19" s="243">
        <f t="shared" si="2"/>
        <v>41399</v>
      </c>
      <c r="I19" s="277">
        <v>41501</v>
      </c>
      <c r="J19" s="175" t="s">
        <v>11772</v>
      </c>
      <c r="K19" s="175"/>
      <c r="L19" s="24" t="s">
        <v>8637</v>
      </c>
      <c r="M19" s="175" t="s">
        <v>11771</v>
      </c>
      <c r="N19" s="175"/>
      <c r="O19" s="181">
        <v>41401</v>
      </c>
      <c r="P19" s="181">
        <v>41401</v>
      </c>
      <c r="Q19"/>
      <c r="R19"/>
      <c r="S19" t="s">
        <v>1005</v>
      </c>
      <c r="T19"/>
      <c r="U19"/>
      <c r="V19"/>
      <c r="W19"/>
      <c r="X19">
        <v>189</v>
      </c>
      <c r="Y19" t="s">
        <v>8426</v>
      </c>
      <c r="Z19"/>
      <c r="AA19" t="s">
        <v>11235</v>
      </c>
      <c r="AB19" t="s">
        <v>11281</v>
      </c>
      <c r="AC19" s="6" t="s">
        <v>15115</v>
      </c>
      <c r="AD19" t="s">
        <v>11270</v>
      </c>
      <c r="AE19">
        <v>2.5000000000000001E-2</v>
      </c>
      <c r="AF19" t="s">
        <v>8426</v>
      </c>
      <c r="AG19"/>
      <c r="AH19"/>
      <c r="AI19" s="292">
        <v>0.91666666666666663</v>
      </c>
      <c r="AJ19" t="s">
        <v>1419</v>
      </c>
      <c r="AV19" s="331">
        <f t="shared" si="1"/>
        <v>41501</v>
      </c>
      <c r="AW19" s="298"/>
      <c r="AX19" s="24"/>
      <c r="AY19" s="24"/>
    </row>
    <row r="20" spans="1:51" x14ac:dyDescent="0.25">
      <c r="A20" s="175" t="s">
        <v>11571</v>
      </c>
      <c r="B20" s="6" t="s">
        <v>15111</v>
      </c>
      <c r="C20" s="238" t="str">
        <f t="shared" si="0"/>
        <v>READINGS_TT1_M2013-5_2013-8</v>
      </c>
      <c r="E20" s="301" t="s">
        <v>15136</v>
      </c>
      <c r="F20" s="178" t="s">
        <v>15099</v>
      </c>
      <c r="G20" s="276">
        <v>41399</v>
      </c>
      <c r="H20" s="243">
        <f t="shared" si="2"/>
        <v>41399</v>
      </c>
      <c r="I20" s="277">
        <v>41501</v>
      </c>
      <c r="J20" s="175" t="s">
        <v>11772</v>
      </c>
      <c r="K20" s="175"/>
      <c r="L20" s="24" t="s">
        <v>8637</v>
      </c>
      <c r="M20" s="175" t="s">
        <v>11771</v>
      </c>
      <c r="N20" s="175"/>
      <c r="O20" s="181">
        <v>41402</v>
      </c>
      <c r="P20" s="181">
        <v>41402</v>
      </c>
      <c r="Q20"/>
      <c r="R20"/>
      <c r="S20" t="s">
        <v>1005</v>
      </c>
      <c r="T20"/>
      <c r="U20"/>
      <c r="V20"/>
      <c r="W20"/>
      <c r="X20">
        <v>192</v>
      </c>
      <c r="Y20" t="s">
        <v>8426</v>
      </c>
      <c r="Z20"/>
      <c r="AA20" t="s">
        <v>11235</v>
      </c>
      <c r="AB20" t="s">
        <v>11281</v>
      </c>
      <c r="AC20" s="6" t="s">
        <v>15115</v>
      </c>
      <c r="AD20" t="s">
        <v>11270</v>
      </c>
      <c r="AE20">
        <v>2.5000000000000001E-2</v>
      </c>
      <c r="AF20" t="s">
        <v>8426</v>
      </c>
      <c r="AG20" s="294"/>
      <c r="AH20" s="215"/>
      <c r="AI20" s="292">
        <v>8.3333333333333329E-2</v>
      </c>
      <c r="AJ20" t="s">
        <v>1419</v>
      </c>
      <c r="AV20" s="331">
        <f t="shared" si="1"/>
        <v>41501</v>
      </c>
      <c r="AW20" s="298"/>
      <c r="AX20" s="24"/>
      <c r="AY20" s="24"/>
    </row>
    <row r="21" spans="1:51" x14ac:dyDescent="0.25">
      <c r="A21" s="175" t="s">
        <v>11571</v>
      </c>
      <c r="B21" s="6" t="s">
        <v>15111</v>
      </c>
      <c r="C21" s="238" t="str">
        <f t="shared" ref="C21:C84" si="3">"READINGS_"&amp;B21&amp;"_M"&amp;YEAR(H21)&amp;"-"&amp;MONTH(H21)&amp;"_"&amp;YEAR(I21)&amp;"-"&amp;MONTH(I21)</f>
        <v>READINGS_TT1_M2013-5_2013-8</v>
      </c>
      <c r="E21" s="301" t="s">
        <v>15136</v>
      </c>
      <c r="F21" s="178" t="s">
        <v>15099</v>
      </c>
      <c r="G21" s="276">
        <v>41399</v>
      </c>
      <c r="H21" s="243">
        <f t="shared" si="2"/>
        <v>41399</v>
      </c>
      <c r="I21" s="277">
        <v>41501</v>
      </c>
      <c r="J21" s="175" t="s">
        <v>11772</v>
      </c>
      <c r="K21" s="175"/>
      <c r="L21" s="24" t="s">
        <v>8637</v>
      </c>
      <c r="M21" s="175" t="s">
        <v>11771</v>
      </c>
      <c r="N21" s="175"/>
      <c r="O21" s="181">
        <v>41402</v>
      </c>
      <c r="P21" s="181">
        <v>41402</v>
      </c>
      <c r="Q21"/>
      <c r="S21" t="s">
        <v>1005</v>
      </c>
      <c r="T21"/>
      <c r="X21">
        <v>193</v>
      </c>
      <c r="Y21" t="s">
        <v>8426</v>
      </c>
      <c r="AA21" t="s">
        <v>11235</v>
      </c>
      <c r="AB21" t="s">
        <v>11281</v>
      </c>
      <c r="AC21" s="6" t="s">
        <v>15115</v>
      </c>
      <c r="AD21" t="s">
        <v>11270</v>
      </c>
      <c r="AE21">
        <v>2.5000000000000001E-2</v>
      </c>
      <c r="AF21" t="s">
        <v>8426</v>
      </c>
      <c r="AG21"/>
      <c r="AH21"/>
      <c r="AI21" s="292">
        <v>0.25</v>
      </c>
      <c r="AJ21" t="s">
        <v>1419</v>
      </c>
      <c r="AV21" s="331">
        <f t="shared" si="1"/>
        <v>41501</v>
      </c>
      <c r="AW21" s="298"/>
      <c r="AX21" s="24"/>
      <c r="AY21" s="24"/>
    </row>
    <row r="22" spans="1:51" x14ac:dyDescent="0.25">
      <c r="A22" s="175" t="s">
        <v>11571</v>
      </c>
      <c r="B22" s="6" t="s">
        <v>15111</v>
      </c>
      <c r="C22" s="238" t="str">
        <f t="shared" si="3"/>
        <v>READINGS_TT1_M2013-5_2013-8</v>
      </c>
      <c r="E22" s="301" t="s">
        <v>15136</v>
      </c>
      <c r="F22" s="178" t="s">
        <v>15099</v>
      </c>
      <c r="G22" s="276">
        <v>41399</v>
      </c>
      <c r="H22" s="243">
        <f t="shared" si="2"/>
        <v>41399</v>
      </c>
      <c r="I22" s="277">
        <v>41501</v>
      </c>
      <c r="J22" s="175" t="s">
        <v>11772</v>
      </c>
      <c r="K22" s="175"/>
      <c r="L22" s="24" t="s">
        <v>8637</v>
      </c>
      <c r="M22" s="175" t="s">
        <v>11771</v>
      </c>
      <c r="N22" s="175"/>
      <c r="O22" s="181">
        <v>41402</v>
      </c>
      <c r="P22" s="181">
        <v>41402</v>
      </c>
      <c r="Q22"/>
      <c r="S22" t="s">
        <v>1005</v>
      </c>
      <c r="T22"/>
      <c r="X22">
        <v>194</v>
      </c>
      <c r="Y22" t="s">
        <v>8426</v>
      </c>
      <c r="AA22" t="s">
        <v>11235</v>
      </c>
      <c r="AB22" t="s">
        <v>11281</v>
      </c>
      <c r="AC22" s="6" t="s">
        <v>15115</v>
      </c>
      <c r="AD22" t="s">
        <v>11270</v>
      </c>
      <c r="AE22">
        <v>2.5000000000000001E-2</v>
      </c>
      <c r="AF22" t="s">
        <v>8426</v>
      </c>
      <c r="AG22"/>
      <c r="AH22"/>
      <c r="AI22" s="292">
        <v>0.41666666666666669</v>
      </c>
      <c r="AJ22" t="s">
        <v>1419</v>
      </c>
      <c r="AV22" s="331">
        <f t="shared" si="1"/>
        <v>41501</v>
      </c>
      <c r="AW22" s="298"/>
      <c r="AX22" s="24"/>
      <c r="AY22" s="24"/>
    </row>
    <row r="23" spans="1:51" x14ac:dyDescent="0.25">
      <c r="A23" s="175" t="s">
        <v>11571</v>
      </c>
      <c r="B23" s="6" t="s">
        <v>15111</v>
      </c>
      <c r="C23" s="238" t="str">
        <f t="shared" si="3"/>
        <v>READINGS_TT1_M2013-5_2013-8</v>
      </c>
      <c r="E23" s="301" t="s">
        <v>15136</v>
      </c>
      <c r="F23" s="178" t="s">
        <v>15099</v>
      </c>
      <c r="G23" s="276">
        <v>41399</v>
      </c>
      <c r="H23" s="243">
        <f t="shared" si="2"/>
        <v>41399</v>
      </c>
      <c r="I23" s="277">
        <v>41501</v>
      </c>
      <c r="J23" s="175" t="s">
        <v>11772</v>
      </c>
      <c r="K23" s="175"/>
      <c r="L23" s="24" t="s">
        <v>8637</v>
      </c>
      <c r="M23" s="175" t="s">
        <v>11771</v>
      </c>
      <c r="N23" s="175"/>
      <c r="O23" s="181">
        <v>41402</v>
      </c>
      <c r="P23" s="181">
        <v>41402</v>
      </c>
      <c r="Q23"/>
      <c r="S23" t="s">
        <v>1005</v>
      </c>
      <c r="T23"/>
      <c r="X23">
        <v>194</v>
      </c>
      <c r="Y23" t="s">
        <v>8426</v>
      </c>
      <c r="AA23" t="s">
        <v>11235</v>
      </c>
      <c r="AB23" t="s">
        <v>11281</v>
      </c>
      <c r="AC23" s="6" t="s">
        <v>15115</v>
      </c>
      <c r="AD23" t="s">
        <v>11270</v>
      </c>
      <c r="AE23">
        <v>2.5000000000000001E-2</v>
      </c>
      <c r="AF23" t="s">
        <v>8426</v>
      </c>
      <c r="AG23"/>
      <c r="AH23"/>
      <c r="AI23" s="292">
        <v>0.58333333333333337</v>
      </c>
      <c r="AJ23" t="s">
        <v>1419</v>
      </c>
      <c r="AV23" s="331">
        <f t="shared" si="1"/>
        <v>41501</v>
      </c>
      <c r="AW23" s="298"/>
      <c r="AX23" s="24"/>
      <c r="AY23" s="24"/>
    </row>
    <row r="24" spans="1:51" x14ac:dyDescent="0.25">
      <c r="A24" s="175" t="s">
        <v>11571</v>
      </c>
      <c r="B24" s="6" t="s">
        <v>15111</v>
      </c>
      <c r="C24" s="238" t="str">
        <f t="shared" si="3"/>
        <v>READINGS_TT1_M2013-5_2013-8</v>
      </c>
      <c r="E24" s="301" t="s">
        <v>15136</v>
      </c>
      <c r="F24" s="178" t="s">
        <v>15099</v>
      </c>
      <c r="G24" s="276">
        <v>41399</v>
      </c>
      <c r="H24" s="243">
        <f t="shared" si="2"/>
        <v>41399</v>
      </c>
      <c r="I24" s="277">
        <v>41501</v>
      </c>
      <c r="J24" s="175" t="s">
        <v>11772</v>
      </c>
      <c r="K24" s="175"/>
      <c r="L24" s="24" t="s">
        <v>8637</v>
      </c>
      <c r="M24" s="175" t="s">
        <v>11771</v>
      </c>
      <c r="N24" s="175"/>
      <c r="O24" s="181">
        <v>41402</v>
      </c>
      <c r="P24" s="181">
        <v>41402</v>
      </c>
      <c r="Q24"/>
      <c r="S24" t="s">
        <v>1005</v>
      </c>
      <c r="T24"/>
      <c r="X24">
        <v>194</v>
      </c>
      <c r="Y24" t="s">
        <v>8426</v>
      </c>
      <c r="AA24" t="s">
        <v>11235</v>
      </c>
      <c r="AB24" t="s">
        <v>11281</v>
      </c>
      <c r="AC24" s="6" t="s">
        <v>15115</v>
      </c>
      <c r="AD24" t="s">
        <v>11270</v>
      </c>
      <c r="AE24">
        <v>2.5000000000000001E-2</v>
      </c>
      <c r="AF24" t="s">
        <v>8426</v>
      </c>
      <c r="AG24"/>
      <c r="AH24" s="6"/>
      <c r="AI24" s="292">
        <v>0.75</v>
      </c>
      <c r="AJ24" t="s">
        <v>1419</v>
      </c>
      <c r="AV24" s="331">
        <f t="shared" si="1"/>
        <v>41501</v>
      </c>
      <c r="AW24" s="298"/>
      <c r="AX24" s="24"/>
      <c r="AY24" s="24"/>
    </row>
    <row r="25" spans="1:51" x14ac:dyDescent="0.25">
      <c r="A25" s="175" t="s">
        <v>11571</v>
      </c>
      <c r="B25" s="6" t="s">
        <v>15111</v>
      </c>
      <c r="C25" s="238" t="str">
        <f t="shared" si="3"/>
        <v>READINGS_TT1_M2013-5_2013-8</v>
      </c>
      <c r="E25" s="301" t="s">
        <v>15136</v>
      </c>
      <c r="F25" s="178" t="s">
        <v>15099</v>
      </c>
      <c r="G25" s="276">
        <v>41399</v>
      </c>
      <c r="H25" s="243">
        <f t="shared" si="2"/>
        <v>41399</v>
      </c>
      <c r="I25" s="277">
        <v>41501</v>
      </c>
      <c r="J25" s="175" t="s">
        <v>11772</v>
      </c>
      <c r="K25" s="175"/>
      <c r="L25" s="24" t="s">
        <v>8637</v>
      </c>
      <c r="M25" s="175" t="s">
        <v>11771</v>
      </c>
      <c r="N25" s="175"/>
      <c r="O25" s="181">
        <v>41402</v>
      </c>
      <c r="P25" s="181">
        <v>41402</v>
      </c>
      <c r="Q25"/>
      <c r="S25" t="s">
        <v>1005</v>
      </c>
      <c r="T25"/>
      <c r="X25">
        <v>195</v>
      </c>
      <c r="Y25" t="s">
        <v>8426</v>
      </c>
      <c r="AA25" t="s">
        <v>11235</v>
      </c>
      <c r="AB25" t="s">
        <v>11281</v>
      </c>
      <c r="AC25" s="6" t="s">
        <v>15115</v>
      </c>
      <c r="AD25" t="s">
        <v>11270</v>
      </c>
      <c r="AE25">
        <v>2.5000000000000001E-2</v>
      </c>
      <c r="AF25" t="s">
        <v>8426</v>
      </c>
      <c r="AI25" s="292">
        <v>0.91666666666666663</v>
      </c>
      <c r="AJ25" t="s">
        <v>1419</v>
      </c>
      <c r="AV25" s="331">
        <f t="shared" si="1"/>
        <v>41501</v>
      </c>
      <c r="AW25" s="298"/>
      <c r="AX25" s="24"/>
      <c r="AY25" s="24"/>
    </row>
    <row r="26" spans="1:51" x14ac:dyDescent="0.25">
      <c r="A26" s="175" t="s">
        <v>11571</v>
      </c>
      <c r="B26" s="6" t="s">
        <v>15111</v>
      </c>
      <c r="C26" s="238" t="str">
        <f t="shared" si="3"/>
        <v>READINGS_TT1_M2013-5_2013-8</v>
      </c>
      <c r="E26" s="301" t="s">
        <v>15136</v>
      </c>
      <c r="F26" s="178" t="s">
        <v>15099</v>
      </c>
      <c r="G26" s="276">
        <v>41399</v>
      </c>
      <c r="H26" s="243">
        <f t="shared" si="2"/>
        <v>41399</v>
      </c>
      <c r="I26" s="277">
        <v>41501</v>
      </c>
      <c r="J26" s="175" t="s">
        <v>11772</v>
      </c>
      <c r="K26" s="175"/>
      <c r="L26" s="24" t="s">
        <v>8637</v>
      </c>
      <c r="M26" s="175" t="s">
        <v>11771</v>
      </c>
      <c r="N26" s="175"/>
      <c r="O26" s="181">
        <v>41403</v>
      </c>
      <c r="P26" s="181">
        <v>41403</v>
      </c>
      <c r="Q26"/>
      <c r="S26" t="s">
        <v>1005</v>
      </c>
      <c r="T26"/>
      <c r="X26">
        <v>192</v>
      </c>
      <c r="Y26" t="s">
        <v>8426</v>
      </c>
      <c r="AA26" t="s">
        <v>11235</v>
      </c>
      <c r="AB26" t="s">
        <v>11281</v>
      </c>
      <c r="AC26" s="6" t="s">
        <v>15115</v>
      </c>
      <c r="AD26" t="s">
        <v>11270</v>
      </c>
      <c r="AE26">
        <v>2.5000000000000001E-2</v>
      </c>
      <c r="AF26" t="s">
        <v>8426</v>
      </c>
      <c r="AI26" s="292">
        <v>8.3333333333333329E-2</v>
      </c>
      <c r="AJ26" t="s">
        <v>1419</v>
      </c>
      <c r="AV26" s="331">
        <f t="shared" si="1"/>
        <v>41501</v>
      </c>
      <c r="AW26" s="298"/>
      <c r="AX26" s="24"/>
      <c r="AY26" s="24"/>
    </row>
    <row r="27" spans="1:51" x14ac:dyDescent="0.25">
      <c r="A27" s="175" t="s">
        <v>11571</v>
      </c>
      <c r="B27" s="6" t="s">
        <v>15111</v>
      </c>
      <c r="C27" s="238" t="str">
        <f t="shared" si="3"/>
        <v>READINGS_TT1_M2013-5_2013-8</v>
      </c>
      <c r="E27" s="301" t="s">
        <v>15136</v>
      </c>
      <c r="F27" s="178" t="s">
        <v>15099</v>
      </c>
      <c r="G27" s="276">
        <v>41399</v>
      </c>
      <c r="H27" s="243">
        <f t="shared" si="2"/>
        <v>41399</v>
      </c>
      <c r="I27" s="277">
        <v>41501</v>
      </c>
      <c r="J27" s="175" t="s">
        <v>11772</v>
      </c>
      <c r="K27" s="175"/>
      <c r="L27" s="24" t="s">
        <v>8637</v>
      </c>
      <c r="M27" s="175" t="s">
        <v>11771</v>
      </c>
      <c r="N27" s="175"/>
      <c r="O27" s="181">
        <v>41403</v>
      </c>
      <c r="P27" s="181">
        <v>41403</v>
      </c>
      <c r="Q27"/>
      <c r="S27" t="s">
        <v>1005</v>
      </c>
      <c r="T27"/>
      <c r="X27">
        <v>191</v>
      </c>
      <c r="Y27" t="s">
        <v>8426</v>
      </c>
      <c r="AA27" t="s">
        <v>11235</v>
      </c>
      <c r="AB27" t="s">
        <v>11281</v>
      </c>
      <c r="AC27" s="6" t="s">
        <v>15115</v>
      </c>
      <c r="AD27" t="s">
        <v>11270</v>
      </c>
      <c r="AE27">
        <v>2.5000000000000001E-2</v>
      </c>
      <c r="AF27" t="s">
        <v>8426</v>
      </c>
      <c r="AI27" s="292">
        <v>0.25</v>
      </c>
      <c r="AJ27" t="s">
        <v>1419</v>
      </c>
      <c r="AV27" s="331">
        <f t="shared" si="1"/>
        <v>41501</v>
      </c>
      <c r="AW27" s="298"/>
      <c r="AX27" s="24"/>
      <c r="AY27" s="24"/>
    </row>
    <row r="28" spans="1:51" x14ac:dyDescent="0.25">
      <c r="A28" s="175" t="s">
        <v>11571</v>
      </c>
      <c r="B28" s="6" t="s">
        <v>15111</v>
      </c>
      <c r="C28" s="238" t="str">
        <f t="shared" si="3"/>
        <v>READINGS_TT1_M2013-5_2013-8</v>
      </c>
      <c r="E28" s="301" t="s">
        <v>15136</v>
      </c>
      <c r="F28" s="178" t="s">
        <v>15099</v>
      </c>
      <c r="G28" s="276">
        <v>41399</v>
      </c>
      <c r="H28" s="243">
        <f t="shared" si="2"/>
        <v>41399</v>
      </c>
      <c r="I28" s="277">
        <v>41501</v>
      </c>
      <c r="J28" s="175" t="s">
        <v>11772</v>
      </c>
      <c r="K28" s="175"/>
      <c r="L28" s="24" t="s">
        <v>8637</v>
      </c>
      <c r="M28" s="175" t="s">
        <v>11771</v>
      </c>
      <c r="N28" s="175"/>
      <c r="O28" s="181">
        <v>41403</v>
      </c>
      <c r="P28" s="181">
        <v>41403</v>
      </c>
      <c r="S28" t="s">
        <v>1005</v>
      </c>
      <c r="X28">
        <v>187</v>
      </c>
      <c r="Y28" t="s">
        <v>8426</v>
      </c>
      <c r="AA28" t="s">
        <v>11235</v>
      </c>
      <c r="AB28" t="s">
        <v>11281</v>
      </c>
      <c r="AC28" s="6" t="s">
        <v>15115</v>
      </c>
      <c r="AD28" t="s">
        <v>11270</v>
      </c>
      <c r="AE28">
        <v>2.5000000000000001E-2</v>
      </c>
      <c r="AF28" t="s">
        <v>8426</v>
      </c>
      <c r="AI28" s="292">
        <v>0.41666666666666669</v>
      </c>
      <c r="AJ28" t="s">
        <v>1419</v>
      </c>
      <c r="AV28" s="331">
        <f t="shared" si="1"/>
        <v>41501</v>
      </c>
      <c r="AW28" s="298"/>
      <c r="AX28" s="24"/>
      <c r="AY28" s="24"/>
    </row>
    <row r="29" spans="1:51" x14ac:dyDescent="0.25">
      <c r="A29" s="175" t="s">
        <v>11571</v>
      </c>
      <c r="B29" s="6" t="s">
        <v>15111</v>
      </c>
      <c r="C29" s="238" t="str">
        <f t="shared" si="3"/>
        <v>READINGS_TT1_M2013-5_2013-8</v>
      </c>
      <c r="E29" s="301" t="s">
        <v>15136</v>
      </c>
      <c r="F29" s="178" t="s">
        <v>15099</v>
      </c>
      <c r="G29" s="276">
        <v>41399</v>
      </c>
      <c r="H29" s="243">
        <f t="shared" si="2"/>
        <v>41399</v>
      </c>
      <c r="I29" s="277">
        <v>41501</v>
      </c>
      <c r="J29" s="175" t="s">
        <v>11772</v>
      </c>
      <c r="K29" s="175"/>
      <c r="L29" s="24" t="s">
        <v>8637</v>
      </c>
      <c r="M29" s="175" t="s">
        <v>11771</v>
      </c>
      <c r="N29" s="175"/>
      <c r="O29" s="181">
        <v>41403</v>
      </c>
      <c r="P29" s="181">
        <v>41403</v>
      </c>
      <c r="S29" t="s">
        <v>1005</v>
      </c>
      <c r="X29">
        <v>189</v>
      </c>
      <c r="Y29" t="s">
        <v>8426</v>
      </c>
      <c r="AA29" t="s">
        <v>11235</v>
      </c>
      <c r="AB29" t="s">
        <v>11281</v>
      </c>
      <c r="AC29" s="6" t="s">
        <v>15115</v>
      </c>
      <c r="AD29" t="s">
        <v>11270</v>
      </c>
      <c r="AE29">
        <v>2.5000000000000001E-2</v>
      </c>
      <c r="AF29" t="s">
        <v>8426</v>
      </c>
      <c r="AI29" s="292">
        <v>0.58333333333333337</v>
      </c>
      <c r="AJ29" t="s">
        <v>1419</v>
      </c>
      <c r="AV29" s="331">
        <f t="shared" si="1"/>
        <v>41501</v>
      </c>
      <c r="AW29" s="298"/>
      <c r="AX29" s="24"/>
      <c r="AY29" s="24"/>
    </row>
    <row r="30" spans="1:51" x14ac:dyDescent="0.25">
      <c r="A30" s="175" t="s">
        <v>11571</v>
      </c>
      <c r="B30" s="6" t="s">
        <v>15111</v>
      </c>
      <c r="C30" s="238" t="str">
        <f t="shared" si="3"/>
        <v>READINGS_TT1_M2013-5_2013-8</v>
      </c>
      <c r="E30" s="301" t="s">
        <v>15136</v>
      </c>
      <c r="F30" s="178" t="s">
        <v>15099</v>
      </c>
      <c r="G30" s="276">
        <v>41399</v>
      </c>
      <c r="H30" s="243">
        <f t="shared" si="2"/>
        <v>41399</v>
      </c>
      <c r="I30" s="277">
        <v>41501</v>
      </c>
      <c r="J30" s="175" t="s">
        <v>11772</v>
      </c>
      <c r="K30" s="175"/>
      <c r="L30" s="24" t="s">
        <v>8637</v>
      </c>
      <c r="M30" s="175" t="s">
        <v>11771</v>
      </c>
      <c r="N30" s="175"/>
      <c r="O30" s="181">
        <v>41403</v>
      </c>
      <c r="P30" s="181">
        <v>41403</v>
      </c>
      <c r="S30" t="s">
        <v>1005</v>
      </c>
      <c r="X30">
        <v>191</v>
      </c>
      <c r="Y30" t="s">
        <v>8426</v>
      </c>
      <c r="AA30" t="s">
        <v>11235</v>
      </c>
      <c r="AB30" t="s">
        <v>11281</v>
      </c>
      <c r="AC30" s="6" t="s">
        <v>15115</v>
      </c>
      <c r="AD30" t="s">
        <v>11270</v>
      </c>
      <c r="AE30">
        <v>2.5000000000000001E-2</v>
      </c>
      <c r="AF30" t="s">
        <v>8426</v>
      </c>
      <c r="AI30" s="292">
        <v>0.75</v>
      </c>
      <c r="AJ30" t="s">
        <v>1419</v>
      </c>
      <c r="AV30" s="331">
        <f t="shared" si="1"/>
        <v>41501</v>
      </c>
      <c r="AW30" s="298"/>
      <c r="AX30" s="24"/>
      <c r="AY30" s="24"/>
    </row>
    <row r="31" spans="1:51" x14ac:dyDescent="0.25">
      <c r="A31" s="175" t="s">
        <v>11571</v>
      </c>
      <c r="B31" s="6" t="s">
        <v>15111</v>
      </c>
      <c r="C31" s="238" t="str">
        <f t="shared" si="3"/>
        <v>READINGS_TT1_M2013-5_2013-8</v>
      </c>
      <c r="E31" s="301" t="s">
        <v>15136</v>
      </c>
      <c r="F31" s="178" t="s">
        <v>15099</v>
      </c>
      <c r="G31" s="276">
        <v>41399</v>
      </c>
      <c r="H31" s="243">
        <f t="shared" si="2"/>
        <v>41399</v>
      </c>
      <c r="I31" s="277">
        <v>41501</v>
      </c>
      <c r="J31" s="175" t="s">
        <v>11772</v>
      </c>
      <c r="K31" s="175"/>
      <c r="L31" s="24" t="s">
        <v>8637</v>
      </c>
      <c r="M31" s="175" t="s">
        <v>11771</v>
      </c>
      <c r="N31" s="175"/>
      <c r="O31" s="181">
        <v>41403</v>
      </c>
      <c r="P31" s="181">
        <v>41403</v>
      </c>
      <c r="S31" t="s">
        <v>1005</v>
      </c>
      <c r="X31">
        <v>192</v>
      </c>
      <c r="Y31" t="s">
        <v>8426</v>
      </c>
      <c r="AA31" t="s">
        <v>11235</v>
      </c>
      <c r="AB31" t="s">
        <v>11281</v>
      </c>
      <c r="AC31" s="6" t="s">
        <v>15115</v>
      </c>
      <c r="AD31" t="s">
        <v>11270</v>
      </c>
      <c r="AE31">
        <v>2.5000000000000001E-2</v>
      </c>
      <c r="AF31" t="s">
        <v>8426</v>
      </c>
      <c r="AI31" s="292">
        <v>0.91666666666666663</v>
      </c>
      <c r="AJ31" t="s">
        <v>1419</v>
      </c>
      <c r="AV31" s="331">
        <f t="shared" si="1"/>
        <v>41501</v>
      </c>
      <c r="AW31" s="298"/>
      <c r="AX31" s="24"/>
      <c r="AY31" s="24"/>
    </row>
    <row r="32" spans="1:51" x14ac:dyDescent="0.25">
      <c r="A32" s="175" t="s">
        <v>11571</v>
      </c>
      <c r="B32" s="6" t="s">
        <v>15111</v>
      </c>
      <c r="C32" s="238" t="str">
        <f t="shared" si="3"/>
        <v>READINGS_TT1_M2013-5_2013-8</v>
      </c>
      <c r="E32" s="301" t="s">
        <v>15136</v>
      </c>
      <c r="F32" s="178" t="s">
        <v>15099</v>
      </c>
      <c r="G32" s="276">
        <v>41399</v>
      </c>
      <c r="H32" s="243">
        <f t="shared" si="2"/>
        <v>41399</v>
      </c>
      <c r="I32" s="277">
        <v>41501</v>
      </c>
      <c r="J32" s="175" t="s">
        <v>11772</v>
      </c>
      <c r="K32" s="175"/>
      <c r="L32" s="24" t="s">
        <v>8637</v>
      </c>
      <c r="M32" s="175" t="s">
        <v>11771</v>
      </c>
      <c r="N32" s="175"/>
      <c r="O32" s="181">
        <v>41404</v>
      </c>
      <c r="P32" s="181">
        <v>41404</v>
      </c>
      <c r="S32" t="s">
        <v>1005</v>
      </c>
      <c r="X32">
        <v>193</v>
      </c>
      <c r="Y32" t="s">
        <v>8426</v>
      </c>
      <c r="AA32" t="s">
        <v>11235</v>
      </c>
      <c r="AB32" t="s">
        <v>11281</v>
      </c>
      <c r="AC32" s="6" t="s">
        <v>15115</v>
      </c>
      <c r="AD32" t="s">
        <v>11270</v>
      </c>
      <c r="AE32">
        <v>2.5000000000000001E-2</v>
      </c>
      <c r="AF32" t="s">
        <v>8426</v>
      </c>
      <c r="AI32" s="292">
        <v>8.3333333333333329E-2</v>
      </c>
      <c r="AJ32" t="s">
        <v>1419</v>
      </c>
      <c r="AV32" s="331">
        <f t="shared" si="1"/>
        <v>41501</v>
      </c>
      <c r="AW32" s="298"/>
      <c r="AX32" s="24"/>
      <c r="AY32" s="24"/>
    </row>
    <row r="33" spans="1:51" x14ac:dyDescent="0.25">
      <c r="A33" s="175" t="s">
        <v>11571</v>
      </c>
      <c r="B33" s="6" t="s">
        <v>15111</v>
      </c>
      <c r="C33" s="238" t="str">
        <f t="shared" si="3"/>
        <v>READINGS_TT1_M2013-5_2013-8</v>
      </c>
      <c r="E33" s="301" t="s">
        <v>15136</v>
      </c>
      <c r="F33" s="178" t="s">
        <v>15099</v>
      </c>
      <c r="G33" s="276">
        <v>41399</v>
      </c>
      <c r="H33" s="243">
        <f t="shared" si="2"/>
        <v>41399</v>
      </c>
      <c r="I33" s="277">
        <v>41501</v>
      </c>
      <c r="J33" s="175" t="s">
        <v>11772</v>
      </c>
      <c r="K33" s="175"/>
      <c r="L33" s="24" t="s">
        <v>8637</v>
      </c>
      <c r="M33" s="175" t="s">
        <v>11771</v>
      </c>
      <c r="N33" s="175"/>
      <c r="O33" s="181">
        <v>41404</v>
      </c>
      <c r="P33" s="181">
        <v>41404</v>
      </c>
      <c r="S33" t="s">
        <v>1005</v>
      </c>
      <c r="X33">
        <v>194</v>
      </c>
      <c r="Y33" t="s">
        <v>8426</v>
      </c>
      <c r="AA33" t="s">
        <v>11235</v>
      </c>
      <c r="AB33" t="s">
        <v>11281</v>
      </c>
      <c r="AC33" s="6" t="s">
        <v>15115</v>
      </c>
      <c r="AD33" t="s">
        <v>11270</v>
      </c>
      <c r="AE33">
        <v>2.5000000000000001E-2</v>
      </c>
      <c r="AF33" t="s">
        <v>8426</v>
      </c>
      <c r="AI33" s="292">
        <v>0.25</v>
      </c>
      <c r="AJ33" t="s">
        <v>1419</v>
      </c>
      <c r="AV33" s="331">
        <f t="shared" si="1"/>
        <v>41501</v>
      </c>
      <c r="AW33" s="298"/>
      <c r="AX33" s="24"/>
      <c r="AY33" s="24"/>
    </row>
    <row r="34" spans="1:51" x14ac:dyDescent="0.25">
      <c r="A34" s="175" t="s">
        <v>11571</v>
      </c>
      <c r="B34" s="6" t="s">
        <v>15111</v>
      </c>
      <c r="C34" s="238" t="str">
        <f t="shared" si="3"/>
        <v>READINGS_TT1_M2013-5_2013-8</v>
      </c>
      <c r="E34" s="301" t="s">
        <v>15136</v>
      </c>
      <c r="F34" s="178" t="s">
        <v>15099</v>
      </c>
      <c r="G34" s="276">
        <v>41399</v>
      </c>
      <c r="H34" s="243">
        <f t="shared" si="2"/>
        <v>41399</v>
      </c>
      <c r="I34" s="277">
        <v>41501</v>
      </c>
      <c r="J34" s="175" t="s">
        <v>11772</v>
      </c>
      <c r="K34" s="175"/>
      <c r="L34" s="24" t="s">
        <v>8637</v>
      </c>
      <c r="M34" s="175" t="s">
        <v>11771</v>
      </c>
      <c r="N34" s="175"/>
      <c r="O34" s="181">
        <v>41404</v>
      </c>
      <c r="P34" s="181">
        <v>41404</v>
      </c>
      <c r="S34" t="s">
        <v>1005</v>
      </c>
      <c r="X34">
        <v>193</v>
      </c>
      <c r="Y34" t="s">
        <v>8426</v>
      </c>
      <c r="AA34" t="s">
        <v>11235</v>
      </c>
      <c r="AB34" t="s">
        <v>11281</v>
      </c>
      <c r="AC34" s="6" t="s">
        <v>15115</v>
      </c>
      <c r="AD34" t="s">
        <v>11270</v>
      </c>
      <c r="AE34">
        <v>2.5000000000000001E-2</v>
      </c>
      <c r="AF34" t="s">
        <v>8426</v>
      </c>
      <c r="AI34" s="292">
        <v>0.41666666666666669</v>
      </c>
      <c r="AJ34" t="s">
        <v>1419</v>
      </c>
      <c r="AV34" s="331">
        <f t="shared" si="1"/>
        <v>41501</v>
      </c>
      <c r="AW34" s="298"/>
      <c r="AX34" s="24"/>
      <c r="AY34" s="24"/>
    </row>
    <row r="35" spans="1:51" x14ac:dyDescent="0.25">
      <c r="A35" s="175" t="s">
        <v>11571</v>
      </c>
      <c r="B35" s="6" t="s">
        <v>15111</v>
      </c>
      <c r="C35" s="238" t="str">
        <f t="shared" si="3"/>
        <v>READINGS_TT1_M2013-5_2013-8</v>
      </c>
      <c r="E35" s="301" t="s">
        <v>15136</v>
      </c>
      <c r="F35" s="178" t="s">
        <v>15099</v>
      </c>
      <c r="G35" s="276">
        <v>41399</v>
      </c>
      <c r="H35" s="243">
        <f t="shared" si="2"/>
        <v>41399</v>
      </c>
      <c r="I35" s="277">
        <v>41501</v>
      </c>
      <c r="J35" s="175" t="s">
        <v>11772</v>
      </c>
      <c r="K35" s="175"/>
      <c r="L35" s="24" t="s">
        <v>8637</v>
      </c>
      <c r="M35" s="175" t="s">
        <v>11771</v>
      </c>
      <c r="N35" s="175"/>
      <c r="O35" s="181">
        <v>41404</v>
      </c>
      <c r="P35" s="181">
        <v>41404</v>
      </c>
      <c r="S35" t="s">
        <v>1005</v>
      </c>
      <c r="X35">
        <v>192</v>
      </c>
      <c r="Y35" t="s">
        <v>8426</v>
      </c>
      <c r="AA35" t="s">
        <v>11235</v>
      </c>
      <c r="AB35" t="s">
        <v>11281</v>
      </c>
      <c r="AC35" s="6" t="s">
        <v>15115</v>
      </c>
      <c r="AD35" t="s">
        <v>11270</v>
      </c>
      <c r="AE35">
        <v>2.5000000000000001E-2</v>
      </c>
      <c r="AF35" t="s">
        <v>8426</v>
      </c>
      <c r="AI35" s="292">
        <v>0.58333333333333337</v>
      </c>
      <c r="AJ35" t="s">
        <v>1419</v>
      </c>
      <c r="AV35" s="331">
        <f t="shared" si="1"/>
        <v>41501</v>
      </c>
      <c r="AW35" s="298"/>
      <c r="AX35" s="24"/>
      <c r="AY35" s="24"/>
    </row>
    <row r="36" spans="1:51" x14ac:dyDescent="0.25">
      <c r="A36" s="175" t="s">
        <v>11571</v>
      </c>
      <c r="B36" s="6" t="s">
        <v>15111</v>
      </c>
      <c r="C36" s="238" t="str">
        <f t="shared" si="3"/>
        <v>READINGS_TT1_M2013-5_2013-8</v>
      </c>
      <c r="E36" s="301" t="s">
        <v>15136</v>
      </c>
      <c r="F36" s="178" t="s">
        <v>15099</v>
      </c>
      <c r="G36" s="276">
        <v>41399</v>
      </c>
      <c r="H36" s="243">
        <f t="shared" si="2"/>
        <v>41399</v>
      </c>
      <c r="I36" s="277">
        <v>41501</v>
      </c>
      <c r="J36" s="175" t="s">
        <v>11772</v>
      </c>
      <c r="K36" s="175"/>
      <c r="L36" s="24" t="s">
        <v>8637</v>
      </c>
      <c r="M36" s="175" t="s">
        <v>11771</v>
      </c>
      <c r="N36" s="175"/>
      <c r="O36" s="181">
        <v>41404</v>
      </c>
      <c r="P36" s="181">
        <v>41404</v>
      </c>
      <c r="S36" t="s">
        <v>1005</v>
      </c>
      <c r="X36">
        <v>192</v>
      </c>
      <c r="Y36" t="s">
        <v>8426</v>
      </c>
      <c r="AA36" t="s">
        <v>11235</v>
      </c>
      <c r="AB36" t="s">
        <v>11281</v>
      </c>
      <c r="AC36" s="6" t="s">
        <v>15115</v>
      </c>
      <c r="AD36" t="s">
        <v>11270</v>
      </c>
      <c r="AE36">
        <v>2.5000000000000001E-2</v>
      </c>
      <c r="AF36" t="s">
        <v>8426</v>
      </c>
      <c r="AI36" s="292">
        <v>0.75</v>
      </c>
      <c r="AJ36" t="s">
        <v>1419</v>
      </c>
      <c r="AV36" s="331">
        <f t="shared" si="1"/>
        <v>41501</v>
      </c>
      <c r="AW36" s="298"/>
      <c r="AX36" s="24"/>
      <c r="AY36" s="24"/>
    </row>
    <row r="37" spans="1:51" x14ac:dyDescent="0.25">
      <c r="A37" s="175" t="s">
        <v>11571</v>
      </c>
      <c r="B37" s="6" t="s">
        <v>15111</v>
      </c>
      <c r="C37" s="238" t="str">
        <f t="shared" si="3"/>
        <v>READINGS_TT1_M2013-5_2013-8</v>
      </c>
      <c r="E37" s="301" t="s">
        <v>15136</v>
      </c>
      <c r="F37" s="178" t="s">
        <v>15099</v>
      </c>
      <c r="G37" s="276">
        <v>41399</v>
      </c>
      <c r="H37" s="243">
        <f t="shared" si="2"/>
        <v>41399</v>
      </c>
      <c r="I37" s="277">
        <v>41501</v>
      </c>
      <c r="J37" s="175" t="s">
        <v>11772</v>
      </c>
      <c r="K37" s="175"/>
      <c r="L37" s="24" t="s">
        <v>8637</v>
      </c>
      <c r="M37" s="175" t="s">
        <v>11771</v>
      </c>
      <c r="N37" s="175"/>
      <c r="O37" s="181">
        <v>41404</v>
      </c>
      <c r="P37" s="181">
        <v>41404</v>
      </c>
      <c r="S37" t="s">
        <v>1005</v>
      </c>
      <c r="X37">
        <v>193</v>
      </c>
      <c r="Y37" t="s">
        <v>8426</v>
      </c>
      <c r="AA37" t="s">
        <v>11235</v>
      </c>
      <c r="AB37" t="s">
        <v>11281</v>
      </c>
      <c r="AC37" s="6" t="s">
        <v>15115</v>
      </c>
      <c r="AD37" t="s">
        <v>11270</v>
      </c>
      <c r="AE37">
        <v>2.5000000000000001E-2</v>
      </c>
      <c r="AF37" t="s">
        <v>8426</v>
      </c>
      <c r="AI37" s="292">
        <v>0.91666666666666663</v>
      </c>
      <c r="AJ37" t="s">
        <v>1419</v>
      </c>
      <c r="AV37" s="331">
        <f t="shared" si="1"/>
        <v>41501</v>
      </c>
      <c r="AW37" s="298"/>
      <c r="AX37" s="24"/>
      <c r="AY37" s="24"/>
    </row>
    <row r="38" spans="1:51" x14ac:dyDescent="0.25">
      <c r="A38" s="175" t="s">
        <v>11571</v>
      </c>
      <c r="B38" s="6" t="s">
        <v>15111</v>
      </c>
      <c r="C38" s="238" t="str">
        <f t="shared" si="3"/>
        <v>READINGS_TT1_M2013-5_2013-8</v>
      </c>
      <c r="E38" s="301" t="s">
        <v>15136</v>
      </c>
      <c r="F38" s="178" t="s">
        <v>15099</v>
      </c>
      <c r="G38" s="276">
        <v>41399</v>
      </c>
      <c r="H38" s="243">
        <f t="shared" si="2"/>
        <v>41399</v>
      </c>
      <c r="I38" s="277">
        <v>41501</v>
      </c>
      <c r="J38" s="175" t="s">
        <v>11772</v>
      </c>
      <c r="K38" s="175"/>
      <c r="L38" s="24" t="s">
        <v>8637</v>
      </c>
      <c r="M38" s="175" t="s">
        <v>11771</v>
      </c>
      <c r="N38" s="175"/>
      <c r="O38" s="181">
        <v>41405</v>
      </c>
      <c r="P38" s="181">
        <v>41405</v>
      </c>
      <c r="S38" t="s">
        <v>1005</v>
      </c>
      <c r="X38">
        <v>191</v>
      </c>
      <c r="Y38" t="s">
        <v>8426</v>
      </c>
      <c r="AA38" t="s">
        <v>11235</v>
      </c>
      <c r="AB38" t="s">
        <v>11281</v>
      </c>
      <c r="AC38" s="6" t="s">
        <v>15115</v>
      </c>
      <c r="AD38" t="s">
        <v>11270</v>
      </c>
      <c r="AE38">
        <v>2.5000000000000001E-2</v>
      </c>
      <c r="AF38" t="s">
        <v>8426</v>
      </c>
      <c r="AI38" s="292">
        <v>8.3333333333333329E-2</v>
      </c>
      <c r="AJ38" t="s">
        <v>1419</v>
      </c>
      <c r="AV38" s="331">
        <f t="shared" si="1"/>
        <v>41501</v>
      </c>
      <c r="AW38" s="298"/>
      <c r="AX38" s="24"/>
      <c r="AY38" s="24"/>
    </row>
    <row r="39" spans="1:51" x14ac:dyDescent="0.25">
      <c r="A39" s="175" t="s">
        <v>11571</v>
      </c>
      <c r="B39" s="6" t="s">
        <v>15111</v>
      </c>
      <c r="C39" s="238" t="str">
        <f t="shared" si="3"/>
        <v>READINGS_TT1_M2013-5_2013-8</v>
      </c>
      <c r="E39" s="301" t="s">
        <v>15136</v>
      </c>
      <c r="F39" s="178" t="s">
        <v>15099</v>
      </c>
      <c r="G39" s="276">
        <v>41399</v>
      </c>
      <c r="H39" s="243">
        <f t="shared" si="2"/>
        <v>41399</v>
      </c>
      <c r="I39" s="277">
        <v>41501</v>
      </c>
      <c r="J39" s="175" t="s">
        <v>11772</v>
      </c>
      <c r="K39" s="175"/>
      <c r="L39" s="24" t="s">
        <v>8637</v>
      </c>
      <c r="M39" s="175" t="s">
        <v>11771</v>
      </c>
      <c r="N39" s="175"/>
      <c r="O39" s="181">
        <v>41405</v>
      </c>
      <c r="P39" s="181">
        <v>41405</v>
      </c>
      <c r="S39" t="s">
        <v>1005</v>
      </c>
      <c r="X39">
        <v>188</v>
      </c>
      <c r="Y39" t="s">
        <v>8426</v>
      </c>
      <c r="AA39" t="s">
        <v>11235</v>
      </c>
      <c r="AB39" t="s">
        <v>11281</v>
      </c>
      <c r="AC39" s="6" t="s">
        <v>15115</v>
      </c>
      <c r="AD39" t="s">
        <v>11270</v>
      </c>
      <c r="AE39">
        <v>2.5000000000000001E-2</v>
      </c>
      <c r="AF39" t="s">
        <v>8426</v>
      </c>
      <c r="AI39" s="292">
        <v>0.25</v>
      </c>
      <c r="AJ39" t="s">
        <v>1419</v>
      </c>
      <c r="AV39" s="331">
        <f t="shared" si="1"/>
        <v>41501</v>
      </c>
      <c r="AW39" s="298"/>
      <c r="AX39" s="24"/>
      <c r="AY39" s="24"/>
    </row>
    <row r="40" spans="1:51" x14ac:dyDescent="0.25">
      <c r="A40" s="175" t="s">
        <v>11571</v>
      </c>
      <c r="B40" s="6" t="s">
        <v>15111</v>
      </c>
      <c r="C40" s="238" t="str">
        <f t="shared" si="3"/>
        <v>READINGS_TT1_M2013-5_2013-8</v>
      </c>
      <c r="E40" s="301" t="s">
        <v>15136</v>
      </c>
      <c r="F40" s="178" t="s">
        <v>15099</v>
      </c>
      <c r="G40" s="276">
        <v>41399</v>
      </c>
      <c r="H40" s="243">
        <f t="shared" si="2"/>
        <v>41399</v>
      </c>
      <c r="I40" s="277">
        <v>41501</v>
      </c>
      <c r="J40" s="175" t="s">
        <v>11772</v>
      </c>
      <c r="K40" s="175"/>
      <c r="L40" s="24" t="s">
        <v>8637</v>
      </c>
      <c r="M40" s="175" t="s">
        <v>11771</v>
      </c>
      <c r="N40" s="175"/>
      <c r="O40" s="181">
        <v>41405</v>
      </c>
      <c r="P40" s="181">
        <v>41405</v>
      </c>
      <c r="S40" t="s">
        <v>1005</v>
      </c>
      <c r="X40">
        <v>188</v>
      </c>
      <c r="Y40" t="s">
        <v>8426</v>
      </c>
      <c r="AA40" t="s">
        <v>11235</v>
      </c>
      <c r="AB40" t="s">
        <v>11281</v>
      </c>
      <c r="AC40" s="6" t="s">
        <v>15115</v>
      </c>
      <c r="AD40" t="s">
        <v>11270</v>
      </c>
      <c r="AE40">
        <v>2.5000000000000001E-2</v>
      </c>
      <c r="AF40" t="s">
        <v>8426</v>
      </c>
      <c r="AI40" s="292">
        <v>0.41666666666666669</v>
      </c>
      <c r="AJ40" t="s">
        <v>1419</v>
      </c>
      <c r="AV40" s="331">
        <f t="shared" si="1"/>
        <v>41501</v>
      </c>
      <c r="AW40" s="298"/>
      <c r="AX40" s="24"/>
      <c r="AY40" s="24"/>
    </row>
    <row r="41" spans="1:51" x14ac:dyDescent="0.25">
      <c r="A41" s="175" t="s">
        <v>11571</v>
      </c>
      <c r="B41" s="6" t="s">
        <v>15111</v>
      </c>
      <c r="C41" s="238" t="str">
        <f t="shared" si="3"/>
        <v>READINGS_TT1_M2013-5_2013-8</v>
      </c>
      <c r="E41" s="301" t="s">
        <v>15136</v>
      </c>
      <c r="F41" s="178" t="s">
        <v>15099</v>
      </c>
      <c r="G41" s="276">
        <v>41399</v>
      </c>
      <c r="H41" s="243">
        <f t="shared" si="2"/>
        <v>41399</v>
      </c>
      <c r="I41" s="277">
        <v>41501</v>
      </c>
      <c r="J41" s="175" t="s">
        <v>11772</v>
      </c>
      <c r="K41" s="175"/>
      <c r="L41" s="24" t="s">
        <v>8637</v>
      </c>
      <c r="M41" s="175" t="s">
        <v>11771</v>
      </c>
      <c r="N41" s="175"/>
      <c r="O41" s="181">
        <v>41405</v>
      </c>
      <c r="P41" s="181">
        <v>41405</v>
      </c>
      <c r="S41" t="s">
        <v>1005</v>
      </c>
      <c r="X41">
        <v>190</v>
      </c>
      <c r="Y41" t="s">
        <v>8426</v>
      </c>
      <c r="AA41" t="s">
        <v>11235</v>
      </c>
      <c r="AB41" t="s">
        <v>11281</v>
      </c>
      <c r="AC41" s="6" t="s">
        <v>15115</v>
      </c>
      <c r="AD41" t="s">
        <v>11270</v>
      </c>
      <c r="AE41">
        <v>2.5000000000000001E-2</v>
      </c>
      <c r="AF41" t="s">
        <v>8426</v>
      </c>
      <c r="AI41" s="292">
        <v>0.58333333333333337</v>
      </c>
      <c r="AJ41" t="s">
        <v>1419</v>
      </c>
      <c r="AV41" s="331">
        <f t="shared" si="1"/>
        <v>41501</v>
      </c>
      <c r="AW41" s="298"/>
      <c r="AX41" s="24"/>
      <c r="AY41" s="24"/>
    </row>
    <row r="42" spans="1:51" x14ac:dyDescent="0.25">
      <c r="A42" s="175" t="s">
        <v>11571</v>
      </c>
      <c r="B42" s="6" t="s">
        <v>15111</v>
      </c>
      <c r="C42" s="238" t="str">
        <f t="shared" si="3"/>
        <v>READINGS_TT1_M2013-5_2013-8</v>
      </c>
      <c r="E42" s="301" t="s">
        <v>15136</v>
      </c>
      <c r="F42" s="178" t="s">
        <v>15099</v>
      </c>
      <c r="G42" s="276">
        <v>41399</v>
      </c>
      <c r="H42" s="243">
        <f t="shared" si="2"/>
        <v>41399</v>
      </c>
      <c r="I42" s="277">
        <v>41501</v>
      </c>
      <c r="J42" s="175" t="s">
        <v>11772</v>
      </c>
      <c r="K42" s="175"/>
      <c r="L42" s="24" t="s">
        <v>8637</v>
      </c>
      <c r="M42" s="175" t="s">
        <v>11771</v>
      </c>
      <c r="N42" s="175"/>
      <c r="O42" s="181">
        <v>41405</v>
      </c>
      <c r="P42" s="181">
        <v>41405</v>
      </c>
      <c r="S42" t="s">
        <v>1005</v>
      </c>
      <c r="X42">
        <v>184</v>
      </c>
      <c r="Y42" t="s">
        <v>8426</v>
      </c>
      <c r="AA42" t="s">
        <v>11235</v>
      </c>
      <c r="AB42" t="s">
        <v>11281</v>
      </c>
      <c r="AC42" s="6" t="s">
        <v>15115</v>
      </c>
      <c r="AD42" t="s">
        <v>11270</v>
      </c>
      <c r="AE42">
        <v>2.5000000000000001E-2</v>
      </c>
      <c r="AF42" t="s">
        <v>8426</v>
      </c>
      <c r="AI42" s="292">
        <v>0.75</v>
      </c>
      <c r="AJ42" t="s">
        <v>1419</v>
      </c>
      <c r="AV42" s="331">
        <f t="shared" si="1"/>
        <v>41501</v>
      </c>
      <c r="AW42" s="298"/>
      <c r="AX42" s="24"/>
      <c r="AY42" s="24"/>
    </row>
    <row r="43" spans="1:51" x14ac:dyDescent="0.25">
      <c r="A43" s="175" t="s">
        <v>11571</v>
      </c>
      <c r="B43" s="6" t="s">
        <v>15111</v>
      </c>
      <c r="C43" s="238" t="str">
        <f t="shared" si="3"/>
        <v>READINGS_TT1_M2013-5_2013-8</v>
      </c>
      <c r="E43" s="301" t="s">
        <v>15136</v>
      </c>
      <c r="F43" s="178" t="s">
        <v>15099</v>
      </c>
      <c r="G43" s="276">
        <v>41399</v>
      </c>
      <c r="H43" s="243">
        <f t="shared" si="2"/>
        <v>41399</v>
      </c>
      <c r="I43" s="277">
        <v>41501</v>
      </c>
      <c r="J43" s="175" t="s">
        <v>11772</v>
      </c>
      <c r="K43" s="175"/>
      <c r="L43" s="24" t="s">
        <v>8637</v>
      </c>
      <c r="M43" s="175" t="s">
        <v>11771</v>
      </c>
      <c r="N43" s="175"/>
      <c r="O43" s="181">
        <v>41405</v>
      </c>
      <c r="P43" s="181">
        <v>41405</v>
      </c>
      <c r="S43" t="s">
        <v>1005</v>
      </c>
      <c r="X43">
        <v>180</v>
      </c>
      <c r="Y43" t="s">
        <v>8426</v>
      </c>
      <c r="AA43" t="s">
        <v>11235</v>
      </c>
      <c r="AB43" t="s">
        <v>11281</v>
      </c>
      <c r="AC43" s="6" t="s">
        <v>15115</v>
      </c>
      <c r="AD43" t="s">
        <v>11270</v>
      </c>
      <c r="AE43">
        <v>2.5000000000000001E-2</v>
      </c>
      <c r="AF43" t="s">
        <v>8426</v>
      </c>
      <c r="AI43" s="292">
        <v>0.91666666666666663</v>
      </c>
      <c r="AJ43" t="s">
        <v>1419</v>
      </c>
      <c r="AV43" s="331">
        <f t="shared" si="1"/>
        <v>41501</v>
      </c>
      <c r="AW43" s="298"/>
      <c r="AX43" s="24"/>
      <c r="AY43" s="24"/>
    </row>
    <row r="44" spans="1:51" x14ac:dyDescent="0.25">
      <c r="A44" s="175" t="s">
        <v>11571</v>
      </c>
      <c r="B44" s="6" t="s">
        <v>15111</v>
      </c>
      <c r="C44" s="238" t="str">
        <f t="shared" si="3"/>
        <v>READINGS_TT1_M2013-5_2013-8</v>
      </c>
      <c r="E44" s="301" t="s">
        <v>15136</v>
      </c>
      <c r="F44" s="178" t="s">
        <v>15099</v>
      </c>
      <c r="G44" s="276">
        <v>41399</v>
      </c>
      <c r="H44" s="243">
        <f t="shared" si="2"/>
        <v>41399</v>
      </c>
      <c r="I44" s="277">
        <v>41501</v>
      </c>
      <c r="J44" s="175" t="s">
        <v>11772</v>
      </c>
      <c r="K44" s="175"/>
      <c r="L44" s="24" t="s">
        <v>8637</v>
      </c>
      <c r="M44" s="175" t="s">
        <v>11771</v>
      </c>
      <c r="N44" s="175"/>
      <c r="O44" s="181">
        <v>41406</v>
      </c>
      <c r="P44" s="181">
        <v>41406</v>
      </c>
      <c r="S44" t="s">
        <v>1005</v>
      </c>
      <c r="X44">
        <v>177</v>
      </c>
      <c r="Y44" t="s">
        <v>8426</v>
      </c>
      <c r="AA44" t="s">
        <v>11235</v>
      </c>
      <c r="AB44" t="s">
        <v>11281</v>
      </c>
      <c r="AC44" s="6" t="s">
        <v>15115</v>
      </c>
      <c r="AD44" t="s">
        <v>11270</v>
      </c>
      <c r="AE44">
        <v>2.5000000000000001E-2</v>
      </c>
      <c r="AF44" t="s">
        <v>8426</v>
      </c>
      <c r="AI44" s="292">
        <v>8.3333333333333329E-2</v>
      </c>
      <c r="AJ44" t="s">
        <v>1419</v>
      </c>
      <c r="AV44" s="331">
        <f t="shared" si="1"/>
        <v>41501</v>
      </c>
      <c r="AW44" s="298"/>
      <c r="AX44" s="24"/>
      <c r="AY44" s="24"/>
    </row>
    <row r="45" spans="1:51" x14ac:dyDescent="0.25">
      <c r="A45" s="175" t="s">
        <v>11571</v>
      </c>
      <c r="B45" s="6" t="s">
        <v>15111</v>
      </c>
      <c r="C45" s="238" t="str">
        <f t="shared" si="3"/>
        <v>READINGS_TT1_M2013-5_2013-8</v>
      </c>
      <c r="E45" s="301" t="s">
        <v>15136</v>
      </c>
      <c r="F45" s="178" t="s">
        <v>15099</v>
      </c>
      <c r="G45" s="276">
        <v>41399</v>
      </c>
      <c r="H45" s="243">
        <f t="shared" si="2"/>
        <v>41399</v>
      </c>
      <c r="I45" s="277">
        <v>41501</v>
      </c>
      <c r="J45" s="175" t="s">
        <v>11772</v>
      </c>
      <c r="K45" s="175"/>
      <c r="L45" s="24" t="s">
        <v>8637</v>
      </c>
      <c r="M45" s="175" t="s">
        <v>11771</v>
      </c>
      <c r="N45" s="175"/>
      <c r="O45" s="181">
        <v>41406</v>
      </c>
      <c r="P45" s="181">
        <v>41406</v>
      </c>
      <c r="S45" t="s">
        <v>1005</v>
      </c>
      <c r="X45">
        <v>179</v>
      </c>
      <c r="Y45" t="s">
        <v>8426</v>
      </c>
      <c r="AA45" t="s">
        <v>11235</v>
      </c>
      <c r="AB45" t="s">
        <v>11281</v>
      </c>
      <c r="AC45" s="6" t="s">
        <v>15115</v>
      </c>
      <c r="AD45" t="s">
        <v>11270</v>
      </c>
      <c r="AE45">
        <v>2.5000000000000001E-2</v>
      </c>
      <c r="AF45" t="s">
        <v>8426</v>
      </c>
      <c r="AI45" s="292">
        <v>0.25</v>
      </c>
      <c r="AJ45" t="s">
        <v>1419</v>
      </c>
      <c r="AV45" s="331">
        <f t="shared" si="1"/>
        <v>41501</v>
      </c>
      <c r="AW45" s="298"/>
      <c r="AX45" s="24"/>
      <c r="AY45" s="24"/>
    </row>
    <row r="46" spans="1:51" x14ac:dyDescent="0.25">
      <c r="A46" s="175" t="s">
        <v>11571</v>
      </c>
      <c r="B46" s="6" t="s">
        <v>15111</v>
      </c>
      <c r="C46" s="238" t="str">
        <f t="shared" si="3"/>
        <v>READINGS_TT1_M2013-5_2013-8</v>
      </c>
      <c r="E46" s="301" t="s">
        <v>15136</v>
      </c>
      <c r="F46" s="178" t="s">
        <v>15099</v>
      </c>
      <c r="G46" s="276">
        <v>41399</v>
      </c>
      <c r="H46" s="243">
        <f t="shared" si="2"/>
        <v>41399</v>
      </c>
      <c r="I46" s="277">
        <v>41501</v>
      </c>
      <c r="J46" s="175" t="s">
        <v>11772</v>
      </c>
      <c r="K46" s="175"/>
      <c r="L46" s="24" t="s">
        <v>8637</v>
      </c>
      <c r="M46" s="175" t="s">
        <v>11771</v>
      </c>
      <c r="N46" s="175"/>
      <c r="O46" s="181">
        <v>41406</v>
      </c>
      <c r="P46" s="181">
        <v>41406</v>
      </c>
      <c r="S46" t="s">
        <v>1005</v>
      </c>
      <c r="X46">
        <v>182</v>
      </c>
      <c r="Y46" t="s">
        <v>8426</v>
      </c>
      <c r="AA46" t="s">
        <v>11235</v>
      </c>
      <c r="AB46" t="s">
        <v>11281</v>
      </c>
      <c r="AC46" s="6" t="s">
        <v>15115</v>
      </c>
      <c r="AD46" t="s">
        <v>11270</v>
      </c>
      <c r="AE46">
        <v>2.5000000000000001E-2</v>
      </c>
      <c r="AF46" t="s">
        <v>8426</v>
      </c>
      <c r="AI46" s="292">
        <v>0.41666666666666669</v>
      </c>
      <c r="AJ46" t="s">
        <v>1419</v>
      </c>
      <c r="AV46" s="331">
        <f t="shared" si="1"/>
        <v>41501</v>
      </c>
      <c r="AW46" s="298"/>
      <c r="AX46" s="24"/>
      <c r="AY46" s="24"/>
    </row>
    <row r="47" spans="1:51" x14ac:dyDescent="0.25">
      <c r="A47" s="175" t="s">
        <v>11571</v>
      </c>
      <c r="B47" s="6" t="s">
        <v>15111</v>
      </c>
      <c r="C47" s="238" t="str">
        <f t="shared" si="3"/>
        <v>READINGS_TT1_M2013-5_2013-8</v>
      </c>
      <c r="E47" s="301" t="s">
        <v>15136</v>
      </c>
      <c r="F47" s="178" t="s">
        <v>15099</v>
      </c>
      <c r="G47" s="276">
        <v>41399</v>
      </c>
      <c r="H47" s="243">
        <f t="shared" si="2"/>
        <v>41399</v>
      </c>
      <c r="I47" s="277">
        <v>41501</v>
      </c>
      <c r="J47" s="175" t="s">
        <v>11772</v>
      </c>
      <c r="K47" s="175"/>
      <c r="L47" s="24" t="s">
        <v>8637</v>
      </c>
      <c r="M47" s="175" t="s">
        <v>11771</v>
      </c>
      <c r="N47" s="175"/>
      <c r="O47" s="181">
        <v>41406</v>
      </c>
      <c r="P47" s="181">
        <v>41406</v>
      </c>
      <c r="S47" t="s">
        <v>1005</v>
      </c>
      <c r="X47">
        <v>185</v>
      </c>
      <c r="Y47" t="s">
        <v>8426</v>
      </c>
      <c r="AA47" t="s">
        <v>11235</v>
      </c>
      <c r="AB47" t="s">
        <v>11281</v>
      </c>
      <c r="AC47" s="6" t="s">
        <v>15115</v>
      </c>
      <c r="AD47" t="s">
        <v>11270</v>
      </c>
      <c r="AE47">
        <v>2.5000000000000001E-2</v>
      </c>
      <c r="AF47" t="s">
        <v>8426</v>
      </c>
      <c r="AI47" s="292">
        <v>0.58333333333333337</v>
      </c>
      <c r="AJ47" t="s">
        <v>1419</v>
      </c>
      <c r="AV47" s="331">
        <f t="shared" si="1"/>
        <v>41501</v>
      </c>
      <c r="AW47" s="298"/>
      <c r="AX47" s="24"/>
      <c r="AY47" s="24"/>
    </row>
    <row r="48" spans="1:51" x14ac:dyDescent="0.25">
      <c r="A48" s="175" t="s">
        <v>11571</v>
      </c>
      <c r="B48" s="6" t="s">
        <v>15111</v>
      </c>
      <c r="C48" s="238" t="str">
        <f t="shared" si="3"/>
        <v>READINGS_TT1_M2013-5_2013-8</v>
      </c>
      <c r="E48" s="301" t="s">
        <v>15136</v>
      </c>
      <c r="F48" s="178" t="s">
        <v>15099</v>
      </c>
      <c r="G48" s="276">
        <v>41399</v>
      </c>
      <c r="H48" s="243">
        <f t="shared" si="2"/>
        <v>41399</v>
      </c>
      <c r="I48" s="277">
        <v>41501</v>
      </c>
      <c r="J48" s="175" t="s">
        <v>11772</v>
      </c>
      <c r="K48" s="175"/>
      <c r="L48" s="24" t="s">
        <v>8637</v>
      </c>
      <c r="M48" s="175" t="s">
        <v>11771</v>
      </c>
      <c r="N48" s="175"/>
      <c r="O48" s="181">
        <v>41406</v>
      </c>
      <c r="P48" s="181">
        <v>41406</v>
      </c>
      <c r="S48" t="s">
        <v>1005</v>
      </c>
      <c r="X48">
        <v>187</v>
      </c>
      <c r="Y48" t="s">
        <v>8426</v>
      </c>
      <c r="AA48" t="s">
        <v>11235</v>
      </c>
      <c r="AB48" t="s">
        <v>11281</v>
      </c>
      <c r="AC48" s="6" t="s">
        <v>15115</v>
      </c>
      <c r="AD48" t="s">
        <v>11270</v>
      </c>
      <c r="AE48">
        <v>2.5000000000000001E-2</v>
      </c>
      <c r="AF48" t="s">
        <v>8426</v>
      </c>
      <c r="AI48" s="292">
        <v>0.75</v>
      </c>
      <c r="AJ48" t="s">
        <v>1419</v>
      </c>
      <c r="AV48" s="331">
        <f t="shared" si="1"/>
        <v>41501</v>
      </c>
      <c r="AW48" s="298"/>
      <c r="AX48" s="24"/>
      <c r="AY48" s="24"/>
    </row>
    <row r="49" spans="1:51" x14ac:dyDescent="0.25">
      <c r="A49" s="175" t="s">
        <v>11571</v>
      </c>
      <c r="B49" s="6" t="s">
        <v>15111</v>
      </c>
      <c r="C49" s="238" t="str">
        <f t="shared" si="3"/>
        <v>READINGS_TT1_M2013-5_2013-8</v>
      </c>
      <c r="E49" s="301" t="s">
        <v>15136</v>
      </c>
      <c r="F49" s="178" t="s">
        <v>15099</v>
      </c>
      <c r="G49" s="276">
        <v>41399</v>
      </c>
      <c r="H49" s="243">
        <f t="shared" si="2"/>
        <v>41399</v>
      </c>
      <c r="I49" s="277">
        <v>41501</v>
      </c>
      <c r="J49" s="175" t="s">
        <v>11772</v>
      </c>
      <c r="K49" s="175"/>
      <c r="L49" s="24" t="s">
        <v>8637</v>
      </c>
      <c r="M49" s="175" t="s">
        <v>11771</v>
      </c>
      <c r="N49" s="175"/>
      <c r="O49" s="181">
        <v>41406</v>
      </c>
      <c r="P49" s="181">
        <v>41406</v>
      </c>
      <c r="S49" t="s">
        <v>1005</v>
      </c>
      <c r="X49">
        <v>190</v>
      </c>
      <c r="Y49" t="s">
        <v>8426</v>
      </c>
      <c r="AA49" t="s">
        <v>11235</v>
      </c>
      <c r="AB49" t="s">
        <v>11281</v>
      </c>
      <c r="AC49" s="6" t="s">
        <v>15115</v>
      </c>
      <c r="AD49" t="s">
        <v>11270</v>
      </c>
      <c r="AE49">
        <v>2.5000000000000001E-2</v>
      </c>
      <c r="AF49" t="s">
        <v>8426</v>
      </c>
      <c r="AI49" s="292">
        <v>0.91666666666666663</v>
      </c>
      <c r="AJ49" t="s">
        <v>1419</v>
      </c>
      <c r="AV49" s="331">
        <f t="shared" si="1"/>
        <v>41501</v>
      </c>
      <c r="AW49" s="298"/>
      <c r="AX49" s="24"/>
      <c r="AY49" s="24"/>
    </row>
    <row r="50" spans="1:51" x14ac:dyDescent="0.25">
      <c r="A50" s="175" t="s">
        <v>11571</v>
      </c>
      <c r="B50" s="6" t="s">
        <v>15111</v>
      </c>
      <c r="C50" s="238" t="str">
        <f t="shared" si="3"/>
        <v>READINGS_TT1_M2013-5_2013-8</v>
      </c>
      <c r="E50" s="301" t="s">
        <v>15136</v>
      </c>
      <c r="F50" s="178" t="s">
        <v>15099</v>
      </c>
      <c r="G50" s="276">
        <v>41399</v>
      </c>
      <c r="H50" s="243">
        <f t="shared" si="2"/>
        <v>41399</v>
      </c>
      <c r="I50" s="277">
        <v>41501</v>
      </c>
      <c r="J50" s="175" t="s">
        <v>11772</v>
      </c>
      <c r="K50" s="175"/>
      <c r="L50" s="24" t="s">
        <v>8637</v>
      </c>
      <c r="M50" s="175" t="s">
        <v>11771</v>
      </c>
      <c r="N50" s="175"/>
      <c r="O50" s="181">
        <v>41407</v>
      </c>
      <c r="P50" s="181">
        <v>41407</v>
      </c>
      <c r="S50" t="s">
        <v>1005</v>
      </c>
      <c r="X50">
        <v>192</v>
      </c>
      <c r="Y50" t="s">
        <v>8426</v>
      </c>
      <c r="AA50" t="s">
        <v>11235</v>
      </c>
      <c r="AB50" t="s">
        <v>11281</v>
      </c>
      <c r="AC50" s="6" t="s">
        <v>15115</v>
      </c>
      <c r="AD50" t="s">
        <v>11270</v>
      </c>
      <c r="AE50">
        <v>2.5000000000000001E-2</v>
      </c>
      <c r="AF50" t="s">
        <v>8426</v>
      </c>
      <c r="AI50" s="292">
        <v>8.3333333333333329E-2</v>
      </c>
      <c r="AJ50" t="s">
        <v>1419</v>
      </c>
      <c r="AV50" s="331">
        <f t="shared" si="1"/>
        <v>41501</v>
      </c>
      <c r="AW50" s="298"/>
      <c r="AX50" s="24"/>
      <c r="AY50" s="24"/>
    </row>
    <row r="51" spans="1:51" x14ac:dyDescent="0.25">
      <c r="A51" s="175" t="s">
        <v>11571</v>
      </c>
      <c r="B51" s="6" t="s">
        <v>15111</v>
      </c>
      <c r="C51" s="238" t="str">
        <f t="shared" si="3"/>
        <v>READINGS_TT1_M2013-5_2013-8</v>
      </c>
      <c r="E51" s="301" t="s">
        <v>15136</v>
      </c>
      <c r="F51" s="178" t="s">
        <v>15099</v>
      </c>
      <c r="G51" s="276">
        <v>41399</v>
      </c>
      <c r="H51" s="243">
        <f t="shared" si="2"/>
        <v>41399</v>
      </c>
      <c r="I51" s="277">
        <v>41501</v>
      </c>
      <c r="J51" s="175" t="s">
        <v>11772</v>
      </c>
      <c r="K51" s="175"/>
      <c r="L51" s="24" t="s">
        <v>8637</v>
      </c>
      <c r="M51" s="175" t="s">
        <v>11771</v>
      </c>
      <c r="N51" s="175"/>
      <c r="O51" s="181">
        <v>41407</v>
      </c>
      <c r="P51" s="181">
        <v>41407</v>
      </c>
      <c r="S51" t="s">
        <v>1005</v>
      </c>
      <c r="X51">
        <v>192</v>
      </c>
      <c r="Y51" t="s">
        <v>8426</v>
      </c>
      <c r="AA51" t="s">
        <v>11235</v>
      </c>
      <c r="AB51" t="s">
        <v>11281</v>
      </c>
      <c r="AC51" s="6" t="s">
        <v>15115</v>
      </c>
      <c r="AD51" t="s">
        <v>11270</v>
      </c>
      <c r="AE51">
        <v>2.5000000000000001E-2</v>
      </c>
      <c r="AF51" t="s">
        <v>8426</v>
      </c>
      <c r="AI51" s="292">
        <v>0.25</v>
      </c>
      <c r="AJ51" t="s">
        <v>1419</v>
      </c>
      <c r="AV51" s="331">
        <f t="shared" si="1"/>
        <v>41501</v>
      </c>
      <c r="AW51" s="298"/>
      <c r="AX51" s="24"/>
      <c r="AY51" s="24"/>
    </row>
    <row r="52" spans="1:51" x14ac:dyDescent="0.25">
      <c r="A52" s="175" t="s">
        <v>11571</v>
      </c>
      <c r="B52" s="6" t="s">
        <v>15111</v>
      </c>
      <c r="C52" s="238" t="str">
        <f t="shared" si="3"/>
        <v>READINGS_TT1_M2013-5_2013-8</v>
      </c>
      <c r="E52" s="301" t="s">
        <v>15136</v>
      </c>
      <c r="F52" s="178" t="s">
        <v>15099</v>
      </c>
      <c r="G52" s="276">
        <v>41399</v>
      </c>
      <c r="H52" s="243">
        <f t="shared" si="2"/>
        <v>41399</v>
      </c>
      <c r="I52" s="277">
        <v>41501</v>
      </c>
      <c r="J52" s="175" t="s">
        <v>11772</v>
      </c>
      <c r="K52" s="175"/>
      <c r="L52" s="24" t="s">
        <v>8637</v>
      </c>
      <c r="M52" s="175" t="s">
        <v>11771</v>
      </c>
      <c r="N52" s="175"/>
      <c r="O52" s="181">
        <v>41407</v>
      </c>
      <c r="P52" s="181">
        <v>41407</v>
      </c>
      <c r="S52" t="s">
        <v>1005</v>
      </c>
      <c r="X52">
        <v>193</v>
      </c>
      <c r="Y52" t="s">
        <v>8426</v>
      </c>
      <c r="AA52" t="s">
        <v>11235</v>
      </c>
      <c r="AB52" t="s">
        <v>11281</v>
      </c>
      <c r="AC52" s="6" t="s">
        <v>15115</v>
      </c>
      <c r="AD52" t="s">
        <v>11270</v>
      </c>
      <c r="AE52">
        <v>2.5000000000000001E-2</v>
      </c>
      <c r="AF52" t="s">
        <v>8426</v>
      </c>
      <c r="AI52" s="292">
        <v>0.41666666666666669</v>
      </c>
      <c r="AJ52" t="s">
        <v>1419</v>
      </c>
      <c r="AV52" s="331">
        <f t="shared" si="1"/>
        <v>41501</v>
      </c>
      <c r="AW52" s="298"/>
      <c r="AX52" s="24"/>
      <c r="AY52" s="24"/>
    </row>
    <row r="53" spans="1:51" x14ac:dyDescent="0.25">
      <c r="A53" s="175" t="s">
        <v>11571</v>
      </c>
      <c r="B53" s="6" t="s">
        <v>15111</v>
      </c>
      <c r="C53" s="238" t="str">
        <f t="shared" si="3"/>
        <v>READINGS_TT1_M2013-5_2013-8</v>
      </c>
      <c r="E53" s="301" t="s">
        <v>15136</v>
      </c>
      <c r="F53" s="178" t="s">
        <v>15099</v>
      </c>
      <c r="G53" s="276">
        <v>41399</v>
      </c>
      <c r="H53" s="243">
        <f t="shared" si="2"/>
        <v>41399</v>
      </c>
      <c r="I53" s="277">
        <v>41501</v>
      </c>
      <c r="J53" s="175" t="s">
        <v>11772</v>
      </c>
      <c r="K53" s="175"/>
      <c r="L53" s="24" t="s">
        <v>8637</v>
      </c>
      <c r="M53" s="175" t="s">
        <v>11771</v>
      </c>
      <c r="N53" s="175"/>
      <c r="O53" s="181">
        <v>41407</v>
      </c>
      <c r="P53" s="181">
        <v>41407</v>
      </c>
      <c r="S53" t="s">
        <v>1005</v>
      </c>
      <c r="X53">
        <v>193</v>
      </c>
      <c r="Y53" t="s">
        <v>8426</v>
      </c>
      <c r="AA53" t="s">
        <v>11235</v>
      </c>
      <c r="AB53" t="s">
        <v>11281</v>
      </c>
      <c r="AC53" s="6" t="s">
        <v>15115</v>
      </c>
      <c r="AD53" t="s">
        <v>11270</v>
      </c>
      <c r="AE53">
        <v>2.5000000000000001E-2</v>
      </c>
      <c r="AF53" t="s">
        <v>8426</v>
      </c>
      <c r="AI53" s="292">
        <v>0.58333333333333337</v>
      </c>
      <c r="AJ53" t="s">
        <v>1419</v>
      </c>
      <c r="AV53" s="331">
        <f t="shared" si="1"/>
        <v>41501</v>
      </c>
      <c r="AW53" s="298"/>
      <c r="AX53" s="24"/>
      <c r="AY53" s="24"/>
    </row>
    <row r="54" spans="1:51" x14ac:dyDescent="0.25">
      <c r="A54" s="175" t="s">
        <v>11571</v>
      </c>
      <c r="B54" s="6" t="s">
        <v>15111</v>
      </c>
      <c r="C54" s="238" t="str">
        <f t="shared" si="3"/>
        <v>READINGS_TT1_M2013-5_2013-8</v>
      </c>
      <c r="E54" s="301" t="s">
        <v>15136</v>
      </c>
      <c r="F54" s="178" t="s">
        <v>15099</v>
      </c>
      <c r="G54" s="276">
        <v>41399</v>
      </c>
      <c r="H54" s="243">
        <f t="shared" si="2"/>
        <v>41399</v>
      </c>
      <c r="I54" s="277">
        <v>41501</v>
      </c>
      <c r="J54" s="175" t="s">
        <v>11772</v>
      </c>
      <c r="K54" s="175"/>
      <c r="L54" s="24" t="s">
        <v>8637</v>
      </c>
      <c r="M54" s="175" t="s">
        <v>11771</v>
      </c>
      <c r="N54" s="175"/>
      <c r="O54" s="181">
        <v>41407</v>
      </c>
      <c r="P54" s="181">
        <v>41407</v>
      </c>
      <c r="S54" t="s">
        <v>1005</v>
      </c>
      <c r="X54">
        <v>194</v>
      </c>
      <c r="Y54" t="s">
        <v>8426</v>
      </c>
      <c r="AA54" t="s">
        <v>11235</v>
      </c>
      <c r="AB54" t="s">
        <v>11281</v>
      </c>
      <c r="AC54" s="6" t="s">
        <v>15115</v>
      </c>
      <c r="AD54" t="s">
        <v>11270</v>
      </c>
      <c r="AE54">
        <v>2.5000000000000001E-2</v>
      </c>
      <c r="AF54" t="s">
        <v>8426</v>
      </c>
      <c r="AI54" s="292">
        <v>0.75</v>
      </c>
      <c r="AJ54" t="s">
        <v>1419</v>
      </c>
      <c r="AV54" s="331">
        <f t="shared" si="1"/>
        <v>41501</v>
      </c>
      <c r="AW54" s="298"/>
      <c r="AX54" s="24"/>
      <c r="AY54" s="24"/>
    </row>
    <row r="55" spans="1:51" x14ac:dyDescent="0.25">
      <c r="A55" s="175" t="s">
        <v>11571</v>
      </c>
      <c r="B55" s="6" t="s">
        <v>15111</v>
      </c>
      <c r="C55" s="238" t="str">
        <f t="shared" si="3"/>
        <v>READINGS_TT1_M2013-5_2013-8</v>
      </c>
      <c r="E55" s="301" t="s">
        <v>15136</v>
      </c>
      <c r="F55" s="178" t="s">
        <v>15099</v>
      </c>
      <c r="G55" s="276">
        <v>41399</v>
      </c>
      <c r="H55" s="243">
        <f t="shared" si="2"/>
        <v>41399</v>
      </c>
      <c r="I55" s="277">
        <v>41501</v>
      </c>
      <c r="J55" s="175" t="s">
        <v>11772</v>
      </c>
      <c r="K55" s="175"/>
      <c r="L55" s="24" t="s">
        <v>8637</v>
      </c>
      <c r="M55" s="175" t="s">
        <v>11771</v>
      </c>
      <c r="N55" s="175"/>
      <c r="O55" s="181">
        <v>41407</v>
      </c>
      <c r="P55" s="181">
        <v>41407</v>
      </c>
      <c r="S55" t="s">
        <v>1005</v>
      </c>
      <c r="X55">
        <v>195</v>
      </c>
      <c r="Y55" t="s">
        <v>8426</v>
      </c>
      <c r="AA55" t="s">
        <v>11235</v>
      </c>
      <c r="AB55" t="s">
        <v>11281</v>
      </c>
      <c r="AC55" s="6" t="s">
        <v>15115</v>
      </c>
      <c r="AD55" t="s">
        <v>11270</v>
      </c>
      <c r="AE55">
        <v>2.5000000000000001E-2</v>
      </c>
      <c r="AF55" t="s">
        <v>8426</v>
      </c>
      <c r="AI55" s="292">
        <v>0.91666666666666663</v>
      </c>
      <c r="AJ55" t="s">
        <v>1419</v>
      </c>
      <c r="AV55" s="331">
        <f t="shared" si="1"/>
        <v>41501</v>
      </c>
      <c r="AW55" s="298"/>
      <c r="AX55" s="24"/>
      <c r="AY55" s="24"/>
    </row>
    <row r="56" spans="1:51" x14ac:dyDescent="0.25">
      <c r="A56" s="175" t="s">
        <v>11571</v>
      </c>
      <c r="B56" s="6" t="s">
        <v>15111</v>
      </c>
      <c r="C56" s="238" t="str">
        <f t="shared" si="3"/>
        <v>READINGS_TT1_M2013-5_2013-8</v>
      </c>
      <c r="E56" s="301" t="s">
        <v>15136</v>
      </c>
      <c r="F56" s="178" t="s">
        <v>15099</v>
      </c>
      <c r="G56" s="276">
        <v>41399</v>
      </c>
      <c r="H56" s="243">
        <f t="shared" si="2"/>
        <v>41399</v>
      </c>
      <c r="I56" s="277">
        <v>41501</v>
      </c>
      <c r="J56" s="175" t="s">
        <v>11772</v>
      </c>
      <c r="K56" s="175"/>
      <c r="L56" s="24" t="s">
        <v>8637</v>
      </c>
      <c r="M56" s="175" t="s">
        <v>11771</v>
      </c>
      <c r="N56" s="175"/>
      <c r="O56" s="181">
        <v>41408</v>
      </c>
      <c r="P56" s="181">
        <v>41408</v>
      </c>
      <c r="S56" t="s">
        <v>1005</v>
      </c>
      <c r="X56">
        <v>196</v>
      </c>
      <c r="Y56" t="s">
        <v>8426</v>
      </c>
      <c r="AA56" t="s">
        <v>11235</v>
      </c>
      <c r="AB56" t="s">
        <v>11281</v>
      </c>
      <c r="AC56" s="6" t="s">
        <v>15115</v>
      </c>
      <c r="AD56" t="s">
        <v>11270</v>
      </c>
      <c r="AE56">
        <v>2.5000000000000001E-2</v>
      </c>
      <c r="AF56" t="s">
        <v>8426</v>
      </c>
      <c r="AI56" s="292">
        <v>8.3333333333333329E-2</v>
      </c>
      <c r="AJ56" t="s">
        <v>1419</v>
      </c>
      <c r="AV56" s="331">
        <f t="shared" si="1"/>
        <v>41501</v>
      </c>
      <c r="AW56" s="298"/>
      <c r="AX56" s="24"/>
      <c r="AY56" s="24"/>
    </row>
    <row r="57" spans="1:51" x14ac:dyDescent="0.25">
      <c r="A57" s="175" t="s">
        <v>11571</v>
      </c>
      <c r="B57" s="6" t="s">
        <v>15111</v>
      </c>
      <c r="C57" s="238" t="str">
        <f t="shared" si="3"/>
        <v>READINGS_TT1_M2013-5_2013-8</v>
      </c>
      <c r="E57" s="301" t="s">
        <v>15136</v>
      </c>
      <c r="F57" s="178" t="s">
        <v>15099</v>
      </c>
      <c r="G57" s="276">
        <v>41399</v>
      </c>
      <c r="H57" s="243">
        <f t="shared" si="2"/>
        <v>41399</v>
      </c>
      <c r="I57" s="277">
        <v>41501</v>
      </c>
      <c r="J57" s="175" t="s">
        <v>11772</v>
      </c>
      <c r="K57" s="175"/>
      <c r="L57" s="24" t="s">
        <v>8637</v>
      </c>
      <c r="M57" s="175" t="s">
        <v>11771</v>
      </c>
      <c r="N57" s="175"/>
      <c r="O57" s="181">
        <v>41408</v>
      </c>
      <c r="P57" s="181">
        <v>41408</v>
      </c>
      <c r="S57" t="s">
        <v>1005</v>
      </c>
      <c r="X57">
        <v>197</v>
      </c>
      <c r="Y57" t="s">
        <v>8426</v>
      </c>
      <c r="AA57" t="s">
        <v>11235</v>
      </c>
      <c r="AB57" t="s">
        <v>11281</v>
      </c>
      <c r="AC57" s="6" t="s">
        <v>15115</v>
      </c>
      <c r="AD57" t="s">
        <v>11270</v>
      </c>
      <c r="AE57">
        <v>2.5000000000000001E-2</v>
      </c>
      <c r="AF57" t="s">
        <v>8426</v>
      </c>
      <c r="AI57" s="292">
        <v>0.25</v>
      </c>
      <c r="AJ57" t="s">
        <v>1419</v>
      </c>
      <c r="AV57" s="331">
        <f t="shared" si="1"/>
        <v>41501</v>
      </c>
      <c r="AW57" s="298"/>
      <c r="AX57" s="24"/>
      <c r="AY57" s="24"/>
    </row>
    <row r="58" spans="1:51" x14ac:dyDescent="0.25">
      <c r="A58" s="175" t="s">
        <v>11571</v>
      </c>
      <c r="B58" s="6" t="s">
        <v>15111</v>
      </c>
      <c r="C58" s="238" t="str">
        <f t="shared" si="3"/>
        <v>READINGS_TT1_M2013-5_2013-8</v>
      </c>
      <c r="E58" s="301" t="s">
        <v>15136</v>
      </c>
      <c r="F58" s="178" t="s">
        <v>15099</v>
      </c>
      <c r="G58" s="276">
        <v>41399</v>
      </c>
      <c r="H58" s="243">
        <f t="shared" si="2"/>
        <v>41399</v>
      </c>
      <c r="I58" s="277">
        <v>41501</v>
      </c>
      <c r="J58" s="175" t="s">
        <v>11772</v>
      </c>
      <c r="K58" s="175"/>
      <c r="L58" s="24" t="s">
        <v>8637</v>
      </c>
      <c r="M58" s="175" t="s">
        <v>11771</v>
      </c>
      <c r="N58" s="175"/>
      <c r="O58" s="181">
        <v>41408</v>
      </c>
      <c r="P58" s="181">
        <v>41408</v>
      </c>
      <c r="S58" t="s">
        <v>1005</v>
      </c>
      <c r="X58">
        <v>197</v>
      </c>
      <c r="Y58" t="s">
        <v>8426</v>
      </c>
      <c r="AA58" t="s">
        <v>11235</v>
      </c>
      <c r="AB58" t="s">
        <v>11281</v>
      </c>
      <c r="AC58" s="6" t="s">
        <v>15115</v>
      </c>
      <c r="AD58" t="s">
        <v>11270</v>
      </c>
      <c r="AE58">
        <v>2.5000000000000001E-2</v>
      </c>
      <c r="AF58" t="s">
        <v>8426</v>
      </c>
      <c r="AI58" s="292">
        <v>0.41666666666666669</v>
      </c>
      <c r="AJ58" t="s">
        <v>1419</v>
      </c>
      <c r="AV58" s="331">
        <f t="shared" si="1"/>
        <v>41501</v>
      </c>
      <c r="AW58" s="298"/>
      <c r="AX58" s="24"/>
      <c r="AY58" s="24"/>
    </row>
    <row r="59" spans="1:51" x14ac:dyDescent="0.25">
      <c r="A59" s="175" t="s">
        <v>11571</v>
      </c>
      <c r="B59" s="6" t="s">
        <v>15111</v>
      </c>
      <c r="C59" s="238" t="str">
        <f t="shared" si="3"/>
        <v>READINGS_TT1_M2013-5_2013-8</v>
      </c>
      <c r="E59" s="301" t="s">
        <v>15136</v>
      </c>
      <c r="F59" s="178" t="s">
        <v>15099</v>
      </c>
      <c r="G59" s="276">
        <v>41399</v>
      </c>
      <c r="H59" s="243">
        <f t="shared" si="2"/>
        <v>41399</v>
      </c>
      <c r="I59" s="277">
        <v>41501</v>
      </c>
      <c r="J59" s="175" t="s">
        <v>11772</v>
      </c>
      <c r="K59" s="175"/>
      <c r="L59" s="24" t="s">
        <v>8637</v>
      </c>
      <c r="M59" s="175" t="s">
        <v>11771</v>
      </c>
      <c r="N59" s="175"/>
      <c r="O59" s="181">
        <v>41408</v>
      </c>
      <c r="P59" s="181">
        <v>41408</v>
      </c>
      <c r="S59" t="s">
        <v>1005</v>
      </c>
      <c r="X59">
        <v>197</v>
      </c>
      <c r="Y59" t="s">
        <v>8426</v>
      </c>
      <c r="AA59" t="s">
        <v>11235</v>
      </c>
      <c r="AB59" t="s">
        <v>11281</v>
      </c>
      <c r="AC59" s="6" t="s">
        <v>15115</v>
      </c>
      <c r="AD59" t="s">
        <v>11270</v>
      </c>
      <c r="AE59">
        <v>2.5000000000000001E-2</v>
      </c>
      <c r="AF59" t="s">
        <v>8426</v>
      </c>
      <c r="AI59" s="292">
        <v>0.58333333333333337</v>
      </c>
      <c r="AJ59" t="s">
        <v>1419</v>
      </c>
      <c r="AV59" s="331">
        <f t="shared" si="1"/>
        <v>41501</v>
      </c>
      <c r="AW59" s="298"/>
      <c r="AX59" s="24"/>
      <c r="AY59" s="24"/>
    </row>
    <row r="60" spans="1:51" x14ac:dyDescent="0.25">
      <c r="A60" s="175" t="s">
        <v>11571</v>
      </c>
      <c r="B60" s="6" t="s">
        <v>15111</v>
      </c>
      <c r="C60" s="238" t="str">
        <f t="shared" si="3"/>
        <v>READINGS_TT1_M2013-5_2013-8</v>
      </c>
      <c r="E60" s="301" t="s">
        <v>15136</v>
      </c>
      <c r="F60" s="178" t="s">
        <v>15099</v>
      </c>
      <c r="G60" s="276">
        <v>41399</v>
      </c>
      <c r="H60" s="243">
        <f t="shared" si="2"/>
        <v>41399</v>
      </c>
      <c r="I60" s="277">
        <v>41501</v>
      </c>
      <c r="J60" s="175" t="s">
        <v>11772</v>
      </c>
      <c r="K60" s="175"/>
      <c r="L60" s="24" t="s">
        <v>8637</v>
      </c>
      <c r="M60" s="175" t="s">
        <v>11771</v>
      </c>
      <c r="N60" s="175"/>
      <c r="O60" s="181">
        <v>41408</v>
      </c>
      <c r="P60" s="181">
        <v>41408</v>
      </c>
      <c r="S60" t="s">
        <v>1005</v>
      </c>
      <c r="X60">
        <v>197</v>
      </c>
      <c r="Y60" t="s">
        <v>8426</v>
      </c>
      <c r="AA60" t="s">
        <v>11235</v>
      </c>
      <c r="AB60" t="s">
        <v>11281</v>
      </c>
      <c r="AC60" s="6" t="s">
        <v>15115</v>
      </c>
      <c r="AD60" t="s">
        <v>11270</v>
      </c>
      <c r="AE60">
        <v>2.5000000000000001E-2</v>
      </c>
      <c r="AF60" t="s">
        <v>8426</v>
      </c>
      <c r="AI60" s="292">
        <v>0.75</v>
      </c>
      <c r="AJ60" t="s">
        <v>1419</v>
      </c>
      <c r="AV60" s="331">
        <f t="shared" si="1"/>
        <v>41501</v>
      </c>
      <c r="AW60" s="298"/>
      <c r="AX60" s="24"/>
      <c r="AY60" s="24"/>
    </row>
    <row r="61" spans="1:51" x14ac:dyDescent="0.25">
      <c r="A61" s="175" t="s">
        <v>11571</v>
      </c>
      <c r="B61" s="6" t="s">
        <v>15111</v>
      </c>
      <c r="C61" s="238" t="str">
        <f t="shared" si="3"/>
        <v>READINGS_TT1_M2013-5_2013-8</v>
      </c>
      <c r="E61" s="301" t="s">
        <v>15136</v>
      </c>
      <c r="F61" s="178" t="s">
        <v>15099</v>
      </c>
      <c r="G61" s="276">
        <v>41399</v>
      </c>
      <c r="H61" s="243">
        <f t="shared" si="2"/>
        <v>41399</v>
      </c>
      <c r="I61" s="277">
        <v>41501</v>
      </c>
      <c r="J61" s="175" t="s">
        <v>11772</v>
      </c>
      <c r="K61" s="175"/>
      <c r="L61" s="24" t="s">
        <v>8637</v>
      </c>
      <c r="M61" s="175" t="s">
        <v>11771</v>
      </c>
      <c r="N61" s="175"/>
      <c r="O61" s="181">
        <v>41408</v>
      </c>
      <c r="P61" s="181">
        <v>41408</v>
      </c>
      <c r="S61" t="s">
        <v>1005</v>
      </c>
      <c r="X61">
        <v>197</v>
      </c>
      <c r="Y61" t="s">
        <v>8426</v>
      </c>
      <c r="AA61" t="s">
        <v>11235</v>
      </c>
      <c r="AB61" t="s">
        <v>11281</v>
      </c>
      <c r="AC61" s="6" t="s">
        <v>15115</v>
      </c>
      <c r="AD61" t="s">
        <v>11270</v>
      </c>
      <c r="AE61">
        <v>2.5000000000000001E-2</v>
      </c>
      <c r="AF61" t="s">
        <v>8426</v>
      </c>
      <c r="AI61" s="292">
        <v>0.91666666666666663</v>
      </c>
      <c r="AJ61" t="s">
        <v>1419</v>
      </c>
      <c r="AV61" s="331">
        <f t="shared" si="1"/>
        <v>41501</v>
      </c>
      <c r="AW61" s="298"/>
      <c r="AX61" s="24"/>
      <c r="AY61" s="24"/>
    </row>
    <row r="62" spans="1:51" x14ac:dyDescent="0.25">
      <c r="A62" s="175" t="s">
        <v>11571</v>
      </c>
      <c r="B62" s="6" t="s">
        <v>15111</v>
      </c>
      <c r="C62" s="238" t="str">
        <f t="shared" si="3"/>
        <v>READINGS_TT1_M2013-5_2013-8</v>
      </c>
      <c r="E62" s="301" t="s">
        <v>15136</v>
      </c>
      <c r="F62" s="178" t="s">
        <v>15099</v>
      </c>
      <c r="G62" s="276">
        <v>41399</v>
      </c>
      <c r="H62" s="243">
        <f t="shared" si="2"/>
        <v>41399</v>
      </c>
      <c r="I62" s="277">
        <v>41501</v>
      </c>
      <c r="J62" s="175" t="s">
        <v>11772</v>
      </c>
      <c r="K62" s="175"/>
      <c r="L62" s="24" t="s">
        <v>8637</v>
      </c>
      <c r="M62" s="175" t="s">
        <v>11771</v>
      </c>
      <c r="N62" s="175"/>
      <c r="O62" s="181">
        <v>41409</v>
      </c>
      <c r="P62" s="181">
        <v>41409</v>
      </c>
      <c r="S62" t="s">
        <v>1005</v>
      </c>
      <c r="X62">
        <v>197</v>
      </c>
      <c r="Y62" t="s">
        <v>8426</v>
      </c>
      <c r="AA62" t="s">
        <v>11235</v>
      </c>
      <c r="AB62" t="s">
        <v>11281</v>
      </c>
      <c r="AC62" s="6" t="s">
        <v>15115</v>
      </c>
      <c r="AD62" t="s">
        <v>11270</v>
      </c>
      <c r="AE62">
        <v>2.5000000000000001E-2</v>
      </c>
      <c r="AF62" t="s">
        <v>8426</v>
      </c>
      <c r="AI62" s="292">
        <v>8.3333333333333329E-2</v>
      </c>
      <c r="AJ62" t="s">
        <v>1419</v>
      </c>
      <c r="AV62" s="331">
        <f t="shared" si="1"/>
        <v>41501</v>
      </c>
      <c r="AW62" s="298"/>
      <c r="AX62" s="24"/>
      <c r="AY62" s="24"/>
    </row>
    <row r="63" spans="1:51" x14ac:dyDescent="0.25">
      <c r="A63" s="175" t="s">
        <v>11571</v>
      </c>
      <c r="B63" s="6" t="s">
        <v>15111</v>
      </c>
      <c r="C63" s="238" t="str">
        <f t="shared" si="3"/>
        <v>READINGS_TT1_M2013-5_2013-8</v>
      </c>
      <c r="E63" s="301" t="s">
        <v>15136</v>
      </c>
      <c r="F63" s="178" t="s">
        <v>15099</v>
      </c>
      <c r="G63" s="276">
        <v>41399</v>
      </c>
      <c r="H63" s="243">
        <f t="shared" si="2"/>
        <v>41399</v>
      </c>
      <c r="I63" s="277">
        <v>41501</v>
      </c>
      <c r="J63" s="175" t="s">
        <v>11772</v>
      </c>
      <c r="K63" s="175"/>
      <c r="L63" s="24" t="s">
        <v>8637</v>
      </c>
      <c r="M63" s="175" t="s">
        <v>11771</v>
      </c>
      <c r="N63" s="175"/>
      <c r="O63" s="181">
        <v>41409</v>
      </c>
      <c r="P63" s="181">
        <v>41409</v>
      </c>
      <c r="S63" t="s">
        <v>1005</v>
      </c>
      <c r="X63">
        <v>197</v>
      </c>
      <c r="Y63" t="s">
        <v>8426</v>
      </c>
      <c r="AA63" t="s">
        <v>11235</v>
      </c>
      <c r="AB63" t="s">
        <v>11281</v>
      </c>
      <c r="AC63" s="6" t="s">
        <v>15115</v>
      </c>
      <c r="AD63" t="s">
        <v>11270</v>
      </c>
      <c r="AE63">
        <v>2.5000000000000001E-2</v>
      </c>
      <c r="AF63" t="s">
        <v>8426</v>
      </c>
      <c r="AI63" s="292">
        <v>0.25</v>
      </c>
      <c r="AJ63" t="s">
        <v>1419</v>
      </c>
      <c r="AV63" s="331">
        <f t="shared" si="1"/>
        <v>41501</v>
      </c>
      <c r="AW63" s="298"/>
      <c r="AX63" s="24"/>
      <c r="AY63" s="24"/>
    </row>
    <row r="64" spans="1:51" x14ac:dyDescent="0.25">
      <c r="A64" s="175" t="s">
        <v>11571</v>
      </c>
      <c r="B64" s="6" t="s">
        <v>15111</v>
      </c>
      <c r="C64" s="238" t="str">
        <f t="shared" si="3"/>
        <v>READINGS_TT1_M2013-5_2013-8</v>
      </c>
      <c r="E64" s="301" t="s">
        <v>15136</v>
      </c>
      <c r="F64" s="178" t="s">
        <v>15099</v>
      </c>
      <c r="G64" s="276">
        <v>41399</v>
      </c>
      <c r="H64" s="243">
        <f t="shared" si="2"/>
        <v>41399</v>
      </c>
      <c r="I64" s="277">
        <v>41501</v>
      </c>
      <c r="J64" s="175" t="s">
        <v>11772</v>
      </c>
      <c r="K64" s="175"/>
      <c r="L64" s="24" t="s">
        <v>8637</v>
      </c>
      <c r="M64" s="175" t="s">
        <v>11771</v>
      </c>
      <c r="N64" s="175"/>
      <c r="O64" s="181">
        <v>41409</v>
      </c>
      <c r="P64" s="181">
        <v>41409</v>
      </c>
      <c r="S64" t="s">
        <v>1005</v>
      </c>
      <c r="X64">
        <v>196</v>
      </c>
      <c r="Y64" t="s">
        <v>8426</v>
      </c>
      <c r="AA64" t="s">
        <v>11235</v>
      </c>
      <c r="AB64" t="s">
        <v>11281</v>
      </c>
      <c r="AC64" s="6" t="s">
        <v>15115</v>
      </c>
      <c r="AD64" t="s">
        <v>11270</v>
      </c>
      <c r="AE64">
        <v>2.5000000000000001E-2</v>
      </c>
      <c r="AF64" t="s">
        <v>8426</v>
      </c>
      <c r="AI64" s="292">
        <v>0.41666666666666669</v>
      </c>
      <c r="AJ64" t="s">
        <v>1419</v>
      </c>
      <c r="AV64" s="331">
        <f t="shared" si="1"/>
        <v>41501</v>
      </c>
      <c r="AW64" s="298"/>
      <c r="AX64" s="24"/>
      <c r="AY64" s="24"/>
    </row>
    <row r="65" spans="1:51" x14ac:dyDescent="0.25">
      <c r="A65" s="175" t="s">
        <v>11571</v>
      </c>
      <c r="B65" s="6" t="s">
        <v>15111</v>
      </c>
      <c r="C65" s="238" t="str">
        <f t="shared" si="3"/>
        <v>READINGS_TT1_M2013-5_2013-8</v>
      </c>
      <c r="E65" s="301" t="s">
        <v>15136</v>
      </c>
      <c r="F65" s="178" t="s">
        <v>15099</v>
      </c>
      <c r="G65" s="276">
        <v>41399</v>
      </c>
      <c r="H65" s="243">
        <f t="shared" si="2"/>
        <v>41399</v>
      </c>
      <c r="I65" s="277">
        <v>41501</v>
      </c>
      <c r="J65" s="175" t="s">
        <v>11772</v>
      </c>
      <c r="K65" s="175"/>
      <c r="L65" s="24" t="s">
        <v>8637</v>
      </c>
      <c r="M65" s="175" t="s">
        <v>11771</v>
      </c>
      <c r="N65" s="175"/>
      <c r="O65" s="181">
        <v>41409</v>
      </c>
      <c r="P65" s="181">
        <v>41409</v>
      </c>
      <c r="S65" t="s">
        <v>1005</v>
      </c>
      <c r="X65">
        <v>195</v>
      </c>
      <c r="Y65" t="s">
        <v>8426</v>
      </c>
      <c r="AA65" t="s">
        <v>11235</v>
      </c>
      <c r="AB65" t="s">
        <v>11281</v>
      </c>
      <c r="AC65" s="6" t="s">
        <v>15115</v>
      </c>
      <c r="AD65" t="s">
        <v>11270</v>
      </c>
      <c r="AE65">
        <v>2.5000000000000001E-2</v>
      </c>
      <c r="AF65" t="s">
        <v>8426</v>
      </c>
      <c r="AI65" s="292">
        <v>0.58333333333333337</v>
      </c>
      <c r="AJ65" t="s">
        <v>1419</v>
      </c>
      <c r="AV65" s="331">
        <f t="shared" si="1"/>
        <v>41501</v>
      </c>
      <c r="AW65" s="298"/>
      <c r="AX65" s="24"/>
      <c r="AY65" s="24"/>
    </row>
    <row r="66" spans="1:51" x14ac:dyDescent="0.25">
      <c r="A66" s="175" t="s">
        <v>11571</v>
      </c>
      <c r="B66" s="6" t="s">
        <v>15111</v>
      </c>
      <c r="C66" s="238" t="str">
        <f t="shared" si="3"/>
        <v>READINGS_TT1_M2013-5_2013-8</v>
      </c>
      <c r="E66" s="301" t="s">
        <v>15136</v>
      </c>
      <c r="F66" s="178" t="s">
        <v>15099</v>
      </c>
      <c r="G66" s="276">
        <v>41399</v>
      </c>
      <c r="H66" s="243">
        <f t="shared" si="2"/>
        <v>41399</v>
      </c>
      <c r="I66" s="277">
        <v>41501</v>
      </c>
      <c r="J66" s="175" t="s">
        <v>11772</v>
      </c>
      <c r="K66" s="175"/>
      <c r="L66" s="24" t="s">
        <v>8637</v>
      </c>
      <c r="M66" s="175" t="s">
        <v>11771</v>
      </c>
      <c r="N66" s="175"/>
      <c r="O66" s="181">
        <v>41409</v>
      </c>
      <c r="P66" s="181">
        <v>41409</v>
      </c>
      <c r="S66" t="s">
        <v>1005</v>
      </c>
      <c r="X66">
        <v>196</v>
      </c>
      <c r="Y66" t="s">
        <v>8426</v>
      </c>
      <c r="AA66" t="s">
        <v>11235</v>
      </c>
      <c r="AB66" t="s">
        <v>11281</v>
      </c>
      <c r="AC66" s="6" t="s">
        <v>15115</v>
      </c>
      <c r="AD66" t="s">
        <v>11270</v>
      </c>
      <c r="AE66">
        <v>2.5000000000000001E-2</v>
      </c>
      <c r="AF66" t="s">
        <v>8426</v>
      </c>
      <c r="AI66" s="292">
        <v>0.75</v>
      </c>
      <c r="AJ66" t="s">
        <v>1419</v>
      </c>
      <c r="AV66" s="331">
        <f t="shared" ref="AV66:AV129" si="4">DATE(YEAR(I66),MONTH(I66),DAY(I66))</f>
        <v>41501</v>
      </c>
      <c r="AW66" s="298"/>
      <c r="AX66" s="24"/>
      <c r="AY66" s="24"/>
    </row>
    <row r="67" spans="1:51" x14ac:dyDescent="0.25">
      <c r="A67" s="175" t="s">
        <v>11571</v>
      </c>
      <c r="B67" s="6" t="s">
        <v>15111</v>
      </c>
      <c r="C67" s="238" t="str">
        <f t="shared" si="3"/>
        <v>READINGS_TT1_M2013-5_2013-8</v>
      </c>
      <c r="E67" s="301" t="s">
        <v>15136</v>
      </c>
      <c r="F67" s="178" t="s">
        <v>15099</v>
      </c>
      <c r="G67" s="276">
        <v>41399</v>
      </c>
      <c r="H67" s="243">
        <f t="shared" ref="H67:H130" si="5">DATE(YEAR(G67),MONTH(G67),DAY(G67))</f>
        <v>41399</v>
      </c>
      <c r="I67" s="277">
        <v>41501</v>
      </c>
      <c r="J67" s="175" t="s">
        <v>11772</v>
      </c>
      <c r="K67" s="175"/>
      <c r="L67" s="24" t="s">
        <v>8637</v>
      </c>
      <c r="M67" s="175" t="s">
        <v>11771</v>
      </c>
      <c r="N67" s="175"/>
      <c r="O67" s="181">
        <v>41409</v>
      </c>
      <c r="P67" s="181">
        <v>41409</v>
      </c>
      <c r="S67" t="s">
        <v>1005</v>
      </c>
      <c r="X67">
        <v>197</v>
      </c>
      <c r="Y67" t="s">
        <v>8426</v>
      </c>
      <c r="AA67" t="s">
        <v>11235</v>
      </c>
      <c r="AB67" t="s">
        <v>11281</v>
      </c>
      <c r="AC67" s="6" t="s">
        <v>15115</v>
      </c>
      <c r="AD67" t="s">
        <v>11270</v>
      </c>
      <c r="AE67">
        <v>2.5000000000000001E-2</v>
      </c>
      <c r="AF67" t="s">
        <v>8426</v>
      </c>
      <c r="AI67" s="292">
        <v>0.91666666666666663</v>
      </c>
      <c r="AJ67" t="s">
        <v>1419</v>
      </c>
      <c r="AV67" s="331">
        <f t="shared" si="4"/>
        <v>41501</v>
      </c>
      <c r="AW67" s="298"/>
      <c r="AX67" s="24"/>
      <c r="AY67" s="24"/>
    </row>
    <row r="68" spans="1:51" x14ac:dyDescent="0.25">
      <c r="A68" s="175" t="s">
        <v>11571</v>
      </c>
      <c r="B68" s="6" t="s">
        <v>15111</v>
      </c>
      <c r="C68" s="238" t="str">
        <f t="shared" si="3"/>
        <v>READINGS_TT1_M2013-5_2013-8</v>
      </c>
      <c r="E68" s="301" t="s">
        <v>15136</v>
      </c>
      <c r="F68" s="178" t="s">
        <v>15099</v>
      </c>
      <c r="G68" s="276">
        <v>41399</v>
      </c>
      <c r="H68" s="243">
        <f t="shared" si="5"/>
        <v>41399</v>
      </c>
      <c r="I68" s="277">
        <v>41501</v>
      </c>
      <c r="J68" s="175" t="s">
        <v>11772</v>
      </c>
      <c r="K68" s="175"/>
      <c r="L68" s="24" t="s">
        <v>8637</v>
      </c>
      <c r="M68" s="175" t="s">
        <v>11771</v>
      </c>
      <c r="N68" s="175"/>
      <c r="O68" s="181">
        <v>41410</v>
      </c>
      <c r="P68" s="181">
        <v>41410</v>
      </c>
      <c r="S68" t="s">
        <v>1005</v>
      </c>
      <c r="X68">
        <v>197</v>
      </c>
      <c r="Y68" t="s">
        <v>8426</v>
      </c>
      <c r="AA68" t="s">
        <v>11235</v>
      </c>
      <c r="AB68" t="s">
        <v>11281</v>
      </c>
      <c r="AC68" s="6" t="s">
        <v>15115</v>
      </c>
      <c r="AD68" t="s">
        <v>11270</v>
      </c>
      <c r="AE68">
        <v>2.5000000000000001E-2</v>
      </c>
      <c r="AF68" t="s">
        <v>8426</v>
      </c>
      <c r="AI68" s="292">
        <v>8.3333333333333329E-2</v>
      </c>
      <c r="AJ68" t="s">
        <v>1419</v>
      </c>
      <c r="AV68" s="331">
        <f t="shared" si="4"/>
        <v>41501</v>
      </c>
      <c r="AW68" s="298"/>
      <c r="AX68" s="24"/>
      <c r="AY68" s="24"/>
    </row>
    <row r="69" spans="1:51" x14ac:dyDescent="0.25">
      <c r="A69" s="175" t="s">
        <v>11571</v>
      </c>
      <c r="B69" s="6" t="s">
        <v>15111</v>
      </c>
      <c r="C69" s="238" t="str">
        <f t="shared" si="3"/>
        <v>READINGS_TT1_M2013-5_2013-8</v>
      </c>
      <c r="E69" s="301" t="s">
        <v>15136</v>
      </c>
      <c r="F69" s="178" t="s">
        <v>15099</v>
      </c>
      <c r="G69" s="276">
        <v>41399</v>
      </c>
      <c r="H69" s="243">
        <f t="shared" si="5"/>
        <v>41399</v>
      </c>
      <c r="I69" s="277">
        <v>41501</v>
      </c>
      <c r="J69" s="175" t="s">
        <v>11772</v>
      </c>
      <c r="K69" s="175"/>
      <c r="L69" s="24" t="s">
        <v>8637</v>
      </c>
      <c r="M69" s="175" t="s">
        <v>11771</v>
      </c>
      <c r="N69" s="175"/>
      <c r="O69" s="181">
        <v>41410</v>
      </c>
      <c r="P69" s="181">
        <v>41410</v>
      </c>
      <c r="S69" t="s">
        <v>1005</v>
      </c>
      <c r="X69">
        <v>197</v>
      </c>
      <c r="Y69" t="s">
        <v>8426</v>
      </c>
      <c r="AA69" t="s">
        <v>11235</v>
      </c>
      <c r="AB69" t="s">
        <v>11281</v>
      </c>
      <c r="AC69" s="6" t="s">
        <v>15115</v>
      </c>
      <c r="AD69" t="s">
        <v>11270</v>
      </c>
      <c r="AE69">
        <v>2.5000000000000001E-2</v>
      </c>
      <c r="AF69" t="s">
        <v>8426</v>
      </c>
      <c r="AI69" s="292">
        <v>0.25</v>
      </c>
      <c r="AJ69" t="s">
        <v>1419</v>
      </c>
      <c r="AV69" s="331">
        <f t="shared" si="4"/>
        <v>41501</v>
      </c>
      <c r="AW69" s="298"/>
      <c r="AX69" s="24"/>
      <c r="AY69" s="24"/>
    </row>
    <row r="70" spans="1:51" x14ac:dyDescent="0.25">
      <c r="A70" s="175" t="s">
        <v>11571</v>
      </c>
      <c r="B70" s="6" t="s">
        <v>15111</v>
      </c>
      <c r="C70" s="238" t="str">
        <f t="shared" si="3"/>
        <v>READINGS_TT1_M2013-5_2013-8</v>
      </c>
      <c r="E70" s="301" t="s">
        <v>15136</v>
      </c>
      <c r="F70" s="178" t="s">
        <v>15099</v>
      </c>
      <c r="G70" s="276">
        <v>41399</v>
      </c>
      <c r="H70" s="243">
        <f t="shared" si="5"/>
        <v>41399</v>
      </c>
      <c r="I70" s="277">
        <v>41501</v>
      </c>
      <c r="J70" s="175" t="s">
        <v>11772</v>
      </c>
      <c r="K70" s="175"/>
      <c r="L70" s="24" t="s">
        <v>8637</v>
      </c>
      <c r="M70" s="175" t="s">
        <v>11771</v>
      </c>
      <c r="N70" s="175"/>
      <c r="O70" s="181">
        <v>41410</v>
      </c>
      <c r="P70" s="181">
        <v>41410</v>
      </c>
      <c r="S70" t="s">
        <v>1005</v>
      </c>
      <c r="X70">
        <v>196</v>
      </c>
      <c r="Y70" t="s">
        <v>8426</v>
      </c>
      <c r="AA70" t="s">
        <v>11235</v>
      </c>
      <c r="AB70" t="s">
        <v>11281</v>
      </c>
      <c r="AC70" s="6" t="s">
        <v>15115</v>
      </c>
      <c r="AD70" t="s">
        <v>11270</v>
      </c>
      <c r="AE70">
        <v>2.5000000000000001E-2</v>
      </c>
      <c r="AF70" t="s">
        <v>8426</v>
      </c>
      <c r="AI70" s="292">
        <v>0.41666666666666669</v>
      </c>
      <c r="AJ70" t="s">
        <v>1419</v>
      </c>
      <c r="AV70" s="331">
        <f t="shared" si="4"/>
        <v>41501</v>
      </c>
      <c r="AW70" s="298"/>
      <c r="AX70" s="24"/>
      <c r="AY70" s="24"/>
    </row>
    <row r="71" spans="1:51" x14ac:dyDescent="0.25">
      <c r="A71" s="175" t="s">
        <v>11571</v>
      </c>
      <c r="B71" s="6" t="s">
        <v>15111</v>
      </c>
      <c r="C71" s="238" t="str">
        <f t="shared" si="3"/>
        <v>READINGS_TT1_M2013-5_2013-8</v>
      </c>
      <c r="E71" s="301" t="s">
        <v>15136</v>
      </c>
      <c r="F71" s="178" t="s">
        <v>15099</v>
      </c>
      <c r="G71" s="276">
        <v>41399</v>
      </c>
      <c r="H71" s="243">
        <f t="shared" si="5"/>
        <v>41399</v>
      </c>
      <c r="I71" s="277">
        <v>41501</v>
      </c>
      <c r="J71" s="175" t="s">
        <v>11772</v>
      </c>
      <c r="K71" s="175"/>
      <c r="L71" s="24" t="s">
        <v>8637</v>
      </c>
      <c r="M71" s="175" t="s">
        <v>11771</v>
      </c>
      <c r="N71" s="175"/>
      <c r="O71" s="181">
        <v>41410</v>
      </c>
      <c r="P71" s="181">
        <v>41410</v>
      </c>
      <c r="S71" t="s">
        <v>1005</v>
      </c>
      <c r="X71">
        <v>196</v>
      </c>
      <c r="Y71" t="s">
        <v>8426</v>
      </c>
      <c r="AA71" t="s">
        <v>11235</v>
      </c>
      <c r="AB71" t="s">
        <v>11281</v>
      </c>
      <c r="AC71" s="6" t="s">
        <v>15115</v>
      </c>
      <c r="AD71" t="s">
        <v>11270</v>
      </c>
      <c r="AE71">
        <v>2.5000000000000001E-2</v>
      </c>
      <c r="AF71" t="s">
        <v>8426</v>
      </c>
      <c r="AI71" s="292">
        <v>0.58333333333333337</v>
      </c>
      <c r="AJ71" t="s">
        <v>1419</v>
      </c>
      <c r="AV71" s="331">
        <f t="shared" si="4"/>
        <v>41501</v>
      </c>
      <c r="AW71" s="298"/>
      <c r="AX71" s="24"/>
      <c r="AY71" s="24"/>
    </row>
    <row r="72" spans="1:51" x14ac:dyDescent="0.25">
      <c r="A72" s="175" t="s">
        <v>11571</v>
      </c>
      <c r="B72" s="6" t="s">
        <v>15111</v>
      </c>
      <c r="C72" s="238" t="str">
        <f t="shared" si="3"/>
        <v>READINGS_TT1_M2013-5_2013-8</v>
      </c>
      <c r="E72" s="301" t="s">
        <v>15136</v>
      </c>
      <c r="F72" s="178" t="s">
        <v>15099</v>
      </c>
      <c r="G72" s="276">
        <v>41399</v>
      </c>
      <c r="H72" s="243">
        <f t="shared" si="5"/>
        <v>41399</v>
      </c>
      <c r="I72" s="277">
        <v>41501</v>
      </c>
      <c r="J72" s="175" t="s">
        <v>11772</v>
      </c>
      <c r="K72" s="175"/>
      <c r="L72" s="24" t="s">
        <v>8637</v>
      </c>
      <c r="M72" s="175" t="s">
        <v>11771</v>
      </c>
      <c r="N72" s="175"/>
      <c r="O72" s="181">
        <v>41410</v>
      </c>
      <c r="P72" s="181">
        <v>41410</v>
      </c>
      <c r="S72" t="s">
        <v>1005</v>
      </c>
      <c r="X72">
        <v>196</v>
      </c>
      <c r="Y72" t="s">
        <v>8426</v>
      </c>
      <c r="AA72" t="s">
        <v>11235</v>
      </c>
      <c r="AB72" t="s">
        <v>11281</v>
      </c>
      <c r="AC72" s="6" t="s">
        <v>15115</v>
      </c>
      <c r="AD72" t="s">
        <v>11270</v>
      </c>
      <c r="AE72">
        <v>2.5000000000000001E-2</v>
      </c>
      <c r="AF72" t="s">
        <v>8426</v>
      </c>
      <c r="AI72" s="292">
        <v>0.75</v>
      </c>
      <c r="AJ72" t="s">
        <v>1419</v>
      </c>
      <c r="AV72" s="331">
        <f t="shared" si="4"/>
        <v>41501</v>
      </c>
      <c r="AW72" s="298"/>
      <c r="AX72" s="24"/>
      <c r="AY72" s="24"/>
    </row>
    <row r="73" spans="1:51" x14ac:dyDescent="0.25">
      <c r="A73" s="175" t="s">
        <v>11571</v>
      </c>
      <c r="B73" s="6" t="s">
        <v>15111</v>
      </c>
      <c r="C73" s="238" t="str">
        <f t="shared" si="3"/>
        <v>READINGS_TT1_M2013-5_2013-8</v>
      </c>
      <c r="E73" s="301" t="s">
        <v>15136</v>
      </c>
      <c r="F73" s="178" t="s">
        <v>15099</v>
      </c>
      <c r="G73" s="276">
        <v>41399</v>
      </c>
      <c r="H73" s="243">
        <f t="shared" si="5"/>
        <v>41399</v>
      </c>
      <c r="I73" s="277">
        <v>41501</v>
      </c>
      <c r="J73" s="175" t="s">
        <v>11772</v>
      </c>
      <c r="K73" s="175"/>
      <c r="L73" s="24" t="s">
        <v>8637</v>
      </c>
      <c r="M73" s="175" t="s">
        <v>11771</v>
      </c>
      <c r="N73" s="175"/>
      <c r="O73" s="181">
        <v>41410</v>
      </c>
      <c r="P73" s="181">
        <v>41410</v>
      </c>
      <c r="S73" t="s">
        <v>1005</v>
      </c>
      <c r="X73">
        <v>197</v>
      </c>
      <c r="Y73" t="s">
        <v>8426</v>
      </c>
      <c r="AA73" t="s">
        <v>11235</v>
      </c>
      <c r="AB73" t="s">
        <v>11281</v>
      </c>
      <c r="AC73" s="6" t="s">
        <v>15115</v>
      </c>
      <c r="AD73" t="s">
        <v>11270</v>
      </c>
      <c r="AE73">
        <v>2.5000000000000001E-2</v>
      </c>
      <c r="AF73" t="s">
        <v>8426</v>
      </c>
      <c r="AI73" s="292">
        <v>0.91666666666666663</v>
      </c>
      <c r="AJ73" t="s">
        <v>1419</v>
      </c>
      <c r="AV73" s="331">
        <f t="shared" si="4"/>
        <v>41501</v>
      </c>
      <c r="AW73" s="298"/>
      <c r="AX73" s="24"/>
      <c r="AY73" s="24"/>
    </row>
    <row r="74" spans="1:51" x14ac:dyDescent="0.25">
      <c r="A74" s="175" t="s">
        <v>11571</v>
      </c>
      <c r="B74" s="6" t="s">
        <v>15111</v>
      </c>
      <c r="C74" s="238" t="str">
        <f t="shared" si="3"/>
        <v>READINGS_TT1_M2013-5_2013-8</v>
      </c>
      <c r="E74" s="301" t="s">
        <v>15136</v>
      </c>
      <c r="F74" s="178" t="s">
        <v>15099</v>
      </c>
      <c r="G74" s="276">
        <v>41399</v>
      </c>
      <c r="H74" s="243">
        <f t="shared" si="5"/>
        <v>41399</v>
      </c>
      <c r="I74" s="277">
        <v>41501</v>
      </c>
      <c r="J74" s="175" t="s">
        <v>11772</v>
      </c>
      <c r="K74" s="175"/>
      <c r="L74" s="24" t="s">
        <v>8637</v>
      </c>
      <c r="M74" s="175" t="s">
        <v>11771</v>
      </c>
      <c r="N74" s="175"/>
      <c r="O74" s="181">
        <v>41411</v>
      </c>
      <c r="P74" s="181">
        <v>41411</v>
      </c>
      <c r="S74" t="s">
        <v>1005</v>
      </c>
      <c r="X74">
        <v>198</v>
      </c>
      <c r="Y74" t="s">
        <v>8426</v>
      </c>
      <c r="AA74" t="s">
        <v>11235</v>
      </c>
      <c r="AB74" t="s">
        <v>11281</v>
      </c>
      <c r="AC74" s="6" t="s">
        <v>15115</v>
      </c>
      <c r="AD74" t="s">
        <v>11270</v>
      </c>
      <c r="AE74">
        <v>2.5000000000000001E-2</v>
      </c>
      <c r="AF74" t="s">
        <v>8426</v>
      </c>
      <c r="AI74" s="292">
        <v>8.3333333333333329E-2</v>
      </c>
      <c r="AJ74" t="s">
        <v>1419</v>
      </c>
      <c r="AV74" s="331">
        <f t="shared" si="4"/>
        <v>41501</v>
      </c>
      <c r="AW74" s="298"/>
      <c r="AX74" s="24"/>
      <c r="AY74" s="24"/>
    </row>
    <row r="75" spans="1:51" x14ac:dyDescent="0.25">
      <c r="A75" s="175" t="s">
        <v>11571</v>
      </c>
      <c r="B75" s="6" t="s">
        <v>15111</v>
      </c>
      <c r="C75" s="238" t="str">
        <f t="shared" si="3"/>
        <v>READINGS_TT1_M2013-5_2013-8</v>
      </c>
      <c r="E75" s="301" t="s">
        <v>15136</v>
      </c>
      <c r="F75" s="178" t="s">
        <v>15099</v>
      </c>
      <c r="G75" s="276">
        <v>41399</v>
      </c>
      <c r="H75" s="243">
        <f t="shared" si="5"/>
        <v>41399</v>
      </c>
      <c r="I75" s="277">
        <v>41501</v>
      </c>
      <c r="J75" s="175" t="s">
        <v>11772</v>
      </c>
      <c r="K75" s="175"/>
      <c r="L75" s="24" t="s">
        <v>8637</v>
      </c>
      <c r="M75" s="175" t="s">
        <v>11771</v>
      </c>
      <c r="N75" s="175"/>
      <c r="O75" s="181">
        <v>41411</v>
      </c>
      <c r="P75" s="181">
        <v>41411</v>
      </c>
      <c r="S75" t="s">
        <v>1005</v>
      </c>
      <c r="X75">
        <v>198</v>
      </c>
      <c r="Y75" t="s">
        <v>8426</v>
      </c>
      <c r="AA75" t="s">
        <v>11235</v>
      </c>
      <c r="AB75" t="s">
        <v>11281</v>
      </c>
      <c r="AC75" s="6" t="s">
        <v>15115</v>
      </c>
      <c r="AD75" t="s">
        <v>11270</v>
      </c>
      <c r="AE75">
        <v>2.5000000000000001E-2</v>
      </c>
      <c r="AF75" t="s">
        <v>8426</v>
      </c>
      <c r="AI75" s="292">
        <v>0.25</v>
      </c>
      <c r="AJ75" t="s">
        <v>1419</v>
      </c>
      <c r="AV75" s="331">
        <f t="shared" si="4"/>
        <v>41501</v>
      </c>
      <c r="AW75" s="298"/>
      <c r="AX75" s="24"/>
      <c r="AY75" s="24"/>
    </row>
    <row r="76" spans="1:51" x14ac:dyDescent="0.25">
      <c r="A76" s="175" t="s">
        <v>11571</v>
      </c>
      <c r="B76" s="6" t="s">
        <v>15111</v>
      </c>
      <c r="C76" s="238" t="str">
        <f t="shared" si="3"/>
        <v>READINGS_TT1_M2013-5_2013-8</v>
      </c>
      <c r="E76" s="301" t="s">
        <v>15136</v>
      </c>
      <c r="F76" s="178" t="s">
        <v>15099</v>
      </c>
      <c r="G76" s="276">
        <v>41399</v>
      </c>
      <c r="H76" s="243">
        <f t="shared" si="5"/>
        <v>41399</v>
      </c>
      <c r="I76" s="277">
        <v>41501</v>
      </c>
      <c r="J76" s="175" t="s">
        <v>11772</v>
      </c>
      <c r="K76" s="175"/>
      <c r="L76" s="24" t="s">
        <v>8637</v>
      </c>
      <c r="M76" s="175" t="s">
        <v>11771</v>
      </c>
      <c r="N76" s="175"/>
      <c r="O76" s="181">
        <v>41411</v>
      </c>
      <c r="P76" s="181">
        <v>41411</v>
      </c>
      <c r="S76" t="s">
        <v>1005</v>
      </c>
      <c r="X76">
        <v>197</v>
      </c>
      <c r="Y76" t="s">
        <v>8426</v>
      </c>
      <c r="AA76" t="s">
        <v>11235</v>
      </c>
      <c r="AB76" t="s">
        <v>11281</v>
      </c>
      <c r="AC76" s="6" t="s">
        <v>15115</v>
      </c>
      <c r="AD76" t="s">
        <v>11270</v>
      </c>
      <c r="AE76">
        <v>2.5000000000000001E-2</v>
      </c>
      <c r="AF76" t="s">
        <v>8426</v>
      </c>
      <c r="AI76" s="292">
        <v>0.41666666666666669</v>
      </c>
      <c r="AJ76" t="s">
        <v>1419</v>
      </c>
      <c r="AV76" s="331">
        <f t="shared" si="4"/>
        <v>41501</v>
      </c>
      <c r="AW76" s="298"/>
      <c r="AX76" s="24"/>
      <c r="AY76" s="24"/>
    </row>
    <row r="77" spans="1:51" x14ac:dyDescent="0.25">
      <c r="A77" s="175" t="s">
        <v>11571</v>
      </c>
      <c r="B77" s="6" t="s">
        <v>15111</v>
      </c>
      <c r="C77" s="238" t="str">
        <f t="shared" si="3"/>
        <v>READINGS_TT1_M2013-5_2013-8</v>
      </c>
      <c r="E77" s="301" t="s">
        <v>15136</v>
      </c>
      <c r="F77" s="178" t="s">
        <v>15099</v>
      </c>
      <c r="G77" s="276">
        <v>41399</v>
      </c>
      <c r="H77" s="243">
        <f t="shared" si="5"/>
        <v>41399</v>
      </c>
      <c r="I77" s="277">
        <v>41501</v>
      </c>
      <c r="J77" s="175" t="s">
        <v>11772</v>
      </c>
      <c r="K77" s="175"/>
      <c r="L77" s="24" t="s">
        <v>8637</v>
      </c>
      <c r="M77" s="175" t="s">
        <v>11771</v>
      </c>
      <c r="N77" s="175"/>
      <c r="O77" s="181">
        <v>41411</v>
      </c>
      <c r="P77" s="181">
        <v>41411</v>
      </c>
      <c r="S77" t="s">
        <v>1005</v>
      </c>
      <c r="X77">
        <v>197</v>
      </c>
      <c r="Y77" t="s">
        <v>8426</v>
      </c>
      <c r="AA77" t="s">
        <v>11235</v>
      </c>
      <c r="AB77" t="s">
        <v>11281</v>
      </c>
      <c r="AC77" s="6" t="s">
        <v>15115</v>
      </c>
      <c r="AD77" t="s">
        <v>11270</v>
      </c>
      <c r="AE77">
        <v>2.5000000000000001E-2</v>
      </c>
      <c r="AF77" t="s">
        <v>8426</v>
      </c>
      <c r="AI77" s="292">
        <v>0.58333333333333337</v>
      </c>
      <c r="AJ77" t="s">
        <v>1419</v>
      </c>
      <c r="AV77" s="331">
        <f t="shared" si="4"/>
        <v>41501</v>
      </c>
      <c r="AW77" s="298"/>
      <c r="AX77" s="24"/>
      <c r="AY77" s="24"/>
    </row>
    <row r="78" spans="1:51" x14ac:dyDescent="0.25">
      <c r="A78" s="175" t="s">
        <v>11571</v>
      </c>
      <c r="B78" s="6" t="s">
        <v>15111</v>
      </c>
      <c r="C78" s="238" t="str">
        <f t="shared" si="3"/>
        <v>READINGS_TT1_M2013-5_2013-8</v>
      </c>
      <c r="E78" s="301" t="s">
        <v>15136</v>
      </c>
      <c r="F78" s="178" t="s">
        <v>15099</v>
      </c>
      <c r="G78" s="276">
        <v>41399</v>
      </c>
      <c r="H78" s="243">
        <f t="shared" si="5"/>
        <v>41399</v>
      </c>
      <c r="I78" s="277">
        <v>41501</v>
      </c>
      <c r="J78" s="175" t="s">
        <v>11772</v>
      </c>
      <c r="K78" s="175"/>
      <c r="L78" s="24" t="s">
        <v>8637</v>
      </c>
      <c r="M78" s="175" t="s">
        <v>11771</v>
      </c>
      <c r="N78" s="175"/>
      <c r="O78" s="181">
        <v>41411</v>
      </c>
      <c r="P78" s="181">
        <v>41411</v>
      </c>
      <c r="S78" t="s">
        <v>1005</v>
      </c>
      <c r="X78">
        <v>197</v>
      </c>
      <c r="Y78" t="s">
        <v>8426</v>
      </c>
      <c r="AA78" t="s">
        <v>11235</v>
      </c>
      <c r="AB78" t="s">
        <v>11281</v>
      </c>
      <c r="AC78" s="6" t="s">
        <v>15115</v>
      </c>
      <c r="AD78" t="s">
        <v>11270</v>
      </c>
      <c r="AE78">
        <v>2.5000000000000001E-2</v>
      </c>
      <c r="AF78" t="s">
        <v>8426</v>
      </c>
      <c r="AI78" s="292">
        <v>0.75</v>
      </c>
      <c r="AJ78" t="s">
        <v>1419</v>
      </c>
      <c r="AV78" s="331">
        <f t="shared" si="4"/>
        <v>41501</v>
      </c>
      <c r="AW78" s="298"/>
      <c r="AX78" s="24"/>
      <c r="AY78" s="24"/>
    </row>
    <row r="79" spans="1:51" x14ac:dyDescent="0.25">
      <c r="A79" s="175" t="s">
        <v>11571</v>
      </c>
      <c r="B79" s="6" t="s">
        <v>15111</v>
      </c>
      <c r="C79" s="238" t="str">
        <f t="shared" si="3"/>
        <v>READINGS_TT1_M2013-5_2013-8</v>
      </c>
      <c r="E79" s="301" t="s">
        <v>15136</v>
      </c>
      <c r="F79" s="178" t="s">
        <v>15099</v>
      </c>
      <c r="G79" s="276">
        <v>41399</v>
      </c>
      <c r="H79" s="243">
        <f t="shared" si="5"/>
        <v>41399</v>
      </c>
      <c r="I79" s="277">
        <v>41501</v>
      </c>
      <c r="J79" s="175" t="s">
        <v>11772</v>
      </c>
      <c r="K79" s="175"/>
      <c r="L79" s="24" t="s">
        <v>8637</v>
      </c>
      <c r="M79" s="175" t="s">
        <v>11771</v>
      </c>
      <c r="N79" s="175"/>
      <c r="O79" s="181">
        <v>41411</v>
      </c>
      <c r="P79" s="181">
        <v>41411</v>
      </c>
      <c r="S79" t="s">
        <v>1005</v>
      </c>
      <c r="X79">
        <v>198</v>
      </c>
      <c r="Y79" t="s">
        <v>8426</v>
      </c>
      <c r="AA79" t="s">
        <v>11235</v>
      </c>
      <c r="AB79" t="s">
        <v>11281</v>
      </c>
      <c r="AC79" s="6" t="s">
        <v>15115</v>
      </c>
      <c r="AD79" t="s">
        <v>11270</v>
      </c>
      <c r="AE79">
        <v>2.5000000000000001E-2</v>
      </c>
      <c r="AF79" t="s">
        <v>8426</v>
      </c>
      <c r="AI79" s="292">
        <v>0.91666666666666663</v>
      </c>
      <c r="AJ79" t="s">
        <v>1419</v>
      </c>
      <c r="AV79" s="331">
        <f t="shared" si="4"/>
        <v>41501</v>
      </c>
      <c r="AW79" s="298"/>
      <c r="AX79" s="24"/>
      <c r="AY79" s="24"/>
    </row>
    <row r="80" spans="1:51" x14ac:dyDescent="0.25">
      <c r="A80" s="175" t="s">
        <v>11571</v>
      </c>
      <c r="B80" s="6" t="s">
        <v>15111</v>
      </c>
      <c r="C80" s="238" t="str">
        <f t="shared" si="3"/>
        <v>READINGS_TT1_M2013-5_2013-8</v>
      </c>
      <c r="E80" s="301" t="s">
        <v>15136</v>
      </c>
      <c r="F80" s="178" t="s">
        <v>15099</v>
      </c>
      <c r="G80" s="276">
        <v>41399</v>
      </c>
      <c r="H80" s="243">
        <f t="shared" si="5"/>
        <v>41399</v>
      </c>
      <c r="I80" s="277">
        <v>41501</v>
      </c>
      <c r="J80" s="175" t="s">
        <v>11772</v>
      </c>
      <c r="K80" s="175"/>
      <c r="L80" s="24" t="s">
        <v>8637</v>
      </c>
      <c r="M80" s="175" t="s">
        <v>11771</v>
      </c>
      <c r="N80" s="175"/>
      <c r="O80" s="181">
        <v>41412</v>
      </c>
      <c r="P80" s="181">
        <v>41412</v>
      </c>
      <c r="S80" t="s">
        <v>1005</v>
      </c>
      <c r="X80">
        <v>199</v>
      </c>
      <c r="Y80" t="s">
        <v>8426</v>
      </c>
      <c r="AA80" t="s">
        <v>11235</v>
      </c>
      <c r="AB80" t="s">
        <v>11281</v>
      </c>
      <c r="AC80" s="6" t="s">
        <v>15115</v>
      </c>
      <c r="AD80" t="s">
        <v>11270</v>
      </c>
      <c r="AE80">
        <v>2.5000000000000001E-2</v>
      </c>
      <c r="AF80" t="s">
        <v>8426</v>
      </c>
      <c r="AI80" s="292">
        <v>8.3333333333333329E-2</v>
      </c>
      <c r="AJ80" t="s">
        <v>1419</v>
      </c>
      <c r="AV80" s="331">
        <f t="shared" si="4"/>
        <v>41501</v>
      </c>
      <c r="AW80" s="298"/>
      <c r="AX80" s="24"/>
      <c r="AY80" s="24"/>
    </row>
    <row r="81" spans="1:51" x14ac:dyDescent="0.25">
      <c r="A81" s="175" t="s">
        <v>11571</v>
      </c>
      <c r="B81" s="6" t="s">
        <v>15111</v>
      </c>
      <c r="C81" s="238" t="str">
        <f t="shared" si="3"/>
        <v>READINGS_TT1_M2013-5_2013-8</v>
      </c>
      <c r="E81" s="301" t="s">
        <v>15136</v>
      </c>
      <c r="F81" s="178" t="s">
        <v>15099</v>
      </c>
      <c r="G81" s="276">
        <v>41399</v>
      </c>
      <c r="H81" s="243">
        <f t="shared" si="5"/>
        <v>41399</v>
      </c>
      <c r="I81" s="277">
        <v>41501</v>
      </c>
      <c r="J81" s="175" t="s">
        <v>11772</v>
      </c>
      <c r="K81" s="175"/>
      <c r="L81" s="24" t="s">
        <v>8637</v>
      </c>
      <c r="M81" s="175" t="s">
        <v>11771</v>
      </c>
      <c r="N81" s="175"/>
      <c r="O81" s="181">
        <v>41412</v>
      </c>
      <c r="P81" s="181">
        <v>41412</v>
      </c>
      <c r="S81" t="s">
        <v>1005</v>
      </c>
      <c r="X81">
        <v>199</v>
      </c>
      <c r="Y81" t="s">
        <v>8426</v>
      </c>
      <c r="AA81" t="s">
        <v>11235</v>
      </c>
      <c r="AB81" t="s">
        <v>11281</v>
      </c>
      <c r="AC81" s="6" t="s">
        <v>15115</v>
      </c>
      <c r="AD81" t="s">
        <v>11270</v>
      </c>
      <c r="AE81">
        <v>2.5000000000000001E-2</v>
      </c>
      <c r="AF81" t="s">
        <v>8426</v>
      </c>
      <c r="AI81" s="292">
        <v>0.25</v>
      </c>
      <c r="AJ81" t="s">
        <v>1419</v>
      </c>
      <c r="AV81" s="331">
        <f t="shared" si="4"/>
        <v>41501</v>
      </c>
      <c r="AW81" s="298"/>
      <c r="AX81" s="24"/>
      <c r="AY81" s="24"/>
    </row>
    <row r="82" spans="1:51" x14ac:dyDescent="0.25">
      <c r="A82" s="175" t="s">
        <v>11571</v>
      </c>
      <c r="B82" s="6" t="s">
        <v>15111</v>
      </c>
      <c r="C82" s="238" t="str">
        <f t="shared" si="3"/>
        <v>READINGS_TT1_M2013-5_2013-8</v>
      </c>
      <c r="E82" s="301" t="s">
        <v>15136</v>
      </c>
      <c r="F82" s="178" t="s">
        <v>15099</v>
      </c>
      <c r="G82" s="276">
        <v>41399</v>
      </c>
      <c r="H82" s="243">
        <f t="shared" si="5"/>
        <v>41399</v>
      </c>
      <c r="I82" s="277">
        <v>41501</v>
      </c>
      <c r="J82" s="175" t="s">
        <v>11772</v>
      </c>
      <c r="K82" s="175"/>
      <c r="L82" s="24" t="s">
        <v>8637</v>
      </c>
      <c r="M82" s="175" t="s">
        <v>11771</v>
      </c>
      <c r="N82" s="175"/>
      <c r="O82" s="181">
        <v>41412</v>
      </c>
      <c r="P82" s="181">
        <v>41412</v>
      </c>
      <c r="S82" t="s">
        <v>1005</v>
      </c>
      <c r="X82">
        <v>199</v>
      </c>
      <c r="Y82" t="s">
        <v>8426</v>
      </c>
      <c r="AA82" t="s">
        <v>11235</v>
      </c>
      <c r="AB82" t="s">
        <v>11281</v>
      </c>
      <c r="AC82" s="6" t="s">
        <v>15115</v>
      </c>
      <c r="AD82" t="s">
        <v>11270</v>
      </c>
      <c r="AE82">
        <v>2.5000000000000001E-2</v>
      </c>
      <c r="AF82" t="s">
        <v>8426</v>
      </c>
      <c r="AI82" s="292">
        <v>0.41666666666666669</v>
      </c>
      <c r="AJ82" t="s">
        <v>1419</v>
      </c>
      <c r="AV82" s="331">
        <f t="shared" si="4"/>
        <v>41501</v>
      </c>
      <c r="AW82" s="298"/>
      <c r="AX82" s="24"/>
      <c r="AY82" s="24"/>
    </row>
    <row r="83" spans="1:51" x14ac:dyDescent="0.25">
      <c r="A83" s="175" t="s">
        <v>11571</v>
      </c>
      <c r="B83" s="6" t="s">
        <v>15111</v>
      </c>
      <c r="C83" s="238" t="str">
        <f t="shared" si="3"/>
        <v>READINGS_TT1_M2013-5_2013-8</v>
      </c>
      <c r="E83" s="301" t="s">
        <v>15136</v>
      </c>
      <c r="F83" s="178" t="s">
        <v>15099</v>
      </c>
      <c r="G83" s="276">
        <v>41399</v>
      </c>
      <c r="H83" s="243">
        <f t="shared" si="5"/>
        <v>41399</v>
      </c>
      <c r="I83" s="277">
        <v>41501</v>
      </c>
      <c r="J83" s="175" t="s">
        <v>11772</v>
      </c>
      <c r="K83" s="175"/>
      <c r="L83" s="24" t="s">
        <v>8637</v>
      </c>
      <c r="M83" s="175" t="s">
        <v>11771</v>
      </c>
      <c r="N83" s="175"/>
      <c r="O83" s="181">
        <v>41412</v>
      </c>
      <c r="P83" s="181">
        <v>41412</v>
      </c>
      <c r="S83" t="s">
        <v>1005</v>
      </c>
      <c r="X83">
        <v>198</v>
      </c>
      <c r="Y83" t="s">
        <v>8426</v>
      </c>
      <c r="AA83" t="s">
        <v>11235</v>
      </c>
      <c r="AB83" t="s">
        <v>11281</v>
      </c>
      <c r="AC83" s="6" t="s">
        <v>15115</v>
      </c>
      <c r="AD83" t="s">
        <v>11270</v>
      </c>
      <c r="AE83">
        <v>2.5000000000000001E-2</v>
      </c>
      <c r="AF83" t="s">
        <v>8426</v>
      </c>
      <c r="AI83" s="292">
        <v>0.58333333333333337</v>
      </c>
      <c r="AJ83" t="s">
        <v>1419</v>
      </c>
      <c r="AV83" s="331">
        <f t="shared" si="4"/>
        <v>41501</v>
      </c>
      <c r="AW83" s="298"/>
      <c r="AX83" s="24"/>
      <c r="AY83" s="24"/>
    </row>
    <row r="84" spans="1:51" x14ac:dyDescent="0.25">
      <c r="A84" s="175" t="s">
        <v>11571</v>
      </c>
      <c r="B84" s="6" t="s">
        <v>15111</v>
      </c>
      <c r="C84" s="238" t="str">
        <f t="shared" si="3"/>
        <v>READINGS_TT1_M2013-5_2013-8</v>
      </c>
      <c r="E84" s="301" t="s">
        <v>15136</v>
      </c>
      <c r="F84" s="178" t="s">
        <v>15099</v>
      </c>
      <c r="G84" s="276">
        <v>41399</v>
      </c>
      <c r="H84" s="243">
        <f t="shared" si="5"/>
        <v>41399</v>
      </c>
      <c r="I84" s="277">
        <v>41501</v>
      </c>
      <c r="J84" s="175" t="s">
        <v>11772</v>
      </c>
      <c r="K84" s="175"/>
      <c r="L84" s="24" t="s">
        <v>8637</v>
      </c>
      <c r="M84" s="175" t="s">
        <v>11771</v>
      </c>
      <c r="N84" s="175"/>
      <c r="O84" s="181">
        <v>41412</v>
      </c>
      <c r="P84" s="181">
        <v>41412</v>
      </c>
      <c r="S84" t="s">
        <v>1005</v>
      </c>
      <c r="X84">
        <v>199</v>
      </c>
      <c r="Y84" t="s">
        <v>8426</v>
      </c>
      <c r="AA84" t="s">
        <v>11235</v>
      </c>
      <c r="AB84" t="s">
        <v>11281</v>
      </c>
      <c r="AC84" s="6" t="s">
        <v>15115</v>
      </c>
      <c r="AD84" t="s">
        <v>11270</v>
      </c>
      <c r="AE84">
        <v>2.5000000000000001E-2</v>
      </c>
      <c r="AF84" t="s">
        <v>8426</v>
      </c>
      <c r="AI84" s="292">
        <v>0.75</v>
      </c>
      <c r="AJ84" t="s">
        <v>1419</v>
      </c>
      <c r="AV84" s="331">
        <f t="shared" si="4"/>
        <v>41501</v>
      </c>
      <c r="AW84" s="298"/>
      <c r="AX84" s="24"/>
      <c r="AY84" s="24"/>
    </row>
    <row r="85" spans="1:51" x14ac:dyDescent="0.25">
      <c r="A85" s="175" t="s">
        <v>11571</v>
      </c>
      <c r="B85" s="6" t="s">
        <v>15111</v>
      </c>
      <c r="C85" s="238" t="str">
        <f t="shared" ref="C85:C148" si="6">"READINGS_"&amp;B85&amp;"_M"&amp;YEAR(H85)&amp;"-"&amp;MONTH(H85)&amp;"_"&amp;YEAR(I85)&amp;"-"&amp;MONTH(I85)</f>
        <v>READINGS_TT1_M2013-5_2013-8</v>
      </c>
      <c r="E85" s="301" t="s">
        <v>15136</v>
      </c>
      <c r="F85" s="178" t="s">
        <v>15099</v>
      </c>
      <c r="G85" s="276">
        <v>41399</v>
      </c>
      <c r="H85" s="243">
        <f t="shared" si="5"/>
        <v>41399</v>
      </c>
      <c r="I85" s="277">
        <v>41501</v>
      </c>
      <c r="J85" s="175" t="s">
        <v>11772</v>
      </c>
      <c r="K85" s="175"/>
      <c r="L85" s="24" t="s">
        <v>8637</v>
      </c>
      <c r="M85" s="175" t="s">
        <v>11771</v>
      </c>
      <c r="N85" s="175"/>
      <c r="O85" s="181">
        <v>41412</v>
      </c>
      <c r="P85" s="181">
        <v>41412</v>
      </c>
      <c r="S85" t="s">
        <v>1005</v>
      </c>
      <c r="X85">
        <v>199</v>
      </c>
      <c r="Y85" t="s">
        <v>8426</v>
      </c>
      <c r="AA85" t="s">
        <v>11235</v>
      </c>
      <c r="AB85" t="s">
        <v>11281</v>
      </c>
      <c r="AC85" s="6" t="s">
        <v>15115</v>
      </c>
      <c r="AD85" t="s">
        <v>11270</v>
      </c>
      <c r="AE85">
        <v>2.5000000000000001E-2</v>
      </c>
      <c r="AF85" t="s">
        <v>8426</v>
      </c>
      <c r="AI85" s="292">
        <v>0.91666666666666663</v>
      </c>
      <c r="AJ85" t="s">
        <v>1419</v>
      </c>
      <c r="AV85" s="331">
        <f t="shared" si="4"/>
        <v>41501</v>
      </c>
      <c r="AW85" s="298"/>
      <c r="AX85" s="24"/>
      <c r="AY85" s="24"/>
    </row>
    <row r="86" spans="1:51" x14ac:dyDescent="0.25">
      <c r="A86" s="175" t="s">
        <v>11571</v>
      </c>
      <c r="B86" s="6" t="s">
        <v>15111</v>
      </c>
      <c r="C86" s="238" t="str">
        <f t="shared" si="6"/>
        <v>READINGS_TT1_M2013-5_2013-8</v>
      </c>
      <c r="E86" s="301" t="s">
        <v>15136</v>
      </c>
      <c r="F86" s="178" t="s">
        <v>15099</v>
      </c>
      <c r="G86" s="276">
        <v>41399</v>
      </c>
      <c r="H86" s="243">
        <f t="shared" si="5"/>
        <v>41399</v>
      </c>
      <c r="I86" s="277">
        <v>41501</v>
      </c>
      <c r="J86" s="175" t="s">
        <v>11772</v>
      </c>
      <c r="K86" s="175"/>
      <c r="L86" s="24" t="s">
        <v>8637</v>
      </c>
      <c r="M86" s="175" t="s">
        <v>11771</v>
      </c>
      <c r="N86" s="175"/>
      <c r="O86" s="181">
        <v>41413</v>
      </c>
      <c r="P86" s="181">
        <v>41413</v>
      </c>
      <c r="S86" t="s">
        <v>1005</v>
      </c>
      <c r="X86">
        <v>198</v>
      </c>
      <c r="Y86" t="s">
        <v>8426</v>
      </c>
      <c r="AA86" t="s">
        <v>11235</v>
      </c>
      <c r="AB86" t="s">
        <v>11281</v>
      </c>
      <c r="AC86" s="6" t="s">
        <v>15115</v>
      </c>
      <c r="AD86" t="s">
        <v>11270</v>
      </c>
      <c r="AE86">
        <v>2.5000000000000001E-2</v>
      </c>
      <c r="AF86" t="s">
        <v>8426</v>
      </c>
      <c r="AI86" s="292">
        <v>8.3333333333333329E-2</v>
      </c>
      <c r="AJ86" t="s">
        <v>1419</v>
      </c>
      <c r="AV86" s="331">
        <f t="shared" si="4"/>
        <v>41501</v>
      </c>
      <c r="AW86" s="298"/>
      <c r="AX86" s="24"/>
      <c r="AY86" s="24"/>
    </row>
    <row r="87" spans="1:51" x14ac:dyDescent="0.25">
      <c r="A87" s="175" t="s">
        <v>11571</v>
      </c>
      <c r="B87" s="6" t="s">
        <v>15111</v>
      </c>
      <c r="C87" s="238" t="str">
        <f t="shared" si="6"/>
        <v>READINGS_TT1_M2013-5_2013-8</v>
      </c>
      <c r="E87" s="301" t="s">
        <v>15136</v>
      </c>
      <c r="F87" s="178" t="s">
        <v>15099</v>
      </c>
      <c r="G87" s="276">
        <v>41399</v>
      </c>
      <c r="H87" s="243">
        <f t="shared" si="5"/>
        <v>41399</v>
      </c>
      <c r="I87" s="277">
        <v>41501</v>
      </c>
      <c r="J87" s="175" t="s">
        <v>11772</v>
      </c>
      <c r="K87" s="175"/>
      <c r="L87" s="24" t="s">
        <v>8637</v>
      </c>
      <c r="M87" s="175" t="s">
        <v>11771</v>
      </c>
      <c r="N87" s="175"/>
      <c r="O87" s="181">
        <v>41413</v>
      </c>
      <c r="P87" s="181">
        <v>41413</v>
      </c>
      <c r="S87" t="s">
        <v>1005</v>
      </c>
      <c r="X87">
        <v>198</v>
      </c>
      <c r="Y87" t="s">
        <v>8426</v>
      </c>
      <c r="AA87" t="s">
        <v>11235</v>
      </c>
      <c r="AB87" t="s">
        <v>11281</v>
      </c>
      <c r="AC87" s="6" t="s">
        <v>15115</v>
      </c>
      <c r="AD87" t="s">
        <v>11270</v>
      </c>
      <c r="AE87">
        <v>2.5000000000000001E-2</v>
      </c>
      <c r="AF87" t="s">
        <v>8426</v>
      </c>
      <c r="AI87" s="292">
        <v>0.25</v>
      </c>
      <c r="AJ87" t="s">
        <v>1419</v>
      </c>
      <c r="AV87" s="331">
        <f t="shared" si="4"/>
        <v>41501</v>
      </c>
      <c r="AW87" s="298"/>
      <c r="AX87" s="24"/>
      <c r="AY87" s="24"/>
    </row>
    <row r="88" spans="1:51" x14ac:dyDescent="0.25">
      <c r="A88" s="175" t="s">
        <v>11571</v>
      </c>
      <c r="B88" s="6" t="s">
        <v>15111</v>
      </c>
      <c r="C88" s="238" t="str">
        <f t="shared" si="6"/>
        <v>READINGS_TT1_M2013-5_2013-8</v>
      </c>
      <c r="E88" s="301" t="s">
        <v>15136</v>
      </c>
      <c r="F88" s="178" t="s">
        <v>15099</v>
      </c>
      <c r="G88" s="276">
        <v>41399</v>
      </c>
      <c r="H88" s="243">
        <f t="shared" si="5"/>
        <v>41399</v>
      </c>
      <c r="I88" s="277">
        <v>41501</v>
      </c>
      <c r="J88" s="175" t="s">
        <v>11772</v>
      </c>
      <c r="K88" s="175"/>
      <c r="L88" s="24" t="s">
        <v>8637</v>
      </c>
      <c r="M88" s="175" t="s">
        <v>11771</v>
      </c>
      <c r="N88" s="175"/>
      <c r="O88" s="181">
        <v>41413</v>
      </c>
      <c r="P88" s="181">
        <v>41413</v>
      </c>
      <c r="S88" t="s">
        <v>1005</v>
      </c>
      <c r="X88">
        <v>198</v>
      </c>
      <c r="Y88" t="s">
        <v>8426</v>
      </c>
      <c r="AA88" t="s">
        <v>11235</v>
      </c>
      <c r="AB88" t="s">
        <v>11281</v>
      </c>
      <c r="AC88" s="6" t="s">
        <v>15115</v>
      </c>
      <c r="AD88" t="s">
        <v>11270</v>
      </c>
      <c r="AE88">
        <v>2.5000000000000001E-2</v>
      </c>
      <c r="AF88" t="s">
        <v>8426</v>
      </c>
      <c r="AI88" s="292">
        <v>0.41666666666666669</v>
      </c>
      <c r="AJ88" t="s">
        <v>1419</v>
      </c>
      <c r="AV88" s="331">
        <f t="shared" si="4"/>
        <v>41501</v>
      </c>
      <c r="AW88" s="298"/>
      <c r="AX88" s="24"/>
      <c r="AY88" s="24"/>
    </row>
    <row r="89" spans="1:51" x14ac:dyDescent="0.25">
      <c r="A89" s="175" t="s">
        <v>11571</v>
      </c>
      <c r="B89" s="6" t="s">
        <v>15111</v>
      </c>
      <c r="C89" s="238" t="str">
        <f t="shared" si="6"/>
        <v>READINGS_TT1_M2013-5_2013-8</v>
      </c>
      <c r="E89" s="301" t="s">
        <v>15136</v>
      </c>
      <c r="F89" s="178" t="s">
        <v>15099</v>
      </c>
      <c r="G89" s="276">
        <v>41399</v>
      </c>
      <c r="H89" s="243">
        <f t="shared" si="5"/>
        <v>41399</v>
      </c>
      <c r="I89" s="277">
        <v>41501</v>
      </c>
      <c r="J89" s="175" t="s">
        <v>11772</v>
      </c>
      <c r="K89" s="175"/>
      <c r="L89" s="24" t="s">
        <v>8637</v>
      </c>
      <c r="M89" s="175" t="s">
        <v>11771</v>
      </c>
      <c r="N89" s="175"/>
      <c r="O89" s="181">
        <v>41413</v>
      </c>
      <c r="P89" s="181">
        <v>41413</v>
      </c>
      <c r="S89" t="s">
        <v>1005</v>
      </c>
      <c r="X89">
        <v>198</v>
      </c>
      <c r="Y89" t="s">
        <v>8426</v>
      </c>
      <c r="AA89" t="s">
        <v>11235</v>
      </c>
      <c r="AB89" t="s">
        <v>11281</v>
      </c>
      <c r="AC89" s="6" t="s">
        <v>15115</v>
      </c>
      <c r="AD89" t="s">
        <v>11270</v>
      </c>
      <c r="AE89">
        <v>2.5000000000000001E-2</v>
      </c>
      <c r="AF89" t="s">
        <v>8426</v>
      </c>
      <c r="AI89" s="292">
        <v>0.58333333333333337</v>
      </c>
      <c r="AJ89" t="s">
        <v>1419</v>
      </c>
      <c r="AV89" s="331">
        <f t="shared" si="4"/>
        <v>41501</v>
      </c>
      <c r="AW89" s="298"/>
      <c r="AX89" s="24"/>
      <c r="AY89" s="24"/>
    </row>
    <row r="90" spans="1:51" x14ac:dyDescent="0.25">
      <c r="A90" s="175" t="s">
        <v>11571</v>
      </c>
      <c r="B90" s="6" t="s">
        <v>15111</v>
      </c>
      <c r="C90" s="238" t="str">
        <f t="shared" si="6"/>
        <v>READINGS_TT1_M2013-5_2013-8</v>
      </c>
      <c r="E90" s="301" t="s">
        <v>15136</v>
      </c>
      <c r="F90" s="178" t="s">
        <v>15099</v>
      </c>
      <c r="G90" s="276">
        <v>41399</v>
      </c>
      <c r="H90" s="243">
        <f t="shared" si="5"/>
        <v>41399</v>
      </c>
      <c r="I90" s="277">
        <v>41501</v>
      </c>
      <c r="J90" s="175" t="s">
        <v>11772</v>
      </c>
      <c r="K90" s="175"/>
      <c r="L90" s="24" t="s">
        <v>8637</v>
      </c>
      <c r="M90" s="175" t="s">
        <v>11771</v>
      </c>
      <c r="N90" s="175"/>
      <c r="O90" s="181">
        <v>41413</v>
      </c>
      <c r="P90" s="181">
        <v>41413</v>
      </c>
      <c r="S90" t="s">
        <v>1005</v>
      </c>
      <c r="X90">
        <v>198</v>
      </c>
      <c r="Y90" t="s">
        <v>8426</v>
      </c>
      <c r="AA90" t="s">
        <v>11235</v>
      </c>
      <c r="AB90" t="s">
        <v>11281</v>
      </c>
      <c r="AC90" s="6" t="s">
        <v>15115</v>
      </c>
      <c r="AD90" t="s">
        <v>11270</v>
      </c>
      <c r="AE90">
        <v>2.5000000000000001E-2</v>
      </c>
      <c r="AF90" t="s">
        <v>8426</v>
      </c>
      <c r="AI90" s="292">
        <v>0.75</v>
      </c>
      <c r="AJ90" t="s">
        <v>1419</v>
      </c>
      <c r="AV90" s="331">
        <f t="shared" si="4"/>
        <v>41501</v>
      </c>
      <c r="AW90" s="298"/>
      <c r="AX90" s="24"/>
      <c r="AY90" s="24"/>
    </row>
    <row r="91" spans="1:51" x14ac:dyDescent="0.25">
      <c r="A91" s="175" t="s">
        <v>11571</v>
      </c>
      <c r="B91" s="6" t="s">
        <v>15111</v>
      </c>
      <c r="C91" s="238" t="str">
        <f t="shared" si="6"/>
        <v>READINGS_TT1_M2013-5_2013-8</v>
      </c>
      <c r="E91" s="301" t="s">
        <v>15136</v>
      </c>
      <c r="F91" s="178" t="s">
        <v>15099</v>
      </c>
      <c r="G91" s="276">
        <v>41399</v>
      </c>
      <c r="H91" s="243">
        <f t="shared" si="5"/>
        <v>41399</v>
      </c>
      <c r="I91" s="277">
        <v>41501</v>
      </c>
      <c r="J91" s="175" t="s">
        <v>11772</v>
      </c>
      <c r="K91" s="175"/>
      <c r="L91" s="24" t="s">
        <v>8637</v>
      </c>
      <c r="M91" s="175" t="s">
        <v>11771</v>
      </c>
      <c r="N91" s="175"/>
      <c r="O91" s="181">
        <v>41413</v>
      </c>
      <c r="P91" s="181">
        <v>41413</v>
      </c>
      <c r="S91" t="s">
        <v>1005</v>
      </c>
      <c r="X91">
        <v>198</v>
      </c>
      <c r="Y91" t="s">
        <v>8426</v>
      </c>
      <c r="AA91" t="s">
        <v>11235</v>
      </c>
      <c r="AB91" t="s">
        <v>11281</v>
      </c>
      <c r="AC91" s="6" t="s">
        <v>15115</v>
      </c>
      <c r="AD91" t="s">
        <v>11270</v>
      </c>
      <c r="AE91">
        <v>2.5000000000000001E-2</v>
      </c>
      <c r="AF91" t="s">
        <v>8426</v>
      </c>
      <c r="AI91" s="292">
        <v>0.91666666666666663</v>
      </c>
      <c r="AJ91" t="s">
        <v>1419</v>
      </c>
      <c r="AV91" s="331">
        <f t="shared" si="4"/>
        <v>41501</v>
      </c>
      <c r="AW91" s="298"/>
      <c r="AX91" s="24"/>
      <c r="AY91" s="24"/>
    </row>
    <row r="92" spans="1:51" x14ac:dyDescent="0.25">
      <c r="A92" s="175" t="s">
        <v>11571</v>
      </c>
      <c r="B92" s="6" t="s">
        <v>15111</v>
      </c>
      <c r="C92" s="238" t="str">
        <f t="shared" si="6"/>
        <v>READINGS_TT1_M2013-5_2013-8</v>
      </c>
      <c r="E92" s="301" t="s">
        <v>15136</v>
      </c>
      <c r="F92" s="178" t="s">
        <v>15099</v>
      </c>
      <c r="G92" s="276">
        <v>41399</v>
      </c>
      <c r="H92" s="243">
        <f t="shared" si="5"/>
        <v>41399</v>
      </c>
      <c r="I92" s="277">
        <v>41501</v>
      </c>
      <c r="J92" s="175" t="s">
        <v>11772</v>
      </c>
      <c r="K92" s="175"/>
      <c r="L92" s="24" t="s">
        <v>8637</v>
      </c>
      <c r="M92" s="175" t="s">
        <v>11771</v>
      </c>
      <c r="N92" s="175"/>
      <c r="O92" s="181">
        <v>41414</v>
      </c>
      <c r="P92" s="181">
        <v>41414</v>
      </c>
      <c r="S92" t="s">
        <v>1005</v>
      </c>
      <c r="X92">
        <v>199</v>
      </c>
      <c r="Y92" t="s">
        <v>8426</v>
      </c>
      <c r="AA92" t="s">
        <v>11235</v>
      </c>
      <c r="AB92" t="s">
        <v>11281</v>
      </c>
      <c r="AC92" s="6" t="s">
        <v>15115</v>
      </c>
      <c r="AD92" t="s">
        <v>11270</v>
      </c>
      <c r="AE92">
        <v>2.5000000000000001E-2</v>
      </c>
      <c r="AF92" t="s">
        <v>8426</v>
      </c>
      <c r="AI92" s="292">
        <v>8.3333333333333329E-2</v>
      </c>
      <c r="AJ92" t="s">
        <v>1419</v>
      </c>
      <c r="AV92" s="331">
        <f t="shared" si="4"/>
        <v>41501</v>
      </c>
      <c r="AW92" s="298"/>
      <c r="AX92" s="24"/>
      <c r="AY92" s="24"/>
    </row>
    <row r="93" spans="1:51" x14ac:dyDescent="0.25">
      <c r="A93" s="175" t="s">
        <v>11571</v>
      </c>
      <c r="B93" s="6" t="s">
        <v>15111</v>
      </c>
      <c r="C93" s="238" t="str">
        <f t="shared" si="6"/>
        <v>READINGS_TT1_M2013-5_2013-8</v>
      </c>
      <c r="E93" s="301" t="s">
        <v>15136</v>
      </c>
      <c r="F93" s="178" t="s">
        <v>15099</v>
      </c>
      <c r="G93" s="276">
        <v>41399</v>
      </c>
      <c r="H93" s="243">
        <f t="shared" si="5"/>
        <v>41399</v>
      </c>
      <c r="I93" s="277">
        <v>41501</v>
      </c>
      <c r="J93" s="175" t="s">
        <v>11772</v>
      </c>
      <c r="K93" s="175"/>
      <c r="L93" s="24" t="s">
        <v>8637</v>
      </c>
      <c r="M93" s="175" t="s">
        <v>11771</v>
      </c>
      <c r="N93" s="175"/>
      <c r="O93" s="181">
        <v>41414</v>
      </c>
      <c r="P93" s="181">
        <v>41414</v>
      </c>
      <c r="S93" t="s">
        <v>1005</v>
      </c>
      <c r="X93">
        <v>198</v>
      </c>
      <c r="Y93" t="s">
        <v>8426</v>
      </c>
      <c r="AA93" t="s">
        <v>11235</v>
      </c>
      <c r="AB93" t="s">
        <v>11281</v>
      </c>
      <c r="AC93" s="6" t="s">
        <v>15115</v>
      </c>
      <c r="AD93" t="s">
        <v>11270</v>
      </c>
      <c r="AE93">
        <v>2.5000000000000001E-2</v>
      </c>
      <c r="AF93" t="s">
        <v>8426</v>
      </c>
      <c r="AI93" s="292">
        <v>0.25</v>
      </c>
      <c r="AJ93" t="s">
        <v>1419</v>
      </c>
      <c r="AV93" s="331">
        <f t="shared" si="4"/>
        <v>41501</v>
      </c>
      <c r="AW93" s="298"/>
      <c r="AX93" s="24"/>
      <c r="AY93" s="24"/>
    </row>
    <row r="94" spans="1:51" x14ac:dyDescent="0.25">
      <c r="A94" s="175" t="s">
        <v>11571</v>
      </c>
      <c r="B94" s="6" t="s">
        <v>15111</v>
      </c>
      <c r="C94" s="238" t="str">
        <f t="shared" si="6"/>
        <v>READINGS_TT1_M2013-5_2013-8</v>
      </c>
      <c r="E94" s="301" t="s">
        <v>15136</v>
      </c>
      <c r="F94" s="178" t="s">
        <v>15099</v>
      </c>
      <c r="G94" s="276">
        <v>41399</v>
      </c>
      <c r="H94" s="243">
        <f t="shared" si="5"/>
        <v>41399</v>
      </c>
      <c r="I94" s="277">
        <v>41501</v>
      </c>
      <c r="J94" s="175" t="s">
        <v>11772</v>
      </c>
      <c r="K94" s="175"/>
      <c r="L94" s="24" t="s">
        <v>8637</v>
      </c>
      <c r="M94" s="175" t="s">
        <v>11771</v>
      </c>
      <c r="N94" s="175"/>
      <c r="O94" s="181">
        <v>41414</v>
      </c>
      <c r="P94" s="181">
        <v>41414</v>
      </c>
      <c r="S94" t="s">
        <v>1005</v>
      </c>
      <c r="X94">
        <v>198</v>
      </c>
      <c r="Y94" t="s">
        <v>8426</v>
      </c>
      <c r="AA94" t="s">
        <v>11235</v>
      </c>
      <c r="AB94" t="s">
        <v>11281</v>
      </c>
      <c r="AC94" s="6" t="s">
        <v>15115</v>
      </c>
      <c r="AD94" t="s">
        <v>11270</v>
      </c>
      <c r="AE94">
        <v>2.5000000000000001E-2</v>
      </c>
      <c r="AF94" t="s">
        <v>8426</v>
      </c>
      <c r="AI94" s="292">
        <v>0.41666666666666669</v>
      </c>
      <c r="AJ94" t="s">
        <v>1419</v>
      </c>
      <c r="AV94" s="331">
        <f t="shared" si="4"/>
        <v>41501</v>
      </c>
      <c r="AW94" s="298"/>
      <c r="AX94" s="24"/>
      <c r="AY94" s="24"/>
    </row>
    <row r="95" spans="1:51" x14ac:dyDescent="0.25">
      <c r="A95" s="175" t="s">
        <v>11571</v>
      </c>
      <c r="B95" s="6" t="s">
        <v>15111</v>
      </c>
      <c r="C95" s="238" t="str">
        <f t="shared" si="6"/>
        <v>READINGS_TT1_M2013-5_2013-8</v>
      </c>
      <c r="E95" s="301" t="s">
        <v>15136</v>
      </c>
      <c r="F95" s="178" t="s">
        <v>15099</v>
      </c>
      <c r="G95" s="276">
        <v>41399</v>
      </c>
      <c r="H95" s="243">
        <f t="shared" si="5"/>
        <v>41399</v>
      </c>
      <c r="I95" s="277">
        <v>41501</v>
      </c>
      <c r="J95" s="175" t="s">
        <v>11772</v>
      </c>
      <c r="K95" s="175"/>
      <c r="L95" s="24" t="s">
        <v>8637</v>
      </c>
      <c r="M95" s="175" t="s">
        <v>11771</v>
      </c>
      <c r="N95" s="175"/>
      <c r="O95" s="181">
        <v>41414</v>
      </c>
      <c r="P95" s="181">
        <v>41414</v>
      </c>
      <c r="S95" t="s">
        <v>1005</v>
      </c>
      <c r="X95">
        <v>198</v>
      </c>
      <c r="Y95" t="s">
        <v>8426</v>
      </c>
      <c r="AA95" t="s">
        <v>11235</v>
      </c>
      <c r="AB95" t="s">
        <v>11281</v>
      </c>
      <c r="AC95" s="6" t="s">
        <v>15115</v>
      </c>
      <c r="AD95" t="s">
        <v>11270</v>
      </c>
      <c r="AE95">
        <v>2.5000000000000001E-2</v>
      </c>
      <c r="AF95" t="s">
        <v>8426</v>
      </c>
      <c r="AI95" s="292">
        <v>0.58333333333333337</v>
      </c>
      <c r="AJ95" t="s">
        <v>1419</v>
      </c>
      <c r="AV95" s="331">
        <f t="shared" si="4"/>
        <v>41501</v>
      </c>
      <c r="AW95" s="298"/>
      <c r="AX95" s="24"/>
      <c r="AY95" s="24"/>
    </row>
    <row r="96" spans="1:51" x14ac:dyDescent="0.25">
      <c r="A96" s="175" t="s">
        <v>11571</v>
      </c>
      <c r="B96" s="6" t="s">
        <v>15111</v>
      </c>
      <c r="C96" s="238" t="str">
        <f t="shared" si="6"/>
        <v>READINGS_TT1_M2013-5_2013-8</v>
      </c>
      <c r="E96" s="301" t="s">
        <v>15136</v>
      </c>
      <c r="F96" s="178" t="s">
        <v>15099</v>
      </c>
      <c r="G96" s="276">
        <v>41399</v>
      </c>
      <c r="H96" s="243">
        <f t="shared" si="5"/>
        <v>41399</v>
      </c>
      <c r="I96" s="277">
        <v>41501</v>
      </c>
      <c r="J96" s="175" t="s">
        <v>11772</v>
      </c>
      <c r="K96" s="175"/>
      <c r="L96" s="24" t="s">
        <v>8637</v>
      </c>
      <c r="M96" s="175" t="s">
        <v>11771</v>
      </c>
      <c r="N96" s="175"/>
      <c r="O96" s="181">
        <v>41414</v>
      </c>
      <c r="P96" s="181">
        <v>41414</v>
      </c>
      <c r="S96" t="s">
        <v>1005</v>
      </c>
      <c r="X96">
        <v>197</v>
      </c>
      <c r="Y96" t="s">
        <v>8426</v>
      </c>
      <c r="AA96" t="s">
        <v>11235</v>
      </c>
      <c r="AB96" t="s">
        <v>11281</v>
      </c>
      <c r="AC96" s="6" t="s">
        <v>15115</v>
      </c>
      <c r="AD96" t="s">
        <v>11270</v>
      </c>
      <c r="AE96">
        <v>2.5000000000000001E-2</v>
      </c>
      <c r="AF96" t="s">
        <v>8426</v>
      </c>
      <c r="AI96" s="292">
        <v>0.75</v>
      </c>
      <c r="AJ96" t="s">
        <v>1419</v>
      </c>
      <c r="AV96" s="331">
        <f t="shared" si="4"/>
        <v>41501</v>
      </c>
      <c r="AW96" s="298"/>
      <c r="AX96" s="24"/>
      <c r="AY96" s="24"/>
    </row>
    <row r="97" spans="1:51" x14ac:dyDescent="0.25">
      <c r="A97" s="175" t="s">
        <v>11571</v>
      </c>
      <c r="B97" s="6" t="s">
        <v>15111</v>
      </c>
      <c r="C97" s="238" t="str">
        <f t="shared" si="6"/>
        <v>READINGS_TT1_M2013-5_2013-8</v>
      </c>
      <c r="E97" s="301" t="s">
        <v>15136</v>
      </c>
      <c r="F97" s="178" t="s">
        <v>15099</v>
      </c>
      <c r="G97" s="276">
        <v>41399</v>
      </c>
      <c r="H97" s="243">
        <f t="shared" si="5"/>
        <v>41399</v>
      </c>
      <c r="I97" s="277">
        <v>41501</v>
      </c>
      <c r="J97" s="175" t="s">
        <v>11772</v>
      </c>
      <c r="K97" s="175"/>
      <c r="L97" s="24" t="s">
        <v>8637</v>
      </c>
      <c r="M97" s="175" t="s">
        <v>11771</v>
      </c>
      <c r="N97" s="175"/>
      <c r="O97" s="181">
        <v>41414</v>
      </c>
      <c r="P97" s="181">
        <v>41414</v>
      </c>
      <c r="S97" t="s">
        <v>1005</v>
      </c>
      <c r="X97">
        <v>199</v>
      </c>
      <c r="Y97" t="s">
        <v>8426</v>
      </c>
      <c r="AA97" t="s">
        <v>11235</v>
      </c>
      <c r="AB97" t="s">
        <v>11281</v>
      </c>
      <c r="AC97" s="6" t="s">
        <v>15115</v>
      </c>
      <c r="AD97" t="s">
        <v>11270</v>
      </c>
      <c r="AE97">
        <v>2.5000000000000001E-2</v>
      </c>
      <c r="AF97" t="s">
        <v>8426</v>
      </c>
      <c r="AI97" s="292">
        <v>0.91666666666666663</v>
      </c>
      <c r="AJ97" t="s">
        <v>1419</v>
      </c>
      <c r="AV97" s="331">
        <f t="shared" si="4"/>
        <v>41501</v>
      </c>
      <c r="AW97" s="298"/>
      <c r="AX97" s="24"/>
      <c r="AY97" s="24"/>
    </row>
    <row r="98" spans="1:51" x14ac:dyDescent="0.25">
      <c r="A98" s="175" t="s">
        <v>11571</v>
      </c>
      <c r="B98" s="6" t="s">
        <v>15111</v>
      </c>
      <c r="C98" s="238" t="str">
        <f t="shared" si="6"/>
        <v>READINGS_TT1_M2013-5_2013-8</v>
      </c>
      <c r="E98" s="301" t="s">
        <v>15136</v>
      </c>
      <c r="F98" s="178" t="s">
        <v>15099</v>
      </c>
      <c r="G98" s="276">
        <v>41399</v>
      </c>
      <c r="H98" s="243">
        <f t="shared" si="5"/>
        <v>41399</v>
      </c>
      <c r="I98" s="277">
        <v>41501</v>
      </c>
      <c r="J98" s="175" t="s">
        <v>11772</v>
      </c>
      <c r="K98" s="175"/>
      <c r="L98" s="24" t="s">
        <v>8637</v>
      </c>
      <c r="M98" s="175" t="s">
        <v>11771</v>
      </c>
      <c r="N98" s="175"/>
      <c r="O98" s="181">
        <v>41415</v>
      </c>
      <c r="P98" s="181">
        <v>41415</v>
      </c>
      <c r="S98" t="s">
        <v>1005</v>
      </c>
      <c r="X98">
        <v>199</v>
      </c>
      <c r="Y98" t="s">
        <v>8426</v>
      </c>
      <c r="AA98" t="s">
        <v>11235</v>
      </c>
      <c r="AB98" t="s">
        <v>11281</v>
      </c>
      <c r="AC98" s="6" t="s">
        <v>15115</v>
      </c>
      <c r="AD98" t="s">
        <v>11270</v>
      </c>
      <c r="AE98">
        <v>2.5000000000000001E-2</v>
      </c>
      <c r="AF98" t="s">
        <v>8426</v>
      </c>
      <c r="AI98" s="292">
        <v>8.3333333333333329E-2</v>
      </c>
      <c r="AJ98" t="s">
        <v>1419</v>
      </c>
      <c r="AV98" s="331">
        <f t="shared" si="4"/>
        <v>41501</v>
      </c>
      <c r="AW98" s="298"/>
      <c r="AX98" s="24"/>
      <c r="AY98" s="24"/>
    </row>
    <row r="99" spans="1:51" x14ac:dyDescent="0.25">
      <c r="A99" s="175" t="s">
        <v>11571</v>
      </c>
      <c r="B99" s="6" t="s">
        <v>15111</v>
      </c>
      <c r="C99" s="238" t="str">
        <f t="shared" si="6"/>
        <v>READINGS_TT1_M2013-5_2013-8</v>
      </c>
      <c r="E99" s="301" t="s">
        <v>15136</v>
      </c>
      <c r="F99" s="178" t="s">
        <v>15099</v>
      </c>
      <c r="G99" s="276">
        <v>41399</v>
      </c>
      <c r="H99" s="243">
        <f t="shared" si="5"/>
        <v>41399</v>
      </c>
      <c r="I99" s="277">
        <v>41501</v>
      </c>
      <c r="J99" s="175" t="s">
        <v>11772</v>
      </c>
      <c r="K99" s="175"/>
      <c r="L99" s="24" t="s">
        <v>8637</v>
      </c>
      <c r="M99" s="175" t="s">
        <v>11771</v>
      </c>
      <c r="N99" s="175"/>
      <c r="O99" s="181">
        <v>41415</v>
      </c>
      <c r="P99" s="181">
        <v>41415</v>
      </c>
      <c r="S99" t="s">
        <v>1005</v>
      </c>
      <c r="X99">
        <v>200</v>
      </c>
      <c r="Y99" t="s">
        <v>8426</v>
      </c>
      <c r="AA99" t="s">
        <v>11235</v>
      </c>
      <c r="AB99" t="s">
        <v>11281</v>
      </c>
      <c r="AC99" s="6" t="s">
        <v>15115</v>
      </c>
      <c r="AD99" t="s">
        <v>11270</v>
      </c>
      <c r="AE99">
        <v>2.5000000000000001E-2</v>
      </c>
      <c r="AF99" t="s">
        <v>8426</v>
      </c>
      <c r="AI99" s="292">
        <v>0.25</v>
      </c>
      <c r="AJ99" t="s">
        <v>1419</v>
      </c>
      <c r="AV99" s="331">
        <f t="shared" si="4"/>
        <v>41501</v>
      </c>
      <c r="AW99" s="298"/>
      <c r="AX99" s="24"/>
      <c r="AY99" s="24"/>
    </row>
    <row r="100" spans="1:51" x14ac:dyDescent="0.25">
      <c r="A100" s="175" t="s">
        <v>11571</v>
      </c>
      <c r="B100" s="6" t="s">
        <v>15111</v>
      </c>
      <c r="C100" s="238" t="str">
        <f t="shared" si="6"/>
        <v>READINGS_TT1_M2013-5_2013-8</v>
      </c>
      <c r="E100" s="301" t="s">
        <v>15136</v>
      </c>
      <c r="F100" s="178" t="s">
        <v>15099</v>
      </c>
      <c r="G100" s="276">
        <v>41399</v>
      </c>
      <c r="H100" s="243">
        <f t="shared" si="5"/>
        <v>41399</v>
      </c>
      <c r="I100" s="277">
        <v>41501</v>
      </c>
      <c r="J100" s="175" t="s">
        <v>11772</v>
      </c>
      <c r="K100" s="175"/>
      <c r="L100" s="24" t="s">
        <v>8637</v>
      </c>
      <c r="M100" s="175" t="s">
        <v>11771</v>
      </c>
      <c r="N100" s="175"/>
      <c r="O100" s="181">
        <v>41415</v>
      </c>
      <c r="P100" s="181">
        <v>41415</v>
      </c>
      <c r="S100" t="s">
        <v>1005</v>
      </c>
      <c r="X100">
        <v>199</v>
      </c>
      <c r="Y100" t="s">
        <v>8426</v>
      </c>
      <c r="AA100" t="s">
        <v>11235</v>
      </c>
      <c r="AB100" t="s">
        <v>11281</v>
      </c>
      <c r="AC100" s="6" t="s">
        <v>15115</v>
      </c>
      <c r="AD100" t="s">
        <v>11270</v>
      </c>
      <c r="AE100">
        <v>2.5000000000000001E-2</v>
      </c>
      <c r="AF100" t="s">
        <v>8426</v>
      </c>
      <c r="AI100" s="292">
        <v>0.41666666666666669</v>
      </c>
      <c r="AJ100" t="s">
        <v>1419</v>
      </c>
      <c r="AV100" s="331">
        <f t="shared" si="4"/>
        <v>41501</v>
      </c>
      <c r="AW100" s="298"/>
      <c r="AX100" s="24"/>
      <c r="AY100" s="24"/>
    </row>
    <row r="101" spans="1:51" x14ac:dyDescent="0.25">
      <c r="A101" s="175" t="s">
        <v>11571</v>
      </c>
      <c r="B101" s="6" t="s">
        <v>15111</v>
      </c>
      <c r="C101" s="238" t="str">
        <f t="shared" si="6"/>
        <v>READINGS_TT1_M2013-5_2013-8</v>
      </c>
      <c r="E101" s="301" t="s">
        <v>15136</v>
      </c>
      <c r="F101" s="178" t="s">
        <v>15099</v>
      </c>
      <c r="G101" s="276">
        <v>41399</v>
      </c>
      <c r="H101" s="243">
        <f t="shared" si="5"/>
        <v>41399</v>
      </c>
      <c r="I101" s="277">
        <v>41501</v>
      </c>
      <c r="J101" s="175" t="s">
        <v>11772</v>
      </c>
      <c r="K101" s="175"/>
      <c r="L101" s="24" t="s">
        <v>8637</v>
      </c>
      <c r="M101" s="175" t="s">
        <v>11771</v>
      </c>
      <c r="N101" s="175"/>
      <c r="O101" s="181">
        <v>41415</v>
      </c>
      <c r="P101" s="181">
        <v>41415</v>
      </c>
      <c r="S101" t="s">
        <v>1005</v>
      </c>
      <c r="X101">
        <v>199</v>
      </c>
      <c r="Y101" t="s">
        <v>8426</v>
      </c>
      <c r="AA101" t="s">
        <v>11235</v>
      </c>
      <c r="AB101" t="s">
        <v>11281</v>
      </c>
      <c r="AC101" s="6" t="s">
        <v>15115</v>
      </c>
      <c r="AD101" t="s">
        <v>11270</v>
      </c>
      <c r="AE101">
        <v>2.5000000000000001E-2</v>
      </c>
      <c r="AF101" t="s">
        <v>8426</v>
      </c>
      <c r="AI101" s="292">
        <v>0.58333333333333337</v>
      </c>
      <c r="AJ101" t="s">
        <v>1419</v>
      </c>
      <c r="AV101" s="331">
        <f t="shared" si="4"/>
        <v>41501</v>
      </c>
      <c r="AW101" s="298"/>
      <c r="AX101" s="24"/>
      <c r="AY101" s="24"/>
    </row>
    <row r="102" spans="1:51" x14ac:dyDescent="0.25">
      <c r="A102" s="175" t="s">
        <v>11571</v>
      </c>
      <c r="B102" s="6" t="s">
        <v>15111</v>
      </c>
      <c r="C102" s="238" t="str">
        <f t="shared" si="6"/>
        <v>READINGS_TT1_M2013-5_2013-8</v>
      </c>
      <c r="E102" s="301" t="s">
        <v>15136</v>
      </c>
      <c r="F102" s="178" t="s">
        <v>15099</v>
      </c>
      <c r="G102" s="276">
        <v>41399</v>
      </c>
      <c r="H102" s="243">
        <f t="shared" si="5"/>
        <v>41399</v>
      </c>
      <c r="I102" s="277">
        <v>41501</v>
      </c>
      <c r="J102" s="175" t="s">
        <v>11772</v>
      </c>
      <c r="K102" s="175"/>
      <c r="L102" s="24" t="s">
        <v>8637</v>
      </c>
      <c r="M102" s="175" t="s">
        <v>11771</v>
      </c>
      <c r="N102" s="175"/>
      <c r="O102" s="181">
        <v>41415</v>
      </c>
      <c r="P102" s="181">
        <v>41415</v>
      </c>
      <c r="S102" t="s">
        <v>1005</v>
      </c>
      <c r="X102">
        <v>199</v>
      </c>
      <c r="Y102" t="s">
        <v>8426</v>
      </c>
      <c r="AA102" t="s">
        <v>11235</v>
      </c>
      <c r="AB102" t="s">
        <v>11281</v>
      </c>
      <c r="AC102" s="6" t="s">
        <v>15115</v>
      </c>
      <c r="AD102" t="s">
        <v>11270</v>
      </c>
      <c r="AE102">
        <v>2.5000000000000001E-2</v>
      </c>
      <c r="AF102" t="s">
        <v>8426</v>
      </c>
      <c r="AI102" s="292">
        <v>0.75</v>
      </c>
      <c r="AJ102" t="s">
        <v>1419</v>
      </c>
      <c r="AV102" s="331">
        <f t="shared" si="4"/>
        <v>41501</v>
      </c>
      <c r="AW102" s="298"/>
      <c r="AX102" s="24"/>
      <c r="AY102" s="24"/>
    </row>
    <row r="103" spans="1:51" x14ac:dyDescent="0.25">
      <c r="A103" s="175" t="s">
        <v>11571</v>
      </c>
      <c r="B103" s="6" t="s">
        <v>15111</v>
      </c>
      <c r="C103" s="238" t="str">
        <f t="shared" si="6"/>
        <v>READINGS_TT1_M2013-5_2013-8</v>
      </c>
      <c r="E103" s="301" t="s">
        <v>15136</v>
      </c>
      <c r="F103" s="178" t="s">
        <v>15099</v>
      </c>
      <c r="G103" s="276">
        <v>41399</v>
      </c>
      <c r="H103" s="243">
        <f t="shared" si="5"/>
        <v>41399</v>
      </c>
      <c r="I103" s="277">
        <v>41501</v>
      </c>
      <c r="J103" s="175" t="s">
        <v>11772</v>
      </c>
      <c r="K103" s="175"/>
      <c r="L103" s="24" t="s">
        <v>8637</v>
      </c>
      <c r="M103" s="175" t="s">
        <v>11771</v>
      </c>
      <c r="N103" s="175"/>
      <c r="O103" s="181">
        <v>41415</v>
      </c>
      <c r="P103" s="181">
        <v>41415</v>
      </c>
      <c r="S103" t="s">
        <v>1005</v>
      </c>
      <c r="X103">
        <v>200</v>
      </c>
      <c r="Y103" t="s">
        <v>8426</v>
      </c>
      <c r="AA103" t="s">
        <v>11235</v>
      </c>
      <c r="AB103" t="s">
        <v>11281</v>
      </c>
      <c r="AC103" s="6" t="s">
        <v>15115</v>
      </c>
      <c r="AD103" t="s">
        <v>11270</v>
      </c>
      <c r="AE103">
        <v>2.5000000000000001E-2</v>
      </c>
      <c r="AF103" t="s">
        <v>8426</v>
      </c>
      <c r="AI103" s="292">
        <v>0.91666666666666663</v>
      </c>
      <c r="AJ103" t="s">
        <v>1419</v>
      </c>
      <c r="AV103" s="331">
        <f t="shared" si="4"/>
        <v>41501</v>
      </c>
      <c r="AW103" s="298"/>
      <c r="AX103" s="24"/>
      <c r="AY103" s="24"/>
    </row>
    <row r="104" spans="1:51" x14ac:dyDescent="0.25">
      <c r="A104" s="175" t="s">
        <v>11571</v>
      </c>
      <c r="B104" s="6" t="s">
        <v>15111</v>
      </c>
      <c r="C104" s="238" t="str">
        <f t="shared" si="6"/>
        <v>READINGS_TT1_M2013-5_2013-8</v>
      </c>
      <c r="E104" s="301" t="s">
        <v>15136</v>
      </c>
      <c r="F104" s="178" t="s">
        <v>15099</v>
      </c>
      <c r="G104" s="276">
        <v>41399</v>
      </c>
      <c r="H104" s="243">
        <f t="shared" si="5"/>
        <v>41399</v>
      </c>
      <c r="I104" s="277">
        <v>41501</v>
      </c>
      <c r="J104" s="175" t="s">
        <v>11772</v>
      </c>
      <c r="K104" s="175"/>
      <c r="L104" s="24" t="s">
        <v>8637</v>
      </c>
      <c r="M104" s="175" t="s">
        <v>11771</v>
      </c>
      <c r="N104" s="175"/>
      <c r="O104" s="181">
        <v>41416</v>
      </c>
      <c r="P104" s="181">
        <v>41416</v>
      </c>
      <c r="S104" t="s">
        <v>1005</v>
      </c>
      <c r="X104">
        <v>200</v>
      </c>
      <c r="Y104" t="s">
        <v>8426</v>
      </c>
      <c r="AA104" t="s">
        <v>11235</v>
      </c>
      <c r="AB104" t="s">
        <v>11281</v>
      </c>
      <c r="AC104" s="6" t="s">
        <v>15115</v>
      </c>
      <c r="AD104" t="s">
        <v>11270</v>
      </c>
      <c r="AE104">
        <v>2.5000000000000001E-2</v>
      </c>
      <c r="AF104" t="s">
        <v>8426</v>
      </c>
      <c r="AI104" s="292">
        <v>8.3333333333333329E-2</v>
      </c>
      <c r="AJ104" t="s">
        <v>1419</v>
      </c>
      <c r="AV104" s="331">
        <f t="shared" si="4"/>
        <v>41501</v>
      </c>
      <c r="AW104" s="298"/>
      <c r="AX104" s="24"/>
      <c r="AY104" s="24"/>
    </row>
    <row r="105" spans="1:51" x14ac:dyDescent="0.25">
      <c r="A105" s="175" t="s">
        <v>11571</v>
      </c>
      <c r="B105" s="6" t="s">
        <v>15111</v>
      </c>
      <c r="C105" s="238" t="str">
        <f t="shared" si="6"/>
        <v>READINGS_TT1_M2013-5_2013-8</v>
      </c>
      <c r="E105" s="301" t="s">
        <v>15136</v>
      </c>
      <c r="F105" s="178" t="s">
        <v>15099</v>
      </c>
      <c r="G105" s="276">
        <v>41399</v>
      </c>
      <c r="H105" s="243">
        <f t="shared" si="5"/>
        <v>41399</v>
      </c>
      <c r="I105" s="277">
        <v>41501</v>
      </c>
      <c r="J105" s="175" t="s">
        <v>11772</v>
      </c>
      <c r="K105" s="175"/>
      <c r="L105" s="24" t="s">
        <v>8637</v>
      </c>
      <c r="M105" s="175" t="s">
        <v>11771</v>
      </c>
      <c r="N105" s="175"/>
      <c r="O105" s="181">
        <v>41416</v>
      </c>
      <c r="P105" s="181">
        <v>41416</v>
      </c>
      <c r="S105" t="s">
        <v>1005</v>
      </c>
      <c r="X105">
        <v>200</v>
      </c>
      <c r="Y105" t="s">
        <v>8426</v>
      </c>
      <c r="AA105" t="s">
        <v>11235</v>
      </c>
      <c r="AB105" t="s">
        <v>11281</v>
      </c>
      <c r="AC105" s="6" t="s">
        <v>15115</v>
      </c>
      <c r="AD105" t="s">
        <v>11270</v>
      </c>
      <c r="AE105">
        <v>2.5000000000000001E-2</v>
      </c>
      <c r="AF105" t="s">
        <v>8426</v>
      </c>
      <c r="AI105" s="292">
        <v>0.25</v>
      </c>
      <c r="AJ105" t="s">
        <v>1419</v>
      </c>
      <c r="AV105" s="331">
        <f t="shared" si="4"/>
        <v>41501</v>
      </c>
      <c r="AW105" s="298"/>
      <c r="AX105" s="24"/>
      <c r="AY105" s="24"/>
    </row>
    <row r="106" spans="1:51" x14ac:dyDescent="0.25">
      <c r="A106" s="175" t="s">
        <v>11571</v>
      </c>
      <c r="B106" s="6" t="s">
        <v>15111</v>
      </c>
      <c r="C106" s="238" t="str">
        <f t="shared" si="6"/>
        <v>READINGS_TT1_M2013-5_2013-8</v>
      </c>
      <c r="E106" s="301" t="s">
        <v>15136</v>
      </c>
      <c r="F106" s="178" t="s">
        <v>15099</v>
      </c>
      <c r="G106" s="276">
        <v>41399</v>
      </c>
      <c r="H106" s="243">
        <f t="shared" si="5"/>
        <v>41399</v>
      </c>
      <c r="I106" s="277">
        <v>41501</v>
      </c>
      <c r="J106" s="175" t="s">
        <v>11772</v>
      </c>
      <c r="K106" s="175"/>
      <c r="L106" s="24" t="s">
        <v>8637</v>
      </c>
      <c r="M106" s="175" t="s">
        <v>11771</v>
      </c>
      <c r="N106" s="175"/>
      <c r="O106" s="181">
        <v>41416</v>
      </c>
      <c r="P106" s="181">
        <v>41416</v>
      </c>
      <c r="S106" t="s">
        <v>1005</v>
      </c>
      <c r="X106">
        <v>200</v>
      </c>
      <c r="Y106" t="s">
        <v>8426</v>
      </c>
      <c r="AA106" t="s">
        <v>11235</v>
      </c>
      <c r="AB106" t="s">
        <v>11281</v>
      </c>
      <c r="AC106" s="6" t="s">
        <v>15115</v>
      </c>
      <c r="AD106" t="s">
        <v>11270</v>
      </c>
      <c r="AE106">
        <v>2.5000000000000001E-2</v>
      </c>
      <c r="AF106" t="s">
        <v>8426</v>
      </c>
      <c r="AI106" s="292">
        <v>0.41666666666666669</v>
      </c>
      <c r="AJ106" t="s">
        <v>1419</v>
      </c>
      <c r="AV106" s="331">
        <f t="shared" si="4"/>
        <v>41501</v>
      </c>
      <c r="AW106" s="298"/>
      <c r="AX106" s="24"/>
      <c r="AY106" s="24"/>
    </row>
    <row r="107" spans="1:51" x14ac:dyDescent="0.25">
      <c r="A107" s="175" t="s">
        <v>11571</v>
      </c>
      <c r="B107" s="6" t="s">
        <v>15111</v>
      </c>
      <c r="C107" s="238" t="str">
        <f t="shared" si="6"/>
        <v>READINGS_TT1_M2013-5_2013-8</v>
      </c>
      <c r="E107" s="301" t="s">
        <v>15136</v>
      </c>
      <c r="F107" s="178" t="s">
        <v>15099</v>
      </c>
      <c r="G107" s="276">
        <v>41399</v>
      </c>
      <c r="H107" s="243">
        <f t="shared" si="5"/>
        <v>41399</v>
      </c>
      <c r="I107" s="277">
        <v>41501</v>
      </c>
      <c r="J107" s="175" t="s">
        <v>11772</v>
      </c>
      <c r="K107" s="175"/>
      <c r="L107" s="24" t="s">
        <v>8637</v>
      </c>
      <c r="M107" s="175" t="s">
        <v>11771</v>
      </c>
      <c r="N107" s="175"/>
      <c r="O107" s="181">
        <v>41416</v>
      </c>
      <c r="P107" s="181">
        <v>41416</v>
      </c>
      <c r="S107" t="s">
        <v>1005</v>
      </c>
      <c r="X107">
        <v>198</v>
      </c>
      <c r="Y107" t="s">
        <v>8426</v>
      </c>
      <c r="AA107" t="s">
        <v>11235</v>
      </c>
      <c r="AB107" t="s">
        <v>11281</v>
      </c>
      <c r="AC107" s="6" t="s">
        <v>15115</v>
      </c>
      <c r="AD107" t="s">
        <v>11270</v>
      </c>
      <c r="AE107">
        <v>2.5000000000000001E-2</v>
      </c>
      <c r="AF107" t="s">
        <v>8426</v>
      </c>
      <c r="AI107" s="292">
        <v>0.58333333333333337</v>
      </c>
      <c r="AJ107" t="s">
        <v>1419</v>
      </c>
      <c r="AV107" s="331">
        <f t="shared" si="4"/>
        <v>41501</v>
      </c>
      <c r="AW107" s="298"/>
      <c r="AX107" s="24"/>
      <c r="AY107" s="24"/>
    </row>
    <row r="108" spans="1:51" x14ac:dyDescent="0.25">
      <c r="A108" s="175" t="s">
        <v>11571</v>
      </c>
      <c r="B108" s="6" t="s">
        <v>15111</v>
      </c>
      <c r="C108" s="238" t="str">
        <f t="shared" si="6"/>
        <v>READINGS_TT1_M2013-5_2013-8</v>
      </c>
      <c r="E108" s="301" t="s">
        <v>15136</v>
      </c>
      <c r="F108" s="178" t="s">
        <v>15099</v>
      </c>
      <c r="G108" s="276">
        <v>41399</v>
      </c>
      <c r="H108" s="243">
        <f t="shared" si="5"/>
        <v>41399</v>
      </c>
      <c r="I108" s="277">
        <v>41501</v>
      </c>
      <c r="J108" s="175" t="s">
        <v>11772</v>
      </c>
      <c r="K108" s="175"/>
      <c r="L108" s="24" t="s">
        <v>8637</v>
      </c>
      <c r="M108" s="175" t="s">
        <v>11771</v>
      </c>
      <c r="N108" s="175"/>
      <c r="O108" s="181">
        <v>41416</v>
      </c>
      <c r="P108" s="181">
        <v>41416</v>
      </c>
      <c r="S108" t="s">
        <v>1005</v>
      </c>
      <c r="X108">
        <v>198</v>
      </c>
      <c r="Y108" t="s">
        <v>8426</v>
      </c>
      <c r="AA108" t="s">
        <v>11235</v>
      </c>
      <c r="AB108" t="s">
        <v>11281</v>
      </c>
      <c r="AC108" s="6" t="s">
        <v>15115</v>
      </c>
      <c r="AD108" t="s">
        <v>11270</v>
      </c>
      <c r="AE108">
        <v>2.5000000000000001E-2</v>
      </c>
      <c r="AF108" t="s">
        <v>8426</v>
      </c>
      <c r="AI108" s="292">
        <v>0.75</v>
      </c>
      <c r="AJ108" t="s">
        <v>1419</v>
      </c>
      <c r="AV108" s="331">
        <f t="shared" si="4"/>
        <v>41501</v>
      </c>
      <c r="AW108" s="298"/>
      <c r="AX108" s="24"/>
      <c r="AY108" s="24"/>
    </row>
    <row r="109" spans="1:51" x14ac:dyDescent="0.25">
      <c r="A109" s="175" t="s">
        <v>11571</v>
      </c>
      <c r="B109" s="6" t="s">
        <v>15111</v>
      </c>
      <c r="C109" s="238" t="str">
        <f t="shared" si="6"/>
        <v>READINGS_TT1_M2013-5_2013-8</v>
      </c>
      <c r="E109" s="301" t="s">
        <v>15136</v>
      </c>
      <c r="F109" s="178" t="s">
        <v>15099</v>
      </c>
      <c r="G109" s="276">
        <v>41399</v>
      </c>
      <c r="H109" s="243">
        <f t="shared" si="5"/>
        <v>41399</v>
      </c>
      <c r="I109" s="277">
        <v>41501</v>
      </c>
      <c r="J109" s="175" t="s">
        <v>11772</v>
      </c>
      <c r="K109" s="175"/>
      <c r="L109" s="24" t="s">
        <v>8637</v>
      </c>
      <c r="M109" s="175" t="s">
        <v>11771</v>
      </c>
      <c r="N109" s="175"/>
      <c r="O109" s="181">
        <v>41416</v>
      </c>
      <c r="P109" s="181">
        <v>41416</v>
      </c>
      <c r="S109" t="s">
        <v>1005</v>
      </c>
      <c r="X109">
        <v>200</v>
      </c>
      <c r="Y109" t="s">
        <v>8426</v>
      </c>
      <c r="AA109" t="s">
        <v>11235</v>
      </c>
      <c r="AB109" t="s">
        <v>11281</v>
      </c>
      <c r="AC109" s="6" t="s">
        <v>15115</v>
      </c>
      <c r="AD109" t="s">
        <v>11270</v>
      </c>
      <c r="AE109">
        <v>2.5000000000000001E-2</v>
      </c>
      <c r="AF109" t="s">
        <v>8426</v>
      </c>
      <c r="AI109" s="292">
        <v>0.91666666666666663</v>
      </c>
      <c r="AJ109" t="s">
        <v>1419</v>
      </c>
      <c r="AV109" s="331">
        <f t="shared" si="4"/>
        <v>41501</v>
      </c>
      <c r="AW109" s="298"/>
      <c r="AX109" s="24"/>
      <c r="AY109" s="24"/>
    </row>
    <row r="110" spans="1:51" x14ac:dyDescent="0.25">
      <c r="A110" s="175" t="s">
        <v>11571</v>
      </c>
      <c r="B110" s="6" t="s">
        <v>15111</v>
      </c>
      <c r="C110" s="238" t="str">
        <f t="shared" si="6"/>
        <v>READINGS_TT1_M2013-5_2013-8</v>
      </c>
      <c r="E110" s="301" t="s">
        <v>15136</v>
      </c>
      <c r="F110" s="178" t="s">
        <v>15099</v>
      </c>
      <c r="G110" s="276">
        <v>41399</v>
      </c>
      <c r="H110" s="243">
        <f t="shared" si="5"/>
        <v>41399</v>
      </c>
      <c r="I110" s="277">
        <v>41501</v>
      </c>
      <c r="J110" s="175" t="s">
        <v>11772</v>
      </c>
      <c r="K110" s="175"/>
      <c r="L110" s="24" t="s">
        <v>8637</v>
      </c>
      <c r="M110" s="175" t="s">
        <v>11771</v>
      </c>
      <c r="N110" s="175"/>
      <c r="O110" s="181">
        <v>41417</v>
      </c>
      <c r="P110" s="181">
        <v>41417</v>
      </c>
      <c r="S110" t="s">
        <v>1005</v>
      </c>
      <c r="X110">
        <v>199</v>
      </c>
      <c r="Y110" t="s">
        <v>8426</v>
      </c>
      <c r="AA110" t="s">
        <v>11235</v>
      </c>
      <c r="AB110" t="s">
        <v>11281</v>
      </c>
      <c r="AC110" s="6" t="s">
        <v>15115</v>
      </c>
      <c r="AD110" t="s">
        <v>11270</v>
      </c>
      <c r="AE110">
        <v>2.5000000000000001E-2</v>
      </c>
      <c r="AF110" t="s">
        <v>8426</v>
      </c>
      <c r="AI110" s="292">
        <v>8.3333333333333329E-2</v>
      </c>
      <c r="AJ110" t="s">
        <v>1419</v>
      </c>
      <c r="AV110" s="331">
        <f t="shared" si="4"/>
        <v>41501</v>
      </c>
      <c r="AW110" s="298"/>
      <c r="AX110" s="24"/>
      <c r="AY110" s="24"/>
    </row>
    <row r="111" spans="1:51" x14ac:dyDescent="0.25">
      <c r="A111" s="175" t="s">
        <v>11571</v>
      </c>
      <c r="B111" s="6" t="s">
        <v>15111</v>
      </c>
      <c r="C111" s="238" t="str">
        <f t="shared" si="6"/>
        <v>READINGS_TT1_M2013-5_2013-8</v>
      </c>
      <c r="E111" s="301" t="s">
        <v>15136</v>
      </c>
      <c r="F111" s="178" t="s">
        <v>15099</v>
      </c>
      <c r="G111" s="276">
        <v>41399</v>
      </c>
      <c r="H111" s="243">
        <f t="shared" si="5"/>
        <v>41399</v>
      </c>
      <c r="I111" s="277">
        <v>41501</v>
      </c>
      <c r="J111" s="175" t="s">
        <v>11772</v>
      </c>
      <c r="K111" s="175"/>
      <c r="L111" s="24" t="s">
        <v>8637</v>
      </c>
      <c r="M111" s="175" t="s">
        <v>11771</v>
      </c>
      <c r="N111" s="175"/>
      <c r="O111" s="181">
        <v>41417</v>
      </c>
      <c r="P111" s="181">
        <v>41417</v>
      </c>
      <c r="S111" t="s">
        <v>1005</v>
      </c>
      <c r="X111">
        <v>200</v>
      </c>
      <c r="Y111" t="s">
        <v>8426</v>
      </c>
      <c r="AA111" t="s">
        <v>11235</v>
      </c>
      <c r="AB111" t="s">
        <v>11281</v>
      </c>
      <c r="AC111" s="6" t="s">
        <v>15115</v>
      </c>
      <c r="AD111" t="s">
        <v>11270</v>
      </c>
      <c r="AE111">
        <v>2.5000000000000001E-2</v>
      </c>
      <c r="AF111" t="s">
        <v>8426</v>
      </c>
      <c r="AI111" s="292">
        <v>0.25</v>
      </c>
      <c r="AJ111" t="s">
        <v>1419</v>
      </c>
      <c r="AV111" s="331">
        <f t="shared" si="4"/>
        <v>41501</v>
      </c>
      <c r="AW111" s="298"/>
      <c r="AX111" s="24"/>
      <c r="AY111" s="24"/>
    </row>
    <row r="112" spans="1:51" x14ac:dyDescent="0.25">
      <c r="A112" s="175" t="s">
        <v>11571</v>
      </c>
      <c r="B112" s="6" t="s">
        <v>15111</v>
      </c>
      <c r="C112" s="238" t="str">
        <f t="shared" si="6"/>
        <v>READINGS_TT1_M2013-5_2013-8</v>
      </c>
      <c r="E112" s="301" t="s">
        <v>15136</v>
      </c>
      <c r="F112" s="178" t="s">
        <v>15099</v>
      </c>
      <c r="G112" s="276">
        <v>41399</v>
      </c>
      <c r="H112" s="243">
        <f t="shared" si="5"/>
        <v>41399</v>
      </c>
      <c r="I112" s="277">
        <v>41501</v>
      </c>
      <c r="J112" s="175" t="s">
        <v>11772</v>
      </c>
      <c r="K112" s="175"/>
      <c r="L112" s="24" t="s">
        <v>8637</v>
      </c>
      <c r="M112" s="175" t="s">
        <v>11771</v>
      </c>
      <c r="N112" s="175"/>
      <c r="O112" s="181">
        <v>41417</v>
      </c>
      <c r="P112" s="181">
        <v>41417</v>
      </c>
      <c r="S112" t="s">
        <v>1005</v>
      </c>
      <c r="X112">
        <v>199</v>
      </c>
      <c r="Y112" t="s">
        <v>8426</v>
      </c>
      <c r="AA112" t="s">
        <v>11235</v>
      </c>
      <c r="AB112" t="s">
        <v>11281</v>
      </c>
      <c r="AC112" s="6" t="s">
        <v>15115</v>
      </c>
      <c r="AD112" t="s">
        <v>11270</v>
      </c>
      <c r="AE112">
        <v>2.5000000000000001E-2</v>
      </c>
      <c r="AF112" t="s">
        <v>8426</v>
      </c>
      <c r="AI112" s="292">
        <v>0.41666666666666669</v>
      </c>
      <c r="AJ112" t="s">
        <v>1419</v>
      </c>
      <c r="AV112" s="331">
        <f t="shared" si="4"/>
        <v>41501</v>
      </c>
      <c r="AW112" s="298"/>
      <c r="AX112" s="24"/>
      <c r="AY112" s="24"/>
    </row>
    <row r="113" spans="1:51" x14ac:dyDescent="0.25">
      <c r="A113" s="175" t="s">
        <v>11571</v>
      </c>
      <c r="B113" s="6" t="s">
        <v>15111</v>
      </c>
      <c r="C113" s="238" t="str">
        <f t="shared" si="6"/>
        <v>READINGS_TT1_M2013-5_2013-8</v>
      </c>
      <c r="E113" s="301" t="s">
        <v>15136</v>
      </c>
      <c r="F113" s="178" t="s">
        <v>15099</v>
      </c>
      <c r="G113" s="276">
        <v>41399</v>
      </c>
      <c r="H113" s="243">
        <f t="shared" si="5"/>
        <v>41399</v>
      </c>
      <c r="I113" s="277">
        <v>41501</v>
      </c>
      <c r="J113" s="175" t="s">
        <v>11772</v>
      </c>
      <c r="K113" s="175"/>
      <c r="L113" s="24" t="s">
        <v>8637</v>
      </c>
      <c r="M113" s="175" t="s">
        <v>11771</v>
      </c>
      <c r="N113" s="175"/>
      <c r="O113" s="181">
        <v>41417</v>
      </c>
      <c r="P113" s="181">
        <v>41417</v>
      </c>
      <c r="S113" t="s">
        <v>1005</v>
      </c>
      <c r="X113">
        <v>198</v>
      </c>
      <c r="Y113" t="s">
        <v>8426</v>
      </c>
      <c r="AA113" t="s">
        <v>11235</v>
      </c>
      <c r="AB113" t="s">
        <v>11281</v>
      </c>
      <c r="AC113" s="6" t="s">
        <v>15115</v>
      </c>
      <c r="AD113" t="s">
        <v>11270</v>
      </c>
      <c r="AE113">
        <v>2.5000000000000001E-2</v>
      </c>
      <c r="AF113" t="s">
        <v>8426</v>
      </c>
      <c r="AI113" s="292">
        <v>0.58333333333333337</v>
      </c>
      <c r="AJ113" t="s">
        <v>1419</v>
      </c>
      <c r="AV113" s="331">
        <f t="shared" si="4"/>
        <v>41501</v>
      </c>
      <c r="AW113" s="298"/>
      <c r="AX113" s="24"/>
      <c r="AY113" s="24"/>
    </row>
    <row r="114" spans="1:51" x14ac:dyDescent="0.25">
      <c r="A114" s="175" t="s">
        <v>11571</v>
      </c>
      <c r="B114" s="6" t="s">
        <v>15111</v>
      </c>
      <c r="C114" s="238" t="str">
        <f t="shared" si="6"/>
        <v>READINGS_TT1_M2013-5_2013-8</v>
      </c>
      <c r="E114" s="301" t="s">
        <v>15136</v>
      </c>
      <c r="F114" s="178" t="s">
        <v>15099</v>
      </c>
      <c r="G114" s="276">
        <v>41399</v>
      </c>
      <c r="H114" s="243">
        <f t="shared" si="5"/>
        <v>41399</v>
      </c>
      <c r="I114" s="277">
        <v>41501</v>
      </c>
      <c r="J114" s="175" t="s">
        <v>11772</v>
      </c>
      <c r="K114" s="175"/>
      <c r="L114" s="24" t="s">
        <v>8637</v>
      </c>
      <c r="M114" s="175" t="s">
        <v>11771</v>
      </c>
      <c r="N114" s="175"/>
      <c r="O114" s="181">
        <v>41417</v>
      </c>
      <c r="P114" s="181">
        <v>41417</v>
      </c>
      <c r="S114" t="s">
        <v>1005</v>
      </c>
      <c r="X114">
        <v>198</v>
      </c>
      <c r="Y114" t="s">
        <v>8426</v>
      </c>
      <c r="AA114" t="s">
        <v>11235</v>
      </c>
      <c r="AB114" t="s">
        <v>11281</v>
      </c>
      <c r="AC114" s="6" t="s">
        <v>15115</v>
      </c>
      <c r="AD114" t="s">
        <v>11270</v>
      </c>
      <c r="AE114">
        <v>2.5000000000000001E-2</v>
      </c>
      <c r="AF114" t="s">
        <v>8426</v>
      </c>
      <c r="AI114" s="292">
        <v>0.75</v>
      </c>
      <c r="AJ114" t="s">
        <v>1419</v>
      </c>
      <c r="AV114" s="331">
        <f t="shared" si="4"/>
        <v>41501</v>
      </c>
      <c r="AW114" s="298"/>
      <c r="AX114" s="24"/>
      <c r="AY114" s="24"/>
    </row>
    <row r="115" spans="1:51" x14ac:dyDescent="0.25">
      <c r="A115" s="175" t="s">
        <v>11571</v>
      </c>
      <c r="B115" s="6" t="s">
        <v>15111</v>
      </c>
      <c r="C115" s="238" t="str">
        <f t="shared" si="6"/>
        <v>READINGS_TT1_M2013-5_2013-8</v>
      </c>
      <c r="E115" s="301" t="s">
        <v>15136</v>
      </c>
      <c r="F115" s="178" t="s">
        <v>15099</v>
      </c>
      <c r="G115" s="276">
        <v>41399</v>
      </c>
      <c r="H115" s="243">
        <f t="shared" si="5"/>
        <v>41399</v>
      </c>
      <c r="I115" s="277">
        <v>41501</v>
      </c>
      <c r="J115" s="175" t="s">
        <v>11772</v>
      </c>
      <c r="K115" s="175"/>
      <c r="L115" s="24" t="s">
        <v>8637</v>
      </c>
      <c r="M115" s="175" t="s">
        <v>11771</v>
      </c>
      <c r="N115" s="175"/>
      <c r="O115" s="181">
        <v>41417</v>
      </c>
      <c r="P115" s="181">
        <v>41417</v>
      </c>
      <c r="S115" t="s">
        <v>1005</v>
      </c>
      <c r="X115">
        <v>199</v>
      </c>
      <c r="Y115" t="s">
        <v>8426</v>
      </c>
      <c r="AA115" t="s">
        <v>11235</v>
      </c>
      <c r="AB115" t="s">
        <v>11281</v>
      </c>
      <c r="AC115" s="6" t="s">
        <v>15115</v>
      </c>
      <c r="AD115" t="s">
        <v>11270</v>
      </c>
      <c r="AE115">
        <v>2.5000000000000001E-2</v>
      </c>
      <c r="AF115" t="s">
        <v>8426</v>
      </c>
      <c r="AI115" s="292">
        <v>0.91666666666666663</v>
      </c>
      <c r="AJ115" t="s">
        <v>1419</v>
      </c>
      <c r="AV115" s="331">
        <f t="shared" si="4"/>
        <v>41501</v>
      </c>
      <c r="AW115" s="298"/>
      <c r="AX115" s="24"/>
      <c r="AY115" s="24"/>
    </row>
    <row r="116" spans="1:51" x14ac:dyDescent="0.25">
      <c r="A116" s="175" t="s">
        <v>11571</v>
      </c>
      <c r="B116" s="6" t="s">
        <v>15111</v>
      </c>
      <c r="C116" s="238" t="str">
        <f t="shared" si="6"/>
        <v>READINGS_TT1_M2013-5_2013-8</v>
      </c>
      <c r="E116" s="301" t="s">
        <v>15136</v>
      </c>
      <c r="F116" s="178" t="s">
        <v>15099</v>
      </c>
      <c r="G116" s="276">
        <v>41399</v>
      </c>
      <c r="H116" s="243">
        <f t="shared" si="5"/>
        <v>41399</v>
      </c>
      <c r="I116" s="277">
        <v>41501</v>
      </c>
      <c r="J116" s="175" t="s">
        <v>11772</v>
      </c>
      <c r="K116" s="175"/>
      <c r="L116" s="24" t="s">
        <v>8637</v>
      </c>
      <c r="M116" s="175" t="s">
        <v>11771</v>
      </c>
      <c r="N116" s="175"/>
      <c r="O116" s="181">
        <v>41418</v>
      </c>
      <c r="P116" s="181">
        <v>41418</v>
      </c>
      <c r="S116" t="s">
        <v>1005</v>
      </c>
      <c r="X116">
        <v>199</v>
      </c>
      <c r="Y116" t="s">
        <v>8426</v>
      </c>
      <c r="AA116" t="s">
        <v>11235</v>
      </c>
      <c r="AB116" t="s">
        <v>11281</v>
      </c>
      <c r="AC116" s="6" t="s">
        <v>15115</v>
      </c>
      <c r="AD116" t="s">
        <v>11270</v>
      </c>
      <c r="AE116">
        <v>2.5000000000000001E-2</v>
      </c>
      <c r="AF116" t="s">
        <v>8426</v>
      </c>
      <c r="AI116" s="292">
        <v>8.3333333333333329E-2</v>
      </c>
      <c r="AJ116" t="s">
        <v>1419</v>
      </c>
      <c r="AV116" s="331">
        <f t="shared" si="4"/>
        <v>41501</v>
      </c>
      <c r="AW116" s="298"/>
      <c r="AX116" s="24"/>
      <c r="AY116" s="24"/>
    </row>
    <row r="117" spans="1:51" x14ac:dyDescent="0.25">
      <c r="A117" s="175" t="s">
        <v>11571</v>
      </c>
      <c r="B117" s="6" t="s">
        <v>15111</v>
      </c>
      <c r="C117" s="238" t="str">
        <f t="shared" si="6"/>
        <v>READINGS_TT1_M2013-5_2013-8</v>
      </c>
      <c r="E117" s="301" t="s">
        <v>15136</v>
      </c>
      <c r="F117" s="178" t="s">
        <v>15099</v>
      </c>
      <c r="G117" s="276">
        <v>41399</v>
      </c>
      <c r="H117" s="243">
        <f t="shared" si="5"/>
        <v>41399</v>
      </c>
      <c r="I117" s="277">
        <v>41501</v>
      </c>
      <c r="J117" s="175" t="s">
        <v>11772</v>
      </c>
      <c r="K117" s="175"/>
      <c r="L117" s="24" t="s">
        <v>8637</v>
      </c>
      <c r="M117" s="175" t="s">
        <v>11771</v>
      </c>
      <c r="N117" s="175"/>
      <c r="O117" s="181">
        <v>41418</v>
      </c>
      <c r="P117" s="181">
        <v>41418</v>
      </c>
      <c r="S117" t="s">
        <v>1005</v>
      </c>
      <c r="X117">
        <v>198</v>
      </c>
      <c r="Y117" t="s">
        <v>8426</v>
      </c>
      <c r="AA117" t="s">
        <v>11235</v>
      </c>
      <c r="AB117" t="s">
        <v>11281</v>
      </c>
      <c r="AC117" s="6" t="s">
        <v>15115</v>
      </c>
      <c r="AD117" t="s">
        <v>11270</v>
      </c>
      <c r="AE117">
        <v>2.5000000000000001E-2</v>
      </c>
      <c r="AF117" t="s">
        <v>8426</v>
      </c>
      <c r="AI117" s="292">
        <v>0.25</v>
      </c>
      <c r="AJ117" t="s">
        <v>1419</v>
      </c>
      <c r="AV117" s="331">
        <f t="shared" si="4"/>
        <v>41501</v>
      </c>
      <c r="AW117" s="298"/>
      <c r="AX117" s="24"/>
      <c r="AY117" s="24"/>
    </row>
    <row r="118" spans="1:51" x14ac:dyDescent="0.25">
      <c r="A118" s="175" t="s">
        <v>11571</v>
      </c>
      <c r="B118" s="6" t="s">
        <v>15111</v>
      </c>
      <c r="C118" s="238" t="str">
        <f t="shared" si="6"/>
        <v>READINGS_TT1_M2013-5_2013-8</v>
      </c>
      <c r="E118" s="301" t="s">
        <v>15136</v>
      </c>
      <c r="F118" s="178" t="s">
        <v>15099</v>
      </c>
      <c r="G118" s="276">
        <v>41399</v>
      </c>
      <c r="H118" s="243">
        <f t="shared" si="5"/>
        <v>41399</v>
      </c>
      <c r="I118" s="277">
        <v>41501</v>
      </c>
      <c r="J118" s="175" t="s">
        <v>11772</v>
      </c>
      <c r="K118" s="175"/>
      <c r="L118" s="24" t="s">
        <v>8637</v>
      </c>
      <c r="M118" s="175" t="s">
        <v>11771</v>
      </c>
      <c r="N118" s="175"/>
      <c r="O118" s="181">
        <v>41418</v>
      </c>
      <c r="P118" s="181">
        <v>41418</v>
      </c>
      <c r="S118" t="s">
        <v>1005</v>
      </c>
      <c r="X118">
        <v>199</v>
      </c>
      <c r="Y118" t="s">
        <v>8426</v>
      </c>
      <c r="AA118" t="s">
        <v>11235</v>
      </c>
      <c r="AB118" t="s">
        <v>11281</v>
      </c>
      <c r="AC118" s="6" t="s">
        <v>15115</v>
      </c>
      <c r="AD118" t="s">
        <v>11270</v>
      </c>
      <c r="AE118">
        <v>2.5000000000000001E-2</v>
      </c>
      <c r="AF118" t="s">
        <v>8426</v>
      </c>
      <c r="AI118" s="292">
        <v>0.41666666666666669</v>
      </c>
      <c r="AJ118" t="s">
        <v>1419</v>
      </c>
      <c r="AV118" s="331">
        <f t="shared" si="4"/>
        <v>41501</v>
      </c>
      <c r="AW118" s="298"/>
      <c r="AX118" s="24"/>
      <c r="AY118" s="24"/>
    </row>
    <row r="119" spans="1:51" x14ac:dyDescent="0.25">
      <c r="A119" s="175" t="s">
        <v>11571</v>
      </c>
      <c r="B119" s="6" t="s">
        <v>15111</v>
      </c>
      <c r="C119" s="238" t="str">
        <f t="shared" si="6"/>
        <v>READINGS_TT1_M2013-5_2013-8</v>
      </c>
      <c r="E119" s="301" t="s">
        <v>15136</v>
      </c>
      <c r="F119" s="178" t="s">
        <v>15099</v>
      </c>
      <c r="G119" s="276">
        <v>41399</v>
      </c>
      <c r="H119" s="243">
        <f t="shared" si="5"/>
        <v>41399</v>
      </c>
      <c r="I119" s="277">
        <v>41501</v>
      </c>
      <c r="J119" s="175" t="s">
        <v>11772</v>
      </c>
      <c r="K119" s="175"/>
      <c r="L119" s="24" t="s">
        <v>8637</v>
      </c>
      <c r="M119" s="175" t="s">
        <v>11771</v>
      </c>
      <c r="N119" s="175"/>
      <c r="O119" s="181">
        <v>41418</v>
      </c>
      <c r="P119" s="181">
        <v>41418</v>
      </c>
      <c r="S119" t="s">
        <v>1005</v>
      </c>
      <c r="X119">
        <v>198</v>
      </c>
      <c r="Y119" t="s">
        <v>8426</v>
      </c>
      <c r="AA119" t="s">
        <v>11235</v>
      </c>
      <c r="AB119" t="s">
        <v>11281</v>
      </c>
      <c r="AC119" s="6" t="s">
        <v>15115</v>
      </c>
      <c r="AD119" t="s">
        <v>11270</v>
      </c>
      <c r="AE119">
        <v>2.5000000000000001E-2</v>
      </c>
      <c r="AF119" t="s">
        <v>8426</v>
      </c>
      <c r="AI119" s="292">
        <v>0.58333333333333337</v>
      </c>
      <c r="AJ119" t="s">
        <v>1419</v>
      </c>
      <c r="AV119" s="331">
        <f t="shared" si="4"/>
        <v>41501</v>
      </c>
      <c r="AW119" s="298"/>
      <c r="AX119" s="24"/>
      <c r="AY119" s="24"/>
    </row>
    <row r="120" spans="1:51" x14ac:dyDescent="0.25">
      <c r="A120" s="175" t="s">
        <v>11571</v>
      </c>
      <c r="B120" s="6" t="s">
        <v>15111</v>
      </c>
      <c r="C120" s="238" t="str">
        <f t="shared" si="6"/>
        <v>READINGS_TT1_M2013-5_2013-8</v>
      </c>
      <c r="E120" s="301" t="s">
        <v>15136</v>
      </c>
      <c r="F120" s="178" t="s">
        <v>15099</v>
      </c>
      <c r="G120" s="276">
        <v>41399</v>
      </c>
      <c r="H120" s="243">
        <f t="shared" si="5"/>
        <v>41399</v>
      </c>
      <c r="I120" s="277">
        <v>41501</v>
      </c>
      <c r="J120" s="175" t="s">
        <v>11772</v>
      </c>
      <c r="K120" s="175"/>
      <c r="L120" s="24" t="s">
        <v>8637</v>
      </c>
      <c r="M120" s="175" t="s">
        <v>11771</v>
      </c>
      <c r="N120" s="175"/>
      <c r="O120" s="181">
        <v>41418</v>
      </c>
      <c r="P120" s="181">
        <v>41418</v>
      </c>
      <c r="S120" t="s">
        <v>1005</v>
      </c>
      <c r="X120">
        <v>198</v>
      </c>
      <c r="Y120" t="s">
        <v>8426</v>
      </c>
      <c r="AA120" t="s">
        <v>11235</v>
      </c>
      <c r="AB120" t="s">
        <v>11281</v>
      </c>
      <c r="AC120" s="6" t="s">
        <v>15115</v>
      </c>
      <c r="AD120" t="s">
        <v>11270</v>
      </c>
      <c r="AE120">
        <v>2.5000000000000001E-2</v>
      </c>
      <c r="AF120" t="s">
        <v>8426</v>
      </c>
      <c r="AI120" s="292">
        <v>0.75</v>
      </c>
      <c r="AJ120" t="s">
        <v>1419</v>
      </c>
      <c r="AV120" s="331">
        <f t="shared" si="4"/>
        <v>41501</v>
      </c>
      <c r="AW120" s="298"/>
      <c r="AX120" s="24"/>
      <c r="AY120" s="24"/>
    </row>
    <row r="121" spans="1:51" x14ac:dyDescent="0.25">
      <c r="A121" s="175" t="s">
        <v>11571</v>
      </c>
      <c r="B121" s="6" t="s">
        <v>15111</v>
      </c>
      <c r="C121" s="238" t="str">
        <f t="shared" si="6"/>
        <v>READINGS_TT1_M2013-5_2013-8</v>
      </c>
      <c r="E121" s="301" t="s">
        <v>15136</v>
      </c>
      <c r="F121" s="178" t="s">
        <v>15099</v>
      </c>
      <c r="G121" s="276">
        <v>41399</v>
      </c>
      <c r="H121" s="243">
        <f t="shared" si="5"/>
        <v>41399</v>
      </c>
      <c r="I121" s="277">
        <v>41501</v>
      </c>
      <c r="J121" s="175" t="s">
        <v>11772</v>
      </c>
      <c r="K121" s="175"/>
      <c r="L121" s="24" t="s">
        <v>8637</v>
      </c>
      <c r="M121" s="175" t="s">
        <v>11771</v>
      </c>
      <c r="N121" s="175"/>
      <c r="O121" s="181">
        <v>41418</v>
      </c>
      <c r="P121" s="181">
        <v>41418</v>
      </c>
      <c r="S121" t="s">
        <v>1005</v>
      </c>
      <c r="X121">
        <v>199</v>
      </c>
      <c r="Y121" t="s">
        <v>8426</v>
      </c>
      <c r="AA121" t="s">
        <v>11235</v>
      </c>
      <c r="AB121" t="s">
        <v>11281</v>
      </c>
      <c r="AC121" s="6" t="s">
        <v>15115</v>
      </c>
      <c r="AD121" t="s">
        <v>11270</v>
      </c>
      <c r="AE121">
        <v>2.5000000000000001E-2</v>
      </c>
      <c r="AF121" t="s">
        <v>8426</v>
      </c>
      <c r="AI121" s="292">
        <v>0.91666666666666663</v>
      </c>
      <c r="AJ121" t="s">
        <v>1419</v>
      </c>
      <c r="AV121" s="331">
        <f t="shared" si="4"/>
        <v>41501</v>
      </c>
      <c r="AW121" s="298"/>
      <c r="AX121" s="24"/>
      <c r="AY121" s="24"/>
    </row>
    <row r="122" spans="1:51" x14ac:dyDescent="0.25">
      <c r="A122" s="175" t="s">
        <v>11571</v>
      </c>
      <c r="B122" s="6" t="s">
        <v>15111</v>
      </c>
      <c r="C122" s="238" t="str">
        <f t="shared" si="6"/>
        <v>READINGS_TT1_M2013-5_2013-8</v>
      </c>
      <c r="E122" s="301" t="s">
        <v>15136</v>
      </c>
      <c r="F122" s="178" t="s">
        <v>15099</v>
      </c>
      <c r="G122" s="276">
        <v>41399</v>
      </c>
      <c r="H122" s="243">
        <f t="shared" si="5"/>
        <v>41399</v>
      </c>
      <c r="I122" s="277">
        <v>41501</v>
      </c>
      <c r="J122" s="175" t="s">
        <v>11772</v>
      </c>
      <c r="K122" s="175"/>
      <c r="L122" s="24" t="s">
        <v>8637</v>
      </c>
      <c r="M122" s="175" t="s">
        <v>11771</v>
      </c>
      <c r="N122" s="175"/>
      <c r="O122" s="181">
        <v>41419</v>
      </c>
      <c r="P122" s="181">
        <v>41419</v>
      </c>
      <c r="S122" t="s">
        <v>1005</v>
      </c>
      <c r="X122">
        <v>199</v>
      </c>
      <c r="Y122" t="s">
        <v>8426</v>
      </c>
      <c r="AA122" t="s">
        <v>11235</v>
      </c>
      <c r="AB122" t="s">
        <v>11281</v>
      </c>
      <c r="AC122" s="6" t="s">
        <v>15115</v>
      </c>
      <c r="AD122" t="s">
        <v>11270</v>
      </c>
      <c r="AE122">
        <v>2.5000000000000001E-2</v>
      </c>
      <c r="AF122" t="s">
        <v>8426</v>
      </c>
      <c r="AI122" s="292">
        <v>8.3333333333333329E-2</v>
      </c>
      <c r="AJ122" t="s">
        <v>1419</v>
      </c>
      <c r="AV122" s="331">
        <f t="shared" si="4"/>
        <v>41501</v>
      </c>
      <c r="AW122" s="298"/>
      <c r="AX122" s="24"/>
      <c r="AY122" s="24"/>
    </row>
    <row r="123" spans="1:51" x14ac:dyDescent="0.25">
      <c r="A123" s="175" t="s">
        <v>11571</v>
      </c>
      <c r="B123" s="6" t="s">
        <v>15111</v>
      </c>
      <c r="C123" s="238" t="str">
        <f t="shared" si="6"/>
        <v>READINGS_TT1_M2013-5_2013-8</v>
      </c>
      <c r="E123" s="301" t="s">
        <v>15136</v>
      </c>
      <c r="F123" s="178" t="s">
        <v>15099</v>
      </c>
      <c r="G123" s="276">
        <v>41399</v>
      </c>
      <c r="H123" s="243">
        <f t="shared" si="5"/>
        <v>41399</v>
      </c>
      <c r="I123" s="277">
        <v>41501</v>
      </c>
      <c r="J123" s="175" t="s">
        <v>11772</v>
      </c>
      <c r="K123" s="175"/>
      <c r="L123" s="24" t="s">
        <v>8637</v>
      </c>
      <c r="M123" s="175" t="s">
        <v>11771</v>
      </c>
      <c r="N123" s="175"/>
      <c r="O123" s="181">
        <v>41419</v>
      </c>
      <c r="P123" s="181">
        <v>41419</v>
      </c>
      <c r="S123" t="s">
        <v>1005</v>
      </c>
      <c r="X123">
        <v>198</v>
      </c>
      <c r="Y123" t="s">
        <v>8426</v>
      </c>
      <c r="AA123" t="s">
        <v>11235</v>
      </c>
      <c r="AB123" t="s">
        <v>11281</v>
      </c>
      <c r="AC123" s="6" t="s">
        <v>15115</v>
      </c>
      <c r="AD123" t="s">
        <v>11270</v>
      </c>
      <c r="AE123">
        <v>2.5000000000000001E-2</v>
      </c>
      <c r="AF123" t="s">
        <v>8426</v>
      </c>
      <c r="AI123" s="292">
        <v>0.25</v>
      </c>
      <c r="AJ123" t="s">
        <v>1419</v>
      </c>
      <c r="AV123" s="331">
        <f t="shared" si="4"/>
        <v>41501</v>
      </c>
      <c r="AW123" s="298"/>
      <c r="AX123" s="24"/>
      <c r="AY123" s="24"/>
    </row>
    <row r="124" spans="1:51" x14ac:dyDescent="0.25">
      <c r="A124" s="175" t="s">
        <v>11571</v>
      </c>
      <c r="B124" s="6" t="s">
        <v>15111</v>
      </c>
      <c r="C124" s="238" t="str">
        <f t="shared" si="6"/>
        <v>READINGS_TT1_M2013-5_2013-8</v>
      </c>
      <c r="E124" s="301" t="s">
        <v>15136</v>
      </c>
      <c r="F124" s="178" t="s">
        <v>15099</v>
      </c>
      <c r="G124" s="276">
        <v>41399</v>
      </c>
      <c r="H124" s="243">
        <f t="shared" si="5"/>
        <v>41399</v>
      </c>
      <c r="I124" s="277">
        <v>41501</v>
      </c>
      <c r="J124" s="175" t="s">
        <v>11772</v>
      </c>
      <c r="K124" s="175"/>
      <c r="L124" s="24" t="s">
        <v>8637</v>
      </c>
      <c r="M124" s="175" t="s">
        <v>11771</v>
      </c>
      <c r="N124" s="175"/>
      <c r="O124" s="181">
        <v>41419</v>
      </c>
      <c r="P124" s="181">
        <v>41419</v>
      </c>
      <c r="S124" t="s">
        <v>1005</v>
      </c>
      <c r="X124">
        <v>199</v>
      </c>
      <c r="Y124" t="s">
        <v>8426</v>
      </c>
      <c r="AA124" t="s">
        <v>11235</v>
      </c>
      <c r="AB124" t="s">
        <v>11281</v>
      </c>
      <c r="AC124" s="6" t="s">
        <v>15115</v>
      </c>
      <c r="AD124" t="s">
        <v>11270</v>
      </c>
      <c r="AE124">
        <v>2.5000000000000001E-2</v>
      </c>
      <c r="AF124" t="s">
        <v>8426</v>
      </c>
      <c r="AI124" s="292">
        <v>0.41666666666666669</v>
      </c>
      <c r="AJ124" t="s">
        <v>1419</v>
      </c>
      <c r="AV124" s="331">
        <f t="shared" si="4"/>
        <v>41501</v>
      </c>
      <c r="AW124" s="298"/>
      <c r="AX124" s="24"/>
      <c r="AY124" s="24"/>
    </row>
    <row r="125" spans="1:51" x14ac:dyDescent="0.25">
      <c r="A125" s="175" t="s">
        <v>11571</v>
      </c>
      <c r="B125" s="6" t="s">
        <v>15111</v>
      </c>
      <c r="C125" s="238" t="str">
        <f t="shared" si="6"/>
        <v>READINGS_TT1_M2013-5_2013-8</v>
      </c>
      <c r="E125" s="301" t="s">
        <v>15136</v>
      </c>
      <c r="F125" s="178" t="s">
        <v>15099</v>
      </c>
      <c r="G125" s="276">
        <v>41399</v>
      </c>
      <c r="H125" s="243">
        <f t="shared" si="5"/>
        <v>41399</v>
      </c>
      <c r="I125" s="277">
        <v>41501</v>
      </c>
      <c r="J125" s="175" t="s">
        <v>11772</v>
      </c>
      <c r="K125" s="175"/>
      <c r="L125" s="24" t="s">
        <v>8637</v>
      </c>
      <c r="M125" s="175" t="s">
        <v>11771</v>
      </c>
      <c r="N125" s="175"/>
      <c r="O125" s="181">
        <v>41419</v>
      </c>
      <c r="P125" s="181">
        <v>41419</v>
      </c>
      <c r="S125" t="s">
        <v>1005</v>
      </c>
      <c r="X125">
        <v>198</v>
      </c>
      <c r="Y125" t="s">
        <v>8426</v>
      </c>
      <c r="AA125" t="s">
        <v>11235</v>
      </c>
      <c r="AB125" t="s">
        <v>11281</v>
      </c>
      <c r="AC125" s="6" t="s">
        <v>15115</v>
      </c>
      <c r="AD125" t="s">
        <v>11270</v>
      </c>
      <c r="AE125">
        <v>2.5000000000000001E-2</v>
      </c>
      <c r="AF125" t="s">
        <v>8426</v>
      </c>
      <c r="AI125" s="292">
        <v>0.58333333333333337</v>
      </c>
      <c r="AJ125" t="s">
        <v>1419</v>
      </c>
      <c r="AV125" s="331">
        <f t="shared" si="4"/>
        <v>41501</v>
      </c>
      <c r="AW125" s="298"/>
      <c r="AX125" s="24"/>
      <c r="AY125" s="24"/>
    </row>
    <row r="126" spans="1:51" x14ac:dyDescent="0.25">
      <c r="A126" s="175" t="s">
        <v>11571</v>
      </c>
      <c r="B126" s="6" t="s">
        <v>15111</v>
      </c>
      <c r="C126" s="238" t="str">
        <f t="shared" si="6"/>
        <v>READINGS_TT1_M2013-5_2013-8</v>
      </c>
      <c r="E126" s="301" t="s">
        <v>15136</v>
      </c>
      <c r="F126" s="178" t="s">
        <v>15099</v>
      </c>
      <c r="G126" s="276">
        <v>41399</v>
      </c>
      <c r="H126" s="243">
        <f t="shared" si="5"/>
        <v>41399</v>
      </c>
      <c r="I126" s="277">
        <v>41501</v>
      </c>
      <c r="J126" s="175" t="s">
        <v>11772</v>
      </c>
      <c r="K126" s="175"/>
      <c r="L126" s="24" t="s">
        <v>8637</v>
      </c>
      <c r="M126" s="175" t="s">
        <v>11771</v>
      </c>
      <c r="N126" s="175"/>
      <c r="O126" s="181">
        <v>41419</v>
      </c>
      <c r="P126" s="181">
        <v>41419</v>
      </c>
      <c r="S126" t="s">
        <v>1005</v>
      </c>
      <c r="X126">
        <v>198</v>
      </c>
      <c r="Y126" t="s">
        <v>8426</v>
      </c>
      <c r="AA126" t="s">
        <v>11235</v>
      </c>
      <c r="AB126" t="s">
        <v>11281</v>
      </c>
      <c r="AC126" s="6" t="s">
        <v>15115</v>
      </c>
      <c r="AD126" t="s">
        <v>11270</v>
      </c>
      <c r="AE126">
        <v>2.5000000000000001E-2</v>
      </c>
      <c r="AF126" t="s">
        <v>8426</v>
      </c>
      <c r="AI126" s="292">
        <v>0.75</v>
      </c>
      <c r="AJ126" t="s">
        <v>1419</v>
      </c>
      <c r="AV126" s="331">
        <f t="shared" si="4"/>
        <v>41501</v>
      </c>
      <c r="AW126" s="298"/>
      <c r="AX126" s="24"/>
      <c r="AY126" s="24"/>
    </row>
    <row r="127" spans="1:51" x14ac:dyDescent="0.25">
      <c r="A127" s="175" t="s">
        <v>11571</v>
      </c>
      <c r="B127" s="6" t="s">
        <v>15111</v>
      </c>
      <c r="C127" s="238" t="str">
        <f t="shared" si="6"/>
        <v>READINGS_TT1_M2013-5_2013-8</v>
      </c>
      <c r="E127" s="301" t="s">
        <v>15136</v>
      </c>
      <c r="F127" s="178" t="s">
        <v>15099</v>
      </c>
      <c r="G127" s="276">
        <v>41399</v>
      </c>
      <c r="H127" s="243">
        <f t="shared" si="5"/>
        <v>41399</v>
      </c>
      <c r="I127" s="277">
        <v>41501</v>
      </c>
      <c r="J127" s="175" t="s">
        <v>11772</v>
      </c>
      <c r="K127" s="175"/>
      <c r="L127" s="24" t="s">
        <v>8637</v>
      </c>
      <c r="M127" s="175" t="s">
        <v>11771</v>
      </c>
      <c r="N127" s="175"/>
      <c r="O127" s="181">
        <v>41419</v>
      </c>
      <c r="P127" s="181">
        <v>41419</v>
      </c>
      <c r="S127" t="s">
        <v>1005</v>
      </c>
      <c r="X127">
        <v>199</v>
      </c>
      <c r="Y127" t="s">
        <v>8426</v>
      </c>
      <c r="AA127" t="s">
        <v>11235</v>
      </c>
      <c r="AB127" t="s">
        <v>11281</v>
      </c>
      <c r="AC127" s="6" t="s">
        <v>15115</v>
      </c>
      <c r="AD127" t="s">
        <v>11270</v>
      </c>
      <c r="AE127">
        <v>2.5000000000000001E-2</v>
      </c>
      <c r="AF127" t="s">
        <v>8426</v>
      </c>
      <c r="AI127" s="292">
        <v>0.91666666666666663</v>
      </c>
      <c r="AJ127" t="s">
        <v>1419</v>
      </c>
      <c r="AV127" s="331">
        <f t="shared" si="4"/>
        <v>41501</v>
      </c>
      <c r="AW127" s="298"/>
      <c r="AX127" s="24"/>
      <c r="AY127" s="24"/>
    </row>
    <row r="128" spans="1:51" x14ac:dyDescent="0.25">
      <c r="A128" s="175" t="s">
        <v>11571</v>
      </c>
      <c r="B128" s="6" t="s">
        <v>15111</v>
      </c>
      <c r="C128" s="238" t="str">
        <f t="shared" si="6"/>
        <v>READINGS_TT1_M2013-5_2013-8</v>
      </c>
      <c r="E128" s="301" t="s">
        <v>15136</v>
      </c>
      <c r="F128" s="178" t="s">
        <v>15099</v>
      </c>
      <c r="G128" s="276">
        <v>41399</v>
      </c>
      <c r="H128" s="243">
        <f t="shared" si="5"/>
        <v>41399</v>
      </c>
      <c r="I128" s="277">
        <v>41501</v>
      </c>
      <c r="J128" s="175" t="s">
        <v>11772</v>
      </c>
      <c r="K128" s="175"/>
      <c r="L128" s="24" t="s">
        <v>8637</v>
      </c>
      <c r="M128" s="175" t="s">
        <v>11771</v>
      </c>
      <c r="N128" s="175"/>
      <c r="O128" s="181">
        <v>41420</v>
      </c>
      <c r="P128" s="181">
        <v>41420</v>
      </c>
      <c r="S128" t="s">
        <v>1005</v>
      </c>
      <c r="X128">
        <v>199</v>
      </c>
      <c r="Y128" t="s">
        <v>8426</v>
      </c>
      <c r="AA128" t="s">
        <v>11235</v>
      </c>
      <c r="AB128" t="s">
        <v>11281</v>
      </c>
      <c r="AC128" s="6" t="s">
        <v>15115</v>
      </c>
      <c r="AD128" t="s">
        <v>11270</v>
      </c>
      <c r="AE128">
        <v>2.5000000000000001E-2</v>
      </c>
      <c r="AF128" t="s">
        <v>8426</v>
      </c>
      <c r="AI128" s="292">
        <v>8.3333333333333329E-2</v>
      </c>
      <c r="AJ128" t="s">
        <v>1419</v>
      </c>
      <c r="AV128" s="331">
        <f t="shared" si="4"/>
        <v>41501</v>
      </c>
      <c r="AW128" s="298"/>
      <c r="AX128" s="24"/>
      <c r="AY128" s="24"/>
    </row>
    <row r="129" spans="1:51" x14ac:dyDescent="0.25">
      <c r="A129" s="175" t="s">
        <v>11571</v>
      </c>
      <c r="B129" s="6" t="s">
        <v>15111</v>
      </c>
      <c r="C129" s="238" t="str">
        <f t="shared" si="6"/>
        <v>READINGS_TT1_M2013-5_2013-8</v>
      </c>
      <c r="E129" s="301" t="s">
        <v>15136</v>
      </c>
      <c r="F129" s="178" t="s">
        <v>15099</v>
      </c>
      <c r="G129" s="276">
        <v>41399</v>
      </c>
      <c r="H129" s="243">
        <f t="shared" si="5"/>
        <v>41399</v>
      </c>
      <c r="I129" s="277">
        <v>41501</v>
      </c>
      <c r="J129" s="175" t="s">
        <v>11772</v>
      </c>
      <c r="K129" s="175"/>
      <c r="L129" s="24" t="s">
        <v>8637</v>
      </c>
      <c r="M129" s="175" t="s">
        <v>11771</v>
      </c>
      <c r="N129" s="175"/>
      <c r="O129" s="181">
        <v>41420</v>
      </c>
      <c r="P129" s="181">
        <v>41420</v>
      </c>
      <c r="S129" t="s">
        <v>1005</v>
      </c>
      <c r="X129">
        <v>198</v>
      </c>
      <c r="Y129" t="s">
        <v>8426</v>
      </c>
      <c r="AA129" t="s">
        <v>11235</v>
      </c>
      <c r="AB129" t="s">
        <v>11281</v>
      </c>
      <c r="AC129" s="6" t="s">
        <v>15115</v>
      </c>
      <c r="AD129" t="s">
        <v>11270</v>
      </c>
      <c r="AE129">
        <v>2.5000000000000001E-2</v>
      </c>
      <c r="AF129" t="s">
        <v>8426</v>
      </c>
      <c r="AI129" s="292">
        <v>0.25</v>
      </c>
      <c r="AJ129" t="s">
        <v>1419</v>
      </c>
      <c r="AV129" s="331">
        <f t="shared" si="4"/>
        <v>41501</v>
      </c>
      <c r="AW129" s="298"/>
      <c r="AX129" s="24"/>
      <c r="AY129" s="24"/>
    </row>
    <row r="130" spans="1:51" x14ac:dyDescent="0.25">
      <c r="A130" s="175" t="s">
        <v>11571</v>
      </c>
      <c r="B130" s="6" t="s">
        <v>15111</v>
      </c>
      <c r="C130" s="238" t="str">
        <f t="shared" si="6"/>
        <v>READINGS_TT1_M2013-5_2013-8</v>
      </c>
      <c r="E130" s="301" t="s">
        <v>15136</v>
      </c>
      <c r="F130" s="178" t="s">
        <v>15099</v>
      </c>
      <c r="G130" s="276">
        <v>41399</v>
      </c>
      <c r="H130" s="243">
        <f t="shared" si="5"/>
        <v>41399</v>
      </c>
      <c r="I130" s="277">
        <v>41501</v>
      </c>
      <c r="J130" s="175" t="s">
        <v>11772</v>
      </c>
      <c r="K130" s="175"/>
      <c r="L130" s="24" t="s">
        <v>8637</v>
      </c>
      <c r="M130" s="175" t="s">
        <v>11771</v>
      </c>
      <c r="N130" s="175"/>
      <c r="O130" s="181">
        <v>41420</v>
      </c>
      <c r="P130" s="181">
        <v>41420</v>
      </c>
      <c r="S130" t="s">
        <v>1005</v>
      </c>
      <c r="X130">
        <v>199</v>
      </c>
      <c r="Y130" t="s">
        <v>8426</v>
      </c>
      <c r="AA130" t="s">
        <v>11235</v>
      </c>
      <c r="AB130" t="s">
        <v>11281</v>
      </c>
      <c r="AC130" s="6" t="s">
        <v>15115</v>
      </c>
      <c r="AD130" t="s">
        <v>11270</v>
      </c>
      <c r="AE130">
        <v>2.5000000000000001E-2</v>
      </c>
      <c r="AF130" t="s">
        <v>8426</v>
      </c>
      <c r="AI130" s="292">
        <v>0.41666666666666669</v>
      </c>
      <c r="AJ130" t="s">
        <v>1419</v>
      </c>
      <c r="AV130" s="331">
        <f t="shared" ref="AV130:AV193" si="7">DATE(YEAR(I130),MONTH(I130),DAY(I130))</f>
        <v>41501</v>
      </c>
      <c r="AW130" s="298"/>
      <c r="AX130" s="24"/>
      <c r="AY130" s="24"/>
    </row>
    <row r="131" spans="1:51" x14ac:dyDescent="0.25">
      <c r="A131" s="175" t="s">
        <v>11571</v>
      </c>
      <c r="B131" s="6" t="s">
        <v>15111</v>
      </c>
      <c r="C131" s="238" t="str">
        <f t="shared" si="6"/>
        <v>READINGS_TT1_M2013-5_2013-8</v>
      </c>
      <c r="E131" s="301" t="s">
        <v>15136</v>
      </c>
      <c r="F131" s="178" t="s">
        <v>15099</v>
      </c>
      <c r="G131" s="276">
        <v>41399</v>
      </c>
      <c r="H131" s="243">
        <f t="shared" ref="H131:H194" si="8">DATE(YEAR(G131),MONTH(G131),DAY(G131))</f>
        <v>41399</v>
      </c>
      <c r="I131" s="277">
        <v>41501</v>
      </c>
      <c r="J131" s="175" t="s">
        <v>11772</v>
      </c>
      <c r="K131" s="175"/>
      <c r="L131" s="24" t="s">
        <v>8637</v>
      </c>
      <c r="M131" s="175" t="s">
        <v>11771</v>
      </c>
      <c r="N131" s="175"/>
      <c r="O131" s="181">
        <v>41420</v>
      </c>
      <c r="P131" s="181">
        <v>41420</v>
      </c>
      <c r="S131" t="s">
        <v>1005</v>
      </c>
      <c r="X131">
        <v>198</v>
      </c>
      <c r="Y131" t="s">
        <v>8426</v>
      </c>
      <c r="AA131" t="s">
        <v>11235</v>
      </c>
      <c r="AB131" t="s">
        <v>11281</v>
      </c>
      <c r="AC131" s="6" t="s">
        <v>15115</v>
      </c>
      <c r="AD131" t="s">
        <v>11270</v>
      </c>
      <c r="AE131">
        <v>2.5000000000000001E-2</v>
      </c>
      <c r="AF131" t="s">
        <v>8426</v>
      </c>
      <c r="AI131" s="292">
        <v>0.58333333333333337</v>
      </c>
      <c r="AJ131" t="s">
        <v>1419</v>
      </c>
      <c r="AV131" s="331">
        <f t="shared" si="7"/>
        <v>41501</v>
      </c>
      <c r="AW131" s="298"/>
      <c r="AX131" s="24"/>
      <c r="AY131" s="24"/>
    </row>
    <row r="132" spans="1:51" x14ac:dyDescent="0.25">
      <c r="A132" s="175" t="s">
        <v>11571</v>
      </c>
      <c r="B132" s="6" t="s">
        <v>15111</v>
      </c>
      <c r="C132" s="238" t="str">
        <f t="shared" si="6"/>
        <v>READINGS_TT1_M2013-5_2013-8</v>
      </c>
      <c r="E132" s="301" t="s">
        <v>15136</v>
      </c>
      <c r="F132" s="178" t="s">
        <v>15099</v>
      </c>
      <c r="G132" s="276">
        <v>41399</v>
      </c>
      <c r="H132" s="243">
        <f t="shared" si="8"/>
        <v>41399</v>
      </c>
      <c r="I132" s="277">
        <v>41501</v>
      </c>
      <c r="J132" s="175" t="s">
        <v>11772</v>
      </c>
      <c r="K132" s="175"/>
      <c r="L132" s="24" t="s">
        <v>8637</v>
      </c>
      <c r="M132" s="175" t="s">
        <v>11771</v>
      </c>
      <c r="N132" s="175"/>
      <c r="O132" s="181">
        <v>41420</v>
      </c>
      <c r="P132" s="181">
        <v>41420</v>
      </c>
      <c r="S132" t="s">
        <v>1005</v>
      </c>
      <c r="X132">
        <v>198</v>
      </c>
      <c r="Y132" t="s">
        <v>8426</v>
      </c>
      <c r="AA132" t="s">
        <v>11235</v>
      </c>
      <c r="AB132" t="s">
        <v>11281</v>
      </c>
      <c r="AC132" s="6" t="s">
        <v>15115</v>
      </c>
      <c r="AD132" t="s">
        <v>11270</v>
      </c>
      <c r="AE132">
        <v>2.5000000000000001E-2</v>
      </c>
      <c r="AF132" t="s">
        <v>8426</v>
      </c>
      <c r="AI132" s="292">
        <v>0.75</v>
      </c>
      <c r="AJ132" t="s">
        <v>1419</v>
      </c>
      <c r="AV132" s="331">
        <f t="shared" si="7"/>
        <v>41501</v>
      </c>
      <c r="AW132" s="298"/>
      <c r="AX132" s="24"/>
      <c r="AY132" s="24"/>
    </row>
    <row r="133" spans="1:51" x14ac:dyDescent="0.25">
      <c r="A133" s="175" t="s">
        <v>11571</v>
      </c>
      <c r="B133" s="6" t="s">
        <v>15111</v>
      </c>
      <c r="C133" s="238" t="str">
        <f t="shared" si="6"/>
        <v>READINGS_TT1_M2013-5_2013-8</v>
      </c>
      <c r="E133" s="301" t="s">
        <v>15136</v>
      </c>
      <c r="F133" s="178" t="s">
        <v>15099</v>
      </c>
      <c r="G133" s="276">
        <v>41399</v>
      </c>
      <c r="H133" s="243">
        <f t="shared" si="8"/>
        <v>41399</v>
      </c>
      <c r="I133" s="277">
        <v>41501</v>
      </c>
      <c r="J133" s="175" t="s">
        <v>11772</v>
      </c>
      <c r="K133" s="175"/>
      <c r="L133" s="24" t="s">
        <v>8637</v>
      </c>
      <c r="M133" s="175" t="s">
        <v>11771</v>
      </c>
      <c r="N133" s="175"/>
      <c r="O133" s="181">
        <v>41420</v>
      </c>
      <c r="P133" s="181">
        <v>41420</v>
      </c>
      <c r="S133" t="s">
        <v>1005</v>
      </c>
      <c r="X133">
        <v>199</v>
      </c>
      <c r="Y133" t="s">
        <v>8426</v>
      </c>
      <c r="AA133" t="s">
        <v>11235</v>
      </c>
      <c r="AB133" t="s">
        <v>11281</v>
      </c>
      <c r="AC133" s="6" t="s">
        <v>15115</v>
      </c>
      <c r="AD133" t="s">
        <v>11270</v>
      </c>
      <c r="AE133">
        <v>2.5000000000000001E-2</v>
      </c>
      <c r="AF133" t="s">
        <v>8426</v>
      </c>
      <c r="AI133" s="292">
        <v>0.91666666666666663</v>
      </c>
      <c r="AJ133" t="s">
        <v>1419</v>
      </c>
      <c r="AV133" s="331">
        <f t="shared" si="7"/>
        <v>41501</v>
      </c>
      <c r="AW133" s="298"/>
      <c r="AX133" s="24"/>
      <c r="AY133" s="24"/>
    </row>
    <row r="134" spans="1:51" x14ac:dyDescent="0.25">
      <c r="A134" s="175" t="s">
        <v>11571</v>
      </c>
      <c r="B134" s="6" t="s">
        <v>15111</v>
      </c>
      <c r="C134" s="238" t="str">
        <f t="shared" si="6"/>
        <v>READINGS_TT1_M2013-5_2013-8</v>
      </c>
      <c r="E134" s="301" t="s">
        <v>15136</v>
      </c>
      <c r="F134" s="178" t="s">
        <v>15099</v>
      </c>
      <c r="G134" s="276">
        <v>41399</v>
      </c>
      <c r="H134" s="243">
        <f t="shared" si="8"/>
        <v>41399</v>
      </c>
      <c r="I134" s="277">
        <v>41501</v>
      </c>
      <c r="J134" s="175" t="s">
        <v>11772</v>
      </c>
      <c r="K134" s="175"/>
      <c r="L134" s="24" t="s">
        <v>8637</v>
      </c>
      <c r="M134" s="175" t="s">
        <v>11771</v>
      </c>
      <c r="N134" s="175"/>
      <c r="O134" s="181">
        <v>41421</v>
      </c>
      <c r="P134" s="181">
        <v>41421</v>
      </c>
      <c r="S134" t="s">
        <v>1005</v>
      </c>
      <c r="X134">
        <v>199</v>
      </c>
      <c r="Y134" t="s">
        <v>8426</v>
      </c>
      <c r="AA134" t="s">
        <v>11235</v>
      </c>
      <c r="AB134" t="s">
        <v>11281</v>
      </c>
      <c r="AC134" s="6" t="s">
        <v>15115</v>
      </c>
      <c r="AD134" t="s">
        <v>11270</v>
      </c>
      <c r="AE134">
        <v>2.5000000000000001E-2</v>
      </c>
      <c r="AF134" t="s">
        <v>8426</v>
      </c>
      <c r="AI134" s="292">
        <v>8.3333333333333329E-2</v>
      </c>
      <c r="AJ134" t="s">
        <v>1419</v>
      </c>
      <c r="AV134" s="331">
        <f t="shared" si="7"/>
        <v>41501</v>
      </c>
      <c r="AW134" s="298"/>
      <c r="AX134" s="24"/>
      <c r="AY134" s="24"/>
    </row>
    <row r="135" spans="1:51" x14ac:dyDescent="0.25">
      <c r="A135" s="175" t="s">
        <v>11571</v>
      </c>
      <c r="B135" s="6" t="s">
        <v>15111</v>
      </c>
      <c r="C135" s="238" t="str">
        <f t="shared" si="6"/>
        <v>READINGS_TT1_M2013-5_2013-8</v>
      </c>
      <c r="E135" s="301" t="s">
        <v>15136</v>
      </c>
      <c r="F135" s="178" t="s">
        <v>15099</v>
      </c>
      <c r="G135" s="276">
        <v>41399</v>
      </c>
      <c r="H135" s="243">
        <f t="shared" si="8"/>
        <v>41399</v>
      </c>
      <c r="I135" s="277">
        <v>41501</v>
      </c>
      <c r="J135" s="175" t="s">
        <v>11772</v>
      </c>
      <c r="K135" s="175"/>
      <c r="L135" s="24" t="s">
        <v>8637</v>
      </c>
      <c r="M135" s="175" t="s">
        <v>11771</v>
      </c>
      <c r="N135" s="175"/>
      <c r="O135" s="181">
        <v>41421</v>
      </c>
      <c r="P135" s="181">
        <v>41421</v>
      </c>
      <c r="S135" t="s">
        <v>1005</v>
      </c>
      <c r="X135">
        <v>198</v>
      </c>
      <c r="Y135" t="s">
        <v>8426</v>
      </c>
      <c r="AA135" t="s">
        <v>11235</v>
      </c>
      <c r="AB135" t="s">
        <v>11281</v>
      </c>
      <c r="AC135" s="6" t="s">
        <v>15115</v>
      </c>
      <c r="AD135" t="s">
        <v>11270</v>
      </c>
      <c r="AE135">
        <v>2.5000000000000001E-2</v>
      </c>
      <c r="AF135" t="s">
        <v>8426</v>
      </c>
      <c r="AI135" s="292">
        <v>0.25</v>
      </c>
      <c r="AJ135" t="s">
        <v>1419</v>
      </c>
      <c r="AV135" s="331">
        <f t="shared" si="7"/>
        <v>41501</v>
      </c>
      <c r="AW135" s="298"/>
      <c r="AX135" s="24"/>
      <c r="AY135" s="24"/>
    </row>
    <row r="136" spans="1:51" x14ac:dyDescent="0.25">
      <c r="A136" s="175" t="s">
        <v>11571</v>
      </c>
      <c r="B136" s="6" t="s">
        <v>15111</v>
      </c>
      <c r="C136" s="238" t="str">
        <f t="shared" si="6"/>
        <v>READINGS_TT1_M2013-5_2013-8</v>
      </c>
      <c r="E136" s="301" t="s">
        <v>15136</v>
      </c>
      <c r="F136" s="178" t="s">
        <v>15099</v>
      </c>
      <c r="G136" s="276">
        <v>41399</v>
      </c>
      <c r="H136" s="243">
        <f t="shared" si="8"/>
        <v>41399</v>
      </c>
      <c r="I136" s="277">
        <v>41501</v>
      </c>
      <c r="J136" s="175" t="s">
        <v>11772</v>
      </c>
      <c r="K136" s="175"/>
      <c r="L136" s="24" t="s">
        <v>8637</v>
      </c>
      <c r="M136" s="175" t="s">
        <v>11771</v>
      </c>
      <c r="N136" s="175"/>
      <c r="O136" s="181">
        <v>41421</v>
      </c>
      <c r="P136" s="181">
        <v>41421</v>
      </c>
      <c r="S136" t="s">
        <v>1005</v>
      </c>
      <c r="X136">
        <v>199</v>
      </c>
      <c r="Y136" t="s">
        <v>8426</v>
      </c>
      <c r="AA136" t="s">
        <v>11235</v>
      </c>
      <c r="AB136" t="s">
        <v>11281</v>
      </c>
      <c r="AC136" s="6" t="s">
        <v>15115</v>
      </c>
      <c r="AD136" t="s">
        <v>11270</v>
      </c>
      <c r="AE136">
        <v>2.5000000000000001E-2</v>
      </c>
      <c r="AF136" t="s">
        <v>8426</v>
      </c>
      <c r="AI136" s="292">
        <v>0.41666666666666669</v>
      </c>
      <c r="AJ136" t="s">
        <v>1419</v>
      </c>
      <c r="AV136" s="331">
        <f t="shared" si="7"/>
        <v>41501</v>
      </c>
      <c r="AW136" s="298"/>
      <c r="AX136" s="24"/>
      <c r="AY136" s="24"/>
    </row>
    <row r="137" spans="1:51" x14ac:dyDescent="0.25">
      <c r="A137" s="175" t="s">
        <v>11571</v>
      </c>
      <c r="B137" s="6" t="s">
        <v>15111</v>
      </c>
      <c r="C137" s="238" t="str">
        <f t="shared" si="6"/>
        <v>READINGS_TT1_M2013-5_2013-8</v>
      </c>
      <c r="E137" s="301" t="s">
        <v>15136</v>
      </c>
      <c r="F137" s="178" t="s">
        <v>15099</v>
      </c>
      <c r="G137" s="276">
        <v>41399</v>
      </c>
      <c r="H137" s="243">
        <f t="shared" si="8"/>
        <v>41399</v>
      </c>
      <c r="I137" s="277">
        <v>41501</v>
      </c>
      <c r="J137" s="175" t="s">
        <v>11772</v>
      </c>
      <c r="K137" s="175"/>
      <c r="L137" s="24" t="s">
        <v>8637</v>
      </c>
      <c r="M137" s="175" t="s">
        <v>11771</v>
      </c>
      <c r="N137" s="175"/>
      <c r="O137" s="181">
        <v>41421</v>
      </c>
      <c r="P137" s="181">
        <v>41421</v>
      </c>
      <c r="S137" t="s">
        <v>1005</v>
      </c>
      <c r="X137">
        <v>198</v>
      </c>
      <c r="Y137" t="s">
        <v>8426</v>
      </c>
      <c r="AA137" t="s">
        <v>11235</v>
      </c>
      <c r="AB137" t="s">
        <v>11281</v>
      </c>
      <c r="AC137" s="6" t="s">
        <v>15115</v>
      </c>
      <c r="AD137" t="s">
        <v>11270</v>
      </c>
      <c r="AE137">
        <v>2.5000000000000001E-2</v>
      </c>
      <c r="AF137" t="s">
        <v>8426</v>
      </c>
      <c r="AI137" s="292">
        <v>0.58333333333333337</v>
      </c>
      <c r="AJ137" t="s">
        <v>1419</v>
      </c>
      <c r="AV137" s="331">
        <f t="shared" si="7"/>
        <v>41501</v>
      </c>
      <c r="AW137" s="298"/>
      <c r="AX137" s="24"/>
      <c r="AY137" s="24"/>
    </row>
    <row r="138" spans="1:51" x14ac:dyDescent="0.25">
      <c r="A138" s="175" t="s">
        <v>11571</v>
      </c>
      <c r="B138" s="6" t="s">
        <v>15111</v>
      </c>
      <c r="C138" s="238" t="str">
        <f t="shared" si="6"/>
        <v>READINGS_TT1_M2013-5_2013-8</v>
      </c>
      <c r="E138" s="301" t="s">
        <v>15136</v>
      </c>
      <c r="F138" s="178" t="s">
        <v>15099</v>
      </c>
      <c r="G138" s="276">
        <v>41399</v>
      </c>
      <c r="H138" s="243">
        <f t="shared" si="8"/>
        <v>41399</v>
      </c>
      <c r="I138" s="277">
        <v>41501</v>
      </c>
      <c r="J138" s="175" t="s">
        <v>11772</v>
      </c>
      <c r="K138" s="175"/>
      <c r="L138" s="24" t="s">
        <v>8637</v>
      </c>
      <c r="M138" s="175" t="s">
        <v>11771</v>
      </c>
      <c r="N138" s="175"/>
      <c r="O138" s="181">
        <v>41421</v>
      </c>
      <c r="P138" s="181">
        <v>41421</v>
      </c>
      <c r="S138" t="s">
        <v>1005</v>
      </c>
      <c r="X138">
        <v>198</v>
      </c>
      <c r="Y138" t="s">
        <v>8426</v>
      </c>
      <c r="AA138" t="s">
        <v>11235</v>
      </c>
      <c r="AB138" t="s">
        <v>11281</v>
      </c>
      <c r="AC138" s="6" t="s">
        <v>15115</v>
      </c>
      <c r="AD138" t="s">
        <v>11270</v>
      </c>
      <c r="AE138">
        <v>2.5000000000000001E-2</v>
      </c>
      <c r="AF138" t="s">
        <v>8426</v>
      </c>
      <c r="AI138" s="292">
        <v>0.75</v>
      </c>
      <c r="AJ138" t="s">
        <v>1419</v>
      </c>
      <c r="AV138" s="331">
        <f t="shared" si="7"/>
        <v>41501</v>
      </c>
      <c r="AW138" s="298"/>
      <c r="AX138" s="24"/>
      <c r="AY138" s="24"/>
    </row>
    <row r="139" spans="1:51" x14ac:dyDescent="0.25">
      <c r="A139" s="175" t="s">
        <v>11571</v>
      </c>
      <c r="B139" s="6" t="s">
        <v>15111</v>
      </c>
      <c r="C139" s="238" t="str">
        <f t="shared" si="6"/>
        <v>READINGS_TT1_M2013-5_2013-8</v>
      </c>
      <c r="E139" s="301" t="s">
        <v>15136</v>
      </c>
      <c r="F139" s="178" t="s">
        <v>15099</v>
      </c>
      <c r="G139" s="276">
        <v>41399</v>
      </c>
      <c r="H139" s="243">
        <f t="shared" si="8"/>
        <v>41399</v>
      </c>
      <c r="I139" s="277">
        <v>41501</v>
      </c>
      <c r="J139" s="175" t="s">
        <v>11772</v>
      </c>
      <c r="K139" s="175"/>
      <c r="L139" s="24" t="s">
        <v>8637</v>
      </c>
      <c r="M139" s="175" t="s">
        <v>11771</v>
      </c>
      <c r="N139" s="175"/>
      <c r="O139" s="181">
        <v>41421</v>
      </c>
      <c r="P139" s="181">
        <v>41421</v>
      </c>
      <c r="S139" t="s">
        <v>1005</v>
      </c>
      <c r="X139">
        <v>199</v>
      </c>
      <c r="Y139" t="s">
        <v>8426</v>
      </c>
      <c r="AA139" t="s">
        <v>11235</v>
      </c>
      <c r="AB139" t="s">
        <v>11281</v>
      </c>
      <c r="AC139" s="6" t="s">
        <v>15115</v>
      </c>
      <c r="AD139" t="s">
        <v>11270</v>
      </c>
      <c r="AE139">
        <v>2.5000000000000001E-2</v>
      </c>
      <c r="AF139" t="s">
        <v>8426</v>
      </c>
      <c r="AI139" s="292">
        <v>0.91666666666666663</v>
      </c>
      <c r="AJ139" t="s">
        <v>1419</v>
      </c>
      <c r="AV139" s="331">
        <f t="shared" si="7"/>
        <v>41501</v>
      </c>
      <c r="AW139" s="298"/>
      <c r="AX139" s="24"/>
      <c r="AY139" s="24"/>
    </row>
    <row r="140" spans="1:51" x14ac:dyDescent="0.25">
      <c r="A140" s="175" t="s">
        <v>11571</v>
      </c>
      <c r="B140" s="6" t="s">
        <v>15111</v>
      </c>
      <c r="C140" s="238" t="str">
        <f t="shared" si="6"/>
        <v>READINGS_TT1_M2013-5_2013-8</v>
      </c>
      <c r="E140" s="301" t="s">
        <v>15136</v>
      </c>
      <c r="F140" s="178" t="s">
        <v>15099</v>
      </c>
      <c r="G140" s="276">
        <v>41399</v>
      </c>
      <c r="H140" s="243">
        <f t="shared" si="8"/>
        <v>41399</v>
      </c>
      <c r="I140" s="277">
        <v>41501</v>
      </c>
      <c r="J140" s="175" t="s">
        <v>11772</v>
      </c>
      <c r="K140" s="175"/>
      <c r="L140" s="24" t="s">
        <v>8637</v>
      </c>
      <c r="M140" s="175" t="s">
        <v>11771</v>
      </c>
      <c r="N140" s="175"/>
      <c r="O140" s="181">
        <v>41422</v>
      </c>
      <c r="P140" s="181">
        <v>41422</v>
      </c>
      <c r="S140" t="s">
        <v>1005</v>
      </c>
      <c r="X140">
        <v>199</v>
      </c>
      <c r="Y140" t="s">
        <v>8426</v>
      </c>
      <c r="AA140" t="s">
        <v>11235</v>
      </c>
      <c r="AB140" t="s">
        <v>11281</v>
      </c>
      <c r="AC140" s="6" t="s">
        <v>15115</v>
      </c>
      <c r="AD140" t="s">
        <v>11270</v>
      </c>
      <c r="AE140">
        <v>2.5000000000000001E-2</v>
      </c>
      <c r="AF140" t="s">
        <v>8426</v>
      </c>
      <c r="AI140" s="292">
        <v>8.3333333333333329E-2</v>
      </c>
      <c r="AJ140" t="s">
        <v>1419</v>
      </c>
      <c r="AV140" s="331">
        <f t="shared" si="7"/>
        <v>41501</v>
      </c>
      <c r="AW140" s="298"/>
      <c r="AX140" s="24"/>
      <c r="AY140" s="24"/>
    </row>
    <row r="141" spans="1:51" x14ac:dyDescent="0.25">
      <c r="A141" s="175" t="s">
        <v>11571</v>
      </c>
      <c r="B141" s="6" t="s">
        <v>15111</v>
      </c>
      <c r="C141" s="238" t="str">
        <f t="shared" si="6"/>
        <v>READINGS_TT1_M2013-5_2013-8</v>
      </c>
      <c r="E141" s="301" t="s">
        <v>15136</v>
      </c>
      <c r="F141" s="178" t="s">
        <v>15099</v>
      </c>
      <c r="G141" s="276">
        <v>41399</v>
      </c>
      <c r="H141" s="243">
        <f t="shared" si="8"/>
        <v>41399</v>
      </c>
      <c r="I141" s="277">
        <v>41501</v>
      </c>
      <c r="J141" s="175" t="s">
        <v>11772</v>
      </c>
      <c r="K141" s="175"/>
      <c r="L141" s="24" t="s">
        <v>8637</v>
      </c>
      <c r="M141" s="175" t="s">
        <v>11771</v>
      </c>
      <c r="N141" s="175"/>
      <c r="O141" s="181">
        <v>41422</v>
      </c>
      <c r="P141" s="181">
        <v>41422</v>
      </c>
      <c r="S141" t="s">
        <v>1005</v>
      </c>
      <c r="X141">
        <v>198</v>
      </c>
      <c r="Y141" t="s">
        <v>8426</v>
      </c>
      <c r="AA141" t="s">
        <v>11235</v>
      </c>
      <c r="AB141" t="s">
        <v>11281</v>
      </c>
      <c r="AC141" s="6" t="s">
        <v>15115</v>
      </c>
      <c r="AD141" t="s">
        <v>11270</v>
      </c>
      <c r="AE141">
        <v>2.5000000000000001E-2</v>
      </c>
      <c r="AF141" t="s">
        <v>8426</v>
      </c>
      <c r="AI141" s="292">
        <v>0.25</v>
      </c>
      <c r="AJ141" t="s">
        <v>1419</v>
      </c>
      <c r="AV141" s="331">
        <f t="shared" si="7"/>
        <v>41501</v>
      </c>
      <c r="AW141" s="298"/>
      <c r="AX141" s="24"/>
      <c r="AY141" s="24"/>
    </row>
    <row r="142" spans="1:51" x14ac:dyDescent="0.25">
      <c r="A142" s="175" t="s">
        <v>11571</v>
      </c>
      <c r="B142" s="6" t="s">
        <v>15111</v>
      </c>
      <c r="C142" s="238" t="str">
        <f t="shared" si="6"/>
        <v>READINGS_TT1_M2013-5_2013-8</v>
      </c>
      <c r="E142" s="301" t="s">
        <v>15136</v>
      </c>
      <c r="F142" s="178" t="s">
        <v>15099</v>
      </c>
      <c r="G142" s="276">
        <v>41399</v>
      </c>
      <c r="H142" s="243">
        <f t="shared" si="8"/>
        <v>41399</v>
      </c>
      <c r="I142" s="277">
        <v>41501</v>
      </c>
      <c r="J142" s="175" t="s">
        <v>11772</v>
      </c>
      <c r="K142" s="175"/>
      <c r="L142" s="24" t="s">
        <v>8637</v>
      </c>
      <c r="M142" s="175" t="s">
        <v>11771</v>
      </c>
      <c r="N142" s="175"/>
      <c r="O142" s="181">
        <v>41422</v>
      </c>
      <c r="P142" s="181">
        <v>41422</v>
      </c>
      <c r="S142" t="s">
        <v>1005</v>
      </c>
      <c r="X142">
        <v>199</v>
      </c>
      <c r="Y142" t="s">
        <v>8426</v>
      </c>
      <c r="AA142" t="s">
        <v>11235</v>
      </c>
      <c r="AB142" t="s">
        <v>11281</v>
      </c>
      <c r="AC142" s="6" t="s">
        <v>15115</v>
      </c>
      <c r="AD142" t="s">
        <v>11270</v>
      </c>
      <c r="AE142">
        <v>2.5000000000000001E-2</v>
      </c>
      <c r="AF142" t="s">
        <v>8426</v>
      </c>
      <c r="AI142" s="292">
        <v>0.41666666666666669</v>
      </c>
      <c r="AJ142" t="s">
        <v>1419</v>
      </c>
      <c r="AV142" s="331">
        <f t="shared" si="7"/>
        <v>41501</v>
      </c>
      <c r="AW142" s="298"/>
      <c r="AX142" s="24"/>
      <c r="AY142" s="24"/>
    </row>
    <row r="143" spans="1:51" x14ac:dyDescent="0.25">
      <c r="A143" s="175" t="s">
        <v>11571</v>
      </c>
      <c r="B143" s="6" t="s">
        <v>15111</v>
      </c>
      <c r="C143" s="238" t="str">
        <f t="shared" si="6"/>
        <v>READINGS_TT1_M2013-5_2013-8</v>
      </c>
      <c r="E143" s="301" t="s">
        <v>15136</v>
      </c>
      <c r="F143" s="178" t="s">
        <v>15099</v>
      </c>
      <c r="G143" s="276">
        <v>41399</v>
      </c>
      <c r="H143" s="243">
        <f t="shared" si="8"/>
        <v>41399</v>
      </c>
      <c r="I143" s="277">
        <v>41501</v>
      </c>
      <c r="J143" s="175" t="s">
        <v>11772</v>
      </c>
      <c r="K143" s="175"/>
      <c r="L143" s="24" t="s">
        <v>8637</v>
      </c>
      <c r="M143" s="175" t="s">
        <v>11771</v>
      </c>
      <c r="N143" s="175"/>
      <c r="O143" s="181">
        <v>41422</v>
      </c>
      <c r="P143" s="181">
        <v>41422</v>
      </c>
      <c r="S143" t="s">
        <v>1005</v>
      </c>
      <c r="X143">
        <v>198</v>
      </c>
      <c r="Y143" t="s">
        <v>8426</v>
      </c>
      <c r="AA143" t="s">
        <v>11235</v>
      </c>
      <c r="AB143" t="s">
        <v>11281</v>
      </c>
      <c r="AC143" s="6" t="s">
        <v>15115</v>
      </c>
      <c r="AD143" t="s">
        <v>11270</v>
      </c>
      <c r="AE143">
        <v>2.5000000000000001E-2</v>
      </c>
      <c r="AF143" t="s">
        <v>8426</v>
      </c>
      <c r="AI143" s="292">
        <v>0.58333333333333337</v>
      </c>
      <c r="AJ143" t="s">
        <v>1419</v>
      </c>
      <c r="AV143" s="331">
        <f t="shared" si="7"/>
        <v>41501</v>
      </c>
      <c r="AW143" s="298"/>
      <c r="AX143" s="24"/>
      <c r="AY143" s="24"/>
    </row>
    <row r="144" spans="1:51" x14ac:dyDescent="0.25">
      <c r="A144" s="175" t="s">
        <v>11571</v>
      </c>
      <c r="B144" s="6" t="s">
        <v>15111</v>
      </c>
      <c r="C144" s="238" t="str">
        <f t="shared" si="6"/>
        <v>READINGS_TT1_M2013-5_2013-8</v>
      </c>
      <c r="E144" s="301" t="s">
        <v>15136</v>
      </c>
      <c r="F144" s="178" t="s">
        <v>15099</v>
      </c>
      <c r="G144" s="276">
        <v>41399</v>
      </c>
      <c r="H144" s="243">
        <f t="shared" si="8"/>
        <v>41399</v>
      </c>
      <c r="I144" s="277">
        <v>41501</v>
      </c>
      <c r="J144" s="175" t="s">
        <v>11772</v>
      </c>
      <c r="K144" s="175"/>
      <c r="L144" s="24" t="s">
        <v>8637</v>
      </c>
      <c r="M144" s="175" t="s">
        <v>11771</v>
      </c>
      <c r="N144" s="175"/>
      <c r="O144" s="181">
        <v>41422</v>
      </c>
      <c r="P144" s="181">
        <v>41422</v>
      </c>
      <c r="S144" t="s">
        <v>1005</v>
      </c>
      <c r="X144">
        <v>198</v>
      </c>
      <c r="Y144" t="s">
        <v>8426</v>
      </c>
      <c r="AA144" t="s">
        <v>11235</v>
      </c>
      <c r="AB144" t="s">
        <v>11281</v>
      </c>
      <c r="AC144" s="6" t="s">
        <v>15115</v>
      </c>
      <c r="AD144" t="s">
        <v>11270</v>
      </c>
      <c r="AE144">
        <v>2.5000000000000001E-2</v>
      </c>
      <c r="AF144" t="s">
        <v>8426</v>
      </c>
      <c r="AI144" s="292">
        <v>0.75</v>
      </c>
      <c r="AJ144" t="s">
        <v>1419</v>
      </c>
      <c r="AV144" s="331">
        <f t="shared" si="7"/>
        <v>41501</v>
      </c>
      <c r="AW144" s="298"/>
      <c r="AX144" s="24"/>
      <c r="AY144" s="24"/>
    </row>
    <row r="145" spans="1:51" x14ac:dyDescent="0.25">
      <c r="A145" s="175" t="s">
        <v>11571</v>
      </c>
      <c r="B145" s="6" t="s">
        <v>15111</v>
      </c>
      <c r="C145" s="238" t="str">
        <f t="shared" si="6"/>
        <v>READINGS_TT1_M2013-5_2013-8</v>
      </c>
      <c r="E145" s="301" t="s">
        <v>15136</v>
      </c>
      <c r="F145" s="178" t="s">
        <v>15099</v>
      </c>
      <c r="G145" s="276">
        <v>41399</v>
      </c>
      <c r="H145" s="243">
        <f t="shared" si="8"/>
        <v>41399</v>
      </c>
      <c r="I145" s="277">
        <v>41501</v>
      </c>
      <c r="J145" s="175" t="s">
        <v>11772</v>
      </c>
      <c r="K145" s="175"/>
      <c r="L145" s="24" t="s">
        <v>8637</v>
      </c>
      <c r="M145" s="175" t="s">
        <v>11771</v>
      </c>
      <c r="N145" s="175"/>
      <c r="O145" s="181">
        <v>41422</v>
      </c>
      <c r="P145" s="181">
        <v>41422</v>
      </c>
      <c r="S145" t="s">
        <v>1005</v>
      </c>
      <c r="X145">
        <v>199</v>
      </c>
      <c r="Y145" t="s">
        <v>8426</v>
      </c>
      <c r="AA145" t="s">
        <v>11235</v>
      </c>
      <c r="AB145" t="s">
        <v>11281</v>
      </c>
      <c r="AC145" s="6" t="s">
        <v>15115</v>
      </c>
      <c r="AD145" t="s">
        <v>11270</v>
      </c>
      <c r="AE145">
        <v>2.5000000000000001E-2</v>
      </c>
      <c r="AF145" t="s">
        <v>8426</v>
      </c>
      <c r="AI145" s="292">
        <v>0.91666666666666663</v>
      </c>
      <c r="AJ145" t="s">
        <v>1419</v>
      </c>
      <c r="AV145" s="331">
        <f t="shared" si="7"/>
        <v>41501</v>
      </c>
      <c r="AW145" s="298"/>
      <c r="AX145" s="24"/>
      <c r="AY145" s="24"/>
    </row>
    <row r="146" spans="1:51" x14ac:dyDescent="0.25">
      <c r="A146" s="175" t="s">
        <v>11571</v>
      </c>
      <c r="B146" s="6" t="s">
        <v>15111</v>
      </c>
      <c r="C146" s="238" t="str">
        <f t="shared" si="6"/>
        <v>READINGS_TT1_M2013-5_2013-8</v>
      </c>
      <c r="E146" s="301" t="s">
        <v>15136</v>
      </c>
      <c r="F146" s="178" t="s">
        <v>15099</v>
      </c>
      <c r="G146" s="276">
        <v>41399</v>
      </c>
      <c r="H146" s="243">
        <f t="shared" si="8"/>
        <v>41399</v>
      </c>
      <c r="I146" s="277">
        <v>41501</v>
      </c>
      <c r="J146" s="175" t="s">
        <v>11772</v>
      </c>
      <c r="K146" s="175"/>
      <c r="L146" s="24" t="s">
        <v>8637</v>
      </c>
      <c r="M146" s="175" t="s">
        <v>11771</v>
      </c>
      <c r="N146" s="175"/>
      <c r="O146" s="181">
        <v>41424</v>
      </c>
      <c r="P146" s="181">
        <v>41424</v>
      </c>
      <c r="S146" t="s">
        <v>1005</v>
      </c>
      <c r="X146">
        <v>199</v>
      </c>
      <c r="Y146" t="s">
        <v>8426</v>
      </c>
      <c r="AA146" t="s">
        <v>11235</v>
      </c>
      <c r="AB146" t="s">
        <v>11281</v>
      </c>
      <c r="AC146" s="6" t="s">
        <v>15115</v>
      </c>
      <c r="AD146" t="s">
        <v>11270</v>
      </c>
      <c r="AE146">
        <v>2.5000000000000001E-2</v>
      </c>
      <c r="AF146" t="s">
        <v>8426</v>
      </c>
      <c r="AI146" s="292">
        <v>8.3333333333333329E-2</v>
      </c>
      <c r="AJ146" t="s">
        <v>1419</v>
      </c>
      <c r="AV146" s="331">
        <f t="shared" si="7"/>
        <v>41501</v>
      </c>
      <c r="AW146" s="298"/>
      <c r="AX146" s="24"/>
      <c r="AY146" s="24"/>
    </row>
    <row r="147" spans="1:51" x14ac:dyDescent="0.25">
      <c r="A147" s="175" t="s">
        <v>11571</v>
      </c>
      <c r="B147" s="6" t="s">
        <v>15111</v>
      </c>
      <c r="C147" s="238" t="str">
        <f t="shared" si="6"/>
        <v>READINGS_TT1_M2013-5_2013-8</v>
      </c>
      <c r="E147" s="301" t="s">
        <v>15136</v>
      </c>
      <c r="F147" s="178" t="s">
        <v>15099</v>
      </c>
      <c r="G147" s="276">
        <v>41399</v>
      </c>
      <c r="H147" s="243">
        <f t="shared" si="8"/>
        <v>41399</v>
      </c>
      <c r="I147" s="277">
        <v>41501</v>
      </c>
      <c r="J147" s="175" t="s">
        <v>11772</v>
      </c>
      <c r="K147" s="175"/>
      <c r="L147" s="24" t="s">
        <v>8637</v>
      </c>
      <c r="M147" s="175" t="s">
        <v>11771</v>
      </c>
      <c r="N147" s="175"/>
      <c r="O147" s="181">
        <v>41424</v>
      </c>
      <c r="P147" s="181">
        <v>41424</v>
      </c>
      <c r="S147" t="s">
        <v>1005</v>
      </c>
      <c r="X147">
        <v>198</v>
      </c>
      <c r="Y147" t="s">
        <v>8426</v>
      </c>
      <c r="AA147" t="s">
        <v>11235</v>
      </c>
      <c r="AB147" t="s">
        <v>11281</v>
      </c>
      <c r="AC147" s="6" t="s">
        <v>15115</v>
      </c>
      <c r="AD147" t="s">
        <v>11270</v>
      </c>
      <c r="AE147">
        <v>2.5000000000000001E-2</v>
      </c>
      <c r="AF147" t="s">
        <v>8426</v>
      </c>
      <c r="AI147" s="292">
        <v>0.25</v>
      </c>
      <c r="AJ147" t="s">
        <v>1419</v>
      </c>
      <c r="AV147" s="331">
        <f t="shared" si="7"/>
        <v>41501</v>
      </c>
      <c r="AW147" s="298"/>
      <c r="AX147" s="24"/>
      <c r="AY147" s="24"/>
    </row>
    <row r="148" spans="1:51" x14ac:dyDescent="0.25">
      <c r="A148" s="175" t="s">
        <v>11571</v>
      </c>
      <c r="B148" s="6" t="s">
        <v>15111</v>
      </c>
      <c r="C148" s="238" t="str">
        <f t="shared" si="6"/>
        <v>READINGS_TT1_M2013-5_2013-8</v>
      </c>
      <c r="E148" s="301" t="s">
        <v>15136</v>
      </c>
      <c r="F148" s="178" t="s">
        <v>15099</v>
      </c>
      <c r="G148" s="276">
        <v>41399</v>
      </c>
      <c r="H148" s="243">
        <f t="shared" si="8"/>
        <v>41399</v>
      </c>
      <c r="I148" s="277">
        <v>41501</v>
      </c>
      <c r="J148" s="175" t="s">
        <v>11772</v>
      </c>
      <c r="K148" s="175"/>
      <c r="L148" s="24" t="s">
        <v>8637</v>
      </c>
      <c r="M148" s="175" t="s">
        <v>11771</v>
      </c>
      <c r="N148" s="175"/>
      <c r="O148" s="181">
        <v>41424</v>
      </c>
      <c r="P148" s="181">
        <v>41424</v>
      </c>
      <c r="S148" t="s">
        <v>1005</v>
      </c>
      <c r="X148">
        <v>200</v>
      </c>
      <c r="Y148" t="s">
        <v>8426</v>
      </c>
      <c r="AA148" t="s">
        <v>11235</v>
      </c>
      <c r="AB148" t="s">
        <v>11281</v>
      </c>
      <c r="AC148" s="6" t="s">
        <v>15115</v>
      </c>
      <c r="AD148" t="s">
        <v>11270</v>
      </c>
      <c r="AE148">
        <v>2.5000000000000001E-2</v>
      </c>
      <c r="AF148" t="s">
        <v>8426</v>
      </c>
      <c r="AI148" s="292">
        <v>0.41666666666666669</v>
      </c>
      <c r="AJ148" t="s">
        <v>1419</v>
      </c>
      <c r="AV148" s="331">
        <f t="shared" si="7"/>
        <v>41501</v>
      </c>
      <c r="AW148" s="298"/>
      <c r="AX148" s="24"/>
      <c r="AY148" s="24"/>
    </row>
    <row r="149" spans="1:51" x14ac:dyDescent="0.25">
      <c r="A149" s="175" t="s">
        <v>11571</v>
      </c>
      <c r="B149" s="6" t="s">
        <v>15111</v>
      </c>
      <c r="C149" s="238" t="str">
        <f t="shared" ref="C149:C212" si="9">"READINGS_"&amp;B149&amp;"_M"&amp;YEAR(H149)&amp;"-"&amp;MONTH(H149)&amp;"_"&amp;YEAR(I149)&amp;"-"&amp;MONTH(I149)</f>
        <v>READINGS_TT1_M2013-5_2013-8</v>
      </c>
      <c r="E149" s="301" t="s">
        <v>15136</v>
      </c>
      <c r="F149" s="178" t="s">
        <v>15099</v>
      </c>
      <c r="G149" s="276">
        <v>41399</v>
      </c>
      <c r="H149" s="243">
        <f t="shared" si="8"/>
        <v>41399</v>
      </c>
      <c r="I149" s="277">
        <v>41501</v>
      </c>
      <c r="J149" s="175" t="s">
        <v>11772</v>
      </c>
      <c r="K149" s="175"/>
      <c r="L149" s="24" t="s">
        <v>8637</v>
      </c>
      <c r="M149" s="175" t="s">
        <v>11771</v>
      </c>
      <c r="N149" s="175"/>
      <c r="O149" s="181">
        <v>41424</v>
      </c>
      <c r="P149" s="181">
        <v>41424</v>
      </c>
      <c r="S149" t="s">
        <v>1005</v>
      </c>
      <c r="X149">
        <v>199</v>
      </c>
      <c r="Y149" t="s">
        <v>8426</v>
      </c>
      <c r="AA149" t="s">
        <v>11235</v>
      </c>
      <c r="AB149" t="s">
        <v>11281</v>
      </c>
      <c r="AC149" s="6" t="s">
        <v>15115</v>
      </c>
      <c r="AD149" t="s">
        <v>11270</v>
      </c>
      <c r="AE149">
        <v>2.5000000000000001E-2</v>
      </c>
      <c r="AF149" t="s">
        <v>8426</v>
      </c>
      <c r="AI149" s="292">
        <v>0.58333333333333337</v>
      </c>
      <c r="AJ149" t="s">
        <v>1419</v>
      </c>
      <c r="AV149" s="331">
        <f t="shared" si="7"/>
        <v>41501</v>
      </c>
      <c r="AW149" s="298"/>
      <c r="AX149" s="24"/>
      <c r="AY149" s="24"/>
    </row>
    <row r="150" spans="1:51" x14ac:dyDescent="0.25">
      <c r="A150" s="175" t="s">
        <v>11571</v>
      </c>
      <c r="B150" s="6" t="s">
        <v>15111</v>
      </c>
      <c r="C150" s="238" t="str">
        <f t="shared" si="9"/>
        <v>READINGS_TT1_M2013-5_2013-8</v>
      </c>
      <c r="E150" s="301" t="s">
        <v>15136</v>
      </c>
      <c r="F150" s="178" t="s">
        <v>15099</v>
      </c>
      <c r="G150" s="276">
        <v>41399</v>
      </c>
      <c r="H150" s="243">
        <f t="shared" si="8"/>
        <v>41399</v>
      </c>
      <c r="I150" s="277">
        <v>41501</v>
      </c>
      <c r="J150" s="175" t="s">
        <v>11772</v>
      </c>
      <c r="K150" s="175"/>
      <c r="L150" s="24" t="s">
        <v>8637</v>
      </c>
      <c r="M150" s="175" t="s">
        <v>11771</v>
      </c>
      <c r="N150" s="175"/>
      <c r="O150" s="181">
        <v>41424</v>
      </c>
      <c r="P150" s="181">
        <v>41424</v>
      </c>
      <c r="S150" t="s">
        <v>1005</v>
      </c>
      <c r="X150">
        <v>198</v>
      </c>
      <c r="Y150" t="s">
        <v>8426</v>
      </c>
      <c r="AA150" t="s">
        <v>11235</v>
      </c>
      <c r="AB150" t="s">
        <v>11281</v>
      </c>
      <c r="AC150" s="6" t="s">
        <v>15115</v>
      </c>
      <c r="AD150" t="s">
        <v>11270</v>
      </c>
      <c r="AE150">
        <v>2.5000000000000001E-2</v>
      </c>
      <c r="AF150" t="s">
        <v>8426</v>
      </c>
      <c r="AI150" s="292">
        <v>0.75</v>
      </c>
      <c r="AJ150" t="s">
        <v>1419</v>
      </c>
      <c r="AV150" s="331">
        <f t="shared" si="7"/>
        <v>41501</v>
      </c>
      <c r="AW150" s="298"/>
      <c r="AX150" s="24"/>
      <c r="AY150" s="24"/>
    </row>
    <row r="151" spans="1:51" x14ac:dyDescent="0.25">
      <c r="A151" s="175" t="s">
        <v>11571</v>
      </c>
      <c r="B151" s="6" t="s">
        <v>15111</v>
      </c>
      <c r="C151" s="238" t="str">
        <f t="shared" si="9"/>
        <v>READINGS_TT1_M2013-5_2013-8</v>
      </c>
      <c r="E151" s="301" t="s">
        <v>15136</v>
      </c>
      <c r="F151" s="178" t="s">
        <v>15099</v>
      </c>
      <c r="G151" s="276">
        <v>41399</v>
      </c>
      <c r="H151" s="243">
        <f t="shared" si="8"/>
        <v>41399</v>
      </c>
      <c r="I151" s="277">
        <v>41501</v>
      </c>
      <c r="J151" s="175" t="s">
        <v>11772</v>
      </c>
      <c r="K151" s="175"/>
      <c r="L151" s="24" t="s">
        <v>8637</v>
      </c>
      <c r="M151" s="175" t="s">
        <v>11771</v>
      </c>
      <c r="N151" s="175"/>
      <c r="O151" s="181">
        <v>41424</v>
      </c>
      <c r="P151" s="181">
        <v>41424</v>
      </c>
      <c r="S151" t="s">
        <v>1005</v>
      </c>
      <c r="X151">
        <v>199</v>
      </c>
      <c r="Y151" t="s">
        <v>8426</v>
      </c>
      <c r="AA151" t="s">
        <v>11235</v>
      </c>
      <c r="AB151" t="s">
        <v>11281</v>
      </c>
      <c r="AC151" s="6" t="s">
        <v>15115</v>
      </c>
      <c r="AD151" t="s">
        <v>11270</v>
      </c>
      <c r="AE151">
        <v>2.5000000000000001E-2</v>
      </c>
      <c r="AF151" t="s">
        <v>8426</v>
      </c>
      <c r="AI151" s="292">
        <v>0.91666666666666663</v>
      </c>
      <c r="AJ151" t="s">
        <v>1419</v>
      </c>
      <c r="AV151" s="331">
        <f t="shared" si="7"/>
        <v>41501</v>
      </c>
      <c r="AW151" s="298"/>
      <c r="AX151" s="24"/>
      <c r="AY151" s="24"/>
    </row>
    <row r="152" spans="1:51" x14ac:dyDescent="0.25">
      <c r="A152" s="175" t="s">
        <v>11571</v>
      </c>
      <c r="B152" s="6" t="s">
        <v>15111</v>
      </c>
      <c r="C152" s="238" t="str">
        <f t="shared" si="9"/>
        <v>READINGS_TT1_M2013-5_2013-8</v>
      </c>
      <c r="E152" s="301" t="s">
        <v>15136</v>
      </c>
      <c r="F152" s="178" t="s">
        <v>15099</v>
      </c>
      <c r="G152" s="276">
        <v>41399</v>
      </c>
      <c r="H152" s="243">
        <f t="shared" si="8"/>
        <v>41399</v>
      </c>
      <c r="I152" s="277">
        <v>41501</v>
      </c>
      <c r="J152" s="175" t="s">
        <v>11772</v>
      </c>
      <c r="K152" s="175"/>
      <c r="L152" s="24" t="s">
        <v>8637</v>
      </c>
      <c r="M152" s="175" t="s">
        <v>11771</v>
      </c>
      <c r="N152" s="175"/>
      <c r="O152" s="181">
        <v>41425</v>
      </c>
      <c r="P152" s="181">
        <v>41425</v>
      </c>
      <c r="S152" t="s">
        <v>1005</v>
      </c>
      <c r="X152">
        <v>199</v>
      </c>
      <c r="Y152" t="s">
        <v>8426</v>
      </c>
      <c r="AA152" t="s">
        <v>11235</v>
      </c>
      <c r="AB152" t="s">
        <v>11281</v>
      </c>
      <c r="AC152" s="6" t="s">
        <v>15115</v>
      </c>
      <c r="AD152" t="s">
        <v>11270</v>
      </c>
      <c r="AE152">
        <v>2.5000000000000001E-2</v>
      </c>
      <c r="AF152" t="s">
        <v>8426</v>
      </c>
      <c r="AI152" s="292">
        <v>8.3333333333333329E-2</v>
      </c>
      <c r="AJ152" t="s">
        <v>1419</v>
      </c>
      <c r="AV152" s="331">
        <f t="shared" si="7"/>
        <v>41501</v>
      </c>
      <c r="AW152" s="298"/>
      <c r="AX152" s="24"/>
      <c r="AY152" s="24"/>
    </row>
    <row r="153" spans="1:51" x14ac:dyDescent="0.25">
      <c r="A153" s="175" t="s">
        <v>11571</v>
      </c>
      <c r="B153" s="6" t="s">
        <v>15111</v>
      </c>
      <c r="C153" s="238" t="str">
        <f t="shared" si="9"/>
        <v>READINGS_TT1_M2013-5_2013-8</v>
      </c>
      <c r="E153" s="301" t="s">
        <v>15136</v>
      </c>
      <c r="F153" s="178" t="s">
        <v>15099</v>
      </c>
      <c r="G153" s="276">
        <v>41399</v>
      </c>
      <c r="H153" s="243">
        <f t="shared" si="8"/>
        <v>41399</v>
      </c>
      <c r="I153" s="277">
        <v>41501</v>
      </c>
      <c r="J153" s="175" t="s">
        <v>11772</v>
      </c>
      <c r="K153" s="175"/>
      <c r="L153" s="24" t="s">
        <v>8637</v>
      </c>
      <c r="M153" s="175" t="s">
        <v>11771</v>
      </c>
      <c r="N153" s="175"/>
      <c r="O153" s="181">
        <v>41425</v>
      </c>
      <c r="P153" s="181">
        <v>41425</v>
      </c>
      <c r="S153" t="s">
        <v>1005</v>
      </c>
      <c r="X153">
        <v>198</v>
      </c>
      <c r="Y153" t="s">
        <v>8426</v>
      </c>
      <c r="AA153" t="s">
        <v>11235</v>
      </c>
      <c r="AB153" t="s">
        <v>11281</v>
      </c>
      <c r="AC153" s="6" t="s">
        <v>15115</v>
      </c>
      <c r="AD153" t="s">
        <v>11270</v>
      </c>
      <c r="AE153">
        <v>2.5000000000000001E-2</v>
      </c>
      <c r="AF153" t="s">
        <v>8426</v>
      </c>
      <c r="AI153" s="292">
        <v>0.25</v>
      </c>
      <c r="AJ153" t="s">
        <v>1419</v>
      </c>
      <c r="AV153" s="331">
        <f t="shared" si="7"/>
        <v>41501</v>
      </c>
      <c r="AW153" s="298"/>
      <c r="AX153" s="24"/>
      <c r="AY153" s="24"/>
    </row>
    <row r="154" spans="1:51" x14ac:dyDescent="0.25">
      <c r="A154" s="175" t="s">
        <v>11571</v>
      </c>
      <c r="B154" s="6" t="s">
        <v>15111</v>
      </c>
      <c r="C154" s="238" t="str">
        <f t="shared" si="9"/>
        <v>READINGS_TT1_M2013-5_2013-8</v>
      </c>
      <c r="E154" s="301" t="s">
        <v>15136</v>
      </c>
      <c r="F154" s="178" t="s">
        <v>15099</v>
      </c>
      <c r="G154" s="276">
        <v>41399</v>
      </c>
      <c r="H154" s="243">
        <f t="shared" si="8"/>
        <v>41399</v>
      </c>
      <c r="I154" s="277">
        <v>41501</v>
      </c>
      <c r="J154" s="175" t="s">
        <v>11772</v>
      </c>
      <c r="K154" s="175"/>
      <c r="L154" s="24" t="s">
        <v>8637</v>
      </c>
      <c r="M154" s="175" t="s">
        <v>11771</v>
      </c>
      <c r="N154" s="175"/>
      <c r="O154" s="181">
        <v>41425</v>
      </c>
      <c r="P154" s="181">
        <v>41425</v>
      </c>
      <c r="S154" t="s">
        <v>1005</v>
      </c>
      <c r="X154">
        <v>200</v>
      </c>
      <c r="Y154" t="s">
        <v>8426</v>
      </c>
      <c r="AA154" t="s">
        <v>11235</v>
      </c>
      <c r="AB154" t="s">
        <v>11281</v>
      </c>
      <c r="AC154" s="6" t="s">
        <v>15115</v>
      </c>
      <c r="AD154" t="s">
        <v>11270</v>
      </c>
      <c r="AE154">
        <v>2.5000000000000001E-2</v>
      </c>
      <c r="AF154" t="s">
        <v>8426</v>
      </c>
      <c r="AI154" s="292">
        <v>0.41666666666666669</v>
      </c>
      <c r="AJ154" t="s">
        <v>1419</v>
      </c>
      <c r="AV154" s="331">
        <f t="shared" si="7"/>
        <v>41501</v>
      </c>
      <c r="AW154" s="298"/>
      <c r="AX154" s="24"/>
      <c r="AY154" s="24"/>
    </row>
    <row r="155" spans="1:51" x14ac:dyDescent="0.25">
      <c r="A155" s="175" t="s">
        <v>11571</v>
      </c>
      <c r="B155" s="6" t="s">
        <v>15111</v>
      </c>
      <c r="C155" s="238" t="str">
        <f t="shared" si="9"/>
        <v>READINGS_TT1_M2013-5_2013-8</v>
      </c>
      <c r="E155" s="301" t="s">
        <v>15136</v>
      </c>
      <c r="F155" s="178" t="s">
        <v>15099</v>
      </c>
      <c r="G155" s="276">
        <v>41399</v>
      </c>
      <c r="H155" s="243">
        <f t="shared" si="8"/>
        <v>41399</v>
      </c>
      <c r="I155" s="277">
        <v>41501</v>
      </c>
      <c r="J155" s="175" t="s">
        <v>11772</v>
      </c>
      <c r="K155" s="175"/>
      <c r="L155" s="24" t="s">
        <v>8637</v>
      </c>
      <c r="M155" s="175" t="s">
        <v>11771</v>
      </c>
      <c r="N155" s="175"/>
      <c r="O155" s="181">
        <v>41425</v>
      </c>
      <c r="P155" s="181">
        <v>41425</v>
      </c>
      <c r="S155" t="s">
        <v>1005</v>
      </c>
      <c r="X155">
        <v>199</v>
      </c>
      <c r="Y155" t="s">
        <v>8426</v>
      </c>
      <c r="AA155" t="s">
        <v>11235</v>
      </c>
      <c r="AB155" t="s">
        <v>11281</v>
      </c>
      <c r="AC155" s="6" t="s">
        <v>15115</v>
      </c>
      <c r="AD155" t="s">
        <v>11270</v>
      </c>
      <c r="AE155">
        <v>2.5000000000000001E-2</v>
      </c>
      <c r="AF155" t="s">
        <v>8426</v>
      </c>
      <c r="AI155" s="292">
        <v>0.58333333333333337</v>
      </c>
      <c r="AJ155" t="s">
        <v>1419</v>
      </c>
      <c r="AV155" s="331">
        <f t="shared" si="7"/>
        <v>41501</v>
      </c>
      <c r="AW155" s="298"/>
      <c r="AX155" s="24"/>
      <c r="AY155" s="24"/>
    </row>
    <row r="156" spans="1:51" x14ac:dyDescent="0.25">
      <c r="A156" s="175" t="s">
        <v>11571</v>
      </c>
      <c r="B156" s="6" t="s">
        <v>15111</v>
      </c>
      <c r="C156" s="238" t="str">
        <f t="shared" si="9"/>
        <v>READINGS_TT1_M2013-5_2013-8</v>
      </c>
      <c r="E156" s="301" t="s">
        <v>15136</v>
      </c>
      <c r="F156" s="178" t="s">
        <v>15099</v>
      </c>
      <c r="G156" s="276">
        <v>41399</v>
      </c>
      <c r="H156" s="243">
        <f t="shared" si="8"/>
        <v>41399</v>
      </c>
      <c r="I156" s="277">
        <v>41501</v>
      </c>
      <c r="J156" s="175" t="s">
        <v>11772</v>
      </c>
      <c r="K156" s="175"/>
      <c r="L156" s="24" t="s">
        <v>8637</v>
      </c>
      <c r="M156" s="175" t="s">
        <v>11771</v>
      </c>
      <c r="N156" s="175"/>
      <c r="O156" s="181">
        <v>41425</v>
      </c>
      <c r="P156" s="181">
        <v>41425</v>
      </c>
      <c r="S156" t="s">
        <v>1005</v>
      </c>
      <c r="X156">
        <v>198</v>
      </c>
      <c r="Y156" t="s">
        <v>8426</v>
      </c>
      <c r="AA156" t="s">
        <v>11235</v>
      </c>
      <c r="AB156" t="s">
        <v>11281</v>
      </c>
      <c r="AC156" s="6" t="s">
        <v>15115</v>
      </c>
      <c r="AD156" t="s">
        <v>11270</v>
      </c>
      <c r="AE156">
        <v>2.5000000000000001E-2</v>
      </c>
      <c r="AF156" t="s">
        <v>8426</v>
      </c>
      <c r="AI156" s="292">
        <v>0.75</v>
      </c>
      <c r="AJ156" t="s">
        <v>1419</v>
      </c>
      <c r="AV156" s="331">
        <f t="shared" si="7"/>
        <v>41501</v>
      </c>
      <c r="AW156" s="298"/>
      <c r="AX156" s="24"/>
      <c r="AY156" s="24"/>
    </row>
    <row r="157" spans="1:51" x14ac:dyDescent="0.25">
      <c r="A157" s="175" t="s">
        <v>11571</v>
      </c>
      <c r="B157" s="6" t="s">
        <v>15111</v>
      </c>
      <c r="C157" s="238" t="str">
        <f t="shared" si="9"/>
        <v>READINGS_TT1_M2013-5_2013-8</v>
      </c>
      <c r="E157" s="301" t="s">
        <v>15136</v>
      </c>
      <c r="F157" s="178" t="s">
        <v>15099</v>
      </c>
      <c r="G157" s="276">
        <v>41399</v>
      </c>
      <c r="H157" s="243">
        <f t="shared" si="8"/>
        <v>41399</v>
      </c>
      <c r="I157" s="277">
        <v>41501</v>
      </c>
      <c r="J157" s="175" t="s">
        <v>11772</v>
      </c>
      <c r="K157" s="175"/>
      <c r="L157" s="24" t="s">
        <v>8637</v>
      </c>
      <c r="M157" s="175" t="s">
        <v>11771</v>
      </c>
      <c r="N157" s="175"/>
      <c r="O157" s="181">
        <v>41425</v>
      </c>
      <c r="P157" s="181">
        <v>41425</v>
      </c>
      <c r="S157" t="s">
        <v>1005</v>
      </c>
      <c r="X157">
        <v>199</v>
      </c>
      <c r="Y157" t="s">
        <v>8426</v>
      </c>
      <c r="AA157" t="s">
        <v>11235</v>
      </c>
      <c r="AB157" t="s">
        <v>11281</v>
      </c>
      <c r="AC157" s="6" t="s">
        <v>15115</v>
      </c>
      <c r="AD157" t="s">
        <v>11270</v>
      </c>
      <c r="AE157">
        <v>2.5000000000000001E-2</v>
      </c>
      <c r="AF157" t="s">
        <v>8426</v>
      </c>
      <c r="AI157" s="292">
        <v>0.91666666666666663</v>
      </c>
      <c r="AJ157" t="s">
        <v>1419</v>
      </c>
      <c r="AV157" s="331">
        <f t="shared" si="7"/>
        <v>41501</v>
      </c>
      <c r="AW157" s="298"/>
      <c r="AX157" s="24"/>
      <c r="AY157" s="24"/>
    </row>
    <row r="158" spans="1:51" x14ac:dyDescent="0.25">
      <c r="A158" s="175" t="s">
        <v>11571</v>
      </c>
      <c r="B158" s="6" t="s">
        <v>15111</v>
      </c>
      <c r="C158" s="238" t="str">
        <f t="shared" si="9"/>
        <v>READINGS_TT1_M2013-5_2013-8</v>
      </c>
      <c r="E158" s="301" t="s">
        <v>15136</v>
      </c>
      <c r="F158" s="178" t="s">
        <v>15099</v>
      </c>
      <c r="G158" s="276">
        <v>41399</v>
      </c>
      <c r="H158" s="243">
        <f t="shared" si="8"/>
        <v>41399</v>
      </c>
      <c r="I158" s="277">
        <v>41501</v>
      </c>
      <c r="J158" s="175" t="s">
        <v>11772</v>
      </c>
      <c r="K158" s="175"/>
      <c r="L158" s="24" t="s">
        <v>8637</v>
      </c>
      <c r="M158" s="175" t="s">
        <v>11771</v>
      </c>
      <c r="N158" s="175"/>
      <c r="O158" s="181">
        <v>41426</v>
      </c>
      <c r="P158" s="181">
        <v>41426</v>
      </c>
      <c r="S158" t="s">
        <v>1005</v>
      </c>
      <c r="X158">
        <v>200</v>
      </c>
      <c r="Y158" t="s">
        <v>8426</v>
      </c>
      <c r="AA158" t="s">
        <v>11235</v>
      </c>
      <c r="AB158" t="s">
        <v>11281</v>
      </c>
      <c r="AC158" s="6" t="s">
        <v>15115</v>
      </c>
      <c r="AD158" t="s">
        <v>11270</v>
      </c>
      <c r="AE158">
        <v>2.5000000000000001E-2</v>
      </c>
      <c r="AF158" t="s">
        <v>8426</v>
      </c>
      <c r="AI158" s="292">
        <v>8.3333333333333329E-2</v>
      </c>
      <c r="AJ158" t="s">
        <v>1419</v>
      </c>
      <c r="AV158" s="331">
        <f t="shared" si="7"/>
        <v>41501</v>
      </c>
      <c r="AW158" s="298"/>
      <c r="AX158" s="24"/>
      <c r="AY158" s="24"/>
    </row>
    <row r="159" spans="1:51" x14ac:dyDescent="0.25">
      <c r="A159" s="175" t="s">
        <v>11571</v>
      </c>
      <c r="B159" s="6" t="s">
        <v>15111</v>
      </c>
      <c r="C159" s="238" t="str">
        <f t="shared" si="9"/>
        <v>READINGS_TT1_M2013-5_2013-8</v>
      </c>
      <c r="E159" s="301" t="s">
        <v>15136</v>
      </c>
      <c r="F159" s="178" t="s">
        <v>15099</v>
      </c>
      <c r="G159" s="276">
        <v>41399</v>
      </c>
      <c r="H159" s="243">
        <f t="shared" si="8"/>
        <v>41399</v>
      </c>
      <c r="I159" s="277">
        <v>41501</v>
      </c>
      <c r="J159" s="175" t="s">
        <v>11772</v>
      </c>
      <c r="K159" s="175"/>
      <c r="L159" s="24" t="s">
        <v>8637</v>
      </c>
      <c r="M159" s="175" t="s">
        <v>11771</v>
      </c>
      <c r="N159" s="175"/>
      <c r="O159" s="181">
        <v>41426</v>
      </c>
      <c r="P159" s="181">
        <v>41426</v>
      </c>
      <c r="S159" t="s">
        <v>1005</v>
      </c>
      <c r="X159">
        <v>199</v>
      </c>
      <c r="Y159" t="s">
        <v>8426</v>
      </c>
      <c r="AA159" t="s">
        <v>11235</v>
      </c>
      <c r="AB159" t="s">
        <v>11281</v>
      </c>
      <c r="AC159" s="6" t="s">
        <v>15115</v>
      </c>
      <c r="AD159" t="s">
        <v>11270</v>
      </c>
      <c r="AE159">
        <v>2.5000000000000001E-2</v>
      </c>
      <c r="AF159" t="s">
        <v>8426</v>
      </c>
      <c r="AI159" s="292">
        <v>0.25</v>
      </c>
      <c r="AJ159" t="s">
        <v>1419</v>
      </c>
      <c r="AV159" s="331">
        <f t="shared" si="7"/>
        <v>41501</v>
      </c>
      <c r="AW159" s="298"/>
      <c r="AX159" s="24"/>
      <c r="AY159" s="24"/>
    </row>
    <row r="160" spans="1:51" x14ac:dyDescent="0.25">
      <c r="A160" s="175" t="s">
        <v>11571</v>
      </c>
      <c r="B160" s="6" t="s">
        <v>15111</v>
      </c>
      <c r="C160" s="238" t="str">
        <f t="shared" si="9"/>
        <v>READINGS_TT1_M2013-5_2013-8</v>
      </c>
      <c r="E160" s="301" t="s">
        <v>15136</v>
      </c>
      <c r="F160" s="178" t="s">
        <v>15099</v>
      </c>
      <c r="G160" s="276">
        <v>41399</v>
      </c>
      <c r="H160" s="243">
        <f t="shared" si="8"/>
        <v>41399</v>
      </c>
      <c r="I160" s="277">
        <v>41501</v>
      </c>
      <c r="J160" s="175" t="s">
        <v>11772</v>
      </c>
      <c r="K160" s="175"/>
      <c r="L160" s="24" t="s">
        <v>8637</v>
      </c>
      <c r="M160" s="175" t="s">
        <v>11771</v>
      </c>
      <c r="N160" s="175"/>
      <c r="O160" s="181">
        <v>41426</v>
      </c>
      <c r="P160" s="181">
        <v>41426</v>
      </c>
      <c r="S160" t="s">
        <v>1005</v>
      </c>
      <c r="X160">
        <v>200</v>
      </c>
      <c r="Y160" t="s">
        <v>8426</v>
      </c>
      <c r="AA160" t="s">
        <v>11235</v>
      </c>
      <c r="AB160" t="s">
        <v>11281</v>
      </c>
      <c r="AC160" s="6" t="s">
        <v>15115</v>
      </c>
      <c r="AD160" t="s">
        <v>11270</v>
      </c>
      <c r="AE160">
        <v>2.5000000000000001E-2</v>
      </c>
      <c r="AF160" t="s">
        <v>8426</v>
      </c>
      <c r="AI160" s="292">
        <v>0.41666666666666669</v>
      </c>
      <c r="AJ160" t="s">
        <v>1419</v>
      </c>
      <c r="AV160" s="331">
        <f t="shared" si="7"/>
        <v>41501</v>
      </c>
      <c r="AW160" s="298"/>
      <c r="AX160" s="24"/>
      <c r="AY160" s="24"/>
    </row>
    <row r="161" spans="1:51" x14ac:dyDescent="0.25">
      <c r="A161" s="175" t="s">
        <v>11571</v>
      </c>
      <c r="B161" s="6" t="s">
        <v>15111</v>
      </c>
      <c r="C161" s="238" t="str">
        <f t="shared" si="9"/>
        <v>READINGS_TT1_M2013-5_2013-8</v>
      </c>
      <c r="E161" s="301" t="s">
        <v>15136</v>
      </c>
      <c r="F161" s="178" t="s">
        <v>15099</v>
      </c>
      <c r="G161" s="276">
        <v>41399</v>
      </c>
      <c r="H161" s="243">
        <f t="shared" si="8"/>
        <v>41399</v>
      </c>
      <c r="I161" s="277">
        <v>41501</v>
      </c>
      <c r="J161" s="175" t="s">
        <v>11772</v>
      </c>
      <c r="K161" s="175"/>
      <c r="L161" s="24" t="s">
        <v>8637</v>
      </c>
      <c r="M161" s="175" t="s">
        <v>11771</v>
      </c>
      <c r="N161" s="175"/>
      <c r="O161" s="181">
        <v>41426</v>
      </c>
      <c r="P161" s="181">
        <v>41426</v>
      </c>
      <c r="S161" t="s">
        <v>1005</v>
      </c>
      <c r="X161">
        <v>199</v>
      </c>
      <c r="Y161" t="s">
        <v>8426</v>
      </c>
      <c r="AA161" t="s">
        <v>11235</v>
      </c>
      <c r="AB161" t="s">
        <v>11281</v>
      </c>
      <c r="AC161" s="6" t="s">
        <v>15115</v>
      </c>
      <c r="AD161" t="s">
        <v>11270</v>
      </c>
      <c r="AE161">
        <v>2.5000000000000001E-2</v>
      </c>
      <c r="AF161" t="s">
        <v>8426</v>
      </c>
      <c r="AI161" s="292">
        <v>0.58333333333333337</v>
      </c>
      <c r="AJ161" t="s">
        <v>1419</v>
      </c>
      <c r="AV161" s="331">
        <f t="shared" si="7"/>
        <v>41501</v>
      </c>
      <c r="AW161" s="298"/>
      <c r="AX161" s="24"/>
      <c r="AY161" s="24"/>
    </row>
    <row r="162" spans="1:51" x14ac:dyDescent="0.25">
      <c r="A162" s="175" t="s">
        <v>11571</v>
      </c>
      <c r="B162" s="6" t="s">
        <v>15111</v>
      </c>
      <c r="C162" s="238" t="str">
        <f t="shared" si="9"/>
        <v>READINGS_TT1_M2013-5_2013-8</v>
      </c>
      <c r="E162" s="301" t="s">
        <v>15136</v>
      </c>
      <c r="F162" s="178" t="s">
        <v>15099</v>
      </c>
      <c r="G162" s="276">
        <v>41399</v>
      </c>
      <c r="H162" s="243">
        <f t="shared" si="8"/>
        <v>41399</v>
      </c>
      <c r="I162" s="277">
        <v>41501</v>
      </c>
      <c r="J162" s="175" t="s">
        <v>11772</v>
      </c>
      <c r="K162" s="175"/>
      <c r="L162" s="24" t="s">
        <v>8637</v>
      </c>
      <c r="M162" s="175" t="s">
        <v>11771</v>
      </c>
      <c r="N162" s="175"/>
      <c r="O162" s="181">
        <v>41426</v>
      </c>
      <c r="P162" s="181">
        <v>41426</v>
      </c>
      <c r="S162" t="s">
        <v>1005</v>
      </c>
      <c r="X162">
        <v>198</v>
      </c>
      <c r="Y162" t="s">
        <v>8426</v>
      </c>
      <c r="AA162" t="s">
        <v>11235</v>
      </c>
      <c r="AB162" t="s">
        <v>11281</v>
      </c>
      <c r="AC162" s="6" t="s">
        <v>15115</v>
      </c>
      <c r="AD162" t="s">
        <v>11270</v>
      </c>
      <c r="AE162">
        <v>2.5000000000000001E-2</v>
      </c>
      <c r="AF162" t="s">
        <v>8426</v>
      </c>
      <c r="AI162" s="292">
        <v>0.75</v>
      </c>
      <c r="AJ162" t="s">
        <v>1419</v>
      </c>
      <c r="AV162" s="331">
        <f t="shared" si="7"/>
        <v>41501</v>
      </c>
      <c r="AW162" s="298"/>
      <c r="AX162" s="24"/>
      <c r="AY162" s="24"/>
    </row>
    <row r="163" spans="1:51" x14ac:dyDescent="0.25">
      <c r="A163" s="175" t="s">
        <v>11571</v>
      </c>
      <c r="B163" s="6" t="s">
        <v>15111</v>
      </c>
      <c r="C163" s="238" t="str">
        <f t="shared" si="9"/>
        <v>READINGS_TT1_M2013-5_2013-8</v>
      </c>
      <c r="E163" s="301" t="s">
        <v>15136</v>
      </c>
      <c r="F163" s="178" t="s">
        <v>15099</v>
      </c>
      <c r="G163" s="276">
        <v>41399</v>
      </c>
      <c r="H163" s="243">
        <f t="shared" si="8"/>
        <v>41399</v>
      </c>
      <c r="I163" s="277">
        <v>41501</v>
      </c>
      <c r="J163" s="175" t="s">
        <v>11772</v>
      </c>
      <c r="K163" s="175"/>
      <c r="L163" s="24" t="s">
        <v>8637</v>
      </c>
      <c r="M163" s="175" t="s">
        <v>11771</v>
      </c>
      <c r="N163" s="175"/>
      <c r="O163" s="181">
        <v>41426</v>
      </c>
      <c r="P163" s="181">
        <v>41426</v>
      </c>
      <c r="S163" t="s">
        <v>1005</v>
      </c>
      <c r="X163">
        <v>199</v>
      </c>
      <c r="Y163" t="s">
        <v>8426</v>
      </c>
      <c r="AA163" t="s">
        <v>11235</v>
      </c>
      <c r="AB163" t="s">
        <v>11281</v>
      </c>
      <c r="AC163" s="6" t="s">
        <v>15115</v>
      </c>
      <c r="AD163" t="s">
        <v>11270</v>
      </c>
      <c r="AE163">
        <v>2.5000000000000001E-2</v>
      </c>
      <c r="AF163" t="s">
        <v>8426</v>
      </c>
      <c r="AI163" s="292">
        <v>0.91666666666666663</v>
      </c>
      <c r="AJ163" t="s">
        <v>1419</v>
      </c>
      <c r="AV163" s="331">
        <f t="shared" si="7"/>
        <v>41501</v>
      </c>
      <c r="AW163" s="298"/>
      <c r="AX163" s="24"/>
      <c r="AY163" s="24"/>
    </row>
    <row r="164" spans="1:51" x14ac:dyDescent="0.25">
      <c r="A164" s="175" t="s">
        <v>11571</v>
      </c>
      <c r="B164" s="6" t="s">
        <v>15111</v>
      </c>
      <c r="C164" s="238" t="str">
        <f t="shared" si="9"/>
        <v>READINGS_TT1_M2013-5_2013-8</v>
      </c>
      <c r="E164" s="301" t="s">
        <v>15136</v>
      </c>
      <c r="F164" s="178" t="s">
        <v>15099</v>
      </c>
      <c r="G164" s="276">
        <v>41399</v>
      </c>
      <c r="H164" s="243">
        <f t="shared" si="8"/>
        <v>41399</v>
      </c>
      <c r="I164" s="277">
        <v>41501</v>
      </c>
      <c r="J164" s="175" t="s">
        <v>11772</v>
      </c>
      <c r="K164" s="175"/>
      <c r="L164" s="24" t="s">
        <v>8637</v>
      </c>
      <c r="M164" s="175" t="s">
        <v>11771</v>
      </c>
      <c r="N164" s="175"/>
      <c r="O164" s="181">
        <v>41427</v>
      </c>
      <c r="P164" s="181">
        <v>41427</v>
      </c>
      <c r="S164" t="s">
        <v>1005</v>
      </c>
      <c r="X164">
        <v>200</v>
      </c>
      <c r="Y164" t="s">
        <v>8426</v>
      </c>
      <c r="AA164" t="s">
        <v>11235</v>
      </c>
      <c r="AB164" t="s">
        <v>11281</v>
      </c>
      <c r="AC164" s="6" t="s">
        <v>15115</v>
      </c>
      <c r="AD164" t="s">
        <v>11270</v>
      </c>
      <c r="AE164">
        <v>2.5000000000000001E-2</v>
      </c>
      <c r="AF164" t="s">
        <v>8426</v>
      </c>
      <c r="AI164" s="292">
        <v>8.3333333333333329E-2</v>
      </c>
      <c r="AJ164" t="s">
        <v>1419</v>
      </c>
      <c r="AV164" s="331">
        <f t="shared" si="7"/>
        <v>41501</v>
      </c>
      <c r="AW164" s="298"/>
      <c r="AX164" s="24"/>
      <c r="AY164" s="24"/>
    </row>
    <row r="165" spans="1:51" x14ac:dyDescent="0.25">
      <c r="A165" s="175" t="s">
        <v>11571</v>
      </c>
      <c r="B165" s="6" t="s">
        <v>15111</v>
      </c>
      <c r="C165" s="238" t="str">
        <f t="shared" si="9"/>
        <v>READINGS_TT1_M2013-5_2013-8</v>
      </c>
      <c r="E165" s="301" t="s">
        <v>15136</v>
      </c>
      <c r="F165" s="178" t="s">
        <v>15099</v>
      </c>
      <c r="G165" s="276">
        <v>41399</v>
      </c>
      <c r="H165" s="243">
        <f t="shared" si="8"/>
        <v>41399</v>
      </c>
      <c r="I165" s="277">
        <v>41501</v>
      </c>
      <c r="J165" s="175" t="s">
        <v>11772</v>
      </c>
      <c r="K165" s="175"/>
      <c r="L165" s="24" t="s">
        <v>8637</v>
      </c>
      <c r="M165" s="175" t="s">
        <v>11771</v>
      </c>
      <c r="N165" s="175"/>
      <c r="O165" s="181">
        <v>41427</v>
      </c>
      <c r="P165" s="181">
        <v>41427</v>
      </c>
      <c r="S165" t="s">
        <v>1005</v>
      </c>
      <c r="X165">
        <v>199</v>
      </c>
      <c r="Y165" t="s">
        <v>8426</v>
      </c>
      <c r="AA165" t="s">
        <v>11235</v>
      </c>
      <c r="AB165" t="s">
        <v>11281</v>
      </c>
      <c r="AC165" s="6" t="s">
        <v>15115</v>
      </c>
      <c r="AD165" t="s">
        <v>11270</v>
      </c>
      <c r="AE165">
        <v>2.5000000000000001E-2</v>
      </c>
      <c r="AF165" t="s">
        <v>8426</v>
      </c>
      <c r="AI165" s="292">
        <v>0.25</v>
      </c>
      <c r="AJ165" t="s">
        <v>1419</v>
      </c>
      <c r="AV165" s="331">
        <f t="shared" si="7"/>
        <v>41501</v>
      </c>
      <c r="AW165" s="298"/>
      <c r="AX165" s="24"/>
      <c r="AY165" s="24"/>
    </row>
    <row r="166" spans="1:51" x14ac:dyDescent="0.25">
      <c r="A166" s="175" t="s">
        <v>11571</v>
      </c>
      <c r="B166" s="6" t="s">
        <v>15111</v>
      </c>
      <c r="C166" s="238" t="str">
        <f t="shared" si="9"/>
        <v>READINGS_TT1_M2013-5_2013-8</v>
      </c>
      <c r="E166" s="301" t="s">
        <v>15136</v>
      </c>
      <c r="F166" s="178" t="s">
        <v>15099</v>
      </c>
      <c r="G166" s="276">
        <v>41399</v>
      </c>
      <c r="H166" s="243">
        <f t="shared" si="8"/>
        <v>41399</v>
      </c>
      <c r="I166" s="277">
        <v>41501</v>
      </c>
      <c r="J166" s="175" t="s">
        <v>11772</v>
      </c>
      <c r="K166" s="175"/>
      <c r="L166" s="24" t="s">
        <v>8637</v>
      </c>
      <c r="M166" s="175" t="s">
        <v>11771</v>
      </c>
      <c r="N166" s="175"/>
      <c r="O166" s="181">
        <v>41427</v>
      </c>
      <c r="P166" s="181">
        <v>41427</v>
      </c>
      <c r="S166" t="s">
        <v>1005</v>
      </c>
      <c r="X166">
        <v>200</v>
      </c>
      <c r="Y166" t="s">
        <v>8426</v>
      </c>
      <c r="AA166" t="s">
        <v>11235</v>
      </c>
      <c r="AB166" t="s">
        <v>11281</v>
      </c>
      <c r="AC166" s="6" t="s">
        <v>15115</v>
      </c>
      <c r="AD166" t="s">
        <v>11270</v>
      </c>
      <c r="AE166">
        <v>2.5000000000000001E-2</v>
      </c>
      <c r="AF166" t="s">
        <v>8426</v>
      </c>
      <c r="AI166" s="292">
        <v>0.41666666666666669</v>
      </c>
      <c r="AJ166" t="s">
        <v>1419</v>
      </c>
      <c r="AV166" s="331">
        <f t="shared" si="7"/>
        <v>41501</v>
      </c>
      <c r="AW166" s="298"/>
      <c r="AX166" s="24"/>
      <c r="AY166" s="24"/>
    </row>
    <row r="167" spans="1:51" x14ac:dyDescent="0.25">
      <c r="A167" s="175" t="s">
        <v>11571</v>
      </c>
      <c r="B167" s="6" t="s">
        <v>15111</v>
      </c>
      <c r="C167" s="238" t="str">
        <f t="shared" si="9"/>
        <v>READINGS_TT1_M2013-5_2013-8</v>
      </c>
      <c r="E167" s="301" t="s">
        <v>15136</v>
      </c>
      <c r="F167" s="178" t="s">
        <v>15099</v>
      </c>
      <c r="G167" s="276">
        <v>41399</v>
      </c>
      <c r="H167" s="243">
        <f t="shared" si="8"/>
        <v>41399</v>
      </c>
      <c r="I167" s="277">
        <v>41501</v>
      </c>
      <c r="J167" s="175" t="s">
        <v>11772</v>
      </c>
      <c r="K167" s="175"/>
      <c r="L167" s="24" t="s">
        <v>8637</v>
      </c>
      <c r="M167" s="175" t="s">
        <v>11771</v>
      </c>
      <c r="N167" s="175"/>
      <c r="O167" s="181">
        <v>41427</v>
      </c>
      <c r="P167" s="181">
        <v>41427</v>
      </c>
      <c r="S167" t="s">
        <v>1005</v>
      </c>
      <c r="X167">
        <v>199</v>
      </c>
      <c r="Y167" t="s">
        <v>8426</v>
      </c>
      <c r="AA167" t="s">
        <v>11235</v>
      </c>
      <c r="AB167" t="s">
        <v>11281</v>
      </c>
      <c r="AC167" s="6" t="s">
        <v>15115</v>
      </c>
      <c r="AD167" t="s">
        <v>11270</v>
      </c>
      <c r="AE167">
        <v>2.5000000000000001E-2</v>
      </c>
      <c r="AF167" t="s">
        <v>8426</v>
      </c>
      <c r="AI167" s="292">
        <v>0.58333333333333337</v>
      </c>
      <c r="AJ167" t="s">
        <v>1419</v>
      </c>
      <c r="AV167" s="331">
        <f t="shared" si="7"/>
        <v>41501</v>
      </c>
      <c r="AW167" s="298"/>
      <c r="AX167" s="24"/>
      <c r="AY167" s="24"/>
    </row>
    <row r="168" spans="1:51" x14ac:dyDescent="0.25">
      <c r="A168" s="175" t="s">
        <v>11571</v>
      </c>
      <c r="B168" s="6" t="s">
        <v>15111</v>
      </c>
      <c r="C168" s="238" t="str">
        <f t="shared" si="9"/>
        <v>READINGS_TT1_M2013-5_2013-8</v>
      </c>
      <c r="E168" s="301" t="s">
        <v>15136</v>
      </c>
      <c r="F168" s="178" t="s">
        <v>15099</v>
      </c>
      <c r="G168" s="276">
        <v>41399</v>
      </c>
      <c r="H168" s="243">
        <f t="shared" si="8"/>
        <v>41399</v>
      </c>
      <c r="I168" s="277">
        <v>41501</v>
      </c>
      <c r="J168" s="175" t="s">
        <v>11772</v>
      </c>
      <c r="K168" s="175"/>
      <c r="L168" s="24" t="s">
        <v>8637</v>
      </c>
      <c r="M168" s="175" t="s">
        <v>11771</v>
      </c>
      <c r="N168" s="175"/>
      <c r="O168" s="181">
        <v>41427</v>
      </c>
      <c r="P168" s="181">
        <v>41427</v>
      </c>
      <c r="S168" t="s">
        <v>1005</v>
      </c>
      <c r="X168">
        <v>198</v>
      </c>
      <c r="Y168" t="s">
        <v>8426</v>
      </c>
      <c r="AA168" t="s">
        <v>11235</v>
      </c>
      <c r="AB168" t="s">
        <v>11281</v>
      </c>
      <c r="AC168" s="6" t="s">
        <v>15115</v>
      </c>
      <c r="AD168" t="s">
        <v>11270</v>
      </c>
      <c r="AE168">
        <v>2.5000000000000001E-2</v>
      </c>
      <c r="AF168" t="s">
        <v>8426</v>
      </c>
      <c r="AI168" s="292">
        <v>0.75</v>
      </c>
      <c r="AJ168" t="s">
        <v>1419</v>
      </c>
      <c r="AV168" s="331">
        <f t="shared" si="7"/>
        <v>41501</v>
      </c>
      <c r="AW168" s="298"/>
      <c r="AX168" s="24"/>
      <c r="AY168" s="24"/>
    </row>
    <row r="169" spans="1:51" x14ac:dyDescent="0.25">
      <c r="A169" s="175" t="s">
        <v>11571</v>
      </c>
      <c r="B169" s="6" t="s">
        <v>15111</v>
      </c>
      <c r="C169" s="238" t="str">
        <f t="shared" si="9"/>
        <v>READINGS_TT1_M2013-5_2013-8</v>
      </c>
      <c r="E169" s="301" t="s">
        <v>15136</v>
      </c>
      <c r="F169" s="178" t="s">
        <v>15099</v>
      </c>
      <c r="G169" s="276">
        <v>41399</v>
      </c>
      <c r="H169" s="243">
        <f t="shared" si="8"/>
        <v>41399</v>
      </c>
      <c r="I169" s="277">
        <v>41501</v>
      </c>
      <c r="J169" s="175" t="s">
        <v>11772</v>
      </c>
      <c r="K169" s="175"/>
      <c r="L169" s="24" t="s">
        <v>8637</v>
      </c>
      <c r="M169" s="175" t="s">
        <v>11771</v>
      </c>
      <c r="N169" s="175"/>
      <c r="O169" s="181">
        <v>41427</v>
      </c>
      <c r="P169" s="181">
        <v>41427</v>
      </c>
      <c r="S169" t="s">
        <v>1005</v>
      </c>
      <c r="X169">
        <v>198</v>
      </c>
      <c r="Y169" t="s">
        <v>8426</v>
      </c>
      <c r="AA169" t="s">
        <v>11235</v>
      </c>
      <c r="AB169" t="s">
        <v>11281</v>
      </c>
      <c r="AC169" s="6" t="s">
        <v>15115</v>
      </c>
      <c r="AD169" t="s">
        <v>11270</v>
      </c>
      <c r="AE169">
        <v>2.5000000000000001E-2</v>
      </c>
      <c r="AF169" t="s">
        <v>8426</v>
      </c>
      <c r="AI169" s="292">
        <v>0.91666666666666663</v>
      </c>
      <c r="AJ169" t="s">
        <v>1419</v>
      </c>
      <c r="AV169" s="331">
        <f t="shared" si="7"/>
        <v>41501</v>
      </c>
      <c r="AW169" s="298"/>
      <c r="AX169" s="24"/>
      <c r="AY169" s="24"/>
    </row>
    <row r="170" spans="1:51" x14ac:dyDescent="0.25">
      <c r="A170" s="175" t="s">
        <v>11571</v>
      </c>
      <c r="B170" s="6" t="s">
        <v>15111</v>
      </c>
      <c r="C170" s="238" t="str">
        <f t="shared" si="9"/>
        <v>READINGS_TT1_M2013-5_2013-8</v>
      </c>
      <c r="E170" s="301" t="s">
        <v>15136</v>
      </c>
      <c r="F170" s="178" t="s">
        <v>15099</v>
      </c>
      <c r="G170" s="276">
        <v>41399</v>
      </c>
      <c r="H170" s="243">
        <f t="shared" si="8"/>
        <v>41399</v>
      </c>
      <c r="I170" s="277">
        <v>41501</v>
      </c>
      <c r="J170" s="175" t="s">
        <v>11772</v>
      </c>
      <c r="K170" s="175"/>
      <c r="L170" s="24" t="s">
        <v>8637</v>
      </c>
      <c r="M170" s="175" t="s">
        <v>11771</v>
      </c>
      <c r="N170" s="175"/>
      <c r="O170" s="181">
        <v>41428</v>
      </c>
      <c r="P170" s="181">
        <v>41428</v>
      </c>
      <c r="S170" t="s">
        <v>1005</v>
      </c>
      <c r="X170">
        <v>200</v>
      </c>
      <c r="Y170" t="s">
        <v>8426</v>
      </c>
      <c r="AA170" t="s">
        <v>11235</v>
      </c>
      <c r="AB170" t="s">
        <v>11281</v>
      </c>
      <c r="AC170" s="6" t="s">
        <v>15115</v>
      </c>
      <c r="AD170" t="s">
        <v>11270</v>
      </c>
      <c r="AE170">
        <v>2.5000000000000001E-2</v>
      </c>
      <c r="AF170" t="s">
        <v>8426</v>
      </c>
      <c r="AI170" s="292">
        <v>8.3333333333333329E-2</v>
      </c>
      <c r="AJ170" t="s">
        <v>1419</v>
      </c>
      <c r="AV170" s="331">
        <f t="shared" si="7"/>
        <v>41501</v>
      </c>
      <c r="AW170" s="298"/>
      <c r="AX170" s="24"/>
      <c r="AY170" s="24"/>
    </row>
    <row r="171" spans="1:51" x14ac:dyDescent="0.25">
      <c r="A171" s="175" t="s">
        <v>11571</v>
      </c>
      <c r="B171" s="6" t="s">
        <v>15111</v>
      </c>
      <c r="C171" s="238" t="str">
        <f t="shared" si="9"/>
        <v>READINGS_TT1_M2013-5_2013-8</v>
      </c>
      <c r="E171" s="301" t="s">
        <v>15136</v>
      </c>
      <c r="F171" s="178" t="s">
        <v>15099</v>
      </c>
      <c r="G171" s="276">
        <v>41399</v>
      </c>
      <c r="H171" s="243">
        <f t="shared" si="8"/>
        <v>41399</v>
      </c>
      <c r="I171" s="277">
        <v>41501</v>
      </c>
      <c r="J171" s="175" t="s">
        <v>11772</v>
      </c>
      <c r="K171" s="175"/>
      <c r="L171" s="24" t="s">
        <v>8637</v>
      </c>
      <c r="M171" s="175" t="s">
        <v>11771</v>
      </c>
      <c r="N171" s="175"/>
      <c r="O171" s="181">
        <v>41428</v>
      </c>
      <c r="P171" s="181">
        <v>41428</v>
      </c>
      <c r="S171" t="s">
        <v>1005</v>
      </c>
      <c r="X171">
        <v>199</v>
      </c>
      <c r="Y171" t="s">
        <v>8426</v>
      </c>
      <c r="AA171" t="s">
        <v>11235</v>
      </c>
      <c r="AB171" t="s">
        <v>11281</v>
      </c>
      <c r="AC171" s="6" t="s">
        <v>15115</v>
      </c>
      <c r="AD171" t="s">
        <v>11270</v>
      </c>
      <c r="AE171">
        <v>2.5000000000000001E-2</v>
      </c>
      <c r="AF171" t="s">
        <v>8426</v>
      </c>
      <c r="AI171" s="292">
        <v>0.25</v>
      </c>
      <c r="AJ171" t="s">
        <v>1419</v>
      </c>
      <c r="AV171" s="331">
        <f t="shared" si="7"/>
        <v>41501</v>
      </c>
      <c r="AW171" s="298"/>
      <c r="AX171" s="24"/>
      <c r="AY171" s="24"/>
    </row>
    <row r="172" spans="1:51" x14ac:dyDescent="0.25">
      <c r="A172" s="175" t="s">
        <v>11571</v>
      </c>
      <c r="B172" s="6" t="s">
        <v>15111</v>
      </c>
      <c r="C172" s="238" t="str">
        <f t="shared" si="9"/>
        <v>READINGS_TT1_M2013-5_2013-8</v>
      </c>
      <c r="E172" s="301" t="s">
        <v>15136</v>
      </c>
      <c r="F172" s="178" t="s">
        <v>15099</v>
      </c>
      <c r="G172" s="276">
        <v>41399</v>
      </c>
      <c r="H172" s="243">
        <f t="shared" si="8"/>
        <v>41399</v>
      </c>
      <c r="I172" s="277">
        <v>41501</v>
      </c>
      <c r="J172" s="175" t="s">
        <v>11772</v>
      </c>
      <c r="K172" s="175"/>
      <c r="L172" s="24" t="s">
        <v>8637</v>
      </c>
      <c r="M172" s="175" t="s">
        <v>11771</v>
      </c>
      <c r="N172" s="175"/>
      <c r="O172" s="181">
        <v>41428</v>
      </c>
      <c r="P172" s="181">
        <v>41428</v>
      </c>
      <c r="S172" t="s">
        <v>1005</v>
      </c>
      <c r="X172">
        <v>200</v>
      </c>
      <c r="Y172" t="s">
        <v>8426</v>
      </c>
      <c r="AA172" t="s">
        <v>11235</v>
      </c>
      <c r="AB172" t="s">
        <v>11281</v>
      </c>
      <c r="AC172" s="6" t="s">
        <v>15115</v>
      </c>
      <c r="AD172" t="s">
        <v>11270</v>
      </c>
      <c r="AE172">
        <v>2.5000000000000001E-2</v>
      </c>
      <c r="AF172" t="s">
        <v>8426</v>
      </c>
      <c r="AI172" s="292">
        <v>0.41666666666666669</v>
      </c>
      <c r="AJ172" t="s">
        <v>1419</v>
      </c>
      <c r="AV172" s="331">
        <f t="shared" si="7"/>
        <v>41501</v>
      </c>
      <c r="AW172" s="298"/>
      <c r="AX172" s="24"/>
      <c r="AY172" s="24"/>
    </row>
    <row r="173" spans="1:51" x14ac:dyDescent="0.25">
      <c r="A173" s="175" t="s">
        <v>11571</v>
      </c>
      <c r="B173" s="6" t="s">
        <v>15111</v>
      </c>
      <c r="C173" s="238" t="str">
        <f t="shared" si="9"/>
        <v>READINGS_TT1_M2013-5_2013-8</v>
      </c>
      <c r="E173" s="301" t="s">
        <v>15136</v>
      </c>
      <c r="F173" s="178" t="s">
        <v>15099</v>
      </c>
      <c r="G173" s="276">
        <v>41399</v>
      </c>
      <c r="H173" s="243">
        <f t="shared" si="8"/>
        <v>41399</v>
      </c>
      <c r="I173" s="277">
        <v>41501</v>
      </c>
      <c r="J173" s="175" t="s">
        <v>11772</v>
      </c>
      <c r="K173" s="175"/>
      <c r="L173" s="24" t="s">
        <v>8637</v>
      </c>
      <c r="M173" s="175" t="s">
        <v>11771</v>
      </c>
      <c r="N173" s="175"/>
      <c r="O173" s="181">
        <v>41428</v>
      </c>
      <c r="P173" s="181">
        <v>41428</v>
      </c>
      <c r="S173" t="s">
        <v>1005</v>
      </c>
      <c r="X173">
        <v>199</v>
      </c>
      <c r="Y173" t="s">
        <v>8426</v>
      </c>
      <c r="AA173" t="s">
        <v>11235</v>
      </c>
      <c r="AB173" t="s">
        <v>11281</v>
      </c>
      <c r="AC173" s="6" t="s">
        <v>15115</v>
      </c>
      <c r="AD173" t="s">
        <v>11270</v>
      </c>
      <c r="AE173">
        <v>2.5000000000000001E-2</v>
      </c>
      <c r="AF173" t="s">
        <v>8426</v>
      </c>
      <c r="AI173" s="292">
        <v>0.58333333333333337</v>
      </c>
      <c r="AJ173" t="s">
        <v>1419</v>
      </c>
      <c r="AV173" s="331">
        <f t="shared" si="7"/>
        <v>41501</v>
      </c>
      <c r="AW173" s="298"/>
      <c r="AX173" s="24"/>
      <c r="AY173" s="24"/>
    </row>
    <row r="174" spans="1:51" x14ac:dyDescent="0.25">
      <c r="A174" s="175" t="s">
        <v>11571</v>
      </c>
      <c r="B174" s="6" t="s">
        <v>15111</v>
      </c>
      <c r="C174" s="238" t="str">
        <f t="shared" si="9"/>
        <v>READINGS_TT1_M2013-5_2013-8</v>
      </c>
      <c r="E174" s="301" t="s">
        <v>15136</v>
      </c>
      <c r="F174" s="178" t="s">
        <v>15099</v>
      </c>
      <c r="G174" s="276">
        <v>41399</v>
      </c>
      <c r="H174" s="243">
        <f t="shared" si="8"/>
        <v>41399</v>
      </c>
      <c r="I174" s="277">
        <v>41501</v>
      </c>
      <c r="J174" s="175" t="s">
        <v>11772</v>
      </c>
      <c r="K174" s="175"/>
      <c r="L174" s="24" t="s">
        <v>8637</v>
      </c>
      <c r="M174" s="175" t="s">
        <v>11771</v>
      </c>
      <c r="N174" s="175"/>
      <c r="O174" s="181">
        <v>41428</v>
      </c>
      <c r="P174" s="181">
        <v>41428</v>
      </c>
      <c r="S174" t="s">
        <v>1005</v>
      </c>
      <c r="X174">
        <v>199</v>
      </c>
      <c r="Y174" t="s">
        <v>8426</v>
      </c>
      <c r="AA174" t="s">
        <v>11235</v>
      </c>
      <c r="AB174" t="s">
        <v>11281</v>
      </c>
      <c r="AC174" s="6" t="s">
        <v>15115</v>
      </c>
      <c r="AD174" t="s">
        <v>11270</v>
      </c>
      <c r="AE174">
        <v>2.5000000000000001E-2</v>
      </c>
      <c r="AF174" t="s">
        <v>8426</v>
      </c>
      <c r="AI174" s="292">
        <v>0.75</v>
      </c>
      <c r="AJ174" t="s">
        <v>1419</v>
      </c>
      <c r="AV174" s="331">
        <f t="shared" si="7"/>
        <v>41501</v>
      </c>
      <c r="AW174" s="298"/>
      <c r="AX174" s="24"/>
      <c r="AY174" s="24"/>
    </row>
    <row r="175" spans="1:51" x14ac:dyDescent="0.25">
      <c r="A175" s="175" t="s">
        <v>11571</v>
      </c>
      <c r="B175" s="6" t="s">
        <v>15111</v>
      </c>
      <c r="C175" s="238" t="str">
        <f t="shared" si="9"/>
        <v>READINGS_TT1_M2013-5_2013-8</v>
      </c>
      <c r="E175" s="301" t="s">
        <v>15136</v>
      </c>
      <c r="F175" s="178" t="s">
        <v>15099</v>
      </c>
      <c r="G175" s="276">
        <v>41399</v>
      </c>
      <c r="H175" s="243">
        <f t="shared" si="8"/>
        <v>41399</v>
      </c>
      <c r="I175" s="277">
        <v>41501</v>
      </c>
      <c r="J175" s="175" t="s">
        <v>11772</v>
      </c>
      <c r="K175" s="175"/>
      <c r="L175" s="24" t="s">
        <v>8637</v>
      </c>
      <c r="M175" s="175" t="s">
        <v>11771</v>
      </c>
      <c r="N175" s="175"/>
      <c r="O175" s="181">
        <v>41428</v>
      </c>
      <c r="P175" s="181">
        <v>41428</v>
      </c>
      <c r="S175" t="s">
        <v>1005</v>
      </c>
      <c r="X175">
        <v>200</v>
      </c>
      <c r="Y175" t="s">
        <v>8426</v>
      </c>
      <c r="AA175" t="s">
        <v>11235</v>
      </c>
      <c r="AB175" t="s">
        <v>11281</v>
      </c>
      <c r="AC175" s="6" t="s">
        <v>15115</v>
      </c>
      <c r="AD175" t="s">
        <v>11270</v>
      </c>
      <c r="AE175">
        <v>2.5000000000000001E-2</v>
      </c>
      <c r="AF175" t="s">
        <v>8426</v>
      </c>
      <c r="AI175" s="292">
        <v>0.91666666666666663</v>
      </c>
      <c r="AJ175" t="s">
        <v>1419</v>
      </c>
      <c r="AV175" s="331">
        <f t="shared" si="7"/>
        <v>41501</v>
      </c>
      <c r="AW175" s="298"/>
      <c r="AX175" s="24"/>
      <c r="AY175" s="24"/>
    </row>
    <row r="176" spans="1:51" x14ac:dyDescent="0.25">
      <c r="A176" s="175" t="s">
        <v>11571</v>
      </c>
      <c r="B176" s="6" t="s">
        <v>15111</v>
      </c>
      <c r="C176" s="238" t="str">
        <f t="shared" si="9"/>
        <v>READINGS_TT1_M2013-5_2013-8</v>
      </c>
      <c r="E176" s="301" t="s">
        <v>15136</v>
      </c>
      <c r="F176" s="178" t="s">
        <v>15099</v>
      </c>
      <c r="G176" s="276">
        <v>41399</v>
      </c>
      <c r="H176" s="243">
        <f t="shared" si="8"/>
        <v>41399</v>
      </c>
      <c r="I176" s="277">
        <v>41501</v>
      </c>
      <c r="J176" s="175" t="s">
        <v>11772</v>
      </c>
      <c r="K176" s="175"/>
      <c r="L176" s="24" t="s">
        <v>8637</v>
      </c>
      <c r="M176" s="175" t="s">
        <v>11771</v>
      </c>
      <c r="N176" s="175"/>
      <c r="O176" s="181">
        <v>41429</v>
      </c>
      <c r="P176" s="181">
        <v>41429</v>
      </c>
      <c r="S176" t="s">
        <v>1005</v>
      </c>
      <c r="X176">
        <v>200</v>
      </c>
      <c r="Y176" t="s">
        <v>8426</v>
      </c>
      <c r="AA176" t="s">
        <v>11235</v>
      </c>
      <c r="AB176" t="s">
        <v>11281</v>
      </c>
      <c r="AC176" s="6" t="s">
        <v>15115</v>
      </c>
      <c r="AD176" t="s">
        <v>11270</v>
      </c>
      <c r="AE176">
        <v>2.5000000000000001E-2</v>
      </c>
      <c r="AF176" t="s">
        <v>8426</v>
      </c>
      <c r="AI176" s="292">
        <v>8.3333333333333329E-2</v>
      </c>
      <c r="AJ176" t="s">
        <v>1419</v>
      </c>
      <c r="AV176" s="331">
        <f t="shared" si="7"/>
        <v>41501</v>
      </c>
      <c r="AW176" s="298"/>
      <c r="AX176" s="24"/>
      <c r="AY176" s="24"/>
    </row>
    <row r="177" spans="1:51" x14ac:dyDescent="0.25">
      <c r="A177" s="175" t="s">
        <v>11571</v>
      </c>
      <c r="B177" s="6" t="s">
        <v>15111</v>
      </c>
      <c r="C177" s="238" t="str">
        <f t="shared" si="9"/>
        <v>READINGS_TT1_M2013-5_2013-8</v>
      </c>
      <c r="E177" s="301" t="s">
        <v>15136</v>
      </c>
      <c r="F177" s="178" t="s">
        <v>15099</v>
      </c>
      <c r="G177" s="276">
        <v>41399</v>
      </c>
      <c r="H177" s="243">
        <f t="shared" si="8"/>
        <v>41399</v>
      </c>
      <c r="I177" s="277">
        <v>41501</v>
      </c>
      <c r="J177" s="175" t="s">
        <v>11772</v>
      </c>
      <c r="K177" s="175"/>
      <c r="L177" s="24" t="s">
        <v>8637</v>
      </c>
      <c r="M177" s="175" t="s">
        <v>11771</v>
      </c>
      <c r="N177" s="175"/>
      <c r="O177" s="181">
        <v>41429</v>
      </c>
      <c r="P177" s="181">
        <v>41429</v>
      </c>
      <c r="S177" t="s">
        <v>1005</v>
      </c>
      <c r="X177">
        <v>200</v>
      </c>
      <c r="Y177" t="s">
        <v>8426</v>
      </c>
      <c r="AA177" t="s">
        <v>11235</v>
      </c>
      <c r="AB177" t="s">
        <v>11281</v>
      </c>
      <c r="AC177" s="6" t="s">
        <v>15115</v>
      </c>
      <c r="AD177" t="s">
        <v>11270</v>
      </c>
      <c r="AE177">
        <v>2.5000000000000001E-2</v>
      </c>
      <c r="AF177" t="s">
        <v>8426</v>
      </c>
      <c r="AI177" s="292">
        <v>0.25</v>
      </c>
      <c r="AJ177" t="s">
        <v>1419</v>
      </c>
      <c r="AV177" s="331">
        <f t="shared" si="7"/>
        <v>41501</v>
      </c>
      <c r="AW177" s="298"/>
      <c r="AX177" s="24"/>
      <c r="AY177" s="24"/>
    </row>
    <row r="178" spans="1:51" x14ac:dyDescent="0.25">
      <c r="A178" s="175" t="s">
        <v>11571</v>
      </c>
      <c r="B178" s="6" t="s">
        <v>15111</v>
      </c>
      <c r="C178" s="238" t="str">
        <f t="shared" si="9"/>
        <v>READINGS_TT1_M2013-5_2013-8</v>
      </c>
      <c r="E178" s="301" t="s">
        <v>15136</v>
      </c>
      <c r="F178" s="178" t="s">
        <v>15099</v>
      </c>
      <c r="G178" s="276">
        <v>41399</v>
      </c>
      <c r="H178" s="243">
        <f t="shared" si="8"/>
        <v>41399</v>
      </c>
      <c r="I178" s="277">
        <v>41501</v>
      </c>
      <c r="J178" s="175" t="s">
        <v>11772</v>
      </c>
      <c r="K178" s="175"/>
      <c r="L178" s="24" t="s">
        <v>8637</v>
      </c>
      <c r="M178" s="175" t="s">
        <v>11771</v>
      </c>
      <c r="N178" s="175"/>
      <c r="O178" s="181">
        <v>41429</v>
      </c>
      <c r="P178" s="181">
        <v>41429</v>
      </c>
      <c r="S178" t="s">
        <v>1005</v>
      </c>
      <c r="X178">
        <v>201</v>
      </c>
      <c r="Y178" t="s">
        <v>8426</v>
      </c>
      <c r="AA178" t="s">
        <v>11235</v>
      </c>
      <c r="AB178" t="s">
        <v>11281</v>
      </c>
      <c r="AC178" s="6" t="s">
        <v>15115</v>
      </c>
      <c r="AD178" t="s">
        <v>11270</v>
      </c>
      <c r="AE178">
        <v>2.5000000000000001E-2</v>
      </c>
      <c r="AF178" t="s">
        <v>8426</v>
      </c>
      <c r="AI178" s="292">
        <v>0.41666666666666669</v>
      </c>
      <c r="AJ178" t="s">
        <v>1419</v>
      </c>
      <c r="AV178" s="331">
        <f t="shared" si="7"/>
        <v>41501</v>
      </c>
      <c r="AW178" s="298"/>
      <c r="AX178" s="24"/>
      <c r="AY178" s="24"/>
    </row>
    <row r="179" spans="1:51" x14ac:dyDescent="0.25">
      <c r="A179" s="175" t="s">
        <v>11571</v>
      </c>
      <c r="B179" s="6" t="s">
        <v>15111</v>
      </c>
      <c r="C179" s="238" t="str">
        <f t="shared" si="9"/>
        <v>READINGS_TT1_M2013-5_2013-8</v>
      </c>
      <c r="E179" s="301" t="s">
        <v>15136</v>
      </c>
      <c r="F179" s="178" t="s">
        <v>15099</v>
      </c>
      <c r="G179" s="276">
        <v>41399</v>
      </c>
      <c r="H179" s="243">
        <f t="shared" si="8"/>
        <v>41399</v>
      </c>
      <c r="I179" s="277">
        <v>41501</v>
      </c>
      <c r="J179" s="175" t="s">
        <v>11772</v>
      </c>
      <c r="K179" s="175"/>
      <c r="L179" s="24" t="s">
        <v>8637</v>
      </c>
      <c r="M179" s="175" t="s">
        <v>11771</v>
      </c>
      <c r="N179" s="175"/>
      <c r="O179" s="181">
        <v>41429</v>
      </c>
      <c r="P179" s="181">
        <v>41429</v>
      </c>
      <c r="S179" t="s">
        <v>1005</v>
      </c>
      <c r="X179">
        <v>200</v>
      </c>
      <c r="Y179" t="s">
        <v>8426</v>
      </c>
      <c r="AA179" t="s">
        <v>11235</v>
      </c>
      <c r="AB179" t="s">
        <v>11281</v>
      </c>
      <c r="AC179" s="6" t="s">
        <v>15115</v>
      </c>
      <c r="AD179" t="s">
        <v>11270</v>
      </c>
      <c r="AE179">
        <v>2.5000000000000001E-2</v>
      </c>
      <c r="AF179" t="s">
        <v>8426</v>
      </c>
      <c r="AI179" s="292">
        <v>0.58333333333333337</v>
      </c>
      <c r="AJ179" t="s">
        <v>1419</v>
      </c>
      <c r="AV179" s="331">
        <f t="shared" si="7"/>
        <v>41501</v>
      </c>
      <c r="AW179" s="298"/>
      <c r="AX179" s="24"/>
      <c r="AY179" s="24"/>
    </row>
    <row r="180" spans="1:51" x14ac:dyDescent="0.25">
      <c r="A180" s="175" t="s">
        <v>11571</v>
      </c>
      <c r="B180" s="6" t="s">
        <v>15111</v>
      </c>
      <c r="C180" s="238" t="str">
        <f t="shared" si="9"/>
        <v>READINGS_TT1_M2013-5_2013-8</v>
      </c>
      <c r="E180" s="301" t="s">
        <v>15136</v>
      </c>
      <c r="F180" s="178" t="s">
        <v>15099</v>
      </c>
      <c r="G180" s="276">
        <v>41399</v>
      </c>
      <c r="H180" s="243">
        <f t="shared" si="8"/>
        <v>41399</v>
      </c>
      <c r="I180" s="277">
        <v>41501</v>
      </c>
      <c r="J180" s="175" t="s">
        <v>11772</v>
      </c>
      <c r="K180" s="175"/>
      <c r="L180" s="24" t="s">
        <v>8637</v>
      </c>
      <c r="M180" s="175" t="s">
        <v>11771</v>
      </c>
      <c r="N180" s="175"/>
      <c r="O180" s="181">
        <v>41429</v>
      </c>
      <c r="P180" s="181">
        <v>41429</v>
      </c>
      <c r="S180" t="s">
        <v>1005</v>
      </c>
      <c r="X180">
        <v>202</v>
      </c>
      <c r="Y180" t="s">
        <v>8426</v>
      </c>
      <c r="AA180" t="s">
        <v>11235</v>
      </c>
      <c r="AB180" t="s">
        <v>11281</v>
      </c>
      <c r="AC180" s="6" t="s">
        <v>15115</v>
      </c>
      <c r="AD180" t="s">
        <v>11270</v>
      </c>
      <c r="AE180">
        <v>2.5000000000000001E-2</v>
      </c>
      <c r="AF180" t="s">
        <v>8426</v>
      </c>
      <c r="AI180" s="292">
        <v>0.75</v>
      </c>
      <c r="AJ180" t="s">
        <v>1419</v>
      </c>
      <c r="AV180" s="331">
        <f t="shared" si="7"/>
        <v>41501</v>
      </c>
      <c r="AW180" s="298"/>
      <c r="AX180" s="24"/>
      <c r="AY180" s="24"/>
    </row>
    <row r="181" spans="1:51" x14ac:dyDescent="0.25">
      <c r="A181" s="175" t="s">
        <v>11571</v>
      </c>
      <c r="B181" s="6" t="s">
        <v>15111</v>
      </c>
      <c r="C181" s="238" t="str">
        <f t="shared" si="9"/>
        <v>READINGS_TT1_M2013-5_2013-8</v>
      </c>
      <c r="E181" s="301" t="s">
        <v>15136</v>
      </c>
      <c r="F181" s="178" t="s">
        <v>15099</v>
      </c>
      <c r="G181" s="276">
        <v>41399</v>
      </c>
      <c r="H181" s="243">
        <f t="shared" si="8"/>
        <v>41399</v>
      </c>
      <c r="I181" s="277">
        <v>41501</v>
      </c>
      <c r="J181" s="175" t="s">
        <v>11772</v>
      </c>
      <c r="K181" s="175"/>
      <c r="L181" s="24" t="s">
        <v>8637</v>
      </c>
      <c r="M181" s="175" t="s">
        <v>11771</v>
      </c>
      <c r="N181" s="175"/>
      <c r="O181" s="181">
        <v>41429</v>
      </c>
      <c r="P181" s="181">
        <v>41429</v>
      </c>
      <c r="S181" t="s">
        <v>1005</v>
      </c>
      <c r="X181">
        <v>203</v>
      </c>
      <c r="Y181" t="s">
        <v>8426</v>
      </c>
      <c r="AA181" t="s">
        <v>11235</v>
      </c>
      <c r="AB181" t="s">
        <v>11281</v>
      </c>
      <c r="AC181" s="6" t="s">
        <v>15115</v>
      </c>
      <c r="AD181" t="s">
        <v>11270</v>
      </c>
      <c r="AE181">
        <v>2.5000000000000001E-2</v>
      </c>
      <c r="AF181" t="s">
        <v>8426</v>
      </c>
      <c r="AI181" s="292">
        <v>0.91666666666666663</v>
      </c>
      <c r="AJ181" t="s">
        <v>1419</v>
      </c>
      <c r="AV181" s="331">
        <f t="shared" si="7"/>
        <v>41501</v>
      </c>
      <c r="AW181" s="298"/>
      <c r="AX181" s="24"/>
      <c r="AY181" s="24"/>
    </row>
    <row r="182" spans="1:51" x14ac:dyDescent="0.25">
      <c r="A182" s="175" t="s">
        <v>11571</v>
      </c>
      <c r="B182" s="6" t="s">
        <v>15111</v>
      </c>
      <c r="C182" s="238" t="str">
        <f t="shared" si="9"/>
        <v>READINGS_TT1_M2013-5_2013-8</v>
      </c>
      <c r="E182" s="301" t="s">
        <v>15136</v>
      </c>
      <c r="F182" s="178" t="s">
        <v>15099</v>
      </c>
      <c r="G182" s="276">
        <v>41399</v>
      </c>
      <c r="H182" s="243">
        <f t="shared" si="8"/>
        <v>41399</v>
      </c>
      <c r="I182" s="277">
        <v>41501</v>
      </c>
      <c r="J182" s="175" t="s">
        <v>11772</v>
      </c>
      <c r="K182" s="175"/>
      <c r="L182" s="24" t="s">
        <v>8637</v>
      </c>
      <c r="M182" s="175" t="s">
        <v>11771</v>
      </c>
      <c r="N182" s="175"/>
      <c r="O182" s="181">
        <v>41430</v>
      </c>
      <c r="P182" s="181">
        <v>41430</v>
      </c>
      <c r="S182" t="s">
        <v>1005</v>
      </c>
      <c r="X182">
        <v>203</v>
      </c>
      <c r="Y182" t="s">
        <v>8426</v>
      </c>
      <c r="AA182" t="s">
        <v>11235</v>
      </c>
      <c r="AB182" t="s">
        <v>11281</v>
      </c>
      <c r="AC182" s="6" t="s">
        <v>15115</v>
      </c>
      <c r="AD182" t="s">
        <v>11270</v>
      </c>
      <c r="AE182">
        <v>2.5000000000000001E-2</v>
      </c>
      <c r="AF182" t="s">
        <v>8426</v>
      </c>
      <c r="AI182" s="292">
        <v>8.3333333333333329E-2</v>
      </c>
      <c r="AJ182" t="s">
        <v>1419</v>
      </c>
      <c r="AV182" s="331">
        <f t="shared" si="7"/>
        <v>41501</v>
      </c>
      <c r="AW182" s="298"/>
      <c r="AX182" s="24"/>
      <c r="AY182" s="24"/>
    </row>
    <row r="183" spans="1:51" x14ac:dyDescent="0.25">
      <c r="A183" s="175" t="s">
        <v>11571</v>
      </c>
      <c r="B183" s="6" t="s">
        <v>15111</v>
      </c>
      <c r="C183" s="238" t="str">
        <f t="shared" si="9"/>
        <v>READINGS_TT1_M2013-5_2013-8</v>
      </c>
      <c r="E183" s="301" t="s">
        <v>15136</v>
      </c>
      <c r="F183" s="178" t="s">
        <v>15099</v>
      </c>
      <c r="G183" s="276">
        <v>41399</v>
      </c>
      <c r="H183" s="243">
        <f t="shared" si="8"/>
        <v>41399</v>
      </c>
      <c r="I183" s="277">
        <v>41501</v>
      </c>
      <c r="J183" s="175" t="s">
        <v>11772</v>
      </c>
      <c r="K183" s="175"/>
      <c r="L183" s="24" t="s">
        <v>8637</v>
      </c>
      <c r="M183" s="175" t="s">
        <v>11771</v>
      </c>
      <c r="N183" s="175"/>
      <c r="O183" s="181">
        <v>41430</v>
      </c>
      <c r="P183" s="181">
        <v>41430</v>
      </c>
      <c r="S183" t="s">
        <v>1005</v>
      </c>
      <c r="X183">
        <v>202</v>
      </c>
      <c r="Y183" t="s">
        <v>8426</v>
      </c>
      <c r="AA183" t="s">
        <v>11235</v>
      </c>
      <c r="AB183" t="s">
        <v>11281</v>
      </c>
      <c r="AC183" s="6" t="s">
        <v>15115</v>
      </c>
      <c r="AD183" t="s">
        <v>11270</v>
      </c>
      <c r="AE183">
        <v>2.5000000000000001E-2</v>
      </c>
      <c r="AF183" t="s">
        <v>8426</v>
      </c>
      <c r="AI183" s="292">
        <v>0.25</v>
      </c>
      <c r="AJ183" t="s">
        <v>1419</v>
      </c>
      <c r="AV183" s="331">
        <f t="shared" si="7"/>
        <v>41501</v>
      </c>
      <c r="AW183" s="298"/>
      <c r="AX183" s="24"/>
      <c r="AY183" s="24"/>
    </row>
    <row r="184" spans="1:51" x14ac:dyDescent="0.25">
      <c r="A184" s="175" t="s">
        <v>11571</v>
      </c>
      <c r="B184" s="6" t="s">
        <v>15111</v>
      </c>
      <c r="C184" s="238" t="str">
        <f t="shared" si="9"/>
        <v>READINGS_TT1_M2013-5_2013-8</v>
      </c>
      <c r="E184" s="301" t="s">
        <v>15136</v>
      </c>
      <c r="F184" s="178" t="s">
        <v>15099</v>
      </c>
      <c r="G184" s="276">
        <v>41399</v>
      </c>
      <c r="H184" s="243">
        <f t="shared" si="8"/>
        <v>41399</v>
      </c>
      <c r="I184" s="277">
        <v>41501</v>
      </c>
      <c r="J184" s="175" t="s">
        <v>11772</v>
      </c>
      <c r="K184" s="175"/>
      <c r="L184" s="24" t="s">
        <v>8637</v>
      </c>
      <c r="M184" s="175" t="s">
        <v>11771</v>
      </c>
      <c r="N184" s="175"/>
      <c r="O184" s="181">
        <v>41430</v>
      </c>
      <c r="P184" s="181">
        <v>41430</v>
      </c>
      <c r="S184" t="s">
        <v>1005</v>
      </c>
      <c r="X184">
        <v>201</v>
      </c>
      <c r="Y184" t="s">
        <v>8426</v>
      </c>
      <c r="AA184" t="s">
        <v>11235</v>
      </c>
      <c r="AB184" t="s">
        <v>11281</v>
      </c>
      <c r="AC184" s="6" t="s">
        <v>15115</v>
      </c>
      <c r="AD184" t="s">
        <v>11270</v>
      </c>
      <c r="AE184">
        <v>2.5000000000000001E-2</v>
      </c>
      <c r="AF184" t="s">
        <v>8426</v>
      </c>
      <c r="AI184" s="292">
        <v>0.41666666666666669</v>
      </c>
      <c r="AJ184" t="s">
        <v>1419</v>
      </c>
      <c r="AV184" s="331">
        <f t="shared" si="7"/>
        <v>41501</v>
      </c>
      <c r="AW184" s="298"/>
      <c r="AX184" s="24"/>
      <c r="AY184" s="24"/>
    </row>
    <row r="185" spans="1:51" x14ac:dyDescent="0.25">
      <c r="A185" s="175" t="s">
        <v>11571</v>
      </c>
      <c r="B185" s="6" t="s">
        <v>15111</v>
      </c>
      <c r="C185" s="238" t="str">
        <f t="shared" si="9"/>
        <v>READINGS_TT1_M2013-5_2013-8</v>
      </c>
      <c r="E185" s="301" t="s">
        <v>15136</v>
      </c>
      <c r="F185" s="178" t="s">
        <v>15099</v>
      </c>
      <c r="G185" s="276">
        <v>41399</v>
      </c>
      <c r="H185" s="243">
        <f t="shared" si="8"/>
        <v>41399</v>
      </c>
      <c r="I185" s="277">
        <v>41501</v>
      </c>
      <c r="J185" s="175" t="s">
        <v>11772</v>
      </c>
      <c r="K185" s="175"/>
      <c r="L185" s="24" t="s">
        <v>8637</v>
      </c>
      <c r="M185" s="175" t="s">
        <v>11771</v>
      </c>
      <c r="N185" s="175"/>
      <c r="O185" s="181">
        <v>41430</v>
      </c>
      <c r="P185" s="181">
        <v>41430</v>
      </c>
      <c r="S185" t="s">
        <v>1005</v>
      </c>
      <c r="X185">
        <v>201</v>
      </c>
      <c r="Y185" t="s">
        <v>8426</v>
      </c>
      <c r="AA185" t="s">
        <v>11235</v>
      </c>
      <c r="AB185" t="s">
        <v>11281</v>
      </c>
      <c r="AC185" s="6" t="s">
        <v>15115</v>
      </c>
      <c r="AD185" t="s">
        <v>11270</v>
      </c>
      <c r="AE185">
        <v>2.5000000000000001E-2</v>
      </c>
      <c r="AF185" t="s">
        <v>8426</v>
      </c>
      <c r="AI185" s="292">
        <v>0.58333333333333337</v>
      </c>
      <c r="AJ185" t="s">
        <v>1419</v>
      </c>
      <c r="AV185" s="331">
        <f t="shared" si="7"/>
        <v>41501</v>
      </c>
      <c r="AW185" s="298"/>
      <c r="AX185" s="24"/>
      <c r="AY185" s="24"/>
    </row>
    <row r="186" spans="1:51" x14ac:dyDescent="0.25">
      <c r="A186" s="175" t="s">
        <v>11571</v>
      </c>
      <c r="B186" s="6" t="s">
        <v>15111</v>
      </c>
      <c r="C186" s="238" t="str">
        <f t="shared" si="9"/>
        <v>READINGS_TT1_M2013-5_2013-8</v>
      </c>
      <c r="E186" s="301" t="s">
        <v>15136</v>
      </c>
      <c r="F186" s="178" t="s">
        <v>15099</v>
      </c>
      <c r="G186" s="276">
        <v>41399</v>
      </c>
      <c r="H186" s="243">
        <f t="shared" si="8"/>
        <v>41399</v>
      </c>
      <c r="I186" s="277">
        <v>41501</v>
      </c>
      <c r="J186" s="175" t="s">
        <v>11772</v>
      </c>
      <c r="K186" s="175"/>
      <c r="L186" s="24" t="s">
        <v>8637</v>
      </c>
      <c r="M186" s="175" t="s">
        <v>11771</v>
      </c>
      <c r="N186" s="175"/>
      <c r="O186" s="181">
        <v>41430</v>
      </c>
      <c r="P186" s="181">
        <v>41430</v>
      </c>
      <c r="S186" t="s">
        <v>1005</v>
      </c>
      <c r="X186">
        <v>201</v>
      </c>
      <c r="Y186" t="s">
        <v>8426</v>
      </c>
      <c r="AA186" t="s">
        <v>11235</v>
      </c>
      <c r="AB186" t="s">
        <v>11281</v>
      </c>
      <c r="AC186" s="6" t="s">
        <v>15115</v>
      </c>
      <c r="AD186" t="s">
        <v>11270</v>
      </c>
      <c r="AE186">
        <v>2.5000000000000001E-2</v>
      </c>
      <c r="AF186" t="s">
        <v>8426</v>
      </c>
      <c r="AI186" s="292">
        <v>0.75</v>
      </c>
      <c r="AJ186" t="s">
        <v>1419</v>
      </c>
      <c r="AV186" s="331">
        <f t="shared" si="7"/>
        <v>41501</v>
      </c>
      <c r="AW186" s="298"/>
      <c r="AX186" s="24"/>
      <c r="AY186" s="24"/>
    </row>
    <row r="187" spans="1:51" x14ac:dyDescent="0.25">
      <c r="A187" s="175" t="s">
        <v>11571</v>
      </c>
      <c r="B187" s="6" t="s">
        <v>15111</v>
      </c>
      <c r="C187" s="238" t="str">
        <f t="shared" si="9"/>
        <v>READINGS_TT1_M2013-5_2013-8</v>
      </c>
      <c r="E187" s="301" t="s">
        <v>15136</v>
      </c>
      <c r="F187" s="178" t="s">
        <v>15099</v>
      </c>
      <c r="G187" s="276">
        <v>41399</v>
      </c>
      <c r="H187" s="243">
        <f t="shared" si="8"/>
        <v>41399</v>
      </c>
      <c r="I187" s="277">
        <v>41501</v>
      </c>
      <c r="J187" s="175" t="s">
        <v>11772</v>
      </c>
      <c r="K187" s="175"/>
      <c r="L187" s="24" t="s">
        <v>8637</v>
      </c>
      <c r="M187" s="175" t="s">
        <v>11771</v>
      </c>
      <c r="N187" s="175"/>
      <c r="O187" s="181">
        <v>41430</v>
      </c>
      <c r="P187" s="181">
        <v>41430</v>
      </c>
      <c r="S187" t="s">
        <v>1005</v>
      </c>
      <c r="X187">
        <v>202</v>
      </c>
      <c r="Y187" t="s">
        <v>8426</v>
      </c>
      <c r="AA187" t="s">
        <v>11235</v>
      </c>
      <c r="AB187" t="s">
        <v>11281</v>
      </c>
      <c r="AC187" s="6" t="s">
        <v>15115</v>
      </c>
      <c r="AD187" t="s">
        <v>11270</v>
      </c>
      <c r="AE187">
        <v>2.5000000000000001E-2</v>
      </c>
      <c r="AF187" t="s">
        <v>8426</v>
      </c>
      <c r="AI187" s="292">
        <v>0.91666666666666663</v>
      </c>
      <c r="AJ187" t="s">
        <v>1419</v>
      </c>
      <c r="AV187" s="331">
        <f t="shared" si="7"/>
        <v>41501</v>
      </c>
      <c r="AW187" s="298"/>
      <c r="AX187" s="24"/>
      <c r="AY187" s="24"/>
    </row>
    <row r="188" spans="1:51" x14ac:dyDescent="0.25">
      <c r="A188" s="175" t="s">
        <v>11571</v>
      </c>
      <c r="B188" s="6" t="s">
        <v>15111</v>
      </c>
      <c r="C188" s="238" t="str">
        <f t="shared" si="9"/>
        <v>READINGS_TT1_M2013-5_2013-8</v>
      </c>
      <c r="E188" s="301" t="s">
        <v>15136</v>
      </c>
      <c r="F188" s="178" t="s">
        <v>15099</v>
      </c>
      <c r="G188" s="276">
        <v>41399</v>
      </c>
      <c r="H188" s="243">
        <f t="shared" si="8"/>
        <v>41399</v>
      </c>
      <c r="I188" s="277">
        <v>41501</v>
      </c>
      <c r="J188" s="175" t="s">
        <v>11772</v>
      </c>
      <c r="K188" s="175"/>
      <c r="L188" s="24" t="s">
        <v>8637</v>
      </c>
      <c r="M188" s="175" t="s">
        <v>11771</v>
      </c>
      <c r="N188" s="175"/>
      <c r="O188" s="181">
        <v>41431</v>
      </c>
      <c r="P188" s="181">
        <v>41431</v>
      </c>
      <c r="S188" t="s">
        <v>1005</v>
      </c>
      <c r="X188">
        <v>202</v>
      </c>
      <c r="Y188" t="s">
        <v>8426</v>
      </c>
      <c r="AA188" t="s">
        <v>11235</v>
      </c>
      <c r="AB188" t="s">
        <v>11281</v>
      </c>
      <c r="AC188" s="6" t="s">
        <v>15115</v>
      </c>
      <c r="AD188" t="s">
        <v>11270</v>
      </c>
      <c r="AE188">
        <v>2.5000000000000001E-2</v>
      </c>
      <c r="AF188" t="s">
        <v>8426</v>
      </c>
      <c r="AI188" s="292">
        <v>8.3333333333333329E-2</v>
      </c>
      <c r="AJ188" t="s">
        <v>1419</v>
      </c>
      <c r="AV188" s="331">
        <f t="shared" si="7"/>
        <v>41501</v>
      </c>
      <c r="AW188" s="298"/>
      <c r="AX188" s="24"/>
      <c r="AY188" s="24"/>
    </row>
    <row r="189" spans="1:51" x14ac:dyDescent="0.25">
      <c r="A189" s="175" t="s">
        <v>11571</v>
      </c>
      <c r="B189" s="6" t="s">
        <v>15111</v>
      </c>
      <c r="C189" s="238" t="str">
        <f t="shared" si="9"/>
        <v>READINGS_TT1_M2013-5_2013-8</v>
      </c>
      <c r="E189" s="301" t="s">
        <v>15136</v>
      </c>
      <c r="F189" s="178" t="s">
        <v>15099</v>
      </c>
      <c r="G189" s="276">
        <v>41399</v>
      </c>
      <c r="H189" s="243">
        <f t="shared" si="8"/>
        <v>41399</v>
      </c>
      <c r="I189" s="277">
        <v>41501</v>
      </c>
      <c r="J189" s="175" t="s">
        <v>11772</v>
      </c>
      <c r="K189" s="175"/>
      <c r="L189" s="24" t="s">
        <v>8637</v>
      </c>
      <c r="M189" s="175" t="s">
        <v>11771</v>
      </c>
      <c r="N189" s="175"/>
      <c r="O189" s="181">
        <v>41431</v>
      </c>
      <c r="P189" s="181">
        <v>41431</v>
      </c>
      <c r="S189" t="s">
        <v>1005</v>
      </c>
      <c r="X189">
        <v>201</v>
      </c>
      <c r="Y189" t="s">
        <v>8426</v>
      </c>
      <c r="AA189" t="s">
        <v>11235</v>
      </c>
      <c r="AB189" t="s">
        <v>11281</v>
      </c>
      <c r="AC189" s="6" t="s">
        <v>15115</v>
      </c>
      <c r="AD189" t="s">
        <v>11270</v>
      </c>
      <c r="AE189">
        <v>2.5000000000000001E-2</v>
      </c>
      <c r="AF189" t="s">
        <v>8426</v>
      </c>
      <c r="AI189" s="292">
        <v>0.25</v>
      </c>
      <c r="AJ189" t="s">
        <v>1419</v>
      </c>
      <c r="AV189" s="331">
        <f t="shared" si="7"/>
        <v>41501</v>
      </c>
      <c r="AW189" s="298"/>
      <c r="AX189" s="24"/>
      <c r="AY189" s="24"/>
    </row>
    <row r="190" spans="1:51" x14ac:dyDescent="0.25">
      <c r="A190" s="175" t="s">
        <v>11571</v>
      </c>
      <c r="B190" s="6" t="s">
        <v>15111</v>
      </c>
      <c r="C190" s="238" t="str">
        <f t="shared" si="9"/>
        <v>READINGS_TT1_M2013-5_2013-8</v>
      </c>
      <c r="E190" s="301" t="s">
        <v>15136</v>
      </c>
      <c r="F190" s="178" t="s">
        <v>15099</v>
      </c>
      <c r="G190" s="276">
        <v>41399</v>
      </c>
      <c r="H190" s="243">
        <f t="shared" si="8"/>
        <v>41399</v>
      </c>
      <c r="I190" s="277">
        <v>41501</v>
      </c>
      <c r="J190" s="175" t="s">
        <v>11772</v>
      </c>
      <c r="K190" s="175"/>
      <c r="L190" s="24" t="s">
        <v>8637</v>
      </c>
      <c r="M190" s="175" t="s">
        <v>11771</v>
      </c>
      <c r="N190" s="175"/>
      <c r="O190" s="181">
        <v>41431</v>
      </c>
      <c r="P190" s="181">
        <v>41431</v>
      </c>
      <c r="S190" t="s">
        <v>1005</v>
      </c>
      <c r="X190">
        <v>200</v>
      </c>
      <c r="Y190" t="s">
        <v>8426</v>
      </c>
      <c r="AA190" t="s">
        <v>11235</v>
      </c>
      <c r="AB190" t="s">
        <v>11281</v>
      </c>
      <c r="AC190" s="6" t="s">
        <v>15115</v>
      </c>
      <c r="AD190" t="s">
        <v>11270</v>
      </c>
      <c r="AE190">
        <v>2.5000000000000001E-2</v>
      </c>
      <c r="AF190" t="s">
        <v>8426</v>
      </c>
      <c r="AI190" s="292">
        <v>0.41666666666666669</v>
      </c>
      <c r="AJ190" t="s">
        <v>1419</v>
      </c>
      <c r="AV190" s="331">
        <f t="shared" si="7"/>
        <v>41501</v>
      </c>
      <c r="AW190" s="298"/>
      <c r="AX190" s="24"/>
      <c r="AY190" s="24"/>
    </row>
    <row r="191" spans="1:51" x14ac:dyDescent="0.25">
      <c r="A191" s="175" t="s">
        <v>11571</v>
      </c>
      <c r="B191" s="6" t="s">
        <v>15111</v>
      </c>
      <c r="C191" s="238" t="str">
        <f t="shared" si="9"/>
        <v>READINGS_TT1_M2013-5_2013-8</v>
      </c>
      <c r="E191" s="301" t="s">
        <v>15136</v>
      </c>
      <c r="F191" s="178" t="s">
        <v>15099</v>
      </c>
      <c r="G191" s="276">
        <v>41399</v>
      </c>
      <c r="H191" s="243">
        <f t="shared" si="8"/>
        <v>41399</v>
      </c>
      <c r="I191" s="277">
        <v>41501</v>
      </c>
      <c r="J191" s="175" t="s">
        <v>11772</v>
      </c>
      <c r="K191" s="175"/>
      <c r="L191" s="24" t="s">
        <v>8637</v>
      </c>
      <c r="M191" s="175" t="s">
        <v>11771</v>
      </c>
      <c r="N191" s="175"/>
      <c r="O191" s="181">
        <v>41431</v>
      </c>
      <c r="P191" s="181">
        <v>41431</v>
      </c>
      <c r="S191" t="s">
        <v>1005</v>
      </c>
      <c r="X191">
        <v>200</v>
      </c>
      <c r="Y191" t="s">
        <v>8426</v>
      </c>
      <c r="AA191" t="s">
        <v>11235</v>
      </c>
      <c r="AB191" t="s">
        <v>11281</v>
      </c>
      <c r="AC191" s="6" t="s">
        <v>15115</v>
      </c>
      <c r="AD191" t="s">
        <v>11270</v>
      </c>
      <c r="AE191">
        <v>2.5000000000000001E-2</v>
      </c>
      <c r="AF191" t="s">
        <v>8426</v>
      </c>
      <c r="AI191" s="292">
        <v>0.58333333333333337</v>
      </c>
      <c r="AJ191" t="s">
        <v>1419</v>
      </c>
      <c r="AV191" s="331">
        <f t="shared" si="7"/>
        <v>41501</v>
      </c>
      <c r="AW191" s="298"/>
      <c r="AX191" s="24"/>
      <c r="AY191" s="24"/>
    </row>
    <row r="192" spans="1:51" x14ac:dyDescent="0.25">
      <c r="A192" s="175" t="s">
        <v>11571</v>
      </c>
      <c r="B192" s="6" t="s">
        <v>15111</v>
      </c>
      <c r="C192" s="238" t="str">
        <f t="shared" si="9"/>
        <v>READINGS_TT1_M2013-5_2013-8</v>
      </c>
      <c r="E192" s="301" t="s">
        <v>15136</v>
      </c>
      <c r="F192" s="178" t="s">
        <v>15099</v>
      </c>
      <c r="G192" s="276">
        <v>41399</v>
      </c>
      <c r="H192" s="243">
        <f t="shared" si="8"/>
        <v>41399</v>
      </c>
      <c r="I192" s="277">
        <v>41501</v>
      </c>
      <c r="J192" s="175" t="s">
        <v>11772</v>
      </c>
      <c r="K192" s="175"/>
      <c r="L192" s="24" t="s">
        <v>8637</v>
      </c>
      <c r="M192" s="175" t="s">
        <v>11771</v>
      </c>
      <c r="N192" s="175"/>
      <c r="O192" s="181">
        <v>41431</v>
      </c>
      <c r="P192" s="181">
        <v>41431</v>
      </c>
      <c r="S192" t="s">
        <v>1005</v>
      </c>
      <c r="X192">
        <v>201</v>
      </c>
      <c r="Y192" t="s">
        <v>8426</v>
      </c>
      <c r="AA192" t="s">
        <v>11235</v>
      </c>
      <c r="AB192" t="s">
        <v>11281</v>
      </c>
      <c r="AC192" s="6" t="s">
        <v>15115</v>
      </c>
      <c r="AD192" t="s">
        <v>11270</v>
      </c>
      <c r="AE192">
        <v>2.5000000000000001E-2</v>
      </c>
      <c r="AF192" t="s">
        <v>8426</v>
      </c>
      <c r="AI192" s="292">
        <v>0.75</v>
      </c>
      <c r="AJ192" t="s">
        <v>1419</v>
      </c>
      <c r="AV192" s="331">
        <f t="shared" si="7"/>
        <v>41501</v>
      </c>
      <c r="AW192" s="298"/>
      <c r="AX192" s="24"/>
      <c r="AY192" s="24"/>
    </row>
    <row r="193" spans="1:51" x14ac:dyDescent="0.25">
      <c r="A193" s="175" t="s">
        <v>11571</v>
      </c>
      <c r="B193" s="6" t="s">
        <v>15111</v>
      </c>
      <c r="C193" s="238" t="str">
        <f t="shared" si="9"/>
        <v>READINGS_TT1_M2013-5_2013-8</v>
      </c>
      <c r="E193" s="301" t="s">
        <v>15136</v>
      </c>
      <c r="F193" s="178" t="s">
        <v>15099</v>
      </c>
      <c r="G193" s="276">
        <v>41399</v>
      </c>
      <c r="H193" s="243">
        <f t="shared" si="8"/>
        <v>41399</v>
      </c>
      <c r="I193" s="277">
        <v>41501</v>
      </c>
      <c r="J193" s="175" t="s">
        <v>11772</v>
      </c>
      <c r="K193" s="175"/>
      <c r="L193" s="24" t="s">
        <v>8637</v>
      </c>
      <c r="M193" s="175" t="s">
        <v>11771</v>
      </c>
      <c r="N193" s="175"/>
      <c r="O193" s="181">
        <v>41431</v>
      </c>
      <c r="P193" s="181">
        <v>41431</v>
      </c>
      <c r="S193" t="s">
        <v>1005</v>
      </c>
      <c r="X193">
        <v>200</v>
      </c>
      <c r="Y193" t="s">
        <v>8426</v>
      </c>
      <c r="AA193" t="s">
        <v>11235</v>
      </c>
      <c r="AB193" t="s">
        <v>11281</v>
      </c>
      <c r="AC193" s="6" t="s">
        <v>15115</v>
      </c>
      <c r="AD193" t="s">
        <v>11270</v>
      </c>
      <c r="AE193">
        <v>2.5000000000000001E-2</v>
      </c>
      <c r="AF193" t="s">
        <v>8426</v>
      </c>
      <c r="AI193" s="292">
        <v>0.91666666666666663</v>
      </c>
      <c r="AJ193" t="s">
        <v>1419</v>
      </c>
      <c r="AV193" s="331">
        <f t="shared" si="7"/>
        <v>41501</v>
      </c>
      <c r="AW193" s="298"/>
      <c r="AX193" s="24"/>
      <c r="AY193" s="24"/>
    </row>
    <row r="194" spans="1:51" x14ac:dyDescent="0.25">
      <c r="A194" s="175" t="s">
        <v>11571</v>
      </c>
      <c r="B194" s="6" t="s">
        <v>15111</v>
      </c>
      <c r="C194" s="238" t="str">
        <f t="shared" si="9"/>
        <v>READINGS_TT1_M2013-5_2013-8</v>
      </c>
      <c r="E194" s="301" t="s">
        <v>15136</v>
      </c>
      <c r="F194" s="178" t="s">
        <v>15099</v>
      </c>
      <c r="G194" s="276">
        <v>41399</v>
      </c>
      <c r="H194" s="243">
        <f t="shared" si="8"/>
        <v>41399</v>
      </c>
      <c r="I194" s="277">
        <v>41501</v>
      </c>
      <c r="J194" s="175" t="s">
        <v>11772</v>
      </c>
      <c r="K194" s="175"/>
      <c r="L194" s="24" t="s">
        <v>8637</v>
      </c>
      <c r="M194" s="175" t="s">
        <v>11771</v>
      </c>
      <c r="N194" s="175"/>
      <c r="O194" s="181">
        <v>41432</v>
      </c>
      <c r="P194" s="181">
        <v>41432</v>
      </c>
      <c r="S194" t="s">
        <v>1005</v>
      </c>
      <c r="X194">
        <v>199</v>
      </c>
      <c r="Y194" t="s">
        <v>8426</v>
      </c>
      <c r="AA194" t="s">
        <v>11235</v>
      </c>
      <c r="AB194" t="s">
        <v>11281</v>
      </c>
      <c r="AC194" s="6" t="s">
        <v>15115</v>
      </c>
      <c r="AD194" t="s">
        <v>11270</v>
      </c>
      <c r="AE194">
        <v>2.5000000000000001E-2</v>
      </c>
      <c r="AF194" t="s">
        <v>8426</v>
      </c>
      <c r="AI194" s="292">
        <v>8.3333333333333329E-2</v>
      </c>
      <c r="AJ194" t="s">
        <v>1419</v>
      </c>
      <c r="AV194" s="331">
        <f t="shared" ref="AV194:AV257" si="10">DATE(YEAR(I194),MONTH(I194),DAY(I194))</f>
        <v>41501</v>
      </c>
      <c r="AW194" s="298"/>
      <c r="AX194" s="24"/>
      <c r="AY194" s="24"/>
    </row>
    <row r="195" spans="1:51" x14ac:dyDescent="0.25">
      <c r="A195" s="175" t="s">
        <v>11571</v>
      </c>
      <c r="B195" s="6" t="s">
        <v>15111</v>
      </c>
      <c r="C195" s="238" t="str">
        <f t="shared" si="9"/>
        <v>READINGS_TT1_M2013-5_2013-8</v>
      </c>
      <c r="E195" s="301" t="s">
        <v>15136</v>
      </c>
      <c r="F195" s="178" t="s">
        <v>15099</v>
      </c>
      <c r="G195" s="276">
        <v>41399</v>
      </c>
      <c r="H195" s="243">
        <f t="shared" ref="H195:H258" si="11">DATE(YEAR(G195),MONTH(G195),DAY(G195))</f>
        <v>41399</v>
      </c>
      <c r="I195" s="277">
        <v>41501</v>
      </c>
      <c r="J195" s="175" t="s">
        <v>11772</v>
      </c>
      <c r="K195" s="175"/>
      <c r="L195" s="24" t="s">
        <v>8637</v>
      </c>
      <c r="M195" s="175" t="s">
        <v>11771</v>
      </c>
      <c r="N195" s="175"/>
      <c r="O195" s="181">
        <v>41432</v>
      </c>
      <c r="P195" s="181">
        <v>41432</v>
      </c>
      <c r="S195" t="s">
        <v>1005</v>
      </c>
      <c r="X195">
        <v>200</v>
      </c>
      <c r="Y195" t="s">
        <v>8426</v>
      </c>
      <c r="AA195" t="s">
        <v>11235</v>
      </c>
      <c r="AB195" t="s">
        <v>11281</v>
      </c>
      <c r="AC195" s="6" t="s">
        <v>15115</v>
      </c>
      <c r="AD195" t="s">
        <v>11270</v>
      </c>
      <c r="AE195">
        <v>2.5000000000000001E-2</v>
      </c>
      <c r="AF195" t="s">
        <v>8426</v>
      </c>
      <c r="AI195" s="292">
        <v>0.25</v>
      </c>
      <c r="AJ195" t="s">
        <v>1419</v>
      </c>
      <c r="AV195" s="331">
        <f t="shared" si="10"/>
        <v>41501</v>
      </c>
      <c r="AW195" s="298"/>
      <c r="AX195" s="24"/>
      <c r="AY195" s="24"/>
    </row>
    <row r="196" spans="1:51" x14ac:dyDescent="0.25">
      <c r="A196" s="175" t="s">
        <v>11571</v>
      </c>
      <c r="B196" s="6" t="s">
        <v>15111</v>
      </c>
      <c r="C196" s="238" t="str">
        <f t="shared" si="9"/>
        <v>READINGS_TT1_M2013-5_2013-8</v>
      </c>
      <c r="E196" s="301" t="s">
        <v>15136</v>
      </c>
      <c r="F196" s="178" t="s">
        <v>15099</v>
      </c>
      <c r="G196" s="276">
        <v>41399</v>
      </c>
      <c r="H196" s="243">
        <f t="shared" si="11"/>
        <v>41399</v>
      </c>
      <c r="I196" s="277">
        <v>41501</v>
      </c>
      <c r="J196" s="175" t="s">
        <v>11772</v>
      </c>
      <c r="K196" s="175"/>
      <c r="L196" s="24" t="s">
        <v>8637</v>
      </c>
      <c r="M196" s="175" t="s">
        <v>11771</v>
      </c>
      <c r="N196" s="175"/>
      <c r="O196" s="181">
        <v>41432</v>
      </c>
      <c r="P196" s="181">
        <v>41432</v>
      </c>
      <c r="S196" t="s">
        <v>1005</v>
      </c>
      <c r="X196">
        <v>194</v>
      </c>
      <c r="Y196" t="s">
        <v>8426</v>
      </c>
      <c r="AA196" t="s">
        <v>11235</v>
      </c>
      <c r="AB196" t="s">
        <v>11281</v>
      </c>
      <c r="AC196" s="6" t="s">
        <v>15115</v>
      </c>
      <c r="AD196" t="s">
        <v>11270</v>
      </c>
      <c r="AE196">
        <v>2.5000000000000001E-2</v>
      </c>
      <c r="AF196" t="s">
        <v>8426</v>
      </c>
      <c r="AI196" s="292">
        <v>0.41666666666666669</v>
      </c>
      <c r="AJ196" t="s">
        <v>1419</v>
      </c>
      <c r="AV196" s="331">
        <f t="shared" si="10"/>
        <v>41501</v>
      </c>
      <c r="AW196" s="298"/>
      <c r="AX196" s="24"/>
      <c r="AY196" s="24"/>
    </row>
    <row r="197" spans="1:51" x14ac:dyDescent="0.25">
      <c r="A197" s="175" t="s">
        <v>11571</v>
      </c>
      <c r="B197" s="6" t="s">
        <v>15111</v>
      </c>
      <c r="C197" s="238" t="str">
        <f t="shared" si="9"/>
        <v>READINGS_TT1_M2013-5_2013-8</v>
      </c>
      <c r="E197" s="301" t="s">
        <v>15136</v>
      </c>
      <c r="F197" s="178" t="s">
        <v>15099</v>
      </c>
      <c r="G197" s="276">
        <v>41399</v>
      </c>
      <c r="H197" s="243">
        <f t="shared" si="11"/>
        <v>41399</v>
      </c>
      <c r="I197" s="277">
        <v>41501</v>
      </c>
      <c r="J197" s="175" t="s">
        <v>11772</v>
      </c>
      <c r="K197" s="175"/>
      <c r="L197" s="24" t="s">
        <v>8637</v>
      </c>
      <c r="M197" s="175" t="s">
        <v>11771</v>
      </c>
      <c r="N197" s="175"/>
      <c r="O197" s="181">
        <v>41432</v>
      </c>
      <c r="P197" s="181">
        <v>41432</v>
      </c>
      <c r="S197" t="s">
        <v>1005</v>
      </c>
      <c r="X197">
        <v>118</v>
      </c>
      <c r="Y197" t="s">
        <v>8426</v>
      </c>
      <c r="AA197" t="s">
        <v>11235</v>
      </c>
      <c r="AB197" t="s">
        <v>11281</v>
      </c>
      <c r="AC197" s="6" t="s">
        <v>15115</v>
      </c>
      <c r="AD197" t="s">
        <v>11270</v>
      </c>
      <c r="AE197">
        <v>2.5000000000000001E-2</v>
      </c>
      <c r="AF197" t="s">
        <v>8426</v>
      </c>
      <c r="AI197" s="292">
        <v>0.58333333333333337</v>
      </c>
      <c r="AJ197" t="s">
        <v>1419</v>
      </c>
      <c r="AV197" s="331">
        <f t="shared" si="10"/>
        <v>41501</v>
      </c>
      <c r="AW197" s="298"/>
      <c r="AX197" s="24"/>
      <c r="AY197" s="24"/>
    </row>
    <row r="198" spans="1:51" x14ac:dyDescent="0.25">
      <c r="A198" s="175" t="s">
        <v>11571</v>
      </c>
      <c r="B198" s="6" t="s">
        <v>15111</v>
      </c>
      <c r="C198" s="238" t="str">
        <f t="shared" si="9"/>
        <v>READINGS_TT1_M2013-5_2013-8</v>
      </c>
      <c r="E198" s="301" t="s">
        <v>15136</v>
      </c>
      <c r="F198" s="178" t="s">
        <v>15099</v>
      </c>
      <c r="G198" s="276">
        <v>41399</v>
      </c>
      <c r="H198" s="243">
        <f t="shared" si="11"/>
        <v>41399</v>
      </c>
      <c r="I198" s="277">
        <v>41501</v>
      </c>
      <c r="J198" s="175" t="s">
        <v>11772</v>
      </c>
      <c r="K198" s="175"/>
      <c r="L198" s="24" t="s">
        <v>8637</v>
      </c>
      <c r="M198" s="175" t="s">
        <v>11771</v>
      </c>
      <c r="N198" s="175"/>
      <c r="O198" s="181">
        <v>41432</v>
      </c>
      <c r="P198" s="181">
        <v>41432</v>
      </c>
      <c r="S198" t="s">
        <v>1005</v>
      </c>
      <c r="X198">
        <v>94</v>
      </c>
      <c r="Y198" t="s">
        <v>8426</v>
      </c>
      <c r="AA198" t="s">
        <v>11235</v>
      </c>
      <c r="AB198" t="s">
        <v>11281</v>
      </c>
      <c r="AC198" s="6" t="s">
        <v>15115</v>
      </c>
      <c r="AD198" t="s">
        <v>11270</v>
      </c>
      <c r="AE198">
        <v>2.5000000000000001E-2</v>
      </c>
      <c r="AF198" t="s">
        <v>8426</v>
      </c>
      <c r="AI198" s="292">
        <v>0.75</v>
      </c>
      <c r="AJ198" t="s">
        <v>1419</v>
      </c>
      <c r="AV198" s="331">
        <f t="shared" si="10"/>
        <v>41501</v>
      </c>
      <c r="AW198" s="298"/>
      <c r="AX198" s="24"/>
      <c r="AY198" s="24"/>
    </row>
    <row r="199" spans="1:51" x14ac:dyDescent="0.25">
      <c r="A199" s="175" t="s">
        <v>11571</v>
      </c>
      <c r="B199" s="6" t="s">
        <v>15111</v>
      </c>
      <c r="C199" s="238" t="str">
        <f t="shared" si="9"/>
        <v>READINGS_TT1_M2013-5_2013-8</v>
      </c>
      <c r="E199" s="301" t="s">
        <v>15136</v>
      </c>
      <c r="F199" s="178" t="s">
        <v>15099</v>
      </c>
      <c r="G199" s="276">
        <v>41399</v>
      </c>
      <c r="H199" s="243">
        <f t="shared" si="11"/>
        <v>41399</v>
      </c>
      <c r="I199" s="277">
        <v>41501</v>
      </c>
      <c r="J199" s="175" t="s">
        <v>11772</v>
      </c>
      <c r="K199" s="175"/>
      <c r="L199" s="24" t="s">
        <v>8637</v>
      </c>
      <c r="M199" s="175" t="s">
        <v>11771</v>
      </c>
      <c r="N199" s="175"/>
      <c r="O199" s="181">
        <v>41432</v>
      </c>
      <c r="P199" s="181">
        <v>41432</v>
      </c>
      <c r="S199" t="s">
        <v>1005</v>
      </c>
      <c r="X199">
        <v>111</v>
      </c>
      <c r="Y199" t="s">
        <v>8426</v>
      </c>
      <c r="AA199" t="s">
        <v>11235</v>
      </c>
      <c r="AB199" t="s">
        <v>11281</v>
      </c>
      <c r="AC199" s="6" t="s">
        <v>15115</v>
      </c>
      <c r="AD199" t="s">
        <v>11270</v>
      </c>
      <c r="AE199">
        <v>2.5000000000000001E-2</v>
      </c>
      <c r="AF199" t="s">
        <v>8426</v>
      </c>
      <c r="AI199" s="292">
        <v>0.91666666666666663</v>
      </c>
      <c r="AJ199" t="s">
        <v>1419</v>
      </c>
      <c r="AV199" s="331">
        <f t="shared" si="10"/>
        <v>41501</v>
      </c>
      <c r="AW199" s="298"/>
      <c r="AX199" s="24"/>
      <c r="AY199" s="24"/>
    </row>
    <row r="200" spans="1:51" x14ac:dyDescent="0.25">
      <c r="A200" s="175" t="s">
        <v>11571</v>
      </c>
      <c r="B200" s="6" t="s">
        <v>15111</v>
      </c>
      <c r="C200" s="238" t="str">
        <f t="shared" si="9"/>
        <v>READINGS_TT1_M2013-5_2013-8</v>
      </c>
      <c r="E200" s="301" t="s">
        <v>15136</v>
      </c>
      <c r="F200" s="178" t="s">
        <v>15099</v>
      </c>
      <c r="G200" s="276">
        <v>41399</v>
      </c>
      <c r="H200" s="243">
        <f t="shared" si="11"/>
        <v>41399</v>
      </c>
      <c r="I200" s="277">
        <v>41501</v>
      </c>
      <c r="J200" s="175" t="s">
        <v>11772</v>
      </c>
      <c r="K200" s="175"/>
      <c r="L200" s="24" t="s">
        <v>8637</v>
      </c>
      <c r="M200" s="175" t="s">
        <v>11771</v>
      </c>
      <c r="N200" s="175"/>
      <c r="O200" s="181">
        <v>41433</v>
      </c>
      <c r="P200" s="181">
        <v>41433</v>
      </c>
      <c r="S200" t="s">
        <v>1005</v>
      </c>
      <c r="X200">
        <v>100</v>
      </c>
      <c r="Y200" t="s">
        <v>8426</v>
      </c>
      <c r="AA200" t="s">
        <v>11235</v>
      </c>
      <c r="AB200" t="s">
        <v>11281</v>
      </c>
      <c r="AC200" s="6" t="s">
        <v>15115</v>
      </c>
      <c r="AD200" t="s">
        <v>11270</v>
      </c>
      <c r="AE200">
        <v>2.5000000000000001E-2</v>
      </c>
      <c r="AF200" t="s">
        <v>8426</v>
      </c>
      <c r="AI200" s="292">
        <v>8.3333333333333329E-2</v>
      </c>
      <c r="AJ200" t="s">
        <v>1419</v>
      </c>
      <c r="AV200" s="331">
        <f t="shared" si="10"/>
        <v>41501</v>
      </c>
      <c r="AW200" s="298"/>
      <c r="AX200" s="24"/>
      <c r="AY200" s="24"/>
    </row>
    <row r="201" spans="1:51" x14ac:dyDescent="0.25">
      <c r="A201" s="175" t="s">
        <v>11571</v>
      </c>
      <c r="B201" s="6" t="s">
        <v>15111</v>
      </c>
      <c r="C201" s="238" t="str">
        <f t="shared" si="9"/>
        <v>READINGS_TT1_M2013-5_2013-8</v>
      </c>
      <c r="E201" s="301" t="s">
        <v>15136</v>
      </c>
      <c r="F201" s="178" t="s">
        <v>15099</v>
      </c>
      <c r="G201" s="276">
        <v>41399</v>
      </c>
      <c r="H201" s="243">
        <f t="shared" si="11"/>
        <v>41399</v>
      </c>
      <c r="I201" s="277">
        <v>41501</v>
      </c>
      <c r="J201" s="175" t="s">
        <v>11772</v>
      </c>
      <c r="K201" s="175"/>
      <c r="L201" s="24" t="s">
        <v>8637</v>
      </c>
      <c r="M201" s="175" t="s">
        <v>11771</v>
      </c>
      <c r="N201" s="175"/>
      <c r="O201" s="181">
        <v>41433</v>
      </c>
      <c r="P201" s="181">
        <v>41433</v>
      </c>
      <c r="S201" t="s">
        <v>1005</v>
      </c>
      <c r="X201">
        <v>108</v>
      </c>
      <c r="Y201" t="s">
        <v>8426</v>
      </c>
      <c r="AA201" t="s">
        <v>11235</v>
      </c>
      <c r="AB201" t="s">
        <v>11281</v>
      </c>
      <c r="AC201" s="6" t="s">
        <v>15115</v>
      </c>
      <c r="AD201" t="s">
        <v>11270</v>
      </c>
      <c r="AE201">
        <v>2.5000000000000001E-2</v>
      </c>
      <c r="AF201" t="s">
        <v>8426</v>
      </c>
      <c r="AI201" s="292">
        <v>0.25</v>
      </c>
      <c r="AJ201" t="s">
        <v>1419</v>
      </c>
      <c r="AV201" s="331">
        <f t="shared" si="10"/>
        <v>41501</v>
      </c>
      <c r="AW201" s="298"/>
      <c r="AX201" s="24"/>
      <c r="AY201" s="24"/>
    </row>
    <row r="202" spans="1:51" x14ac:dyDescent="0.25">
      <c r="A202" s="175" t="s">
        <v>11571</v>
      </c>
      <c r="B202" s="6" t="s">
        <v>15111</v>
      </c>
      <c r="C202" s="238" t="str">
        <f t="shared" si="9"/>
        <v>READINGS_TT1_M2013-5_2013-8</v>
      </c>
      <c r="E202" s="301" t="s">
        <v>15136</v>
      </c>
      <c r="F202" s="178" t="s">
        <v>15099</v>
      </c>
      <c r="G202" s="276">
        <v>41399</v>
      </c>
      <c r="H202" s="243">
        <f t="shared" si="11"/>
        <v>41399</v>
      </c>
      <c r="I202" s="277">
        <v>41501</v>
      </c>
      <c r="J202" s="175" t="s">
        <v>11772</v>
      </c>
      <c r="K202" s="175"/>
      <c r="L202" s="24" t="s">
        <v>8637</v>
      </c>
      <c r="M202" s="175" t="s">
        <v>11771</v>
      </c>
      <c r="N202" s="175"/>
      <c r="O202" s="181">
        <v>41433</v>
      </c>
      <c r="P202" s="181">
        <v>41433</v>
      </c>
      <c r="S202" t="s">
        <v>1005</v>
      </c>
      <c r="X202">
        <v>121</v>
      </c>
      <c r="Y202" t="s">
        <v>8426</v>
      </c>
      <c r="AA202" t="s">
        <v>11235</v>
      </c>
      <c r="AB202" t="s">
        <v>11281</v>
      </c>
      <c r="AC202" s="6" t="s">
        <v>15115</v>
      </c>
      <c r="AD202" t="s">
        <v>11270</v>
      </c>
      <c r="AE202">
        <v>2.5000000000000001E-2</v>
      </c>
      <c r="AF202" t="s">
        <v>8426</v>
      </c>
      <c r="AI202" s="292">
        <v>0.41666666666666669</v>
      </c>
      <c r="AJ202" t="s">
        <v>1419</v>
      </c>
      <c r="AV202" s="331">
        <f t="shared" si="10"/>
        <v>41501</v>
      </c>
      <c r="AW202" s="298"/>
      <c r="AX202" s="24"/>
      <c r="AY202" s="24"/>
    </row>
    <row r="203" spans="1:51" x14ac:dyDescent="0.25">
      <c r="A203" s="175" t="s">
        <v>11571</v>
      </c>
      <c r="B203" s="6" t="s">
        <v>15111</v>
      </c>
      <c r="C203" s="238" t="str">
        <f t="shared" si="9"/>
        <v>READINGS_TT1_M2013-5_2013-8</v>
      </c>
      <c r="E203" s="301" t="s">
        <v>15136</v>
      </c>
      <c r="F203" s="178" t="s">
        <v>15099</v>
      </c>
      <c r="G203" s="276">
        <v>41399</v>
      </c>
      <c r="H203" s="243">
        <f t="shared" si="11"/>
        <v>41399</v>
      </c>
      <c r="I203" s="277">
        <v>41501</v>
      </c>
      <c r="J203" s="175" t="s">
        <v>11772</v>
      </c>
      <c r="K203" s="175"/>
      <c r="L203" s="24" t="s">
        <v>8637</v>
      </c>
      <c r="M203" s="175" t="s">
        <v>11771</v>
      </c>
      <c r="N203" s="175"/>
      <c r="O203" s="181">
        <v>41433</v>
      </c>
      <c r="P203" s="181">
        <v>41433</v>
      </c>
      <c r="S203" t="s">
        <v>1005</v>
      </c>
      <c r="X203">
        <v>129</v>
      </c>
      <c r="Y203" t="s">
        <v>8426</v>
      </c>
      <c r="AA203" t="s">
        <v>11235</v>
      </c>
      <c r="AB203" t="s">
        <v>11281</v>
      </c>
      <c r="AC203" s="6" t="s">
        <v>15115</v>
      </c>
      <c r="AD203" t="s">
        <v>11270</v>
      </c>
      <c r="AE203">
        <v>2.5000000000000001E-2</v>
      </c>
      <c r="AF203" t="s">
        <v>8426</v>
      </c>
      <c r="AI203" s="292">
        <v>0.58333333333333337</v>
      </c>
      <c r="AJ203" t="s">
        <v>1419</v>
      </c>
      <c r="AV203" s="331">
        <f t="shared" si="10"/>
        <v>41501</v>
      </c>
      <c r="AW203" s="298"/>
      <c r="AX203" s="24"/>
      <c r="AY203" s="24"/>
    </row>
    <row r="204" spans="1:51" x14ac:dyDescent="0.25">
      <c r="A204" s="175" t="s">
        <v>11571</v>
      </c>
      <c r="B204" s="6" t="s">
        <v>15111</v>
      </c>
      <c r="C204" s="238" t="str">
        <f t="shared" si="9"/>
        <v>READINGS_TT1_M2013-5_2013-8</v>
      </c>
      <c r="E204" s="301" t="s">
        <v>15136</v>
      </c>
      <c r="F204" s="178" t="s">
        <v>15099</v>
      </c>
      <c r="G204" s="276">
        <v>41399</v>
      </c>
      <c r="H204" s="243">
        <f t="shared" si="11"/>
        <v>41399</v>
      </c>
      <c r="I204" s="277">
        <v>41501</v>
      </c>
      <c r="J204" s="175" t="s">
        <v>11772</v>
      </c>
      <c r="K204" s="175"/>
      <c r="L204" s="24" t="s">
        <v>8637</v>
      </c>
      <c r="M204" s="175" t="s">
        <v>11771</v>
      </c>
      <c r="N204" s="175"/>
      <c r="O204" s="181">
        <v>41433</v>
      </c>
      <c r="P204" s="181">
        <v>41433</v>
      </c>
      <c r="S204" t="s">
        <v>1005</v>
      </c>
      <c r="X204">
        <v>138</v>
      </c>
      <c r="Y204" t="s">
        <v>8426</v>
      </c>
      <c r="AA204" t="s">
        <v>11235</v>
      </c>
      <c r="AB204" t="s">
        <v>11281</v>
      </c>
      <c r="AC204" s="6" t="s">
        <v>15115</v>
      </c>
      <c r="AD204" t="s">
        <v>11270</v>
      </c>
      <c r="AE204">
        <v>2.5000000000000001E-2</v>
      </c>
      <c r="AF204" t="s">
        <v>8426</v>
      </c>
      <c r="AI204" s="292">
        <v>0.75</v>
      </c>
      <c r="AJ204" t="s">
        <v>1419</v>
      </c>
      <c r="AV204" s="331">
        <f t="shared" si="10"/>
        <v>41501</v>
      </c>
      <c r="AW204" s="298"/>
      <c r="AX204" s="24"/>
      <c r="AY204" s="24"/>
    </row>
    <row r="205" spans="1:51" x14ac:dyDescent="0.25">
      <c r="A205" s="175" t="s">
        <v>11571</v>
      </c>
      <c r="B205" s="6" t="s">
        <v>15111</v>
      </c>
      <c r="C205" s="238" t="str">
        <f t="shared" si="9"/>
        <v>READINGS_TT1_M2013-5_2013-8</v>
      </c>
      <c r="E205" s="301" t="s">
        <v>15136</v>
      </c>
      <c r="F205" s="178" t="s">
        <v>15099</v>
      </c>
      <c r="G205" s="276">
        <v>41399</v>
      </c>
      <c r="H205" s="243">
        <f t="shared" si="11"/>
        <v>41399</v>
      </c>
      <c r="I205" s="277">
        <v>41501</v>
      </c>
      <c r="J205" s="175" t="s">
        <v>11772</v>
      </c>
      <c r="K205" s="175"/>
      <c r="L205" s="24" t="s">
        <v>8637</v>
      </c>
      <c r="M205" s="175" t="s">
        <v>11771</v>
      </c>
      <c r="N205" s="175"/>
      <c r="O205" s="181">
        <v>41433</v>
      </c>
      <c r="P205" s="181">
        <v>41433</v>
      </c>
      <c r="S205" t="s">
        <v>1005</v>
      </c>
      <c r="X205">
        <v>145</v>
      </c>
      <c r="Y205" t="s">
        <v>8426</v>
      </c>
      <c r="AA205" t="s">
        <v>11235</v>
      </c>
      <c r="AB205" t="s">
        <v>11281</v>
      </c>
      <c r="AC205" s="6" t="s">
        <v>15115</v>
      </c>
      <c r="AD205" t="s">
        <v>11270</v>
      </c>
      <c r="AE205">
        <v>2.5000000000000001E-2</v>
      </c>
      <c r="AF205" t="s">
        <v>8426</v>
      </c>
      <c r="AI205" s="292">
        <v>0.91666666666666663</v>
      </c>
      <c r="AJ205" t="s">
        <v>1419</v>
      </c>
      <c r="AV205" s="331">
        <f t="shared" si="10"/>
        <v>41501</v>
      </c>
      <c r="AX205" s="24"/>
      <c r="AY205" s="24"/>
    </row>
    <row r="206" spans="1:51" x14ac:dyDescent="0.25">
      <c r="A206" s="175" t="s">
        <v>11571</v>
      </c>
      <c r="B206" s="6" t="s">
        <v>15111</v>
      </c>
      <c r="C206" s="238" t="str">
        <f t="shared" si="9"/>
        <v>READINGS_TT1_M2013-5_2013-8</v>
      </c>
      <c r="E206" s="301" t="s">
        <v>15136</v>
      </c>
      <c r="F206" s="178" t="s">
        <v>15099</v>
      </c>
      <c r="G206" s="276">
        <v>41399</v>
      </c>
      <c r="H206" s="243">
        <f t="shared" si="11"/>
        <v>41399</v>
      </c>
      <c r="I206" s="277">
        <v>41501</v>
      </c>
      <c r="J206" s="175" t="s">
        <v>11772</v>
      </c>
      <c r="K206" s="175"/>
      <c r="L206" s="24" t="s">
        <v>8637</v>
      </c>
      <c r="M206" s="175" t="s">
        <v>11771</v>
      </c>
      <c r="N206" s="175"/>
      <c r="O206" s="181">
        <v>41434</v>
      </c>
      <c r="P206" s="181">
        <v>41434</v>
      </c>
      <c r="S206" t="s">
        <v>1005</v>
      </c>
      <c r="X206">
        <v>152</v>
      </c>
      <c r="Y206" t="s">
        <v>8426</v>
      </c>
      <c r="AA206" t="s">
        <v>11235</v>
      </c>
      <c r="AB206" t="s">
        <v>11281</v>
      </c>
      <c r="AC206" s="6" t="s">
        <v>15115</v>
      </c>
      <c r="AD206" t="s">
        <v>11270</v>
      </c>
      <c r="AE206">
        <v>2.5000000000000001E-2</v>
      </c>
      <c r="AF206" t="s">
        <v>8426</v>
      </c>
      <c r="AI206" s="292">
        <v>8.3333333333333329E-2</v>
      </c>
      <c r="AJ206" t="s">
        <v>1419</v>
      </c>
      <c r="AV206" s="331">
        <f t="shared" si="10"/>
        <v>41501</v>
      </c>
      <c r="AX206" s="24"/>
      <c r="AY206" s="24"/>
    </row>
    <row r="207" spans="1:51" x14ac:dyDescent="0.25">
      <c r="A207" s="175" t="s">
        <v>11571</v>
      </c>
      <c r="B207" s="6" t="s">
        <v>15111</v>
      </c>
      <c r="C207" s="238" t="str">
        <f t="shared" si="9"/>
        <v>READINGS_TT1_M2013-5_2013-8</v>
      </c>
      <c r="E207" s="301" t="s">
        <v>15136</v>
      </c>
      <c r="F207" s="178" t="s">
        <v>15099</v>
      </c>
      <c r="G207" s="276">
        <v>41399</v>
      </c>
      <c r="H207" s="243">
        <f t="shared" si="11"/>
        <v>41399</v>
      </c>
      <c r="I207" s="277">
        <v>41501</v>
      </c>
      <c r="J207" s="175" t="s">
        <v>11772</v>
      </c>
      <c r="K207" s="175"/>
      <c r="L207" s="24" t="s">
        <v>8637</v>
      </c>
      <c r="M207" s="175" t="s">
        <v>11771</v>
      </c>
      <c r="N207" s="175"/>
      <c r="O207" s="181">
        <v>41434</v>
      </c>
      <c r="P207" s="181">
        <v>41434</v>
      </c>
      <c r="S207" t="s">
        <v>1005</v>
      </c>
      <c r="X207">
        <v>156</v>
      </c>
      <c r="Y207" t="s">
        <v>8426</v>
      </c>
      <c r="AA207" t="s">
        <v>11235</v>
      </c>
      <c r="AB207" t="s">
        <v>11281</v>
      </c>
      <c r="AC207" s="6" t="s">
        <v>15115</v>
      </c>
      <c r="AD207" t="s">
        <v>11270</v>
      </c>
      <c r="AE207">
        <v>2.5000000000000001E-2</v>
      </c>
      <c r="AF207" t="s">
        <v>8426</v>
      </c>
      <c r="AI207" s="292">
        <v>0.25</v>
      </c>
      <c r="AJ207" t="s">
        <v>1419</v>
      </c>
      <c r="AV207" s="331">
        <f t="shared" si="10"/>
        <v>41501</v>
      </c>
      <c r="AX207" s="24"/>
      <c r="AY207" s="24"/>
    </row>
    <row r="208" spans="1:51" x14ac:dyDescent="0.25">
      <c r="A208" s="175" t="s">
        <v>11571</v>
      </c>
      <c r="B208" s="6" t="s">
        <v>15111</v>
      </c>
      <c r="C208" s="238" t="str">
        <f t="shared" si="9"/>
        <v>READINGS_TT1_M2013-5_2013-8</v>
      </c>
      <c r="E208" s="301" t="s">
        <v>15136</v>
      </c>
      <c r="F208" s="178" t="s">
        <v>15099</v>
      </c>
      <c r="G208" s="276">
        <v>41399</v>
      </c>
      <c r="H208" s="243">
        <f t="shared" si="11"/>
        <v>41399</v>
      </c>
      <c r="I208" s="277">
        <v>41501</v>
      </c>
      <c r="J208" s="175" t="s">
        <v>11772</v>
      </c>
      <c r="K208" s="175"/>
      <c r="L208" s="24" t="s">
        <v>8637</v>
      </c>
      <c r="M208" s="175" t="s">
        <v>11771</v>
      </c>
      <c r="N208" s="175"/>
      <c r="O208" s="181">
        <v>41434</v>
      </c>
      <c r="P208" s="181">
        <v>41434</v>
      </c>
      <c r="S208" t="s">
        <v>1005</v>
      </c>
      <c r="X208">
        <v>160</v>
      </c>
      <c r="Y208" t="s">
        <v>8426</v>
      </c>
      <c r="AA208" t="s">
        <v>11235</v>
      </c>
      <c r="AB208" t="s">
        <v>11281</v>
      </c>
      <c r="AC208" s="6" t="s">
        <v>15115</v>
      </c>
      <c r="AD208" t="s">
        <v>11270</v>
      </c>
      <c r="AE208">
        <v>2.5000000000000001E-2</v>
      </c>
      <c r="AF208" t="s">
        <v>8426</v>
      </c>
      <c r="AI208" s="292">
        <v>0.41666666666666669</v>
      </c>
      <c r="AJ208" t="s">
        <v>1419</v>
      </c>
      <c r="AV208" s="331">
        <f t="shared" si="10"/>
        <v>41501</v>
      </c>
      <c r="AX208" s="24"/>
      <c r="AY208" s="24"/>
    </row>
    <row r="209" spans="1:51" x14ac:dyDescent="0.25">
      <c r="A209" s="175" t="s">
        <v>11571</v>
      </c>
      <c r="B209" s="6" t="s">
        <v>15111</v>
      </c>
      <c r="C209" s="238" t="str">
        <f t="shared" si="9"/>
        <v>READINGS_TT1_M2013-5_2013-8</v>
      </c>
      <c r="E209" s="301" t="s">
        <v>15136</v>
      </c>
      <c r="F209" s="178" t="s">
        <v>15099</v>
      </c>
      <c r="G209" s="276">
        <v>41399</v>
      </c>
      <c r="H209" s="243">
        <f t="shared" si="11"/>
        <v>41399</v>
      </c>
      <c r="I209" s="277">
        <v>41501</v>
      </c>
      <c r="J209" s="175" t="s">
        <v>11772</v>
      </c>
      <c r="K209" s="175"/>
      <c r="L209" s="24" t="s">
        <v>8637</v>
      </c>
      <c r="M209" s="175" t="s">
        <v>11771</v>
      </c>
      <c r="N209" s="175"/>
      <c r="O209" s="181">
        <v>41434</v>
      </c>
      <c r="P209" s="181">
        <v>41434</v>
      </c>
      <c r="S209" t="s">
        <v>1005</v>
      </c>
      <c r="X209">
        <v>165</v>
      </c>
      <c r="Y209" t="s">
        <v>8426</v>
      </c>
      <c r="AA209" t="s">
        <v>11235</v>
      </c>
      <c r="AB209" t="s">
        <v>11281</v>
      </c>
      <c r="AC209" s="6" t="s">
        <v>15115</v>
      </c>
      <c r="AD209" t="s">
        <v>11270</v>
      </c>
      <c r="AE209">
        <v>2.5000000000000001E-2</v>
      </c>
      <c r="AF209" t="s">
        <v>8426</v>
      </c>
      <c r="AI209" s="292">
        <v>0.58333333333333337</v>
      </c>
      <c r="AJ209" t="s">
        <v>1419</v>
      </c>
      <c r="AV209" s="331">
        <f t="shared" si="10"/>
        <v>41501</v>
      </c>
      <c r="AX209" s="24"/>
      <c r="AY209" s="24"/>
    </row>
    <row r="210" spans="1:51" x14ac:dyDescent="0.25">
      <c r="A210" s="175" t="s">
        <v>11571</v>
      </c>
      <c r="B210" s="6" t="s">
        <v>15111</v>
      </c>
      <c r="C210" s="238" t="str">
        <f t="shared" si="9"/>
        <v>READINGS_TT1_M2013-5_2013-8</v>
      </c>
      <c r="E210" s="301" t="s">
        <v>15136</v>
      </c>
      <c r="F210" s="178" t="s">
        <v>15099</v>
      </c>
      <c r="G210" s="276">
        <v>41399</v>
      </c>
      <c r="H210" s="243">
        <f t="shared" si="11"/>
        <v>41399</v>
      </c>
      <c r="I210" s="277">
        <v>41501</v>
      </c>
      <c r="J210" s="175" t="s">
        <v>11772</v>
      </c>
      <c r="K210" s="175"/>
      <c r="L210" s="24" t="s">
        <v>8637</v>
      </c>
      <c r="M210" s="175" t="s">
        <v>11771</v>
      </c>
      <c r="N210" s="175"/>
      <c r="O210" s="181">
        <v>41434</v>
      </c>
      <c r="P210" s="181">
        <v>41434</v>
      </c>
      <c r="S210" t="s">
        <v>1005</v>
      </c>
      <c r="X210">
        <v>168</v>
      </c>
      <c r="Y210" t="s">
        <v>8426</v>
      </c>
      <c r="AA210" t="s">
        <v>11235</v>
      </c>
      <c r="AB210" t="s">
        <v>11281</v>
      </c>
      <c r="AC210" s="6" t="s">
        <v>15115</v>
      </c>
      <c r="AD210" t="s">
        <v>11270</v>
      </c>
      <c r="AE210">
        <v>2.5000000000000001E-2</v>
      </c>
      <c r="AF210" t="s">
        <v>8426</v>
      </c>
      <c r="AI210" s="292">
        <v>0.75</v>
      </c>
      <c r="AJ210" t="s">
        <v>1419</v>
      </c>
      <c r="AV210" s="331">
        <f t="shared" si="10"/>
        <v>41501</v>
      </c>
      <c r="AX210" s="24"/>
      <c r="AY210" s="24"/>
    </row>
    <row r="211" spans="1:51" x14ac:dyDescent="0.25">
      <c r="A211" s="175" t="s">
        <v>11571</v>
      </c>
      <c r="B211" s="6" t="s">
        <v>15111</v>
      </c>
      <c r="C211" s="238" t="str">
        <f t="shared" si="9"/>
        <v>READINGS_TT1_M2013-5_2013-8</v>
      </c>
      <c r="E211" s="301" t="s">
        <v>15136</v>
      </c>
      <c r="F211" s="178" t="s">
        <v>15099</v>
      </c>
      <c r="G211" s="276">
        <v>41399</v>
      </c>
      <c r="H211" s="243">
        <f t="shared" si="11"/>
        <v>41399</v>
      </c>
      <c r="I211" s="277">
        <v>41501</v>
      </c>
      <c r="J211" s="175" t="s">
        <v>11772</v>
      </c>
      <c r="K211" s="175"/>
      <c r="L211" s="24" t="s">
        <v>8637</v>
      </c>
      <c r="M211" s="175" t="s">
        <v>11771</v>
      </c>
      <c r="N211" s="175"/>
      <c r="O211" s="181">
        <v>41434</v>
      </c>
      <c r="P211" s="181">
        <v>41434</v>
      </c>
      <c r="S211" t="s">
        <v>1005</v>
      </c>
      <c r="X211">
        <v>171</v>
      </c>
      <c r="Y211" t="s">
        <v>8426</v>
      </c>
      <c r="AA211" t="s">
        <v>11235</v>
      </c>
      <c r="AB211" t="s">
        <v>11281</v>
      </c>
      <c r="AC211" s="6" t="s">
        <v>15115</v>
      </c>
      <c r="AD211" t="s">
        <v>11270</v>
      </c>
      <c r="AE211">
        <v>2.5000000000000001E-2</v>
      </c>
      <c r="AF211" t="s">
        <v>8426</v>
      </c>
      <c r="AI211" s="292">
        <v>0.91666666666666663</v>
      </c>
      <c r="AJ211" t="s">
        <v>1419</v>
      </c>
      <c r="AV211" s="331">
        <f t="shared" si="10"/>
        <v>41501</v>
      </c>
      <c r="AX211" s="24"/>
      <c r="AY211" s="24"/>
    </row>
    <row r="212" spans="1:51" x14ac:dyDescent="0.25">
      <c r="A212" s="175" t="s">
        <v>11571</v>
      </c>
      <c r="B212" s="6" t="s">
        <v>15111</v>
      </c>
      <c r="C212" s="238" t="str">
        <f t="shared" si="9"/>
        <v>READINGS_TT1_M2013-5_2013-8</v>
      </c>
      <c r="E212" s="301" t="s">
        <v>15136</v>
      </c>
      <c r="F212" s="178" t="s">
        <v>15099</v>
      </c>
      <c r="G212" s="276">
        <v>41399</v>
      </c>
      <c r="H212" s="243">
        <f t="shared" si="11"/>
        <v>41399</v>
      </c>
      <c r="I212" s="277">
        <v>41501</v>
      </c>
      <c r="J212" s="175" t="s">
        <v>11772</v>
      </c>
      <c r="K212" s="175"/>
      <c r="L212" s="24" t="s">
        <v>8637</v>
      </c>
      <c r="M212" s="175" t="s">
        <v>11771</v>
      </c>
      <c r="N212" s="175"/>
      <c r="O212" s="181">
        <v>41435</v>
      </c>
      <c r="P212" s="181">
        <v>41435</v>
      </c>
      <c r="S212" t="s">
        <v>1005</v>
      </c>
      <c r="X212">
        <v>174</v>
      </c>
      <c r="Y212" t="s">
        <v>8426</v>
      </c>
      <c r="AA212" t="s">
        <v>11235</v>
      </c>
      <c r="AB212" t="s">
        <v>11281</v>
      </c>
      <c r="AC212" s="6" t="s">
        <v>15115</v>
      </c>
      <c r="AD212" t="s">
        <v>11270</v>
      </c>
      <c r="AE212">
        <v>2.5000000000000001E-2</v>
      </c>
      <c r="AF212" t="s">
        <v>8426</v>
      </c>
      <c r="AI212" s="292">
        <v>8.3333333333333329E-2</v>
      </c>
      <c r="AJ212" t="s">
        <v>1419</v>
      </c>
      <c r="AV212" s="331">
        <f t="shared" si="10"/>
        <v>41501</v>
      </c>
      <c r="AX212" s="24"/>
      <c r="AY212" s="24"/>
    </row>
    <row r="213" spans="1:51" x14ac:dyDescent="0.25">
      <c r="A213" s="175" t="s">
        <v>11571</v>
      </c>
      <c r="B213" s="6" t="s">
        <v>15111</v>
      </c>
      <c r="C213" s="238" t="str">
        <f t="shared" ref="C213:C276" si="12">"READINGS_"&amp;B213&amp;"_M"&amp;YEAR(H213)&amp;"-"&amp;MONTH(H213)&amp;"_"&amp;YEAR(I213)&amp;"-"&amp;MONTH(I213)</f>
        <v>READINGS_TT1_M2013-5_2013-8</v>
      </c>
      <c r="E213" s="301" t="s">
        <v>15136</v>
      </c>
      <c r="F213" s="178" t="s">
        <v>15099</v>
      </c>
      <c r="G213" s="276">
        <v>41399</v>
      </c>
      <c r="H213" s="243">
        <f t="shared" si="11"/>
        <v>41399</v>
      </c>
      <c r="I213" s="277">
        <v>41501</v>
      </c>
      <c r="J213" s="175" t="s">
        <v>11772</v>
      </c>
      <c r="K213" s="175"/>
      <c r="L213" s="24" t="s">
        <v>8637</v>
      </c>
      <c r="M213" s="175" t="s">
        <v>11771</v>
      </c>
      <c r="N213" s="175"/>
      <c r="O213" s="181">
        <v>41435</v>
      </c>
      <c r="P213" s="181">
        <v>41435</v>
      </c>
      <c r="S213" t="s">
        <v>1005</v>
      </c>
      <c r="X213">
        <v>173</v>
      </c>
      <c r="Y213" t="s">
        <v>8426</v>
      </c>
      <c r="AA213" t="s">
        <v>11235</v>
      </c>
      <c r="AB213" t="s">
        <v>11281</v>
      </c>
      <c r="AC213" s="6" t="s">
        <v>15115</v>
      </c>
      <c r="AD213" t="s">
        <v>11270</v>
      </c>
      <c r="AE213">
        <v>2.5000000000000001E-2</v>
      </c>
      <c r="AF213" t="s">
        <v>8426</v>
      </c>
      <c r="AI213" s="292">
        <v>0.25</v>
      </c>
      <c r="AJ213" t="s">
        <v>1419</v>
      </c>
      <c r="AV213" s="331">
        <f t="shared" si="10"/>
        <v>41501</v>
      </c>
      <c r="AX213" s="24"/>
      <c r="AY213" s="24"/>
    </row>
    <row r="214" spans="1:51" x14ac:dyDescent="0.25">
      <c r="A214" s="175" t="s">
        <v>11571</v>
      </c>
      <c r="B214" s="6" t="s">
        <v>15111</v>
      </c>
      <c r="C214" s="238" t="str">
        <f t="shared" si="12"/>
        <v>READINGS_TT1_M2013-5_2013-8</v>
      </c>
      <c r="E214" s="301" t="s">
        <v>15136</v>
      </c>
      <c r="F214" s="178" t="s">
        <v>15099</v>
      </c>
      <c r="G214" s="276">
        <v>41399</v>
      </c>
      <c r="H214" s="243">
        <f t="shared" si="11"/>
        <v>41399</v>
      </c>
      <c r="I214" s="277">
        <v>41501</v>
      </c>
      <c r="J214" s="175" t="s">
        <v>11772</v>
      </c>
      <c r="K214" s="175"/>
      <c r="L214" s="24" t="s">
        <v>8637</v>
      </c>
      <c r="M214" s="175" t="s">
        <v>11771</v>
      </c>
      <c r="N214" s="175"/>
      <c r="O214" s="181">
        <v>41435</v>
      </c>
      <c r="P214" s="181">
        <v>41435</v>
      </c>
      <c r="S214" t="s">
        <v>1005</v>
      </c>
      <c r="X214">
        <v>173</v>
      </c>
      <c r="Y214" t="s">
        <v>8426</v>
      </c>
      <c r="AA214" t="s">
        <v>11235</v>
      </c>
      <c r="AB214" t="s">
        <v>11281</v>
      </c>
      <c r="AC214" s="6" t="s">
        <v>15115</v>
      </c>
      <c r="AD214" t="s">
        <v>11270</v>
      </c>
      <c r="AE214">
        <v>2.5000000000000001E-2</v>
      </c>
      <c r="AF214" t="s">
        <v>8426</v>
      </c>
      <c r="AI214" s="292">
        <v>0.41666666666666669</v>
      </c>
      <c r="AJ214" t="s">
        <v>1419</v>
      </c>
      <c r="AV214" s="331">
        <f t="shared" si="10"/>
        <v>41501</v>
      </c>
      <c r="AX214" s="24"/>
      <c r="AY214" s="24"/>
    </row>
    <row r="215" spans="1:51" x14ac:dyDescent="0.25">
      <c r="A215" s="175" t="s">
        <v>11571</v>
      </c>
      <c r="B215" s="6" t="s">
        <v>15111</v>
      </c>
      <c r="C215" s="238" t="str">
        <f t="shared" si="12"/>
        <v>READINGS_TT1_M2013-5_2013-8</v>
      </c>
      <c r="E215" s="301" t="s">
        <v>15136</v>
      </c>
      <c r="F215" s="178" t="s">
        <v>15099</v>
      </c>
      <c r="G215" s="276">
        <v>41399</v>
      </c>
      <c r="H215" s="243">
        <f t="shared" si="11"/>
        <v>41399</v>
      </c>
      <c r="I215" s="277">
        <v>41501</v>
      </c>
      <c r="J215" s="175" t="s">
        <v>11772</v>
      </c>
      <c r="K215" s="175"/>
      <c r="L215" s="24" t="s">
        <v>8637</v>
      </c>
      <c r="M215" s="175" t="s">
        <v>11771</v>
      </c>
      <c r="N215" s="175"/>
      <c r="O215" s="181">
        <v>41435</v>
      </c>
      <c r="P215" s="181">
        <v>41435</v>
      </c>
      <c r="S215" t="s">
        <v>1005</v>
      </c>
      <c r="X215">
        <v>171</v>
      </c>
      <c r="Y215" t="s">
        <v>8426</v>
      </c>
      <c r="AA215" t="s">
        <v>11235</v>
      </c>
      <c r="AB215" t="s">
        <v>11281</v>
      </c>
      <c r="AC215" s="6" t="s">
        <v>15115</v>
      </c>
      <c r="AD215" t="s">
        <v>11270</v>
      </c>
      <c r="AE215">
        <v>2.5000000000000001E-2</v>
      </c>
      <c r="AF215" t="s">
        <v>8426</v>
      </c>
      <c r="AI215" s="292">
        <v>0.58333333333333337</v>
      </c>
      <c r="AJ215" t="s">
        <v>1419</v>
      </c>
      <c r="AV215" s="331">
        <f t="shared" si="10"/>
        <v>41501</v>
      </c>
      <c r="AX215" s="24"/>
      <c r="AY215" s="24"/>
    </row>
    <row r="216" spans="1:51" x14ac:dyDescent="0.25">
      <c r="A216" s="175" t="s">
        <v>11571</v>
      </c>
      <c r="B216" s="6" t="s">
        <v>15111</v>
      </c>
      <c r="C216" s="238" t="str">
        <f t="shared" si="12"/>
        <v>READINGS_TT1_M2013-5_2013-8</v>
      </c>
      <c r="E216" s="301" t="s">
        <v>15136</v>
      </c>
      <c r="F216" s="178" t="s">
        <v>15099</v>
      </c>
      <c r="G216" s="276">
        <v>41399</v>
      </c>
      <c r="H216" s="243">
        <f t="shared" si="11"/>
        <v>41399</v>
      </c>
      <c r="I216" s="277">
        <v>41501</v>
      </c>
      <c r="J216" s="175" t="s">
        <v>11772</v>
      </c>
      <c r="K216" s="175"/>
      <c r="L216" s="24" t="s">
        <v>8637</v>
      </c>
      <c r="M216" s="175" t="s">
        <v>11771</v>
      </c>
      <c r="N216" s="175"/>
      <c r="O216" s="181">
        <v>41435</v>
      </c>
      <c r="P216" s="181">
        <v>41435</v>
      </c>
      <c r="S216" t="s">
        <v>1005</v>
      </c>
      <c r="X216">
        <v>172</v>
      </c>
      <c r="Y216" t="s">
        <v>8426</v>
      </c>
      <c r="AA216" t="s">
        <v>11235</v>
      </c>
      <c r="AB216" t="s">
        <v>11281</v>
      </c>
      <c r="AC216" s="6" t="s">
        <v>15115</v>
      </c>
      <c r="AD216" t="s">
        <v>11270</v>
      </c>
      <c r="AE216">
        <v>2.5000000000000001E-2</v>
      </c>
      <c r="AF216" t="s">
        <v>8426</v>
      </c>
      <c r="AI216" s="292">
        <v>0.75</v>
      </c>
      <c r="AJ216" t="s">
        <v>1419</v>
      </c>
      <c r="AV216" s="331">
        <f t="shared" si="10"/>
        <v>41501</v>
      </c>
      <c r="AX216" s="24"/>
      <c r="AY216" s="24"/>
    </row>
    <row r="217" spans="1:51" x14ac:dyDescent="0.25">
      <c r="A217" s="175" t="s">
        <v>11571</v>
      </c>
      <c r="B217" s="6" t="s">
        <v>15111</v>
      </c>
      <c r="C217" s="238" t="str">
        <f t="shared" si="12"/>
        <v>READINGS_TT1_M2013-5_2013-8</v>
      </c>
      <c r="E217" s="301" t="s">
        <v>15136</v>
      </c>
      <c r="F217" s="178" t="s">
        <v>15099</v>
      </c>
      <c r="G217" s="276">
        <v>41399</v>
      </c>
      <c r="H217" s="243">
        <f t="shared" si="11"/>
        <v>41399</v>
      </c>
      <c r="I217" s="277">
        <v>41501</v>
      </c>
      <c r="J217" s="175" t="s">
        <v>11772</v>
      </c>
      <c r="K217" s="175"/>
      <c r="L217" s="24" t="s">
        <v>8637</v>
      </c>
      <c r="M217" s="175" t="s">
        <v>11771</v>
      </c>
      <c r="N217" s="175"/>
      <c r="O217" s="181">
        <v>41435</v>
      </c>
      <c r="P217" s="181">
        <v>41435</v>
      </c>
      <c r="S217" t="s">
        <v>1005</v>
      </c>
      <c r="X217">
        <v>173</v>
      </c>
      <c r="Y217" t="s">
        <v>8426</v>
      </c>
      <c r="AA217" t="s">
        <v>11235</v>
      </c>
      <c r="AB217" t="s">
        <v>11281</v>
      </c>
      <c r="AC217" s="6" t="s">
        <v>15115</v>
      </c>
      <c r="AD217" t="s">
        <v>11270</v>
      </c>
      <c r="AE217">
        <v>2.5000000000000001E-2</v>
      </c>
      <c r="AF217" t="s">
        <v>8426</v>
      </c>
      <c r="AI217" s="292">
        <v>0.91666666666666663</v>
      </c>
      <c r="AJ217" t="s">
        <v>1419</v>
      </c>
      <c r="AV217" s="331">
        <f t="shared" si="10"/>
        <v>41501</v>
      </c>
      <c r="AX217" s="24"/>
      <c r="AY217" s="24"/>
    </row>
    <row r="218" spans="1:51" x14ac:dyDescent="0.25">
      <c r="A218" s="175" t="s">
        <v>11571</v>
      </c>
      <c r="B218" s="6" t="s">
        <v>15111</v>
      </c>
      <c r="C218" s="238" t="str">
        <f t="shared" si="12"/>
        <v>READINGS_TT1_M2013-5_2013-8</v>
      </c>
      <c r="E218" s="301" t="s">
        <v>15136</v>
      </c>
      <c r="F218" s="178" t="s">
        <v>15099</v>
      </c>
      <c r="G218" s="276">
        <v>41399</v>
      </c>
      <c r="H218" s="243">
        <f t="shared" si="11"/>
        <v>41399</v>
      </c>
      <c r="I218" s="277">
        <v>41501</v>
      </c>
      <c r="J218" s="175" t="s">
        <v>11772</v>
      </c>
      <c r="K218" s="175"/>
      <c r="L218" s="24" t="s">
        <v>8637</v>
      </c>
      <c r="M218" s="175" t="s">
        <v>11771</v>
      </c>
      <c r="N218" s="175"/>
      <c r="O218" s="181">
        <v>41436</v>
      </c>
      <c r="P218" s="181">
        <v>41436</v>
      </c>
      <c r="S218" t="s">
        <v>1005</v>
      </c>
      <c r="X218">
        <v>171</v>
      </c>
      <c r="Y218" t="s">
        <v>8426</v>
      </c>
      <c r="AA218" t="s">
        <v>11235</v>
      </c>
      <c r="AB218" t="s">
        <v>11281</v>
      </c>
      <c r="AC218" s="6" t="s">
        <v>15115</v>
      </c>
      <c r="AD218" t="s">
        <v>11270</v>
      </c>
      <c r="AE218">
        <v>2.5000000000000001E-2</v>
      </c>
      <c r="AF218" t="s">
        <v>8426</v>
      </c>
      <c r="AI218" s="292">
        <v>8.3333333333333329E-2</v>
      </c>
      <c r="AJ218" t="s">
        <v>1419</v>
      </c>
      <c r="AV218" s="331">
        <f t="shared" si="10"/>
        <v>41501</v>
      </c>
      <c r="AX218" s="24"/>
      <c r="AY218" s="24"/>
    </row>
    <row r="219" spans="1:51" x14ac:dyDescent="0.25">
      <c r="A219" s="175" t="s">
        <v>11571</v>
      </c>
      <c r="B219" s="6" t="s">
        <v>15111</v>
      </c>
      <c r="C219" s="238" t="str">
        <f t="shared" si="12"/>
        <v>READINGS_TT1_M2013-5_2013-8</v>
      </c>
      <c r="E219" s="301" t="s">
        <v>15136</v>
      </c>
      <c r="F219" s="178" t="s">
        <v>15099</v>
      </c>
      <c r="G219" s="276">
        <v>41399</v>
      </c>
      <c r="H219" s="243">
        <f t="shared" si="11"/>
        <v>41399</v>
      </c>
      <c r="I219" s="277">
        <v>41501</v>
      </c>
      <c r="J219" s="175" t="s">
        <v>11772</v>
      </c>
      <c r="K219" s="175"/>
      <c r="L219" s="24" t="s">
        <v>8637</v>
      </c>
      <c r="M219" s="175" t="s">
        <v>11771</v>
      </c>
      <c r="N219" s="175"/>
      <c r="O219" s="181">
        <v>41436</v>
      </c>
      <c r="P219" s="181">
        <v>41436</v>
      </c>
      <c r="S219" t="s">
        <v>1005</v>
      </c>
      <c r="X219">
        <v>171</v>
      </c>
      <c r="Y219" t="s">
        <v>8426</v>
      </c>
      <c r="AA219" t="s">
        <v>11235</v>
      </c>
      <c r="AB219" t="s">
        <v>11281</v>
      </c>
      <c r="AC219" s="6" t="s">
        <v>15115</v>
      </c>
      <c r="AD219" t="s">
        <v>11270</v>
      </c>
      <c r="AE219">
        <v>2.5000000000000001E-2</v>
      </c>
      <c r="AF219" t="s">
        <v>8426</v>
      </c>
      <c r="AI219" s="292">
        <v>0.25</v>
      </c>
      <c r="AJ219" t="s">
        <v>1419</v>
      </c>
      <c r="AV219" s="331">
        <f t="shared" si="10"/>
        <v>41501</v>
      </c>
      <c r="AX219" s="24"/>
      <c r="AY219" s="24"/>
    </row>
    <row r="220" spans="1:51" x14ac:dyDescent="0.25">
      <c r="A220" s="175" t="s">
        <v>11571</v>
      </c>
      <c r="B220" s="6" t="s">
        <v>15111</v>
      </c>
      <c r="C220" s="238" t="str">
        <f t="shared" si="12"/>
        <v>READINGS_TT1_M2013-5_2013-8</v>
      </c>
      <c r="E220" s="301" t="s">
        <v>15136</v>
      </c>
      <c r="F220" s="178" t="s">
        <v>15099</v>
      </c>
      <c r="G220" s="276">
        <v>41399</v>
      </c>
      <c r="H220" s="243">
        <f t="shared" si="11"/>
        <v>41399</v>
      </c>
      <c r="I220" s="277">
        <v>41501</v>
      </c>
      <c r="J220" s="175" t="s">
        <v>11772</v>
      </c>
      <c r="K220" s="175"/>
      <c r="L220" s="24" t="s">
        <v>8637</v>
      </c>
      <c r="M220" s="175" t="s">
        <v>11771</v>
      </c>
      <c r="N220" s="175"/>
      <c r="O220" s="181">
        <v>41436</v>
      </c>
      <c r="P220" s="181">
        <v>41436</v>
      </c>
      <c r="S220" t="s">
        <v>1005</v>
      </c>
      <c r="X220">
        <v>171</v>
      </c>
      <c r="Y220" t="s">
        <v>8426</v>
      </c>
      <c r="AA220" t="s">
        <v>11235</v>
      </c>
      <c r="AB220" t="s">
        <v>11281</v>
      </c>
      <c r="AC220" s="6" t="s">
        <v>15115</v>
      </c>
      <c r="AD220" t="s">
        <v>11270</v>
      </c>
      <c r="AE220">
        <v>2.5000000000000001E-2</v>
      </c>
      <c r="AF220" t="s">
        <v>8426</v>
      </c>
      <c r="AI220" s="292">
        <v>0.41666666666666669</v>
      </c>
      <c r="AJ220" t="s">
        <v>1419</v>
      </c>
      <c r="AV220" s="331">
        <f t="shared" si="10"/>
        <v>41501</v>
      </c>
      <c r="AX220" s="24"/>
      <c r="AY220" s="24"/>
    </row>
    <row r="221" spans="1:51" x14ac:dyDescent="0.25">
      <c r="A221" s="175" t="s">
        <v>11571</v>
      </c>
      <c r="B221" s="6" t="s">
        <v>15111</v>
      </c>
      <c r="C221" s="238" t="str">
        <f t="shared" si="12"/>
        <v>READINGS_TT1_M2013-5_2013-8</v>
      </c>
      <c r="E221" s="301" t="s">
        <v>15136</v>
      </c>
      <c r="F221" s="178" t="s">
        <v>15099</v>
      </c>
      <c r="G221" s="276">
        <v>41399</v>
      </c>
      <c r="H221" s="243">
        <f t="shared" si="11"/>
        <v>41399</v>
      </c>
      <c r="I221" s="277">
        <v>41501</v>
      </c>
      <c r="J221" s="175" t="s">
        <v>11772</v>
      </c>
      <c r="K221" s="175"/>
      <c r="L221" s="24" t="s">
        <v>8637</v>
      </c>
      <c r="M221" s="175" t="s">
        <v>11771</v>
      </c>
      <c r="N221" s="175"/>
      <c r="O221" s="181">
        <v>41436</v>
      </c>
      <c r="P221" s="181">
        <v>41436</v>
      </c>
      <c r="S221" t="s">
        <v>1005</v>
      </c>
      <c r="X221">
        <v>173</v>
      </c>
      <c r="Y221" t="s">
        <v>8426</v>
      </c>
      <c r="AA221" t="s">
        <v>11235</v>
      </c>
      <c r="AB221" t="s">
        <v>11281</v>
      </c>
      <c r="AC221" s="6" t="s">
        <v>15115</v>
      </c>
      <c r="AD221" t="s">
        <v>11270</v>
      </c>
      <c r="AE221">
        <v>2.5000000000000001E-2</v>
      </c>
      <c r="AF221" t="s">
        <v>8426</v>
      </c>
      <c r="AI221" s="292">
        <v>0.58333333333333337</v>
      </c>
      <c r="AJ221" t="s">
        <v>1419</v>
      </c>
      <c r="AV221" s="331">
        <f t="shared" si="10"/>
        <v>41501</v>
      </c>
      <c r="AX221" s="24"/>
      <c r="AY221" s="24"/>
    </row>
    <row r="222" spans="1:51" x14ac:dyDescent="0.25">
      <c r="A222" s="175" t="s">
        <v>11571</v>
      </c>
      <c r="B222" s="6" t="s">
        <v>15111</v>
      </c>
      <c r="C222" s="238" t="str">
        <f t="shared" si="12"/>
        <v>READINGS_TT1_M2013-5_2013-8</v>
      </c>
      <c r="E222" s="301" t="s">
        <v>15136</v>
      </c>
      <c r="F222" s="178" t="s">
        <v>15099</v>
      </c>
      <c r="G222" s="276">
        <v>41399</v>
      </c>
      <c r="H222" s="243">
        <f t="shared" si="11"/>
        <v>41399</v>
      </c>
      <c r="I222" s="277">
        <v>41501</v>
      </c>
      <c r="J222" s="175" t="s">
        <v>11772</v>
      </c>
      <c r="K222" s="175"/>
      <c r="L222" s="24" t="s">
        <v>8637</v>
      </c>
      <c r="M222" s="175" t="s">
        <v>11771</v>
      </c>
      <c r="N222" s="175"/>
      <c r="O222" s="181">
        <v>41436</v>
      </c>
      <c r="P222" s="181">
        <v>41436</v>
      </c>
      <c r="S222" t="s">
        <v>1005</v>
      </c>
      <c r="X222">
        <v>169</v>
      </c>
      <c r="Y222" t="s">
        <v>8426</v>
      </c>
      <c r="AA222" t="s">
        <v>11235</v>
      </c>
      <c r="AB222" t="s">
        <v>11281</v>
      </c>
      <c r="AC222" s="6" t="s">
        <v>15115</v>
      </c>
      <c r="AD222" t="s">
        <v>11270</v>
      </c>
      <c r="AE222">
        <v>2.5000000000000001E-2</v>
      </c>
      <c r="AF222" t="s">
        <v>8426</v>
      </c>
      <c r="AI222" s="292">
        <v>0.75</v>
      </c>
      <c r="AJ222" t="s">
        <v>1419</v>
      </c>
      <c r="AV222" s="331">
        <f t="shared" si="10"/>
        <v>41501</v>
      </c>
      <c r="AX222" s="24"/>
      <c r="AY222" s="24"/>
    </row>
    <row r="223" spans="1:51" x14ac:dyDescent="0.25">
      <c r="A223" s="175" t="s">
        <v>11571</v>
      </c>
      <c r="B223" s="6" t="s">
        <v>15111</v>
      </c>
      <c r="C223" s="238" t="str">
        <f t="shared" si="12"/>
        <v>READINGS_TT1_M2013-5_2013-8</v>
      </c>
      <c r="E223" s="301" t="s">
        <v>15136</v>
      </c>
      <c r="F223" s="178" t="s">
        <v>15099</v>
      </c>
      <c r="G223" s="276">
        <v>41399</v>
      </c>
      <c r="H223" s="243">
        <f t="shared" si="11"/>
        <v>41399</v>
      </c>
      <c r="I223" s="277">
        <v>41501</v>
      </c>
      <c r="J223" s="175" t="s">
        <v>11772</v>
      </c>
      <c r="K223" s="175"/>
      <c r="L223" s="24" t="s">
        <v>8637</v>
      </c>
      <c r="M223" s="175" t="s">
        <v>11771</v>
      </c>
      <c r="N223" s="175"/>
      <c r="O223" s="181">
        <v>41436</v>
      </c>
      <c r="P223" s="181">
        <v>41436</v>
      </c>
      <c r="S223" t="s">
        <v>1005</v>
      </c>
      <c r="X223">
        <v>172</v>
      </c>
      <c r="Y223" t="s">
        <v>8426</v>
      </c>
      <c r="AA223" t="s">
        <v>11235</v>
      </c>
      <c r="AB223" t="s">
        <v>11281</v>
      </c>
      <c r="AC223" s="6" t="s">
        <v>15115</v>
      </c>
      <c r="AD223" t="s">
        <v>11270</v>
      </c>
      <c r="AE223">
        <v>2.5000000000000001E-2</v>
      </c>
      <c r="AF223" t="s">
        <v>8426</v>
      </c>
      <c r="AI223" s="292">
        <v>0.91666666666666663</v>
      </c>
      <c r="AJ223" t="s">
        <v>1419</v>
      </c>
      <c r="AV223" s="331">
        <f t="shared" si="10"/>
        <v>41501</v>
      </c>
      <c r="AX223" s="24"/>
      <c r="AY223" s="24"/>
    </row>
    <row r="224" spans="1:51" x14ac:dyDescent="0.25">
      <c r="A224" s="175" t="s">
        <v>11571</v>
      </c>
      <c r="B224" s="6" t="s">
        <v>15111</v>
      </c>
      <c r="C224" s="238" t="str">
        <f t="shared" si="12"/>
        <v>READINGS_TT1_M2013-5_2013-8</v>
      </c>
      <c r="E224" s="301" t="s">
        <v>15136</v>
      </c>
      <c r="F224" s="178" t="s">
        <v>15099</v>
      </c>
      <c r="G224" s="276">
        <v>41399</v>
      </c>
      <c r="H224" s="243">
        <f t="shared" si="11"/>
        <v>41399</v>
      </c>
      <c r="I224" s="277">
        <v>41501</v>
      </c>
      <c r="J224" s="175" t="s">
        <v>11772</v>
      </c>
      <c r="K224" s="175"/>
      <c r="L224" s="24" t="s">
        <v>8637</v>
      </c>
      <c r="M224" s="175" t="s">
        <v>11771</v>
      </c>
      <c r="N224" s="175"/>
      <c r="O224" s="181">
        <v>41437</v>
      </c>
      <c r="P224" s="181">
        <v>41437</v>
      </c>
      <c r="S224" t="s">
        <v>1005</v>
      </c>
      <c r="X224">
        <v>176</v>
      </c>
      <c r="Y224" t="s">
        <v>8426</v>
      </c>
      <c r="AA224" t="s">
        <v>11235</v>
      </c>
      <c r="AB224" t="s">
        <v>11281</v>
      </c>
      <c r="AC224" s="6" t="s">
        <v>15115</v>
      </c>
      <c r="AD224" t="s">
        <v>11270</v>
      </c>
      <c r="AE224">
        <v>2.5000000000000001E-2</v>
      </c>
      <c r="AF224" t="s">
        <v>8426</v>
      </c>
      <c r="AI224" s="292">
        <v>8.3333333333333329E-2</v>
      </c>
      <c r="AJ224" t="s">
        <v>1419</v>
      </c>
      <c r="AV224" s="331">
        <f t="shared" si="10"/>
        <v>41501</v>
      </c>
      <c r="AX224" s="24"/>
      <c r="AY224" s="24"/>
    </row>
    <row r="225" spans="1:51" x14ac:dyDescent="0.25">
      <c r="A225" s="175" t="s">
        <v>11571</v>
      </c>
      <c r="B225" s="6" t="s">
        <v>15111</v>
      </c>
      <c r="C225" s="238" t="str">
        <f t="shared" si="12"/>
        <v>READINGS_TT1_M2013-5_2013-8</v>
      </c>
      <c r="E225" s="301" t="s">
        <v>15136</v>
      </c>
      <c r="F225" s="178" t="s">
        <v>15099</v>
      </c>
      <c r="G225" s="276">
        <v>41399</v>
      </c>
      <c r="H225" s="243">
        <f t="shared" si="11"/>
        <v>41399</v>
      </c>
      <c r="I225" s="277">
        <v>41501</v>
      </c>
      <c r="J225" s="175" t="s">
        <v>11772</v>
      </c>
      <c r="K225" s="175"/>
      <c r="L225" s="24" t="s">
        <v>8637</v>
      </c>
      <c r="M225" s="175" t="s">
        <v>11771</v>
      </c>
      <c r="N225" s="175"/>
      <c r="O225" s="181">
        <v>41437</v>
      </c>
      <c r="P225" s="181">
        <v>41437</v>
      </c>
      <c r="S225" t="s">
        <v>1005</v>
      </c>
      <c r="X225">
        <v>179</v>
      </c>
      <c r="Y225" t="s">
        <v>8426</v>
      </c>
      <c r="AA225" t="s">
        <v>11235</v>
      </c>
      <c r="AB225" t="s">
        <v>11281</v>
      </c>
      <c r="AC225" s="6" t="s">
        <v>15115</v>
      </c>
      <c r="AD225" t="s">
        <v>11270</v>
      </c>
      <c r="AE225">
        <v>2.5000000000000001E-2</v>
      </c>
      <c r="AF225" t="s">
        <v>8426</v>
      </c>
      <c r="AI225" s="292">
        <v>0.25</v>
      </c>
      <c r="AJ225" t="s">
        <v>1419</v>
      </c>
      <c r="AV225" s="331">
        <f t="shared" si="10"/>
        <v>41501</v>
      </c>
      <c r="AX225" s="24"/>
      <c r="AY225" s="24"/>
    </row>
    <row r="226" spans="1:51" x14ac:dyDescent="0.25">
      <c r="A226" s="175" t="s">
        <v>11571</v>
      </c>
      <c r="B226" s="6" t="s">
        <v>15111</v>
      </c>
      <c r="C226" s="238" t="str">
        <f t="shared" si="12"/>
        <v>READINGS_TT1_M2013-5_2013-8</v>
      </c>
      <c r="E226" s="301" t="s">
        <v>15136</v>
      </c>
      <c r="F226" s="178" t="s">
        <v>15099</v>
      </c>
      <c r="G226" s="276">
        <v>41399</v>
      </c>
      <c r="H226" s="243">
        <f t="shared" si="11"/>
        <v>41399</v>
      </c>
      <c r="I226" s="277">
        <v>41501</v>
      </c>
      <c r="J226" s="175" t="s">
        <v>11772</v>
      </c>
      <c r="K226" s="175"/>
      <c r="L226" s="24" t="s">
        <v>8637</v>
      </c>
      <c r="M226" s="175" t="s">
        <v>11771</v>
      </c>
      <c r="N226" s="175"/>
      <c r="O226" s="181">
        <v>41437</v>
      </c>
      <c r="P226" s="181">
        <v>41437</v>
      </c>
      <c r="S226" t="s">
        <v>1005</v>
      </c>
      <c r="X226">
        <v>180</v>
      </c>
      <c r="Y226" t="s">
        <v>8426</v>
      </c>
      <c r="AA226" t="s">
        <v>11235</v>
      </c>
      <c r="AB226" t="s">
        <v>11281</v>
      </c>
      <c r="AC226" s="6" t="s">
        <v>15115</v>
      </c>
      <c r="AD226" t="s">
        <v>11270</v>
      </c>
      <c r="AE226">
        <v>2.5000000000000001E-2</v>
      </c>
      <c r="AF226" t="s">
        <v>8426</v>
      </c>
      <c r="AI226" s="292">
        <v>0.41666666666666669</v>
      </c>
      <c r="AJ226" t="s">
        <v>1419</v>
      </c>
      <c r="AV226" s="331">
        <f t="shared" si="10"/>
        <v>41501</v>
      </c>
      <c r="AX226" s="24"/>
      <c r="AY226" s="24"/>
    </row>
    <row r="227" spans="1:51" x14ac:dyDescent="0.25">
      <c r="A227" s="175" t="s">
        <v>11571</v>
      </c>
      <c r="B227" s="6" t="s">
        <v>15111</v>
      </c>
      <c r="C227" s="238" t="str">
        <f t="shared" si="12"/>
        <v>READINGS_TT1_M2013-5_2013-8</v>
      </c>
      <c r="E227" s="301" t="s">
        <v>15136</v>
      </c>
      <c r="F227" s="178" t="s">
        <v>15099</v>
      </c>
      <c r="G227" s="276">
        <v>41399</v>
      </c>
      <c r="H227" s="243">
        <f t="shared" si="11"/>
        <v>41399</v>
      </c>
      <c r="I227" s="277">
        <v>41501</v>
      </c>
      <c r="J227" s="175" t="s">
        <v>11772</v>
      </c>
      <c r="K227" s="175"/>
      <c r="L227" s="24" t="s">
        <v>8637</v>
      </c>
      <c r="M227" s="175" t="s">
        <v>11771</v>
      </c>
      <c r="N227" s="175"/>
      <c r="O227" s="181">
        <v>41437</v>
      </c>
      <c r="P227" s="181">
        <v>41437</v>
      </c>
      <c r="S227" t="s">
        <v>1005</v>
      </c>
      <c r="X227">
        <v>183</v>
      </c>
      <c r="Y227" t="s">
        <v>8426</v>
      </c>
      <c r="AA227" t="s">
        <v>11235</v>
      </c>
      <c r="AB227" t="s">
        <v>11281</v>
      </c>
      <c r="AC227" s="6" t="s">
        <v>15115</v>
      </c>
      <c r="AD227" t="s">
        <v>11270</v>
      </c>
      <c r="AE227">
        <v>2.5000000000000001E-2</v>
      </c>
      <c r="AF227" t="s">
        <v>8426</v>
      </c>
      <c r="AI227" s="292">
        <v>0.58333333333333337</v>
      </c>
      <c r="AJ227" t="s">
        <v>1419</v>
      </c>
      <c r="AV227" s="331">
        <f t="shared" si="10"/>
        <v>41501</v>
      </c>
      <c r="AX227" s="24"/>
      <c r="AY227" s="24"/>
    </row>
    <row r="228" spans="1:51" x14ac:dyDescent="0.25">
      <c r="A228" s="175" t="s">
        <v>11571</v>
      </c>
      <c r="B228" s="6" t="s">
        <v>15111</v>
      </c>
      <c r="C228" s="238" t="str">
        <f t="shared" si="12"/>
        <v>READINGS_TT1_M2013-5_2013-8</v>
      </c>
      <c r="E228" s="301" t="s">
        <v>15136</v>
      </c>
      <c r="F228" s="178" t="s">
        <v>15099</v>
      </c>
      <c r="G228" s="276">
        <v>41399</v>
      </c>
      <c r="H228" s="243">
        <f t="shared" si="11"/>
        <v>41399</v>
      </c>
      <c r="I228" s="277">
        <v>41501</v>
      </c>
      <c r="J228" s="175" t="s">
        <v>11772</v>
      </c>
      <c r="K228" s="175"/>
      <c r="L228" s="24" t="s">
        <v>8637</v>
      </c>
      <c r="M228" s="175" t="s">
        <v>11771</v>
      </c>
      <c r="N228" s="175"/>
      <c r="O228" s="181">
        <v>41437</v>
      </c>
      <c r="P228" s="181">
        <v>41437</v>
      </c>
      <c r="S228" t="s">
        <v>1005</v>
      </c>
      <c r="X228">
        <v>184</v>
      </c>
      <c r="Y228" t="s">
        <v>8426</v>
      </c>
      <c r="AA228" t="s">
        <v>11235</v>
      </c>
      <c r="AB228" t="s">
        <v>11281</v>
      </c>
      <c r="AC228" s="6" t="s">
        <v>15115</v>
      </c>
      <c r="AD228" t="s">
        <v>11270</v>
      </c>
      <c r="AE228">
        <v>2.5000000000000001E-2</v>
      </c>
      <c r="AF228" t="s">
        <v>8426</v>
      </c>
      <c r="AI228" s="292">
        <v>0.75</v>
      </c>
      <c r="AJ228" t="s">
        <v>1419</v>
      </c>
      <c r="AV228" s="331">
        <f t="shared" si="10"/>
        <v>41501</v>
      </c>
      <c r="AX228" s="24"/>
      <c r="AY228" s="24"/>
    </row>
    <row r="229" spans="1:51" x14ac:dyDescent="0.25">
      <c r="A229" s="175" t="s">
        <v>11571</v>
      </c>
      <c r="B229" s="6" t="s">
        <v>15111</v>
      </c>
      <c r="C229" s="238" t="str">
        <f t="shared" si="12"/>
        <v>READINGS_TT1_M2013-5_2013-8</v>
      </c>
      <c r="E229" s="301" t="s">
        <v>15136</v>
      </c>
      <c r="F229" s="178" t="s">
        <v>15099</v>
      </c>
      <c r="G229" s="276">
        <v>41399</v>
      </c>
      <c r="H229" s="243">
        <f t="shared" si="11"/>
        <v>41399</v>
      </c>
      <c r="I229" s="277">
        <v>41501</v>
      </c>
      <c r="J229" s="175" t="s">
        <v>11772</v>
      </c>
      <c r="K229" s="175"/>
      <c r="L229" s="24" t="s">
        <v>8637</v>
      </c>
      <c r="M229" s="175" t="s">
        <v>11771</v>
      </c>
      <c r="N229" s="175"/>
      <c r="O229" s="181">
        <v>41437</v>
      </c>
      <c r="P229" s="181">
        <v>41437</v>
      </c>
      <c r="S229" t="s">
        <v>1005</v>
      </c>
      <c r="X229">
        <v>186</v>
      </c>
      <c r="Y229" t="s">
        <v>8426</v>
      </c>
      <c r="AA229" t="s">
        <v>11235</v>
      </c>
      <c r="AB229" t="s">
        <v>11281</v>
      </c>
      <c r="AC229" s="6" t="s">
        <v>15115</v>
      </c>
      <c r="AD229" t="s">
        <v>11270</v>
      </c>
      <c r="AE229">
        <v>2.5000000000000001E-2</v>
      </c>
      <c r="AF229" t="s">
        <v>8426</v>
      </c>
      <c r="AI229" s="292">
        <v>0.91666666666666663</v>
      </c>
      <c r="AJ229" t="s">
        <v>1419</v>
      </c>
      <c r="AV229" s="331">
        <f t="shared" si="10"/>
        <v>41501</v>
      </c>
      <c r="AX229" s="24"/>
      <c r="AY229" s="24"/>
    </row>
    <row r="230" spans="1:51" x14ac:dyDescent="0.25">
      <c r="A230" s="175" t="s">
        <v>11571</v>
      </c>
      <c r="B230" s="6" t="s">
        <v>15111</v>
      </c>
      <c r="C230" s="238" t="str">
        <f t="shared" si="12"/>
        <v>READINGS_TT1_M2013-5_2013-8</v>
      </c>
      <c r="E230" s="301" t="s">
        <v>15136</v>
      </c>
      <c r="F230" s="178" t="s">
        <v>15099</v>
      </c>
      <c r="G230" s="276">
        <v>41399</v>
      </c>
      <c r="H230" s="243">
        <f t="shared" si="11"/>
        <v>41399</v>
      </c>
      <c r="I230" s="277">
        <v>41501</v>
      </c>
      <c r="J230" s="175" t="s">
        <v>11772</v>
      </c>
      <c r="K230" s="175"/>
      <c r="L230" s="24" t="s">
        <v>8637</v>
      </c>
      <c r="M230" s="175" t="s">
        <v>11771</v>
      </c>
      <c r="N230" s="175"/>
      <c r="O230" s="181">
        <v>41438</v>
      </c>
      <c r="P230" s="181">
        <v>41438</v>
      </c>
      <c r="S230" t="s">
        <v>1005</v>
      </c>
      <c r="X230">
        <v>186</v>
      </c>
      <c r="Y230" t="s">
        <v>8426</v>
      </c>
      <c r="AA230" t="s">
        <v>11235</v>
      </c>
      <c r="AB230" t="s">
        <v>11281</v>
      </c>
      <c r="AC230" s="6" t="s">
        <v>15115</v>
      </c>
      <c r="AD230" t="s">
        <v>11270</v>
      </c>
      <c r="AE230">
        <v>2.5000000000000001E-2</v>
      </c>
      <c r="AF230" t="s">
        <v>8426</v>
      </c>
      <c r="AI230" s="292">
        <v>8.3333333333333329E-2</v>
      </c>
      <c r="AJ230" t="s">
        <v>1419</v>
      </c>
      <c r="AV230" s="331">
        <f t="shared" si="10"/>
        <v>41501</v>
      </c>
      <c r="AX230" s="24"/>
      <c r="AY230" s="24"/>
    </row>
    <row r="231" spans="1:51" x14ac:dyDescent="0.25">
      <c r="A231" s="175" t="s">
        <v>11571</v>
      </c>
      <c r="B231" s="6" t="s">
        <v>15111</v>
      </c>
      <c r="C231" s="238" t="str">
        <f t="shared" si="12"/>
        <v>READINGS_TT1_M2013-5_2013-8</v>
      </c>
      <c r="E231" s="301" t="s">
        <v>15136</v>
      </c>
      <c r="F231" s="178" t="s">
        <v>15099</v>
      </c>
      <c r="G231" s="276">
        <v>41399</v>
      </c>
      <c r="H231" s="243">
        <f t="shared" si="11"/>
        <v>41399</v>
      </c>
      <c r="I231" s="277">
        <v>41501</v>
      </c>
      <c r="J231" s="175" t="s">
        <v>11772</v>
      </c>
      <c r="K231" s="175"/>
      <c r="L231" s="24" t="s">
        <v>8637</v>
      </c>
      <c r="M231" s="175" t="s">
        <v>11771</v>
      </c>
      <c r="N231" s="175"/>
      <c r="O231" s="181">
        <v>41438</v>
      </c>
      <c r="P231" s="181">
        <v>41438</v>
      </c>
      <c r="S231" t="s">
        <v>1005</v>
      </c>
      <c r="X231">
        <v>180</v>
      </c>
      <c r="Y231" t="s">
        <v>8426</v>
      </c>
      <c r="AA231" t="s">
        <v>11235</v>
      </c>
      <c r="AB231" t="s">
        <v>11281</v>
      </c>
      <c r="AC231" s="6" t="s">
        <v>15115</v>
      </c>
      <c r="AD231" t="s">
        <v>11270</v>
      </c>
      <c r="AE231">
        <v>2.5000000000000001E-2</v>
      </c>
      <c r="AF231" t="s">
        <v>8426</v>
      </c>
      <c r="AI231" s="292">
        <v>0.25</v>
      </c>
      <c r="AJ231" t="s">
        <v>1419</v>
      </c>
      <c r="AV231" s="331">
        <f t="shared" si="10"/>
        <v>41501</v>
      </c>
      <c r="AX231" s="24"/>
      <c r="AY231" s="24"/>
    </row>
    <row r="232" spans="1:51" x14ac:dyDescent="0.25">
      <c r="A232" s="175" t="s">
        <v>11571</v>
      </c>
      <c r="B232" s="6" t="s">
        <v>15111</v>
      </c>
      <c r="C232" s="238" t="str">
        <f t="shared" si="12"/>
        <v>READINGS_TT1_M2013-5_2013-8</v>
      </c>
      <c r="E232" s="301" t="s">
        <v>15136</v>
      </c>
      <c r="F232" s="178" t="s">
        <v>15099</v>
      </c>
      <c r="G232" s="276">
        <v>41399</v>
      </c>
      <c r="H232" s="243">
        <f t="shared" si="11"/>
        <v>41399</v>
      </c>
      <c r="I232" s="277">
        <v>41501</v>
      </c>
      <c r="J232" s="175" t="s">
        <v>11772</v>
      </c>
      <c r="K232" s="175"/>
      <c r="L232" s="24" t="s">
        <v>8637</v>
      </c>
      <c r="M232" s="175" t="s">
        <v>11771</v>
      </c>
      <c r="N232" s="175"/>
      <c r="O232" s="181">
        <v>41438</v>
      </c>
      <c r="P232" s="181">
        <v>41438</v>
      </c>
      <c r="S232" t="s">
        <v>1005</v>
      </c>
      <c r="X232">
        <v>136</v>
      </c>
      <c r="Y232" t="s">
        <v>8426</v>
      </c>
      <c r="AA232" t="s">
        <v>11235</v>
      </c>
      <c r="AB232" t="s">
        <v>11281</v>
      </c>
      <c r="AC232" s="6" t="s">
        <v>15115</v>
      </c>
      <c r="AD232" t="s">
        <v>11270</v>
      </c>
      <c r="AE232">
        <v>2.5000000000000001E-2</v>
      </c>
      <c r="AF232" t="s">
        <v>8426</v>
      </c>
      <c r="AI232" s="292">
        <v>0.41666666666666669</v>
      </c>
      <c r="AJ232" t="s">
        <v>1419</v>
      </c>
      <c r="AV232" s="331">
        <f t="shared" si="10"/>
        <v>41501</v>
      </c>
      <c r="AX232" s="24"/>
      <c r="AY232" s="24"/>
    </row>
    <row r="233" spans="1:51" x14ac:dyDescent="0.25">
      <c r="A233" s="175" t="s">
        <v>11571</v>
      </c>
      <c r="B233" s="6" t="s">
        <v>15111</v>
      </c>
      <c r="C233" s="238" t="str">
        <f t="shared" si="12"/>
        <v>READINGS_TT1_M2013-5_2013-8</v>
      </c>
      <c r="E233" s="301" t="s">
        <v>15136</v>
      </c>
      <c r="F233" s="178" t="s">
        <v>15099</v>
      </c>
      <c r="G233" s="276">
        <v>41399</v>
      </c>
      <c r="H233" s="243">
        <f t="shared" si="11"/>
        <v>41399</v>
      </c>
      <c r="I233" s="277">
        <v>41501</v>
      </c>
      <c r="J233" s="175" t="s">
        <v>11772</v>
      </c>
      <c r="K233" s="175"/>
      <c r="L233" s="24" t="s">
        <v>8637</v>
      </c>
      <c r="M233" s="175" t="s">
        <v>11771</v>
      </c>
      <c r="N233" s="175"/>
      <c r="O233" s="181">
        <v>41438</v>
      </c>
      <c r="P233" s="181">
        <v>41438</v>
      </c>
      <c r="S233" t="s">
        <v>1005</v>
      </c>
      <c r="X233">
        <v>97</v>
      </c>
      <c r="Y233" t="s">
        <v>8426</v>
      </c>
      <c r="AA233" t="s">
        <v>11235</v>
      </c>
      <c r="AB233" t="s">
        <v>11281</v>
      </c>
      <c r="AC233" s="6" t="s">
        <v>15115</v>
      </c>
      <c r="AD233" t="s">
        <v>11270</v>
      </c>
      <c r="AE233">
        <v>2.5000000000000001E-2</v>
      </c>
      <c r="AF233" t="s">
        <v>8426</v>
      </c>
      <c r="AI233" s="292">
        <v>0.58333333333333337</v>
      </c>
      <c r="AJ233" t="s">
        <v>1419</v>
      </c>
      <c r="AV233" s="331">
        <f t="shared" si="10"/>
        <v>41501</v>
      </c>
      <c r="AX233" s="24"/>
      <c r="AY233" s="24"/>
    </row>
    <row r="234" spans="1:51" x14ac:dyDescent="0.25">
      <c r="A234" s="175" t="s">
        <v>11571</v>
      </c>
      <c r="B234" s="6" t="s">
        <v>15111</v>
      </c>
      <c r="C234" s="238" t="str">
        <f t="shared" si="12"/>
        <v>READINGS_TT1_M2013-5_2013-8</v>
      </c>
      <c r="E234" s="301" t="s">
        <v>15136</v>
      </c>
      <c r="F234" s="178" t="s">
        <v>15099</v>
      </c>
      <c r="G234" s="276">
        <v>41399</v>
      </c>
      <c r="H234" s="243">
        <f t="shared" si="11"/>
        <v>41399</v>
      </c>
      <c r="I234" s="277">
        <v>41501</v>
      </c>
      <c r="J234" s="175" t="s">
        <v>11772</v>
      </c>
      <c r="K234" s="175"/>
      <c r="L234" s="24" t="s">
        <v>8637</v>
      </c>
      <c r="M234" s="175" t="s">
        <v>11771</v>
      </c>
      <c r="N234" s="175"/>
      <c r="O234" s="181">
        <v>41438</v>
      </c>
      <c r="P234" s="181">
        <v>41438</v>
      </c>
      <c r="S234" t="s">
        <v>1005</v>
      </c>
      <c r="X234">
        <v>109</v>
      </c>
      <c r="Y234" t="s">
        <v>8426</v>
      </c>
      <c r="AA234" t="s">
        <v>11235</v>
      </c>
      <c r="AB234" t="s">
        <v>11281</v>
      </c>
      <c r="AC234" s="6" t="s">
        <v>15115</v>
      </c>
      <c r="AD234" t="s">
        <v>11270</v>
      </c>
      <c r="AE234">
        <v>2.5000000000000001E-2</v>
      </c>
      <c r="AF234" t="s">
        <v>8426</v>
      </c>
      <c r="AI234" s="292">
        <v>0.75</v>
      </c>
      <c r="AJ234" t="s">
        <v>1419</v>
      </c>
      <c r="AV234" s="331">
        <f t="shared" si="10"/>
        <v>41501</v>
      </c>
      <c r="AX234" s="24"/>
      <c r="AY234" s="24"/>
    </row>
    <row r="235" spans="1:51" x14ac:dyDescent="0.25">
      <c r="A235" s="175" t="s">
        <v>11571</v>
      </c>
      <c r="B235" s="6" t="s">
        <v>15111</v>
      </c>
      <c r="C235" s="238" t="str">
        <f t="shared" si="12"/>
        <v>READINGS_TT1_M2013-5_2013-8</v>
      </c>
      <c r="E235" s="301" t="s">
        <v>15136</v>
      </c>
      <c r="F235" s="178" t="s">
        <v>15099</v>
      </c>
      <c r="G235" s="276">
        <v>41399</v>
      </c>
      <c r="H235" s="243">
        <f t="shared" si="11"/>
        <v>41399</v>
      </c>
      <c r="I235" s="277">
        <v>41501</v>
      </c>
      <c r="J235" s="175" t="s">
        <v>11772</v>
      </c>
      <c r="K235" s="175"/>
      <c r="L235" s="24" t="s">
        <v>8637</v>
      </c>
      <c r="M235" s="175" t="s">
        <v>11771</v>
      </c>
      <c r="N235" s="175"/>
      <c r="O235" s="181">
        <v>41438</v>
      </c>
      <c r="P235" s="181">
        <v>41438</v>
      </c>
      <c r="S235" t="s">
        <v>1005</v>
      </c>
      <c r="X235">
        <v>89</v>
      </c>
      <c r="Y235" t="s">
        <v>8426</v>
      </c>
      <c r="AA235" t="s">
        <v>11235</v>
      </c>
      <c r="AB235" t="s">
        <v>11281</v>
      </c>
      <c r="AC235" s="6" t="s">
        <v>15115</v>
      </c>
      <c r="AD235" t="s">
        <v>11270</v>
      </c>
      <c r="AE235">
        <v>2.5000000000000001E-2</v>
      </c>
      <c r="AF235" t="s">
        <v>8426</v>
      </c>
      <c r="AI235" s="292">
        <v>0.91666666666666663</v>
      </c>
      <c r="AJ235" t="s">
        <v>1419</v>
      </c>
      <c r="AV235" s="331">
        <f t="shared" si="10"/>
        <v>41501</v>
      </c>
      <c r="AX235" s="24"/>
      <c r="AY235" s="24"/>
    </row>
    <row r="236" spans="1:51" x14ac:dyDescent="0.25">
      <c r="A236" s="175" t="s">
        <v>11571</v>
      </c>
      <c r="B236" s="6" t="s">
        <v>15111</v>
      </c>
      <c r="C236" s="238" t="str">
        <f t="shared" si="12"/>
        <v>READINGS_TT1_M2013-5_2013-8</v>
      </c>
      <c r="E236" s="301" t="s">
        <v>15136</v>
      </c>
      <c r="F236" s="178" t="s">
        <v>15099</v>
      </c>
      <c r="G236" s="276">
        <v>41399</v>
      </c>
      <c r="H236" s="243">
        <f t="shared" si="11"/>
        <v>41399</v>
      </c>
      <c r="I236" s="277">
        <v>41501</v>
      </c>
      <c r="J236" s="175" t="s">
        <v>11772</v>
      </c>
      <c r="K236" s="175"/>
      <c r="L236" s="24" t="s">
        <v>8637</v>
      </c>
      <c r="M236" s="175" t="s">
        <v>11771</v>
      </c>
      <c r="N236" s="175"/>
      <c r="O236" s="181">
        <v>41439</v>
      </c>
      <c r="P236" s="181">
        <v>41439</v>
      </c>
      <c r="S236" t="s">
        <v>1005</v>
      </c>
      <c r="X236">
        <v>86</v>
      </c>
      <c r="Y236" t="s">
        <v>8426</v>
      </c>
      <c r="AA236" t="s">
        <v>11235</v>
      </c>
      <c r="AB236" t="s">
        <v>11281</v>
      </c>
      <c r="AC236" s="6" t="s">
        <v>15115</v>
      </c>
      <c r="AD236" t="s">
        <v>11270</v>
      </c>
      <c r="AE236">
        <v>2.5000000000000001E-2</v>
      </c>
      <c r="AF236" t="s">
        <v>8426</v>
      </c>
      <c r="AI236" s="292">
        <v>8.3333333333333329E-2</v>
      </c>
      <c r="AJ236" t="s">
        <v>1419</v>
      </c>
      <c r="AV236" s="331">
        <f t="shared" si="10"/>
        <v>41501</v>
      </c>
      <c r="AX236" s="24"/>
      <c r="AY236" s="24"/>
    </row>
    <row r="237" spans="1:51" x14ac:dyDescent="0.25">
      <c r="A237" s="175" t="s">
        <v>11571</v>
      </c>
      <c r="B237" s="6" t="s">
        <v>15111</v>
      </c>
      <c r="C237" s="238" t="str">
        <f t="shared" si="12"/>
        <v>READINGS_TT1_M2013-5_2013-8</v>
      </c>
      <c r="E237" s="301" t="s">
        <v>15136</v>
      </c>
      <c r="F237" s="178" t="s">
        <v>15099</v>
      </c>
      <c r="G237" s="276">
        <v>41399</v>
      </c>
      <c r="H237" s="243">
        <f t="shared" si="11"/>
        <v>41399</v>
      </c>
      <c r="I237" s="277">
        <v>41501</v>
      </c>
      <c r="J237" s="175" t="s">
        <v>11772</v>
      </c>
      <c r="K237" s="175"/>
      <c r="L237" s="24" t="s">
        <v>8637</v>
      </c>
      <c r="M237" s="175" t="s">
        <v>11771</v>
      </c>
      <c r="N237" s="175"/>
      <c r="O237" s="181">
        <v>41439</v>
      </c>
      <c r="P237" s="181">
        <v>41439</v>
      </c>
      <c r="S237" t="s">
        <v>1005</v>
      </c>
      <c r="X237">
        <v>92</v>
      </c>
      <c r="Y237" t="s">
        <v>8426</v>
      </c>
      <c r="AA237" t="s">
        <v>11235</v>
      </c>
      <c r="AB237" t="s">
        <v>11281</v>
      </c>
      <c r="AC237" s="6" t="s">
        <v>15115</v>
      </c>
      <c r="AD237" t="s">
        <v>11270</v>
      </c>
      <c r="AE237">
        <v>2.5000000000000001E-2</v>
      </c>
      <c r="AF237" t="s">
        <v>8426</v>
      </c>
      <c r="AI237" s="292">
        <v>0.25</v>
      </c>
      <c r="AJ237" t="s">
        <v>1419</v>
      </c>
      <c r="AV237" s="331">
        <f t="shared" si="10"/>
        <v>41501</v>
      </c>
      <c r="AX237" s="24"/>
      <c r="AY237" s="24"/>
    </row>
    <row r="238" spans="1:51" x14ac:dyDescent="0.25">
      <c r="A238" s="175" t="s">
        <v>11571</v>
      </c>
      <c r="B238" s="6" t="s">
        <v>15111</v>
      </c>
      <c r="C238" s="238" t="str">
        <f t="shared" si="12"/>
        <v>READINGS_TT1_M2013-5_2013-8</v>
      </c>
      <c r="E238" s="301" t="s">
        <v>15136</v>
      </c>
      <c r="F238" s="178" t="s">
        <v>15099</v>
      </c>
      <c r="G238" s="276">
        <v>41399</v>
      </c>
      <c r="H238" s="243">
        <f t="shared" si="11"/>
        <v>41399</v>
      </c>
      <c r="I238" s="277">
        <v>41501</v>
      </c>
      <c r="J238" s="175" t="s">
        <v>11772</v>
      </c>
      <c r="K238" s="175"/>
      <c r="L238" s="24" t="s">
        <v>8637</v>
      </c>
      <c r="M238" s="175" t="s">
        <v>11771</v>
      </c>
      <c r="N238" s="175"/>
      <c r="O238" s="181">
        <v>41439</v>
      </c>
      <c r="P238" s="181">
        <v>41439</v>
      </c>
      <c r="S238" t="s">
        <v>1005</v>
      </c>
      <c r="X238">
        <v>101</v>
      </c>
      <c r="Y238" t="s">
        <v>8426</v>
      </c>
      <c r="AA238" t="s">
        <v>11235</v>
      </c>
      <c r="AB238" t="s">
        <v>11281</v>
      </c>
      <c r="AC238" s="6" t="s">
        <v>15115</v>
      </c>
      <c r="AD238" t="s">
        <v>11270</v>
      </c>
      <c r="AE238">
        <v>2.5000000000000001E-2</v>
      </c>
      <c r="AF238" t="s">
        <v>8426</v>
      </c>
      <c r="AI238" s="292">
        <v>0.41666666666666669</v>
      </c>
      <c r="AJ238" t="s">
        <v>1419</v>
      </c>
      <c r="AV238" s="331">
        <f t="shared" si="10"/>
        <v>41501</v>
      </c>
      <c r="AX238" s="24"/>
      <c r="AY238" s="24"/>
    </row>
    <row r="239" spans="1:51" x14ac:dyDescent="0.25">
      <c r="A239" s="175" t="s">
        <v>11571</v>
      </c>
      <c r="B239" s="6" t="s">
        <v>15111</v>
      </c>
      <c r="C239" s="238" t="str">
        <f t="shared" si="12"/>
        <v>READINGS_TT1_M2013-5_2013-8</v>
      </c>
      <c r="E239" s="301" t="s">
        <v>15136</v>
      </c>
      <c r="F239" s="178" t="s">
        <v>15099</v>
      </c>
      <c r="G239" s="276">
        <v>41399</v>
      </c>
      <c r="H239" s="243">
        <f t="shared" si="11"/>
        <v>41399</v>
      </c>
      <c r="I239" s="277">
        <v>41501</v>
      </c>
      <c r="J239" s="175" t="s">
        <v>11772</v>
      </c>
      <c r="K239" s="175"/>
      <c r="L239" s="24" t="s">
        <v>8637</v>
      </c>
      <c r="M239" s="175" t="s">
        <v>11771</v>
      </c>
      <c r="N239" s="175"/>
      <c r="O239" s="181">
        <v>41439</v>
      </c>
      <c r="P239" s="181">
        <v>41439</v>
      </c>
      <c r="S239" t="s">
        <v>1005</v>
      </c>
      <c r="X239">
        <v>101</v>
      </c>
      <c r="Y239" t="s">
        <v>8426</v>
      </c>
      <c r="AA239" t="s">
        <v>11235</v>
      </c>
      <c r="AB239" t="s">
        <v>11281</v>
      </c>
      <c r="AC239" s="6" t="s">
        <v>15115</v>
      </c>
      <c r="AD239" t="s">
        <v>11270</v>
      </c>
      <c r="AE239">
        <v>2.5000000000000001E-2</v>
      </c>
      <c r="AF239" t="s">
        <v>8426</v>
      </c>
      <c r="AI239" s="292">
        <v>0.58333333333333337</v>
      </c>
      <c r="AJ239" t="s">
        <v>1419</v>
      </c>
      <c r="AV239" s="331">
        <f t="shared" si="10"/>
        <v>41501</v>
      </c>
      <c r="AX239" s="24"/>
      <c r="AY239" s="24"/>
    </row>
    <row r="240" spans="1:51" x14ac:dyDescent="0.25">
      <c r="A240" s="175" t="s">
        <v>11571</v>
      </c>
      <c r="B240" s="6" t="s">
        <v>15111</v>
      </c>
      <c r="C240" s="238" t="str">
        <f t="shared" si="12"/>
        <v>READINGS_TT1_M2013-5_2013-8</v>
      </c>
      <c r="E240" s="301" t="s">
        <v>15136</v>
      </c>
      <c r="F240" s="178" t="s">
        <v>15099</v>
      </c>
      <c r="G240" s="276">
        <v>41399</v>
      </c>
      <c r="H240" s="243">
        <f t="shared" si="11"/>
        <v>41399</v>
      </c>
      <c r="I240" s="277">
        <v>41501</v>
      </c>
      <c r="J240" s="175" t="s">
        <v>11772</v>
      </c>
      <c r="K240" s="175"/>
      <c r="L240" s="24" t="s">
        <v>8637</v>
      </c>
      <c r="M240" s="175" t="s">
        <v>11771</v>
      </c>
      <c r="N240" s="175"/>
      <c r="O240" s="181">
        <v>41439</v>
      </c>
      <c r="P240" s="181">
        <v>41439</v>
      </c>
      <c r="S240" t="s">
        <v>1005</v>
      </c>
      <c r="X240">
        <v>112</v>
      </c>
      <c r="Y240" t="s">
        <v>8426</v>
      </c>
      <c r="AA240" t="s">
        <v>11235</v>
      </c>
      <c r="AB240" t="s">
        <v>11281</v>
      </c>
      <c r="AC240" s="6" t="s">
        <v>15115</v>
      </c>
      <c r="AD240" t="s">
        <v>11270</v>
      </c>
      <c r="AE240">
        <v>2.5000000000000001E-2</v>
      </c>
      <c r="AF240" t="s">
        <v>8426</v>
      </c>
      <c r="AI240" s="292">
        <v>0.75</v>
      </c>
      <c r="AJ240" t="s">
        <v>1419</v>
      </c>
      <c r="AV240" s="331">
        <f t="shared" si="10"/>
        <v>41501</v>
      </c>
      <c r="AX240" s="24"/>
      <c r="AY240" s="24"/>
    </row>
    <row r="241" spans="1:51" x14ac:dyDescent="0.25">
      <c r="A241" s="175" t="s">
        <v>11571</v>
      </c>
      <c r="B241" s="6" t="s">
        <v>15111</v>
      </c>
      <c r="C241" s="238" t="str">
        <f t="shared" si="12"/>
        <v>READINGS_TT1_M2013-5_2013-8</v>
      </c>
      <c r="E241" s="301" t="s">
        <v>15136</v>
      </c>
      <c r="F241" s="178" t="s">
        <v>15099</v>
      </c>
      <c r="G241" s="276">
        <v>41399</v>
      </c>
      <c r="H241" s="243">
        <f t="shared" si="11"/>
        <v>41399</v>
      </c>
      <c r="I241" s="277">
        <v>41501</v>
      </c>
      <c r="J241" s="175" t="s">
        <v>11772</v>
      </c>
      <c r="K241" s="175"/>
      <c r="L241" s="24" t="s">
        <v>8637</v>
      </c>
      <c r="M241" s="175" t="s">
        <v>11771</v>
      </c>
      <c r="N241" s="175"/>
      <c r="O241" s="181">
        <v>41439</v>
      </c>
      <c r="P241" s="181">
        <v>41439</v>
      </c>
      <c r="S241" t="s">
        <v>1005</v>
      </c>
      <c r="X241">
        <v>122</v>
      </c>
      <c r="Y241" t="s">
        <v>8426</v>
      </c>
      <c r="AA241" t="s">
        <v>11235</v>
      </c>
      <c r="AB241" t="s">
        <v>11281</v>
      </c>
      <c r="AC241" s="6" t="s">
        <v>15115</v>
      </c>
      <c r="AD241" t="s">
        <v>11270</v>
      </c>
      <c r="AE241">
        <v>2.5000000000000001E-2</v>
      </c>
      <c r="AF241" t="s">
        <v>8426</v>
      </c>
      <c r="AI241" s="292">
        <v>0.91666666666666663</v>
      </c>
      <c r="AJ241" t="s">
        <v>1419</v>
      </c>
      <c r="AV241" s="331">
        <f t="shared" si="10"/>
        <v>41501</v>
      </c>
      <c r="AX241" s="24"/>
      <c r="AY241" s="24"/>
    </row>
    <row r="242" spans="1:51" x14ac:dyDescent="0.25">
      <c r="A242" s="175" t="s">
        <v>11571</v>
      </c>
      <c r="B242" s="6" t="s">
        <v>15111</v>
      </c>
      <c r="C242" s="238" t="str">
        <f t="shared" si="12"/>
        <v>READINGS_TT1_M2013-5_2013-8</v>
      </c>
      <c r="E242" s="301" t="s">
        <v>15136</v>
      </c>
      <c r="F242" s="178" t="s">
        <v>15099</v>
      </c>
      <c r="G242" s="276">
        <v>41399</v>
      </c>
      <c r="H242" s="243">
        <f t="shared" si="11"/>
        <v>41399</v>
      </c>
      <c r="I242" s="277">
        <v>41501</v>
      </c>
      <c r="J242" s="175" t="s">
        <v>11772</v>
      </c>
      <c r="K242" s="175"/>
      <c r="L242" s="24" t="s">
        <v>8637</v>
      </c>
      <c r="M242" s="175" t="s">
        <v>11771</v>
      </c>
      <c r="N242" s="175"/>
      <c r="O242" s="181">
        <v>41440</v>
      </c>
      <c r="P242" s="181">
        <v>41440</v>
      </c>
      <c r="S242" t="s">
        <v>1005</v>
      </c>
      <c r="X242">
        <v>129</v>
      </c>
      <c r="Y242" t="s">
        <v>8426</v>
      </c>
      <c r="AA242" t="s">
        <v>11235</v>
      </c>
      <c r="AB242" t="s">
        <v>11281</v>
      </c>
      <c r="AC242" s="6" t="s">
        <v>15115</v>
      </c>
      <c r="AD242" t="s">
        <v>11270</v>
      </c>
      <c r="AE242">
        <v>2.5000000000000001E-2</v>
      </c>
      <c r="AF242" t="s">
        <v>8426</v>
      </c>
      <c r="AI242" s="292">
        <v>8.3333333333333329E-2</v>
      </c>
      <c r="AJ242" t="s">
        <v>1419</v>
      </c>
      <c r="AV242" s="331">
        <f t="shared" si="10"/>
        <v>41501</v>
      </c>
      <c r="AX242" s="24"/>
      <c r="AY242" s="24"/>
    </row>
    <row r="243" spans="1:51" x14ac:dyDescent="0.25">
      <c r="A243" s="175" t="s">
        <v>11571</v>
      </c>
      <c r="B243" s="6" t="s">
        <v>15111</v>
      </c>
      <c r="C243" s="238" t="str">
        <f t="shared" si="12"/>
        <v>READINGS_TT1_M2013-5_2013-8</v>
      </c>
      <c r="E243" s="301" t="s">
        <v>15136</v>
      </c>
      <c r="F243" s="178" t="s">
        <v>15099</v>
      </c>
      <c r="G243" s="276">
        <v>41399</v>
      </c>
      <c r="H243" s="243">
        <f t="shared" si="11"/>
        <v>41399</v>
      </c>
      <c r="I243" s="277">
        <v>41501</v>
      </c>
      <c r="J243" s="175" t="s">
        <v>11772</v>
      </c>
      <c r="K243" s="175"/>
      <c r="L243" s="24" t="s">
        <v>8637</v>
      </c>
      <c r="M243" s="175" t="s">
        <v>11771</v>
      </c>
      <c r="N243" s="175"/>
      <c r="O243" s="181">
        <v>41440</v>
      </c>
      <c r="P243" s="181">
        <v>41440</v>
      </c>
      <c r="S243" t="s">
        <v>1005</v>
      </c>
      <c r="X243">
        <v>135</v>
      </c>
      <c r="Y243" t="s">
        <v>8426</v>
      </c>
      <c r="AA243" t="s">
        <v>11235</v>
      </c>
      <c r="AB243" t="s">
        <v>11281</v>
      </c>
      <c r="AC243" s="6" t="s">
        <v>15115</v>
      </c>
      <c r="AD243" t="s">
        <v>11270</v>
      </c>
      <c r="AE243">
        <v>2.5000000000000001E-2</v>
      </c>
      <c r="AF243" t="s">
        <v>8426</v>
      </c>
      <c r="AI243" s="292">
        <v>0.25</v>
      </c>
      <c r="AJ243" t="s">
        <v>1419</v>
      </c>
      <c r="AV243" s="331">
        <f t="shared" si="10"/>
        <v>41501</v>
      </c>
      <c r="AX243" s="24"/>
      <c r="AY243" s="24"/>
    </row>
    <row r="244" spans="1:51" x14ac:dyDescent="0.25">
      <c r="A244" s="175" t="s">
        <v>11571</v>
      </c>
      <c r="B244" s="6" t="s">
        <v>15111</v>
      </c>
      <c r="C244" s="238" t="str">
        <f t="shared" si="12"/>
        <v>READINGS_TT1_M2013-5_2013-8</v>
      </c>
      <c r="E244" s="301" t="s">
        <v>15136</v>
      </c>
      <c r="F244" s="178" t="s">
        <v>15099</v>
      </c>
      <c r="G244" s="276">
        <v>41399</v>
      </c>
      <c r="H244" s="243">
        <f t="shared" si="11"/>
        <v>41399</v>
      </c>
      <c r="I244" s="277">
        <v>41501</v>
      </c>
      <c r="J244" s="175" t="s">
        <v>11772</v>
      </c>
      <c r="K244" s="175"/>
      <c r="L244" s="24" t="s">
        <v>8637</v>
      </c>
      <c r="M244" s="175" t="s">
        <v>11771</v>
      </c>
      <c r="N244" s="175"/>
      <c r="O244" s="181">
        <v>41440</v>
      </c>
      <c r="P244" s="181">
        <v>41440</v>
      </c>
      <c r="S244" t="s">
        <v>1005</v>
      </c>
      <c r="X244">
        <v>139</v>
      </c>
      <c r="Y244" t="s">
        <v>8426</v>
      </c>
      <c r="AA244" t="s">
        <v>11235</v>
      </c>
      <c r="AB244" t="s">
        <v>11281</v>
      </c>
      <c r="AC244" s="6" t="s">
        <v>15115</v>
      </c>
      <c r="AD244" t="s">
        <v>11270</v>
      </c>
      <c r="AE244">
        <v>2.5000000000000001E-2</v>
      </c>
      <c r="AF244" t="s">
        <v>8426</v>
      </c>
      <c r="AI244" s="292">
        <v>0.41666666666666669</v>
      </c>
      <c r="AJ244" t="s">
        <v>1419</v>
      </c>
      <c r="AV244" s="331">
        <f t="shared" si="10"/>
        <v>41501</v>
      </c>
      <c r="AX244" s="24"/>
      <c r="AY244" s="24"/>
    </row>
    <row r="245" spans="1:51" x14ac:dyDescent="0.25">
      <c r="A245" s="175" t="s">
        <v>11571</v>
      </c>
      <c r="B245" s="6" t="s">
        <v>15111</v>
      </c>
      <c r="C245" s="238" t="str">
        <f t="shared" si="12"/>
        <v>READINGS_TT1_M2013-5_2013-8</v>
      </c>
      <c r="E245" s="301" t="s">
        <v>15136</v>
      </c>
      <c r="F245" s="178" t="s">
        <v>15099</v>
      </c>
      <c r="G245" s="276">
        <v>41399</v>
      </c>
      <c r="H245" s="243">
        <f t="shared" si="11"/>
        <v>41399</v>
      </c>
      <c r="I245" s="277">
        <v>41501</v>
      </c>
      <c r="J245" s="175" t="s">
        <v>11772</v>
      </c>
      <c r="K245" s="175"/>
      <c r="L245" s="24" t="s">
        <v>8637</v>
      </c>
      <c r="M245" s="175" t="s">
        <v>11771</v>
      </c>
      <c r="N245" s="175"/>
      <c r="O245" s="181">
        <v>41440</v>
      </c>
      <c r="P245" s="181">
        <v>41440</v>
      </c>
      <c r="S245" t="s">
        <v>1005</v>
      </c>
      <c r="X245">
        <v>144</v>
      </c>
      <c r="Y245" t="s">
        <v>8426</v>
      </c>
      <c r="AA245" t="s">
        <v>11235</v>
      </c>
      <c r="AB245" t="s">
        <v>11281</v>
      </c>
      <c r="AC245" s="6" t="s">
        <v>15115</v>
      </c>
      <c r="AD245" t="s">
        <v>11270</v>
      </c>
      <c r="AE245">
        <v>2.5000000000000001E-2</v>
      </c>
      <c r="AF245" t="s">
        <v>8426</v>
      </c>
      <c r="AI245" s="292">
        <v>0.58333333333333337</v>
      </c>
      <c r="AJ245" t="s">
        <v>1419</v>
      </c>
      <c r="AV245" s="331">
        <f t="shared" si="10"/>
        <v>41501</v>
      </c>
      <c r="AX245" s="24"/>
      <c r="AY245" s="24"/>
    </row>
    <row r="246" spans="1:51" x14ac:dyDescent="0.25">
      <c r="A246" s="175" t="s">
        <v>11571</v>
      </c>
      <c r="B246" s="6" t="s">
        <v>15111</v>
      </c>
      <c r="C246" s="238" t="str">
        <f t="shared" si="12"/>
        <v>READINGS_TT1_M2013-5_2013-8</v>
      </c>
      <c r="E246" s="301" t="s">
        <v>15136</v>
      </c>
      <c r="F246" s="178" t="s">
        <v>15099</v>
      </c>
      <c r="G246" s="276">
        <v>41399</v>
      </c>
      <c r="H246" s="243">
        <f t="shared" si="11"/>
        <v>41399</v>
      </c>
      <c r="I246" s="277">
        <v>41501</v>
      </c>
      <c r="J246" s="175" t="s">
        <v>11772</v>
      </c>
      <c r="K246" s="175"/>
      <c r="L246" s="24" t="s">
        <v>8637</v>
      </c>
      <c r="M246" s="175" t="s">
        <v>11771</v>
      </c>
      <c r="N246" s="175"/>
      <c r="O246" s="181">
        <v>41440</v>
      </c>
      <c r="P246" s="181">
        <v>41440</v>
      </c>
      <c r="S246" t="s">
        <v>1005</v>
      </c>
      <c r="X246">
        <v>147</v>
      </c>
      <c r="Y246" t="s">
        <v>8426</v>
      </c>
      <c r="AA246" t="s">
        <v>11235</v>
      </c>
      <c r="AB246" t="s">
        <v>11281</v>
      </c>
      <c r="AC246" s="6" t="s">
        <v>15115</v>
      </c>
      <c r="AD246" t="s">
        <v>11270</v>
      </c>
      <c r="AE246">
        <v>2.5000000000000001E-2</v>
      </c>
      <c r="AF246" t="s">
        <v>8426</v>
      </c>
      <c r="AI246" s="292">
        <v>0.75</v>
      </c>
      <c r="AJ246" t="s">
        <v>1419</v>
      </c>
      <c r="AV246" s="331">
        <f t="shared" si="10"/>
        <v>41501</v>
      </c>
      <c r="AX246" s="24"/>
      <c r="AY246" s="24"/>
    </row>
    <row r="247" spans="1:51" x14ac:dyDescent="0.25">
      <c r="A247" s="175" t="s">
        <v>11571</v>
      </c>
      <c r="B247" s="6" t="s">
        <v>15111</v>
      </c>
      <c r="C247" s="238" t="str">
        <f t="shared" si="12"/>
        <v>READINGS_TT1_M2013-5_2013-8</v>
      </c>
      <c r="E247" s="301" t="s">
        <v>15136</v>
      </c>
      <c r="F247" s="178" t="s">
        <v>15099</v>
      </c>
      <c r="G247" s="276">
        <v>41399</v>
      </c>
      <c r="H247" s="243">
        <f t="shared" si="11"/>
        <v>41399</v>
      </c>
      <c r="I247" s="277">
        <v>41501</v>
      </c>
      <c r="J247" s="175" t="s">
        <v>11772</v>
      </c>
      <c r="K247" s="175"/>
      <c r="L247" s="24" t="s">
        <v>8637</v>
      </c>
      <c r="M247" s="175" t="s">
        <v>11771</v>
      </c>
      <c r="N247" s="175"/>
      <c r="O247" s="181">
        <v>41440</v>
      </c>
      <c r="P247" s="181">
        <v>41440</v>
      </c>
      <c r="S247" t="s">
        <v>1005</v>
      </c>
      <c r="X247">
        <v>152</v>
      </c>
      <c r="Y247" t="s">
        <v>8426</v>
      </c>
      <c r="AA247" t="s">
        <v>11235</v>
      </c>
      <c r="AB247" t="s">
        <v>11281</v>
      </c>
      <c r="AC247" s="6" t="s">
        <v>15115</v>
      </c>
      <c r="AD247" t="s">
        <v>11270</v>
      </c>
      <c r="AE247">
        <v>2.5000000000000001E-2</v>
      </c>
      <c r="AF247" t="s">
        <v>8426</v>
      </c>
      <c r="AI247" s="292">
        <v>0.91666666666666663</v>
      </c>
      <c r="AJ247" t="s">
        <v>1419</v>
      </c>
      <c r="AV247" s="331">
        <f t="shared" si="10"/>
        <v>41501</v>
      </c>
      <c r="AX247" s="24"/>
      <c r="AY247" s="24"/>
    </row>
    <row r="248" spans="1:51" x14ac:dyDescent="0.25">
      <c r="A248" s="175" t="s">
        <v>11571</v>
      </c>
      <c r="B248" s="6" t="s">
        <v>15111</v>
      </c>
      <c r="C248" s="238" t="str">
        <f t="shared" si="12"/>
        <v>READINGS_TT1_M2013-5_2013-8</v>
      </c>
      <c r="E248" s="301" t="s">
        <v>15136</v>
      </c>
      <c r="F248" s="178" t="s">
        <v>15099</v>
      </c>
      <c r="G248" s="276">
        <v>41399</v>
      </c>
      <c r="H248" s="243">
        <f t="shared" si="11"/>
        <v>41399</v>
      </c>
      <c r="I248" s="277">
        <v>41501</v>
      </c>
      <c r="J248" s="175" t="s">
        <v>11772</v>
      </c>
      <c r="K248" s="175"/>
      <c r="L248" s="24" t="s">
        <v>8637</v>
      </c>
      <c r="M248" s="175" t="s">
        <v>11771</v>
      </c>
      <c r="N248" s="175"/>
      <c r="O248" s="181">
        <v>41441</v>
      </c>
      <c r="P248" s="181">
        <v>41441</v>
      </c>
      <c r="S248" t="s">
        <v>1005</v>
      </c>
      <c r="X248">
        <v>158</v>
      </c>
      <c r="Y248" t="s">
        <v>8426</v>
      </c>
      <c r="AA248" t="s">
        <v>11235</v>
      </c>
      <c r="AB248" t="s">
        <v>11281</v>
      </c>
      <c r="AC248" s="6" t="s">
        <v>15115</v>
      </c>
      <c r="AD248" t="s">
        <v>11270</v>
      </c>
      <c r="AE248">
        <v>2.5000000000000001E-2</v>
      </c>
      <c r="AF248" t="s">
        <v>8426</v>
      </c>
      <c r="AI248" s="292">
        <v>8.3333333333333329E-2</v>
      </c>
      <c r="AJ248" t="s">
        <v>1419</v>
      </c>
      <c r="AV248" s="331">
        <f t="shared" si="10"/>
        <v>41501</v>
      </c>
      <c r="AX248" s="24"/>
      <c r="AY248" s="24"/>
    </row>
    <row r="249" spans="1:51" x14ac:dyDescent="0.25">
      <c r="A249" s="175" t="s">
        <v>11571</v>
      </c>
      <c r="B249" s="6" t="s">
        <v>15111</v>
      </c>
      <c r="C249" s="238" t="str">
        <f t="shared" si="12"/>
        <v>READINGS_TT1_M2013-5_2013-8</v>
      </c>
      <c r="E249" s="301" t="s">
        <v>15136</v>
      </c>
      <c r="F249" s="178" t="s">
        <v>15099</v>
      </c>
      <c r="G249" s="276">
        <v>41399</v>
      </c>
      <c r="H249" s="243">
        <f t="shared" si="11"/>
        <v>41399</v>
      </c>
      <c r="I249" s="277">
        <v>41501</v>
      </c>
      <c r="J249" s="175" t="s">
        <v>11772</v>
      </c>
      <c r="K249" s="175"/>
      <c r="L249" s="24" t="s">
        <v>8637</v>
      </c>
      <c r="M249" s="175" t="s">
        <v>11771</v>
      </c>
      <c r="N249" s="175"/>
      <c r="O249" s="181">
        <v>41441</v>
      </c>
      <c r="P249" s="181">
        <v>41441</v>
      </c>
      <c r="S249" t="s">
        <v>1005</v>
      </c>
      <c r="X249">
        <v>165</v>
      </c>
      <c r="Y249" t="s">
        <v>8426</v>
      </c>
      <c r="AA249" t="s">
        <v>11235</v>
      </c>
      <c r="AB249" t="s">
        <v>11281</v>
      </c>
      <c r="AC249" s="6" t="s">
        <v>15115</v>
      </c>
      <c r="AD249" t="s">
        <v>11270</v>
      </c>
      <c r="AE249">
        <v>2.5000000000000001E-2</v>
      </c>
      <c r="AF249" t="s">
        <v>8426</v>
      </c>
      <c r="AI249" s="292">
        <v>0.25</v>
      </c>
      <c r="AJ249" t="s">
        <v>1419</v>
      </c>
      <c r="AV249" s="331">
        <f t="shared" si="10"/>
        <v>41501</v>
      </c>
      <c r="AX249" s="24"/>
      <c r="AY249" s="24"/>
    </row>
    <row r="250" spans="1:51" x14ac:dyDescent="0.25">
      <c r="A250" s="175" t="s">
        <v>11571</v>
      </c>
      <c r="B250" s="6" t="s">
        <v>15111</v>
      </c>
      <c r="C250" s="238" t="str">
        <f t="shared" si="12"/>
        <v>READINGS_TT1_M2013-5_2013-8</v>
      </c>
      <c r="E250" s="301" t="s">
        <v>15136</v>
      </c>
      <c r="F250" s="178" t="s">
        <v>15099</v>
      </c>
      <c r="G250" s="276">
        <v>41399</v>
      </c>
      <c r="H250" s="243">
        <f t="shared" si="11"/>
        <v>41399</v>
      </c>
      <c r="I250" s="277">
        <v>41501</v>
      </c>
      <c r="J250" s="175" t="s">
        <v>11772</v>
      </c>
      <c r="K250" s="175"/>
      <c r="L250" s="24" t="s">
        <v>8637</v>
      </c>
      <c r="M250" s="175" t="s">
        <v>11771</v>
      </c>
      <c r="N250" s="175"/>
      <c r="O250" s="181">
        <v>41441</v>
      </c>
      <c r="P250" s="181">
        <v>41441</v>
      </c>
      <c r="S250" t="s">
        <v>1005</v>
      </c>
      <c r="X250">
        <v>168</v>
      </c>
      <c r="Y250" t="s">
        <v>8426</v>
      </c>
      <c r="AA250" t="s">
        <v>11235</v>
      </c>
      <c r="AB250" t="s">
        <v>11281</v>
      </c>
      <c r="AC250" s="6" t="s">
        <v>15115</v>
      </c>
      <c r="AD250" t="s">
        <v>11270</v>
      </c>
      <c r="AE250">
        <v>2.5000000000000001E-2</v>
      </c>
      <c r="AF250" t="s">
        <v>8426</v>
      </c>
      <c r="AI250" s="292">
        <v>0.41666666666666669</v>
      </c>
      <c r="AJ250" t="s">
        <v>1419</v>
      </c>
      <c r="AV250" s="331">
        <f t="shared" si="10"/>
        <v>41501</v>
      </c>
      <c r="AX250" s="24"/>
      <c r="AY250" s="24"/>
    </row>
    <row r="251" spans="1:51" x14ac:dyDescent="0.25">
      <c r="A251" s="175" t="s">
        <v>11571</v>
      </c>
      <c r="B251" s="6" t="s">
        <v>15111</v>
      </c>
      <c r="C251" s="238" t="str">
        <f t="shared" si="12"/>
        <v>READINGS_TT1_M2013-5_2013-8</v>
      </c>
      <c r="E251" s="301" t="s">
        <v>15136</v>
      </c>
      <c r="F251" s="178" t="s">
        <v>15099</v>
      </c>
      <c r="G251" s="276">
        <v>41399</v>
      </c>
      <c r="H251" s="243">
        <f t="shared" si="11"/>
        <v>41399</v>
      </c>
      <c r="I251" s="277">
        <v>41501</v>
      </c>
      <c r="J251" s="175" t="s">
        <v>11772</v>
      </c>
      <c r="K251" s="175"/>
      <c r="L251" s="24" t="s">
        <v>8637</v>
      </c>
      <c r="M251" s="175" t="s">
        <v>11771</v>
      </c>
      <c r="N251" s="175"/>
      <c r="O251" s="181">
        <v>41441</v>
      </c>
      <c r="P251" s="181">
        <v>41441</v>
      </c>
      <c r="S251" t="s">
        <v>1005</v>
      </c>
      <c r="X251">
        <v>170</v>
      </c>
      <c r="Y251" t="s">
        <v>8426</v>
      </c>
      <c r="AA251" t="s">
        <v>11235</v>
      </c>
      <c r="AB251" t="s">
        <v>11281</v>
      </c>
      <c r="AC251" s="6" t="s">
        <v>15115</v>
      </c>
      <c r="AD251" t="s">
        <v>11270</v>
      </c>
      <c r="AE251">
        <v>2.5000000000000001E-2</v>
      </c>
      <c r="AF251" t="s">
        <v>8426</v>
      </c>
      <c r="AI251" s="292">
        <v>0.58333333333333337</v>
      </c>
      <c r="AJ251" t="s">
        <v>1419</v>
      </c>
      <c r="AV251" s="331">
        <f t="shared" si="10"/>
        <v>41501</v>
      </c>
      <c r="AX251" s="24"/>
      <c r="AY251" s="24"/>
    </row>
    <row r="252" spans="1:51" x14ac:dyDescent="0.25">
      <c r="A252" s="175" t="s">
        <v>11571</v>
      </c>
      <c r="B252" s="6" t="s">
        <v>15111</v>
      </c>
      <c r="C252" s="238" t="str">
        <f t="shared" si="12"/>
        <v>READINGS_TT1_M2013-5_2013-8</v>
      </c>
      <c r="E252" s="301" t="s">
        <v>15136</v>
      </c>
      <c r="F252" s="178" t="s">
        <v>15099</v>
      </c>
      <c r="G252" s="276">
        <v>41399</v>
      </c>
      <c r="H252" s="243">
        <f t="shared" si="11"/>
        <v>41399</v>
      </c>
      <c r="I252" s="277">
        <v>41501</v>
      </c>
      <c r="J252" s="175" t="s">
        <v>11772</v>
      </c>
      <c r="K252" s="175"/>
      <c r="L252" s="24" t="s">
        <v>8637</v>
      </c>
      <c r="M252" s="175" t="s">
        <v>11771</v>
      </c>
      <c r="N252" s="175"/>
      <c r="O252" s="181">
        <v>41441</v>
      </c>
      <c r="P252" s="181">
        <v>41441</v>
      </c>
      <c r="S252" t="s">
        <v>1005</v>
      </c>
      <c r="X252">
        <v>171</v>
      </c>
      <c r="Y252" t="s">
        <v>8426</v>
      </c>
      <c r="AA252" t="s">
        <v>11235</v>
      </c>
      <c r="AB252" t="s">
        <v>11281</v>
      </c>
      <c r="AC252" s="6" t="s">
        <v>15115</v>
      </c>
      <c r="AD252" t="s">
        <v>11270</v>
      </c>
      <c r="AE252">
        <v>2.5000000000000001E-2</v>
      </c>
      <c r="AF252" t="s">
        <v>8426</v>
      </c>
      <c r="AI252" s="292">
        <v>0.75</v>
      </c>
      <c r="AJ252" t="s">
        <v>1419</v>
      </c>
      <c r="AV252" s="331">
        <f t="shared" si="10"/>
        <v>41501</v>
      </c>
      <c r="AX252" s="24"/>
      <c r="AY252" s="24"/>
    </row>
    <row r="253" spans="1:51" x14ac:dyDescent="0.25">
      <c r="A253" s="175" t="s">
        <v>11571</v>
      </c>
      <c r="B253" s="6" t="s">
        <v>15111</v>
      </c>
      <c r="C253" s="238" t="str">
        <f t="shared" si="12"/>
        <v>READINGS_TT1_M2013-5_2013-8</v>
      </c>
      <c r="E253" s="301" t="s">
        <v>15136</v>
      </c>
      <c r="F253" s="178" t="s">
        <v>15099</v>
      </c>
      <c r="G253" s="276">
        <v>41399</v>
      </c>
      <c r="H253" s="243">
        <f t="shared" si="11"/>
        <v>41399</v>
      </c>
      <c r="I253" s="277">
        <v>41501</v>
      </c>
      <c r="J253" s="175" t="s">
        <v>11772</v>
      </c>
      <c r="K253" s="175"/>
      <c r="L253" s="24" t="s">
        <v>8637</v>
      </c>
      <c r="M253" s="175" t="s">
        <v>11771</v>
      </c>
      <c r="N253" s="175"/>
      <c r="O253" s="181">
        <v>41441</v>
      </c>
      <c r="P253" s="181">
        <v>41441</v>
      </c>
      <c r="S253" t="s">
        <v>1005</v>
      </c>
      <c r="X253">
        <v>175</v>
      </c>
      <c r="Y253" t="s">
        <v>8426</v>
      </c>
      <c r="AA253" t="s">
        <v>11235</v>
      </c>
      <c r="AB253" t="s">
        <v>11281</v>
      </c>
      <c r="AC253" s="6" t="s">
        <v>15115</v>
      </c>
      <c r="AD253" t="s">
        <v>11270</v>
      </c>
      <c r="AE253">
        <v>2.5000000000000001E-2</v>
      </c>
      <c r="AF253" t="s">
        <v>8426</v>
      </c>
      <c r="AI253" s="292">
        <v>0.91666666666666663</v>
      </c>
      <c r="AJ253" t="s">
        <v>1419</v>
      </c>
      <c r="AV253" s="331">
        <f t="shared" si="10"/>
        <v>41501</v>
      </c>
      <c r="AX253" s="24"/>
      <c r="AY253" s="24"/>
    </row>
    <row r="254" spans="1:51" x14ac:dyDescent="0.25">
      <c r="A254" s="175" t="s">
        <v>11571</v>
      </c>
      <c r="B254" s="6" t="s">
        <v>15111</v>
      </c>
      <c r="C254" s="238" t="str">
        <f t="shared" si="12"/>
        <v>READINGS_TT1_M2013-5_2013-8</v>
      </c>
      <c r="E254" s="301" t="s">
        <v>15136</v>
      </c>
      <c r="F254" s="178" t="s">
        <v>15099</v>
      </c>
      <c r="G254" s="276">
        <v>41399</v>
      </c>
      <c r="H254" s="243">
        <f t="shared" si="11"/>
        <v>41399</v>
      </c>
      <c r="I254" s="277">
        <v>41501</v>
      </c>
      <c r="J254" s="175" t="s">
        <v>11772</v>
      </c>
      <c r="K254" s="175"/>
      <c r="L254" s="24" t="s">
        <v>8637</v>
      </c>
      <c r="M254" s="175" t="s">
        <v>11771</v>
      </c>
      <c r="N254" s="175"/>
      <c r="O254" s="181">
        <v>41442</v>
      </c>
      <c r="P254" s="181">
        <v>41442</v>
      </c>
      <c r="S254" t="s">
        <v>1005</v>
      </c>
      <c r="X254">
        <v>177</v>
      </c>
      <c r="Y254" t="s">
        <v>8426</v>
      </c>
      <c r="AA254" t="s">
        <v>11235</v>
      </c>
      <c r="AB254" t="s">
        <v>11281</v>
      </c>
      <c r="AC254" s="6" t="s">
        <v>15115</v>
      </c>
      <c r="AD254" t="s">
        <v>11270</v>
      </c>
      <c r="AE254">
        <v>2.5000000000000001E-2</v>
      </c>
      <c r="AF254" t="s">
        <v>8426</v>
      </c>
      <c r="AI254" s="292">
        <v>8.3333333333333329E-2</v>
      </c>
      <c r="AJ254" t="s">
        <v>1419</v>
      </c>
      <c r="AV254" s="331">
        <f t="shared" si="10"/>
        <v>41501</v>
      </c>
      <c r="AX254" s="24"/>
      <c r="AY254" s="24"/>
    </row>
    <row r="255" spans="1:51" x14ac:dyDescent="0.25">
      <c r="A255" s="175" t="s">
        <v>11571</v>
      </c>
      <c r="B255" s="6" t="s">
        <v>15111</v>
      </c>
      <c r="C255" s="238" t="str">
        <f t="shared" si="12"/>
        <v>READINGS_TT1_M2013-5_2013-8</v>
      </c>
      <c r="E255" s="301" t="s">
        <v>15136</v>
      </c>
      <c r="F255" s="178" t="s">
        <v>15099</v>
      </c>
      <c r="G255" s="276">
        <v>41399</v>
      </c>
      <c r="H255" s="243">
        <f t="shared" si="11"/>
        <v>41399</v>
      </c>
      <c r="I255" s="277">
        <v>41501</v>
      </c>
      <c r="J255" s="175" t="s">
        <v>11772</v>
      </c>
      <c r="K255" s="175"/>
      <c r="L255" s="24" t="s">
        <v>8637</v>
      </c>
      <c r="M255" s="175" t="s">
        <v>11771</v>
      </c>
      <c r="N255" s="175"/>
      <c r="O255" s="181">
        <v>41442</v>
      </c>
      <c r="P255" s="181">
        <v>41442</v>
      </c>
      <c r="S255" t="s">
        <v>1005</v>
      </c>
      <c r="X255">
        <v>179</v>
      </c>
      <c r="Y255" t="s">
        <v>8426</v>
      </c>
      <c r="AA255" t="s">
        <v>11235</v>
      </c>
      <c r="AB255" t="s">
        <v>11281</v>
      </c>
      <c r="AC255" s="6" t="s">
        <v>15115</v>
      </c>
      <c r="AD255" t="s">
        <v>11270</v>
      </c>
      <c r="AE255">
        <v>2.5000000000000001E-2</v>
      </c>
      <c r="AF255" t="s">
        <v>8426</v>
      </c>
      <c r="AI255" s="292">
        <v>0.25</v>
      </c>
      <c r="AJ255" t="s">
        <v>1419</v>
      </c>
      <c r="AV255" s="331">
        <f t="shared" si="10"/>
        <v>41501</v>
      </c>
      <c r="AX255" s="24"/>
      <c r="AY255" s="24"/>
    </row>
    <row r="256" spans="1:51" x14ac:dyDescent="0.25">
      <c r="A256" s="175" t="s">
        <v>11571</v>
      </c>
      <c r="B256" s="6" t="s">
        <v>15111</v>
      </c>
      <c r="C256" s="238" t="str">
        <f t="shared" si="12"/>
        <v>READINGS_TT1_M2013-5_2013-8</v>
      </c>
      <c r="E256" s="301" t="s">
        <v>15136</v>
      </c>
      <c r="F256" s="178" t="s">
        <v>15099</v>
      </c>
      <c r="G256" s="276">
        <v>41399</v>
      </c>
      <c r="H256" s="243">
        <f t="shared" si="11"/>
        <v>41399</v>
      </c>
      <c r="I256" s="277">
        <v>41501</v>
      </c>
      <c r="J256" s="175" t="s">
        <v>11772</v>
      </c>
      <c r="K256" s="175"/>
      <c r="L256" s="24" t="s">
        <v>8637</v>
      </c>
      <c r="M256" s="175" t="s">
        <v>11771</v>
      </c>
      <c r="N256" s="175"/>
      <c r="O256" s="181">
        <v>41442</v>
      </c>
      <c r="P256" s="181">
        <v>41442</v>
      </c>
      <c r="S256" t="s">
        <v>1005</v>
      </c>
      <c r="X256">
        <v>179</v>
      </c>
      <c r="Y256" t="s">
        <v>8426</v>
      </c>
      <c r="AA256" t="s">
        <v>11235</v>
      </c>
      <c r="AB256" t="s">
        <v>11281</v>
      </c>
      <c r="AC256" s="6" t="s">
        <v>15115</v>
      </c>
      <c r="AD256" t="s">
        <v>11270</v>
      </c>
      <c r="AE256">
        <v>2.5000000000000001E-2</v>
      </c>
      <c r="AF256" t="s">
        <v>8426</v>
      </c>
      <c r="AI256" s="292">
        <v>0.41666666666666669</v>
      </c>
      <c r="AJ256" t="s">
        <v>1419</v>
      </c>
      <c r="AV256" s="331">
        <f t="shared" si="10"/>
        <v>41501</v>
      </c>
      <c r="AX256" s="24"/>
      <c r="AY256" s="24"/>
    </row>
    <row r="257" spans="1:51" x14ac:dyDescent="0.25">
      <c r="A257" s="175" t="s">
        <v>11571</v>
      </c>
      <c r="B257" s="6" t="s">
        <v>15111</v>
      </c>
      <c r="C257" s="238" t="str">
        <f t="shared" si="12"/>
        <v>READINGS_TT1_M2013-5_2013-8</v>
      </c>
      <c r="E257" s="301" t="s">
        <v>15136</v>
      </c>
      <c r="F257" s="178" t="s">
        <v>15099</v>
      </c>
      <c r="G257" s="276">
        <v>41399</v>
      </c>
      <c r="H257" s="243">
        <f t="shared" si="11"/>
        <v>41399</v>
      </c>
      <c r="I257" s="277">
        <v>41501</v>
      </c>
      <c r="J257" s="175" t="s">
        <v>11772</v>
      </c>
      <c r="K257" s="175"/>
      <c r="L257" s="24" t="s">
        <v>8637</v>
      </c>
      <c r="M257" s="175" t="s">
        <v>11771</v>
      </c>
      <c r="N257" s="175"/>
      <c r="O257" s="181">
        <v>41442</v>
      </c>
      <c r="P257" s="181">
        <v>41442</v>
      </c>
      <c r="S257" t="s">
        <v>1005</v>
      </c>
      <c r="X257">
        <v>181</v>
      </c>
      <c r="Y257" t="s">
        <v>8426</v>
      </c>
      <c r="AA257" t="s">
        <v>11235</v>
      </c>
      <c r="AB257" t="s">
        <v>11281</v>
      </c>
      <c r="AC257" s="6" t="s">
        <v>15115</v>
      </c>
      <c r="AD257" t="s">
        <v>11270</v>
      </c>
      <c r="AE257">
        <v>2.5000000000000001E-2</v>
      </c>
      <c r="AF257" t="s">
        <v>8426</v>
      </c>
      <c r="AI257" s="292">
        <v>0.58333333333333337</v>
      </c>
      <c r="AJ257" t="s">
        <v>1419</v>
      </c>
      <c r="AV257" s="331">
        <f t="shared" si="10"/>
        <v>41501</v>
      </c>
      <c r="AX257" s="24"/>
      <c r="AY257" s="24"/>
    </row>
    <row r="258" spans="1:51" x14ac:dyDescent="0.25">
      <c r="A258" s="175" t="s">
        <v>11571</v>
      </c>
      <c r="B258" s="6" t="s">
        <v>15111</v>
      </c>
      <c r="C258" s="238" t="str">
        <f t="shared" si="12"/>
        <v>READINGS_TT1_M2013-5_2013-8</v>
      </c>
      <c r="E258" s="301" t="s">
        <v>15136</v>
      </c>
      <c r="F258" s="178" t="s">
        <v>15099</v>
      </c>
      <c r="G258" s="276">
        <v>41399</v>
      </c>
      <c r="H258" s="243">
        <f t="shared" si="11"/>
        <v>41399</v>
      </c>
      <c r="I258" s="277">
        <v>41501</v>
      </c>
      <c r="J258" s="175" t="s">
        <v>11772</v>
      </c>
      <c r="K258" s="175"/>
      <c r="L258" s="24" t="s">
        <v>8637</v>
      </c>
      <c r="M258" s="175" t="s">
        <v>11771</v>
      </c>
      <c r="N258" s="175"/>
      <c r="O258" s="181">
        <v>41442</v>
      </c>
      <c r="P258" s="181">
        <v>41442</v>
      </c>
      <c r="S258" t="s">
        <v>1005</v>
      </c>
      <c r="X258">
        <v>182</v>
      </c>
      <c r="Y258" t="s">
        <v>8426</v>
      </c>
      <c r="AA258" t="s">
        <v>11235</v>
      </c>
      <c r="AB258" t="s">
        <v>11281</v>
      </c>
      <c r="AC258" s="6" t="s">
        <v>15115</v>
      </c>
      <c r="AD258" t="s">
        <v>11270</v>
      </c>
      <c r="AE258">
        <v>2.5000000000000001E-2</v>
      </c>
      <c r="AF258" t="s">
        <v>8426</v>
      </c>
      <c r="AI258" s="292">
        <v>0.75</v>
      </c>
      <c r="AJ258" t="s">
        <v>1419</v>
      </c>
      <c r="AV258" s="331">
        <f t="shared" ref="AV258:AV321" si="13">DATE(YEAR(I258),MONTH(I258),DAY(I258))</f>
        <v>41501</v>
      </c>
      <c r="AX258" s="24"/>
      <c r="AY258" s="24"/>
    </row>
    <row r="259" spans="1:51" x14ac:dyDescent="0.25">
      <c r="A259" s="175" t="s">
        <v>11571</v>
      </c>
      <c r="B259" s="6" t="s">
        <v>15111</v>
      </c>
      <c r="C259" s="238" t="str">
        <f t="shared" si="12"/>
        <v>READINGS_TT1_M2013-5_2013-8</v>
      </c>
      <c r="E259" s="301" t="s">
        <v>15136</v>
      </c>
      <c r="F259" s="178" t="s">
        <v>15099</v>
      </c>
      <c r="G259" s="276">
        <v>41399</v>
      </c>
      <c r="H259" s="243">
        <f t="shared" ref="H259:H322" si="14">DATE(YEAR(G259),MONTH(G259),DAY(G259))</f>
        <v>41399</v>
      </c>
      <c r="I259" s="277">
        <v>41501</v>
      </c>
      <c r="J259" s="175" t="s">
        <v>11772</v>
      </c>
      <c r="K259" s="175"/>
      <c r="L259" s="24" t="s">
        <v>8637</v>
      </c>
      <c r="M259" s="175" t="s">
        <v>11771</v>
      </c>
      <c r="N259" s="175"/>
      <c r="O259" s="181">
        <v>41442</v>
      </c>
      <c r="P259" s="181">
        <v>41442</v>
      </c>
      <c r="S259" t="s">
        <v>1005</v>
      </c>
      <c r="X259">
        <v>89</v>
      </c>
      <c r="Y259" t="s">
        <v>8426</v>
      </c>
      <c r="AA259" t="s">
        <v>11235</v>
      </c>
      <c r="AB259" t="s">
        <v>11281</v>
      </c>
      <c r="AC259" s="6" t="s">
        <v>15115</v>
      </c>
      <c r="AD259" t="s">
        <v>11270</v>
      </c>
      <c r="AE259">
        <v>2.5000000000000001E-2</v>
      </c>
      <c r="AF259" t="s">
        <v>8426</v>
      </c>
      <c r="AI259" s="292">
        <v>0.91666666666666663</v>
      </c>
      <c r="AJ259" t="s">
        <v>1419</v>
      </c>
      <c r="AV259" s="331">
        <f t="shared" si="13"/>
        <v>41501</v>
      </c>
      <c r="AX259" s="24"/>
      <c r="AY259" s="24"/>
    </row>
    <row r="260" spans="1:51" x14ac:dyDescent="0.25">
      <c r="A260" s="175" t="s">
        <v>11571</v>
      </c>
      <c r="B260" s="6" t="s">
        <v>15111</v>
      </c>
      <c r="C260" s="238" t="str">
        <f t="shared" si="12"/>
        <v>READINGS_TT1_M2013-5_2013-8</v>
      </c>
      <c r="E260" s="301" t="s">
        <v>15136</v>
      </c>
      <c r="F260" s="178" t="s">
        <v>15099</v>
      </c>
      <c r="G260" s="276">
        <v>41399</v>
      </c>
      <c r="H260" s="243">
        <f t="shared" si="14"/>
        <v>41399</v>
      </c>
      <c r="I260" s="277">
        <v>41501</v>
      </c>
      <c r="J260" s="175" t="s">
        <v>11772</v>
      </c>
      <c r="K260" s="175"/>
      <c r="L260" s="24" t="s">
        <v>8637</v>
      </c>
      <c r="M260" s="175" t="s">
        <v>11771</v>
      </c>
      <c r="N260" s="175"/>
      <c r="O260" s="181">
        <v>41443</v>
      </c>
      <c r="P260" s="181">
        <v>41443</v>
      </c>
      <c r="S260" t="s">
        <v>1005</v>
      </c>
      <c r="X260">
        <v>117</v>
      </c>
      <c r="Y260" t="s">
        <v>8426</v>
      </c>
      <c r="AA260" t="s">
        <v>11235</v>
      </c>
      <c r="AB260" t="s">
        <v>11281</v>
      </c>
      <c r="AC260" s="6" t="s">
        <v>15115</v>
      </c>
      <c r="AD260" t="s">
        <v>11270</v>
      </c>
      <c r="AE260">
        <v>2.5000000000000001E-2</v>
      </c>
      <c r="AF260" t="s">
        <v>8426</v>
      </c>
      <c r="AI260" s="292">
        <v>8.3333333333333329E-2</v>
      </c>
      <c r="AJ260" t="s">
        <v>1419</v>
      </c>
      <c r="AV260" s="331">
        <f t="shared" si="13"/>
        <v>41501</v>
      </c>
      <c r="AX260" s="24"/>
      <c r="AY260" s="24"/>
    </row>
    <row r="261" spans="1:51" x14ac:dyDescent="0.25">
      <c r="A261" s="175" t="s">
        <v>11571</v>
      </c>
      <c r="B261" s="6" t="s">
        <v>15111</v>
      </c>
      <c r="C261" s="238" t="str">
        <f t="shared" si="12"/>
        <v>READINGS_TT1_M2013-5_2013-8</v>
      </c>
      <c r="E261" s="301" t="s">
        <v>15136</v>
      </c>
      <c r="F261" s="178" t="s">
        <v>15099</v>
      </c>
      <c r="G261" s="276">
        <v>41399</v>
      </c>
      <c r="H261" s="243">
        <f t="shared" si="14"/>
        <v>41399</v>
      </c>
      <c r="I261" s="277">
        <v>41501</v>
      </c>
      <c r="J261" s="175" t="s">
        <v>11772</v>
      </c>
      <c r="K261" s="175"/>
      <c r="L261" s="24" t="s">
        <v>8637</v>
      </c>
      <c r="M261" s="175" t="s">
        <v>11771</v>
      </c>
      <c r="N261" s="175"/>
      <c r="O261" s="181">
        <v>41443</v>
      </c>
      <c r="P261" s="181">
        <v>41443</v>
      </c>
      <c r="S261" t="s">
        <v>1005</v>
      </c>
      <c r="X261">
        <v>139</v>
      </c>
      <c r="Y261" t="s">
        <v>8426</v>
      </c>
      <c r="AA261" t="s">
        <v>11235</v>
      </c>
      <c r="AB261" t="s">
        <v>11281</v>
      </c>
      <c r="AC261" s="6" t="s">
        <v>15115</v>
      </c>
      <c r="AD261" t="s">
        <v>11270</v>
      </c>
      <c r="AE261">
        <v>2.5000000000000001E-2</v>
      </c>
      <c r="AF261" t="s">
        <v>8426</v>
      </c>
      <c r="AI261" s="292">
        <v>0.25</v>
      </c>
      <c r="AJ261" t="s">
        <v>1419</v>
      </c>
      <c r="AV261" s="331">
        <f t="shared" si="13"/>
        <v>41501</v>
      </c>
      <c r="AX261" s="24"/>
      <c r="AY261" s="24"/>
    </row>
    <row r="262" spans="1:51" x14ac:dyDescent="0.25">
      <c r="A262" s="175" t="s">
        <v>11571</v>
      </c>
      <c r="B262" s="6" t="s">
        <v>15111</v>
      </c>
      <c r="C262" s="238" t="str">
        <f t="shared" si="12"/>
        <v>READINGS_TT1_M2013-5_2013-8</v>
      </c>
      <c r="E262" s="301" t="s">
        <v>15136</v>
      </c>
      <c r="F262" s="178" t="s">
        <v>15099</v>
      </c>
      <c r="G262" s="276">
        <v>41399</v>
      </c>
      <c r="H262" s="243">
        <f t="shared" si="14"/>
        <v>41399</v>
      </c>
      <c r="I262" s="277">
        <v>41501</v>
      </c>
      <c r="J262" s="175" t="s">
        <v>11772</v>
      </c>
      <c r="K262" s="175"/>
      <c r="L262" s="24" t="s">
        <v>8637</v>
      </c>
      <c r="M262" s="175" t="s">
        <v>11771</v>
      </c>
      <c r="N262" s="175"/>
      <c r="O262" s="181">
        <v>41443</v>
      </c>
      <c r="P262" s="181">
        <v>41443</v>
      </c>
      <c r="S262" t="s">
        <v>1005</v>
      </c>
      <c r="X262">
        <v>158</v>
      </c>
      <c r="Y262" t="s">
        <v>8426</v>
      </c>
      <c r="AA262" t="s">
        <v>11235</v>
      </c>
      <c r="AB262" t="s">
        <v>11281</v>
      </c>
      <c r="AC262" s="6" t="s">
        <v>15115</v>
      </c>
      <c r="AD262" t="s">
        <v>11270</v>
      </c>
      <c r="AE262">
        <v>2.5000000000000001E-2</v>
      </c>
      <c r="AF262" t="s">
        <v>8426</v>
      </c>
      <c r="AI262" s="292">
        <v>0.41666666666666669</v>
      </c>
      <c r="AJ262" t="s">
        <v>1419</v>
      </c>
      <c r="AV262" s="331">
        <f t="shared" si="13"/>
        <v>41501</v>
      </c>
      <c r="AX262" s="24"/>
      <c r="AY262" s="24"/>
    </row>
    <row r="263" spans="1:51" x14ac:dyDescent="0.25">
      <c r="A263" s="175" t="s">
        <v>11571</v>
      </c>
      <c r="B263" s="6" t="s">
        <v>15111</v>
      </c>
      <c r="C263" s="238" t="str">
        <f t="shared" si="12"/>
        <v>READINGS_TT1_M2013-5_2013-8</v>
      </c>
      <c r="E263" s="301" t="s">
        <v>15136</v>
      </c>
      <c r="F263" s="178" t="s">
        <v>15099</v>
      </c>
      <c r="G263" s="276">
        <v>41399</v>
      </c>
      <c r="H263" s="243">
        <f t="shared" si="14"/>
        <v>41399</v>
      </c>
      <c r="I263" s="277">
        <v>41501</v>
      </c>
      <c r="J263" s="175" t="s">
        <v>11772</v>
      </c>
      <c r="K263" s="175"/>
      <c r="L263" s="24" t="s">
        <v>8637</v>
      </c>
      <c r="M263" s="175" t="s">
        <v>11771</v>
      </c>
      <c r="N263" s="175"/>
      <c r="O263" s="181">
        <v>41443</v>
      </c>
      <c r="P263" s="181">
        <v>41443</v>
      </c>
      <c r="S263" t="s">
        <v>1005</v>
      </c>
      <c r="X263">
        <v>116</v>
      </c>
      <c r="Y263" t="s">
        <v>8426</v>
      </c>
      <c r="AA263" t="s">
        <v>11235</v>
      </c>
      <c r="AB263" t="s">
        <v>11281</v>
      </c>
      <c r="AC263" s="6" t="s">
        <v>15115</v>
      </c>
      <c r="AD263" t="s">
        <v>11270</v>
      </c>
      <c r="AE263">
        <v>2.5000000000000001E-2</v>
      </c>
      <c r="AF263" t="s">
        <v>8426</v>
      </c>
      <c r="AI263" s="292">
        <v>0.58333333333333337</v>
      </c>
      <c r="AJ263" t="s">
        <v>1419</v>
      </c>
      <c r="AV263" s="331">
        <f t="shared" si="13"/>
        <v>41501</v>
      </c>
      <c r="AX263" s="24"/>
      <c r="AY263" s="24"/>
    </row>
    <row r="264" spans="1:51" x14ac:dyDescent="0.25">
      <c r="A264" s="175" t="s">
        <v>11571</v>
      </c>
      <c r="B264" s="6" t="s">
        <v>15111</v>
      </c>
      <c r="C264" s="238" t="str">
        <f t="shared" si="12"/>
        <v>READINGS_TT1_M2013-5_2013-8</v>
      </c>
      <c r="E264" s="301" t="s">
        <v>15136</v>
      </c>
      <c r="F264" s="178" t="s">
        <v>15099</v>
      </c>
      <c r="G264" s="276">
        <v>41399</v>
      </c>
      <c r="H264" s="243">
        <f t="shared" si="14"/>
        <v>41399</v>
      </c>
      <c r="I264" s="277">
        <v>41501</v>
      </c>
      <c r="J264" s="175" t="s">
        <v>11772</v>
      </c>
      <c r="K264" s="175"/>
      <c r="L264" s="24" t="s">
        <v>8637</v>
      </c>
      <c r="M264" s="175" t="s">
        <v>11771</v>
      </c>
      <c r="N264" s="175"/>
      <c r="O264" s="181">
        <v>41443</v>
      </c>
      <c r="P264" s="181">
        <v>41443</v>
      </c>
      <c r="S264" t="s">
        <v>1005</v>
      </c>
      <c r="X264">
        <v>57</v>
      </c>
      <c r="Y264" t="s">
        <v>8426</v>
      </c>
      <c r="AA264" t="s">
        <v>11235</v>
      </c>
      <c r="AB264" t="s">
        <v>11281</v>
      </c>
      <c r="AC264" s="6" t="s">
        <v>15115</v>
      </c>
      <c r="AD264" t="s">
        <v>11270</v>
      </c>
      <c r="AE264">
        <v>2.5000000000000001E-2</v>
      </c>
      <c r="AF264" t="s">
        <v>8426</v>
      </c>
      <c r="AI264" s="292">
        <v>0.75</v>
      </c>
      <c r="AJ264" t="s">
        <v>1419</v>
      </c>
      <c r="AV264" s="331">
        <f t="shared" si="13"/>
        <v>41501</v>
      </c>
      <c r="AX264" s="24"/>
      <c r="AY264" s="24"/>
    </row>
    <row r="265" spans="1:51" x14ac:dyDescent="0.25">
      <c r="A265" s="175" t="s">
        <v>11571</v>
      </c>
      <c r="B265" s="6" t="s">
        <v>15111</v>
      </c>
      <c r="C265" s="238" t="str">
        <f t="shared" si="12"/>
        <v>READINGS_TT1_M2013-5_2013-8</v>
      </c>
      <c r="E265" s="301" t="s">
        <v>15136</v>
      </c>
      <c r="F265" s="178" t="s">
        <v>15099</v>
      </c>
      <c r="G265" s="276">
        <v>41399</v>
      </c>
      <c r="H265" s="243">
        <f t="shared" si="14"/>
        <v>41399</v>
      </c>
      <c r="I265" s="277">
        <v>41501</v>
      </c>
      <c r="J265" s="175" t="s">
        <v>11772</v>
      </c>
      <c r="K265" s="175"/>
      <c r="L265" s="24" t="s">
        <v>8637</v>
      </c>
      <c r="M265" s="175" t="s">
        <v>11771</v>
      </c>
      <c r="N265" s="175"/>
      <c r="O265" s="181">
        <v>41443</v>
      </c>
      <c r="P265" s="181">
        <v>41443</v>
      </c>
      <c r="S265" t="s">
        <v>1005</v>
      </c>
      <c r="X265">
        <v>56</v>
      </c>
      <c r="Y265" t="s">
        <v>8426</v>
      </c>
      <c r="AA265" t="s">
        <v>11235</v>
      </c>
      <c r="AB265" t="s">
        <v>11281</v>
      </c>
      <c r="AC265" s="6" t="s">
        <v>15115</v>
      </c>
      <c r="AD265" t="s">
        <v>11270</v>
      </c>
      <c r="AE265">
        <v>2.5000000000000001E-2</v>
      </c>
      <c r="AF265" t="s">
        <v>8426</v>
      </c>
      <c r="AI265" s="292">
        <v>0.91666666666666663</v>
      </c>
      <c r="AJ265" t="s">
        <v>1419</v>
      </c>
      <c r="AV265" s="331">
        <f t="shared" si="13"/>
        <v>41501</v>
      </c>
      <c r="AX265" s="24"/>
      <c r="AY265" s="24"/>
    </row>
    <row r="266" spans="1:51" x14ac:dyDescent="0.25">
      <c r="A266" s="175" t="s">
        <v>11571</v>
      </c>
      <c r="B266" s="6" t="s">
        <v>15111</v>
      </c>
      <c r="C266" s="238" t="str">
        <f t="shared" si="12"/>
        <v>READINGS_TT1_M2013-5_2013-8</v>
      </c>
      <c r="E266" s="301" t="s">
        <v>15136</v>
      </c>
      <c r="F266" s="178" t="s">
        <v>15099</v>
      </c>
      <c r="G266" s="276">
        <v>41399</v>
      </c>
      <c r="H266" s="243">
        <f t="shared" si="14"/>
        <v>41399</v>
      </c>
      <c r="I266" s="277">
        <v>41501</v>
      </c>
      <c r="J266" s="175" t="s">
        <v>11772</v>
      </c>
      <c r="K266" s="175"/>
      <c r="L266" s="24" t="s">
        <v>8637</v>
      </c>
      <c r="M266" s="175" t="s">
        <v>11771</v>
      </c>
      <c r="N266" s="175"/>
      <c r="O266" s="181">
        <v>41444</v>
      </c>
      <c r="P266" s="181">
        <v>41444</v>
      </c>
      <c r="S266" t="s">
        <v>1005</v>
      </c>
      <c r="X266">
        <v>50</v>
      </c>
      <c r="Y266" t="s">
        <v>8426</v>
      </c>
      <c r="AA266" t="s">
        <v>11235</v>
      </c>
      <c r="AB266" t="s">
        <v>11281</v>
      </c>
      <c r="AC266" s="6" t="s">
        <v>15115</v>
      </c>
      <c r="AD266" t="s">
        <v>11270</v>
      </c>
      <c r="AE266">
        <v>2.5000000000000001E-2</v>
      </c>
      <c r="AF266" t="s">
        <v>8426</v>
      </c>
      <c r="AI266" s="292">
        <v>8.3333333333333329E-2</v>
      </c>
      <c r="AJ266" t="s">
        <v>1419</v>
      </c>
      <c r="AV266" s="331">
        <f t="shared" si="13"/>
        <v>41501</v>
      </c>
      <c r="AX266" s="24"/>
      <c r="AY266" s="24"/>
    </row>
    <row r="267" spans="1:51" x14ac:dyDescent="0.25">
      <c r="A267" s="175" t="s">
        <v>11571</v>
      </c>
      <c r="B267" s="6" t="s">
        <v>15111</v>
      </c>
      <c r="C267" s="238" t="str">
        <f t="shared" si="12"/>
        <v>READINGS_TT1_M2013-5_2013-8</v>
      </c>
      <c r="E267" s="301" t="s">
        <v>15136</v>
      </c>
      <c r="F267" s="178" t="s">
        <v>15099</v>
      </c>
      <c r="G267" s="276">
        <v>41399</v>
      </c>
      <c r="H267" s="243">
        <f t="shared" si="14"/>
        <v>41399</v>
      </c>
      <c r="I267" s="277">
        <v>41501</v>
      </c>
      <c r="J267" s="175" t="s">
        <v>11772</v>
      </c>
      <c r="K267" s="175"/>
      <c r="L267" s="24" t="s">
        <v>8637</v>
      </c>
      <c r="M267" s="175" t="s">
        <v>11771</v>
      </c>
      <c r="N267" s="175"/>
      <c r="O267" s="181">
        <v>41444</v>
      </c>
      <c r="P267" s="181">
        <v>41444</v>
      </c>
      <c r="S267" t="s">
        <v>1005</v>
      </c>
      <c r="X267">
        <v>60</v>
      </c>
      <c r="Y267" t="s">
        <v>8426</v>
      </c>
      <c r="AA267" t="s">
        <v>11235</v>
      </c>
      <c r="AB267" t="s">
        <v>11281</v>
      </c>
      <c r="AC267" s="6" t="s">
        <v>15115</v>
      </c>
      <c r="AD267" t="s">
        <v>11270</v>
      </c>
      <c r="AE267">
        <v>2.5000000000000001E-2</v>
      </c>
      <c r="AF267" t="s">
        <v>8426</v>
      </c>
      <c r="AI267" s="292">
        <v>0.25</v>
      </c>
      <c r="AJ267" t="s">
        <v>1419</v>
      </c>
      <c r="AV267" s="331">
        <f t="shared" si="13"/>
        <v>41501</v>
      </c>
      <c r="AX267" s="24"/>
      <c r="AY267" s="24"/>
    </row>
    <row r="268" spans="1:51" x14ac:dyDescent="0.25">
      <c r="A268" s="175" t="s">
        <v>11571</v>
      </c>
      <c r="B268" s="6" t="s">
        <v>15111</v>
      </c>
      <c r="C268" s="238" t="str">
        <f t="shared" si="12"/>
        <v>READINGS_TT1_M2013-5_2013-8</v>
      </c>
      <c r="E268" s="301" t="s">
        <v>15136</v>
      </c>
      <c r="F268" s="178" t="s">
        <v>15099</v>
      </c>
      <c r="G268" s="276">
        <v>41399</v>
      </c>
      <c r="H268" s="243">
        <f t="shared" si="14"/>
        <v>41399</v>
      </c>
      <c r="I268" s="277">
        <v>41501</v>
      </c>
      <c r="J268" s="175" t="s">
        <v>11772</v>
      </c>
      <c r="K268" s="175"/>
      <c r="L268" s="24" t="s">
        <v>8637</v>
      </c>
      <c r="M268" s="175" t="s">
        <v>11771</v>
      </c>
      <c r="N268" s="175"/>
      <c r="O268" s="181">
        <v>41444</v>
      </c>
      <c r="P268" s="181">
        <v>41444</v>
      </c>
      <c r="S268" t="s">
        <v>1005</v>
      </c>
      <c r="X268">
        <v>78</v>
      </c>
      <c r="Y268" t="s">
        <v>8426</v>
      </c>
      <c r="AA268" t="s">
        <v>11235</v>
      </c>
      <c r="AB268" t="s">
        <v>11281</v>
      </c>
      <c r="AC268" s="6" t="s">
        <v>15115</v>
      </c>
      <c r="AD268" t="s">
        <v>11270</v>
      </c>
      <c r="AE268">
        <v>2.5000000000000001E-2</v>
      </c>
      <c r="AF268" t="s">
        <v>8426</v>
      </c>
      <c r="AI268" s="292">
        <v>0.41666666666666669</v>
      </c>
      <c r="AJ268" t="s">
        <v>1419</v>
      </c>
      <c r="AV268" s="331">
        <f t="shared" si="13"/>
        <v>41501</v>
      </c>
      <c r="AX268" s="24"/>
      <c r="AY268" s="24"/>
    </row>
    <row r="269" spans="1:51" x14ac:dyDescent="0.25">
      <c r="A269" s="175" t="s">
        <v>11571</v>
      </c>
      <c r="B269" s="6" t="s">
        <v>15111</v>
      </c>
      <c r="C269" s="238" t="str">
        <f t="shared" si="12"/>
        <v>READINGS_TT1_M2013-5_2013-8</v>
      </c>
      <c r="E269" s="301" t="s">
        <v>15136</v>
      </c>
      <c r="F269" s="178" t="s">
        <v>15099</v>
      </c>
      <c r="G269" s="276">
        <v>41399</v>
      </c>
      <c r="H269" s="243">
        <f t="shared" si="14"/>
        <v>41399</v>
      </c>
      <c r="I269" s="277">
        <v>41501</v>
      </c>
      <c r="J269" s="175" t="s">
        <v>11772</v>
      </c>
      <c r="K269" s="175"/>
      <c r="L269" s="24" t="s">
        <v>8637</v>
      </c>
      <c r="M269" s="175" t="s">
        <v>11771</v>
      </c>
      <c r="N269" s="175"/>
      <c r="O269" s="181">
        <v>41444</v>
      </c>
      <c r="P269" s="181">
        <v>41444</v>
      </c>
      <c r="S269" t="s">
        <v>1005</v>
      </c>
      <c r="X269">
        <v>93</v>
      </c>
      <c r="Y269" t="s">
        <v>8426</v>
      </c>
      <c r="AA269" t="s">
        <v>11235</v>
      </c>
      <c r="AB269" t="s">
        <v>11281</v>
      </c>
      <c r="AC269" s="6" t="s">
        <v>15115</v>
      </c>
      <c r="AD269" t="s">
        <v>11270</v>
      </c>
      <c r="AE269">
        <v>2.5000000000000001E-2</v>
      </c>
      <c r="AF269" t="s">
        <v>8426</v>
      </c>
      <c r="AI269" s="292">
        <v>0.58333333333333337</v>
      </c>
      <c r="AJ269" t="s">
        <v>1419</v>
      </c>
      <c r="AV269" s="331">
        <f t="shared" si="13"/>
        <v>41501</v>
      </c>
      <c r="AX269" s="24"/>
      <c r="AY269" s="24"/>
    </row>
    <row r="270" spans="1:51" x14ac:dyDescent="0.25">
      <c r="A270" s="175" t="s">
        <v>11571</v>
      </c>
      <c r="B270" s="6" t="s">
        <v>15111</v>
      </c>
      <c r="C270" s="238" t="str">
        <f t="shared" si="12"/>
        <v>READINGS_TT1_M2013-5_2013-8</v>
      </c>
      <c r="E270" s="301" t="s">
        <v>15136</v>
      </c>
      <c r="F270" s="178" t="s">
        <v>15099</v>
      </c>
      <c r="G270" s="276">
        <v>41399</v>
      </c>
      <c r="H270" s="243">
        <f t="shared" si="14"/>
        <v>41399</v>
      </c>
      <c r="I270" s="277">
        <v>41501</v>
      </c>
      <c r="J270" s="175" t="s">
        <v>11772</v>
      </c>
      <c r="K270" s="175"/>
      <c r="L270" s="24" t="s">
        <v>8637</v>
      </c>
      <c r="M270" s="175" t="s">
        <v>11771</v>
      </c>
      <c r="N270" s="175"/>
      <c r="O270" s="181">
        <v>41444</v>
      </c>
      <c r="P270" s="181">
        <v>41444</v>
      </c>
      <c r="S270" t="s">
        <v>1005</v>
      </c>
      <c r="X270">
        <v>102</v>
      </c>
      <c r="Y270" t="s">
        <v>8426</v>
      </c>
      <c r="AA270" t="s">
        <v>11235</v>
      </c>
      <c r="AB270" t="s">
        <v>11281</v>
      </c>
      <c r="AC270" s="6" t="s">
        <v>15115</v>
      </c>
      <c r="AD270" t="s">
        <v>11270</v>
      </c>
      <c r="AE270">
        <v>2.5000000000000001E-2</v>
      </c>
      <c r="AF270" t="s">
        <v>8426</v>
      </c>
      <c r="AI270" s="292">
        <v>0.75</v>
      </c>
      <c r="AJ270" t="s">
        <v>1419</v>
      </c>
      <c r="AV270" s="331">
        <f t="shared" si="13"/>
        <v>41501</v>
      </c>
      <c r="AX270" s="24"/>
      <c r="AY270" s="24"/>
    </row>
    <row r="271" spans="1:51" x14ac:dyDescent="0.25">
      <c r="A271" s="175" t="s">
        <v>11571</v>
      </c>
      <c r="B271" s="6" t="s">
        <v>15111</v>
      </c>
      <c r="C271" s="238" t="str">
        <f t="shared" si="12"/>
        <v>READINGS_TT1_M2013-5_2013-8</v>
      </c>
      <c r="E271" s="301" t="s">
        <v>15136</v>
      </c>
      <c r="F271" s="178" t="s">
        <v>15099</v>
      </c>
      <c r="G271" s="276">
        <v>41399</v>
      </c>
      <c r="H271" s="243">
        <f t="shared" si="14"/>
        <v>41399</v>
      </c>
      <c r="I271" s="277">
        <v>41501</v>
      </c>
      <c r="J271" s="175" t="s">
        <v>11772</v>
      </c>
      <c r="K271" s="175"/>
      <c r="L271" s="24" t="s">
        <v>8637</v>
      </c>
      <c r="M271" s="175" t="s">
        <v>11771</v>
      </c>
      <c r="N271" s="175"/>
      <c r="O271" s="181">
        <v>41444</v>
      </c>
      <c r="P271" s="181">
        <v>41444</v>
      </c>
      <c r="S271" t="s">
        <v>1005</v>
      </c>
      <c r="X271">
        <v>111</v>
      </c>
      <c r="Y271" t="s">
        <v>8426</v>
      </c>
      <c r="AA271" t="s">
        <v>11235</v>
      </c>
      <c r="AB271" t="s">
        <v>11281</v>
      </c>
      <c r="AC271" s="6" t="s">
        <v>15115</v>
      </c>
      <c r="AD271" t="s">
        <v>11270</v>
      </c>
      <c r="AE271">
        <v>2.5000000000000001E-2</v>
      </c>
      <c r="AF271" t="s">
        <v>8426</v>
      </c>
      <c r="AI271" s="292">
        <v>0.91666666666666663</v>
      </c>
      <c r="AJ271" t="s">
        <v>1419</v>
      </c>
      <c r="AV271" s="331">
        <f t="shared" si="13"/>
        <v>41501</v>
      </c>
      <c r="AX271" s="24"/>
      <c r="AY271" s="24"/>
    </row>
    <row r="272" spans="1:51" x14ac:dyDescent="0.25">
      <c r="A272" s="175" t="s">
        <v>11571</v>
      </c>
      <c r="B272" s="6" t="s">
        <v>15111</v>
      </c>
      <c r="C272" s="238" t="str">
        <f t="shared" si="12"/>
        <v>READINGS_TT1_M2013-5_2013-8</v>
      </c>
      <c r="E272" s="301" t="s">
        <v>15136</v>
      </c>
      <c r="F272" s="178" t="s">
        <v>15099</v>
      </c>
      <c r="G272" s="276">
        <v>41399</v>
      </c>
      <c r="H272" s="243">
        <f t="shared" si="14"/>
        <v>41399</v>
      </c>
      <c r="I272" s="277">
        <v>41501</v>
      </c>
      <c r="J272" s="175" t="s">
        <v>11772</v>
      </c>
      <c r="K272" s="175"/>
      <c r="L272" s="24" t="s">
        <v>8637</v>
      </c>
      <c r="M272" s="175" t="s">
        <v>11771</v>
      </c>
      <c r="N272" s="175"/>
      <c r="O272" s="181">
        <v>41445</v>
      </c>
      <c r="P272" s="181">
        <v>41445</v>
      </c>
      <c r="S272" t="s">
        <v>1005</v>
      </c>
      <c r="X272">
        <v>117</v>
      </c>
      <c r="Y272" t="s">
        <v>8426</v>
      </c>
      <c r="AA272" t="s">
        <v>11235</v>
      </c>
      <c r="AB272" t="s">
        <v>11281</v>
      </c>
      <c r="AC272" s="6" t="s">
        <v>15115</v>
      </c>
      <c r="AD272" t="s">
        <v>11270</v>
      </c>
      <c r="AE272">
        <v>2.5000000000000001E-2</v>
      </c>
      <c r="AF272" t="s">
        <v>8426</v>
      </c>
      <c r="AI272" s="292">
        <v>8.3333333333333329E-2</v>
      </c>
      <c r="AJ272" t="s">
        <v>1419</v>
      </c>
      <c r="AV272" s="331">
        <f t="shared" si="13"/>
        <v>41501</v>
      </c>
      <c r="AX272" s="24"/>
      <c r="AY272" s="24"/>
    </row>
    <row r="273" spans="1:51" x14ac:dyDescent="0.25">
      <c r="A273" s="175" t="s">
        <v>11571</v>
      </c>
      <c r="B273" s="6" t="s">
        <v>15111</v>
      </c>
      <c r="C273" s="238" t="str">
        <f t="shared" si="12"/>
        <v>READINGS_TT1_M2013-5_2013-8</v>
      </c>
      <c r="E273" s="301" t="s">
        <v>15136</v>
      </c>
      <c r="F273" s="178" t="s">
        <v>15099</v>
      </c>
      <c r="G273" s="276">
        <v>41399</v>
      </c>
      <c r="H273" s="243">
        <f t="shared" si="14"/>
        <v>41399</v>
      </c>
      <c r="I273" s="277">
        <v>41501</v>
      </c>
      <c r="J273" s="175" t="s">
        <v>11772</v>
      </c>
      <c r="K273" s="175"/>
      <c r="L273" s="24" t="s">
        <v>8637</v>
      </c>
      <c r="M273" s="175" t="s">
        <v>11771</v>
      </c>
      <c r="N273" s="175"/>
      <c r="O273" s="181">
        <v>41445</v>
      </c>
      <c r="P273" s="181">
        <v>41445</v>
      </c>
      <c r="S273" t="s">
        <v>1005</v>
      </c>
      <c r="X273">
        <v>122</v>
      </c>
      <c r="Y273" t="s">
        <v>8426</v>
      </c>
      <c r="AA273" t="s">
        <v>11235</v>
      </c>
      <c r="AB273" t="s">
        <v>11281</v>
      </c>
      <c r="AC273" s="6" t="s">
        <v>15115</v>
      </c>
      <c r="AD273" t="s">
        <v>11270</v>
      </c>
      <c r="AE273">
        <v>2.5000000000000001E-2</v>
      </c>
      <c r="AF273" t="s">
        <v>8426</v>
      </c>
      <c r="AI273" s="292">
        <v>0.25</v>
      </c>
      <c r="AJ273" t="s">
        <v>1419</v>
      </c>
      <c r="AV273" s="331">
        <f t="shared" si="13"/>
        <v>41501</v>
      </c>
      <c r="AX273" s="24"/>
      <c r="AY273" s="24"/>
    </row>
    <row r="274" spans="1:51" x14ac:dyDescent="0.25">
      <c r="A274" s="175" t="s">
        <v>11571</v>
      </c>
      <c r="B274" s="6" t="s">
        <v>15111</v>
      </c>
      <c r="C274" s="238" t="str">
        <f t="shared" si="12"/>
        <v>READINGS_TT1_M2013-5_2013-8</v>
      </c>
      <c r="E274" s="301" t="s">
        <v>15136</v>
      </c>
      <c r="F274" s="178" t="s">
        <v>15099</v>
      </c>
      <c r="G274" s="276">
        <v>41399</v>
      </c>
      <c r="H274" s="243">
        <f t="shared" si="14"/>
        <v>41399</v>
      </c>
      <c r="I274" s="277">
        <v>41501</v>
      </c>
      <c r="J274" s="175" t="s">
        <v>11772</v>
      </c>
      <c r="K274" s="175"/>
      <c r="L274" s="24" t="s">
        <v>8637</v>
      </c>
      <c r="M274" s="175" t="s">
        <v>11771</v>
      </c>
      <c r="N274" s="175"/>
      <c r="O274" s="181">
        <v>41445</v>
      </c>
      <c r="P274" s="181">
        <v>41445</v>
      </c>
      <c r="S274" t="s">
        <v>1005</v>
      </c>
      <c r="X274">
        <v>123</v>
      </c>
      <c r="Y274" t="s">
        <v>8426</v>
      </c>
      <c r="AA274" t="s">
        <v>11235</v>
      </c>
      <c r="AB274" t="s">
        <v>11281</v>
      </c>
      <c r="AC274" s="6" t="s">
        <v>15115</v>
      </c>
      <c r="AD274" t="s">
        <v>11270</v>
      </c>
      <c r="AE274">
        <v>2.5000000000000001E-2</v>
      </c>
      <c r="AF274" t="s">
        <v>8426</v>
      </c>
      <c r="AI274" s="292">
        <v>0.41666666666666669</v>
      </c>
      <c r="AJ274" t="s">
        <v>1419</v>
      </c>
      <c r="AV274" s="331">
        <f t="shared" si="13"/>
        <v>41501</v>
      </c>
      <c r="AX274" s="24"/>
      <c r="AY274" s="24"/>
    </row>
    <row r="275" spans="1:51" x14ac:dyDescent="0.25">
      <c r="A275" s="175" t="s">
        <v>11571</v>
      </c>
      <c r="B275" s="6" t="s">
        <v>15111</v>
      </c>
      <c r="C275" s="238" t="str">
        <f t="shared" si="12"/>
        <v>READINGS_TT1_M2013-5_2013-8</v>
      </c>
      <c r="E275" s="301" t="s">
        <v>15136</v>
      </c>
      <c r="F275" s="178" t="s">
        <v>15099</v>
      </c>
      <c r="G275" s="276">
        <v>41399</v>
      </c>
      <c r="H275" s="243">
        <f t="shared" si="14"/>
        <v>41399</v>
      </c>
      <c r="I275" s="277">
        <v>41501</v>
      </c>
      <c r="J275" s="175" t="s">
        <v>11772</v>
      </c>
      <c r="K275" s="175"/>
      <c r="L275" s="24" t="s">
        <v>8637</v>
      </c>
      <c r="M275" s="175" t="s">
        <v>11771</v>
      </c>
      <c r="N275" s="175"/>
      <c r="O275" s="181">
        <v>41445</v>
      </c>
      <c r="P275" s="181">
        <v>41445</v>
      </c>
      <c r="S275" t="s">
        <v>1005</v>
      </c>
      <c r="X275">
        <v>130</v>
      </c>
      <c r="Y275" t="s">
        <v>8426</v>
      </c>
      <c r="AA275" t="s">
        <v>11235</v>
      </c>
      <c r="AB275" t="s">
        <v>11281</v>
      </c>
      <c r="AC275" s="6" t="s">
        <v>15115</v>
      </c>
      <c r="AD275" t="s">
        <v>11270</v>
      </c>
      <c r="AE275">
        <v>2.5000000000000001E-2</v>
      </c>
      <c r="AF275" t="s">
        <v>8426</v>
      </c>
      <c r="AI275" s="292">
        <v>0.58333333333333337</v>
      </c>
      <c r="AJ275" t="s">
        <v>1419</v>
      </c>
      <c r="AV275" s="331">
        <f t="shared" si="13"/>
        <v>41501</v>
      </c>
      <c r="AX275" s="24"/>
      <c r="AY275" s="24"/>
    </row>
    <row r="276" spans="1:51" x14ac:dyDescent="0.25">
      <c r="A276" s="175" t="s">
        <v>11571</v>
      </c>
      <c r="B276" s="6" t="s">
        <v>15111</v>
      </c>
      <c r="C276" s="238" t="str">
        <f t="shared" si="12"/>
        <v>READINGS_TT1_M2013-5_2013-8</v>
      </c>
      <c r="E276" s="301" t="s">
        <v>15136</v>
      </c>
      <c r="F276" s="178" t="s">
        <v>15099</v>
      </c>
      <c r="G276" s="276">
        <v>41399</v>
      </c>
      <c r="H276" s="243">
        <f t="shared" si="14"/>
        <v>41399</v>
      </c>
      <c r="I276" s="277">
        <v>41501</v>
      </c>
      <c r="J276" s="175" t="s">
        <v>11772</v>
      </c>
      <c r="K276" s="175"/>
      <c r="L276" s="24" t="s">
        <v>8637</v>
      </c>
      <c r="M276" s="175" t="s">
        <v>11771</v>
      </c>
      <c r="N276" s="175"/>
      <c r="O276" s="181">
        <v>41445</v>
      </c>
      <c r="P276" s="181">
        <v>41445</v>
      </c>
      <c r="S276" t="s">
        <v>1005</v>
      </c>
      <c r="X276">
        <v>136</v>
      </c>
      <c r="Y276" t="s">
        <v>8426</v>
      </c>
      <c r="AA276" t="s">
        <v>11235</v>
      </c>
      <c r="AB276" t="s">
        <v>11281</v>
      </c>
      <c r="AC276" s="6" t="s">
        <v>15115</v>
      </c>
      <c r="AD276" t="s">
        <v>11270</v>
      </c>
      <c r="AE276">
        <v>2.5000000000000001E-2</v>
      </c>
      <c r="AF276" t="s">
        <v>8426</v>
      </c>
      <c r="AI276" s="292">
        <v>0.75</v>
      </c>
      <c r="AJ276" t="s">
        <v>1419</v>
      </c>
      <c r="AV276" s="331">
        <f t="shared" si="13"/>
        <v>41501</v>
      </c>
      <c r="AX276" s="24"/>
      <c r="AY276" s="24"/>
    </row>
    <row r="277" spans="1:51" x14ac:dyDescent="0.25">
      <c r="A277" s="175" t="s">
        <v>11571</v>
      </c>
      <c r="B277" s="6" t="s">
        <v>15111</v>
      </c>
      <c r="C277" s="238" t="str">
        <f t="shared" ref="C277:C340" si="15">"READINGS_"&amp;B277&amp;"_M"&amp;YEAR(H277)&amp;"-"&amp;MONTH(H277)&amp;"_"&amp;YEAR(I277)&amp;"-"&amp;MONTH(I277)</f>
        <v>READINGS_TT1_M2013-5_2013-8</v>
      </c>
      <c r="E277" s="301" t="s">
        <v>15136</v>
      </c>
      <c r="F277" s="178" t="s">
        <v>15099</v>
      </c>
      <c r="G277" s="276">
        <v>41399</v>
      </c>
      <c r="H277" s="243">
        <f t="shared" si="14"/>
        <v>41399</v>
      </c>
      <c r="I277" s="277">
        <v>41501</v>
      </c>
      <c r="J277" s="175" t="s">
        <v>11772</v>
      </c>
      <c r="K277" s="175"/>
      <c r="L277" s="24" t="s">
        <v>8637</v>
      </c>
      <c r="M277" s="175" t="s">
        <v>11771</v>
      </c>
      <c r="N277" s="175"/>
      <c r="O277" s="181">
        <v>41445</v>
      </c>
      <c r="P277" s="181">
        <v>41445</v>
      </c>
      <c r="S277" t="s">
        <v>1005</v>
      </c>
      <c r="X277">
        <v>139</v>
      </c>
      <c r="Y277" t="s">
        <v>8426</v>
      </c>
      <c r="AA277" t="s">
        <v>11235</v>
      </c>
      <c r="AB277" t="s">
        <v>11281</v>
      </c>
      <c r="AC277" s="6" t="s">
        <v>15115</v>
      </c>
      <c r="AD277" t="s">
        <v>11270</v>
      </c>
      <c r="AE277">
        <v>2.5000000000000001E-2</v>
      </c>
      <c r="AF277" t="s">
        <v>8426</v>
      </c>
      <c r="AI277" s="292">
        <v>0.91666666666666663</v>
      </c>
      <c r="AJ277" t="s">
        <v>1419</v>
      </c>
      <c r="AV277" s="331">
        <f t="shared" si="13"/>
        <v>41501</v>
      </c>
      <c r="AX277" s="24"/>
      <c r="AY277" s="24"/>
    </row>
    <row r="278" spans="1:51" x14ac:dyDescent="0.25">
      <c r="A278" s="175" t="s">
        <v>11571</v>
      </c>
      <c r="B278" s="6" t="s">
        <v>15111</v>
      </c>
      <c r="C278" s="238" t="str">
        <f t="shared" si="15"/>
        <v>READINGS_TT1_M2013-5_2013-8</v>
      </c>
      <c r="E278" s="301" t="s">
        <v>15136</v>
      </c>
      <c r="F278" s="178" t="s">
        <v>15099</v>
      </c>
      <c r="G278" s="276">
        <v>41399</v>
      </c>
      <c r="H278" s="243">
        <f t="shared" si="14"/>
        <v>41399</v>
      </c>
      <c r="I278" s="277">
        <v>41501</v>
      </c>
      <c r="J278" s="175" t="s">
        <v>11772</v>
      </c>
      <c r="K278" s="175"/>
      <c r="L278" s="24" t="s">
        <v>8637</v>
      </c>
      <c r="M278" s="175" t="s">
        <v>11771</v>
      </c>
      <c r="N278" s="175"/>
      <c r="O278" s="181">
        <v>41446</v>
      </c>
      <c r="P278" s="181">
        <v>41446</v>
      </c>
      <c r="S278" t="s">
        <v>1005</v>
      </c>
      <c r="X278">
        <v>144</v>
      </c>
      <c r="Y278" t="s">
        <v>8426</v>
      </c>
      <c r="AA278" t="s">
        <v>11235</v>
      </c>
      <c r="AB278" t="s">
        <v>11281</v>
      </c>
      <c r="AC278" s="6" t="s">
        <v>15115</v>
      </c>
      <c r="AD278" t="s">
        <v>11270</v>
      </c>
      <c r="AE278">
        <v>2.5000000000000001E-2</v>
      </c>
      <c r="AF278" t="s">
        <v>8426</v>
      </c>
      <c r="AI278" s="292">
        <v>8.3333333333333329E-2</v>
      </c>
      <c r="AJ278" t="s">
        <v>1419</v>
      </c>
      <c r="AV278" s="331">
        <f t="shared" si="13"/>
        <v>41501</v>
      </c>
      <c r="AX278" s="24"/>
      <c r="AY278" s="24"/>
    </row>
    <row r="279" spans="1:51" x14ac:dyDescent="0.25">
      <c r="A279" s="175" t="s">
        <v>11571</v>
      </c>
      <c r="B279" s="6" t="s">
        <v>15111</v>
      </c>
      <c r="C279" s="238" t="str">
        <f t="shared" si="15"/>
        <v>READINGS_TT1_M2013-5_2013-8</v>
      </c>
      <c r="E279" s="301" t="s">
        <v>15136</v>
      </c>
      <c r="F279" s="178" t="s">
        <v>15099</v>
      </c>
      <c r="G279" s="276">
        <v>41399</v>
      </c>
      <c r="H279" s="243">
        <f t="shared" si="14"/>
        <v>41399</v>
      </c>
      <c r="I279" s="277">
        <v>41501</v>
      </c>
      <c r="J279" s="175" t="s">
        <v>11772</v>
      </c>
      <c r="K279" s="175"/>
      <c r="L279" s="24" t="s">
        <v>8637</v>
      </c>
      <c r="M279" s="175" t="s">
        <v>11771</v>
      </c>
      <c r="N279" s="175"/>
      <c r="O279" s="181">
        <v>41446</v>
      </c>
      <c r="P279" s="181">
        <v>41446</v>
      </c>
      <c r="S279" t="s">
        <v>1005</v>
      </c>
      <c r="X279">
        <v>150</v>
      </c>
      <c r="Y279" t="s">
        <v>8426</v>
      </c>
      <c r="AA279" t="s">
        <v>11235</v>
      </c>
      <c r="AB279" t="s">
        <v>11281</v>
      </c>
      <c r="AC279" s="6" t="s">
        <v>15115</v>
      </c>
      <c r="AD279" t="s">
        <v>11270</v>
      </c>
      <c r="AE279">
        <v>2.5000000000000001E-2</v>
      </c>
      <c r="AF279" t="s">
        <v>8426</v>
      </c>
      <c r="AI279" s="292">
        <v>0.25</v>
      </c>
      <c r="AJ279" t="s">
        <v>1419</v>
      </c>
      <c r="AV279" s="331">
        <f t="shared" si="13"/>
        <v>41501</v>
      </c>
      <c r="AX279" s="24"/>
      <c r="AY279" s="24"/>
    </row>
    <row r="280" spans="1:51" x14ac:dyDescent="0.25">
      <c r="A280" s="175" t="s">
        <v>11571</v>
      </c>
      <c r="B280" s="6" t="s">
        <v>15111</v>
      </c>
      <c r="C280" s="238" t="str">
        <f t="shared" si="15"/>
        <v>READINGS_TT1_M2013-5_2013-8</v>
      </c>
      <c r="E280" s="301" t="s">
        <v>15136</v>
      </c>
      <c r="F280" s="178" t="s">
        <v>15099</v>
      </c>
      <c r="G280" s="276">
        <v>41399</v>
      </c>
      <c r="H280" s="243">
        <f t="shared" si="14"/>
        <v>41399</v>
      </c>
      <c r="I280" s="277">
        <v>41501</v>
      </c>
      <c r="J280" s="175" t="s">
        <v>11772</v>
      </c>
      <c r="K280" s="175"/>
      <c r="L280" s="24" t="s">
        <v>8637</v>
      </c>
      <c r="M280" s="175" t="s">
        <v>11771</v>
      </c>
      <c r="N280" s="175"/>
      <c r="O280" s="181">
        <v>41446</v>
      </c>
      <c r="P280" s="181">
        <v>41446</v>
      </c>
      <c r="S280" t="s">
        <v>1005</v>
      </c>
      <c r="X280">
        <v>155</v>
      </c>
      <c r="Y280" t="s">
        <v>8426</v>
      </c>
      <c r="AA280" t="s">
        <v>11235</v>
      </c>
      <c r="AB280" t="s">
        <v>11281</v>
      </c>
      <c r="AC280" s="6" t="s">
        <v>15115</v>
      </c>
      <c r="AD280" t="s">
        <v>11270</v>
      </c>
      <c r="AE280">
        <v>2.5000000000000001E-2</v>
      </c>
      <c r="AF280" t="s">
        <v>8426</v>
      </c>
      <c r="AI280" s="292">
        <v>0.41666666666666669</v>
      </c>
      <c r="AJ280" t="s">
        <v>1419</v>
      </c>
      <c r="AV280" s="331">
        <f t="shared" si="13"/>
        <v>41501</v>
      </c>
      <c r="AX280" s="24"/>
      <c r="AY280" s="24"/>
    </row>
    <row r="281" spans="1:51" x14ac:dyDescent="0.25">
      <c r="A281" s="175" t="s">
        <v>11571</v>
      </c>
      <c r="B281" s="6" t="s">
        <v>15111</v>
      </c>
      <c r="C281" s="238" t="str">
        <f t="shared" si="15"/>
        <v>READINGS_TT1_M2013-5_2013-8</v>
      </c>
      <c r="E281" s="301" t="s">
        <v>15136</v>
      </c>
      <c r="F281" s="178" t="s">
        <v>15099</v>
      </c>
      <c r="G281" s="276">
        <v>41399</v>
      </c>
      <c r="H281" s="243">
        <f t="shared" si="14"/>
        <v>41399</v>
      </c>
      <c r="I281" s="277">
        <v>41501</v>
      </c>
      <c r="J281" s="175" t="s">
        <v>11772</v>
      </c>
      <c r="K281" s="175"/>
      <c r="L281" s="24" t="s">
        <v>8637</v>
      </c>
      <c r="M281" s="175" t="s">
        <v>11771</v>
      </c>
      <c r="N281" s="175"/>
      <c r="O281" s="181">
        <v>41446</v>
      </c>
      <c r="P281" s="181">
        <v>41446</v>
      </c>
      <c r="S281" t="s">
        <v>1005</v>
      </c>
      <c r="X281">
        <v>157</v>
      </c>
      <c r="Y281" t="s">
        <v>8426</v>
      </c>
      <c r="AA281" t="s">
        <v>11235</v>
      </c>
      <c r="AB281" t="s">
        <v>11281</v>
      </c>
      <c r="AC281" s="6" t="s">
        <v>15115</v>
      </c>
      <c r="AD281" t="s">
        <v>11270</v>
      </c>
      <c r="AE281">
        <v>2.5000000000000001E-2</v>
      </c>
      <c r="AF281" t="s">
        <v>8426</v>
      </c>
      <c r="AI281" s="292">
        <v>0.58333333333333337</v>
      </c>
      <c r="AJ281" t="s">
        <v>1419</v>
      </c>
      <c r="AV281" s="331">
        <f t="shared" si="13"/>
        <v>41501</v>
      </c>
      <c r="AX281" s="24"/>
      <c r="AY281" s="24"/>
    </row>
    <row r="282" spans="1:51" x14ac:dyDescent="0.25">
      <c r="A282" s="175" t="s">
        <v>11571</v>
      </c>
      <c r="B282" s="6" t="s">
        <v>15111</v>
      </c>
      <c r="C282" s="238" t="str">
        <f t="shared" si="15"/>
        <v>READINGS_TT1_M2013-5_2013-8</v>
      </c>
      <c r="E282" s="301" t="s">
        <v>15136</v>
      </c>
      <c r="F282" s="178" t="s">
        <v>15099</v>
      </c>
      <c r="G282" s="276">
        <v>41399</v>
      </c>
      <c r="H282" s="243">
        <f t="shared" si="14"/>
        <v>41399</v>
      </c>
      <c r="I282" s="277">
        <v>41501</v>
      </c>
      <c r="J282" s="175" t="s">
        <v>11772</v>
      </c>
      <c r="K282" s="175"/>
      <c r="L282" s="24" t="s">
        <v>8637</v>
      </c>
      <c r="M282" s="175" t="s">
        <v>11771</v>
      </c>
      <c r="N282" s="175"/>
      <c r="O282" s="181">
        <v>41446</v>
      </c>
      <c r="P282" s="181">
        <v>41446</v>
      </c>
      <c r="S282" t="s">
        <v>1005</v>
      </c>
      <c r="X282">
        <v>158</v>
      </c>
      <c r="Y282" t="s">
        <v>8426</v>
      </c>
      <c r="AA282" t="s">
        <v>11235</v>
      </c>
      <c r="AB282" t="s">
        <v>11281</v>
      </c>
      <c r="AC282" s="6" t="s">
        <v>15115</v>
      </c>
      <c r="AD282" t="s">
        <v>11270</v>
      </c>
      <c r="AE282">
        <v>2.5000000000000001E-2</v>
      </c>
      <c r="AF282" t="s">
        <v>8426</v>
      </c>
      <c r="AI282" s="292">
        <v>0.75</v>
      </c>
      <c r="AJ282" t="s">
        <v>1419</v>
      </c>
      <c r="AV282" s="331">
        <f t="shared" si="13"/>
        <v>41501</v>
      </c>
      <c r="AX282" s="24"/>
      <c r="AY282" s="24"/>
    </row>
    <row r="283" spans="1:51" x14ac:dyDescent="0.25">
      <c r="A283" s="175" t="s">
        <v>11571</v>
      </c>
      <c r="B283" s="6" t="s">
        <v>15111</v>
      </c>
      <c r="C283" s="238" t="str">
        <f t="shared" si="15"/>
        <v>READINGS_TT1_M2013-5_2013-8</v>
      </c>
      <c r="E283" s="301" t="s">
        <v>15136</v>
      </c>
      <c r="F283" s="178" t="s">
        <v>15099</v>
      </c>
      <c r="G283" s="276">
        <v>41399</v>
      </c>
      <c r="H283" s="243">
        <f t="shared" si="14"/>
        <v>41399</v>
      </c>
      <c r="I283" s="277">
        <v>41501</v>
      </c>
      <c r="J283" s="175" t="s">
        <v>11772</v>
      </c>
      <c r="K283" s="175"/>
      <c r="L283" s="24" t="s">
        <v>8637</v>
      </c>
      <c r="M283" s="175" t="s">
        <v>11771</v>
      </c>
      <c r="N283" s="175"/>
      <c r="O283" s="181">
        <v>41446</v>
      </c>
      <c r="P283" s="181">
        <v>41446</v>
      </c>
      <c r="S283" t="s">
        <v>1005</v>
      </c>
      <c r="X283">
        <v>161</v>
      </c>
      <c r="Y283" t="s">
        <v>8426</v>
      </c>
      <c r="AA283" t="s">
        <v>11235</v>
      </c>
      <c r="AB283" t="s">
        <v>11281</v>
      </c>
      <c r="AC283" s="6" t="s">
        <v>15115</v>
      </c>
      <c r="AD283" t="s">
        <v>11270</v>
      </c>
      <c r="AE283">
        <v>2.5000000000000001E-2</v>
      </c>
      <c r="AF283" t="s">
        <v>8426</v>
      </c>
      <c r="AI283" s="292">
        <v>0.91666666666666663</v>
      </c>
      <c r="AJ283" t="s">
        <v>1419</v>
      </c>
      <c r="AV283" s="331">
        <f t="shared" si="13"/>
        <v>41501</v>
      </c>
      <c r="AX283" s="24"/>
      <c r="AY283" s="24"/>
    </row>
    <row r="284" spans="1:51" x14ac:dyDescent="0.25">
      <c r="A284" s="175" t="s">
        <v>11571</v>
      </c>
      <c r="B284" s="6" t="s">
        <v>15111</v>
      </c>
      <c r="C284" s="238" t="str">
        <f t="shared" si="15"/>
        <v>READINGS_TT1_M2013-5_2013-8</v>
      </c>
      <c r="E284" s="301" t="s">
        <v>15136</v>
      </c>
      <c r="F284" s="178" t="s">
        <v>15099</v>
      </c>
      <c r="G284" s="276">
        <v>41399</v>
      </c>
      <c r="H284" s="243">
        <f t="shared" si="14"/>
        <v>41399</v>
      </c>
      <c r="I284" s="277">
        <v>41501</v>
      </c>
      <c r="J284" s="175" t="s">
        <v>11772</v>
      </c>
      <c r="K284" s="175"/>
      <c r="L284" s="24" t="s">
        <v>8637</v>
      </c>
      <c r="M284" s="175" t="s">
        <v>11771</v>
      </c>
      <c r="N284" s="175"/>
      <c r="O284" s="181">
        <v>41447</v>
      </c>
      <c r="P284" s="181">
        <v>41447</v>
      </c>
      <c r="S284" t="s">
        <v>1005</v>
      </c>
      <c r="X284">
        <v>163</v>
      </c>
      <c r="Y284" t="s">
        <v>8426</v>
      </c>
      <c r="AA284" t="s">
        <v>11235</v>
      </c>
      <c r="AB284" t="s">
        <v>11281</v>
      </c>
      <c r="AC284" s="6" t="s">
        <v>15115</v>
      </c>
      <c r="AD284" t="s">
        <v>11270</v>
      </c>
      <c r="AE284">
        <v>2.5000000000000001E-2</v>
      </c>
      <c r="AF284" t="s">
        <v>8426</v>
      </c>
      <c r="AI284" s="292">
        <v>8.3333333333333329E-2</v>
      </c>
      <c r="AJ284" t="s">
        <v>1419</v>
      </c>
      <c r="AV284" s="331">
        <f t="shared" si="13"/>
        <v>41501</v>
      </c>
      <c r="AX284" s="24"/>
      <c r="AY284" s="24"/>
    </row>
    <row r="285" spans="1:51" x14ac:dyDescent="0.25">
      <c r="A285" s="175" t="s">
        <v>11571</v>
      </c>
      <c r="B285" s="6" t="s">
        <v>15111</v>
      </c>
      <c r="C285" s="238" t="str">
        <f t="shared" si="15"/>
        <v>READINGS_TT1_M2013-5_2013-8</v>
      </c>
      <c r="E285" s="301" t="s">
        <v>15136</v>
      </c>
      <c r="F285" s="178" t="s">
        <v>15099</v>
      </c>
      <c r="G285" s="276">
        <v>41399</v>
      </c>
      <c r="H285" s="243">
        <f t="shared" si="14"/>
        <v>41399</v>
      </c>
      <c r="I285" s="277">
        <v>41501</v>
      </c>
      <c r="J285" s="175" t="s">
        <v>11772</v>
      </c>
      <c r="K285" s="175"/>
      <c r="L285" s="24" t="s">
        <v>8637</v>
      </c>
      <c r="M285" s="175" t="s">
        <v>11771</v>
      </c>
      <c r="N285" s="175"/>
      <c r="O285" s="181">
        <v>41447</v>
      </c>
      <c r="P285" s="181">
        <v>41447</v>
      </c>
      <c r="S285" t="s">
        <v>1005</v>
      </c>
      <c r="X285">
        <v>167</v>
      </c>
      <c r="Y285" t="s">
        <v>8426</v>
      </c>
      <c r="AA285" t="s">
        <v>11235</v>
      </c>
      <c r="AB285" t="s">
        <v>11281</v>
      </c>
      <c r="AC285" s="6" t="s">
        <v>15115</v>
      </c>
      <c r="AD285" t="s">
        <v>11270</v>
      </c>
      <c r="AE285">
        <v>2.5000000000000001E-2</v>
      </c>
      <c r="AF285" t="s">
        <v>8426</v>
      </c>
      <c r="AI285" s="292">
        <v>0.25</v>
      </c>
      <c r="AJ285" t="s">
        <v>1419</v>
      </c>
      <c r="AV285" s="331">
        <f t="shared" si="13"/>
        <v>41501</v>
      </c>
      <c r="AX285" s="24"/>
      <c r="AY285" s="24"/>
    </row>
    <row r="286" spans="1:51" x14ac:dyDescent="0.25">
      <c r="A286" s="175" t="s">
        <v>11571</v>
      </c>
      <c r="B286" s="6" t="s">
        <v>15111</v>
      </c>
      <c r="C286" s="238" t="str">
        <f t="shared" si="15"/>
        <v>READINGS_TT1_M2013-5_2013-8</v>
      </c>
      <c r="E286" s="301" t="s">
        <v>15136</v>
      </c>
      <c r="F286" s="178" t="s">
        <v>15099</v>
      </c>
      <c r="G286" s="276">
        <v>41399</v>
      </c>
      <c r="H286" s="243">
        <f t="shared" si="14"/>
        <v>41399</v>
      </c>
      <c r="I286" s="277">
        <v>41501</v>
      </c>
      <c r="J286" s="175" t="s">
        <v>11772</v>
      </c>
      <c r="K286" s="175"/>
      <c r="L286" s="24" t="s">
        <v>8637</v>
      </c>
      <c r="M286" s="175" t="s">
        <v>11771</v>
      </c>
      <c r="N286" s="175"/>
      <c r="O286" s="181">
        <v>41447</v>
      </c>
      <c r="P286" s="181">
        <v>41447</v>
      </c>
      <c r="S286" t="s">
        <v>1005</v>
      </c>
      <c r="X286">
        <v>170</v>
      </c>
      <c r="Y286" t="s">
        <v>8426</v>
      </c>
      <c r="AA286" t="s">
        <v>11235</v>
      </c>
      <c r="AB286" t="s">
        <v>11281</v>
      </c>
      <c r="AC286" s="6" t="s">
        <v>15115</v>
      </c>
      <c r="AD286" t="s">
        <v>11270</v>
      </c>
      <c r="AE286">
        <v>2.5000000000000001E-2</v>
      </c>
      <c r="AF286" t="s">
        <v>8426</v>
      </c>
      <c r="AI286" s="292">
        <v>0.41666666666666669</v>
      </c>
      <c r="AJ286" t="s">
        <v>1419</v>
      </c>
      <c r="AV286" s="331">
        <f t="shared" si="13"/>
        <v>41501</v>
      </c>
      <c r="AX286" s="24"/>
      <c r="AY286" s="24"/>
    </row>
    <row r="287" spans="1:51" x14ac:dyDescent="0.25">
      <c r="A287" s="175" t="s">
        <v>11571</v>
      </c>
      <c r="B287" s="6" t="s">
        <v>15111</v>
      </c>
      <c r="C287" s="238" t="str">
        <f t="shared" si="15"/>
        <v>READINGS_TT1_M2013-5_2013-8</v>
      </c>
      <c r="E287" s="301" t="s">
        <v>15136</v>
      </c>
      <c r="F287" s="178" t="s">
        <v>15099</v>
      </c>
      <c r="G287" s="276">
        <v>41399</v>
      </c>
      <c r="H287" s="243">
        <f t="shared" si="14"/>
        <v>41399</v>
      </c>
      <c r="I287" s="277">
        <v>41501</v>
      </c>
      <c r="J287" s="175" t="s">
        <v>11772</v>
      </c>
      <c r="K287" s="175"/>
      <c r="L287" s="24" t="s">
        <v>8637</v>
      </c>
      <c r="M287" s="175" t="s">
        <v>11771</v>
      </c>
      <c r="N287" s="175"/>
      <c r="O287" s="181">
        <v>41447</v>
      </c>
      <c r="P287" s="181">
        <v>41447</v>
      </c>
      <c r="S287" t="s">
        <v>1005</v>
      </c>
      <c r="X287">
        <v>171</v>
      </c>
      <c r="Y287" t="s">
        <v>8426</v>
      </c>
      <c r="AA287" t="s">
        <v>11235</v>
      </c>
      <c r="AB287" t="s">
        <v>11281</v>
      </c>
      <c r="AC287" s="6" t="s">
        <v>15115</v>
      </c>
      <c r="AD287" t="s">
        <v>11270</v>
      </c>
      <c r="AE287">
        <v>2.5000000000000001E-2</v>
      </c>
      <c r="AF287" t="s">
        <v>8426</v>
      </c>
      <c r="AI287" s="292">
        <v>0.58333333333333337</v>
      </c>
      <c r="AJ287" t="s">
        <v>1419</v>
      </c>
      <c r="AV287" s="331">
        <f t="shared" si="13"/>
        <v>41501</v>
      </c>
      <c r="AX287" s="24"/>
      <c r="AY287" s="24"/>
    </row>
    <row r="288" spans="1:51" x14ac:dyDescent="0.25">
      <c r="A288" s="175" t="s">
        <v>11571</v>
      </c>
      <c r="B288" s="6" t="s">
        <v>15111</v>
      </c>
      <c r="C288" s="238" t="str">
        <f t="shared" si="15"/>
        <v>READINGS_TT1_M2013-5_2013-8</v>
      </c>
      <c r="E288" s="301" t="s">
        <v>15136</v>
      </c>
      <c r="F288" s="178" t="s">
        <v>15099</v>
      </c>
      <c r="G288" s="276">
        <v>41399</v>
      </c>
      <c r="H288" s="243">
        <f t="shared" si="14"/>
        <v>41399</v>
      </c>
      <c r="I288" s="277">
        <v>41501</v>
      </c>
      <c r="J288" s="175" t="s">
        <v>11772</v>
      </c>
      <c r="K288" s="175"/>
      <c r="L288" s="24" t="s">
        <v>8637</v>
      </c>
      <c r="M288" s="175" t="s">
        <v>11771</v>
      </c>
      <c r="N288" s="175"/>
      <c r="O288" s="181">
        <v>41447</v>
      </c>
      <c r="P288" s="181">
        <v>41447</v>
      </c>
      <c r="S288" t="s">
        <v>1005</v>
      </c>
      <c r="X288">
        <v>172</v>
      </c>
      <c r="Y288" t="s">
        <v>8426</v>
      </c>
      <c r="AA288" t="s">
        <v>11235</v>
      </c>
      <c r="AB288" t="s">
        <v>11281</v>
      </c>
      <c r="AC288" s="6" t="s">
        <v>15115</v>
      </c>
      <c r="AD288" t="s">
        <v>11270</v>
      </c>
      <c r="AE288">
        <v>2.5000000000000001E-2</v>
      </c>
      <c r="AF288" t="s">
        <v>8426</v>
      </c>
      <c r="AI288" s="292">
        <v>0.75</v>
      </c>
      <c r="AJ288" t="s">
        <v>1419</v>
      </c>
      <c r="AV288" s="331">
        <f t="shared" si="13"/>
        <v>41501</v>
      </c>
      <c r="AX288" s="24"/>
      <c r="AY288" s="24"/>
    </row>
    <row r="289" spans="1:51" x14ac:dyDescent="0.25">
      <c r="A289" s="175" t="s">
        <v>11571</v>
      </c>
      <c r="B289" s="6" t="s">
        <v>15111</v>
      </c>
      <c r="C289" s="238" t="str">
        <f t="shared" si="15"/>
        <v>READINGS_TT1_M2013-5_2013-8</v>
      </c>
      <c r="E289" s="301" t="s">
        <v>15136</v>
      </c>
      <c r="F289" s="178" t="s">
        <v>15099</v>
      </c>
      <c r="G289" s="276">
        <v>41399</v>
      </c>
      <c r="H289" s="243">
        <f t="shared" si="14"/>
        <v>41399</v>
      </c>
      <c r="I289" s="277">
        <v>41501</v>
      </c>
      <c r="J289" s="175" t="s">
        <v>11772</v>
      </c>
      <c r="K289" s="175"/>
      <c r="L289" s="24" t="s">
        <v>8637</v>
      </c>
      <c r="M289" s="175" t="s">
        <v>11771</v>
      </c>
      <c r="N289" s="175"/>
      <c r="O289" s="181">
        <v>41447</v>
      </c>
      <c r="P289" s="181">
        <v>41447</v>
      </c>
      <c r="S289" t="s">
        <v>1005</v>
      </c>
      <c r="X289">
        <v>172</v>
      </c>
      <c r="Y289" t="s">
        <v>8426</v>
      </c>
      <c r="AA289" t="s">
        <v>11235</v>
      </c>
      <c r="AB289" t="s">
        <v>11281</v>
      </c>
      <c r="AC289" s="6" t="s">
        <v>15115</v>
      </c>
      <c r="AD289" t="s">
        <v>11270</v>
      </c>
      <c r="AE289">
        <v>2.5000000000000001E-2</v>
      </c>
      <c r="AF289" t="s">
        <v>8426</v>
      </c>
      <c r="AI289" s="292">
        <v>0.91666666666666663</v>
      </c>
      <c r="AJ289" t="s">
        <v>1419</v>
      </c>
      <c r="AV289" s="331">
        <f t="shared" si="13"/>
        <v>41501</v>
      </c>
      <c r="AX289" s="24"/>
      <c r="AY289" s="24"/>
    </row>
    <row r="290" spans="1:51" x14ac:dyDescent="0.25">
      <c r="A290" s="175" t="s">
        <v>11571</v>
      </c>
      <c r="B290" s="6" t="s">
        <v>15111</v>
      </c>
      <c r="C290" s="238" t="str">
        <f t="shared" si="15"/>
        <v>READINGS_TT1_M2013-5_2013-8</v>
      </c>
      <c r="E290" s="301" t="s">
        <v>15136</v>
      </c>
      <c r="F290" s="178" t="s">
        <v>15099</v>
      </c>
      <c r="G290" s="276">
        <v>41399</v>
      </c>
      <c r="H290" s="243">
        <f t="shared" si="14"/>
        <v>41399</v>
      </c>
      <c r="I290" s="277">
        <v>41501</v>
      </c>
      <c r="J290" s="175" t="s">
        <v>11772</v>
      </c>
      <c r="K290" s="175"/>
      <c r="L290" s="24" t="s">
        <v>8637</v>
      </c>
      <c r="M290" s="175" t="s">
        <v>11771</v>
      </c>
      <c r="N290" s="175"/>
      <c r="O290" s="181">
        <v>41448</v>
      </c>
      <c r="P290" s="181">
        <v>41448</v>
      </c>
      <c r="S290" t="s">
        <v>1005</v>
      </c>
      <c r="X290">
        <v>176</v>
      </c>
      <c r="Y290" t="s">
        <v>8426</v>
      </c>
      <c r="AA290" t="s">
        <v>11235</v>
      </c>
      <c r="AB290" t="s">
        <v>11281</v>
      </c>
      <c r="AC290" s="6" t="s">
        <v>15115</v>
      </c>
      <c r="AD290" t="s">
        <v>11270</v>
      </c>
      <c r="AE290">
        <v>2.5000000000000001E-2</v>
      </c>
      <c r="AF290" t="s">
        <v>8426</v>
      </c>
      <c r="AI290" s="292">
        <v>8.3333333333333329E-2</v>
      </c>
      <c r="AJ290" t="s">
        <v>1419</v>
      </c>
      <c r="AV290" s="331">
        <f t="shared" si="13"/>
        <v>41501</v>
      </c>
      <c r="AX290" s="24"/>
      <c r="AY290" s="24"/>
    </row>
    <row r="291" spans="1:51" x14ac:dyDescent="0.25">
      <c r="A291" s="175" t="s">
        <v>11571</v>
      </c>
      <c r="B291" s="6" t="s">
        <v>15111</v>
      </c>
      <c r="C291" s="238" t="str">
        <f t="shared" si="15"/>
        <v>READINGS_TT1_M2013-5_2013-8</v>
      </c>
      <c r="E291" s="301" t="s">
        <v>15136</v>
      </c>
      <c r="F291" s="178" t="s">
        <v>15099</v>
      </c>
      <c r="G291" s="276">
        <v>41399</v>
      </c>
      <c r="H291" s="243">
        <f t="shared" si="14"/>
        <v>41399</v>
      </c>
      <c r="I291" s="277">
        <v>41501</v>
      </c>
      <c r="J291" s="175" t="s">
        <v>11772</v>
      </c>
      <c r="K291" s="175"/>
      <c r="L291" s="24" t="s">
        <v>8637</v>
      </c>
      <c r="M291" s="175" t="s">
        <v>11771</v>
      </c>
      <c r="N291" s="175"/>
      <c r="O291" s="181">
        <v>41448</v>
      </c>
      <c r="P291" s="181">
        <v>41448</v>
      </c>
      <c r="S291" t="s">
        <v>1005</v>
      </c>
      <c r="X291">
        <v>177</v>
      </c>
      <c r="Y291" t="s">
        <v>8426</v>
      </c>
      <c r="AA291" t="s">
        <v>11235</v>
      </c>
      <c r="AB291" t="s">
        <v>11281</v>
      </c>
      <c r="AC291" s="6" t="s">
        <v>15115</v>
      </c>
      <c r="AD291" t="s">
        <v>11270</v>
      </c>
      <c r="AE291">
        <v>2.5000000000000001E-2</v>
      </c>
      <c r="AF291" t="s">
        <v>8426</v>
      </c>
      <c r="AI291" s="292">
        <v>0.25</v>
      </c>
      <c r="AJ291" t="s">
        <v>1419</v>
      </c>
      <c r="AV291" s="331">
        <f t="shared" si="13"/>
        <v>41501</v>
      </c>
      <c r="AX291" s="24"/>
      <c r="AY291" s="24"/>
    </row>
    <row r="292" spans="1:51" x14ac:dyDescent="0.25">
      <c r="A292" s="175" t="s">
        <v>11571</v>
      </c>
      <c r="B292" s="6" t="s">
        <v>15111</v>
      </c>
      <c r="C292" s="238" t="str">
        <f t="shared" si="15"/>
        <v>READINGS_TT1_M2013-5_2013-8</v>
      </c>
      <c r="E292" s="301" t="s">
        <v>15136</v>
      </c>
      <c r="F292" s="178" t="s">
        <v>15099</v>
      </c>
      <c r="G292" s="276">
        <v>41399</v>
      </c>
      <c r="H292" s="243">
        <f t="shared" si="14"/>
        <v>41399</v>
      </c>
      <c r="I292" s="277">
        <v>41501</v>
      </c>
      <c r="J292" s="175" t="s">
        <v>11772</v>
      </c>
      <c r="K292" s="175"/>
      <c r="L292" s="24" t="s">
        <v>8637</v>
      </c>
      <c r="M292" s="175" t="s">
        <v>11771</v>
      </c>
      <c r="N292" s="175"/>
      <c r="O292" s="181">
        <v>41448</v>
      </c>
      <c r="P292" s="181">
        <v>41448</v>
      </c>
      <c r="S292" t="s">
        <v>1005</v>
      </c>
      <c r="X292">
        <v>177</v>
      </c>
      <c r="Y292" t="s">
        <v>8426</v>
      </c>
      <c r="AA292" t="s">
        <v>11235</v>
      </c>
      <c r="AB292" t="s">
        <v>11281</v>
      </c>
      <c r="AC292" s="6" t="s">
        <v>15115</v>
      </c>
      <c r="AD292" t="s">
        <v>11270</v>
      </c>
      <c r="AE292">
        <v>2.5000000000000001E-2</v>
      </c>
      <c r="AF292" t="s">
        <v>8426</v>
      </c>
      <c r="AI292" s="292">
        <v>0.41666666666666669</v>
      </c>
      <c r="AJ292" t="s">
        <v>1419</v>
      </c>
      <c r="AV292" s="331">
        <f t="shared" si="13"/>
        <v>41501</v>
      </c>
      <c r="AX292" s="24"/>
      <c r="AY292" s="24"/>
    </row>
    <row r="293" spans="1:51" x14ac:dyDescent="0.25">
      <c r="A293" s="175" t="s">
        <v>11571</v>
      </c>
      <c r="B293" s="6" t="s">
        <v>15111</v>
      </c>
      <c r="C293" s="238" t="str">
        <f t="shared" si="15"/>
        <v>READINGS_TT1_M2013-5_2013-8</v>
      </c>
      <c r="E293" s="301" t="s">
        <v>15136</v>
      </c>
      <c r="F293" s="178" t="s">
        <v>15099</v>
      </c>
      <c r="G293" s="276">
        <v>41399</v>
      </c>
      <c r="H293" s="243">
        <f t="shared" si="14"/>
        <v>41399</v>
      </c>
      <c r="I293" s="277">
        <v>41501</v>
      </c>
      <c r="J293" s="175" t="s">
        <v>11772</v>
      </c>
      <c r="K293" s="175"/>
      <c r="L293" s="24" t="s">
        <v>8637</v>
      </c>
      <c r="M293" s="175" t="s">
        <v>11771</v>
      </c>
      <c r="N293" s="175"/>
      <c r="O293" s="181">
        <v>41448</v>
      </c>
      <c r="P293" s="181">
        <v>41448</v>
      </c>
      <c r="S293" t="s">
        <v>1005</v>
      </c>
      <c r="X293">
        <v>173</v>
      </c>
      <c r="Y293" t="s">
        <v>8426</v>
      </c>
      <c r="AA293" t="s">
        <v>11235</v>
      </c>
      <c r="AB293" t="s">
        <v>11281</v>
      </c>
      <c r="AC293" s="6" t="s">
        <v>15115</v>
      </c>
      <c r="AD293" t="s">
        <v>11270</v>
      </c>
      <c r="AE293">
        <v>2.5000000000000001E-2</v>
      </c>
      <c r="AF293" t="s">
        <v>8426</v>
      </c>
      <c r="AI293" s="292">
        <v>0.58333333333333337</v>
      </c>
      <c r="AJ293" t="s">
        <v>1419</v>
      </c>
      <c r="AV293" s="331">
        <f t="shared" si="13"/>
        <v>41501</v>
      </c>
      <c r="AX293" s="24"/>
      <c r="AY293" s="24"/>
    </row>
    <row r="294" spans="1:51" x14ac:dyDescent="0.25">
      <c r="A294" s="175" t="s">
        <v>11571</v>
      </c>
      <c r="B294" s="6" t="s">
        <v>15111</v>
      </c>
      <c r="C294" s="238" t="str">
        <f t="shared" si="15"/>
        <v>READINGS_TT1_M2013-5_2013-8</v>
      </c>
      <c r="E294" s="301" t="s">
        <v>15136</v>
      </c>
      <c r="F294" s="178" t="s">
        <v>15099</v>
      </c>
      <c r="G294" s="276">
        <v>41399</v>
      </c>
      <c r="H294" s="243">
        <f t="shared" si="14"/>
        <v>41399</v>
      </c>
      <c r="I294" s="277">
        <v>41501</v>
      </c>
      <c r="J294" s="175" t="s">
        <v>11772</v>
      </c>
      <c r="K294" s="175"/>
      <c r="L294" s="24" t="s">
        <v>8637</v>
      </c>
      <c r="M294" s="175" t="s">
        <v>11771</v>
      </c>
      <c r="N294" s="175"/>
      <c r="O294" s="181">
        <v>41448</v>
      </c>
      <c r="P294" s="181">
        <v>41448</v>
      </c>
      <c r="S294" t="s">
        <v>1005</v>
      </c>
      <c r="X294">
        <v>171</v>
      </c>
      <c r="Y294" t="s">
        <v>8426</v>
      </c>
      <c r="AA294" t="s">
        <v>11235</v>
      </c>
      <c r="AB294" t="s">
        <v>11281</v>
      </c>
      <c r="AC294" s="6" t="s">
        <v>15115</v>
      </c>
      <c r="AD294" t="s">
        <v>11270</v>
      </c>
      <c r="AE294">
        <v>2.5000000000000001E-2</v>
      </c>
      <c r="AF294" t="s">
        <v>8426</v>
      </c>
      <c r="AI294" s="292">
        <v>0.75</v>
      </c>
      <c r="AJ294" t="s">
        <v>1419</v>
      </c>
      <c r="AV294" s="331">
        <f t="shared" si="13"/>
        <v>41501</v>
      </c>
      <c r="AX294" s="24"/>
      <c r="AY294" s="24"/>
    </row>
    <row r="295" spans="1:51" x14ac:dyDescent="0.25">
      <c r="A295" s="175" t="s">
        <v>11571</v>
      </c>
      <c r="B295" s="6" t="s">
        <v>15111</v>
      </c>
      <c r="C295" s="238" t="str">
        <f t="shared" si="15"/>
        <v>READINGS_TT1_M2013-5_2013-8</v>
      </c>
      <c r="E295" s="301" t="s">
        <v>15136</v>
      </c>
      <c r="F295" s="178" t="s">
        <v>15099</v>
      </c>
      <c r="G295" s="276">
        <v>41399</v>
      </c>
      <c r="H295" s="243">
        <f t="shared" si="14"/>
        <v>41399</v>
      </c>
      <c r="I295" s="277">
        <v>41501</v>
      </c>
      <c r="J295" s="175" t="s">
        <v>11772</v>
      </c>
      <c r="K295" s="175"/>
      <c r="L295" s="24" t="s">
        <v>8637</v>
      </c>
      <c r="M295" s="175" t="s">
        <v>11771</v>
      </c>
      <c r="N295" s="175"/>
      <c r="O295" s="181">
        <v>41448</v>
      </c>
      <c r="P295" s="181">
        <v>41448</v>
      </c>
      <c r="S295" t="s">
        <v>1005</v>
      </c>
      <c r="X295">
        <v>171</v>
      </c>
      <c r="Y295" t="s">
        <v>8426</v>
      </c>
      <c r="AA295" t="s">
        <v>11235</v>
      </c>
      <c r="AB295" t="s">
        <v>11281</v>
      </c>
      <c r="AC295" s="6" t="s">
        <v>15115</v>
      </c>
      <c r="AD295" t="s">
        <v>11270</v>
      </c>
      <c r="AE295">
        <v>2.5000000000000001E-2</v>
      </c>
      <c r="AF295" t="s">
        <v>8426</v>
      </c>
      <c r="AI295" s="292">
        <v>0.91666666666666663</v>
      </c>
      <c r="AJ295" t="s">
        <v>1419</v>
      </c>
      <c r="AV295" s="331">
        <f t="shared" si="13"/>
        <v>41501</v>
      </c>
      <c r="AX295" s="24"/>
      <c r="AY295" s="24"/>
    </row>
    <row r="296" spans="1:51" x14ac:dyDescent="0.25">
      <c r="A296" s="175" t="s">
        <v>11571</v>
      </c>
      <c r="B296" s="6" t="s">
        <v>15111</v>
      </c>
      <c r="C296" s="238" t="str">
        <f t="shared" si="15"/>
        <v>READINGS_TT1_M2013-5_2013-8</v>
      </c>
      <c r="E296" s="301" t="s">
        <v>15136</v>
      </c>
      <c r="F296" s="178" t="s">
        <v>15099</v>
      </c>
      <c r="G296" s="276">
        <v>41399</v>
      </c>
      <c r="H296" s="243">
        <f t="shared" si="14"/>
        <v>41399</v>
      </c>
      <c r="I296" s="277">
        <v>41501</v>
      </c>
      <c r="J296" s="175" t="s">
        <v>11772</v>
      </c>
      <c r="K296" s="175"/>
      <c r="L296" s="24" t="s">
        <v>8637</v>
      </c>
      <c r="M296" s="175" t="s">
        <v>11771</v>
      </c>
      <c r="N296" s="175"/>
      <c r="O296" s="181">
        <v>41449</v>
      </c>
      <c r="P296" s="181">
        <v>41449</v>
      </c>
      <c r="S296" t="s">
        <v>1005</v>
      </c>
      <c r="X296">
        <v>174</v>
      </c>
      <c r="Y296" t="s">
        <v>8426</v>
      </c>
      <c r="AA296" t="s">
        <v>11235</v>
      </c>
      <c r="AB296" t="s">
        <v>11281</v>
      </c>
      <c r="AC296" s="6" t="s">
        <v>15115</v>
      </c>
      <c r="AD296" t="s">
        <v>11270</v>
      </c>
      <c r="AE296">
        <v>2.5000000000000001E-2</v>
      </c>
      <c r="AF296" t="s">
        <v>8426</v>
      </c>
      <c r="AI296" s="292">
        <v>8.3333333333333329E-2</v>
      </c>
      <c r="AJ296" t="s">
        <v>1419</v>
      </c>
      <c r="AV296" s="331">
        <f t="shared" si="13"/>
        <v>41501</v>
      </c>
      <c r="AX296" s="24"/>
      <c r="AY296" s="24"/>
    </row>
    <row r="297" spans="1:51" x14ac:dyDescent="0.25">
      <c r="A297" s="175" t="s">
        <v>11571</v>
      </c>
      <c r="B297" s="6" t="s">
        <v>15111</v>
      </c>
      <c r="C297" s="238" t="str">
        <f t="shared" si="15"/>
        <v>READINGS_TT1_M2013-5_2013-8</v>
      </c>
      <c r="E297" s="301" t="s">
        <v>15136</v>
      </c>
      <c r="F297" s="178" t="s">
        <v>15099</v>
      </c>
      <c r="G297" s="276">
        <v>41399</v>
      </c>
      <c r="H297" s="243">
        <f t="shared" si="14"/>
        <v>41399</v>
      </c>
      <c r="I297" s="277">
        <v>41501</v>
      </c>
      <c r="J297" s="175" t="s">
        <v>11772</v>
      </c>
      <c r="K297" s="175"/>
      <c r="L297" s="24" t="s">
        <v>8637</v>
      </c>
      <c r="M297" s="175" t="s">
        <v>11771</v>
      </c>
      <c r="N297" s="175"/>
      <c r="O297" s="181">
        <v>41449</v>
      </c>
      <c r="P297" s="181">
        <v>41449</v>
      </c>
      <c r="S297" t="s">
        <v>1005</v>
      </c>
      <c r="X297">
        <v>176</v>
      </c>
      <c r="Y297" t="s">
        <v>8426</v>
      </c>
      <c r="AA297" t="s">
        <v>11235</v>
      </c>
      <c r="AB297" t="s">
        <v>11281</v>
      </c>
      <c r="AC297" s="6" t="s">
        <v>15115</v>
      </c>
      <c r="AD297" t="s">
        <v>11270</v>
      </c>
      <c r="AE297">
        <v>2.5000000000000001E-2</v>
      </c>
      <c r="AF297" t="s">
        <v>8426</v>
      </c>
      <c r="AI297" s="292">
        <v>0.25</v>
      </c>
      <c r="AJ297" t="s">
        <v>1419</v>
      </c>
      <c r="AV297" s="331">
        <f t="shared" si="13"/>
        <v>41501</v>
      </c>
      <c r="AX297" s="24"/>
      <c r="AY297" s="24"/>
    </row>
    <row r="298" spans="1:51" x14ac:dyDescent="0.25">
      <c r="A298" s="175" t="s">
        <v>11571</v>
      </c>
      <c r="B298" s="6" t="s">
        <v>15111</v>
      </c>
      <c r="C298" s="238" t="str">
        <f t="shared" si="15"/>
        <v>READINGS_TT1_M2013-5_2013-8</v>
      </c>
      <c r="E298" s="301" t="s">
        <v>15136</v>
      </c>
      <c r="F298" s="178" t="s">
        <v>15099</v>
      </c>
      <c r="G298" s="276">
        <v>41399</v>
      </c>
      <c r="H298" s="243">
        <f t="shared" si="14"/>
        <v>41399</v>
      </c>
      <c r="I298" s="277">
        <v>41501</v>
      </c>
      <c r="J298" s="175" t="s">
        <v>11772</v>
      </c>
      <c r="K298" s="175"/>
      <c r="L298" s="24" t="s">
        <v>8637</v>
      </c>
      <c r="M298" s="175" t="s">
        <v>11771</v>
      </c>
      <c r="N298" s="175"/>
      <c r="O298" s="181">
        <v>41449</v>
      </c>
      <c r="P298" s="181">
        <v>41449</v>
      </c>
      <c r="S298" t="s">
        <v>1005</v>
      </c>
      <c r="X298">
        <v>177</v>
      </c>
      <c r="Y298" t="s">
        <v>8426</v>
      </c>
      <c r="AA298" t="s">
        <v>11235</v>
      </c>
      <c r="AB298" t="s">
        <v>11281</v>
      </c>
      <c r="AC298" s="6" t="s">
        <v>15115</v>
      </c>
      <c r="AD298" t="s">
        <v>11270</v>
      </c>
      <c r="AE298">
        <v>2.5000000000000001E-2</v>
      </c>
      <c r="AF298" t="s">
        <v>8426</v>
      </c>
      <c r="AI298" s="292">
        <v>0.41666666666666669</v>
      </c>
      <c r="AJ298" t="s">
        <v>1419</v>
      </c>
      <c r="AV298" s="331">
        <f t="shared" si="13"/>
        <v>41501</v>
      </c>
      <c r="AX298" s="24"/>
      <c r="AY298" s="24"/>
    </row>
    <row r="299" spans="1:51" x14ac:dyDescent="0.25">
      <c r="A299" s="175" t="s">
        <v>11571</v>
      </c>
      <c r="B299" s="6" t="s">
        <v>15111</v>
      </c>
      <c r="C299" s="238" t="str">
        <f t="shared" si="15"/>
        <v>READINGS_TT1_M2013-5_2013-8</v>
      </c>
      <c r="E299" s="301" t="s">
        <v>15136</v>
      </c>
      <c r="F299" s="178" t="s">
        <v>15099</v>
      </c>
      <c r="G299" s="276">
        <v>41399</v>
      </c>
      <c r="H299" s="243">
        <f t="shared" si="14"/>
        <v>41399</v>
      </c>
      <c r="I299" s="277">
        <v>41501</v>
      </c>
      <c r="J299" s="175" t="s">
        <v>11772</v>
      </c>
      <c r="K299" s="175"/>
      <c r="L299" s="24" t="s">
        <v>8637</v>
      </c>
      <c r="M299" s="175" t="s">
        <v>11771</v>
      </c>
      <c r="N299" s="175"/>
      <c r="O299" s="181">
        <v>41449</v>
      </c>
      <c r="P299" s="181">
        <v>41449</v>
      </c>
      <c r="S299" t="s">
        <v>1005</v>
      </c>
      <c r="X299">
        <v>179</v>
      </c>
      <c r="Y299" t="s">
        <v>8426</v>
      </c>
      <c r="AA299" t="s">
        <v>11235</v>
      </c>
      <c r="AB299" t="s">
        <v>11281</v>
      </c>
      <c r="AC299" s="6" t="s">
        <v>15115</v>
      </c>
      <c r="AD299" t="s">
        <v>11270</v>
      </c>
      <c r="AE299">
        <v>2.5000000000000001E-2</v>
      </c>
      <c r="AF299" t="s">
        <v>8426</v>
      </c>
      <c r="AI299" s="292">
        <v>0.58333333333333337</v>
      </c>
      <c r="AJ299" t="s">
        <v>1419</v>
      </c>
      <c r="AV299" s="331">
        <f t="shared" si="13"/>
        <v>41501</v>
      </c>
      <c r="AX299" s="24"/>
      <c r="AY299" s="24"/>
    </row>
    <row r="300" spans="1:51" x14ac:dyDescent="0.25">
      <c r="A300" s="175" t="s">
        <v>11571</v>
      </c>
      <c r="B300" s="6" t="s">
        <v>15111</v>
      </c>
      <c r="C300" s="238" t="str">
        <f t="shared" si="15"/>
        <v>READINGS_TT1_M2013-5_2013-8</v>
      </c>
      <c r="E300" s="301" t="s">
        <v>15136</v>
      </c>
      <c r="F300" s="178" t="s">
        <v>15099</v>
      </c>
      <c r="G300" s="276">
        <v>41399</v>
      </c>
      <c r="H300" s="243">
        <f t="shared" si="14"/>
        <v>41399</v>
      </c>
      <c r="I300" s="277">
        <v>41501</v>
      </c>
      <c r="J300" s="175" t="s">
        <v>11772</v>
      </c>
      <c r="K300" s="175"/>
      <c r="L300" s="24" t="s">
        <v>8637</v>
      </c>
      <c r="M300" s="175" t="s">
        <v>11771</v>
      </c>
      <c r="N300" s="175"/>
      <c r="O300" s="181">
        <v>41449</v>
      </c>
      <c r="P300" s="181">
        <v>41449</v>
      </c>
      <c r="S300" t="s">
        <v>1005</v>
      </c>
      <c r="X300">
        <v>179</v>
      </c>
      <c r="Y300" t="s">
        <v>8426</v>
      </c>
      <c r="AA300" t="s">
        <v>11235</v>
      </c>
      <c r="AB300" t="s">
        <v>11281</v>
      </c>
      <c r="AC300" s="6" t="s">
        <v>15115</v>
      </c>
      <c r="AD300" t="s">
        <v>11270</v>
      </c>
      <c r="AE300">
        <v>2.5000000000000001E-2</v>
      </c>
      <c r="AF300" t="s">
        <v>8426</v>
      </c>
      <c r="AI300" s="292">
        <v>0.75</v>
      </c>
      <c r="AJ300" t="s">
        <v>1419</v>
      </c>
      <c r="AV300" s="331">
        <f t="shared" si="13"/>
        <v>41501</v>
      </c>
      <c r="AX300" s="24"/>
      <c r="AY300" s="24"/>
    </row>
    <row r="301" spans="1:51" x14ac:dyDescent="0.25">
      <c r="A301" s="175" t="s">
        <v>11571</v>
      </c>
      <c r="B301" s="6" t="s">
        <v>15111</v>
      </c>
      <c r="C301" s="238" t="str">
        <f t="shared" si="15"/>
        <v>READINGS_TT1_M2013-5_2013-8</v>
      </c>
      <c r="E301" s="301" t="s">
        <v>15136</v>
      </c>
      <c r="F301" s="178" t="s">
        <v>15099</v>
      </c>
      <c r="G301" s="276">
        <v>41399</v>
      </c>
      <c r="H301" s="243">
        <f t="shared" si="14"/>
        <v>41399</v>
      </c>
      <c r="I301" s="277">
        <v>41501</v>
      </c>
      <c r="J301" s="175" t="s">
        <v>11772</v>
      </c>
      <c r="K301" s="175"/>
      <c r="L301" s="24" t="s">
        <v>8637</v>
      </c>
      <c r="M301" s="175" t="s">
        <v>11771</v>
      </c>
      <c r="N301" s="175"/>
      <c r="O301" s="181">
        <v>41449</v>
      </c>
      <c r="P301" s="181">
        <v>41449</v>
      </c>
      <c r="S301" t="s">
        <v>1005</v>
      </c>
      <c r="X301">
        <v>180</v>
      </c>
      <c r="Y301" t="s">
        <v>8426</v>
      </c>
      <c r="AA301" t="s">
        <v>11235</v>
      </c>
      <c r="AB301" t="s">
        <v>11281</v>
      </c>
      <c r="AC301" s="6" t="s">
        <v>15115</v>
      </c>
      <c r="AD301" t="s">
        <v>11270</v>
      </c>
      <c r="AE301">
        <v>2.5000000000000001E-2</v>
      </c>
      <c r="AF301" t="s">
        <v>8426</v>
      </c>
      <c r="AI301" s="292">
        <v>0.91666666666666663</v>
      </c>
      <c r="AJ301" t="s">
        <v>1419</v>
      </c>
      <c r="AV301" s="331">
        <f t="shared" si="13"/>
        <v>41501</v>
      </c>
      <c r="AX301" s="24"/>
      <c r="AY301" s="24"/>
    </row>
    <row r="302" spans="1:51" x14ac:dyDescent="0.25">
      <c r="A302" s="175" t="s">
        <v>11571</v>
      </c>
      <c r="B302" s="6" t="s">
        <v>15111</v>
      </c>
      <c r="C302" s="238" t="str">
        <f t="shared" si="15"/>
        <v>READINGS_TT1_M2013-5_2013-8</v>
      </c>
      <c r="E302" s="301" t="s">
        <v>15136</v>
      </c>
      <c r="F302" s="178" t="s">
        <v>15099</v>
      </c>
      <c r="G302" s="276">
        <v>41399</v>
      </c>
      <c r="H302" s="243">
        <f t="shared" si="14"/>
        <v>41399</v>
      </c>
      <c r="I302" s="277">
        <v>41501</v>
      </c>
      <c r="J302" s="175" t="s">
        <v>11772</v>
      </c>
      <c r="K302" s="175"/>
      <c r="L302" s="24" t="s">
        <v>8637</v>
      </c>
      <c r="M302" s="175" t="s">
        <v>11771</v>
      </c>
      <c r="N302" s="175"/>
      <c r="O302" s="181">
        <v>41450</v>
      </c>
      <c r="P302" s="181">
        <v>41450</v>
      </c>
      <c r="S302" t="s">
        <v>1005</v>
      </c>
      <c r="X302">
        <v>180</v>
      </c>
      <c r="Y302" t="s">
        <v>8426</v>
      </c>
      <c r="AA302" t="s">
        <v>11235</v>
      </c>
      <c r="AB302" t="s">
        <v>11281</v>
      </c>
      <c r="AC302" s="6" t="s">
        <v>15115</v>
      </c>
      <c r="AD302" t="s">
        <v>11270</v>
      </c>
      <c r="AE302">
        <v>2.5000000000000001E-2</v>
      </c>
      <c r="AF302" t="s">
        <v>8426</v>
      </c>
      <c r="AI302" s="292">
        <v>8.3333333333333329E-2</v>
      </c>
      <c r="AJ302" t="s">
        <v>1419</v>
      </c>
      <c r="AV302" s="331">
        <f t="shared" si="13"/>
        <v>41501</v>
      </c>
      <c r="AX302" s="24"/>
      <c r="AY302" s="24"/>
    </row>
    <row r="303" spans="1:51" x14ac:dyDescent="0.25">
      <c r="A303" s="175" t="s">
        <v>11571</v>
      </c>
      <c r="B303" s="6" t="s">
        <v>15111</v>
      </c>
      <c r="C303" s="238" t="str">
        <f t="shared" si="15"/>
        <v>READINGS_TT1_M2013-5_2013-8</v>
      </c>
      <c r="E303" s="301" t="s">
        <v>15136</v>
      </c>
      <c r="F303" s="178" t="s">
        <v>15099</v>
      </c>
      <c r="G303" s="276">
        <v>41399</v>
      </c>
      <c r="H303" s="243">
        <f t="shared" si="14"/>
        <v>41399</v>
      </c>
      <c r="I303" s="277">
        <v>41501</v>
      </c>
      <c r="J303" s="175" t="s">
        <v>11772</v>
      </c>
      <c r="K303" s="175"/>
      <c r="L303" s="24" t="s">
        <v>8637</v>
      </c>
      <c r="M303" s="175" t="s">
        <v>11771</v>
      </c>
      <c r="N303" s="175"/>
      <c r="O303" s="181">
        <v>41450</v>
      </c>
      <c r="P303" s="181">
        <v>41450</v>
      </c>
      <c r="S303" t="s">
        <v>1005</v>
      </c>
      <c r="X303">
        <v>180</v>
      </c>
      <c r="Y303" t="s">
        <v>8426</v>
      </c>
      <c r="AA303" t="s">
        <v>11235</v>
      </c>
      <c r="AB303" t="s">
        <v>11281</v>
      </c>
      <c r="AC303" s="6" t="s">
        <v>15115</v>
      </c>
      <c r="AD303" t="s">
        <v>11270</v>
      </c>
      <c r="AE303">
        <v>2.5000000000000001E-2</v>
      </c>
      <c r="AF303" t="s">
        <v>8426</v>
      </c>
      <c r="AI303" s="292">
        <v>0.25</v>
      </c>
      <c r="AJ303" t="s">
        <v>1419</v>
      </c>
      <c r="AV303" s="331">
        <f t="shared" si="13"/>
        <v>41501</v>
      </c>
      <c r="AX303" s="24"/>
      <c r="AY303" s="24"/>
    </row>
    <row r="304" spans="1:51" x14ac:dyDescent="0.25">
      <c r="A304" s="175" t="s">
        <v>11571</v>
      </c>
      <c r="B304" s="6" t="s">
        <v>15111</v>
      </c>
      <c r="C304" s="238" t="str">
        <f t="shared" si="15"/>
        <v>READINGS_TT1_M2013-5_2013-8</v>
      </c>
      <c r="E304" s="301" t="s">
        <v>15136</v>
      </c>
      <c r="F304" s="178" t="s">
        <v>15099</v>
      </c>
      <c r="G304" s="276">
        <v>41399</v>
      </c>
      <c r="H304" s="243">
        <f t="shared" si="14"/>
        <v>41399</v>
      </c>
      <c r="I304" s="277">
        <v>41501</v>
      </c>
      <c r="J304" s="175" t="s">
        <v>11772</v>
      </c>
      <c r="K304" s="175"/>
      <c r="L304" s="24" t="s">
        <v>8637</v>
      </c>
      <c r="M304" s="175" t="s">
        <v>11771</v>
      </c>
      <c r="N304" s="175"/>
      <c r="O304" s="181">
        <v>41450</v>
      </c>
      <c r="P304" s="181">
        <v>41450</v>
      </c>
      <c r="S304" t="s">
        <v>1005</v>
      </c>
      <c r="X304">
        <v>180</v>
      </c>
      <c r="Y304" t="s">
        <v>8426</v>
      </c>
      <c r="AA304" t="s">
        <v>11235</v>
      </c>
      <c r="AB304" t="s">
        <v>11281</v>
      </c>
      <c r="AC304" s="6" t="s">
        <v>15115</v>
      </c>
      <c r="AD304" t="s">
        <v>11270</v>
      </c>
      <c r="AE304">
        <v>2.5000000000000001E-2</v>
      </c>
      <c r="AF304" t="s">
        <v>8426</v>
      </c>
      <c r="AI304" s="292">
        <v>0.41666666666666669</v>
      </c>
      <c r="AJ304" t="s">
        <v>1419</v>
      </c>
      <c r="AV304" s="331">
        <f t="shared" si="13"/>
        <v>41501</v>
      </c>
    </row>
    <row r="305" spans="1:48" x14ac:dyDescent="0.25">
      <c r="A305" s="175" t="s">
        <v>11571</v>
      </c>
      <c r="B305" s="6" t="s">
        <v>15111</v>
      </c>
      <c r="C305" s="238" t="str">
        <f t="shared" si="15"/>
        <v>READINGS_TT1_M2013-5_2013-8</v>
      </c>
      <c r="E305" s="301" t="s">
        <v>15136</v>
      </c>
      <c r="F305" s="178" t="s">
        <v>15099</v>
      </c>
      <c r="G305" s="276">
        <v>41399</v>
      </c>
      <c r="H305" s="243">
        <f t="shared" si="14"/>
        <v>41399</v>
      </c>
      <c r="I305" s="277">
        <v>41501</v>
      </c>
      <c r="J305" s="175" t="s">
        <v>11772</v>
      </c>
      <c r="K305" s="175"/>
      <c r="L305" s="24" t="s">
        <v>8637</v>
      </c>
      <c r="M305" s="175" t="s">
        <v>11771</v>
      </c>
      <c r="N305" s="175"/>
      <c r="O305" s="181">
        <v>41450</v>
      </c>
      <c r="P305" s="181">
        <v>41450</v>
      </c>
      <c r="S305" t="s">
        <v>1005</v>
      </c>
      <c r="X305">
        <v>181</v>
      </c>
      <c r="Y305" t="s">
        <v>8426</v>
      </c>
      <c r="AA305" t="s">
        <v>11235</v>
      </c>
      <c r="AB305" t="s">
        <v>11281</v>
      </c>
      <c r="AC305" s="6" t="s">
        <v>15115</v>
      </c>
      <c r="AD305" t="s">
        <v>11270</v>
      </c>
      <c r="AE305">
        <v>2.5000000000000001E-2</v>
      </c>
      <c r="AF305" t="s">
        <v>8426</v>
      </c>
      <c r="AI305" s="292">
        <v>0.58333333333333337</v>
      </c>
      <c r="AJ305" t="s">
        <v>1419</v>
      </c>
      <c r="AV305" s="331">
        <f t="shared" si="13"/>
        <v>41501</v>
      </c>
    </row>
    <row r="306" spans="1:48" x14ac:dyDescent="0.25">
      <c r="A306" s="175" t="s">
        <v>11571</v>
      </c>
      <c r="B306" s="6" t="s">
        <v>15111</v>
      </c>
      <c r="C306" s="238" t="str">
        <f t="shared" si="15"/>
        <v>READINGS_TT1_M2013-5_2013-8</v>
      </c>
      <c r="E306" s="301" t="s">
        <v>15136</v>
      </c>
      <c r="F306" s="178" t="s">
        <v>15099</v>
      </c>
      <c r="G306" s="276">
        <v>41399</v>
      </c>
      <c r="H306" s="243">
        <f t="shared" si="14"/>
        <v>41399</v>
      </c>
      <c r="I306" s="277">
        <v>41501</v>
      </c>
      <c r="J306" s="175" t="s">
        <v>11772</v>
      </c>
      <c r="K306" s="175"/>
      <c r="L306" s="24" t="s">
        <v>8637</v>
      </c>
      <c r="M306" s="175" t="s">
        <v>11771</v>
      </c>
      <c r="N306" s="175"/>
      <c r="O306" s="181">
        <v>41450</v>
      </c>
      <c r="P306" s="181">
        <v>41450</v>
      </c>
      <c r="S306" t="s">
        <v>1005</v>
      </c>
      <c r="X306">
        <v>182</v>
      </c>
      <c r="Y306" t="s">
        <v>8426</v>
      </c>
      <c r="AA306" t="s">
        <v>11235</v>
      </c>
      <c r="AB306" t="s">
        <v>11281</v>
      </c>
      <c r="AC306" s="6" t="s">
        <v>15115</v>
      </c>
      <c r="AD306" t="s">
        <v>11270</v>
      </c>
      <c r="AE306">
        <v>2.5000000000000001E-2</v>
      </c>
      <c r="AF306" t="s">
        <v>8426</v>
      </c>
      <c r="AI306" s="292">
        <v>0.75</v>
      </c>
      <c r="AJ306" t="s">
        <v>1419</v>
      </c>
      <c r="AV306" s="331">
        <f t="shared" si="13"/>
        <v>41501</v>
      </c>
    </row>
    <row r="307" spans="1:48" x14ac:dyDescent="0.25">
      <c r="A307" s="175" t="s">
        <v>11571</v>
      </c>
      <c r="B307" s="6" t="s">
        <v>15111</v>
      </c>
      <c r="C307" s="238" t="str">
        <f t="shared" si="15"/>
        <v>READINGS_TT1_M2013-5_2013-8</v>
      </c>
      <c r="E307" s="301" t="s">
        <v>15136</v>
      </c>
      <c r="F307" s="178" t="s">
        <v>15099</v>
      </c>
      <c r="G307" s="276">
        <v>41399</v>
      </c>
      <c r="H307" s="243">
        <f t="shared" si="14"/>
        <v>41399</v>
      </c>
      <c r="I307" s="277">
        <v>41501</v>
      </c>
      <c r="J307" s="175" t="s">
        <v>11772</v>
      </c>
      <c r="K307" s="175"/>
      <c r="L307" s="24" t="s">
        <v>8637</v>
      </c>
      <c r="M307" s="175" t="s">
        <v>11771</v>
      </c>
      <c r="N307" s="175"/>
      <c r="O307" s="181">
        <v>41450</v>
      </c>
      <c r="P307" s="181">
        <v>41450</v>
      </c>
      <c r="S307" t="s">
        <v>1005</v>
      </c>
      <c r="X307">
        <v>182</v>
      </c>
      <c r="Y307" t="s">
        <v>8426</v>
      </c>
      <c r="AA307" t="s">
        <v>11235</v>
      </c>
      <c r="AB307" t="s">
        <v>11281</v>
      </c>
      <c r="AC307" s="6" t="s">
        <v>15115</v>
      </c>
      <c r="AD307" t="s">
        <v>11270</v>
      </c>
      <c r="AE307">
        <v>2.5000000000000001E-2</v>
      </c>
      <c r="AF307" t="s">
        <v>8426</v>
      </c>
      <c r="AI307" s="292">
        <v>0.91666666666666663</v>
      </c>
      <c r="AJ307" t="s">
        <v>1419</v>
      </c>
      <c r="AV307" s="331">
        <f t="shared" si="13"/>
        <v>41501</v>
      </c>
    </row>
    <row r="308" spans="1:48" x14ac:dyDescent="0.25">
      <c r="A308" s="175" t="s">
        <v>11571</v>
      </c>
      <c r="B308" s="6" t="s">
        <v>15111</v>
      </c>
      <c r="C308" s="238" t="str">
        <f t="shared" si="15"/>
        <v>READINGS_TT1_M2013-5_2013-8</v>
      </c>
      <c r="E308" s="301" t="s">
        <v>15136</v>
      </c>
      <c r="F308" s="178" t="s">
        <v>15099</v>
      </c>
      <c r="G308" s="276">
        <v>41399</v>
      </c>
      <c r="H308" s="243">
        <f t="shared" si="14"/>
        <v>41399</v>
      </c>
      <c r="I308" s="277">
        <v>41501</v>
      </c>
      <c r="J308" s="175" t="s">
        <v>11772</v>
      </c>
      <c r="K308" s="175"/>
      <c r="L308" s="24" t="s">
        <v>8637</v>
      </c>
      <c r="M308" s="175" t="s">
        <v>11771</v>
      </c>
      <c r="N308" s="175"/>
      <c r="O308" s="181">
        <v>41451</v>
      </c>
      <c r="P308" s="181">
        <v>41451</v>
      </c>
      <c r="S308" t="s">
        <v>1005</v>
      </c>
      <c r="X308">
        <v>183</v>
      </c>
      <c r="Y308" t="s">
        <v>8426</v>
      </c>
      <c r="AA308" t="s">
        <v>11235</v>
      </c>
      <c r="AB308" t="s">
        <v>11281</v>
      </c>
      <c r="AC308" s="6" t="s">
        <v>15115</v>
      </c>
      <c r="AD308" t="s">
        <v>11270</v>
      </c>
      <c r="AE308">
        <v>2.5000000000000001E-2</v>
      </c>
      <c r="AF308" t="s">
        <v>8426</v>
      </c>
      <c r="AI308" s="292">
        <v>8.3333333333333329E-2</v>
      </c>
      <c r="AJ308" t="s">
        <v>1419</v>
      </c>
      <c r="AV308" s="331">
        <f t="shared" si="13"/>
        <v>41501</v>
      </c>
    </row>
    <row r="309" spans="1:48" x14ac:dyDescent="0.25">
      <c r="A309" s="175" t="s">
        <v>11571</v>
      </c>
      <c r="B309" s="6" t="s">
        <v>15111</v>
      </c>
      <c r="C309" s="238" t="str">
        <f t="shared" si="15"/>
        <v>READINGS_TT1_M2013-5_2013-8</v>
      </c>
      <c r="E309" s="301" t="s">
        <v>15136</v>
      </c>
      <c r="F309" s="178" t="s">
        <v>15099</v>
      </c>
      <c r="G309" s="276">
        <v>41399</v>
      </c>
      <c r="H309" s="243">
        <f t="shared" si="14"/>
        <v>41399</v>
      </c>
      <c r="I309" s="277">
        <v>41501</v>
      </c>
      <c r="J309" s="175" t="s">
        <v>11772</v>
      </c>
      <c r="K309" s="175"/>
      <c r="L309" s="24" t="s">
        <v>8637</v>
      </c>
      <c r="M309" s="175" t="s">
        <v>11771</v>
      </c>
      <c r="N309" s="175"/>
      <c r="O309" s="181">
        <v>41451</v>
      </c>
      <c r="P309" s="181">
        <v>41451</v>
      </c>
      <c r="S309" t="s">
        <v>1005</v>
      </c>
      <c r="X309">
        <v>182</v>
      </c>
      <c r="Y309" t="s">
        <v>8426</v>
      </c>
      <c r="AA309" t="s">
        <v>11235</v>
      </c>
      <c r="AB309" t="s">
        <v>11281</v>
      </c>
      <c r="AC309" s="6" t="s">
        <v>15115</v>
      </c>
      <c r="AD309" t="s">
        <v>11270</v>
      </c>
      <c r="AE309">
        <v>2.5000000000000001E-2</v>
      </c>
      <c r="AF309" t="s">
        <v>8426</v>
      </c>
      <c r="AI309" s="292">
        <v>0.25</v>
      </c>
      <c r="AJ309" t="s">
        <v>1419</v>
      </c>
      <c r="AV309" s="331">
        <f t="shared" si="13"/>
        <v>41501</v>
      </c>
    </row>
    <row r="310" spans="1:48" x14ac:dyDescent="0.25">
      <c r="A310" s="175" t="s">
        <v>11571</v>
      </c>
      <c r="B310" s="6" t="s">
        <v>15111</v>
      </c>
      <c r="C310" s="238" t="str">
        <f t="shared" si="15"/>
        <v>READINGS_TT1_M2013-5_2013-8</v>
      </c>
      <c r="E310" s="301" t="s">
        <v>15136</v>
      </c>
      <c r="F310" s="178" t="s">
        <v>15099</v>
      </c>
      <c r="G310" s="276">
        <v>41399</v>
      </c>
      <c r="H310" s="243">
        <f t="shared" si="14"/>
        <v>41399</v>
      </c>
      <c r="I310" s="277">
        <v>41501</v>
      </c>
      <c r="J310" s="175" t="s">
        <v>11772</v>
      </c>
      <c r="K310" s="175"/>
      <c r="L310" s="24" t="s">
        <v>8637</v>
      </c>
      <c r="M310" s="175" t="s">
        <v>11771</v>
      </c>
      <c r="N310" s="175"/>
      <c r="O310" s="181">
        <v>41451</v>
      </c>
      <c r="P310" s="181">
        <v>41451</v>
      </c>
      <c r="S310" t="s">
        <v>1005</v>
      </c>
      <c r="X310">
        <v>183</v>
      </c>
      <c r="Y310" t="s">
        <v>8426</v>
      </c>
      <c r="AA310" t="s">
        <v>11235</v>
      </c>
      <c r="AB310" t="s">
        <v>11281</v>
      </c>
      <c r="AC310" s="6" t="s">
        <v>15115</v>
      </c>
      <c r="AD310" t="s">
        <v>11270</v>
      </c>
      <c r="AE310">
        <v>2.5000000000000001E-2</v>
      </c>
      <c r="AF310" t="s">
        <v>8426</v>
      </c>
      <c r="AI310" s="292">
        <v>0.41666666666666669</v>
      </c>
      <c r="AJ310" t="s">
        <v>1419</v>
      </c>
      <c r="AV310" s="331">
        <f t="shared" si="13"/>
        <v>41501</v>
      </c>
    </row>
    <row r="311" spans="1:48" x14ac:dyDescent="0.25">
      <c r="A311" s="175" t="s">
        <v>11571</v>
      </c>
      <c r="B311" s="6" t="s">
        <v>15111</v>
      </c>
      <c r="C311" s="238" t="str">
        <f t="shared" si="15"/>
        <v>READINGS_TT1_M2013-5_2013-8</v>
      </c>
      <c r="E311" s="301" t="s">
        <v>15136</v>
      </c>
      <c r="F311" s="178" t="s">
        <v>15099</v>
      </c>
      <c r="G311" s="276">
        <v>41399</v>
      </c>
      <c r="H311" s="243">
        <f t="shared" si="14"/>
        <v>41399</v>
      </c>
      <c r="I311" s="277">
        <v>41501</v>
      </c>
      <c r="J311" s="175" t="s">
        <v>11772</v>
      </c>
      <c r="K311" s="175"/>
      <c r="L311" s="24" t="s">
        <v>8637</v>
      </c>
      <c r="M311" s="175" t="s">
        <v>11771</v>
      </c>
      <c r="N311" s="175"/>
      <c r="O311" s="181">
        <v>41451</v>
      </c>
      <c r="P311" s="181">
        <v>41451</v>
      </c>
      <c r="S311" t="s">
        <v>1005</v>
      </c>
      <c r="X311">
        <v>183</v>
      </c>
      <c r="Y311" t="s">
        <v>8426</v>
      </c>
      <c r="AA311" t="s">
        <v>11235</v>
      </c>
      <c r="AB311" t="s">
        <v>11281</v>
      </c>
      <c r="AC311" s="6" t="s">
        <v>15115</v>
      </c>
      <c r="AD311" t="s">
        <v>11270</v>
      </c>
      <c r="AE311">
        <v>2.5000000000000001E-2</v>
      </c>
      <c r="AF311" t="s">
        <v>8426</v>
      </c>
      <c r="AI311" s="292">
        <v>0.58333333333333337</v>
      </c>
      <c r="AJ311" t="s">
        <v>1419</v>
      </c>
      <c r="AV311" s="331">
        <f t="shared" si="13"/>
        <v>41501</v>
      </c>
    </row>
    <row r="312" spans="1:48" x14ac:dyDescent="0.25">
      <c r="A312" s="175" t="s">
        <v>11571</v>
      </c>
      <c r="B312" s="6" t="s">
        <v>15111</v>
      </c>
      <c r="C312" s="238" t="str">
        <f t="shared" si="15"/>
        <v>READINGS_TT1_M2013-5_2013-8</v>
      </c>
      <c r="E312" s="301" t="s">
        <v>15136</v>
      </c>
      <c r="F312" s="178" t="s">
        <v>15099</v>
      </c>
      <c r="G312" s="276">
        <v>41399</v>
      </c>
      <c r="H312" s="243">
        <f t="shared" si="14"/>
        <v>41399</v>
      </c>
      <c r="I312" s="277">
        <v>41501</v>
      </c>
      <c r="J312" s="175" t="s">
        <v>11772</v>
      </c>
      <c r="K312" s="175"/>
      <c r="L312" s="24" t="s">
        <v>8637</v>
      </c>
      <c r="M312" s="175" t="s">
        <v>11771</v>
      </c>
      <c r="N312" s="175"/>
      <c r="O312" s="181">
        <v>41451</v>
      </c>
      <c r="P312" s="181">
        <v>41451</v>
      </c>
      <c r="S312" t="s">
        <v>1005</v>
      </c>
      <c r="X312">
        <v>185</v>
      </c>
      <c r="Y312" t="s">
        <v>8426</v>
      </c>
      <c r="AA312" t="s">
        <v>11235</v>
      </c>
      <c r="AB312" t="s">
        <v>11281</v>
      </c>
      <c r="AC312" s="6" t="s">
        <v>15115</v>
      </c>
      <c r="AD312" t="s">
        <v>11270</v>
      </c>
      <c r="AE312">
        <v>2.5000000000000001E-2</v>
      </c>
      <c r="AF312" t="s">
        <v>8426</v>
      </c>
      <c r="AI312" s="292">
        <v>0.75</v>
      </c>
      <c r="AJ312" t="s">
        <v>1419</v>
      </c>
      <c r="AV312" s="331">
        <f t="shared" si="13"/>
        <v>41501</v>
      </c>
    </row>
    <row r="313" spans="1:48" x14ac:dyDescent="0.25">
      <c r="A313" s="175" t="s">
        <v>11571</v>
      </c>
      <c r="B313" s="6" t="s">
        <v>15111</v>
      </c>
      <c r="C313" s="238" t="str">
        <f t="shared" si="15"/>
        <v>READINGS_TT1_M2013-5_2013-8</v>
      </c>
      <c r="E313" s="301" t="s">
        <v>15136</v>
      </c>
      <c r="F313" s="178" t="s">
        <v>15099</v>
      </c>
      <c r="G313" s="276">
        <v>41399</v>
      </c>
      <c r="H313" s="243">
        <f t="shared" si="14"/>
        <v>41399</v>
      </c>
      <c r="I313" s="277">
        <v>41501</v>
      </c>
      <c r="J313" s="175" t="s">
        <v>11772</v>
      </c>
      <c r="K313" s="175"/>
      <c r="L313" s="24" t="s">
        <v>8637</v>
      </c>
      <c r="M313" s="175" t="s">
        <v>11771</v>
      </c>
      <c r="N313" s="175"/>
      <c r="O313" s="181">
        <v>41451</v>
      </c>
      <c r="P313" s="181">
        <v>41451</v>
      </c>
      <c r="S313" t="s">
        <v>1005</v>
      </c>
      <c r="X313">
        <v>185</v>
      </c>
      <c r="Y313" t="s">
        <v>8426</v>
      </c>
      <c r="AA313" t="s">
        <v>11235</v>
      </c>
      <c r="AB313" t="s">
        <v>11281</v>
      </c>
      <c r="AC313" s="6" t="s">
        <v>15115</v>
      </c>
      <c r="AD313" t="s">
        <v>11270</v>
      </c>
      <c r="AE313">
        <v>2.5000000000000001E-2</v>
      </c>
      <c r="AF313" t="s">
        <v>8426</v>
      </c>
      <c r="AI313" s="292">
        <v>0.91666666666666663</v>
      </c>
      <c r="AJ313" t="s">
        <v>1419</v>
      </c>
      <c r="AV313" s="331">
        <f t="shared" si="13"/>
        <v>41501</v>
      </c>
    </row>
    <row r="314" spans="1:48" x14ac:dyDescent="0.25">
      <c r="A314" s="175" t="s">
        <v>11571</v>
      </c>
      <c r="B314" s="6" t="s">
        <v>15111</v>
      </c>
      <c r="C314" s="238" t="str">
        <f t="shared" si="15"/>
        <v>READINGS_TT1_M2013-5_2013-8</v>
      </c>
      <c r="E314" s="301" t="s">
        <v>15136</v>
      </c>
      <c r="F314" s="178" t="s">
        <v>15099</v>
      </c>
      <c r="G314" s="276">
        <v>41399</v>
      </c>
      <c r="H314" s="243">
        <f t="shared" si="14"/>
        <v>41399</v>
      </c>
      <c r="I314" s="277">
        <v>41501</v>
      </c>
      <c r="J314" s="175" t="s">
        <v>11772</v>
      </c>
      <c r="K314" s="175"/>
      <c r="L314" s="24" t="s">
        <v>8637</v>
      </c>
      <c r="M314" s="175" t="s">
        <v>11771</v>
      </c>
      <c r="N314" s="175"/>
      <c r="O314" s="181">
        <v>41452</v>
      </c>
      <c r="P314" s="181">
        <v>41452</v>
      </c>
      <c r="S314" t="s">
        <v>1005</v>
      </c>
      <c r="X314">
        <v>186</v>
      </c>
      <c r="Y314" t="s">
        <v>8426</v>
      </c>
      <c r="AA314" t="s">
        <v>11235</v>
      </c>
      <c r="AB314" t="s">
        <v>11281</v>
      </c>
      <c r="AC314" s="6" t="s">
        <v>15115</v>
      </c>
      <c r="AD314" t="s">
        <v>11270</v>
      </c>
      <c r="AE314">
        <v>2.5000000000000001E-2</v>
      </c>
      <c r="AF314" t="s">
        <v>8426</v>
      </c>
      <c r="AI314" s="292">
        <v>8.3333333333333329E-2</v>
      </c>
      <c r="AJ314" t="s">
        <v>1419</v>
      </c>
      <c r="AV314" s="331">
        <f t="shared" si="13"/>
        <v>41501</v>
      </c>
    </row>
    <row r="315" spans="1:48" x14ac:dyDescent="0.25">
      <c r="A315" s="175" t="s">
        <v>11571</v>
      </c>
      <c r="B315" s="6" t="s">
        <v>15111</v>
      </c>
      <c r="C315" s="238" t="str">
        <f t="shared" si="15"/>
        <v>READINGS_TT1_M2013-5_2013-8</v>
      </c>
      <c r="E315" s="301" t="s">
        <v>15136</v>
      </c>
      <c r="F315" s="178" t="s">
        <v>15099</v>
      </c>
      <c r="G315" s="276">
        <v>41399</v>
      </c>
      <c r="H315" s="243">
        <f t="shared" si="14"/>
        <v>41399</v>
      </c>
      <c r="I315" s="277">
        <v>41501</v>
      </c>
      <c r="J315" s="175" t="s">
        <v>11772</v>
      </c>
      <c r="K315" s="175"/>
      <c r="L315" s="24" t="s">
        <v>8637</v>
      </c>
      <c r="M315" s="175" t="s">
        <v>11771</v>
      </c>
      <c r="N315" s="175"/>
      <c r="O315" s="181">
        <v>41452</v>
      </c>
      <c r="P315" s="181">
        <v>41452</v>
      </c>
      <c r="S315" t="s">
        <v>1005</v>
      </c>
      <c r="X315">
        <v>185</v>
      </c>
      <c r="Y315" t="s">
        <v>8426</v>
      </c>
      <c r="AA315" t="s">
        <v>11235</v>
      </c>
      <c r="AB315" t="s">
        <v>11281</v>
      </c>
      <c r="AC315" s="6" t="s">
        <v>15115</v>
      </c>
      <c r="AD315" t="s">
        <v>11270</v>
      </c>
      <c r="AE315">
        <v>2.5000000000000001E-2</v>
      </c>
      <c r="AF315" t="s">
        <v>8426</v>
      </c>
      <c r="AI315" s="292">
        <v>0.25</v>
      </c>
      <c r="AJ315" t="s">
        <v>1419</v>
      </c>
      <c r="AV315" s="331">
        <f t="shared" si="13"/>
        <v>41501</v>
      </c>
    </row>
    <row r="316" spans="1:48" x14ac:dyDescent="0.25">
      <c r="A316" s="175" t="s">
        <v>11571</v>
      </c>
      <c r="B316" s="6" t="s">
        <v>15111</v>
      </c>
      <c r="C316" s="238" t="str">
        <f t="shared" si="15"/>
        <v>READINGS_TT1_M2013-5_2013-8</v>
      </c>
      <c r="E316" s="301" t="s">
        <v>15136</v>
      </c>
      <c r="F316" s="178" t="s">
        <v>15099</v>
      </c>
      <c r="G316" s="276">
        <v>41399</v>
      </c>
      <c r="H316" s="243">
        <f t="shared" si="14"/>
        <v>41399</v>
      </c>
      <c r="I316" s="277">
        <v>41501</v>
      </c>
      <c r="J316" s="175" t="s">
        <v>11772</v>
      </c>
      <c r="K316" s="175"/>
      <c r="L316" s="24" t="s">
        <v>8637</v>
      </c>
      <c r="M316" s="175" t="s">
        <v>11771</v>
      </c>
      <c r="N316" s="175"/>
      <c r="O316" s="181">
        <v>41452</v>
      </c>
      <c r="P316" s="181">
        <v>41452</v>
      </c>
      <c r="S316" t="s">
        <v>1005</v>
      </c>
      <c r="X316">
        <v>185</v>
      </c>
      <c r="Y316" t="s">
        <v>8426</v>
      </c>
      <c r="AA316" t="s">
        <v>11235</v>
      </c>
      <c r="AB316" t="s">
        <v>11281</v>
      </c>
      <c r="AC316" s="6" t="s">
        <v>15115</v>
      </c>
      <c r="AD316" t="s">
        <v>11270</v>
      </c>
      <c r="AE316">
        <v>2.5000000000000001E-2</v>
      </c>
      <c r="AF316" t="s">
        <v>8426</v>
      </c>
      <c r="AI316" s="292">
        <v>0.41666666666666669</v>
      </c>
      <c r="AJ316" t="s">
        <v>1419</v>
      </c>
      <c r="AV316" s="331">
        <f t="shared" si="13"/>
        <v>41501</v>
      </c>
    </row>
    <row r="317" spans="1:48" x14ac:dyDescent="0.25">
      <c r="A317" s="175" t="s">
        <v>11571</v>
      </c>
      <c r="B317" s="6" t="s">
        <v>15111</v>
      </c>
      <c r="C317" s="238" t="str">
        <f t="shared" si="15"/>
        <v>READINGS_TT1_M2013-5_2013-8</v>
      </c>
      <c r="E317" s="301" t="s">
        <v>15136</v>
      </c>
      <c r="F317" s="178" t="s">
        <v>15099</v>
      </c>
      <c r="G317" s="276">
        <v>41399</v>
      </c>
      <c r="H317" s="243">
        <f t="shared" si="14"/>
        <v>41399</v>
      </c>
      <c r="I317" s="277">
        <v>41501</v>
      </c>
      <c r="J317" s="175" t="s">
        <v>11772</v>
      </c>
      <c r="K317" s="175"/>
      <c r="L317" s="24" t="s">
        <v>8637</v>
      </c>
      <c r="M317" s="175" t="s">
        <v>11771</v>
      </c>
      <c r="N317" s="175"/>
      <c r="O317" s="181">
        <v>41452</v>
      </c>
      <c r="P317" s="181">
        <v>41452</v>
      </c>
      <c r="S317" t="s">
        <v>1005</v>
      </c>
      <c r="X317">
        <v>186</v>
      </c>
      <c r="Y317" t="s">
        <v>8426</v>
      </c>
      <c r="AA317" t="s">
        <v>11235</v>
      </c>
      <c r="AB317" t="s">
        <v>11281</v>
      </c>
      <c r="AC317" s="6" t="s">
        <v>15115</v>
      </c>
      <c r="AD317" t="s">
        <v>11270</v>
      </c>
      <c r="AE317">
        <v>2.5000000000000001E-2</v>
      </c>
      <c r="AF317" t="s">
        <v>8426</v>
      </c>
      <c r="AI317" s="292">
        <v>0.58333333333333337</v>
      </c>
      <c r="AJ317" t="s">
        <v>1419</v>
      </c>
      <c r="AV317" s="331">
        <f t="shared" si="13"/>
        <v>41501</v>
      </c>
    </row>
    <row r="318" spans="1:48" x14ac:dyDescent="0.25">
      <c r="A318" s="175" t="s">
        <v>11571</v>
      </c>
      <c r="B318" s="6" t="s">
        <v>15111</v>
      </c>
      <c r="C318" s="238" t="str">
        <f t="shared" si="15"/>
        <v>READINGS_TT1_M2013-5_2013-8</v>
      </c>
      <c r="E318" s="301" t="s">
        <v>15136</v>
      </c>
      <c r="F318" s="178" t="s">
        <v>15099</v>
      </c>
      <c r="G318" s="276">
        <v>41399</v>
      </c>
      <c r="H318" s="243">
        <f t="shared" si="14"/>
        <v>41399</v>
      </c>
      <c r="I318" s="277">
        <v>41501</v>
      </c>
      <c r="J318" s="175" t="s">
        <v>11772</v>
      </c>
      <c r="K318" s="175"/>
      <c r="L318" s="24" t="s">
        <v>8637</v>
      </c>
      <c r="M318" s="175" t="s">
        <v>11771</v>
      </c>
      <c r="N318" s="175"/>
      <c r="O318" s="181">
        <v>41452</v>
      </c>
      <c r="P318" s="181">
        <v>41452</v>
      </c>
      <c r="S318" t="s">
        <v>1005</v>
      </c>
      <c r="X318">
        <v>186</v>
      </c>
      <c r="Y318" t="s">
        <v>8426</v>
      </c>
      <c r="AA318" t="s">
        <v>11235</v>
      </c>
      <c r="AB318" t="s">
        <v>11281</v>
      </c>
      <c r="AC318" s="6" t="s">
        <v>15115</v>
      </c>
      <c r="AD318" t="s">
        <v>11270</v>
      </c>
      <c r="AE318">
        <v>2.5000000000000001E-2</v>
      </c>
      <c r="AF318" t="s">
        <v>8426</v>
      </c>
      <c r="AI318" s="292">
        <v>0.75</v>
      </c>
      <c r="AJ318" t="s">
        <v>1419</v>
      </c>
      <c r="AV318" s="331">
        <f t="shared" si="13"/>
        <v>41501</v>
      </c>
    </row>
    <row r="319" spans="1:48" x14ac:dyDescent="0.25">
      <c r="A319" s="175" t="s">
        <v>11571</v>
      </c>
      <c r="B319" s="6" t="s">
        <v>15111</v>
      </c>
      <c r="C319" s="238" t="str">
        <f t="shared" si="15"/>
        <v>READINGS_TT1_M2013-5_2013-8</v>
      </c>
      <c r="E319" s="301" t="s">
        <v>15136</v>
      </c>
      <c r="F319" s="178" t="s">
        <v>15099</v>
      </c>
      <c r="G319" s="276">
        <v>41399</v>
      </c>
      <c r="H319" s="243">
        <f t="shared" si="14"/>
        <v>41399</v>
      </c>
      <c r="I319" s="277">
        <v>41501</v>
      </c>
      <c r="J319" s="175" t="s">
        <v>11772</v>
      </c>
      <c r="K319" s="175"/>
      <c r="L319" s="24" t="s">
        <v>8637</v>
      </c>
      <c r="M319" s="175" t="s">
        <v>11771</v>
      </c>
      <c r="N319" s="175"/>
      <c r="O319" s="181">
        <v>41452</v>
      </c>
      <c r="P319" s="181">
        <v>41452</v>
      </c>
      <c r="S319" t="s">
        <v>1005</v>
      </c>
      <c r="X319">
        <v>187</v>
      </c>
      <c r="Y319" t="s">
        <v>8426</v>
      </c>
      <c r="AA319" t="s">
        <v>11235</v>
      </c>
      <c r="AB319" t="s">
        <v>11281</v>
      </c>
      <c r="AC319" s="6" t="s">
        <v>15115</v>
      </c>
      <c r="AD319" t="s">
        <v>11270</v>
      </c>
      <c r="AE319">
        <v>2.5000000000000001E-2</v>
      </c>
      <c r="AF319" t="s">
        <v>8426</v>
      </c>
      <c r="AI319" s="292">
        <v>0.91666666666666663</v>
      </c>
      <c r="AJ319" t="s">
        <v>1419</v>
      </c>
      <c r="AV319" s="331">
        <f t="shared" si="13"/>
        <v>41501</v>
      </c>
    </row>
    <row r="320" spans="1:48" x14ac:dyDescent="0.25">
      <c r="A320" s="175" t="s">
        <v>11571</v>
      </c>
      <c r="B320" s="6" t="s">
        <v>15111</v>
      </c>
      <c r="C320" s="238" t="str">
        <f t="shared" si="15"/>
        <v>READINGS_TT1_M2013-5_2013-8</v>
      </c>
      <c r="E320" s="301" t="s">
        <v>15136</v>
      </c>
      <c r="F320" s="178" t="s">
        <v>15099</v>
      </c>
      <c r="G320" s="276">
        <v>41399</v>
      </c>
      <c r="H320" s="243">
        <f t="shared" si="14"/>
        <v>41399</v>
      </c>
      <c r="I320" s="277">
        <v>41501</v>
      </c>
      <c r="J320" s="175" t="s">
        <v>11772</v>
      </c>
      <c r="K320" s="175"/>
      <c r="L320" s="24" t="s">
        <v>8637</v>
      </c>
      <c r="M320" s="175" t="s">
        <v>11771</v>
      </c>
      <c r="N320" s="175"/>
      <c r="O320" s="181">
        <v>41453</v>
      </c>
      <c r="P320" s="181">
        <v>41453</v>
      </c>
      <c r="S320" t="s">
        <v>1005</v>
      </c>
      <c r="X320">
        <v>187</v>
      </c>
      <c r="Y320" t="s">
        <v>8426</v>
      </c>
      <c r="AA320" t="s">
        <v>11235</v>
      </c>
      <c r="AB320" t="s">
        <v>11281</v>
      </c>
      <c r="AC320" s="6" t="s">
        <v>15115</v>
      </c>
      <c r="AD320" t="s">
        <v>11270</v>
      </c>
      <c r="AE320">
        <v>2.5000000000000001E-2</v>
      </c>
      <c r="AF320" t="s">
        <v>8426</v>
      </c>
      <c r="AI320" s="292">
        <v>8.3333333333333329E-2</v>
      </c>
      <c r="AJ320" t="s">
        <v>1419</v>
      </c>
      <c r="AV320" s="331">
        <f t="shared" si="13"/>
        <v>41501</v>
      </c>
    </row>
    <row r="321" spans="1:48" x14ac:dyDescent="0.25">
      <c r="A321" s="175" t="s">
        <v>11571</v>
      </c>
      <c r="B321" s="6" t="s">
        <v>15111</v>
      </c>
      <c r="C321" s="238" t="str">
        <f t="shared" si="15"/>
        <v>READINGS_TT1_M2013-5_2013-8</v>
      </c>
      <c r="E321" s="301" t="s">
        <v>15136</v>
      </c>
      <c r="F321" s="178" t="s">
        <v>15099</v>
      </c>
      <c r="G321" s="276">
        <v>41399</v>
      </c>
      <c r="H321" s="243">
        <f t="shared" si="14"/>
        <v>41399</v>
      </c>
      <c r="I321" s="277">
        <v>41501</v>
      </c>
      <c r="J321" s="175" t="s">
        <v>11772</v>
      </c>
      <c r="K321" s="175"/>
      <c r="L321" s="24" t="s">
        <v>8637</v>
      </c>
      <c r="M321" s="175" t="s">
        <v>11771</v>
      </c>
      <c r="N321" s="175"/>
      <c r="O321" s="181">
        <v>41453</v>
      </c>
      <c r="P321" s="181">
        <v>41453</v>
      </c>
      <c r="S321" t="s">
        <v>1005</v>
      </c>
      <c r="X321">
        <v>187</v>
      </c>
      <c r="Y321" t="s">
        <v>8426</v>
      </c>
      <c r="AA321" t="s">
        <v>11235</v>
      </c>
      <c r="AB321" t="s">
        <v>11281</v>
      </c>
      <c r="AC321" s="6" t="s">
        <v>15115</v>
      </c>
      <c r="AD321" t="s">
        <v>11270</v>
      </c>
      <c r="AE321">
        <v>2.5000000000000001E-2</v>
      </c>
      <c r="AF321" t="s">
        <v>8426</v>
      </c>
      <c r="AI321" s="292">
        <v>0.25</v>
      </c>
      <c r="AJ321" t="s">
        <v>1419</v>
      </c>
      <c r="AV321" s="331">
        <f t="shared" si="13"/>
        <v>41501</v>
      </c>
    </row>
    <row r="322" spans="1:48" x14ac:dyDescent="0.25">
      <c r="A322" s="175" t="s">
        <v>11571</v>
      </c>
      <c r="B322" s="6" t="s">
        <v>15111</v>
      </c>
      <c r="C322" s="238" t="str">
        <f t="shared" si="15"/>
        <v>READINGS_TT1_M2013-5_2013-8</v>
      </c>
      <c r="E322" s="301" t="s">
        <v>15136</v>
      </c>
      <c r="F322" s="178" t="s">
        <v>15099</v>
      </c>
      <c r="G322" s="276">
        <v>41399</v>
      </c>
      <c r="H322" s="243">
        <f t="shared" si="14"/>
        <v>41399</v>
      </c>
      <c r="I322" s="277">
        <v>41501</v>
      </c>
      <c r="J322" s="175" t="s">
        <v>11772</v>
      </c>
      <c r="K322" s="175"/>
      <c r="L322" s="24" t="s">
        <v>8637</v>
      </c>
      <c r="M322" s="175" t="s">
        <v>11771</v>
      </c>
      <c r="N322" s="175"/>
      <c r="O322" s="181">
        <v>41453</v>
      </c>
      <c r="P322" s="181">
        <v>41453</v>
      </c>
      <c r="S322" t="s">
        <v>1005</v>
      </c>
      <c r="X322">
        <v>186</v>
      </c>
      <c r="Y322" t="s">
        <v>8426</v>
      </c>
      <c r="AA322" t="s">
        <v>11235</v>
      </c>
      <c r="AB322" t="s">
        <v>11281</v>
      </c>
      <c r="AC322" s="6" t="s">
        <v>15115</v>
      </c>
      <c r="AD322" t="s">
        <v>11270</v>
      </c>
      <c r="AE322">
        <v>2.5000000000000001E-2</v>
      </c>
      <c r="AF322" t="s">
        <v>8426</v>
      </c>
      <c r="AI322" s="292">
        <v>0.41666666666666669</v>
      </c>
      <c r="AJ322" t="s">
        <v>1419</v>
      </c>
      <c r="AV322" s="331">
        <f t="shared" ref="AV322:AV385" si="16">DATE(YEAR(I322),MONTH(I322),DAY(I322))</f>
        <v>41501</v>
      </c>
    </row>
    <row r="323" spans="1:48" x14ac:dyDescent="0.25">
      <c r="A323" s="175" t="s">
        <v>11571</v>
      </c>
      <c r="B323" s="6" t="s">
        <v>15111</v>
      </c>
      <c r="C323" s="238" t="str">
        <f t="shared" si="15"/>
        <v>READINGS_TT1_M2013-5_2013-8</v>
      </c>
      <c r="E323" s="301" t="s">
        <v>15136</v>
      </c>
      <c r="F323" s="178" t="s">
        <v>15099</v>
      </c>
      <c r="G323" s="276">
        <v>41399</v>
      </c>
      <c r="H323" s="243">
        <f t="shared" ref="H323:H386" si="17">DATE(YEAR(G323),MONTH(G323),DAY(G323))</f>
        <v>41399</v>
      </c>
      <c r="I323" s="277">
        <v>41501</v>
      </c>
      <c r="J323" s="175" t="s">
        <v>11772</v>
      </c>
      <c r="K323" s="175"/>
      <c r="L323" s="24" t="s">
        <v>8637</v>
      </c>
      <c r="M323" s="175" t="s">
        <v>11771</v>
      </c>
      <c r="N323" s="175"/>
      <c r="O323" s="181">
        <v>41453</v>
      </c>
      <c r="P323" s="181">
        <v>41453</v>
      </c>
      <c r="S323" t="s">
        <v>1005</v>
      </c>
      <c r="X323">
        <v>186</v>
      </c>
      <c r="Y323" t="s">
        <v>8426</v>
      </c>
      <c r="AA323" t="s">
        <v>11235</v>
      </c>
      <c r="AB323" t="s">
        <v>11281</v>
      </c>
      <c r="AC323" s="6" t="s">
        <v>15115</v>
      </c>
      <c r="AD323" t="s">
        <v>11270</v>
      </c>
      <c r="AE323">
        <v>2.5000000000000001E-2</v>
      </c>
      <c r="AF323" t="s">
        <v>8426</v>
      </c>
      <c r="AI323" s="292">
        <v>0.58333333333333337</v>
      </c>
      <c r="AJ323" t="s">
        <v>1419</v>
      </c>
      <c r="AV323" s="331">
        <f t="shared" si="16"/>
        <v>41501</v>
      </c>
    </row>
    <row r="324" spans="1:48" x14ac:dyDescent="0.25">
      <c r="A324" s="175" t="s">
        <v>11571</v>
      </c>
      <c r="B324" s="6" t="s">
        <v>15111</v>
      </c>
      <c r="C324" s="238" t="str">
        <f t="shared" si="15"/>
        <v>READINGS_TT1_M2013-5_2013-8</v>
      </c>
      <c r="E324" s="301" t="s">
        <v>15136</v>
      </c>
      <c r="F324" s="178" t="s">
        <v>15099</v>
      </c>
      <c r="G324" s="276">
        <v>41399</v>
      </c>
      <c r="H324" s="243">
        <f t="shared" si="17"/>
        <v>41399</v>
      </c>
      <c r="I324" s="277">
        <v>41501</v>
      </c>
      <c r="J324" s="175" t="s">
        <v>11772</v>
      </c>
      <c r="K324" s="175"/>
      <c r="L324" s="24" t="s">
        <v>8637</v>
      </c>
      <c r="M324" s="175" t="s">
        <v>11771</v>
      </c>
      <c r="N324" s="175"/>
      <c r="O324" s="181">
        <v>41453</v>
      </c>
      <c r="P324" s="181">
        <v>41453</v>
      </c>
      <c r="S324" t="s">
        <v>1005</v>
      </c>
      <c r="X324">
        <v>187</v>
      </c>
      <c r="Y324" t="s">
        <v>8426</v>
      </c>
      <c r="AA324" t="s">
        <v>11235</v>
      </c>
      <c r="AB324" t="s">
        <v>11281</v>
      </c>
      <c r="AC324" s="6" t="s">
        <v>15115</v>
      </c>
      <c r="AD324" t="s">
        <v>11270</v>
      </c>
      <c r="AE324">
        <v>2.5000000000000001E-2</v>
      </c>
      <c r="AF324" t="s">
        <v>8426</v>
      </c>
      <c r="AI324" s="292">
        <v>0.75</v>
      </c>
      <c r="AJ324" t="s">
        <v>1419</v>
      </c>
      <c r="AV324" s="331">
        <f t="shared" si="16"/>
        <v>41501</v>
      </c>
    </row>
    <row r="325" spans="1:48" x14ac:dyDescent="0.25">
      <c r="A325" s="175" t="s">
        <v>11571</v>
      </c>
      <c r="B325" s="6" t="s">
        <v>15111</v>
      </c>
      <c r="C325" s="238" t="str">
        <f t="shared" si="15"/>
        <v>READINGS_TT1_M2013-5_2013-8</v>
      </c>
      <c r="E325" s="301" t="s">
        <v>15136</v>
      </c>
      <c r="F325" s="178" t="s">
        <v>15099</v>
      </c>
      <c r="G325" s="276">
        <v>41399</v>
      </c>
      <c r="H325" s="243">
        <f t="shared" si="17"/>
        <v>41399</v>
      </c>
      <c r="I325" s="277">
        <v>41501</v>
      </c>
      <c r="J325" s="175" t="s">
        <v>11772</v>
      </c>
      <c r="K325" s="175"/>
      <c r="L325" s="24" t="s">
        <v>8637</v>
      </c>
      <c r="M325" s="175" t="s">
        <v>11771</v>
      </c>
      <c r="N325" s="175"/>
      <c r="O325" s="181">
        <v>41453</v>
      </c>
      <c r="P325" s="181">
        <v>41453</v>
      </c>
      <c r="S325" t="s">
        <v>1005</v>
      </c>
      <c r="X325">
        <v>187</v>
      </c>
      <c r="Y325" t="s">
        <v>8426</v>
      </c>
      <c r="AA325" t="s">
        <v>11235</v>
      </c>
      <c r="AB325" t="s">
        <v>11281</v>
      </c>
      <c r="AC325" s="6" t="s">
        <v>15115</v>
      </c>
      <c r="AD325" t="s">
        <v>11270</v>
      </c>
      <c r="AE325">
        <v>2.5000000000000001E-2</v>
      </c>
      <c r="AF325" t="s">
        <v>8426</v>
      </c>
      <c r="AI325" s="292">
        <v>0.91666666666666663</v>
      </c>
      <c r="AJ325" t="s">
        <v>1419</v>
      </c>
      <c r="AV325" s="331">
        <f t="shared" si="16"/>
        <v>41501</v>
      </c>
    </row>
    <row r="326" spans="1:48" x14ac:dyDescent="0.25">
      <c r="A326" s="175" t="s">
        <v>11571</v>
      </c>
      <c r="B326" s="6" t="s">
        <v>15111</v>
      </c>
      <c r="C326" s="238" t="str">
        <f t="shared" si="15"/>
        <v>READINGS_TT1_M2013-5_2013-8</v>
      </c>
      <c r="E326" s="301" t="s">
        <v>15136</v>
      </c>
      <c r="F326" s="178" t="s">
        <v>15099</v>
      </c>
      <c r="G326" s="276">
        <v>41399</v>
      </c>
      <c r="H326" s="243">
        <f t="shared" si="17"/>
        <v>41399</v>
      </c>
      <c r="I326" s="277">
        <v>41501</v>
      </c>
      <c r="J326" s="175" t="s">
        <v>11772</v>
      </c>
      <c r="K326" s="175"/>
      <c r="L326" s="24" t="s">
        <v>8637</v>
      </c>
      <c r="M326" s="175" t="s">
        <v>11771</v>
      </c>
      <c r="N326" s="175"/>
      <c r="O326" s="181">
        <v>41454</v>
      </c>
      <c r="P326" s="181">
        <v>41454</v>
      </c>
      <c r="S326" t="s">
        <v>1005</v>
      </c>
      <c r="X326">
        <v>187</v>
      </c>
      <c r="Y326" t="s">
        <v>8426</v>
      </c>
      <c r="AA326" t="s">
        <v>11235</v>
      </c>
      <c r="AB326" t="s">
        <v>11281</v>
      </c>
      <c r="AC326" s="6" t="s">
        <v>15115</v>
      </c>
      <c r="AD326" t="s">
        <v>11270</v>
      </c>
      <c r="AE326">
        <v>2.5000000000000001E-2</v>
      </c>
      <c r="AF326" t="s">
        <v>8426</v>
      </c>
      <c r="AI326" s="292">
        <v>8.3333333333333329E-2</v>
      </c>
      <c r="AJ326" t="s">
        <v>1419</v>
      </c>
      <c r="AV326" s="331">
        <f t="shared" si="16"/>
        <v>41501</v>
      </c>
    </row>
    <row r="327" spans="1:48" x14ac:dyDescent="0.25">
      <c r="A327" s="175" t="s">
        <v>11571</v>
      </c>
      <c r="B327" s="6" t="s">
        <v>15111</v>
      </c>
      <c r="C327" s="238" t="str">
        <f t="shared" si="15"/>
        <v>READINGS_TT1_M2013-5_2013-8</v>
      </c>
      <c r="E327" s="301" t="s">
        <v>15136</v>
      </c>
      <c r="F327" s="178" t="s">
        <v>15099</v>
      </c>
      <c r="G327" s="276">
        <v>41399</v>
      </c>
      <c r="H327" s="243">
        <f t="shared" si="17"/>
        <v>41399</v>
      </c>
      <c r="I327" s="277">
        <v>41501</v>
      </c>
      <c r="J327" s="175" t="s">
        <v>11772</v>
      </c>
      <c r="K327" s="175"/>
      <c r="L327" s="24" t="s">
        <v>8637</v>
      </c>
      <c r="M327" s="175" t="s">
        <v>11771</v>
      </c>
      <c r="N327" s="175"/>
      <c r="O327" s="181">
        <v>41454</v>
      </c>
      <c r="P327" s="181">
        <v>41454</v>
      </c>
      <c r="S327" t="s">
        <v>1005</v>
      </c>
      <c r="X327">
        <v>187</v>
      </c>
      <c r="Y327" t="s">
        <v>8426</v>
      </c>
      <c r="AA327" t="s">
        <v>11235</v>
      </c>
      <c r="AB327" t="s">
        <v>11281</v>
      </c>
      <c r="AC327" s="6" t="s">
        <v>15115</v>
      </c>
      <c r="AD327" t="s">
        <v>11270</v>
      </c>
      <c r="AE327">
        <v>2.5000000000000001E-2</v>
      </c>
      <c r="AF327" t="s">
        <v>8426</v>
      </c>
      <c r="AI327" s="292">
        <v>0.25</v>
      </c>
      <c r="AJ327" t="s">
        <v>1419</v>
      </c>
      <c r="AV327" s="331">
        <f t="shared" si="16"/>
        <v>41501</v>
      </c>
    </row>
    <row r="328" spans="1:48" x14ac:dyDescent="0.25">
      <c r="A328" s="175" t="s">
        <v>11571</v>
      </c>
      <c r="B328" s="6" t="s">
        <v>15111</v>
      </c>
      <c r="C328" s="238" t="str">
        <f t="shared" si="15"/>
        <v>READINGS_TT1_M2013-5_2013-8</v>
      </c>
      <c r="E328" s="301" t="s">
        <v>15136</v>
      </c>
      <c r="F328" s="178" t="s">
        <v>15099</v>
      </c>
      <c r="G328" s="276">
        <v>41399</v>
      </c>
      <c r="H328" s="243">
        <f t="shared" si="17"/>
        <v>41399</v>
      </c>
      <c r="I328" s="277">
        <v>41501</v>
      </c>
      <c r="J328" s="175" t="s">
        <v>11772</v>
      </c>
      <c r="K328" s="175"/>
      <c r="L328" s="24" t="s">
        <v>8637</v>
      </c>
      <c r="M328" s="175" t="s">
        <v>11771</v>
      </c>
      <c r="N328" s="175"/>
      <c r="O328" s="181">
        <v>41454</v>
      </c>
      <c r="P328" s="181">
        <v>41454</v>
      </c>
      <c r="S328" t="s">
        <v>1005</v>
      </c>
      <c r="X328">
        <v>187</v>
      </c>
      <c r="Y328" t="s">
        <v>8426</v>
      </c>
      <c r="AA328" t="s">
        <v>11235</v>
      </c>
      <c r="AB328" t="s">
        <v>11281</v>
      </c>
      <c r="AC328" s="6" t="s">
        <v>15115</v>
      </c>
      <c r="AD328" t="s">
        <v>11270</v>
      </c>
      <c r="AE328">
        <v>2.5000000000000001E-2</v>
      </c>
      <c r="AF328" t="s">
        <v>8426</v>
      </c>
      <c r="AI328" s="292">
        <v>0.41666666666666669</v>
      </c>
      <c r="AJ328" t="s">
        <v>1419</v>
      </c>
      <c r="AV328" s="331">
        <f t="shared" si="16"/>
        <v>41501</v>
      </c>
    </row>
    <row r="329" spans="1:48" x14ac:dyDescent="0.25">
      <c r="A329" s="175" t="s">
        <v>11571</v>
      </c>
      <c r="B329" s="6" t="s">
        <v>15111</v>
      </c>
      <c r="C329" s="238" t="str">
        <f t="shared" si="15"/>
        <v>READINGS_TT1_M2013-5_2013-8</v>
      </c>
      <c r="E329" s="301" t="s">
        <v>15136</v>
      </c>
      <c r="F329" s="178" t="s">
        <v>15099</v>
      </c>
      <c r="G329" s="276">
        <v>41399</v>
      </c>
      <c r="H329" s="243">
        <f t="shared" si="17"/>
        <v>41399</v>
      </c>
      <c r="I329" s="277">
        <v>41501</v>
      </c>
      <c r="J329" s="175" t="s">
        <v>11772</v>
      </c>
      <c r="K329" s="175"/>
      <c r="L329" s="24" t="s">
        <v>8637</v>
      </c>
      <c r="M329" s="175" t="s">
        <v>11771</v>
      </c>
      <c r="N329" s="175"/>
      <c r="O329" s="181">
        <v>41454</v>
      </c>
      <c r="P329" s="181">
        <v>41454</v>
      </c>
      <c r="S329" t="s">
        <v>1005</v>
      </c>
      <c r="X329">
        <v>187</v>
      </c>
      <c r="Y329" t="s">
        <v>8426</v>
      </c>
      <c r="AA329" t="s">
        <v>11235</v>
      </c>
      <c r="AB329" t="s">
        <v>11281</v>
      </c>
      <c r="AC329" s="6" t="s">
        <v>15115</v>
      </c>
      <c r="AD329" t="s">
        <v>11270</v>
      </c>
      <c r="AE329">
        <v>2.5000000000000001E-2</v>
      </c>
      <c r="AF329" t="s">
        <v>8426</v>
      </c>
      <c r="AI329" s="292">
        <v>0.58333333333333337</v>
      </c>
      <c r="AJ329" t="s">
        <v>1419</v>
      </c>
      <c r="AV329" s="331">
        <f t="shared" si="16"/>
        <v>41501</v>
      </c>
    </row>
    <row r="330" spans="1:48" x14ac:dyDescent="0.25">
      <c r="A330" s="175" t="s">
        <v>11571</v>
      </c>
      <c r="B330" s="6" t="s">
        <v>15111</v>
      </c>
      <c r="C330" s="238" t="str">
        <f t="shared" si="15"/>
        <v>READINGS_TT1_M2013-5_2013-8</v>
      </c>
      <c r="E330" s="301" t="s">
        <v>15136</v>
      </c>
      <c r="F330" s="178" t="s">
        <v>15099</v>
      </c>
      <c r="G330" s="276">
        <v>41399</v>
      </c>
      <c r="H330" s="243">
        <f t="shared" si="17"/>
        <v>41399</v>
      </c>
      <c r="I330" s="277">
        <v>41501</v>
      </c>
      <c r="J330" s="175" t="s">
        <v>11772</v>
      </c>
      <c r="K330" s="175"/>
      <c r="L330" s="24" t="s">
        <v>8637</v>
      </c>
      <c r="M330" s="175" t="s">
        <v>11771</v>
      </c>
      <c r="N330" s="175"/>
      <c r="O330" s="181">
        <v>41454</v>
      </c>
      <c r="P330" s="181">
        <v>41454</v>
      </c>
      <c r="S330" t="s">
        <v>1005</v>
      </c>
      <c r="X330">
        <v>188</v>
      </c>
      <c r="Y330" t="s">
        <v>8426</v>
      </c>
      <c r="AA330" t="s">
        <v>11235</v>
      </c>
      <c r="AB330" t="s">
        <v>11281</v>
      </c>
      <c r="AC330" s="6" t="s">
        <v>15115</v>
      </c>
      <c r="AD330" t="s">
        <v>11270</v>
      </c>
      <c r="AE330">
        <v>2.5000000000000001E-2</v>
      </c>
      <c r="AF330" t="s">
        <v>8426</v>
      </c>
      <c r="AI330" s="292">
        <v>0.75</v>
      </c>
      <c r="AJ330" t="s">
        <v>1419</v>
      </c>
      <c r="AV330" s="331">
        <f t="shared" si="16"/>
        <v>41501</v>
      </c>
    </row>
    <row r="331" spans="1:48" x14ac:dyDescent="0.25">
      <c r="A331" s="175" t="s">
        <v>11571</v>
      </c>
      <c r="B331" s="6" t="s">
        <v>15111</v>
      </c>
      <c r="C331" s="238" t="str">
        <f t="shared" si="15"/>
        <v>READINGS_TT1_M2013-5_2013-8</v>
      </c>
      <c r="E331" s="301" t="s">
        <v>15136</v>
      </c>
      <c r="F331" s="178" t="s">
        <v>15099</v>
      </c>
      <c r="G331" s="276">
        <v>41399</v>
      </c>
      <c r="H331" s="243">
        <f t="shared" si="17"/>
        <v>41399</v>
      </c>
      <c r="I331" s="277">
        <v>41501</v>
      </c>
      <c r="J331" s="175" t="s">
        <v>11772</v>
      </c>
      <c r="K331" s="175"/>
      <c r="L331" s="24" t="s">
        <v>8637</v>
      </c>
      <c r="M331" s="175" t="s">
        <v>11771</v>
      </c>
      <c r="N331" s="175"/>
      <c r="O331" s="181">
        <v>41454</v>
      </c>
      <c r="P331" s="181">
        <v>41454</v>
      </c>
      <c r="S331" t="s">
        <v>1005</v>
      </c>
      <c r="X331">
        <v>189</v>
      </c>
      <c r="Y331" t="s">
        <v>8426</v>
      </c>
      <c r="AA331" t="s">
        <v>11235</v>
      </c>
      <c r="AB331" t="s">
        <v>11281</v>
      </c>
      <c r="AC331" s="6" t="s">
        <v>15115</v>
      </c>
      <c r="AD331" t="s">
        <v>11270</v>
      </c>
      <c r="AE331">
        <v>2.5000000000000001E-2</v>
      </c>
      <c r="AF331" t="s">
        <v>8426</v>
      </c>
      <c r="AI331" s="292">
        <v>0.91666666666666663</v>
      </c>
      <c r="AJ331" t="s">
        <v>1419</v>
      </c>
      <c r="AV331" s="331">
        <f t="shared" si="16"/>
        <v>41501</v>
      </c>
    </row>
    <row r="332" spans="1:48" x14ac:dyDescent="0.25">
      <c r="A332" s="175" t="s">
        <v>11571</v>
      </c>
      <c r="B332" s="6" t="s">
        <v>15111</v>
      </c>
      <c r="C332" s="238" t="str">
        <f t="shared" si="15"/>
        <v>READINGS_TT1_M2013-5_2013-8</v>
      </c>
      <c r="E332" s="301" t="s">
        <v>15136</v>
      </c>
      <c r="F332" s="178" t="s">
        <v>15099</v>
      </c>
      <c r="G332" s="276">
        <v>41399</v>
      </c>
      <c r="H332" s="243">
        <f t="shared" si="17"/>
        <v>41399</v>
      </c>
      <c r="I332" s="277">
        <v>41501</v>
      </c>
      <c r="J332" s="175" t="s">
        <v>11772</v>
      </c>
      <c r="K332" s="175"/>
      <c r="L332" s="24" t="s">
        <v>8637</v>
      </c>
      <c r="M332" s="175" t="s">
        <v>11771</v>
      </c>
      <c r="N332" s="175"/>
      <c r="O332" s="181">
        <v>41455</v>
      </c>
      <c r="P332" s="181">
        <v>41455</v>
      </c>
      <c r="S332" t="s">
        <v>1005</v>
      </c>
      <c r="X332">
        <v>190</v>
      </c>
      <c r="Y332" t="s">
        <v>8426</v>
      </c>
      <c r="AA332" t="s">
        <v>11235</v>
      </c>
      <c r="AB332" t="s">
        <v>11281</v>
      </c>
      <c r="AC332" s="6" t="s">
        <v>15115</v>
      </c>
      <c r="AD332" t="s">
        <v>11270</v>
      </c>
      <c r="AE332">
        <v>2.5000000000000001E-2</v>
      </c>
      <c r="AF332" t="s">
        <v>8426</v>
      </c>
      <c r="AI332" s="292">
        <v>8.3333333333333329E-2</v>
      </c>
      <c r="AJ332" t="s">
        <v>1419</v>
      </c>
      <c r="AV332" s="331">
        <f t="shared" si="16"/>
        <v>41501</v>
      </c>
    </row>
    <row r="333" spans="1:48" x14ac:dyDescent="0.25">
      <c r="A333" s="175" t="s">
        <v>11571</v>
      </c>
      <c r="B333" s="6" t="s">
        <v>15111</v>
      </c>
      <c r="C333" s="238" t="str">
        <f t="shared" si="15"/>
        <v>READINGS_TT1_M2013-5_2013-8</v>
      </c>
      <c r="E333" s="301" t="s">
        <v>15136</v>
      </c>
      <c r="F333" s="178" t="s">
        <v>15099</v>
      </c>
      <c r="G333" s="276">
        <v>41399</v>
      </c>
      <c r="H333" s="243">
        <f t="shared" si="17"/>
        <v>41399</v>
      </c>
      <c r="I333" s="277">
        <v>41501</v>
      </c>
      <c r="J333" s="175" t="s">
        <v>11772</v>
      </c>
      <c r="K333" s="175"/>
      <c r="L333" s="24" t="s">
        <v>8637</v>
      </c>
      <c r="M333" s="175" t="s">
        <v>11771</v>
      </c>
      <c r="N333" s="175"/>
      <c r="O333" s="181">
        <v>41455</v>
      </c>
      <c r="P333" s="181">
        <v>41455</v>
      </c>
      <c r="S333" t="s">
        <v>1005</v>
      </c>
      <c r="X333">
        <v>189</v>
      </c>
      <c r="Y333" t="s">
        <v>8426</v>
      </c>
      <c r="AA333" t="s">
        <v>11235</v>
      </c>
      <c r="AB333" t="s">
        <v>11281</v>
      </c>
      <c r="AC333" s="6" t="s">
        <v>15115</v>
      </c>
      <c r="AD333" t="s">
        <v>11270</v>
      </c>
      <c r="AE333">
        <v>2.5000000000000001E-2</v>
      </c>
      <c r="AF333" t="s">
        <v>8426</v>
      </c>
      <c r="AI333" s="292">
        <v>0.25</v>
      </c>
      <c r="AJ333" t="s">
        <v>1419</v>
      </c>
      <c r="AV333" s="331">
        <f t="shared" si="16"/>
        <v>41501</v>
      </c>
    </row>
    <row r="334" spans="1:48" x14ac:dyDescent="0.25">
      <c r="A334" s="175" t="s">
        <v>11571</v>
      </c>
      <c r="B334" s="6" t="s">
        <v>15111</v>
      </c>
      <c r="C334" s="238" t="str">
        <f t="shared" si="15"/>
        <v>READINGS_TT1_M2013-5_2013-8</v>
      </c>
      <c r="E334" s="301" t="s">
        <v>15136</v>
      </c>
      <c r="F334" s="178" t="s">
        <v>15099</v>
      </c>
      <c r="G334" s="276">
        <v>41399</v>
      </c>
      <c r="H334" s="243">
        <f t="shared" si="17"/>
        <v>41399</v>
      </c>
      <c r="I334" s="277">
        <v>41501</v>
      </c>
      <c r="J334" s="175" t="s">
        <v>11772</v>
      </c>
      <c r="K334" s="175"/>
      <c r="L334" s="24" t="s">
        <v>8637</v>
      </c>
      <c r="M334" s="175" t="s">
        <v>11771</v>
      </c>
      <c r="N334" s="175"/>
      <c r="O334" s="181">
        <v>41455</v>
      </c>
      <c r="P334" s="181">
        <v>41455</v>
      </c>
      <c r="S334" t="s">
        <v>1005</v>
      </c>
      <c r="X334">
        <v>189</v>
      </c>
      <c r="Y334" t="s">
        <v>8426</v>
      </c>
      <c r="AA334" t="s">
        <v>11235</v>
      </c>
      <c r="AB334" t="s">
        <v>11281</v>
      </c>
      <c r="AC334" s="6" t="s">
        <v>15115</v>
      </c>
      <c r="AD334" t="s">
        <v>11270</v>
      </c>
      <c r="AE334">
        <v>2.5000000000000001E-2</v>
      </c>
      <c r="AF334" t="s">
        <v>8426</v>
      </c>
      <c r="AI334" s="292">
        <v>0.41666666666666669</v>
      </c>
      <c r="AJ334" t="s">
        <v>1419</v>
      </c>
      <c r="AV334" s="331">
        <f t="shared" si="16"/>
        <v>41501</v>
      </c>
    </row>
    <row r="335" spans="1:48" x14ac:dyDescent="0.25">
      <c r="A335" s="175" t="s">
        <v>11571</v>
      </c>
      <c r="B335" s="6" t="s">
        <v>15111</v>
      </c>
      <c r="C335" s="238" t="str">
        <f t="shared" si="15"/>
        <v>READINGS_TT1_M2013-5_2013-8</v>
      </c>
      <c r="E335" s="301" t="s">
        <v>15136</v>
      </c>
      <c r="F335" s="178" t="s">
        <v>15099</v>
      </c>
      <c r="G335" s="276">
        <v>41399</v>
      </c>
      <c r="H335" s="243">
        <f t="shared" si="17"/>
        <v>41399</v>
      </c>
      <c r="I335" s="277">
        <v>41501</v>
      </c>
      <c r="J335" s="175" t="s">
        <v>11772</v>
      </c>
      <c r="K335" s="175"/>
      <c r="L335" s="24" t="s">
        <v>8637</v>
      </c>
      <c r="M335" s="175" t="s">
        <v>11771</v>
      </c>
      <c r="N335" s="175"/>
      <c r="O335" s="181">
        <v>41455</v>
      </c>
      <c r="P335" s="181">
        <v>41455</v>
      </c>
      <c r="S335" t="s">
        <v>1005</v>
      </c>
      <c r="X335">
        <v>188</v>
      </c>
      <c r="Y335" t="s">
        <v>8426</v>
      </c>
      <c r="AA335" t="s">
        <v>11235</v>
      </c>
      <c r="AB335" t="s">
        <v>11281</v>
      </c>
      <c r="AC335" s="6" t="s">
        <v>15115</v>
      </c>
      <c r="AD335" t="s">
        <v>11270</v>
      </c>
      <c r="AE335">
        <v>2.5000000000000001E-2</v>
      </c>
      <c r="AF335" t="s">
        <v>8426</v>
      </c>
      <c r="AI335" s="292">
        <v>0.58333333333333337</v>
      </c>
      <c r="AJ335" t="s">
        <v>1419</v>
      </c>
      <c r="AV335" s="331">
        <f t="shared" si="16"/>
        <v>41501</v>
      </c>
    </row>
    <row r="336" spans="1:48" x14ac:dyDescent="0.25">
      <c r="A336" s="175" t="s">
        <v>11571</v>
      </c>
      <c r="B336" s="6" t="s">
        <v>15111</v>
      </c>
      <c r="C336" s="238" t="str">
        <f t="shared" si="15"/>
        <v>READINGS_TT1_M2013-5_2013-8</v>
      </c>
      <c r="E336" s="301" t="s">
        <v>15136</v>
      </c>
      <c r="F336" s="178" t="s">
        <v>15099</v>
      </c>
      <c r="G336" s="276">
        <v>41399</v>
      </c>
      <c r="H336" s="243">
        <f t="shared" si="17"/>
        <v>41399</v>
      </c>
      <c r="I336" s="277">
        <v>41501</v>
      </c>
      <c r="J336" s="175" t="s">
        <v>11772</v>
      </c>
      <c r="K336" s="175"/>
      <c r="L336" s="24" t="s">
        <v>8637</v>
      </c>
      <c r="M336" s="175" t="s">
        <v>11771</v>
      </c>
      <c r="N336" s="175"/>
      <c r="O336" s="181">
        <v>41455</v>
      </c>
      <c r="P336" s="181">
        <v>41455</v>
      </c>
      <c r="S336" t="s">
        <v>1005</v>
      </c>
      <c r="X336">
        <v>187</v>
      </c>
      <c r="Y336" t="s">
        <v>8426</v>
      </c>
      <c r="AA336" t="s">
        <v>11235</v>
      </c>
      <c r="AB336" t="s">
        <v>11281</v>
      </c>
      <c r="AC336" s="6" t="s">
        <v>15115</v>
      </c>
      <c r="AD336" t="s">
        <v>11270</v>
      </c>
      <c r="AE336">
        <v>2.5000000000000001E-2</v>
      </c>
      <c r="AF336" t="s">
        <v>8426</v>
      </c>
      <c r="AI336" s="292">
        <v>0.75</v>
      </c>
      <c r="AJ336" t="s">
        <v>1419</v>
      </c>
      <c r="AV336" s="331">
        <f t="shared" si="16"/>
        <v>41501</v>
      </c>
    </row>
    <row r="337" spans="1:48" x14ac:dyDescent="0.25">
      <c r="A337" s="175" t="s">
        <v>11571</v>
      </c>
      <c r="B337" s="6" t="s">
        <v>15111</v>
      </c>
      <c r="C337" s="238" t="str">
        <f t="shared" si="15"/>
        <v>READINGS_TT1_M2013-5_2013-8</v>
      </c>
      <c r="E337" s="301" t="s">
        <v>15136</v>
      </c>
      <c r="F337" s="178" t="s">
        <v>15099</v>
      </c>
      <c r="G337" s="276">
        <v>41399</v>
      </c>
      <c r="H337" s="243">
        <f t="shared" si="17"/>
        <v>41399</v>
      </c>
      <c r="I337" s="277">
        <v>41501</v>
      </c>
      <c r="J337" s="175" t="s">
        <v>11772</v>
      </c>
      <c r="K337" s="175"/>
      <c r="L337" s="24" t="s">
        <v>8637</v>
      </c>
      <c r="M337" s="175" t="s">
        <v>11771</v>
      </c>
      <c r="N337" s="175"/>
      <c r="O337" s="181">
        <v>41455</v>
      </c>
      <c r="P337" s="181">
        <v>41455</v>
      </c>
      <c r="S337" t="s">
        <v>1005</v>
      </c>
      <c r="X337">
        <v>187</v>
      </c>
      <c r="Y337" t="s">
        <v>8426</v>
      </c>
      <c r="AA337" t="s">
        <v>11235</v>
      </c>
      <c r="AB337" t="s">
        <v>11281</v>
      </c>
      <c r="AC337" s="6" t="s">
        <v>15115</v>
      </c>
      <c r="AD337" t="s">
        <v>11270</v>
      </c>
      <c r="AE337">
        <v>2.5000000000000001E-2</v>
      </c>
      <c r="AF337" t="s">
        <v>8426</v>
      </c>
      <c r="AI337" s="292">
        <v>0.91666666666666663</v>
      </c>
      <c r="AJ337" t="s">
        <v>1419</v>
      </c>
      <c r="AV337" s="331">
        <f t="shared" si="16"/>
        <v>41501</v>
      </c>
    </row>
    <row r="338" spans="1:48" x14ac:dyDescent="0.25">
      <c r="A338" s="175" t="s">
        <v>11571</v>
      </c>
      <c r="B338" s="6" t="s">
        <v>15111</v>
      </c>
      <c r="C338" s="238" t="str">
        <f t="shared" si="15"/>
        <v>READINGS_TT1_M2013-5_2013-8</v>
      </c>
      <c r="E338" s="301" t="s">
        <v>15136</v>
      </c>
      <c r="F338" s="178" t="s">
        <v>15099</v>
      </c>
      <c r="G338" s="276">
        <v>41399</v>
      </c>
      <c r="H338" s="243">
        <f t="shared" si="17"/>
        <v>41399</v>
      </c>
      <c r="I338" s="277">
        <v>41501</v>
      </c>
      <c r="J338" s="175" t="s">
        <v>11772</v>
      </c>
      <c r="K338" s="175"/>
      <c r="L338" s="24" t="s">
        <v>8637</v>
      </c>
      <c r="M338" s="175" t="s">
        <v>11771</v>
      </c>
      <c r="N338" s="175"/>
      <c r="O338" s="181">
        <v>41456</v>
      </c>
      <c r="P338" s="181">
        <v>41456</v>
      </c>
      <c r="S338" t="s">
        <v>1005</v>
      </c>
      <c r="X338">
        <v>188</v>
      </c>
      <c r="Y338" t="s">
        <v>8426</v>
      </c>
      <c r="AA338" t="s">
        <v>11235</v>
      </c>
      <c r="AB338" t="s">
        <v>11281</v>
      </c>
      <c r="AC338" s="6" t="s">
        <v>15115</v>
      </c>
      <c r="AD338" t="s">
        <v>11270</v>
      </c>
      <c r="AE338">
        <v>2.5000000000000001E-2</v>
      </c>
      <c r="AF338" t="s">
        <v>8426</v>
      </c>
      <c r="AI338" s="292">
        <v>8.3333333333333329E-2</v>
      </c>
      <c r="AJ338" t="s">
        <v>1419</v>
      </c>
      <c r="AV338" s="331">
        <f t="shared" si="16"/>
        <v>41501</v>
      </c>
    </row>
    <row r="339" spans="1:48" x14ac:dyDescent="0.25">
      <c r="A339" s="175" t="s">
        <v>11571</v>
      </c>
      <c r="B339" s="6" t="s">
        <v>15111</v>
      </c>
      <c r="C339" s="238" t="str">
        <f t="shared" si="15"/>
        <v>READINGS_TT1_M2013-5_2013-8</v>
      </c>
      <c r="E339" s="301" t="s">
        <v>15136</v>
      </c>
      <c r="F339" s="178" t="s">
        <v>15099</v>
      </c>
      <c r="G339" s="276">
        <v>41399</v>
      </c>
      <c r="H339" s="243">
        <f t="shared" si="17"/>
        <v>41399</v>
      </c>
      <c r="I339" s="277">
        <v>41501</v>
      </c>
      <c r="J339" s="175" t="s">
        <v>11772</v>
      </c>
      <c r="K339" s="175"/>
      <c r="L339" s="24" t="s">
        <v>8637</v>
      </c>
      <c r="M339" s="175" t="s">
        <v>11771</v>
      </c>
      <c r="N339" s="175"/>
      <c r="O339" s="181">
        <v>41456</v>
      </c>
      <c r="P339" s="181">
        <v>41456</v>
      </c>
      <c r="S339" t="s">
        <v>1005</v>
      </c>
      <c r="X339">
        <v>189</v>
      </c>
      <c r="Y339" t="s">
        <v>8426</v>
      </c>
      <c r="AA339" t="s">
        <v>11235</v>
      </c>
      <c r="AB339" t="s">
        <v>11281</v>
      </c>
      <c r="AC339" s="6" t="s">
        <v>15115</v>
      </c>
      <c r="AD339" t="s">
        <v>11270</v>
      </c>
      <c r="AE339">
        <v>2.5000000000000001E-2</v>
      </c>
      <c r="AF339" t="s">
        <v>8426</v>
      </c>
      <c r="AI339" s="292">
        <v>0.25</v>
      </c>
      <c r="AJ339" t="s">
        <v>1419</v>
      </c>
      <c r="AV339" s="331">
        <f t="shared" si="16"/>
        <v>41501</v>
      </c>
    </row>
    <row r="340" spans="1:48" x14ac:dyDescent="0.25">
      <c r="A340" s="175" t="s">
        <v>11571</v>
      </c>
      <c r="B340" s="6" t="s">
        <v>15111</v>
      </c>
      <c r="C340" s="238" t="str">
        <f t="shared" si="15"/>
        <v>READINGS_TT1_M2013-5_2013-8</v>
      </c>
      <c r="E340" s="301" t="s">
        <v>15136</v>
      </c>
      <c r="F340" s="178" t="s">
        <v>15099</v>
      </c>
      <c r="G340" s="276">
        <v>41399</v>
      </c>
      <c r="H340" s="243">
        <f t="shared" si="17"/>
        <v>41399</v>
      </c>
      <c r="I340" s="277">
        <v>41501</v>
      </c>
      <c r="J340" s="175" t="s">
        <v>11772</v>
      </c>
      <c r="K340" s="175"/>
      <c r="L340" s="24" t="s">
        <v>8637</v>
      </c>
      <c r="M340" s="175" t="s">
        <v>11771</v>
      </c>
      <c r="N340" s="175"/>
      <c r="O340" s="181">
        <v>41456</v>
      </c>
      <c r="P340" s="181">
        <v>41456</v>
      </c>
      <c r="S340" t="s">
        <v>1005</v>
      </c>
      <c r="X340">
        <v>188</v>
      </c>
      <c r="Y340" t="s">
        <v>8426</v>
      </c>
      <c r="AA340" t="s">
        <v>11235</v>
      </c>
      <c r="AB340" t="s">
        <v>11281</v>
      </c>
      <c r="AC340" s="6" t="s">
        <v>15115</v>
      </c>
      <c r="AD340" t="s">
        <v>11270</v>
      </c>
      <c r="AE340">
        <v>2.5000000000000001E-2</v>
      </c>
      <c r="AF340" t="s">
        <v>8426</v>
      </c>
      <c r="AI340" s="292">
        <v>0.41666666666666669</v>
      </c>
      <c r="AJ340" t="s">
        <v>1419</v>
      </c>
      <c r="AV340" s="331">
        <f t="shared" si="16"/>
        <v>41501</v>
      </c>
    </row>
    <row r="341" spans="1:48" x14ac:dyDescent="0.25">
      <c r="A341" s="175" t="s">
        <v>11571</v>
      </c>
      <c r="B341" s="6" t="s">
        <v>15111</v>
      </c>
      <c r="C341" s="238" t="str">
        <f t="shared" ref="C341:C404" si="18">"READINGS_"&amp;B341&amp;"_M"&amp;YEAR(H341)&amp;"-"&amp;MONTH(H341)&amp;"_"&amp;YEAR(I341)&amp;"-"&amp;MONTH(I341)</f>
        <v>READINGS_TT1_M2013-5_2013-8</v>
      </c>
      <c r="E341" s="301" t="s">
        <v>15136</v>
      </c>
      <c r="F341" s="178" t="s">
        <v>15099</v>
      </c>
      <c r="G341" s="276">
        <v>41399</v>
      </c>
      <c r="H341" s="243">
        <f t="shared" si="17"/>
        <v>41399</v>
      </c>
      <c r="I341" s="277">
        <v>41501</v>
      </c>
      <c r="J341" s="175" t="s">
        <v>11772</v>
      </c>
      <c r="K341" s="175"/>
      <c r="L341" s="24" t="s">
        <v>8637</v>
      </c>
      <c r="M341" s="175" t="s">
        <v>11771</v>
      </c>
      <c r="N341" s="175"/>
      <c r="O341" s="181">
        <v>41456</v>
      </c>
      <c r="P341" s="181">
        <v>41456</v>
      </c>
      <c r="S341" t="s">
        <v>1005</v>
      </c>
      <c r="X341">
        <v>187</v>
      </c>
      <c r="Y341" t="s">
        <v>8426</v>
      </c>
      <c r="AA341" t="s">
        <v>11235</v>
      </c>
      <c r="AB341" t="s">
        <v>11281</v>
      </c>
      <c r="AC341" s="6" t="s">
        <v>15115</v>
      </c>
      <c r="AD341" t="s">
        <v>11270</v>
      </c>
      <c r="AE341">
        <v>2.5000000000000001E-2</v>
      </c>
      <c r="AF341" t="s">
        <v>8426</v>
      </c>
      <c r="AI341" s="292">
        <v>0.58333333333333337</v>
      </c>
      <c r="AJ341" t="s">
        <v>1419</v>
      </c>
      <c r="AV341" s="331">
        <f t="shared" si="16"/>
        <v>41501</v>
      </c>
    </row>
    <row r="342" spans="1:48" x14ac:dyDescent="0.25">
      <c r="A342" s="175" t="s">
        <v>11571</v>
      </c>
      <c r="B342" s="6" t="s">
        <v>15111</v>
      </c>
      <c r="C342" s="238" t="str">
        <f t="shared" si="18"/>
        <v>READINGS_TT1_M2013-5_2013-8</v>
      </c>
      <c r="E342" s="301" t="s">
        <v>15136</v>
      </c>
      <c r="F342" s="178" t="s">
        <v>15099</v>
      </c>
      <c r="G342" s="276">
        <v>41399</v>
      </c>
      <c r="H342" s="243">
        <f t="shared" si="17"/>
        <v>41399</v>
      </c>
      <c r="I342" s="277">
        <v>41501</v>
      </c>
      <c r="J342" s="175" t="s">
        <v>11772</v>
      </c>
      <c r="K342" s="175"/>
      <c r="L342" s="24" t="s">
        <v>8637</v>
      </c>
      <c r="M342" s="175" t="s">
        <v>11771</v>
      </c>
      <c r="N342" s="175"/>
      <c r="O342" s="181">
        <v>41456</v>
      </c>
      <c r="P342" s="181">
        <v>41456</v>
      </c>
      <c r="S342" t="s">
        <v>1005</v>
      </c>
      <c r="X342">
        <v>187</v>
      </c>
      <c r="Y342" t="s">
        <v>8426</v>
      </c>
      <c r="AA342" t="s">
        <v>11235</v>
      </c>
      <c r="AB342" t="s">
        <v>11281</v>
      </c>
      <c r="AC342" s="6" t="s">
        <v>15115</v>
      </c>
      <c r="AD342" t="s">
        <v>11270</v>
      </c>
      <c r="AE342">
        <v>2.5000000000000001E-2</v>
      </c>
      <c r="AF342" t="s">
        <v>8426</v>
      </c>
      <c r="AI342" s="292">
        <v>0.75</v>
      </c>
      <c r="AJ342" t="s">
        <v>1419</v>
      </c>
      <c r="AV342" s="331">
        <f t="shared" si="16"/>
        <v>41501</v>
      </c>
    </row>
    <row r="343" spans="1:48" x14ac:dyDescent="0.25">
      <c r="A343" s="175" t="s">
        <v>11571</v>
      </c>
      <c r="B343" s="6" t="s">
        <v>15111</v>
      </c>
      <c r="C343" s="238" t="str">
        <f t="shared" si="18"/>
        <v>READINGS_TT1_M2013-5_2013-8</v>
      </c>
      <c r="E343" s="301" t="s">
        <v>15136</v>
      </c>
      <c r="F343" s="178" t="s">
        <v>15099</v>
      </c>
      <c r="G343" s="276">
        <v>41399</v>
      </c>
      <c r="H343" s="243">
        <f t="shared" si="17"/>
        <v>41399</v>
      </c>
      <c r="I343" s="277">
        <v>41501</v>
      </c>
      <c r="J343" s="175" t="s">
        <v>11772</v>
      </c>
      <c r="K343" s="175"/>
      <c r="L343" s="24" t="s">
        <v>8637</v>
      </c>
      <c r="M343" s="175" t="s">
        <v>11771</v>
      </c>
      <c r="N343" s="175"/>
      <c r="O343" s="181">
        <v>41456</v>
      </c>
      <c r="P343" s="181">
        <v>41456</v>
      </c>
      <c r="S343" t="s">
        <v>1005</v>
      </c>
      <c r="X343">
        <v>188</v>
      </c>
      <c r="Y343" t="s">
        <v>8426</v>
      </c>
      <c r="AA343" t="s">
        <v>11235</v>
      </c>
      <c r="AB343" t="s">
        <v>11281</v>
      </c>
      <c r="AC343" s="6" t="s">
        <v>15115</v>
      </c>
      <c r="AD343" t="s">
        <v>11270</v>
      </c>
      <c r="AE343">
        <v>2.5000000000000001E-2</v>
      </c>
      <c r="AF343" t="s">
        <v>8426</v>
      </c>
      <c r="AI343" s="292">
        <v>0.91666666666666663</v>
      </c>
      <c r="AJ343" t="s">
        <v>1419</v>
      </c>
      <c r="AV343" s="331">
        <f t="shared" si="16"/>
        <v>41501</v>
      </c>
    </row>
    <row r="344" spans="1:48" x14ac:dyDescent="0.25">
      <c r="A344" s="175" t="s">
        <v>11571</v>
      </c>
      <c r="B344" s="6" t="s">
        <v>15111</v>
      </c>
      <c r="C344" s="238" t="str">
        <f t="shared" si="18"/>
        <v>READINGS_TT1_M2013-5_2013-8</v>
      </c>
      <c r="E344" s="301" t="s">
        <v>15136</v>
      </c>
      <c r="F344" s="178" t="s">
        <v>15099</v>
      </c>
      <c r="G344" s="276">
        <v>41399</v>
      </c>
      <c r="H344" s="243">
        <f t="shared" si="17"/>
        <v>41399</v>
      </c>
      <c r="I344" s="277">
        <v>41501</v>
      </c>
      <c r="J344" s="175" t="s">
        <v>11772</v>
      </c>
      <c r="K344" s="175"/>
      <c r="L344" s="24" t="s">
        <v>8637</v>
      </c>
      <c r="M344" s="175" t="s">
        <v>11771</v>
      </c>
      <c r="N344" s="175"/>
      <c r="O344" s="181">
        <v>41457</v>
      </c>
      <c r="P344" s="181">
        <v>41457</v>
      </c>
      <c r="S344" t="s">
        <v>1005</v>
      </c>
      <c r="X344">
        <v>189</v>
      </c>
      <c r="Y344" t="s">
        <v>8426</v>
      </c>
      <c r="AA344" t="s">
        <v>11235</v>
      </c>
      <c r="AB344" t="s">
        <v>11281</v>
      </c>
      <c r="AC344" s="6" t="s">
        <v>15115</v>
      </c>
      <c r="AD344" t="s">
        <v>11270</v>
      </c>
      <c r="AE344">
        <v>2.5000000000000001E-2</v>
      </c>
      <c r="AF344" t="s">
        <v>8426</v>
      </c>
      <c r="AI344" s="292">
        <v>8.3333333333333329E-2</v>
      </c>
      <c r="AJ344" t="s">
        <v>1419</v>
      </c>
      <c r="AV344" s="331">
        <f t="shared" si="16"/>
        <v>41501</v>
      </c>
    </row>
    <row r="345" spans="1:48" x14ac:dyDescent="0.25">
      <c r="A345" s="175" t="s">
        <v>11571</v>
      </c>
      <c r="B345" s="6" t="s">
        <v>15111</v>
      </c>
      <c r="C345" s="238" t="str">
        <f t="shared" si="18"/>
        <v>READINGS_TT1_M2013-5_2013-8</v>
      </c>
      <c r="E345" s="301" t="s">
        <v>15136</v>
      </c>
      <c r="F345" s="178" t="s">
        <v>15099</v>
      </c>
      <c r="G345" s="276">
        <v>41399</v>
      </c>
      <c r="H345" s="243">
        <f t="shared" si="17"/>
        <v>41399</v>
      </c>
      <c r="I345" s="277">
        <v>41501</v>
      </c>
      <c r="J345" s="175" t="s">
        <v>11772</v>
      </c>
      <c r="K345" s="175"/>
      <c r="L345" s="24" t="s">
        <v>8637</v>
      </c>
      <c r="M345" s="175" t="s">
        <v>11771</v>
      </c>
      <c r="N345" s="175"/>
      <c r="O345" s="181">
        <v>41457</v>
      </c>
      <c r="P345" s="181">
        <v>41457</v>
      </c>
      <c r="S345" t="s">
        <v>1005</v>
      </c>
      <c r="X345">
        <v>190</v>
      </c>
      <c r="Y345" t="s">
        <v>8426</v>
      </c>
      <c r="AA345" t="s">
        <v>11235</v>
      </c>
      <c r="AB345" t="s">
        <v>11281</v>
      </c>
      <c r="AC345" s="6" t="s">
        <v>15115</v>
      </c>
      <c r="AD345" t="s">
        <v>11270</v>
      </c>
      <c r="AE345">
        <v>2.5000000000000001E-2</v>
      </c>
      <c r="AF345" t="s">
        <v>8426</v>
      </c>
      <c r="AI345" s="292">
        <v>0.25</v>
      </c>
      <c r="AJ345" t="s">
        <v>1419</v>
      </c>
      <c r="AV345" s="331">
        <f t="shared" si="16"/>
        <v>41501</v>
      </c>
    </row>
    <row r="346" spans="1:48" x14ac:dyDescent="0.25">
      <c r="A346" s="175" t="s">
        <v>11571</v>
      </c>
      <c r="B346" s="6" t="s">
        <v>15111</v>
      </c>
      <c r="C346" s="238" t="str">
        <f t="shared" si="18"/>
        <v>READINGS_TT1_M2013-5_2013-8</v>
      </c>
      <c r="E346" s="301" t="s">
        <v>15136</v>
      </c>
      <c r="F346" s="178" t="s">
        <v>15099</v>
      </c>
      <c r="G346" s="276">
        <v>41399</v>
      </c>
      <c r="H346" s="243">
        <f t="shared" si="17"/>
        <v>41399</v>
      </c>
      <c r="I346" s="277">
        <v>41501</v>
      </c>
      <c r="J346" s="175" t="s">
        <v>11772</v>
      </c>
      <c r="K346" s="175"/>
      <c r="L346" s="24" t="s">
        <v>8637</v>
      </c>
      <c r="M346" s="175" t="s">
        <v>11771</v>
      </c>
      <c r="N346" s="175"/>
      <c r="O346" s="181">
        <v>41457</v>
      </c>
      <c r="P346" s="181">
        <v>41457</v>
      </c>
      <c r="S346" t="s">
        <v>1005</v>
      </c>
      <c r="X346">
        <v>190</v>
      </c>
      <c r="Y346" t="s">
        <v>8426</v>
      </c>
      <c r="AA346" t="s">
        <v>11235</v>
      </c>
      <c r="AB346" t="s">
        <v>11281</v>
      </c>
      <c r="AC346" s="6" t="s">
        <v>15115</v>
      </c>
      <c r="AD346" t="s">
        <v>11270</v>
      </c>
      <c r="AE346">
        <v>2.5000000000000001E-2</v>
      </c>
      <c r="AF346" t="s">
        <v>8426</v>
      </c>
      <c r="AI346" s="292">
        <v>0.41666666666666669</v>
      </c>
      <c r="AJ346" t="s">
        <v>1419</v>
      </c>
      <c r="AV346" s="331">
        <f t="shared" si="16"/>
        <v>41501</v>
      </c>
    </row>
    <row r="347" spans="1:48" x14ac:dyDescent="0.25">
      <c r="A347" s="175" t="s">
        <v>11571</v>
      </c>
      <c r="B347" s="6" t="s">
        <v>15111</v>
      </c>
      <c r="C347" s="238" t="str">
        <f t="shared" si="18"/>
        <v>READINGS_TT1_M2013-5_2013-8</v>
      </c>
      <c r="E347" s="301" t="s">
        <v>15136</v>
      </c>
      <c r="F347" s="178" t="s">
        <v>15099</v>
      </c>
      <c r="G347" s="276">
        <v>41399</v>
      </c>
      <c r="H347" s="243">
        <f t="shared" si="17"/>
        <v>41399</v>
      </c>
      <c r="I347" s="277">
        <v>41501</v>
      </c>
      <c r="J347" s="175" t="s">
        <v>11772</v>
      </c>
      <c r="K347" s="175"/>
      <c r="L347" s="24" t="s">
        <v>8637</v>
      </c>
      <c r="M347" s="175" t="s">
        <v>11771</v>
      </c>
      <c r="N347" s="175"/>
      <c r="O347" s="181">
        <v>41457</v>
      </c>
      <c r="P347" s="181">
        <v>41457</v>
      </c>
      <c r="S347" t="s">
        <v>1005</v>
      </c>
      <c r="X347">
        <v>190</v>
      </c>
      <c r="Y347" t="s">
        <v>8426</v>
      </c>
      <c r="AA347" t="s">
        <v>11235</v>
      </c>
      <c r="AB347" t="s">
        <v>11281</v>
      </c>
      <c r="AC347" s="6" t="s">
        <v>15115</v>
      </c>
      <c r="AD347" t="s">
        <v>11270</v>
      </c>
      <c r="AE347">
        <v>2.5000000000000001E-2</v>
      </c>
      <c r="AF347" t="s">
        <v>8426</v>
      </c>
      <c r="AI347" s="292">
        <v>0.58333333333333337</v>
      </c>
      <c r="AJ347" t="s">
        <v>1419</v>
      </c>
      <c r="AV347" s="331">
        <f t="shared" si="16"/>
        <v>41501</v>
      </c>
    </row>
    <row r="348" spans="1:48" x14ac:dyDescent="0.25">
      <c r="A348" s="175" t="s">
        <v>11571</v>
      </c>
      <c r="B348" s="6" t="s">
        <v>15111</v>
      </c>
      <c r="C348" s="238" t="str">
        <f t="shared" si="18"/>
        <v>READINGS_TT1_M2013-5_2013-8</v>
      </c>
      <c r="E348" s="301" t="s">
        <v>15136</v>
      </c>
      <c r="F348" s="178" t="s">
        <v>15099</v>
      </c>
      <c r="G348" s="276">
        <v>41399</v>
      </c>
      <c r="H348" s="243">
        <f t="shared" si="17"/>
        <v>41399</v>
      </c>
      <c r="I348" s="277">
        <v>41501</v>
      </c>
      <c r="J348" s="175" t="s">
        <v>11772</v>
      </c>
      <c r="K348" s="175"/>
      <c r="L348" s="24" t="s">
        <v>8637</v>
      </c>
      <c r="M348" s="175" t="s">
        <v>11771</v>
      </c>
      <c r="N348" s="175"/>
      <c r="O348" s="181">
        <v>41457</v>
      </c>
      <c r="P348" s="181">
        <v>41457</v>
      </c>
      <c r="S348" t="s">
        <v>1005</v>
      </c>
      <c r="X348">
        <v>189</v>
      </c>
      <c r="Y348" t="s">
        <v>8426</v>
      </c>
      <c r="AA348" t="s">
        <v>11235</v>
      </c>
      <c r="AB348" t="s">
        <v>11281</v>
      </c>
      <c r="AC348" s="6" t="s">
        <v>15115</v>
      </c>
      <c r="AD348" t="s">
        <v>11270</v>
      </c>
      <c r="AE348">
        <v>2.5000000000000001E-2</v>
      </c>
      <c r="AF348" t="s">
        <v>8426</v>
      </c>
      <c r="AI348" s="292">
        <v>0.75</v>
      </c>
      <c r="AJ348" t="s">
        <v>1419</v>
      </c>
      <c r="AV348" s="331">
        <f t="shared" si="16"/>
        <v>41501</v>
      </c>
    </row>
    <row r="349" spans="1:48" x14ac:dyDescent="0.25">
      <c r="A349" s="175" t="s">
        <v>11571</v>
      </c>
      <c r="B349" s="6" t="s">
        <v>15111</v>
      </c>
      <c r="C349" s="238" t="str">
        <f t="shared" si="18"/>
        <v>READINGS_TT1_M2013-5_2013-8</v>
      </c>
      <c r="E349" s="301" t="s">
        <v>15136</v>
      </c>
      <c r="F349" s="178" t="s">
        <v>15099</v>
      </c>
      <c r="G349" s="276">
        <v>41399</v>
      </c>
      <c r="H349" s="243">
        <f t="shared" si="17"/>
        <v>41399</v>
      </c>
      <c r="I349" s="277">
        <v>41501</v>
      </c>
      <c r="J349" s="175" t="s">
        <v>11772</v>
      </c>
      <c r="K349" s="175"/>
      <c r="L349" s="24" t="s">
        <v>8637</v>
      </c>
      <c r="M349" s="175" t="s">
        <v>11771</v>
      </c>
      <c r="N349" s="175"/>
      <c r="O349" s="181">
        <v>41457</v>
      </c>
      <c r="P349" s="181">
        <v>41457</v>
      </c>
      <c r="S349" t="s">
        <v>1005</v>
      </c>
      <c r="X349">
        <v>190</v>
      </c>
      <c r="Y349" t="s">
        <v>8426</v>
      </c>
      <c r="AA349" t="s">
        <v>11235</v>
      </c>
      <c r="AB349" t="s">
        <v>11281</v>
      </c>
      <c r="AC349" s="6" t="s">
        <v>15115</v>
      </c>
      <c r="AD349" t="s">
        <v>11270</v>
      </c>
      <c r="AE349">
        <v>2.5000000000000001E-2</v>
      </c>
      <c r="AF349" t="s">
        <v>8426</v>
      </c>
      <c r="AI349" s="292">
        <v>0.91666666666666663</v>
      </c>
      <c r="AJ349" t="s">
        <v>1419</v>
      </c>
      <c r="AV349" s="331">
        <f t="shared" si="16"/>
        <v>41501</v>
      </c>
    </row>
    <row r="350" spans="1:48" x14ac:dyDescent="0.25">
      <c r="A350" s="175" t="s">
        <v>11571</v>
      </c>
      <c r="B350" s="6" t="s">
        <v>15111</v>
      </c>
      <c r="C350" s="238" t="str">
        <f t="shared" si="18"/>
        <v>READINGS_TT1_M2013-5_2013-8</v>
      </c>
      <c r="E350" s="301" t="s">
        <v>15136</v>
      </c>
      <c r="F350" s="178" t="s">
        <v>15099</v>
      </c>
      <c r="G350" s="276">
        <v>41399</v>
      </c>
      <c r="H350" s="243">
        <f t="shared" si="17"/>
        <v>41399</v>
      </c>
      <c r="I350" s="277">
        <v>41501</v>
      </c>
      <c r="J350" s="175" t="s">
        <v>11772</v>
      </c>
      <c r="K350" s="175"/>
      <c r="L350" s="24" t="s">
        <v>8637</v>
      </c>
      <c r="M350" s="175" t="s">
        <v>11771</v>
      </c>
      <c r="N350" s="175"/>
      <c r="O350" s="181">
        <v>41458</v>
      </c>
      <c r="P350" s="181">
        <v>41458</v>
      </c>
      <c r="S350" t="s">
        <v>1005</v>
      </c>
      <c r="X350">
        <v>190</v>
      </c>
      <c r="Y350" t="s">
        <v>8426</v>
      </c>
      <c r="AA350" t="s">
        <v>11235</v>
      </c>
      <c r="AB350" t="s">
        <v>11281</v>
      </c>
      <c r="AC350" s="6" t="s">
        <v>15115</v>
      </c>
      <c r="AD350" t="s">
        <v>11270</v>
      </c>
      <c r="AE350">
        <v>2.5000000000000001E-2</v>
      </c>
      <c r="AF350" t="s">
        <v>8426</v>
      </c>
      <c r="AI350" s="292">
        <v>8.3333333333333329E-2</v>
      </c>
      <c r="AJ350" t="s">
        <v>1419</v>
      </c>
      <c r="AV350" s="331">
        <f t="shared" si="16"/>
        <v>41501</v>
      </c>
    </row>
    <row r="351" spans="1:48" x14ac:dyDescent="0.25">
      <c r="A351" s="175" t="s">
        <v>11571</v>
      </c>
      <c r="B351" s="6" t="s">
        <v>15111</v>
      </c>
      <c r="C351" s="238" t="str">
        <f t="shared" si="18"/>
        <v>READINGS_TT1_M2013-5_2013-8</v>
      </c>
      <c r="E351" s="301" t="s">
        <v>15136</v>
      </c>
      <c r="F351" s="178" t="s">
        <v>15099</v>
      </c>
      <c r="G351" s="276">
        <v>41399</v>
      </c>
      <c r="H351" s="243">
        <f t="shared" si="17"/>
        <v>41399</v>
      </c>
      <c r="I351" s="277">
        <v>41501</v>
      </c>
      <c r="J351" s="175" t="s">
        <v>11772</v>
      </c>
      <c r="K351" s="175"/>
      <c r="L351" s="24" t="s">
        <v>8637</v>
      </c>
      <c r="M351" s="175" t="s">
        <v>11771</v>
      </c>
      <c r="N351" s="175"/>
      <c r="O351" s="181">
        <v>41458</v>
      </c>
      <c r="P351" s="181">
        <v>41458</v>
      </c>
      <c r="S351" t="s">
        <v>1005</v>
      </c>
      <c r="X351">
        <v>191</v>
      </c>
      <c r="Y351" t="s">
        <v>8426</v>
      </c>
      <c r="AA351" t="s">
        <v>11235</v>
      </c>
      <c r="AB351" t="s">
        <v>11281</v>
      </c>
      <c r="AC351" s="6" t="s">
        <v>15115</v>
      </c>
      <c r="AD351" t="s">
        <v>11270</v>
      </c>
      <c r="AE351">
        <v>2.5000000000000001E-2</v>
      </c>
      <c r="AF351" t="s">
        <v>8426</v>
      </c>
      <c r="AI351" s="292">
        <v>0.25</v>
      </c>
      <c r="AJ351" t="s">
        <v>1419</v>
      </c>
      <c r="AV351" s="331">
        <f t="shared" si="16"/>
        <v>41501</v>
      </c>
    </row>
    <row r="352" spans="1:48" x14ac:dyDescent="0.25">
      <c r="A352" s="175" t="s">
        <v>11571</v>
      </c>
      <c r="B352" s="6" t="s">
        <v>15111</v>
      </c>
      <c r="C352" s="238" t="str">
        <f t="shared" si="18"/>
        <v>READINGS_TT1_M2013-5_2013-8</v>
      </c>
      <c r="E352" s="301" t="s">
        <v>15136</v>
      </c>
      <c r="F352" s="178" t="s">
        <v>15099</v>
      </c>
      <c r="G352" s="276">
        <v>41399</v>
      </c>
      <c r="H352" s="243">
        <f t="shared" si="17"/>
        <v>41399</v>
      </c>
      <c r="I352" s="277">
        <v>41501</v>
      </c>
      <c r="J352" s="175" t="s">
        <v>11772</v>
      </c>
      <c r="K352" s="175"/>
      <c r="L352" s="24" t="s">
        <v>8637</v>
      </c>
      <c r="M352" s="175" t="s">
        <v>11771</v>
      </c>
      <c r="N352" s="175"/>
      <c r="O352" s="181">
        <v>41458</v>
      </c>
      <c r="P352" s="181">
        <v>41458</v>
      </c>
      <c r="S352" t="s">
        <v>1005</v>
      </c>
      <c r="X352">
        <v>191</v>
      </c>
      <c r="Y352" t="s">
        <v>8426</v>
      </c>
      <c r="AA352" t="s">
        <v>11235</v>
      </c>
      <c r="AB352" t="s">
        <v>11281</v>
      </c>
      <c r="AC352" s="6" t="s">
        <v>15115</v>
      </c>
      <c r="AD352" t="s">
        <v>11270</v>
      </c>
      <c r="AE352">
        <v>2.5000000000000001E-2</v>
      </c>
      <c r="AF352" t="s">
        <v>8426</v>
      </c>
      <c r="AI352" s="292">
        <v>0.41666666666666669</v>
      </c>
      <c r="AJ352" t="s">
        <v>1419</v>
      </c>
      <c r="AV352" s="331">
        <f t="shared" si="16"/>
        <v>41501</v>
      </c>
    </row>
    <row r="353" spans="1:48" x14ac:dyDescent="0.25">
      <c r="A353" s="175" t="s">
        <v>11571</v>
      </c>
      <c r="B353" s="6" t="s">
        <v>15111</v>
      </c>
      <c r="C353" s="238" t="str">
        <f t="shared" si="18"/>
        <v>READINGS_TT1_M2013-5_2013-8</v>
      </c>
      <c r="E353" s="301" t="s">
        <v>15136</v>
      </c>
      <c r="F353" s="178" t="s">
        <v>15099</v>
      </c>
      <c r="G353" s="276">
        <v>41399</v>
      </c>
      <c r="H353" s="243">
        <f t="shared" si="17"/>
        <v>41399</v>
      </c>
      <c r="I353" s="277">
        <v>41501</v>
      </c>
      <c r="J353" s="175" t="s">
        <v>11772</v>
      </c>
      <c r="K353" s="175"/>
      <c r="L353" s="24" t="s">
        <v>8637</v>
      </c>
      <c r="M353" s="175" t="s">
        <v>11771</v>
      </c>
      <c r="N353" s="175"/>
      <c r="O353" s="181">
        <v>41458</v>
      </c>
      <c r="P353" s="181">
        <v>41458</v>
      </c>
      <c r="S353" t="s">
        <v>1005</v>
      </c>
      <c r="X353">
        <v>191</v>
      </c>
      <c r="Y353" t="s">
        <v>8426</v>
      </c>
      <c r="AA353" t="s">
        <v>11235</v>
      </c>
      <c r="AB353" t="s">
        <v>11281</v>
      </c>
      <c r="AC353" s="6" t="s">
        <v>15115</v>
      </c>
      <c r="AD353" t="s">
        <v>11270</v>
      </c>
      <c r="AE353">
        <v>2.5000000000000001E-2</v>
      </c>
      <c r="AF353" t="s">
        <v>8426</v>
      </c>
      <c r="AI353" s="292">
        <v>0.58333333333333337</v>
      </c>
      <c r="AJ353" t="s">
        <v>1419</v>
      </c>
      <c r="AV353" s="331">
        <f t="shared" si="16"/>
        <v>41501</v>
      </c>
    </row>
    <row r="354" spans="1:48" x14ac:dyDescent="0.25">
      <c r="A354" s="175" t="s">
        <v>11571</v>
      </c>
      <c r="B354" s="6" t="s">
        <v>15111</v>
      </c>
      <c r="C354" s="238" t="str">
        <f t="shared" si="18"/>
        <v>READINGS_TT1_M2013-5_2013-8</v>
      </c>
      <c r="E354" s="301" t="s">
        <v>15136</v>
      </c>
      <c r="F354" s="178" t="s">
        <v>15099</v>
      </c>
      <c r="G354" s="276">
        <v>41399</v>
      </c>
      <c r="H354" s="243">
        <f t="shared" si="17"/>
        <v>41399</v>
      </c>
      <c r="I354" s="277">
        <v>41501</v>
      </c>
      <c r="J354" s="175" t="s">
        <v>11772</v>
      </c>
      <c r="K354" s="175"/>
      <c r="L354" s="24" t="s">
        <v>8637</v>
      </c>
      <c r="M354" s="175" t="s">
        <v>11771</v>
      </c>
      <c r="N354" s="175"/>
      <c r="O354" s="181">
        <v>41458</v>
      </c>
      <c r="P354" s="181">
        <v>41458</v>
      </c>
      <c r="S354" t="s">
        <v>1005</v>
      </c>
      <c r="X354">
        <v>192</v>
      </c>
      <c r="Y354" t="s">
        <v>8426</v>
      </c>
      <c r="AA354" t="s">
        <v>11235</v>
      </c>
      <c r="AB354" t="s">
        <v>11281</v>
      </c>
      <c r="AC354" s="6" t="s">
        <v>15115</v>
      </c>
      <c r="AD354" t="s">
        <v>11270</v>
      </c>
      <c r="AE354">
        <v>2.5000000000000001E-2</v>
      </c>
      <c r="AF354" t="s">
        <v>8426</v>
      </c>
      <c r="AI354" s="292">
        <v>0.75</v>
      </c>
      <c r="AJ354" t="s">
        <v>1419</v>
      </c>
      <c r="AV354" s="331">
        <f t="shared" si="16"/>
        <v>41501</v>
      </c>
    </row>
    <row r="355" spans="1:48" x14ac:dyDescent="0.25">
      <c r="A355" s="175" t="s">
        <v>11571</v>
      </c>
      <c r="B355" s="6" t="s">
        <v>15111</v>
      </c>
      <c r="C355" s="238" t="str">
        <f t="shared" si="18"/>
        <v>READINGS_TT1_M2013-5_2013-8</v>
      </c>
      <c r="E355" s="301" t="s">
        <v>15136</v>
      </c>
      <c r="F355" s="178" t="s">
        <v>15099</v>
      </c>
      <c r="G355" s="276">
        <v>41399</v>
      </c>
      <c r="H355" s="243">
        <f t="shared" si="17"/>
        <v>41399</v>
      </c>
      <c r="I355" s="277">
        <v>41501</v>
      </c>
      <c r="J355" s="175" t="s">
        <v>11772</v>
      </c>
      <c r="K355" s="175"/>
      <c r="L355" s="24" t="s">
        <v>8637</v>
      </c>
      <c r="M355" s="175" t="s">
        <v>11771</v>
      </c>
      <c r="N355" s="175"/>
      <c r="O355" s="181">
        <v>41458</v>
      </c>
      <c r="P355" s="181">
        <v>41458</v>
      </c>
      <c r="S355" t="s">
        <v>1005</v>
      </c>
      <c r="X355">
        <v>193</v>
      </c>
      <c r="Y355" t="s">
        <v>8426</v>
      </c>
      <c r="AA355" t="s">
        <v>11235</v>
      </c>
      <c r="AB355" t="s">
        <v>11281</v>
      </c>
      <c r="AC355" s="6" t="s">
        <v>15115</v>
      </c>
      <c r="AD355" t="s">
        <v>11270</v>
      </c>
      <c r="AE355">
        <v>2.5000000000000001E-2</v>
      </c>
      <c r="AF355" t="s">
        <v>8426</v>
      </c>
      <c r="AI355" s="292">
        <v>0.91666666666666663</v>
      </c>
      <c r="AJ355" t="s">
        <v>1419</v>
      </c>
      <c r="AV355" s="331">
        <f t="shared" si="16"/>
        <v>41501</v>
      </c>
    </row>
    <row r="356" spans="1:48" x14ac:dyDescent="0.25">
      <c r="A356" s="175" t="s">
        <v>11571</v>
      </c>
      <c r="B356" s="6" t="s">
        <v>15111</v>
      </c>
      <c r="C356" s="238" t="str">
        <f t="shared" si="18"/>
        <v>READINGS_TT1_M2013-5_2013-8</v>
      </c>
      <c r="E356" s="301" t="s">
        <v>15136</v>
      </c>
      <c r="F356" s="178" t="s">
        <v>15099</v>
      </c>
      <c r="G356" s="276">
        <v>41399</v>
      </c>
      <c r="H356" s="243">
        <f t="shared" si="17"/>
        <v>41399</v>
      </c>
      <c r="I356" s="277">
        <v>41501</v>
      </c>
      <c r="J356" s="175" t="s">
        <v>11772</v>
      </c>
      <c r="K356" s="175"/>
      <c r="L356" s="24" t="s">
        <v>8637</v>
      </c>
      <c r="M356" s="175" t="s">
        <v>11771</v>
      </c>
      <c r="N356" s="175"/>
      <c r="O356" s="181">
        <v>41459</v>
      </c>
      <c r="P356" s="181">
        <v>41459</v>
      </c>
      <c r="S356" t="s">
        <v>1005</v>
      </c>
      <c r="X356">
        <v>193</v>
      </c>
      <c r="Y356" t="s">
        <v>8426</v>
      </c>
      <c r="AA356" t="s">
        <v>11235</v>
      </c>
      <c r="AB356" t="s">
        <v>11281</v>
      </c>
      <c r="AC356" s="6" t="s">
        <v>15115</v>
      </c>
      <c r="AD356" t="s">
        <v>11270</v>
      </c>
      <c r="AE356">
        <v>2.5000000000000001E-2</v>
      </c>
      <c r="AF356" t="s">
        <v>8426</v>
      </c>
      <c r="AI356" s="292">
        <v>8.3333333333333329E-2</v>
      </c>
      <c r="AJ356" t="s">
        <v>1419</v>
      </c>
      <c r="AV356" s="331">
        <f t="shared" si="16"/>
        <v>41501</v>
      </c>
    </row>
    <row r="357" spans="1:48" x14ac:dyDescent="0.25">
      <c r="A357" s="175" t="s">
        <v>11571</v>
      </c>
      <c r="B357" s="6" t="s">
        <v>15111</v>
      </c>
      <c r="C357" s="238" t="str">
        <f t="shared" si="18"/>
        <v>READINGS_TT1_M2013-5_2013-8</v>
      </c>
      <c r="E357" s="301" t="s">
        <v>15136</v>
      </c>
      <c r="F357" s="178" t="s">
        <v>15099</v>
      </c>
      <c r="G357" s="276">
        <v>41399</v>
      </c>
      <c r="H357" s="243">
        <f t="shared" si="17"/>
        <v>41399</v>
      </c>
      <c r="I357" s="277">
        <v>41501</v>
      </c>
      <c r="J357" s="175" t="s">
        <v>11772</v>
      </c>
      <c r="K357" s="175"/>
      <c r="L357" s="24" t="s">
        <v>8637</v>
      </c>
      <c r="M357" s="175" t="s">
        <v>11771</v>
      </c>
      <c r="N357" s="175"/>
      <c r="O357" s="181">
        <v>41459</v>
      </c>
      <c r="P357" s="181">
        <v>41459</v>
      </c>
      <c r="S357" t="s">
        <v>1005</v>
      </c>
      <c r="X357">
        <v>192</v>
      </c>
      <c r="Y357" t="s">
        <v>8426</v>
      </c>
      <c r="AA357" t="s">
        <v>11235</v>
      </c>
      <c r="AB357" t="s">
        <v>11281</v>
      </c>
      <c r="AC357" s="6" t="s">
        <v>15115</v>
      </c>
      <c r="AD357" t="s">
        <v>11270</v>
      </c>
      <c r="AE357">
        <v>2.5000000000000001E-2</v>
      </c>
      <c r="AF357" t="s">
        <v>8426</v>
      </c>
      <c r="AI357" s="292">
        <v>0.25</v>
      </c>
      <c r="AJ357" t="s">
        <v>1419</v>
      </c>
      <c r="AV357" s="331">
        <f t="shared" si="16"/>
        <v>41501</v>
      </c>
    </row>
    <row r="358" spans="1:48" x14ac:dyDescent="0.25">
      <c r="A358" s="175" t="s">
        <v>11571</v>
      </c>
      <c r="B358" s="6" t="s">
        <v>15111</v>
      </c>
      <c r="C358" s="238" t="str">
        <f t="shared" si="18"/>
        <v>READINGS_TT1_M2013-5_2013-8</v>
      </c>
      <c r="E358" s="301" t="s">
        <v>15136</v>
      </c>
      <c r="F358" s="178" t="s">
        <v>15099</v>
      </c>
      <c r="G358" s="276">
        <v>41399</v>
      </c>
      <c r="H358" s="243">
        <f t="shared" si="17"/>
        <v>41399</v>
      </c>
      <c r="I358" s="277">
        <v>41501</v>
      </c>
      <c r="J358" s="175" t="s">
        <v>11772</v>
      </c>
      <c r="K358" s="175"/>
      <c r="L358" s="24" t="s">
        <v>8637</v>
      </c>
      <c r="M358" s="175" t="s">
        <v>11771</v>
      </c>
      <c r="N358" s="175"/>
      <c r="O358" s="181">
        <v>41459</v>
      </c>
      <c r="P358" s="181">
        <v>41459</v>
      </c>
      <c r="S358" t="s">
        <v>1005</v>
      </c>
      <c r="X358">
        <v>192</v>
      </c>
      <c r="Y358" t="s">
        <v>8426</v>
      </c>
      <c r="AA358" t="s">
        <v>11235</v>
      </c>
      <c r="AB358" t="s">
        <v>11281</v>
      </c>
      <c r="AC358" s="6" t="s">
        <v>15115</v>
      </c>
      <c r="AD358" t="s">
        <v>11270</v>
      </c>
      <c r="AE358">
        <v>2.5000000000000001E-2</v>
      </c>
      <c r="AF358" t="s">
        <v>8426</v>
      </c>
      <c r="AI358" s="292">
        <v>0.41666666666666669</v>
      </c>
      <c r="AJ358" t="s">
        <v>1419</v>
      </c>
      <c r="AV358" s="331">
        <f t="shared" si="16"/>
        <v>41501</v>
      </c>
    </row>
    <row r="359" spans="1:48" x14ac:dyDescent="0.25">
      <c r="A359" s="175" t="s">
        <v>11571</v>
      </c>
      <c r="B359" s="6" t="s">
        <v>15111</v>
      </c>
      <c r="C359" s="238" t="str">
        <f t="shared" si="18"/>
        <v>READINGS_TT1_M2013-5_2013-8</v>
      </c>
      <c r="E359" s="301" t="s">
        <v>15136</v>
      </c>
      <c r="F359" s="178" t="s">
        <v>15099</v>
      </c>
      <c r="G359" s="276">
        <v>41399</v>
      </c>
      <c r="H359" s="243">
        <f t="shared" si="17"/>
        <v>41399</v>
      </c>
      <c r="I359" s="277">
        <v>41501</v>
      </c>
      <c r="J359" s="175" t="s">
        <v>11772</v>
      </c>
      <c r="K359" s="175"/>
      <c r="L359" s="24" t="s">
        <v>8637</v>
      </c>
      <c r="M359" s="175" t="s">
        <v>11771</v>
      </c>
      <c r="N359" s="175"/>
      <c r="O359" s="181">
        <v>41459</v>
      </c>
      <c r="P359" s="181">
        <v>41459</v>
      </c>
      <c r="S359" t="s">
        <v>1005</v>
      </c>
      <c r="X359">
        <v>191</v>
      </c>
      <c r="Y359" t="s">
        <v>8426</v>
      </c>
      <c r="AA359" t="s">
        <v>11235</v>
      </c>
      <c r="AB359" t="s">
        <v>11281</v>
      </c>
      <c r="AC359" s="6" t="s">
        <v>15115</v>
      </c>
      <c r="AD359" t="s">
        <v>11270</v>
      </c>
      <c r="AE359">
        <v>2.5000000000000001E-2</v>
      </c>
      <c r="AF359" t="s">
        <v>8426</v>
      </c>
      <c r="AI359" s="292">
        <v>0.58333333333333337</v>
      </c>
      <c r="AJ359" t="s">
        <v>1419</v>
      </c>
      <c r="AV359" s="331">
        <f t="shared" si="16"/>
        <v>41501</v>
      </c>
    </row>
    <row r="360" spans="1:48" x14ac:dyDescent="0.25">
      <c r="A360" s="175" t="s">
        <v>11571</v>
      </c>
      <c r="B360" s="6" t="s">
        <v>15111</v>
      </c>
      <c r="C360" s="238" t="str">
        <f t="shared" si="18"/>
        <v>READINGS_TT1_M2013-5_2013-8</v>
      </c>
      <c r="E360" s="301" t="s">
        <v>15136</v>
      </c>
      <c r="F360" s="178" t="s">
        <v>15099</v>
      </c>
      <c r="G360" s="276">
        <v>41399</v>
      </c>
      <c r="H360" s="243">
        <f t="shared" si="17"/>
        <v>41399</v>
      </c>
      <c r="I360" s="277">
        <v>41501</v>
      </c>
      <c r="J360" s="175" t="s">
        <v>11772</v>
      </c>
      <c r="K360" s="175"/>
      <c r="L360" s="24" t="s">
        <v>8637</v>
      </c>
      <c r="M360" s="175" t="s">
        <v>11771</v>
      </c>
      <c r="N360" s="175"/>
      <c r="O360" s="181">
        <v>41459</v>
      </c>
      <c r="P360" s="181">
        <v>41459</v>
      </c>
      <c r="S360" t="s">
        <v>1005</v>
      </c>
      <c r="X360">
        <v>192</v>
      </c>
      <c r="Y360" t="s">
        <v>8426</v>
      </c>
      <c r="AA360" t="s">
        <v>11235</v>
      </c>
      <c r="AB360" t="s">
        <v>11281</v>
      </c>
      <c r="AC360" s="6" t="s">
        <v>15115</v>
      </c>
      <c r="AD360" t="s">
        <v>11270</v>
      </c>
      <c r="AE360">
        <v>2.5000000000000001E-2</v>
      </c>
      <c r="AF360" t="s">
        <v>8426</v>
      </c>
      <c r="AI360" s="292">
        <v>0.75</v>
      </c>
      <c r="AJ360" t="s">
        <v>1419</v>
      </c>
      <c r="AV360" s="331">
        <f t="shared" si="16"/>
        <v>41501</v>
      </c>
    </row>
    <row r="361" spans="1:48" x14ac:dyDescent="0.25">
      <c r="A361" s="175" t="s">
        <v>11571</v>
      </c>
      <c r="B361" s="6" t="s">
        <v>15111</v>
      </c>
      <c r="C361" s="238" t="str">
        <f t="shared" si="18"/>
        <v>READINGS_TT1_M2013-5_2013-8</v>
      </c>
      <c r="E361" s="301" t="s">
        <v>15136</v>
      </c>
      <c r="F361" s="178" t="s">
        <v>15099</v>
      </c>
      <c r="G361" s="276">
        <v>41399</v>
      </c>
      <c r="H361" s="243">
        <f t="shared" si="17"/>
        <v>41399</v>
      </c>
      <c r="I361" s="277">
        <v>41501</v>
      </c>
      <c r="J361" s="175" t="s">
        <v>11772</v>
      </c>
      <c r="K361" s="175"/>
      <c r="L361" s="24" t="s">
        <v>8637</v>
      </c>
      <c r="M361" s="175" t="s">
        <v>11771</v>
      </c>
      <c r="N361" s="175"/>
      <c r="O361" s="181">
        <v>41459</v>
      </c>
      <c r="P361" s="181">
        <v>41459</v>
      </c>
      <c r="S361" t="s">
        <v>1005</v>
      </c>
      <c r="X361">
        <v>193</v>
      </c>
      <c r="Y361" t="s">
        <v>8426</v>
      </c>
      <c r="AA361" t="s">
        <v>11235</v>
      </c>
      <c r="AB361" t="s">
        <v>11281</v>
      </c>
      <c r="AC361" s="6" t="s">
        <v>15115</v>
      </c>
      <c r="AD361" t="s">
        <v>11270</v>
      </c>
      <c r="AE361">
        <v>2.5000000000000001E-2</v>
      </c>
      <c r="AF361" t="s">
        <v>8426</v>
      </c>
      <c r="AI361" s="292">
        <v>0.91666666666666663</v>
      </c>
      <c r="AJ361" t="s">
        <v>1419</v>
      </c>
      <c r="AV361" s="331">
        <f t="shared" si="16"/>
        <v>41501</v>
      </c>
    </row>
    <row r="362" spans="1:48" x14ac:dyDescent="0.25">
      <c r="A362" s="175" t="s">
        <v>11571</v>
      </c>
      <c r="B362" s="6" t="s">
        <v>15111</v>
      </c>
      <c r="C362" s="238" t="str">
        <f t="shared" si="18"/>
        <v>READINGS_TT1_M2013-5_2013-8</v>
      </c>
      <c r="E362" s="301" t="s">
        <v>15136</v>
      </c>
      <c r="F362" s="178" t="s">
        <v>15099</v>
      </c>
      <c r="G362" s="276">
        <v>41399</v>
      </c>
      <c r="H362" s="243">
        <f t="shared" si="17"/>
        <v>41399</v>
      </c>
      <c r="I362" s="277">
        <v>41501</v>
      </c>
      <c r="J362" s="175" t="s">
        <v>11772</v>
      </c>
      <c r="K362" s="175"/>
      <c r="L362" s="24" t="s">
        <v>8637</v>
      </c>
      <c r="M362" s="175" t="s">
        <v>11771</v>
      </c>
      <c r="N362" s="175"/>
      <c r="O362" s="181">
        <v>41460</v>
      </c>
      <c r="P362" s="181">
        <v>41460</v>
      </c>
      <c r="S362" t="s">
        <v>1005</v>
      </c>
      <c r="X362">
        <v>194</v>
      </c>
      <c r="Y362" t="s">
        <v>8426</v>
      </c>
      <c r="AA362" t="s">
        <v>11235</v>
      </c>
      <c r="AB362" t="s">
        <v>11281</v>
      </c>
      <c r="AC362" s="6" t="s">
        <v>15115</v>
      </c>
      <c r="AD362" t="s">
        <v>11270</v>
      </c>
      <c r="AE362">
        <v>2.5000000000000001E-2</v>
      </c>
      <c r="AF362" t="s">
        <v>8426</v>
      </c>
      <c r="AI362" s="292">
        <v>8.3333333333333329E-2</v>
      </c>
      <c r="AJ362" t="s">
        <v>1419</v>
      </c>
      <c r="AV362" s="331">
        <f t="shared" si="16"/>
        <v>41501</v>
      </c>
    </row>
    <row r="363" spans="1:48" x14ac:dyDescent="0.25">
      <c r="A363" s="175" t="s">
        <v>11571</v>
      </c>
      <c r="B363" s="6" t="s">
        <v>15111</v>
      </c>
      <c r="C363" s="238" t="str">
        <f t="shared" si="18"/>
        <v>READINGS_TT1_M2013-5_2013-8</v>
      </c>
      <c r="E363" s="301" t="s">
        <v>15136</v>
      </c>
      <c r="F363" s="178" t="s">
        <v>15099</v>
      </c>
      <c r="G363" s="276">
        <v>41399</v>
      </c>
      <c r="H363" s="243">
        <f t="shared" si="17"/>
        <v>41399</v>
      </c>
      <c r="I363" s="277">
        <v>41501</v>
      </c>
      <c r="J363" s="175" t="s">
        <v>11772</v>
      </c>
      <c r="K363" s="175"/>
      <c r="L363" s="24" t="s">
        <v>8637</v>
      </c>
      <c r="M363" s="175" t="s">
        <v>11771</v>
      </c>
      <c r="N363" s="175"/>
      <c r="O363" s="181">
        <v>41460</v>
      </c>
      <c r="P363" s="181">
        <v>41460</v>
      </c>
      <c r="S363" t="s">
        <v>1005</v>
      </c>
      <c r="X363">
        <v>194</v>
      </c>
      <c r="Y363" t="s">
        <v>8426</v>
      </c>
      <c r="AA363" t="s">
        <v>11235</v>
      </c>
      <c r="AB363" t="s">
        <v>11281</v>
      </c>
      <c r="AC363" s="6" t="s">
        <v>15115</v>
      </c>
      <c r="AD363" t="s">
        <v>11270</v>
      </c>
      <c r="AE363">
        <v>2.5000000000000001E-2</v>
      </c>
      <c r="AF363" t="s">
        <v>8426</v>
      </c>
      <c r="AI363" s="292">
        <v>0.25</v>
      </c>
      <c r="AJ363" t="s">
        <v>1419</v>
      </c>
      <c r="AV363" s="331">
        <f t="shared" si="16"/>
        <v>41501</v>
      </c>
    </row>
    <row r="364" spans="1:48" x14ac:dyDescent="0.25">
      <c r="A364" s="175" t="s">
        <v>11571</v>
      </c>
      <c r="B364" s="6" t="s">
        <v>15111</v>
      </c>
      <c r="C364" s="238" t="str">
        <f t="shared" si="18"/>
        <v>READINGS_TT1_M2013-5_2013-8</v>
      </c>
      <c r="E364" s="301" t="s">
        <v>15136</v>
      </c>
      <c r="F364" s="178" t="s">
        <v>15099</v>
      </c>
      <c r="G364" s="276">
        <v>41399</v>
      </c>
      <c r="H364" s="243">
        <f t="shared" si="17"/>
        <v>41399</v>
      </c>
      <c r="I364" s="277">
        <v>41501</v>
      </c>
      <c r="J364" s="175" t="s">
        <v>11772</v>
      </c>
      <c r="K364" s="175"/>
      <c r="L364" s="24" t="s">
        <v>8637</v>
      </c>
      <c r="M364" s="175" t="s">
        <v>11771</v>
      </c>
      <c r="N364" s="175"/>
      <c r="O364" s="181">
        <v>41460</v>
      </c>
      <c r="P364" s="181">
        <v>41460</v>
      </c>
      <c r="S364" t="s">
        <v>1005</v>
      </c>
      <c r="X364">
        <v>193</v>
      </c>
      <c r="Y364" t="s">
        <v>8426</v>
      </c>
      <c r="AA364" t="s">
        <v>11235</v>
      </c>
      <c r="AB364" t="s">
        <v>11281</v>
      </c>
      <c r="AC364" s="6" t="s">
        <v>15115</v>
      </c>
      <c r="AD364" t="s">
        <v>11270</v>
      </c>
      <c r="AE364">
        <v>2.5000000000000001E-2</v>
      </c>
      <c r="AF364" t="s">
        <v>8426</v>
      </c>
      <c r="AI364" s="292">
        <v>0.41666666666666669</v>
      </c>
      <c r="AJ364" t="s">
        <v>1419</v>
      </c>
      <c r="AV364" s="331">
        <f t="shared" si="16"/>
        <v>41501</v>
      </c>
    </row>
    <row r="365" spans="1:48" x14ac:dyDescent="0.25">
      <c r="A365" s="175" t="s">
        <v>11571</v>
      </c>
      <c r="B365" s="6" t="s">
        <v>15111</v>
      </c>
      <c r="C365" s="238" t="str">
        <f t="shared" si="18"/>
        <v>READINGS_TT1_M2013-5_2013-8</v>
      </c>
      <c r="E365" s="301" t="s">
        <v>15136</v>
      </c>
      <c r="F365" s="178" t="s">
        <v>15099</v>
      </c>
      <c r="G365" s="276">
        <v>41399</v>
      </c>
      <c r="H365" s="243">
        <f t="shared" si="17"/>
        <v>41399</v>
      </c>
      <c r="I365" s="277">
        <v>41501</v>
      </c>
      <c r="J365" s="175" t="s">
        <v>11772</v>
      </c>
      <c r="K365" s="175"/>
      <c r="L365" s="24" t="s">
        <v>8637</v>
      </c>
      <c r="M365" s="175" t="s">
        <v>11771</v>
      </c>
      <c r="N365" s="175"/>
      <c r="O365" s="181">
        <v>41460</v>
      </c>
      <c r="P365" s="181">
        <v>41460</v>
      </c>
      <c r="S365" t="s">
        <v>1005</v>
      </c>
      <c r="X365">
        <v>192</v>
      </c>
      <c r="Y365" t="s">
        <v>8426</v>
      </c>
      <c r="AA365" t="s">
        <v>11235</v>
      </c>
      <c r="AB365" t="s">
        <v>11281</v>
      </c>
      <c r="AC365" s="6" t="s">
        <v>15115</v>
      </c>
      <c r="AD365" t="s">
        <v>11270</v>
      </c>
      <c r="AE365">
        <v>2.5000000000000001E-2</v>
      </c>
      <c r="AF365" t="s">
        <v>8426</v>
      </c>
      <c r="AI365" s="292">
        <v>0.58333333333333337</v>
      </c>
      <c r="AJ365" t="s">
        <v>1419</v>
      </c>
      <c r="AV365" s="331">
        <f t="shared" si="16"/>
        <v>41501</v>
      </c>
    </row>
    <row r="366" spans="1:48" x14ac:dyDescent="0.25">
      <c r="A366" s="175" t="s">
        <v>11571</v>
      </c>
      <c r="B366" s="6" t="s">
        <v>15111</v>
      </c>
      <c r="C366" s="238" t="str">
        <f t="shared" si="18"/>
        <v>READINGS_TT1_M2013-5_2013-8</v>
      </c>
      <c r="E366" s="301" t="s">
        <v>15136</v>
      </c>
      <c r="F366" s="178" t="s">
        <v>15099</v>
      </c>
      <c r="G366" s="276">
        <v>41399</v>
      </c>
      <c r="H366" s="243">
        <f t="shared" si="17"/>
        <v>41399</v>
      </c>
      <c r="I366" s="277">
        <v>41501</v>
      </c>
      <c r="J366" s="175" t="s">
        <v>11772</v>
      </c>
      <c r="K366" s="175"/>
      <c r="L366" s="24" t="s">
        <v>8637</v>
      </c>
      <c r="M366" s="175" t="s">
        <v>11771</v>
      </c>
      <c r="N366" s="175"/>
      <c r="O366" s="181">
        <v>41460</v>
      </c>
      <c r="P366" s="181">
        <v>41460</v>
      </c>
      <c r="S366" t="s">
        <v>1005</v>
      </c>
      <c r="X366">
        <v>193</v>
      </c>
      <c r="Y366" t="s">
        <v>8426</v>
      </c>
      <c r="AA366" t="s">
        <v>11235</v>
      </c>
      <c r="AB366" t="s">
        <v>11281</v>
      </c>
      <c r="AC366" s="6" t="s">
        <v>15115</v>
      </c>
      <c r="AD366" t="s">
        <v>11270</v>
      </c>
      <c r="AE366">
        <v>2.5000000000000001E-2</v>
      </c>
      <c r="AF366" t="s">
        <v>8426</v>
      </c>
      <c r="AI366" s="292">
        <v>0.75</v>
      </c>
      <c r="AJ366" t="s">
        <v>1419</v>
      </c>
      <c r="AV366" s="331">
        <f t="shared" si="16"/>
        <v>41501</v>
      </c>
    </row>
    <row r="367" spans="1:48" x14ac:dyDescent="0.25">
      <c r="A367" s="175" t="s">
        <v>11571</v>
      </c>
      <c r="B367" s="6" t="s">
        <v>15111</v>
      </c>
      <c r="C367" s="238" t="str">
        <f t="shared" si="18"/>
        <v>READINGS_TT1_M2013-5_2013-8</v>
      </c>
      <c r="E367" s="301" t="s">
        <v>15136</v>
      </c>
      <c r="F367" s="178" t="s">
        <v>15099</v>
      </c>
      <c r="G367" s="276">
        <v>41399</v>
      </c>
      <c r="H367" s="243">
        <f t="shared" si="17"/>
        <v>41399</v>
      </c>
      <c r="I367" s="277">
        <v>41501</v>
      </c>
      <c r="J367" s="175" t="s">
        <v>11772</v>
      </c>
      <c r="K367" s="175"/>
      <c r="L367" s="24" t="s">
        <v>8637</v>
      </c>
      <c r="M367" s="175" t="s">
        <v>11771</v>
      </c>
      <c r="N367" s="175"/>
      <c r="O367" s="181">
        <v>41460</v>
      </c>
      <c r="P367" s="181">
        <v>41460</v>
      </c>
      <c r="S367" t="s">
        <v>1005</v>
      </c>
      <c r="X367">
        <v>194</v>
      </c>
      <c r="Y367" t="s">
        <v>8426</v>
      </c>
      <c r="AA367" t="s">
        <v>11235</v>
      </c>
      <c r="AB367" t="s">
        <v>11281</v>
      </c>
      <c r="AC367" s="6" t="s">
        <v>15115</v>
      </c>
      <c r="AD367" t="s">
        <v>11270</v>
      </c>
      <c r="AE367">
        <v>2.5000000000000001E-2</v>
      </c>
      <c r="AF367" t="s">
        <v>8426</v>
      </c>
      <c r="AI367" s="292">
        <v>0.91666666666666663</v>
      </c>
      <c r="AJ367" t="s">
        <v>1419</v>
      </c>
      <c r="AV367" s="331">
        <f t="shared" si="16"/>
        <v>41501</v>
      </c>
    </row>
    <row r="368" spans="1:48" x14ac:dyDescent="0.25">
      <c r="A368" s="175" t="s">
        <v>11571</v>
      </c>
      <c r="B368" s="6" t="s">
        <v>15111</v>
      </c>
      <c r="C368" s="238" t="str">
        <f t="shared" si="18"/>
        <v>READINGS_TT1_M2013-5_2013-8</v>
      </c>
      <c r="E368" s="301" t="s">
        <v>15136</v>
      </c>
      <c r="F368" s="178" t="s">
        <v>15099</v>
      </c>
      <c r="G368" s="276">
        <v>41399</v>
      </c>
      <c r="H368" s="243">
        <f t="shared" si="17"/>
        <v>41399</v>
      </c>
      <c r="I368" s="277">
        <v>41501</v>
      </c>
      <c r="J368" s="175" t="s">
        <v>11772</v>
      </c>
      <c r="K368" s="175"/>
      <c r="L368" s="24" t="s">
        <v>8637</v>
      </c>
      <c r="M368" s="175" t="s">
        <v>11771</v>
      </c>
      <c r="N368" s="175"/>
      <c r="O368" s="181">
        <v>41461</v>
      </c>
      <c r="P368" s="181">
        <v>41461</v>
      </c>
      <c r="S368" t="s">
        <v>1005</v>
      </c>
      <c r="X368">
        <v>194</v>
      </c>
      <c r="Y368" t="s">
        <v>8426</v>
      </c>
      <c r="AA368" t="s">
        <v>11235</v>
      </c>
      <c r="AB368" t="s">
        <v>11281</v>
      </c>
      <c r="AC368" s="6" t="s">
        <v>15115</v>
      </c>
      <c r="AD368" t="s">
        <v>11270</v>
      </c>
      <c r="AE368">
        <v>2.5000000000000001E-2</v>
      </c>
      <c r="AF368" t="s">
        <v>8426</v>
      </c>
      <c r="AI368" s="292">
        <v>8.3333333333333329E-2</v>
      </c>
      <c r="AJ368" t="s">
        <v>1419</v>
      </c>
      <c r="AV368" s="331">
        <f t="shared" si="16"/>
        <v>41501</v>
      </c>
    </row>
    <row r="369" spans="1:48" x14ac:dyDescent="0.25">
      <c r="A369" s="175" t="s">
        <v>11571</v>
      </c>
      <c r="B369" s="6" t="s">
        <v>15111</v>
      </c>
      <c r="C369" s="238" t="str">
        <f t="shared" si="18"/>
        <v>READINGS_TT1_M2013-5_2013-8</v>
      </c>
      <c r="E369" s="301" t="s">
        <v>15136</v>
      </c>
      <c r="F369" s="178" t="s">
        <v>15099</v>
      </c>
      <c r="G369" s="276">
        <v>41399</v>
      </c>
      <c r="H369" s="243">
        <f t="shared" si="17"/>
        <v>41399</v>
      </c>
      <c r="I369" s="277">
        <v>41501</v>
      </c>
      <c r="J369" s="175" t="s">
        <v>11772</v>
      </c>
      <c r="K369" s="175"/>
      <c r="L369" s="24" t="s">
        <v>8637</v>
      </c>
      <c r="M369" s="175" t="s">
        <v>11771</v>
      </c>
      <c r="N369" s="175"/>
      <c r="O369" s="181">
        <v>41461</v>
      </c>
      <c r="P369" s="181">
        <v>41461</v>
      </c>
      <c r="S369" t="s">
        <v>1005</v>
      </c>
      <c r="X369">
        <v>193</v>
      </c>
      <c r="Y369" t="s">
        <v>8426</v>
      </c>
      <c r="AA369" t="s">
        <v>11235</v>
      </c>
      <c r="AB369" t="s">
        <v>11281</v>
      </c>
      <c r="AC369" s="6" t="s">
        <v>15115</v>
      </c>
      <c r="AD369" t="s">
        <v>11270</v>
      </c>
      <c r="AE369">
        <v>2.5000000000000001E-2</v>
      </c>
      <c r="AF369" t="s">
        <v>8426</v>
      </c>
      <c r="AI369" s="292">
        <v>0.25</v>
      </c>
      <c r="AJ369" t="s">
        <v>1419</v>
      </c>
      <c r="AV369" s="331">
        <f t="shared" si="16"/>
        <v>41501</v>
      </c>
    </row>
    <row r="370" spans="1:48" x14ac:dyDescent="0.25">
      <c r="A370" s="175" t="s">
        <v>11571</v>
      </c>
      <c r="B370" s="6" t="s">
        <v>15111</v>
      </c>
      <c r="C370" s="238" t="str">
        <f t="shared" si="18"/>
        <v>READINGS_TT1_M2013-5_2013-8</v>
      </c>
      <c r="E370" s="301" t="s">
        <v>15136</v>
      </c>
      <c r="F370" s="178" t="s">
        <v>15099</v>
      </c>
      <c r="G370" s="276">
        <v>41399</v>
      </c>
      <c r="H370" s="243">
        <f t="shared" si="17"/>
        <v>41399</v>
      </c>
      <c r="I370" s="277">
        <v>41501</v>
      </c>
      <c r="J370" s="175" t="s">
        <v>11772</v>
      </c>
      <c r="K370" s="175"/>
      <c r="L370" s="24" t="s">
        <v>8637</v>
      </c>
      <c r="M370" s="175" t="s">
        <v>11771</v>
      </c>
      <c r="N370" s="175"/>
      <c r="O370" s="181">
        <v>41461</v>
      </c>
      <c r="P370" s="181">
        <v>41461</v>
      </c>
      <c r="S370" t="s">
        <v>1005</v>
      </c>
      <c r="X370">
        <v>193</v>
      </c>
      <c r="Y370" t="s">
        <v>8426</v>
      </c>
      <c r="AA370" t="s">
        <v>11235</v>
      </c>
      <c r="AB370" t="s">
        <v>11281</v>
      </c>
      <c r="AC370" s="6" t="s">
        <v>15115</v>
      </c>
      <c r="AD370" t="s">
        <v>11270</v>
      </c>
      <c r="AE370">
        <v>2.5000000000000001E-2</v>
      </c>
      <c r="AF370" t="s">
        <v>8426</v>
      </c>
      <c r="AI370" s="292">
        <v>0.41666666666666669</v>
      </c>
      <c r="AJ370" t="s">
        <v>1419</v>
      </c>
      <c r="AV370" s="331">
        <f t="shared" si="16"/>
        <v>41501</v>
      </c>
    </row>
    <row r="371" spans="1:48" x14ac:dyDescent="0.25">
      <c r="A371" s="175" t="s">
        <v>11571</v>
      </c>
      <c r="B371" s="6" t="s">
        <v>15111</v>
      </c>
      <c r="C371" s="238" t="str">
        <f t="shared" si="18"/>
        <v>READINGS_TT1_M2013-5_2013-8</v>
      </c>
      <c r="E371" s="301" t="s">
        <v>15136</v>
      </c>
      <c r="F371" s="178" t="s">
        <v>15099</v>
      </c>
      <c r="G371" s="276">
        <v>41399</v>
      </c>
      <c r="H371" s="243">
        <f t="shared" si="17"/>
        <v>41399</v>
      </c>
      <c r="I371" s="277">
        <v>41501</v>
      </c>
      <c r="J371" s="175" t="s">
        <v>11772</v>
      </c>
      <c r="K371" s="175"/>
      <c r="L371" s="24" t="s">
        <v>8637</v>
      </c>
      <c r="M371" s="175" t="s">
        <v>11771</v>
      </c>
      <c r="N371" s="175"/>
      <c r="O371" s="181">
        <v>41461</v>
      </c>
      <c r="P371" s="181">
        <v>41461</v>
      </c>
      <c r="S371" t="s">
        <v>1005</v>
      </c>
      <c r="X371">
        <v>193</v>
      </c>
      <c r="Y371" t="s">
        <v>8426</v>
      </c>
      <c r="AA371" t="s">
        <v>11235</v>
      </c>
      <c r="AB371" t="s">
        <v>11281</v>
      </c>
      <c r="AC371" s="6" t="s">
        <v>15115</v>
      </c>
      <c r="AD371" t="s">
        <v>11270</v>
      </c>
      <c r="AE371">
        <v>2.5000000000000001E-2</v>
      </c>
      <c r="AF371" t="s">
        <v>8426</v>
      </c>
      <c r="AI371" s="292">
        <v>0.58333333333333337</v>
      </c>
      <c r="AJ371" t="s">
        <v>1419</v>
      </c>
      <c r="AV371" s="331">
        <f t="shared" si="16"/>
        <v>41501</v>
      </c>
    </row>
    <row r="372" spans="1:48" x14ac:dyDescent="0.25">
      <c r="A372" s="175" t="s">
        <v>11571</v>
      </c>
      <c r="B372" s="6" t="s">
        <v>15111</v>
      </c>
      <c r="C372" s="238" t="str">
        <f t="shared" si="18"/>
        <v>READINGS_TT1_M2013-5_2013-8</v>
      </c>
      <c r="E372" s="301" t="s">
        <v>15136</v>
      </c>
      <c r="F372" s="178" t="s">
        <v>15099</v>
      </c>
      <c r="G372" s="276">
        <v>41399</v>
      </c>
      <c r="H372" s="243">
        <f t="shared" si="17"/>
        <v>41399</v>
      </c>
      <c r="I372" s="277">
        <v>41501</v>
      </c>
      <c r="J372" s="175" t="s">
        <v>11772</v>
      </c>
      <c r="K372" s="175"/>
      <c r="L372" s="24" t="s">
        <v>8637</v>
      </c>
      <c r="M372" s="175" t="s">
        <v>11771</v>
      </c>
      <c r="N372" s="175"/>
      <c r="O372" s="181">
        <v>41461</v>
      </c>
      <c r="P372" s="181">
        <v>41461</v>
      </c>
      <c r="S372" t="s">
        <v>1005</v>
      </c>
      <c r="X372">
        <v>194</v>
      </c>
      <c r="Y372" t="s">
        <v>8426</v>
      </c>
      <c r="AA372" t="s">
        <v>11235</v>
      </c>
      <c r="AB372" t="s">
        <v>11281</v>
      </c>
      <c r="AC372" s="6" t="s">
        <v>15115</v>
      </c>
      <c r="AD372" t="s">
        <v>11270</v>
      </c>
      <c r="AE372">
        <v>2.5000000000000001E-2</v>
      </c>
      <c r="AF372" t="s">
        <v>8426</v>
      </c>
      <c r="AI372" s="292">
        <v>0.75</v>
      </c>
      <c r="AJ372" t="s">
        <v>1419</v>
      </c>
      <c r="AV372" s="331">
        <f t="shared" si="16"/>
        <v>41501</v>
      </c>
    </row>
    <row r="373" spans="1:48" x14ac:dyDescent="0.25">
      <c r="A373" s="175" t="s">
        <v>11571</v>
      </c>
      <c r="B373" s="6" t="s">
        <v>15111</v>
      </c>
      <c r="C373" s="238" t="str">
        <f t="shared" si="18"/>
        <v>READINGS_TT1_M2013-5_2013-8</v>
      </c>
      <c r="E373" s="301" t="s">
        <v>15136</v>
      </c>
      <c r="F373" s="178" t="s">
        <v>15099</v>
      </c>
      <c r="G373" s="276">
        <v>41399</v>
      </c>
      <c r="H373" s="243">
        <f t="shared" si="17"/>
        <v>41399</v>
      </c>
      <c r="I373" s="277">
        <v>41501</v>
      </c>
      <c r="J373" s="175" t="s">
        <v>11772</v>
      </c>
      <c r="K373" s="175"/>
      <c r="L373" s="24" t="s">
        <v>8637</v>
      </c>
      <c r="M373" s="175" t="s">
        <v>11771</v>
      </c>
      <c r="N373" s="175"/>
      <c r="O373" s="181">
        <v>41461</v>
      </c>
      <c r="P373" s="181">
        <v>41461</v>
      </c>
      <c r="S373" t="s">
        <v>1005</v>
      </c>
      <c r="X373">
        <v>194</v>
      </c>
      <c r="Y373" t="s">
        <v>8426</v>
      </c>
      <c r="AA373" t="s">
        <v>11235</v>
      </c>
      <c r="AB373" t="s">
        <v>11281</v>
      </c>
      <c r="AC373" s="6" t="s">
        <v>15115</v>
      </c>
      <c r="AD373" t="s">
        <v>11270</v>
      </c>
      <c r="AE373">
        <v>2.5000000000000001E-2</v>
      </c>
      <c r="AF373" t="s">
        <v>8426</v>
      </c>
      <c r="AI373" s="292">
        <v>0.91666666666666663</v>
      </c>
      <c r="AJ373" t="s">
        <v>1419</v>
      </c>
      <c r="AV373" s="331">
        <f t="shared" si="16"/>
        <v>41501</v>
      </c>
    </row>
    <row r="374" spans="1:48" x14ac:dyDescent="0.25">
      <c r="A374" s="175" t="s">
        <v>11571</v>
      </c>
      <c r="B374" s="6" t="s">
        <v>15111</v>
      </c>
      <c r="C374" s="238" t="str">
        <f t="shared" si="18"/>
        <v>READINGS_TT1_M2013-5_2013-8</v>
      </c>
      <c r="E374" s="301" t="s">
        <v>15136</v>
      </c>
      <c r="F374" s="178" t="s">
        <v>15099</v>
      </c>
      <c r="G374" s="276">
        <v>41399</v>
      </c>
      <c r="H374" s="243">
        <f t="shared" si="17"/>
        <v>41399</v>
      </c>
      <c r="I374" s="277">
        <v>41501</v>
      </c>
      <c r="J374" s="175" t="s">
        <v>11772</v>
      </c>
      <c r="K374" s="175"/>
      <c r="L374" s="24" t="s">
        <v>8637</v>
      </c>
      <c r="M374" s="175" t="s">
        <v>11771</v>
      </c>
      <c r="N374" s="175"/>
      <c r="O374" s="181">
        <v>41462</v>
      </c>
      <c r="P374" s="181">
        <v>41462</v>
      </c>
      <c r="S374" t="s">
        <v>1005</v>
      </c>
      <c r="X374">
        <v>194</v>
      </c>
      <c r="Y374" t="s">
        <v>8426</v>
      </c>
      <c r="AA374" t="s">
        <v>11235</v>
      </c>
      <c r="AB374" t="s">
        <v>11281</v>
      </c>
      <c r="AC374" s="6" t="s">
        <v>15115</v>
      </c>
      <c r="AD374" t="s">
        <v>11270</v>
      </c>
      <c r="AE374">
        <v>2.5000000000000001E-2</v>
      </c>
      <c r="AF374" t="s">
        <v>8426</v>
      </c>
      <c r="AI374" s="292">
        <v>8.3333333333333329E-2</v>
      </c>
      <c r="AJ374" t="s">
        <v>1419</v>
      </c>
      <c r="AV374" s="331">
        <f t="shared" si="16"/>
        <v>41501</v>
      </c>
    </row>
    <row r="375" spans="1:48" x14ac:dyDescent="0.25">
      <c r="A375" s="175" t="s">
        <v>11571</v>
      </c>
      <c r="B375" s="6" t="s">
        <v>15111</v>
      </c>
      <c r="C375" s="238" t="str">
        <f t="shared" si="18"/>
        <v>READINGS_TT1_M2013-5_2013-8</v>
      </c>
      <c r="E375" s="301" t="s">
        <v>15136</v>
      </c>
      <c r="F375" s="178" t="s">
        <v>15099</v>
      </c>
      <c r="G375" s="276">
        <v>41399</v>
      </c>
      <c r="H375" s="243">
        <f t="shared" si="17"/>
        <v>41399</v>
      </c>
      <c r="I375" s="277">
        <v>41501</v>
      </c>
      <c r="J375" s="175" t="s">
        <v>11772</v>
      </c>
      <c r="K375" s="175"/>
      <c r="L375" s="24" t="s">
        <v>8637</v>
      </c>
      <c r="M375" s="175" t="s">
        <v>11771</v>
      </c>
      <c r="N375" s="175"/>
      <c r="O375" s="181">
        <v>41462</v>
      </c>
      <c r="P375" s="181">
        <v>41462</v>
      </c>
      <c r="S375" t="s">
        <v>1005</v>
      </c>
      <c r="X375">
        <v>193</v>
      </c>
      <c r="Y375" t="s">
        <v>8426</v>
      </c>
      <c r="AA375" t="s">
        <v>11235</v>
      </c>
      <c r="AB375" t="s">
        <v>11281</v>
      </c>
      <c r="AC375" s="6" t="s">
        <v>15115</v>
      </c>
      <c r="AD375" t="s">
        <v>11270</v>
      </c>
      <c r="AE375">
        <v>2.5000000000000001E-2</v>
      </c>
      <c r="AF375" t="s">
        <v>8426</v>
      </c>
      <c r="AI375" s="292">
        <v>0.25</v>
      </c>
      <c r="AJ375" t="s">
        <v>1419</v>
      </c>
      <c r="AV375" s="331">
        <f t="shared" si="16"/>
        <v>41501</v>
      </c>
    </row>
    <row r="376" spans="1:48" x14ac:dyDescent="0.25">
      <c r="A376" s="175" t="s">
        <v>11571</v>
      </c>
      <c r="B376" s="6" t="s">
        <v>15111</v>
      </c>
      <c r="C376" s="238" t="str">
        <f t="shared" si="18"/>
        <v>READINGS_TT1_M2013-5_2013-8</v>
      </c>
      <c r="E376" s="301" t="s">
        <v>15136</v>
      </c>
      <c r="F376" s="178" t="s">
        <v>15099</v>
      </c>
      <c r="G376" s="276">
        <v>41399</v>
      </c>
      <c r="H376" s="243">
        <f t="shared" si="17"/>
        <v>41399</v>
      </c>
      <c r="I376" s="277">
        <v>41501</v>
      </c>
      <c r="J376" s="175" t="s">
        <v>11772</v>
      </c>
      <c r="K376" s="175"/>
      <c r="L376" s="24" t="s">
        <v>8637</v>
      </c>
      <c r="M376" s="175" t="s">
        <v>11771</v>
      </c>
      <c r="N376" s="175"/>
      <c r="O376" s="181">
        <v>41462</v>
      </c>
      <c r="P376" s="181">
        <v>41462</v>
      </c>
      <c r="S376" t="s">
        <v>1005</v>
      </c>
      <c r="X376">
        <v>193</v>
      </c>
      <c r="Y376" t="s">
        <v>8426</v>
      </c>
      <c r="AA376" t="s">
        <v>11235</v>
      </c>
      <c r="AB376" t="s">
        <v>11281</v>
      </c>
      <c r="AC376" s="6" t="s">
        <v>15115</v>
      </c>
      <c r="AD376" t="s">
        <v>11270</v>
      </c>
      <c r="AE376">
        <v>2.5000000000000001E-2</v>
      </c>
      <c r="AF376" t="s">
        <v>8426</v>
      </c>
      <c r="AI376" s="292">
        <v>0.41666666666666669</v>
      </c>
      <c r="AJ376" t="s">
        <v>1419</v>
      </c>
      <c r="AV376" s="331">
        <f t="shared" si="16"/>
        <v>41501</v>
      </c>
    </row>
    <row r="377" spans="1:48" x14ac:dyDescent="0.25">
      <c r="A377" s="175" t="s">
        <v>11571</v>
      </c>
      <c r="B377" s="6" t="s">
        <v>15111</v>
      </c>
      <c r="C377" s="238" t="str">
        <f t="shared" si="18"/>
        <v>READINGS_TT1_M2013-5_2013-8</v>
      </c>
      <c r="E377" s="301" t="s">
        <v>15136</v>
      </c>
      <c r="F377" s="178" t="s">
        <v>15099</v>
      </c>
      <c r="G377" s="276">
        <v>41399</v>
      </c>
      <c r="H377" s="243">
        <f t="shared" si="17"/>
        <v>41399</v>
      </c>
      <c r="I377" s="277">
        <v>41501</v>
      </c>
      <c r="J377" s="175" t="s">
        <v>11772</v>
      </c>
      <c r="K377" s="175"/>
      <c r="L377" s="24" t="s">
        <v>8637</v>
      </c>
      <c r="M377" s="175" t="s">
        <v>11771</v>
      </c>
      <c r="N377" s="175"/>
      <c r="O377" s="181">
        <v>41462</v>
      </c>
      <c r="P377" s="181">
        <v>41462</v>
      </c>
      <c r="S377" t="s">
        <v>1005</v>
      </c>
      <c r="X377">
        <v>192</v>
      </c>
      <c r="Y377" t="s">
        <v>8426</v>
      </c>
      <c r="AA377" t="s">
        <v>11235</v>
      </c>
      <c r="AB377" t="s">
        <v>11281</v>
      </c>
      <c r="AC377" s="6" t="s">
        <v>15115</v>
      </c>
      <c r="AD377" t="s">
        <v>11270</v>
      </c>
      <c r="AE377">
        <v>2.5000000000000001E-2</v>
      </c>
      <c r="AF377" t="s">
        <v>8426</v>
      </c>
      <c r="AI377" s="292">
        <v>0.58333333333333337</v>
      </c>
      <c r="AJ377" t="s">
        <v>1419</v>
      </c>
      <c r="AV377" s="331">
        <f t="shared" si="16"/>
        <v>41501</v>
      </c>
    </row>
    <row r="378" spans="1:48" x14ac:dyDescent="0.25">
      <c r="A378" s="175" t="s">
        <v>11571</v>
      </c>
      <c r="B378" s="6" t="s">
        <v>15111</v>
      </c>
      <c r="C378" s="238" t="str">
        <f t="shared" si="18"/>
        <v>READINGS_TT1_M2013-5_2013-8</v>
      </c>
      <c r="E378" s="301" t="s">
        <v>15136</v>
      </c>
      <c r="F378" s="178" t="s">
        <v>15099</v>
      </c>
      <c r="G378" s="276">
        <v>41399</v>
      </c>
      <c r="H378" s="243">
        <f t="shared" si="17"/>
        <v>41399</v>
      </c>
      <c r="I378" s="277">
        <v>41501</v>
      </c>
      <c r="J378" s="175" t="s">
        <v>11772</v>
      </c>
      <c r="K378" s="175"/>
      <c r="L378" s="24" t="s">
        <v>8637</v>
      </c>
      <c r="M378" s="175" t="s">
        <v>11771</v>
      </c>
      <c r="N378" s="175"/>
      <c r="O378" s="181">
        <v>41462</v>
      </c>
      <c r="P378" s="181">
        <v>41462</v>
      </c>
      <c r="S378" t="s">
        <v>1005</v>
      </c>
      <c r="X378">
        <v>193</v>
      </c>
      <c r="Y378" t="s">
        <v>8426</v>
      </c>
      <c r="AA378" t="s">
        <v>11235</v>
      </c>
      <c r="AB378" t="s">
        <v>11281</v>
      </c>
      <c r="AC378" s="6" t="s">
        <v>15115</v>
      </c>
      <c r="AD378" t="s">
        <v>11270</v>
      </c>
      <c r="AE378">
        <v>2.5000000000000001E-2</v>
      </c>
      <c r="AF378" t="s">
        <v>8426</v>
      </c>
      <c r="AI378" s="292">
        <v>0.75</v>
      </c>
      <c r="AJ378" t="s">
        <v>1419</v>
      </c>
      <c r="AV378" s="331">
        <f t="shared" si="16"/>
        <v>41501</v>
      </c>
    </row>
    <row r="379" spans="1:48" x14ac:dyDescent="0.25">
      <c r="A379" s="175" t="s">
        <v>11571</v>
      </c>
      <c r="B379" s="6" t="s">
        <v>15111</v>
      </c>
      <c r="C379" s="238" t="str">
        <f t="shared" si="18"/>
        <v>READINGS_TT1_M2013-5_2013-8</v>
      </c>
      <c r="E379" s="301" t="s">
        <v>15136</v>
      </c>
      <c r="F379" s="178" t="s">
        <v>15099</v>
      </c>
      <c r="G379" s="276">
        <v>41399</v>
      </c>
      <c r="H379" s="243">
        <f t="shared" si="17"/>
        <v>41399</v>
      </c>
      <c r="I379" s="277">
        <v>41501</v>
      </c>
      <c r="J379" s="175" t="s">
        <v>11772</v>
      </c>
      <c r="K379" s="175"/>
      <c r="L379" s="24" t="s">
        <v>8637</v>
      </c>
      <c r="M379" s="175" t="s">
        <v>11771</v>
      </c>
      <c r="N379" s="175"/>
      <c r="O379" s="181">
        <v>41462</v>
      </c>
      <c r="P379" s="181">
        <v>41462</v>
      </c>
      <c r="S379" t="s">
        <v>1005</v>
      </c>
      <c r="X379">
        <v>194</v>
      </c>
      <c r="Y379" t="s">
        <v>8426</v>
      </c>
      <c r="AA379" t="s">
        <v>11235</v>
      </c>
      <c r="AB379" t="s">
        <v>11281</v>
      </c>
      <c r="AC379" s="6" t="s">
        <v>15115</v>
      </c>
      <c r="AD379" t="s">
        <v>11270</v>
      </c>
      <c r="AE379">
        <v>2.5000000000000001E-2</v>
      </c>
      <c r="AF379" t="s">
        <v>8426</v>
      </c>
      <c r="AI379" s="292">
        <v>0.91666666666666663</v>
      </c>
      <c r="AJ379" t="s">
        <v>1419</v>
      </c>
      <c r="AV379" s="331">
        <f t="shared" si="16"/>
        <v>41501</v>
      </c>
    </row>
    <row r="380" spans="1:48" x14ac:dyDescent="0.25">
      <c r="A380" s="175" t="s">
        <v>11571</v>
      </c>
      <c r="B380" s="6" t="s">
        <v>15111</v>
      </c>
      <c r="C380" s="238" t="str">
        <f t="shared" si="18"/>
        <v>READINGS_TT1_M2013-5_2013-8</v>
      </c>
      <c r="E380" s="301" t="s">
        <v>15136</v>
      </c>
      <c r="F380" s="178" t="s">
        <v>15099</v>
      </c>
      <c r="G380" s="276">
        <v>41399</v>
      </c>
      <c r="H380" s="243">
        <f t="shared" si="17"/>
        <v>41399</v>
      </c>
      <c r="I380" s="277">
        <v>41501</v>
      </c>
      <c r="J380" s="175" t="s">
        <v>11772</v>
      </c>
      <c r="K380" s="175"/>
      <c r="L380" s="24" t="s">
        <v>8637</v>
      </c>
      <c r="M380" s="175" t="s">
        <v>11771</v>
      </c>
      <c r="N380" s="175"/>
      <c r="O380" s="181">
        <v>41463</v>
      </c>
      <c r="P380" s="181">
        <v>41463</v>
      </c>
      <c r="S380" t="s">
        <v>1005</v>
      </c>
      <c r="X380">
        <v>194</v>
      </c>
      <c r="Y380" t="s">
        <v>8426</v>
      </c>
      <c r="AA380" t="s">
        <v>11235</v>
      </c>
      <c r="AB380" t="s">
        <v>11281</v>
      </c>
      <c r="AC380" s="6" t="s">
        <v>15115</v>
      </c>
      <c r="AD380" t="s">
        <v>11270</v>
      </c>
      <c r="AE380">
        <v>2.5000000000000001E-2</v>
      </c>
      <c r="AF380" t="s">
        <v>8426</v>
      </c>
      <c r="AI380" s="292">
        <v>8.3333333333333329E-2</v>
      </c>
      <c r="AJ380" t="s">
        <v>1419</v>
      </c>
      <c r="AV380" s="331">
        <f t="shared" si="16"/>
        <v>41501</v>
      </c>
    </row>
    <row r="381" spans="1:48" x14ac:dyDescent="0.25">
      <c r="A381" s="175" t="s">
        <v>11571</v>
      </c>
      <c r="B381" s="6" t="s">
        <v>15111</v>
      </c>
      <c r="C381" s="238" t="str">
        <f t="shared" si="18"/>
        <v>READINGS_TT1_M2013-5_2013-8</v>
      </c>
      <c r="E381" s="301" t="s">
        <v>15136</v>
      </c>
      <c r="F381" s="178" t="s">
        <v>15099</v>
      </c>
      <c r="G381" s="276">
        <v>41399</v>
      </c>
      <c r="H381" s="243">
        <f t="shared" si="17"/>
        <v>41399</v>
      </c>
      <c r="I381" s="277">
        <v>41501</v>
      </c>
      <c r="J381" s="175" t="s">
        <v>11772</v>
      </c>
      <c r="K381" s="175"/>
      <c r="L381" s="24" t="s">
        <v>8637</v>
      </c>
      <c r="M381" s="175" t="s">
        <v>11771</v>
      </c>
      <c r="N381" s="175"/>
      <c r="O381" s="181">
        <v>41463</v>
      </c>
      <c r="P381" s="181">
        <v>41463</v>
      </c>
      <c r="S381" t="s">
        <v>1005</v>
      </c>
      <c r="X381">
        <v>194</v>
      </c>
      <c r="Y381" t="s">
        <v>8426</v>
      </c>
      <c r="AA381" t="s">
        <v>11235</v>
      </c>
      <c r="AB381" t="s">
        <v>11281</v>
      </c>
      <c r="AC381" s="6" t="s">
        <v>15115</v>
      </c>
      <c r="AD381" t="s">
        <v>11270</v>
      </c>
      <c r="AE381">
        <v>2.5000000000000001E-2</v>
      </c>
      <c r="AF381" t="s">
        <v>8426</v>
      </c>
      <c r="AI381" s="292">
        <v>0.25</v>
      </c>
      <c r="AJ381" t="s">
        <v>1419</v>
      </c>
      <c r="AV381" s="331">
        <f t="shared" si="16"/>
        <v>41501</v>
      </c>
    </row>
    <row r="382" spans="1:48" x14ac:dyDescent="0.25">
      <c r="A382" s="175" t="s">
        <v>11571</v>
      </c>
      <c r="B382" s="6" t="s">
        <v>15111</v>
      </c>
      <c r="C382" s="238" t="str">
        <f t="shared" si="18"/>
        <v>READINGS_TT1_M2013-5_2013-8</v>
      </c>
      <c r="E382" s="301" t="s">
        <v>15136</v>
      </c>
      <c r="F382" s="178" t="s">
        <v>15099</v>
      </c>
      <c r="G382" s="276">
        <v>41399</v>
      </c>
      <c r="H382" s="243">
        <f t="shared" si="17"/>
        <v>41399</v>
      </c>
      <c r="I382" s="277">
        <v>41501</v>
      </c>
      <c r="J382" s="175" t="s">
        <v>11772</v>
      </c>
      <c r="K382" s="175"/>
      <c r="L382" s="24" t="s">
        <v>8637</v>
      </c>
      <c r="M382" s="175" t="s">
        <v>11771</v>
      </c>
      <c r="N382" s="175"/>
      <c r="O382" s="181">
        <v>41463</v>
      </c>
      <c r="P382" s="181">
        <v>41463</v>
      </c>
      <c r="S382" t="s">
        <v>1005</v>
      </c>
      <c r="X382">
        <v>194</v>
      </c>
      <c r="Y382" t="s">
        <v>8426</v>
      </c>
      <c r="AA382" t="s">
        <v>11235</v>
      </c>
      <c r="AB382" t="s">
        <v>11281</v>
      </c>
      <c r="AC382" s="6" t="s">
        <v>15115</v>
      </c>
      <c r="AD382" t="s">
        <v>11270</v>
      </c>
      <c r="AE382">
        <v>2.5000000000000001E-2</v>
      </c>
      <c r="AF382" t="s">
        <v>8426</v>
      </c>
      <c r="AI382" s="292">
        <v>0.41666666666666669</v>
      </c>
      <c r="AJ382" t="s">
        <v>1419</v>
      </c>
      <c r="AV382" s="331">
        <f t="shared" si="16"/>
        <v>41501</v>
      </c>
    </row>
    <row r="383" spans="1:48" x14ac:dyDescent="0.25">
      <c r="A383" s="175" t="s">
        <v>11571</v>
      </c>
      <c r="B383" s="6" t="s">
        <v>15111</v>
      </c>
      <c r="C383" s="238" t="str">
        <f t="shared" si="18"/>
        <v>READINGS_TT1_M2013-5_2013-8</v>
      </c>
      <c r="E383" s="301" t="s">
        <v>15136</v>
      </c>
      <c r="F383" s="178" t="s">
        <v>15099</v>
      </c>
      <c r="G383" s="276">
        <v>41399</v>
      </c>
      <c r="H383" s="243">
        <f t="shared" si="17"/>
        <v>41399</v>
      </c>
      <c r="I383" s="277">
        <v>41501</v>
      </c>
      <c r="J383" s="175" t="s">
        <v>11772</v>
      </c>
      <c r="K383" s="175"/>
      <c r="L383" s="24" t="s">
        <v>8637</v>
      </c>
      <c r="M383" s="175" t="s">
        <v>11771</v>
      </c>
      <c r="N383" s="175"/>
      <c r="O383" s="181">
        <v>41463</v>
      </c>
      <c r="P383" s="181">
        <v>41463</v>
      </c>
      <c r="S383" t="s">
        <v>1005</v>
      </c>
      <c r="X383">
        <v>194</v>
      </c>
      <c r="Y383" t="s">
        <v>8426</v>
      </c>
      <c r="AA383" t="s">
        <v>11235</v>
      </c>
      <c r="AB383" t="s">
        <v>11281</v>
      </c>
      <c r="AC383" s="6" t="s">
        <v>15115</v>
      </c>
      <c r="AD383" t="s">
        <v>11270</v>
      </c>
      <c r="AE383">
        <v>2.5000000000000001E-2</v>
      </c>
      <c r="AF383" t="s">
        <v>8426</v>
      </c>
      <c r="AI383" s="292">
        <v>0.58333333333333337</v>
      </c>
      <c r="AJ383" t="s">
        <v>1419</v>
      </c>
      <c r="AV383" s="331">
        <f t="shared" si="16"/>
        <v>41501</v>
      </c>
    </row>
    <row r="384" spans="1:48" x14ac:dyDescent="0.25">
      <c r="A384" s="175" t="s">
        <v>11571</v>
      </c>
      <c r="B384" s="6" t="s">
        <v>15111</v>
      </c>
      <c r="C384" s="238" t="str">
        <f t="shared" si="18"/>
        <v>READINGS_TT1_M2013-5_2013-8</v>
      </c>
      <c r="E384" s="301" t="s">
        <v>15136</v>
      </c>
      <c r="F384" s="178" t="s">
        <v>15099</v>
      </c>
      <c r="G384" s="276">
        <v>41399</v>
      </c>
      <c r="H384" s="243">
        <f t="shared" si="17"/>
        <v>41399</v>
      </c>
      <c r="I384" s="277">
        <v>41501</v>
      </c>
      <c r="J384" s="175" t="s">
        <v>11772</v>
      </c>
      <c r="K384" s="175"/>
      <c r="L384" s="24" t="s">
        <v>8637</v>
      </c>
      <c r="M384" s="175" t="s">
        <v>11771</v>
      </c>
      <c r="N384" s="175"/>
      <c r="O384" s="181">
        <v>41463</v>
      </c>
      <c r="P384" s="181">
        <v>41463</v>
      </c>
      <c r="S384" t="s">
        <v>1005</v>
      </c>
      <c r="X384">
        <v>194</v>
      </c>
      <c r="Y384" t="s">
        <v>8426</v>
      </c>
      <c r="AA384" t="s">
        <v>11235</v>
      </c>
      <c r="AB384" t="s">
        <v>11281</v>
      </c>
      <c r="AC384" s="6" t="s">
        <v>15115</v>
      </c>
      <c r="AD384" t="s">
        <v>11270</v>
      </c>
      <c r="AE384">
        <v>2.5000000000000001E-2</v>
      </c>
      <c r="AF384" t="s">
        <v>8426</v>
      </c>
      <c r="AI384" s="292">
        <v>0.75</v>
      </c>
      <c r="AJ384" t="s">
        <v>1419</v>
      </c>
      <c r="AV384" s="331">
        <f t="shared" si="16"/>
        <v>41501</v>
      </c>
    </row>
    <row r="385" spans="1:48" x14ac:dyDescent="0.25">
      <c r="A385" s="175" t="s">
        <v>11571</v>
      </c>
      <c r="B385" s="6" t="s">
        <v>15111</v>
      </c>
      <c r="C385" s="238" t="str">
        <f t="shared" si="18"/>
        <v>READINGS_TT1_M2013-5_2013-8</v>
      </c>
      <c r="E385" s="301" t="s">
        <v>15136</v>
      </c>
      <c r="F385" s="178" t="s">
        <v>15099</v>
      </c>
      <c r="G385" s="276">
        <v>41399</v>
      </c>
      <c r="H385" s="243">
        <f t="shared" si="17"/>
        <v>41399</v>
      </c>
      <c r="I385" s="277">
        <v>41501</v>
      </c>
      <c r="J385" s="175" t="s">
        <v>11772</v>
      </c>
      <c r="K385" s="175"/>
      <c r="L385" s="24" t="s">
        <v>8637</v>
      </c>
      <c r="M385" s="175" t="s">
        <v>11771</v>
      </c>
      <c r="N385" s="175"/>
      <c r="O385" s="181">
        <v>41463</v>
      </c>
      <c r="P385" s="181">
        <v>41463</v>
      </c>
      <c r="S385" t="s">
        <v>1005</v>
      </c>
      <c r="X385">
        <v>194</v>
      </c>
      <c r="Y385" t="s">
        <v>8426</v>
      </c>
      <c r="AA385" t="s">
        <v>11235</v>
      </c>
      <c r="AB385" t="s">
        <v>11281</v>
      </c>
      <c r="AC385" s="6" t="s">
        <v>15115</v>
      </c>
      <c r="AD385" t="s">
        <v>11270</v>
      </c>
      <c r="AE385">
        <v>2.5000000000000001E-2</v>
      </c>
      <c r="AF385" t="s">
        <v>8426</v>
      </c>
      <c r="AI385" s="292">
        <v>0.91666666666666663</v>
      </c>
      <c r="AJ385" t="s">
        <v>1419</v>
      </c>
      <c r="AV385" s="331">
        <f t="shared" si="16"/>
        <v>41501</v>
      </c>
    </row>
    <row r="386" spans="1:48" x14ac:dyDescent="0.25">
      <c r="A386" s="175" t="s">
        <v>11571</v>
      </c>
      <c r="B386" s="6" t="s">
        <v>15111</v>
      </c>
      <c r="C386" s="238" t="str">
        <f t="shared" si="18"/>
        <v>READINGS_TT1_M2013-5_2013-8</v>
      </c>
      <c r="E386" s="301" t="s">
        <v>15136</v>
      </c>
      <c r="F386" s="178" t="s">
        <v>15099</v>
      </c>
      <c r="G386" s="276">
        <v>41399</v>
      </c>
      <c r="H386" s="243">
        <f t="shared" si="17"/>
        <v>41399</v>
      </c>
      <c r="I386" s="277">
        <v>41501</v>
      </c>
      <c r="J386" s="175" t="s">
        <v>11772</v>
      </c>
      <c r="K386" s="175"/>
      <c r="L386" s="24" t="s">
        <v>8637</v>
      </c>
      <c r="M386" s="175" t="s">
        <v>11771</v>
      </c>
      <c r="N386" s="175"/>
      <c r="O386" s="181">
        <v>41464</v>
      </c>
      <c r="P386" s="181">
        <v>41464</v>
      </c>
      <c r="S386" t="s">
        <v>1005</v>
      </c>
      <c r="X386">
        <v>195</v>
      </c>
      <c r="Y386" t="s">
        <v>8426</v>
      </c>
      <c r="AA386" t="s">
        <v>11235</v>
      </c>
      <c r="AB386" t="s">
        <v>11281</v>
      </c>
      <c r="AC386" s="6" t="s">
        <v>15115</v>
      </c>
      <c r="AD386" t="s">
        <v>11270</v>
      </c>
      <c r="AE386">
        <v>2.5000000000000001E-2</v>
      </c>
      <c r="AF386" t="s">
        <v>8426</v>
      </c>
      <c r="AI386" s="292">
        <v>8.3333333333333329E-2</v>
      </c>
      <c r="AJ386" t="s">
        <v>1419</v>
      </c>
      <c r="AV386" s="331">
        <f t="shared" ref="AV386:AV449" si="19">DATE(YEAR(I386),MONTH(I386),DAY(I386))</f>
        <v>41501</v>
      </c>
    </row>
    <row r="387" spans="1:48" x14ac:dyDescent="0.25">
      <c r="A387" s="175" t="s">
        <v>11571</v>
      </c>
      <c r="B387" s="6" t="s">
        <v>15111</v>
      </c>
      <c r="C387" s="238" t="str">
        <f t="shared" si="18"/>
        <v>READINGS_TT1_M2013-5_2013-8</v>
      </c>
      <c r="E387" s="301" t="s">
        <v>15136</v>
      </c>
      <c r="F387" s="178" t="s">
        <v>15099</v>
      </c>
      <c r="G387" s="276">
        <v>41399</v>
      </c>
      <c r="H387" s="243">
        <f t="shared" ref="H387:H450" si="20">DATE(YEAR(G387),MONTH(G387),DAY(G387))</f>
        <v>41399</v>
      </c>
      <c r="I387" s="277">
        <v>41501</v>
      </c>
      <c r="J387" s="175" t="s">
        <v>11772</v>
      </c>
      <c r="K387" s="175"/>
      <c r="L387" s="24" t="s">
        <v>8637</v>
      </c>
      <c r="M387" s="175" t="s">
        <v>11771</v>
      </c>
      <c r="N387" s="175"/>
      <c r="O387" s="181">
        <v>41464</v>
      </c>
      <c r="P387" s="181">
        <v>41464</v>
      </c>
      <c r="S387" t="s">
        <v>1005</v>
      </c>
      <c r="X387">
        <v>196</v>
      </c>
      <c r="Y387" t="s">
        <v>8426</v>
      </c>
      <c r="AA387" t="s">
        <v>11235</v>
      </c>
      <c r="AB387" t="s">
        <v>11281</v>
      </c>
      <c r="AC387" s="6" t="s">
        <v>15115</v>
      </c>
      <c r="AD387" t="s">
        <v>11270</v>
      </c>
      <c r="AE387">
        <v>2.5000000000000001E-2</v>
      </c>
      <c r="AF387" t="s">
        <v>8426</v>
      </c>
      <c r="AI387" s="292">
        <v>0.25</v>
      </c>
      <c r="AJ387" t="s">
        <v>1419</v>
      </c>
      <c r="AV387" s="331">
        <f t="shared" si="19"/>
        <v>41501</v>
      </c>
    </row>
    <row r="388" spans="1:48" x14ac:dyDescent="0.25">
      <c r="A388" s="175" t="s">
        <v>11571</v>
      </c>
      <c r="B388" s="6" t="s">
        <v>15111</v>
      </c>
      <c r="C388" s="238" t="str">
        <f t="shared" si="18"/>
        <v>READINGS_TT1_M2013-5_2013-8</v>
      </c>
      <c r="E388" s="301" t="s">
        <v>15136</v>
      </c>
      <c r="F388" s="178" t="s">
        <v>15099</v>
      </c>
      <c r="G388" s="276">
        <v>41399</v>
      </c>
      <c r="H388" s="243">
        <f t="shared" si="20"/>
        <v>41399</v>
      </c>
      <c r="I388" s="277">
        <v>41501</v>
      </c>
      <c r="J388" s="175" t="s">
        <v>11772</v>
      </c>
      <c r="K388" s="175"/>
      <c r="L388" s="24" t="s">
        <v>8637</v>
      </c>
      <c r="M388" s="175" t="s">
        <v>11771</v>
      </c>
      <c r="N388" s="175"/>
      <c r="O388" s="181">
        <v>41464</v>
      </c>
      <c r="P388" s="181">
        <v>41464</v>
      </c>
      <c r="S388" t="s">
        <v>1005</v>
      </c>
      <c r="X388">
        <v>195</v>
      </c>
      <c r="Y388" t="s">
        <v>8426</v>
      </c>
      <c r="AA388" t="s">
        <v>11235</v>
      </c>
      <c r="AB388" t="s">
        <v>11281</v>
      </c>
      <c r="AC388" s="6" t="s">
        <v>15115</v>
      </c>
      <c r="AD388" t="s">
        <v>11270</v>
      </c>
      <c r="AE388">
        <v>2.5000000000000001E-2</v>
      </c>
      <c r="AF388" t="s">
        <v>8426</v>
      </c>
      <c r="AI388" s="292">
        <v>0.41666666666666669</v>
      </c>
      <c r="AJ388" t="s">
        <v>1419</v>
      </c>
      <c r="AV388" s="331">
        <f t="shared" si="19"/>
        <v>41501</v>
      </c>
    </row>
    <row r="389" spans="1:48" x14ac:dyDescent="0.25">
      <c r="A389" s="175" t="s">
        <v>11571</v>
      </c>
      <c r="B389" s="6" t="s">
        <v>15111</v>
      </c>
      <c r="C389" s="238" t="str">
        <f t="shared" si="18"/>
        <v>READINGS_TT1_M2013-5_2013-8</v>
      </c>
      <c r="E389" s="301" t="s">
        <v>15136</v>
      </c>
      <c r="F389" s="178" t="s">
        <v>15099</v>
      </c>
      <c r="G389" s="276">
        <v>41399</v>
      </c>
      <c r="H389" s="243">
        <f t="shared" si="20"/>
        <v>41399</v>
      </c>
      <c r="I389" s="277">
        <v>41501</v>
      </c>
      <c r="J389" s="175" t="s">
        <v>11772</v>
      </c>
      <c r="K389" s="175"/>
      <c r="L389" s="24" t="s">
        <v>8637</v>
      </c>
      <c r="M389" s="175" t="s">
        <v>11771</v>
      </c>
      <c r="N389" s="175"/>
      <c r="O389" s="181">
        <v>41464</v>
      </c>
      <c r="P389" s="181">
        <v>41464</v>
      </c>
      <c r="S389" t="s">
        <v>1005</v>
      </c>
      <c r="X389">
        <v>194</v>
      </c>
      <c r="Y389" t="s">
        <v>8426</v>
      </c>
      <c r="AA389" t="s">
        <v>11235</v>
      </c>
      <c r="AB389" t="s">
        <v>11281</v>
      </c>
      <c r="AC389" s="6" t="s">
        <v>15115</v>
      </c>
      <c r="AD389" t="s">
        <v>11270</v>
      </c>
      <c r="AE389">
        <v>2.5000000000000001E-2</v>
      </c>
      <c r="AF389" t="s">
        <v>8426</v>
      </c>
      <c r="AI389" s="292">
        <v>0.58333333333333337</v>
      </c>
      <c r="AJ389" t="s">
        <v>1419</v>
      </c>
      <c r="AV389" s="331">
        <f t="shared" si="19"/>
        <v>41501</v>
      </c>
    </row>
    <row r="390" spans="1:48" x14ac:dyDescent="0.25">
      <c r="A390" s="175" t="s">
        <v>11571</v>
      </c>
      <c r="B390" s="6" t="s">
        <v>15111</v>
      </c>
      <c r="C390" s="238" t="str">
        <f t="shared" si="18"/>
        <v>READINGS_TT1_M2013-5_2013-8</v>
      </c>
      <c r="E390" s="301" t="s">
        <v>15136</v>
      </c>
      <c r="F390" s="178" t="s">
        <v>15099</v>
      </c>
      <c r="G390" s="276">
        <v>41399</v>
      </c>
      <c r="H390" s="243">
        <f t="shared" si="20"/>
        <v>41399</v>
      </c>
      <c r="I390" s="277">
        <v>41501</v>
      </c>
      <c r="J390" s="175" t="s">
        <v>11772</v>
      </c>
      <c r="K390" s="175"/>
      <c r="L390" s="24" t="s">
        <v>8637</v>
      </c>
      <c r="M390" s="175" t="s">
        <v>11771</v>
      </c>
      <c r="N390" s="175"/>
      <c r="O390" s="181">
        <v>41464</v>
      </c>
      <c r="P390" s="181">
        <v>41464</v>
      </c>
      <c r="S390" t="s">
        <v>1005</v>
      </c>
      <c r="X390">
        <v>194</v>
      </c>
      <c r="Y390" t="s">
        <v>8426</v>
      </c>
      <c r="AA390" t="s">
        <v>11235</v>
      </c>
      <c r="AB390" t="s">
        <v>11281</v>
      </c>
      <c r="AC390" s="6" t="s">
        <v>15115</v>
      </c>
      <c r="AD390" t="s">
        <v>11270</v>
      </c>
      <c r="AE390">
        <v>2.5000000000000001E-2</v>
      </c>
      <c r="AF390" t="s">
        <v>8426</v>
      </c>
      <c r="AI390" s="292">
        <v>0.75</v>
      </c>
      <c r="AJ390" t="s">
        <v>1419</v>
      </c>
      <c r="AV390" s="331">
        <f t="shared" si="19"/>
        <v>41501</v>
      </c>
    </row>
    <row r="391" spans="1:48" x14ac:dyDescent="0.25">
      <c r="A391" s="175" t="s">
        <v>11571</v>
      </c>
      <c r="B391" s="6" t="s">
        <v>15111</v>
      </c>
      <c r="C391" s="238" t="str">
        <f t="shared" si="18"/>
        <v>READINGS_TT1_M2013-5_2013-8</v>
      </c>
      <c r="E391" s="301" t="s">
        <v>15136</v>
      </c>
      <c r="F391" s="178" t="s">
        <v>15099</v>
      </c>
      <c r="G391" s="276">
        <v>41399</v>
      </c>
      <c r="H391" s="243">
        <f t="shared" si="20"/>
        <v>41399</v>
      </c>
      <c r="I391" s="277">
        <v>41501</v>
      </c>
      <c r="J391" s="175" t="s">
        <v>11772</v>
      </c>
      <c r="K391" s="175"/>
      <c r="L391" s="24" t="s">
        <v>8637</v>
      </c>
      <c r="M391" s="175" t="s">
        <v>11771</v>
      </c>
      <c r="N391" s="175"/>
      <c r="O391" s="181">
        <v>41464</v>
      </c>
      <c r="P391" s="181">
        <v>41464</v>
      </c>
      <c r="S391" t="s">
        <v>1005</v>
      </c>
      <c r="X391">
        <v>195</v>
      </c>
      <c r="Y391" t="s">
        <v>8426</v>
      </c>
      <c r="AA391" t="s">
        <v>11235</v>
      </c>
      <c r="AB391" t="s">
        <v>11281</v>
      </c>
      <c r="AC391" s="6" t="s">
        <v>15115</v>
      </c>
      <c r="AD391" t="s">
        <v>11270</v>
      </c>
      <c r="AE391">
        <v>2.5000000000000001E-2</v>
      </c>
      <c r="AF391" t="s">
        <v>8426</v>
      </c>
      <c r="AI391" s="292">
        <v>0.91666666666666663</v>
      </c>
      <c r="AJ391" t="s">
        <v>1419</v>
      </c>
      <c r="AV391" s="331">
        <f t="shared" si="19"/>
        <v>41501</v>
      </c>
    </row>
    <row r="392" spans="1:48" x14ac:dyDescent="0.25">
      <c r="A392" s="175" t="s">
        <v>11571</v>
      </c>
      <c r="B392" s="6" t="s">
        <v>15111</v>
      </c>
      <c r="C392" s="238" t="str">
        <f t="shared" si="18"/>
        <v>READINGS_TT1_M2013-5_2013-8</v>
      </c>
      <c r="E392" s="301" t="s">
        <v>15136</v>
      </c>
      <c r="F392" s="178" t="s">
        <v>15099</v>
      </c>
      <c r="G392" s="276">
        <v>41399</v>
      </c>
      <c r="H392" s="243">
        <f t="shared" si="20"/>
        <v>41399</v>
      </c>
      <c r="I392" s="277">
        <v>41501</v>
      </c>
      <c r="J392" s="175" t="s">
        <v>11772</v>
      </c>
      <c r="K392" s="175"/>
      <c r="L392" s="24" t="s">
        <v>8637</v>
      </c>
      <c r="M392" s="175" t="s">
        <v>11771</v>
      </c>
      <c r="N392" s="175"/>
      <c r="O392" s="181">
        <v>41465</v>
      </c>
      <c r="P392" s="181">
        <v>41465</v>
      </c>
      <c r="S392" t="s">
        <v>1005</v>
      </c>
      <c r="X392">
        <v>196</v>
      </c>
      <c r="Y392" t="s">
        <v>8426</v>
      </c>
      <c r="AA392" t="s">
        <v>11235</v>
      </c>
      <c r="AB392" t="s">
        <v>11281</v>
      </c>
      <c r="AC392" s="6" t="s">
        <v>15115</v>
      </c>
      <c r="AD392" t="s">
        <v>11270</v>
      </c>
      <c r="AE392">
        <v>2.5000000000000001E-2</v>
      </c>
      <c r="AF392" t="s">
        <v>8426</v>
      </c>
      <c r="AI392" s="292">
        <v>8.3333333333333329E-2</v>
      </c>
      <c r="AJ392" t="s">
        <v>1419</v>
      </c>
      <c r="AV392" s="331">
        <f t="shared" si="19"/>
        <v>41501</v>
      </c>
    </row>
    <row r="393" spans="1:48" x14ac:dyDescent="0.25">
      <c r="A393" s="175" t="s">
        <v>11571</v>
      </c>
      <c r="B393" s="6" t="s">
        <v>15111</v>
      </c>
      <c r="C393" s="238" t="str">
        <f t="shared" si="18"/>
        <v>READINGS_TT1_M2013-5_2013-8</v>
      </c>
      <c r="E393" s="301" t="s">
        <v>15136</v>
      </c>
      <c r="F393" s="178" t="s">
        <v>15099</v>
      </c>
      <c r="G393" s="276">
        <v>41399</v>
      </c>
      <c r="H393" s="243">
        <f t="shared" si="20"/>
        <v>41399</v>
      </c>
      <c r="I393" s="277">
        <v>41501</v>
      </c>
      <c r="J393" s="175" t="s">
        <v>11772</v>
      </c>
      <c r="K393" s="175"/>
      <c r="L393" s="24" t="s">
        <v>8637</v>
      </c>
      <c r="M393" s="175" t="s">
        <v>11771</v>
      </c>
      <c r="N393" s="175"/>
      <c r="O393" s="181">
        <v>41465</v>
      </c>
      <c r="P393" s="181">
        <v>41465</v>
      </c>
      <c r="S393" t="s">
        <v>1005</v>
      </c>
      <c r="X393">
        <v>196</v>
      </c>
      <c r="Y393" t="s">
        <v>8426</v>
      </c>
      <c r="AA393" t="s">
        <v>11235</v>
      </c>
      <c r="AB393" t="s">
        <v>11281</v>
      </c>
      <c r="AC393" s="6" t="s">
        <v>15115</v>
      </c>
      <c r="AD393" t="s">
        <v>11270</v>
      </c>
      <c r="AE393">
        <v>2.5000000000000001E-2</v>
      </c>
      <c r="AF393" t="s">
        <v>8426</v>
      </c>
      <c r="AI393" s="292">
        <v>0.25</v>
      </c>
      <c r="AJ393" t="s">
        <v>1419</v>
      </c>
      <c r="AV393" s="331">
        <f t="shared" si="19"/>
        <v>41501</v>
      </c>
    </row>
    <row r="394" spans="1:48" x14ac:dyDescent="0.25">
      <c r="A394" s="175" t="s">
        <v>11571</v>
      </c>
      <c r="B394" s="6" t="s">
        <v>15111</v>
      </c>
      <c r="C394" s="238" t="str">
        <f t="shared" si="18"/>
        <v>READINGS_TT1_M2013-5_2013-8</v>
      </c>
      <c r="E394" s="301" t="s">
        <v>15136</v>
      </c>
      <c r="F394" s="178" t="s">
        <v>15099</v>
      </c>
      <c r="G394" s="276">
        <v>41399</v>
      </c>
      <c r="H394" s="243">
        <f t="shared" si="20"/>
        <v>41399</v>
      </c>
      <c r="I394" s="277">
        <v>41501</v>
      </c>
      <c r="J394" s="175" t="s">
        <v>11772</v>
      </c>
      <c r="K394" s="175"/>
      <c r="L394" s="24" t="s">
        <v>8637</v>
      </c>
      <c r="M394" s="175" t="s">
        <v>11771</v>
      </c>
      <c r="N394" s="175"/>
      <c r="O394" s="181">
        <v>41465</v>
      </c>
      <c r="P394" s="181">
        <v>41465</v>
      </c>
      <c r="S394" t="s">
        <v>1005</v>
      </c>
      <c r="X394">
        <v>195</v>
      </c>
      <c r="Y394" t="s">
        <v>8426</v>
      </c>
      <c r="AA394" t="s">
        <v>11235</v>
      </c>
      <c r="AB394" t="s">
        <v>11281</v>
      </c>
      <c r="AC394" s="6" t="s">
        <v>15115</v>
      </c>
      <c r="AD394" t="s">
        <v>11270</v>
      </c>
      <c r="AE394">
        <v>2.5000000000000001E-2</v>
      </c>
      <c r="AF394" t="s">
        <v>8426</v>
      </c>
      <c r="AI394" s="292">
        <v>0.41666666666666669</v>
      </c>
      <c r="AJ394" t="s">
        <v>1419</v>
      </c>
      <c r="AV394" s="331">
        <f t="shared" si="19"/>
        <v>41501</v>
      </c>
    </row>
    <row r="395" spans="1:48" x14ac:dyDescent="0.25">
      <c r="A395" s="175" t="s">
        <v>11571</v>
      </c>
      <c r="B395" s="6" t="s">
        <v>15111</v>
      </c>
      <c r="C395" s="238" t="str">
        <f t="shared" si="18"/>
        <v>READINGS_TT1_M2013-5_2013-8</v>
      </c>
      <c r="E395" s="301" t="s">
        <v>15136</v>
      </c>
      <c r="F395" s="178" t="s">
        <v>15099</v>
      </c>
      <c r="G395" s="276">
        <v>41399</v>
      </c>
      <c r="H395" s="243">
        <f t="shared" si="20"/>
        <v>41399</v>
      </c>
      <c r="I395" s="277">
        <v>41501</v>
      </c>
      <c r="J395" s="175" t="s">
        <v>11772</v>
      </c>
      <c r="K395" s="175"/>
      <c r="L395" s="24" t="s">
        <v>8637</v>
      </c>
      <c r="M395" s="175" t="s">
        <v>11771</v>
      </c>
      <c r="N395" s="175"/>
      <c r="O395" s="181">
        <v>41465</v>
      </c>
      <c r="P395" s="181">
        <v>41465</v>
      </c>
      <c r="S395" t="s">
        <v>1005</v>
      </c>
      <c r="X395">
        <v>194</v>
      </c>
      <c r="Y395" t="s">
        <v>8426</v>
      </c>
      <c r="AA395" t="s">
        <v>11235</v>
      </c>
      <c r="AB395" t="s">
        <v>11281</v>
      </c>
      <c r="AC395" s="6" t="s">
        <v>15115</v>
      </c>
      <c r="AD395" t="s">
        <v>11270</v>
      </c>
      <c r="AE395">
        <v>2.5000000000000001E-2</v>
      </c>
      <c r="AF395" t="s">
        <v>8426</v>
      </c>
      <c r="AI395" s="292">
        <v>0.58333333333333337</v>
      </c>
      <c r="AJ395" t="s">
        <v>1419</v>
      </c>
      <c r="AV395" s="331">
        <f t="shared" si="19"/>
        <v>41501</v>
      </c>
    </row>
    <row r="396" spans="1:48" x14ac:dyDescent="0.25">
      <c r="A396" s="175" t="s">
        <v>11571</v>
      </c>
      <c r="B396" s="6" t="s">
        <v>15111</v>
      </c>
      <c r="C396" s="238" t="str">
        <f t="shared" si="18"/>
        <v>READINGS_TT1_M2013-5_2013-8</v>
      </c>
      <c r="E396" s="301" t="s">
        <v>15136</v>
      </c>
      <c r="F396" s="178" t="s">
        <v>15099</v>
      </c>
      <c r="G396" s="276">
        <v>41399</v>
      </c>
      <c r="H396" s="243">
        <f t="shared" si="20"/>
        <v>41399</v>
      </c>
      <c r="I396" s="277">
        <v>41501</v>
      </c>
      <c r="J396" s="175" t="s">
        <v>11772</v>
      </c>
      <c r="K396" s="175"/>
      <c r="L396" s="24" t="s">
        <v>8637</v>
      </c>
      <c r="M396" s="175" t="s">
        <v>11771</v>
      </c>
      <c r="N396" s="175"/>
      <c r="O396" s="181">
        <v>41465</v>
      </c>
      <c r="P396" s="181">
        <v>41465</v>
      </c>
      <c r="S396" t="s">
        <v>1005</v>
      </c>
      <c r="X396">
        <v>194</v>
      </c>
      <c r="Y396" t="s">
        <v>8426</v>
      </c>
      <c r="AA396" t="s">
        <v>11235</v>
      </c>
      <c r="AB396" t="s">
        <v>11281</v>
      </c>
      <c r="AC396" s="6" t="s">
        <v>15115</v>
      </c>
      <c r="AD396" t="s">
        <v>11270</v>
      </c>
      <c r="AE396">
        <v>2.5000000000000001E-2</v>
      </c>
      <c r="AF396" t="s">
        <v>8426</v>
      </c>
      <c r="AI396" s="292">
        <v>0.75</v>
      </c>
      <c r="AJ396" t="s">
        <v>1419</v>
      </c>
      <c r="AV396" s="331">
        <f t="shared" si="19"/>
        <v>41501</v>
      </c>
    </row>
    <row r="397" spans="1:48" x14ac:dyDescent="0.25">
      <c r="A397" s="175" t="s">
        <v>11571</v>
      </c>
      <c r="B397" s="6" t="s">
        <v>15111</v>
      </c>
      <c r="C397" s="238" t="str">
        <f t="shared" si="18"/>
        <v>READINGS_TT1_M2013-5_2013-8</v>
      </c>
      <c r="E397" s="301" t="s">
        <v>15136</v>
      </c>
      <c r="F397" s="178" t="s">
        <v>15099</v>
      </c>
      <c r="G397" s="276">
        <v>41399</v>
      </c>
      <c r="H397" s="243">
        <f t="shared" si="20"/>
        <v>41399</v>
      </c>
      <c r="I397" s="277">
        <v>41501</v>
      </c>
      <c r="J397" s="175" t="s">
        <v>11772</v>
      </c>
      <c r="K397" s="175"/>
      <c r="L397" s="24" t="s">
        <v>8637</v>
      </c>
      <c r="M397" s="175" t="s">
        <v>11771</v>
      </c>
      <c r="N397" s="175"/>
      <c r="O397" s="181">
        <v>41465</v>
      </c>
      <c r="P397" s="181">
        <v>41465</v>
      </c>
      <c r="S397" t="s">
        <v>1005</v>
      </c>
      <c r="X397">
        <v>195</v>
      </c>
      <c r="Y397" t="s">
        <v>8426</v>
      </c>
      <c r="AA397" t="s">
        <v>11235</v>
      </c>
      <c r="AB397" t="s">
        <v>11281</v>
      </c>
      <c r="AC397" s="6" t="s">
        <v>15115</v>
      </c>
      <c r="AD397" t="s">
        <v>11270</v>
      </c>
      <c r="AE397">
        <v>2.5000000000000001E-2</v>
      </c>
      <c r="AF397" t="s">
        <v>8426</v>
      </c>
      <c r="AI397" s="292">
        <v>0.91666666666666663</v>
      </c>
      <c r="AJ397" t="s">
        <v>1419</v>
      </c>
      <c r="AV397" s="331">
        <f t="shared" si="19"/>
        <v>41501</v>
      </c>
    </row>
    <row r="398" spans="1:48" x14ac:dyDescent="0.25">
      <c r="A398" s="175" t="s">
        <v>11571</v>
      </c>
      <c r="B398" s="6" t="s">
        <v>15111</v>
      </c>
      <c r="C398" s="238" t="str">
        <f t="shared" si="18"/>
        <v>READINGS_TT1_M2013-5_2013-8</v>
      </c>
      <c r="E398" s="301" t="s">
        <v>15136</v>
      </c>
      <c r="F398" s="178" t="s">
        <v>15099</v>
      </c>
      <c r="G398" s="276">
        <v>41399</v>
      </c>
      <c r="H398" s="243">
        <f t="shared" si="20"/>
        <v>41399</v>
      </c>
      <c r="I398" s="277">
        <v>41501</v>
      </c>
      <c r="J398" s="175" t="s">
        <v>11772</v>
      </c>
      <c r="K398" s="175"/>
      <c r="L398" s="24" t="s">
        <v>8637</v>
      </c>
      <c r="M398" s="175" t="s">
        <v>11771</v>
      </c>
      <c r="N398" s="175"/>
      <c r="O398" s="181">
        <v>41466</v>
      </c>
      <c r="P398" s="181">
        <v>41466</v>
      </c>
      <c r="S398" t="s">
        <v>1005</v>
      </c>
      <c r="X398">
        <v>196</v>
      </c>
      <c r="Y398" t="s">
        <v>8426</v>
      </c>
      <c r="AA398" t="s">
        <v>11235</v>
      </c>
      <c r="AB398" t="s">
        <v>11281</v>
      </c>
      <c r="AC398" s="6" t="s">
        <v>15115</v>
      </c>
      <c r="AD398" t="s">
        <v>11270</v>
      </c>
      <c r="AE398">
        <v>2.5000000000000001E-2</v>
      </c>
      <c r="AF398" t="s">
        <v>8426</v>
      </c>
      <c r="AI398" s="292">
        <v>8.3333333333333329E-2</v>
      </c>
      <c r="AJ398" t="s">
        <v>1419</v>
      </c>
      <c r="AV398" s="331">
        <f t="shared" si="19"/>
        <v>41501</v>
      </c>
    </row>
    <row r="399" spans="1:48" x14ac:dyDescent="0.25">
      <c r="A399" s="175" t="s">
        <v>11571</v>
      </c>
      <c r="B399" s="6" t="s">
        <v>15111</v>
      </c>
      <c r="C399" s="238" t="str">
        <f t="shared" si="18"/>
        <v>READINGS_TT1_M2013-5_2013-8</v>
      </c>
      <c r="E399" s="301" t="s">
        <v>15136</v>
      </c>
      <c r="F399" s="178" t="s">
        <v>15099</v>
      </c>
      <c r="G399" s="276">
        <v>41399</v>
      </c>
      <c r="H399" s="243">
        <f t="shared" si="20"/>
        <v>41399</v>
      </c>
      <c r="I399" s="277">
        <v>41501</v>
      </c>
      <c r="J399" s="175" t="s">
        <v>11772</v>
      </c>
      <c r="K399" s="175"/>
      <c r="L399" s="24" t="s">
        <v>8637</v>
      </c>
      <c r="M399" s="175" t="s">
        <v>11771</v>
      </c>
      <c r="N399" s="175"/>
      <c r="O399" s="181">
        <v>41466</v>
      </c>
      <c r="P399" s="181">
        <v>41466</v>
      </c>
      <c r="S399" t="s">
        <v>1005</v>
      </c>
      <c r="X399">
        <v>196</v>
      </c>
      <c r="Y399" t="s">
        <v>8426</v>
      </c>
      <c r="AA399" t="s">
        <v>11235</v>
      </c>
      <c r="AB399" t="s">
        <v>11281</v>
      </c>
      <c r="AC399" s="6" t="s">
        <v>15115</v>
      </c>
      <c r="AD399" t="s">
        <v>11270</v>
      </c>
      <c r="AE399">
        <v>2.5000000000000001E-2</v>
      </c>
      <c r="AF399" t="s">
        <v>8426</v>
      </c>
      <c r="AI399" s="292">
        <v>0.25</v>
      </c>
      <c r="AJ399" t="s">
        <v>1419</v>
      </c>
      <c r="AV399" s="331">
        <f t="shared" si="19"/>
        <v>41501</v>
      </c>
    </row>
    <row r="400" spans="1:48" x14ac:dyDescent="0.25">
      <c r="A400" s="175" t="s">
        <v>11571</v>
      </c>
      <c r="B400" s="6" t="s">
        <v>15111</v>
      </c>
      <c r="C400" s="238" t="str">
        <f t="shared" si="18"/>
        <v>READINGS_TT1_M2013-5_2013-8</v>
      </c>
      <c r="E400" s="301" t="s">
        <v>15136</v>
      </c>
      <c r="F400" s="178" t="s">
        <v>15099</v>
      </c>
      <c r="G400" s="276">
        <v>41399</v>
      </c>
      <c r="H400" s="243">
        <f t="shared" si="20"/>
        <v>41399</v>
      </c>
      <c r="I400" s="277">
        <v>41501</v>
      </c>
      <c r="J400" s="175" t="s">
        <v>11772</v>
      </c>
      <c r="K400" s="175"/>
      <c r="L400" s="24" t="s">
        <v>8637</v>
      </c>
      <c r="M400" s="175" t="s">
        <v>11771</v>
      </c>
      <c r="N400" s="175"/>
      <c r="O400" s="181">
        <v>41466</v>
      </c>
      <c r="P400" s="181">
        <v>41466</v>
      </c>
      <c r="S400" t="s">
        <v>1005</v>
      </c>
      <c r="X400">
        <v>195</v>
      </c>
      <c r="Y400" t="s">
        <v>8426</v>
      </c>
      <c r="AA400" t="s">
        <v>11235</v>
      </c>
      <c r="AB400" t="s">
        <v>11281</v>
      </c>
      <c r="AC400" s="6" t="s">
        <v>15115</v>
      </c>
      <c r="AD400" t="s">
        <v>11270</v>
      </c>
      <c r="AE400">
        <v>2.5000000000000001E-2</v>
      </c>
      <c r="AF400" t="s">
        <v>8426</v>
      </c>
      <c r="AI400" s="292">
        <v>0.41666666666666669</v>
      </c>
      <c r="AJ400" t="s">
        <v>1419</v>
      </c>
      <c r="AV400" s="331">
        <f t="shared" si="19"/>
        <v>41501</v>
      </c>
    </row>
    <row r="401" spans="1:48" x14ac:dyDescent="0.25">
      <c r="A401" s="175" t="s">
        <v>11571</v>
      </c>
      <c r="B401" s="6" t="s">
        <v>15111</v>
      </c>
      <c r="C401" s="238" t="str">
        <f t="shared" si="18"/>
        <v>READINGS_TT1_M2013-5_2013-8</v>
      </c>
      <c r="E401" s="301" t="s">
        <v>15136</v>
      </c>
      <c r="F401" s="178" t="s">
        <v>15099</v>
      </c>
      <c r="G401" s="276">
        <v>41399</v>
      </c>
      <c r="H401" s="243">
        <f t="shared" si="20"/>
        <v>41399</v>
      </c>
      <c r="I401" s="277">
        <v>41501</v>
      </c>
      <c r="J401" s="175" t="s">
        <v>11772</v>
      </c>
      <c r="K401" s="175"/>
      <c r="L401" s="24" t="s">
        <v>8637</v>
      </c>
      <c r="M401" s="175" t="s">
        <v>11771</v>
      </c>
      <c r="N401" s="175"/>
      <c r="O401" s="181">
        <v>41466</v>
      </c>
      <c r="P401" s="181">
        <v>41466</v>
      </c>
      <c r="S401" t="s">
        <v>1005</v>
      </c>
      <c r="X401">
        <v>196</v>
      </c>
      <c r="Y401" t="s">
        <v>8426</v>
      </c>
      <c r="AA401" t="s">
        <v>11235</v>
      </c>
      <c r="AB401" t="s">
        <v>11281</v>
      </c>
      <c r="AC401" s="6" t="s">
        <v>15115</v>
      </c>
      <c r="AD401" t="s">
        <v>11270</v>
      </c>
      <c r="AE401">
        <v>2.5000000000000001E-2</v>
      </c>
      <c r="AF401" t="s">
        <v>8426</v>
      </c>
      <c r="AI401" s="292">
        <v>0.58333333333333337</v>
      </c>
      <c r="AJ401" t="s">
        <v>1419</v>
      </c>
      <c r="AV401" s="331">
        <f t="shared" si="19"/>
        <v>41501</v>
      </c>
    </row>
    <row r="402" spans="1:48" x14ac:dyDescent="0.25">
      <c r="A402" s="175" t="s">
        <v>11571</v>
      </c>
      <c r="B402" s="6" t="s">
        <v>15111</v>
      </c>
      <c r="C402" s="238" t="str">
        <f t="shared" si="18"/>
        <v>READINGS_TT1_M2013-5_2013-8</v>
      </c>
      <c r="E402" s="301" t="s">
        <v>15136</v>
      </c>
      <c r="F402" s="178" t="s">
        <v>15099</v>
      </c>
      <c r="G402" s="276">
        <v>41399</v>
      </c>
      <c r="H402" s="243">
        <f t="shared" si="20"/>
        <v>41399</v>
      </c>
      <c r="I402" s="277">
        <v>41501</v>
      </c>
      <c r="J402" s="175" t="s">
        <v>11772</v>
      </c>
      <c r="K402" s="175"/>
      <c r="L402" s="24" t="s">
        <v>8637</v>
      </c>
      <c r="M402" s="175" t="s">
        <v>11771</v>
      </c>
      <c r="N402" s="175"/>
      <c r="O402" s="181">
        <v>41466</v>
      </c>
      <c r="P402" s="181">
        <v>41466</v>
      </c>
      <c r="S402" t="s">
        <v>1005</v>
      </c>
      <c r="X402">
        <v>194</v>
      </c>
      <c r="Y402" t="s">
        <v>8426</v>
      </c>
      <c r="AA402" t="s">
        <v>11235</v>
      </c>
      <c r="AB402" t="s">
        <v>11281</v>
      </c>
      <c r="AC402" s="6" t="s">
        <v>15115</v>
      </c>
      <c r="AD402" t="s">
        <v>11270</v>
      </c>
      <c r="AE402">
        <v>2.5000000000000001E-2</v>
      </c>
      <c r="AF402" t="s">
        <v>8426</v>
      </c>
      <c r="AI402" s="292">
        <v>0.75</v>
      </c>
      <c r="AJ402" t="s">
        <v>1419</v>
      </c>
      <c r="AV402" s="331">
        <f t="shared" si="19"/>
        <v>41501</v>
      </c>
    </row>
    <row r="403" spans="1:48" x14ac:dyDescent="0.25">
      <c r="A403" s="175" t="s">
        <v>11571</v>
      </c>
      <c r="B403" s="6" t="s">
        <v>15111</v>
      </c>
      <c r="C403" s="238" t="str">
        <f t="shared" si="18"/>
        <v>READINGS_TT1_M2013-5_2013-8</v>
      </c>
      <c r="E403" s="301" t="s">
        <v>15136</v>
      </c>
      <c r="F403" s="178" t="s">
        <v>15099</v>
      </c>
      <c r="G403" s="276">
        <v>41399</v>
      </c>
      <c r="H403" s="243">
        <f t="shared" si="20"/>
        <v>41399</v>
      </c>
      <c r="I403" s="277">
        <v>41501</v>
      </c>
      <c r="J403" s="175" t="s">
        <v>11772</v>
      </c>
      <c r="K403" s="175"/>
      <c r="L403" s="24" t="s">
        <v>8637</v>
      </c>
      <c r="M403" s="175" t="s">
        <v>11771</v>
      </c>
      <c r="N403" s="175"/>
      <c r="O403" s="181">
        <v>41466</v>
      </c>
      <c r="P403" s="181">
        <v>41466</v>
      </c>
      <c r="S403" t="s">
        <v>1005</v>
      </c>
      <c r="X403">
        <v>194</v>
      </c>
      <c r="Y403" t="s">
        <v>8426</v>
      </c>
      <c r="AA403" t="s">
        <v>11235</v>
      </c>
      <c r="AB403" t="s">
        <v>11281</v>
      </c>
      <c r="AC403" s="6" t="s">
        <v>15115</v>
      </c>
      <c r="AD403" t="s">
        <v>11270</v>
      </c>
      <c r="AE403">
        <v>2.5000000000000001E-2</v>
      </c>
      <c r="AF403" t="s">
        <v>8426</v>
      </c>
      <c r="AI403" s="292">
        <v>0.91666666666666663</v>
      </c>
      <c r="AJ403" t="s">
        <v>1419</v>
      </c>
      <c r="AV403" s="331">
        <f t="shared" si="19"/>
        <v>41501</v>
      </c>
    </row>
    <row r="404" spans="1:48" x14ac:dyDescent="0.25">
      <c r="A404" s="175" t="s">
        <v>11571</v>
      </c>
      <c r="B404" s="6" t="s">
        <v>15111</v>
      </c>
      <c r="C404" s="238" t="str">
        <f t="shared" si="18"/>
        <v>READINGS_TT1_M2013-5_2013-8</v>
      </c>
      <c r="E404" s="301" t="s">
        <v>15136</v>
      </c>
      <c r="F404" s="178" t="s">
        <v>15099</v>
      </c>
      <c r="G404" s="276">
        <v>41399</v>
      </c>
      <c r="H404" s="243">
        <f t="shared" si="20"/>
        <v>41399</v>
      </c>
      <c r="I404" s="277">
        <v>41501</v>
      </c>
      <c r="J404" s="175" t="s">
        <v>11772</v>
      </c>
      <c r="K404" s="175"/>
      <c r="L404" s="24" t="s">
        <v>8637</v>
      </c>
      <c r="M404" s="175" t="s">
        <v>11771</v>
      </c>
      <c r="N404" s="175"/>
      <c r="O404" s="181">
        <v>41467</v>
      </c>
      <c r="P404" s="181">
        <v>41467</v>
      </c>
      <c r="S404" t="s">
        <v>1005</v>
      </c>
      <c r="X404">
        <v>196</v>
      </c>
      <c r="Y404" t="s">
        <v>8426</v>
      </c>
      <c r="AA404" t="s">
        <v>11235</v>
      </c>
      <c r="AB404" t="s">
        <v>11281</v>
      </c>
      <c r="AC404" s="6" t="s">
        <v>15115</v>
      </c>
      <c r="AD404" t="s">
        <v>11270</v>
      </c>
      <c r="AE404">
        <v>2.5000000000000001E-2</v>
      </c>
      <c r="AF404" t="s">
        <v>8426</v>
      </c>
      <c r="AI404" s="292">
        <v>8.3333333333333329E-2</v>
      </c>
      <c r="AJ404" t="s">
        <v>1419</v>
      </c>
      <c r="AV404" s="331">
        <f t="shared" si="19"/>
        <v>41501</v>
      </c>
    </row>
    <row r="405" spans="1:48" x14ac:dyDescent="0.25">
      <c r="A405" s="175" t="s">
        <v>11571</v>
      </c>
      <c r="B405" s="6" t="s">
        <v>15111</v>
      </c>
      <c r="C405" s="238" t="str">
        <f t="shared" ref="C405:C468" si="21">"READINGS_"&amp;B405&amp;"_M"&amp;YEAR(H405)&amp;"-"&amp;MONTH(H405)&amp;"_"&amp;YEAR(I405)&amp;"-"&amp;MONTH(I405)</f>
        <v>READINGS_TT1_M2013-5_2013-8</v>
      </c>
      <c r="E405" s="301" t="s">
        <v>15136</v>
      </c>
      <c r="F405" s="178" t="s">
        <v>15099</v>
      </c>
      <c r="G405" s="276">
        <v>41399</v>
      </c>
      <c r="H405" s="243">
        <f t="shared" si="20"/>
        <v>41399</v>
      </c>
      <c r="I405" s="277">
        <v>41501</v>
      </c>
      <c r="J405" s="175" t="s">
        <v>11772</v>
      </c>
      <c r="K405" s="175"/>
      <c r="L405" s="24" t="s">
        <v>8637</v>
      </c>
      <c r="M405" s="175" t="s">
        <v>11771</v>
      </c>
      <c r="N405" s="175"/>
      <c r="O405" s="181">
        <v>41467</v>
      </c>
      <c r="P405" s="181">
        <v>41467</v>
      </c>
      <c r="S405" t="s">
        <v>1005</v>
      </c>
      <c r="X405">
        <v>195</v>
      </c>
      <c r="Y405" t="s">
        <v>8426</v>
      </c>
      <c r="AA405" t="s">
        <v>11235</v>
      </c>
      <c r="AB405" t="s">
        <v>11281</v>
      </c>
      <c r="AC405" s="6" t="s">
        <v>15115</v>
      </c>
      <c r="AD405" t="s">
        <v>11270</v>
      </c>
      <c r="AE405">
        <v>2.5000000000000001E-2</v>
      </c>
      <c r="AF405" t="s">
        <v>8426</v>
      </c>
      <c r="AI405" s="292">
        <v>0.25</v>
      </c>
      <c r="AJ405" t="s">
        <v>1419</v>
      </c>
      <c r="AV405" s="331">
        <f t="shared" si="19"/>
        <v>41501</v>
      </c>
    </row>
    <row r="406" spans="1:48" x14ac:dyDescent="0.25">
      <c r="A406" s="175" t="s">
        <v>11571</v>
      </c>
      <c r="B406" s="6" t="s">
        <v>15111</v>
      </c>
      <c r="C406" s="238" t="str">
        <f t="shared" si="21"/>
        <v>READINGS_TT1_M2013-5_2013-8</v>
      </c>
      <c r="E406" s="301" t="s">
        <v>15136</v>
      </c>
      <c r="F406" s="178" t="s">
        <v>15099</v>
      </c>
      <c r="G406" s="276">
        <v>41399</v>
      </c>
      <c r="H406" s="243">
        <f t="shared" si="20"/>
        <v>41399</v>
      </c>
      <c r="I406" s="277">
        <v>41501</v>
      </c>
      <c r="J406" s="175" t="s">
        <v>11772</v>
      </c>
      <c r="K406" s="175"/>
      <c r="L406" s="24" t="s">
        <v>8637</v>
      </c>
      <c r="M406" s="175" t="s">
        <v>11771</v>
      </c>
      <c r="N406" s="175"/>
      <c r="O406" s="181">
        <v>41467</v>
      </c>
      <c r="P406" s="181">
        <v>41467</v>
      </c>
      <c r="S406" t="s">
        <v>1005</v>
      </c>
      <c r="X406">
        <v>192</v>
      </c>
      <c r="Y406" t="s">
        <v>8426</v>
      </c>
      <c r="AA406" t="s">
        <v>11235</v>
      </c>
      <c r="AB406" t="s">
        <v>11281</v>
      </c>
      <c r="AC406" s="6" t="s">
        <v>15115</v>
      </c>
      <c r="AD406" t="s">
        <v>11270</v>
      </c>
      <c r="AE406">
        <v>2.5000000000000001E-2</v>
      </c>
      <c r="AF406" t="s">
        <v>8426</v>
      </c>
      <c r="AI406" s="292">
        <v>0.41666666666666669</v>
      </c>
      <c r="AJ406" t="s">
        <v>1419</v>
      </c>
      <c r="AV406" s="331">
        <f t="shared" si="19"/>
        <v>41501</v>
      </c>
    </row>
    <row r="407" spans="1:48" x14ac:dyDescent="0.25">
      <c r="A407" s="175" t="s">
        <v>11571</v>
      </c>
      <c r="B407" s="6" t="s">
        <v>15111</v>
      </c>
      <c r="C407" s="238" t="str">
        <f t="shared" si="21"/>
        <v>READINGS_TT1_M2013-5_2013-8</v>
      </c>
      <c r="E407" s="301" t="s">
        <v>15136</v>
      </c>
      <c r="F407" s="178" t="s">
        <v>15099</v>
      </c>
      <c r="G407" s="276">
        <v>41399</v>
      </c>
      <c r="H407" s="243">
        <f t="shared" si="20"/>
        <v>41399</v>
      </c>
      <c r="I407" s="277">
        <v>41501</v>
      </c>
      <c r="J407" s="175" t="s">
        <v>11772</v>
      </c>
      <c r="K407" s="175"/>
      <c r="L407" s="24" t="s">
        <v>8637</v>
      </c>
      <c r="M407" s="175" t="s">
        <v>11771</v>
      </c>
      <c r="N407" s="175"/>
      <c r="O407" s="181">
        <v>41467</v>
      </c>
      <c r="P407" s="181">
        <v>41467</v>
      </c>
      <c r="S407" t="s">
        <v>1005</v>
      </c>
      <c r="X407">
        <v>180</v>
      </c>
      <c r="Y407" t="s">
        <v>8426</v>
      </c>
      <c r="AA407" t="s">
        <v>11235</v>
      </c>
      <c r="AB407" t="s">
        <v>11281</v>
      </c>
      <c r="AC407" s="6" t="s">
        <v>15115</v>
      </c>
      <c r="AD407" t="s">
        <v>11270</v>
      </c>
      <c r="AE407">
        <v>2.5000000000000001E-2</v>
      </c>
      <c r="AF407" t="s">
        <v>8426</v>
      </c>
      <c r="AI407" s="292">
        <v>0.58333333333333337</v>
      </c>
      <c r="AJ407" t="s">
        <v>1419</v>
      </c>
      <c r="AV407" s="331">
        <f t="shared" si="19"/>
        <v>41501</v>
      </c>
    </row>
    <row r="408" spans="1:48" x14ac:dyDescent="0.25">
      <c r="A408" s="175" t="s">
        <v>11571</v>
      </c>
      <c r="B408" s="6" t="s">
        <v>15111</v>
      </c>
      <c r="C408" s="238" t="str">
        <f t="shared" si="21"/>
        <v>READINGS_TT1_M2013-5_2013-8</v>
      </c>
      <c r="E408" s="301" t="s">
        <v>15136</v>
      </c>
      <c r="F408" s="178" t="s">
        <v>15099</v>
      </c>
      <c r="G408" s="276">
        <v>41399</v>
      </c>
      <c r="H408" s="243">
        <f t="shared" si="20"/>
        <v>41399</v>
      </c>
      <c r="I408" s="277">
        <v>41501</v>
      </c>
      <c r="J408" s="175" t="s">
        <v>11772</v>
      </c>
      <c r="K408" s="175"/>
      <c r="L408" s="24" t="s">
        <v>8637</v>
      </c>
      <c r="M408" s="175" t="s">
        <v>11771</v>
      </c>
      <c r="N408" s="175"/>
      <c r="O408" s="181">
        <v>41467</v>
      </c>
      <c r="P408" s="181">
        <v>41467</v>
      </c>
      <c r="S408" t="s">
        <v>1005</v>
      </c>
      <c r="X408">
        <v>116</v>
      </c>
      <c r="Y408" t="s">
        <v>8426</v>
      </c>
      <c r="AA408" t="s">
        <v>11235</v>
      </c>
      <c r="AB408" t="s">
        <v>11281</v>
      </c>
      <c r="AC408" s="6" t="s">
        <v>15115</v>
      </c>
      <c r="AD408" t="s">
        <v>11270</v>
      </c>
      <c r="AE408">
        <v>2.5000000000000001E-2</v>
      </c>
      <c r="AF408" t="s">
        <v>8426</v>
      </c>
      <c r="AI408" s="292">
        <v>0.75</v>
      </c>
      <c r="AJ408" t="s">
        <v>1419</v>
      </c>
      <c r="AV408" s="331">
        <f t="shared" si="19"/>
        <v>41501</v>
      </c>
    </row>
    <row r="409" spans="1:48" x14ac:dyDescent="0.25">
      <c r="A409" s="175" t="s">
        <v>11571</v>
      </c>
      <c r="B409" s="6" t="s">
        <v>15111</v>
      </c>
      <c r="C409" s="238" t="str">
        <f t="shared" si="21"/>
        <v>READINGS_TT1_M2013-5_2013-8</v>
      </c>
      <c r="E409" s="301" t="s">
        <v>15136</v>
      </c>
      <c r="F409" s="178" t="s">
        <v>15099</v>
      </c>
      <c r="G409" s="276">
        <v>41399</v>
      </c>
      <c r="H409" s="243">
        <f t="shared" si="20"/>
        <v>41399</v>
      </c>
      <c r="I409" s="277">
        <v>41501</v>
      </c>
      <c r="J409" s="175" t="s">
        <v>11772</v>
      </c>
      <c r="K409" s="175"/>
      <c r="L409" s="24" t="s">
        <v>8637</v>
      </c>
      <c r="M409" s="175" t="s">
        <v>11771</v>
      </c>
      <c r="N409" s="175"/>
      <c r="O409" s="181">
        <v>41467</v>
      </c>
      <c r="P409" s="181">
        <v>41467</v>
      </c>
      <c r="S409" t="s">
        <v>1005</v>
      </c>
      <c r="X409">
        <v>127</v>
      </c>
      <c r="Y409" t="s">
        <v>8426</v>
      </c>
      <c r="AA409" t="s">
        <v>11235</v>
      </c>
      <c r="AB409" t="s">
        <v>11281</v>
      </c>
      <c r="AC409" s="6" t="s">
        <v>15115</v>
      </c>
      <c r="AD409" t="s">
        <v>11270</v>
      </c>
      <c r="AE409">
        <v>2.5000000000000001E-2</v>
      </c>
      <c r="AF409" t="s">
        <v>8426</v>
      </c>
      <c r="AI409" s="292">
        <v>0.91666666666666663</v>
      </c>
      <c r="AJ409" t="s">
        <v>1419</v>
      </c>
      <c r="AV409" s="331">
        <f t="shared" si="19"/>
        <v>41501</v>
      </c>
    </row>
    <row r="410" spans="1:48" x14ac:dyDescent="0.25">
      <c r="A410" s="175" t="s">
        <v>11571</v>
      </c>
      <c r="B410" s="6" t="s">
        <v>15111</v>
      </c>
      <c r="C410" s="238" t="str">
        <f t="shared" si="21"/>
        <v>READINGS_TT1_M2013-5_2013-8</v>
      </c>
      <c r="E410" s="301" t="s">
        <v>15136</v>
      </c>
      <c r="F410" s="178" t="s">
        <v>15099</v>
      </c>
      <c r="G410" s="276">
        <v>41399</v>
      </c>
      <c r="H410" s="243">
        <f t="shared" si="20"/>
        <v>41399</v>
      </c>
      <c r="I410" s="277">
        <v>41501</v>
      </c>
      <c r="J410" s="175" t="s">
        <v>11772</v>
      </c>
      <c r="K410" s="175"/>
      <c r="L410" s="24" t="s">
        <v>8637</v>
      </c>
      <c r="M410" s="175" t="s">
        <v>11771</v>
      </c>
      <c r="N410" s="175"/>
      <c r="O410" s="181">
        <v>41468</v>
      </c>
      <c r="P410" s="181">
        <v>41468</v>
      </c>
      <c r="S410" t="s">
        <v>1005</v>
      </c>
      <c r="X410">
        <v>100</v>
      </c>
      <c r="Y410" t="s">
        <v>8426</v>
      </c>
      <c r="AA410" t="s">
        <v>11235</v>
      </c>
      <c r="AB410" t="s">
        <v>11281</v>
      </c>
      <c r="AC410" s="6" t="s">
        <v>15115</v>
      </c>
      <c r="AD410" t="s">
        <v>11270</v>
      </c>
      <c r="AE410">
        <v>2.5000000000000001E-2</v>
      </c>
      <c r="AF410" t="s">
        <v>8426</v>
      </c>
      <c r="AI410" s="292">
        <v>8.3333333333333329E-2</v>
      </c>
      <c r="AJ410" t="s">
        <v>1419</v>
      </c>
      <c r="AV410" s="331">
        <f t="shared" si="19"/>
        <v>41501</v>
      </c>
    </row>
    <row r="411" spans="1:48" x14ac:dyDescent="0.25">
      <c r="A411" s="175" t="s">
        <v>11571</v>
      </c>
      <c r="B411" s="6" t="s">
        <v>15111</v>
      </c>
      <c r="C411" s="238" t="str">
        <f t="shared" si="21"/>
        <v>READINGS_TT1_M2013-5_2013-8</v>
      </c>
      <c r="E411" s="301" t="s">
        <v>15136</v>
      </c>
      <c r="F411" s="178" t="s">
        <v>15099</v>
      </c>
      <c r="G411" s="276">
        <v>41399</v>
      </c>
      <c r="H411" s="243">
        <f t="shared" si="20"/>
        <v>41399</v>
      </c>
      <c r="I411" s="277">
        <v>41501</v>
      </c>
      <c r="J411" s="175" t="s">
        <v>11772</v>
      </c>
      <c r="K411" s="175"/>
      <c r="L411" s="24" t="s">
        <v>8637</v>
      </c>
      <c r="M411" s="175" t="s">
        <v>11771</v>
      </c>
      <c r="N411" s="175"/>
      <c r="O411" s="181">
        <v>41468</v>
      </c>
      <c r="P411" s="181">
        <v>41468</v>
      </c>
      <c r="S411" t="s">
        <v>1005</v>
      </c>
      <c r="X411">
        <v>102</v>
      </c>
      <c r="Y411" t="s">
        <v>8426</v>
      </c>
      <c r="AA411" t="s">
        <v>11235</v>
      </c>
      <c r="AB411" t="s">
        <v>11281</v>
      </c>
      <c r="AC411" s="6" t="s">
        <v>15115</v>
      </c>
      <c r="AD411" t="s">
        <v>11270</v>
      </c>
      <c r="AE411">
        <v>2.5000000000000001E-2</v>
      </c>
      <c r="AF411" t="s">
        <v>8426</v>
      </c>
      <c r="AI411" s="292">
        <v>0.25</v>
      </c>
      <c r="AJ411" t="s">
        <v>1419</v>
      </c>
      <c r="AV411" s="331">
        <f t="shared" si="19"/>
        <v>41501</v>
      </c>
    </row>
    <row r="412" spans="1:48" x14ac:dyDescent="0.25">
      <c r="A412" s="175" t="s">
        <v>11571</v>
      </c>
      <c r="B412" s="6" t="s">
        <v>15111</v>
      </c>
      <c r="C412" s="238" t="str">
        <f t="shared" si="21"/>
        <v>READINGS_TT1_M2013-5_2013-8</v>
      </c>
      <c r="E412" s="301" t="s">
        <v>15136</v>
      </c>
      <c r="F412" s="178" t="s">
        <v>15099</v>
      </c>
      <c r="G412" s="276">
        <v>41399</v>
      </c>
      <c r="H412" s="243">
        <f t="shared" si="20"/>
        <v>41399</v>
      </c>
      <c r="I412" s="277">
        <v>41501</v>
      </c>
      <c r="J412" s="175" t="s">
        <v>11772</v>
      </c>
      <c r="K412" s="175"/>
      <c r="L412" s="24" t="s">
        <v>8637</v>
      </c>
      <c r="M412" s="175" t="s">
        <v>11771</v>
      </c>
      <c r="N412" s="175"/>
      <c r="O412" s="181">
        <v>41468</v>
      </c>
      <c r="P412" s="181">
        <v>41468</v>
      </c>
      <c r="S412" t="s">
        <v>1005</v>
      </c>
      <c r="X412">
        <v>110</v>
      </c>
      <c r="Y412" t="s">
        <v>8426</v>
      </c>
      <c r="AA412" t="s">
        <v>11235</v>
      </c>
      <c r="AB412" t="s">
        <v>11281</v>
      </c>
      <c r="AC412" s="6" t="s">
        <v>15115</v>
      </c>
      <c r="AD412" t="s">
        <v>11270</v>
      </c>
      <c r="AE412">
        <v>2.5000000000000001E-2</v>
      </c>
      <c r="AF412" t="s">
        <v>8426</v>
      </c>
      <c r="AI412" s="292">
        <v>0.41666666666666669</v>
      </c>
      <c r="AJ412" t="s">
        <v>1419</v>
      </c>
      <c r="AV412" s="331">
        <f t="shared" si="19"/>
        <v>41501</v>
      </c>
    </row>
    <row r="413" spans="1:48" x14ac:dyDescent="0.25">
      <c r="A413" s="175" t="s">
        <v>11571</v>
      </c>
      <c r="B413" s="6" t="s">
        <v>15111</v>
      </c>
      <c r="C413" s="238" t="str">
        <f t="shared" si="21"/>
        <v>READINGS_TT1_M2013-5_2013-8</v>
      </c>
      <c r="E413" s="301" t="s">
        <v>15136</v>
      </c>
      <c r="F413" s="178" t="s">
        <v>15099</v>
      </c>
      <c r="G413" s="276">
        <v>41399</v>
      </c>
      <c r="H413" s="243">
        <f t="shared" si="20"/>
        <v>41399</v>
      </c>
      <c r="I413" s="277">
        <v>41501</v>
      </c>
      <c r="J413" s="175" t="s">
        <v>11772</v>
      </c>
      <c r="K413" s="175"/>
      <c r="L413" s="24" t="s">
        <v>8637</v>
      </c>
      <c r="M413" s="175" t="s">
        <v>11771</v>
      </c>
      <c r="N413" s="175"/>
      <c r="O413" s="181">
        <v>41468</v>
      </c>
      <c r="P413" s="181">
        <v>41468</v>
      </c>
      <c r="S413" t="s">
        <v>1005</v>
      </c>
      <c r="X413">
        <v>120</v>
      </c>
      <c r="Y413" t="s">
        <v>8426</v>
      </c>
      <c r="AA413" t="s">
        <v>11235</v>
      </c>
      <c r="AB413" t="s">
        <v>11281</v>
      </c>
      <c r="AC413" s="6" t="s">
        <v>15115</v>
      </c>
      <c r="AD413" t="s">
        <v>11270</v>
      </c>
      <c r="AE413">
        <v>2.5000000000000001E-2</v>
      </c>
      <c r="AF413" t="s">
        <v>8426</v>
      </c>
      <c r="AI413" s="292">
        <v>0.58333333333333337</v>
      </c>
      <c r="AJ413" t="s">
        <v>1419</v>
      </c>
      <c r="AV413" s="331">
        <f t="shared" si="19"/>
        <v>41501</v>
      </c>
    </row>
    <row r="414" spans="1:48" x14ac:dyDescent="0.25">
      <c r="A414" s="175" t="s">
        <v>11571</v>
      </c>
      <c r="B414" s="6" t="s">
        <v>15111</v>
      </c>
      <c r="C414" s="238" t="str">
        <f t="shared" si="21"/>
        <v>READINGS_TT1_M2013-5_2013-8</v>
      </c>
      <c r="E414" s="301" t="s">
        <v>15136</v>
      </c>
      <c r="F414" s="178" t="s">
        <v>15099</v>
      </c>
      <c r="G414" s="276">
        <v>41399</v>
      </c>
      <c r="H414" s="243">
        <f t="shared" si="20"/>
        <v>41399</v>
      </c>
      <c r="I414" s="277">
        <v>41501</v>
      </c>
      <c r="J414" s="175" t="s">
        <v>11772</v>
      </c>
      <c r="K414" s="175"/>
      <c r="L414" s="24" t="s">
        <v>8637</v>
      </c>
      <c r="M414" s="175" t="s">
        <v>11771</v>
      </c>
      <c r="N414" s="175"/>
      <c r="O414" s="181">
        <v>41468</v>
      </c>
      <c r="P414" s="181">
        <v>41468</v>
      </c>
      <c r="S414" t="s">
        <v>1005</v>
      </c>
      <c r="X414">
        <v>131</v>
      </c>
      <c r="Y414" t="s">
        <v>8426</v>
      </c>
      <c r="AA414" t="s">
        <v>11235</v>
      </c>
      <c r="AB414" t="s">
        <v>11281</v>
      </c>
      <c r="AC414" s="6" t="s">
        <v>15115</v>
      </c>
      <c r="AD414" t="s">
        <v>11270</v>
      </c>
      <c r="AE414">
        <v>2.5000000000000001E-2</v>
      </c>
      <c r="AF414" t="s">
        <v>8426</v>
      </c>
      <c r="AI414" s="292">
        <v>0.75</v>
      </c>
      <c r="AJ414" t="s">
        <v>1419</v>
      </c>
      <c r="AV414" s="331">
        <f t="shared" si="19"/>
        <v>41501</v>
      </c>
    </row>
    <row r="415" spans="1:48" x14ac:dyDescent="0.25">
      <c r="A415" s="175" t="s">
        <v>11571</v>
      </c>
      <c r="B415" s="6" t="s">
        <v>15111</v>
      </c>
      <c r="C415" s="238" t="str">
        <f t="shared" si="21"/>
        <v>READINGS_TT1_M2013-5_2013-8</v>
      </c>
      <c r="E415" s="301" t="s">
        <v>15136</v>
      </c>
      <c r="F415" s="178" t="s">
        <v>15099</v>
      </c>
      <c r="G415" s="276">
        <v>41399</v>
      </c>
      <c r="H415" s="243">
        <f t="shared" si="20"/>
        <v>41399</v>
      </c>
      <c r="I415" s="277">
        <v>41501</v>
      </c>
      <c r="J415" s="175" t="s">
        <v>11772</v>
      </c>
      <c r="K415" s="175"/>
      <c r="L415" s="24" t="s">
        <v>8637</v>
      </c>
      <c r="M415" s="175" t="s">
        <v>11771</v>
      </c>
      <c r="N415" s="175"/>
      <c r="O415" s="181">
        <v>41468</v>
      </c>
      <c r="P415" s="181">
        <v>41468</v>
      </c>
      <c r="S415" t="s">
        <v>1005</v>
      </c>
      <c r="X415">
        <v>139</v>
      </c>
      <c r="Y415" t="s">
        <v>8426</v>
      </c>
      <c r="AA415" t="s">
        <v>11235</v>
      </c>
      <c r="AB415" t="s">
        <v>11281</v>
      </c>
      <c r="AC415" s="6" t="s">
        <v>15115</v>
      </c>
      <c r="AD415" t="s">
        <v>11270</v>
      </c>
      <c r="AE415">
        <v>2.5000000000000001E-2</v>
      </c>
      <c r="AF415" t="s">
        <v>8426</v>
      </c>
      <c r="AI415" s="292">
        <v>0.91666666666666663</v>
      </c>
      <c r="AJ415" t="s">
        <v>1419</v>
      </c>
      <c r="AV415" s="331">
        <f t="shared" si="19"/>
        <v>41501</v>
      </c>
    </row>
    <row r="416" spans="1:48" x14ac:dyDescent="0.25">
      <c r="A416" s="175" t="s">
        <v>11571</v>
      </c>
      <c r="B416" s="6" t="s">
        <v>15111</v>
      </c>
      <c r="C416" s="238" t="str">
        <f t="shared" si="21"/>
        <v>READINGS_TT1_M2013-5_2013-8</v>
      </c>
      <c r="E416" s="301" t="s">
        <v>15136</v>
      </c>
      <c r="F416" s="178" t="s">
        <v>15099</v>
      </c>
      <c r="G416" s="276">
        <v>41399</v>
      </c>
      <c r="H416" s="243">
        <f t="shared" si="20"/>
        <v>41399</v>
      </c>
      <c r="I416" s="277">
        <v>41501</v>
      </c>
      <c r="J416" s="175" t="s">
        <v>11772</v>
      </c>
      <c r="K416" s="175"/>
      <c r="L416" s="24" t="s">
        <v>8637</v>
      </c>
      <c r="M416" s="175" t="s">
        <v>11771</v>
      </c>
      <c r="N416" s="175"/>
      <c r="O416" s="181">
        <v>41469</v>
      </c>
      <c r="P416" s="181">
        <v>41469</v>
      </c>
      <c r="S416" t="s">
        <v>1005</v>
      </c>
      <c r="X416">
        <v>145</v>
      </c>
      <c r="Y416" t="s">
        <v>8426</v>
      </c>
      <c r="AA416" t="s">
        <v>11235</v>
      </c>
      <c r="AB416" t="s">
        <v>11281</v>
      </c>
      <c r="AC416" s="6" t="s">
        <v>15115</v>
      </c>
      <c r="AD416" t="s">
        <v>11270</v>
      </c>
      <c r="AE416">
        <v>2.5000000000000001E-2</v>
      </c>
      <c r="AF416" t="s">
        <v>8426</v>
      </c>
      <c r="AI416" s="292">
        <v>8.3333333333333329E-2</v>
      </c>
      <c r="AJ416" t="s">
        <v>1419</v>
      </c>
      <c r="AV416" s="331">
        <f t="shared" si="19"/>
        <v>41501</v>
      </c>
    </row>
    <row r="417" spans="1:48" x14ac:dyDescent="0.25">
      <c r="A417" s="175" t="s">
        <v>11571</v>
      </c>
      <c r="B417" s="6" t="s">
        <v>15111</v>
      </c>
      <c r="C417" s="238" t="str">
        <f t="shared" si="21"/>
        <v>READINGS_TT1_M2013-5_2013-8</v>
      </c>
      <c r="E417" s="301" t="s">
        <v>15136</v>
      </c>
      <c r="F417" s="178" t="s">
        <v>15099</v>
      </c>
      <c r="G417" s="276">
        <v>41399</v>
      </c>
      <c r="H417" s="243">
        <f t="shared" si="20"/>
        <v>41399</v>
      </c>
      <c r="I417" s="277">
        <v>41501</v>
      </c>
      <c r="J417" s="175" t="s">
        <v>11772</v>
      </c>
      <c r="K417" s="175"/>
      <c r="L417" s="24" t="s">
        <v>8637</v>
      </c>
      <c r="M417" s="175" t="s">
        <v>11771</v>
      </c>
      <c r="N417" s="175"/>
      <c r="O417" s="181">
        <v>41469</v>
      </c>
      <c r="P417" s="181">
        <v>41469</v>
      </c>
      <c r="S417" t="s">
        <v>1005</v>
      </c>
      <c r="X417">
        <v>150</v>
      </c>
      <c r="Y417" t="s">
        <v>8426</v>
      </c>
      <c r="AA417" t="s">
        <v>11235</v>
      </c>
      <c r="AB417" t="s">
        <v>11281</v>
      </c>
      <c r="AC417" s="6" t="s">
        <v>15115</v>
      </c>
      <c r="AD417" t="s">
        <v>11270</v>
      </c>
      <c r="AE417">
        <v>2.5000000000000001E-2</v>
      </c>
      <c r="AF417" t="s">
        <v>8426</v>
      </c>
      <c r="AI417" s="292">
        <v>0.25</v>
      </c>
      <c r="AJ417" t="s">
        <v>1419</v>
      </c>
      <c r="AV417" s="331">
        <f t="shared" si="19"/>
        <v>41501</v>
      </c>
    </row>
    <row r="418" spans="1:48" x14ac:dyDescent="0.25">
      <c r="A418" s="175" t="s">
        <v>11571</v>
      </c>
      <c r="B418" s="6" t="s">
        <v>15111</v>
      </c>
      <c r="C418" s="238" t="str">
        <f t="shared" si="21"/>
        <v>READINGS_TT1_M2013-5_2013-8</v>
      </c>
      <c r="E418" s="301" t="s">
        <v>15136</v>
      </c>
      <c r="F418" s="178" t="s">
        <v>15099</v>
      </c>
      <c r="G418" s="276">
        <v>41399</v>
      </c>
      <c r="H418" s="243">
        <f t="shared" si="20"/>
        <v>41399</v>
      </c>
      <c r="I418" s="277">
        <v>41501</v>
      </c>
      <c r="J418" s="175" t="s">
        <v>11772</v>
      </c>
      <c r="K418" s="175"/>
      <c r="L418" s="24" t="s">
        <v>8637</v>
      </c>
      <c r="M418" s="175" t="s">
        <v>11771</v>
      </c>
      <c r="N418" s="175"/>
      <c r="O418" s="181">
        <v>41469</v>
      </c>
      <c r="P418" s="181">
        <v>41469</v>
      </c>
      <c r="S418" t="s">
        <v>1005</v>
      </c>
      <c r="X418">
        <v>154</v>
      </c>
      <c r="Y418" t="s">
        <v>8426</v>
      </c>
      <c r="AA418" t="s">
        <v>11235</v>
      </c>
      <c r="AB418" t="s">
        <v>11281</v>
      </c>
      <c r="AC418" s="6" t="s">
        <v>15115</v>
      </c>
      <c r="AD418" t="s">
        <v>11270</v>
      </c>
      <c r="AE418">
        <v>2.5000000000000001E-2</v>
      </c>
      <c r="AF418" t="s">
        <v>8426</v>
      </c>
      <c r="AI418" s="292">
        <v>0.41666666666666669</v>
      </c>
      <c r="AJ418" t="s">
        <v>1419</v>
      </c>
      <c r="AV418" s="331">
        <f t="shared" si="19"/>
        <v>41501</v>
      </c>
    </row>
    <row r="419" spans="1:48" x14ac:dyDescent="0.25">
      <c r="A419" s="175" t="s">
        <v>11571</v>
      </c>
      <c r="B419" s="6" t="s">
        <v>15111</v>
      </c>
      <c r="C419" s="238" t="str">
        <f t="shared" si="21"/>
        <v>READINGS_TT1_M2013-5_2013-8</v>
      </c>
      <c r="E419" s="301" t="s">
        <v>15136</v>
      </c>
      <c r="F419" s="178" t="s">
        <v>15099</v>
      </c>
      <c r="G419" s="276">
        <v>41399</v>
      </c>
      <c r="H419" s="243">
        <f t="shared" si="20"/>
        <v>41399</v>
      </c>
      <c r="I419" s="277">
        <v>41501</v>
      </c>
      <c r="J419" s="175" t="s">
        <v>11772</v>
      </c>
      <c r="K419" s="175"/>
      <c r="L419" s="24" t="s">
        <v>8637</v>
      </c>
      <c r="M419" s="175" t="s">
        <v>11771</v>
      </c>
      <c r="N419" s="175"/>
      <c r="O419" s="181">
        <v>41469</v>
      </c>
      <c r="P419" s="181">
        <v>41469</v>
      </c>
      <c r="S419" t="s">
        <v>1005</v>
      </c>
      <c r="X419">
        <v>159</v>
      </c>
      <c r="Y419" t="s">
        <v>8426</v>
      </c>
      <c r="AA419" t="s">
        <v>11235</v>
      </c>
      <c r="AB419" t="s">
        <v>11281</v>
      </c>
      <c r="AC419" s="6" t="s">
        <v>15115</v>
      </c>
      <c r="AD419" t="s">
        <v>11270</v>
      </c>
      <c r="AE419">
        <v>2.5000000000000001E-2</v>
      </c>
      <c r="AF419" t="s">
        <v>8426</v>
      </c>
      <c r="AI419" s="292">
        <v>0.58333333333333337</v>
      </c>
      <c r="AJ419" t="s">
        <v>1419</v>
      </c>
      <c r="AV419" s="331">
        <f t="shared" si="19"/>
        <v>41501</v>
      </c>
    </row>
    <row r="420" spans="1:48" x14ac:dyDescent="0.25">
      <c r="A420" s="175" t="s">
        <v>11571</v>
      </c>
      <c r="B420" s="6" t="s">
        <v>15111</v>
      </c>
      <c r="C420" s="238" t="str">
        <f t="shared" si="21"/>
        <v>READINGS_TT1_M2013-5_2013-8</v>
      </c>
      <c r="E420" s="301" t="s">
        <v>15136</v>
      </c>
      <c r="F420" s="178" t="s">
        <v>15099</v>
      </c>
      <c r="G420" s="276">
        <v>41399</v>
      </c>
      <c r="H420" s="243">
        <f t="shared" si="20"/>
        <v>41399</v>
      </c>
      <c r="I420" s="277">
        <v>41501</v>
      </c>
      <c r="J420" s="175" t="s">
        <v>11772</v>
      </c>
      <c r="K420" s="175"/>
      <c r="L420" s="24" t="s">
        <v>8637</v>
      </c>
      <c r="M420" s="175" t="s">
        <v>11771</v>
      </c>
      <c r="N420" s="175"/>
      <c r="O420" s="181">
        <v>41469</v>
      </c>
      <c r="P420" s="181">
        <v>41469</v>
      </c>
      <c r="S420" t="s">
        <v>1005</v>
      </c>
      <c r="X420">
        <v>163</v>
      </c>
      <c r="Y420" t="s">
        <v>8426</v>
      </c>
      <c r="AA420" t="s">
        <v>11235</v>
      </c>
      <c r="AB420" t="s">
        <v>11281</v>
      </c>
      <c r="AC420" s="6" t="s">
        <v>15115</v>
      </c>
      <c r="AD420" t="s">
        <v>11270</v>
      </c>
      <c r="AE420">
        <v>2.5000000000000001E-2</v>
      </c>
      <c r="AF420" t="s">
        <v>8426</v>
      </c>
      <c r="AI420" s="292">
        <v>0.75</v>
      </c>
      <c r="AJ420" t="s">
        <v>1419</v>
      </c>
      <c r="AV420" s="331">
        <f t="shared" si="19"/>
        <v>41501</v>
      </c>
    </row>
    <row r="421" spans="1:48" x14ac:dyDescent="0.25">
      <c r="A421" s="175" t="s">
        <v>11571</v>
      </c>
      <c r="B421" s="6" t="s">
        <v>15111</v>
      </c>
      <c r="C421" s="238" t="str">
        <f t="shared" si="21"/>
        <v>READINGS_TT1_M2013-5_2013-8</v>
      </c>
      <c r="E421" s="301" t="s">
        <v>15136</v>
      </c>
      <c r="F421" s="178" t="s">
        <v>15099</v>
      </c>
      <c r="G421" s="276">
        <v>41399</v>
      </c>
      <c r="H421" s="243">
        <f t="shared" si="20"/>
        <v>41399</v>
      </c>
      <c r="I421" s="277">
        <v>41501</v>
      </c>
      <c r="J421" s="175" t="s">
        <v>11772</v>
      </c>
      <c r="K421" s="175"/>
      <c r="L421" s="24" t="s">
        <v>8637</v>
      </c>
      <c r="M421" s="175" t="s">
        <v>11771</v>
      </c>
      <c r="N421" s="175"/>
      <c r="O421" s="181">
        <v>41469</v>
      </c>
      <c r="P421" s="181">
        <v>41469</v>
      </c>
      <c r="S421" t="s">
        <v>1005</v>
      </c>
      <c r="X421">
        <v>165</v>
      </c>
      <c r="Y421" t="s">
        <v>8426</v>
      </c>
      <c r="AA421" t="s">
        <v>11235</v>
      </c>
      <c r="AB421" t="s">
        <v>11281</v>
      </c>
      <c r="AC421" s="6" t="s">
        <v>15115</v>
      </c>
      <c r="AD421" t="s">
        <v>11270</v>
      </c>
      <c r="AE421">
        <v>2.5000000000000001E-2</v>
      </c>
      <c r="AF421" t="s">
        <v>8426</v>
      </c>
      <c r="AI421" s="292">
        <v>0.91666666666666663</v>
      </c>
      <c r="AJ421" t="s">
        <v>1419</v>
      </c>
      <c r="AV421" s="331">
        <f t="shared" si="19"/>
        <v>41501</v>
      </c>
    </row>
    <row r="422" spans="1:48" x14ac:dyDescent="0.25">
      <c r="A422" s="175" t="s">
        <v>11571</v>
      </c>
      <c r="B422" s="6" t="s">
        <v>15111</v>
      </c>
      <c r="C422" s="238" t="str">
        <f t="shared" si="21"/>
        <v>READINGS_TT1_M2013-5_2013-8</v>
      </c>
      <c r="E422" s="301" t="s">
        <v>15136</v>
      </c>
      <c r="F422" s="178" t="s">
        <v>15099</v>
      </c>
      <c r="G422" s="276">
        <v>41399</v>
      </c>
      <c r="H422" s="243">
        <f t="shared" si="20"/>
        <v>41399</v>
      </c>
      <c r="I422" s="277">
        <v>41501</v>
      </c>
      <c r="J422" s="175" t="s">
        <v>11772</v>
      </c>
      <c r="K422" s="175"/>
      <c r="L422" s="24" t="s">
        <v>8637</v>
      </c>
      <c r="M422" s="175" t="s">
        <v>11771</v>
      </c>
      <c r="N422" s="175"/>
      <c r="O422" s="181">
        <v>41470</v>
      </c>
      <c r="P422" s="181">
        <v>41470</v>
      </c>
      <c r="S422" t="s">
        <v>1005</v>
      </c>
      <c r="X422">
        <v>168</v>
      </c>
      <c r="Y422" t="s">
        <v>8426</v>
      </c>
      <c r="AA422" t="s">
        <v>11235</v>
      </c>
      <c r="AB422" t="s">
        <v>11281</v>
      </c>
      <c r="AC422" s="6" t="s">
        <v>15115</v>
      </c>
      <c r="AD422" t="s">
        <v>11270</v>
      </c>
      <c r="AE422">
        <v>2.5000000000000001E-2</v>
      </c>
      <c r="AF422" t="s">
        <v>8426</v>
      </c>
      <c r="AI422" s="292">
        <v>8.3333333333333329E-2</v>
      </c>
      <c r="AJ422" t="s">
        <v>1419</v>
      </c>
      <c r="AV422" s="331">
        <f t="shared" si="19"/>
        <v>41501</v>
      </c>
    </row>
    <row r="423" spans="1:48" x14ac:dyDescent="0.25">
      <c r="A423" s="175" t="s">
        <v>11571</v>
      </c>
      <c r="B423" s="6" t="s">
        <v>15111</v>
      </c>
      <c r="C423" s="238" t="str">
        <f t="shared" si="21"/>
        <v>READINGS_TT1_M2013-5_2013-8</v>
      </c>
      <c r="E423" s="301" t="s">
        <v>15136</v>
      </c>
      <c r="F423" s="178" t="s">
        <v>15099</v>
      </c>
      <c r="G423" s="276">
        <v>41399</v>
      </c>
      <c r="H423" s="243">
        <f t="shared" si="20"/>
        <v>41399</v>
      </c>
      <c r="I423" s="277">
        <v>41501</v>
      </c>
      <c r="J423" s="175" t="s">
        <v>11772</v>
      </c>
      <c r="K423" s="175"/>
      <c r="L423" s="24" t="s">
        <v>8637</v>
      </c>
      <c r="M423" s="175" t="s">
        <v>11771</v>
      </c>
      <c r="N423" s="175"/>
      <c r="O423" s="181">
        <v>41470</v>
      </c>
      <c r="P423" s="181">
        <v>41470</v>
      </c>
      <c r="S423" t="s">
        <v>1005</v>
      </c>
      <c r="X423">
        <v>168</v>
      </c>
      <c r="Y423" t="s">
        <v>8426</v>
      </c>
      <c r="AA423" t="s">
        <v>11235</v>
      </c>
      <c r="AB423" t="s">
        <v>11281</v>
      </c>
      <c r="AC423" s="6" t="s">
        <v>15115</v>
      </c>
      <c r="AD423" t="s">
        <v>11270</v>
      </c>
      <c r="AE423">
        <v>2.5000000000000001E-2</v>
      </c>
      <c r="AF423" t="s">
        <v>8426</v>
      </c>
      <c r="AI423" s="292">
        <v>0.25</v>
      </c>
      <c r="AJ423" t="s">
        <v>1419</v>
      </c>
      <c r="AV423" s="331">
        <f t="shared" si="19"/>
        <v>41501</v>
      </c>
    </row>
    <row r="424" spans="1:48" x14ac:dyDescent="0.25">
      <c r="A424" s="175" t="s">
        <v>11571</v>
      </c>
      <c r="B424" s="6" t="s">
        <v>15111</v>
      </c>
      <c r="C424" s="238" t="str">
        <f t="shared" si="21"/>
        <v>READINGS_TT1_M2013-5_2013-8</v>
      </c>
      <c r="E424" s="301" t="s">
        <v>15136</v>
      </c>
      <c r="F424" s="178" t="s">
        <v>15099</v>
      </c>
      <c r="G424" s="276">
        <v>41399</v>
      </c>
      <c r="H424" s="243">
        <f t="shared" si="20"/>
        <v>41399</v>
      </c>
      <c r="I424" s="277">
        <v>41501</v>
      </c>
      <c r="J424" s="175" t="s">
        <v>11772</v>
      </c>
      <c r="K424" s="175"/>
      <c r="L424" s="24" t="s">
        <v>8637</v>
      </c>
      <c r="M424" s="175" t="s">
        <v>11771</v>
      </c>
      <c r="N424" s="175"/>
      <c r="O424" s="181">
        <v>41470</v>
      </c>
      <c r="P424" s="181">
        <v>41470</v>
      </c>
      <c r="S424" t="s">
        <v>1005</v>
      </c>
      <c r="X424">
        <v>168</v>
      </c>
      <c r="Y424" t="s">
        <v>8426</v>
      </c>
      <c r="AA424" t="s">
        <v>11235</v>
      </c>
      <c r="AB424" t="s">
        <v>11281</v>
      </c>
      <c r="AC424" s="6" t="s">
        <v>15115</v>
      </c>
      <c r="AD424" t="s">
        <v>11270</v>
      </c>
      <c r="AE424">
        <v>2.5000000000000001E-2</v>
      </c>
      <c r="AF424" t="s">
        <v>8426</v>
      </c>
      <c r="AI424" s="292">
        <v>0.41666666666666669</v>
      </c>
      <c r="AJ424" t="s">
        <v>1419</v>
      </c>
      <c r="AV424" s="331">
        <f t="shared" si="19"/>
        <v>41501</v>
      </c>
    </row>
    <row r="425" spans="1:48" x14ac:dyDescent="0.25">
      <c r="A425" s="175" t="s">
        <v>11571</v>
      </c>
      <c r="B425" s="6" t="s">
        <v>15111</v>
      </c>
      <c r="C425" s="238" t="str">
        <f t="shared" si="21"/>
        <v>READINGS_TT1_M2013-5_2013-8</v>
      </c>
      <c r="E425" s="301" t="s">
        <v>15136</v>
      </c>
      <c r="F425" s="178" t="s">
        <v>15099</v>
      </c>
      <c r="G425" s="276">
        <v>41399</v>
      </c>
      <c r="H425" s="243">
        <f t="shared" si="20"/>
        <v>41399</v>
      </c>
      <c r="I425" s="277">
        <v>41501</v>
      </c>
      <c r="J425" s="175" t="s">
        <v>11772</v>
      </c>
      <c r="K425" s="175"/>
      <c r="L425" s="24" t="s">
        <v>8637</v>
      </c>
      <c r="M425" s="175" t="s">
        <v>11771</v>
      </c>
      <c r="N425" s="175"/>
      <c r="O425" s="181">
        <v>41470</v>
      </c>
      <c r="P425" s="181">
        <v>41470</v>
      </c>
      <c r="S425" t="s">
        <v>1005</v>
      </c>
      <c r="X425">
        <v>174</v>
      </c>
      <c r="Y425" t="s">
        <v>8426</v>
      </c>
      <c r="AA425" t="s">
        <v>11235</v>
      </c>
      <c r="AB425" t="s">
        <v>11281</v>
      </c>
      <c r="AC425" s="6" t="s">
        <v>15115</v>
      </c>
      <c r="AD425" t="s">
        <v>11270</v>
      </c>
      <c r="AE425">
        <v>2.5000000000000001E-2</v>
      </c>
      <c r="AF425" t="s">
        <v>8426</v>
      </c>
      <c r="AI425" s="292">
        <v>0.58333333333333337</v>
      </c>
      <c r="AJ425" t="s">
        <v>1419</v>
      </c>
      <c r="AV425" s="331">
        <f t="shared" si="19"/>
        <v>41501</v>
      </c>
    </row>
    <row r="426" spans="1:48" x14ac:dyDescent="0.25">
      <c r="A426" s="175" t="s">
        <v>11571</v>
      </c>
      <c r="B426" s="6" t="s">
        <v>15111</v>
      </c>
      <c r="C426" s="238" t="str">
        <f t="shared" si="21"/>
        <v>READINGS_TT1_M2013-5_2013-8</v>
      </c>
      <c r="E426" s="301" t="s">
        <v>15136</v>
      </c>
      <c r="F426" s="178" t="s">
        <v>15099</v>
      </c>
      <c r="G426" s="276">
        <v>41399</v>
      </c>
      <c r="H426" s="243">
        <f t="shared" si="20"/>
        <v>41399</v>
      </c>
      <c r="I426" s="277">
        <v>41501</v>
      </c>
      <c r="J426" s="175" t="s">
        <v>11772</v>
      </c>
      <c r="K426" s="175"/>
      <c r="L426" s="24" t="s">
        <v>8637</v>
      </c>
      <c r="M426" s="175" t="s">
        <v>11771</v>
      </c>
      <c r="N426" s="175"/>
      <c r="O426" s="181">
        <v>41470</v>
      </c>
      <c r="P426" s="181">
        <v>41470</v>
      </c>
      <c r="S426" t="s">
        <v>1005</v>
      </c>
      <c r="X426">
        <v>174</v>
      </c>
      <c r="Y426" t="s">
        <v>8426</v>
      </c>
      <c r="AA426" t="s">
        <v>11235</v>
      </c>
      <c r="AB426" t="s">
        <v>11281</v>
      </c>
      <c r="AC426" s="6" t="s">
        <v>15115</v>
      </c>
      <c r="AD426" t="s">
        <v>11270</v>
      </c>
      <c r="AE426">
        <v>2.5000000000000001E-2</v>
      </c>
      <c r="AF426" t="s">
        <v>8426</v>
      </c>
      <c r="AI426" s="292">
        <v>0.75</v>
      </c>
      <c r="AJ426" t="s">
        <v>1419</v>
      </c>
      <c r="AV426" s="331">
        <f t="shared" si="19"/>
        <v>41501</v>
      </c>
    </row>
    <row r="427" spans="1:48" x14ac:dyDescent="0.25">
      <c r="A427" s="175" t="s">
        <v>11571</v>
      </c>
      <c r="B427" s="6" t="s">
        <v>15111</v>
      </c>
      <c r="C427" s="238" t="str">
        <f t="shared" si="21"/>
        <v>READINGS_TT1_M2013-5_2013-8</v>
      </c>
      <c r="E427" s="301" t="s">
        <v>15136</v>
      </c>
      <c r="F427" s="178" t="s">
        <v>15099</v>
      </c>
      <c r="G427" s="276">
        <v>41399</v>
      </c>
      <c r="H427" s="243">
        <f t="shared" si="20"/>
        <v>41399</v>
      </c>
      <c r="I427" s="277">
        <v>41501</v>
      </c>
      <c r="J427" s="175" t="s">
        <v>11772</v>
      </c>
      <c r="K427" s="175"/>
      <c r="L427" s="24" t="s">
        <v>8637</v>
      </c>
      <c r="M427" s="175" t="s">
        <v>11771</v>
      </c>
      <c r="N427" s="175"/>
      <c r="O427" s="181">
        <v>41470</v>
      </c>
      <c r="P427" s="181">
        <v>41470</v>
      </c>
      <c r="S427" t="s">
        <v>1005</v>
      </c>
      <c r="X427">
        <v>176</v>
      </c>
      <c r="Y427" t="s">
        <v>8426</v>
      </c>
      <c r="AA427" t="s">
        <v>11235</v>
      </c>
      <c r="AB427" t="s">
        <v>11281</v>
      </c>
      <c r="AC427" s="6" t="s">
        <v>15115</v>
      </c>
      <c r="AD427" t="s">
        <v>11270</v>
      </c>
      <c r="AE427">
        <v>2.5000000000000001E-2</v>
      </c>
      <c r="AF427" t="s">
        <v>8426</v>
      </c>
      <c r="AI427" s="292">
        <v>0.91666666666666663</v>
      </c>
      <c r="AJ427" t="s">
        <v>1419</v>
      </c>
      <c r="AV427" s="331">
        <f t="shared" si="19"/>
        <v>41501</v>
      </c>
    </row>
    <row r="428" spans="1:48" x14ac:dyDescent="0.25">
      <c r="A428" s="175" t="s">
        <v>11571</v>
      </c>
      <c r="B428" s="6" t="s">
        <v>15111</v>
      </c>
      <c r="C428" s="238" t="str">
        <f t="shared" si="21"/>
        <v>READINGS_TT1_M2013-5_2013-8</v>
      </c>
      <c r="E428" s="301" t="s">
        <v>15136</v>
      </c>
      <c r="F428" s="178" t="s">
        <v>15099</v>
      </c>
      <c r="G428" s="276">
        <v>41399</v>
      </c>
      <c r="H428" s="243">
        <f t="shared" si="20"/>
        <v>41399</v>
      </c>
      <c r="I428" s="277">
        <v>41501</v>
      </c>
      <c r="J428" s="175" t="s">
        <v>11772</v>
      </c>
      <c r="K428" s="175"/>
      <c r="L428" s="24" t="s">
        <v>8637</v>
      </c>
      <c r="M428" s="175" t="s">
        <v>11771</v>
      </c>
      <c r="N428" s="175"/>
      <c r="O428" s="181">
        <v>41471</v>
      </c>
      <c r="P428" s="181">
        <v>41471</v>
      </c>
      <c r="S428" t="s">
        <v>1005</v>
      </c>
      <c r="X428">
        <v>177</v>
      </c>
      <c r="Y428" t="s">
        <v>8426</v>
      </c>
      <c r="AA428" t="s">
        <v>11235</v>
      </c>
      <c r="AB428" t="s">
        <v>11281</v>
      </c>
      <c r="AC428" s="6" t="s">
        <v>15115</v>
      </c>
      <c r="AD428" t="s">
        <v>11270</v>
      </c>
      <c r="AE428">
        <v>2.5000000000000001E-2</v>
      </c>
      <c r="AF428" t="s">
        <v>8426</v>
      </c>
      <c r="AI428" s="292">
        <v>8.3333333333333329E-2</v>
      </c>
      <c r="AJ428" t="s">
        <v>1419</v>
      </c>
      <c r="AV428" s="331">
        <f t="shared" si="19"/>
        <v>41501</v>
      </c>
    </row>
    <row r="429" spans="1:48" x14ac:dyDescent="0.25">
      <c r="A429" s="175" t="s">
        <v>11571</v>
      </c>
      <c r="B429" s="6" t="s">
        <v>15111</v>
      </c>
      <c r="C429" s="238" t="str">
        <f t="shared" si="21"/>
        <v>READINGS_TT1_M2013-5_2013-8</v>
      </c>
      <c r="E429" s="301" t="s">
        <v>15136</v>
      </c>
      <c r="F429" s="178" t="s">
        <v>15099</v>
      </c>
      <c r="G429" s="276">
        <v>41399</v>
      </c>
      <c r="H429" s="243">
        <f t="shared" si="20"/>
        <v>41399</v>
      </c>
      <c r="I429" s="277">
        <v>41501</v>
      </c>
      <c r="J429" s="175" t="s">
        <v>11772</v>
      </c>
      <c r="K429" s="175"/>
      <c r="L429" s="24" t="s">
        <v>8637</v>
      </c>
      <c r="M429" s="175" t="s">
        <v>11771</v>
      </c>
      <c r="N429" s="175"/>
      <c r="O429" s="181">
        <v>41471</v>
      </c>
      <c r="P429" s="181">
        <v>41471</v>
      </c>
      <c r="S429" t="s">
        <v>1005</v>
      </c>
      <c r="X429">
        <v>178</v>
      </c>
      <c r="Y429" t="s">
        <v>8426</v>
      </c>
      <c r="AA429" t="s">
        <v>11235</v>
      </c>
      <c r="AB429" t="s">
        <v>11281</v>
      </c>
      <c r="AC429" s="6" t="s">
        <v>15115</v>
      </c>
      <c r="AD429" t="s">
        <v>11270</v>
      </c>
      <c r="AE429">
        <v>2.5000000000000001E-2</v>
      </c>
      <c r="AF429" t="s">
        <v>8426</v>
      </c>
      <c r="AI429" s="292">
        <v>0.25</v>
      </c>
      <c r="AJ429" t="s">
        <v>1419</v>
      </c>
      <c r="AV429" s="331">
        <f t="shared" si="19"/>
        <v>41501</v>
      </c>
    </row>
    <row r="430" spans="1:48" x14ac:dyDescent="0.25">
      <c r="A430" s="175" t="s">
        <v>11571</v>
      </c>
      <c r="B430" s="6" t="s">
        <v>15111</v>
      </c>
      <c r="C430" s="238" t="str">
        <f t="shared" si="21"/>
        <v>READINGS_TT1_M2013-5_2013-8</v>
      </c>
      <c r="E430" s="301" t="s">
        <v>15136</v>
      </c>
      <c r="F430" s="178" t="s">
        <v>15099</v>
      </c>
      <c r="G430" s="276">
        <v>41399</v>
      </c>
      <c r="H430" s="243">
        <f t="shared" si="20"/>
        <v>41399</v>
      </c>
      <c r="I430" s="277">
        <v>41501</v>
      </c>
      <c r="J430" s="175" t="s">
        <v>11772</v>
      </c>
      <c r="K430" s="175"/>
      <c r="L430" s="24" t="s">
        <v>8637</v>
      </c>
      <c r="M430" s="175" t="s">
        <v>11771</v>
      </c>
      <c r="N430" s="175"/>
      <c r="O430" s="181">
        <v>41471</v>
      </c>
      <c r="P430" s="181">
        <v>41471</v>
      </c>
      <c r="S430" t="s">
        <v>1005</v>
      </c>
      <c r="X430">
        <v>179</v>
      </c>
      <c r="Y430" t="s">
        <v>8426</v>
      </c>
      <c r="AA430" t="s">
        <v>11235</v>
      </c>
      <c r="AB430" t="s">
        <v>11281</v>
      </c>
      <c r="AC430" s="6" t="s">
        <v>15115</v>
      </c>
      <c r="AD430" t="s">
        <v>11270</v>
      </c>
      <c r="AE430">
        <v>2.5000000000000001E-2</v>
      </c>
      <c r="AF430" t="s">
        <v>8426</v>
      </c>
      <c r="AI430" s="292">
        <v>0.41666666666666669</v>
      </c>
      <c r="AJ430" t="s">
        <v>1419</v>
      </c>
      <c r="AV430" s="331">
        <f t="shared" si="19"/>
        <v>41501</v>
      </c>
    </row>
    <row r="431" spans="1:48" x14ac:dyDescent="0.25">
      <c r="A431" s="175" t="s">
        <v>11571</v>
      </c>
      <c r="B431" s="6" t="s">
        <v>15111</v>
      </c>
      <c r="C431" s="238" t="str">
        <f t="shared" si="21"/>
        <v>READINGS_TT1_M2013-5_2013-8</v>
      </c>
      <c r="E431" s="301" t="s">
        <v>15136</v>
      </c>
      <c r="F431" s="178" t="s">
        <v>15099</v>
      </c>
      <c r="G431" s="276">
        <v>41399</v>
      </c>
      <c r="H431" s="243">
        <f t="shared" si="20"/>
        <v>41399</v>
      </c>
      <c r="I431" s="277">
        <v>41501</v>
      </c>
      <c r="J431" s="175" t="s">
        <v>11772</v>
      </c>
      <c r="K431" s="175"/>
      <c r="L431" s="24" t="s">
        <v>8637</v>
      </c>
      <c r="M431" s="175" t="s">
        <v>11771</v>
      </c>
      <c r="N431" s="175"/>
      <c r="O431" s="181">
        <v>41471</v>
      </c>
      <c r="P431" s="181">
        <v>41471</v>
      </c>
      <c r="S431" t="s">
        <v>1005</v>
      </c>
      <c r="X431">
        <v>180</v>
      </c>
      <c r="Y431" t="s">
        <v>8426</v>
      </c>
      <c r="AA431" t="s">
        <v>11235</v>
      </c>
      <c r="AB431" t="s">
        <v>11281</v>
      </c>
      <c r="AC431" s="6" t="s">
        <v>15115</v>
      </c>
      <c r="AD431" t="s">
        <v>11270</v>
      </c>
      <c r="AE431">
        <v>2.5000000000000001E-2</v>
      </c>
      <c r="AF431" t="s">
        <v>8426</v>
      </c>
      <c r="AI431" s="292">
        <v>0.58333333333333337</v>
      </c>
      <c r="AJ431" t="s">
        <v>1419</v>
      </c>
      <c r="AV431" s="331">
        <f t="shared" si="19"/>
        <v>41501</v>
      </c>
    </row>
    <row r="432" spans="1:48" x14ac:dyDescent="0.25">
      <c r="A432" s="175" t="s">
        <v>11571</v>
      </c>
      <c r="B432" s="6" t="s">
        <v>15111</v>
      </c>
      <c r="C432" s="238" t="str">
        <f t="shared" si="21"/>
        <v>READINGS_TT1_M2013-5_2013-8</v>
      </c>
      <c r="E432" s="301" t="s">
        <v>15136</v>
      </c>
      <c r="F432" s="178" t="s">
        <v>15099</v>
      </c>
      <c r="G432" s="276">
        <v>41399</v>
      </c>
      <c r="H432" s="243">
        <f t="shared" si="20"/>
        <v>41399</v>
      </c>
      <c r="I432" s="277">
        <v>41501</v>
      </c>
      <c r="J432" s="175" t="s">
        <v>11772</v>
      </c>
      <c r="K432" s="175"/>
      <c r="L432" s="24" t="s">
        <v>8637</v>
      </c>
      <c r="M432" s="175" t="s">
        <v>11771</v>
      </c>
      <c r="N432" s="175"/>
      <c r="O432" s="181">
        <v>41471</v>
      </c>
      <c r="P432" s="181">
        <v>41471</v>
      </c>
      <c r="S432" t="s">
        <v>1005</v>
      </c>
      <c r="X432">
        <v>180</v>
      </c>
      <c r="Y432" t="s">
        <v>8426</v>
      </c>
      <c r="AA432" t="s">
        <v>11235</v>
      </c>
      <c r="AB432" t="s">
        <v>11281</v>
      </c>
      <c r="AC432" s="6" t="s">
        <v>15115</v>
      </c>
      <c r="AD432" t="s">
        <v>11270</v>
      </c>
      <c r="AE432">
        <v>2.5000000000000001E-2</v>
      </c>
      <c r="AF432" t="s">
        <v>8426</v>
      </c>
      <c r="AI432" s="292">
        <v>0.75</v>
      </c>
      <c r="AJ432" t="s">
        <v>1419</v>
      </c>
      <c r="AV432" s="331">
        <f t="shared" si="19"/>
        <v>41501</v>
      </c>
    </row>
    <row r="433" spans="1:48" x14ac:dyDescent="0.25">
      <c r="A433" s="175" t="s">
        <v>11571</v>
      </c>
      <c r="B433" s="6" t="s">
        <v>15111</v>
      </c>
      <c r="C433" s="238" t="str">
        <f t="shared" si="21"/>
        <v>READINGS_TT1_M2013-5_2013-8</v>
      </c>
      <c r="E433" s="301" t="s">
        <v>15136</v>
      </c>
      <c r="F433" s="178" t="s">
        <v>15099</v>
      </c>
      <c r="G433" s="276">
        <v>41399</v>
      </c>
      <c r="H433" s="243">
        <f t="shared" si="20"/>
        <v>41399</v>
      </c>
      <c r="I433" s="277">
        <v>41501</v>
      </c>
      <c r="J433" s="175" t="s">
        <v>11772</v>
      </c>
      <c r="K433" s="175"/>
      <c r="L433" s="24" t="s">
        <v>8637</v>
      </c>
      <c r="M433" s="175" t="s">
        <v>11771</v>
      </c>
      <c r="N433" s="175"/>
      <c r="O433" s="181">
        <v>41471</v>
      </c>
      <c r="P433" s="181">
        <v>41471</v>
      </c>
      <c r="S433" t="s">
        <v>1005</v>
      </c>
      <c r="X433">
        <v>181</v>
      </c>
      <c r="Y433" t="s">
        <v>8426</v>
      </c>
      <c r="AA433" t="s">
        <v>11235</v>
      </c>
      <c r="AB433" t="s">
        <v>11281</v>
      </c>
      <c r="AC433" s="6" t="s">
        <v>15115</v>
      </c>
      <c r="AD433" t="s">
        <v>11270</v>
      </c>
      <c r="AE433">
        <v>2.5000000000000001E-2</v>
      </c>
      <c r="AF433" t="s">
        <v>8426</v>
      </c>
      <c r="AI433" s="292">
        <v>0.91666666666666663</v>
      </c>
      <c r="AJ433" t="s">
        <v>1419</v>
      </c>
      <c r="AV433" s="331">
        <f t="shared" si="19"/>
        <v>41501</v>
      </c>
    </row>
    <row r="434" spans="1:48" x14ac:dyDescent="0.25">
      <c r="A434" s="175" t="s">
        <v>11571</v>
      </c>
      <c r="B434" s="6" t="s">
        <v>15111</v>
      </c>
      <c r="C434" s="238" t="str">
        <f t="shared" si="21"/>
        <v>READINGS_TT1_M2013-5_2013-8</v>
      </c>
      <c r="E434" s="301" t="s">
        <v>15136</v>
      </c>
      <c r="F434" s="178" t="s">
        <v>15099</v>
      </c>
      <c r="G434" s="276">
        <v>41399</v>
      </c>
      <c r="H434" s="243">
        <f t="shared" si="20"/>
        <v>41399</v>
      </c>
      <c r="I434" s="277">
        <v>41501</v>
      </c>
      <c r="J434" s="175" t="s">
        <v>11772</v>
      </c>
      <c r="K434" s="175"/>
      <c r="L434" s="24" t="s">
        <v>8637</v>
      </c>
      <c r="M434" s="175" t="s">
        <v>11771</v>
      </c>
      <c r="N434" s="175"/>
      <c r="O434" s="181">
        <v>41472</v>
      </c>
      <c r="P434" s="181">
        <v>41472</v>
      </c>
      <c r="S434" t="s">
        <v>1005</v>
      </c>
      <c r="X434">
        <v>183</v>
      </c>
      <c r="Y434" t="s">
        <v>8426</v>
      </c>
      <c r="AA434" t="s">
        <v>11235</v>
      </c>
      <c r="AB434" t="s">
        <v>11281</v>
      </c>
      <c r="AC434" s="6" t="s">
        <v>15115</v>
      </c>
      <c r="AD434" t="s">
        <v>11270</v>
      </c>
      <c r="AE434">
        <v>2.5000000000000001E-2</v>
      </c>
      <c r="AF434" t="s">
        <v>8426</v>
      </c>
      <c r="AI434" s="292">
        <v>8.3333333333333329E-2</v>
      </c>
      <c r="AJ434" t="s">
        <v>1419</v>
      </c>
      <c r="AV434" s="331">
        <f t="shared" si="19"/>
        <v>41501</v>
      </c>
    </row>
    <row r="435" spans="1:48" x14ac:dyDescent="0.25">
      <c r="A435" s="175" t="s">
        <v>11571</v>
      </c>
      <c r="B435" s="6" t="s">
        <v>15111</v>
      </c>
      <c r="C435" s="238" t="str">
        <f t="shared" si="21"/>
        <v>READINGS_TT1_M2013-5_2013-8</v>
      </c>
      <c r="E435" s="301" t="s">
        <v>15136</v>
      </c>
      <c r="F435" s="178" t="s">
        <v>15099</v>
      </c>
      <c r="G435" s="276">
        <v>41399</v>
      </c>
      <c r="H435" s="243">
        <f t="shared" si="20"/>
        <v>41399</v>
      </c>
      <c r="I435" s="277">
        <v>41501</v>
      </c>
      <c r="J435" s="175" t="s">
        <v>11772</v>
      </c>
      <c r="K435" s="175"/>
      <c r="L435" s="24" t="s">
        <v>8637</v>
      </c>
      <c r="M435" s="175" t="s">
        <v>11771</v>
      </c>
      <c r="N435" s="175"/>
      <c r="O435" s="181">
        <v>41472</v>
      </c>
      <c r="P435" s="181">
        <v>41472</v>
      </c>
      <c r="S435" t="s">
        <v>1005</v>
      </c>
      <c r="X435">
        <v>184</v>
      </c>
      <c r="Y435" t="s">
        <v>8426</v>
      </c>
      <c r="AA435" t="s">
        <v>11235</v>
      </c>
      <c r="AB435" t="s">
        <v>11281</v>
      </c>
      <c r="AC435" s="6" t="s">
        <v>15115</v>
      </c>
      <c r="AD435" t="s">
        <v>11270</v>
      </c>
      <c r="AE435">
        <v>2.5000000000000001E-2</v>
      </c>
      <c r="AF435" t="s">
        <v>8426</v>
      </c>
      <c r="AI435" s="292">
        <v>0.25</v>
      </c>
      <c r="AJ435" t="s">
        <v>1419</v>
      </c>
      <c r="AV435" s="331">
        <f t="shared" si="19"/>
        <v>41501</v>
      </c>
    </row>
    <row r="436" spans="1:48" x14ac:dyDescent="0.25">
      <c r="A436" s="175" t="s">
        <v>11571</v>
      </c>
      <c r="B436" s="6" t="s">
        <v>15111</v>
      </c>
      <c r="C436" s="238" t="str">
        <f t="shared" si="21"/>
        <v>READINGS_TT1_M2013-5_2013-8</v>
      </c>
      <c r="E436" s="301" t="s">
        <v>15136</v>
      </c>
      <c r="F436" s="178" t="s">
        <v>15099</v>
      </c>
      <c r="G436" s="276">
        <v>41399</v>
      </c>
      <c r="H436" s="243">
        <f t="shared" si="20"/>
        <v>41399</v>
      </c>
      <c r="I436" s="277">
        <v>41501</v>
      </c>
      <c r="J436" s="175" t="s">
        <v>11772</v>
      </c>
      <c r="K436" s="175"/>
      <c r="L436" s="24" t="s">
        <v>8637</v>
      </c>
      <c r="M436" s="175" t="s">
        <v>11771</v>
      </c>
      <c r="N436" s="175"/>
      <c r="O436" s="181">
        <v>41472</v>
      </c>
      <c r="P436" s="181">
        <v>41472</v>
      </c>
      <c r="S436" t="s">
        <v>1005</v>
      </c>
      <c r="X436">
        <v>184</v>
      </c>
      <c r="Y436" t="s">
        <v>8426</v>
      </c>
      <c r="AA436" t="s">
        <v>11235</v>
      </c>
      <c r="AB436" t="s">
        <v>11281</v>
      </c>
      <c r="AC436" s="6" t="s">
        <v>15115</v>
      </c>
      <c r="AD436" t="s">
        <v>11270</v>
      </c>
      <c r="AE436">
        <v>2.5000000000000001E-2</v>
      </c>
      <c r="AF436" t="s">
        <v>8426</v>
      </c>
      <c r="AI436" s="292">
        <v>0.41666666666666669</v>
      </c>
      <c r="AJ436" t="s">
        <v>1419</v>
      </c>
      <c r="AV436" s="331">
        <f t="shared" si="19"/>
        <v>41501</v>
      </c>
    </row>
    <row r="437" spans="1:48" x14ac:dyDescent="0.25">
      <c r="A437" s="175" t="s">
        <v>11571</v>
      </c>
      <c r="B437" s="6" t="s">
        <v>15111</v>
      </c>
      <c r="C437" s="238" t="str">
        <f t="shared" si="21"/>
        <v>READINGS_TT1_M2013-5_2013-8</v>
      </c>
      <c r="E437" s="301" t="s">
        <v>15136</v>
      </c>
      <c r="F437" s="178" t="s">
        <v>15099</v>
      </c>
      <c r="G437" s="276">
        <v>41399</v>
      </c>
      <c r="H437" s="243">
        <f t="shared" si="20"/>
        <v>41399</v>
      </c>
      <c r="I437" s="277">
        <v>41501</v>
      </c>
      <c r="J437" s="175" t="s">
        <v>11772</v>
      </c>
      <c r="K437" s="175"/>
      <c r="L437" s="24" t="s">
        <v>8637</v>
      </c>
      <c r="M437" s="175" t="s">
        <v>11771</v>
      </c>
      <c r="N437" s="175"/>
      <c r="O437" s="181">
        <v>41472</v>
      </c>
      <c r="P437" s="181">
        <v>41472</v>
      </c>
      <c r="S437" t="s">
        <v>1005</v>
      </c>
      <c r="X437">
        <v>184</v>
      </c>
      <c r="Y437" t="s">
        <v>8426</v>
      </c>
      <c r="AA437" t="s">
        <v>11235</v>
      </c>
      <c r="AB437" t="s">
        <v>11281</v>
      </c>
      <c r="AC437" s="6" t="s">
        <v>15115</v>
      </c>
      <c r="AD437" t="s">
        <v>11270</v>
      </c>
      <c r="AE437">
        <v>2.5000000000000001E-2</v>
      </c>
      <c r="AF437" t="s">
        <v>8426</v>
      </c>
      <c r="AI437" s="292">
        <v>0.58333333333333337</v>
      </c>
      <c r="AJ437" t="s">
        <v>1419</v>
      </c>
      <c r="AV437" s="331">
        <f t="shared" si="19"/>
        <v>41501</v>
      </c>
    </row>
    <row r="438" spans="1:48" x14ac:dyDescent="0.25">
      <c r="A438" s="175" t="s">
        <v>11571</v>
      </c>
      <c r="B438" s="6" t="s">
        <v>15111</v>
      </c>
      <c r="C438" s="238" t="str">
        <f t="shared" si="21"/>
        <v>READINGS_TT1_M2013-5_2013-8</v>
      </c>
      <c r="E438" s="301" t="s">
        <v>15136</v>
      </c>
      <c r="F438" s="178" t="s">
        <v>15099</v>
      </c>
      <c r="G438" s="276">
        <v>41399</v>
      </c>
      <c r="H438" s="243">
        <f t="shared" si="20"/>
        <v>41399</v>
      </c>
      <c r="I438" s="277">
        <v>41501</v>
      </c>
      <c r="J438" s="175" t="s">
        <v>11772</v>
      </c>
      <c r="K438" s="175"/>
      <c r="L438" s="24" t="s">
        <v>8637</v>
      </c>
      <c r="M438" s="175" t="s">
        <v>11771</v>
      </c>
      <c r="N438" s="175"/>
      <c r="O438" s="181">
        <v>41472</v>
      </c>
      <c r="P438" s="181">
        <v>41472</v>
      </c>
      <c r="S438" t="s">
        <v>1005</v>
      </c>
      <c r="X438">
        <v>184</v>
      </c>
      <c r="Y438" t="s">
        <v>8426</v>
      </c>
      <c r="AA438" t="s">
        <v>11235</v>
      </c>
      <c r="AB438" t="s">
        <v>11281</v>
      </c>
      <c r="AC438" s="6" t="s">
        <v>15115</v>
      </c>
      <c r="AD438" t="s">
        <v>11270</v>
      </c>
      <c r="AE438">
        <v>2.5000000000000001E-2</v>
      </c>
      <c r="AF438" t="s">
        <v>8426</v>
      </c>
      <c r="AI438" s="292">
        <v>0.75</v>
      </c>
      <c r="AJ438" t="s">
        <v>1419</v>
      </c>
      <c r="AV438" s="331">
        <f t="shared" si="19"/>
        <v>41501</v>
      </c>
    </row>
    <row r="439" spans="1:48" x14ac:dyDescent="0.25">
      <c r="A439" s="175" t="s">
        <v>11571</v>
      </c>
      <c r="B439" s="6" t="s">
        <v>15111</v>
      </c>
      <c r="C439" s="238" t="str">
        <f t="shared" si="21"/>
        <v>READINGS_TT1_M2013-5_2013-8</v>
      </c>
      <c r="E439" s="301" t="s">
        <v>15136</v>
      </c>
      <c r="F439" s="178" t="s">
        <v>15099</v>
      </c>
      <c r="G439" s="276">
        <v>41399</v>
      </c>
      <c r="H439" s="243">
        <f t="shared" si="20"/>
        <v>41399</v>
      </c>
      <c r="I439" s="277">
        <v>41501</v>
      </c>
      <c r="J439" s="175" t="s">
        <v>11772</v>
      </c>
      <c r="K439" s="175"/>
      <c r="L439" s="24" t="s">
        <v>8637</v>
      </c>
      <c r="M439" s="175" t="s">
        <v>11771</v>
      </c>
      <c r="N439" s="175"/>
      <c r="O439" s="181">
        <v>41472</v>
      </c>
      <c r="P439" s="181">
        <v>41472</v>
      </c>
      <c r="S439" t="s">
        <v>1005</v>
      </c>
      <c r="X439">
        <v>185</v>
      </c>
      <c r="Y439" t="s">
        <v>8426</v>
      </c>
      <c r="AA439" t="s">
        <v>11235</v>
      </c>
      <c r="AB439" t="s">
        <v>11281</v>
      </c>
      <c r="AC439" s="6" t="s">
        <v>15115</v>
      </c>
      <c r="AD439" t="s">
        <v>11270</v>
      </c>
      <c r="AE439">
        <v>2.5000000000000001E-2</v>
      </c>
      <c r="AF439" t="s">
        <v>8426</v>
      </c>
      <c r="AI439" s="292">
        <v>0.91666666666666663</v>
      </c>
      <c r="AJ439" t="s">
        <v>1419</v>
      </c>
      <c r="AV439" s="331">
        <f t="shared" si="19"/>
        <v>41501</v>
      </c>
    </row>
    <row r="440" spans="1:48" x14ac:dyDescent="0.25">
      <c r="A440" s="175" t="s">
        <v>11571</v>
      </c>
      <c r="B440" s="6" t="s">
        <v>15111</v>
      </c>
      <c r="C440" s="238" t="str">
        <f t="shared" si="21"/>
        <v>READINGS_TT1_M2013-5_2013-8</v>
      </c>
      <c r="E440" s="301" t="s">
        <v>15136</v>
      </c>
      <c r="F440" s="178" t="s">
        <v>15099</v>
      </c>
      <c r="G440" s="276">
        <v>41399</v>
      </c>
      <c r="H440" s="243">
        <f t="shared" si="20"/>
        <v>41399</v>
      </c>
      <c r="I440" s="277">
        <v>41501</v>
      </c>
      <c r="J440" s="175" t="s">
        <v>11772</v>
      </c>
      <c r="K440" s="175"/>
      <c r="L440" s="24" t="s">
        <v>8637</v>
      </c>
      <c r="M440" s="175" t="s">
        <v>11771</v>
      </c>
      <c r="N440" s="175"/>
      <c r="O440" s="181">
        <v>41473</v>
      </c>
      <c r="P440" s="181">
        <v>41473</v>
      </c>
      <c r="S440" t="s">
        <v>1005</v>
      </c>
      <c r="X440">
        <v>186</v>
      </c>
      <c r="Y440" t="s">
        <v>8426</v>
      </c>
      <c r="AA440" t="s">
        <v>11235</v>
      </c>
      <c r="AB440" t="s">
        <v>11281</v>
      </c>
      <c r="AC440" s="6" t="s">
        <v>15115</v>
      </c>
      <c r="AD440" t="s">
        <v>11270</v>
      </c>
      <c r="AE440">
        <v>2.5000000000000001E-2</v>
      </c>
      <c r="AF440" t="s">
        <v>8426</v>
      </c>
      <c r="AI440" s="292">
        <v>8.3333333333333329E-2</v>
      </c>
      <c r="AJ440" t="s">
        <v>1419</v>
      </c>
      <c r="AV440" s="331">
        <f t="shared" si="19"/>
        <v>41501</v>
      </c>
    </row>
    <row r="441" spans="1:48" x14ac:dyDescent="0.25">
      <c r="A441" s="175" t="s">
        <v>11571</v>
      </c>
      <c r="B441" s="6" t="s">
        <v>15111</v>
      </c>
      <c r="C441" s="238" t="str">
        <f t="shared" si="21"/>
        <v>READINGS_TT1_M2013-5_2013-8</v>
      </c>
      <c r="E441" s="301" t="s">
        <v>15136</v>
      </c>
      <c r="F441" s="178" t="s">
        <v>15099</v>
      </c>
      <c r="G441" s="276">
        <v>41399</v>
      </c>
      <c r="H441" s="243">
        <f t="shared" si="20"/>
        <v>41399</v>
      </c>
      <c r="I441" s="277">
        <v>41501</v>
      </c>
      <c r="J441" s="175" t="s">
        <v>11772</v>
      </c>
      <c r="K441" s="175"/>
      <c r="L441" s="24" t="s">
        <v>8637</v>
      </c>
      <c r="M441" s="175" t="s">
        <v>11771</v>
      </c>
      <c r="N441" s="175"/>
      <c r="O441" s="181">
        <v>41473</v>
      </c>
      <c r="P441" s="181">
        <v>41473</v>
      </c>
      <c r="S441" t="s">
        <v>1005</v>
      </c>
      <c r="X441">
        <v>186</v>
      </c>
      <c r="Y441" t="s">
        <v>8426</v>
      </c>
      <c r="AA441" t="s">
        <v>11235</v>
      </c>
      <c r="AB441" t="s">
        <v>11281</v>
      </c>
      <c r="AC441" s="6" t="s">
        <v>15115</v>
      </c>
      <c r="AD441" t="s">
        <v>11270</v>
      </c>
      <c r="AE441">
        <v>2.5000000000000001E-2</v>
      </c>
      <c r="AF441" t="s">
        <v>8426</v>
      </c>
      <c r="AI441" s="292">
        <v>0.25</v>
      </c>
      <c r="AJ441" t="s">
        <v>1419</v>
      </c>
      <c r="AV441" s="331">
        <f t="shared" si="19"/>
        <v>41501</v>
      </c>
    </row>
    <row r="442" spans="1:48" x14ac:dyDescent="0.25">
      <c r="A442" s="175" t="s">
        <v>11571</v>
      </c>
      <c r="B442" s="6" t="s">
        <v>15111</v>
      </c>
      <c r="C442" s="238" t="str">
        <f t="shared" si="21"/>
        <v>READINGS_TT1_M2013-5_2013-8</v>
      </c>
      <c r="E442" s="301" t="s">
        <v>15136</v>
      </c>
      <c r="F442" s="178" t="s">
        <v>15099</v>
      </c>
      <c r="G442" s="276">
        <v>41399</v>
      </c>
      <c r="H442" s="243">
        <f t="shared" si="20"/>
        <v>41399</v>
      </c>
      <c r="I442" s="277">
        <v>41501</v>
      </c>
      <c r="J442" s="175" t="s">
        <v>11772</v>
      </c>
      <c r="K442" s="175"/>
      <c r="L442" s="24" t="s">
        <v>8637</v>
      </c>
      <c r="M442" s="175" t="s">
        <v>11771</v>
      </c>
      <c r="N442" s="175"/>
      <c r="O442" s="181">
        <v>41473</v>
      </c>
      <c r="P442" s="181">
        <v>41473</v>
      </c>
      <c r="S442" t="s">
        <v>1005</v>
      </c>
      <c r="X442">
        <v>186</v>
      </c>
      <c r="Y442" t="s">
        <v>8426</v>
      </c>
      <c r="AA442" t="s">
        <v>11235</v>
      </c>
      <c r="AB442" t="s">
        <v>11281</v>
      </c>
      <c r="AC442" s="6" t="s">
        <v>15115</v>
      </c>
      <c r="AD442" t="s">
        <v>11270</v>
      </c>
      <c r="AE442">
        <v>2.5000000000000001E-2</v>
      </c>
      <c r="AF442" t="s">
        <v>8426</v>
      </c>
      <c r="AI442" s="292">
        <v>0.41666666666666669</v>
      </c>
      <c r="AJ442" t="s">
        <v>1419</v>
      </c>
      <c r="AV442" s="331">
        <f t="shared" si="19"/>
        <v>41501</v>
      </c>
    </row>
    <row r="443" spans="1:48" x14ac:dyDescent="0.25">
      <c r="A443" s="175" t="s">
        <v>11571</v>
      </c>
      <c r="B443" s="6" t="s">
        <v>15111</v>
      </c>
      <c r="C443" s="238" t="str">
        <f t="shared" si="21"/>
        <v>READINGS_TT1_M2013-5_2013-8</v>
      </c>
      <c r="E443" s="301" t="s">
        <v>15136</v>
      </c>
      <c r="F443" s="178" t="s">
        <v>15099</v>
      </c>
      <c r="G443" s="276">
        <v>41399</v>
      </c>
      <c r="H443" s="243">
        <f t="shared" si="20"/>
        <v>41399</v>
      </c>
      <c r="I443" s="277">
        <v>41501</v>
      </c>
      <c r="J443" s="175" t="s">
        <v>11772</v>
      </c>
      <c r="K443" s="175"/>
      <c r="L443" s="24" t="s">
        <v>8637</v>
      </c>
      <c r="M443" s="175" t="s">
        <v>11771</v>
      </c>
      <c r="N443" s="175"/>
      <c r="O443" s="181">
        <v>41473</v>
      </c>
      <c r="P443" s="181">
        <v>41473</v>
      </c>
      <c r="S443" t="s">
        <v>1005</v>
      </c>
      <c r="X443">
        <v>186</v>
      </c>
      <c r="Y443" t="s">
        <v>8426</v>
      </c>
      <c r="AA443" t="s">
        <v>11235</v>
      </c>
      <c r="AB443" t="s">
        <v>11281</v>
      </c>
      <c r="AC443" s="6" t="s">
        <v>15115</v>
      </c>
      <c r="AD443" t="s">
        <v>11270</v>
      </c>
      <c r="AE443">
        <v>2.5000000000000001E-2</v>
      </c>
      <c r="AF443" t="s">
        <v>8426</v>
      </c>
      <c r="AI443" s="292">
        <v>0.58333333333333337</v>
      </c>
      <c r="AJ443" t="s">
        <v>1419</v>
      </c>
      <c r="AV443" s="331">
        <f t="shared" si="19"/>
        <v>41501</v>
      </c>
    </row>
    <row r="444" spans="1:48" x14ac:dyDescent="0.25">
      <c r="A444" s="175" t="s">
        <v>11571</v>
      </c>
      <c r="B444" s="6" t="s">
        <v>15111</v>
      </c>
      <c r="C444" s="238" t="str">
        <f t="shared" si="21"/>
        <v>READINGS_TT1_M2013-5_2013-8</v>
      </c>
      <c r="E444" s="301" t="s">
        <v>15136</v>
      </c>
      <c r="F444" s="178" t="s">
        <v>15099</v>
      </c>
      <c r="G444" s="276">
        <v>41399</v>
      </c>
      <c r="H444" s="243">
        <f t="shared" si="20"/>
        <v>41399</v>
      </c>
      <c r="I444" s="277">
        <v>41501</v>
      </c>
      <c r="J444" s="175" t="s">
        <v>11772</v>
      </c>
      <c r="K444" s="175"/>
      <c r="L444" s="24" t="s">
        <v>8637</v>
      </c>
      <c r="M444" s="175" t="s">
        <v>11771</v>
      </c>
      <c r="N444" s="175"/>
      <c r="O444" s="181">
        <v>41473</v>
      </c>
      <c r="P444" s="181">
        <v>41473</v>
      </c>
      <c r="S444" t="s">
        <v>1005</v>
      </c>
      <c r="X444">
        <v>187</v>
      </c>
      <c r="Y444" t="s">
        <v>8426</v>
      </c>
      <c r="AA444" t="s">
        <v>11235</v>
      </c>
      <c r="AB444" t="s">
        <v>11281</v>
      </c>
      <c r="AC444" s="6" t="s">
        <v>15115</v>
      </c>
      <c r="AD444" t="s">
        <v>11270</v>
      </c>
      <c r="AE444">
        <v>2.5000000000000001E-2</v>
      </c>
      <c r="AF444" t="s">
        <v>8426</v>
      </c>
      <c r="AI444" s="292">
        <v>0.75</v>
      </c>
      <c r="AJ444" t="s">
        <v>1419</v>
      </c>
      <c r="AV444" s="331">
        <f t="shared" si="19"/>
        <v>41501</v>
      </c>
    </row>
    <row r="445" spans="1:48" x14ac:dyDescent="0.25">
      <c r="A445" s="175" t="s">
        <v>11571</v>
      </c>
      <c r="B445" s="6" t="s">
        <v>15111</v>
      </c>
      <c r="C445" s="238" t="str">
        <f t="shared" si="21"/>
        <v>READINGS_TT1_M2013-5_2013-8</v>
      </c>
      <c r="E445" s="301" t="s">
        <v>15136</v>
      </c>
      <c r="F445" s="178" t="s">
        <v>15099</v>
      </c>
      <c r="G445" s="276">
        <v>41399</v>
      </c>
      <c r="H445" s="243">
        <f t="shared" si="20"/>
        <v>41399</v>
      </c>
      <c r="I445" s="277">
        <v>41501</v>
      </c>
      <c r="J445" s="175" t="s">
        <v>11772</v>
      </c>
      <c r="K445" s="175"/>
      <c r="L445" s="24" t="s">
        <v>8637</v>
      </c>
      <c r="M445" s="175" t="s">
        <v>11771</v>
      </c>
      <c r="N445" s="175"/>
      <c r="O445" s="181">
        <v>41473</v>
      </c>
      <c r="P445" s="181">
        <v>41473</v>
      </c>
      <c r="S445" t="s">
        <v>1005</v>
      </c>
      <c r="X445">
        <v>187</v>
      </c>
      <c r="Y445" t="s">
        <v>8426</v>
      </c>
      <c r="AA445" t="s">
        <v>11235</v>
      </c>
      <c r="AB445" t="s">
        <v>11281</v>
      </c>
      <c r="AC445" s="6" t="s">
        <v>15115</v>
      </c>
      <c r="AD445" t="s">
        <v>11270</v>
      </c>
      <c r="AE445">
        <v>2.5000000000000001E-2</v>
      </c>
      <c r="AF445" t="s">
        <v>8426</v>
      </c>
      <c r="AI445" s="292">
        <v>0.91666666666666663</v>
      </c>
      <c r="AJ445" t="s">
        <v>1419</v>
      </c>
      <c r="AV445" s="331">
        <f t="shared" si="19"/>
        <v>41501</v>
      </c>
    </row>
    <row r="446" spans="1:48" x14ac:dyDescent="0.25">
      <c r="A446" s="175" t="s">
        <v>11571</v>
      </c>
      <c r="B446" s="6" t="s">
        <v>15111</v>
      </c>
      <c r="C446" s="238" t="str">
        <f t="shared" si="21"/>
        <v>READINGS_TT1_M2013-5_2013-8</v>
      </c>
      <c r="E446" s="301" t="s">
        <v>15136</v>
      </c>
      <c r="F446" s="178" t="s">
        <v>15099</v>
      </c>
      <c r="G446" s="276">
        <v>41399</v>
      </c>
      <c r="H446" s="243">
        <f t="shared" si="20"/>
        <v>41399</v>
      </c>
      <c r="I446" s="277">
        <v>41501</v>
      </c>
      <c r="J446" s="175" t="s">
        <v>11772</v>
      </c>
      <c r="K446" s="175"/>
      <c r="L446" s="24" t="s">
        <v>8637</v>
      </c>
      <c r="M446" s="175" t="s">
        <v>11771</v>
      </c>
      <c r="N446" s="175"/>
      <c r="O446" s="181">
        <v>41474</v>
      </c>
      <c r="P446" s="181">
        <v>41474</v>
      </c>
      <c r="S446" t="s">
        <v>1005</v>
      </c>
      <c r="X446">
        <v>188</v>
      </c>
      <c r="Y446" t="s">
        <v>8426</v>
      </c>
      <c r="AA446" t="s">
        <v>11235</v>
      </c>
      <c r="AB446" t="s">
        <v>11281</v>
      </c>
      <c r="AC446" s="6" t="s">
        <v>15115</v>
      </c>
      <c r="AD446" t="s">
        <v>11270</v>
      </c>
      <c r="AE446">
        <v>2.5000000000000001E-2</v>
      </c>
      <c r="AF446" t="s">
        <v>8426</v>
      </c>
      <c r="AI446" s="292">
        <v>8.3333333333333329E-2</v>
      </c>
      <c r="AJ446" t="s">
        <v>1419</v>
      </c>
      <c r="AV446" s="331">
        <f t="shared" si="19"/>
        <v>41501</v>
      </c>
    </row>
    <row r="447" spans="1:48" x14ac:dyDescent="0.25">
      <c r="A447" s="175" t="s">
        <v>11571</v>
      </c>
      <c r="B447" s="6" t="s">
        <v>15111</v>
      </c>
      <c r="C447" s="238" t="str">
        <f t="shared" si="21"/>
        <v>READINGS_TT1_M2013-5_2013-8</v>
      </c>
      <c r="E447" s="301" t="s">
        <v>15136</v>
      </c>
      <c r="F447" s="178" t="s">
        <v>15099</v>
      </c>
      <c r="G447" s="276">
        <v>41399</v>
      </c>
      <c r="H447" s="243">
        <f t="shared" si="20"/>
        <v>41399</v>
      </c>
      <c r="I447" s="277">
        <v>41501</v>
      </c>
      <c r="J447" s="175" t="s">
        <v>11772</v>
      </c>
      <c r="K447" s="175"/>
      <c r="L447" s="24" t="s">
        <v>8637</v>
      </c>
      <c r="M447" s="175" t="s">
        <v>11771</v>
      </c>
      <c r="N447" s="175"/>
      <c r="O447" s="181">
        <v>41474</v>
      </c>
      <c r="P447" s="181">
        <v>41474</v>
      </c>
      <c r="S447" t="s">
        <v>1005</v>
      </c>
      <c r="X447">
        <v>190</v>
      </c>
      <c r="Y447" t="s">
        <v>8426</v>
      </c>
      <c r="AA447" t="s">
        <v>11235</v>
      </c>
      <c r="AB447" t="s">
        <v>11281</v>
      </c>
      <c r="AC447" s="6" t="s">
        <v>15115</v>
      </c>
      <c r="AD447" t="s">
        <v>11270</v>
      </c>
      <c r="AE447">
        <v>2.5000000000000001E-2</v>
      </c>
      <c r="AF447" t="s">
        <v>8426</v>
      </c>
      <c r="AI447" s="292">
        <v>0.25</v>
      </c>
      <c r="AJ447" t="s">
        <v>1419</v>
      </c>
      <c r="AV447" s="331">
        <f t="shared" si="19"/>
        <v>41501</v>
      </c>
    </row>
    <row r="448" spans="1:48" x14ac:dyDescent="0.25">
      <c r="A448" s="175" t="s">
        <v>11571</v>
      </c>
      <c r="B448" s="6" t="s">
        <v>15111</v>
      </c>
      <c r="C448" s="238" t="str">
        <f t="shared" si="21"/>
        <v>READINGS_TT1_M2013-5_2013-8</v>
      </c>
      <c r="E448" s="301" t="s">
        <v>15136</v>
      </c>
      <c r="F448" s="178" t="s">
        <v>15099</v>
      </c>
      <c r="G448" s="276">
        <v>41399</v>
      </c>
      <c r="H448" s="243">
        <f t="shared" si="20"/>
        <v>41399</v>
      </c>
      <c r="I448" s="277">
        <v>41501</v>
      </c>
      <c r="J448" s="175" t="s">
        <v>11772</v>
      </c>
      <c r="K448" s="175"/>
      <c r="L448" s="24" t="s">
        <v>8637</v>
      </c>
      <c r="M448" s="175" t="s">
        <v>11771</v>
      </c>
      <c r="N448" s="175"/>
      <c r="O448" s="181">
        <v>41474</v>
      </c>
      <c r="P448" s="181">
        <v>41474</v>
      </c>
      <c r="S448" t="s">
        <v>1005</v>
      </c>
      <c r="X448">
        <v>189</v>
      </c>
      <c r="Y448" t="s">
        <v>8426</v>
      </c>
      <c r="AA448" t="s">
        <v>11235</v>
      </c>
      <c r="AB448" t="s">
        <v>11281</v>
      </c>
      <c r="AC448" s="6" t="s">
        <v>15115</v>
      </c>
      <c r="AD448" t="s">
        <v>11270</v>
      </c>
      <c r="AE448">
        <v>2.5000000000000001E-2</v>
      </c>
      <c r="AF448" t="s">
        <v>8426</v>
      </c>
      <c r="AI448" s="292">
        <v>0.41666666666666669</v>
      </c>
      <c r="AJ448" t="s">
        <v>1419</v>
      </c>
      <c r="AV448" s="331">
        <f t="shared" si="19"/>
        <v>41501</v>
      </c>
    </row>
    <row r="449" spans="1:48" x14ac:dyDescent="0.25">
      <c r="A449" s="175" t="s">
        <v>11571</v>
      </c>
      <c r="B449" s="6" t="s">
        <v>15111</v>
      </c>
      <c r="C449" s="238" t="str">
        <f t="shared" si="21"/>
        <v>READINGS_TT1_M2013-5_2013-8</v>
      </c>
      <c r="E449" s="301" t="s">
        <v>15136</v>
      </c>
      <c r="F449" s="178" t="s">
        <v>15099</v>
      </c>
      <c r="G449" s="276">
        <v>41399</v>
      </c>
      <c r="H449" s="243">
        <f t="shared" si="20"/>
        <v>41399</v>
      </c>
      <c r="I449" s="277">
        <v>41501</v>
      </c>
      <c r="J449" s="175" t="s">
        <v>11772</v>
      </c>
      <c r="K449" s="175"/>
      <c r="L449" s="24" t="s">
        <v>8637</v>
      </c>
      <c r="M449" s="175" t="s">
        <v>11771</v>
      </c>
      <c r="N449" s="175"/>
      <c r="O449" s="181">
        <v>41474</v>
      </c>
      <c r="P449" s="181">
        <v>41474</v>
      </c>
      <c r="S449" t="s">
        <v>1005</v>
      </c>
      <c r="X449">
        <v>189</v>
      </c>
      <c r="Y449" t="s">
        <v>8426</v>
      </c>
      <c r="AA449" t="s">
        <v>11235</v>
      </c>
      <c r="AB449" t="s">
        <v>11281</v>
      </c>
      <c r="AC449" s="6" t="s">
        <v>15115</v>
      </c>
      <c r="AD449" t="s">
        <v>11270</v>
      </c>
      <c r="AE449">
        <v>2.5000000000000001E-2</v>
      </c>
      <c r="AF449" t="s">
        <v>8426</v>
      </c>
      <c r="AI449" s="292">
        <v>0.58333333333333337</v>
      </c>
      <c r="AJ449" t="s">
        <v>1419</v>
      </c>
      <c r="AV449" s="331">
        <f t="shared" si="19"/>
        <v>41501</v>
      </c>
    </row>
    <row r="450" spans="1:48" x14ac:dyDescent="0.25">
      <c r="A450" s="175" t="s">
        <v>11571</v>
      </c>
      <c r="B450" s="6" t="s">
        <v>15111</v>
      </c>
      <c r="C450" s="238" t="str">
        <f t="shared" si="21"/>
        <v>READINGS_TT1_M2013-5_2013-8</v>
      </c>
      <c r="E450" s="301" t="s">
        <v>15136</v>
      </c>
      <c r="F450" s="178" t="s">
        <v>15099</v>
      </c>
      <c r="G450" s="276">
        <v>41399</v>
      </c>
      <c r="H450" s="243">
        <f t="shared" si="20"/>
        <v>41399</v>
      </c>
      <c r="I450" s="277">
        <v>41501</v>
      </c>
      <c r="J450" s="175" t="s">
        <v>11772</v>
      </c>
      <c r="K450" s="175"/>
      <c r="L450" s="24" t="s">
        <v>8637</v>
      </c>
      <c r="M450" s="175" t="s">
        <v>11771</v>
      </c>
      <c r="N450" s="175"/>
      <c r="O450" s="181">
        <v>41474</v>
      </c>
      <c r="P450" s="181">
        <v>41474</v>
      </c>
      <c r="S450" t="s">
        <v>1005</v>
      </c>
      <c r="X450">
        <v>189</v>
      </c>
      <c r="Y450" t="s">
        <v>8426</v>
      </c>
      <c r="AA450" t="s">
        <v>11235</v>
      </c>
      <c r="AB450" t="s">
        <v>11281</v>
      </c>
      <c r="AC450" s="6" t="s">
        <v>15115</v>
      </c>
      <c r="AD450" t="s">
        <v>11270</v>
      </c>
      <c r="AE450">
        <v>2.5000000000000001E-2</v>
      </c>
      <c r="AF450" t="s">
        <v>8426</v>
      </c>
      <c r="AI450" s="292">
        <v>0.75</v>
      </c>
      <c r="AJ450" t="s">
        <v>1419</v>
      </c>
      <c r="AV450" s="331">
        <f t="shared" ref="AV450:AV513" si="22">DATE(YEAR(I450),MONTH(I450),DAY(I450))</f>
        <v>41501</v>
      </c>
    </row>
    <row r="451" spans="1:48" x14ac:dyDescent="0.25">
      <c r="A451" s="175" t="s">
        <v>11571</v>
      </c>
      <c r="B451" s="6" t="s">
        <v>15111</v>
      </c>
      <c r="C451" s="238" t="str">
        <f t="shared" si="21"/>
        <v>READINGS_TT1_M2013-5_2013-8</v>
      </c>
      <c r="E451" s="301" t="s">
        <v>15136</v>
      </c>
      <c r="F451" s="178" t="s">
        <v>15099</v>
      </c>
      <c r="G451" s="276">
        <v>41399</v>
      </c>
      <c r="H451" s="243">
        <f t="shared" ref="H451:H514" si="23">DATE(YEAR(G451),MONTH(G451),DAY(G451))</f>
        <v>41399</v>
      </c>
      <c r="I451" s="277">
        <v>41501</v>
      </c>
      <c r="J451" s="175" t="s">
        <v>11772</v>
      </c>
      <c r="K451" s="175"/>
      <c r="L451" s="24" t="s">
        <v>8637</v>
      </c>
      <c r="M451" s="175" t="s">
        <v>11771</v>
      </c>
      <c r="N451" s="175"/>
      <c r="O451" s="181">
        <v>41474</v>
      </c>
      <c r="P451" s="181">
        <v>41474</v>
      </c>
      <c r="S451" t="s">
        <v>1005</v>
      </c>
      <c r="X451">
        <v>190</v>
      </c>
      <c r="Y451" t="s">
        <v>8426</v>
      </c>
      <c r="AA451" t="s">
        <v>11235</v>
      </c>
      <c r="AB451" t="s">
        <v>11281</v>
      </c>
      <c r="AC451" s="6" t="s">
        <v>15115</v>
      </c>
      <c r="AD451" t="s">
        <v>11270</v>
      </c>
      <c r="AE451">
        <v>2.5000000000000001E-2</v>
      </c>
      <c r="AF451" t="s">
        <v>8426</v>
      </c>
      <c r="AI451" s="292">
        <v>0.91666666666666663</v>
      </c>
      <c r="AJ451" t="s">
        <v>1419</v>
      </c>
      <c r="AV451" s="331">
        <f t="shared" si="22"/>
        <v>41501</v>
      </c>
    </row>
    <row r="452" spans="1:48" x14ac:dyDescent="0.25">
      <c r="A452" s="175" t="s">
        <v>11571</v>
      </c>
      <c r="B452" s="6" t="s">
        <v>15111</v>
      </c>
      <c r="C452" s="238" t="str">
        <f t="shared" si="21"/>
        <v>READINGS_TT1_M2013-5_2013-8</v>
      </c>
      <c r="E452" s="301" t="s">
        <v>15136</v>
      </c>
      <c r="F452" s="178" t="s">
        <v>15099</v>
      </c>
      <c r="G452" s="276">
        <v>41399</v>
      </c>
      <c r="H452" s="243">
        <f t="shared" si="23"/>
        <v>41399</v>
      </c>
      <c r="I452" s="277">
        <v>41501</v>
      </c>
      <c r="J452" s="175" t="s">
        <v>11772</v>
      </c>
      <c r="K452" s="175"/>
      <c r="L452" s="24" t="s">
        <v>8637</v>
      </c>
      <c r="M452" s="175" t="s">
        <v>11771</v>
      </c>
      <c r="N452" s="175"/>
      <c r="O452" s="181">
        <v>41475</v>
      </c>
      <c r="P452" s="181">
        <v>41475</v>
      </c>
      <c r="S452" t="s">
        <v>1005</v>
      </c>
      <c r="X452">
        <v>190</v>
      </c>
      <c r="Y452" t="s">
        <v>8426</v>
      </c>
      <c r="AA452" t="s">
        <v>11235</v>
      </c>
      <c r="AB452" t="s">
        <v>11281</v>
      </c>
      <c r="AC452" s="6" t="s">
        <v>15115</v>
      </c>
      <c r="AD452" t="s">
        <v>11270</v>
      </c>
      <c r="AE452">
        <v>2.5000000000000001E-2</v>
      </c>
      <c r="AF452" t="s">
        <v>8426</v>
      </c>
      <c r="AI452" s="292">
        <v>8.3333333333333329E-2</v>
      </c>
      <c r="AJ452" t="s">
        <v>1419</v>
      </c>
      <c r="AV452" s="331">
        <f t="shared" si="22"/>
        <v>41501</v>
      </c>
    </row>
    <row r="453" spans="1:48" x14ac:dyDescent="0.25">
      <c r="A453" s="175" t="s">
        <v>11571</v>
      </c>
      <c r="B453" s="6" t="s">
        <v>15111</v>
      </c>
      <c r="C453" s="238" t="str">
        <f t="shared" si="21"/>
        <v>READINGS_TT1_M2013-5_2013-8</v>
      </c>
      <c r="E453" s="301" t="s">
        <v>15136</v>
      </c>
      <c r="F453" s="178" t="s">
        <v>15099</v>
      </c>
      <c r="G453" s="276">
        <v>41399</v>
      </c>
      <c r="H453" s="243">
        <f t="shared" si="23"/>
        <v>41399</v>
      </c>
      <c r="I453" s="277">
        <v>41501</v>
      </c>
      <c r="J453" s="175" t="s">
        <v>11772</v>
      </c>
      <c r="K453" s="175"/>
      <c r="L453" s="24" t="s">
        <v>8637</v>
      </c>
      <c r="M453" s="175" t="s">
        <v>11771</v>
      </c>
      <c r="N453" s="175"/>
      <c r="O453" s="181">
        <v>41475</v>
      </c>
      <c r="P453" s="181">
        <v>41475</v>
      </c>
      <c r="S453" t="s">
        <v>1005</v>
      </c>
      <c r="X453">
        <v>190</v>
      </c>
      <c r="Y453" t="s">
        <v>8426</v>
      </c>
      <c r="AA453" t="s">
        <v>11235</v>
      </c>
      <c r="AB453" t="s">
        <v>11281</v>
      </c>
      <c r="AC453" s="6" t="s">
        <v>15115</v>
      </c>
      <c r="AD453" t="s">
        <v>11270</v>
      </c>
      <c r="AE453">
        <v>2.5000000000000001E-2</v>
      </c>
      <c r="AF453" t="s">
        <v>8426</v>
      </c>
      <c r="AI453" s="292">
        <v>0.25</v>
      </c>
      <c r="AJ453" t="s">
        <v>1419</v>
      </c>
      <c r="AV453" s="331">
        <f t="shared" si="22"/>
        <v>41501</v>
      </c>
    </row>
    <row r="454" spans="1:48" x14ac:dyDescent="0.25">
      <c r="A454" s="175" t="s">
        <v>11571</v>
      </c>
      <c r="B454" s="6" t="s">
        <v>15111</v>
      </c>
      <c r="C454" s="238" t="str">
        <f t="shared" si="21"/>
        <v>READINGS_TT1_M2013-5_2013-8</v>
      </c>
      <c r="E454" s="301" t="s">
        <v>15136</v>
      </c>
      <c r="F454" s="178" t="s">
        <v>15099</v>
      </c>
      <c r="G454" s="276">
        <v>41399</v>
      </c>
      <c r="H454" s="243">
        <f t="shared" si="23"/>
        <v>41399</v>
      </c>
      <c r="I454" s="277">
        <v>41501</v>
      </c>
      <c r="J454" s="175" t="s">
        <v>11772</v>
      </c>
      <c r="K454" s="175"/>
      <c r="L454" s="24" t="s">
        <v>8637</v>
      </c>
      <c r="M454" s="175" t="s">
        <v>11771</v>
      </c>
      <c r="N454" s="175"/>
      <c r="O454" s="181">
        <v>41475</v>
      </c>
      <c r="P454" s="181">
        <v>41475</v>
      </c>
      <c r="S454" t="s">
        <v>1005</v>
      </c>
      <c r="X454">
        <v>190</v>
      </c>
      <c r="Y454" t="s">
        <v>8426</v>
      </c>
      <c r="AA454" t="s">
        <v>11235</v>
      </c>
      <c r="AB454" t="s">
        <v>11281</v>
      </c>
      <c r="AC454" s="6" t="s">
        <v>15115</v>
      </c>
      <c r="AD454" t="s">
        <v>11270</v>
      </c>
      <c r="AE454">
        <v>2.5000000000000001E-2</v>
      </c>
      <c r="AF454" t="s">
        <v>8426</v>
      </c>
      <c r="AI454" s="292">
        <v>0.41666666666666669</v>
      </c>
      <c r="AJ454" t="s">
        <v>1419</v>
      </c>
      <c r="AV454" s="331">
        <f t="shared" si="22"/>
        <v>41501</v>
      </c>
    </row>
    <row r="455" spans="1:48" x14ac:dyDescent="0.25">
      <c r="A455" s="175" t="s">
        <v>11571</v>
      </c>
      <c r="B455" s="6" t="s">
        <v>15111</v>
      </c>
      <c r="C455" s="238" t="str">
        <f t="shared" si="21"/>
        <v>READINGS_TT1_M2013-5_2013-8</v>
      </c>
      <c r="E455" s="301" t="s">
        <v>15136</v>
      </c>
      <c r="F455" s="178" t="s">
        <v>15099</v>
      </c>
      <c r="G455" s="276">
        <v>41399</v>
      </c>
      <c r="H455" s="243">
        <f t="shared" si="23"/>
        <v>41399</v>
      </c>
      <c r="I455" s="277">
        <v>41501</v>
      </c>
      <c r="J455" s="175" t="s">
        <v>11772</v>
      </c>
      <c r="K455" s="175"/>
      <c r="L455" s="24" t="s">
        <v>8637</v>
      </c>
      <c r="M455" s="175" t="s">
        <v>11771</v>
      </c>
      <c r="N455" s="175"/>
      <c r="O455" s="181">
        <v>41475</v>
      </c>
      <c r="P455" s="181">
        <v>41475</v>
      </c>
      <c r="S455" t="s">
        <v>1005</v>
      </c>
      <c r="X455">
        <v>190</v>
      </c>
      <c r="Y455" t="s">
        <v>8426</v>
      </c>
      <c r="AA455" t="s">
        <v>11235</v>
      </c>
      <c r="AB455" t="s">
        <v>11281</v>
      </c>
      <c r="AC455" s="6" t="s">
        <v>15115</v>
      </c>
      <c r="AD455" t="s">
        <v>11270</v>
      </c>
      <c r="AE455">
        <v>2.5000000000000001E-2</v>
      </c>
      <c r="AF455" t="s">
        <v>8426</v>
      </c>
      <c r="AI455" s="292">
        <v>0.58333333333333337</v>
      </c>
      <c r="AJ455" t="s">
        <v>1419</v>
      </c>
      <c r="AV455" s="331">
        <f t="shared" si="22"/>
        <v>41501</v>
      </c>
    </row>
    <row r="456" spans="1:48" x14ac:dyDescent="0.25">
      <c r="A456" s="175" t="s">
        <v>11571</v>
      </c>
      <c r="B456" s="6" t="s">
        <v>15111</v>
      </c>
      <c r="C456" s="238" t="str">
        <f t="shared" si="21"/>
        <v>READINGS_TT1_M2013-5_2013-8</v>
      </c>
      <c r="E456" s="301" t="s">
        <v>15136</v>
      </c>
      <c r="F456" s="178" t="s">
        <v>15099</v>
      </c>
      <c r="G456" s="276">
        <v>41399</v>
      </c>
      <c r="H456" s="243">
        <f t="shared" si="23"/>
        <v>41399</v>
      </c>
      <c r="I456" s="277">
        <v>41501</v>
      </c>
      <c r="J456" s="175" t="s">
        <v>11772</v>
      </c>
      <c r="K456" s="175"/>
      <c r="L456" s="24" t="s">
        <v>8637</v>
      </c>
      <c r="M456" s="175" t="s">
        <v>11771</v>
      </c>
      <c r="N456" s="175"/>
      <c r="O456" s="181">
        <v>41475</v>
      </c>
      <c r="P456" s="181">
        <v>41475</v>
      </c>
      <c r="S456" t="s">
        <v>1005</v>
      </c>
      <c r="X456">
        <v>190</v>
      </c>
      <c r="Y456" t="s">
        <v>8426</v>
      </c>
      <c r="AA456" t="s">
        <v>11235</v>
      </c>
      <c r="AB456" t="s">
        <v>11281</v>
      </c>
      <c r="AC456" s="6" t="s">
        <v>15115</v>
      </c>
      <c r="AD456" t="s">
        <v>11270</v>
      </c>
      <c r="AE456">
        <v>2.5000000000000001E-2</v>
      </c>
      <c r="AF456" t="s">
        <v>8426</v>
      </c>
      <c r="AI456" s="292">
        <v>0.75</v>
      </c>
      <c r="AJ456" t="s">
        <v>1419</v>
      </c>
      <c r="AV456" s="331">
        <f t="shared" si="22"/>
        <v>41501</v>
      </c>
    </row>
    <row r="457" spans="1:48" x14ac:dyDescent="0.25">
      <c r="A457" s="175" t="s">
        <v>11571</v>
      </c>
      <c r="B457" s="6" t="s">
        <v>15111</v>
      </c>
      <c r="C457" s="238" t="str">
        <f t="shared" si="21"/>
        <v>READINGS_TT1_M2013-5_2013-8</v>
      </c>
      <c r="E457" s="301" t="s">
        <v>15136</v>
      </c>
      <c r="F457" s="178" t="s">
        <v>15099</v>
      </c>
      <c r="G457" s="276">
        <v>41399</v>
      </c>
      <c r="H457" s="243">
        <f t="shared" si="23"/>
        <v>41399</v>
      </c>
      <c r="I457" s="277">
        <v>41501</v>
      </c>
      <c r="J457" s="175" t="s">
        <v>11772</v>
      </c>
      <c r="K457" s="175"/>
      <c r="L457" s="24" t="s">
        <v>8637</v>
      </c>
      <c r="M457" s="175" t="s">
        <v>11771</v>
      </c>
      <c r="N457" s="175"/>
      <c r="O457" s="181">
        <v>41475</v>
      </c>
      <c r="P457" s="181">
        <v>41475</v>
      </c>
      <c r="S457" t="s">
        <v>1005</v>
      </c>
      <c r="X457">
        <v>190</v>
      </c>
      <c r="Y457" t="s">
        <v>8426</v>
      </c>
      <c r="AA457" t="s">
        <v>11235</v>
      </c>
      <c r="AB457" t="s">
        <v>11281</v>
      </c>
      <c r="AC457" s="6" t="s">
        <v>15115</v>
      </c>
      <c r="AD457" t="s">
        <v>11270</v>
      </c>
      <c r="AE457">
        <v>2.5000000000000001E-2</v>
      </c>
      <c r="AF457" t="s">
        <v>8426</v>
      </c>
      <c r="AI457" s="292">
        <v>0.91666666666666663</v>
      </c>
      <c r="AJ457" t="s">
        <v>1419</v>
      </c>
      <c r="AV457" s="331">
        <f t="shared" si="22"/>
        <v>41501</v>
      </c>
    </row>
    <row r="458" spans="1:48" x14ac:dyDescent="0.25">
      <c r="A458" s="175" t="s">
        <v>11571</v>
      </c>
      <c r="B458" s="6" t="s">
        <v>15111</v>
      </c>
      <c r="C458" s="238" t="str">
        <f t="shared" si="21"/>
        <v>READINGS_TT1_M2013-5_2013-8</v>
      </c>
      <c r="E458" s="301" t="s">
        <v>15136</v>
      </c>
      <c r="F458" s="178" t="s">
        <v>15099</v>
      </c>
      <c r="G458" s="276">
        <v>41399</v>
      </c>
      <c r="H458" s="243">
        <f t="shared" si="23"/>
        <v>41399</v>
      </c>
      <c r="I458" s="277">
        <v>41501</v>
      </c>
      <c r="J458" s="175" t="s">
        <v>11772</v>
      </c>
      <c r="K458" s="175"/>
      <c r="L458" s="24" t="s">
        <v>8637</v>
      </c>
      <c r="M458" s="175" t="s">
        <v>11771</v>
      </c>
      <c r="N458" s="175"/>
      <c r="O458" s="181">
        <v>41476</v>
      </c>
      <c r="P458" s="181">
        <v>41476</v>
      </c>
      <c r="S458" t="s">
        <v>1005</v>
      </c>
      <c r="X458">
        <v>190</v>
      </c>
      <c r="Y458" t="s">
        <v>8426</v>
      </c>
      <c r="AA458" t="s">
        <v>11235</v>
      </c>
      <c r="AB458" t="s">
        <v>11281</v>
      </c>
      <c r="AC458" s="6" t="s">
        <v>15115</v>
      </c>
      <c r="AD458" t="s">
        <v>11270</v>
      </c>
      <c r="AE458">
        <v>2.5000000000000001E-2</v>
      </c>
      <c r="AF458" t="s">
        <v>8426</v>
      </c>
      <c r="AI458" s="292">
        <v>8.3333333333333329E-2</v>
      </c>
      <c r="AJ458" t="s">
        <v>1419</v>
      </c>
      <c r="AV458" s="331">
        <f t="shared" si="22"/>
        <v>41501</v>
      </c>
    </row>
    <row r="459" spans="1:48" x14ac:dyDescent="0.25">
      <c r="A459" s="175" t="s">
        <v>11571</v>
      </c>
      <c r="B459" s="6" t="s">
        <v>15111</v>
      </c>
      <c r="C459" s="238" t="str">
        <f t="shared" si="21"/>
        <v>READINGS_TT1_M2013-5_2013-8</v>
      </c>
      <c r="E459" s="301" t="s">
        <v>15136</v>
      </c>
      <c r="F459" s="178" t="s">
        <v>15099</v>
      </c>
      <c r="G459" s="276">
        <v>41399</v>
      </c>
      <c r="H459" s="243">
        <f t="shared" si="23"/>
        <v>41399</v>
      </c>
      <c r="I459" s="277">
        <v>41501</v>
      </c>
      <c r="J459" s="175" t="s">
        <v>11772</v>
      </c>
      <c r="K459" s="175"/>
      <c r="L459" s="24" t="s">
        <v>8637</v>
      </c>
      <c r="M459" s="175" t="s">
        <v>11771</v>
      </c>
      <c r="N459" s="175"/>
      <c r="O459" s="181">
        <v>41476</v>
      </c>
      <c r="P459" s="181">
        <v>41476</v>
      </c>
      <c r="S459" t="s">
        <v>1005</v>
      </c>
      <c r="X459">
        <v>191</v>
      </c>
      <c r="Y459" t="s">
        <v>8426</v>
      </c>
      <c r="AA459" t="s">
        <v>11235</v>
      </c>
      <c r="AB459" t="s">
        <v>11281</v>
      </c>
      <c r="AC459" s="6" t="s">
        <v>15115</v>
      </c>
      <c r="AD459" t="s">
        <v>11270</v>
      </c>
      <c r="AE459">
        <v>2.5000000000000001E-2</v>
      </c>
      <c r="AF459" t="s">
        <v>8426</v>
      </c>
      <c r="AI459" s="292">
        <v>0.25</v>
      </c>
      <c r="AJ459" t="s">
        <v>1419</v>
      </c>
      <c r="AV459" s="331">
        <f t="shared" si="22"/>
        <v>41501</v>
      </c>
    </row>
    <row r="460" spans="1:48" x14ac:dyDescent="0.25">
      <c r="A460" s="175" t="s">
        <v>11571</v>
      </c>
      <c r="B460" s="6" t="s">
        <v>15111</v>
      </c>
      <c r="C460" s="238" t="str">
        <f t="shared" si="21"/>
        <v>READINGS_TT1_M2013-5_2013-8</v>
      </c>
      <c r="E460" s="301" t="s">
        <v>15136</v>
      </c>
      <c r="F460" s="178" t="s">
        <v>15099</v>
      </c>
      <c r="G460" s="276">
        <v>41399</v>
      </c>
      <c r="H460" s="243">
        <f t="shared" si="23"/>
        <v>41399</v>
      </c>
      <c r="I460" s="277">
        <v>41501</v>
      </c>
      <c r="J460" s="175" t="s">
        <v>11772</v>
      </c>
      <c r="K460" s="175"/>
      <c r="L460" s="24" t="s">
        <v>8637</v>
      </c>
      <c r="M460" s="175" t="s">
        <v>11771</v>
      </c>
      <c r="N460" s="175"/>
      <c r="O460" s="181">
        <v>41476</v>
      </c>
      <c r="P460" s="181">
        <v>41476</v>
      </c>
      <c r="S460" t="s">
        <v>1005</v>
      </c>
      <c r="X460">
        <v>193</v>
      </c>
      <c r="Y460" t="s">
        <v>8426</v>
      </c>
      <c r="AA460" t="s">
        <v>11235</v>
      </c>
      <c r="AB460" t="s">
        <v>11281</v>
      </c>
      <c r="AC460" s="6" t="s">
        <v>15115</v>
      </c>
      <c r="AD460" t="s">
        <v>11270</v>
      </c>
      <c r="AE460">
        <v>2.5000000000000001E-2</v>
      </c>
      <c r="AF460" t="s">
        <v>8426</v>
      </c>
      <c r="AI460" s="292">
        <v>0.41666666666666669</v>
      </c>
      <c r="AJ460" t="s">
        <v>1419</v>
      </c>
      <c r="AV460" s="331">
        <f t="shared" si="22"/>
        <v>41501</v>
      </c>
    </row>
    <row r="461" spans="1:48" x14ac:dyDescent="0.25">
      <c r="A461" s="175" t="s">
        <v>11571</v>
      </c>
      <c r="B461" s="6" t="s">
        <v>15111</v>
      </c>
      <c r="C461" s="238" t="str">
        <f t="shared" si="21"/>
        <v>READINGS_TT1_M2013-5_2013-8</v>
      </c>
      <c r="E461" s="301" t="s">
        <v>15136</v>
      </c>
      <c r="F461" s="178" t="s">
        <v>15099</v>
      </c>
      <c r="G461" s="276">
        <v>41399</v>
      </c>
      <c r="H461" s="243">
        <f t="shared" si="23"/>
        <v>41399</v>
      </c>
      <c r="I461" s="277">
        <v>41501</v>
      </c>
      <c r="J461" s="175" t="s">
        <v>11772</v>
      </c>
      <c r="K461" s="175"/>
      <c r="L461" s="24" t="s">
        <v>8637</v>
      </c>
      <c r="M461" s="175" t="s">
        <v>11771</v>
      </c>
      <c r="N461" s="175"/>
      <c r="O461" s="181">
        <v>41476</v>
      </c>
      <c r="P461" s="181">
        <v>41476</v>
      </c>
      <c r="S461" t="s">
        <v>1005</v>
      </c>
      <c r="X461">
        <v>146</v>
      </c>
      <c r="Y461" t="s">
        <v>8426</v>
      </c>
      <c r="AA461" t="s">
        <v>11235</v>
      </c>
      <c r="AB461" t="s">
        <v>11281</v>
      </c>
      <c r="AC461" s="6" t="s">
        <v>15115</v>
      </c>
      <c r="AD461" t="s">
        <v>11270</v>
      </c>
      <c r="AE461">
        <v>2.5000000000000001E-2</v>
      </c>
      <c r="AF461" t="s">
        <v>8426</v>
      </c>
      <c r="AI461" s="292">
        <v>0.58333333333333337</v>
      </c>
      <c r="AJ461" t="s">
        <v>1419</v>
      </c>
      <c r="AV461" s="331">
        <f t="shared" si="22"/>
        <v>41501</v>
      </c>
    </row>
    <row r="462" spans="1:48" x14ac:dyDescent="0.25">
      <c r="A462" s="175" t="s">
        <v>11571</v>
      </c>
      <c r="B462" s="6" t="s">
        <v>15111</v>
      </c>
      <c r="C462" s="238" t="str">
        <f t="shared" si="21"/>
        <v>READINGS_TT1_M2013-5_2013-8</v>
      </c>
      <c r="E462" s="301" t="s">
        <v>15136</v>
      </c>
      <c r="F462" s="178" t="s">
        <v>15099</v>
      </c>
      <c r="G462" s="276">
        <v>41399</v>
      </c>
      <c r="H462" s="243">
        <f t="shared" si="23"/>
        <v>41399</v>
      </c>
      <c r="I462" s="277">
        <v>41501</v>
      </c>
      <c r="J462" s="175" t="s">
        <v>11772</v>
      </c>
      <c r="K462" s="175"/>
      <c r="L462" s="24" t="s">
        <v>8637</v>
      </c>
      <c r="M462" s="175" t="s">
        <v>11771</v>
      </c>
      <c r="N462" s="175"/>
      <c r="O462" s="181">
        <v>41476</v>
      </c>
      <c r="P462" s="181">
        <v>41476</v>
      </c>
      <c r="S462" t="s">
        <v>1005</v>
      </c>
      <c r="X462">
        <v>150</v>
      </c>
      <c r="Y462" t="s">
        <v>8426</v>
      </c>
      <c r="AA462" t="s">
        <v>11235</v>
      </c>
      <c r="AB462" t="s">
        <v>11281</v>
      </c>
      <c r="AC462" s="6" t="s">
        <v>15115</v>
      </c>
      <c r="AD462" t="s">
        <v>11270</v>
      </c>
      <c r="AE462">
        <v>2.5000000000000001E-2</v>
      </c>
      <c r="AF462" t="s">
        <v>8426</v>
      </c>
      <c r="AI462" s="292">
        <v>0.75</v>
      </c>
      <c r="AJ462" t="s">
        <v>1419</v>
      </c>
      <c r="AV462" s="331">
        <f t="shared" si="22"/>
        <v>41501</v>
      </c>
    </row>
    <row r="463" spans="1:48" x14ac:dyDescent="0.25">
      <c r="A463" s="175" t="s">
        <v>11571</v>
      </c>
      <c r="B463" s="6" t="s">
        <v>15111</v>
      </c>
      <c r="C463" s="238" t="str">
        <f t="shared" si="21"/>
        <v>READINGS_TT1_M2013-5_2013-8</v>
      </c>
      <c r="E463" s="301" t="s">
        <v>15136</v>
      </c>
      <c r="F463" s="178" t="s">
        <v>15099</v>
      </c>
      <c r="G463" s="276">
        <v>41399</v>
      </c>
      <c r="H463" s="243">
        <f t="shared" si="23"/>
        <v>41399</v>
      </c>
      <c r="I463" s="277">
        <v>41501</v>
      </c>
      <c r="J463" s="175" t="s">
        <v>11772</v>
      </c>
      <c r="K463" s="175"/>
      <c r="L463" s="24" t="s">
        <v>8637</v>
      </c>
      <c r="M463" s="175" t="s">
        <v>11771</v>
      </c>
      <c r="N463" s="175"/>
      <c r="O463" s="181">
        <v>41476</v>
      </c>
      <c r="P463" s="181">
        <v>41476</v>
      </c>
      <c r="S463" t="s">
        <v>1005</v>
      </c>
      <c r="X463">
        <v>156</v>
      </c>
      <c r="Y463" t="s">
        <v>8426</v>
      </c>
      <c r="AA463" t="s">
        <v>11235</v>
      </c>
      <c r="AB463" t="s">
        <v>11281</v>
      </c>
      <c r="AC463" s="6" t="s">
        <v>15115</v>
      </c>
      <c r="AD463" t="s">
        <v>11270</v>
      </c>
      <c r="AE463">
        <v>2.5000000000000001E-2</v>
      </c>
      <c r="AF463" t="s">
        <v>8426</v>
      </c>
      <c r="AI463" s="292">
        <v>0.91666666666666663</v>
      </c>
      <c r="AJ463" t="s">
        <v>1419</v>
      </c>
      <c r="AV463" s="331">
        <f t="shared" si="22"/>
        <v>41501</v>
      </c>
    </row>
    <row r="464" spans="1:48" x14ac:dyDescent="0.25">
      <c r="A464" s="175" t="s">
        <v>11571</v>
      </c>
      <c r="B464" s="6" t="s">
        <v>15111</v>
      </c>
      <c r="C464" s="238" t="str">
        <f t="shared" si="21"/>
        <v>READINGS_TT1_M2013-5_2013-8</v>
      </c>
      <c r="E464" s="301" t="s">
        <v>15136</v>
      </c>
      <c r="F464" s="178" t="s">
        <v>15099</v>
      </c>
      <c r="G464" s="276">
        <v>41399</v>
      </c>
      <c r="H464" s="243">
        <f t="shared" si="23"/>
        <v>41399</v>
      </c>
      <c r="I464" s="277">
        <v>41501</v>
      </c>
      <c r="J464" s="175" t="s">
        <v>11772</v>
      </c>
      <c r="K464" s="175"/>
      <c r="L464" s="24" t="s">
        <v>8637</v>
      </c>
      <c r="M464" s="175" t="s">
        <v>11771</v>
      </c>
      <c r="N464" s="175"/>
      <c r="O464" s="181">
        <v>41477</v>
      </c>
      <c r="P464" s="181">
        <v>41477</v>
      </c>
      <c r="S464" t="s">
        <v>1005</v>
      </c>
      <c r="X464">
        <v>161</v>
      </c>
      <c r="Y464" t="s">
        <v>8426</v>
      </c>
      <c r="AA464" t="s">
        <v>11235</v>
      </c>
      <c r="AB464" t="s">
        <v>11281</v>
      </c>
      <c r="AC464" s="6" t="s">
        <v>15115</v>
      </c>
      <c r="AD464" t="s">
        <v>11270</v>
      </c>
      <c r="AE464">
        <v>2.5000000000000001E-2</v>
      </c>
      <c r="AF464" t="s">
        <v>8426</v>
      </c>
      <c r="AI464" s="292">
        <v>8.3333333333333329E-2</v>
      </c>
      <c r="AJ464" t="s">
        <v>1419</v>
      </c>
      <c r="AV464" s="331">
        <f t="shared" si="22"/>
        <v>41501</v>
      </c>
    </row>
    <row r="465" spans="1:48" x14ac:dyDescent="0.25">
      <c r="A465" s="175" t="s">
        <v>11571</v>
      </c>
      <c r="B465" s="6" t="s">
        <v>15111</v>
      </c>
      <c r="C465" s="238" t="str">
        <f t="shared" si="21"/>
        <v>READINGS_TT1_M2013-5_2013-8</v>
      </c>
      <c r="E465" s="301" t="s">
        <v>15136</v>
      </c>
      <c r="F465" s="178" t="s">
        <v>15099</v>
      </c>
      <c r="G465" s="276">
        <v>41399</v>
      </c>
      <c r="H465" s="243">
        <f t="shared" si="23"/>
        <v>41399</v>
      </c>
      <c r="I465" s="277">
        <v>41501</v>
      </c>
      <c r="J465" s="175" t="s">
        <v>11772</v>
      </c>
      <c r="K465" s="175"/>
      <c r="L465" s="24" t="s">
        <v>8637</v>
      </c>
      <c r="M465" s="175" t="s">
        <v>11771</v>
      </c>
      <c r="N465" s="175"/>
      <c r="O465" s="181">
        <v>41477</v>
      </c>
      <c r="P465" s="181">
        <v>41477</v>
      </c>
      <c r="S465" t="s">
        <v>1005</v>
      </c>
      <c r="X465">
        <v>164</v>
      </c>
      <c r="Y465" t="s">
        <v>8426</v>
      </c>
      <c r="AA465" t="s">
        <v>11235</v>
      </c>
      <c r="AB465" t="s">
        <v>11281</v>
      </c>
      <c r="AC465" s="6" t="s">
        <v>15115</v>
      </c>
      <c r="AD465" t="s">
        <v>11270</v>
      </c>
      <c r="AE465">
        <v>2.5000000000000001E-2</v>
      </c>
      <c r="AF465" t="s">
        <v>8426</v>
      </c>
      <c r="AI465" s="292">
        <v>0.25</v>
      </c>
      <c r="AJ465" t="s">
        <v>1419</v>
      </c>
      <c r="AV465" s="331">
        <f t="shared" si="22"/>
        <v>41501</v>
      </c>
    </row>
    <row r="466" spans="1:48" x14ac:dyDescent="0.25">
      <c r="A466" s="175" t="s">
        <v>11571</v>
      </c>
      <c r="B466" s="6" t="s">
        <v>15111</v>
      </c>
      <c r="C466" s="238" t="str">
        <f t="shared" si="21"/>
        <v>READINGS_TT1_M2013-5_2013-8</v>
      </c>
      <c r="E466" s="301" t="s">
        <v>15136</v>
      </c>
      <c r="F466" s="178" t="s">
        <v>15099</v>
      </c>
      <c r="G466" s="276">
        <v>41399</v>
      </c>
      <c r="H466" s="243">
        <f t="shared" si="23"/>
        <v>41399</v>
      </c>
      <c r="I466" s="277">
        <v>41501</v>
      </c>
      <c r="J466" s="175" t="s">
        <v>11772</v>
      </c>
      <c r="K466" s="175"/>
      <c r="L466" s="24" t="s">
        <v>8637</v>
      </c>
      <c r="M466" s="175" t="s">
        <v>11771</v>
      </c>
      <c r="N466" s="175"/>
      <c r="O466" s="181">
        <v>41477</v>
      </c>
      <c r="P466" s="181">
        <v>41477</v>
      </c>
      <c r="S466" t="s">
        <v>1005</v>
      </c>
      <c r="X466">
        <v>168</v>
      </c>
      <c r="Y466" t="s">
        <v>8426</v>
      </c>
      <c r="AA466" t="s">
        <v>11235</v>
      </c>
      <c r="AB466" t="s">
        <v>11281</v>
      </c>
      <c r="AC466" s="6" t="s">
        <v>15115</v>
      </c>
      <c r="AD466" t="s">
        <v>11270</v>
      </c>
      <c r="AE466">
        <v>2.5000000000000001E-2</v>
      </c>
      <c r="AF466" t="s">
        <v>8426</v>
      </c>
      <c r="AI466" s="292">
        <v>0.41666666666666669</v>
      </c>
      <c r="AJ466" t="s">
        <v>1419</v>
      </c>
      <c r="AV466" s="331">
        <f t="shared" si="22"/>
        <v>41501</v>
      </c>
    </row>
    <row r="467" spans="1:48" x14ac:dyDescent="0.25">
      <c r="A467" s="175" t="s">
        <v>11571</v>
      </c>
      <c r="B467" s="6" t="s">
        <v>15111</v>
      </c>
      <c r="C467" s="238" t="str">
        <f t="shared" si="21"/>
        <v>READINGS_TT1_M2013-5_2013-8</v>
      </c>
      <c r="E467" s="301" t="s">
        <v>15136</v>
      </c>
      <c r="F467" s="178" t="s">
        <v>15099</v>
      </c>
      <c r="G467" s="276">
        <v>41399</v>
      </c>
      <c r="H467" s="243">
        <f t="shared" si="23"/>
        <v>41399</v>
      </c>
      <c r="I467" s="277">
        <v>41501</v>
      </c>
      <c r="J467" s="175" t="s">
        <v>11772</v>
      </c>
      <c r="K467" s="175"/>
      <c r="L467" s="24" t="s">
        <v>8637</v>
      </c>
      <c r="M467" s="175" t="s">
        <v>11771</v>
      </c>
      <c r="N467" s="175"/>
      <c r="O467" s="181">
        <v>41477</v>
      </c>
      <c r="P467" s="181">
        <v>41477</v>
      </c>
      <c r="S467" t="s">
        <v>1005</v>
      </c>
      <c r="X467">
        <v>171</v>
      </c>
      <c r="Y467" t="s">
        <v>8426</v>
      </c>
      <c r="AA467" t="s">
        <v>11235</v>
      </c>
      <c r="AB467" t="s">
        <v>11281</v>
      </c>
      <c r="AC467" s="6" t="s">
        <v>15115</v>
      </c>
      <c r="AD467" t="s">
        <v>11270</v>
      </c>
      <c r="AE467">
        <v>2.5000000000000001E-2</v>
      </c>
      <c r="AF467" t="s">
        <v>8426</v>
      </c>
      <c r="AI467" s="292">
        <v>0.58333333333333337</v>
      </c>
      <c r="AJ467" t="s">
        <v>1419</v>
      </c>
      <c r="AV467" s="331">
        <f t="shared" si="22"/>
        <v>41501</v>
      </c>
    </row>
    <row r="468" spans="1:48" x14ac:dyDescent="0.25">
      <c r="A468" s="175" t="s">
        <v>11571</v>
      </c>
      <c r="B468" s="6" t="s">
        <v>15111</v>
      </c>
      <c r="C468" s="238" t="str">
        <f t="shared" si="21"/>
        <v>READINGS_TT1_M2013-5_2013-8</v>
      </c>
      <c r="E468" s="301" t="s">
        <v>15136</v>
      </c>
      <c r="F468" s="178" t="s">
        <v>15099</v>
      </c>
      <c r="G468" s="276">
        <v>41399</v>
      </c>
      <c r="H468" s="243">
        <f t="shared" si="23"/>
        <v>41399</v>
      </c>
      <c r="I468" s="277">
        <v>41501</v>
      </c>
      <c r="J468" s="175" t="s">
        <v>11772</v>
      </c>
      <c r="K468" s="175"/>
      <c r="L468" s="24" t="s">
        <v>8637</v>
      </c>
      <c r="M468" s="175" t="s">
        <v>11771</v>
      </c>
      <c r="N468" s="175"/>
      <c r="O468" s="181">
        <v>41477</v>
      </c>
      <c r="P468" s="181">
        <v>41477</v>
      </c>
      <c r="S468" t="s">
        <v>1005</v>
      </c>
      <c r="X468">
        <v>173</v>
      </c>
      <c r="Y468" t="s">
        <v>8426</v>
      </c>
      <c r="AA468" t="s">
        <v>11235</v>
      </c>
      <c r="AB468" t="s">
        <v>11281</v>
      </c>
      <c r="AC468" s="6" t="s">
        <v>15115</v>
      </c>
      <c r="AD468" t="s">
        <v>11270</v>
      </c>
      <c r="AE468">
        <v>2.5000000000000001E-2</v>
      </c>
      <c r="AF468" t="s">
        <v>8426</v>
      </c>
      <c r="AI468" s="292">
        <v>0.75</v>
      </c>
      <c r="AJ468" t="s">
        <v>1419</v>
      </c>
      <c r="AV468" s="331">
        <f t="shared" si="22"/>
        <v>41501</v>
      </c>
    </row>
    <row r="469" spans="1:48" x14ac:dyDescent="0.25">
      <c r="A469" s="175" t="s">
        <v>11571</v>
      </c>
      <c r="B469" s="6" t="s">
        <v>15111</v>
      </c>
      <c r="C469" s="238" t="str">
        <f t="shared" ref="C469:C532" si="24">"READINGS_"&amp;B469&amp;"_M"&amp;YEAR(H469)&amp;"-"&amp;MONTH(H469)&amp;"_"&amp;YEAR(I469)&amp;"-"&amp;MONTH(I469)</f>
        <v>READINGS_TT1_M2013-5_2013-8</v>
      </c>
      <c r="E469" s="301" t="s">
        <v>15136</v>
      </c>
      <c r="F469" s="178" t="s">
        <v>15099</v>
      </c>
      <c r="G469" s="276">
        <v>41399</v>
      </c>
      <c r="H469" s="243">
        <f t="shared" si="23"/>
        <v>41399</v>
      </c>
      <c r="I469" s="277">
        <v>41501</v>
      </c>
      <c r="J469" s="175" t="s">
        <v>11772</v>
      </c>
      <c r="K469" s="175"/>
      <c r="L469" s="24" t="s">
        <v>8637</v>
      </c>
      <c r="M469" s="175" t="s">
        <v>11771</v>
      </c>
      <c r="N469" s="175"/>
      <c r="O469" s="181">
        <v>41477</v>
      </c>
      <c r="P469" s="181">
        <v>41477</v>
      </c>
      <c r="S469" t="s">
        <v>1005</v>
      </c>
      <c r="X469">
        <v>176</v>
      </c>
      <c r="Y469" t="s">
        <v>8426</v>
      </c>
      <c r="AA469" t="s">
        <v>11235</v>
      </c>
      <c r="AB469" t="s">
        <v>11281</v>
      </c>
      <c r="AC469" s="6" t="s">
        <v>15115</v>
      </c>
      <c r="AD469" t="s">
        <v>11270</v>
      </c>
      <c r="AE469">
        <v>2.5000000000000001E-2</v>
      </c>
      <c r="AF469" t="s">
        <v>8426</v>
      </c>
      <c r="AI469" s="292">
        <v>0.91666666666666663</v>
      </c>
      <c r="AJ469" t="s">
        <v>1419</v>
      </c>
      <c r="AV469" s="331">
        <f t="shared" si="22"/>
        <v>41501</v>
      </c>
    </row>
    <row r="470" spans="1:48" x14ac:dyDescent="0.25">
      <c r="A470" s="175" t="s">
        <v>11571</v>
      </c>
      <c r="B470" s="6" t="s">
        <v>15111</v>
      </c>
      <c r="C470" s="238" t="str">
        <f t="shared" si="24"/>
        <v>READINGS_TT1_M2013-5_2013-8</v>
      </c>
      <c r="E470" s="301" t="s">
        <v>15136</v>
      </c>
      <c r="F470" s="178" t="s">
        <v>15099</v>
      </c>
      <c r="G470" s="276">
        <v>41399</v>
      </c>
      <c r="H470" s="243">
        <f t="shared" si="23"/>
        <v>41399</v>
      </c>
      <c r="I470" s="277">
        <v>41501</v>
      </c>
      <c r="J470" s="175" t="s">
        <v>11772</v>
      </c>
      <c r="K470" s="175"/>
      <c r="L470" s="24" t="s">
        <v>8637</v>
      </c>
      <c r="M470" s="175" t="s">
        <v>11771</v>
      </c>
      <c r="N470" s="175"/>
      <c r="O470" s="181">
        <v>41478</v>
      </c>
      <c r="P470" s="181">
        <v>41478</v>
      </c>
      <c r="S470" t="s">
        <v>1005</v>
      </c>
      <c r="X470">
        <v>150</v>
      </c>
      <c r="Y470" t="s">
        <v>8426</v>
      </c>
      <c r="AA470" t="s">
        <v>11235</v>
      </c>
      <c r="AB470" t="s">
        <v>11281</v>
      </c>
      <c r="AC470" s="6" t="s">
        <v>15115</v>
      </c>
      <c r="AD470" t="s">
        <v>11270</v>
      </c>
      <c r="AE470">
        <v>2.5000000000000001E-2</v>
      </c>
      <c r="AF470" t="s">
        <v>8426</v>
      </c>
      <c r="AI470" s="292">
        <v>8.3333333333333329E-2</v>
      </c>
      <c r="AJ470" t="s">
        <v>1419</v>
      </c>
      <c r="AV470" s="331">
        <f t="shared" si="22"/>
        <v>41501</v>
      </c>
    </row>
    <row r="471" spans="1:48" x14ac:dyDescent="0.25">
      <c r="A471" s="175" t="s">
        <v>11571</v>
      </c>
      <c r="B471" s="6" t="s">
        <v>15111</v>
      </c>
      <c r="C471" s="238" t="str">
        <f t="shared" si="24"/>
        <v>READINGS_TT1_M2013-5_2013-8</v>
      </c>
      <c r="E471" s="301" t="s">
        <v>15136</v>
      </c>
      <c r="F471" s="178" t="s">
        <v>15099</v>
      </c>
      <c r="G471" s="276">
        <v>41399</v>
      </c>
      <c r="H471" s="243">
        <f t="shared" si="23"/>
        <v>41399</v>
      </c>
      <c r="I471" s="277">
        <v>41501</v>
      </c>
      <c r="J471" s="175" t="s">
        <v>11772</v>
      </c>
      <c r="K471" s="175"/>
      <c r="L471" s="24" t="s">
        <v>8637</v>
      </c>
      <c r="M471" s="175" t="s">
        <v>11771</v>
      </c>
      <c r="N471" s="175"/>
      <c r="O471" s="181">
        <v>41478</v>
      </c>
      <c r="P471" s="181">
        <v>41478</v>
      </c>
      <c r="S471" t="s">
        <v>1005</v>
      </c>
      <c r="X471">
        <v>118</v>
      </c>
      <c r="Y471" t="s">
        <v>8426</v>
      </c>
      <c r="AA471" t="s">
        <v>11235</v>
      </c>
      <c r="AB471" t="s">
        <v>11281</v>
      </c>
      <c r="AC471" s="6" t="s">
        <v>15115</v>
      </c>
      <c r="AD471" t="s">
        <v>11270</v>
      </c>
      <c r="AE471">
        <v>2.5000000000000001E-2</v>
      </c>
      <c r="AF471" t="s">
        <v>8426</v>
      </c>
      <c r="AI471" s="292">
        <v>0.25</v>
      </c>
      <c r="AJ471" t="s">
        <v>1419</v>
      </c>
      <c r="AV471" s="331">
        <f t="shared" si="22"/>
        <v>41501</v>
      </c>
    </row>
    <row r="472" spans="1:48" x14ac:dyDescent="0.25">
      <c r="A472" s="175" t="s">
        <v>11571</v>
      </c>
      <c r="B472" s="6" t="s">
        <v>15111</v>
      </c>
      <c r="C472" s="238" t="str">
        <f t="shared" si="24"/>
        <v>READINGS_TT1_M2013-5_2013-8</v>
      </c>
      <c r="E472" s="301" t="s">
        <v>15136</v>
      </c>
      <c r="F472" s="178" t="s">
        <v>15099</v>
      </c>
      <c r="G472" s="276">
        <v>41399</v>
      </c>
      <c r="H472" s="243">
        <f t="shared" si="23"/>
        <v>41399</v>
      </c>
      <c r="I472" s="277">
        <v>41501</v>
      </c>
      <c r="J472" s="175" t="s">
        <v>11772</v>
      </c>
      <c r="K472" s="175"/>
      <c r="L472" s="24" t="s">
        <v>8637</v>
      </c>
      <c r="M472" s="175" t="s">
        <v>11771</v>
      </c>
      <c r="N472" s="175"/>
      <c r="O472" s="181">
        <v>41478</v>
      </c>
      <c r="P472" s="181">
        <v>41478</v>
      </c>
      <c r="S472" t="s">
        <v>1005</v>
      </c>
      <c r="X472">
        <v>112</v>
      </c>
      <c r="Y472" t="s">
        <v>8426</v>
      </c>
      <c r="AA472" t="s">
        <v>11235</v>
      </c>
      <c r="AB472" t="s">
        <v>11281</v>
      </c>
      <c r="AC472" s="6" t="s">
        <v>15115</v>
      </c>
      <c r="AD472" t="s">
        <v>11270</v>
      </c>
      <c r="AE472">
        <v>2.5000000000000001E-2</v>
      </c>
      <c r="AF472" t="s">
        <v>8426</v>
      </c>
      <c r="AI472" s="292">
        <v>0.41666666666666669</v>
      </c>
      <c r="AJ472" t="s">
        <v>1419</v>
      </c>
      <c r="AV472" s="331">
        <f t="shared" si="22"/>
        <v>41501</v>
      </c>
    </row>
    <row r="473" spans="1:48" x14ac:dyDescent="0.25">
      <c r="A473" s="175" t="s">
        <v>11571</v>
      </c>
      <c r="B473" s="6" t="s">
        <v>15111</v>
      </c>
      <c r="C473" s="238" t="str">
        <f t="shared" si="24"/>
        <v>READINGS_TT1_M2013-5_2013-8</v>
      </c>
      <c r="E473" s="301" t="s">
        <v>15136</v>
      </c>
      <c r="F473" s="178" t="s">
        <v>15099</v>
      </c>
      <c r="G473" s="276">
        <v>41399</v>
      </c>
      <c r="H473" s="243">
        <f t="shared" si="23"/>
        <v>41399</v>
      </c>
      <c r="I473" s="277">
        <v>41501</v>
      </c>
      <c r="J473" s="175" t="s">
        <v>11772</v>
      </c>
      <c r="K473" s="175"/>
      <c r="L473" s="24" t="s">
        <v>8637</v>
      </c>
      <c r="M473" s="175" t="s">
        <v>11771</v>
      </c>
      <c r="N473" s="175"/>
      <c r="O473" s="181">
        <v>41478</v>
      </c>
      <c r="P473" s="181">
        <v>41478</v>
      </c>
      <c r="S473" t="s">
        <v>1005</v>
      </c>
      <c r="X473">
        <v>114</v>
      </c>
      <c r="Y473" t="s">
        <v>8426</v>
      </c>
      <c r="AA473" t="s">
        <v>11235</v>
      </c>
      <c r="AB473" t="s">
        <v>11281</v>
      </c>
      <c r="AC473" s="6" t="s">
        <v>15115</v>
      </c>
      <c r="AD473" t="s">
        <v>11270</v>
      </c>
      <c r="AE473">
        <v>2.5000000000000001E-2</v>
      </c>
      <c r="AF473" t="s">
        <v>8426</v>
      </c>
      <c r="AI473" s="292">
        <v>0.58333333333333337</v>
      </c>
      <c r="AJ473" t="s">
        <v>1419</v>
      </c>
      <c r="AV473" s="331">
        <f t="shared" si="22"/>
        <v>41501</v>
      </c>
    </row>
    <row r="474" spans="1:48" x14ac:dyDescent="0.25">
      <c r="A474" s="175" t="s">
        <v>11571</v>
      </c>
      <c r="B474" s="6" t="s">
        <v>15111</v>
      </c>
      <c r="C474" s="238" t="str">
        <f t="shared" si="24"/>
        <v>READINGS_TT1_M2013-5_2013-8</v>
      </c>
      <c r="E474" s="301" t="s">
        <v>15136</v>
      </c>
      <c r="F474" s="178" t="s">
        <v>15099</v>
      </c>
      <c r="G474" s="276">
        <v>41399</v>
      </c>
      <c r="H474" s="243">
        <f t="shared" si="23"/>
        <v>41399</v>
      </c>
      <c r="I474" s="277">
        <v>41501</v>
      </c>
      <c r="J474" s="175" t="s">
        <v>11772</v>
      </c>
      <c r="K474" s="175"/>
      <c r="L474" s="24" t="s">
        <v>8637</v>
      </c>
      <c r="M474" s="175" t="s">
        <v>11771</v>
      </c>
      <c r="N474" s="175"/>
      <c r="O474" s="181">
        <v>41478</v>
      </c>
      <c r="P474" s="181">
        <v>41478</v>
      </c>
      <c r="S474" t="s">
        <v>1005</v>
      </c>
      <c r="X474">
        <v>124</v>
      </c>
      <c r="Y474" t="s">
        <v>8426</v>
      </c>
      <c r="AA474" t="s">
        <v>11235</v>
      </c>
      <c r="AB474" t="s">
        <v>11281</v>
      </c>
      <c r="AC474" s="6" t="s">
        <v>15115</v>
      </c>
      <c r="AD474" t="s">
        <v>11270</v>
      </c>
      <c r="AE474">
        <v>2.5000000000000001E-2</v>
      </c>
      <c r="AF474" t="s">
        <v>8426</v>
      </c>
      <c r="AI474" s="292">
        <v>0.75</v>
      </c>
      <c r="AJ474" t="s">
        <v>1419</v>
      </c>
      <c r="AV474" s="331">
        <f t="shared" si="22"/>
        <v>41501</v>
      </c>
    </row>
    <row r="475" spans="1:48" x14ac:dyDescent="0.25">
      <c r="A475" s="175" t="s">
        <v>11571</v>
      </c>
      <c r="B475" s="6" t="s">
        <v>15111</v>
      </c>
      <c r="C475" s="238" t="str">
        <f t="shared" si="24"/>
        <v>READINGS_TT1_M2013-5_2013-8</v>
      </c>
      <c r="E475" s="301" t="s">
        <v>15136</v>
      </c>
      <c r="F475" s="178" t="s">
        <v>15099</v>
      </c>
      <c r="G475" s="276">
        <v>41399</v>
      </c>
      <c r="H475" s="243">
        <f t="shared" si="23"/>
        <v>41399</v>
      </c>
      <c r="I475" s="277">
        <v>41501</v>
      </c>
      <c r="J475" s="175" t="s">
        <v>11772</v>
      </c>
      <c r="K475" s="175"/>
      <c r="L475" s="24" t="s">
        <v>8637</v>
      </c>
      <c r="M475" s="175" t="s">
        <v>11771</v>
      </c>
      <c r="N475" s="175"/>
      <c r="O475" s="181">
        <v>41478</v>
      </c>
      <c r="P475" s="181">
        <v>41478</v>
      </c>
      <c r="S475" t="s">
        <v>1005</v>
      </c>
      <c r="X475">
        <v>133</v>
      </c>
      <c r="Y475" t="s">
        <v>8426</v>
      </c>
      <c r="AA475" t="s">
        <v>11235</v>
      </c>
      <c r="AB475" t="s">
        <v>11281</v>
      </c>
      <c r="AC475" s="6" t="s">
        <v>15115</v>
      </c>
      <c r="AD475" t="s">
        <v>11270</v>
      </c>
      <c r="AE475">
        <v>2.5000000000000001E-2</v>
      </c>
      <c r="AF475" t="s">
        <v>8426</v>
      </c>
      <c r="AI475" s="292">
        <v>0.91666666666666663</v>
      </c>
      <c r="AJ475" t="s">
        <v>1419</v>
      </c>
      <c r="AV475" s="331">
        <f t="shared" si="22"/>
        <v>41501</v>
      </c>
    </row>
    <row r="476" spans="1:48" x14ac:dyDescent="0.25">
      <c r="A476" s="175" t="s">
        <v>11571</v>
      </c>
      <c r="B476" s="6" t="s">
        <v>15111</v>
      </c>
      <c r="C476" s="238" t="str">
        <f t="shared" si="24"/>
        <v>READINGS_TT1_M2013-5_2013-8</v>
      </c>
      <c r="E476" s="301" t="s">
        <v>15136</v>
      </c>
      <c r="F476" s="178" t="s">
        <v>15099</v>
      </c>
      <c r="G476" s="276">
        <v>41399</v>
      </c>
      <c r="H476" s="243">
        <f t="shared" si="23"/>
        <v>41399</v>
      </c>
      <c r="I476" s="277">
        <v>41501</v>
      </c>
      <c r="J476" s="175" t="s">
        <v>11772</v>
      </c>
      <c r="K476" s="175"/>
      <c r="L476" s="24" t="s">
        <v>8637</v>
      </c>
      <c r="M476" s="175" t="s">
        <v>11771</v>
      </c>
      <c r="N476" s="175"/>
      <c r="O476" s="181">
        <v>41479</v>
      </c>
      <c r="P476" s="181">
        <v>41479</v>
      </c>
      <c r="S476" t="s">
        <v>1005</v>
      </c>
      <c r="X476">
        <v>142</v>
      </c>
      <c r="Y476" t="s">
        <v>8426</v>
      </c>
      <c r="AA476" t="s">
        <v>11235</v>
      </c>
      <c r="AB476" t="s">
        <v>11281</v>
      </c>
      <c r="AC476" s="6" t="s">
        <v>15115</v>
      </c>
      <c r="AD476" t="s">
        <v>11270</v>
      </c>
      <c r="AE476">
        <v>2.5000000000000001E-2</v>
      </c>
      <c r="AF476" t="s">
        <v>8426</v>
      </c>
      <c r="AI476" s="292">
        <v>8.3333333333333329E-2</v>
      </c>
      <c r="AJ476" t="s">
        <v>1419</v>
      </c>
      <c r="AV476" s="331">
        <f t="shared" si="22"/>
        <v>41501</v>
      </c>
    </row>
    <row r="477" spans="1:48" x14ac:dyDescent="0.25">
      <c r="A477" s="175" t="s">
        <v>11571</v>
      </c>
      <c r="B477" s="6" t="s">
        <v>15111</v>
      </c>
      <c r="C477" s="238" t="str">
        <f t="shared" si="24"/>
        <v>READINGS_TT1_M2013-5_2013-8</v>
      </c>
      <c r="E477" s="301" t="s">
        <v>15136</v>
      </c>
      <c r="F477" s="178" t="s">
        <v>15099</v>
      </c>
      <c r="G477" s="276">
        <v>41399</v>
      </c>
      <c r="H477" s="243">
        <f t="shared" si="23"/>
        <v>41399</v>
      </c>
      <c r="I477" s="277">
        <v>41501</v>
      </c>
      <c r="J477" s="175" t="s">
        <v>11772</v>
      </c>
      <c r="K477" s="175"/>
      <c r="L477" s="24" t="s">
        <v>8637</v>
      </c>
      <c r="M477" s="175" t="s">
        <v>11771</v>
      </c>
      <c r="N477" s="175"/>
      <c r="O477" s="181">
        <v>41479</v>
      </c>
      <c r="P477" s="181">
        <v>41479</v>
      </c>
      <c r="S477" t="s">
        <v>1005</v>
      </c>
      <c r="X477">
        <v>149</v>
      </c>
      <c r="Y477" t="s">
        <v>8426</v>
      </c>
      <c r="AA477" t="s">
        <v>11235</v>
      </c>
      <c r="AB477" t="s">
        <v>11281</v>
      </c>
      <c r="AC477" s="6" t="s">
        <v>15115</v>
      </c>
      <c r="AD477" t="s">
        <v>11270</v>
      </c>
      <c r="AE477">
        <v>2.5000000000000001E-2</v>
      </c>
      <c r="AF477" t="s">
        <v>8426</v>
      </c>
      <c r="AI477" s="292">
        <v>0.25</v>
      </c>
      <c r="AJ477" t="s">
        <v>1419</v>
      </c>
      <c r="AV477" s="331">
        <f t="shared" si="22"/>
        <v>41501</v>
      </c>
    </row>
    <row r="478" spans="1:48" x14ac:dyDescent="0.25">
      <c r="A478" s="175" t="s">
        <v>11571</v>
      </c>
      <c r="B478" s="6" t="s">
        <v>15111</v>
      </c>
      <c r="C478" s="238" t="str">
        <f t="shared" si="24"/>
        <v>READINGS_TT1_M2013-5_2013-8</v>
      </c>
      <c r="E478" s="301" t="s">
        <v>15136</v>
      </c>
      <c r="F478" s="178" t="s">
        <v>15099</v>
      </c>
      <c r="G478" s="276">
        <v>41399</v>
      </c>
      <c r="H478" s="243">
        <f t="shared" si="23"/>
        <v>41399</v>
      </c>
      <c r="I478" s="277">
        <v>41501</v>
      </c>
      <c r="J478" s="175" t="s">
        <v>11772</v>
      </c>
      <c r="K478" s="175"/>
      <c r="L478" s="24" t="s">
        <v>8637</v>
      </c>
      <c r="M478" s="175" t="s">
        <v>11771</v>
      </c>
      <c r="N478" s="175"/>
      <c r="O478" s="181">
        <v>41479</v>
      </c>
      <c r="P478" s="181">
        <v>41479</v>
      </c>
      <c r="S478" t="s">
        <v>1005</v>
      </c>
      <c r="X478">
        <v>155</v>
      </c>
      <c r="Y478" t="s">
        <v>8426</v>
      </c>
      <c r="AA478" t="s">
        <v>11235</v>
      </c>
      <c r="AB478" t="s">
        <v>11281</v>
      </c>
      <c r="AC478" s="6" t="s">
        <v>15115</v>
      </c>
      <c r="AD478" t="s">
        <v>11270</v>
      </c>
      <c r="AE478">
        <v>2.5000000000000001E-2</v>
      </c>
      <c r="AF478" t="s">
        <v>8426</v>
      </c>
      <c r="AI478" s="292">
        <v>0.41666666666666669</v>
      </c>
      <c r="AJ478" t="s">
        <v>1419</v>
      </c>
      <c r="AV478" s="331">
        <f t="shared" si="22"/>
        <v>41501</v>
      </c>
    </row>
    <row r="479" spans="1:48" x14ac:dyDescent="0.25">
      <c r="A479" s="175" t="s">
        <v>11571</v>
      </c>
      <c r="B479" s="6" t="s">
        <v>15111</v>
      </c>
      <c r="C479" s="238" t="str">
        <f t="shared" si="24"/>
        <v>READINGS_TT1_M2013-5_2013-8</v>
      </c>
      <c r="E479" s="301" t="s">
        <v>15136</v>
      </c>
      <c r="F479" s="178" t="s">
        <v>15099</v>
      </c>
      <c r="G479" s="276">
        <v>41399</v>
      </c>
      <c r="H479" s="243">
        <f t="shared" si="23"/>
        <v>41399</v>
      </c>
      <c r="I479" s="277">
        <v>41501</v>
      </c>
      <c r="J479" s="175" t="s">
        <v>11772</v>
      </c>
      <c r="K479" s="175"/>
      <c r="L479" s="24" t="s">
        <v>8637</v>
      </c>
      <c r="M479" s="175" t="s">
        <v>11771</v>
      </c>
      <c r="N479" s="175"/>
      <c r="O479" s="181">
        <v>41479</v>
      </c>
      <c r="P479" s="181">
        <v>41479</v>
      </c>
      <c r="S479" t="s">
        <v>1005</v>
      </c>
      <c r="X479">
        <v>159</v>
      </c>
      <c r="Y479" t="s">
        <v>8426</v>
      </c>
      <c r="AA479" t="s">
        <v>11235</v>
      </c>
      <c r="AB479" t="s">
        <v>11281</v>
      </c>
      <c r="AC479" s="6" t="s">
        <v>15115</v>
      </c>
      <c r="AD479" t="s">
        <v>11270</v>
      </c>
      <c r="AE479">
        <v>2.5000000000000001E-2</v>
      </c>
      <c r="AF479" t="s">
        <v>8426</v>
      </c>
      <c r="AI479" s="292">
        <v>0.58333333333333337</v>
      </c>
      <c r="AJ479" t="s">
        <v>1419</v>
      </c>
      <c r="AV479" s="331">
        <f t="shared" si="22"/>
        <v>41501</v>
      </c>
    </row>
    <row r="480" spans="1:48" x14ac:dyDescent="0.25">
      <c r="A480" s="175" t="s">
        <v>11571</v>
      </c>
      <c r="B480" s="6" t="s">
        <v>15111</v>
      </c>
      <c r="C480" s="238" t="str">
        <f t="shared" si="24"/>
        <v>READINGS_TT1_M2013-5_2013-8</v>
      </c>
      <c r="E480" s="301" t="s">
        <v>15136</v>
      </c>
      <c r="F480" s="178" t="s">
        <v>15099</v>
      </c>
      <c r="G480" s="276">
        <v>41399</v>
      </c>
      <c r="H480" s="243">
        <f t="shared" si="23"/>
        <v>41399</v>
      </c>
      <c r="I480" s="277">
        <v>41501</v>
      </c>
      <c r="J480" s="175" t="s">
        <v>11772</v>
      </c>
      <c r="K480" s="175"/>
      <c r="L480" s="24" t="s">
        <v>8637</v>
      </c>
      <c r="M480" s="175" t="s">
        <v>11771</v>
      </c>
      <c r="N480" s="175"/>
      <c r="O480" s="181">
        <v>41479</v>
      </c>
      <c r="P480" s="181">
        <v>41479</v>
      </c>
      <c r="S480" t="s">
        <v>1005</v>
      </c>
      <c r="X480">
        <v>162</v>
      </c>
      <c r="Y480" t="s">
        <v>8426</v>
      </c>
      <c r="AA480" t="s">
        <v>11235</v>
      </c>
      <c r="AB480" t="s">
        <v>11281</v>
      </c>
      <c r="AC480" s="6" t="s">
        <v>15115</v>
      </c>
      <c r="AD480" t="s">
        <v>11270</v>
      </c>
      <c r="AE480">
        <v>2.5000000000000001E-2</v>
      </c>
      <c r="AF480" t="s">
        <v>8426</v>
      </c>
      <c r="AI480" s="292">
        <v>0.75</v>
      </c>
      <c r="AJ480" t="s">
        <v>1419</v>
      </c>
      <c r="AV480" s="331">
        <f t="shared" si="22"/>
        <v>41501</v>
      </c>
    </row>
    <row r="481" spans="1:48" x14ac:dyDescent="0.25">
      <c r="A481" s="175" t="s">
        <v>11571</v>
      </c>
      <c r="B481" s="6" t="s">
        <v>15111</v>
      </c>
      <c r="C481" s="238" t="str">
        <f t="shared" si="24"/>
        <v>READINGS_TT1_M2013-5_2013-8</v>
      </c>
      <c r="E481" s="301" t="s">
        <v>15136</v>
      </c>
      <c r="F481" s="178" t="s">
        <v>15099</v>
      </c>
      <c r="G481" s="276">
        <v>41399</v>
      </c>
      <c r="H481" s="243">
        <f t="shared" si="23"/>
        <v>41399</v>
      </c>
      <c r="I481" s="277">
        <v>41501</v>
      </c>
      <c r="J481" s="175" t="s">
        <v>11772</v>
      </c>
      <c r="K481" s="175"/>
      <c r="L481" s="24" t="s">
        <v>8637</v>
      </c>
      <c r="M481" s="175" t="s">
        <v>11771</v>
      </c>
      <c r="N481" s="175"/>
      <c r="O481" s="181">
        <v>41479</v>
      </c>
      <c r="P481" s="181">
        <v>41479</v>
      </c>
      <c r="S481" t="s">
        <v>1005</v>
      </c>
      <c r="X481">
        <v>165</v>
      </c>
      <c r="Y481" t="s">
        <v>8426</v>
      </c>
      <c r="AA481" t="s">
        <v>11235</v>
      </c>
      <c r="AB481" t="s">
        <v>11281</v>
      </c>
      <c r="AC481" s="6" t="s">
        <v>15115</v>
      </c>
      <c r="AD481" t="s">
        <v>11270</v>
      </c>
      <c r="AE481">
        <v>2.5000000000000001E-2</v>
      </c>
      <c r="AF481" t="s">
        <v>8426</v>
      </c>
      <c r="AI481" s="292">
        <v>0.91666666666666663</v>
      </c>
      <c r="AJ481" t="s">
        <v>1419</v>
      </c>
      <c r="AV481" s="331">
        <f t="shared" si="22"/>
        <v>41501</v>
      </c>
    </row>
    <row r="482" spans="1:48" x14ac:dyDescent="0.25">
      <c r="A482" s="175" t="s">
        <v>11571</v>
      </c>
      <c r="B482" s="6" t="s">
        <v>15111</v>
      </c>
      <c r="C482" s="238" t="str">
        <f t="shared" si="24"/>
        <v>READINGS_TT1_M2013-5_2013-8</v>
      </c>
      <c r="E482" s="301" t="s">
        <v>15136</v>
      </c>
      <c r="F482" s="178" t="s">
        <v>15099</v>
      </c>
      <c r="G482" s="276">
        <v>41399</v>
      </c>
      <c r="H482" s="243">
        <f t="shared" si="23"/>
        <v>41399</v>
      </c>
      <c r="I482" s="277">
        <v>41501</v>
      </c>
      <c r="J482" s="175" t="s">
        <v>11772</v>
      </c>
      <c r="K482" s="175"/>
      <c r="L482" s="24" t="s">
        <v>8637</v>
      </c>
      <c r="M482" s="175" t="s">
        <v>11771</v>
      </c>
      <c r="N482" s="175"/>
      <c r="O482" s="181">
        <v>41480</v>
      </c>
      <c r="P482" s="181">
        <v>41480</v>
      </c>
      <c r="S482" t="s">
        <v>1005</v>
      </c>
      <c r="X482">
        <v>169</v>
      </c>
      <c r="Y482" t="s">
        <v>8426</v>
      </c>
      <c r="AA482" t="s">
        <v>11235</v>
      </c>
      <c r="AB482" t="s">
        <v>11281</v>
      </c>
      <c r="AC482" s="6" t="s">
        <v>15115</v>
      </c>
      <c r="AD482" t="s">
        <v>11270</v>
      </c>
      <c r="AE482">
        <v>2.5000000000000001E-2</v>
      </c>
      <c r="AF482" t="s">
        <v>8426</v>
      </c>
      <c r="AI482" s="292">
        <v>8.3333333333333329E-2</v>
      </c>
      <c r="AJ482" t="s">
        <v>1419</v>
      </c>
      <c r="AV482" s="331">
        <f t="shared" si="22"/>
        <v>41501</v>
      </c>
    </row>
    <row r="483" spans="1:48" x14ac:dyDescent="0.25">
      <c r="A483" s="175" t="s">
        <v>11571</v>
      </c>
      <c r="B483" s="6" t="s">
        <v>15111</v>
      </c>
      <c r="C483" s="238" t="str">
        <f t="shared" si="24"/>
        <v>READINGS_TT1_M2013-5_2013-8</v>
      </c>
      <c r="E483" s="301" t="s">
        <v>15136</v>
      </c>
      <c r="F483" s="178" t="s">
        <v>15099</v>
      </c>
      <c r="G483" s="276">
        <v>41399</v>
      </c>
      <c r="H483" s="243">
        <f t="shared" si="23"/>
        <v>41399</v>
      </c>
      <c r="I483" s="277">
        <v>41501</v>
      </c>
      <c r="J483" s="175" t="s">
        <v>11772</v>
      </c>
      <c r="K483" s="175"/>
      <c r="L483" s="24" t="s">
        <v>8637</v>
      </c>
      <c r="M483" s="175" t="s">
        <v>11771</v>
      </c>
      <c r="N483" s="175"/>
      <c r="O483" s="181">
        <v>41480</v>
      </c>
      <c r="P483" s="181">
        <v>41480</v>
      </c>
      <c r="S483" t="s">
        <v>1005</v>
      </c>
      <c r="X483">
        <v>171</v>
      </c>
      <c r="Y483" t="s">
        <v>8426</v>
      </c>
      <c r="AA483" t="s">
        <v>11235</v>
      </c>
      <c r="AB483" t="s">
        <v>11281</v>
      </c>
      <c r="AC483" s="6" t="s">
        <v>15115</v>
      </c>
      <c r="AD483" t="s">
        <v>11270</v>
      </c>
      <c r="AE483">
        <v>2.5000000000000001E-2</v>
      </c>
      <c r="AF483" t="s">
        <v>8426</v>
      </c>
      <c r="AI483" s="292">
        <v>0.25</v>
      </c>
      <c r="AJ483" t="s">
        <v>1419</v>
      </c>
      <c r="AV483" s="331">
        <f t="shared" si="22"/>
        <v>41501</v>
      </c>
    </row>
    <row r="484" spans="1:48" x14ac:dyDescent="0.25">
      <c r="A484" s="175" t="s">
        <v>11571</v>
      </c>
      <c r="B484" s="6" t="s">
        <v>15111</v>
      </c>
      <c r="C484" s="238" t="str">
        <f t="shared" si="24"/>
        <v>READINGS_TT1_M2013-5_2013-8</v>
      </c>
      <c r="E484" s="301" t="s">
        <v>15136</v>
      </c>
      <c r="F484" s="178" t="s">
        <v>15099</v>
      </c>
      <c r="G484" s="276">
        <v>41399</v>
      </c>
      <c r="H484" s="243">
        <f t="shared" si="23"/>
        <v>41399</v>
      </c>
      <c r="I484" s="277">
        <v>41501</v>
      </c>
      <c r="J484" s="175" t="s">
        <v>11772</v>
      </c>
      <c r="K484" s="175"/>
      <c r="L484" s="24" t="s">
        <v>8637</v>
      </c>
      <c r="M484" s="175" t="s">
        <v>11771</v>
      </c>
      <c r="N484" s="175"/>
      <c r="O484" s="181">
        <v>41480</v>
      </c>
      <c r="P484" s="181">
        <v>41480</v>
      </c>
      <c r="S484" t="s">
        <v>1005</v>
      </c>
      <c r="X484">
        <v>173</v>
      </c>
      <c r="Y484" t="s">
        <v>8426</v>
      </c>
      <c r="AA484" t="s">
        <v>11235</v>
      </c>
      <c r="AB484" t="s">
        <v>11281</v>
      </c>
      <c r="AC484" s="6" t="s">
        <v>15115</v>
      </c>
      <c r="AD484" t="s">
        <v>11270</v>
      </c>
      <c r="AE484">
        <v>2.5000000000000001E-2</v>
      </c>
      <c r="AF484" t="s">
        <v>8426</v>
      </c>
      <c r="AI484" s="292">
        <v>0.41666666666666669</v>
      </c>
      <c r="AJ484" t="s">
        <v>1419</v>
      </c>
      <c r="AV484" s="331">
        <f t="shared" si="22"/>
        <v>41501</v>
      </c>
    </row>
    <row r="485" spans="1:48" x14ac:dyDescent="0.25">
      <c r="A485" s="175" t="s">
        <v>11571</v>
      </c>
      <c r="B485" s="6" t="s">
        <v>15111</v>
      </c>
      <c r="C485" s="238" t="str">
        <f t="shared" si="24"/>
        <v>READINGS_TT1_M2013-5_2013-8</v>
      </c>
      <c r="E485" s="301" t="s">
        <v>15136</v>
      </c>
      <c r="F485" s="178" t="s">
        <v>15099</v>
      </c>
      <c r="G485" s="276">
        <v>41399</v>
      </c>
      <c r="H485" s="243">
        <f t="shared" si="23"/>
        <v>41399</v>
      </c>
      <c r="I485" s="277">
        <v>41501</v>
      </c>
      <c r="J485" s="175" t="s">
        <v>11772</v>
      </c>
      <c r="K485" s="175"/>
      <c r="L485" s="24" t="s">
        <v>8637</v>
      </c>
      <c r="M485" s="175" t="s">
        <v>11771</v>
      </c>
      <c r="N485" s="175"/>
      <c r="O485" s="181">
        <v>41480</v>
      </c>
      <c r="P485" s="181">
        <v>41480</v>
      </c>
      <c r="S485" t="s">
        <v>1005</v>
      </c>
      <c r="X485">
        <v>174</v>
      </c>
      <c r="Y485" t="s">
        <v>8426</v>
      </c>
      <c r="AA485" t="s">
        <v>11235</v>
      </c>
      <c r="AB485" t="s">
        <v>11281</v>
      </c>
      <c r="AC485" s="6" t="s">
        <v>15115</v>
      </c>
      <c r="AD485" t="s">
        <v>11270</v>
      </c>
      <c r="AE485">
        <v>2.5000000000000001E-2</v>
      </c>
      <c r="AF485" t="s">
        <v>8426</v>
      </c>
      <c r="AI485" s="292">
        <v>0.58333333333333337</v>
      </c>
      <c r="AJ485" t="s">
        <v>1419</v>
      </c>
      <c r="AV485" s="331">
        <f t="shared" si="22"/>
        <v>41501</v>
      </c>
    </row>
    <row r="486" spans="1:48" x14ac:dyDescent="0.25">
      <c r="A486" s="175" t="s">
        <v>11571</v>
      </c>
      <c r="B486" s="6" t="s">
        <v>15111</v>
      </c>
      <c r="C486" s="238" t="str">
        <f t="shared" si="24"/>
        <v>READINGS_TT1_M2013-5_2013-8</v>
      </c>
      <c r="E486" s="301" t="s">
        <v>15136</v>
      </c>
      <c r="F486" s="178" t="s">
        <v>15099</v>
      </c>
      <c r="G486" s="276">
        <v>41399</v>
      </c>
      <c r="H486" s="243">
        <f t="shared" si="23"/>
        <v>41399</v>
      </c>
      <c r="I486" s="277">
        <v>41501</v>
      </c>
      <c r="J486" s="175" t="s">
        <v>11772</v>
      </c>
      <c r="K486" s="175"/>
      <c r="L486" s="24" t="s">
        <v>8637</v>
      </c>
      <c r="M486" s="175" t="s">
        <v>11771</v>
      </c>
      <c r="N486" s="175"/>
      <c r="O486" s="181">
        <v>41480</v>
      </c>
      <c r="P486" s="181">
        <v>41480</v>
      </c>
      <c r="S486" t="s">
        <v>1005</v>
      </c>
      <c r="X486">
        <v>176</v>
      </c>
      <c r="Y486" t="s">
        <v>8426</v>
      </c>
      <c r="AA486" t="s">
        <v>11235</v>
      </c>
      <c r="AB486" t="s">
        <v>11281</v>
      </c>
      <c r="AC486" s="6" t="s">
        <v>15115</v>
      </c>
      <c r="AD486" t="s">
        <v>11270</v>
      </c>
      <c r="AE486">
        <v>2.5000000000000001E-2</v>
      </c>
      <c r="AF486" t="s">
        <v>8426</v>
      </c>
      <c r="AI486" s="292">
        <v>0.75</v>
      </c>
      <c r="AJ486" t="s">
        <v>1419</v>
      </c>
      <c r="AV486" s="331">
        <f t="shared" si="22"/>
        <v>41501</v>
      </c>
    </row>
    <row r="487" spans="1:48" x14ac:dyDescent="0.25">
      <c r="A487" s="175" t="s">
        <v>11571</v>
      </c>
      <c r="B487" s="6" t="s">
        <v>15111</v>
      </c>
      <c r="C487" s="238" t="str">
        <f t="shared" si="24"/>
        <v>READINGS_TT1_M2013-5_2013-8</v>
      </c>
      <c r="E487" s="301" t="s">
        <v>15136</v>
      </c>
      <c r="F487" s="178" t="s">
        <v>15099</v>
      </c>
      <c r="G487" s="276">
        <v>41399</v>
      </c>
      <c r="H487" s="243">
        <f t="shared" si="23"/>
        <v>41399</v>
      </c>
      <c r="I487" s="277">
        <v>41501</v>
      </c>
      <c r="J487" s="175" t="s">
        <v>11772</v>
      </c>
      <c r="K487" s="175"/>
      <c r="L487" s="24" t="s">
        <v>8637</v>
      </c>
      <c r="M487" s="175" t="s">
        <v>11771</v>
      </c>
      <c r="N487" s="175"/>
      <c r="O487" s="181">
        <v>41480</v>
      </c>
      <c r="P487" s="181">
        <v>41480</v>
      </c>
      <c r="S487" t="s">
        <v>1005</v>
      </c>
      <c r="X487">
        <v>177</v>
      </c>
      <c r="Y487" t="s">
        <v>8426</v>
      </c>
      <c r="AA487" t="s">
        <v>11235</v>
      </c>
      <c r="AB487" t="s">
        <v>11281</v>
      </c>
      <c r="AC487" s="6" t="s">
        <v>15115</v>
      </c>
      <c r="AD487" t="s">
        <v>11270</v>
      </c>
      <c r="AE487">
        <v>2.5000000000000001E-2</v>
      </c>
      <c r="AF487" t="s">
        <v>8426</v>
      </c>
      <c r="AI487" s="292">
        <v>0.91666666666666663</v>
      </c>
      <c r="AJ487" t="s">
        <v>1419</v>
      </c>
      <c r="AV487" s="331">
        <f t="shared" si="22"/>
        <v>41501</v>
      </c>
    </row>
    <row r="488" spans="1:48" x14ac:dyDescent="0.25">
      <c r="A488" s="175" t="s">
        <v>11571</v>
      </c>
      <c r="B488" s="6" t="s">
        <v>15111</v>
      </c>
      <c r="C488" s="238" t="str">
        <f t="shared" si="24"/>
        <v>READINGS_TT1_M2013-5_2013-8</v>
      </c>
      <c r="E488" s="301" t="s">
        <v>15136</v>
      </c>
      <c r="F488" s="178" t="s">
        <v>15099</v>
      </c>
      <c r="G488" s="276">
        <v>41399</v>
      </c>
      <c r="H488" s="243">
        <f t="shared" si="23"/>
        <v>41399</v>
      </c>
      <c r="I488" s="277">
        <v>41501</v>
      </c>
      <c r="J488" s="175" t="s">
        <v>11772</v>
      </c>
      <c r="K488" s="175"/>
      <c r="L488" s="24" t="s">
        <v>8637</v>
      </c>
      <c r="M488" s="175" t="s">
        <v>11771</v>
      </c>
      <c r="N488" s="175"/>
      <c r="O488" s="181">
        <v>41481</v>
      </c>
      <c r="P488" s="181">
        <v>41481</v>
      </c>
      <c r="S488" t="s">
        <v>1005</v>
      </c>
      <c r="X488">
        <v>179</v>
      </c>
      <c r="Y488" t="s">
        <v>8426</v>
      </c>
      <c r="AA488" t="s">
        <v>11235</v>
      </c>
      <c r="AB488" t="s">
        <v>11281</v>
      </c>
      <c r="AC488" s="6" t="s">
        <v>15115</v>
      </c>
      <c r="AD488" t="s">
        <v>11270</v>
      </c>
      <c r="AE488">
        <v>2.5000000000000001E-2</v>
      </c>
      <c r="AF488" t="s">
        <v>8426</v>
      </c>
      <c r="AI488" s="292">
        <v>8.3333333333333329E-2</v>
      </c>
      <c r="AJ488" t="s">
        <v>1419</v>
      </c>
      <c r="AV488" s="331">
        <f t="shared" si="22"/>
        <v>41501</v>
      </c>
    </row>
    <row r="489" spans="1:48" x14ac:dyDescent="0.25">
      <c r="A489" s="175" t="s">
        <v>11571</v>
      </c>
      <c r="B489" s="6" t="s">
        <v>15111</v>
      </c>
      <c r="C489" s="238" t="str">
        <f t="shared" si="24"/>
        <v>READINGS_TT1_M2013-5_2013-8</v>
      </c>
      <c r="E489" s="301" t="s">
        <v>15136</v>
      </c>
      <c r="F489" s="178" t="s">
        <v>15099</v>
      </c>
      <c r="G489" s="276">
        <v>41399</v>
      </c>
      <c r="H489" s="243">
        <f t="shared" si="23"/>
        <v>41399</v>
      </c>
      <c r="I489" s="277">
        <v>41501</v>
      </c>
      <c r="J489" s="175" t="s">
        <v>11772</v>
      </c>
      <c r="K489" s="175"/>
      <c r="L489" s="24" t="s">
        <v>8637</v>
      </c>
      <c r="M489" s="175" t="s">
        <v>11771</v>
      </c>
      <c r="N489" s="175"/>
      <c r="O489" s="181">
        <v>41481</v>
      </c>
      <c r="P489" s="181">
        <v>41481</v>
      </c>
      <c r="S489" t="s">
        <v>1005</v>
      </c>
      <c r="X489">
        <v>180</v>
      </c>
      <c r="Y489" t="s">
        <v>8426</v>
      </c>
      <c r="AA489" t="s">
        <v>11235</v>
      </c>
      <c r="AB489" t="s">
        <v>11281</v>
      </c>
      <c r="AC489" s="6" t="s">
        <v>15115</v>
      </c>
      <c r="AD489" t="s">
        <v>11270</v>
      </c>
      <c r="AE489">
        <v>2.5000000000000001E-2</v>
      </c>
      <c r="AF489" t="s">
        <v>8426</v>
      </c>
      <c r="AI489" s="292">
        <v>0.25</v>
      </c>
      <c r="AJ489" t="s">
        <v>1419</v>
      </c>
      <c r="AV489" s="331">
        <f t="shared" si="22"/>
        <v>41501</v>
      </c>
    </row>
    <row r="490" spans="1:48" x14ac:dyDescent="0.25">
      <c r="A490" s="175" t="s">
        <v>11571</v>
      </c>
      <c r="B490" s="6" t="s">
        <v>15111</v>
      </c>
      <c r="C490" s="238" t="str">
        <f t="shared" si="24"/>
        <v>READINGS_TT1_M2013-5_2013-8</v>
      </c>
      <c r="E490" s="301" t="s">
        <v>15136</v>
      </c>
      <c r="F490" s="178" t="s">
        <v>15099</v>
      </c>
      <c r="G490" s="276">
        <v>41399</v>
      </c>
      <c r="H490" s="243">
        <f t="shared" si="23"/>
        <v>41399</v>
      </c>
      <c r="I490" s="277">
        <v>41501</v>
      </c>
      <c r="J490" s="175" t="s">
        <v>11772</v>
      </c>
      <c r="K490" s="175"/>
      <c r="L490" s="24" t="s">
        <v>8637</v>
      </c>
      <c r="M490" s="175" t="s">
        <v>11771</v>
      </c>
      <c r="N490" s="175"/>
      <c r="O490" s="181">
        <v>41481</v>
      </c>
      <c r="P490" s="181">
        <v>41481</v>
      </c>
      <c r="S490" t="s">
        <v>1005</v>
      </c>
      <c r="X490">
        <v>180</v>
      </c>
      <c r="Y490" t="s">
        <v>8426</v>
      </c>
      <c r="AA490" t="s">
        <v>11235</v>
      </c>
      <c r="AB490" t="s">
        <v>11281</v>
      </c>
      <c r="AC490" s="6" t="s">
        <v>15115</v>
      </c>
      <c r="AD490" t="s">
        <v>11270</v>
      </c>
      <c r="AE490">
        <v>2.5000000000000001E-2</v>
      </c>
      <c r="AF490" t="s">
        <v>8426</v>
      </c>
      <c r="AI490" s="292">
        <v>0.41666666666666669</v>
      </c>
      <c r="AJ490" t="s">
        <v>1419</v>
      </c>
      <c r="AV490" s="331">
        <f t="shared" si="22"/>
        <v>41501</v>
      </c>
    </row>
    <row r="491" spans="1:48" x14ac:dyDescent="0.25">
      <c r="A491" s="175" t="s">
        <v>11571</v>
      </c>
      <c r="B491" s="6" t="s">
        <v>15111</v>
      </c>
      <c r="C491" s="238" t="str">
        <f t="shared" si="24"/>
        <v>READINGS_TT1_M2013-5_2013-8</v>
      </c>
      <c r="E491" s="301" t="s">
        <v>15136</v>
      </c>
      <c r="F491" s="178" t="s">
        <v>15099</v>
      </c>
      <c r="G491" s="276">
        <v>41399</v>
      </c>
      <c r="H491" s="243">
        <f t="shared" si="23"/>
        <v>41399</v>
      </c>
      <c r="I491" s="277">
        <v>41501</v>
      </c>
      <c r="J491" s="175" t="s">
        <v>11772</v>
      </c>
      <c r="K491" s="175"/>
      <c r="L491" s="24" t="s">
        <v>8637</v>
      </c>
      <c r="M491" s="175" t="s">
        <v>11771</v>
      </c>
      <c r="N491" s="175"/>
      <c r="O491" s="181">
        <v>41481</v>
      </c>
      <c r="P491" s="181">
        <v>41481</v>
      </c>
      <c r="S491" t="s">
        <v>1005</v>
      </c>
      <c r="X491">
        <v>180</v>
      </c>
      <c r="Y491" t="s">
        <v>8426</v>
      </c>
      <c r="AA491" t="s">
        <v>11235</v>
      </c>
      <c r="AB491" t="s">
        <v>11281</v>
      </c>
      <c r="AC491" s="6" t="s">
        <v>15115</v>
      </c>
      <c r="AD491" t="s">
        <v>11270</v>
      </c>
      <c r="AE491">
        <v>2.5000000000000001E-2</v>
      </c>
      <c r="AF491" t="s">
        <v>8426</v>
      </c>
      <c r="AI491" s="292">
        <v>0.58333333333333337</v>
      </c>
      <c r="AJ491" t="s">
        <v>1419</v>
      </c>
      <c r="AV491" s="331">
        <f t="shared" si="22"/>
        <v>41501</v>
      </c>
    </row>
    <row r="492" spans="1:48" x14ac:dyDescent="0.25">
      <c r="A492" s="175" t="s">
        <v>11571</v>
      </c>
      <c r="B492" s="6" t="s">
        <v>15111</v>
      </c>
      <c r="C492" s="238" t="str">
        <f t="shared" si="24"/>
        <v>READINGS_TT1_M2013-5_2013-8</v>
      </c>
      <c r="E492" s="301" t="s">
        <v>15136</v>
      </c>
      <c r="F492" s="178" t="s">
        <v>15099</v>
      </c>
      <c r="G492" s="276">
        <v>41399</v>
      </c>
      <c r="H492" s="243">
        <f t="shared" si="23"/>
        <v>41399</v>
      </c>
      <c r="I492" s="277">
        <v>41501</v>
      </c>
      <c r="J492" s="175" t="s">
        <v>11772</v>
      </c>
      <c r="K492" s="175"/>
      <c r="L492" s="24" t="s">
        <v>8637</v>
      </c>
      <c r="M492" s="175" t="s">
        <v>11771</v>
      </c>
      <c r="N492" s="175"/>
      <c r="O492" s="181">
        <v>41481</v>
      </c>
      <c r="P492" s="181">
        <v>41481</v>
      </c>
      <c r="S492" t="s">
        <v>1005</v>
      </c>
      <c r="X492">
        <v>181</v>
      </c>
      <c r="Y492" t="s">
        <v>8426</v>
      </c>
      <c r="AA492" t="s">
        <v>11235</v>
      </c>
      <c r="AB492" t="s">
        <v>11281</v>
      </c>
      <c r="AC492" s="6" t="s">
        <v>15115</v>
      </c>
      <c r="AD492" t="s">
        <v>11270</v>
      </c>
      <c r="AE492">
        <v>2.5000000000000001E-2</v>
      </c>
      <c r="AF492" t="s">
        <v>8426</v>
      </c>
      <c r="AI492" s="292">
        <v>0.75</v>
      </c>
      <c r="AJ492" t="s">
        <v>1419</v>
      </c>
      <c r="AV492" s="331">
        <f t="shared" si="22"/>
        <v>41501</v>
      </c>
    </row>
    <row r="493" spans="1:48" x14ac:dyDescent="0.25">
      <c r="A493" s="175" t="s">
        <v>11571</v>
      </c>
      <c r="B493" s="6" t="s">
        <v>15111</v>
      </c>
      <c r="C493" s="238" t="str">
        <f t="shared" si="24"/>
        <v>READINGS_TT1_M2013-5_2013-8</v>
      </c>
      <c r="E493" s="301" t="s">
        <v>15136</v>
      </c>
      <c r="F493" s="178" t="s">
        <v>15099</v>
      </c>
      <c r="G493" s="276">
        <v>41399</v>
      </c>
      <c r="H493" s="243">
        <f t="shared" si="23"/>
        <v>41399</v>
      </c>
      <c r="I493" s="277">
        <v>41501</v>
      </c>
      <c r="J493" s="175" t="s">
        <v>11772</v>
      </c>
      <c r="K493" s="175"/>
      <c r="L493" s="24" t="s">
        <v>8637</v>
      </c>
      <c r="M493" s="175" t="s">
        <v>11771</v>
      </c>
      <c r="N493" s="175"/>
      <c r="O493" s="181">
        <v>41481</v>
      </c>
      <c r="P493" s="181">
        <v>41481</v>
      </c>
      <c r="S493" t="s">
        <v>1005</v>
      </c>
      <c r="X493">
        <v>182</v>
      </c>
      <c r="Y493" t="s">
        <v>8426</v>
      </c>
      <c r="AA493" t="s">
        <v>11235</v>
      </c>
      <c r="AB493" t="s">
        <v>11281</v>
      </c>
      <c r="AC493" s="6" t="s">
        <v>15115</v>
      </c>
      <c r="AD493" t="s">
        <v>11270</v>
      </c>
      <c r="AE493">
        <v>2.5000000000000001E-2</v>
      </c>
      <c r="AF493" t="s">
        <v>8426</v>
      </c>
      <c r="AI493" s="292">
        <v>0.91666666666666663</v>
      </c>
      <c r="AJ493" t="s">
        <v>1419</v>
      </c>
      <c r="AV493" s="331">
        <f t="shared" si="22"/>
        <v>41501</v>
      </c>
    </row>
    <row r="494" spans="1:48" x14ac:dyDescent="0.25">
      <c r="A494" s="175" t="s">
        <v>11571</v>
      </c>
      <c r="B494" s="6" t="s">
        <v>15111</v>
      </c>
      <c r="C494" s="238" t="str">
        <f t="shared" si="24"/>
        <v>READINGS_TT1_M2013-5_2013-8</v>
      </c>
      <c r="E494" s="301" t="s">
        <v>15136</v>
      </c>
      <c r="F494" s="178" t="s">
        <v>15099</v>
      </c>
      <c r="G494" s="276">
        <v>41399</v>
      </c>
      <c r="H494" s="243">
        <f t="shared" si="23"/>
        <v>41399</v>
      </c>
      <c r="I494" s="277">
        <v>41501</v>
      </c>
      <c r="J494" s="175" t="s">
        <v>11772</v>
      </c>
      <c r="K494" s="175"/>
      <c r="L494" s="24" t="s">
        <v>8637</v>
      </c>
      <c r="M494" s="175" t="s">
        <v>11771</v>
      </c>
      <c r="N494" s="175"/>
      <c r="O494" s="181">
        <v>41482</v>
      </c>
      <c r="P494" s="181">
        <v>41482</v>
      </c>
      <c r="S494" t="s">
        <v>1005</v>
      </c>
      <c r="X494">
        <v>182</v>
      </c>
      <c r="Y494" t="s">
        <v>8426</v>
      </c>
      <c r="AA494" t="s">
        <v>11235</v>
      </c>
      <c r="AB494" t="s">
        <v>11281</v>
      </c>
      <c r="AC494" s="6" t="s">
        <v>15115</v>
      </c>
      <c r="AD494" t="s">
        <v>11270</v>
      </c>
      <c r="AE494">
        <v>2.5000000000000001E-2</v>
      </c>
      <c r="AF494" t="s">
        <v>8426</v>
      </c>
      <c r="AI494" s="292">
        <v>8.3333333333333329E-2</v>
      </c>
      <c r="AJ494" t="s">
        <v>1419</v>
      </c>
      <c r="AV494" s="331">
        <f t="shared" si="22"/>
        <v>41501</v>
      </c>
    </row>
    <row r="495" spans="1:48" x14ac:dyDescent="0.25">
      <c r="A495" s="175" t="s">
        <v>11571</v>
      </c>
      <c r="B495" s="6" t="s">
        <v>15111</v>
      </c>
      <c r="C495" s="238" t="str">
        <f t="shared" si="24"/>
        <v>READINGS_TT1_M2013-5_2013-8</v>
      </c>
      <c r="E495" s="301" t="s">
        <v>15136</v>
      </c>
      <c r="F495" s="178" t="s">
        <v>15099</v>
      </c>
      <c r="G495" s="276">
        <v>41399</v>
      </c>
      <c r="H495" s="243">
        <f t="shared" si="23"/>
        <v>41399</v>
      </c>
      <c r="I495" s="277">
        <v>41501</v>
      </c>
      <c r="J495" s="175" t="s">
        <v>11772</v>
      </c>
      <c r="K495" s="175"/>
      <c r="L495" s="24" t="s">
        <v>8637</v>
      </c>
      <c r="M495" s="175" t="s">
        <v>11771</v>
      </c>
      <c r="N495" s="175"/>
      <c r="O495" s="181">
        <v>41482</v>
      </c>
      <c r="P495" s="181">
        <v>41482</v>
      </c>
      <c r="S495" t="s">
        <v>1005</v>
      </c>
      <c r="X495">
        <v>182</v>
      </c>
      <c r="Y495" t="s">
        <v>8426</v>
      </c>
      <c r="AA495" t="s">
        <v>11235</v>
      </c>
      <c r="AB495" t="s">
        <v>11281</v>
      </c>
      <c r="AC495" s="6" t="s">
        <v>15115</v>
      </c>
      <c r="AD495" t="s">
        <v>11270</v>
      </c>
      <c r="AE495">
        <v>2.5000000000000001E-2</v>
      </c>
      <c r="AF495" t="s">
        <v>8426</v>
      </c>
      <c r="AI495" s="292">
        <v>0.25</v>
      </c>
      <c r="AJ495" t="s">
        <v>1419</v>
      </c>
      <c r="AV495" s="331">
        <f t="shared" si="22"/>
        <v>41501</v>
      </c>
    </row>
    <row r="496" spans="1:48" x14ac:dyDescent="0.25">
      <c r="A496" s="175" t="s">
        <v>11571</v>
      </c>
      <c r="B496" s="6" t="s">
        <v>15111</v>
      </c>
      <c r="C496" s="238" t="str">
        <f t="shared" si="24"/>
        <v>READINGS_TT1_M2013-5_2013-8</v>
      </c>
      <c r="E496" s="301" t="s">
        <v>15136</v>
      </c>
      <c r="F496" s="178" t="s">
        <v>15099</v>
      </c>
      <c r="G496" s="276">
        <v>41399</v>
      </c>
      <c r="H496" s="243">
        <f t="shared" si="23"/>
        <v>41399</v>
      </c>
      <c r="I496" s="277">
        <v>41501</v>
      </c>
      <c r="J496" s="175" t="s">
        <v>11772</v>
      </c>
      <c r="K496" s="175"/>
      <c r="L496" s="24" t="s">
        <v>8637</v>
      </c>
      <c r="M496" s="175" t="s">
        <v>11771</v>
      </c>
      <c r="N496" s="175"/>
      <c r="O496" s="181">
        <v>41482</v>
      </c>
      <c r="P496" s="181">
        <v>41482</v>
      </c>
      <c r="S496" t="s">
        <v>1005</v>
      </c>
      <c r="X496">
        <v>182</v>
      </c>
      <c r="Y496" t="s">
        <v>8426</v>
      </c>
      <c r="AA496" t="s">
        <v>11235</v>
      </c>
      <c r="AB496" t="s">
        <v>11281</v>
      </c>
      <c r="AC496" s="6" t="s">
        <v>15115</v>
      </c>
      <c r="AD496" t="s">
        <v>11270</v>
      </c>
      <c r="AE496">
        <v>2.5000000000000001E-2</v>
      </c>
      <c r="AF496" t="s">
        <v>8426</v>
      </c>
      <c r="AI496" s="292">
        <v>0.41666666666666669</v>
      </c>
      <c r="AJ496" t="s">
        <v>1419</v>
      </c>
      <c r="AV496" s="331">
        <f t="shared" si="22"/>
        <v>41501</v>
      </c>
    </row>
    <row r="497" spans="1:48" x14ac:dyDescent="0.25">
      <c r="A497" s="175" t="s">
        <v>11571</v>
      </c>
      <c r="B497" s="6" t="s">
        <v>15111</v>
      </c>
      <c r="C497" s="238" t="str">
        <f t="shared" si="24"/>
        <v>READINGS_TT1_M2013-5_2013-8</v>
      </c>
      <c r="E497" s="301" t="s">
        <v>15136</v>
      </c>
      <c r="F497" s="178" t="s">
        <v>15099</v>
      </c>
      <c r="G497" s="276">
        <v>41399</v>
      </c>
      <c r="H497" s="243">
        <f t="shared" si="23"/>
        <v>41399</v>
      </c>
      <c r="I497" s="277">
        <v>41501</v>
      </c>
      <c r="J497" s="175" t="s">
        <v>11772</v>
      </c>
      <c r="K497" s="175"/>
      <c r="L497" s="24" t="s">
        <v>8637</v>
      </c>
      <c r="M497" s="175" t="s">
        <v>11771</v>
      </c>
      <c r="N497" s="175"/>
      <c r="O497" s="181">
        <v>41482</v>
      </c>
      <c r="P497" s="181">
        <v>41482</v>
      </c>
      <c r="S497" t="s">
        <v>1005</v>
      </c>
      <c r="X497">
        <v>182</v>
      </c>
      <c r="Y497" t="s">
        <v>8426</v>
      </c>
      <c r="AA497" t="s">
        <v>11235</v>
      </c>
      <c r="AB497" t="s">
        <v>11281</v>
      </c>
      <c r="AC497" s="6" t="s">
        <v>15115</v>
      </c>
      <c r="AD497" t="s">
        <v>11270</v>
      </c>
      <c r="AE497">
        <v>2.5000000000000001E-2</v>
      </c>
      <c r="AF497" t="s">
        <v>8426</v>
      </c>
      <c r="AI497" s="292">
        <v>0.58333333333333337</v>
      </c>
      <c r="AJ497" t="s">
        <v>1419</v>
      </c>
      <c r="AV497" s="331">
        <f t="shared" si="22"/>
        <v>41501</v>
      </c>
    </row>
    <row r="498" spans="1:48" x14ac:dyDescent="0.25">
      <c r="A498" s="175" t="s">
        <v>11571</v>
      </c>
      <c r="B498" s="6" t="s">
        <v>15111</v>
      </c>
      <c r="C498" s="238" t="str">
        <f t="shared" si="24"/>
        <v>READINGS_TT1_M2013-5_2013-8</v>
      </c>
      <c r="E498" s="301" t="s">
        <v>15136</v>
      </c>
      <c r="F498" s="178" t="s">
        <v>15099</v>
      </c>
      <c r="G498" s="276">
        <v>41399</v>
      </c>
      <c r="H498" s="243">
        <f t="shared" si="23"/>
        <v>41399</v>
      </c>
      <c r="I498" s="277">
        <v>41501</v>
      </c>
      <c r="J498" s="175" t="s">
        <v>11772</v>
      </c>
      <c r="K498" s="175"/>
      <c r="L498" s="24" t="s">
        <v>8637</v>
      </c>
      <c r="M498" s="175" t="s">
        <v>11771</v>
      </c>
      <c r="N498" s="175"/>
      <c r="O498" s="181">
        <v>41482</v>
      </c>
      <c r="P498" s="181">
        <v>41482</v>
      </c>
      <c r="S498" t="s">
        <v>1005</v>
      </c>
      <c r="X498">
        <v>182</v>
      </c>
      <c r="Y498" t="s">
        <v>8426</v>
      </c>
      <c r="AA498" t="s">
        <v>11235</v>
      </c>
      <c r="AB498" t="s">
        <v>11281</v>
      </c>
      <c r="AC498" s="6" t="s">
        <v>15115</v>
      </c>
      <c r="AD498" t="s">
        <v>11270</v>
      </c>
      <c r="AE498">
        <v>2.5000000000000001E-2</v>
      </c>
      <c r="AF498" t="s">
        <v>8426</v>
      </c>
      <c r="AI498" s="292">
        <v>0.75</v>
      </c>
      <c r="AJ498" t="s">
        <v>1419</v>
      </c>
      <c r="AV498" s="331">
        <f t="shared" si="22"/>
        <v>41501</v>
      </c>
    </row>
    <row r="499" spans="1:48" x14ac:dyDescent="0.25">
      <c r="A499" s="175" t="s">
        <v>11571</v>
      </c>
      <c r="B499" s="6" t="s">
        <v>15111</v>
      </c>
      <c r="C499" s="238" t="str">
        <f t="shared" si="24"/>
        <v>READINGS_TT1_M2013-5_2013-8</v>
      </c>
      <c r="E499" s="301" t="s">
        <v>15136</v>
      </c>
      <c r="F499" s="178" t="s">
        <v>15099</v>
      </c>
      <c r="G499" s="276">
        <v>41399</v>
      </c>
      <c r="H499" s="243">
        <f t="shared" si="23"/>
        <v>41399</v>
      </c>
      <c r="I499" s="277">
        <v>41501</v>
      </c>
      <c r="J499" s="175" t="s">
        <v>11772</v>
      </c>
      <c r="K499" s="175"/>
      <c r="L499" s="24" t="s">
        <v>8637</v>
      </c>
      <c r="M499" s="175" t="s">
        <v>11771</v>
      </c>
      <c r="N499" s="175"/>
      <c r="O499" s="181">
        <v>41482</v>
      </c>
      <c r="P499" s="181">
        <v>41482</v>
      </c>
      <c r="S499" t="s">
        <v>1005</v>
      </c>
      <c r="X499">
        <v>182</v>
      </c>
      <c r="Y499" t="s">
        <v>8426</v>
      </c>
      <c r="AA499" t="s">
        <v>11235</v>
      </c>
      <c r="AB499" t="s">
        <v>11281</v>
      </c>
      <c r="AC499" s="6" t="s">
        <v>15115</v>
      </c>
      <c r="AD499" t="s">
        <v>11270</v>
      </c>
      <c r="AE499">
        <v>2.5000000000000001E-2</v>
      </c>
      <c r="AF499" t="s">
        <v>8426</v>
      </c>
      <c r="AI499" s="292">
        <v>0.91666666666666663</v>
      </c>
      <c r="AJ499" t="s">
        <v>1419</v>
      </c>
      <c r="AV499" s="331">
        <f t="shared" si="22"/>
        <v>41501</v>
      </c>
    </row>
    <row r="500" spans="1:48" x14ac:dyDescent="0.25">
      <c r="A500" s="175" t="s">
        <v>11571</v>
      </c>
      <c r="B500" s="6" t="s">
        <v>15111</v>
      </c>
      <c r="C500" s="238" t="str">
        <f t="shared" si="24"/>
        <v>READINGS_TT1_M2013-5_2013-8</v>
      </c>
      <c r="E500" s="301" t="s">
        <v>15136</v>
      </c>
      <c r="F500" s="178" t="s">
        <v>15099</v>
      </c>
      <c r="G500" s="276">
        <v>41399</v>
      </c>
      <c r="H500" s="243">
        <f t="shared" si="23"/>
        <v>41399</v>
      </c>
      <c r="I500" s="277">
        <v>41501</v>
      </c>
      <c r="J500" s="175" t="s">
        <v>11772</v>
      </c>
      <c r="K500" s="175"/>
      <c r="L500" s="24" t="s">
        <v>8637</v>
      </c>
      <c r="M500" s="175" t="s">
        <v>11771</v>
      </c>
      <c r="N500" s="175"/>
      <c r="O500" s="181">
        <v>41483</v>
      </c>
      <c r="P500" s="181">
        <v>41483</v>
      </c>
      <c r="S500" t="s">
        <v>1005</v>
      </c>
      <c r="X500">
        <v>182</v>
      </c>
      <c r="Y500" t="s">
        <v>8426</v>
      </c>
      <c r="AA500" t="s">
        <v>11235</v>
      </c>
      <c r="AB500" t="s">
        <v>11281</v>
      </c>
      <c r="AC500" s="6" t="s">
        <v>15115</v>
      </c>
      <c r="AD500" t="s">
        <v>11270</v>
      </c>
      <c r="AE500">
        <v>2.5000000000000001E-2</v>
      </c>
      <c r="AF500" t="s">
        <v>8426</v>
      </c>
      <c r="AI500" s="292">
        <v>8.3333333333333329E-2</v>
      </c>
      <c r="AJ500" t="s">
        <v>1419</v>
      </c>
      <c r="AV500" s="331">
        <f t="shared" si="22"/>
        <v>41501</v>
      </c>
    </row>
    <row r="501" spans="1:48" x14ac:dyDescent="0.25">
      <c r="A501" s="175" t="s">
        <v>11571</v>
      </c>
      <c r="B501" s="6" t="s">
        <v>15111</v>
      </c>
      <c r="C501" s="238" t="str">
        <f t="shared" si="24"/>
        <v>READINGS_TT1_M2013-5_2013-8</v>
      </c>
      <c r="E501" s="301" t="s">
        <v>15136</v>
      </c>
      <c r="F501" s="178" t="s">
        <v>15099</v>
      </c>
      <c r="G501" s="276">
        <v>41399</v>
      </c>
      <c r="H501" s="243">
        <f t="shared" si="23"/>
        <v>41399</v>
      </c>
      <c r="I501" s="277">
        <v>41501</v>
      </c>
      <c r="J501" s="175" t="s">
        <v>11772</v>
      </c>
      <c r="K501" s="175"/>
      <c r="L501" s="24" t="s">
        <v>8637</v>
      </c>
      <c r="M501" s="175" t="s">
        <v>11771</v>
      </c>
      <c r="N501" s="175"/>
      <c r="O501" s="181">
        <v>41483</v>
      </c>
      <c r="P501" s="181">
        <v>41483</v>
      </c>
      <c r="S501" t="s">
        <v>1005</v>
      </c>
      <c r="X501">
        <v>182</v>
      </c>
      <c r="Y501" t="s">
        <v>8426</v>
      </c>
      <c r="AA501" t="s">
        <v>11235</v>
      </c>
      <c r="AB501" t="s">
        <v>11281</v>
      </c>
      <c r="AC501" s="6" t="s">
        <v>15115</v>
      </c>
      <c r="AD501" t="s">
        <v>11270</v>
      </c>
      <c r="AE501">
        <v>2.5000000000000001E-2</v>
      </c>
      <c r="AF501" t="s">
        <v>8426</v>
      </c>
      <c r="AI501" s="292">
        <v>0.25</v>
      </c>
      <c r="AJ501" t="s">
        <v>1419</v>
      </c>
      <c r="AV501" s="331">
        <f t="shared" si="22"/>
        <v>41501</v>
      </c>
    </row>
    <row r="502" spans="1:48" x14ac:dyDescent="0.25">
      <c r="A502" s="175" t="s">
        <v>11571</v>
      </c>
      <c r="B502" s="6" t="s">
        <v>15111</v>
      </c>
      <c r="C502" s="238" t="str">
        <f t="shared" si="24"/>
        <v>READINGS_TT1_M2013-5_2013-8</v>
      </c>
      <c r="E502" s="301" t="s">
        <v>15136</v>
      </c>
      <c r="F502" s="178" t="s">
        <v>15099</v>
      </c>
      <c r="G502" s="276">
        <v>41399</v>
      </c>
      <c r="H502" s="243">
        <f t="shared" si="23"/>
        <v>41399</v>
      </c>
      <c r="I502" s="277">
        <v>41501</v>
      </c>
      <c r="J502" s="175" t="s">
        <v>11772</v>
      </c>
      <c r="K502" s="175"/>
      <c r="L502" s="24" t="s">
        <v>8637</v>
      </c>
      <c r="M502" s="175" t="s">
        <v>11771</v>
      </c>
      <c r="N502" s="175"/>
      <c r="O502" s="181">
        <v>41483</v>
      </c>
      <c r="P502" s="181">
        <v>41483</v>
      </c>
      <c r="S502" t="s">
        <v>1005</v>
      </c>
      <c r="X502">
        <v>182</v>
      </c>
      <c r="Y502" t="s">
        <v>8426</v>
      </c>
      <c r="AA502" t="s">
        <v>11235</v>
      </c>
      <c r="AB502" t="s">
        <v>11281</v>
      </c>
      <c r="AC502" s="6" t="s">
        <v>15115</v>
      </c>
      <c r="AD502" t="s">
        <v>11270</v>
      </c>
      <c r="AE502">
        <v>2.5000000000000001E-2</v>
      </c>
      <c r="AF502" t="s">
        <v>8426</v>
      </c>
      <c r="AI502" s="292">
        <v>0.41666666666666669</v>
      </c>
      <c r="AJ502" t="s">
        <v>1419</v>
      </c>
      <c r="AV502" s="331">
        <f t="shared" si="22"/>
        <v>41501</v>
      </c>
    </row>
    <row r="503" spans="1:48" x14ac:dyDescent="0.25">
      <c r="A503" s="175" t="s">
        <v>11571</v>
      </c>
      <c r="B503" s="6" t="s">
        <v>15111</v>
      </c>
      <c r="C503" s="238" t="str">
        <f t="shared" si="24"/>
        <v>READINGS_TT1_M2013-5_2013-8</v>
      </c>
      <c r="E503" s="301" t="s">
        <v>15136</v>
      </c>
      <c r="F503" s="178" t="s">
        <v>15099</v>
      </c>
      <c r="G503" s="276">
        <v>41399</v>
      </c>
      <c r="H503" s="243">
        <f t="shared" si="23"/>
        <v>41399</v>
      </c>
      <c r="I503" s="277">
        <v>41501</v>
      </c>
      <c r="J503" s="175" t="s">
        <v>11772</v>
      </c>
      <c r="K503" s="175"/>
      <c r="L503" s="24" t="s">
        <v>8637</v>
      </c>
      <c r="M503" s="175" t="s">
        <v>11771</v>
      </c>
      <c r="N503" s="175"/>
      <c r="O503" s="181">
        <v>41483</v>
      </c>
      <c r="P503" s="181">
        <v>41483</v>
      </c>
      <c r="S503" t="s">
        <v>1005</v>
      </c>
      <c r="X503">
        <v>182</v>
      </c>
      <c r="Y503" t="s">
        <v>8426</v>
      </c>
      <c r="AA503" t="s">
        <v>11235</v>
      </c>
      <c r="AB503" t="s">
        <v>11281</v>
      </c>
      <c r="AC503" s="6" t="s">
        <v>15115</v>
      </c>
      <c r="AD503" t="s">
        <v>11270</v>
      </c>
      <c r="AE503">
        <v>2.5000000000000001E-2</v>
      </c>
      <c r="AF503" t="s">
        <v>8426</v>
      </c>
      <c r="AI503" s="292">
        <v>0.58333333333333337</v>
      </c>
      <c r="AJ503" t="s">
        <v>1419</v>
      </c>
      <c r="AV503" s="331">
        <f t="shared" si="22"/>
        <v>41501</v>
      </c>
    </row>
    <row r="504" spans="1:48" x14ac:dyDescent="0.25">
      <c r="A504" s="175" t="s">
        <v>11571</v>
      </c>
      <c r="B504" s="6" t="s">
        <v>15111</v>
      </c>
      <c r="C504" s="238" t="str">
        <f t="shared" si="24"/>
        <v>READINGS_TT1_M2013-5_2013-8</v>
      </c>
      <c r="E504" s="301" t="s">
        <v>15136</v>
      </c>
      <c r="F504" s="178" t="s">
        <v>15099</v>
      </c>
      <c r="G504" s="276">
        <v>41399</v>
      </c>
      <c r="H504" s="243">
        <f t="shared" si="23"/>
        <v>41399</v>
      </c>
      <c r="I504" s="277">
        <v>41501</v>
      </c>
      <c r="J504" s="175" t="s">
        <v>11772</v>
      </c>
      <c r="K504" s="175"/>
      <c r="L504" s="24" t="s">
        <v>8637</v>
      </c>
      <c r="M504" s="175" t="s">
        <v>11771</v>
      </c>
      <c r="N504" s="175"/>
      <c r="O504" s="181">
        <v>41483</v>
      </c>
      <c r="P504" s="181">
        <v>41483</v>
      </c>
      <c r="S504" t="s">
        <v>1005</v>
      </c>
      <c r="X504">
        <v>182</v>
      </c>
      <c r="Y504" t="s">
        <v>8426</v>
      </c>
      <c r="AA504" t="s">
        <v>11235</v>
      </c>
      <c r="AB504" t="s">
        <v>11281</v>
      </c>
      <c r="AC504" s="6" t="s">
        <v>15115</v>
      </c>
      <c r="AD504" t="s">
        <v>11270</v>
      </c>
      <c r="AE504">
        <v>2.5000000000000001E-2</v>
      </c>
      <c r="AF504" t="s">
        <v>8426</v>
      </c>
      <c r="AI504" s="292">
        <v>0.75</v>
      </c>
      <c r="AJ504" t="s">
        <v>1419</v>
      </c>
      <c r="AV504" s="331">
        <f t="shared" si="22"/>
        <v>41501</v>
      </c>
    </row>
    <row r="505" spans="1:48" x14ac:dyDescent="0.25">
      <c r="A505" s="175" t="s">
        <v>11571</v>
      </c>
      <c r="B505" s="6" t="s">
        <v>15111</v>
      </c>
      <c r="C505" s="238" t="str">
        <f t="shared" si="24"/>
        <v>READINGS_TT1_M2013-5_2013-8</v>
      </c>
      <c r="E505" s="301" t="s">
        <v>15136</v>
      </c>
      <c r="F505" s="178" t="s">
        <v>15099</v>
      </c>
      <c r="G505" s="276">
        <v>41399</v>
      </c>
      <c r="H505" s="243">
        <f t="shared" si="23"/>
        <v>41399</v>
      </c>
      <c r="I505" s="277">
        <v>41501</v>
      </c>
      <c r="J505" s="175" t="s">
        <v>11772</v>
      </c>
      <c r="K505" s="175"/>
      <c r="L505" s="24" t="s">
        <v>8637</v>
      </c>
      <c r="M505" s="175" t="s">
        <v>11771</v>
      </c>
      <c r="N505" s="175"/>
      <c r="O505" s="181">
        <v>41483</v>
      </c>
      <c r="P505" s="181">
        <v>41483</v>
      </c>
      <c r="S505" t="s">
        <v>1005</v>
      </c>
      <c r="X505">
        <v>182</v>
      </c>
      <c r="Y505" t="s">
        <v>8426</v>
      </c>
      <c r="AA505" t="s">
        <v>11235</v>
      </c>
      <c r="AB505" t="s">
        <v>11281</v>
      </c>
      <c r="AC505" s="6" t="s">
        <v>15115</v>
      </c>
      <c r="AD505" t="s">
        <v>11270</v>
      </c>
      <c r="AE505">
        <v>2.5000000000000001E-2</v>
      </c>
      <c r="AF505" t="s">
        <v>8426</v>
      </c>
      <c r="AI505" s="292">
        <v>0.91666666666666663</v>
      </c>
      <c r="AJ505" t="s">
        <v>1419</v>
      </c>
      <c r="AV505" s="331">
        <f t="shared" si="22"/>
        <v>41501</v>
      </c>
    </row>
    <row r="506" spans="1:48" x14ac:dyDescent="0.25">
      <c r="A506" s="175" t="s">
        <v>11571</v>
      </c>
      <c r="B506" s="6" t="s">
        <v>15111</v>
      </c>
      <c r="C506" s="238" t="str">
        <f t="shared" si="24"/>
        <v>READINGS_TT1_M2013-5_2013-8</v>
      </c>
      <c r="E506" s="301" t="s">
        <v>15136</v>
      </c>
      <c r="F506" s="178" t="s">
        <v>15099</v>
      </c>
      <c r="G506" s="276">
        <v>41399</v>
      </c>
      <c r="H506" s="243">
        <f t="shared" si="23"/>
        <v>41399</v>
      </c>
      <c r="I506" s="277">
        <v>41501</v>
      </c>
      <c r="J506" s="175" t="s">
        <v>11772</v>
      </c>
      <c r="K506" s="175"/>
      <c r="L506" s="24" t="s">
        <v>8637</v>
      </c>
      <c r="M506" s="175" t="s">
        <v>11771</v>
      </c>
      <c r="N506" s="175"/>
      <c r="O506" s="181">
        <v>41484</v>
      </c>
      <c r="P506" s="181">
        <v>41484</v>
      </c>
      <c r="S506" t="s">
        <v>1005</v>
      </c>
      <c r="X506">
        <v>187</v>
      </c>
      <c r="Y506" t="s">
        <v>8426</v>
      </c>
      <c r="AA506" t="s">
        <v>11235</v>
      </c>
      <c r="AB506" t="s">
        <v>11281</v>
      </c>
      <c r="AC506" s="6" t="s">
        <v>15115</v>
      </c>
      <c r="AD506" t="s">
        <v>11270</v>
      </c>
      <c r="AE506">
        <v>2.5000000000000001E-2</v>
      </c>
      <c r="AF506" t="s">
        <v>8426</v>
      </c>
      <c r="AI506" s="292">
        <v>8.3333333333333329E-2</v>
      </c>
      <c r="AJ506" t="s">
        <v>1419</v>
      </c>
      <c r="AV506" s="331">
        <f t="shared" si="22"/>
        <v>41501</v>
      </c>
    </row>
    <row r="507" spans="1:48" x14ac:dyDescent="0.25">
      <c r="A507" s="175" t="s">
        <v>11571</v>
      </c>
      <c r="B507" s="6" t="s">
        <v>15111</v>
      </c>
      <c r="C507" s="238" t="str">
        <f t="shared" si="24"/>
        <v>READINGS_TT1_M2013-5_2013-8</v>
      </c>
      <c r="E507" s="301" t="s">
        <v>15136</v>
      </c>
      <c r="F507" s="178" t="s">
        <v>15099</v>
      </c>
      <c r="G507" s="276">
        <v>41399</v>
      </c>
      <c r="H507" s="243">
        <f t="shared" si="23"/>
        <v>41399</v>
      </c>
      <c r="I507" s="277">
        <v>41501</v>
      </c>
      <c r="J507" s="175" t="s">
        <v>11772</v>
      </c>
      <c r="K507" s="175"/>
      <c r="L507" s="24" t="s">
        <v>8637</v>
      </c>
      <c r="M507" s="175" t="s">
        <v>11771</v>
      </c>
      <c r="N507" s="175"/>
      <c r="O507" s="181">
        <v>41484</v>
      </c>
      <c r="P507" s="181">
        <v>41484</v>
      </c>
      <c r="S507" t="s">
        <v>1005</v>
      </c>
      <c r="X507">
        <v>187</v>
      </c>
      <c r="Y507" t="s">
        <v>8426</v>
      </c>
      <c r="AA507" t="s">
        <v>11235</v>
      </c>
      <c r="AB507" t="s">
        <v>11281</v>
      </c>
      <c r="AC507" s="6" t="s">
        <v>15115</v>
      </c>
      <c r="AD507" t="s">
        <v>11270</v>
      </c>
      <c r="AE507">
        <v>2.5000000000000001E-2</v>
      </c>
      <c r="AF507" t="s">
        <v>8426</v>
      </c>
      <c r="AI507" s="292">
        <v>0.25</v>
      </c>
      <c r="AJ507" t="s">
        <v>1419</v>
      </c>
      <c r="AV507" s="331">
        <f t="shared" si="22"/>
        <v>41501</v>
      </c>
    </row>
    <row r="508" spans="1:48" x14ac:dyDescent="0.25">
      <c r="A508" s="175" t="s">
        <v>11571</v>
      </c>
      <c r="B508" s="6" t="s">
        <v>15111</v>
      </c>
      <c r="C508" s="238" t="str">
        <f t="shared" si="24"/>
        <v>READINGS_TT1_M2013-5_2013-8</v>
      </c>
      <c r="E508" s="301" t="s">
        <v>15136</v>
      </c>
      <c r="F508" s="178" t="s">
        <v>15099</v>
      </c>
      <c r="G508" s="276">
        <v>41399</v>
      </c>
      <c r="H508" s="243">
        <f t="shared" si="23"/>
        <v>41399</v>
      </c>
      <c r="I508" s="277">
        <v>41501</v>
      </c>
      <c r="J508" s="175" t="s">
        <v>11772</v>
      </c>
      <c r="K508" s="175"/>
      <c r="L508" s="24" t="s">
        <v>8637</v>
      </c>
      <c r="M508" s="175" t="s">
        <v>11771</v>
      </c>
      <c r="N508" s="175"/>
      <c r="O508" s="181">
        <v>41484</v>
      </c>
      <c r="P508" s="181">
        <v>41484</v>
      </c>
      <c r="S508" t="s">
        <v>1005</v>
      </c>
      <c r="X508">
        <v>186</v>
      </c>
      <c r="Y508" t="s">
        <v>8426</v>
      </c>
      <c r="AA508" t="s">
        <v>11235</v>
      </c>
      <c r="AB508" t="s">
        <v>11281</v>
      </c>
      <c r="AC508" s="6" t="s">
        <v>15115</v>
      </c>
      <c r="AD508" t="s">
        <v>11270</v>
      </c>
      <c r="AE508">
        <v>2.5000000000000001E-2</v>
      </c>
      <c r="AF508" t="s">
        <v>8426</v>
      </c>
      <c r="AI508" s="292">
        <v>0.41666666666666669</v>
      </c>
      <c r="AJ508" t="s">
        <v>1419</v>
      </c>
      <c r="AV508" s="331">
        <f t="shared" si="22"/>
        <v>41501</v>
      </c>
    </row>
    <row r="509" spans="1:48" x14ac:dyDescent="0.25">
      <c r="A509" s="175" t="s">
        <v>11571</v>
      </c>
      <c r="B509" s="6" t="s">
        <v>15111</v>
      </c>
      <c r="C509" s="238" t="str">
        <f t="shared" si="24"/>
        <v>READINGS_TT1_M2013-5_2013-8</v>
      </c>
      <c r="E509" s="301" t="s">
        <v>15136</v>
      </c>
      <c r="F509" s="178" t="s">
        <v>15099</v>
      </c>
      <c r="G509" s="276">
        <v>41399</v>
      </c>
      <c r="H509" s="243">
        <f t="shared" si="23"/>
        <v>41399</v>
      </c>
      <c r="I509" s="277">
        <v>41501</v>
      </c>
      <c r="J509" s="175" t="s">
        <v>11772</v>
      </c>
      <c r="K509" s="175"/>
      <c r="L509" s="24" t="s">
        <v>8637</v>
      </c>
      <c r="M509" s="175" t="s">
        <v>11771</v>
      </c>
      <c r="N509" s="175"/>
      <c r="O509" s="181">
        <v>41484</v>
      </c>
      <c r="P509" s="181">
        <v>41484</v>
      </c>
      <c r="S509" t="s">
        <v>1005</v>
      </c>
      <c r="X509">
        <v>186</v>
      </c>
      <c r="Y509" t="s">
        <v>8426</v>
      </c>
      <c r="AA509" t="s">
        <v>11235</v>
      </c>
      <c r="AB509" t="s">
        <v>11281</v>
      </c>
      <c r="AC509" s="6" t="s">
        <v>15115</v>
      </c>
      <c r="AD509" t="s">
        <v>11270</v>
      </c>
      <c r="AE509">
        <v>2.5000000000000001E-2</v>
      </c>
      <c r="AF509" t="s">
        <v>8426</v>
      </c>
      <c r="AI509" s="292">
        <v>0.58333333333333337</v>
      </c>
      <c r="AJ509" t="s">
        <v>1419</v>
      </c>
      <c r="AV509" s="331">
        <f t="shared" si="22"/>
        <v>41501</v>
      </c>
    </row>
    <row r="510" spans="1:48" x14ac:dyDescent="0.25">
      <c r="A510" s="175" t="s">
        <v>11571</v>
      </c>
      <c r="B510" s="6" t="s">
        <v>15111</v>
      </c>
      <c r="C510" s="238" t="str">
        <f t="shared" si="24"/>
        <v>READINGS_TT1_M2013-5_2013-8</v>
      </c>
      <c r="E510" s="301" t="s">
        <v>15136</v>
      </c>
      <c r="F510" s="178" t="s">
        <v>15099</v>
      </c>
      <c r="G510" s="276">
        <v>41399</v>
      </c>
      <c r="H510" s="243">
        <f t="shared" si="23"/>
        <v>41399</v>
      </c>
      <c r="I510" s="277">
        <v>41501</v>
      </c>
      <c r="J510" s="175" t="s">
        <v>11772</v>
      </c>
      <c r="K510" s="175"/>
      <c r="L510" s="24" t="s">
        <v>8637</v>
      </c>
      <c r="M510" s="175" t="s">
        <v>11771</v>
      </c>
      <c r="N510" s="175"/>
      <c r="O510" s="181">
        <v>41484</v>
      </c>
      <c r="P510" s="181">
        <v>41484</v>
      </c>
      <c r="S510" t="s">
        <v>1005</v>
      </c>
      <c r="X510">
        <v>187</v>
      </c>
      <c r="Y510" t="s">
        <v>8426</v>
      </c>
      <c r="AA510" t="s">
        <v>11235</v>
      </c>
      <c r="AB510" t="s">
        <v>11281</v>
      </c>
      <c r="AC510" s="6" t="s">
        <v>15115</v>
      </c>
      <c r="AD510" t="s">
        <v>11270</v>
      </c>
      <c r="AE510">
        <v>2.5000000000000001E-2</v>
      </c>
      <c r="AF510" t="s">
        <v>8426</v>
      </c>
      <c r="AI510" s="292">
        <v>0.75</v>
      </c>
      <c r="AJ510" t="s">
        <v>1419</v>
      </c>
      <c r="AV510" s="331">
        <f t="shared" si="22"/>
        <v>41501</v>
      </c>
    </row>
    <row r="511" spans="1:48" x14ac:dyDescent="0.25">
      <c r="A511" s="175" t="s">
        <v>11571</v>
      </c>
      <c r="B511" s="6" t="s">
        <v>15111</v>
      </c>
      <c r="C511" s="238" t="str">
        <f t="shared" si="24"/>
        <v>READINGS_TT1_M2013-5_2013-8</v>
      </c>
      <c r="E511" s="301" t="s">
        <v>15136</v>
      </c>
      <c r="F511" s="178" t="s">
        <v>15099</v>
      </c>
      <c r="G511" s="276">
        <v>41399</v>
      </c>
      <c r="H511" s="243">
        <f t="shared" si="23"/>
        <v>41399</v>
      </c>
      <c r="I511" s="277">
        <v>41501</v>
      </c>
      <c r="J511" s="175" t="s">
        <v>11772</v>
      </c>
      <c r="K511" s="175"/>
      <c r="L511" s="24" t="s">
        <v>8637</v>
      </c>
      <c r="M511" s="175" t="s">
        <v>11771</v>
      </c>
      <c r="N511" s="175"/>
      <c r="O511" s="181">
        <v>41484</v>
      </c>
      <c r="P511" s="181">
        <v>41484</v>
      </c>
      <c r="S511" t="s">
        <v>1005</v>
      </c>
      <c r="X511">
        <v>187</v>
      </c>
      <c r="Y511" t="s">
        <v>8426</v>
      </c>
      <c r="AA511" t="s">
        <v>11235</v>
      </c>
      <c r="AB511" t="s">
        <v>11281</v>
      </c>
      <c r="AC511" s="6" t="s">
        <v>15115</v>
      </c>
      <c r="AD511" t="s">
        <v>11270</v>
      </c>
      <c r="AE511">
        <v>2.5000000000000001E-2</v>
      </c>
      <c r="AF511" t="s">
        <v>8426</v>
      </c>
      <c r="AI511" s="292">
        <v>0.91666666666666663</v>
      </c>
      <c r="AJ511" t="s">
        <v>1419</v>
      </c>
      <c r="AV511" s="331">
        <f t="shared" si="22"/>
        <v>41501</v>
      </c>
    </row>
    <row r="512" spans="1:48" x14ac:dyDescent="0.25">
      <c r="A512" s="175" t="s">
        <v>11571</v>
      </c>
      <c r="B512" s="6" t="s">
        <v>15111</v>
      </c>
      <c r="C512" s="238" t="str">
        <f t="shared" si="24"/>
        <v>READINGS_TT1_M2013-5_2013-8</v>
      </c>
      <c r="E512" s="301" t="s">
        <v>15136</v>
      </c>
      <c r="F512" s="178" t="s">
        <v>15099</v>
      </c>
      <c r="G512" s="276">
        <v>41399</v>
      </c>
      <c r="H512" s="243">
        <f t="shared" si="23"/>
        <v>41399</v>
      </c>
      <c r="I512" s="277">
        <v>41501</v>
      </c>
      <c r="J512" s="175" t="s">
        <v>11772</v>
      </c>
      <c r="K512" s="175"/>
      <c r="L512" s="24" t="s">
        <v>8637</v>
      </c>
      <c r="M512" s="175" t="s">
        <v>11771</v>
      </c>
      <c r="N512" s="175"/>
      <c r="O512" s="181">
        <v>41485</v>
      </c>
      <c r="P512" s="181">
        <v>41485</v>
      </c>
      <c r="S512" t="s">
        <v>1005</v>
      </c>
      <c r="X512">
        <v>188</v>
      </c>
      <c r="Y512" t="s">
        <v>8426</v>
      </c>
      <c r="AA512" t="s">
        <v>11235</v>
      </c>
      <c r="AB512" t="s">
        <v>11281</v>
      </c>
      <c r="AC512" s="6" t="s">
        <v>15115</v>
      </c>
      <c r="AD512" t="s">
        <v>11270</v>
      </c>
      <c r="AE512">
        <v>2.5000000000000001E-2</v>
      </c>
      <c r="AF512" t="s">
        <v>8426</v>
      </c>
      <c r="AI512" s="292">
        <v>8.3333333333333329E-2</v>
      </c>
      <c r="AJ512" t="s">
        <v>1419</v>
      </c>
      <c r="AV512" s="331">
        <f t="shared" si="22"/>
        <v>41501</v>
      </c>
    </row>
    <row r="513" spans="1:48" x14ac:dyDescent="0.25">
      <c r="A513" s="175" t="s">
        <v>11571</v>
      </c>
      <c r="B513" s="6" t="s">
        <v>15111</v>
      </c>
      <c r="C513" s="238" t="str">
        <f t="shared" si="24"/>
        <v>READINGS_TT1_M2013-5_2013-8</v>
      </c>
      <c r="E513" s="301" t="s">
        <v>15136</v>
      </c>
      <c r="F513" s="178" t="s">
        <v>15099</v>
      </c>
      <c r="G513" s="276">
        <v>41399</v>
      </c>
      <c r="H513" s="243">
        <f t="shared" si="23"/>
        <v>41399</v>
      </c>
      <c r="I513" s="277">
        <v>41501</v>
      </c>
      <c r="J513" s="175" t="s">
        <v>11772</v>
      </c>
      <c r="K513" s="175"/>
      <c r="L513" s="24" t="s">
        <v>8637</v>
      </c>
      <c r="M513" s="175" t="s">
        <v>11771</v>
      </c>
      <c r="N513" s="175"/>
      <c r="O513" s="181">
        <v>41485</v>
      </c>
      <c r="P513" s="181">
        <v>41485</v>
      </c>
      <c r="S513" t="s">
        <v>1005</v>
      </c>
      <c r="X513">
        <v>189</v>
      </c>
      <c r="Y513" t="s">
        <v>8426</v>
      </c>
      <c r="AA513" t="s">
        <v>11235</v>
      </c>
      <c r="AB513" t="s">
        <v>11281</v>
      </c>
      <c r="AC513" s="6" t="s">
        <v>15115</v>
      </c>
      <c r="AD513" t="s">
        <v>11270</v>
      </c>
      <c r="AE513">
        <v>2.5000000000000001E-2</v>
      </c>
      <c r="AF513" t="s">
        <v>8426</v>
      </c>
      <c r="AI513" s="292">
        <v>0.25</v>
      </c>
      <c r="AJ513" t="s">
        <v>1419</v>
      </c>
      <c r="AV513" s="331">
        <f t="shared" si="22"/>
        <v>41501</v>
      </c>
    </row>
    <row r="514" spans="1:48" x14ac:dyDescent="0.25">
      <c r="A514" s="175" t="s">
        <v>11571</v>
      </c>
      <c r="B514" s="6" t="s">
        <v>15111</v>
      </c>
      <c r="C514" s="238" t="str">
        <f t="shared" si="24"/>
        <v>READINGS_TT1_M2013-5_2013-8</v>
      </c>
      <c r="E514" s="301" t="s">
        <v>15136</v>
      </c>
      <c r="F514" s="178" t="s">
        <v>15099</v>
      </c>
      <c r="G514" s="276">
        <v>41399</v>
      </c>
      <c r="H514" s="243">
        <f t="shared" si="23"/>
        <v>41399</v>
      </c>
      <c r="I514" s="277">
        <v>41501</v>
      </c>
      <c r="J514" s="175" t="s">
        <v>11772</v>
      </c>
      <c r="K514" s="175"/>
      <c r="L514" s="24" t="s">
        <v>8637</v>
      </c>
      <c r="M514" s="175" t="s">
        <v>11771</v>
      </c>
      <c r="N514" s="175"/>
      <c r="O514" s="181">
        <v>41485</v>
      </c>
      <c r="P514" s="181">
        <v>41485</v>
      </c>
      <c r="S514" t="s">
        <v>1005</v>
      </c>
      <c r="X514">
        <v>187</v>
      </c>
      <c r="Y514" t="s">
        <v>8426</v>
      </c>
      <c r="AA514" t="s">
        <v>11235</v>
      </c>
      <c r="AB514" t="s">
        <v>11281</v>
      </c>
      <c r="AC514" s="6" t="s">
        <v>15115</v>
      </c>
      <c r="AD514" t="s">
        <v>11270</v>
      </c>
      <c r="AE514">
        <v>2.5000000000000001E-2</v>
      </c>
      <c r="AF514" t="s">
        <v>8426</v>
      </c>
      <c r="AI514" s="292">
        <v>0.41666666666666669</v>
      </c>
      <c r="AJ514" t="s">
        <v>1419</v>
      </c>
      <c r="AV514" s="331">
        <f t="shared" ref="AV514:AV577" si="25">DATE(YEAR(I514),MONTH(I514),DAY(I514))</f>
        <v>41501</v>
      </c>
    </row>
    <row r="515" spans="1:48" x14ac:dyDescent="0.25">
      <c r="A515" s="175" t="s">
        <v>11571</v>
      </c>
      <c r="B515" s="6" t="s">
        <v>15111</v>
      </c>
      <c r="C515" s="238" t="str">
        <f t="shared" si="24"/>
        <v>READINGS_TT1_M2013-5_2013-8</v>
      </c>
      <c r="E515" s="301" t="s">
        <v>15136</v>
      </c>
      <c r="F515" s="178" t="s">
        <v>15099</v>
      </c>
      <c r="G515" s="276">
        <v>41399</v>
      </c>
      <c r="H515" s="243">
        <f t="shared" ref="H515:H578" si="26">DATE(YEAR(G515),MONTH(G515),DAY(G515))</f>
        <v>41399</v>
      </c>
      <c r="I515" s="277">
        <v>41501</v>
      </c>
      <c r="J515" s="175" t="s">
        <v>11772</v>
      </c>
      <c r="K515" s="175"/>
      <c r="L515" s="24" t="s">
        <v>8637</v>
      </c>
      <c r="M515" s="175" t="s">
        <v>11771</v>
      </c>
      <c r="N515" s="175"/>
      <c r="O515" s="181">
        <v>41485</v>
      </c>
      <c r="P515" s="181">
        <v>41485</v>
      </c>
      <c r="S515" t="s">
        <v>1005</v>
      </c>
      <c r="X515">
        <v>187</v>
      </c>
      <c r="Y515" t="s">
        <v>8426</v>
      </c>
      <c r="AA515" t="s">
        <v>11235</v>
      </c>
      <c r="AB515" t="s">
        <v>11281</v>
      </c>
      <c r="AC515" s="6" t="s">
        <v>15115</v>
      </c>
      <c r="AD515" t="s">
        <v>11270</v>
      </c>
      <c r="AE515">
        <v>2.5000000000000001E-2</v>
      </c>
      <c r="AF515" t="s">
        <v>8426</v>
      </c>
      <c r="AI515" s="292">
        <v>0.58333333333333337</v>
      </c>
      <c r="AJ515" t="s">
        <v>1419</v>
      </c>
      <c r="AV515" s="331">
        <f t="shared" si="25"/>
        <v>41501</v>
      </c>
    </row>
    <row r="516" spans="1:48" x14ac:dyDescent="0.25">
      <c r="A516" s="175" t="s">
        <v>11571</v>
      </c>
      <c r="B516" s="6" t="s">
        <v>15111</v>
      </c>
      <c r="C516" s="238" t="str">
        <f t="shared" si="24"/>
        <v>READINGS_TT1_M2013-5_2013-8</v>
      </c>
      <c r="E516" s="301" t="s">
        <v>15136</v>
      </c>
      <c r="F516" s="178" t="s">
        <v>15099</v>
      </c>
      <c r="G516" s="276">
        <v>41399</v>
      </c>
      <c r="H516" s="243">
        <f t="shared" si="26"/>
        <v>41399</v>
      </c>
      <c r="I516" s="277">
        <v>41501</v>
      </c>
      <c r="J516" s="175" t="s">
        <v>11772</v>
      </c>
      <c r="K516" s="175"/>
      <c r="L516" s="24" t="s">
        <v>8637</v>
      </c>
      <c r="M516" s="175" t="s">
        <v>11771</v>
      </c>
      <c r="N516" s="175"/>
      <c r="O516" s="181">
        <v>41485</v>
      </c>
      <c r="P516" s="181">
        <v>41485</v>
      </c>
      <c r="S516" t="s">
        <v>1005</v>
      </c>
      <c r="X516">
        <v>187</v>
      </c>
      <c r="Y516" t="s">
        <v>8426</v>
      </c>
      <c r="AA516" t="s">
        <v>11235</v>
      </c>
      <c r="AB516" t="s">
        <v>11281</v>
      </c>
      <c r="AC516" s="6" t="s">
        <v>15115</v>
      </c>
      <c r="AD516" t="s">
        <v>11270</v>
      </c>
      <c r="AE516">
        <v>2.5000000000000001E-2</v>
      </c>
      <c r="AF516" t="s">
        <v>8426</v>
      </c>
      <c r="AI516" s="292">
        <v>0.75</v>
      </c>
      <c r="AJ516" t="s">
        <v>1419</v>
      </c>
      <c r="AV516" s="331">
        <f t="shared" si="25"/>
        <v>41501</v>
      </c>
    </row>
    <row r="517" spans="1:48" x14ac:dyDescent="0.25">
      <c r="A517" s="175" t="s">
        <v>11571</v>
      </c>
      <c r="B517" s="6" t="s">
        <v>15111</v>
      </c>
      <c r="C517" s="238" t="str">
        <f t="shared" si="24"/>
        <v>READINGS_TT1_M2013-5_2013-8</v>
      </c>
      <c r="E517" s="301" t="s">
        <v>15136</v>
      </c>
      <c r="F517" s="178" t="s">
        <v>15099</v>
      </c>
      <c r="G517" s="276">
        <v>41399</v>
      </c>
      <c r="H517" s="243">
        <f t="shared" si="26"/>
        <v>41399</v>
      </c>
      <c r="I517" s="277">
        <v>41501</v>
      </c>
      <c r="J517" s="175" t="s">
        <v>11772</v>
      </c>
      <c r="K517" s="175"/>
      <c r="L517" s="24" t="s">
        <v>8637</v>
      </c>
      <c r="M517" s="175" t="s">
        <v>11771</v>
      </c>
      <c r="N517" s="175"/>
      <c r="O517" s="181">
        <v>41485</v>
      </c>
      <c r="P517" s="181">
        <v>41485</v>
      </c>
      <c r="S517" t="s">
        <v>1005</v>
      </c>
      <c r="X517">
        <v>188</v>
      </c>
      <c r="Y517" t="s">
        <v>8426</v>
      </c>
      <c r="AA517" t="s">
        <v>11235</v>
      </c>
      <c r="AB517" t="s">
        <v>11281</v>
      </c>
      <c r="AC517" s="6" t="s">
        <v>15115</v>
      </c>
      <c r="AD517" t="s">
        <v>11270</v>
      </c>
      <c r="AE517">
        <v>2.5000000000000001E-2</v>
      </c>
      <c r="AF517" t="s">
        <v>8426</v>
      </c>
      <c r="AI517" s="292">
        <v>0.91666666666666663</v>
      </c>
      <c r="AJ517" t="s">
        <v>1419</v>
      </c>
      <c r="AV517" s="331">
        <f t="shared" si="25"/>
        <v>41501</v>
      </c>
    </row>
    <row r="518" spans="1:48" x14ac:dyDescent="0.25">
      <c r="A518" s="175" t="s">
        <v>11571</v>
      </c>
      <c r="B518" s="6" t="s">
        <v>15111</v>
      </c>
      <c r="C518" s="238" t="str">
        <f t="shared" si="24"/>
        <v>READINGS_TT1_M2013-5_2013-8</v>
      </c>
      <c r="E518" s="301" t="s">
        <v>15136</v>
      </c>
      <c r="F518" s="178" t="s">
        <v>15099</v>
      </c>
      <c r="G518" s="276">
        <v>41399</v>
      </c>
      <c r="H518" s="243">
        <f t="shared" si="26"/>
        <v>41399</v>
      </c>
      <c r="I518" s="277">
        <v>41501</v>
      </c>
      <c r="J518" s="175" t="s">
        <v>11772</v>
      </c>
      <c r="K518" s="175"/>
      <c r="L518" s="24" t="s">
        <v>8637</v>
      </c>
      <c r="M518" s="175" t="s">
        <v>11771</v>
      </c>
      <c r="N518" s="175"/>
      <c r="O518" s="181">
        <v>41486</v>
      </c>
      <c r="P518" s="181">
        <v>41486</v>
      </c>
      <c r="S518" t="s">
        <v>1005</v>
      </c>
      <c r="X518">
        <v>188</v>
      </c>
      <c r="Y518" t="s">
        <v>8426</v>
      </c>
      <c r="AA518" t="s">
        <v>11235</v>
      </c>
      <c r="AB518" t="s">
        <v>11281</v>
      </c>
      <c r="AC518" s="6" t="s">
        <v>15115</v>
      </c>
      <c r="AD518" t="s">
        <v>11270</v>
      </c>
      <c r="AE518">
        <v>2.5000000000000001E-2</v>
      </c>
      <c r="AF518" t="s">
        <v>8426</v>
      </c>
      <c r="AI518" s="292">
        <v>8.3333333333333329E-2</v>
      </c>
      <c r="AJ518" t="s">
        <v>1419</v>
      </c>
      <c r="AV518" s="331">
        <f t="shared" si="25"/>
        <v>41501</v>
      </c>
    </row>
    <row r="519" spans="1:48" x14ac:dyDescent="0.25">
      <c r="A519" s="175" t="s">
        <v>11571</v>
      </c>
      <c r="B519" s="6" t="s">
        <v>15111</v>
      </c>
      <c r="C519" s="238" t="str">
        <f t="shared" si="24"/>
        <v>READINGS_TT1_M2013-5_2013-8</v>
      </c>
      <c r="E519" s="301" t="s">
        <v>15136</v>
      </c>
      <c r="F519" s="178" t="s">
        <v>15099</v>
      </c>
      <c r="G519" s="276">
        <v>41399</v>
      </c>
      <c r="H519" s="243">
        <f t="shared" si="26"/>
        <v>41399</v>
      </c>
      <c r="I519" s="277">
        <v>41501</v>
      </c>
      <c r="J519" s="175" t="s">
        <v>11772</v>
      </c>
      <c r="K519" s="175"/>
      <c r="L519" s="24" t="s">
        <v>8637</v>
      </c>
      <c r="M519" s="175" t="s">
        <v>11771</v>
      </c>
      <c r="N519" s="175"/>
      <c r="O519" s="181">
        <v>41486</v>
      </c>
      <c r="P519" s="181">
        <v>41486</v>
      </c>
      <c r="S519" t="s">
        <v>1005</v>
      </c>
      <c r="X519">
        <v>189</v>
      </c>
      <c r="Y519" t="s">
        <v>8426</v>
      </c>
      <c r="AA519" t="s">
        <v>11235</v>
      </c>
      <c r="AB519" t="s">
        <v>11281</v>
      </c>
      <c r="AC519" s="6" t="s">
        <v>15115</v>
      </c>
      <c r="AD519" t="s">
        <v>11270</v>
      </c>
      <c r="AE519">
        <v>2.5000000000000001E-2</v>
      </c>
      <c r="AF519" t="s">
        <v>8426</v>
      </c>
      <c r="AI519" s="292">
        <v>0.25</v>
      </c>
      <c r="AJ519" t="s">
        <v>1419</v>
      </c>
      <c r="AV519" s="331">
        <f t="shared" si="25"/>
        <v>41501</v>
      </c>
    </row>
    <row r="520" spans="1:48" x14ac:dyDescent="0.25">
      <c r="A520" s="175" t="s">
        <v>11571</v>
      </c>
      <c r="B520" s="6" t="s">
        <v>15111</v>
      </c>
      <c r="C520" s="238" t="str">
        <f t="shared" si="24"/>
        <v>READINGS_TT1_M2013-5_2013-8</v>
      </c>
      <c r="E520" s="301" t="s">
        <v>15136</v>
      </c>
      <c r="F520" s="178" t="s">
        <v>15099</v>
      </c>
      <c r="G520" s="276">
        <v>41399</v>
      </c>
      <c r="H520" s="243">
        <f t="shared" si="26"/>
        <v>41399</v>
      </c>
      <c r="I520" s="277">
        <v>41501</v>
      </c>
      <c r="J520" s="175" t="s">
        <v>11772</v>
      </c>
      <c r="K520" s="175"/>
      <c r="L520" s="24" t="s">
        <v>8637</v>
      </c>
      <c r="M520" s="175" t="s">
        <v>11771</v>
      </c>
      <c r="N520" s="175"/>
      <c r="O520" s="181">
        <v>41486</v>
      </c>
      <c r="P520" s="181">
        <v>41486</v>
      </c>
      <c r="S520" t="s">
        <v>1005</v>
      </c>
      <c r="X520">
        <v>188</v>
      </c>
      <c r="Y520" t="s">
        <v>8426</v>
      </c>
      <c r="AA520" t="s">
        <v>11235</v>
      </c>
      <c r="AB520" t="s">
        <v>11281</v>
      </c>
      <c r="AC520" s="6" t="s">
        <v>15115</v>
      </c>
      <c r="AD520" t="s">
        <v>11270</v>
      </c>
      <c r="AE520">
        <v>2.5000000000000001E-2</v>
      </c>
      <c r="AF520" t="s">
        <v>8426</v>
      </c>
      <c r="AI520" s="292">
        <v>0.41666666666666669</v>
      </c>
      <c r="AJ520" t="s">
        <v>1419</v>
      </c>
      <c r="AV520" s="331">
        <f t="shared" si="25"/>
        <v>41501</v>
      </c>
    </row>
    <row r="521" spans="1:48" x14ac:dyDescent="0.25">
      <c r="A521" s="175" t="s">
        <v>11571</v>
      </c>
      <c r="B521" s="6" t="s">
        <v>15111</v>
      </c>
      <c r="C521" s="238" t="str">
        <f t="shared" si="24"/>
        <v>READINGS_TT1_M2013-5_2013-8</v>
      </c>
      <c r="E521" s="301" t="s">
        <v>15136</v>
      </c>
      <c r="F521" s="178" t="s">
        <v>15099</v>
      </c>
      <c r="G521" s="276">
        <v>41399</v>
      </c>
      <c r="H521" s="243">
        <f t="shared" si="26"/>
        <v>41399</v>
      </c>
      <c r="I521" s="277">
        <v>41501</v>
      </c>
      <c r="J521" s="175" t="s">
        <v>11772</v>
      </c>
      <c r="K521" s="175"/>
      <c r="L521" s="24" t="s">
        <v>8637</v>
      </c>
      <c r="M521" s="175" t="s">
        <v>11771</v>
      </c>
      <c r="N521" s="175"/>
      <c r="O521" s="181">
        <v>41486</v>
      </c>
      <c r="P521" s="181">
        <v>41486</v>
      </c>
      <c r="S521" t="s">
        <v>1005</v>
      </c>
      <c r="X521">
        <v>188</v>
      </c>
      <c r="Y521" t="s">
        <v>8426</v>
      </c>
      <c r="AA521" t="s">
        <v>11235</v>
      </c>
      <c r="AB521" t="s">
        <v>11281</v>
      </c>
      <c r="AC521" s="6" t="s">
        <v>15115</v>
      </c>
      <c r="AD521" t="s">
        <v>11270</v>
      </c>
      <c r="AE521">
        <v>2.5000000000000001E-2</v>
      </c>
      <c r="AF521" t="s">
        <v>8426</v>
      </c>
      <c r="AI521" s="292">
        <v>0.58333333333333337</v>
      </c>
      <c r="AJ521" t="s">
        <v>1419</v>
      </c>
      <c r="AV521" s="331">
        <f t="shared" si="25"/>
        <v>41501</v>
      </c>
    </row>
    <row r="522" spans="1:48" x14ac:dyDescent="0.25">
      <c r="A522" s="175" t="s">
        <v>11571</v>
      </c>
      <c r="B522" s="6" t="s">
        <v>15111</v>
      </c>
      <c r="C522" s="238" t="str">
        <f t="shared" si="24"/>
        <v>READINGS_TT1_M2013-5_2013-8</v>
      </c>
      <c r="E522" s="301" t="s">
        <v>15136</v>
      </c>
      <c r="F522" s="178" t="s">
        <v>15099</v>
      </c>
      <c r="G522" s="276">
        <v>41399</v>
      </c>
      <c r="H522" s="243">
        <f t="shared" si="26"/>
        <v>41399</v>
      </c>
      <c r="I522" s="277">
        <v>41501</v>
      </c>
      <c r="J522" s="175" t="s">
        <v>11772</v>
      </c>
      <c r="K522" s="175"/>
      <c r="L522" s="24" t="s">
        <v>8637</v>
      </c>
      <c r="M522" s="175" t="s">
        <v>11771</v>
      </c>
      <c r="N522" s="175"/>
      <c r="O522" s="181">
        <v>41486</v>
      </c>
      <c r="P522" s="181">
        <v>41486</v>
      </c>
      <c r="S522" t="s">
        <v>1005</v>
      </c>
      <c r="X522">
        <v>188</v>
      </c>
      <c r="Y522" t="s">
        <v>8426</v>
      </c>
      <c r="AA522" t="s">
        <v>11235</v>
      </c>
      <c r="AB522" t="s">
        <v>11281</v>
      </c>
      <c r="AC522" s="6" t="s">
        <v>15115</v>
      </c>
      <c r="AD522" t="s">
        <v>11270</v>
      </c>
      <c r="AE522">
        <v>2.5000000000000001E-2</v>
      </c>
      <c r="AF522" t="s">
        <v>8426</v>
      </c>
      <c r="AI522" s="292">
        <v>0.75</v>
      </c>
      <c r="AJ522" t="s">
        <v>1419</v>
      </c>
      <c r="AV522" s="331">
        <f t="shared" si="25"/>
        <v>41501</v>
      </c>
    </row>
    <row r="523" spans="1:48" x14ac:dyDescent="0.25">
      <c r="A523" s="175" t="s">
        <v>11571</v>
      </c>
      <c r="B523" s="6" t="s">
        <v>15111</v>
      </c>
      <c r="C523" s="238" t="str">
        <f t="shared" si="24"/>
        <v>READINGS_TT1_M2013-5_2013-8</v>
      </c>
      <c r="E523" s="301" t="s">
        <v>15136</v>
      </c>
      <c r="F523" s="178" t="s">
        <v>15099</v>
      </c>
      <c r="G523" s="276">
        <v>41399</v>
      </c>
      <c r="H523" s="243">
        <f t="shared" si="26"/>
        <v>41399</v>
      </c>
      <c r="I523" s="277">
        <v>41501</v>
      </c>
      <c r="J523" s="175" t="s">
        <v>11772</v>
      </c>
      <c r="K523" s="175"/>
      <c r="L523" s="24" t="s">
        <v>8637</v>
      </c>
      <c r="M523" s="175" t="s">
        <v>11771</v>
      </c>
      <c r="N523" s="175"/>
      <c r="O523" s="181">
        <v>41486</v>
      </c>
      <c r="P523" s="181">
        <v>41486</v>
      </c>
      <c r="S523" t="s">
        <v>1005</v>
      </c>
      <c r="X523">
        <v>188</v>
      </c>
      <c r="Y523" t="s">
        <v>8426</v>
      </c>
      <c r="AA523" t="s">
        <v>11235</v>
      </c>
      <c r="AB523" t="s">
        <v>11281</v>
      </c>
      <c r="AC523" s="6" t="s">
        <v>15115</v>
      </c>
      <c r="AD523" t="s">
        <v>11270</v>
      </c>
      <c r="AE523">
        <v>2.5000000000000001E-2</v>
      </c>
      <c r="AF523" t="s">
        <v>8426</v>
      </c>
      <c r="AI523" s="292">
        <v>0.91666666666666663</v>
      </c>
      <c r="AJ523" t="s">
        <v>1419</v>
      </c>
      <c r="AV523" s="331">
        <f t="shared" si="25"/>
        <v>41501</v>
      </c>
    </row>
    <row r="524" spans="1:48" x14ac:dyDescent="0.25">
      <c r="A524" s="175" t="s">
        <v>11571</v>
      </c>
      <c r="B524" s="6" t="s">
        <v>15111</v>
      </c>
      <c r="C524" s="238" t="str">
        <f t="shared" si="24"/>
        <v>READINGS_TT1_M2013-5_2013-8</v>
      </c>
      <c r="E524" s="301" t="s">
        <v>15136</v>
      </c>
      <c r="F524" s="178" t="s">
        <v>15099</v>
      </c>
      <c r="G524" s="276">
        <v>41399</v>
      </c>
      <c r="H524" s="243">
        <f t="shared" si="26"/>
        <v>41399</v>
      </c>
      <c r="I524" s="277">
        <v>41501</v>
      </c>
      <c r="J524" s="175" t="s">
        <v>11772</v>
      </c>
      <c r="K524" s="175"/>
      <c r="L524" s="24" t="s">
        <v>8637</v>
      </c>
      <c r="M524" s="175" t="s">
        <v>11771</v>
      </c>
      <c r="N524" s="175"/>
      <c r="O524" s="181">
        <v>41487</v>
      </c>
      <c r="P524" s="181">
        <v>41487</v>
      </c>
      <c r="S524" t="s">
        <v>1005</v>
      </c>
      <c r="X524">
        <v>189</v>
      </c>
      <c r="Y524" t="s">
        <v>8426</v>
      </c>
      <c r="AA524" t="s">
        <v>11235</v>
      </c>
      <c r="AB524" t="s">
        <v>11281</v>
      </c>
      <c r="AC524" s="6" t="s">
        <v>15115</v>
      </c>
      <c r="AD524" t="s">
        <v>11270</v>
      </c>
      <c r="AE524">
        <v>2.5000000000000001E-2</v>
      </c>
      <c r="AF524" t="s">
        <v>8426</v>
      </c>
      <c r="AI524" s="292">
        <v>8.3333333333333329E-2</v>
      </c>
      <c r="AJ524" t="s">
        <v>1419</v>
      </c>
      <c r="AV524" s="331">
        <f t="shared" si="25"/>
        <v>41501</v>
      </c>
    </row>
    <row r="525" spans="1:48" x14ac:dyDescent="0.25">
      <c r="A525" s="175" t="s">
        <v>11571</v>
      </c>
      <c r="B525" s="6" t="s">
        <v>15111</v>
      </c>
      <c r="C525" s="238" t="str">
        <f t="shared" si="24"/>
        <v>READINGS_TT1_M2013-5_2013-8</v>
      </c>
      <c r="E525" s="301" t="s">
        <v>15136</v>
      </c>
      <c r="F525" s="178" t="s">
        <v>15099</v>
      </c>
      <c r="G525" s="276">
        <v>41399</v>
      </c>
      <c r="H525" s="243">
        <f t="shared" si="26"/>
        <v>41399</v>
      </c>
      <c r="I525" s="277">
        <v>41501</v>
      </c>
      <c r="J525" s="175" t="s">
        <v>11772</v>
      </c>
      <c r="K525" s="175"/>
      <c r="L525" s="24" t="s">
        <v>8637</v>
      </c>
      <c r="M525" s="175" t="s">
        <v>11771</v>
      </c>
      <c r="N525" s="175"/>
      <c r="O525" s="181">
        <v>41487</v>
      </c>
      <c r="P525" s="181">
        <v>41487</v>
      </c>
      <c r="S525" t="s">
        <v>1005</v>
      </c>
      <c r="X525">
        <v>188</v>
      </c>
      <c r="Y525" t="s">
        <v>8426</v>
      </c>
      <c r="AA525" t="s">
        <v>11235</v>
      </c>
      <c r="AB525" t="s">
        <v>11281</v>
      </c>
      <c r="AC525" s="6" t="s">
        <v>15115</v>
      </c>
      <c r="AD525" t="s">
        <v>11270</v>
      </c>
      <c r="AE525">
        <v>2.5000000000000001E-2</v>
      </c>
      <c r="AF525" t="s">
        <v>8426</v>
      </c>
      <c r="AI525" s="292">
        <v>0.25</v>
      </c>
      <c r="AJ525" t="s">
        <v>1419</v>
      </c>
      <c r="AV525" s="331">
        <f t="shared" si="25"/>
        <v>41501</v>
      </c>
    </row>
    <row r="526" spans="1:48" x14ac:dyDescent="0.25">
      <c r="A526" s="175" t="s">
        <v>11571</v>
      </c>
      <c r="B526" s="6" t="s">
        <v>15111</v>
      </c>
      <c r="C526" s="238" t="str">
        <f t="shared" si="24"/>
        <v>READINGS_TT1_M2013-5_2013-8</v>
      </c>
      <c r="E526" s="301" t="s">
        <v>15136</v>
      </c>
      <c r="F526" s="178" t="s">
        <v>15099</v>
      </c>
      <c r="G526" s="276">
        <v>41399</v>
      </c>
      <c r="H526" s="243">
        <f t="shared" si="26"/>
        <v>41399</v>
      </c>
      <c r="I526" s="277">
        <v>41501</v>
      </c>
      <c r="J526" s="175" t="s">
        <v>11772</v>
      </c>
      <c r="K526" s="175"/>
      <c r="L526" s="24" t="s">
        <v>8637</v>
      </c>
      <c r="M526" s="175" t="s">
        <v>11771</v>
      </c>
      <c r="N526" s="175"/>
      <c r="O526" s="181">
        <v>41487</v>
      </c>
      <c r="P526" s="181">
        <v>41487</v>
      </c>
      <c r="S526" t="s">
        <v>1005</v>
      </c>
      <c r="X526">
        <v>183</v>
      </c>
      <c r="Y526" t="s">
        <v>8426</v>
      </c>
      <c r="AA526" t="s">
        <v>11235</v>
      </c>
      <c r="AB526" t="s">
        <v>11281</v>
      </c>
      <c r="AC526" s="6" t="s">
        <v>15115</v>
      </c>
      <c r="AD526" t="s">
        <v>11270</v>
      </c>
      <c r="AE526">
        <v>2.5000000000000001E-2</v>
      </c>
      <c r="AF526" t="s">
        <v>8426</v>
      </c>
      <c r="AI526" s="292">
        <v>0.41666666666666669</v>
      </c>
      <c r="AJ526" t="s">
        <v>1419</v>
      </c>
      <c r="AV526" s="331">
        <f t="shared" si="25"/>
        <v>41501</v>
      </c>
    </row>
    <row r="527" spans="1:48" x14ac:dyDescent="0.25">
      <c r="A527" s="175" t="s">
        <v>11571</v>
      </c>
      <c r="B527" s="6" t="s">
        <v>15111</v>
      </c>
      <c r="C527" s="238" t="str">
        <f t="shared" si="24"/>
        <v>READINGS_TT1_M2013-5_2013-8</v>
      </c>
      <c r="E527" s="301" t="s">
        <v>15136</v>
      </c>
      <c r="F527" s="178" t="s">
        <v>15099</v>
      </c>
      <c r="G527" s="276">
        <v>41399</v>
      </c>
      <c r="H527" s="243">
        <f t="shared" si="26"/>
        <v>41399</v>
      </c>
      <c r="I527" s="277">
        <v>41501</v>
      </c>
      <c r="J527" s="175" t="s">
        <v>11772</v>
      </c>
      <c r="K527" s="175"/>
      <c r="L527" s="24" t="s">
        <v>8637</v>
      </c>
      <c r="M527" s="175" t="s">
        <v>11771</v>
      </c>
      <c r="N527" s="175"/>
      <c r="O527" s="181">
        <v>41487</v>
      </c>
      <c r="P527" s="181">
        <v>41487</v>
      </c>
      <c r="S527" t="s">
        <v>1005</v>
      </c>
      <c r="X527">
        <v>124</v>
      </c>
      <c r="Y527" t="s">
        <v>8426</v>
      </c>
      <c r="AA527" t="s">
        <v>11235</v>
      </c>
      <c r="AB527" t="s">
        <v>11281</v>
      </c>
      <c r="AC527" s="6" t="s">
        <v>15115</v>
      </c>
      <c r="AD527" t="s">
        <v>11270</v>
      </c>
      <c r="AE527">
        <v>2.5000000000000001E-2</v>
      </c>
      <c r="AF527" t="s">
        <v>8426</v>
      </c>
      <c r="AI527" s="292">
        <v>0.58333333333333337</v>
      </c>
      <c r="AJ527" t="s">
        <v>1419</v>
      </c>
      <c r="AV527" s="331">
        <f t="shared" si="25"/>
        <v>41501</v>
      </c>
    </row>
    <row r="528" spans="1:48" x14ac:dyDescent="0.25">
      <c r="A528" s="175" t="s">
        <v>11571</v>
      </c>
      <c r="B528" s="6" t="s">
        <v>15111</v>
      </c>
      <c r="C528" s="238" t="str">
        <f t="shared" si="24"/>
        <v>READINGS_TT1_M2013-5_2013-8</v>
      </c>
      <c r="E528" s="301" t="s">
        <v>15136</v>
      </c>
      <c r="F528" s="178" t="s">
        <v>15099</v>
      </c>
      <c r="G528" s="276">
        <v>41399</v>
      </c>
      <c r="H528" s="243">
        <f t="shared" si="26"/>
        <v>41399</v>
      </c>
      <c r="I528" s="277">
        <v>41501</v>
      </c>
      <c r="J528" s="175" t="s">
        <v>11772</v>
      </c>
      <c r="K528" s="175"/>
      <c r="L528" s="24" t="s">
        <v>8637</v>
      </c>
      <c r="M528" s="175" t="s">
        <v>11771</v>
      </c>
      <c r="N528" s="175"/>
      <c r="O528" s="181">
        <v>41487</v>
      </c>
      <c r="P528" s="181">
        <v>41487</v>
      </c>
      <c r="S528" t="s">
        <v>1005</v>
      </c>
      <c r="X528">
        <v>141</v>
      </c>
      <c r="Y528" t="s">
        <v>8426</v>
      </c>
      <c r="AA528" t="s">
        <v>11235</v>
      </c>
      <c r="AB528" t="s">
        <v>11281</v>
      </c>
      <c r="AC528" s="6" t="s">
        <v>15115</v>
      </c>
      <c r="AD528" t="s">
        <v>11270</v>
      </c>
      <c r="AE528">
        <v>2.5000000000000001E-2</v>
      </c>
      <c r="AF528" t="s">
        <v>8426</v>
      </c>
      <c r="AI528" s="292">
        <v>0.75</v>
      </c>
      <c r="AJ528" t="s">
        <v>1419</v>
      </c>
      <c r="AV528" s="331">
        <f t="shared" si="25"/>
        <v>41501</v>
      </c>
    </row>
    <row r="529" spans="1:48" x14ac:dyDescent="0.25">
      <c r="A529" s="175" t="s">
        <v>11571</v>
      </c>
      <c r="B529" s="6" t="s">
        <v>15111</v>
      </c>
      <c r="C529" s="238" t="str">
        <f t="shared" si="24"/>
        <v>READINGS_TT1_M2013-5_2013-8</v>
      </c>
      <c r="E529" s="301" t="s">
        <v>15136</v>
      </c>
      <c r="F529" s="178" t="s">
        <v>15099</v>
      </c>
      <c r="G529" s="276">
        <v>41399</v>
      </c>
      <c r="H529" s="243">
        <f t="shared" si="26"/>
        <v>41399</v>
      </c>
      <c r="I529" s="277">
        <v>41501</v>
      </c>
      <c r="J529" s="175" t="s">
        <v>11772</v>
      </c>
      <c r="K529" s="175"/>
      <c r="L529" s="24" t="s">
        <v>8637</v>
      </c>
      <c r="M529" s="175" t="s">
        <v>11771</v>
      </c>
      <c r="N529" s="175"/>
      <c r="O529" s="181">
        <v>41487</v>
      </c>
      <c r="P529" s="181">
        <v>41487</v>
      </c>
      <c r="S529" t="s">
        <v>1005</v>
      </c>
      <c r="X529">
        <v>130</v>
      </c>
      <c r="Y529" t="s">
        <v>8426</v>
      </c>
      <c r="AA529" t="s">
        <v>11235</v>
      </c>
      <c r="AB529" t="s">
        <v>11281</v>
      </c>
      <c r="AC529" s="6" t="s">
        <v>15115</v>
      </c>
      <c r="AD529" t="s">
        <v>11270</v>
      </c>
      <c r="AE529">
        <v>2.5000000000000001E-2</v>
      </c>
      <c r="AF529" t="s">
        <v>8426</v>
      </c>
      <c r="AI529" s="292">
        <v>0.91666666666666663</v>
      </c>
      <c r="AJ529" t="s">
        <v>1419</v>
      </c>
      <c r="AV529" s="331">
        <f t="shared" si="25"/>
        <v>41501</v>
      </c>
    </row>
    <row r="530" spans="1:48" x14ac:dyDescent="0.25">
      <c r="A530" s="175" t="s">
        <v>11571</v>
      </c>
      <c r="B530" s="6" t="s">
        <v>15111</v>
      </c>
      <c r="C530" s="238" t="str">
        <f t="shared" si="24"/>
        <v>READINGS_TT1_M2013-5_2013-8</v>
      </c>
      <c r="E530" s="301" t="s">
        <v>15136</v>
      </c>
      <c r="F530" s="178" t="s">
        <v>15099</v>
      </c>
      <c r="G530" s="276">
        <v>41399</v>
      </c>
      <c r="H530" s="243">
        <f t="shared" si="26"/>
        <v>41399</v>
      </c>
      <c r="I530" s="277">
        <v>41501</v>
      </c>
      <c r="J530" s="175" t="s">
        <v>11772</v>
      </c>
      <c r="K530" s="175"/>
      <c r="L530" s="24" t="s">
        <v>8637</v>
      </c>
      <c r="M530" s="175" t="s">
        <v>11771</v>
      </c>
      <c r="N530" s="175"/>
      <c r="O530" s="181">
        <v>41488</v>
      </c>
      <c r="P530" s="181">
        <v>41488</v>
      </c>
      <c r="S530" t="s">
        <v>1005</v>
      </c>
      <c r="X530">
        <v>106</v>
      </c>
      <c r="Y530" t="s">
        <v>8426</v>
      </c>
      <c r="AA530" t="s">
        <v>11235</v>
      </c>
      <c r="AB530" t="s">
        <v>11281</v>
      </c>
      <c r="AC530" s="6" t="s">
        <v>15115</v>
      </c>
      <c r="AD530" t="s">
        <v>11270</v>
      </c>
      <c r="AE530">
        <v>2.5000000000000001E-2</v>
      </c>
      <c r="AF530" t="s">
        <v>8426</v>
      </c>
      <c r="AI530" s="292">
        <v>8.3333333333333329E-2</v>
      </c>
      <c r="AJ530" t="s">
        <v>1419</v>
      </c>
      <c r="AV530" s="331">
        <f t="shared" si="25"/>
        <v>41501</v>
      </c>
    </row>
    <row r="531" spans="1:48" x14ac:dyDescent="0.25">
      <c r="A531" s="175" t="s">
        <v>11571</v>
      </c>
      <c r="B531" s="6" t="s">
        <v>15111</v>
      </c>
      <c r="C531" s="238" t="str">
        <f t="shared" si="24"/>
        <v>READINGS_TT1_M2013-5_2013-8</v>
      </c>
      <c r="E531" s="301" t="s">
        <v>15136</v>
      </c>
      <c r="F531" s="178" t="s">
        <v>15099</v>
      </c>
      <c r="G531" s="276">
        <v>41399</v>
      </c>
      <c r="H531" s="243">
        <f t="shared" si="26"/>
        <v>41399</v>
      </c>
      <c r="I531" s="277">
        <v>41501</v>
      </c>
      <c r="J531" s="175" t="s">
        <v>11772</v>
      </c>
      <c r="K531" s="175"/>
      <c r="L531" s="24" t="s">
        <v>8637</v>
      </c>
      <c r="M531" s="175" t="s">
        <v>11771</v>
      </c>
      <c r="N531" s="175"/>
      <c r="O531" s="181">
        <v>41488</v>
      </c>
      <c r="P531" s="181">
        <v>41488</v>
      </c>
      <c r="S531" t="s">
        <v>1005</v>
      </c>
      <c r="X531">
        <v>83</v>
      </c>
      <c r="Y531" t="s">
        <v>8426</v>
      </c>
      <c r="AA531" t="s">
        <v>11235</v>
      </c>
      <c r="AB531" t="s">
        <v>11281</v>
      </c>
      <c r="AC531" s="6" t="s">
        <v>15115</v>
      </c>
      <c r="AD531" t="s">
        <v>11270</v>
      </c>
      <c r="AE531">
        <v>2.5000000000000001E-2</v>
      </c>
      <c r="AF531" t="s">
        <v>8426</v>
      </c>
      <c r="AI531" s="292">
        <v>0.25</v>
      </c>
      <c r="AJ531" t="s">
        <v>1419</v>
      </c>
      <c r="AV531" s="331">
        <f t="shared" si="25"/>
        <v>41501</v>
      </c>
    </row>
    <row r="532" spans="1:48" x14ac:dyDescent="0.25">
      <c r="A532" s="175" t="s">
        <v>11571</v>
      </c>
      <c r="B532" s="6" t="s">
        <v>15111</v>
      </c>
      <c r="C532" s="238" t="str">
        <f t="shared" si="24"/>
        <v>READINGS_TT1_M2013-5_2013-8</v>
      </c>
      <c r="E532" s="301" t="s">
        <v>15136</v>
      </c>
      <c r="F532" s="178" t="s">
        <v>15099</v>
      </c>
      <c r="G532" s="276">
        <v>41399</v>
      </c>
      <c r="H532" s="243">
        <f t="shared" si="26"/>
        <v>41399</v>
      </c>
      <c r="I532" s="277">
        <v>41501</v>
      </c>
      <c r="J532" s="175" t="s">
        <v>11772</v>
      </c>
      <c r="K532" s="175"/>
      <c r="L532" s="24" t="s">
        <v>8637</v>
      </c>
      <c r="M532" s="175" t="s">
        <v>11771</v>
      </c>
      <c r="N532" s="175"/>
      <c r="O532" s="181">
        <v>41488</v>
      </c>
      <c r="P532" s="181">
        <v>41488</v>
      </c>
      <c r="S532" t="s">
        <v>1005</v>
      </c>
      <c r="X532">
        <v>90</v>
      </c>
      <c r="Y532" t="s">
        <v>8426</v>
      </c>
      <c r="AA532" t="s">
        <v>11235</v>
      </c>
      <c r="AB532" t="s">
        <v>11281</v>
      </c>
      <c r="AC532" s="6" t="s">
        <v>15115</v>
      </c>
      <c r="AD532" t="s">
        <v>11270</v>
      </c>
      <c r="AE532">
        <v>2.5000000000000001E-2</v>
      </c>
      <c r="AF532" t="s">
        <v>8426</v>
      </c>
      <c r="AI532" s="292">
        <v>0.41666666666666669</v>
      </c>
      <c r="AJ532" t="s">
        <v>1419</v>
      </c>
      <c r="AV532" s="331">
        <f t="shared" si="25"/>
        <v>41501</v>
      </c>
    </row>
    <row r="533" spans="1:48" x14ac:dyDescent="0.25">
      <c r="A533" s="175" t="s">
        <v>11571</v>
      </c>
      <c r="B533" s="6" t="s">
        <v>15111</v>
      </c>
      <c r="C533" s="238" t="str">
        <f t="shared" ref="C533:C596" si="27">"READINGS_"&amp;B533&amp;"_M"&amp;YEAR(H533)&amp;"-"&amp;MONTH(H533)&amp;"_"&amp;YEAR(I533)&amp;"-"&amp;MONTH(I533)</f>
        <v>READINGS_TT1_M2013-5_2013-8</v>
      </c>
      <c r="E533" s="301" t="s">
        <v>15136</v>
      </c>
      <c r="F533" s="178" t="s">
        <v>15099</v>
      </c>
      <c r="G533" s="276">
        <v>41399</v>
      </c>
      <c r="H533" s="243">
        <f t="shared" si="26"/>
        <v>41399</v>
      </c>
      <c r="I533" s="277">
        <v>41501</v>
      </c>
      <c r="J533" s="175" t="s">
        <v>11772</v>
      </c>
      <c r="K533" s="175"/>
      <c r="L533" s="24" t="s">
        <v>8637</v>
      </c>
      <c r="M533" s="175" t="s">
        <v>11771</v>
      </c>
      <c r="N533" s="175"/>
      <c r="O533" s="181">
        <v>41488</v>
      </c>
      <c r="P533" s="181">
        <v>41488</v>
      </c>
      <c r="S533" t="s">
        <v>1005</v>
      </c>
      <c r="X533">
        <v>102</v>
      </c>
      <c r="Y533" t="s">
        <v>8426</v>
      </c>
      <c r="AA533" t="s">
        <v>11235</v>
      </c>
      <c r="AB533" t="s">
        <v>11281</v>
      </c>
      <c r="AC533" s="6" t="s">
        <v>15115</v>
      </c>
      <c r="AD533" t="s">
        <v>11270</v>
      </c>
      <c r="AE533">
        <v>2.5000000000000001E-2</v>
      </c>
      <c r="AF533" t="s">
        <v>8426</v>
      </c>
      <c r="AI533" s="292">
        <v>0.58333333333333337</v>
      </c>
      <c r="AJ533" t="s">
        <v>1419</v>
      </c>
      <c r="AV533" s="331">
        <f t="shared" si="25"/>
        <v>41501</v>
      </c>
    </row>
    <row r="534" spans="1:48" x14ac:dyDescent="0.25">
      <c r="A534" s="175" t="s">
        <v>11571</v>
      </c>
      <c r="B534" s="6" t="s">
        <v>15111</v>
      </c>
      <c r="C534" s="238" t="str">
        <f t="shared" si="27"/>
        <v>READINGS_TT1_M2013-5_2013-8</v>
      </c>
      <c r="E534" s="301" t="s">
        <v>15136</v>
      </c>
      <c r="F534" s="178" t="s">
        <v>15099</v>
      </c>
      <c r="G534" s="276">
        <v>41399</v>
      </c>
      <c r="H534" s="243">
        <f t="shared" si="26"/>
        <v>41399</v>
      </c>
      <c r="I534" s="277">
        <v>41501</v>
      </c>
      <c r="J534" s="175" t="s">
        <v>11772</v>
      </c>
      <c r="K534" s="175"/>
      <c r="L534" s="24" t="s">
        <v>8637</v>
      </c>
      <c r="M534" s="175" t="s">
        <v>11771</v>
      </c>
      <c r="N534" s="175"/>
      <c r="O534" s="181">
        <v>41488</v>
      </c>
      <c r="P534" s="181">
        <v>41488</v>
      </c>
      <c r="S534" t="s">
        <v>1005</v>
      </c>
      <c r="X534">
        <v>114</v>
      </c>
      <c r="Y534" t="s">
        <v>8426</v>
      </c>
      <c r="AA534" t="s">
        <v>11235</v>
      </c>
      <c r="AB534" t="s">
        <v>11281</v>
      </c>
      <c r="AC534" s="6" t="s">
        <v>15115</v>
      </c>
      <c r="AD534" t="s">
        <v>11270</v>
      </c>
      <c r="AE534">
        <v>2.5000000000000001E-2</v>
      </c>
      <c r="AF534" t="s">
        <v>8426</v>
      </c>
      <c r="AI534" s="292">
        <v>0.75</v>
      </c>
      <c r="AJ534" t="s">
        <v>1419</v>
      </c>
      <c r="AV534" s="331">
        <f t="shared" si="25"/>
        <v>41501</v>
      </c>
    </row>
    <row r="535" spans="1:48" x14ac:dyDescent="0.25">
      <c r="A535" s="175" t="s">
        <v>11571</v>
      </c>
      <c r="B535" s="6" t="s">
        <v>15111</v>
      </c>
      <c r="C535" s="238" t="str">
        <f t="shared" si="27"/>
        <v>READINGS_TT1_M2013-5_2013-8</v>
      </c>
      <c r="E535" s="301" t="s">
        <v>15136</v>
      </c>
      <c r="F535" s="178" t="s">
        <v>15099</v>
      </c>
      <c r="G535" s="276">
        <v>41399</v>
      </c>
      <c r="H535" s="243">
        <f t="shared" si="26"/>
        <v>41399</v>
      </c>
      <c r="I535" s="277">
        <v>41501</v>
      </c>
      <c r="J535" s="175" t="s">
        <v>11772</v>
      </c>
      <c r="K535" s="175"/>
      <c r="L535" s="24" t="s">
        <v>8637</v>
      </c>
      <c r="M535" s="175" t="s">
        <v>11771</v>
      </c>
      <c r="N535" s="175"/>
      <c r="O535" s="181">
        <v>41488</v>
      </c>
      <c r="P535" s="181">
        <v>41488</v>
      </c>
      <c r="S535" t="s">
        <v>1005</v>
      </c>
      <c r="X535">
        <v>124</v>
      </c>
      <c r="Y535" t="s">
        <v>8426</v>
      </c>
      <c r="AA535" t="s">
        <v>11235</v>
      </c>
      <c r="AB535" t="s">
        <v>11281</v>
      </c>
      <c r="AC535" s="6" t="s">
        <v>15115</v>
      </c>
      <c r="AD535" t="s">
        <v>11270</v>
      </c>
      <c r="AE535">
        <v>2.5000000000000001E-2</v>
      </c>
      <c r="AF535" t="s">
        <v>8426</v>
      </c>
      <c r="AI535" s="292">
        <v>0.91666666666666663</v>
      </c>
      <c r="AJ535" t="s">
        <v>1419</v>
      </c>
      <c r="AV535" s="331">
        <f t="shared" si="25"/>
        <v>41501</v>
      </c>
    </row>
    <row r="536" spans="1:48" x14ac:dyDescent="0.25">
      <c r="A536" s="175" t="s">
        <v>11571</v>
      </c>
      <c r="B536" s="6" t="s">
        <v>15111</v>
      </c>
      <c r="C536" s="238" t="str">
        <f t="shared" si="27"/>
        <v>READINGS_TT1_M2013-5_2013-8</v>
      </c>
      <c r="E536" s="301" t="s">
        <v>15136</v>
      </c>
      <c r="F536" s="178" t="s">
        <v>15099</v>
      </c>
      <c r="G536" s="276">
        <v>41399</v>
      </c>
      <c r="H536" s="243">
        <f t="shared" si="26"/>
        <v>41399</v>
      </c>
      <c r="I536" s="277">
        <v>41501</v>
      </c>
      <c r="J536" s="175" t="s">
        <v>11772</v>
      </c>
      <c r="K536" s="175"/>
      <c r="L536" s="24" t="s">
        <v>8637</v>
      </c>
      <c r="M536" s="175" t="s">
        <v>11771</v>
      </c>
      <c r="N536" s="175"/>
      <c r="O536" s="181">
        <v>41489</v>
      </c>
      <c r="P536" s="181">
        <v>41489</v>
      </c>
      <c r="S536" t="s">
        <v>1005</v>
      </c>
      <c r="X536">
        <v>134</v>
      </c>
      <c r="Y536" t="s">
        <v>8426</v>
      </c>
      <c r="AA536" t="s">
        <v>11235</v>
      </c>
      <c r="AB536" t="s">
        <v>11281</v>
      </c>
      <c r="AC536" s="6" t="s">
        <v>15115</v>
      </c>
      <c r="AD536" t="s">
        <v>11270</v>
      </c>
      <c r="AE536">
        <v>2.5000000000000001E-2</v>
      </c>
      <c r="AF536" t="s">
        <v>8426</v>
      </c>
      <c r="AI536" s="292">
        <v>8.3333333333333329E-2</v>
      </c>
      <c r="AJ536" t="s">
        <v>1419</v>
      </c>
      <c r="AV536" s="331">
        <f t="shared" si="25"/>
        <v>41501</v>
      </c>
    </row>
    <row r="537" spans="1:48" x14ac:dyDescent="0.25">
      <c r="A537" s="175" t="s">
        <v>11571</v>
      </c>
      <c r="B537" s="6" t="s">
        <v>15111</v>
      </c>
      <c r="C537" s="238" t="str">
        <f t="shared" si="27"/>
        <v>READINGS_TT1_M2013-5_2013-8</v>
      </c>
      <c r="E537" s="301" t="s">
        <v>15136</v>
      </c>
      <c r="F537" s="178" t="s">
        <v>15099</v>
      </c>
      <c r="G537" s="276">
        <v>41399</v>
      </c>
      <c r="H537" s="243">
        <f t="shared" si="26"/>
        <v>41399</v>
      </c>
      <c r="I537" s="277">
        <v>41501</v>
      </c>
      <c r="J537" s="175" t="s">
        <v>11772</v>
      </c>
      <c r="K537" s="175"/>
      <c r="L537" s="24" t="s">
        <v>8637</v>
      </c>
      <c r="M537" s="175" t="s">
        <v>11771</v>
      </c>
      <c r="N537" s="175"/>
      <c r="O537" s="181">
        <v>41489</v>
      </c>
      <c r="P537" s="181">
        <v>41489</v>
      </c>
      <c r="S537" t="s">
        <v>1005</v>
      </c>
      <c r="X537">
        <v>141</v>
      </c>
      <c r="Y537" t="s">
        <v>8426</v>
      </c>
      <c r="AA537" t="s">
        <v>11235</v>
      </c>
      <c r="AB537" t="s">
        <v>11281</v>
      </c>
      <c r="AC537" s="6" t="s">
        <v>15115</v>
      </c>
      <c r="AD537" t="s">
        <v>11270</v>
      </c>
      <c r="AE537">
        <v>2.5000000000000001E-2</v>
      </c>
      <c r="AF537" t="s">
        <v>8426</v>
      </c>
      <c r="AI537" s="292">
        <v>0.25</v>
      </c>
      <c r="AJ537" t="s">
        <v>1419</v>
      </c>
      <c r="AV537" s="331">
        <f t="shared" si="25"/>
        <v>41501</v>
      </c>
    </row>
    <row r="538" spans="1:48" x14ac:dyDescent="0.25">
      <c r="A538" s="175" t="s">
        <v>11571</v>
      </c>
      <c r="B538" s="6" t="s">
        <v>15111</v>
      </c>
      <c r="C538" s="238" t="str">
        <f t="shared" si="27"/>
        <v>READINGS_TT1_M2013-5_2013-8</v>
      </c>
      <c r="E538" s="301" t="s">
        <v>15136</v>
      </c>
      <c r="F538" s="178" t="s">
        <v>15099</v>
      </c>
      <c r="G538" s="276">
        <v>41399</v>
      </c>
      <c r="H538" s="243">
        <f t="shared" si="26"/>
        <v>41399</v>
      </c>
      <c r="I538" s="277">
        <v>41501</v>
      </c>
      <c r="J538" s="175" t="s">
        <v>11772</v>
      </c>
      <c r="K538" s="175"/>
      <c r="L538" s="24" t="s">
        <v>8637</v>
      </c>
      <c r="M538" s="175" t="s">
        <v>11771</v>
      </c>
      <c r="N538" s="175"/>
      <c r="O538" s="181">
        <v>41489</v>
      </c>
      <c r="P538" s="181">
        <v>41489</v>
      </c>
      <c r="S538" t="s">
        <v>1005</v>
      </c>
      <c r="X538">
        <v>145</v>
      </c>
      <c r="Y538" t="s">
        <v>8426</v>
      </c>
      <c r="AA538" t="s">
        <v>11235</v>
      </c>
      <c r="AB538" t="s">
        <v>11281</v>
      </c>
      <c r="AC538" s="6" t="s">
        <v>15115</v>
      </c>
      <c r="AD538" t="s">
        <v>11270</v>
      </c>
      <c r="AE538">
        <v>2.5000000000000001E-2</v>
      </c>
      <c r="AF538" t="s">
        <v>8426</v>
      </c>
      <c r="AI538" s="292">
        <v>0.41666666666666669</v>
      </c>
      <c r="AJ538" t="s">
        <v>1419</v>
      </c>
      <c r="AV538" s="331">
        <f t="shared" si="25"/>
        <v>41501</v>
      </c>
    </row>
    <row r="539" spans="1:48" x14ac:dyDescent="0.25">
      <c r="A539" s="175" t="s">
        <v>11571</v>
      </c>
      <c r="B539" s="6" t="s">
        <v>15111</v>
      </c>
      <c r="C539" s="238" t="str">
        <f t="shared" si="27"/>
        <v>READINGS_TT1_M2013-5_2013-8</v>
      </c>
      <c r="E539" s="301" t="s">
        <v>15136</v>
      </c>
      <c r="F539" s="178" t="s">
        <v>15099</v>
      </c>
      <c r="G539" s="276">
        <v>41399</v>
      </c>
      <c r="H539" s="243">
        <f t="shared" si="26"/>
        <v>41399</v>
      </c>
      <c r="I539" s="277">
        <v>41501</v>
      </c>
      <c r="J539" s="175" t="s">
        <v>11772</v>
      </c>
      <c r="K539" s="175"/>
      <c r="L539" s="24" t="s">
        <v>8637</v>
      </c>
      <c r="M539" s="175" t="s">
        <v>11771</v>
      </c>
      <c r="N539" s="175"/>
      <c r="O539" s="181">
        <v>41489</v>
      </c>
      <c r="P539" s="181">
        <v>41489</v>
      </c>
      <c r="S539" t="s">
        <v>1005</v>
      </c>
      <c r="X539">
        <v>148</v>
      </c>
      <c r="Y539" t="s">
        <v>8426</v>
      </c>
      <c r="AA539" t="s">
        <v>11235</v>
      </c>
      <c r="AB539" t="s">
        <v>11281</v>
      </c>
      <c r="AC539" s="6" t="s">
        <v>15115</v>
      </c>
      <c r="AD539" t="s">
        <v>11270</v>
      </c>
      <c r="AE539">
        <v>2.5000000000000001E-2</v>
      </c>
      <c r="AF539" t="s">
        <v>8426</v>
      </c>
      <c r="AI539" s="292">
        <v>0.58333333333333337</v>
      </c>
      <c r="AJ539" t="s">
        <v>1419</v>
      </c>
      <c r="AV539" s="331">
        <f t="shared" si="25"/>
        <v>41501</v>
      </c>
    </row>
    <row r="540" spans="1:48" x14ac:dyDescent="0.25">
      <c r="A540" s="175" t="s">
        <v>11571</v>
      </c>
      <c r="B540" s="6" t="s">
        <v>15111</v>
      </c>
      <c r="C540" s="238" t="str">
        <f t="shared" si="27"/>
        <v>READINGS_TT1_M2013-5_2013-8</v>
      </c>
      <c r="E540" s="301" t="s">
        <v>15136</v>
      </c>
      <c r="F540" s="178" t="s">
        <v>15099</v>
      </c>
      <c r="G540" s="276">
        <v>41399</v>
      </c>
      <c r="H540" s="243">
        <f t="shared" si="26"/>
        <v>41399</v>
      </c>
      <c r="I540" s="277">
        <v>41501</v>
      </c>
      <c r="J540" s="175" t="s">
        <v>11772</v>
      </c>
      <c r="K540" s="175"/>
      <c r="L540" s="24" t="s">
        <v>8637</v>
      </c>
      <c r="M540" s="175" t="s">
        <v>11771</v>
      </c>
      <c r="N540" s="175"/>
      <c r="O540" s="181">
        <v>41489</v>
      </c>
      <c r="P540" s="181">
        <v>41489</v>
      </c>
      <c r="S540" t="s">
        <v>1005</v>
      </c>
      <c r="X540">
        <v>152</v>
      </c>
      <c r="Y540" t="s">
        <v>8426</v>
      </c>
      <c r="AA540" t="s">
        <v>11235</v>
      </c>
      <c r="AB540" t="s">
        <v>11281</v>
      </c>
      <c r="AC540" s="6" t="s">
        <v>15115</v>
      </c>
      <c r="AD540" t="s">
        <v>11270</v>
      </c>
      <c r="AE540">
        <v>2.5000000000000001E-2</v>
      </c>
      <c r="AF540" t="s">
        <v>8426</v>
      </c>
      <c r="AI540" s="292">
        <v>0.75</v>
      </c>
      <c r="AJ540" t="s">
        <v>1419</v>
      </c>
      <c r="AV540" s="331">
        <f t="shared" si="25"/>
        <v>41501</v>
      </c>
    </row>
    <row r="541" spans="1:48" x14ac:dyDescent="0.25">
      <c r="A541" s="175" t="s">
        <v>11571</v>
      </c>
      <c r="B541" s="6" t="s">
        <v>15111</v>
      </c>
      <c r="C541" s="238" t="str">
        <f t="shared" si="27"/>
        <v>READINGS_TT1_M2013-5_2013-8</v>
      </c>
      <c r="E541" s="301" t="s">
        <v>15136</v>
      </c>
      <c r="F541" s="178" t="s">
        <v>15099</v>
      </c>
      <c r="G541" s="276">
        <v>41399</v>
      </c>
      <c r="H541" s="243">
        <f t="shared" si="26"/>
        <v>41399</v>
      </c>
      <c r="I541" s="277">
        <v>41501</v>
      </c>
      <c r="J541" s="175" t="s">
        <v>11772</v>
      </c>
      <c r="K541" s="175"/>
      <c r="L541" s="24" t="s">
        <v>8637</v>
      </c>
      <c r="M541" s="175" t="s">
        <v>11771</v>
      </c>
      <c r="N541" s="175"/>
      <c r="O541" s="181">
        <v>41489</v>
      </c>
      <c r="P541" s="181">
        <v>41489</v>
      </c>
      <c r="S541" t="s">
        <v>1005</v>
      </c>
      <c r="X541">
        <v>156</v>
      </c>
      <c r="Y541" t="s">
        <v>8426</v>
      </c>
      <c r="AA541" t="s">
        <v>11235</v>
      </c>
      <c r="AB541" t="s">
        <v>11281</v>
      </c>
      <c r="AC541" s="6" t="s">
        <v>15115</v>
      </c>
      <c r="AD541" t="s">
        <v>11270</v>
      </c>
      <c r="AE541">
        <v>2.5000000000000001E-2</v>
      </c>
      <c r="AF541" t="s">
        <v>8426</v>
      </c>
      <c r="AI541" s="292">
        <v>0.91666666666666663</v>
      </c>
      <c r="AJ541" t="s">
        <v>1419</v>
      </c>
      <c r="AV541" s="331">
        <f t="shared" si="25"/>
        <v>41501</v>
      </c>
    </row>
    <row r="542" spans="1:48" x14ac:dyDescent="0.25">
      <c r="A542" s="175" t="s">
        <v>11571</v>
      </c>
      <c r="B542" s="6" t="s">
        <v>15111</v>
      </c>
      <c r="C542" s="238" t="str">
        <f t="shared" si="27"/>
        <v>READINGS_TT1_M2013-5_2013-8</v>
      </c>
      <c r="E542" s="301" t="s">
        <v>15136</v>
      </c>
      <c r="F542" s="178" t="s">
        <v>15099</v>
      </c>
      <c r="G542" s="276">
        <v>41399</v>
      </c>
      <c r="H542" s="243">
        <f t="shared" si="26"/>
        <v>41399</v>
      </c>
      <c r="I542" s="277">
        <v>41501</v>
      </c>
      <c r="J542" s="175" t="s">
        <v>11772</v>
      </c>
      <c r="K542" s="175"/>
      <c r="L542" s="24" t="s">
        <v>8637</v>
      </c>
      <c r="M542" s="175" t="s">
        <v>11771</v>
      </c>
      <c r="N542" s="175"/>
      <c r="O542" s="181">
        <v>41490</v>
      </c>
      <c r="P542" s="181">
        <v>41490</v>
      </c>
      <c r="S542" t="s">
        <v>1005</v>
      </c>
      <c r="X542">
        <v>158</v>
      </c>
      <c r="Y542" t="s">
        <v>8426</v>
      </c>
      <c r="AA542" t="s">
        <v>11235</v>
      </c>
      <c r="AB542" t="s">
        <v>11281</v>
      </c>
      <c r="AC542" s="6" t="s">
        <v>15115</v>
      </c>
      <c r="AD542" t="s">
        <v>11270</v>
      </c>
      <c r="AE542">
        <v>2.5000000000000001E-2</v>
      </c>
      <c r="AF542" t="s">
        <v>8426</v>
      </c>
      <c r="AI542" s="292">
        <v>8.3333333333333329E-2</v>
      </c>
      <c r="AJ542" t="s">
        <v>1419</v>
      </c>
      <c r="AV542" s="331">
        <f t="shared" si="25"/>
        <v>41501</v>
      </c>
    </row>
    <row r="543" spans="1:48" x14ac:dyDescent="0.25">
      <c r="A543" s="175" t="s">
        <v>11571</v>
      </c>
      <c r="B543" s="6" t="s">
        <v>15111</v>
      </c>
      <c r="C543" s="238" t="str">
        <f t="shared" si="27"/>
        <v>READINGS_TT1_M2013-5_2013-8</v>
      </c>
      <c r="E543" s="301" t="s">
        <v>15136</v>
      </c>
      <c r="F543" s="178" t="s">
        <v>15099</v>
      </c>
      <c r="G543" s="276">
        <v>41399</v>
      </c>
      <c r="H543" s="243">
        <f t="shared" si="26"/>
        <v>41399</v>
      </c>
      <c r="I543" s="277">
        <v>41501</v>
      </c>
      <c r="J543" s="175" t="s">
        <v>11772</v>
      </c>
      <c r="K543" s="175"/>
      <c r="L543" s="24" t="s">
        <v>8637</v>
      </c>
      <c r="M543" s="175" t="s">
        <v>11771</v>
      </c>
      <c r="N543" s="175"/>
      <c r="O543" s="181">
        <v>41490</v>
      </c>
      <c r="P543" s="181">
        <v>41490</v>
      </c>
      <c r="S543" t="s">
        <v>1005</v>
      </c>
      <c r="X543">
        <v>162</v>
      </c>
      <c r="Y543" t="s">
        <v>8426</v>
      </c>
      <c r="AA543" t="s">
        <v>11235</v>
      </c>
      <c r="AB543" t="s">
        <v>11281</v>
      </c>
      <c r="AC543" s="6" t="s">
        <v>15115</v>
      </c>
      <c r="AD543" t="s">
        <v>11270</v>
      </c>
      <c r="AE543">
        <v>2.5000000000000001E-2</v>
      </c>
      <c r="AF543" t="s">
        <v>8426</v>
      </c>
      <c r="AI543" s="292">
        <v>0.25</v>
      </c>
      <c r="AJ543" t="s">
        <v>1419</v>
      </c>
      <c r="AV543" s="331">
        <f t="shared" si="25"/>
        <v>41501</v>
      </c>
    </row>
    <row r="544" spans="1:48" x14ac:dyDescent="0.25">
      <c r="A544" s="175" t="s">
        <v>11571</v>
      </c>
      <c r="B544" s="6" t="s">
        <v>15111</v>
      </c>
      <c r="C544" s="238" t="str">
        <f t="shared" si="27"/>
        <v>READINGS_TT1_M2013-5_2013-8</v>
      </c>
      <c r="E544" s="301" t="s">
        <v>15136</v>
      </c>
      <c r="F544" s="178" t="s">
        <v>15099</v>
      </c>
      <c r="G544" s="276">
        <v>41399</v>
      </c>
      <c r="H544" s="243">
        <f t="shared" si="26"/>
        <v>41399</v>
      </c>
      <c r="I544" s="277">
        <v>41501</v>
      </c>
      <c r="J544" s="175" t="s">
        <v>11772</v>
      </c>
      <c r="K544" s="175"/>
      <c r="L544" s="24" t="s">
        <v>8637</v>
      </c>
      <c r="M544" s="175" t="s">
        <v>11771</v>
      </c>
      <c r="N544" s="175"/>
      <c r="O544" s="181">
        <v>41490</v>
      </c>
      <c r="P544" s="181">
        <v>41490</v>
      </c>
      <c r="S544" t="s">
        <v>1005</v>
      </c>
      <c r="X544">
        <v>163</v>
      </c>
      <c r="Y544" t="s">
        <v>8426</v>
      </c>
      <c r="AA544" t="s">
        <v>11235</v>
      </c>
      <c r="AB544" t="s">
        <v>11281</v>
      </c>
      <c r="AC544" s="6" t="s">
        <v>15115</v>
      </c>
      <c r="AD544" t="s">
        <v>11270</v>
      </c>
      <c r="AE544">
        <v>2.5000000000000001E-2</v>
      </c>
      <c r="AF544" t="s">
        <v>8426</v>
      </c>
      <c r="AI544" s="292">
        <v>0.41666666666666669</v>
      </c>
      <c r="AJ544" t="s">
        <v>1419</v>
      </c>
      <c r="AV544" s="331">
        <f t="shared" si="25"/>
        <v>41501</v>
      </c>
    </row>
    <row r="545" spans="1:48" x14ac:dyDescent="0.25">
      <c r="A545" s="175" t="s">
        <v>11571</v>
      </c>
      <c r="B545" s="6" t="s">
        <v>15111</v>
      </c>
      <c r="C545" s="238" t="str">
        <f t="shared" si="27"/>
        <v>READINGS_TT1_M2013-5_2013-8</v>
      </c>
      <c r="E545" s="301" t="s">
        <v>15136</v>
      </c>
      <c r="F545" s="178" t="s">
        <v>15099</v>
      </c>
      <c r="G545" s="276">
        <v>41399</v>
      </c>
      <c r="H545" s="243">
        <f t="shared" si="26"/>
        <v>41399</v>
      </c>
      <c r="I545" s="277">
        <v>41501</v>
      </c>
      <c r="J545" s="175" t="s">
        <v>11772</v>
      </c>
      <c r="K545" s="175"/>
      <c r="L545" s="24" t="s">
        <v>8637</v>
      </c>
      <c r="M545" s="175" t="s">
        <v>11771</v>
      </c>
      <c r="N545" s="175"/>
      <c r="O545" s="181">
        <v>41490</v>
      </c>
      <c r="P545" s="181">
        <v>41490</v>
      </c>
      <c r="S545" t="s">
        <v>1005</v>
      </c>
      <c r="X545">
        <v>164</v>
      </c>
      <c r="Y545" t="s">
        <v>8426</v>
      </c>
      <c r="AA545" t="s">
        <v>11235</v>
      </c>
      <c r="AB545" t="s">
        <v>11281</v>
      </c>
      <c r="AC545" s="6" t="s">
        <v>15115</v>
      </c>
      <c r="AD545" t="s">
        <v>11270</v>
      </c>
      <c r="AE545">
        <v>2.5000000000000001E-2</v>
      </c>
      <c r="AF545" t="s">
        <v>8426</v>
      </c>
      <c r="AI545" s="292">
        <v>0.58333333333333337</v>
      </c>
      <c r="AJ545" t="s">
        <v>1419</v>
      </c>
      <c r="AV545" s="331">
        <f t="shared" si="25"/>
        <v>41501</v>
      </c>
    </row>
    <row r="546" spans="1:48" x14ac:dyDescent="0.25">
      <c r="A546" s="175" t="s">
        <v>11571</v>
      </c>
      <c r="B546" s="6" t="s">
        <v>15111</v>
      </c>
      <c r="C546" s="238" t="str">
        <f t="shared" si="27"/>
        <v>READINGS_TT1_M2013-5_2013-8</v>
      </c>
      <c r="E546" s="301" t="s">
        <v>15136</v>
      </c>
      <c r="F546" s="178" t="s">
        <v>15099</v>
      </c>
      <c r="G546" s="276">
        <v>41399</v>
      </c>
      <c r="H546" s="243">
        <f t="shared" si="26"/>
        <v>41399</v>
      </c>
      <c r="I546" s="277">
        <v>41501</v>
      </c>
      <c r="J546" s="175" t="s">
        <v>11772</v>
      </c>
      <c r="K546" s="175"/>
      <c r="L546" s="24" t="s">
        <v>8637</v>
      </c>
      <c r="M546" s="175" t="s">
        <v>11771</v>
      </c>
      <c r="N546" s="175"/>
      <c r="O546" s="181">
        <v>41490</v>
      </c>
      <c r="P546" s="181">
        <v>41490</v>
      </c>
      <c r="S546" t="s">
        <v>1005</v>
      </c>
      <c r="X546">
        <v>166</v>
      </c>
      <c r="Y546" t="s">
        <v>8426</v>
      </c>
      <c r="AA546" t="s">
        <v>11235</v>
      </c>
      <c r="AB546" t="s">
        <v>11281</v>
      </c>
      <c r="AC546" s="6" t="s">
        <v>15115</v>
      </c>
      <c r="AD546" t="s">
        <v>11270</v>
      </c>
      <c r="AE546">
        <v>2.5000000000000001E-2</v>
      </c>
      <c r="AF546" t="s">
        <v>8426</v>
      </c>
      <c r="AI546" s="292">
        <v>0.75</v>
      </c>
      <c r="AJ546" t="s">
        <v>1419</v>
      </c>
      <c r="AV546" s="331">
        <f t="shared" si="25"/>
        <v>41501</v>
      </c>
    </row>
    <row r="547" spans="1:48" x14ac:dyDescent="0.25">
      <c r="A547" s="175" t="s">
        <v>11571</v>
      </c>
      <c r="B547" s="6" t="s">
        <v>15111</v>
      </c>
      <c r="C547" s="238" t="str">
        <f t="shared" si="27"/>
        <v>READINGS_TT1_M2013-5_2013-8</v>
      </c>
      <c r="E547" s="301" t="s">
        <v>15136</v>
      </c>
      <c r="F547" s="178" t="s">
        <v>15099</v>
      </c>
      <c r="G547" s="276">
        <v>41399</v>
      </c>
      <c r="H547" s="243">
        <f t="shared" si="26"/>
        <v>41399</v>
      </c>
      <c r="I547" s="277">
        <v>41501</v>
      </c>
      <c r="J547" s="175" t="s">
        <v>11772</v>
      </c>
      <c r="K547" s="175"/>
      <c r="L547" s="24" t="s">
        <v>8637</v>
      </c>
      <c r="M547" s="175" t="s">
        <v>11771</v>
      </c>
      <c r="N547" s="175"/>
      <c r="O547" s="181">
        <v>41490</v>
      </c>
      <c r="P547" s="181">
        <v>41490</v>
      </c>
      <c r="S547" t="s">
        <v>1005</v>
      </c>
      <c r="X547">
        <v>168</v>
      </c>
      <c r="Y547" t="s">
        <v>8426</v>
      </c>
      <c r="AA547" t="s">
        <v>11235</v>
      </c>
      <c r="AB547" t="s">
        <v>11281</v>
      </c>
      <c r="AC547" s="6" t="s">
        <v>15115</v>
      </c>
      <c r="AD547" t="s">
        <v>11270</v>
      </c>
      <c r="AE547">
        <v>2.5000000000000001E-2</v>
      </c>
      <c r="AF547" t="s">
        <v>8426</v>
      </c>
      <c r="AI547" s="292">
        <v>0.91666666666666663</v>
      </c>
      <c r="AJ547" t="s">
        <v>1419</v>
      </c>
      <c r="AV547" s="331">
        <f t="shared" si="25"/>
        <v>41501</v>
      </c>
    </row>
    <row r="548" spans="1:48" x14ac:dyDescent="0.25">
      <c r="A548" s="175" t="s">
        <v>11571</v>
      </c>
      <c r="B548" s="6" t="s">
        <v>15111</v>
      </c>
      <c r="C548" s="238" t="str">
        <f t="shared" si="27"/>
        <v>READINGS_TT1_M2013-5_2013-8</v>
      </c>
      <c r="E548" s="301" t="s">
        <v>15136</v>
      </c>
      <c r="F548" s="178" t="s">
        <v>15099</v>
      </c>
      <c r="G548" s="276">
        <v>41399</v>
      </c>
      <c r="H548" s="243">
        <f t="shared" si="26"/>
        <v>41399</v>
      </c>
      <c r="I548" s="277">
        <v>41501</v>
      </c>
      <c r="J548" s="175" t="s">
        <v>11772</v>
      </c>
      <c r="K548" s="175"/>
      <c r="L548" s="24" t="s">
        <v>8637</v>
      </c>
      <c r="M548" s="175" t="s">
        <v>11771</v>
      </c>
      <c r="N548" s="175"/>
      <c r="O548" s="181">
        <v>41491</v>
      </c>
      <c r="P548" s="181">
        <v>41491</v>
      </c>
      <c r="S548" t="s">
        <v>1005</v>
      </c>
      <c r="X548">
        <v>170</v>
      </c>
      <c r="Y548" t="s">
        <v>8426</v>
      </c>
      <c r="AA548" t="s">
        <v>11235</v>
      </c>
      <c r="AB548" t="s">
        <v>11281</v>
      </c>
      <c r="AC548" s="6" t="s">
        <v>15115</v>
      </c>
      <c r="AD548" t="s">
        <v>11270</v>
      </c>
      <c r="AE548">
        <v>2.5000000000000001E-2</v>
      </c>
      <c r="AF548" t="s">
        <v>8426</v>
      </c>
      <c r="AI548" s="292">
        <v>8.3333333333333329E-2</v>
      </c>
      <c r="AJ548" t="s">
        <v>1419</v>
      </c>
      <c r="AV548" s="331">
        <f t="shared" si="25"/>
        <v>41501</v>
      </c>
    </row>
    <row r="549" spans="1:48" x14ac:dyDescent="0.25">
      <c r="A549" s="175" t="s">
        <v>11571</v>
      </c>
      <c r="B549" s="6" t="s">
        <v>15111</v>
      </c>
      <c r="C549" s="238" t="str">
        <f t="shared" si="27"/>
        <v>READINGS_TT1_M2013-5_2013-8</v>
      </c>
      <c r="E549" s="301" t="s">
        <v>15136</v>
      </c>
      <c r="F549" s="178" t="s">
        <v>15099</v>
      </c>
      <c r="G549" s="276">
        <v>41399</v>
      </c>
      <c r="H549" s="243">
        <f t="shared" si="26"/>
        <v>41399</v>
      </c>
      <c r="I549" s="277">
        <v>41501</v>
      </c>
      <c r="J549" s="175" t="s">
        <v>11772</v>
      </c>
      <c r="K549" s="175"/>
      <c r="L549" s="24" t="s">
        <v>8637</v>
      </c>
      <c r="M549" s="175" t="s">
        <v>11771</v>
      </c>
      <c r="N549" s="175"/>
      <c r="O549" s="181">
        <v>41491</v>
      </c>
      <c r="P549" s="181">
        <v>41491</v>
      </c>
      <c r="S549" t="s">
        <v>1005</v>
      </c>
      <c r="X549">
        <v>172</v>
      </c>
      <c r="Y549" t="s">
        <v>8426</v>
      </c>
      <c r="AA549" t="s">
        <v>11235</v>
      </c>
      <c r="AB549" t="s">
        <v>11281</v>
      </c>
      <c r="AC549" s="6" t="s">
        <v>15115</v>
      </c>
      <c r="AD549" t="s">
        <v>11270</v>
      </c>
      <c r="AE549">
        <v>2.5000000000000001E-2</v>
      </c>
      <c r="AF549" t="s">
        <v>8426</v>
      </c>
      <c r="AI549" s="292">
        <v>0.25</v>
      </c>
      <c r="AJ549" t="s">
        <v>1419</v>
      </c>
      <c r="AV549" s="331">
        <f t="shared" si="25"/>
        <v>41501</v>
      </c>
    </row>
    <row r="550" spans="1:48" x14ac:dyDescent="0.25">
      <c r="A550" s="175" t="s">
        <v>11571</v>
      </c>
      <c r="B550" s="6" t="s">
        <v>15111</v>
      </c>
      <c r="C550" s="238" t="str">
        <f t="shared" si="27"/>
        <v>READINGS_TT1_M2013-5_2013-8</v>
      </c>
      <c r="E550" s="301" t="s">
        <v>15136</v>
      </c>
      <c r="F550" s="178" t="s">
        <v>15099</v>
      </c>
      <c r="G550" s="276">
        <v>41399</v>
      </c>
      <c r="H550" s="243">
        <f t="shared" si="26"/>
        <v>41399</v>
      </c>
      <c r="I550" s="277">
        <v>41501</v>
      </c>
      <c r="J550" s="175" t="s">
        <v>11772</v>
      </c>
      <c r="K550" s="175"/>
      <c r="L550" s="24" t="s">
        <v>8637</v>
      </c>
      <c r="M550" s="175" t="s">
        <v>11771</v>
      </c>
      <c r="N550" s="175"/>
      <c r="O550" s="181">
        <v>41491</v>
      </c>
      <c r="P550" s="181">
        <v>41491</v>
      </c>
      <c r="S550" t="s">
        <v>1005</v>
      </c>
      <c r="X550">
        <v>174</v>
      </c>
      <c r="Y550" t="s">
        <v>8426</v>
      </c>
      <c r="AA550" t="s">
        <v>11235</v>
      </c>
      <c r="AB550" t="s">
        <v>11281</v>
      </c>
      <c r="AC550" s="6" t="s">
        <v>15115</v>
      </c>
      <c r="AD550" t="s">
        <v>11270</v>
      </c>
      <c r="AE550">
        <v>2.5000000000000001E-2</v>
      </c>
      <c r="AF550" t="s">
        <v>8426</v>
      </c>
      <c r="AI550" s="292">
        <v>0.41666666666666669</v>
      </c>
      <c r="AJ550" t="s">
        <v>1419</v>
      </c>
      <c r="AV550" s="331">
        <f t="shared" si="25"/>
        <v>41501</v>
      </c>
    </row>
    <row r="551" spans="1:48" x14ac:dyDescent="0.25">
      <c r="A551" s="175" t="s">
        <v>11571</v>
      </c>
      <c r="B551" s="6" t="s">
        <v>15111</v>
      </c>
      <c r="C551" s="238" t="str">
        <f t="shared" si="27"/>
        <v>READINGS_TT1_M2013-5_2013-8</v>
      </c>
      <c r="E551" s="301" t="s">
        <v>15136</v>
      </c>
      <c r="F551" s="178" t="s">
        <v>15099</v>
      </c>
      <c r="G551" s="276">
        <v>41399</v>
      </c>
      <c r="H551" s="243">
        <f t="shared" si="26"/>
        <v>41399</v>
      </c>
      <c r="I551" s="277">
        <v>41501</v>
      </c>
      <c r="J551" s="175" t="s">
        <v>11772</v>
      </c>
      <c r="K551" s="175"/>
      <c r="L551" s="24" t="s">
        <v>8637</v>
      </c>
      <c r="M551" s="175" t="s">
        <v>11771</v>
      </c>
      <c r="N551" s="175"/>
      <c r="O551" s="181">
        <v>41491</v>
      </c>
      <c r="P551" s="181">
        <v>41491</v>
      </c>
      <c r="S551" t="s">
        <v>1005</v>
      </c>
      <c r="X551">
        <v>175</v>
      </c>
      <c r="Y551" t="s">
        <v>8426</v>
      </c>
      <c r="AA551" t="s">
        <v>11235</v>
      </c>
      <c r="AB551" t="s">
        <v>11281</v>
      </c>
      <c r="AC551" s="6" t="s">
        <v>15115</v>
      </c>
      <c r="AD551" t="s">
        <v>11270</v>
      </c>
      <c r="AE551">
        <v>2.5000000000000001E-2</v>
      </c>
      <c r="AF551" t="s">
        <v>8426</v>
      </c>
      <c r="AI551" s="292">
        <v>0.58333333333333337</v>
      </c>
      <c r="AJ551" t="s">
        <v>1419</v>
      </c>
      <c r="AV551" s="331">
        <f t="shared" si="25"/>
        <v>41501</v>
      </c>
    </row>
    <row r="552" spans="1:48" x14ac:dyDescent="0.25">
      <c r="A552" s="175" t="s">
        <v>11571</v>
      </c>
      <c r="B552" s="6" t="s">
        <v>15111</v>
      </c>
      <c r="C552" s="238" t="str">
        <f t="shared" si="27"/>
        <v>READINGS_TT1_M2013-5_2013-8</v>
      </c>
      <c r="E552" s="301" t="s">
        <v>15136</v>
      </c>
      <c r="F552" s="178" t="s">
        <v>15099</v>
      </c>
      <c r="G552" s="276">
        <v>41399</v>
      </c>
      <c r="H552" s="243">
        <f t="shared" si="26"/>
        <v>41399</v>
      </c>
      <c r="I552" s="277">
        <v>41501</v>
      </c>
      <c r="J552" s="175" t="s">
        <v>11772</v>
      </c>
      <c r="K552" s="175"/>
      <c r="L552" s="24" t="s">
        <v>8637</v>
      </c>
      <c r="M552" s="175" t="s">
        <v>11771</v>
      </c>
      <c r="N552" s="175"/>
      <c r="O552" s="181">
        <v>41491</v>
      </c>
      <c r="P552" s="181">
        <v>41491</v>
      </c>
      <c r="S552" t="s">
        <v>1005</v>
      </c>
      <c r="X552">
        <v>175</v>
      </c>
      <c r="Y552" t="s">
        <v>8426</v>
      </c>
      <c r="AA552" t="s">
        <v>11235</v>
      </c>
      <c r="AB552" t="s">
        <v>11281</v>
      </c>
      <c r="AC552" s="6" t="s">
        <v>15115</v>
      </c>
      <c r="AD552" t="s">
        <v>11270</v>
      </c>
      <c r="AE552">
        <v>2.5000000000000001E-2</v>
      </c>
      <c r="AF552" t="s">
        <v>8426</v>
      </c>
      <c r="AI552" s="292">
        <v>0.75</v>
      </c>
      <c r="AJ552" t="s">
        <v>1419</v>
      </c>
      <c r="AV552" s="331">
        <f t="shared" si="25"/>
        <v>41501</v>
      </c>
    </row>
    <row r="553" spans="1:48" x14ac:dyDescent="0.25">
      <c r="A553" s="175" t="s">
        <v>11571</v>
      </c>
      <c r="B553" s="6" t="s">
        <v>15111</v>
      </c>
      <c r="C553" s="238" t="str">
        <f t="shared" si="27"/>
        <v>READINGS_TT1_M2013-5_2013-8</v>
      </c>
      <c r="E553" s="301" t="s">
        <v>15136</v>
      </c>
      <c r="F553" s="178" t="s">
        <v>15099</v>
      </c>
      <c r="G553" s="276">
        <v>41399</v>
      </c>
      <c r="H553" s="243">
        <f t="shared" si="26"/>
        <v>41399</v>
      </c>
      <c r="I553" s="277">
        <v>41501</v>
      </c>
      <c r="J553" s="175" t="s">
        <v>11772</v>
      </c>
      <c r="K553" s="175"/>
      <c r="L553" s="24" t="s">
        <v>8637</v>
      </c>
      <c r="M553" s="175" t="s">
        <v>11771</v>
      </c>
      <c r="N553" s="175"/>
      <c r="O553" s="181">
        <v>41491</v>
      </c>
      <c r="P553" s="181">
        <v>41491</v>
      </c>
      <c r="S553" t="s">
        <v>1005</v>
      </c>
      <c r="X553">
        <v>175</v>
      </c>
      <c r="Y553" t="s">
        <v>8426</v>
      </c>
      <c r="AA553" t="s">
        <v>11235</v>
      </c>
      <c r="AB553" t="s">
        <v>11281</v>
      </c>
      <c r="AC553" s="6" t="s">
        <v>15115</v>
      </c>
      <c r="AD553" t="s">
        <v>11270</v>
      </c>
      <c r="AE553">
        <v>2.5000000000000001E-2</v>
      </c>
      <c r="AF553" t="s">
        <v>8426</v>
      </c>
      <c r="AI553" s="292">
        <v>0.91666666666666663</v>
      </c>
      <c r="AJ553" t="s">
        <v>1419</v>
      </c>
      <c r="AV553" s="331">
        <f t="shared" si="25"/>
        <v>41501</v>
      </c>
    </row>
    <row r="554" spans="1:48" x14ac:dyDescent="0.25">
      <c r="A554" s="175" t="s">
        <v>11571</v>
      </c>
      <c r="B554" s="6" t="s">
        <v>15111</v>
      </c>
      <c r="C554" s="238" t="str">
        <f t="shared" si="27"/>
        <v>READINGS_TT1_M2013-5_2013-8</v>
      </c>
      <c r="E554" s="301" t="s">
        <v>15136</v>
      </c>
      <c r="F554" s="178" t="s">
        <v>15099</v>
      </c>
      <c r="G554" s="276">
        <v>41399</v>
      </c>
      <c r="H554" s="243">
        <f t="shared" si="26"/>
        <v>41399</v>
      </c>
      <c r="I554" s="277">
        <v>41501</v>
      </c>
      <c r="J554" s="175" t="s">
        <v>11772</v>
      </c>
      <c r="K554" s="175"/>
      <c r="L554" s="24" t="s">
        <v>8637</v>
      </c>
      <c r="M554" s="175" t="s">
        <v>11771</v>
      </c>
      <c r="N554" s="175"/>
      <c r="O554" s="181">
        <v>41492</v>
      </c>
      <c r="P554" s="181">
        <v>41492</v>
      </c>
      <c r="S554" t="s">
        <v>1005</v>
      </c>
      <c r="X554">
        <v>176</v>
      </c>
      <c r="Y554" t="s">
        <v>8426</v>
      </c>
      <c r="AA554" t="s">
        <v>11235</v>
      </c>
      <c r="AB554" t="s">
        <v>11281</v>
      </c>
      <c r="AC554" s="6" t="s">
        <v>15115</v>
      </c>
      <c r="AD554" t="s">
        <v>11270</v>
      </c>
      <c r="AE554">
        <v>2.5000000000000001E-2</v>
      </c>
      <c r="AF554" t="s">
        <v>8426</v>
      </c>
      <c r="AI554" s="292">
        <v>8.3333333333333329E-2</v>
      </c>
      <c r="AJ554" t="s">
        <v>1419</v>
      </c>
      <c r="AV554" s="331">
        <f t="shared" si="25"/>
        <v>41501</v>
      </c>
    </row>
    <row r="555" spans="1:48" x14ac:dyDescent="0.25">
      <c r="A555" s="175" t="s">
        <v>11571</v>
      </c>
      <c r="B555" s="6" t="s">
        <v>15111</v>
      </c>
      <c r="C555" s="238" t="str">
        <f t="shared" si="27"/>
        <v>READINGS_TT1_M2013-5_2013-8</v>
      </c>
      <c r="E555" s="301" t="s">
        <v>15136</v>
      </c>
      <c r="F555" s="178" t="s">
        <v>15099</v>
      </c>
      <c r="G555" s="276">
        <v>41399</v>
      </c>
      <c r="H555" s="243">
        <f t="shared" si="26"/>
        <v>41399</v>
      </c>
      <c r="I555" s="277">
        <v>41501</v>
      </c>
      <c r="J555" s="175" t="s">
        <v>11772</v>
      </c>
      <c r="K555" s="175"/>
      <c r="L555" s="24" t="s">
        <v>8637</v>
      </c>
      <c r="M555" s="175" t="s">
        <v>11771</v>
      </c>
      <c r="N555" s="175"/>
      <c r="O555" s="181">
        <v>41492</v>
      </c>
      <c r="P555" s="181">
        <v>41492</v>
      </c>
      <c r="S555" t="s">
        <v>1005</v>
      </c>
      <c r="X555">
        <v>177</v>
      </c>
      <c r="Y555" t="s">
        <v>8426</v>
      </c>
      <c r="AA555" t="s">
        <v>11235</v>
      </c>
      <c r="AB555" t="s">
        <v>11281</v>
      </c>
      <c r="AC555" s="6" t="s">
        <v>15115</v>
      </c>
      <c r="AD555" t="s">
        <v>11270</v>
      </c>
      <c r="AE555">
        <v>2.5000000000000001E-2</v>
      </c>
      <c r="AF555" t="s">
        <v>8426</v>
      </c>
      <c r="AI555" s="292">
        <v>0.25</v>
      </c>
      <c r="AJ555" t="s">
        <v>1419</v>
      </c>
      <c r="AV555" s="331">
        <f t="shared" si="25"/>
        <v>41501</v>
      </c>
    </row>
    <row r="556" spans="1:48" x14ac:dyDescent="0.25">
      <c r="A556" s="175" t="s">
        <v>11571</v>
      </c>
      <c r="B556" s="6" t="s">
        <v>15111</v>
      </c>
      <c r="C556" s="238" t="str">
        <f t="shared" si="27"/>
        <v>READINGS_TT1_M2013-5_2013-8</v>
      </c>
      <c r="E556" s="301" t="s">
        <v>15136</v>
      </c>
      <c r="F556" s="178" t="s">
        <v>15099</v>
      </c>
      <c r="G556" s="276">
        <v>41399</v>
      </c>
      <c r="H556" s="243">
        <f t="shared" si="26"/>
        <v>41399</v>
      </c>
      <c r="I556" s="277">
        <v>41501</v>
      </c>
      <c r="J556" s="175" t="s">
        <v>11772</v>
      </c>
      <c r="K556" s="175"/>
      <c r="L556" s="24" t="s">
        <v>8637</v>
      </c>
      <c r="M556" s="175" t="s">
        <v>11771</v>
      </c>
      <c r="N556" s="175"/>
      <c r="O556" s="181">
        <v>41492</v>
      </c>
      <c r="P556" s="181">
        <v>41492</v>
      </c>
      <c r="S556" t="s">
        <v>1005</v>
      </c>
      <c r="X556">
        <v>176</v>
      </c>
      <c r="Y556" t="s">
        <v>8426</v>
      </c>
      <c r="AA556" t="s">
        <v>11235</v>
      </c>
      <c r="AB556" t="s">
        <v>11281</v>
      </c>
      <c r="AC556" s="6" t="s">
        <v>15115</v>
      </c>
      <c r="AD556" t="s">
        <v>11270</v>
      </c>
      <c r="AE556">
        <v>2.5000000000000001E-2</v>
      </c>
      <c r="AF556" t="s">
        <v>8426</v>
      </c>
      <c r="AI556" s="292">
        <v>0.41666666666666669</v>
      </c>
      <c r="AJ556" t="s">
        <v>1419</v>
      </c>
      <c r="AV556" s="331">
        <f t="shared" si="25"/>
        <v>41501</v>
      </c>
    </row>
    <row r="557" spans="1:48" x14ac:dyDescent="0.25">
      <c r="A557" s="175" t="s">
        <v>11571</v>
      </c>
      <c r="B557" s="6" t="s">
        <v>15111</v>
      </c>
      <c r="C557" s="238" t="str">
        <f t="shared" si="27"/>
        <v>READINGS_TT1_M2013-5_2013-8</v>
      </c>
      <c r="E557" s="301" t="s">
        <v>15136</v>
      </c>
      <c r="F557" s="178" t="s">
        <v>15099</v>
      </c>
      <c r="G557" s="276">
        <v>41399</v>
      </c>
      <c r="H557" s="243">
        <f t="shared" si="26"/>
        <v>41399</v>
      </c>
      <c r="I557" s="277">
        <v>41501</v>
      </c>
      <c r="J557" s="175" t="s">
        <v>11772</v>
      </c>
      <c r="K557" s="175"/>
      <c r="L557" s="24" t="s">
        <v>8637</v>
      </c>
      <c r="M557" s="175" t="s">
        <v>11771</v>
      </c>
      <c r="N557" s="175"/>
      <c r="O557" s="181">
        <v>41492</v>
      </c>
      <c r="P557" s="181">
        <v>41492</v>
      </c>
      <c r="S557" t="s">
        <v>1005</v>
      </c>
      <c r="X557">
        <v>176</v>
      </c>
      <c r="Y557" t="s">
        <v>8426</v>
      </c>
      <c r="AA557" t="s">
        <v>11235</v>
      </c>
      <c r="AB557" t="s">
        <v>11281</v>
      </c>
      <c r="AC557" s="6" t="s">
        <v>15115</v>
      </c>
      <c r="AD557" t="s">
        <v>11270</v>
      </c>
      <c r="AE557">
        <v>2.5000000000000001E-2</v>
      </c>
      <c r="AF557" t="s">
        <v>8426</v>
      </c>
      <c r="AI557" s="292">
        <v>0.58333333333333337</v>
      </c>
      <c r="AJ557" t="s">
        <v>1419</v>
      </c>
      <c r="AV557" s="331">
        <f t="shared" si="25"/>
        <v>41501</v>
      </c>
    </row>
    <row r="558" spans="1:48" x14ac:dyDescent="0.25">
      <c r="A558" s="175" t="s">
        <v>11571</v>
      </c>
      <c r="B558" s="6" t="s">
        <v>15111</v>
      </c>
      <c r="C558" s="238" t="str">
        <f t="shared" si="27"/>
        <v>READINGS_TT1_M2013-5_2013-8</v>
      </c>
      <c r="E558" s="301" t="s">
        <v>15136</v>
      </c>
      <c r="F558" s="178" t="s">
        <v>15099</v>
      </c>
      <c r="G558" s="276">
        <v>41399</v>
      </c>
      <c r="H558" s="243">
        <f t="shared" si="26"/>
        <v>41399</v>
      </c>
      <c r="I558" s="277">
        <v>41501</v>
      </c>
      <c r="J558" s="175" t="s">
        <v>11772</v>
      </c>
      <c r="K558" s="175"/>
      <c r="L558" s="24" t="s">
        <v>8637</v>
      </c>
      <c r="M558" s="175" t="s">
        <v>11771</v>
      </c>
      <c r="N558" s="175"/>
      <c r="O558" s="181">
        <v>41492</v>
      </c>
      <c r="P558" s="181">
        <v>41492</v>
      </c>
      <c r="S558" t="s">
        <v>1005</v>
      </c>
      <c r="X558">
        <v>174</v>
      </c>
      <c r="Y558" t="s">
        <v>8426</v>
      </c>
      <c r="AA558" t="s">
        <v>11235</v>
      </c>
      <c r="AB558" t="s">
        <v>11281</v>
      </c>
      <c r="AC558" s="6" t="s">
        <v>15115</v>
      </c>
      <c r="AD558" t="s">
        <v>11270</v>
      </c>
      <c r="AE558">
        <v>2.5000000000000001E-2</v>
      </c>
      <c r="AF558" t="s">
        <v>8426</v>
      </c>
      <c r="AI558" s="292">
        <v>0.75</v>
      </c>
      <c r="AJ558" t="s">
        <v>1419</v>
      </c>
      <c r="AV558" s="331">
        <f t="shared" si="25"/>
        <v>41501</v>
      </c>
    </row>
    <row r="559" spans="1:48" x14ac:dyDescent="0.25">
      <c r="A559" s="175" t="s">
        <v>11571</v>
      </c>
      <c r="B559" s="6" t="s">
        <v>15111</v>
      </c>
      <c r="C559" s="238" t="str">
        <f t="shared" si="27"/>
        <v>READINGS_TT1_M2013-5_2013-8</v>
      </c>
      <c r="E559" s="301" t="s">
        <v>15136</v>
      </c>
      <c r="F559" s="178" t="s">
        <v>15099</v>
      </c>
      <c r="G559" s="276">
        <v>41399</v>
      </c>
      <c r="H559" s="243">
        <f t="shared" si="26"/>
        <v>41399</v>
      </c>
      <c r="I559" s="277">
        <v>41501</v>
      </c>
      <c r="J559" s="175" t="s">
        <v>11772</v>
      </c>
      <c r="K559" s="175"/>
      <c r="L559" s="24" t="s">
        <v>8637</v>
      </c>
      <c r="M559" s="175" t="s">
        <v>11771</v>
      </c>
      <c r="N559" s="175"/>
      <c r="O559" s="181">
        <v>41492</v>
      </c>
      <c r="P559" s="181">
        <v>41492</v>
      </c>
      <c r="S559" t="s">
        <v>1005</v>
      </c>
      <c r="X559">
        <v>169</v>
      </c>
      <c r="Y559" t="s">
        <v>8426</v>
      </c>
      <c r="AA559" t="s">
        <v>11235</v>
      </c>
      <c r="AB559" t="s">
        <v>11281</v>
      </c>
      <c r="AC559" s="6" t="s">
        <v>15115</v>
      </c>
      <c r="AD559" t="s">
        <v>11270</v>
      </c>
      <c r="AE559">
        <v>2.5000000000000001E-2</v>
      </c>
      <c r="AF559" t="s">
        <v>8426</v>
      </c>
      <c r="AI559" s="292">
        <v>0.91666666666666663</v>
      </c>
      <c r="AJ559" t="s">
        <v>1419</v>
      </c>
      <c r="AV559" s="331">
        <f t="shared" si="25"/>
        <v>41501</v>
      </c>
    </row>
    <row r="560" spans="1:48" x14ac:dyDescent="0.25">
      <c r="A560" s="175" t="s">
        <v>11571</v>
      </c>
      <c r="B560" s="6" t="s">
        <v>15111</v>
      </c>
      <c r="C560" s="238" t="str">
        <f t="shared" si="27"/>
        <v>READINGS_TT1_M2013-5_2013-8</v>
      </c>
      <c r="E560" s="301" t="s">
        <v>15136</v>
      </c>
      <c r="F560" s="178" t="s">
        <v>15099</v>
      </c>
      <c r="G560" s="276">
        <v>41399</v>
      </c>
      <c r="H560" s="243">
        <f t="shared" si="26"/>
        <v>41399</v>
      </c>
      <c r="I560" s="277">
        <v>41501</v>
      </c>
      <c r="J560" s="175" t="s">
        <v>11772</v>
      </c>
      <c r="K560" s="175"/>
      <c r="L560" s="24" t="s">
        <v>8637</v>
      </c>
      <c r="M560" s="175" t="s">
        <v>11771</v>
      </c>
      <c r="N560" s="175"/>
      <c r="O560" s="181">
        <v>41493</v>
      </c>
      <c r="P560" s="181">
        <v>41493</v>
      </c>
      <c r="S560" t="s">
        <v>1005</v>
      </c>
      <c r="X560">
        <v>163</v>
      </c>
      <c r="Y560" t="s">
        <v>8426</v>
      </c>
      <c r="AA560" t="s">
        <v>11235</v>
      </c>
      <c r="AB560" t="s">
        <v>11281</v>
      </c>
      <c r="AC560" s="6" t="s">
        <v>15115</v>
      </c>
      <c r="AD560" t="s">
        <v>11270</v>
      </c>
      <c r="AE560">
        <v>2.5000000000000001E-2</v>
      </c>
      <c r="AF560" t="s">
        <v>8426</v>
      </c>
      <c r="AI560" s="292">
        <v>8.3333333333333329E-2</v>
      </c>
      <c r="AJ560" t="s">
        <v>1419</v>
      </c>
      <c r="AV560" s="331">
        <f t="shared" si="25"/>
        <v>41501</v>
      </c>
    </row>
    <row r="561" spans="1:48" x14ac:dyDescent="0.25">
      <c r="A561" s="175" t="s">
        <v>11571</v>
      </c>
      <c r="B561" s="6" t="s">
        <v>15111</v>
      </c>
      <c r="C561" s="238" t="str">
        <f t="shared" si="27"/>
        <v>READINGS_TT1_M2013-5_2013-8</v>
      </c>
      <c r="E561" s="301" t="s">
        <v>15136</v>
      </c>
      <c r="F561" s="178" t="s">
        <v>15099</v>
      </c>
      <c r="G561" s="276">
        <v>41399</v>
      </c>
      <c r="H561" s="243">
        <f t="shared" si="26"/>
        <v>41399</v>
      </c>
      <c r="I561" s="277">
        <v>41501</v>
      </c>
      <c r="J561" s="175" t="s">
        <v>11772</v>
      </c>
      <c r="K561" s="175"/>
      <c r="L561" s="24" t="s">
        <v>8637</v>
      </c>
      <c r="M561" s="175" t="s">
        <v>11771</v>
      </c>
      <c r="N561" s="175"/>
      <c r="O561" s="181">
        <v>41493</v>
      </c>
      <c r="P561" s="181">
        <v>41493</v>
      </c>
      <c r="S561" t="s">
        <v>1005</v>
      </c>
      <c r="X561">
        <v>163</v>
      </c>
      <c r="Y561" t="s">
        <v>8426</v>
      </c>
      <c r="AA561" t="s">
        <v>11235</v>
      </c>
      <c r="AB561" t="s">
        <v>11281</v>
      </c>
      <c r="AC561" s="6" t="s">
        <v>15115</v>
      </c>
      <c r="AD561" t="s">
        <v>11270</v>
      </c>
      <c r="AE561">
        <v>2.5000000000000001E-2</v>
      </c>
      <c r="AF561" t="s">
        <v>8426</v>
      </c>
      <c r="AI561" s="292">
        <v>0.25</v>
      </c>
      <c r="AJ561" t="s">
        <v>1419</v>
      </c>
      <c r="AV561" s="331">
        <f t="shared" si="25"/>
        <v>41501</v>
      </c>
    </row>
    <row r="562" spans="1:48" x14ac:dyDescent="0.25">
      <c r="A562" s="175" t="s">
        <v>11571</v>
      </c>
      <c r="B562" s="6" t="s">
        <v>15111</v>
      </c>
      <c r="C562" s="238" t="str">
        <f t="shared" si="27"/>
        <v>READINGS_TT1_M2013-5_2013-8</v>
      </c>
      <c r="E562" s="301" t="s">
        <v>15136</v>
      </c>
      <c r="F562" s="178" t="s">
        <v>15099</v>
      </c>
      <c r="G562" s="276">
        <v>41399</v>
      </c>
      <c r="H562" s="243">
        <f t="shared" si="26"/>
        <v>41399</v>
      </c>
      <c r="I562" s="277">
        <v>41501</v>
      </c>
      <c r="J562" s="175" t="s">
        <v>11772</v>
      </c>
      <c r="K562" s="175"/>
      <c r="L562" s="24" t="s">
        <v>8637</v>
      </c>
      <c r="M562" s="175" t="s">
        <v>11771</v>
      </c>
      <c r="N562" s="175"/>
      <c r="O562" s="181">
        <v>41493</v>
      </c>
      <c r="P562" s="181">
        <v>41493</v>
      </c>
      <c r="S562" t="s">
        <v>1005</v>
      </c>
      <c r="X562">
        <v>166</v>
      </c>
      <c r="Y562" t="s">
        <v>8426</v>
      </c>
      <c r="AA562" t="s">
        <v>11235</v>
      </c>
      <c r="AB562" t="s">
        <v>11281</v>
      </c>
      <c r="AC562" s="6" t="s">
        <v>15115</v>
      </c>
      <c r="AD562" t="s">
        <v>11270</v>
      </c>
      <c r="AE562">
        <v>2.5000000000000001E-2</v>
      </c>
      <c r="AF562" t="s">
        <v>8426</v>
      </c>
      <c r="AI562" s="292">
        <v>0.41666666666666669</v>
      </c>
      <c r="AJ562" t="s">
        <v>1419</v>
      </c>
      <c r="AV562" s="331">
        <f t="shared" si="25"/>
        <v>41501</v>
      </c>
    </row>
    <row r="563" spans="1:48" x14ac:dyDescent="0.25">
      <c r="A563" s="175" t="s">
        <v>11571</v>
      </c>
      <c r="B563" s="6" t="s">
        <v>15111</v>
      </c>
      <c r="C563" s="238" t="str">
        <f t="shared" si="27"/>
        <v>READINGS_TT1_M2013-5_2013-8</v>
      </c>
      <c r="E563" s="301" t="s">
        <v>15136</v>
      </c>
      <c r="F563" s="178" t="s">
        <v>15099</v>
      </c>
      <c r="G563" s="276">
        <v>41399</v>
      </c>
      <c r="H563" s="243">
        <f t="shared" si="26"/>
        <v>41399</v>
      </c>
      <c r="I563" s="277">
        <v>41501</v>
      </c>
      <c r="J563" s="175" t="s">
        <v>11772</v>
      </c>
      <c r="K563" s="175"/>
      <c r="L563" s="24" t="s">
        <v>8637</v>
      </c>
      <c r="M563" s="175" t="s">
        <v>11771</v>
      </c>
      <c r="N563" s="175"/>
      <c r="O563" s="181">
        <v>41493</v>
      </c>
      <c r="P563" s="181">
        <v>41493</v>
      </c>
      <c r="S563" t="s">
        <v>1005</v>
      </c>
      <c r="X563">
        <v>167</v>
      </c>
      <c r="Y563" t="s">
        <v>8426</v>
      </c>
      <c r="AA563" t="s">
        <v>11235</v>
      </c>
      <c r="AB563" t="s">
        <v>11281</v>
      </c>
      <c r="AC563" s="6" t="s">
        <v>15115</v>
      </c>
      <c r="AD563" t="s">
        <v>11270</v>
      </c>
      <c r="AE563">
        <v>2.5000000000000001E-2</v>
      </c>
      <c r="AF563" t="s">
        <v>8426</v>
      </c>
      <c r="AI563" s="292">
        <v>0.58333333333333337</v>
      </c>
      <c r="AJ563" t="s">
        <v>1419</v>
      </c>
      <c r="AV563" s="331">
        <f t="shared" si="25"/>
        <v>41501</v>
      </c>
    </row>
    <row r="564" spans="1:48" x14ac:dyDescent="0.25">
      <c r="A564" s="175" t="s">
        <v>11571</v>
      </c>
      <c r="B564" s="6" t="s">
        <v>15111</v>
      </c>
      <c r="C564" s="238" t="str">
        <f t="shared" si="27"/>
        <v>READINGS_TT1_M2013-5_2013-8</v>
      </c>
      <c r="E564" s="301" t="s">
        <v>15136</v>
      </c>
      <c r="F564" s="178" t="s">
        <v>15099</v>
      </c>
      <c r="G564" s="276">
        <v>41399</v>
      </c>
      <c r="H564" s="243">
        <f t="shared" si="26"/>
        <v>41399</v>
      </c>
      <c r="I564" s="277">
        <v>41501</v>
      </c>
      <c r="J564" s="175" t="s">
        <v>11772</v>
      </c>
      <c r="K564" s="175"/>
      <c r="L564" s="24" t="s">
        <v>8637</v>
      </c>
      <c r="M564" s="175" t="s">
        <v>11771</v>
      </c>
      <c r="N564" s="175"/>
      <c r="O564" s="181">
        <v>41493</v>
      </c>
      <c r="P564" s="181">
        <v>41493</v>
      </c>
      <c r="S564" t="s">
        <v>1005</v>
      </c>
      <c r="X564">
        <v>172</v>
      </c>
      <c r="Y564" t="s">
        <v>8426</v>
      </c>
      <c r="AA564" t="s">
        <v>11235</v>
      </c>
      <c r="AB564" t="s">
        <v>11281</v>
      </c>
      <c r="AC564" s="6" t="s">
        <v>15115</v>
      </c>
      <c r="AD564" t="s">
        <v>11270</v>
      </c>
      <c r="AE564">
        <v>2.5000000000000001E-2</v>
      </c>
      <c r="AF564" t="s">
        <v>8426</v>
      </c>
      <c r="AI564" s="292">
        <v>0.75</v>
      </c>
      <c r="AJ564" t="s">
        <v>1419</v>
      </c>
      <c r="AV564" s="331">
        <f t="shared" si="25"/>
        <v>41501</v>
      </c>
    </row>
    <row r="565" spans="1:48" x14ac:dyDescent="0.25">
      <c r="A565" s="175" t="s">
        <v>11571</v>
      </c>
      <c r="B565" s="6" t="s">
        <v>15111</v>
      </c>
      <c r="C565" s="238" t="str">
        <f t="shared" si="27"/>
        <v>READINGS_TT1_M2013-5_2013-8</v>
      </c>
      <c r="E565" s="301" t="s">
        <v>15136</v>
      </c>
      <c r="F565" s="178" t="s">
        <v>15099</v>
      </c>
      <c r="G565" s="276">
        <v>41399</v>
      </c>
      <c r="H565" s="243">
        <f t="shared" si="26"/>
        <v>41399</v>
      </c>
      <c r="I565" s="277">
        <v>41501</v>
      </c>
      <c r="J565" s="175" t="s">
        <v>11772</v>
      </c>
      <c r="K565" s="175"/>
      <c r="L565" s="24" t="s">
        <v>8637</v>
      </c>
      <c r="M565" s="175" t="s">
        <v>11771</v>
      </c>
      <c r="N565" s="175"/>
      <c r="O565" s="181">
        <v>41493</v>
      </c>
      <c r="P565" s="181">
        <v>41493</v>
      </c>
      <c r="S565" t="s">
        <v>1005</v>
      </c>
      <c r="X565">
        <v>177</v>
      </c>
      <c r="Y565" t="s">
        <v>8426</v>
      </c>
      <c r="AA565" t="s">
        <v>11235</v>
      </c>
      <c r="AB565" t="s">
        <v>11281</v>
      </c>
      <c r="AC565" s="6" t="s">
        <v>15115</v>
      </c>
      <c r="AD565" t="s">
        <v>11270</v>
      </c>
      <c r="AE565">
        <v>2.5000000000000001E-2</v>
      </c>
      <c r="AF565" t="s">
        <v>8426</v>
      </c>
      <c r="AI565" s="292">
        <v>0.91666666666666663</v>
      </c>
      <c r="AJ565" t="s">
        <v>1419</v>
      </c>
      <c r="AV565" s="331">
        <f t="shared" si="25"/>
        <v>41501</v>
      </c>
    </row>
    <row r="566" spans="1:48" x14ac:dyDescent="0.25">
      <c r="A566" s="175" t="s">
        <v>11571</v>
      </c>
      <c r="B566" s="6" t="s">
        <v>15111</v>
      </c>
      <c r="C566" s="238" t="str">
        <f t="shared" si="27"/>
        <v>READINGS_TT1_M2013-5_2013-8</v>
      </c>
      <c r="E566" s="301" t="s">
        <v>15136</v>
      </c>
      <c r="F566" s="178" t="s">
        <v>15099</v>
      </c>
      <c r="G566" s="276">
        <v>41399</v>
      </c>
      <c r="H566" s="243">
        <f t="shared" si="26"/>
        <v>41399</v>
      </c>
      <c r="I566" s="277">
        <v>41501</v>
      </c>
      <c r="J566" s="175" t="s">
        <v>11772</v>
      </c>
      <c r="K566" s="175"/>
      <c r="L566" s="24" t="s">
        <v>8637</v>
      </c>
      <c r="M566" s="175" t="s">
        <v>11771</v>
      </c>
      <c r="N566" s="175"/>
      <c r="O566" s="181">
        <v>41494</v>
      </c>
      <c r="P566" s="181">
        <v>41494</v>
      </c>
      <c r="S566" t="s">
        <v>1005</v>
      </c>
      <c r="X566">
        <v>175</v>
      </c>
      <c r="Y566" t="s">
        <v>8426</v>
      </c>
      <c r="AA566" t="s">
        <v>11235</v>
      </c>
      <c r="AB566" t="s">
        <v>11281</v>
      </c>
      <c r="AC566" s="6" t="s">
        <v>15115</v>
      </c>
      <c r="AD566" t="s">
        <v>11270</v>
      </c>
      <c r="AE566">
        <v>2.5000000000000001E-2</v>
      </c>
      <c r="AF566" t="s">
        <v>8426</v>
      </c>
      <c r="AI566" s="292">
        <v>8.3333333333333329E-2</v>
      </c>
      <c r="AJ566" t="s">
        <v>1419</v>
      </c>
      <c r="AV566" s="331">
        <f t="shared" si="25"/>
        <v>41501</v>
      </c>
    </row>
    <row r="567" spans="1:48" x14ac:dyDescent="0.25">
      <c r="A567" s="175" t="s">
        <v>11571</v>
      </c>
      <c r="B567" s="6" t="s">
        <v>15111</v>
      </c>
      <c r="C567" s="238" t="str">
        <f t="shared" si="27"/>
        <v>READINGS_TT1_M2013-5_2013-8</v>
      </c>
      <c r="E567" s="301" t="s">
        <v>15136</v>
      </c>
      <c r="F567" s="178" t="s">
        <v>15099</v>
      </c>
      <c r="G567" s="276">
        <v>41399</v>
      </c>
      <c r="H567" s="243">
        <f t="shared" si="26"/>
        <v>41399</v>
      </c>
      <c r="I567" s="277">
        <v>41501</v>
      </c>
      <c r="J567" s="175" t="s">
        <v>11772</v>
      </c>
      <c r="K567" s="175"/>
      <c r="L567" s="24" t="s">
        <v>8637</v>
      </c>
      <c r="M567" s="175" t="s">
        <v>11771</v>
      </c>
      <c r="N567" s="175"/>
      <c r="O567" s="181">
        <v>41494</v>
      </c>
      <c r="P567" s="181">
        <v>41494</v>
      </c>
      <c r="S567" t="s">
        <v>1005</v>
      </c>
      <c r="X567">
        <v>172</v>
      </c>
      <c r="Y567" t="s">
        <v>8426</v>
      </c>
      <c r="AA567" t="s">
        <v>11235</v>
      </c>
      <c r="AB567" t="s">
        <v>11281</v>
      </c>
      <c r="AC567" s="6" t="s">
        <v>15115</v>
      </c>
      <c r="AD567" t="s">
        <v>11270</v>
      </c>
      <c r="AE567">
        <v>2.5000000000000001E-2</v>
      </c>
      <c r="AF567" t="s">
        <v>8426</v>
      </c>
      <c r="AI567" s="292">
        <v>0.25</v>
      </c>
      <c r="AJ567" t="s">
        <v>1419</v>
      </c>
      <c r="AV567" s="331">
        <f t="shared" si="25"/>
        <v>41501</v>
      </c>
    </row>
    <row r="568" spans="1:48" x14ac:dyDescent="0.25">
      <c r="A568" s="175" t="s">
        <v>11571</v>
      </c>
      <c r="B568" s="6" t="s">
        <v>15111</v>
      </c>
      <c r="C568" s="238" t="str">
        <f t="shared" si="27"/>
        <v>READINGS_TT1_M2013-5_2013-8</v>
      </c>
      <c r="E568" s="301" t="s">
        <v>15136</v>
      </c>
      <c r="F568" s="178" t="s">
        <v>15099</v>
      </c>
      <c r="G568" s="276">
        <v>41399</v>
      </c>
      <c r="H568" s="243">
        <f t="shared" si="26"/>
        <v>41399</v>
      </c>
      <c r="I568" s="277">
        <v>41501</v>
      </c>
      <c r="J568" s="175" t="s">
        <v>11772</v>
      </c>
      <c r="K568" s="175"/>
      <c r="L568" s="24" t="s">
        <v>8637</v>
      </c>
      <c r="M568" s="175" t="s">
        <v>11771</v>
      </c>
      <c r="N568" s="175"/>
      <c r="O568" s="181">
        <v>41494</v>
      </c>
      <c r="P568" s="181">
        <v>41494</v>
      </c>
      <c r="S568" t="s">
        <v>1005</v>
      </c>
      <c r="X568">
        <v>177</v>
      </c>
      <c r="Y568" t="s">
        <v>8426</v>
      </c>
      <c r="AA568" t="s">
        <v>11235</v>
      </c>
      <c r="AB568" t="s">
        <v>11281</v>
      </c>
      <c r="AC568" s="6" t="s">
        <v>15115</v>
      </c>
      <c r="AD568" t="s">
        <v>11270</v>
      </c>
      <c r="AE568">
        <v>2.5000000000000001E-2</v>
      </c>
      <c r="AF568" t="s">
        <v>8426</v>
      </c>
      <c r="AI568" s="292">
        <v>0.41666666666666669</v>
      </c>
      <c r="AJ568" t="s">
        <v>1419</v>
      </c>
      <c r="AV568" s="331">
        <f t="shared" si="25"/>
        <v>41501</v>
      </c>
    </row>
    <row r="569" spans="1:48" x14ac:dyDescent="0.25">
      <c r="A569" s="175" t="s">
        <v>11571</v>
      </c>
      <c r="B569" s="6" t="s">
        <v>15111</v>
      </c>
      <c r="C569" s="238" t="str">
        <f t="shared" si="27"/>
        <v>READINGS_TT1_M2013-5_2013-8</v>
      </c>
      <c r="E569" s="301" t="s">
        <v>15136</v>
      </c>
      <c r="F569" s="178" t="s">
        <v>15099</v>
      </c>
      <c r="G569" s="276">
        <v>41399</v>
      </c>
      <c r="H569" s="243">
        <f t="shared" si="26"/>
        <v>41399</v>
      </c>
      <c r="I569" s="277">
        <v>41501</v>
      </c>
      <c r="J569" s="175" t="s">
        <v>11772</v>
      </c>
      <c r="K569" s="175"/>
      <c r="L569" s="24" t="s">
        <v>8637</v>
      </c>
      <c r="M569" s="175" t="s">
        <v>11771</v>
      </c>
      <c r="N569" s="175"/>
      <c r="O569" s="181">
        <v>41494</v>
      </c>
      <c r="P569" s="181">
        <v>41494</v>
      </c>
      <c r="S569" t="s">
        <v>1005</v>
      </c>
      <c r="X569">
        <v>175</v>
      </c>
      <c r="Y569" t="s">
        <v>8426</v>
      </c>
      <c r="AA569" t="s">
        <v>11235</v>
      </c>
      <c r="AB569" t="s">
        <v>11281</v>
      </c>
      <c r="AC569" s="6" t="s">
        <v>15115</v>
      </c>
      <c r="AD569" t="s">
        <v>11270</v>
      </c>
      <c r="AE569">
        <v>2.5000000000000001E-2</v>
      </c>
      <c r="AF569" t="s">
        <v>8426</v>
      </c>
      <c r="AI569" s="292">
        <v>0.58333333333333337</v>
      </c>
      <c r="AJ569" t="s">
        <v>1419</v>
      </c>
      <c r="AV569" s="331">
        <f t="shared" si="25"/>
        <v>41501</v>
      </c>
    </row>
    <row r="570" spans="1:48" x14ac:dyDescent="0.25">
      <c r="A570" s="175" t="s">
        <v>11571</v>
      </c>
      <c r="B570" s="6" t="s">
        <v>15111</v>
      </c>
      <c r="C570" s="238" t="str">
        <f t="shared" si="27"/>
        <v>READINGS_TT1_M2013-5_2013-8</v>
      </c>
      <c r="E570" s="301" t="s">
        <v>15136</v>
      </c>
      <c r="F570" s="178" t="s">
        <v>15099</v>
      </c>
      <c r="G570" s="276">
        <v>41399</v>
      </c>
      <c r="H570" s="243">
        <f t="shared" si="26"/>
        <v>41399</v>
      </c>
      <c r="I570" s="277">
        <v>41501</v>
      </c>
      <c r="J570" s="175" t="s">
        <v>11772</v>
      </c>
      <c r="K570" s="175"/>
      <c r="L570" s="24" t="s">
        <v>8637</v>
      </c>
      <c r="M570" s="175" t="s">
        <v>11771</v>
      </c>
      <c r="N570" s="175"/>
      <c r="O570" s="181">
        <v>41494</v>
      </c>
      <c r="P570" s="181">
        <v>41494</v>
      </c>
      <c r="S570" t="s">
        <v>1005</v>
      </c>
      <c r="X570">
        <v>172</v>
      </c>
      <c r="Y570" t="s">
        <v>8426</v>
      </c>
      <c r="AA570" t="s">
        <v>11235</v>
      </c>
      <c r="AB570" t="s">
        <v>11281</v>
      </c>
      <c r="AC570" s="6" t="s">
        <v>15115</v>
      </c>
      <c r="AD570" t="s">
        <v>11270</v>
      </c>
      <c r="AE570">
        <v>2.5000000000000001E-2</v>
      </c>
      <c r="AF570" t="s">
        <v>8426</v>
      </c>
      <c r="AI570" s="292">
        <v>0.75</v>
      </c>
      <c r="AJ570" t="s">
        <v>1419</v>
      </c>
      <c r="AV570" s="331">
        <f t="shared" si="25"/>
        <v>41501</v>
      </c>
    </row>
    <row r="571" spans="1:48" x14ac:dyDescent="0.25">
      <c r="A571" s="175" t="s">
        <v>11571</v>
      </c>
      <c r="B571" s="6" t="s">
        <v>15111</v>
      </c>
      <c r="C571" s="238" t="str">
        <f t="shared" si="27"/>
        <v>READINGS_TT1_M2013-5_2013-8</v>
      </c>
      <c r="E571" s="301" t="s">
        <v>15136</v>
      </c>
      <c r="F571" s="178" t="s">
        <v>15099</v>
      </c>
      <c r="G571" s="276">
        <v>41399</v>
      </c>
      <c r="H571" s="243">
        <f t="shared" si="26"/>
        <v>41399</v>
      </c>
      <c r="I571" s="277">
        <v>41501</v>
      </c>
      <c r="J571" s="175" t="s">
        <v>11772</v>
      </c>
      <c r="K571" s="175"/>
      <c r="L571" s="24" t="s">
        <v>8637</v>
      </c>
      <c r="M571" s="175" t="s">
        <v>11771</v>
      </c>
      <c r="N571" s="175"/>
      <c r="O571" s="181">
        <v>41494</v>
      </c>
      <c r="P571" s="181">
        <v>41494</v>
      </c>
      <c r="S571" t="s">
        <v>1005</v>
      </c>
      <c r="X571">
        <v>177</v>
      </c>
      <c r="Y571" t="s">
        <v>8426</v>
      </c>
      <c r="AA571" t="s">
        <v>11235</v>
      </c>
      <c r="AB571" t="s">
        <v>11281</v>
      </c>
      <c r="AC571" s="6" t="s">
        <v>15115</v>
      </c>
      <c r="AD571" t="s">
        <v>11270</v>
      </c>
      <c r="AE571">
        <v>2.5000000000000001E-2</v>
      </c>
      <c r="AF571" t="s">
        <v>8426</v>
      </c>
      <c r="AI571" s="292">
        <v>0.91666666666666663</v>
      </c>
      <c r="AJ571" t="s">
        <v>1419</v>
      </c>
      <c r="AV571" s="331">
        <f t="shared" si="25"/>
        <v>41501</v>
      </c>
    </row>
    <row r="572" spans="1:48" x14ac:dyDescent="0.25">
      <c r="A572" s="175" t="s">
        <v>11571</v>
      </c>
      <c r="B572" s="6" t="s">
        <v>15111</v>
      </c>
      <c r="C572" s="238" t="str">
        <f t="shared" si="27"/>
        <v>READINGS_TT1_M2013-5_2013-8</v>
      </c>
      <c r="E572" s="301" t="s">
        <v>15136</v>
      </c>
      <c r="F572" s="178" t="s">
        <v>15099</v>
      </c>
      <c r="G572" s="276">
        <v>41399</v>
      </c>
      <c r="H572" s="243">
        <f t="shared" si="26"/>
        <v>41399</v>
      </c>
      <c r="I572" s="277">
        <v>41501</v>
      </c>
      <c r="J572" s="175" t="s">
        <v>11772</v>
      </c>
      <c r="K572" s="175"/>
      <c r="L572" s="24" t="s">
        <v>8637</v>
      </c>
      <c r="M572" s="175" t="s">
        <v>11771</v>
      </c>
      <c r="N572" s="175"/>
      <c r="O572" s="181">
        <v>41495</v>
      </c>
      <c r="P572" s="181">
        <v>41495</v>
      </c>
      <c r="S572" t="s">
        <v>1005</v>
      </c>
      <c r="X572">
        <v>175</v>
      </c>
      <c r="Y572" t="s">
        <v>8426</v>
      </c>
      <c r="AA572" t="s">
        <v>11235</v>
      </c>
      <c r="AB572" t="s">
        <v>11281</v>
      </c>
      <c r="AC572" s="6" t="s">
        <v>15115</v>
      </c>
      <c r="AD572" t="s">
        <v>11270</v>
      </c>
      <c r="AE572">
        <v>2.5000000000000001E-2</v>
      </c>
      <c r="AF572" t="s">
        <v>8426</v>
      </c>
      <c r="AI572" s="292">
        <v>8.3333333333333329E-2</v>
      </c>
      <c r="AJ572" t="s">
        <v>1419</v>
      </c>
      <c r="AV572" s="331">
        <f t="shared" si="25"/>
        <v>41501</v>
      </c>
    </row>
    <row r="573" spans="1:48" x14ac:dyDescent="0.25">
      <c r="A573" s="175" t="s">
        <v>11571</v>
      </c>
      <c r="B573" s="6" t="s">
        <v>15111</v>
      </c>
      <c r="C573" s="238" t="str">
        <f t="shared" si="27"/>
        <v>READINGS_TT1_M2013-5_2013-8</v>
      </c>
      <c r="E573" s="301" t="s">
        <v>15136</v>
      </c>
      <c r="F573" s="178" t="s">
        <v>15099</v>
      </c>
      <c r="G573" s="276">
        <v>41399</v>
      </c>
      <c r="H573" s="243">
        <f t="shared" si="26"/>
        <v>41399</v>
      </c>
      <c r="I573" s="277">
        <v>41501</v>
      </c>
      <c r="J573" s="175" t="s">
        <v>11772</v>
      </c>
      <c r="K573" s="175"/>
      <c r="L573" s="24" t="s">
        <v>8637</v>
      </c>
      <c r="M573" s="175" t="s">
        <v>11771</v>
      </c>
      <c r="N573" s="175"/>
      <c r="O573" s="181">
        <v>41495</v>
      </c>
      <c r="P573" s="181">
        <v>41495</v>
      </c>
      <c r="S573" t="s">
        <v>1005</v>
      </c>
      <c r="X573">
        <v>172</v>
      </c>
      <c r="Y573" t="s">
        <v>8426</v>
      </c>
      <c r="AA573" t="s">
        <v>11235</v>
      </c>
      <c r="AB573" t="s">
        <v>11281</v>
      </c>
      <c r="AC573" s="6" t="s">
        <v>15115</v>
      </c>
      <c r="AD573" t="s">
        <v>11270</v>
      </c>
      <c r="AE573">
        <v>2.5000000000000001E-2</v>
      </c>
      <c r="AF573" t="s">
        <v>8426</v>
      </c>
      <c r="AI573" s="292">
        <v>0.25</v>
      </c>
      <c r="AJ573" t="s">
        <v>1419</v>
      </c>
      <c r="AV573" s="331">
        <f t="shared" si="25"/>
        <v>41501</v>
      </c>
    </row>
    <row r="574" spans="1:48" x14ac:dyDescent="0.25">
      <c r="A574" s="175" t="s">
        <v>11571</v>
      </c>
      <c r="B574" s="6" t="s">
        <v>15111</v>
      </c>
      <c r="C574" s="238" t="str">
        <f t="shared" si="27"/>
        <v>READINGS_TT1_M2013-5_2013-8</v>
      </c>
      <c r="E574" s="301" t="s">
        <v>15136</v>
      </c>
      <c r="F574" s="178" t="s">
        <v>15099</v>
      </c>
      <c r="G574" s="276">
        <v>41399</v>
      </c>
      <c r="H574" s="243">
        <f t="shared" si="26"/>
        <v>41399</v>
      </c>
      <c r="I574" s="277">
        <v>41501</v>
      </c>
      <c r="J574" s="175" t="s">
        <v>11772</v>
      </c>
      <c r="K574" s="175"/>
      <c r="L574" s="24" t="s">
        <v>8637</v>
      </c>
      <c r="M574" s="175" t="s">
        <v>11771</v>
      </c>
      <c r="N574" s="175"/>
      <c r="O574" s="181">
        <v>41495</v>
      </c>
      <c r="P574" s="181">
        <v>41495</v>
      </c>
      <c r="S574" t="s">
        <v>1005</v>
      </c>
      <c r="X574">
        <v>177</v>
      </c>
      <c r="Y574" t="s">
        <v>8426</v>
      </c>
      <c r="AA574" t="s">
        <v>11235</v>
      </c>
      <c r="AB574" t="s">
        <v>11281</v>
      </c>
      <c r="AC574" s="6" t="s">
        <v>15115</v>
      </c>
      <c r="AD574" t="s">
        <v>11270</v>
      </c>
      <c r="AE574">
        <v>2.5000000000000001E-2</v>
      </c>
      <c r="AF574" t="s">
        <v>8426</v>
      </c>
      <c r="AI574" s="292">
        <v>0.41666666666666669</v>
      </c>
      <c r="AJ574" t="s">
        <v>1419</v>
      </c>
      <c r="AV574" s="331">
        <f t="shared" si="25"/>
        <v>41501</v>
      </c>
    </row>
    <row r="575" spans="1:48" x14ac:dyDescent="0.25">
      <c r="A575" s="175" t="s">
        <v>11571</v>
      </c>
      <c r="B575" s="6" t="s">
        <v>15111</v>
      </c>
      <c r="C575" s="238" t="str">
        <f t="shared" si="27"/>
        <v>READINGS_TT1_M2013-5_2013-8</v>
      </c>
      <c r="E575" s="301" t="s">
        <v>15136</v>
      </c>
      <c r="F575" s="178" t="s">
        <v>15099</v>
      </c>
      <c r="G575" s="276">
        <v>41399</v>
      </c>
      <c r="H575" s="243">
        <f t="shared" si="26"/>
        <v>41399</v>
      </c>
      <c r="I575" s="277">
        <v>41501</v>
      </c>
      <c r="J575" s="175" t="s">
        <v>11772</v>
      </c>
      <c r="K575" s="175"/>
      <c r="L575" s="24" t="s">
        <v>8637</v>
      </c>
      <c r="M575" s="175" t="s">
        <v>11771</v>
      </c>
      <c r="N575" s="175"/>
      <c r="O575" s="181">
        <v>41495</v>
      </c>
      <c r="P575" s="181">
        <v>41495</v>
      </c>
      <c r="S575" t="s">
        <v>1005</v>
      </c>
      <c r="X575">
        <v>175</v>
      </c>
      <c r="Y575" t="s">
        <v>8426</v>
      </c>
      <c r="AA575" t="s">
        <v>11235</v>
      </c>
      <c r="AB575" t="s">
        <v>11281</v>
      </c>
      <c r="AC575" s="6" t="s">
        <v>15115</v>
      </c>
      <c r="AD575" t="s">
        <v>11270</v>
      </c>
      <c r="AE575">
        <v>2.5000000000000001E-2</v>
      </c>
      <c r="AF575" t="s">
        <v>8426</v>
      </c>
      <c r="AI575" s="292">
        <v>0.58333333333333337</v>
      </c>
      <c r="AJ575" t="s">
        <v>1419</v>
      </c>
      <c r="AV575" s="331">
        <f t="shared" si="25"/>
        <v>41501</v>
      </c>
    </row>
    <row r="576" spans="1:48" x14ac:dyDescent="0.25">
      <c r="A576" s="175" t="s">
        <v>11571</v>
      </c>
      <c r="B576" s="6" t="s">
        <v>15111</v>
      </c>
      <c r="C576" s="238" t="str">
        <f t="shared" si="27"/>
        <v>READINGS_TT1_M2013-5_2013-8</v>
      </c>
      <c r="E576" s="301" t="s">
        <v>15136</v>
      </c>
      <c r="F576" s="178" t="s">
        <v>15099</v>
      </c>
      <c r="G576" s="276">
        <v>41399</v>
      </c>
      <c r="H576" s="243">
        <f t="shared" si="26"/>
        <v>41399</v>
      </c>
      <c r="I576" s="277">
        <v>41501</v>
      </c>
      <c r="J576" s="175" t="s">
        <v>11772</v>
      </c>
      <c r="K576" s="175"/>
      <c r="L576" s="24" t="s">
        <v>8637</v>
      </c>
      <c r="M576" s="175" t="s">
        <v>11771</v>
      </c>
      <c r="N576" s="175"/>
      <c r="O576" s="181">
        <v>41495</v>
      </c>
      <c r="P576" s="181">
        <v>41495</v>
      </c>
      <c r="S576" t="s">
        <v>1005</v>
      </c>
      <c r="X576">
        <v>172</v>
      </c>
      <c r="Y576" t="s">
        <v>8426</v>
      </c>
      <c r="AA576" t="s">
        <v>11235</v>
      </c>
      <c r="AB576" t="s">
        <v>11281</v>
      </c>
      <c r="AC576" s="6" t="s">
        <v>15115</v>
      </c>
      <c r="AD576" t="s">
        <v>11270</v>
      </c>
      <c r="AE576">
        <v>2.5000000000000001E-2</v>
      </c>
      <c r="AF576" t="s">
        <v>8426</v>
      </c>
      <c r="AI576" s="292">
        <v>0.75</v>
      </c>
      <c r="AJ576" t="s">
        <v>1419</v>
      </c>
      <c r="AV576" s="331">
        <f t="shared" si="25"/>
        <v>41501</v>
      </c>
    </row>
    <row r="577" spans="1:48" x14ac:dyDescent="0.25">
      <c r="A577" s="175" t="s">
        <v>11571</v>
      </c>
      <c r="B577" s="6" t="s">
        <v>15111</v>
      </c>
      <c r="C577" s="238" t="str">
        <f t="shared" si="27"/>
        <v>READINGS_TT1_M2013-5_2013-8</v>
      </c>
      <c r="E577" s="301" t="s">
        <v>15136</v>
      </c>
      <c r="F577" s="178" t="s">
        <v>15099</v>
      </c>
      <c r="G577" s="276">
        <v>41399</v>
      </c>
      <c r="H577" s="243">
        <f t="shared" si="26"/>
        <v>41399</v>
      </c>
      <c r="I577" s="277">
        <v>41501</v>
      </c>
      <c r="J577" s="175" t="s">
        <v>11772</v>
      </c>
      <c r="K577" s="175"/>
      <c r="L577" s="24" t="s">
        <v>8637</v>
      </c>
      <c r="M577" s="175" t="s">
        <v>11771</v>
      </c>
      <c r="N577" s="175"/>
      <c r="O577" s="181">
        <v>41495</v>
      </c>
      <c r="P577" s="181">
        <v>41495</v>
      </c>
      <c r="S577" t="s">
        <v>1005</v>
      </c>
      <c r="X577">
        <v>177</v>
      </c>
      <c r="Y577" t="s">
        <v>8426</v>
      </c>
      <c r="AA577" t="s">
        <v>11235</v>
      </c>
      <c r="AB577" t="s">
        <v>11281</v>
      </c>
      <c r="AC577" s="6" t="s">
        <v>15115</v>
      </c>
      <c r="AD577" t="s">
        <v>11270</v>
      </c>
      <c r="AE577">
        <v>2.5000000000000001E-2</v>
      </c>
      <c r="AF577" t="s">
        <v>8426</v>
      </c>
      <c r="AI577" s="292">
        <v>0.91666666666666663</v>
      </c>
      <c r="AJ577" t="s">
        <v>1419</v>
      </c>
      <c r="AV577" s="331">
        <f t="shared" si="25"/>
        <v>41501</v>
      </c>
    </row>
    <row r="578" spans="1:48" x14ac:dyDescent="0.25">
      <c r="A578" s="175" t="s">
        <v>11571</v>
      </c>
      <c r="B578" s="6" t="s">
        <v>15111</v>
      </c>
      <c r="C578" s="238" t="str">
        <f t="shared" si="27"/>
        <v>READINGS_TT1_M2013-5_2013-8</v>
      </c>
      <c r="E578" s="301" t="s">
        <v>15136</v>
      </c>
      <c r="F578" s="178" t="s">
        <v>15099</v>
      </c>
      <c r="G578" s="276">
        <v>41399</v>
      </c>
      <c r="H578" s="243">
        <f t="shared" si="26"/>
        <v>41399</v>
      </c>
      <c r="I578" s="277">
        <v>41501</v>
      </c>
      <c r="J578" s="175" t="s">
        <v>11772</v>
      </c>
      <c r="K578" s="175"/>
      <c r="L578" s="24" t="s">
        <v>8637</v>
      </c>
      <c r="M578" s="175" t="s">
        <v>11771</v>
      </c>
      <c r="N578" s="175"/>
      <c r="O578" s="181">
        <v>41496</v>
      </c>
      <c r="P578" s="181">
        <v>41496</v>
      </c>
      <c r="S578" t="s">
        <v>1005</v>
      </c>
      <c r="X578">
        <v>175</v>
      </c>
      <c r="Y578" t="s">
        <v>8426</v>
      </c>
      <c r="AA578" t="s">
        <v>11235</v>
      </c>
      <c r="AB578" t="s">
        <v>11281</v>
      </c>
      <c r="AC578" s="6" t="s">
        <v>15115</v>
      </c>
      <c r="AD578" t="s">
        <v>11270</v>
      </c>
      <c r="AE578">
        <v>2.5000000000000001E-2</v>
      </c>
      <c r="AF578" t="s">
        <v>8426</v>
      </c>
      <c r="AI578" s="292">
        <v>8.3333333333333329E-2</v>
      </c>
      <c r="AJ578" t="s">
        <v>1419</v>
      </c>
      <c r="AV578" s="331">
        <f t="shared" ref="AV578:AV641" si="28">DATE(YEAR(I578),MONTH(I578),DAY(I578))</f>
        <v>41501</v>
      </c>
    </row>
    <row r="579" spans="1:48" x14ac:dyDescent="0.25">
      <c r="A579" s="175" t="s">
        <v>11571</v>
      </c>
      <c r="B579" s="6" t="s">
        <v>15111</v>
      </c>
      <c r="C579" s="238" t="str">
        <f t="shared" si="27"/>
        <v>READINGS_TT1_M2013-5_2013-8</v>
      </c>
      <c r="E579" s="301" t="s">
        <v>15136</v>
      </c>
      <c r="F579" s="178" t="s">
        <v>15099</v>
      </c>
      <c r="G579" s="276">
        <v>41399</v>
      </c>
      <c r="H579" s="243">
        <f t="shared" ref="H579:H642" si="29">DATE(YEAR(G579),MONTH(G579),DAY(G579))</f>
        <v>41399</v>
      </c>
      <c r="I579" s="277">
        <v>41501</v>
      </c>
      <c r="J579" s="175" t="s">
        <v>11772</v>
      </c>
      <c r="K579" s="175"/>
      <c r="L579" s="24" t="s">
        <v>8637</v>
      </c>
      <c r="M579" s="175" t="s">
        <v>11771</v>
      </c>
      <c r="N579" s="175"/>
      <c r="O579" s="181">
        <v>41496</v>
      </c>
      <c r="P579" s="181">
        <v>41496</v>
      </c>
      <c r="S579" t="s">
        <v>1005</v>
      </c>
      <c r="X579">
        <v>172</v>
      </c>
      <c r="Y579" t="s">
        <v>8426</v>
      </c>
      <c r="AA579" t="s">
        <v>11235</v>
      </c>
      <c r="AB579" t="s">
        <v>11281</v>
      </c>
      <c r="AC579" s="6" t="s">
        <v>15115</v>
      </c>
      <c r="AD579" t="s">
        <v>11270</v>
      </c>
      <c r="AE579">
        <v>2.5000000000000001E-2</v>
      </c>
      <c r="AF579" t="s">
        <v>8426</v>
      </c>
      <c r="AI579" s="292">
        <v>0.25</v>
      </c>
      <c r="AJ579" t="s">
        <v>1419</v>
      </c>
      <c r="AV579" s="331">
        <f t="shared" si="28"/>
        <v>41501</v>
      </c>
    </row>
    <row r="580" spans="1:48" x14ac:dyDescent="0.25">
      <c r="A580" s="175" t="s">
        <v>11571</v>
      </c>
      <c r="B580" s="6" t="s">
        <v>15111</v>
      </c>
      <c r="C580" s="238" t="str">
        <f t="shared" si="27"/>
        <v>READINGS_TT1_M2013-5_2013-8</v>
      </c>
      <c r="E580" s="301" t="s">
        <v>15136</v>
      </c>
      <c r="F580" s="178" t="s">
        <v>15099</v>
      </c>
      <c r="G580" s="276">
        <v>41399</v>
      </c>
      <c r="H580" s="243">
        <f t="shared" si="29"/>
        <v>41399</v>
      </c>
      <c r="I580" s="277">
        <v>41501</v>
      </c>
      <c r="J580" s="175" t="s">
        <v>11772</v>
      </c>
      <c r="K580" s="175"/>
      <c r="L580" s="24" t="s">
        <v>8637</v>
      </c>
      <c r="M580" s="175" t="s">
        <v>11771</v>
      </c>
      <c r="N580" s="175"/>
      <c r="O580" s="181">
        <v>41496</v>
      </c>
      <c r="P580" s="181">
        <v>41496</v>
      </c>
      <c r="S580" t="s">
        <v>1005</v>
      </c>
      <c r="X580">
        <v>177</v>
      </c>
      <c r="Y580" t="s">
        <v>8426</v>
      </c>
      <c r="AA580" t="s">
        <v>11235</v>
      </c>
      <c r="AB580" t="s">
        <v>11281</v>
      </c>
      <c r="AC580" s="6" t="s">
        <v>15115</v>
      </c>
      <c r="AD580" t="s">
        <v>11270</v>
      </c>
      <c r="AE580">
        <v>2.5000000000000001E-2</v>
      </c>
      <c r="AF580" t="s">
        <v>8426</v>
      </c>
      <c r="AI580" s="292">
        <v>0.41666666666666669</v>
      </c>
      <c r="AJ580" t="s">
        <v>1419</v>
      </c>
      <c r="AV580" s="331">
        <f t="shared" si="28"/>
        <v>41501</v>
      </c>
    </row>
    <row r="581" spans="1:48" x14ac:dyDescent="0.25">
      <c r="A581" s="175" t="s">
        <v>11571</v>
      </c>
      <c r="B581" s="6" t="s">
        <v>15111</v>
      </c>
      <c r="C581" s="238" t="str">
        <f t="shared" si="27"/>
        <v>READINGS_TT1_M2013-5_2013-8</v>
      </c>
      <c r="E581" s="301" t="s">
        <v>15136</v>
      </c>
      <c r="F581" s="178" t="s">
        <v>15099</v>
      </c>
      <c r="G581" s="276">
        <v>41399</v>
      </c>
      <c r="H581" s="243">
        <f t="shared" si="29"/>
        <v>41399</v>
      </c>
      <c r="I581" s="277">
        <v>41501</v>
      </c>
      <c r="J581" s="175" t="s">
        <v>11772</v>
      </c>
      <c r="K581" s="175"/>
      <c r="L581" s="24" t="s">
        <v>8637</v>
      </c>
      <c r="M581" s="175" t="s">
        <v>11771</v>
      </c>
      <c r="N581" s="175"/>
      <c r="O581" s="181">
        <v>41496</v>
      </c>
      <c r="P581" s="181">
        <v>41496</v>
      </c>
      <c r="S581" t="s">
        <v>1005</v>
      </c>
      <c r="X581">
        <v>175</v>
      </c>
      <c r="Y581" t="s">
        <v>8426</v>
      </c>
      <c r="AA581" t="s">
        <v>11235</v>
      </c>
      <c r="AB581" t="s">
        <v>11281</v>
      </c>
      <c r="AC581" s="6" t="s">
        <v>15115</v>
      </c>
      <c r="AD581" t="s">
        <v>11270</v>
      </c>
      <c r="AE581">
        <v>2.5000000000000001E-2</v>
      </c>
      <c r="AF581" t="s">
        <v>8426</v>
      </c>
      <c r="AI581" s="292">
        <v>0.58333333333333337</v>
      </c>
      <c r="AJ581" t="s">
        <v>1419</v>
      </c>
      <c r="AV581" s="331">
        <f t="shared" si="28"/>
        <v>41501</v>
      </c>
    </row>
    <row r="582" spans="1:48" x14ac:dyDescent="0.25">
      <c r="A582" s="175" t="s">
        <v>11571</v>
      </c>
      <c r="B582" s="6" t="s">
        <v>15111</v>
      </c>
      <c r="C582" s="238" t="str">
        <f t="shared" si="27"/>
        <v>READINGS_TT1_M2013-5_2013-8</v>
      </c>
      <c r="E582" s="301" t="s">
        <v>15136</v>
      </c>
      <c r="F582" s="178" t="s">
        <v>15099</v>
      </c>
      <c r="G582" s="276">
        <v>41399</v>
      </c>
      <c r="H582" s="243">
        <f t="shared" si="29"/>
        <v>41399</v>
      </c>
      <c r="I582" s="277">
        <v>41501</v>
      </c>
      <c r="J582" s="175" t="s">
        <v>11772</v>
      </c>
      <c r="K582" s="175"/>
      <c r="L582" s="24" t="s">
        <v>8637</v>
      </c>
      <c r="M582" s="175" t="s">
        <v>11771</v>
      </c>
      <c r="N582" s="175"/>
      <c r="O582" s="181">
        <v>41496</v>
      </c>
      <c r="P582" s="181">
        <v>41496</v>
      </c>
      <c r="S582" t="s">
        <v>1005</v>
      </c>
      <c r="X582">
        <v>172</v>
      </c>
      <c r="Y582" t="s">
        <v>8426</v>
      </c>
      <c r="AA582" t="s">
        <v>11235</v>
      </c>
      <c r="AB582" t="s">
        <v>11281</v>
      </c>
      <c r="AC582" s="6" t="s">
        <v>15115</v>
      </c>
      <c r="AD582" t="s">
        <v>11270</v>
      </c>
      <c r="AE582">
        <v>2.5000000000000001E-2</v>
      </c>
      <c r="AF582" t="s">
        <v>8426</v>
      </c>
      <c r="AI582" s="292">
        <v>0.75</v>
      </c>
      <c r="AJ582" t="s">
        <v>1419</v>
      </c>
      <c r="AV582" s="331">
        <f t="shared" si="28"/>
        <v>41501</v>
      </c>
    </row>
    <row r="583" spans="1:48" x14ac:dyDescent="0.25">
      <c r="A583" s="175" t="s">
        <v>11571</v>
      </c>
      <c r="B583" s="6" t="s">
        <v>15111</v>
      </c>
      <c r="C583" s="238" t="str">
        <f t="shared" si="27"/>
        <v>READINGS_TT1_M2013-5_2013-8</v>
      </c>
      <c r="E583" s="301" t="s">
        <v>15136</v>
      </c>
      <c r="F583" s="178" t="s">
        <v>15099</v>
      </c>
      <c r="G583" s="276">
        <v>41399</v>
      </c>
      <c r="H583" s="243">
        <f t="shared" si="29"/>
        <v>41399</v>
      </c>
      <c r="I583" s="277">
        <v>41501</v>
      </c>
      <c r="J583" s="175" t="s">
        <v>11772</v>
      </c>
      <c r="K583" s="175"/>
      <c r="L583" s="24" t="s">
        <v>8637</v>
      </c>
      <c r="M583" s="175" t="s">
        <v>11771</v>
      </c>
      <c r="N583" s="175"/>
      <c r="O583" s="181">
        <v>41496</v>
      </c>
      <c r="P583" s="181">
        <v>41496</v>
      </c>
      <c r="S583" t="s">
        <v>1005</v>
      </c>
      <c r="X583">
        <v>177</v>
      </c>
      <c r="Y583" t="s">
        <v>8426</v>
      </c>
      <c r="AA583" t="s">
        <v>11235</v>
      </c>
      <c r="AB583" t="s">
        <v>11281</v>
      </c>
      <c r="AC583" s="6" t="s">
        <v>15115</v>
      </c>
      <c r="AD583" t="s">
        <v>11270</v>
      </c>
      <c r="AE583">
        <v>2.5000000000000001E-2</v>
      </c>
      <c r="AF583" t="s">
        <v>8426</v>
      </c>
      <c r="AI583" s="292">
        <v>0.91666666666666663</v>
      </c>
      <c r="AJ583" t="s">
        <v>1419</v>
      </c>
      <c r="AV583" s="331">
        <f t="shared" si="28"/>
        <v>41501</v>
      </c>
    </row>
    <row r="584" spans="1:48" x14ac:dyDescent="0.25">
      <c r="A584" s="175" t="s">
        <v>11571</v>
      </c>
      <c r="B584" s="6" t="s">
        <v>15111</v>
      </c>
      <c r="C584" s="238" t="str">
        <f t="shared" si="27"/>
        <v>READINGS_TT1_M2013-5_2013-8</v>
      </c>
      <c r="E584" s="301" t="s">
        <v>15136</v>
      </c>
      <c r="F584" s="178" t="s">
        <v>15099</v>
      </c>
      <c r="G584" s="276">
        <v>41399</v>
      </c>
      <c r="H584" s="243">
        <f t="shared" si="29"/>
        <v>41399</v>
      </c>
      <c r="I584" s="277">
        <v>41501</v>
      </c>
      <c r="J584" s="175" t="s">
        <v>11772</v>
      </c>
      <c r="K584" s="175"/>
      <c r="L584" s="24" t="s">
        <v>8637</v>
      </c>
      <c r="M584" s="175" t="s">
        <v>11771</v>
      </c>
      <c r="N584" s="175"/>
      <c r="O584" s="181">
        <v>41497</v>
      </c>
      <c r="P584" s="181">
        <v>41497</v>
      </c>
      <c r="S584" t="s">
        <v>1005</v>
      </c>
      <c r="X584">
        <v>175</v>
      </c>
      <c r="Y584" t="s">
        <v>8426</v>
      </c>
      <c r="AA584" t="s">
        <v>11235</v>
      </c>
      <c r="AB584" t="s">
        <v>11281</v>
      </c>
      <c r="AC584" s="6" t="s">
        <v>15115</v>
      </c>
      <c r="AD584" t="s">
        <v>11270</v>
      </c>
      <c r="AE584">
        <v>2.5000000000000001E-2</v>
      </c>
      <c r="AF584" t="s">
        <v>8426</v>
      </c>
      <c r="AI584" s="292">
        <v>8.3333333333333329E-2</v>
      </c>
      <c r="AJ584" t="s">
        <v>1419</v>
      </c>
      <c r="AV584" s="331">
        <f t="shared" si="28"/>
        <v>41501</v>
      </c>
    </row>
    <row r="585" spans="1:48" x14ac:dyDescent="0.25">
      <c r="A585" s="175" t="s">
        <v>11571</v>
      </c>
      <c r="B585" s="6" t="s">
        <v>15111</v>
      </c>
      <c r="C585" s="238" t="str">
        <f t="shared" si="27"/>
        <v>READINGS_TT1_M2013-5_2013-8</v>
      </c>
      <c r="E585" s="301" t="s">
        <v>15136</v>
      </c>
      <c r="F585" s="178" t="s">
        <v>15099</v>
      </c>
      <c r="G585" s="276">
        <v>41399</v>
      </c>
      <c r="H585" s="243">
        <f t="shared" si="29"/>
        <v>41399</v>
      </c>
      <c r="I585" s="277">
        <v>41501</v>
      </c>
      <c r="J585" s="175" t="s">
        <v>11772</v>
      </c>
      <c r="K585" s="175"/>
      <c r="L585" s="24" t="s">
        <v>8637</v>
      </c>
      <c r="M585" s="175" t="s">
        <v>11771</v>
      </c>
      <c r="N585" s="175"/>
      <c r="O585" s="181">
        <v>41497</v>
      </c>
      <c r="P585" s="181">
        <v>41497</v>
      </c>
      <c r="S585" t="s">
        <v>1005</v>
      </c>
      <c r="X585">
        <v>172</v>
      </c>
      <c r="Y585" t="s">
        <v>8426</v>
      </c>
      <c r="AA585" t="s">
        <v>11235</v>
      </c>
      <c r="AB585" t="s">
        <v>11281</v>
      </c>
      <c r="AC585" s="6" t="s">
        <v>15115</v>
      </c>
      <c r="AD585" t="s">
        <v>11270</v>
      </c>
      <c r="AE585">
        <v>2.5000000000000001E-2</v>
      </c>
      <c r="AF585" t="s">
        <v>8426</v>
      </c>
      <c r="AI585" s="292">
        <v>0.25</v>
      </c>
      <c r="AJ585" t="s">
        <v>1419</v>
      </c>
      <c r="AV585" s="331">
        <f t="shared" si="28"/>
        <v>41501</v>
      </c>
    </row>
    <row r="586" spans="1:48" x14ac:dyDescent="0.25">
      <c r="A586" s="175" t="s">
        <v>11571</v>
      </c>
      <c r="B586" s="6" t="s">
        <v>15111</v>
      </c>
      <c r="C586" s="238" t="str">
        <f t="shared" si="27"/>
        <v>READINGS_TT1_M2013-5_2013-8</v>
      </c>
      <c r="E586" s="301" t="s">
        <v>15136</v>
      </c>
      <c r="F586" s="178" t="s">
        <v>15099</v>
      </c>
      <c r="G586" s="276">
        <v>41399</v>
      </c>
      <c r="H586" s="243">
        <f t="shared" si="29"/>
        <v>41399</v>
      </c>
      <c r="I586" s="277">
        <v>41501</v>
      </c>
      <c r="J586" s="175" t="s">
        <v>11772</v>
      </c>
      <c r="K586" s="175"/>
      <c r="L586" s="24" t="s">
        <v>8637</v>
      </c>
      <c r="M586" s="175" t="s">
        <v>11771</v>
      </c>
      <c r="N586" s="175"/>
      <c r="O586" s="181">
        <v>41497</v>
      </c>
      <c r="P586" s="181">
        <v>41497</v>
      </c>
      <c r="S586" t="s">
        <v>1005</v>
      </c>
      <c r="X586">
        <v>177</v>
      </c>
      <c r="Y586" t="s">
        <v>8426</v>
      </c>
      <c r="AA586" t="s">
        <v>11235</v>
      </c>
      <c r="AB586" t="s">
        <v>11281</v>
      </c>
      <c r="AC586" s="6" t="s">
        <v>15115</v>
      </c>
      <c r="AD586" t="s">
        <v>11270</v>
      </c>
      <c r="AE586">
        <v>2.5000000000000001E-2</v>
      </c>
      <c r="AF586" t="s">
        <v>8426</v>
      </c>
      <c r="AI586" s="292">
        <v>0.41666666666666669</v>
      </c>
      <c r="AJ586" t="s">
        <v>1419</v>
      </c>
      <c r="AV586" s="331">
        <f t="shared" si="28"/>
        <v>41501</v>
      </c>
    </row>
    <row r="587" spans="1:48" x14ac:dyDescent="0.25">
      <c r="A587" s="175" t="s">
        <v>11571</v>
      </c>
      <c r="B587" s="6" t="s">
        <v>15111</v>
      </c>
      <c r="C587" s="238" t="str">
        <f t="shared" si="27"/>
        <v>READINGS_TT1_M2013-5_2013-8</v>
      </c>
      <c r="E587" s="301" t="s">
        <v>15136</v>
      </c>
      <c r="F587" s="178" t="s">
        <v>15099</v>
      </c>
      <c r="G587" s="276">
        <v>41399</v>
      </c>
      <c r="H587" s="243">
        <f t="shared" si="29"/>
        <v>41399</v>
      </c>
      <c r="I587" s="277">
        <v>41501</v>
      </c>
      <c r="J587" s="175" t="s">
        <v>11772</v>
      </c>
      <c r="K587" s="175"/>
      <c r="L587" s="24" t="s">
        <v>8637</v>
      </c>
      <c r="M587" s="175" t="s">
        <v>11771</v>
      </c>
      <c r="N587" s="175"/>
      <c r="O587" s="181">
        <v>41497</v>
      </c>
      <c r="P587" s="181">
        <v>41497</v>
      </c>
      <c r="S587" t="s">
        <v>1005</v>
      </c>
      <c r="X587">
        <v>175</v>
      </c>
      <c r="Y587" t="s">
        <v>8426</v>
      </c>
      <c r="AA587" t="s">
        <v>11235</v>
      </c>
      <c r="AB587" t="s">
        <v>11281</v>
      </c>
      <c r="AC587" s="6" t="s">
        <v>15115</v>
      </c>
      <c r="AD587" t="s">
        <v>11270</v>
      </c>
      <c r="AE587">
        <v>2.5000000000000001E-2</v>
      </c>
      <c r="AF587" t="s">
        <v>8426</v>
      </c>
      <c r="AI587" s="292">
        <v>0.58333333333333337</v>
      </c>
      <c r="AJ587" t="s">
        <v>1419</v>
      </c>
      <c r="AV587" s="331">
        <f t="shared" si="28"/>
        <v>41501</v>
      </c>
    </row>
    <row r="588" spans="1:48" x14ac:dyDescent="0.25">
      <c r="A588" s="175" t="s">
        <v>11571</v>
      </c>
      <c r="B588" s="6" t="s">
        <v>15111</v>
      </c>
      <c r="C588" s="238" t="str">
        <f t="shared" si="27"/>
        <v>READINGS_TT1_M2013-5_2013-8</v>
      </c>
      <c r="E588" s="301" t="s">
        <v>15136</v>
      </c>
      <c r="F588" s="178" t="s">
        <v>15099</v>
      </c>
      <c r="G588" s="276">
        <v>41399</v>
      </c>
      <c r="H588" s="243">
        <f t="shared" si="29"/>
        <v>41399</v>
      </c>
      <c r="I588" s="277">
        <v>41501</v>
      </c>
      <c r="J588" s="175" t="s">
        <v>11772</v>
      </c>
      <c r="K588" s="175"/>
      <c r="L588" s="24" t="s">
        <v>8637</v>
      </c>
      <c r="M588" s="175" t="s">
        <v>11771</v>
      </c>
      <c r="N588" s="175"/>
      <c r="O588" s="181">
        <v>41497</v>
      </c>
      <c r="P588" s="181">
        <v>41497</v>
      </c>
      <c r="S588" t="s">
        <v>1005</v>
      </c>
      <c r="X588">
        <v>172</v>
      </c>
      <c r="Y588" t="s">
        <v>8426</v>
      </c>
      <c r="AA588" t="s">
        <v>11235</v>
      </c>
      <c r="AB588" t="s">
        <v>11281</v>
      </c>
      <c r="AC588" s="6" t="s">
        <v>15115</v>
      </c>
      <c r="AD588" t="s">
        <v>11270</v>
      </c>
      <c r="AE588">
        <v>2.5000000000000001E-2</v>
      </c>
      <c r="AF588" t="s">
        <v>8426</v>
      </c>
      <c r="AI588" s="292">
        <v>0.75</v>
      </c>
      <c r="AJ588" t="s">
        <v>1419</v>
      </c>
      <c r="AV588" s="331">
        <f t="shared" si="28"/>
        <v>41501</v>
      </c>
    </row>
    <row r="589" spans="1:48" x14ac:dyDescent="0.25">
      <c r="A589" s="175" t="s">
        <v>11571</v>
      </c>
      <c r="B589" s="6" t="s">
        <v>15111</v>
      </c>
      <c r="C589" s="238" t="str">
        <f t="shared" si="27"/>
        <v>READINGS_TT1_M2013-5_2013-8</v>
      </c>
      <c r="E589" s="301" t="s">
        <v>15136</v>
      </c>
      <c r="F589" s="178" t="s">
        <v>15099</v>
      </c>
      <c r="G589" s="276">
        <v>41399</v>
      </c>
      <c r="H589" s="243">
        <f t="shared" si="29"/>
        <v>41399</v>
      </c>
      <c r="I589" s="277">
        <v>41501</v>
      </c>
      <c r="J589" s="175" t="s">
        <v>11772</v>
      </c>
      <c r="K589" s="175"/>
      <c r="L589" s="24" t="s">
        <v>8637</v>
      </c>
      <c r="M589" s="175" t="s">
        <v>11771</v>
      </c>
      <c r="N589" s="175"/>
      <c r="O589" s="181">
        <v>41497</v>
      </c>
      <c r="P589" s="181">
        <v>41497</v>
      </c>
      <c r="S589" t="s">
        <v>1005</v>
      </c>
      <c r="X589">
        <v>177</v>
      </c>
      <c r="Y589" t="s">
        <v>8426</v>
      </c>
      <c r="AA589" t="s">
        <v>11235</v>
      </c>
      <c r="AB589" t="s">
        <v>11281</v>
      </c>
      <c r="AC589" s="6" t="s">
        <v>15115</v>
      </c>
      <c r="AD589" t="s">
        <v>11270</v>
      </c>
      <c r="AE589">
        <v>2.5000000000000001E-2</v>
      </c>
      <c r="AF589" t="s">
        <v>8426</v>
      </c>
      <c r="AI589" s="292">
        <v>0.91666666666666663</v>
      </c>
      <c r="AJ589" t="s">
        <v>1419</v>
      </c>
      <c r="AV589" s="331">
        <f t="shared" si="28"/>
        <v>41501</v>
      </c>
    </row>
    <row r="590" spans="1:48" x14ac:dyDescent="0.25">
      <c r="A590" s="175" t="s">
        <v>11571</v>
      </c>
      <c r="B590" s="6" t="s">
        <v>15111</v>
      </c>
      <c r="C590" s="238" t="str">
        <f t="shared" si="27"/>
        <v>READINGS_TT1_M2013-5_2013-8</v>
      </c>
      <c r="E590" s="301" t="s">
        <v>15136</v>
      </c>
      <c r="F590" s="178" t="s">
        <v>15099</v>
      </c>
      <c r="G590" s="276">
        <v>41399</v>
      </c>
      <c r="H590" s="243">
        <f t="shared" si="29"/>
        <v>41399</v>
      </c>
      <c r="I590" s="277">
        <v>41501</v>
      </c>
      <c r="J590" s="175" t="s">
        <v>11772</v>
      </c>
      <c r="K590" s="175"/>
      <c r="L590" s="24" t="s">
        <v>8637</v>
      </c>
      <c r="M590" s="175" t="s">
        <v>11771</v>
      </c>
      <c r="N590" s="175"/>
      <c r="O590" s="181">
        <v>41498</v>
      </c>
      <c r="P590" s="181">
        <v>41498</v>
      </c>
      <c r="S590" t="s">
        <v>1005</v>
      </c>
      <c r="X590">
        <v>185</v>
      </c>
      <c r="Y590" t="s">
        <v>8426</v>
      </c>
      <c r="AA590" t="s">
        <v>11235</v>
      </c>
      <c r="AB590" t="s">
        <v>11281</v>
      </c>
      <c r="AC590" s="6" t="s">
        <v>15115</v>
      </c>
      <c r="AD590" t="s">
        <v>11270</v>
      </c>
      <c r="AE590">
        <v>2.5000000000000001E-2</v>
      </c>
      <c r="AF590" t="s">
        <v>8426</v>
      </c>
      <c r="AI590" s="292">
        <v>8.3333333333333329E-2</v>
      </c>
      <c r="AJ590" t="s">
        <v>1419</v>
      </c>
      <c r="AV590" s="331">
        <f t="shared" si="28"/>
        <v>41501</v>
      </c>
    </row>
    <row r="591" spans="1:48" x14ac:dyDescent="0.25">
      <c r="A591" s="175" t="s">
        <v>11571</v>
      </c>
      <c r="B591" s="6" t="s">
        <v>15111</v>
      </c>
      <c r="C591" s="238" t="str">
        <f t="shared" si="27"/>
        <v>READINGS_TT1_M2013-5_2013-8</v>
      </c>
      <c r="E591" s="301" t="s">
        <v>15136</v>
      </c>
      <c r="F591" s="178" t="s">
        <v>15099</v>
      </c>
      <c r="G591" s="276">
        <v>41399</v>
      </c>
      <c r="H591" s="243">
        <f t="shared" si="29"/>
        <v>41399</v>
      </c>
      <c r="I591" s="277">
        <v>41501</v>
      </c>
      <c r="J591" s="175" t="s">
        <v>11772</v>
      </c>
      <c r="K591" s="175"/>
      <c r="L591" s="24" t="s">
        <v>8637</v>
      </c>
      <c r="M591" s="175" t="s">
        <v>11771</v>
      </c>
      <c r="N591" s="175"/>
      <c r="O591" s="181">
        <v>41498</v>
      </c>
      <c r="P591" s="181">
        <v>41498</v>
      </c>
      <c r="S591" t="s">
        <v>1005</v>
      </c>
      <c r="X591">
        <v>186</v>
      </c>
      <c r="Y591" t="s">
        <v>8426</v>
      </c>
      <c r="AA591" t="s">
        <v>11235</v>
      </c>
      <c r="AB591" t="s">
        <v>11281</v>
      </c>
      <c r="AC591" s="6" t="s">
        <v>15115</v>
      </c>
      <c r="AD591" t="s">
        <v>11270</v>
      </c>
      <c r="AE591">
        <v>2.5000000000000001E-2</v>
      </c>
      <c r="AF591" t="s">
        <v>8426</v>
      </c>
      <c r="AI591" s="292">
        <v>0.25</v>
      </c>
      <c r="AJ591" t="s">
        <v>1419</v>
      </c>
      <c r="AV591" s="331">
        <f t="shared" si="28"/>
        <v>41501</v>
      </c>
    </row>
    <row r="592" spans="1:48" x14ac:dyDescent="0.25">
      <c r="A592" s="175" t="s">
        <v>11571</v>
      </c>
      <c r="B592" s="6" t="s">
        <v>15111</v>
      </c>
      <c r="C592" s="238" t="str">
        <f t="shared" si="27"/>
        <v>READINGS_TT1_M2013-5_2013-8</v>
      </c>
      <c r="E592" s="301" t="s">
        <v>15136</v>
      </c>
      <c r="F592" s="178" t="s">
        <v>15099</v>
      </c>
      <c r="G592" s="276">
        <v>41399</v>
      </c>
      <c r="H592" s="243">
        <f t="shared" si="29"/>
        <v>41399</v>
      </c>
      <c r="I592" s="277">
        <v>41501</v>
      </c>
      <c r="J592" s="175" t="s">
        <v>11772</v>
      </c>
      <c r="K592" s="175"/>
      <c r="L592" s="24" t="s">
        <v>8637</v>
      </c>
      <c r="M592" s="175" t="s">
        <v>11771</v>
      </c>
      <c r="N592" s="175"/>
      <c r="O592" s="181">
        <v>41498</v>
      </c>
      <c r="P592" s="181">
        <v>41498</v>
      </c>
      <c r="S592" t="s">
        <v>1005</v>
      </c>
      <c r="X592">
        <v>186</v>
      </c>
      <c r="Y592" t="s">
        <v>8426</v>
      </c>
      <c r="AA592" t="s">
        <v>11235</v>
      </c>
      <c r="AB592" t="s">
        <v>11281</v>
      </c>
      <c r="AC592" s="6" t="s">
        <v>15115</v>
      </c>
      <c r="AD592" t="s">
        <v>11270</v>
      </c>
      <c r="AE592">
        <v>2.5000000000000001E-2</v>
      </c>
      <c r="AF592" t="s">
        <v>8426</v>
      </c>
      <c r="AI592" s="292">
        <v>0.41666666666666669</v>
      </c>
      <c r="AJ592" t="s">
        <v>1419</v>
      </c>
      <c r="AV592" s="331">
        <f t="shared" si="28"/>
        <v>41501</v>
      </c>
    </row>
    <row r="593" spans="1:48" x14ac:dyDescent="0.25">
      <c r="A593" s="175" t="s">
        <v>11571</v>
      </c>
      <c r="B593" s="6" t="s">
        <v>15111</v>
      </c>
      <c r="C593" s="238" t="str">
        <f t="shared" si="27"/>
        <v>READINGS_TT1_M2013-5_2013-8</v>
      </c>
      <c r="E593" s="301" t="s">
        <v>15136</v>
      </c>
      <c r="F593" s="178" t="s">
        <v>15099</v>
      </c>
      <c r="G593" s="276">
        <v>41399</v>
      </c>
      <c r="H593" s="243">
        <f t="shared" si="29"/>
        <v>41399</v>
      </c>
      <c r="I593" s="277">
        <v>41501</v>
      </c>
      <c r="J593" s="175" t="s">
        <v>11772</v>
      </c>
      <c r="K593" s="175"/>
      <c r="L593" s="24" t="s">
        <v>8637</v>
      </c>
      <c r="M593" s="175" t="s">
        <v>11771</v>
      </c>
      <c r="N593" s="175"/>
      <c r="O593" s="181">
        <v>41498</v>
      </c>
      <c r="P593" s="181">
        <v>41498</v>
      </c>
      <c r="S593" t="s">
        <v>1005</v>
      </c>
      <c r="X593">
        <v>184</v>
      </c>
      <c r="Y593" t="s">
        <v>8426</v>
      </c>
      <c r="AA593" t="s">
        <v>11235</v>
      </c>
      <c r="AB593" t="s">
        <v>11281</v>
      </c>
      <c r="AC593" s="6" t="s">
        <v>15115</v>
      </c>
      <c r="AD593" t="s">
        <v>11270</v>
      </c>
      <c r="AE593">
        <v>2.5000000000000001E-2</v>
      </c>
      <c r="AF593" t="s">
        <v>8426</v>
      </c>
      <c r="AI593" s="292">
        <v>0.58333333333333337</v>
      </c>
      <c r="AJ593" t="s">
        <v>1419</v>
      </c>
      <c r="AV593" s="331">
        <f t="shared" si="28"/>
        <v>41501</v>
      </c>
    </row>
    <row r="594" spans="1:48" x14ac:dyDescent="0.25">
      <c r="A594" s="175" t="s">
        <v>11571</v>
      </c>
      <c r="B594" s="6" t="s">
        <v>15111</v>
      </c>
      <c r="C594" s="238" t="str">
        <f t="shared" si="27"/>
        <v>READINGS_TT1_M2013-5_2013-8</v>
      </c>
      <c r="E594" s="301" t="s">
        <v>15136</v>
      </c>
      <c r="F594" s="178" t="s">
        <v>15099</v>
      </c>
      <c r="G594" s="276">
        <v>41399</v>
      </c>
      <c r="H594" s="243">
        <f t="shared" si="29"/>
        <v>41399</v>
      </c>
      <c r="I594" s="277">
        <v>41501</v>
      </c>
      <c r="J594" s="175" t="s">
        <v>11772</v>
      </c>
      <c r="K594" s="175"/>
      <c r="L594" s="24" t="s">
        <v>8637</v>
      </c>
      <c r="M594" s="175" t="s">
        <v>11771</v>
      </c>
      <c r="N594" s="175"/>
      <c r="O594" s="181">
        <v>41498</v>
      </c>
      <c r="P594" s="181">
        <v>41498</v>
      </c>
      <c r="S594" t="s">
        <v>1005</v>
      </c>
      <c r="X594">
        <v>184</v>
      </c>
      <c r="Y594" t="s">
        <v>8426</v>
      </c>
      <c r="AA594" t="s">
        <v>11235</v>
      </c>
      <c r="AB594" t="s">
        <v>11281</v>
      </c>
      <c r="AC594" s="6" t="s">
        <v>15115</v>
      </c>
      <c r="AD594" t="s">
        <v>11270</v>
      </c>
      <c r="AE594">
        <v>2.5000000000000001E-2</v>
      </c>
      <c r="AF594" t="s">
        <v>8426</v>
      </c>
      <c r="AI594" s="292">
        <v>0.75</v>
      </c>
      <c r="AJ594" t="s">
        <v>1419</v>
      </c>
      <c r="AV594" s="331">
        <f t="shared" si="28"/>
        <v>41501</v>
      </c>
    </row>
    <row r="595" spans="1:48" x14ac:dyDescent="0.25">
      <c r="A595" s="175" t="s">
        <v>11571</v>
      </c>
      <c r="B595" s="6" t="s">
        <v>15111</v>
      </c>
      <c r="C595" s="238" t="str">
        <f t="shared" si="27"/>
        <v>READINGS_TT1_M2013-5_2013-8</v>
      </c>
      <c r="E595" s="301" t="s">
        <v>15136</v>
      </c>
      <c r="F595" s="178" t="s">
        <v>15099</v>
      </c>
      <c r="G595" s="276">
        <v>41399</v>
      </c>
      <c r="H595" s="243">
        <f t="shared" si="29"/>
        <v>41399</v>
      </c>
      <c r="I595" s="277">
        <v>41501</v>
      </c>
      <c r="J595" s="175" t="s">
        <v>11772</v>
      </c>
      <c r="K595" s="175"/>
      <c r="L595" s="24" t="s">
        <v>8637</v>
      </c>
      <c r="M595" s="175" t="s">
        <v>11771</v>
      </c>
      <c r="N595" s="175"/>
      <c r="O595" s="181">
        <v>41498</v>
      </c>
      <c r="P595" s="181">
        <v>41498</v>
      </c>
      <c r="S595" t="s">
        <v>1005</v>
      </c>
      <c r="X595">
        <v>183</v>
      </c>
      <c r="Y595" t="s">
        <v>8426</v>
      </c>
      <c r="AA595" t="s">
        <v>11235</v>
      </c>
      <c r="AB595" t="s">
        <v>11281</v>
      </c>
      <c r="AC595" s="6" t="s">
        <v>15115</v>
      </c>
      <c r="AD595" t="s">
        <v>11270</v>
      </c>
      <c r="AE595">
        <v>2.5000000000000001E-2</v>
      </c>
      <c r="AF595" t="s">
        <v>8426</v>
      </c>
      <c r="AI595" s="292">
        <v>0.91666666666666663</v>
      </c>
      <c r="AJ595" t="s">
        <v>1419</v>
      </c>
      <c r="AV595" s="331">
        <f t="shared" si="28"/>
        <v>41501</v>
      </c>
    </row>
    <row r="596" spans="1:48" x14ac:dyDescent="0.25">
      <c r="A596" s="175" t="s">
        <v>11571</v>
      </c>
      <c r="B596" s="6" t="s">
        <v>15111</v>
      </c>
      <c r="C596" s="238" t="str">
        <f t="shared" si="27"/>
        <v>READINGS_TT1_M2013-5_2013-8</v>
      </c>
      <c r="E596" s="301" t="s">
        <v>15136</v>
      </c>
      <c r="F596" s="178" t="s">
        <v>15099</v>
      </c>
      <c r="G596" s="276">
        <v>41399</v>
      </c>
      <c r="H596" s="243">
        <f t="shared" si="29"/>
        <v>41399</v>
      </c>
      <c r="I596" s="277">
        <v>41501</v>
      </c>
      <c r="J596" s="175" t="s">
        <v>11772</v>
      </c>
      <c r="K596" s="175"/>
      <c r="L596" s="24" t="s">
        <v>8637</v>
      </c>
      <c r="M596" s="175" t="s">
        <v>11771</v>
      </c>
      <c r="N596" s="175"/>
      <c r="O596" s="181">
        <v>41499</v>
      </c>
      <c r="P596" s="181">
        <v>41499</v>
      </c>
      <c r="S596" t="s">
        <v>1005</v>
      </c>
      <c r="X596">
        <v>184</v>
      </c>
      <c r="Y596" t="s">
        <v>8426</v>
      </c>
      <c r="AA596" t="s">
        <v>11235</v>
      </c>
      <c r="AB596" t="s">
        <v>11281</v>
      </c>
      <c r="AC596" s="6" t="s">
        <v>15115</v>
      </c>
      <c r="AD596" t="s">
        <v>11270</v>
      </c>
      <c r="AE596">
        <v>2.5000000000000001E-2</v>
      </c>
      <c r="AF596" t="s">
        <v>8426</v>
      </c>
      <c r="AI596" s="292">
        <v>8.3333333333333329E-2</v>
      </c>
      <c r="AJ596" t="s">
        <v>1419</v>
      </c>
      <c r="AV596" s="331">
        <f t="shared" si="28"/>
        <v>41501</v>
      </c>
    </row>
    <row r="597" spans="1:48" x14ac:dyDescent="0.25">
      <c r="A597" s="175" t="s">
        <v>11571</v>
      </c>
      <c r="B597" s="6" t="s">
        <v>15111</v>
      </c>
      <c r="C597" s="238" t="str">
        <f t="shared" ref="C597:C613" si="30">"READINGS_"&amp;B597&amp;"_M"&amp;YEAR(H597)&amp;"-"&amp;MONTH(H597)&amp;"_"&amp;YEAR(I597)&amp;"-"&amp;MONTH(I597)</f>
        <v>READINGS_TT1_M2013-5_2013-8</v>
      </c>
      <c r="E597" s="301" t="s">
        <v>15136</v>
      </c>
      <c r="F597" s="178" t="s">
        <v>15099</v>
      </c>
      <c r="G597" s="276">
        <v>41399</v>
      </c>
      <c r="H597" s="243">
        <f t="shared" si="29"/>
        <v>41399</v>
      </c>
      <c r="I597" s="277">
        <v>41501</v>
      </c>
      <c r="J597" s="175" t="s">
        <v>11772</v>
      </c>
      <c r="K597" s="175"/>
      <c r="L597" s="24" t="s">
        <v>8637</v>
      </c>
      <c r="M597" s="175" t="s">
        <v>11771</v>
      </c>
      <c r="N597" s="175"/>
      <c r="O597" s="181">
        <v>41499</v>
      </c>
      <c r="P597" s="181">
        <v>41499</v>
      </c>
      <c r="S597" t="s">
        <v>1005</v>
      </c>
      <c r="X597">
        <v>185</v>
      </c>
      <c r="Y597" t="s">
        <v>8426</v>
      </c>
      <c r="AA597" t="s">
        <v>11235</v>
      </c>
      <c r="AB597" t="s">
        <v>11281</v>
      </c>
      <c r="AC597" s="6" t="s">
        <v>15115</v>
      </c>
      <c r="AD597" t="s">
        <v>11270</v>
      </c>
      <c r="AE597">
        <v>2.5000000000000001E-2</v>
      </c>
      <c r="AF597" t="s">
        <v>8426</v>
      </c>
      <c r="AI597" s="292">
        <v>0.25</v>
      </c>
      <c r="AJ597" t="s">
        <v>1419</v>
      </c>
      <c r="AV597" s="331">
        <f t="shared" si="28"/>
        <v>41501</v>
      </c>
    </row>
    <row r="598" spans="1:48" x14ac:dyDescent="0.25">
      <c r="A598" s="175" t="s">
        <v>11571</v>
      </c>
      <c r="B598" s="6" t="s">
        <v>15111</v>
      </c>
      <c r="C598" s="238" t="str">
        <f t="shared" si="30"/>
        <v>READINGS_TT1_M2013-5_2013-8</v>
      </c>
      <c r="E598" s="301" t="s">
        <v>15136</v>
      </c>
      <c r="F598" s="178" t="s">
        <v>15099</v>
      </c>
      <c r="G598" s="276">
        <v>41399</v>
      </c>
      <c r="H598" s="243">
        <f t="shared" si="29"/>
        <v>41399</v>
      </c>
      <c r="I598" s="277">
        <v>41501</v>
      </c>
      <c r="J598" s="175" t="s">
        <v>11772</v>
      </c>
      <c r="K598" s="175"/>
      <c r="L598" s="24" t="s">
        <v>8637</v>
      </c>
      <c r="M598" s="175" t="s">
        <v>11771</v>
      </c>
      <c r="N598" s="175"/>
      <c r="O598" s="181">
        <v>41499</v>
      </c>
      <c r="P598" s="181">
        <v>41499</v>
      </c>
      <c r="S598" t="s">
        <v>1005</v>
      </c>
      <c r="X598">
        <v>142</v>
      </c>
      <c r="Y598" t="s">
        <v>8426</v>
      </c>
      <c r="AA598" t="s">
        <v>11235</v>
      </c>
      <c r="AB598" t="s">
        <v>11281</v>
      </c>
      <c r="AC598" s="6" t="s">
        <v>15115</v>
      </c>
      <c r="AD598" t="s">
        <v>11270</v>
      </c>
      <c r="AE598">
        <v>2.5000000000000001E-2</v>
      </c>
      <c r="AF598" t="s">
        <v>8426</v>
      </c>
      <c r="AI598" s="292">
        <v>0.41666666666666669</v>
      </c>
      <c r="AJ598" t="s">
        <v>1419</v>
      </c>
      <c r="AV598" s="331">
        <f t="shared" si="28"/>
        <v>41501</v>
      </c>
    </row>
    <row r="599" spans="1:48" x14ac:dyDescent="0.25">
      <c r="A599" s="175" t="s">
        <v>11571</v>
      </c>
      <c r="B599" s="6" t="s">
        <v>15111</v>
      </c>
      <c r="C599" s="238" t="str">
        <f t="shared" si="30"/>
        <v>READINGS_TT1_M2013-5_2013-8</v>
      </c>
      <c r="E599" s="301" t="s">
        <v>15136</v>
      </c>
      <c r="F599" s="178" t="s">
        <v>15099</v>
      </c>
      <c r="G599" s="276">
        <v>41399</v>
      </c>
      <c r="H599" s="243">
        <f t="shared" si="29"/>
        <v>41399</v>
      </c>
      <c r="I599" s="277">
        <v>41501</v>
      </c>
      <c r="J599" s="175" t="s">
        <v>11772</v>
      </c>
      <c r="K599" s="175"/>
      <c r="L599" s="24" t="s">
        <v>8637</v>
      </c>
      <c r="M599" s="175" t="s">
        <v>11771</v>
      </c>
      <c r="N599" s="175"/>
      <c r="O599" s="181">
        <v>41499</v>
      </c>
      <c r="P599" s="181">
        <v>41499</v>
      </c>
      <c r="S599" t="s">
        <v>1005</v>
      </c>
      <c r="X599">
        <v>130</v>
      </c>
      <c r="Y599" t="s">
        <v>8426</v>
      </c>
      <c r="AA599" t="s">
        <v>11235</v>
      </c>
      <c r="AB599" t="s">
        <v>11281</v>
      </c>
      <c r="AC599" s="6" t="s">
        <v>15115</v>
      </c>
      <c r="AD599" t="s">
        <v>11270</v>
      </c>
      <c r="AE599">
        <v>2.5000000000000001E-2</v>
      </c>
      <c r="AF599" t="s">
        <v>8426</v>
      </c>
      <c r="AI599" s="292">
        <v>0.58333333333333337</v>
      </c>
      <c r="AJ599" t="s">
        <v>1419</v>
      </c>
      <c r="AV599" s="331">
        <f t="shared" si="28"/>
        <v>41501</v>
      </c>
    </row>
    <row r="600" spans="1:48" x14ac:dyDescent="0.25">
      <c r="A600" s="175" t="s">
        <v>11571</v>
      </c>
      <c r="B600" s="6" t="s">
        <v>15111</v>
      </c>
      <c r="C600" s="238" t="str">
        <f t="shared" si="30"/>
        <v>READINGS_TT1_M2013-5_2013-8</v>
      </c>
      <c r="E600" s="301" t="s">
        <v>15136</v>
      </c>
      <c r="F600" s="178" t="s">
        <v>15099</v>
      </c>
      <c r="G600" s="276">
        <v>41399</v>
      </c>
      <c r="H600" s="243">
        <f t="shared" si="29"/>
        <v>41399</v>
      </c>
      <c r="I600" s="277">
        <v>41501</v>
      </c>
      <c r="J600" s="175" t="s">
        <v>11772</v>
      </c>
      <c r="K600" s="175"/>
      <c r="L600" s="24" t="s">
        <v>8637</v>
      </c>
      <c r="M600" s="175" t="s">
        <v>11771</v>
      </c>
      <c r="N600" s="175"/>
      <c r="O600" s="181">
        <v>41499</v>
      </c>
      <c r="P600" s="181">
        <v>41499</v>
      </c>
      <c r="S600" t="s">
        <v>1005</v>
      </c>
      <c r="X600">
        <v>144</v>
      </c>
      <c r="Y600" t="s">
        <v>8426</v>
      </c>
      <c r="AA600" t="s">
        <v>11235</v>
      </c>
      <c r="AB600" t="s">
        <v>11281</v>
      </c>
      <c r="AC600" s="6" t="s">
        <v>15115</v>
      </c>
      <c r="AD600" t="s">
        <v>11270</v>
      </c>
      <c r="AE600">
        <v>2.5000000000000001E-2</v>
      </c>
      <c r="AF600" t="s">
        <v>8426</v>
      </c>
      <c r="AI600" s="292">
        <v>0.75</v>
      </c>
      <c r="AJ600" t="s">
        <v>1419</v>
      </c>
      <c r="AV600" s="331">
        <f t="shared" si="28"/>
        <v>41501</v>
      </c>
    </row>
    <row r="601" spans="1:48" x14ac:dyDescent="0.25">
      <c r="A601" s="175" t="s">
        <v>11571</v>
      </c>
      <c r="B601" s="6" t="s">
        <v>15111</v>
      </c>
      <c r="C601" s="238" t="str">
        <f t="shared" si="30"/>
        <v>READINGS_TT1_M2013-5_2013-8</v>
      </c>
      <c r="E601" s="301" t="s">
        <v>15136</v>
      </c>
      <c r="F601" s="178" t="s">
        <v>15099</v>
      </c>
      <c r="G601" s="276">
        <v>41399</v>
      </c>
      <c r="H601" s="243">
        <f t="shared" si="29"/>
        <v>41399</v>
      </c>
      <c r="I601" s="277">
        <v>41501</v>
      </c>
      <c r="J601" s="175" t="s">
        <v>11772</v>
      </c>
      <c r="K601" s="175"/>
      <c r="L601" s="24" t="s">
        <v>8637</v>
      </c>
      <c r="M601" s="175" t="s">
        <v>11771</v>
      </c>
      <c r="N601" s="175"/>
      <c r="O601" s="181">
        <v>41499</v>
      </c>
      <c r="P601" s="181">
        <v>41499</v>
      </c>
      <c r="S601" t="s">
        <v>1005</v>
      </c>
      <c r="X601">
        <v>139</v>
      </c>
      <c r="Y601" t="s">
        <v>8426</v>
      </c>
      <c r="AA601" t="s">
        <v>11235</v>
      </c>
      <c r="AB601" t="s">
        <v>11281</v>
      </c>
      <c r="AC601" s="6" t="s">
        <v>15115</v>
      </c>
      <c r="AD601" t="s">
        <v>11270</v>
      </c>
      <c r="AE601">
        <v>2.5000000000000001E-2</v>
      </c>
      <c r="AF601" t="s">
        <v>8426</v>
      </c>
      <c r="AI601" s="292">
        <v>0.91666666666666663</v>
      </c>
      <c r="AJ601" t="s">
        <v>1419</v>
      </c>
      <c r="AV601" s="331">
        <f t="shared" si="28"/>
        <v>41501</v>
      </c>
    </row>
    <row r="602" spans="1:48" x14ac:dyDescent="0.25">
      <c r="A602" s="175" t="s">
        <v>11571</v>
      </c>
      <c r="B602" s="6" t="s">
        <v>15111</v>
      </c>
      <c r="C602" s="238" t="str">
        <f t="shared" si="30"/>
        <v>READINGS_TT1_M2013-5_2013-8</v>
      </c>
      <c r="E602" s="301" t="s">
        <v>15136</v>
      </c>
      <c r="F602" s="178" t="s">
        <v>15099</v>
      </c>
      <c r="G602" s="276">
        <v>41399</v>
      </c>
      <c r="H602" s="243">
        <f t="shared" si="29"/>
        <v>41399</v>
      </c>
      <c r="I602" s="277">
        <v>41501</v>
      </c>
      <c r="J602" s="175" t="s">
        <v>11772</v>
      </c>
      <c r="K602" s="175"/>
      <c r="L602" s="24" t="s">
        <v>8637</v>
      </c>
      <c r="M602" s="175" t="s">
        <v>11771</v>
      </c>
      <c r="N602" s="175"/>
      <c r="O602" s="181">
        <v>41500</v>
      </c>
      <c r="P602" s="181">
        <v>41500</v>
      </c>
      <c r="S602" t="s">
        <v>1005</v>
      </c>
      <c r="X602">
        <v>142</v>
      </c>
      <c r="Y602" t="s">
        <v>8426</v>
      </c>
      <c r="AA602" t="s">
        <v>11235</v>
      </c>
      <c r="AB602" t="s">
        <v>11281</v>
      </c>
      <c r="AC602" s="6" t="s">
        <v>15115</v>
      </c>
      <c r="AD602" t="s">
        <v>11270</v>
      </c>
      <c r="AE602">
        <v>2.5000000000000001E-2</v>
      </c>
      <c r="AF602" t="s">
        <v>8426</v>
      </c>
      <c r="AI602" s="292">
        <v>8.3333333333333329E-2</v>
      </c>
      <c r="AJ602" t="s">
        <v>1419</v>
      </c>
      <c r="AV602" s="331">
        <f t="shared" si="28"/>
        <v>41501</v>
      </c>
    </row>
    <row r="603" spans="1:48" x14ac:dyDescent="0.25">
      <c r="A603" s="175" t="s">
        <v>11571</v>
      </c>
      <c r="B603" s="6" t="s">
        <v>15111</v>
      </c>
      <c r="C603" s="238" t="str">
        <f t="shared" si="30"/>
        <v>READINGS_TT1_M2013-5_2013-8</v>
      </c>
      <c r="E603" s="301" t="s">
        <v>15136</v>
      </c>
      <c r="F603" s="178" t="s">
        <v>15099</v>
      </c>
      <c r="G603" s="276">
        <v>41399</v>
      </c>
      <c r="H603" s="243">
        <f t="shared" si="29"/>
        <v>41399</v>
      </c>
      <c r="I603" s="277">
        <v>41501</v>
      </c>
      <c r="J603" s="175" t="s">
        <v>11772</v>
      </c>
      <c r="K603" s="175"/>
      <c r="L603" s="24" t="s">
        <v>8637</v>
      </c>
      <c r="M603" s="175" t="s">
        <v>11771</v>
      </c>
      <c r="N603" s="175"/>
      <c r="O603" s="181">
        <v>41500</v>
      </c>
      <c r="P603" s="181">
        <v>41500</v>
      </c>
      <c r="S603" t="s">
        <v>1005</v>
      </c>
      <c r="X603">
        <v>149</v>
      </c>
      <c r="Y603" t="s">
        <v>8426</v>
      </c>
      <c r="AA603" t="s">
        <v>11235</v>
      </c>
      <c r="AB603" t="s">
        <v>11281</v>
      </c>
      <c r="AC603" s="6" t="s">
        <v>15115</v>
      </c>
      <c r="AD603" t="s">
        <v>11270</v>
      </c>
      <c r="AE603">
        <v>2.5000000000000001E-2</v>
      </c>
      <c r="AF603" t="s">
        <v>8426</v>
      </c>
      <c r="AI603" s="292">
        <v>0.25</v>
      </c>
      <c r="AJ603" t="s">
        <v>1419</v>
      </c>
      <c r="AV603" s="331">
        <f t="shared" si="28"/>
        <v>41501</v>
      </c>
    </row>
    <row r="604" spans="1:48" x14ac:dyDescent="0.25">
      <c r="A604" s="175" t="s">
        <v>11571</v>
      </c>
      <c r="B604" s="6" t="s">
        <v>15111</v>
      </c>
      <c r="C604" s="238" t="str">
        <f t="shared" si="30"/>
        <v>READINGS_TT1_M2013-5_2013-8</v>
      </c>
      <c r="E604" s="301" t="s">
        <v>15136</v>
      </c>
      <c r="F604" s="178" t="s">
        <v>15099</v>
      </c>
      <c r="G604" s="276">
        <v>41399</v>
      </c>
      <c r="H604" s="243">
        <f t="shared" si="29"/>
        <v>41399</v>
      </c>
      <c r="I604" s="277">
        <v>41501</v>
      </c>
      <c r="J604" s="175" t="s">
        <v>11772</v>
      </c>
      <c r="K604" s="175"/>
      <c r="L604" s="24" t="s">
        <v>8637</v>
      </c>
      <c r="M604" s="175" t="s">
        <v>11771</v>
      </c>
      <c r="N604" s="175"/>
      <c r="O604" s="181">
        <v>41500</v>
      </c>
      <c r="P604" s="181">
        <v>41500</v>
      </c>
      <c r="S604" t="s">
        <v>1005</v>
      </c>
      <c r="X604">
        <v>153</v>
      </c>
      <c r="Y604" t="s">
        <v>8426</v>
      </c>
      <c r="AA604" t="s">
        <v>11235</v>
      </c>
      <c r="AB604" t="s">
        <v>11281</v>
      </c>
      <c r="AC604" s="6" t="s">
        <v>15115</v>
      </c>
      <c r="AD604" t="s">
        <v>11270</v>
      </c>
      <c r="AE604">
        <v>2.5000000000000001E-2</v>
      </c>
      <c r="AF604" t="s">
        <v>8426</v>
      </c>
      <c r="AI604" s="292">
        <v>0.41666666666666669</v>
      </c>
      <c r="AJ604" t="s">
        <v>1419</v>
      </c>
      <c r="AV604" s="331">
        <f t="shared" si="28"/>
        <v>41501</v>
      </c>
    </row>
    <row r="605" spans="1:48" x14ac:dyDescent="0.25">
      <c r="A605" s="175" t="s">
        <v>11571</v>
      </c>
      <c r="B605" s="6" t="s">
        <v>15111</v>
      </c>
      <c r="C605" s="238" t="str">
        <f t="shared" si="30"/>
        <v>READINGS_TT1_M2013-5_2013-8</v>
      </c>
      <c r="E605" s="301" t="s">
        <v>15136</v>
      </c>
      <c r="F605" s="178" t="s">
        <v>15099</v>
      </c>
      <c r="G605" s="276">
        <v>41399</v>
      </c>
      <c r="H605" s="243">
        <f t="shared" si="29"/>
        <v>41399</v>
      </c>
      <c r="I605" s="277">
        <v>41501</v>
      </c>
      <c r="J605" s="175" t="s">
        <v>11772</v>
      </c>
      <c r="K605" s="175"/>
      <c r="L605" s="24" t="s">
        <v>8637</v>
      </c>
      <c r="M605" s="175" t="s">
        <v>11771</v>
      </c>
      <c r="N605" s="175"/>
      <c r="O605" s="181">
        <v>41500</v>
      </c>
      <c r="P605" s="181">
        <v>41500</v>
      </c>
      <c r="S605" t="s">
        <v>1005</v>
      </c>
      <c r="X605">
        <v>156</v>
      </c>
      <c r="Y605" t="s">
        <v>8426</v>
      </c>
      <c r="AA605" t="s">
        <v>11235</v>
      </c>
      <c r="AB605" t="s">
        <v>11281</v>
      </c>
      <c r="AC605" s="6" t="s">
        <v>15115</v>
      </c>
      <c r="AD605" t="s">
        <v>11270</v>
      </c>
      <c r="AE605">
        <v>2.5000000000000001E-2</v>
      </c>
      <c r="AF605" t="s">
        <v>8426</v>
      </c>
      <c r="AI605" s="292">
        <v>0.58333333333333337</v>
      </c>
      <c r="AJ605" t="s">
        <v>1419</v>
      </c>
      <c r="AV605" s="331">
        <f t="shared" si="28"/>
        <v>41501</v>
      </c>
    </row>
    <row r="606" spans="1:48" x14ac:dyDescent="0.25">
      <c r="A606" s="175" t="s">
        <v>11571</v>
      </c>
      <c r="B606" s="6" t="s">
        <v>15111</v>
      </c>
      <c r="C606" s="238" t="str">
        <f t="shared" si="30"/>
        <v>READINGS_TT1_M2013-5_2013-8</v>
      </c>
      <c r="E606" s="301" t="s">
        <v>15136</v>
      </c>
      <c r="F606" s="178" t="s">
        <v>15099</v>
      </c>
      <c r="G606" s="276">
        <v>41399</v>
      </c>
      <c r="H606" s="243">
        <f t="shared" si="29"/>
        <v>41399</v>
      </c>
      <c r="I606" s="277">
        <v>41501</v>
      </c>
      <c r="J606" s="175" t="s">
        <v>11772</v>
      </c>
      <c r="K606" s="175"/>
      <c r="L606" s="24" t="s">
        <v>8637</v>
      </c>
      <c r="M606" s="175" t="s">
        <v>11771</v>
      </c>
      <c r="N606" s="175"/>
      <c r="O606" s="181">
        <v>41500</v>
      </c>
      <c r="P606" s="181">
        <v>41500</v>
      </c>
      <c r="S606" t="s">
        <v>1005</v>
      </c>
      <c r="X606">
        <v>160</v>
      </c>
      <c r="Y606" t="s">
        <v>8426</v>
      </c>
      <c r="AA606" t="s">
        <v>11235</v>
      </c>
      <c r="AB606" t="s">
        <v>11281</v>
      </c>
      <c r="AC606" s="6" t="s">
        <v>15115</v>
      </c>
      <c r="AD606" t="s">
        <v>11270</v>
      </c>
      <c r="AE606">
        <v>2.5000000000000001E-2</v>
      </c>
      <c r="AF606" t="s">
        <v>8426</v>
      </c>
      <c r="AI606" s="292">
        <v>0.75</v>
      </c>
      <c r="AJ606" t="s">
        <v>1419</v>
      </c>
      <c r="AV606" s="331">
        <f t="shared" si="28"/>
        <v>41501</v>
      </c>
    </row>
    <row r="607" spans="1:48" x14ac:dyDescent="0.25">
      <c r="A607" s="175" t="s">
        <v>11571</v>
      </c>
      <c r="B607" s="6" t="s">
        <v>15111</v>
      </c>
      <c r="C607" s="238" t="str">
        <f t="shared" si="30"/>
        <v>READINGS_TT1_M2013-5_2013-8</v>
      </c>
      <c r="E607" s="301" t="s">
        <v>15136</v>
      </c>
      <c r="F607" s="178" t="s">
        <v>15099</v>
      </c>
      <c r="G607" s="276">
        <v>41399</v>
      </c>
      <c r="H607" s="243">
        <f t="shared" si="29"/>
        <v>41399</v>
      </c>
      <c r="I607" s="277">
        <v>41501</v>
      </c>
      <c r="J607" s="175" t="s">
        <v>11772</v>
      </c>
      <c r="K607" s="175"/>
      <c r="L607" s="24" t="s">
        <v>8637</v>
      </c>
      <c r="M607" s="175" t="s">
        <v>11771</v>
      </c>
      <c r="N607" s="175"/>
      <c r="O607" s="181">
        <v>41500</v>
      </c>
      <c r="P607" s="181">
        <v>41500</v>
      </c>
      <c r="S607" t="s">
        <v>1005</v>
      </c>
      <c r="X607">
        <v>164</v>
      </c>
      <c r="Y607" t="s">
        <v>8426</v>
      </c>
      <c r="AA607" t="s">
        <v>11235</v>
      </c>
      <c r="AB607" t="s">
        <v>11281</v>
      </c>
      <c r="AC607" s="6" t="s">
        <v>15115</v>
      </c>
      <c r="AD607" t="s">
        <v>11270</v>
      </c>
      <c r="AE607">
        <v>2.5000000000000001E-2</v>
      </c>
      <c r="AF607" t="s">
        <v>8426</v>
      </c>
      <c r="AI607" s="292">
        <v>0.91666666666666663</v>
      </c>
      <c r="AJ607" t="s">
        <v>1419</v>
      </c>
      <c r="AV607" s="331">
        <f t="shared" si="28"/>
        <v>41501</v>
      </c>
    </row>
    <row r="608" spans="1:48" x14ac:dyDescent="0.25">
      <c r="A608" s="175" t="s">
        <v>11571</v>
      </c>
      <c r="B608" s="6" t="s">
        <v>15111</v>
      </c>
      <c r="C608" s="238" t="str">
        <f t="shared" si="30"/>
        <v>READINGS_TT1_M2013-5_2013-8</v>
      </c>
      <c r="E608" s="301" t="s">
        <v>15136</v>
      </c>
      <c r="F608" s="178" t="s">
        <v>15099</v>
      </c>
      <c r="G608" s="276">
        <v>41399</v>
      </c>
      <c r="H608" s="243">
        <f t="shared" si="29"/>
        <v>41399</v>
      </c>
      <c r="I608" s="277">
        <v>41501</v>
      </c>
      <c r="J608" s="175" t="s">
        <v>11772</v>
      </c>
      <c r="K608" s="175"/>
      <c r="L608" s="24" t="s">
        <v>8637</v>
      </c>
      <c r="M608" s="175" t="s">
        <v>11771</v>
      </c>
      <c r="N608" s="175"/>
      <c r="O608" s="181">
        <v>41501</v>
      </c>
      <c r="P608" s="181">
        <v>41501</v>
      </c>
      <c r="S608" t="s">
        <v>1005</v>
      </c>
      <c r="X608">
        <v>164</v>
      </c>
      <c r="Y608" t="s">
        <v>8426</v>
      </c>
      <c r="AA608" t="s">
        <v>11235</v>
      </c>
      <c r="AB608" t="s">
        <v>11281</v>
      </c>
      <c r="AC608" s="6" t="s">
        <v>15115</v>
      </c>
      <c r="AD608" t="s">
        <v>11270</v>
      </c>
      <c r="AE608">
        <v>2.5000000000000001E-2</v>
      </c>
      <c r="AF608" t="s">
        <v>8426</v>
      </c>
      <c r="AI608" s="292">
        <v>8.3333333333333329E-2</v>
      </c>
      <c r="AJ608" t="s">
        <v>1419</v>
      </c>
      <c r="AV608" s="331">
        <f t="shared" si="28"/>
        <v>41501</v>
      </c>
    </row>
    <row r="609" spans="1:48" x14ac:dyDescent="0.25">
      <c r="A609" s="175" t="s">
        <v>11571</v>
      </c>
      <c r="B609" s="6" t="s">
        <v>15111</v>
      </c>
      <c r="C609" s="238" t="str">
        <f t="shared" si="30"/>
        <v>READINGS_TT1_M2013-5_2013-8</v>
      </c>
      <c r="E609" s="301" t="s">
        <v>15136</v>
      </c>
      <c r="F609" s="178" t="s">
        <v>15099</v>
      </c>
      <c r="G609" s="276">
        <v>41399</v>
      </c>
      <c r="H609" s="243">
        <f t="shared" si="29"/>
        <v>41399</v>
      </c>
      <c r="I609" s="277">
        <v>41501</v>
      </c>
      <c r="J609" s="175" t="s">
        <v>11772</v>
      </c>
      <c r="K609" s="175"/>
      <c r="L609" s="24" t="s">
        <v>8637</v>
      </c>
      <c r="M609" s="175" t="s">
        <v>11771</v>
      </c>
      <c r="N609" s="175"/>
      <c r="O609" s="181">
        <v>41501</v>
      </c>
      <c r="P609" s="181">
        <v>41501</v>
      </c>
      <c r="S609" t="s">
        <v>1005</v>
      </c>
      <c r="X609">
        <v>163</v>
      </c>
      <c r="Y609" t="s">
        <v>8426</v>
      </c>
      <c r="AA609" t="s">
        <v>11235</v>
      </c>
      <c r="AB609" t="s">
        <v>11281</v>
      </c>
      <c r="AC609" s="6" t="s">
        <v>15115</v>
      </c>
      <c r="AD609" t="s">
        <v>11270</v>
      </c>
      <c r="AE609">
        <v>2.5000000000000001E-2</v>
      </c>
      <c r="AF609" t="s">
        <v>8426</v>
      </c>
      <c r="AI609" s="292">
        <v>0.25</v>
      </c>
      <c r="AJ609" t="s">
        <v>1419</v>
      </c>
      <c r="AV609" s="331">
        <f t="shared" si="28"/>
        <v>41501</v>
      </c>
    </row>
    <row r="610" spans="1:48" x14ac:dyDescent="0.25">
      <c r="A610" s="175" t="s">
        <v>11571</v>
      </c>
      <c r="B610" s="6" t="s">
        <v>15111</v>
      </c>
      <c r="C610" s="238" t="str">
        <f t="shared" si="30"/>
        <v>READINGS_TT1_M2013-5_2013-8</v>
      </c>
      <c r="E610" s="301" t="s">
        <v>15136</v>
      </c>
      <c r="F610" s="178" t="s">
        <v>15099</v>
      </c>
      <c r="G610" s="276">
        <v>41399</v>
      </c>
      <c r="H610" s="243">
        <f t="shared" si="29"/>
        <v>41399</v>
      </c>
      <c r="I610" s="277">
        <v>41501</v>
      </c>
      <c r="J610" s="175" t="s">
        <v>11772</v>
      </c>
      <c r="K610" s="175"/>
      <c r="L610" s="24" t="s">
        <v>8637</v>
      </c>
      <c r="M610" s="175" t="s">
        <v>11771</v>
      </c>
      <c r="N610" s="175"/>
      <c r="O610" s="181">
        <v>41501</v>
      </c>
      <c r="P610" s="181">
        <v>41501</v>
      </c>
      <c r="S610" t="s">
        <v>1005</v>
      </c>
      <c r="X610">
        <v>163</v>
      </c>
      <c r="Y610" t="s">
        <v>8426</v>
      </c>
      <c r="AA610" t="s">
        <v>11235</v>
      </c>
      <c r="AB610" t="s">
        <v>11281</v>
      </c>
      <c r="AC610" s="6" t="s">
        <v>15115</v>
      </c>
      <c r="AD610" t="s">
        <v>11270</v>
      </c>
      <c r="AE610">
        <v>2.5000000000000001E-2</v>
      </c>
      <c r="AF610" t="s">
        <v>8426</v>
      </c>
      <c r="AI610" s="292">
        <v>0.41666666666666669</v>
      </c>
      <c r="AJ610" t="s">
        <v>1419</v>
      </c>
      <c r="AV610" s="331">
        <f t="shared" si="28"/>
        <v>41501</v>
      </c>
    </row>
    <row r="611" spans="1:48" x14ac:dyDescent="0.25">
      <c r="A611" s="175" t="s">
        <v>11571</v>
      </c>
      <c r="B611" s="6" t="s">
        <v>15111</v>
      </c>
      <c r="C611" s="238" t="str">
        <f t="shared" si="30"/>
        <v>READINGS_TT1_M2013-5_2013-8</v>
      </c>
      <c r="E611" s="301" t="s">
        <v>15136</v>
      </c>
      <c r="F611" s="178" t="s">
        <v>15099</v>
      </c>
      <c r="G611" s="276">
        <v>41399</v>
      </c>
      <c r="H611" s="243">
        <f t="shared" si="29"/>
        <v>41399</v>
      </c>
      <c r="I611" s="277">
        <v>41501</v>
      </c>
      <c r="J611" s="175" t="s">
        <v>11772</v>
      </c>
      <c r="K611" s="175"/>
      <c r="L611" s="24" t="s">
        <v>8637</v>
      </c>
      <c r="M611" s="175" t="s">
        <v>11771</v>
      </c>
      <c r="N611" s="175"/>
      <c r="O611" s="181">
        <v>41501</v>
      </c>
      <c r="P611" s="181">
        <v>41501</v>
      </c>
      <c r="S611" t="s">
        <v>1005</v>
      </c>
      <c r="X611">
        <v>162</v>
      </c>
      <c r="Y611" t="s">
        <v>8426</v>
      </c>
      <c r="AA611" t="s">
        <v>11235</v>
      </c>
      <c r="AB611" t="s">
        <v>11281</v>
      </c>
      <c r="AC611" s="6" t="s">
        <v>15115</v>
      </c>
      <c r="AD611" t="s">
        <v>11270</v>
      </c>
      <c r="AE611">
        <v>2.5000000000000001E-2</v>
      </c>
      <c r="AF611" t="s">
        <v>8426</v>
      </c>
      <c r="AI611" s="292">
        <v>0.58333333333333337</v>
      </c>
      <c r="AJ611" t="s">
        <v>1419</v>
      </c>
      <c r="AV611" s="331">
        <f t="shared" si="28"/>
        <v>41501</v>
      </c>
    </row>
    <row r="612" spans="1:48" x14ac:dyDescent="0.25">
      <c r="A612" s="175" t="s">
        <v>11571</v>
      </c>
      <c r="B612" s="6" t="s">
        <v>15111</v>
      </c>
      <c r="C612" s="238" t="str">
        <f t="shared" si="30"/>
        <v>READINGS_TT1_M2013-5_2013-8</v>
      </c>
      <c r="E612" s="301" t="s">
        <v>15136</v>
      </c>
      <c r="F612" s="178" t="s">
        <v>15099</v>
      </c>
      <c r="G612" s="276">
        <v>41399</v>
      </c>
      <c r="H612" s="243">
        <f t="shared" si="29"/>
        <v>41399</v>
      </c>
      <c r="I612" s="277">
        <v>41501</v>
      </c>
      <c r="J612" s="175" t="s">
        <v>11772</v>
      </c>
      <c r="K612" s="175"/>
      <c r="L612" s="24" t="s">
        <v>8637</v>
      </c>
      <c r="M612" s="175" t="s">
        <v>11771</v>
      </c>
      <c r="N612" s="175"/>
      <c r="O612" s="181">
        <v>41501</v>
      </c>
      <c r="P612" s="181">
        <v>41501</v>
      </c>
      <c r="S612" t="s">
        <v>1005</v>
      </c>
      <c r="X612">
        <v>162</v>
      </c>
      <c r="Y612" t="s">
        <v>8426</v>
      </c>
      <c r="AA612" t="s">
        <v>11235</v>
      </c>
      <c r="AB612" t="s">
        <v>11281</v>
      </c>
      <c r="AC612" s="6" t="s">
        <v>15115</v>
      </c>
      <c r="AD612" t="s">
        <v>11270</v>
      </c>
      <c r="AE612">
        <v>2.5000000000000001E-2</v>
      </c>
      <c r="AF612" t="s">
        <v>8426</v>
      </c>
      <c r="AI612" s="292">
        <v>0.75</v>
      </c>
      <c r="AJ612" t="s">
        <v>1419</v>
      </c>
      <c r="AV612" s="331">
        <f t="shared" si="28"/>
        <v>41501</v>
      </c>
    </row>
    <row r="613" spans="1:48" x14ac:dyDescent="0.25">
      <c r="A613" s="175" t="s">
        <v>11571</v>
      </c>
      <c r="B613" s="6" t="s">
        <v>15111</v>
      </c>
      <c r="C613" s="238" t="str">
        <f t="shared" si="30"/>
        <v>READINGS_TT1_M2013-5_2013-8</v>
      </c>
      <c r="E613" s="301" t="s">
        <v>15136</v>
      </c>
      <c r="F613" s="178" t="s">
        <v>15099</v>
      </c>
      <c r="G613" s="276">
        <v>41399</v>
      </c>
      <c r="H613" s="243">
        <f t="shared" si="29"/>
        <v>41399</v>
      </c>
      <c r="I613" s="277">
        <v>41501</v>
      </c>
      <c r="J613" s="175" t="s">
        <v>11772</v>
      </c>
      <c r="K613" s="175"/>
      <c r="L613" s="24" t="s">
        <v>8637</v>
      </c>
      <c r="M613" s="175" t="s">
        <v>11771</v>
      </c>
      <c r="N613" s="175"/>
      <c r="O613" s="181">
        <v>41501</v>
      </c>
      <c r="P613" s="181">
        <v>41501</v>
      </c>
      <c r="S613" t="s">
        <v>1005</v>
      </c>
      <c r="X613">
        <v>164</v>
      </c>
      <c r="Y613" t="s">
        <v>8426</v>
      </c>
      <c r="AA613" t="s">
        <v>11235</v>
      </c>
      <c r="AB613" t="s">
        <v>11281</v>
      </c>
      <c r="AC613" s="6" t="s">
        <v>15115</v>
      </c>
      <c r="AD613" t="s">
        <v>11270</v>
      </c>
      <c r="AE613">
        <v>2.5000000000000001E-2</v>
      </c>
      <c r="AF613" t="s">
        <v>8426</v>
      </c>
      <c r="AI613" s="292">
        <v>0.91666666666666663</v>
      </c>
      <c r="AJ613" t="s">
        <v>1419</v>
      </c>
      <c r="AV613" s="331">
        <f t="shared" si="28"/>
        <v>41501</v>
      </c>
    </row>
    <row r="614" spans="1:48" x14ac:dyDescent="0.25">
      <c r="A614" s="283" t="s">
        <v>11571</v>
      </c>
      <c r="B614" s="284" t="s">
        <v>15111</v>
      </c>
      <c r="C614" s="285" t="str">
        <f t="shared" ref="C614:C632" si="31">"READINGS_"&amp;B614&amp;"_M"&amp;YEAR(H614)&amp;"-"&amp;MONTH(H614)&amp;"_"&amp;YEAR(I614)&amp;"-"&amp;MONTH(I614)</f>
        <v>READINGS_TT1_M2013-5_2013-8</v>
      </c>
      <c r="E614" s="301" t="s">
        <v>15136</v>
      </c>
      <c r="F614" s="286" t="s">
        <v>15099</v>
      </c>
      <c r="G614" s="287">
        <v>41399</v>
      </c>
      <c r="H614" s="288">
        <f t="shared" si="29"/>
        <v>41399</v>
      </c>
      <c r="I614" s="289">
        <v>41501</v>
      </c>
      <c r="J614" s="283" t="s">
        <v>11772</v>
      </c>
      <c r="K614" s="283"/>
      <c r="L614" s="290" t="s">
        <v>8637</v>
      </c>
      <c r="M614" s="283" t="s">
        <v>11771</v>
      </c>
      <c r="N614" s="283"/>
      <c r="O614" s="287">
        <v>41399</v>
      </c>
      <c r="P614" s="287">
        <v>41399</v>
      </c>
      <c r="Q614" s="291"/>
      <c r="R614" s="291"/>
      <c r="S614" s="291" t="s">
        <v>10005</v>
      </c>
      <c r="T614" s="291"/>
      <c r="U614" s="291"/>
      <c r="V614" s="291"/>
      <c r="W614" s="291"/>
      <c r="X614" s="291">
        <v>6</v>
      </c>
      <c r="Y614" s="291" t="s">
        <v>11576</v>
      </c>
      <c r="Z614" s="291"/>
      <c r="AA614" s="291" t="s">
        <v>11235</v>
      </c>
      <c r="AB614" s="291" t="s">
        <v>11281</v>
      </c>
      <c r="AC614" s="284" t="s">
        <v>15115</v>
      </c>
      <c r="AD614" s="291" t="s">
        <v>11270</v>
      </c>
      <c r="AE614" s="291">
        <v>2</v>
      </c>
      <c r="AF614" s="291" t="s">
        <v>11576</v>
      </c>
      <c r="AI614" s="292">
        <v>8.3333333333333329E-2</v>
      </c>
      <c r="AJ614" t="s">
        <v>1419</v>
      </c>
      <c r="AV614" s="331">
        <f t="shared" si="28"/>
        <v>41501</v>
      </c>
    </row>
    <row r="615" spans="1:48" x14ac:dyDescent="0.25">
      <c r="A615" s="283" t="s">
        <v>11571</v>
      </c>
      <c r="B615" s="284" t="s">
        <v>15111</v>
      </c>
      <c r="C615" s="285" t="str">
        <f t="shared" si="31"/>
        <v>READINGS_TT1_M2013-5_2013-8</v>
      </c>
      <c r="E615" s="301" t="s">
        <v>15136</v>
      </c>
      <c r="F615" s="286" t="s">
        <v>15099</v>
      </c>
      <c r="G615" s="287">
        <v>41399</v>
      </c>
      <c r="H615" s="288">
        <f t="shared" si="29"/>
        <v>41399</v>
      </c>
      <c r="I615" s="289">
        <v>41501</v>
      </c>
      <c r="J615" s="283" t="s">
        <v>11772</v>
      </c>
      <c r="K615" s="283"/>
      <c r="L615" s="290" t="s">
        <v>8637</v>
      </c>
      <c r="M615" s="283" t="s">
        <v>11771</v>
      </c>
      <c r="N615" s="283"/>
      <c r="O615" s="287">
        <v>41399</v>
      </c>
      <c r="P615" s="287">
        <v>41399</v>
      </c>
      <c r="Q615" s="291"/>
      <c r="R615" s="291"/>
      <c r="S615" s="291" t="s">
        <v>10005</v>
      </c>
      <c r="T615" s="291"/>
      <c r="U615" s="291"/>
      <c r="V615" s="291"/>
      <c r="W615" s="291"/>
      <c r="X615" s="291">
        <v>6.2</v>
      </c>
      <c r="Y615" s="291" t="s">
        <v>11576</v>
      </c>
      <c r="Z615" s="291"/>
      <c r="AA615" s="291" t="s">
        <v>11235</v>
      </c>
      <c r="AB615" s="291" t="s">
        <v>11281</v>
      </c>
      <c r="AC615" s="284" t="s">
        <v>15115</v>
      </c>
      <c r="AD615" s="291" t="s">
        <v>11270</v>
      </c>
      <c r="AE615" s="291">
        <v>2</v>
      </c>
      <c r="AF615" s="291" t="s">
        <v>11576</v>
      </c>
      <c r="AI615" s="292">
        <v>0.25</v>
      </c>
      <c r="AJ615" t="s">
        <v>1419</v>
      </c>
      <c r="AV615" s="331">
        <f t="shared" si="28"/>
        <v>41501</v>
      </c>
    </row>
    <row r="616" spans="1:48" x14ac:dyDescent="0.25">
      <c r="A616" s="283" t="s">
        <v>11571</v>
      </c>
      <c r="B616" s="284" t="s">
        <v>15111</v>
      </c>
      <c r="C616" s="285" t="str">
        <f t="shared" si="31"/>
        <v>READINGS_TT1_M2013-5_2013-8</v>
      </c>
      <c r="E616" s="301" t="s">
        <v>15136</v>
      </c>
      <c r="F616" s="286" t="s">
        <v>15099</v>
      </c>
      <c r="G616" s="287">
        <v>41399</v>
      </c>
      <c r="H616" s="288">
        <f t="shared" si="29"/>
        <v>41399</v>
      </c>
      <c r="I616" s="289">
        <v>41501</v>
      </c>
      <c r="J616" s="283" t="s">
        <v>11772</v>
      </c>
      <c r="K616" s="283"/>
      <c r="L616" s="290" t="s">
        <v>8637</v>
      </c>
      <c r="M616" s="283" t="s">
        <v>11771</v>
      </c>
      <c r="N616" s="283"/>
      <c r="O616" s="287">
        <v>41399</v>
      </c>
      <c r="P616" s="287">
        <v>41399</v>
      </c>
      <c r="Q616" s="291"/>
      <c r="R616" s="291"/>
      <c r="S616" s="291" t="s">
        <v>10005</v>
      </c>
      <c r="T616" s="291"/>
      <c r="U616" s="291"/>
      <c r="V616" s="291"/>
      <c r="W616" s="291"/>
      <c r="X616" s="291">
        <v>6.2</v>
      </c>
      <c r="Y616" s="291" t="s">
        <v>11576</v>
      </c>
      <c r="Z616" s="291"/>
      <c r="AA616" s="291" t="s">
        <v>11235</v>
      </c>
      <c r="AB616" s="291" t="s">
        <v>11281</v>
      </c>
      <c r="AC616" s="284" t="s">
        <v>15115</v>
      </c>
      <c r="AD616" s="291" t="s">
        <v>11270</v>
      </c>
      <c r="AE616" s="291">
        <v>2</v>
      </c>
      <c r="AF616" s="291" t="s">
        <v>11576</v>
      </c>
      <c r="AI616" s="292">
        <v>0.41666666666666669</v>
      </c>
      <c r="AJ616" t="s">
        <v>1419</v>
      </c>
      <c r="AV616" s="331">
        <f t="shared" si="28"/>
        <v>41501</v>
      </c>
    </row>
    <row r="617" spans="1:48" x14ac:dyDescent="0.25">
      <c r="A617" s="283" t="s">
        <v>11571</v>
      </c>
      <c r="B617" s="284" t="s">
        <v>15111</v>
      </c>
      <c r="C617" s="285" t="str">
        <f t="shared" si="31"/>
        <v>READINGS_TT1_M2013-5_2013-8</v>
      </c>
      <c r="E617" s="301" t="s">
        <v>15136</v>
      </c>
      <c r="F617" s="286" t="s">
        <v>15099</v>
      </c>
      <c r="G617" s="287">
        <v>41399</v>
      </c>
      <c r="H617" s="288">
        <f t="shared" si="29"/>
        <v>41399</v>
      </c>
      <c r="I617" s="289">
        <v>41501</v>
      </c>
      <c r="J617" s="283" t="s">
        <v>11772</v>
      </c>
      <c r="K617" s="283"/>
      <c r="L617" s="290" t="s">
        <v>8637</v>
      </c>
      <c r="M617" s="283" t="s">
        <v>11771</v>
      </c>
      <c r="N617" s="283"/>
      <c r="O617" s="287">
        <v>41399</v>
      </c>
      <c r="P617" s="287">
        <v>41399</v>
      </c>
      <c r="Q617" s="291"/>
      <c r="R617" s="291"/>
      <c r="S617" s="291" t="s">
        <v>10005</v>
      </c>
      <c r="T617" s="291"/>
      <c r="U617" s="291"/>
      <c r="V617" s="291"/>
      <c r="W617" s="291"/>
      <c r="X617" s="291">
        <v>6.2</v>
      </c>
      <c r="Y617" s="291" t="s">
        <v>11576</v>
      </c>
      <c r="Z617" s="291"/>
      <c r="AA617" s="291" t="s">
        <v>11235</v>
      </c>
      <c r="AB617" s="291" t="s">
        <v>11281</v>
      </c>
      <c r="AC617" s="284" t="s">
        <v>15115</v>
      </c>
      <c r="AD617" s="291" t="s">
        <v>11270</v>
      </c>
      <c r="AE617" s="291">
        <v>2</v>
      </c>
      <c r="AF617" s="291" t="s">
        <v>11576</v>
      </c>
      <c r="AI617" s="292">
        <v>0.58333333333333337</v>
      </c>
      <c r="AJ617" t="s">
        <v>1419</v>
      </c>
      <c r="AV617" s="331">
        <f t="shared" si="28"/>
        <v>41501</v>
      </c>
    </row>
    <row r="618" spans="1:48" x14ac:dyDescent="0.25">
      <c r="A618" s="283" t="s">
        <v>11571</v>
      </c>
      <c r="B618" s="284" t="s">
        <v>15111</v>
      </c>
      <c r="C618" s="285" t="str">
        <f t="shared" si="31"/>
        <v>READINGS_TT1_M2013-5_2013-8</v>
      </c>
      <c r="E618" s="301" t="s">
        <v>15136</v>
      </c>
      <c r="F618" s="286" t="s">
        <v>15099</v>
      </c>
      <c r="G618" s="287">
        <v>41399</v>
      </c>
      <c r="H618" s="288">
        <f t="shared" si="29"/>
        <v>41399</v>
      </c>
      <c r="I618" s="289">
        <v>41501</v>
      </c>
      <c r="J618" s="283" t="s">
        <v>11772</v>
      </c>
      <c r="K618" s="283"/>
      <c r="L618" s="290" t="s">
        <v>8637</v>
      </c>
      <c r="M618" s="283" t="s">
        <v>11771</v>
      </c>
      <c r="N618" s="283"/>
      <c r="O618" s="287">
        <v>41399</v>
      </c>
      <c r="P618" s="287">
        <v>41399</v>
      </c>
      <c r="Q618" s="291"/>
      <c r="R618" s="291"/>
      <c r="S618" s="291" t="s">
        <v>10005</v>
      </c>
      <c r="T618" s="291"/>
      <c r="U618" s="291"/>
      <c r="V618" s="291"/>
      <c r="W618" s="291"/>
      <c r="X618" s="291">
        <v>6.2</v>
      </c>
      <c r="Y618" s="291" t="s">
        <v>11576</v>
      </c>
      <c r="Z618" s="291"/>
      <c r="AA618" s="291" t="s">
        <v>11235</v>
      </c>
      <c r="AB618" s="291" t="s">
        <v>11281</v>
      </c>
      <c r="AC618" s="284" t="s">
        <v>15115</v>
      </c>
      <c r="AD618" s="291" t="s">
        <v>11270</v>
      </c>
      <c r="AE618" s="291">
        <v>2</v>
      </c>
      <c r="AF618" s="291" t="s">
        <v>11576</v>
      </c>
      <c r="AI618" s="292">
        <v>0.75</v>
      </c>
      <c r="AJ618" t="s">
        <v>1419</v>
      </c>
      <c r="AV618" s="331">
        <f t="shared" si="28"/>
        <v>41501</v>
      </c>
    </row>
    <row r="619" spans="1:48" x14ac:dyDescent="0.25">
      <c r="A619" s="283" t="s">
        <v>11571</v>
      </c>
      <c r="B619" s="284" t="s">
        <v>15111</v>
      </c>
      <c r="C619" s="285" t="str">
        <f t="shared" si="31"/>
        <v>READINGS_TT1_M2013-5_2013-8</v>
      </c>
      <c r="E619" s="301" t="s">
        <v>15136</v>
      </c>
      <c r="F619" s="286" t="s">
        <v>15099</v>
      </c>
      <c r="G619" s="287">
        <v>41399</v>
      </c>
      <c r="H619" s="288">
        <f t="shared" si="29"/>
        <v>41399</v>
      </c>
      <c r="I619" s="289">
        <v>41501</v>
      </c>
      <c r="J619" s="283" t="s">
        <v>11772</v>
      </c>
      <c r="K619" s="283"/>
      <c r="L619" s="290" t="s">
        <v>8637</v>
      </c>
      <c r="M619" s="283" t="s">
        <v>11771</v>
      </c>
      <c r="N619" s="283"/>
      <c r="O619" s="287">
        <v>41399</v>
      </c>
      <c r="P619" s="287">
        <v>41399</v>
      </c>
      <c r="Q619" s="291"/>
      <c r="R619" s="291"/>
      <c r="S619" s="291" t="s">
        <v>10005</v>
      </c>
      <c r="T619" s="291"/>
      <c r="U619" s="291"/>
      <c r="V619" s="291"/>
      <c r="W619" s="291"/>
      <c r="X619" s="291">
        <v>6.2</v>
      </c>
      <c r="Y619" s="291" t="s">
        <v>11576</v>
      </c>
      <c r="Z619" s="291"/>
      <c r="AA619" s="291" t="s">
        <v>11235</v>
      </c>
      <c r="AB619" s="291" t="s">
        <v>11281</v>
      </c>
      <c r="AC619" s="284" t="s">
        <v>15115</v>
      </c>
      <c r="AD619" s="291" t="s">
        <v>11270</v>
      </c>
      <c r="AE619" s="291">
        <v>2</v>
      </c>
      <c r="AF619" s="291" t="s">
        <v>11576</v>
      </c>
      <c r="AI619" s="292">
        <v>0.91666666666666663</v>
      </c>
      <c r="AJ619" t="s">
        <v>1419</v>
      </c>
      <c r="AV619" s="331">
        <f t="shared" si="28"/>
        <v>41501</v>
      </c>
    </row>
    <row r="620" spans="1:48" x14ac:dyDescent="0.25">
      <c r="A620" s="283" t="s">
        <v>11571</v>
      </c>
      <c r="B620" s="284" t="s">
        <v>15111</v>
      </c>
      <c r="C620" s="285" t="str">
        <f t="shared" si="31"/>
        <v>READINGS_TT1_M2013-5_2013-8</v>
      </c>
      <c r="E620" s="301" t="s">
        <v>15136</v>
      </c>
      <c r="F620" s="286" t="s">
        <v>15099</v>
      </c>
      <c r="G620" s="287">
        <v>41399</v>
      </c>
      <c r="H620" s="288">
        <f t="shared" si="29"/>
        <v>41399</v>
      </c>
      <c r="I620" s="289">
        <v>41501</v>
      </c>
      <c r="J620" s="283" t="s">
        <v>11772</v>
      </c>
      <c r="K620" s="283"/>
      <c r="L620" s="290" t="s">
        <v>8637</v>
      </c>
      <c r="M620" s="283" t="s">
        <v>11771</v>
      </c>
      <c r="N620" s="283"/>
      <c r="O620" s="287">
        <v>41400</v>
      </c>
      <c r="P620" s="287">
        <v>41400</v>
      </c>
      <c r="Q620" s="291"/>
      <c r="R620" s="291"/>
      <c r="S620" s="291" t="s">
        <v>10005</v>
      </c>
      <c r="T620" s="291"/>
      <c r="U620" s="291"/>
      <c r="V620" s="291"/>
      <c r="W620" s="291"/>
      <c r="X620" s="291">
        <v>6.2</v>
      </c>
      <c r="Y620" s="291" t="s">
        <v>11576</v>
      </c>
      <c r="Z620" s="291"/>
      <c r="AA620" s="291" t="s">
        <v>11235</v>
      </c>
      <c r="AB620" s="291" t="s">
        <v>11281</v>
      </c>
      <c r="AC620" s="284" t="s">
        <v>15115</v>
      </c>
      <c r="AD620" s="291" t="s">
        <v>11270</v>
      </c>
      <c r="AE620" s="291">
        <v>2</v>
      </c>
      <c r="AF620" s="291" t="s">
        <v>11576</v>
      </c>
      <c r="AI620" s="292">
        <v>8.3333333333333329E-2</v>
      </c>
      <c r="AJ620" t="s">
        <v>1419</v>
      </c>
      <c r="AV620" s="331">
        <f t="shared" si="28"/>
        <v>41501</v>
      </c>
    </row>
    <row r="621" spans="1:48" x14ac:dyDescent="0.25">
      <c r="A621" s="283" t="s">
        <v>11571</v>
      </c>
      <c r="B621" s="284" t="s">
        <v>15111</v>
      </c>
      <c r="C621" s="285" t="str">
        <f t="shared" si="31"/>
        <v>READINGS_TT1_M2013-5_2013-8</v>
      </c>
      <c r="E621" s="301" t="s">
        <v>15136</v>
      </c>
      <c r="F621" s="286" t="s">
        <v>15099</v>
      </c>
      <c r="G621" s="287">
        <v>41399</v>
      </c>
      <c r="H621" s="288">
        <f t="shared" si="29"/>
        <v>41399</v>
      </c>
      <c r="I621" s="289">
        <v>41501</v>
      </c>
      <c r="J621" s="283" t="s">
        <v>11772</v>
      </c>
      <c r="K621" s="283"/>
      <c r="L621" s="290" t="s">
        <v>8637</v>
      </c>
      <c r="M621" s="283" t="s">
        <v>11771</v>
      </c>
      <c r="N621" s="283"/>
      <c r="O621" s="287">
        <v>41400</v>
      </c>
      <c r="P621" s="287">
        <v>41400</v>
      </c>
      <c r="Q621" s="291"/>
      <c r="R621" s="291"/>
      <c r="S621" s="291" t="s">
        <v>10005</v>
      </c>
      <c r="T621" s="291"/>
      <c r="U621" s="291"/>
      <c r="V621" s="291"/>
      <c r="W621" s="291"/>
      <c r="X621" s="291">
        <v>6.4</v>
      </c>
      <c r="Y621" s="291" t="s">
        <v>11576</v>
      </c>
      <c r="Z621" s="291"/>
      <c r="AA621" s="291" t="s">
        <v>11235</v>
      </c>
      <c r="AB621" s="291" t="s">
        <v>11281</v>
      </c>
      <c r="AC621" s="284" t="s">
        <v>15115</v>
      </c>
      <c r="AD621" s="291" t="s">
        <v>11270</v>
      </c>
      <c r="AE621" s="291">
        <v>2</v>
      </c>
      <c r="AF621" s="291" t="s">
        <v>11576</v>
      </c>
      <c r="AI621" s="292">
        <v>0.25</v>
      </c>
      <c r="AJ621" t="s">
        <v>1419</v>
      </c>
      <c r="AV621" s="331">
        <f t="shared" si="28"/>
        <v>41501</v>
      </c>
    </row>
    <row r="622" spans="1:48" x14ac:dyDescent="0.25">
      <c r="A622" s="283" t="s">
        <v>11571</v>
      </c>
      <c r="B622" s="284" t="s">
        <v>15111</v>
      </c>
      <c r="C622" s="285" t="str">
        <f t="shared" si="31"/>
        <v>READINGS_TT1_M2013-5_2013-8</v>
      </c>
      <c r="E622" s="301" t="s">
        <v>15136</v>
      </c>
      <c r="F622" s="286" t="s">
        <v>15099</v>
      </c>
      <c r="G622" s="287">
        <v>41399</v>
      </c>
      <c r="H622" s="288">
        <f t="shared" si="29"/>
        <v>41399</v>
      </c>
      <c r="I622" s="289">
        <v>41501</v>
      </c>
      <c r="J622" s="283" t="s">
        <v>11772</v>
      </c>
      <c r="K622" s="283"/>
      <c r="L622" s="290" t="s">
        <v>8637</v>
      </c>
      <c r="M622" s="283" t="s">
        <v>11771</v>
      </c>
      <c r="N622" s="283"/>
      <c r="O622" s="287">
        <v>41400</v>
      </c>
      <c r="P622" s="287">
        <v>41400</v>
      </c>
      <c r="Q622" s="291"/>
      <c r="R622" s="291"/>
      <c r="S622" s="291" t="s">
        <v>10005</v>
      </c>
      <c r="T622" s="291"/>
      <c r="U622" s="291"/>
      <c r="V622" s="291"/>
      <c r="W622" s="291"/>
      <c r="X622" s="291">
        <v>6.2</v>
      </c>
      <c r="Y622" s="291" t="s">
        <v>11576</v>
      </c>
      <c r="Z622" s="291"/>
      <c r="AA622" s="291" t="s">
        <v>11235</v>
      </c>
      <c r="AB622" s="291" t="s">
        <v>11281</v>
      </c>
      <c r="AC622" s="284" t="s">
        <v>15115</v>
      </c>
      <c r="AD622" s="291" t="s">
        <v>11270</v>
      </c>
      <c r="AE622" s="291">
        <v>2</v>
      </c>
      <c r="AF622" s="291" t="s">
        <v>11576</v>
      </c>
      <c r="AI622" s="292">
        <v>0.41666666666666669</v>
      </c>
      <c r="AJ622" t="s">
        <v>1419</v>
      </c>
      <c r="AV622" s="331">
        <f t="shared" si="28"/>
        <v>41501</v>
      </c>
    </row>
    <row r="623" spans="1:48" x14ac:dyDescent="0.25">
      <c r="A623" s="283" t="s">
        <v>11571</v>
      </c>
      <c r="B623" s="284" t="s">
        <v>15111</v>
      </c>
      <c r="C623" s="285" t="str">
        <f t="shared" si="31"/>
        <v>READINGS_TT1_M2013-5_2013-8</v>
      </c>
      <c r="E623" s="301" t="s">
        <v>15136</v>
      </c>
      <c r="F623" s="286" t="s">
        <v>15099</v>
      </c>
      <c r="G623" s="287">
        <v>41399</v>
      </c>
      <c r="H623" s="288">
        <f t="shared" si="29"/>
        <v>41399</v>
      </c>
      <c r="I623" s="289">
        <v>41501</v>
      </c>
      <c r="J623" s="283" t="s">
        <v>11772</v>
      </c>
      <c r="K623" s="283"/>
      <c r="L623" s="290" t="s">
        <v>8637</v>
      </c>
      <c r="M623" s="283" t="s">
        <v>11771</v>
      </c>
      <c r="N623" s="283"/>
      <c r="O623" s="287">
        <v>41400</v>
      </c>
      <c r="P623" s="287">
        <v>41400</v>
      </c>
      <c r="Q623" s="291"/>
      <c r="R623" s="291"/>
      <c r="S623" s="291" t="s">
        <v>10005</v>
      </c>
      <c r="T623" s="291"/>
      <c r="U623" s="291"/>
      <c r="V623" s="291"/>
      <c r="W623" s="291"/>
      <c r="X623" s="291">
        <v>6.4</v>
      </c>
      <c r="Y623" s="291" t="s">
        <v>11576</v>
      </c>
      <c r="Z623" s="291"/>
      <c r="AA623" s="291" t="s">
        <v>11235</v>
      </c>
      <c r="AB623" s="291" t="s">
        <v>11281</v>
      </c>
      <c r="AC623" s="284" t="s">
        <v>15115</v>
      </c>
      <c r="AD623" s="291" t="s">
        <v>11270</v>
      </c>
      <c r="AE623" s="291">
        <v>2</v>
      </c>
      <c r="AF623" s="291" t="s">
        <v>11576</v>
      </c>
      <c r="AI623" s="292">
        <v>0.58333333333333337</v>
      </c>
      <c r="AJ623" t="s">
        <v>1419</v>
      </c>
      <c r="AV623" s="331">
        <f t="shared" si="28"/>
        <v>41501</v>
      </c>
    </row>
    <row r="624" spans="1:48" x14ac:dyDescent="0.25">
      <c r="A624" s="283" t="s">
        <v>11571</v>
      </c>
      <c r="B624" s="284" t="s">
        <v>15111</v>
      </c>
      <c r="C624" s="285" t="str">
        <f t="shared" si="31"/>
        <v>READINGS_TT1_M2013-5_2013-8</v>
      </c>
      <c r="E624" s="301" t="s">
        <v>15136</v>
      </c>
      <c r="F624" s="286" t="s">
        <v>15099</v>
      </c>
      <c r="G624" s="287">
        <v>41399</v>
      </c>
      <c r="H624" s="288">
        <f t="shared" si="29"/>
        <v>41399</v>
      </c>
      <c r="I624" s="289">
        <v>41501</v>
      </c>
      <c r="J624" s="283" t="s">
        <v>11772</v>
      </c>
      <c r="K624" s="283"/>
      <c r="L624" s="290" t="s">
        <v>8637</v>
      </c>
      <c r="M624" s="283" t="s">
        <v>11771</v>
      </c>
      <c r="N624" s="283"/>
      <c r="O624" s="287">
        <v>41400</v>
      </c>
      <c r="P624" s="287">
        <v>41400</v>
      </c>
      <c r="Q624" s="291"/>
      <c r="R624" s="291"/>
      <c r="S624" s="291" t="s">
        <v>10005</v>
      </c>
      <c r="T624" s="291"/>
      <c r="U624" s="291"/>
      <c r="V624" s="291"/>
      <c r="W624" s="291"/>
      <c r="X624" s="291">
        <v>6.4</v>
      </c>
      <c r="Y624" s="291" t="s">
        <v>11576</v>
      </c>
      <c r="Z624" s="291"/>
      <c r="AA624" s="291" t="s">
        <v>11235</v>
      </c>
      <c r="AB624" s="291" t="s">
        <v>11281</v>
      </c>
      <c r="AC624" s="284" t="s">
        <v>15115</v>
      </c>
      <c r="AD624" s="291" t="s">
        <v>11270</v>
      </c>
      <c r="AE624" s="291">
        <v>2</v>
      </c>
      <c r="AF624" s="291" t="s">
        <v>11576</v>
      </c>
      <c r="AI624" s="292">
        <v>0.75</v>
      </c>
      <c r="AJ624" t="s">
        <v>1419</v>
      </c>
      <c r="AV624" s="331">
        <f t="shared" si="28"/>
        <v>41501</v>
      </c>
    </row>
    <row r="625" spans="1:48" x14ac:dyDescent="0.25">
      <c r="A625" s="283" t="s">
        <v>11571</v>
      </c>
      <c r="B625" s="284" t="s">
        <v>15111</v>
      </c>
      <c r="C625" s="285" t="str">
        <f t="shared" si="31"/>
        <v>READINGS_TT1_M2013-5_2013-8</v>
      </c>
      <c r="E625" s="301" t="s">
        <v>15136</v>
      </c>
      <c r="F625" s="286" t="s">
        <v>15099</v>
      </c>
      <c r="G625" s="287">
        <v>41399</v>
      </c>
      <c r="H625" s="288">
        <f t="shared" si="29"/>
        <v>41399</v>
      </c>
      <c r="I625" s="289">
        <v>41501</v>
      </c>
      <c r="J625" s="283" t="s">
        <v>11772</v>
      </c>
      <c r="K625" s="283"/>
      <c r="L625" s="290" t="s">
        <v>8637</v>
      </c>
      <c r="M625" s="283" t="s">
        <v>11771</v>
      </c>
      <c r="N625" s="283"/>
      <c r="O625" s="287">
        <v>41400</v>
      </c>
      <c r="P625" s="287">
        <v>41400</v>
      </c>
      <c r="Q625" s="291"/>
      <c r="R625" s="291"/>
      <c r="S625" s="291" t="s">
        <v>10005</v>
      </c>
      <c r="T625" s="291"/>
      <c r="U625" s="291"/>
      <c r="V625" s="291"/>
      <c r="W625" s="291"/>
      <c r="X625" s="291">
        <v>6.2</v>
      </c>
      <c r="Y625" s="291" t="s">
        <v>11576</v>
      </c>
      <c r="Z625" s="291"/>
      <c r="AA625" s="291" t="s">
        <v>11235</v>
      </c>
      <c r="AB625" s="291" t="s">
        <v>11281</v>
      </c>
      <c r="AC625" s="284" t="s">
        <v>15115</v>
      </c>
      <c r="AD625" s="291" t="s">
        <v>11270</v>
      </c>
      <c r="AE625" s="291">
        <v>2</v>
      </c>
      <c r="AF625" s="291" t="s">
        <v>11576</v>
      </c>
      <c r="AI625" s="292">
        <v>0.91666666666666663</v>
      </c>
      <c r="AJ625" t="s">
        <v>1419</v>
      </c>
      <c r="AV625" s="331">
        <f t="shared" si="28"/>
        <v>41501</v>
      </c>
    </row>
    <row r="626" spans="1:48" x14ac:dyDescent="0.25">
      <c r="A626" s="283" t="s">
        <v>11571</v>
      </c>
      <c r="B626" s="284" t="s">
        <v>15111</v>
      </c>
      <c r="C626" s="285" t="str">
        <f t="shared" si="31"/>
        <v>READINGS_TT1_M2013-5_2013-8</v>
      </c>
      <c r="E626" s="301" t="s">
        <v>15136</v>
      </c>
      <c r="F626" s="286" t="s">
        <v>15099</v>
      </c>
      <c r="G626" s="287">
        <v>41399</v>
      </c>
      <c r="H626" s="288">
        <f t="shared" si="29"/>
        <v>41399</v>
      </c>
      <c r="I626" s="289">
        <v>41501</v>
      </c>
      <c r="J626" s="283" t="s">
        <v>11772</v>
      </c>
      <c r="K626" s="283"/>
      <c r="L626" s="290" t="s">
        <v>8637</v>
      </c>
      <c r="M626" s="283" t="s">
        <v>11771</v>
      </c>
      <c r="N626" s="283"/>
      <c r="O626" s="287">
        <v>41401</v>
      </c>
      <c r="P626" s="287">
        <v>41401</v>
      </c>
      <c r="Q626" s="291"/>
      <c r="R626" s="291"/>
      <c r="S626" s="291" t="s">
        <v>10005</v>
      </c>
      <c r="T626" s="291"/>
      <c r="U626" s="291"/>
      <c r="V626" s="291"/>
      <c r="W626" s="291"/>
      <c r="X626" s="291">
        <v>6.2</v>
      </c>
      <c r="Y626" s="291" t="s">
        <v>11576</v>
      </c>
      <c r="Z626" s="291"/>
      <c r="AA626" s="291" t="s">
        <v>11235</v>
      </c>
      <c r="AB626" s="291" t="s">
        <v>11281</v>
      </c>
      <c r="AC626" s="284" t="s">
        <v>15115</v>
      </c>
      <c r="AD626" s="291" t="s">
        <v>11270</v>
      </c>
      <c r="AE626" s="291">
        <v>2</v>
      </c>
      <c r="AF626" s="291" t="s">
        <v>11576</v>
      </c>
      <c r="AI626" s="292">
        <v>8.3333333333333329E-2</v>
      </c>
      <c r="AJ626" t="s">
        <v>1419</v>
      </c>
      <c r="AV626" s="331">
        <f t="shared" si="28"/>
        <v>41501</v>
      </c>
    </row>
    <row r="627" spans="1:48" x14ac:dyDescent="0.25">
      <c r="A627" s="283" t="s">
        <v>11571</v>
      </c>
      <c r="B627" s="284" t="s">
        <v>15111</v>
      </c>
      <c r="C627" s="285" t="str">
        <f t="shared" si="31"/>
        <v>READINGS_TT1_M2013-5_2013-8</v>
      </c>
      <c r="E627" s="301" t="s">
        <v>15136</v>
      </c>
      <c r="F627" s="286" t="s">
        <v>15099</v>
      </c>
      <c r="G627" s="287">
        <v>41399</v>
      </c>
      <c r="H627" s="288">
        <f t="shared" si="29"/>
        <v>41399</v>
      </c>
      <c r="I627" s="289">
        <v>41501</v>
      </c>
      <c r="J627" s="283" t="s">
        <v>11772</v>
      </c>
      <c r="K627" s="283"/>
      <c r="L627" s="290" t="s">
        <v>8637</v>
      </c>
      <c r="M627" s="283" t="s">
        <v>11771</v>
      </c>
      <c r="N627" s="283"/>
      <c r="O627" s="287">
        <v>41401</v>
      </c>
      <c r="P627" s="287">
        <v>41401</v>
      </c>
      <c r="Q627" s="291"/>
      <c r="R627" s="291"/>
      <c r="S627" s="291" t="s">
        <v>10005</v>
      </c>
      <c r="T627" s="291"/>
      <c r="U627" s="291"/>
      <c r="V627" s="291"/>
      <c r="W627" s="291"/>
      <c r="X627" s="291">
        <v>6.4</v>
      </c>
      <c r="Y627" s="291" t="s">
        <v>11576</v>
      </c>
      <c r="Z627" s="291"/>
      <c r="AA627" s="291" t="s">
        <v>11235</v>
      </c>
      <c r="AB627" s="291" t="s">
        <v>11281</v>
      </c>
      <c r="AC627" s="284" t="s">
        <v>15115</v>
      </c>
      <c r="AD627" s="291" t="s">
        <v>11270</v>
      </c>
      <c r="AE627" s="291">
        <v>2</v>
      </c>
      <c r="AF627" s="291" t="s">
        <v>11576</v>
      </c>
      <c r="AI627" s="292">
        <v>0.25</v>
      </c>
      <c r="AJ627" t="s">
        <v>1419</v>
      </c>
      <c r="AV627" s="331">
        <f t="shared" si="28"/>
        <v>41501</v>
      </c>
    </row>
    <row r="628" spans="1:48" x14ac:dyDescent="0.25">
      <c r="A628" s="283" t="s">
        <v>11571</v>
      </c>
      <c r="B628" s="284" t="s">
        <v>15111</v>
      </c>
      <c r="C628" s="285" t="str">
        <f t="shared" si="31"/>
        <v>READINGS_TT1_M2013-5_2013-8</v>
      </c>
      <c r="E628" s="301" t="s">
        <v>15136</v>
      </c>
      <c r="F628" s="286" t="s">
        <v>15099</v>
      </c>
      <c r="G628" s="287">
        <v>41399</v>
      </c>
      <c r="H628" s="288">
        <f t="shared" si="29"/>
        <v>41399</v>
      </c>
      <c r="I628" s="289">
        <v>41501</v>
      </c>
      <c r="J628" s="283" t="s">
        <v>11772</v>
      </c>
      <c r="K628" s="283"/>
      <c r="L628" s="290" t="s">
        <v>8637</v>
      </c>
      <c r="M628" s="283" t="s">
        <v>11771</v>
      </c>
      <c r="N628" s="283"/>
      <c r="O628" s="287">
        <v>41401</v>
      </c>
      <c r="P628" s="287">
        <v>41401</v>
      </c>
      <c r="Q628" s="291"/>
      <c r="R628" s="291"/>
      <c r="S628" s="291" t="s">
        <v>10005</v>
      </c>
      <c r="T628" s="291"/>
      <c r="U628" s="291"/>
      <c r="V628" s="291"/>
      <c r="W628" s="291"/>
      <c r="X628" s="291">
        <v>6.6</v>
      </c>
      <c r="Y628" s="291" t="s">
        <v>11576</v>
      </c>
      <c r="Z628" s="291"/>
      <c r="AA628" s="291" t="s">
        <v>11235</v>
      </c>
      <c r="AB628" s="291" t="s">
        <v>11281</v>
      </c>
      <c r="AC628" s="284" t="s">
        <v>15115</v>
      </c>
      <c r="AD628" s="291" t="s">
        <v>11270</v>
      </c>
      <c r="AE628" s="291">
        <v>2</v>
      </c>
      <c r="AF628" s="291" t="s">
        <v>11576</v>
      </c>
      <c r="AI628" s="292">
        <v>0.41666666666666669</v>
      </c>
      <c r="AJ628" t="s">
        <v>1419</v>
      </c>
      <c r="AV628" s="331">
        <f t="shared" si="28"/>
        <v>41501</v>
      </c>
    </row>
    <row r="629" spans="1:48" x14ac:dyDescent="0.25">
      <c r="A629" s="283" t="s">
        <v>11571</v>
      </c>
      <c r="B629" s="284" t="s">
        <v>15111</v>
      </c>
      <c r="C629" s="285" t="str">
        <f t="shared" si="31"/>
        <v>READINGS_TT1_M2013-5_2013-8</v>
      </c>
      <c r="E629" s="301" t="s">
        <v>15136</v>
      </c>
      <c r="F629" s="286" t="s">
        <v>15099</v>
      </c>
      <c r="G629" s="287">
        <v>41399</v>
      </c>
      <c r="H629" s="288">
        <f t="shared" si="29"/>
        <v>41399</v>
      </c>
      <c r="I629" s="289">
        <v>41501</v>
      </c>
      <c r="J629" s="283" t="s">
        <v>11772</v>
      </c>
      <c r="K629" s="283"/>
      <c r="L629" s="290" t="s">
        <v>8637</v>
      </c>
      <c r="M629" s="283" t="s">
        <v>11771</v>
      </c>
      <c r="N629" s="283"/>
      <c r="O629" s="287">
        <v>41401</v>
      </c>
      <c r="P629" s="287">
        <v>41401</v>
      </c>
      <c r="Q629" s="291"/>
      <c r="R629" s="291"/>
      <c r="S629" s="291" t="s">
        <v>10005</v>
      </c>
      <c r="T629" s="291"/>
      <c r="U629" s="291"/>
      <c r="V629" s="291"/>
      <c r="W629" s="291"/>
      <c r="X629" s="291">
        <v>7.6</v>
      </c>
      <c r="Y629" s="291" t="s">
        <v>11576</v>
      </c>
      <c r="Z629" s="291"/>
      <c r="AA629" s="291" t="s">
        <v>11235</v>
      </c>
      <c r="AB629" s="291" t="s">
        <v>11281</v>
      </c>
      <c r="AC629" s="284" t="s">
        <v>15115</v>
      </c>
      <c r="AD629" s="291" t="s">
        <v>11270</v>
      </c>
      <c r="AE629" s="291">
        <v>2</v>
      </c>
      <c r="AF629" s="291" t="s">
        <v>11576</v>
      </c>
      <c r="AI629" s="292">
        <v>0.58333333333333337</v>
      </c>
      <c r="AJ629" t="s">
        <v>1419</v>
      </c>
      <c r="AV629" s="331">
        <f t="shared" si="28"/>
        <v>41501</v>
      </c>
    </row>
    <row r="630" spans="1:48" x14ac:dyDescent="0.25">
      <c r="A630" s="283" t="s">
        <v>11571</v>
      </c>
      <c r="B630" s="284" t="s">
        <v>15111</v>
      </c>
      <c r="C630" s="285" t="str">
        <f t="shared" si="31"/>
        <v>READINGS_TT1_M2013-5_2013-8</v>
      </c>
      <c r="E630" s="301" t="s">
        <v>15136</v>
      </c>
      <c r="F630" s="286" t="s">
        <v>15099</v>
      </c>
      <c r="G630" s="287">
        <v>41399</v>
      </c>
      <c r="H630" s="288">
        <f t="shared" si="29"/>
        <v>41399</v>
      </c>
      <c r="I630" s="289">
        <v>41501</v>
      </c>
      <c r="J630" s="283" t="s">
        <v>11772</v>
      </c>
      <c r="K630" s="283"/>
      <c r="L630" s="290" t="s">
        <v>8637</v>
      </c>
      <c r="M630" s="283" t="s">
        <v>11771</v>
      </c>
      <c r="N630" s="283"/>
      <c r="O630" s="287">
        <v>41401</v>
      </c>
      <c r="P630" s="287">
        <v>41401</v>
      </c>
      <c r="Q630" s="291"/>
      <c r="R630" s="291"/>
      <c r="S630" s="291" t="s">
        <v>10005</v>
      </c>
      <c r="T630" s="291"/>
      <c r="U630" s="291"/>
      <c r="V630" s="291"/>
      <c r="W630" s="291"/>
      <c r="X630" s="291">
        <v>8.1999999999999993</v>
      </c>
      <c r="Y630" s="291" t="s">
        <v>11576</v>
      </c>
      <c r="Z630" s="291"/>
      <c r="AA630" s="291" t="s">
        <v>11235</v>
      </c>
      <c r="AB630" s="291" t="s">
        <v>11281</v>
      </c>
      <c r="AC630" s="284" t="s">
        <v>15115</v>
      </c>
      <c r="AD630" s="291" t="s">
        <v>11270</v>
      </c>
      <c r="AE630" s="291">
        <v>2</v>
      </c>
      <c r="AF630" s="291" t="s">
        <v>11576</v>
      </c>
      <c r="AI630" s="292">
        <v>0.75</v>
      </c>
      <c r="AJ630" t="s">
        <v>1419</v>
      </c>
      <c r="AV630" s="331">
        <f t="shared" si="28"/>
        <v>41501</v>
      </c>
    </row>
    <row r="631" spans="1:48" x14ac:dyDescent="0.25">
      <c r="A631" s="283" t="s">
        <v>11571</v>
      </c>
      <c r="B631" s="284" t="s">
        <v>15111</v>
      </c>
      <c r="C631" s="285" t="str">
        <f t="shared" si="31"/>
        <v>READINGS_TT1_M2013-5_2013-8</v>
      </c>
      <c r="E631" s="301" t="s">
        <v>15136</v>
      </c>
      <c r="F631" s="286" t="s">
        <v>15099</v>
      </c>
      <c r="G631" s="287">
        <v>41399</v>
      </c>
      <c r="H631" s="288">
        <f t="shared" si="29"/>
        <v>41399</v>
      </c>
      <c r="I631" s="289">
        <v>41501</v>
      </c>
      <c r="J631" s="283" t="s">
        <v>11772</v>
      </c>
      <c r="K631" s="283"/>
      <c r="L631" s="290" t="s">
        <v>8637</v>
      </c>
      <c r="M631" s="283" t="s">
        <v>11771</v>
      </c>
      <c r="N631" s="283"/>
      <c r="O631" s="287">
        <v>41401</v>
      </c>
      <c r="P631" s="287">
        <v>41401</v>
      </c>
      <c r="Q631" s="291"/>
      <c r="R631" s="291"/>
      <c r="S631" s="291" t="s">
        <v>10005</v>
      </c>
      <c r="T631" s="291"/>
      <c r="U631" s="291"/>
      <c r="V631" s="291"/>
      <c r="W631" s="291"/>
      <c r="X631" s="291">
        <v>7.8</v>
      </c>
      <c r="Y631" s="291" t="s">
        <v>11576</v>
      </c>
      <c r="Z631" s="291"/>
      <c r="AA631" s="291" t="s">
        <v>11235</v>
      </c>
      <c r="AB631" s="291" t="s">
        <v>11281</v>
      </c>
      <c r="AC631" s="284" t="s">
        <v>15115</v>
      </c>
      <c r="AD631" s="291" t="s">
        <v>11270</v>
      </c>
      <c r="AE631" s="291">
        <v>2</v>
      </c>
      <c r="AF631" s="291" t="s">
        <v>11576</v>
      </c>
      <c r="AI631" s="292">
        <v>0.91666666666666663</v>
      </c>
      <c r="AJ631" t="s">
        <v>1419</v>
      </c>
      <c r="AV631" s="331">
        <f t="shared" si="28"/>
        <v>41501</v>
      </c>
    </row>
    <row r="632" spans="1:48" x14ac:dyDescent="0.25">
      <c r="A632" s="283" t="s">
        <v>11571</v>
      </c>
      <c r="B632" s="284" t="s">
        <v>15111</v>
      </c>
      <c r="C632" s="285" t="str">
        <f t="shared" si="31"/>
        <v>READINGS_TT1_M2013-5_2013-8</v>
      </c>
      <c r="E632" s="301" t="s">
        <v>15136</v>
      </c>
      <c r="F632" s="286" t="s">
        <v>15099</v>
      </c>
      <c r="G632" s="287">
        <v>41399</v>
      </c>
      <c r="H632" s="288">
        <f t="shared" si="29"/>
        <v>41399</v>
      </c>
      <c r="I632" s="289">
        <v>41501</v>
      </c>
      <c r="J632" s="283" t="s">
        <v>11772</v>
      </c>
      <c r="K632" s="283"/>
      <c r="L632" s="290" t="s">
        <v>8637</v>
      </c>
      <c r="M632" s="283" t="s">
        <v>11771</v>
      </c>
      <c r="N632" s="283"/>
      <c r="O632" s="287">
        <v>41402</v>
      </c>
      <c r="P632" s="287">
        <v>41402</v>
      </c>
      <c r="Q632" s="291"/>
      <c r="R632" s="291"/>
      <c r="S632" s="291" t="s">
        <v>10005</v>
      </c>
      <c r="T632" s="291"/>
      <c r="U632" s="291"/>
      <c r="V632" s="291"/>
      <c r="W632" s="291"/>
      <c r="X632" s="291">
        <v>7.4</v>
      </c>
      <c r="Y632" s="291" t="s">
        <v>11576</v>
      </c>
      <c r="Z632" s="291"/>
      <c r="AA632" s="291" t="s">
        <v>11235</v>
      </c>
      <c r="AB632" s="291" t="s">
        <v>11281</v>
      </c>
      <c r="AC632" s="284" t="s">
        <v>15115</v>
      </c>
      <c r="AD632" s="291" t="s">
        <v>11270</v>
      </c>
      <c r="AE632" s="291">
        <v>2</v>
      </c>
      <c r="AF632" s="291" t="s">
        <v>11576</v>
      </c>
      <c r="AI632" s="292">
        <v>8.3333333333333329E-2</v>
      </c>
      <c r="AJ632" t="s">
        <v>1419</v>
      </c>
      <c r="AV632" s="331">
        <f t="shared" si="28"/>
        <v>41501</v>
      </c>
    </row>
    <row r="633" spans="1:48" x14ac:dyDescent="0.25">
      <c r="A633" s="283" t="s">
        <v>11571</v>
      </c>
      <c r="B633" s="284" t="s">
        <v>15111</v>
      </c>
      <c r="C633" s="285" t="str">
        <f t="shared" ref="C633:C696" si="32">"READINGS_"&amp;B633&amp;"_M"&amp;YEAR(H633)&amp;"-"&amp;MONTH(H633)&amp;"_"&amp;YEAR(I633)&amp;"-"&amp;MONTH(I633)</f>
        <v>READINGS_TT1_M2013-5_2013-8</v>
      </c>
      <c r="E633" s="301" t="s">
        <v>15136</v>
      </c>
      <c r="F633" s="286" t="s">
        <v>15099</v>
      </c>
      <c r="G633" s="287">
        <v>41399</v>
      </c>
      <c r="H633" s="288">
        <f t="shared" si="29"/>
        <v>41399</v>
      </c>
      <c r="I633" s="289">
        <v>41501</v>
      </c>
      <c r="J633" s="283" t="s">
        <v>11772</v>
      </c>
      <c r="K633" s="283"/>
      <c r="L633" s="290" t="s">
        <v>8637</v>
      </c>
      <c r="M633" s="283" t="s">
        <v>11771</v>
      </c>
      <c r="N633" s="283"/>
      <c r="O633" s="287">
        <v>41402</v>
      </c>
      <c r="P633" s="287">
        <v>41402</v>
      </c>
      <c r="Q633" s="291"/>
      <c r="R633" s="290"/>
      <c r="S633" s="291" t="s">
        <v>10005</v>
      </c>
      <c r="T633" s="291"/>
      <c r="U633" s="290"/>
      <c r="V633" s="290"/>
      <c r="W633" s="290"/>
      <c r="X633" s="291">
        <v>7.2</v>
      </c>
      <c r="Y633" s="291" t="s">
        <v>11576</v>
      </c>
      <c r="Z633" s="290"/>
      <c r="AA633" s="291" t="s">
        <v>11235</v>
      </c>
      <c r="AB633" s="291" t="s">
        <v>11281</v>
      </c>
      <c r="AC633" s="284" t="s">
        <v>15115</v>
      </c>
      <c r="AD633" s="291" t="s">
        <v>11270</v>
      </c>
      <c r="AE633" s="291">
        <v>2</v>
      </c>
      <c r="AF633" s="291" t="s">
        <v>11576</v>
      </c>
      <c r="AI633" s="292">
        <v>0.25</v>
      </c>
      <c r="AJ633" t="s">
        <v>1419</v>
      </c>
      <c r="AV633" s="331">
        <f t="shared" si="28"/>
        <v>41501</v>
      </c>
    </row>
    <row r="634" spans="1:48" x14ac:dyDescent="0.25">
      <c r="A634" s="283" t="s">
        <v>11571</v>
      </c>
      <c r="B634" s="284" t="s">
        <v>15111</v>
      </c>
      <c r="C634" s="285" t="str">
        <f t="shared" si="32"/>
        <v>READINGS_TT1_M2013-5_2013-8</v>
      </c>
      <c r="E634" s="301" t="s">
        <v>15136</v>
      </c>
      <c r="F634" s="286" t="s">
        <v>15099</v>
      </c>
      <c r="G634" s="287">
        <v>41399</v>
      </c>
      <c r="H634" s="288">
        <f t="shared" si="29"/>
        <v>41399</v>
      </c>
      <c r="I634" s="289">
        <v>41501</v>
      </c>
      <c r="J634" s="283" t="s">
        <v>11772</v>
      </c>
      <c r="K634" s="283"/>
      <c r="L634" s="290" t="s">
        <v>8637</v>
      </c>
      <c r="M634" s="283" t="s">
        <v>11771</v>
      </c>
      <c r="N634" s="283"/>
      <c r="O634" s="287">
        <v>41402</v>
      </c>
      <c r="P634" s="287">
        <v>41402</v>
      </c>
      <c r="Q634" s="291"/>
      <c r="R634" s="290"/>
      <c r="S634" s="291" t="s">
        <v>10005</v>
      </c>
      <c r="T634" s="291"/>
      <c r="U634" s="290"/>
      <c r="V634" s="290"/>
      <c r="W634" s="290"/>
      <c r="X634" s="291">
        <v>7.2</v>
      </c>
      <c r="Y634" s="291" t="s">
        <v>11576</v>
      </c>
      <c r="Z634" s="290"/>
      <c r="AA634" s="291" t="s">
        <v>11235</v>
      </c>
      <c r="AB634" s="291" t="s">
        <v>11281</v>
      </c>
      <c r="AC634" s="284" t="s">
        <v>15115</v>
      </c>
      <c r="AD634" s="291" t="s">
        <v>11270</v>
      </c>
      <c r="AE634" s="291">
        <v>2</v>
      </c>
      <c r="AF634" s="291" t="s">
        <v>11576</v>
      </c>
      <c r="AI634" s="292">
        <v>0.41666666666666669</v>
      </c>
      <c r="AJ634" t="s">
        <v>1419</v>
      </c>
      <c r="AV634" s="331">
        <f t="shared" si="28"/>
        <v>41501</v>
      </c>
    </row>
    <row r="635" spans="1:48" x14ac:dyDescent="0.25">
      <c r="A635" s="283" t="s">
        <v>11571</v>
      </c>
      <c r="B635" s="284" t="s">
        <v>15111</v>
      </c>
      <c r="C635" s="285" t="str">
        <f t="shared" si="32"/>
        <v>READINGS_TT1_M2013-5_2013-8</v>
      </c>
      <c r="E635" s="301" t="s">
        <v>15136</v>
      </c>
      <c r="F635" s="286" t="s">
        <v>15099</v>
      </c>
      <c r="G635" s="287">
        <v>41399</v>
      </c>
      <c r="H635" s="288">
        <f t="shared" si="29"/>
        <v>41399</v>
      </c>
      <c r="I635" s="289">
        <v>41501</v>
      </c>
      <c r="J635" s="283" t="s">
        <v>11772</v>
      </c>
      <c r="K635" s="283"/>
      <c r="L635" s="290" t="s">
        <v>8637</v>
      </c>
      <c r="M635" s="283" t="s">
        <v>11771</v>
      </c>
      <c r="N635" s="283"/>
      <c r="O635" s="287">
        <v>41402</v>
      </c>
      <c r="P635" s="287">
        <v>41402</v>
      </c>
      <c r="Q635" s="291"/>
      <c r="R635" s="290"/>
      <c r="S635" s="291" t="s">
        <v>10005</v>
      </c>
      <c r="T635" s="291"/>
      <c r="U635" s="290"/>
      <c r="V635" s="290"/>
      <c r="W635" s="290"/>
      <c r="X635" s="291">
        <v>6.8</v>
      </c>
      <c r="Y635" s="291" t="s">
        <v>11576</v>
      </c>
      <c r="Z635" s="290"/>
      <c r="AA635" s="291" t="s">
        <v>11235</v>
      </c>
      <c r="AB635" s="291" t="s">
        <v>11281</v>
      </c>
      <c r="AC635" s="284" t="s">
        <v>15115</v>
      </c>
      <c r="AD635" s="291" t="s">
        <v>11270</v>
      </c>
      <c r="AE635" s="291">
        <v>2</v>
      </c>
      <c r="AF635" s="291" t="s">
        <v>11576</v>
      </c>
      <c r="AI635" s="292">
        <v>0.58333333333333337</v>
      </c>
      <c r="AJ635" t="s">
        <v>1419</v>
      </c>
      <c r="AV635" s="331">
        <f t="shared" si="28"/>
        <v>41501</v>
      </c>
    </row>
    <row r="636" spans="1:48" x14ac:dyDescent="0.25">
      <c r="A636" s="283" t="s">
        <v>11571</v>
      </c>
      <c r="B636" s="284" t="s">
        <v>15111</v>
      </c>
      <c r="C636" s="285" t="str">
        <f t="shared" si="32"/>
        <v>READINGS_TT1_M2013-5_2013-8</v>
      </c>
      <c r="E636" s="301" t="s">
        <v>15136</v>
      </c>
      <c r="F636" s="286" t="s">
        <v>15099</v>
      </c>
      <c r="G636" s="287">
        <v>41399</v>
      </c>
      <c r="H636" s="288">
        <f t="shared" si="29"/>
        <v>41399</v>
      </c>
      <c r="I636" s="289">
        <v>41501</v>
      </c>
      <c r="J636" s="283" t="s">
        <v>11772</v>
      </c>
      <c r="K636" s="283"/>
      <c r="L636" s="290" t="s">
        <v>8637</v>
      </c>
      <c r="M636" s="283" t="s">
        <v>11771</v>
      </c>
      <c r="N636" s="283"/>
      <c r="O636" s="287">
        <v>41402</v>
      </c>
      <c r="P636" s="287">
        <v>41402</v>
      </c>
      <c r="Q636" s="291"/>
      <c r="R636" s="290"/>
      <c r="S636" s="291" t="s">
        <v>10005</v>
      </c>
      <c r="T636" s="291"/>
      <c r="U636" s="290"/>
      <c r="V636" s="290"/>
      <c r="W636" s="290"/>
      <c r="X636" s="291">
        <v>6.6</v>
      </c>
      <c r="Y636" s="291" t="s">
        <v>11576</v>
      </c>
      <c r="Z636" s="290"/>
      <c r="AA636" s="291" t="s">
        <v>11235</v>
      </c>
      <c r="AB636" s="291" t="s">
        <v>11281</v>
      </c>
      <c r="AC636" s="284" t="s">
        <v>15115</v>
      </c>
      <c r="AD636" s="291" t="s">
        <v>11270</v>
      </c>
      <c r="AE636" s="291">
        <v>2</v>
      </c>
      <c r="AF636" s="291" t="s">
        <v>11576</v>
      </c>
      <c r="AI636" s="292">
        <v>0.75</v>
      </c>
      <c r="AJ636" t="s">
        <v>1419</v>
      </c>
      <c r="AV636" s="331">
        <f t="shared" si="28"/>
        <v>41501</v>
      </c>
    </row>
    <row r="637" spans="1:48" x14ac:dyDescent="0.25">
      <c r="A637" s="283" t="s">
        <v>11571</v>
      </c>
      <c r="B637" s="284" t="s">
        <v>15111</v>
      </c>
      <c r="C637" s="285" t="str">
        <f t="shared" si="32"/>
        <v>READINGS_TT1_M2013-5_2013-8</v>
      </c>
      <c r="E637" s="301" t="s">
        <v>15136</v>
      </c>
      <c r="F637" s="286" t="s">
        <v>15099</v>
      </c>
      <c r="G637" s="287">
        <v>41399</v>
      </c>
      <c r="H637" s="288">
        <f t="shared" si="29"/>
        <v>41399</v>
      </c>
      <c r="I637" s="289">
        <v>41501</v>
      </c>
      <c r="J637" s="283" t="s">
        <v>11772</v>
      </c>
      <c r="K637" s="283"/>
      <c r="L637" s="290" t="s">
        <v>8637</v>
      </c>
      <c r="M637" s="283" t="s">
        <v>11771</v>
      </c>
      <c r="N637" s="283"/>
      <c r="O637" s="287">
        <v>41402</v>
      </c>
      <c r="P637" s="287">
        <v>41402</v>
      </c>
      <c r="Q637" s="291"/>
      <c r="R637" s="290"/>
      <c r="S637" s="291" t="s">
        <v>10005</v>
      </c>
      <c r="T637" s="291"/>
      <c r="U637" s="290"/>
      <c r="V637" s="290"/>
      <c r="W637" s="290"/>
      <c r="X637" s="291">
        <v>6.2</v>
      </c>
      <c r="Y637" s="291" t="s">
        <v>11576</v>
      </c>
      <c r="Z637" s="290"/>
      <c r="AA637" s="291" t="s">
        <v>11235</v>
      </c>
      <c r="AB637" s="291" t="s">
        <v>11281</v>
      </c>
      <c r="AC637" s="284" t="s">
        <v>15115</v>
      </c>
      <c r="AD637" s="291" t="s">
        <v>11270</v>
      </c>
      <c r="AE637" s="291">
        <v>2</v>
      </c>
      <c r="AF637" s="291" t="s">
        <v>11576</v>
      </c>
      <c r="AI637" s="292">
        <v>0.91666666666666663</v>
      </c>
      <c r="AJ637" t="s">
        <v>1419</v>
      </c>
      <c r="AV637" s="331">
        <f t="shared" si="28"/>
        <v>41501</v>
      </c>
    </row>
    <row r="638" spans="1:48" x14ac:dyDescent="0.25">
      <c r="A638" s="283" t="s">
        <v>11571</v>
      </c>
      <c r="B638" s="284" t="s">
        <v>15111</v>
      </c>
      <c r="C638" s="285" t="str">
        <f t="shared" si="32"/>
        <v>READINGS_TT1_M2013-5_2013-8</v>
      </c>
      <c r="E638" s="301" t="s">
        <v>15136</v>
      </c>
      <c r="F638" s="286" t="s">
        <v>15099</v>
      </c>
      <c r="G638" s="287">
        <v>41399</v>
      </c>
      <c r="H638" s="288">
        <f t="shared" si="29"/>
        <v>41399</v>
      </c>
      <c r="I638" s="289">
        <v>41501</v>
      </c>
      <c r="J638" s="283" t="s">
        <v>11772</v>
      </c>
      <c r="K638" s="283"/>
      <c r="L638" s="290" t="s">
        <v>8637</v>
      </c>
      <c r="M638" s="283" t="s">
        <v>11771</v>
      </c>
      <c r="N638" s="283"/>
      <c r="O638" s="287">
        <v>41403</v>
      </c>
      <c r="P638" s="287">
        <v>41403</v>
      </c>
      <c r="Q638" s="291"/>
      <c r="R638" s="290"/>
      <c r="S638" s="291" t="s">
        <v>10005</v>
      </c>
      <c r="T638" s="291"/>
      <c r="U638" s="290"/>
      <c r="V638" s="290"/>
      <c r="W638" s="290"/>
      <c r="X638" s="291">
        <v>6.8</v>
      </c>
      <c r="Y638" s="291" t="s">
        <v>11576</v>
      </c>
      <c r="Z638" s="290"/>
      <c r="AA638" s="291" t="s">
        <v>11235</v>
      </c>
      <c r="AB638" s="291" t="s">
        <v>11281</v>
      </c>
      <c r="AC638" s="284" t="s">
        <v>15115</v>
      </c>
      <c r="AD638" s="291" t="s">
        <v>11270</v>
      </c>
      <c r="AE638" s="291">
        <v>2</v>
      </c>
      <c r="AF638" s="291" t="s">
        <v>11576</v>
      </c>
      <c r="AI638" s="292">
        <v>8.3333333333333329E-2</v>
      </c>
      <c r="AJ638" t="s">
        <v>1419</v>
      </c>
      <c r="AV638" s="331">
        <f t="shared" si="28"/>
        <v>41501</v>
      </c>
    </row>
    <row r="639" spans="1:48" x14ac:dyDescent="0.25">
      <c r="A639" s="283" t="s">
        <v>11571</v>
      </c>
      <c r="B639" s="284" t="s">
        <v>15111</v>
      </c>
      <c r="C639" s="285" t="str">
        <f t="shared" si="32"/>
        <v>READINGS_TT1_M2013-5_2013-8</v>
      </c>
      <c r="E639" s="301" t="s">
        <v>15136</v>
      </c>
      <c r="F639" s="286" t="s">
        <v>15099</v>
      </c>
      <c r="G639" s="287">
        <v>41399</v>
      </c>
      <c r="H639" s="288">
        <f t="shared" si="29"/>
        <v>41399</v>
      </c>
      <c r="I639" s="289">
        <v>41501</v>
      </c>
      <c r="J639" s="283" t="s">
        <v>11772</v>
      </c>
      <c r="K639" s="283"/>
      <c r="L639" s="290" t="s">
        <v>8637</v>
      </c>
      <c r="M639" s="283" t="s">
        <v>11771</v>
      </c>
      <c r="N639" s="283"/>
      <c r="O639" s="287">
        <v>41403</v>
      </c>
      <c r="P639" s="287">
        <v>41403</v>
      </c>
      <c r="Q639" s="291"/>
      <c r="R639" s="290"/>
      <c r="S639" s="291" t="s">
        <v>10005</v>
      </c>
      <c r="T639" s="291"/>
      <c r="U639" s="290"/>
      <c r="V639" s="290"/>
      <c r="W639" s="290"/>
      <c r="X639" s="291">
        <v>8.1999999999999993</v>
      </c>
      <c r="Y639" s="291" t="s">
        <v>11576</v>
      </c>
      <c r="Z639" s="290"/>
      <c r="AA639" s="291" t="s">
        <v>11235</v>
      </c>
      <c r="AB639" s="291" t="s">
        <v>11281</v>
      </c>
      <c r="AC639" s="284" t="s">
        <v>15115</v>
      </c>
      <c r="AD639" s="291" t="s">
        <v>11270</v>
      </c>
      <c r="AE639" s="291">
        <v>2</v>
      </c>
      <c r="AF639" s="291" t="s">
        <v>11576</v>
      </c>
      <c r="AI639" s="292">
        <v>0.25</v>
      </c>
      <c r="AJ639" t="s">
        <v>1419</v>
      </c>
      <c r="AV639" s="331">
        <f t="shared" si="28"/>
        <v>41501</v>
      </c>
    </row>
    <row r="640" spans="1:48" x14ac:dyDescent="0.25">
      <c r="A640" s="283" t="s">
        <v>11571</v>
      </c>
      <c r="B640" s="284" t="s">
        <v>15111</v>
      </c>
      <c r="C640" s="285" t="str">
        <f t="shared" si="32"/>
        <v>READINGS_TT1_M2013-5_2013-8</v>
      </c>
      <c r="E640" s="301" t="s">
        <v>15136</v>
      </c>
      <c r="F640" s="286" t="s">
        <v>15099</v>
      </c>
      <c r="G640" s="287">
        <v>41399</v>
      </c>
      <c r="H640" s="288">
        <f t="shared" si="29"/>
        <v>41399</v>
      </c>
      <c r="I640" s="289">
        <v>41501</v>
      </c>
      <c r="J640" s="283" t="s">
        <v>11772</v>
      </c>
      <c r="K640" s="283"/>
      <c r="L640" s="290" t="s">
        <v>8637</v>
      </c>
      <c r="M640" s="283" t="s">
        <v>11771</v>
      </c>
      <c r="N640" s="283"/>
      <c r="O640" s="287">
        <v>41403</v>
      </c>
      <c r="P640" s="287">
        <v>41403</v>
      </c>
      <c r="Q640" s="290"/>
      <c r="R640" s="290"/>
      <c r="S640" s="291" t="s">
        <v>10005</v>
      </c>
      <c r="T640" s="290"/>
      <c r="U640" s="290"/>
      <c r="V640" s="290"/>
      <c r="W640" s="290"/>
      <c r="X640" s="291">
        <v>7.6</v>
      </c>
      <c r="Y640" s="291" t="s">
        <v>11576</v>
      </c>
      <c r="Z640" s="290"/>
      <c r="AA640" s="291" t="s">
        <v>11235</v>
      </c>
      <c r="AB640" s="291" t="s">
        <v>11281</v>
      </c>
      <c r="AC640" s="284" t="s">
        <v>15115</v>
      </c>
      <c r="AD640" s="291" t="s">
        <v>11270</v>
      </c>
      <c r="AE640" s="291">
        <v>2</v>
      </c>
      <c r="AF640" s="291" t="s">
        <v>11576</v>
      </c>
      <c r="AI640" s="292">
        <v>0.41666666666666669</v>
      </c>
      <c r="AJ640" t="s">
        <v>1419</v>
      </c>
      <c r="AV640" s="331">
        <f t="shared" si="28"/>
        <v>41501</v>
      </c>
    </row>
    <row r="641" spans="1:48" x14ac:dyDescent="0.25">
      <c r="A641" s="283" t="s">
        <v>11571</v>
      </c>
      <c r="B641" s="284" t="s">
        <v>15111</v>
      </c>
      <c r="C641" s="285" t="str">
        <f t="shared" si="32"/>
        <v>READINGS_TT1_M2013-5_2013-8</v>
      </c>
      <c r="E641" s="301" t="s">
        <v>15136</v>
      </c>
      <c r="F641" s="286" t="s">
        <v>15099</v>
      </c>
      <c r="G641" s="287">
        <v>41399</v>
      </c>
      <c r="H641" s="288">
        <f t="shared" si="29"/>
        <v>41399</v>
      </c>
      <c r="I641" s="289">
        <v>41501</v>
      </c>
      <c r="J641" s="283" t="s">
        <v>11772</v>
      </c>
      <c r="K641" s="283"/>
      <c r="L641" s="290" t="s">
        <v>8637</v>
      </c>
      <c r="M641" s="283" t="s">
        <v>11771</v>
      </c>
      <c r="N641" s="283"/>
      <c r="O641" s="287">
        <v>41403</v>
      </c>
      <c r="P641" s="287">
        <v>41403</v>
      </c>
      <c r="Q641" s="290"/>
      <c r="R641" s="290"/>
      <c r="S641" s="291" t="s">
        <v>10005</v>
      </c>
      <c r="T641" s="290"/>
      <c r="U641" s="290"/>
      <c r="V641" s="290"/>
      <c r="W641" s="290"/>
      <c r="X641" s="291">
        <v>7.4</v>
      </c>
      <c r="Y641" s="291" t="s">
        <v>11576</v>
      </c>
      <c r="Z641" s="290"/>
      <c r="AA641" s="291" t="s">
        <v>11235</v>
      </c>
      <c r="AB641" s="291" t="s">
        <v>11281</v>
      </c>
      <c r="AC641" s="284" t="s">
        <v>15115</v>
      </c>
      <c r="AD641" s="291" t="s">
        <v>11270</v>
      </c>
      <c r="AE641" s="291">
        <v>2</v>
      </c>
      <c r="AF641" s="291" t="s">
        <v>11576</v>
      </c>
      <c r="AI641" s="292">
        <v>0.58333333333333337</v>
      </c>
      <c r="AJ641" t="s">
        <v>1419</v>
      </c>
      <c r="AV641" s="331">
        <f t="shared" si="28"/>
        <v>41501</v>
      </c>
    </row>
    <row r="642" spans="1:48" x14ac:dyDescent="0.25">
      <c r="A642" s="283" t="s">
        <v>11571</v>
      </c>
      <c r="B642" s="284" t="s">
        <v>15111</v>
      </c>
      <c r="C642" s="285" t="str">
        <f t="shared" si="32"/>
        <v>READINGS_TT1_M2013-5_2013-8</v>
      </c>
      <c r="E642" s="301" t="s">
        <v>15136</v>
      </c>
      <c r="F642" s="286" t="s">
        <v>15099</v>
      </c>
      <c r="G642" s="287">
        <v>41399</v>
      </c>
      <c r="H642" s="288">
        <f t="shared" si="29"/>
        <v>41399</v>
      </c>
      <c r="I642" s="289">
        <v>41501</v>
      </c>
      <c r="J642" s="283" t="s">
        <v>11772</v>
      </c>
      <c r="K642" s="283"/>
      <c r="L642" s="290" t="s">
        <v>8637</v>
      </c>
      <c r="M642" s="283" t="s">
        <v>11771</v>
      </c>
      <c r="N642" s="283"/>
      <c r="O642" s="287">
        <v>41403</v>
      </c>
      <c r="P642" s="287">
        <v>41403</v>
      </c>
      <c r="Q642" s="290"/>
      <c r="R642" s="290"/>
      <c r="S642" s="291" t="s">
        <v>10005</v>
      </c>
      <c r="T642" s="290"/>
      <c r="U642" s="290"/>
      <c r="V642" s="290"/>
      <c r="W642" s="290"/>
      <c r="X642" s="291">
        <v>7.2</v>
      </c>
      <c r="Y642" s="291" t="s">
        <v>11576</v>
      </c>
      <c r="Z642" s="290"/>
      <c r="AA642" s="291" t="s">
        <v>11235</v>
      </c>
      <c r="AB642" s="291" t="s">
        <v>11281</v>
      </c>
      <c r="AC642" s="284" t="s">
        <v>15115</v>
      </c>
      <c r="AD642" s="291" t="s">
        <v>11270</v>
      </c>
      <c r="AE642" s="291">
        <v>2</v>
      </c>
      <c r="AF642" s="291" t="s">
        <v>11576</v>
      </c>
      <c r="AI642" s="292">
        <v>0.75</v>
      </c>
      <c r="AJ642" t="s">
        <v>1419</v>
      </c>
      <c r="AV642" s="331">
        <f t="shared" ref="AV642:AV705" si="33">DATE(YEAR(I642),MONTH(I642),DAY(I642))</f>
        <v>41501</v>
      </c>
    </row>
    <row r="643" spans="1:48" x14ac:dyDescent="0.25">
      <c r="A643" s="283" t="s">
        <v>11571</v>
      </c>
      <c r="B643" s="284" t="s">
        <v>15111</v>
      </c>
      <c r="C643" s="285" t="str">
        <f t="shared" si="32"/>
        <v>READINGS_TT1_M2013-5_2013-8</v>
      </c>
      <c r="E643" s="301" t="s">
        <v>15136</v>
      </c>
      <c r="F643" s="286" t="s">
        <v>15099</v>
      </c>
      <c r="G643" s="287">
        <v>41399</v>
      </c>
      <c r="H643" s="288">
        <f t="shared" ref="H643:H706" si="34">DATE(YEAR(G643),MONTH(G643),DAY(G643))</f>
        <v>41399</v>
      </c>
      <c r="I643" s="289">
        <v>41501</v>
      </c>
      <c r="J643" s="283" t="s">
        <v>11772</v>
      </c>
      <c r="K643" s="283"/>
      <c r="L643" s="290" t="s">
        <v>8637</v>
      </c>
      <c r="M643" s="283" t="s">
        <v>11771</v>
      </c>
      <c r="N643" s="283"/>
      <c r="O643" s="287">
        <v>41403</v>
      </c>
      <c r="P643" s="287">
        <v>41403</v>
      </c>
      <c r="Q643" s="290"/>
      <c r="R643" s="290"/>
      <c r="S643" s="291" t="s">
        <v>10005</v>
      </c>
      <c r="T643" s="290"/>
      <c r="U643" s="290"/>
      <c r="V643" s="290"/>
      <c r="W643" s="290"/>
      <c r="X643" s="291">
        <v>6.8</v>
      </c>
      <c r="Y643" s="291" t="s">
        <v>11576</v>
      </c>
      <c r="Z643" s="290"/>
      <c r="AA643" s="291" t="s">
        <v>11235</v>
      </c>
      <c r="AB643" s="291" t="s">
        <v>11281</v>
      </c>
      <c r="AC643" s="284" t="s">
        <v>15115</v>
      </c>
      <c r="AD643" s="291" t="s">
        <v>11270</v>
      </c>
      <c r="AE643" s="291">
        <v>2</v>
      </c>
      <c r="AF643" s="291" t="s">
        <v>11576</v>
      </c>
      <c r="AI643" s="292">
        <v>0.91666666666666663</v>
      </c>
      <c r="AJ643" t="s">
        <v>1419</v>
      </c>
      <c r="AV643" s="331">
        <f t="shared" si="33"/>
        <v>41501</v>
      </c>
    </row>
    <row r="644" spans="1:48" x14ac:dyDescent="0.25">
      <c r="A644" s="283" t="s">
        <v>11571</v>
      </c>
      <c r="B644" s="284" t="s">
        <v>15111</v>
      </c>
      <c r="C644" s="285" t="str">
        <f t="shared" si="32"/>
        <v>READINGS_TT1_M2013-5_2013-8</v>
      </c>
      <c r="E644" s="301" t="s">
        <v>15136</v>
      </c>
      <c r="F644" s="286" t="s">
        <v>15099</v>
      </c>
      <c r="G644" s="287">
        <v>41399</v>
      </c>
      <c r="H644" s="288">
        <f t="shared" si="34"/>
        <v>41399</v>
      </c>
      <c r="I644" s="289">
        <v>41501</v>
      </c>
      <c r="J644" s="283" t="s">
        <v>11772</v>
      </c>
      <c r="K644" s="283"/>
      <c r="L644" s="290" t="s">
        <v>8637</v>
      </c>
      <c r="M644" s="283" t="s">
        <v>11771</v>
      </c>
      <c r="N644" s="283"/>
      <c r="O644" s="287">
        <v>41404</v>
      </c>
      <c r="P644" s="287">
        <v>41404</v>
      </c>
      <c r="Q644" s="290"/>
      <c r="R644" s="290"/>
      <c r="S644" s="291" t="s">
        <v>10005</v>
      </c>
      <c r="T644" s="290"/>
      <c r="U644" s="290"/>
      <c r="V644" s="290"/>
      <c r="W644" s="290"/>
      <c r="X644" s="291">
        <v>6.6</v>
      </c>
      <c r="Y644" s="291" t="s">
        <v>11576</v>
      </c>
      <c r="Z644" s="290"/>
      <c r="AA644" s="291" t="s">
        <v>11235</v>
      </c>
      <c r="AB644" s="291" t="s">
        <v>11281</v>
      </c>
      <c r="AC644" s="284" t="s">
        <v>15115</v>
      </c>
      <c r="AD644" s="291" t="s">
        <v>11270</v>
      </c>
      <c r="AE644" s="291">
        <v>2</v>
      </c>
      <c r="AF644" s="291" t="s">
        <v>11576</v>
      </c>
      <c r="AI644" s="292">
        <v>8.3333333333333329E-2</v>
      </c>
      <c r="AJ644" t="s">
        <v>1419</v>
      </c>
      <c r="AV644" s="331">
        <f t="shared" si="33"/>
        <v>41501</v>
      </c>
    </row>
    <row r="645" spans="1:48" x14ac:dyDescent="0.25">
      <c r="A645" s="283" t="s">
        <v>11571</v>
      </c>
      <c r="B645" s="284" t="s">
        <v>15111</v>
      </c>
      <c r="C645" s="285" t="str">
        <f t="shared" si="32"/>
        <v>READINGS_TT1_M2013-5_2013-8</v>
      </c>
      <c r="E645" s="301" t="s">
        <v>15136</v>
      </c>
      <c r="F645" s="286" t="s">
        <v>15099</v>
      </c>
      <c r="G645" s="287">
        <v>41399</v>
      </c>
      <c r="H645" s="288">
        <f t="shared" si="34"/>
        <v>41399</v>
      </c>
      <c r="I645" s="289">
        <v>41501</v>
      </c>
      <c r="J645" s="283" t="s">
        <v>11772</v>
      </c>
      <c r="K645" s="283"/>
      <c r="L645" s="290" t="s">
        <v>8637</v>
      </c>
      <c r="M645" s="283" t="s">
        <v>11771</v>
      </c>
      <c r="N645" s="283"/>
      <c r="O645" s="287">
        <v>41404</v>
      </c>
      <c r="P645" s="287">
        <v>41404</v>
      </c>
      <c r="Q645" s="290"/>
      <c r="R645" s="290"/>
      <c r="S645" s="291" t="s">
        <v>10005</v>
      </c>
      <c r="T645" s="290"/>
      <c r="U645" s="290"/>
      <c r="V645" s="290"/>
      <c r="W645" s="290"/>
      <c r="X645" s="291">
        <v>6.2</v>
      </c>
      <c r="Y645" s="291" t="s">
        <v>11576</v>
      </c>
      <c r="Z645" s="290"/>
      <c r="AA645" s="291" t="s">
        <v>11235</v>
      </c>
      <c r="AB645" s="291" t="s">
        <v>11281</v>
      </c>
      <c r="AC645" s="284" t="s">
        <v>15115</v>
      </c>
      <c r="AD645" s="291" t="s">
        <v>11270</v>
      </c>
      <c r="AE645" s="291">
        <v>2</v>
      </c>
      <c r="AF645" s="291" t="s">
        <v>11576</v>
      </c>
      <c r="AI645" s="292">
        <v>0.25</v>
      </c>
      <c r="AJ645" t="s">
        <v>1419</v>
      </c>
      <c r="AV645" s="331">
        <f t="shared" si="33"/>
        <v>41501</v>
      </c>
    </row>
    <row r="646" spans="1:48" x14ac:dyDescent="0.25">
      <c r="A646" s="283" t="s">
        <v>11571</v>
      </c>
      <c r="B646" s="284" t="s">
        <v>15111</v>
      </c>
      <c r="C646" s="285" t="str">
        <f t="shared" si="32"/>
        <v>READINGS_TT1_M2013-5_2013-8</v>
      </c>
      <c r="E646" s="301" t="s">
        <v>15136</v>
      </c>
      <c r="F646" s="286" t="s">
        <v>15099</v>
      </c>
      <c r="G646" s="287">
        <v>41399</v>
      </c>
      <c r="H646" s="288">
        <f t="shared" si="34"/>
        <v>41399</v>
      </c>
      <c r="I646" s="289">
        <v>41501</v>
      </c>
      <c r="J646" s="283" t="s">
        <v>11772</v>
      </c>
      <c r="K646" s="283"/>
      <c r="L646" s="290" t="s">
        <v>8637</v>
      </c>
      <c r="M646" s="283" t="s">
        <v>11771</v>
      </c>
      <c r="N646" s="283"/>
      <c r="O646" s="287">
        <v>41404</v>
      </c>
      <c r="P646" s="287">
        <v>41404</v>
      </c>
      <c r="Q646" s="290"/>
      <c r="R646" s="290"/>
      <c r="S646" s="291" t="s">
        <v>10005</v>
      </c>
      <c r="T646" s="290"/>
      <c r="U646" s="290"/>
      <c r="V646" s="290"/>
      <c r="W646" s="290"/>
      <c r="X646" s="291">
        <v>6.8</v>
      </c>
      <c r="Y646" s="291" t="s">
        <v>11576</v>
      </c>
      <c r="Z646" s="290"/>
      <c r="AA646" s="291" t="s">
        <v>11235</v>
      </c>
      <c r="AB646" s="291" t="s">
        <v>11281</v>
      </c>
      <c r="AC646" s="284" t="s">
        <v>15115</v>
      </c>
      <c r="AD646" s="291" t="s">
        <v>11270</v>
      </c>
      <c r="AE646" s="291">
        <v>2</v>
      </c>
      <c r="AF646" s="291" t="s">
        <v>11576</v>
      </c>
      <c r="AI646" s="292">
        <v>0.41666666666666669</v>
      </c>
      <c r="AJ646" t="s">
        <v>1419</v>
      </c>
      <c r="AV646" s="331">
        <f t="shared" si="33"/>
        <v>41501</v>
      </c>
    </row>
    <row r="647" spans="1:48" x14ac:dyDescent="0.25">
      <c r="A647" s="283" t="s">
        <v>11571</v>
      </c>
      <c r="B647" s="284" t="s">
        <v>15111</v>
      </c>
      <c r="C647" s="285" t="str">
        <f t="shared" si="32"/>
        <v>READINGS_TT1_M2013-5_2013-8</v>
      </c>
      <c r="E647" s="301" t="s">
        <v>15136</v>
      </c>
      <c r="F647" s="286" t="s">
        <v>15099</v>
      </c>
      <c r="G647" s="287">
        <v>41399</v>
      </c>
      <c r="H647" s="288">
        <f t="shared" si="34"/>
        <v>41399</v>
      </c>
      <c r="I647" s="289">
        <v>41501</v>
      </c>
      <c r="J647" s="283" t="s">
        <v>11772</v>
      </c>
      <c r="K647" s="283"/>
      <c r="L647" s="290" t="s">
        <v>8637</v>
      </c>
      <c r="M647" s="283" t="s">
        <v>11771</v>
      </c>
      <c r="N647" s="283"/>
      <c r="O647" s="287">
        <v>41404</v>
      </c>
      <c r="P647" s="287">
        <v>41404</v>
      </c>
      <c r="Q647" s="290"/>
      <c r="R647" s="290"/>
      <c r="S647" s="291" t="s">
        <v>10005</v>
      </c>
      <c r="T647" s="290"/>
      <c r="U647" s="290"/>
      <c r="V647" s="290"/>
      <c r="W647" s="290"/>
      <c r="X647" s="291">
        <v>6.4</v>
      </c>
      <c r="Y647" s="291" t="s">
        <v>11576</v>
      </c>
      <c r="Z647" s="290"/>
      <c r="AA647" s="291" t="s">
        <v>11235</v>
      </c>
      <c r="AB647" s="291" t="s">
        <v>11281</v>
      </c>
      <c r="AC647" s="284" t="s">
        <v>15115</v>
      </c>
      <c r="AD647" s="291" t="s">
        <v>11270</v>
      </c>
      <c r="AE647" s="291">
        <v>2</v>
      </c>
      <c r="AF647" s="291" t="s">
        <v>11576</v>
      </c>
      <c r="AI647" s="292">
        <v>0.58333333333333337</v>
      </c>
      <c r="AJ647" t="s">
        <v>1419</v>
      </c>
      <c r="AV647" s="331">
        <f t="shared" si="33"/>
        <v>41501</v>
      </c>
    </row>
    <row r="648" spans="1:48" x14ac:dyDescent="0.25">
      <c r="A648" s="283" t="s">
        <v>11571</v>
      </c>
      <c r="B648" s="284" t="s">
        <v>15111</v>
      </c>
      <c r="C648" s="285" t="str">
        <f t="shared" si="32"/>
        <v>READINGS_TT1_M2013-5_2013-8</v>
      </c>
      <c r="E648" s="301" t="s">
        <v>15136</v>
      </c>
      <c r="F648" s="286" t="s">
        <v>15099</v>
      </c>
      <c r="G648" s="287">
        <v>41399</v>
      </c>
      <c r="H648" s="288">
        <f t="shared" si="34"/>
        <v>41399</v>
      </c>
      <c r="I648" s="289">
        <v>41501</v>
      </c>
      <c r="J648" s="283" t="s">
        <v>11772</v>
      </c>
      <c r="K648" s="283"/>
      <c r="L648" s="290" t="s">
        <v>8637</v>
      </c>
      <c r="M648" s="283" t="s">
        <v>11771</v>
      </c>
      <c r="N648" s="283"/>
      <c r="O648" s="287">
        <v>41404</v>
      </c>
      <c r="P648" s="287">
        <v>41404</v>
      </c>
      <c r="Q648" s="290"/>
      <c r="R648" s="290"/>
      <c r="S648" s="291" t="s">
        <v>10005</v>
      </c>
      <c r="T648" s="290"/>
      <c r="U648" s="290"/>
      <c r="V648" s="290"/>
      <c r="W648" s="290"/>
      <c r="X648" s="291">
        <v>6.4</v>
      </c>
      <c r="Y648" s="291" t="s">
        <v>11576</v>
      </c>
      <c r="Z648" s="290"/>
      <c r="AA648" s="291" t="s">
        <v>11235</v>
      </c>
      <c r="AB648" s="291" t="s">
        <v>11281</v>
      </c>
      <c r="AC648" s="284" t="s">
        <v>15115</v>
      </c>
      <c r="AD648" s="291" t="s">
        <v>11270</v>
      </c>
      <c r="AE648" s="291">
        <v>2</v>
      </c>
      <c r="AF648" s="291" t="s">
        <v>11576</v>
      </c>
      <c r="AI648" s="292">
        <v>0.75</v>
      </c>
      <c r="AJ648" t="s">
        <v>1419</v>
      </c>
      <c r="AV648" s="331">
        <f t="shared" si="33"/>
        <v>41501</v>
      </c>
    </row>
    <row r="649" spans="1:48" x14ac:dyDescent="0.25">
      <c r="A649" s="283" t="s">
        <v>11571</v>
      </c>
      <c r="B649" s="284" t="s">
        <v>15111</v>
      </c>
      <c r="C649" s="285" t="str">
        <f t="shared" si="32"/>
        <v>READINGS_TT1_M2013-5_2013-8</v>
      </c>
      <c r="E649" s="301" t="s">
        <v>15136</v>
      </c>
      <c r="F649" s="286" t="s">
        <v>15099</v>
      </c>
      <c r="G649" s="287">
        <v>41399</v>
      </c>
      <c r="H649" s="288">
        <f t="shared" si="34"/>
        <v>41399</v>
      </c>
      <c r="I649" s="289">
        <v>41501</v>
      </c>
      <c r="J649" s="283" t="s">
        <v>11772</v>
      </c>
      <c r="K649" s="283"/>
      <c r="L649" s="290" t="s">
        <v>8637</v>
      </c>
      <c r="M649" s="283" t="s">
        <v>11771</v>
      </c>
      <c r="N649" s="283"/>
      <c r="O649" s="287">
        <v>41404</v>
      </c>
      <c r="P649" s="287">
        <v>41404</v>
      </c>
      <c r="Q649" s="290"/>
      <c r="R649" s="290"/>
      <c r="S649" s="291" t="s">
        <v>10005</v>
      </c>
      <c r="T649" s="290"/>
      <c r="U649" s="290"/>
      <c r="V649" s="290"/>
      <c r="W649" s="290"/>
      <c r="X649" s="291">
        <v>6.6</v>
      </c>
      <c r="Y649" s="291" t="s">
        <v>11576</v>
      </c>
      <c r="Z649" s="290"/>
      <c r="AA649" s="291" t="s">
        <v>11235</v>
      </c>
      <c r="AB649" s="291" t="s">
        <v>11281</v>
      </c>
      <c r="AC649" s="284" t="s">
        <v>15115</v>
      </c>
      <c r="AD649" s="291" t="s">
        <v>11270</v>
      </c>
      <c r="AE649" s="291">
        <v>2</v>
      </c>
      <c r="AF649" s="291" t="s">
        <v>11576</v>
      </c>
      <c r="AI649" s="292">
        <v>0.91666666666666663</v>
      </c>
      <c r="AJ649" t="s">
        <v>1419</v>
      </c>
      <c r="AV649" s="331">
        <f t="shared" si="33"/>
        <v>41501</v>
      </c>
    </row>
    <row r="650" spans="1:48" x14ac:dyDescent="0.25">
      <c r="A650" s="283" t="s">
        <v>11571</v>
      </c>
      <c r="B650" s="284" t="s">
        <v>15111</v>
      </c>
      <c r="C650" s="285" t="str">
        <f t="shared" si="32"/>
        <v>READINGS_TT1_M2013-5_2013-8</v>
      </c>
      <c r="E650" s="301" t="s">
        <v>15136</v>
      </c>
      <c r="F650" s="286" t="s">
        <v>15099</v>
      </c>
      <c r="G650" s="287">
        <v>41399</v>
      </c>
      <c r="H650" s="288">
        <f t="shared" si="34"/>
        <v>41399</v>
      </c>
      <c r="I650" s="289">
        <v>41501</v>
      </c>
      <c r="J650" s="283" t="s">
        <v>11772</v>
      </c>
      <c r="K650" s="283"/>
      <c r="L650" s="290" t="s">
        <v>8637</v>
      </c>
      <c r="M650" s="283" t="s">
        <v>11771</v>
      </c>
      <c r="N650" s="283"/>
      <c r="O650" s="287">
        <v>41405</v>
      </c>
      <c r="P650" s="287">
        <v>41405</v>
      </c>
      <c r="Q650" s="290"/>
      <c r="R650" s="290"/>
      <c r="S650" s="291" t="s">
        <v>10005</v>
      </c>
      <c r="T650" s="290"/>
      <c r="U650" s="290"/>
      <c r="V650" s="290"/>
      <c r="W650" s="290"/>
      <c r="X650" s="291">
        <v>7.2</v>
      </c>
      <c r="Y650" s="291" t="s">
        <v>11576</v>
      </c>
      <c r="Z650" s="290"/>
      <c r="AA650" s="291" t="s">
        <v>11235</v>
      </c>
      <c r="AB650" s="291" t="s">
        <v>11281</v>
      </c>
      <c r="AC650" s="284" t="s">
        <v>15115</v>
      </c>
      <c r="AD650" s="291" t="s">
        <v>11270</v>
      </c>
      <c r="AE650" s="291">
        <v>2</v>
      </c>
      <c r="AF650" s="291" t="s">
        <v>11576</v>
      </c>
      <c r="AI650" s="292">
        <v>8.3333333333333329E-2</v>
      </c>
      <c r="AJ650" t="s">
        <v>1419</v>
      </c>
      <c r="AV650" s="331">
        <f t="shared" si="33"/>
        <v>41501</v>
      </c>
    </row>
    <row r="651" spans="1:48" x14ac:dyDescent="0.25">
      <c r="A651" s="283" t="s">
        <v>11571</v>
      </c>
      <c r="B651" s="284" t="s">
        <v>15111</v>
      </c>
      <c r="C651" s="285" t="str">
        <f t="shared" si="32"/>
        <v>READINGS_TT1_M2013-5_2013-8</v>
      </c>
      <c r="E651" s="301" t="s">
        <v>15136</v>
      </c>
      <c r="F651" s="286" t="s">
        <v>15099</v>
      </c>
      <c r="G651" s="287">
        <v>41399</v>
      </c>
      <c r="H651" s="288">
        <f t="shared" si="34"/>
        <v>41399</v>
      </c>
      <c r="I651" s="289">
        <v>41501</v>
      </c>
      <c r="J651" s="283" t="s">
        <v>11772</v>
      </c>
      <c r="K651" s="283"/>
      <c r="L651" s="290" t="s">
        <v>8637</v>
      </c>
      <c r="M651" s="283" t="s">
        <v>11771</v>
      </c>
      <c r="N651" s="283"/>
      <c r="O651" s="287">
        <v>41405</v>
      </c>
      <c r="P651" s="287">
        <v>41405</v>
      </c>
      <c r="Q651" s="290"/>
      <c r="R651" s="290"/>
      <c r="S651" s="291" t="s">
        <v>10005</v>
      </c>
      <c r="T651" s="290"/>
      <c r="U651" s="290"/>
      <c r="V651" s="290"/>
      <c r="W651" s="290"/>
      <c r="X651" s="291">
        <v>7.6</v>
      </c>
      <c r="Y651" s="291" t="s">
        <v>11576</v>
      </c>
      <c r="Z651" s="290"/>
      <c r="AA651" s="291" t="s">
        <v>11235</v>
      </c>
      <c r="AB651" s="291" t="s">
        <v>11281</v>
      </c>
      <c r="AC651" s="284" t="s">
        <v>15115</v>
      </c>
      <c r="AD651" s="291" t="s">
        <v>11270</v>
      </c>
      <c r="AE651" s="291">
        <v>2</v>
      </c>
      <c r="AF651" s="291" t="s">
        <v>11576</v>
      </c>
      <c r="AI651" s="292">
        <v>0.25</v>
      </c>
      <c r="AJ651" t="s">
        <v>1419</v>
      </c>
      <c r="AV651" s="331">
        <f t="shared" si="33"/>
        <v>41501</v>
      </c>
    </row>
    <row r="652" spans="1:48" x14ac:dyDescent="0.25">
      <c r="A652" s="283" t="s">
        <v>11571</v>
      </c>
      <c r="B652" s="284" t="s">
        <v>15111</v>
      </c>
      <c r="C652" s="285" t="str">
        <f t="shared" si="32"/>
        <v>READINGS_TT1_M2013-5_2013-8</v>
      </c>
      <c r="E652" s="301" t="s">
        <v>15136</v>
      </c>
      <c r="F652" s="286" t="s">
        <v>15099</v>
      </c>
      <c r="G652" s="287">
        <v>41399</v>
      </c>
      <c r="H652" s="288">
        <f t="shared" si="34"/>
        <v>41399</v>
      </c>
      <c r="I652" s="289">
        <v>41501</v>
      </c>
      <c r="J652" s="283" t="s">
        <v>11772</v>
      </c>
      <c r="K652" s="283"/>
      <c r="L652" s="290" t="s">
        <v>8637</v>
      </c>
      <c r="M652" s="283" t="s">
        <v>11771</v>
      </c>
      <c r="N652" s="283"/>
      <c r="O652" s="287">
        <v>41405</v>
      </c>
      <c r="P652" s="287">
        <v>41405</v>
      </c>
      <c r="Q652" s="290"/>
      <c r="R652" s="290"/>
      <c r="S652" s="291" t="s">
        <v>10005</v>
      </c>
      <c r="T652" s="290"/>
      <c r="U652" s="290"/>
      <c r="V652" s="290"/>
      <c r="W652" s="290"/>
      <c r="X652" s="291">
        <v>7.4</v>
      </c>
      <c r="Y652" s="291" t="s">
        <v>11576</v>
      </c>
      <c r="Z652" s="290"/>
      <c r="AA652" s="291" t="s">
        <v>11235</v>
      </c>
      <c r="AB652" s="291" t="s">
        <v>11281</v>
      </c>
      <c r="AC652" s="284" t="s">
        <v>15115</v>
      </c>
      <c r="AD652" s="291" t="s">
        <v>11270</v>
      </c>
      <c r="AE652" s="291">
        <v>2</v>
      </c>
      <c r="AF652" s="291" t="s">
        <v>11576</v>
      </c>
      <c r="AI652" s="292">
        <v>0.41666666666666669</v>
      </c>
      <c r="AJ652" t="s">
        <v>1419</v>
      </c>
      <c r="AV652" s="331">
        <f t="shared" si="33"/>
        <v>41501</v>
      </c>
    </row>
    <row r="653" spans="1:48" x14ac:dyDescent="0.25">
      <c r="A653" s="283" t="s">
        <v>11571</v>
      </c>
      <c r="B653" s="284" t="s">
        <v>15111</v>
      </c>
      <c r="C653" s="285" t="str">
        <f t="shared" si="32"/>
        <v>READINGS_TT1_M2013-5_2013-8</v>
      </c>
      <c r="E653" s="301" t="s">
        <v>15136</v>
      </c>
      <c r="F653" s="286" t="s">
        <v>15099</v>
      </c>
      <c r="G653" s="287">
        <v>41399</v>
      </c>
      <c r="H653" s="288">
        <f t="shared" si="34"/>
        <v>41399</v>
      </c>
      <c r="I653" s="289">
        <v>41501</v>
      </c>
      <c r="J653" s="283" t="s">
        <v>11772</v>
      </c>
      <c r="K653" s="283"/>
      <c r="L653" s="290" t="s">
        <v>8637</v>
      </c>
      <c r="M653" s="283" t="s">
        <v>11771</v>
      </c>
      <c r="N653" s="283"/>
      <c r="O653" s="287">
        <v>41405</v>
      </c>
      <c r="P653" s="287">
        <v>41405</v>
      </c>
      <c r="Q653" s="290"/>
      <c r="R653" s="290"/>
      <c r="S653" s="291" t="s">
        <v>10005</v>
      </c>
      <c r="T653" s="290"/>
      <c r="U653" s="290"/>
      <c r="V653" s="290"/>
      <c r="W653" s="290"/>
      <c r="X653" s="291">
        <v>7.2</v>
      </c>
      <c r="Y653" s="291" t="s">
        <v>11576</v>
      </c>
      <c r="Z653" s="290"/>
      <c r="AA653" s="291" t="s">
        <v>11235</v>
      </c>
      <c r="AB653" s="291" t="s">
        <v>11281</v>
      </c>
      <c r="AC653" s="284" t="s">
        <v>15115</v>
      </c>
      <c r="AD653" s="291" t="s">
        <v>11270</v>
      </c>
      <c r="AE653" s="291">
        <v>2</v>
      </c>
      <c r="AF653" s="291" t="s">
        <v>11576</v>
      </c>
      <c r="AI653" s="292">
        <v>0.58333333333333337</v>
      </c>
      <c r="AJ653" t="s">
        <v>1419</v>
      </c>
      <c r="AV653" s="331">
        <f t="shared" si="33"/>
        <v>41501</v>
      </c>
    </row>
    <row r="654" spans="1:48" x14ac:dyDescent="0.25">
      <c r="A654" s="283" t="s">
        <v>11571</v>
      </c>
      <c r="B654" s="284" t="s">
        <v>15111</v>
      </c>
      <c r="C654" s="285" t="str">
        <f t="shared" si="32"/>
        <v>READINGS_TT1_M2013-5_2013-8</v>
      </c>
      <c r="E654" s="301" t="s">
        <v>15136</v>
      </c>
      <c r="F654" s="286" t="s">
        <v>15099</v>
      </c>
      <c r="G654" s="287">
        <v>41399</v>
      </c>
      <c r="H654" s="288">
        <f t="shared" si="34"/>
        <v>41399</v>
      </c>
      <c r="I654" s="289">
        <v>41501</v>
      </c>
      <c r="J654" s="283" t="s">
        <v>11772</v>
      </c>
      <c r="K654" s="283"/>
      <c r="L654" s="290" t="s">
        <v>8637</v>
      </c>
      <c r="M654" s="283" t="s">
        <v>11771</v>
      </c>
      <c r="N654" s="283"/>
      <c r="O654" s="287">
        <v>41405</v>
      </c>
      <c r="P654" s="287">
        <v>41405</v>
      </c>
      <c r="Q654" s="290"/>
      <c r="R654" s="290"/>
      <c r="S654" s="291" t="s">
        <v>10005</v>
      </c>
      <c r="T654" s="290"/>
      <c r="U654" s="290"/>
      <c r="V654" s="290"/>
      <c r="W654" s="290"/>
      <c r="X654" s="291">
        <v>7.4</v>
      </c>
      <c r="Y654" s="291" t="s">
        <v>11576</v>
      </c>
      <c r="Z654" s="290"/>
      <c r="AA654" s="291" t="s">
        <v>11235</v>
      </c>
      <c r="AB654" s="291" t="s">
        <v>11281</v>
      </c>
      <c r="AC654" s="284" t="s">
        <v>15115</v>
      </c>
      <c r="AD654" s="291" t="s">
        <v>11270</v>
      </c>
      <c r="AE654" s="291">
        <v>2</v>
      </c>
      <c r="AF654" s="291" t="s">
        <v>11576</v>
      </c>
      <c r="AI654" s="292">
        <v>0.75</v>
      </c>
      <c r="AJ654" t="s">
        <v>1419</v>
      </c>
      <c r="AV654" s="331">
        <f t="shared" si="33"/>
        <v>41501</v>
      </c>
    </row>
    <row r="655" spans="1:48" x14ac:dyDescent="0.25">
      <c r="A655" s="283" t="s">
        <v>11571</v>
      </c>
      <c r="B655" s="284" t="s">
        <v>15111</v>
      </c>
      <c r="C655" s="285" t="str">
        <f t="shared" si="32"/>
        <v>READINGS_TT1_M2013-5_2013-8</v>
      </c>
      <c r="E655" s="301" t="s">
        <v>15136</v>
      </c>
      <c r="F655" s="286" t="s">
        <v>15099</v>
      </c>
      <c r="G655" s="287">
        <v>41399</v>
      </c>
      <c r="H655" s="288">
        <f t="shared" si="34"/>
        <v>41399</v>
      </c>
      <c r="I655" s="289">
        <v>41501</v>
      </c>
      <c r="J655" s="283" t="s">
        <v>11772</v>
      </c>
      <c r="K655" s="283"/>
      <c r="L655" s="290" t="s">
        <v>8637</v>
      </c>
      <c r="M655" s="283" t="s">
        <v>11771</v>
      </c>
      <c r="N655" s="283"/>
      <c r="O655" s="287">
        <v>41405</v>
      </c>
      <c r="P655" s="287">
        <v>41405</v>
      </c>
      <c r="Q655" s="290"/>
      <c r="R655" s="290"/>
      <c r="S655" s="291" t="s">
        <v>10005</v>
      </c>
      <c r="T655" s="290"/>
      <c r="U655" s="290"/>
      <c r="V655" s="290"/>
      <c r="W655" s="290"/>
      <c r="X655" s="291">
        <v>10</v>
      </c>
      <c r="Y655" s="291" t="s">
        <v>11576</v>
      </c>
      <c r="Z655" s="290"/>
      <c r="AA655" s="291" t="s">
        <v>11235</v>
      </c>
      <c r="AB655" s="291" t="s">
        <v>11281</v>
      </c>
      <c r="AC655" s="284" t="s">
        <v>15115</v>
      </c>
      <c r="AD655" s="291" t="s">
        <v>11270</v>
      </c>
      <c r="AE655" s="291">
        <v>2</v>
      </c>
      <c r="AF655" s="291" t="s">
        <v>11576</v>
      </c>
      <c r="AI655" s="292">
        <v>0.91666666666666663</v>
      </c>
      <c r="AJ655" t="s">
        <v>1419</v>
      </c>
      <c r="AV655" s="331">
        <f t="shared" si="33"/>
        <v>41501</v>
      </c>
    </row>
    <row r="656" spans="1:48" x14ac:dyDescent="0.25">
      <c r="A656" s="283" t="s">
        <v>11571</v>
      </c>
      <c r="B656" s="284" t="s">
        <v>15111</v>
      </c>
      <c r="C656" s="285" t="str">
        <f t="shared" si="32"/>
        <v>READINGS_TT1_M2013-5_2013-8</v>
      </c>
      <c r="E656" s="301" t="s">
        <v>15136</v>
      </c>
      <c r="F656" s="286" t="s">
        <v>15099</v>
      </c>
      <c r="G656" s="287">
        <v>41399</v>
      </c>
      <c r="H656" s="288">
        <f t="shared" si="34"/>
        <v>41399</v>
      </c>
      <c r="I656" s="289">
        <v>41501</v>
      </c>
      <c r="J656" s="283" t="s">
        <v>11772</v>
      </c>
      <c r="K656" s="283"/>
      <c r="L656" s="290" t="s">
        <v>8637</v>
      </c>
      <c r="M656" s="283" t="s">
        <v>11771</v>
      </c>
      <c r="N656" s="283"/>
      <c r="O656" s="287">
        <v>41406</v>
      </c>
      <c r="P656" s="287">
        <v>41406</v>
      </c>
      <c r="Q656" s="290"/>
      <c r="R656" s="290"/>
      <c r="S656" s="291" t="s">
        <v>10005</v>
      </c>
      <c r="T656" s="290"/>
      <c r="U656" s="290"/>
      <c r="V656" s="290"/>
      <c r="W656" s="290"/>
      <c r="X656" s="291">
        <v>10</v>
      </c>
      <c r="Y656" s="291" t="s">
        <v>11576</v>
      </c>
      <c r="Z656" s="290"/>
      <c r="AA656" s="291" t="s">
        <v>11235</v>
      </c>
      <c r="AB656" s="291" t="s">
        <v>11281</v>
      </c>
      <c r="AC656" s="284" t="s">
        <v>15115</v>
      </c>
      <c r="AD656" s="291" t="s">
        <v>11270</v>
      </c>
      <c r="AE656" s="291">
        <v>2</v>
      </c>
      <c r="AF656" s="291" t="s">
        <v>11576</v>
      </c>
      <c r="AI656" s="292">
        <v>8.3333333333333329E-2</v>
      </c>
      <c r="AJ656" t="s">
        <v>1419</v>
      </c>
      <c r="AV656" s="331">
        <f t="shared" si="33"/>
        <v>41501</v>
      </c>
    </row>
    <row r="657" spans="1:48" x14ac:dyDescent="0.25">
      <c r="A657" s="283" t="s">
        <v>11571</v>
      </c>
      <c r="B657" s="284" t="s">
        <v>15111</v>
      </c>
      <c r="C657" s="285" t="str">
        <f t="shared" si="32"/>
        <v>READINGS_TT1_M2013-5_2013-8</v>
      </c>
      <c r="E657" s="301" t="s">
        <v>15136</v>
      </c>
      <c r="F657" s="286" t="s">
        <v>15099</v>
      </c>
      <c r="G657" s="287">
        <v>41399</v>
      </c>
      <c r="H657" s="288">
        <f t="shared" si="34"/>
        <v>41399</v>
      </c>
      <c r="I657" s="289">
        <v>41501</v>
      </c>
      <c r="J657" s="283" t="s">
        <v>11772</v>
      </c>
      <c r="K657" s="283"/>
      <c r="L657" s="290" t="s">
        <v>8637</v>
      </c>
      <c r="M657" s="283" t="s">
        <v>11771</v>
      </c>
      <c r="N657" s="283"/>
      <c r="O657" s="287">
        <v>41406</v>
      </c>
      <c r="P657" s="287">
        <v>41406</v>
      </c>
      <c r="Q657" s="290"/>
      <c r="R657" s="290"/>
      <c r="S657" s="291" t="s">
        <v>10005</v>
      </c>
      <c r="T657" s="290"/>
      <c r="U657" s="290"/>
      <c r="V657" s="290"/>
      <c r="W657" s="290"/>
      <c r="X657" s="291">
        <v>9.5</v>
      </c>
      <c r="Y657" s="291" t="s">
        <v>11576</v>
      </c>
      <c r="Z657" s="290"/>
      <c r="AA657" s="291" t="s">
        <v>11235</v>
      </c>
      <c r="AB657" s="291" t="s">
        <v>11281</v>
      </c>
      <c r="AC657" s="284" t="s">
        <v>15115</v>
      </c>
      <c r="AD657" s="291" t="s">
        <v>11270</v>
      </c>
      <c r="AE657" s="291">
        <v>2</v>
      </c>
      <c r="AF657" s="291" t="s">
        <v>11576</v>
      </c>
      <c r="AI657" s="292">
        <v>0.25</v>
      </c>
      <c r="AJ657" t="s">
        <v>1419</v>
      </c>
      <c r="AV657" s="331">
        <f t="shared" si="33"/>
        <v>41501</v>
      </c>
    </row>
    <row r="658" spans="1:48" x14ac:dyDescent="0.25">
      <c r="A658" s="283" t="s">
        <v>11571</v>
      </c>
      <c r="B658" s="284" t="s">
        <v>15111</v>
      </c>
      <c r="C658" s="285" t="str">
        <f t="shared" si="32"/>
        <v>READINGS_TT1_M2013-5_2013-8</v>
      </c>
      <c r="E658" s="301" t="s">
        <v>15136</v>
      </c>
      <c r="F658" s="286" t="s">
        <v>15099</v>
      </c>
      <c r="G658" s="287">
        <v>41399</v>
      </c>
      <c r="H658" s="288">
        <f t="shared" si="34"/>
        <v>41399</v>
      </c>
      <c r="I658" s="289">
        <v>41501</v>
      </c>
      <c r="J658" s="283" t="s">
        <v>11772</v>
      </c>
      <c r="K658" s="283"/>
      <c r="L658" s="290" t="s">
        <v>8637</v>
      </c>
      <c r="M658" s="283" t="s">
        <v>11771</v>
      </c>
      <c r="N658" s="283"/>
      <c r="O658" s="287">
        <v>41406</v>
      </c>
      <c r="P658" s="287">
        <v>41406</v>
      </c>
      <c r="Q658" s="290"/>
      <c r="R658" s="290"/>
      <c r="S658" s="291" t="s">
        <v>10005</v>
      </c>
      <c r="T658" s="290"/>
      <c r="U658" s="290"/>
      <c r="V658" s="290"/>
      <c r="W658" s="290"/>
      <c r="X658" s="291">
        <v>8.5</v>
      </c>
      <c r="Y658" s="291" t="s">
        <v>11576</v>
      </c>
      <c r="Z658" s="290"/>
      <c r="AA658" s="291" t="s">
        <v>11235</v>
      </c>
      <c r="AB658" s="291" t="s">
        <v>11281</v>
      </c>
      <c r="AC658" s="284" t="s">
        <v>15115</v>
      </c>
      <c r="AD658" s="291" t="s">
        <v>11270</v>
      </c>
      <c r="AE658" s="291">
        <v>2</v>
      </c>
      <c r="AF658" s="291" t="s">
        <v>11576</v>
      </c>
      <c r="AI658" s="292">
        <v>0.41666666666666669</v>
      </c>
      <c r="AJ658" t="s">
        <v>1419</v>
      </c>
      <c r="AV658" s="331">
        <f t="shared" si="33"/>
        <v>41501</v>
      </c>
    </row>
    <row r="659" spans="1:48" x14ac:dyDescent="0.25">
      <c r="A659" s="283" t="s">
        <v>11571</v>
      </c>
      <c r="B659" s="284" t="s">
        <v>15111</v>
      </c>
      <c r="C659" s="285" t="str">
        <f t="shared" si="32"/>
        <v>READINGS_TT1_M2013-5_2013-8</v>
      </c>
      <c r="E659" s="301" t="s">
        <v>15136</v>
      </c>
      <c r="F659" s="286" t="s">
        <v>15099</v>
      </c>
      <c r="G659" s="287">
        <v>41399</v>
      </c>
      <c r="H659" s="288">
        <f t="shared" si="34"/>
        <v>41399</v>
      </c>
      <c r="I659" s="289">
        <v>41501</v>
      </c>
      <c r="J659" s="283" t="s">
        <v>11772</v>
      </c>
      <c r="K659" s="283"/>
      <c r="L659" s="290" t="s">
        <v>8637</v>
      </c>
      <c r="M659" s="283" t="s">
        <v>11771</v>
      </c>
      <c r="N659" s="283"/>
      <c r="O659" s="287">
        <v>41406</v>
      </c>
      <c r="P659" s="287">
        <v>41406</v>
      </c>
      <c r="Q659" s="290"/>
      <c r="R659" s="290"/>
      <c r="S659" s="291" t="s">
        <v>10005</v>
      </c>
      <c r="T659" s="290"/>
      <c r="U659" s="290"/>
      <c r="V659" s="290"/>
      <c r="W659" s="290"/>
      <c r="X659" s="291">
        <v>8</v>
      </c>
      <c r="Y659" s="291" t="s">
        <v>11576</v>
      </c>
      <c r="Z659" s="290"/>
      <c r="AA659" s="291" t="s">
        <v>11235</v>
      </c>
      <c r="AB659" s="291" t="s">
        <v>11281</v>
      </c>
      <c r="AC659" s="284" t="s">
        <v>15115</v>
      </c>
      <c r="AD659" s="291" t="s">
        <v>11270</v>
      </c>
      <c r="AE659" s="291">
        <v>2</v>
      </c>
      <c r="AF659" s="291" t="s">
        <v>11576</v>
      </c>
      <c r="AI659" s="292">
        <v>0.58333333333333337</v>
      </c>
      <c r="AJ659" t="s">
        <v>1419</v>
      </c>
      <c r="AV659" s="331">
        <f t="shared" si="33"/>
        <v>41501</v>
      </c>
    </row>
    <row r="660" spans="1:48" x14ac:dyDescent="0.25">
      <c r="A660" s="283" t="s">
        <v>11571</v>
      </c>
      <c r="B660" s="284" t="s">
        <v>15111</v>
      </c>
      <c r="C660" s="285" t="str">
        <f t="shared" si="32"/>
        <v>READINGS_TT1_M2013-5_2013-8</v>
      </c>
      <c r="E660" s="301" t="s">
        <v>15136</v>
      </c>
      <c r="F660" s="286" t="s">
        <v>15099</v>
      </c>
      <c r="G660" s="287">
        <v>41399</v>
      </c>
      <c r="H660" s="288">
        <f t="shared" si="34"/>
        <v>41399</v>
      </c>
      <c r="I660" s="289">
        <v>41501</v>
      </c>
      <c r="J660" s="283" t="s">
        <v>11772</v>
      </c>
      <c r="K660" s="283"/>
      <c r="L660" s="290" t="s">
        <v>8637</v>
      </c>
      <c r="M660" s="283" t="s">
        <v>11771</v>
      </c>
      <c r="N660" s="283"/>
      <c r="O660" s="287">
        <v>41406</v>
      </c>
      <c r="P660" s="287">
        <v>41406</v>
      </c>
      <c r="Q660" s="290"/>
      <c r="R660" s="290"/>
      <c r="S660" s="291" t="s">
        <v>10005</v>
      </c>
      <c r="T660" s="290"/>
      <c r="U660" s="290"/>
      <c r="V660" s="290"/>
      <c r="W660" s="290"/>
      <c r="X660" s="291">
        <v>7.6</v>
      </c>
      <c r="Y660" s="291" t="s">
        <v>11576</v>
      </c>
      <c r="Z660" s="290"/>
      <c r="AA660" s="291" t="s">
        <v>11235</v>
      </c>
      <c r="AB660" s="291" t="s">
        <v>11281</v>
      </c>
      <c r="AC660" s="284" t="s">
        <v>15115</v>
      </c>
      <c r="AD660" s="291" t="s">
        <v>11270</v>
      </c>
      <c r="AE660" s="291">
        <v>2</v>
      </c>
      <c r="AF660" s="291" t="s">
        <v>11576</v>
      </c>
      <c r="AI660" s="292">
        <v>0.75</v>
      </c>
      <c r="AJ660" t="s">
        <v>1419</v>
      </c>
      <c r="AV660" s="331">
        <f t="shared" si="33"/>
        <v>41501</v>
      </c>
    </row>
    <row r="661" spans="1:48" x14ac:dyDescent="0.25">
      <c r="A661" s="283" t="s">
        <v>11571</v>
      </c>
      <c r="B661" s="284" t="s">
        <v>15111</v>
      </c>
      <c r="C661" s="285" t="str">
        <f t="shared" si="32"/>
        <v>READINGS_TT1_M2013-5_2013-8</v>
      </c>
      <c r="E661" s="301" t="s">
        <v>15136</v>
      </c>
      <c r="F661" s="286" t="s">
        <v>15099</v>
      </c>
      <c r="G661" s="287">
        <v>41399</v>
      </c>
      <c r="H661" s="288">
        <f t="shared" si="34"/>
        <v>41399</v>
      </c>
      <c r="I661" s="289">
        <v>41501</v>
      </c>
      <c r="J661" s="283" t="s">
        <v>11772</v>
      </c>
      <c r="K661" s="283"/>
      <c r="L661" s="290" t="s">
        <v>8637</v>
      </c>
      <c r="M661" s="283" t="s">
        <v>11771</v>
      </c>
      <c r="N661" s="283"/>
      <c r="O661" s="287">
        <v>41406</v>
      </c>
      <c r="P661" s="287">
        <v>41406</v>
      </c>
      <c r="Q661" s="290"/>
      <c r="R661" s="290"/>
      <c r="S661" s="291" t="s">
        <v>10005</v>
      </c>
      <c r="T661" s="290"/>
      <c r="U661" s="290"/>
      <c r="V661" s="290"/>
      <c r="W661" s="290"/>
      <c r="X661" s="291">
        <v>7.4</v>
      </c>
      <c r="Y661" s="291" t="s">
        <v>11576</v>
      </c>
      <c r="Z661" s="290"/>
      <c r="AA661" s="291" t="s">
        <v>11235</v>
      </c>
      <c r="AB661" s="291" t="s">
        <v>11281</v>
      </c>
      <c r="AC661" s="284" t="s">
        <v>15115</v>
      </c>
      <c r="AD661" s="291" t="s">
        <v>11270</v>
      </c>
      <c r="AE661" s="291">
        <v>2</v>
      </c>
      <c r="AF661" s="291" t="s">
        <v>11576</v>
      </c>
      <c r="AI661" s="292">
        <v>0.91666666666666663</v>
      </c>
      <c r="AJ661" t="s">
        <v>1419</v>
      </c>
      <c r="AV661" s="331">
        <f t="shared" si="33"/>
        <v>41501</v>
      </c>
    </row>
    <row r="662" spans="1:48" x14ac:dyDescent="0.25">
      <c r="A662" s="283" t="s">
        <v>11571</v>
      </c>
      <c r="B662" s="284" t="s">
        <v>15111</v>
      </c>
      <c r="C662" s="285" t="str">
        <f t="shared" si="32"/>
        <v>READINGS_TT1_M2013-5_2013-8</v>
      </c>
      <c r="E662" s="301" t="s">
        <v>15136</v>
      </c>
      <c r="F662" s="286" t="s">
        <v>15099</v>
      </c>
      <c r="G662" s="287">
        <v>41399</v>
      </c>
      <c r="H662" s="288">
        <f t="shared" si="34"/>
        <v>41399</v>
      </c>
      <c r="I662" s="289">
        <v>41501</v>
      </c>
      <c r="J662" s="283" t="s">
        <v>11772</v>
      </c>
      <c r="K662" s="283"/>
      <c r="L662" s="290" t="s">
        <v>8637</v>
      </c>
      <c r="M662" s="283" t="s">
        <v>11771</v>
      </c>
      <c r="N662" s="283"/>
      <c r="O662" s="287">
        <v>41407</v>
      </c>
      <c r="P662" s="287">
        <v>41407</v>
      </c>
      <c r="Q662" s="290"/>
      <c r="R662" s="290"/>
      <c r="S662" s="291" t="s">
        <v>10005</v>
      </c>
      <c r="T662" s="290"/>
      <c r="U662" s="290"/>
      <c r="V662" s="290"/>
      <c r="W662" s="290"/>
      <c r="X662" s="291">
        <v>7.2</v>
      </c>
      <c r="Y662" s="291" t="s">
        <v>11576</v>
      </c>
      <c r="Z662" s="290"/>
      <c r="AA662" s="291" t="s">
        <v>11235</v>
      </c>
      <c r="AB662" s="291" t="s">
        <v>11281</v>
      </c>
      <c r="AC662" s="284" t="s">
        <v>15115</v>
      </c>
      <c r="AD662" s="291" t="s">
        <v>11270</v>
      </c>
      <c r="AE662" s="291">
        <v>2</v>
      </c>
      <c r="AF662" s="291" t="s">
        <v>11576</v>
      </c>
      <c r="AI662" s="292">
        <v>8.3333333333333329E-2</v>
      </c>
      <c r="AJ662" t="s">
        <v>1419</v>
      </c>
      <c r="AV662" s="331">
        <f t="shared" si="33"/>
        <v>41501</v>
      </c>
    </row>
    <row r="663" spans="1:48" x14ac:dyDescent="0.25">
      <c r="A663" s="283" t="s">
        <v>11571</v>
      </c>
      <c r="B663" s="284" t="s">
        <v>15111</v>
      </c>
      <c r="C663" s="285" t="str">
        <f t="shared" si="32"/>
        <v>READINGS_TT1_M2013-5_2013-8</v>
      </c>
      <c r="E663" s="301" t="s">
        <v>15136</v>
      </c>
      <c r="F663" s="286" t="s">
        <v>15099</v>
      </c>
      <c r="G663" s="287">
        <v>41399</v>
      </c>
      <c r="H663" s="288">
        <f t="shared" si="34"/>
        <v>41399</v>
      </c>
      <c r="I663" s="289">
        <v>41501</v>
      </c>
      <c r="J663" s="283" t="s">
        <v>11772</v>
      </c>
      <c r="K663" s="283"/>
      <c r="L663" s="290" t="s">
        <v>8637</v>
      </c>
      <c r="M663" s="283" t="s">
        <v>11771</v>
      </c>
      <c r="N663" s="283"/>
      <c r="O663" s="287">
        <v>41407</v>
      </c>
      <c r="P663" s="287">
        <v>41407</v>
      </c>
      <c r="Q663" s="290"/>
      <c r="R663" s="290"/>
      <c r="S663" s="291" t="s">
        <v>10005</v>
      </c>
      <c r="T663" s="290"/>
      <c r="U663" s="290"/>
      <c r="V663" s="290"/>
      <c r="W663" s="290"/>
      <c r="X663" s="291">
        <v>7</v>
      </c>
      <c r="Y663" s="291" t="s">
        <v>11576</v>
      </c>
      <c r="Z663" s="290"/>
      <c r="AA663" s="291" t="s">
        <v>11235</v>
      </c>
      <c r="AB663" s="291" t="s">
        <v>11281</v>
      </c>
      <c r="AC663" s="284" t="s">
        <v>15115</v>
      </c>
      <c r="AD663" s="291" t="s">
        <v>11270</v>
      </c>
      <c r="AE663" s="291">
        <v>2</v>
      </c>
      <c r="AF663" s="291" t="s">
        <v>11576</v>
      </c>
      <c r="AI663" s="292">
        <v>0.25</v>
      </c>
      <c r="AJ663" t="s">
        <v>1419</v>
      </c>
      <c r="AV663" s="331">
        <f t="shared" si="33"/>
        <v>41501</v>
      </c>
    </row>
    <row r="664" spans="1:48" x14ac:dyDescent="0.25">
      <c r="A664" s="283" t="s">
        <v>11571</v>
      </c>
      <c r="B664" s="284" t="s">
        <v>15111</v>
      </c>
      <c r="C664" s="285" t="str">
        <f t="shared" si="32"/>
        <v>READINGS_TT1_M2013-5_2013-8</v>
      </c>
      <c r="E664" s="301" t="s">
        <v>15136</v>
      </c>
      <c r="F664" s="286" t="s">
        <v>15099</v>
      </c>
      <c r="G664" s="287">
        <v>41399</v>
      </c>
      <c r="H664" s="288">
        <f t="shared" si="34"/>
        <v>41399</v>
      </c>
      <c r="I664" s="289">
        <v>41501</v>
      </c>
      <c r="J664" s="283" t="s">
        <v>11772</v>
      </c>
      <c r="K664" s="283"/>
      <c r="L664" s="290" t="s">
        <v>8637</v>
      </c>
      <c r="M664" s="283" t="s">
        <v>11771</v>
      </c>
      <c r="N664" s="283"/>
      <c r="O664" s="287">
        <v>41407</v>
      </c>
      <c r="P664" s="287">
        <v>41407</v>
      </c>
      <c r="Q664" s="290"/>
      <c r="R664" s="290"/>
      <c r="S664" s="291" t="s">
        <v>10005</v>
      </c>
      <c r="T664" s="290"/>
      <c r="U664" s="290"/>
      <c r="V664" s="290"/>
      <c r="W664" s="290"/>
      <c r="X664" s="291">
        <v>6.8</v>
      </c>
      <c r="Y664" s="291" t="s">
        <v>11576</v>
      </c>
      <c r="Z664" s="290"/>
      <c r="AA664" s="291" t="s">
        <v>11235</v>
      </c>
      <c r="AB664" s="291" t="s">
        <v>11281</v>
      </c>
      <c r="AC664" s="284" t="s">
        <v>15115</v>
      </c>
      <c r="AD664" s="291" t="s">
        <v>11270</v>
      </c>
      <c r="AE664" s="291">
        <v>2</v>
      </c>
      <c r="AF664" s="291" t="s">
        <v>11576</v>
      </c>
      <c r="AI664" s="292">
        <v>0.41666666666666669</v>
      </c>
      <c r="AJ664" t="s">
        <v>1419</v>
      </c>
      <c r="AV664" s="331">
        <f t="shared" si="33"/>
        <v>41501</v>
      </c>
    </row>
    <row r="665" spans="1:48" x14ac:dyDescent="0.25">
      <c r="A665" s="283" t="s">
        <v>11571</v>
      </c>
      <c r="B665" s="284" t="s">
        <v>15111</v>
      </c>
      <c r="C665" s="285" t="str">
        <f t="shared" si="32"/>
        <v>READINGS_TT1_M2013-5_2013-8</v>
      </c>
      <c r="E665" s="301" t="s">
        <v>15136</v>
      </c>
      <c r="F665" s="286" t="s">
        <v>15099</v>
      </c>
      <c r="G665" s="287">
        <v>41399</v>
      </c>
      <c r="H665" s="288">
        <f t="shared" si="34"/>
        <v>41399</v>
      </c>
      <c r="I665" s="289">
        <v>41501</v>
      </c>
      <c r="J665" s="283" t="s">
        <v>11772</v>
      </c>
      <c r="K665" s="283"/>
      <c r="L665" s="290" t="s">
        <v>8637</v>
      </c>
      <c r="M665" s="283" t="s">
        <v>11771</v>
      </c>
      <c r="N665" s="283"/>
      <c r="O665" s="287">
        <v>41407</v>
      </c>
      <c r="P665" s="287">
        <v>41407</v>
      </c>
      <c r="Q665" s="290"/>
      <c r="R665" s="290"/>
      <c r="S665" s="291" t="s">
        <v>10005</v>
      </c>
      <c r="T665" s="290"/>
      <c r="U665" s="290"/>
      <c r="V665" s="290"/>
      <c r="W665" s="290"/>
      <c r="X665" s="291">
        <v>6.8</v>
      </c>
      <c r="Y665" s="291" t="s">
        <v>11576</v>
      </c>
      <c r="Z665" s="290"/>
      <c r="AA665" s="291" t="s">
        <v>11235</v>
      </c>
      <c r="AB665" s="291" t="s">
        <v>11281</v>
      </c>
      <c r="AC665" s="284" t="s">
        <v>15115</v>
      </c>
      <c r="AD665" s="291" t="s">
        <v>11270</v>
      </c>
      <c r="AE665" s="291">
        <v>2</v>
      </c>
      <c r="AF665" s="291" t="s">
        <v>11576</v>
      </c>
      <c r="AI665" s="292">
        <v>0.58333333333333337</v>
      </c>
      <c r="AJ665" t="s">
        <v>1419</v>
      </c>
      <c r="AV665" s="331">
        <f t="shared" si="33"/>
        <v>41501</v>
      </c>
    </row>
    <row r="666" spans="1:48" x14ac:dyDescent="0.25">
      <c r="A666" s="283" t="s">
        <v>11571</v>
      </c>
      <c r="B666" s="284" t="s">
        <v>15111</v>
      </c>
      <c r="C666" s="285" t="str">
        <f t="shared" si="32"/>
        <v>READINGS_TT1_M2013-5_2013-8</v>
      </c>
      <c r="E666" s="301" t="s">
        <v>15136</v>
      </c>
      <c r="F666" s="286" t="s">
        <v>15099</v>
      </c>
      <c r="G666" s="287">
        <v>41399</v>
      </c>
      <c r="H666" s="288">
        <f t="shared" si="34"/>
        <v>41399</v>
      </c>
      <c r="I666" s="289">
        <v>41501</v>
      </c>
      <c r="J666" s="283" t="s">
        <v>11772</v>
      </c>
      <c r="K666" s="283"/>
      <c r="L666" s="290" t="s">
        <v>8637</v>
      </c>
      <c r="M666" s="283" t="s">
        <v>11771</v>
      </c>
      <c r="N666" s="283"/>
      <c r="O666" s="287">
        <v>41407</v>
      </c>
      <c r="P666" s="287">
        <v>41407</v>
      </c>
      <c r="Q666" s="290"/>
      <c r="R666" s="290"/>
      <c r="S666" s="291" t="s">
        <v>10005</v>
      </c>
      <c r="T666" s="290"/>
      <c r="U666" s="290"/>
      <c r="V666" s="290"/>
      <c r="W666" s="290"/>
      <c r="X666" s="291">
        <v>6.4</v>
      </c>
      <c r="Y666" s="291" t="s">
        <v>11576</v>
      </c>
      <c r="Z666" s="290"/>
      <c r="AA666" s="291" t="s">
        <v>11235</v>
      </c>
      <c r="AB666" s="291" t="s">
        <v>11281</v>
      </c>
      <c r="AC666" s="284" t="s">
        <v>15115</v>
      </c>
      <c r="AD666" s="291" t="s">
        <v>11270</v>
      </c>
      <c r="AE666" s="291">
        <v>2</v>
      </c>
      <c r="AF666" s="291" t="s">
        <v>11576</v>
      </c>
      <c r="AI666" s="292">
        <v>0.75</v>
      </c>
      <c r="AJ666" t="s">
        <v>1419</v>
      </c>
      <c r="AV666" s="331">
        <f t="shared" si="33"/>
        <v>41501</v>
      </c>
    </row>
    <row r="667" spans="1:48" x14ac:dyDescent="0.25">
      <c r="A667" s="283" t="s">
        <v>11571</v>
      </c>
      <c r="B667" s="284" t="s">
        <v>15111</v>
      </c>
      <c r="C667" s="285" t="str">
        <f t="shared" si="32"/>
        <v>READINGS_TT1_M2013-5_2013-8</v>
      </c>
      <c r="E667" s="301" t="s">
        <v>15136</v>
      </c>
      <c r="F667" s="286" t="s">
        <v>15099</v>
      </c>
      <c r="G667" s="287">
        <v>41399</v>
      </c>
      <c r="H667" s="288">
        <f t="shared" si="34"/>
        <v>41399</v>
      </c>
      <c r="I667" s="289">
        <v>41501</v>
      </c>
      <c r="J667" s="283" t="s">
        <v>11772</v>
      </c>
      <c r="K667" s="283"/>
      <c r="L667" s="290" t="s">
        <v>8637</v>
      </c>
      <c r="M667" s="283" t="s">
        <v>11771</v>
      </c>
      <c r="N667" s="283"/>
      <c r="O667" s="287">
        <v>41407</v>
      </c>
      <c r="P667" s="287">
        <v>41407</v>
      </c>
      <c r="Q667" s="290"/>
      <c r="R667" s="290"/>
      <c r="S667" s="291" t="s">
        <v>10005</v>
      </c>
      <c r="T667" s="290"/>
      <c r="U667" s="290"/>
      <c r="V667" s="290"/>
      <c r="W667" s="290"/>
      <c r="X667" s="291">
        <v>6.2</v>
      </c>
      <c r="Y667" s="291" t="s">
        <v>11576</v>
      </c>
      <c r="Z667" s="290"/>
      <c r="AA667" s="291" t="s">
        <v>11235</v>
      </c>
      <c r="AB667" s="291" t="s">
        <v>11281</v>
      </c>
      <c r="AC667" s="284" t="s">
        <v>15115</v>
      </c>
      <c r="AD667" s="291" t="s">
        <v>11270</v>
      </c>
      <c r="AE667" s="291">
        <v>2</v>
      </c>
      <c r="AF667" s="291" t="s">
        <v>11576</v>
      </c>
      <c r="AI667" s="292">
        <v>0.91666666666666663</v>
      </c>
      <c r="AJ667" t="s">
        <v>1419</v>
      </c>
      <c r="AV667" s="331">
        <f t="shared" si="33"/>
        <v>41501</v>
      </c>
    </row>
    <row r="668" spans="1:48" x14ac:dyDescent="0.25">
      <c r="A668" s="283" t="s">
        <v>11571</v>
      </c>
      <c r="B668" s="284" t="s">
        <v>15111</v>
      </c>
      <c r="C668" s="285" t="str">
        <f t="shared" si="32"/>
        <v>READINGS_TT1_M2013-5_2013-8</v>
      </c>
      <c r="E668" s="301" t="s">
        <v>15136</v>
      </c>
      <c r="F668" s="286" t="s">
        <v>15099</v>
      </c>
      <c r="G668" s="287">
        <v>41399</v>
      </c>
      <c r="H668" s="288">
        <f t="shared" si="34"/>
        <v>41399</v>
      </c>
      <c r="I668" s="289">
        <v>41501</v>
      </c>
      <c r="J668" s="283" t="s">
        <v>11772</v>
      </c>
      <c r="K668" s="283"/>
      <c r="L668" s="290" t="s">
        <v>8637</v>
      </c>
      <c r="M668" s="283" t="s">
        <v>11771</v>
      </c>
      <c r="N668" s="283"/>
      <c r="O668" s="287">
        <v>41408</v>
      </c>
      <c r="P668" s="287">
        <v>41408</v>
      </c>
      <c r="Q668" s="290"/>
      <c r="R668" s="290"/>
      <c r="S668" s="291" t="s">
        <v>10005</v>
      </c>
      <c r="T668" s="290"/>
      <c r="U668" s="290"/>
      <c r="V668" s="290"/>
      <c r="W668" s="290"/>
      <c r="X668" s="291">
        <v>5.9</v>
      </c>
      <c r="Y668" s="291" t="s">
        <v>11576</v>
      </c>
      <c r="Z668" s="290"/>
      <c r="AA668" s="291" t="s">
        <v>11235</v>
      </c>
      <c r="AB668" s="291" t="s">
        <v>11281</v>
      </c>
      <c r="AC668" s="284" t="s">
        <v>15115</v>
      </c>
      <c r="AD668" s="291" t="s">
        <v>11270</v>
      </c>
      <c r="AE668" s="291">
        <v>2</v>
      </c>
      <c r="AF668" s="291" t="s">
        <v>11576</v>
      </c>
      <c r="AI668" s="292">
        <v>8.3333333333333329E-2</v>
      </c>
      <c r="AJ668" t="s">
        <v>1419</v>
      </c>
      <c r="AV668" s="331">
        <f t="shared" si="33"/>
        <v>41501</v>
      </c>
    </row>
    <row r="669" spans="1:48" x14ac:dyDescent="0.25">
      <c r="A669" s="283" t="s">
        <v>11571</v>
      </c>
      <c r="B669" s="284" t="s">
        <v>15111</v>
      </c>
      <c r="C669" s="285" t="str">
        <f t="shared" si="32"/>
        <v>READINGS_TT1_M2013-5_2013-8</v>
      </c>
      <c r="E669" s="301" t="s">
        <v>15136</v>
      </c>
      <c r="F669" s="286" t="s">
        <v>15099</v>
      </c>
      <c r="G669" s="287">
        <v>41399</v>
      </c>
      <c r="H669" s="288">
        <f t="shared" si="34"/>
        <v>41399</v>
      </c>
      <c r="I669" s="289">
        <v>41501</v>
      </c>
      <c r="J669" s="283" t="s">
        <v>11772</v>
      </c>
      <c r="K669" s="283"/>
      <c r="L669" s="290" t="s">
        <v>8637</v>
      </c>
      <c r="M669" s="283" t="s">
        <v>11771</v>
      </c>
      <c r="N669" s="283"/>
      <c r="O669" s="287">
        <v>41408</v>
      </c>
      <c r="P669" s="287">
        <v>41408</v>
      </c>
      <c r="Q669" s="290"/>
      <c r="R669" s="290"/>
      <c r="S669" s="291" t="s">
        <v>10005</v>
      </c>
      <c r="T669" s="290"/>
      <c r="U669" s="290"/>
      <c r="V669" s="290"/>
      <c r="W669" s="290"/>
      <c r="X669" s="291">
        <v>5.9</v>
      </c>
      <c r="Y669" s="291" t="s">
        <v>11576</v>
      </c>
      <c r="Z669" s="290"/>
      <c r="AA669" s="291" t="s">
        <v>11235</v>
      </c>
      <c r="AB669" s="291" t="s">
        <v>11281</v>
      </c>
      <c r="AC669" s="284" t="s">
        <v>15115</v>
      </c>
      <c r="AD669" s="291" t="s">
        <v>11270</v>
      </c>
      <c r="AE669" s="291">
        <v>2</v>
      </c>
      <c r="AF669" s="291" t="s">
        <v>11576</v>
      </c>
      <c r="AI669" s="292">
        <v>0.25</v>
      </c>
      <c r="AJ669" t="s">
        <v>1419</v>
      </c>
      <c r="AV669" s="331">
        <f t="shared" si="33"/>
        <v>41501</v>
      </c>
    </row>
    <row r="670" spans="1:48" x14ac:dyDescent="0.25">
      <c r="A670" s="283" t="s">
        <v>11571</v>
      </c>
      <c r="B670" s="284" t="s">
        <v>15111</v>
      </c>
      <c r="C670" s="285" t="str">
        <f t="shared" si="32"/>
        <v>READINGS_TT1_M2013-5_2013-8</v>
      </c>
      <c r="E670" s="301" t="s">
        <v>15136</v>
      </c>
      <c r="F670" s="286" t="s">
        <v>15099</v>
      </c>
      <c r="G670" s="287">
        <v>41399</v>
      </c>
      <c r="H670" s="288">
        <f t="shared" si="34"/>
        <v>41399</v>
      </c>
      <c r="I670" s="289">
        <v>41501</v>
      </c>
      <c r="J670" s="283" t="s">
        <v>11772</v>
      </c>
      <c r="K670" s="283"/>
      <c r="L670" s="290" t="s">
        <v>8637</v>
      </c>
      <c r="M670" s="283" t="s">
        <v>11771</v>
      </c>
      <c r="N670" s="283"/>
      <c r="O670" s="287">
        <v>41408</v>
      </c>
      <c r="P670" s="287">
        <v>41408</v>
      </c>
      <c r="Q670" s="290"/>
      <c r="R670" s="290"/>
      <c r="S670" s="291" t="s">
        <v>10005</v>
      </c>
      <c r="T670" s="290"/>
      <c r="U670" s="290"/>
      <c r="V670" s="290"/>
      <c r="W670" s="290"/>
      <c r="X670" s="291">
        <v>5.9</v>
      </c>
      <c r="Y670" s="291" t="s">
        <v>11576</v>
      </c>
      <c r="Z670" s="290"/>
      <c r="AA670" s="291" t="s">
        <v>11235</v>
      </c>
      <c r="AB670" s="291" t="s">
        <v>11281</v>
      </c>
      <c r="AC670" s="284" t="s">
        <v>15115</v>
      </c>
      <c r="AD670" s="291" t="s">
        <v>11270</v>
      </c>
      <c r="AE670" s="291">
        <v>2</v>
      </c>
      <c r="AF670" s="291" t="s">
        <v>11576</v>
      </c>
      <c r="AI670" s="292">
        <v>0.41666666666666669</v>
      </c>
      <c r="AJ670" t="s">
        <v>1419</v>
      </c>
      <c r="AV670" s="331">
        <f t="shared" si="33"/>
        <v>41501</v>
      </c>
    </row>
    <row r="671" spans="1:48" x14ac:dyDescent="0.25">
      <c r="A671" s="283" t="s">
        <v>11571</v>
      </c>
      <c r="B671" s="284" t="s">
        <v>15111</v>
      </c>
      <c r="C671" s="285" t="str">
        <f t="shared" si="32"/>
        <v>READINGS_TT1_M2013-5_2013-8</v>
      </c>
      <c r="E671" s="301" t="s">
        <v>15136</v>
      </c>
      <c r="F671" s="286" t="s">
        <v>15099</v>
      </c>
      <c r="G671" s="287">
        <v>41399</v>
      </c>
      <c r="H671" s="288">
        <f t="shared" si="34"/>
        <v>41399</v>
      </c>
      <c r="I671" s="289">
        <v>41501</v>
      </c>
      <c r="J671" s="283" t="s">
        <v>11772</v>
      </c>
      <c r="K671" s="283"/>
      <c r="L671" s="290" t="s">
        <v>8637</v>
      </c>
      <c r="M671" s="283" t="s">
        <v>11771</v>
      </c>
      <c r="N671" s="283"/>
      <c r="O671" s="287">
        <v>41408</v>
      </c>
      <c r="P671" s="287">
        <v>41408</v>
      </c>
      <c r="Q671" s="290"/>
      <c r="R671" s="290"/>
      <c r="S671" s="291" t="s">
        <v>10005</v>
      </c>
      <c r="T671" s="290"/>
      <c r="U671" s="290"/>
      <c r="V671" s="290"/>
      <c r="W671" s="290"/>
      <c r="X671" s="291">
        <v>5.6</v>
      </c>
      <c r="Y671" s="291" t="s">
        <v>11576</v>
      </c>
      <c r="Z671" s="290"/>
      <c r="AA671" s="291" t="s">
        <v>11235</v>
      </c>
      <c r="AB671" s="291" t="s">
        <v>11281</v>
      </c>
      <c r="AC671" s="284" t="s">
        <v>15115</v>
      </c>
      <c r="AD671" s="291" t="s">
        <v>11270</v>
      </c>
      <c r="AE671" s="291">
        <v>2</v>
      </c>
      <c r="AF671" s="291" t="s">
        <v>11576</v>
      </c>
      <c r="AI671" s="292">
        <v>0.58333333333333337</v>
      </c>
      <c r="AJ671" t="s">
        <v>1419</v>
      </c>
      <c r="AV671" s="331">
        <f t="shared" si="33"/>
        <v>41501</v>
      </c>
    </row>
    <row r="672" spans="1:48" x14ac:dyDescent="0.25">
      <c r="A672" s="283" t="s">
        <v>11571</v>
      </c>
      <c r="B672" s="284" t="s">
        <v>15111</v>
      </c>
      <c r="C672" s="285" t="str">
        <f t="shared" si="32"/>
        <v>READINGS_TT1_M2013-5_2013-8</v>
      </c>
      <c r="E672" s="301" t="s">
        <v>15136</v>
      </c>
      <c r="F672" s="286" t="s">
        <v>15099</v>
      </c>
      <c r="G672" s="287">
        <v>41399</v>
      </c>
      <c r="H672" s="288">
        <f t="shared" si="34"/>
        <v>41399</v>
      </c>
      <c r="I672" s="289">
        <v>41501</v>
      </c>
      <c r="J672" s="283" t="s">
        <v>11772</v>
      </c>
      <c r="K672" s="283"/>
      <c r="L672" s="290" t="s">
        <v>8637</v>
      </c>
      <c r="M672" s="283" t="s">
        <v>11771</v>
      </c>
      <c r="N672" s="283"/>
      <c r="O672" s="287">
        <v>41408</v>
      </c>
      <c r="P672" s="287">
        <v>41408</v>
      </c>
      <c r="Q672" s="290"/>
      <c r="R672" s="290"/>
      <c r="S672" s="291" t="s">
        <v>10005</v>
      </c>
      <c r="T672" s="290"/>
      <c r="U672" s="290"/>
      <c r="V672" s="290"/>
      <c r="W672" s="290"/>
      <c r="X672" s="291">
        <v>5.9</v>
      </c>
      <c r="Y672" s="291" t="s">
        <v>11576</v>
      </c>
      <c r="Z672" s="290"/>
      <c r="AA672" s="291" t="s">
        <v>11235</v>
      </c>
      <c r="AB672" s="291" t="s">
        <v>11281</v>
      </c>
      <c r="AC672" s="284" t="s">
        <v>15115</v>
      </c>
      <c r="AD672" s="291" t="s">
        <v>11270</v>
      </c>
      <c r="AE672" s="291">
        <v>2</v>
      </c>
      <c r="AF672" s="291" t="s">
        <v>11576</v>
      </c>
      <c r="AI672" s="292">
        <v>0.75</v>
      </c>
      <c r="AJ672" t="s">
        <v>1419</v>
      </c>
      <c r="AV672" s="331">
        <f t="shared" si="33"/>
        <v>41501</v>
      </c>
    </row>
    <row r="673" spans="1:48" x14ac:dyDescent="0.25">
      <c r="A673" s="283" t="s">
        <v>11571</v>
      </c>
      <c r="B673" s="284" t="s">
        <v>15111</v>
      </c>
      <c r="C673" s="285" t="str">
        <f t="shared" si="32"/>
        <v>READINGS_TT1_M2013-5_2013-8</v>
      </c>
      <c r="E673" s="301" t="s">
        <v>15136</v>
      </c>
      <c r="F673" s="286" t="s">
        <v>15099</v>
      </c>
      <c r="G673" s="287">
        <v>41399</v>
      </c>
      <c r="H673" s="288">
        <f t="shared" si="34"/>
        <v>41399</v>
      </c>
      <c r="I673" s="289">
        <v>41501</v>
      </c>
      <c r="J673" s="283" t="s">
        <v>11772</v>
      </c>
      <c r="K673" s="283"/>
      <c r="L673" s="290" t="s">
        <v>8637</v>
      </c>
      <c r="M673" s="283" t="s">
        <v>11771</v>
      </c>
      <c r="N673" s="283"/>
      <c r="O673" s="287">
        <v>41408</v>
      </c>
      <c r="P673" s="287">
        <v>41408</v>
      </c>
      <c r="Q673" s="290"/>
      <c r="R673" s="290"/>
      <c r="S673" s="291" t="s">
        <v>10005</v>
      </c>
      <c r="T673" s="290"/>
      <c r="U673" s="290"/>
      <c r="V673" s="290"/>
      <c r="W673" s="290"/>
      <c r="X673" s="291">
        <v>5.9</v>
      </c>
      <c r="Y673" s="291" t="s">
        <v>11576</v>
      </c>
      <c r="Z673" s="290"/>
      <c r="AA673" s="291" t="s">
        <v>11235</v>
      </c>
      <c r="AB673" s="291" t="s">
        <v>11281</v>
      </c>
      <c r="AC673" s="284" t="s">
        <v>15115</v>
      </c>
      <c r="AD673" s="291" t="s">
        <v>11270</v>
      </c>
      <c r="AE673" s="291">
        <v>2</v>
      </c>
      <c r="AF673" s="291" t="s">
        <v>11576</v>
      </c>
      <c r="AI673" s="292">
        <v>0.91666666666666663</v>
      </c>
      <c r="AJ673" t="s">
        <v>1419</v>
      </c>
      <c r="AV673" s="331">
        <f t="shared" si="33"/>
        <v>41501</v>
      </c>
    </row>
    <row r="674" spans="1:48" x14ac:dyDescent="0.25">
      <c r="A674" s="283" t="s">
        <v>11571</v>
      </c>
      <c r="B674" s="284" t="s">
        <v>15111</v>
      </c>
      <c r="C674" s="285" t="str">
        <f t="shared" si="32"/>
        <v>READINGS_TT1_M2013-5_2013-8</v>
      </c>
      <c r="E674" s="301" t="s">
        <v>15136</v>
      </c>
      <c r="F674" s="286" t="s">
        <v>15099</v>
      </c>
      <c r="G674" s="287">
        <v>41399</v>
      </c>
      <c r="H674" s="288">
        <f t="shared" si="34"/>
        <v>41399</v>
      </c>
      <c r="I674" s="289">
        <v>41501</v>
      </c>
      <c r="J674" s="283" t="s">
        <v>11772</v>
      </c>
      <c r="K674" s="283"/>
      <c r="L674" s="290" t="s">
        <v>8637</v>
      </c>
      <c r="M674" s="283" t="s">
        <v>11771</v>
      </c>
      <c r="N674" s="283"/>
      <c r="O674" s="287">
        <v>41409</v>
      </c>
      <c r="P674" s="287">
        <v>41409</v>
      </c>
      <c r="Q674" s="290"/>
      <c r="R674" s="290"/>
      <c r="S674" s="291" t="s">
        <v>10005</v>
      </c>
      <c r="T674" s="290"/>
      <c r="U674" s="290"/>
      <c r="V674" s="290"/>
      <c r="W674" s="290"/>
      <c r="X674" s="291">
        <v>6.2</v>
      </c>
      <c r="Y674" s="291" t="s">
        <v>11576</v>
      </c>
      <c r="Z674" s="290"/>
      <c r="AA674" s="291" t="s">
        <v>11235</v>
      </c>
      <c r="AB674" s="291" t="s">
        <v>11281</v>
      </c>
      <c r="AC674" s="284" t="s">
        <v>15115</v>
      </c>
      <c r="AD674" s="291" t="s">
        <v>11270</v>
      </c>
      <c r="AE674" s="291">
        <v>2</v>
      </c>
      <c r="AF674" s="291" t="s">
        <v>11576</v>
      </c>
      <c r="AI674" s="292">
        <v>8.3333333333333329E-2</v>
      </c>
      <c r="AJ674" t="s">
        <v>1419</v>
      </c>
      <c r="AV674" s="331">
        <f t="shared" si="33"/>
        <v>41501</v>
      </c>
    </row>
    <row r="675" spans="1:48" x14ac:dyDescent="0.25">
      <c r="A675" s="283" t="s">
        <v>11571</v>
      </c>
      <c r="B675" s="284" t="s">
        <v>15111</v>
      </c>
      <c r="C675" s="285" t="str">
        <f t="shared" si="32"/>
        <v>READINGS_TT1_M2013-5_2013-8</v>
      </c>
      <c r="E675" s="301" t="s">
        <v>15136</v>
      </c>
      <c r="F675" s="286" t="s">
        <v>15099</v>
      </c>
      <c r="G675" s="287">
        <v>41399</v>
      </c>
      <c r="H675" s="288">
        <f t="shared" si="34"/>
        <v>41399</v>
      </c>
      <c r="I675" s="289">
        <v>41501</v>
      </c>
      <c r="J675" s="283" t="s">
        <v>11772</v>
      </c>
      <c r="K675" s="283"/>
      <c r="L675" s="290" t="s">
        <v>8637</v>
      </c>
      <c r="M675" s="283" t="s">
        <v>11771</v>
      </c>
      <c r="N675" s="283"/>
      <c r="O675" s="287">
        <v>41409</v>
      </c>
      <c r="P675" s="287">
        <v>41409</v>
      </c>
      <c r="Q675" s="290"/>
      <c r="R675" s="290"/>
      <c r="S675" s="291" t="s">
        <v>10005</v>
      </c>
      <c r="T675" s="290"/>
      <c r="U675" s="290"/>
      <c r="V675" s="290"/>
      <c r="W675" s="290"/>
      <c r="X675" s="291">
        <v>6</v>
      </c>
      <c r="Y675" s="291" t="s">
        <v>11576</v>
      </c>
      <c r="Z675" s="290"/>
      <c r="AA675" s="291" t="s">
        <v>11235</v>
      </c>
      <c r="AB675" s="291" t="s">
        <v>11281</v>
      </c>
      <c r="AC675" s="284" t="s">
        <v>15115</v>
      </c>
      <c r="AD675" s="291" t="s">
        <v>11270</v>
      </c>
      <c r="AE675" s="291">
        <v>2</v>
      </c>
      <c r="AF675" s="291" t="s">
        <v>11576</v>
      </c>
      <c r="AI675" s="292">
        <v>0.25</v>
      </c>
      <c r="AJ675" t="s">
        <v>1419</v>
      </c>
      <c r="AV675" s="331">
        <f t="shared" si="33"/>
        <v>41501</v>
      </c>
    </row>
    <row r="676" spans="1:48" x14ac:dyDescent="0.25">
      <c r="A676" s="283" t="s">
        <v>11571</v>
      </c>
      <c r="B676" s="284" t="s">
        <v>15111</v>
      </c>
      <c r="C676" s="285" t="str">
        <f t="shared" si="32"/>
        <v>READINGS_TT1_M2013-5_2013-8</v>
      </c>
      <c r="E676" s="301" t="s">
        <v>15136</v>
      </c>
      <c r="F676" s="286" t="s">
        <v>15099</v>
      </c>
      <c r="G676" s="287">
        <v>41399</v>
      </c>
      <c r="H676" s="288">
        <f t="shared" si="34"/>
        <v>41399</v>
      </c>
      <c r="I676" s="289">
        <v>41501</v>
      </c>
      <c r="J676" s="283" t="s">
        <v>11772</v>
      </c>
      <c r="K676" s="283"/>
      <c r="L676" s="290" t="s">
        <v>8637</v>
      </c>
      <c r="M676" s="283" t="s">
        <v>11771</v>
      </c>
      <c r="N676" s="283"/>
      <c r="O676" s="287">
        <v>41409</v>
      </c>
      <c r="P676" s="287">
        <v>41409</v>
      </c>
      <c r="Q676" s="290"/>
      <c r="R676" s="290"/>
      <c r="S676" s="291" t="s">
        <v>10005</v>
      </c>
      <c r="T676" s="290"/>
      <c r="U676" s="290"/>
      <c r="V676" s="290"/>
      <c r="W676" s="290"/>
      <c r="X676" s="291">
        <v>6.4</v>
      </c>
      <c r="Y676" s="291" t="s">
        <v>11576</v>
      </c>
      <c r="Z676" s="290"/>
      <c r="AA676" s="291" t="s">
        <v>11235</v>
      </c>
      <c r="AB676" s="291" t="s">
        <v>11281</v>
      </c>
      <c r="AC676" s="284" t="s">
        <v>15115</v>
      </c>
      <c r="AD676" s="291" t="s">
        <v>11270</v>
      </c>
      <c r="AE676" s="291">
        <v>2</v>
      </c>
      <c r="AF676" s="291" t="s">
        <v>11576</v>
      </c>
      <c r="AI676" s="292">
        <v>0.41666666666666669</v>
      </c>
      <c r="AJ676" t="s">
        <v>1419</v>
      </c>
      <c r="AV676" s="331">
        <f t="shared" si="33"/>
        <v>41501</v>
      </c>
    </row>
    <row r="677" spans="1:48" x14ac:dyDescent="0.25">
      <c r="A677" s="283" t="s">
        <v>11571</v>
      </c>
      <c r="B677" s="284" t="s">
        <v>15111</v>
      </c>
      <c r="C677" s="285" t="str">
        <f t="shared" si="32"/>
        <v>READINGS_TT1_M2013-5_2013-8</v>
      </c>
      <c r="E677" s="301" t="s">
        <v>15136</v>
      </c>
      <c r="F677" s="286" t="s">
        <v>15099</v>
      </c>
      <c r="G677" s="287">
        <v>41399</v>
      </c>
      <c r="H677" s="288">
        <f t="shared" si="34"/>
        <v>41399</v>
      </c>
      <c r="I677" s="289">
        <v>41501</v>
      </c>
      <c r="J677" s="283" t="s">
        <v>11772</v>
      </c>
      <c r="K677" s="283"/>
      <c r="L677" s="290" t="s">
        <v>8637</v>
      </c>
      <c r="M677" s="283" t="s">
        <v>11771</v>
      </c>
      <c r="N677" s="283"/>
      <c r="O677" s="287">
        <v>41409</v>
      </c>
      <c r="P677" s="287">
        <v>41409</v>
      </c>
      <c r="Q677" s="290"/>
      <c r="R677" s="290"/>
      <c r="S677" s="291" t="s">
        <v>10005</v>
      </c>
      <c r="T677" s="290"/>
      <c r="U677" s="290"/>
      <c r="V677" s="290"/>
      <c r="W677" s="290"/>
      <c r="X677" s="291">
        <v>6.2</v>
      </c>
      <c r="Y677" s="291" t="s">
        <v>11576</v>
      </c>
      <c r="Z677" s="290"/>
      <c r="AA677" s="291" t="s">
        <v>11235</v>
      </c>
      <c r="AB677" s="291" t="s">
        <v>11281</v>
      </c>
      <c r="AC677" s="284" t="s">
        <v>15115</v>
      </c>
      <c r="AD677" s="291" t="s">
        <v>11270</v>
      </c>
      <c r="AE677" s="291">
        <v>2</v>
      </c>
      <c r="AF677" s="291" t="s">
        <v>11576</v>
      </c>
      <c r="AI677" s="292">
        <v>0.58333333333333337</v>
      </c>
      <c r="AJ677" t="s">
        <v>1419</v>
      </c>
      <c r="AV677" s="331">
        <f t="shared" si="33"/>
        <v>41501</v>
      </c>
    </row>
    <row r="678" spans="1:48" x14ac:dyDescent="0.25">
      <c r="A678" s="283" t="s">
        <v>11571</v>
      </c>
      <c r="B678" s="284" t="s">
        <v>15111</v>
      </c>
      <c r="C678" s="285" t="str">
        <f t="shared" si="32"/>
        <v>READINGS_TT1_M2013-5_2013-8</v>
      </c>
      <c r="E678" s="301" t="s">
        <v>15136</v>
      </c>
      <c r="F678" s="286" t="s">
        <v>15099</v>
      </c>
      <c r="G678" s="287">
        <v>41399</v>
      </c>
      <c r="H678" s="288">
        <f t="shared" si="34"/>
        <v>41399</v>
      </c>
      <c r="I678" s="289">
        <v>41501</v>
      </c>
      <c r="J678" s="283" t="s">
        <v>11772</v>
      </c>
      <c r="K678" s="283"/>
      <c r="L678" s="290" t="s">
        <v>8637</v>
      </c>
      <c r="M678" s="283" t="s">
        <v>11771</v>
      </c>
      <c r="N678" s="283"/>
      <c r="O678" s="287">
        <v>41409</v>
      </c>
      <c r="P678" s="287">
        <v>41409</v>
      </c>
      <c r="Q678" s="290"/>
      <c r="R678" s="290"/>
      <c r="S678" s="291" t="s">
        <v>10005</v>
      </c>
      <c r="T678" s="290"/>
      <c r="U678" s="290"/>
      <c r="V678" s="290"/>
      <c r="W678" s="290"/>
      <c r="X678" s="291">
        <v>6</v>
      </c>
      <c r="Y678" s="291" t="s">
        <v>11576</v>
      </c>
      <c r="Z678" s="290"/>
      <c r="AA678" s="291" t="s">
        <v>11235</v>
      </c>
      <c r="AB678" s="291" t="s">
        <v>11281</v>
      </c>
      <c r="AC678" s="284" t="s">
        <v>15115</v>
      </c>
      <c r="AD678" s="291" t="s">
        <v>11270</v>
      </c>
      <c r="AE678" s="291">
        <v>2</v>
      </c>
      <c r="AF678" s="291" t="s">
        <v>11576</v>
      </c>
      <c r="AI678" s="292">
        <v>0.75</v>
      </c>
      <c r="AJ678" t="s">
        <v>1419</v>
      </c>
      <c r="AV678" s="331">
        <f t="shared" si="33"/>
        <v>41501</v>
      </c>
    </row>
    <row r="679" spans="1:48" x14ac:dyDescent="0.25">
      <c r="A679" s="283" t="s">
        <v>11571</v>
      </c>
      <c r="B679" s="284" t="s">
        <v>15111</v>
      </c>
      <c r="C679" s="285" t="str">
        <f t="shared" si="32"/>
        <v>READINGS_TT1_M2013-5_2013-8</v>
      </c>
      <c r="E679" s="301" t="s">
        <v>15136</v>
      </c>
      <c r="F679" s="286" t="s">
        <v>15099</v>
      </c>
      <c r="G679" s="287">
        <v>41399</v>
      </c>
      <c r="H679" s="288">
        <f t="shared" si="34"/>
        <v>41399</v>
      </c>
      <c r="I679" s="289">
        <v>41501</v>
      </c>
      <c r="J679" s="283" t="s">
        <v>11772</v>
      </c>
      <c r="K679" s="283"/>
      <c r="L679" s="290" t="s">
        <v>8637</v>
      </c>
      <c r="M679" s="283" t="s">
        <v>11771</v>
      </c>
      <c r="N679" s="283"/>
      <c r="O679" s="287">
        <v>41409</v>
      </c>
      <c r="P679" s="287">
        <v>41409</v>
      </c>
      <c r="Q679" s="290"/>
      <c r="R679" s="290"/>
      <c r="S679" s="291" t="s">
        <v>10005</v>
      </c>
      <c r="T679" s="290"/>
      <c r="U679" s="290"/>
      <c r="V679" s="290"/>
      <c r="W679" s="290"/>
      <c r="X679" s="291">
        <v>5.9</v>
      </c>
      <c r="Y679" s="291" t="s">
        <v>11576</v>
      </c>
      <c r="Z679" s="290"/>
      <c r="AA679" s="291" t="s">
        <v>11235</v>
      </c>
      <c r="AB679" s="291" t="s">
        <v>11281</v>
      </c>
      <c r="AC679" s="284" t="s">
        <v>15115</v>
      </c>
      <c r="AD679" s="291" t="s">
        <v>11270</v>
      </c>
      <c r="AE679" s="291">
        <v>2</v>
      </c>
      <c r="AF679" s="291" t="s">
        <v>11576</v>
      </c>
      <c r="AI679" s="292">
        <v>0.91666666666666663</v>
      </c>
      <c r="AJ679" t="s">
        <v>1419</v>
      </c>
      <c r="AV679" s="331">
        <f t="shared" si="33"/>
        <v>41501</v>
      </c>
    </row>
    <row r="680" spans="1:48" x14ac:dyDescent="0.25">
      <c r="A680" s="283" t="s">
        <v>11571</v>
      </c>
      <c r="B680" s="284" t="s">
        <v>15111</v>
      </c>
      <c r="C680" s="285" t="str">
        <f t="shared" si="32"/>
        <v>READINGS_TT1_M2013-5_2013-8</v>
      </c>
      <c r="E680" s="301" t="s">
        <v>15136</v>
      </c>
      <c r="F680" s="286" t="s">
        <v>15099</v>
      </c>
      <c r="G680" s="287">
        <v>41399</v>
      </c>
      <c r="H680" s="288">
        <f t="shared" si="34"/>
        <v>41399</v>
      </c>
      <c r="I680" s="289">
        <v>41501</v>
      </c>
      <c r="J680" s="283" t="s">
        <v>11772</v>
      </c>
      <c r="K680" s="283"/>
      <c r="L680" s="290" t="s">
        <v>8637</v>
      </c>
      <c r="M680" s="283" t="s">
        <v>11771</v>
      </c>
      <c r="N680" s="283"/>
      <c r="O680" s="287">
        <v>41410</v>
      </c>
      <c r="P680" s="287">
        <v>41410</v>
      </c>
      <c r="Q680" s="290"/>
      <c r="R680" s="290"/>
      <c r="S680" s="291" t="s">
        <v>10005</v>
      </c>
      <c r="T680" s="290"/>
      <c r="U680" s="290"/>
      <c r="V680" s="290"/>
      <c r="W680" s="290"/>
      <c r="X680" s="291">
        <v>5.9</v>
      </c>
      <c r="Y680" s="291" t="s">
        <v>11576</v>
      </c>
      <c r="Z680" s="290"/>
      <c r="AA680" s="291" t="s">
        <v>11235</v>
      </c>
      <c r="AB680" s="291" t="s">
        <v>11281</v>
      </c>
      <c r="AC680" s="284" t="s">
        <v>15115</v>
      </c>
      <c r="AD680" s="291" t="s">
        <v>11270</v>
      </c>
      <c r="AE680" s="291">
        <v>2</v>
      </c>
      <c r="AF680" s="291" t="s">
        <v>11576</v>
      </c>
      <c r="AI680" s="292">
        <v>8.3333333333333329E-2</v>
      </c>
      <c r="AJ680" t="s">
        <v>1419</v>
      </c>
      <c r="AV680" s="331">
        <f t="shared" si="33"/>
        <v>41501</v>
      </c>
    </row>
    <row r="681" spans="1:48" x14ac:dyDescent="0.25">
      <c r="A681" s="283" t="s">
        <v>11571</v>
      </c>
      <c r="B681" s="284" t="s">
        <v>15111</v>
      </c>
      <c r="C681" s="285" t="str">
        <f t="shared" si="32"/>
        <v>READINGS_TT1_M2013-5_2013-8</v>
      </c>
      <c r="E681" s="301" t="s">
        <v>15136</v>
      </c>
      <c r="F681" s="286" t="s">
        <v>15099</v>
      </c>
      <c r="G681" s="287">
        <v>41399</v>
      </c>
      <c r="H681" s="288">
        <f t="shared" si="34"/>
        <v>41399</v>
      </c>
      <c r="I681" s="289">
        <v>41501</v>
      </c>
      <c r="J681" s="283" t="s">
        <v>11772</v>
      </c>
      <c r="K681" s="283"/>
      <c r="L681" s="290" t="s">
        <v>8637</v>
      </c>
      <c r="M681" s="283" t="s">
        <v>11771</v>
      </c>
      <c r="N681" s="283"/>
      <c r="O681" s="287">
        <v>41410</v>
      </c>
      <c r="P681" s="287">
        <v>41410</v>
      </c>
      <c r="Q681" s="290"/>
      <c r="R681" s="290"/>
      <c r="S681" s="291" t="s">
        <v>10005</v>
      </c>
      <c r="T681" s="290"/>
      <c r="U681" s="290"/>
      <c r="V681" s="290"/>
      <c r="W681" s="290"/>
      <c r="X681" s="291">
        <v>5.9</v>
      </c>
      <c r="Y681" s="291" t="s">
        <v>11576</v>
      </c>
      <c r="Z681" s="290"/>
      <c r="AA681" s="291" t="s">
        <v>11235</v>
      </c>
      <c r="AB681" s="291" t="s">
        <v>11281</v>
      </c>
      <c r="AC681" s="284" t="s">
        <v>15115</v>
      </c>
      <c r="AD681" s="291" t="s">
        <v>11270</v>
      </c>
      <c r="AE681" s="291">
        <v>2</v>
      </c>
      <c r="AF681" s="291" t="s">
        <v>11576</v>
      </c>
      <c r="AI681" s="292">
        <v>0.25</v>
      </c>
      <c r="AJ681" t="s">
        <v>1419</v>
      </c>
      <c r="AV681" s="331">
        <f t="shared" si="33"/>
        <v>41501</v>
      </c>
    </row>
    <row r="682" spans="1:48" x14ac:dyDescent="0.25">
      <c r="A682" s="283" t="s">
        <v>11571</v>
      </c>
      <c r="B682" s="284" t="s">
        <v>15111</v>
      </c>
      <c r="C682" s="285" t="str">
        <f t="shared" si="32"/>
        <v>READINGS_TT1_M2013-5_2013-8</v>
      </c>
      <c r="E682" s="301" t="s">
        <v>15136</v>
      </c>
      <c r="F682" s="286" t="s">
        <v>15099</v>
      </c>
      <c r="G682" s="287">
        <v>41399</v>
      </c>
      <c r="H682" s="288">
        <f t="shared" si="34"/>
        <v>41399</v>
      </c>
      <c r="I682" s="289">
        <v>41501</v>
      </c>
      <c r="J682" s="283" t="s">
        <v>11772</v>
      </c>
      <c r="K682" s="283"/>
      <c r="L682" s="290" t="s">
        <v>8637</v>
      </c>
      <c r="M682" s="283" t="s">
        <v>11771</v>
      </c>
      <c r="N682" s="283"/>
      <c r="O682" s="287">
        <v>41410</v>
      </c>
      <c r="P682" s="287">
        <v>41410</v>
      </c>
      <c r="Q682" s="290"/>
      <c r="R682" s="290"/>
      <c r="S682" s="291" t="s">
        <v>10005</v>
      </c>
      <c r="T682" s="290"/>
      <c r="U682" s="290"/>
      <c r="V682" s="290"/>
      <c r="W682" s="290"/>
      <c r="X682" s="291">
        <v>6</v>
      </c>
      <c r="Y682" s="291" t="s">
        <v>11576</v>
      </c>
      <c r="Z682" s="290"/>
      <c r="AA682" s="291" t="s">
        <v>11235</v>
      </c>
      <c r="AB682" s="291" t="s">
        <v>11281</v>
      </c>
      <c r="AC682" s="284" t="s">
        <v>15115</v>
      </c>
      <c r="AD682" s="291" t="s">
        <v>11270</v>
      </c>
      <c r="AE682" s="291">
        <v>2</v>
      </c>
      <c r="AF682" s="291" t="s">
        <v>11576</v>
      </c>
      <c r="AI682" s="292">
        <v>0.41666666666666669</v>
      </c>
      <c r="AJ682" t="s">
        <v>1419</v>
      </c>
      <c r="AV682" s="331">
        <f t="shared" si="33"/>
        <v>41501</v>
      </c>
    </row>
    <row r="683" spans="1:48" x14ac:dyDescent="0.25">
      <c r="A683" s="283" t="s">
        <v>11571</v>
      </c>
      <c r="B683" s="284" t="s">
        <v>15111</v>
      </c>
      <c r="C683" s="285" t="str">
        <f t="shared" si="32"/>
        <v>READINGS_TT1_M2013-5_2013-8</v>
      </c>
      <c r="E683" s="301" t="s">
        <v>15136</v>
      </c>
      <c r="F683" s="286" t="s">
        <v>15099</v>
      </c>
      <c r="G683" s="287">
        <v>41399</v>
      </c>
      <c r="H683" s="288">
        <f t="shared" si="34"/>
        <v>41399</v>
      </c>
      <c r="I683" s="289">
        <v>41501</v>
      </c>
      <c r="J683" s="283" t="s">
        <v>11772</v>
      </c>
      <c r="K683" s="283"/>
      <c r="L683" s="290" t="s">
        <v>8637</v>
      </c>
      <c r="M683" s="283" t="s">
        <v>11771</v>
      </c>
      <c r="N683" s="283"/>
      <c r="O683" s="287">
        <v>41410</v>
      </c>
      <c r="P683" s="287">
        <v>41410</v>
      </c>
      <c r="Q683" s="290"/>
      <c r="R683" s="290"/>
      <c r="S683" s="291" t="s">
        <v>10005</v>
      </c>
      <c r="T683" s="290"/>
      <c r="U683" s="290"/>
      <c r="V683" s="290"/>
      <c r="W683" s="290"/>
      <c r="X683" s="291">
        <v>5.9</v>
      </c>
      <c r="Y683" s="291" t="s">
        <v>11576</v>
      </c>
      <c r="Z683" s="290"/>
      <c r="AA683" s="291" t="s">
        <v>11235</v>
      </c>
      <c r="AB683" s="291" t="s">
        <v>11281</v>
      </c>
      <c r="AC683" s="284" t="s">
        <v>15115</v>
      </c>
      <c r="AD683" s="291" t="s">
        <v>11270</v>
      </c>
      <c r="AE683" s="291">
        <v>2</v>
      </c>
      <c r="AF683" s="291" t="s">
        <v>11576</v>
      </c>
      <c r="AI683" s="292">
        <v>0.58333333333333337</v>
      </c>
      <c r="AJ683" t="s">
        <v>1419</v>
      </c>
      <c r="AV683" s="331">
        <f t="shared" si="33"/>
        <v>41501</v>
      </c>
    </row>
    <row r="684" spans="1:48" x14ac:dyDescent="0.25">
      <c r="A684" s="283" t="s">
        <v>11571</v>
      </c>
      <c r="B684" s="284" t="s">
        <v>15111</v>
      </c>
      <c r="C684" s="285" t="str">
        <f t="shared" si="32"/>
        <v>READINGS_TT1_M2013-5_2013-8</v>
      </c>
      <c r="E684" s="301" t="s">
        <v>15136</v>
      </c>
      <c r="F684" s="286" t="s">
        <v>15099</v>
      </c>
      <c r="G684" s="287">
        <v>41399</v>
      </c>
      <c r="H684" s="288">
        <f t="shared" si="34"/>
        <v>41399</v>
      </c>
      <c r="I684" s="289">
        <v>41501</v>
      </c>
      <c r="J684" s="283" t="s">
        <v>11772</v>
      </c>
      <c r="K684" s="283"/>
      <c r="L684" s="290" t="s">
        <v>8637</v>
      </c>
      <c r="M684" s="283" t="s">
        <v>11771</v>
      </c>
      <c r="N684" s="283"/>
      <c r="O684" s="287">
        <v>41410</v>
      </c>
      <c r="P684" s="287">
        <v>41410</v>
      </c>
      <c r="Q684" s="290"/>
      <c r="R684" s="290"/>
      <c r="S684" s="291" t="s">
        <v>10005</v>
      </c>
      <c r="T684" s="290"/>
      <c r="U684" s="290"/>
      <c r="V684" s="290"/>
      <c r="W684" s="290"/>
      <c r="X684" s="291">
        <v>5.9</v>
      </c>
      <c r="Y684" s="291" t="s">
        <v>11576</v>
      </c>
      <c r="Z684" s="290"/>
      <c r="AA684" s="291" t="s">
        <v>11235</v>
      </c>
      <c r="AB684" s="291" t="s">
        <v>11281</v>
      </c>
      <c r="AC684" s="284" t="s">
        <v>15115</v>
      </c>
      <c r="AD684" s="291" t="s">
        <v>11270</v>
      </c>
      <c r="AE684" s="291">
        <v>2</v>
      </c>
      <c r="AF684" s="291" t="s">
        <v>11576</v>
      </c>
      <c r="AI684" s="292">
        <v>0.75</v>
      </c>
      <c r="AJ684" t="s">
        <v>1419</v>
      </c>
      <c r="AV684" s="331">
        <f t="shared" si="33"/>
        <v>41501</v>
      </c>
    </row>
    <row r="685" spans="1:48" x14ac:dyDescent="0.25">
      <c r="A685" s="283" t="s">
        <v>11571</v>
      </c>
      <c r="B685" s="284" t="s">
        <v>15111</v>
      </c>
      <c r="C685" s="285" t="str">
        <f t="shared" si="32"/>
        <v>READINGS_TT1_M2013-5_2013-8</v>
      </c>
      <c r="E685" s="301" t="s">
        <v>15136</v>
      </c>
      <c r="F685" s="286" t="s">
        <v>15099</v>
      </c>
      <c r="G685" s="287">
        <v>41399</v>
      </c>
      <c r="H685" s="288">
        <f t="shared" si="34"/>
        <v>41399</v>
      </c>
      <c r="I685" s="289">
        <v>41501</v>
      </c>
      <c r="J685" s="283" t="s">
        <v>11772</v>
      </c>
      <c r="K685" s="283"/>
      <c r="L685" s="290" t="s">
        <v>8637</v>
      </c>
      <c r="M685" s="283" t="s">
        <v>11771</v>
      </c>
      <c r="N685" s="283"/>
      <c r="O685" s="287">
        <v>41410</v>
      </c>
      <c r="P685" s="287">
        <v>41410</v>
      </c>
      <c r="Q685" s="290"/>
      <c r="R685" s="290"/>
      <c r="S685" s="291" t="s">
        <v>10005</v>
      </c>
      <c r="T685" s="290"/>
      <c r="U685" s="290"/>
      <c r="V685" s="290"/>
      <c r="W685" s="290"/>
      <c r="X685" s="291">
        <v>5.6</v>
      </c>
      <c r="Y685" s="291" t="s">
        <v>11576</v>
      </c>
      <c r="Z685" s="290"/>
      <c r="AA685" s="291" t="s">
        <v>11235</v>
      </c>
      <c r="AB685" s="291" t="s">
        <v>11281</v>
      </c>
      <c r="AC685" s="284" t="s">
        <v>15115</v>
      </c>
      <c r="AD685" s="291" t="s">
        <v>11270</v>
      </c>
      <c r="AE685" s="291">
        <v>2</v>
      </c>
      <c r="AF685" s="291" t="s">
        <v>11576</v>
      </c>
      <c r="AI685" s="292">
        <v>0.91666666666666663</v>
      </c>
      <c r="AJ685" t="s">
        <v>1419</v>
      </c>
      <c r="AV685" s="331">
        <f t="shared" si="33"/>
        <v>41501</v>
      </c>
    </row>
    <row r="686" spans="1:48" x14ac:dyDescent="0.25">
      <c r="A686" s="283" t="s">
        <v>11571</v>
      </c>
      <c r="B686" s="284" t="s">
        <v>15111</v>
      </c>
      <c r="C686" s="285" t="str">
        <f t="shared" si="32"/>
        <v>READINGS_TT1_M2013-5_2013-8</v>
      </c>
      <c r="E686" s="301" t="s">
        <v>15136</v>
      </c>
      <c r="F686" s="286" t="s">
        <v>15099</v>
      </c>
      <c r="G686" s="287">
        <v>41399</v>
      </c>
      <c r="H686" s="288">
        <f t="shared" si="34"/>
        <v>41399</v>
      </c>
      <c r="I686" s="289">
        <v>41501</v>
      </c>
      <c r="J686" s="283" t="s">
        <v>11772</v>
      </c>
      <c r="K686" s="283"/>
      <c r="L686" s="290" t="s">
        <v>8637</v>
      </c>
      <c r="M686" s="283" t="s">
        <v>11771</v>
      </c>
      <c r="N686" s="283"/>
      <c r="O686" s="287">
        <v>41411</v>
      </c>
      <c r="P686" s="287">
        <v>41411</v>
      </c>
      <c r="Q686" s="290"/>
      <c r="R686" s="290"/>
      <c r="S686" s="291" t="s">
        <v>10005</v>
      </c>
      <c r="T686" s="290"/>
      <c r="U686" s="290"/>
      <c r="V686" s="290"/>
      <c r="W686" s="290"/>
      <c r="X686" s="291">
        <v>5.7</v>
      </c>
      <c r="Y686" s="291" t="s">
        <v>11576</v>
      </c>
      <c r="Z686" s="290"/>
      <c r="AA686" s="291" t="s">
        <v>11235</v>
      </c>
      <c r="AB686" s="291" t="s">
        <v>11281</v>
      </c>
      <c r="AC686" s="284" t="s">
        <v>15115</v>
      </c>
      <c r="AD686" s="291" t="s">
        <v>11270</v>
      </c>
      <c r="AE686" s="291">
        <v>2</v>
      </c>
      <c r="AF686" s="291" t="s">
        <v>11576</v>
      </c>
      <c r="AI686" s="292">
        <v>8.3333333333333329E-2</v>
      </c>
      <c r="AJ686" t="s">
        <v>1419</v>
      </c>
      <c r="AV686" s="331">
        <f t="shared" si="33"/>
        <v>41501</v>
      </c>
    </row>
    <row r="687" spans="1:48" x14ac:dyDescent="0.25">
      <c r="A687" s="283" t="s">
        <v>11571</v>
      </c>
      <c r="B687" s="284" t="s">
        <v>15111</v>
      </c>
      <c r="C687" s="285" t="str">
        <f t="shared" si="32"/>
        <v>READINGS_TT1_M2013-5_2013-8</v>
      </c>
      <c r="E687" s="301" t="s">
        <v>15136</v>
      </c>
      <c r="F687" s="286" t="s">
        <v>15099</v>
      </c>
      <c r="G687" s="287">
        <v>41399</v>
      </c>
      <c r="H687" s="288">
        <f t="shared" si="34"/>
        <v>41399</v>
      </c>
      <c r="I687" s="289">
        <v>41501</v>
      </c>
      <c r="J687" s="283" t="s">
        <v>11772</v>
      </c>
      <c r="K687" s="283"/>
      <c r="L687" s="290" t="s">
        <v>8637</v>
      </c>
      <c r="M687" s="283" t="s">
        <v>11771</v>
      </c>
      <c r="N687" s="283"/>
      <c r="O687" s="287">
        <v>41411</v>
      </c>
      <c r="P687" s="287">
        <v>41411</v>
      </c>
      <c r="Q687" s="290"/>
      <c r="R687" s="290"/>
      <c r="S687" s="291" t="s">
        <v>10005</v>
      </c>
      <c r="T687" s="290"/>
      <c r="U687" s="290"/>
      <c r="V687" s="290"/>
      <c r="W687" s="290"/>
      <c r="X687" s="291">
        <v>5.7</v>
      </c>
      <c r="Y687" s="291" t="s">
        <v>11576</v>
      </c>
      <c r="Z687" s="290"/>
      <c r="AA687" s="291" t="s">
        <v>11235</v>
      </c>
      <c r="AB687" s="291" t="s">
        <v>11281</v>
      </c>
      <c r="AC687" s="284" t="s">
        <v>15115</v>
      </c>
      <c r="AD687" s="291" t="s">
        <v>11270</v>
      </c>
      <c r="AE687" s="291">
        <v>2</v>
      </c>
      <c r="AF687" s="291" t="s">
        <v>11576</v>
      </c>
      <c r="AI687" s="292">
        <v>0.25</v>
      </c>
      <c r="AJ687" t="s">
        <v>1419</v>
      </c>
      <c r="AV687" s="331">
        <f t="shared" si="33"/>
        <v>41501</v>
      </c>
    </row>
    <row r="688" spans="1:48" x14ac:dyDescent="0.25">
      <c r="A688" s="283" t="s">
        <v>11571</v>
      </c>
      <c r="B688" s="284" t="s">
        <v>15111</v>
      </c>
      <c r="C688" s="285" t="str">
        <f t="shared" si="32"/>
        <v>READINGS_TT1_M2013-5_2013-8</v>
      </c>
      <c r="E688" s="301" t="s">
        <v>15136</v>
      </c>
      <c r="F688" s="286" t="s">
        <v>15099</v>
      </c>
      <c r="G688" s="287">
        <v>41399</v>
      </c>
      <c r="H688" s="288">
        <f t="shared" si="34"/>
        <v>41399</v>
      </c>
      <c r="I688" s="289">
        <v>41501</v>
      </c>
      <c r="J688" s="283" t="s">
        <v>11772</v>
      </c>
      <c r="K688" s="283"/>
      <c r="L688" s="290" t="s">
        <v>8637</v>
      </c>
      <c r="M688" s="283" t="s">
        <v>11771</v>
      </c>
      <c r="N688" s="283"/>
      <c r="O688" s="287">
        <v>41411</v>
      </c>
      <c r="P688" s="287">
        <v>41411</v>
      </c>
      <c r="Q688" s="290"/>
      <c r="R688" s="290"/>
      <c r="S688" s="291" t="s">
        <v>10005</v>
      </c>
      <c r="T688" s="290"/>
      <c r="U688" s="290"/>
      <c r="V688" s="290"/>
      <c r="W688" s="290"/>
      <c r="X688" s="291">
        <v>5.9</v>
      </c>
      <c r="Y688" s="291" t="s">
        <v>11576</v>
      </c>
      <c r="Z688" s="290"/>
      <c r="AA688" s="291" t="s">
        <v>11235</v>
      </c>
      <c r="AB688" s="291" t="s">
        <v>11281</v>
      </c>
      <c r="AC688" s="284" t="s">
        <v>15115</v>
      </c>
      <c r="AD688" s="291" t="s">
        <v>11270</v>
      </c>
      <c r="AE688" s="291">
        <v>2</v>
      </c>
      <c r="AF688" s="291" t="s">
        <v>11576</v>
      </c>
      <c r="AI688" s="292">
        <v>0.41666666666666669</v>
      </c>
      <c r="AJ688" t="s">
        <v>1419</v>
      </c>
      <c r="AV688" s="331">
        <f t="shared" si="33"/>
        <v>41501</v>
      </c>
    </row>
    <row r="689" spans="1:48" x14ac:dyDescent="0.25">
      <c r="A689" s="283" t="s">
        <v>11571</v>
      </c>
      <c r="B689" s="284" t="s">
        <v>15111</v>
      </c>
      <c r="C689" s="285" t="str">
        <f t="shared" si="32"/>
        <v>READINGS_TT1_M2013-5_2013-8</v>
      </c>
      <c r="E689" s="301" t="s">
        <v>15136</v>
      </c>
      <c r="F689" s="286" t="s">
        <v>15099</v>
      </c>
      <c r="G689" s="287">
        <v>41399</v>
      </c>
      <c r="H689" s="288">
        <f t="shared" si="34"/>
        <v>41399</v>
      </c>
      <c r="I689" s="289">
        <v>41501</v>
      </c>
      <c r="J689" s="283" t="s">
        <v>11772</v>
      </c>
      <c r="K689" s="283"/>
      <c r="L689" s="290" t="s">
        <v>8637</v>
      </c>
      <c r="M689" s="283" t="s">
        <v>11771</v>
      </c>
      <c r="N689" s="283"/>
      <c r="O689" s="287">
        <v>41411</v>
      </c>
      <c r="P689" s="287">
        <v>41411</v>
      </c>
      <c r="Q689" s="290"/>
      <c r="R689" s="290"/>
      <c r="S689" s="291" t="s">
        <v>10005</v>
      </c>
      <c r="T689" s="290"/>
      <c r="U689" s="290"/>
      <c r="V689" s="290"/>
      <c r="W689" s="290"/>
      <c r="X689" s="291">
        <v>5.4</v>
      </c>
      <c r="Y689" s="291" t="s">
        <v>11576</v>
      </c>
      <c r="Z689" s="290"/>
      <c r="AA689" s="291" t="s">
        <v>11235</v>
      </c>
      <c r="AB689" s="291" t="s">
        <v>11281</v>
      </c>
      <c r="AC689" s="284" t="s">
        <v>15115</v>
      </c>
      <c r="AD689" s="291" t="s">
        <v>11270</v>
      </c>
      <c r="AE689" s="291">
        <v>2</v>
      </c>
      <c r="AF689" s="291" t="s">
        <v>11576</v>
      </c>
      <c r="AI689" s="292">
        <v>0.58333333333333337</v>
      </c>
      <c r="AJ689" t="s">
        <v>1419</v>
      </c>
      <c r="AV689" s="331">
        <f t="shared" si="33"/>
        <v>41501</v>
      </c>
    </row>
    <row r="690" spans="1:48" x14ac:dyDescent="0.25">
      <c r="A690" s="283" t="s">
        <v>11571</v>
      </c>
      <c r="B690" s="284" t="s">
        <v>15111</v>
      </c>
      <c r="C690" s="285" t="str">
        <f t="shared" si="32"/>
        <v>READINGS_TT1_M2013-5_2013-8</v>
      </c>
      <c r="E690" s="301" t="s">
        <v>15136</v>
      </c>
      <c r="F690" s="286" t="s">
        <v>15099</v>
      </c>
      <c r="G690" s="287">
        <v>41399</v>
      </c>
      <c r="H690" s="288">
        <f t="shared" si="34"/>
        <v>41399</v>
      </c>
      <c r="I690" s="289">
        <v>41501</v>
      </c>
      <c r="J690" s="283" t="s">
        <v>11772</v>
      </c>
      <c r="K690" s="283"/>
      <c r="L690" s="290" t="s">
        <v>8637</v>
      </c>
      <c r="M690" s="283" t="s">
        <v>11771</v>
      </c>
      <c r="N690" s="283"/>
      <c r="O690" s="287">
        <v>41411</v>
      </c>
      <c r="P690" s="287">
        <v>41411</v>
      </c>
      <c r="Q690" s="290"/>
      <c r="R690" s="290"/>
      <c r="S690" s="291" t="s">
        <v>10005</v>
      </c>
      <c r="T690" s="290"/>
      <c r="U690" s="290"/>
      <c r="V690" s="290"/>
      <c r="W690" s="290"/>
      <c r="X690" s="291">
        <v>5.4</v>
      </c>
      <c r="Y690" s="291" t="s">
        <v>11576</v>
      </c>
      <c r="Z690" s="290"/>
      <c r="AA690" s="291" t="s">
        <v>11235</v>
      </c>
      <c r="AB690" s="291" t="s">
        <v>11281</v>
      </c>
      <c r="AC690" s="284" t="s">
        <v>15115</v>
      </c>
      <c r="AD690" s="291" t="s">
        <v>11270</v>
      </c>
      <c r="AE690" s="291">
        <v>2</v>
      </c>
      <c r="AF690" s="291" t="s">
        <v>11576</v>
      </c>
      <c r="AI690" s="292">
        <v>0.75</v>
      </c>
      <c r="AJ690" t="s">
        <v>1419</v>
      </c>
      <c r="AV690" s="331">
        <f t="shared" si="33"/>
        <v>41501</v>
      </c>
    </row>
    <row r="691" spans="1:48" x14ac:dyDescent="0.25">
      <c r="A691" s="283" t="s">
        <v>11571</v>
      </c>
      <c r="B691" s="284" t="s">
        <v>15111</v>
      </c>
      <c r="C691" s="285" t="str">
        <f t="shared" si="32"/>
        <v>READINGS_TT1_M2013-5_2013-8</v>
      </c>
      <c r="E691" s="301" t="s">
        <v>15136</v>
      </c>
      <c r="F691" s="286" t="s">
        <v>15099</v>
      </c>
      <c r="G691" s="287">
        <v>41399</v>
      </c>
      <c r="H691" s="288">
        <f t="shared" si="34"/>
        <v>41399</v>
      </c>
      <c r="I691" s="289">
        <v>41501</v>
      </c>
      <c r="J691" s="283" t="s">
        <v>11772</v>
      </c>
      <c r="K691" s="283"/>
      <c r="L691" s="290" t="s">
        <v>8637</v>
      </c>
      <c r="M691" s="283" t="s">
        <v>11771</v>
      </c>
      <c r="N691" s="283"/>
      <c r="O691" s="287">
        <v>41411</v>
      </c>
      <c r="P691" s="287">
        <v>41411</v>
      </c>
      <c r="Q691" s="290"/>
      <c r="R691" s="290"/>
      <c r="S691" s="291" t="s">
        <v>10005</v>
      </c>
      <c r="T691" s="290"/>
      <c r="U691" s="290"/>
      <c r="V691" s="290"/>
      <c r="W691" s="290"/>
      <c r="X691" s="291">
        <v>5.4</v>
      </c>
      <c r="Y691" s="291" t="s">
        <v>11576</v>
      </c>
      <c r="Z691" s="290"/>
      <c r="AA691" s="291" t="s">
        <v>11235</v>
      </c>
      <c r="AB691" s="291" t="s">
        <v>11281</v>
      </c>
      <c r="AC691" s="284" t="s">
        <v>15115</v>
      </c>
      <c r="AD691" s="291" t="s">
        <v>11270</v>
      </c>
      <c r="AE691" s="291">
        <v>2</v>
      </c>
      <c r="AF691" s="291" t="s">
        <v>11576</v>
      </c>
      <c r="AI691" s="292">
        <v>0.91666666666666663</v>
      </c>
      <c r="AJ691" t="s">
        <v>1419</v>
      </c>
      <c r="AV691" s="331">
        <f t="shared" si="33"/>
        <v>41501</v>
      </c>
    </row>
    <row r="692" spans="1:48" x14ac:dyDescent="0.25">
      <c r="A692" s="283" t="s">
        <v>11571</v>
      </c>
      <c r="B692" s="284" t="s">
        <v>15111</v>
      </c>
      <c r="C692" s="285" t="str">
        <f t="shared" si="32"/>
        <v>READINGS_TT1_M2013-5_2013-8</v>
      </c>
      <c r="E692" s="301" t="s">
        <v>15136</v>
      </c>
      <c r="F692" s="286" t="s">
        <v>15099</v>
      </c>
      <c r="G692" s="287">
        <v>41399</v>
      </c>
      <c r="H692" s="288">
        <f t="shared" si="34"/>
        <v>41399</v>
      </c>
      <c r="I692" s="289">
        <v>41501</v>
      </c>
      <c r="J692" s="283" t="s">
        <v>11772</v>
      </c>
      <c r="K692" s="283"/>
      <c r="L692" s="290" t="s">
        <v>8637</v>
      </c>
      <c r="M692" s="283" t="s">
        <v>11771</v>
      </c>
      <c r="N692" s="283"/>
      <c r="O692" s="287">
        <v>41412</v>
      </c>
      <c r="P692" s="287">
        <v>41412</v>
      </c>
      <c r="Q692" s="290"/>
      <c r="R692" s="290"/>
      <c r="S692" s="291" t="s">
        <v>10005</v>
      </c>
      <c r="T692" s="290"/>
      <c r="U692" s="290"/>
      <c r="V692" s="290"/>
      <c r="W692" s="290"/>
      <c r="X692" s="291">
        <v>5.4</v>
      </c>
      <c r="Y692" s="291" t="s">
        <v>11576</v>
      </c>
      <c r="Z692" s="290"/>
      <c r="AA692" s="291" t="s">
        <v>11235</v>
      </c>
      <c r="AB692" s="291" t="s">
        <v>11281</v>
      </c>
      <c r="AC692" s="284" t="s">
        <v>15115</v>
      </c>
      <c r="AD692" s="291" t="s">
        <v>11270</v>
      </c>
      <c r="AE692" s="291">
        <v>2</v>
      </c>
      <c r="AF692" s="291" t="s">
        <v>11576</v>
      </c>
      <c r="AI692" s="292">
        <v>8.3333333333333329E-2</v>
      </c>
      <c r="AJ692" t="s">
        <v>1419</v>
      </c>
      <c r="AV692" s="331">
        <f t="shared" si="33"/>
        <v>41501</v>
      </c>
    </row>
    <row r="693" spans="1:48" x14ac:dyDescent="0.25">
      <c r="A693" s="283" t="s">
        <v>11571</v>
      </c>
      <c r="B693" s="284" t="s">
        <v>15111</v>
      </c>
      <c r="C693" s="285" t="str">
        <f t="shared" si="32"/>
        <v>READINGS_TT1_M2013-5_2013-8</v>
      </c>
      <c r="E693" s="301" t="s">
        <v>15136</v>
      </c>
      <c r="F693" s="286" t="s">
        <v>15099</v>
      </c>
      <c r="G693" s="287">
        <v>41399</v>
      </c>
      <c r="H693" s="288">
        <f t="shared" si="34"/>
        <v>41399</v>
      </c>
      <c r="I693" s="289">
        <v>41501</v>
      </c>
      <c r="J693" s="283" t="s">
        <v>11772</v>
      </c>
      <c r="K693" s="283"/>
      <c r="L693" s="290" t="s">
        <v>8637</v>
      </c>
      <c r="M693" s="283" t="s">
        <v>11771</v>
      </c>
      <c r="N693" s="283"/>
      <c r="O693" s="287">
        <v>41412</v>
      </c>
      <c r="P693" s="287">
        <v>41412</v>
      </c>
      <c r="Q693" s="290"/>
      <c r="R693" s="290"/>
      <c r="S693" s="291" t="s">
        <v>10005</v>
      </c>
      <c r="T693" s="290"/>
      <c r="U693" s="290"/>
      <c r="V693" s="290"/>
      <c r="W693" s="290"/>
      <c r="X693" s="291">
        <v>5.3</v>
      </c>
      <c r="Y693" s="291" t="s">
        <v>11576</v>
      </c>
      <c r="Z693" s="290"/>
      <c r="AA693" s="291" t="s">
        <v>11235</v>
      </c>
      <c r="AB693" s="291" t="s">
        <v>11281</v>
      </c>
      <c r="AC693" s="284" t="s">
        <v>15115</v>
      </c>
      <c r="AD693" s="291" t="s">
        <v>11270</v>
      </c>
      <c r="AE693" s="291">
        <v>2</v>
      </c>
      <c r="AF693" s="291" t="s">
        <v>11576</v>
      </c>
      <c r="AI693" s="292">
        <v>0.25</v>
      </c>
      <c r="AJ693" t="s">
        <v>1419</v>
      </c>
      <c r="AV693" s="331">
        <f t="shared" si="33"/>
        <v>41501</v>
      </c>
    </row>
    <row r="694" spans="1:48" x14ac:dyDescent="0.25">
      <c r="A694" s="283" t="s">
        <v>11571</v>
      </c>
      <c r="B694" s="284" t="s">
        <v>15111</v>
      </c>
      <c r="C694" s="285" t="str">
        <f t="shared" si="32"/>
        <v>READINGS_TT1_M2013-5_2013-8</v>
      </c>
      <c r="E694" s="301" t="s">
        <v>15136</v>
      </c>
      <c r="F694" s="286" t="s">
        <v>15099</v>
      </c>
      <c r="G694" s="287">
        <v>41399</v>
      </c>
      <c r="H694" s="288">
        <f t="shared" si="34"/>
        <v>41399</v>
      </c>
      <c r="I694" s="289">
        <v>41501</v>
      </c>
      <c r="J694" s="283" t="s">
        <v>11772</v>
      </c>
      <c r="K694" s="283"/>
      <c r="L694" s="290" t="s">
        <v>8637</v>
      </c>
      <c r="M694" s="283" t="s">
        <v>11771</v>
      </c>
      <c r="N694" s="283"/>
      <c r="O694" s="287">
        <v>41412</v>
      </c>
      <c r="P694" s="287">
        <v>41412</v>
      </c>
      <c r="Q694" s="290"/>
      <c r="R694" s="290"/>
      <c r="S694" s="291" t="s">
        <v>10005</v>
      </c>
      <c r="T694" s="290"/>
      <c r="U694" s="290"/>
      <c r="V694" s="290"/>
      <c r="W694" s="290"/>
      <c r="X694" s="291">
        <v>5.6</v>
      </c>
      <c r="Y694" s="291" t="s">
        <v>11576</v>
      </c>
      <c r="Z694" s="290"/>
      <c r="AA694" s="291" t="s">
        <v>11235</v>
      </c>
      <c r="AB694" s="291" t="s">
        <v>11281</v>
      </c>
      <c r="AC694" s="284" t="s">
        <v>15115</v>
      </c>
      <c r="AD694" s="291" t="s">
        <v>11270</v>
      </c>
      <c r="AE694" s="291">
        <v>2</v>
      </c>
      <c r="AF694" s="291" t="s">
        <v>11576</v>
      </c>
      <c r="AI694" s="292">
        <v>0.41666666666666669</v>
      </c>
      <c r="AJ694" t="s">
        <v>1419</v>
      </c>
      <c r="AV694" s="331">
        <f t="shared" si="33"/>
        <v>41501</v>
      </c>
    </row>
    <row r="695" spans="1:48" x14ac:dyDescent="0.25">
      <c r="A695" s="283" t="s">
        <v>11571</v>
      </c>
      <c r="B695" s="284" t="s">
        <v>15111</v>
      </c>
      <c r="C695" s="285" t="str">
        <f t="shared" si="32"/>
        <v>READINGS_TT1_M2013-5_2013-8</v>
      </c>
      <c r="E695" s="301" t="s">
        <v>15136</v>
      </c>
      <c r="F695" s="286" t="s">
        <v>15099</v>
      </c>
      <c r="G695" s="287">
        <v>41399</v>
      </c>
      <c r="H695" s="288">
        <f t="shared" si="34"/>
        <v>41399</v>
      </c>
      <c r="I695" s="289">
        <v>41501</v>
      </c>
      <c r="J695" s="283" t="s">
        <v>11772</v>
      </c>
      <c r="K695" s="283"/>
      <c r="L695" s="290" t="s">
        <v>8637</v>
      </c>
      <c r="M695" s="283" t="s">
        <v>11771</v>
      </c>
      <c r="N695" s="283"/>
      <c r="O695" s="287">
        <v>41412</v>
      </c>
      <c r="P695" s="287">
        <v>41412</v>
      </c>
      <c r="Q695" s="290"/>
      <c r="R695" s="290"/>
      <c r="S695" s="291" t="s">
        <v>10005</v>
      </c>
      <c r="T695" s="290"/>
      <c r="U695" s="290"/>
      <c r="V695" s="290"/>
      <c r="W695" s="290"/>
      <c r="X695" s="291">
        <v>5.6</v>
      </c>
      <c r="Y695" s="291" t="s">
        <v>11576</v>
      </c>
      <c r="Z695" s="290"/>
      <c r="AA695" s="291" t="s">
        <v>11235</v>
      </c>
      <c r="AB695" s="291" t="s">
        <v>11281</v>
      </c>
      <c r="AC695" s="284" t="s">
        <v>15115</v>
      </c>
      <c r="AD695" s="291" t="s">
        <v>11270</v>
      </c>
      <c r="AE695" s="291">
        <v>2</v>
      </c>
      <c r="AF695" s="291" t="s">
        <v>11576</v>
      </c>
      <c r="AI695" s="292">
        <v>0.58333333333333337</v>
      </c>
      <c r="AJ695" t="s">
        <v>1419</v>
      </c>
      <c r="AV695" s="331">
        <f t="shared" si="33"/>
        <v>41501</v>
      </c>
    </row>
    <row r="696" spans="1:48" x14ac:dyDescent="0.25">
      <c r="A696" s="283" t="s">
        <v>11571</v>
      </c>
      <c r="B696" s="284" t="s">
        <v>15111</v>
      </c>
      <c r="C696" s="285" t="str">
        <f t="shared" si="32"/>
        <v>READINGS_TT1_M2013-5_2013-8</v>
      </c>
      <c r="E696" s="301" t="s">
        <v>15136</v>
      </c>
      <c r="F696" s="286" t="s">
        <v>15099</v>
      </c>
      <c r="G696" s="287">
        <v>41399</v>
      </c>
      <c r="H696" s="288">
        <f t="shared" si="34"/>
        <v>41399</v>
      </c>
      <c r="I696" s="289">
        <v>41501</v>
      </c>
      <c r="J696" s="283" t="s">
        <v>11772</v>
      </c>
      <c r="K696" s="283"/>
      <c r="L696" s="290" t="s">
        <v>8637</v>
      </c>
      <c r="M696" s="283" t="s">
        <v>11771</v>
      </c>
      <c r="N696" s="283"/>
      <c r="O696" s="287">
        <v>41412</v>
      </c>
      <c r="P696" s="287">
        <v>41412</v>
      </c>
      <c r="Q696" s="290"/>
      <c r="R696" s="290"/>
      <c r="S696" s="291" t="s">
        <v>10005</v>
      </c>
      <c r="T696" s="290"/>
      <c r="U696" s="290"/>
      <c r="V696" s="290"/>
      <c r="W696" s="290"/>
      <c r="X696" s="291">
        <v>5.6</v>
      </c>
      <c r="Y696" s="291" t="s">
        <v>11576</v>
      </c>
      <c r="Z696" s="290"/>
      <c r="AA696" s="291" t="s">
        <v>11235</v>
      </c>
      <c r="AB696" s="291" t="s">
        <v>11281</v>
      </c>
      <c r="AC696" s="284" t="s">
        <v>15115</v>
      </c>
      <c r="AD696" s="291" t="s">
        <v>11270</v>
      </c>
      <c r="AE696" s="291">
        <v>2</v>
      </c>
      <c r="AF696" s="291" t="s">
        <v>11576</v>
      </c>
      <c r="AI696" s="292">
        <v>0.75</v>
      </c>
      <c r="AJ696" t="s">
        <v>1419</v>
      </c>
      <c r="AV696" s="331">
        <f t="shared" si="33"/>
        <v>41501</v>
      </c>
    </row>
    <row r="697" spans="1:48" x14ac:dyDescent="0.25">
      <c r="A697" s="283" t="s">
        <v>11571</v>
      </c>
      <c r="B697" s="284" t="s">
        <v>15111</v>
      </c>
      <c r="C697" s="285" t="str">
        <f t="shared" ref="C697:C760" si="35">"READINGS_"&amp;B697&amp;"_M"&amp;YEAR(H697)&amp;"-"&amp;MONTH(H697)&amp;"_"&amp;YEAR(I697)&amp;"-"&amp;MONTH(I697)</f>
        <v>READINGS_TT1_M2013-5_2013-8</v>
      </c>
      <c r="E697" s="301" t="s">
        <v>15136</v>
      </c>
      <c r="F697" s="286" t="s">
        <v>15099</v>
      </c>
      <c r="G697" s="287">
        <v>41399</v>
      </c>
      <c r="H697" s="288">
        <f t="shared" si="34"/>
        <v>41399</v>
      </c>
      <c r="I697" s="289">
        <v>41501</v>
      </c>
      <c r="J697" s="283" t="s">
        <v>11772</v>
      </c>
      <c r="K697" s="283"/>
      <c r="L697" s="290" t="s">
        <v>8637</v>
      </c>
      <c r="M697" s="283" t="s">
        <v>11771</v>
      </c>
      <c r="N697" s="283"/>
      <c r="O697" s="287">
        <v>41412</v>
      </c>
      <c r="P697" s="287">
        <v>41412</v>
      </c>
      <c r="Q697" s="290"/>
      <c r="R697" s="290"/>
      <c r="S697" s="291" t="s">
        <v>10005</v>
      </c>
      <c r="T697" s="290"/>
      <c r="U697" s="290"/>
      <c r="V697" s="290"/>
      <c r="W697" s="290"/>
      <c r="X697" s="291">
        <v>5.9</v>
      </c>
      <c r="Y697" s="291" t="s">
        <v>11576</v>
      </c>
      <c r="Z697" s="290"/>
      <c r="AA697" s="291" t="s">
        <v>11235</v>
      </c>
      <c r="AB697" s="291" t="s">
        <v>11281</v>
      </c>
      <c r="AC697" s="284" t="s">
        <v>15115</v>
      </c>
      <c r="AD697" s="291" t="s">
        <v>11270</v>
      </c>
      <c r="AE697" s="291">
        <v>2</v>
      </c>
      <c r="AF697" s="291" t="s">
        <v>11576</v>
      </c>
      <c r="AI697" s="292">
        <v>0.91666666666666663</v>
      </c>
      <c r="AJ697" t="s">
        <v>1419</v>
      </c>
      <c r="AV697" s="331">
        <f t="shared" si="33"/>
        <v>41501</v>
      </c>
    </row>
    <row r="698" spans="1:48" x14ac:dyDescent="0.25">
      <c r="A698" s="283" t="s">
        <v>11571</v>
      </c>
      <c r="B698" s="284" t="s">
        <v>15111</v>
      </c>
      <c r="C698" s="285" t="str">
        <f t="shared" si="35"/>
        <v>READINGS_TT1_M2013-5_2013-8</v>
      </c>
      <c r="E698" s="301" t="s">
        <v>15136</v>
      </c>
      <c r="F698" s="286" t="s">
        <v>15099</v>
      </c>
      <c r="G698" s="287">
        <v>41399</v>
      </c>
      <c r="H698" s="288">
        <f t="shared" si="34"/>
        <v>41399</v>
      </c>
      <c r="I698" s="289">
        <v>41501</v>
      </c>
      <c r="J698" s="283" t="s">
        <v>11772</v>
      </c>
      <c r="K698" s="283"/>
      <c r="L698" s="290" t="s">
        <v>8637</v>
      </c>
      <c r="M698" s="283" t="s">
        <v>11771</v>
      </c>
      <c r="N698" s="283"/>
      <c r="O698" s="287">
        <v>41413</v>
      </c>
      <c r="P698" s="287">
        <v>41413</v>
      </c>
      <c r="Q698" s="290"/>
      <c r="R698" s="290"/>
      <c r="S698" s="291" t="s">
        <v>10005</v>
      </c>
      <c r="T698" s="290"/>
      <c r="U698" s="290"/>
      <c r="V698" s="290"/>
      <c r="W698" s="290"/>
      <c r="X698" s="291">
        <v>6</v>
      </c>
      <c r="Y698" s="291" t="s">
        <v>11576</v>
      </c>
      <c r="Z698" s="290"/>
      <c r="AA698" s="291" t="s">
        <v>11235</v>
      </c>
      <c r="AB698" s="291" t="s">
        <v>11281</v>
      </c>
      <c r="AC698" s="284" t="s">
        <v>15115</v>
      </c>
      <c r="AD698" s="291" t="s">
        <v>11270</v>
      </c>
      <c r="AE698" s="291">
        <v>2</v>
      </c>
      <c r="AF698" s="291" t="s">
        <v>11576</v>
      </c>
      <c r="AI698" s="292">
        <v>8.3333333333333329E-2</v>
      </c>
      <c r="AJ698" t="s">
        <v>1419</v>
      </c>
      <c r="AV698" s="331">
        <f t="shared" si="33"/>
        <v>41501</v>
      </c>
    </row>
    <row r="699" spans="1:48" x14ac:dyDescent="0.25">
      <c r="A699" s="283" t="s">
        <v>11571</v>
      </c>
      <c r="B699" s="284" t="s">
        <v>15111</v>
      </c>
      <c r="C699" s="285" t="str">
        <f t="shared" si="35"/>
        <v>READINGS_TT1_M2013-5_2013-8</v>
      </c>
      <c r="E699" s="301" t="s">
        <v>15136</v>
      </c>
      <c r="F699" s="286" t="s">
        <v>15099</v>
      </c>
      <c r="G699" s="287">
        <v>41399</v>
      </c>
      <c r="H699" s="288">
        <f t="shared" si="34"/>
        <v>41399</v>
      </c>
      <c r="I699" s="289">
        <v>41501</v>
      </c>
      <c r="J699" s="283" t="s">
        <v>11772</v>
      </c>
      <c r="K699" s="283"/>
      <c r="L699" s="290" t="s">
        <v>8637</v>
      </c>
      <c r="M699" s="283" t="s">
        <v>11771</v>
      </c>
      <c r="N699" s="283"/>
      <c r="O699" s="287">
        <v>41413</v>
      </c>
      <c r="P699" s="287">
        <v>41413</v>
      </c>
      <c r="Q699" s="290"/>
      <c r="R699" s="290"/>
      <c r="S699" s="291" t="s">
        <v>10005</v>
      </c>
      <c r="T699" s="290"/>
      <c r="U699" s="290"/>
      <c r="V699" s="290"/>
      <c r="W699" s="290"/>
      <c r="X699" s="291">
        <v>5.9</v>
      </c>
      <c r="Y699" s="291" t="s">
        <v>11576</v>
      </c>
      <c r="Z699" s="290"/>
      <c r="AA699" s="291" t="s">
        <v>11235</v>
      </c>
      <c r="AB699" s="291" t="s">
        <v>11281</v>
      </c>
      <c r="AC699" s="284" t="s">
        <v>15115</v>
      </c>
      <c r="AD699" s="291" t="s">
        <v>11270</v>
      </c>
      <c r="AE699" s="291">
        <v>2</v>
      </c>
      <c r="AF699" s="291" t="s">
        <v>11576</v>
      </c>
      <c r="AI699" s="292">
        <v>0.25</v>
      </c>
      <c r="AJ699" t="s">
        <v>1419</v>
      </c>
      <c r="AV699" s="331">
        <f t="shared" si="33"/>
        <v>41501</v>
      </c>
    </row>
    <row r="700" spans="1:48" x14ac:dyDescent="0.25">
      <c r="A700" s="283" t="s">
        <v>11571</v>
      </c>
      <c r="B700" s="284" t="s">
        <v>15111</v>
      </c>
      <c r="C700" s="285" t="str">
        <f t="shared" si="35"/>
        <v>READINGS_TT1_M2013-5_2013-8</v>
      </c>
      <c r="E700" s="301" t="s">
        <v>15136</v>
      </c>
      <c r="F700" s="286" t="s">
        <v>15099</v>
      </c>
      <c r="G700" s="287">
        <v>41399</v>
      </c>
      <c r="H700" s="288">
        <f t="shared" si="34"/>
        <v>41399</v>
      </c>
      <c r="I700" s="289">
        <v>41501</v>
      </c>
      <c r="J700" s="283" t="s">
        <v>11772</v>
      </c>
      <c r="K700" s="283"/>
      <c r="L700" s="290" t="s">
        <v>8637</v>
      </c>
      <c r="M700" s="283" t="s">
        <v>11771</v>
      </c>
      <c r="N700" s="283"/>
      <c r="O700" s="287">
        <v>41413</v>
      </c>
      <c r="P700" s="287">
        <v>41413</v>
      </c>
      <c r="Q700" s="290"/>
      <c r="R700" s="290"/>
      <c r="S700" s="291" t="s">
        <v>10005</v>
      </c>
      <c r="T700" s="290"/>
      <c r="U700" s="290"/>
      <c r="V700" s="290"/>
      <c r="W700" s="290"/>
      <c r="X700" s="291">
        <v>5.9</v>
      </c>
      <c r="Y700" s="291" t="s">
        <v>11576</v>
      </c>
      <c r="Z700" s="290"/>
      <c r="AA700" s="291" t="s">
        <v>11235</v>
      </c>
      <c r="AB700" s="291" t="s">
        <v>11281</v>
      </c>
      <c r="AC700" s="284" t="s">
        <v>15115</v>
      </c>
      <c r="AD700" s="291" t="s">
        <v>11270</v>
      </c>
      <c r="AE700" s="291">
        <v>2</v>
      </c>
      <c r="AF700" s="291" t="s">
        <v>11576</v>
      </c>
      <c r="AI700" s="292">
        <v>0.41666666666666669</v>
      </c>
      <c r="AJ700" t="s">
        <v>1419</v>
      </c>
      <c r="AV700" s="331">
        <f t="shared" si="33"/>
        <v>41501</v>
      </c>
    </row>
    <row r="701" spans="1:48" x14ac:dyDescent="0.25">
      <c r="A701" s="283" t="s">
        <v>11571</v>
      </c>
      <c r="B701" s="284" t="s">
        <v>15111</v>
      </c>
      <c r="C701" s="285" t="str">
        <f t="shared" si="35"/>
        <v>READINGS_TT1_M2013-5_2013-8</v>
      </c>
      <c r="E701" s="301" t="s">
        <v>15136</v>
      </c>
      <c r="F701" s="286" t="s">
        <v>15099</v>
      </c>
      <c r="G701" s="287">
        <v>41399</v>
      </c>
      <c r="H701" s="288">
        <f t="shared" si="34"/>
        <v>41399</v>
      </c>
      <c r="I701" s="289">
        <v>41501</v>
      </c>
      <c r="J701" s="283" t="s">
        <v>11772</v>
      </c>
      <c r="K701" s="283"/>
      <c r="L701" s="290" t="s">
        <v>8637</v>
      </c>
      <c r="M701" s="283" t="s">
        <v>11771</v>
      </c>
      <c r="N701" s="283"/>
      <c r="O701" s="287">
        <v>41413</v>
      </c>
      <c r="P701" s="287">
        <v>41413</v>
      </c>
      <c r="Q701" s="290"/>
      <c r="R701" s="290"/>
      <c r="S701" s="291" t="s">
        <v>10005</v>
      </c>
      <c r="T701" s="290"/>
      <c r="U701" s="290"/>
      <c r="V701" s="290"/>
      <c r="W701" s="290"/>
      <c r="X701" s="291">
        <v>5.9</v>
      </c>
      <c r="Y701" s="291" t="s">
        <v>11576</v>
      </c>
      <c r="Z701" s="290"/>
      <c r="AA701" s="291" t="s">
        <v>11235</v>
      </c>
      <c r="AB701" s="291" t="s">
        <v>11281</v>
      </c>
      <c r="AC701" s="284" t="s">
        <v>15115</v>
      </c>
      <c r="AD701" s="291" t="s">
        <v>11270</v>
      </c>
      <c r="AE701" s="291">
        <v>2</v>
      </c>
      <c r="AF701" s="291" t="s">
        <v>11576</v>
      </c>
      <c r="AI701" s="292">
        <v>0.58333333333333337</v>
      </c>
      <c r="AJ701" t="s">
        <v>1419</v>
      </c>
      <c r="AV701" s="331">
        <f t="shared" si="33"/>
        <v>41501</v>
      </c>
    </row>
    <row r="702" spans="1:48" x14ac:dyDescent="0.25">
      <c r="A702" s="283" t="s">
        <v>11571</v>
      </c>
      <c r="B702" s="284" t="s">
        <v>15111</v>
      </c>
      <c r="C702" s="285" t="str">
        <f t="shared" si="35"/>
        <v>READINGS_TT1_M2013-5_2013-8</v>
      </c>
      <c r="E702" s="301" t="s">
        <v>15136</v>
      </c>
      <c r="F702" s="286" t="s">
        <v>15099</v>
      </c>
      <c r="G702" s="287">
        <v>41399</v>
      </c>
      <c r="H702" s="288">
        <f t="shared" si="34"/>
        <v>41399</v>
      </c>
      <c r="I702" s="289">
        <v>41501</v>
      </c>
      <c r="J702" s="283" t="s">
        <v>11772</v>
      </c>
      <c r="K702" s="283"/>
      <c r="L702" s="290" t="s">
        <v>8637</v>
      </c>
      <c r="M702" s="283" t="s">
        <v>11771</v>
      </c>
      <c r="N702" s="283"/>
      <c r="O702" s="287">
        <v>41413</v>
      </c>
      <c r="P702" s="287">
        <v>41413</v>
      </c>
      <c r="Q702" s="290"/>
      <c r="R702" s="290"/>
      <c r="S702" s="291" t="s">
        <v>10005</v>
      </c>
      <c r="T702" s="290"/>
      <c r="U702" s="290"/>
      <c r="V702" s="290"/>
      <c r="W702" s="290"/>
      <c r="X702" s="291">
        <v>6</v>
      </c>
      <c r="Y702" s="291" t="s">
        <v>11576</v>
      </c>
      <c r="Z702" s="290"/>
      <c r="AA702" s="291" t="s">
        <v>11235</v>
      </c>
      <c r="AB702" s="291" t="s">
        <v>11281</v>
      </c>
      <c r="AC702" s="284" t="s">
        <v>15115</v>
      </c>
      <c r="AD702" s="291" t="s">
        <v>11270</v>
      </c>
      <c r="AE702" s="291">
        <v>2</v>
      </c>
      <c r="AF702" s="291" t="s">
        <v>11576</v>
      </c>
      <c r="AI702" s="292">
        <v>0.75</v>
      </c>
      <c r="AJ702" t="s">
        <v>1419</v>
      </c>
      <c r="AV702" s="331">
        <f t="shared" si="33"/>
        <v>41501</v>
      </c>
    </row>
    <row r="703" spans="1:48" x14ac:dyDescent="0.25">
      <c r="A703" s="283" t="s">
        <v>11571</v>
      </c>
      <c r="B703" s="284" t="s">
        <v>15111</v>
      </c>
      <c r="C703" s="285" t="str">
        <f t="shared" si="35"/>
        <v>READINGS_TT1_M2013-5_2013-8</v>
      </c>
      <c r="E703" s="301" t="s">
        <v>15136</v>
      </c>
      <c r="F703" s="286" t="s">
        <v>15099</v>
      </c>
      <c r="G703" s="287">
        <v>41399</v>
      </c>
      <c r="H703" s="288">
        <f t="shared" si="34"/>
        <v>41399</v>
      </c>
      <c r="I703" s="289">
        <v>41501</v>
      </c>
      <c r="J703" s="283" t="s">
        <v>11772</v>
      </c>
      <c r="K703" s="283"/>
      <c r="L703" s="290" t="s">
        <v>8637</v>
      </c>
      <c r="M703" s="283" t="s">
        <v>11771</v>
      </c>
      <c r="N703" s="283"/>
      <c r="O703" s="287">
        <v>41413</v>
      </c>
      <c r="P703" s="287">
        <v>41413</v>
      </c>
      <c r="Q703" s="290"/>
      <c r="R703" s="290"/>
      <c r="S703" s="291" t="s">
        <v>10005</v>
      </c>
      <c r="T703" s="290"/>
      <c r="U703" s="290"/>
      <c r="V703" s="290"/>
      <c r="W703" s="290"/>
      <c r="X703" s="291">
        <v>5.9</v>
      </c>
      <c r="Y703" s="291" t="s">
        <v>11576</v>
      </c>
      <c r="Z703" s="290"/>
      <c r="AA703" s="291" t="s">
        <v>11235</v>
      </c>
      <c r="AB703" s="291" t="s">
        <v>11281</v>
      </c>
      <c r="AC703" s="284" t="s">
        <v>15115</v>
      </c>
      <c r="AD703" s="291" t="s">
        <v>11270</v>
      </c>
      <c r="AE703" s="291">
        <v>2</v>
      </c>
      <c r="AF703" s="291" t="s">
        <v>11576</v>
      </c>
      <c r="AI703" s="292">
        <v>0.91666666666666663</v>
      </c>
      <c r="AJ703" t="s">
        <v>1419</v>
      </c>
      <c r="AV703" s="331">
        <f t="shared" si="33"/>
        <v>41501</v>
      </c>
    </row>
    <row r="704" spans="1:48" x14ac:dyDescent="0.25">
      <c r="A704" s="283" t="s">
        <v>11571</v>
      </c>
      <c r="B704" s="284" t="s">
        <v>15111</v>
      </c>
      <c r="C704" s="285" t="str">
        <f t="shared" si="35"/>
        <v>READINGS_TT1_M2013-5_2013-8</v>
      </c>
      <c r="E704" s="301" t="s">
        <v>15136</v>
      </c>
      <c r="F704" s="286" t="s">
        <v>15099</v>
      </c>
      <c r="G704" s="287">
        <v>41399</v>
      </c>
      <c r="H704" s="288">
        <f t="shared" si="34"/>
        <v>41399</v>
      </c>
      <c r="I704" s="289">
        <v>41501</v>
      </c>
      <c r="J704" s="283" t="s">
        <v>11772</v>
      </c>
      <c r="K704" s="283"/>
      <c r="L704" s="290" t="s">
        <v>8637</v>
      </c>
      <c r="M704" s="283" t="s">
        <v>11771</v>
      </c>
      <c r="N704" s="283"/>
      <c r="O704" s="287">
        <v>41414</v>
      </c>
      <c r="P704" s="287">
        <v>41414</v>
      </c>
      <c r="Q704" s="290"/>
      <c r="R704" s="290"/>
      <c r="S704" s="291" t="s">
        <v>10005</v>
      </c>
      <c r="T704" s="290"/>
      <c r="U704" s="290"/>
      <c r="V704" s="290"/>
      <c r="W704" s="290"/>
      <c r="X704" s="291">
        <v>6</v>
      </c>
      <c r="Y704" s="291" t="s">
        <v>11576</v>
      </c>
      <c r="Z704" s="290"/>
      <c r="AA704" s="291" t="s">
        <v>11235</v>
      </c>
      <c r="AB704" s="291" t="s">
        <v>11281</v>
      </c>
      <c r="AC704" s="284" t="s">
        <v>15115</v>
      </c>
      <c r="AD704" s="291" t="s">
        <v>11270</v>
      </c>
      <c r="AE704" s="291">
        <v>2</v>
      </c>
      <c r="AF704" s="291" t="s">
        <v>11576</v>
      </c>
      <c r="AI704" s="292">
        <v>8.3333333333333329E-2</v>
      </c>
      <c r="AJ704" t="s">
        <v>1419</v>
      </c>
      <c r="AV704" s="331">
        <f t="shared" si="33"/>
        <v>41501</v>
      </c>
    </row>
    <row r="705" spans="1:48" x14ac:dyDescent="0.25">
      <c r="A705" s="283" t="s">
        <v>11571</v>
      </c>
      <c r="B705" s="284" t="s">
        <v>15111</v>
      </c>
      <c r="C705" s="285" t="str">
        <f t="shared" si="35"/>
        <v>READINGS_TT1_M2013-5_2013-8</v>
      </c>
      <c r="E705" s="301" t="s">
        <v>15136</v>
      </c>
      <c r="F705" s="286" t="s">
        <v>15099</v>
      </c>
      <c r="G705" s="287">
        <v>41399</v>
      </c>
      <c r="H705" s="288">
        <f t="shared" si="34"/>
        <v>41399</v>
      </c>
      <c r="I705" s="289">
        <v>41501</v>
      </c>
      <c r="J705" s="283" t="s">
        <v>11772</v>
      </c>
      <c r="K705" s="283"/>
      <c r="L705" s="290" t="s">
        <v>8637</v>
      </c>
      <c r="M705" s="283" t="s">
        <v>11771</v>
      </c>
      <c r="N705" s="283"/>
      <c r="O705" s="287">
        <v>41414</v>
      </c>
      <c r="P705" s="287">
        <v>41414</v>
      </c>
      <c r="Q705" s="290"/>
      <c r="R705" s="290"/>
      <c r="S705" s="291" t="s">
        <v>10005</v>
      </c>
      <c r="T705" s="290"/>
      <c r="U705" s="290"/>
      <c r="V705" s="290"/>
      <c r="W705" s="290"/>
      <c r="X705" s="291">
        <v>5.9</v>
      </c>
      <c r="Y705" s="291" t="s">
        <v>11576</v>
      </c>
      <c r="Z705" s="290"/>
      <c r="AA705" s="291" t="s">
        <v>11235</v>
      </c>
      <c r="AB705" s="291" t="s">
        <v>11281</v>
      </c>
      <c r="AC705" s="284" t="s">
        <v>15115</v>
      </c>
      <c r="AD705" s="291" t="s">
        <v>11270</v>
      </c>
      <c r="AE705" s="291">
        <v>2</v>
      </c>
      <c r="AF705" s="291" t="s">
        <v>11576</v>
      </c>
      <c r="AI705" s="292">
        <v>0.25</v>
      </c>
      <c r="AJ705" t="s">
        <v>1419</v>
      </c>
      <c r="AV705" s="331">
        <f t="shared" si="33"/>
        <v>41501</v>
      </c>
    </row>
    <row r="706" spans="1:48" x14ac:dyDescent="0.25">
      <c r="A706" s="283" t="s">
        <v>11571</v>
      </c>
      <c r="B706" s="284" t="s">
        <v>15111</v>
      </c>
      <c r="C706" s="285" t="str">
        <f t="shared" si="35"/>
        <v>READINGS_TT1_M2013-5_2013-8</v>
      </c>
      <c r="E706" s="301" t="s">
        <v>15136</v>
      </c>
      <c r="F706" s="286" t="s">
        <v>15099</v>
      </c>
      <c r="G706" s="287">
        <v>41399</v>
      </c>
      <c r="H706" s="288">
        <f t="shared" si="34"/>
        <v>41399</v>
      </c>
      <c r="I706" s="289">
        <v>41501</v>
      </c>
      <c r="J706" s="283" t="s">
        <v>11772</v>
      </c>
      <c r="K706" s="283"/>
      <c r="L706" s="290" t="s">
        <v>8637</v>
      </c>
      <c r="M706" s="283" t="s">
        <v>11771</v>
      </c>
      <c r="N706" s="283"/>
      <c r="O706" s="287">
        <v>41414</v>
      </c>
      <c r="P706" s="287">
        <v>41414</v>
      </c>
      <c r="Q706" s="290"/>
      <c r="R706" s="290"/>
      <c r="S706" s="291" t="s">
        <v>10005</v>
      </c>
      <c r="T706" s="290"/>
      <c r="U706" s="290"/>
      <c r="V706" s="290"/>
      <c r="W706" s="290"/>
      <c r="X706" s="291">
        <v>6.2</v>
      </c>
      <c r="Y706" s="291" t="s">
        <v>11576</v>
      </c>
      <c r="Z706" s="290"/>
      <c r="AA706" s="291" t="s">
        <v>11235</v>
      </c>
      <c r="AB706" s="291" t="s">
        <v>11281</v>
      </c>
      <c r="AC706" s="284" t="s">
        <v>15115</v>
      </c>
      <c r="AD706" s="291" t="s">
        <v>11270</v>
      </c>
      <c r="AE706" s="291">
        <v>2</v>
      </c>
      <c r="AF706" s="291" t="s">
        <v>11576</v>
      </c>
      <c r="AI706" s="292">
        <v>0.41666666666666669</v>
      </c>
      <c r="AJ706" t="s">
        <v>1419</v>
      </c>
      <c r="AV706" s="331">
        <f t="shared" ref="AV706:AV769" si="36">DATE(YEAR(I706),MONTH(I706),DAY(I706))</f>
        <v>41501</v>
      </c>
    </row>
    <row r="707" spans="1:48" x14ac:dyDescent="0.25">
      <c r="A707" s="283" t="s">
        <v>11571</v>
      </c>
      <c r="B707" s="284" t="s">
        <v>15111</v>
      </c>
      <c r="C707" s="285" t="str">
        <f t="shared" si="35"/>
        <v>READINGS_TT1_M2013-5_2013-8</v>
      </c>
      <c r="E707" s="301" t="s">
        <v>15136</v>
      </c>
      <c r="F707" s="286" t="s">
        <v>15099</v>
      </c>
      <c r="G707" s="287">
        <v>41399</v>
      </c>
      <c r="H707" s="288">
        <f t="shared" ref="H707:H770" si="37">DATE(YEAR(G707),MONTH(G707),DAY(G707))</f>
        <v>41399</v>
      </c>
      <c r="I707" s="289">
        <v>41501</v>
      </c>
      <c r="J707" s="283" t="s">
        <v>11772</v>
      </c>
      <c r="K707" s="283"/>
      <c r="L707" s="290" t="s">
        <v>8637</v>
      </c>
      <c r="M707" s="283" t="s">
        <v>11771</v>
      </c>
      <c r="N707" s="283"/>
      <c r="O707" s="287">
        <v>41414</v>
      </c>
      <c r="P707" s="287">
        <v>41414</v>
      </c>
      <c r="Q707" s="290"/>
      <c r="R707" s="290"/>
      <c r="S707" s="291" t="s">
        <v>10005</v>
      </c>
      <c r="T707" s="290"/>
      <c r="U707" s="290"/>
      <c r="V707" s="290"/>
      <c r="W707" s="290"/>
      <c r="X707" s="291">
        <v>6.2</v>
      </c>
      <c r="Y707" s="291" t="s">
        <v>11576</v>
      </c>
      <c r="Z707" s="290"/>
      <c r="AA707" s="291" t="s">
        <v>11235</v>
      </c>
      <c r="AB707" s="291" t="s">
        <v>11281</v>
      </c>
      <c r="AC707" s="284" t="s">
        <v>15115</v>
      </c>
      <c r="AD707" s="291" t="s">
        <v>11270</v>
      </c>
      <c r="AE707" s="291">
        <v>2</v>
      </c>
      <c r="AF707" s="291" t="s">
        <v>11576</v>
      </c>
      <c r="AI707" s="292">
        <v>0.58333333333333337</v>
      </c>
      <c r="AJ707" t="s">
        <v>1419</v>
      </c>
      <c r="AV707" s="331">
        <f t="shared" si="36"/>
        <v>41501</v>
      </c>
    </row>
    <row r="708" spans="1:48" x14ac:dyDescent="0.25">
      <c r="A708" s="283" t="s">
        <v>11571</v>
      </c>
      <c r="B708" s="284" t="s">
        <v>15111</v>
      </c>
      <c r="C708" s="285" t="str">
        <f t="shared" si="35"/>
        <v>READINGS_TT1_M2013-5_2013-8</v>
      </c>
      <c r="E708" s="301" t="s">
        <v>15136</v>
      </c>
      <c r="F708" s="286" t="s">
        <v>15099</v>
      </c>
      <c r="G708" s="287">
        <v>41399</v>
      </c>
      <c r="H708" s="288">
        <f t="shared" si="37"/>
        <v>41399</v>
      </c>
      <c r="I708" s="289">
        <v>41501</v>
      </c>
      <c r="J708" s="283" t="s">
        <v>11772</v>
      </c>
      <c r="K708" s="283"/>
      <c r="L708" s="290" t="s">
        <v>8637</v>
      </c>
      <c r="M708" s="283" t="s">
        <v>11771</v>
      </c>
      <c r="N708" s="283"/>
      <c r="O708" s="287">
        <v>41414</v>
      </c>
      <c r="P708" s="287">
        <v>41414</v>
      </c>
      <c r="Q708" s="290"/>
      <c r="R708" s="290"/>
      <c r="S708" s="291" t="s">
        <v>10005</v>
      </c>
      <c r="T708" s="290"/>
      <c r="U708" s="290"/>
      <c r="V708" s="290"/>
      <c r="W708" s="290"/>
      <c r="X708" s="291">
        <v>6.4</v>
      </c>
      <c r="Y708" s="291" t="s">
        <v>11576</v>
      </c>
      <c r="Z708" s="290"/>
      <c r="AA708" s="291" t="s">
        <v>11235</v>
      </c>
      <c r="AB708" s="291" t="s">
        <v>11281</v>
      </c>
      <c r="AC708" s="284" t="s">
        <v>15115</v>
      </c>
      <c r="AD708" s="291" t="s">
        <v>11270</v>
      </c>
      <c r="AE708" s="291">
        <v>2</v>
      </c>
      <c r="AF708" s="291" t="s">
        <v>11576</v>
      </c>
      <c r="AI708" s="292">
        <v>0.75</v>
      </c>
      <c r="AJ708" t="s">
        <v>1419</v>
      </c>
      <c r="AV708" s="331">
        <f t="shared" si="36"/>
        <v>41501</v>
      </c>
    </row>
    <row r="709" spans="1:48" x14ac:dyDescent="0.25">
      <c r="A709" s="283" t="s">
        <v>11571</v>
      </c>
      <c r="B709" s="284" t="s">
        <v>15111</v>
      </c>
      <c r="C709" s="285" t="str">
        <f t="shared" si="35"/>
        <v>READINGS_TT1_M2013-5_2013-8</v>
      </c>
      <c r="E709" s="301" t="s">
        <v>15136</v>
      </c>
      <c r="F709" s="286" t="s">
        <v>15099</v>
      </c>
      <c r="G709" s="287">
        <v>41399</v>
      </c>
      <c r="H709" s="288">
        <f t="shared" si="37"/>
        <v>41399</v>
      </c>
      <c r="I709" s="289">
        <v>41501</v>
      </c>
      <c r="J709" s="283" t="s">
        <v>11772</v>
      </c>
      <c r="K709" s="283"/>
      <c r="L709" s="290" t="s">
        <v>8637</v>
      </c>
      <c r="M709" s="283" t="s">
        <v>11771</v>
      </c>
      <c r="N709" s="283"/>
      <c r="O709" s="287">
        <v>41414</v>
      </c>
      <c r="P709" s="287">
        <v>41414</v>
      </c>
      <c r="Q709" s="290"/>
      <c r="R709" s="290"/>
      <c r="S709" s="291" t="s">
        <v>10005</v>
      </c>
      <c r="T709" s="290"/>
      <c r="U709" s="290"/>
      <c r="V709" s="290"/>
      <c r="W709" s="290"/>
      <c r="X709" s="291">
        <v>6</v>
      </c>
      <c r="Y709" s="291" t="s">
        <v>11576</v>
      </c>
      <c r="Z709" s="290"/>
      <c r="AA709" s="291" t="s">
        <v>11235</v>
      </c>
      <c r="AB709" s="291" t="s">
        <v>11281</v>
      </c>
      <c r="AC709" s="284" t="s">
        <v>15115</v>
      </c>
      <c r="AD709" s="291" t="s">
        <v>11270</v>
      </c>
      <c r="AE709" s="291">
        <v>2</v>
      </c>
      <c r="AF709" s="291" t="s">
        <v>11576</v>
      </c>
      <c r="AI709" s="292">
        <v>0.91666666666666663</v>
      </c>
      <c r="AJ709" t="s">
        <v>1419</v>
      </c>
      <c r="AV709" s="331">
        <f t="shared" si="36"/>
        <v>41501</v>
      </c>
    </row>
    <row r="710" spans="1:48" x14ac:dyDescent="0.25">
      <c r="A710" s="283" t="s">
        <v>11571</v>
      </c>
      <c r="B710" s="284" t="s">
        <v>15111</v>
      </c>
      <c r="C710" s="285" t="str">
        <f t="shared" si="35"/>
        <v>READINGS_TT1_M2013-5_2013-8</v>
      </c>
      <c r="E710" s="301" t="s">
        <v>15136</v>
      </c>
      <c r="F710" s="286" t="s">
        <v>15099</v>
      </c>
      <c r="G710" s="287">
        <v>41399</v>
      </c>
      <c r="H710" s="288">
        <f t="shared" si="37"/>
        <v>41399</v>
      </c>
      <c r="I710" s="289">
        <v>41501</v>
      </c>
      <c r="J710" s="283" t="s">
        <v>11772</v>
      </c>
      <c r="K710" s="283"/>
      <c r="L710" s="290" t="s">
        <v>8637</v>
      </c>
      <c r="M710" s="283" t="s">
        <v>11771</v>
      </c>
      <c r="N710" s="283"/>
      <c r="O710" s="287">
        <v>41415</v>
      </c>
      <c r="P710" s="287">
        <v>41415</v>
      </c>
      <c r="Q710" s="290"/>
      <c r="R710" s="290"/>
      <c r="S710" s="291" t="s">
        <v>10005</v>
      </c>
      <c r="T710" s="290"/>
      <c r="U710" s="290"/>
      <c r="V710" s="290"/>
      <c r="W710" s="290"/>
      <c r="X710" s="291">
        <v>5.9</v>
      </c>
      <c r="Y710" s="291" t="s">
        <v>11576</v>
      </c>
      <c r="Z710" s="290"/>
      <c r="AA710" s="291" t="s">
        <v>11235</v>
      </c>
      <c r="AB710" s="291" t="s">
        <v>11281</v>
      </c>
      <c r="AC710" s="284" t="s">
        <v>15115</v>
      </c>
      <c r="AD710" s="291" t="s">
        <v>11270</v>
      </c>
      <c r="AE710" s="291">
        <v>2</v>
      </c>
      <c r="AF710" s="291" t="s">
        <v>11576</v>
      </c>
      <c r="AI710" s="292">
        <v>8.3333333333333329E-2</v>
      </c>
      <c r="AJ710" t="s">
        <v>1419</v>
      </c>
      <c r="AV710" s="331">
        <f t="shared" si="36"/>
        <v>41501</v>
      </c>
    </row>
    <row r="711" spans="1:48" x14ac:dyDescent="0.25">
      <c r="A711" s="283" t="s">
        <v>11571</v>
      </c>
      <c r="B711" s="284" t="s">
        <v>15111</v>
      </c>
      <c r="C711" s="285" t="str">
        <f t="shared" si="35"/>
        <v>READINGS_TT1_M2013-5_2013-8</v>
      </c>
      <c r="E711" s="301" t="s">
        <v>15136</v>
      </c>
      <c r="F711" s="286" t="s">
        <v>15099</v>
      </c>
      <c r="G711" s="287">
        <v>41399</v>
      </c>
      <c r="H711" s="288">
        <f t="shared" si="37"/>
        <v>41399</v>
      </c>
      <c r="I711" s="289">
        <v>41501</v>
      </c>
      <c r="J711" s="283" t="s">
        <v>11772</v>
      </c>
      <c r="K711" s="283"/>
      <c r="L711" s="290" t="s">
        <v>8637</v>
      </c>
      <c r="M711" s="283" t="s">
        <v>11771</v>
      </c>
      <c r="N711" s="283"/>
      <c r="O711" s="287">
        <v>41415</v>
      </c>
      <c r="P711" s="287">
        <v>41415</v>
      </c>
      <c r="Q711" s="290"/>
      <c r="R711" s="290"/>
      <c r="S711" s="291" t="s">
        <v>10005</v>
      </c>
      <c r="T711" s="290"/>
      <c r="U711" s="290"/>
      <c r="V711" s="290"/>
      <c r="W711" s="290"/>
      <c r="X711" s="291">
        <v>5.7</v>
      </c>
      <c r="Y711" s="291" t="s">
        <v>11576</v>
      </c>
      <c r="Z711" s="290"/>
      <c r="AA711" s="291" t="s">
        <v>11235</v>
      </c>
      <c r="AB711" s="291" t="s">
        <v>11281</v>
      </c>
      <c r="AC711" s="284" t="s">
        <v>15115</v>
      </c>
      <c r="AD711" s="291" t="s">
        <v>11270</v>
      </c>
      <c r="AE711" s="291">
        <v>2</v>
      </c>
      <c r="AF711" s="291" t="s">
        <v>11576</v>
      </c>
      <c r="AI711" s="292">
        <v>0.25</v>
      </c>
      <c r="AJ711" t="s">
        <v>1419</v>
      </c>
      <c r="AV711" s="331">
        <f t="shared" si="36"/>
        <v>41501</v>
      </c>
    </row>
    <row r="712" spans="1:48" x14ac:dyDescent="0.25">
      <c r="A712" s="283" t="s">
        <v>11571</v>
      </c>
      <c r="B712" s="284" t="s">
        <v>15111</v>
      </c>
      <c r="C712" s="285" t="str">
        <f t="shared" si="35"/>
        <v>READINGS_TT1_M2013-5_2013-8</v>
      </c>
      <c r="E712" s="301" t="s">
        <v>15136</v>
      </c>
      <c r="F712" s="286" t="s">
        <v>15099</v>
      </c>
      <c r="G712" s="287">
        <v>41399</v>
      </c>
      <c r="H712" s="288">
        <f t="shared" si="37"/>
        <v>41399</v>
      </c>
      <c r="I712" s="289">
        <v>41501</v>
      </c>
      <c r="J712" s="283" t="s">
        <v>11772</v>
      </c>
      <c r="K712" s="283"/>
      <c r="L712" s="290" t="s">
        <v>8637</v>
      </c>
      <c r="M712" s="283" t="s">
        <v>11771</v>
      </c>
      <c r="N712" s="283"/>
      <c r="O712" s="287">
        <v>41415</v>
      </c>
      <c r="P712" s="287">
        <v>41415</v>
      </c>
      <c r="Q712" s="290"/>
      <c r="R712" s="290"/>
      <c r="S712" s="291" t="s">
        <v>10005</v>
      </c>
      <c r="T712" s="290"/>
      <c r="U712" s="290"/>
      <c r="V712" s="290"/>
      <c r="W712" s="290"/>
      <c r="X712" s="291">
        <v>5.7</v>
      </c>
      <c r="Y712" s="291" t="s">
        <v>11576</v>
      </c>
      <c r="Z712" s="290"/>
      <c r="AA712" s="291" t="s">
        <v>11235</v>
      </c>
      <c r="AB712" s="291" t="s">
        <v>11281</v>
      </c>
      <c r="AC712" s="284" t="s">
        <v>15115</v>
      </c>
      <c r="AD712" s="291" t="s">
        <v>11270</v>
      </c>
      <c r="AE712" s="291">
        <v>2</v>
      </c>
      <c r="AF712" s="291" t="s">
        <v>11576</v>
      </c>
      <c r="AI712" s="292">
        <v>0.41666666666666669</v>
      </c>
      <c r="AJ712" t="s">
        <v>1419</v>
      </c>
      <c r="AV712" s="331">
        <f t="shared" si="36"/>
        <v>41501</v>
      </c>
    </row>
    <row r="713" spans="1:48" x14ac:dyDescent="0.25">
      <c r="A713" s="283" t="s">
        <v>11571</v>
      </c>
      <c r="B713" s="284" t="s">
        <v>15111</v>
      </c>
      <c r="C713" s="285" t="str">
        <f t="shared" si="35"/>
        <v>READINGS_TT1_M2013-5_2013-8</v>
      </c>
      <c r="E713" s="301" t="s">
        <v>15136</v>
      </c>
      <c r="F713" s="286" t="s">
        <v>15099</v>
      </c>
      <c r="G713" s="287">
        <v>41399</v>
      </c>
      <c r="H713" s="288">
        <f t="shared" si="37"/>
        <v>41399</v>
      </c>
      <c r="I713" s="289">
        <v>41501</v>
      </c>
      <c r="J713" s="283" t="s">
        <v>11772</v>
      </c>
      <c r="K713" s="283"/>
      <c r="L713" s="290" t="s">
        <v>8637</v>
      </c>
      <c r="M713" s="283" t="s">
        <v>11771</v>
      </c>
      <c r="N713" s="283"/>
      <c r="O713" s="287">
        <v>41415</v>
      </c>
      <c r="P713" s="287">
        <v>41415</v>
      </c>
      <c r="Q713" s="290"/>
      <c r="R713" s="290"/>
      <c r="S713" s="291" t="s">
        <v>10005</v>
      </c>
      <c r="T713" s="290"/>
      <c r="U713" s="290"/>
      <c r="V713" s="290"/>
      <c r="W713" s="290"/>
      <c r="X713" s="291">
        <v>5.7</v>
      </c>
      <c r="Y713" s="291" t="s">
        <v>11576</v>
      </c>
      <c r="Z713" s="290"/>
      <c r="AA713" s="291" t="s">
        <v>11235</v>
      </c>
      <c r="AB713" s="291" t="s">
        <v>11281</v>
      </c>
      <c r="AC713" s="284" t="s">
        <v>15115</v>
      </c>
      <c r="AD713" s="291" t="s">
        <v>11270</v>
      </c>
      <c r="AE713" s="291">
        <v>2</v>
      </c>
      <c r="AF713" s="291" t="s">
        <v>11576</v>
      </c>
      <c r="AI713" s="292">
        <v>0.58333333333333337</v>
      </c>
      <c r="AJ713" t="s">
        <v>1419</v>
      </c>
      <c r="AV713" s="331">
        <f t="shared" si="36"/>
        <v>41501</v>
      </c>
    </row>
    <row r="714" spans="1:48" x14ac:dyDescent="0.25">
      <c r="A714" s="283" t="s">
        <v>11571</v>
      </c>
      <c r="B714" s="284" t="s">
        <v>15111</v>
      </c>
      <c r="C714" s="285" t="str">
        <f t="shared" si="35"/>
        <v>READINGS_TT1_M2013-5_2013-8</v>
      </c>
      <c r="E714" s="301" t="s">
        <v>15136</v>
      </c>
      <c r="F714" s="286" t="s">
        <v>15099</v>
      </c>
      <c r="G714" s="287">
        <v>41399</v>
      </c>
      <c r="H714" s="288">
        <f t="shared" si="37"/>
        <v>41399</v>
      </c>
      <c r="I714" s="289">
        <v>41501</v>
      </c>
      <c r="J714" s="283" t="s">
        <v>11772</v>
      </c>
      <c r="K714" s="283"/>
      <c r="L714" s="290" t="s">
        <v>8637</v>
      </c>
      <c r="M714" s="283" t="s">
        <v>11771</v>
      </c>
      <c r="N714" s="283"/>
      <c r="O714" s="287">
        <v>41415</v>
      </c>
      <c r="P714" s="287">
        <v>41415</v>
      </c>
      <c r="Q714" s="290"/>
      <c r="R714" s="290"/>
      <c r="S714" s="291" t="s">
        <v>10005</v>
      </c>
      <c r="T714" s="290"/>
      <c r="U714" s="290"/>
      <c r="V714" s="290"/>
      <c r="W714" s="290"/>
      <c r="X714" s="291">
        <v>5.7</v>
      </c>
      <c r="Y714" s="291" t="s">
        <v>11576</v>
      </c>
      <c r="Z714" s="290"/>
      <c r="AA714" s="291" t="s">
        <v>11235</v>
      </c>
      <c r="AB714" s="291" t="s">
        <v>11281</v>
      </c>
      <c r="AC714" s="284" t="s">
        <v>15115</v>
      </c>
      <c r="AD714" s="291" t="s">
        <v>11270</v>
      </c>
      <c r="AE714" s="291">
        <v>2</v>
      </c>
      <c r="AF714" s="291" t="s">
        <v>11576</v>
      </c>
      <c r="AI714" s="292">
        <v>0.75</v>
      </c>
      <c r="AJ714" t="s">
        <v>1419</v>
      </c>
      <c r="AV714" s="331">
        <f t="shared" si="36"/>
        <v>41501</v>
      </c>
    </row>
    <row r="715" spans="1:48" x14ac:dyDescent="0.25">
      <c r="A715" s="283" t="s">
        <v>11571</v>
      </c>
      <c r="B715" s="284" t="s">
        <v>15111</v>
      </c>
      <c r="C715" s="285" t="str">
        <f t="shared" si="35"/>
        <v>READINGS_TT1_M2013-5_2013-8</v>
      </c>
      <c r="E715" s="301" t="s">
        <v>15136</v>
      </c>
      <c r="F715" s="286" t="s">
        <v>15099</v>
      </c>
      <c r="G715" s="287">
        <v>41399</v>
      </c>
      <c r="H715" s="288">
        <f t="shared" si="37"/>
        <v>41399</v>
      </c>
      <c r="I715" s="289">
        <v>41501</v>
      </c>
      <c r="J715" s="283" t="s">
        <v>11772</v>
      </c>
      <c r="K715" s="283"/>
      <c r="L715" s="290" t="s">
        <v>8637</v>
      </c>
      <c r="M715" s="283" t="s">
        <v>11771</v>
      </c>
      <c r="N715" s="283"/>
      <c r="O715" s="287">
        <v>41415</v>
      </c>
      <c r="P715" s="287">
        <v>41415</v>
      </c>
      <c r="Q715" s="290"/>
      <c r="R715" s="290"/>
      <c r="S715" s="291" t="s">
        <v>10005</v>
      </c>
      <c r="T715" s="290"/>
      <c r="U715" s="290"/>
      <c r="V715" s="290"/>
      <c r="W715" s="290"/>
      <c r="X715" s="291">
        <v>5.7</v>
      </c>
      <c r="Y715" s="291" t="s">
        <v>11576</v>
      </c>
      <c r="Z715" s="290"/>
      <c r="AA715" s="291" t="s">
        <v>11235</v>
      </c>
      <c r="AB715" s="291" t="s">
        <v>11281</v>
      </c>
      <c r="AC715" s="284" t="s">
        <v>15115</v>
      </c>
      <c r="AD715" s="291" t="s">
        <v>11270</v>
      </c>
      <c r="AE715" s="291">
        <v>2</v>
      </c>
      <c r="AF715" s="291" t="s">
        <v>11576</v>
      </c>
      <c r="AI715" s="292">
        <v>0.91666666666666663</v>
      </c>
      <c r="AJ715" t="s">
        <v>1419</v>
      </c>
      <c r="AV715" s="331">
        <f t="shared" si="36"/>
        <v>41501</v>
      </c>
    </row>
    <row r="716" spans="1:48" x14ac:dyDescent="0.25">
      <c r="A716" s="283" t="s">
        <v>11571</v>
      </c>
      <c r="B716" s="284" t="s">
        <v>15111</v>
      </c>
      <c r="C716" s="285" t="str">
        <f t="shared" si="35"/>
        <v>READINGS_TT1_M2013-5_2013-8</v>
      </c>
      <c r="E716" s="301" t="s">
        <v>15136</v>
      </c>
      <c r="F716" s="286" t="s">
        <v>15099</v>
      </c>
      <c r="G716" s="287">
        <v>41399</v>
      </c>
      <c r="H716" s="288">
        <f t="shared" si="37"/>
        <v>41399</v>
      </c>
      <c r="I716" s="289">
        <v>41501</v>
      </c>
      <c r="J716" s="283" t="s">
        <v>11772</v>
      </c>
      <c r="K716" s="283"/>
      <c r="L716" s="290" t="s">
        <v>8637</v>
      </c>
      <c r="M716" s="283" t="s">
        <v>11771</v>
      </c>
      <c r="N716" s="283"/>
      <c r="O716" s="287">
        <v>41416</v>
      </c>
      <c r="P716" s="287">
        <v>41416</v>
      </c>
      <c r="Q716" s="290"/>
      <c r="R716" s="290"/>
      <c r="S716" s="291" t="s">
        <v>10005</v>
      </c>
      <c r="T716" s="290"/>
      <c r="U716" s="290"/>
      <c r="V716" s="290"/>
      <c r="W716" s="290"/>
      <c r="X716" s="291">
        <v>5.6</v>
      </c>
      <c r="Y716" s="291" t="s">
        <v>11576</v>
      </c>
      <c r="Z716" s="290"/>
      <c r="AA716" s="291" t="s">
        <v>11235</v>
      </c>
      <c r="AB716" s="291" t="s">
        <v>11281</v>
      </c>
      <c r="AC716" s="284" t="s">
        <v>15115</v>
      </c>
      <c r="AD716" s="291" t="s">
        <v>11270</v>
      </c>
      <c r="AE716" s="291">
        <v>2</v>
      </c>
      <c r="AF716" s="291" t="s">
        <v>11576</v>
      </c>
      <c r="AI716" s="292">
        <v>8.3333333333333329E-2</v>
      </c>
      <c r="AJ716" t="s">
        <v>1419</v>
      </c>
      <c r="AV716" s="331">
        <f t="shared" si="36"/>
        <v>41501</v>
      </c>
    </row>
    <row r="717" spans="1:48" x14ac:dyDescent="0.25">
      <c r="A717" s="283" t="s">
        <v>11571</v>
      </c>
      <c r="B717" s="284" t="s">
        <v>15111</v>
      </c>
      <c r="C717" s="285" t="str">
        <f t="shared" si="35"/>
        <v>READINGS_TT1_M2013-5_2013-8</v>
      </c>
      <c r="E717" s="301" t="s">
        <v>15136</v>
      </c>
      <c r="F717" s="286" t="s">
        <v>15099</v>
      </c>
      <c r="G717" s="287">
        <v>41399</v>
      </c>
      <c r="H717" s="288">
        <f t="shared" si="37"/>
        <v>41399</v>
      </c>
      <c r="I717" s="289">
        <v>41501</v>
      </c>
      <c r="J717" s="283" t="s">
        <v>11772</v>
      </c>
      <c r="K717" s="283"/>
      <c r="L717" s="290" t="s">
        <v>8637</v>
      </c>
      <c r="M717" s="283" t="s">
        <v>11771</v>
      </c>
      <c r="N717" s="283"/>
      <c r="O717" s="287">
        <v>41416</v>
      </c>
      <c r="P717" s="287">
        <v>41416</v>
      </c>
      <c r="Q717" s="290"/>
      <c r="R717" s="290"/>
      <c r="S717" s="291" t="s">
        <v>10005</v>
      </c>
      <c r="T717" s="290"/>
      <c r="U717" s="290"/>
      <c r="V717" s="290"/>
      <c r="W717" s="290"/>
      <c r="X717" s="291">
        <v>5.6</v>
      </c>
      <c r="Y717" s="291" t="s">
        <v>11576</v>
      </c>
      <c r="Z717" s="290"/>
      <c r="AA717" s="291" t="s">
        <v>11235</v>
      </c>
      <c r="AB717" s="291" t="s">
        <v>11281</v>
      </c>
      <c r="AC717" s="284" t="s">
        <v>15115</v>
      </c>
      <c r="AD717" s="291" t="s">
        <v>11270</v>
      </c>
      <c r="AE717" s="291">
        <v>2</v>
      </c>
      <c r="AF717" s="291" t="s">
        <v>11576</v>
      </c>
      <c r="AI717" s="292">
        <v>0.25</v>
      </c>
      <c r="AJ717" t="s">
        <v>1419</v>
      </c>
      <c r="AV717" s="331">
        <f t="shared" si="36"/>
        <v>41501</v>
      </c>
    </row>
    <row r="718" spans="1:48" x14ac:dyDescent="0.25">
      <c r="A718" s="283" t="s">
        <v>11571</v>
      </c>
      <c r="B718" s="284" t="s">
        <v>15111</v>
      </c>
      <c r="C718" s="285" t="str">
        <f t="shared" si="35"/>
        <v>READINGS_TT1_M2013-5_2013-8</v>
      </c>
      <c r="E718" s="301" t="s">
        <v>15136</v>
      </c>
      <c r="F718" s="286" t="s">
        <v>15099</v>
      </c>
      <c r="G718" s="287">
        <v>41399</v>
      </c>
      <c r="H718" s="288">
        <f t="shared" si="37"/>
        <v>41399</v>
      </c>
      <c r="I718" s="289">
        <v>41501</v>
      </c>
      <c r="J718" s="283" t="s">
        <v>11772</v>
      </c>
      <c r="K718" s="283"/>
      <c r="L718" s="290" t="s">
        <v>8637</v>
      </c>
      <c r="M718" s="283" t="s">
        <v>11771</v>
      </c>
      <c r="N718" s="283"/>
      <c r="O718" s="287">
        <v>41416</v>
      </c>
      <c r="P718" s="287">
        <v>41416</v>
      </c>
      <c r="Q718" s="290"/>
      <c r="R718" s="290"/>
      <c r="S718" s="291" t="s">
        <v>10005</v>
      </c>
      <c r="T718" s="290"/>
      <c r="U718" s="290"/>
      <c r="V718" s="290"/>
      <c r="W718" s="290"/>
      <c r="X718" s="291">
        <v>5.7</v>
      </c>
      <c r="Y718" s="291" t="s">
        <v>11576</v>
      </c>
      <c r="Z718" s="290"/>
      <c r="AA718" s="291" t="s">
        <v>11235</v>
      </c>
      <c r="AB718" s="291" t="s">
        <v>11281</v>
      </c>
      <c r="AC718" s="284" t="s">
        <v>15115</v>
      </c>
      <c r="AD718" s="291" t="s">
        <v>11270</v>
      </c>
      <c r="AE718" s="291">
        <v>2</v>
      </c>
      <c r="AF718" s="291" t="s">
        <v>11576</v>
      </c>
      <c r="AI718" s="292">
        <v>0.41666666666666669</v>
      </c>
      <c r="AJ718" t="s">
        <v>1419</v>
      </c>
      <c r="AV718" s="331">
        <f t="shared" si="36"/>
        <v>41501</v>
      </c>
    </row>
    <row r="719" spans="1:48" x14ac:dyDescent="0.25">
      <c r="A719" s="283" t="s">
        <v>11571</v>
      </c>
      <c r="B719" s="284" t="s">
        <v>15111</v>
      </c>
      <c r="C719" s="285" t="str">
        <f t="shared" si="35"/>
        <v>READINGS_TT1_M2013-5_2013-8</v>
      </c>
      <c r="E719" s="301" t="s">
        <v>15136</v>
      </c>
      <c r="F719" s="286" t="s">
        <v>15099</v>
      </c>
      <c r="G719" s="287">
        <v>41399</v>
      </c>
      <c r="H719" s="288">
        <f t="shared" si="37"/>
        <v>41399</v>
      </c>
      <c r="I719" s="289">
        <v>41501</v>
      </c>
      <c r="J719" s="283" t="s">
        <v>11772</v>
      </c>
      <c r="K719" s="283"/>
      <c r="L719" s="290" t="s">
        <v>8637</v>
      </c>
      <c r="M719" s="283" t="s">
        <v>11771</v>
      </c>
      <c r="N719" s="283"/>
      <c r="O719" s="287">
        <v>41416</v>
      </c>
      <c r="P719" s="287">
        <v>41416</v>
      </c>
      <c r="Q719" s="290"/>
      <c r="R719" s="290"/>
      <c r="S719" s="291" t="s">
        <v>10005</v>
      </c>
      <c r="T719" s="290"/>
      <c r="U719" s="290"/>
      <c r="V719" s="290"/>
      <c r="W719" s="290"/>
      <c r="X719" s="291">
        <v>5.7</v>
      </c>
      <c r="Y719" s="291" t="s">
        <v>11576</v>
      </c>
      <c r="Z719" s="290"/>
      <c r="AA719" s="291" t="s">
        <v>11235</v>
      </c>
      <c r="AB719" s="291" t="s">
        <v>11281</v>
      </c>
      <c r="AC719" s="284" t="s">
        <v>15115</v>
      </c>
      <c r="AD719" s="291" t="s">
        <v>11270</v>
      </c>
      <c r="AE719" s="291">
        <v>2</v>
      </c>
      <c r="AF719" s="291" t="s">
        <v>11576</v>
      </c>
      <c r="AI719" s="292">
        <v>0.58333333333333337</v>
      </c>
      <c r="AJ719" t="s">
        <v>1419</v>
      </c>
      <c r="AV719" s="331">
        <f t="shared" si="36"/>
        <v>41501</v>
      </c>
    </row>
    <row r="720" spans="1:48" x14ac:dyDescent="0.25">
      <c r="A720" s="283" t="s">
        <v>11571</v>
      </c>
      <c r="B720" s="284" t="s">
        <v>15111</v>
      </c>
      <c r="C720" s="285" t="str">
        <f t="shared" si="35"/>
        <v>READINGS_TT1_M2013-5_2013-8</v>
      </c>
      <c r="E720" s="301" t="s">
        <v>15136</v>
      </c>
      <c r="F720" s="286" t="s">
        <v>15099</v>
      </c>
      <c r="G720" s="287">
        <v>41399</v>
      </c>
      <c r="H720" s="288">
        <f t="shared" si="37"/>
        <v>41399</v>
      </c>
      <c r="I720" s="289">
        <v>41501</v>
      </c>
      <c r="J720" s="283" t="s">
        <v>11772</v>
      </c>
      <c r="K720" s="283"/>
      <c r="L720" s="290" t="s">
        <v>8637</v>
      </c>
      <c r="M720" s="283" t="s">
        <v>11771</v>
      </c>
      <c r="N720" s="283"/>
      <c r="O720" s="287">
        <v>41416</v>
      </c>
      <c r="P720" s="287">
        <v>41416</v>
      </c>
      <c r="Q720" s="290"/>
      <c r="R720" s="290"/>
      <c r="S720" s="291" t="s">
        <v>10005</v>
      </c>
      <c r="T720" s="290"/>
      <c r="U720" s="290"/>
      <c r="V720" s="290"/>
      <c r="W720" s="290"/>
      <c r="X720" s="291">
        <v>5.7</v>
      </c>
      <c r="Y720" s="291" t="s">
        <v>11576</v>
      </c>
      <c r="Z720" s="290"/>
      <c r="AA720" s="291" t="s">
        <v>11235</v>
      </c>
      <c r="AB720" s="291" t="s">
        <v>11281</v>
      </c>
      <c r="AC720" s="284" t="s">
        <v>15115</v>
      </c>
      <c r="AD720" s="291" t="s">
        <v>11270</v>
      </c>
      <c r="AE720" s="291">
        <v>2</v>
      </c>
      <c r="AF720" s="291" t="s">
        <v>11576</v>
      </c>
      <c r="AI720" s="292">
        <v>0.75</v>
      </c>
      <c r="AJ720" t="s">
        <v>1419</v>
      </c>
      <c r="AV720" s="331">
        <f t="shared" si="36"/>
        <v>41501</v>
      </c>
    </row>
    <row r="721" spans="1:48" x14ac:dyDescent="0.25">
      <c r="A721" s="283" t="s">
        <v>11571</v>
      </c>
      <c r="B721" s="284" t="s">
        <v>15111</v>
      </c>
      <c r="C721" s="285" t="str">
        <f t="shared" si="35"/>
        <v>READINGS_TT1_M2013-5_2013-8</v>
      </c>
      <c r="E721" s="301" t="s">
        <v>15136</v>
      </c>
      <c r="F721" s="286" t="s">
        <v>15099</v>
      </c>
      <c r="G721" s="287">
        <v>41399</v>
      </c>
      <c r="H721" s="288">
        <f t="shared" si="37"/>
        <v>41399</v>
      </c>
      <c r="I721" s="289">
        <v>41501</v>
      </c>
      <c r="J721" s="283" t="s">
        <v>11772</v>
      </c>
      <c r="K721" s="283"/>
      <c r="L721" s="290" t="s">
        <v>8637</v>
      </c>
      <c r="M721" s="283" t="s">
        <v>11771</v>
      </c>
      <c r="N721" s="283"/>
      <c r="O721" s="287">
        <v>41416</v>
      </c>
      <c r="P721" s="287">
        <v>41416</v>
      </c>
      <c r="Q721" s="290"/>
      <c r="R721" s="290"/>
      <c r="S721" s="291" t="s">
        <v>10005</v>
      </c>
      <c r="T721" s="290"/>
      <c r="U721" s="290"/>
      <c r="V721" s="290"/>
      <c r="W721" s="290"/>
      <c r="X721" s="291">
        <v>5.3</v>
      </c>
      <c r="Y721" s="291" t="s">
        <v>11576</v>
      </c>
      <c r="Z721" s="290"/>
      <c r="AA721" s="291" t="s">
        <v>11235</v>
      </c>
      <c r="AB721" s="291" t="s">
        <v>11281</v>
      </c>
      <c r="AC721" s="284" t="s">
        <v>15115</v>
      </c>
      <c r="AD721" s="291" t="s">
        <v>11270</v>
      </c>
      <c r="AE721" s="291">
        <v>2</v>
      </c>
      <c r="AF721" s="291" t="s">
        <v>11576</v>
      </c>
      <c r="AI721" s="292">
        <v>0.91666666666666663</v>
      </c>
      <c r="AJ721" t="s">
        <v>1419</v>
      </c>
      <c r="AV721" s="331">
        <f t="shared" si="36"/>
        <v>41501</v>
      </c>
    </row>
    <row r="722" spans="1:48" x14ac:dyDescent="0.25">
      <c r="A722" s="283" t="s">
        <v>11571</v>
      </c>
      <c r="B722" s="284" t="s">
        <v>15111</v>
      </c>
      <c r="C722" s="285" t="str">
        <f t="shared" si="35"/>
        <v>READINGS_TT1_M2013-5_2013-8</v>
      </c>
      <c r="E722" s="301" t="s">
        <v>15136</v>
      </c>
      <c r="F722" s="286" t="s">
        <v>15099</v>
      </c>
      <c r="G722" s="287">
        <v>41399</v>
      </c>
      <c r="H722" s="288">
        <f t="shared" si="37"/>
        <v>41399</v>
      </c>
      <c r="I722" s="289">
        <v>41501</v>
      </c>
      <c r="J722" s="283" t="s">
        <v>11772</v>
      </c>
      <c r="K722" s="283"/>
      <c r="L722" s="290" t="s">
        <v>8637</v>
      </c>
      <c r="M722" s="283" t="s">
        <v>11771</v>
      </c>
      <c r="N722" s="283"/>
      <c r="O722" s="287">
        <v>41417</v>
      </c>
      <c r="P722" s="287">
        <v>41417</v>
      </c>
      <c r="Q722" s="290"/>
      <c r="R722" s="290"/>
      <c r="S722" s="291" t="s">
        <v>10005</v>
      </c>
      <c r="T722" s="290"/>
      <c r="U722" s="290"/>
      <c r="V722" s="290"/>
      <c r="W722" s="290"/>
      <c r="X722" s="291">
        <v>5.6</v>
      </c>
      <c r="Y722" s="291" t="s">
        <v>11576</v>
      </c>
      <c r="Z722" s="290"/>
      <c r="AA722" s="291" t="s">
        <v>11235</v>
      </c>
      <c r="AB722" s="291" t="s">
        <v>11281</v>
      </c>
      <c r="AC722" s="284" t="s">
        <v>15115</v>
      </c>
      <c r="AD722" s="291" t="s">
        <v>11270</v>
      </c>
      <c r="AE722" s="291">
        <v>2</v>
      </c>
      <c r="AF722" s="291" t="s">
        <v>11576</v>
      </c>
      <c r="AI722" s="292">
        <v>8.3333333333333329E-2</v>
      </c>
      <c r="AJ722" t="s">
        <v>1419</v>
      </c>
      <c r="AV722" s="331">
        <f t="shared" si="36"/>
        <v>41501</v>
      </c>
    </row>
    <row r="723" spans="1:48" x14ac:dyDescent="0.25">
      <c r="A723" s="283" t="s">
        <v>11571</v>
      </c>
      <c r="B723" s="284" t="s">
        <v>15111</v>
      </c>
      <c r="C723" s="285" t="str">
        <f t="shared" si="35"/>
        <v>READINGS_TT1_M2013-5_2013-8</v>
      </c>
      <c r="E723" s="301" t="s">
        <v>15136</v>
      </c>
      <c r="F723" s="286" t="s">
        <v>15099</v>
      </c>
      <c r="G723" s="287">
        <v>41399</v>
      </c>
      <c r="H723" s="288">
        <f t="shared" si="37"/>
        <v>41399</v>
      </c>
      <c r="I723" s="289">
        <v>41501</v>
      </c>
      <c r="J723" s="283" t="s">
        <v>11772</v>
      </c>
      <c r="K723" s="283"/>
      <c r="L723" s="290" t="s">
        <v>8637</v>
      </c>
      <c r="M723" s="283" t="s">
        <v>11771</v>
      </c>
      <c r="N723" s="283"/>
      <c r="O723" s="287">
        <v>41417</v>
      </c>
      <c r="P723" s="287">
        <v>41417</v>
      </c>
      <c r="Q723" s="290"/>
      <c r="R723" s="290"/>
      <c r="S723" s="291" t="s">
        <v>10005</v>
      </c>
      <c r="T723" s="290"/>
      <c r="U723" s="290"/>
      <c r="V723" s="290"/>
      <c r="W723" s="290"/>
      <c r="X723" s="291">
        <v>5.7</v>
      </c>
      <c r="Y723" s="291" t="s">
        <v>11576</v>
      </c>
      <c r="Z723" s="290"/>
      <c r="AA723" s="291" t="s">
        <v>11235</v>
      </c>
      <c r="AB723" s="291" t="s">
        <v>11281</v>
      </c>
      <c r="AC723" s="284" t="s">
        <v>15115</v>
      </c>
      <c r="AD723" s="291" t="s">
        <v>11270</v>
      </c>
      <c r="AE723" s="291">
        <v>2</v>
      </c>
      <c r="AF723" s="291" t="s">
        <v>11576</v>
      </c>
      <c r="AI723" s="292">
        <v>0.25</v>
      </c>
      <c r="AJ723" t="s">
        <v>1419</v>
      </c>
      <c r="AV723" s="331">
        <f t="shared" si="36"/>
        <v>41501</v>
      </c>
    </row>
    <row r="724" spans="1:48" x14ac:dyDescent="0.25">
      <c r="A724" s="283" t="s">
        <v>11571</v>
      </c>
      <c r="B724" s="284" t="s">
        <v>15111</v>
      </c>
      <c r="C724" s="285" t="str">
        <f t="shared" si="35"/>
        <v>READINGS_TT1_M2013-5_2013-8</v>
      </c>
      <c r="E724" s="301" t="s">
        <v>15136</v>
      </c>
      <c r="F724" s="286" t="s">
        <v>15099</v>
      </c>
      <c r="G724" s="287">
        <v>41399</v>
      </c>
      <c r="H724" s="288">
        <f t="shared" si="37"/>
        <v>41399</v>
      </c>
      <c r="I724" s="289">
        <v>41501</v>
      </c>
      <c r="J724" s="283" t="s">
        <v>11772</v>
      </c>
      <c r="K724" s="283"/>
      <c r="L724" s="290" t="s">
        <v>8637</v>
      </c>
      <c r="M724" s="283" t="s">
        <v>11771</v>
      </c>
      <c r="N724" s="283"/>
      <c r="O724" s="287">
        <v>41417</v>
      </c>
      <c r="P724" s="287">
        <v>41417</v>
      </c>
      <c r="Q724" s="290"/>
      <c r="R724" s="290"/>
      <c r="S724" s="291" t="s">
        <v>10005</v>
      </c>
      <c r="T724" s="290"/>
      <c r="U724" s="290"/>
      <c r="V724" s="290"/>
      <c r="W724" s="290"/>
      <c r="X724" s="291">
        <v>4.5999999999999996</v>
      </c>
      <c r="Y724" s="291" t="s">
        <v>11576</v>
      </c>
      <c r="Z724" s="290"/>
      <c r="AA724" s="291" t="s">
        <v>11235</v>
      </c>
      <c r="AB724" s="291" t="s">
        <v>11281</v>
      </c>
      <c r="AC724" s="284" t="s">
        <v>15115</v>
      </c>
      <c r="AD724" s="291" t="s">
        <v>11270</v>
      </c>
      <c r="AE724" s="291">
        <v>2</v>
      </c>
      <c r="AF724" s="291" t="s">
        <v>11576</v>
      </c>
      <c r="AI724" s="292">
        <v>0.41666666666666669</v>
      </c>
      <c r="AJ724" t="s">
        <v>1419</v>
      </c>
      <c r="AV724" s="331">
        <f t="shared" si="36"/>
        <v>41501</v>
      </c>
    </row>
    <row r="725" spans="1:48" x14ac:dyDescent="0.25">
      <c r="A725" s="283" t="s">
        <v>11571</v>
      </c>
      <c r="B725" s="284" t="s">
        <v>15111</v>
      </c>
      <c r="C725" s="285" t="str">
        <f t="shared" si="35"/>
        <v>READINGS_TT1_M2013-5_2013-8</v>
      </c>
      <c r="E725" s="301" t="s">
        <v>15136</v>
      </c>
      <c r="F725" s="286" t="s">
        <v>15099</v>
      </c>
      <c r="G725" s="287">
        <v>41399</v>
      </c>
      <c r="H725" s="288">
        <f t="shared" si="37"/>
        <v>41399</v>
      </c>
      <c r="I725" s="289">
        <v>41501</v>
      </c>
      <c r="J725" s="283" t="s">
        <v>11772</v>
      </c>
      <c r="K725" s="283"/>
      <c r="L725" s="290" t="s">
        <v>8637</v>
      </c>
      <c r="M725" s="283" t="s">
        <v>11771</v>
      </c>
      <c r="N725" s="283"/>
      <c r="O725" s="287">
        <v>41417</v>
      </c>
      <c r="P725" s="287">
        <v>41417</v>
      </c>
      <c r="Q725" s="290"/>
      <c r="R725" s="290"/>
      <c r="S725" s="291" t="s">
        <v>10005</v>
      </c>
      <c r="T725" s="290"/>
      <c r="U725" s="290"/>
      <c r="V725" s="290"/>
      <c r="W725" s="290"/>
      <c r="X725" s="291">
        <v>5.6</v>
      </c>
      <c r="Y725" s="291" t="s">
        <v>11576</v>
      </c>
      <c r="Z725" s="290"/>
      <c r="AA725" s="291" t="s">
        <v>11235</v>
      </c>
      <c r="AB725" s="291" t="s">
        <v>11281</v>
      </c>
      <c r="AC725" s="284" t="s">
        <v>15115</v>
      </c>
      <c r="AD725" s="291" t="s">
        <v>11270</v>
      </c>
      <c r="AE725" s="291">
        <v>2</v>
      </c>
      <c r="AF725" s="291" t="s">
        <v>11576</v>
      </c>
      <c r="AI725" s="292">
        <v>0.58333333333333337</v>
      </c>
      <c r="AJ725" t="s">
        <v>1419</v>
      </c>
      <c r="AV725" s="331">
        <f t="shared" si="36"/>
        <v>41501</v>
      </c>
    </row>
    <row r="726" spans="1:48" x14ac:dyDescent="0.25">
      <c r="A726" s="283" t="s">
        <v>11571</v>
      </c>
      <c r="B726" s="284" t="s">
        <v>15111</v>
      </c>
      <c r="C726" s="285" t="str">
        <f t="shared" si="35"/>
        <v>READINGS_TT1_M2013-5_2013-8</v>
      </c>
      <c r="E726" s="301" t="s">
        <v>15136</v>
      </c>
      <c r="F726" s="286" t="s">
        <v>15099</v>
      </c>
      <c r="G726" s="287">
        <v>41399</v>
      </c>
      <c r="H726" s="288">
        <f t="shared" si="37"/>
        <v>41399</v>
      </c>
      <c r="I726" s="289">
        <v>41501</v>
      </c>
      <c r="J726" s="283" t="s">
        <v>11772</v>
      </c>
      <c r="K726" s="283"/>
      <c r="L726" s="290" t="s">
        <v>8637</v>
      </c>
      <c r="M726" s="283" t="s">
        <v>11771</v>
      </c>
      <c r="N726" s="283"/>
      <c r="O726" s="287">
        <v>41417</v>
      </c>
      <c r="P726" s="287">
        <v>41417</v>
      </c>
      <c r="Q726" s="290"/>
      <c r="R726" s="290"/>
      <c r="S726" s="291" t="s">
        <v>10005</v>
      </c>
      <c r="T726" s="290"/>
      <c r="U726" s="290"/>
      <c r="V726" s="290"/>
      <c r="W726" s="290"/>
      <c r="X726" s="291">
        <v>5.6</v>
      </c>
      <c r="Y726" s="291" t="s">
        <v>11576</v>
      </c>
      <c r="Z726" s="290"/>
      <c r="AA726" s="291" t="s">
        <v>11235</v>
      </c>
      <c r="AB726" s="291" t="s">
        <v>11281</v>
      </c>
      <c r="AC726" s="284" t="s">
        <v>15115</v>
      </c>
      <c r="AD726" s="291" t="s">
        <v>11270</v>
      </c>
      <c r="AE726" s="291">
        <v>2</v>
      </c>
      <c r="AF726" s="291" t="s">
        <v>11576</v>
      </c>
      <c r="AI726" s="292">
        <v>0.75</v>
      </c>
      <c r="AJ726" t="s">
        <v>1419</v>
      </c>
      <c r="AV726" s="331">
        <f t="shared" si="36"/>
        <v>41501</v>
      </c>
    </row>
    <row r="727" spans="1:48" x14ac:dyDescent="0.25">
      <c r="A727" s="283" t="s">
        <v>11571</v>
      </c>
      <c r="B727" s="284" t="s">
        <v>15111</v>
      </c>
      <c r="C727" s="285" t="str">
        <f t="shared" si="35"/>
        <v>READINGS_TT1_M2013-5_2013-8</v>
      </c>
      <c r="E727" s="301" t="s">
        <v>15136</v>
      </c>
      <c r="F727" s="286" t="s">
        <v>15099</v>
      </c>
      <c r="G727" s="287">
        <v>41399</v>
      </c>
      <c r="H727" s="288">
        <f t="shared" si="37"/>
        <v>41399</v>
      </c>
      <c r="I727" s="289">
        <v>41501</v>
      </c>
      <c r="J727" s="283" t="s">
        <v>11772</v>
      </c>
      <c r="K727" s="283"/>
      <c r="L727" s="290" t="s">
        <v>8637</v>
      </c>
      <c r="M727" s="283" t="s">
        <v>11771</v>
      </c>
      <c r="N727" s="283"/>
      <c r="O727" s="287">
        <v>41417</v>
      </c>
      <c r="P727" s="287">
        <v>41417</v>
      </c>
      <c r="Q727" s="290"/>
      <c r="R727" s="290"/>
      <c r="S727" s="291" t="s">
        <v>10005</v>
      </c>
      <c r="T727" s="290"/>
      <c r="U727" s="290"/>
      <c r="V727" s="290"/>
      <c r="W727" s="290"/>
      <c r="X727" s="291">
        <v>5.6</v>
      </c>
      <c r="Y727" s="291" t="s">
        <v>11576</v>
      </c>
      <c r="Z727" s="290"/>
      <c r="AA727" s="291" t="s">
        <v>11235</v>
      </c>
      <c r="AB727" s="291" t="s">
        <v>11281</v>
      </c>
      <c r="AC727" s="284" t="s">
        <v>15115</v>
      </c>
      <c r="AD727" s="291" t="s">
        <v>11270</v>
      </c>
      <c r="AE727" s="291">
        <v>2</v>
      </c>
      <c r="AF727" s="291" t="s">
        <v>11576</v>
      </c>
      <c r="AI727" s="292">
        <v>0.91666666666666663</v>
      </c>
      <c r="AJ727" t="s">
        <v>1419</v>
      </c>
      <c r="AV727" s="331">
        <f t="shared" si="36"/>
        <v>41501</v>
      </c>
    </row>
    <row r="728" spans="1:48" x14ac:dyDescent="0.25">
      <c r="A728" s="283" t="s">
        <v>11571</v>
      </c>
      <c r="B728" s="284" t="s">
        <v>15111</v>
      </c>
      <c r="C728" s="285" t="str">
        <f t="shared" si="35"/>
        <v>READINGS_TT1_M2013-5_2013-8</v>
      </c>
      <c r="E728" s="301" t="s">
        <v>15136</v>
      </c>
      <c r="F728" s="286" t="s">
        <v>15099</v>
      </c>
      <c r="G728" s="287">
        <v>41399</v>
      </c>
      <c r="H728" s="288">
        <f t="shared" si="37"/>
        <v>41399</v>
      </c>
      <c r="I728" s="289">
        <v>41501</v>
      </c>
      <c r="J728" s="283" t="s">
        <v>11772</v>
      </c>
      <c r="K728" s="283"/>
      <c r="L728" s="290" t="s">
        <v>8637</v>
      </c>
      <c r="M728" s="283" t="s">
        <v>11771</v>
      </c>
      <c r="N728" s="283"/>
      <c r="O728" s="287">
        <v>41418</v>
      </c>
      <c r="P728" s="287">
        <v>41418</v>
      </c>
      <c r="Q728" s="290"/>
      <c r="R728" s="290"/>
      <c r="S728" s="291" t="s">
        <v>10005</v>
      </c>
      <c r="T728" s="290"/>
      <c r="U728" s="290"/>
      <c r="V728" s="290"/>
      <c r="W728" s="290"/>
      <c r="X728" s="291">
        <v>8.1999999999999993</v>
      </c>
      <c r="Y728" s="291" t="s">
        <v>11576</v>
      </c>
      <c r="Z728" s="290"/>
      <c r="AA728" s="291" t="s">
        <v>11235</v>
      </c>
      <c r="AB728" s="291" t="s">
        <v>11281</v>
      </c>
      <c r="AC728" s="284" t="s">
        <v>15115</v>
      </c>
      <c r="AD728" s="291" t="s">
        <v>11270</v>
      </c>
      <c r="AE728" s="291">
        <v>2</v>
      </c>
      <c r="AF728" s="291" t="s">
        <v>11576</v>
      </c>
      <c r="AI728" s="292">
        <v>8.3333333333333329E-2</v>
      </c>
      <c r="AJ728" t="s">
        <v>1419</v>
      </c>
      <c r="AV728" s="331">
        <f t="shared" si="36"/>
        <v>41501</v>
      </c>
    </row>
    <row r="729" spans="1:48" x14ac:dyDescent="0.25">
      <c r="A729" s="283" t="s">
        <v>11571</v>
      </c>
      <c r="B729" s="284" t="s">
        <v>15111</v>
      </c>
      <c r="C729" s="285" t="str">
        <f t="shared" si="35"/>
        <v>READINGS_TT1_M2013-5_2013-8</v>
      </c>
      <c r="E729" s="301" t="s">
        <v>15136</v>
      </c>
      <c r="F729" s="286" t="s">
        <v>15099</v>
      </c>
      <c r="G729" s="287">
        <v>41399</v>
      </c>
      <c r="H729" s="288">
        <f t="shared" si="37"/>
        <v>41399</v>
      </c>
      <c r="I729" s="289">
        <v>41501</v>
      </c>
      <c r="J729" s="283" t="s">
        <v>11772</v>
      </c>
      <c r="K729" s="283"/>
      <c r="L729" s="290" t="s">
        <v>8637</v>
      </c>
      <c r="M729" s="283" t="s">
        <v>11771</v>
      </c>
      <c r="N729" s="283"/>
      <c r="O729" s="287">
        <v>41418</v>
      </c>
      <c r="P729" s="287">
        <v>41418</v>
      </c>
      <c r="Q729" s="290"/>
      <c r="R729" s="290"/>
      <c r="S729" s="291" t="s">
        <v>10005</v>
      </c>
      <c r="T729" s="290"/>
      <c r="U729" s="290"/>
      <c r="V729" s="290"/>
      <c r="W729" s="290"/>
      <c r="X729" s="291">
        <v>7.8</v>
      </c>
      <c r="Y729" s="291" t="s">
        <v>11576</v>
      </c>
      <c r="Z729" s="290"/>
      <c r="AA729" s="291" t="s">
        <v>11235</v>
      </c>
      <c r="AB729" s="291" t="s">
        <v>11281</v>
      </c>
      <c r="AC729" s="284" t="s">
        <v>15115</v>
      </c>
      <c r="AD729" s="291" t="s">
        <v>11270</v>
      </c>
      <c r="AE729" s="291">
        <v>2</v>
      </c>
      <c r="AF729" s="291" t="s">
        <v>11576</v>
      </c>
      <c r="AI729" s="292">
        <v>0.25</v>
      </c>
      <c r="AJ729" t="s">
        <v>1419</v>
      </c>
      <c r="AV729" s="331">
        <f t="shared" si="36"/>
        <v>41501</v>
      </c>
    </row>
    <row r="730" spans="1:48" x14ac:dyDescent="0.25">
      <c r="A730" s="283" t="s">
        <v>11571</v>
      </c>
      <c r="B730" s="284" t="s">
        <v>15111</v>
      </c>
      <c r="C730" s="285" t="str">
        <f t="shared" si="35"/>
        <v>READINGS_TT1_M2013-5_2013-8</v>
      </c>
      <c r="E730" s="301" t="s">
        <v>15136</v>
      </c>
      <c r="F730" s="286" t="s">
        <v>15099</v>
      </c>
      <c r="G730" s="287">
        <v>41399</v>
      </c>
      <c r="H730" s="288">
        <f t="shared" si="37"/>
        <v>41399</v>
      </c>
      <c r="I730" s="289">
        <v>41501</v>
      </c>
      <c r="J730" s="283" t="s">
        <v>11772</v>
      </c>
      <c r="K730" s="283"/>
      <c r="L730" s="290" t="s">
        <v>8637</v>
      </c>
      <c r="M730" s="283" t="s">
        <v>11771</v>
      </c>
      <c r="N730" s="283"/>
      <c r="O730" s="287">
        <v>41418</v>
      </c>
      <c r="P730" s="287">
        <v>41418</v>
      </c>
      <c r="Q730" s="290"/>
      <c r="R730" s="290"/>
      <c r="S730" s="291" t="s">
        <v>10005</v>
      </c>
      <c r="T730" s="290"/>
      <c r="U730" s="290"/>
      <c r="V730" s="290"/>
      <c r="W730" s="290"/>
      <c r="X730" s="291">
        <v>7.4</v>
      </c>
      <c r="Y730" s="291" t="s">
        <v>11576</v>
      </c>
      <c r="Z730" s="290"/>
      <c r="AA730" s="291" t="s">
        <v>11235</v>
      </c>
      <c r="AB730" s="291" t="s">
        <v>11281</v>
      </c>
      <c r="AC730" s="284" t="s">
        <v>15115</v>
      </c>
      <c r="AD730" s="291" t="s">
        <v>11270</v>
      </c>
      <c r="AE730" s="291">
        <v>2</v>
      </c>
      <c r="AF730" s="291" t="s">
        <v>11576</v>
      </c>
      <c r="AI730" s="292">
        <v>0.41666666666666669</v>
      </c>
      <c r="AJ730" t="s">
        <v>1419</v>
      </c>
      <c r="AV730" s="331">
        <f t="shared" si="36"/>
        <v>41501</v>
      </c>
    </row>
    <row r="731" spans="1:48" x14ac:dyDescent="0.25">
      <c r="A731" s="283" t="s">
        <v>11571</v>
      </c>
      <c r="B731" s="284" t="s">
        <v>15111</v>
      </c>
      <c r="C731" s="285" t="str">
        <f t="shared" si="35"/>
        <v>READINGS_TT1_M2013-5_2013-8</v>
      </c>
      <c r="E731" s="301" t="s">
        <v>15136</v>
      </c>
      <c r="F731" s="286" t="s">
        <v>15099</v>
      </c>
      <c r="G731" s="287">
        <v>41399</v>
      </c>
      <c r="H731" s="288">
        <f t="shared" si="37"/>
        <v>41399</v>
      </c>
      <c r="I731" s="289">
        <v>41501</v>
      </c>
      <c r="J731" s="283" t="s">
        <v>11772</v>
      </c>
      <c r="K731" s="283"/>
      <c r="L731" s="290" t="s">
        <v>8637</v>
      </c>
      <c r="M731" s="283" t="s">
        <v>11771</v>
      </c>
      <c r="N731" s="283"/>
      <c r="O731" s="287">
        <v>41418</v>
      </c>
      <c r="P731" s="287">
        <v>41418</v>
      </c>
      <c r="Q731" s="290"/>
      <c r="R731" s="290"/>
      <c r="S731" s="291" t="s">
        <v>10005</v>
      </c>
      <c r="T731" s="290"/>
      <c r="U731" s="290"/>
      <c r="V731" s="290"/>
      <c r="W731" s="290"/>
      <c r="X731" s="291">
        <v>7.4</v>
      </c>
      <c r="Y731" s="291" t="s">
        <v>11576</v>
      </c>
      <c r="Z731" s="290"/>
      <c r="AA731" s="291" t="s">
        <v>11235</v>
      </c>
      <c r="AB731" s="291" t="s">
        <v>11281</v>
      </c>
      <c r="AC731" s="284" t="s">
        <v>15115</v>
      </c>
      <c r="AD731" s="291" t="s">
        <v>11270</v>
      </c>
      <c r="AE731" s="291">
        <v>2</v>
      </c>
      <c r="AF731" s="291" t="s">
        <v>11576</v>
      </c>
      <c r="AI731" s="292">
        <v>0.58333333333333337</v>
      </c>
      <c r="AJ731" t="s">
        <v>1419</v>
      </c>
      <c r="AV731" s="331">
        <f t="shared" si="36"/>
        <v>41501</v>
      </c>
    </row>
    <row r="732" spans="1:48" x14ac:dyDescent="0.25">
      <c r="A732" s="283" t="s">
        <v>11571</v>
      </c>
      <c r="B732" s="284" t="s">
        <v>15111</v>
      </c>
      <c r="C732" s="285" t="str">
        <f t="shared" si="35"/>
        <v>READINGS_TT1_M2013-5_2013-8</v>
      </c>
      <c r="E732" s="301" t="s">
        <v>15136</v>
      </c>
      <c r="F732" s="286" t="s">
        <v>15099</v>
      </c>
      <c r="G732" s="287">
        <v>41399</v>
      </c>
      <c r="H732" s="288">
        <f t="shared" si="37"/>
        <v>41399</v>
      </c>
      <c r="I732" s="289">
        <v>41501</v>
      </c>
      <c r="J732" s="283" t="s">
        <v>11772</v>
      </c>
      <c r="K732" s="283"/>
      <c r="L732" s="290" t="s">
        <v>8637</v>
      </c>
      <c r="M732" s="283" t="s">
        <v>11771</v>
      </c>
      <c r="N732" s="283"/>
      <c r="O732" s="287">
        <v>41418</v>
      </c>
      <c r="P732" s="287">
        <v>41418</v>
      </c>
      <c r="Q732" s="290"/>
      <c r="R732" s="290"/>
      <c r="S732" s="291" t="s">
        <v>10005</v>
      </c>
      <c r="T732" s="290"/>
      <c r="U732" s="290"/>
      <c r="V732" s="290"/>
      <c r="W732" s="290"/>
      <c r="X732" s="291">
        <v>6.6</v>
      </c>
      <c r="Y732" s="291" t="s">
        <v>11576</v>
      </c>
      <c r="Z732" s="290"/>
      <c r="AA732" s="291" t="s">
        <v>11235</v>
      </c>
      <c r="AB732" s="291" t="s">
        <v>11281</v>
      </c>
      <c r="AC732" s="284" t="s">
        <v>15115</v>
      </c>
      <c r="AD732" s="291" t="s">
        <v>11270</v>
      </c>
      <c r="AE732" s="291">
        <v>2</v>
      </c>
      <c r="AF732" s="291" t="s">
        <v>11576</v>
      </c>
      <c r="AI732" s="292">
        <v>0.75</v>
      </c>
      <c r="AJ732" t="s">
        <v>1419</v>
      </c>
      <c r="AV732" s="331">
        <f t="shared" si="36"/>
        <v>41501</v>
      </c>
    </row>
    <row r="733" spans="1:48" x14ac:dyDescent="0.25">
      <c r="A733" s="283" t="s">
        <v>11571</v>
      </c>
      <c r="B733" s="284" t="s">
        <v>15111</v>
      </c>
      <c r="C733" s="285" t="str">
        <f t="shared" si="35"/>
        <v>READINGS_TT1_M2013-5_2013-8</v>
      </c>
      <c r="E733" s="301" t="s">
        <v>15136</v>
      </c>
      <c r="F733" s="286" t="s">
        <v>15099</v>
      </c>
      <c r="G733" s="287">
        <v>41399</v>
      </c>
      <c r="H733" s="288">
        <f t="shared" si="37"/>
        <v>41399</v>
      </c>
      <c r="I733" s="289">
        <v>41501</v>
      </c>
      <c r="J733" s="283" t="s">
        <v>11772</v>
      </c>
      <c r="K733" s="283"/>
      <c r="L733" s="290" t="s">
        <v>8637</v>
      </c>
      <c r="M733" s="283" t="s">
        <v>11771</v>
      </c>
      <c r="N733" s="283"/>
      <c r="O733" s="287">
        <v>41418</v>
      </c>
      <c r="P733" s="287">
        <v>41418</v>
      </c>
      <c r="Q733" s="290"/>
      <c r="R733" s="290"/>
      <c r="S733" s="291" t="s">
        <v>10005</v>
      </c>
      <c r="T733" s="290"/>
      <c r="U733" s="290"/>
      <c r="V733" s="290"/>
      <c r="W733" s="290"/>
      <c r="X733" s="291">
        <v>6</v>
      </c>
      <c r="Y733" s="291" t="s">
        <v>11576</v>
      </c>
      <c r="Z733" s="290"/>
      <c r="AA733" s="291" t="s">
        <v>11235</v>
      </c>
      <c r="AB733" s="291" t="s">
        <v>11281</v>
      </c>
      <c r="AC733" s="284" t="s">
        <v>15115</v>
      </c>
      <c r="AD733" s="291" t="s">
        <v>11270</v>
      </c>
      <c r="AE733" s="291">
        <v>2</v>
      </c>
      <c r="AF733" s="291" t="s">
        <v>11576</v>
      </c>
      <c r="AI733" s="292">
        <v>0.91666666666666663</v>
      </c>
      <c r="AJ733" t="s">
        <v>1419</v>
      </c>
      <c r="AV733" s="331">
        <f t="shared" si="36"/>
        <v>41501</v>
      </c>
    </row>
    <row r="734" spans="1:48" x14ac:dyDescent="0.25">
      <c r="A734" s="283" t="s">
        <v>11571</v>
      </c>
      <c r="B734" s="284" t="s">
        <v>15111</v>
      </c>
      <c r="C734" s="285" t="str">
        <f t="shared" si="35"/>
        <v>READINGS_TT1_M2013-5_2013-8</v>
      </c>
      <c r="E734" s="301" t="s">
        <v>15136</v>
      </c>
      <c r="F734" s="286" t="s">
        <v>15099</v>
      </c>
      <c r="G734" s="287">
        <v>41399</v>
      </c>
      <c r="H734" s="288">
        <f t="shared" si="37"/>
        <v>41399</v>
      </c>
      <c r="I734" s="289">
        <v>41501</v>
      </c>
      <c r="J734" s="283" t="s">
        <v>11772</v>
      </c>
      <c r="K734" s="283"/>
      <c r="L734" s="290" t="s">
        <v>8637</v>
      </c>
      <c r="M734" s="283" t="s">
        <v>11771</v>
      </c>
      <c r="N734" s="283"/>
      <c r="O734" s="287">
        <v>41419</v>
      </c>
      <c r="P734" s="287">
        <v>41419</v>
      </c>
      <c r="Q734" s="290"/>
      <c r="R734" s="290"/>
      <c r="S734" s="291" t="s">
        <v>10005</v>
      </c>
      <c r="T734" s="290"/>
      <c r="U734" s="290"/>
      <c r="V734" s="290"/>
      <c r="W734" s="290"/>
      <c r="X734" s="291">
        <v>5.9</v>
      </c>
      <c r="Y734" s="291" t="s">
        <v>11576</v>
      </c>
      <c r="Z734" s="290"/>
      <c r="AA734" s="291" t="s">
        <v>11235</v>
      </c>
      <c r="AB734" s="291" t="s">
        <v>11281</v>
      </c>
      <c r="AC734" s="284" t="s">
        <v>15115</v>
      </c>
      <c r="AD734" s="291" t="s">
        <v>11270</v>
      </c>
      <c r="AE734" s="291">
        <v>2</v>
      </c>
      <c r="AF734" s="291" t="s">
        <v>11576</v>
      </c>
      <c r="AI734" s="292">
        <v>8.3333333333333329E-2</v>
      </c>
      <c r="AJ734" t="s">
        <v>1419</v>
      </c>
      <c r="AV734" s="331">
        <f t="shared" si="36"/>
        <v>41501</v>
      </c>
    </row>
    <row r="735" spans="1:48" x14ac:dyDescent="0.25">
      <c r="A735" s="283" t="s">
        <v>11571</v>
      </c>
      <c r="B735" s="284" t="s">
        <v>15111</v>
      </c>
      <c r="C735" s="285" t="str">
        <f t="shared" si="35"/>
        <v>READINGS_TT1_M2013-5_2013-8</v>
      </c>
      <c r="E735" s="301" t="s">
        <v>15136</v>
      </c>
      <c r="F735" s="286" t="s">
        <v>15099</v>
      </c>
      <c r="G735" s="287">
        <v>41399</v>
      </c>
      <c r="H735" s="288">
        <f t="shared" si="37"/>
        <v>41399</v>
      </c>
      <c r="I735" s="289">
        <v>41501</v>
      </c>
      <c r="J735" s="283" t="s">
        <v>11772</v>
      </c>
      <c r="K735" s="283"/>
      <c r="L735" s="290" t="s">
        <v>8637</v>
      </c>
      <c r="M735" s="283" t="s">
        <v>11771</v>
      </c>
      <c r="N735" s="283"/>
      <c r="O735" s="287">
        <v>41419</v>
      </c>
      <c r="P735" s="287">
        <v>41419</v>
      </c>
      <c r="Q735" s="290"/>
      <c r="R735" s="290"/>
      <c r="S735" s="291" t="s">
        <v>10005</v>
      </c>
      <c r="T735" s="290"/>
      <c r="U735" s="290"/>
      <c r="V735" s="290"/>
      <c r="W735" s="290"/>
      <c r="X735" s="291">
        <v>5.9</v>
      </c>
      <c r="Y735" s="291" t="s">
        <v>11576</v>
      </c>
      <c r="Z735" s="290"/>
      <c r="AA735" s="291" t="s">
        <v>11235</v>
      </c>
      <c r="AB735" s="291" t="s">
        <v>11281</v>
      </c>
      <c r="AC735" s="284" t="s">
        <v>15115</v>
      </c>
      <c r="AD735" s="291" t="s">
        <v>11270</v>
      </c>
      <c r="AE735" s="291">
        <v>2</v>
      </c>
      <c r="AF735" s="291" t="s">
        <v>11576</v>
      </c>
      <c r="AI735" s="292">
        <v>0.25</v>
      </c>
      <c r="AJ735" t="s">
        <v>1419</v>
      </c>
      <c r="AV735" s="331">
        <f t="shared" si="36"/>
        <v>41501</v>
      </c>
    </row>
    <row r="736" spans="1:48" x14ac:dyDescent="0.25">
      <c r="A736" s="283" t="s">
        <v>11571</v>
      </c>
      <c r="B736" s="284" t="s">
        <v>15111</v>
      </c>
      <c r="C736" s="285" t="str">
        <f t="shared" si="35"/>
        <v>READINGS_TT1_M2013-5_2013-8</v>
      </c>
      <c r="E736" s="301" t="s">
        <v>15136</v>
      </c>
      <c r="F736" s="286" t="s">
        <v>15099</v>
      </c>
      <c r="G736" s="287">
        <v>41399</v>
      </c>
      <c r="H736" s="288">
        <f t="shared" si="37"/>
        <v>41399</v>
      </c>
      <c r="I736" s="289">
        <v>41501</v>
      </c>
      <c r="J736" s="283" t="s">
        <v>11772</v>
      </c>
      <c r="K736" s="283"/>
      <c r="L736" s="290" t="s">
        <v>8637</v>
      </c>
      <c r="M736" s="283" t="s">
        <v>11771</v>
      </c>
      <c r="N736" s="283"/>
      <c r="O736" s="287">
        <v>41419</v>
      </c>
      <c r="P736" s="287">
        <v>41419</v>
      </c>
      <c r="Q736" s="290"/>
      <c r="R736" s="290"/>
      <c r="S736" s="291" t="s">
        <v>10005</v>
      </c>
      <c r="T736" s="290"/>
      <c r="U736" s="290"/>
      <c r="V736" s="290"/>
      <c r="W736" s="290"/>
      <c r="X736" s="291">
        <v>5.9</v>
      </c>
      <c r="Y736" s="291" t="s">
        <v>11576</v>
      </c>
      <c r="Z736" s="290"/>
      <c r="AA736" s="291" t="s">
        <v>11235</v>
      </c>
      <c r="AB736" s="291" t="s">
        <v>11281</v>
      </c>
      <c r="AC736" s="284" t="s">
        <v>15115</v>
      </c>
      <c r="AD736" s="291" t="s">
        <v>11270</v>
      </c>
      <c r="AE736" s="291">
        <v>2</v>
      </c>
      <c r="AF736" s="291" t="s">
        <v>11576</v>
      </c>
      <c r="AI736" s="292">
        <v>0.41666666666666669</v>
      </c>
      <c r="AJ736" t="s">
        <v>1419</v>
      </c>
      <c r="AV736" s="331">
        <f t="shared" si="36"/>
        <v>41501</v>
      </c>
    </row>
    <row r="737" spans="1:48" x14ac:dyDescent="0.25">
      <c r="A737" s="283" t="s">
        <v>11571</v>
      </c>
      <c r="B737" s="284" t="s">
        <v>15111</v>
      </c>
      <c r="C737" s="285" t="str">
        <f t="shared" si="35"/>
        <v>READINGS_TT1_M2013-5_2013-8</v>
      </c>
      <c r="E737" s="301" t="s">
        <v>15136</v>
      </c>
      <c r="F737" s="286" t="s">
        <v>15099</v>
      </c>
      <c r="G737" s="287">
        <v>41399</v>
      </c>
      <c r="H737" s="288">
        <f t="shared" si="37"/>
        <v>41399</v>
      </c>
      <c r="I737" s="289">
        <v>41501</v>
      </c>
      <c r="J737" s="283" t="s">
        <v>11772</v>
      </c>
      <c r="K737" s="283"/>
      <c r="L737" s="290" t="s">
        <v>8637</v>
      </c>
      <c r="M737" s="283" t="s">
        <v>11771</v>
      </c>
      <c r="N737" s="283"/>
      <c r="O737" s="287">
        <v>41419</v>
      </c>
      <c r="P737" s="287">
        <v>41419</v>
      </c>
      <c r="Q737" s="290"/>
      <c r="R737" s="290"/>
      <c r="S737" s="291" t="s">
        <v>10005</v>
      </c>
      <c r="T737" s="290"/>
      <c r="U737" s="290"/>
      <c r="V737" s="290"/>
      <c r="W737" s="290"/>
      <c r="X737" s="291">
        <v>5.9</v>
      </c>
      <c r="Y737" s="291" t="s">
        <v>11576</v>
      </c>
      <c r="Z737" s="290"/>
      <c r="AA737" s="291" t="s">
        <v>11235</v>
      </c>
      <c r="AB737" s="291" t="s">
        <v>11281</v>
      </c>
      <c r="AC737" s="284" t="s">
        <v>15115</v>
      </c>
      <c r="AD737" s="291" t="s">
        <v>11270</v>
      </c>
      <c r="AE737" s="291">
        <v>2</v>
      </c>
      <c r="AF737" s="291" t="s">
        <v>11576</v>
      </c>
      <c r="AI737" s="292">
        <v>0.58333333333333337</v>
      </c>
      <c r="AJ737" t="s">
        <v>1419</v>
      </c>
      <c r="AV737" s="331">
        <f t="shared" si="36"/>
        <v>41501</v>
      </c>
    </row>
    <row r="738" spans="1:48" x14ac:dyDescent="0.25">
      <c r="A738" s="283" t="s">
        <v>11571</v>
      </c>
      <c r="B738" s="284" t="s">
        <v>15111</v>
      </c>
      <c r="C738" s="285" t="str">
        <f t="shared" si="35"/>
        <v>READINGS_TT1_M2013-5_2013-8</v>
      </c>
      <c r="E738" s="301" t="s">
        <v>15136</v>
      </c>
      <c r="F738" s="286" t="s">
        <v>15099</v>
      </c>
      <c r="G738" s="287">
        <v>41399</v>
      </c>
      <c r="H738" s="288">
        <f t="shared" si="37"/>
        <v>41399</v>
      </c>
      <c r="I738" s="289">
        <v>41501</v>
      </c>
      <c r="J738" s="283" t="s">
        <v>11772</v>
      </c>
      <c r="K738" s="283"/>
      <c r="L738" s="290" t="s">
        <v>8637</v>
      </c>
      <c r="M738" s="283" t="s">
        <v>11771</v>
      </c>
      <c r="N738" s="283"/>
      <c r="O738" s="287">
        <v>41419</v>
      </c>
      <c r="P738" s="287">
        <v>41419</v>
      </c>
      <c r="Q738" s="290"/>
      <c r="R738" s="290"/>
      <c r="S738" s="291" t="s">
        <v>10005</v>
      </c>
      <c r="T738" s="290"/>
      <c r="U738" s="290"/>
      <c r="V738" s="290"/>
      <c r="W738" s="290"/>
      <c r="X738" s="291">
        <v>5.7</v>
      </c>
      <c r="Y738" s="291" t="s">
        <v>11576</v>
      </c>
      <c r="Z738" s="290"/>
      <c r="AA738" s="291" t="s">
        <v>11235</v>
      </c>
      <c r="AB738" s="291" t="s">
        <v>11281</v>
      </c>
      <c r="AC738" s="284" t="s">
        <v>15115</v>
      </c>
      <c r="AD738" s="291" t="s">
        <v>11270</v>
      </c>
      <c r="AE738" s="291">
        <v>2</v>
      </c>
      <c r="AF738" s="291" t="s">
        <v>11576</v>
      </c>
      <c r="AI738" s="292">
        <v>0.75</v>
      </c>
      <c r="AJ738" t="s">
        <v>1419</v>
      </c>
      <c r="AV738" s="331">
        <f t="shared" si="36"/>
        <v>41501</v>
      </c>
    </row>
    <row r="739" spans="1:48" x14ac:dyDescent="0.25">
      <c r="A739" s="283" t="s">
        <v>11571</v>
      </c>
      <c r="B739" s="284" t="s">
        <v>15111</v>
      </c>
      <c r="C739" s="285" t="str">
        <f t="shared" si="35"/>
        <v>READINGS_TT1_M2013-5_2013-8</v>
      </c>
      <c r="E739" s="301" t="s">
        <v>15136</v>
      </c>
      <c r="F739" s="286" t="s">
        <v>15099</v>
      </c>
      <c r="G739" s="287">
        <v>41399</v>
      </c>
      <c r="H739" s="288">
        <f t="shared" si="37"/>
        <v>41399</v>
      </c>
      <c r="I739" s="289">
        <v>41501</v>
      </c>
      <c r="J739" s="283" t="s">
        <v>11772</v>
      </c>
      <c r="K739" s="283"/>
      <c r="L739" s="290" t="s">
        <v>8637</v>
      </c>
      <c r="M739" s="283" t="s">
        <v>11771</v>
      </c>
      <c r="N739" s="283"/>
      <c r="O739" s="287">
        <v>41419</v>
      </c>
      <c r="P739" s="287">
        <v>41419</v>
      </c>
      <c r="Q739" s="290"/>
      <c r="R739" s="290"/>
      <c r="S739" s="291" t="s">
        <v>10005</v>
      </c>
      <c r="T739" s="290"/>
      <c r="U739" s="290"/>
      <c r="V739" s="290"/>
      <c r="W739" s="290"/>
      <c r="X739" s="291">
        <v>5.4</v>
      </c>
      <c r="Y739" s="291" t="s">
        <v>11576</v>
      </c>
      <c r="Z739" s="290"/>
      <c r="AA739" s="291" t="s">
        <v>11235</v>
      </c>
      <c r="AB739" s="291" t="s">
        <v>11281</v>
      </c>
      <c r="AC739" s="284" t="s">
        <v>15115</v>
      </c>
      <c r="AD739" s="291" t="s">
        <v>11270</v>
      </c>
      <c r="AE739" s="291">
        <v>2</v>
      </c>
      <c r="AF739" s="291" t="s">
        <v>11576</v>
      </c>
      <c r="AI739" s="292">
        <v>0.91666666666666663</v>
      </c>
      <c r="AJ739" t="s">
        <v>1419</v>
      </c>
      <c r="AV739" s="331">
        <f t="shared" si="36"/>
        <v>41501</v>
      </c>
    </row>
    <row r="740" spans="1:48" x14ac:dyDescent="0.25">
      <c r="A740" s="283" t="s">
        <v>11571</v>
      </c>
      <c r="B740" s="284" t="s">
        <v>15111</v>
      </c>
      <c r="C740" s="285" t="str">
        <f t="shared" si="35"/>
        <v>READINGS_TT1_M2013-5_2013-8</v>
      </c>
      <c r="E740" s="301" t="s">
        <v>15136</v>
      </c>
      <c r="F740" s="286" t="s">
        <v>15099</v>
      </c>
      <c r="G740" s="287">
        <v>41399</v>
      </c>
      <c r="H740" s="288">
        <f t="shared" si="37"/>
        <v>41399</v>
      </c>
      <c r="I740" s="289">
        <v>41501</v>
      </c>
      <c r="J740" s="283" t="s">
        <v>11772</v>
      </c>
      <c r="K740" s="283"/>
      <c r="L740" s="290" t="s">
        <v>8637</v>
      </c>
      <c r="M740" s="283" t="s">
        <v>11771</v>
      </c>
      <c r="N740" s="283"/>
      <c r="O740" s="287">
        <v>41420</v>
      </c>
      <c r="P740" s="287">
        <v>41420</v>
      </c>
      <c r="Q740" s="290"/>
      <c r="R740" s="290"/>
      <c r="S740" s="291" t="s">
        <v>10005</v>
      </c>
      <c r="T740" s="290"/>
      <c r="U740" s="290"/>
      <c r="V740" s="290"/>
      <c r="W740" s="290"/>
      <c r="X740" s="291">
        <v>5.4</v>
      </c>
      <c r="Y740" s="291" t="s">
        <v>11576</v>
      </c>
      <c r="Z740" s="290"/>
      <c r="AA740" s="291" t="s">
        <v>11235</v>
      </c>
      <c r="AB740" s="291" t="s">
        <v>11281</v>
      </c>
      <c r="AC740" s="284" t="s">
        <v>15115</v>
      </c>
      <c r="AD740" s="291" t="s">
        <v>11270</v>
      </c>
      <c r="AE740" s="291">
        <v>2</v>
      </c>
      <c r="AF740" s="291" t="s">
        <v>11576</v>
      </c>
      <c r="AI740" s="292">
        <v>8.3333333333333329E-2</v>
      </c>
      <c r="AJ740" t="s">
        <v>1419</v>
      </c>
      <c r="AV740" s="331">
        <f t="shared" si="36"/>
        <v>41501</v>
      </c>
    </row>
    <row r="741" spans="1:48" x14ac:dyDescent="0.25">
      <c r="A741" s="283" t="s">
        <v>11571</v>
      </c>
      <c r="B741" s="284" t="s">
        <v>15111</v>
      </c>
      <c r="C741" s="285" t="str">
        <f t="shared" si="35"/>
        <v>READINGS_TT1_M2013-5_2013-8</v>
      </c>
      <c r="E741" s="301" t="s">
        <v>15136</v>
      </c>
      <c r="F741" s="286" t="s">
        <v>15099</v>
      </c>
      <c r="G741" s="287">
        <v>41399</v>
      </c>
      <c r="H741" s="288">
        <f t="shared" si="37"/>
        <v>41399</v>
      </c>
      <c r="I741" s="289">
        <v>41501</v>
      </c>
      <c r="J741" s="283" t="s">
        <v>11772</v>
      </c>
      <c r="K741" s="283"/>
      <c r="L741" s="290" t="s">
        <v>8637</v>
      </c>
      <c r="M741" s="283" t="s">
        <v>11771</v>
      </c>
      <c r="N741" s="283"/>
      <c r="O741" s="287">
        <v>41420</v>
      </c>
      <c r="P741" s="287">
        <v>41420</v>
      </c>
      <c r="Q741" s="290"/>
      <c r="R741" s="290"/>
      <c r="S741" s="291" t="s">
        <v>10005</v>
      </c>
      <c r="T741" s="290"/>
      <c r="U741" s="290"/>
      <c r="V741" s="290"/>
      <c r="W741" s="290"/>
      <c r="X741" s="291">
        <v>5.7</v>
      </c>
      <c r="Y741" s="291" t="s">
        <v>11576</v>
      </c>
      <c r="Z741" s="290"/>
      <c r="AA741" s="291" t="s">
        <v>11235</v>
      </c>
      <c r="AB741" s="291" t="s">
        <v>11281</v>
      </c>
      <c r="AC741" s="284" t="s">
        <v>15115</v>
      </c>
      <c r="AD741" s="291" t="s">
        <v>11270</v>
      </c>
      <c r="AE741" s="291">
        <v>2</v>
      </c>
      <c r="AF741" s="291" t="s">
        <v>11576</v>
      </c>
      <c r="AI741" s="292">
        <v>0.25</v>
      </c>
      <c r="AJ741" t="s">
        <v>1419</v>
      </c>
      <c r="AV741" s="331">
        <f t="shared" si="36"/>
        <v>41501</v>
      </c>
    </row>
    <row r="742" spans="1:48" x14ac:dyDescent="0.25">
      <c r="A742" s="283" t="s">
        <v>11571</v>
      </c>
      <c r="B742" s="284" t="s">
        <v>15111</v>
      </c>
      <c r="C742" s="285" t="str">
        <f t="shared" si="35"/>
        <v>READINGS_TT1_M2013-5_2013-8</v>
      </c>
      <c r="E742" s="301" t="s">
        <v>15136</v>
      </c>
      <c r="F742" s="286" t="s">
        <v>15099</v>
      </c>
      <c r="G742" s="287">
        <v>41399</v>
      </c>
      <c r="H742" s="288">
        <f t="shared" si="37"/>
        <v>41399</v>
      </c>
      <c r="I742" s="289">
        <v>41501</v>
      </c>
      <c r="J742" s="283" t="s">
        <v>11772</v>
      </c>
      <c r="K742" s="283"/>
      <c r="L742" s="290" t="s">
        <v>8637</v>
      </c>
      <c r="M742" s="283" t="s">
        <v>11771</v>
      </c>
      <c r="N742" s="283"/>
      <c r="O742" s="287">
        <v>41420</v>
      </c>
      <c r="P742" s="287">
        <v>41420</v>
      </c>
      <c r="Q742" s="290"/>
      <c r="R742" s="290"/>
      <c r="S742" s="291" t="s">
        <v>10005</v>
      </c>
      <c r="T742" s="290"/>
      <c r="U742" s="290"/>
      <c r="V742" s="290"/>
      <c r="W742" s="290"/>
      <c r="X742" s="291">
        <v>5.4</v>
      </c>
      <c r="Y742" s="291" t="s">
        <v>11576</v>
      </c>
      <c r="Z742" s="290"/>
      <c r="AA742" s="291" t="s">
        <v>11235</v>
      </c>
      <c r="AB742" s="291" t="s">
        <v>11281</v>
      </c>
      <c r="AC742" s="284" t="s">
        <v>15115</v>
      </c>
      <c r="AD742" s="291" t="s">
        <v>11270</v>
      </c>
      <c r="AE742" s="291">
        <v>2</v>
      </c>
      <c r="AF742" s="291" t="s">
        <v>11576</v>
      </c>
      <c r="AI742" s="292">
        <v>0.41666666666666669</v>
      </c>
      <c r="AJ742" t="s">
        <v>1419</v>
      </c>
      <c r="AV742" s="331">
        <f t="shared" si="36"/>
        <v>41501</v>
      </c>
    </row>
    <row r="743" spans="1:48" x14ac:dyDescent="0.25">
      <c r="A743" s="283" t="s">
        <v>11571</v>
      </c>
      <c r="B743" s="284" t="s">
        <v>15111</v>
      </c>
      <c r="C743" s="285" t="str">
        <f t="shared" si="35"/>
        <v>READINGS_TT1_M2013-5_2013-8</v>
      </c>
      <c r="E743" s="301" t="s">
        <v>15136</v>
      </c>
      <c r="F743" s="286" t="s">
        <v>15099</v>
      </c>
      <c r="G743" s="287">
        <v>41399</v>
      </c>
      <c r="H743" s="288">
        <f t="shared" si="37"/>
        <v>41399</v>
      </c>
      <c r="I743" s="289">
        <v>41501</v>
      </c>
      <c r="J743" s="283" t="s">
        <v>11772</v>
      </c>
      <c r="K743" s="283"/>
      <c r="L743" s="290" t="s">
        <v>8637</v>
      </c>
      <c r="M743" s="283" t="s">
        <v>11771</v>
      </c>
      <c r="N743" s="283"/>
      <c r="O743" s="287">
        <v>41420</v>
      </c>
      <c r="P743" s="287">
        <v>41420</v>
      </c>
      <c r="Q743" s="290"/>
      <c r="R743" s="290"/>
      <c r="S743" s="291" t="s">
        <v>10005</v>
      </c>
      <c r="T743" s="290"/>
      <c r="U743" s="290"/>
      <c r="V743" s="290"/>
      <c r="W743" s="290"/>
      <c r="X743" s="291">
        <v>5.4</v>
      </c>
      <c r="Y743" s="291" t="s">
        <v>11576</v>
      </c>
      <c r="Z743" s="290"/>
      <c r="AA743" s="291" t="s">
        <v>11235</v>
      </c>
      <c r="AB743" s="291" t="s">
        <v>11281</v>
      </c>
      <c r="AC743" s="284" t="s">
        <v>15115</v>
      </c>
      <c r="AD743" s="291" t="s">
        <v>11270</v>
      </c>
      <c r="AE743" s="291">
        <v>2</v>
      </c>
      <c r="AF743" s="291" t="s">
        <v>11576</v>
      </c>
      <c r="AI743" s="292">
        <v>0.58333333333333337</v>
      </c>
      <c r="AJ743" t="s">
        <v>1419</v>
      </c>
      <c r="AV743" s="331">
        <f t="shared" si="36"/>
        <v>41501</v>
      </c>
    </row>
    <row r="744" spans="1:48" x14ac:dyDescent="0.25">
      <c r="A744" s="283" t="s">
        <v>11571</v>
      </c>
      <c r="B744" s="284" t="s">
        <v>15111</v>
      </c>
      <c r="C744" s="285" t="str">
        <f t="shared" si="35"/>
        <v>READINGS_TT1_M2013-5_2013-8</v>
      </c>
      <c r="E744" s="301" t="s">
        <v>15136</v>
      </c>
      <c r="F744" s="286" t="s">
        <v>15099</v>
      </c>
      <c r="G744" s="287">
        <v>41399</v>
      </c>
      <c r="H744" s="288">
        <f t="shared" si="37"/>
        <v>41399</v>
      </c>
      <c r="I744" s="289">
        <v>41501</v>
      </c>
      <c r="J744" s="283" t="s">
        <v>11772</v>
      </c>
      <c r="K744" s="283"/>
      <c r="L744" s="290" t="s">
        <v>8637</v>
      </c>
      <c r="M744" s="283" t="s">
        <v>11771</v>
      </c>
      <c r="N744" s="283"/>
      <c r="O744" s="287">
        <v>41420</v>
      </c>
      <c r="P744" s="287">
        <v>41420</v>
      </c>
      <c r="Q744" s="290"/>
      <c r="R744" s="290"/>
      <c r="S744" s="291" t="s">
        <v>10005</v>
      </c>
      <c r="T744" s="290"/>
      <c r="U744" s="290"/>
      <c r="V744" s="290"/>
      <c r="W744" s="290"/>
      <c r="X744" s="291">
        <v>5.4</v>
      </c>
      <c r="Y744" s="291" t="s">
        <v>11576</v>
      </c>
      <c r="Z744" s="290"/>
      <c r="AA744" s="291" t="s">
        <v>11235</v>
      </c>
      <c r="AB744" s="291" t="s">
        <v>11281</v>
      </c>
      <c r="AC744" s="284" t="s">
        <v>15115</v>
      </c>
      <c r="AD744" s="291" t="s">
        <v>11270</v>
      </c>
      <c r="AE744" s="291">
        <v>2</v>
      </c>
      <c r="AF744" s="291" t="s">
        <v>11576</v>
      </c>
      <c r="AI744" s="292">
        <v>0.75</v>
      </c>
      <c r="AJ744" t="s">
        <v>1419</v>
      </c>
      <c r="AV744" s="331">
        <f t="shared" si="36"/>
        <v>41501</v>
      </c>
    </row>
    <row r="745" spans="1:48" x14ac:dyDescent="0.25">
      <c r="A745" s="283" t="s">
        <v>11571</v>
      </c>
      <c r="B745" s="284" t="s">
        <v>15111</v>
      </c>
      <c r="C745" s="285" t="str">
        <f t="shared" si="35"/>
        <v>READINGS_TT1_M2013-5_2013-8</v>
      </c>
      <c r="E745" s="301" t="s">
        <v>15136</v>
      </c>
      <c r="F745" s="286" t="s">
        <v>15099</v>
      </c>
      <c r="G745" s="287">
        <v>41399</v>
      </c>
      <c r="H745" s="288">
        <f t="shared" si="37"/>
        <v>41399</v>
      </c>
      <c r="I745" s="289">
        <v>41501</v>
      </c>
      <c r="J745" s="283" t="s">
        <v>11772</v>
      </c>
      <c r="K745" s="283"/>
      <c r="L745" s="290" t="s">
        <v>8637</v>
      </c>
      <c r="M745" s="283" t="s">
        <v>11771</v>
      </c>
      <c r="N745" s="283"/>
      <c r="O745" s="287">
        <v>41420</v>
      </c>
      <c r="P745" s="287">
        <v>41420</v>
      </c>
      <c r="Q745" s="290"/>
      <c r="R745" s="290"/>
      <c r="S745" s="291" t="s">
        <v>10005</v>
      </c>
      <c r="T745" s="290"/>
      <c r="U745" s="290"/>
      <c r="V745" s="290"/>
      <c r="W745" s="290"/>
      <c r="X745" s="291">
        <v>5.0999999999999996</v>
      </c>
      <c r="Y745" s="291" t="s">
        <v>11576</v>
      </c>
      <c r="Z745" s="290"/>
      <c r="AA745" s="291" t="s">
        <v>11235</v>
      </c>
      <c r="AB745" s="291" t="s">
        <v>11281</v>
      </c>
      <c r="AC745" s="284" t="s">
        <v>15115</v>
      </c>
      <c r="AD745" s="291" t="s">
        <v>11270</v>
      </c>
      <c r="AE745" s="291">
        <v>2</v>
      </c>
      <c r="AF745" s="291" t="s">
        <v>11576</v>
      </c>
      <c r="AI745" s="292">
        <v>0.91666666666666663</v>
      </c>
      <c r="AJ745" t="s">
        <v>1419</v>
      </c>
      <c r="AV745" s="331">
        <f t="shared" si="36"/>
        <v>41501</v>
      </c>
    </row>
    <row r="746" spans="1:48" x14ac:dyDescent="0.25">
      <c r="A746" s="283" t="s">
        <v>11571</v>
      </c>
      <c r="B746" s="284" t="s">
        <v>15111</v>
      </c>
      <c r="C746" s="285" t="str">
        <f t="shared" si="35"/>
        <v>READINGS_TT1_M2013-5_2013-8</v>
      </c>
      <c r="E746" s="301" t="s">
        <v>15136</v>
      </c>
      <c r="F746" s="286" t="s">
        <v>15099</v>
      </c>
      <c r="G746" s="287">
        <v>41399</v>
      </c>
      <c r="H746" s="288">
        <f t="shared" si="37"/>
        <v>41399</v>
      </c>
      <c r="I746" s="289">
        <v>41501</v>
      </c>
      <c r="J746" s="283" t="s">
        <v>11772</v>
      </c>
      <c r="K746" s="283"/>
      <c r="L746" s="290" t="s">
        <v>8637</v>
      </c>
      <c r="M746" s="283" t="s">
        <v>11771</v>
      </c>
      <c r="N746" s="283"/>
      <c r="O746" s="287">
        <v>41421</v>
      </c>
      <c r="P746" s="287">
        <v>41421</v>
      </c>
      <c r="Q746" s="290"/>
      <c r="R746" s="290"/>
      <c r="S746" s="291" t="s">
        <v>10005</v>
      </c>
      <c r="T746" s="290"/>
      <c r="U746" s="290"/>
      <c r="V746" s="290"/>
      <c r="W746" s="290"/>
      <c r="X746" s="291">
        <v>5.3</v>
      </c>
      <c r="Y746" s="291" t="s">
        <v>11576</v>
      </c>
      <c r="Z746" s="290"/>
      <c r="AA746" s="291" t="s">
        <v>11235</v>
      </c>
      <c r="AB746" s="291" t="s">
        <v>11281</v>
      </c>
      <c r="AC746" s="284" t="s">
        <v>15115</v>
      </c>
      <c r="AD746" s="291" t="s">
        <v>11270</v>
      </c>
      <c r="AE746" s="291">
        <v>2</v>
      </c>
      <c r="AF746" s="291" t="s">
        <v>11576</v>
      </c>
      <c r="AI746" s="292">
        <v>8.3333333333333329E-2</v>
      </c>
      <c r="AJ746" t="s">
        <v>1419</v>
      </c>
      <c r="AV746" s="331">
        <f t="shared" si="36"/>
        <v>41501</v>
      </c>
    </row>
    <row r="747" spans="1:48" x14ac:dyDescent="0.25">
      <c r="A747" s="283" t="s">
        <v>11571</v>
      </c>
      <c r="B747" s="284" t="s">
        <v>15111</v>
      </c>
      <c r="C747" s="285" t="str">
        <f t="shared" si="35"/>
        <v>READINGS_TT1_M2013-5_2013-8</v>
      </c>
      <c r="E747" s="301" t="s">
        <v>15136</v>
      </c>
      <c r="F747" s="286" t="s">
        <v>15099</v>
      </c>
      <c r="G747" s="287">
        <v>41399</v>
      </c>
      <c r="H747" s="288">
        <f t="shared" si="37"/>
        <v>41399</v>
      </c>
      <c r="I747" s="289">
        <v>41501</v>
      </c>
      <c r="J747" s="283" t="s">
        <v>11772</v>
      </c>
      <c r="K747" s="283"/>
      <c r="L747" s="290" t="s">
        <v>8637</v>
      </c>
      <c r="M747" s="283" t="s">
        <v>11771</v>
      </c>
      <c r="N747" s="283"/>
      <c r="O747" s="287">
        <v>41421</v>
      </c>
      <c r="P747" s="287">
        <v>41421</v>
      </c>
      <c r="Q747" s="290"/>
      <c r="R747" s="290"/>
      <c r="S747" s="291" t="s">
        <v>10005</v>
      </c>
      <c r="T747" s="290"/>
      <c r="U747" s="290"/>
      <c r="V747" s="290"/>
      <c r="W747" s="290"/>
      <c r="X747" s="291">
        <v>5.6</v>
      </c>
      <c r="Y747" s="291" t="s">
        <v>11576</v>
      </c>
      <c r="Z747" s="290"/>
      <c r="AA747" s="291" t="s">
        <v>11235</v>
      </c>
      <c r="AB747" s="291" t="s">
        <v>11281</v>
      </c>
      <c r="AC747" s="284" t="s">
        <v>15115</v>
      </c>
      <c r="AD747" s="291" t="s">
        <v>11270</v>
      </c>
      <c r="AE747" s="291">
        <v>2</v>
      </c>
      <c r="AF747" s="291" t="s">
        <v>11576</v>
      </c>
      <c r="AI747" s="292">
        <v>0.25</v>
      </c>
      <c r="AJ747" t="s">
        <v>1419</v>
      </c>
      <c r="AV747" s="331">
        <f t="shared" si="36"/>
        <v>41501</v>
      </c>
    </row>
    <row r="748" spans="1:48" x14ac:dyDescent="0.25">
      <c r="A748" s="283" t="s">
        <v>11571</v>
      </c>
      <c r="B748" s="284" t="s">
        <v>15111</v>
      </c>
      <c r="C748" s="285" t="str">
        <f t="shared" si="35"/>
        <v>READINGS_TT1_M2013-5_2013-8</v>
      </c>
      <c r="E748" s="301" t="s">
        <v>15136</v>
      </c>
      <c r="F748" s="286" t="s">
        <v>15099</v>
      </c>
      <c r="G748" s="287">
        <v>41399</v>
      </c>
      <c r="H748" s="288">
        <f t="shared" si="37"/>
        <v>41399</v>
      </c>
      <c r="I748" s="289">
        <v>41501</v>
      </c>
      <c r="J748" s="283" t="s">
        <v>11772</v>
      </c>
      <c r="K748" s="283"/>
      <c r="L748" s="290" t="s">
        <v>8637</v>
      </c>
      <c r="M748" s="283" t="s">
        <v>11771</v>
      </c>
      <c r="N748" s="283"/>
      <c r="O748" s="287">
        <v>41421</v>
      </c>
      <c r="P748" s="287">
        <v>41421</v>
      </c>
      <c r="Q748" s="290"/>
      <c r="R748" s="290"/>
      <c r="S748" s="291" t="s">
        <v>10005</v>
      </c>
      <c r="T748" s="290"/>
      <c r="U748" s="290"/>
      <c r="V748" s="290"/>
      <c r="W748" s="290"/>
      <c r="X748" s="291">
        <v>5.3</v>
      </c>
      <c r="Y748" s="291" t="s">
        <v>11576</v>
      </c>
      <c r="Z748" s="290"/>
      <c r="AA748" s="291" t="s">
        <v>11235</v>
      </c>
      <c r="AB748" s="291" t="s">
        <v>11281</v>
      </c>
      <c r="AC748" s="284" t="s">
        <v>15115</v>
      </c>
      <c r="AD748" s="291" t="s">
        <v>11270</v>
      </c>
      <c r="AE748" s="291">
        <v>2</v>
      </c>
      <c r="AF748" s="291" t="s">
        <v>11576</v>
      </c>
      <c r="AI748" s="292">
        <v>0.41666666666666669</v>
      </c>
      <c r="AJ748" t="s">
        <v>1419</v>
      </c>
      <c r="AV748" s="331">
        <f t="shared" si="36"/>
        <v>41501</v>
      </c>
    </row>
    <row r="749" spans="1:48" x14ac:dyDescent="0.25">
      <c r="A749" s="283" t="s">
        <v>11571</v>
      </c>
      <c r="B749" s="284" t="s">
        <v>15111</v>
      </c>
      <c r="C749" s="285" t="str">
        <f t="shared" si="35"/>
        <v>READINGS_TT1_M2013-5_2013-8</v>
      </c>
      <c r="E749" s="301" t="s">
        <v>15136</v>
      </c>
      <c r="F749" s="286" t="s">
        <v>15099</v>
      </c>
      <c r="G749" s="287">
        <v>41399</v>
      </c>
      <c r="H749" s="288">
        <f t="shared" si="37"/>
        <v>41399</v>
      </c>
      <c r="I749" s="289">
        <v>41501</v>
      </c>
      <c r="J749" s="283" t="s">
        <v>11772</v>
      </c>
      <c r="K749" s="283"/>
      <c r="L749" s="290" t="s">
        <v>8637</v>
      </c>
      <c r="M749" s="283" t="s">
        <v>11771</v>
      </c>
      <c r="N749" s="283"/>
      <c r="O749" s="287">
        <v>41421</v>
      </c>
      <c r="P749" s="287">
        <v>41421</v>
      </c>
      <c r="Q749" s="290"/>
      <c r="R749" s="290"/>
      <c r="S749" s="291" t="s">
        <v>10005</v>
      </c>
      <c r="T749" s="290"/>
      <c r="U749" s="290"/>
      <c r="V749" s="290"/>
      <c r="W749" s="290"/>
      <c r="X749" s="291">
        <v>5.3</v>
      </c>
      <c r="Y749" s="291" t="s">
        <v>11576</v>
      </c>
      <c r="Z749" s="290"/>
      <c r="AA749" s="291" t="s">
        <v>11235</v>
      </c>
      <c r="AB749" s="291" t="s">
        <v>11281</v>
      </c>
      <c r="AC749" s="284" t="s">
        <v>15115</v>
      </c>
      <c r="AD749" s="291" t="s">
        <v>11270</v>
      </c>
      <c r="AE749" s="291">
        <v>2</v>
      </c>
      <c r="AF749" s="291" t="s">
        <v>11576</v>
      </c>
      <c r="AI749" s="292">
        <v>0.58333333333333337</v>
      </c>
      <c r="AJ749" t="s">
        <v>1419</v>
      </c>
      <c r="AV749" s="331">
        <f t="shared" si="36"/>
        <v>41501</v>
      </c>
    </row>
    <row r="750" spans="1:48" x14ac:dyDescent="0.25">
      <c r="A750" s="283" t="s">
        <v>11571</v>
      </c>
      <c r="B750" s="284" t="s">
        <v>15111</v>
      </c>
      <c r="C750" s="285" t="str">
        <f t="shared" si="35"/>
        <v>READINGS_TT1_M2013-5_2013-8</v>
      </c>
      <c r="E750" s="301" t="s">
        <v>15136</v>
      </c>
      <c r="F750" s="286" t="s">
        <v>15099</v>
      </c>
      <c r="G750" s="287">
        <v>41399</v>
      </c>
      <c r="H750" s="288">
        <f t="shared" si="37"/>
        <v>41399</v>
      </c>
      <c r="I750" s="289">
        <v>41501</v>
      </c>
      <c r="J750" s="283" t="s">
        <v>11772</v>
      </c>
      <c r="K750" s="283"/>
      <c r="L750" s="290" t="s">
        <v>8637</v>
      </c>
      <c r="M750" s="283" t="s">
        <v>11771</v>
      </c>
      <c r="N750" s="283"/>
      <c r="O750" s="287">
        <v>41421</v>
      </c>
      <c r="P750" s="287">
        <v>41421</v>
      </c>
      <c r="Q750" s="290"/>
      <c r="R750" s="290"/>
      <c r="S750" s="291" t="s">
        <v>10005</v>
      </c>
      <c r="T750" s="290"/>
      <c r="U750" s="290"/>
      <c r="V750" s="290"/>
      <c r="W750" s="290"/>
      <c r="X750" s="291">
        <v>5.3</v>
      </c>
      <c r="Y750" s="291" t="s">
        <v>11576</v>
      </c>
      <c r="Z750" s="290"/>
      <c r="AA750" s="291" t="s">
        <v>11235</v>
      </c>
      <c r="AB750" s="291" t="s">
        <v>11281</v>
      </c>
      <c r="AC750" s="284" t="s">
        <v>15115</v>
      </c>
      <c r="AD750" s="291" t="s">
        <v>11270</v>
      </c>
      <c r="AE750" s="291">
        <v>2</v>
      </c>
      <c r="AF750" s="291" t="s">
        <v>11576</v>
      </c>
      <c r="AI750" s="292">
        <v>0.75</v>
      </c>
      <c r="AJ750" t="s">
        <v>1419</v>
      </c>
      <c r="AV750" s="331">
        <f t="shared" si="36"/>
        <v>41501</v>
      </c>
    </row>
    <row r="751" spans="1:48" x14ac:dyDescent="0.25">
      <c r="A751" s="283" t="s">
        <v>11571</v>
      </c>
      <c r="B751" s="284" t="s">
        <v>15111</v>
      </c>
      <c r="C751" s="285" t="str">
        <f t="shared" si="35"/>
        <v>READINGS_TT1_M2013-5_2013-8</v>
      </c>
      <c r="E751" s="301" t="s">
        <v>15136</v>
      </c>
      <c r="F751" s="286" t="s">
        <v>15099</v>
      </c>
      <c r="G751" s="287">
        <v>41399</v>
      </c>
      <c r="H751" s="288">
        <f t="shared" si="37"/>
        <v>41399</v>
      </c>
      <c r="I751" s="289">
        <v>41501</v>
      </c>
      <c r="J751" s="283" t="s">
        <v>11772</v>
      </c>
      <c r="K751" s="283"/>
      <c r="L751" s="290" t="s">
        <v>8637</v>
      </c>
      <c r="M751" s="283" t="s">
        <v>11771</v>
      </c>
      <c r="N751" s="283"/>
      <c r="O751" s="287">
        <v>41421</v>
      </c>
      <c r="P751" s="287">
        <v>41421</v>
      </c>
      <c r="Q751" s="290"/>
      <c r="R751" s="290"/>
      <c r="S751" s="291" t="s">
        <v>10005</v>
      </c>
      <c r="T751" s="290"/>
      <c r="U751" s="290"/>
      <c r="V751" s="290"/>
      <c r="W751" s="290"/>
      <c r="X751" s="291">
        <v>5.3</v>
      </c>
      <c r="Y751" s="291" t="s">
        <v>11576</v>
      </c>
      <c r="Z751" s="290"/>
      <c r="AA751" s="291" t="s">
        <v>11235</v>
      </c>
      <c r="AB751" s="291" t="s">
        <v>11281</v>
      </c>
      <c r="AC751" s="284" t="s">
        <v>15115</v>
      </c>
      <c r="AD751" s="291" t="s">
        <v>11270</v>
      </c>
      <c r="AE751" s="291">
        <v>2</v>
      </c>
      <c r="AF751" s="291" t="s">
        <v>11576</v>
      </c>
      <c r="AI751" s="292">
        <v>0.91666666666666663</v>
      </c>
      <c r="AJ751" t="s">
        <v>1419</v>
      </c>
      <c r="AV751" s="331">
        <f t="shared" si="36"/>
        <v>41501</v>
      </c>
    </row>
    <row r="752" spans="1:48" x14ac:dyDescent="0.25">
      <c r="A752" s="283" t="s">
        <v>11571</v>
      </c>
      <c r="B752" s="284" t="s">
        <v>15111</v>
      </c>
      <c r="C752" s="285" t="str">
        <f t="shared" si="35"/>
        <v>READINGS_TT1_M2013-5_2013-8</v>
      </c>
      <c r="E752" s="301" t="s">
        <v>15136</v>
      </c>
      <c r="F752" s="286" t="s">
        <v>15099</v>
      </c>
      <c r="G752" s="287">
        <v>41399</v>
      </c>
      <c r="H752" s="288">
        <f t="shared" si="37"/>
        <v>41399</v>
      </c>
      <c r="I752" s="289">
        <v>41501</v>
      </c>
      <c r="J752" s="283" t="s">
        <v>11772</v>
      </c>
      <c r="K752" s="283"/>
      <c r="L752" s="290" t="s">
        <v>8637</v>
      </c>
      <c r="M752" s="283" t="s">
        <v>11771</v>
      </c>
      <c r="N752" s="283"/>
      <c r="O752" s="287">
        <v>41422</v>
      </c>
      <c r="P752" s="287">
        <v>41422</v>
      </c>
      <c r="Q752" s="290"/>
      <c r="R752" s="290"/>
      <c r="S752" s="291" t="s">
        <v>10005</v>
      </c>
      <c r="T752" s="290"/>
      <c r="U752" s="290"/>
      <c r="V752" s="290"/>
      <c r="W752" s="290"/>
      <c r="X752" s="291">
        <v>5.0999999999999996</v>
      </c>
      <c r="Y752" s="291" t="s">
        <v>11576</v>
      </c>
      <c r="Z752" s="290"/>
      <c r="AA752" s="291" t="s">
        <v>11235</v>
      </c>
      <c r="AB752" s="291" t="s">
        <v>11281</v>
      </c>
      <c r="AC752" s="284" t="s">
        <v>15115</v>
      </c>
      <c r="AD752" s="291" t="s">
        <v>11270</v>
      </c>
      <c r="AE752" s="291">
        <v>2</v>
      </c>
      <c r="AF752" s="291" t="s">
        <v>11576</v>
      </c>
      <c r="AI752" s="292">
        <v>8.3333333333333329E-2</v>
      </c>
      <c r="AJ752" t="s">
        <v>1419</v>
      </c>
      <c r="AV752" s="331">
        <f t="shared" si="36"/>
        <v>41501</v>
      </c>
    </row>
    <row r="753" spans="1:48" x14ac:dyDescent="0.25">
      <c r="A753" s="283" t="s">
        <v>11571</v>
      </c>
      <c r="B753" s="284" t="s">
        <v>15111</v>
      </c>
      <c r="C753" s="285" t="str">
        <f t="shared" si="35"/>
        <v>READINGS_TT1_M2013-5_2013-8</v>
      </c>
      <c r="E753" s="301" t="s">
        <v>15136</v>
      </c>
      <c r="F753" s="286" t="s">
        <v>15099</v>
      </c>
      <c r="G753" s="287">
        <v>41399</v>
      </c>
      <c r="H753" s="288">
        <f t="shared" si="37"/>
        <v>41399</v>
      </c>
      <c r="I753" s="289">
        <v>41501</v>
      </c>
      <c r="J753" s="283" t="s">
        <v>11772</v>
      </c>
      <c r="K753" s="283"/>
      <c r="L753" s="290" t="s">
        <v>8637</v>
      </c>
      <c r="M753" s="283" t="s">
        <v>11771</v>
      </c>
      <c r="N753" s="283"/>
      <c r="O753" s="287">
        <v>41422</v>
      </c>
      <c r="P753" s="287">
        <v>41422</v>
      </c>
      <c r="Q753" s="290"/>
      <c r="R753" s="290"/>
      <c r="S753" s="291" t="s">
        <v>10005</v>
      </c>
      <c r="T753" s="290"/>
      <c r="U753" s="290"/>
      <c r="V753" s="290"/>
      <c r="W753" s="290"/>
      <c r="X753" s="291">
        <v>5.3</v>
      </c>
      <c r="Y753" s="291" t="s">
        <v>11576</v>
      </c>
      <c r="Z753" s="290"/>
      <c r="AA753" s="291" t="s">
        <v>11235</v>
      </c>
      <c r="AB753" s="291" t="s">
        <v>11281</v>
      </c>
      <c r="AC753" s="284" t="s">
        <v>15115</v>
      </c>
      <c r="AD753" s="291" t="s">
        <v>11270</v>
      </c>
      <c r="AE753" s="291">
        <v>2</v>
      </c>
      <c r="AF753" s="291" t="s">
        <v>11576</v>
      </c>
      <c r="AI753" s="292">
        <v>0.25</v>
      </c>
      <c r="AJ753" t="s">
        <v>1419</v>
      </c>
      <c r="AV753" s="331">
        <f t="shared" si="36"/>
        <v>41501</v>
      </c>
    </row>
    <row r="754" spans="1:48" x14ac:dyDescent="0.25">
      <c r="A754" s="283" t="s">
        <v>11571</v>
      </c>
      <c r="B754" s="284" t="s">
        <v>15111</v>
      </c>
      <c r="C754" s="285" t="str">
        <f t="shared" si="35"/>
        <v>READINGS_TT1_M2013-5_2013-8</v>
      </c>
      <c r="E754" s="301" t="s">
        <v>15136</v>
      </c>
      <c r="F754" s="286" t="s">
        <v>15099</v>
      </c>
      <c r="G754" s="287">
        <v>41399</v>
      </c>
      <c r="H754" s="288">
        <f t="shared" si="37"/>
        <v>41399</v>
      </c>
      <c r="I754" s="289">
        <v>41501</v>
      </c>
      <c r="J754" s="283" t="s">
        <v>11772</v>
      </c>
      <c r="K754" s="283"/>
      <c r="L754" s="290" t="s">
        <v>8637</v>
      </c>
      <c r="M754" s="283" t="s">
        <v>11771</v>
      </c>
      <c r="N754" s="283"/>
      <c r="O754" s="287">
        <v>41422</v>
      </c>
      <c r="P754" s="287">
        <v>41422</v>
      </c>
      <c r="Q754" s="290"/>
      <c r="R754" s="290"/>
      <c r="S754" s="291" t="s">
        <v>10005</v>
      </c>
      <c r="T754" s="290"/>
      <c r="U754" s="290"/>
      <c r="V754" s="290"/>
      <c r="W754" s="290"/>
      <c r="X754" s="291">
        <v>5.7</v>
      </c>
      <c r="Y754" s="291" t="s">
        <v>11576</v>
      </c>
      <c r="Z754" s="290"/>
      <c r="AA754" s="291" t="s">
        <v>11235</v>
      </c>
      <c r="AB754" s="291" t="s">
        <v>11281</v>
      </c>
      <c r="AC754" s="284" t="s">
        <v>15115</v>
      </c>
      <c r="AD754" s="291" t="s">
        <v>11270</v>
      </c>
      <c r="AE754" s="291">
        <v>2</v>
      </c>
      <c r="AF754" s="291" t="s">
        <v>11576</v>
      </c>
      <c r="AI754" s="292">
        <v>0.41666666666666669</v>
      </c>
      <c r="AJ754" t="s">
        <v>1419</v>
      </c>
      <c r="AV754" s="331">
        <f t="shared" si="36"/>
        <v>41501</v>
      </c>
    </row>
    <row r="755" spans="1:48" x14ac:dyDescent="0.25">
      <c r="A755" s="283" t="s">
        <v>11571</v>
      </c>
      <c r="B755" s="284" t="s">
        <v>15111</v>
      </c>
      <c r="C755" s="285" t="str">
        <f t="shared" si="35"/>
        <v>READINGS_TT1_M2013-5_2013-8</v>
      </c>
      <c r="E755" s="301" t="s">
        <v>15136</v>
      </c>
      <c r="F755" s="286" t="s">
        <v>15099</v>
      </c>
      <c r="G755" s="287">
        <v>41399</v>
      </c>
      <c r="H755" s="288">
        <f t="shared" si="37"/>
        <v>41399</v>
      </c>
      <c r="I755" s="289">
        <v>41501</v>
      </c>
      <c r="J755" s="283" t="s">
        <v>11772</v>
      </c>
      <c r="K755" s="283"/>
      <c r="L755" s="290" t="s">
        <v>8637</v>
      </c>
      <c r="M755" s="283" t="s">
        <v>11771</v>
      </c>
      <c r="N755" s="283"/>
      <c r="O755" s="287">
        <v>41422</v>
      </c>
      <c r="P755" s="287">
        <v>41422</v>
      </c>
      <c r="Q755" s="290"/>
      <c r="R755" s="290"/>
      <c r="S755" s="291" t="s">
        <v>10005</v>
      </c>
      <c r="T755" s="290"/>
      <c r="U755" s="290"/>
      <c r="V755" s="290"/>
      <c r="W755" s="290"/>
      <c r="X755" s="291">
        <v>5.7</v>
      </c>
      <c r="Y755" s="291" t="s">
        <v>11576</v>
      </c>
      <c r="Z755" s="290"/>
      <c r="AA755" s="291" t="s">
        <v>11235</v>
      </c>
      <c r="AB755" s="291" t="s">
        <v>11281</v>
      </c>
      <c r="AC755" s="284" t="s">
        <v>15115</v>
      </c>
      <c r="AD755" s="291" t="s">
        <v>11270</v>
      </c>
      <c r="AE755" s="291">
        <v>2</v>
      </c>
      <c r="AF755" s="291" t="s">
        <v>11576</v>
      </c>
      <c r="AI755" s="292">
        <v>0.58333333333333337</v>
      </c>
      <c r="AJ755" t="s">
        <v>1419</v>
      </c>
      <c r="AV755" s="331">
        <f t="shared" si="36"/>
        <v>41501</v>
      </c>
    </row>
    <row r="756" spans="1:48" x14ac:dyDescent="0.25">
      <c r="A756" s="283" t="s">
        <v>11571</v>
      </c>
      <c r="B756" s="284" t="s">
        <v>15111</v>
      </c>
      <c r="C756" s="285" t="str">
        <f t="shared" si="35"/>
        <v>READINGS_TT1_M2013-5_2013-8</v>
      </c>
      <c r="E756" s="301" t="s">
        <v>15136</v>
      </c>
      <c r="F756" s="286" t="s">
        <v>15099</v>
      </c>
      <c r="G756" s="287">
        <v>41399</v>
      </c>
      <c r="H756" s="288">
        <f t="shared" si="37"/>
        <v>41399</v>
      </c>
      <c r="I756" s="289">
        <v>41501</v>
      </c>
      <c r="J756" s="283" t="s">
        <v>11772</v>
      </c>
      <c r="K756" s="283"/>
      <c r="L756" s="290" t="s">
        <v>8637</v>
      </c>
      <c r="M756" s="283" t="s">
        <v>11771</v>
      </c>
      <c r="N756" s="283"/>
      <c r="O756" s="287">
        <v>41422</v>
      </c>
      <c r="P756" s="287">
        <v>41422</v>
      </c>
      <c r="Q756" s="290"/>
      <c r="R756" s="290"/>
      <c r="S756" s="291" t="s">
        <v>10005</v>
      </c>
      <c r="T756" s="290"/>
      <c r="U756" s="290"/>
      <c r="V756" s="290"/>
      <c r="W756" s="290"/>
      <c r="X756" s="291">
        <v>5.9</v>
      </c>
      <c r="Y756" s="291" t="s">
        <v>11576</v>
      </c>
      <c r="Z756" s="290"/>
      <c r="AA756" s="291" t="s">
        <v>11235</v>
      </c>
      <c r="AB756" s="291" t="s">
        <v>11281</v>
      </c>
      <c r="AC756" s="284" t="s">
        <v>15115</v>
      </c>
      <c r="AD756" s="291" t="s">
        <v>11270</v>
      </c>
      <c r="AE756" s="291">
        <v>2</v>
      </c>
      <c r="AF756" s="291" t="s">
        <v>11576</v>
      </c>
      <c r="AI756" s="292">
        <v>0.75</v>
      </c>
      <c r="AJ756" t="s">
        <v>1419</v>
      </c>
      <c r="AV756" s="331">
        <f t="shared" si="36"/>
        <v>41501</v>
      </c>
    </row>
    <row r="757" spans="1:48" x14ac:dyDescent="0.25">
      <c r="A757" s="283" t="s">
        <v>11571</v>
      </c>
      <c r="B757" s="284" t="s">
        <v>15111</v>
      </c>
      <c r="C757" s="285" t="str">
        <f t="shared" si="35"/>
        <v>READINGS_TT1_M2013-5_2013-8</v>
      </c>
      <c r="E757" s="301" t="s">
        <v>15136</v>
      </c>
      <c r="F757" s="286" t="s">
        <v>15099</v>
      </c>
      <c r="G757" s="287">
        <v>41399</v>
      </c>
      <c r="H757" s="288">
        <f t="shared" si="37"/>
        <v>41399</v>
      </c>
      <c r="I757" s="289">
        <v>41501</v>
      </c>
      <c r="J757" s="283" t="s">
        <v>11772</v>
      </c>
      <c r="K757" s="283"/>
      <c r="L757" s="290" t="s">
        <v>8637</v>
      </c>
      <c r="M757" s="283" t="s">
        <v>11771</v>
      </c>
      <c r="N757" s="283"/>
      <c r="O757" s="287">
        <v>41422</v>
      </c>
      <c r="P757" s="287">
        <v>41422</v>
      </c>
      <c r="Q757" s="290"/>
      <c r="R757" s="290"/>
      <c r="S757" s="291" t="s">
        <v>10005</v>
      </c>
      <c r="T757" s="290"/>
      <c r="U757" s="290"/>
      <c r="V757" s="290"/>
      <c r="W757" s="290"/>
      <c r="X757" s="291">
        <v>5.6</v>
      </c>
      <c r="Y757" s="291" t="s">
        <v>11576</v>
      </c>
      <c r="Z757" s="290"/>
      <c r="AA757" s="291" t="s">
        <v>11235</v>
      </c>
      <c r="AB757" s="291" t="s">
        <v>11281</v>
      </c>
      <c r="AC757" s="284" t="s">
        <v>15115</v>
      </c>
      <c r="AD757" s="291" t="s">
        <v>11270</v>
      </c>
      <c r="AE757" s="291">
        <v>2</v>
      </c>
      <c r="AF757" s="291" t="s">
        <v>11576</v>
      </c>
      <c r="AI757" s="292">
        <v>0.91666666666666663</v>
      </c>
      <c r="AJ757" t="s">
        <v>1419</v>
      </c>
      <c r="AV757" s="331">
        <f t="shared" si="36"/>
        <v>41501</v>
      </c>
    </row>
    <row r="758" spans="1:48" x14ac:dyDescent="0.25">
      <c r="A758" s="283" t="s">
        <v>11571</v>
      </c>
      <c r="B758" s="284" t="s">
        <v>15111</v>
      </c>
      <c r="C758" s="285" t="str">
        <f t="shared" si="35"/>
        <v>READINGS_TT1_M2013-5_2013-8</v>
      </c>
      <c r="E758" s="301" t="s">
        <v>15136</v>
      </c>
      <c r="F758" s="286" t="s">
        <v>15099</v>
      </c>
      <c r="G758" s="287">
        <v>41399</v>
      </c>
      <c r="H758" s="288">
        <f t="shared" si="37"/>
        <v>41399</v>
      </c>
      <c r="I758" s="289">
        <v>41501</v>
      </c>
      <c r="J758" s="283" t="s">
        <v>11772</v>
      </c>
      <c r="K758" s="283"/>
      <c r="L758" s="290" t="s">
        <v>8637</v>
      </c>
      <c r="M758" s="283" t="s">
        <v>11771</v>
      </c>
      <c r="N758" s="283"/>
      <c r="O758" s="287">
        <v>41424</v>
      </c>
      <c r="P758" s="287">
        <v>41424</v>
      </c>
      <c r="Q758" s="290"/>
      <c r="R758" s="290"/>
      <c r="S758" s="291" t="s">
        <v>10005</v>
      </c>
      <c r="T758" s="290"/>
      <c r="U758" s="290"/>
      <c r="V758" s="290"/>
      <c r="W758" s="290"/>
      <c r="X758" s="291">
        <v>5.3</v>
      </c>
      <c r="Y758" s="291" t="s">
        <v>11576</v>
      </c>
      <c r="Z758" s="290"/>
      <c r="AA758" s="291" t="s">
        <v>11235</v>
      </c>
      <c r="AB758" s="291" t="s">
        <v>11281</v>
      </c>
      <c r="AC758" s="284" t="s">
        <v>15115</v>
      </c>
      <c r="AD758" s="291" t="s">
        <v>11270</v>
      </c>
      <c r="AE758" s="291">
        <v>2</v>
      </c>
      <c r="AF758" s="291" t="s">
        <v>11576</v>
      </c>
      <c r="AI758" s="292">
        <v>8.3333333333333329E-2</v>
      </c>
      <c r="AJ758" t="s">
        <v>1419</v>
      </c>
      <c r="AV758" s="331">
        <f t="shared" si="36"/>
        <v>41501</v>
      </c>
    </row>
    <row r="759" spans="1:48" x14ac:dyDescent="0.25">
      <c r="A759" s="283" t="s">
        <v>11571</v>
      </c>
      <c r="B759" s="284" t="s">
        <v>15111</v>
      </c>
      <c r="C759" s="285" t="str">
        <f t="shared" si="35"/>
        <v>READINGS_TT1_M2013-5_2013-8</v>
      </c>
      <c r="E759" s="301" t="s">
        <v>15136</v>
      </c>
      <c r="F759" s="286" t="s">
        <v>15099</v>
      </c>
      <c r="G759" s="287">
        <v>41399</v>
      </c>
      <c r="H759" s="288">
        <f t="shared" si="37"/>
        <v>41399</v>
      </c>
      <c r="I759" s="289">
        <v>41501</v>
      </c>
      <c r="J759" s="283" t="s">
        <v>11772</v>
      </c>
      <c r="K759" s="283"/>
      <c r="L759" s="290" t="s">
        <v>8637</v>
      </c>
      <c r="M759" s="283" t="s">
        <v>11771</v>
      </c>
      <c r="N759" s="283"/>
      <c r="O759" s="287">
        <v>41424</v>
      </c>
      <c r="P759" s="287">
        <v>41424</v>
      </c>
      <c r="Q759" s="290"/>
      <c r="R759" s="290"/>
      <c r="S759" s="291" t="s">
        <v>10005</v>
      </c>
      <c r="T759" s="290"/>
      <c r="U759" s="290"/>
      <c r="V759" s="290"/>
      <c r="W759" s="290"/>
      <c r="X759" s="291">
        <v>4.9000000000000004</v>
      </c>
      <c r="Y759" s="291" t="s">
        <v>11576</v>
      </c>
      <c r="Z759" s="290"/>
      <c r="AA759" s="291" t="s">
        <v>11235</v>
      </c>
      <c r="AB759" s="291" t="s">
        <v>11281</v>
      </c>
      <c r="AC759" s="284" t="s">
        <v>15115</v>
      </c>
      <c r="AD759" s="291" t="s">
        <v>11270</v>
      </c>
      <c r="AE759" s="291">
        <v>2</v>
      </c>
      <c r="AF759" s="291" t="s">
        <v>11576</v>
      </c>
      <c r="AI759" s="292">
        <v>0.25</v>
      </c>
      <c r="AJ759" t="s">
        <v>1419</v>
      </c>
      <c r="AV759" s="331">
        <f t="shared" si="36"/>
        <v>41501</v>
      </c>
    </row>
    <row r="760" spans="1:48" x14ac:dyDescent="0.25">
      <c r="A760" s="283" t="s">
        <v>11571</v>
      </c>
      <c r="B760" s="284" t="s">
        <v>15111</v>
      </c>
      <c r="C760" s="285" t="str">
        <f t="shared" si="35"/>
        <v>READINGS_TT1_M2013-5_2013-8</v>
      </c>
      <c r="E760" s="301" t="s">
        <v>15136</v>
      </c>
      <c r="F760" s="286" t="s">
        <v>15099</v>
      </c>
      <c r="G760" s="287">
        <v>41399</v>
      </c>
      <c r="H760" s="288">
        <f t="shared" si="37"/>
        <v>41399</v>
      </c>
      <c r="I760" s="289">
        <v>41501</v>
      </c>
      <c r="J760" s="283" t="s">
        <v>11772</v>
      </c>
      <c r="K760" s="283"/>
      <c r="L760" s="290" t="s">
        <v>8637</v>
      </c>
      <c r="M760" s="283" t="s">
        <v>11771</v>
      </c>
      <c r="N760" s="283"/>
      <c r="O760" s="287">
        <v>41424</v>
      </c>
      <c r="P760" s="287">
        <v>41424</v>
      </c>
      <c r="Q760" s="290"/>
      <c r="R760" s="290"/>
      <c r="S760" s="291" t="s">
        <v>10005</v>
      </c>
      <c r="T760" s="290"/>
      <c r="U760" s="290"/>
      <c r="V760" s="290"/>
      <c r="W760" s="290"/>
      <c r="X760" s="291">
        <v>4</v>
      </c>
      <c r="Y760" s="291" t="s">
        <v>11576</v>
      </c>
      <c r="Z760" s="290"/>
      <c r="AA760" s="291" t="s">
        <v>11235</v>
      </c>
      <c r="AB760" s="291" t="s">
        <v>11281</v>
      </c>
      <c r="AC760" s="284" t="s">
        <v>15115</v>
      </c>
      <c r="AD760" s="291" t="s">
        <v>11270</v>
      </c>
      <c r="AE760" s="291">
        <v>2</v>
      </c>
      <c r="AF760" s="291" t="s">
        <v>11576</v>
      </c>
      <c r="AI760" s="292">
        <v>0.41666666666666669</v>
      </c>
      <c r="AJ760" t="s">
        <v>1419</v>
      </c>
      <c r="AV760" s="331">
        <f t="shared" si="36"/>
        <v>41501</v>
      </c>
    </row>
    <row r="761" spans="1:48" x14ac:dyDescent="0.25">
      <c r="A761" s="283" t="s">
        <v>11571</v>
      </c>
      <c r="B761" s="284" t="s">
        <v>15111</v>
      </c>
      <c r="C761" s="285" t="str">
        <f t="shared" ref="C761:C824" si="38">"READINGS_"&amp;B761&amp;"_M"&amp;YEAR(H761)&amp;"-"&amp;MONTH(H761)&amp;"_"&amp;YEAR(I761)&amp;"-"&amp;MONTH(I761)</f>
        <v>READINGS_TT1_M2013-5_2013-8</v>
      </c>
      <c r="E761" s="301" t="s">
        <v>15136</v>
      </c>
      <c r="F761" s="286" t="s">
        <v>15099</v>
      </c>
      <c r="G761" s="287">
        <v>41399</v>
      </c>
      <c r="H761" s="288">
        <f t="shared" si="37"/>
        <v>41399</v>
      </c>
      <c r="I761" s="289">
        <v>41501</v>
      </c>
      <c r="J761" s="283" t="s">
        <v>11772</v>
      </c>
      <c r="K761" s="283"/>
      <c r="L761" s="290" t="s">
        <v>8637</v>
      </c>
      <c r="M761" s="283" t="s">
        <v>11771</v>
      </c>
      <c r="N761" s="283"/>
      <c r="O761" s="287">
        <v>41424</v>
      </c>
      <c r="P761" s="287">
        <v>41424</v>
      </c>
      <c r="Q761" s="290"/>
      <c r="R761" s="290"/>
      <c r="S761" s="291" t="s">
        <v>10005</v>
      </c>
      <c r="T761" s="290"/>
      <c r="U761" s="290"/>
      <c r="V761" s="290"/>
      <c r="W761" s="290"/>
      <c r="X761" s="291">
        <v>3.8</v>
      </c>
      <c r="Y761" s="291" t="s">
        <v>11576</v>
      </c>
      <c r="Z761" s="290"/>
      <c r="AA761" s="291" t="s">
        <v>11235</v>
      </c>
      <c r="AB761" s="291" t="s">
        <v>11281</v>
      </c>
      <c r="AC761" s="284" t="s">
        <v>15115</v>
      </c>
      <c r="AD761" s="291" t="s">
        <v>11270</v>
      </c>
      <c r="AE761" s="291">
        <v>2</v>
      </c>
      <c r="AF761" s="291" t="s">
        <v>11576</v>
      </c>
      <c r="AI761" s="292">
        <v>0.58333333333333337</v>
      </c>
      <c r="AJ761" t="s">
        <v>1419</v>
      </c>
      <c r="AV761" s="331">
        <f t="shared" si="36"/>
        <v>41501</v>
      </c>
    </row>
    <row r="762" spans="1:48" x14ac:dyDescent="0.25">
      <c r="A762" s="283" t="s">
        <v>11571</v>
      </c>
      <c r="B762" s="284" t="s">
        <v>15111</v>
      </c>
      <c r="C762" s="285" t="str">
        <f t="shared" si="38"/>
        <v>READINGS_TT1_M2013-5_2013-8</v>
      </c>
      <c r="E762" s="301" t="s">
        <v>15136</v>
      </c>
      <c r="F762" s="286" t="s">
        <v>15099</v>
      </c>
      <c r="G762" s="287">
        <v>41399</v>
      </c>
      <c r="H762" s="288">
        <f t="shared" si="37"/>
        <v>41399</v>
      </c>
      <c r="I762" s="289">
        <v>41501</v>
      </c>
      <c r="J762" s="283" t="s">
        <v>11772</v>
      </c>
      <c r="K762" s="283"/>
      <c r="L762" s="290" t="s">
        <v>8637</v>
      </c>
      <c r="M762" s="283" t="s">
        <v>11771</v>
      </c>
      <c r="N762" s="283"/>
      <c r="O762" s="287">
        <v>41424</v>
      </c>
      <c r="P762" s="287">
        <v>41424</v>
      </c>
      <c r="Q762" s="290"/>
      <c r="R762" s="290"/>
      <c r="S762" s="291" t="s">
        <v>10005</v>
      </c>
      <c r="T762" s="290"/>
      <c r="U762" s="290"/>
      <c r="V762" s="290"/>
      <c r="W762" s="290"/>
      <c r="X762" s="291">
        <v>5</v>
      </c>
      <c r="Y762" s="291" t="s">
        <v>11576</v>
      </c>
      <c r="Z762" s="290"/>
      <c r="AA762" s="291" t="s">
        <v>11235</v>
      </c>
      <c r="AB762" s="291" t="s">
        <v>11281</v>
      </c>
      <c r="AC762" s="284" t="s">
        <v>15115</v>
      </c>
      <c r="AD762" s="291" t="s">
        <v>11270</v>
      </c>
      <c r="AE762" s="291">
        <v>2</v>
      </c>
      <c r="AF762" s="291" t="s">
        <v>11576</v>
      </c>
      <c r="AI762" s="292">
        <v>0.75</v>
      </c>
      <c r="AJ762" t="s">
        <v>1419</v>
      </c>
      <c r="AV762" s="331">
        <f t="shared" si="36"/>
        <v>41501</v>
      </c>
    </row>
    <row r="763" spans="1:48" x14ac:dyDescent="0.25">
      <c r="A763" s="283" t="s">
        <v>11571</v>
      </c>
      <c r="B763" s="284" t="s">
        <v>15111</v>
      </c>
      <c r="C763" s="285" t="str">
        <f t="shared" si="38"/>
        <v>READINGS_TT1_M2013-5_2013-8</v>
      </c>
      <c r="E763" s="301" t="s">
        <v>15136</v>
      </c>
      <c r="F763" s="286" t="s">
        <v>15099</v>
      </c>
      <c r="G763" s="287">
        <v>41399</v>
      </c>
      <c r="H763" s="288">
        <f t="shared" si="37"/>
        <v>41399</v>
      </c>
      <c r="I763" s="289">
        <v>41501</v>
      </c>
      <c r="J763" s="283" t="s">
        <v>11772</v>
      </c>
      <c r="K763" s="283"/>
      <c r="L763" s="290" t="s">
        <v>8637</v>
      </c>
      <c r="M763" s="283" t="s">
        <v>11771</v>
      </c>
      <c r="N763" s="283"/>
      <c r="O763" s="287">
        <v>41424</v>
      </c>
      <c r="P763" s="287">
        <v>41424</v>
      </c>
      <c r="Q763" s="290"/>
      <c r="R763" s="290"/>
      <c r="S763" s="291" t="s">
        <v>10005</v>
      </c>
      <c r="T763" s="290"/>
      <c r="U763" s="290"/>
      <c r="V763" s="290"/>
      <c r="W763" s="290"/>
      <c r="X763" s="291">
        <v>5</v>
      </c>
      <c r="Y763" s="291" t="s">
        <v>11576</v>
      </c>
      <c r="Z763" s="290"/>
      <c r="AA763" s="291" t="s">
        <v>11235</v>
      </c>
      <c r="AB763" s="291" t="s">
        <v>11281</v>
      </c>
      <c r="AC763" s="284" t="s">
        <v>15115</v>
      </c>
      <c r="AD763" s="291" t="s">
        <v>11270</v>
      </c>
      <c r="AE763" s="291">
        <v>2</v>
      </c>
      <c r="AF763" s="291" t="s">
        <v>11576</v>
      </c>
      <c r="AI763" s="292">
        <v>0.91666666666666663</v>
      </c>
      <c r="AJ763" t="s">
        <v>1419</v>
      </c>
      <c r="AV763" s="331">
        <f t="shared" si="36"/>
        <v>41501</v>
      </c>
    </row>
    <row r="764" spans="1:48" x14ac:dyDescent="0.25">
      <c r="A764" s="283" t="s">
        <v>11571</v>
      </c>
      <c r="B764" s="284" t="s">
        <v>15111</v>
      </c>
      <c r="C764" s="285" t="str">
        <f t="shared" si="38"/>
        <v>READINGS_TT1_M2013-5_2013-8</v>
      </c>
      <c r="E764" s="301" t="s">
        <v>15136</v>
      </c>
      <c r="F764" s="286" t="s">
        <v>15099</v>
      </c>
      <c r="G764" s="287">
        <v>41399</v>
      </c>
      <c r="H764" s="288">
        <f t="shared" si="37"/>
        <v>41399</v>
      </c>
      <c r="I764" s="289">
        <v>41501</v>
      </c>
      <c r="J764" s="283" t="s">
        <v>11772</v>
      </c>
      <c r="K764" s="283"/>
      <c r="L764" s="290" t="s">
        <v>8637</v>
      </c>
      <c r="M764" s="283" t="s">
        <v>11771</v>
      </c>
      <c r="N764" s="283"/>
      <c r="O764" s="287">
        <v>41425</v>
      </c>
      <c r="P764" s="287">
        <v>41425</v>
      </c>
      <c r="Q764" s="290"/>
      <c r="R764" s="290"/>
      <c r="S764" s="291" t="s">
        <v>10005</v>
      </c>
      <c r="T764" s="290"/>
      <c r="U764" s="290"/>
      <c r="V764" s="290"/>
      <c r="W764" s="290"/>
      <c r="X764" s="291">
        <v>4.5</v>
      </c>
      <c r="Y764" s="291" t="s">
        <v>11576</v>
      </c>
      <c r="Z764" s="290"/>
      <c r="AA764" s="291" t="s">
        <v>11235</v>
      </c>
      <c r="AB764" s="291" t="s">
        <v>11281</v>
      </c>
      <c r="AC764" s="284" t="s">
        <v>15115</v>
      </c>
      <c r="AD764" s="291" t="s">
        <v>11270</v>
      </c>
      <c r="AE764" s="291">
        <v>2</v>
      </c>
      <c r="AF764" s="291" t="s">
        <v>11576</v>
      </c>
      <c r="AI764" s="292">
        <v>8.3333333333333329E-2</v>
      </c>
      <c r="AJ764" t="s">
        <v>1419</v>
      </c>
      <c r="AV764" s="331">
        <f t="shared" si="36"/>
        <v>41501</v>
      </c>
    </row>
    <row r="765" spans="1:48" x14ac:dyDescent="0.25">
      <c r="A765" s="283" t="s">
        <v>11571</v>
      </c>
      <c r="B765" s="284" t="s">
        <v>15111</v>
      </c>
      <c r="C765" s="285" t="str">
        <f t="shared" si="38"/>
        <v>READINGS_TT1_M2013-5_2013-8</v>
      </c>
      <c r="E765" s="301" t="s">
        <v>15136</v>
      </c>
      <c r="F765" s="286" t="s">
        <v>15099</v>
      </c>
      <c r="G765" s="287">
        <v>41399</v>
      </c>
      <c r="H765" s="288">
        <f t="shared" si="37"/>
        <v>41399</v>
      </c>
      <c r="I765" s="289">
        <v>41501</v>
      </c>
      <c r="J765" s="283" t="s">
        <v>11772</v>
      </c>
      <c r="K765" s="283"/>
      <c r="L765" s="290" t="s">
        <v>8637</v>
      </c>
      <c r="M765" s="283" t="s">
        <v>11771</v>
      </c>
      <c r="N765" s="283"/>
      <c r="O765" s="287">
        <v>41425</v>
      </c>
      <c r="P765" s="287">
        <v>41425</v>
      </c>
      <c r="Q765" s="290"/>
      <c r="R765" s="290"/>
      <c r="S765" s="291" t="s">
        <v>10005</v>
      </c>
      <c r="T765" s="290"/>
      <c r="U765" s="290"/>
      <c r="V765" s="290"/>
      <c r="W765" s="290"/>
      <c r="X765" s="291">
        <v>5.0999999999999996</v>
      </c>
      <c r="Y765" s="291" t="s">
        <v>11576</v>
      </c>
      <c r="Z765" s="290"/>
      <c r="AA765" s="291" t="s">
        <v>11235</v>
      </c>
      <c r="AB765" s="291" t="s">
        <v>11281</v>
      </c>
      <c r="AC765" s="284" t="s">
        <v>15115</v>
      </c>
      <c r="AD765" s="291" t="s">
        <v>11270</v>
      </c>
      <c r="AE765" s="291">
        <v>2</v>
      </c>
      <c r="AF765" s="291" t="s">
        <v>11576</v>
      </c>
      <c r="AI765" s="292">
        <v>0.25</v>
      </c>
      <c r="AJ765" t="s">
        <v>1419</v>
      </c>
      <c r="AV765" s="331">
        <f t="shared" si="36"/>
        <v>41501</v>
      </c>
    </row>
    <row r="766" spans="1:48" x14ac:dyDescent="0.25">
      <c r="A766" s="283" t="s">
        <v>11571</v>
      </c>
      <c r="B766" s="284" t="s">
        <v>15111</v>
      </c>
      <c r="C766" s="285" t="str">
        <f t="shared" si="38"/>
        <v>READINGS_TT1_M2013-5_2013-8</v>
      </c>
      <c r="E766" s="301" t="s">
        <v>15136</v>
      </c>
      <c r="F766" s="286" t="s">
        <v>15099</v>
      </c>
      <c r="G766" s="287">
        <v>41399</v>
      </c>
      <c r="H766" s="288">
        <f t="shared" si="37"/>
        <v>41399</v>
      </c>
      <c r="I766" s="289">
        <v>41501</v>
      </c>
      <c r="J766" s="283" t="s">
        <v>11772</v>
      </c>
      <c r="K766" s="283"/>
      <c r="L766" s="290" t="s">
        <v>8637</v>
      </c>
      <c r="M766" s="283" t="s">
        <v>11771</v>
      </c>
      <c r="N766" s="283"/>
      <c r="O766" s="287">
        <v>41425</v>
      </c>
      <c r="P766" s="287">
        <v>41425</v>
      </c>
      <c r="Q766" s="290"/>
      <c r="R766" s="290"/>
      <c r="S766" s="291" t="s">
        <v>10005</v>
      </c>
      <c r="T766" s="290"/>
      <c r="U766" s="290"/>
      <c r="V766" s="290"/>
      <c r="W766" s="290"/>
      <c r="X766" s="291">
        <v>5.0999999999999996</v>
      </c>
      <c r="Y766" s="291" t="s">
        <v>11576</v>
      </c>
      <c r="Z766" s="290"/>
      <c r="AA766" s="291" t="s">
        <v>11235</v>
      </c>
      <c r="AB766" s="291" t="s">
        <v>11281</v>
      </c>
      <c r="AC766" s="284" t="s">
        <v>15115</v>
      </c>
      <c r="AD766" s="291" t="s">
        <v>11270</v>
      </c>
      <c r="AE766" s="291">
        <v>2</v>
      </c>
      <c r="AF766" s="291" t="s">
        <v>11576</v>
      </c>
      <c r="AI766" s="292">
        <v>0.41666666666666669</v>
      </c>
      <c r="AJ766" t="s">
        <v>1419</v>
      </c>
      <c r="AV766" s="331">
        <f t="shared" si="36"/>
        <v>41501</v>
      </c>
    </row>
    <row r="767" spans="1:48" x14ac:dyDescent="0.25">
      <c r="A767" s="283" t="s">
        <v>11571</v>
      </c>
      <c r="B767" s="284" t="s">
        <v>15111</v>
      </c>
      <c r="C767" s="285" t="str">
        <f t="shared" si="38"/>
        <v>READINGS_TT1_M2013-5_2013-8</v>
      </c>
      <c r="E767" s="301" t="s">
        <v>15136</v>
      </c>
      <c r="F767" s="286" t="s">
        <v>15099</v>
      </c>
      <c r="G767" s="287">
        <v>41399</v>
      </c>
      <c r="H767" s="288">
        <f t="shared" si="37"/>
        <v>41399</v>
      </c>
      <c r="I767" s="289">
        <v>41501</v>
      </c>
      <c r="J767" s="283" t="s">
        <v>11772</v>
      </c>
      <c r="K767" s="283"/>
      <c r="L767" s="290" t="s">
        <v>8637</v>
      </c>
      <c r="M767" s="283" t="s">
        <v>11771</v>
      </c>
      <c r="N767" s="283"/>
      <c r="O767" s="287">
        <v>41425</v>
      </c>
      <c r="P767" s="287">
        <v>41425</v>
      </c>
      <c r="Q767" s="290"/>
      <c r="R767" s="290"/>
      <c r="S767" s="291" t="s">
        <v>10005</v>
      </c>
      <c r="T767" s="290"/>
      <c r="U767" s="290"/>
      <c r="V767" s="290"/>
      <c r="W767" s="290"/>
      <c r="X767" s="291">
        <v>5</v>
      </c>
      <c r="Y767" s="291" t="s">
        <v>11576</v>
      </c>
      <c r="Z767" s="290"/>
      <c r="AA767" s="291" t="s">
        <v>11235</v>
      </c>
      <c r="AB767" s="291" t="s">
        <v>11281</v>
      </c>
      <c r="AC767" s="284" t="s">
        <v>15115</v>
      </c>
      <c r="AD767" s="291" t="s">
        <v>11270</v>
      </c>
      <c r="AE767" s="291">
        <v>2</v>
      </c>
      <c r="AF767" s="291" t="s">
        <v>11576</v>
      </c>
      <c r="AI767" s="292">
        <v>0.58333333333333337</v>
      </c>
      <c r="AJ767" t="s">
        <v>1419</v>
      </c>
      <c r="AV767" s="331">
        <f t="shared" si="36"/>
        <v>41501</v>
      </c>
    </row>
    <row r="768" spans="1:48" x14ac:dyDescent="0.25">
      <c r="A768" s="283" t="s">
        <v>11571</v>
      </c>
      <c r="B768" s="284" t="s">
        <v>15111</v>
      </c>
      <c r="C768" s="285" t="str">
        <f t="shared" si="38"/>
        <v>READINGS_TT1_M2013-5_2013-8</v>
      </c>
      <c r="E768" s="301" t="s">
        <v>15136</v>
      </c>
      <c r="F768" s="286" t="s">
        <v>15099</v>
      </c>
      <c r="G768" s="287">
        <v>41399</v>
      </c>
      <c r="H768" s="288">
        <f t="shared" si="37"/>
        <v>41399</v>
      </c>
      <c r="I768" s="289">
        <v>41501</v>
      </c>
      <c r="J768" s="283" t="s">
        <v>11772</v>
      </c>
      <c r="K768" s="283"/>
      <c r="L768" s="290" t="s">
        <v>8637</v>
      </c>
      <c r="M768" s="283" t="s">
        <v>11771</v>
      </c>
      <c r="N768" s="283"/>
      <c r="O768" s="287">
        <v>41425</v>
      </c>
      <c r="P768" s="287">
        <v>41425</v>
      </c>
      <c r="Q768" s="290"/>
      <c r="R768" s="290"/>
      <c r="S768" s="291" t="s">
        <v>10005</v>
      </c>
      <c r="T768" s="290"/>
      <c r="U768" s="290"/>
      <c r="V768" s="290"/>
      <c r="W768" s="290"/>
      <c r="X768" s="291">
        <v>4.9000000000000004</v>
      </c>
      <c r="Y768" s="291" t="s">
        <v>11576</v>
      </c>
      <c r="Z768" s="290"/>
      <c r="AA768" s="291" t="s">
        <v>11235</v>
      </c>
      <c r="AB768" s="291" t="s">
        <v>11281</v>
      </c>
      <c r="AC768" s="284" t="s">
        <v>15115</v>
      </c>
      <c r="AD768" s="291" t="s">
        <v>11270</v>
      </c>
      <c r="AE768" s="291">
        <v>2</v>
      </c>
      <c r="AF768" s="291" t="s">
        <v>11576</v>
      </c>
      <c r="AI768" s="292">
        <v>0.75</v>
      </c>
      <c r="AJ768" t="s">
        <v>1419</v>
      </c>
      <c r="AV768" s="331">
        <f t="shared" si="36"/>
        <v>41501</v>
      </c>
    </row>
    <row r="769" spans="1:48" x14ac:dyDescent="0.25">
      <c r="A769" s="283" t="s">
        <v>11571</v>
      </c>
      <c r="B769" s="284" t="s">
        <v>15111</v>
      </c>
      <c r="C769" s="285" t="str">
        <f t="shared" si="38"/>
        <v>READINGS_TT1_M2013-5_2013-8</v>
      </c>
      <c r="E769" s="301" t="s">
        <v>15136</v>
      </c>
      <c r="F769" s="286" t="s">
        <v>15099</v>
      </c>
      <c r="G769" s="287">
        <v>41399</v>
      </c>
      <c r="H769" s="288">
        <f t="shared" si="37"/>
        <v>41399</v>
      </c>
      <c r="I769" s="289">
        <v>41501</v>
      </c>
      <c r="J769" s="283" t="s">
        <v>11772</v>
      </c>
      <c r="K769" s="283"/>
      <c r="L769" s="290" t="s">
        <v>8637</v>
      </c>
      <c r="M769" s="283" t="s">
        <v>11771</v>
      </c>
      <c r="N769" s="283"/>
      <c r="O769" s="287">
        <v>41425</v>
      </c>
      <c r="P769" s="287">
        <v>41425</v>
      </c>
      <c r="Q769" s="290"/>
      <c r="R769" s="290"/>
      <c r="S769" s="291" t="s">
        <v>10005</v>
      </c>
      <c r="T769" s="290"/>
      <c r="U769" s="290"/>
      <c r="V769" s="290"/>
      <c r="W769" s="290"/>
      <c r="X769" s="291">
        <v>4.7</v>
      </c>
      <c r="Y769" s="291" t="s">
        <v>11576</v>
      </c>
      <c r="Z769" s="290"/>
      <c r="AA769" s="291" t="s">
        <v>11235</v>
      </c>
      <c r="AB769" s="291" t="s">
        <v>11281</v>
      </c>
      <c r="AC769" s="284" t="s">
        <v>15115</v>
      </c>
      <c r="AD769" s="291" t="s">
        <v>11270</v>
      </c>
      <c r="AE769" s="291">
        <v>2</v>
      </c>
      <c r="AF769" s="291" t="s">
        <v>11576</v>
      </c>
      <c r="AI769" s="292">
        <v>0.91666666666666663</v>
      </c>
      <c r="AJ769" t="s">
        <v>1419</v>
      </c>
      <c r="AV769" s="331">
        <f t="shared" si="36"/>
        <v>41501</v>
      </c>
    </row>
    <row r="770" spans="1:48" x14ac:dyDescent="0.25">
      <c r="A770" s="283" t="s">
        <v>11571</v>
      </c>
      <c r="B770" s="284" t="s">
        <v>15111</v>
      </c>
      <c r="C770" s="285" t="str">
        <f t="shared" si="38"/>
        <v>READINGS_TT1_M2013-5_2013-8</v>
      </c>
      <c r="E770" s="301" t="s">
        <v>15136</v>
      </c>
      <c r="F770" s="286" t="s">
        <v>15099</v>
      </c>
      <c r="G770" s="287">
        <v>41399</v>
      </c>
      <c r="H770" s="288">
        <f t="shared" si="37"/>
        <v>41399</v>
      </c>
      <c r="I770" s="289">
        <v>41501</v>
      </c>
      <c r="J770" s="283" t="s">
        <v>11772</v>
      </c>
      <c r="K770" s="283"/>
      <c r="L770" s="290" t="s">
        <v>8637</v>
      </c>
      <c r="M770" s="283" t="s">
        <v>11771</v>
      </c>
      <c r="N770" s="283"/>
      <c r="O770" s="287">
        <v>41426</v>
      </c>
      <c r="P770" s="287">
        <v>41426</v>
      </c>
      <c r="Q770" s="290"/>
      <c r="R770" s="290"/>
      <c r="S770" s="291" t="s">
        <v>10005</v>
      </c>
      <c r="T770" s="290"/>
      <c r="U770" s="290"/>
      <c r="V770" s="290"/>
      <c r="W770" s="290"/>
      <c r="X770" s="291">
        <v>4.5</v>
      </c>
      <c r="Y770" s="291" t="s">
        <v>11576</v>
      </c>
      <c r="Z770" s="290"/>
      <c r="AA770" s="291" t="s">
        <v>11235</v>
      </c>
      <c r="AB770" s="291" t="s">
        <v>11281</v>
      </c>
      <c r="AC770" s="284" t="s">
        <v>15115</v>
      </c>
      <c r="AD770" s="291" t="s">
        <v>11270</v>
      </c>
      <c r="AE770" s="291">
        <v>2</v>
      </c>
      <c r="AF770" s="291" t="s">
        <v>11576</v>
      </c>
      <c r="AI770" s="292">
        <v>8.3333333333333329E-2</v>
      </c>
      <c r="AJ770" t="s">
        <v>1419</v>
      </c>
      <c r="AV770" s="331">
        <f t="shared" ref="AV770:AV833" si="39">DATE(YEAR(I770),MONTH(I770),DAY(I770))</f>
        <v>41501</v>
      </c>
    </row>
    <row r="771" spans="1:48" x14ac:dyDescent="0.25">
      <c r="A771" s="283" t="s">
        <v>11571</v>
      </c>
      <c r="B771" s="284" t="s">
        <v>15111</v>
      </c>
      <c r="C771" s="285" t="str">
        <f t="shared" si="38"/>
        <v>READINGS_TT1_M2013-5_2013-8</v>
      </c>
      <c r="E771" s="301" t="s">
        <v>15136</v>
      </c>
      <c r="F771" s="286" t="s">
        <v>15099</v>
      </c>
      <c r="G771" s="287">
        <v>41399</v>
      </c>
      <c r="H771" s="288">
        <f t="shared" ref="H771:H834" si="40">DATE(YEAR(G771),MONTH(G771),DAY(G771))</f>
        <v>41399</v>
      </c>
      <c r="I771" s="289">
        <v>41501</v>
      </c>
      <c r="J771" s="283" t="s">
        <v>11772</v>
      </c>
      <c r="K771" s="283"/>
      <c r="L771" s="290" t="s">
        <v>8637</v>
      </c>
      <c r="M771" s="283" t="s">
        <v>11771</v>
      </c>
      <c r="N771" s="283"/>
      <c r="O771" s="287">
        <v>41426</v>
      </c>
      <c r="P771" s="287">
        <v>41426</v>
      </c>
      <c r="Q771" s="290"/>
      <c r="R771" s="290"/>
      <c r="S771" s="291" t="s">
        <v>10005</v>
      </c>
      <c r="T771" s="290"/>
      <c r="U771" s="290"/>
      <c r="V771" s="290"/>
      <c r="W771" s="290"/>
      <c r="X771" s="291">
        <v>5</v>
      </c>
      <c r="Y771" s="291" t="s">
        <v>11576</v>
      </c>
      <c r="Z771" s="290"/>
      <c r="AA771" s="291" t="s">
        <v>11235</v>
      </c>
      <c r="AB771" s="291" t="s">
        <v>11281</v>
      </c>
      <c r="AC771" s="284" t="s">
        <v>15115</v>
      </c>
      <c r="AD771" s="291" t="s">
        <v>11270</v>
      </c>
      <c r="AE771" s="291">
        <v>2</v>
      </c>
      <c r="AF771" s="291" t="s">
        <v>11576</v>
      </c>
      <c r="AI771" s="292">
        <v>0.25</v>
      </c>
      <c r="AJ771" t="s">
        <v>1419</v>
      </c>
      <c r="AV771" s="331">
        <f t="shared" si="39"/>
        <v>41501</v>
      </c>
    </row>
    <row r="772" spans="1:48" x14ac:dyDescent="0.25">
      <c r="A772" s="283" t="s">
        <v>11571</v>
      </c>
      <c r="B772" s="284" t="s">
        <v>15111</v>
      </c>
      <c r="C772" s="285" t="str">
        <f t="shared" si="38"/>
        <v>READINGS_TT1_M2013-5_2013-8</v>
      </c>
      <c r="E772" s="301" t="s">
        <v>15136</v>
      </c>
      <c r="F772" s="286" t="s">
        <v>15099</v>
      </c>
      <c r="G772" s="287">
        <v>41399</v>
      </c>
      <c r="H772" s="288">
        <f t="shared" si="40"/>
        <v>41399</v>
      </c>
      <c r="I772" s="289">
        <v>41501</v>
      </c>
      <c r="J772" s="283" t="s">
        <v>11772</v>
      </c>
      <c r="K772" s="283"/>
      <c r="L772" s="290" t="s">
        <v>8637</v>
      </c>
      <c r="M772" s="283" t="s">
        <v>11771</v>
      </c>
      <c r="N772" s="283"/>
      <c r="O772" s="287">
        <v>41426</v>
      </c>
      <c r="P772" s="287">
        <v>41426</v>
      </c>
      <c r="Q772" s="290"/>
      <c r="R772" s="290"/>
      <c r="S772" s="291" t="s">
        <v>10005</v>
      </c>
      <c r="T772" s="290"/>
      <c r="U772" s="290"/>
      <c r="V772" s="290"/>
      <c r="W772" s="290"/>
      <c r="X772" s="291">
        <v>5</v>
      </c>
      <c r="Y772" s="291" t="s">
        <v>11576</v>
      </c>
      <c r="Z772" s="290"/>
      <c r="AA772" s="291" t="s">
        <v>11235</v>
      </c>
      <c r="AB772" s="291" t="s">
        <v>11281</v>
      </c>
      <c r="AC772" s="284" t="s">
        <v>15115</v>
      </c>
      <c r="AD772" s="291" t="s">
        <v>11270</v>
      </c>
      <c r="AE772" s="291">
        <v>2</v>
      </c>
      <c r="AF772" s="291" t="s">
        <v>11576</v>
      </c>
      <c r="AI772" s="292">
        <v>0.41666666666666669</v>
      </c>
      <c r="AJ772" t="s">
        <v>1419</v>
      </c>
      <c r="AV772" s="331">
        <f t="shared" si="39"/>
        <v>41501</v>
      </c>
    </row>
    <row r="773" spans="1:48" x14ac:dyDescent="0.25">
      <c r="A773" s="283" t="s">
        <v>11571</v>
      </c>
      <c r="B773" s="284" t="s">
        <v>15111</v>
      </c>
      <c r="C773" s="285" t="str">
        <f t="shared" si="38"/>
        <v>READINGS_TT1_M2013-5_2013-8</v>
      </c>
      <c r="E773" s="301" t="s">
        <v>15136</v>
      </c>
      <c r="F773" s="286" t="s">
        <v>15099</v>
      </c>
      <c r="G773" s="287">
        <v>41399</v>
      </c>
      <c r="H773" s="288">
        <f t="shared" si="40"/>
        <v>41399</v>
      </c>
      <c r="I773" s="289">
        <v>41501</v>
      </c>
      <c r="J773" s="283" t="s">
        <v>11772</v>
      </c>
      <c r="K773" s="283"/>
      <c r="L773" s="290" t="s">
        <v>8637</v>
      </c>
      <c r="M773" s="283" t="s">
        <v>11771</v>
      </c>
      <c r="N773" s="283"/>
      <c r="O773" s="287">
        <v>41426</v>
      </c>
      <c r="P773" s="287">
        <v>41426</v>
      </c>
      <c r="Q773" s="290"/>
      <c r="R773" s="290"/>
      <c r="S773" s="291" t="s">
        <v>10005</v>
      </c>
      <c r="T773" s="290"/>
      <c r="U773" s="290"/>
      <c r="V773" s="290"/>
      <c r="W773" s="290"/>
      <c r="X773" s="291">
        <v>5</v>
      </c>
      <c r="Y773" s="291" t="s">
        <v>11576</v>
      </c>
      <c r="Z773" s="290"/>
      <c r="AA773" s="291" t="s">
        <v>11235</v>
      </c>
      <c r="AB773" s="291" t="s">
        <v>11281</v>
      </c>
      <c r="AC773" s="284" t="s">
        <v>15115</v>
      </c>
      <c r="AD773" s="291" t="s">
        <v>11270</v>
      </c>
      <c r="AE773" s="291">
        <v>2</v>
      </c>
      <c r="AF773" s="291" t="s">
        <v>11576</v>
      </c>
      <c r="AI773" s="292">
        <v>0.58333333333333337</v>
      </c>
      <c r="AJ773" t="s">
        <v>1419</v>
      </c>
      <c r="AV773" s="331">
        <f t="shared" si="39"/>
        <v>41501</v>
      </c>
    </row>
    <row r="774" spans="1:48" x14ac:dyDescent="0.25">
      <c r="A774" s="283" t="s">
        <v>11571</v>
      </c>
      <c r="B774" s="284" t="s">
        <v>15111</v>
      </c>
      <c r="C774" s="285" t="str">
        <f t="shared" si="38"/>
        <v>READINGS_TT1_M2013-5_2013-8</v>
      </c>
      <c r="E774" s="301" t="s">
        <v>15136</v>
      </c>
      <c r="F774" s="286" t="s">
        <v>15099</v>
      </c>
      <c r="G774" s="287">
        <v>41399</v>
      </c>
      <c r="H774" s="288">
        <f t="shared" si="40"/>
        <v>41399</v>
      </c>
      <c r="I774" s="289">
        <v>41501</v>
      </c>
      <c r="J774" s="283" t="s">
        <v>11772</v>
      </c>
      <c r="K774" s="283"/>
      <c r="L774" s="290" t="s">
        <v>8637</v>
      </c>
      <c r="M774" s="283" t="s">
        <v>11771</v>
      </c>
      <c r="N774" s="283"/>
      <c r="O774" s="287">
        <v>41426</v>
      </c>
      <c r="P774" s="287">
        <v>41426</v>
      </c>
      <c r="Q774" s="290"/>
      <c r="R774" s="290"/>
      <c r="S774" s="291" t="s">
        <v>10005</v>
      </c>
      <c r="T774" s="290"/>
      <c r="U774" s="290"/>
      <c r="V774" s="290"/>
      <c r="W774" s="290"/>
      <c r="X774" s="291">
        <v>4.5999999999999996</v>
      </c>
      <c r="Y774" s="291" t="s">
        <v>11576</v>
      </c>
      <c r="Z774" s="290"/>
      <c r="AA774" s="291" t="s">
        <v>11235</v>
      </c>
      <c r="AB774" s="291" t="s">
        <v>11281</v>
      </c>
      <c r="AC774" s="284" t="s">
        <v>15115</v>
      </c>
      <c r="AD774" s="291" t="s">
        <v>11270</v>
      </c>
      <c r="AE774" s="291">
        <v>2</v>
      </c>
      <c r="AF774" s="291" t="s">
        <v>11576</v>
      </c>
      <c r="AI774" s="292">
        <v>0.75</v>
      </c>
      <c r="AJ774" t="s">
        <v>1419</v>
      </c>
      <c r="AV774" s="331">
        <f t="shared" si="39"/>
        <v>41501</v>
      </c>
    </row>
    <row r="775" spans="1:48" x14ac:dyDescent="0.25">
      <c r="A775" s="283" t="s">
        <v>11571</v>
      </c>
      <c r="B775" s="284" t="s">
        <v>15111</v>
      </c>
      <c r="C775" s="285" t="str">
        <f t="shared" si="38"/>
        <v>READINGS_TT1_M2013-5_2013-8</v>
      </c>
      <c r="E775" s="301" t="s">
        <v>15136</v>
      </c>
      <c r="F775" s="286" t="s">
        <v>15099</v>
      </c>
      <c r="G775" s="287">
        <v>41399</v>
      </c>
      <c r="H775" s="288">
        <f t="shared" si="40"/>
        <v>41399</v>
      </c>
      <c r="I775" s="289">
        <v>41501</v>
      </c>
      <c r="J775" s="283" t="s">
        <v>11772</v>
      </c>
      <c r="K775" s="283"/>
      <c r="L775" s="290" t="s">
        <v>8637</v>
      </c>
      <c r="M775" s="283" t="s">
        <v>11771</v>
      </c>
      <c r="N775" s="283"/>
      <c r="O775" s="287">
        <v>41426</v>
      </c>
      <c r="P775" s="287">
        <v>41426</v>
      </c>
      <c r="Q775" s="290"/>
      <c r="R775" s="290"/>
      <c r="S775" s="291" t="s">
        <v>10005</v>
      </c>
      <c r="T775" s="290"/>
      <c r="U775" s="290"/>
      <c r="V775" s="290"/>
      <c r="W775" s="290"/>
      <c r="X775" s="291">
        <v>4.7</v>
      </c>
      <c r="Y775" s="291" t="s">
        <v>11576</v>
      </c>
      <c r="Z775" s="290"/>
      <c r="AA775" s="291" t="s">
        <v>11235</v>
      </c>
      <c r="AB775" s="291" t="s">
        <v>11281</v>
      </c>
      <c r="AC775" s="284" t="s">
        <v>15115</v>
      </c>
      <c r="AD775" s="291" t="s">
        <v>11270</v>
      </c>
      <c r="AE775" s="291">
        <v>2</v>
      </c>
      <c r="AF775" s="291" t="s">
        <v>11576</v>
      </c>
      <c r="AI775" s="292">
        <v>0.91666666666666663</v>
      </c>
      <c r="AJ775" t="s">
        <v>1419</v>
      </c>
      <c r="AV775" s="331">
        <f t="shared" si="39"/>
        <v>41501</v>
      </c>
    </row>
    <row r="776" spans="1:48" x14ac:dyDescent="0.25">
      <c r="A776" s="283" t="s">
        <v>11571</v>
      </c>
      <c r="B776" s="284" t="s">
        <v>15111</v>
      </c>
      <c r="C776" s="285" t="str">
        <f t="shared" si="38"/>
        <v>READINGS_TT1_M2013-5_2013-8</v>
      </c>
      <c r="E776" s="301" t="s">
        <v>15136</v>
      </c>
      <c r="F776" s="286" t="s">
        <v>15099</v>
      </c>
      <c r="G776" s="287">
        <v>41399</v>
      </c>
      <c r="H776" s="288">
        <f t="shared" si="40"/>
        <v>41399</v>
      </c>
      <c r="I776" s="289">
        <v>41501</v>
      </c>
      <c r="J776" s="283" t="s">
        <v>11772</v>
      </c>
      <c r="K776" s="283"/>
      <c r="L776" s="290" t="s">
        <v>8637</v>
      </c>
      <c r="M776" s="283" t="s">
        <v>11771</v>
      </c>
      <c r="N776" s="283"/>
      <c r="O776" s="287">
        <v>41427</v>
      </c>
      <c r="P776" s="287">
        <v>41427</v>
      </c>
      <c r="Q776" s="290"/>
      <c r="R776" s="290"/>
      <c r="S776" s="291" t="s">
        <v>10005</v>
      </c>
      <c r="T776" s="290"/>
      <c r="U776" s="290"/>
      <c r="V776" s="290"/>
      <c r="W776" s="290"/>
      <c r="X776" s="291">
        <v>4.5</v>
      </c>
      <c r="Y776" s="291" t="s">
        <v>11576</v>
      </c>
      <c r="Z776" s="290"/>
      <c r="AA776" s="291" t="s">
        <v>11235</v>
      </c>
      <c r="AB776" s="291" t="s">
        <v>11281</v>
      </c>
      <c r="AC776" s="284" t="s">
        <v>15115</v>
      </c>
      <c r="AD776" s="291" t="s">
        <v>11270</v>
      </c>
      <c r="AE776" s="291">
        <v>2</v>
      </c>
      <c r="AF776" s="291" t="s">
        <v>11576</v>
      </c>
      <c r="AI776" s="292">
        <v>8.3333333333333329E-2</v>
      </c>
      <c r="AJ776" t="s">
        <v>1419</v>
      </c>
      <c r="AV776" s="331">
        <f t="shared" si="39"/>
        <v>41501</v>
      </c>
    </row>
    <row r="777" spans="1:48" x14ac:dyDescent="0.25">
      <c r="A777" s="283" t="s">
        <v>11571</v>
      </c>
      <c r="B777" s="284" t="s">
        <v>15111</v>
      </c>
      <c r="C777" s="285" t="str">
        <f t="shared" si="38"/>
        <v>READINGS_TT1_M2013-5_2013-8</v>
      </c>
      <c r="E777" s="301" t="s">
        <v>15136</v>
      </c>
      <c r="F777" s="286" t="s">
        <v>15099</v>
      </c>
      <c r="G777" s="287">
        <v>41399</v>
      </c>
      <c r="H777" s="288">
        <f t="shared" si="40"/>
        <v>41399</v>
      </c>
      <c r="I777" s="289">
        <v>41501</v>
      </c>
      <c r="J777" s="283" t="s">
        <v>11772</v>
      </c>
      <c r="K777" s="283"/>
      <c r="L777" s="290" t="s">
        <v>8637</v>
      </c>
      <c r="M777" s="283" t="s">
        <v>11771</v>
      </c>
      <c r="N777" s="283"/>
      <c r="O777" s="287">
        <v>41427</v>
      </c>
      <c r="P777" s="287">
        <v>41427</v>
      </c>
      <c r="Q777" s="290"/>
      <c r="R777" s="290"/>
      <c r="S777" s="291" t="s">
        <v>10005</v>
      </c>
      <c r="T777" s="290"/>
      <c r="U777" s="290"/>
      <c r="V777" s="290"/>
      <c r="W777" s="290"/>
      <c r="X777" s="291">
        <v>4.7</v>
      </c>
      <c r="Y777" s="291" t="s">
        <v>11576</v>
      </c>
      <c r="Z777" s="290"/>
      <c r="AA777" s="291" t="s">
        <v>11235</v>
      </c>
      <c r="AB777" s="291" t="s">
        <v>11281</v>
      </c>
      <c r="AC777" s="284" t="s">
        <v>15115</v>
      </c>
      <c r="AD777" s="291" t="s">
        <v>11270</v>
      </c>
      <c r="AE777" s="291">
        <v>2</v>
      </c>
      <c r="AF777" s="291" t="s">
        <v>11576</v>
      </c>
      <c r="AI777" s="292">
        <v>0.25</v>
      </c>
      <c r="AJ777" t="s">
        <v>1419</v>
      </c>
      <c r="AV777" s="331">
        <f t="shared" si="39"/>
        <v>41501</v>
      </c>
    </row>
    <row r="778" spans="1:48" x14ac:dyDescent="0.25">
      <c r="A778" s="283" t="s">
        <v>11571</v>
      </c>
      <c r="B778" s="284" t="s">
        <v>15111</v>
      </c>
      <c r="C778" s="285" t="str">
        <f t="shared" si="38"/>
        <v>READINGS_TT1_M2013-5_2013-8</v>
      </c>
      <c r="E778" s="301" t="s">
        <v>15136</v>
      </c>
      <c r="F778" s="286" t="s">
        <v>15099</v>
      </c>
      <c r="G778" s="287">
        <v>41399</v>
      </c>
      <c r="H778" s="288">
        <f t="shared" si="40"/>
        <v>41399</v>
      </c>
      <c r="I778" s="289">
        <v>41501</v>
      </c>
      <c r="J778" s="283" t="s">
        <v>11772</v>
      </c>
      <c r="K778" s="283"/>
      <c r="L778" s="290" t="s">
        <v>8637</v>
      </c>
      <c r="M778" s="283" t="s">
        <v>11771</v>
      </c>
      <c r="N778" s="283"/>
      <c r="O778" s="287">
        <v>41427</v>
      </c>
      <c r="P778" s="287">
        <v>41427</v>
      </c>
      <c r="Q778" s="290"/>
      <c r="R778" s="290"/>
      <c r="S778" s="291" t="s">
        <v>10005</v>
      </c>
      <c r="T778" s="290"/>
      <c r="U778" s="290"/>
      <c r="V778" s="290"/>
      <c r="W778" s="290"/>
      <c r="X778" s="291">
        <v>4.5999999999999996</v>
      </c>
      <c r="Y778" s="291" t="s">
        <v>11576</v>
      </c>
      <c r="Z778" s="290"/>
      <c r="AA778" s="291" t="s">
        <v>11235</v>
      </c>
      <c r="AB778" s="291" t="s">
        <v>11281</v>
      </c>
      <c r="AC778" s="284" t="s">
        <v>15115</v>
      </c>
      <c r="AD778" s="291" t="s">
        <v>11270</v>
      </c>
      <c r="AE778" s="291">
        <v>2</v>
      </c>
      <c r="AF778" s="291" t="s">
        <v>11576</v>
      </c>
      <c r="AI778" s="292">
        <v>0.41666666666666669</v>
      </c>
      <c r="AJ778" t="s">
        <v>1419</v>
      </c>
      <c r="AV778" s="331">
        <f t="shared" si="39"/>
        <v>41501</v>
      </c>
    </row>
    <row r="779" spans="1:48" x14ac:dyDescent="0.25">
      <c r="A779" s="283" t="s">
        <v>11571</v>
      </c>
      <c r="B779" s="284" t="s">
        <v>15111</v>
      </c>
      <c r="C779" s="285" t="str">
        <f t="shared" si="38"/>
        <v>READINGS_TT1_M2013-5_2013-8</v>
      </c>
      <c r="E779" s="301" t="s">
        <v>15136</v>
      </c>
      <c r="F779" s="286" t="s">
        <v>15099</v>
      </c>
      <c r="G779" s="287">
        <v>41399</v>
      </c>
      <c r="H779" s="288">
        <f t="shared" si="40"/>
        <v>41399</v>
      </c>
      <c r="I779" s="289">
        <v>41501</v>
      </c>
      <c r="J779" s="283" t="s">
        <v>11772</v>
      </c>
      <c r="K779" s="283"/>
      <c r="L779" s="290" t="s">
        <v>8637</v>
      </c>
      <c r="M779" s="283" t="s">
        <v>11771</v>
      </c>
      <c r="N779" s="283"/>
      <c r="O779" s="287">
        <v>41427</v>
      </c>
      <c r="P779" s="287">
        <v>41427</v>
      </c>
      <c r="Q779" s="290"/>
      <c r="R779" s="290"/>
      <c r="S779" s="291" t="s">
        <v>10005</v>
      </c>
      <c r="T779" s="290"/>
      <c r="U779" s="290"/>
      <c r="V779" s="290"/>
      <c r="W779" s="290"/>
      <c r="X779" s="291">
        <v>4.5</v>
      </c>
      <c r="Y779" s="291" t="s">
        <v>11576</v>
      </c>
      <c r="Z779" s="290"/>
      <c r="AA779" s="291" t="s">
        <v>11235</v>
      </c>
      <c r="AB779" s="291" t="s">
        <v>11281</v>
      </c>
      <c r="AC779" s="284" t="s">
        <v>15115</v>
      </c>
      <c r="AD779" s="291" t="s">
        <v>11270</v>
      </c>
      <c r="AE779" s="291">
        <v>2</v>
      </c>
      <c r="AF779" s="291" t="s">
        <v>11576</v>
      </c>
      <c r="AI779" s="292">
        <v>0.58333333333333337</v>
      </c>
      <c r="AJ779" t="s">
        <v>1419</v>
      </c>
      <c r="AV779" s="331">
        <f t="shared" si="39"/>
        <v>41501</v>
      </c>
    </row>
    <row r="780" spans="1:48" x14ac:dyDescent="0.25">
      <c r="A780" s="283" t="s">
        <v>11571</v>
      </c>
      <c r="B780" s="284" t="s">
        <v>15111</v>
      </c>
      <c r="C780" s="285" t="str">
        <f t="shared" si="38"/>
        <v>READINGS_TT1_M2013-5_2013-8</v>
      </c>
      <c r="E780" s="301" t="s">
        <v>15136</v>
      </c>
      <c r="F780" s="286" t="s">
        <v>15099</v>
      </c>
      <c r="G780" s="287">
        <v>41399</v>
      </c>
      <c r="H780" s="288">
        <f t="shared" si="40"/>
        <v>41399</v>
      </c>
      <c r="I780" s="289">
        <v>41501</v>
      </c>
      <c r="J780" s="283" t="s">
        <v>11772</v>
      </c>
      <c r="K780" s="283"/>
      <c r="L780" s="290" t="s">
        <v>8637</v>
      </c>
      <c r="M780" s="283" t="s">
        <v>11771</v>
      </c>
      <c r="N780" s="283"/>
      <c r="O780" s="287">
        <v>41427</v>
      </c>
      <c r="P780" s="287">
        <v>41427</v>
      </c>
      <c r="Q780" s="290"/>
      <c r="R780" s="290"/>
      <c r="S780" s="291" t="s">
        <v>10005</v>
      </c>
      <c r="T780" s="290"/>
      <c r="U780" s="290"/>
      <c r="V780" s="290"/>
      <c r="W780" s="290"/>
      <c r="X780" s="291">
        <v>4.5999999999999996</v>
      </c>
      <c r="Y780" s="291" t="s">
        <v>11576</v>
      </c>
      <c r="Z780" s="290"/>
      <c r="AA780" s="291" t="s">
        <v>11235</v>
      </c>
      <c r="AB780" s="291" t="s">
        <v>11281</v>
      </c>
      <c r="AC780" s="284" t="s">
        <v>15115</v>
      </c>
      <c r="AD780" s="291" t="s">
        <v>11270</v>
      </c>
      <c r="AE780" s="291">
        <v>2</v>
      </c>
      <c r="AF780" s="291" t="s">
        <v>11576</v>
      </c>
      <c r="AI780" s="292">
        <v>0.75</v>
      </c>
      <c r="AJ780" t="s">
        <v>1419</v>
      </c>
      <c r="AV780" s="331">
        <f t="shared" si="39"/>
        <v>41501</v>
      </c>
    </row>
    <row r="781" spans="1:48" x14ac:dyDescent="0.25">
      <c r="A781" s="283" t="s">
        <v>11571</v>
      </c>
      <c r="B781" s="284" t="s">
        <v>15111</v>
      </c>
      <c r="C781" s="285" t="str">
        <f t="shared" si="38"/>
        <v>READINGS_TT1_M2013-5_2013-8</v>
      </c>
      <c r="E781" s="301" t="s">
        <v>15136</v>
      </c>
      <c r="F781" s="286" t="s">
        <v>15099</v>
      </c>
      <c r="G781" s="287">
        <v>41399</v>
      </c>
      <c r="H781" s="288">
        <f t="shared" si="40"/>
        <v>41399</v>
      </c>
      <c r="I781" s="289">
        <v>41501</v>
      </c>
      <c r="J781" s="283" t="s">
        <v>11772</v>
      </c>
      <c r="K781" s="283"/>
      <c r="L781" s="290" t="s">
        <v>8637</v>
      </c>
      <c r="M781" s="283" t="s">
        <v>11771</v>
      </c>
      <c r="N781" s="283"/>
      <c r="O781" s="287">
        <v>41427</v>
      </c>
      <c r="P781" s="287">
        <v>41427</v>
      </c>
      <c r="Q781" s="290"/>
      <c r="R781" s="290"/>
      <c r="S781" s="291" t="s">
        <v>10005</v>
      </c>
      <c r="T781" s="290"/>
      <c r="U781" s="290"/>
      <c r="V781" s="290"/>
      <c r="W781" s="290"/>
      <c r="X781" s="291">
        <v>4.5</v>
      </c>
      <c r="Y781" s="291" t="s">
        <v>11576</v>
      </c>
      <c r="Z781" s="290"/>
      <c r="AA781" s="291" t="s">
        <v>11235</v>
      </c>
      <c r="AB781" s="291" t="s">
        <v>11281</v>
      </c>
      <c r="AC781" s="284" t="s">
        <v>15115</v>
      </c>
      <c r="AD781" s="291" t="s">
        <v>11270</v>
      </c>
      <c r="AE781" s="291">
        <v>2</v>
      </c>
      <c r="AF781" s="291" t="s">
        <v>11576</v>
      </c>
      <c r="AI781" s="292">
        <v>0.91666666666666663</v>
      </c>
      <c r="AJ781" t="s">
        <v>1419</v>
      </c>
      <c r="AV781" s="331">
        <f t="shared" si="39"/>
        <v>41501</v>
      </c>
    </row>
    <row r="782" spans="1:48" x14ac:dyDescent="0.25">
      <c r="A782" s="283" t="s">
        <v>11571</v>
      </c>
      <c r="B782" s="284" t="s">
        <v>15111</v>
      </c>
      <c r="C782" s="285" t="str">
        <f t="shared" si="38"/>
        <v>READINGS_TT1_M2013-5_2013-8</v>
      </c>
      <c r="E782" s="301" t="s">
        <v>15136</v>
      </c>
      <c r="F782" s="286" t="s">
        <v>15099</v>
      </c>
      <c r="G782" s="287">
        <v>41399</v>
      </c>
      <c r="H782" s="288">
        <f t="shared" si="40"/>
        <v>41399</v>
      </c>
      <c r="I782" s="289">
        <v>41501</v>
      </c>
      <c r="J782" s="283" t="s">
        <v>11772</v>
      </c>
      <c r="K782" s="283"/>
      <c r="L782" s="290" t="s">
        <v>8637</v>
      </c>
      <c r="M782" s="283" t="s">
        <v>11771</v>
      </c>
      <c r="N782" s="283"/>
      <c r="O782" s="287">
        <v>41428</v>
      </c>
      <c r="P782" s="287">
        <v>41428</v>
      </c>
      <c r="Q782" s="290"/>
      <c r="R782" s="290"/>
      <c r="S782" s="291" t="s">
        <v>10005</v>
      </c>
      <c r="T782" s="290"/>
      <c r="U782" s="290"/>
      <c r="V782" s="290"/>
      <c r="W782" s="290"/>
      <c r="X782" s="291">
        <v>5</v>
      </c>
      <c r="Y782" s="291" t="s">
        <v>11576</v>
      </c>
      <c r="Z782" s="290"/>
      <c r="AA782" s="291" t="s">
        <v>11235</v>
      </c>
      <c r="AB782" s="291" t="s">
        <v>11281</v>
      </c>
      <c r="AC782" s="284" t="s">
        <v>15115</v>
      </c>
      <c r="AD782" s="291" t="s">
        <v>11270</v>
      </c>
      <c r="AE782" s="291">
        <v>2</v>
      </c>
      <c r="AF782" s="291" t="s">
        <v>11576</v>
      </c>
      <c r="AI782" s="292">
        <v>8.3333333333333329E-2</v>
      </c>
      <c r="AJ782" t="s">
        <v>1419</v>
      </c>
      <c r="AV782" s="331">
        <f t="shared" si="39"/>
        <v>41501</v>
      </c>
    </row>
    <row r="783" spans="1:48" x14ac:dyDescent="0.25">
      <c r="A783" s="283" t="s">
        <v>11571</v>
      </c>
      <c r="B783" s="284" t="s">
        <v>15111</v>
      </c>
      <c r="C783" s="285" t="str">
        <f t="shared" si="38"/>
        <v>READINGS_TT1_M2013-5_2013-8</v>
      </c>
      <c r="E783" s="301" t="s">
        <v>15136</v>
      </c>
      <c r="F783" s="286" t="s">
        <v>15099</v>
      </c>
      <c r="G783" s="287">
        <v>41399</v>
      </c>
      <c r="H783" s="288">
        <f t="shared" si="40"/>
        <v>41399</v>
      </c>
      <c r="I783" s="289">
        <v>41501</v>
      </c>
      <c r="J783" s="283" t="s">
        <v>11772</v>
      </c>
      <c r="K783" s="283"/>
      <c r="L783" s="290" t="s">
        <v>8637</v>
      </c>
      <c r="M783" s="283" t="s">
        <v>11771</v>
      </c>
      <c r="N783" s="283"/>
      <c r="O783" s="287">
        <v>41428</v>
      </c>
      <c r="P783" s="287">
        <v>41428</v>
      </c>
      <c r="Q783" s="290"/>
      <c r="R783" s="290"/>
      <c r="S783" s="291" t="s">
        <v>10005</v>
      </c>
      <c r="T783" s="290"/>
      <c r="U783" s="290"/>
      <c r="V783" s="290"/>
      <c r="W783" s="290"/>
      <c r="X783" s="291">
        <v>5.0999999999999996</v>
      </c>
      <c r="Y783" s="291" t="s">
        <v>11576</v>
      </c>
      <c r="Z783" s="290"/>
      <c r="AA783" s="291" t="s">
        <v>11235</v>
      </c>
      <c r="AB783" s="291" t="s">
        <v>11281</v>
      </c>
      <c r="AC783" s="284" t="s">
        <v>15115</v>
      </c>
      <c r="AD783" s="291" t="s">
        <v>11270</v>
      </c>
      <c r="AE783" s="291">
        <v>2</v>
      </c>
      <c r="AF783" s="291" t="s">
        <v>11576</v>
      </c>
      <c r="AI783" s="292">
        <v>0.25</v>
      </c>
      <c r="AJ783" t="s">
        <v>1419</v>
      </c>
      <c r="AV783" s="331">
        <f t="shared" si="39"/>
        <v>41501</v>
      </c>
    </row>
    <row r="784" spans="1:48" x14ac:dyDescent="0.25">
      <c r="A784" s="283" t="s">
        <v>11571</v>
      </c>
      <c r="B784" s="284" t="s">
        <v>15111</v>
      </c>
      <c r="C784" s="285" t="str">
        <f t="shared" si="38"/>
        <v>READINGS_TT1_M2013-5_2013-8</v>
      </c>
      <c r="E784" s="301" t="s">
        <v>15136</v>
      </c>
      <c r="F784" s="286" t="s">
        <v>15099</v>
      </c>
      <c r="G784" s="287">
        <v>41399</v>
      </c>
      <c r="H784" s="288">
        <f t="shared" si="40"/>
        <v>41399</v>
      </c>
      <c r="I784" s="289">
        <v>41501</v>
      </c>
      <c r="J784" s="283" t="s">
        <v>11772</v>
      </c>
      <c r="K784" s="283"/>
      <c r="L784" s="290" t="s">
        <v>8637</v>
      </c>
      <c r="M784" s="283" t="s">
        <v>11771</v>
      </c>
      <c r="N784" s="283"/>
      <c r="O784" s="287">
        <v>41428</v>
      </c>
      <c r="P784" s="287">
        <v>41428</v>
      </c>
      <c r="Q784" s="290"/>
      <c r="R784" s="290"/>
      <c r="S784" s="291" t="s">
        <v>10005</v>
      </c>
      <c r="T784" s="290"/>
      <c r="U784" s="290"/>
      <c r="V784" s="290"/>
      <c r="W784" s="290"/>
      <c r="X784" s="291">
        <v>5.4</v>
      </c>
      <c r="Y784" s="291" t="s">
        <v>11576</v>
      </c>
      <c r="Z784" s="290"/>
      <c r="AA784" s="291" t="s">
        <v>11235</v>
      </c>
      <c r="AB784" s="291" t="s">
        <v>11281</v>
      </c>
      <c r="AC784" s="284" t="s">
        <v>15115</v>
      </c>
      <c r="AD784" s="291" t="s">
        <v>11270</v>
      </c>
      <c r="AE784" s="291">
        <v>2</v>
      </c>
      <c r="AF784" s="291" t="s">
        <v>11576</v>
      </c>
      <c r="AI784" s="292">
        <v>0.41666666666666669</v>
      </c>
      <c r="AJ784" t="s">
        <v>1419</v>
      </c>
      <c r="AV784" s="331">
        <f t="shared" si="39"/>
        <v>41501</v>
      </c>
    </row>
    <row r="785" spans="1:48" x14ac:dyDescent="0.25">
      <c r="A785" s="283" t="s">
        <v>11571</v>
      </c>
      <c r="B785" s="284" t="s">
        <v>15111</v>
      </c>
      <c r="C785" s="285" t="str">
        <f t="shared" si="38"/>
        <v>READINGS_TT1_M2013-5_2013-8</v>
      </c>
      <c r="E785" s="301" t="s">
        <v>15136</v>
      </c>
      <c r="F785" s="286" t="s">
        <v>15099</v>
      </c>
      <c r="G785" s="287">
        <v>41399</v>
      </c>
      <c r="H785" s="288">
        <f t="shared" si="40"/>
        <v>41399</v>
      </c>
      <c r="I785" s="289">
        <v>41501</v>
      </c>
      <c r="J785" s="283" t="s">
        <v>11772</v>
      </c>
      <c r="K785" s="283"/>
      <c r="L785" s="290" t="s">
        <v>8637</v>
      </c>
      <c r="M785" s="283" t="s">
        <v>11771</v>
      </c>
      <c r="N785" s="283"/>
      <c r="O785" s="287">
        <v>41428</v>
      </c>
      <c r="P785" s="287">
        <v>41428</v>
      </c>
      <c r="Q785" s="290"/>
      <c r="R785" s="290"/>
      <c r="S785" s="291" t="s">
        <v>10005</v>
      </c>
      <c r="T785" s="290"/>
      <c r="U785" s="290"/>
      <c r="V785" s="290"/>
      <c r="W785" s="290"/>
      <c r="X785" s="291">
        <v>5.4</v>
      </c>
      <c r="Y785" s="291" t="s">
        <v>11576</v>
      </c>
      <c r="Z785" s="290"/>
      <c r="AA785" s="291" t="s">
        <v>11235</v>
      </c>
      <c r="AB785" s="291" t="s">
        <v>11281</v>
      </c>
      <c r="AC785" s="284" t="s">
        <v>15115</v>
      </c>
      <c r="AD785" s="291" t="s">
        <v>11270</v>
      </c>
      <c r="AE785" s="291">
        <v>2</v>
      </c>
      <c r="AF785" s="291" t="s">
        <v>11576</v>
      </c>
      <c r="AI785" s="292">
        <v>0.58333333333333337</v>
      </c>
      <c r="AJ785" t="s">
        <v>1419</v>
      </c>
      <c r="AV785" s="331">
        <f t="shared" si="39"/>
        <v>41501</v>
      </c>
    </row>
    <row r="786" spans="1:48" x14ac:dyDescent="0.25">
      <c r="A786" s="283" t="s">
        <v>11571</v>
      </c>
      <c r="B786" s="284" t="s">
        <v>15111</v>
      </c>
      <c r="C786" s="285" t="str">
        <f t="shared" si="38"/>
        <v>READINGS_TT1_M2013-5_2013-8</v>
      </c>
      <c r="E786" s="301" t="s">
        <v>15136</v>
      </c>
      <c r="F786" s="286" t="s">
        <v>15099</v>
      </c>
      <c r="G786" s="287">
        <v>41399</v>
      </c>
      <c r="H786" s="288">
        <f t="shared" si="40"/>
        <v>41399</v>
      </c>
      <c r="I786" s="289">
        <v>41501</v>
      </c>
      <c r="J786" s="283" t="s">
        <v>11772</v>
      </c>
      <c r="K786" s="283"/>
      <c r="L786" s="290" t="s">
        <v>8637</v>
      </c>
      <c r="M786" s="283" t="s">
        <v>11771</v>
      </c>
      <c r="N786" s="283"/>
      <c r="O786" s="287">
        <v>41428</v>
      </c>
      <c r="P786" s="287">
        <v>41428</v>
      </c>
      <c r="Q786" s="290"/>
      <c r="R786" s="290"/>
      <c r="S786" s="291" t="s">
        <v>10005</v>
      </c>
      <c r="T786" s="290"/>
      <c r="U786" s="290"/>
      <c r="V786" s="290"/>
      <c r="W786" s="290"/>
      <c r="X786" s="291">
        <v>5.4</v>
      </c>
      <c r="Y786" s="291" t="s">
        <v>11576</v>
      </c>
      <c r="Z786" s="290"/>
      <c r="AA786" s="291" t="s">
        <v>11235</v>
      </c>
      <c r="AB786" s="291" t="s">
        <v>11281</v>
      </c>
      <c r="AC786" s="284" t="s">
        <v>15115</v>
      </c>
      <c r="AD786" s="291" t="s">
        <v>11270</v>
      </c>
      <c r="AE786" s="291">
        <v>2</v>
      </c>
      <c r="AF786" s="291" t="s">
        <v>11576</v>
      </c>
      <c r="AI786" s="292">
        <v>0.75</v>
      </c>
      <c r="AJ786" t="s">
        <v>1419</v>
      </c>
      <c r="AV786" s="331">
        <f t="shared" si="39"/>
        <v>41501</v>
      </c>
    </row>
    <row r="787" spans="1:48" x14ac:dyDescent="0.25">
      <c r="A787" s="283" t="s">
        <v>11571</v>
      </c>
      <c r="B787" s="284" t="s">
        <v>15111</v>
      </c>
      <c r="C787" s="285" t="str">
        <f t="shared" si="38"/>
        <v>READINGS_TT1_M2013-5_2013-8</v>
      </c>
      <c r="E787" s="301" t="s">
        <v>15136</v>
      </c>
      <c r="F787" s="286" t="s">
        <v>15099</v>
      </c>
      <c r="G787" s="287">
        <v>41399</v>
      </c>
      <c r="H787" s="288">
        <f t="shared" si="40"/>
        <v>41399</v>
      </c>
      <c r="I787" s="289">
        <v>41501</v>
      </c>
      <c r="J787" s="283" t="s">
        <v>11772</v>
      </c>
      <c r="K787" s="283"/>
      <c r="L787" s="290" t="s">
        <v>8637</v>
      </c>
      <c r="M787" s="283" t="s">
        <v>11771</v>
      </c>
      <c r="N787" s="283"/>
      <c r="O787" s="287">
        <v>41428</v>
      </c>
      <c r="P787" s="287">
        <v>41428</v>
      </c>
      <c r="Q787" s="290"/>
      <c r="R787" s="290"/>
      <c r="S787" s="291" t="s">
        <v>10005</v>
      </c>
      <c r="T787" s="290"/>
      <c r="U787" s="290"/>
      <c r="V787" s="290"/>
      <c r="W787" s="290"/>
      <c r="X787" s="291">
        <v>5.0999999999999996</v>
      </c>
      <c r="Y787" s="291" t="s">
        <v>11576</v>
      </c>
      <c r="Z787" s="290"/>
      <c r="AA787" s="291" t="s">
        <v>11235</v>
      </c>
      <c r="AB787" s="291" t="s">
        <v>11281</v>
      </c>
      <c r="AC787" s="284" t="s">
        <v>15115</v>
      </c>
      <c r="AD787" s="291" t="s">
        <v>11270</v>
      </c>
      <c r="AE787" s="291">
        <v>2</v>
      </c>
      <c r="AF787" s="291" t="s">
        <v>11576</v>
      </c>
      <c r="AI787" s="292">
        <v>0.91666666666666663</v>
      </c>
      <c r="AJ787" t="s">
        <v>1419</v>
      </c>
      <c r="AV787" s="331">
        <f t="shared" si="39"/>
        <v>41501</v>
      </c>
    </row>
    <row r="788" spans="1:48" x14ac:dyDescent="0.25">
      <c r="A788" s="283" t="s">
        <v>11571</v>
      </c>
      <c r="B788" s="284" t="s">
        <v>15111</v>
      </c>
      <c r="C788" s="285" t="str">
        <f t="shared" si="38"/>
        <v>READINGS_TT1_M2013-5_2013-8</v>
      </c>
      <c r="E788" s="301" t="s">
        <v>15136</v>
      </c>
      <c r="F788" s="286" t="s">
        <v>15099</v>
      </c>
      <c r="G788" s="287">
        <v>41399</v>
      </c>
      <c r="H788" s="288">
        <f t="shared" si="40"/>
        <v>41399</v>
      </c>
      <c r="I788" s="289">
        <v>41501</v>
      </c>
      <c r="J788" s="283" t="s">
        <v>11772</v>
      </c>
      <c r="K788" s="283"/>
      <c r="L788" s="290" t="s">
        <v>8637</v>
      </c>
      <c r="M788" s="283" t="s">
        <v>11771</v>
      </c>
      <c r="N788" s="283"/>
      <c r="O788" s="287">
        <v>41429</v>
      </c>
      <c r="P788" s="287">
        <v>41429</v>
      </c>
      <c r="Q788" s="290"/>
      <c r="R788" s="290"/>
      <c r="S788" s="291" t="s">
        <v>10005</v>
      </c>
      <c r="T788" s="290"/>
      <c r="U788" s="290"/>
      <c r="V788" s="290"/>
      <c r="W788" s="290"/>
      <c r="X788" s="291">
        <v>5</v>
      </c>
      <c r="Y788" s="291" t="s">
        <v>11576</v>
      </c>
      <c r="Z788" s="290"/>
      <c r="AA788" s="291" t="s">
        <v>11235</v>
      </c>
      <c r="AB788" s="291" t="s">
        <v>11281</v>
      </c>
      <c r="AC788" s="284" t="s">
        <v>15115</v>
      </c>
      <c r="AD788" s="291" t="s">
        <v>11270</v>
      </c>
      <c r="AE788" s="291">
        <v>2</v>
      </c>
      <c r="AF788" s="291" t="s">
        <v>11576</v>
      </c>
      <c r="AI788" s="292">
        <v>8.3333333333333329E-2</v>
      </c>
      <c r="AJ788" t="s">
        <v>1419</v>
      </c>
      <c r="AV788" s="331">
        <f t="shared" si="39"/>
        <v>41501</v>
      </c>
    </row>
    <row r="789" spans="1:48" x14ac:dyDescent="0.25">
      <c r="A789" s="283" t="s">
        <v>11571</v>
      </c>
      <c r="B789" s="284" t="s">
        <v>15111</v>
      </c>
      <c r="C789" s="285" t="str">
        <f t="shared" si="38"/>
        <v>READINGS_TT1_M2013-5_2013-8</v>
      </c>
      <c r="E789" s="301" t="s">
        <v>15136</v>
      </c>
      <c r="F789" s="286" t="s">
        <v>15099</v>
      </c>
      <c r="G789" s="287">
        <v>41399</v>
      </c>
      <c r="H789" s="288">
        <f t="shared" si="40"/>
        <v>41399</v>
      </c>
      <c r="I789" s="289">
        <v>41501</v>
      </c>
      <c r="J789" s="283" t="s">
        <v>11772</v>
      </c>
      <c r="K789" s="283"/>
      <c r="L789" s="290" t="s">
        <v>8637</v>
      </c>
      <c r="M789" s="283" t="s">
        <v>11771</v>
      </c>
      <c r="N789" s="283"/>
      <c r="O789" s="287">
        <v>41429</v>
      </c>
      <c r="P789" s="287">
        <v>41429</v>
      </c>
      <c r="Q789" s="290"/>
      <c r="R789" s="290"/>
      <c r="S789" s="291" t="s">
        <v>10005</v>
      </c>
      <c r="T789" s="290"/>
      <c r="U789" s="290"/>
      <c r="V789" s="290"/>
      <c r="W789" s="290"/>
      <c r="X789" s="291">
        <v>4.7</v>
      </c>
      <c r="Y789" s="291" t="s">
        <v>11576</v>
      </c>
      <c r="Z789" s="290"/>
      <c r="AA789" s="291" t="s">
        <v>11235</v>
      </c>
      <c r="AB789" s="291" t="s">
        <v>11281</v>
      </c>
      <c r="AC789" s="284" t="s">
        <v>15115</v>
      </c>
      <c r="AD789" s="291" t="s">
        <v>11270</v>
      </c>
      <c r="AE789" s="291">
        <v>2</v>
      </c>
      <c r="AF789" s="291" t="s">
        <v>11576</v>
      </c>
      <c r="AI789" s="292">
        <v>0.25</v>
      </c>
      <c r="AJ789" t="s">
        <v>1419</v>
      </c>
      <c r="AV789" s="331">
        <f t="shared" si="39"/>
        <v>41501</v>
      </c>
    </row>
    <row r="790" spans="1:48" x14ac:dyDescent="0.25">
      <c r="A790" s="283" t="s">
        <v>11571</v>
      </c>
      <c r="B790" s="284" t="s">
        <v>15111</v>
      </c>
      <c r="C790" s="285" t="str">
        <f t="shared" si="38"/>
        <v>READINGS_TT1_M2013-5_2013-8</v>
      </c>
      <c r="E790" s="301" t="s">
        <v>15136</v>
      </c>
      <c r="F790" s="286" t="s">
        <v>15099</v>
      </c>
      <c r="G790" s="287">
        <v>41399</v>
      </c>
      <c r="H790" s="288">
        <f t="shared" si="40"/>
        <v>41399</v>
      </c>
      <c r="I790" s="289">
        <v>41501</v>
      </c>
      <c r="J790" s="283" t="s">
        <v>11772</v>
      </c>
      <c r="K790" s="283"/>
      <c r="L790" s="290" t="s">
        <v>8637</v>
      </c>
      <c r="M790" s="283" t="s">
        <v>11771</v>
      </c>
      <c r="N790" s="283"/>
      <c r="O790" s="287">
        <v>41429</v>
      </c>
      <c r="P790" s="287">
        <v>41429</v>
      </c>
      <c r="Q790" s="290"/>
      <c r="R790" s="290"/>
      <c r="S790" s="291" t="s">
        <v>10005</v>
      </c>
      <c r="T790" s="290"/>
      <c r="U790" s="290"/>
      <c r="V790" s="290"/>
      <c r="W790" s="290"/>
      <c r="X790" s="291">
        <v>5</v>
      </c>
      <c r="Y790" s="291" t="s">
        <v>11576</v>
      </c>
      <c r="Z790" s="290"/>
      <c r="AA790" s="291" t="s">
        <v>11235</v>
      </c>
      <c r="AB790" s="291" t="s">
        <v>11281</v>
      </c>
      <c r="AC790" s="284" t="s">
        <v>15115</v>
      </c>
      <c r="AD790" s="291" t="s">
        <v>11270</v>
      </c>
      <c r="AE790" s="291">
        <v>2</v>
      </c>
      <c r="AF790" s="291" t="s">
        <v>11576</v>
      </c>
      <c r="AI790" s="292">
        <v>0.41666666666666669</v>
      </c>
      <c r="AJ790" t="s">
        <v>1419</v>
      </c>
      <c r="AV790" s="331">
        <f t="shared" si="39"/>
        <v>41501</v>
      </c>
    </row>
    <row r="791" spans="1:48" x14ac:dyDescent="0.25">
      <c r="A791" s="283" t="s">
        <v>11571</v>
      </c>
      <c r="B791" s="284" t="s">
        <v>15111</v>
      </c>
      <c r="C791" s="285" t="str">
        <f t="shared" si="38"/>
        <v>READINGS_TT1_M2013-5_2013-8</v>
      </c>
      <c r="E791" s="301" t="s">
        <v>15136</v>
      </c>
      <c r="F791" s="286" t="s">
        <v>15099</v>
      </c>
      <c r="G791" s="287">
        <v>41399</v>
      </c>
      <c r="H791" s="288">
        <f t="shared" si="40"/>
        <v>41399</v>
      </c>
      <c r="I791" s="289">
        <v>41501</v>
      </c>
      <c r="J791" s="283" t="s">
        <v>11772</v>
      </c>
      <c r="K791" s="283"/>
      <c r="L791" s="290" t="s">
        <v>8637</v>
      </c>
      <c r="M791" s="283" t="s">
        <v>11771</v>
      </c>
      <c r="N791" s="283"/>
      <c r="O791" s="287">
        <v>41429</v>
      </c>
      <c r="P791" s="287">
        <v>41429</v>
      </c>
      <c r="Q791" s="290"/>
      <c r="R791" s="290"/>
      <c r="S791" s="291" t="s">
        <v>10005</v>
      </c>
      <c r="T791" s="290"/>
      <c r="U791" s="290"/>
      <c r="V791" s="290"/>
      <c r="W791" s="290"/>
      <c r="X791" s="291">
        <v>5</v>
      </c>
      <c r="Y791" s="291" t="s">
        <v>11576</v>
      </c>
      <c r="Z791" s="290"/>
      <c r="AA791" s="291" t="s">
        <v>11235</v>
      </c>
      <c r="AB791" s="291" t="s">
        <v>11281</v>
      </c>
      <c r="AC791" s="284" t="s">
        <v>15115</v>
      </c>
      <c r="AD791" s="291" t="s">
        <v>11270</v>
      </c>
      <c r="AE791" s="291">
        <v>2</v>
      </c>
      <c r="AF791" s="291" t="s">
        <v>11576</v>
      </c>
      <c r="AI791" s="292">
        <v>0.58333333333333337</v>
      </c>
      <c r="AJ791" t="s">
        <v>1419</v>
      </c>
      <c r="AV791" s="331">
        <f t="shared" si="39"/>
        <v>41501</v>
      </c>
    </row>
    <row r="792" spans="1:48" x14ac:dyDescent="0.25">
      <c r="A792" s="283" t="s">
        <v>11571</v>
      </c>
      <c r="B792" s="284" t="s">
        <v>15111</v>
      </c>
      <c r="C792" s="285" t="str">
        <f t="shared" si="38"/>
        <v>READINGS_TT1_M2013-5_2013-8</v>
      </c>
      <c r="E792" s="301" t="s">
        <v>15136</v>
      </c>
      <c r="F792" s="286" t="s">
        <v>15099</v>
      </c>
      <c r="G792" s="287">
        <v>41399</v>
      </c>
      <c r="H792" s="288">
        <f t="shared" si="40"/>
        <v>41399</v>
      </c>
      <c r="I792" s="289">
        <v>41501</v>
      </c>
      <c r="J792" s="283" t="s">
        <v>11772</v>
      </c>
      <c r="K792" s="283"/>
      <c r="L792" s="290" t="s">
        <v>8637</v>
      </c>
      <c r="M792" s="283" t="s">
        <v>11771</v>
      </c>
      <c r="N792" s="283"/>
      <c r="O792" s="287">
        <v>41429</v>
      </c>
      <c r="P792" s="287">
        <v>41429</v>
      </c>
      <c r="Q792" s="290"/>
      <c r="R792" s="290"/>
      <c r="S792" s="291" t="s">
        <v>10005</v>
      </c>
      <c r="T792" s="290"/>
      <c r="U792" s="290"/>
      <c r="V792" s="290"/>
      <c r="W792" s="290"/>
      <c r="X792" s="291">
        <v>4.7</v>
      </c>
      <c r="Y792" s="291" t="s">
        <v>11576</v>
      </c>
      <c r="Z792" s="290"/>
      <c r="AA792" s="291" t="s">
        <v>11235</v>
      </c>
      <c r="AB792" s="291" t="s">
        <v>11281</v>
      </c>
      <c r="AC792" s="284" t="s">
        <v>15115</v>
      </c>
      <c r="AD792" s="291" t="s">
        <v>11270</v>
      </c>
      <c r="AE792" s="291">
        <v>2</v>
      </c>
      <c r="AF792" s="291" t="s">
        <v>11576</v>
      </c>
      <c r="AI792" s="292">
        <v>0.75</v>
      </c>
      <c r="AJ792" t="s">
        <v>1419</v>
      </c>
      <c r="AV792" s="331">
        <f t="shared" si="39"/>
        <v>41501</v>
      </c>
    </row>
    <row r="793" spans="1:48" x14ac:dyDescent="0.25">
      <c r="A793" s="283" t="s">
        <v>11571</v>
      </c>
      <c r="B793" s="284" t="s">
        <v>15111</v>
      </c>
      <c r="C793" s="285" t="str">
        <f t="shared" si="38"/>
        <v>READINGS_TT1_M2013-5_2013-8</v>
      </c>
      <c r="E793" s="301" t="s">
        <v>15136</v>
      </c>
      <c r="F793" s="286" t="s">
        <v>15099</v>
      </c>
      <c r="G793" s="287">
        <v>41399</v>
      </c>
      <c r="H793" s="288">
        <f t="shared" si="40"/>
        <v>41399</v>
      </c>
      <c r="I793" s="289">
        <v>41501</v>
      </c>
      <c r="J793" s="283" t="s">
        <v>11772</v>
      </c>
      <c r="K793" s="283"/>
      <c r="L793" s="290" t="s">
        <v>8637</v>
      </c>
      <c r="M793" s="283" t="s">
        <v>11771</v>
      </c>
      <c r="N793" s="283"/>
      <c r="O793" s="287">
        <v>41429</v>
      </c>
      <c r="P793" s="287">
        <v>41429</v>
      </c>
      <c r="Q793" s="290"/>
      <c r="R793" s="290"/>
      <c r="S793" s="291" t="s">
        <v>10005</v>
      </c>
      <c r="T793" s="290"/>
      <c r="U793" s="290"/>
      <c r="V793" s="290"/>
      <c r="W793" s="290"/>
      <c r="X793" s="291">
        <v>4.5999999999999996</v>
      </c>
      <c r="Y793" s="291" t="s">
        <v>11576</v>
      </c>
      <c r="Z793" s="290"/>
      <c r="AA793" s="291" t="s">
        <v>11235</v>
      </c>
      <c r="AB793" s="291" t="s">
        <v>11281</v>
      </c>
      <c r="AC793" s="284" t="s">
        <v>15115</v>
      </c>
      <c r="AD793" s="291" t="s">
        <v>11270</v>
      </c>
      <c r="AE793" s="291">
        <v>2</v>
      </c>
      <c r="AF793" s="291" t="s">
        <v>11576</v>
      </c>
      <c r="AI793" s="292">
        <v>0.91666666666666663</v>
      </c>
      <c r="AJ793" t="s">
        <v>1419</v>
      </c>
      <c r="AV793" s="331">
        <f t="shared" si="39"/>
        <v>41501</v>
      </c>
    </row>
    <row r="794" spans="1:48" x14ac:dyDescent="0.25">
      <c r="A794" s="283" t="s">
        <v>11571</v>
      </c>
      <c r="B794" s="284" t="s">
        <v>15111</v>
      </c>
      <c r="C794" s="285" t="str">
        <f t="shared" si="38"/>
        <v>READINGS_TT1_M2013-5_2013-8</v>
      </c>
      <c r="E794" s="301" t="s">
        <v>15136</v>
      </c>
      <c r="F794" s="286" t="s">
        <v>15099</v>
      </c>
      <c r="G794" s="287">
        <v>41399</v>
      </c>
      <c r="H794" s="288">
        <f t="shared" si="40"/>
        <v>41399</v>
      </c>
      <c r="I794" s="289">
        <v>41501</v>
      </c>
      <c r="J794" s="283" t="s">
        <v>11772</v>
      </c>
      <c r="K794" s="283"/>
      <c r="L794" s="290" t="s">
        <v>8637</v>
      </c>
      <c r="M794" s="283" t="s">
        <v>11771</v>
      </c>
      <c r="N794" s="283"/>
      <c r="O794" s="287">
        <v>41430</v>
      </c>
      <c r="P794" s="287">
        <v>41430</v>
      </c>
      <c r="Q794" s="290"/>
      <c r="R794" s="290"/>
      <c r="S794" s="291" t="s">
        <v>10005</v>
      </c>
      <c r="T794" s="290"/>
      <c r="U794" s="290"/>
      <c r="V794" s="290"/>
      <c r="W794" s="290"/>
      <c r="X794" s="291">
        <v>4.0999999999999996</v>
      </c>
      <c r="Y794" s="291" t="s">
        <v>11576</v>
      </c>
      <c r="Z794" s="290"/>
      <c r="AA794" s="291" t="s">
        <v>11235</v>
      </c>
      <c r="AB794" s="291" t="s">
        <v>11281</v>
      </c>
      <c r="AC794" s="284" t="s">
        <v>15115</v>
      </c>
      <c r="AD794" s="291" t="s">
        <v>11270</v>
      </c>
      <c r="AE794" s="291">
        <v>2</v>
      </c>
      <c r="AF794" s="291" t="s">
        <v>11576</v>
      </c>
      <c r="AI794" s="292">
        <v>8.3333333333333329E-2</v>
      </c>
      <c r="AJ794" t="s">
        <v>1419</v>
      </c>
      <c r="AV794" s="331">
        <f t="shared" si="39"/>
        <v>41501</v>
      </c>
    </row>
    <row r="795" spans="1:48" x14ac:dyDescent="0.25">
      <c r="A795" s="283" t="s">
        <v>11571</v>
      </c>
      <c r="B795" s="284" t="s">
        <v>15111</v>
      </c>
      <c r="C795" s="285" t="str">
        <f t="shared" si="38"/>
        <v>READINGS_TT1_M2013-5_2013-8</v>
      </c>
      <c r="E795" s="301" t="s">
        <v>15136</v>
      </c>
      <c r="F795" s="286" t="s">
        <v>15099</v>
      </c>
      <c r="G795" s="287">
        <v>41399</v>
      </c>
      <c r="H795" s="288">
        <f t="shared" si="40"/>
        <v>41399</v>
      </c>
      <c r="I795" s="289">
        <v>41501</v>
      </c>
      <c r="J795" s="283" t="s">
        <v>11772</v>
      </c>
      <c r="K795" s="283"/>
      <c r="L795" s="290" t="s">
        <v>8637</v>
      </c>
      <c r="M795" s="283" t="s">
        <v>11771</v>
      </c>
      <c r="N795" s="283"/>
      <c r="O795" s="287">
        <v>41430</v>
      </c>
      <c r="P795" s="287">
        <v>41430</v>
      </c>
      <c r="Q795" s="290"/>
      <c r="R795" s="290"/>
      <c r="S795" s="291" t="s">
        <v>10005</v>
      </c>
      <c r="T795" s="290"/>
      <c r="U795" s="290"/>
      <c r="V795" s="290"/>
      <c r="W795" s="290"/>
      <c r="X795" s="291">
        <v>4.5999999999999996</v>
      </c>
      <c r="Y795" s="291" t="s">
        <v>11576</v>
      </c>
      <c r="Z795" s="290"/>
      <c r="AA795" s="291" t="s">
        <v>11235</v>
      </c>
      <c r="AB795" s="291" t="s">
        <v>11281</v>
      </c>
      <c r="AC795" s="284" t="s">
        <v>15115</v>
      </c>
      <c r="AD795" s="291" t="s">
        <v>11270</v>
      </c>
      <c r="AE795" s="291">
        <v>2</v>
      </c>
      <c r="AF795" s="291" t="s">
        <v>11576</v>
      </c>
      <c r="AI795" s="292">
        <v>0.25</v>
      </c>
      <c r="AJ795" t="s">
        <v>1419</v>
      </c>
      <c r="AV795" s="331">
        <f t="shared" si="39"/>
        <v>41501</v>
      </c>
    </row>
    <row r="796" spans="1:48" x14ac:dyDescent="0.25">
      <c r="A796" s="283" t="s">
        <v>11571</v>
      </c>
      <c r="B796" s="284" t="s">
        <v>15111</v>
      </c>
      <c r="C796" s="285" t="str">
        <f t="shared" si="38"/>
        <v>READINGS_TT1_M2013-5_2013-8</v>
      </c>
      <c r="E796" s="301" t="s">
        <v>15136</v>
      </c>
      <c r="F796" s="286" t="s">
        <v>15099</v>
      </c>
      <c r="G796" s="287">
        <v>41399</v>
      </c>
      <c r="H796" s="288">
        <f t="shared" si="40"/>
        <v>41399</v>
      </c>
      <c r="I796" s="289">
        <v>41501</v>
      </c>
      <c r="J796" s="283" t="s">
        <v>11772</v>
      </c>
      <c r="K796" s="283"/>
      <c r="L796" s="290" t="s">
        <v>8637</v>
      </c>
      <c r="M796" s="283" t="s">
        <v>11771</v>
      </c>
      <c r="N796" s="283"/>
      <c r="O796" s="287">
        <v>41430</v>
      </c>
      <c r="P796" s="287">
        <v>41430</v>
      </c>
      <c r="Q796" s="290"/>
      <c r="R796" s="290"/>
      <c r="S796" s="291" t="s">
        <v>10005</v>
      </c>
      <c r="T796" s="290"/>
      <c r="U796" s="290"/>
      <c r="V796" s="290"/>
      <c r="W796" s="290"/>
      <c r="X796" s="291">
        <v>4.9000000000000004</v>
      </c>
      <c r="Y796" s="291" t="s">
        <v>11576</v>
      </c>
      <c r="Z796" s="290"/>
      <c r="AA796" s="291" t="s">
        <v>11235</v>
      </c>
      <c r="AB796" s="291" t="s">
        <v>11281</v>
      </c>
      <c r="AC796" s="284" t="s">
        <v>15115</v>
      </c>
      <c r="AD796" s="291" t="s">
        <v>11270</v>
      </c>
      <c r="AE796" s="291">
        <v>2</v>
      </c>
      <c r="AF796" s="291" t="s">
        <v>11576</v>
      </c>
      <c r="AI796" s="292">
        <v>0.41666666666666669</v>
      </c>
      <c r="AJ796" t="s">
        <v>1419</v>
      </c>
      <c r="AV796" s="331">
        <f t="shared" si="39"/>
        <v>41501</v>
      </c>
    </row>
    <row r="797" spans="1:48" x14ac:dyDescent="0.25">
      <c r="A797" s="283" t="s">
        <v>11571</v>
      </c>
      <c r="B797" s="284" t="s">
        <v>15111</v>
      </c>
      <c r="C797" s="285" t="str">
        <f t="shared" si="38"/>
        <v>READINGS_TT1_M2013-5_2013-8</v>
      </c>
      <c r="E797" s="301" t="s">
        <v>15136</v>
      </c>
      <c r="F797" s="286" t="s">
        <v>15099</v>
      </c>
      <c r="G797" s="287">
        <v>41399</v>
      </c>
      <c r="H797" s="288">
        <f t="shared" si="40"/>
        <v>41399</v>
      </c>
      <c r="I797" s="289">
        <v>41501</v>
      </c>
      <c r="J797" s="283" t="s">
        <v>11772</v>
      </c>
      <c r="K797" s="283"/>
      <c r="L797" s="290" t="s">
        <v>8637</v>
      </c>
      <c r="M797" s="283" t="s">
        <v>11771</v>
      </c>
      <c r="N797" s="283"/>
      <c r="O797" s="287">
        <v>41430</v>
      </c>
      <c r="P797" s="287">
        <v>41430</v>
      </c>
      <c r="Q797" s="290"/>
      <c r="R797" s="290"/>
      <c r="S797" s="291" t="s">
        <v>10005</v>
      </c>
      <c r="T797" s="290"/>
      <c r="U797" s="290"/>
      <c r="V797" s="290"/>
      <c r="W797" s="290"/>
      <c r="X797" s="291">
        <v>4.7</v>
      </c>
      <c r="Y797" s="291" t="s">
        <v>11576</v>
      </c>
      <c r="Z797" s="290"/>
      <c r="AA797" s="291" t="s">
        <v>11235</v>
      </c>
      <c r="AB797" s="291" t="s">
        <v>11281</v>
      </c>
      <c r="AC797" s="284" t="s">
        <v>15115</v>
      </c>
      <c r="AD797" s="291" t="s">
        <v>11270</v>
      </c>
      <c r="AE797" s="291">
        <v>2</v>
      </c>
      <c r="AF797" s="291" t="s">
        <v>11576</v>
      </c>
      <c r="AI797" s="292">
        <v>0.58333333333333337</v>
      </c>
      <c r="AJ797" t="s">
        <v>1419</v>
      </c>
      <c r="AV797" s="331">
        <f t="shared" si="39"/>
        <v>41501</v>
      </c>
    </row>
    <row r="798" spans="1:48" x14ac:dyDescent="0.25">
      <c r="A798" s="283" t="s">
        <v>11571</v>
      </c>
      <c r="B798" s="284" t="s">
        <v>15111</v>
      </c>
      <c r="C798" s="285" t="str">
        <f t="shared" si="38"/>
        <v>READINGS_TT1_M2013-5_2013-8</v>
      </c>
      <c r="E798" s="301" t="s">
        <v>15136</v>
      </c>
      <c r="F798" s="286" t="s">
        <v>15099</v>
      </c>
      <c r="G798" s="287">
        <v>41399</v>
      </c>
      <c r="H798" s="288">
        <f t="shared" si="40"/>
        <v>41399</v>
      </c>
      <c r="I798" s="289">
        <v>41501</v>
      </c>
      <c r="J798" s="283" t="s">
        <v>11772</v>
      </c>
      <c r="K798" s="283"/>
      <c r="L798" s="290" t="s">
        <v>8637</v>
      </c>
      <c r="M798" s="283" t="s">
        <v>11771</v>
      </c>
      <c r="N798" s="283"/>
      <c r="O798" s="287">
        <v>41430</v>
      </c>
      <c r="P798" s="287">
        <v>41430</v>
      </c>
      <c r="Q798" s="290"/>
      <c r="R798" s="290"/>
      <c r="S798" s="291" t="s">
        <v>10005</v>
      </c>
      <c r="T798" s="290"/>
      <c r="U798" s="290"/>
      <c r="V798" s="290"/>
      <c r="W798" s="290"/>
      <c r="X798" s="291">
        <v>4.5</v>
      </c>
      <c r="Y798" s="291" t="s">
        <v>11576</v>
      </c>
      <c r="Z798" s="290"/>
      <c r="AA798" s="291" t="s">
        <v>11235</v>
      </c>
      <c r="AB798" s="291" t="s">
        <v>11281</v>
      </c>
      <c r="AC798" s="284" t="s">
        <v>15115</v>
      </c>
      <c r="AD798" s="291" t="s">
        <v>11270</v>
      </c>
      <c r="AE798" s="291">
        <v>2</v>
      </c>
      <c r="AF798" s="291" t="s">
        <v>11576</v>
      </c>
      <c r="AI798" s="292">
        <v>0.75</v>
      </c>
      <c r="AJ798" t="s">
        <v>1419</v>
      </c>
      <c r="AV798" s="331">
        <f t="shared" si="39"/>
        <v>41501</v>
      </c>
    </row>
    <row r="799" spans="1:48" x14ac:dyDescent="0.25">
      <c r="A799" s="283" t="s">
        <v>11571</v>
      </c>
      <c r="B799" s="284" t="s">
        <v>15111</v>
      </c>
      <c r="C799" s="285" t="str">
        <f t="shared" si="38"/>
        <v>READINGS_TT1_M2013-5_2013-8</v>
      </c>
      <c r="E799" s="301" t="s">
        <v>15136</v>
      </c>
      <c r="F799" s="286" t="s">
        <v>15099</v>
      </c>
      <c r="G799" s="287">
        <v>41399</v>
      </c>
      <c r="H799" s="288">
        <f t="shared" si="40"/>
        <v>41399</v>
      </c>
      <c r="I799" s="289">
        <v>41501</v>
      </c>
      <c r="J799" s="283" t="s">
        <v>11772</v>
      </c>
      <c r="K799" s="283"/>
      <c r="L799" s="290" t="s">
        <v>8637</v>
      </c>
      <c r="M799" s="283" t="s">
        <v>11771</v>
      </c>
      <c r="N799" s="283"/>
      <c r="O799" s="287">
        <v>41430</v>
      </c>
      <c r="P799" s="287">
        <v>41430</v>
      </c>
      <c r="Q799" s="290"/>
      <c r="R799" s="290"/>
      <c r="S799" s="291" t="s">
        <v>10005</v>
      </c>
      <c r="T799" s="290"/>
      <c r="U799" s="290"/>
      <c r="V799" s="290"/>
      <c r="W799" s="290"/>
      <c r="X799" s="291">
        <v>4.3</v>
      </c>
      <c r="Y799" s="291" t="s">
        <v>11576</v>
      </c>
      <c r="Z799" s="290"/>
      <c r="AA799" s="291" t="s">
        <v>11235</v>
      </c>
      <c r="AB799" s="291" t="s">
        <v>11281</v>
      </c>
      <c r="AC799" s="284" t="s">
        <v>15115</v>
      </c>
      <c r="AD799" s="291" t="s">
        <v>11270</v>
      </c>
      <c r="AE799" s="291">
        <v>2</v>
      </c>
      <c r="AF799" s="291" t="s">
        <v>11576</v>
      </c>
      <c r="AI799" s="292">
        <v>0.91666666666666663</v>
      </c>
      <c r="AJ799" t="s">
        <v>1419</v>
      </c>
      <c r="AV799" s="331">
        <f t="shared" si="39"/>
        <v>41501</v>
      </c>
    </row>
    <row r="800" spans="1:48" x14ac:dyDescent="0.25">
      <c r="A800" s="283" t="s">
        <v>11571</v>
      </c>
      <c r="B800" s="284" t="s">
        <v>15111</v>
      </c>
      <c r="C800" s="285" t="str">
        <f t="shared" si="38"/>
        <v>READINGS_TT1_M2013-5_2013-8</v>
      </c>
      <c r="E800" s="301" t="s">
        <v>15136</v>
      </c>
      <c r="F800" s="286" t="s">
        <v>15099</v>
      </c>
      <c r="G800" s="287">
        <v>41399</v>
      </c>
      <c r="H800" s="288">
        <f t="shared" si="40"/>
        <v>41399</v>
      </c>
      <c r="I800" s="289">
        <v>41501</v>
      </c>
      <c r="J800" s="283" t="s">
        <v>11772</v>
      </c>
      <c r="K800" s="283"/>
      <c r="L800" s="290" t="s">
        <v>8637</v>
      </c>
      <c r="M800" s="283" t="s">
        <v>11771</v>
      </c>
      <c r="N800" s="283"/>
      <c r="O800" s="287">
        <v>41431</v>
      </c>
      <c r="P800" s="287">
        <v>41431</v>
      </c>
      <c r="Q800" s="290"/>
      <c r="R800" s="290"/>
      <c r="S800" s="291" t="s">
        <v>10005</v>
      </c>
      <c r="T800" s="290"/>
      <c r="U800" s="290"/>
      <c r="V800" s="290"/>
      <c r="W800" s="290"/>
      <c r="X800" s="291">
        <v>4.0999999999999996</v>
      </c>
      <c r="Y800" s="291" t="s">
        <v>11576</v>
      </c>
      <c r="Z800" s="290"/>
      <c r="AA800" s="291" t="s">
        <v>11235</v>
      </c>
      <c r="AB800" s="291" t="s">
        <v>11281</v>
      </c>
      <c r="AC800" s="284" t="s">
        <v>15115</v>
      </c>
      <c r="AD800" s="291" t="s">
        <v>11270</v>
      </c>
      <c r="AE800" s="291">
        <v>2</v>
      </c>
      <c r="AF800" s="291" t="s">
        <v>11576</v>
      </c>
      <c r="AI800" s="292">
        <v>8.3333333333333329E-2</v>
      </c>
      <c r="AJ800" t="s">
        <v>1419</v>
      </c>
      <c r="AV800" s="331">
        <f t="shared" si="39"/>
        <v>41501</v>
      </c>
    </row>
    <row r="801" spans="1:48" x14ac:dyDescent="0.25">
      <c r="A801" s="283" t="s">
        <v>11571</v>
      </c>
      <c r="B801" s="284" t="s">
        <v>15111</v>
      </c>
      <c r="C801" s="285" t="str">
        <f t="shared" si="38"/>
        <v>READINGS_TT1_M2013-5_2013-8</v>
      </c>
      <c r="E801" s="301" t="s">
        <v>15136</v>
      </c>
      <c r="F801" s="286" t="s">
        <v>15099</v>
      </c>
      <c r="G801" s="287">
        <v>41399</v>
      </c>
      <c r="H801" s="288">
        <f t="shared" si="40"/>
        <v>41399</v>
      </c>
      <c r="I801" s="289">
        <v>41501</v>
      </c>
      <c r="J801" s="283" t="s">
        <v>11772</v>
      </c>
      <c r="K801" s="283"/>
      <c r="L801" s="290" t="s">
        <v>8637</v>
      </c>
      <c r="M801" s="283" t="s">
        <v>11771</v>
      </c>
      <c r="N801" s="283"/>
      <c r="O801" s="287">
        <v>41431</v>
      </c>
      <c r="P801" s="287">
        <v>41431</v>
      </c>
      <c r="Q801" s="290"/>
      <c r="R801" s="290"/>
      <c r="S801" s="291" t="s">
        <v>10005</v>
      </c>
      <c r="T801" s="290"/>
      <c r="U801" s="290"/>
      <c r="V801" s="290"/>
      <c r="W801" s="290"/>
      <c r="X801" s="291">
        <v>4.5</v>
      </c>
      <c r="Y801" s="291" t="s">
        <v>11576</v>
      </c>
      <c r="Z801" s="290"/>
      <c r="AA801" s="291" t="s">
        <v>11235</v>
      </c>
      <c r="AB801" s="291" t="s">
        <v>11281</v>
      </c>
      <c r="AC801" s="284" t="s">
        <v>15115</v>
      </c>
      <c r="AD801" s="291" t="s">
        <v>11270</v>
      </c>
      <c r="AE801" s="291">
        <v>2</v>
      </c>
      <c r="AF801" s="291" t="s">
        <v>11576</v>
      </c>
      <c r="AI801" s="292">
        <v>0.25</v>
      </c>
      <c r="AJ801" t="s">
        <v>1419</v>
      </c>
      <c r="AV801" s="331">
        <f t="shared" si="39"/>
        <v>41501</v>
      </c>
    </row>
    <row r="802" spans="1:48" x14ac:dyDescent="0.25">
      <c r="A802" s="283" t="s">
        <v>11571</v>
      </c>
      <c r="B802" s="284" t="s">
        <v>15111</v>
      </c>
      <c r="C802" s="285" t="str">
        <f t="shared" si="38"/>
        <v>READINGS_TT1_M2013-5_2013-8</v>
      </c>
      <c r="E802" s="301" t="s">
        <v>15136</v>
      </c>
      <c r="F802" s="286" t="s">
        <v>15099</v>
      </c>
      <c r="G802" s="287">
        <v>41399</v>
      </c>
      <c r="H802" s="288">
        <f t="shared" si="40"/>
        <v>41399</v>
      </c>
      <c r="I802" s="289">
        <v>41501</v>
      </c>
      <c r="J802" s="283" t="s">
        <v>11772</v>
      </c>
      <c r="K802" s="283"/>
      <c r="L802" s="290" t="s">
        <v>8637</v>
      </c>
      <c r="M802" s="283" t="s">
        <v>11771</v>
      </c>
      <c r="N802" s="283"/>
      <c r="O802" s="287">
        <v>41431</v>
      </c>
      <c r="P802" s="287">
        <v>41431</v>
      </c>
      <c r="Q802" s="290"/>
      <c r="R802" s="290"/>
      <c r="S802" s="291" t="s">
        <v>10005</v>
      </c>
      <c r="T802" s="290"/>
      <c r="U802" s="290"/>
      <c r="V802" s="290"/>
      <c r="W802" s="290"/>
      <c r="X802" s="291">
        <v>4.7</v>
      </c>
      <c r="Y802" s="291" t="s">
        <v>11576</v>
      </c>
      <c r="Z802" s="290"/>
      <c r="AA802" s="291" t="s">
        <v>11235</v>
      </c>
      <c r="AB802" s="291" t="s">
        <v>11281</v>
      </c>
      <c r="AC802" s="284" t="s">
        <v>15115</v>
      </c>
      <c r="AD802" s="291" t="s">
        <v>11270</v>
      </c>
      <c r="AE802" s="291">
        <v>2</v>
      </c>
      <c r="AF802" s="291" t="s">
        <v>11576</v>
      </c>
      <c r="AI802" s="292">
        <v>0.41666666666666669</v>
      </c>
      <c r="AJ802" t="s">
        <v>1419</v>
      </c>
      <c r="AV802" s="331">
        <f t="shared" si="39"/>
        <v>41501</v>
      </c>
    </row>
    <row r="803" spans="1:48" x14ac:dyDescent="0.25">
      <c r="A803" s="283" t="s">
        <v>11571</v>
      </c>
      <c r="B803" s="284" t="s">
        <v>15111</v>
      </c>
      <c r="C803" s="285" t="str">
        <f t="shared" si="38"/>
        <v>READINGS_TT1_M2013-5_2013-8</v>
      </c>
      <c r="E803" s="301" t="s">
        <v>15136</v>
      </c>
      <c r="F803" s="286" t="s">
        <v>15099</v>
      </c>
      <c r="G803" s="287">
        <v>41399</v>
      </c>
      <c r="H803" s="288">
        <f t="shared" si="40"/>
        <v>41399</v>
      </c>
      <c r="I803" s="289">
        <v>41501</v>
      </c>
      <c r="J803" s="283" t="s">
        <v>11772</v>
      </c>
      <c r="K803" s="283"/>
      <c r="L803" s="290" t="s">
        <v>8637</v>
      </c>
      <c r="M803" s="283" t="s">
        <v>11771</v>
      </c>
      <c r="N803" s="283"/>
      <c r="O803" s="287">
        <v>41431</v>
      </c>
      <c r="P803" s="287">
        <v>41431</v>
      </c>
      <c r="Q803" s="290"/>
      <c r="R803" s="290"/>
      <c r="S803" s="291" t="s">
        <v>10005</v>
      </c>
      <c r="T803" s="290"/>
      <c r="U803" s="290"/>
      <c r="V803" s="290"/>
      <c r="W803" s="290"/>
      <c r="X803" s="291">
        <v>4.7</v>
      </c>
      <c r="Y803" s="291" t="s">
        <v>11576</v>
      </c>
      <c r="Z803" s="290"/>
      <c r="AA803" s="291" t="s">
        <v>11235</v>
      </c>
      <c r="AB803" s="291" t="s">
        <v>11281</v>
      </c>
      <c r="AC803" s="284" t="s">
        <v>15115</v>
      </c>
      <c r="AD803" s="291" t="s">
        <v>11270</v>
      </c>
      <c r="AE803" s="291">
        <v>2</v>
      </c>
      <c r="AF803" s="291" t="s">
        <v>11576</v>
      </c>
      <c r="AI803" s="292">
        <v>0.58333333333333337</v>
      </c>
      <c r="AJ803" t="s">
        <v>1419</v>
      </c>
      <c r="AV803" s="331">
        <f t="shared" si="39"/>
        <v>41501</v>
      </c>
    </row>
    <row r="804" spans="1:48" x14ac:dyDescent="0.25">
      <c r="A804" s="283" t="s">
        <v>11571</v>
      </c>
      <c r="B804" s="284" t="s">
        <v>15111</v>
      </c>
      <c r="C804" s="285" t="str">
        <f t="shared" si="38"/>
        <v>READINGS_TT1_M2013-5_2013-8</v>
      </c>
      <c r="E804" s="301" t="s">
        <v>15136</v>
      </c>
      <c r="F804" s="286" t="s">
        <v>15099</v>
      </c>
      <c r="G804" s="287">
        <v>41399</v>
      </c>
      <c r="H804" s="288">
        <f t="shared" si="40"/>
        <v>41399</v>
      </c>
      <c r="I804" s="289">
        <v>41501</v>
      </c>
      <c r="J804" s="283" t="s">
        <v>11772</v>
      </c>
      <c r="K804" s="283"/>
      <c r="L804" s="290" t="s">
        <v>8637</v>
      </c>
      <c r="M804" s="283" t="s">
        <v>11771</v>
      </c>
      <c r="N804" s="283"/>
      <c r="O804" s="287">
        <v>41431</v>
      </c>
      <c r="P804" s="287">
        <v>41431</v>
      </c>
      <c r="Q804" s="290"/>
      <c r="R804" s="290"/>
      <c r="S804" s="291" t="s">
        <v>10005</v>
      </c>
      <c r="T804" s="290"/>
      <c r="U804" s="290"/>
      <c r="V804" s="290"/>
      <c r="W804" s="290"/>
      <c r="X804" s="291">
        <v>4.5999999999999996</v>
      </c>
      <c r="Y804" s="291" t="s">
        <v>11576</v>
      </c>
      <c r="Z804" s="290"/>
      <c r="AA804" s="291" t="s">
        <v>11235</v>
      </c>
      <c r="AB804" s="291" t="s">
        <v>11281</v>
      </c>
      <c r="AC804" s="284" t="s">
        <v>15115</v>
      </c>
      <c r="AD804" s="291" t="s">
        <v>11270</v>
      </c>
      <c r="AE804" s="291">
        <v>2</v>
      </c>
      <c r="AF804" s="291" t="s">
        <v>11576</v>
      </c>
      <c r="AI804" s="292">
        <v>0.75</v>
      </c>
      <c r="AJ804" t="s">
        <v>1419</v>
      </c>
      <c r="AV804" s="331">
        <f t="shared" si="39"/>
        <v>41501</v>
      </c>
    </row>
    <row r="805" spans="1:48" x14ac:dyDescent="0.25">
      <c r="A805" s="283" t="s">
        <v>11571</v>
      </c>
      <c r="B805" s="284" t="s">
        <v>15111</v>
      </c>
      <c r="C805" s="285" t="str">
        <f t="shared" si="38"/>
        <v>READINGS_TT1_M2013-5_2013-8</v>
      </c>
      <c r="E805" s="301" t="s">
        <v>15136</v>
      </c>
      <c r="F805" s="286" t="s">
        <v>15099</v>
      </c>
      <c r="G805" s="287">
        <v>41399</v>
      </c>
      <c r="H805" s="288">
        <f t="shared" si="40"/>
        <v>41399</v>
      </c>
      <c r="I805" s="289">
        <v>41501</v>
      </c>
      <c r="J805" s="283" t="s">
        <v>11772</v>
      </c>
      <c r="K805" s="283"/>
      <c r="L805" s="290" t="s">
        <v>8637</v>
      </c>
      <c r="M805" s="283" t="s">
        <v>11771</v>
      </c>
      <c r="N805" s="283"/>
      <c r="O805" s="287">
        <v>41431</v>
      </c>
      <c r="P805" s="287">
        <v>41431</v>
      </c>
      <c r="Q805" s="290"/>
      <c r="R805" s="290"/>
      <c r="S805" s="291" t="s">
        <v>10005</v>
      </c>
      <c r="T805" s="290"/>
      <c r="U805" s="290"/>
      <c r="V805" s="290"/>
      <c r="W805" s="290"/>
      <c r="X805" s="291">
        <v>4.5999999999999996</v>
      </c>
      <c r="Y805" s="291" t="s">
        <v>11576</v>
      </c>
      <c r="Z805" s="290"/>
      <c r="AA805" s="291" t="s">
        <v>11235</v>
      </c>
      <c r="AB805" s="291" t="s">
        <v>11281</v>
      </c>
      <c r="AC805" s="284" t="s">
        <v>15115</v>
      </c>
      <c r="AD805" s="291" t="s">
        <v>11270</v>
      </c>
      <c r="AE805" s="291">
        <v>2</v>
      </c>
      <c r="AF805" s="291" t="s">
        <v>11576</v>
      </c>
      <c r="AI805" s="292">
        <v>0.91666666666666663</v>
      </c>
      <c r="AJ805" t="s">
        <v>1419</v>
      </c>
      <c r="AV805" s="331">
        <f t="shared" si="39"/>
        <v>41501</v>
      </c>
    </row>
    <row r="806" spans="1:48" x14ac:dyDescent="0.25">
      <c r="A806" s="283" t="s">
        <v>11571</v>
      </c>
      <c r="B806" s="284" t="s">
        <v>15111</v>
      </c>
      <c r="C806" s="285" t="str">
        <f t="shared" si="38"/>
        <v>READINGS_TT1_M2013-5_2013-8</v>
      </c>
      <c r="E806" s="301" t="s">
        <v>15136</v>
      </c>
      <c r="F806" s="286" t="s">
        <v>15099</v>
      </c>
      <c r="G806" s="287">
        <v>41399</v>
      </c>
      <c r="H806" s="288">
        <f t="shared" si="40"/>
        <v>41399</v>
      </c>
      <c r="I806" s="289">
        <v>41501</v>
      </c>
      <c r="J806" s="283" t="s">
        <v>11772</v>
      </c>
      <c r="K806" s="283"/>
      <c r="L806" s="290" t="s">
        <v>8637</v>
      </c>
      <c r="M806" s="283" t="s">
        <v>11771</v>
      </c>
      <c r="N806" s="283"/>
      <c r="O806" s="287">
        <v>41432</v>
      </c>
      <c r="P806" s="287">
        <v>41432</v>
      </c>
      <c r="Q806" s="290"/>
      <c r="R806" s="290"/>
      <c r="S806" s="291" t="s">
        <v>10005</v>
      </c>
      <c r="T806" s="290"/>
      <c r="U806" s="290"/>
      <c r="V806" s="290"/>
      <c r="W806" s="290"/>
      <c r="X806" s="291">
        <v>4.7</v>
      </c>
      <c r="Y806" s="291" t="s">
        <v>11576</v>
      </c>
      <c r="Z806" s="290"/>
      <c r="AA806" s="291" t="s">
        <v>11235</v>
      </c>
      <c r="AB806" s="291" t="s">
        <v>11281</v>
      </c>
      <c r="AC806" s="284" t="s">
        <v>15115</v>
      </c>
      <c r="AD806" s="291" t="s">
        <v>11270</v>
      </c>
      <c r="AE806" s="291">
        <v>2</v>
      </c>
      <c r="AF806" s="291" t="s">
        <v>11576</v>
      </c>
      <c r="AI806" s="292">
        <v>8.3333333333333329E-2</v>
      </c>
      <c r="AJ806" t="s">
        <v>1419</v>
      </c>
      <c r="AV806" s="331">
        <f t="shared" si="39"/>
        <v>41501</v>
      </c>
    </row>
    <row r="807" spans="1:48" x14ac:dyDescent="0.25">
      <c r="A807" s="283" t="s">
        <v>11571</v>
      </c>
      <c r="B807" s="284" t="s">
        <v>15111</v>
      </c>
      <c r="C807" s="285" t="str">
        <f t="shared" si="38"/>
        <v>READINGS_TT1_M2013-5_2013-8</v>
      </c>
      <c r="E807" s="301" t="s">
        <v>15136</v>
      </c>
      <c r="F807" s="286" t="s">
        <v>15099</v>
      </c>
      <c r="G807" s="287">
        <v>41399</v>
      </c>
      <c r="H807" s="288">
        <f t="shared" si="40"/>
        <v>41399</v>
      </c>
      <c r="I807" s="289">
        <v>41501</v>
      </c>
      <c r="J807" s="283" t="s">
        <v>11772</v>
      </c>
      <c r="K807" s="283"/>
      <c r="L807" s="290" t="s">
        <v>8637</v>
      </c>
      <c r="M807" s="283" t="s">
        <v>11771</v>
      </c>
      <c r="N807" s="283"/>
      <c r="O807" s="287">
        <v>41432</v>
      </c>
      <c r="P807" s="287">
        <v>41432</v>
      </c>
      <c r="Q807" s="290"/>
      <c r="R807" s="290"/>
      <c r="S807" s="291" t="s">
        <v>10005</v>
      </c>
      <c r="T807" s="290"/>
      <c r="U807" s="290"/>
      <c r="V807" s="290"/>
      <c r="W807" s="290"/>
      <c r="X807" s="291">
        <v>5.0999999999999996</v>
      </c>
      <c r="Y807" s="291" t="s">
        <v>11576</v>
      </c>
      <c r="Z807" s="290"/>
      <c r="AA807" s="291" t="s">
        <v>11235</v>
      </c>
      <c r="AB807" s="291" t="s">
        <v>11281</v>
      </c>
      <c r="AC807" s="284" t="s">
        <v>15115</v>
      </c>
      <c r="AD807" s="291" t="s">
        <v>11270</v>
      </c>
      <c r="AE807" s="291">
        <v>2</v>
      </c>
      <c r="AF807" s="291" t="s">
        <v>11576</v>
      </c>
      <c r="AI807" s="292">
        <v>0.25</v>
      </c>
      <c r="AJ807" t="s">
        <v>1419</v>
      </c>
      <c r="AV807" s="331">
        <f t="shared" si="39"/>
        <v>41501</v>
      </c>
    </row>
    <row r="808" spans="1:48" x14ac:dyDescent="0.25">
      <c r="A808" s="283" t="s">
        <v>11571</v>
      </c>
      <c r="B808" s="284" t="s">
        <v>15111</v>
      </c>
      <c r="C808" s="285" t="str">
        <f t="shared" si="38"/>
        <v>READINGS_TT1_M2013-5_2013-8</v>
      </c>
      <c r="E808" s="301" t="s">
        <v>15136</v>
      </c>
      <c r="F808" s="286" t="s">
        <v>15099</v>
      </c>
      <c r="G808" s="287">
        <v>41399</v>
      </c>
      <c r="H808" s="288">
        <f t="shared" si="40"/>
        <v>41399</v>
      </c>
      <c r="I808" s="289">
        <v>41501</v>
      </c>
      <c r="J808" s="283" t="s">
        <v>11772</v>
      </c>
      <c r="K808" s="283"/>
      <c r="L808" s="290" t="s">
        <v>8637</v>
      </c>
      <c r="M808" s="283" t="s">
        <v>11771</v>
      </c>
      <c r="N808" s="283"/>
      <c r="O808" s="287">
        <v>41432</v>
      </c>
      <c r="P808" s="287">
        <v>41432</v>
      </c>
      <c r="Q808" s="290"/>
      <c r="R808" s="290"/>
      <c r="S808" s="291" t="s">
        <v>10005</v>
      </c>
      <c r="T808" s="290"/>
      <c r="U808" s="290"/>
      <c r="V808" s="290"/>
      <c r="W808" s="290"/>
      <c r="X808" s="291">
        <v>6</v>
      </c>
      <c r="Y808" s="291" t="s">
        <v>11576</v>
      </c>
      <c r="Z808" s="290"/>
      <c r="AA808" s="291" t="s">
        <v>11235</v>
      </c>
      <c r="AB808" s="291" t="s">
        <v>11281</v>
      </c>
      <c r="AC808" s="284" t="s">
        <v>15115</v>
      </c>
      <c r="AD808" s="291" t="s">
        <v>11270</v>
      </c>
      <c r="AE808" s="291">
        <v>2</v>
      </c>
      <c r="AF808" s="291" t="s">
        <v>11576</v>
      </c>
      <c r="AI808" s="292">
        <v>0.41666666666666669</v>
      </c>
      <c r="AJ808" t="s">
        <v>1419</v>
      </c>
      <c r="AV808" s="331">
        <f t="shared" si="39"/>
        <v>41501</v>
      </c>
    </row>
    <row r="809" spans="1:48" x14ac:dyDescent="0.25">
      <c r="A809" s="283" t="s">
        <v>11571</v>
      </c>
      <c r="B809" s="284" t="s">
        <v>15111</v>
      </c>
      <c r="C809" s="285" t="str">
        <f t="shared" si="38"/>
        <v>READINGS_TT1_M2013-5_2013-8</v>
      </c>
      <c r="E809" s="301" t="s">
        <v>15136</v>
      </c>
      <c r="F809" s="286" t="s">
        <v>15099</v>
      </c>
      <c r="G809" s="287">
        <v>41399</v>
      </c>
      <c r="H809" s="288">
        <f t="shared" si="40"/>
        <v>41399</v>
      </c>
      <c r="I809" s="289">
        <v>41501</v>
      </c>
      <c r="J809" s="283" t="s">
        <v>11772</v>
      </c>
      <c r="K809" s="283"/>
      <c r="L809" s="290" t="s">
        <v>8637</v>
      </c>
      <c r="M809" s="283" t="s">
        <v>11771</v>
      </c>
      <c r="N809" s="283"/>
      <c r="O809" s="287">
        <v>41432</v>
      </c>
      <c r="P809" s="287">
        <v>41432</v>
      </c>
      <c r="Q809" s="290"/>
      <c r="R809" s="290"/>
      <c r="S809" s="291" t="s">
        <v>10005</v>
      </c>
      <c r="T809" s="290"/>
      <c r="U809" s="290"/>
      <c r="V809" s="290"/>
      <c r="W809" s="290"/>
      <c r="X809" s="291">
        <v>65</v>
      </c>
      <c r="Y809" s="291" t="s">
        <v>11576</v>
      </c>
      <c r="Z809" s="290"/>
      <c r="AA809" s="291" t="s">
        <v>11235</v>
      </c>
      <c r="AB809" s="291" t="s">
        <v>11281</v>
      </c>
      <c r="AC809" s="284" t="s">
        <v>15115</v>
      </c>
      <c r="AD809" s="291" t="s">
        <v>11270</v>
      </c>
      <c r="AE809" s="291">
        <v>2</v>
      </c>
      <c r="AF809" s="291" t="s">
        <v>11576</v>
      </c>
      <c r="AI809" s="292">
        <v>0.58333333333333337</v>
      </c>
      <c r="AJ809" t="s">
        <v>1419</v>
      </c>
      <c r="AV809" s="331">
        <f t="shared" si="39"/>
        <v>41501</v>
      </c>
    </row>
    <row r="810" spans="1:48" x14ac:dyDescent="0.25">
      <c r="A810" s="283" t="s">
        <v>11571</v>
      </c>
      <c r="B810" s="284" t="s">
        <v>15111</v>
      </c>
      <c r="C810" s="285" t="str">
        <f t="shared" si="38"/>
        <v>READINGS_TT1_M2013-5_2013-8</v>
      </c>
      <c r="E810" s="301" t="s">
        <v>15136</v>
      </c>
      <c r="F810" s="286" t="s">
        <v>15099</v>
      </c>
      <c r="G810" s="287">
        <v>41399</v>
      </c>
      <c r="H810" s="288">
        <f t="shared" si="40"/>
        <v>41399</v>
      </c>
      <c r="I810" s="289">
        <v>41501</v>
      </c>
      <c r="J810" s="283" t="s">
        <v>11772</v>
      </c>
      <c r="K810" s="283"/>
      <c r="L810" s="290" t="s">
        <v>8637</v>
      </c>
      <c r="M810" s="283" t="s">
        <v>11771</v>
      </c>
      <c r="N810" s="283"/>
      <c r="O810" s="287">
        <v>41432</v>
      </c>
      <c r="P810" s="287">
        <v>41432</v>
      </c>
      <c r="Q810" s="290"/>
      <c r="R810" s="290"/>
      <c r="S810" s="291" t="s">
        <v>10005</v>
      </c>
      <c r="T810" s="290"/>
      <c r="U810" s="290"/>
      <c r="V810" s="290"/>
      <c r="W810" s="290"/>
      <c r="X810" s="291">
        <v>86</v>
      </c>
      <c r="Y810" s="291" t="s">
        <v>11576</v>
      </c>
      <c r="Z810" s="290"/>
      <c r="AA810" s="291" t="s">
        <v>11235</v>
      </c>
      <c r="AB810" s="291" t="s">
        <v>11281</v>
      </c>
      <c r="AC810" s="284" t="s">
        <v>15115</v>
      </c>
      <c r="AD810" s="291" t="s">
        <v>11270</v>
      </c>
      <c r="AE810" s="291">
        <v>2</v>
      </c>
      <c r="AF810" s="291" t="s">
        <v>11576</v>
      </c>
      <c r="AI810" s="292">
        <v>0.75</v>
      </c>
      <c r="AJ810" t="s">
        <v>1419</v>
      </c>
      <c r="AV810" s="331">
        <f t="shared" si="39"/>
        <v>41501</v>
      </c>
    </row>
    <row r="811" spans="1:48" x14ac:dyDescent="0.25">
      <c r="A811" s="283" t="s">
        <v>11571</v>
      </c>
      <c r="B811" s="284" t="s">
        <v>15111</v>
      </c>
      <c r="C811" s="285" t="str">
        <f t="shared" si="38"/>
        <v>READINGS_TT1_M2013-5_2013-8</v>
      </c>
      <c r="E811" s="301" t="s">
        <v>15136</v>
      </c>
      <c r="F811" s="286" t="s">
        <v>15099</v>
      </c>
      <c r="G811" s="287">
        <v>41399</v>
      </c>
      <c r="H811" s="288">
        <f t="shared" si="40"/>
        <v>41399</v>
      </c>
      <c r="I811" s="289">
        <v>41501</v>
      </c>
      <c r="J811" s="283" t="s">
        <v>11772</v>
      </c>
      <c r="K811" s="283"/>
      <c r="L811" s="290" t="s">
        <v>8637</v>
      </c>
      <c r="M811" s="283" t="s">
        <v>11771</v>
      </c>
      <c r="N811" s="283"/>
      <c r="O811" s="287">
        <v>41432</v>
      </c>
      <c r="P811" s="287">
        <v>41432</v>
      </c>
      <c r="Q811" s="290"/>
      <c r="R811" s="290"/>
      <c r="S811" s="291" t="s">
        <v>10005</v>
      </c>
      <c r="T811" s="290"/>
      <c r="U811" s="290"/>
      <c r="V811" s="290"/>
      <c r="W811" s="290"/>
      <c r="X811" s="291">
        <v>96</v>
      </c>
      <c r="Y811" s="291" t="s">
        <v>11576</v>
      </c>
      <c r="Z811" s="290"/>
      <c r="AA811" s="291" t="s">
        <v>11235</v>
      </c>
      <c r="AB811" s="291" t="s">
        <v>11281</v>
      </c>
      <c r="AC811" s="284" t="s">
        <v>15115</v>
      </c>
      <c r="AD811" s="291" t="s">
        <v>11270</v>
      </c>
      <c r="AE811" s="291">
        <v>2</v>
      </c>
      <c r="AF811" s="291" t="s">
        <v>11576</v>
      </c>
      <c r="AI811" s="292">
        <v>0.91666666666666663</v>
      </c>
      <c r="AJ811" t="s">
        <v>1419</v>
      </c>
      <c r="AV811" s="331">
        <f t="shared" si="39"/>
        <v>41501</v>
      </c>
    </row>
    <row r="812" spans="1:48" x14ac:dyDescent="0.25">
      <c r="A812" s="283" t="s">
        <v>11571</v>
      </c>
      <c r="B812" s="284" t="s">
        <v>15111</v>
      </c>
      <c r="C812" s="285" t="str">
        <f t="shared" si="38"/>
        <v>READINGS_TT1_M2013-5_2013-8</v>
      </c>
      <c r="E812" s="301" t="s">
        <v>15136</v>
      </c>
      <c r="F812" s="286" t="s">
        <v>15099</v>
      </c>
      <c r="G812" s="287">
        <v>41399</v>
      </c>
      <c r="H812" s="288">
        <f t="shared" si="40"/>
        <v>41399</v>
      </c>
      <c r="I812" s="289">
        <v>41501</v>
      </c>
      <c r="J812" s="283" t="s">
        <v>11772</v>
      </c>
      <c r="K812" s="283"/>
      <c r="L812" s="290" t="s">
        <v>8637</v>
      </c>
      <c r="M812" s="283" t="s">
        <v>11771</v>
      </c>
      <c r="N812" s="283"/>
      <c r="O812" s="287">
        <v>41433</v>
      </c>
      <c r="P812" s="287">
        <v>41433</v>
      </c>
      <c r="Q812" s="290"/>
      <c r="R812" s="290"/>
      <c r="S812" s="291" t="s">
        <v>10005</v>
      </c>
      <c r="T812" s="290"/>
      <c r="U812" s="290"/>
      <c r="V812" s="290"/>
      <c r="W812" s="290"/>
      <c r="X812" s="291">
        <v>68</v>
      </c>
      <c r="Y812" s="291" t="s">
        <v>11576</v>
      </c>
      <c r="Z812" s="290"/>
      <c r="AA812" s="291" t="s">
        <v>11235</v>
      </c>
      <c r="AB812" s="291" t="s">
        <v>11281</v>
      </c>
      <c r="AC812" s="284" t="s">
        <v>15115</v>
      </c>
      <c r="AD812" s="291" t="s">
        <v>11270</v>
      </c>
      <c r="AE812" s="291">
        <v>2</v>
      </c>
      <c r="AF812" s="291" t="s">
        <v>11576</v>
      </c>
      <c r="AI812" s="292">
        <v>8.3333333333333329E-2</v>
      </c>
      <c r="AJ812" t="s">
        <v>1419</v>
      </c>
      <c r="AV812" s="331">
        <f t="shared" si="39"/>
        <v>41501</v>
      </c>
    </row>
    <row r="813" spans="1:48" x14ac:dyDescent="0.25">
      <c r="A813" s="283" t="s">
        <v>11571</v>
      </c>
      <c r="B813" s="284" t="s">
        <v>15111</v>
      </c>
      <c r="C813" s="285" t="str">
        <f t="shared" si="38"/>
        <v>READINGS_TT1_M2013-5_2013-8</v>
      </c>
      <c r="E813" s="301" t="s">
        <v>15136</v>
      </c>
      <c r="F813" s="286" t="s">
        <v>15099</v>
      </c>
      <c r="G813" s="287">
        <v>41399</v>
      </c>
      <c r="H813" s="288">
        <f t="shared" si="40"/>
        <v>41399</v>
      </c>
      <c r="I813" s="289">
        <v>41501</v>
      </c>
      <c r="J813" s="283" t="s">
        <v>11772</v>
      </c>
      <c r="K813" s="283"/>
      <c r="L813" s="290" t="s">
        <v>8637</v>
      </c>
      <c r="M813" s="283" t="s">
        <v>11771</v>
      </c>
      <c r="N813" s="283"/>
      <c r="O813" s="287">
        <v>41433</v>
      </c>
      <c r="P813" s="287">
        <v>41433</v>
      </c>
      <c r="Q813" s="290"/>
      <c r="R813" s="290"/>
      <c r="S813" s="291" t="s">
        <v>10005</v>
      </c>
      <c r="T813" s="290"/>
      <c r="U813" s="290"/>
      <c r="V813" s="290"/>
      <c r="W813" s="290"/>
      <c r="X813" s="291">
        <v>36</v>
      </c>
      <c r="Y813" s="291" t="s">
        <v>11576</v>
      </c>
      <c r="Z813" s="290"/>
      <c r="AA813" s="291" t="s">
        <v>11235</v>
      </c>
      <c r="AB813" s="291" t="s">
        <v>11281</v>
      </c>
      <c r="AC813" s="284" t="s">
        <v>15115</v>
      </c>
      <c r="AD813" s="291" t="s">
        <v>11270</v>
      </c>
      <c r="AE813" s="291">
        <v>2</v>
      </c>
      <c r="AF813" s="291" t="s">
        <v>11576</v>
      </c>
      <c r="AI813" s="292">
        <v>0.25</v>
      </c>
      <c r="AJ813" t="s">
        <v>1419</v>
      </c>
      <c r="AV813" s="331">
        <f t="shared" si="39"/>
        <v>41501</v>
      </c>
    </row>
    <row r="814" spans="1:48" x14ac:dyDescent="0.25">
      <c r="A814" s="283" t="s">
        <v>11571</v>
      </c>
      <c r="B814" s="284" t="s">
        <v>15111</v>
      </c>
      <c r="C814" s="285" t="str">
        <f t="shared" si="38"/>
        <v>READINGS_TT1_M2013-5_2013-8</v>
      </c>
      <c r="E814" s="301" t="s">
        <v>15136</v>
      </c>
      <c r="F814" s="286" t="s">
        <v>15099</v>
      </c>
      <c r="G814" s="287">
        <v>41399</v>
      </c>
      <c r="H814" s="288">
        <f t="shared" si="40"/>
        <v>41399</v>
      </c>
      <c r="I814" s="289">
        <v>41501</v>
      </c>
      <c r="J814" s="283" t="s">
        <v>11772</v>
      </c>
      <c r="K814" s="283"/>
      <c r="L814" s="290" t="s">
        <v>8637</v>
      </c>
      <c r="M814" s="283" t="s">
        <v>11771</v>
      </c>
      <c r="N814" s="283"/>
      <c r="O814" s="287">
        <v>41433</v>
      </c>
      <c r="P814" s="287">
        <v>41433</v>
      </c>
      <c r="Q814" s="290"/>
      <c r="R814" s="290"/>
      <c r="S814" s="291" t="s">
        <v>10005</v>
      </c>
      <c r="T814" s="290"/>
      <c r="U814" s="290"/>
      <c r="V814" s="290"/>
      <c r="W814" s="290"/>
      <c r="X814" s="291">
        <v>21</v>
      </c>
      <c r="Y814" s="291" t="s">
        <v>11576</v>
      </c>
      <c r="Z814" s="290"/>
      <c r="AA814" s="291" t="s">
        <v>11235</v>
      </c>
      <c r="AB814" s="291" t="s">
        <v>11281</v>
      </c>
      <c r="AC814" s="284" t="s">
        <v>15115</v>
      </c>
      <c r="AD814" s="291" t="s">
        <v>11270</v>
      </c>
      <c r="AE814" s="291">
        <v>2</v>
      </c>
      <c r="AF814" s="291" t="s">
        <v>11576</v>
      </c>
      <c r="AI814" s="292">
        <v>0.41666666666666669</v>
      </c>
      <c r="AJ814" t="s">
        <v>1419</v>
      </c>
      <c r="AV814" s="331">
        <f t="shared" si="39"/>
        <v>41501</v>
      </c>
    </row>
    <row r="815" spans="1:48" x14ac:dyDescent="0.25">
      <c r="A815" s="283" t="s">
        <v>11571</v>
      </c>
      <c r="B815" s="284" t="s">
        <v>15111</v>
      </c>
      <c r="C815" s="285" t="str">
        <f t="shared" si="38"/>
        <v>READINGS_TT1_M2013-5_2013-8</v>
      </c>
      <c r="E815" s="301" t="s">
        <v>15136</v>
      </c>
      <c r="F815" s="286" t="s">
        <v>15099</v>
      </c>
      <c r="G815" s="287">
        <v>41399</v>
      </c>
      <c r="H815" s="288">
        <f t="shared" si="40"/>
        <v>41399</v>
      </c>
      <c r="I815" s="289">
        <v>41501</v>
      </c>
      <c r="J815" s="283" t="s">
        <v>11772</v>
      </c>
      <c r="K815" s="283"/>
      <c r="L815" s="290" t="s">
        <v>8637</v>
      </c>
      <c r="M815" s="283" t="s">
        <v>11771</v>
      </c>
      <c r="N815" s="283"/>
      <c r="O815" s="287">
        <v>41433</v>
      </c>
      <c r="P815" s="287">
        <v>41433</v>
      </c>
      <c r="Q815" s="290"/>
      <c r="R815" s="290"/>
      <c r="S815" s="291" t="s">
        <v>10005</v>
      </c>
      <c r="T815" s="290"/>
      <c r="U815" s="290"/>
      <c r="V815" s="290"/>
      <c r="W815" s="290"/>
      <c r="X815" s="291">
        <v>15</v>
      </c>
      <c r="Y815" s="291" t="s">
        <v>11576</v>
      </c>
      <c r="Z815" s="290"/>
      <c r="AA815" s="291" t="s">
        <v>11235</v>
      </c>
      <c r="AB815" s="291" t="s">
        <v>11281</v>
      </c>
      <c r="AC815" s="284" t="s">
        <v>15115</v>
      </c>
      <c r="AD815" s="291" t="s">
        <v>11270</v>
      </c>
      <c r="AE815" s="291">
        <v>2</v>
      </c>
      <c r="AF815" s="291" t="s">
        <v>11576</v>
      </c>
      <c r="AI815" s="292">
        <v>0.58333333333333337</v>
      </c>
      <c r="AJ815" t="s">
        <v>1419</v>
      </c>
      <c r="AV815" s="331">
        <f t="shared" si="39"/>
        <v>41501</v>
      </c>
    </row>
    <row r="816" spans="1:48" x14ac:dyDescent="0.25">
      <c r="A816" s="283" t="s">
        <v>11571</v>
      </c>
      <c r="B816" s="284" t="s">
        <v>15111</v>
      </c>
      <c r="C816" s="285" t="str">
        <f t="shared" si="38"/>
        <v>READINGS_TT1_M2013-5_2013-8</v>
      </c>
      <c r="E816" s="301" t="s">
        <v>15136</v>
      </c>
      <c r="F816" s="286" t="s">
        <v>15099</v>
      </c>
      <c r="G816" s="287">
        <v>41399</v>
      </c>
      <c r="H816" s="288">
        <f t="shared" si="40"/>
        <v>41399</v>
      </c>
      <c r="I816" s="289">
        <v>41501</v>
      </c>
      <c r="J816" s="283" t="s">
        <v>11772</v>
      </c>
      <c r="K816" s="283"/>
      <c r="L816" s="290" t="s">
        <v>8637</v>
      </c>
      <c r="M816" s="283" t="s">
        <v>11771</v>
      </c>
      <c r="N816" s="283"/>
      <c r="O816" s="287">
        <v>41433</v>
      </c>
      <c r="P816" s="287">
        <v>41433</v>
      </c>
      <c r="Q816" s="290"/>
      <c r="R816" s="290"/>
      <c r="S816" s="291" t="s">
        <v>10005</v>
      </c>
      <c r="T816" s="290"/>
      <c r="U816" s="290"/>
      <c r="V816" s="290"/>
      <c r="W816" s="290"/>
      <c r="X816" s="291">
        <v>12</v>
      </c>
      <c r="Y816" s="291" t="s">
        <v>11576</v>
      </c>
      <c r="Z816" s="290"/>
      <c r="AA816" s="291" t="s">
        <v>11235</v>
      </c>
      <c r="AB816" s="291" t="s">
        <v>11281</v>
      </c>
      <c r="AC816" s="284" t="s">
        <v>15115</v>
      </c>
      <c r="AD816" s="291" t="s">
        <v>11270</v>
      </c>
      <c r="AE816" s="291">
        <v>2</v>
      </c>
      <c r="AF816" s="291" t="s">
        <v>11576</v>
      </c>
      <c r="AI816" s="292">
        <v>0.75</v>
      </c>
      <c r="AJ816" t="s">
        <v>1419</v>
      </c>
      <c r="AV816" s="331">
        <f t="shared" si="39"/>
        <v>41501</v>
      </c>
    </row>
    <row r="817" spans="1:48" x14ac:dyDescent="0.25">
      <c r="A817" s="283" t="s">
        <v>11571</v>
      </c>
      <c r="B817" s="284" t="s">
        <v>15111</v>
      </c>
      <c r="C817" s="285" t="str">
        <f t="shared" si="38"/>
        <v>READINGS_TT1_M2013-5_2013-8</v>
      </c>
      <c r="E817" s="301" t="s">
        <v>15136</v>
      </c>
      <c r="F817" s="286" t="s">
        <v>15099</v>
      </c>
      <c r="G817" s="287">
        <v>41399</v>
      </c>
      <c r="H817" s="288">
        <f t="shared" si="40"/>
        <v>41399</v>
      </c>
      <c r="I817" s="289">
        <v>41501</v>
      </c>
      <c r="J817" s="283" t="s">
        <v>11772</v>
      </c>
      <c r="K817" s="283"/>
      <c r="L817" s="290" t="s">
        <v>8637</v>
      </c>
      <c r="M817" s="283" t="s">
        <v>11771</v>
      </c>
      <c r="N817" s="283"/>
      <c r="O817" s="287">
        <v>41433</v>
      </c>
      <c r="P817" s="287">
        <v>41433</v>
      </c>
      <c r="Q817" s="290"/>
      <c r="R817" s="290"/>
      <c r="S817" s="291" t="s">
        <v>10005</v>
      </c>
      <c r="T817" s="290"/>
      <c r="U817" s="290"/>
      <c r="V817" s="290"/>
      <c r="W817" s="290"/>
      <c r="X817" s="291">
        <v>10</v>
      </c>
      <c r="Y817" s="291" t="s">
        <v>11576</v>
      </c>
      <c r="Z817" s="290"/>
      <c r="AA817" s="291" t="s">
        <v>11235</v>
      </c>
      <c r="AB817" s="291" t="s">
        <v>11281</v>
      </c>
      <c r="AC817" s="284" t="s">
        <v>15115</v>
      </c>
      <c r="AD817" s="291" t="s">
        <v>11270</v>
      </c>
      <c r="AE817" s="291">
        <v>2</v>
      </c>
      <c r="AF817" s="291" t="s">
        <v>11576</v>
      </c>
      <c r="AI817" s="292">
        <v>0.91666666666666663</v>
      </c>
      <c r="AJ817" t="s">
        <v>1419</v>
      </c>
      <c r="AV817" s="331">
        <f t="shared" si="39"/>
        <v>41501</v>
      </c>
    </row>
    <row r="818" spans="1:48" x14ac:dyDescent="0.25">
      <c r="A818" s="283" t="s">
        <v>11571</v>
      </c>
      <c r="B818" s="284" t="s">
        <v>15111</v>
      </c>
      <c r="C818" s="285" t="str">
        <f t="shared" si="38"/>
        <v>READINGS_TT1_M2013-5_2013-8</v>
      </c>
      <c r="E818" s="301" t="s">
        <v>15136</v>
      </c>
      <c r="F818" s="286" t="s">
        <v>15099</v>
      </c>
      <c r="G818" s="287">
        <v>41399</v>
      </c>
      <c r="H818" s="288">
        <f t="shared" si="40"/>
        <v>41399</v>
      </c>
      <c r="I818" s="289">
        <v>41501</v>
      </c>
      <c r="J818" s="283" t="s">
        <v>11772</v>
      </c>
      <c r="K818" s="283"/>
      <c r="L818" s="290" t="s">
        <v>8637</v>
      </c>
      <c r="M818" s="283" t="s">
        <v>11771</v>
      </c>
      <c r="N818" s="283"/>
      <c r="O818" s="287">
        <v>41434</v>
      </c>
      <c r="P818" s="287">
        <v>41434</v>
      </c>
      <c r="Q818" s="290"/>
      <c r="R818" s="290"/>
      <c r="S818" s="291" t="s">
        <v>10005</v>
      </c>
      <c r="T818" s="290"/>
      <c r="U818" s="290"/>
      <c r="V818" s="290"/>
      <c r="W818" s="290"/>
      <c r="X818" s="291">
        <v>9.1999999999999993</v>
      </c>
      <c r="Y818" s="291" t="s">
        <v>11576</v>
      </c>
      <c r="Z818" s="290"/>
      <c r="AA818" s="291" t="s">
        <v>11235</v>
      </c>
      <c r="AB818" s="291" t="s">
        <v>11281</v>
      </c>
      <c r="AC818" s="284" t="s">
        <v>15115</v>
      </c>
      <c r="AD818" s="291" t="s">
        <v>11270</v>
      </c>
      <c r="AE818" s="291">
        <v>2</v>
      </c>
      <c r="AF818" s="291" t="s">
        <v>11576</v>
      </c>
      <c r="AI818" s="292">
        <v>8.3333333333333329E-2</v>
      </c>
      <c r="AJ818" t="s">
        <v>1419</v>
      </c>
      <c r="AV818" s="331">
        <f t="shared" si="39"/>
        <v>41501</v>
      </c>
    </row>
    <row r="819" spans="1:48" x14ac:dyDescent="0.25">
      <c r="A819" s="283" t="s">
        <v>11571</v>
      </c>
      <c r="B819" s="284" t="s">
        <v>15111</v>
      </c>
      <c r="C819" s="285" t="str">
        <f t="shared" si="38"/>
        <v>READINGS_TT1_M2013-5_2013-8</v>
      </c>
      <c r="E819" s="301" t="s">
        <v>15136</v>
      </c>
      <c r="F819" s="286" t="s">
        <v>15099</v>
      </c>
      <c r="G819" s="287">
        <v>41399</v>
      </c>
      <c r="H819" s="288">
        <f t="shared" si="40"/>
        <v>41399</v>
      </c>
      <c r="I819" s="289">
        <v>41501</v>
      </c>
      <c r="J819" s="283" t="s">
        <v>11772</v>
      </c>
      <c r="K819" s="283"/>
      <c r="L819" s="290" t="s">
        <v>8637</v>
      </c>
      <c r="M819" s="283" t="s">
        <v>11771</v>
      </c>
      <c r="N819" s="283"/>
      <c r="O819" s="287">
        <v>41434</v>
      </c>
      <c r="P819" s="287">
        <v>41434</v>
      </c>
      <c r="Q819" s="290"/>
      <c r="R819" s="290"/>
      <c r="S819" s="291" t="s">
        <v>10005</v>
      </c>
      <c r="T819" s="290"/>
      <c r="U819" s="290"/>
      <c r="V819" s="290"/>
      <c r="W819" s="290"/>
      <c r="X819" s="291">
        <v>8.5</v>
      </c>
      <c r="Y819" s="291" t="s">
        <v>11576</v>
      </c>
      <c r="Z819" s="290"/>
      <c r="AA819" s="291" t="s">
        <v>11235</v>
      </c>
      <c r="AB819" s="291" t="s">
        <v>11281</v>
      </c>
      <c r="AC819" s="284" t="s">
        <v>15115</v>
      </c>
      <c r="AD819" s="291" t="s">
        <v>11270</v>
      </c>
      <c r="AE819" s="291">
        <v>2</v>
      </c>
      <c r="AF819" s="291" t="s">
        <v>11576</v>
      </c>
      <c r="AI819" s="292">
        <v>0.25</v>
      </c>
      <c r="AJ819" t="s">
        <v>1419</v>
      </c>
      <c r="AV819" s="331">
        <f t="shared" si="39"/>
        <v>41501</v>
      </c>
    </row>
    <row r="820" spans="1:48" x14ac:dyDescent="0.25">
      <c r="A820" s="283" t="s">
        <v>11571</v>
      </c>
      <c r="B820" s="284" t="s">
        <v>15111</v>
      </c>
      <c r="C820" s="285" t="str">
        <f t="shared" si="38"/>
        <v>READINGS_TT1_M2013-5_2013-8</v>
      </c>
      <c r="E820" s="301" t="s">
        <v>15136</v>
      </c>
      <c r="F820" s="286" t="s">
        <v>15099</v>
      </c>
      <c r="G820" s="287">
        <v>41399</v>
      </c>
      <c r="H820" s="288">
        <f t="shared" si="40"/>
        <v>41399</v>
      </c>
      <c r="I820" s="289">
        <v>41501</v>
      </c>
      <c r="J820" s="283" t="s">
        <v>11772</v>
      </c>
      <c r="K820" s="283"/>
      <c r="L820" s="290" t="s">
        <v>8637</v>
      </c>
      <c r="M820" s="283" t="s">
        <v>11771</v>
      </c>
      <c r="N820" s="283"/>
      <c r="O820" s="287">
        <v>41434</v>
      </c>
      <c r="P820" s="287">
        <v>41434</v>
      </c>
      <c r="Q820" s="290"/>
      <c r="R820" s="290"/>
      <c r="S820" s="291" t="s">
        <v>10005</v>
      </c>
      <c r="T820" s="290"/>
      <c r="U820" s="290"/>
      <c r="V820" s="290"/>
      <c r="W820" s="290"/>
      <c r="X820" s="291">
        <v>7.6</v>
      </c>
      <c r="Y820" s="291" t="s">
        <v>11576</v>
      </c>
      <c r="Z820" s="290"/>
      <c r="AA820" s="291" t="s">
        <v>11235</v>
      </c>
      <c r="AB820" s="291" t="s">
        <v>11281</v>
      </c>
      <c r="AC820" s="284" t="s">
        <v>15115</v>
      </c>
      <c r="AD820" s="291" t="s">
        <v>11270</v>
      </c>
      <c r="AE820" s="291">
        <v>2</v>
      </c>
      <c r="AF820" s="291" t="s">
        <v>11576</v>
      </c>
      <c r="AI820" s="292">
        <v>0.41666666666666669</v>
      </c>
      <c r="AJ820" t="s">
        <v>1419</v>
      </c>
      <c r="AV820" s="331">
        <f t="shared" si="39"/>
        <v>41501</v>
      </c>
    </row>
    <row r="821" spans="1:48" x14ac:dyDescent="0.25">
      <c r="A821" s="283" t="s">
        <v>11571</v>
      </c>
      <c r="B821" s="284" t="s">
        <v>15111</v>
      </c>
      <c r="C821" s="285" t="str">
        <f t="shared" si="38"/>
        <v>READINGS_TT1_M2013-5_2013-8</v>
      </c>
      <c r="E821" s="301" t="s">
        <v>15136</v>
      </c>
      <c r="F821" s="286" t="s">
        <v>15099</v>
      </c>
      <c r="G821" s="287">
        <v>41399</v>
      </c>
      <c r="H821" s="288">
        <f t="shared" si="40"/>
        <v>41399</v>
      </c>
      <c r="I821" s="289">
        <v>41501</v>
      </c>
      <c r="J821" s="283" t="s">
        <v>11772</v>
      </c>
      <c r="K821" s="283"/>
      <c r="L821" s="290" t="s">
        <v>8637</v>
      </c>
      <c r="M821" s="283" t="s">
        <v>11771</v>
      </c>
      <c r="N821" s="283"/>
      <c r="O821" s="287">
        <v>41434</v>
      </c>
      <c r="P821" s="287">
        <v>41434</v>
      </c>
      <c r="Q821" s="290"/>
      <c r="R821" s="290"/>
      <c r="S821" s="291" t="s">
        <v>10005</v>
      </c>
      <c r="T821" s="290"/>
      <c r="U821" s="290"/>
      <c r="V821" s="290"/>
      <c r="W821" s="290"/>
      <c r="X821" s="291">
        <v>7.2</v>
      </c>
      <c r="Y821" s="291" t="s">
        <v>11576</v>
      </c>
      <c r="Z821" s="290"/>
      <c r="AA821" s="291" t="s">
        <v>11235</v>
      </c>
      <c r="AB821" s="291" t="s">
        <v>11281</v>
      </c>
      <c r="AC821" s="284" t="s">
        <v>15115</v>
      </c>
      <c r="AD821" s="291" t="s">
        <v>11270</v>
      </c>
      <c r="AE821" s="291">
        <v>2</v>
      </c>
      <c r="AF821" s="291" t="s">
        <v>11576</v>
      </c>
      <c r="AI821" s="292">
        <v>0.58333333333333337</v>
      </c>
      <c r="AJ821" t="s">
        <v>1419</v>
      </c>
      <c r="AV821" s="331">
        <f t="shared" si="39"/>
        <v>41501</v>
      </c>
    </row>
    <row r="822" spans="1:48" x14ac:dyDescent="0.25">
      <c r="A822" s="283" t="s">
        <v>11571</v>
      </c>
      <c r="B822" s="284" t="s">
        <v>15111</v>
      </c>
      <c r="C822" s="285" t="str">
        <f t="shared" si="38"/>
        <v>READINGS_TT1_M2013-5_2013-8</v>
      </c>
      <c r="E822" s="301" t="s">
        <v>15136</v>
      </c>
      <c r="F822" s="286" t="s">
        <v>15099</v>
      </c>
      <c r="G822" s="287">
        <v>41399</v>
      </c>
      <c r="H822" s="288">
        <f t="shared" si="40"/>
        <v>41399</v>
      </c>
      <c r="I822" s="289">
        <v>41501</v>
      </c>
      <c r="J822" s="283" t="s">
        <v>11772</v>
      </c>
      <c r="K822" s="283"/>
      <c r="L822" s="290" t="s">
        <v>8637</v>
      </c>
      <c r="M822" s="283" t="s">
        <v>11771</v>
      </c>
      <c r="N822" s="283"/>
      <c r="O822" s="287">
        <v>41434</v>
      </c>
      <c r="P822" s="287">
        <v>41434</v>
      </c>
      <c r="Q822" s="290"/>
      <c r="R822" s="290"/>
      <c r="S822" s="291" t="s">
        <v>10005</v>
      </c>
      <c r="T822" s="290"/>
      <c r="U822" s="290"/>
      <c r="V822" s="290"/>
      <c r="W822" s="290"/>
      <c r="X822" s="291">
        <v>6.2</v>
      </c>
      <c r="Y822" s="291" t="s">
        <v>11576</v>
      </c>
      <c r="Z822" s="290"/>
      <c r="AA822" s="291" t="s">
        <v>11235</v>
      </c>
      <c r="AB822" s="291" t="s">
        <v>11281</v>
      </c>
      <c r="AC822" s="284" t="s">
        <v>15115</v>
      </c>
      <c r="AD822" s="291" t="s">
        <v>11270</v>
      </c>
      <c r="AE822" s="291">
        <v>2</v>
      </c>
      <c r="AF822" s="291" t="s">
        <v>11576</v>
      </c>
      <c r="AI822" s="292">
        <v>0.75</v>
      </c>
      <c r="AJ822" t="s">
        <v>1419</v>
      </c>
      <c r="AV822" s="331">
        <f t="shared" si="39"/>
        <v>41501</v>
      </c>
    </row>
    <row r="823" spans="1:48" x14ac:dyDescent="0.25">
      <c r="A823" s="283" t="s">
        <v>11571</v>
      </c>
      <c r="B823" s="284" t="s">
        <v>15111</v>
      </c>
      <c r="C823" s="285" t="str">
        <f t="shared" si="38"/>
        <v>READINGS_TT1_M2013-5_2013-8</v>
      </c>
      <c r="E823" s="301" t="s">
        <v>15136</v>
      </c>
      <c r="F823" s="286" t="s">
        <v>15099</v>
      </c>
      <c r="G823" s="287">
        <v>41399</v>
      </c>
      <c r="H823" s="288">
        <f t="shared" si="40"/>
        <v>41399</v>
      </c>
      <c r="I823" s="289">
        <v>41501</v>
      </c>
      <c r="J823" s="283" t="s">
        <v>11772</v>
      </c>
      <c r="K823" s="283"/>
      <c r="L823" s="290" t="s">
        <v>8637</v>
      </c>
      <c r="M823" s="283" t="s">
        <v>11771</v>
      </c>
      <c r="N823" s="283"/>
      <c r="O823" s="287">
        <v>41434</v>
      </c>
      <c r="P823" s="287">
        <v>41434</v>
      </c>
      <c r="Q823" s="290"/>
      <c r="R823" s="290"/>
      <c r="S823" s="291" t="s">
        <v>10005</v>
      </c>
      <c r="T823" s="290"/>
      <c r="U823" s="290"/>
      <c r="V823" s="290"/>
      <c r="W823" s="290"/>
      <c r="X823" s="291">
        <v>6.2</v>
      </c>
      <c r="Y823" s="291" t="s">
        <v>11576</v>
      </c>
      <c r="Z823" s="290"/>
      <c r="AA823" s="291" t="s">
        <v>11235</v>
      </c>
      <c r="AB823" s="291" t="s">
        <v>11281</v>
      </c>
      <c r="AC823" s="284" t="s">
        <v>15115</v>
      </c>
      <c r="AD823" s="291" t="s">
        <v>11270</v>
      </c>
      <c r="AE823" s="291">
        <v>2</v>
      </c>
      <c r="AF823" s="291" t="s">
        <v>11576</v>
      </c>
      <c r="AI823" s="292">
        <v>0.91666666666666663</v>
      </c>
      <c r="AJ823" t="s">
        <v>1419</v>
      </c>
      <c r="AV823" s="331">
        <f t="shared" si="39"/>
        <v>41501</v>
      </c>
    </row>
    <row r="824" spans="1:48" x14ac:dyDescent="0.25">
      <c r="A824" s="283" t="s">
        <v>11571</v>
      </c>
      <c r="B824" s="284" t="s">
        <v>15111</v>
      </c>
      <c r="C824" s="285" t="str">
        <f t="shared" si="38"/>
        <v>READINGS_TT1_M2013-5_2013-8</v>
      </c>
      <c r="E824" s="301" t="s">
        <v>15136</v>
      </c>
      <c r="F824" s="286" t="s">
        <v>15099</v>
      </c>
      <c r="G824" s="287">
        <v>41399</v>
      </c>
      <c r="H824" s="288">
        <f t="shared" si="40"/>
        <v>41399</v>
      </c>
      <c r="I824" s="289">
        <v>41501</v>
      </c>
      <c r="J824" s="283" t="s">
        <v>11772</v>
      </c>
      <c r="K824" s="283"/>
      <c r="L824" s="290" t="s">
        <v>8637</v>
      </c>
      <c r="M824" s="283" t="s">
        <v>11771</v>
      </c>
      <c r="N824" s="283"/>
      <c r="O824" s="287">
        <v>41435</v>
      </c>
      <c r="P824" s="287">
        <v>41435</v>
      </c>
      <c r="Q824" s="290"/>
      <c r="R824" s="290"/>
      <c r="S824" s="291" t="s">
        <v>10005</v>
      </c>
      <c r="T824" s="290"/>
      <c r="U824" s="290"/>
      <c r="V824" s="290"/>
      <c r="W824" s="290"/>
      <c r="X824" s="291">
        <v>5.7</v>
      </c>
      <c r="Y824" s="291" t="s">
        <v>11576</v>
      </c>
      <c r="Z824" s="290"/>
      <c r="AA824" s="291" t="s">
        <v>11235</v>
      </c>
      <c r="AB824" s="291" t="s">
        <v>11281</v>
      </c>
      <c r="AC824" s="284" t="s">
        <v>15115</v>
      </c>
      <c r="AD824" s="291" t="s">
        <v>11270</v>
      </c>
      <c r="AE824" s="291">
        <v>2</v>
      </c>
      <c r="AF824" s="291" t="s">
        <v>11576</v>
      </c>
      <c r="AI824" s="292">
        <v>8.3333333333333329E-2</v>
      </c>
      <c r="AJ824" t="s">
        <v>1419</v>
      </c>
      <c r="AV824" s="331">
        <f t="shared" si="39"/>
        <v>41501</v>
      </c>
    </row>
    <row r="825" spans="1:48" x14ac:dyDescent="0.25">
      <c r="A825" s="283" t="s">
        <v>11571</v>
      </c>
      <c r="B825" s="284" t="s">
        <v>15111</v>
      </c>
      <c r="C825" s="285" t="str">
        <f t="shared" ref="C825:C888" si="41">"READINGS_"&amp;B825&amp;"_M"&amp;YEAR(H825)&amp;"-"&amp;MONTH(H825)&amp;"_"&amp;YEAR(I825)&amp;"-"&amp;MONTH(I825)</f>
        <v>READINGS_TT1_M2013-5_2013-8</v>
      </c>
      <c r="E825" s="301" t="s">
        <v>15136</v>
      </c>
      <c r="F825" s="286" t="s">
        <v>15099</v>
      </c>
      <c r="G825" s="287">
        <v>41399</v>
      </c>
      <c r="H825" s="288">
        <f t="shared" si="40"/>
        <v>41399</v>
      </c>
      <c r="I825" s="289">
        <v>41501</v>
      </c>
      <c r="J825" s="283" t="s">
        <v>11772</v>
      </c>
      <c r="K825" s="283"/>
      <c r="L825" s="290" t="s">
        <v>8637</v>
      </c>
      <c r="M825" s="283" t="s">
        <v>11771</v>
      </c>
      <c r="N825" s="283"/>
      <c r="O825" s="287">
        <v>41435</v>
      </c>
      <c r="P825" s="287">
        <v>41435</v>
      </c>
      <c r="Q825" s="290"/>
      <c r="R825" s="290"/>
      <c r="S825" s="291" t="s">
        <v>10005</v>
      </c>
      <c r="T825" s="290"/>
      <c r="U825" s="290"/>
      <c r="V825" s="290"/>
      <c r="W825" s="290"/>
      <c r="X825" s="291">
        <v>6.6</v>
      </c>
      <c r="Y825" s="291" t="s">
        <v>11576</v>
      </c>
      <c r="Z825" s="290"/>
      <c r="AA825" s="291" t="s">
        <v>11235</v>
      </c>
      <c r="AB825" s="291" t="s">
        <v>11281</v>
      </c>
      <c r="AC825" s="284" t="s">
        <v>15115</v>
      </c>
      <c r="AD825" s="291" t="s">
        <v>11270</v>
      </c>
      <c r="AE825" s="291">
        <v>2</v>
      </c>
      <c r="AF825" s="291" t="s">
        <v>11576</v>
      </c>
      <c r="AI825" s="292">
        <v>0.25</v>
      </c>
      <c r="AJ825" t="s">
        <v>1419</v>
      </c>
      <c r="AV825" s="331">
        <f t="shared" si="39"/>
        <v>41501</v>
      </c>
    </row>
    <row r="826" spans="1:48" x14ac:dyDescent="0.25">
      <c r="A826" s="283" t="s">
        <v>11571</v>
      </c>
      <c r="B826" s="284" t="s">
        <v>15111</v>
      </c>
      <c r="C826" s="285" t="str">
        <f t="shared" si="41"/>
        <v>READINGS_TT1_M2013-5_2013-8</v>
      </c>
      <c r="E826" s="301" t="s">
        <v>15136</v>
      </c>
      <c r="F826" s="286" t="s">
        <v>15099</v>
      </c>
      <c r="G826" s="287">
        <v>41399</v>
      </c>
      <c r="H826" s="288">
        <f t="shared" si="40"/>
        <v>41399</v>
      </c>
      <c r="I826" s="289">
        <v>41501</v>
      </c>
      <c r="J826" s="283" t="s">
        <v>11772</v>
      </c>
      <c r="K826" s="283"/>
      <c r="L826" s="290" t="s">
        <v>8637</v>
      </c>
      <c r="M826" s="283" t="s">
        <v>11771</v>
      </c>
      <c r="N826" s="283"/>
      <c r="O826" s="287">
        <v>41435</v>
      </c>
      <c r="P826" s="287">
        <v>41435</v>
      </c>
      <c r="Q826" s="290"/>
      <c r="R826" s="290"/>
      <c r="S826" s="291" t="s">
        <v>10005</v>
      </c>
      <c r="T826" s="290"/>
      <c r="U826" s="290"/>
      <c r="V826" s="290"/>
      <c r="W826" s="290"/>
      <c r="X826" s="291">
        <v>7.6</v>
      </c>
      <c r="Y826" s="291" t="s">
        <v>11576</v>
      </c>
      <c r="Z826" s="290"/>
      <c r="AA826" s="291" t="s">
        <v>11235</v>
      </c>
      <c r="AB826" s="291" t="s">
        <v>11281</v>
      </c>
      <c r="AC826" s="284" t="s">
        <v>15115</v>
      </c>
      <c r="AD826" s="291" t="s">
        <v>11270</v>
      </c>
      <c r="AE826" s="291">
        <v>2</v>
      </c>
      <c r="AF826" s="291" t="s">
        <v>11576</v>
      </c>
      <c r="AI826" s="292">
        <v>0.41666666666666669</v>
      </c>
      <c r="AJ826" t="s">
        <v>1419</v>
      </c>
      <c r="AV826" s="331">
        <f t="shared" si="39"/>
        <v>41501</v>
      </c>
    </row>
    <row r="827" spans="1:48" x14ac:dyDescent="0.25">
      <c r="A827" s="283" t="s">
        <v>11571</v>
      </c>
      <c r="B827" s="284" t="s">
        <v>15111</v>
      </c>
      <c r="C827" s="285" t="str">
        <f t="shared" si="41"/>
        <v>READINGS_TT1_M2013-5_2013-8</v>
      </c>
      <c r="E827" s="301" t="s">
        <v>15136</v>
      </c>
      <c r="F827" s="286" t="s">
        <v>15099</v>
      </c>
      <c r="G827" s="287">
        <v>41399</v>
      </c>
      <c r="H827" s="288">
        <f t="shared" si="40"/>
        <v>41399</v>
      </c>
      <c r="I827" s="289">
        <v>41501</v>
      </c>
      <c r="J827" s="283" t="s">
        <v>11772</v>
      </c>
      <c r="K827" s="283"/>
      <c r="L827" s="290" t="s">
        <v>8637</v>
      </c>
      <c r="M827" s="283" t="s">
        <v>11771</v>
      </c>
      <c r="N827" s="283"/>
      <c r="O827" s="287">
        <v>41435</v>
      </c>
      <c r="P827" s="287">
        <v>41435</v>
      </c>
      <c r="Q827" s="290"/>
      <c r="R827" s="290"/>
      <c r="S827" s="291" t="s">
        <v>10005</v>
      </c>
      <c r="T827" s="290"/>
      <c r="U827" s="290"/>
      <c r="V827" s="290"/>
      <c r="W827" s="290"/>
      <c r="X827" s="291">
        <v>6.8</v>
      </c>
      <c r="Y827" s="291" t="s">
        <v>11576</v>
      </c>
      <c r="Z827" s="290"/>
      <c r="AA827" s="291" t="s">
        <v>11235</v>
      </c>
      <c r="AB827" s="291" t="s">
        <v>11281</v>
      </c>
      <c r="AC827" s="284" t="s">
        <v>15115</v>
      </c>
      <c r="AD827" s="291" t="s">
        <v>11270</v>
      </c>
      <c r="AE827" s="291">
        <v>2</v>
      </c>
      <c r="AF827" s="291" t="s">
        <v>11576</v>
      </c>
      <c r="AI827" s="292">
        <v>0.58333333333333337</v>
      </c>
      <c r="AJ827" t="s">
        <v>1419</v>
      </c>
      <c r="AV827" s="331">
        <f t="shared" si="39"/>
        <v>41501</v>
      </c>
    </row>
    <row r="828" spans="1:48" x14ac:dyDescent="0.25">
      <c r="A828" s="283" t="s">
        <v>11571</v>
      </c>
      <c r="B828" s="284" t="s">
        <v>15111</v>
      </c>
      <c r="C828" s="285" t="str">
        <f t="shared" si="41"/>
        <v>READINGS_TT1_M2013-5_2013-8</v>
      </c>
      <c r="E828" s="301" t="s">
        <v>15136</v>
      </c>
      <c r="F828" s="286" t="s">
        <v>15099</v>
      </c>
      <c r="G828" s="287">
        <v>41399</v>
      </c>
      <c r="H828" s="288">
        <f t="shared" si="40"/>
        <v>41399</v>
      </c>
      <c r="I828" s="289">
        <v>41501</v>
      </c>
      <c r="J828" s="283" t="s">
        <v>11772</v>
      </c>
      <c r="K828" s="283"/>
      <c r="L828" s="290" t="s">
        <v>8637</v>
      </c>
      <c r="M828" s="283" t="s">
        <v>11771</v>
      </c>
      <c r="N828" s="283"/>
      <c r="O828" s="287">
        <v>41435</v>
      </c>
      <c r="P828" s="287">
        <v>41435</v>
      </c>
      <c r="Q828" s="290"/>
      <c r="R828" s="290"/>
      <c r="S828" s="291" t="s">
        <v>10005</v>
      </c>
      <c r="T828" s="290"/>
      <c r="U828" s="290"/>
      <c r="V828" s="290"/>
      <c r="W828" s="290"/>
      <c r="X828" s="291">
        <v>5.9</v>
      </c>
      <c r="Y828" s="291" t="s">
        <v>11576</v>
      </c>
      <c r="Z828" s="290"/>
      <c r="AA828" s="291" t="s">
        <v>11235</v>
      </c>
      <c r="AB828" s="291" t="s">
        <v>11281</v>
      </c>
      <c r="AC828" s="284" t="s">
        <v>15115</v>
      </c>
      <c r="AD828" s="291" t="s">
        <v>11270</v>
      </c>
      <c r="AE828" s="291">
        <v>2</v>
      </c>
      <c r="AF828" s="291" t="s">
        <v>11576</v>
      </c>
      <c r="AI828" s="292">
        <v>0.75</v>
      </c>
      <c r="AJ828" t="s">
        <v>1419</v>
      </c>
      <c r="AV828" s="331">
        <f t="shared" si="39"/>
        <v>41501</v>
      </c>
    </row>
    <row r="829" spans="1:48" x14ac:dyDescent="0.25">
      <c r="A829" s="283" t="s">
        <v>11571</v>
      </c>
      <c r="B829" s="284" t="s">
        <v>15111</v>
      </c>
      <c r="C829" s="285" t="str">
        <f t="shared" si="41"/>
        <v>READINGS_TT1_M2013-5_2013-8</v>
      </c>
      <c r="E829" s="301" t="s">
        <v>15136</v>
      </c>
      <c r="F829" s="286" t="s">
        <v>15099</v>
      </c>
      <c r="G829" s="287">
        <v>41399</v>
      </c>
      <c r="H829" s="288">
        <f t="shared" si="40"/>
        <v>41399</v>
      </c>
      <c r="I829" s="289">
        <v>41501</v>
      </c>
      <c r="J829" s="283" t="s">
        <v>11772</v>
      </c>
      <c r="K829" s="283"/>
      <c r="L829" s="290" t="s">
        <v>8637</v>
      </c>
      <c r="M829" s="283" t="s">
        <v>11771</v>
      </c>
      <c r="N829" s="283"/>
      <c r="O829" s="287">
        <v>41435</v>
      </c>
      <c r="P829" s="287">
        <v>41435</v>
      </c>
      <c r="Q829" s="290"/>
      <c r="R829" s="290"/>
      <c r="S829" s="291" t="s">
        <v>10005</v>
      </c>
      <c r="T829" s="290"/>
      <c r="U829" s="290"/>
      <c r="V829" s="290"/>
      <c r="W829" s="290"/>
      <c r="X829" s="291">
        <v>7</v>
      </c>
      <c r="Y829" s="291" t="s">
        <v>11576</v>
      </c>
      <c r="Z829" s="290"/>
      <c r="AA829" s="291" t="s">
        <v>11235</v>
      </c>
      <c r="AB829" s="291" t="s">
        <v>11281</v>
      </c>
      <c r="AC829" s="284" t="s">
        <v>15115</v>
      </c>
      <c r="AD829" s="291" t="s">
        <v>11270</v>
      </c>
      <c r="AE829" s="291">
        <v>2</v>
      </c>
      <c r="AF829" s="291" t="s">
        <v>11576</v>
      </c>
      <c r="AI829" s="292">
        <v>0.91666666666666663</v>
      </c>
      <c r="AJ829" t="s">
        <v>1419</v>
      </c>
      <c r="AV829" s="331">
        <f t="shared" si="39"/>
        <v>41501</v>
      </c>
    </row>
    <row r="830" spans="1:48" x14ac:dyDescent="0.25">
      <c r="A830" s="283" t="s">
        <v>11571</v>
      </c>
      <c r="B830" s="284" t="s">
        <v>15111</v>
      </c>
      <c r="C830" s="285" t="str">
        <f t="shared" si="41"/>
        <v>READINGS_TT1_M2013-5_2013-8</v>
      </c>
      <c r="E830" s="301" t="s">
        <v>15136</v>
      </c>
      <c r="F830" s="286" t="s">
        <v>15099</v>
      </c>
      <c r="G830" s="287">
        <v>41399</v>
      </c>
      <c r="H830" s="288">
        <f t="shared" si="40"/>
        <v>41399</v>
      </c>
      <c r="I830" s="289">
        <v>41501</v>
      </c>
      <c r="J830" s="283" t="s">
        <v>11772</v>
      </c>
      <c r="K830" s="283"/>
      <c r="L830" s="290" t="s">
        <v>8637</v>
      </c>
      <c r="M830" s="283" t="s">
        <v>11771</v>
      </c>
      <c r="N830" s="283"/>
      <c r="O830" s="287">
        <v>41436</v>
      </c>
      <c r="P830" s="287">
        <v>41436</v>
      </c>
      <c r="Q830" s="290"/>
      <c r="R830" s="290"/>
      <c r="S830" s="291" t="s">
        <v>10005</v>
      </c>
      <c r="T830" s="290"/>
      <c r="U830" s="290"/>
      <c r="V830" s="290"/>
      <c r="W830" s="290"/>
      <c r="X830" s="291">
        <v>10</v>
      </c>
      <c r="Y830" s="291" t="s">
        <v>11576</v>
      </c>
      <c r="Z830" s="290"/>
      <c r="AA830" s="291" t="s">
        <v>11235</v>
      </c>
      <c r="AB830" s="291" t="s">
        <v>11281</v>
      </c>
      <c r="AC830" s="284" t="s">
        <v>15115</v>
      </c>
      <c r="AD830" s="291" t="s">
        <v>11270</v>
      </c>
      <c r="AE830" s="291">
        <v>2</v>
      </c>
      <c r="AF830" s="291" t="s">
        <v>11576</v>
      </c>
      <c r="AI830" s="292">
        <v>8.3333333333333329E-2</v>
      </c>
      <c r="AJ830" t="s">
        <v>1419</v>
      </c>
      <c r="AV830" s="331">
        <f t="shared" si="39"/>
        <v>41501</v>
      </c>
    </row>
    <row r="831" spans="1:48" x14ac:dyDescent="0.25">
      <c r="A831" s="283" t="s">
        <v>11571</v>
      </c>
      <c r="B831" s="284" t="s">
        <v>15111</v>
      </c>
      <c r="C831" s="285" t="str">
        <f t="shared" si="41"/>
        <v>READINGS_TT1_M2013-5_2013-8</v>
      </c>
      <c r="E831" s="301" t="s">
        <v>15136</v>
      </c>
      <c r="F831" s="286" t="s">
        <v>15099</v>
      </c>
      <c r="G831" s="287">
        <v>41399</v>
      </c>
      <c r="H831" s="288">
        <f t="shared" si="40"/>
        <v>41399</v>
      </c>
      <c r="I831" s="289">
        <v>41501</v>
      </c>
      <c r="J831" s="283" t="s">
        <v>11772</v>
      </c>
      <c r="K831" s="283"/>
      <c r="L831" s="290" t="s">
        <v>8637</v>
      </c>
      <c r="M831" s="283" t="s">
        <v>11771</v>
      </c>
      <c r="N831" s="283"/>
      <c r="O831" s="287">
        <v>41436</v>
      </c>
      <c r="P831" s="287">
        <v>41436</v>
      </c>
      <c r="Q831" s="290"/>
      <c r="R831" s="290"/>
      <c r="S831" s="291" t="s">
        <v>10005</v>
      </c>
      <c r="T831" s="290"/>
      <c r="U831" s="290"/>
      <c r="V831" s="290"/>
      <c r="W831" s="290"/>
      <c r="X831" s="291">
        <v>10</v>
      </c>
      <c r="Y831" s="291" t="s">
        <v>11576</v>
      </c>
      <c r="Z831" s="290"/>
      <c r="AA831" s="291" t="s">
        <v>11235</v>
      </c>
      <c r="AB831" s="291" t="s">
        <v>11281</v>
      </c>
      <c r="AC831" s="284" t="s">
        <v>15115</v>
      </c>
      <c r="AD831" s="291" t="s">
        <v>11270</v>
      </c>
      <c r="AE831" s="291">
        <v>2</v>
      </c>
      <c r="AF831" s="291" t="s">
        <v>11576</v>
      </c>
      <c r="AI831" s="292">
        <v>0.25</v>
      </c>
      <c r="AJ831" t="s">
        <v>1419</v>
      </c>
      <c r="AV831" s="331">
        <f t="shared" si="39"/>
        <v>41501</v>
      </c>
    </row>
    <row r="832" spans="1:48" x14ac:dyDescent="0.25">
      <c r="A832" s="283" t="s">
        <v>11571</v>
      </c>
      <c r="B832" s="284" t="s">
        <v>15111</v>
      </c>
      <c r="C832" s="285" t="str">
        <f t="shared" si="41"/>
        <v>READINGS_TT1_M2013-5_2013-8</v>
      </c>
      <c r="E832" s="301" t="s">
        <v>15136</v>
      </c>
      <c r="F832" s="286" t="s">
        <v>15099</v>
      </c>
      <c r="G832" s="287">
        <v>41399</v>
      </c>
      <c r="H832" s="288">
        <f t="shared" si="40"/>
        <v>41399</v>
      </c>
      <c r="I832" s="289">
        <v>41501</v>
      </c>
      <c r="J832" s="283" t="s">
        <v>11772</v>
      </c>
      <c r="K832" s="283"/>
      <c r="L832" s="290" t="s">
        <v>8637</v>
      </c>
      <c r="M832" s="283" t="s">
        <v>11771</v>
      </c>
      <c r="N832" s="283"/>
      <c r="O832" s="287">
        <v>41436</v>
      </c>
      <c r="P832" s="287">
        <v>41436</v>
      </c>
      <c r="Q832" s="290"/>
      <c r="R832" s="290"/>
      <c r="S832" s="291" t="s">
        <v>10005</v>
      </c>
      <c r="T832" s="290"/>
      <c r="U832" s="290"/>
      <c r="V832" s="290"/>
      <c r="W832" s="290"/>
      <c r="X832" s="291">
        <v>10</v>
      </c>
      <c r="Y832" s="291" t="s">
        <v>11576</v>
      </c>
      <c r="Z832" s="290"/>
      <c r="AA832" s="291" t="s">
        <v>11235</v>
      </c>
      <c r="AB832" s="291" t="s">
        <v>11281</v>
      </c>
      <c r="AC832" s="284" t="s">
        <v>15115</v>
      </c>
      <c r="AD832" s="291" t="s">
        <v>11270</v>
      </c>
      <c r="AE832" s="291">
        <v>2</v>
      </c>
      <c r="AF832" s="291" t="s">
        <v>11576</v>
      </c>
      <c r="AI832" s="292">
        <v>0.41666666666666669</v>
      </c>
      <c r="AJ832" t="s">
        <v>1419</v>
      </c>
      <c r="AV832" s="331">
        <f t="shared" si="39"/>
        <v>41501</v>
      </c>
    </row>
    <row r="833" spans="1:48" x14ac:dyDescent="0.25">
      <c r="A833" s="283" t="s">
        <v>11571</v>
      </c>
      <c r="B833" s="284" t="s">
        <v>15111</v>
      </c>
      <c r="C833" s="285" t="str">
        <f t="shared" si="41"/>
        <v>READINGS_TT1_M2013-5_2013-8</v>
      </c>
      <c r="E833" s="301" t="s">
        <v>15136</v>
      </c>
      <c r="F833" s="286" t="s">
        <v>15099</v>
      </c>
      <c r="G833" s="287">
        <v>41399</v>
      </c>
      <c r="H833" s="288">
        <f t="shared" si="40"/>
        <v>41399</v>
      </c>
      <c r="I833" s="289">
        <v>41501</v>
      </c>
      <c r="J833" s="283" t="s">
        <v>11772</v>
      </c>
      <c r="K833" s="283"/>
      <c r="L833" s="290" t="s">
        <v>8637</v>
      </c>
      <c r="M833" s="283" t="s">
        <v>11771</v>
      </c>
      <c r="N833" s="283"/>
      <c r="O833" s="287">
        <v>41436</v>
      </c>
      <c r="P833" s="287">
        <v>41436</v>
      </c>
      <c r="Q833" s="290"/>
      <c r="R833" s="290"/>
      <c r="S833" s="291" t="s">
        <v>10005</v>
      </c>
      <c r="T833" s="290"/>
      <c r="U833" s="290"/>
      <c r="V833" s="290"/>
      <c r="W833" s="290"/>
      <c r="X833" s="291">
        <v>8.6999999999999993</v>
      </c>
      <c r="Y833" s="291" t="s">
        <v>11576</v>
      </c>
      <c r="Z833" s="290"/>
      <c r="AA833" s="291" t="s">
        <v>11235</v>
      </c>
      <c r="AB833" s="291" t="s">
        <v>11281</v>
      </c>
      <c r="AC833" s="284" t="s">
        <v>15115</v>
      </c>
      <c r="AD833" s="291" t="s">
        <v>11270</v>
      </c>
      <c r="AE833" s="291">
        <v>2</v>
      </c>
      <c r="AF833" s="291" t="s">
        <v>11576</v>
      </c>
      <c r="AI833" s="292">
        <v>0.58333333333333337</v>
      </c>
      <c r="AJ833" t="s">
        <v>1419</v>
      </c>
      <c r="AV833" s="331">
        <f t="shared" si="39"/>
        <v>41501</v>
      </c>
    </row>
    <row r="834" spans="1:48" x14ac:dyDescent="0.25">
      <c r="A834" s="283" t="s">
        <v>11571</v>
      </c>
      <c r="B834" s="284" t="s">
        <v>15111</v>
      </c>
      <c r="C834" s="285" t="str">
        <f t="shared" si="41"/>
        <v>READINGS_TT1_M2013-5_2013-8</v>
      </c>
      <c r="E834" s="301" t="s">
        <v>15136</v>
      </c>
      <c r="F834" s="286" t="s">
        <v>15099</v>
      </c>
      <c r="G834" s="287">
        <v>41399</v>
      </c>
      <c r="H834" s="288">
        <f t="shared" si="40"/>
        <v>41399</v>
      </c>
      <c r="I834" s="289">
        <v>41501</v>
      </c>
      <c r="J834" s="283" t="s">
        <v>11772</v>
      </c>
      <c r="K834" s="283"/>
      <c r="L834" s="290" t="s">
        <v>8637</v>
      </c>
      <c r="M834" s="283" t="s">
        <v>11771</v>
      </c>
      <c r="N834" s="283"/>
      <c r="O834" s="287">
        <v>41436</v>
      </c>
      <c r="P834" s="287">
        <v>41436</v>
      </c>
      <c r="Q834" s="290"/>
      <c r="R834" s="290"/>
      <c r="S834" s="291" t="s">
        <v>10005</v>
      </c>
      <c r="T834" s="290"/>
      <c r="U834" s="290"/>
      <c r="V834" s="290"/>
      <c r="W834" s="290"/>
      <c r="X834" s="291">
        <v>9</v>
      </c>
      <c r="Y834" s="291" t="s">
        <v>11576</v>
      </c>
      <c r="Z834" s="290"/>
      <c r="AA834" s="291" t="s">
        <v>11235</v>
      </c>
      <c r="AB834" s="291" t="s">
        <v>11281</v>
      </c>
      <c r="AC834" s="284" t="s">
        <v>15115</v>
      </c>
      <c r="AD834" s="291" t="s">
        <v>11270</v>
      </c>
      <c r="AE834" s="291">
        <v>2</v>
      </c>
      <c r="AF834" s="291" t="s">
        <v>11576</v>
      </c>
      <c r="AI834" s="292">
        <v>0.75</v>
      </c>
      <c r="AJ834" t="s">
        <v>1419</v>
      </c>
      <c r="AV834" s="331">
        <f t="shared" ref="AV834:AV897" si="42">DATE(YEAR(I834),MONTH(I834),DAY(I834))</f>
        <v>41501</v>
      </c>
    </row>
    <row r="835" spans="1:48" x14ac:dyDescent="0.25">
      <c r="A835" s="283" t="s">
        <v>11571</v>
      </c>
      <c r="B835" s="284" t="s">
        <v>15111</v>
      </c>
      <c r="C835" s="285" t="str">
        <f t="shared" si="41"/>
        <v>READINGS_TT1_M2013-5_2013-8</v>
      </c>
      <c r="E835" s="301" t="s">
        <v>15136</v>
      </c>
      <c r="F835" s="286" t="s">
        <v>15099</v>
      </c>
      <c r="G835" s="287">
        <v>41399</v>
      </c>
      <c r="H835" s="288">
        <f t="shared" ref="H835:H898" si="43">DATE(YEAR(G835),MONTH(G835),DAY(G835))</f>
        <v>41399</v>
      </c>
      <c r="I835" s="289">
        <v>41501</v>
      </c>
      <c r="J835" s="283" t="s">
        <v>11772</v>
      </c>
      <c r="K835" s="283"/>
      <c r="L835" s="290" t="s">
        <v>8637</v>
      </c>
      <c r="M835" s="283" t="s">
        <v>11771</v>
      </c>
      <c r="N835" s="283"/>
      <c r="O835" s="287">
        <v>41436</v>
      </c>
      <c r="P835" s="287">
        <v>41436</v>
      </c>
      <c r="Q835" s="290"/>
      <c r="R835" s="290"/>
      <c r="S835" s="291" t="s">
        <v>10005</v>
      </c>
      <c r="T835" s="290"/>
      <c r="U835" s="290"/>
      <c r="V835" s="290"/>
      <c r="W835" s="290"/>
      <c r="X835" s="291">
        <v>8.1999999999999993</v>
      </c>
      <c r="Y835" s="291" t="s">
        <v>11576</v>
      </c>
      <c r="Z835" s="290"/>
      <c r="AA835" s="291" t="s">
        <v>11235</v>
      </c>
      <c r="AB835" s="291" t="s">
        <v>11281</v>
      </c>
      <c r="AC835" s="284" t="s">
        <v>15115</v>
      </c>
      <c r="AD835" s="291" t="s">
        <v>11270</v>
      </c>
      <c r="AE835" s="291">
        <v>2</v>
      </c>
      <c r="AF835" s="291" t="s">
        <v>11576</v>
      </c>
      <c r="AI835" s="292">
        <v>0.91666666666666663</v>
      </c>
      <c r="AJ835" t="s">
        <v>1419</v>
      </c>
      <c r="AV835" s="331">
        <f t="shared" si="42"/>
        <v>41501</v>
      </c>
    </row>
    <row r="836" spans="1:48" x14ac:dyDescent="0.25">
      <c r="A836" s="283" t="s">
        <v>11571</v>
      </c>
      <c r="B836" s="284" t="s">
        <v>15111</v>
      </c>
      <c r="C836" s="285" t="str">
        <f t="shared" si="41"/>
        <v>READINGS_TT1_M2013-5_2013-8</v>
      </c>
      <c r="E836" s="301" t="s">
        <v>15136</v>
      </c>
      <c r="F836" s="286" t="s">
        <v>15099</v>
      </c>
      <c r="G836" s="287">
        <v>41399</v>
      </c>
      <c r="H836" s="288">
        <f t="shared" si="43"/>
        <v>41399</v>
      </c>
      <c r="I836" s="289">
        <v>41501</v>
      </c>
      <c r="J836" s="283" t="s">
        <v>11772</v>
      </c>
      <c r="K836" s="283"/>
      <c r="L836" s="290" t="s">
        <v>8637</v>
      </c>
      <c r="M836" s="283" t="s">
        <v>11771</v>
      </c>
      <c r="N836" s="283"/>
      <c r="O836" s="287">
        <v>41437</v>
      </c>
      <c r="P836" s="287">
        <v>41437</v>
      </c>
      <c r="Q836" s="290"/>
      <c r="R836" s="290"/>
      <c r="S836" s="291" t="s">
        <v>10005</v>
      </c>
      <c r="T836" s="290"/>
      <c r="U836" s="290"/>
      <c r="V836" s="290"/>
      <c r="W836" s="290"/>
      <c r="X836" s="291">
        <v>7</v>
      </c>
      <c r="Y836" s="291" t="s">
        <v>11576</v>
      </c>
      <c r="Z836" s="290"/>
      <c r="AA836" s="291" t="s">
        <v>11235</v>
      </c>
      <c r="AB836" s="291" t="s">
        <v>11281</v>
      </c>
      <c r="AC836" s="284" t="s">
        <v>15115</v>
      </c>
      <c r="AD836" s="291" t="s">
        <v>11270</v>
      </c>
      <c r="AE836" s="291">
        <v>2</v>
      </c>
      <c r="AF836" s="291" t="s">
        <v>11576</v>
      </c>
      <c r="AI836" s="292">
        <v>8.3333333333333329E-2</v>
      </c>
      <c r="AJ836" t="s">
        <v>1419</v>
      </c>
      <c r="AV836" s="331">
        <f t="shared" si="42"/>
        <v>41501</v>
      </c>
    </row>
    <row r="837" spans="1:48" x14ac:dyDescent="0.25">
      <c r="A837" s="283" t="s">
        <v>11571</v>
      </c>
      <c r="B837" s="284" t="s">
        <v>15111</v>
      </c>
      <c r="C837" s="285" t="str">
        <f t="shared" si="41"/>
        <v>READINGS_TT1_M2013-5_2013-8</v>
      </c>
      <c r="E837" s="301" t="s">
        <v>15136</v>
      </c>
      <c r="F837" s="286" t="s">
        <v>15099</v>
      </c>
      <c r="G837" s="287">
        <v>41399</v>
      </c>
      <c r="H837" s="288">
        <f t="shared" si="43"/>
        <v>41399</v>
      </c>
      <c r="I837" s="289">
        <v>41501</v>
      </c>
      <c r="J837" s="283" t="s">
        <v>11772</v>
      </c>
      <c r="K837" s="283"/>
      <c r="L837" s="290" t="s">
        <v>8637</v>
      </c>
      <c r="M837" s="283" t="s">
        <v>11771</v>
      </c>
      <c r="N837" s="283"/>
      <c r="O837" s="287">
        <v>41437</v>
      </c>
      <c r="P837" s="287">
        <v>41437</v>
      </c>
      <c r="Q837" s="290"/>
      <c r="R837" s="290"/>
      <c r="S837" s="291" t="s">
        <v>10005</v>
      </c>
      <c r="T837" s="290"/>
      <c r="U837" s="290"/>
      <c r="V837" s="290"/>
      <c r="W837" s="290"/>
      <c r="X837" s="291">
        <v>6.8</v>
      </c>
      <c r="Y837" s="291" t="s">
        <v>11576</v>
      </c>
      <c r="Z837" s="290"/>
      <c r="AA837" s="291" t="s">
        <v>11235</v>
      </c>
      <c r="AB837" s="291" t="s">
        <v>11281</v>
      </c>
      <c r="AC837" s="284" t="s">
        <v>15115</v>
      </c>
      <c r="AD837" s="291" t="s">
        <v>11270</v>
      </c>
      <c r="AE837" s="291">
        <v>2</v>
      </c>
      <c r="AF837" s="291" t="s">
        <v>11576</v>
      </c>
      <c r="AI837" s="292">
        <v>0.25</v>
      </c>
      <c r="AJ837" t="s">
        <v>1419</v>
      </c>
      <c r="AV837" s="331">
        <f t="shared" si="42"/>
        <v>41501</v>
      </c>
    </row>
    <row r="838" spans="1:48" x14ac:dyDescent="0.25">
      <c r="A838" s="283" t="s">
        <v>11571</v>
      </c>
      <c r="B838" s="284" t="s">
        <v>15111</v>
      </c>
      <c r="C838" s="285" t="str">
        <f t="shared" si="41"/>
        <v>READINGS_TT1_M2013-5_2013-8</v>
      </c>
      <c r="E838" s="301" t="s">
        <v>15136</v>
      </c>
      <c r="F838" s="286" t="s">
        <v>15099</v>
      </c>
      <c r="G838" s="287">
        <v>41399</v>
      </c>
      <c r="H838" s="288">
        <f t="shared" si="43"/>
        <v>41399</v>
      </c>
      <c r="I838" s="289">
        <v>41501</v>
      </c>
      <c r="J838" s="283" t="s">
        <v>11772</v>
      </c>
      <c r="K838" s="283"/>
      <c r="L838" s="290" t="s">
        <v>8637</v>
      </c>
      <c r="M838" s="283" t="s">
        <v>11771</v>
      </c>
      <c r="N838" s="283"/>
      <c r="O838" s="287">
        <v>41437</v>
      </c>
      <c r="P838" s="287">
        <v>41437</v>
      </c>
      <c r="Q838" s="290"/>
      <c r="R838" s="290"/>
      <c r="S838" s="291" t="s">
        <v>10005</v>
      </c>
      <c r="T838" s="290"/>
      <c r="U838" s="290"/>
      <c r="V838" s="290"/>
      <c r="W838" s="290"/>
      <c r="X838" s="291">
        <v>6.4</v>
      </c>
      <c r="Y838" s="291" t="s">
        <v>11576</v>
      </c>
      <c r="Z838" s="290"/>
      <c r="AA838" s="291" t="s">
        <v>11235</v>
      </c>
      <c r="AB838" s="291" t="s">
        <v>11281</v>
      </c>
      <c r="AC838" s="284" t="s">
        <v>15115</v>
      </c>
      <c r="AD838" s="291" t="s">
        <v>11270</v>
      </c>
      <c r="AE838" s="291">
        <v>2</v>
      </c>
      <c r="AF838" s="291" t="s">
        <v>11576</v>
      </c>
      <c r="AI838" s="292">
        <v>0.41666666666666669</v>
      </c>
      <c r="AJ838" t="s">
        <v>1419</v>
      </c>
      <c r="AV838" s="331">
        <f t="shared" si="42"/>
        <v>41501</v>
      </c>
    </row>
    <row r="839" spans="1:48" x14ac:dyDescent="0.25">
      <c r="A839" s="283" t="s">
        <v>11571</v>
      </c>
      <c r="B839" s="284" t="s">
        <v>15111</v>
      </c>
      <c r="C839" s="285" t="str">
        <f t="shared" si="41"/>
        <v>READINGS_TT1_M2013-5_2013-8</v>
      </c>
      <c r="E839" s="301" t="s">
        <v>15136</v>
      </c>
      <c r="F839" s="286" t="s">
        <v>15099</v>
      </c>
      <c r="G839" s="287">
        <v>41399</v>
      </c>
      <c r="H839" s="288">
        <f t="shared" si="43"/>
        <v>41399</v>
      </c>
      <c r="I839" s="289">
        <v>41501</v>
      </c>
      <c r="J839" s="283" t="s">
        <v>11772</v>
      </c>
      <c r="K839" s="283"/>
      <c r="L839" s="290" t="s">
        <v>8637</v>
      </c>
      <c r="M839" s="283" t="s">
        <v>11771</v>
      </c>
      <c r="N839" s="283"/>
      <c r="O839" s="287">
        <v>41437</v>
      </c>
      <c r="P839" s="287">
        <v>41437</v>
      </c>
      <c r="Q839" s="290"/>
      <c r="R839" s="290"/>
      <c r="S839" s="291" t="s">
        <v>10005</v>
      </c>
      <c r="T839" s="290"/>
      <c r="U839" s="290"/>
      <c r="V839" s="290"/>
      <c r="W839" s="290"/>
      <c r="X839" s="291">
        <v>6</v>
      </c>
      <c r="Y839" s="291" t="s">
        <v>11576</v>
      </c>
      <c r="Z839" s="290"/>
      <c r="AA839" s="291" t="s">
        <v>11235</v>
      </c>
      <c r="AB839" s="291" t="s">
        <v>11281</v>
      </c>
      <c r="AC839" s="284" t="s">
        <v>15115</v>
      </c>
      <c r="AD839" s="291" t="s">
        <v>11270</v>
      </c>
      <c r="AE839" s="291">
        <v>2</v>
      </c>
      <c r="AF839" s="291" t="s">
        <v>11576</v>
      </c>
      <c r="AI839" s="292">
        <v>0.58333333333333337</v>
      </c>
      <c r="AJ839" t="s">
        <v>1419</v>
      </c>
      <c r="AV839" s="331">
        <f t="shared" si="42"/>
        <v>41501</v>
      </c>
    </row>
    <row r="840" spans="1:48" x14ac:dyDescent="0.25">
      <c r="A840" s="283" t="s">
        <v>11571</v>
      </c>
      <c r="B840" s="284" t="s">
        <v>15111</v>
      </c>
      <c r="C840" s="285" t="str">
        <f t="shared" si="41"/>
        <v>READINGS_TT1_M2013-5_2013-8</v>
      </c>
      <c r="E840" s="301" t="s">
        <v>15136</v>
      </c>
      <c r="F840" s="286" t="s">
        <v>15099</v>
      </c>
      <c r="G840" s="287">
        <v>41399</v>
      </c>
      <c r="H840" s="288">
        <f t="shared" si="43"/>
        <v>41399</v>
      </c>
      <c r="I840" s="289">
        <v>41501</v>
      </c>
      <c r="J840" s="283" t="s">
        <v>11772</v>
      </c>
      <c r="K840" s="283"/>
      <c r="L840" s="290" t="s">
        <v>8637</v>
      </c>
      <c r="M840" s="283" t="s">
        <v>11771</v>
      </c>
      <c r="N840" s="283"/>
      <c r="O840" s="287">
        <v>41437</v>
      </c>
      <c r="P840" s="287">
        <v>41437</v>
      </c>
      <c r="Q840" s="290"/>
      <c r="R840" s="290"/>
      <c r="S840" s="291" t="s">
        <v>10005</v>
      </c>
      <c r="T840" s="290"/>
      <c r="U840" s="290"/>
      <c r="V840" s="290"/>
      <c r="W840" s="290"/>
      <c r="X840" s="291">
        <v>5.9</v>
      </c>
      <c r="Y840" s="291" t="s">
        <v>11576</v>
      </c>
      <c r="Z840" s="290"/>
      <c r="AA840" s="291" t="s">
        <v>11235</v>
      </c>
      <c r="AB840" s="291" t="s">
        <v>11281</v>
      </c>
      <c r="AC840" s="284" t="s">
        <v>15115</v>
      </c>
      <c r="AD840" s="291" t="s">
        <v>11270</v>
      </c>
      <c r="AE840" s="291">
        <v>2</v>
      </c>
      <c r="AF840" s="291" t="s">
        <v>11576</v>
      </c>
      <c r="AI840" s="292">
        <v>0.75</v>
      </c>
      <c r="AJ840" t="s">
        <v>1419</v>
      </c>
      <c r="AV840" s="331">
        <f t="shared" si="42"/>
        <v>41501</v>
      </c>
    </row>
    <row r="841" spans="1:48" x14ac:dyDescent="0.25">
      <c r="A841" s="283" t="s">
        <v>11571</v>
      </c>
      <c r="B841" s="284" t="s">
        <v>15111</v>
      </c>
      <c r="C841" s="285" t="str">
        <f t="shared" si="41"/>
        <v>READINGS_TT1_M2013-5_2013-8</v>
      </c>
      <c r="E841" s="301" t="s">
        <v>15136</v>
      </c>
      <c r="F841" s="286" t="s">
        <v>15099</v>
      </c>
      <c r="G841" s="287">
        <v>41399</v>
      </c>
      <c r="H841" s="288">
        <f t="shared" si="43"/>
        <v>41399</v>
      </c>
      <c r="I841" s="289">
        <v>41501</v>
      </c>
      <c r="J841" s="283" t="s">
        <v>11772</v>
      </c>
      <c r="K841" s="283"/>
      <c r="L841" s="290" t="s">
        <v>8637</v>
      </c>
      <c r="M841" s="283" t="s">
        <v>11771</v>
      </c>
      <c r="N841" s="283"/>
      <c r="O841" s="287">
        <v>41437</v>
      </c>
      <c r="P841" s="287">
        <v>41437</v>
      </c>
      <c r="Q841" s="290"/>
      <c r="R841" s="290"/>
      <c r="S841" s="291" t="s">
        <v>10005</v>
      </c>
      <c r="T841" s="290"/>
      <c r="U841" s="290"/>
      <c r="V841" s="290"/>
      <c r="W841" s="290"/>
      <c r="X841" s="291">
        <v>5.3</v>
      </c>
      <c r="Y841" s="291" t="s">
        <v>11576</v>
      </c>
      <c r="Z841" s="290"/>
      <c r="AA841" s="291" t="s">
        <v>11235</v>
      </c>
      <c r="AB841" s="291" t="s">
        <v>11281</v>
      </c>
      <c r="AC841" s="284" t="s">
        <v>15115</v>
      </c>
      <c r="AD841" s="291" t="s">
        <v>11270</v>
      </c>
      <c r="AE841" s="291">
        <v>2</v>
      </c>
      <c r="AF841" s="291" t="s">
        <v>11576</v>
      </c>
      <c r="AI841" s="292">
        <v>0.91666666666666663</v>
      </c>
      <c r="AJ841" t="s">
        <v>1419</v>
      </c>
      <c r="AV841" s="331">
        <f t="shared" si="42"/>
        <v>41501</v>
      </c>
    </row>
    <row r="842" spans="1:48" x14ac:dyDescent="0.25">
      <c r="A842" s="283" t="s">
        <v>11571</v>
      </c>
      <c r="B842" s="284" t="s">
        <v>15111</v>
      </c>
      <c r="C842" s="285" t="str">
        <f t="shared" si="41"/>
        <v>READINGS_TT1_M2013-5_2013-8</v>
      </c>
      <c r="E842" s="301" t="s">
        <v>15136</v>
      </c>
      <c r="F842" s="286" t="s">
        <v>15099</v>
      </c>
      <c r="G842" s="287">
        <v>41399</v>
      </c>
      <c r="H842" s="288">
        <f t="shared" si="43"/>
        <v>41399</v>
      </c>
      <c r="I842" s="289">
        <v>41501</v>
      </c>
      <c r="J842" s="283" t="s">
        <v>11772</v>
      </c>
      <c r="K842" s="283"/>
      <c r="L842" s="290" t="s">
        <v>8637</v>
      </c>
      <c r="M842" s="283" t="s">
        <v>11771</v>
      </c>
      <c r="N842" s="283"/>
      <c r="O842" s="287">
        <v>41438</v>
      </c>
      <c r="P842" s="287">
        <v>41438</v>
      </c>
      <c r="Q842" s="290"/>
      <c r="R842" s="290"/>
      <c r="S842" s="291" t="s">
        <v>10005</v>
      </c>
      <c r="T842" s="290"/>
      <c r="U842" s="290"/>
      <c r="V842" s="290"/>
      <c r="W842" s="290"/>
      <c r="X842" s="291">
        <v>5.7</v>
      </c>
      <c r="Y842" s="291" t="s">
        <v>11576</v>
      </c>
      <c r="Z842" s="290"/>
      <c r="AA842" s="291" t="s">
        <v>11235</v>
      </c>
      <c r="AB842" s="291" t="s">
        <v>11281</v>
      </c>
      <c r="AC842" s="284" t="s">
        <v>15115</v>
      </c>
      <c r="AD842" s="291" t="s">
        <v>11270</v>
      </c>
      <c r="AE842" s="291">
        <v>2</v>
      </c>
      <c r="AF842" s="291" t="s">
        <v>11576</v>
      </c>
      <c r="AI842" s="292">
        <v>8.3333333333333329E-2</v>
      </c>
      <c r="AJ842" t="s">
        <v>1419</v>
      </c>
      <c r="AV842" s="331">
        <f t="shared" si="42"/>
        <v>41501</v>
      </c>
    </row>
    <row r="843" spans="1:48" x14ac:dyDescent="0.25">
      <c r="A843" s="283" t="s">
        <v>11571</v>
      </c>
      <c r="B843" s="284" t="s">
        <v>15111</v>
      </c>
      <c r="C843" s="285" t="str">
        <f t="shared" si="41"/>
        <v>READINGS_TT1_M2013-5_2013-8</v>
      </c>
      <c r="E843" s="301" t="s">
        <v>15136</v>
      </c>
      <c r="F843" s="286" t="s">
        <v>15099</v>
      </c>
      <c r="G843" s="287">
        <v>41399</v>
      </c>
      <c r="H843" s="288">
        <f t="shared" si="43"/>
        <v>41399</v>
      </c>
      <c r="I843" s="289">
        <v>41501</v>
      </c>
      <c r="J843" s="283" t="s">
        <v>11772</v>
      </c>
      <c r="K843" s="283"/>
      <c r="L843" s="290" t="s">
        <v>8637</v>
      </c>
      <c r="M843" s="283" t="s">
        <v>11771</v>
      </c>
      <c r="N843" s="283"/>
      <c r="O843" s="287">
        <v>41438</v>
      </c>
      <c r="P843" s="287">
        <v>41438</v>
      </c>
      <c r="Q843" s="290"/>
      <c r="R843" s="290"/>
      <c r="S843" s="291" t="s">
        <v>10005</v>
      </c>
      <c r="T843" s="290"/>
      <c r="U843" s="290"/>
      <c r="V843" s="290"/>
      <c r="W843" s="290"/>
      <c r="X843" s="291">
        <v>6.6</v>
      </c>
      <c r="Y843" s="291" t="s">
        <v>11576</v>
      </c>
      <c r="Z843" s="290"/>
      <c r="AA843" s="291" t="s">
        <v>11235</v>
      </c>
      <c r="AB843" s="291" t="s">
        <v>11281</v>
      </c>
      <c r="AC843" s="284" t="s">
        <v>15115</v>
      </c>
      <c r="AD843" s="291" t="s">
        <v>11270</v>
      </c>
      <c r="AE843" s="291">
        <v>2</v>
      </c>
      <c r="AF843" s="291" t="s">
        <v>11576</v>
      </c>
      <c r="AI843" s="292">
        <v>0.25</v>
      </c>
      <c r="AJ843" t="s">
        <v>1419</v>
      </c>
      <c r="AV843" s="331">
        <f t="shared" si="42"/>
        <v>41501</v>
      </c>
    </row>
    <row r="844" spans="1:48" x14ac:dyDescent="0.25">
      <c r="A844" s="283" t="s">
        <v>11571</v>
      </c>
      <c r="B844" s="284" t="s">
        <v>15111</v>
      </c>
      <c r="C844" s="285" t="str">
        <f t="shared" si="41"/>
        <v>READINGS_TT1_M2013-5_2013-8</v>
      </c>
      <c r="E844" s="301" t="s">
        <v>15136</v>
      </c>
      <c r="F844" s="286" t="s">
        <v>15099</v>
      </c>
      <c r="G844" s="287">
        <v>41399</v>
      </c>
      <c r="H844" s="288">
        <f t="shared" si="43"/>
        <v>41399</v>
      </c>
      <c r="I844" s="289">
        <v>41501</v>
      </c>
      <c r="J844" s="283" t="s">
        <v>11772</v>
      </c>
      <c r="K844" s="283"/>
      <c r="L844" s="290" t="s">
        <v>8637</v>
      </c>
      <c r="M844" s="283" t="s">
        <v>11771</v>
      </c>
      <c r="N844" s="283"/>
      <c r="O844" s="287">
        <v>41438</v>
      </c>
      <c r="P844" s="287">
        <v>41438</v>
      </c>
      <c r="Q844" s="290"/>
      <c r="R844" s="290"/>
      <c r="S844" s="291" t="s">
        <v>10005</v>
      </c>
      <c r="T844" s="290"/>
      <c r="U844" s="290"/>
      <c r="V844" s="290"/>
      <c r="W844" s="290"/>
      <c r="X844" s="291">
        <v>21</v>
      </c>
      <c r="Y844" s="291" t="s">
        <v>11576</v>
      </c>
      <c r="Z844" s="290"/>
      <c r="AA844" s="291" t="s">
        <v>11235</v>
      </c>
      <c r="AB844" s="291" t="s">
        <v>11281</v>
      </c>
      <c r="AC844" s="284" t="s">
        <v>15115</v>
      </c>
      <c r="AD844" s="291" t="s">
        <v>11270</v>
      </c>
      <c r="AE844" s="291">
        <v>2</v>
      </c>
      <c r="AF844" s="291" t="s">
        <v>11576</v>
      </c>
      <c r="AI844" s="292">
        <v>0.41666666666666669</v>
      </c>
      <c r="AJ844" t="s">
        <v>1419</v>
      </c>
      <c r="AV844" s="331">
        <f t="shared" si="42"/>
        <v>41501</v>
      </c>
    </row>
    <row r="845" spans="1:48" x14ac:dyDescent="0.25">
      <c r="A845" s="283" t="s">
        <v>11571</v>
      </c>
      <c r="B845" s="284" t="s">
        <v>15111</v>
      </c>
      <c r="C845" s="285" t="str">
        <f t="shared" si="41"/>
        <v>READINGS_TT1_M2013-5_2013-8</v>
      </c>
      <c r="E845" s="301" t="s">
        <v>15136</v>
      </c>
      <c r="F845" s="286" t="s">
        <v>15099</v>
      </c>
      <c r="G845" s="287">
        <v>41399</v>
      </c>
      <c r="H845" s="288">
        <f t="shared" si="43"/>
        <v>41399</v>
      </c>
      <c r="I845" s="289">
        <v>41501</v>
      </c>
      <c r="J845" s="283" t="s">
        <v>11772</v>
      </c>
      <c r="K845" s="283"/>
      <c r="L845" s="290" t="s">
        <v>8637</v>
      </c>
      <c r="M845" s="283" t="s">
        <v>11771</v>
      </c>
      <c r="N845" s="283"/>
      <c r="O845" s="287">
        <v>41438</v>
      </c>
      <c r="P845" s="287">
        <v>41438</v>
      </c>
      <c r="Q845" s="290"/>
      <c r="R845" s="290"/>
      <c r="S845" s="291" t="s">
        <v>10005</v>
      </c>
      <c r="T845" s="290"/>
      <c r="U845" s="290"/>
      <c r="V845" s="290"/>
      <c r="W845" s="290"/>
      <c r="X845" s="291">
        <v>48</v>
      </c>
      <c r="Y845" s="291" t="s">
        <v>11576</v>
      </c>
      <c r="Z845" s="290"/>
      <c r="AA845" s="291" t="s">
        <v>11235</v>
      </c>
      <c r="AB845" s="291" t="s">
        <v>11281</v>
      </c>
      <c r="AC845" s="284" t="s">
        <v>15115</v>
      </c>
      <c r="AD845" s="291" t="s">
        <v>11270</v>
      </c>
      <c r="AE845" s="291">
        <v>2</v>
      </c>
      <c r="AF845" s="291" t="s">
        <v>11576</v>
      </c>
      <c r="AI845" s="292">
        <v>0.58333333333333337</v>
      </c>
      <c r="AJ845" t="s">
        <v>1419</v>
      </c>
      <c r="AV845" s="331">
        <f t="shared" si="42"/>
        <v>41501</v>
      </c>
    </row>
    <row r="846" spans="1:48" x14ac:dyDescent="0.25">
      <c r="A846" s="283" t="s">
        <v>11571</v>
      </c>
      <c r="B846" s="284" t="s">
        <v>15111</v>
      </c>
      <c r="C846" s="285" t="str">
        <f t="shared" si="41"/>
        <v>READINGS_TT1_M2013-5_2013-8</v>
      </c>
      <c r="E846" s="301" t="s">
        <v>15136</v>
      </c>
      <c r="F846" s="286" t="s">
        <v>15099</v>
      </c>
      <c r="G846" s="287">
        <v>41399</v>
      </c>
      <c r="H846" s="288">
        <f t="shared" si="43"/>
        <v>41399</v>
      </c>
      <c r="I846" s="289">
        <v>41501</v>
      </c>
      <c r="J846" s="283" t="s">
        <v>11772</v>
      </c>
      <c r="K846" s="283"/>
      <c r="L846" s="290" t="s">
        <v>8637</v>
      </c>
      <c r="M846" s="283" t="s">
        <v>11771</v>
      </c>
      <c r="N846" s="283"/>
      <c r="O846" s="287">
        <v>41438</v>
      </c>
      <c r="P846" s="287">
        <v>41438</v>
      </c>
      <c r="Q846" s="290"/>
      <c r="R846" s="290"/>
      <c r="S846" s="291" t="s">
        <v>10005</v>
      </c>
      <c r="T846" s="290"/>
      <c r="U846" s="290"/>
      <c r="V846" s="290"/>
      <c r="W846" s="290"/>
      <c r="X846" s="291">
        <v>64</v>
      </c>
      <c r="Y846" s="291" t="s">
        <v>11576</v>
      </c>
      <c r="Z846" s="290"/>
      <c r="AA846" s="291" t="s">
        <v>11235</v>
      </c>
      <c r="AB846" s="291" t="s">
        <v>11281</v>
      </c>
      <c r="AC846" s="284" t="s">
        <v>15115</v>
      </c>
      <c r="AD846" s="291" t="s">
        <v>11270</v>
      </c>
      <c r="AE846" s="291">
        <v>2</v>
      </c>
      <c r="AF846" s="291" t="s">
        <v>11576</v>
      </c>
      <c r="AI846" s="292">
        <v>0.75</v>
      </c>
      <c r="AJ846" t="s">
        <v>1419</v>
      </c>
      <c r="AV846" s="331">
        <f t="shared" si="42"/>
        <v>41501</v>
      </c>
    </row>
    <row r="847" spans="1:48" x14ac:dyDescent="0.25">
      <c r="A847" s="283" t="s">
        <v>11571</v>
      </c>
      <c r="B847" s="284" t="s">
        <v>15111</v>
      </c>
      <c r="C847" s="285" t="str">
        <f t="shared" si="41"/>
        <v>READINGS_TT1_M2013-5_2013-8</v>
      </c>
      <c r="E847" s="301" t="s">
        <v>15136</v>
      </c>
      <c r="F847" s="286" t="s">
        <v>15099</v>
      </c>
      <c r="G847" s="287">
        <v>41399</v>
      </c>
      <c r="H847" s="288">
        <f t="shared" si="43"/>
        <v>41399</v>
      </c>
      <c r="I847" s="289">
        <v>41501</v>
      </c>
      <c r="J847" s="283" t="s">
        <v>11772</v>
      </c>
      <c r="K847" s="283"/>
      <c r="L847" s="290" t="s">
        <v>8637</v>
      </c>
      <c r="M847" s="283" t="s">
        <v>11771</v>
      </c>
      <c r="N847" s="283"/>
      <c r="O847" s="287">
        <v>41438</v>
      </c>
      <c r="P847" s="287">
        <v>41438</v>
      </c>
      <c r="Q847" s="290"/>
      <c r="R847" s="290"/>
      <c r="S847" s="291" t="s">
        <v>10005</v>
      </c>
      <c r="T847" s="290"/>
      <c r="U847" s="290"/>
      <c r="V847" s="290"/>
      <c r="W847" s="290"/>
      <c r="X847" s="291">
        <v>111</v>
      </c>
      <c r="Y847" s="291" t="s">
        <v>11576</v>
      </c>
      <c r="Z847" s="290"/>
      <c r="AA847" s="291" t="s">
        <v>11235</v>
      </c>
      <c r="AB847" s="291" t="s">
        <v>11281</v>
      </c>
      <c r="AC847" s="284" t="s">
        <v>15115</v>
      </c>
      <c r="AD847" s="291" t="s">
        <v>11270</v>
      </c>
      <c r="AE847" s="291">
        <v>2</v>
      </c>
      <c r="AF847" s="291" t="s">
        <v>11576</v>
      </c>
      <c r="AI847" s="292">
        <v>0.91666666666666663</v>
      </c>
      <c r="AJ847" t="s">
        <v>1419</v>
      </c>
      <c r="AV847" s="331">
        <f t="shared" si="42"/>
        <v>41501</v>
      </c>
    </row>
    <row r="848" spans="1:48" x14ac:dyDescent="0.25">
      <c r="A848" s="283" t="s">
        <v>11571</v>
      </c>
      <c r="B848" s="284" t="s">
        <v>15111</v>
      </c>
      <c r="C848" s="285" t="str">
        <f t="shared" si="41"/>
        <v>READINGS_TT1_M2013-5_2013-8</v>
      </c>
      <c r="E848" s="301" t="s">
        <v>15136</v>
      </c>
      <c r="F848" s="286" t="s">
        <v>15099</v>
      </c>
      <c r="G848" s="287">
        <v>41399</v>
      </c>
      <c r="H848" s="288">
        <f t="shared" si="43"/>
        <v>41399</v>
      </c>
      <c r="I848" s="289">
        <v>41501</v>
      </c>
      <c r="J848" s="283" t="s">
        <v>11772</v>
      </c>
      <c r="K848" s="283"/>
      <c r="L848" s="290" t="s">
        <v>8637</v>
      </c>
      <c r="M848" s="283" t="s">
        <v>11771</v>
      </c>
      <c r="N848" s="283"/>
      <c r="O848" s="287">
        <v>41439</v>
      </c>
      <c r="P848" s="287">
        <v>41439</v>
      </c>
      <c r="Q848" s="290"/>
      <c r="R848" s="290"/>
      <c r="S848" s="291" t="s">
        <v>10005</v>
      </c>
      <c r="T848" s="290"/>
      <c r="U848" s="290"/>
      <c r="V848" s="290"/>
      <c r="W848" s="290"/>
      <c r="X848" s="291">
        <v>111</v>
      </c>
      <c r="Y848" s="291" t="s">
        <v>11576</v>
      </c>
      <c r="Z848" s="290"/>
      <c r="AA848" s="291" t="s">
        <v>11235</v>
      </c>
      <c r="AB848" s="291" t="s">
        <v>11281</v>
      </c>
      <c r="AC848" s="284" t="s">
        <v>15115</v>
      </c>
      <c r="AD848" s="291" t="s">
        <v>11270</v>
      </c>
      <c r="AE848" s="291">
        <v>2</v>
      </c>
      <c r="AF848" s="291" t="s">
        <v>11576</v>
      </c>
      <c r="AI848" s="292">
        <v>8.3333333333333329E-2</v>
      </c>
      <c r="AJ848" t="s">
        <v>1419</v>
      </c>
      <c r="AV848" s="331">
        <f t="shared" si="42"/>
        <v>41501</v>
      </c>
    </row>
    <row r="849" spans="1:48" x14ac:dyDescent="0.25">
      <c r="A849" s="283" t="s">
        <v>11571</v>
      </c>
      <c r="B849" s="284" t="s">
        <v>15111</v>
      </c>
      <c r="C849" s="285" t="str">
        <f t="shared" si="41"/>
        <v>READINGS_TT1_M2013-5_2013-8</v>
      </c>
      <c r="E849" s="301" t="s">
        <v>15136</v>
      </c>
      <c r="F849" s="286" t="s">
        <v>15099</v>
      </c>
      <c r="G849" s="287">
        <v>41399</v>
      </c>
      <c r="H849" s="288">
        <f t="shared" si="43"/>
        <v>41399</v>
      </c>
      <c r="I849" s="289">
        <v>41501</v>
      </c>
      <c r="J849" s="283" t="s">
        <v>11772</v>
      </c>
      <c r="K849" s="283"/>
      <c r="L849" s="290" t="s">
        <v>8637</v>
      </c>
      <c r="M849" s="283" t="s">
        <v>11771</v>
      </c>
      <c r="N849" s="283"/>
      <c r="O849" s="287">
        <v>41439</v>
      </c>
      <c r="P849" s="287">
        <v>41439</v>
      </c>
      <c r="Q849" s="290"/>
      <c r="R849" s="290"/>
      <c r="S849" s="291" t="s">
        <v>10005</v>
      </c>
      <c r="T849" s="290"/>
      <c r="U849" s="290"/>
      <c r="V849" s="290"/>
      <c r="W849" s="290"/>
      <c r="X849" s="291">
        <v>40</v>
      </c>
      <c r="Y849" s="291" t="s">
        <v>11576</v>
      </c>
      <c r="Z849" s="290"/>
      <c r="AA849" s="291" t="s">
        <v>11235</v>
      </c>
      <c r="AB849" s="291" t="s">
        <v>11281</v>
      </c>
      <c r="AC849" s="284" t="s">
        <v>15115</v>
      </c>
      <c r="AD849" s="291" t="s">
        <v>11270</v>
      </c>
      <c r="AE849" s="291">
        <v>2</v>
      </c>
      <c r="AF849" s="291" t="s">
        <v>11576</v>
      </c>
      <c r="AI849" s="292">
        <v>0.25</v>
      </c>
      <c r="AJ849" t="s">
        <v>1419</v>
      </c>
      <c r="AV849" s="331">
        <f t="shared" si="42"/>
        <v>41501</v>
      </c>
    </row>
    <row r="850" spans="1:48" x14ac:dyDescent="0.25">
      <c r="A850" s="283" t="s">
        <v>11571</v>
      </c>
      <c r="B850" s="284" t="s">
        <v>15111</v>
      </c>
      <c r="C850" s="285" t="str">
        <f t="shared" si="41"/>
        <v>READINGS_TT1_M2013-5_2013-8</v>
      </c>
      <c r="E850" s="301" t="s">
        <v>15136</v>
      </c>
      <c r="F850" s="286" t="s">
        <v>15099</v>
      </c>
      <c r="G850" s="287">
        <v>41399</v>
      </c>
      <c r="H850" s="288">
        <f t="shared" si="43"/>
        <v>41399</v>
      </c>
      <c r="I850" s="289">
        <v>41501</v>
      </c>
      <c r="J850" s="283" t="s">
        <v>11772</v>
      </c>
      <c r="K850" s="283"/>
      <c r="L850" s="290" t="s">
        <v>8637</v>
      </c>
      <c r="M850" s="283" t="s">
        <v>11771</v>
      </c>
      <c r="N850" s="283"/>
      <c r="O850" s="287">
        <v>41439</v>
      </c>
      <c r="P850" s="287">
        <v>41439</v>
      </c>
      <c r="Q850" s="290"/>
      <c r="R850" s="290"/>
      <c r="S850" s="291" t="s">
        <v>10005</v>
      </c>
      <c r="T850" s="290"/>
      <c r="U850" s="290"/>
      <c r="V850" s="290"/>
      <c r="W850" s="290"/>
      <c r="X850" s="291">
        <v>29</v>
      </c>
      <c r="Y850" s="291" t="s">
        <v>11576</v>
      </c>
      <c r="Z850" s="290"/>
      <c r="AA850" s="291" t="s">
        <v>11235</v>
      </c>
      <c r="AB850" s="291" t="s">
        <v>11281</v>
      </c>
      <c r="AC850" s="284" t="s">
        <v>15115</v>
      </c>
      <c r="AD850" s="291" t="s">
        <v>11270</v>
      </c>
      <c r="AE850" s="291">
        <v>2</v>
      </c>
      <c r="AF850" s="291" t="s">
        <v>11576</v>
      </c>
      <c r="AI850" s="292">
        <v>0.41666666666666669</v>
      </c>
      <c r="AJ850" t="s">
        <v>1419</v>
      </c>
      <c r="AV850" s="331">
        <f t="shared" si="42"/>
        <v>41501</v>
      </c>
    </row>
    <row r="851" spans="1:48" x14ac:dyDescent="0.25">
      <c r="A851" s="283" t="s">
        <v>11571</v>
      </c>
      <c r="B851" s="284" t="s">
        <v>15111</v>
      </c>
      <c r="C851" s="285" t="str">
        <f t="shared" si="41"/>
        <v>READINGS_TT1_M2013-5_2013-8</v>
      </c>
      <c r="E851" s="301" t="s">
        <v>15136</v>
      </c>
      <c r="F851" s="286" t="s">
        <v>15099</v>
      </c>
      <c r="G851" s="287">
        <v>41399</v>
      </c>
      <c r="H851" s="288">
        <f t="shared" si="43"/>
        <v>41399</v>
      </c>
      <c r="I851" s="289">
        <v>41501</v>
      </c>
      <c r="J851" s="283" t="s">
        <v>11772</v>
      </c>
      <c r="K851" s="283"/>
      <c r="L851" s="290" t="s">
        <v>8637</v>
      </c>
      <c r="M851" s="283" t="s">
        <v>11771</v>
      </c>
      <c r="N851" s="283"/>
      <c r="O851" s="287">
        <v>41439</v>
      </c>
      <c r="P851" s="287">
        <v>41439</v>
      </c>
      <c r="Q851" s="290"/>
      <c r="R851" s="290"/>
      <c r="S851" s="291" t="s">
        <v>10005</v>
      </c>
      <c r="T851" s="290"/>
      <c r="U851" s="290"/>
      <c r="V851" s="290"/>
      <c r="W851" s="290"/>
      <c r="X851" s="291">
        <v>28</v>
      </c>
      <c r="Y851" s="291" t="s">
        <v>11576</v>
      </c>
      <c r="Z851" s="290"/>
      <c r="AA851" s="291" t="s">
        <v>11235</v>
      </c>
      <c r="AB851" s="291" t="s">
        <v>11281</v>
      </c>
      <c r="AC851" s="284" t="s">
        <v>15115</v>
      </c>
      <c r="AD851" s="291" t="s">
        <v>11270</v>
      </c>
      <c r="AE851" s="291">
        <v>2</v>
      </c>
      <c r="AF851" s="291" t="s">
        <v>11576</v>
      </c>
      <c r="AI851" s="292">
        <v>0.58333333333333337</v>
      </c>
      <c r="AJ851" t="s">
        <v>1419</v>
      </c>
      <c r="AV851" s="331">
        <f t="shared" si="42"/>
        <v>41501</v>
      </c>
    </row>
    <row r="852" spans="1:48" x14ac:dyDescent="0.25">
      <c r="A852" s="283" t="s">
        <v>11571</v>
      </c>
      <c r="B852" s="284" t="s">
        <v>15111</v>
      </c>
      <c r="C852" s="285" t="str">
        <f t="shared" si="41"/>
        <v>READINGS_TT1_M2013-5_2013-8</v>
      </c>
      <c r="E852" s="301" t="s">
        <v>15136</v>
      </c>
      <c r="F852" s="286" t="s">
        <v>15099</v>
      </c>
      <c r="G852" s="287">
        <v>41399</v>
      </c>
      <c r="H852" s="288">
        <f t="shared" si="43"/>
        <v>41399</v>
      </c>
      <c r="I852" s="289">
        <v>41501</v>
      </c>
      <c r="J852" s="283" t="s">
        <v>11772</v>
      </c>
      <c r="K852" s="283"/>
      <c r="L852" s="290" t="s">
        <v>8637</v>
      </c>
      <c r="M852" s="283" t="s">
        <v>11771</v>
      </c>
      <c r="N852" s="283"/>
      <c r="O852" s="287">
        <v>41439</v>
      </c>
      <c r="P852" s="287">
        <v>41439</v>
      </c>
      <c r="Q852" s="290"/>
      <c r="R852" s="290"/>
      <c r="S852" s="291" t="s">
        <v>10005</v>
      </c>
      <c r="T852" s="290"/>
      <c r="U852" s="290"/>
      <c r="V852" s="290"/>
      <c r="W852" s="290"/>
      <c r="X852" s="291">
        <v>20</v>
      </c>
      <c r="Y852" s="291" t="s">
        <v>11576</v>
      </c>
      <c r="Z852" s="290"/>
      <c r="AA852" s="291" t="s">
        <v>11235</v>
      </c>
      <c r="AB852" s="291" t="s">
        <v>11281</v>
      </c>
      <c r="AC852" s="284" t="s">
        <v>15115</v>
      </c>
      <c r="AD852" s="291" t="s">
        <v>11270</v>
      </c>
      <c r="AE852" s="291">
        <v>2</v>
      </c>
      <c r="AF852" s="291" t="s">
        <v>11576</v>
      </c>
      <c r="AI852" s="292">
        <v>0.75</v>
      </c>
      <c r="AJ852" t="s">
        <v>1419</v>
      </c>
      <c r="AV852" s="331">
        <f t="shared" si="42"/>
        <v>41501</v>
      </c>
    </row>
    <row r="853" spans="1:48" x14ac:dyDescent="0.25">
      <c r="A853" s="283" t="s">
        <v>11571</v>
      </c>
      <c r="B853" s="284" t="s">
        <v>15111</v>
      </c>
      <c r="C853" s="285" t="str">
        <f t="shared" si="41"/>
        <v>READINGS_TT1_M2013-5_2013-8</v>
      </c>
      <c r="E853" s="301" t="s">
        <v>15136</v>
      </c>
      <c r="F853" s="286" t="s">
        <v>15099</v>
      </c>
      <c r="G853" s="287">
        <v>41399</v>
      </c>
      <c r="H853" s="288">
        <f t="shared" si="43"/>
        <v>41399</v>
      </c>
      <c r="I853" s="289">
        <v>41501</v>
      </c>
      <c r="J853" s="283" t="s">
        <v>11772</v>
      </c>
      <c r="K853" s="283"/>
      <c r="L853" s="290" t="s">
        <v>8637</v>
      </c>
      <c r="M853" s="283" t="s">
        <v>11771</v>
      </c>
      <c r="N853" s="283"/>
      <c r="O853" s="287">
        <v>41439</v>
      </c>
      <c r="P853" s="287">
        <v>41439</v>
      </c>
      <c r="Q853" s="290"/>
      <c r="R853" s="290"/>
      <c r="S853" s="291" t="s">
        <v>10005</v>
      </c>
      <c r="T853" s="290"/>
      <c r="U853" s="290"/>
      <c r="V853" s="290"/>
      <c r="W853" s="290"/>
      <c r="X853" s="291">
        <v>15</v>
      </c>
      <c r="Y853" s="291" t="s">
        <v>11576</v>
      </c>
      <c r="Z853" s="290"/>
      <c r="AA853" s="291" t="s">
        <v>11235</v>
      </c>
      <c r="AB853" s="291" t="s">
        <v>11281</v>
      </c>
      <c r="AC853" s="284" t="s">
        <v>15115</v>
      </c>
      <c r="AD853" s="291" t="s">
        <v>11270</v>
      </c>
      <c r="AE853" s="291">
        <v>2</v>
      </c>
      <c r="AF853" s="291" t="s">
        <v>11576</v>
      </c>
      <c r="AI853" s="292">
        <v>0.91666666666666663</v>
      </c>
      <c r="AJ853" t="s">
        <v>1419</v>
      </c>
      <c r="AV853" s="331">
        <f t="shared" si="42"/>
        <v>41501</v>
      </c>
    </row>
    <row r="854" spans="1:48" x14ac:dyDescent="0.25">
      <c r="A854" s="283" t="s">
        <v>11571</v>
      </c>
      <c r="B854" s="284" t="s">
        <v>15111</v>
      </c>
      <c r="C854" s="285" t="str">
        <f t="shared" si="41"/>
        <v>READINGS_TT1_M2013-5_2013-8</v>
      </c>
      <c r="E854" s="301" t="s">
        <v>15136</v>
      </c>
      <c r="F854" s="286" t="s">
        <v>15099</v>
      </c>
      <c r="G854" s="287">
        <v>41399</v>
      </c>
      <c r="H854" s="288">
        <f t="shared" si="43"/>
        <v>41399</v>
      </c>
      <c r="I854" s="289">
        <v>41501</v>
      </c>
      <c r="J854" s="283" t="s">
        <v>11772</v>
      </c>
      <c r="K854" s="283"/>
      <c r="L854" s="290" t="s">
        <v>8637</v>
      </c>
      <c r="M854" s="283" t="s">
        <v>11771</v>
      </c>
      <c r="N854" s="283"/>
      <c r="O854" s="287">
        <v>41440</v>
      </c>
      <c r="P854" s="287">
        <v>41440</v>
      </c>
      <c r="Q854" s="290"/>
      <c r="R854" s="290"/>
      <c r="S854" s="291" t="s">
        <v>10005</v>
      </c>
      <c r="T854" s="290"/>
      <c r="U854" s="290"/>
      <c r="V854" s="290"/>
      <c r="W854" s="290"/>
      <c r="X854" s="291">
        <v>13</v>
      </c>
      <c r="Y854" s="291" t="s">
        <v>11576</v>
      </c>
      <c r="Z854" s="290"/>
      <c r="AA854" s="291" t="s">
        <v>11235</v>
      </c>
      <c r="AB854" s="291" t="s">
        <v>11281</v>
      </c>
      <c r="AC854" s="284" t="s">
        <v>15115</v>
      </c>
      <c r="AD854" s="291" t="s">
        <v>11270</v>
      </c>
      <c r="AE854" s="291">
        <v>2</v>
      </c>
      <c r="AF854" s="291" t="s">
        <v>11576</v>
      </c>
      <c r="AI854" s="292">
        <v>8.3333333333333329E-2</v>
      </c>
      <c r="AJ854" t="s">
        <v>1419</v>
      </c>
      <c r="AV854" s="331">
        <f t="shared" si="42"/>
        <v>41501</v>
      </c>
    </row>
    <row r="855" spans="1:48" x14ac:dyDescent="0.25">
      <c r="A855" s="283" t="s">
        <v>11571</v>
      </c>
      <c r="B855" s="284" t="s">
        <v>15111</v>
      </c>
      <c r="C855" s="285" t="str">
        <f t="shared" si="41"/>
        <v>READINGS_TT1_M2013-5_2013-8</v>
      </c>
      <c r="E855" s="301" t="s">
        <v>15136</v>
      </c>
      <c r="F855" s="286" t="s">
        <v>15099</v>
      </c>
      <c r="G855" s="287">
        <v>41399</v>
      </c>
      <c r="H855" s="288">
        <f t="shared" si="43"/>
        <v>41399</v>
      </c>
      <c r="I855" s="289">
        <v>41501</v>
      </c>
      <c r="J855" s="283" t="s">
        <v>11772</v>
      </c>
      <c r="K855" s="283"/>
      <c r="L855" s="290" t="s">
        <v>8637</v>
      </c>
      <c r="M855" s="283" t="s">
        <v>11771</v>
      </c>
      <c r="N855" s="283"/>
      <c r="O855" s="287">
        <v>41440</v>
      </c>
      <c r="P855" s="287">
        <v>41440</v>
      </c>
      <c r="Q855" s="290"/>
      <c r="R855" s="290"/>
      <c r="S855" s="291" t="s">
        <v>10005</v>
      </c>
      <c r="T855" s="290"/>
      <c r="U855" s="290"/>
      <c r="V855" s="290"/>
      <c r="W855" s="290"/>
      <c r="X855" s="291">
        <v>12</v>
      </c>
      <c r="Y855" s="291" t="s">
        <v>11576</v>
      </c>
      <c r="Z855" s="290"/>
      <c r="AA855" s="291" t="s">
        <v>11235</v>
      </c>
      <c r="AB855" s="291" t="s">
        <v>11281</v>
      </c>
      <c r="AC855" s="284" t="s">
        <v>15115</v>
      </c>
      <c r="AD855" s="291" t="s">
        <v>11270</v>
      </c>
      <c r="AE855" s="291">
        <v>2</v>
      </c>
      <c r="AF855" s="291" t="s">
        <v>11576</v>
      </c>
      <c r="AI855" s="292">
        <v>0.25</v>
      </c>
      <c r="AJ855" t="s">
        <v>1419</v>
      </c>
      <c r="AV855" s="331">
        <f t="shared" si="42"/>
        <v>41501</v>
      </c>
    </row>
    <row r="856" spans="1:48" x14ac:dyDescent="0.25">
      <c r="A856" s="283" t="s">
        <v>11571</v>
      </c>
      <c r="B856" s="284" t="s">
        <v>15111</v>
      </c>
      <c r="C856" s="285" t="str">
        <f t="shared" si="41"/>
        <v>READINGS_TT1_M2013-5_2013-8</v>
      </c>
      <c r="E856" s="301" t="s">
        <v>15136</v>
      </c>
      <c r="F856" s="286" t="s">
        <v>15099</v>
      </c>
      <c r="G856" s="287">
        <v>41399</v>
      </c>
      <c r="H856" s="288">
        <f t="shared" si="43"/>
        <v>41399</v>
      </c>
      <c r="I856" s="289">
        <v>41501</v>
      </c>
      <c r="J856" s="283" t="s">
        <v>11772</v>
      </c>
      <c r="K856" s="283"/>
      <c r="L856" s="290" t="s">
        <v>8637</v>
      </c>
      <c r="M856" s="283" t="s">
        <v>11771</v>
      </c>
      <c r="N856" s="283"/>
      <c r="O856" s="287">
        <v>41440</v>
      </c>
      <c r="P856" s="287">
        <v>41440</v>
      </c>
      <c r="Q856" s="290"/>
      <c r="R856" s="290"/>
      <c r="S856" s="291" t="s">
        <v>10005</v>
      </c>
      <c r="T856" s="290"/>
      <c r="U856" s="290"/>
      <c r="V856" s="290"/>
      <c r="W856" s="290"/>
      <c r="X856" s="291">
        <v>10</v>
      </c>
      <c r="Y856" s="291" t="s">
        <v>11576</v>
      </c>
      <c r="Z856" s="290"/>
      <c r="AA856" s="291" t="s">
        <v>11235</v>
      </c>
      <c r="AB856" s="291" t="s">
        <v>11281</v>
      </c>
      <c r="AC856" s="284" t="s">
        <v>15115</v>
      </c>
      <c r="AD856" s="291" t="s">
        <v>11270</v>
      </c>
      <c r="AE856" s="291">
        <v>2</v>
      </c>
      <c r="AF856" s="291" t="s">
        <v>11576</v>
      </c>
      <c r="AI856" s="292">
        <v>0.41666666666666669</v>
      </c>
      <c r="AJ856" t="s">
        <v>1419</v>
      </c>
      <c r="AV856" s="331">
        <f t="shared" si="42"/>
        <v>41501</v>
      </c>
    </row>
    <row r="857" spans="1:48" x14ac:dyDescent="0.25">
      <c r="A857" s="283" t="s">
        <v>11571</v>
      </c>
      <c r="B857" s="284" t="s">
        <v>15111</v>
      </c>
      <c r="C857" s="285" t="str">
        <f t="shared" si="41"/>
        <v>READINGS_TT1_M2013-5_2013-8</v>
      </c>
      <c r="E857" s="301" t="s">
        <v>15136</v>
      </c>
      <c r="F857" s="286" t="s">
        <v>15099</v>
      </c>
      <c r="G857" s="287">
        <v>41399</v>
      </c>
      <c r="H857" s="288">
        <f t="shared" si="43"/>
        <v>41399</v>
      </c>
      <c r="I857" s="289">
        <v>41501</v>
      </c>
      <c r="J857" s="283" t="s">
        <v>11772</v>
      </c>
      <c r="K857" s="283"/>
      <c r="L857" s="290" t="s">
        <v>8637</v>
      </c>
      <c r="M857" s="283" t="s">
        <v>11771</v>
      </c>
      <c r="N857" s="283"/>
      <c r="O857" s="287">
        <v>41440</v>
      </c>
      <c r="P857" s="287">
        <v>41440</v>
      </c>
      <c r="Q857" s="290"/>
      <c r="R857" s="290"/>
      <c r="S857" s="291" t="s">
        <v>10005</v>
      </c>
      <c r="T857" s="290"/>
      <c r="U857" s="290"/>
      <c r="V857" s="290"/>
      <c r="W857" s="290"/>
      <c r="X857" s="291">
        <v>9.1999999999999993</v>
      </c>
      <c r="Y857" s="291" t="s">
        <v>11576</v>
      </c>
      <c r="Z857" s="290"/>
      <c r="AA857" s="291" t="s">
        <v>11235</v>
      </c>
      <c r="AB857" s="291" t="s">
        <v>11281</v>
      </c>
      <c r="AC857" s="284" t="s">
        <v>15115</v>
      </c>
      <c r="AD857" s="291" t="s">
        <v>11270</v>
      </c>
      <c r="AE857" s="291">
        <v>2</v>
      </c>
      <c r="AF857" s="291" t="s">
        <v>11576</v>
      </c>
      <c r="AI857" s="292">
        <v>0.58333333333333337</v>
      </c>
      <c r="AJ857" t="s">
        <v>1419</v>
      </c>
      <c r="AV857" s="331">
        <f t="shared" si="42"/>
        <v>41501</v>
      </c>
    </row>
    <row r="858" spans="1:48" x14ac:dyDescent="0.25">
      <c r="A858" s="283" t="s">
        <v>11571</v>
      </c>
      <c r="B858" s="284" t="s">
        <v>15111</v>
      </c>
      <c r="C858" s="285" t="str">
        <f t="shared" si="41"/>
        <v>READINGS_TT1_M2013-5_2013-8</v>
      </c>
      <c r="E858" s="301" t="s">
        <v>15136</v>
      </c>
      <c r="F858" s="286" t="s">
        <v>15099</v>
      </c>
      <c r="G858" s="287">
        <v>41399</v>
      </c>
      <c r="H858" s="288">
        <f t="shared" si="43"/>
        <v>41399</v>
      </c>
      <c r="I858" s="289">
        <v>41501</v>
      </c>
      <c r="J858" s="283" t="s">
        <v>11772</v>
      </c>
      <c r="K858" s="283"/>
      <c r="L858" s="290" t="s">
        <v>8637</v>
      </c>
      <c r="M858" s="283" t="s">
        <v>11771</v>
      </c>
      <c r="N858" s="283"/>
      <c r="O858" s="287">
        <v>41440</v>
      </c>
      <c r="P858" s="287">
        <v>41440</v>
      </c>
      <c r="Q858" s="290"/>
      <c r="R858" s="290"/>
      <c r="S858" s="291" t="s">
        <v>10005</v>
      </c>
      <c r="T858" s="290"/>
      <c r="U858" s="290"/>
      <c r="V858" s="290"/>
      <c r="W858" s="290"/>
      <c r="X858" s="291">
        <v>8</v>
      </c>
      <c r="Y858" s="291" t="s">
        <v>11576</v>
      </c>
      <c r="Z858" s="290"/>
      <c r="AA858" s="291" t="s">
        <v>11235</v>
      </c>
      <c r="AB858" s="291" t="s">
        <v>11281</v>
      </c>
      <c r="AC858" s="284" t="s">
        <v>15115</v>
      </c>
      <c r="AD858" s="291" t="s">
        <v>11270</v>
      </c>
      <c r="AE858" s="291">
        <v>2</v>
      </c>
      <c r="AF858" s="291" t="s">
        <v>11576</v>
      </c>
      <c r="AI858" s="292">
        <v>0.75</v>
      </c>
      <c r="AJ858" t="s">
        <v>1419</v>
      </c>
      <c r="AV858" s="331">
        <f t="shared" si="42"/>
        <v>41501</v>
      </c>
    </row>
    <row r="859" spans="1:48" x14ac:dyDescent="0.25">
      <c r="A859" s="283" t="s">
        <v>11571</v>
      </c>
      <c r="B859" s="284" t="s">
        <v>15111</v>
      </c>
      <c r="C859" s="285" t="str">
        <f t="shared" si="41"/>
        <v>READINGS_TT1_M2013-5_2013-8</v>
      </c>
      <c r="E859" s="301" t="s">
        <v>15136</v>
      </c>
      <c r="F859" s="286" t="s">
        <v>15099</v>
      </c>
      <c r="G859" s="287">
        <v>41399</v>
      </c>
      <c r="H859" s="288">
        <f t="shared" si="43"/>
        <v>41399</v>
      </c>
      <c r="I859" s="289">
        <v>41501</v>
      </c>
      <c r="J859" s="283" t="s">
        <v>11772</v>
      </c>
      <c r="K859" s="283"/>
      <c r="L859" s="290" t="s">
        <v>8637</v>
      </c>
      <c r="M859" s="283" t="s">
        <v>11771</v>
      </c>
      <c r="N859" s="283"/>
      <c r="O859" s="287">
        <v>41440</v>
      </c>
      <c r="P859" s="287">
        <v>41440</v>
      </c>
      <c r="Q859" s="290"/>
      <c r="R859" s="290"/>
      <c r="S859" s="291" t="s">
        <v>10005</v>
      </c>
      <c r="T859" s="290"/>
      <c r="U859" s="290"/>
      <c r="V859" s="290"/>
      <c r="W859" s="290"/>
      <c r="X859" s="291">
        <v>7.6</v>
      </c>
      <c r="Y859" s="291" t="s">
        <v>11576</v>
      </c>
      <c r="Z859" s="290"/>
      <c r="AA859" s="291" t="s">
        <v>11235</v>
      </c>
      <c r="AB859" s="291" t="s">
        <v>11281</v>
      </c>
      <c r="AC859" s="284" t="s">
        <v>15115</v>
      </c>
      <c r="AD859" s="291" t="s">
        <v>11270</v>
      </c>
      <c r="AE859" s="291">
        <v>2</v>
      </c>
      <c r="AF859" s="291" t="s">
        <v>11576</v>
      </c>
      <c r="AI859" s="292">
        <v>0.91666666666666663</v>
      </c>
      <c r="AJ859" t="s">
        <v>1419</v>
      </c>
      <c r="AV859" s="331">
        <f t="shared" si="42"/>
        <v>41501</v>
      </c>
    </row>
    <row r="860" spans="1:48" x14ac:dyDescent="0.25">
      <c r="A860" s="283" t="s">
        <v>11571</v>
      </c>
      <c r="B860" s="284" t="s">
        <v>15111</v>
      </c>
      <c r="C860" s="285" t="str">
        <f t="shared" si="41"/>
        <v>READINGS_TT1_M2013-5_2013-8</v>
      </c>
      <c r="E860" s="301" t="s">
        <v>15136</v>
      </c>
      <c r="F860" s="286" t="s">
        <v>15099</v>
      </c>
      <c r="G860" s="287">
        <v>41399</v>
      </c>
      <c r="H860" s="288">
        <f t="shared" si="43"/>
        <v>41399</v>
      </c>
      <c r="I860" s="289">
        <v>41501</v>
      </c>
      <c r="J860" s="283" t="s">
        <v>11772</v>
      </c>
      <c r="K860" s="283"/>
      <c r="L860" s="290" t="s">
        <v>8637</v>
      </c>
      <c r="M860" s="283" t="s">
        <v>11771</v>
      </c>
      <c r="N860" s="283"/>
      <c r="O860" s="287">
        <v>41441</v>
      </c>
      <c r="P860" s="287">
        <v>41441</v>
      </c>
      <c r="Q860" s="290"/>
      <c r="R860" s="290"/>
      <c r="S860" s="291" t="s">
        <v>10005</v>
      </c>
      <c r="T860" s="290"/>
      <c r="U860" s="290"/>
      <c r="V860" s="290"/>
      <c r="W860" s="290"/>
      <c r="X860" s="291">
        <v>6.4</v>
      </c>
      <c r="Y860" s="291" t="s">
        <v>11576</v>
      </c>
      <c r="Z860" s="290"/>
      <c r="AA860" s="291" t="s">
        <v>11235</v>
      </c>
      <c r="AB860" s="291" t="s">
        <v>11281</v>
      </c>
      <c r="AC860" s="284" t="s">
        <v>15115</v>
      </c>
      <c r="AD860" s="291" t="s">
        <v>11270</v>
      </c>
      <c r="AE860" s="291">
        <v>2</v>
      </c>
      <c r="AF860" s="291" t="s">
        <v>11576</v>
      </c>
      <c r="AI860" s="292">
        <v>8.3333333333333329E-2</v>
      </c>
      <c r="AJ860" t="s">
        <v>1419</v>
      </c>
      <c r="AV860" s="331">
        <f t="shared" si="42"/>
        <v>41501</v>
      </c>
    </row>
    <row r="861" spans="1:48" x14ac:dyDescent="0.25">
      <c r="A861" s="283" t="s">
        <v>11571</v>
      </c>
      <c r="B861" s="284" t="s">
        <v>15111</v>
      </c>
      <c r="C861" s="285" t="str">
        <f t="shared" si="41"/>
        <v>READINGS_TT1_M2013-5_2013-8</v>
      </c>
      <c r="E861" s="301" t="s">
        <v>15136</v>
      </c>
      <c r="F861" s="286" t="s">
        <v>15099</v>
      </c>
      <c r="G861" s="287">
        <v>41399</v>
      </c>
      <c r="H861" s="288">
        <f t="shared" si="43"/>
        <v>41399</v>
      </c>
      <c r="I861" s="289">
        <v>41501</v>
      </c>
      <c r="J861" s="283" t="s">
        <v>11772</v>
      </c>
      <c r="K861" s="283"/>
      <c r="L861" s="290" t="s">
        <v>8637</v>
      </c>
      <c r="M861" s="283" t="s">
        <v>11771</v>
      </c>
      <c r="N861" s="283"/>
      <c r="O861" s="287">
        <v>41441</v>
      </c>
      <c r="P861" s="287">
        <v>41441</v>
      </c>
      <c r="Q861" s="290"/>
      <c r="R861" s="290"/>
      <c r="S861" s="291" t="s">
        <v>10005</v>
      </c>
      <c r="T861" s="290"/>
      <c r="U861" s="290"/>
      <c r="V861" s="290"/>
      <c r="W861" s="290"/>
      <c r="X861" s="291">
        <v>6.2</v>
      </c>
      <c r="Y861" s="291" t="s">
        <v>11576</v>
      </c>
      <c r="Z861" s="290"/>
      <c r="AA861" s="291" t="s">
        <v>11235</v>
      </c>
      <c r="AB861" s="291" t="s">
        <v>11281</v>
      </c>
      <c r="AC861" s="284" t="s">
        <v>15115</v>
      </c>
      <c r="AD861" s="291" t="s">
        <v>11270</v>
      </c>
      <c r="AE861" s="291">
        <v>2</v>
      </c>
      <c r="AF861" s="291" t="s">
        <v>11576</v>
      </c>
      <c r="AI861" s="292">
        <v>0.25</v>
      </c>
      <c r="AJ861" t="s">
        <v>1419</v>
      </c>
      <c r="AV861" s="331">
        <f t="shared" si="42"/>
        <v>41501</v>
      </c>
    </row>
    <row r="862" spans="1:48" x14ac:dyDescent="0.25">
      <c r="A862" s="283" t="s">
        <v>11571</v>
      </c>
      <c r="B862" s="284" t="s">
        <v>15111</v>
      </c>
      <c r="C862" s="285" t="str">
        <f t="shared" si="41"/>
        <v>READINGS_TT1_M2013-5_2013-8</v>
      </c>
      <c r="E862" s="301" t="s">
        <v>15136</v>
      </c>
      <c r="F862" s="286" t="s">
        <v>15099</v>
      </c>
      <c r="G862" s="287">
        <v>41399</v>
      </c>
      <c r="H862" s="288">
        <f t="shared" si="43"/>
        <v>41399</v>
      </c>
      <c r="I862" s="289">
        <v>41501</v>
      </c>
      <c r="J862" s="283" t="s">
        <v>11772</v>
      </c>
      <c r="K862" s="283"/>
      <c r="L862" s="290" t="s">
        <v>8637</v>
      </c>
      <c r="M862" s="283" t="s">
        <v>11771</v>
      </c>
      <c r="N862" s="283"/>
      <c r="O862" s="287">
        <v>41441</v>
      </c>
      <c r="P862" s="287">
        <v>41441</v>
      </c>
      <c r="Q862" s="290"/>
      <c r="R862" s="290"/>
      <c r="S862" s="291" t="s">
        <v>10005</v>
      </c>
      <c r="T862" s="290"/>
      <c r="U862" s="290"/>
      <c r="V862" s="290"/>
      <c r="W862" s="290"/>
      <c r="X862" s="291">
        <v>6.2</v>
      </c>
      <c r="Y862" s="291" t="s">
        <v>11576</v>
      </c>
      <c r="Z862" s="290"/>
      <c r="AA862" s="291" t="s">
        <v>11235</v>
      </c>
      <c r="AB862" s="291" t="s">
        <v>11281</v>
      </c>
      <c r="AC862" s="284" t="s">
        <v>15115</v>
      </c>
      <c r="AD862" s="291" t="s">
        <v>11270</v>
      </c>
      <c r="AE862" s="291">
        <v>2</v>
      </c>
      <c r="AF862" s="291" t="s">
        <v>11576</v>
      </c>
      <c r="AI862" s="292">
        <v>0.41666666666666669</v>
      </c>
      <c r="AJ862" t="s">
        <v>1419</v>
      </c>
      <c r="AV862" s="331">
        <f t="shared" si="42"/>
        <v>41501</v>
      </c>
    </row>
    <row r="863" spans="1:48" x14ac:dyDescent="0.25">
      <c r="A863" s="283" t="s">
        <v>11571</v>
      </c>
      <c r="B863" s="284" t="s">
        <v>15111</v>
      </c>
      <c r="C863" s="285" t="str">
        <f t="shared" si="41"/>
        <v>READINGS_TT1_M2013-5_2013-8</v>
      </c>
      <c r="E863" s="301" t="s">
        <v>15136</v>
      </c>
      <c r="F863" s="286" t="s">
        <v>15099</v>
      </c>
      <c r="G863" s="287">
        <v>41399</v>
      </c>
      <c r="H863" s="288">
        <f t="shared" si="43"/>
        <v>41399</v>
      </c>
      <c r="I863" s="289">
        <v>41501</v>
      </c>
      <c r="J863" s="283" t="s">
        <v>11772</v>
      </c>
      <c r="K863" s="283"/>
      <c r="L863" s="290" t="s">
        <v>8637</v>
      </c>
      <c r="M863" s="283" t="s">
        <v>11771</v>
      </c>
      <c r="N863" s="283"/>
      <c r="O863" s="287">
        <v>41441</v>
      </c>
      <c r="P863" s="287">
        <v>41441</v>
      </c>
      <c r="Q863" s="290"/>
      <c r="R863" s="290"/>
      <c r="S863" s="291" t="s">
        <v>10005</v>
      </c>
      <c r="T863" s="290"/>
      <c r="U863" s="290"/>
      <c r="V863" s="290"/>
      <c r="W863" s="290"/>
      <c r="X863" s="291">
        <v>5.9</v>
      </c>
      <c r="Y863" s="291" t="s">
        <v>11576</v>
      </c>
      <c r="Z863" s="290"/>
      <c r="AA863" s="291" t="s">
        <v>11235</v>
      </c>
      <c r="AB863" s="291" t="s">
        <v>11281</v>
      </c>
      <c r="AC863" s="284" t="s">
        <v>15115</v>
      </c>
      <c r="AD863" s="291" t="s">
        <v>11270</v>
      </c>
      <c r="AE863" s="291">
        <v>2</v>
      </c>
      <c r="AF863" s="291" t="s">
        <v>11576</v>
      </c>
      <c r="AI863" s="292">
        <v>0.58333333333333337</v>
      </c>
      <c r="AJ863" t="s">
        <v>1419</v>
      </c>
      <c r="AV863" s="331">
        <f t="shared" si="42"/>
        <v>41501</v>
      </c>
    </row>
    <row r="864" spans="1:48" x14ac:dyDescent="0.25">
      <c r="A864" s="283" t="s">
        <v>11571</v>
      </c>
      <c r="B864" s="284" t="s">
        <v>15111</v>
      </c>
      <c r="C864" s="285" t="str">
        <f t="shared" si="41"/>
        <v>READINGS_TT1_M2013-5_2013-8</v>
      </c>
      <c r="E864" s="301" t="s">
        <v>15136</v>
      </c>
      <c r="F864" s="286" t="s">
        <v>15099</v>
      </c>
      <c r="G864" s="287">
        <v>41399</v>
      </c>
      <c r="H864" s="288">
        <f t="shared" si="43"/>
        <v>41399</v>
      </c>
      <c r="I864" s="289">
        <v>41501</v>
      </c>
      <c r="J864" s="283" t="s">
        <v>11772</v>
      </c>
      <c r="K864" s="283"/>
      <c r="L864" s="290" t="s">
        <v>8637</v>
      </c>
      <c r="M864" s="283" t="s">
        <v>11771</v>
      </c>
      <c r="N864" s="283"/>
      <c r="O864" s="287">
        <v>41441</v>
      </c>
      <c r="P864" s="287">
        <v>41441</v>
      </c>
      <c r="Q864" s="290"/>
      <c r="R864" s="290"/>
      <c r="S864" s="291" t="s">
        <v>10005</v>
      </c>
      <c r="T864" s="290"/>
      <c r="U864" s="290"/>
      <c r="V864" s="290"/>
      <c r="W864" s="290"/>
      <c r="X864" s="291">
        <v>5.7</v>
      </c>
      <c r="Y864" s="291" t="s">
        <v>11576</v>
      </c>
      <c r="Z864" s="290"/>
      <c r="AA864" s="291" t="s">
        <v>11235</v>
      </c>
      <c r="AB864" s="291" t="s">
        <v>11281</v>
      </c>
      <c r="AC864" s="284" t="s">
        <v>15115</v>
      </c>
      <c r="AD864" s="291" t="s">
        <v>11270</v>
      </c>
      <c r="AE864" s="291">
        <v>2</v>
      </c>
      <c r="AF864" s="291" t="s">
        <v>11576</v>
      </c>
      <c r="AI864" s="292">
        <v>0.75</v>
      </c>
      <c r="AJ864" t="s">
        <v>1419</v>
      </c>
      <c r="AV864" s="331">
        <f t="shared" si="42"/>
        <v>41501</v>
      </c>
    </row>
    <row r="865" spans="1:48" x14ac:dyDescent="0.25">
      <c r="A865" s="283" t="s">
        <v>11571</v>
      </c>
      <c r="B865" s="284" t="s">
        <v>15111</v>
      </c>
      <c r="C865" s="285" t="str">
        <f t="shared" si="41"/>
        <v>READINGS_TT1_M2013-5_2013-8</v>
      </c>
      <c r="E865" s="301" t="s">
        <v>15136</v>
      </c>
      <c r="F865" s="286" t="s">
        <v>15099</v>
      </c>
      <c r="G865" s="287">
        <v>41399</v>
      </c>
      <c r="H865" s="288">
        <f t="shared" si="43"/>
        <v>41399</v>
      </c>
      <c r="I865" s="289">
        <v>41501</v>
      </c>
      <c r="J865" s="283" t="s">
        <v>11772</v>
      </c>
      <c r="K865" s="283"/>
      <c r="L865" s="290" t="s">
        <v>8637</v>
      </c>
      <c r="M865" s="283" t="s">
        <v>11771</v>
      </c>
      <c r="N865" s="283"/>
      <c r="O865" s="287">
        <v>41441</v>
      </c>
      <c r="P865" s="287">
        <v>41441</v>
      </c>
      <c r="Q865" s="290"/>
      <c r="R865" s="290"/>
      <c r="S865" s="291" t="s">
        <v>10005</v>
      </c>
      <c r="T865" s="290"/>
      <c r="U865" s="290"/>
      <c r="V865" s="290"/>
      <c r="W865" s="290"/>
      <c r="X865" s="291">
        <v>5.6</v>
      </c>
      <c r="Y865" s="291" t="s">
        <v>11576</v>
      </c>
      <c r="Z865" s="290"/>
      <c r="AA865" s="291" t="s">
        <v>11235</v>
      </c>
      <c r="AB865" s="291" t="s">
        <v>11281</v>
      </c>
      <c r="AC865" s="284" t="s">
        <v>15115</v>
      </c>
      <c r="AD865" s="291" t="s">
        <v>11270</v>
      </c>
      <c r="AE865" s="291">
        <v>2</v>
      </c>
      <c r="AF865" s="291" t="s">
        <v>11576</v>
      </c>
      <c r="AI865" s="292">
        <v>0.91666666666666663</v>
      </c>
      <c r="AJ865" t="s">
        <v>1419</v>
      </c>
      <c r="AV865" s="331">
        <f t="shared" si="42"/>
        <v>41501</v>
      </c>
    </row>
    <row r="866" spans="1:48" x14ac:dyDescent="0.25">
      <c r="A866" s="283" t="s">
        <v>11571</v>
      </c>
      <c r="B866" s="284" t="s">
        <v>15111</v>
      </c>
      <c r="C866" s="285" t="str">
        <f t="shared" si="41"/>
        <v>READINGS_TT1_M2013-5_2013-8</v>
      </c>
      <c r="E866" s="301" t="s">
        <v>15136</v>
      </c>
      <c r="F866" s="286" t="s">
        <v>15099</v>
      </c>
      <c r="G866" s="287">
        <v>41399</v>
      </c>
      <c r="H866" s="288">
        <f t="shared" si="43"/>
        <v>41399</v>
      </c>
      <c r="I866" s="289">
        <v>41501</v>
      </c>
      <c r="J866" s="283" t="s">
        <v>11772</v>
      </c>
      <c r="K866" s="283"/>
      <c r="L866" s="290" t="s">
        <v>8637</v>
      </c>
      <c r="M866" s="283" t="s">
        <v>11771</v>
      </c>
      <c r="N866" s="283"/>
      <c r="O866" s="287">
        <v>41442</v>
      </c>
      <c r="P866" s="287">
        <v>41442</v>
      </c>
      <c r="Q866" s="290"/>
      <c r="R866" s="290"/>
      <c r="S866" s="291" t="s">
        <v>10005</v>
      </c>
      <c r="T866" s="290"/>
      <c r="U866" s="290"/>
      <c r="V866" s="290"/>
      <c r="W866" s="290"/>
      <c r="X866" s="291">
        <v>5</v>
      </c>
      <c r="Y866" s="291" t="s">
        <v>11576</v>
      </c>
      <c r="Z866" s="290"/>
      <c r="AA866" s="291" t="s">
        <v>11235</v>
      </c>
      <c r="AB866" s="291" t="s">
        <v>11281</v>
      </c>
      <c r="AC866" s="284" t="s">
        <v>15115</v>
      </c>
      <c r="AD866" s="291" t="s">
        <v>11270</v>
      </c>
      <c r="AE866" s="291">
        <v>2</v>
      </c>
      <c r="AF866" s="291" t="s">
        <v>11576</v>
      </c>
      <c r="AI866" s="292">
        <v>8.3333333333333329E-2</v>
      </c>
      <c r="AJ866" t="s">
        <v>1419</v>
      </c>
      <c r="AV866" s="331">
        <f t="shared" si="42"/>
        <v>41501</v>
      </c>
    </row>
    <row r="867" spans="1:48" x14ac:dyDescent="0.25">
      <c r="A867" s="283" t="s">
        <v>11571</v>
      </c>
      <c r="B867" s="284" t="s">
        <v>15111</v>
      </c>
      <c r="C867" s="285" t="str">
        <f t="shared" si="41"/>
        <v>READINGS_TT1_M2013-5_2013-8</v>
      </c>
      <c r="E867" s="301" t="s">
        <v>15136</v>
      </c>
      <c r="F867" s="286" t="s">
        <v>15099</v>
      </c>
      <c r="G867" s="287">
        <v>41399</v>
      </c>
      <c r="H867" s="288">
        <f t="shared" si="43"/>
        <v>41399</v>
      </c>
      <c r="I867" s="289">
        <v>41501</v>
      </c>
      <c r="J867" s="283" t="s">
        <v>11772</v>
      </c>
      <c r="K867" s="283"/>
      <c r="L867" s="290" t="s">
        <v>8637</v>
      </c>
      <c r="M867" s="283" t="s">
        <v>11771</v>
      </c>
      <c r="N867" s="283"/>
      <c r="O867" s="287">
        <v>41442</v>
      </c>
      <c r="P867" s="287">
        <v>41442</v>
      </c>
      <c r="Q867" s="290"/>
      <c r="R867" s="290"/>
      <c r="S867" s="291" t="s">
        <v>10005</v>
      </c>
      <c r="T867" s="290"/>
      <c r="U867" s="290"/>
      <c r="V867" s="290"/>
      <c r="W867" s="290"/>
      <c r="X867" s="291">
        <v>5.4</v>
      </c>
      <c r="Y867" s="291" t="s">
        <v>11576</v>
      </c>
      <c r="Z867" s="290"/>
      <c r="AA867" s="291" t="s">
        <v>11235</v>
      </c>
      <c r="AB867" s="291" t="s">
        <v>11281</v>
      </c>
      <c r="AC867" s="284" t="s">
        <v>15115</v>
      </c>
      <c r="AD867" s="291" t="s">
        <v>11270</v>
      </c>
      <c r="AE867" s="291">
        <v>2</v>
      </c>
      <c r="AF867" s="291" t="s">
        <v>11576</v>
      </c>
      <c r="AI867" s="292">
        <v>0.25</v>
      </c>
      <c r="AJ867" t="s">
        <v>1419</v>
      </c>
      <c r="AV867" s="331">
        <f t="shared" si="42"/>
        <v>41501</v>
      </c>
    </row>
    <row r="868" spans="1:48" x14ac:dyDescent="0.25">
      <c r="A868" s="283" t="s">
        <v>11571</v>
      </c>
      <c r="B868" s="284" t="s">
        <v>15111</v>
      </c>
      <c r="C868" s="285" t="str">
        <f t="shared" si="41"/>
        <v>READINGS_TT1_M2013-5_2013-8</v>
      </c>
      <c r="E868" s="301" t="s">
        <v>15136</v>
      </c>
      <c r="F868" s="286" t="s">
        <v>15099</v>
      </c>
      <c r="G868" s="287">
        <v>41399</v>
      </c>
      <c r="H868" s="288">
        <f t="shared" si="43"/>
        <v>41399</v>
      </c>
      <c r="I868" s="289">
        <v>41501</v>
      </c>
      <c r="J868" s="283" t="s">
        <v>11772</v>
      </c>
      <c r="K868" s="283"/>
      <c r="L868" s="290" t="s">
        <v>8637</v>
      </c>
      <c r="M868" s="283" t="s">
        <v>11771</v>
      </c>
      <c r="N868" s="283"/>
      <c r="O868" s="287">
        <v>41442</v>
      </c>
      <c r="P868" s="287">
        <v>41442</v>
      </c>
      <c r="Q868" s="290"/>
      <c r="R868" s="290"/>
      <c r="S868" s="291" t="s">
        <v>10005</v>
      </c>
      <c r="T868" s="290"/>
      <c r="U868" s="290"/>
      <c r="V868" s="290"/>
      <c r="W868" s="290"/>
      <c r="X868" s="291">
        <v>5.4</v>
      </c>
      <c r="Y868" s="291" t="s">
        <v>11576</v>
      </c>
      <c r="Z868" s="290"/>
      <c r="AA868" s="291" t="s">
        <v>11235</v>
      </c>
      <c r="AB868" s="291" t="s">
        <v>11281</v>
      </c>
      <c r="AC868" s="284" t="s">
        <v>15115</v>
      </c>
      <c r="AD868" s="291" t="s">
        <v>11270</v>
      </c>
      <c r="AE868" s="291">
        <v>2</v>
      </c>
      <c r="AF868" s="291" t="s">
        <v>11576</v>
      </c>
      <c r="AI868" s="292">
        <v>0.41666666666666669</v>
      </c>
      <c r="AJ868" t="s">
        <v>1419</v>
      </c>
      <c r="AV868" s="331">
        <f t="shared" si="42"/>
        <v>41501</v>
      </c>
    </row>
    <row r="869" spans="1:48" x14ac:dyDescent="0.25">
      <c r="A869" s="283" t="s">
        <v>11571</v>
      </c>
      <c r="B869" s="284" t="s">
        <v>15111</v>
      </c>
      <c r="C869" s="285" t="str">
        <f t="shared" si="41"/>
        <v>READINGS_TT1_M2013-5_2013-8</v>
      </c>
      <c r="E869" s="301" t="s">
        <v>15136</v>
      </c>
      <c r="F869" s="286" t="s">
        <v>15099</v>
      </c>
      <c r="G869" s="287">
        <v>41399</v>
      </c>
      <c r="H869" s="288">
        <f t="shared" si="43"/>
        <v>41399</v>
      </c>
      <c r="I869" s="289">
        <v>41501</v>
      </c>
      <c r="J869" s="283" t="s">
        <v>11772</v>
      </c>
      <c r="K869" s="283"/>
      <c r="L869" s="290" t="s">
        <v>8637</v>
      </c>
      <c r="M869" s="283" t="s">
        <v>11771</v>
      </c>
      <c r="N869" s="283"/>
      <c r="O869" s="287">
        <v>41442</v>
      </c>
      <c r="P869" s="287">
        <v>41442</v>
      </c>
      <c r="Q869" s="290"/>
      <c r="R869" s="290"/>
      <c r="S869" s="291" t="s">
        <v>10005</v>
      </c>
      <c r="T869" s="290"/>
      <c r="U869" s="290"/>
      <c r="V869" s="290"/>
      <c r="W869" s="290"/>
      <c r="X869" s="291">
        <v>5.3</v>
      </c>
      <c r="Y869" s="291" t="s">
        <v>11576</v>
      </c>
      <c r="Z869" s="290"/>
      <c r="AA869" s="291" t="s">
        <v>11235</v>
      </c>
      <c r="AB869" s="291" t="s">
        <v>11281</v>
      </c>
      <c r="AC869" s="284" t="s">
        <v>15115</v>
      </c>
      <c r="AD869" s="291" t="s">
        <v>11270</v>
      </c>
      <c r="AE869" s="291">
        <v>2</v>
      </c>
      <c r="AF869" s="291" t="s">
        <v>11576</v>
      </c>
      <c r="AI869" s="292">
        <v>0.58333333333333337</v>
      </c>
      <c r="AJ869" t="s">
        <v>1419</v>
      </c>
      <c r="AV869" s="331">
        <f t="shared" si="42"/>
        <v>41501</v>
      </c>
    </row>
    <row r="870" spans="1:48" x14ac:dyDescent="0.25">
      <c r="A870" s="283" t="s">
        <v>11571</v>
      </c>
      <c r="B870" s="284" t="s">
        <v>15111</v>
      </c>
      <c r="C870" s="285" t="str">
        <f t="shared" si="41"/>
        <v>READINGS_TT1_M2013-5_2013-8</v>
      </c>
      <c r="E870" s="301" t="s">
        <v>15136</v>
      </c>
      <c r="F870" s="286" t="s">
        <v>15099</v>
      </c>
      <c r="G870" s="287">
        <v>41399</v>
      </c>
      <c r="H870" s="288">
        <f t="shared" si="43"/>
        <v>41399</v>
      </c>
      <c r="I870" s="289">
        <v>41501</v>
      </c>
      <c r="J870" s="283" t="s">
        <v>11772</v>
      </c>
      <c r="K870" s="283"/>
      <c r="L870" s="290" t="s">
        <v>8637</v>
      </c>
      <c r="M870" s="283" t="s">
        <v>11771</v>
      </c>
      <c r="N870" s="283"/>
      <c r="O870" s="287">
        <v>41442</v>
      </c>
      <c r="P870" s="287">
        <v>41442</v>
      </c>
      <c r="Q870" s="290"/>
      <c r="R870" s="290"/>
      <c r="S870" s="291" t="s">
        <v>10005</v>
      </c>
      <c r="T870" s="290"/>
      <c r="U870" s="290"/>
      <c r="V870" s="290"/>
      <c r="W870" s="290"/>
      <c r="X870" s="291">
        <v>5</v>
      </c>
      <c r="Y870" s="291" t="s">
        <v>11576</v>
      </c>
      <c r="Z870" s="290"/>
      <c r="AA870" s="291" t="s">
        <v>11235</v>
      </c>
      <c r="AB870" s="291" t="s">
        <v>11281</v>
      </c>
      <c r="AC870" s="284" t="s">
        <v>15115</v>
      </c>
      <c r="AD870" s="291" t="s">
        <v>11270</v>
      </c>
      <c r="AE870" s="291">
        <v>2</v>
      </c>
      <c r="AF870" s="291" t="s">
        <v>11576</v>
      </c>
      <c r="AI870" s="292">
        <v>0.75</v>
      </c>
      <c r="AJ870" t="s">
        <v>1419</v>
      </c>
      <c r="AV870" s="331">
        <f t="shared" si="42"/>
        <v>41501</v>
      </c>
    </row>
    <row r="871" spans="1:48" x14ac:dyDescent="0.25">
      <c r="A871" s="283" t="s">
        <v>11571</v>
      </c>
      <c r="B871" s="284" t="s">
        <v>15111</v>
      </c>
      <c r="C871" s="285" t="str">
        <f t="shared" si="41"/>
        <v>READINGS_TT1_M2013-5_2013-8</v>
      </c>
      <c r="E871" s="301" t="s">
        <v>15136</v>
      </c>
      <c r="F871" s="286" t="s">
        <v>15099</v>
      </c>
      <c r="G871" s="287">
        <v>41399</v>
      </c>
      <c r="H871" s="288">
        <f t="shared" si="43"/>
        <v>41399</v>
      </c>
      <c r="I871" s="289">
        <v>41501</v>
      </c>
      <c r="J871" s="283" t="s">
        <v>11772</v>
      </c>
      <c r="K871" s="283"/>
      <c r="L871" s="290" t="s">
        <v>8637</v>
      </c>
      <c r="M871" s="283" t="s">
        <v>11771</v>
      </c>
      <c r="N871" s="283"/>
      <c r="O871" s="287">
        <v>41442</v>
      </c>
      <c r="P871" s="287">
        <v>41442</v>
      </c>
      <c r="Q871" s="290"/>
      <c r="R871" s="290"/>
      <c r="S871" s="291" t="s">
        <v>10005</v>
      </c>
      <c r="T871" s="290"/>
      <c r="U871" s="290"/>
      <c r="V871" s="290"/>
      <c r="W871" s="290"/>
      <c r="X871" s="291">
        <v>32</v>
      </c>
      <c r="Y871" s="291" t="s">
        <v>11576</v>
      </c>
      <c r="Z871" s="290"/>
      <c r="AA871" s="291" t="s">
        <v>11235</v>
      </c>
      <c r="AB871" s="291" t="s">
        <v>11281</v>
      </c>
      <c r="AC871" s="284" t="s">
        <v>15115</v>
      </c>
      <c r="AD871" s="291" t="s">
        <v>11270</v>
      </c>
      <c r="AE871" s="291">
        <v>2</v>
      </c>
      <c r="AF871" s="291" t="s">
        <v>11576</v>
      </c>
      <c r="AI871" s="292">
        <v>0.91666666666666663</v>
      </c>
      <c r="AJ871" t="s">
        <v>1419</v>
      </c>
      <c r="AV871" s="331">
        <f t="shared" si="42"/>
        <v>41501</v>
      </c>
    </row>
    <row r="872" spans="1:48" x14ac:dyDescent="0.25">
      <c r="A872" s="283" t="s">
        <v>11571</v>
      </c>
      <c r="B872" s="284" t="s">
        <v>15111</v>
      </c>
      <c r="C872" s="285" t="str">
        <f t="shared" si="41"/>
        <v>READINGS_TT1_M2013-5_2013-8</v>
      </c>
      <c r="E872" s="301" t="s">
        <v>15136</v>
      </c>
      <c r="F872" s="286" t="s">
        <v>15099</v>
      </c>
      <c r="G872" s="287">
        <v>41399</v>
      </c>
      <c r="H872" s="288">
        <f t="shared" si="43"/>
        <v>41399</v>
      </c>
      <c r="I872" s="289">
        <v>41501</v>
      </c>
      <c r="J872" s="283" t="s">
        <v>11772</v>
      </c>
      <c r="K872" s="283"/>
      <c r="L872" s="290" t="s">
        <v>8637</v>
      </c>
      <c r="M872" s="283" t="s">
        <v>11771</v>
      </c>
      <c r="N872" s="283"/>
      <c r="O872" s="287">
        <v>41443</v>
      </c>
      <c r="P872" s="287">
        <v>41443</v>
      </c>
      <c r="Q872" s="290"/>
      <c r="R872" s="290"/>
      <c r="S872" s="291" t="s">
        <v>10005</v>
      </c>
      <c r="T872" s="290"/>
      <c r="U872" s="290"/>
      <c r="V872" s="290"/>
      <c r="W872" s="290"/>
      <c r="X872" s="291">
        <v>19</v>
      </c>
      <c r="Y872" s="291" t="s">
        <v>11576</v>
      </c>
      <c r="Z872" s="290"/>
      <c r="AA872" s="291" t="s">
        <v>11235</v>
      </c>
      <c r="AB872" s="291" t="s">
        <v>11281</v>
      </c>
      <c r="AC872" s="284" t="s">
        <v>15115</v>
      </c>
      <c r="AD872" s="291" t="s">
        <v>11270</v>
      </c>
      <c r="AE872" s="291">
        <v>2</v>
      </c>
      <c r="AF872" s="291" t="s">
        <v>11576</v>
      </c>
      <c r="AI872" s="292">
        <v>8.3333333333333329E-2</v>
      </c>
      <c r="AJ872" t="s">
        <v>1419</v>
      </c>
      <c r="AV872" s="331">
        <f t="shared" si="42"/>
        <v>41501</v>
      </c>
    </row>
    <row r="873" spans="1:48" x14ac:dyDescent="0.25">
      <c r="A873" s="283" t="s">
        <v>11571</v>
      </c>
      <c r="B873" s="284" t="s">
        <v>15111</v>
      </c>
      <c r="C873" s="285" t="str">
        <f t="shared" si="41"/>
        <v>READINGS_TT1_M2013-5_2013-8</v>
      </c>
      <c r="E873" s="301" t="s">
        <v>15136</v>
      </c>
      <c r="F873" s="286" t="s">
        <v>15099</v>
      </c>
      <c r="G873" s="287">
        <v>41399</v>
      </c>
      <c r="H873" s="288">
        <f t="shared" si="43"/>
        <v>41399</v>
      </c>
      <c r="I873" s="289">
        <v>41501</v>
      </c>
      <c r="J873" s="283" t="s">
        <v>11772</v>
      </c>
      <c r="K873" s="283"/>
      <c r="L873" s="290" t="s">
        <v>8637</v>
      </c>
      <c r="M873" s="283" t="s">
        <v>11771</v>
      </c>
      <c r="N873" s="283"/>
      <c r="O873" s="287">
        <v>41443</v>
      </c>
      <c r="P873" s="287">
        <v>41443</v>
      </c>
      <c r="Q873" s="290"/>
      <c r="R873" s="290"/>
      <c r="S873" s="291" t="s">
        <v>10005</v>
      </c>
      <c r="T873" s="290"/>
      <c r="U873" s="290"/>
      <c r="V873" s="290"/>
      <c r="W873" s="290"/>
      <c r="X873" s="291">
        <v>11</v>
      </c>
      <c r="Y873" s="291" t="s">
        <v>11576</v>
      </c>
      <c r="Z873" s="290"/>
      <c r="AA873" s="291" t="s">
        <v>11235</v>
      </c>
      <c r="AB873" s="291" t="s">
        <v>11281</v>
      </c>
      <c r="AC873" s="284" t="s">
        <v>15115</v>
      </c>
      <c r="AD873" s="291" t="s">
        <v>11270</v>
      </c>
      <c r="AE873" s="291">
        <v>2</v>
      </c>
      <c r="AF873" s="291" t="s">
        <v>11576</v>
      </c>
      <c r="AI873" s="292">
        <v>0.25</v>
      </c>
      <c r="AJ873" t="s">
        <v>1419</v>
      </c>
      <c r="AV873" s="331">
        <f t="shared" si="42"/>
        <v>41501</v>
      </c>
    </row>
    <row r="874" spans="1:48" x14ac:dyDescent="0.25">
      <c r="A874" s="283" t="s">
        <v>11571</v>
      </c>
      <c r="B874" s="284" t="s">
        <v>15111</v>
      </c>
      <c r="C874" s="285" t="str">
        <f t="shared" si="41"/>
        <v>READINGS_TT1_M2013-5_2013-8</v>
      </c>
      <c r="E874" s="301" t="s">
        <v>15136</v>
      </c>
      <c r="F874" s="286" t="s">
        <v>15099</v>
      </c>
      <c r="G874" s="287">
        <v>41399</v>
      </c>
      <c r="H874" s="288">
        <f t="shared" si="43"/>
        <v>41399</v>
      </c>
      <c r="I874" s="289">
        <v>41501</v>
      </c>
      <c r="J874" s="283" t="s">
        <v>11772</v>
      </c>
      <c r="K874" s="283"/>
      <c r="L874" s="290" t="s">
        <v>8637</v>
      </c>
      <c r="M874" s="283" t="s">
        <v>11771</v>
      </c>
      <c r="N874" s="283"/>
      <c r="O874" s="287">
        <v>41443</v>
      </c>
      <c r="P874" s="287">
        <v>41443</v>
      </c>
      <c r="Q874" s="290"/>
      <c r="R874" s="290"/>
      <c r="S874" s="291" t="s">
        <v>10005</v>
      </c>
      <c r="T874" s="290"/>
      <c r="U874" s="290"/>
      <c r="V874" s="290"/>
      <c r="W874" s="290"/>
      <c r="X874" s="291">
        <v>8.5</v>
      </c>
      <c r="Y874" s="291" t="s">
        <v>11576</v>
      </c>
      <c r="Z874" s="290"/>
      <c r="AA874" s="291" t="s">
        <v>11235</v>
      </c>
      <c r="AB874" s="291" t="s">
        <v>11281</v>
      </c>
      <c r="AC874" s="284" t="s">
        <v>15115</v>
      </c>
      <c r="AD874" s="291" t="s">
        <v>11270</v>
      </c>
      <c r="AE874" s="291">
        <v>2</v>
      </c>
      <c r="AF874" s="291" t="s">
        <v>11576</v>
      </c>
      <c r="AI874" s="292">
        <v>0.41666666666666669</v>
      </c>
      <c r="AJ874" t="s">
        <v>1419</v>
      </c>
      <c r="AV874" s="331">
        <f t="shared" si="42"/>
        <v>41501</v>
      </c>
    </row>
    <row r="875" spans="1:48" x14ac:dyDescent="0.25">
      <c r="A875" s="283" t="s">
        <v>11571</v>
      </c>
      <c r="B875" s="284" t="s">
        <v>15111</v>
      </c>
      <c r="C875" s="285" t="str">
        <f t="shared" si="41"/>
        <v>READINGS_TT1_M2013-5_2013-8</v>
      </c>
      <c r="E875" s="301" t="s">
        <v>15136</v>
      </c>
      <c r="F875" s="286" t="s">
        <v>15099</v>
      </c>
      <c r="G875" s="287">
        <v>41399</v>
      </c>
      <c r="H875" s="288">
        <f t="shared" si="43"/>
        <v>41399</v>
      </c>
      <c r="I875" s="289">
        <v>41501</v>
      </c>
      <c r="J875" s="283" t="s">
        <v>11772</v>
      </c>
      <c r="K875" s="283"/>
      <c r="L875" s="290" t="s">
        <v>8637</v>
      </c>
      <c r="M875" s="283" t="s">
        <v>11771</v>
      </c>
      <c r="N875" s="283"/>
      <c r="O875" s="287">
        <v>41443</v>
      </c>
      <c r="P875" s="287">
        <v>41443</v>
      </c>
      <c r="Q875" s="290"/>
      <c r="R875" s="290"/>
      <c r="S875" s="291" t="s">
        <v>10005</v>
      </c>
      <c r="T875" s="290"/>
      <c r="U875" s="290"/>
      <c r="V875" s="290"/>
      <c r="W875" s="290"/>
      <c r="X875" s="291">
        <v>41</v>
      </c>
      <c r="Y875" s="291" t="s">
        <v>11576</v>
      </c>
      <c r="Z875" s="290"/>
      <c r="AA875" s="291" t="s">
        <v>11235</v>
      </c>
      <c r="AB875" s="291" t="s">
        <v>11281</v>
      </c>
      <c r="AC875" s="284" t="s">
        <v>15115</v>
      </c>
      <c r="AD875" s="291" t="s">
        <v>11270</v>
      </c>
      <c r="AE875" s="291">
        <v>2</v>
      </c>
      <c r="AF875" s="291" t="s">
        <v>11576</v>
      </c>
      <c r="AI875" s="292">
        <v>0.58333333333333337</v>
      </c>
      <c r="AJ875" t="s">
        <v>1419</v>
      </c>
      <c r="AV875" s="331">
        <f t="shared" si="42"/>
        <v>41501</v>
      </c>
    </row>
    <row r="876" spans="1:48" x14ac:dyDescent="0.25">
      <c r="A876" s="283" t="s">
        <v>11571</v>
      </c>
      <c r="B876" s="284" t="s">
        <v>15111</v>
      </c>
      <c r="C876" s="285" t="str">
        <f t="shared" si="41"/>
        <v>READINGS_TT1_M2013-5_2013-8</v>
      </c>
      <c r="E876" s="301" t="s">
        <v>15136</v>
      </c>
      <c r="F876" s="286" t="s">
        <v>15099</v>
      </c>
      <c r="G876" s="287">
        <v>41399</v>
      </c>
      <c r="H876" s="288">
        <f t="shared" si="43"/>
        <v>41399</v>
      </c>
      <c r="I876" s="289">
        <v>41501</v>
      </c>
      <c r="J876" s="283" t="s">
        <v>11772</v>
      </c>
      <c r="K876" s="283"/>
      <c r="L876" s="290" t="s">
        <v>8637</v>
      </c>
      <c r="M876" s="283" t="s">
        <v>11771</v>
      </c>
      <c r="N876" s="283"/>
      <c r="O876" s="287">
        <v>41443</v>
      </c>
      <c r="P876" s="287">
        <v>41443</v>
      </c>
      <c r="Q876" s="290"/>
      <c r="R876" s="290"/>
      <c r="S876" s="291" t="s">
        <v>10005</v>
      </c>
      <c r="T876" s="290"/>
      <c r="U876" s="290"/>
      <c r="V876" s="290"/>
      <c r="W876" s="290"/>
      <c r="X876" s="291">
        <v>267</v>
      </c>
      <c r="Y876" s="291" t="s">
        <v>11576</v>
      </c>
      <c r="Z876" s="290"/>
      <c r="AA876" s="291" t="s">
        <v>11235</v>
      </c>
      <c r="AB876" s="291" t="s">
        <v>11281</v>
      </c>
      <c r="AC876" s="284" t="s">
        <v>15115</v>
      </c>
      <c r="AD876" s="291" t="s">
        <v>11270</v>
      </c>
      <c r="AE876" s="291">
        <v>2</v>
      </c>
      <c r="AF876" s="291" t="s">
        <v>11576</v>
      </c>
      <c r="AI876" s="292">
        <v>0.75</v>
      </c>
      <c r="AJ876" t="s">
        <v>1419</v>
      </c>
      <c r="AV876" s="331">
        <f t="shared" si="42"/>
        <v>41501</v>
      </c>
    </row>
    <row r="877" spans="1:48" x14ac:dyDescent="0.25">
      <c r="A877" s="283" t="s">
        <v>11571</v>
      </c>
      <c r="B877" s="284" t="s">
        <v>15111</v>
      </c>
      <c r="C877" s="285" t="str">
        <f t="shared" si="41"/>
        <v>READINGS_TT1_M2013-5_2013-8</v>
      </c>
      <c r="E877" s="301" t="s">
        <v>15136</v>
      </c>
      <c r="F877" s="286" t="s">
        <v>15099</v>
      </c>
      <c r="G877" s="287">
        <v>41399</v>
      </c>
      <c r="H877" s="288">
        <f t="shared" si="43"/>
        <v>41399</v>
      </c>
      <c r="I877" s="289">
        <v>41501</v>
      </c>
      <c r="J877" s="283" t="s">
        <v>11772</v>
      </c>
      <c r="K877" s="283"/>
      <c r="L877" s="290" t="s">
        <v>8637</v>
      </c>
      <c r="M877" s="283" t="s">
        <v>11771</v>
      </c>
      <c r="N877" s="283"/>
      <c r="O877" s="287">
        <v>41443</v>
      </c>
      <c r="P877" s="287">
        <v>41443</v>
      </c>
      <c r="Q877" s="290"/>
      <c r="R877" s="290"/>
      <c r="S877" s="291" t="s">
        <v>10005</v>
      </c>
      <c r="T877" s="290"/>
      <c r="U877" s="290"/>
      <c r="V877" s="290"/>
      <c r="W877" s="290"/>
      <c r="X877" s="291">
        <v>546</v>
      </c>
      <c r="Y877" s="291" t="s">
        <v>11576</v>
      </c>
      <c r="Z877" s="290"/>
      <c r="AA877" s="291" t="s">
        <v>11235</v>
      </c>
      <c r="AB877" s="291" t="s">
        <v>11281</v>
      </c>
      <c r="AC877" s="284" t="s">
        <v>15115</v>
      </c>
      <c r="AD877" s="291" t="s">
        <v>11270</v>
      </c>
      <c r="AE877" s="291">
        <v>2</v>
      </c>
      <c r="AF877" s="291" t="s">
        <v>11576</v>
      </c>
      <c r="AI877" s="292">
        <v>0.91666666666666663</v>
      </c>
      <c r="AJ877" t="s">
        <v>1419</v>
      </c>
      <c r="AV877" s="331">
        <f t="shared" si="42"/>
        <v>41501</v>
      </c>
    </row>
    <row r="878" spans="1:48" x14ac:dyDescent="0.25">
      <c r="A878" s="283" t="s">
        <v>11571</v>
      </c>
      <c r="B878" s="284" t="s">
        <v>15111</v>
      </c>
      <c r="C878" s="285" t="str">
        <f t="shared" si="41"/>
        <v>READINGS_TT1_M2013-5_2013-8</v>
      </c>
      <c r="E878" s="301" t="s">
        <v>15136</v>
      </c>
      <c r="F878" s="286" t="s">
        <v>15099</v>
      </c>
      <c r="G878" s="287">
        <v>41399</v>
      </c>
      <c r="H878" s="288">
        <f t="shared" si="43"/>
        <v>41399</v>
      </c>
      <c r="I878" s="289">
        <v>41501</v>
      </c>
      <c r="J878" s="283" t="s">
        <v>11772</v>
      </c>
      <c r="K878" s="283"/>
      <c r="L878" s="290" t="s">
        <v>8637</v>
      </c>
      <c r="M878" s="283" t="s">
        <v>11771</v>
      </c>
      <c r="N878" s="283"/>
      <c r="O878" s="287">
        <v>41444</v>
      </c>
      <c r="P878" s="287">
        <v>41444</v>
      </c>
      <c r="Q878" s="290"/>
      <c r="R878" s="290"/>
      <c r="S878" s="291" t="s">
        <v>10005</v>
      </c>
      <c r="T878" s="290"/>
      <c r="U878" s="290"/>
      <c r="V878" s="290"/>
      <c r="W878" s="290"/>
      <c r="X878" s="291">
        <v>292</v>
      </c>
      <c r="Y878" s="291" t="s">
        <v>11576</v>
      </c>
      <c r="Z878" s="290"/>
      <c r="AA878" s="291" t="s">
        <v>11235</v>
      </c>
      <c r="AB878" s="291" t="s">
        <v>11281</v>
      </c>
      <c r="AC878" s="284" t="s">
        <v>15115</v>
      </c>
      <c r="AD878" s="291" t="s">
        <v>11270</v>
      </c>
      <c r="AE878" s="291">
        <v>2</v>
      </c>
      <c r="AF878" s="291" t="s">
        <v>11576</v>
      </c>
      <c r="AI878" s="292">
        <v>8.3333333333333329E-2</v>
      </c>
      <c r="AJ878" t="s">
        <v>1419</v>
      </c>
      <c r="AV878" s="331">
        <f t="shared" si="42"/>
        <v>41501</v>
      </c>
    </row>
    <row r="879" spans="1:48" x14ac:dyDescent="0.25">
      <c r="A879" s="283" t="s">
        <v>11571</v>
      </c>
      <c r="B879" s="284" t="s">
        <v>15111</v>
      </c>
      <c r="C879" s="285" t="str">
        <f t="shared" si="41"/>
        <v>READINGS_TT1_M2013-5_2013-8</v>
      </c>
      <c r="E879" s="301" t="s">
        <v>15136</v>
      </c>
      <c r="F879" s="286" t="s">
        <v>15099</v>
      </c>
      <c r="G879" s="287">
        <v>41399</v>
      </c>
      <c r="H879" s="288">
        <f t="shared" si="43"/>
        <v>41399</v>
      </c>
      <c r="I879" s="289">
        <v>41501</v>
      </c>
      <c r="J879" s="283" t="s">
        <v>11772</v>
      </c>
      <c r="K879" s="283"/>
      <c r="L879" s="290" t="s">
        <v>8637</v>
      </c>
      <c r="M879" s="283" t="s">
        <v>11771</v>
      </c>
      <c r="N879" s="283"/>
      <c r="O879" s="287">
        <v>41444</v>
      </c>
      <c r="P879" s="287">
        <v>41444</v>
      </c>
      <c r="Q879" s="290"/>
      <c r="R879" s="290"/>
      <c r="S879" s="291" t="s">
        <v>10005</v>
      </c>
      <c r="T879" s="290"/>
      <c r="U879" s="290"/>
      <c r="V879" s="290"/>
      <c r="W879" s="290"/>
      <c r="X879" s="291">
        <v>103</v>
      </c>
      <c r="Y879" s="291" t="s">
        <v>11576</v>
      </c>
      <c r="Z879" s="290"/>
      <c r="AA879" s="291" t="s">
        <v>11235</v>
      </c>
      <c r="AB879" s="291" t="s">
        <v>11281</v>
      </c>
      <c r="AC879" s="284" t="s">
        <v>15115</v>
      </c>
      <c r="AD879" s="291" t="s">
        <v>11270</v>
      </c>
      <c r="AE879" s="291">
        <v>2</v>
      </c>
      <c r="AF879" s="291" t="s">
        <v>11576</v>
      </c>
      <c r="AI879" s="292">
        <v>0.25</v>
      </c>
      <c r="AJ879" t="s">
        <v>1419</v>
      </c>
      <c r="AV879" s="331">
        <f t="shared" si="42"/>
        <v>41501</v>
      </c>
    </row>
    <row r="880" spans="1:48" x14ac:dyDescent="0.25">
      <c r="A880" s="283" t="s">
        <v>11571</v>
      </c>
      <c r="B880" s="284" t="s">
        <v>15111</v>
      </c>
      <c r="C880" s="285" t="str">
        <f t="shared" si="41"/>
        <v>READINGS_TT1_M2013-5_2013-8</v>
      </c>
      <c r="E880" s="301" t="s">
        <v>15136</v>
      </c>
      <c r="F880" s="286" t="s">
        <v>15099</v>
      </c>
      <c r="G880" s="287">
        <v>41399</v>
      </c>
      <c r="H880" s="288">
        <f t="shared" si="43"/>
        <v>41399</v>
      </c>
      <c r="I880" s="289">
        <v>41501</v>
      </c>
      <c r="J880" s="283" t="s">
        <v>11772</v>
      </c>
      <c r="K880" s="283"/>
      <c r="L880" s="290" t="s">
        <v>8637</v>
      </c>
      <c r="M880" s="283" t="s">
        <v>11771</v>
      </c>
      <c r="N880" s="283"/>
      <c r="O880" s="287">
        <v>41444</v>
      </c>
      <c r="P880" s="287">
        <v>41444</v>
      </c>
      <c r="Q880" s="290"/>
      <c r="R880" s="290"/>
      <c r="S880" s="291" t="s">
        <v>10005</v>
      </c>
      <c r="T880" s="290"/>
      <c r="U880" s="290"/>
      <c r="V880" s="290"/>
      <c r="W880" s="290"/>
      <c r="X880" s="291">
        <v>36</v>
      </c>
      <c r="Y880" s="291" t="s">
        <v>11576</v>
      </c>
      <c r="Z880" s="290"/>
      <c r="AA880" s="291" t="s">
        <v>11235</v>
      </c>
      <c r="AB880" s="291" t="s">
        <v>11281</v>
      </c>
      <c r="AC880" s="284" t="s">
        <v>15115</v>
      </c>
      <c r="AD880" s="291" t="s">
        <v>11270</v>
      </c>
      <c r="AE880" s="291">
        <v>2</v>
      </c>
      <c r="AF880" s="291" t="s">
        <v>11576</v>
      </c>
      <c r="AI880" s="292">
        <v>0.41666666666666669</v>
      </c>
      <c r="AJ880" t="s">
        <v>1419</v>
      </c>
      <c r="AV880" s="331">
        <f t="shared" si="42"/>
        <v>41501</v>
      </c>
    </row>
    <row r="881" spans="1:48" x14ac:dyDescent="0.25">
      <c r="A881" s="283" t="s">
        <v>11571</v>
      </c>
      <c r="B881" s="284" t="s">
        <v>15111</v>
      </c>
      <c r="C881" s="285" t="str">
        <f t="shared" si="41"/>
        <v>READINGS_TT1_M2013-5_2013-8</v>
      </c>
      <c r="E881" s="301" t="s">
        <v>15136</v>
      </c>
      <c r="F881" s="286" t="s">
        <v>15099</v>
      </c>
      <c r="G881" s="287">
        <v>41399</v>
      </c>
      <c r="H881" s="288">
        <f t="shared" si="43"/>
        <v>41399</v>
      </c>
      <c r="I881" s="289">
        <v>41501</v>
      </c>
      <c r="J881" s="283" t="s">
        <v>11772</v>
      </c>
      <c r="K881" s="283"/>
      <c r="L881" s="290" t="s">
        <v>8637</v>
      </c>
      <c r="M881" s="283" t="s">
        <v>11771</v>
      </c>
      <c r="N881" s="283"/>
      <c r="O881" s="287">
        <v>41444</v>
      </c>
      <c r="P881" s="287">
        <v>41444</v>
      </c>
      <c r="Q881" s="290"/>
      <c r="R881" s="290"/>
      <c r="S881" s="291" t="s">
        <v>10005</v>
      </c>
      <c r="T881" s="290"/>
      <c r="U881" s="290"/>
      <c r="V881" s="290"/>
      <c r="W881" s="290"/>
      <c r="X881" s="291">
        <v>26</v>
      </c>
      <c r="Y881" s="291" t="s">
        <v>11576</v>
      </c>
      <c r="Z881" s="290"/>
      <c r="AA881" s="291" t="s">
        <v>11235</v>
      </c>
      <c r="AB881" s="291" t="s">
        <v>11281</v>
      </c>
      <c r="AC881" s="284" t="s">
        <v>15115</v>
      </c>
      <c r="AD881" s="291" t="s">
        <v>11270</v>
      </c>
      <c r="AE881" s="291">
        <v>2</v>
      </c>
      <c r="AF881" s="291" t="s">
        <v>11576</v>
      </c>
      <c r="AI881" s="292">
        <v>0.58333333333333337</v>
      </c>
      <c r="AJ881" t="s">
        <v>1419</v>
      </c>
      <c r="AV881" s="331">
        <f t="shared" si="42"/>
        <v>41501</v>
      </c>
    </row>
    <row r="882" spans="1:48" x14ac:dyDescent="0.25">
      <c r="A882" s="283" t="s">
        <v>11571</v>
      </c>
      <c r="B882" s="284" t="s">
        <v>15111</v>
      </c>
      <c r="C882" s="285" t="str">
        <f t="shared" si="41"/>
        <v>READINGS_TT1_M2013-5_2013-8</v>
      </c>
      <c r="E882" s="301" t="s">
        <v>15136</v>
      </c>
      <c r="F882" s="286" t="s">
        <v>15099</v>
      </c>
      <c r="G882" s="287">
        <v>41399</v>
      </c>
      <c r="H882" s="288">
        <f t="shared" si="43"/>
        <v>41399</v>
      </c>
      <c r="I882" s="289">
        <v>41501</v>
      </c>
      <c r="J882" s="283" t="s">
        <v>11772</v>
      </c>
      <c r="K882" s="283"/>
      <c r="L882" s="290" t="s">
        <v>8637</v>
      </c>
      <c r="M882" s="283" t="s">
        <v>11771</v>
      </c>
      <c r="N882" s="283"/>
      <c r="O882" s="287">
        <v>41444</v>
      </c>
      <c r="P882" s="287">
        <v>41444</v>
      </c>
      <c r="Q882" s="290"/>
      <c r="R882" s="290"/>
      <c r="S882" s="291" t="s">
        <v>10005</v>
      </c>
      <c r="T882" s="290"/>
      <c r="U882" s="290"/>
      <c r="V882" s="290"/>
      <c r="W882" s="290"/>
      <c r="X882" s="291">
        <v>20</v>
      </c>
      <c r="Y882" s="291" t="s">
        <v>11576</v>
      </c>
      <c r="Z882" s="290"/>
      <c r="AA882" s="291" t="s">
        <v>11235</v>
      </c>
      <c r="AB882" s="291" t="s">
        <v>11281</v>
      </c>
      <c r="AC882" s="284" t="s">
        <v>15115</v>
      </c>
      <c r="AD882" s="291" t="s">
        <v>11270</v>
      </c>
      <c r="AE882" s="291">
        <v>2</v>
      </c>
      <c r="AF882" s="291" t="s">
        <v>11576</v>
      </c>
      <c r="AI882" s="292">
        <v>0.75</v>
      </c>
      <c r="AJ882" t="s">
        <v>1419</v>
      </c>
      <c r="AV882" s="331">
        <f t="shared" si="42"/>
        <v>41501</v>
      </c>
    </row>
    <row r="883" spans="1:48" x14ac:dyDescent="0.25">
      <c r="A883" s="283" t="s">
        <v>11571</v>
      </c>
      <c r="B883" s="284" t="s">
        <v>15111</v>
      </c>
      <c r="C883" s="285" t="str">
        <f t="shared" si="41"/>
        <v>READINGS_TT1_M2013-5_2013-8</v>
      </c>
      <c r="E883" s="301" t="s">
        <v>15136</v>
      </c>
      <c r="F883" s="286" t="s">
        <v>15099</v>
      </c>
      <c r="G883" s="287">
        <v>41399</v>
      </c>
      <c r="H883" s="288">
        <f t="shared" si="43"/>
        <v>41399</v>
      </c>
      <c r="I883" s="289">
        <v>41501</v>
      </c>
      <c r="J883" s="283" t="s">
        <v>11772</v>
      </c>
      <c r="K883" s="283"/>
      <c r="L883" s="290" t="s">
        <v>8637</v>
      </c>
      <c r="M883" s="283" t="s">
        <v>11771</v>
      </c>
      <c r="N883" s="283"/>
      <c r="O883" s="287">
        <v>41444</v>
      </c>
      <c r="P883" s="287">
        <v>41444</v>
      </c>
      <c r="Q883" s="290"/>
      <c r="R883" s="290"/>
      <c r="S883" s="291" t="s">
        <v>10005</v>
      </c>
      <c r="T883" s="290"/>
      <c r="U883" s="290"/>
      <c r="V883" s="290"/>
      <c r="W883" s="290"/>
      <c r="X883" s="291">
        <v>17</v>
      </c>
      <c r="Y883" s="291" t="s">
        <v>11576</v>
      </c>
      <c r="Z883" s="290"/>
      <c r="AA883" s="291" t="s">
        <v>11235</v>
      </c>
      <c r="AB883" s="291" t="s">
        <v>11281</v>
      </c>
      <c r="AC883" s="284" t="s">
        <v>15115</v>
      </c>
      <c r="AD883" s="291" t="s">
        <v>11270</v>
      </c>
      <c r="AE883" s="291">
        <v>2</v>
      </c>
      <c r="AF883" s="291" t="s">
        <v>11576</v>
      </c>
      <c r="AI883" s="292">
        <v>0.91666666666666663</v>
      </c>
      <c r="AJ883" t="s">
        <v>1419</v>
      </c>
      <c r="AV883" s="331">
        <f t="shared" si="42"/>
        <v>41501</v>
      </c>
    </row>
    <row r="884" spans="1:48" x14ac:dyDescent="0.25">
      <c r="A884" s="283" t="s">
        <v>11571</v>
      </c>
      <c r="B884" s="284" t="s">
        <v>15111</v>
      </c>
      <c r="C884" s="285" t="str">
        <f t="shared" si="41"/>
        <v>READINGS_TT1_M2013-5_2013-8</v>
      </c>
      <c r="E884" s="301" t="s">
        <v>15136</v>
      </c>
      <c r="F884" s="286" t="s">
        <v>15099</v>
      </c>
      <c r="G884" s="287">
        <v>41399</v>
      </c>
      <c r="H884" s="288">
        <f t="shared" si="43"/>
        <v>41399</v>
      </c>
      <c r="I884" s="289">
        <v>41501</v>
      </c>
      <c r="J884" s="283" t="s">
        <v>11772</v>
      </c>
      <c r="K884" s="283"/>
      <c r="L884" s="290" t="s">
        <v>8637</v>
      </c>
      <c r="M884" s="283" t="s">
        <v>11771</v>
      </c>
      <c r="N884" s="283"/>
      <c r="O884" s="287">
        <v>41445</v>
      </c>
      <c r="P884" s="287">
        <v>41445</v>
      </c>
      <c r="Q884" s="290"/>
      <c r="R884" s="290"/>
      <c r="S884" s="291" t="s">
        <v>10005</v>
      </c>
      <c r="T884" s="290"/>
      <c r="U884" s="290"/>
      <c r="V884" s="290"/>
      <c r="W884" s="290"/>
      <c r="X884" s="291">
        <v>16</v>
      </c>
      <c r="Y884" s="291" t="s">
        <v>11576</v>
      </c>
      <c r="Z884" s="290"/>
      <c r="AA884" s="291" t="s">
        <v>11235</v>
      </c>
      <c r="AB884" s="291" t="s">
        <v>11281</v>
      </c>
      <c r="AC884" s="284" t="s">
        <v>15115</v>
      </c>
      <c r="AD884" s="291" t="s">
        <v>11270</v>
      </c>
      <c r="AE884" s="291">
        <v>2</v>
      </c>
      <c r="AF884" s="291" t="s">
        <v>11576</v>
      </c>
      <c r="AI884" s="292">
        <v>8.3333333333333329E-2</v>
      </c>
      <c r="AJ884" t="s">
        <v>1419</v>
      </c>
      <c r="AV884" s="331">
        <f t="shared" si="42"/>
        <v>41501</v>
      </c>
    </row>
    <row r="885" spans="1:48" x14ac:dyDescent="0.25">
      <c r="A885" s="283" t="s">
        <v>11571</v>
      </c>
      <c r="B885" s="284" t="s">
        <v>15111</v>
      </c>
      <c r="C885" s="285" t="str">
        <f t="shared" si="41"/>
        <v>READINGS_TT1_M2013-5_2013-8</v>
      </c>
      <c r="E885" s="301" t="s">
        <v>15136</v>
      </c>
      <c r="F885" s="286" t="s">
        <v>15099</v>
      </c>
      <c r="G885" s="287">
        <v>41399</v>
      </c>
      <c r="H885" s="288">
        <f t="shared" si="43"/>
        <v>41399</v>
      </c>
      <c r="I885" s="289">
        <v>41501</v>
      </c>
      <c r="J885" s="283" t="s">
        <v>11772</v>
      </c>
      <c r="K885" s="283"/>
      <c r="L885" s="290" t="s">
        <v>8637</v>
      </c>
      <c r="M885" s="283" t="s">
        <v>11771</v>
      </c>
      <c r="N885" s="283"/>
      <c r="O885" s="287">
        <v>41445</v>
      </c>
      <c r="P885" s="287">
        <v>41445</v>
      </c>
      <c r="Q885" s="290"/>
      <c r="R885" s="290"/>
      <c r="S885" s="291" t="s">
        <v>10005</v>
      </c>
      <c r="T885" s="290"/>
      <c r="U885" s="290"/>
      <c r="V885" s="290"/>
      <c r="W885" s="290"/>
      <c r="X885" s="291">
        <v>15</v>
      </c>
      <c r="Y885" s="291" t="s">
        <v>11576</v>
      </c>
      <c r="Z885" s="290"/>
      <c r="AA885" s="291" t="s">
        <v>11235</v>
      </c>
      <c r="AB885" s="291" t="s">
        <v>11281</v>
      </c>
      <c r="AC885" s="284" t="s">
        <v>15115</v>
      </c>
      <c r="AD885" s="291" t="s">
        <v>11270</v>
      </c>
      <c r="AE885" s="291">
        <v>2</v>
      </c>
      <c r="AF885" s="291" t="s">
        <v>11576</v>
      </c>
      <c r="AI885" s="292">
        <v>0.25</v>
      </c>
      <c r="AJ885" t="s">
        <v>1419</v>
      </c>
      <c r="AV885" s="331">
        <f t="shared" si="42"/>
        <v>41501</v>
      </c>
    </row>
    <row r="886" spans="1:48" x14ac:dyDescent="0.25">
      <c r="A886" s="283" t="s">
        <v>11571</v>
      </c>
      <c r="B886" s="284" t="s">
        <v>15111</v>
      </c>
      <c r="C886" s="285" t="str">
        <f t="shared" si="41"/>
        <v>READINGS_TT1_M2013-5_2013-8</v>
      </c>
      <c r="E886" s="301" t="s">
        <v>15136</v>
      </c>
      <c r="F886" s="286" t="s">
        <v>15099</v>
      </c>
      <c r="G886" s="287">
        <v>41399</v>
      </c>
      <c r="H886" s="288">
        <f t="shared" si="43"/>
        <v>41399</v>
      </c>
      <c r="I886" s="289">
        <v>41501</v>
      </c>
      <c r="J886" s="283" t="s">
        <v>11772</v>
      </c>
      <c r="K886" s="283"/>
      <c r="L886" s="290" t="s">
        <v>8637</v>
      </c>
      <c r="M886" s="283" t="s">
        <v>11771</v>
      </c>
      <c r="N886" s="283"/>
      <c r="O886" s="287">
        <v>41445</v>
      </c>
      <c r="P886" s="287">
        <v>41445</v>
      </c>
      <c r="Q886" s="290"/>
      <c r="R886" s="290"/>
      <c r="S886" s="291" t="s">
        <v>10005</v>
      </c>
      <c r="T886" s="290"/>
      <c r="U886" s="290"/>
      <c r="V886" s="290"/>
      <c r="W886" s="290"/>
      <c r="X886" s="291">
        <v>14</v>
      </c>
      <c r="Y886" s="291" t="s">
        <v>11576</v>
      </c>
      <c r="Z886" s="290"/>
      <c r="AA886" s="291" t="s">
        <v>11235</v>
      </c>
      <c r="AB886" s="291" t="s">
        <v>11281</v>
      </c>
      <c r="AC886" s="284" t="s">
        <v>15115</v>
      </c>
      <c r="AD886" s="291" t="s">
        <v>11270</v>
      </c>
      <c r="AE886" s="291">
        <v>2</v>
      </c>
      <c r="AF886" s="291" t="s">
        <v>11576</v>
      </c>
      <c r="AI886" s="292">
        <v>0.41666666666666669</v>
      </c>
      <c r="AJ886" t="s">
        <v>1419</v>
      </c>
      <c r="AV886" s="331">
        <f t="shared" si="42"/>
        <v>41501</v>
      </c>
    </row>
    <row r="887" spans="1:48" x14ac:dyDescent="0.25">
      <c r="A887" s="283" t="s">
        <v>11571</v>
      </c>
      <c r="B887" s="284" t="s">
        <v>15111</v>
      </c>
      <c r="C887" s="285" t="str">
        <f t="shared" si="41"/>
        <v>READINGS_TT1_M2013-5_2013-8</v>
      </c>
      <c r="E887" s="301" t="s">
        <v>15136</v>
      </c>
      <c r="F887" s="286" t="s">
        <v>15099</v>
      </c>
      <c r="G887" s="287">
        <v>41399</v>
      </c>
      <c r="H887" s="288">
        <f t="shared" si="43"/>
        <v>41399</v>
      </c>
      <c r="I887" s="289">
        <v>41501</v>
      </c>
      <c r="J887" s="283" t="s">
        <v>11772</v>
      </c>
      <c r="K887" s="283"/>
      <c r="L887" s="290" t="s">
        <v>8637</v>
      </c>
      <c r="M887" s="283" t="s">
        <v>11771</v>
      </c>
      <c r="N887" s="283"/>
      <c r="O887" s="287">
        <v>41445</v>
      </c>
      <c r="P887" s="287">
        <v>41445</v>
      </c>
      <c r="Q887" s="290"/>
      <c r="R887" s="290"/>
      <c r="S887" s="291" t="s">
        <v>10005</v>
      </c>
      <c r="T887" s="290"/>
      <c r="U887" s="290"/>
      <c r="V887" s="290"/>
      <c r="W887" s="290"/>
      <c r="X887" s="291">
        <v>13</v>
      </c>
      <c r="Y887" s="291" t="s">
        <v>11576</v>
      </c>
      <c r="Z887" s="290"/>
      <c r="AA887" s="291" t="s">
        <v>11235</v>
      </c>
      <c r="AB887" s="291" t="s">
        <v>11281</v>
      </c>
      <c r="AC887" s="284" t="s">
        <v>15115</v>
      </c>
      <c r="AD887" s="291" t="s">
        <v>11270</v>
      </c>
      <c r="AE887" s="291">
        <v>2</v>
      </c>
      <c r="AF887" s="291" t="s">
        <v>11576</v>
      </c>
      <c r="AI887" s="292">
        <v>0.58333333333333337</v>
      </c>
      <c r="AJ887" t="s">
        <v>1419</v>
      </c>
      <c r="AV887" s="331">
        <f t="shared" si="42"/>
        <v>41501</v>
      </c>
    </row>
    <row r="888" spans="1:48" x14ac:dyDescent="0.25">
      <c r="A888" s="283" t="s">
        <v>11571</v>
      </c>
      <c r="B888" s="284" t="s">
        <v>15111</v>
      </c>
      <c r="C888" s="285" t="str">
        <f t="shared" si="41"/>
        <v>READINGS_TT1_M2013-5_2013-8</v>
      </c>
      <c r="E888" s="301" t="s">
        <v>15136</v>
      </c>
      <c r="F888" s="286" t="s">
        <v>15099</v>
      </c>
      <c r="G888" s="287">
        <v>41399</v>
      </c>
      <c r="H888" s="288">
        <f t="shared" si="43"/>
        <v>41399</v>
      </c>
      <c r="I888" s="289">
        <v>41501</v>
      </c>
      <c r="J888" s="283" t="s">
        <v>11772</v>
      </c>
      <c r="K888" s="283"/>
      <c r="L888" s="290" t="s">
        <v>8637</v>
      </c>
      <c r="M888" s="283" t="s">
        <v>11771</v>
      </c>
      <c r="N888" s="283"/>
      <c r="O888" s="287">
        <v>41445</v>
      </c>
      <c r="P888" s="287">
        <v>41445</v>
      </c>
      <c r="Q888" s="290"/>
      <c r="R888" s="290"/>
      <c r="S888" s="291" t="s">
        <v>10005</v>
      </c>
      <c r="T888" s="290"/>
      <c r="U888" s="290"/>
      <c r="V888" s="290"/>
      <c r="W888" s="290"/>
      <c r="X888" s="291">
        <v>12</v>
      </c>
      <c r="Y888" s="291" t="s">
        <v>11576</v>
      </c>
      <c r="Z888" s="290"/>
      <c r="AA888" s="291" t="s">
        <v>11235</v>
      </c>
      <c r="AB888" s="291" t="s">
        <v>11281</v>
      </c>
      <c r="AC888" s="284" t="s">
        <v>15115</v>
      </c>
      <c r="AD888" s="291" t="s">
        <v>11270</v>
      </c>
      <c r="AE888" s="291">
        <v>2</v>
      </c>
      <c r="AF888" s="291" t="s">
        <v>11576</v>
      </c>
      <c r="AI888" s="292">
        <v>0.75</v>
      </c>
      <c r="AJ888" t="s">
        <v>1419</v>
      </c>
      <c r="AV888" s="331">
        <f t="shared" si="42"/>
        <v>41501</v>
      </c>
    </row>
    <row r="889" spans="1:48" x14ac:dyDescent="0.25">
      <c r="A889" s="283" t="s">
        <v>11571</v>
      </c>
      <c r="B889" s="284" t="s">
        <v>15111</v>
      </c>
      <c r="C889" s="285" t="str">
        <f t="shared" ref="C889:C952" si="44">"READINGS_"&amp;B889&amp;"_M"&amp;YEAR(H889)&amp;"-"&amp;MONTH(H889)&amp;"_"&amp;YEAR(I889)&amp;"-"&amp;MONTH(I889)</f>
        <v>READINGS_TT1_M2013-5_2013-8</v>
      </c>
      <c r="E889" s="301" t="s">
        <v>15136</v>
      </c>
      <c r="F889" s="286" t="s">
        <v>15099</v>
      </c>
      <c r="G889" s="287">
        <v>41399</v>
      </c>
      <c r="H889" s="288">
        <f t="shared" si="43"/>
        <v>41399</v>
      </c>
      <c r="I889" s="289">
        <v>41501</v>
      </c>
      <c r="J889" s="283" t="s">
        <v>11772</v>
      </c>
      <c r="K889" s="283"/>
      <c r="L889" s="290" t="s">
        <v>8637</v>
      </c>
      <c r="M889" s="283" t="s">
        <v>11771</v>
      </c>
      <c r="N889" s="283"/>
      <c r="O889" s="287">
        <v>41445</v>
      </c>
      <c r="P889" s="287">
        <v>41445</v>
      </c>
      <c r="Q889" s="290"/>
      <c r="R889" s="290"/>
      <c r="S889" s="291" t="s">
        <v>10005</v>
      </c>
      <c r="T889" s="290"/>
      <c r="U889" s="290"/>
      <c r="V889" s="290"/>
      <c r="W889" s="290"/>
      <c r="X889" s="291">
        <v>11</v>
      </c>
      <c r="Y889" s="291" t="s">
        <v>11576</v>
      </c>
      <c r="Z889" s="290"/>
      <c r="AA889" s="291" t="s">
        <v>11235</v>
      </c>
      <c r="AB889" s="291" t="s">
        <v>11281</v>
      </c>
      <c r="AC889" s="284" t="s">
        <v>15115</v>
      </c>
      <c r="AD889" s="291" t="s">
        <v>11270</v>
      </c>
      <c r="AE889" s="291">
        <v>2</v>
      </c>
      <c r="AF889" s="291" t="s">
        <v>11576</v>
      </c>
      <c r="AI889" s="292">
        <v>0.91666666666666663</v>
      </c>
      <c r="AJ889" t="s">
        <v>1419</v>
      </c>
      <c r="AV889" s="331">
        <f t="shared" si="42"/>
        <v>41501</v>
      </c>
    </row>
    <row r="890" spans="1:48" x14ac:dyDescent="0.25">
      <c r="A890" s="283" t="s">
        <v>11571</v>
      </c>
      <c r="B890" s="284" t="s">
        <v>15111</v>
      </c>
      <c r="C890" s="285" t="str">
        <f t="shared" si="44"/>
        <v>READINGS_TT1_M2013-5_2013-8</v>
      </c>
      <c r="E890" s="301" t="s">
        <v>15136</v>
      </c>
      <c r="F890" s="286" t="s">
        <v>15099</v>
      </c>
      <c r="G890" s="287">
        <v>41399</v>
      </c>
      <c r="H890" s="288">
        <f t="shared" si="43"/>
        <v>41399</v>
      </c>
      <c r="I890" s="289">
        <v>41501</v>
      </c>
      <c r="J890" s="283" t="s">
        <v>11772</v>
      </c>
      <c r="K890" s="283"/>
      <c r="L890" s="290" t="s">
        <v>8637</v>
      </c>
      <c r="M890" s="283" t="s">
        <v>11771</v>
      </c>
      <c r="N890" s="283"/>
      <c r="O890" s="287">
        <v>41446</v>
      </c>
      <c r="P890" s="287">
        <v>41446</v>
      </c>
      <c r="Q890" s="290"/>
      <c r="R890" s="290"/>
      <c r="S890" s="291" t="s">
        <v>10005</v>
      </c>
      <c r="T890" s="290"/>
      <c r="U890" s="290"/>
      <c r="V890" s="290"/>
      <c r="W890" s="290"/>
      <c r="X890" s="291">
        <v>11</v>
      </c>
      <c r="Y890" s="291" t="s">
        <v>11576</v>
      </c>
      <c r="Z890" s="290"/>
      <c r="AA890" s="291" t="s">
        <v>11235</v>
      </c>
      <c r="AB890" s="291" t="s">
        <v>11281</v>
      </c>
      <c r="AC890" s="284" t="s">
        <v>15115</v>
      </c>
      <c r="AD890" s="291" t="s">
        <v>11270</v>
      </c>
      <c r="AE890" s="291">
        <v>2</v>
      </c>
      <c r="AF890" s="291" t="s">
        <v>11576</v>
      </c>
      <c r="AI890" s="292">
        <v>8.3333333333333329E-2</v>
      </c>
      <c r="AJ890" t="s">
        <v>1419</v>
      </c>
      <c r="AV890" s="331">
        <f t="shared" si="42"/>
        <v>41501</v>
      </c>
    </row>
    <row r="891" spans="1:48" x14ac:dyDescent="0.25">
      <c r="A891" s="283" t="s">
        <v>11571</v>
      </c>
      <c r="B891" s="284" t="s">
        <v>15111</v>
      </c>
      <c r="C891" s="285" t="str">
        <f t="shared" si="44"/>
        <v>READINGS_TT1_M2013-5_2013-8</v>
      </c>
      <c r="E891" s="301" t="s">
        <v>15136</v>
      </c>
      <c r="F891" s="286" t="s">
        <v>15099</v>
      </c>
      <c r="G891" s="287">
        <v>41399</v>
      </c>
      <c r="H891" s="288">
        <f t="shared" si="43"/>
        <v>41399</v>
      </c>
      <c r="I891" s="289">
        <v>41501</v>
      </c>
      <c r="J891" s="283" t="s">
        <v>11772</v>
      </c>
      <c r="K891" s="283"/>
      <c r="L891" s="290" t="s">
        <v>8637</v>
      </c>
      <c r="M891" s="283" t="s">
        <v>11771</v>
      </c>
      <c r="N891" s="283"/>
      <c r="O891" s="287">
        <v>41446</v>
      </c>
      <c r="P891" s="287">
        <v>41446</v>
      </c>
      <c r="Q891" s="290"/>
      <c r="R891" s="290"/>
      <c r="S891" s="291" t="s">
        <v>10005</v>
      </c>
      <c r="T891" s="290"/>
      <c r="U891" s="290"/>
      <c r="V891" s="290"/>
      <c r="W891" s="290"/>
      <c r="X891" s="291">
        <v>10</v>
      </c>
      <c r="Y891" s="291" t="s">
        <v>11576</v>
      </c>
      <c r="Z891" s="290"/>
      <c r="AA891" s="291" t="s">
        <v>11235</v>
      </c>
      <c r="AB891" s="291" t="s">
        <v>11281</v>
      </c>
      <c r="AC891" s="284" t="s">
        <v>15115</v>
      </c>
      <c r="AD891" s="291" t="s">
        <v>11270</v>
      </c>
      <c r="AE891" s="291">
        <v>2</v>
      </c>
      <c r="AF891" s="291" t="s">
        <v>11576</v>
      </c>
      <c r="AI891" s="292">
        <v>0.25</v>
      </c>
      <c r="AJ891" t="s">
        <v>1419</v>
      </c>
      <c r="AV891" s="331">
        <f t="shared" si="42"/>
        <v>41501</v>
      </c>
    </row>
    <row r="892" spans="1:48" x14ac:dyDescent="0.25">
      <c r="A892" s="283" t="s">
        <v>11571</v>
      </c>
      <c r="B892" s="284" t="s">
        <v>15111</v>
      </c>
      <c r="C892" s="285" t="str">
        <f t="shared" si="44"/>
        <v>READINGS_TT1_M2013-5_2013-8</v>
      </c>
      <c r="E892" s="301" t="s">
        <v>15136</v>
      </c>
      <c r="F892" s="286" t="s">
        <v>15099</v>
      </c>
      <c r="G892" s="287">
        <v>41399</v>
      </c>
      <c r="H892" s="288">
        <f t="shared" si="43"/>
        <v>41399</v>
      </c>
      <c r="I892" s="289">
        <v>41501</v>
      </c>
      <c r="J892" s="283" t="s">
        <v>11772</v>
      </c>
      <c r="K892" s="283"/>
      <c r="L892" s="290" t="s">
        <v>8637</v>
      </c>
      <c r="M892" s="283" t="s">
        <v>11771</v>
      </c>
      <c r="N892" s="283"/>
      <c r="O892" s="287">
        <v>41446</v>
      </c>
      <c r="P892" s="287">
        <v>41446</v>
      </c>
      <c r="Q892" s="290"/>
      <c r="R892" s="290"/>
      <c r="S892" s="291" t="s">
        <v>10005</v>
      </c>
      <c r="T892" s="290"/>
      <c r="U892" s="290"/>
      <c r="V892" s="290"/>
      <c r="W892" s="290"/>
      <c r="X892" s="291">
        <v>9.6999999999999993</v>
      </c>
      <c r="Y892" s="291" t="s">
        <v>11576</v>
      </c>
      <c r="Z892" s="290"/>
      <c r="AA892" s="291" t="s">
        <v>11235</v>
      </c>
      <c r="AB892" s="291" t="s">
        <v>11281</v>
      </c>
      <c r="AC892" s="284" t="s">
        <v>15115</v>
      </c>
      <c r="AD892" s="291" t="s">
        <v>11270</v>
      </c>
      <c r="AE892" s="291">
        <v>2</v>
      </c>
      <c r="AF892" s="291" t="s">
        <v>11576</v>
      </c>
      <c r="AI892" s="292">
        <v>0.41666666666666669</v>
      </c>
      <c r="AJ892" t="s">
        <v>1419</v>
      </c>
      <c r="AV892" s="331">
        <f t="shared" si="42"/>
        <v>41501</v>
      </c>
    </row>
    <row r="893" spans="1:48" x14ac:dyDescent="0.25">
      <c r="A893" s="283" t="s">
        <v>11571</v>
      </c>
      <c r="B893" s="284" t="s">
        <v>15111</v>
      </c>
      <c r="C893" s="285" t="str">
        <f t="shared" si="44"/>
        <v>READINGS_TT1_M2013-5_2013-8</v>
      </c>
      <c r="E893" s="301" t="s">
        <v>15136</v>
      </c>
      <c r="F893" s="286" t="s">
        <v>15099</v>
      </c>
      <c r="G893" s="287">
        <v>41399</v>
      </c>
      <c r="H893" s="288">
        <f t="shared" si="43"/>
        <v>41399</v>
      </c>
      <c r="I893" s="289">
        <v>41501</v>
      </c>
      <c r="J893" s="283" t="s">
        <v>11772</v>
      </c>
      <c r="K893" s="283"/>
      <c r="L893" s="290" t="s">
        <v>8637</v>
      </c>
      <c r="M893" s="283" t="s">
        <v>11771</v>
      </c>
      <c r="N893" s="283"/>
      <c r="O893" s="287">
        <v>41446</v>
      </c>
      <c r="P893" s="287">
        <v>41446</v>
      </c>
      <c r="Q893" s="290"/>
      <c r="R893" s="290"/>
      <c r="S893" s="291" t="s">
        <v>10005</v>
      </c>
      <c r="T893" s="290"/>
      <c r="U893" s="290"/>
      <c r="V893" s="290"/>
      <c r="W893" s="290"/>
      <c r="X893" s="291">
        <v>9</v>
      </c>
      <c r="Y893" s="291" t="s">
        <v>11576</v>
      </c>
      <c r="Z893" s="290"/>
      <c r="AA893" s="291" t="s">
        <v>11235</v>
      </c>
      <c r="AB893" s="291" t="s">
        <v>11281</v>
      </c>
      <c r="AC893" s="284" t="s">
        <v>15115</v>
      </c>
      <c r="AD893" s="291" t="s">
        <v>11270</v>
      </c>
      <c r="AE893" s="291">
        <v>2</v>
      </c>
      <c r="AF893" s="291" t="s">
        <v>11576</v>
      </c>
      <c r="AI893" s="292">
        <v>0.58333333333333337</v>
      </c>
      <c r="AJ893" t="s">
        <v>1419</v>
      </c>
      <c r="AV893" s="331">
        <f t="shared" si="42"/>
        <v>41501</v>
      </c>
    </row>
    <row r="894" spans="1:48" x14ac:dyDescent="0.25">
      <c r="A894" s="283" t="s">
        <v>11571</v>
      </c>
      <c r="B894" s="284" t="s">
        <v>15111</v>
      </c>
      <c r="C894" s="285" t="str">
        <f t="shared" si="44"/>
        <v>READINGS_TT1_M2013-5_2013-8</v>
      </c>
      <c r="E894" s="301" t="s">
        <v>15136</v>
      </c>
      <c r="F894" s="286" t="s">
        <v>15099</v>
      </c>
      <c r="G894" s="287">
        <v>41399</v>
      </c>
      <c r="H894" s="288">
        <f t="shared" si="43"/>
        <v>41399</v>
      </c>
      <c r="I894" s="289">
        <v>41501</v>
      </c>
      <c r="J894" s="283" t="s">
        <v>11772</v>
      </c>
      <c r="K894" s="283"/>
      <c r="L894" s="290" t="s">
        <v>8637</v>
      </c>
      <c r="M894" s="283" t="s">
        <v>11771</v>
      </c>
      <c r="N894" s="283"/>
      <c r="O894" s="287">
        <v>41446</v>
      </c>
      <c r="P894" s="287">
        <v>41446</v>
      </c>
      <c r="Q894" s="290"/>
      <c r="R894" s="290"/>
      <c r="S894" s="291" t="s">
        <v>10005</v>
      </c>
      <c r="T894" s="290"/>
      <c r="U894" s="290"/>
      <c r="V894" s="290"/>
      <c r="W894" s="290"/>
      <c r="X894" s="291">
        <v>8.6999999999999993</v>
      </c>
      <c r="Y894" s="291" t="s">
        <v>11576</v>
      </c>
      <c r="Z894" s="290"/>
      <c r="AA894" s="291" t="s">
        <v>11235</v>
      </c>
      <c r="AB894" s="291" t="s">
        <v>11281</v>
      </c>
      <c r="AC894" s="284" t="s">
        <v>15115</v>
      </c>
      <c r="AD894" s="291" t="s">
        <v>11270</v>
      </c>
      <c r="AE894" s="291">
        <v>2</v>
      </c>
      <c r="AF894" s="291" t="s">
        <v>11576</v>
      </c>
      <c r="AI894" s="292">
        <v>0.75</v>
      </c>
      <c r="AJ894" t="s">
        <v>1419</v>
      </c>
      <c r="AV894" s="331">
        <f t="shared" si="42"/>
        <v>41501</v>
      </c>
    </row>
    <row r="895" spans="1:48" x14ac:dyDescent="0.25">
      <c r="A895" s="283" t="s">
        <v>11571</v>
      </c>
      <c r="B895" s="284" t="s">
        <v>15111</v>
      </c>
      <c r="C895" s="285" t="str">
        <f t="shared" si="44"/>
        <v>READINGS_TT1_M2013-5_2013-8</v>
      </c>
      <c r="E895" s="301" t="s">
        <v>15136</v>
      </c>
      <c r="F895" s="286" t="s">
        <v>15099</v>
      </c>
      <c r="G895" s="287">
        <v>41399</v>
      </c>
      <c r="H895" s="288">
        <f t="shared" si="43"/>
        <v>41399</v>
      </c>
      <c r="I895" s="289">
        <v>41501</v>
      </c>
      <c r="J895" s="283" t="s">
        <v>11772</v>
      </c>
      <c r="K895" s="283"/>
      <c r="L895" s="290" t="s">
        <v>8637</v>
      </c>
      <c r="M895" s="283" t="s">
        <v>11771</v>
      </c>
      <c r="N895" s="283"/>
      <c r="O895" s="287">
        <v>41446</v>
      </c>
      <c r="P895" s="287">
        <v>41446</v>
      </c>
      <c r="Q895" s="290"/>
      <c r="R895" s="290"/>
      <c r="S895" s="291" t="s">
        <v>10005</v>
      </c>
      <c r="T895" s="290"/>
      <c r="U895" s="290"/>
      <c r="V895" s="290"/>
      <c r="W895" s="290"/>
      <c r="X895" s="291">
        <v>8</v>
      </c>
      <c r="Y895" s="291" t="s">
        <v>11576</v>
      </c>
      <c r="Z895" s="290"/>
      <c r="AA895" s="291" t="s">
        <v>11235</v>
      </c>
      <c r="AB895" s="291" t="s">
        <v>11281</v>
      </c>
      <c r="AC895" s="284" t="s">
        <v>15115</v>
      </c>
      <c r="AD895" s="291" t="s">
        <v>11270</v>
      </c>
      <c r="AE895" s="291">
        <v>2</v>
      </c>
      <c r="AF895" s="291" t="s">
        <v>11576</v>
      </c>
      <c r="AI895" s="292">
        <v>0.91666666666666663</v>
      </c>
      <c r="AJ895" t="s">
        <v>1419</v>
      </c>
      <c r="AV895" s="331">
        <f t="shared" si="42"/>
        <v>41501</v>
      </c>
    </row>
    <row r="896" spans="1:48" x14ac:dyDescent="0.25">
      <c r="A896" s="283" t="s">
        <v>11571</v>
      </c>
      <c r="B896" s="284" t="s">
        <v>15111</v>
      </c>
      <c r="C896" s="285" t="str">
        <f t="shared" si="44"/>
        <v>READINGS_TT1_M2013-5_2013-8</v>
      </c>
      <c r="E896" s="301" t="s">
        <v>15136</v>
      </c>
      <c r="F896" s="286" t="s">
        <v>15099</v>
      </c>
      <c r="G896" s="287">
        <v>41399</v>
      </c>
      <c r="H896" s="288">
        <f t="shared" si="43"/>
        <v>41399</v>
      </c>
      <c r="I896" s="289">
        <v>41501</v>
      </c>
      <c r="J896" s="283" t="s">
        <v>11772</v>
      </c>
      <c r="K896" s="283"/>
      <c r="L896" s="290" t="s">
        <v>8637</v>
      </c>
      <c r="M896" s="283" t="s">
        <v>11771</v>
      </c>
      <c r="N896" s="283"/>
      <c r="O896" s="287">
        <v>41447</v>
      </c>
      <c r="P896" s="287">
        <v>41447</v>
      </c>
      <c r="Q896" s="290"/>
      <c r="R896" s="290"/>
      <c r="S896" s="291" t="s">
        <v>10005</v>
      </c>
      <c r="T896" s="290"/>
      <c r="U896" s="290"/>
      <c r="V896" s="290"/>
      <c r="W896" s="290"/>
      <c r="X896" s="291">
        <v>8</v>
      </c>
      <c r="Y896" s="291" t="s">
        <v>11576</v>
      </c>
      <c r="Z896" s="290"/>
      <c r="AA896" s="291" t="s">
        <v>11235</v>
      </c>
      <c r="AB896" s="291" t="s">
        <v>11281</v>
      </c>
      <c r="AC896" s="284" t="s">
        <v>15115</v>
      </c>
      <c r="AD896" s="291" t="s">
        <v>11270</v>
      </c>
      <c r="AE896" s="291">
        <v>2</v>
      </c>
      <c r="AF896" s="291" t="s">
        <v>11576</v>
      </c>
      <c r="AI896" s="292">
        <v>8.3333333333333329E-2</v>
      </c>
      <c r="AJ896" t="s">
        <v>1419</v>
      </c>
      <c r="AV896" s="331">
        <f t="shared" si="42"/>
        <v>41501</v>
      </c>
    </row>
    <row r="897" spans="1:48" x14ac:dyDescent="0.25">
      <c r="A897" s="283" t="s">
        <v>11571</v>
      </c>
      <c r="B897" s="284" t="s">
        <v>15111</v>
      </c>
      <c r="C897" s="285" t="str">
        <f t="shared" si="44"/>
        <v>READINGS_TT1_M2013-5_2013-8</v>
      </c>
      <c r="E897" s="301" t="s">
        <v>15136</v>
      </c>
      <c r="F897" s="286" t="s">
        <v>15099</v>
      </c>
      <c r="G897" s="287">
        <v>41399</v>
      </c>
      <c r="H897" s="288">
        <f t="shared" si="43"/>
        <v>41399</v>
      </c>
      <c r="I897" s="289">
        <v>41501</v>
      </c>
      <c r="J897" s="283" t="s">
        <v>11772</v>
      </c>
      <c r="K897" s="283"/>
      <c r="L897" s="290" t="s">
        <v>8637</v>
      </c>
      <c r="M897" s="283" t="s">
        <v>11771</v>
      </c>
      <c r="N897" s="283"/>
      <c r="O897" s="287">
        <v>41447</v>
      </c>
      <c r="P897" s="287">
        <v>41447</v>
      </c>
      <c r="Q897" s="290"/>
      <c r="R897" s="290"/>
      <c r="S897" s="291" t="s">
        <v>10005</v>
      </c>
      <c r="T897" s="290"/>
      <c r="U897" s="290"/>
      <c r="V897" s="290"/>
      <c r="W897" s="290"/>
      <c r="X897" s="291">
        <v>8</v>
      </c>
      <c r="Y897" s="291" t="s">
        <v>11576</v>
      </c>
      <c r="Z897" s="290"/>
      <c r="AA897" s="291" t="s">
        <v>11235</v>
      </c>
      <c r="AB897" s="291" t="s">
        <v>11281</v>
      </c>
      <c r="AC897" s="284" t="s">
        <v>15115</v>
      </c>
      <c r="AD897" s="291" t="s">
        <v>11270</v>
      </c>
      <c r="AE897" s="291">
        <v>2</v>
      </c>
      <c r="AF897" s="291" t="s">
        <v>11576</v>
      </c>
      <c r="AI897" s="292">
        <v>0.25</v>
      </c>
      <c r="AJ897" t="s">
        <v>1419</v>
      </c>
      <c r="AV897" s="331">
        <f t="shared" si="42"/>
        <v>41501</v>
      </c>
    </row>
    <row r="898" spans="1:48" x14ac:dyDescent="0.25">
      <c r="A898" s="283" t="s">
        <v>11571</v>
      </c>
      <c r="B898" s="284" t="s">
        <v>15111</v>
      </c>
      <c r="C898" s="285" t="str">
        <f t="shared" si="44"/>
        <v>READINGS_TT1_M2013-5_2013-8</v>
      </c>
      <c r="E898" s="301" t="s">
        <v>15136</v>
      </c>
      <c r="F898" s="286" t="s">
        <v>15099</v>
      </c>
      <c r="G898" s="287">
        <v>41399</v>
      </c>
      <c r="H898" s="288">
        <f t="shared" si="43"/>
        <v>41399</v>
      </c>
      <c r="I898" s="289">
        <v>41501</v>
      </c>
      <c r="J898" s="283" t="s">
        <v>11772</v>
      </c>
      <c r="K898" s="283"/>
      <c r="L898" s="290" t="s">
        <v>8637</v>
      </c>
      <c r="M898" s="283" t="s">
        <v>11771</v>
      </c>
      <c r="N898" s="283"/>
      <c r="O898" s="287">
        <v>41447</v>
      </c>
      <c r="P898" s="287">
        <v>41447</v>
      </c>
      <c r="Q898" s="290"/>
      <c r="R898" s="290"/>
      <c r="S898" s="291" t="s">
        <v>10005</v>
      </c>
      <c r="T898" s="290"/>
      <c r="U898" s="290"/>
      <c r="V898" s="290"/>
      <c r="W898" s="290"/>
      <c r="X898" s="291">
        <v>8</v>
      </c>
      <c r="Y898" s="291" t="s">
        <v>11576</v>
      </c>
      <c r="Z898" s="290"/>
      <c r="AA898" s="291" t="s">
        <v>11235</v>
      </c>
      <c r="AB898" s="291" t="s">
        <v>11281</v>
      </c>
      <c r="AC898" s="284" t="s">
        <v>15115</v>
      </c>
      <c r="AD898" s="291" t="s">
        <v>11270</v>
      </c>
      <c r="AE898" s="291">
        <v>2</v>
      </c>
      <c r="AF898" s="291" t="s">
        <v>11576</v>
      </c>
      <c r="AI898" s="292">
        <v>0.41666666666666669</v>
      </c>
      <c r="AJ898" t="s">
        <v>1419</v>
      </c>
      <c r="AV898" s="331">
        <f t="shared" ref="AV898:AV961" si="45">DATE(YEAR(I898),MONTH(I898),DAY(I898))</f>
        <v>41501</v>
      </c>
    </row>
    <row r="899" spans="1:48" x14ac:dyDescent="0.25">
      <c r="A899" s="283" t="s">
        <v>11571</v>
      </c>
      <c r="B899" s="284" t="s">
        <v>15111</v>
      </c>
      <c r="C899" s="285" t="str">
        <f t="shared" si="44"/>
        <v>READINGS_TT1_M2013-5_2013-8</v>
      </c>
      <c r="E899" s="301" t="s">
        <v>15136</v>
      </c>
      <c r="F899" s="286" t="s">
        <v>15099</v>
      </c>
      <c r="G899" s="287">
        <v>41399</v>
      </c>
      <c r="H899" s="288">
        <f t="shared" ref="H899:H962" si="46">DATE(YEAR(G899),MONTH(G899),DAY(G899))</f>
        <v>41399</v>
      </c>
      <c r="I899" s="289">
        <v>41501</v>
      </c>
      <c r="J899" s="283" t="s">
        <v>11772</v>
      </c>
      <c r="K899" s="283"/>
      <c r="L899" s="290" t="s">
        <v>8637</v>
      </c>
      <c r="M899" s="283" t="s">
        <v>11771</v>
      </c>
      <c r="N899" s="283"/>
      <c r="O899" s="287">
        <v>41447</v>
      </c>
      <c r="P899" s="287">
        <v>41447</v>
      </c>
      <c r="Q899" s="290"/>
      <c r="R899" s="290"/>
      <c r="S899" s="291" t="s">
        <v>10005</v>
      </c>
      <c r="T899" s="290"/>
      <c r="U899" s="290"/>
      <c r="V899" s="290"/>
      <c r="W899" s="290"/>
      <c r="X899" s="291">
        <v>7.8</v>
      </c>
      <c r="Y899" s="291" t="s">
        <v>11576</v>
      </c>
      <c r="Z899" s="290"/>
      <c r="AA899" s="291" t="s">
        <v>11235</v>
      </c>
      <c r="AB899" s="291" t="s">
        <v>11281</v>
      </c>
      <c r="AC899" s="284" t="s">
        <v>15115</v>
      </c>
      <c r="AD899" s="291" t="s">
        <v>11270</v>
      </c>
      <c r="AE899" s="291">
        <v>2</v>
      </c>
      <c r="AF899" s="291" t="s">
        <v>11576</v>
      </c>
      <c r="AI899" s="292">
        <v>0.58333333333333337</v>
      </c>
      <c r="AJ899" t="s">
        <v>1419</v>
      </c>
      <c r="AV899" s="331">
        <f t="shared" si="45"/>
        <v>41501</v>
      </c>
    </row>
    <row r="900" spans="1:48" x14ac:dyDescent="0.25">
      <c r="A900" s="283" t="s">
        <v>11571</v>
      </c>
      <c r="B900" s="284" t="s">
        <v>15111</v>
      </c>
      <c r="C900" s="285" t="str">
        <f t="shared" si="44"/>
        <v>READINGS_TT1_M2013-5_2013-8</v>
      </c>
      <c r="E900" s="301" t="s">
        <v>15136</v>
      </c>
      <c r="F900" s="286" t="s">
        <v>15099</v>
      </c>
      <c r="G900" s="287">
        <v>41399</v>
      </c>
      <c r="H900" s="288">
        <f t="shared" si="46"/>
        <v>41399</v>
      </c>
      <c r="I900" s="289">
        <v>41501</v>
      </c>
      <c r="J900" s="283" t="s">
        <v>11772</v>
      </c>
      <c r="K900" s="283"/>
      <c r="L900" s="290" t="s">
        <v>8637</v>
      </c>
      <c r="M900" s="283" t="s">
        <v>11771</v>
      </c>
      <c r="N900" s="283"/>
      <c r="O900" s="287">
        <v>41447</v>
      </c>
      <c r="P900" s="287">
        <v>41447</v>
      </c>
      <c r="Q900" s="290"/>
      <c r="R900" s="290"/>
      <c r="S900" s="291" t="s">
        <v>10005</v>
      </c>
      <c r="T900" s="290"/>
      <c r="U900" s="290"/>
      <c r="V900" s="290"/>
      <c r="W900" s="290"/>
      <c r="X900" s="291">
        <v>7.6</v>
      </c>
      <c r="Y900" s="291" t="s">
        <v>11576</v>
      </c>
      <c r="Z900" s="290"/>
      <c r="AA900" s="291" t="s">
        <v>11235</v>
      </c>
      <c r="AB900" s="291" t="s">
        <v>11281</v>
      </c>
      <c r="AC900" s="284" t="s">
        <v>15115</v>
      </c>
      <c r="AD900" s="291" t="s">
        <v>11270</v>
      </c>
      <c r="AE900" s="291">
        <v>2</v>
      </c>
      <c r="AF900" s="291" t="s">
        <v>11576</v>
      </c>
      <c r="AI900" s="292">
        <v>0.75</v>
      </c>
      <c r="AJ900" t="s">
        <v>1419</v>
      </c>
      <c r="AV900" s="331">
        <f t="shared" si="45"/>
        <v>41501</v>
      </c>
    </row>
    <row r="901" spans="1:48" x14ac:dyDescent="0.25">
      <c r="A901" s="283" t="s">
        <v>11571</v>
      </c>
      <c r="B901" s="284" t="s">
        <v>15111</v>
      </c>
      <c r="C901" s="285" t="str">
        <f t="shared" si="44"/>
        <v>READINGS_TT1_M2013-5_2013-8</v>
      </c>
      <c r="E901" s="301" t="s">
        <v>15136</v>
      </c>
      <c r="F901" s="286" t="s">
        <v>15099</v>
      </c>
      <c r="G901" s="287">
        <v>41399</v>
      </c>
      <c r="H901" s="288">
        <f t="shared" si="46"/>
        <v>41399</v>
      </c>
      <c r="I901" s="289">
        <v>41501</v>
      </c>
      <c r="J901" s="283" t="s">
        <v>11772</v>
      </c>
      <c r="K901" s="283"/>
      <c r="L901" s="290" t="s">
        <v>8637</v>
      </c>
      <c r="M901" s="283" t="s">
        <v>11771</v>
      </c>
      <c r="N901" s="283"/>
      <c r="O901" s="287">
        <v>41447</v>
      </c>
      <c r="P901" s="287">
        <v>41447</v>
      </c>
      <c r="Q901" s="290"/>
      <c r="R901" s="290"/>
      <c r="S901" s="291" t="s">
        <v>10005</v>
      </c>
      <c r="T901" s="290"/>
      <c r="U901" s="290"/>
      <c r="V901" s="290"/>
      <c r="W901" s="290"/>
      <c r="X901" s="291">
        <v>7.2</v>
      </c>
      <c r="Y901" s="291" t="s">
        <v>11576</v>
      </c>
      <c r="Z901" s="290"/>
      <c r="AA901" s="291" t="s">
        <v>11235</v>
      </c>
      <c r="AB901" s="291" t="s">
        <v>11281</v>
      </c>
      <c r="AC901" s="284" t="s">
        <v>15115</v>
      </c>
      <c r="AD901" s="291" t="s">
        <v>11270</v>
      </c>
      <c r="AE901" s="291">
        <v>2</v>
      </c>
      <c r="AF901" s="291" t="s">
        <v>11576</v>
      </c>
      <c r="AI901" s="292">
        <v>0.91666666666666663</v>
      </c>
      <c r="AJ901" t="s">
        <v>1419</v>
      </c>
      <c r="AV901" s="331">
        <f t="shared" si="45"/>
        <v>41501</v>
      </c>
    </row>
    <row r="902" spans="1:48" x14ac:dyDescent="0.25">
      <c r="A902" s="283" t="s">
        <v>11571</v>
      </c>
      <c r="B902" s="284" t="s">
        <v>15111</v>
      </c>
      <c r="C902" s="285" t="str">
        <f t="shared" si="44"/>
        <v>READINGS_TT1_M2013-5_2013-8</v>
      </c>
      <c r="E902" s="301" t="s">
        <v>15136</v>
      </c>
      <c r="F902" s="286" t="s">
        <v>15099</v>
      </c>
      <c r="G902" s="287">
        <v>41399</v>
      </c>
      <c r="H902" s="288">
        <f t="shared" si="46"/>
        <v>41399</v>
      </c>
      <c r="I902" s="289">
        <v>41501</v>
      </c>
      <c r="J902" s="283" t="s">
        <v>11772</v>
      </c>
      <c r="K902" s="283"/>
      <c r="L902" s="290" t="s">
        <v>8637</v>
      </c>
      <c r="M902" s="283" t="s">
        <v>11771</v>
      </c>
      <c r="N902" s="283"/>
      <c r="O902" s="287">
        <v>41448</v>
      </c>
      <c r="P902" s="287">
        <v>41448</v>
      </c>
      <c r="Q902" s="290"/>
      <c r="R902" s="290"/>
      <c r="S902" s="291" t="s">
        <v>10005</v>
      </c>
      <c r="T902" s="290"/>
      <c r="U902" s="290"/>
      <c r="V902" s="290"/>
      <c r="W902" s="290"/>
      <c r="X902" s="291">
        <v>7.2</v>
      </c>
      <c r="Y902" s="291" t="s">
        <v>11576</v>
      </c>
      <c r="Z902" s="290"/>
      <c r="AA902" s="291" t="s">
        <v>11235</v>
      </c>
      <c r="AB902" s="291" t="s">
        <v>11281</v>
      </c>
      <c r="AC902" s="284" t="s">
        <v>15115</v>
      </c>
      <c r="AD902" s="291" t="s">
        <v>11270</v>
      </c>
      <c r="AE902" s="291">
        <v>2</v>
      </c>
      <c r="AF902" s="291" t="s">
        <v>11576</v>
      </c>
      <c r="AI902" s="292">
        <v>8.3333333333333329E-2</v>
      </c>
      <c r="AJ902" t="s">
        <v>1419</v>
      </c>
      <c r="AV902" s="331">
        <f t="shared" si="45"/>
        <v>41501</v>
      </c>
    </row>
    <row r="903" spans="1:48" x14ac:dyDescent="0.25">
      <c r="A903" s="283" t="s">
        <v>11571</v>
      </c>
      <c r="B903" s="284" t="s">
        <v>15111</v>
      </c>
      <c r="C903" s="285" t="str">
        <f t="shared" si="44"/>
        <v>READINGS_TT1_M2013-5_2013-8</v>
      </c>
      <c r="E903" s="301" t="s">
        <v>15136</v>
      </c>
      <c r="F903" s="286" t="s">
        <v>15099</v>
      </c>
      <c r="G903" s="287">
        <v>41399</v>
      </c>
      <c r="H903" s="288">
        <f t="shared" si="46"/>
        <v>41399</v>
      </c>
      <c r="I903" s="289">
        <v>41501</v>
      </c>
      <c r="J903" s="283" t="s">
        <v>11772</v>
      </c>
      <c r="K903" s="283"/>
      <c r="L903" s="290" t="s">
        <v>8637</v>
      </c>
      <c r="M903" s="283" t="s">
        <v>11771</v>
      </c>
      <c r="N903" s="283"/>
      <c r="O903" s="287">
        <v>41448</v>
      </c>
      <c r="P903" s="287">
        <v>41448</v>
      </c>
      <c r="Q903" s="290"/>
      <c r="R903" s="290"/>
      <c r="S903" s="291" t="s">
        <v>10005</v>
      </c>
      <c r="T903" s="290"/>
      <c r="U903" s="290"/>
      <c r="V903" s="290"/>
      <c r="W903" s="290"/>
      <c r="X903" s="291">
        <v>7.2</v>
      </c>
      <c r="Y903" s="291" t="s">
        <v>11576</v>
      </c>
      <c r="Z903" s="290"/>
      <c r="AA903" s="291" t="s">
        <v>11235</v>
      </c>
      <c r="AB903" s="291" t="s">
        <v>11281</v>
      </c>
      <c r="AC903" s="284" t="s">
        <v>15115</v>
      </c>
      <c r="AD903" s="291" t="s">
        <v>11270</v>
      </c>
      <c r="AE903" s="291">
        <v>2</v>
      </c>
      <c r="AF903" s="291" t="s">
        <v>11576</v>
      </c>
      <c r="AI903" s="292">
        <v>0.25</v>
      </c>
      <c r="AJ903" t="s">
        <v>1419</v>
      </c>
      <c r="AV903" s="331">
        <f t="shared" si="45"/>
        <v>41501</v>
      </c>
    </row>
    <row r="904" spans="1:48" x14ac:dyDescent="0.25">
      <c r="A904" s="283" t="s">
        <v>11571</v>
      </c>
      <c r="B904" s="284" t="s">
        <v>15111</v>
      </c>
      <c r="C904" s="285" t="str">
        <f t="shared" si="44"/>
        <v>READINGS_TT1_M2013-5_2013-8</v>
      </c>
      <c r="E904" s="301" t="s">
        <v>15136</v>
      </c>
      <c r="F904" s="286" t="s">
        <v>15099</v>
      </c>
      <c r="G904" s="287">
        <v>41399</v>
      </c>
      <c r="H904" s="288">
        <f t="shared" si="46"/>
        <v>41399</v>
      </c>
      <c r="I904" s="289">
        <v>41501</v>
      </c>
      <c r="J904" s="283" t="s">
        <v>11772</v>
      </c>
      <c r="K904" s="283"/>
      <c r="L904" s="290" t="s">
        <v>8637</v>
      </c>
      <c r="M904" s="283" t="s">
        <v>11771</v>
      </c>
      <c r="N904" s="283"/>
      <c r="O904" s="287">
        <v>41448</v>
      </c>
      <c r="P904" s="287">
        <v>41448</v>
      </c>
      <c r="Q904" s="290"/>
      <c r="R904" s="290"/>
      <c r="S904" s="291" t="s">
        <v>10005</v>
      </c>
      <c r="T904" s="290"/>
      <c r="U904" s="290"/>
      <c r="V904" s="290"/>
      <c r="W904" s="290"/>
      <c r="X904" s="291">
        <v>7.8</v>
      </c>
      <c r="Y904" s="291" t="s">
        <v>11576</v>
      </c>
      <c r="Z904" s="290"/>
      <c r="AA904" s="291" t="s">
        <v>11235</v>
      </c>
      <c r="AB904" s="291" t="s">
        <v>11281</v>
      </c>
      <c r="AC904" s="284" t="s">
        <v>15115</v>
      </c>
      <c r="AD904" s="291" t="s">
        <v>11270</v>
      </c>
      <c r="AE904" s="291">
        <v>2</v>
      </c>
      <c r="AF904" s="291" t="s">
        <v>11576</v>
      </c>
      <c r="AI904" s="292">
        <v>0.41666666666666669</v>
      </c>
      <c r="AJ904" t="s">
        <v>1419</v>
      </c>
      <c r="AV904" s="331">
        <f t="shared" si="45"/>
        <v>41501</v>
      </c>
    </row>
    <row r="905" spans="1:48" x14ac:dyDescent="0.25">
      <c r="A905" s="283" t="s">
        <v>11571</v>
      </c>
      <c r="B905" s="284" t="s">
        <v>15111</v>
      </c>
      <c r="C905" s="285" t="str">
        <f t="shared" si="44"/>
        <v>READINGS_TT1_M2013-5_2013-8</v>
      </c>
      <c r="E905" s="301" t="s">
        <v>15136</v>
      </c>
      <c r="F905" s="286" t="s">
        <v>15099</v>
      </c>
      <c r="G905" s="287">
        <v>41399</v>
      </c>
      <c r="H905" s="288">
        <f t="shared" si="46"/>
        <v>41399</v>
      </c>
      <c r="I905" s="289">
        <v>41501</v>
      </c>
      <c r="J905" s="283" t="s">
        <v>11772</v>
      </c>
      <c r="K905" s="283"/>
      <c r="L905" s="290" t="s">
        <v>8637</v>
      </c>
      <c r="M905" s="283" t="s">
        <v>11771</v>
      </c>
      <c r="N905" s="283"/>
      <c r="O905" s="287">
        <v>41448</v>
      </c>
      <c r="P905" s="287">
        <v>41448</v>
      </c>
      <c r="Q905" s="290"/>
      <c r="R905" s="290"/>
      <c r="S905" s="291" t="s">
        <v>10005</v>
      </c>
      <c r="T905" s="290"/>
      <c r="U905" s="290"/>
      <c r="V905" s="290"/>
      <c r="W905" s="290"/>
      <c r="X905" s="291">
        <v>8.5</v>
      </c>
      <c r="Y905" s="291" t="s">
        <v>11576</v>
      </c>
      <c r="Z905" s="290"/>
      <c r="AA905" s="291" t="s">
        <v>11235</v>
      </c>
      <c r="AB905" s="291" t="s">
        <v>11281</v>
      </c>
      <c r="AC905" s="284" t="s">
        <v>15115</v>
      </c>
      <c r="AD905" s="291" t="s">
        <v>11270</v>
      </c>
      <c r="AE905" s="291">
        <v>2</v>
      </c>
      <c r="AF905" s="291" t="s">
        <v>11576</v>
      </c>
      <c r="AI905" s="292">
        <v>0.58333333333333337</v>
      </c>
      <c r="AJ905" t="s">
        <v>1419</v>
      </c>
      <c r="AV905" s="331">
        <f t="shared" si="45"/>
        <v>41501</v>
      </c>
    </row>
    <row r="906" spans="1:48" x14ac:dyDescent="0.25">
      <c r="A906" s="283" t="s">
        <v>11571</v>
      </c>
      <c r="B906" s="284" t="s">
        <v>15111</v>
      </c>
      <c r="C906" s="285" t="str">
        <f t="shared" si="44"/>
        <v>READINGS_TT1_M2013-5_2013-8</v>
      </c>
      <c r="E906" s="301" t="s">
        <v>15136</v>
      </c>
      <c r="F906" s="286" t="s">
        <v>15099</v>
      </c>
      <c r="G906" s="287">
        <v>41399</v>
      </c>
      <c r="H906" s="288">
        <f t="shared" si="46"/>
        <v>41399</v>
      </c>
      <c r="I906" s="289">
        <v>41501</v>
      </c>
      <c r="J906" s="283" t="s">
        <v>11772</v>
      </c>
      <c r="K906" s="283"/>
      <c r="L906" s="290" t="s">
        <v>8637</v>
      </c>
      <c r="M906" s="283" t="s">
        <v>11771</v>
      </c>
      <c r="N906" s="283"/>
      <c r="O906" s="287">
        <v>41448</v>
      </c>
      <c r="P906" s="287">
        <v>41448</v>
      </c>
      <c r="Q906" s="290"/>
      <c r="R906" s="290"/>
      <c r="S906" s="291" t="s">
        <v>10005</v>
      </c>
      <c r="T906" s="290"/>
      <c r="U906" s="290"/>
      <c r="V906" s="290"/>
      <c r="W906" s="290"/>
      <c r="X906" s="291">
        <v>9.5</v>
      </c>
      <c r="Y906" s="291" t="s">
        <v>11576</v>
      </c>
      <c r="Z906" s="290"/>
      <c r="AA906" s="291" t="s">
        <v>11235</v>
      </c>
      <c r="AB906" s="291" t="s">
        <v>11281</v>
      </c>
      <c r="AC906" s="284" t="s">
        <v>15115</v>
      </c>
      <c r="AD906" s="291" t="s">
        <v>11270</v>
      </c>
      <c r="AE906" s="291">
        <v>2</v>
      </c>
      <c r="AF906" s="291" t="s">
        <v>11576</v>
      </c>
      <c r="AI906" s="292">
        <v>0.75</v>
      </c>
      <c r="AJ906" t="s">
        <v>1419</v>
      </c>
      <c r="AV906" s="331">
        <f t="shared" si="45"/>
        <v>41501</v>
      </c>
    </row>
    <row r="907" spans="1:48" x14ac:dyDescent="0.25">
      <c r="A907" s="283" t="s">
        <v>11571</v>
      </c>
      <c r="B907" s="284" t="s">
        <v>15111</v>
      </c>
      <c r="C907" s="285" t="str">
        <f t="shared" si="44"/>
        <v>READINGS_TT1_M2013-5_2013-8</v>
      </c>
      <c r="E907" s="301" t="s">
        <v>15136</v>
      </c>
      <c r="F907" s="286" t="s">
        <v>15099</v>
      </c>
      <c r="G907" s="287">
        <v>41399</v>
      </c>
      <c r="H907" s="288">
        <f t="shared" si="46"/>
        <v>41399</v>
      </c>
      <c r="I907" s="289">
        <v>41501</v>
      </c>
      <c r="J907" s="283" t="s">
        <v>11772</v>
      </c>
      <c r="K907" s="283"/>
      <c r="L907" s="290" t="s">
        <v>8637</v>
      </c>
      <c r="M907" s="283" t="s">
        <v>11771</v>
      </c>
      <c r="N907" s="283"/>
      <c r="O907" s="287">
        <v>41448</v>
      </c>
      <c r="P907" s="287">
        <v>41448</v>
      </c>
      <c r="Q907" s="290"/>
      <c r="R907" s="290"/>
      <c r="S907" s="291" t="s">
        <v>10005</v>
      </c>
      <c r="T907" s="290"/>
      <c r="U907" s="290"/>
      <c r="V907" s="290"/>
      <c r="W907" s="290"/>
      <c r="X907" s="291">
        <v>8.6999999999999993</v>
      </c>
      <c r="Y907" s="291" t="s">
        <v>11576</v>
      </c>
      <c r="Z907" s="290"/>
      <c r="AA907" s="291" t="s">
        <v>11235</v>
      </c>
      <c r="AB907" s="291" t="s">
        <v>11281</v>
      </c>
      <c r="AC907" s="284" t="s">
        <v>15115</v>
      </c>
      <c r="AD907" s="291" t="s">
        <v>11270</v>
      </c>
      <c r="AE907" s="291">
        <v>2</v>
      </c>
      <c r="AF907" s="291" t="s">
        <v>11576</v>
      </c>
      <c r="AI907" s="292">
        <v>0.91666666666666663</v>
      </c>
      <c r="AJ907" t="s">
        <v>1419</v>
      </c>
      <c r="AV907" s="331">
        <f t="shared" si="45"/>
        <v>41501</v>
      </c>
    </row>
    <row r="908" spans="1:48" x14ac:dyDescent="0.25">
      <c r="A908" s="283" t="s">
        <v>11571</v>
      </c>
      <c r="B908" s="284" t="s">
        <v>15111</v>
      </c>
      <c r="C908" s="285" t="str">
        <f t="shared" si="44"/>
        <v>READINGS_TT1_M2013-5_2013-8</v>
      </c>
      <c r="E908" s="301" t="s">
        <v>15136</v>
      </c>
      <c r="F908" s="286" t="s">
        <v>15099</v>
      </c>
      <c r="G908" s="287">
        <v>41399</v>
      </c>
      <c r="H908" s="288">
        <f t="shared" si="46"/>
        <v>41399</v>
      </c>
      <c r="I908" s="289">
        <v>41501</v>
      </c>
      <c r="J908" s="283" t="s">
        <v>11772</v>
      </c>
      <c r="K908" s="283"/>
      <c r="L908" s="290" t="s">
        <v>8637</v>
      </c>
      <c r="M908" s="283" t="s">
        <v>11771</v>
      </c>
      <c r="N908" s="283"/>
      <c r="O908" s="287">
        <v>41449</v>
      </c>
      <c r="P908" s="287">
        <v>41449</v>
      </c>
      <c r="Q908" s="290"/>
      <c r="R908" s="290"/>
      <c r="S908" s="291" t="s">
        <v>10005</v>
      </c>
      <c r="T908" s="290"/>
      <c r="U908" s="290"/>
      <c r="V908" s="290"/>
      <c r="W908" s="290"/>
      <c r="X908" s="291">
        <v>8.1999999999999993</v>
      </c>
      <c r="Y908" s="291" t="s">
        <v>11576</v>
      </c>
      <c r="Z908" s="290"/>
      <c r="AA908" s="291" t="s">
        <v>11235</v>
      </c>
      <c r="AB908" s="291" t="s">
        <v>11281</v>
      </c>
      <c r="AC908" s="284" t="s">
        <v>15115</v>
      </c>
      <c r="AD908" s="291" t="s">
        <v>11270</v>
      </c>
      <c r="AE908" s="291">
        <v>2</v>
      </c>
      <c r="AF908" s="291" t="s">
        <v>11576</v>
      </c>
      <c r="AI908" s="292">
        <v>8.3333333333333329E-2</v>
      </c>
      <c r="AJ908" t="s">
        <v>1419</v>
      </c>
      <c r="AV908" s="331">
        <f t="shared" si="45"/>
        <v>41501</v>
      </c>
    </row>
    <row r="909" spans="1:48" x14ac:dyDescent="0.25">
      <c r="A909" s="283" t="s">
        <v>11571</v>
      </c>
      <c r="B909" s="284" t="s">
        <v>15111</v>
      </c>
      <c r="C909" s="285" t="str">
        <f t="shared" si="44"/>
        <v>READINGS_TT1_M2013-5_2013-8</v>
      </c>
      <c r="E909" s="301" t="s">
        <v>15136</v>
      </c>
      <c r="F909" s="286" t="s">
        <v>15099</v>
      </c>
      <c r="G909" s="287">
        <v>41399</v>
      </c>
      <c r="H909" s="288">
        <f t="shared" si="46"/>
        <v>41399</v>
      </c>
      <c r="I909" s="289">
        <v>41501</v>
      </c>
      <c r="J909" s="283" t="s">
        <v>11772</v>
      </c>
      <c r="K909" s="283"/>
      <c r="L909" s="290" t="s">
        <v>8637</v>
      </c>
      <c r="M909" s="283" t="s">
        <v>11771</v>
      </c>
      <c r="N909" s="283"/>
      <c r="O909" s="287">
        <v>41449</v>
      </c>
      <c r="P909" s="287">
        <v>41449</v>
      </c>
      <c r="Q909" s="290"/>
      <c r="R909" s="290"/>
      <c r="S909" s="291" t="s">
        <v>10005</v>
      </c>
      <c r="T909" s="290"/>
      <c r="U909" s="290"/>
      <c r="V909" s="290"/>
      <c r="W909" s="290"/>
      <c r="X909" s="291">
        <v>8.1999999999999993</v>
      </c>
      <c r="Y909" s="291" t="s">
        <v>11576</v>
      </c>
      <c r="Z909" s="290"/>
      <c r="AA909" s="291" t="s">
        <v>11235</v>
      </c>
      <c r="AB909" s="291" t="s">
        <v>11281</v>
      </c>
      <c r="AC909" s="284" t="s">
        <v>15115</v>
      </c>
      <c r="AD909" s="291" t="s">
        <v>11270</v>
      </c>
      <c r="AE909" s="291">
        <v>2</v>
      </c>
      <c r="AF909" s="291" t="s">
        <v>11576</v>
      </c>
      <c r="AI909" s="292">
        <v>0.25</v>
      </c>
      <c r="AJ909" t="s">
        <v>1419</v>
      </c>
      <c r="AV909" s="331">
        <f t="shared" si="45"/>
        <v>41501</v>
      </c>
    </row>
    <row r="910" spans="1:48" x14ac:dyDescent="0.25">
      <c r="A910" s="283" t="s">
        <v>11571</v>
      </c>
      <c r="B910" s="284" t="s">
        <v>15111</v>
      </c>
      <c r="C910" s="285" t="str">
        <f t="shared" si="44"/>
        <v>READINGS_TT1_M2013-5_2013-8</v>
      </c>
      <c r="E910" s="301" t="s">
        <v>15136</v>
      </c>
      <c r="F910" s="286" t="s">
        <v>15099</v>
      </c>
      <c r="G910" s="287">
        <v>41399</v>
      </c>
      <c r="H910" s="288">
        <f t="shared" si="46"/>
        <v>41399</v>
      </c>
      <c r="I910" s="289">
        <v>41501</v>
      </c>
      <c r="J910" s="283" t="s">
        <v>11772</v>
      </c>
      <c r="K910" s="283"/>
      <c r="L910" s="290" t="s">
        <v>8637</v>
      </c>
      <c r="M910" s="283" t="s">
        <v>11771</v>
      </c>
      <c r="N910" s="283"/>
      <c r="O910" s="287">
        <v>41449</v>
      </c>
      <c r="P910" s="287">
        <v>41449</v>
      </c>
      <c r="Q910" s="290"/>
      <c r="R910" s="290"/>
      <c r="S910" s="291" t="s">
        <v>10005</v>
      </c>
      <c r="T910" s="290"/>
      <c r="U910" s="290"/>
      <c r="V910" s="290"/>
      <c r="W910" s="290"/>
      <c r="X910" s="291">
        <v>8.1999999999999993</v>
      </c>
      <c r="Y910" s="291" t="s">
        <v>11576</v>
      </c>
      <c r="Z910" s="290"/>
      <c r="AA910" s="291" t="s">
        <v>11235</v>
      </c>
      <c r="AB910" s="291" t="s">
        <v>11281</v>
      </c>
      <c r="AC910" s="284" t="s">
        <v>15115</v>
      </c>
      <c r="AD910" s="291" t="s">
        <v>11270</v>
      </c>
      <c r="AE910" s="291">
        <v>2</v>
      </c>
      <c r="AF910" s="291" t="s">
        <v>11576</v>
      </c>
      <c r="AI910" s="292">
        <v>0.41666666666666669</v>
      </c>
      <c r="AJ910" t="s">
        <v>1419</v>
      </c>
      <c r="AV910" s="331">
        <f t="shared" si="45"/>
        <v>41501</v>
      </c>
    </row>
    <row r="911" spans="1:48" x14ac:dyDescent="0.25">
      <c r="A911" s="283" t="s">
        <v>11571</v>
      </c>
      <c r="B911" s="284" t="s">
        <v>15111</v>
      </c>
      <c r="C911" s="285" t="str">
        <f t="shared" si="44"/>
        <v>READINGS_TT1_M2013-5_2013-8</v>
      </c>
      <c r="E911" s="301" t="s">
        <v>15136</v>
      </c>
      <c r="F911" s="286" t="s">
        <v>15099</v>
      </c>
      <c r="G911" s="287">
        <v>41399</v>
      </c>
      <c r="H911" s="288">
        <f t="shared" si="46"/>
        <v>41399</v>
      </c>
      <c r="I911" s="289">
        <v>41501</v>
      </c>
      <c r="J911" s="283" t="s">
        <v>11772</v>
      </c>
      <c r="K911" s="283"/>
      <c r="L911" s="290" t="s">
        <v>8637</v>
      </c>
      <c r="M911" s="283" t="s">
        <v>11771</v>
      </c>
      <c r="N911" s="283"/>
      <c r="O911" s="287">
        <v>41449</v>
      </c>
      <c r="P911" s="287">
        <v>41449</v>
      </c>
      <c r="Q911" s="290"/>
      <c r="R911" s="290"/>
      <c r="S911" s="291" t="s">
        <v>10005</v>
      </c>
      <c r="T911" s="290"/>
      <c r="U911" s="290"/>
      <c r="V911" s="290"/>
      <c r="W911" s="290"/>
      <c r="X911" s="291">
        <v>7.6</v>
      </c>
      <c r="Y911" s="291" t="s">
        <v>11576</v>
      </c>
      <c r="Z911" s="290"/>
      <c r="AA911" s="291" t="s">
        <v>11235</v>
      </c>
      <c r="AB911" s="291" t="s">
        <v>11281</v>
      </c>
      <c r="AC911" s="284" t="s">
        <v>15115</v>
      </c>
      <c r="AD911" s="291" t="s">
        <v>11270</v>
      </c>
      <c r="AE911" s="291">
        <v>2</v>
      </c>
      <c r="AF911" s="291" t="s">
        <v>11576</v>
      </c>
      <c r="AI911" s="292">
        <v>0.58333333333333337</v>
      </c>
      <c r="AJ911" t="s">
        <v>1419</v>
      </c>
      <c r="AV911" s="331">
        <f t="shared" si="45"/>
        <v>41501</v>
      </c>
    </row>
    <row r="912" spans="1:48" x14ac:dyDescent="0.25">
      <c r="A912" s="283" t="s">
        <v>11571</v>
      </c>
      <c r="B912" s="284" t="s">
        <v>15111</v>
      </c>
      <c r="C912" s="285" t="str">
        <f t="shared" si="44"/>
        <v>READINGS_TT1_M2013-5_2013-8</v>
      </c>
      <c r="E912" s="301" t="s">
        <v>15136</v>
      </c>
      <c r="F912" s="286" t="s">
        <v>15099</v>
      </c>
      <c r="G912" s="287">
        <v>41399</v>
      </c>
      <c r="H912" s="288">
        <f t="shared" si="46"/>
        <v>41399</v>
      </c>
      <c r="I912" s="289">
        <v>41501</v>
      </c>
      <c r="J912" s="283" t="s">
        <v>11772</v>
      </c>
      <c r="K912" s="283"/>
      <c r="L912" s="290" t="s">
        <v>8637</v>
      </c>
      <c r="M912" s="283" t="s">
        <v>11771</v>
      </c>
      <c r="N912" s="283"/>
      <c r="O912" s="287">
        <v>41449</v>
      </c>
      <c r="P912" s="287">
        <v>41449</v>
      </c>
      <c r="Q912" s="290"/>
      <c r="R912" s="290"/>
      <c r="S912" s="291" t="s">
        <v>10005</v>
      </c>
      <c r="T912" s="290"/>
      <c r="U912" s="290"/>
      <c r="V912" s="290"/>
      <c r="W912" s="290"/>
      <c r="X912" s="291">
        <v>7.4</v>
      </c>
      <c r="Y912" s="291" t="s">
        <v>11576</v>
      </c>
      <c r="Z912" s="290"/>
      <c r="AA912" s="291" t="s">
        <v>11235</v>
      </c>
      <c r="AB912" s="291" t="s">
        <v>11281</v>
      </c>
      <c r="AC912" s="284" t="s">
        <v>15115</v>
      </c>
      <c r="AD912" s="291" t="s">
        <v>11270</v>
      </c>
      <c r="AE912" s="291">
        <v>2</v>
      </c>
      <c r="AF912" s="291" t="s">
        <v>11576</v>
      </c>
      <c r="AI912" s="292">
        <v>0.75</v>
      </c>
      <c r="AJ912" t="s">
        <v>1419</v>
      </c>
      <c r="AV912" s="331">
        <f t="shared" si="45"/>
        <v>41501</v>
      </c>
    </row>
    <row r="913" spans="1:48" x14ac:dyDescent="0.25">
      <c r="A913" s="283" t="s">
        <v>11571</v>
      </c>
      <c r="B913" s="284" t="s">
        <v>15111</v>
      </c>
      <c r="C913" s="285" t="str">
        <f t="shared" si="44"/>
        <v>READINGS_TT1_M2013-5_2013-8</v>
      </c>
      <c r="E913" s="301" t="s">
        <v>15136</v>
      </c>
      <c r="F913" s="286" t="s">
        <v>15099</v>
      </c>
      <c r="G913" s="287">
        <v>41399</v>
      </c>
      <c r="H913" s="288">
        <f t="shared" si="46"/>
        <v>41399</v>
      </c>
      <c r="I913" s="289">
        <v>41501</v>
      </c>
      <c r="J913" s="283" t="s">
        <v>11772</v>
      </c>
      <c r="K913" s="283"/>
      <c r="L913" s="290" t="s">
        <v>8637</v>
      </c>
      <c r="M913" s="283" t="s">
        <v>11771</v>
      </c>
      <c r="N913" s="283"/>
      <c r="O913" s="287">
        <v>41449</v>
      </c>
      <c r="P913" s="287">
        <v>41449</v>
      </c>
      <c r="Q913" s="290"/>
      <c r="R913" s="290"/>
      <c r="S913" s="291" t="s">
        <v>10005</v>
      </c>
      <c r="T913" s="290"/>
      <c r="U913" s="290"/>
      <c r="V913" s="290"/>
      <c r="W913" s="290"/>
      <c r="X913" s="291">
        <v>7.2</v>
      </c>
      <c r="Y913" s="291" t="s">
        <v>11576</v>
      </c>
      <c r="Z913" s="290"/>
      <c r="AA913" s="291" t="s">
        <v>11235</v>
      </c>
      <c r="AB913" s="291" t="s">
        <v>11281</v>
      </c>
      <c r="AC913" s="284" t="s">
        <v>15115</v>
      </c>
      <c r="AD913" s="291" t="s">
        <v>11270</v>
      </c>
      <c r="AE913" s="291">
        <v>2</v>
      </c>
      <c r="AF913" s="291" t="s">
        <v>11576</v>
      </c>
      <c r="AI913" s="292">
        <v>0.91666666666666663</v>
      </c>
      <c r="AJ913" t="s">
        <v>1419</v>
      </c>
      <c r="AV913" s="331">
        <f t="shared" si="45"/>
        <v>41501</v>
      </c>
    </row>
    <row r="914" spans="1:48" x14ac:dyDescent="0.25">
      <c r="A914" s="283" t="s">
        <v>11571</v>
      </c>
      <c r="B914" s="284" t="s">
        <v>15111</v>
      </c>
      <c r="C914" s="285" t="str">
        <f t="shared" si="44"/>
        <v>READINGS_TT1_M2013-5_2013-8</v>
      </c>
      <c r="E914" s="301" t="s">
        <v>15136</v>
      </c>
      <c r="F914" s="286" t="s">
        <v>15099</v>
      </c>
      <c r="G914" s="287">
        <v>41399</v>
      </c>
      <c r="H914" s="288">
        <f t="shared" si="46"/>
        <v>41399</v>
      </c>
      <c r="I914" s="289">
        <v>41501</v>
      </c>
      <c r="J914" s="283" t="s">
        <v>11772</v>
      </c>
      <c r="K914" s="283"/>
      <c r="L914" s="290" t="s">
        <v>8637</v>
      </c>
      <c r="M914" s="283" t="s">
        <v>11771</v>
      </c>
      <c r="N914" s="283"/>
      <c r="O914" s="287">
        <v>41450</v>
      </c>
      <c r="P914" s="287">
        <v>41450</v>
      </c>
      <c r="Q914" s="290"/>
      <c r="R914" s="290"/>
      <c r="S914" s="291" t="s">
        <v>10005</v>
      </c>
      <c r="T914" s="290"/>
      <c r="U914" s="290"/>
      <c r="V914" s="290"/>
      <c r="W914" s="290"/>
      <c r="X914" s="291">
        <v>7.4</v>
      </c>
      <c r="Y914" s="291" t="s">
        <v>11576</v>
      </c>
      <c r="Z914" s="290"/>
      <c r="AA914" s="291" t="s">
        <v>11235</v>
      </c>
      <c r="AB914" s="291" t="s">
        <v>11281</v>
      </c>
      <c r="AC914" s="284" t="s">
        <v>15115</v>
      </c>
      <c r="AD914" s="291" t="s">
        <v>11270</v>
      </c>
      <c r="AE914" s="291">
        <v>2</v>
      </c>
      <c r="AF914" s="291" t="s">
        <v>11576</v>
      </c>
      <c r="AI914" s="292">
        <v>8.3333333333333329E-2</v>
      </c>
      <c r="AJ914" t="s">
        <v>1419</v>
      </c>
      <c r="AV914" s="331">
        <f t="shared" si="45"/>
        <v>41501</v>
      </c>
    </row>
    <row r="915" spans="1:48" x14ac:dyDescent="0.25">
      <c r="A915" s="283" t="s">
        <v>11571</v>
      </c>
      <c r="B915" s="284" t="s">
        <v>15111</v>
      </c>
      <c r="C915" s="285" t="str">
        <f t="shared" si="44"/>
        <v>READINGS_TT1_M2013-5_2013-8</v>
      </c>
      <c r="E915" s="301" t="s">
        <v>15136</v>
      </c>
      <c r="F915" s="286" t="s">
        <v>15099</v>
      </c>
      <c r="G915" s="287">
        <v>41399</v>
      </c>
      <c r="H915" s="288">
        <f t="shared" si="46"/>
        <v>41399</v>
      </c>
      <c r="I915" s="289">
        <v>41501</v>
      </c>
      <c r="J915" s="283" t="s">
        <v>11772</v>
      </c>
      <c r="K915" s="283"/>
      <c r="L915" s="290" t="s">
        <v>8637</v>
      </c>
      <c r="M915" s="283" t="s">
        <v>11771</v>
      </c>
      <c r="N915" s="283"/>
      <c r="O915" s="287">
        <v>41450</v>
      </c>
      <c r="P915" s="287">
        <v>41450</v>
      </c>
      <c r="Q915" s="290"/>
      <c r="R915" s="290"/>
      <c r="S915" s="291" t="s">
        <v>10005</v>
      </c>
      <c r="T915" s="290"/>
      <c r="U915" s="290"/>
      <c r="V915" s="290"/>
      <c r="W915" s="290"/>
      <c r="X915" s="291">
        <v>7.8</v>
      </c>
      <c r="Y915" s="291" t="s">
        <v>11576</v>
      </c>
      <c r="Z915" s="290"/>
      <c r="AA915" s="291" t="s">
        <v>11235</v>
      </c>
      <c r="AB915" s="291" t="s">
        <v>11281</v>
      </c>
      <c r="AC915" s="284" t="s">
        <v>15115</v>
      </c>
      <c r="AD915" s="291" t="s">
        <v>11270</v>
      </c>
      <c r="AE915" s="291">
        <v>2</v>
      </c>
      <c r="AF915" s="291" t="s">
        <v>11576</v>
      </c>
      <c r="AI915" s="292">
        <v>0.25</v>
      </c>
      <c r="AJ915" t="s">
        <v>1419</v>
      </c>
      <c r="AV915" s="331">
        <f t="shared" si="45"/>
        <v>41501</v>
      </c>
    </row>
    <row r="916" spans="1:48" x14ac:dyDescent="0.25">
      <c r="A916" s="283" t="s">
        <v>11571</v>
      </c>
      <c r="B916" s="284" t="s">
        <v>15111</v>
      </c>
      <c r="C916" s="285" t="str">
        <f t="shared" si="44"/>
        <v>READINGS_TT1_M2013-5_2013-8</v>
      </c>
      <c r="E916" s="301" t="s">
        <v>15136</v>
      </c>
      <c r="F916" s="286" t="s">
        <v>15099</v>
      </c>
      <c r="G916" s="287">
        <v>41399</v>
      </c>
      <c r="H916" s="288">
        <f t="shared" si="46"/>
        <v>41399</v>
      </c>
      <c r="I916" s="289">
        <v>41501</v>
      </c>
      <c r="J916" s="283" t="s">
        <v>11772</v>
      </c>
      <c r="K916" s="283"/>
      <c r="L916" s="290" t="s">
        <v>8637</v>
      </c>
      <c r="M916" s="283" t="s">
        <v>11771</v>
      </c>
      <c r="N916" s="283"/>
      <c r="O916" s="287">
        <v>41450</v>
      </c>
      <c r="P916" s="287">
        <v>41450</v>
      </c>
      <c r="Q916" s="290"/>
      <c r="R916" s="290"/>
      <c r="S916" s="291" t="s">
        <v>10005</v>
      </c>
      <c r="T916" s="290"/>
      <c r="U916" s="290"/>
      <c r="V916" s="290"/>
      <c r="W916" s="290"/>
      <c r="X916" s="291">
        <v>7.8</v>
      </c>
      <c r="Y916" s="291" t="s">
        <v>11576</v>
      </c>
      <c r="Z916" s="290"/>
      <c r="AA916" s="291" t="s">
        <v>11235</v>
      </c>
      <c r="AB916" s="291" t="s">
        <v>11281</v>
      </c>
      <c r="AC916" s="284" t="s">
        <v>15115</v>
      </c>
      <c r="AD916" s="291" t="s">
        <v>11270</v>
      </c>
      <c r="AE916" s="291">
        <v>2</v>
      </c>
      <c r="AF916" s="291" t="s">
        <v>11576</v>
      </c>
      <c r="AI916" s="292">
        <v>0.41666666666666669</v>
      </c>
      <c r="AJ916" t="s">
        <v>1419</v>
      </c>
      <c r="AV916" s="331">
        <f t="shared" si="45"/>
        <v>41501</v>
      </c>
    </row>
    <row r="917" spans="1:48" x14ac:dyDescent="0.25">
      <c r="A917" s="283" t="s">
        <v>11571</v>
      </c>
      <c r="B917" s="284" t="s">
        <v>15111</v>
      </c>
      <c r="C917" s="285" t="str">
        <f t="shared" si="44"/>
        <v>READINGS_TT1_M2013-5_2013-8</v>
      </c>
      <c r="E917" s="301" t="s">
        <v>15136</v>
      </c>
      <c r="F917" s="286" t="s">
        <v>15099</v>
      </c>
      <c r="G917" s="287">
        <v>41399</v>
      </c>
      <c r="H917" s="288">
        <f t="shared" si="46"/>
        <v>41399</v>
      </c>
      <c r="I917" s="289">
        <v>41501</v>
      </c>
      <c r="J917" s="283" t="s">
        <v>11772</v>
      </c>
      <c r="K917" s="283"/>
      <c r="L917" s="290" t="s">
        <v>8637</v>
      </c>
      <c r="M917" s="283" t="s">
        <v>11771</v>
      </c>
      <c r="N917" s="283"/>
      <c r="O917" s="287">
        <v>41450</v>
      </c>
      <c r="P917" s="287">
        <v>41450</v>
      </c>
      <c r="Q917" s="290"/>
      <c r="R917" s="290"/>
      <c r="S917" s="291" t="s">
        <v>10005</v>
      </c>
      <c r="T917" s="290"/>
      <c r="U917" s="290"/>
      <c r="V917" s="290"/>
      <c r="W917" s="290"/>
      <c r="X917" s="291">
        <v>7.2</v>
      </c>
      <c r="Y917" s="291" t="s">
        <v>11576</v>
      </c>
      <c r="Z917" s="290"/>
      <c r="AA917" s="291" t="s">
        <v>11235</v>
      </c>
      <c r="AB917" s="291" t="s">
        <v>11281</v>
      </c>
      <c r="AC917" s="284" t="s">
        <v>15115</v>
      </c>
      <c r="AD917" s="291" t="s">
        <v>11270</v>
      </c>
      <c r="AE917" s="291">
        <v>2</v>
      </c>
      <c r="AF917" s="291" t="s">
        <v>11576</v>
      </c>
      <c r="AI917" s="292">
        <v>0.58333333333333337</v>
      </c>
      <c r="AJ917" t="s">
        <v>1419</v>
      </c>
      <c r="AV917" s="331">
        <f t="shared" si="45"/>
        <v>41501</v>
      </c>
    </row>
    <row r="918" spans="1:48" x14ac:dyDescent="0.25">
      <c r="A918" s="283" t="s">
        <v>11571</v>
      </c>
      <c r="B918" s="284" t="s">
        <v>15111</v>
      </c>
      <c r="C918" s="285" t="str">
        <f t="shared" si="44"/>
        <v>READINGS_TT1_M2013-5_2013-8</v>
      </c>
      <c r="E918" s="301" t="s">
        <v>15136</v>
      </c>
      <c r="F918" s="286" t="s">
        <v>15099</v>
      </c>
      <c r="G918" s="287">
        <v>41399</v>
      </c>
      <c r="H918" s="288">
        <f t="shared" si="46"/>
        <v>41399</v>
      </c>
      <c r="I918" s="289">
        <v>41501</v>
      </c>
      <c r="J918" s="283" t="s">
        <v>11772</v>
      </c>
      <c r="K918" s="283"/>
      <c r="L918" s="290" t="s">
        <v>8637</v>
      </c>
      <c r="M918" s="283" t="s">
        <v>11771</v>
      </c>
      <c r="N918" s="283"/>
      <c r="O918" s="287">
        <v>41450</v>
      </c>
      <c r="P918" s="287">
        <v>41450</v>
      </c>
      <c r="Q918" s="290"/>
      <c r="R918" s="290"/>
      <c r="S918" s="291" t="s">
        <v>10005</v>
      </c>
      <c r="T918" s="290"/>
      <c r="U918" s="290"/>
      <c r="V918" s="290"/>
      <c r="W918" s="290"/>
      <c r="X918" s="291">
        <v>7</v>
      </c>
      <c r="Y918" s="291" t="s">
        <v>11576</v>
      </c>
      <c r="Z918" s="290"/>
      <c r="AA918" s="291" t="s">
        <v>11235</v>
      </c>
      <c r="AB918" s="291" t="s">
        <v>11281</v>
      </c>
      <c r="AC918" s="284" t="s">
        <v>15115</v>
      </c>
      <c r="AD918" s="291" t="s">
        <v>11270</v>
      </c>
      <c r="AE918" s="291">
        <v>2</v>
      </c>
      <c r="AF918" s="291" t="s">
        <v>11576</v>
      </c>
      <c r="AI918" s="292">
        <v>0.75</v>
      </c>
      <c r="AJ918" t="s">
        <v>1419</v>
      </c>
      <c r="AV918" s="331">
        <f t="shared" si="45"/>
        <v>41501</v>
      </c>
    </row>
    <row r="919" spans="1:48" x14ac:dyDescent="0.25">
      <c r="A919" s="283" t="s">
        <v>11571</v>
      </c>
      <c r="B919" s="284" t="s">
        <v>15111</v>
      </c>
      <c r="C919" s="285" t="str">
        <f t="shared" si="44"/>
        <v>READINGS_TT1_M2013-5_2013-8</v>
      </c>
      <c r="E919" s="301" t="s">
        <v>15136</v>
      </c>
      <c r="F919" s="286" t="s">
        <v>15099</v>
      </c>
      <c r="G919" s="287">
        <v>41399</v>
      </c>
      <c r="H919" s="288">
        <f t="shared" si="46"/>
        <v>41399</v>
      </c>
      <c r="I919" s="289">
        <v>41501</v>
      </c>
      <c r="J919" s="283" t="s">
        <v>11772</v>
      </c>
      <c r="K919" s="283"/>
      <c r="L919" s="290" t="s">
        <v>8637</v>
      </c>
      <c r="M919" s="283" t="s">
        <v>11771</v>
      </c>
      <c r="N919" s="283"/>
      <c r="O919" s="287">
        <v>41450</v>
      </c>
      <c r="P919" s="287">
        <v>41450</v>
      </c>
      <c r="Q919" s="290"/>
      <c r="R919" s="290"/>
      <c r="S919" s="291" t="s">
        <v>10005</v>
      </c>
      <c r="T919" s="290"/>
      <c r="U919" s="290"/>
      <c r="V919" s="290"/>
      <c r="W919" s="290"/>
      <c r="X919" s="291">
        <v>6.8</v>
      </c>
      <c r="Y919" s="291" t="s">
        <v>11576</v>
      </c>
      <c r="Z919" s="290"/>
      <c r="AA919" s="291" t="s">
        <v>11235</v>
      </c>
      <c r="AB919" s="291" t="s">
        <v>11281</v>
      </c>
      <c r="AC919" s="284" t="s">
        <v>15115</v>
      </c>
      <c r="AD919" s="291" t="s">
        <v>11270</v>
      </c>
      <c r="AE919" s="291">
        <v>2</v>
      </c>
      <c r="AF919" s="291" t="s">
        <v>11576</v>
      </c>
      <c r="AI919" s="292">
        <v>0.91666666666666663</v>
      </c>
      <c r="AJ919" t="s">
        <v>1419</v>
      </c>
      <c r="AV919" s="331">
        <f t="shared" si="45"/>
        <v>41501</v>
      </c>
    </row>
    <row r="920" spans="1:48" x14ac:dyDescent="0.25">
      <c r="A920" s="283" t="s">
        <v>11571</v>
      </c>
      <c r="B920" s="284" t="s">
        <v>15111</v>
      </c>
      <c r="C920" s="285" t="str">
        <f t="shared" si="44"/>
        <v>READINGS_TT1_M2013-5_2013-8</v>
      </c>
      <c r="E920" s="301" t="s">
        <v>15136</v>
      </c>
      <c r="F920" s="286" t="s">
        <v>15099</v>
      </c>
      <c r="G920" s="287">
        <v>41399</v>
      </c>
      <c r="H920" s="288">
        <f t="shared" si="46"/>
        <v>41399</v>
      </c>
      <c r="I920" s="289">
        <v>41501</v>
      </c>
      <c r="J920" s="283" t="s">
        <v>11772</v>
      </c>
      <c r="K920" s="283"/>
      <c r="L920" s="290" t="s">
        <v>8637</v>
      </c>
      <c r="M920" s="283" t="s">
        <v>11771</v>
      </c>
      <c r="N920" s="283"/>
      <c r="O920" s="287">
        <v>41451</v>
      </c>
      <c r="P920" s="287">
        <v>41451</v>
      </c>
      <c r="Q920" s="290"/>
      <c r="R920" s="290"/>
      <c r="S920" s="291" t="s">
        <v>10005</v>
      </c>
      <c r="T920" s="290"/>
      <c r="U920" s="290"/>
      <c r="V920" s="290"/>
      <c r="W920" s="290"/>
      <c r="X920" s="291">
        <v>7</v>
      </c>
      <c r="Y920" s="291" t="s">
        <v>11576</v>
      </c>
      <c r="Z920" s="290"/>
      <c r="AA920" s="291" t="s">
        <v>11235</v>
      </c>
      <c r="AB920" s="291" t="s">
        <v>11281</v>
      </c>
      <c r="AC920" s="284" t="s">
        <v>15115</v>
      </c>
      <c r="AD920" s="291" t="s">
        <v>11270</v>
      </c>
      <c r="AE920" s="291">
        <v>2</v>
      </c>
      <c r="AF920" s="291" t="s">
        <v>11576</v>
      </c>
      <c r="AI920" s="292">
        <v>8.3333333333333329E-2</v>
      </c>
      <c r="AJ920" t="s">
        <v>1419</v>
      </c>
      <c r="AV920" s="331">
        <f t="shared" si="45"/>
        <v>41501</v>
      </c>
    </row>
    <row r="921" spans="1:48" x14ac:dyDescent="0.25">
      <c r="A921" s="283" t="s">
        <v>11571</v>
      </c>
      <c r="B921" s="284" t="s">
        <v>15111</v>
      </c>
      <c r="C921" s="285" t="str">
        <f t="shared" si="44"/>
        <v>READINGS_TT1_M2013-5_2013-8</v>
      </c>
      <c r="E921" s="301" t="s">
        <v>15136</v>
      </c>
      <c r="F921" s="286" t="s">
        <v>15099</v>
      </c>
      <c r="G921" s="287">
        <v>41399</v>
      </c>
      <c r="H921" s="288">
        <f t="shared" si="46"/>
        <v>41399</v>
      </c>
      <c r="I921" s="289">
        <v>41501</v>
      </c>
      <c r="J921" s="283" t="s">
        <v>11772</v>
      </c>
      <c r="K921" s="283"/>
      <c r="L921" s="290" t="s">
        <v>8637</v>
      </c>
      <c r="M921" s="283" t="s">
        <v>11771</v>
      </c>
      <c r="N921" s="283"/>
      <c r="O921" s="287">
        <v>41451</v>
      </c>
      <c r="P921" s="287">
        <v>41451</v>
      </c>
      <c r="Q921" s="290"/>
      <c r="R921" s="290"/>
      <c r="S921" s="291" t="s">
        <v>10005</v>
      </c>
      <c r="T921" s="290"/>
      <c r="U921" s="290"/>
      <c r="V921" s="290"/>
      <c r="W921" s="290"/>
      <c r="X921" s="291">
        <v>7.4</v>
      </c>
      <c r="Y921" s="291" t="s">
        <v>11576</v>
      </c>
      <c r="Z921" s="290"/>
      <c r="AA921" s="291" t="s">
        <v>11235</v>
      </c>
      <c r="AB921" s="291" t="s">
        <v>11281</v>
      </c>
      <c r="AC921" s="284" t="s">
        <v>15115</v>
      </c>
      <c r="AD921" s="291" t="s">
        <v>11270</v>
      </c>
      <c r="AE921" s="291">
        <v>2</v>
      </c>
      <c r="AF921" s="291" t="s">
        <v>11576</v>
      </c>
      <c r="AI921" s="292">
        <v>0.25</v>
      </c>
      <c r="AJ921" t="s">
        <v>1419</v>
      </c>
      <c r="AV921" s="331">
        <f t="shared" si="45"/>
        <v>41501</v>
      </c>
    </row>
    <row r="922" spans="1:48" x14ac:dyDescent="0.25">
      <c r="A922" s="283" t="s">
        <v>11571</v>
      </c>
      <c r="B922" s="284" t="s">
        <v>15111</v>
      </c>
      <c r="C922" s="285" t="str">
        <f t="shared" si="44"/>
        <v>READINGS_TT1_M2013-5_2013-8</v>
      </c>
      <c r="E922" s="301" t="s">
        <v>15136</v>
      </c>
      <c r="F922" s="286" t="s">
        <v>15099</v>
      </c>
      <c r="G922" s="287">
        <v>41399</v>
      </c>
      <c r="H922" s="288">
        <f t="shared" si="46"/>
        <v>41399</v>
      </c>
      <c r="I922" s="289">
        <v>41501</v>
      </c>
      <c r="J922" s="283" t="s">
        <v>11772</v>
      </c>
      <c r="K922" s="283"/>
      <c r="L922" s="290" t="s">
        <v>8637</v>
      </c>
      <c r="M922" s="283" t="s">
        <v>11771</v>
      </c>
      <c r="N922" s="283"/>
      <c r="O922" s="287">
        <v>41451</v>
      </c>
      <c r="P922" s="287">
        <v>41451</v>
      </c>
      <c r="Q922" s="290"/>
      <c r="R922" s="290"/>
      <c r="S922" s="291" t="s">
        <v>10005</v>
      </c>
      <c r="T922" s="290"/>
      <c r="U922" s="290"/>
      <c r="V922" s="290"/>
      <c r="W922" s="290"/>
      <c r="X922" s="291">
        <v>7.4</v>
      </c>
      <c r="Y922" s="291" t="s">
        <v>11576</v>
      </c>
      <c r="Z922" s="290"/>
      <c r="AA922" s="291" t="s">
        <v>11235</v>
      </c>
      <c r="AB922" s="291" t="s">
        <v>11281</v>
      </c>
      <c r="AC922" s="284" t="s">
        <v>15115</v>
      </c>
      <c r="AD922" s="291" t="s">
        <v>11270</v>
      </c>
      <c r="AE922" s="291">
        <v>2</v>
      </c>
      <c r="AF922" s="291" t="s">
        <v>11576</v>
      </c>
      <c r="AI922" s="292">
        <v>0.41666666666666669</v>
      </c>
      <c r="AJ922" t="s">
        <v>1419</v>
      </c>
      <c r="AV922" s="331">
        <f t="shared" si="45"/>
        <v>41501</v>
      </c>
    </row>
    <row r="923" spans="1:48" x14ac:dyDescent="0.25">
      <c r="A923" s="283" t="s">
        <v>11571</v>
      </c>
      <c r="B923" s="284" t="s">
        <v>15111</v>
      </c>
      <c r="C923" s="285" t="str">
        <f t="shared" si="44"/>
        <v>READINGS_TT1_M2013-5_2013-8</v>
      </c>
      <c r="E923" s="301" t="s">
        <v>15136</v>
      </c>
      <c r="F923" s="286" t="s">
        <v>15099</v>
      </c>
      <c r="G923" s="287">
        <v>41399</v>
      </c>
      <c r="H923" s="288">
        <f t="shared" si="46"/>
        <v>41399</v>
      </c>
      <c r="I923" s="289">
        <v>41501</v>
      </c>
      <c r="J923" s="283" t="s">
        <v>11772</v>
      </c>
      <c r="K923" s="283"/>
      <c r="L923" s="290" t="s">
        <v>8637</v>
      </c>
      <c r="M923" s="283" t="s">
        <v>11771</v>
      </c>
      <c r="N923" s="283"/>
      <c r="O923" s="287">
        <v>41451</v>
      </c>
      <c r="P923" s="287">
        <v>41451</v>
      </c>
      <c r="Q923" s="290"/>
      <c r="R923" s="290"/>
      <c r="S923" s="291" t="s">
        <v>10005</v>
      </c>
      <c r="T923" s="290"/>
      <c r="U923" s="290"/>
      <c r="V923" s="290"/>
      <c r="W923" s="290"/>
      <c r="X923" s="291">
        <v>7</v>
      </c>
      <c r="Y923" s="291" t="s">
        <v>11576</v>
      </c>
      <c r="Z923" s="290"/>
      <c r="AA923" s="291" t="s">
        <v>11235</v>
      </c>
      <c r="AB923" s="291" t="s">
        <v>11281</v>
      </c>
      <c r="AC923" s="284" t="s">
        <v>15115</v>
      </c>
      <c r="AD923" s="291" t="s">
        <v>11270</v>
      </c>
      <c r="AE923" s="291">
        <v>2</v>
      </c>
      <c r="AF923" s="291" t="s">
        <v>11576</v>
      </c>
      <c r="AI923" s="292">
        <v>0.58333333333333337</v>
      </c>
      <c r="AJ923" t="s">
        <v>1419</v>
      </c>
      <c r="AV923" s="331">
        <f t="shared" si="45"/>
        <v>41501</v>
      </c>
    </row>
    <row r="924" spans="1:48" x14ac:dyDescent="0.25">
      <c r="A924" s="283" t="s">
        <v>11571</v>
      </c>
      <c r="B924" s="284" t="s">
        <v>15111</v>
      </c>
      <c r="C924" s="285" t="str">
        <f t="shared" si="44"/>
        <v>READINGS_TT1_M2013-5_2013-8</v>
      </c>
      <c r="E924" s="301" t="s">
        <v>15136</v>
      </c>
      <c r="F924" s="286" t="s">
        <v>15099</v>
      </c>
      <c r="G924" s="287">
        <v>41399</v>
      </c>
      <c r="H924" s="288">
        <f t="shared" si="46"/>
        <v>41399</v>
      </c>
      <c r="I924" s="289">
        <v>41501</v>
      </c>
      <c r="J924" s="283" t="s">
        <v>11772</v>
      </c>
      <c r="K924" s="283"/>
      <c r="L924" s="290" t="s">
        <v>8637</v>
      </c>
      <c r="M924" s="283" t="s">
        <v>11771</v>
      </c>
      <c r="N924" s="283"/>
      <c r="O924" s="287">
        <v>41451</v>
      </c>
      <c r="P924" s="287">
        <v>41451</v>
      </c>
      <c r="Q924" s="290"/>
      <c r="R924" s="290"/>
      <c r="S924" s="291" t="s">
        <v>10005</v>
      </c>
      <c r="T924" s="290"/>
      <c r="U924" s="290"/>
      <c r="V924" s="290"/>
      <c r="W924" s="290"/>
      <c r="X924" s="291">
        <v>6.8</v>
      </c>
      <c r="Y924" s="291" t="s">
        <v>11576</v>
      </c>
      <c r="Z924" s="290"/>
      <c r="AA924" s="291" t="s">
        <v>11235</v>
      </c>
      <c r="AB924" s="291" t="s">
        <v>11281</v>
      </c>
      <c r="AC924" s="284" t="s">
        <v>15115</v>
      </c>
      <c r="AD924" s="291" t="s">
        <v>11270</v>
      </c>
      <c r="AE924" s="291">
        <v>2</v>
      </c>
      <c r="AF924" s="291" t="s">
        <v>11576</v>
      </c>
      <c r="AI924" s="292">
        <v>0.75</v>
      </c>
      <c r="AJ924" t="s">
        <v>1419</v>
      </c>
      <c r="AV924" s="331">
        <f t="shared" si="45"/>
        <v>41501</v>
      </c>
    </row>
    <row r="925" spans="1:48" x14ac:dyDescent="0.25">
      <c r="A925" s="283" t="s">
        <v>11571</v>
      </c>
      <c r="B925" s="284" t="s">
        <v>15111</v>
      </c>
      <c r="C925" s="285" t="str">
        <f t="shared" si="44"/>
        <v>READINGS_TT1_M2013-5_2013-8</v>
      </c>
      <c r="E925" s="301" t="s">
        <v>15136</v>
      </c>
      <c r="F925" s="286" t="s">
        <v>15099</v>
      </c>
      <c r="G925" s="287">
        <v>41399</v>
      </c>
      <c r="H925" s="288">
        <f t="shared" si="46"/>
        <v>41399</v>
      </c>
      <c r="I925" s="289">
        <v>41501</v>
      </c>
      <c r="J925" s="283" t="s">
        <v>11772</v>
      </c>
      <c r="K925" s="283"/>
      <c r="L925" s="290" t="s">
        <v>8637</v>
      </c>
      <c r="M925" s="283" t="s">
        <v>11771</v>
      </c>
      <c r="N925" s="283"/>
      <c r="O925" s="287">
        <v>41451</v>
      </c>
      <c r="P925" s="287">
        <v>41451</v>
      </c>
      <c r="Q925" s="290"/>
      <c r="R925" s="290"/>
      <c r="S925" s="291" t="s">
        <v>10005</v>
      </c>
      <c r="T925" s="290"/>
      <c r="U925" s="290"/>
      <c r="V925" s="290"/>
      <c r="W925" s="290"/>
      <c r="X925" s="291">
        <v>6.8</v>
      </c>
      <c r="Y925" s="291" t="s">
        <v>11576</v>
      </c>
      <c r="Z925" s="290"/>
      <c r="AA925" s="291" t="s">
        <v>11235</v>
      </c>
      <c r="AB925" s="291" t="s">
        <v>11281</v>
      </c>
      <c r="AC925" s="284" t="s">
        <v>15115</v>
      </c>
      <c r="AD925" s="291" t="s">
        <v>11270</v>
      </c>
      <c r="AE925" s="291">
        <v>2</v>
      </c>
      <c r="AF925" s="291" t="s">
        <v>11576</v>
      </c>
      <c r="AI925" s="292">
        <v>0.91666666666666663</v>
      </c>
      <c r="AJ925" t="s">
        <v>1419</v>
      </c>
      <c r="AV925" s="331">
        <f t="shared" si="45"/>
        <v>41501</v>
      </c>
    </row>
    <row r="926" spans="1:48" x14ac:dyDescent="0.25">
      <c r="A926" s="283" t="s">
        <v>11571</v>
      </c>
      <c r="B926" s="284" t="s">
        <v>15111</v>
      </c>
      <c r="C926" s="285" t="str">
        <f t="shared" si="44"/>
        <v>READINGS_TT1_M2013-5_2013-8</v>
      </c>
      <c r="E926" s="301" t="s">
        <v>15136</v>
      </c>
      <c r="F926" s="286" t="s">
        <v>15099</v>
      </c>
      <c r="G926" s="287">
        <v>41399</v>
      </c>
      <c r="H926" s="288">
        <f t="shared" si="46"/>
        <v>41399</v>
      </c>
      <c r="I926" s="289">
        <v>41501</v>
      </c>
      <c r="J926" s="283" t="s">
        <v>11772</v>
      </c>
      <c r="K926" s="283"/>
      <c r="L926" s="290" t="s">
        <v>8637</v>
      </c>
      <c r="M926" s="283" t="s">
        <v>11771</v>
      </c>
      <c r="N926" s="283"/>
      <c r="O926" s="287">
        <v>41452</v>
      </c>
      <c r="P926" s="287">
        <v>41452</v>
      </c>
      <c r="Q926" s="290"/>
      <c r="R926" s="290"/>
      <c r="S926" s="291" t="s">
        <v>10005</v>
      </c>
      <c r="T926" s="290"/>
      <c r="U926" s="290"/>
      <c r="V926" s="290"/>
      <c r="W926" s="290"/>
      <c r="X926" s="291">
        <v>6.2</v>
      </c>
      <c r="Y926" s="291" t="s">
        <v>11576</v>
      </c>
      <c r="Z926" s="290"/>
      <c r="AA926" s="291" t="s">
        <v>11235</v>
      </c>
      <c r="AB926" s="291" t="s">
        <v>11281</v>
      </c>
      <c r="AC926" s="284" t="s">
        <v>15115</v>
      </c>
      <c r="AD926" s="291" t="s">
        <v>11270</v>
      </c>
      <c r="AE926" s="291">
        <v>2</v>
      </c>
      <c r="AF926" s="291" t="s">
        <v>11576</v>
      </c>
      <c r="AI926" s="292">
        <v>8.3333333333333329E-2</v>
      </c>
      <c r="AJ926" t="s">
        <v>1419</v>
      </c>
      <c r="AV926" s="331">
        <f t="shared" si="45"/>
        <v>41501</v>
      </c>
    </row>
    <row r="927" spans="1:48" x14ac:dyDescent="0.25">
      <c r="A927" s="283" t="s">
        <v>11571</v>
      </c>
      <c r="B927" s="284" t="s">
        <v>15111</v>
      </c>
      <c r="C927" s="285" t="str">
        <f t="shared" si="44"/>
        <v>READINGS_TT1_M2013-5_2013-8</v>
      </c>
      <c r="E927" s="301" t="s">
        <v>15136</v>
      </c>
      <c r="F927" s="286" t="s">
        <v>15099</v>
      </c>
      <c r="G927" s="287">
        <v>41399</v>
      </c>
      <c r="H927" s="288">
        <f t="shared" si="46"/>
        <v>41399</v>
      </c>
      <c r="I927" s="289">
        <v>41501</v>
      </c>
      <c r="J927" s="283" t="s">
        <v>11772</v>
      </c>
      <c r="K927" s="283"/>
      <c r="L927" s="290" t="s">
        <v>8637</v>
      </c>
      <c r="M927" s="283" t="s">
        <v>11771</v>
      </c>
      <c r="N927" s="283"/>
      <c r="O927" s="287">
        <v>41452</v>
      </c>
      <c r="P927" s="287">
        <v>41452</v>
      </c>
      <c r="Q927" s="290"/>
      <c r="R927" s="290"/>
      <c r="S927" s="291" t="s">
        <v>10005</v>
      </c>
      <c r="T927" s="290"/>
      <c r="U927" s="290"/>
      <c r="V927" s="290"/>
      <c r="W927" s="290"/>
      <c r="X927" s="291">
        <v>7</v>
      </c>
      <c r="Y927" s="291" t="s">
        <v>11576</v>
      </c>
      <c r="Z927" s="290"/>
      <c r="AA927" s="291" t="s">
        <v>11235</v>
      </c>
      <c r="AB927" s="291" t="s">
        <v>11281</v>
      </c>
      <c r="AC927" s="284" t="s">
        <v>15115</v>
      </c>
      <c r="AD927" s="291" t="s">
        <v>11270</v>
      </c>
      <c r="AE927" s="291">
        <v>2</v>
      </c>
      <c r="AF927" s="291" t="s">
        <v>11576</v>
      </c>
      <c r="AI927" s="292">
        <v>0.25</v>
      </c>
      <c r="AJ927" t="s">
        <v>1419</v>
      </c>
      <c r="AV927" s="331">
        <f t="shared" si="45"/>
        <v>41501</v>
      </c>
    </row>
    <row r="928" spans="1:48" x14ac:dyDescent="0.25">
      <c r="A928" s="283" t="s">
        <v>11571</v>
      </c>
      <c r="B928" s="284" t="s">
        <v>15111</v>
      </c>
      <c r="C928" s="285" t="str">
        <f t="shared" si="44"/>
        <v>READINGS_TT1_M2013-5_2013-8</v>
      </c>
      <c r="E928" s="301" t="s">
        <v>15136</v>
      </c>
      <c r="F928" s="286" t="s">
        <v>15099</v>
      </c>
      <c r="G928" s="287">
        <v>41399</v>
      </c>
      <c r="H928" s="288">
        <f t="shared" si="46"/>
        <v>41399</v>
      </c>
      <c r="I928" s="289">
        <v>41501</v>
      </c>
      <c r="J928" s="283" t="s">
        <v>11772</v>
      </c>
      <c r="K928" s="283"/>
      <c r="L928" s="290" t="s">
        <v>8637</v>
      </c>
      <c r="M928" s="283" t="s">
        <v>11771</v>
      </c>
      <c r="N928" s="283"/>
      <c r="O928" s="287">
        <v>41452</v>
      </c>
      <c r="P928" s="287">
        <v>41452</v>
      </c>
      <c r="Q928" s="290"/>
      <c r="R928" s="290"/>
      <c r="S928" s="291" t="s">
        <v>10005</v>
      </c>
      <c r="T928" s="290"/>
      <c r="U928" s="290"/>
      <c r="V928" s="290"/>
      <c r="W928" s="290"/>
      <c r="X928" s="291">
        <v>7.2</v>
      </c>
      <c r="Y928" s="291" t="s">
        <v>11576</v>
      </c>
      <c r="Z928" s="290"/>
      <c r="AA928" s="291" t="s">
        <v>11235</v>
      </c>
      <c r="AB928" s="291" t="s">
        <v>11281</v>
      </c>
      <c r="AC928" s="284" t="s">
        <v>15115</v>
      </c>
      <c r="AD928" s="291" t="s">
        <v>11270</v>
      </c>
      <c r="AE928" s="291">
        <v>2</v>
      </c>
      <c r="AF928" s="291" t="s">
        <v>11576</v>
      </c>
      <c r="AI928" s="292">
        <v>0.41666666666666669</v>
      </c>
      <c r="AJ928" t="s">
        <v>1419</v>
      </c>
      <c r="AV928" s="331">
        <f t="shared" si="45"/>
        <v>41501</v>
      </c>
    </row>
    <row r="929" spans="1:48" x14ac:dyDescent="0.25">
      <c r="A929" s="283" t="s">
        <v>11571</v>
      </c>
      <c r="B929" s="284" t="s">
        <v>15111</v>
      </c>
      <c r="C929" s="285" t="str">
        <f t="shared" si="44"/>
        <v>READINGS_TT1_M2013-5_2013-8</v>
      </c>
      <c r="E929" s="301" t="s">
        <v>15136</v>
      </c>
      <c r="F929" s="286" t="s">
        <v>15099</v>
      </c>
      <c r="G929" s="287">
        <v>41399</v>
      </c>
      <c r="H929" s="288">
        <f t="shared" si="46"/>
        <v>41399</v>
      </c>
      <c r="I929" s="289">
        <v>41501</v>
      </c>
      <c r="J929" s="283" t="s">
        <v>11772</v>
      </c>
      <c r="K929" s="283"/>
      <c r="L929" s="290" t="s">
        <v>8637</v>
      </c>
      <c r="M929" s="283" t="s">
        <v>11771</v>
      </c>
      <c r="N929" s="283"/>
      <c r="O929" s="287">
        <v>41452</v>
      </c>
      <c r="P929" s="287">
        <v>41452</v>
      </c>
      <c r="Q929" s="290"/>
      <c r="R929" s="290"/>
      <c r="S929" s="291" t="s">
        <v>10005</v>
      </c>
      <c r="T929" s="290"/>
      <c r="U929" s="290"/>
      <c r="V929" s="290"/>
      <c r="W929" s="290"/>
      <c r="X929" s="291">
        <v>6.8</v>
      </c>
      <c r="Y929" s="291" t="s">
        <v>11576</v>
      </c>
      <c r="Z929" s="290"/>
      <c r="AA929" s="291" t="s">
        <v>11235</v>
      </c>
      <c r="AB929" s="291" t="s">
        <v>11281</v>
      </c>
      <c r="AC929" s="284" t="s">
        <v>15115</v>
      </c>
      <c r="AD929" s="291" t="s">
        <v>11270</v>
      </c>
      <c r="AE929" s="291">
        <v>2</v>
      </c>
      <c r="AF929" s="291" t="s">
        <v>11576</v>
      </c>
      <c r="AI929" s="292">
        <v>0.58333333333333337</v>
      </c>
      <c r="AJ929" t="s">
        <v>1419</v>
      </c>
      <c r="AV929" s="331">
        <f t="shared" si="45"/>
        <v>41501</v>
      </c>
    </row>
    <row r="930" spans="1:48" x14ac:dyDescent="0.25">
      <c r="A930" s="283" t="s">
        <v>11571</v>
      </c>
      <c r="B930" s="284" t="s">
        <v>15111</v>
      </c>
      <c r="C930" s="285" t="str">
        <f t="shared" si="44"/>
        <v>READINGS_TT1_M2013-5_2013-8</v>
      </c>
      <c r="E930" s="301" t="s">
        <v>15136</v>
      </c>
      <c r="F930" s="286" t="s">
        <v>15099</v>
      </c>
      <c r="G930" s="287">
        <v>41399</v>
      </c>
      <c r="H930" s="288">
        <f t="shared" si="46"/>
        <v>41399</v>
      </c>
      <c r="I930" s="289">
        <v>41501</v>
      </c>
      <c r="J930" s="283" t="s">
        <v>11772</v>
      </c>
      <c r="K930" s="283"/>
      <c r="L930" s="290" t="s">
        <v>8637</v>
      </c>
      <c r="M930" s="283" t="s">
        <v>11771</v>
      </c>
      <c r="N930" s="283"/>
      <c r="O930" s="287">
        <v>41452</v>
      </c>
      <c r="P930" s="287">
        <v>41452</v>
      </c>
      <c r="Q930" s="290"/>
      <c r="R930" s="290"/>
      <c r="S930" s="291" t="s">
        <v>10005</v>
      </c>
      <c r="T930" s="290"/>
      <c r="U930" s="290"/>
      <c r="V930" s="290"/>
      <c r="W930" s="290"/>
      <c r="X930" s="291">
        <v>6.8</v>
      </c>
      <c r="Y930" s="291" t="s">
        <v>11576</v>
      </c>
      <c r="Z930" s="290"/>
      <c r="AA930" s="291" t="s">
        <v>11235</v>
      </c>
      <c r="AB930" s="291" t="s">
        <v>11281</v>
      </c>
      <c r="AC930" s="284" t="s">
        <v>15115</v>
      </c>
      <c r="AD930" s="291" t="s">
        <v>11270</v>
      </c>
      <c r="AE930" s="291">
        <v>2</v>
      </c>
      <c r="AF930" s="291" t="s">
        <v>11576</v>
      </c>
      <c r="AI930" s="292">
        <v>0.75</v>
      </c>
      <c r="AJ930" t="s">
        <v>1419</v>
      </c>
      <c r="AV930" s="331">
        <f t="shared" si="45"/>
        <v>41501</v>
      </c>
    </row>
    <row r="931" spans="1:48" x14ac:dyDescent="0.25">
      <c r="A931" s="283" t="s">
        <v>11571</v>
      </c>
      <c r="B931" s="284" t="s">
        <v>15111</v>
      </c>
      <c r="C931" s="285" t="str">
        <f t="shared" si="44"/>
        <v>READINGS_TT1_M2013-5_2013-8</v>
      </c>
      <c r="E931" s="301" t="s">
        <v>15136</v>
      </c>
      <c r="F931" s="286" t="s">
        <v>15099</v>
      </c>
      <c r="G931" s="287">
        <v>41399</v>
      </c>
      <c r="H931" s="288">
        <f t="shared" si="46"/>
        <v>41399</v>
      </c>
      <c r="I931" s="289">
        <v>41501</v>
      </c>
      <c r="J931" s="283" t="s">
        <v>11772</v>
      </c>
      <c r="K931" s="283"/>
      <c r="L931" s="290" t="s">
        <v>8637</v>
      </c>
      <c r="M931" s="283" t="s">
        <v>11771</v>
      </c>
      <c r="N931" s="283"/>
      <c r="O931" s="287">
        <v>41452</v>
      </c>
      <c r="P931" s="287">
        <v>41452</v>
      </c>
      <c r="Q931" s="290"/>
      <c r="R931" s="290"/>
      <c r="S931" s="291" t="s">
        <v>10005</v>
      </c>
      <c r="T931" s="290"/>
      <c r="U931" s="290"/>
      <c r="V931" s="290"/>
      <c r="W931" s="290"/>
      <c r="X931" s="291">
        <v>6.6</v>
      </c>
      <c r="Y931" s="291" t="s">
        <v>11576</v>
      </c>
      <c r="Z931" s="290"/>
      <c r="AA931" s="291" t="s">
        <v>11235</v>
      </c>
      <c r="AB931" s="291" t="s">
        <v>11281</v>
      </c>
      <c r="AC931" s="284" t="s">
        <v>15115</v>
      </c>
      <c r="AD931" s="291" t="s">
        <v>11270</v>
      </c>
      <c r="AE931" s="291">
        <v>2</v>
      </c>
      <c r="AF931" s="291" t="s">
        <v>11576</v>
      </c>
      <c r="AI931" s="292">
        <v>0.91666666666666663</v>
      </c>
      <c r="AJ931" t="s">
        <v>1419</v>
      </c>
      <c r="AV931" s="331">
        <f t="shared" si="45"/>
        <v>41501</v>
      </c>
    </row>
    <row r="932" spans="1:48" x14ac:dyDescent="0.25">
      <c r="A932" s="283" t="s">
        <v>11571</v>
      </c>
      <c r="B932" s="284" t="s">
        <v>15111</v>
      </c>
      <c r="C932" s="285" t="str">
        <f t="shared" si="44"/>
        <v>READINGS_TT1_M2013-5_2013-8</v>
      </c>
      <c r="E932" s="301" t="s">
        <v>15136</v>
      </c>
      <c r="F932" s="286" t="s">
        <v>15099</v>
      </c>
      <c r="G932" s="287">
        <v>41399</v>
      </c>
      <c r="H932" s="288">
        <f t="shared" si="46"/>
        <v>41399</v>
      </c>
      <c r="I932" s="289">
        <v>41501</v>
      </c>
      <c r="J932" s="283" t="s">
        <v>11772</v>
      </c>
      <c r="K932" s="283"/>
      <c r="L932" s="290" t="s">
        <v>8637</v>
      </c>
      <c r="M932" s="283" t="s">
        <v>11771</v>
      </c>
      <c r="N932" s="283"/>
      <c r="O932" s="287">
        <v>41453</v>
      </c>
      <c r="P932" s="287">
        <v>41453</v>
      </c>
      <c r="Q932" s="290"/>
      <c r="R932" s="290"/>
      <c r="S932" s="291" t="s">
        <v>10005</v>
      </c>
      <c r="T932" s="290"/>
      <c r="U932" s="290"/>
      <c r="V932" s="290"/>
      <c r="W932" s="290"/>
      <c r="X932" s="291">
        <v>6.6</v>
      </c>
      <c r="Y932" s="291" t="s">
        <v>11576</v>
      </c>
      <c r="Z932" s="290"/>
      <c r="AA932" s="291" t="s">
        <v>11235</v>
      </c>
      <c r="AB932" s="291" t="s">
        <v>11281</v>
      </c>
      <c r="AC932" s="284" t="s">
        <v>15115</v>
      </c>
      <c r="AD932" s="291" t="s">
        <v>11270</v>
      </c>
      <c r="AE932" s="291">
        <v>2</v>
      </c>
      <c r="AF932" s="291" t="s">
        <v>11576</v>
      </c>
      <c r="AI932" s="292">
        <v>8.3333333333333329E-2</v>
      </c>
      <c r="AJ932" t="s">
        <v>1419</v>
      </c>
      <c r="AV932" s="331">
        <f t="shared" si="45"/>
        <v>41501</v>
      </c>
    </row>
    <row r="933" spans="1:48" x14ac:dyDescent="0.25">
      <c r="A933" s="283" t="s">
        <v>11571</v>
      </c>
      <c r="B933" s="284" t="s">
        <v>15111</v>
      </c>
      <c r="C933" s="285" t="str">
        <f t="shared" si="44"/>
        <v>READINGS_TT1_M2013-5_2013-8</v>
      </c>
      <c r="E933" s="301" t="s">
        <v>15136</v>
      </c>
      <c r="F933" s="286" t="s">
        <v>15099</v>
      </c>
      <c r="G933" s="287">
        <v>41399</v>
      </c>
      <c r="H933" s="288">
        <f t="shared" si="46"/>
        <v>41399</v>
      </c>
      <c r="I933" s="289">
        <v>41501</v>
      </c>
      <c r="J933" s="283" t="s">
        <v>11772</v>
      </c>
      <c r="K933" s="283"/>
      <c r="L933" s="290" t="s">
        <v>8637</v>
      </c>
      <c r="M933" s="283" t="s">
        <v>11771</v>
      </c>
      <c r="N933" s="283"/>
      <c r="O933" s="287">
        <v>41453</v>
      </c>
      <c r="P933" s="287">
        <v>41453</v>
      </c>
      <c r="Q933" s="290"/>
      <c r="R933" s="290"/>
      <c r="S933" s="291" t="s">
        <v>10005</v>
      </c>
      <c r="T933" s="290"/>
      <c r="U933" s="290"/>
      <c r="V933" s="290"/>
      <c r="W933" s="290"/>
      <c r="X933" s="291">
        <v>6.8</v>
      </c>
      <c r="Y933" s="291" t="s">
        <v>11576</v>
      </c>
      <c r="Z933" s="290"/>
      <c r="AA933" s="291" t="s">
        <v>11235</v>
      </c>
      <c r="AB933" s="291" t="s">
        <v>11281</v>
      </c>
      <c r="AC933" s="284" t="s">
        <v>15115</v>
      </c>
      <c r="AD933" s="291" t="s">
        <v>11270</v>
      </c>
      <c r="AE933" s="291">
        <v>2</v>
      </c>
      <c r="AF933" s="291" t="s">
        <v>11576</v>
      </c>
      <c r="AI933" s="292">
        <v>0.25</v>
      </c>
      <c r="AJ933" t="s">
        <v>1419</v>
      </c>
      <c r="AV933" s="331">
        <f t="shared" si="45"/>
        <v>41501</v>
      </c>
    </row>
    <row r="934" spans="1:48" x14ac:dyDescent="0.25">
      <c r="A934" s="283" t="s">
        <v>11571</v>
      </c>
      <c r="B934" s="284" t="s">
        <v>15111</v>
      </c>
      <c r="C934" s="285" t="str">
        <f t="shared" si="44"/>
        <v>READINGS_TT1_M2013-5_2013-8</v>
      </c>
      <c r="E934" s="301" t="s">
        <v>15136</v>
      </c>
      <c r="F934" s="286" t="s">
        <v>15099</v>
      </c>
      <c r="G934" s="287">
        <v>41399</v>
      </c>
      <c r="H934" s="288">
        <f t="shared" si="46"/>
        <v>41399</v>
      </c>
      <c r="I934" s="289">
        <v>41501</v>
      </c>
      <c r="J934" s="283" t="s">
        <v>11772</v>
      </c>
      <c r="K934" s="283"/>
      <c r="L934" s="290" t="s">
        <v>8637</v>
      </c>
      <c r="M934" s="283" t="s">
        <v>11771</v>
      </c>
      <c r="N934" s="283"/>
      <c r="O934" s="287">
        <v>41453</v>
      </c>
      <c r="P934" s="287">
        <v>41453</v>
      </c>
      <c r="Q934" s="290"/>
      <c r="R934" s="290"/>
      <c r="S934" s="291" t="s">
        <v>10005</v>
      </c>
      <c r="T934" s="290"/>
      <c r="U934" s="290"/>
      <c r="V934" s="290"/>
      <c r="W934" s="290"/>
      <c r="X934" s="291">
        <v>7</v>
      </c>
      <c r="Y934" s="291" t="s">
        <v>11576</v>
      </c>
      <c r="Z934" s="290"/>
      <c r="AA934" s="291" t="s">
        <v>11235</v>
      </c>
      <c r="AB934" s="291" t="s">
        <v>11281</v>
      </c>
      <c r="AC934" s="284" t="s">
        <v>15115</v>
      </c>
      <c r="AD934" s="291" t="s">
        <v>11270</v>
      </c>
      <c r="AE934" s="291">
        <v>2</v>
      </c>
      <c r="AF934" s="291" t="s">
        <v>11576</v>
      </c>
      <c r="AI934" s="292">
        <v>0.41666666666666669</v>
      </c>
      <c r="AJ934" t="s">
        <v>1419</v>
      </c>
      <c r="AV934" s="331">
        <f t="shared" si="45"/>
        <v>41501</v>
      </c>
    </row>
    <row r="935" spans="1:48" x14ac:dyDescent="0.25">
      <c r="A935" s="283" t="s">
        <v>11571</v>
      </c>
      <c r="B935" s="284" t="s">
        <v>15111</v>
      </c>
      <c r="C935" s="285" t="str">
        <f t="shared" si="44"/>
        <v>READINGS_TT1_M2013-5_2013-8</v>
      </c>
      <c r="E935" s="301" t="s">
        <v>15136</v>
      </c>
      <c r="F935" s="286" t="s">
        <v>15099</v>
      </c>
      <c r="G935" s="287">
        <v>41399</v>
      </c>
      <c r="H935" s="288">
        <f t="shared" si="46"/>
        <v>41399</v>
      </c>
      <c r="I935" s="289">
        <v>41501</v>
      </c>
      <c r="J935" s="283" t="s">
        <v>11772</v>
      </c>
      <c r="K935" s="283"/>
      <c r="L935" s="290" t="s">
        <v>8637</v>
      </c>
      <c r="M935" s="283" t="s">
        <v>11771</v>
      </c>
      <c r="N935" s="283"/>
      <c r="O935" s="287">
        <v>41453</v>
      </c>
      <c r="P935" s="287">
        <v>41453</v>
      </c>
      <c r="Q935" s="290"/>
      <c r="R935" s="290"/>
      <c r="S935" s="291" t="s">
        <v>10005</v>
      </c>
      <c r="T935" s="290"/>
      <c r="U935" s="290"/>
      <c r="V935" s="290"/>
      <c r="W935" s="290"/>
      <c r="X935" s="291">
        <v>6.8</v>
      </c>
      <c r="Y935" s="291" t="s">
        <v>11576</v>
      </c>
      <c r="Z935" s="290"/>
      <c r="AA935" s="291" t="s">
        <v>11235</v>
      </c>
      <c r="AB935" s="291" t="s">
        <v>11281</v>
      </c>
      <c r="AC935" s="284" t="s">
        <v>15115</v>
      </c>
      <c r="AD935" s="291" t="s">
        <v>11270</v>
      </c>
      <c r="AE935" s="291">
        <v>2</v>
      </c>
      <c r="AF935" s="291" t="s">
        <v>11576</v>
      </c>
      <c r="AI935" s="292">
        <v>0.58333333333333337</v>
      </c>
      <c r="AJ935" t="s">
        <v>1419</v>
      </c>
      <c r="AV935" s="331">
        <f t="shared" si="45"/>
        <v>41501</v>
      </c>
    </row>
    <row r="936" spans="1:48" x14ac:dyDescent="0.25">
      <c r="A936" s="283" t="s">
        <v>11571</v>
      </c>
      <c r="B936" s="284" t="s">
        <v>15111</v>
      </c>
      <c r="C936" s="285" t="str">
        <f t="shared" si="44"/>
        <v>READINGS_TT1_M2013-5_2013-8</v>
      </c>
      <c r="E936" s="301" t="s">
        <v>15136</v>
      </c>
      <c r="F936" s="286" t="s">
        <v>15099</v>
      </c>
      <c r="G936" s="287">
        <v>41399</v>
      </c>
      <c r="H936" s="288">
        <f t="shared" si="46"/>
        <v>41399</v>
      </c>
      <c r="I936" s="289">
        <v>41501</v>
      </c>
      <c r="J936" s="283" t="s">
        <v>11772</v>
      </c>
      <c r="K936" s="283"/>
      <c r="L936" s="290" t="s">
        <v>8637</v>
      </c>
      <c r="M936" s="283" t="s">
        <v>11771</v>
      </c>
      <c r="N936" s="283"/>
      <c r="O936" s="287">
        <v>41453</v>
      </c>
      <c r="P936" s="287">
        <v>41453</v>
      </c>
      <c r="Q936" s="290"/>
      <c r="R936" s="290"/>
      <c r="S936" s="291" t="s">
        <v>10005</v>
      </c>
      <c r="T936" s="290"/>
      <c r="U936" s="290"/>
      <c r="V936" s="290"/>
      <c r="W936" s="290"/>
      <c r="X936" s="291">
        <v>6.6</v>
      </c>
      <c r="Y936" s="291" t="s">
        <v>11576</v>
      </c>
      <c r="Z936" s="290"/>
      <c r="AA936" s="291" t="s">
        <v>11235</v>
      </c>
      <c r="AB936" s="291" t="s">
        <v>11281</v>
      </c>
      <c r="AC936" s="284" t="s">
        <v>15115</v>
      </c>
      <c r="AD936" s="291" t="s">
        <v>11270</v>
      </c>
      <c r="AE936" s="291">
        <v>2</v>
      </c>
      <c r="AF936" s="291" t="s">
        <v>11576</v>
      </c>
      <c r="AI936" s="292">
        <v>0.75</v>
      </c>
      <c r="AJ936" t="s">
        <v>1419</v>
      </c>
      <c r="AV936" s="331">
        <f t="shared" si="45"/>
        <v>41501</v>
      </c>
    </row>
    <row r="937" spans="1:48" x14ac:dyDescent="0.25">
      <c r="A937" s="283" t="s">
        <v>11571</v>
      </c>
      <c r="B937" s="284" t="s">
        <v>15111</v>
      </c>
      <c r="C937" s="285" t="str">
        <f t="shared" si="44"/>
        <v>READINGS_TT1_M2013-5_2013-8</v>
      </c>
      <c r="E937" s="301" t="s">
        <v>15136</v>
      </c>
      <c r="F937" s="286" t="s">
        <v>15099</v>
      </c>
      <c r="G937" s="287">
        <v>41399</v>
      </c>
      <c r="H937" s="288">
        <f t="shared" si="46"/>
        <v>41399</v>
      </c>
      <c r="I937" s="289">
        <v>41501</v>
      </c>
      <c r="J937" s="283" t="s">
        <v>11772</v>
      </c>
      <c r="K937" s="283"/>
      <c r="L937" s="290" t="s">
        <v>8637</v>
      </c>
      <c r="M937" s="283" t="s">
        <v>11771</v>
      </c>
      <c r="N937" s="283"/>
      <c r="O937" s="287">
        <v>41453</v>
      </c>
      <c r="P937" s="287">
        <v>41453</v>
      </c>
      <c r="Q937" s="290"/>
      <c r="R937" s="290"/>
      <c r="S937" s="291" t="s">
        <v>10005</v>
      </c>
      <c r="T937" s="290"/>
      <c r="U937" s="290"/>
      <c r="V937" s="290"/>
      <c r="W937" s="290"/>
      <c r="X937" s="291">
        <v>6.6</v>
      </c>
      <c r="Y937" s="291" t="s">
        <v>11576</v>
      </c>
      <c r="Z937" s="290"/>
      <c r="AA937" s="291" t="s">
        <v>11235</v>
      </c>
      <c r="AB937" s="291" t="s">
        <v>11281</v>
      </c>
      <c r="AC937" s="284" t="s">
        <v>15115</v>
      </c>
      <c r="AD937" s="291" t="s">
        <v>11270</v>
      </c>
      <c r="AE937" s="291">
        <v>2</v>
      </c>
      <c r="AF937" s="291" t="s">
        <v>11576</v>
      </c>
      <c r="AI937" s="292">
        <v>0.91666666666666663</v>
      </c>
      <c r="AJ937" t="s">
        <v>1419</v>
      </c>
      <c r="AV937" s="331">
        <f t="shared" si="45"/>
        <v>41501</v>
      </c>
    </row>
    <row r="938" spans="1:48" x14ac:dyDescent="0.25">
      <c r="A938" s="283" t="s">
        <v>11571</v>
      </c>
      <c r="B938" s="284" t="s">
        <v>15111</v>
      </c>
      <c r="C938" s="285" t="str">
        <f t="shared" si="44"/>
        <v>READINGS_TT1_M2013-5_2013-8</v>
      </c>
      <c r="E938" s="301" t="s">
        <v>15136</v>
      </c>
      <c r="F938" s="286" t="s">
        <v>15099</v>
      </c>
      <c r="G938" s="287">
        <v>41399</v>
      </c>
      <c r="H938" s="288">
        <f t="shared" si="46"/>
        <v>41399</v>
      </c>
      <c r="I938" s="289">
        <v>41501</v>
      </c>
      <c r="J938" s="283" t="s">
        <v>11772</v>
      </c>
      <c r="K938" s="283"/>
      <c r="L938" s="290" t="s">
        <v>8637</v>
      </c>
      <c r="M938" s="283" t="s">
        <v>11771</v>
      </c>
      <c r="N938" s="283"/>
      <c r="O938" s="287">
        <v>41454</v>
      </c>
      <c r="P938" s="287">
        <v>41454</v>
      </c>
      <c r="Q938" s="290"/>
      <c r="R938" s="290"/>
      <c r="S938" s="291" t="s">
        <v>10005</v>
      </c>
      <c r="T938" s="290"/>
      <c r="U938" s="290"/>
      <c r="V938" s="290"/>
      <c r="W938" s="290"/>
      <c r="X938" s="291">
        <v>6.6</v>
      </c>
      <c r="Y938" s="291" t="s">
        <v>11576</v>
      </c>
      <c r="Z938" s="290"/>
      <c r="AA938" s="291" t="s">
        <v>11235</v>
      </c>
      <c r="AB938" s="291" t="s">
        <v>11281</v>
      </c>
      <c r="AC938" s="284" t="s">
        <v>15115</v>
      </c>
      <c r="AD938" s="291" t="s">
        <v>11270</v>
      </c>
      <c r="AE938" s="291">
        <v>2</v>
      </c>
      <c r="AF938" s="291" t="s">
        <v>11576</v>
      </c>
      <c r="AI938" s="292">
        <v>8.3333333333333329E-2</v>
      </c>
      <c r="AJ938" t="s">
        <v>1419</v>
      </c>
      <c r="AV938" s="331">
        <f t="shared" si="45"/>
        <v>41501</v>
      </c>
    </row>
    <row r="939" spans="1:48" x14ac:dyDescent="0.25">
      <c r="A939" s="283" t="s">
        <v>11571</v>
      </c>
      <c r="B939" s="284" t="s">
        <v>15111</v>
      </c>
      <c r="C939" s="285" t="str">
        <f t="shared" si="44"/>
        <v>READINGS_TT1_M2013-5_2013-8</v>
      </c>
      <c r="E939" s="301" t="s">
        <v>15136</v>
      </c>
      <c r="F939" s="286" t="s">
        <v>15099</v>
      </c>
      <c r="G939" s="287">
        <v>41399</v>
      </c>
      <c r="H939" s="288">
        <f t="shared" si="46"/>
        <v>41399</v>
      </c>
      <c r="I939" s="289">
        <v>41501</v>
      </c>
      <c r="J939" s="283" t="s">
        <v>11772</v>
      </c>
      <c r="K939" s="283"/>
      <c r="L939" s="290" t="s">
        <v>8637</v>
      </c>
      <c r="M939" s="283" t="s">
        <v>11771</v>
      </c>
      <c r="N939" s="283"/>
      <c r="O939" s="287">
        <v>41454</v>
      </c>
      <c r="P939" s="287">
        <v>41454</v>
      </c>
      <c r="Q939" s="290"/>
      <c r="R939" s="290"/>
      <c r="S939" s="291" t="s">
        <v>10005</v>
      </c>
      <c r="T939" s="290"/>
      <c r="U939" s="290"/>
      <c r="V939" s="290"/>
      <c r="W939" s="290"/>
      <c r="X939" s="291">
        <v>6.8</v>
      </c>
      <c r="Y939" s="291" t="s">
        <v>11576</v>
      </c>
      <c r="Z939" s="290"/>
      <c r="AA939" s="291" t="s">
        <v>11235</v>
      </c>
      <c r="AB939" s="291" t="s">
        <v>11281</v>
      </c>
      <c r="AC939" s="284" t="s">
        <v>15115</v>
      </c>
      <c r="AD939" s="291" t="s">
        <v>11270</v>
      </c>
      <c r="AE939" s="291">
        <v>2</v>
      </c>
      <c r="AF939" s="291" t="s">
        <v>11576</v>
      </c>
      <c r="AI939" s="292">
        <v>0.25</v>
      </c>
      <c r="AJ939" t="s">
        <v>1419</v>
      </c>
      <c r="AV939" s="331">
        <f t="shared" si="45"/>
        <v>41501</v>
      </c>
    </row>
    <row r="940" spans="1:48" x14ac:dyDescent="0.25">
      <c r="A940" s="283" t="s">
        <v>11571</v>
      </c>
      <c r="B940" s="284" t="s">
        <v>15111</v>
      </c>
      <c r="C940" s="285" t="str">
        <f t="shared" si="44"/>
        <v>READINGS_TT1_M2013-5_2013-8</v>
      </c>
      <c r="E940" s="301" t="s">
        <v>15136</v>
      </c>
      <c r="F940" s="286" t="s">
        <v>15099</v>
      </c>
      <c r="G940" s="287">
        <v>41399</v>
      </c>
      <c r="H940" s="288">
        <f t="shared" si="46"/>
        <v>41399</v>
      </c>
      <c r="I940" s="289">
        <v>41501</v>
      </c>
      <c r="J940" s="283" t="s">
        <v>11772</v>
      </c>
      <c r="K940" s="283"/>
      <c r="L940" s="290" t="s">
        <v>8637</v>
      </c>
      <c r="M940" s="283" t="s">
        <v>11771</v>
      </c>
      <c r="N940" s="283"/>
      <c r="O940" s="287">
        <v>41454</v>
      </c>
      <c r="P940" s="287">
        <v>41454</v>
      </c>
      <c r="Q940" s="290"/>
      <c r="R940" s="290"/>
      <c r="S940" s="291" t="s">
        <v>10005</v>
      </c>
      <c r="T940" s="290"/>
      <c r="U940" s="290"/>
      <c r="V940" s="290"/>
      <c r="W940" s="290"/>
      <c r="X940" s="291">
        <v>7</v>
      </c>
      <c r="Y940" s="291" t="s">
        <v>11576</v>
      </c>
      <c r="Z940" s="290"/>
      <c r="AA940" s="291" t="s">
        <v>11235</v>
      </c>
      <c r="AB940" s="291" t="s">
        <v>11281</v>
      </c>
      <c r="AC940" s="284" t="s">
        <v>15115</v>
      </c>
      <c r="AD940" s="291" t="s">
        <v>11270</v>
      </c>
      <c r="AE940" s="291">
        <v>2</v>
      </c>
      <c r="AF940" s="291" t="s">
        <v>11576</v>
      </c>
      <c r="AI940" s="292">
        <v>0.41666666666666669</v>
      </c>
      <c r="AJ940" t="s">
        <v>1419</v>
      </c>
      <c r="AV940" s="331">
        <f t="shared" si="45"/>
        <v>41501</v>
      </c>
    </row>
    <row r="941" spans="1:48" x14ac:dyDescent="0.25">
      <c r="A941" s="283" t="s">
        <v>11571</v>
      </c>
      <c r="B941" s="284" t="s">
        <v>15111</v>
      </c>
      <c r="C941" s="285" t="str">
        <f t="shared" si="44"/>
        <v>READINGS_TT1_M2013-5_2013-8</v>
      </c>
      <c r="E941" s="301" t="s">
        <v>15136</v>
      </c>
      <c r="F941" s="286" t="s">
        <v>15099</v>
      </c>
      <c r="G941" s="287">
        <v>41399</v>
      </c>
      <c r="H941" s="288">
        <f t="shared" si="46"/>
        <v>41399</v>
      </c>
      <c r="I941" s="289">
        <v>41501</v>
      </c>
      <c r="J941" s="283" t="s">
        <v>11772</v>
      </c>
      <c r="K941" s="283"/>
      <c r="L941" s="290" t="s">
        <v>8637</v>
      </c>
      <c r="M941" s="283" t="s">
        <v>11771</v>
      </c>
      <c r="N941" s="283"/>
      <c r="O941" s="287">
        <v>41454</v>
      </c>
      <c r="P941" s="287">
        <v>41454</v>
      </c>
      <c r="Q941" s="290"/>
      <c r="R941" s="290"/>
      <c r="S941" s="291" t="s">
        <v>10005</v>
      </c>
      <c r="T941" s="290"/>
      <c r="U941" s="290"/>
      <c r="V941" s="290"/>
      <c r="W941" s="290"/>
      <c r="X941" s="291">
        <v>6.8</v>
      </c>
      <c r="Y941" s="291" t="s">
        <v>11576</v>
      </c>
      <c r="Z941" s="290"/>
      <c r="AA941" s="291" t="s">
        <v>11235</v>
      </c>
      <c r="AB941" s="291" t="s">
        <v>11281</v>
      </c>
      <c r="AC941" s="284" t="s">
        <v>15115</v>
      </c>
      <c r="AD941" s="291" t="s">
        <v>11270</v>
      </c>
      <c r="AE941" s="291">
        <v>2</v>
      </c>
      <c r="AF941" s="291" t="s">
        <v>11576</v>
      </c>
      <c r="AI941" s="292">
        <v>0.58333333333333337</v>
      </c>
      <c r="AJ941" t="s">
        <v>1419</v>
      </c>
      <c r="AV941" s="331">
        <f t="shared" si="45"/>
        <v>41501</v>
      </c>
    </row>
    <row r="942" spans="1:48" x14ac:dyDescent="0.25">
      <c r="A942" s="283" t="s">
        <v>11571</v>
      </c>
      <c r="B942" s="284" t="s">
        <v>15111</v>
      </c>
      <c r="C942" s="285" t="str">
        <f t="shared" si="44"/>
        <v>READINGS_TT1_M2013-5_2013-8</v>
      </c>
      <c r="E942" s="301" t="s">
        <v>15136</v>
      </c>
      <c r="F942" s="286" t="s">
        <v>15099</v>
      </c>
      <c r="G942" s="287">
        <v>41399</v>
      </c>
      <c r="H942" s="288">
        <f t="shared" si="46"/>
        <v>41399</v>
      </c>
      <c r="I942" s="289">
        <v>41501</v>
      </c>
      <c r="J942" s="283" t="s">
        <v>11772</v>
      </c>
      <c r="K942" s="283"/>
      <c r="L942" s="290" t="s">
        <v>8637</v>
      </c>
      <c r="M942" s="283" t="s">
        <v>11771</v>
      </c>
      <c r="N942" s="283"/>
      <c r="O942" s="287">
        <v>41454</v>
      </c>
      <c r="P942" s="287">
        <v>41454</v>
      </c>
      <c r="Q942" s="290"/>
      <c r="R942" s="290"/>
      <c r="S942" s="291" t="s">
        <v>10005</v>
      </c>
      <c r="T942" s="290"/>
      <c r="U942" s="290"/>
      <c r="V942" s="290"/>
      <c r="W942" s="290"/>
      <c r="X942" s="291">
        <v>6.4</v>
      </c>
      <c r="Y942" s="291" t="s">
        <v>11576</v>
      </c>
      <c r="Z942" s="290"/>
      <c r="AA942" s="291" t="s">
        <v>11235</v>
      </c>
      <c r="AB942" s="291" t="s">
        <v>11281</v>
      </c>
      <c r="AC942" s="284" t="s">
        <v>15115</v>
      </c>
      <c r="AD942" s="291" t="s">
        <v>11270</v>
      </c>
      <c r="AE942" s="291">
        <v>2</v>
      </c>
      <c r="AF942" s="291" t="s">
        <v>11576</v>
      </c>
      <c r="AI942" s="292">
        <v>0.75</v>
      </c>
      <c r="AJ942" t="s">
        <v>1419</v>
      </c>
      <c r="AV942" s="331">
        <f t="shared" si="45"/>
        <v>41501</v>
      </c>
    </row>
    <row r="943" spans="1:48" x14ac:dyDescent="0.25">
      <c r="A943" s="283" t="s">
        <v>11571</v>
      </c>
      <c r="B943" s="284" t="s">
        <v>15111</v>
      </c>
      <c r="C943" s="285" t="str">
        <f t="shared" si="44"/>
        <v>READINGS_TT1_M2013-5_2013-8</v>
      </c>
      <c r="E943" s="301" t="s">
        <v>15136</v>
      </c>
      <c r="F943" s="286" t="s">
        <v>15099</v>
      </c>
      <c r="G943" s="287">
        <v>41399</v>
      </c>
      <c r="H943" s="288">
        <f t="shared" si="46"/>
        <v>41399</v>
      </c>
      <c r="I943" s="289">
        <v>41501</v>
      </c>
      <c r="J943" s="283" t="s">
        <v>11772</v>
      </c>
      <c r="K943" s="283"/>
      <c r="L943" s="290" t="s">
        <v>8637</v>
      </c>
      <c r="M943" s="283" t="s">
        <v>11771</v>
      </c>
      <c r="N943" s="283"/>
      <c r="O943" s="287">
        <v>41454</v>
      </c>
      <c r="P943" s="287">
        <v>41454</v>
      </c>
      <c r="Q943" s="290"/>
      <c r="R943" s="290"/>
      <c r="S943" s="291" t="s">
        <v>10005</v>
      </c>
      <c r="T943" s="290"/>
      <c r="U943" s="290"/>
      <c r="V943" s="290"/>
      <c r="W943" s="290"/>
      <c r="X943" s="291">
        <v>6.2</v>
      </c>
      <c r="Y943" s="291" t="s">
        <v>11576</v>
      </c>
      <c r="Z943" s="290"/>
      <c r="AA943" s="291" t="s">
        <v>11235</v>
      </c>
      <c r="AB943" s="291" t="s">
        <v>11281</v>
      </c>
      <c r="AC943" s="284" t="s">
        <v>15115</v>
      </c>
      <c r="AD943" s="291" t="s">
        <v>11270</v>
      </c>
      <c r="AE943" s="291">
        <v>2</v>
      </c>
      <c r="AF943" s="291" t="s">
        <v>11576</v>
      </c>
      <c r="AI943" s="292">
        <v>0.91666666666666663</v>
      </c>
      <c r="AJ943" t="s">
        <v>1419</v>
      </c>
      <c r="AV943" s="331">
        <f t="shared" si="45"/>
        <v>41501</v>
      </c>
    </row>
    <row r="944" spans="1:48" x14ac:dyDescent="0.25">
      <c r="A944" s="283" t="s">
        <v>11571</v>
      </c>
      <c r="B944" s="284" t="s">
        <v>15111</v>
      </c>
      <c r="C944" s="285" t="str">
        <f t="shared" si="44"/>
        <v>READINGS_TT1_M2013-5_2013-8</v>
      </c>
      <c r="E944" s="301" t="s">
        <v>15136</v>
      </c>
      <c r="F944" s="286" t="s">
        <v>15099</v>
      </c>
      <c r="G944" s="287">
        <v>41399</v>
      </c>
      <c r="H944" s="288">
        <f t="shared" si="46"/>
        <v>41399</v>
      </c>
      <c r="I944" s="289">
        <v>41501</v>
      </c>
      <c r="J944" s="283" t="s">
        <v>11772</v>
      </c>
      <c r="K944" s="283"/>
      <c r="L944" s="290" t="s">
        <v>8637</v>
      </c>
      <c r="M944" s="283" t="s">
        <v>11771</v>
      </c>
      <c r="N944" s="283"/>
      <c r="O944" s="287">
        <v>41455</v>
      </c>
      <c r="P944" s="287">
        <v>41455</v>
      </c>
      <c r="Q944" s="290"/>
      <c r="R944" s="290"/>
      <c r="S944" s="291" t="s">
        <v>10005</v>
      </c>
      <c r="T944" s="290"/>
      <c r="U944" s="290"/>
      <c r="V944" s="290"/>
      <c r="W944" s="290"/>
      <c r="X944" s="291">
        <v>6.8</v>
      </c>
      <c r="Y944" s="291" t="s">
        <v>11576</v>
      </c>
      <c r="Z944" s="290"/>
      <c r="AA944" s="291" t="s">
        <v>11235</v>
      </c>
      <c r="AB944" s="291" t="s">
        <v>11281</v>
      </c>
      <c r="AC944" s="284" t="s">
        <v>15115</v>
      </c>
      <c r="AD944" s="291" t="s">
        <v>11270</v>
      </c>
      <c r="AE944" s="291">
        <v>2</v>
      </c>
      <c r="AF944" s="291" t="s">
        <v>11576</v>
      </c>
      <c r="AI944" s="292">
        <v>8.3333333333333329E-2</v>
      </c>
      <c r="AJ944" t="s">
        <v>1419</v>
      </c>
      <c r="AV944" s="331">
        <f t="shared" si="45"/>
        <v>41501</v>
      </c>
    </row>
    <row r="945" spans="1:48" x14ac:dyDescent="0.25">
      <c r="A945" s="283" t="s">
        <v>11571</v>
      </c>
      <c r="B945" s="284" t="s">
        <v>15111</v>
      </c>
      <c r="C945" s="285" t="str">
        <f t="shared" si="44"/>
        <v>READINGS_TT1_M2013-5_2013-8</v>
      </c>
      <c r="E945" s="301" t="s">
        <v>15136</v>
      </c>
      <c r="F945" s="286" t="s">
        <v>15099</v>
      </c>
      <c r="G945" s="287">
        <v>41399</v>
      </c>
      <c r="H945" s="288">
        <f t="shared" si="46"/>
        <v>41399</v>
      </c>
      <c r="I945" s="289">
        <v>41501</v>
      </c>
      <c r="J945" s="283" t="s">
        <v>11772</v>
      </c>
      <c r="K945" s="283"/>
      <c r="L945" s="290" t="s">
        <v>8637</v>
      </c>
      <c r="M945" s="283" t="s">
        <v>11771</v>
      </c>
      <c r="N945" s="283"/>
      <c r="O945" s="287">
        <v>41455</v>
      </c>
      <c r="P945" s="287">
        <v>41455</v>
      </c>
      <c r="Q945" s="290"/>
      <c r="R945" s="290"/>
      <c r="S945" s="291" t="s">
        <v>10005</v>
      </c>
      <c r="T945" s="290"/>
      <c r="U945" s="290"/>
      <c r="V945" s="290"/>
      <c r="W945" s="290"/>
      <c r="X945" s="291">
        <v>6.4</v>
      </c>
      <c r="Y945" s="291" t="s">
        <v>11576</v>
      </c>
      <c r="Z945" s="290"/>
      <c r="AA945" s="291" t="s">
        <v>11235</v>
      </c>
      <c r="AB945" s="291" t="s">
        <v>11281</v>
      </c>
      <c r="AC945" s="284" t="s">
        <v>15115</v>
      </c>
      <c r="AD945" s="291" t="s">
        <v>11270</v>
      </c>
      <c r="AE945" s="291">
        <v>2</v>
      </c>
      <c r="AF945" s="291" t="s">
        <v>11576</v>
      </c>
      <c r="AI945" s="292">
        <v>0.25</v>
      </c>
      <c r="AJ945" t="s">
        <v>1419</v>
      </c>
      <c r="AV945" s="331">
        <f t="shared" si="45"/>
        <v>41501</v>
      </c>
    </row>
    <row r="946" spans="1:48" x14ac:dyDescent="0.25">
      <c r="A946" s="283" t="s">
        <v>11571</v>
      </c>
      <c r="B946" s="284" t="s">
        <v>15111</v>
      </c>
      <c r="C946" s="285" t="str">
        <f t="shared" si="44"/>
        <v>READINGS_TT1_M2013-5_2013-8</v>
      </c>
      <c r="E946" s="301" t="s">
        <v>15136</v>
      </c>
      <c r="F946" s="286" t="s">
        <v>15099</v>
      </c>
      <c r="G946" s="287">
        <v>41399</v>
      </c>
      <c r="H946" s="288">
        <f t="shared" si="46"/>
        <v>41399</v>
      </c>
      <c r="I946" s="289">
        <v>41501</v>
      </c>
      <c r="J946" s="283" t="s">
        <v>11772</v>
      </c>
      <c r="K946" s="283"/>
      <c r="L946" s="290" t="s">
        <v>8637</v>
      </c>
      <c r="M946" s="283" t="s">
        <v>11771</v>
      </c>
      <c r="N946" s="283"/>
      <c r="O946" s="287">
        <v>41455</v>
      </c>
      <c r="P946" s="287">
        <v>41455</v>
      </c>
      <c r="Q946" s="290"/>
      <c r="R946" s="290"/>
      <c r="S946" s="291" t="s">
        <v>10005</v>
      </c>
      <c r="T946" s="290"/>
      <c r="U946" s="290"/>
      <c r="V946" s="290"/>
      <c r="W946" s="290"/>
      <c r="X946" s="291">
        <v>6.4</v>
      </c>
      <c r="Y946" s="291" t="s">
        <v>11576</v>
      </c>
      <c r="Z946" s="290"/>
      <c r="AA946" s="291" t="s">
        <v>11235</v>
      </c>
      <c r="AB946" s="291" t="s">
        <v>11281</v>
      </c>
      <c r="AC946" s="284" t="s">
        <v>15115</v>
      </c>
      <c r="AD946" s="291" t="s">
        <v>11270</v>
      </c>
      <c r="AE946" s="291">
        <v>2</v>
      </c>
      <c r="AF946" s="291" t="s">
        <v>11576</v>
      </c>
      <c r="AI946" s="292">
        <v>0.41666666666666669</v>
      </c>
      <c r="AJ946" t="s">
        <v>1419</v>
      </c>
      <c r="AV946" s="331">
        <f t="shared" si="45"/>
        <v>41501</v>
      </c>
    </row>
    <row r="947" spans="1:48" x14ac:dyDescent="0.25">
      <c r="A947" s="283" t="s">
        <v>11571</v>
      </c>
      <c r="B947" s="284" t="s">
        <v>15111</v>
      </c>
      <c r="C947" s="285" t="str">
        <f t="shared" si="44"/>
        <v>READINGS_TT1_M2013-5_2013-8</v>
      </c>
      <c r="E947" s="301" t="s">
        <v>15136</v>
      </c>
      <c r="F947" s="286" t="s">
        <v>15099</v>
      </c>
      <c r="G947" s="287">
        <v>41399</v>
      </c>
      <c r="H947" s="288">
        <f t="shared" si="46"/>
        <v>41399</v>
      </c>
      <c r="I947" s="289">
        <v>41501</v>
      </c>
      <c r="J947" s="283" t="s">
        <v>11772</v>
      </c>
      <c r="K947" s="283"/>
      <c r="L947" s="290" t="s">
        <v>8637</v>
      </c>
      <c r="M947" s="283" t="s">
        <v>11771</v>
      </c>
      <c r="N947" s="283"/>
      <c r="O947" s="287">
        <v>41455</v>
      </c>
      <c r="P947" s="287">
        <v>41455</v>
      </c>
      <c r="Q947" s="290"/>
      <c r="R947" s="290"/>
      <c r="S947" s="291" t="s">
        <v>10005</v>
      </c>
      <c r="T947" s="290"/>
      <c r="U947" s="290"/>
      <c r="V947" s="290"/>
      <c r="W947" s="290"/>
      <c r="X947" s="291">
        <v>6.6</v>
      </c>
      <c r="Y947" s="291" t="s">
        <v>11576</v>
      </c>
      <c r="Z947" s="290"/>
      <c r="AA947" s="291" t="s">
        <v>11235</v>
      </c>
      <c r="AB947" s="291" t="s">
        <v>11281</v>
      </c>
      <c r="AC947" s="284" t="s">
        <v>15115</v>
      </c>
      <c r="AD947" s="291" t="s">
        <v>11270</v>
      </c>
      <c r="AE947" s="291">
        <v>2</v>
      </c>
      <c r="AF947" s="291" t="s">
        <v>11576</v>
      </c>
      <c r="AI947" s="292">
        <v>0.58333333333333337</v>
      </c>
      <c r="AJ947" t="s">
        <v>1419</v>
      </c>
      <c r="AV947" s="331">
        <f t="shared" si="45"/>
        <v>41501</v>
      </c>
    </row>
    <row r="948" spans="1:48" x14ac:dyDescent="0.25">
      <c r="A948" s="283" t="s">
        <v>11571</v>
      </c>
      <c r="B948" s="284" t="s">
        <v>15111</v>
      </c>
      <c r="C948" s="285" t="str">
        <f t="shared" si="44"/>
        <v>READINGS_TT1_M2013-5_2013-8</v>
      </c>
      <c r="E948" s="301" t="s">
        <v>15136</v>
      </c>
      <c r="F948" s="286" t="s">
        <v>15099</v>
      </c>
      <c r="G948" s="287">
        <v>41399</v>
      </c>
      <c r="H948" s="288">
        <f t="shared" si="46"/>
        <v>41399</v>
      </c>
      <c r="I948" s="289">
        <v>41501</v>
      </c>
      <c r="J948" s="283" t="s">
        <v>11772</v>
      </c>
      <c r="K948" s="283"/>
      <c r="L948" s="290" t="s">
        <v>8637</v>
      </c>
      <c r="M948" s="283" t="s">
        <v>11771</v>
      </c>
      <c r="N948" s="283"/>
      <c r="O948" s="287">
        <v>41455</v>
      </c>
      <c r="P948" s="287">
        <v>41455</v>
      </c>
      <c r="Q948" s="290"/>
      <c r="R948" s="290"/>
      <c r="S948" s="291" t="s">
        <v>10005</v>
      </c>
      <c r="T948" s="290"/>
      <c r="U948" s="290"/>
      <c r="V948" s="290"/>
      <c r="W948" s="290"/>
      <c r="X948" s="291">
        <v>7.2</v>
      </c>
      <c r="Y948" s="291" t="s">
        <v>11576</v>
      </c>
      <c r="Z948" s="290"/>
      <c r="AA948" s="291" t="s">
        <v>11235</v>
      </c>
      <c r="AB948" s="291" t="s">
        <v>11281</v>
      </c>
      <c r="AC948" s="284" t="s">
        <v>15115</v>
      </c>
      <c r="AD948" s="291" t="s">
        <v>11270</v>
      </c>
      <c r="AE948" s="291">
        <v>2</v>
      </c>
      <c r="AF948" s="291" t="s">
        <v>11576</v>
      </c>
      <c r="AI948" s="292">
        <v>0.75</v>
      </c>
      <c r="AJ948" t="s">
        <v>1419</v>
      </c>
      <c r="AV948" s="331">
        <f t="shared" si="45"/>
        <v>41501</v>
      </c>
    </row>
    <row r="949" spans="1:48" x14ac:dyDescent="0.25">
      <c r="A949" s="283" t="s">
        <v>11571</v>
      </c>
      <c r="B949" s="284" t="s">
        <v>15111</v>
      </c>
      <c r="C949" s="285" t="str">
        <f t="shared" si="44"/>
        <v>READINGS_TT1_M2013-5_2013-8</v>
      </c>
      <c r="E949" s="301" t="s">
        <v>15136</v>
      </c>
      <c r="F949" s="286" t="s">
        <v>15099</v>
      </c>
      <c r="G949" s="287">
        <v>41399</v>
      </c>
      <c r="H949" s="288">
        <f t="shared" si="46"/>
        <v>41399</v>
      </c>
      <c r="I949" s="289">
        <v>41501</v>
      </c>
      <c r="J949" s="283" t="s">
        <v>11772</v>
      </c>
      <c r="K949" s="283"/>
      <c r="L949" s="290" t="s">
        <v>8637</v>
      </c>
      <c r="M949" s="283" t="s">
        <v>11771</v>
      </c>
      <c r="N949" s="283"/>
      <c r="O949" s="287">
        <v>41455</v>
      </c>
      <c r="P949" s="287">
        <v>41455</v>
      </c>
      <c r="Q949" s="290"/>
      <c r="R949" s="290"/>
      <c r="S949" s="291" t="s">
        <v>10005</v>
      </c>
      <c r="T949" s="290"/>
      <c r="U949" s="290"/>
      <c r="V949" s="290"/>
      <c r="W949" s="290"/>
      <c r="X949" s="291">
        <v>7.2</v>
      </c>
      <c r="Y949" s="291" t="s">
        <v>11576</v>
      </c>
      <c r="Z949" s="290"/>
      <c r="AA949" s="291" t="s">
        <v>11235</v>
      </c>
      <c r="AB949" s="291" t="s">
        <v>11281</v>
      </c>
      <c r="AC949" s="284" t="s">
        <v>15115</v>
      </c>
      <c r="AD949" s="291" t="s">
        <v>11270</v>
      </c>
      <c r="AE949" s="291">
        <v>2</v>
      </c>
      <c r="AF949" s="291" t="s">
        <v>11576</v>
      </c>
      <c r="AI949" s="292">
        <v>0.91666666666666663</v>
      </c>
      <c r="AJ949" t="s">
        <v>1419</v>
      </c>
      <c r="AV949" s="331">
        <f t="shared" si="45"/>
        <v>41501</v>
      </c>
    </row>
    <row r="950" spans="1:48" x14ac:dyDescent="0.25">
      <c r="A950" s="283" t="s">
        <v>11571</v>
      </c>
      <c r="B950" s="284" t="s">
        <v>15111</v>
      </c>
      <c r="C950" s="285" t="str">
        <f t="shared" si="44"/>
        <v>READINGS_TT1_M2013-5_2013-8</v>
      </c>
      <c r="E950" s="301" t="s">
        <v>15136</v>
      </c>
      <c r="F950" s="286" t="s">
        <v>15099</v>
      </c>
      <c r="G950" s="287">
        <v>41399</v>
      </c>
      <c r="H950" s="288">
        <f t="shared" si="46"/>
        <v>41399</v>
      </c>
      <c r="I950" s="289">
        <v>41501</v>
      </c>
      <c r="J950" s="283" t="s">
        <v>11772</v>
      </c>
      <c r="K950" s="283"/>
      <c r="L950" s="290" t="s">
        <v>8637</v>
      </c>
      <c r="M950" s="283" t="s">
        <v>11771</v>
      </c>
      <c r="N950" s="283"/>
      <c r="O950" s="287">
        <v>41456</v>
      </c>
      <c r="P950" s="287">
        <v>41456</v>
      </c>
      <c r="Q950" s="290"/>
      <c r="R950" s="290"/>
      <c r="S950" s="291" t="s">
        <v>10005</v>
      </c>
      <c r="T950" s="290"/>
      <c r="U950" s="290"/>
      <c r="V950" s="290"/>
      <c r="W950" s="290"/>
      <c r="X950" s="291">
        <v>7</v>
      </c>
      <c r="Y950" s="291" t="s">
        <v>11576</v>
      </c>
      <c r="Z950" s="290"/>
      <c r="AA950" s="291" t="s">
        <v>11235</v>
      </c>
      <c r="AB950" s="291" t="s">
        <v>11281</v>
      </c>
      <c r="AC950" s="284" t="s">
        <v>15115</v>
      </c>
      <c r="AD950" s="291" t="s">
        <v>11270</v>
      </c>
      <c r="AE950" s="291">
        <v>2</v>
      </c>
      <c r="AF950" s="291" t="s">
        <v>11576</v>
      </c>
      <c r="AI950" s="292">
        <v>8.3333333333333329E-2</v>
      </c>
      <c r="AJ950" t="s">
        <v>1419</v>
      </c>
      <c r="AV950" s="331">
        <f t="shared" si="45"/>
        <v>41501</v>
      </c>
    </row>
    <row r="951" spans="1:48" x14ac:dyDescent="0.25">
      <c r="A951" s="283" t="s">
        <v>11571</v>
      </c>
      <c r="B951" s="284" t="s">
        <v>15111</v>
      </c>
      <c r="C951" s="285" t="str">
        <f t="shared" si="44"/>
        <v>READINGS_TT1_M2013-5_2013-8</v>
      </c>
      <c r="E951" s="301" t="s">
        <v>15136</v>
      </c>
      <c r="F951" s="286" t="s">
        <v>15099</v>
      </c>
      <c r="G951" s="287">
        <v>41399</v>
      </c>
      <c r="H951" s="288">
        <f t="shared" si="46"/>
        <v>41399</v>
      </c>
      <c r="I951" s="289">
        <v>41501</v>
      </c>
      <c r="J951" s="283" t="s">
        <v>11772</v>
      </c>
      <c r="K951" s="283"/>
      <c r="L951" s="290" t="s">
        <v>8637</v>
      </c>
      <c r="M951" s="283" t="s">
        <v>11771</v>
      </c>
      <c r="N951" s="283"/>
      <c r="O951" s="287">
        <v>41456</v>
      </c>
      <c r="P951" s="287">
        <v>41456</v>
      </c>
      <c r="Q951" s="290"/>
      <c r="R951" s="290"/>
      <c r="S951" s="291" t="s">
        <v>10005</v>
      </c>
      <c r="T951" s="290"/>
      <c r="U951" s="290"/>
      <c r="V951" s="290"/>
      <c r="W951" s="290"/>
      <c r="X951" s="291">
        <v>7</v>
      </c>
      <c r="Y951" s="291" t="s">
        <v>11576</v>
      </c>
      <c r="Z951" s="290"/>
      <c r="AA951" s="291" t="s">
        <v>11235</v>
      </c>
      <c r="AB951" s="291" t="s">
        <v>11281</v>
      </c>
      <c r="AC951" s="284" t="s">
        <v>15115</v>
      </c>
      <c r="AD951" s="291" t="s">
        <v>11270</v>
      </c>
      <c r="AE951" s="291">
        <v>2</v>
      </c>
      <c r="AF951" s="291" t="s">
        <v>11576</v>
      </c>
      <c r="AI951" s="292">
        <v>0.25</v>
      </c>
      <c r="AJ951" t="s">
        <v>1419</v>
      </c>
      <c r="AV951" s="331">
        <f t="shared" si="45"/>
        <v>41501</v>
      </c>
    </row>
    <row r="952" spans="1:48" x14ac:dyDescent="0.25">
      <c r="A952" s="283" t="s">
        <v>11571</v>
      </c>
      <c r="B952" s="284" t="s">
        <v>15111</v>
      </c>
      <c r="C952" s="285" t="str">
        <f t="shared" si="44"/>
        <v>READINGS_TT1_M2013-5_2013-8</v>
      </c>
      <c r="E952" s="301" t="s">
        <v>15136</v>
      </c>
      <c r="F952" s="286" t="s">
        <v>15099</v>
      </c>
      <c r="G952" s="287">
        <v>41399</v>
      </c>
      <c r="H952" s="288">
        <f t="shared" si="46"/>
        <v>41399</v>
      </c>
      <c r="I952" s="289">
        <v>41501</v>
      </c>
      <c r="J952" s="283" t="s">
        <v>11772</v>
      </c>
      <c r="K952" s="283"/>
      <c r="L952" s="290" t="s">
        <v>8637</v>
      </c>
      <c r="M952" s="283" t="s">
        <v>11771</v>
      </c>
      <c r="N952" s="283"/>
      <c r="O952" s="287">
        <v>41456</v>
      </c>
      <c r="P952" s="287">
        <v>41456</v>
      </c>
      <c r="Q952" s="290"/>
      <c r="R952" s="290"/>
      <c r="S952" s="291" t="s">
        <v>10005</v>
      </c>
      <c r="T952" s="290"/>
      <c r="U952" s="290"/>
      <c r="V952" s="290"/>
      <c r="W952" s="290"/>
      <c r="X952" s="291">
        <v>7.4</v>
      </c>
      <c r="Y952" s="291" t="s">
        <v>11576</v>
      </c>
      <c r="Z952" s="290"/>
      <c r="AA952" s="291" t="s">
        <v>11235</v>
      </c>
      <c r="AB952" s="291" t="s">
        <v>11281</v>
      </c>
      <c r="AC952" s="284" t="s">
        <v>15115</v>
      </c>
      <c r="AD952" s="291" t="s">
        <v>11270</v>
      </c>
      <c r="AE952" s="291">
        <v>2</v>
      </c>
      <c r="AF952" s="291" t="s">
        <v>11576</v>
      </c>
      <c r="AI952" s="292">
        <v>0.41666666666666669</v>
      </c>
      <c r="AJ952" t="s">
        <v>1419</v>
      </c>
      <c r="AV952" s="331">
        <f t="shared" si="45"/>
        <v>41501</v>
      </c>
    </row>
    <row r="953" spans="1:48" x14ac:dyDescent="0.25">
      <c r="A953" s="283" t="s">
        <v>11571</v>
      </c>
      <c r="B953" s="284" t="s">
        <v>15111</v>
      </c>
      <c r="C953" s="285" t="str">
        <f t="shared" ref="C953:C1016" si="47">"READINGS_"&amp;B953&amp;"_M"&amp;YEAR(H953)&amp;"-"&amp;MONTH(H953)&amp;"_"&amp;YEAR(I953)&amp;"-"&amp;MONTH(I953)</f>
        <v>READINGS_TT1_M2013-5_2013-8</v>
      </c>
      <c r="E953" s="301" t="s">
        <v>15136</v>
      </c>
      <c r="F953" s="286" t="s">
        <v>15099</v>
      </c>
      <c r="G953" s="287">
        <v>41399</v>
      </c>
      <c r="H953" s="288">
        <f t="shared" si="46"/>
        <v>41399</v>
      </c>
      <c r="I953" s="289">
        <v>41501</v>
      </c>
      <c r="J953" s="283" t="s">
        <v>11772</v>
      </c>
      <c r="K953" s="283"/>
      <c r="L953" s="290" t="s">
        <v>8637</v>
      </c>
      <c r="M953" s="283" t="s">
        <v>11771</v>
      </c>
      <c r="N953" s="283"/>
      <c r="O953" s="287">
        <v>41456</v>
      </c>
      <c r="P953" s="287">
        <v>41456</v>
      </c>
      <c r="Q953" s="290"/>
      <c r="R953" s="290"/>
      <c r="S953" s="291" t="s">
        <v>10005</v>
      </c>
      <c r="T953" s="290"/>
      <c r="U953" s="290"/>
      <c r="V953" s="290"/>
      <c r="W953" s="290"/>
      <c r="X953" s="291">
        <v>8</v>
      </c>
      <c r="Y953" s="291" t="s">
        <v>11576</v>
      </c>
      <c r="Z953" s="290"/>
      <c r="AA953" s="291" t="s">
        <v>11235</v>
      </c>
      <c r="AB953" s="291" t="s">
        <v>11281</v>
      </c>
      <c r="AC953" s="284" t="s">
        <v>15115</v>
      </c>
      <c r="AD953" s="291" t="s">
        <v>11270</v>
      </c>
      <c r="AE953" s="291">
        <v>2</v>
      </c>
      <c r="AF953" s="291" t="s">
        <v>11576</v>
      </c>
      <c r="AI953" s="292">
        <v>0.58333333333333337</v>
      </c>
      <c r="AJ953" t="s">
        <v>1419</v>
      </c>
      <c r="AV953" s="331">
        <f t="shared" si="45"/>
        <v>41501</v>
      </c>
    </row>
    <row r="954" spans="1:48" x14ac:dyDescent="0.25">
      <c r="A954" s="283" t="s">
        <v>11571</v>
      </c>
      <c r="B954" s="284" t="s">
        <v>15111</v>
      </c>
      <c r="C954" s="285" t="str">
        <f t="shared" si="47"/>
        <v>READINGS_TT1_M2013-5_2013-8</v>
      </c>
      <c r="E954" s="301" t="s">
        <v>15136</v>
      </c>
      <c r="F954" s="286" t="s">
        <v>15099</v>
      </c>
      <c r="G954" s="287">
        <v>41399</v>
      </c>
      <c r="H954" s="288">
        <f t="shared" si="46"/>
        <v>41399</v>
      </c>
      <c r="I954" s="289">
        <v>41501</v>
      </c>
      <c r="J954" s="283" t="s">
        <v>11772</v>
      </c>
      <c r="K954" s="283"/>
      <c r="L954" s="290" t="s">
        <v>8637</v>
      </c>
      <c r="M954" s="283" t="s">
        <v>11771</v>
      </c>
      <c r="N954" s="283"/>
      <c r="O954" s="287">
        <v>41456</v>
      </c>
      <c r="P954" s="287">
        <v>41456</v>
      </c>
      <c r="Q954" s="290"/>
      <c r="R954" s="290"/>
      <c r="S954" s="291" t="s">
        <v>10005</v>
      </c>
      <c r="T954" s="290"/>
      <c r="U954" s="290"/>
      <c r="V954" s="290"/>
      <c r="W954" s="290"/>
      <c r="X954" s="291">
        <v>7.8</v>
      </c>
      <c r="Y954" s="291" t="s">
        <v>11576</v>
      </c>
      <c r="Z954" s="290"/>
      <c r="AA954" s="291" t="s">
        <v>11235</v>
      </c>
      <c r="AB954" s="291" t="s">
        <v>11281</v>
      </c>
      <c r="AC954" s="284" t="s">
        <v>15115</v>
      </c>
      <c r="AD954" s="291" t="s">
        <v>11270</v>
      </c>
      <c r="AE954" s="291">
        <v>2</v>
      </c>
      <c r="AF954" s="291" t="s">
        <v>11576</v>
      </c>
      <c r="AI954" s="292">
        <v>0.75</v>
      </c>
      <c r="AJ954" t="s">
        <v>1419</v>
      </c>
      <c r="AV954" s="331">
        <f t="shared" si="45"/>
        <v>41501</v>
      </c>
    </row>
    <row r="955" spans="1:48" x14ac:dyDescent="0.25">
      <c r="A955" s="283" t="s">
        <v>11571</v>
      </c>
      <c r="B955" s="284" t="s">
        <v>15111</v>
      </c>
      <c r="C955" s="285" t="str">
        <f t="shared" si="47"/>
        <v>READINGS_TT1_M2013-5_2013-8</v>
      </c>
      <c r="E955" s="301" t="s">
        <v>15136</v>
      </c>
      <c r="F955" s="286" t="s">
        <v>15099</v>
      </c>
      <c r="G955" s="287">
        <v>41399</v>
      </c>
      <c r="H955" s="288">
        <f t="shared" si="46"/>
        <v>41399</v>
      </c>
      <c r="I955" s="289">
        <v>41501</v>
      </c>
      <c r="J955" s="283" t="s">
        <v>11772</v>
      </c>
      <c r="K955" s="283"/>
      <c r="L955" s="290" t="s">
        <v>8637</v>
      </c>
      <c r="M955" s="283" t="s">
        <v>11771</v>
      </c>
      <c r="N955" s="283"/>
      <c r="O955" s="287">
        <v>41456</v>
      </c>
      <c r="P955" s="287">
        <v>41456</v>
      </c>
      <c r="Q955" s="290"/>
      <c r="R955" s="290"/>
      <c r="S955" s="291" t="s">
        <v>10005</v>
      </c>
      <c r="T955" s="290"/>
      <c r="U955" s="290"/>
      <c r="V955" s="290"/>
      <c r="W955" s="290"/>
      <c r="X955" s="291">
        <v>7</v>
      </c>
      <c r="Y955" s="291" t="s">
        <v>11576</v>
      </c>
      <c r="Z955" s="290"/>
      <c r="AA955" s="291" t="s">
        <v>11235</v>
      </c>
      <c r="AB955" s="291" t="s">
        <v>11281</v>
      </c>
      <c r="AC955" s="284" t="s">
        <v>15115</v>
      </c>
      <c r="AD955" s="291" t="s">
        <v>11270</v>
      </c>
      <c r="AE955" s="291">
        <v>2</v>
      </c>
      <c r="AF955" s="291" t="s">
        <v>11576</v>
      </c>
      <c r="AI955" s="292">
        <v>0.91666666666666663</v>
      </c>
      <c r="AJ955" t="s">
        <v>1419</v>
      </c>
      <c r="AV955" s="331">
        <f t="shared" si="45"/>
        <v>41501</v>
      </c>
    </row>
    <row r="956" spans="1:48" x14ac:dyDescent="0.25">
      <c r="A956" s="283" t="s">
        <v>11571</v>
      </c>
      <c r="B956" s="284" t="s">
        <v>15111</v>
      </c>
      <c r="C956" s="285" t="str">
        <f t="shared" si="47"/>
        <v>READINGS_TT1_M2013-5_2013-8</v>
      </c>
      <c r="E956" s="301" t="s">
        <v>15136</v>
      </c>
      <c r="F956" s="286" t="s">
        <v>15099</v>
      </c>
      <c r="G956" s="287">
        <v>41399</v>
      </c>
      <c r="H956" s="288">
        <f t="shared" si="46"/>
        <v>41399</v>
      </c>
      <c r="I956" s="289">
        <v>41501</v>
      </c>
      <c r="J956" s="283" t="s">
        <v>11772</v>
      </c>
      <c r="K956" s="283"/>
      <c r="L956" s="290" t="s">
        <v>8637</v>
      </c>
      <c r="M956" s="283" t="s">
        <v>11771</v>
      </c>
      <c r="N956" s="283"/>
      <c r="O956" s="287">
        <v>41457</v>
      </c>
      <c r="P956" s="287">
        <v>41457</v>
      </c>
      <c r="Q956" s="290"/>
      <c r="R956" s="290"/>
      <c r="S956" s="291" t="s">
        <v>10005</v>
      </c>
      <c r="T956" s="290"/>
      <c r="U956" s="290"/>
      <c r="V956" s="290"/>
      <c r="W956" s="290"/>
      <c r="X956" s="291">
        <v>7</v>
      </c>
      <c r="Y956" s="291" t="s">
        <v>11576</v>
      </c>
      <c r="Z956" s="290"/>
      <c r="AA956" s="291" t="s">
        <v>11235</v>
      </c>
      <c r="AB956" s="291" t="s">
        <v>11281</v>
      </c>
      <c r="AC956" s="284" t="s">
        <v>15115</v>
      </c>
      <c r="AD956" s="291" t="s">
        <v>11270</v>
      </c>
      <c r="AE956" s="291">
        <v>2</v>
      </c>
      <c r="AF956" s="291" t="s">
        <v>11576</v>
      </c>
      <c r="AI956" s="292">
        <v>8.3333333333333329E-2</v>
      </c>
      <c r="AJ956" t="s">
        <v>1419</v>
      </c>
      <c r="AV956" s="331">
        <f t="shared" si="45"/>
        <v>41501</v>
      </c>
    </row>
    <row r="957" spans="1:48" x14ac:dyDescent="0.25">
      <c r="A957" s="283" t="s">
        <v>11571</v>
      </c>
      <c r="B957" s="284" t="s">
        <v>15111</v>
      </c>
      <c r="C957" s="285" t="str">
        <f t="shared" si="47"/>
        <v>READINGS_TT1_M2013-5_2013-8</v>
      </c>
      <c r="E957" s="301" t="s">
        <v>15136</v>
      </c>
      <c r="F957" s="286" t="s">
        <v>15099</v>
      </c>
      <c r="G957" s="287">
        <v>41399</v>
      </c>
      <c r="H957" s="288">
        <f t="shared" si="46"/>
        <v>41399</v>
      </c>
      <c r="I957" s="289">
        <v>41501</v>
      </c>
      <c r="J957" s="283" t="s">
        <v>11772</v>
      </c>
      <c r="K957" s="283"/>
      <c r="L957" s="290" t="s">
        <v>8637</v>
      </c>
      <c r="M957" s="283" t="s">
        <v>11771</v>
      </c>
      <c r="N957" s="283"/>
      <c r="O957" s="287">
        <v>41457</v>
      </c>
      <c r="P957" s="287">
        <v>41457</v>
      </c>
      <c r="Q957" s="290"/>
      <c r="R957" s="290"/>
      <c r="S957" s="291" t="s">
        <v>10005</v>
      </c>
      <c r="T957" s="290"/>
      <c r="U957" s="290"/>
      <c r="V957" s="290"/>
      <c r="W957" s="290"/>
      <c r="X957" s="291">
        <v>6.8</v>
      </c>
      <c r="Y957" s="291" t="s">
        <v>11576</v>
      </c>
      <c r="Z957" s="290"/>
      <c r="AA957" s="291" t="s">
        <v>11235</v>
      </c>
      <c r="AB957" s="291" t="s">
        <v>11281</v>
      </c>
      <c r="AC957" s="284" t="s">
        <v>15115</v>
      </c>
      <c r="AD957" s="291" t="s">
        <v>11270</v>
      </c>
      <c r="AE957" s="291">
        <v>2</v>
      </c>
      <c r="AF957" s="291" t="s">
        <v>11576</v>
      </c>
      <c r="AI957" s="292">
        <v>0.25</v>
      </c>
      <c r="AJ957" t="s">
        <v>1419</v>
      </c>
      <c r="AV957" s="331">
        <f t="shared" si="45"/>
        <v>41501</v>
      </c>
    </row>
    <row r="958" spans="1:48" x14ac:dyDescent="0.25">
      <c r="A958" s="283" t="s">
        <v>11571</v>
      </c>
      <c r="B958" s="284" t="s">
        <v>15111</v>
      </c>
      <c r="C958" s="285" t="str">
        <f t="shared" si="47"/>
        <v>READINGS_TT1_M2013-5_2013-8</v>
      </c>
      <c r="E958" s="301" t="s">
        <v>15136</v>
      </c>
      <c r="F958" s="286" t="s">
        <v>15099</v>
      </c>
      <c r="G958" s="287">
        <v>41399</v>
      </c>
      <c r="H958" s="288">
        <f t="shared" si="46"/>
        <v>41399</v>
      </c>
      <c r="I958" s="289">
        <v>41501</v>
      </c>
      <c r="J958" s="283" t="s">
        <v>11772</v>
      </c>
      <c r="K958" s="283"/>
      <c r="L958" s="290" t="s">
        <v>8637</v>
      </c>
      <c r="M958" s="283" t="s">
        <v>11771</v>
      </c>
      <c r="N958" s="283"/>
      <c r="O958" s="287">
        <v>41457</v>
      </c>
      <c r="P958" s="287">
        <v>41457</v>
      </c>
      <c r="Q958" s="290"/>
      <c r="R958" s="290"/>
      <c r="S958" s="291" t="s">
        <v>10005</v>
      </c>
      <c r="T958" s="290"/>
      <c r="U958" s="290"/>
      <c r="V958" s="290"/>
      <c r="W958" s="290"/>
      <c r="X958" s="291">
        <v>7</v>
      </c>
      <c r="Y958" s="291" t="s">
        <v>11576</v>
      </c>
      <c r="Z958" s="290"/>
      <c r="AA958" s="291" t="s">
        <v>11235</v>
      </c>
      <c r="AB958" s="291" t="s">
        <v>11281</v>
      </c>
      <c r="AC958" s="284" t="s">
        <v>15115</v>
      </c>
      <c r="AD958" s="291" t="s">
        <v>11270</v>
      </c>
      <c r="AE958" s="291">
        <v>2</v>
      </c>
      <c r="AF958" s="291" t="s">
        <v>11576</v>
      </c>
      <c r="AI958" s="292">
        <v>0.41666666666666669</v>
      </c>
      <c r="AJ958" t="s">
        <v>1419</v>
      </c>
      <c r="AV958" s="331">
        <f t="shared" si="45"/>
        <v>41501</v>
      </c>
    </row>
    <row r="959" spans="1:48" x14ac:dyDescent="0.25">
      <c r="A959" s="283" t="s">
        <v>11571</v>
      </c>
      <c r="B959" s="284" t="s">
        <v>15111</v>
      </c>
      <c r="C959" s="285" t="str">
        <f t="shared" si="47"/>
        <v>READINGS_TT1_M2013-5_2013-8</v>
      </c>
      <c r="E959" s="301" t="s">
        <v>15136</v>
      </c>
      <c r="F959" s="286" t="s">
        <v>15099</v>
      </c>
      <c r="G959" s="287">
        <v>41399</v>
      </c>
      <c r="H959" s="288">
        <f t="shared" si="46"/>
        <v>41399</v>
      </c>
      <c r="I959" s="289">
        <v>41501</v>
      </c>
      <c r="J959" s="283" t="s">
        <v>11772</v>
      </c>
      <c r="K959" s="283"/>
      <c r="L959" s="290" t="s">
        <v>8637</v>
      </c>
      <c r="M959" s="283" t="s">
        <v>11771</v>
      </c>
      <c r="N959" s="283"/>
      <c r="O959" s="287">
        <v>41457</v>
      </c>
      <c r="P959" s="287">
        <v>41457</v>
      </c>
      <c r="Q959" s="290"/>
      <c r="R959" s="290"/>
      <c r="S959" s="291" t="s">
        <v>10005</v>
      </c>
      <c r="T959" s="290"/>
      <c r="U959" s="290"/>
      <c r="V959" s="290"/>
      <c r="W959" s="290"/>
      <c r="X959" s="291">
        <v>6.8</v>
      </c>
      <c r="Y959" s="291" t="s">
        <v>11576</v>
      </c>
      <c r="Z959" s="290"/>
      <c r="AA959" s="291" t="s">
        <v>11235</v>
      </c>
      <c r="AB959" s="291" t="s">
        <v>11281</v>
      </c>
      <c r="AC959" s="284" t="s">
        <v>15115</v>
      </c>
      <c r="AD959" s="291" t="s">
        <v>11270</v>
      </c>
      <c r="AE959" s="291">
        <v>2</v>
      </c>
      <c r="AF959" s="291" t="s">
        <v>11576</v>
      </c>
      <c r="AI959" s="292">
        <v>0.58333333333333337</v>
      </c>
      <c r="AJ959" t="s">
        <v>1419</v>
      </c>
      <c r="AV959" s="331">
        <f t="shared" si="45"/>
        <v>41501</v>
      </c>
    </row>
    <row r="960" spans="1:48" x14ac:dyDescent="0.25">
      <c r="A960" s="283" t="s">
        <v>11571</v>
      </c>
      <c r="B960" s="284" t="s">
        <v>15111</v>
      </c>
      <c r="C960" s="285" t="str">
        <f t="shared" si="47"/>
        <v>READINGS_TT1_M2013-5_2013-8</v>
      </c>
      <c r="E960" s="301" t="s">
        <v>15136</v>
      </c>
      <c r="F960" s="286" t="s">
        <v>15099</v>
      </c>
      <c r="G960" s="287">
        <v>41399</v>
      </c>
      <c r="H960" s="288">
        <f t="shared" si="46"/>
        <v>41399</v>
      </c>
      <c r="I960" s="289">
        <v>41501</v>
      </c>
      <c r="J960" s="283" t="s">
        <v>11772</v>
      </c>
      <c r="K960" s="283"/>
      <c r="L960" s="290" t="s">
        <v>8637</v>
      </c>
      <c r="M960" s="283" t="s">
        <v>11771</v>
      </c>
      <c r="N960" s="283"/>
      <c r="O960" s="287">
        <v>41457</v>
      </c>
      <c r="P960" s="287">
        <v>41457</v>
      </c>
      <c r="Q960" s="290"/>
      <c r="R960" s="290"/>
      <c r="S960" s="291" t="s">
        <v>10005</v>
      </c>
      <c r="T960" s="290"/>
      <c r="U960" s="290"/>
      <c r="V960" s="290"/>
      <c r="W960" s="290"/>
      <c r="X960" s="291">
        <v>7</v>
      </c>
      <c r="Y960" s="291" t="s">
        <v>11576</v>
      </c>
      <c r="Z960" s="290"/>
      <c r="AA960" s="291" t="s">
        <v>11235</v>
      </c>
      <c r="AB960" s="291" t="s">
        <v>11281</v>
      </c>
      <c r="AC960" s="284" t="s">
        <v>15115</v>
      </c>
      <c r="AD960" s="291" t="s">
        <v>11270</v>
      </c>
      <c r="AE960" s="291">
        <v>2</v>
      </c>
      <c r="AF960" s="291" t="s">
        <v>11576</v>
      </c>
      <c r="AI960" s="292">
        <v>0.75</v>
      </c>
      <c r="AJ960" t="s">
        <v>1419</v>
      </c>
      <c r="AV960" s="331">
        <f t="shared" si="45"/>
        <v>41501</v>
      </c>
    </row>
    <row r="961" spans="1:48" x14ac:dyDescent="0.25">
      <c r="A961" s="283" t="s">
        <v>11571</v>
      </c>
      <c r="B961" s="284" t="s">
        <v>15111</v>
      </c>
      <c r="C961" s="285" t="str">
        <f t="shared" si="47"/>
        <v>READINGS_TT1_M2013-5_2013-8</v>
      </c>
      <c r="E961" s="301" t="s">
        <v>15136</v>
      </c>
      <c r="F961" s="286" t="s">
        <v>15099</v>
      </c>
      <c r="G961" s="287">
        <v>41399</v>
      </c>
      <c r="H961" s="288">
        <f t="shared" si="46"/>
        <v>41399</v>
      </c>
      <c r="I961" s="289">
        <v>41501</v>
      </c>
      <c r="J961" s="283" t="s">
        <v>11772</v>
      </c>
      <c r="K961" s="283"/>
      <c r="L961" s="290" t="s">
        <v>8637</v>
      </c>
      <c r="M961" s="283" t="s">
        <v>11771</v>
      </c>
      <c r="N961" s="283"/>
      <c r="O961" s="287">
        <v>41457</v>
      </c>
      <c r="P961" s="287">
        <v>41457</v>
      </c>
      <c r="Q961" s="290"/>
      <c r="R961" s="290"/>
      <c r="S961" s="291" t="s">
        <v>10005</v>
      </c>
      <c r="T961" s="290"/>
      <c r="U961" s="290"/>
      <c r="V961" s="290"/>
      <c r="W961" s="290"/>
      <c r="X961" s="291">
        <v>7.2</v>
      </c>
      <c r="Y961" s="291" t="s">
        <v>11576</v>
      </c>
      <c r="Z961" s="290"/>
      <c r="AA961" s="291" t="s">
        <v>11235</v>
      </c>
      <c r="AB961" s="291" t="s">
        <v>11281</v>
      </c>
      <c r="AC961" s="284" t="s">
        <v>15115</v>
      </c>
      <c r="AD961" s="291" t="s">
        <v>11270</v>
      </c>
      <c r="AE961" s="291">
        <v>2</v>
      </c>
      <c r="AF961" s="291" t="s">
        <v>11576</v>
      </c>
      <c r="AI961" s="292">
        <v>0.91666666666666663</v>
      </c>
      <c r="AJ961" t="s">
        <v>1419</v>
      </c>
      <c r="AV961" s="331">
        <f t="shared" si="45"/>
        <v>41501</v>
      </c>
    </row>
    <row r="962" spans="1:48" x14ac:dyDescent="0.25">
      <c r="A962" s="283" t="s">
        <v>11571</v>
      </c>
      <c r="B962" s="284" t="s">
        <v>15111</v>
      </c>
      <c r="C962" s="285" t="str">
        <f t="shared" si="47"/>
        <v>READINGS_TT1_M2013-5_2013-8</v>
      </c>
      <c r="E962" s="301" t="s">
        <v>15136</v>
      </c>
      <c r="F962" s="286" t="s">
        <v>15099</v>
      </c>
      <c r="G962" s="287">
        <v>41399</v>
      </c>
      <c r="H962" s="288">
        <f t="shared" si="46"/>
        <v>41399</v>
      </c>
      <c r="I962" s="289">
        <v>41501</v>
      </c>
      <c r="J962" s="283" t="s">
        <v>11772</v>
      </c>
      <c r="K962" s="283"/>
      <c r="L962" s="290" t="s">
        <v>8637</v>
      </c>
      <c r="M962" s="283" t="s">
        <v>11771</v>
      </c>
      <c r="N962" s="283"/>
      <c r="O962" s="287">
        <v>41458</v>
      </c>
      <c r="P962" s="287">
        <v>41458</v>
      </c>
      <c r="Q962" s="290"/>
      <c r="R962" s="290"/>
      <c r="S962" s="291" t="s">
        <v>10005</v>
      </c>
      <c r="T962" s="290"/>
      <c r="U962" s="290"/>
      <c r="V962" s="290"/>
      <c r="W962" s="290"/>
      <c r="X962" s="291">
        <v>7</v>
      </c>
      <c r="Y962" s="291" t="s">
        <v>11576</v>
      </c>
      <c r="Z962" s="290"/>
      <c r="AA962" s="291" t="s">
        <v>11235</v>
      </c>
      <c r="AB962" s="291" t="s">
        <v>11281</v>
      </c>
      <c r="AC962" s="284" t="s">
        <v>15115</v>
      </c>
      <c r="AD962" s="291" t="s">
        <v>11270</v>
      </c>
      <c r="AE962" s="291">
        <v>2</v>
      </c>
      <c r="AF962" s="291" t="s">
        <v>11576</v>
      </c>
      <c r="AI962" s="292">
        <v>8.3333333333333329E-2</v>
      </c>
      <c r="AJ962" t="s">
        <v>1419</v>
      </c>
      <c r="AV962" s="331">
        <f t="shared" ref="AV962:AV1025" si="48">DATE(YEAR(I962),MONTH(I962),DAY(I962))</f>
        <v>41501</v>
      </c>
    </row>
    <row r="963" spans="1:48" x14ac:dyDescent="0.25">
      <c r="A963" s="283" t="s">
        <v>11571</v>
      </c>
      <c r="B963" s="284" t="s">
        <v>15111</v>
      </c>
      <c r="C963" s="285" t="str">
        <f t="shared" si="47"/>
        <v>READINGS_TT1_M2013-5_2013-8</v>
      </c>
      <c r="E963" s="301" t="s">
        <v>15136</v>
      </c>
      <c r="F963" s="286" t="s">
        <v>15099</v>
      </c>
      <c r="G963" s="287">
        <v>41399</v>
      </c>
      <c r="H963" s="288">
        <f t="shared" ref="H963:H1026" si="49">DATE(YEAR(G963),MONTH(G963),DAY(G963))</f>
        <v>41399</v>
      </c>
      <c r="I963" s="289">
        <v>41501</v>
      </c>
      <c r="J963" s="283" t="s">
        <v>11772</v>
      </c>
      <c r="K963" s="283"/>
      <c r="L963" s="290" t="s">
        <v>8637</v>
      </c>
      <c r="M963" s="283" t="s">
        <v>11771</v>
      </c>
      <c r="N963" s="283"/>
      <c r="O963" s="287">
        <v>41458</v>
      </c>
      <c r="P963" s="287">
        <v>41458</v>
      </c>
      <c r="Q963" s="290"/>
      <c r="R963" s="290"/>
      <c r="S963" s="291" t="s">
        <v>10005</v>
      </c>
      <c r="T963" s="290"/>
      <c r="U963" s="290"/>
      <c r="V963" s="290"/>
      <c r="W963" s="290"/>
      <c r="X963" s="291">
        <v>6.8</v>
      </c>
      <c r="Y963" s="291" t="s">
        <v>11576</v>
      </c>
      <c r="Z963" s="290"/>
      <c r="AA963" s="291" t="s">
        <v>11235</v>
      </c>
      <c r="AB963" s="291" t="s">
        <v>11281</v>
      </c>
      <c r="AC963" s="284" t="s">
        <v>15115</v>
      </c>
      <c r="AD963" s="291" t="s">
        <v>11270</v>
      </c>
      <c r="AE963" s="291">
        <v>2</v>
      </c>
      <c r="AF963" s="291" t="s">
        <v>11576</v>
      </c>
      <c r="AI963" s="292">
        <v>0.25</v>
      </c>
      <c r="AJ963" t="s">
        <v>1419</v>
      </c>
      <c r="AV963" s="331">
        <f t="shared" si="48"/>
        <v>41501</v>
      </c>
    </row>
    <row r="964" spans="1:48" x14ac:dyDescent="0.25">
      <c r="A964" s="283" t="s">
        <v>11571</v>
      </c>
      <c r="B964" s="284" t="s">
        <v>15111</v>
      </c>
      <c r="C964" s="285" t="str">
        <f t="shared" si="47"/>
        <v>READINGS_TT1_M2013-5_2013-8</v>
      </c>
      <c r="E964" s="301" t="s">
        <v>15136</v>
      </c>
      <c r="F964" s="286" t="s">
        <v>15099</v>
      </c>
      <c r="G964" s="287">
        <v>41399</v>
      </c>
      <c r="H964" s="288">
        <f t="shared" si="49"/>
        <v>41399</v>
      </c>
      <c r="I964" s="289">
        <v>41501</v>
      </c>
      <c r="J964" s="283" t="s">
        <v>11772</v>
      </c>
      <c r="K964" s="283"/>
      <c r="L964" s="290" t="s">
        <v>8637</v>
      </c>
      <c r="M964" s="283" t="s">
        <v>11771</v>
      </c>
      <c r="N964" s="283"/>
      <c r="O964" s="287">
        <v>41458</v>
      </c>
      <c r="P964" s="287">
        <v>41458</v>
      </c>
      <c r="Q964" s="290"/>
      <c r="R964" s="290"/>
      <c r="S964" s="291" t="s">
        <v>10005</v>
      </c>
      <c r="T964" s="290"/>
      <c r="U964" s="290"/>
      <c r="V964" s="290"/>
      <c r="W964" s="290"/>
      <c r="X964" s="291">
        <v>6.8</v>
      </c>
      <c r="Y964" s="291" t="s">
        <v>11576</v>
      </c>
      <c r="Z964" s="290"/>
      <c r="AA964" s="291" t="s">
        <v>11235</v>
      </c>
      <c r="AB964" s="291" t="s">
        <v>11281</v>
      </c>
      <c r="AC964" s="284" t="s">
        <v>15115</v>
      </c>
      <c r="AD964" s="291" t="s">
        <v>11270</v>
      </c>
      <c r="AE964" s="291">
        <v>2</v>
      </c>
      <c r="AF964" s="291" t="s">
        <v>11576</v>
      </c>
      <c r="AI964" s="292">
        <v>0.41666666666666669</v>
      </c>
      <c r="AJ964" t="s">
        <v>1419</v>
      </c>
      <c r="AV964" s="331">
        <f t="shared" si="48"/>
        <v>41501</v>
      </c>
    </row>
    <row r="965" spans="1:48" x14ac:dyDescent="0.25">
      <c r="A965" s="283" t="s">
        <v>11571</v>
      </c>
      <c r="B965" s="284" t="s">
        <v>15111</v>
      </c>
      <c r="C965" s="285" t="str">
        <f t="shared" si="47"/>
        <v>READINGS_TT1_M2013-5_2013-8</v>
      </c>
      <c r="E965" s="301" t="s">
        <v>15136</v>
      </c>
      <c r="F965" s="286" t="s">
        <v>15099</v>
      </c>
      <c r="G965" s="287">
        <v>41399</v>
      </c>
      <c r="H965" s="288">
        <f t="shared" si="49"/>
        <v>41399</v>
      </c>
      <c r="I965" s="289">
        <v>41501</v>
      </c>
      <c r="J965" s="283" t="s">
        <v>11772</v>
      </c>
      <c r="K965" s="283"/>
      <c r="L965" s="290" t="s">
        <v>8637</v>
      </c>
      <c r="M965" s="283" t="s">
        <v>11771</v>
      </c>
      <c r="N965" s="283"/>
      <c r="O965" s="287">
        <v>41458</v>
      </c>
      <c r="P965" s="287">
        <v>41458</v>
      </c>
      <c r="Q965" s="290"/>
      <c r="R965" s="290"/>
      <c r="S965" s="291" t="s">
        <v>10005</v>
      </c>
      <c r="T965" s="290"/>
      <c r="U965" s="290"/>
      <c r="V965" s="290"/>
      <c r="W965" s="290"/>
      <c r="X965" s="291">
        <v>6.6</v>
      </c>
      <c r="Y965" s="291" t="s">
        <v>11576</v>
      </c>
      <c r="Z965" s="290"/>
      <c r="AA965" s="291" t="s">
        <v>11235</v>
      </c>
      <c r="AB965" s="291" t="s">
        <v>11281</v>
      </c>
      <c r="AC965" s="284" t="s">
        <v>15115</v>
      </c>
      <c r="AD965" s="291" t="s">
        <v>11270</v>
      </c>
      <c r="AE965" s="291">
        <v>2</v>
      </c>
      <c r="AF965" s="291" t="s">
        <v>11576</v>
      </c>
      <c r="AI965" s="292">
        <v>0.58333333333333337</v>
      </c>
      <c r="AJ965" t="s">
        <v>1419</v>
      </c>
      <c r="AV965" s="331">
        <f t="shared" si="48"/>
        <v>41501</v>
      </c>
    </row>
    <row r="966" spans="1:48" x14ac:dyDescent="0.25">
      <c r="A966" s="283" t="s">
        <v>11571</v>
      </c>
      <c r="B966" s="284" t="s">
        <v>15111</v>
      </c>
      <c r="C966" s="285" t="str">
        <f t="shared" si="47"/>
        <v>READINGS_TT1_M2013-5_2013-8</v>
      </c>
      <c r="E966" s="301" t="s">
        <v>15136</v>
      </c>
      <c r="F966" s="286" t="s">
        <v>15099</v>
      </c>
      <c r="G966" s="287">
        <v>41399</v>
      </c>
      <c r="H966" s="288">
        <f t="shared" si="49"/>
        <v>41399</v>
      </c>
      <c r="I966" s="289">
        <v>41501</v>
      </c>
      <c r="J966" s="283" t="s">
        <v>11772</v>
      </c>
      <c r="K966" s="283"/>
      <c r="L966" s="290" t="s">
        <v>8637</v>
      </c>
      <c r="M966" s="283" t="s">
        <v>11771</v>
      </c>
      <c r="N966" s="283"/>
      <c r="O966" s="287">
        <v>41458</v>
      </c>
      <c r="P966" s="287">
        <v>41458</v>
      </c>
      <c r="Q966" s="290"/>
      <c r="R966" s="290"/>
      <c r="S966" s="291" t="s">
        <v>10005</v>
      </c>
      <c r="T966" s="290"/>
      <c r="U966" s="290"/>
      <c r="V966" s="290"/>
      <c r="W966" s="290"/>
      <c r="X966" s="291">
        <v>6.4</v>
      </c>
      <c r="Y966" s="291" t="s">
        <v>11576</v>
      </c>
      <c r="Z966" s="290"/>
      <c r="AA966" s="291" t="s">
        <v>11235</v>
      </c>
      <c r="AB966" s="291" t="s">
        <v>11281</v>
      </c>
      <c r="AC966" s="284" t="s">
        <v>15115</v>
      </c>
      <c r="AD966" s="291" t="s">
        <v>11270</v>
      </c>
      <c r="AE966" s="291">
        <v>2</v>
      </c>
      <c r="AF966" s="291" t="s">
        <v>11576</v>
      </c>
      <c r="AI966" s="292">
        <v>0.75</v>
      </c>
      <c r="AJ966" t="s">
        <v>1419</v>
      </c>
      <c r="AV966" s="331">
        <f t="shared" si="48"/>
        <v>41501</v>
      </c>
    </row>
    <row r="967" spans="1:48" x14ac:dyDescent="0.25">
      <c r="A967" s="283" t="s">
        <v>11571</v>
      </c>
      <c r="B967" s="284" t="s">
        <v>15111</v>
      </c>
      <c r="C967" s="285" t="str">
        <f t="shared" si="47"/>
        <v>READINGS_TT1_M2013-5_2013-8</v>
      </c>
      <c r="E967" s="301" t="s">
        <v>15136</v>
      </c>
      <c r="F967" s="286" t="s">
        <v>15099</v>
      </c>
      <c r="G967" s="287">
        <v>41399</v>
      </c>
      <c r="H967" s="288">
        <f t="shared" si="49"/>
        <v>41399</v>
      </c>
      <c r="I967" s="289">
        <v>41501</v>
      </c>
      <c r="J967" s="283" t="s">
        <v>11772</v>
      </c>
      <c r="K967" s="283"/>
      <c r="L967" s="290" t="s">
        <v>8637</v>
      </c>
      <c r="M967" s="283" t="s">
        <v>11771</v>
      </c>
      <c r="N967" s="283"/>
      <c r="O967" s="287">
        <v>41458</v>
      </c>
      <c r="P967" s="287">
        <v>41458</v>
      </c>
      <c r="Q967" s="290"/>
      <c r="R967" s="290"/>
      <c r="S967" s="291" t="s">
        <v>10005</v>
      </c>
      <c r="T967" s="290"/>
      <c r="U967" s="290"/>
      <c r="V967" s="290"/>
      <c r="W967" s="290"/>
      <c r="X967" s="291">
        <v>6</v>
      </c>
      <c r="Y967" s="291" t="s">
        <v>11576</v>
      </c>
      <c r="Z967" s="290"/>
      <c r="AA967" s="291" t="s">
        <v>11235</v>
      </c>
      <c r="AB967" s="291" t="s">
        <v>11281</v>
      </c>
      <c r="AC967" s="284" t="s">
        <v>15115</v>
      </c>
      <c r="AD967" s="291" t="s">
        <v>11270</v>
      </c>
      <c r="AE967" s="291">
        <v>2</v>
      </c>
      <c r="AF967" s="291" t="s">
        <v>11576</v>
      </c>
      <c r="AI967" s="292">
        <v>0.91666666666666663</v>
      </c>
      <c r="AJ967" t="s">
        <v>1419</v>
      </c>
      <c r="AV967" s="331">
        <f t="shared" si="48"/>
        <v>41501</v>
      </c>
    </row>
    <row r="968" spans="1:48" x14ac:dyDescent="0.25">
      <c r="A968" s="283" t="s">
        <v>11571</v>
      </c>
      <c r="B968" s="284" t="s">
        <v>15111</v>
      </c>
      <c r="C968" s="285" t="str">
        <f t="shared" si="47"/>
        <v>READINGS_TT1_M2013-5_2013-8</v>
      </c>
      <c r="E968" s="301" t="s">
        <v>15136</v>
      </c>
      <c r="F968" s="286" t="s">
        <v>15099</v>
      </c>
      <c r="G968" s="287">
        <v>41399</v>
      </c>
      <c r="H968" s="288">
        <f t="shared" si="49"/>
        <v>41399</v>
      </c>
      <c r="I968" s="289">
        <v>41501</v>
      </c>
      <c r="J968" s="283" t="s">
        <v>11772</v>
      </c>
      <c r="K968" s="283"/>
      <c r="L968" s="290" t="s">
        <v>8637</v>
      </c>
      <c r="M968" s="283" t="s">
        <v>11771</v>
      </c>
      <c r="N968" s="283"/>
      <c r="O968" s="287">
        <v>41459</v>
      </c>
      <c r="P968" s="287">
        <v>41459</v>
      </c>
      <c r="Q968" s="290"/>
      <c r="R968" s="290"/>
      <c r="S968" s="291" t="s">
        <v>10005</v>
      </c>
      <c r="T968" s="290"/>
      <c r="U968" s="290"/>
      <c r="V968" s="290"/>
      <c r="W968" s="290"/>
      <c r="X968" s="291">
        <v>6.4</v>
      </c>
      <c r="Y968" s="291" t="s">
        <v>11576</v>
      </c>
      <c r="Z968" s="290"/>
      <c r="AA968" s="291" t="s">
        <v>11235</v>
      </c>
      <c r="AB968" s="291" t="s">
        <v>11281</v>
      </c>
      <c r="AC968" s="284" t="s">
        <v>15115</v>
      </c>
      <c r="AD968" s="291" t="s">
        <v>11270</v>
      </c>
      <c r="AE968" s="291">
        <v>2</v>
      </c>
      <c r="AF968" s="291" t="s">
        <v>11576</v>
      </c>
      <c r="AI968" s="292">
        <v>8.3333333333333329E-2</v>
      </c>
      <c r="AJ968" t="s">
        <v>1419</v>
      </c>
      <c r="AV968" s="331">
        <f t="shared" si="48"/>
        <v>41501</v>
      </c>
    </row>
    <row r="969" spans="1:48" x14ac:dyDescent="0.25">
      <c r="A969" s="283" t="s">
        <v>11571</v>
      </c>
      <c r="B969" s="284" t="s">
        <v>15111</v>
      </c>
      <c r="C969" s="285" t="str">
        <f t="shared" si="47"/>
        <v>READINGS_TT1_M2013-5_2013-8</v>
      </c>
      <c r="E969" s="301" t="s">
        <v>15136</v>
      </c>
      <c r="F969" s="286" t="s">
        <v>15099</v>
      </c>
      <c r="G969" s="287">
        <v>41399</v>
      </c>
      <c r="H969" s="288">
        <f t="shared" si="49"/>
        <v>41399</v>
      </c>
      <c r="I969" s="289">
        <v>41501</v>
      </c>
      <c r="J969" s="283" t="s">
        <v>11772</v>
      </c>
      <c r="K969" s="283"/>
      <c r="L969" s="290" t="s">
        <v>8637</v>
      </c>
      <c r="M969" s="283" t="s">
        <v>11771</v>
      </c>
      <c r="N969" s="283"/>
      <c r="O969" s="287">
        <v>41459</v>
      </c>
      <c r="P969" s="287">
        <v>41459</v>
      </c>
      <c r="Q969" s="290"/>
      <c r="R969" s="290"/>
      <c r="S969" s="291" t="s">
        <v>10005</v>
      </c>
      <c r="T969" s="290"/>
      <c r="U969" s="290"/>
      <c r="V969" s="290"/>
      <c r="W969" s="290"/>
      <c r="X969" s="291">
        <v>6.2</v>
      </c>
      <c r="Y969" s="291" t="s">
        <v>11576</v>
      </c>
      <c r="Z969" s="290"/>
      <c r="AA969" s="291" t="s">
        <v>11235</v>
      </c>
      <c r="AB969" s="291" t="s">
        <v>11281</v>
      </c>
      <c r="AC969" s="284" t="s">
        <v>15115</v>
      </c>
      <c r="AD969" s="291" t="s">
        <v>11270</v>
      </c>
      <c r="AE969" s="291">
        <v>2</v>
      </c>
      <c r="AF969" s="291" t="s">
        <v>11576</v>
      </c>
      <c r="AI969" s="292">
        <v>0.25</v>
      </c>
      <c r="AJ969" t="s">
        <v>1419</v>
      </c>
      <c r="AV969" s="331">
        <f t="shared" si="48"/>
        <v>41501</v>
      </c>
    </row>
    <row r="970" spans="1:48" x14ac:dyDescent="0.25">
      <c r="A970" s="283" t="s">
        <v>11571</v>
      </c>
      <c r="B970" s="284" t="s">
        <v>15111</v>
      </c>
      <c r="C970" s="285" t="str">
        <f t="shared" si="47"/>
        <v>READINGS_TT1_M2013-5_2013-8</v>
      </c>
      <c r="E970" s="301" t="s">
        <v>15136</v>
      </c>
      <c r="F970" s="286" t="s">
        <v>15099</v>
      </c>
      <c r="G970" s="287">
        <v>41399</v>
      </c>
      <c r="H970" s="288">
        <f t="shared" si="49"/>
        <v>41399</v>
      </c>
      <c r="I970" s="289">
        <v>41501</v>
      </c>
      <c r="J970" s="283" t="s">
        <v>11772</v>
      </c>
      <c r="K970" s="283"/>
      <c r="L970" s="290" t="s">
        <v>8637</v>
      </c>
      <c r="M970" s="283" t="s">
        <v>11771</v>
      </c>
      <c r="N970" s="283"/>
      <c r="O970" s="287">
        <v>41459</v>
      </c>
      <c r="P970" s="287">
        <v>41459</v>
      </c>
      <c r="Q970" s="290"/>
      <c r="R970" s="290"/>
      <c r="S970" s="291" t="s">
        <v>10005</v>
      </c>
      <c r="T970" s="290"/>
      <c r="U970" s="290"/>
      <c r="V970" s="290"/>
      <c r="W970" s="290"/>
      <c r="X970" s="291">
        <v>6.4</v>
      </c>
      <c r="Y970" s="291" t="s">
        <v>11576</v>
      </c>
      <c r="Z970" s="290"/>
      <c r="AA970" s="291" t="s">
        <v>11235</v>
      </c>
      <c r="AB970" s="291" t="s">
        <v>11281</v>
      </c>
      <c r="AC970" s="284" t="s">
        <v>15115</v>
      </c>
      <c r="AD970" s="291" t="s">
        <v>11270</v>
      </c>
      <c r="AE970" s="291">
        <v>2</v>
      </c>
      <c r="AF970" s="291" t="s">
        <v>11576</v>
      </c>
      <c r="AI970" s="292">
        <v>0.41666666666666669</v>
      </c>
      <c r="AJ970" t="s">
        <v>1419</v>
      </c>
      <c r="AV970" s="331">
        <f t="shared" si="48"/>
        <v>41501</v>
      </c>
    </row>
    <row r="971" spans="1:48" x14ac:dyDescent="0.25">
      <c r="A971" s="283" t="s">
        <v>11571</v>
      </c>
      <c r="B971" s="284" t="s">
        <v>15111</v>
      </c>
      <c r="C971" s="285" t="str">
        <f t="shared" si="47"/>
        <v>READINGS_TT1_M2013-5_2013-8</v>
      </c>
      <c r="E971" s="301" t="s">
        <v>15136</v>
      </c>
      <c r="F971" s="286" t="s">
        <v>15099</v>
      </c>
      <c r="G971" s="287">
        <v>41399</v>
      </c>
      <c r="H971" s="288">
        <f t="shared" si="49"/>
        <v>41399</v>
      </c>
      <c r="I971" s="289">
        <v>41501</v>
      </c>
      <c r="J971" s="283" t="s">
        <v>11772</v>
      </c>
      <c r="K971" s="283"/>
      <c r="L971" s="290" t="s">
        <v>8637</v>
      </c>
      <c r="M971" s="283" t="s">
        <v>11771</v>
      </c>
      <c r="N971" s="283"/>
      <c r="O971" s="287">
        <v>41459</v>
      </c>
      <c r="P971" s="287">
        <v>41459</v>
      </c>
      <c r="Q971" s="290"/>
      <c r="R971" s="290"/>
      <c r="S971" s="291" t="s">
        <v>10005</v>
      </c>
      <c r="T971" s="290"/>
      <c r="U971" s="290"/>
      <c r="V971" s="290"/>
      <c r="W971" s="290"/>
      <c r="X971" s="291">
        <v>6.2</v>
      </c>
      <c r="Y971" s="291" t="s">
        <v>11576</v>
      </c>
      <c r="Z971" s="290"/>
      <c r="AA971" s="291" t="s">
        <v>11235</v>
      </c>
      <c r="AB971" s="291" t="s">
        <v>11281</v>
      </c>
      <c r="AC971" s="284" t="s">
        <v>15115</v>
      </c>
      <c r="AD971" s="291" t="s">
        <v>11270</v>
      </c>
      <c r="AE971" s="291">
        <v>2</v>
      </c>
      <c r="AF971" s="291" t="s">
        <v>11576</v>
      </c>
      <c r="AI971" s="292">
        <v>0.58333333333333337</v>
      </c>
      <c r="AJ971" t="s">
        <v>1419</v>
      </c>
      <c r="AV971" s="331">
        <f t="shared" si="48"/>
        <v>41501</v>
      </c>
    </row>
    <row r="972" spans="1:48" x14ac:dyDescent="0.25">
      <c r="A972" s="283" t="s">
        <v>11571</v>
      </c>
      <c r="B972" s="284" t="s">
        <v>15111</v>
      </c>
      <c r="C972" s="285" t="str">
        <f t="shared" si="47"/>
        <v>READINGS_TT1_M2013-5_2013-8</v>
      </c>
      <c r="E972" s="301" t="s">
        <v>15136</v>
      </c>
      <c r="F972" s="286" t="s">
        <v>15099</v>
      </c>
      <c r="G972" s="287">
        <v>41399</v>
      </c>
      <c r="H972" s="288">
        <f t="shared" si="49"/>
        <v>41399</v>
      </c>
      <c r="I972" s="289">
        <v>41501</v>
      </c>
      <c r="J972" s="283" t="s">
        <v>11772</v>
      </c>
      <c r="K972" s="283"/>
      <c r="L972" s="290" t="s">
        <v>8637</v>
      </c>
      <c r="M972" s="283" t="s">
        <v>11771</v>
      </c>
      <c r="N972" s="283"/>
      <c r="O972" s="287">
        <v>41459</v>
      </c>
      <c r="P972" s="287">
        <v>41459</v>
      </c>
      <c r="Q972" s="290"/>
      <c r="R972" s="290"/>
      <c r="S972" s="291" t="s">
        <v>10005</v>
      </c>
      <c r="T972" s="290"/>
      <c r="U972" s="290"/>
      <c r="V972" s="290"/>
      <c r="W972" s="290"/>
      <c r="X972" s="291">
        <v>6</v>
      </c>
      <c r="Y972" s="291" t="s">
        <v>11576</v>
      </c>
      <c r="Z972" s="290"/>
      <c r="AA972" s="291" t="s">
        <v>11235</v>
      </c>
      <c r="AB972" s="291" t="s">
        <v>11281</v>
      </c>
      <c r="AC972" s="284" t="s">
        <v>15115</v>
      </c>
      <c r="AD972" s="291" t="s">
        <v>11270</v>
      </c>
      <c r="AE972" s="291">
        <v>2</v>
      </c>
      <c r="AF972" s="291" t="s">
        <v>11576</v>
      </c>
      <c r="AI972" s="292">
        <v>0.75</v>
      </c>
      <c r="AJ972" t="s">
        <v>1419</v>
      </c>
      <c r="AV972" s="331">
        <f t="shared" si="48"/>
        <v>41501</v>
      </c>
    </row>
    <row r="973" spans="1:48" x14ac:dyDescent="0.25">
      <c r="A973" s="283" t="s">
        <v>11571</v>
      </c>
      <c r="B973" s="284" t="s">
        <v>15111</v>
      </c>
      <c r="C973" s="285" t="str">
        <f t="shared" si="47"/>
        <v>READINGS_TT1_M2013-5_2013-8</v>
      </c>
      <c r="E973" s="301" t="s">
        <v>15136</v>
      </c>
      <c r="F973" s="286" t="s">
        <v>15099</v>
      </c>
      <c r="G973" s="287">
        <v>41399</v>
      </c>
      <c r="H973" s="288">
        <f t="shared" si="49"/>
        <v>41399</v>
      </c>
      <c r="I973" s="289">
        <v>41501</v>
      </c>
      <c r="J973" s="283" t="s">
        <v>11772</v>
      </c>
      <c r="K973" s="283"/>
      <c r="L973" s="290" t="s">
        <v>8637</v>
      </c>
      <c r="M973" s="283" t="s">
        <v>11771</v>
      </c>
      <c r="N973" s="283"/>
      <c r="O973" s="287">
        <v>41459</v>
      </c>
      <c r="P973" s="287">
        <v>41459</v>
      </c>
      <c r="Q973" s="290"/>
      <c r="R973" s="290"/>
      <c r="S973" s="291" t="s">
        <v>10005</v>
      </c>
      <c r="T973" s="290"/>
      <c r="U973" s="290"/>
      <c r="V973" s="290"/>
      <c r="W973" s="290"/>
      <c r="X973" s="291">
        <v>5.9</v>
      </c>
      <c r="Y973" s="291" t="s">
        <v>11576</v>
      </c>
      <c r="Z973" s="290"/>
      <c r="AA973" s="291" t="s">
        <v>11235</v>
      </c>
      <c r="AB973" s="291" t="s">
        <v>11281</v>
      </c>
      <c r="AC973" s="284" t="s">
        <v>15115</v>
      </c>
      <c r="AD973" s="291" t="s">
        <v>11270</v>
      </c>
      <c r="AE973" s="291">
        <v>2</v>
      </c>
      <c r="AF973" s="291" t="s">
        <v>11576</v>
      </c>
      <c r="AI973" s="292">
        <v>0.91666666666666663</v>
      </c>
      <c r="AJ973" t="s">
        <v>1419</v>
      </c>
      <c r="AV973" s="331">
        <f t="shared" si="48"/>
        <v>41501</v>
      </c>
    </row>
    <row r="974" spans="1:48" x14ac:dyDescent="0.25">
      <c r="A974" s="283" t="s">
        <v>11571</v>
      </c>
      <c r="B974" s="284" t="s">
        <v>15111</v>
      </c>
      <c r="C974" s="285" t="str">
        <f t="shared" si="47"/>
        <v>READINGS_TT1_M2013-5_2013-8</v>
      </c>
      <c r="E974" s="301" t="s">
        <v>15136</v>
      </c>
      <c r="F974" s="286" t="s">
        <v>15099</v>
      </c>
      <c r="G974" s="287">
        <v>41399</v>
      </c>
      <c r="H974" s="288">
        <f t="shared" si="49"/>
        <v>41399</v>
      </c>
      <c r="I974" s="289">
        <v>41501</v>
      </c>
      <c r="J974" s="283" t="s">
        <v>11772</v>
      </c>
      <c r="K974" s="283"/>
      <c r="L974" s="290" t="s">
        <v>8637</v>
      </c>
      <c r="M974" s="283" t="s">
        <v>11771</v>
      </c>
      <c r="N974" s="283"/>
      <c r="O974" s="287">
        <v>41460</v>
      </c>
      <c r="P974" s="287">
        <v>41460</v>
      </c>
      <c r="Q974" s="290"/>
      <c r="R974" s="290"/>
      <c r="S974" s="291" t="s">
        <v>10005</v>
      </c>
      <c r="T974" s="290"/>
      <c r="U974" s="290"/>
      <c r="V974" s="290"/>
      <c r="W974" s="290"/>
      <c r="X974" s="291">
        <v>5.9</v>
      </c>
      <c r="Y974" s="291" t="s">
        <v>11576</v>
      </c>
      <c r="Z974" s="290"/>
      <c r="AA974" s="291" t="s">
        <v>11235</v>
      </c>
      <c r="AB974" s="291" t="s">
        <v>11281</v>
      </c>
      <c r="AC974" s="284" t="s">
        <v>15115</v>
      </c>
      <c r="AD974" s="291" t="s">
        <v>11270</v>
      </c>
      <c r="AE974" s="291">
        <v>2</v>
      </c>
      <c r="AF974" s="291" t="s">
        <v>11576</v>
      </c>
      <c r="AI974" s="292">
        <v>8.3333333333333329E-2</v>
      </c>
      <c r="AJ974" t="s">
        <v>1419</v>
      </c>
      <c r="AV974" s="331">
        <f t="shared" si="48"/>
        <v>41501</v>
      </c>
    </row>
    <row r="975" spans="1:48" x14ac:dyDescent="0.25">
      <c r="A975" s="283" t="s">
        <v>11571</v>
      </c>
      <c r="B975" s="284" t="s">
        <v>15111</v>
      </c>
      <c r="C975" s="285" t="str">
        <f t="shared" si="47"/>
        <v>READINGS_TT1_M2013-5_2013-8</v>
      </c>
      <c r="E975" s="301" t="s">
        <v>15136</v>
      </c>
      <c r="F975" s="286" t="s">
        <v>15099</v>
      </c>
      <c r="G975" s="287">
        <v>41399</v>
      </c>
      <c r="H975" s="288">
        <f t="shared" si="49"/>
        <v>41399</v>
      </c>
      <c r="I975" s="289">
        <v>41501</v>
      </c>
      <c r="J975" s="283" t="s">
        <v>11772</v>
      </c>
      <c r="K975" s="283"/>
      <c r="L975" s="290" t="s">
        <v>8637</v>
      </c>
      <c r="M975" s="283" t="s">
        <v>11771</v>
      </c>
      <c r="N975" s="283"/>
      <c r="O975" s="287">
        <v>41460</v>
      </c>
      <c r="P975" s="287">
        <v>41460</v>
      </c>
      <c r="Q975" s="290"/>
      <c r="R975" s="290"/>
      <c r="S975" s="291" t="s">
        <v>10005</v>
      </c>
      <c r="T975" s="290"/>
      <c r="U975" s="290"/>
      <c r="V975" s="290"/>
      <c r="W975" s="290"/>
      <c r="X975" s="291">
        <v>6.2</v>
      </c>
      <c r="Y975" s="291" t="s">
        <v>11576</v>
      </c>
      <c r="Z975" s="290"/>
      <c r="AA975" s="291" t="s">
        <v>11235</v>
      </c>
      <c r="AB975" s="291" t="s">
        <v>11281</v>
      </c>
      <c r="AC975" s="284" t="s">
        <v>15115</v>
      </c>
      <c r="AD975" s="291" t="s">
        <v>11270</v>
      </c>
      <c r="AE975" s="291">
        <v>2</v>
      </c>
      <c r="AF975" s="291" t="s">
        <v>11576</v>
      </c>
      <c r="AI975" s="292">
        <v>0.25</v>
      </c>
      <c r="AJ975" t="s">
        <v>1419</v>
      </c>
      <c r="AV975" s="331">
        <f t="shared" si="48"/>
        <v>41501</v>
      </c>
    </row>
    <row r="976" spans="1:48" x14ac:dyDescent="0.25">
      <c r="A976" s="283" t="s">
        <v>11571</v>
      </c>
      <c r="B976" s="284" t="s">
        <v>15111</v>
      </c>
      <c r="C976" s="285" t="str">
        <f t="shared" si="47"/>
        <v>READINGS_TT1_M2013-5_2013-8</v>
      </c>
      <c r="E976" s="301" t="s">
        <v>15136</v>
      </c>
      <c r="F976" s="286" t="s">
        <v>15099</v>
      </c>
      <c r="G976" s="287">
        <v>41399</v>
      </c>
      <c r="H976" s="288">
        <f t="shared" si="49"/>
        <v>41399</v>
      </c>
      <c r="I976" s="289">
        <v>41501</v>
      </c>
      <c r="J976" s="283" t="s">
        <v>11772</v>
      </c>
      <c r="K976" s="283"/>
      <c r="L976" s="290" t="s">
        <v>8637</v>
      </c>
      <c r="M976" s="283" t="s">
        <v>11771</v>
      </c>
      <c r="N976" s="283"/>
      <c r="O976" s="287">
        <v>41460</v>
      </c>
      <c r="P976" s="287">
        <v>41460</v>
      </c>
      <c r="Q976" s="290"/>
      <c r="R976" s="290"/>
      <c r="S976" s="291" t="s">
        <v>10005</v>
      </c>
      <c r="T976" s="290"/>
      <c r="U976" s="290"/>
      <c r="V976" s="290"/>
      <c r="W976" s="290"/>
      <c r="X976" s="291">
        <v>6.2</v>
      </c>
      <c r="Y976" s="291" t="s">
        <v>11576</v>
      </c>
      <c r="Z976" s="290"/>
      <c r="AA976" s="291" t="s">
        <v>11235</v>
      </c>
      <c r="AB976" s="291" t="s">
        <v>11281</v>
      </c>
      <c r="AC976" s="284" t="s">
        <v>15115</v>
      </c>
      <c r="AD976" s="291" t="s">
        <v>11270</v>
      </c>
      <c r="AE976" s="291">
        <v>2</v>
      </c>
      <c r="AF976" s="291" t="s">
        <v>11576</v>
      </c>
      <c r="AI976" s="292">
        <v>0.41666666666666669</v>
      </c>
      <c r="AJ976" t="s">
        <v>1419</v>
      </c>
      <c r="AV976" s="331">
        <f t="shared" si="48"/>
        <v>41501</v>
      </c>
    </row>
    <row r="977" spans="1:48" x14ac:dyDescent="0.25">
      <c r="A977" s="283" t="s">
        <v>11571</v>
      </c>
      <c r="B977" s="284" t="s">
        <v>15111</v>
      </c>
      <c r="C977" s="285" t="str">
        <f t="shared" si="47"/>
        <v>READINGS_TT1_M2013-5_2013-8</v>
      </c>
      <c r="E977" s="301" t="s">
        <v>15136</v>
      </c>
      <c r="F977" s="286" t="s">
        <v>15099</v>
      </c>
      <c r="G977" s="287">
        <v>41399</v>
      </c>
      <c r="H977" s="288">
        <f t="shared" si="49"/>
        <v>41399</v>
      </c>
      <c r="I977" s="289">
        <v>41501</v>
      </c>
      <c r="J977" s="283" t="s">
        <v>11772</v>
      </c>
      <c r="K977" s="283"/>
      <c r="L977" s="290" t="s">
        <v>8637</v>
      </c>
      <c r="M977" s="283" t="s">
        <v>11771</v>
      </c>
      <c r="N977" s="283"/>
      <c r="O977" s="287">
        <v>41460</v>
      </c>
      <c r="P977" s="287">
        <v>41460</v>
      </c>
      <c r="Q977" s="290"/>
      <c r="R977" s="290"/>
      <c r="S977" s="291" t="s">
        <v>10005</v>
      </c>
      <c r="T977" s="290"/>
      <c r="U977" s="290"/>
      <c r="V977" s="290"/>
      <c r="W977" s="290"/>
      <c r="X977" s="291">
        <v>6</v>
      </c>
      <c r="Y977" s="291" t="s">
        <v>11576</v>
      </c>
      <c r="Z977" s="290"/>
      <c r="AA977" s="291" t="s">
        <v>11235</v>
      </c>
      <c r="AB977" s="291" t="s">
        <v>11281</v>
      </c>
      <c r="AC977" s="284" t="s">
        <v>15115</v>
      </c>
      <c r="AD977" s="291" t="s">
        <v>11270</v>
      </c>
      <c r="AE977" s="291">
        <v>2</v>
      </c>
      <c r="AF977" s="291" t="s">
        <v>11576</v>
      </c>
      <c r="AI977" s="292">
        <v>0.58333333333333337</v>
      </c>
      <c r="AJ977" t="s">
        <v>1419</v>
      </c>
      <c r="AV977" s="331">
        <f t="shared" si="48"/>
        <v>41501</v>
      </c>
    </row>
    <row r="978" spans="1:48" x14ac:dyDescent="0.25">
      <c r="A978" s="283" t="s">
        <v>11571</v>
      </c>
      <c r="B978" s="284" t="s">
        <v>15111</v>
      </c>
      <c r="C978" s="285" t="str">
        <f t="shared" si="47"/>
        <v>READINGS_TT1_M2013-5_2013-8</v>
      </c>
      <c r="E978" s="301" t="s">
        <v>15136</v>
      </c>
      <c r="F978" s="286" t="s">
        <v>15099</v>
      </c>
      <c r="G978" s="287">
        <v>41399</v>
      </c>
      <c r="H978" s="288">
        <f t="shared" si="49"/>
        <v>41399</v>
      </c>
      <c r="I978" s="289">
        <v>41501</v>
      </c>
      <c r="J978" s="283" t="s">
        <v>11772</v>
      </c>
      <c r="K978" s="283"/>
      <c r="L978" s="290" t="s">
        <v>8637</v>
      </c>
      <c r="M978" s="283" t="s">
        <v>11771</v>
      </c>
      <c r="N978" s="283"/>
      <c r="O978" s="287">
        <v>41460</v>
      </c>
      <c r="P978" s="287">
        <v>41460</v>
      </c>
      <c r="Q978" s="290"/>
      <c r="R978" s="290"/>
      <c r="S978" s="291" t="s">
        <v>10005</v>
      </c>
      <c r="T978" s="290"/>
      <c r="U978" s="290"/>
      <c r="V978" s="290"/>
      <c r="W978" s="290"/>
      <c r="X978" s="291">
        <v>5.9</v>
      </c>
      <c r="Y978" s="291" t="s">
        <v>11576</v>
      </c>
      <c r="Z978" s="290"/>
      <c r="AA978" s="291" t="s">
        <v>11235</v>
      </c>
      <c r="AB978" s="291" t="s">
        <v>11281</v>
      </c>
      <c r="AC978" s="284" t="s">
        <v>15115</v>
      </c>
      <c r="AD978" s="291" t="s">
        <v>11270</v>
      </c>
      <c r="AE978" s="291">
        <v>2</v>
      </c>
      <c r="AF978" s="291" t="s">
        <v>11576</v>
      </c>
      <c r="AI978" s="292">
        <v>0.75</v>
      </c>
      <c r="AJ978" t="s">
        <v>1419</v>
      </c>
      <c r="AV978" s="331">
        <f t="shared" si="48"/>
        <v>41501</v>
      </c>
    </row>
    <row r="979" spans="1:48" x14ac:dyDescent="0.25">
      <c r="A979" s="283" t="s">
        <v>11571</v>
      </c>
      <c r="B979" s="284" t="s">
        <v>15111</v>
      </c>
      <c r="C979" s="285" t="str">
        <f t="shared" si="47"/>
        <v>READINGS_TT1_M2013-5_2013-8</v>
      </c>
      <c r="E979" s="301" t="s">
        <v>15136</v>
      </c>
      <c r="F979" s="286" t="s">
        <v>15099</v>
      </c>
      <c r="G979" s="287">
        <v>41399</v>
      </c>
      <c r="H979" s="288">
        <f t="shared" si="49"/>
        <v>41399</v>
      </c>
      <c r="I979" s="289">
        <v>41501</v>
      </c>
      <c r="J979" s="283" t="s">
        <v>11772</v>
      </c>
      <c r="K979" s="283"/>
      <c r="L979" s="290" t="s">
        <v>8637</v>
      </c>
      <c r="M979" s="283" t="s">
        <v>11771</v>
      </c>
      <c r="N979" s="283"/>
      <c r="O979" s="287">
        <v>41460</v>
      </c>
      <c r="P979" s="287">
        <v>41460</v>
      </c>
      <c r="Q979" s="290"/>
      <c r="R979" s="290"/>
      <c r="S979" s="291" t="s">
        <v>10005</v>
      </c>
      <c r="T979" s="290"/>
      <c r="U979" s="290"/>
      <c r="V979" s="290"/>
      <c r="W979" s="290"/>
      <c r="X979" s="291">
        <v>5.9</v>
      </c>
      <c r="Y979" s="291" t="s">
        <v>11576</v>
      </c>
      <c r="Z979" s="290"/>
      <c r="AA979" s="291" t="s">
        <v>11235</v>
      </c>
      <c r="AB979" s="291" t="s">
        <v>11281</v>
      </c>
      <c r="AC979" s="284" t="s">
        <v>15115</v>
      </c>
      <c r="AD979" s="291" t="s">
        <v>11270</v>
      </c>
      <c r="AE979" s="291">
        <v>2</v>
      </c>
      <c r="AF979" s="291" t="s">
        <v>11576</v>
      </c>
      <c r="AI979" s="292">
        <v>0.91666666666666663</v>
      </c>
      <c r="AJ979" t="s">
        <v>1419</v>
      </c>
      <c r="AV979" s="331">
        <f t="shared" si="48"/>
        <v>41501</v>
      </c>
    </row>
    <row r="980" spans="1:48" x14ac:dyDescent="0.25">
      <c r="A980" s="283" t="s">
        <v>11571</v>
      </c>
      <c r="B980" s="284" t="s">
        <v>15111</v>
      </c>
      <c r="C980" s="285" t="str">
        <f t="shared" si="47"/>
        <v>READINGS_TT1_M2013-5_2013-8</v>
      </c>
      <c r="E980" s="301" t="s">
        <v>15136</v>
      </c>
      <c r="F980" s="286" t="s">
        <v>15099</v>
      </c>
      <c r="G980" s="287">
        <v>41399</v>
      </c>
      <c r="H980" s="288">
        <f t="shared" si="49"/>
        <v>41399</v>
      </c>
      <c r="I980" s="289">
        <v>41501</v>
      </c>
      <c r="J980" s="283" t="s">
        <v>11772</v>
      </c>
      <c r="K980" s="283"/>
      <c r="L980" s="290" t="s">
        <v>8637</v>
      </c>
      <c r="M980" s="283" t="s">
        <v>11771</v>
      </c>
      <c r="N980" s="283"/>
      <c r="O980" s="287">
        <v>41461</v>
      </c>
      <c r="P980" s="287">
        <v>41461</v>
      </c>
      <c r="Q980" s="290"/>
      <c r="R980" s="290"/>
      <c r="S980" s="291" t="s">
        <v>10005</v>
      </c>
      <c r="T980" s="290"/>
      <c r="U980" s="290"/>
      <c r="V980" s="290"/>
      <c r="W980" s="290"/>
      <c r="X980" s="291">
        <v>5.9</v>
      </c>
      <c r="Y980" s="291" t="s">
        <v>11576</v>
      </c>
      <c r="Z980" s="290"/>
      <c r="AA980" s="291" t="s">
        <v>11235</v>
      </c>
      <c r="AB980" s="291" t="s">
        <v>11281</v>
      </c>
      <c r="AC980" s="284" t="s">
        <v>15115</v>
      </c>
      <c r="AD980" s="291" t="s">
        <v>11270</v>
      </c>
      <c r="AE980" s="291">
        <v>2</v>
      </c>
      <c r="AF980" s="291" t="s">
        <v>11576</v>
      </c>
      <c r="AI980" s="292">
        <v>8.3333333333333329E-2</v>
      </c>
      <c r="AJ980" t="s">
        <v>1419</v>
      </c>
      <c r="AV980" s="331">
        <f t="shared" si="48"/>
        <v>41501</v>
      </c>
    </row>
    <row r="981" spans="1:48" x14ac:dyDescent="0.25">
      <c r="A981" s="283" t="s">
        <v>11571</v>
      </c>
      <c r="B981" s="284" t="s">
        <v>15111</v>
      </c>
      <c r="C981" s="285" t="str">
        <f t="shared" si="47"/>
        <v>READINGS_TT1_M2013-5_2013-8</v>
      </c>
      <c r="E981" s="301" t="s">
        <v>15136</v>
      </c>
      <c r="F981" s="286" t="s">
        <v>15099</v>
      </c>
      <c r="G981" s="287">
        <v>41399</v>
      </c>
      <c r="H981" s="288">
        <f t="shared" si="49"/>
        <v>41399</v>
      </c>
      <c r="I981" s="289">
        <v>41501</v>
      </c>
      <c r="J981" s="283" t="s">
        <v>11772</v>
      </c>
      <c r="K981" s="283"/>
      <c r="L981" s="290" t="s">
        <v>8637</v>
      </c>
      <c r="M981" s="283" t="s">
        <v>11771</v>
      </c>
      <c r="N981" s="283"/>
      <c r="O981" s="287">
        <v>41461</v>
      </c>
      <c r="P981" s="287">
        <v>41461</v>
      </c>
      <c r="Q981" s="290"/>
      <c r="R981" s="290"/>
      <c r="S981" s="291" t="s">
        <v>10005</v>
      </c>
      <c r="T981" s="290"/>
      <c r="U981" s="290"/>
      <c r="V981" s="290"/>
      <c r="W981" s="290"/>
      <c r="X981" s="291">
        <v>6</v>
      </c>
      <c r="Y981" s="291" t="s">
        <v>11576</v>
      </c>
      <c r="Z981" s="290"/>
      <c r="AA981" s="291" t="s">
        <v>11235</v>
      </c>
      <c r="AB981" s="291" t="s">
        <v>11281</v>
      </c>
      <c r="AC981" s="284" t="s">
        <v>15115</v>
      </c>
      <c r="AD981" s="291" t="s">
        <v>11270</v>
      </c>
      <c r="AE981" s="291">
        <v>2</v>
      </c>
      <c r="AF981" s="291" t="s">
        <v>11576</v>
      </c>
      <c r="AI981" s="292">
        <v>0.25</v>
      </c>
      <c r="AJ981" t="s">
        <v>1419</v>
      </c>
      <c r="AV981" s="331">
        <f t="shared" si="48"/>
        <v>41501</v>
      </c>
    </row>
    <row r="982" spans="1:48" x14ac:dyDescent="0.25">
      <c r="A982" s="283" t="s">
        <v>11571</v>
      </c>
      <c r="B982" s="284" t="s">
        <v>15111</v>
      </c>
      <c r="C982" s="285" t="str">
        <f t="shared" si="47"/>
        <v>READINGS_TT1_M2013-5_2013-8</v>
      </c>
      <c r="E982" s="301" t="s">
        <v>15136</v>
      </c>
      <c r="F982" s="286" t="s">
        <v>15099</v>
      </c>
      <c r="G982" s="287">
        <v>41399</v>
      </c>
      <c r="H982" s="288">
        <f t="shared" si="49"/>
        <v>41399</v>
      </c>
      <c r="I982" s="289">
        <v>41501</v>
      </c>
      <c r="J982" s="283" t="s">
        <v>11772</v>
      </c>
      <c r="K982" s="283"/>
      <c r="L982" s="290" t="s">
        <v>8637</v>
      </c>
      <c r="M982" s="283" t="s">
        <v>11771</v>
      </c>
      <c r="N982" s="283"/>
      <c r="O982" s="287">
        <v>41461</v>
      </c>
      <c r="P982" s="287">
        <v>41461</v>
      </c>
      <c r="Q982" s="290"/>
      <c r="R982" s="290"/>
      <c r="S982" s="291" t="s">
        <v>10005</v>
      </c>
      <c r="T982" s="290"/>
      <c r="U982" s="290"/>
      <c r="V982" s="290"/>
      <c r="W982" s="290"/>
      <c r="X982" s="291">
        <v>6</v>
      </c>
      <c r="Y982" s="291" t="s">
        <v>11576</v>
      </c>
      <c r="Z982" s="290"/>
      <c r="AA982" s="291" t="s">
        <v>11235</v>
      </c>
      <c r="AB982" s="291" t="s">
        <v>11281</v>
      </c>
      <c r="AC982" s="284" t="s">
        <v>15115</v>
      </c>
      <c r="AD982" s="291" t="s">
        <v>11270</v>
      </c>
      <c r="AE982" s="291">
        <v>2</v>
      </c>
      <c r="AF982" s="291" t="s">
        <v>11576</v>
      </c>
      <c r="AI982" s="292">
        <v>0.41666666666666669</v>
      </c>
      <c r="AJ982" t="s">
        <v>1419</v>
      </c>
      <c r="AV982" s="331">
        <f t="shared" si="48"/>
        <v>41501</v>
      </c>
    </row>
    <row r="983" spans="1:48" x14ac:dyDescent="0.25">
      <c r="A983" s="283" t="s">
        <v>11571</v>
      </c>
      <c r="B983" s="284" t="s">
        <v>15111</v>
      </c>
      <c r="C983" s="285" t="str">
        <f t="shared" si="47"/>
        <v>READINGS_TT1_M2013-5_2013-8</v>
      </c>
      <c r="E983" s="301" t="s">
        <v>15136</v>
      </c>
      <c r="F983" s="286" t="s">
        <v>15099</v>
      </c>
      <c r="G983" s="287">
        <v>41399</v>
      </c>
      <c r="H983" s="288">
        <f t="shared" si="49"/>
        <v>41399</v>
      </c>
      <c r="I983" s="289">
        <v>41501</v>
      </c>
      <c r="J983" s="283" t="s">
        <v>11772</v>
      </c>
      <c r="K983" s="283"/>
      <c r="L983" s="290" t="s">
        <v>8637</v>
      </c>
      <c r="M983" s="283" t="s">
        <v>11771</v>
      </c>
      <c r="N983" s="283"/>
      <c r="O983" s="287">
        <v>41461</v>
      </c>
      <c r="P983" s="287">
        <v>41461</v>
      </c>
      <c r="Q983" s="290"/>
      <c r="R983" s="290"/>
      <c r="S983" s="291" t="s">
        <v>10005</v>
      </c>
      <c r="T983" s="290"/>
      <c r="U983" s="290"/>
      <c r="V983" s="290"/>
      <c r="W983" s="290"/>
      <c r="X983" s="291">
        <v>5.9</v>
      </c>
      <c r="Y983" s="291" t="s">
        <v>11576</v>
      </c>
      <c r="Z983" s="290"/>
      <c r="AA983" s="291" t="s">
        <v>11235</v>
      </c>
      <c r="AB983" s="291" t="s">
        <v>11281</v>
      </c>
      <c r="AC983" s="284" t="s">
        <v>15115</v>
      </c>
      <c r="AD983" s="291" t="s">
        <v>11270</v>
      </c>
      <c r="AE983" s="291">
        <v>2</v>
      </c>
      <c r="AF983" s="291" t="s">
        <v>11576</v>
      </c>
      <c r="AI983" s="292">
        <v>0.58333333333333337</v>
      </c>
      <c r="AJ983" t="s">
        <v>1419</v>
      </c>
      <c r="AV983" s="331">
        <f t="shared" si="48"/>
        <v>41501</v>
      </c>
    </row>
    <row r="984" spans="1:48" x14ac:dyDescent="0.25">
      <c r="A984" s="283" t="s">
        <v>11571</v>
      </c>
      <c r="B984" s="284" t="s">
        <v>15111</v>
      </c>
      <c r="C984" s="285" t="str">
        <f t="shared" si="47"/>
        <v>READINGS_TT1_M2013-5_2013-8</v>
      </c>
      <c r="E984" s="301" t="s">
        <v>15136</v>
      </c>
      <c r="F984" s="286" t="s">
        <v>15099</v>
      </c>
      <c r="G984" s="287">
        <v>41399</v>
      </c>
      <c r="H984" s="288">
        <f t="shared" si="49"/>
        <v>41399</v>
      </c>
      <c r="I984" s="289">
        <v>41501</v>
      </c>
      <c r="J984" s="283" t="s">
        <v>11772</v>
      </c>
      <c r="K984" s="283"/>
      <c r="L984" s="290" t="s">
        <v>8637</v>
      </c>
      <c r="M984" s="283" t="s">
        <v>11771</v>
      </c>
      <c r="N984" s="283"/>
      <c r="O984" s="287">
        <v>41461</v>
      </c>
      <c r="P984" s="287">
        <v>41461</v>
      </c>
      <c r="Q984" s="290"/>
      <c r="R984" s="290"/>
      <c r="S984" s="291" t="s">
        <v>10005</v>
      </c>
      <c r="T984" s="290"/>
      <c r="U984" s="290"/>
      <c r="V984" s="290"/>
      <c r="W984" s="290"/>
      <c r="X984" s="291">
        <v>5.7</v>
      </c>
      <c r="Y984" s="291" t="s">
        <v>11576</v>
      </c>
      <c r="Z984" s="290"/>
      <c r="AA984" s="291" t="s">
        <v>11235</v>
      </c>
      <c r="AB984" s="291" t="s">
        <v>11281</v>
      </c>
      <c r="AC984" s="284" t="s">
        <v>15115</v>
      </c>
      <c r="AD984" s="291" t="s">
        <v>11270</v>
      </c>
      <c r="AE984" s="291">
        <v>2</v>
      </c>
      <c r="AF984" s="291" t="s">
        <v>11576</v>
      </c>
      <c r="AI984" s="292">
        <v>0.75</v>
      </c>
      <c r="AJ984" t="s">
        <v>1419</v>
      </c>
      <c r="AV984" s="331">
        <f t="shared" si="48"/>
        <v>41501</v>
      </c>
    </row>
    <row r="985" spans="1:48" x14ac:dyDescent="0.25">
      <c r="A985" s="283" t="s">
        <v>11571</v>
      </c>
      <c r="B985" s="284" t="s">
        <v>15111</v>
      </c>
      <c r="C985" s="285" t="str">
        <f t="shared" si="47"/>
        <v>READINGS_TT1_M2013-5_2013-8</v>
      </c>
      <c r="E985" s="301" t="s">
        <v>15136</v>
      </c>
      <c r="F985" s="286" t="s">
        <v>15099</v>
      </c>
      <c r="G985" s="287">
        <v>41399</v>
      </c>
      <c r="H985" s="288">
        <f t="shared" si="49"/>
        <v>41399</v>
      </c>
      <c r="I985" s="289">
        <v>41501</v>
      </c>
      <c r="J985" s="283" t="s">
        <v>11772</v>
      </c>
      <c r="K985" s="283"/>
      <c r="L985" s="290" t="s">
        <v>8637</v>
      </c>
      <c r="M985" s="283" t="s">
        <v>11771</v>
      </c>
      <c r="N985" s="283"/>
      <c r="O985" s="287">
        <v>41461</v>
      </c>
      <c r="P985" s="287">
        <v>41461</v>
      </c>
      <c r="Q985" s="290"/>
      <c r="R985" s="290"/>
      <c r="S985" s="291" t="s">
        <v>10005</v>
      </c>
      <c r="T985" s="290"/>
      <c r="U985" s="290"/>
      <c r="V985" s="290"/>
      <c r="W985" s="290"/>
      <c r="X985" s="291">
        <v>5.6</v>
      </c>
      <c r="Y985" s="291" t="s">
        <v>11576</v>
      </c>
      <c r="Z985" s="290"/>
      <c r="AA985" s="291" t="s">
        <v>11235</v>
      </c>
      <c r="AB985" s="291" t="s">
        <v>11281</v>
      </c>
      <c r="AC985" s="284" t="s">
        <v>15115</v>
      </c>
      <c r="AD985" s="291" t="s">
        <v>11270</v>
      </c>
      <c r="AE985" s="291">
        <v>2</v>
      </c>
      <c r="AF985" s="291" t="s">
        <v>11576</v>
      </c>
      <c r="AI985" s="292">
        <v>0.91666666666666663</v>
      </c>
      <c r="AJ985" t="s">
        <v>1419</v>
      </c>
      <c r="AV985" s="331">
        <f t="shared" si="48"/>
        <v>41501</v>
      </c>
    </row>
    <row r="986" spans="1:48" x14ac:dyDescent="0.25">
      <c r="A986" s="283" t="s">
        <v>11571</v>
      </c>
      <c r="B986" s="284" t="s">
        <v>15111</v>
      </c>
      <c r="C986" s="285" t="str">
        <f t="shared" si="47"/>
        <v>READINGS_TT1_M2013-5_2013-8</v>
      </c>
      <c r="E986" s="301" t="s">
        <v>15136</v>
      </c>
      <c r="F986" s="286" t="s">
        <v>15099</v>
      </c>
      <c r="G986" s="287">
        <v>41399</v>
      </c>
      <c r="H986" s="288">
        <f t="shared" si="49"/>
        <v>41399</v>
      </c>
      <c r="I986" s="289">
        <v>41501</v>
      </c>
      <c r="J986" s="283" t="s">
        <v>11772</v>
      </c>
      <c r="K986" s="283"/>
      <c r="L986" s="290" t="s">
        <v>8637</v>
      </c>
      <c r="M986" s="283" t="s">
        <v>11771</v>
      </c>
      <c r="N986" s="283"/>
      <c r="O986" s="287">
        <v>41462</v>
      </c>
      <c r="P986" s="287">
        <v>41462</v>
      </c>
      <c r="Q986" s="290"/>
      <c r="R986" s="290"/>
      <c r="S986" s="291" t="s">
        <v>10005</v>
      </c>
      <c r="T986" s="290"/>
      <c r="U986" s="290"/>
      <c r="V986" s="290"/>
      <c r="W986" s="290"/>
      <c r="X986" s="291">
        <v>5.7</v>
      </c>
      <c r="Y986" s="291" t="s">
        <v>11576</v>
      </c>
      <c r="Z986" s="290"/>
      <c r="AA986" s="291" t="s">
        <v>11235</v>
      </c>
      <c r="AB986" s="291" t="s">
        <v>11281</v>
      </c>
      <c r="AC986" s="284" t="s">
        <v>15115</v>
      </c>
      <c r="AD986" s="291" t="s">
        <v>11270</v>
      </c>
      <c r="AE986" s="291">
        <v>2</v>
      </c>
      <c r="AF986" s="291" t="s">
        <v>11576</v>
      </c>
      <c r="AI986" s="292">
        <v>8.3333333333333329E-2</v>
      </c>
      <c r="AJ986" t="s">
        <v>1419</v>
      </c>
      <c r="AV986" s="331">
        <f t="shared" si="48"/>
        <v>41501</v>
      </c>
    </row>
    <row r="987" spans="1:48" x14ac:dyDescent="0.25">
      <c r="A987" s="283" t="s">
        <v>11571</v>
      </c>
      <c r="B987" s="284" t="s">
        <v>15111</v>
      </c>
      <c r="C987" s="285" t="str">
        <f t="shared" si="47"/>
        <v>READINGS_TT1_M2013-5_2013-8</v>
      </c>
      <c r="E987" s="301" t="s">
        <v>15136</v>
      </c>
      <c r="F987" s="286" t="s">
        <v>15099</v>
      </c>
      <c r="G987" s="287">
        <v>41399</v>
      </c>
      <c r="H987" s="288">
        <f t="shared" si="49"/>
        <v>41399</v>
      </c>
      <c r="I987" s="289">
        <v>41501</v>
      </c>
      <c r="J987" s="283" t="s">
        <v>11772</v>
      </c>
      <c r="K987" s="283"/>
      <c r="L987" s="290" t="s">
        <v>8637</v>
      </c>
      <c r="M987" s="283" t="s">
        <v>11771</v>
      </c>
      <c r="N987" s="283"/>
      <c r="O987" s="287">
        <v>41462</v>
      </c>
      <c r="P987" s="287">
        <v>41462</v>
      </c>
      <c r="Q987" s="290"/>
      <c r="R987" s="290"/>
      <c r="S987" s="291" t="s">
        <v>10005</v>
      </c>
      <c r="T987" s="290"/>
      <c r="U987" s="290"/>
      <c r="V987" s="290"/>
      <c r="W987" s="290"/>
      <c r="X987" s="291">
        <v>5.9</v>
      </c>
      <c r="Y987" s="291" t="s">
        <v>11576</v>
      </c>
      <c r="Z987" s="290"/>
      <c r="AA987" s="291" t="s">
        <v>11235</v>
      </c>
      <c r="AB987" s="291" t="s">
        <v>11281</v>
      </c>
      <c r="AC987" s="284" t="s">
        <v>15115</v>
      </c>
      <c r="AD987" s="291" t="s">
        <v>11270</v>
      </c>
      <c r="AE987" s="291">
        <v>2</v>
      </c>
      <c r="AF987" s="291" t="s">
        <v>11576</v>
      </c>
      <c r="AI987" s="292">
        <v>0.25</v>
      </c>
      <c r="AJ987" t="s">
        <v>1419</v>
      </c>
      <c r="AV987" s="331">
        <f t="shared" si="48"/>
        <v>41501</v>
      </c>
    </row>
    <row r="988" spans="1:48" x14ac:dyDescent="0.25">
      <c r="A988" s="283" t="s">
        <v>11571</v>
      </c>
      <c r="B988" s="284" t="s">
        <v>15111</v>
      </c>
      <c r="C988" s="285" t="str">
        <f t="shared" si="47"/>
        <v>READINGS_TT1_M2013-5_2013-8</v>
      </c>
      <c r="E988" s="301" t="s">
        <v>15136</v>
      </c>
      <c r="F988" s="286" t="s">
        <v>15099</v>
      </c>
      <c r="G988" s="287">
        <v>41399</v>
      </c>
      <c r="H988" s="288">
        <f t="shared" si="49"/>
        <v>41399</v>
      </c>
      <c r="I988" s="289">
        <v>41501</v>
      </c>
      <c r="J988" s="283" t="s">
        <v>11772</v>
      </c>
      <c r="K988" s="283"/>
      <c r="L988" s="290" t="s">
        <v>8637</v>
      </c>
      <c r="M988" s="283" t="s">
        <v>11771</v>
      </c>
      <c r="N988" s="283"/>
      <c r="O988" s="287">
        <v>41462</v>
      </c>
      <c r="P988" s="287">
        <v>41462</v>
      </c>
      <c r="Q988" s="290"/>
      <c r="R988" s="290"/>
      <c r="S988" s="291" t="s">
        <v>10005</v>
      </c>
      <c r="T988" s="290"/>
      <c r="U988" s="290"/>
      <c r="V988" s="290"/>
      <c r="W988" s="290"/>
      <c r="X988" s="291">
        <v>6</v>
      </c>
      <c r="Y988" s="291" t="s">
        <v>11576</v>
      </c>
      <c r="Z988" s="290"/>
      <c r="AA988" s="291" t="s">
        <v>11235</v>
      </c>
      <c r="AB988" s="291" t="s">
        <v>11281</v>
      </c>
      <c r="AC988" s="284" t="s">
        <v>15115</v>
      </c>
      <c r="AD988" s="291" t="s">
        <v>11270</v>
      </c>
      <c r="AE988" s="291">
        <v>2</v>
      </c>
      <c r="AF988" s="291" t="s">
        <v>11576</v>
      </c>
      <c r="AI988" s="292">
        <v>0.41666666666666669</v>
      </c>
      <c r="AJ988" t="s">
        <v>1419</v>
      </c>
      <c r="AV988" s="331">
        <f t="shared" si="48"/>
        <v>41501</v>
      </c>
    </row>
    <row r="989" spans="1:48" x14ac:dyDescent="0.25">
      <c r="A989" s="283" t="s">
        <v>11571</v>
      </c>
      <c r="B989" s="284" t="s">
        <v>15111</v>
      </c>
      <c r="C989" s="285" t="str">
        <f t="shared" si="47"/>
        <v>READINGS_TT1_M2013-5_2013-8</v>
      </c>
      <c r="E989" s="301" t="s">
        <v>15136</v>
      </c>
      <c r="F989" s="286" t="s">
        <v>15099</v>
      </c>
      <c r="G989" s="287">
        <v>41399</v>
      </c>
      <c r="H989" s="288">
        <f t="shared" si="49"/>
        <v>41399</v>
      </c>
      <c r="I989" s="289">
        <v>41501</v>
      </c>
      <c r="J989" s="283" t="s">
        <v>11772</v>
      </c>
      <c r="K989" s="283"/>
      <c r="L989" s="290" t="s">
        <v>8637</v>
      </c>
      <c r="M989" s="283" t="s">
        <v>11771</v>
      </c>
      <c r="N989" s="283"/>
      <c r="O989" s="287">
        <v>41462</v>
      </c>
      <c r="P989" s="287">
        <v>41462</v>
      </c>
      <c r="Q989" s="290"/>
      <c r="R989" s="290"/>
      <c r="S989" s="291" t="s">
        <v>10005</v>
      </c>
      <c r="T989" s="290"/>
      <c r="U989" s="290"/>
      <c r="V989" s="290"/>
      <c r="W989" s="290"/>
      <c r="X989" s="291">
        <v>5.9</v>
      </c>
      <c r="Y989" s="291" t="s">
        <v>11576</v>
      </c>
      <c r="Z989" s="290"/>
      <c r="AA989" s="291" t="s">
        <v>11235</v>
      </c>
      <c r="AB989" s="291" t="s">
        <v>11281</v>
      </c>
      <c r="AC989" s="284" t="s">
        <v>15115</v>
      </c>
      <c r="AD989" s="291" t="s">
        <v>11270</v>
      </c>
      <c r="AE989" s="291">
        <v>2</v>
      </c>
      <c r="AF989" s="291" t="s">
        <v>11576</v>
      </c>
      <c r="AI989" s="292">
        <v>0.58333333333333337</v>
      </c>
      <c r="AJ989" t="s">
        <v>1419</v>
      </c>
      <c r="AV989" s="331">
        <f t="shared" si="48"/>
        <v>41501</v>
      </c>
    </row>
    <row r="990" spans="1:48" x14ac:dyDescent="0.25">
      <c r="A990" s="283" t="s">
        <v>11571</v>
      </c>
      <c r="B990" s="284" t="s">
        <v>15111</v>
      </c>
      <c r="C990" s="285" t="str">
        <f t="shared" si="47"/>
        <v>READINGS_TT1_M2013-5_2013-8</v>
      </c>
      <c r="E990" s="301" t="s">
        <v>15136</v>
      </c>
      <c r="F990" s="286" t="s">
        <v>15099</v>
      </c>
      <c r="G990" s="287">
        <v>41399</v>
      </c>
      <c r="H990" s="288">
        <f t="shared" si="49"/>
        <v>41399</v>
      </c>
      <c r="I990" s="289">
        <v>41501</v>
      </c>
      <c r="J990" s="283" t="s">
        <v>11772</v>
      </c>
      <c r="K990" s="283"/>
      <c r="L990" s="290" t="s">
        <v>8637</v>
      </c>
      <c r="M990" s="283" t="s">
        <v>11771</v>
      </c>
      <c r="N990" s="283"/>
      <c r="O990" s="287">
        <v>41462</v>
      </c>
      <c r="P990" s="287">
        <v>41462</v>
      </c>
      <c r="Q990" s="290"/>
      <c r="R990" s="290"/>
      <c r="S990" s="291" t="s">
        <v>10005</v>
      </c>
      <c r="T990" s="290"/>
      <c r="U990" s="290"/>
      <c r="V990" s="290"/>
      <c r="W990" s="290"/>
      <c r="X990" s="291">
        <v>5.6</v>
      </c>
      <c r="Y990" s="291" t="s">
        <v>11576</v>
      </c>
      <c r="Z990" s="290"/>
      <c r="AA990" s="291" t="s">
        <v>11235</v>
      </c>
      <c r="AB990" s="291" t="s">
        <v>11281</v>
      </c>
      <c r="AC990" s="284" t="s">
        <v>15115</v>
      </c>
      <c r="AD990" s="291" t="s">
        <v>11270</v>
      </c>
      <c r="AE990" s="291">
        <v>2</v>
      </c>
      <c r="AF990" s="291" t="s">
        <v>11576</v>
      </c>
      <c r="AI990" s="292">
        <v>0.75</v>
      </c>
      <c r="AJ990" t="s">
        <v>1419</v>
      </c>
      <c r="AV990" s="331">
        <f t="shared" si="48"/>
        <v>41501</v>
      </c>
    </row>
    <row r="991" spans="1:48" x14ac:dyDescent="0.25">
      <c r="A991" s="283" t="s">
        <v>11571</v>
      </c>
      <c r="B991" s="284" t="s">
        <v>15111</v>
      </c>
      <c r="C991" s="285" t="str">
        <f t="shared" si="47"/>
        <v>READINGS_TT1_M2013-5_2013-8</v>
      </c>
      <c r="E991" s="301" t="s">
        <v>15136</v>
      </c>
      <c r="F991" s="286" t="s">
        <v>15099</v>
      </c>
      <c r="G991" s="287">
        <v>41399</v>
      </c>
      <c r="H991" s="288">
        <f t="shared" si="49"/>
        <v>41399</v>
      </c>
      <c r="I991" s="289">
        <v>41501</v>
      </c>
      <c r="J991" s="283" t="s">
        <v>11772</v>
      </c>
      <c r="K991" s="283"/>
      <c r="L991" s="290" t="s">
        <v>8637</v>
      </c>
      <c r="M991" s="283" t="s">
        <v>11771</v>
      </c>
      <c r="N991" s="283"/>
      <c r="O991" s="287">
        <v>41462</v>
      </c>
      <c r="P991" s="287">
        <v>41462</v>
      </c>
      <c r="Q991" s="290"/>
      <c r="R991" s="290"/>
      <c r="S991" s="291" t="s">
        <v>10005</v>
      </c>
      <c r="T991" s="290"/>
      <c r="U991" s="290"/>
      <c r="V991" s="290"/>
      <c r="W991" s="290"/>
      <c r="X991" s="291">
        <v>5.4</v>
      </c>
      <c r="Y991" s="291" t="s">
        <v>11576</v>
      </c>
      <c r="Z991" s="290"/>
      <c r="AA991" s="291" t="s">
        <v>11235</v>
      </c>
      <c r="AB991" s="291" t="s">
        <v>11281</v>
      </c>
      <c r="AC991" s="284" t="s">
        <v>15115</v>
      </c>
      <c r="AD991" s="291" t="s">
        <v>11270</v>
      </c>
      <c r="AE991" s="291">
        <v>2</v>
      </c>
      <c r="AF991" s="291" t="s">
        <v>11576</v>
      </c>
      <c r="AI991" s="292">
        <v>0.91666666666666663</v>
      </c>
      <c r="AJ991" t="s">
        <v>1419</v>
      </c>
      <c r="AV991" s="331">
        <f t="shared" si="48"/>
        <v>41501</v>
      </c>
    </row>
    <row r="992" spans="1:48" x14ac:dyDescent="0.25">
      <c r="A992" s="283" t="s">
        <v>11571</v>
      </c>
      <c r="B992" s="284" t="s">
        <v>15111</v>
      </c>
      <c r="C992" s="285" t="str">
        <f t="shared" si="47"/>
        <v>READINGS_TT1_M2013-5_2013-8</v>
      </c>
      <c r="E992" s="301" t="s">
        <v>15136</v>
      </c>
      <c r="F992" s="286" t="s">
        <v>15099</v>
      </c>
      <c r="G992" s="287">
        <v>41399</v>
      </c>
      <c r="H992" s="288">
        <f t="shared" si="49"/>
        <v>41399</v>
      </c>
      <c r="I992" s="289">
        <v>41501</v>
      </c>
      <c r="J992" s="283" t="s">
        <v>11772</v>
      </c>
      <c r="K992" s="283"/>
      <c r="L992" s="290" t="s">
        <v>8637</v>
      </c>
      <c r="M992" s="283" t="s">
        <v>11771</v>
      </c>
      <c r="N992" s="283"/>
      <c r="O992" s="287">
        <v>41463</v>
      </c>
      <c r="P992" s="287">
        <v>41463</v>
      </c>
      <c r="Q992" s="290"/>
      <c r="R992" s="290"/>
      <c r="S992" s="291" t="s">
        <v>10005</v>
      </c>
      <c r="T992" s="290"/>
      <c r="U992" s="290"/>
      <c r="V992" s="290"/>
      <c r="W992" s="290"/>
      <c r="X992" s="291">
        <v>5.7</v>
      </c>
      <c r="Y992" s="291" t="s">
        <v>11576</v>
      </c>
      <c r="Z992" s="290"/>
      <c r="AA992" s="291" t="s">
        <v>11235</v>
      </c>
      <c r="AB992" s="291" t="s">
        <v>11281</v>
      </c>
      <c r="AC992" s="284" t="s">
        <v>15115</v>
      </c>
      <c r="AD992" s="291" t="s">
        <v>11270</v>
      </c>
      <c r="AE992" s="291">
        <v>2</v>
      </c>
      <c r="AF992" s="291" t="s">
        <v>11576</v>
      </c>
      <c r="AI992" s="292">
        <v>8.3333333333333329E-2</v>
      </c>
      <c r="AJ992" t="s">
        <v>1419</v>
      </c>
      <c r="AV992" s="331">
        <f t="shared" si="48"/>
        <v>41501</v>
      </c>
    </row>
    <row r="993" spans="1:48" x14ac:dyDescent="0.25">
      <c r="A993" s="283" t="s">
        <v>11571</v>
      </c>
      <c r="B993" s="284" t="s">
        <v>15111</v>
      </c>
      <c r="C993" s="285" t="str">
        <f t="shared" si="47"/>
        <v>READINGS_TT1_M2013-5_2013-8</v>
      </c>
      <c r="E993" s="301" t="s">
        <v>15136</v>
      </c>
      <c r="F993" s="286" t="s">
        <v>15099</v>
      </c>
      <c r="G993" s="287">
        <v>41399</v>
      </c>
      <c r="H993" s="288">
        <f t="shared" si="49"/>
        <v>41399</v>
      </c>
      <c r="I993" s="289">
        <v>41501</v>
      </c>
      <c r="J993" s="283" t="s">
        <v>11772</v>
      </c>
      <c r="K993" s="283"/>
      <c r="L993" s="290" t="s">
        <v>8637</v>
      </c>
      <c r="M993" s="283" t="s">
        <v>11771</v>
      </c>
      <c r="N993" s="283"/>
      <c r="O993" s="287">
        <v>41463</v>
      </c>
      <c r="P993" s="287">
        <v>41463</v>
      </c>
      <c r="Q993" s="290"/>
      <c r="R993" s="290"/>
      <c r="S993" s="291" t="s">
        <v>10005</v>
      </c>
      <c r="T993" s="290"/>
      <c r="U993" s="290"/>
      <c r="V993" s="290"/>
      <c r="W993" s="290"/>
      <c r="X993" s="291">
        <v>5.7</v>
      </c>
      <c r="Y993" s="291" t="s">
        <v>11576</v>
      </c>
      <c r="Z993" s="290"/>
      <c r="AA993" s="291" t="s">
        <v>11235</v>
      </c>
      <c r="AB993" s="291" t="s">
        <v>11281</v>
      </c>
      <c r="AC993" s="284" t="s">
        <v>15115</v>
      </c>
      <c r="AD993" s="291" t="s">
        <v>11270</v>
      </c>
      <c r="AE993" s="291">
        <v>2</v>
      </c>
      <c r="AF993" s="291" t="s">
        <v>11576</v>
      </c>
      <c r="AI993" s="292">
        <v>0.25</v>
      </c>
      <c r="AJ993" t="s">
        <v>1419</v>
      </c>
      <c r="AV993" s="331">
        <f t="shared" si="48"/>
        <v>41501</v>
      </c>
    </row>
    <row r="994" spans="1:48" x14ac:dyDescent="0.25">
      <c r="A994" s="283" t="s">
        <v>11571</v>
      </c>
      <c r="B994" s="284" t="s">
        <v>15111</v>
      </c>
      <c r="C994" s="285" t="str">
        <f t="shared" si="47"/>
        <v>READINGS_TT1_M2013-5_2013-8</v>
      </c>
      <c r="E994" s="301" t="s">
        <v>15136</v>
      </c>
      <c r="F994" s="286" t="s">
        <v>15099</v>
      </c>
      <c r="G994" s="287">
        <v>41399</v>
      </c>
      <c r="H994" s="288">
        <f t="shared" si="49"/>
        <v>41399</v>
      </c>
      <c r="I994" s="289">
        <v>41501</v>
      </c>
      <c r="J994" s="283" t="s">
        <v>11772</v>
      </c>
      <c r="K994" s="283"/>
      <c r="L994" s="290" t="s">
        <v>8637</v>
      </c>
      <c r="M994" s="283" t="s">
        <v>11771</v>
      </c>
      <c r="N994" s="283"/>
      <c r="O994" s="287">
        <v>41463</v>
      </c>
      <c r="P994" s="287">
        <v>41463</v>
      </c>
      <c r="Q994" s="290"/>
      <c r="R994" s="290"/>
      <c r="S994" s="291" t="s">
        <v>10005</v>
      </c>
      <c r="T994" s="290"/>
      <c r="U994" s="290"/>
      <c r="V994" s="290"/>
      <c r="W994" s="290"/>
      <c r="X994" s="291">
        <v>4.4000000000000004</v>
      </c>
      <c r="Y994" s="291" t="s">
        <v>11576</v>
      </c>
      <c r="Z994" s="290"/>
      <c r="AA994" s="291" t="s">
        <v>11235</v>
      </c>
      <c r="AB994" s="291" t="s">
        <v>11281</v>
      </c>
      <c r="AC994" s="284" t="s">
        <v>15115</v>
      </c>
      <c r="AD994" s="291" t="s">
        <v>11270</v>
      </c>
      <c r="AE994" s="291">
        <v>2</v>
      </c>
      <c r="AF994" s="291" t="s">
        <v>11576</v>
      </c>
      <c r="AI994" s="292">
        <v>0.41666666666666669</v>
      </c>
      <c r="AJ994" t="s">
        <v>1419</v>
      </c>
      <c r="AV994" s="331">
        <f t="shared" si="48"/>
        <v>41501</v>
      </c>
    </row>
    <row r="995" spans="1:48" x14ac:dyDescent="0.25">
      <c r="A995" s="283" t="s">
        <v>11571</v>
      </c>
      <c r="B995" s="284" t="s">
        <v>15111</v>
      </c>
      <c r="C995" s="285" t="str">
        <f t="shared" si="47"/>
        <v>READINGS_TT1_M2013-5_2013-8</v>
      </c>
      <c r="E995" s="301" t="s">
        <v>15136</v>
      </c>
      <c r="F995" s="286" t="s">
        <v>15099</v>
      </c>
      <c r="G995" s="287">
        <v>41399</v>
      </c>
      <c r="H995" s="288">
        <f t="shared" si="49"/>
        <v>41399</v>
      </c>
      <c r="I995" s="289">
        <v>41501</v>
      </c>
      <c r="J995" s="283" t="s">
        <v>11772</v>
      </c>
      <c r="K995" s="283"/>
      <c r="L995" s="290" t="s">
        <v>8637</v>
      </c>
      <c r="M995" s="283" t="s">
        <v>11771</v>
      </c>
      <c r="N995" s="283"/>
      <c r="O995" s="287">
        <v>41463</v>
      </c>
      <c r="P995" s="287">
        <v>41463</v>
      </c>
      <c r="Q995" s="290"/>
      <c r="R995" s="290"/>
      <c r="S995" s="291" t="s">
        <v>10005</v>
      </c>
      <c r="T995" s="290"/>
      <c r="U995" s="290"/>
      <c r="V995" s="290"/>
      <c r="W995" s="290"/>
      <c r="X995" s="291">
        <v>4.2</v>
      </c>
      <c r="Y995" s="291" t="s">
        <v>11576</v>
      </c>
      <c r="Z995" s="290"/>
      <c r="AA995" s="291" t="s">
        <v>11235</v>
      </c>
      <c r="AB995" s="291" t="s">
        <v>11281</v>
      </c>
      <c r="AC995" s="284" t="s">
        <v>15115</v>
      </c>
      <c r="AD995" s="291" t="s">
        <v>11270</v>
      </c>
      <c r="AE995" s="291">
        <v>2</v>
      </c>
      <c r="AF995" s="291" t="s">
        <v>11576</v>
      </c>
      <c r="AI995" s="292">
        <v>0.58333333333333337</v>
      </c>
      <c r="AJ995" t="s">
        <v>1419</v>
      </c>
      <c r="AV995" s="331">
        <f t="shared" si="48"/>
        <v>41501</v>
      </c>
    </row>
    <row r="996" spans="1:48" x14ac:dyDescent="0.25">
      <c r="A996" s="283" t="s">
        <v>11571</v>
      </c>
      <c r="B996" s="284" t="s">
        <v>15111</v>
      </c>
      <c r="C996" s="285" t="str">
        <f t="shared" si="47"/>
        <v>READINGS_TT1_M2013-5_2013-8</v>
      </c>
      <c r="E996" s="301" t="s">
        <v>15136</v>
      </c>
      <c r="F996" s="286" t="s">
        <v>15099</v>
      </c>
      <c r="G996" s="287">
        <v>41399</v>
      </c>
      <c r="H996" s="288">
        <f t="shared" si="49"/>
        <v>41399</v>
      </c>
      <c r="I996" s="289">
        <v>41501</v>
      </c>
      <c r="J996" s="283" t="s">
        <v>11772</v>
      </c>
      <c r="K996" s="283"/>
      <c r="L996" s="290" t="s">
        <v>8637</v>
      </c>
      <c r="M996" s="283" t="s">
        <v>11771</v>
      </c>
      <c r="N996" s="283"/>
      <c r="O996" s="287">
        <v>41463</v>
      </c>
      <c r="P996" s="287">
        <v>41463</v>
      </c>
      <c r="Q996" s="290"/>
      <c r="R996" s="290"/>
      <c r="S996" s="291" t="s">
        <v>10005</v>
      </c>
      <c r="T996" s="290"/>
      <c r="U996" s="290"/>
      <c r="V996" s="290"/>
      <c r="W996" s="290"/>
      <c r="X996" s="291">
        <v>3.7</v>
      </c>
      <c r="Y996" s="291" t="s">
        <v>11576</v>
      </c>
      <c r="Z996" s="290"/>
      <c r="AA996" s="291" t="s">
        <v>11235</v>
      </c>
      <c r="AB996" s="291" t="s">
        <v>11281</v>
      </c>
      <c r="AC996" s="284" t="s">
        <v>15115</v>
      </c>
      <c r="AD996" s="291" t="s">
        <v>11270</v>
      </c>
      <c r="AE996" s="291">
        <v>2</v>
      </c>
      <c r="AF996" s="291" t="s">
        <v>11576</v>
      </c>
      <c r="AI996" s="292">
        <v>0.75</v>
      </c>
      <c r="AJ996" t="s">
        <v>1419</v>
      </c>
      <c r="AV996" s="331">
        <f t="shared" si="48"/>
        <v>41501</v>
      </c>
    </row>
    <row r="997" spans="1:48" x14ac:dyDescent="0.25">
      <c r="A997" s="283" t="s">
        <v>11571</v>
      </c>
      <c r="B997" s="284" t="s">
        <v>15111</v>
      </c>
      <c r="C997" s="285" t="str">
        <f t="shared" si="47"/>
        <v>READINGS_TT1_M2013-5_2013-8</v>
      </c>
      <c r="E997" s="301" t="s">
        <v>15136</v>
      </c>
      <c r="F997" s="286" t="s">
        <v>15099</v>
      </c>
      <c r="G997" s="287">
        <v>41399</v>
      </c>
      <c r="H997" s="288">
        <f t="shared" si="49"/>
        <v>41399</v>
      </c>
      <c r="I997" s="289">
        <v>41501</v>
      </c>
      <c r="J997" s="283" t="s">
        <v>11772</v>
      </c>
      <c r="K997" s="283"/>
      <c r="L997" s="290" t="s">
        <v>8637</v>
      </c>
      <c r="M997" s="283" t="s">
        <v>11771</v>
      </c>
      <c r="N997" s="283"/>
      <c r="O997" s="287">
        <v>41463</v>
      </c>
      <c r="P997" s="287">
        <v>41463</v>
      </c>
      <c r="Q997" s="290"/>
      <c r="R997" s="290"/>
      <c r="S997" s="291" t="s">
        <v>10005</v>
      </c>
      <c r="T997" s="290"/>
      <c r="U997" s="290"/>
      <c r="V997" s="290"/>
      <c r="W997" s="290"/>
      <c r="X997" s="291">
        <v>5.6</v>
      </c>
      <c r="Y997" s="291" t="s">
        <v>11576</v>
      </c>
      <c r="Z997" s="290"/>
      <c r="AA997" s="291" t="s">
        <v>11235</v>
      </c>
      <c r="AB997" s="291" t="s">
        <v>11281</v>
      </c>
      <c r="AC997" s="284" t="s">
        <v>15115</v>
      </c>
      <c r="AD997" s="291" t="s">
        <v>11270</v>
      </c>
      <c r="AE997" s="291">
        <v>2</v>
      </c>
      <c r="AF997" s="291" t="s">
        <v>11576</v>
      </c>
      <c r="AI997" s="292">
        <v>0.91666666666666663</v>
      </c>
      <c r="AJ997" t="s">
        <v>1419</v>
      </c>
      <c r="AV997" s="331">
        <f t="shared" si="48"/>
        <v>41501</v>
      </c>
    </row>
    <row r="998" spans="1:48" x14ac:dyDescent="0.25">
      <c r="A998" s="283" t="s">
        <v>11571</v>
      </c>
      <c r="B998" s="284" t="s">
        <v>15111</v>
      </c>
      <c r="C998" s="285" t="str">
        <f t="shared" si="47"/>
        <v>READINGS_TT1_M2013-5_2013-8</v>
      </c>
      <c r="E998" s="301" t="s">
        <v>15136</v>
      </c>
      <c r="F998" s="286" t="s">
        <v>15099</v>
      </c>
      <c r="G998" s="287">
        <v>41399</v>
      </c>
      <c r="H998" s="288">
        <f t="shared" si="49"/>
        <v>41399</v>
      </c>
      <c r="I998" s="289">
        <v>41501</v>
      </c>
      <c r="J998" s="283" t="s">
        <v>11772</v>
      </c>
      <c r="K998" s="283"/>
      <c r="L998" s="290" t="s">
        <v>8637</v>
      </c>
      <c r="M998" s="283" t="s">
        <v>11771</v>
      </c>
      <c r="N998" s="283"/>
      <c r="O998" s="287">
        <v>41464</v>
      </c>
      <c r="P998" s="287">
        <v>41464</v>
      </c>
      <c r="Q998" s="290"/>
      <c r="R998" s="290"/>
      <c r="S998" s="291" t="s">
        <v>10005</v>
      </c>
      <c r="T998" s="290"/>
      <c r="U998" s="290"/>
      <c r="V998" s="290"/>
      <c r="W998" s="290"/>
      <c r="X998" s="291">
        <v>5.6</v>
      </c>
      <c r="Y998" s="291" t="s">
        <v>11576</v>
      </c>
      <c r="Z998" s="290"/>
      <c r="AA998" s="291" t="s">
        <v>11235</v>
      </c>
      <c r="AB998" s="291" t="s">
        <v>11281</v>
      </c>
      <c r="AC998" s="284" t="s">
        <v>15115</v>
      </c>
      <c r="AD998" s="291" t="s">
        <v>11270</v>
      </c>
      <c r="AE998" s="291">
        <v>2</v>
      </c>
      <c r="AF998" s="291" t="s">
        <v>11576</v>
      </c>
      <c r="AI998" s="292">
        <v>8.3333333333333329E-2</v>
      </c>
      <c r="AJ998" t="s">
        <v>1419</v>
      </c>
      <c r="AV998" s="331">
        <f t="shared" si="48"/>
        <v>41501</v>
      </c>
    </row>
    <row r="999" spans="1:48" x14ac:dyDescent="0.25">
      <c r="A999" s="283" t="s">
        <v>11571</v>
      </c>
      <c r="B999" s="284" t="s">
        <v>15111</v>
      </c>
      <c r="C999" s="285" t="str">
        <f t="shared" si="47"/>
        <v>READINGS_TT1_M2013-5_2013-8</v>
      </c>
      <c r="E999" s="301" t="s">
        <v>15136</v>
      </c>
      <c r="F999" s="286" t="s">
        <v>15099</v>
      </c>
      <c r="G999" s="287">
        <v>41399</v>
      </c>
      <c r="H999" s="288">
        <f t="shared" si="49"/>
        <v>41399</v>
      </c>
      <c r="I999" s="289">
        <v>41501</v>
      </c>
      <c r="J999" s="283" t="s">
        <v>11772</v>
      </c>
      <c r="K999" s="283"/>
      <c r="L999" s="290" t="s">
        <v>8637</v>
      </c>
      <c r="M999" s="283" t="s">
        <v>11771</v>
      </c>
      <c r="N999" s="283"/>
      <c r="O999" s="287">
        <v>41464</v>
      </c>
      <c r="P999" s="287">
        <v>41464</v>
      </c>
      <c r="Q999" s="290"/>
      <c r="R999" s="290"/>
      <c r="S999" s="291" t="s">
        <v>10005</v>
      </c>
      <c r="T999" s="290"/>
      <c r="U999" s="290"/>
      <c r="V999" s="290"/>
      <c r="W999" s="290"/>
      <c r="X999" s="291">
        <v>5.7</v>
      </c>
      <c r="Y999" s="291" t="s">
        <v>11576</v>
      </c>
      <c r="Z999" s="290"/>
      <c r="AA999" s="291" t="s">
        <v>11235</v>
      </c>
      <c r="AB999" s="291" t="s">
        <v>11281</v>
      </c>
      <c r="AC999" s="284" t="s">
        <v>15115</v>
      </c>
      <c r="AD999" s="291" t="s">
        <v>11270</v>
      </c>
      <c r="AE999" s="291">
        <v>2</v>
      </c>
      <c r="AF999" s="291" t="s">
        <v>11576</v>
      </c>
      <c r="AI999" s="292">
        <v>0.25</v>
      </c>
      <c r="AJ999" t="s">
        <v>1419</v>
      </c>
      <c r="AV999" s="331">
        <f t="shared" si="48"/>
        <v>41501</v>
      </c>
    </row>
    <row r="1000" spans="1:48" x14ac:dyDescent="0.25">
      <c r="A1000" s="283" t="s">
        <v>11571</v>
      </c>
      <c r="B1000" s="284" t="s">
        <v>15111</v>
      </c>
      <c r="C1000" s="285" t="str">
        <f t="shared" si="47"/>
        <v>READINGS_TT1_M2013-5_2013-8</v>
      </c>
      <c r="E1000" s="301" t="s">
        <v>15136</v>
      </c>
      <c r="F1000" s="286" t="s">
        <v>15099</v>
      </c>
      <c r="G1000" s="287">
        <v>41399</v>
      </c>
      <c r="H1000" s="288">
        <f t="shared" si="49"/>
        <v>41399</v>
      </c>
      <c r="I1000" s="289">
        <v>41501</v>
      </c>
      <c r="J1000" s="283" t="s">
        <v>11772</v>
      </c>
      <c r="K1000" s="283"/>
      <c r="L1000" s="290" t="s">
        <v>8637</v>
      </c>
      <c r="M1000" s="283" t="s">
        <v>11771</v>
      </c>
      <c r="N1000" s="283"/>
      <c r="O1000" s="287">
        <v>41464</v>
      </c>
      <c r="P1000" s="287">
        <v>41464</v>
      </c>
      <c r="Q1000" s="290"/>
      <c r="R1000" s="290"/>
      <c r="S1000" s="291" t="s">
        <v>10005</v>
      </c>
      <c r="T1000" s="290"/>
      <c r="U1000" s="290"/>
      <c r="V1000" s="290"/>
      <c r="W1000" s="290"/>
      <c r="X1000" s="291">
        <v>5.9</v>
      </c>
      <c r="Y1000" s="291" t="s">
        <v>11576</v>
      </c>
      <c r="Z1000" s="290"/>
      <c r="AA1000" s="291" t="s">
        <v>11235</v>
      </c>
      <c r="AB1000" s="291" t="s">
        <v>11281</v>
      </c>
      <c r="AC1000" s="284" t="s">
        <v>15115</v>
      </c>
      <c r="AD1000" s="291" t="s">
        <v>11270</v>
      </c>
      <c r="AE1000" s="291">
        <v>2</v>
      </c>
      <c r="AF1000" s="291" t="s">
        <v>11576</v>
      </c>
      <c r="AI1000" s="292">
        <v>0.41666666666666669</v>
      </c>
      <c r="AJ1000" t="s">
        <v>1419</v>
      </c>
      <c r="AV1000" s="331">
        <f t="shared" si="48"/>
        <v>41501</v>
      </c>
    </row>
    <row r="1001" spans="1:48" x14ac:dyDescent="0.25">
      <c r="A1001" s="283" t="s">
        <v>11571</v>
      </c>
      <c r="B1001" s="284" t="s">
        <v>15111</v>
      </c>
      <c r="C1001" s="285" t="str">
        <f t="shared" si="47"/>
        <v>READINGS_TT1_M2013-5_2013-8</v>
      </c>
      <c r="E1001" s="301" t="s">
        <v>15136</v>
      </c>
      <c r="F1001" s="286" t="s">
        <v>15099</v>
      </c>
      <c r="G1001" s="287">
        <v>41399</v>
      </c>
      <c r="H1001" s="288">
        <f t="shared" si="49"/>
        <v>41399</v>
      </c>
      <c r="I1001" s="289">
        <v>41501</v>
      </c>
      <c r="J1001" s="283" t="s">
        <v>11772</v>
      </c>
      <c r="K1001" s="283"/>
      <c r="L1001" s="290" t="s">
        <v>8637</v>
      </c>
      <c r="M1001" s="283" t="s">
        <v>11771</v>
      </c>
      <c r="N1001" s="283"/>
      <c r="O1001" s="287">
        <v>41464</v>
      </c>
      <c r="P1001" s="287">
        <v>41464</v>
      </c>
      <c r="Q1001" s="290"/>
      <c r="R1001" s="290"/>
      <c r="S1001" s="291" t="s">
        <v>10005</v>
      </c>
      <c r="T1001" s="290"/>
      <c r="U1001" s="290"/>
      <c r="V1001" s="290"/>
      <c r="W1001" s="290"/>
      <c r="X1001" s="291">
        <v>5.6</v>
      </c>
      <c r="Y1001" s="291" t="s">
        <v>11576</v>
      </c>
      <c r="Z1001" s="290"/>
      <c r="AA1001" s="291" t="s">
        <v>11235</v>
      </c>
      <c r="AB1001" s="291" t="s">
        <v>11281</v>
      </c>
      <c r="AC1001" s="284" t="s">
        <v>15115</v>
      </c>
      <c r="AD1001" s="291" t="s">
        <v>11270</v>
      </c>
      <c r="AE1001" s="291">
        <v>2</v>
      </c>
      <c r="AF1001" s="291" t="s">
        <v>11576</v>
      </c>
      <c r="AI1001" s="292">
        <v>0.58333333333333337</v>
      </c>
      <c r="AJ1001" t="s">
        <v>1419</v>
      </c>
      <c r="AV1001" s="331">
        <f t="shared" si="48"/>
        <v>41501</v>
      </c>
    </row>
    <row r="1002" spans="1:48" x14ac:dyDescent="0.25">
      <c r="A1002" s="283" t="s">
        <v>11571</v>
      </c>
      <c r="B1002" s="284" t="s">
        <v>15111</v>
      </c>
      <c r="C1002" s="285" t="str">
        <f t="shared" si="47"/>
        <v>READINGS_TT1_M2013-5_2013-8</v>
      </c>
      <c r="E1002" s="301" t="s">
        <v>15136</v>
      </c>
      <c r="F1002" s="286" t="s">
        <v>15099</v>
      </c>
      <c r="G1002" s="287">
        <v>41399</v>
      </c>
      <c r="H1002" s="288">
        <f t="shared" si="49"/>
        <v>41399</v>
      </c>
      <c r="I1002" s="289">
        <v>41501</v>
      </c>
      <c r="J1002" s="283" t="s">
        <v>11772</v>
      </c>
      <c r="K1002" s="283"/>
      <c r="L1002" s="290" t="s">
        <v>8637</v>
      </c>
      <c r="M1002" s="283" t="s">
        <v>11771</v>
      </c>
      <c r="N1002" s="283"/>
      <c r="O1002" s="287">
        <v>41464</v>
      </c>
      <c r="P1002" s="287">
        <v>41464</v>
      </c>
      <c r="Q1002" s="290"/>
      <c r="R1002" s="290"/>
      <c r="S1002" s="291" t="s">
        <v>10005</v>
      </c>
      <c r="T1002" s="290"/>
      <c r="U1002" s="290"/>
      <c r="V1002" s="290"/>
      <c r="W1002" s="290"/>
      <c r="X1002" s="291">
        <v>5.4</v>
      </c>
      <c r="Y1002" s="291" t="s">
        <v>11576</v>
      </c>
      <c r="Z1002" s="290"/>
      <c r="AA1002" s="291" t="s">
        <v>11235</v>
      </c>
      <c r="AB1002" s="291" t="s">
        <v>11281</v>
      </c>
      <c r="AC1002" s="284" t="s">
        <v>15115</v>
      </c>
      <c r="AD1002" s="291" t="s">
        <v>11270</v>
      </c>
      <c r="AE1002" s="291">
        <v>2</v>
      </c>
      <c r="AF1002" s="291" t="s">
        <v>11576</v>
      </c>
      <c r="AI1002" s="292">
        <v>0.75</v>
      </c>
      <c r="AJ1002" t="s">
        <v>1419</v>
      </c>
      <c r="AV1002" s="331">
        <f t="shared" si="48"/>
        <v>41501</v>
      </c>
    </row>
    <row r="1003" spans="1:48" x14ac:dyDescent="0.25">
      <c r="A1003" s="283" t="s">
        <v>11571</v>
      </c>
      <c r="B1003" s="284" t="s">
        <v>15111</v>
      </c>
      <c r="C1003" s="285" t="str">
        <f t="shared" si="47"/>
        <v>READINGS_TT1_M2013-5_2013-8</v>
      </c>
      <c r="E1003" s="301" t="s">
        <v>15136</v>
      </c>
      <c r="F1003" s="286" t="s">
        <v>15099</v>
      </c>
      <c r="G1003" s="287">
        <v>41399</v>
      </c>
      <c r="H1003" s="288">
        <f t="shared" si="49"/>
        <v>41399</v>
      </c>
      <c r="I1003" s="289">
        <v>41501</v>
      </c>
      <c r="J1003" s="283" t="s">
        <v>11772</v>
      </c>
      <c r="K1003" s="283"/>
      <c r="L1003" s="290" t="s">
        <v>8637</v>
      </c>
      <c r="M1003" s="283" t="s">
        <v>11771</v>
      </c>
      <c r="N1003" s="283"/>
      <c r="O1003" s="287">
        <v>41464</v>
      </c>
      <c r="P1003" s="287">
        <v>41464</v>
      </c>
      <c r="Q1003" s="290"/>
      <c r="R1003" s="290"/>
      <c r="S1003" s="291" t="s">
        <v>10005</v>
      </c>
      <c r="T1003" s="290"/>
      <c r="U1003" s="290"/>
      <c r="V1003" s="290"/>
      <c r="W1003" s="290"/>
      <c r="X1003" s="291">
        <v>5.3</v>
      </c>
      <c r="Y1003" s="291" t="s">
        <v>11576</v>
      </c>
      <c r="Z1003" s="290"/>
      <c r="AA1003" s="291" t="s">
        <v>11235</v>
      </c>
      <c r="AB1003" s="291" t="s">
        <v>11281</v>
      </c>
      <c r="AC1003" s="284" t="s">
        <v>15115</v>
      </c>
      <c r="AD1003" s="291" t="s">
        <v>11270</v>
      </c>
      <c r="AE1003" s="291">
        <v>2</v>
      </c>
      <c r="AF1003" s="291" t="s">
        <v>11576</v>
      </c>
      <c r="AI1003" s="292">
        <v>0.91666666666666663</v>
      </c>
      <c r="AJ1003" t="s">
        <v>1419</v>
      </c>
      <c r="AV1003" s="331">
        <f t="shared" si="48"/>
        <v>41501</v>
      </c>
    </row>
    <row r="1004" spans="1:48" x14ac:dyDescent="0.25">
      <c r="A1004" s="283" t="s">
        <v>11571</v>
      </c>
      <c r="B1004" s="284" t="s">
        <v>15111</v>
      </c>
      <c r="C1004" s="285" t="str">
        <f t="shared" si="47"/>
        <v>READINGS_TT1_M2013-5_2013-8</v>
      </c>
      <c r="E1004" s="301" t="s">
        <v>15136</v>
      </c>
      <c r="F1004" s="286" t="s">
        <v>15099</v>
      </c>
      <c r="G1004" s="287">
        <v>41399</v>
      </c>
      <c r="H1004" s="288">
        <f t="shared" si="49"/>
        <v>41399</v>
      </c>
      <c r="I1004" s="289">
        <v>41501</v>
      </c>
      <c r="J1004" s="283" t="s">
        <v>11772</v>
      </c>
      <c r="K1004" s="283"/>
      <c r="L1004" s="290" t="s">
        <v>8637</v>
      </c>
      <c r="M1004" s="283" t="s">
        <v>11771</v>
      </c>
      <c r="N1004" s="283"/>
      <c r="O1004" s="287">
        <v>41465</v>
      </c>
      <c r="P1004" s="287">
        <v>41465</v>
      </c>
      <c r="Q1004" s="290"/>
      <c r="R1004" s="290"/>
      <c r="S1004" s="291" t="s">
        <v>10005</v>
      </c>
      <c r="T1004" s="290"/>
      <c r="U1004" s="290"/>
      <c r="V1004" s="290"/>
      <c r="W1004" s="290"/>
      <c r="X1004" s="291">
        <v>5.0999999999999996</v>
      </c>
      <c r="Y1004" s="291" t="s">
        <v>11576</v>
      </c>
      <c r="Z1004" s="290"/>
      <c r="AA1004" s="291" t="s">
        <v>11235</v>
      </c>
      <c r="AB1004" s="291" t="s">
        <v>11281</v>
      </c>
      <c r="AC1004" s="284" t="s">
        <v>15115</v>
      </c>
      <c r="AD1004" s="291" t="s">
        <v>11270</v>
      </c>
      <c r="AE1004" s="291">
        <v>2</v>
      </c>
      <c r="AF1004" s="291" t="s">
        <v>11576</v>
      </c>
      <c r="AI1004" s="292">
        <v>8.3333333333333329E-2</v>
      </c>
      <c r="AJ1004" t="s">
        <v>1419</v>
      </c>
      <c r="AV1004" s="331">
        <f t="shared" si="48"/>
        <v>41501</v>
      </c>
    </row>
    <row r="1005" spans="1:48" x14ac:dyDescent="0.25">
      <c r="A1005" s="283" t="s">
        <v>11571</v>
      </c>
      <c r="B1005" s="284" t="s">
        <v>15111</v>
      </c>
      <c r="C1005" s="285" t="str">
        <f t="shared" si="47"/>
        <v>READINGS_TT1_M2013-5_2013-8</v>
      </c>
      <c r="E1005" s="301" t="s">
        <v>15136</v>
      </c>
      <c r="F1005" s="286" t="s">
        <v>15099</v>
      </c>
      <c r="G1005" s="287">
        <v>41399</v>
      </c>
      <c r="H1005" s="288">
        <f t="shared" si="49"/>
        <v>41399</v>
      </c>
      <c r="I1005" s="289">
        <v>41501</v>
      </c>
      <c r="J1005" s="283" t="s">
        <v>11772</v>
      </c>
      <c r="K1005" s="283"/>
      <c r="L1005" s="290" t="s">
        <v>8637</v>
      </c>
      <c r="M1005" s="283" t="s">
        <v>11771</v>
      </c>
      <c r="N1005" s="283"/>
      <c r="O1005" s="287">
        <v>41465</v>
      </c>
      <c r="P1005" s="287">
        <v>41465</v>
      </c>
      <c r="Q1005" s="290"/>
      <c r="R1005" s="290"/>
      <c r="S1005" s="291" t="s">
        <v>10005</v>
      </c>
      <c r="T1005" s="290"/>
      <c r="U1005" s="290"/>
      <c r="V1005" s="290"/>
      <c r="W1005" s="290"/>
      <c r="X1005" s="291">
        <v>5.0999999999999996</v>
      </c>
      <c r="Y1005" s="291" t="s">
        <v>11576</v>
      </c>
      <c r="Z1005" s="290"/>
      <c r="AA1005" s="291" t="s">
        <v>11235</v>
      </c>
      <c r="AB1005" s="291" t="s">
        <v>11281</v>
      </c>
      <c r="AC1005" s="284" t="s">
        <v>15115</v>
      </c>
      <c r="AD1005" s="291" t="s">
        <v>11270</v>
      </c>
      <c r="AE1005" s="291">
        <v>2</v>
      </c>
      <c r="AF1005" s="291" t="s">
        <v>11576</v>
      </c>
      <c r="AI1005" s="292">
        <v>0.25</v>
      </c>
      <c r="AJ1005" t="s">
        <v>1419</v>
      </c>
      <c r="AV1005" s="331">
        <f t="shared" si="48"/>
        <v>41501</v>
      </c>
    </row>
    <row r="1006" spans="1:48" x14ac:dyDescent="0.25">
      <c r="A1006" s="283" t="s">
        <v>11571</v>
      </c>
      <c r="B1006" s="284" t="s">
        <v>15111</v>
      </c>
      <c r="C1006" s="285" t="str">
        <f t="shared" si="47"/>
        <v>READINGS_TT1_M2013-5_2013-8</v>
      </c>
      <c r="E1006" s="301" t="s">
        <v>15136</v>
      </c>
      <c r="F1006" s="286" t="s">
        <v>15099</v>
      </c>
      <c r="G1006" s="287">
        <v>41399</v>
      </c>
      <c r="H1006" s="288">
        <f t="shared" si="49"/>
        <v>41399</v>
      </c>
      <c r="I1006" s="289">
        <v>41501</v>
      </c>
      <c r="J1006" s="283" t="s">
        <v>11772</v>
      </c>
      <c r="K1006" s="283"/>
      <c r="L1006" s="290" t="s">
        <v>8637</v>
      </c>
      <c r="M1006" s="283" t="s">
        <v>11771</v>
      </c>
      <c r="N1006" s="283"/>
      <c r="O1006" s="287">
        <v>41465</v>
      </c>
      <c r="P1006" s="287">
        <v>41465</v>
      </c>
      <c r="Q1006" s="290"/>
      <c r="R1006" s="290"/>
      <c r="S1006" s="291" t="s">
        <v>10005</v>
      </c>
      <c r="T1006" s="290"/>
      <c r="U1006" s="290"/>
      <c r="V1006" s="290"/>
      <c r="W1006" s="290"/>
      <c r="X1006" s="291">
        <v>4.0999999999999996</v>
      </c>
      <c r="Y1006" s="291" t="s">
        <v>11576</v>
      </c>
      <c r="Z1006" s="290"/>
      <c r="AA1006" s="291" t="s">
        <v>11235</v>
      </c>
      <c r="AB1006" s="291" t="s">
        <v>11281</v>
      </c>
      <c r="AC1006" s="284" t="s">
        <v>15115</v>
      </c>
      <c r="AD1006" s="291" t="s">
        <v>11270</v>
      </c>
      <c r="AE1006" s="291">
        <v>2</v>
      </c>
      <c r="AF1006" s="291" t="s">
        <v>11576</v>
      </c>
      <c r="AI1006" s="292">
        <v>0.41666666666666669</v>
      </c>
      <c r="AJ1006" t="s">
        <v>1419</v>
      </c>
      <c r="AV1006" s="331">
        <f t="shared" si="48"/>
        <v>41501</v>
      </c>
    </row>
    <row r="1007" spans="1:48" x14ac:dyDescent="0.25">
      <c r="A1007" s="283" t="s">
        <v>11571</v>
      </c>
      <c r="B1007" s="284" t="s">
        <v>15111</v>
      </c>
      <c r="C1007" s="285" t="str">
        <f t="shared" si="47"/>
        <v>READINGS_TT1_M2013-5_2013-8</v>
      </c>
      <c r="E1007" s="301" t="s">
        <v>15136</v>
      </c>
      <c r="F1007" s="286" t="s">
        <v>15099</v>
      </c>
      <c r="G1007" s="287">
        <v>41399</v>
      </c>
      <c r="H1007" s="288">
        <f t="shared" si="49"/>
        <v>41399</v>
      </c>
      <c r="I1007" s="289">
        <v>41501</v>
      </c>
      <c r="J1007" s="283" t="s">
        <v>11772</v>
      </c>
      <c r="K1007" s="283"/>
      <c r="L1007" s="290" t="s">
        <v>8637</v>
      </c>
      <c r="M1007" s="283" t="s">
        <v>11771</v>
      </c>
      <c r="N1007" s="283"/>
      <c r="O1007" s="287">
        <v>41465</v>
      </c>
      <c r="P1007" s="287">
        <v>41465</v>
      </c>
      <c r="Q1007" s="290"/>
      <c r="R1007" s="290"/>
      <c r="S1007" s="291" t="s">
        <v>10005</v>
      </c>
      <c r="T1007" s="290"/>
      <c r="U1007" s="290"/>
      <c r="V1007" s="290"/>
      <c r="W1007" s="290"/>
      <c r="X1007" s="291">
        <v>5.6</v>
      </c>
      <c r="Y1007" s="291" t="s">
        <v>11576</v>
      </c>
      <c r="Z1007" s="290"/>
      <c r="AA1007" s="291" t="s">
        <v>11235</v>
      </c>
      <c r="AB1007" s="291" t="s">
        <v>11281</v>
      </c>
      <c r="AC1007" s="284" t="s">
        <v>15115</v>
      </c>
      <c r="AD1007" s="291" t="s">
        <v>11270</v>
      </c>
      <c r="AE1007" s="291">
        <v>2</v>
      </c>
      <c r="AF1007" s="291" t="s">
        <v>11576</v>
      </c>
      <c r="AI1007" s="292">
        <v>0.58333333333333337</v>
      </c>
      <c r="AJ1007" t="s">
        <v>1419</v>
      </c>
      <c r="AV1007" s="331">
        <f t="shared" si="48"/>
        <v>41501</v>
      </c>
    </row>
    <row r="1008" spans="1:48" x14ac:dyDescent="0.25">
      <c r="A1008" s="283" t="s">
        <v>11571</v>
      </c>
      <c r="B1008" s="284" t="s">
        <v>15111</v>
      </c>
      <c r="C1008" s="285" t="str">
        <f t="shared" si="47"/>
        <v>READINGS_TT1_M2013-5_2013-8</v>
      </c>
      <c r="E1008" s="301" t="s">
        <v>15136</v>
      </c>
      <c r="F1008" s="286" t="s">
        <v>15099</v>
      </c>
      <c r="G1008" s="287">
        <v>41399</v>
      </c>
      <c r="H1008" s="288">
        <f t="shared" si="49"/>
        <v>41399</v>
      </c>
      <c r="I1008" s="289">
        <v>41501</v>
      </c>
      <c r="J1008" s="283" t="s">
        <v>11772</v>
      </c>
      <c r="K1008" s="283"/>
      <c r="L1008" s="290" t="s">
        <v>8637</v>
      </c>
      <c r="M1008" s="283" t="s">
        <v>11771</v>
      </c>
      <c r="N1008" s="283"/>
      <c r="O1008" s="287">
        <v>41465</v>
      </c>
      <c r="P1008" s="287">
        <v>41465</v>
      </c>
      <c r="Q1008" s="290"/>
      <c r="R1008" s="290"/>
      <c r="S1008" s="291" t="s">
        <v>10005</v>
      </c>
      <c r="T1008" s="290"/>
      <c r="U1008" s="290"/>
      <c r="V1008" s="290"/>
      <c r="W1008" s="290"/>
      <c r="X1008" s="291">
        <v>5.4</v>
      </c>
      <c r="Y1008" s="291" t="s">
        <v>11576</v>
      </c>
      <c r="Z1008" s="290"/>
      <c r="AA1008" s="291" t="s">
        <v>11235</v>
      </c>
      <c r="AB1008" s="291" t="s">
        <v>11281</v>
      </c>
      <c r="AC1008" s="284" t="s">
        <v>15115</v>
      </c>
      <c r="AD1008" s="291" t="s">
        <v>11270</v>
      </c>
      <c r="AE1008" s="291">
        <v>2</v>
      </c>
      <c r="AF1008" s="291" t="s">
        <v>11576</v>
      </c>
      <c r="AI1008" s="292">
        <v>0.75</v>
      </c>
      <c r="AJ1008" t="s">
        <v>1419</v>
      </c>
      <c r="AV1008" s="331">
        <f t="shared" si="48"/>
        <v>41501</v>
      </c>
    </row>
    <row r="1009" spans="1:48" x14ac:dyDescent="0.25">
      <c r="A1009" s="283" t="s">
        <v>11571</v>
      </c>
      <c r="B1009" s="284" t="s">
        <v>15111</v>
      </c>
      <c r="C1009" s="285" t="str">
        <f t="shared" si="47"/>
        <v>READINGS_TT1_M2013-5_2013-8</v>
      </c>
      <c r="E1009" s="301" t="s">
        <v>15136</v>
      </c>
      <c r="F1009" s="286" t="s">
        <v>15099</v>
      </c>
      <c r="G1009" s="287">
        <v>41399</v>
      </c>
      <c r="H1009" s="288">
        <f t="shared" si="49"/>
        <v>41399</v>
      </c>
      <c r="I1009" s="289">
        <v>41501</v>
      </c>
      <c r="J1009" s="283" t="s">
        <v>11772</v>
      </c>
      <c r="K1009" s="283"/>
      <c r="L1009" s="290" t="s">
        <v>8637</v>
      </c>
      <c r="M1009" s="283" t="s">
        <v>11771</v>
      </c>
      <c r="N1009" s="283"/>
      <c r="O1009" s="287">
        <v>41465</v>
      </c>
      <c r="P1009" s="287">
        <v>41465</v>
      </c>
      <c r="Q1009" s="290"/>
      <c r="R1009" s="290"/>
      <c r="S1009" s="291" t="s">
        <v>10005</v>
      </c>
      <c r="T1009" s="290"/>
      <c r="U1009" s="290"/>
      <c r="V1009" s="290"/>
      <c r="W1009" s="290"/>
      <c r="X1009" s="291">
        <v>5.4</v>
      </c>
      <c r="Y1009" s="291" t="s">
        <v>11576</v>
      </c>
      <c r="Z1009" s="290"/>
      <c r="AA1009" s="291" t="s">
        <v>11235</v>
      </c>
      <c r="AB1009" s="291" t="s">
        <v>11281</v>
      </c>
      <c r="AC1009" s="284" t="s">
        <v>15115</v>
      </c>
      <c r="AD1009" s="291" t="s">
        <v>11270</v>
      </c>
      <c r="AE1009" s="291">
        <v>2</v>
      </c>
      <c r="AF1009" s="291" t="s">
        <v>11576</v>
      </c>
      <c r="AI1009" s="292">
        <v>0.91666666666666663</v>
      </c>
      <c r="AJ1009" t="s">
        <v>1419</v>
      </c>
      <c r="AV1009" s="331">
        <f t="shared" si="48"/>
        <v>41501</v>
      </c>
    </row>
    <row r="1010" spans="1:48" x14ac:dyDescent="0.25">
      <c r="A1010" s="283" t="s">
        <v>11571</v>
      </c>
      <c r="B1010" s="284" t="s">
        <v>15111</v>
      </c>
      <c r="C1010" s="285" t="str">
        <f t="shared" si="47"/>
        <v>READINGS_TT1_M2013-5_2013-8</v>
      </c>
      <c r="E1010" s="301" t="s">
        <v>15136</v>
      </c>
      <c r="F1010" s="286" t="s">
        <v>15099</v>
      </c>
      <c r="G1010" s="287">
        <v>41399</v>
      </c>
      <c r="H1010" s="288">
        <f t="shared" si="49"/>
        <v>41399</v>
      </c>
      <c r="I1010" s="289">
        <v>41501</v>
      </c>
      <c r="J1010" s="283" t="s">
        <v>11772</v>
      </c>
      <c r="K1010" s="283"/>
      <c r="L1010" s="290" t="s">
        <v>8637</v>
      </c>
      <c r="M1010" s="283" t="s">
        <v>11771</v>
      </c>
      <c r="N1010" s="283"/>
      <c r="O1010" s="287">
        <v>41466</v>
      </c>
      <c r="P1010" s="287">
        <v>41466</v>
      </c>
      <c r="Q1010" s="290"/>
      <c r="R1010" s="290"/>
      <c r="S1010" s="291" t="s">
        <v>10005</v>
      </c>
      <c r="T1010" s="290"/>
      <c r="U1010" s="290"/>
      <c r="V1010" s="290"/>
      <c r="W1010" s="290"/>
      <c r="X1010" s="291">
        <v>5.3</v>
      </c>
      <c r="Y1010" s="291" t="s">
        <v>11576</v>
      </c>
      <c r="Z1010" s="290"/>
      <c r="AA1010" s="291" t="s">
        <v>11235</v>
      </c>
      <c r="AB1010" s="291" t="s">
        <v>11281</v>
      </c>
      <c r="AC1010" s="284" t="s">
        <v>15115</v>
      </c>
      <c r="AD1010" s="291" t="s">
        <v>11270</v>
      </c>
      <c r="AE1010" s="291">
        <v>2</v>
      </c>
      <c r="AF1010" s="291" t="s">
        <v>11576</v>
      </c>
      <c r="AI1010" s="292">
        <v>8.3333333333333329E-2</v>
      </c>
      <c r="AJ1010" t="s">
        <v>1419</v>
      </c>
      <c r="AV1010" s="331">
        <f t="shared" si="48"/>
        <v>41501</v>
      </c>
    </row>
    <row r="1011" spans="1:48" x14ac:dyDescent="0.25">
      <c r="A1011" s="283" t="s">
        <v>11571</v>
      </c>
      <c r="B1011" s="284" t="s">
        <v>15111</v>
      </c>
      <c r="C1011" s="285" t="str">
        <f t="shared" si="47"/>
        <v>READINGS_TT1_M2013-5_2013-8</v>
      </c>
      <c r="E1011" s="301" t="s">
        <v>15136</v>
      </c>
      <c r="F1011" s="286" t="s">
        <v>15099</v>
      </c>
      <c r="G1011" s="287">
        <v>41399</v>
      </c>
      <c r="H1011" s="288">
        <f t="shared" si="49"/>
        <v>41399</v>
      </c>
      <c r="I1011" s="289">
        <v>41501</v>
      </c>
      <c r="J1011" s="283" t="s">
        <v>11772</v>
      </c>
      <c r="K1011" s="283"/>
      <c r="L1011" s="290" t="s">
        <v>8637</v>
      </c>
      <c r="M1011" s="283" t="s">
        <v>11771</v>
      </c>
      <c r="N1011" s="283"/>
      <c r="O1011" s="287">
        <v>41466</v>
      </c>
      <c r="P1011" s="287">
        <v>41466</v>
      </c>
      <c r="Q1011" s="290"/>
      <c r="R1011" s="290"/>
      <c r="S1011" s="291" t="s">
        <v>10005</v>
      </c>
      <c r="T1011" s="290"/>
      <c r="U1011" s="290"/>
      <c r="V1011" s="290"/>
      <c r="W1011" s="290"/>
      <c r="X1011" s="291">
        <v>5.4</v>
      </c>
      <c r="Y1011" s="291" t="s">
        <v>11576</v>
      </c>
      <c r="Z1011" s="290"/>
      <c r="AA1011" s="291" t="s">
        <v>11235</v>
      </c>
      <c r="AB1011" s="291" t="s">
        <v>11281</v>
      </c>
      <c r="AC1011" s="284" t="s">
        <v>15115</v>
      </c>
      <c r="AD1011" s="291" t="s">
        <v>11270</v>
      </c>
      <c r="AE1011" s="291">
        <v>2</v>
      </c>
      <c r="AF1011" s="291" t="s">
        <v>11576</v>
      </c>
      <c r="AI1011" s="292">
        <v>0.25</v>
      </c>
      <c r="AJ1011" t="s">
        <v>1419</v>
      </c>
      <c r="AV1011" s="331">
        <f t="shared" si="48"/>
        <v>41501</v>
      </c>
    </row>
    <row r="1012" spans="1:48" x14ac:dyDescent="0.25">
      <c r="A1012" s="283" t="s">
        <v>11571</v>
      </c>
      <c r="B1012" s="284" t="s">
        <v>15111</v>
      </c>
      <c r="C1012" s="285" t="str">
        <f t="shared" si="47"/>
        <v>READINGS_TT1_M2013-5_2013-8</v>
      </c>
      <c r="E1012" s="301" t="s">
        <v>15136</v>
      </c>
      <c r="F1012" s="286" t="s">
        <v>15099</v>
      </c>
      <c r="G1012" s="287">
        <v>41399</v>
      </c>
      <c r="H1012" s="288">
        <f t="shared" si="49"/>
        <v>41399</v>
      </c>
      <c r="I1012" s="289">
        <v>41501</v>
      </c>
      <c r="J1012" s="283" t="s">
        <v>11772</v>
      </c>
      <c r="K1012" s="283"/>
      <c r="L1012" s="290" t="s">
        <v>8637</v>
      </c>
      <c r="M1012" s="283" t="s">
        <v>11771</v>
      </c>
      <c r="N1012" s="283"/>
      <c r="O1012" s="287">
        <v>41466</v>
      </c>
      <c r="P1012" s="287">
        <v>41466</v>
      </c>
      <c r="Q1012" s="290"/>
      <c r="R1012" s="290"/>
      <c r="S1012" s="291" t="s">
        <v>10005</v>
      </c>
      <c r="T1012" s="290"/>
      <c r="U1012" s="290"/>
      <c r="V1012" s="290"/>
      <c r="W1012" s="290"/>
      <c r="X1012" s="291">
        <v>5.7</v>
      </c>
      <c r="Y1012" s="291" t="s">
        <v>11576</v>
      </c>
      <c r="Z1012" s="290"/>
      <c r="AA1012" s="291" t="s">
        <v>11235</v>
      </c>
      <c r="AB1012" s="291" t="s">
        <v>11281</v>
      </c>
      <c r="AC1012" s="284" t="s">
        <v>15115</v>
      </c>
      <c r="AD1012" s="291" t="s">
        <v>11270</v>
      </c>
      <c r="AE1012" s="291">
        <v>2</v>
      </c>
      <c r="AF1012" s="291" t="s">
        <v>11576</v>
      </c>
      <c r="AI1012" s="292">
        <v>0.41666666666666669</v>
      </c>
      <c r="AJ1012" t="s">
        <v>1419</v>
      </c>
      <c r="AV1012" s="331">
        <f t="shared" si="48"/>
        <v>41501</v>
      </c>
    </row>
    <row r="1013" spans="1:48" x14ac:dyDescent="0.25">
      <c r="A1013" s="283" t="s">
        <v>11571</v>
      </c>
      <c r="B1013" s="284" t="s">
        <v>15111</v>
      </c>
      <c r="C1013" s="285" t="str">
        <f t="shared" si="47"/>
        <v>READINGS_TT1_M2013-5_2013-8</v>
      </c>
      <c r="E1013" s="301" t="s">
        <v>15136</v>
      </c>
      <c r="F1013" s="286" t="s">
        <v>15099</v>
      </c>
      <c r="G1013" s="287">
        <v>41399</v>
      </c>
      <c r="H1013" s="288">
        <f t="shared" si="49"/>
        <v>41399</v>
      </c>
      <c r="I1013" s="289">
        <v>41501</v>
      </c>
      <c r="J1013" s="283" t="s">
        <v>11772</v>
      </c>
      <c r="K1013" s="283"/>
      <c r="L1013" s="290" t="s">
        <v>8637</v>
      </c>
      <c r="M1013" s="283" t="s">
        <v>11771</v>
      </c>
      <c r="N1013" s="283"/>
      <c r="O1013" s="287">
        <v>41466</v>
      </c>
      <c r="P1013" s="287">
        <v>41466</v>
      </c>
      <c r="Q1013" s="290"/>
      <c r="R1013" s="290"/>
      <c r="S1013" s="291" t="s">
        <v>10005</v>
      </c>
      <c r="T1013" s="290"/>
      <c r="U1013" s="290"/>
      <c r="V1013" s="290"/>
      <c r="W1013" s="290"/>
      <c r="X1013" s="291">
        <v>4.2</v>
      </c>
      <c r="Y1013" s="291" t="s">
        <v>11576</v>
      </c>
      <c r="Z1013" s="290"/>
      <c r="AA1013" s="291" t="s">
        <v>11235</v>
      </c>
      <c r="AB1013" s="291" t="s">
        <v>11281</v>
      </c>
      <c r="AC1013" s="284" t="s">
        <v>15115</v>
      </c>
      <c r="AD1013" s="291" t="s">
        <v>11270</v>
      </c>
      <c r="AE1013" s="291">
        <v>2</v>
      </c>
      <c r="AF1013" s="291" t="s">
        <v>11576</v>
      </c>
      <c r="AI1013" s="292">
        <v>0.58333333333333337</v>
      </c>
      <c r="AJ1013" t="s">
        <v>1419</v>
      </c>
      <c r="AV1013" s="331">
        <f t="shared" si="48"/>
        <v>41501</v>
      </c>
    </row>
    <row r="1014" spans="1:48" x14ac:dyDescent="0.25">
      <c r="A1014" s="283" t="s">
        <v>11571</v>
      </c>
      <c r="B1014" s="284" t="s">
        <v>15111</v>
      </c>
      <c r="C1014" s="285" t="str">
        <f t="shared" si="47"/>
        <v>READINGS_TT1_M2013-5_2013-8</v>
      </c>
      <c r="E1014" s="301" t="s">
        <v>15136</v>
      </c>
      <c r="F1014" s="286" t="s">
        <v>15099</v>
      </c>
      <c r="G1014" s="287">
        <v>41399</v>
      </c>
      <c r="H1014" s="288">
        <f t="shared" si="49"/>
        <v>41399</v>
      </c>
      <c r="I1014" s="289">
        <v>41501</v>
      </c>
      <c r="J1014" s="283" t="s">
        <v>11772</v>
      </c>
      <c r="K1014" s="283"/>
      <c r="L1014" s="290" t="s">
        <v>8637</v>
      </c>
      <c r="M1014" s="283" t="s">
        <v>11771</v>
      </c>
      <c r="N1014" s="283"/>
      <c r="O1014" s="287">
        <v>41466</v>
      </c>
      <c r="P1014" s="287">
        <v>41466</v>
      </c>
      <c r="Q1014" s="290"/>
      <c r="R1014" s="290"/>
      <c r="S1014" s="291" t="s">
        <v>10005</v>
      </c>
      <c r="T1014" s="290"/>
      <c r="U1014" s="290"/>
      <c r="V1014" s="290"/>
      <c r="W1014" s="290"/>
      <c r="X1014" s="291">
        <v>4.3</v>
      </c>
      <c r="Y1014" s="291" t="s">
        <v>11576</v>
      </c>
      <c r="Z1014" s="290"/>
      <c r="AA1014" s="291" t="s">
        <v>11235</v>
      </c>
      <c r="AB1014" s="291" t="s">
        <v>11281</v>
      </c>
      <c r="AC1014" s="284" t="s">
        <v>15115</v>
      </c>
      <c r="AD1014" s="291" t="s">
        <v>11270</v>
      </c>
      <c r="AE1014" s="291">
        <v>2</v>
      </c>
      <c r="AF1014" s="291" t="s">
        <v>11576</v>
      </c>
      <c r="AI1014" s="292">
        <v>0.75</v>
      </c>
      <c r="AJ1014" t="s">
        <v>1419</v>
      </c>
      <c r="AV1014" s="331">
        <f t="shared" si="48"/>
        <v>41501</v>
      </c>
    </row>
    <row r="1015" spans="1:48" x14ac:dyDescent="0.25">
      <c r="A1015" s="283" t="s">
        <v>11571</v>
      </c>
      <c r="B1015" s="284" t="s">
        <v>15111</v>
      </c>
      <c r="C1015" s="285" t="str">
        <f t="shared" si="47"/>
        <v>READINGS_TT1_M2013-5_2013-8</v>
      </c>
      <c r="E1015" s="301" t="s">
        <v>15136</v>
      </c>
      <c r="F1015" s="286" t="s">
        <v>15099</v>
      </c>
      <c r="G1015" s="287">
        <v>41399</v>
      </c>
      <c r="H1015" s="288">
        <f t="shared" si="49"/>
        <v>41399</v>
      </c>
      <c r="I1015" s="289">
        <v>41501</v>
      </c>
      <c r="J1015" s="283" t="s">
        <v>11772</v>
      </c>
      <c r="K1015" s="283"/>
      <c r="L1015" s="290" t="s">
        <v>8637</v>
      </c>
      <c r="M1015" s="283" t="s">
        <v>11771</v>
      </c>
      <c r="N1015" s="283"/>
      <c r="O1015" s="287">
        <v>41466</v>
      </c>
      <c r="P1015" s="287">
        <v>41466</v>
      </c>
      <c r="Q1015" s="290"/>
      <c r="R1015" s="290"/>
      <c r="S1015" s="291" t="s">
        <v>10005</v>
      </c>
      <c r="T1015" s="290"/>
      <c r="U1015" s="290"/>
      <c r="V1015" s="290"/>
      <c r="W1015" s="290"/>
      <c r="X1015" s="291">
        <v>5.3</v>
      </c>
      <c r="Y1015" s="291" t="s">
        <v>11576</v>
      </c>
      <c r="Z1015" s="290"/>
      <c r="AA1015" s="291" t="s">
        <v>11235</v>
      </c>
      <c r="AB1015" s="291" t="s">
        <v>11281</v>
      </c>
      <c r="AC1015" s="284" t="s">
        <v>15115</v>
      </c>
      <c r="AD1015" s="291" t="s">
        <v>11270</v>
      </c>
      <c r="AE1015" s="291">
        <v>2</v>
      </c>
      <c r="AF1015" s="291" t="s">
        <v>11576</v>
      </c>
      <c r="AI1015" s="292">
        <v>0.91666666666666663</v>
      </c>
      <c r="AJ1015" t="s">
        <v>1419</v>
      </c>
      <c r="AV1015" s="331">
        <f t="shared" si="48"/>
        <v>41501</v>
      </c>
    </row>
    <row r="1016" spans="1:48" x14ac:dyDescent="0.25">
      <c r="A1016" s="283" t="s">
        <v>11571</v>
      </c>
      <c r="B1016" s="284" t="s">
        <v>15111</v>
      </c>
      <c r="C1016" s="285" t="str">
        <f t="shared" si="47"/>
        <v>READINGS_TT1_M2013-5_2013-8</v>
      </c>
      <c r="E1016" s="301" t="s">
        <v>15136</v>
      </c>
      <c r="F1016" s="286" t="s">
        <v>15099</v>
      </c>
      <c r="G1016" s="287">
        <v>41399</v>
      </c>
      <c r="H1016" s="288">
        <f t="shared" si="49"/>
        <v>41399</v>
      </c>
      <c r="I1016" s="289">
        <v>41501</v>
      </c>
      <c r="J1016" s="283" t="s">
        <v>11772</v>
      </c>
      <c r="K1016" s="283"/>
      <c r="L1016" s="290" t="s">
        <v>8637</v>
      </c>
      <c r="M1016" s="283" t="s">
        <v>11771</v>
      </c>
      <c r="N1016" s="283"/>
      <c r="O1016" s="287">
        <v>41467</v>
      </c>
      <c r="P1016" s="287">
        <v>41467</v>
      </c>
      <c r="Q1016" s="290"/>
      <c r="R1016" s="290"/>
      <c r="S1016" s="291" t="s">
        <v>10005</v>
      </c>
      <c r="T1016" s="290"/>
      <c r="U1016" s="290"/>
      <c r="V1016" s="290"/>
      <c r="W1016" s="290"/>
      <c r="X1016" s="291">
        <v>5.3</v>
      </c>
      <c r="Y1016" s="291" t="s">
        <v>11576</v>
      </c>
      <c r="Z1016" s="290"/>
      <c r="AA1016" s="291" t="s">
        <v>11235</v>
      </c>
      <c r="AB1016" s="291" t="s">
        <v>11281</v>
      </c>
      <c r="AC1016" s="284" t="s">
        <v>15115</v>
      </c>
      <c r="AD1016" s="291" t="s">
        <v>11270</v>
      </c>
      <c r="AE1016" s="291">
        <v>2</v>
      </c>
      <c r="AF1016" s="291" t="s">
        <v>11576</v>
      </c>
      <c r="AI1016" s="292">
        <v>8.3333333333333329E-2</v>
      </c>
      <c r="AJ1016" t="s">
        <v>1419</v>
      </c>
      <c r="AV1016" s="331">
        <f t="shared" si="48"/>
        <v>41501</v>
      </c>
    </row>
    <row r="1017" spans="1:48" x14ac:dyDescent="0.25">
      <c r="A1017" s="283" t="s">
        <v>11571</v>
      </c>
      <c r="B1017" s="284" t="s">
        <v>15111</v>
      </c>
      <c r="C1017" s="285" t="str">
        <f t="shared" ref="C1017:C1080" si="50">"READINGS_"&amp;B1017&amp;"_M"&amp;YEAR(H1017)&amp;"-"&amp;MONTH(H1017)&amp;"_"&amp;YEAR(I1017)&amp;"-"&amp;MONTH(I1017)</f>
        <v>READINGS_TT1_M2013-5_2013-8</v>
      </c>
      <c r="E1017" s="301" t="s">
        <v>15136</v>
      </c>
      <c r="F1017" s="286" t="s">
        <v>15099</v>
      </c>
      <c r="G1017" s="287">
        <v>41399</v>
      </c>
      <c r="H1017" s="288">
        <f t="shared" si="49"/>
        <v>41399</v>
      </c>
      <c r="I1017" s="289">
        <v>41501</v>
      </c>
      <c r="J1017" s="283" t="s">
        <v>11772</v>
      </c>
      <c r="K1017" s="283"/>
      <c r="L1017" s="290" t="s">
        <v>8637</v>
      </c>
      <c r="M1017" s="283" t="s">
        <v>11771</v>
      </c>
      <c r="N1017" s="283"/>
      <c r="O1017" s="287">
        <v>41467</v>
      </c>
      <c r="P1017" s="287">
        <v>41467</v>
      </c>
      <c r="Q1017" s="290"/>
      <c r="R1017" s="290"/>
      <c r="S1017" s="291" t="s">
        <v>10005</v>
      </c>
      <c r="T1017" s="290"/>
      <c r="U1017" s="290"/>
      <c r="V1017" s="290"/>
      <c r="W1017" s="290"/>
      <c r="X1017" s="291">
        <v>5.6</v>
      </c>
      <c r="Y1017" s="291" t="s">
        <v>11576</v>
      </c>
      <c r="Z1017" s="290"/>
      <c r="AA1017" s="291" t="s">
        <v>11235</v>
      </c>
      <c r="AB1017" s="291" t="s">
        <v>11281</v>
      </c>
      <c r="AC1017" s="284" t="s">
        <v>15115</v>
      </c>
      <c r="AD1017" s="291" t="s">
        <v>11270</v>
      </c>
      <c r="AE1017" s="291">
        <v>2</v>
      </c>
      <c r="AF1017" s="291" t="s">
        <v>11576</v>
      </c>
      <c r="AI1017" s="292">
        <v>0.25</v>
      </c>
      <c r="AJ1017" t="s">
        <v>1419</v>
      </c>
      <c r="AV1017" s="331">
        <f t="shared" si="48"/>
        <v>41501</v>
      </c>
    </row>
    <row r="1018" spans="1:48" x14ac:dyDescent="0.25">
      <c r="A1018" s="283" t="s">
        <v>11571</v>
      </c>
      <c r="B1018" s="284" t="s">
        <v>15111</v>
      </c>
      <c r="C1018" s="285" t="str">
        <f t="shared" si="50"/>
        <v>READINGS_TT1_M2013-5_2013-8</v>
      </c>
      <c r="E1018" s="301" t="s">
        <v>15136</v>
      </c>
      <c r="F1018" s="286" t="s">
        <v>15099</v>
      </c>
      <c r="G1018" s="287">
        <v>41399</v>
      </c>
      <c r="H1018" s="288">
        <f t="shared" si="49"/>
        <v>41399</v>
      </c>
      <c r="I1018" s="289">
        <v>41501</v>
      </c>
      <c r="J1018" s="283" t="s">
        <v>11772</v>
      </c>
      <c r="K1018" s="283"/>
      <c r="L1018" s="290" t="s">
        <v>8637</v>
      </c>
      <c r="M1018" s="283" t="s">
        <v>11771</v>
      </c>
      <c r="N1018" s="283"/>
      <c r="O1018" s="287">
        <v>41467</v>
      </c>
      <c r="P1018" s="287">
        <v>41467</v>
      </c>
      <c r="Q1018" s="290"/>
      <c r="R1018" s="290"/>
      <c r="S1018" s="291" t="s">
        <v>10005</v>
      </c>
      <c r="T1018" s="290"/>
      <c r="U1018" s="290"/>
      <c r="V1018" s="290"/>
      <c r="W1018" s="290"/>
      <c r="X1018" s="291">
        <v>6.6</v>
      </c>
      <c r="Y1018" s="291" t="s">
        <v>11576</v>
      </c>
      <c r="Z1018" s="290"/>
      <c r="AA1018" s="291" t="s">
        <v>11235</v>
      </c>
      <c r="AB1018" s="291" t="s">
        <v>11281</v>
      </c>
      <c r="AC1018" s="284" t="s">
        <v>15115</v>
      </c>
      <c r="AD1018" s="291" t="s">
        <v>11270</v>
      </c>
      <c r="AE1018" s="291">
        <v>2</v>
      </c>
      <c r="AF1018" s="291" t="s">
        <v>11576</v>
      </c>
      <c r="AI1018" s="292">
        <v>0.41666666666666669</v>
      </c>
      <c r="AJ1018" t="s">
        <v>1419</v>
      </c>
      <c r="AV1018" s="331">
        <f t="shared" si="48"/>
        <v>41501</v>
      </c>
    </row>
    <row r="1019" spans="1:48" x14ac:dyDescent="0.25">
      <c r="A1019" s="283" t="s">
        <v>11571</v>
      </c>
      <c r="B1019" s="284" t="s">
        <v>15111</v>
      </c>
      <c r="C1019" s="285" t="str">
        <f t="shared" si="50"/>
        <v>READINGS_TT1_M2013-5_2013-8</v>
      </c>
      <c r="E1019" s="301" t="s">
        <v>15136</v>
      </c>
      <c r="F1019" s="286" t="s">
        <v>15099</v>
      </c>
      <c r="G1019" s="287">
        <v>41399</v>
      </c>
      <c r="H1019" s="288">
        <f t="shared" si="49"/>
        <v>41399</v>
      </c>
      <c r="I1019" s="289">
        <v>41501</v>
      </c>
      <c r="J1019" s="283" t="s">
        <v>11772</v>
      </c>
      <c r="K1019" s="283"/>
      <c r="L1019" s="290" t="s">
        <v>8637</v>
      </c>
      <c r="M1019" s="283" t="s">
        <v>11771</v>
      </c>
      <c r="N1019" s="283"/>
      <c r="O1019" s="287">
        <v>41467</v>
      </c>
      <c r="P1019" s="287">
        <v>41467</v>
      </c>
      <c r="Q1019" s="290"/>
      <c r="R1019" s="290"/>
      <c r="S1019" s="291" t="s">
        <v>10005</v>
      </c>
      <c r="T1019" s="290"/>
      <c r="U1019" s="290"/>
      <c r="V1019" s="290"/>
      <c r="W1019" s="290"/>
      <c r="X1019" s="291">
        <v>11</v>
      </c>
      <c r="Y1019" s="291" t="s">
        <v>11576</v>
      </c>
      <c r="Z1019" s="290"/>
      <c r="AA1019" s="291" t="s">
        <v>11235</v>
      </c>
      <c r="AB1019" s="291" t="s">
        <v>11281</v>
      </c>
      <c r="AC1019" s="284" t="s">
        <v>15115</v>
      </c>
      <c r="AD1019" s="291" t="s">
        <v>11270</v>
      </c>
      <c r="AE1019" s="291">
        <v>2</v>
      </c>
      <c r="AF1019" s="291" t="s">
        <v>11576</v>
      </c>
      <c r="AI1019" s="292">
        <v>0.58333333333333337</v>
      </c>
      <c r="AJ1019" t="s">
        <v>1419</v>
      </c>
      <c r="AV1019" s="331">
        <f t="shared" si="48"/>
        <v>41501</v>
      </c>
    </row>
    <row r="1020" spans="1:48" x14ac:dyDescent="0.25">
      <c r="A1020" s="283" t="s">
        <v>11571</v>
      </c>
      <c r="B1020" s="284" t="s">
        <v>15111</v>
      </c>
      <c r="C1020" s="285" t="str">
        <f t="shared" si="50"/>
        <v>READINGS_TT1_M2013-5_2013-8</v>
      </c>
      <c r="E1020" s="301" t="s">
        <v>15136</v>
      </c>
      <c r="F1020" s="286" t="s">
        <v>15099</v>
      </c>
      <c r="G1020" s="287">
        <v>41399</v>
      </c>
      <c r="H1020" s="288">
        <f t="shared" si="49"/>
        <v>41399</v>
      </c>
      <c r="I1020" s="289">
        <v>41501</v>
      </c>
      <c r="J1020" s="283" t="s">
        <v>11772</v>
      </c>
      <c r="K1020" s="283"/>
      <c r="L1020" s="290" t="s">
        <v>8637</v>
      </c>
      <c r="M1020" s="283" t="s">
        <v>11771</v>
      </c>
      <c r="N1020" s="283"/>
      <c r="O1020" s="287">
        <v>41467</v>
      </c>
      <c r="P1020" s="287">
        <v>41467</v>
      </c>
      <c r="Q1020" s="290"/>
      <c r="R1020" s="290"/>
      <c r="S1020" s="291" t="s">
        <v>10005</v>
      </c>
      <c r="T1020" s="290"/>
      <c r="U1020" s="290"/>
      <c r="V1020" s="290"/>
      <c r="W1020" s="290"/>
      <c r="X1020" s="291">
        <v>65</v>
      </c>
      <c r="Y1020" s="291" t="s">
        <v>11576</v>
      </c>
      <c r="Z1020" s="290"/>
      <c r="AA1020" s="291" t="s">
        <v>11235</v>
      </c>
      <c r="AB1020" s="291" t="s">
        <v>11281</v>
      </c>
      <c r="AC1020" s="284" t="s">
        <v>15115</v>
      </c>
      <c r="AD1020" s="291" t="s">
        <v>11270</v>
      </c>
      <c r="AE1020" s="291">
        <v>2</v>
      </c>
      <c r="AF1020" s="291" t="s">
        <v>11576</v>
      </c>
      <c r="AI1020" s="292">
        <v>0.75</v>
      </c>
      <c r="AJ1020" t="s">
        <v>1419</v>
      </c>
      <c r="AV1020" s="331">
        <f t="shared" si="48"/>
        <v>41501</v>
      </c>
    </row>
    <row r="1021" spans="1:48" x14ac:dyDescent="0.25">
      <c r="A1021" s="283" t="s">
        <v>11571</v>
      </c>
      <c r="B1021" s="284" t="s">
        <v>15111</v>
      </c>
      <c r="C1021" s="285" t="str">
        <f t="shared" si="50"/>
        <v>READINGS_TT1_M2013-5_2013-8</v>
      </c>
      <c r="E1021" s="301" t="s">
        <v>15136</v>
      </c>
      <c r="F1021" s="286" t="s">
        <v>15099</v>
      </c>
      <c r="G1021" s="287">
        <v>41399</v>
      </c>
      <c r="H1021" s="288">
        <f t="shared" si="49"/>
        <v>41399</v>
      </c>
      <c r="I1021" s="289">
        <v>41501</v>
      </c>
      <c r="J1021" s="283" t="s">
        <v>11772</v>
      </c>
      <c r="K1021" s="283"/>
      <c r="L1021" s="290" t="s">
        <v>8637</v>
      </c>
      <c r="M1021" s="283" t="s">
        <v>11771</v>
      </c>
      <c r="N1021" s="283"/>
      <c r="O1021" s="287">
        <v>41467</v>
      </c>
      <c r="P1021" s="287">
        <v>41467</v>
      </c>
      <c r="Q1021" s="290"/>
      <c r="R1021" s="290"/>
      <c r="S1021" s="291" t="s">
        <v>10005</v>
      </c>
      <c r="T1021" s="290"/>
      <c r="U1021" s="290"/>
      <c r="V1021" s="290"/>
      <c r="W1021" s="290"/>
      <c r="X1021" s="291">
        <v>91</v>
      </c>
      <c r="Y1021" s="291" t="s">
        <v>11576</v>
      </c>
      <c r="Z1021" s="290"/>
      <c r="AA1021" s="291" t="s">
        <v>11235</v>
      </c>
      <c r="AB1021" s="291" t="s">
        <v>11281</v>
      </c>
      <c r="AC1021" s="284" t="s">
        <v>15115</v>
      </c>
      <c r="AD1021" s="291" t="s">
        <v>11270</v>
      </c>
      <c r="AE1021" s="291">
        <v>2</v>
      </c>
      <c r="AF1021" s="291" t="s">
        <v>11576</v>
      </c>
      <c r="AI1021" s="292">
        <v>0.91666666666666663</v>
      </c>
      <c r="AJ1021" t="s">
        <v>1419</v>
      </c>
      <c r="AV1021" s="331">
        <f t="shared" si="48"/>
        <v>41501</v>
      </c>
    </row>
    <row r="1022" spans="1:48" x14ac:dyDescent="0.25">
      <c r="A1022" s="283" t="s">
        <v>11571</v>
      </c>
      <c r="B1022" s="284" t="s">
        <v>15111</v>
      </c>
      <c r="C1022" s="285" t="str">
        <f t="shared" si="50"/>
        <v>READINGS_TT1_M2013-5_2013-8</v>
      </c>
      <c r="E1022" s="301" t="s">
        <v>15136</v>
      </c>
      <c r="F1022" s="286" t="s">
        <v>15099</v>
      </c>
      <c r="G1022" s="287">
        <v>41399</v>
      </c>
      <c r="H1022" s="288">
        <f t="shared" si="49"/>
        <v>41399</v>
      </c>
      <c r="I1022" s="289">
        <v>41501</v>
      </c>
      <c r="J1022" s="283" t="s">
        <v>11772</v>
      </c>
      <c r="K1022" s="283"/>
      <c r="L1022" s="290" t="s">
        <v>8637</v>
      </c>
      <c r="M1022" s="283" t="s">
        <v>11771</v>
      </c>
      <c r="N1022" s="283"/>
      <c r="O1022" s="287">
        <v>41468</v>
      </c>
      <c r="P1022" s="287">
        <v>41468</v>
      </c>
      <c r="Q1022" s="290"/>
      <c r="R1022" s="290"/>
      <c r="S1022" s="291" t="s">
        <v>10005</v>
      </c>
      <c r="T1022" s="290"/>
      <c r="U1022" s="290"/>
      <c r="V1022" s="290"/>
      <c r="W1022" s="290"/>
      <c r="X1022" s="291">
        <v>107</v>
      </c>
      <c r="Y1022" s="291" t="s">
        <v>11576</v>
      </c>
      <c r="Z1022" s="290"/>
      <c r="AA1022" s="291" t="s">
        <v>11235</v>
      </c>
      <c r="AB1022" s="291" t="s">
        <v>11281</v>
      </c>
      <c r="AC1022" s="284" t="s">
        <v>15115</v>
      </c>
      <c r="AD1022" s="291" t="s">
        <v>11270</v>
      </c>
      <c r="AE1022" s="291">
        <v>2</v>
      </c>
      <c r="AF1022" s="291" t="s">
        <v>11576</v>
      </c>
      <c r="AI1022" s="292">
        <v>8.3333333333333329E-2</v>
      </c>
      <c r="AJ1022" t="s">
        <v>1419</v>
      </c>
      <c r="AV1022" s="331">
        <f t="shared" si="48"/>
        <v>41501</v>
      </c>
    </row>
    <row r="1023" spans="1:48" x14ac:dyDescent="0.25">
      <c r="A1023" s="283" t="s">
        <v>11571</v>
      </c>
      <c r="B1023" s="284" t="s">
        <v>15111</v>
      </c>
      <c r="C1023" s="285" t="str">
        <f t="shared" si="50"/>
        <v>READINGS_TT1_M2013-5_2013-8</v>
      </c>
      <c r="E1023" s="301" t="s">
        <v>15136</v>
      </c>
      <c r="F1023" s="286" t="s">
        <v>15099</v>
      </c>
      <c r="G1023" s="287">
        <v>41399</v>
      </c>
      <c r="H1023" s="288">
        <f t="shared" si="49"/>
        <v>41399</v>
      </c>
      <c r="I1023" s="289">
        <v>41501</v>
      </c>
      <c r="J1023" s="283" t="s">
        <v>11772</v>
      </c>
      <c r="K1023" s="283"/>
      <c r="L1023" s="290" t="s">
        <v>8637</v>
      </c>
      <c r="M1023" s="283" t="s">
        <v>11771</v>
      </c>
      <c r="N1023" s="283"/>
      <c r="O1023" s="287">
        <v>41468</v>
      </c>
      <c r="P1023" s="287">
        <v>41468</v>
      </c>
      <c r="Q1023" s="290"/>
      <c r="R1023" s="290"/>
      <c r="S1023" s="291" t="s">
        <v>10005</v>
      </c>
      <c r="T1023" s="290"/>
      <c r="U1023" s="290"/>
      <c r="V1023" s="290"/>
      <c r="W1023" s="290"/>
      <c r="X1023" s="291">
        <v>51</v>
      </c>
      <c r="Y1023" s="291" t="s">
        <v>11576</v>
      </c>
      <c r="Z1023" s="290"/>
      <c r="AA1023" s="291" t="s">
        <v>11235</v>
      </c>
      <c r="AB1023" s="291" t="s">
        <v>11281</v>
      </c>
      <c r="AC1023" s="284" t="s">
        <v>15115</v>
      </c>
      <c r="AD1023" s="291" t="s">
        <v>11270</v>
      </c>
      <c r="AE1023" s="291">
        <v>2</v>
      </c>
      <c r="AF1023" s="291" t="s">
        <v>11576</v>
      </c>
      <c r="AI1023" s="292">
        <v>0.25</v>
      </c>
      <c r="AJ1023" t="s">
        <v>1419</v>
      </c>
      <c r="AV1023" s="331">
        <f t="shared" si="48"/>
        <v>41501</v>
      </c>
    </row>
    <row r="1024" spans="1:48" x14ac:dyDescent="0.25">
      <c r="A1024" s="283" t="s">
        <v>11571</v>
      </c>
      <c r="B1024" s="284" t="s">
        <v>15111</v>
      </c>
      <c r="C1024" s="285" t="str">
        <f t="shared" si="50"/>
        <v>READINGS_TT1_M2013-5_2013-8</v>
      </c>
      <c r="E1024" s="301" t="s">
        <v>15136</v>
      </c>
      <c r="F1024" s="286" t="s">
        <v>15099</v>
      </c>
      <c r="G1024" s="287">
        <v>41399</v>
      </c>
      <c r="H1024" s="288">
        <f t="shared" si="49"/>
        <v>41399</v>
      </c>
      <c r="I1024" s="289">
        <v>41501</v>
      </c>
      <c r="J1024" s="283" t="s">
        <v>11772</v>
      </c>
      <c r="K1024" s="283"/>
      <c r="L1024" s="290" t="s">
        <v>8637</v>
      </c>
      <c r="M1024" s="283" t="s">
        <v>11771</v>
      </c>
      <c r="N1024" s="283"/>
      <c r="O1024" s="287">
        <v>41468</v>
      </c>
      <c r="P1024" s="287">
        <v>41468</v>
      </c>
      <c r="Q1024" s="290"/>
      <c r="R1024" s="290"/>
      <c r="S1024" s="291" t="s">
        <v>10005</v>
      </c>
      <c r="T1024" s="290"/>
      <c r="U1024" s="290"/>
      <c r="V1024" s="290"/>
      <c r="W1024" s="290"/>
      <c r="X1024" s="291">
        <v>27</v>
      </c>
      <c r="Y1024" s="291" t="s">
        <v>11576</v>
      </c>
      <c r="Z1024" s="290"/>
      <c r="AA1024" s="291" t="s">
        <v>11235</v>
      </c>
      <c r="AB1024" s="291" t="s">
        <v>11281</v>
      </c>
      <c r="AC1024" s="284" t="s">
        <v>15115</v>
      </c>
      <c r="AD1024" s="291" t="s">
        <v>11270</v>
      </c>
      <c r="AE1024" s="291">
        <v>2</v>
      </c>
      <c r="AF1024" s="291" t="s">
        <v>11576</v>
      </c>
      <c r="AI1024" s="292">
        <v>0.41666666666666669</v>
      </c>
      <c r="AJ1024" t="s">
        <v>1419</v>
      </c>
      <c r="AV1024" s="331">
        <f t="shared" si="48"/>
        <v>41501</v>
      </c>
    </row>
    <row r="1025" spans="1:48" x14ac:dyDescent="0.25">
      <c r="A1025" s="283" t="s">
        <v>11571</v>
      </c>
      <c r="B1025" s="284" t="s">
        <v>15111</v>
      </c>
      <c r="C1025" s="285" t="str">
        <f t="shared" si="50"/>
        <v>READINGS_TT1_M2013-5_2013-8</v>
      </c>
      <c r="E1025" s="301" t="s">
        <v>15136</v>
      </c>
      <c r="F1025" s="286" t="s">
        <v>15099</v>
      </c>
      <c r="G1025" s="287">
        <v>41399</v>
      </c>
      <c r="H1025" s="288">
        <f t="shared" si="49"/>
        <v>41399</v>
      </c>
      <c r="I1025" s="289">
        <v>41501</v>
      </c>
      <c r="J1025" s="283" t="s">
        <v>11772</v>
      </c>
      <c r="K1025" s="283"/>
      <c r="L1025" s="290" t="s">
        <v>8637</v>
      </c>
      <c r="M1025" s="283" t="s">
        <v>11771</v>
      </c>
      <c r="N1025" s="283"/>
      <c r="O1025" s="287">
        <v>41468</v>
      </c>
      <c r="P1025" s="287">
        <v>41468</v>
      </c>
      <c r="Q1025" s="290"/>
      <c r="R1025" s="290"/>
      <c r="S1025" s="291" t="s">
        <v>10005</v>
      </c>
      <c r="T1025" s="290"/>
      <c r="U1025" s="290"/>
      <c r="V1025" s="290"/>
      <c r="W1025" s="290"/>
      <c r="X1025" s="291">
        <v>18</v>
      </c>
      <c r="Y1025" s="291" t="s">
        <v>11576</v>
      </c>
      <c r="Z1025" s="290"/>
      <c r="AA1025" s="291" t="s">
        <v>11235</v>
      </c>
      <c r="AB1025" s="291" t="s">
        <v>11281</v>
      </c>
      <c r="AC1025" s="284" t="s">
        <v>15115</v>
      </c>
      <c r="AD1025" s="291" t="s">
        <v>11270</v>
      </c>
      <c r="AE1025" s="291">
        <v>2</v>
      </c>
      <c r="AF1025" s="291" t="s">
        <v>11576</v>
      </c>
      <c r="AI1025" s="292">
        <v>0.58333333333333337</v>
      </c>
      <c r="AJ1025" t="s">
        <v>1419</v>
      </c>
      <c r="AV1025" s="331">
        <f t="shared" si="48"/>
        <v>41501</v>
      </c>
    </row>
    <row r="1026" spans="1:48" x14ac:dyDescent="0.25">
      <c r="A1026" s="283" t="s">
        <v>11571</v>
      </c>
      <c r="B1026" s="284" t="s">
        <v>15111</v>
      </c>
      <c r="C1026" s="285" t="str">
        <f t="shared" si="50"/>
        <v>READINGS_TT1_M2013-5_2013-8</v>
      </c>
      <c r="E1026" s="301" t="s">
        <v>15136</v>
      </c>
      <c r="F1026" s="286" t="s">
        <v>15099</v>
      </c>
      <c r="G1026" s="287">
        <v>41399</v>
      </c>
      <c r="H1026" s="288">
        <f t="shared" si="49"/>
        <v>41399</v>
      </c>
      <c r="I1026" s="289">
        <v>41501</v>
      </c>
      <c r="J1026" s="283" t="s">
        <v>11772</v>
      </c>
      <c r="K1026" s="283"/>
      <c r="L1026" s="290" t="s">
        <v>8637</v>
      </c>
      <c r="M1026" s="283" t="s">
        <v>11771</v>
      </c>
      <c r="N1026" s="283"/>
      <c r="O1026" s="287">
        <v>41468</v>
      </c>
      <c r="P1026" s="287">
        <v>41468</v>
      </c>
      <c r="Q1026" s="290"/>
      <c r="R1026" s="290"/>
      <c r="S1026" s="291" t="s">
        <v>10005</v>
      </c>
      <c r="T1026" s="290"/>
      <c r="U1026" s="290"/>
      <c r="V1026" s="290"/>
      <c r="W1026" s="290"/>
      <c r="X1026" s="291">
        <v>13</v>
      </c>
      <c r="Y1026" s="291" t="s">
        <v>11576</v>
      </c>
      <c r="Z1026" s="290"/>
      <c r="AA1026" s="291" t="s">
        <v>11235</v>
      </c>
      <c r="AB1026" s="291" t="s">
        <v>11281</v>
      </c>
      <c r="AC1026" s="284" t="s">
        <v>15115</v>
      </c>
      <c r="AD1026" s="291" t="s">
        <v>11270</v>
      </c>
      <c r="AE1026" s="291">
        <v>2</v>
      </c>
      <c r="AF1026" s="291" t="s">
        <v>11576</v>
      </c>
      <c r="AI1026" s="292">
        <v>0.75</v>
      </c>
      <c r="AJ1026" t="s">
        <v>1419</v>
      </c>
      <c r="AV1026" s="331">
        <f t="shared" ref="AV1026:AV1089" si="51">DATE(YEAR(I1026),MONTH(I1026),DAY(I1026))</f>
        <v>41501</v>
      </c>
    </row>
    <row r="1027" spans="1:48" x14ac:dyDescent="0.25">
      <c r="A1027" s="283" t="s">
        <v>11571</v>
      </c>
      <c r="B1027" s="284" t="s">
        <v>15111</v>
      </c>
      <c r="C1027" s="285" t="str">
        <f t="shared" si="50"/>
        <v>READINGS_TT1_M2013-5_2013-8</v>
      </c>
      <c r="E1027" s="301" t="s">
        <v>15136</v>
      </c>
      <c r="F1027" s="286" t="s">
        <v>15099</v>
      </c>
      <c r="G1027" s="287">
        <v>41399</v>
      </c>
      <c r="H1027" s="288">
        <f t="shared" ref="H1027:H1090" si="52">DATE(YEAR(G1027),MONTH(G1027),DAY(G1027))</f>
        <v>41399</v>
      </c>
      <c r="I1027" s="289">
        <v>41501</v>
      </c>
      <c r="J1027" s="283" t="s">
        <v>11772</v>
      </c>
      <c r="K1027" s="283"/>
      <c r="L1027" s="290" t="s">
        <v>8637</v>
      </c>
      <c r="M1027" s="283" t="s">
        <v>11771</v>
      </c>
      <c r="N1027" s="283"/>
      <c r="O1027" s="287">
        <v>41468</v>
      </c>
      <c r="P1027" s="287">
        <v>41468</v>
      </c>
      <c r="Q1027" s="290"/>
      <c r="R1027" s="290"/>
      <c r="S1027" s="291" t="s">
        <v>10005</v>
      </c>
      <c r="T1027" s="290"/>
      <c r="U1027" s="290"/>
      <c r="V1027" s="290"/>
      <c r="W1027" s="290"/>
      <c r="X1027" s="291">
        <v>12</v>
      </c>
      <c r="Y1027" s="291" t="s">
        <v>11576</v>
      </c>
      <c r="Z1027" s="290"/>
      <c r="AA1027" s="291" t="s">
        <v>11235</v>
      </c>
      <c r="AB1027" s="291" t="s">
        <v>11281</v>
      </c>
      <c r="AC1027" s="284" t="s">
        <v>15115</v>
      </c>
      <c r="AD1027" s="291" t="s">
        <v>11270</v>
      </c>
      <c r="AE1027" s="291">
        <v>2</v>
      </c>
      <c r="AF1027" s="291" t="s">
        <v>11576</v>
      </c>
      <c r="AI1027" s="292">
        <v>0.91666666666666663</v>
      </c>
      <c r="AJ1027" t="s">
        <v>1419</v>
      </c>
      <c r="AV1027" s="331">
        <f t="shared" si="51"/>
        <v>41501</v>
      </c>
    </row>
    <row r="1028" spans="1:48" x14ac:dyDescent="0.25">
      <c r="A1028" s="283" t="s">
        <v>11571</v>
      </c>
      <c r="B1028" s="284" t="s">
        <v>15111</v>
      </c>
      <c r="C1028" s="285" t="str">
        <f t="shared" si="50"/>
        <v>READINGS_TT1_M2013-5_2013-8</v>
      </c>
      <c r="E1028" s="301" t="s">
        <v>15136</v>
      </c>
      <c r="F1028" s="286" t="s">
        <v>15099</v>
      </c>
      <c r="G1028" s="287">
        <v>41399</v>
      </c>
      <c r="H1028" s="288">
        <f t="shared" si="52"/>
        <v>41399</v>
      </c>
      <c r="I1028" s="289">
        <v>41501</v>
      </c>
      <c r="J1028" s="283" t="s">
        <v>11772</v>
      </c>
      <c r="K1028" s="283"/>
      <c r="L1028" s="290" t="s">
        <v>8637</v>
      </c>
      <c r="M1028" s="283" t="s">
        <v>11771</v>
      </c>
      <c r="N1028" s="283"/>
      <c r="O1028" s="287">
        <v>41469</v>
      </c>
      <c r="P1028" s="287">
        <v>41469</v>
      </c>
      <c r="Q1028" s="290"/>
      <c r="R1028" s="290"/>
      <c r="S1028" s="291" t="s">
        <v>10005</v>
      </c>
      <c r="T1028" s="290"/>
      <c r="U1028" s="290"/>
      <c r="V1028" s="290"/>
      <c r="W1028" s="290"/>
      <c r="X1028" s="291">
        <v>11</v>
      </c>
      <c r="Y1028" s="291" t="s">
        <v>11576</v>
      </c>
      <c r="Z1028" s="290"/>
      <c r="AA1028" s="291" t="s">
        <v>11235</v>
      </c>
      <c r="AB1028" s="291" t="s">
        <v>11281</v>
      </c>
      <c r="AC1028" s="284" t="s">
        <v>15115</v>
      </c>
      <c r="AD1028" s="291" t="s">
        <v>11270</v>
      </c>
      <c r="AE1028" s="291">
        <v>2</v>
      </c>
      <c r="AF1028" s="291" t="s">
        <v>11576</v>
      </c>
      <c r="AI1028" s="292">
        <v>8.3333333333333329E-2</v>
      </c>
      <c r="AJ1028" t="s">
        <v>1419</v>
      </c>
      <c r="AV1028" s="331">
        <f t="shared" si="51"/>
        <v>41501</v>
      </c>
    </row>
    <row r="1029" spans="1:48" x14ac:dyDescent="0.25">
      <c r="A1029" s="283" t="s">
        <v>11571</v>
      </c>
      <c r="B1029" s="284" t="s">
        <v>15111</v>
      </c>
      <c r="C1029" s="285" t="str">
        <f t="shared" si="50"/>
        <v>READINGS_TT1_M2013-5_2013-8</v>
      </c>
      <c r="E1029" s="301" t="s">
        <v>15136</v>
      </c>
      <c r="F1029" s="286" t="s">
        <v>15099</v>
      </c>
      <c r="G1029" s="287">
        <v>41399</v>
      </c>
      <c r="H1029" s="288">
        <f t="shared" si="52"/>
        <v>41399</v>
      </c>
      <c r="I1029" s="289">
        <v>41501</v>
      </c>
      <c r="J1029" s="283" t="s">
        <v>11772</v>
      </c>
      <c r="K1029" s="283"/>
      <c r="L1029" s="290" t="s">
        <v>8637</v>
      </c>
      <c r="M1029" s="283" t="s">
        <v>11771</v>
      </c>
      <c r="N1029" s="283"/>
      <c r="O1029" s="287">
        <v>41469</v>
      </c>
      <c r="P1029" s="287">
        <v>41469</v>
      </c>
      <c r="Q1029" s="290"/>
      <c r="R1029" s="290"/>
      <c r="S1029" s="291" t="s">
        <v>10005</v>
      </c>
      <c r="T1029" s="290"/>
      <c r="U1029" s="290"/>
      <c r="V1029" s="290"/>
      <c r="W1029" s="290"/>
      <c r="X1029" s="291">
        <v>9.6999999999999993</v>
      </c>
      <c r="Y1029" s="291" t="s">
        <v>11576</v>
      </c>
      <c r="Z1029" s="290"/>
      <c r="AA1029" s="291" t="s">
        <v>11235</v>
      </c>
      <c r="AB1029" s="291" t="s">
        <v>11281</v>
      </c>
      <c r="AC1029" s="284" t="s">
        <v>15115</v>
      </c>
      <c r="AD1029" s="291" t="s">
        <v>11270</v>
      </c>
      <c r="AE1029" s="291">
        <v>2</v>
      </c>
      <c r="AF1029" s="291" t="s">
        <v>11576</v>
      </c>
      <c r="AI1029" s="292">
        <v>0.25</v>
      </c>
      <c r="AJ1029" t="s">
        <v>1419</v>
      </c>
      <c r="AV1029" s="331">
        <f t="shared" si="51"/>
        <v>41501</v>
      </c>
    </row>
    <row r="1030" spans="1:48" x14ac:dyDescent="0.25">
      <c r="A1030" s="283" t="s">
        <v>11571</v>
      </c>
      <c r="B1030" s="284" t="s">
        <v>15111</v>
      </c>
      <c r="C1030" s="285" t="str">
        <f t="shared" si="50"/>
        <v>READINGS_TT1_M2013-5_2013-8</v>
      </c>
      <c r="E1030" s="301" t="s">
        <v>15136</v>
      </c>
      <c r="F1030" s="286" t="s">
        <v>15099</v>
      </c>
      <c r="G1030" s="287">
        <v>41399</v>
      </c>
      <c r="H1030" s="288">
        <f t="shared" si="52"/>
        <v>41399</v>
      </c>
      <c r="I1030" s="289">
        <v>41501</v>
      </c>
      <c r="J1030" s="283" t="s">
        <v>11772</v>
      </c>
      <c r="K1030" s="283"/>
      <c r="L1030" s="290" t="s">
        <v>8637</v>
      </c>
      <c r="M1030" s="283" t="s">
        <v>11771</v>
      </c>
      <c r="N1030" s="283"/>
      <c r="O1030" s="287">
        <v>41469</v>
      </c>
      <c r="P1030" s="287">
        <v>41469</v>
      </c>
      <c r="Q1030" s="290"/>
      <c r="R1030" s="290"/>
      <c r="S1030" s="291" t="s">
        <v>10005</v>
      </c>
      <c r="T1030" s="290"/>
      <c r="U1030" s="290"/>
      <c r="V1030" s="290"/>
      <c r="W1030" s="290"/>
      <c r="X1030" s="291">
        <v>9</v>
      </c>
      <c r="Y1030" s="291" t="s">
        <v>11576</v>
      </c>
      <c r="Z1030" s="290"/>
      <c r="AA1030" s="291" t="s">
        <v>11235</v>
      </c>
      <c r="AB1030" s="291" t="s">
        <v>11281</v>
      </c>
      <c r="AC1030" s="284" t="s">
        <v>15115</v>
      </c>
      <c r="AD1030" s="291" t="s">
        <v>11270</v>
      </c>
      <c r="AE1030" s="291">
        <v>2</v>
      </c>
      <c r="AF1030" s="291" t="s">
        <v>11576</v>
      </c>
      <c r="AI1030" s="292">
        <v>0.41666666666666669</v>
      </c>
      <c r="AJ1030" t="s">
        <v>1419</v>
      </c>
      <c r="AV1030" s="331">
        <f t="shared" si="51"/>
        <v>41501</v>
      </c>
    </row>
    <row r="1031" spans="1:48" x14ac:dyDescent="0.25">
      <c r="A1031" s="283" t="s">
        <v>11571</v>
      </c>
      <c r="B1031" s="284" t="s">
        <v>15111</v>
      </c>
      <c r="C1031" s="285" t="str">
        <f t="shared" si="50"/>
        <v>READINGS_TT1_M2013-5_2013-8</v>
      </c>
      <c r="E1031" s="301" t="s">
        <v>15136</v>
      </c>
      <c r="F1031" s="286" t="s">
        <v>15099</v>
      </c>
      <c r="G1031" s="287">
        <v>41399</v>
      </c>
      <c r="H1031" s="288">
        <f t="shared" si="52"/>
        <v>41399</v>
      </c>
      <c r="I1031" s="289">
        <v>41501</v>
      </c>
      <c r="J1031" s="283" t="s">
        <v>11772</v>
      </c>
      <c r="K1031" s="283"/>
      <c r="L1031" s="290" t="s">
        <v>8637</v>
      </c>
      <c r="M1031" s="283" t="s">
        <v>11771</v>
      </c>
      <c r="N1031" s="283"/>
      <c r="O1031" s="287">
        <v>41469</v>
      </c>
      <c r="P1031" s="287">
        <v>41469</v>
      </c>
      <c r="Q1031" s="290"/>
      <c r="R1031" s="290"/>
      <c r="S1031" s="291" t="s">
        <v>10005</v>
      </c>
      <c r="T1031" s="290"/>
      <c r="U1031" s="290"/>
      <c r="V1031" s="290"/>
      <c r="W1031" s="290"/>
      <c r="X1031" s="291">
        <v>8</v>
      </c>
      <c r="Y1031" s="291" t="s">
        <v>11576</v>
      </c>
      <c r="Z1031" s="290"/>
      <c r="AA1031" s="291" t="s">
        <v>11235</v>
      </c>
      <c r="AB1031" s="291" t="s">
        <v>11281</v>
      </c>
      <c r="AC1031" s="284" t="s">
        <v>15115</v>
      </c>
      <c r="AD1031" s="291" t="s">
        <v>11270</v>
      </c>
      <c r="AE1031" s="291">
        <v>2</v>
      </c>
      <c r="AF1031" s="291" t="s">
        <v>11576</v>
      </c>
      <c r="AI1031" s="292">
        <v>0.58333333333333337</v>
      </c>
      <c r="AJ1031" t="s">
        <v>1419</v>
      </c>
      <c r="AV1031" s="331">
        <f t="shared" si="51"/>
        <v>41501</v>
      </c>
    </row>
    <row r="1032" spans="1:48" x14ac:dyDescent="0.25">
      <c r="A1032" s="283" t="s">
        <v>11571</v>
      </c>
      <c r="B1032" s="284" t="s">
        <v>15111</v>
      </c>
      <c r="C1032" s="285" t="str">
        <f t="shared" si="50"/>
        <v>READINGS_TT1_M2013-5_2013-8</v>
      </c>
      <c r="E1032" s="301" t="s">
        <v>15136</v>
      </c>
      <c r="F1032" s="286" t="s">
        <v>15099</v>
      </c>
      <c r="G1032" s="287">
        <v>41399</v>
      </c>
      <c r="H1032" s="288">
        <f t="shared" si="52"/>
        <v>41399</v>
      </c>
      <c r="I1032" s="289">
        <v>41501</v>
      </c>
      <c r="J1032" s="283" t="s">
        <v>11772</v>
      </c>
      <c r="K1032" s="283"/>
      <c r="L1032" s="290" t="s">
        <v>8637</v>
      </c>
      <c r="M1032" s="283" t="s">
        <v>11771</v>
      </c>
      <c r="N1032" s="283"/>
      <c r="O1032" s="287">
        <v>41469</v>
      </c>
      <c r="P1032" s="287">
        <v>41469</v>
      </c>
      <c r="Q1032" s="290"/>
      <c r="R1032" s="290"/>
      <c r="S1032" s="291" t="s">
        <v>10005</v>
      </c>
      <c r="T1032" s="290"/>
      <c r="U1032" s="290"/>
      <c r="V1032" s="290"/>
      <c r="W1032" s="290"/>
      <c r="X1032" s="291">
        <v>7.8</v>
      </c>
      <c r="Y1032" s="291" t="s">
        <v>11576</v>
      </c>
      <c r="Z1032" s="290"/>
      <c r="AA1032" s="291" t="s">
        <v>11235</v>
      </c>
      <c r="AB1032" s="291" t="s">
        <v>11281</v>
      </c>
      <c r="AC1032" s="284" t="s">
        <v>15115</v>
      </c>
      <c r="AD1032" s="291" t="s">
        <v>11270</v>
      </c>
      <c r="AE1032" s="291">
        <v>2</v>
      </c>
      <c r="AF1032" s="291" t="s">
        <v>11576</v>
      </c>
      <c r="AI1032" s="292">
        <v>0.75</v>
      </c>
      <c r="AJ1032" t="s">
        <v>1419</v>
      </c>
      <c r="AV1032" s="331">
        <f t="shared" si="51"/>
        <v>41501</v>
      </c>
    </row>
    <row r="1033" spans="1:48" x14ac:dyDescent="0.25">
      <c r="A1033" s="283" t="s">
        <v>11571</v>
      </c>
      <c r="B1033" s="284" t="s">
        <v>15111</v>
      </c>
      <c r="C1033" s="285" t="str">
        <f t="shared" si="50"/>
        <v>READINGS_TT1_M2013-5_2013-8</v>
      </c>
      <c r="E1033" s="301" t="s">
        <v>15136</v>
      </c>
      <c r="F1033" s="286" t="s">
        <v>15099</v>
      </c>
      <c r="G1033" s="287">
        <v>41399</v>
      </c>
      <c r="H1033" s="288">
        <f t="shared" si="52"/>
        <v>41399</v>
      </c>
      <c r="I1033" s="289">
        <v>41501</v>
      </c>
      <c r="J1033" s="283" t="s">
        <v>11772</v>
      </c>
      <c r="K1033" s="283"/>
      <c r="L1033" s="290" t="s">
        <v>8637</v>
      </c>
      <c r="M1033" s="283" t="s">
        <v>11771</v>
      </c>
      <c r="N1033" s="283"/>
      <c r="O1033" s="287">
        <v>41469</v>
      </c>
      <c r="P1033" s="287">
        <v>41469</v>
      </c>
      <c r="Q1033" s="290"/>
      <c r="R1033" s="290"/>
      <c r="S1033" s="291" t="s">
        <v>10005</v>
      </c>
      <c r="T1033" s="290"/>
      <c r="U1033" s="290"/>
      <c r="V1033" s="290"/>
      <c r="W1033" s="290"/>
      <c r="X1033" s="291">
        <v>7.2</v>
      </c>
      <c r="Y1033" s="291" t="s">
        <v>11576</v>
      </c>
      <c r="Z1033" s="290"/>
      <c r="AA1033" s="291" t="s">
        <v>11235</v>
      </c>
      <c r="AB1033" s="291" t="s">
        <v>11281</v>
      </c>
      <c r="AC1033" s="284" t="s">
        <v>15115</v>
      </c>
      <c r="AD1033" s="291" t="s">
        <v>11270</v>
      </c>
      <c r="AE1033" s="291">
        <v>2</v>
      </c>
      <c r="AF1033" s="291" t="s">
        <v>11576</v>
      </c>
      <c r="AI1033" s="292">
        <v>0.91666666666666663</v>
      </c>
      <c r="AJ1033" t="s">
        <v>1419</v>
      </c>
      <c r="AV1033" s="331">
        <f t="shared" si="51"/>
        <v>41501</v>
      </c>
    </row>
    <row r="1034" spans="1:48" x14ac:dyDescent="0.25">
      <c r="A1034" s="283" t="s">
        <v>11571</v>
      </c>
      <c r="B1034" s="284" t="s">
        <v>15111</v>
      </c>
      <c r="C1034" s="285" t="str">
        <f t="shared" si="50"/>
        <v>READINGS_TT1_M2013-5_2013-8</v>
      </c>
      <c r="E1034" s="301" t="s">
        <v>15136</v>
      </c>
      <c r="F1034" s="286" t="s">
        <v>15099</v>
      </c>
      <c r="G1034" s="287">
        <v>41399</v>
      </c>
      <c r="H1034" s="288">
        <f t="shared" si="52"/>
        <v>41399</v>
      </c>
      <c r="I1034" s="289">
        <v>41501</v>
      </c>
      <c r="J1034" s="283" t="s">
        <v>11772</v>
      </c>
      <c r="K1034" s="283"/>
      <c r="L1034" s="290" t="s">
        <v>8637</v>
      </c>
      <c r="M1034" s="283" t="s">
        <v>11771</v>
      </c>
      <c r="N1034" s="283"/>
      <c r="O1034" s="287">
        <v>41470</v>
      </c>
      <c r="P1034" s="287">
        <v>41470</v>
      </c>
      <c r="Q1034" s="290"/>
      <c r="R1034" s="290"/>
      <c r="S1034" s="291" t="s">
        <v>10005</v>
      </c>
      <c r="T1034" s="290"/>
      <c r="U1034" s="290"/>
      <c r="V1034" s="290"/>
      <c r="W1034" s="290"/>
      <c r="X1034" s="291">
        <v>7.2</v>
      </c>
      <c r="Y1034" s="291" t="s">
        <v>11576</v>
      </c>
      <c r="Z1034" s="290"/>
      <c r="AA1034" s="291" t="s">
        <v>11235</v>
      </c>
      <c r="AB1034" s="291" t="s">
        <v>11281</v>
      </c>
      <c r="AC1034" s="284" t="s">
        <v>15115</v>
      </c>
      <c r="AD1034" s="291" t="s">
        <v>11270</v>
      </c>
      <c r="AE1034" s="291">
        <v>2</v>
      </c>
      <c r="AF1034" s="291" t="s">
        <v>11576</v>
      </c>
      <c r="AI1034" s="292">
        <v>8.3333333333333329E-2</v>
      </c>
      <c r="AJ1034" t="s">
        <v>1419</v>
      </c>
      <c r="AV1034" s="331">
        <f t="shared" si="51"/>
        <v>41501</v>
      </c>
    </row>
    <row r="1035" spans="1:48" x14ac:dyDescent="0.25">
      <c r="A1035" s="283" t="s">
        <v>11571</v>
      </c>
      <c r="B1035" s="284" t="s">
        <v>15111</v>
      </c>
      <c r="C1035" s="285" t="str">
        <f t="shared" si="50"/>
        <v>READINGS_TT1_M2013-5_2013-8</v>
      </c>
      <c r="E1035" s="301" t="s">
        <v>15136</v>
      </c>
      <c r="F1035" s="286" t="s">
        <v>15099</v>
      </c>
      <c r="G1035" s="287">
        <v>41399</v>
      </c>
      <c r="H1035" s="288">
        <f t="shared" si="52"/>
        <v>41399</v>
      </c>
      <c r="I1035" s="289">
        <v>41501</v>
      </c>
      <c r="J1035" s="283" t="s">
        <v>11772</v>
      </c>
      <c r="K1035" s="283"/>
      <c r="L1035" s="290" t="s">
        <v>8637</v>
      </c>
      <c r="M1035" s="283" t="s">
        <v>11771</v>
      </c>
      <c r="N1035" s="283"/>
      <c r="O1035" s="287">
        <v>41470</v>
      </c>
      <c r="P1035" s="287">
        <v>41470</v>
      </c>
      <c r="Q1035" s="290"/>
      <c r="R1035" s="290"/>
      <c r="S1035" s="291" t="s">
        <v>10005</v>
      </c>
      <c r="T1035" s="290"/>
      <c r="U1035" s="290"/>
      <c r="V1035" s="290"/>
      <c r="W1035" s="290"/>
      <c r="X1035" s="291">
        <v>7.4</v>
      </c>
      <c r="Y1035" s="291" t="s">
        <v>11576</v>
      </c>
      <c r="Z1035" s="290"/>
      <c r="AA1035" s="291" t="s">
        <v>11235</v>
      </c>
      <c r="AB1035" s="291" t="s">
        <v>11281</v>
      </c>
      <c r="AC1035" s="284" t="s">
        <v>15115</v>
      </c>
      <c r="AD1035" s="291" t="s">
        <v>11270</v>
      </c>
      <c r="AE1035" s="291">
        <v>2</v>
      </c>
      <c r="AF1035" s="291" t="s">
        <v>11576</v>
      </c>
      <c r="AI1035" s="292">
        <v>0.25</v>
      </c>
      <c r="AJ1035" t="s">
        <v>1419</v>
      </c>
      <c r="AV1035" s="331">
        <f t="shared" si="51"/>
        <v>41501</v>
      </c>
    </row>
    <row r="1036" spans="1:48" x14ac:dyDescent="0.25">
      <c r="A1036" s="283" t="s">
        <v>11571</v>
      </c>
      <c r="B1036" s="284" t="s">
        <v>15111</v>
      </c>
      <c r="C1036" s="285" t="str">
        <f t="shared" si="50"/>
        <v>READINGS_TT1_M2013-5_2013-8</v>
      </c>
      <c r="E1036" s="301" t="s">
        <v>15136</v>
      </c>
      <c r="F1036" s="286" t="s">
        <v>15099</v>
      </c>
      <c r="G1036" s="287">
        <v>41399</v>
      </c>
      <c r="H1036" s="288">
        <f t="shared" si="52"/>
        <v>41399</v>
      </c>
      <c r="I1036" s="289">
        <v>41501</v>
      </c>
      <c r="J1036" s="283" t="s">
        <v>11772</v>
      </c>
      <c r="K1036" s="283"/>
      <c r="L1036" s="290" t="s">
        <v>8637</v>
      </c>
      <c r="M1036" s="283" t="s">
        <v>11771</v>
      </c>
      <c r="N1036" s="283"/>
      <c r="O1036" s="287">
        <v>41470</v>
      </c>
      <c r="P1036" s="287">
        <v>41470</v>
      </c>
      <c r="Q1036" s="290"/>
      <c r="R1036" s="290"/>
      <c r="S1036" s="291" t="s">
        <v>10005</v>
      </c>
      <c r="T1036" s="290"/>
      <c r="U1036" s="290"/>
      <c r="V1036" s="290"/>
      <c r="W1036" s="290"/>
      <c r="X1036" s="291">
        <v>7.2</v>
      </c>
      <c r="Y1036" s="291" t="s">
        <v>11576</v>
      </c>
      <c r="Z1036" s="290"/>
      <c r="AA1036" s="291" t="s">
        <v>11235</v>
      </c>
      <c r="AB1036" s="291" t="s">
        <v>11281</v>
      </c>
      <c r="AC1036" s="284" t="s">
        <v>15115</v>
      </c>
      <c r="AD1036" s="291" t="s">
        <v>11270</v>
      </c>
      <c r="AE1036" s="291">
        <v>2</v>
      </c>
      <c r="AF1036" s="291" t="s">
        <v>11576</v>
      </c>
      <c r="AI1036" s="292">
        <v>0.41666666666666669</v>
      </c>
      <c r="AJ1036" t="s">
        <v>1419</v>
      </c>
      <c r="AV1036" s="331">
        <f t="shared" si="51"/>
        <v>41501</v>
      </c>
    </row>
    <row r="1037" spans="1:48" x14ac:dyDescent="0.25">
      <c r="A1037" s="283" t="s">
        <v>11571</v>
      </c>
      <c r="B1037" s="284" t="s">
        <v>15111</v>
      </c>
      <c r="C1037" s="285" t="str">
        <f t="shared" si="50"/>
        <v>READINGS_TT1_M2013-5_2013-8</v>
      </c>
      <c r="E1037" s="301" t="s">
        <v>15136</v>
      </c>
      <c r="F1037" s="286" t="s">
        <v>15099</v>
      </c>
      <c r="G1037" s="287">
        <v>41399</v>
      </c>
      <c r="H1037" s="288">
        <f t="shared" si="52"/>
        <v>41399</v>
      </c>
      <c r="I1037" s="289">
        <v>41501</v>
      </c>
      <c r="J1037" s="283" t="s">
        <v>11772</v>
      </c>
      <c r="K1037" s="283"/>
      <c r="L1037" s="290" t="s">
        <v>8637</v>
      </c>
      <c r="M1037" s="283" t="s">
        <v>11771</v>
      </c>
      <c r="N1037" s="283"/>
      <c r="O1037" s="287">
        <v>41470</v>
      </c>
      <c r="P1037" s="287">
        <v>41470</v>
      </c>
      <c r="Q1037" s="290"/>
      <c r="R1037" s="290"/>
      <c r="S1037" s="291" t="s">
        <v>10005</v>
      </c>
      <c r="T1037" s="290"/>
      <c r="U1037" s="290"/>
      <c r="V1037" s="290"/>
      <c r="W1037" s="290"/>
      <c r="X1037" s="291">
        <v>6.8</v>
      </c>
      <c r="Y1037" s="291" t="s">
        <v>11576</v>
      </c>
      <c r="Z1037" s="290"/>
      <c r="AA1037" s="291" t="s">
        <v>11235</v>
      </c>
      <c r="AB1037" s="291" t="s">
        <v>11281</v>
      </c>
      <c r="AC1037" s="284" t="s">
        <v>15115</v>
      </c>
      <c r="AD1037" s="291" t="s">
        <v>11270</v>
      </c>
      <c r="AE1037" s="291">
        <v>2</v>
      </c>
      <c r="AF1037" s="291" t="s">
        <v>11576</v>
      </c>
      <c r="AI1037" s="292">
        <v>0.58333333333333337</v>
      </c>
      <c r="AJ1037" t="s">
        <v>1419</v>
      </c>
      <c r="AV1037" s="331">
        <f t="shared" si="51"/>
        <v>41501</v>
      </c>
    </row>
    <row r="1038" spans="1:48" x14ac:dyDescent="0.25">
      <c r="A1038" s="283" t="s">
        <v>11571</v>
      </c>
      <c r="B1038" s="284" t="s">
        <v>15111</v>
      </c>
      <c r="C1038" s="285" t="str">
        <f t="shared" si="50"/>
        <v>READINGS_TT1_M2013-5_2013-8</v>
      </c>
      <c r="E1038" s="301" t="s">
        <v>15136</v>
      </c>
      <c r="F1038" s="286" t="s">
        <v>15099</v>
      </c>
      <c r="G1038" s="287">
        <v>41399</v>
      </c>
      <c r="H1038" s="288">
        <f t="shared" si="52"/>
        <v>41399</v>
      </c>
      <c r="I1038" s="289">
        <v>41501</v>
      </c>
      <c r="J1038" s="283" t="s">
        <v>11772</v>
      </c>
      <c r="K1038" s="283"/>
      <c r="L1038" s="290" t="s">
        <v>8637</v>
      </c>
      <c r="M1038" s="283" t="s">
        <v>11771</v>
      </c>
      <c r="N1038" s="283"/>
      <c r="O1038" s="287">
        <v>41470</v>
      </c>
      <c r="P1038" s="287">
        <v>41470</v>
      </c>
      <c r="Q1038" s="290"/>
      <c r="R1038" s="290"/>
      <c r="S1038" s="291" t="s">
        <v>10005</v>
      </c>
      <c r="T1038" s="290"/>
      <c r="U1038" s="290"/>
      <c r="V1038" s="290"/>
      <c r="W1038" s="290"/>
      <c r="X1038" s="291">
        <v>6.4</v>
      </c>
      <c r="Y1038" s="291" t="s">
        <v>11576</v>
      </c>
      <c r="Z1038" s="290"/>
      <c r="AA1038" s="291" t="s">
        <v>11235</v>
      </c>
      <c r="AB1038" s="291" t="s">
        <v>11281</v>
      </c>
      <c r="AC1038" s="284" t="s">
        <v>15115</v>
      </c>
      <c r="AD1038" s="291" t="s">
        <v>11270</v>
      </c>
      <c r="AE1038" s="291">
        <v>2</v>
      </c>
      <c r="AF1038" s="291" t="s">
        <v>11576</v>
      </c>
      <c r="AI1038" s="292">
        <v>0.75</v>
      </c>
      <c r="AJ1038" t="s">
        <v>1419</v>
      </c>
      <c r="AV1038" s="331">
        <f t="shared" si="51"/>
        <v>41501</v>
      </c>
    </row>
    <row r="1039" spans="1:48" x14ac:dyDescent="0.25">
      <c r="A1039" s="283" t="s">
        <v>11571</v>
      </c>
      <c r="B1039" s="284" t="s">
        <v>15111</v>
      </c>
      <c r="C1039" s="285" t="str">
        <f t="shared" si="50"/>
        <v>READINGS_TT1_M2013-5_2013-8</v>
      </c>
      <c r="E1039" s="301" t="s">
        <v>15136</v>
      </c>
      <c r="F1039" s="286" t="s">
        <v>15099</v>
      </c>
      <c r="G1039" s="287">
        <v>41399</v>
      </c>
      <c r="H1039" s="288">
        <f t="shared" si="52"/>
        <v>41399</v>
      </c>
      <c r="I1039" s="289">
        <v>41501</v>
      </c>
      <c r="J1039" s="283" t="s">
        <v>11772</v>
      </c>
      <c r="K1039" s="283"/>
      <c r="L1039" s="290" t="s">
        <v>8637</v>
      </c>
      <c r="M1039" s="283" t="s">
        <v>11771</v>
      </c>
      <c r="N1039" s="283"/>
      <c r="O1039" s="287">
        <v>41470</v>
      </c>
      <c r="P1039" s="287">
        <v>41470</v>
      </c>
      <c r="Q1039" s="290"/>
      <c r="R1039" s="290"/>
      <c r="S1039" s="291" t="s">
        <v>10005</v>
      </c>
      <c r="T1039" s="290"/>
      <c r="U1039" s="290"/>
      <c r="V1039" s="290"/>
      <c r="W1039" s="290"/>
      <c r="X1039" s="291">
        <v>6.4</v>
      </c>
      <c r="Y1039" s="291" t="s">
        <v>11576</v>
      </c>
      <c r="Z1039" s="290"/>
      <c r="AA1039" s="291" t="s">
        <v>11235</v>
      </c>
      <c r="AB1039" s="291" t="s">
        <v>11281</v>
      </c>
      <c r="AC1039" s="284" t="s">
        <v>15115</v>
      </c>
      <c r="AD1039" s="291" t="s">
        <v>11270</v>
      </c>
      <c r="AE1039" s="291">
        <v>2</v>
      </c>
      <c r="AF1039" s="291" t="s">
        <v>11576</v>
      </c>
      <c r="AI1039" s="292">
        <v>0.91666666666666663</v>
      </c>
      <c r="AJ1039" t="s">
        <v>1419</v>
      </c>
      <c r="AV1039" s="331">
        <f t="shared" si="51"/>
        <v>41501</v>
      </c>
    </row>
    <row r="1040" spans="1:48" x14ac:dyDescent="0.25">
      <c r="A1040" s="283" t="s">
        <v>11571</v>
      </c>
      <c r="B1040" s="284" t="s">
        <v>15111</v>
      </c>
      <c r="C1040" s="285" t="str">
        <f t="shared" si="50"/>
        <v>READINGS_TT1_M2013-5_2013-8</v>
      </c>
      <c r="E1040" s="301" t="s">
        <v>15136</v>
      </c>
      <c r="F1040" s="286" t="s">
        <v>15099</v>
      </c>
      <c r="G1040" s="287">
        <v>41399</v>
      </c>
      <c r="H1040" s="288">
        <f t="shared" si="52"/>
        <v>41399</v>
      </c>
      <c r="I1040" s="289">
        <v>41501</v>
      </c>
      <c r="J1040" s="283" t="s">
        <v>11772</v>
      </c>
      <c r="K1040" s="283"/>
      <c r="L1040" s="290" t="s">
        <v>8637</v>
      </c>
      <c r="M1040" s="283" t="s">
        <v>11771</v>
      </c>
      <c r="N1040" s="283"/>
      <c r="O1040" s="287">
        <v>41471</v>
      </c>
      <c r="P1040" s="287">
        <v>41471</v>
      </c>
      <c r="Q1040" s="290"/>
      <c r="R1040" s="290"/>
      <c r="S1040" s="291" t="s">
        <v>10005</v>
      </c>
      <c r="T1040" s="290"/>
      <c r="U1040" s="290"/>
      <c r="V1040" s="290"/>
      <c r="W1040" s="290"/>
      <c r="X1040" s="291">
        <v>6.2</v>
      </c>
      <c r="Y1040" s="291" t="s">
        <v>11576</v>
      </c>
      <c r="Z1040" s="290"/>
      <c r="AA1040" s="291" t="s">
        <v>11235</v>
      </c>
      <c r="AB1040" s="291" t="s">
        <v>11281</v>
      </c>
      <c r="AC1040" s="284" t="s">
        <v>15115</v>
      </c>
      <c r="AD1040" s="291" t="s">
        <v>11270</v>
      </c>
      <c r="AE1040" s="291">
        <v>2</v>
      </c>
      <c r="AF1040" s="291" t="s">
        <v>11576</v>
      </c>
      <c r="AI1040" s="292">
        <v>8.3333333333333329E-2</v>
      </c>
      <c r="AJ1040" t="s">
        <v>1419</v>
      </c>
      <c r="AV1040" s="331">
        <f t="shared" si="51"/>
        <v>41501</v>
      </c>
    </row>
    <row r="1041" spans="1:48" x14ac:dyDescent="0.25">
      <c r="A1041" s="283" t="s">
        <v>11571</v>
      </c>
      <c r="B1041" s="284" t="s">
        <v>15111</v>
      </c>
      <c r="C1041" s="285" t="str">
        <f t="shared" si="50"/>
        <v>READINGS_TT1_M2013-5_2013-8</v>
      </c>
      <c r="E1041" s="301" t="s">
        <v>15136</v>
      </c>
      <c r="F1041" s="286" t="s">
        <v>15099</v>
      </c>
      <c r="G1041" s="287">
        <v>41399</v>
      </c>
      <c r="H1041" s="288">
        <f t="shared" si="52"/>
        <v>41399</v>
      </c>
      <c r="I1041" s="289">
        <v>41501</v>
      </c>
      <c r="J1041" s="283" t="s">
        <v>11772</v>
      </c>
      <c r="K1041" s="283"/>
      <c r="L1041" s="290" t="s">
        <v>8637</v>
      </c>
      <c r="M1041" s="283" t="s">
        <v>11771</v>
      </c>
      <c r="N1041" s="283"/>
      <c r="O1041" s="287">
        <v>41471</v>
      </c>
      <c r="P1041" s="287">
        <v>41471</v>
      </c>
      <c r="Q1041" s="290"/>
      <c r="R1041" s="290"/>
      <c r="S1041" s="291" t="s">
        <v>10005</v>
      </c>
      <c r="T1041" s="290"/>
      <c r="U1041" s="290"/>
      <c r="V1041" s="290"/>
      <c r="W1041" s="290"/>
      <c r="X1041" s="291">
        <v>6.4</v>
      </c>
      <c r="Y1041" s="291" t="s">
        <v>11576</v>
      </c>
      <c r="Z1041" s="290"/>
      <c r="AA1041" s="291" t="s">
        <v>11235</v>
      </c>
      <c r="AB1041" s="291" t="s">
        <v>11281</v>
      </c>
      <c r="AC1041" s="284" t="s">
        <v>15115</v>
      </c>
      <c r="AD1041" s="291" t="s">
        <v>11270</v>
      </c>
      <c r="AE1041" s="291">
        <v>2</v>
      </c>
      <c r="AF1041" s="291" t="s">
        <v>11576</v>
      </c>
      <c r="AI1041" s="292">
        <v>0.25</v>
      </c>
      <c r="AJ1041" t="s">
        <v>1419</v>
      </c>
      <c r="AV1041" s="331">
        <f t="shared" si="51"/>
        <v>41501</v>
      </c>
    </row>
    <row r="1042" spans="1:48" x14ac:dyDescent="0.25">
      <c r="A1042" s="283" t="s">
        <v>11571</v>
      </c>
      <c r="B1042" s="284" t="s">
        <v>15111</v>
      </c>
      <c r="C1042" s="285" t="str">
        <f t="shared" si="50"/>
        <v>READINGS_TT1_M2013-5_2013-8</v>
      </c>
      <c r="E1042" s="301" t="s">
        <v>15136</v>
      </c>
      <c r="F1042" s="286" t="s">
        <v>15099</v>
      </c>
      <c r="G1042" s="287">
        <v>41399</v>
      </c>
      <c r="H1042" s="288">
        <f t="shared" si="52"/>
        <v>41399</v>
      </c>
      <c r="I1042" s="289">
        <v>41501</v>
      </c>
      <c r="J1042" s="283" t="s">
        <v>11772</v>
      </c>
      <c r="K1042" s="283"/>
      <c r="L1042" s="290" t="s">
        <v>8637</v>
      </c>
      <c r="M1042" s="283" t="s">
        <v>11771</v>
      </c>
      <c r="N1042" s="283"/>
      <c r="O1042" s="287">
        <v>41471</v>
      </c>
      <c r="P1042" s="287">
        <v>41471</v>
      </c>
      <c r="Q1042" s="290"/>
      <c r="R1042" s="290"/>
      <c r="S1042" s="291" t="s">
        <v>10005</v>
      </c>
      <c r="T1042" s="290"/>
      <c r="U1042" s="290"/>
      <c r="V1042" s="290"/>
      <c r="W1042" s="290"/>
      <c r="X1042" s="291">
        <v>6.4</v>
      </c>
      <c r="Y1042" s="291" t="s">
        <v>11576</v>
      </c>
      <c r="Z1042" s="290"/>
      <c r="AA1042" s="291" t="s">
        <v>11235</v>
      </c>
      <c r="AB1042" s="291" t="s">
        <v>11281</v>
      </c>
      <c r="AC1042" s="284" t="s">
        <v>15115</v>
      </c>
      <c r="AD1042" s="291" t="s">
        <v>11270</v>
      </c>
      <c r="AE1042" s="291">
        <v>2</v>
      </c>
      <c r="AF1042" s="291" t="s">
        <v>11576</v>
      </c>
      <c r="AI1042" s="292">
        <v>0.41666666666666669</v>
      </c>
      <c r="AJ1042" t="s">
        <v>1419</v>
      </c>
      <c r="AV1042" s="331">
        <f t="shared" si="51"/>
        <v>41501</v>
      </c>
    </row>
    <row r="1043" spans="1:48" x14ac:dyDescent="0.25">
      <c r="A1043" s="283" t="s">
        <v>11571</v>
      </c>
      <c r="B1043" s="284" t="s">
        <v>15111</v>
      </c>
      <c r="C1043" s="285" t="str">
        <f t="shared" si="50"/>
        <v>READINGS_TT1_M2013-5_2013-8</v>
      </c>
      <c r="E1043" s="301" t="s">
        <v>15136</v>
      </c>
      <c r="F1043" s="286" t="s">
        <v>15099</v>
      </c>
      <c r="G1043" s="287">
        <v>41399</v>
      </c>
      <c r="H1043" s="288">
        <f t="shared" si="52"/>
        <v>41399</v>
      </c>
      <c r="I1043" s="289">
        <v>41501</v>
      </c>
      <c r="J1043" s="283" t="s">
        <v>11772</v>
      </c>
      <c r="K1043" s="283"/>
      <c r="L1043" s="290" t="s">
        <v>8637</v>
      </c>
      <c r="M1043" s="283" t="s">
        <v>11771</v>
      </c>
      <c r="N1043" s="283"/>
      <c r="O1043" s="287">
        <v>41471</v>
      </c>
      <c r="P1043" s="287">
        <v>41471</v>
      </c>
      <c r="Q1043" s="290"/>
      <c r="R1043" s="290"/>
      <c r="S1043" s="291" t="s">
        <v>10005</v>
      </c>
      <c r="T1043" s="290"/>
      <c r="U1043" s="290"/>
      <c r="V1043" s="290"/>
      <c r="W1043" s="290"/>
      <c r="X1043" s="291">
        <v>6</v>
      </c>
      <c r="Y1043" s="291" t="s">
        <v>11576</v>
      </c>
      <c r="Z1043" s="290"/>
      <c r="AA1043" s="291" t="s">
        <v>11235</v>
      </c>
      <c r="AB1043" s="291" t="s">
        <v>11281</v>
      </c>
      <c r="AC1043" s="284" t="s">
        <v>15115</v>
      </c>
      <c r="AD1043" s="291" t="s">
        <v>11270</v>
      </c>
      <c r="AE1043" s="291">
        <v>2</v>
      </c>
      <c r="AF1043" s="291" t="s">
        <v>11576</v>
      </c>
      <c r="AI1043" s="292">
        <v>0.58333333333333337</v>
      </c>
      <c r="AJ1043" t="s">
        <v>1419</v>
      </c>
      <c r="AV1043" s="331">
        <f t="shared" si="51"/>
        <v>41501</v>
      </c>
    </row>
    <row r="1044" spans="1:48" x14ac:dyDescent="0.25">
      <c r="A1044" s="283" t="s">
        <v>11571</v>
      </c>
      <c r="B1044" s="284" t="s">
        <v>15111</v>
      </c>
      <c r="C1044" s="285" t="str">
        <f t="shared" si="50"/>
        <v>READINGS_TT1_M2013-5_2013-8</v>
      </c>
      <c r="E1044" s="301" t="s">
        <v>15136</v>
      </c>
      <c r="F1044" s="286" t="s">
        <v>15099</v>
      </c>
      <c r="G1044" s="287">
        <v>41399</v>
      </c>
      <c r="H1044" s="288">
        <f t="shared" si="52"/>
        <v>41399</v>
      </c>
      <c r="I1044" s="289">
        <v>41501</v>
      </c>
      <c r="J1044" s="283" t="s">
        <v>11772</v>
      </c>
      <c r="K1044" s="283"/>
      <c r="L1044" s="290" t="s">
        <v>8637</v>
      </c>
      <c r="M1044" s="283" t="s">
        <v>11771</v>
      </c>
      <c r="N1044" s="283"/>
      <c r="O1044" s="287">
        <v>41471</v>
      </c>
      <c r="P1044" s="287">
        <v>41471</v>
      </c>
      <c r="Q1044" s="290"/>
      <c r="R1044" s="290"/>
      <c r="S1044" s="291" t="s">
        <v>10005</v>
      </c>
      <c r="T1044" s="290"/>
      <c r="U1044" s="290"/>
      <c r="V1044" s="290"/>
      <c r="W1044" s="290"/>
      <c r="X1044" s="291">
        <v>5.7</v>
      </c>
      <c r="Y1044" s="291" t="s">
        <v>11576</v>
      </c>
      <c r="Z1044" s="290"/>
      <c r="AA1044" s="291" t="s">
        <v>11235</v>
      </c>
      <c r="AB1044" s="291" t="s">
        <v>11281</v>
      </c>
      <c r="AC1044" s="284" t="s">
        <v>15115</v>
      </c>
      <c r="AD1044" s="291" t="s">
        <v>11270</v>
      </c>
      <c r="AE1044" s="291">
        <v>2</v>
      </c>
      <c r="AF1044" s="291" t="s">
        <v>11576</v>
      </c>
      <c r="AI1044" s="292">
        <v>0.75</v>
      </c>
      <c r="AJ1044" t="s">
        <v>1419</v>
      </c>
      <c r="AV1044" s="331">
        <f t="shared" si="51"/>
        <v>41501</v>
      </c>
    </row>
    <row r="1045" spans="1:48" x14ac:dyDescent="0.25">
      <c r="A1045" s="283" t="s">
        <v>11571</v>
      </c>
      <c r="B1045" s="284" t="s">
        <v>15111</v>
      </c>
      <c r="C1045" s="285" t="str">
        <f t="shared" si="50"/>
        <v>READINGS_TT1_M2013-5_2013-8</v>
      </c>
      <c r="E1045" s="301" t="s">
        <v>15136</v>
      </c>
      <c r="F1045" s="286" t="s">
        <v>15099</v>
      </c>
      <c r="G1045" s="287">
        <v>41399</v>
      </c>
      <c r="H1045" s="288">
        <f t="shared" si="52"/>
        <v>41399</v>
      </c>
      <c r="I1045" s="289">
        <v>41501</v>
      </c>
      <c r="J1045" s="283" t="s">
        <v>11772</v>
      </c>
      <c r="K1045" s="283"/>
      <c r="L1045" s="290" t="s">
        <v>8637</v>
      </c>
      <c r="M1045" s="283" t="s">
        <v>11771</v>
      </c>
      <c r="N1045" s="283"/>
      <c r="O1045" s="287">
        <v>41471</v>
      </c>
      <c r="P1045" s="287">
        <v>41471</v>
      </c>
      <c r="Q1045" s="290"/>
      <c r="R1045" s="290"/>
      <c r="S1045" s="291" t="s">
        <v>10005</v>
      </c>
      <c r="T1045" s="290"/>
      <c r="U1045" s="290"/>
      <c r="V1045" s="290"/>
      <c r="W1045" s="290"/>
      <c r="X1045" s="291">
        <v>5.7</v>
      </c>
      <c r="Y1045" s="291" t="s">
        <v>11576</v>
      </c>
      <c r="Z1045" s="290"/>
      <c r="AA1045" s="291" t="s">
        <v>11235</v>
      </c>
      <c r="AB1045" s="291" t="s">
        <v>11281</v>
      </c>
      <c r="AC1045" s="284" t="s">
        <v>15115</v>
      </c>
      <c r="AD1045" s="291" t="s">
        <v>11270</v>
      </c>
      <c r="AE1045" s="291">
        <v>2</v>
      </c>
      <c r="AF1045" s="291" t="s">
        <v>11576</v>
      </c>
      <c r="AI1045" s="292">
        <v>0.91666666666666663</v>
      </c>
      <c r="AJ1045" t="s">
        <v>1419</v>
      </c>
      <c r="AV1045" s="331">
        <f t="shared" si="51"/>
        <v>41501</v>
      </c>
    </row>
    <row r="1046" spans="1:48" x14ac:dyDescent="0.25">
      <c r="A1046" s="283" t="s">
        <v>11571</v>
      </c>
      <c r="B1046" s="284" t="s">
        <v>15111</v>
      </c>
      <c r="C1046" s="285" t="str">
        <f t="shared" si="50"/>
        <v>READINGS_TT1_M2013-5_2013-8</v>
      </c>
      <c r="E1046" s="301" t="s">
        <v>15136</v>
      </c>
      <c r="F1046" s="286" t="s">
        <v>15099</v>
      </c>
      <c r="G1046" s="287">
        <v>41399</v>
      </c>
      <c r="H1046" s="288">
        <f t="shared" si="52"/>
        <v>41399</v>
      </c>
      <c r="I1046" s="289">
        <v>41501</v>
      </c>
      <c r="J1046" s="283" t="s">
        <v>11772</v>
      </c>
      <c r="K1046" s="283"/>
      <c r="L1046" s="290" t="s">
        <v>8637</v>
      </c>
      <c r="M1046" s="283" t="s">
        <v>11771</v>
      </c>
      <c r="N1046" s="283"/>
      <c r="O1046" s="287">
        <v>41472</v>
      </c>
      <c r="P1046" s="287">
        <v>41472</v>
      </c>
      <c r="Q1046" s="290"/>
      <c r="R1046" s="290"/>
      <c r="S1046" s="291" t="s">
        <v>10005</v>
      </c>
      <c r="T1046" s="290"/>
      <c r="U1046" s="290"/>
      <c r="V1046" s="290"/>
      <c r="W1046" s="290"/>
      <c r="X1046" s="291">
        <v>5.7</v>
      </c>
      <c r="Y1046" s="291" t="s">
        <v>11576</v>
      </c>
      <c r="Z1046" s="290"/>
      <c r="AA1046" s="291" t="s">
        <v>11235</v>
      </c>
      <c r="AB1046" s="291" t="s">
        <v>11281</v>
      </c>
      <c r="AC1046" s="284" t="s">
        <v>15115</v>
      </c>
      <c r="AD1046" s="291" t="s">
        <v>11270</v>
      </c>
      <c r="AE1046" s="291">
        <v>2</v>
      </c>
      <c r="AF1046" s="291" t="s">
        <v>11576</v>
      </c>
      <c r="AI1046" s="292">
        <v>8.3333333333333329E-2</v>
      </c>
      <c r="AJ1046" t="s">
        <v>1419</v>
      </c>
      <c r="AV1046" s="331">
        <f t="shared" si="51"/>
        <v>41501</v>
      </c>
    </row>
    <row r="1047" spans="1:48" x14ac:dyDescent="0.25">
      <c r="A1047" s="283" t="s">
        <v>11571</v>
      </c>
      <c r="B1047" s="284" t="s">
        <v>15111</v>
      </c>
      <c r="C1047" s="285" t="str">
        <f t="shared" si="50"/>
        <v>READINGS_TT1_M2013-5_2013-8</v>
      </c>
      <c r="E1047" s="301" t="s">
        <v>15136</v>
      </c>
      <c r="F1047" s="286" t="s">
        <v>15099</v>
      </c>
      <c r="G1047" s="287">
        <v>41399</v>
      </c>
      <c r="H1047" s="288">
        <f t="shared" si="52"/>
        <v>41399</v>
      </c>
      <c r="I1047" s="289">
        <v>41501</v>
      </c>
      <c r="J1047" s="283" t="s">
        <v>11772</v>
      </c>
      <c r="K1047" s="283"/>
      <c r="L1047" s="290" t="s">
        <v>8637</v>
      </c>
      <c r="M1047" s="283" t="s">
        <v>11771</v>
      </c>
      <c r="N1047" s="283"/>
      <c r="O1047" s="287">
        <v>41472</v>
      </c>
      <c r="P1047" s="287">
        <v>41472</v>
      </c>
      <c r="Q1047" s="290"/>
      <c r="R1047" s="290"/>
      <c r="S1047" s="291" t="s">
        <v>10005</v>
      </c>
      <c r="T1047" s="290"/>
      <c r="U1047" s="290"/>
      <c r="V1047" s="290"/>
      <c r="W1047" s="290"/>
      <c r="X1047" s="291">
        <v>6</v>
      </c>
      <c r="Y1047" s="291" t="s">
        <v>11576</v>
      </c>
      <c r="Z1047" s="290"/>
      <c r="AA1047" s="291" t="s">
        <v>11235</v>
      </c>
      <c r="AB1047" s="291" t="s">
        <v>11281</v>
      </c>
      <c r="AC1047" s="284" t="s">
        <v>15115</v>
      </c>
      <c r="AD1047" s="291" t="s">
        <v>11270</v>
      </c>
      <c r="AE1047" s="291">
        <v>2</v>
      </c>
      <c r="AF1047" s="291" t="s">
        <v>11576</v>
      </c>
      <c r="AI1047" s="292">
        <v>0.25</v>
      </c>
      <c r="AJ1047" t="s">
        <v>1419</v>
      </c>
      <c r="AV1047" s="331">
        <f t="shared" si="51"/>
        <v>41501</v>
      </c>
    </row>
    <row r="1048" spans="1:48" x14ac:dyDescent="0.25">
      <c r="A1048" s="283" t="s">
        <v>11571</v>
      </c>
      <c r="B1048" s="284" t="s">
        <v>15111</v>
      </c>
      <c r="C1048" s="285" t="str">
        <f t="shared" si="50"/>
        <v>READINGS_TT1_M2013-5_2013-8</v>
      </c>
      <c r="E1048" s="301" t="s">
        <v>15136</v>
      </c>
      <c r="F1048" s="286" t="s">
        <v>15099</v>
      </c>
      <c r="G1048" s="287">
        <v>41399</v>
      </c>
      <c r="H1048" s="288">
        <f t="shared" si="52"/>
        <v>41399</v>
      </c>
      <c r="I1048" s="289">
        <v>41501</v>
      </c>
      <c r="J1048" s="283" t="s">
        <v>11772</v>
      </c>
      <c r="K1048" s="283"/>
      <c r="L1048" s="290" t="s">
        <v>8637</v>
      </c>
      <c r="M1048" s="283" t="s">
        <v>11771</v>
      </c>
      <c r="N1048" s="283"/>
      <c r="O1048" s="287">
        <v>41472</v>
      </c>
      <c r="P1048" s="287">
        <v>41472</v>
      </c>
      <c r="Q1048" s="290"/>
      <c r="R1048" s="290"/>
      <c r="S1048" s="291" t="s">
        <v>10005</v>
      </c>
      <c r="T1048" s="290"/>
      <c r="U1048" s="290"/>
      <c r="V1048" s="290"/>
      <c r="W1048" s="290"/>
      <c r="X1048" s="291">
        <v>6</v>
      </c>
      <c r="Y1048" s="291" t="s">
        <v>11576</v>
      </c>
      <c r="Z1048" s="290"/>
      <c r="AA1048" s="291" t="s">
        <v>11235</v>
      </c>
      <c r="AB1048" s="291" t="s">
        <v>11281</v>
      </c>
      <c r="AC1048" s="284" t="s">
        <v>15115</v>
      </c>
      <c r="AD1048" s="291" t="s">
        <v>11270</v>
      </c>
      <c r="AE1048" s="291">
        <v>2</v>
      </c>
      <c r="AF1048" s="291" t="s">
        <v>11576</v>
      </c>
      <c r="AI1048" s="292">
        <v>0.41666666666666669</v>
      </c>
      <c r="AJ1048" t="s">
        <v>1419</v>
      </c>
      <c r="AV1048" s="331">
        <f t="shared" si="51"/>
        <v>41501</v>
      </c>
    </row>
    <row r="1049" spans="1:48" x14ac:dyDescent="0.25">
      <c r="A1049" s="283" t="s">
        <v>11571</v>
      </c>
      <c r="B1049" s="284" t="s">
        <v>15111</v>
      </c>
      <c r="C1049" s="285" t="str">
        <f t="shared" si="50"/>
        <v>READINGS_TT1_M2013-5_2013-8</v>
      </c>
      <c r="E1049" s="301" t="s">
        <v>15136</v>
      </c>
      <c r="F1049" s="286" t="s">
        <v>15099</v>
      </c>
      <c r="G1049" s="287">
        <v>41399</v>
      </c>
      <c r="H1049" s="288">
        <f t="shared" si="52"/>
        <v>41399</v>
      </c>
      <c r="I1049" s="289">
        <v>41501</v>
      </c>
      <c r="J1049" s="283" t="s">
        <v>11772</v>
      </c>
      <c r="K1049" s="283"/>
      <c r="L1049" s="290" t="s">
        <v>8637</v>
      </c>
      <c r="M1049" s="283" t="s">
        <v>11771</v>
      </c>
      <c r="N1049" s="283"/>
      <c r="O1049" s="287">
        <v>41472</v>
      </c>
      <c r="P1049" s="287">
        <v>41472</v>
      </c>
      <c r="Q1049" s="290"/>
      <c r="R1049" s="290"/>
      <c r="S1049" s="291" t="s">
        <v>10005</v>
      </c>
      <c r="T1049" s="290"/>
      <c r="U1049" s="290"/>
      <c r="V1049" s="290"/>
      <c r="W1049" s="290"/>
      <c r="X1049" s="291">
        <v>5.6</v>
      </c>
      <c r="Y1049" s="291" t="s">
        <v>11576</v>
      </c>
      <c r="Z1049" s="290"/>
      <c r="AA1049" s="291" t="s">
        <v>11235</v>
      </c>
      <c r="AB1049" s="291" t="s">
        <v>11281</v>
      </c>
      <c r="AC1049" s="284" t="s">
        <v>15115</v>
      </c>
      <c r="AD1049" s="291" t="s">
        <v>11270</v>
      </c>
      <c r="AE1049" s="291">
        <v>2</v>
      </c>
      <c r="AF1049" s="291" t="s">
        <v>11576</v>
      </c>
      <c r="AI1049" s="292">
        <v>0.58333333333333337</v>
      </c>
      <c r="AJ1049" t="s">
        <v>1419</v>
      </c>
      <c r="AV1049" s="331">
        <f t="shared" si="51"/>
        <v>41501</v>
      </c>
    </row>
    <row r="1050" spans="1:48" x14ac:dyDescent="0.25">
      <c r="A1050" s="283" t="s">
        <v>11571</v>
      </c>
      <c r="B1050" s="284" t="s">
        <v>15111</v>
      </c>
      <c r="C1050" s="285" t="str">
        <f t="shared" si="50"/>
        <v>READINGS_TT1_M2013-5_2013-8</v>
      </c>
      <c r="E1050" s="301" t="s">
        <v>15136</v>
      </c>
      <c r="F1050" s="286" t="s">
        <v>15099</v>
      </c>
      <c r="G1050" s="287">
        <v>41399</v>
      </c>
      <c r="H1050" s="288">
        <f t="shared" si="52"/>
        <v>41399</v>
      </c>
      <c r="I1050" s="289">
        <v>41501</v>
      </c>
      <c r="J1050" s="283" t="s">
        <v>11772</v>
      </c>
      <c r="K1050" s="283"/>
      <c r="L1050" s="290" t="s">
        <v>8637</v>
      </c>
      <c r="M1050" s="283" t="s">
        <v>11771</v>
      </c>
      <c r="N1050" s="283"/>
      <c r="O1050" s="287">
        <v>41472</v>
      </c>
      <c r="P1050" s="287">
        <v>41472</v>
      </c>
      <c r="Q1050" s="290"/>
      <c r="R1050" s="290"/>
      <c r="S1050" s="291" t="s">
        <v>10005</v>
      </c>
      <c r="T1050" s="290"/>
      <c r="U1050" s="290"/>
      <c r="V1050" s="290"/>
      <c r="W1050" s="290"/>
      <c r="X1050" s="291">
        <v>5.6</v>
      </c>
      <c r="Y1050" s="291" t="s">
        <v>11576</v>
      </c>
      <c r="Z1050" s="290"/>
      <c r="AA1050" s="291" t="s">
        <v>11235</v>
      </c>
      <c r="AB1050" s="291" t="s">
        <v>11281</v>
      </c>
      <c r="AC1050" s="284" t="s">
        <v>15115</v>
      </c>
      <c r="AD1050" s="291" t="s">
        <v>11270</v>
      </c>
      <c r="AE1050" s="291">
        <v>2</v>
      </c>
      <c r="AF1050" s="291" t="s">
        <v>11576</v>
      </c>
      <c r="AI1050" s="292">
        <v>0.75</v>
      </c>
      <c r="AJ1050" t="s">
        <v>1419</v>
      </c>
      <c r="AV1050" s="331">
        <f t="shared" si="51"/>
        <v>41501</v>
      </c>
    </row>
    <row r="1051" spans="1:48" x14ac:dyDescent="0.25">
      <c r="A1051" s="283" t="s">
        <v>11571</v>
      </c>
      <c r="B1051" s="284" t="s">
        <v>15111</v>
      </c>
      <c r="C1051" s="285" t="str">
        <f t="shared" si="50"/>
        <v>READINGS_TT1_M2013-5_2013-8</v>
      </c>
      <c r="E1051" s="301" t="s">
        <v>15136</v>
      </c>
      <c r="F1051" s="286" t="s">
        <v>15099</v>
      </c>
      <c r="G1051" s="287">
        <v>41399</v>
      </c>
      <c r="H1051" s="288">
        <f t="shared" si="52"/>
        <v>41399</v>
      </c>
      <c r="I1051" s="289">
        <v>41501</v>
      </c>
      <c r="J1051" s="283" t="s">
        <v>11772</v>
      </c>
      <c r="K1051" s="283"/>
      <c r="L1051" s="290" t="s">
        <v>8637</v>
      </c>
      <c r="M1051" s="283" t="s">
        <v>11771</v>
      </c>
      <c r="N1051" s="283"/>
      <c r="O1051" s="287">
        <v>41472</v>
      </c>
      <c r="P1051" s="287">
        <v>41472</v>
      </c>
      <c r="Q1051" s="290"/>
      <c r="R1051" s="290"/>
      <c r="S1051" s="291" t="s">
        <v>10005</v>
      </c>
      <c r="T1051" s="290"/>
      <c r="U1051" s="290"/>
      <c r="V1051" s="290"/>
      <c r="W1051" s="290"/>
      <c r="X1051" s="291">
        <v>5.6</v>
      </c>
      <c r="Y1051" s="291" t="s">
        <v>11576</v>
      </c>
      <c r="Z1051" s="290"/>
      <c r="AA1051" s="291" t="s">
        <v>11235</v>
      </c>
      <c r="AB1051" s="291" t="s">
        <v>11281</v>
      </c>
      <c r="AC1051" s="284" t="s">
        <v>15115</v>
      </c>
      <c r="AD1051" s="291" t="s">
        <v>11270</v>
      </c>
      <c r="AE1051" s="291">
        <v>2</v>
      </c>
      <c r="AF1051" s="291" t="s">
        <v>11576</v>
      </c>
      <c r="AI1051" s="292">
        <v>0.91666666666666663</v>
      </c>
      <c r="AJ1051" t="s">
        <v>1419</v>
      </c>
      <c r="AV1051" s="331">
        <f t="shared" si="51"/>
        <v>41501</v>
      </c>
    </row>
    <row r="1052" spans="1:48" x14ac:dyDescent="0.25">
      <c r="A1052" s="283" t="s">
        <v>11571</v>
      </c>
      <c r="B1052" s="284" t="s">
        <v>15111</v>
      </c>
      <c r="C1052" s="285" t="str">
        <f t="shared" si="50"/>
        <v>READINGS_TT1_M2013-5_2013-8</v>
      </c>
      <c r="E1052" s="301" t="s">
        <v>15136</v>
      </c>
      <c r="F1052" s="286" t="s">
        <v>15099</v>
      </c>
      <c r="G1052" s="287">
        <v>41399</v>
      </c>
      <c r="H1052" s="288">
        <f t="shared" si="52"/>
        <v>41399</v>
      </c>
      <c r="I1052" s="289">
        <v>41501</v>
      </c>
      <c r="J1052" s="283" t="s">
        <v>11772</v>
      </c>
      <c r="K1052" s="283"/>
      <c r="L1052" s="290" t="s">
        <v>8637</v>
      </c>
      <c r="M1052" s="283" t="s">
        <v>11771</v>
      </c>
      <c r="N1052" s="283"/>
      <c r="O1052" s="287">
        <v>41473</v>
      </c>
      <c r="P1052" s="287">
        <v>41473</v>
      </c>
      <c r="Q1052" s="290"/>
      <c r="R1052" s="290"/>
      <c r="S1052" s="291" t="s">
        <v>10005</v>
      </c>
      <c r="T1052" s="290"/>
      <c r="U1052" s="290"/>
      <c r="V1052" s="290"/>
      <c r="W1052" s="290"/>
      <c r="X1052" s="291">
        <v>5.6</v>
      </c>
      <c r="Y1052" s="291" t="s">
        <v>11576</v>
      </c>
      <c r="Z1052" s="290"/>
      <c r="AA1052" s="291" t="s">
        <v>11235</v>
      </c>
      <c r="AB1052" s="291" t="s">
        <v>11281</v>
      </c>
      <c r="AC1052" s="284" t="s">
        <v>15115</v>
      </c>
      <c r="AD1052" s="291" t="s">
        <v>11270</v>
      </c>
      <c r="AE1052" s="291">
        <v>2</v>
      </c>
      <c r="AF1052" s="291" t="s">
        <v>11576</v>
      </c>
      <c r="AI1052" s="292">
        <v>8.3333333333333329E-2</v>
      </c>
      <c r="AJ1052" t="s">
        <v>1419</v>
      </c>
      <c r="AV1052" s="331">
        <f t="shared" si="51"/>
        <v>41501</v>
      </c>
    </row>
    <row r="1053" spans="1:48" x14ac:dyDescent="0.25">
      <c r="A1053" s="283" t="s">
        <v>11571</v>
      </c>
      <c r="B1053" s="284" t="s">
        <v>15111</v>
      </c>
      <c r="C1053" s="285" t="str">
        <f t="shared" si="50"/>
        <v>READINGS_TT1_M2013-5_2013-8</v>
      </c>
      <c r="E1053" s="301" t="s">
        <v>15136</v>
      </c>
      <c r="F1053" s="286" t="s">
        <v>15099</v>
      </c>
      <c r="G1053" s="287">
        <v>41399</v>
      </c>
      <c r="H1053" s="288">
        <f t="shared" si="52"/>
        <v>41399</v>
      </c>
      <c r="I1053" s="289">
        <v>41501</v>
      </c>
      <c r="J1053" s="283" t="s">
        <v>11772</v>
      </c>
      <c r="K1053" s="283"/>
      <c r="L1053" s="290" t="s">
        <v>8637</v>
      </c>
      <c r="M1053" s="283" t="s">
        <v>11771</v>
      </c>
      <c r="N1053" s="283"/>
      <c r="O1053" s="287">
        <v>41473</v>
      </c>
      <c r="P1053" s="287">
        <v>41473</v>
      </c>
      <c r="Q1053" s="290"/>
      <c r="R1053" s="290"/>
      <c r="S1053" s="291" t="s">
        <v>10005</v>
      </c>
      <c r="T1053" s="290"/>
      <c r="U1053" s="290"/>
      <c r="V1053" s="290"/>
      <c r="W1053" s="290"/>
      <c r="X1053" s="291">
        <v>5.6</v>
      </c>
      <c r="Y1053" s="291" t="s">
        <v>11576</v>
      </c>
      <c r="Z1053" s="290"/>
      <c r="AA1053" s="291" t="s">
        <v>11235</v>
      </c>
      <c r="AB1053" s="291" t="s">
        <v>11281</v>
      </c>
      <c r="AC1053" s="284" t="s">
        <v>15115</v>
      </c>
      <c r="AD1053" s="291" t="s">
        <v>11270</v>
      </c>
      <c r="AE1053" s="291">
        <v>2</v>
      </c>
      <c r="AF1053" s="291" t="s">
        <v>11576</v>
      </c>
      <c r="AI1053" s="292">
        <v>0.25</v>
      </c>
      <c r="AJ1053" t="s">
        <v>1419</v>
      </c>
      <c r="AV1053" s="331">
        <f t="shared" si="51"/>
        <v>41501</v>
      </c>
    </row>
    <row r="1054" spans="1:48" x14ac:dyDescent="0.25">
      <c r="A1054" s="283" t="s">
        <v>11571</v>
      </c>
      <c r="B1054" s="284" t="s">
        <v>15111</v>
      </c>
      <c r="C1054" s="285" t="str">
        <f t="shared" si="50"/>
        <v>READINGS_TT1_M2013-5_2013-8</v>
      </c>
      <c r="E1054" s="301" t="s">
        <v>15136</v>
      </c>
      <c r="F1054" s="286" t="s">
        <v>15099</v>
      </c>
      <c r="G1054" s="287">
        <v>41399</v>
      </c>
      <c r="H1054" s="288">
        <f t="shared" si="52"/>
        <v>41399</v>
      </c>
      <c r="I1054" s="289">
        <v>41501</v>
      </c>
      <c r="J1054" s="283" t="s">
        <v>11772</v>
      </c>
      <c r="K1054" s="283"/>
      <c r="L1054" s="290" t="s">
        <v>8637</v>
      </c>
      <c r="M1054" s="283" t="s">
        <v>11771</v>
      </c>
      <c r="N1054" s="283"/>
      <c r="O1054" s="287">
        <v>41473</v>
      </c>
      <c r="P1054" s="287">
        <v>41473</v>
      </c>
      <c r="Q1054" s="290"/>
      <c r="R1054" s="290"/>
      <c r="S1054" s="291" t="s">
        <v>10005</v>
      </c>
      <c r="T1054" s="290"/>
      <c r="U1054" s="290"/>
      <c r="V1054" s="290"/>
      <c r="W1054" s="290"/>
      <c r="X1054" s="291">
        <v>5.9</v>
      </c>
      <c r="Y1054" s="291" t="s">
        <v>11576</v>
      </c>
      <c r="Z1054" s="290"/>
      <c r="AA1054" s="291" t="s">
        <v>11235</v>
      </c>
      <c r="AB1054" s="291" t="s">
        <v>11281</v>
      </c>
      <c r="AC1054" s="284" t="s">
        <v>15115</v>
      </c>
      <c r="AD1054" s="291" t="s">
        <v>11270</v>
      </c>
      <c r="AE1054" s="291">
        <v>2</v>
      </c>
      <c r="AF1054" s="291" t="s">
        <v>11576</v>
      </c>
      <c r="AI1054" s="292">
        <v>0.41666666666666669</v>
      </c>
      <c r="AJ1054" t="s">
        <v>1419</v>
      </c>
      <c r="AV1054" s="331">
        <f t="shared" si="51"/>
        <v>41501</v>
      </c>
    </row>
    <row r="1055" spans="1:48" x14ac:dyDescent="0.25">
      <c r="A1055" s="283" t="s">
        <v>11571</v>
      </c>
      <c r="B1055" s="284" t="s">
        <v>15111</v>
      </c>
      <c r="C1055" s="285" t="str">
        <f t="shared" si="50"/>
        <v>READINGS_TT1_M2013-5_2013-8</v>
      </c>
      <c r="E1055" s="301" t="s">
        <v>15136</v>
      </c>
      <c r="F1055" s="286" t="s">
        <v>15099</v>
      </c>
      <c r="G1055" s="287">
        <v>41399</v>
      </c>
      <c r="H1055" s="288">
        <f t="shared" si="52"/>
        <v>41399</v>
      </c>
      <c r="I1055" s="289">
        <v>41501</v>
      </c>
      <c r="J1055" s="283" t="s">
        <v>11772</v>
      </c>
      <c r="K1055" s="283"/>
      <c r="L1055" s="290" t="s">
        <v>8637</v>
      </c>
      <c r="M1055" s="283" t="s">
        <v>11771</v>
      </c>
      <c r="N1055" s="283"/>
      <c r="O1055" s="287">
        <v>41473</v>
      </c>
      <c r="P1055" s="287">
        <v>41473</v>
      </c>
      <c r="Q1055" s="290"/>
      <c r="R1055" s="290"/>
      <c r="S1055" s="291" t="s">
        <v>10005</v>
      </c>
      <c r="T1055" s="290"/>
      <c r="U1055" s="290"/>
      <c r="V1055" s="290"/>
      <c r="W1055" s="290"/>
      <c r="X1055" s="291">
        <v>5.6</v>
      </c>
      <c r="Y1055" s="291" t="s">
        <v>11576</v>
      </c>
      <c r="Z1055" s="290"/>
      <c r="AA1055" s="291" t="s">
        <v>11235</v>
      </c>
      <c r="AB1055" s="291" t="s">
        <v>11281</v>
      </c>
      <c r="AC1055" s="284" t="s">
        <v>15115</v>
      </c>
      <c r="AD1055" s="291" t="s">
        <v>11270</v>
      </c>
      <c r="AE1055" s="291">
        <v>2</v>
      </c>
      <c r="AF1055" s="291" t="s">
        <v>11576</v>
      </c>
      <c r="AI1055" s="292">
        <v>0.58333333333333337</v>
      </c>
      <c r="AJ1055" t="s">
        <v>1419</v>
      </c>
      <c r="AV1055" s="331">
        <f t="shared" si="51"/>
        <v>41501</v>
      </c>
    </row>
    <row r="1056" spans="1:48" x14ac:dyDescent="0.25">
      <c r="A1056" s="283" t="s">
        <v>11571</v>
      </c>
      <c r="B1056" s="284" t="s">
        <v>15111</v>
      </c>
      <c r="C1056" s="285" t="str">
        <f t="shared" si="50"/>
        <v>READINGS_TT1_M2013-5_2013-8</v>
      </c>
      <c r="E1056" s="301" t="s">
        <v>15136</v>
      </c>
      <c r="F1056" s="286" t="s">
        <v>15099</v>
      </c>
      <c r="G1056" s="287">
        <v>41399</v>
      </c>
      <c r="H1056" s="288">
        <f t="shared" si="52"/>
        <v>41399</v>
      </c>
      <c r="I1056" s="289">
        <v>41501</v>
      </c>
      <c r="J1056" s="283" t="s">
        <v>11772</v>
      </c>
      <c r="K1056" s="283"/>
      <c r="L1056" s="290" t="s">
        <v>8637</v>
      </c>
      <c r="M1056" s="283" t="s">
        <v>11771</v>
      </c>
      <c r="N1056" s="283"/>
      <c r="O1056" s="287">
        <v>41473</v>
      </c>
      <c r="P1056" s="287">
        <v>41473</v>
      </c>
      <c r="Q1056" s="290"/>
      <c r="R1056" s="290"/>
      <c r="S1056" s="291" t="s">
        <v>10005</v>
      </c>
      <c r="T1056" s="290"/>
      <c r="U1056" s="290"/>
      <c r="V1056" s="290"/>
      <c r="W1056" s="290"/>
      <c r="X1056" s="291">
        <v>5.0999999999999996</v>
      </c>
      <c r="Y1056" s="291" t="s">
        <v>11576</v>
      </c>
      <c r="Z1056" s="290"/>
      <c r="AA1056" s="291" t="s">
        <v>11235</v>
      </c>
      <c r="AB1056" s="291" t="s">
        <v>11281</v>
      </c>
      <c r="AC1056" s="284" t="s">
        <v>15115</v>
      </c>
      <c r="AD1056" s="291" t="s">
        <v>11270</v>
      </c>
      <c r="AE1056" s="291">
        <v>2</v>
      </c>
      <c r="AF1056" s="291" t="s">
        <v>11576</v>
      </c>
      <c r="AI1056" s="292">
        <v>0.75</v>
      </c>
      <c r="AJ1056" t="s">
        <v>1419</v>
      </c>
      <c r="AV1056" s="331">
        <f t="shared" si="51"/>
        <v>41501</v>
      </c>
    </row>
    <row r="1057" spans="1:48" x14ac:dyDescent="0.25">
      <c r="A1057" s="283" t="s">
        <v>11571</v>
      </c>
      <c r="B1057" s="284" t="s">
        <v>15111</v>
      </c>
      <c r="C1057" s="285" t="str">
        <f t="shared" si="50"/>
        <v>READINGS_TT1_M2013-5_2013-8</v>
      </c>
      <c r="E1057" s="301" t="s">
        <v>15136</v>
      </c>
      <c r="F1057" s="286" t="s">
        <v>15099</v>
      </c>
      <c r="G1057" s="287">
        <v>41399</v>
      </c>
      <c r="H1057" s="288">
        <f t="shared" si="52"/>
        <v>41399</v>
      </c>
      <c r="I1057" s="289">
        <v>41501</v>
      </c>
      <c r="J1057" s="283" t="s">
        <v>11772</v>
      </c>
      <c r="K1057" s="283"/>
      <c r="L1057" s="290" t="s">
        <v>8637</v>
      </c>
      <c r="M1057" s="283" t="s">
        <v>11771</v>
      </c>
      <c r="N1057" s="283"/>
      <c r="O1057" s="287">
        <v>41473</v>
      </c>
      <c r="P1057" s="287">
        <v>41473</v>
      </c>
      <c r="Q1057" s="290"/>
      <c r="R1057" s="290"/>
      <c r="S1057" s="291" t="s">
        <v>10005</v>
      </c>
      <c r="T1057" s="290"/>
      <c r="U1057" s="290"/>
      <c r="V1057" s="290"/>
      <c r="W1057" s="290"/>
      <c r="X1057" s="291">
        <v>5.3</v>
      </c>
      <c r="Y1057" s="291" t="s">
        <v>11576</v>
      </c>
      <c r="Z1057" s="290"/>
      <c r="AA1057" s="291" t="s">
        <v>11235</v>
      </c>
      <c r="AB1057" s="291" t="s">
        <v>11281</v>
      </c>
      <c r="AC1057" s="284" t="s">
        <v>15115</v>
      </c>
      <c r="AD1057" s="291" t="s">
        <v>11270</v>
      </c>
      <c r="AE1057" s="291">
        <v>2</v>
      </c>
      <c r="AF1057" s="291" t="s">
        <v>11576</v>
      </c>
      <c r="AI1057" s="292">
        <v>0.91666666666666663</v>
      </c>
      <c r="AJ1057" t="s">
        <v>1419</v>
      </c>
      <c r="AV1057" s="331">
        <f t="shared" si="51"/>
        <v>41501</v>
      </c>
    </row>
    <row r="1058" spans="1:48" x14ac:dyDescent="0.25">
      <c r="A1058" s="283" t="s">
        <v>11571</v>
      </c>
      <c r="B1058" s="284" t="s">
        <v>15111</v>
      </c>
      <c r="C1058" s="285" t="str">
        <f t="shared" si="50"/>
        <v>READINGS_TT1_M2013-5_2013-8</v>
      </c>
      <c r="E1058" s="301" t="s">
        <v>15136</v>
      </c>
      <c r="F1058" s="286" t="s">
        <v>15099</v>
      </c>
      <c r="G1058" s="287">
        <v>41399</v>
      </c>
      <c r="H1058" s="288">
        <f t="shared" si="52"/>
        <v>41399</v>
      </c>
      <c r="I1058" s="289">
        <v>41501</v>
      </c>
      <c r="J1058" s="283" t="s">
        <v>11772</v>
      </c>
      <c r="K1058" s="283"/>
      <c r="L1058" s="290" t="s">
        <v>8637</v>
      </c>
      <c r="M1058" s="283" t="s">
        <v>11771</v>
      </c>
      <c r="N1058" s="283"/>
      <c r="O1058" s="287">
        <v>41474</v>
      </c>
      <c r="P1058" s="287">
        <v>41474</v>
      </c>
      <c r="Q1058" s="290"/>
      <c r="R1058" s="290"/>
      <c r="S1058" s="291" t="s">
        <v>10005</v>
      </c>
      <c r="T1058" s="290"/>
      <c r="U1058" s="290"/>
      <c r="V1058" s="290"/>
      <c r="W1058" s="290"/>
      <c r="X1058" s="291">
        <v>5.4</v>
      </c>
      <c r="Y1058" s="291" t="s">
        <v>11576</v>
      </c>
      <c r="Z1058" s="290"/>
      <c r="AA1058" s="291" t="s">
        <v>11235</v>
      </c>
      <c r="AB1058" s="291" t="s">
        <v>11281</v>
      </c>
      <c r="AC1058" s="284" t="s">
        <v>15115</v>
      </c>
      <c r="AD1058" s="291" t="s">
        <v>11270</v>
      </c>
      <c r="AE1058" s="291">
        <v>2</v>
      </c>
      <c r="AF1058" s="291" t="s">
        <v>11576</v>
      </c>
      <c r="AI1058" s="292">
        <v>8.3333333333333329E-2</v>
      </c>
      <c r="AJ1058" t="s">
        <v>1419</v>
      </c>
      <c r="AV1058" s="331">
        <f t="shared" si="51"/>
        <v>41501</v>
      </c>
    </row>
    <row r="1059" spans="1:48" x14ac:dyDescent="0.25">
      <c r="A1059" s="283" t="s">
        <v>11571</v>
      </c>
      <c r="B1059" s="284" t="s">
        <v>15111</v>
      </c>
      <c r="C1059" s="285" t="str">
        <f t="shared" si="50"/>
        <v>READINGS_TT1_M2013-5_2013-8</v>
      </c>
      <c r="E1059" s="301" t="s">
        <v>15136</v>
      </c>
      <c r="F1059" s="286" t="s">
        <v>15099</v>
      </c>
      <c r="G1059" s="287">
        <v>41399</v>
      </c>
      <c r="H1059" s="288">
        <f t="shared" si="52"/>
        <v>41399</v>
      </c>
      <c r="I1059" s="289">
        <v>41501</v>
      </c>
      <c r="J1059" s="283" t="s">
        <v>11772</v>
      </c>
      <c r="K1059" s="283"/>
      <c r="L1059" s="290" t="s">
        <v>8637</v>
      </c>
      <c r="M1059" s="283" t="s">
        <v>11771</v>
      </c>
      <c r="N1059" s="283"/>
      <c r="O1059" s="287">
        <v>41474</v>
      </c>
      <c r="P1059" s="287">
        <v>41474</v>
      </c>
      <c r="Q1059" s="290"/>
      <c r="R1059" s="290"/>
      <c r="S1059" s="291" t="s">
        <v>10005</v>
      </c>
      <c r="T1059" s="290"/>
      <c r="U1059" s="290"/>
      <c r="V1059" s="290"/>
      <c r="W1059" s="290"/>
      <c r="X1059" s="291">
        <v>5.7</v>
      </c>
      <c r="Y1059" s="291" t="s">
        <v>11576</v>
      </c>
      <c r="Z1059" s="290"/>
      <c r="AA1059" s="291" t="s">
        <v>11235</v>
      </c>
      <c r="AB1059" s="291" t="s">
        <v>11281</v>
      </c>
      <c r="AC1059" s="284" t="s">
        <v>15115</v>
      </c>
      <c r="AD1059" s="291" t="s">
        <v>11270</v>
      </c>
      <c r="AE1059" s="291">
        <v>2</v>
      </c>
      <c r="AF1059" s="291" t="s">
        <v>11576</v>
      </c>
      <c r="AI1059" s="292">
        <v>0.25</v>
      </c>
      <c r="AJ1059" t="s">
        <v>1419</v>
      </c>
      <c r="AV1059" s="331">
        <f t="shared" si="51"/>
        <v>41501</v>
      </c>
    </row>
    <row r="1060" spans="1:48" x14ac:dyDescent="0.25">
      <c r="A1060" s="283" t="s">
        <v>11571</v>
      </c>
      <c r="B1060" s="284" t="s">
        <v>15111</v>
      </c>
      <c r="C1060" s="285" t="str">
        <f t="shared" si="50"/>
        <v>READINGS_TT1_M2013-5_2013-8</v>
      </c>
      <c r="E1060" s="301" t="s">
        <v>15136</v>
      </c>
      <c r="F1060" s="286" t="s">
        <v>15099</v>
      </c>
      <c r="G1060" s="287">
        <v>41399</v>
      </c>
      <c r="H1060" s="288">
        <f t="shared" si="52"/>
        <v>41399</v>
      </c>
      <c r="I1060" s="289">
        <v>41501</v>
      </c>
      <c r="J1060" s="283" t="s">
        <v>11772</v>
      </c>
      <c r="K1060" s="283"/>
      <c r="L1060" s="290" t="s">
        <v>8637</v>
      </c>
      <c r="M1060" s="283" t="s">
        <v>11771</v>
      </c>
      <c r="N1060" s="283"/>
      <c r="O1060" s="287">
        <v>41474</v>
      </c>
      <c r="P1060" s="287">
        <v>41474</v>
      </c>
      <c r="Q1060" s="290"/>
      <c r="R1060" s="290"/>
      <c r="S1060" s="291" t="s">
        <v>10005</v>
      </c>
      <c r="T1060" s="290"/>
      <c r="U1060" s="290"/>
      <c r="V1060" s="290"/>
      <c r="W1060" s="290"/>
      <c r="X1060" s="291">
        <v>5.7</v>
      </c>
      <c r="Y1060" s="291" t="s">
        <v>11576</v>
      </c>
      <c r="Z1060" s="290"/>
      <c r="AA1060" s="291" t="s">
        <v>11235</v>
      </c>
      <c r="AB1060" s="291" t="s">
        <v>11281</v>
      </c>
      <c r="AC1060" s="284" t="s">
        <v>15115</v>
      </c>
      <c r="AD1060" s="291" t="s">
        <v>11270</v>
      </c>
      <c r="AE1060" s="291">
        <v>2</v>
      </c>
      <c r="AF1060" s="291" t="s">
        <v>11576</v>
      </c>
      <c r="AI1060" s="292">
        <v>0.41666666666666669</v>
      </c>
      <c r="AJ1060" t="s">
        <v>1419</v>
      </c>
      <c r="AV1060" s="331">
        <f t="shared" si="51"/>
        <v>41501</v>
      </c>
    </row>
    <row r="1061" spans="1:48" x14ac:dyDescent="0.25">
      <c r="A1061" s="283" t="s">
        <v>11571</v>
      </c>
      <c r="B1061" s="284" t="s">
        <v>15111</v>
      </c>
      <c r="C1061" s="285" t="str">
        <f t="shared" si="50"/>
        <v>READINGS_TT1_M2013-5_2013-8</v>
      </c>
      <c r="E1061" s="301" t="s">
        <v>15136</v>
      </c>
      <c r="F1061" s="286" t="s">
        <v>15099</v>
      </c>
      <c r="G1061" s="287">
        <v>41399</v>
      </c>
      <c r="H1061" s="288">
        <f t="shared" si="52"/>
        <v>41399</v>
      </c>
      <c r="I1061" s="289">
        <v>41501</v>
      </c>
      <c r="J1061" s="283" t="s">
        <v>11772</v>
      </c>
      <c r="K1061" s="283"/>
      <c r="L1061" s="290" t="s">
        <v>8637</v>
      </c>
      <c r="M1061" s="283" t="s">
        <v>11771</v>
      </c>
      <c r="N1061" s="283"/>
      <c r="O1061" s="287">
        <v>41474</v>
      </c>
      <c r="P1061" s="287">
        <v>41474</v>
      </c>
      <c r="Q1061" s="290"/>
      <c r="R1061" s="290"/>
      <c r="S1061" s="291" t="s">
        <v>10005</v>
      </c>
      <c r="T1061" s="290"/>
      <c r="U1061" s="290"/>
      <c r="V1061" s="290"/>
      <c r="W1061" s="290"/>
      <c r="X1061" s="291">
        <v>5.4</v>
      </c>
      <c r="Y1061" s="291" t="s">
        <v>11576</v>
      </c>
      <c r="Z1061" s="290"/>
      <c r="AA1061" s="291" t="s">
        <v>11235</v>
      </c>
      <c r="AB1061" s="291" t="s">
        <v>11281</v>
      </c>
      <c r="AC1061" s="284" t="s">
        <v>15115</v>
      </c>
      <c r="AD1061" s="291" t="s">
        <v>11270</v>
      </c>
      <c r="AE1061" s="291">
        <v>2</v>
      </c>
      <c r="AF1061" s="291" t="s">
        <v>11576</v>
      </c>
      <c r="AI1061" s="292">
        <v>0.58333333333333337</v>
      </c>
      <c r="AJ1061" t="s">
        <v>1419</v>
      </c>
      <c r="AV1061" s="331">
        <f t="shared" si="51"/>
        <v>41501</v>
      </c>
    </row>
    <row r="1062" spans="1:48" x14ac:dyDescent="0.25">
      <c r="A1062" s="283" t="s">
        <v>11571</v>
      </c>
      <c r="B1062" s="284" t="s">
        <v>15111</v>
      </c>
      <c r="C1062" s="285" t="str">
        <f t="shared" si="50"/>
        <v>READINGS_TT1_M2013-5_2013-8</v>
      </c>
      <c r="E1062" s="301" t="s">
        <v>15136</v>
      </c>
      <c r="F1062" s="286" t="s">
        <v>15099</v>
      </c>
      <c r="G1062" s="287">
        <v>41399</v>
      </c>
      <c r="H1062" s="288">
        <f t="shared" si="52"/>
        <v>41399</v>
      </c>
      <c r="I1062" s="289">
        <v>41501</v>
      </c>
      <c r="J1062" s="283" t="s">
        <v>11772</v>
      </c>
      <c r="K1062" s="283"/>
      <c r="L1062" s="290" t="s">
        <v>8637</v>
      </c>
      <c r="M1062" s="283" t="s">
        <v>11771</v>
      </c>
      <c r="N1062" s="283"/>
      <c r="O1062" s="287">
        <v>41474</v>
      </c>
      <c r="P1062" s="287">
        <v>41474</v>
      </c>
      <c r="Q1062" s="290"/>
      <c r="R1062" s="290"/>
      <c r="S1062" s="291" t="s">
        <v>10005</v>
      </c>
      <c r="T1062" s="290"/>
      <c r="U1062" s="290"/>
      <c r="V1062" s="290"/>
      <c r="W1062" s="290"/>
      <c r="X1062" s="291">
        <v>5.0999999999999996</v>
      </c>
      <c r="Y1062" s="291" t="s">
        <v>11576</v>
      </c>
      <c r="Z1062" s="290"/>
      <c r="AA1062" s="291" t="s">
        <v>11235</v>
      </c>
      <c r="AB1062" s="291" t="s">
        <v>11281</v>
      </c>
      <c r="AC1062" s="284" t="s">
        <v>15115</v>
      </c>
      <c r="AD1062" s="291" t="s">
        <v>11270</v>
      </c>
      <c r="AE1062" s="291">
        <v>2</v>
      </c>
      <c r="AF1062" s="291" t="s">
        <v>11576</v>
      </c>
      <c r="AI1062" s="292">
        <v>0.75</v>
      </c>
      <c r="AJ1062" t="s">
        <v>1419</v>
      </c>
      <c r="AV1062" s="331">
        <f t="shared" si="51"/>
        <v>41501</v>
      </c>
    </row>
    <row r="1063" spans="1:48" x14ac:dyDescent="0.25">
      <c r="A1063" s="283" t="s">
        <v>11571</v>
      </c>
      <c r="B1063" s="284" t="s">
        <v>15111</v>
      </c>
      <c r="C1063" s="285" t="str">
        <f t="shared" si="50"/>
        <v>READINGS_TT1_M2013-5_2013-8</v>
      </c>
      <c r="E1063" s="301" t="s">
        <v>15136</v>
      </c>
      <c r="F1063" s="286" t="s">
        <v>15099</v>
      </c>
      <c r="G1063" s="287">
        <v>41399</v>
      </c>
      <c r="H1063" s="288">
        <f t="shared" si="52"/>
        <v>41399</v>
      </c>
      <c r="I1063" s="289">
        <v>41501</v>
      </c>
      <c r="J1063" s="283" t="s">
        <v>11772</v>
      </c>
      <c r="K1063" s="283"/>
      <c r="L1063" s="290" t="s">
        <v>8637</v>
      </c>
      <c r="M1063" s="283" t="s">
        <v>11771</v>
      </c>
      <c r="N1063" s="283"/>
      <c r="O1063" s="287">
        <v>41474</v>
      </c>
      <c r="P1063" s="287">
        <v>41474</v>
      </c>
      <c r="Q1063" s="290"/>
      <c r="R1063" s="290"/>
      <c r="S1063" s="291" t="s">
        <v>10005</v>
      </c>
      <c r="T1063" s="290"/>
      <c r="U1063" s="290"/>
      <c r="V1063" s="290"/>
      <c r="W1063" s="290"/>
      <c r="X1063" s="291">
        <v>5.0999999999999996</v>
      </c>
      <c r="Y1063" s="291" t="s">
        <v>11576</v>
      </c>
      <c r="Z1063" s="290"/>
      <c r="AA1063" s="291" t="s">
        <v>11235</v>
      </c>
      <c r="AB1063" s="291" t="s">
        <v>11281</v>
      </c>
      <c r="AC1063" s="284" t="s">
        <v>15115</v>
      </c>
      <c r="AD1063" s="291" t="s">
        <v>11270</v>
      </c>
      <c r="AE1063" s="291">
        <v>2</v>
      </c>
      <c r="AF1063" s="291" t="s">
        <v>11576</v>
      </c>
      <c r="AI1063" s="292">
        <v>0.91666666666666663</v>
      </c>
      <c r="AJ1063" t="s">
        <v>1419</v>
      </c>
      <c r="AV1063" s="331">
        <f t="shared" si="51"/>
        <v>41501</v>
      </c>
    </row>
    <row r="1064" spans="1:48" x14ac:dyDescent="0.25">
      <c r="A1064" s="283" t="s">
        <v>11571</v>
      </c>
      <c r="B1064" s="284" t="s">
        <v>15111</v>
      </c>
      <c r="C1064" s="285" t="str">
        <f t="shared" si="50"/>
        <v>READINGS_TT1_M2013-5_2013-8</v>
      </c>
      <c r="E1064" s="301" t="s">
        <v>15136</v>
      </c>
      <c r="F1064" s="286" t="s">
        <v>15099</v>
      </c>
      <c r="G1064" s="287">
        <v>41399</v>
      </c>
      <c r="H1064" s="288">
        <f t="shared" si="52"/>
        <v>41399</v>
      </c>
      <c r="I1064" s="289">
        <v>41501</v>
      </c>
      <c r="J1064" s="283" t="s">
        <v>11772</v>
      </c>
      <c r="K1064" s="283"/>
      <c r="L1064" s="290" t="s">
        <v>8637</v>
      </c>
      <c r="M1064" s="283" t="s">
        <v>11771</v>
      </c>
      <c r="N1064" s="283"/>
      <c r="O1064" s="287">
        <v>41475</v>
      </c>
      <c r="P1064" s="287">
        <v>41475</v>
      </c>
      <c r="Q1064" s="290"/>
      <c r="R1064" s="290"/>
      <c r="S1064" s="291" t="s">
        <v>10005</v>
      </c>
      <c r="T1064" s="290"/>
      <c r="U1064" s="290"/>
      <c r="V1064" s="290"/>
      <c r="W1064" s="290"/>
      <c r="X1064" s="291">
        <v>5.4</v>
      </c>
      <c r="Y1064" s="291" t="s">
        <v>11576</v>
      </c>
      <c r="Z1064" s="290"/>
      <c r="AA1064" s="291" t="s">
        <v>11235</v>
      </c>
      <c r="AB1064" s="291" t="s">
        <v>11281</v>
      </c>
      <c r="AC1064" s="284" t="s">
        <v>15115</v>
      </c>
      <c r="AD1064" s="291" t="s">
        <v>11270</v>
      </c>
      <c r="AE1064" s="291">
        <v>2</v>
      </c>
      <c r="AF1064" s="291" t="s">
        <v>11576</v>
      </c>
      <c r="AI1064" s="292">
        <v>8.3333333333333329E-2</v>
      </c>
      <c r="AJ1064" t="s">
        <v>1419</v>
      </c>
      <c r="AV1064" s="331">
        <f t="shared" si="51"/>
        <v>41501</v>
      </c>
    </row>
    <row r="1065" spans="1:48" x14ac:dyDescent="0.25">
      <c r="A1065" s="283" t="s">
        <v>11571</v>
      </c>
      <c r="B1065" s="284" t="s">
        <v>15111</v>
      </c>
      <c r="C1065" s="285" t="str">
        <f t="shared" si="50"/>
        <v>READINGS_TT1_M2013-5_2013-8</v>
      </c>
      <c r="E1065" s="301" t="s">
        <v>15136</v>
      </c>
      <c r="F1065" s="286" t="s">
        <v>15099</v>
      </c>
      <c r="G1065" s="287">
        <v>41399</v>
      </c>
      <c r="H1065" s="288">
        <f t="shared" si="52"/>
        <v>41399</v>
      </c>
      <c r="I1065" s="289">
        <v>41501</v>
      </c>
      <c r="J1065" s="283" t="s">
        <v>11772</v>
      </c>
      <c r="K1065" s="283"/>
      <c r="L1065" s="290" t="s">
        <v>8637</v>
      </c>
      <c r="M1065" s="283" t="s">
        <v>11771</v>
      </c>
      <c r="N1065" s="283"/>
      <c r="O1065" s="287">
        <v>41475</v>
      </c>
      <c r="P1065" s="287">
        <v>41475</v>
      </c>
      <c r="Q1065" s="290"/>
      <c r="R1065" s="290"/>
      <c r="S1065" s="291" t="s">
        <v>10005</v>
      </c>
      <c r="T1065" s="290"/>
      <c r="U1065" s="290"/>
      <c r="V1065" s="290"/>
      <c r="W1065" s="290"/>
      <c r="X1065" s="291">
        <v>5.4</v>
      </c>
      <c r="Y1065" s="291" t="s">
        <v>11576</v>
      </c>
      <c r="Z1065" s="290"/>
      <c r="AA1065" s="291" t="s">
        <v>11235</v>
      </c>
      <c r="AB1065" s="291" t="s">
        <v>11281</v>
      </c>
      <c r="AC1065" s="284" t="s">
        <v>15115</v>
      </c>
      <c r="AD1065" s="291" t="s">
        <v>11270</v>
      </c>
      <c r="AE1065" s="291">
        <v>2</v>
      </c>
      <c r="AF1065" s="291" t="s">
        <v>11576</v>
      </c>
      <c r="AI1065" s="292">
        <v>0.25</v>
      </c>
      <c r="AJ1065" t="s">
        <v>1419</v>
      </c>
      <c r="AV1065" s="331">
        <f t="shared" si="51"/>
        <v>41501</v>
      </c>
    </row>
    <row r="1066" spans="1:48" x14ac:dyDescent="0.25">
      <c r="A1066" s="283" t="s">
        <v>11571</v>
      </c>
      <c r="B1066" s="284" t="s">
        <v>15111</v>
      </c>
      <c r="C1066" s="285" t="str">
        <f t="shared" si="50"/>
        <v>READINGS_TT1_M2013-5_2013-8</v>
      </c>
      <c r="E1066" s="301" t="s">
        <v>15136</v>
      </c>
      <c r="F1066" s="286" t="s">
        <v>15099</v>
      </c>
      <c r="G1066" s="287">
        <v>41399</v>
      </c>
      <c r="H1066" s="288">
        <f t="shared" si="52"/>
        <v>41399</v>
      </c>
      <c r="I1066" s="289">
        <v>41501</v>
      </c>
      <c r="J1066" s="283" t="s">
        <v>11772</v>
      </c>
      <c r="K1066" s="283"/>
      <c r="L1066" s="290" t="s">
        <v>8637</v>
      </c>
      <c r="M1066" s="283" t="s">
        <v>11771</v>
      </c>
      <c r="N1066" s="283"/>
      <c r="O1066" s="287">
        <v>41475</v>
      </c>
      <c r="P1066" s="287">
        <v>41475</v>
      </c>
      <c r="Q1066" s="290"/>
      <c r="R1066" s="290"/>
      <c r="S1066" s="291" t="s">
        <v>10005</v>
      </c>
      <c r="T1066" s="290"/>
      <c r="U1066" s="290"/>
      <c r="V1066" s="290"/>
      <c r="W1066" s="290"/>
      <c r="X1066" s="291">
        <v>5.7</v>
      </c>
      <c r="Y1066" s="291" t="s">
        <v>11576</v>
      </c>
      <c r="Z1066" s="290"/>
      <c r="AA1066" s="291" t="s">
        <v>11235</v>
      </c>
      <c r="AB1066" s="291" t="s">
        <v>11281</v>
      </c>
      <c r="AC1066" s="284" t="s">
        <v>15115</v>
      </c>
      <c r="AD1066" s="291" t="s">
        <v>11270</v>
      </c>
      <c r="AE1066" s="291">
        <v>2</v>
      </c>
      <c r="AF1066" s="291" t="s">
        <v>11576</v>
      </c>
      <c r="AI1066" s="292">
        <v>0.41666666666666669</v>
      </c>
      <c r="AJ1066" t="s">
        <v>1419</v>
      </c>
      <c r="AV1066" s="331">
        <f t="shared" si="51"/>
        <v>41501</v>
      </c>
    </row>
    <row r="1067" spans="1:48" x14ac:dyDescent="0.25">
      <c r="A1067" s="283" t="s">
        <v>11571</v>
      </c>
      <c r="B1067" s="284" t="s">
        <v>15111</v>
      </c>
      <c r="C1067" s="285" t="str">
        <f t="shared" si="50"/>
        <v>READINGS_TT1_M2013-5_2013-8</v>
      </c>
      <c r="E1067" s="301" t="s">
        <v>15136</v>
      </c>
      <c r="F1067" s="286" t="s">
        <v>15099</v>
      </c>
      <c r="G1067" s="287">
        <v>41399</v>
      </c>
      <c r="H1067" s="288">
        <f t="shared" si="52"/>
        <v>41399</v>
      </c>
      <c r="I1067" s="289">
        <v>41501</v>
      </c>
      <c r="J1067" s="283" t="s">
        <v>11772</v>
      </c>
      <c r="K1067" s="283"/>
      <c r="L1067" s="290" t="s">
        <v>8637</v>
      </c>
      <c r="M1067" s="283" t="s">
        <v>11771</v>
      </c>
      <c r="N1067" s="283"/>
      <c r="O1067" s="287">
        <v>41475</v>
      </c>
      <c r="P1067" s="287">
        <v>41475</v>
      </c>
      <c r="Q1067" s="290"/>
      <c r="R1067" s="290"/>
      <c r="S1067" s="291" t="s">
        <v>10005</v>
      </c>
      <c r="T1067" s="290"/>
      <c r="U1067" s="290"/>
      <c r="V1067" s="290"/>
      <c r="W1067" s="290"/>
      <c r="X1067" s="291">
        <v>5.0999999999999996</v>
      </c>
      <c r="Y1067" s="291" t="s">
        <v>11576</v>
      </c>
      <c r="Z1067" s="290"/>
      <c r="AA1067" s="291" t="s">
        <v>11235</v>
      </c>
      <c r="AB1067" s="291" t="s">
        <v>11281</v>
      </c>
      <c r="AC1067" s="284" t="s">
        <v>15115</v>
      </c>
      <c r="AD1067" s="291" t="s">
        <v>11270</v>
      </c>
      <c r="AE1067" s="291">
        <v>2</v>
      </c>
      <c r="AF1067" s="291" t="s">
        <v>11576</v>
      </c>
      <c r="AI1067" s="292">
        <v>0.58333333333333337</v>
      </c>
      <c r="AJ1067" t="s">
        <v>1419</v>
      </c>
      <c r="AV1067" s="331">
        <f t="shared" si="51"/>
        <v>41501</v>
      </c>
    </row>
    <row r="1068" spans="1:48" x14ac:dyDescent="0.25">
      <c r="A1068" s="283" t="s">
        <v>11571</v>
      </c>
      <c r="B1068" s="284" t="s">
        <v>15111</v>
      </c>
      <c r="C1068" s="285" t="str">
        <f t="shared" si="50"/>
        <v>READINGS_TT1_M2013-5_2013-8</v>
      </c>
      <c r="E1068" s="301" t="s">
        <v>15136</v>
      </c>
      <c r="F1068" s="286" t="s">
        <v>15099</v>
      </c>
      <c r="G1068" s="287">
        <v>41399</v>
      </c>
      <c r="H1068" s="288">
        <f t="shared" si="52"/>
        <v>41399</v>
      </c>
      <c r="I1068" s="289">
        <v>41501</v>
      </c>
      <c r="J1068" s="283" t="s">
        <v>11772</v>
      </c>
      <c r="K1068" s="283"/>
      <c r="L1068" s="290" t="s">
        <v>8637</v>
      </c>
      <c r="M1068" s="283" t="s">
        <v>11771</v>
      </c>
      <c r="N1068" s="283"/>
      <c r="O1068" s="287">
        <v>41475</v>
      </c>
      <c r="P1068" s="287">
        <v>41475</v>
      </c>
      <c r="Q1068" s="290"/>
      <c r="R1068" s="290"/>
      <c r="S1068" s="291" t="s">
        <v>10005</v>
      </c>
      <c r="T1068" s="290"/>
      <c r="U1068" s="290"/>
      <c r="V1068" s="290"/>
      <c r="W1068" s="290"/>
      <c r="X1068" s="291">
        <v>5.0999999999999996</v>
      </c>
      <c r="Y1068" s="291" t="s">
        <v>11576</v>
      </c>
      <c r="Z1068" s="290"/>
      <c r="AA1068" s="291" t="s">
        <v>11235</v>
      </c>
      <c r="AB1068" s="291" t="s">
        <v>11281</v>
      </c>
      <c r="AC1068" s="284" t="s">
        <v>15115</v>
      </c>
      <c r="AD1068" s="291" t="s">
        <v>11270</v>
      </c>
      <c r="AE1068" s="291">
        <v>2</v>
      </c>
      <c r="AF1068" s="291" t="s">
        <v>11576</v>
      </c>
      <c r="AI1068" s="292">
        <v>0.75</v>
      </c>
      <c r="AJ1068" t="s">
        <v>1419</v>
      </c>
      <c r="AV1068" s="331">
        <f t="shared" si="51"/>
        <v>41501</v>
      </c>
    </row>
    <row r="1069" spans="1:48" x14ac:dyDescent="0.25">
      <c r="A1069" s="283" t="s">
        <v>11571</v>
      </c>
      <c r="B1069" s="284" t="s">
        <v>15111</v>
      </c>
      <c r="C1069" s="285" t="str">
        <f t="shared" si="50"/>
        <v>READINGS_TT1_M2013-5_2013-8</v>
      </c>
      <c r="E1069" s="301" t="s">
        <v>15136</v>
      </c>
      <c r="F1069" s="286" t="s">
        <v>15099</v>
      </c>
      <c r="G1069" s="287">
        <v>41399</v>
      </c>
      <c r="H1069" s="288">
        <f t="shared" si="52"/>
        <v>41399</v>
      </c>
      <c r="I1069" s="289">
        <v>41501</v>
      </c>
      <c r="J1069" s="283" t="s">
        <v>11772</v>
      </c>
      <c r="K1069" s="283"/>
      <c r="L1069" s="290" t="s">
        <v>8637</v>
      </c>
      <c r="M1069" s="283" t="s">
        <v>11771</v>
      </c>
      <c r="N1069" s="283"/>
      <c r="O1069" s="287">
        <v>41475</v>
      </c>
      <c r="P1069" s="287">
        <v>41475</v>
      </c>
      <c r="Q1069" s="290"/>
      <c r="R1069" s="290"/>
      <c r="S1069" s="291" t="s">
        <v>10005</v>
      </c>
      <c r="T1069" s="290"/>
      <c r="U1069" s="290"/>
      <c r="V1069" s="290"/>
      <c r="W1069" s="290"/>
      <c r="X1069" s="291">
        <v>6.4</v>
      </c>
      <c r="Y1069" s="291" t="s">
        <v>11576</v>
      </c>
      <c r="Z1069" s="290"/>
      <c r="AA1069" s="291" t="s">
        <v>11235</v>
      </c>
      <c r="AB1069" s="291" t="s">
        <v>11281</v>
      </c>
      <c r="AC1069" s="284" t="s">
        <v>15115</v>
      </c>
      <c r="AD1069" s="291" t="s">
        <v>11270</v>
      </c>
      <c r="AE1069" s="291">
        <v>2</v>
      </c>
      <c r="AF1069" s="291" t="s">
        <v>11576</v>
      </c>
      <c r="AI1069" s="292">
        <v>0.91666666666666663</v>
      </c>
      <c r="AJ1069" t="s">
        <v>1419</v>
      </c>
      <c r="AV1069" s="331">
        <f t="shared" si="51"/>
        <v>41501</v>
      </c>
    </row>
    <row r="1070" spans="1:48" x14ac:dyDescent="0.25">
      <c r="A1070" s="283" t="s">
        <v>11571</v>
      </c>
      <c r="B1070" s="284" t="s">
        <v>15111</v>
      </c>
      <c r="C1070" s="285" t="str">
        <f t="shared" si="50"/>
        <v>READINGS_TT1_M2013-5_2013-8</v>
      </c>
      <c r="E1070" s="301" t="s">
        <v>15136</v>
      </c>
      <c r="F1070" s="286" t="s">
        <v>15099</v>
      </c>
      <c r="G1070" s="287">
        <v>41399</v>
      </c>
      <c r="H1070" s="288">
        <f t="shared" si="52"/>
        <v>41399</v>
      </c>
      <c r="I1070" s="289">
        <v>41501</v>
      </c>
      <c r="J1070" s="283" t="s">
        <v>11772</v>
      </c>
      <c r="K1070" s="283"/>
      <c r="L1070" s="290" t="s">
        <v>8637</v>
      </c>
      <c r="M1070" s="283" t="s">
        <v>11771</v>
      </c>
      <c r="N1070" s="283"/>
      <c r="O1070" s="287">
        <v>41476</v>
      </c>
      <c r="P1070" s="287">
        <v>41476</v>
      </c>
      <c r="Q1070" s="290"/>
      <c r="R1070" s="290"/>
      <c r="S1070" s="291" t="s">
        <v>10005</v>
      </c>
      <c r="T1070" s="290"/>
      <c r="U1070" s="290"/>
      <c r="V1070" s="290"/>
      <c r="W1070" s="290"/>
      <c r="X1070" s="291">
        <v>35</v>
      </c>
      <c r="Y1070" s="291" t="s">
        <v>11576</v>
      </c>
      <c r="Z1070" s="290"/>
      <c r="AA1070" s="291" t="s">
        <v>11235</v>
      </c>
      <c r="AB1070" s="291" t="s">
        <v>11281</v>
      </c>
      <c r="AC1070" s="284" t="s">
        <v>15115</v>
      </c>
      <c r="AD1070" s="291" t="s">
        <v>11270</v>
      </c>
      <c r="AE1070" s="291">
        <v>2</v>
      </c>
      <c r="AF1070" s="291" t="s">
        <v>11576</v>
      </c>
      <c r="AI1070" s="292">
        <v>8.3333333333333329E-2</v>
      </c>
      <c r="AJ1070" t="s">
        <v>1419</v>
      </c>
      <c r="AV1070" s="331">
        <f t="shared" si="51"/>
        <v>41501</v>
      </c>
    </row>
    <row r="1071" spans="1:48" x14ac:dyDescent="0.25">
      <c r="A1071" s="283" t="s">
        <v>11571</v>
      </c>
      <c r="B1071" s="284" t="s">
        <v>15111</v>
      </c>
      <c r="C1071" s="285" t="str">
        <f t="shared" si="50"/>
        <v>READINGS_TT1_M2013-5_2013-8</v>
      </c>
      <c r="E1071" s="301" t="s">
        <v>15136</v>
      </c>
      <c r="F1071" s="286" t="s">
        <v>15099</v>
      </c>
      <c r="G1071" s="287">
        <v>41399</v>
      </c>
      <c r="H1071" s="288">
        <f t="shared" si="52"/>
        <v>41399</v>
      </c>
      <c r="I1071" s="289">
        <v>41501</v>
      </c>
      <c r="J1071" s="283" t="s">
        <v>11772</v>
      </c>
      <c r="K1071" s="283"/>
      <c r="L1071" s="290" t="s">
        <v>8637</v>
      </c>
      <c r="M1071" s="283" t="s">
        <v>11771</v>
      </c>
      <c r="N1071" s="283"/>
      <c r="O1071" s="287">
        <v>41476</v>
      </c>
      <c r="P1071" s="287">
        <v>41476</v>
      </c>
      <c r="Q1071" s="290"/>
      <c r="R1071" s="290"/>
      <c r="S1071" s="291" t="s">
        <v>10005</v>
      </c>
      <c r="T1071" s="290"/>
      <c r="U1071" s="290"/>
      <c r="V1071" s="290"/>
      <c r="W1071" s="290"/>
      <c r="X1071" s="291">
        <v>42</v>
      </c>
      <c r="Y1071" s="291" t="s">
        <v>11576</v>
      </c>
      <c r="Z1071" s="290"/>
      <c r="AA1071" s="291" t="s">
        <v>11235</v>
      </c>
      <c r="AB1071" s="291" t="s">
        <v>11281</v>
      </c>
      <c r="AC1071" s="284" t="s">
        <v>15115</v>
      </c>
      <c r="AD1071" s="291" t="s">
        <v>11270</v>
      </c>
      <c r="AE1071" s="291">
        <v>2</v>
      </c>
      <c r="AF1071" s="291" t="s">
        <v>11576</v>
      </c>
      <c r="AI1071" s="292">
        <v>0.25</v>
      </c>
      <c r="AJ1071" t="s">
        <v>1419</v>
      </c>
      <c r="AV1071" s="331">
        <f t="shared" si="51"/>
        <v>41501</v>
      </c>
    </row>
    <row r="1072" spans="1:48" x14ac:dyDescent="0.25">
      <c r="A1072" s="283" t="s">
        <v>11571</v>
      </c>
      <c r="B1072" s="284" t="s">
        <v>15111</v>
      </c>
      <c r="C1072" s="285" t="str">
        <f t="shared" si="50"/>
        <v>READINGS_TT1_M2013-5_2013-8</v>
      </c>
      <c r="E1072" s="301" t="s">
        <v>15136</v>
      </c>
      <c r="F1072" s="286" t="s">
        <v>15099</v>
      </c>
      <c r="G1072" s="287">
        <v>41399</v>
      </c>
      <c r="H1072" s="288">
        <f t="shared" si="52"/>
        <v>41399</v>
      </c>
      <c r="I1072" s="289">
        <v>41501</v>
      </c>
      <c r="J1072" s="283" t="s">
        <v>11772</v>
      </c>
      <c r="K1072" s="283"/>
      <c r="L1072" s="290" t="s">
        <v>8637</v>
      </c>
      <c r="M1072" s="283" t="s">
        <v>11771</v>
      </c>
      <c r="N1072" s="283"/>
      <c r="O1072" s="287">
        <v>41476</v>
      </c>
      <c r="P1072" s="287">
        <v>41476</v>
      </c>
      <c r="Q1072" s="290"/>
      <c r="R1072" s="290"/>
      <c r="S1072" s="291" t="s">
        <v>10005</v>
      </c>
      <c r="T1072" s="290"/>
      <c r="U1072" s="290"/>
      <c r="V1072" s="290"/>
      <c r="W1072" s="290"/>
      <c r="X1072" s="291">
        <v>26</v>
      </c>
      <c r="Y1072" s="291" t="s">
        <v>11576</v>
      </c>
      <c r="Z1072" s="290"/>
      <c r="AA1072" s="291" t="s">
        <v>11235</v>
      </c>
      <c r="AB1072" s="291" t="s">
        <v>11281</v>
      </c>
      <c r="AC1072" s="284" t="s">
        <v>15115</v>
      </c>
      <c r="AD1072" s="291" t="s">
        <v>11270</v>
      </c>
      <c r="AE1072" s="291">
        <v>2</v>
      </c>
      <c r="AF1072" s="291" t="s">
        <v>11576</v>
      </c>
      <c r="AI1072" s="292">
        <v>0.41666666666666669</v>
      </c>
      <c r="AJ1072" t="s">
        <v>1419</v>
      </c>
      <c r="AV1072" s="331">
        <f t="shared" si="51"/>
        <v>41501</v>
      </c>
    </row>
    <row r="1073" spans="1:48" x14ac:dyDescent="0.25">
      <c r="A1073" s="283" t="s">
        <v>11571</v>
      </c>
      <c r="B1073" s="284" t="s">
        <v>15111</v>
      </c>
      <c r="C1073" s="285" t="str">
        <f t="shared" si="50"/>
        <v>READINGS_TT1_M2013-5_2013-8</v>
      </c>
      <c r="E1073" s="301" t="s">
        <v>15136</v>
      </c>
      <c r="F1073" s="286" t="s">
        <v>15099</v>
      </c>
      <c r="G1073" s="287">
        <v>41399</v>
      </c>
      <c r="H1073" s="288">
        <f t="shared" si="52"/>
        <v>41399</v>
      </c>
      <c r="I1073" s="289">
        <v>41501</v>
      </c>
      <c r="J1073" s="283" t="s">
        <v>11772</v>
      </c>
      <c r="K1073" s="283"/>
      <c r="L1073" s="290" t="s">
        <v>8637</v>
      </c>
      <c r="M1073" s="283" t="s">
        <v>11771</v>
      </c>
      <c r="N1073" s="283"/>
      <c r="O1073" s="287">
        <v>41476</v>
      </c>
      <c r="P1073" s="287">
        <v>41476</v>
      </c>
      <c r="Q1073" s="290"/>
      <c r="R1073" s="290"/>
      <c r="S1073" s="291" t="s">
        <v>10005</v>
      </c>
      <c r="T1073" s="290"/>
      <c r="U1073" s="290"/>
      <c r="V1073" s="290"/>
      <c r="W1073" s="290"/>
      <c r="X1073" s="291">
        <v>17</v>
      </c>
      <c r="Y1073" s="291" t="s">
        <v>11576</v>
      </c>
      <c r="Z1073" s="290"/>
      <c r="AA1073" s="291" t="s">
        <v>11235</v>
      </c>
      <c r="AB1073" s="291" t="s">
        <v>11281</v>
      </c>
      <c r="AC1073" s="284" t="s">
        <v>15115</v>
      </c>
      <c r="AD1073" s="291" t="s">
        <v>11270</v>
      </c>
      <c r="AE1073" s="291">
        <v>2</v>
      </c>
      <c r="AF1073" s="291" t="s">
        <v>11576</v>
      </c>
      <c r="AI1073" s="292">
        <v>0.58333333333333337</v>
      </c>
      <c r="AJ1073" t="s">
        <v>1419</v>
      </c>
      <c r="AV1073" s="331">
        <f t="shared" si="51"/>
        <v>41501</v>
      </c>
    </row>
    <row r="1074" spans="1:48" x14ac:dyDescent="0.25">
      <c r="A1074" s="283" t="s">
        <v>11571</v>
      </c>
      <c r="B1074" s="284" t="s">
        <v>15111</v>
      </c>
      <c r="C1074" s="285" t="str">
        <f t="shared" si="50"/>
        <v>READINGS_TT1_M2013-5_2013-8</v>
      </c>
      <c r="E1074" s="301" t="s">
        <v>15136</v>
      </c>
      <c r="F1074" s="286" t="s">
        <v>15099</v>
      </c>
      <c r="G1074" s="287">
        <v>41399</v>
      </c>
      <c r="H1074" s="288">
        <f t="shared" si="52"/>
        <v>41399</v>
      </c>
      <c r="I1074" s="289">
        <v>41501</v>
      </c>
      <c r="J1074" s="283" t="s">
        <v>11772</v>
      </c>
      <c r="K1074" s="283"/>
      <c r="L1074" s="290" t="s">
        <v>8637</v>
      </c>
      <c r="M1074" s="283" t="s">
        <v>11771</v>
      </c>
      <c r="N1074" s="283"/>
      <c r="O1074" s="287">
        <v>41476</v>
      </c>
      <c r="P1074" s="287">
        <v>41476</v>
      </c>
      <c r="Q1074" s="290"/>
      <c r="R1074" s="290"/>
      <c r="S1074" s="291" t="s">
        <v>10005</v>
      </c>
      <c r="T1074" s="290"/>
      <c r="U1074" s="290"/>
      <c r="V1074" s="290"/>
      <c r="W1074" s="290"/>
      <c r="X1074" s="291">
        <v>13</v>
      </c>
      <c r="Y1074" s="291" t="s">
        <v>11576</v>
      </c>
      <c r="Z1074" s="290"/>
      <c r="AA1074" s="291" t="s">
        <v>11235</v>
      </c>
      <c r="AB1074" s="291" t="s">
        <v>11281</v>
      </c>
      <c r="AC1074" s="284" t="s">
        <v>15115</v>
      </c>
      <c r="AD1074" s="291" t="s">
        <v>11270</v>
      </c>
      <c r="AE1074" s="291">
        <v>2</v>
      </c>
      <c r="AF1074" s="291" t="s">
        <v>11576</v>
      </c>
      <c r="AI1074" s="292">
        <v>0.75</v>
      </c>
      <c r="AJ1074" t="s">
        <v>1419</v>
      </c>
      <c r="AV1074" s="331">
        <f t="shared" si="51"/>
        <v>41501</v>
      </c>
    </row>
    <row r="1075" spans="1:48" x14ac:dyDescent="0.25">
      <c r="A1075" s="283" t="s">
        <v>11571</v>
      </c>
      <c r="B1075" s="284" t="s">
        <v>15111</v>
      </c>
      <c r="C1075" s="285" t="str">
        <f t="shared" si="50"/>
        <v>READINGS_TT1_M2013-5_2013-8</v>
      </c>
      <c r="E1075" s="301" t="s">
        <v>15136</v>
      </c>
      <c r="F1075" s="286" t="s">
        <v>15099</v>
      </c>
      <c r="G1075" s="287">
        <v>41399</v>
      </c>
      <c r="H1075" s="288">
        <f t="shared" si="52"/>
        <v>41399</v>
      </c>
      <c r="I1075" s="289">
        <v>41501</v>
      </c>
      <c r="J1075" s="283" t="s">
        <v>11772</v>
      </c>
      <c r="K1075" s="283"/>
      <c r="L1075" s="290" t="s">
        <v>8637</v>
      </c>
      <c r="M1075" s="283" t="s">
        <v>11771</v>
      </c>
      <c r="N1075" s="283"/>
      <c r="O1075" s="287">
        <v>41476</v>
      </c>
      <c r="P1075" s="287">
        <v>41476</v>
      </c>
      <c r="Q1075" s="290"/>
      <c r="R1075" s="290"/>
      <c r="S1075" s="291" t="s">
        <v>10005</v>
      </c>
      <c r="T1075" s="290"/>
      <c r="U1075" s="290"/>
      <c r="V1075" s="290"/>
      <c r="W1075" s="290"/>
      <c r="X1075" s="291">
        <v>11</v>
      </c>
      <c r="Y1075" s="291" t="s">
        <v>11576</v>
      </c>
      <c r="Z1075" s="290"/>
      <c r="AA1075" s="291" t="s">
        <v>11235</v>
      </c>
      <c r="AB1075" s="291" t="s">
        <v>11281</v>
      </c>
      <c r="AC1075" s="284" t="s">
        <v>15115</v>
      </c>
      <c r="AD1075" s="291" t="s">
        <v>11270</v>
      </c>
      <c r="AE1075" s="291">
        <v>2</v>
      </c>
      <c r="AF1075" s="291" t="s">
        <v>11576</v>
      </c>
      <c r="AI1075" s="292">
        <v>0.91666666666666663</v>
      </c>
      <c r="AJ1075" t="s">
        <v>1419</v>
      </c>
      <c r="AV1075" s="331">
        <f t="shared" si="51"/>
        <v>41501</v>
      </c>
    </row>
    <row r="1076" spans="1:48" x14ac:dyDescent="0.25">
      <c r="A1076" s="283" t="s">
        <v>11571</v>
      </c>
      <c r="B1076" s="284" t="s">
        <v>15111</v>
      </c>
      <c r="C1076" s="285" t="str">
        <f t="shared" si="50"/>
        <v>READINGS_TT1_M2013-5_2013-8</v>
      </c>
      <c r="E1076" s="301" t="s">
        <v>15136</v>
      </c>
      <c r="F1076" s="286" t="s">
        <v>15099</v>
      </c>
      <c r="G1076" s="287">
        <v>41399</v>
      </c>
      <c r="H1076" s="288">
        <f t="shared" si="52"/>
        <v>41399</v>
      </c>
      <c r="I1076" s="289">
        <v>41501</v>
      </c>
      <c r="J1076" s="283" t="s">
        <v>11772</v>
      </c>
      <c r="K1076" s="283"/>
      <c r="L1076" s="290" t="s">
        <v>8637</v>
      </c>
      <c r="M1076" s="283" t="s">
        <v>11771</v>
      </c>
      <c r="N1076" s="283"/>
      <c r="O1076" s="287">
        <v>41477</v>
      </c>
      <c r="P1076" s="287">
        <v>41477</v>
      </c>
      <c r="Q1076" s="290"/>
      <c r="R1076" s="290"/>
      <c r="S1076" s="291" t="s">
        <v>10005</v>
      </c>
      <c r="T1076" s="290"/>
      <c r="U1076" s="290"/>
      <c r="V1076" s="290"/>
      <c r="W1076" s="290"/>
      <c r="X1076" s="291">
        <v>9.5</v>
      </c>
      <c r="Y1076" s="291" t="s">
        <v>11576</v>
      </c>
      <c r="Z1076" s="290"/>
      <c r="AA1076" s="291" t="s">
        <v>11235</v>
      </c>
      <c r="AB1076" s="291" t="s">
        <v>11281</v>
      </c>
      <c r="AC1076" s="284" t="s">
        <v>15115</v>
      </c>
      <c r="AD1076" s="291" t="s">
        <v>11270</v>
      </c>
      <c r="AE1076" s="291">
        <v>2</v>
      </c>
      <c r="AF1076" s="291" t="s">
        <v>11576</v>
      </c>
      <c r="AI1076" s="292">
        <v>8.3333333333333329E-2</v>
      </c>
      <c r="AJ1076" t="s">
        <v>1419</v>
      </c>
      <c r="AV1076" s="331">
        <f t="shared" si="51"/>
        <v>41501</v>
      </c>
    </row>
    <row r="1077" spans="1:48" x14ac:dyDescent="0.25">
      <c r="A1077" s="283" t="s">
        <v>11571</v>
      </c>
      <c r="B1077" s="284" t="s">
        <v>15111</v>
      </c>
      <c r="C1077" s="285" t="str">
        <f t="shared" si="50"/>
        <v>READINGS_TT1_M2013-5_2013-8</v>
      </c>
      <c r="E1077" s="301" t="s">
        <v>15136</v>
      </c>
      <c r="F1077" s="286" t="s">
        <v>15099</v>
      </c>
      <c r="G1077" s="287">
        <v>41399</v>
      </c>
      <c r="H1077" s="288">
        <f t="shared" si="52"/>
        <v>41399</v>
      </c>
      <c r="I1077" s="289">
        <v>41501</v>
      </c>
      <c r="J1077" s="283" t="s">
        <v>11772</v>
      </c>
      <c r="K1077" s="283"/>
      <c r="L1077" s="290" t="s">
        <v>8637</v>
      </c>
      <c r="M1077" s="283" t="s">
        <v>11771</v>
      </c>
      <c r="N1077" s="283"/>
      <c r="O1077" s="287">
        <v>41477</v>
      </c>
      <c r="P1077" s="287">
        <v>41477</v>
      </c>
      <c r="Q1077" s="290"/>
      <c r="R1077" s="290"/>
      <c r="S1077" s="291" t="s">
        <v>10005</v>
      </c>
      <c r="T1077" s="290"/>
      <c r="U1077" s="290"/>
      <c r="V1077" s="290"/>
      <c r="W1077" s="290"/>
      <c r="X1077" s="291">
        <v>8.6999999999999993</v>
      </c>
      <c r="Y1077" s="291" t="s">
        <v>11576</v>
      </c>
      <c r="Z1077" s="290"/>
      <c r="AA1077" s="291" t="s">
        <v>11235</v>
      </c>
      <c r="AB1077" s="291" t="s">
        <v>11281</v>
      </c>
      <c r="AC1077" s="284" t="s">
        <v>15115</v>
      </c>
      <c r="AD1077" s="291" t="s">
        <v>11270</v>
      </c>
      <c r="AE1077" s="291">
        <v>2</v>
      </c>
      <c r="AF1077" s="291" t="s">
        <v>11576</v>
      </c>
      <c r="AI1077" s="292">
        <v>0.25</v>
      </c>
      <c r="AJ1077" t="s">
        <v>1419</v>
      </c>
      <c r="AV1077" s="331">
        <f t="shared" si="51"/>
        <v>41501</v>
      </c>
    </row>
    <row r="1078" spans="1:48" x14ac:dyDescent="0.25">
      <c r="A1078" s="283" t="s">
        <v>11571</v>
      </c>
      <c r="B1078" s="284" t="s">
        <v>15111</v>
      </c>
      <c r="C1078" s="285" t="str">
        <f t="shared" si="50"/>
        <v>READINGS_TT1_M2013-5_2013-8</v>
      </c>
      <c r="E1078" s="301" t="s">
        <v>15136</v>
      </c>
      <c r="F1078" s="286" t="s">
        <v>15099</v>
      </c>
      <c r="G1078" s="287">
        <v>41399</v>
      </c>
      <c r="H1078" s="288">
        <f t="shared" si="52"/>
        <v>41399</v>
      </c>
      <c r="I1078" s="289">
        <v>41501</v>
      </c>
      <c r="J1078" s="283" t="s">
        <v>11772</v>
      </c>
      <c r="K1078" s="283"/>
      <c r="L1078" s="290" t="s">
        <v>8637</v>
      </c>
      <c r="M1078" s="283" t="s">
        <v>11771</v>
      </c>
      <c r="N1078" s="283"/>
      <c r="O1078" s="287">
        <v>41477</v>
      </c>
      <c r="P1078" s="287">
        <v>41477</v>
      </c>
      <c r="Q1078" s="290"/>
      <c r="R1078" s="290"/>
      <c r="S1078" s="291" t="s">
        <v>10005</v>
      </c>
      <c r="T1078" s="290"/>
      <c r="U1078" s="290"/>
      <c r="V1078" s="290"/>
      <c r="W1078" s="290"/>
      <c r="X1078" s="291">
        <v>8</v>
      </c>
      <c r="Y1078" s="291" t="s">
        <v>11576</v>
      </c>
      <c r="Z1078" s="290"/>
      <c r="AA1078" s="291" t="s">
        <v>11235</v>
      </c>
      <c r="AB1078" s="291" t="s">
        <v>11281</v>
      </c>
      <c r="AC1078" s="284" t="s">
        <v>15115</v>
      </c>
      <c r="AD1078" s="291" t="s">
        <v>11270</v>
      </c>
      <c r="AE1078" s="291">
        <v>2</v>
      </c>
      <c r="AF1078" s="291" t="s">
        <v>11576</v>
      </c>
      <c r="AI1078" s="292">
        <v>0.41666666666666669</v>
      </c>
      <c r="AJ1078" t="s">
        <v>1419</v>
      </c>
      <c r="AV1078" s="331">
        <f t="shared" si="51"/>
        <v>41501</v>
      </c>
    </row>
    <row r="1079" spans="1:48" x14ac:dyDescent="0.25">
      <c r="A1079" s="283" t="s">
        <v>11571</v>
      </c>
      <c r="B1079" s="284" t="s">
        <v>15111</v>
      </c>
      <c r="C1079" s="285" t="str">
        <f t="shared" si="50"/>
        <v>READINGS_TT1_M2013-5_2013-8</v>
      </c>
      <c r="E1079" s="301" t="s">
        <v>15136</v>
      </c>
      <c r="F1079" s="286" t="s">
        <v>15099</v>
      </c>
      <c r="G1079" s="287">
        <v>41399</v>
      </c>
      <c r="H1079" s="288">
        <f t="shared" si="52"/>
        <v>41399</v>
      </c>
      <c r="I1079" s="289">
        <v>41501</v>
      </c>
      <c r="J1079" s="283" t="s">
        <v>11772</v>
      </c>
      <c r="K1079" s="283"/>
      <c r="L1079" s="290" t="s">
        <v>8637</v>
      </c>
      <c r="M1079" s="283" t="s">
        <v>11771</v>
      </c>
      <c r="N1079" s="283"/>
      <c r="O1079" s="287">
        <v>41477</v>
      </c>
      <c r="P1079" s="287">
        <v>41477</v>
      </c>
      <c r="Q1079" s="290"/>
      <c r="R1079" s="290"/>
      <c r="S1079" s="291" t="s">
        <v>10005</v>
      </c>
      <c r="T1079" s="290"/>
      <c r="U1079" s="290"/>
      <c r="V1079" s="290"/>
      <c r="W1079" s="290"/>
      <c r="X1079" s="291">
        <v>7.4</v>
      </c>
      <c r="Y1079" s="291" t="s">
        <v>11576</v>
      </c>
      <c r="Z1079" s="290"/>
      <c r="AA1079" s="291" t="s">
        <v>11235</v>
      </c>
      <c r="AB1079" s="291" t="s">
        <v>11281</v>
      </c>
      <c r="AC1079" s="284" t="s">
        <v>15115</v>
      </c>
      <c r="AD1079" s="291" t="s">
        <v>11270</v>
      </c>
      <c r="AE1079" s="291">
        <v>2</v>
      </c>
      <c r="AF1079" s="291" t="s">
        <v>11576</v>
      </c>
      <c r="AI1079" s="292">
        <v>0.58333333333333337</v>
      </c>
      <c r="AJ1079" t="s">
        <v>1419</v>
      </c>
      <c r="AV1079" s="331">
        <f t="shared" si="51"/>
        <v>41501</v>
      </c>
    </row>
    <row r="1080" spans="1:48" x14ac:dyDescent="0.25">
      <c r="A1080" s="283" t="s">
        <v>11571</v>
      </c>
      <c r="B1080" s="284" t="s">
        <v>15111</v>
      </c>
      <c r="C1080" s="285" t="str">
        <f t="shared" si="50"/>
        <v>READINGS_TT1_M2013-5_2013-8</v>
      </c>
      <c r="E1080" s="301" t="s">
        <v>15136</v>
      </c>
      <c r="F1080" s="286" t="s">
        <v>15099</v>
      </c>
      <c r="G1080" s="287">
        <v>41399</v>
      </c>
      <c r="H1080" s="288">
        <f t="shared" si="52"/>
        <v>41399</v>
      </c>
      <c r="I1080" s="289">
        <v>41501</v>
      </c>
      <c r="J1080" s="283" t="s">
        <v>11772</v>
      </c>
      <c r="K1080" s="283"/>
      <c r="L1080" s="290" t="s">
        <v>8637</v>
      </c>
      <c r="M1080" s="283" t="s">
        <v>11771</v>
      </c>
      <c r="N1080" s="283"/>
      <c r="O1080" s="287">
        <v>41477</v>
      </c>
      <c r="P1080" s="287">
        <v>41477</v>
      </c>
      <c r="Q1080" s="290"/>
      <c r="R1080" s="290"/>
      <c r="S1080" s="291" t="s">
        <v>10005</v>
      </c>
      <c r="T1080" s="290"/>
      <c r="U1080" s="290"/>
      <c r="V1080" s="290"/>
      <c r="W1080" s="290"/>
      <c r="X1080" s="291">
        <v>6.8</v>
      </c>
      <c r="Y1080" s="291" t="s">
        <v>11576</v>
      </c>
      <c r="Z1080" s="290"/>
      <c r="AA1080" s="291" t="s">
        <v>11235</v>
      </c>
      <c r="AB1080" s="291" t="s">
        <v>11281</v>
      </c>
      <c r="AC1080" s="284" t="s">
        <v>15115</v>
      </c>
      <c r="AD1080" s="291" t="s">
        <v>11270</v>
      </c>
      <c r="AE1080" s="291">
        <v>2</v>
      </c>
      <c r="AF1080" s="291" t="s">
        <v>11576</v>
      </c>
      <c r="AI1080" s="292">
        <v>0.75</v>
      </c>
      <c r="AJ1080" t="s">
        <v>1419</v>
      </c>
      <c r="AV1080" s="331">
        <f t="shared" si="51"/>
        <v>41501</v>
      </c>
    </row>
    <row r="1081" spans="1:48" x14ac:dyDescent="0.25">
      <c r="A1081" s="283" t="s">
        <v>11571</v>
      </c>
      <c r="B1081" s="284" t="s">
        <v>15111</v>
      </c>
      <c r="C1081" s="285" t="str">
        <f t="shared" ref="C1081:C1144" si="53">"READINGS_"&amp;B1081&amp;"_M"&amp;YEAR(H1081)&amp;"-"&amp;MONTH(H1081)&amp;"_"&amp;YEAR(I1081)&amp;"-"&amp;MONTH(I1081)</f>
        <v>READINGS_TT1_M2013-5_2013-8</v>
      </c>
      <c r="E1081" s="301" t="s">
        <v>15136</v>
      </c>
      <c r="F1081" s="286" t="s">
        <v>15099</v>
      </c>
      <c r="G1081" s="287">
        <v>41399</v>
      </c>
      <c r="H1081" s="288">
        <f t="shared" si="52"/>
        <v>41399</v>
      </c>
      <c r="I1081" s="289">
        <v>41501</v>
      </c>
      <c r="J1081" s="283" t="s">
        <v>11772</v>
      </c>
      <c r="K1081" s="283"/>
      <c r="L1081" s="290" t="s">
        <v>8637</v>
      </c>
      <c r="M1081" s="283" t="s">
        <v>11771</v>
      </c>
      <c r="N1081" s="283"/>
      <c r="O1081" s="287">
        <v>41477</v>
      </c>
      <c r="P1081" s="287">
        <v>41477</v>
      </c>
      <c r="Q1081" s="290"/>
      <c r="R1081" s="290"/>
      <c r="S1081" s="291" t="s">
        <v>10005</v>
      </c>
      <c r="T1081" s="290"/>
      <c r="U1081" s="290"/>
      <c r="V1081" s="290"/>
      <c r="W1081" s="290"/>
      <c r="X1081" s="291">
        <v>6.8</v>
      </c>
      <c r="Y1081" s="291" t="s">
        <v>11576</v>
      </c>
      <c r="Z1081" s="290"/>
      <c r="AA1081" s="291" t="s">
        <v>11235</v>
      </c>
      <c r="AB1081" s="291" t="s">
        <v>11281</v>
      </c>
      <c r="AC1081" s="284" t="s">
        <v>15115</v>
      </c>
      <c r="AD1081" s="291" t="s">
        <v>11270</v>
      </c>
      <c r="AE1081" s="291">
        <v>2</v>
      </c>
      <c r="AF1081" s="291" t="s">
        <v>11576</v>
      </c>
      <c r="AI1081" s="292">
        <v>0.91666666666666663</v>
      </c>
      <c r="AJ1081" t="s">
        <v>1419</v>
      </c>
      <c r="AV1081" s="331">
        <f t="shared" si="51"/>
        <v>41501</v>
      </c>
    </row>
    <row r="1082" spans="1:48" x14ac:dyDescent="0.25">
      <c r="A1082" s="283" t="s">
        <v>11571</v>
      </c>
      <c r="B1082" s="284" t="s">
        <v>15111</v>
      </c>
      <c r="C1082" s="285" t="str">
        <f t="shared" si="53"/>
        <v>READINGS_TT1_M2013-5_2013-8</v>
      </c>
      <c r="E1082" s="301" t="s">
        <v>15136</v>
      </c>
      <c r="F1082" s="286" t="s">
        <v>15099</v>
      </c>
      <c r="G1082" s="287">
        <v>41399</v>
      </c>
      <c r="H1082" s="288">
        <f t="shared" si="52"/>
        <v>41399</v>
      </c>
      <c r="I1082" s="289">
        <v>41501</v>
      </c>
      <c r="J1082" s="283" t="s">
        <v>11772</v>
      </c>
      <c r="K1082" s="283"/>
      <c r="L1082" s="290" t="s">
        <v>8637</v>
      </c>
      <c r="M1082" s="283" t="s">
        <v>11771</v>
      </c>
      <c r="N1082" s="283"/>
      <c r="O1082" s="287">
        <v>41478</v>
      </c>
      <c r="P1082" s="287">
        <v>41478</v>
      </c>
      <c r="Q1082" s="290"/>
      <c r="R1082" s="290"/>
      <c r="S1082" s="291" t="s">
        <v>10005</v>
      </c>
      <c r="T1082" s="290"/>
      <c r="U1082" s="290"/>
      <c r="V1082" s="290"/>
      <c r="W1082" s="290"/>
      <c r="X1082" s="291">
        <v>18</v>
      </c>
      <c r="Y1082" s="291" t="s">
        <v>11576</v>
      </c>
      <c r="Z1082" s="290"/>
      <c r="AA1082" s="291" t="s">
        <v>11235</v>
      </c>
      <c r="AB1082" s="291" t="s">
        <v>11281</v>
      </c>
      <c r="AC1082" s="284" t="s">
        <v>15115</v>
      </c>
      <c r="AD1082" s="291" t="s">
        <v>11270</v>
      </c>
      <c r="AE1082" s="291">
        <v>2</v>
      </c>
      <c r="AF1082" s="291" t="s">
        <v>11576</v>
      </c>
      <c r="AI1082" s="292">
        <v>8.3333333333333329E-2</v>
      </c>
      <c r="AJ1082" t="s">
        <v>1419</v>
      </c>
      <c r="AV1082" s="331">
        <f t="shared" si="51"/>
        <v>41501</v>
      </c>
    </row>
    <row r="1083" spans="1:48" x14ac:dyDescent="0.25">
      <c r="A1083" s="283" t="s">
        <v>11571</v>
      </c>
      <c r="B1083" s="284" t="s">
        <v>15111</v>
      </c>
      <c r="C1083" s="285" t="str">
        <f t="shared" si="53"/>
        <v>READINGS_TT1_M2013-5_2013-8</v>
      </c>
      <c r="E1083" s="301" t="s">
        <v>15136</v>
      </c>
      <c r="F1083" s="286" t="s">
        <v>15099</v>
      </c>
      <c r="G1083" s="287">
        <v>41399</v>
      </c>
      <c r="H1083" s="288">
        <f t="shared" si="52"/>
        <v>41399</v>
      </c>
      <c r="I1083" s="289">
        <v>41501</v>
      </c>
      <c r="J1083" s="283" t="s">
        <v>11772</v>
      </c>
      <c r="K1083" s="283"/>
      <c r="L1083" s="290" t="s">
        <v>8637</v>
      </c>
      <c r="M1083" s="283" t="s">
        <v>11771</v>
      </c>
      <c r="N1083" s="283"/>
      <c r="O1083" s="287">
        <v>41478</v>
      </c>
      <c r="P1083" s="287">
        <v>41478</v>
      </c>
      <c r="Q1083" s="290"/>
      <c r="R1083" s="290"/>
      <c r="S1083" s="291" t="s">
        <v>10005</v>
      </c>
      <c r="T1083" s="290"/>
      <c r="U1083" s="290"/>
      <c r="V1083" s="290"/>
      <c r="W1083" s="290"/>
      <c r="X1083" s="291">
        <v>50</v>
      </c>
      <c r="Y1083" s="291" t="s">
        <v>11576</v>
      </c>
      <c r="Z1083" s="290"/>
      <c r="AA1083" s="291" t="s">
        <v>11235</v>
      </c>
      <c r="AB1083" s="291" t="s">
        <v>11281</v>
      </c>
      <c r="AC1083" s="284" t="s">
        <v>15115</v>
      </c>
      <c r="AD1083" s="291" t="s">
        <v>11270</v>
      </c>
      <c r="AE1083" s="291">
        <v>2</v>
      </c>
      <c r="AF1083" s="291" t="s">
        <v>11576</v>
      </c>
      <c r="AI1083" s="292">
        <v>0.25</v>
      </c>
      <c r="AJ1083" t="s">
        <v>1419</v>
      </c>
      <c r="AV1083" s="331">
        <f t="shared" si="51"/>
        <v>41501</v>
      </c>
    </row>
    <row r="1084" spans="1:48" x14ac:dyDescent="0.25">
      <c r="A1084" s="283" t="s">
        <v>11571</v>
      </c>
      <c r="B1084" s="284" t="s">
        <v>15111</v>
      </c>
      <c r="C1084" s="285" t="str">
        <f t="shared" si="53"/>
        <v>READINGS_TT1_M2013-5_2013-8</v>
      </c>
      <c r="E1084" s="301" t="s">
        <v>15136</v>
      </c>
      <c r="F1084" s="286" t="s">
        <v>15099</v>
      </c>
      <c r="G1084" s="287">
        <v>41399</v>
      </c>
      <c r="H1084" s="288">
        <f t="shared" si="52"/>
        <v>41399</v>
      </c>
      <c r="I1084" s="289">
        <v>41501</v>
      </c>
      <c r="J1084" s="283" t="s">
        <v>11772</v>
      </c>
      <c r="K1084" s="283"/>
      <c r="L1084" s="290" t="s">
        <v>8637</v>
      </c>
      <c r="M1084" s="283" t="s">
        <v>11771</v>
      </c>
      <c r="N1084" s="283"/>
      <c r="O1084" s="287">
        <v>41478</v>
      </c>
      <c r="P1084" s="287">
        <v>41478</v>
      </c>
      <c r="Q1084" s="290"/>
      <c r="R1084" s="290"/>
      <c r="S1084" s="291" t="s">
        <v>10005</v>
      </c>
      <c r="T1084" s="290"/>
      <c r="U1084" s="290"/>
      <c r="V1084" s="290"/>
      <c r="W1084" s="290"/>
      <c r="X1084" s="291">
        <v>59</v>
      </c>
      <c r="Y1084" s="291" t="s">
        <v>11576</v>
      </c>
      <c r="Z1084" s="290"/>
      <c r="AA1084" s="291" t="s">
        <v>11235</v>
      </c>
      <c r="AB1084" s="291" t="s">
        <v>11281</v>
      </c>
      <c r="AC1084" s="284" t="s">
        <v>15115</v>
      </c>
      <c r="AD1084" s="291" t="s">
        <v>11270</v>
      </c>
      <c r="AE1084" s="291">
        <v>2</v>
      </c>
      <c r="AF1084" s="291" t="s">
        <v>11576</v>
      </c>
      <c r="AI1084" s="292">
        <v>0.41666666666666669</v>
      </c>
      <c r="AJ1084" t="s">
        <v>1419</v>
      </c>
      <c r="AV1084" s="331">
        <f t="shared" si="51"/>
        <v>41501</v>
      </c>
    </row>
    <row r="1085" spans="1:48" x14ac:dyDescent="0.25">
      <c r="A1085" s="283" t="s">
        <v>11571</v>
      </c>
      <c r="B1085" s="284" t="s">
        <v>15111</v>
      </c>
      <c r="C1085" s="285" t="str">
        <f t="shared" si="53"/>
        <v>READINGS_TT1_M2013-5_2013-8</v>
      </c>
      <c r="E1085" s="301" t="s">
        <v>15136</v>
      </c>
      <c r="F1085" s="286" t="s">
        <v>15099</v>
      </c>
      <c r="G1085" s="287">
        <v>41399</v>
      </c>
      <c r="H1085" s="288">
        <f t="shared" si="52"/>
        <v>41399</v>
      </c>
      <c r="I1085" s="289">
        <v>41501</v>
      </c>
      <c r="J1085" s="283" t="s">
        <v>11772</v>
      </c>
      <c r="K1085" s="283"/>
      <c r="L1085" s="290" t="s">
        <v>8637</v>
      </c>
      <c r="M1085" s="283" t="s">
        <v>11771</v>
      </c>
      <c r="N1085" s="283"/>
      <c r="O1085" s="287">
        <v>41478</v>
      </c>
      <c r="P1085" s="287">
        <v>41478</v>
      </c>
      <c r="Q1085" s="290"/>
      <c r="R1085" s="290"/>
      <c r="S1085" s="291" t="s">
        <v>10005</v>
      </c>
      <c r="T1085" s="290"/>
      <c r="U1085" s="290"/>
      <c r="V1085" s="290"/>
      <c r="W1085" s="290"/>
      <c r="X1085" s="291">
        <v>29</v>
      </c>
      <c r="Y1085" s="291" t="s">
        <v>11576</v>
      </c>
      <c r="Z1085" s="290"/>
      <c r="AA1085" s="291" t="s">
        <v>11235</v>
      </c>
      <c r="AB1085" s="291" t="s">
        <v>11281</v>
      </c>
      <c r="AC1085" s="284" t="s">
        <v>15115</v>
      </c>
      <c r="AD1085" s="291" t="s">
        <v>11270</v>
      </c>
      <c r="AE1085" s="291">
        <v>2</v>
      </c>
      <c r="AF1085" s="291" t="s">
        <v>11576</v>
      </c>
      <c r="AI1085" s="292">
        <v>0.58333333333333337</v>
      </c>
      <c r="AJ1085" t="s">
        <v>1419</v>
      </c>
      <c r="AV1085" s="331">
        <f t="shared" si="51"/>
        <v>41501</v>
      </c>
    </row>
    <row r="1086" spans="1:48" x14ac:dyDescent="0.25">
      <c r="A1086" s="283" t="s">
        <v>11571</v>
      </c>
      <c r="B1086" s="284" t="s">
        <v>15111</v>
      </c>
      <c r="C1086" s="285" t="str">
        <f t="shared" si="53"/>
        <v>READINGS_TT1_M2013-5_2013-8</v>
      </c>
      <c r="E1086" s="301" t="s">
        <v>15136</v>
      </c>
      <c r="F1086" s="286" t="s">
        <v>15099</v>
      </c>
      <c r="G1086" s="287">
        <v>41399</v>
      </c>
      <c r="H1086" s="288">
        <f t="shared" si="52"/>
        <v>41399</v>
      </c>
      <c r="I1086" s="289">
        <v>41501</v>
      </c>
      <c r="J1086" s="283" t="s">
        <v>11772</v>
      </c>
      <c r="K1086" s="283"/>
      <c r="L1086" s="290" t="s">
        <v>8637</v>
      </c>
      <c r="M1086" s="283" t="s">
        <v>11771</v>
      </c>
      <c r="N1086" s="283"/>
      <c r="O1086" s="287">
        <v>41478</v>
      </c>
      <c r="P1086" s="287">
        <v>41478</v>
      </c>
      <c r="Q1086" s="290"/>
      <c r="R1086" s="290"/>
      <c r="S1086" s="291" t="s">
        <v>10005</v>
      </c>
      <c r="T1086" s="290"/>
      <c r="U1086" s="290"/>
      <c r="V1086" s="290"/>
      <c r="W1086" s="290"/>
      <c r="X1086" s="291">
        <v>18</v>
      </c>
      <c r="Y1086" s="291" t="s">
        <v>11576</v>
      </c>
      <c r="Z1086" s="290"/>
      <c r="AA1086" s="291" t="s">
        <v>11235</v>
      </c>
      <c r="AB1086" s="291" t="s">
        <v>11281</v>
      </c>
      <c r="AC1086" s="284" t="s">
        <v>15115</v>
      </c>
      <c r="AD1086" s="291" t="s">
        <v>11270</v>
      </c>
      <c r="AE1086" s="291">
        <v>2</v>
      </c>
      <c r="AF1086" s="291" t="s">
        <v>11576</v>
      </c>
      <c r="AI1086" s="292">
        <v>0.75</v>
      </c>
      <c r="AJ1086" t="s">
        <v>1419</v>
      </c>
      <c r="AV1086" s="331">
        <f t="shared" si="51"/>
        <v>41501</v>
      </c>
    </row>
    <row r="1087" spans="1:48" x14ac:dyDescent="0.25">
      <c r="A1087" s="283" t="s">
        <v>11571</v>
      </c>
      <c r="B1087" s="284" t="s">
        <v>15111</v>
      </c>
      <c r="C1087" s="285" t="str">
        <f t="shared" si="53"/>
        <v>READINGS_TT1_M2013-5_2013-8</v>
      </c>
      <c r="E1087" s="301" t="s">
        <v>15136</v>
      </c>
      <c r="F1087" s="286" t="s">
        <v>15099</v>
      </c>
      <c r="G1087" s="287">
        <v>41399</v>
      </c>
      <c r="H1087" s="288">
        <f t="shared" si="52"/>
        <v>41399</v>
      </c>
      <c r="I1087" s="289">
        <v>41501</v>
      </c>
      <c r="J1087" s="283" t="s">
        <v>11772</v>
      </c>
      <c r="K1087" s="283"/>
      <c r="L1087" s="290" t="s">
        <v>8637</v>
      </c>
      <c r="M1087" s="283" t="s">
        <v>11771</v>
      </c>
      <c r="N1087" s="283"/>
      <c r="O1087" s="287">
        <v>41478</v>
      </c>
      <c r="P1087" s="287">
        <v>41478</v>
      </c>
      <c r="Q1087" s="290"/>
      <c r="R1087" s="290"/>
      <c r="S1087" s="291" t="s">
        <v>10005</v>
      </c>
      <c r="T1087" s="290"/>
      <c r="U1087" s="290"/>
      <c r="V1087" s="290"/>
      <c r="W1087" s="290"/>
      <c r="X1087" s="291">
        <v>13</v>
      </c>
      <c r="Y1087" s="291" t="s">
        <v>11576</v>
      </c>
      <c r="Z1087" s="290"/>
      <c r="AA1087" s="291" t="s">
        <v>11235</v>
      </c>
      <c r="AB1087" s="291" t="s">
        <v>11281</v>
      </c>
      <c r="AC1087" s="284" t="s">
        <v>15115</v>
      </c>
      <c r="AD1087" s="291" t="s">
        <v>11270</v>
      </c>
      <c r="AE1087" s="291">
        <v>2</v>
      </c>
      <c r="AF1087" s="291" t="s">
        <v>11576</v>
      </c>
      <c r="AI1087" s="292">
        <v>0.91666666666666663</v>
      </c>
      <c r="AJ1087" t="s">
        <v>1419</v>
      </c>
      <c r="AV1087" s="331">
        <f t="shared" si="51"/>
        <v>41501</v>
      </c>
    </row>
    <row r="1088" spans="1:48" x14ac:dyDescent="0.25">
      <c r="A1088" s="283" t="s">
        <v>11571</v>
      </c>
      <c r="B1088" s="284" t="s">
        <v>15111</v>
      </c>
      <c r="C1088" s="285" t="str">
        <f t="shared" si="53"/>
        <v>READINGS_TT1_M2013-5_2013-8</v>
      </c>
      <c r="E1088" s="301" t="s">
        <v>15136</v>
      </c>
      <c r="F1088" s="286" t="s">
        <v>15099</v>
      </c>
      <c r="G1088" s="287">
        <v>41399</v>
      </c>
      <c r="H1088" s="288">
        <f t="shared" si="52"/>
        <v>41399</v>
      </c>
      <c r="I1088" s="289">
        <v>41501</v>
      </c>
      <c r="J1088" s="283" t="s">
        <v>11772</v>
      </c>
      <c r="K1088" s="283"/>
      <c r="L1088" s="290" t="s">
        <v>8637</v>
      </c>
      <c r="M1088" s="283" t="s">
        <v>11771</v>
      </c>
      <c r="N1088" s="283"/>
      <c r="O1088" s="287">
        <v>41479</v>
      </c>
      <c r="P1088" s="287">
        <v>41479</v>
      </c>
      <c r="Q1088" s="290"/>
      <c r="R1088" s="290"/>
      <c r="S1088" s="291" t="s">
        <v>10005</v>
      </c>
      <c r="T1088" s="290"/>
      <c r="U1088" s="290"/>
      <c r="V1088" s="290"/>
      <c r="W1088" s="290"/>
      <c r="X1088" s="291">
        <v>11</v>
      </c>
      <c r="Y1088" s="291" t="s">
        <v>11576</v>
      </c>
      <c r="Z1088" s="290"/>
      <c r="AA1088" s="291" t="s">
        <v>11235</v>
      </c>
      <c r="AB1088" s="291" t="s">
        <v>11281</v>
      </c>
      <c r="AC1088" s="284" t="s">
        <v>15115</v>
      </c>
      <c r="AD1088" s="291" t="s">
        <v>11270</v>
      </c>
      <c r="AE1088" s="291">
        <v>2</v>
      </c>
      <c r="AF1088" s="291" t="s">
        <v>11576</v>
      </c>
      <c r="AI1088" s="292">
        <v>8.3333333333333329E-2</v>
      </c>
      <c r="AJ1088" t="s">
        <v>1419</v>
      </c>
      <c r="AV1088" s="331">
        <f t="shared" si="51"/>
        <v>41501</v>
      </c>
    </row>
    <row r="1089" spans="1:48" x14ac:dyDescent="0.25">
      <c r="A1089" s="283" t="s">
        <v>11571</v>
      </c>
      <c r="B1089" s="284" t="s">
        <v>15111</v>
      </c>
      <c r="C1089" s="285" t="str">
        <f t="shared" si="53"/>
        <v>READINGS_TT1_M2013-5_2013-8</v>
      </c>
      <c r="E1089" s="301" t="s">
        <v>15136</v>
      </c>
      <c r="F1089" s="286" t="s">
        <v>15099</v>
      </c>
      <c r="G1089" s="287">
        <v>41399</v>
      </c>
      <c r="H1089" s="288">
        <f t="shared" si="52"/>
        <v>41399</v>
      </c>
      <c r="I1089" s="289">
        <v>41501</v>
      </c>
      <c r="J1089" s="283" t="s">
        <v>11772</v>
      </c>
      <c r="K1089" s="283"/>
      <c r="L1089" s="290" t="s">
        <v>8637</v>
      </c>
      <c r="M1089" s="283" t="s">
        <v>11771</v>
      </c>
      <c r="N1089" s="283"/>
      <c r="O1089" s="287">
        <v>41479</v>
      </c>
      <c r="P1089" s="287">
        <v>41479</v>
      </c>
      <c r="Q1089" s="290"/>
      <c r="R1089" s="290"/>
      <c r="S1089" s="291" t="s">
        <v>10005</v>
      </c>
      <c r="T1089" s="290"/>
      <c r="U1089" s="290"/>
      <c r="V1089" s="290"/>
      <c r="W1089" s="290"/>
      <c r="X1089" s="291">
        <v>9.6999999999999993</v>
      </c>
      <c r="Y1089" s="291" t="s">
        <v>11576</v>
      </c>
      <c r="Z1089" s="290"/>
      <c r="AA1089" s="291" t="s">
        <v>11235</v>
      </c>
      <c r="AB1089" s="291" t="s">
        <v>11281</v>
      </c>
      <c r="AC1089" s="284" t="s">
        <v>15115</v>
      </c>
      <c r="AD1089" s="291" t="s">
        <v>11270</v>
      </c>
      <c r="AE1089" s="291">
        <v>2</v>
      </c>
      <c r="AF1089" s="291" t="s">
        <v>11576</v>
      </c>
      <c r="AI1089" s="292">
        <v>0.25</v>
      </c>
      <c r="AJ1089" t="s">
        <v>1419</v>
      </c>
      <c r="AV1089" s="331">
        <f t="shared" si="51"/>
        <v>41501</v>
      </c>
    </row>
    <row r="1090" spans="1:48" x14ac:dyDescent="0.25">
      <c r="A1090" s="283" t="s">
        <v>11571</v>
      </c>
      <c r="B1090" s="284" t="s">
        <v>15111</v>
      </c>
      <c r="C1090" s="285" t="str">
        <f t="shared" si="53"/>
        <v>READINGS_TT1_M2013-5_2013-8</v>
      </c>
      <c r="E1090" s="301" t="s">
        <v>15136</v>
      </c>
      <c r="F1090" s="286" t="s">
        <v>15099</v>
      </c>
      <c r="G1090" s="287">
        <v>41399</v>
      </c>
      <c r="H1090" s="288">
        <f t="shared" si="52"/>
        <v>41399</v>
      </c>
      <c r="I1090" s="289">
        <v>41501</v>
      </c>
      <c r="J1090" s="283" t="s">
        <v>11772</v>
      </c>
      <c r="K1090" s="283"/>
      <c r="L1090" s="290" t="s">
        <v>8637</v>
      </c>
      <c r="M1090" s="283" t="s">
        <v>11771</v>
      </c>
      <c r="N1090" s="283"/>
      <c r="O1090" s="287">
        <v>41479</v>
      </c>
      <c r="P1090" s="287">
        <v>41479</v>
      </c>
      <c r="Q1090" s="290"/>
      <c r="R1090" s="290"/>
      <c r="S1090" s="291" t="s">
        <v>10005</v>
      </c>
      <c r="T1090" s="290"/>
      <c r="U1090" s="290"/>
      <c r="V1090" s="290"/>
      <c r="W1090" s="290"/>
      <c r="X1090" s="291">
        <v>9</v>
      </c>
      <c r="Y1090" s="291" t="s">
        <v>11576</v>
      </c>
      <c r="Z1090" s="290"/>
      <c r="AA1090" s="291" t="s">
        <v>11235</v>
      </c>
      <c r="AB1090" s="291" t="s">
        <v>11281</v>
      </c>
      <c r="AC1090" s="284" t="s">
        <v>15115</v>
      </c>
      <c r="AD1090" s="291" t="s">
        <v>11270</v>
      </c>
      <c r="AE1090" s="291">
        <v>2</v>
      </c>
      <c r="AF1090" s="291" t="s">
        <v>11576</v>
      </c>
      <c r="AI1090" s="292">
        <v>0.41666666666666669</v>
      </c>
      <c r="AJ1090" t="s">
        <v>1419</v>
      </c>
      <c r="AV1090" s="331">
        <f t="shared" ref="AV1090:AV1153" si="54">DATE(YEAR(I1090),MONTH(I1090),DAY(I1090))</f>
        <v>41501</v>
      </c>
    </row>
    <row r="1091" spans="1:48" x14ac:dyDescent="0.25">
      <c r="A1091" s="283" t="s">
        <v>11571</v>
      </c>
      <c r="B1091" s="284" t="s">
        <v>15111</v>
      </c>
      <c r="C1091" s="285" t="str">
        <f t="shared" si="53"/>
        <v>READINGS_TT1_M2013-5_2013-8</v>
      </c>
      <c r="E1091" s="301" t="s">
        <v>15136</v>
      </c>
      <c r="F1091" s="286" t="s">
        <v>15099</v>
      </c>
      <c r="G1091" s="287">
        <v>41399</v>
      </c>
      <c r="H1091" s="288">
        <f t="shared" ref="H1091:H1154" si="55">DATE(YEAR(G1091),MONTH(G1091),DAY(G1091))</f>
        <v>41399</v>
      </c>
      <c r="I1091" s="289">
        <v>41501</v>
      </c>
      <c r="J1091" s="283" t="s">
        <v>11772</v>
      </c>
      <c r="K1091" s="283"/>
      <c r="L1091" s="290" t="s">
        <v>8637</v>
      </c>
      <c r="M1091" s="283" t="s">
        <v>11771</v>
      </c>
      <c r="N1091" s="283"/>
      <c r="O1091" s="287">
        <v>41479</v>
      </c>
      <c r="P1091" s="287">
        <v>41479</v>
      </c>
      <c r="Q1091" s="290"/>
      <c r="R1091" s="290"/>
      <c r="S1091" s="291" t="s">
        <v>10005</v>
      </c>
      <c r="T1091" s="290"/>
      <c r="U1091" s="290"/>
      <c r="V1091" s="290"/>
      <c r="W1091" s="290"/>
      <c r="X1091" s="291">
        <v>7.8</v>
      </c>
      <c r="Y1091" s="291" t="s">
        <v>11576</v>
      </c>
      <c r="Z1091" s="290"/>
      <c r="AA1091" s="291" t="s">
        <v>11235</v>
      </c>
      <c r="AB1091" s="291" t="s">
        <v>11281</v>
      </c>
      <c r="AC1091" s="284" t="s">
        <v>15115</v>
      </c>
      <c r="AD1091" s="291" t="s">
        <v>11270</v>
      </c>
      <c r="AE1091" s="291">
        <v>2</v>
      </c>
      <c r="AF1091" s="291" t="s">
        <v>11576</v>
      </c>
      <c r="AI1091" s="292">
        <v>0.58333333333333337</v>
      </c>
      <c r="AJ1091" t="s">
        <v>1419</v>
      </c>
      <c r="AV1091" s="331">
        <f t="shared" si="54"/>
        <v>41501</v>
      </c>
    </row>
    <row r="1092" spans="1:48" x14ac:dyDescent="0.25">
      <c r="A1092" s="283" t="s">
        <v>11571</v>
      </c>
      <c r="B1092" s="284" t="s">
        <v>15111</v>
      </c>
      <c r="C1092" s="285" t="str">
        <f t="shared" si="53"/>
        <v>READINGS_TT1_M2013-5_2013-8</v>
      </c>
      <c r="E1092" s="301" t="s">
        <v>15136</v>
      </c>
      <c r="F1092" s="286" t="s">
        <v>15099</v>
      </c>
      <c r="G1092" s="287">
        <v>41399</v>
      </c>
      <c r="H1092" s="288">
        <f t="shared" si="55"/>
        <v>41399</v>
      </c>
      <c r="I1092" s="289">
        <v>41501</v>
      </c>
      <c r="J1092" s="283" t="s">
        <v>11772</v>
      </c>
      <c r="K1092" s="283"/>
      <c r="L1092" s="290" t="s">
        <v>8637</v>
      </c>
      <c r="M1092" s="283" t="s">
        <v>11771</v>
      </c>
      <c r="N1092" s="283"/>
      <c r="O1092" s="287">
        <v>41479</v>
      </c>
      <c r="P1092" s="287">
        <v>41479</v>
      </c>
      <c r="Q1092" s="290"/>
      <c r="R1092" s="290"/>
      <c r="S1092" s="291" t="s">
        <v>10005</v>
      </c>
      <c r="T1092" s="290"/>
      <c r="U1092" s="290"/>
      <c r="V1092" s="290"/>
      <c r="W1092" s="290"/>
      <c r="X1092" s="291">
        <v>7.2</v>
      </c>
      <c r="Y1092" s="291" t="s">
        <v>11576</v>
      </c>
      <c r="Z1092" s="290"/>
      <c r="AA1092" s="291" t="s">
        <v>11235</v>
      </c>
      <c r="AB1092" s="291" t="s">
        <v>11281</v>
      </c>
      <c r="AC1092" s="284" t="s">
        <v>15115</v>
      </c>
      <c r="AD1092" s="291" t="s">
        <v>11270</v>
      </c>
      <c r="AE1092" s="291">
        <v>2</v>
      </c>
      <c r="AF1092" s="291" t="s">
        <v>11576</v>
      </c>
      <c r="AI1092" s="292">
        <v>0.75</v>
      </c>
      <c r="AJ1092" t="s">
        <v>1419</v>
      </c>
      <c r="AV1092" s="331">
        <f t="shared" si="54"/>
        <v>41501</v>
      </c>
    </row>
    <row r="1093" spans="1:48" x14ac:dyDescent="0.25">
      <c r="A1093" s="283" t="s">
        <v>11571</v>
      </c>
      <c r="B1093" s="284" t="s">
        <v>15111</v>
      </c>
      <c r="C1093" s="285" t="str">
        <f t="shared" si="53"/>
        <v>READINGS_TT1_M2013-5_2013-8</v>
      </c>
      <c r="E1093" s="301" t="s">
        <v>15136</v>
      </c>
      <c r="F1093" s="286" t="s">
        <v>15099</v>
      </c>
      <c r="G1093" s="287">
        <v>41399</v>
      </c>
      <c r="H1093" s="288">
        <f t="shared" si="55"/>
        <v>41399</v>
      </c>
      <c r="I1093" s="289">
        <v>41501</v>
      </c>
      <c r="J1093" s="283" t="s">
        <v>11772</v>
      </c>
      <c r="K1093" s="283"/>
      <c r="L1093" s="290" t="s">
        <v>8637</v>
      </c>
      <c r="M1093" s="283" t="s">
        <v>11771</v>
      </c>
      <c r="N1093" s="283"/>
      <c r="O1093" s="287">
        <v>41479</v>
      </c>
      <c r="P1093" s="287">
        <v>41479</v>
      </c>
      <c r="Q1093" s="290"/>
      <c r="R1093" s="290"/>
      <c r="S1093" s="291" t="s">
        <v>10005</v>
      </c>
      <c r="T1093" s="290"/>
      <c r="U1093" s="290"/>
      <c r="V1093" s="290"/>
      <c r="W1093" s="290"/>
      <c r="X1093" s="291">
        <v>7</v>
      </c>
      <c r="Y1093" s="291" t="s">
        <v>11576</v>
      </c>
      <c r="Z1093" s="290"/>
      <c r="AA1093" s="291" t="s">
        <v>11235</v>
      </c>
      <c r="AB1093" s="291" t="s">
        <v>11281</v>
      </c>
      <c r="AC1093" s="284" t="s">
        <v>15115</v>
      </c>
      <c r="AD1093" s="291" t="s">
        <v>11270</v>
      </c>
      <c r="AE1093" s="291">
        <v>2</v>
      </c>
      <c r="AF1093" s="291" t="s">
        <v>11576</v>
      </c>
      <c r="AI1093" s="292">
        <v>0.91666666666666663</v>
      </c>
      <c r="AJ1093" t="s">
        <v>1419</v>
      </c>
      <c r="AV1093" s="331">
        <f t="shared" si="54"/>
        <v>41501</v>
      </c>
    </row>
    <row r="1094" spans="1:48" x14ac:dyDescent="0.25">
      <c r="A1094" s="283" t="s">
        <v>11571</v>
      </c>
      <c r="B1094" s="284" t="s">
        <v>15111</v>
      </c>
      <c r="C1094" s="285" t="str">
        <f t="shared" si="53"/>
        <v>READINGS_TT1_M2013-5_2013-8</v>
      </c>
      <c r="E1094" s="301" t="s">
        <v>15136</v>
      </c>
      <c r="F1094" s="286" t="s">
        <v>15099</v>
      </c>
      <c r="G1094" s="287">
        <v>41399</v>
      </c>
      <c r="H1094" s="288">
        <f t="shared" si="55"/>
        <v>41399</v>
      </c>
      <c r="I1094" s="289">
        <v>41501</v>
      </c>
      <c r="J1094" s="283" t="s">
        <v>11772</v>
      </c>
      <c r="K1094" s="283"/>
      <c r="L1094" s="290" t="s">
        <v>8637</v>
      </c>
      <c r="M1094" s="283" t="s">
        <v>11771</v>
      </c>
      <c r="N1094" s="283"/>
      <c r="O1094" s="287">
        <v>41480</v>
      </c>
      <c r="P1094" s="287">
        <v>41480</v>
      </c>
      <c r="Q1094" s="290"/>
      <c r="R1094" s="290"/>
      <c r="S1094" s="291" t="s">
        <v>10005</v>
      </c>
      <c r="T1094" s="290"/>
      <c r="U1094" s="290"/>
      <c r="V1094" s="290"/>
      <c r="W1094" s="290"/>
      <c r="X1094" s="291">
        <v>6.8</v>
      </c>
      <c r="Y1094" s="291" t="s">
        <v>11576</v>
      </c>
      <c r="Z1094" s="290"/>
      <c r="AA1094" s="291" t="s">
        <v>11235</v>
      </c>
      <c r="AB1094" s="291" t="s">
        <v>11281</v>
      </c>
      <c r="AC1094" s="284" t="s">
        <v>15115</v>
      </c>
      <c r="AD1094" s="291" t="s">
        <v>11270</v>
      </c>
      <c r="AE1094" s="291">
        <v>2</v>
      </c>
      <c r="AF1094" s="291" t="s">
        <v>11576</v>
      </c>
      <c r="AI1094" s="292">
        <v>8.3333333333333329E-2</v>
      </c>
      <c r="AJ1094" t="s">
        <v>1419</v>
      </c>
      <c r="AV1094" s="331">
        <f t="shared" si="54"/>
        <v>41501</v>
      </c>
    </row>
    <row r="1095" spans="1:48" x14ac:dyDescent="0.25">
      <c r="A1095" s="283" t="s">
        <v>11571</v>
      </c>
      <c r="B1095" s="284" t="s">
        <v>15111</v>
      </c>
      <c r="C1095" s="285" t="str">
        <f t="shared" si="53"/>
        <v>READINGS_TT1_M2013-5_2013-8</v>
      </c>
      <c r="E1095" s="301" t="s">
        <v>15136</v>
      </c>
      <c r="F1095" s="286" t="s">
        <v>15099</v>
      </c>
      <c r="G1095" s="287">
        <v>41399</v>
      </c>
      <c r="H1095" s="288">
        <f t="shared" si="55"/>
        <v>41399</v>
      </c>
      <c r="I1095" s="289">
        <v>41501</v>
      </c>
      <c r="J1095" s="283" t="s">
        <v>11772</v>
      </c>
      <c r="K1095" s="283"/>
      <c r="L1095" s="290" t="s">
        <v>8637</v>
      </c>
      <c r="M1095" s="283" t="s">
        <v>11771</v>
      </c>
      <c r="N1095" s="283"/>
      <c r="O1095" s="287">
        <v>41480</v>
      </c>
      <c r="P1095" s="287">
        <v>41480</v>
      </c>
      <c r="Q1095" s="290"/>
      <c r="R1095" s="290"/>
      <c r="S1095" s="291" t="s">
        <v>10005</v>
      </c>
      <c r="T1095" s="290"/>
      <c r="U1095" s="290"/>
      <c r="V1095" s="290"/>
      <c r="W1095" s="290"/>
      <c r="X1095" s="291">
        <v>6.6</v>
      </c>
      <c r="Y1095" s="291" t="s">
        <v>11576</v>
      </c>
      <c r="Z1095" s="290"/>
      <c r="AA1095" s="291" t="s">
        <v>11235</v>
      </c>
      <c r="AB1095" s="291" t="s">
        <v>11281</v>
      </c>
      <c r="AC1095" s="284" t="s">
        <v>15115</v>
      </c>
      <c r="AD1095" s="291" t="s">
        <v>11270</v>
      </c>
      <c r="AE1095" s="291">
        <v>2</v>
      </c>
      <c r="AF1095" s="291" t="s">
        <v>11576</v>
      </c>
      <c r="AI1095" s="292">
        <v>0.25</v>
      </c>
      <c r="AJ1095" t="s">
        <v>1419</v>
      </c>
      <c r="AV1095" s="331">
        <f t="shared" si="54"/>
        <v>41501</v>
      </c>
    </row>
    <row r="1096" spans="1:48" x14ac:dyDescent="0.25">
      <c r="A1096" s="283" t="s">
        <v>11571</v>
      </c>
      <c r="B1096" s="284" t="s">
        <v>15111</v>
      </c>
      <c r="C1096" s="285" t="str">
        <f t="shared" si="53"/>
        <v>READINGS_TT1_M2013-5_2013-8</v>
      </c>
      <c r="E1096" s="301" t="s">
        <v>15136</v>
      </c>
      <c r="F1096" s="286" t="s">
        <v>15099</v>
      </c>
      <c r="G1096" s="287">
        <v>41399</v>
      </c>
      <c r="H1096" s="288">
        <f t="shared" si="55"/>
        <v>41399</v>
      </c>
      <c r="I1096" s="289">
        <v>41501</v>
      </c>
      <c r="J1096" s="283" t="s">
        <v>11772</v>
      </c>
      <c r="K1096" s="283"/>
      <c r="L1096" s="290" t="s">
        <v>8637</v>
      </c>
      <c r="M1096" s="283" t="s">
        <v>11771</v>
      </c>
      <c r="N1096" s="283"/>
      <c r="O1096" s="287">
        <v>41480</v>
      </c>
      <c r="P1096" s="287">
        <v>41480</v>
      </c>
      <c r="Q1096" s="290"/>
      <c r="R1096" s="290"/>
      <c r="S1096" s="291" t="s">
        <v>10005</v>
      </c>
      <c r="T1096" s="290"/>
      <c r="U1096" s="290"/>
      <c r="V1096" s="290"/>
      <c r="W1096" s="290"/>
      <c r="X1096" s="291">
        <v>6.8</v>
      </c>
      <c r="Y1096" s="291" t="s">
        <v>11576</v>
      </c>
      <c r="Z1096" s="290"/>
      <c r="AA1096" s="291" t="s">
        <v>11235</v>
      </c>
      <c r="AB1096" s="291" t="s">
        <v>11281</v>
      </c>
      <c r="AC1096" s="284" t="s">
        <v>15115</v>
      </c>
      <c r="AD1096" s="291" t="s">
        <v>11270</v>
      </c>
      <c r="AE1096" s="291">
        <v>2</v>
      </c>
      <c r="AF1096" s="291" t="s">
        <v>11576</v>
      </c>
      <c r="AI1096" s="292">
        <v>0.41666666666666669</v>
      </c>
      <c r="AJ1096" t="s">
        <v>1419</v>
      </c>
      <c r="AV1096" s="331">
        <f t="shared" si="54"/>
        <v>41501</v>
      </c>
    </row>
    <row r="1097" spans="1:48" x14ac:dyDescent="0.25">
      <c r="A1097" s="283" t="s">
        <v>11571</v>
      </c>
      <c r="B1097" s="284" t="s">
        <v>15111</v>
      </c>
      <c r="C1097" s="285" t="str">
        <f t="shared" si="53"/>
        <v>READINGS_TT1_M2013-5_2013-8</v>
      </c>
      <c r="E1097" s="301" t="s">
        <v>15136</v>
      </c>
      <c r="F1097" s="286" t="s">
        <v>15099</v>
      </c>
      <c r="G1097" s="287">
        <v>41399</v>
      </c>
      <c r="H1097" s="288">
        <f t="shared" si="55"/>
        <v>41399</v>
      </c>
      <c r="I1097" s="289">
        <v>41501</v>
      </c>
      <c r="J1097" s="283" t="s">
        <v>11772</v>
      </c>
      <c r="K1097" s="283"/>
      <c r="L1097" s="290" t="s">
        <v>8637</v>
      </c>
      <c r="M1097" s="283" t="s">
        <v>11771</v>
      </c>
      <c r="N1097" s="283"/>
      <c r="O1097" s="287">
        <v>41480</v>
      </c>
      <c r="P1097" s="287">
        <v>41480</v>
      </c>
      <c r="Q1097" s="290"/>
      <c r="R1097" s="290"/>
      <c r="S1097" s="291" t="s">
        <v>10005</v>
      </c>
      <c r="T1097" s="290"/>
      <c r="U1097" s="290"/>
      <c r="V1097" s="290"/>
      <c r="W1097" s="290"/>
      <c r="X1097" s="291">
        <v>6.4</v>
      </c>
      <c r="Y1097" s="291" t="s">
        <v>11576</v>
      </c>
      <c r="Z1097" s="290"/>
      <c r="AA1097" s="291" t="s">
        <v>11235</v>
      </c>
      <c r="AB1097" s="291" t="s">
        <v>11281</v>
      </c>
      <c r="AC1097" s="284" t="s">
        <v>15115</v>
      </c>
      <c r="AD1097" s="291" t="s">
        <v>11270</v>
      </c>
      <c r="AE1097" s="291">
        <v>2</v>
      </c>
      <c r="AF1097" s="291" t="s">
        <v>11576</v>
      </c>
      <c r="AI1097" s="292">
        <v>0.58333333333333337</v>
      </c>
      <c r="AJ1097" t="s">
        <v>1419</v>
      </c>
      <c r="AV1097" s="331">
        <f t="shared" si="54"/>
        <v>41501</v>
      </c>
    </row>
    <row r="1098" spans="1:48" x14ac:dyDescent="0.25">
      <c r="A1098" s="283" t="s">
        <v>11571</v>
      </c>
      <c r="B1098" s="284" t="s">
        <v>15111</v>
      </c>
      <c r="C1098" s="285" t="str">
        <f t="shared" si="53"/>
        <v>READINGS_TT1_M2013-5_2013-8</v>
      </c>
      <c r="E1098" s="301" t="s">
        <v>15136</v>
      </c>
      <c r="F1098" s="286" t="s">
        <v>15099</v>
      </c>
      <c r="G1098" s="287">
        <v>41399</v>
      </c>
      <c r="H1098" s="288">
        <f t="shared" si="55"/>
        <v>41399</v>
      </c>
      <c r="I1098" s="289">
        <v>41501</v>
      </c>
      <c r="J1098" s="283" t="s">
        <v>11772</v>
      </c>
      <c r="K1098" s="283"/>
      <c r="L1098" s="290" t="s">
        <v>8637</v>
      </c>
      <c r="M1098" s="283" t="s">
        <v>11771</v>
      </c>
      <c r="N1098" s="283"/>
      <c r="O1098" s="287">
        <v>41480</v>
      </c>
      <c r="P1098" s="287">
        <v>41480</v>
      </c>
      <c r="Q1098" s="290"/>
      <c r="R1098" s="290"/>
      <c r="S1098" s="291" t="s">
        <v>10005</v>
      </c>
      <c r="T1098" s="290"/>
      <c r="U1098" s="290"/>
      <c r="V1098" s="290"/>
      <c r="W1098" s="290"/>
      <c r="X1098" s="291">
        <v>6</v>
      </c>
      <c r="Y1098" s="291" t="s">
        <v>11576</v>
      </c>
      <c r="Z1098" s="290"/>
      <c r="AA1098" s="291" t="s">
        <v>11235</v>
      </c>
      <c r="AB1098" s="291" t="s">
        <v>11281</v>
      </c>
      <c r="AC1098" s="284" t="s">
        <v>15115</v>
      </c>
      <c r="AD1098" s="291" t="s">
        <v>11270</v>
      </c>
      <c r="AE1098" s="291">
        <v>2</v>
      </c>
      <c r="AF1098" s="291" t="s">
        <v>11576</v>
      </c>
      <c r="AI1098" s="292">
        <v>0.75</v>
      </c>
      <c r="AJ1098" t="s">
        <v>1419</v>
      </c>
      <c r="AV1098" s="331">
        <f t="shared" si="54"/>
        <v>41501</v>
      </c>
    </row>
    <row r="1099" spans="1:48" x14ac:dyDescent="0.25">
      <c r="A1099" s="283" t="s">
        <v>11571</v>
      </c>
      <c r="B1099" s="284" t="s">
        <v>15111</v>
      </c>
      <c r="C1099" s="285" t="str">
        <f t="shared" si="53"/>
        <v>READINGS_TT1_M2013-5_2013-8</v>
      </c>
      <c r="E1099" s="301" t="s">
        <v>15136</v>
      </c>
      <c r="F1099" s="286" t="s">
        <v>15099</v>
      </c>
      <c r="G1099" s="287">
        <v>41399</v>
      </c>
      <c r="H1099" s="288">
        <f t="shared" si="55"/>
        <v>41399</v>
      </c>
      <c r="I1099" s="289">
        <v>41501</v>
      </c>
      <c r="J1099" s="283" t="s">
        <v>11772</v>
      </c>
      <c r="K1099" s="283"/>
      <c r="L1099" s="290" t="s">
        <v>8637</v>
      </c>
      <c r="M1099" s="283" t="s">
        <v>11771</v>
      </c>
      <c r="N1099" s="283"/>
      <c r="O1099" s="287">
        <v>41480</v>
      </c>
      <c r="P1099" s="287">
        <v>41480</v>
      </c>
      <c r="Q1099" s="290"/>
      <c r="R1099" s="290"/>
      <c r="S1099" s="291" t="s">
        <v>10005</v>
      </c>
      <c r="T1099" s="290"/>
      <c r="U1099" s="290"/>
      <c r="V1099" s="290"/>
      <c r="W1099" s="290"/>
      <c r="X1099" s="291">
        <v>6</v>
      </c>
      <c r="Y1099" s="291" t="s">
        <v>11576</v>
      </c>
      <c r="Z1099" s="290"/>
      <c r="AA1099" s="291" t="s">
        <v>11235</v>
      </c>
      <c r="AB1099" s="291" t="s">
        <v>11281</v>
      </c>
      <c r="AC1099" s="284" t="s">
        <v>15115</v>
      </c>
      <c r="AD1099" s="291" t="s">
        <v>11270</v>
      </c>
      <c r="AE1099" s="291">
        <v>2</v>
      </c>
      <c r="AF1099" s="291" t="s">
        <v>11576</v>
      </c>
      <c r="AI1099" s="292">
        <v>0.91666666666666663</v>
      </c>
      <c r="AJ1099" t="s">
        <v>1419</v>
      </c>
      <c r="AV1099" s="331">
        <f t="shared" si="54"/>
        <v>41501</v>
      </c>
    </row>
    <row r="1100" spans="1:48" x14ac:dyDescent="0.25">
      <c r="A1100" s="283" t="s">
        <v>11571</v>
      </c>
      <c r="B1100" s="284" t="s">
        <v>15111</v>
      </c>
      <c r="C1100" s="285" t="str">
        <f t="shared" si="53"/>
        <v>READINGS_TT1_M2013-5_2013-8</v>
      </c>
      <c r="E1100" s="301" t="s">
        <v>15136</v>
      </c>
      <c r="F1100" s="286" t="s">
        <v>15099</v>
      </c>
      <c r="G1100" s="287">
        <v>41399</v>
      </c>
      <c r="H1100" s="288">
        <f t="shared" si="55"/>
        <v>41399</v>
      </c>
      <c r="I1100" s="289">
        <v>41501</v>
      </c>
      <c r="J1100" s="283" t="s">
        <v>11772</v>
      </c>
      <c r="K1100" s="283"/>
      <c r="L1100" s="290" t="s">
        <v>8637</v>
      </c>
      <c r="M1100" s="283" t="s">
        <v>11771</v>
      </c>
      <c r="N1100" s="283"/>
      <c r="O1100" s="287">
        <v>41481</v>
      </c>
      <c r="P1100" s="287">
        <v>41481</v>
      </c>
      <c r="Q1100" s="290"/>
      <c r="R1100" s="290"/>
      <c r="S1100" s="291" t="s">
        <v>10005</v>
      </c>
      <c r="T1100" s="290"/>
      <c r="U1100" s="290"/>
      <c r="V1100" s="290"/>
      <c r="W1100" s="290"/>
      <c r="X1100" s="291">
        <v>7.2</v>
      </c>
      <c r="Y1100" s="291" t="s">
        <v>11576</v>
      </c>
      <c r="Z1100" s="290"/>
      <c r="AA1100" s="291" t="s">
        <v>11235</v>
      </c>
      <c r="AB1100" s="291" t="s">
        <v>11281</v>
      </c>
      <c r="AC1100" s="284" t="s">
        <v>15115</v>
      </c>
      <c r="AD1100" s="291" t="s">
        <v>11270</v>
      </c>
      <c r="AE1100" s="291">
        <v>2</v>
      </c>
      <c r="AF1100" s="291" t="s">
        <v>11576</v>
      </c>
      <c r="AI1100" s="292">
        <v>8.3333333333333329E-2</v>
      </c>
      <c r="AJ1100" t="s">
        <v>1419</v>
      </c>
      <c r="AV1100" s="331">
        <f t="shared" si="54"/>
        <v>41501</v>
      </c>
    </row>
    <row r="1101" spans="1:48" x14ac:dyDescent="0.25">
      <c r="A1101" s="283" t="s">
        <v>11571</v>
      </c>
      <c r="B1101" s="284" t="s">
        <v>15111</v>
      </c>
      <c r="C1101" s="285" t="str">
        <f t="shared" si="53"/>
        <v>READINGS_TT1_M2013-5_2013-8</v>
      </c>
      <c r="E1101" s="301" t="s">
        <v>15136</v>
      </c>
      <c r="F1101" s="286" t="s">
        <v>15099</v>
      </c>
      <c r="G1101" s="287">
        <v>41399</v>
      </c>
      <c r="H1101" s="288">
        <f t="shared" si="55"/>
        <v>41399</v>
      </c>
      <c r="I1101" s="289">
        <v>41501</v>
      </c>
      <c r="J1101" s="283" t="s">
        <v>11772</v>
      </c>
      <c r="K1101" s="283"/>
      <c r="L1101" s="290" t="s">
        <v>8637</v>
      </c>
      <c r="M1101" s="283" t="s">
        <v>11771</v>
      </c>
      <c r="N1101" s="283"/>
      <c r="O1101" s="287">
        <v>41481</v>
      </c>
      <c r="P1101" s="287">
        <v>41481</v>
      </c>
      <c r="Q1101" s="290"/>
      <c r="R1101" s="290"/>
      <c r="S1101" s="291" t="s">
        <v>10005</v>
      </c>
      <c r="T1101" s="290"/>
      <c r="U1101" s="290"/>
      <c r="V1101" s="290"/>
      <c r="W1101" s="290"/>
      <c r="X1101" s="291">
        <v>7.2</v>
      </c>
      <c r="Y1101" s="291" t="s">
        <v>11576</v>
      </c>
      <c r="Z1101" s="290"/>
      <c r="AA1101" s="291" t="s">
        <v>11235</v>
      </c>
      <c r="AB1101" s="291" t="s">
        <v>11281</v>
      </c>
      <c r="AC1101" s="284" t="s">
        <v>15115</v>
      </c>
      <c r="AD1101" s="291" t="s">
        <v>11270</v>
      </c>
      <c r="AE1101" s="291">
        <v>2</v>
      </c>
      <c r="AF1101" s="291" t="s">
        <v>11576</v>
      </c>
      <c r="AI1101" s="292">
        <v>0.25</v>
      </c>
      <c r="AJ1101" t="s">
        <v>1419</v>
      </c>
      <c r="AV1101" s="331">
        <f t="shared" si="54"/>
        <v>41501</v>
      </c>
    </row>
    <row r="1102" spans="1:48" x14ac:dyDescent="0.25">
      <c r="A1102" s="283" t="s">
        <v>11571</v>
      </c>
      <c r="B1102" s="284" t="s">
        <v>15111</v>
      </c>
      <c r="C1102" s="285" t="str">
        <f t="shared" si="53"/>
        <v>READINGS_TT1_M2013-5_2013-8</v>
      </c>
      <c r="E1102" s="301" t="s">
        <v>15136</v>
      </c>
      <c r="F1102" s="286" t="s">
        <v>15099</v>
      </c>
      <c r="G1102" s="287">
        <v>41399</v>
      </c>
      <c r="H1102" s="288">
        <f t="shared" si="55"/>
        <v>41399</v>
      </c>
      <c r="I1102" s="289">
        <v>41501</v>
      </c>
      <c r="J1102" s="283" t="s">
        <v>11772</v>
      </c>
      <c r="K1102" s="283"/>
      <c r="L1102" s="290" t="s">
        <v>8637</v>
      </c>
      <c r="M1102" s="283" t="s">
        <v>11771</v>
      </c>
      <c r="N1102" s="283"/>
      <c r="O1102" s="287">
        <v>41481</v>
      </c>
      <c r="P1102" s="287">
        <v>41481</v>
      </c>
      <c r="Q1102" s="290"/>
      <c r="R1102" s="290"/>
      <c r="S1102" s="291" t="s">
        <v>10005</v>
      </c>
      <c r="T1102" s="290"/>
      <c r="U1102" s="290"/>
      <c r="V1102" s="290"/>
      <c r="W1102" s="290"/>
      <c r="X1102" s="291">
        <v>6.8</v>
      </c>
      <c r="Y1102" s="291" t="s">
        <v>11576</v>
      </c>
      <c r="Z1102" s="290"/>
      <c r="AA1102" s="291" t="s">
        <v>11235</v>
      </c>
      <c r="AB1102" s="291" t="s">
        <v>11281</v>
      </c>
      <c r="AC1102" s="284" t="s">
        <v>15115</v>
      </c>
      <c r="AD1102" s="291" t="s">
        <v>11270</v>
      </c>
      <c r="AE1102" s="291">
        <v>2</v>
      </c>
      <c r="AF1102" s="291" t="s">
        <v>11576</v>
      </c>
      <c r="AI1102" s="292">
        <v>0.41666666666666669</v>
      </c>
      <c r="AJ1102" t="s">
        <v>1419</v>
      </c>
      <c r="AV1102" s="331">
        <f t="shared" si="54"/>
        <v>41501</v>
      </c>
    </row>
    <row r="1103" spans="1:48" x14ac:dyDescent="0.25">
      <c r="A1103" s="283" t="s">
        <v>11571</v>
      </c>
      <c r="B1103" s="284" t="s">
        <v>15111</v>
      </c>
      <c r="C1103" s="285" t="str">
        <f t="shared" si="53"/>
        <v>READINGS_TT1_M2013-5_2013-8</v>
      </c>
      <c r="E1103" s="301" t="s">
        <v>15136</v>
      </c>
      <c r="F1103" s="286" t="s">
        <v>15099</v>
      </c>
      <c r="G1103" s="287">
        <v>41399</v>
      </c>
      <c r="H1103" s="288">
        <f t="shared" si="55"/>
        <v>41399</v>
      </c>
      <c r="I1103" s="289">
        <v>41501</v>
      </c>
      <c r="J1103" s="283" t="s">
        <v>11772</v>
      </c>
      <c r="K1103" s="283"/>
      <c r="L1103" s="290" t="s">
        <v>8637</v>
      </c>
      <c r="M1103" s="283" t="s">
        <v>11771</v>
      </c>
      <c r="N1103" s="283"/>
      <c r="O1103" s="287">
        <v>41481</v>
      </c>
      <c r="P1103" s="287">
        <v>41481</v>
      </c>
      <c r="Q1103" s="290"/>
      <c r="R1103" s="290"/>
      <c r="S1103" s="291" t="s">
        <v>10005</v>
      </c>
      <c r="T1103" s="290"/>
      <c r="U1103" s="290"/>
      <c r="V1103" s="290"/>
      <c r="W1103" s="290"/>
      <c r="X1103" s="291">
        <v>6.2</v>
      </c>
      <c r="Y1103" s="291" t="s">
        <v>11576</v>
      </c>
      <c r="Z1103" s="290"/>
      <c r="AA1103" s="291" t="s">
        <v>11235</v>
      </c>
      <c r="AB1103" s="291" t="s">
        <v>11281</v>
      </c>
      <c r="AC1103" s="284" t="s">
        <v>15115</v>
      </c>
      <c r="AD1103" s="291" t="s">
        <v>11270</v>
      </c>
      <c r="AE1103" s="291">
        <v>2</v>
      </c>
      <c r="AF1103" s="291" t="s">
        <v>11576</v>
      </c>
      <c r="AI1103" s="292">
        <v>0.58333333333333337</v>
      </c>
      <c r="AJ1103" t="s">
        <v>1419</v>
      </c>
      <c r="AV1103" s="331">
        <f t="shared" si="54"/>
        <v>41501</v>
      </c>
    </row>
    <row r="1104" spans="1:48" x14ac:dyDescent="0.25">
      <c r="A1104" s="283" t="s">
        <v>11571</v>
      </c>
      <c r="B1104" s="284" t="s">
        <v>15111</v>
      </c>
      <c r="C1104" s="285" t="str">
        <f t="shared" si="53"/>
        <v>READINGS_TT1_M2013-5_2013-8</v>
      </c>
      <c r="E1104" s="301" t="s">
        <v>15136</v>
      </c>
      <c r="F1104" s="286" t="s">
        <v>15099</v>
      </c>
      <c r="G1104" s="287">
        <v>41399</v>
      </c>
      <c r="H1104" s="288">
        <f t="shared" si="55"/>
        <v>41399</v>
      </c>
      <c r="I1104" s="289">
        <v>41501</v>
      </c>
      <c r="J1104" s="283" t="s">
        <v>11772</v>
      </c>
      <c r="K1104" s="283"/>
      <c r="L1104" s="290" t="s">
        <v>8637</v>
      </c>
      <c r="M1104" s="283" t="s">
        <v>11771</v>
      </c>
      <c r="N1104" s="283"/>
      <c r="O1104" s="287">
        <v>41481</v>
      </c>
      <c r="P1104" s="287">
        <v>41481</v>
      </c>
      <c r="Q1104" s="290"/>
      <c r="R1104" s="290"/>
      <c r="S1104" s="291" t="s">
        <v>10005</v>
      </c>
      <c r="T1104" s="290"/>
      <c r="U1104" s="290"/>
      <c r="V1104" s="290"/>
      <c r="W1104" s="290"/>
      <c r="X1104" s="291">
        <v>5.7</v>
      </c>
      <c r="Y1104" s="291" t="s">
        <v>11576</v>
      </c>
      <c r="Z1104" s="290"/>
      <c r="AA1104" s="291" t="s">
        <v>11235</v>
      </c>
      <c r="AB1104" s="291" t="s">
        <v>11281</v>
      </c>
      <c r="AC1104" s="284" t="s">
        <v>15115</v>
      </c>
      <c r="AD1104" s="291" t="s">
        <v>11270</v>
      </c>
      <c r="AE1104" s="291">
        <v>2</v>
      </c>
      <c r="AF1104" s="291" t="s">
        <v>11576</v>
      </c>
      <c r="AI1104" s="292">
        <v>0.75</v>
      </c>
      <c r="AJ1104" t="s">
        <v>1419</v>
      </c>
      <c r="AV1104" s="331">
        <f t="shared" si="54"/>
        <v>41501</v>
      </c>
    </row>
    <row r="1105" spans="1:48" x14ac:dyDescent="0.25">
      <c r="A1105" s="283" t="s">
        <v>11571</v>
      </c>
      <c r="B1105" s="284" t="s">
        <v>15111</v>
      </c>
      <c r="C1105" s="285" t="str">
        <f t="shared" si="53"/>
        <v>READINGS_TT1_M2013-5_2013-8</v>
      </c>
      <c r="E1105" s="301" t="s">
        <v>15136</v>
      </c>
      <c r="F1105" s="286" t="s">
        <v>15099</v>
      </c>
      <c r="G1105" s="287">
        <v>41399</v>
      </c>
      <c r="H1105" s="288">
        <f t="shared" si="55"/>
        <v>41399</v>
      </c>
      <c r="I1105" s="289">
        <v>41501</v>
      </c>
      <c r="J1105" s="283" t="s">
        <v>11772</v>
      </c>
      <c r="K1105" s="283"/>
      <c r="L1105" s="290" t="s">
        <v>8637</v>
      </c>
      <c r="M1105" s="283" t="s">
        <v>11771</v>
      </c>
      <c r="N1105" s="283"/>
      <c r="O1105" s="287">
        <v>41481</v>
      </c>
      <c r="P1105" s="287">
        <v>41481</v>
      </c>
      <c r="Q1105" s="290"/>
      <c r="R1105" s="290"/>
      <c r="S1105" s="291" t="s">
        <v>10005</v>
      </c>
      <c r="T1105" s="290"/>
      <c r="U1105" s="290"/>
      <c r="V1105" s="290"/>
      <c r="W1105" s="290"/>
      <c r="X1105" s="291">
        <v>5.3</v>
      </c>
      <c r="Y1105" s="291" t="s">
        <v>11576</v>
      </c>
      <c r="Z1105" s="290"/>
      <c r="AA1105" s="291" t="s">
        <v>11235</v>
      </c>
      <c r="AB1105" s="291" t="s">
        <v>11281</v>
      </c>
      <c r="AC1105" s="284" t="s">
        <v>15115</v>
      </c>
      <c r="AD1105" s="291" t="s">
        <v>11270</v>
      </c>
      <c r="AE1105" s="291">
        <v>2</v>
      </c>
      <c r="AF1105" s="291" t="s">
        <v>11576</v>
      </c>
      <c r="AI1105" s="292">
        <v>0.91666666666666663</v>
      </c>
      <c r="AJ1105" t="s">
        <v>1419</v>
      </c>
      <c r="AV1105" s="331">
        <f t="shared" si="54"/>
        <v>41501</v>
      </c>
    </row>
    <row r="1106" spans="1:48" x14ac:dyDescent="0.25">
      <c r="A1106" s="283" t="s">
        <v>11571</v>
      </c>
      <c r="B1106" s="284" t="s">
        <v>15111</v>
      </c>
      <c r="C1106" s="285" t="str">
        <f t="shared" si="53"/>
        <v>READINGS_TT1_M2013-5_2013-8</v>
      </c>
      <c r="E1106" s="301" t="s">
        <v>15136</v>
      </c>
      <c r="F1106" s="286" t="s">
        <v>15099</v>
      </c>
      <c r="G1106" s="287">
        <v>41399</v>
      </c>
      <c r="H1106" s="288">
        <f t="shared" si="55"/>
        <v>41399</v>
      </c>
      <c r="I1106" s="289">
        <v>41501</v>
      </c>
      <c r="J1106" s="283" t="s">
        <v>11772</v>
      </c>
      <c r="K1106" s="283"/>
      <c r="L1106" s="290" t="s">
        <v>8637</v>
      </c>
      <c r="M1106" s="283" t="s">
        <v>11771</v>
      </c>
      <c r="N1106" s="283"/>
      <c r="O1106" s="287">
        <v>41482</v>
      </c>
      <c r="P1106" s="287">
        <v>41482</v>
      </c>
      <c r="Q1106" s="290"/>
      <c r="R1106" s="290"/>
      <c r="S1106" s="291" t="s">
        <v>10005</v>
      </c>
      <c r="T1106" s="290"/>
      <c r="U1106" s="290"/>
      <c r="V1106" s="290"/>
      <c r="W1106" s="290"/>
      <c r="X1106" s="291">
        <v>19.100000000000001</v>
      </c>
      <c r="Y1106" s="291" t="s">
        <v>11576</v>
      </c>
      <c r="Z1106" s="290"/>
      <c r="AA1106" s="291" t="s">
        <v>11235</v>
      </c>
      <c r="AB1106" s="291" t="s">
        <v>11281</v>
      </c>
      <c r="AC1106" s="284" t="s">
        <v>15115</v>
      </c>
      <c r="AD1106" s="291" t="s">
        <v>11270</v>
      </c>
      <c r="AE1106" s="291">
        <v>2</v>
      </c>
      <c r="AF1106" s="291" t="s">
        <v>11576</v>
      </c>
      <c r="AI1106" s="292">
        <v>8.3333333333333329E-2</v>
      </c>
      <c r="AJ1106" t="s">
        <v>1419</v>
      </c>
      <c r="AV1106" s="331">
        <f t="shared" si="54"/>
        <v>41501</v>
      </c>
    </row>
    <row r="1107" spans="1:48" x14ac:dyDescent="0.25">
      <c r="A1107" s="283" t="s">
        <v>11571</v>
      </c>
      <c r="B1107" s="284" t="s">
        <v>15111</v>
      </c>
      <c r="C1107" s="285" t="str">
        <f t="shared" si="53"/>
        <v>READINGS_TT1_M2013-5_2013-8</v>
      </c>
      <c r="E1107" s="301" t="s">
        <v>15136</v>
      </c>
      <c r="F1107" s="286" t="s">
        <v>15099</v>
      </c>
      <c r="G1107" s="287">
        <v>41399</v>
      </c>
      <c r="H1107" s="288">
        <f t="shared" si="55"/>
        <v>41399</v>
      </c>
      <c r="I1107" s="289">
        <v>41501</v>
      </c>
      <c r="J1107" s="283" t="s">
        <v>11772</v>
      </c>
      <c r="K1107" s="283"/>
      <c r="L1107" s="290" t="s">
        <v>8637</v>
      </c>
      <c r="M1107" s="283" t="s">
        <v>11771</v>
      </c>
      <c r="N1107" s="283"/>
      <c r="O1107" s="287">
        <v>41482</v>
      </c>
      <c r="P1107" s="287">
        <v>41482</v>
      </c>
      <c r="Q1107" s="290"/>
      <c r="R1107" s="290"/>
      <c r="S1107" s="291" t="s">
        <v>10005</v>
      </c>
      <c r="T1107" s="290"/>
      <c r="U1107" s="290"/>
      <c r="V1107" s="290"/>
      <c r="W1107" s="290"/>
      <c r="X1107" s="291">
        <v>18.399999999999999</v>
      </c>
      <c r="Y1107" s="291" t="s">
        <v>11576</v>
      </c>
      <c r="Z1107" s="290"/>
      <c r="AA1107" s="291" t="s">
        <v>11235</v>
      </c>
      <c r="AB1107" s="291" t="s">
        <v>11281</v>
      </c>
      <c r="AC1107" s="284" t="s">
        <v>15115</v>
      </c>
      <c r="AD1107" s="291" t="s">
        <v>11270</v>
      </c>
      <c r="AE1107" s="291">
        <v>2</v>
      </c>
      <c r="AF1107" s="291" t="s">
        <v>11576</v>
      </c>
      <c r="AI1107" s="292">
        <v>0.25</v>
      </c>
      <c r="AJ1107" t="s">
        <v>1419</v>
      </c>
      <c r="AV1107" s="331">
        <f t="shared" si="54"/>
        <v>41501</v>
      </c>
    </row>
    <row r="1108" spans="1:48" x14ac:dyDescent="0.25">
      <c r="A1108" s="283" t="s">
        <v>11571</v>
      </c>
      <c r="B1108" s="284" t="s">
        <v>15111</v>
      </c>
      <c r="C1108" s="285" t="str">
        <f t="shared" si="53"/>
        <v>READINGS_TT1_M2013-5_2013-8</v>
      </c>
      <c r="E1108" s="301" t="s">
        <v>15136</v>
      </c>
      <c r="F1108" s="286" t="s">
        <v>15099</v>
      </c>
      <c r="G1108" s="287">
        <v>41399</v>
      </c>
      <c r="H1108" s="288">
        <f t="shared" si="55"/>
        <v>41399</v>
      </c>
      <c r="I1108" s="289">
        <v>41501</v>
      </c>
      <c r="J1108" s="283" t="s">
        <v>11772</v>
      </c>
      <c r="K1108" s="283"/>
      <c r="L1108" s="290" t="s">
        <v>8637</v>
      </c>
      <c r="M1108" s="283" t="s">
        <v>11771</v>
      </c>
      <c r="N1108" s="283"/>
      <c r="O1108" s="287">
        <v>41482</v>
      </c>
      <c r="P1108" s="287">
        <v>41482</v>
      </c>
      <c r="Q1108" s="290"/>
      <c r="R1108" s="290"/>
      <c r="S1108" s="291" t="s">
        <v>10005</v>
      </c>
      <c r="T1108" s="290"/>
      <c r="U1108" s="290"/>
      <c r="V1108" s="290"/>
      <c r="W1108" s="290"/>
      <c r="X1108" s="291">
        <v>19.100000000000001</v>
      </c>
      <c r="Y1108" s="291" t="s">
        <v>11576</v>
      </c>
      <c r="Z1108" s="290"/>
      <c r="AA1108" s="291" t="s">
        <v>11235</v>
      </c>
      <c r="AB1108" s="291" t="s">
        <v>11281</v>
      </c>
      <c r="AC1108" s="284" t="s">
        <v>15115</v>
      </c>
      <c r="AD1108" s="291" t="s">
        <v>11270</v>
      </c>
      <c r="AE1108" s="291">
        <v>2</v>
      </c>
      <c r="AF1108" s="291" t="s">
        <v>11576</v>
      </c>
      <c r="AI1108" s="292">
        <v>0.41666666666666669</v>
      </c>
      <c r="AJ1108" t="s">
        <v>1419</v>
      </c>
      <c r="AV1108" s="331">
        <f t="shared" si="54"/>
        <v>41501</v>
      </c>
    </row>
    <row r="1109" spans="1:48" x14ac:dyDescent="0.25">
      <c r="A1109" s="283" t="s">
        <v>11571</v>
      </c>
      <c r="B1109" s="284" t="s">
        <v>15111</v>
      </c>
      <c r="C1109" s="285" t="str">
        <f t="shared" si="53"/>
        <v>READINGS_TT1_M2013-5_2013-8</v>
      </c>
      <c r="E1109" s="301" t="s">
        <v>15136</v>
      </c>
      <c r="F1109" s="286" t="s">
        <v>15099</v>
      </c>
      <c r="G1109" s="287">
        <v>41399</v>
      </c>
      <c r="H1109" s="288">
        <f t="shared" si="55"/>
        <v>41399</v>
      </c>
      <c r="I1109" s="289">
        <v>41501</v>
      </c>
      <c r="J1109" s="283" t="s">
        <v>11772</v>
      </c>
      <c r="K1109" s="283"/>
      <c r="L1109" s="290" t="s">
        <v>8637</v>
      </c>
      <c r="M1109" s="283" t="s">
        <v>11771</v>
      </c>
      <c r="N1109" s="283"/>
      <c r="O1109" s="287">
        <v>41482</v>
      </c>
      <c r="P1109" s="287">
        <v>41482</v>
      </c>
      <c r="Q1109" s="290"/>
      <c r="R1109" s="290"/>
      <c r="S1109" s="291" t="s">
        <v>10005</v>
      </c>
      <c r="T1109" s="290"/>
      <c r="U1109" s="290"/>
      <c r="V1109" s="290"/>
      <c r="W1109" s="290"/>
      <c r="X1109" s="291">
        <v>20.8</v>
      </c>
      <c r="Y1109" s="291" t="s">
        <v>11576</v>
      </c>
      <c r="Z1109" s="290"/>
      <c r="AA1109" s="291" t="s">
        <v>11235</v>
      </c>
      <c r="AB1109" s="291" t="s">
        <v>11281</v>
      </c>
      <c r="AC1109" s="284" t="s">
        <v>15115</v>
      </c>
      <c r="AD1109" s="291" t="s">
        <v>11270</v>
      </c>
      <c r="AE1109" s="291">
        <v>2</v>
      </c>
      <c r="AF1109" s="291" t="s">
        <v>11576</v>
      </c>
      <c r="AI1109" s="292">
        <v>0.58333333333333337</v>
      </c>
      <c r="AJ1109" t="s">
        <v>1419</v>
      </c>
      <c r="AV1109" s="331">
        <f t="shared" si="54"/>
        <v>41501</v>
      </c>
    </row>
    <row r="1110" spans="1:48" x14ac:dyDescent="0.25">
      <c r="A1110" s="283" t="s">
        <v>11571</v>
      </c>
      <c r="B1110" s="284" t="s">
        <v>15111</v>
      </c>
      <c r="C1110" s="285" t="str">
        <f t="shared" si="53"/>
        <v>READINGS_TT1_M2013-5_2013-8</v>
      </c>
      <c r="E1110" s="301" t="s">
        <v>15136</v>
      </c>
      <c r="F1110" s="286" t="s">
        <v>15099</v>
      </c>
      <c r="G1110" s="287">
        <v>41399</v>
      </c>
      <c r="H1110" s="288">
        <f t="shared" si="55"/>
        <v>41399</v>
      </c>
      <c r="I1110" s="289">
        <v>41501</v>
      </c>
      <c r="J1110" s="283" t="s">
        <v>11772</v>
      </c>
      <c r="K1110" s="283"/>
      <c r="L1110" s="290" t="s">
        <v>8637</v>
      </c>
      <c r="M1110" s="283" t="s">
        <v>11771</v>
      </c>
      <c r="N1110" s="283"/>
      <c r="O1110" s="287">
        <v>41482</v>
      </c>
      <c r="P1110" s="287">
        <v>41482</v>
      </c>
      <c r="Q1110" s="290"/>
      <c r="R1110" s="290"/>
      <c r="S1110" s="291" t="s">
        <v>10005</v>
      </c>
      <c r="T1110" s="290"/>
      <c r="U1110" s="290"/>
      <c r="V1110" s="290"/>
      <c r="W1110" s="290"/>
      <c r="X1110" s="291">
        <v>21.6</v>
      </c>
      <c r="Y1110" s="291" t="s">
        <v>11576</v>
      </c>
      <c r="Z1110" s="290"/>
      <c r="AA1110" s="291" t="s">
        <v>11235</v>
      </c>
      <c r="AB1110" s="291" t="s">
        <v>11281</v>
      </c>
      <c r="AC1110" s="284" t="s">
        <v>15115</v>
      </c>
      <c r="AD1110" s="291" t="s">
        <v>11270</v>
      </c>
      <c r="AE1110" s="291">
        <v>2</v>
      </c>
      <c r="AF1110" s="291" t="s">
        <v>11576</v>
      </c>
      <c r="AI1110" s="292">
        <v>0.75</v>
      </c>
      <c r="AJ1110" t="s">
        <v>1419</v>
      </c>
      <c r="AV1110" s="331">
        <f t="shared" si="54"/>
        <v>41501</v>
      </c>
    </row>
    <row r="1111" spans="1:48" x14ac:dyDescent="0.25">
      <c r="A1111" s="283" t="s">
        <v>11571</v>
      </c>
      <c r="B1111" s="284" t="s">
        <v>15111</v>
      </c>
      <c r="C1111" s="285" t="str">
        <f t="shared" si="53"/>
        <v>READINGS_TT1_M2013-5_2013-8</v>
      </c>
      <c r="E1111" s="301" t="s">
        <v>15136</v>
      </c>
      <c r="F1111" s="286" t="s">
        <v>15099</v>
      </c>
      <c r="G1111" s="287">
        <v>41399</v>
      </c>
      <c r="H1111" s="288">
        <f t="shared" si="55"/>
        <v>41399</v>
      </c>
      <c r="I1111" s="289">
        <v>41501</v>
      </c>
      <c r="J1111" s="283" t="s">
        <v>11772</v>
      </c>
      <c r="K1111" s="283"/>
      <c r="L1111" s="290" t="s">
        <v>8637</v>
      </c>
      <c r="M1111" s="283" t="s">
        <v>11771</v>
      </c>
      <c r="N1111" s="283"/>
      <c r="O1111" s="287">
        <v>41482</v>
      </c>
      <c r="P1111" s="287">
        <v>41482</v>
      </c>
      <c r="Q1111" s="290"/>
      <c r="R1111" s="290"/>
      <c r="S1111" s="291" t="s">
        <v>10005</v>
      </c>
      <c r="T1111" s="290"/>
      <c r="U1111" s="290"/>
      <c r="V1111" s="290"/>
      <c r="W1111" s="290"/>
      <c r="X1111" s="291">
        <v>20.8</v>
      </c>
      <c r="Y1111" s="291" t="s">
        <v>11576</v>
      </c>
      <c r="Z1111" s="290"/>
      <c r="AA1111" s="291" t="s">
        <v>11235</v>
      </c>
      <c r="AB1111" s="291" t="s">
        <v>11281</v>
      </c>
      <c r="AC1111" s="284" t="s">
        <v>15115</v>
      </c>
      <c r="AD1111" s="291" t="s">
        <v>11270</v>
      </c>
      <c r="AE1111" s="291">
        <v>2</v>
      </c>
      <c r="AF1111" s="291" t="s">
        <v>11576</v>
      </c>
      <c r="AI1111" s="292">
        <v>0.91666666666666663</v>
      </c>
      <c r="AJ1111" t="s">
        <v>1419</v>
      </c>
      <c r="AV1111" s="331">
        <f t="shared" si="54"/>
        <v>41501</v>
      </c>
    </row>
    <row r="1112" spans="1:48" x14ac:dyDescent="0.25">
      <c r="A1112" s="283" t="s">
        <v>11571</v>
      </c>
      <c r="B1112" s="284" t="s">
        <v>15111</v>
      </c>
      <c r="C1112" s="285" t="str">
        <f t="shared" si="53"/>
        <v>READINGS_TT1_M2013-5_2013-8</v>
      </c>
      <c r="E1112" s="301" t="s">
        <v>15136</v>
      </c>
      <c r="F1112" s="286" t="s">
        <v>15099</v>
      </c>
      <c r="G1112" s="287">
        <v>41399</v>
      </c>
      <c r="H1112" s="288">
        <f t="shared" si="55"/>
        <v>41399</v>
      </c>
      <c r="I1112" s="289">
        <v>41501</v>
      </c>
      <c r="J1112" s="283" t="s">
        <v>11772</v>
      </c>
      <c r="K1112" s="283"/>
      <c r="L1112" s="290" t="s">
        <v>8637</v>
      </c>
      <c r="M1112" s="283" t="s">
        <v>11771</v>
      </c>
      <c r="N1112" s="283"/>
      <c r="O1112" s="287">
        <v>41483</v>
      </c>
      <c r="P1112" s="287">
        <v>41483</v>
      </c>
      <c r="Q1112" s="290"/>
      <c r="R1112" s="290"/>
      <c r="S1112" s="291" t="s">
        <v>10005</v>
      </c>
      <c r="T1112" s="290"/>
      <c r="U1112" s="290"/>
      <c r="V1112" s="290"/>
      <c r="W1112" s="290"/>
      <c r="X1112" s="291">
        <v>19.7</v>
      </c>
      <c r="Y1112" s="291" t="s">
        <v>11576</v>
      </c>
      <c r="Z1112" s="290"/>
      <c r="AA1112" s="291" t="s">
        <v>11235</v>
      </c>
      <c r="AB1112" s="291" t="s">
        <v>11281</v>
      </c>
      <c r="AC1112" s="284" t="s">
        <v>15115</v>
      </c>
      <c r="AD1112" s="291" t="s">
        <v>11270</v>
      </c>
      <c r="AE1112" s="291">
        <v>2</v>
      </c>
      <c r="AF1112" s="291" t="s">
        <v>11576</v>
      </c>
      <c r="AI1112" s="292">
        <v>8.3333333333333329E-2</v>
      </c>
      <c r="AJ1112" t="s">
        <v>1419</v>
      </c>
      <c r="AV1112" s="331">
        <f t="shared" si="54"/>
        <v>41501</v>
      </c>
    </row>
    <row r="1113" spans="1:48" x14ac:dyDescent="0.25">
      <c r="A1113" s="283" t="s">
        <v>11571</v>
      </c>
      <c r="B1113" s="284" t="s">
        <v>15111</v>
      </c>
      <c r="C1113" s="285" t="str">
        <f t="shared" si="53"/>
        <v>READINGS_TT1_M2013-5_2013-8</v>
      </c>
      <c r="E1113" s="301" t="s">
        <v>15136</v>
      </c>
      <c r="F1113" s="286" t="s">
        <v>15099</v>
      </c>
      <c r="G1113" s="287">
        <v>41399</v>
      </c>
      <c r="H1113" s="288">
        <f t="shared" si="55"/>
        <v>41399</v>
      </c>
      <c r="I1113" s="289">
        <v>41501</v>
      </c>
      <c r="J1113" s="283" t="s">
        <v>11772</v>
      </c>
      <c r="K1113" s="283"/>
      <c r="L1113" s="290" t="s">
        <v>8637</v>
      </c>
      <c r="M1113" s="283" t="s">
        <v>11771</v>
      </c>
      <c r="N1113" s="283"/>
      <c r="O1113" s="287">
        <v>41483</v>
      </c>
      <c r="P1113" s="287">
        <v>41483</v>
      </c>
      <c r="Q1113" s="290"/>
      <c r="R1113" s="290"/>
      <c r="S1113" s="291" t="s">
        <v>10005</v>
      </c>
      <c r="T1113" s="290"/>
      <c r="U1113" s="290"/>
      <c r="V1113" s="290"/>
      <c r="W1113" s="290"/>
      <c r="X1113" s="291">
        <v>19.100000000000001</v>
      </c>
      <c r="Y1113" s="291" t="s">
        <v>11576</v>
      </c>
      <c r="Z1113" s="290"/>
      <c r="AA1113" s="291" t="s">
        <v>11235</v>
      </c>
      <c r="AB1113" s="291" t="s">
        <v>11281</v>
      </c>
      <c r="AC1113" s="284" t="s">
        <v>15115</v>
      </c>
      <c r="AD1113" s="291" t="s">
        <v>11270</v>
      </c>
      <c r="AE1113" s="291">
        <v>2</v>
      </c>
      <c r="AF1113" s="291" t="s">
        <v>11576</v>
      </c>
      <c r="AI1113" s="292">
        <v>0.25</v>
      </c>
      <c r="AJ1113" t="s">
        <v>1419</v>
      </c>
      <c r="AV1113" s="331">
        <f t="shared" si="54"/>
        <v>41501</v>
      </c>
    </row>
    <row r="1114" spans="1:48" x14ac:dyDescent="0.25">
      <c r="A1114" s="283" t="s">
        <v>11571</v>
      </c>
      <c r="B1114" s="284" t="s">
        <v>15111</v>
      </c>
      <c r="C1114" s="285" t="str">
        <f t="shared" si="53"/>
        <v>READINGS_TT1_M2013-5_2013-8</v>
      </c>
      <c r="E1114" s="301" t="s">
        <v>15136</v>
      </c>
      <c r="F1114" s="286" t="s">
        <v>15099</v>
      </c>
      <c r="G1114" s="287">
        <v>41399</v>
      </c>
      <c r="H1114" s="288">
        <f t="shared" si="55"/>
        <v>41399</v>
      </c>
      <c r="I1114" s="289">
        <v>41501</v>
      </c>
      <c r="J1114" s="283" t="s">
        <v>11772</v>
      </c>
      <c r="K1114" s="283"/>
      <c r="L1114" s="290" t="s">
        <v>8637</v>
      </c>
      <c r="M1114" s="283" t="s">
        <v>11771</v>
      </c>
      <c r="N1114" s="283"/>
      <c r="O1114" s="287">
        <v>41483</v>
      </c>
      <c r="P1114" s="287">
        <v>41483</v>
      </c>
      <c r="Q1114" s="290"/>
      <c r="R1114" s="290"/>
      <c r="S1114" s="291" t="s">
        <v>10005</v>
      </c>
      <c r="T1114" s="290"/>
      <c r="U1114" s="290"/>
      <c r="V1114" s="290"/>
      <c r="W1114" s="290"/>
      <c r="X1114" s="291">
        <v>19.399999999999999</v>
      </c>
      <c r="Y1114" s="291" t="s">
        <v>11576</v>
      </c>
      <c r="Z1114" s="290"/>
      <c r="AA1114" s="291" t="s">
        <v>11235</v>
      </c>
      <c r="AB1114" s="291" t="s">
        <v>11281</v>
      </c>
      <c r="AC1114" s="284" t="s">
        <v>15115</v>
      </c>
      <c r="AD1114" s="291" t="s">
        <v>11270</v>
      </c>
      <c r="AE1114" s="291">
        <v>2</v>
      </c>
      <c r="AF1114" s="291" t="s">
        <v>11576</v>
      </c>
      <c r="AI1114" s="292">
        <v>0.41666666666666669</v>
      </c>
      <c r="AJ1114" t="s">
        <v>1419</v>
      </c>
      <c r="AV1114" s="331">
        <f t="shared" si="54"/>
        <v>41501</v>
      </c>
    </row>
    <row r="1115" spans="1:48" x14ac:dyDescent="0.25">
      <c r="A1115" s="283" t="s">
        <v>11571</v>
      </c>
      <c r="B1115" s="284" t="s">
        <v>15111</v>
      </c>
      <c r="C1115" s="285" t="str">
        <f t="shared" si="53"/>
        <v>READINGS_TT1_M2013-5_2013-8</v>
      </c>
      <c r="E1115" s="301" t="s">
        <v>15136</v>
      </c>
      <c r="F1115" s="286" t="s">
        <v>15099</v>
      </c>
      <c r="G1115" s="287">
        <v>41399</v>
      </c>
      <c r="H1115" s="288">
        <f t="shared" si="55"/>
        <v>41399</v>
      </c>
      <c r="I1115" s="289">
        <v>41501</v>
      </c>
      <c r="J1115" s="283" t="s">
        <v>11772</v>
      </c>
      <c r="K1115" s="283"/>
      <c r="L1115" s="290" t="s">
        <v>8637</v>
      </c>
      <c r="M1115" s="283" t="s">
        <v>11771</v>
      </c>
      <c r="N1115" s="283"/>
      <c r="O1115" s="287">
        <v>41483</v>
      </c>
      <c r="P1115" s="287">
        <v>41483</v>
      </c>
      <c r="Q1115" s="290"/>
      <c r="R1115" s="290"/>
      <c r="S1115" s="291" t="s">
        <v>10005</v>
      </c>
      <c r="T1115" s="290"/>
      <c r="U1115" s="290"/>
      <c r="V1115" s="290"/>
      <c r="W1115" s="290"/>
      <c r="X1115" s="291">
        <v>20.9</v>
      </c>
      <c r="Y1115" s="291" t="s">
        <v>11576</v>
      </c>
      <c r="Z1115" s="290"/>
      <c r="AA1115" s="291" t="s">
        <v>11235</v>
      </c>
      <c r="AB1115" s="291" t="s">
        <v>11281</v>
      </c>
      <c r="AC1115" s="284" t="s">
        <v>15115</v>
      </c>
      <c r="AD1115" s="291" t="s">
        <v>11270</v>
      </c>
      <c r="AE1115" s="291">
        <v>2</v>
      </c>
      <c r="AF1115" s="291" t="s">
        <v>11576</v>
      </c>
      <c r="AI1115" s="292">
        <v>0.58333333333333337</v>
      </c>
      <c r="AJ1115" t="s">
        <v>1419</v>
      </c>
      <c r="AV1115" s="331">
        <f t="shared" si="54"/>
        <v>41501</v>
      </c>
    </row>
    <row r="1116" spans="1:48" x14ac:dyDescent="0.25">
      <c r="A1116" s="283" t="s">
        <v>11571</v>
      </c>
      <c r="B1116" s="284" t="s">
        <v>15111</v>
      </c>
      <c r="C1116" s="285" t="str">
        <f t="shared" si="53"/>
        <v>READINGS_TT1_M2013-5_2013-8</v>
      </c>
      <c r="E1116" s="301" t="s">
        <v>15136</v>
      </c>
      <c r="F1116" s="286" t="s">
        <v>15099</v>
      </c>
      <c r="G1116" s="287">
        <v>41399</v>
      </c>
      <c r="H1116" s="288">
        <f t="shared" si="55"/>
        <v>41399</v>
      </c>
      <c r="I1116" s="289">
        <v>41501</v>
      </c>
      <c r="J1116" s="283" t="s">
        <v>11772</v>
      </c>
      <c r="K1116" s="283"/>
      <c r="L1116" s="290" t="s">
        <v>8637</v>
      </c>
      <c r="M1116" s="283" t="s">
        <v>11771</v>
      </c>
      <c r="N1116" s="283"/>
      <c r="O1116" s="287">
        <v>41483</v>
      </c>
      <c r="P1116" s="287">
        <v>41483</v>
      </c>
      <c r="Q1116" s="290"/>
      <c r="R1116" s="290"/>
      <c r="S1116" s="291" t="s">
        <v>10005</v>
      </c>
      <c r="T1116" s="290"/>
      <c r="U1116" s="290"/>
      <c r="V1116" s="290"/>
      <c r="W1116" s="290"/>
      <c r="X1116" s="291">
        <v>21.4</v>
      </c>
      <c r="Y1116" s="291" t="s">
        <v>11576</v>
      </c>
      <c r="Z1116" s="290"/>
      <c r="AA1116" s="291" t="s">
        <v>11235</v>
      </c>
      <c r="AB1116" s="291" t="s">
        <v>11281</v>
      </c>
      <c r="AC1116" s="284" t="s">
        <v>15115</v>
      </c>
      <c r="AD1116" s="291" t="s">
        <v>11270</v>
      </c>
      <c r="AE1116" s="291">
        <v>2</v>
      </c>
      <c r="AF1116" s="291" t="s">
        <v>11576</v>
      </c>
      <c r="AI1116" s="292">
        <v>0.75</v>
      </c>
      <c r="AJ1116" t="s">
        <v>1419</v>
      </c>
      <c r="AV1116" s="331">
        <f t="shared" si="54"/>
        <v>41501</v>
      </c>
    </row>
    <row r="1117" spans="1:48" x14ac:dyDescent="0.25">
      <c r="A1117" s="283" t="s">
        <v>11571</v>
      </c>
      <c r="B1117" s="284" t="s">
        <v>15111</v>
      </c>
      <c r="C1117" s="285" t="str">
        <f t="shared" si="53"/>
        <v>READINGS_TT1_M2013-5_2013-8</v>
      </c>
      <c r="E1117" s="301" t="s">
        <v>15136</v>
      </c>
      <c r="F1117" s="286" t="s">
        <v>15099</v>
      </c>
      <c r="G1117" s="287">
        <v>41399</v>
      </c>
      <c r="H1117" s="288">
        <f t="shared" si="55"/>
        <v>41399</v>
      </c>
      <c r="I1117" s="289">
        <v>41501</v>
      </c>
      <c r="J1117" s="283" t="s">
        <v>11772</v>
      </c>
      <c r="K1117" s="283"/>
      <c r="L1117" s="290" t="s">
        <v>8637</v>
      </c>
      <c r="M1117" s="283" t="s">
        <v>11771</v>
      </c>
      <c r="N1117" s="283"/>
      <c r="O1117" s="287">
        <v>41483</v>
      </c>
      <c r="P1117" s="287">
        <v>41483</v>
      </c>
      <c r="Q1117" s="290"/>
      <c r="R1117" s="290"/>
      <c r="S1117" s="291" t="s">
        <v>10005</v>
      </c>
      <c r="T1117" s="290"/>
      <c r="U1117" s="290"/>
      <c r="V1117" s="290"/>
      <c r="W1117" s="290"/>
      <c r="X1117" s="291">
        <v>20.9</v>
      </c>
      <c r="Y1117" s="291" t="s">
        <v>11576</v>
      </c>
      <c r="Z1117" s="290"/>
      <c r="AA1117" s="291" t="s">
        <v>11235</v>
      </c>
      <c r="AB1117" s="291" t="s">
        <v>11281</v>
      </c>
      <c r="AC1117" s="284" t="s">
        <v>15115</v>
      </c>
      <c r="AD1117" s="291" t="s">
        <v>11270</v>
      </c>
      <c r="AE1117" s="291">
        <v>2</v>
      </c>
      <c r="AF1117" s="291" t="s">
        <v>11576</v>
      </c>
      <c r="AI1117" s="292">
        <v>0.91666666666666663</v>
      </c>
      <c r="AJ1117" t="s">
        <v>1419</v>
      </c>
      <c r="AV1117" s="331">
        <f t="shared" si="54"/>
        <v>41501</v>
      </c>
    </row>
    <row r="1118" spans="1:48" x14ac:dyDescent="0.25">
      <c r="A1118" s="283" t="s">
        <v>11571</v>
      </c>
      <c r="B1118" s="284" t="s">
        <v>15111</v>
      </c>
      <c r="C1118" s="285" t="str">
        <f t="shared" si="53"/>
        <v>READINGS_TT1_M2013-5_2013-8</v>
      </c>
      <c r="E1118" s="301" t="s">
        <v>15136</v>
      </c>
      <c r="F1118" s="286" t="s">
        <v>15099</v>
      </c>
      <c r="G1118" s="287">
        <v>41399</v>
      </c>
      <c r="H1118" s="288">
        <f t="shared" si="55"/>
        <v>41399</v>
      </c>
      <c r="I1118" s="289">
        <v>41501</v>
      </c>
      <c r="J1118" s="283" t="s">
        <v>11772</v>
      </c>
      <c r="K1118" s="283"/>
      <c r="L1118" s="290" t="s">
        <v>8637</v>
      </c>
      <c r="M1118" s="283" t="s">
        <v>11771</v>
      </c>
      <c r="N1118" s="283"/>
      <c r="O1118" s="287">
        <v>41484</v>
      </c>
      <c r="P1118" s="287">
        <v>41484</v>
      </c>
      <c r="Q1118" s="290"/>
      <c r="R1118" s="290"/>
      <c r="S1118" s="291" t="s">
        <v>10005</v>
      </c>
      <c r="T1118" s="290"/>
      <c r="U1118" s="290"/>
      <c r="V1118" s="290"/>
      <c r="W1118" s="290"/>
      <c r="X1118" s="291">
        <v>6</v>
      </c>
      <c r="Y1118" s="291" t="s">
        <v>11576</v>
      </c>
      <c r="Z1118" s="290"/>
      <c r="AA1118" s="291" t="s">
        <v>11235</v>
      </c>
      <c r="AB1118" s="291" t="s">
        <v>11281</v>
      </c>
      <c r="AC1118" s="284" t="s">
        <v>15115</v>
      </c>
      <c r="AD1118" s="291" t="s">
        <v>11270</v>
      </c>
      <c r="AE1118" s="291">
        <v>2</v>
      </c>
      <c r="AF1118" s="291" t="s">
        <v>11576</v>
      </c>
      <c r="AI1118" s="292">
        <v>8.3333333333333329E-2</v>
      </c>
      <c r="AJ1118" t="s">
        <v>1419</v>
      </c>
      <c r="AV1118" s="331">
        <f t="shared" si="54"/>
        <v>41501</v>
      </c>
    </row>
    <row r="1119" spans="1:48" x14ac:dyDescent="0.25">
      <c r="A1119" s="283" t="s">
        <v>11571</v>
      </c>
      <c r="B1119" s="284" t="s">
        <v>15111</v>
      </c>
      <c r="C1119" s="285" t="str">
        <f t="shared" si="53"/>
        <v>READINGS_TT1_M2013-5_2013-8</v>
      </c>
      <c r="E1119" s="301" t="s">
        <v>15136</v>
      </c>
      <c r="F1119" s="286" t="s">
        <v>15099</v>
      </c>
      <c r="G1119" s="287">
        <v>41399</v>
      </c>
      <c r="H1119" s="288">
        <f t="shared" si="55"/>
        <v>41399</v>
      </c>
      <c r="I1119" s="289">
        <v>41501</v>
      </c>
      <c r="J1119" s="283" t="s">
        <v>11772</v>
      </c>
      <c r="K1119" s="283"/>
      <c r="L1119" s="290" t="s">
        <v>8637</v>
      </c>
      <c r="M1119" s="283" t="s">
        <v>11771</v>
      </c>
      <c r="N1119" s="283"/>
      <c r="O1119" s="287">
        <v>41484</v>
      </c>
      <c r="P1119" s="287">
        <v>41484</v>
      </c>
      <c r="Q1119" s="290"/>
      <c r="R1119" s="290"/>
      <c r="S1119" s="291" t="s">
        <v>10005</v>
      </c>
      <c r="T1119" s="290"/>
      <c r="U1119" s="290"/>
      <c r="V1119" s="290"/>
      <c r="W1119" s="290"/>
      <c r="X1119" s="291">
        <v>6.2</v>
      </c>
      <c r="Y1119" s="291" t="s">
        <v>11576</v>
      </c>
      <c r="Z1119" s="290"/>
      <c r="AA1119" s="291" t="s">
        <v>11235</v>
      </c>
      <c r="AB1119" s="291" t="s">
        <v>11281</v>
      </c>
      <c r="AC1119" s="284" t="s">
        <v>15115</v>
      </c>
      <c r="AD1119" s="291" t="s">
        <v>11270</v>
      </c>
      <c r="AE1119" s="291">
        <v>2</v>
      </c>
      <c r="AF1119" s="291" t="s">
        <v>11576</v>
      </c>
      <c r="AI1119" s="292">
        <v>0.25</v>
      </c>
      <c r="AJ1119" t="s">
        <v>1419</v>
      </c>
      <c r="AV1119" s="331">
        <f t="shared" si="54"/>
        <v>41501</v>
      </c>
    </row>
    <row r="1120" spans="1:48" x14ac:dyDescent="0.25">
      <c r="A1120" s="283" t="s">
        <v>11571</v>
      </c>
      <c r="B1120" s="284" t="s">
        <v>15111</v>
      </c>
      <c r="C1120" s="285" t="str">
        <f t="shared" si="53"/>
        <v>READINGS_TT1_M2013-5_2013-8</v>
      </c>
      <c r="E1120" s="301" t="s">
        <v>15136</v>
      </c>
      <c r="F1120" s="286" t="s">
        <v>15099</v>
      </c>
      <c r="G1120" s="287">
        <v>41399</v>
      </c>
      <c r="H1120" s="288">
        <f t="shared" si="55"/>
        <v>41399</v>
      </c>
      <c r="I1120" s="289">
        <v>41501</v>
      </c>
      <c r="J1120" s="283" t="s">
        <v>11772</v>
      </c>
      <c r="K1120" s="283"/>
      <c r="L1120" s="290" t="s">
        <v>8637</v>
      </c>
      <c r="M1120" s="283" t="s">
        <v>11771</v>
      </c>
      <c r="N1120" s="283"/>
      <c r="O1120" s="287">
        <v>41484</v>
      </c>
      <c r="P1120" s="287">
        <v>41484</v>
      </c>
      <c r="Q1120" s="290"/>
      <c r="R1120" s="290"/>
      <c r="S1120" s="291" t="s">
        <v>10005</v>
      </c>
      <c r="T1120" s="290"/>
      <c r="U1120" s="290"/>
      <c r="V1120" s="290"/>
      <c r="W1120" s="290"/>
      <c r="X1120" s="291">
        <v>6.4</v>
      </c>
      <c r="Y1120" s="291" t="s">
        <v>11576</v>
      </c>
      <c r="Z1120" s="290"/>
      <c r="AA1120" s="291" t="s">
        <v>11235</v>
      </c>
      <c r="AB1120" s="291" t="s">
        <v>11281</v>
      </c>
      <c r="AC1120" s="284" t="s">
        <v>15115</v>
      </c>
      <c r="AD1120" s="291" t="s">
        <v>11270</v>
      </c>
      <c r="AE1120" s="291">
        <v>2</v>
      </c>
      <c r="AF1120" s="291" t="s">
        <v>11576</v>
      </c>
      <c r="AI1120" s="292">
        <v>0.41666666666666669</v>
      </c>
      <c r="AJ1120" t="s">
        <v>1419</v>
      </c>
      <c r="AV1120" s="331">
        <f t="shared" si="54"/>
        <v>41501</v>
      </c>
    </row>
    <row r="1121" spans="1:48" x14ac:dyDescent="0.25">
      <c r="A1121" s="283" t="s">
        <v>11571</v>
      </c>
      <c r="B1121" s="284" t="s">
        <v>15111</v>
      </c>
      <c r="C1121" s="285" t="str">
        <f t="shared" si="53"/>
        <v>READINGS_TT1_M2013-5_2013-8</v>
      </c>
      <c r="E1121" s="301" t="s">
        <v>15136</v>
      </c>
      <c r="F1121" s="286" t="s">
        <v>15099</v>
      </c>
      <c r="G1121" s="287">
        <v>41399</v>
      </c>
      <c r="H1121" s="288">
        <f t="shared" si="55"/>
        <v>41399</v>
      </c>
      <c r="I1121" s="289">
        <v>41501</v>
      </c>
      <c r="J1121" s="283" t="s">
        <v>11772</v>
      </c>
      <c r="K1121" s="283"/>
      <c r="L1121" s="290" t="s">
        <v>8637</v>
      </c>
      <c r="M1121" s="283" t="s">
        <v>11771</v>
      </c>
      <c r="N1121" s="283"/>
      <c r="O1121" s="287">
        <v>41484</v>
      </c>
      <c r="P1121" s="287">
        <v>41484</v>
      </c>
      <c r="Q1121" s="290"/>
      <c r="R1121" s="290"/>
      <c r="S1121" s="291" t="s">
        <v>10005</v>
      </c>
      <c r="T1121" s="290"/>
      <c r="U1121" s="290"/>
      <c r="V1121" s="290"/>
      <c r="W1121" s="290"/>
      <c r="X1121" s="291">
        <v>5.9</v>
      </c>
      <c r="Y1121" s="291" t="s">
        <v>11576</v>
      </c>
      <c r="Z1121" s="290"/>
      <c r="AA1121" s="291" t="s">
        <v>11235</v>
      </c>
      <c r="AB1121" s="291" t="s">
        <v>11281</v>
      </c>
      <c r="AC1121" s="284" t="s">
        <v>15115</v>
      </c>
      <c r="AD1121" s="291" t="s">
        <v>11270</v>
      </c>
      <c r="AE1121" s="291">
        <v>2</v>
      </c>
      <c r="AF1121" s="291" t="s">
        <v>11576</v>
      </c>
      <c r="AI1121" s="292">
        <v>0.58333333333333337</v>
      </c>
      <c r="AJ1121" t="s">
        <v>1419</v>
      </c>
      <c r="AV1121" s="331">
        <f t="shared" si="54"/>
        <v>41501</v>
      </c>
    </row>
    <row r="1122" spans="1:48" x14ac:dyDescent="0.25">
      <c r="A1122" s="283" t="s">
        <v>11571</v>
      </c>
      <c r="B1122" s="284" t="s">
        <v>15111</v>
      </c>
      <c r="C1122" s="285" t="str">
        <f t="shared" si="53"/>
        <v>READINGS_TT1_M2013-5_2013-8</v>
      </c>
      <c r="E1122" s="301" t="s">
        <v>15136</v>
      </c>
      <c r="F1122" s="286" t="s">
        <v>15099</v>
      </c>
      <c r="G1122" s="287">
        <v>41399</v>
      </c>
      <c r="H1122" s="288">
        <f t="shared" si="55"/>
        <v>41399</v>
      </c>
      <c r="I1122" s="289">
        <v>41501</v>
      </c>
      <c r="J1122" s="283" t="s">
        <v>11772</v>
      </c>
      <c r="K1122" s="283"/>
      <c r="L1122" s="290" t="s">
        <v>8637</v>
      </c>
      <c r="M1122" s="283" t="s">
        <v>11771</v>
      </c>
      <c r="N1122" s="283"/>
      <c r="O1122" s="287">
        <v>41484</v>
      </c>
      <c r="P1122" s="287">
        <v>41484</v>
      </c>
      <c r="Q1122" s="290"/>
      <c r="R1122" s="290"/>
      <c r="S1122" s="291" t="s">
        <v>10005</v>
      </c>
      <c r="T1122" s="290"/>
      <c r="U1122" s="290"/>
      <c r="V1122" s="290"/>
      <c r="W1122" s="290"/>
      <c r="X1122" s="291">
        <v>5.6</v>
      </c>
      <c r="Y1122" s="291" t="s">
        <v>11576</v>
      </c>
      <c r="Z1122" s="290"/>
      <c r="AA1122" s="291" t="s">
        <v>11235</v>
      </c>
      <c r="AB1122" s="291" t="s">
        <v>11281</v>
      </c>
      <c r="AC1122" s="284" t="s">
        <v>15115</v>
      </c>
      <c r="AD1122" s="291" t="s">
        <v>11270</v>
      </c>
      <c r="AE1122" s="291">
        <v>2</v>
      </c>
      <c r="AF1122" s="291" t="s">
        <v>11576</v>
      </c>
      <c r="AI1122" s="292">
        <v>0.75</v>
      </c>
      <c r="AJ1122" t="s">
        <v>1419</v>
      </c>
      <c r="AV1122" s="331">
        <f t="shared" si="54"/>
        <v>41501</v>
      </c>
    </row>
    <row r="1123" spans="1:48" x14ac:dyDescent="0.25">
      <c r="A1123" s="283" t="s">
        <v>11571</v>
      </c>
      <c r="B1123" s="284" t="s">
        <v>15111</v>
      </c>
      <c r="C1123" s="285" t="str">
        <f t="shared" si="53"/>
        <v>READINGS_TT1_M2013-5_2013-8</v>
      </c>
      <c r="E1123" s="301" t="s">
        <v>15136</v>
      </c>
      <c r="F1123" s="286" t="s">
        <v>15099</v>
      </c>
      <c r="G1123" s="287">
        <v>41399</v>
      </c>
      <c r="H1123" s="288">
        <f t="shared" si="55"/>
        <v>41399</v>
      </c>
      <c r="I1123" s="289">
        <v>41501</v>
      </c>
      <c r="J1123" s="283" t="s">
        <v>11772</v>
      </c>
      <c r="K1123" s="283"/>
      <c r="L1123" s="290" t="s">
        <v>8637</v>
      </c>
      <c r="M1123" s="283" t="s">
        <v>11771</v>
      </c>
      <c r="N1123" s="283"/>
      <c r="O1123" s="287">
        <v>41484</v>
      </c>
      <c r="P1123" s="287">
        <v>41484</v>
      </c>
      <c r="Q1123" s="290"/>
      <c r="R1123" s="290"/>
      <c r="S1123" s="291" t="s">
        <v>10005</v>
      </c>
      <c r="T1123" s="290"/>
      <c r="U1123" s="290"/>
      <c r="V1123" s="290"/>
      <c r="W1123" s="290"/>
      <c r="X1123" s="291">
        <v>7</v>
      </c>
      <c r="Y1123" s="291" t="s">
        <v>11576</v>
      </c>
      <c r="Z1123" s="290"/>
      <c r="AA1123" s="291" t="s">
        <v>11235</v>
      </c>
      <c r="AB1123" s="291" t="s">
        <v>11281</v>
      </c>
      <c r="AC1123" s="284" t="s">
        <v>15115</v>
      </c>
      <c r="AD1123" s="291" t="s">
        <v>11270</v>
      </c>
      <c r="AE1123" s="291">
        <v>2</v>
      </c>
      <c r="AF1123" s="291" t="s">
        <v>11576</v>
      </c>
      <c r="AI1123" s="292">
        <v>0.91666666666666663</v>
      </c>
      <c r="AJ1123" t="s">
        <v>1419</v>
      </c>
      <c r="AV1123" s="331">
        <f t="shared" si="54"/>
        <v>41501</v>
      </c>
    </row>
    <row r="1124" spans="1:48" x14ac:dyDescent="0.25">
      <c r="A1124" s="283" t="s">
        <v>11571</v>
      </c>
      <c r="B1124" s="284" t="s">
        <v>15111</v>
      </c>
      <c r="C1124" s="285" t="str">
        <f t="shared" si="53"/>
        <v>READINGS_TT1_M2013-5_2013-8</v>
      </c>
      <c r="E1124" s="301" t="s">
        <v>15136</v>
      </c>
      <c r="F1124" s="286" t="s">
        <v>15099</v>
      </c>
      <c r="G1124" s="287">
        <v>41399</v>
      </c>
      <c r="H1124" s="288">
        <f t="shared" si="55"/>
        <v>41399</v>
      </c>
      <c r="I1124" s="289">
        <v>41501</v>
      </c>
      <c r="J1124" s="283" t="s">
        <v>11772</v>
      </c>
      <c r="K1124" s="283"/>
      <c r="L1124" s="290" t="s">
        <v>8637</v>
      </c>
      <c r="M1124" s="283" t="s">
        <v>11771</v>
      </c>
      <c r="N1124" s="283"/>
      <c r="O1124" s="287">
        <v>41485</v>
      </c>
      <c r="P1124" s="287">
        <v>41485</v>
      </c>
      <c r="Q1124" s="290"/>
      <c r="R1124" s="290"/>
      <c r="S1124" s="291" t="s">
        <v>10005</v>
      </c>
      <c r="T1124" s="290"/>
      <c r="U1124" s="290"/>
      <c r="V1124" s="290"/>
      <c r="W1124" s="290"/>
      <c r="X1124" s="291">
        <v>19.100000000000001</v>
      </c>
      <c r="Y1124" s="291" t="s">
        <v>11576</v>
      </c>
      <c r="Z1124" s="290"/>
      <c r="AA1124" s="291" t="s">
        <v>11235</v>
      </c>
      <c r="AB1124" s="291" t="s">
        <v>11281</v>
      </c>
      <c r="AC1124" s="284" t="s">
        <v>15115</v>
      </c>
      <c r="AD1124" s="291" t="s">
        <v>11270</v>
      </c>
      <c r="AE1124" s="291">
        <v>2</v>
      </c>
      <c r="AF1124" s="291" t="s">
        <v>11576</v>
      </c>
      <c r="AI1124" s="292">
        <v>8.3333333333333329E-2</v>
      </c>
      <c r="AJ1124" t="s">
        <v>1419</v>
      </c>
      <c r="AV1124" s="331">
        <f t="shared" si="54"/>
        <v>41501</v>
      </c>
    </row>
    <row r="1125" spans="1:48" x14ac:dyDescent="0.25">
      <c r="A1125" s="283" t="s">
        <v>11571</v>
      </c>
      <c r="B1125" s="284" t="s">
        <v>15111</v>
      </c>
      <c r="C1125" s="285" t="str">
        <f t="shared" si="53"/>
        <v>READINGS_TT1_M2013-5_2013-8</v>
      </c>
      <c r="E1125" s="301" t="s">
        <v>15136</v>
      </c>
      <c r="F1125" s="286" t="s">
        <v>15099</v>
      </c>
      <c r="G1125" s="287">
        <v>41399</v>
      </c>
      <c r="H1125" s="288">
        <f t="shared" si="55"/>
        <v>41399</v>
      </c>
      <c r="I1125" s="289">
        <v>41501</v>
      </c>
      <c r="J1125" s="283" t="s">
        <v>11772</v>
      </c>
      <c r="K1125" s="283"/>
      <c r="L1125" s="290" t="s">
        <v>8637</v>
      </c>
      <c r="M1125" s="283" t="s">
        <v>11771</v>
      </c>
      <c r="N1125" s="283"/>
      <c r="O1125" s="287">
        <v>41485</v>
      </c>
      <c r="P1125" s="287">
        <v>41485</v>
      </c>
      <c r="Q1125" s="290"/>
      <c r="R1125" s="290"/>
      <c r="S1125" s="291" t="s">
        <v>10005</v>
      </c>
      <c r="T1125" s="290"/>
      <c r="U1125" s="290"/>
      <c r="V1125" s="290"/>
      <c r="W1125" s="290"/>
      <c r="X1125" s="291">
        <v>17.899999999999999</v>
      </c>
      <c r="Y1125" s="291" t="s">
        <v>11576</v>
      </c>
      <c r="Z1125" s="290"/>
      <c r="AA1125" s="291" t="s">
        <v>11235</v>
      </c>
      <c r="AB1125" s="291" t="s">
        <v>11281</v>
      </c>
      <c r="AC1125" s="284" t="s">
        <v>15115</v>
      </c>
      <c r="AD1125" s="291" t="s">
        <v>11270</v>
      </c>
      <c r="AE1125" s="291">
        <v>2</v>
      </c>
      <c r="AF1125" s="291" t="s">
        <v>11576</v>
      </c>
      <c r="AI1125" s="292">
        <v>0.25</v>
      </c>
      <c r="AJ1125" t="s">
        <v>1419</v>
      </c>
      <c r="AV1125" s="331">
        <f t="shared" si="54"/>
        <v>41501</v>
      </c>
    </row>
    <row r="1126" spans="1:48" x14ac:dyDescent="0.25">
      <c r="A1126" s="283" t="s">
        <v>11571</v>
      </c>
      <c r="B1126" s="284" t="s">
        <v>15111</v>
      </c>
      <c r="C1126" s="285" t="str">
        <f t="shared" si="53"/>
        <v>READINGS_TT1_M2013-5_2013-8</v>
      </c>
      <c r="E1126" s="301" t="s">
        <v>15136</v>
      </c>
      <c r="F1126" s="286" t="s">
        <v>15099</v>
      </c>
      <c r="G1126" s="287">
        <v>41399</v>
      </c>
      <c r="H1126" s="288">
        <f t="shared" si="55"/>
        <v>41399</v>
      </c>
      <c r="I1126" s="289">
        <v>41501</v>
      </c>
      <c r="J1126" s="283" t="s">
        <v>11772</v>
      </c>
      <c r="K1126" s="283"/>
      <c r="L1126" s="290" t="s">
        <v>8637</v>
      </c>
      <c r="M1126" s="283" t="s">
        <v>11771</v>
      </c>
      <c r="N1126" s="283"/>
      <c r="O1126" s="287">
        <v>41485</v>
      </c>
      <c r="P1126" s="287">
        <v>41485</v>
      </c>
      <c r="Q1126" s="290"/>
      <c r="R1126" s="290"/>
      <c r="S1126" s="291" t="s">
        <v>10005</v>
      </c>
      <c r="T1126" s="290"/>
      <c r="U1126" s="290"/>
      <c r="V1126" s="290"/>
      <c r="W1126" s="290"/>
      <c r="X1126" s="291">
        <v>18.399999999999999</v>
      </c>
      <c r="Y1126" s="291" t="s">
        <v>11576</v>
      </c>
      <c r="Z1126" s="290"/>
      <c r="AA1126" s="291" t="s">
        <v>11235</v>
      </c>
      <c r="AB1126" s="291" t="s">
        <v>11281</v>
      </c>
      <c r="AC1126" s="284" t="s">
        <v>15115</v>
      </c>
      <c r="AD1126" s="291" t="s">
        <v>11270</v>
      </c>
      <c r="AE1126" s="291">
        <v>2</v>
      </c>
      <c r="AF1126" s="291" t="s">
        <v>11576</v>
      </c>
      <c r="AI1126" s="292">
        <v>0.41666666666666669</v>
      </c>
      <c r="AJ1126" t="s">
        <v>1419</v>
      </c>
      <c r="AV1126" s="331">
        <f t="shared" si="54"/>
        <v>41501</v>
      </c>
    </row>
    <row r="1127" spans="1:48" x14ac:dyDescent="0.25">
      <c r="A1127" s="283" t="s">
        <v>11571</v>
      </c>
      <c r="B1127" s="284" t="s">
        <v>15111</v>
      </c>
      <c r="C1127" s="285" t="str">
        <f t="shared" si="53"/>
        <v>READINGS_TT1_M2013-5_2013-8</v>
      </c>
      <c r="E1127" s="301" t="s">
        <v>15136</v>
      </c>
      <c r="F1127" s="286" t="s">
        <v>15099</v>
      </c>
      <c r="G1127" s="287">
        <v>41399</v>
      </c>
      <c r="H1127" s="288">
        <f t="shared" si="55"/>
        <v>41399</v>
      </c>
      <c r="I1127" s="289">
        <v>41501</v>
      </c>
      <c r="J1127" s="283" t="s">
        <v>11772</v>
      </c>
      <c r="K1127" s="283"/>
      <c r="L1127" s="290" t="s">
        <v>8637</v>
      </c>
      <c r="M1127" s="283" t="s">
        <v>11771</v>
      </c>
      <c r="N1127" s="283"/>
      <c r="O1127" s="287">
        <v>41485</v>
      </c>
      <c r="P1127" s="287">
        <v>41485</v>
      </c>
      <c r="Q1127" s="290"/>
      <c r="R1127" s="290"/>
      <c r="S1127" s="291" t="s">
        <v>10005</v>
      </c>
      <c r="T1127" s="290"/>
      <c r="U1127" s="290"/>
      <c r="V1127" s="290"/>
      <c r="W1127" s="290"/>
      <c r="X1127" s="291">
        <v>20.100000000000001</v>
      </c>
      <c r="Y1127" s="291" t="s">
        <v>11576</v>
      </c>
      <c r="Z1127" s="290"/>
      <c r="AA1127" s="291" t="s">
        <v>11235</v>
      </c>
      <c r="AB1127" s="291" t="s">
        <v>11281</v>
      </c>
      <c r="AC1127" s="284" t="s">
        <v>15115</v>
      </c>
      <c r="AD1127" s="291" t="s">
        <v>11270</v>
      </c>
      <c r="AE1127" s="291">
        <v>2</v>
      </c>
      <c r="AF1127" s="291" t="s">
        <v>11576</v>
      </c>
      <c r="AI1127" s="292">
        <v>0.58333333333333337</v>
      </c>
      <c r="AJ1127" t="s">
        <v>1419</v>
      </c>
      <c r="AV1127" s="331">
        <f t="shared" si="54"/>
        <v>41501</v>
      </c>
    </row>
    <row r="1128" spans="1:48" x14ac:dyDescent="0.25">
      <c r="A1128" s="283" t="s">
        <v>11571</v>
      </c>
      <c r="B1128" s="284" t="s">
        <v>15111</v>
      </c>
      <c r="C1128" s="285" t="str">
        <f t="shared" si="53"/>
        <v>READINGS_TT1_M2013-5_2013-8</v>
      </c>
      <c r="E1128" s="301" t="s">
        <v>15136</v>
      </c>
      <c r="F1128" s="286" t="s">
        <v>15099</v>
      </c>
      <c r="G1128" s="287">
        <v>41399</v>
      </c>
      <c r="H1128" s="288">
        <f t="shared" si="55"/>
        <v>41399</v>
      </c>
      <c r="I1128" s="289">
        <v>41501</v>
      </c>
      <c r="J1128" s="283" t="s">
        <v>11772</v>
      </c>
      <c r="K1128" s="283"/>
      <c r="L1128" s="290" t="s">
        <v>8637</v>
      </c>
      <c r="M1128" s="283" t="s">
        <v>11771</v>
      </c>
      <c r="N1128" s="283"/>
      <c r="O1128" s="287">
        <v>41485</v>
      </c>
      <c r="P1128" s="287">
        <v>41485</v>
      </c>
      <c r="Q1128" s="290"/>
      <c r="R1128" s="290"/>
      <c r="S1128" s="291" t="s">
        <v>10005</v>
      </c>
      <c r="T1128" s="290"/>
      <c r="U1128" s="290"/>
      <c r="V1128" s="290"/>
      <c r="W1128" s="290"/>
      <c r="X1128" s="291">
        <v>20.8</v>
      </c>
      <c r="Y1128" s="291" t="s">
        <v>11576</v>
      </c>
      <c r="Z1128" s="290"/>
      <c r="AA1128" s="291" t="s">
        <v>11235</v>
      </c>
      <c r="AB1128" s="291" t="s">
        <v>11281</v>
      </c>
      <c r="AC1128" s="284" t="s">
        <v>15115</v>
      </c>
      <c r="AD1128" s="291" t="s">
        <v>11270</v>
      </c>
      <c r="AE1128" s="291">
        <v>2</v>
      </c>
      <c r="AF1128" s="291" t="s">
        <v>11576</v>
      </c>
      <c r="AI1128" s="292">
        <v>0.75</v>
      </c>
      <c r="AJ1128" t="s">
        <v>1419</v>
      </c>
      <c r="AV1128" s="331">
        <f t="shared" si="54"/>
        <v>41501</v>
      </c>
    </row>
    <row r="1129" spans="1:48" x14ac:dyDescent="0.25">
      <c r="A1129" s="283" t="s">
        <v>11571</v>
      </c>
      <c r="B1129" s="284" t="s">
        <v>15111</v>
      </c>
      <c r="C1129" s="285" t="str">
        <f t="shared" si="53"/>
        <v>READINGS_TT1_M2013-5_2013-8</v>
      </c>
      <c r="E1129" s="301" t="s">
        <v>15136</v>
      </c>
      <c r="F1129" s="286" t="s">
        <v>15099</v>
      </c>
      <c r="G1129" s="287">
        <v>41399</v>
      </c>
      <c r="H1129" s="288">
        <f t="shared" si="55"/>
        <v>41399</v>
      </c>
      <c r="I1129" s="289">
        <v>41501</v>
      </c>
      <c r="J1129" s="283" t="s">
        <v>11772</v>
      </c>
      <c r="K1129" s="283"/>
      <c r="L1129" s="290" t="s">
        <v>8637</v>
      </c>
      <c r="M1129" s="283" t="s">
        <v>11771</v>
      </c>
      <c r="N1129" s="283"/>
      <c r="O1129" s="287">
        <v>41485</v>
      </c>
      <c r="P1129" s="287">
        <v>41485</v>
      </c>
      <c r="Q1129" s="290"/>
      <c r="R1129" s="290"/>
      <c r="S1129" s="291" t="s">
        <v>10005</v>
      </c>
      <c r="T1129" s="290"/>
      <c r="U1129" s="290"/>
      <c r="V1129" s="290"/>
      <c r="W1129" s="290"/>
      <c r="X1129" s="291">
        <v>20.100000000000001</v>
      </c>
      <c r="Y1129" s="291" t="s">
        <v>11576</v>
      </c>
      <c r="Z1129" s="290"/>
      <c r="AA1129" s="291" t="s">
        <v>11235</v>
      </c>
      <c r="AB1129" s="291" t="s">
        <v>11281</v>
      </c>
      <c r="AC1129" s="284" t="s">
        <v>15115</v>
      </c>
      <c r="AD1129" s="291" t="s">
        <v>11270</v>
      </c>
      <c r="AE1129" s="291">
        <v>2</v>
      </c>
      <c r="AF1129" s="291" t="s">
        <v>11576</v>
      </c>
      <c r="AI1129" s="292">
        <v>0.91666666666666663</v>
      </c>
      <c r="AJ1129" t="s">
        <v>1419</v>
      </c>
      <c r="AV1129" s="331">
        <f t="shared" si="54"/>
        <v>41501</v>
      </c>
    </row>
    <row r="1130" spans="1:48" x14ac:dyDescent="0.25">
      <c r="A1130" s="283" t="s">
        <v>11571</v>
      </c>
      <c r="B1130" s="284" t="s">
        <v>15111</v>
      </c>
      <c r="C1130" s="285" t="str">
        <f t="shared" si="53"/>
        <v>READINGS_TT1_M2013-5_2013-8</v>
      </c>
      <c r="E1130" s="301" t="s">
        <v>15136</v>
      </c>
      <c r="F1130" s="286" t="s">
        <v>15099</v>
      </c>
      <c r="G1130" s="287">
        <v>41399</v>
      </c>
      <c r="H1130" s="288">
        <f t="shared" si="55"/>
        <v>41399</v>
      </c>
      <c r="I1130" s="289">
        <v>41501</v>
      </c>
      <c r="J1130" s="283" t="s">
        <v>11772</v>
      </c>
      <c r="K1130" s="283"/>
      <c r="L1130" s="290" t="s">
        <v>8637</v>
      </c>
      <c r="M1130" s="283" t="s">
        <v>11771</v>
      </c>
      <c r="N1130" s="283"/>
      <c r="O1130" s="287">
        <v>41486</v>
      </c>
      <c r="P1130" s="287">
        <v>41486</v>
      </c>
      <c r="Q1130" s="290"/>
      <c r="R1130" s="290"/>
      <c r="S1130" s="291" t="s">
        <v>10005</v>
      </c>
      <c r="T1130" s="290"/>
      <c r="U1130" s="290"/>
      <c r="V1130" s="290"/>
      <c r="W1130" s="290"/>
      <c r="X1130" s="291">
        <v>19</v>
      </c>
      <c r="Y1130" s="291" t="s">
        <v>11576</v>
      </c>
      <c r="Z1130" s="290"/>
      <c r="AA1130" s="291" t="s">
        <v>11235</v>
      </c>
      <c r="AB1130" s="291" t="s">
        <v>11281</v>
      </c>
      <c r="AC1130" s="284" t="s">
        <v>15115</v>
      </c>
      <c r="AD1130" s="291" t="s">
        <v>11270</v>
      </c>
      <c r="AE1130" s="291">
        <v>2</v>
      </c>
      <c r="AF1130" s="291" t="s">
        <v>11576</v>
      </c>
      <c r="AI1130" s="292">
        <v>8.3333333333333329E-2</v>
      </c>
      <c r="AJ1130" t="s">
        <v>1419</v>
      </c>
      <c r="AV1130" s="331">
        <f t="shared" si="54"/>
        <v>41501</v>
      </c>
    </row>
    <row r="1131" spans="1:48" x14ac:dyDescent="0.25">
      <c r="A1131" s="283" t="s">
        <v>11571</v>
      </c>
      <c r="B1131" s="284" t="s">
        <v>15111</v>
      </c>
      <c r="C1131" s="285" t="str">
        <f t="shared" si="53"/>
        <v>READINGS_TT1_M2013-5_2013-8</v>
      </c>
      <c r="E1131" s="301" t="s">
        <v>15136</v>
      </c>
      <c r="F1131" s="286" t="s">
        <v>15099</v>
      </c>
      <c r="G1131" s="287">
        <v>41399</v>
      </c>
      <c r="H1131" s="288">
        <f t="shared" si="55"/>
        <v>41399</v>
      </c>
      <c r="I1131" s="289">
        <v>41501</v>
      </c>
      <c r="J1131" s="283" t="s">
        <v>11772</v>
      </c>
      <c r="K1131" s="283"/>
      <c r="L1131" s="290" t="s">
        <v>8637</v>
      </c>
      <c r="M1131" s="283" t="s">
        <v>11771</v>
      </c>
      <c r="N1131" s="283"/>
      <c r="O1131" s="287">
        <v>41486</v>
      </c>
      <c r="P1131" s="287">
        <v>41486</v>
      </c>
      <c r="Q1131" s="290"/>
      <c r="R1131" s="290"/>
      <c r="S1131" s="291" t="s">
        <v>10005</v>
      </c>
      <c r="T1131" s="290"/>
      <c r="U1131" s="290"/>
      <c r="V1131" s="290"/>
      <c r="W1131" s="290"/>
      <c r="X1131" s="291">
        <v>18.100000000000001</v>
      </c>
      <c r="Y1131" s="291" t="s">
        <v>11576</v>
      </c>
      <c r="Z1131" s="290"/>
      <c r="AA1131" s="291" t="s">
        <v>11235</v>
      </c>
      <c r="AB1131" s="291" t="s">
        <v>11281</v>
      </c>
      <c r="AC1131" s="284" t="s">
        <v>15115</v>
      </c>
      <c r="AD1131" s="291" t="s">
        <v>11270</v>
      </c>
      <c r="AE1131" s="291">
        <v>2</v>
      </c>
      <c r="AF1131" s="291" t="s">
        <v>11576</v>
      </c>
      <c r="AI1131" s="292">
        <v>0.25</v>
      </c>
      <c r="AJ1131" t="s">
        <v>1419</v>
      </c>
      <c r="AV1131" s="331">
        <f t="shared" si="54"/>
        <v>41501</v>
      </c>
    </row>
    <row r="1132" spans="1:48" x14ac:dyDescent="0.25">
      <c r="A1132" s="283" t="s">
        <v>11571</v>
      </c>
      <c r="B1132" s="284" t="s">
        <v>15111</v>
      </c>
      <c r="C1132" s="285" t="str">
        <f t="shared" si="53"/>
        <v>READINGS_TT1_M2013-5_2013-8</v>
      </c>
      <c r="E1132" s="301" t="s">
        <v>15136</v>
      </c>
      <c r="F1132" s="286" t="s">
        <v>15099</v>
      </c>
      <c r="G1132" s="287">
        <v>41399</v>
      </c>
      <c r="H1132" s="288">
        <f t="shared" si="55"/>
        <v>41399</v>
      </c>
      <c r="I1132" s="289">
        <v>41501</v>
      </c>
      <c r="J1132" s="283" t="s">
        <v>11772</v>
      </c>
      <c r="K1132" s="283"/>
      <c r="L1132" s="290" t="s">
        <v>8637</v>
      </c>
      <c r="M1132" s="283" t="s">
        <v>11771</v>
      </c>
      <c r="N1132" s="283"/>
      <c r="O1132" s="287">
        <v>41486</v>
      </c>
      <c r="P1132" s="287">
        <v>41486</v>
      </c>
      <c r="Q1132" s="290"/>
      <c r="R1132" s="290"/>
      <c r="S1132" s="291" t="s">
        <v>10005</v>
      </c>
      <c r="T1132" s="290"/>
      <c r="U1132" s="290"/>
      <c r="V1132" s="290"/>
      <c r="W1132" s="290"/>
      <c r="X1132" s="291">
        <v>18.600000000000001</v>
      </c>
      <c r="Y1132" s="291" t="s">
        <v>11576</v>
      </c>
      <c r="Z1132" s="290"/>
      <c r="AA1132" s="291" t="s">
        <v>11235</v>
      </c>
      <c r="AB1132" s="291" t="s">
        <v>11281</v>
      </c>
      <c r="AC1132" s="284" t="s">
        <v>15115</v>
      </c>
      <c r="AD1132" s="291" t="s">
        <v>11270</v>
      </c>
      <c r="AE1132" s="291">
        <v>2</v>
      </c>
      <c r="AF1132" s="291" t="s">
        <v>11576</v>
      </c>
      <c r="AI1132" s="292">
        <v>0.41666666666666669</v>
      </c>
      <c r="AJ1132" t="s">
        <v>1419</v>
      </c>
      <c r="AV1132" s="331">
        <f t="shared" si="54"/>
        <v>41501</v>
      </c>
    </row>
    <row r="1133" spans="1:48" x14ac:dyDescent="0.25">
      <c r="A1133" s="283" t="s">
        <v>11571</v>
      </c>
      <c r="B1133" s="284" t="s">
        <v>15111</v>
      </c>
      <c r="C1133" s="285" t="str">
        <f t="shared" si="53"/>
        <v>READINGS_TT1_M2013-5_2013-8</v>
      </c>
      <c r="E1133" s="301" t="s">
        <v>15136</v>
      </c>
      <c r="F1133" s="286" t="s">
        <v>15099</v>
      </c>
      <c r="G1133" s="287">
        <v>41399</v>
      </c>
      <c r="H1133" s="288">
        <f t="shared" si="55"/>
        <v>41399</v>
      </c>
      <c r="I1133" s="289">
        <v>41501</v>
      </c>
      <c r="J1133" s="283" t="s">
        <v>11772</v>
      </c>
      <c r="K1133" s="283"/>
      <c r="L1133" s="290" t="s">
        <v>8637</v>
      </c>
      <c r="M1133" s="283" t="s">
        <v>11771</v>
      </c>
      <c r="N1133" s="283"/>
      <c r="O1133" s="287">
        <v>41486</v>
      </c>
      <c r="P1133" s="287">
        <v>41486</v>
      </c>
      <c r="Q1133" s="290"/>
      <c r="R1133" s="290"/>
      <c r="S1133" s="291" t="s">
        <v>10005</v>
      </c>
      <c r="T1133" s="290"/>
      <c r="U1133" s="290"/>
      <c r="V1133" s="290"/>
      <c r="W1133" s="290"/>
      <c r="X1133" s="291">
        <v>19.8</v>
      </c>
      <c r="Y1133" s="291" t="s">
        <v>11576</v>
      </c>
      <c r="Z1133" s="290"/>
      <c r="AA1133" s="291" t="s">
        <v>11235</v>
      </c>
      <c r="AB1133" s="291" t="s">
        <v>11281</v>
      </c>
      <c r="AC1133" s="284" t="s">
        <v>15115</v>
      </c>
      <c r="AD1133" s="291" t="s">
        <v>11270</v>
      </c>
      <c r="AE1133" s="291">
        <v>2</v>
      </c>
      <c r="AF1133" s="291" t="s">
        <v>11576</v>
      </c>
      <c r="AI1133" s="292">
        <v>0.58333333333333337</v>
      </c>
      <c r="AJ1133" t="s">
        <v>1419</v>
      </c>
      <c r="AV1133" s="331">
        <f t="shared" si="54"/>
        <v>41501</v>
      </c>
    </row>
    <row r="1134" spans="1:48" x14ac:dyDescent="0.25">
      <c r="A1134" s="283" t="s">
        <v>11571</v>
      </c>
      <c r="B1134" s="284" t="s">
        <v>15111</v>
      </c>
      <c r="C1134" s="285" t="str">
        <f t="shared" si="53"/>
        <v>READINGS_TT1_M2013-5_2013-8</v>
      </c>
      <c r="E1134" s="301" t="s">
        <v>15136</v>
      </c>
      <c r="F1134" s="286" t="s">
        <v>15099</v>
      </c>
      <c r="G1134" s="287">
        <v>41399</v>
      </c>
      <c r="H1134" s="288">
        <f t="shared" si="55"/>
        <v>41399</v>
      </c>
      <c r="I1134" s="289">
        <v>41501</v>
      </c>
      <c r="J1134" s="283" t="s">
        <v>11772</v>
      </c>
      <c r="K1134" s="283"/>
      <c r="L1134" s="290" t="s">
        <v>8637</v>
      </c>
      <c r="M1134" s="283" t="s">
        <v>11771</v>
      </c>
      <c r="N1134" s="283"/>
      <c r="O1134" s="287">
        <v>41486</v>
      </c>
      <c r="P1134" s="287">
        <v>41486</v>
      </c>
      <c r="Q1134" s="290"/>
      <c r="R1134" s="290"/>
      <c r="S1134" s="291" t="s">
        <v>10005</v>
      </c>
      <c r="T1134" s="290"/>
      <c r="U1134" s="290"/>
      <c r="V1134" s="290"/>
      <c r="W1134" s="290"/>
      <c r="X1134" s="291">
        <v>20.100000000000001</v>
      </c>
      <c r="Y1134" s="291" t="s">
        <v>11576</v>
      </c>
      <c r="Z1134" s="290"/>
      <c r="AA1134" s="291" t="s">
        <v>11235</v>
      </c>
      <c r="AB1134" s="291" t="s">
        <v>11281</v>
      </c>
      <c r="AC1134" s="284" t="s">
        <v>15115</v>
      </c>
      <c r="AD1134" s="291" t="s">
        <v>11270</v>
      </c>
      <c r="AE1134" s="291">
        <v>2</v>
      </c>
      <c r="AF1134" s="291" t="s">
        <v>11576</v>
      </c>
      <c r="AI1134" s="292">
        <v>0.75</v>
      </c>
      <c r="AJ1134" t="s">
        <v>1419</v>
      </c>
      <c r="AV1134" s="331">
        <f t="shared" si="54"/>
        <v>41501</v>
      </c>
    </row>
    <row r="1135" spans="1:48" x14ac:dyDescent="0.25">
      <c r="A1135" s="283" t="s">
        <v>11571</v>
      </c>
      <c r="B1135" s="284" t="s">
        <v>15111</v>
      </c>
      <c r="C1135" s="285" t="str">
        <f t="shared" si="53"/>
        <v>READINGS_TT1_M2013-5_2013-8</v>
      </c>
      <c r="E1135" s="301" t="s">
        <v>15136</v>
      </c>
      <c r="F1135" s="286" t="s">
        <v>15099</v>
      </c>
      <c r="G1135" s="287">
        <v>41399</v>
      </c>
      <c r="H1135" s="288">
        <f t="shared" si="55"/>
        <v>41399</v>
      </c>
      <c r="I1135" s="289">
        <v>41501</v>
      </c>
      <c r="J1135" s="283" t="s">
        <v>11772</v>
      </c>
      <c r="K1135" s="283"/>
      <c r="L1135" s="290" t="s">
        <v>8637</v>
      </c>
      <c r="M1135" s="283" t="s">
        <v>11771</v>
      </c>
      <c r="N1135" s="283"/>
      <c r="O1135" s="287">
        <v>41486</v>
      </c>
      <c r="P1135" s="287">
        <v>41486</v>
      </c>
      <c r="Q1135" s="290"/>
      <c r="R1135" s="290"/>
      <c r="S1135" s="291" t="s">
        <v>10005</v>
      </c>
      <c r="T1135" s="290"/>
      <c r="U1135" s="290"/>
      <c r="V1135" s="290"/>
      <c r="W1135" s="290"/>
      <c r="X1135" s="291">
        <v>19.8</v>
      </c>
      <c r="Y1135" s="291" t="s">
        <v>11576</v>
      </c>
      <c r="Z1135" s="290"/>
      <c r="AA1135" s="291" t="s">
        <v>11235</v>
      </c>
      <c r="AB1135" s="291" t="s">
        <v>11281</v>
      </c>
      <c r="AC1135" s="284" t="s">
        <v>15115</v>
      </c>
      <c r="AD1135" s="291" t="s">
        <v>11270</v>
      </c>
      <c r="AE1135" s="291">
        <v>2</v>
      </c>
      <c r="AF1135" s="291" t="s">
        <v>11576</v>
      </c>
      <c r="AI1135" s="292">
        <v>0.91666666666666663</v>
      </c>
      <c r="AJ1135" t="s">
        <v>1419</v>
      </c>
      <c r="AV1135" s="331">
        <f t="shared" si="54"/>
        <v>41501</v>
      </c>
    </row>
    <row r="1136" spans="1:48" x14ac:dyDescent="0.25">
      <c r="A1136" s="283" t="s">
        <v>11571</v>
      </c>
      <c r="B1136" s="284" t="s">
        <v>15111</v>
      </c>
      <c r="C1136" s="285" t="str">
        <f t="shared" si="53"/>
        <v>READINGS_TT1_M2013-5_2013-8</v>
      </c>
      <c r="E1136" s="301" t="s">
        <v>15136</v>
      </c>
      <c r="F1136" s="286" t="s">
        <v>15099</v>
      </c>
      <c r="G1136" s="287">
        <v>41399</v>
      </c>
      <c r="H1136" s="288">
        <f t="shared" si="55"/>
        <v>41399</v>
      </c>
      <c r="I1136" s="289">
        <v>41501</v>
      </c>
      <c r="J1136" s="283" t="s">
        <v>11772</v>
      </c>
      <c r="K1136" s="283"/>
      <c r="L1136" s="290" t="s">
        <v>8637</v>
      </c>
      <c r="M1136" s="283" t="s">
        <v>11771</v>
      </c>
      <c r="N1136" s="283"/>
      <c r="O1136" s="287">
        <v>41487</v>
      </c>
      <c r="P1136" s="287">
        <v>41487</v>
      </c>
      <c r="Q1136" s="290"/>
      <c r="R1136" s="290"/>
      <c r="S1136" s="291" t="s">
        <v>10005</v>
      </c>
      <c r="T1136" s="290"/>
      <c r="U1136" s="290"/>
      <c r="V1136" s="290"/>
      <c r="W1136" s="290"/>
      <c r="X1136" s="291">
        <v>19.100000000000001</v>
      </c>
      <c r="Y1136" s="291" t="s">
        <v>11576</v>
      </c>
      <c r="Z1136" s="290"/>
      <c r="AA1136" s="291" t="s">
        <v>11235</v>
      </c>
      <c r="AB1136" s="291" t="s">
        <v>11281</v>
      </c>
      <c r="AC1136" s="284" t="s">
        <v>15115</v>
      </c>
      <c r="AD1136" s="291" t="s">
        <v>11270</v>
      </c>
      <c r="AE1136" s="291">
        <v>2</v>
      </c>
      <c r="AF1136" s="291" t="s">
        <v>11576</v>
      </c>
      <c r="AI1136" s="292">
        <v>8.3333333333333329E-2</v>
      </c>
      <c r="AJ1136" t="s">
        <v>1419</v>
      </c>
      <c r="AV1136" s="331">
        <f t="shared" si="54"/>
        <v>41501</v>
      </c>
    </row>
    <row r="1137" spans="1:48" x14ac:dyDescent="0.25">
      <c r="A1137" s="283" t="s">
        <v>11571</v>
      </c>
      <c r="B1137" s="284" t="s">
        <v>15111</v>
      </c>
      <c r="C1137" s="285" t="str">
        <f t="shared" si="53"/>
        <v>READINGS_TT1_M2013-5_2013-8</v>
      </c>
      <c r="E1137" s="301" t="s">
        <v>15136</v>
      </c>
      <c r="F1137" s="286" t="s">
        <v>15099</v>
      </c>
      <c r="G1137" s="287">
        <v>41399</v>
      </c>
      <c r="H1137" s="288">
        <f t="shared" si="55"/>
        <v>41399</v>
      </c>
      <c r="I1137" s="289">
        <v>41501</v>
      </c>
      <c r="J1137" s="283" t="s">
        <v>11772</v>
      </c>
      <c r="K1137" s="283"/>
      <c r="L1137" s="290" t="s">
        <v>8637</v>
      </c>
      <c r="M1137" s="283" t="s">
        <v>11771</v>
      </c>
      <c r="N1137" s="283"/>
      <c r="O1137" s="287">
        <v>41487</v>
      </c>
      <c r="P1137" s="287">
        <v>41487</v>
      </c>
      <c r="Q1137" s="290"/>
      <c r="R1137" s="290"/>
      <c r="S1137" s="291" t="s">
        <v>10005</v>
      </c>
      <c r="T1137" s="290"/>
      <c r="U1137" s="290"/>
      <c r="V1137" s="290"/>
      <c r="W1137" s="290"/>
      <c r="X1137" s="291">
        <v>18.600000000000001</v>
      </c>
      <c r="Y1137" s="291" t="s">
        <v>11576</v>
      </c>
      <c r="Z1137" s="290"/>
      <c r="AA1137" s="291" t="s">
        <v>11235</v>
      </c>
      <c r="AB1137" s="291" t="s">
        <v>11281</v>
      </c>
      <c r="AC1137" s="284" t="s">
        <v>15115</v>
      </c>
      <c r="AD1137" s="291" t="s">
        <v>11270</v>
      </c>
      <c r="AE1137" s="291">
        <v>2</v>
      </c>
      <c r="AF1137" s="291" t="s">
        <v>11576</v>
      </c>
      <c r="AI1137" s="292">
        <v>0.25</v>
      </c>
      <c r="AJ1137" t="s">
        <v>1419</v>
      </c>
      <c r="AV1137" s="331">
        <f t="shared" si="54"/>
        <v>41501</v>
      </c>
    </row>
    <row r="1138" spans="1:48" x14ac:dyDescent="0.25">
      <c r="A1138" s="283" t="s">
        <v>11571</v>
      </c>
      <c r="B1138" s="284" t="s">
        <v>15111</v>
      </c>
      <c r="C1138" s="285" t="str">
        <f t="shared" si="53"/>
        <v>READINGS_TT1_M2013-5_2013-8</v>
      </c>
      <c r="E1138" s="301" t="s">
        <v>15136</v>
      </c>
      <c r="F1138" s="286" t="s">
        <v>15099</v>
      </c>
      <c r="G1138" s="287">
        <v>41399</v>
      </c>
      <c r="H1138" s="288">
        <f t="shared" si="55"/>
        <v>41399</v>
      </c>
      <c r="I1138" s="289">
        <v>41501</v>
      </c>
      <c r="J1138" s="283" t="s">
        <v>11772</v>
      </c>
      <c r="K1138" s="283"/>
      <c r="L1138" s="290" t="s">
        <v>8637</v>
      </c>
      <c r="M1138" s="283" t="s">
        <v>11771</v>
      </c>
      <c r="N1138" s="283"/>
      <c r="O1138" s="287">
        <v>41487</v>
      </c>
      <c r="P1138" s="287">
        <v>41487</v>
      </c>
      <c r="Q1138" s="290"/>
      <c r="R1138" s="290"/>
      <c r="S1138" s="291" t="s">
        <v>10005</v>
      </c>
      <c r="T1138" s="290"/>
      <c r="U1138" s="290"/>
      <c r="V1138" s="290"/>
      <c r="W1138" s="290"/>
      <c r="X1138" s="291">
        <v>18.7</v>
      </c>
      <c r="Y1138" s="291" t="s">
        <v>11576</v>
      </c>
      <c r="Z1138" s="290"/>
      <c r="AA1138" s="291" t="s">
        <v>11235</v>
      </c>
      <c r="AB1138" s="291" t="s">
        <v>11281</v>
      </c>
      <c r="AC1138" s="284" t="s">
        <v>15115</v>
      </c>
      <c r="AD1138" s="291" t="s">
        <v>11270</v>
      </c>
      <c r="AE1138" s="291">
        <v>2</v>
      </c>
      <c r="AF1138" s="291" t="s">
        <v>11576</v>
      </c>
      <c r="AI1138" s="292">
        <v>0.41666666666666669</v>
      </c>
      <c r="AJ1138" t="s">
        <v>1419</v>
      </c>
      <c r="AV1138" s="331">
        <f t="shared" si="54"/>
        <v>41501</v>
      </c>
    </row>
    <row r="1139" spans="1:48" x14ac:dyDescent="0.25">
      <c r="A1139" s="283" t="s">
        <v>11571</v>
      </c>
      <c r="B1139" s="284" t="s">
        <v>15111</v>
      </c>
      <c r="C1139" s="285" t="str">
        <f t="shared" si="53"/>
        <v>READINGS_TT1_M2013-5_2013-8</v>
      </c>
      <c r="E1139" s="301" t="s">
        <v>15136</v>
      </c>
      <c r="F1139" s="286" t="s">
        <v>15099</v>
      </c>
      <c r="G1139" s="287">
        <v>41399</v>
      </c>
      <c r="H1139" s="288">
        <f t="shared" si="55"/>
        <v>41399</v>
      </c>
      <c r="I1139" s="289">
        <v>41501</v>
      </c>
      <c r="J1139" s="283" t="s">
        <v>11772</v>
      </c>
      <c r="K1139" s="283"/>
      <c r="L1139" s="290" t="s">
        <v>8637</v>
      </c>
      <c r="M1139" s="283" t="s">
        <v>11771</v>
      </c>
      <c r="N1139" s="283"/>
      <c r="O1139" s="287">
        <v>41487</v>
      </c>
      <c r="P1139" s="287">
        <v>41487</v>
      </c>
      <c r="Q1139" s="290"/>
      <c r="R1139" s="290"/>
      <c r="S1139" s="291" t="s">
        <v>10005</v>
      </c>
      <c r="T1139" s="290"/>
      <c r="U1139" s="290"/>
      <c r="V1139" s="290"/>
      <c r="W1139" s="290"/>
      <c r="X1139" s="291">
        <v>20.3</v>
      </c>
      <c r="Y1139" s="291" t="s">
        <v>11576</v>
      </c>
      <c r="Z1139" s="290"/>
      <c r="AA1139" s="291" t="s">
        <v>11235</v>
      </c>
      <c r="AB1139" s="291" t="s">
        <v>11281</v>
      </c>
      <c r="AC1139" s="284" t="s">
        <v>15115</v>
      </c>
      <c r="AD1139" s="291" t="s">
        <v>11270</v>
      </c>
      <c r="AE1139" s="291">
        <v>2</v>
      </c>
      <c r="AF1139" s="291" t="s">
        <v>11576</v>
      </c>
      <c r="AI1139" s="292">
        <v>0.58333333333333337</v>
      </c>
      <c r="AJ1139" t="s">
        <v>1419</v>
      </c>
      <c r="AV1139" s="331">
        <f t="shared" si="54"/>
        <v>41501</v>
      </c>
    </row>
    <row r="1140" spans="1:48" x14ac:dyDescent="0.25">
      <c r="A1140" s="283" t="s">
        <v>11571</v>
      </c>
      <c r="B1140" s="284" t="s">
        <v>15111</v>
      </c>
      <c r="C1140" s="285" t="str">
        <f t="shared" si="53"/>
        <v>READINGS_TT1_M2013-5_2013-8</v>
      </c>
      <c r="E1140" s="301" t="s">
        <v>15136</v>
      </c>
      <c r="F1140" s="286" t="s">
        <v>15099</v>
      </c>
      <c r="G1140" s="287">
        <v>41399</v>
      </c>
      <c r="H1140" s="288">
        <f t="shared" si="55"/>
        <v>41399</v>
      </c>
      <c r="I1140" s="289">
        <v>41501</v>
      </c>
      <c r="J1140" s="283" t="s">
        <v>11772</v>
      </c>
      <c r="K1140" s="283"/>
      <c r="L1140" s="290" t="s">
        <v>8637</v>
      </c>
      <c r="M1140" s="283" t="s">
        <v>11771</v>
      </c>
      <c r="N1140" s="283"/>
      <c r="O1140" s="287">
        <v>41487</v>
      </c>
      <c r="P1140" s="287">
        <v>41487</v>
      </c>
      <c r="Q1140" s="290"/>
      <c r="R1140" s="290"/>
      <c r="S1140" s="291" t="s">
        <v>10005</v>
      </c>
      <c r="T1140" s="290"/>
      <c r="U1140" s="290"/>
      <c r="V1140" s="290"/>
      <c r="W1140" s="290"/>
      <c r="X1140" s="291">
        <v>22.4</v>
      </c>
      <c r="Y1140" s="291" t="s">
        <v>11576</v>
      </c>
      <c r="Z1140" s="290"/>
      <c r="AA1140" s="291" t="s">
        <v>11235</v>
      </c>
      <c r="AB1140" s="291" t="s">
        <v>11281</v>
      </c>
      <c r="AC1140" s="284" t="s">
        <v>15115</v>
      </c>
      <c r="AD1140" s="291" t="s">
        <v>11270</v>
      </c>
      <c r="AE1140" s="291">
        <v>2</v>
      </c>
      <c r="AF1140" s="291" t="s">
        <v>11576</v>
      </c>
      <c r="AI1140" s="292">
        <v>0.75</v>
      </c>
      <c r="AJ1140" t="s">
        <v>1419</v>
      </c>
      <c r="AV1140" s="331">
        <f t="shared" si="54"/>
        <v>41501</v>
      </c>
    </row>
    <row r="1141" spans="1:48" x14ac:dyDescent="0.25">
      <c r="A1141" s="283" t="s">
        <v>11571</v>
      </c>
      <c r="B1141" s="284" t="s">
        <v>15111</v>
      </c>
      <c r="C1141" s="285" t="str">
        <f t="shared" si="53"/>
        <v>READINGS_TT1_M2013-5_2013-8</v>
      </c>
      <c r="E1141" s="301" t="s">
        <v>15136</v>
      </c>
      <c r="F1141" s="286" t="s">
        <v>15099</v>
      </c>
      <c r="G1141" s="287">
        <v>41399</v>
      </c>
      <c r="H1141" s="288">
        <f t="shared" si="55"/>
        <v>41399</v>
      </c>
      <c r="I1141" s="289">
        <v>41501</v>
      </c>
      <c r="J1141" s="283" t="s">
        <v>11772</v>
      </c>
      <c r="K1141" s="283"/>
      <c r="L1141" s="290" t="s">
        <v>8637</v>
      </c>
      <c r="M1141" s="283" t="s">
        <v>11771</v>
      </c>
      <c r="N1141" s="283"/>
      <c r="O1141" s="287">
        <v>41487</v>
      </c>
      <c r="P1141" s="287">
        <v>41487</v>
      </c>
      <c r="Q1141" s="290"/>
      <c r="R1141" s="290"/>
      <c r="S1141" s="291" t="s">
        <v>10005</v>
      </c>
      <c r="T1141" s="290"/>
      <c r="U1141" s="290"/>
      <c r="V1141" s="290"/>
      <c r="W1141" s="290"/>
      <c r="X1141" s="291">
        <v>21.6</v>
      </c>
      <c r="Y1141" s="291" t="s">
        <v>11576</v>
      </c>
      <c r="Z1141" s="290"/>
      <c r="AA1141" s="291" t="s">
        <v>11235</v>
      </c>
      <c r="AB1141" s="291" t="s">
        <v>11281</v>
      </c>
      <c r="AC1141" s="284" t="s">
        <v>15115</v>
      </c>
      <c r="AD1141" s="291" t="s">
        <v>11270</v>
      </c>
      <c r="AE1141" s="291">
        <v>2</v>
      </c>
      <c r="AF1141" s="291" t="s">
        <v>11576</v>
      </c>
      <c r="AI1141" s="292">
        <v>0.91666666666666663</v>
      </c>
      <c r="AJ1141" t="s">
        <v>1419</v>
      </c>
      <c r="AV1141" s="331">
        <f t="shared" si="54"/>
        <v>41501</v>
      </c>
    </row>
    <row r="1142" spans="1:48" x14ac:dyDescent="0.25">
      <c r="A1142" s="283" t="s">
        <v>11571</v>
      </c>
      <c r="B1142" s="284" t="s">
        <v>15111</v>
      </c>
      <c r="C1142" s="285" t="str">
        <f t="shared" si="53"/>
        <v>READINGS_TT1_M2013-5_2013-8</v>
      </c>
      <c r="E1142" s="301" t="s">
        <v>15136</v>
      </c>
      <c r="F1142" s="286" t="s">
        <v>15099</v>
      </c>
      <c r="G1142" s="287">
        <v>41399</v>
      </c>
      <c r="H1142" s="288">
        <f t="shared" si="55"/>
        <v>41399</v>
      </c>
      <c r="I1142" s="289">
        <v>41501</v>
      </c>
      <c r="J1142" s="283" t="s">
        <v>11772</v>
      </c>
      <c r="K1142" s="283"/>
      <c r="L1142" s="290" t="s">
        <v>8637</v>
      </c>
      <c r="M1142" s="283" t="s">
        <v>11771</v>
      </c>
      <c r="N1142" s="283"/>
      <c r="O1142" s="287">
        <v>41488</v>
      </c>
      <c r="P1142" s="287">
        <v>41488</v>
      </c>
      <c r="Q1142" s="290"/>
      <c r="R1142" s="290"/>
      <c r="S1142" s="291" t="s">
        <v>10005</v>
      </c>
      <c r="T1142" s="290"/>
      <c r="U1142" s="290"/>
      <c r="V1142" s="290"/>
      <c r="W1142" s="290"/>
      <c r="X1142" s="291">
        <v>62</v>
      </c>
      <c r="Y1142" s="291" t="s">
        <v>11576</v>
      </c>
      <c r="Z1142" s="290"/>
      <c r="AA1142" s="291" t="s">
        <v>11235</v>
      </c>
      <c r="AB1142" s="291" t="s">
        <v>11281</v>
      </c>
      <c r="AC1142" s="284" t="s">
        <v>15115</v>
      </c>
      <c r="AD1142" s="291" t="s">
        <v>11270</v>
      </c>
      <c r="AE1142" s="291">
        <v>2</v>
      </c>
      <c r="AF1142" s="291" t="s">
        <v>11576</v>
      </c>
      <c r="AI1142" s="292">
        <v>8.3333333333333329E-2</v>
      </c>
      <c r="AJ1142" t="s">
        <v>1419</v>
      </c>
      <c r="AV1142" s="331">
        <f t="shared" si="54"/>
        <v>41501</v>
      </c>
    </row>
    <row r="1143" spans="1:48" x14ac:dyDescent="0.25">
      <c r="A1143" s="283" t="s">
        <v>11571</v>
      </c>
      <c r="B1143" s="284" t="s">
        <v>15111</v>
      </c>
      <c r="C1143" s="285" t="str">
        <f t="shared" si="53"/>
        <v>READINGS_TT1_M2013-5_2013-8</v>
      </c>
      <c r="E1143" s="301" t="s">
        <v>15136</v>
      </c>
      <c r="F1143" s="286" t="s">
        <v>15099</v>
      </c>
      <c r="G1143" s="287">
        <v>41399</v>
      </c>
      <c r="H1143" s="288">
        <f t="shared" si="55"/>
        <v>41399</v>
      </c>
      <c r="I1143" s="289">
        <v>41501</v>
      </c>
      <c r="J1143" s="283" t="s">
        <v>11772</v>
      </c>
      <c r="K1143" s="283"/>
      <c r="L1143" s="290" t="s">
        <v>8637</v>
      </c>
      <c r="M1143" s="283" t="s">
        <v>11771</v>
      </c>
      <c r="N1143" s="283"/>
      <c r="O1143" s="287">
        <v>41488</v>
      </c>
      <c r="P1143" s="287">
        <v>41488</v>
      </c>
      <c r="Q1143" s="290"/>
      <c r="R1143" s="290"/>
      <c r="S1143" s="291" t="s">
        <v>10005</v>
      </c>
      <c r="T1143" s="290"/>
      <c r="U1143" s="290"/>
      <c r="V1143" s="290"/>
      <c r="W1143" s="290"/>
      <c r="X1143" s="291">
        <v>79</v>
      </c>
      <c r="Y1143" s="291" t="s">
        <v>11576</v>
      </c>
      <c r="Z1143" s="290"/>
      <c r="AA1143" s="291" t="s">
        <v>11235</v>
      </c>
      <c r="AB1143" s="291" t="s">
        <v>11281</v>
      </c>
      <c r="AC1143" s="284" t="s">
        <v>15115</v>
      </c>
      <c r="AD1143" s="291" t="s">
        <v>11270</v>
      </c>
      <c r="AE1143" s="291">
        <v>2</v>
      </c>
      <c r="AF1143" s="291" t="s">
        <v>11576</v>
      </c>
      <c r="AI1143" s="292">
        <v>0.25</v>
      </c>
      <c r="AJ1143" t="s">
        <v>1419</v>
      </c>
      <c r="AV1143" s="331">
        <f t="shared" si="54"/>
        <v>41501</v>
      </c>
    </row>
    <row r="1144" spans="1:48" x14ac:dyDescent="0.25">
      <c r="A1144" s="283" t="s">
        <v>11571</v>
      </c>
      <c r="B1144" s="284" t="s">
        <v>15111</v>
      </c>
      <c r="C1144" s="285" t="str">
        <f t="shared" si="53"/>
        <v>READINGS_TT1_M2013-5_2013-8</v>
      </c>
      <c r="E1144" s="301" t="s">
        <v>15136</v>
      </c>
      <c r="F1144" s="286" t="s">
        <v>15099</v>
      </c>
      <c r="G1144" s="287">
        <v>41399</v>
      </c>
      <c r="H1144" s="288">
        <f t="shared" si="55"/>
        <v>41399</v>
      </c>
      <c r="I1144" s="289">
        <v>41501</v>
      </c>
      <c r="J1144" s="283" t="s">
        <v>11772</v>
      </c>
      <c r="K1144" s="283"/>
      <c r="L1144" s="290" t="s">
        <v>8637</v>
      </c>
      <c r="M1144" s="283" t="s">
        <v>11771</v>
      </c>
      <c r="N1144" s="283"/>
      <c r="O1144" s="287">
        <v>41488</v>
      </c>
      <c r="P1144" s="287">
        <v>41488</v>
      </c>
      <c r="Q1144" s="290"/>
      <c r="R1144" s="290"/>
      <c r="S1144" s="291" t="s">
        <v>10005</v>
      </c>
      <c r="T1144" s="290"/>
      <c r="U1144" s="290"/>
      <c r="V1144" s="290"/>
      <c r="W1144" s="290"/>
      <c r="X1144" s="291">
        <v>32</v>
      </c>
      <c r="Y1144" s="291" t="s">
        <v>11576</v>
      </c>
      <c r="Z1144" s="290"/>
      <c r="AA1144" s="291" t="s">
        <v>11235</v>
      </c>
      <c r="AB1144" s="291" t="s">
        <v>11281</v>
      </c>
      <c r="AC1144" s="284" t="s">
        <v>15115</v>
      </c>
      <c r="AD1144" s="291" t="s">
        <v>11270</v>
      </c>
      <c r="AE1144" s="291">
        <v>2</v>
      </c>
      <c r="AF1144" s="291" t="s">
        <v>11576</v>
      </c>
      <c r="AI1144" s="292">
        <v>0.41666666666666669</v>
      </c>
      <c r="AJ1144" t="s">
        <v>1419</v>
      </c>
      <c r="AV1144" s="331">
        <f t="shared" si="54"/>
        <v>41501</v>
      </c>
    </row>
    <row r="1145" spans="1:48" x14ac:dyDescent="0.25">
      <c r="A1145" s="283" t="s">
        <v>11571</v>
      </c>
      <c r="B1145" s="284" t="s">
        <v>15111</v>
      </c>
      <c r="C1145" s="285" t="str">
        <f t="shared" ref="C1145:C1208" si="56">"READINGS_"&amp;B1145&amp;"_M"&amp;YEAR(H1145)&amp;"-"&amp;MONTH(H1145)&amp;"_"&amp;YEAR(I1145)&amp;"-"&amp;MONTH(I1145)</f>
        <v>READINGS_TT1_M2013-5_2013-8</v>
      </c>
      <c r="E1145" s="301" t="s">
        <v>15136</v>
      </c>
      <c r="F1145" s="286" t="s">
        <v>15099</v>
      </c>
      <c r="G1145" s="287">
        <v>41399</v>
      </c>
      <c r="H1145" s="288">
        <f t="shared" si="55"/>
        <v>41399</v>
      </c>
      <c r="I1145" s="289">
        <v>41501</v>
      </c>
      <c r="J1145" s="283" t="s">
        <v>11772</v>
      </c>
      <c r="K1145" s="283"/>
      <c r="L1145" s="290" t="s">
        <v>8637</v>
      </c>
      <c r="M1145" s="283" t="s">
        <v>11771</v>
      </c>
      <c r="N1145" s="283"/>
      <c r="O1145" s="287">
        <v>41488</v>
      </c>
      <c r="P1145" s="287">
        <v>41488</v>
      </c>
      <c r="Q1145" s="290"/>
      <c r="R1145" s="290"/>
      <c r="S1145" s="291" t="s">
        <v>10005</v>
      </c>
      <c r="T1145" s="290"/>
      <c r="U1145" s="290"/>
      <c r="V1145" s="290"/>
      <c r="W1145" s="290"/>
      <c r="X1145" s="291">
        <v>11</v>
      </c>
      <c r="Y1145" s="291" t="s">
        <v>11576</v>
      </c>
      <c r="Z1145" s="290"/>
      <c r="AA1145" s="291" t="s">
        <v>11235</v>
      </c>
      <c r="AB1145" s="291" t="s">
        <v>11281</v>
      </c>
      <c r="AC1145" s="284" t="s">
        <v>15115</v>
      </c>
      <c r="AD1145" s="291" t="s">
        <v>11270</v>
      </c>
      <c r="AE1145" s="291">
        <v>2</v>
      </c>
      <c r="AF1145" s="291" t="s">
        <v>11576</v>
      </c>
      <c r="AI1145" s="292">
        <v>0.58333333333333337</v>
      </c>
      <c r="AJ1145" t="s">
        <v>1419</v>
      </c>
      <c r="AV1145" s="331">
        <f t="shared" si="54"/>
        <v>41501</v>
      </c>
    </row>
    <row r="1146" spans="1:48" x14ac:dyDescent="0.25">
      <c r="A1146" s="283" t="s">
        <v>11571</v>
      </c>
      <c r="B1146" s="284" t="s">
        <v>15111</v>
      </c>
      <c r="C1146" s="285" t="str">
        <f t="shared" si="56"/>
        <v>READINGS_TT1_M2013-5_2013-8</v>
      </c>
      <c r="E1146" s="301" t="s">
        <v>15136</v>
      </c>
      <c r="F1146" s="286" t="s">
        <v>15099</v>
      </c>
      <c r="G1146" s="287">
        <v>41399</v>
      </c>
      <c r="H1146" s="288">
        <f t="shared" si="55"/>
        <v>41399</v>
      </c>
      <c r="I1146" s="289">
        <v>41501</v>
      </c>
      <c r="J1146" s="283" t="s">
        <v>11772</v>
      </c>
      <c r="K1146" s="283"/>
      <c r="L1146" s="290" t="s">
        <v>8637</v>
      </c>
      <c r="M1146" s="283" t="s">
        <v>11771</v>
      </c>
      <c r="N1146" s="283"/>
      <c r="O1146" s="287">
        <v>41488</v>
      </c>
      <c r="P1146" s="287">
        <v>41488</v>
      </c>
      <c r="Q1146" s="290"/>
      <c r="R1146" s="290"/>
      <c r="S1146" s="291" t="s">
        <v>10005</v>
      </c>
      <c r="T1146" s="290"/>
      <c r="U1146" s="290"/>
      <c r="V1146" s="290"/>
      <c r="W1146" s="290"/>
      <c r="X1146" s="291">
        <v>6.6</v>
      </c>
      <c r="Y1146" s="291" t="s">
        <v>11576</v>
      </c>
      <c r="Z1146" s="290"/>
      <c r="AA1146" s="291" t="s">
        <v>11235</v>
      </c>
      <c r="AB1146" s="291" t="s">
        <v>11281</v>
      </c>
      <c r="AC1146" s="284" t="s">
        <v>15115</v>
      </c>
      <c r="AD1146" s="291" t="s">
        <v>11270</v>
      </c>
      <c r="AE1146" s="291">
        <v>2</v>
      </c>
      <c r="AF1146" s="291" t="s">
        <v>11576</v>
      </c>
      <c r="AI1146" s="292">
        <v>0.75</v>
      </c>
      <c r="AJ1146" t="s">
        <v>1419</v>
      </c>
      <c r="AV1146" s="331">
        <f t="shared" si="54"/>
        <v>41501</v>
      </c>
    </row>
    <row r="1147" spans="1:48" x14ac:dyDescent="0.25">
      <c r="A1147" s="283" t="s">
        <v>11571</v>
      </c>
      <c r="B1147" s="284" t="s">
        <v>15111</v>
      </c>
      <c r="C1147" s="285" t="str">
        <f t="shared" si="56"/>
        <v>READINGS_TT1_M2013-5_2013-8</v>
      </c>
      <c r="E1147" s="301" t="s">
        <v>15136</v>
      </c>
      <c r="F1147" s="286" t="s">
        <v>15099</v>
      </c>
      <c r="G1147" s="287">
        <v>41399</v>
      </c>
      <c r="H1147" s="288">
        <f t="shared" si="55"/>
        <v>41399</v>
      </c>
      <c r="I1147" s="289">
        <v>41501</v>
      </c>
      <c r="J1147" s="283" t="s">
        <v>11772</v>
      </c>
      <c r="K1147" s="283"/>
      <c r="L1147" s="290" t="s">
        <v>8637</v>
      </c>
      <c r="M1147" s="283" t="s">
        <v>11771</v>
      </c>
      <c r="N1147" s="283"/>
      <c r="O1147" s="287">
        <v>41488</v>
      </c>
      <c r="P1147" s="287">
        <v>41488</v>
      </c>
      <c r="Q1147" s="290"/>
      <c r="R1147" s="290"/>
      <c r="S1147" s="291" t="s">
        <v>10005</v>
      </c>
      <c r="T1147" s="290"/>
      <c r="U1147" s="290"/>
      <c r="V1147" s="290"/>
      <c r="W1147" s="290"/>
      <c r="X1147" s="291">
        <v>5</v>
      </c>
      <c r="Y1147" s="291" t="s">
        <v>11576</v>
      </c>
      <c r="Z1147" s="290"/>
      <c r="AA1147" s="291" t="s">
        <v>11235</v>
      </c>
      <c r="AB1147" s="291" t="s">
        <v>11281</v>
      </c>
      <c r="AC1147" s="284" t="s">
        <v>15115</v>
      </c>
      <c r="AD1147" s="291" t="s">
        <v>11270</v>
      </c>
      <c r="AE1147" s="291">
        <v>2</v>
      </c>
      <c r="AF1147" s="291" t="s">
        <v>11576</v>
      </c>
      <c r="AI1147" s="292">
        <v>0.91666666666666663</v>
      </c>
      <c r="AJ1147" t="s">
        <v>1419</v>
      </c>
      <c r="AV1147" s="331">
        <f t="shared" si="54"/>
        <v>41501</v>
      </c>
    </row>
    <row r="1148" spans="1:48" x14ac:dyDescent="0.25">
      <c r="A1148" s="283" t="s">
        <v>11571</v>
      </c>
      <c r="B1148" s="284" t="s">
        <v>15111</v>
      </c>
      <c r="C1148" s="285" t="str">
        <f t="shared" si="56"/>
        <v>READINGS_TT1_M2013-5_2013-8</v>
      </c>
      <c r="E1148" s="301" t="s">
        <v>15136</v>
      </c>
      <c r="F1148" s="286" t="s">
        <v>15099</v>
      </c>
      <c r="G1148" s="287">
        <v>41399</v>
      </c>
      <c r="H1148" s="288">
        <f t="shared" si="55"/>
        <v>41399</v>
      </c>
      <c r="I1148" s="289">
        <v>41501</v>
      </c>
      <c r="J1148" s="283" t="s">
        <v>11772</v>
      </c>
      <c r="K1148" s="283"/>
      <c r="L1148" s="290" t="s">
        <v>8637</v>
      </c>
      <c r="M1148" s="283" t="s">
        <v>11771</v>
      </c>
      <c r="N1148" s="283"/>
      <c r="O1148" s="287">
        <v>41489</v>
      </c>
      <c r="P1148" s="287">
        <v>41489</v>
      </c>
      <c r="Q1148" s="290"/>
      <c r="R1148" s="290"/>
      <c r="S1148" s="291" t="s">
        <v>10005</v>
      </c>
      <c r="T1148" s="290"/>
      <c r="U1148" s="290"/>
      <c r="V1148" s="290"/>
      <c r="W1148" s="290"/>
      <c r="X1148" s="291">
        <v>20.399999999999999</v>
      </c>
      <c r="Y1148" s="291" t="s">
        <v>11576</v>
      </c>
      <c r="Z1148" s="290"/>
      <c r="AA1148" s="291" t="s">
        <v>11235</v>
      </c>
      <c r="AB1148" s="291" t="s">
        <v>11281</v>
      </c>
      <c r="AC1148" s="284" t="s">
        <v>15115</v>
      </c>
      <c r="AD1148" s="291" t="s">
        <v>11270</v>
      </c>
      <c r="AE1148" s="291">
        <v>2</v>
      </c>
      <c r="AF1148" s="291" t="s">
        <v>11576</v>
      </c>
      <c r="AI1148" s="292">
        <v>8.3333333333333329E-2</v>
      </c>
      <c r="AJ1148" t="s">
        <v>1419</v>
      </c>
      <c r="AV1148" s="331">
        <f t="shared" si="54"/>
        <v>41501</v>
      </c>
    </row>
    <row r="1149" spans="1:48" x14ac:dyDescent="0.25">
      <c r="A1149" s="283" t="s">
        <v>11571</v>
      </c>
      <c r="B1149" s="284" t="s">
        <v>15111</v>
      </c>
      <c r="C1149" s="285" t="str">
        <f t="shared" si="56"/>
        <v>READINGS_TT1_M2013-5_2013-8</v>
      </c>
      <c r="E1149" s="301" t="s">
        <v>15136</v>
      </c>
      <c r="F1149" s="286" t="s">
        <v>15099</v>
      </c>
      <c r="G1149" s="287">
        <v>41399</v>
      </c>
      <c r="H1149" s="288">
        <f t="shared" si="55"/>
        <v>41399</v>
      </c>
      <c r="I1149" s="289">
        <v>41501</v>
      </c>
      <c r="J1149" s="283" t="s">
        <v>11772</v>
      </c>
      <c r="K1149" s="283"/>
      <c r="L1149" s="290" t="s">
        <v>8637</v>
      </c>
      <c r="M1149" s="283" t="s">
        <v>11771</v>
      </c>
      <c r="N1149" s="283"/>
      <c r="O1149" s="287">
        <v>41489</v>
      </c>
      <c r="P1149" s="287">
        <v>41489</v>
      </c>
      <c r="Q1149" s="290"/>
      <c r="R1149" s="290"/>
      <c r="S1149" s="291" t="s">
        <v>10005</v>
      </c>
      <c r="T1149" s="290"/>
      <c r="U1149" s="290"/>
      <c r="V1149" s="290"/>
      <c r="W1149" s="290"/>
      <c r="X1149" s="291">
        <v>19.899999999999999</v>
      </c>
      <c r="Y1149" s="291" t="s">
        <v>11576</v>
      </c>
      <c r="Z1149" s="290"/>
      <c r="AA1149" s="291" t="s">
        <v>11235</v>
      </c>
      <c r="AB1149" s="291" t="s">
        <v>11281</v>
      </c>
      <c r="AC1149" s="284" t="s">
        <v>15115</v>
      </c>
      <c r="AD1149" s="291" t="s">
        <v>11270</v>
      </c>
      <c r="AE1149" s="291">
        <v>2</v>
      </c>
      <c r="AF1149" s="291" t="s">
        <v>11576</v>
      </c>
      <c r="AI1149" s="292">
        <v>0.25</v>
      </c>
      <c r="AJ1149" t="s">
        <v>1419</v>
      </c>
      <c r="AV1149" s="331">
        <f t="shared" si="54"/>
        <v>41501</v>
      </c>
    </row>
    <row r="1150" spans="1:48" x14ac:dyDescent="0.25">
      <c r="A1150" s="283" t="s">
        <v>11571</v>
      </c>
      <c r="B1150" s="284" t="s">
        <v>15111</v>
      </c>
      <c r="C1150" s="285" t="str">
        <f t="shared" si="56"/>
        <v>READINGS_TT1_M2013-5_2013-8</v>
      </c>
      <c r="E1150" s="301" t="s">
        <v>15136</v>
      </c>
      <c r="F1150" s="286" t="s">
        <v>15099</v>
      </c>
      <c r="G1150" s="287">
        <v>41399</v>
      </c>
      <c r="H1150" s="288">
        <f t="shared" si="55"/>
        <v>41399</v>
      </c>
      <c r="I1150" s="289">
        <v>41501</v>
      </c>
      <c r="J1150" s="283" t="s">
        <v>11772</v>
      </c>
      <c r="K1150" s="283"/>
      <c r="L1150" s="290" t="s">
        <v>8637</v>
      </c>
      <c r="M1150" s="283" t="s">
        <v>11771</v>
      </c>
      <c r="N1150" s="283"/>
      <c r="O1150" s="287">
        <v>41489</v>
      </c>
      <c r="P1150" s="287">
        <v>41489</v>
      </c>
      <c r="Q1150" s="290"/>
      <c r="R1150" s="290"/>
      <c r="S1150" s="291" t="s">
        <v>10005</v>
      </c>
      <c r="T1150" s="290"/>
      <c r="U1150" s="290"/>
      <c r="V1150" s="290"/>
      <c r="W1150" s="290"/>
      <c r="X1150" s="291">
        <v>19.8</v>
      </c>
      <c r="Y1150" s="291" t="s">
        <v>11576</v>
      </c>
      <c r="Z1150" s="290"/>
      <c r="AA1150" s="291" t="s">
        <v>11235</v>
      </c>
      <c r="AB1150" s="291" t="s">
        <v>11281</v>
      </c>
      <c r="AC1150" s="284" t="s">
        <v>15115</v>
      </c>
      <c r="AD1150" s="291" t="s">
        <v>11270</v>
      </c>
      <c r="AE1150" s="291">
        <v>2</v>
      </c>
      <c r="AF1150" s="291" t="s">
        <v>11576</v>
      </c>
      <c r="AI1150" s="292">
        <v>0.41666666666666669</v>
      </c>
      <c r="AJ1150" t="s">
        <v>1419</v>
      </c>
      <c r="AV1150" s="331">
        <f t="shared" si="54"/>
        <v>41501</v>
      </c>
    </row>
    <row r="1151" spans="1:48" x14ac:dyDescent="0.25">
      <c r="A1151" s="283" t="s">
        <v>11571</v>
      </c>
      <c r="B1151" s="284" t="s">
        <v>15111</v>
      </c>
      <c r="C1151" s="285" t="str">
        <f t="shared" si="56"/>
        <v>READINGS_TT1_M2013-5_2013-8</v>
      </c>
      <c r="E1151" s="301" t="s">
        <v>15136</v>
      </c>
      <c r="F1151" s="286" t="s">
        <v>15099</v>
      </c>
      <c r="G1151" s="287">
        <v>41399</v>
      </c>
      <c r="H1151" s="288">
        <f t="shared" si="55"/>
        <v>41399</v>
      </c>
      <c r="I1151" s="289">
        <v>41501</v>
      </c>
      <c r="J1151" s="283" t="s">
        <v>11772</v>
      </c>
      <c r="K1151" s="283"/>
      <c r="L1151" s="290" t="s">
        <v>8637</v>
      </c>
      <c r="M1151" s="283" t="s">
        <v>11771</v>
      </c>
      <c r="N1151" s="283"/>
      <c r="O1151" s="287">
        <v>41489</v>
      </c>
      <c r="P1151" s="287">
        <v>41489</v>
      </c>
      <c r="Q1151" s="290"/>
      <c r="R1151" s="290"/>
      <c r="S1151" s="291" t="s">
        <v>10005</v>
      </c>
      <c r="T1151" s="290"/>
      <c r="U1151" s="290"/>
      <c r="V1151" s="290"/>
      <c r="W1151" s="290"/>
      <c r="X1151" s="291">
        <v>20.100000000000001</v>
      </c>
      <c r="Y1151" s="291" t="s">
        <v>11576</v>
      </c>
      <c r="Z1151" s="290"/>
      <c r="AA1151" s="291" t="s">
        <v>11235</v>
      </c>
      <c r="AB1151" s="291" t="s">
        <v>11281</v>
      </c>
      <c r="AC1151" s="284" t="s">
        <v>15115</v>
      </c>
      <c r="AD1151" s="291" t="s">
        <v>11270</v>
      </c>
      <c r="AE1151" s="291">
        <v>2</v>
      </c>
      <c r="AF1151" s="291" t="s">
        <v>11576</v>
      </c>
      <c r="AI1151" s="292">
        <v>0.58333333333333337</v>
      </c>
      <c r="AJ1151" t="s">
        <v>1419</v>
      </c>
      <c r="AV1151" s="331">
        <f t="shared" si="54"/>
        <v>41501</v>
      </c>
    </row>
    <row r="1152" spans="1:48" x14ac:dyDescent="0.25">
      <c r="A1152" s="283" t="s">
        <v>11571</v>
      </c>
      <c r="B1152" s="284" t="s">
        <v>15111</v>
      </c>
      <c r="C1152" s="285" t="str">
        <f t="shared" si="56"/>
        <v>READINGS_TT1_M2013-5_2013-8</v>
      </c>
      <c r="E1152" s="301" t="s">
        <v>15136</v>
      </c>
      <c r="F1152" s="286" t="s">
        <v>15099</v>
      </c>
      <c r="G1152" s="287">
        <v>41399</v>
      </c>
      <c r="H1152" s="288">
        <f t="shared" si="55"/>
        <v>41399</v>
      </c>
      <c r="I1152" s="289">
        <v>41501</v>
      </c>
      <c r="J1152" s="283" t="s">
        <v>11772</v>
      </c>
      <c r="K1152" s="283"/>
      <c r="L1152" s="290" t="s">
        <v>8637</v>
      </c>
      <c r="M1152" s="283" t="s">
        <v>11771</v>
      </c>
      <c r="N1152" s="283"/>
      <c r="O1152" s="287">
        <v>41489</v>
      </c>
      <c r="P1152" s="287">
        <v>41489</v>
      </c>
      <c r="Q1152" s="290"/>
      <c r="R1152" s="290"/>
      <c r="S1152" s="291" t="s">
        <v>10005</v>
      </c>
      <c r="T1152" s="290"/>
      <c r="U1152" s="290"/>
      <c r="V1152" s="290"/>
      <c r="W1152" s="290"/>
      <c r="X1152" s="291">
        <v>19.899999999999999</v>
      </c>
      <c r="Y1152" s="291" t="s">
        <v>11576</v>
      </c>
      <c r="Z1152" s="290"/>
      <c r="AA1152" s="291" t="s">
        <v>11235</v>
      </c>
      <c r="AB1152" s="291" t="s">
        <v>11281</v>
      </c>
      <c r="AC1152" s="284" t="s">
        <v>15115</v>
      </c>
      <c r="AD1152" s="291" t="s">
        <v>11270</v>
      </c>
      <c r="AE1152" s="291">
        <v>2</v>
      </c>
      <c r="AF1152" s="291" t="s">
        <v>11576</v>
      </c>
      <c r="AI1152" s="292">
        <v>0.75</v>
      </c>
      <c r="AJ1152" t="s">
        <v>1419</v>
      </c>
      <c r="AV1152" s="331">
        <f t="shared" si="54"/>
        <v>41501</v>
      </c>
    </row>
    <row r="1153" spans="1:48" x14ac:dyDescent="0.25">
      <c r="A1153" s="283" t="s">
        <v>11571</v>
      </c>
      <c r="B1153" s="284" t="s">
        <v>15111</v>
      </c>
      <c r="C1153" s="285" t="str">
        <f t="shared" si="56"/>
        <v>READINGS_TT1_M2013-5_2013-8</v>
      </c>
      <c r="E1153" s="301" t="s">
        <v>15136</v>
      </c>
      <c r="F1153" s="286" t="s">
        <v>15099</v>
      </c>
      <c r="G1153" s="287">
        <v>41399</v>
      </c>
      <c r="H1153" s="288">
        <f t="shared" si="55"/>
        <v>41399</v>
      </c>
      <c r="I1153" s="289">
        <v>41501</v>
      </c>
      <c r="J1153" s="283" t="s">
        <v>11772</v>
      </c>
      <c r="K1153" s="283"/>
      <c r="L1153" s="290" t="s">
        <v>8637</v>
      </c>
      <c r="M1153" s="283" t="s">
        <v>11771</v>
      </c>
      <c r="N1153" s="283"/>
      <c r="O1153" s="287">
        <v>41489</v>
      </c>
      <c r="P1153" s="287">
        <v>41489</v>
      </c>
      <c r="Q1153" s="290"/>
      <c r="R1153" s="290"/>
      <c r="S1153" s="291" t="s">
        <v>10005</v>
      </c>
      <c r="T1153" s="290"/>
      <c r="U1153" s="290"/>
      <c r="V1153" s="290"/>
      <c r="W1153" s="290"/>
      <c r="X1153" s="291">
        <v>19.399999999999999</v>
      </c>
      <c r="Y1153" s="291" t="s">
        <v>11576</v>
      </c>
      <c r="Z1153" s="290"/>
      <c r="AA1153" s="291" t="s">
        <v>11235</v>
      </c>
      <c r="AB1153" s="291" t="s">
        <v>11281</v>
      </c>
      <c r="AC1153" s="284" t="s">
        <v>15115</v>
      </c>
      <c r="AD1153" s="291" t="s">
        <v>11270</v>
      </c>
      <c r="AE1153" s="291">
        <v>2</v>
      </c>
      <c r="AF1153" s="291" t="s">
        <v>11576</v>
      </c>
      <c r="AI1153" s="292">
        <v>0.91666666666666663</v>
      </c>
      <c r="AJ1153" t="s">
        <v>1419</v>
      </c>
      <c r="AV1153" s="331">
        <f t="shared" si="54"/>
        <v>41501</v>
      </c>
    </row>
    <row r="1154" spans="1:48" x14ac:dyDescent="0.25">
      <c r="A1154" s="283" t="s">
        <v>11571</v>
      </c>
      <c r="B1154" s="284" t="s">
        <v>15111</v>
      </c>
      <c r="C1154" s="285" t="str">
        <f t="shared" si="56"/>
        <v>READINGS_TT1_M2013-5_2013-8</v>
      </c>
      <c r="E1154" s="301" t="s">
        <v>15136</v>
      </c>
      <c r="F1154" s="286" t="s">
        <v>15099</v>
      </c>
      <c r="G1154" s="287">
        <v>41399</v>
      </c>
      <c r="H1154" s="288">
        <f t="shared" si="55"/>
        <v>41399</v>
      </c>
      <c r="I1154" s="289">
        <v>41501</v>
      </c>
      <c r="J1154" s="283" t="s">
        <v>11772</v>
      </c>
      <c r="K1154" s="283"/>
      <c r="L1154" s="290" t="s">
        <v>8637</v>
      </c>
      <c r="M1154" s="283" t="s">
        <v>11771</v>
      </c>
      <c r="N1154" s="283"/>
      <c r="O1154" s="287">
        <v>41490</v>
      </c>
      <c r="P1154" s="287">
        <v>41490</v>
      </c>
      <c r="Q1154" s="290"/>
      <c r="R1154" s="290"/>
      <c r="S1154" s="291" t="s">
        <v>10005</v>
      </c>
      <c r="T1154" s="290"/>
      <c r="U1154" s="290"/>
      <c r="V1154" s="290"/>
      <c r="W1154" s="290"/>
      <c r="X1154" s="291">
        <v>7.8</v>
      </c>
      <c r="Y1154" s="291" t="s">
        <v>11576</v>
      </c>
      <c r="Z1154" s="290"/>
      <c r="AA1154" s="291" t="s">
        <v>11235</v>
      </c>
      <c r="AB1154" s="291" t="s">
        <v>11281</v>
      </c>
      <c r="AC1154" s="284" t="s">
        <v>15115</v>
      </c>
      <c r="AD1154" s="291" t="s">
        <v>11270</v>
      </c>
      <c r="AE1154" s="291">
        <v>2</v>
      </c>
      <c r="AF1154" s="291" t="s">
        <v>11576</v>
      </c>
      <c r="AI1154" s="292">
        <v>8.3333333333333329E-2</v>
      </c>
      <c r="AJ1154" t="s">
        <v>1419</v>
      </c>
      <c r="AV1154" s="331">
        <f t="shared" ref="AV1154:AV1217" si="57">DATE(YEAR(I1154),MONTH(I1154),DAY(I1154))</f>
        <v>41501</v>
      </c>
    </row>
    <row r="1155" spans="1:48" x14ac:dyDescent="0.25">
      <c r="A1155" s="283" t="s">
        <v>11571</v>
      </c>
      <c r="B1155" s="284" t="s">
        <v>15111</v>
      </c>
      <c r="C1155" s="285" t="str">
        <f t="shared" si="56"/>
        <v>READINGS_TT1_M2013-5_2013-8</v>
      </c>
      <c r="E1155" s="301" t="s">
        <v>15136</v>
      </c>
      <c r="F1155" s="286" t="s">
        <v>15099</v>
      </c>
      <c r="G1155" s="287">
        <v>41399</v>
      </c>
      <c r="H1155" s="288">
        <f t="shared" ref="H1155:H1218" si="58">DATE(YEAR(G1155),MONTH(G1155),DAY(G1155))</f>
        <v>41399</v>
      </c>
      <c r="I1155" s="289">
        <v>41501</v>
      </c>
      <c r="J1155" s="283" t="s">
        <v>11772</v>
      </c>
      <c r="K1155" s="283"/>
      <c r="L1155" s="290" t="s">
        <v>8637</v>
      </c>
      <c r="M1155" s="283" t="s">
        <v>11771</v>
      </c>
      <c r="N1155" s="283"/>
      <c r="O1155" s="287">
        <v>41490</v>
      </c>
      <c r="P1155" s="287">
        <v>41490</v>
      </c>
      <c r="Q1155" s="290"/>
      <c r="R1155" s="290"/>
      <c r="S1155" s="291" t="s">
        <v>10005</v>
      </c>
      <c r="T1155" s="290"/>
      <c r="U1155" s="290"/>
      <c r="V1155" s="290"/>
      <c r="W1155" s="290"/>
      <c r="X1155" s="291">
        <v>8.6999999999999993</v>
      </c>
      <c r="Y1155" s="291" t="s">
        <v>11576</v>
      </c>
      <c r="Z1155" s="290"/>
      <c r="AA1155" s="291" t="s">
        <v>11235</v>
      </c>
      <c r="AB1155" s="291" t="s">
        <v>11281</v>
      </c>
      <c r="AC1155" s="284" t="s">
        <v>15115</v>
      </c>
      <c r="AD1155" s="291" t="s">
        <v>11270</v>
      </c>
      <c r="AE1155" s="291">
        <v>2</v>
      </c>
      <c r="AF1155" s="291" t="s">
        <v>11576</v>
      </c>
      <c r="AI1155" s="292">
        <v>0.25</v>
      </c>
      <c r="AJ1155" t="s">
        <v>1419</v>
      </c>
      <c r="AV1155" s="331">
        <f t="shared" si="57"/>
        <v>41501</v>
      </c>
    </row>
    <row r="1156" spans="1:48" x14ac:dyDescent="0.25">
      <c r="A1156" s="283" t="s">
        <v>11571</v>
      </c>
      <c r="B1156" s="284" t="s">
        <v>15111</v>
      </c>
      <c r="C1156" s="285" t="str">
        <f t="shared" si="56"/>
        <v>READINGS_TT1_M2013-5_2013-8</v>
      </c>
      <c r="E1156" s="301" t="s">
        <v>15136</v>
      </c>
      <c r="F1156" s="286" t="s">
        <v>15099</v>
      </c>
      <c r="G1156" s="287">
        <v>41399</v>
      </c>
      <c r="H1156" s="288">
        <f t="shared" si="58"/>
        <v>41399</v>
      </c>
      <c r="I1156" s="289">
        <v>41501</v>
      </c>
      <c r="J1156" s="283" t="s">
        <v>11772</v>
      </c>
      <c r="K1156" s="283"/>
      <c r="L1156" s="290" t="s">
        <v>8637</v>
      </c>
      <c r="M1156" s="283" t="s">
        <v>11771</v>
      </c>
      <c r="N1156" s="283"/>
      <c r="O1156" s="287">
        <v>41490</v>
      </c>
      <c r="P1156" s="287">
        <v>41490</v>
      </c>
      <c r="Q1156" s="290"/>
      <c r="R1156" s="290"/>
      <c r="S1156" s="291" t="s">
        <v>10005</v>
      </c>
      <c r="T1156" s="290"/>
      <c r="U1156" s="290"/>
      <c r="V1156" s="290"/>
      <c r="W1156" s="290"/>
      <c r="X1156" s="291">
        <v>7.8</v>
      </c>
      <c r="Y1156" s="291" t="s">
        <v>11576</v>
      </c>
      <c r="Z1156" s="290"/>
      <c r="AA1156" s="291" t="s">
        <v>11235</v>
      </c>
      <c r="AB1156" s="291" t="s">
        <v>11281</v>
      </c>
      <c r="AC1156" s="284" t="s">
        <v>15115</v>
      </c>
      <c r="AD1156" s="291" t="s">
        <v>11270</v>
      </c>
      <c r="AE1156" s="291">
        <v>2</v>
      </c>
      <c r="AF1156" s="291" t="s">
        <v>11576</v>
      </c>
      <c r="AI1156" s="292">
        <v>0.41666666666666669</v>
      </c>
      <c r="AJ1156" t="s">
        <v>1419</v>
      </c>
      <c r="AV1156" s="331">
        <f t="shared" si="57"/>
        <v>41501</v>
      </c>
    </row>
    <row r="1157" spans="1:48" x14ac:dyDescent="0.25">
      <c r="A1157" s="283" t="s">
        <v>11571</v>
      </c>
      <c r="B1157" s="284" t="s">
        <v>15111</v>
      </c>
      <c r="C1157" s="285" t="str">
        <f t="shared" si="56"/>
        <v>READINGS_TT1_M2013-5_2013-8</v>
      </c>
      <c r="E1157" s="301" t="s">
        <v>15136</v>
      </c>
      <c r="F1157" s="286" t="s">
        <v>15099</v>
      </c>
      <c r="G1157" s="287">
        <v>41399</v>
      </c>
      <c r="H1157" s="288">
        <f t="shared" si="58"/>
        <v>41399</v>
      </c>
      <c r="I1157" s="289">
        <v>41501</v>
      </c>
      <c r="J1157" s="283" t="s">
        <v>11772</v>
      </c>
      <c r="K1157" s="283"/>
      <c r="L1157" s="290" t="s">
        <v>8637</v>
      </c>
      <c r="M1157" s="283" t="s">
        <v>11771</v>
      </c>
      <c r="N1157" s="283"/>
      <c r="O1157" s="287">
        <v>41490</v>
      </c>
      <c r="P1157" s="287">
        <v>41490</v>
      </c>
      <c r="Q1157" s="290"/>
      <c r="R1157" s="290"/>
      <c r="S1157" s="291" t="s">
        <v>10005</v>
      </c>
      <c r="T1157" s="290"/>
      <c r="U1157" s="290"/>
      <c r="V1157" s="290"/>
      <c r="W1157" s="290"/>
      <c r="X1157" s="291">
        <v>6.8</v>
      </c>
      <c r="Y1157" s="291" t="s">
        <v>11576</v>
      </c>
      <c r="Z1157" s="290"/>
      <c r="AA1157" s="291" t="s">
        <v>11235</v>
      </c>
      <c r="AB1157" s="291" t="s">
        <v>11281</v>
      </c>
      <c r="AC1157" s="284" t="s">
        <v>15115</v>
      </c>
      <c r="AD1157" s="291" t="s">
        <v>11270</v>
      </c>
      <c r="AE1157" s="291">
        <v>2</v>
      </c>
      <c r="AF1157" s="291" t="s">
        <v>11576</v>
      </c>
      <c r="AI1157" s="292">
        <v>0.58333333333333337</v>
      </c>
      <c r="AJ1157" t="s">
        <v>1419</v>
      </c>
      <c r="AV1157" s="331">
        <f t="shared" si="57"/>
        <v>41501</v>
      </c>
    </row>
    <row r="1158" spans="1:48" x14ac:dyDescent="0.25">
      <c r="A1158" s="283" t="s">
        <v>11571</v>
      </c>
      <c r="B1158" s="284" t="s">
        <v>15111</v>
      </c>
      <c r="C1158" s="285" t="str">
        <f t="shared" si="56"/>
        <v>READINGS_TT1_M2013-5_2013-8</v>
      </c>
      <c r="E1158" s="301" t="s">
        <v>15136</v>
      </c>
      <c r="F1158" s="286" t="s">
        <v>15099</v>
      </c>
      <c r="G1158" s="287">
        <v>41399</v>
      </c>
      <c r="H1158" s="288">
        <f t="shared" si="58"/>
        <v>41399</v>
      </c>
      <c r="I1158" s="289">
        <v>41501</v>
      </c>
      <c r="J1158" s="283" t="s">
        <v>11772</v>
      </c>
      <c r="K1158" s="283"/>
      <c r="L1158" s="290" t="s">
        <v>8637</v>
      </c>
      <c r="M1158" s="283" t="s">
        <v>11771</v>
      </c>
      <c r="N1158" s="283"/>
      <c r="O1158" s="287">
        <v>41490</v>
      </c>
      <c r="P1158" s="287">
        <v>41490</v>
      </c>
      <c r="Q1158" s="290"/>
      <c r="R1158" s="290"/>
      <c r="S1158" s="291" t="s">
        <v>10005</v>
      </c>
      <c r="T1158" s="290"/>
      <c r="U1158" s="290"/>
      <c r="V1158" s="290"/>
      <c r="W1158" s="290"/>
      <c r="X1158" s="291">
        <v>5.4</v>
      </c>
      <c r="Y1158" s="291" t="s">
        <v>11576</v>
      </c>
      <c r="Z1158" s="290"/>
      <c r="AA1158" s="291" t="s">
        <v>11235</v>
      </c>
      <c r="AB1158" s="291" t="s">
        <v>11281</v>
      </c>
      <c r="AC1158" s="284" t="s">
        <v>15115</v>
      </c>
      <c r="AD1158" s="291" t="s">
        <v>11270</v>
      </c>
      <c r="AE1158" s="291">
        <v>2</v>
      </c>
      <c r="AF1158" s="291" t="s">
        <v>11576</v>
      </c>
      <c r="AI1158" s="292">
        <v>0.75</v>
      </c>
      <c r="AJ1158" t="s">
        <v>1419</v>
      </c>
      <c r="AV1158" s="331">
        <f t="shared" si="57"/>
        <v>41501</v>
      </c>
    </row>
    <row r="1159" spans="1:48" x14ac:dyDescent="0.25">
      <c r="A1159" s="283" t="s">
        <v>11571</v>
      </c>
      <c r="B1159" s="284" t="s">
        <v>15111</v>
      </c>
      <c r="C1159" s="285" t="str">
        <f t="shared" si="56"/>
        <v>READINGS_TT1_M2013-5_2013-8</v>
      </c>
      <c r="E1159" s="301" t="s">
        <v>15136</v>
      </c>
      <c r="F1159" s="286" t="s">
        <v>15099</v>
      </c>
      <c r="G1159" s="287">
        <v>41399</v>
      </c>
      <c r="H1159" s="288">
        <f t="shared" si="58"/>
        <v>41399</v>
      </c>
      <c r="I1159" s="289">
        <v>41501</v>
      </c>
      <c r="J1159" s="283" t="s">
        <v>11772</v>
      </c>
      <c r="K1159" s="283"/>
      <c r="L1159" s="290" t="s">
        <v>8637</v>
      </c>
      <c r="M1159" s="283" t="s">
        <v>11771</v>
      </c>
      <c r="N1159" s="283"/>
      <c r="O1159" s="287">
        <v>41490</v>
      </c>
      <c r="P1159" s="287">
        <v>41490</v>
      </c>
      <c r="Q1159" s="290"/>
      <c r="R1159" s="290"/>
      <c r="S1159" s="291" t="s">
        <v>10005</v>
      </c>
      <c r="T1159" s="290"/>
      <c r="U1159" s="290"/>
      <c r="V1159" s="290"/>
      <c r="W1159" s="290"/>
      <c r="X1159" s="291">
        <v>5.9</v>
      </c>
      <c r="Y1159" s="291" t="s">
        <v>11576</v>
      </c>
      <c r="Z1159" s="290"/>
      <c r="AA1159" s="291" t="s">
        <v>11235</v>
      </c>
      <c r="AB1159" s="291" t="s">
        <v>11281</v>
      </c>
      <c r="AC1159" s="284" t="s">
        <v>15115</v>
      </c>
      <c r="AD1159" s="291" t="s">
        <v>11270</v>
      </c>
      <c r="AE1159" s="291">
        <v>2</v>
      </c>
      <c r="AF1159" s="291" t="s">
        <v>11576</v>
      </c>
      <c r="AI1159" s="292">
        <v>0.91666666666666663</v>
      </c>
      <c r="AJ1159" t="s">
        <v>1419</v>
      </c>
      <c r="AV1159" s="331">
        <f t="shared" si="57"/>
        <v>41501</v>
      </c>
    </row>
    <row r="1160" spans="1:48" x14ac:dyDescent="0.25">
      <c r="A1160" s="283" t="s">
        <v>11571</v>
      </c>
      <c r="B1160" s="284" t="s">
        <v>15111</v>
      </c>
      <c r="C1160" s="285" t="str">
        <f t="shared" si="56"/>
        <v>READINGS_TT1_M2013-5_2013-8</v>
      </c>
      <c r="E1160" s="301" t="s">
        <v>15136</v>
      </c>
      <c r="F1160" s="286" t="s">
        <v>15099</v>
      </c>
      <c r="G1160" s="287">
        <v>41399</v>
      </c>
      <c r="H1160" s="288">
        <f t="shared" si="58"/>
        <v>41399</v>
      </c>
      <c r="I1160" s="289">
        <v>41501</v>
      </c>
      <c r="J1160" s="283" t="s">
        <v>11772</v>
      </c>
      <c r="K1160" s="283"/>
      <c r="L1160" s="290" t="s">
        <v>8637</v>
      </c>
      <c r="M1160" s="283" t="s">
        <v>11771</v>
      </c>
      <c r="N1160" s="283"/>
      <c r="O1160" s="287">
        <v>41491</v>
      </c>
      <c r="P1160" s="287">
        <v>41491</v>
      </c>
      <c r="Q1160" s="290"/>
      <c r="R1160" s="290"/>
      <c r="S1160" s="291" t="s">
        <v>10005</v>
      </c>
      <c r="T1160" s="290"/>
      <c r="U1160" s="290"/>
      <c r="V1160" s="290"/>
      <c r="W1160" s="290"/>
      <c r="X1160" s="291">
        <v>7.2</v>
      </c>
      <c r="Y1160" s="291" t="s">
        <v>11576</v>
      </c>
      <c r="Z1160" s="290"/>
      <c r="AA1160" s="291" t="s">
        <v>11235</v>
      </c>
      <c r="AB1160" s="291" t="s">
        <v>11281</v>
      </c>
      <c r="AC1160" s="284" t="s">
        <v>15115</v>
      </c>
      <c r="AD1160" s="291" t="s">
        <v>11270</v>
      </c>
      <c r="AE1160" s="291">
        <v>2</v>
      </c>
      <c r="AF1160" s="291" t="s">
        <v>11576</v>
      </c>
      <c r="AI1160" s="292">
        <v>8.3333333333333329E-2</v>
      </c>
      <c r="AJ1160" t="s">
        <v>1419</v>
      </c>
      <c r="AV1160" s="331">
        <f t="shared" si="57"/>
        <v>41501</v>
      </c>
    </row>
    <row r="1161" spans="1:48" x14ac:dyDescent="0.25">
      <c r="A1161" s="283" t="s">
        <v>11571</v>
      </c>
      <c r="B1161" s="284" t="s">
        <v>15111</v>
      </c>
      <c r="C1161" s="285" t="str">
        <f t="shared" si="56"/>
        <v>READINGS_TT1_M2013-5_2013-8</v>
      </c>
      <c r="E1161" s="301" t="s">
        <v>15136</v>
      </c>
      <c r="F1161" s="286" t="s">
        <v>15099</v>
      </c>
      <c r="G1161" s="287">
        <v>41399</v>
      </c>
      <c r="H1161" s="288">
        <f t="shared" si="58"/>
        <v>41399</v>
      </c>
      <c r="I1161" s="289">
        <v>41501</v>
      </c>
      <c r="J1161" s="283" t="s">
        <v>11772</v>
      </c>
      <c r="K1161" s="283"/>
      <c r="L1161" s="290" t="s">
        <v>8637</v>
      </c>
      <c r="M1161" s="283" t="s">
        <v>11771</v>
      </c>
      <c r="N1161" s="283"/>
      <c r="O1161" s="287">
        <v>41491</v>
      </c>
      <c r="P1161" s="287">
        <v>41491</v>
      </c>
      <c r="Q1161" s="290"/>
      <c r="R1161" s="290"/>
      <c r="S1161" s="291" t="s">
        <v>10005</v>
      </c>
      <c r="T1161" s="290"/>
      <c r="U1161" s="290"/>
      <c r="V1161" s="290"/>
      <c r="W1161" s="290"/>
      <c r="X1161" s="291">
        <v>8</v>
      </c>
      <c r="Y1161" s="291" t="s">
        <v>11576</v>
      </c>
      <c r="Z1161" s="290"/>
      <c r="AA1161" s="291" t="s">
        <v>11235</v>
      </c>
      <c r="AB1161" s="291" t="s">
        <v>11281</v>
      </c>
      <c r="AC1161" s="284" t="s">
        <v>15115</v>
      </c>
      <c r="AD1161" s="291" t="s">
        <v>11270</v>
      </c>
      <c r="AE1161" s="291">
        <v>2</v>
      </c>
      <c r="AF1161" s="291" t="s">
        <v>11576</v>
      </c>
      <c r="AI1161" s="292">
        <v>0.25</v>
      </c>
      <c r="AJ1161" t="s">
        <v>1419</v>
      </c>
      <c r="AV1161" s="331">
        <f t="shared" si="57"/>
        <v>41501</v>
      </c>
    </row>
    <row r="1162" spans="1:48" x14ac:dyDescent="0.25">
      <c r="A1162" s="283" t="s">
        <v>11571</v>
      </c>
      <c r="B1162" s="284" t="s">
        <v>15111</v>
      </c>
      <c r="C1162" s="285" t="str">
        <f t="shared" si="56"/>
        <v>READINGS_TT1_M2013-5_2013-8</v>
      </c>
      <c r="E1162" s="301" t="s">
        <v>15136</v>
      </c>
      <c r="F1162" s="286" t="s">
        <v>15099</v>
      </c>
      <c r="G1162" s="287">
        <v>41399</v>
      </c>
      <c r="H1162" s="288">
        <f t="shared" si="58"/>
        <v>41399</v>
      </c>
      <c r="I1162" s="289">
        <v>41501</v>
      </c>
      <c r="J1162" s="283" t="s">
        <v>11772</v>
      </c>
      <c r="K1162" s="283"/>
      <c r="L1162" s="290" t="s">
        <v>8637</v>
      </c>
      <c r="M1162" s="283" t="s">
        <v>11771</v>
      </c>
      <c r="N1162" s="283"/>
      <c r="O1162" s="287">
        <v>41491</v>
      </c>
      <c r="P1162" s="287">
        <v>41491</v>
      </c>
      <c r="Q1162" s="290"/>
      <c r="R1162" s="290"/>
      <c r="S1162" s="291" t="s">
        <v>10005</v>
      </c>
      <c r="T1162" s="290"/>
      <c r="U1162" s="290"/>
      <c r="V1162" s="290"/>
      <c r="W1162" s="290"/>
      <c r="X1162" s="291">
        <v>7.2</v>
      </c>
      <c r="Y1162" s="291" t="s">
        <v>11576</v>
      </c>
      <c r="Z1162" s="290"/>
      <c r="AA1162" s="291" t="s">
        <v>11235</v>
      </c>
      <c r="AB1162" s="291" t="s">
        <v>11281</v>
      </c>
      <c r="AC1162" s="284" t="s">
        <v>15115</v>
      </c>
      <c r="AD1162" s="291" t="s">
        <v>11270</v>
      </c>
      <c r="AE1162" s="291">
        <v>2</v>
      </c>
      <c r="AF1162" s="291" t="s">
        <v>11576</v>
      </c>
      <c r="AI1162" s="292">
        <v>0.41666666666666669</v>
      </c>
      <c r="AJ1162" t="s">
        <v>1419</v>
      </c>
      <c r="AV1162" s="331">
        <f t="shared" si="57"/>
        <v>41501</v>
      </c>
    </row>
    <row r="1163" spans="1:48" x14ac:dyDescent="0.25">
      <c r="A1163" s="283" t="s">
        <v>11571</v>
      </c>
      <c r="B1163" s="284" t="s">
        <v>15111</v>
      </c>
      <c r="C1163" s="285" t="str">
        <f t="shared" si="56"/>
        <v>READINGS_TT1_M2013-5_2013-8</v>
      </c>
      <c r="E1163" s="301" t="s">
        <v>15136</v>
      </c>
      <c r="F1163" s="286" t="s">
        <v>15099</v>
      </c>
      <c r="G1163" s="287">
        <v>41399</v>
      </c>
      <c r="H1163" s="288">
        <f t="shared" si="58"/>
        <v>41399</v>
      </c>
      <c r="I1163" s="289">
        <v>41501</v>
      </c>
      <c r="J1163" s="283" t="s">
        <v>11772</v>
      </c>
      <c r="K1163" s="283"/>
      <c r="L1163" s="290" t="s">
        <v>8637</v>
      </c>
      <c r="M1163" s="283" t="s">
        <v>11771</v>
      </c>
      <c r="N1163" s="283"/>
      <c r="O1163" s="287">
        <v>41491</v>
      </c>
      <c r="P1163" s="287">
        <v>41491</v>
      </c>
      <c r="Q1163" s="290"/>
      <c r="R1163" s="290"/>
      <c r="S1163" s="291" t="s">
        <v>10005</v>
      </c>
      <c r="T1163" s="290"/>
      <c r="U1163" s="290"/>
      <c r="V1163" s="290"/>
      <c r="W1163" s="290"/>
      <c r="X1163" s="291">
        <v>6.8</v>
      </c>
      <c r="Y1163" s="291" t="s">
        <v>11576</v>
      </c>
      <c r="Z1163" s="290"/>
      <c r="AA1163" s="291" t="s">
        <v>11235</v>
      </c>
      <c r="AB1163" s="291" t="s">
        <v>11281</v>
      </c>
      <c r="AC1163" s="284" t="s">
        <v>15115</v>
      </c>
      <c r="AD1163" s="291" t="s">
        <v>11270</v>
      </c>
      <c r="AE1163" s="291">
        <v>2</v>
      </c>
      <c r="AF1163" s="291" t="s">
        <v>11576</v>
      </c>
      <c r="AI1163" s="292">
        <v>0.58333333333333337</v>
      </c>
      <c r="AJ1163" t="s">
        <v>1419</v>
      </c>
      <c r="AV1163" s="331">
        <f t="shared" si="57"/>
        <v>41501</v>
      </c>
    </row>
    <row r="1164" spans="1:48" x14ac:dyDescent="0.25">
      <c r="A1164" s="283" t="s">
        <v>11571</v>
      </c>
      <c r="B1164" s="284" t="s">
        <v>15111</v>
      </c>
      <c r="C1164" s="285" t="str">
        <f t="shared" si="56"/>
        <v>READINGS_TT1_M2013-5_2013-8</v>
      </c>
      <c r="E1164" s="301" t="s">
        <v>15136</v>
      </c>
      <c r="F1164" s="286" t="s">
        <v>15099</v>
      </c>
      <c r="G1164" s="287">
        <v>41399</v>
      </c>
      <c r="H1164" s="288">
        <f t="shared" si="58"/>
        <v>41399</v>
      </c>
      <c r="I1164" s="289">
        <v>41501</v>
      </c>
      <c r="J1164" s="283" t="s">
        <v>11772</v>
      </c>
      <c r="K1164" s="283"/>
      <c r="L1164" s="290" t="s">
        <v>8637</v>
      </c>
      <c r="M1164" s="283" t="s">
        <v>11771</v>
      </c>
      <c r="N1164" s="283"/>
      <c r="O1164" s="287">
        <v>41491</v>
      </c>
      <c r="P1164" s="287">
        <v>41491</v>
      </c>
      <c r="Q1164" s="290"/>
      <c r="R1164" s="290"/>
      <c r="S1164" s="291" t="s">
        <v>10005</v>
      </c>
      <c r="T1164" s="290"/>
      <c r="U1164" s="290"/>
      <c r="V1164" s="290"/>
      <c r="W1164" s="290"/>
      <c r="X1164" s="291">
        <v>6.2</v>
      </c>
      <c r="Y1164" s="291" t="s">
        <v>11576</v>
      </c>
      <c r="Z1164" s="290"/>
      <c r="AA1164" s="291" t="s">
        <v>11235</v>
      </c>
      <c r="AB1164" s="291" t="s">
        <v>11281</v>
      </c>
      <c r="AC1164" s="284" t="s">
        <v>15115</v>
      </c>
      <c r="AD1164" s="291" t="s">
        <v>11270</v>
      </c>
      <c r="AE1164" s="291">
        <v>2</v>
      </c>
      <c r="AF1164" s="291" t="s">
        <v>11576</v>
      </c>
      <c r="AI1164" s="292">
        <v>0.75</v>
      </c>
      <c r="AJ1164" t="s">
        <v>1419</v>
      </c>
      <c r="AV1164" s="331">
        <f t="shared" si="57"/>
        <v>41501</v>
      </c>
    </row>
    <row r="1165" spans="1:48" x14ac:dyDescent="0.25">
      <c r="A1165" s="283" t="s">
        <v>11571</v>
      </c>
      <c r="B1165" s="284" t="s">
        <v>15111</v>
      </c>
      <c r="C1165" s="285" t="str">
        <f t="shared" si="56"/>
        <v>READINGS_TT1_M2013-5_2013-8</v>
      </c>
      <c r="E1165" s="301" t="s">
        <v>15136</v>
      </c>
      <c r="F1165" s="286" t="s">
        <v>15099</v>
      </c>
      <c r="G1165" s="287">
        <v>41399</v>
      </c>
      <c r="H1165" s="288">
        <f t="shared" si="58"/>
        <v>41399</v>
      </c>
      <c r="I1165" s="289">
        <v>41501</v>
      </c>
      <c r="J1165" s="283" t="s">
        <v>11772</v>
      </c>
      <c r="K1165" s="283"/>
      <c r="L1165" s="290" t="s">
        <v>8637</v>
      </c>
      <c r="M1165" s="283" t="s">
        <v>11771</v>
      </c>
      <c r="N1165" s="283"/>
      <c r="O1165" s="287">
        <v>41491</v>
      </c>
      <c r="P1165" s="287">
        <v>41491</v>
      </c>
      <c r="Q1165" s="290"/>
      <c r="R1165" s="290"/>
      <c r="S1165" s="291" t="s">
        <v>10005</v>
      </c>
      <c r="T1165" s="290"/>
      <c r="U1165" s="290"/>
      <c r="V1165" s="290"/>
      <c r="W1165" s="290"/>
      <c r="X1165" s="291">
        <v>6.6</v>
      </c>
      <c r="Y1165" s="291" t="s">
        <v>11576</v>
      </c>
      <c r="Z1165" s="290"/>
      <c r="AA1165" s="291" t="s">
        <v>11235</v>
      </c>
      <c r="AB1165" s="291" t="s">
        <v>11281</v>
      </c>
      <c r="AC1165" s="284" t="s">
        <v>15115</v>
      </c>
      <c r="AD1165" s="291" t="s">
        <v>11270</v>
      </c>
      <c r="AE1165" s="291">
        <v>2</v>
      </c>
      <c r="AF1165" s="291" t="s">
        <v>11576</v>
      </c>
      <c r="AI1165" s="292">
        <v>0.91666666666666663</v>
      </c>
      <c r="AJ1165" t="s">
        <v>1419</v>
      </c>
      <c r="AV1165" s="331">
        <f t="shared" si="57"/>
        <v>41501</v>
      </c>
    </row>
    <row r="1166" spans="1:48" x14ac:dyDescent="0.25">
      <c r="A1166" s="283" t="s">
        <v>11571</v>
      </c>
      <c r="B1166" s="284" t="s">
        <v>15111</v>
      </c>
      <c r="C1166" s="285" t="str">
        <f t="shared" si="56"/>
        <v>READINGS_TT1_M2013-5_2013-8</v>
      </c>
      <c r="E1166" s="301" t="s">
        <v>15136</v>
      </c>
      <c r="F1166" s="286" t="s">
        <v>15099</v>
      </c>
      <c r="G1166" s="287">
        <v>41399</v>
      </c>
      <c r="H1166" s="288">
        <f t="shared" si="58"/>
        <v>41399</v>
      </c>
      <c r="I1166" s="289">
        <v>41501</v>
      </c>
      <c r="J1166" s="283" t="s">
        <v>11772</v>
      </c>
      <c r="K1166" s="283"/>
      <c r="L1166" s="290" t="s">
        <v>8637</v>
      </c>
      <c r="M1166" s="283" t="s">
        <v>11771</v>
      </c>
      <c r="N1166" s="283"/>
      <c r="O1166" s="287">
        <v>41492</v>
      </c>
      <c r="P1166" s="287">
        <v>41492</v>
      </c>
      <c r="Q1166" s="290"/>
      <c r="R1166" s="290"/>
      <c r="S1166" s="291" t="s">
        <v>10005</v>
      </c>
      <c r="T1166" s="290"/>
      <c r="U1166" s="290"/>
      <c r="V1166" s="290"/>
      <c r="W1166" s="290"/>
      <c r="X1166" s="291">
        <v>6.4</v>
      </c>
      <c r="Y1166" s="291" t="s">
        <v>11576</v>
      </c>
      <c r="Z1166" s="290"/>
      <c r="AA1166" s="291" t="s">
        <v>11235</v>
      </c>
      <c r="AB1166" s="291" t="s">
        <v>11281</v>
      </c>
      <c r="AC1166" s="284" t="s">
        <v>15115</v>
      </c>
      <c r="AD1166" s="291" t="s">
        <v>11270</v>
      </c>
      <c r="AE1166" s="291">
        <v>2</v>
      </c>
      <c r="AF1166" s="291" t="s">
        <v>11576</v>
      </c>
      <c r="AI1166" s="292">
        <v>8.3333333333333329E-2</v>
      </c>
      <c r="AJ1166" t="s">
        <v>1419</v>
      </c>
      <c r="AV1166" s="331">
        <f t="shared" si="57"/>
        <v>41501</v>
      </c>
    </row>
    <row r="1167" spans="1:48" x14ac:dyDescent="0.25">
      <c r="A1167" s="283" t="s">
        <v>11571</v>
      </c>
      <c r="B1167" s="284" t="s">
        <v>15111</v>
      </c>
      <c r="C1167" s="285" t="str">
        <f t="shared" si="56"/>
        <v>READINGS_TT1_M2013-5_2013-8</v>
      </c>
      <c r="E1167" s="301" t="s">
        <v>15136</v>
      </c>
      <c r="F1167" s="286" t="s">
        <v>15099</v>
      </c>
      <c r="G1167" s="287">
        <v>41399</v>
      </c>
      <c r="H1167" s="288">
        <f t="shared" si="58"/>
        <v>41399</v>
      </c>
      <c r="I1167" s="289">
        <v>41501</v>
      </c>
      <c r="J1167" s="283" t="s">
        <v>11772</v>
      </c>
      <c r="K1167" s="283"/>
      <c r="L1167" s="290" t="s">
        <v>8637</v>
      </c>
      <c r="M1167" s="283" t="s">
        <v>11771</v>
      </c>
      <c r="N1167" s="283"/>
      <c r="O1167" s="287">
        <v>41492</v>
      </c>
      <c r="P1167" s="287">
        <v>41492</v>
      </c>
      <c r="Q1167" s="290"/>
      <c r="R1167" s="290"/>
      <c r="S1167" s="291" t="s">
        <v>10005</v>
      </c>
      <c r="T1167" s="290"/>
      <c r="U1167" s="290"/>
      <c r="V1167" s="290"/>
      <c r="W1167" s="290"/>
      <c r="X1167" s="291">
        <v>7.2</v>
      </c>
      <c r="Y1167" s="291" t="s">
        <v>11576</v>
      </c>
      <c r="Z1167" s="290"/>
      <c r="AA1167" s="291" t="s">
        <v>11235</v>
      </c>
      <c r="AB1167" s="291" t="s">
        <v>11281</v>
      </c>
      <c r="AC1167" s="284" t="s">
        <v>15115</v>
      </c>
      <c r="AD1167" s="291" t="s">
        <v>11270</v>
      </c>
      <c r="AE1167" s="291">
        <v>2</v>
      </c>
      <c r="AF1167" s="291" t="s">
        <v>11576</v>
      </c>
      <c r="AI1167" s="292">
        <v>0.25</v>
      </c>
      <c r="AJ1167" t="s">
        <v>1419</v>
      </c>
      <c r="AV1167" s="331">
        <f t="shared" si="57"/>
        <v>41501</v>
      </c>
    </row>
    <row r="1168" spans="1:48" x14ac:dyDescent="0.25">
      <c r="A1168" s="283" t="s">
        <v>11571</v>
      </c>
      <c r="B1168" s="284" t="s">
        <v>15111</v>
      </c>
      <c r="C1168" s="285" t="str">
        <f t="shared" si="56"/>
        <v>READINGS_TT1_M2013-5_2013-8</v>
      </c>
      <c r="E1168" s="301" t="s">
        <v>15136</v>
      </c>
      <c r="F1168" s="286" t="s">
        <v>15099</v>
      </c>
      <c r="G1168" s="287">
        <v>41399</v>
      </c>
      <c r="H1168" s="288">
        <f t="shared" si="58"/>
        <v>41399</v>
      </c>
      <c r="I1168" s="289">
        <v>41501</v>
      </c>
      <c r="J1168" s="283" t="s">
        <v>11772</v>
      </c>
      <c r="K1168" s="283"/>
      <c r="L1168" s="290" t="s">
        <v>8637</v>
      </c>
      <c r="M1168" s="283" t="s">
        <v>11771</v>
      </c>
      <c r="N1168" s="283"/>
      <c r="O1168" s="287">
        <v>41492</v>
      </c>
      <c r="P1168" s="287">
        <v>41492</v>
      </c>
      <c r="Q1168" s="290"/>
      <c r="R1168" s="290"/>
      <c r="S1168" s="291" t="s">
        <v>10005</v>
      </c>
      <c r="T1168" s="290"/>
      <c r="U1168" s="290"/>
      <c r="V1168" s="290"/>
      <c r="W1168" s="290"/>
      <c r="X1168" s="291">
        <v>7.2</v>
      </c>
      <c r="Y1168" s="291" t="s">
        <v>11576</v>
      </c>
      <c r="Z1168" s="290"/>
      <c r="AA1168" s="291" t="s">
        <v>11235</v>
      </c>
      <c r="AB1168" s="291" t="s">
        <v>11281</v>
      </c>
      <c r="AC1168" s="284" t="s">
        <v>15115</v>
      </c>
      <c r="AD1168" s="291" t="s">
        <v>11270</v>
      </c>
      <c r="AE1168" s="291">
        <v>2</v>
      </c>
      <c r="AF1168" s="291" t="s">
        <v>11576</v>
      </c>
      <c r="AI1168" s="292">
        <v>0.41666666666666669</v>
      </c>
      <c r="AJ1168" t="s">
        <v>1419</v>
      </c>
      <c r="AV1168" s="331">
        <f t="shared" si="57"/>
        <v>41501</v>
      </c>
    </row>
    <row r="1169" spans="1:48" x14ac:dyDescent="0.25">
      <c r="A1169" s="283" t="s">
        <v>11571</v>
      </c>
      <c r="B1169" s="284" t="s">
        <v>15111</v>
      </c>
      <c r="C1169" s="285" t="str">
        <f t="shared" si="56"/>
        <v>READINGS_TT1_M2013-5_2013-8</v>
      </c>
      <c r="E1169" s="301" t="s">
        <v>15136</v>
      </c>
      <c r="F1169" s="286" t="s">
        <v>15099</v>
      </c>
      <c r="G1169" s="287">
        <v>41399</v>
      </c>
      <c r="H1169" s="288">
        <f t="shared" si="58"/>
        <v>41399</v>
      </c>
      <c r="I1169" s="289">
        <v>41501</v>
      </c>
      <c r="J1169" s="283" t="s">
        <v>11772</v>
      </c>
      <c r="K1169" s="283"/>
      <c r="L1169" s="290" t="s">
        <v>8637</v>
      </c>
      <c r="M1169" s="283" t="s">
        <v>11771</v>
      </c>
      <c r="N1169" s="283"/>
      <c r="O1169" s="287">
        <v>41492</v>
      </c>
      <c r="P1169" s="287">
        <v>41492</v>
      </c>
      <c r="Q1169" s="290"/>
      <c r="R1169" s="290"/>
      <c r="S1169" s="291" t="s">
        <v>10005</v>
      </c>
      <c r="T1169" s="290"/>
      <c r="U1169" s="290"/>
      <c r="V1169" s="290"/>
      <c r="W1169" s="290"/>
      <c r="X1169" s="291">
        <v>7</v>
      </c>
      <c r="Y1169" s="291" t="s">
        <v>11576</v>
      </c>
      <c r="Z1169" s="290"/>
      <c r="AA1169" s="291" t="s">
        <v>11235</v>
      </c>
      <c r="AB1169" s="291" t="s">
        <v>11281</v>
      </c>
      <c r="AC1169" s="284" t="s">
        <v>15115</v>
      </c>
      <c r="AD1169" s="291" t="s">
        <v>11270</v>
      </c>
      <c r="AE1169" s="291">
        <v>2</v>
      </c>
      <c r="AF1169" s="291" t="s">
        <v>11576</v>
      </c>
      <c r="AI1169" s="292">
        <v>0.58333333333333337</v>
      </c>
      <c r="AJ1169" t="s">
        <v>1419</v>
      </c>
      <c r="AV1169" s="331">
        <f t="shared" si="57"/>
        <v>41501</v>
      </c>
    </row>
    <row r="1170" spans="1:48" x14ac:dyDescent="0.25">
      <c r="A1170" s="283" t="s">
        <v>11571</v>
      </c>
      <c r="B1170" s="284" t="s">
        <v>15111</v>
      </c>
      <c r="C1170" s="285" t="str">
        <f t="shared" si="56"/>
        <v>READINGS_TT1_M2013-5_2013-8</v>
      </c>
      <c r="E1170" s="301" t="s">
        <v>15136</v>
      </c>
      <c r="F1170" s="286" t="s">
        <v>15099</v>
      </c>
      <c r="G1170" s="287">
        <v>41399</v>
      </c>
      <c r="H1170" s="288">
        <f t="shared" si="58"/>
        <v>41399</v>
      </c>
      <c r="I1170" s="289">
        <v>41501</v>
      </c>
      <c r="J1170" s="283" t="s">
        <v>11772</v>
      </c>
      <c r="K1170" s="283"/>
      <c r="L1170" s="290" t="s">
        <v>8637</v>
      </c>
      <c r="M1170" s="283" t="s">
        <v>11771</v>
      </c>
      <c r="N1170" s="283"/>
      <c r="O1170" s="287">
        <v>41492</v>
      </c>
      <c r="P1170" s="287">
        <v>41492</v>
      </c>
      <c r="Q1170" s="290"/>
      <c r="R1170" s="290"/>
      <c r="S1170" s="291" t="s">
        <v>10005</v>
      </c>
      <c r="T1170" s="290"/>
      <c r="U1170" s="290"/>
      <c r="V1170" s="290"/>
      <c r="W1170" s="290"/>
      <c r="X1170" s="291">
        <v>7.6</v>
      </c>
      <c r="Y1170" s="291" t="s">
        <v>11576</v>
      </c>
      <c r="Z1170" s="290"/>
      <c r="AA1170" s="291" t="s">
        <v>11235</v>
      </c>
      <c r="AB1170" s="291" t="s">
        <v>11281</v>
      </c>
      <c r="AC1170" s="284" t="s">
        <v>15115</v>
      </c>
      <c r="AD1170" s="291" t="s">
        <v>11270</v>
      </c>
      <c r="AE1170" s="291">
        <v>2</v>
      </c>
      <c r="AF1170" s="291" t="s">
        <v>11576</v>
      </c>
      <c r="AI1170" s="292">
        <v>0.75</v>
      </c>
      <c r="AJ1170" t="s">
        <v>1419</v>
      </c>
      <c r="AV1170" s="331">
        <f t="shared" si="57"/>
        <v>41501</v>
      </c>
    </row>
    <row r="1171" spans="1:48" x14ac:dyDescent="0.25">
      <c r="A1171" s="283" t="s">
        <v>11571</v>
      </c>
      <c r="B1171" s="284" t="s">
        <v>15111</v>
      </c>
      <c r="C1171" s="285" t="str">
        <f t="shared" si="56"/>
        <v>READINGS_TT1_M2013-5_2013-8</v>
      </c>
      <c r="E1171" s="301" t="s">
        <v>15136</v>
      </c>
      <c r="F1171" s="286" t="s">
        <v>15099</v>
      </c>
      <c r="G1171" s="287">
        <v>41399</v>
      </c>
      <c r="H1171" s="288">
        <f t="shared" si="58"/>
        <v>41399</v>
      </c>
      <c r="I1171" s="289">
        <v>41501</v>
      </c>
      <c r="J1171" s="283" t="s">
        <v>11772</v>
      </c>
      <c r="K1171" s="283"/>
      <c r="L1171" s="290" t="s">
        <v>8637</v>
      </c>
      <c r="M1171" s="283" t="s">
        <v>11771</v>
      </c>
      <c r="N1171" s="283"/>
      <c r="O1171" s="287">
        <v>41492</v>
      </c>
      <c r="P1171" s="287">
        <v>41492</v>
      </c>
      <c r="Q1171" s="290"/>
      <c r="R1171" s="290"/>
      <c r="S1171" s="291" t="s">
        <v>10005</v>
      </c>
      <c r="T1171" s="290"/>
      <c r="U1171" s="290"/>
      <c r="V1171" s="290"/>
      <c r="W1171" s="290"/>
      <c r="X1171" s="291">
        <v>8.5</v>
      </c>
      <c r="Y1171" s="291" t="s">
        <v>11576</v>
      </c>
      <c r="Z1171" s="290"/>
      <c r="AA1171" s="291" t="s">
        <v>11235</v>
      </c>
      <c r="AB1171" s="291" t="s">
        <v>11281</v>
      </c>
      <c r="AC1171" s="284" t="s">
        <v>15115</v>
      </c>
      <c r="AD1171" s="291" t="s">
        <v>11270</v>
      </c>
      <c r="AE1171" s="291">
        <v>2</v>
      </c>
      <c r="AF1171" s="291" t="s">
        <v>11576</v>
      </c>
      <c r="AI1171" s="292">
        <v>0.91666666666666663</v>
      </c>
      <c r="AJ1171" t="s">
        <v>1419</v>
      </c>
      <c r="AV1171" s="331">
        <f t="shared" si="57"/>
        <v>41501</v>
      </c>
    </row>
    <row r="1172" spans="1:48" x14ac:dyDescent="0.25">
      <c r="A1172" s="283" t="s">
        <v>11571</v>
      </c>
      <c r="B1172" s="284" t="s">
        <v>15111</v>
      </c>
      <c r="C1172" s="285" t="str">
        <f t="shared" si="56"/>
        <v>READINGS_TT1_M2013-5_2013-8</v>
      </c>
      <c r="E1172" s="301" t="s">
        <v>15136</v>
      </c>
      <c r="F1172" s="286" t="s">
        <v>15099</v>
      </c>
      <c r="G1172" s="287">
        <v>41399</v>
      </c>
      <c r="H1172" s="288">
        <f t="shared" si="58"/>
        <v>41399</v>
      </c>
      <c r="I1172" s="289">
        <v>41501</v>
      </c>
      <c r="J1172" s="283" t="s">
        <v>11772</v>
      </c>
      <c r="K1172" s="283"/>
      <c r="L1172" s="290" t="s">
        <v>8637</v>
      </c>
      <c r="M1172" s="283" t="s">
        <v>11771</v>
      </c>
      <c r="N1172" s="283"/>
      <c r="O1172" s="287">
        <v>41493</v>
      </c>
      <c r="P1172" s="287">
        <v>41493</v>
      </c>
      <c r="Q1172" s="290"/>
      <c r="R1172" s="290"/>
      <c r="S1172" s="291" t="s">
        <v>10005</v>
      </c>
      <c r="T1172" s="290"/>
      <c r="U1172" s="290"/>
      <c r="V1172" s="290"/>
      <c r="W1172" s="290"/>
      <c r="X1172" s="291">
        <v>10</v>
      </c>
      <c r="Y1172" s="291" t="s">
        <v>11576</v>
      </c>
      <c r="Z1172" s="290"/>
      <c r="AA1172" s="291" t="s">
        <v>11235</v>
      </c>
      <c r="AB1172" s="291" t="s">
        <v>11281</v>
      </c>
      <c r="AC1172" s="284" t="s">
        <v>15115</v>
      </c>
      <c r="AD1172" s="291" t="s">
        <v>11270</v>
      </c>
      <c r="AE1172" s="291">
        <v>2</v>
      </c>
      <c r="AF1172" s="291" t="s">
        <v>11576</v>
      </c>
      <c r="AI1172" s="292">
        <v>8.3333333333333329E-2</v>
      </c>
      <c r="AJ1172" t="s">
        <v>1419</v>
      </c>
      <c r="AV1172" s="331">
        <f t="shared" si="57"/>
        <v>41501</v>
      </c>
    </row>
    <row r="1173" spans="1:48" x14ac:dyDescent="0.25">
      <c r="A1173" s="283" t="s">
        <v>11571</v>
      </c>
      <c r="B1173" s="284" t="s">
        <v>15111</v>
      </c>
      <c r="C1173" s="285" t="str">
        <f t="shared" si="56"/>
        <v>READINGS_TT1_M2013-5_2013-8</v>
      </c>
      <c r="E1173" s="301" t="s">
        <v>15136</v>
      </c>
      <c r="F1173" s="286" t="s">
        <v>15099</v>
      </c>
      <c r="G1173" s="287">
        <v>41399</v>
      </c>
      <c r="H1173" s="288">
        <f t="shared" si="58"/>
        <v>41399</v>
      </c>
      <c r="I1173" s="289">
        <v>41501</v>
      </c>
      <c r="J1173" s="283" t="s">
        <v>11772</v>
      </c>
      <c r="K1173" s="283"/>
      <c r="L1173" s="290" t="s">
        <v>8637</v>
      </c>
      <c r="M1173" s="283" t="s">
        <v>11771</v>
      </c>
      <c r="N1173" s="283"/>
      <c r="O1173" s="287">
        <v>41493</v>
      </c>
      <c r="P1173" s="287">
        <v>41493</v>
      </c>
      <c r="Q1173" s="290"/>
      <c r="R1173" s="290"/>
      <c r="S1173" s="291" t="s">
        <v>10005</v>
      </c>
      <c r="T1173" s="290"/>
      <c r="U1173" s="290"/>
      <c r="V1173" s="290"/>
      <c r="W1173" s="290"/>
      <c r="X1173" s="291">
        <v>11</v>
      </c>
      <c r="Y1173" s="291" t="s">
        <v>11576</v>
      </c>
      <c r="Z1173" s="290"/>
      <c r="AA1173" s="291" t="s">
        <v>11235</v>
      </c>
      <c r="AB1173" s="291" t="s">
        <v>11281</v>
      </c>
      <c r="AC1173" s="284" t="s">
        <v>15115</v>
      </c>
      <c r="AD1173" s="291" t="s">
        <v>11270</v>
      </c>
      <c r="AE1173" s="291">
        <v>2</v>
      </c>
      <c r="AF1173" s="291" t="s">
        <v>11576</v>
      </c>
      <c r="AI1173" s="292">
        <v>0.25</v>
      </c>
      <c r="AJ1173" t="s">
        <v>1419</v>
      </c>
      <c r="AV1173" s="331">
        <f t="shared" si="57"/>
        <v>41501</v>
      </c>
    </row>
    <row r="1174" spans="1:48" x14ac:dyDescent="0.25">
      <c r="A1174" s="283" t="s">
        <v>11571</v>
      </c>
      <c r="B1174" s="284" t="s">
        <v>15111</v>
      </c>
      <c r="C1174" s="285" t="str">
        <f t="shared" si="56"/>
        <v>READINGS_TT1_M2013-5_2013-8</v>
      </c>
      <c r="E1174" s="301" t="s">
        <v>15136</v>
      </c>
      <c r="F1174" s="286" t="s">
        <v>15099</v>
      </c>
      <c r="G1174" s="287">
        <v>41399</v>
      </c>
      <c r="H1174" s="288">
        <f t="shared" si="58"/>
        <v>41399</v>
      </c>
      <c r="I1174" s="289">
        <v>41501</v>
      </c>
      <c r="J1174" s="283" t="s">
        <v>11772</v>
      </c>
      <c r="K1174" s="283"/>
      <c r="L1174" s="290" t="s">
        <v>8637</v>
      </c>
      <c r="M1174" s="283" t="s">
        <v>11771</v>
      </c>
      <c r="N1174" s="283"/>
      <c r="O1174" s="287">
        <v>41493</v>
      </c>
      <c r="P1174" s="287">
        <v>41493</v>
      </c>
      <c r="Q1174" s="290"/>
      <c r="R1174" s="290"/>
      <c r="S1174" s="291" t="s">
        <v>10005</v>
      </c>
      <c r="T1174" s="290"/>
      <c r="U1174" s="290"/>
      <c r="V1174" s="290"/>
      <c r="W1174" s="290"/>
      <c r="X1174" s="291">
        <v>10</v>
      </c>
      <c r="Y1174" s="291" t="s">
        <v>11576</v>
      </c>
      <c r="Z1174" s="290"/>
      <c r="AA1174" s="291" t="s">
        <v>11235</v>
      </c>
      <c r="AB1174" s="291" t="s">
        <v>11281</v>
      </c>
      <c r="AC1174" s="284" t="s">
        <v>15115</v>
      </c>
      <c r="AD1174" s="291" t="s">
        <v>11270</v>
      </c>
      <c r="AE1174" s="291">
        <v>2</v>
      </c>
      <c r="AF1174" s="291" t="s">
        <v>11576</v>
      </c>
      <c r="AI1174" s="292">
        <v>0.41666666666666669</v>
      </c>
      <c r="AJ1174" t="s">
        <v>1419</v>
      </c>
      <c r="AV1174" s="331">
        <f t="shared" si="57"/>
        <v>41501</v>
      </c>
    </row>
    <row r="1175" spans="1:48" x14ac:dyDescent="0.25">
      <c r="A1175" s="283" t="s">
        <v>11571</v>
      </c>
      <c r="B1175" s="284" t="s">
        <v>15111</v>
      </c>
      <c r="C1175" s="285" t="str">
        <f t="shared" si="56"/>
        <v>READINGS_TT1_M2013-5_2013-8</v>
      </c>
      <c r="E1175" s="301" t="s">
        <v>15136</v>
      </c>
      <c r="F1175" s="286" t="s">
        <v>15099</v>
      </c>
      <c r="G1175" s="287">
        <v>41399</v>
      </c>
      <c r="H1175" s="288">
        <f t="shared" si="58"/>
        <v>41399</v>
      </c>
      <c r="I1175" s="289">
        <v>41501</v>
      </c>
      <c r="J1175" s="283" t="s">
        <v>11772</v>
      </c>
      <c r="K1175" s="283"/>
      <c r="L1175" s="290" t="s">
        <v>8637</v>
      </c>
      <c r="M1175" s="283" t="s">
        <v>11771</v>
      </c>
      <c r="N1175" s="283"/>
      <c r="O1175" s="287">
        <v>41493</v>
      </c>
      <c r="P1175" s="287">
        <v>41493</v>
      </c>
      <c r="Q1175" s="290"/>
      <c r="R1175" s="290"/>
      <c r="S1175" s="291" t="s">
        <v>10005</v>
      </c>
      <c r="T1175" s="290"/>
      <c r="U1175" s="290"/>
      <c r="V1175" s="290"/>
      <c r="W1175" s="290"/>
      <c r="X1175" s="291">
        <v>10</v>
      </c>
      <c r="Y1175" s="291" t="s">
        <v>11576</v>
      </c>
      <c r="Z1175" s="290"/>
      <c r="AA1175" s="291" t="s">
        <v>11235</v>
      </c>
      <c r="AB1175" s="291" t="s">
        <v>11281</v>
      </c>
      <c r="AC1175" s="284" t="s">
        <v>15115</v>
      </c>
      <c r="AD1175" s="291" t="s">
        <v>11270</v>
      </c>
      <c r="AE1175" s="291">
        <v>2</v>
      </c>
      <c r="AF1175" s="291" t="s">
        <v>11576</v>
      </c>
      <c r="AI1175" s="292">
        <v>0.58333333333333337</v>
      </c>
      <c r="AJ1175" t="s">
        <v>1419</v>
      </c>
      <c r="AV1175" s="331">
        <f t="shared" si="57"/>
        <v>41501</v>
      </c>
    </row>
    <row r="1176" spans="1:48" x14ac:dyDescent="0.25">
      <c r="A1176" s="283" t="s">
        <v>11571</v>
      </c>
      <c r="B1176" s="284" t="s">
        <v>15111</v>
      </c>
      <c r="C1176" s="285" t="str">
        <f t="shared" si="56"/>
        <v>READINGS_TT1_M2013-5_2013-8</v>
      </c>
      <c r="E1176" s="301" t="s">
        <v>15136</v>
      </c>
      <c r="F1176" s="286" t="s">
        <v>15099</v>
      </c>
      <c r="G1176" s="287">
        <v>41399</v>
      </c>
      <c r="H1176" s="288">
        <f t="shared" si="58"/>
        <v>41399</v>
      </c>
      <c r="I1176" s="289">
        <v>41501</v>
      </c>
      <c r="J1176" s="283" t="s">
        <v>11772</v>
      </c>
      <c r="K1176" s="283"/>
      <c r="L1176" s="290" t="s">
        <v>8637</v>
      </c>
      <c r="M1176" s="283" t="s">
        <v>11771</v>
      </c>
      <c r="N1176" s="283"/>
      <c r="O1176" s="287">
        <v>41493</v>
      </c>
      <c r="P1176" s="287">
        <v>41493</v>
      </c>
      <c r="Q1176" s="290"/>
      <c r="R1176" s="290"/>
      <c r="S1176" s="291" t="s">
        <v>10005</v>
      </c>
      <c r="T1176" s="290"/>
      <c r="U1176" s="290"/>
      <c r="V1176" s="290"/>
      <c r="W1176" s="290"/>
      <c r="X1176" s="291">
        <v>9.5</v>
      </c>
      <c r="Y1176" s="291" t="s">
        <v>11576</v>
      </c>
      <c r="Z1176" s="290"/>
      <c r="AA1176" s="291" t="s">
        <v>11235</v>
      </c>
      <c r="AB1176" s="291" t="s">
        <v>11281</v>
      </c>
      <c r="AC1176" s="284" t="s">
        <v>15115</v>
      </c>
      <c r="AD1176" s="291" t="s">
        <v>11270</v>
      </c>
      <c r="AE1176" s="291">
        <v>2</v>
      </c>
      <c r="AF1176" s="291" t="s">
        <v>11576</v>
      </c>
      <c r="AI1176" s="292">
        <v>0.75</v>
      </c>
      <c r="AJ1176" t="s">
        <v>1419</v>
      </c>
      <c r="AV1176" s="331">
        <f t="shared" si="57"/>
        <v>41501</v>
      </c>
    </row>
    <row r="1177" spans="1:48" x14ac:dyDescent="0.25">
      <c r="A1177" s="283" t="s">
        <v>11571</v>
      </c>
      <c r="B1177" s="284" t="s">
        <v>15111</v>
      </c>
      <c r="C1177" s="285" t="str">
        <f t="shared" si="56"/>
        <v>READINGS_TT1_M2013-5_2013-8</v>
      </c>
      <c r="E1177" s="301" t="s">
        <v>15136</v>
      </c>
      <c r="F1177" s="286" t="s">
        <v>15099</v>
      </c>
      <c r="G1177" s="287">
        <v>41399</v>
      </c>
      <c r="H1177" s="288">
        <f t="shared" si="58"/>
        <v>41399</v>
      </c>
      <c r="I1177" s="289">
        <v>41501</v>
      </c>
      <c r="J1177" s="283" t="s">
        <v>11772</v>
      </c>
      <c r="K1177" s="283"/>
      <c r="L1177" s="290" t="s">
        <v>8637</v>
      </c>
      <c r="M1177" s="283" t="s">
        <v>11771</v>
      </c>
      <c r="N1177" s="283"/>
      <c r="O1177" s="287">
        <v>41493</v>
      </c>
      <c r="P1177" s="287">
        <v>41493</v>
      </c>
      <c r="Q1177" s="290"/>
      <c r="R1177" s="290"/>
      <c r="S1177" s="291" t="s">
        <v>10005</v>
      </c>
      <c r="T1177" s="290"/>
      <c r="U1177" s="290"/>
      <c r="V1177" s="290"/>
      <c r="W1177" s="290"/>
      <c r="X1177" s="291">
        <v>9.5</v>
      </c>
      <c r="Y1177" s="291" t="s">
        <v>11576</v>
      </c>
      <c r="Z1177" s="290"/>
      <c r="AA1177" s="291" t="s">
        <v>11235</v>
      </c>
      <c r="AB1177" s="291" t="s">
        <v>11281</v>
      </c>
      <c r="AC1177" s="284" t="s">
        <v>15115</v>
      </c>
      <c r="AD1177" s="291" t="s">
        <v>11270</v>
      </c>
      <c r="AE1177" s="291">
        <v>2</v>
      </c>
      <c r="AF1177" s="291" t="s">
        <v>11576</v>
      </c>
      <c r="AI1177" s="292">
        <v>0.91666666666666663</v>
      </c>
      <c r="AJ1177" t="s">
        <v>1419</v>
      </c>
      <c r="AV1177" s="331">
        <f t="shared" si="57"/>
        <v>41501</v>
      </c>
    </row>
    <row r="1178" spans="1:48" x14ac:dyDescent="0.25">
      <c r="A1178" s="283" t="s">
        <v>11571</v>
      </c>
      <c r="B1178" s="284" t="s">
        <v>15111</v>
      </c>
      <c r="C1178" s="285" t="str">
        <f t="shared" si="56"/>
        <v>READINGS_TT1_M2013-5_2013-8</v>
      </c>
      <c r="E1178" s="301" t="s">
        <v>15136</v>
      </c>
      <c r="F1178" s="286" t="s">
        <v>15099</v>
      </c>
      <c r="G1178" s="287">
        <v>41399</v>
      </c>
      <c r="H1178" s="288">
        <f t="shared" si="58"/>
        <v>41399</v>
      </c>
      <c r="I1178" s="289">
        <v>41501</v>
      </c>
      <c r="J1178" s="283" t="s">
        <v>11772</v>
      </c>
      <c r="K1178" s="283"/>
      <c r="L1178" s="290" t="s">
        <v>8637</v>
      </c>
      <c r="M1178" s="283" t="s">
        <v>11771</v>
      </c>
      <c r="N1178" s="283"/>
      <c r="O1178" s="287">
        <v>41494</v>
      </c>
      <c r="P1178" s="287">
        <v>41494</v>
      </c>
      <c r="Q1178" s="290"/>
      <c r="R1178" s="290"/>
      <c r="S1178" s="291" t="s">
        <v>10005</v>
      </c>
      <c r="T1178" s="290"/>
      <c r="U1178" s="290"/>
      <c r="V1178" s="290"/>
      <c r="W1178" s="290"/>
      <c r="X1178" s="291">
        <v>19.399999999999999</v>
      </c>
      <c r="Y1178" s="291" t="s">
        <v>11576</v>
      </c>
      <c r="Z1178" s="290"/>
      <c r="AA1178" s="291" t="s">
        <v>11235</v>
      </c>
      <c r="AB1178" s="291" t="s">
        <v>11281</v>
      </c>
      <c r="AC1178" s="284" t="s">
        <v>15115</v>
      </c>
      <c r="AD1178" s="291" t="s">
        <v>11270</v>
      </c>
      <c r="AE1178" s="291">
        <v>2</v>
      </c>
      <c r="AF1178" s="291" t="s">
        <v>11576</v>
      </c>
      <c r="AI1178" s="292">
        <v>8.3333333333333329E-2</v>
      </c>
      <c r="AJ1178" t="s">
        <v>1419</v>
      </c>
      <c r="AV1178" s="331">
        <f t="shared" si="57"/>
        <v>41501</v>
      </c>
    </row>
    <row r="1179" spans="1:48" x14ac:dyDescent="0.25">
      <c r="A1179" s="283" t="s">
        <v>11571</v>
      </c>
      <c r="B1179" s="284" t="s">
        <v>15111</v>
      </c>
      <c r="C1179" s="285" t="str">
        <f t="shared" si="56"/>
        <v>READINGS_TT1_M2013-5_2013-8</v>
      </c>
      <c r="E1179" s="301" t="s">
        <v>15136</v>
      </c>
      <c r="F1179" s="286" t="s">
        <v>15099</v>
      </c>
      <c r="G1179" s="287">
        <v>41399</v>
      </c>
      <c r="H1179" s="288">
        <f t="shared" si="58"/>
        <v>41399</v>
      </c>
      <c r="I1179" s="289">
        <v>41501</v>
      </c>
      <c r="J1179" s="283" t="s">
        <v>11772</v>
      </c>
      <c r="K1179" s="283"/>
      <c r="L1179" s="290" t="s">
        <v>8637</v>
      </c>
      <c r="M1179" s="283" t="s">
        <v>11771</v>
      </c>
      <c r="N1179" s="283"/>
      <c r="O1179" s="287">
        <v>41494</v>
      </c>
      <c r="P1179" s="287">
        <v>41494</v>
      </c>
      <c r="Q1179" s="290"/>
      <c r="R1179" s="290"/>
      <c r="S1179" s="291" t="s">
        <v>10005</v>
      </c>
      <c r="T1179" s="290"/>
      <c r="U1179" s="290"/>
      <c r="V1179" s="290"/>
      <c r="W1179" s="290"/>
      <c r="X1179" s="291">
        <v>19.2</v>
      </c>
      <c r="Y1179" s="291" t="s">
        <v>11576</v>
      </c>
      <c r="Z1179" s="290"/>
      <c r="AA1179" s="291" t="s">
        <v>11235</v>
      </c>
      <c r="AB1179" s="291" t="s">
        <v>11281</v>
      </c>
      <c r="AC1179" s="284" t="s">
        <v>15115</v>
      </c>
      <c r="AD1179" s="291" t="s">
        <v>11270</v>
      </c>
      <c r="AE1179" s="291">
        <v>2</v>
      </c>
      <c r="AF1179" s="291" t="s">
        <v>11576</v>
      </c>
      <c r="AI1179" s="292">
        <v>0.25</v>
      </c>
      <c r="AJ1179" t="s">
        <v>1419</v>
      </c>
      <c r="AV1179" s="331">
        <f t="shared" si="57"/>
        <v>41501</v>
      </c>
    </row>
    <row r="1180" spans="1:48" x14ac:dyDescent="0.25">
      <c r="A1180" s="283" t="s">
        <v>11571</v>
      </c>
      <c r="B1180" s="284" t="s">
        <v>15111</v>
      </c>
      <c r="C1180" s="285" t="str">
        <f t="shared" si="56"/>
        <v>READINGS_TT1_M2013-5_2013-8</v>
      </c>
      <c r="E1180" s="301" t="s">
        <v>15136</v>
      </c>
      <c r="F1180" s="286" t="s">
        <v>15099</v>
      </c>
      <c r="G1180" s="287">
        <v>41399</v>
      </c>
      <c r="H1180" s="288">
        <f t="shared" si="58"/>
        <v>41399</v>
      </c>
      <c r="I1180" s="289">
        <v>41501</v>
      </c>
      <c r="J1180" s="283" t="s">
        <v>11772</v>
      </c>
      <c r="K1180" s="283"/>
      <c r="L1180" s="290" t="s">
        <v>8637</v>
      </c>
      <c r="M1180" s="283" t="s">
        <v>11771</v>
      </c>
      <c r="N1180" s="283"/>
      <c r="O1180" s="287">
        <v>41494</v>
      </c>
      <c r="P1180" s="287">
        <v>41494</v>
      </c>
      <c r="Q1180" s="290"/>
      <c r="R1180" s="290"/>
      <c r="S1180" s="291" t="s">
        <v>10005</v>
      </c>
      <c r="T1180" s="290"/>
      <c r="U1180" s="290"/>
      <c r="V1180" s="290"/>
      <c r="W1180" s="290"/>
      <c r="X1180" s="291">
        <v>19.600000000000001</v>
      </c>
      <c r="Y1180" s="291" t="s">
        <v>11576</v>
      </c>
      <c r="Z1180" s="290"/>
      <c r="AA1180" s="291" t="s">
        <v>11235</v>
      </c>
      <c r="AB1180" s="291" t="s">
        <v>11281</v>
      </c>
      <c r="AC1180" s="284" t="s">
        <v>15115</v>
      </c>
      <c r="AD1180" s="291" t="s">
        <v>11270</v>
      </c>
      <c r="AE1180" s="291">
        <v>2</v>
      </c>
      <c r="AF1180" s="291" t="s">
        <v>11576</v>
      </c>
      <c r="AI1180" s="292">
        <v>0.41666666666666669</v>
      </c>
      <c r="AJ1180" t="s">
        <v>1419</v>
      </c>
      <c r="AV1180" s="331">
        <f t="shared" si="57"/>
        <v>41501</v>
      </c>
    </row>
    <row r="1181" spans="1:48" x14ac:dyDescent="0.25">
      <c r="A1181" s="283" t="s">
        <v>11571</v>
      </c>
      <c r="B1181" s="284" t="s">
        <v>15111</v>
      </c>
      <c r="C1181" s="285" t="str">
        <f t="shared" si="56"/>
        <v>READINGS_TT1_M2013-5_2013-8</v>
      </c>
      <c r="E1181" s="301" t="s">
        <v>15136</v>
      </c>
      <c r="F1181" s="286" t="s">
        <v>15099</v>
      </c>
      <c r="G1181" s="287">
        <v>41399</v>
      </c>
      <c r="H1181" s="288">
        <f t="shared" si="58"/>
        <v>41399</v>
      </c>
      <c r="I1181" s="289">
        <v>41501</v>
      </c>
      <c r="J1181" s="283" t="s">
        <v>11772</v>
      </c>
      <c r="K1181" s="283"/>
      <c r="L1181" s="290" t="s">
        <v>8637</v>
      </c>
      <c r="M1181" s="283" t="s">
        <v>11771</v>
      </c>
      <c r="N1181" s="283"/>
      <c r="O1181" s="287">
        <v>41494</v>
      </c>
      <c r="P1181" s="287">
        <v>41494</v>
      </c>
      <c r="Q1181" s="290"/>
      <c r="R1181" s="290"/>
      <c r="S1181" s="291" t="s">
        <v>10005</v>
      </c>
      <c r="T1181" s="290"/>
      <c r="U1181" s="290"/>
      <c r="V1181" s="290"/>
      <c r="W1181" s="290"/>
      <c r="X1181" s="291">
        <v>21.2</v>
      </c>
      <c r="Y1181" s="291" t="s">
        <v>11576</v>
      </c>
      <c r="Z1181" s="290"/>
      <c r="AA1181" s="291" t="s">
        <v>11235</v>
      </c>
      <c r="AB1181" s="291" t="s">
        <v>11281</v>
      </c>
      <c r="AC1181" s="284" t="s">
        <v>15115</v>
      </c>
      <c r="AD1181" s="291" t="s">
        <v>11270</v>
      </c>
      <c r="AE1181" s="291">
        <v>2</v>
      </c>
      <c r="AF1181" s="291" t="s">
        <v>11576</v>
      </c>
      <c r="AI1181" s="292">
        <v>0.58333333333333337</v>
      </c>
      <c r="AJ1181" t="s">
        <v>1419</v>
      </c>
      <c r="AV1181" s="331">
        <f t="shared" si="57"/>
        <v>41501</v>
      </c>
    </row>
    <row r="1182" spans="1:48" x14ac:dyDescent="0.25">
      <c r="A1182" s="283" t="s">
        <v>11571</v>
      </c>
      <c r="B1182" s="284" t="s">
        <v>15111</v>
      </c>
      <c r="C1182" s="285" t="str">
        <f t="shared" si="56"/>
        <v>READINGS_TT1_M2013-5_2013-8</v>
      </c>
      <c r="E1182" s="301" t="s">
        <v>15136</v>
      </c>
      <c r="F1182" s="286" t="s">
        <v>15099</v>
      </c>
      <c r="G1182" s="287">
        <v>41399</v>
      </c>
      <c r="H1182" s="288">
        <f t="shared" si="58"/>
        <v>41399</v>
      </c>
      <c r="I1182" s="289">
        <v>41501</v>
      </c>
      <c r="J1182" s="283" t="s">
        <v>11772</v>
      </c>
      <c r="K1182" s="283"/>
      <c r="L1182" s="290" t="s">
        <v>8637</v>
      </c>
      <c r="M1182" s="283" t="s">
        <v>11771</v>
      </c>
      <c r="N1182" s="283"/>
      <c r="O1182" s="287">
        <v>41494</v>
      </c>
      <c r="P1182" s="287">
        <v>41494</v>
      </c>
      <c r="Q1182" s="290"/>
      <c r="R1182" s="290"/>
      <c r="S1182" s="291" t="s">
        <v>10005</v>
      </c>
      <c r="T1182" s="290"/>
      <c r="U1182" s="290"/>
      <c r="V1182" s="290"/>
      <c r="W1182" s="290"/>
      <c r="X1182" s="291">
        <v>21.7</v>
      </c>
      <c r="Y1182" s="291" t="s">
        <v>11576</v>
      </c>
      <c r="Z1182" s="290"/>
      <c r="AA1182" s="291" t="s">
        <v>11235</v>
      </c>
      <c r="AB1182" s="291" t="s">
        <v>11281</v>
      </c>
      <c r="AC1182" s="284" t="s">
        <v>15115</v>
      </c>
      <c r="AD1182" s="291" t="s">
        <v>11270</v>
      </c>
      <c r="AE1182" s="291">
        <v>2</v>
      </c>
      <c r="AF1182" s="291" t="s">
        <v>11576</v>
      </c>
      <c r="AI1182" s="292">
        <v>0.75</v>
      </c>
      <c r="AJ1182" t="s">
        <v>1419</v>
      </c>
      <c r="AV1182" s="331">
        <f t="shared" si="57"/>
        <v>41501</v>
      </c>
    </row>
    <row r="1183" spans="1:48" x14ac:dyDescent="0.25">
      <c r="A1183" s="283" t="s">
        <v>11571</v>
      </c>
      <c r="B1183" s="284" t="s">
        <v>15111</v>
      </c>
      <c r="C1183" s="285" t="str">
        <f t="shared" si="56"/>
        <v>READINGS_TT1_M2013-5_2013-8</v>
      </c>
      <c r="E1183" s="301" t="s">
        <v>15136</v>
      </c>
      <c r="F1183" s="286" t="s">
        <v>15099</v>
      </c>
      <c r="G1183" s="287">
        <v>41399</v>
      </c>
      <c r="H1183" s="288">
        <f t="shared" si="58"/>
        <v>41399</v>
      </c>
      <c r="I1183" s="289">
        <v>41501</v>
      </c>
      <c r="J1183" s="283" t="s">
        <v>11772</v>
      </c>
      <c r="K1183" s="283"/>
      <c r="L1183" s="290" t="s">
        <v>8637</v>
      </c>
      <c r="M1183" s="283" t="s">
        <v>11771</v>
      </c>
      <c r="N1183" s="283"/>
      <c r="O1183" s="287">
        <v>41494</v>
      </c>
      <c r="P1183" s="287">
        <v>41494</v>
      </c>
      <c r="Q1183" s="290"/>
      <c r="R1183" s="290"/>
      <c r="S1183" s="291" t="s">
        <v>10005</v>
      </c>
      <c r="T1183" s="290"/>
      <c r="U1183" s="290"/>
      <c r="V1183" s="290"/>
      <c r="W1183" s="290"/>
      <c r="X1183" s="291">
        <v>21.4</v>
      </c>
      <c r="Y1183" s="291" t="s">
        <v>11576</v>
      </c>
      <c r="Z1183" s="290"/>
      <c r="AA1183" s="291" t="s">
        <v>11235</v>
      </c>
      <c r="AB1183" s="291" t="s">
        <v>11281</v>
      </c>
      <c r="AC1183" s="284" t="s">
        <v>15115</v>
      </c>
      <c r="AD1183" s="291" t="s">
        <v>11270</v>
      </c>
      <c r="AE1183" s="291">
        <v>2</v>
      </c>
      <c r="AF1183" s="291" t="s">
        <v>11576</v>
      </c>
      <c r="AI1183" s="292">
        <v>0.91666666666666663</v>
      </c>
      <c r="AJ1183" t="s">
        <v>1419</v>
      </c>
      <c r="AV1183" s="331">
        <f t="shared" si="57"/>
        <v>41501</v>
      </c>
    </row>
    <row r="1184" spans="1:48" x14ac:dyDescent="0.25">
      <c r="A1184" s="283" t="s">
        <v>11571</v>
      </c>
      <c r="B1184" s="284" t="s">
        <v>15111</v>
      </c>
      <c r="C1184" s="285" t="str">
        <f t="shared" si="56"/>
        <v>READINGS_TT1_M2013-5_2013-8</v>
      </c>
      <c r="E1184" s="301" t="s">
        <v>15136</v>
      </c>
      <c r="F1184" s="286" t="s">
        <v>15099</v>
      </c>
      <c r="G1184" s="287">
        <v>41399</v>
      </c>
      <c r="H1184" s="288">
        <f t="shared" si="58"/>
        <v>41399</v>
      </c>
      <c r="I1184" s="289">
        <v>41501</v>
      </c>
      <c r="J1184" s="283" t="s">
        <v>11772</v>
      </c>
      <c r="K1184" s="283"/>
      <c r="L1184" s="290" t="s">
        <v>8637</v>
      </c>
      <c r="M1184" s="283" t="s">
        <v>11771</v>
      </c>
      <c r="N1184" s="283"/>
      <c r="O1184" s="287">
        <v>41495</v>
      </c>
      <c r="P1184" s="287">
        <v>41495</v>
      </c>
      <c r="Q1184" s="290"/>
      <c r="R1184" s="290"/>
      <c r="S1184" s="291" t="s">
        <v>10005</v>
      </c>
      <c r="T1184" s="290"/>
      <c r="U1184" s="290"/>
      <c r="V1184" s="290"/>
      <c r="W1184" s="290"/>
      <c r="X1184" s="291">
        <v>20.6</v>
      </c>
      <c r="Y1184" s="291" t="s">
        <v>11576</v>
      </c>
      <c r="Z1184" s="290"/>
      <c r="AA1184" s="291" t="s">
        <v>11235</v>
      </c>
      <c r="AB1184" s="291" t="s">
        <v>11281</v>
      </c>
      <c r="AC1184" s="284" t="s">
        <v>15115</v>
      </c>
      <c r="AD1184" s="291" t="s">
        <v>11270</v>
      </c>
      <c r="AE1184" s="291">
        <v>2</v>
      </c>
      <c r="AF1184" s="291" t="s">
        <v>11576</v>
      </c>
      <c r="AI1184" s="292">
        <v>8.3333333333333329E-2</v>
      </c>
      <c r="AJ1184" t="s">
        <v>1419</v>
      </c>
      <c r="AV1184" s="331">
        <f t="shared" si="57"/>
        <v>41501</v>
      </c>
    </row>
    <row r="1185" spans="1:48" x14ac:dyDescent="0.25">
      <c r="A1185" s="283" t="s">
        <v>11571</v>
      </c>
      <c r="B1185" s="284" t="s">
        <v>15111</v>
      </c>
      <c r="C1185" s="285" t="str">
        <f t="shared" si="56"/>
        <v>READINGS_TT1_M2013-5_2013-8</v>
      </c>
      <c r="E1185" s="301" t="s">
        <v>15136</v>
      </c>
      <c r="F1185" s="286" t="s">
        <v>15099</v>
      </c>
      <c r="G1185" s="287">
        <v>41399</v>
      </c>
      <c r="H1185" s="288">
        <f t="shared" si="58"/>
        <v>41399</v>
      </c>
      <c r="I1185" s="289">
        <v>41501</v>
      </c>
      <c r="J1185" s="283" t="s">
        <v>11772</v>
      </c>
      <c r="K1185" s="283"/>
      <c r="L1185" s="290" t="s">
        <v>8637</v>
      </c>
      <c r="M1185" s="283" t="s">
        <v>11771</v>
      </c>
      <c r="N1185" s="283"/>
      <c r="O1185" s="287">
        <v>41495</v>
      </c>
      <c r="P1185" s="287">
        <v>41495</v>
      </c>
      <c r="Q1185" s="290"/>
      <c r="R1185" s="290"/>
      <c r="S1185" s="291" t="s">
        <v>10005</v>
      </c>
      <c r="T1185" s="290"/>
      <c r="U1185" s="290"/>
      <c r="V1185" s="290"/>
      <c r="W1185" s="290"/>
      <c r="X1185" s="291">
        <v>20.100000000000001</v>
      </c>
      <c r="Y1185" s="291" t="s">
        <v>11576</v>
      </c>
      <c r="Z1185" s="290"/>
      <c r="AA1185" s="291" t="s">
        <v>11235</v>
      </c>
      <c r="AB1185" s="291" t="s">
        <v>11281</v>
      </c>
      <c r="AC1185" s="284" t="s">
        <v>15115</v>
      </c>
      <c r="AD1185" s="291" t="s">
        <v>11270</v>
      </c>
      <c r="AE1185" s="291">
        <v>2</v>
      </c>
      <c r="AF1185" s="291" t="s">
        <v>11576</v>
      </c>
      <c r="AI1185" s="292">
        <v>0.25</v>
      </c>
      <c r="AJ1185" t="s">
        <v>1419</v>
      </c>
      <c r="AV1185" s="331">
        <f t="shared" si="57"/>
        <v>41501</v>
      </c>
    </row>
    <row r="1186" spans="1:48" x14ac:dyDescent="0.25">
      <c r="A1186" s="283" t="s">
        <v>11571</v>
      </c>
      <c r="B1186" s="284" t="s">
        <v>15111</v>
      </c>
      <c r="C1186" s="285" t="str">
        <f t="shared" si="56"/>
        <v>READINGS_TT1_M2013-5_2013-8</v>
      </c>
      <c r="E1186" s="301" t="s">
        <v>15136</v>
      </c>
      <c r="F1186" s="286" t="s">
        <v>15099</v>
      </c>
      <c r="G1186" s="287">
        <v>41399</v>
      </c>
      <c r="H1186" s="288">
        <f t="shared" si="58"/>
        <v>41399</v>
      </c>
      <c r="I1186" s="289">
        <v>41501</v>
      </c>
      <c r="J1186" s="283" t="s">
        <v>11772</v>
      </c>
      <c r="K1186" s="283"/>
      <c r="L1186" s="290" t="s">
        <v>8637</v>
      </c>
      <c r="M1186" s="283" t="s">
        <v>11771</v>
      </c>
      <c r="N1186" s="283"/>
      <c r="O1186" s="287">
        <v>41495</v>
      </c>
      <c r="P1186" s="287">
        <v>41495</v>
      </c>
      <c r="Q1186" s="290"/>
      <c r="R1186" s="290"/>
      <c r="S1186" s="291" t="s">
        <v>10005</v>
      </c>
      <c r="T1186" s="290"/>
      <c r="U1186" s="290"/>
      <c r="V1186" s="290"/>
      <c r="W1186" s="290"/>
      <c r="X1186" s="291">
        <v>20.6</v>
      </c>
      <c r="Y1186" s="291" t="s">
        <v>11576</v>
      </c>
      <c r="Z1186" s="290"/>
      <c r="AA1186" s="291" t="s">
        <v>11235</v>
      </c>
      <c r="AB1186" s="291" t="s">
        <v>11281</v>
      </c>
      <c r="AC1186" s="284" t="s">
        <v>15115</v>
      </c>
      <c r="AD1186" s="291" t="s">
        <v>11270</v>
      </c>
      <c r="AE1186" s="291">
        <v>2</v>
      </c>
      <c r="AF1186" s="291" t="s">
        <v>11576</v>
      </c>
      <c r="AI1186" s="292">
        <v>0.41666666666666669</v>
      </c>
      <c r="AJ1186" t="s">
        <v>1419</v>
      </c>
      <c r="AV1186" s="331">
        <f t="shared" si="57"/>
        <v>41501</v>
      </c>
    </row>
    <row r="1187" spans="1:48" x14ac:dyDescent="0.25">
      <c r="A1187" s="283" t="s">
        <v>11571</v>
      </c>
      <c r="B1187" s="284" t="s">
        <v>15111</v>
      </c>
      <c r="C1187" s="285" t="str">
        <f t="shared" si="56"/>
        <v>READINGS_TT1_M2013-5_2013-8</v>
      </c>
      <c r="E1187" s="301" t="s">
        <v>15136</v>
      </c>
      <c r="F1187" s="286" t="s">
        <v>15099</v>
      </c>
      <c r="G1187" s="287">
        <v>41399</v>
      </c>
      <c r="H1187" s="288">
        <f t="shared" si="58"/>
        <v>41399</v>
      </c>
      <c r="I1187" s="289">
        <v>41501</v>
      </c>
      <c r="J1187" s="283" t="s">
        <v>11772</v>
      </c>
      <c r="K1187" s="283"/>
      <c r="L1187" s="290" t="s">
        <v>8637</v>
      </c>
      <c r="M1187" s="283" t="s">
        <v>11771</v>
      </c>
      <c r="N1187" s="283"/>
      <c r="O1187" s="287">
        <v>41495</v>
      </c>
      <c r="P1187" s="287">
        <v>41495</v>
      </c>
      <c r="Q1187" s="290"/>
      <c r="R1187" s="290"/>
      <c r="S1187" s="291" t="s">
        <v>10005</v>
      </c>
      <c r="T1187" s="290"/>
      <c r="U1187" s="290"/>
      <c r="V1187" s="290"/>
      <c r="W1187" s="290"/>
      <c r="X1187" s="291">
        <v>21.6</v>
      </c>
      <c r="Y1187" s="291" t="s">
        <v>11576</v>
      </c>
      <c r="Z1187" s="290"/>
      <c r="AA1187" s="291" t="s">
        <v>11235</v>
      </c>
      <c r="AB1187" s="291" t="s">
        <v>11281</v>
      </c>
      <c r="AC1187" s="284" t="s">
        <v>15115</v>
      </c>
      <c r="AD1187" s="291" t="s">
        <v>11270</v>
      </c>
      <c r="AE1187" s="291">
        <v>2</v>
      </c>
      <c r="AF1187" s="291" t="s">
        <v>11576</v>
      </c>
      <c r="AI1187" s="292">
        <v>0.58333333333333337</v>
      </c>
      <c r="AJ1187" t="s">
        <v>1419</v>
      </c>
      <c r="AV1187" s="331">
        <f t="shared" si="57"/>
        <v>41501</v>
      </c>
    </row>
    <row r="1188" spans="1:48" x14ac:dyDescent="0.25">
      <c r="A1188" s="283" t="s">
        <v>11571</v>
      </c>
      <c r="B1188" s="284" t="s">
        <v>15111</v>
      </c>
      <c r="C1188" s="285" t="str">
        <f t="shared" si="56"/>
        <v>READINGS_TT1_M2013-5_2013-8</v>
      </c>
      <c r="E1188" s="301" t="s">
        <v>15136</v>
      </c>
      <c r="F1188" s="286" t="s">
        <v>15099</v>
      </c>
      <c r="G1188" s="287">
        <v>41399</v>
      </c>
      <c r="H1188" s="288">
        <f t="shared" si="58"/>
        <v>41399</v>
      </c>
      <c r="I1188" s="289">
        <v>41501</v>
      </c>
      <c r="J1188" s="283" t="s">
        <v>11772</v>
      </c>
      <c r="K1188" s="283"/>
      <c r="L1188" s="290" t="s">
        <v>8637</v>
      </c>
      <c r="M1188" s="283" t="s">
        <v>11771</v>
      </c>
      <c r="N1188" s="283"/>
      <c r="O1188" s="287">
        <v>41495</v>
      </c>
      <c r="P1188" s="287">
        <v>41495</v>
      </c>
      <c r="Q1188" s="290"/>
      <c r="R1188" s="290"/>
      <c r="S1188" s="291" t="s">
        <v>10005</v>
      </c>
      <c r="T1188" s="290"/>
      <c r="U1188" s="290"/>
      <c r="V1188" s="290"/>
      <c r="W1188" s="290"/>
      <c r="X1188" s="291">
        <v>22</v>
      </c>
      <c r="Y1188" s="291" t="s">
        <v>11576</v>
      </c>
      <c r="Z1188" s="290"/>
      <c r="AA1188" s="291" t="s">
        <v>11235</v>
      </c>
      <c r="AB1188" s="291" t="s">
        <v>11281</v>
      </c>
      <c r="AC1188" s="284" t="s">
        <v>15115</v>
      </c>
      <c r="AD1188" s="291" t="s">
        <v>11270</v>
      </c>
      <c r="AE1188" s="291">
        <v>2</v>
      </c>
      <c r="AF1188" s="291" t="s">
        <v>11576</v>
      </c>
      <c r="AI1188" s="292">
        <v>0.75</v>
      </c>
      <c r="AJ1188" t="s">
        <v>1419</v>
      </c>
      <c r="AV1188" s="331">
        <f t="shared" si="57"/>
        <v>41501</v>
      </c>
    </row>
    <row r="1189" spans="1:48" x14ac:dyDescent="0.25">
      <c r="A1189" s="283" t="s">
        <v>11571</v>
      </c>
      <c r="B1189" s="284" t="s">
        <v>15111</v>
      </c>
      <c r="C1189" s="285" t="str">
        <f t="shared" si="56"/>
        <v>READINGS_TT1_M2013-5_2013-8</v>
      </c>
      <c r="E1189" s="301" t="s">
        <v>15136</v>
      </c>
      <c r="F1189" s="286" t="s">
        <v>15099</v>
      </c>
      <c r="G1189" s="287">
        <v>41399</v>
      </c>
      <c r="H1189" s="288">
        <f t="shared" si="58"/>
        <v>41399</v>
      </c>
      <c r="I1189" s="289">
        <v>41501</v>
      </c>
      <c r="J1189" s="283" t="s">
        <v>11772</v>
      </c>
      <c r="K1189" s="283"/>
      <c r="L1189" s="290" t="s">
        <v>8637</v>
      </c>
      <c r="M1189" s="283" t="s">
        <v>11771</v>
      </c>
      <c r="N1189" s="283"/>
      <c r="O1189" s="287">
        <v>41495</v>
      </c>
      <c r="P1189" s="287">
        <v>41495</v>
      </c>
      <c r="Q1189" s="290"/>
      <c r="R1189" s="290"/>
      <c r="S1189" s="291" t="s">
        <v>10005</v>
      </c>
      <c r="T1189" s="290"/>
      <c r="U1189" s="290"/>
      <c r="V1189" s="290"/>
      <c r="W1189" s="290"/>
      <c r="X1189" s="291">
        <v>21.6</v>
      </c>
      <c r="Y1189" s="291" t="s">
        <v>11576</v>
      </c>
      <c r="Z1189" s="290"/>
      <c r="AA1189" s="291" t="s">
        <v>11235</v>
      </c>
      <c r="AB1189" s="291" t="s">
        <v>11281</v>
      </c>
      <c r="AC1189" s="284" t="s">
        <v>15115</v>
      </c>
      <c r="AD1189" s="291" t="s">
        <v>11270</v>
      </c>
      <c r="AE1189" s="291">
        <v>2</v>
      </c>
      <c r="AF1189" s="291" t="s">
        <v>11576</v>
      </c>
      <c r="AI1189" s="292">
        <v>0.91666666666666663</v>
      </c>
      <c r="AJ1189" t="s">
        <v>1419</v>
      </c>
      <c r="AV1189" s="331">
        <f t="shared" si="57"/>
        <v>41501</v>
      </c>
    </row>
    <row r="1190" spans="1:48" x14ac:dyDescent="0.25">
      <c r="A1190" s="283" t="s">
        <v>11571</v>
      </c>
      <c r="B1190" s="284" t="s">
        <v>15111</v>
      </c>
      <c r="C1190" s="285" t="str">
        <f t="shared" si="56"/>
        <v>READINGS_TT1_M2013-5_2013-8</v>
      </c>
      <c r="E1190" s="301" t="s">
        <v>15136</v>
      </c>
      <c r="F1190" s="286" t="s">
        <v>15099</v>
      </c>
      <c r="G1190" s="287">
        <v>41399</v>
      </c>
      <c r="H1190" s="288">
        <f t="shared" si="58"/>
        <v>41399</v>
      </c>
      <c r="I1190" s="289">
        <v>41501</v>
      </c>
      <c r="J1190" s="283" t="s">
        <v>11772</v>
      </c>
      <c r="K1190" s="283"/>
      <c r="L1190" s="290" t="s">
        <v>8637</v>
      </c>
      <c r="M1190" s="283" t="s">
        <v>11771</v>
      </c>
      <c r="N1190" s="283"/>
      <c r="O1190" s="287">
        <v>41496</v>
      </c>
      <c r="P1190" s="287">
        <v>41496</v>
      </c>
      <c r="Q1190" s="290"/>
      <c r="R1190" s="290"/>
      <c r="S1190" s="291" t="s">
        <v>10005</v>
      </c>
      <c r="T1190" s="290"/>
      <c r="U1190" s="290"/>
      <c r="V1190" s="290"/>
      <c r="W1190" s="290"/>
      <c r="X1190" s="291">
        <v>21</v>
      </c>
      <c r="Y1190" s="291" t="s">
        <v>11576</v>
      </c>
      <c r="Z1190" s="290"/>
      <c r="AA1190" s="291" t="s">
        <v>11235</v>
      </c>
      <c r="AB1190" s="291" t="s">
        <v>11281</v>
      </c>
      <c r="AC1190" s="284" t="s">
        <v>15115</v>
      </c>
      <c r="AD1190" s="291" t="s">
        <v>11270</v>
      </c>
      <c r="AE1190" s="291">
        <v>2</v>
      </c>
      <c r="AF1190" s="291" t="s">
        <v>11576</v>
      </c>
      <c r="AI1190" s="292">
        <v>8.3333333333333329E-2</v>
      </c>
      <c r="AJ1190" t="s">
        <v>1419</v>
      </c>
      <c r="AV1190" s="331">
        <f t="shared" si="57"/>
        <v>41501</v>
      </c>
    </row>
    <row r="1191" spans="1:48" x14ac:dyDescent="0.25">
      <c r="A1191" s="283" t="s">
        <v>11571</v>
      </c>
      <c r="B1191" s="284" t="s">
        <v>15111</v>
      </c>
      <c r="C1191" s="285" t="str">
        <f t="shared" si="56"/>
        <v>READINGS_TT1_M2013-5_2013-8</v>
      </c>
      <c r="E1191" s="301" t="s">
        <v>15136</v>
      </c>
      <c r="F1191" s="286" t="s">
        <v>15099</v>
      </c>
      <c r="G1191" s="287">
        <v>41399</v>
      </c>
      <c r="H1191" s="288">
        <f t="shared" si="58"/>
        <v>41399</v>
      </c>
      <c r="I1191" s="289">
        <v>41501</v>
      </c>
      <c r="J1191" s="283" t="s">
        <v>11772</v>
      </c>
      <c r="K1191" s="283"/>
      <c r="L1191" s="290" t="s">
        <v>8637</v>
      </c>
      <c r="M1191" s="283" t="s">
        <v>11771</v>
      </c>
      <c r="N1191" s="283"/>
      <c r="O1191" s="287">
        <v>41496</v>
      </c>
      <c r="P1191" s="287">
        <v>41496</v>
      </c>
      <c r="Q1191" s="290"/>
      <c r="R1191" s="290"/>
      <c r="S1191" s="291" t="s">
        <v>10005</v>
      </c>
      <c r="T1191" s="290"/>
      <c r="U1191" s="290"/>
      <c r="V1191" s="290"/>
      <c r="W1191" s="290"/>
      <c r="X1191" s="291">
        <v>20.9</v>
      </c>
      <c r="Y1191" s="291" t="s">
        <v>11576</v>
      </c>
      <c r="Z1191" s="290"/>
      <c r="AA1191" s="291" t="s">
        <v>11235</v>
      </c>
      <c r="AB1191" s="291" t="s">
        <v>11281</v>
      </c>
      <c r="AC1191" s="284" t="s">
        <v>15115</v>
      </c>
      <c r="AD1191" s="291" t="s">
        <v>11270</v>
      </c>
      <c r="AE1191" s="291">
        <v>2</v>
      </c>
      <c r="AF1191" s="291" t="s">
        <v>11576</v>
      </c>
      <c r="AI1191" s="292">
        <v>0.25</v>
      </c>
      <c r="AJ1191" t="s">
        <v>1419</v>
      </c>
      <c r="AV1191" s="331">
        <f t="shared" si="57"/>
        <v>41501</v>
      </c>
    </row>
    <row r="1192" spans="1:48" x14ac:dyDescent="0.25">
      <c r="A1192" s="283" t="s">
        <v>11571</v>
      </c>
      <c r="B1192" s="284" t="s">
        <v>15111</v>
      </c>
      <c r="C1192" s="285" t="str">
        <f t="shared" si="56"/>
        <v>READINGS_TT1_M2013-5_2013-8</v>
      </c>
      <c r="E1192" s="301" t="s">
        <v>15136</v>
      </c>
      <c r="F1192" s="286" t="s">
        <v>15099</v>
      </c>
      <c r="G1192" s="287">
        <v>41399</v>
      </c>
      <c r="H1192" s="288">
        <f t="shared" si="58"/>
        <v>41399</v>
      </c>
      <c r="I1192" s="289">
        <v>41501</v>
      </c>
      <c r="J1192" s="283" t="s">
        <v>11772</v>
      </c>
      <c r="K1192" s="283"/>
      <c r="L1192" s="290" t="s">
        <v>8637</v>
      </c>
      <c r="M1192" s="283" t="s">
        <v>11771</v>
      </c>
      <c r="N1192" s="283"/>
      <c r="O1192" s="287">
        <v>41496</v>
      </c>
      <c r="P1192" s="287">
        <v>41496</v>
      </c>
      <c r="Q1192" s="290"/>
      <c r="R1192" s="290"/>
      <c r="S1192" s="291" t="s">
        <v>10005</v>
      </c>
      <c r="T1192" s="290"/>
      <c r="U1192" s="290"/>
      <c r="V1192" s="290"/>
      <c r="W1192" s="290"/>
      <c r="X1192" s="291">
        <v>21</v>
      </c>
      <c r="Y1192" s="291" t="s">
        <v>11576</v>
      </c>
      <c r="Z1192" s="290"/>
      <c r="AA1192" s="291" t="s">
        <v>11235</v>
      </c>
      <c r="AB1192" s="291" t="s">
        <v>11281</v>
      </c>
      <c r="AC1192" s="284" t="s">
        <v>15115</v>
      </c>
      <c r="AD1192" s="291" t="s">
        <v>11270</v>
      </c>
      <c r="AE1192" s="291">
        <v>2</v>
      </c>
      <c r="AF1192" s="291" t="s">
        <v>11576</v>
      </c>
      <c r="AI1192" s="292">
        <v>0.41666666666666669</v>
      </c>
      <c r="AJ1192" t="s">
        <v>1419</v>
      </c>
      <c r="AV1192" s="331">
        <f t="shared" si="57"/>
        <v>41501</v>
      </c>
    </row>
    <row r="1193" spans="1:48" x14ac:dyDescent="0.25">
      <c r="A1193" s="283" t="s">
        <v>11571</v>
      </c>
      <c r="B1193" s="284" t="s">
        <v>15111</v>
      </c>
      <c r="C1193" s="285" t="str">
        <f t="shared" si="56"/>
        <v>READINGS_TT1_M2013-5_2013-8</v>
      </c>
      <c r="E1193" s="301" t="s">
        <v>15136</v>
      </c>
      <c r="F1193" s="286" t="s">
        <v>15099</v>
      </c>
      <c r="G1193" s="287">
        <v>41399</v>
      </c>
      <c r="H1193" s="288">
        <f t="shared" si="58"/>
        <v>41399</v>
      </c>
      <c r="I1193" s="289">
        <v>41501</v>
      </c>
      <c r="J1193" s="283" t="s">
        <v>11772</v>
      </c>
      <c r="K1193" s="283"/>
      <c r="L1193" s="290" t="s">
        <v>8637</v>
      </c>
      <c r="M1193" s="283" t="s">
        <v>11771</v>
      </c>
      <c r="N1193" s="283"/>
      <c r="O1193" s="287">
        <v>41496</v>
      </c>
      <c r="P1193" s="287">
        <v>41496</v>
      </c>
      <c r="Q1193" s="290"/>
      <c r="R1193" s="290"/>
      <c r="S1193" s="291" t="s">
        <v>10005</v>
      </c>
      <c r="T1193" s="290"/>
      <c r="U1193" s="290"/>
      <c r="V1193" s="290"/>
      <c r="W1193" s="290"/>
      <c r="X1193" s="291">
        <v>21.3</v>
      </c>
      <c r="Y1193" s="291" t="s">
        <v>11576</v>
      </c>
      <c r="Z1193" s="290"/>
      <c r="AA1193" s="291" t="s">
        <v>11235</v>
      </c>
      <c r="AB1193" s="291" t="s">
        <v>11281</v>
      </c>
      <c r="AC1193" s="284" t="s">
        <v>15115</v>
      </c>
      <c r="AD1193" s="291" t="s">
        <v>11270</v>
      </c>
      <c r="AE1193" s="291">
        <v>2</v>
      </c>
      <c r="AF1193" s="291" t="s">
        <v>11576</v>
      </c>
      <c r="AI1193" s="292">
        <v>0.58333333333333337</v>
      </c>
      <c r="AJ1193" t="s">
        <v>1419</v>
      </c>
      <c r="AV1193" s="331">
        <f t="shared" si="57"/>
        <v>41501</v>
      </c>
    </row>
    <row r="1194" spans="1:48" x14ac:dyDescent="0.25">
      <c r="A1194" s="283" t="s">
        <v>11571</v>
      </c>
      <c r="B1194" s="284" t="s">
        <v>15111</v>
      </c>
      <c r="C1194" s="285" t="str">
        <f t="shared" si="56"/>
        <v>READINGS_TT1_M2013-5_2013-8</v>
      </c>
      <c r="E1194" s="301" t="s">
        <v>15136</v>
      </c>
      <c r="F1194" s="286" t="s">
        <v>15099</v>
      </c>
      <c r="G1194" s="287">
        <v>41399</v>
      </c>
      <c r="H1194" s="288">
        <f t="shared" si="58"/>
        <v>41399</v>
      </c>
      <c r="I1194" s="289">
        <v>41501</v>
      </c>
      <c r="J1194" s="283" t="s">
        <v>11772</v>
      </c>
      <c r="K1194" s="283"/>
      <c r="L1194" s="290" t="s">
        <v>8637</v>
      </c>
      <c r="M1194" s="283" t="s">
        <v>11771</v>
      </c>
      <c r="N1194" s="283"/>
      <c r="O1194" s="287">
        <v>41496</v>
      </c>
      <c r="P1194" s="287">
        <v>41496</v>
      </c>
      <c r="Q1194" s="290"/>
      <c r="R1194" s="290"/>
      <c r="S1194" s="291" t="s">
        <v>10005</v>
      </c>
      <c r="T1194" s="290"/>
      <c r="U1194" s="290"/>
      <c r="V1194" s="290"/>
      <c r="W1194" s="290"/>
      <c r="X1194" s="291">
        <v>21.5</v>
      </c>
      <c r="Y1194" s="291" t="s">
        <v>11576</v>
      </c>
      <c r="Z1194" s="290"/>
      <c r="AA1194" s="291" t="s">
        <v>11235</v>
      </c>
      <c r="AB1194" s="291" t="s">
        <v>11281</v>
      </c>
      <c r="AC1194" s="284" t="s">
        <v>15115</v>
      </c>
      <c r="AD1194" s="291" t="s">
        <v>11270</v>
      </c>
      <c r="AE1194" s="291">
        <v>2</v>
      </c>
      <c r="AF1194" s="291" t="s">
        <v>11576</v>
      </c>
      <c r="AI1194" s="292">
        <v>0.75</v>
      </c>
      <c r="AJ1194" t="s">
        <v>1419</v>
      </c>
      <c r="AV1194" s="331">
        <f t="shared" si="57"/>
        <v>41501</v>
      </c>
    </row>
    <row r="1195" spans="1:48" x14ac:dyDescent="0.25">
      <c r="A1195" s="283" t="s">
        <v>11571</v>
      </c>
      <c r="B1195" s="284" t="s">
        <v>15111</v>
      </c>
      <c r="C1195" s="285" t="str">
        <f t="shared" si="56"/>
        <v>READINGS_TT1_M2013-5_2013-8</v>
      </c>
      <c r="E1195" s="301" t="s">
        <v>15136</v>
      </c>
      <c r="F1195" s="286" t="s">
        <v>15099</v>
      </c>
      <c r="G1195" s="287">
        <v>41399</v>
      </c>
      <c r="H1195" s="288">
        <f t="shared" si="58"/>
        <v>41399</v>
      </c>
      <c r="I1195" s="289">
        <v>41501</v>
      </c>
      <c r="J1195" s="283" t="s">
        <v>11772</v>
      </c>
      <c r="K1195" s="283"/>
      <c r="L1195" s="290" t="s">
        <v>8637</v>
      </c>
      <c r="M1195" s="283" t="s">
        <v>11771</v>
      </c>
      <c r="N1195" s="283"/>
      <c r="O1195" s="287">
        <v>41496</v>
      </c>
      <c r="P1195" s="287">
        <v>41496</v>
      </c>
      <c r="Q1195" s="290"/>
      <c r="R1195" s="290"/>
      <c r="S1195" s="291" t="s">
        <v>10005</v>
      </c>
      <c r="T1195" s="290"/>
      <c r="U1195" s="290"/>
      <c r="V1195" s="290"/>
      <c r="W1195" s="290"/>
      <c r="X1195" s="291">
        <v>20.9</v>
      </c>
      <c r="Y1195" s="291" t="s">
        <v>11576</v>
      </c>
      <c r="Z1195" s="290"/>
      <c r="AA1195" s="291" t="s">
        <v>11235</v>
      </c>
      <c r="AB1195" s="291" t="s">
        <v>11281</v>
      </c>
      <c r="AC1195" s="284" t="s">
        <v>15115</v>
      </c>
      <c r="AD1195" s="291" t="s">
        <v>11270</v>
      </c>
      <c r="AE1195" s="291">
        <v>2</v>
      </c>
      <c r="AF1195" s="291" t="s">
        <v>11576</v>
      </c>
      <c r="AI1195" s="292">
        <v>0.91666666666666663</v>
      </c>
      <c r="AJ1195" t="s">
        <v>1419</v>
      </c>
      <c r="AV1195" s="331">
        <f t="shared" si="57"/>
        <v>41501</v>
      </c>
    </row>
    <row r="1196" spans="1:48" x14ac:dyDescent="0.25">
      <c r="A1196" s="283" t="s">
        <v>11571</v>
      </c>
      <c r="B1196" s="284" t="s">
        <v>15111</v>
      </c>
      <c r="C1196" s="285" t="str">
        <f t="shared" si="56"/>
        <v>READINGS_TT1_M2013-5_2013-8</v>
      </c>
      <c r="E1196" s="301" t="s">
        <v>15136</v>
      </c>
      <c r="F1196" s="286" t="s">
        <v>15099</v>
      </c>
      <c r="G1196" s="287">
        <v>41399</v>
      </c>
      <c r="H1196" s="288">
        <f t="shared" si="58"/>
        <v>41399</v>
      </c>
      <c r="I1196" s="289">
        <v>41501</v>
      </c>
      <c r="J1196" s="283" t="s">
        <v>11772</v>
      </c>
      <c r="K1196" s="283"/>
      <c r="L1196" s="290" t="s">
        <v>8637</v>
      </c>
      <c r="M1196" s="283" t="s">
        <v>11771</v>
      </c>
      <c r="N1196" s="283"/>
      <c r="O1196" s="287">
        <v>41497</v>
      </c>
      <c r="P1196" s="287">
        <v>41497</v>
      </c>
      <c r="Q1196" s="290"/>
      <c r="R1196" s="290"/>
      <c r="S1196" s="291" t="s">
        <v>10005</v>
      </c>
      <c r="T1196" s="290"/>
      <c r="U1196" s="290"/>
      <c r="V1196" s="290"/>
      <c r="W1196" s="290"/>
      <c r="X1196" s="291">
        <v>20.100000000000001</v>
      </c>
      <c r="Y1196" s="291" t="s">
        <v>11576</v>
      </c>
      <c r="Z1196" s="290"/>
      <c r="AA1196" s="291" t="s">
        <v>11235</v>
      </c>
      <c r="AB1196" s="291" t="s">
        <v>11281</v>
      </c>
      <c r="AC1196" s="284" t="s">
        <v>15115</v>
      </c>
      <c r="AD1196" s="291" t="s">
        <v>11270</v>
      </c>
      <c r="AE1196" s="291">
        <v>2</v>
      </c>
      <c r="AF1196" s="291" t="s">
        <v>11576</v>
      </c>
      <c r="AI1196" s="292">
        <v>8.3333333333333329E-2</v>
      </c>
      <c r="AJ1196" t="s">
        <v>1419</v>
      </c>
      <c r="AV1196" s="331">
        <f t="shared" si="57"/>
        <v>41501</v>
      </c>
    </row>
    <row r="1197" spans="1:48" x14ac:dyDescent="0.25">
      <c r="A1197" s="283" t="s">
        <v>11571</v>
      </c>
      <c r="B1197" s="284" t="s">
        <v>15111</v>
      </c>
      <c r="C1197" s="285" t="str">
        <f t="shared" si="56"/>
        <v>READINGS_TT1_M2013-5_2013-8</v>
      </c>
      <c r="E1197" s="301" t="s">
        <v>15136</v>
      </c>
      <c r="F1197" s="286" t="s">
        <v>15099</v>
      </c>
      <c r="G1197" s="287">
        <v>41399</v>
      </c>
      <c r="H1197" s="288">
        <f t="shared" si="58"/>
        <v>41399</v>
      </c>
      <c r="I1197" s="289">
        <v>41501</v>
      </c>
      <c r="J1197" s="283" t="s">
        <v>11772</v>
      </c>
      <c r="K1197" s="283"/>
      <c r="L1197" s="290" t="s">
        <v>8637</v>
      </c>
      <c r="M1197" s="283" t="s">
        <v>11771</v>
      </c>
      <c r="N1197" s="283"/>
      <c r="O1197" s="287">
        <v>41497</v>
      </c>
      <c r="P1197" s="287">
        <v>41497</v>
      </c>
      <c r="Q1197" s="290"/>
      <c r="R1197" s="290"/>
      <c r="S1197" s="291" t="s">
        <v>10005</v>
      </c>
      <c r="T1197" s="290"/>
      <c r="U1197" s="290"/>
      <c r="V1197" s="290"/>
      <c r="W1197" s="290"/>
      <c r="X1197" s="291">
        <v>19.399999999999999</v>
      </c>
      <c r="Y1197" s="291" t="s">
        <v>11576</v>
      </c>
      <c r="Z1197" s="290"/>
      <c r="AA1197" s="291" t="s">
        <v>11235</v>
      </c>
      <c r="AB1197" s="291" t="s">
        <v>11281</v>
      </c>
      <c r="AC1197" s="284" t="s">
        <v>15115</v>
      </c>
      <c r="AD1197" s="291" t="s">
        <v>11270</v>
      </c>
      <c r="AE1197" s="291">
        <v>2</v>
      </c>
      <c r="AF1197" s="291" t="s">
        <v>11576</v>
      </c>
      <c r="AI1197" s="292">
        <v>0.25</v>
      </c>
      <c r="AJ1197" t="s">
        <v>1419</v>
      </c>
      <c r="AV1197" s="331">
        <f t="shared" si="57"/>
        <v>41501</v>
      </c>
    </row>
    <row r="1198" spans="1:48" x14ac:dyDescent="0.25">
      <c r="A1198" s="283" t="s">
        <v>11571</v>
      </c>
      <c r="B1198" s="284" t="s">
        <v>15111</v>
      </c>
      <c r="C1198" s="285" t="str">
        <f t="shared" si="56"/>
        <v>READINGS_TT1_M2013-5_2013-8</v>
      </c>
      <c r="E1198" s="301" t="s">
        <v>15136</v>
      </c>
      <c r="F1198" s="286" t="s">
        <v>15099</v>
      </c>
      <c r="G1198" s="287">
        <v>41399</v>
      </c>
      <c r="H1198" s="288">
        <f t="shared" si="58"/>
        <v>41399</v>
      </c>
      <c r="I1198" s="289">
        <v>41501</v>
      </c>
      <c r="J1198" s="283" t="s">
        <v>11772</v>
      </c>
      <c r="K1198" s="283"/>
      <c r="L1198" s="290" t="s">
        <v>8637</v>
      </c>
      <c r="M1198" s="283" t="s">
        <v>11771</v>
      </c>
      <c r="N1198" s="283"/>
      <c r="O1198" s="287">
        <v>41497</v>
      </c>
      <c r="P1198" s="287">
        <v>41497</v>
      </c>
      <c r="Q1198" s="290"/>
      <c r="R1198" s="290"/>
      <c r="S1198" s="291" t="s">
        <v>10005</v>
      </c>
      <c r="T1198" s="290"/>
      <c r="U1198" s="290"/>
      <c r="V1198" s="290"/>
      <c r="W1198" s="290"/>
      <c r="X1198" s="291">
        <v>19.7</v>
      </c>
      <c r="Y1198" s="291" t="s">
        <v>11576</v>
      </c>
      <c r="Z1198" s="290"/>
      <c r="AA1198" s="291" t="s">
        <v>11235</v>
      </c>
      <c r="AB1198" s="291" t="s">
        <v>11281</v>
      </c>
      <c r="AC1198" s="284" t="s">
        <v>15115</v>
      </c>
      <c r="AD1198" s="291" t="s">
        <v>11270</v>
      </c>
      <c r="AE1198" s="291">
        <v>2</v>
      </c>
      <c r="AF1198" s="291" t="s">
        <v>11576</v>
      </c>
      <c r="AI1198" s="292">
        <v>0.41666666666666669</v>
      </c>
      <c r="AJ1198" t="s">
        <v>1419</v>
      </c>
      <c r="AV1198" s="331">
        <f t="shared" si="57"/>
        <v>41501</v>
      </c>
    </row>
    <row r="1199" spans="1:48" x14ac:dyDescent="0.25">
      <c r="A1199" s="283" t="s">
        <v>11571</v>
      </c>
      <c r="B1199" s="284" t="s">
        <v>15111</v>
      </c>
      <c r="C1199" s="285" t="str">
        <f t="shared" si="56"/>
        <v>READINGS_TT1_M2013-5_2013-8</v>
      </c>
      <c r="E1199" s="301" t="s">
        <v>15136</v>
      </c>
      <c r="F1199" s="286" t="s">
        <v>15099</v>
      </c>
      <c r="G1199" s="287">
        <v>41399</v>
      </c>
      <c r="H1199" s="288">
        <f t="shared" si="58"/>
        <v>41399</v>
      </c>
      <c r="I1199" s="289">
        <v>41501</v>
      </c>
      <c r="J1199" s="283" t="s">
        <v>11772</v>
      </c>
      <c r="K1199" s="283"/>
      <c r="L1199" s="290" t="s">
        <v>8637</v>
      </c>
      <c r="M1199" s="283" t="s">
        <v>11771</v>
      </c>
      <c r="N1199" s="283"/>
      <c r="O1199" s="287">
        <v>41497</v>
      </c>
      <c r="P1199" s="287">
        <v>41497</v>
      </c>
      <c r="Q1199" s="290"/>
      <c r="R1199" s="290"/>
      <c r="S1199" s="291" t="s">
        <v>10005</v>
      </c>
      <c r="T1199" s="290"/>
      <c r="U1199" s="290"/>
      <c r="V1199" s="290"/>
      <c r="W1199" s="290"/>
      <c r="X1199" s="291">
        <v>21.3</v>
      </c>
      <c r="Y1199" s="291" t="s">
        <v>11576</v>
      </c>
      <c r="Z1199" s="290"/>
      <c r="AA1199" s="291" t="s">
        <v>11235</v>
      </c>
      <c r="AB1199" s="291" t="s">
        <v>11281</v>
      </c>
      <c r="AC1199" s="284" t="s">
        <v>15115</v>
      </c>
      <c r="AD1199" s="291" t="s">
        <v>11270</v>
      </c>
      <c r="AE1199" s="291">
        <v>2</v>
      </c>
      <c r="AF1199" s="291" t="s">
        <v>11576</v>
      </c>
      <c r="AI1199" s="292">
        <v>0.58333333333333337</v>
      </c>
      <c r="AJ1199" t="s">
        <v>1419</v>
      </c>
      <c r="AV1199" s="331">
        <f t="shared" si="57"/>
        <v>41501</v>
      </c>
    </row>
    <row r="1200" spans="1:48" x14ac:dyDescent="0.25">
      <c r="A1200" s="283" t="s">
        <v>11571</v>
      </c>
      <c r="B1200" s="284" t="s">
        <v>15111</v>
      </c>
      <c r="C1200" s="285" t="str">
        <f t="shared" si="56"/>
        <v>READINGS_TT1_M2013-5_2013-8</v>
      </c>
      <c r="E1200" s="301" t="s">
        <v>15136</v>
      </c>
      <c r="F1200" s="286" t="s">
        <v>15099</v>
      </c>
      <c r="G1200" s="287">
        <v>41399</v>
      </c>
      <c r="H1200" s="288">
        <f t="shared" si="58"/>
        <v>41399</v>
      </c>
      <c r="I1200" s="289">
        <v>41501</v>
      </c>
      <c r="J1200" s="283" t="s">
        <v>11772</v>
      </c>
      <c r="K1200" s="283"/>
      <c r="L1200" s="290" t="s">
        <v>8637</v>
      </c>
      <c r="M1200" s="283" t="s">
        <v>11771</v>
      </c>
      <c r="N1200" s="283"/>
      <c r="O1200" s="287">
        <v>41497</v>
      </c>
      <c r="P1200" s="287">
        <v>41497</v>
      </c>
      <c r="Q1200" s="290"/>
      <c r="R1200" s="290"/>
      <c r="S1200" s="291" t="s">
        <v>10005</v>
      </c>
      <c r="T1200" s="290"/>
      <c r="U1200" s="290"/>
      <c r="V1200" s="290"/>
      <c r="W1200" s="290"/>
      <c r="X1200" s="291">
        <v>21.4</v>
      </c>
      <c r="Y1200" s="291" t="s">
        <v>11576</v>
      </c>
      <c r="Z1200" s="290"/>
      <c r="AA1200" s="291" t="s">
        <v>11235</v>
      </c>
      <c r="AB1200" s="291" t="s">
        <v>11281</v>
      </c>
      <c r="AC1200" s="284" t="s">
        <v>15115</v>
      </c>
      <c r="AD1200" s="291" t="s">
        <v>11270</v>
      </c>
      <c r="AE1200" s="291">
        <v>2</v>
      </c>
      <c r="AF1200" s="291" t="s">
        <v>11576</v>
      </c>
      <c r="AI1200" s="292">
        <v>0.75</v>
      </c>
      <c r="AJ1200" t="s">
        <v>1419</v>
      </c>
      <c r="AV1200" s="331">
        <f t="shared" si="57"/>
        <v>41501</v>
      </c>
    </row>
    <row r="1201" spans="1:48" x14ac:dyDescent="0.25">
      <c r="A1201" s="283" t="s">
        <v>11571</v>
      </c>
      <c r="B1201" s="284" t="s">
        <v>15111</v>
      </c>
      <c r="C1201" s="285" t="str">
        <f t="shared" si="56"/>
        <v>READINGS_TT1_M2013-5_2013-8</v>
      </c>
      <c r="E1201" s="301" t="s">
        <v>15136</v>
      </c>
      <c r="F1201" s="286" t="s">
        <v>15099</v>
      </c>
      <c r="G1201" s="287">
        <v>41399</v>
      </c>
      <c r="H1201" s="288">
        <f t="shared" si="58"/>
        <v>41399</v>
      </c>
      <c r="I1201" s="289">
        <v>41501</v>
      </c>
      <c r="J1201" s="283" t="s">
        <v>11772</v>
      </c>
      <c r="K1201" s="283"/>
      <c r="L1201" s="290" t="s">
        <v>8637</v>
      </c>
      <c r="M1201" s="283" t="s">
        <v>11771</v>
      </c>
      <c r="N1201" s="283"/>
      <c r="O1201" s="287">
        <v>41497</v>
      </c>
      <c r="P1201" s="287">
        <v>41497</v>
      </c>
      <c r="Q1201" s="290"/>
      <c r="R1201" s="290"/>
      <c r="S1201" s="291" t="s">
        <v>10005</v>
      </c>
      <c r="T1201" s="290"/>
      <c r="U1201" s="290"/>
      <c r="V1201" s="290"/>
      <c r="W1201" s="290"/>
      <c r="X1201" s="291">
        <v>21</v>
      </c>
      <c r="Y1201" s="291" t="s">
        <v>11576</v>
      </c>
      <c r="Z1201" s="290"/>
      <c r="AA1201" s="291" t="s">
        <v>11235</v>
      </c>
      <c r="AB1201" s="291" t="s">
        <v>11281</v>
      </c>
      <c r="AC1201" s="284" t="s">
        <v>15115</v>
      </c>
      <c r="AD1201" s="291" t="s">
        <v>11270</v>
      </c>
      <c r="AE1201" s="291">
        <v>2</v>
      </c>
      <c r="AF1201" s="291" t="s">
        <v>11576</v>
      </c>
      <c r="AI1201" s="292">
        <v>0.91666666666666663</v>
      </c>
      <c r="AJ1201" t="s">
        <v>1419</v>
      </c>
      <c r="AV1201" s="331">
        <f t="shared" si="57"/>
        <v>41501</v>
      </c>
    </row>
    <row r="1202" spans="1:48" x14ac:dyDescent="0.25">
      <c r="A1202" s="283" t="s">
        <v>11571</v>
      </c>
      <c r="B1202" s="284" t="s">
        <v>15111</v>
      </c>
      <c r="C1202" s="285" t="str">
        <f t="shared" si="56"/>
        <v>READINGS_TT1_M2013-5_2013-8</v>
      </c>
      <c r="E1202" s="301" t="s">
        <v>15136</v>
      </c>
      <c r="F1202" s="286" t="s">
        <v>15099</v>
      </c>
      <c r="G1202" s="287">
        <v>41399</v>
      </c>
      <c r="H1202" s="288">
        <f t="shared" si="58"/>
        <v>41399</v>
      </c>
      <c r="I1202" s="289">
        <v>41501</v>
      </c>
      <c r="J1202" s="283" t="s">
        <v>11772</v>
      </c>
      <c r="K1202" s="283"/>
      <c r="L1202" s="290" t="s">
        <v>8637</v>
      </c>
      <c r="M1202" s="283" t="s">
        <v>11771</v>
      </c>
      <c r="N1202" s="283"/>
      <c r="O1202" s="287">
        <v>41498</v>
      </c>
      <c r="P1202" s="287">
        <v>41498</v>
      </c>
      <c r="Q1202" s="290"/>
      <c r="R1202" s="290"/>
      <c r="S1202" s="291" t="s">
        <v>10005</v>
      </c>
      <c r="T1202" s="290"/>
      <c r="U1202" s="290"/>
      <c r="V1202" s="290"/>
      <c r="W1202" s="290"/>
      <c r="X1202" s="291">
        <v>7.4</v>
      </c>
      <c r="Y1202" s="291" t="s">
        <v>11576</v>
      </c>
      <c r="Z1202" s="290"/>
      <c r="AA1202" s="291" t="s">
        <v>11235</v>
      </c>
      <c r="AB1202" s="291" t="s">
        <v>11281</v>
      </c>
      <c r="AC1202" s="284" t="s">
        <v>15115</v>
      </c>
      <c r="AD1202" s="291" t="s">
        <v>11270</v>
      </c>
      <c r="AE1202" s="291">
        <v>2</v>
      </c>
      <c r="AF1202" s="291" t="s">
        <v>11576</v>
      </c>
      <c r="AI1202" s="292">
        <v>8.3333333333333329E-2</v>
      </c>
      <c r="AJ1202" t="s">
        <v>1419</v>
      </c>
      <c r="AV1202" s="331">
        <f t="shared" si="57"/>
        <v>41501</v>
      </c>
    </row>
    <row r="1203" spans="1:48" x14ac:dyDescent="0.25">
      <c r="A1203" s="283" t="s">
        <v>11571</v>
      </c>
      <c r="B1203" s="284" t="s">
        <v>15111</v>
      </c>
      <c r="C1203" s="285" t="str">
        <f t="shared" si="56"/>
        <v>READINGS_TT1_M2013-5_2013-8</v>
      </c>
      <c r="E1203" s="301" t="s">
        <v>15136</v>
      </c>
      <c r="F1203" s="286" t="s">
        <v>15099</v>
      </c>
      <c r="G1203" s="287">
        <v>41399</v>
      </c>
      <c r="H1203" s="288">
        <f t="shared" si="58"/>
        <v>41399</v>
      </c>
      <c r="I1203" s="289">
        <v>41501</v>
      </c>
      <c r="J1203" s="283" t="s">
        <v>11772</v>
      </c>
      <c r="K1203" s="283"/>
      <c r="L1203" s="290" t="s">
        <v>8637</v>
      </c>
      <c r="M1203" s="283" t="s">
        <v>11771</v>
      </c>
      <c r="N1203" s="283"/>
      <c r="O1203" s="287">
        <v>41498</v>
      </c>
      <c r="P1203" s="287">
        <v>41498</v>
      </c>
      <c r="Q1203" s="290"/>
      <c r="R1203" s="290"/>
      <c r="S1203" s="291" t="s">
        <v>10005</v>
      </c>
      <c r="T1203" s="290"/>
      <c r="U1203" s="290"/>
      <c r="V1203" s="290"/>
      <c r="W1203" s="290"/>
      <c r="X1203" s="291">
        <v>7.6</v>
      </c>
      <c r="Y1203" s="291" t="s">
        <v>11576</v>
      </c>
      <c r="Z1203" s="290"/>
      <c r="AA1203" s="291" t="s">
        <v>11235</v>
      </c>
      <c r="AB1203" s="291" t="s">
        <v>11281</v>
      </c>
      <c r="AC1203" s="284" t="s">
        <v>15115</v>
      </c>
      <c r="AD1203" s="291" t="s">
        <v>11270</v>
      </c>
      <c r="AE1203" s="291">
        <v>2</v>
      </c>
      <c r="AF1203" s="291" t="s">
        <v>11576</v>
      </c>
      <c r="AI1203" s="292">
        <v>0.25</v>
      </c>
      <c r="AJ1203" t="s">
        <v>1419</v>
      </c>
      <c r="AV1203" s="331">
        <f t="shared" si="57"/>
        <v>41501</v>
      </c>
    </row>
    <row r="1204" spans="1:48" x14ac:dyDescent="0.25">
      <c r="A1204" s="283" t="s">
        <v>11571</v>
      </c>
      <c r="B1204" s="284" t="s">
        <v>15111</v>
      </c>
      <c r="C1204" s="285" t="str">
        <f t="shared" si="56"/>
        <v>READINGS_TT1_M2013-5_2013-8</v>
      </c>
      <c r="E1204" s="301" t="s">
        <v>15136</v>
      </c>
      <c r="F1204" s="286" t="s">
        <v>15099</v>
      </c>
      <c r="G1204" s="287">
        <v>41399</v>
      </c>
      <c r="H1204" s="288">
        <f t="shared" si="58"/>
        <v>41399</v>
      </c>
      <c r="I1204" s="289">
        <v>41501</v>
      </c>
      <c r="J1204" s="283" t="s">
        <v>11772</v>
      </c>
      <c r="K1204" s="283"/>
      <c r="L1204" s="290" t="s">
        <v>8637</v>
      </c>
      <c r="M1204" s="283" t="s">
        <v>11771</v>
      </c>
      <c r="N1204" s="283"/>
      <c r="O1204" s="287">
        <v>41498</v>
      </c>
      <c r="P1204" s="287">
        <v>41498</v>
      </c>
      <c r="Q1204" s="290"/>
      <c r="R1204" s="290"/>
      <c r="S1204" s="291" t="s">
        <v>10005</v>
      </c>
      <c r="T1204" s="290"/>
      <c r="U1204" s="290"/>
      <c r="V1204" s="290"/>
      <c r="W1204" s="290"/>
      <c r="X1204" s="291">
        <v>7</v>
      </c>
      <c r="Y1204" s="291" t="s">
        <v>11576</v>
      </c>
      <c r="Z1204" s="290"/>
      <c r="AA1204" s="291" t="s">
        <v>11235</v>
      </c>
      <c r="AB1204" s="291" t="s">
        <v>11281</v>
      </c>
      <c r="AC1204" s="284" t="s">
        <v>15115</v>
      </c>
      <c r="AD1204" s="291" t="s">
        <v>11270</v>
      </c>
      <c r="AE1204" s="291">
        <v>2</v>
      </c>
      <c r="AF1204" s="291" t="s">
        <v>11576</v>
      </c>
      <c r="AI1204" s="292">
        <v>0.41666666666666669</v>
      </c>
      <c r="AJ1204" t="s">
        <v>1419</v>
      </c>
      <c r="AV1204" s="331">
        <f t="shared" si="57"/>
        <v>41501</v>
      </c>
    </row>
    <row r="1205" spans="1:48" x14ac:dyDescent="0.25">
      <c r="A1205" s="283" t="s">
        <v>11571</v>
      </c>
      <c r="B1205" s="284" t="s">
        <v>15111</v>
      </c>
      <c r="C1205" s="285" t="str">
        <f t="shared" si="56"/>
        <v>READINGS_TT1_M2013-5_2013-8</v>
      </c>
      <c r="E1205" s="301" t="s">
        <v>15136</v>
      </c>
      <c r="F1205" s="286" t="s">
        <v>15099</v>
      </c>
      <c r="G1205" s="287">
        <v>41399</v>
      </c>
      <c r="H1205" s="288">
        <f t="shared" si="58"/>
        <v>41399</v>
      </c>
      <c r="I1205" s="289">
        <v>41501</v>
      </c>
      <c r="J1205" s="283" t="s">
        <v>11772</v>
      </c>
      <c r="K1205" s="283"/>
      <c r="L1205" s="290" t="s">
        <v>8637</v>
      </c>
      <c r="M1205" s="283" t="s">
        <v>11771</v>
      </c>
      <c r="N1205" s="283"/>
      <c r="O1205" s="287">
        <v>41498</v>
      </c>
      <c r="P1205" s="287">
        <v>41498</v>
      </c>
      <c r="Q1205" s="290"/>
      <c r="R1205" s="290"/>
      <c r="S1205" s="291" t="s">
        <v>10005</v>
      </c>
      <c r="T1205" s="290"/>
      <c r="U1205" s="290"/>
      <c r="V1205" s="290"/>
      <c r="W1205" s="290"/>
      <c r="X1205" s="291">
        <v>6</v>
      </c>
      <c r="Y1205" s="291" t="s">
        <v>11576</v>
      </c>
      <c r="Z1205" s="290"/>
      <c r="AA1205" s="291" t="s">
        <v>11235</v>
      </c>
      <c r="AB1205" s="291" t="s">
        <v>11281</v>
      </c>
      <c r="AC1205" s="284" t="s">
        <v>15115</v>
      </c>
      <c r="AD1205" s="291" t="s">
        <v>11270</v>
      </c>
      <c r="AE1205" s="291">
        <v>2</v>
      </c>
      <c r="AF1205" s="291" t="s">
        <v>11576</v>
      </c>
      <c r="AI1205" s="292">
        <v>0.58333333333333337</v>
      </c>
      <c r="AJ1205" t="s">
        <v>1419</v>
      </c>
      <c r="AV1205" s="331">
        <f t="shared" si="57"/>
        <v>41501</v>
      </c>
    </row>
    <row r="1206" spans="1:48" x14ac:dyDescent="0.25">
      <c r="A1206" s="283" t="s">
        <v>11571</v>
      </c>
      <c r="B1206" s="284" t="s">
        <v>15111</v>
      </c>
      <c r="C1206" s="285" t="str">
        <f t="shared" si="56"/>
        <v>READINGS_TT1_M2013-5_2013-8</v>
      </c>
      <c r="E1206" s="301" t="s">
        <v>15136</v>
      </c>
      <c r="F1206" s="286" t="s">
        <v>15099</v>
      </c>
      <c r="G1206" s="287">
        <v>41399</v>
      </c>
      <c r="H1206" s="288">
        <f t="shared" si="58"/>
        <v>41399</v>
      </c>
      <c r="I1206" s="289">
        <v>41501</v>
      </c>
      <c r="J1206" s="283" t="s">
        <v>11772</v>
      </c>
      <c r="K1206" s="283"/>
      <c r="L1206" s="290" t="s">
        <v>8637</v>
      </c>
      <c r="M1206" s="283" t="s">
        <v>11771</v>
      </c>
      <c r="N1206" s="283"/>
      <c r="O1206" s="287">
        <v>41498</v>
      </c>
      <c r="P1206" s="287">
        <v>41498</v>
      </c>
      <c r="Q1206" s="290"/>
      <c r="R1206" s="290"/>
      <c r="S1206" s="291" t="s">
        <v>10005</v>
      </c>
      <c r="T1206" s="290"/>
      <c r="U1206" s="290"/>
      <c r="V1206" s="290"/>
      <c r="W1206" s="290"/>
      <c r="X1206" s="291">
        <v>5.6</v>
      </c>
      <c r="Y1206" s="291" t="s">
        <v>11576</v>
      </c>
      <c r="Z1206" s="290"/>
      <c r="AA1206" s="291" t="s">
        <v>11235</v>
      </c>
      <c r="AB1206" s="291" t="s">
        <v>11281</v>
      </c>
      <c r="AC1206" s="284" t="s">
        <v>15115</v>
      </c>
      <c r="AD1206" s="291" t="s">
        <v>11270</v>
      </c>
      <c r="AE1206" s="291">
        <v>2</v>
      </c>
      <c r="AF1206" s="291" t="s">
        <v>11576</v>
      </c>
      <c r="AI1206" s="292">
        <v>0.75</v>
      </c>
      <c r="AJ1206" t="s">
        <v>1419</v>
      </c>
      <c r="AV1206" s="331">
        <f t="shared" si="57"/>
        <v>41501</v>
      </c>
    </row>
    <row r="1207" spans="1:48" x14ac:dyDescent="0.25">
      <c r="A1207" s="283" t="s">
        <v>11571</v>
      </c>
      <c r="B1207" s="284" t="s">
        <v>15111</v>
      </c>
      <c r="C1207" s="285" t="str">
        <f t="shared" si="56"/>
        <v>READINGS_TT1_M2013-5_2013-8</v>
      </c>
      <c r="E1207" s="301" t="s">
        <v>15136</v>
      </c>
      <c r="F1207" s="286" t="s">
        <v>15099</v>
      </c>
      <c r="G1207" s="287">
        <v>41399</v>
      </c>
      <c r="H1207" s="288">
        <f t="shared" si="58"/>
        <v>41399</v>
      </c>
      <c r="I1207" s="289">
        <v>41501</v>
      </c>
      <c r="J1207" s="283" t="s">
        <v>11772</v>
      </c>
      <c r="K1207" s="283"/>
      <c r="L1207" s="290" t="s">
        <v>8637</v>
      </c>
      <c r="M1207" s="283" t="s">
        <v>11771</v>
      </c>
      <c r="N1207" s="283"/>
      <c r="O1207" s="287">
        <v>41498</v>
      </c>
      <c r="P1207" s="287">
        <v>41498</v>
      </c>
      <c r="Q1207" s="290"/>
      <c r="R1207" s="290"/>
      <c r="S1207" s="291" t="s">
        <v>10005</v>
      </c>
      <c r="T1207" s="290"/>
      <c r="U1207" s="290"/>
      <c r="V1207" s="290"/>
      <c r="W1207" s="290"/>
      <c r="X1207" s="291">
        <v>5.6</v>
      </c>
      <c r="Y1207" s="291" t="s">
        <v>11576</v>
      </c>
      <c r="Z1207" s="290"/>
      <c r="AA1207" s="291" t="s">
        <v>11235</v>
      </c>
      <c r="AB1207" s="291" t="s">
        <v>11281</v>
      </c>
      <c r="AC1207" s="284" t="s">
        <v>15115</v>
      </c>
      <c r="AD1207" s="291" t="s">
        <v>11270</v>
      </c>
      <c r="AE1207" s="291">
        <v>2</v>
      </c>
      <c r="AF1207" s="291" t="s">
        <v>11576</v>
      </c>
      <c r="AI1207" s="292">
        <v>0.91666666666666663</v>
      </c>
      <c r="AJ1207" t="s">
        <v>1419</v>
      </c>
      <c r="AV1207" s="331">
        <f t="shared" si="57"/>
        <v>41501</v>
      </c>
    </row>
    <row r="1208" spans="1:48" x14ac:dyDescent="0.25">
      <c r="A1208" s="283" t="s">
        <v>11571</v>
      </c>
      <c r="B1208" s="284" t="s">
        <v>15111</v>
      </c>
      <c r="C1208" s="285" t="str">
        <f t="shared" si="56"/>
        <v>READINGS_TT1_M2013-5_2013-8</v>
      </c>
      <c r="E1208" s="301" t="s">
        <v>15136</v>
      </c>
      <c r="F1208" s="286" t="s">
        <v>15099</v>
      </c>
      <c r="G1208" s="287">
        <v>41399</v>
      </c>
      <c r="H1208" s="288">
        <f t="shared" si="58"/>
        <v>41399</v>
      </c>
      <c r="I1208" s="289">
        <v>41501</v>
      </c>
      <c r="J1208" s="283" t="s">
        <v>11772</v>
      </c>
      <c r="K1208" s="283"/>
      <c r="L1208" s="290" t="s">
        <v>8637</v>
      </c>
      <c r="M1208" s="283" t="s">
        <v>11771</v>
      </c>
      <c r="N1208" s="283"/>
      <c r="O1208" s="287">
        <v>41499</v>
      </c>
      <c r="P1208" s="287">
        <v>41499</v>
      </c>
      <c r="Q1208" s="290"/>
      <c r="R1208" s="290"/>
      <c r="S1208" s="291" t="s">
        <v>10005</v>
      </c>
      <c r="T1208" s="290"/>
      <c r="U1208" s="290"/>
      <c r="V1208" s="290"/>
      <c r="W1208" s="290"/>
      <c r="X1208" s="291">
        <v>6.2</v>
      </c>
      <c r="Y1208" s="291" t="s">
        <v>11576</v>
      </c>
      <c r="Z1208" s="290"/>
      <c r="AA1208" s="291" t="s">
        <v>11235</v>
      </c>
      <c r="AB1208" s="291" t="s">
        <v>11281</v>
      </c>
      <c r="AC1208" s="284" t="s">
        <v>15115</v>
      </c>
      <c r="AD1208" s="291" t="s">
        <v>11270</v>
      </c>
      <c r="AE1208" s="291">
        <v>2</v>
      </c>
      <c r="AF1208" s="291" t="s">
        <v>11576</v>
      </c>
      <c r="AI1208" s="292">
        <v>8.3333333333333329E-2</v>
      </c>
      <c r="AJ1208" t="s">
        <v>1419</v>
      </c>
      <c r="AV1208" s="331">
        <f t="shared" si="57"/>
        <v>41501</v>
      </c>
    </row>
    <row r="1209" spans="1:48" x14ac:dyDescent="0.25">
      <c r="A1209" s="283" t="s">
        <v>11571</v>
      </c>
      <c r="B1209" s="284" t="s">
        <v>15111</v>
      </c>
      <c r="C1209" s="285" t="str">
        <f t="shared" ref="C1209:C1225" si="59">"READINGS_"&amp;B1209&amp;"_M"&amp;YEAR(H1209)&amp;"-"&amp;MONTH(H1209)&amp;"_"&amp;YEAR(I1209)&amp;"-"&amp;MONTH(I1209)</f>
        <v>READINGS_TT1_M2013-5_2013-8</v>
      </c>
      <c r="E1209" s="301" t="s">
        <v>15136</v>
      </c>
      <c r="F1209" s="286" t="s">
        <v>15099</v>
      </c>
      <c r="G1209" s="287">
        <v>41399</v>
      </c>
      <c r="H1209" s="288">
        <f t="shared" si="58"/>
        <v>41399</v>
      </c>
      <c r="I1209" s="289">
        <v>41501</v>
      </c>
      <c r="J1209" s="283" t="s">
        <v>11772</v>
      </c>
      <c r="K1209" s="283"/>
      <c r="L1209" s="290" t="s">
        <v>8637</v>
      </c>
      <c r="M1209" s="283" t="s">
        <v>11771</v>
      </c>
      <c r="N1209" s="283"/>
      <c r="O1209" s="287">
        <v>41499</v>
      </c>
      <c r="P1209" s="287">
        <v>41499</v>
      </c>
      <c r="Q1209" s="290"/>
      <c r="R1209" s="290"/>
      <c r="S1209" s="291" t="s">
        <v>10005</v>
      </c>
      <c r="T1209" s="290"/>
      <c r="U1209" s="290"/>
      <c r="V1209" s="290"/>
      <c r="W1209" s="290"/>
      <c r="X1209" s="291">
        <v>6.6</v>
      </c>
      <c r="Y1209" s="291" t="s">
        <v>11576</v>
      </c>
      <c r="Z1209" s="290"/>
      <c r="AA1209" s="291" t="s">
        <v>11235</v>
      </c>
      <c r="AB1209" s="291" t="s">
        <v>11281</v>
      </c>
      <c r="AC1209" s="284" t="s">
        <v>15115</v>
      </c>
      <c r="AD1209" s="291" t="s">
        <v>11270</v>
      </c>
      <c r="AE1209" s="291">
        <v>2</v>
      </c>
      <c r="AF1209" s="291" t="s">
        <v>11576</v>
      </c>
      <c r="AI1209" s="292">
        <v>0.25</v>
      </c>
      <c r="AJ1209" t="s">
        <v>1419</v>
      </c>
      <c r="AV1209" s="331">
        <f t="shared" si="57"/>
        <v>41501</v>
      </c>
    </row>
    <row r="1210" spans="1:48" x14ac:dyDescent="0.25">
      <c r="A1210" s="283" t="s">
        <v>11571</v>
      </c>
      <c r="B1210" s="284" t="s">
        <v>15111</v>
      </c>
      <c r="C1210" s="285" t="str">
        <f t="shared" si="59"/>
        <v>READINGS_TT1_M2013-5_2013-8</v>
      </c>
      <c r="E1210" s="301" t="s">
        <v>15136</v>
      </c>
      <c r="F1210" s="286" t="s">
        <v>15099</v>
      </c>
      <c r="G1210" s="287">
        <v>41399</v>
      </c>
      <c r="H1210" s="288">
        <f t="shared" si="58"/>
        <v>41399</v>
      </c>
      <c r="I1210" s="289">
        <v>41501</v>
      </c>
      <c r="J1210" s="283" t="s">
        <v>11772</v>
      </c>
      <c r="K1210" s="283"/>
      <c r="L1210" s="290" t="s">
        <v>8637</v>
      </c>
      <c r="M1210" s="283" t="s">
        <v>11771</v>
      </c>
      <c r="N1210" s="283"/>
      <c r="O1210" s="287">
        <v>41499</v>
      </c>
      <c r="P1210" s="287">
        <v>41499</v>
      </c>
      <c r="Q1210" s="290"/>
      <c r="R1210" s="290"/>
      <c r="S1210" s="291" t="s">
        <v>10005</v>
      </c>
      <c r="T1210" s="290"/>
      <c r="U1210" s="290"/>
      <c r="V1210" s="290"/>
      <c r="W1210" s="290"/>
      <c r="X1210" s="291">
        <v>22</v>
      </c>
      <c r="Y1210" s="291" t="s">
        <v>11576</v>
      </c>
      <c r="Z1210" s="290"/>
      <c r="AA1210" s="291" t="s">
        <v>11235</v>
      </c>
      <c r="AB1210" s="291" t="s">
        <v>11281</v>
      </c>
      <c r="AC1210" s="284" t="s">
        <v>15115</v>
      </c>
      <c r="AD1210" s="291" t="s">
        <v>11270</v>
      </c>
      <c r="AE1210" s="291">
        <v>2</v>
      </c>
      <c r="AF1210" s="291" t="s">
        <v>11576</v>
      </c>
      <c r="AI1210" s="292">
        <v>0.41666666666666669</v>
      </c>
      <c r="AJ1210" t="s">
        <v>1419</v>
      </c>
      <c r="AV1210" s="331">
        <f t="shared" si="57"/>
        <v>41501</v>
      </c>
    </row>
    <row r="1211" spans="1:48" x14ac:dyDescent="0.25">
      <c r="A1211" s="283" t="s">
        <v>11571</v>
      </c>
      <c r="B1211" s="284" t="s">
        <v>15111</v>
      </c>
      <c r="C1211" s="285" t="str">
        <f t="shared" si="59"/>
        <v>READINGS_TT1_M2013-5_2013-8</v>
      </c>
      <c r="E1211" s="301" t="s">
        <v>15136</v>
      </c>
      <c r="F1211" s="286" t="s">
        <v>15099</v>
      </c>
      <c r="G1211" s="287">
        <v>41399</v>
      </c>
      <c r="H1211" s="288">
        <f t="shared" si="58"/>
        <v>41399</v>
      </c>
      <c r="I1211" s="289">
        <v>41501</v>
      </c>
      <c r="J1211" s="283" t="s">
        <v>11772</v>
      </c>
      <c r="K1211" s="283"/>
      <c r="L1211" s="290" t="s">
        <v>8637</v>
      </c>
      <c r="M1211" s="283" t="s">
        <v>11771</v>
      </c>
      <c r="N1211" s="283"/>
      <c r="O1211" s="287">
        <v>41499</v>
      </c>
      <c r="P1211" s="287">
        <v>41499</v>
      </c>
      <c r="Q1211" s="290"/>
      <c r="R1211" s="290"/>
      <c r="S1211" s="291" t="s">
        <v>10005</v>
      </c>
      <c r="T1211" s="290"/>
      <c r="U1211" s="290"/>
      <c r="V1211" s="290"/>
      <c r="W1211" s="290"/>
      <c r="X1211" s="291">
        <v>26</v>
      </c>
      <c r="Y1211" s="291" t="s">
        <v>11576</v>
      </c>
      <c r="Z1211" s="290"/>
      <c r="AA1211" s="291" t="s">
        <v>11235</v>
      </c>
      <c r="AB1211" s="291" t="s">
        <v>11281</v>
      </c>
      <c r="AC1211" s="284" t="s">
        <v>15115</v>
      </c>
      <c r="AD1211" s="291" t="s">
        <v>11270</v>
      </c>
      <c r="AE1211" s="291">
        <v>2</v>
      </c>
      <c r="AF1211" s="291" t="s">
        <v>11576</v>
      </c>
      <c r="AI1211" s="292">
        <v>0.58333333333333337</v>
      </c>
      <c r="AJ1211" t="s">
        <v>1419</v>
      </c>
      <c r="AV1211" s="331">
        <f t="shared" si="57"/>
        <v>41501</v>
      </c>
    </row>
    <row r="1212" spans="1:48" x14ac:dyDescent="0.25">
      <c r="A1212" s="283" t="s">
        <v>11571</v>
      </c>
      <c r="B1212" s="284" t="s">
        <v>15111</v>
      </c>
      <c r="C1212" s="285" t="str">
        <f t="shared" si="59"/>
        <v>READINGS_TT1_M2013-5_2013-8</v>
      </c>
      <c r="E1212" s="301" t="s">
        <v>15136</v>
      </c>
      <c r="F1212" s="286" t="s">
        <v>15099</v>
      </c>
      <c r="G1212" s="287">
        <v>41399</v>
      </c>
      <c r="H1212" s="288">
        <f t="shared" si="58"/>
        <v>41399</v>
      </c>
      <c r="I1212" s="289">
        <v>41501</v>
      </c>
      <c r="J1212" s="283" t="s">
        <v>11772</v>
      </c>
      <c r="K1212" s="283"/>
      <c r="L1212" s="290" t="s">
        <v>8637</v>
      </c>
      <c r="M1212" s="283" t="s">
        <v>11771</v>
      </c>
      <c r="N1212" s="283"/>
      <c r="O1212" s="287">
        <v>41499</v>
      </c>
      <c r="P1212" s="287">
        <v>41499</v>
      </c>
      <c r="Q1212" s="290"/>
      <c r="R1212" s="290"/>
      <c r="S1212" s="291" t="s">
        <v>10005</v>
      </c>
      <c r="T1212" s="290"/>
      <c r="U1212" s="290"/>
      <c r="V1212" s="290"/>
      <c r="W1212" s="290"/>
      <c r="X1212" s="291">
        <v>21</v>
      </c>
      <c r="Y1212" s="291" t="s">
        <v>11576</v>
      </c>
      <c r="Z1212" s="290"/>
      <c r="AA1212" s="291" t="s">
        <v>11235</v>
      </c>
      <c r="AB1212" s="291" t="s">
        <v>11281</v>
      </c>
      <c r="AC1212" s="284" t="s">
        <v>15115</v>
      </c>
      <c r="AD1212" s="291" t="s">
        <v>11270</v>
      </c>
      <c r="AE1212" s="291">
        <v>2</v>
      </c>
      <c r="AF1212" s="291" t="s">
        <v>11576</v>
      </c>
      <c r="AI1212" s="292">
        <v>0.75</v>
      </c>
      <c r="AJ1212" t="s">
        <v>1419</v>
      </c>
      <c r="AV1212" s="331">
        <f t="shared" si="57"/>
        <v>41501</v>
      </c>
    </row>
    <row r="1213" spans="1:48" x14ac:dyDescent="0.25">
      <c r="A1213" s="283" t="s">
        <v>11571</v>
      </c>
      <c r="B1213" s="284" t="s">
        <v>15111</v>
      </c>
      <c r="C1213" s="285" t="str">
        <f t="shared" si="59"/>
        <v>READINGS_TT1_M2013-5_2013-8</v>
      </c>
      <c r="E1213" s="301" t="s">
        <v>15136</v>
      </c>
      <c r="F1213" s="286" t="s">
        <v>15099</v>
      </c>
      <c r="G1213" s="287">
        <v>41399</v>
      </c>
      <c r="H1213" s="288">
        <f t="shared" si="58"/>
        <v>41399</v>
      </c>
      <c r="I1213" s="289">
        <v>41501</v>
      </c>
      <c r="J1213" s="283" t="s">
        <v>11772</v>
      </c>
      <c r="K1213" s="283"/>
      <c r="L1213" s="290" t="s">
        <v>8637</v>
      </c>
      <c r="M1213" s="283" t="s">
        <v>11771</v>
      </c>
      <c r="N1213" s="283"/>
      <c r="O1213" s="287">
        <v>41499</v>
      </c>
      <c r="P1213" s="287">
        <v>41499</v>
      </c>
      <c r="Q1213" s="290"/>
      <c r="R1213" s="290"/>
      <c r="S1213" s="291" t="s">
        <v>10005</v>
      </c>
      <c r="T1213" s="290"/>
      <c r="U1213" s="290"/>
      <c r="V1213" s="290"/>
      <c r="W1213" s="290"/>
      <c r="X1213" s="291">
        <v>14</v>
      </c>
      <c r="Y1213" s="291" t="s">
        <v>11576</v>
      </c>
      <c r="Z1213" s="290"/>
      <c r="AA1213" s="291" t="s">
        <v>11235</v>
      </c>
      <c r="AB1213" s="291" t="s">
        <v>11281</v>
      </c>
      <c r="AC1213" s="284" t="s">
        <v>15115</v>
      </c>
      <c r="AD1213" s="291" t="s">
        <v>11270</v>
      </c>
      <c r="AE1213" s="291">
        <v>2</v>
      </c>
      <c r="AF1213" s="291" t="s">
        <v>11576</v>
      </c>
      <c r="AI1213" s="292">
        <v>0.91666666666666663</v>
      </c>
      <c r="AJ1213" t="s">
        <v>1419</v>
      </c>
      <c r="AV1213" s="331">
        <f t="shared" si="57"/>
        <v>41501</v>
      </c>
    </row>
    <row r="1214" spans="1:48" x14ac:dyDescent="0.25">
      <c r="A1214" s="283" t="s">
        <v>11571</v>
      </c>
      <c r="B1214" s="284" t="s">
        <v>15111</v>
      </c>
      <c r="C1214" s="285" t="str">
        <f t="shared" si="59"/>
        <v>READINGS_TT1_M2013-5_2013-8</v>
      </c>
      <c r="E1214" s="301" t="s">
        <v>15136</v>
      </c>
      <c r="F1214" s="286" t="s">
        <v>15099</v>
      </c>
      <c r="G1214" s="287">
        <v>41399</v>
      </c>
      <c r="H1214" s="288">
        <f t="shared" si="58"/>
        <v>41399</v>
      </c>
      <c r="I1214" s="289">
        <v>41501</v>
      </c>
      <c r="J1214" s="283" t="s">
        <v>11772</v>
      </c>
      <c r="K1214" s="283"/>
      <c r="L1214" s="290" t="s">
        <v>8637</v>
      </c>
      <c r="M1214" s="283" t="s">
        <v>11771</v>
      </c>
      <c r="N1214" s="283"/>
      <c r="O1214" s="287">
        <v>41500</v>
      </c>
      <c r="P1214" s="287">
        <v>41500</v>
      </c>
      <c r="Q1214" s="290"/>
      <c r="R1214" s="290"/>
      <c r="S1214" s="291" t="s">
        <v>10005</v>
      </c>
      <c r="T1214" s="290"/>
      <c r="U1214" s="290"/>
      <c r="V1214" s="290"/>
      <c r="W1214" s="290"/>
      <c r="X1214" s="291">
        <v>11</v>
      </c>
      <c r="Y1214" s="291" t="s">
        <v>11576</v>
      </c>
      <c r="Z1214" s="290"/>
      <c r="AA1214" s="291" t="s">
        <v>11235</v>
      </c>
      <c r="AB1214" s="291" t="s">
        <v>11281</v>
      </c>
      <c r="AC1214" s="284" t="s">
        <v>15115</v>
      </c>
      <c r="AD1214" s="291" t="s">
        <v>11270</v>
      </c>
      <c r="AE1214" s="291">
        <v>2</v>
      </c>
      <c r="AF1214" s="291" t="s">
        <v>11576</v>
      </c>
      <c r="AI1214" s="292">
        <v>8.3333333333333329E-2</v>
      </c>
      <c r="AJ1214" t="s">
        <v>1419</v>
      </c>
      <c r="AV1214" s="331">
        <f t="shared" si="57"/>
        <v>41501</v>
      </c>
    </row>
    <row r="1215" spans="1:48" x14ac:dyDescent="0.25">
      <c r="A1215" s="283" t="s">
        <v>11571</v>
      </c>
      <c r="B1215" s="284" t="s">
        <v>15111</v>
      </c>
      <c r="C1215" s="285" t="str">
        <f t="shared" si="59"/>
        <v>READINGS_TT1_M2013-5_2013-8</v>
      </c>
      <c r="E1215" s="301" t="s">
        <v>15136</v>
      </c>
      <c r="F1215" s="286" t="s">
        <v>15099</v>
      </c>
      <c r="G1215" s="287">
        <v>41399</v>
      </c>
      <c r="H1215" s="288">
        <f t="shared" si="58"/>
        <v>41399</v>
      </c>
      <c r="I1215" s="289">
        <v>41501</v>
      </c>
      <c r="J1215" s="283" t="s">
        <v>11772</v>
      </c>
      <c r="K1215" s="283"/>
      <c r="L1215" s="290" t="s">
        <v>8637</v>
      </c>
      <c r="M1215" s="283" t="s">
        <v>11771</v>
      </c>
      <c r="N1215" s="283"/>
      <c r="O1215" s="287">
        <v>41500</v>
      </c>
      <c r="P1215" s="287">
        <v>41500</v>
      </c>
      <c r="Q1215" s="290"/>
      <c r="R1215" s="290"/>
      <c r="S1215" s="291" t="s">
        <v>10005</v>
      </c>
      <c r="T1215" s="290"/>
      <c r="U1215" s="290"/>
      <c r="V1215" s="290"/>
      <c r="W1215" s="290"/>
      <c r="X1215" s="291">
        <v>10</v>
      </c>
      <c r="Y1215" s="291" t="s">
        <v>11576</v>
      </c>
      <c r="Z1215" s="290"/>
      <c r="AA1215" s="291" t="s">
        <v>11235</v>
      </c>
      <c r="AB1215" s="291" t="s">
        <v>11281</v>
      </c>
      <c r="AC1215" s="284" t="s">
        <v>15115</v>
      </c>
      <c r="AD1215" s="291" t="s">
        <v>11270</v>
      </c>
      <c r="AE1215" s="291">
        <v>2</v>
      </c>
      <c r="AF1215" s="291" t="s">
        <v>11576</v>
      </c>
      <c r="AI1215" s="292">
        <v>0.25</v>
      </c>
      <c r="AJ1215" t="s">
        <v>1419</v>
      </c>
      <c r="AV1215" s="331">
        <f t="shared" si="57"/>
        <v>41501</v>
      </c>
    </row>
    <row r="1216" spans="1:48" x14ac:dyDescent="0.25">
      <c r="A1216" s="283" t="s">
        <v>11571</v>
      </c>
      <c r="B1216" s="284" t="s">
        <v>15111</v>
      </c>
      <c r="C1216" s="285" t="str">
        <f t="shared" si="59"/>
        <v>READINGS_TT1_M2013-5_2013-8</v>
      </c>
      <c r="E1216" s="301" t="s">
        <v>15136</v>
      </c>
      <c r="F1216" s="286" t="s">
        <v>15099</v>
      </c>
      <c r="G1216" s="287">
        <v>41399</v>
      </c>
      <c r="H1216" s="288">
        <f t="shared" si="58"/>
        <v>41399</v>
      </c>
      <c r="I1216" s="289">
        <v>41501</v>
      </c>
      <c r="J1216" s="283" t="s">
        <v>11772</v>
      </c>
      <c r="K1216" s="283"/>
      <c r="L1216" s="290" t="s">
        <v>8637</v>
      </c>
      <c r="M1216" s="283" t="s">
        <v>11771</v>
      </c>
      <c r="N1216" s="283"/>
      <c r="O1216" s="287">
        <v>41500</v>
      </c>
      <c r="P1216" s="287">
        <v>41500</v>
      </c>
      <c r="Q1216" s="290"/>
      <c r="R1216" s="290"/>
      <c r="S1216" s="291" t="s">
        <v>10005</v>
      </c>
      <c r="T1216" s="290"/>
      <c r="U1216" s="290"/>
      <c r="V1216" s="290"/>
      <c r="W1216" s="290"/>
      <c r="X1216" s="291">
        <v>7.6</v>
      </c>
      <c r="Y1216" s="291" t="s">
        <v>11576</v>
      </c>
      <c r="Z1216" s="290"/>
      <c r="AA1216" s="291" t="s">
        <v>11235</v>
      </c>
      <c r="AB1216" s="291" t="s">
        <v>11281</v>
      </c>
      <c r="AC1216" s="284" t="s">
        <v>15115</v>
      </c>
      <c r="AD1216" s="291" t="s">
        <v>11270</v>
      </c>
      <c r="AE1216" s="291">
        <v>2</v>
      </c>
      <c r="AF1216" s="291" t="s">
        <v>11576</v>
      </c>
      <c r="AI1216" s="292">
        <v>0.41666666666666669</v>
      </c>
      <c r="AJ1216" t="s">
        <v>1419</v>
      </c>
      <c r="AV1216" s="331">
        <f t="shared" si="57"/>
        <v>41501</v>
      </c>
    </row>
    <row r="1217" spans="1:48" x14ac:dyDescent="0.25">
      <c r="A1217" s="283" t="s">
        <v>11571</v>
      </c>
      <c r="B1217" s="284" t="s">
        <v>15111</v>
      </c>
      <c r="C1217" s="285" t="str">
        <f t="shared" si="59"/>
        <v>READINGS_TT1_M2013-5_2013-8</v>
      </c>
      <c r="E1217" s="301" t="s">
        <v>15136</v>
      </c>
      <c r="F1217" s="286" t="s">
        <v>15099</v>
      </c>
      <c r="G1217" s="287">
        <v>41399</v>
      </c>
      <c r="H1217" s="288">
        <f t="shared" si="58"/>
        <v>41399</v>
      </c>
      <c r="I1217" s="289">
        <v>41501</v>
      </c>
      <c r="J1217" s="283" t="s">
        <v>11772</v>
      </c>
      <c r="K1217" s="283"/>
      <c r="L1217" s="290" t="s">
        <v>8637</v>
      </c>
      <c r="M1217" s="283" t="s">
        <v>11771</v>
      </c>
      <c r="N1217" s="283"/>
      <c r="O1217" s="287">
        <v>41500</v>
      </c>
      <c r="P1217" s="287">
        <v>41500</v>
      </c>
      <c r="Q1217" s="290"/>
      <c r="R1217" s="290"/>
      <c r="S1217" s="291" t="s">
        <v>10005</v>
      </c>
      <c r="T1217" s="290"/>
      <c r="U1217" s="290"/>
      <c r="V1217" s="290"/>
      <c r="W1217" s="290"/>
      <c r="X1217" s="291">
        <v>6.4</v>
      </c>
      <c r="Y1217" s="291" t="s">
        <v>11576</v>
      </c>
      <c r="Z1217" s="290"/>
      <c r="AA1217" s="291" t="s">
        <v>11235</v>
      </c>
      <c r="AB1217" s="291" t="s">
        <v>11281</v>
      </c>
      <c r="AC1217" s="284" t="s">
        <v>15115</v>
      </c>
      <c r="AD1217" s="291" t="s">
        <v>11270</v>
      </c>
      <c r="AE1217" s="291">
        <v>2</v>
      </c>
      <c r="AF1217" s="291" t="s">
        <v>11576</v>
      </c>
      <c r="AI1217" s="292">
        <v>0.58333333333333337</v>
      </c>
      <c r="AJ1217" t="s">
        <v>1419</v>
      </c>
      <c r="AV1217" s="331">
        <f t="shared" si="57"/>
        <v>41501</v>
      </c>
    </row>
    <row r="1218" spans="1:48" x14ac:dyDescent="0.25">
      <c r="A1218" s="283" t="s">
        <v>11571</v>
      </c>
      <c r="B1218" s="284" t="s">
        <v>15111</v>
      </c>
      <c r="C1218" s="285" t="str">
        <f t="shared" si="59"/>
        <v>READINGS_TT1_M2013-5_2013-8</v>
      </c>
      <c r="E1218" s="301" t="s">
        <v>15136</v>
      </c>
      <c r="F1218" s="286" t="s">
        <v>15099</v>
      </c>
      <c r="G1218" s="287">
        <v>41399</v>
      </c>
      <c r="H1218" s="288">
        <f t="shared" si="58"/>
        <v>41399</v>
      </c>
      <c r="I1218" s="289">
        <v>41501</v>
      </c>
      <c r="J1218" s="283" t="s">
        <v>11772</v>
      </c>
      <c r="K1218" s="283"/>
      <c r="L1218" s="290" t="s">
        <v>8637</v>
      </c>
      <c r="M1218" s="283" t="s">
        <v>11771</v>
      </c>
      <c r="N1218" s="283"/>
      <c r="O1218" s="287">
        <v>41500</v>
      </c>
      <c r="P1218" s="287">
        <v>41500</v>
      </c>
      <c r="Q1218" s="290"/>
      <c r="R1218" s="290"/>
      <c r="S1218" s="291" t="s">
        <v>10005</v>
      </c>
      <c r="T1218" s="290"/>
      <c r="U1218" s="290"/>
      <c r="V1218" s="290"/>
      <c r="W1218" s="290"/>
      <c r="X1218" s="291">
        <v>5.9</v>
      </c>
      <c r="Y1218" s="291" t="s">
        <v>11576</v>
      </c>
      <c r="Z1218" s="290"/>
      <c r="AA1218" s="291" t="s">
        <v>11235</v>
      </c>
      <c r="AB1218" s="291" t="s">
        <v>11281</v>
      </c>
      <c r="AC1218" s="284" t="s">
        <v>15115</v>
      </c>
      <c r="AD1218" s="291" t="s">
        <v>11270</v>
      </c>
      <c r="AE1218" s="291">
        <v>2</v>
      </c>
      <c r="AF1218" s="291" t="s">
        <v>11576</v>
      </c>
      <c r="AI1218" s="292">
        <v>0.75</v>
      </c>
      <c r="AJ1218" t="s">
        <v>1419</v>
      </c>
      <c r="AV1218" s="331">
        <f t="shared" ref="AV1218:AV1281" si="60">DATE(YEAR(I1218),MONTH(I1218),DAY(I1218))</f>
        <v>41501</v>
      </c>
    </row>
    <row r="1219" spans="1:48" x14ac:dyDescent="0.25">
      <c r="A1219" s="283" t="s">
        <v>11571</v>
      </c>
      <c r="B1219" s="284" t="s">
        <v>15111</v>
      </c>
      <c r="C1219" s="285" t="str">
        <f t="shared" si="59"/>
        <v>READINGS_TT1_M2013-5_2013-8</v>
      </c>
      <c r="E1219" s="301" t="s">
        <v>15136</v>
      </c>
      <c r="F1219" s="286" t="s">
        <v>15099</v>
      </c>
      <c r="G1219" s="287">
        <v>41399</v>
      </c>
      <c r="H1219" s="288">
        <f t="shared" ref="H1219:H1282" si="61">DATE(YEAR(G1219),MONTH(G1219),DAY(G1219))</f>
        <v>41399</v>
      </c>
      <c r="I1219" s="289">
        <v>41501</v>
      </c>
      <c r="J1219" s="283" t="s">
        <v>11772</v>
      </c>
      <c r="K1219" s="283"/>
      <c r="L1219" s="290" t="s">
        <v>8637</v>
      </c>
      <c r="M1219" s="283" t="s">
        <v>11771</v>
      </c>
      <c r="N1219" s="283"/>
      <c r="O1219" s="287">
        <v>41500</v>
      </c>
      <c r="P1219" s="287">
        <v>41500</v>
      </c>
      <c r="Q1219" s="290"/>
      <c r="R1219" s="290"/>
      <c r="S1219" s="291" t="s">
        <v>10005</v>
      </c>
      <c r="T1219" s="290"/>
      <c r="U1219" s="290"/>
      <c r="V1219" s="290"/>
      <c r="W1219" s="290"/>
      <c r="X1219" s="291">
        <v>6.6</v>
      </c>
      <c r="Y1219" s="291" t="s">
        <v>11576</v>
      </c>
      <c r="Z1219" s="290"/>
      <c r="AA1219" s="291" t="s">
        <v>11235</v>
      </c>
      <c r="AB1219" s="291" t="s">
        <v>11281</v>
      </c>
      <c r="AC1219" s="284" t="s">
        <v>15115</v>
      </c>
      <c r="AD1219" s="291" t="s">
        <v>11270</v>
      </c>
      <c r="AE1219" s="291">
        <v>2</v>
      </c>
      <c r="AF1219" s="291" t="s">
        <v>11576</v>
      </c>
      <c r="AI1219" s="292">
        <v>0.91666666666666663</v>
      </c>
      <c r="AJ1219" t="s">
        <v>1419</v>
      </c>
      <c r="AV1219" s="331">
        <f t="shared" si="60"/>
        <v>41501</v>
      </c>
    </row>
    <row r="1220" spans="1:48" x14ac:dyDescent="0.25">
      <c r="A1220" s="283" t="s">
        <v>11571</v>
      </c>
      <c r="B1220" s="284" t="s">
        <v>15111</v>
      </c>
      <c r="C1220" s="285" t="str">
        <f t="shared" si="59"/>
        <v>READINGS_TT1_M2013-5_2013-8</v>
      </c>
      <c r="E1220" s="301" t="s">
        <v>15136</v>
      </c>
      <c r="F1220" s="286" t="s">
        <v>15099</v>
      </c>
      <c r="G1220" s="287">
        <v>41399</v>
      </c>
      <c r="H1220" s="288">
        <f t="shared" si="61"/>
        <v>41399</v>
      </c>
      <c r="I1220" s="289">
        <v>41501</v>
      </c>
      <c r="J1220" s="283" t="s">
        <v>11772</v>
      </c>
      <c r="K1220" s="283"/>
      <c r="L1220" s="290" t="s">
        <v>8637</v>
      </c>
      <c r="M1220" s="283" t="s">
        <v>11771</v>
      </c>
      <c r="N1220" s="283"/>
      <c r="O1220" s="287">
        <v>41501</v>
      </c>
      <c r="P1220" s="287">
        <v>41501</v>
      </c>
      <c r="Q1220" s="290"/>
      <c r="R1220" s="290"/>
      <c r="S1220" s="291" t="s">
        <v>10005</v>
      </c>
      <c r="T1220" s="290"/>
      <c r="U1220" s="290"/>
      <c r="V1220" s="290"/>
      <c r="W1220" s="290"/>
      <c r="X1220" s="291">
        <v>18.7</v>
      </c>
      <c r="Y1220" s="291" t="s">
        <v>11576</v>
      </c>
      <c r="Z1220" s="290"/>
      <c r="AA1220" s="291" t="s">
        <v>11235</v>
      </c>
      <c r="AB1220" s="291" t="s">
        <v>11281</v>
      </c>
      <c r="AC1220" s="284" t="s">
        <v>15115</v>
      </c>
      <c r="AD1220" s="291" t="s">
        <v>11270</v>
      </c>
      <c r="AE1220" s="291">
        <v>2</v>
      </c>
      <c r="AF1220" s="291" t="s">
        <v>11576</v>
      </c>
      <c r="AI1220" s="292">
        <v>8.3333333333333329E-2</v>
      </c>
      <c r="AJ1220" t="s">
        <v>1419</v>
      </c>
      <c r="AV1220" s="331">
        <f t="shared" si="60"/>
        <v>41501</v>
      </c>
    </row>
    <row r="1221" spans="1:48" x14ac:dyDescent="0.25">
      <c r="A1221" s="283" t="s">
        <v>11571</v>
      </c>
      <c r="B1221" s="284" t="s">
        <v>15111</v>
      </c>
      <c r="C1221" s="285" t="str">
        <f t="shared" si="59"/>
        <v>READINGS_TT1_M2013-5_2013-8</v>
      </c>
      <c r="E1221" s="301" t="s">
        <v>15136</v>
      </c>
      <c r="F1221" s="286" t="s">
        <v>15099</v>
      </c>
      <c r="G1221" s="287">
        <v>41399</v>
      </c>
      <c r="H1221" s="288">
        <f t="shared" si="61"/>
        <v>41399</v>
      </c>
      <c r="I1221" s="289">
        <v>41501</v>
      </c>
      <c r="J1221" s="283" t="s">
        <v>11772</v>
      </c>
      <c r="K1221" s="283"/>
      <c r="L1221" s="290" t="s">
        <v>8637</v>
      </c>
      <c r="M1221" s="283" t="s">
        <v>11771</v>
      </c>
      <c r="N1221" s="283"/>
      <c r="O1221" s="287">
        <v>41501</v>
      </c>
      <c r="P1221" s="287">
        <v>41501</v>
      </c>
      <c r="Q1221" s="290"/>
      <c r="R1221" s="290"/>
      <c r="S1221" s="291" t="s">
        <v>10005</v>
      </c>
      <c r="T1221" s="290"/>
      <c r="U1221" s="290"/>
      <c r="V1221" s="290"/>
      <c r="W1221" s="290"/>
      <c r="X1221" s="291">
        <v>17.600000000000001</v>
      </c>
      <c r="Y1221" s="291" t="s">
        <v>11576</v>
      </c>
      <c r="Z1221" s="290"/>
      <c r="AA1221" s="291" t="s">
        <v>11235</v>
      </c>
      <c r="AB1221" s="291" t="s">
        <v>11281</v>
      </c>
      <c r="AC1221" s="284" t="s">
        <v>15115</v>
      </c>
      <c r="AD1221" s="291" t="s">
        <v>11270</v>
      </c>
      <c r="AE1221" s="291">
        <v>2</v>
      </c>
      <c r="AF1221" s="291" t="s">
        <v>11576</v>
      </c>
      <c r="AI1221" s="292">
        <v>0.25</v>
      </c>
      <c r="AJ1221" t="s">
        <v>1419</v>
      </c>
      <c r="AV1221" s="331">
        <f t="shared" si="60"/>
        <v>41501</v>
      </c>
    </row>
    <row r="1222" spans="1:48" x14ac:dyDescent="0.25">
      <c r="A1222" s="283" t="s">
        <v>11571</v>
      </c>
      <c r="B1222" s="284" t="s">
        <v>15111</v>
      </c>
      <c r="C1222" s="285" t="str">
        <f t="shared" si="59"/>
        <v>READINGS_TT1_M2013-5_2013-8</v>
      </c>
      <c r="E1222" s="301" t="s">
        <v>15136</v>
      </c>
      <c r="F1222" s="286" t="s">
        <v>15099</v>
      </c>
      <c r="G1222" s="287">
        <v>41399</v>
      </c>
      <c r="H1222" s="288">
        <f t="shared" si="61"/>
        <v>41399</v>
      </c>
      <c r="I1222" s="289">
        <v>41501</v>
      </c>
      <c r="J1222" s="283" t="s">
        <v>11772</v>
      </c>
      <c r="K1222" s="283"/>
      <c r="L1222" s="290" t="s">
        <v>8637</v>
      </c>
      <c r="M1222" s="283" t="s">
        <v>11771</v>
      </c>
      <c r="N1222" s="283"/>
      <c r="O1222" s="287">
        <v>41501</v>
      </c>
      <c r="P1222" s="287">
        <v>41501</v>
      </c>
      <c r="Q1222" s="290"/>
      <c r="R1222" s="290"/>
      <c r="S1222" s="291" t="s">
        <v>10005</v>
      </c>
      <c r="T1222" s="290"/>
      <c r="U1222" s="290"/>
      <c r="V1222" s="290"/>
      <c r="W1222" s="290"/>
      <c r="X1222" s="291">
        <v>17.7</v>
      </c>
      <c r="Y1222" s="291" t="s">
        <v>11576</v>
      </c>
      <c r="Z1222" s="290"/>
      <c r="AA1222" s="291" t="s">
        <v>11235</v>
      </c>
      <c r="AB1222" s="291" t="s">
        <v>11281</v>
      </c>
      <c r="AC1222" s="284" t="s">
        <v>15115</v>
      </c>
      <c r="AD1222" s="291" t="s">
        <v>11270</v>
      </c>
      <c r="AE1222" s="291">
        <v>2</v>
      </c>
      <c r="AF1222" s="291" t="s">
        <v>11576</v>
      </c>
      <c r="AI1222" s="292">
        <v>0.41666666666666669</v>
      </c>
      <c r="AJ1222" t="s">
        <v>1419</v>
      </c>
      <c r="AV1222" s="331">
        <f t="shared" si="60"/>
        <v>41501</v>
      </c>
    </row>
    <row r="1223" spans="1:48" x14ac:dyDescent="0.25">
      <c r="A1223" s="283" t="s">
        <v>11571</v>
      </c>
      <c r="B1223" s="284" t="s">
        <v>15111</v>
      </c>
      <c r="C1223" s="285" t="str">
        <f t="shared" si="59"/>
        <v>READINGS_TT1_M2013-5_2013-8</v>
      </c>
      <c r="E1223" s="301" t="s">
        <v>15136</v>
      </c>
      <c r="F1223" s="286" t="s">
        <v>15099</v>
      </c>
      <c r="G1223" s="287">
        <v>41399</v>
      </c>
      <c r="H1223" s="288">
        <f t="shared" si="61"/>
        <v>41399</v>
      </c>
      <c r="I1223" s="289">
        <v>41501</v>
      </c>
      <c r="J1223" s="283" t="s">
        <v>11772</v>
      </c>
      <c r="K1223" s="283"/>
      <c r="L1223" s="290" t="s">
        <v>8637</v>
      </c>
      <c r="M1223" s="283" t="s">
        <v>11771</v>
      </c>
      <c r="N1223" s="283"/>
      <c r="O1223" s="287">
        <v>41501</v>
      </c>
      <c r="P1223" s="287">
        <v>41501</v>
      </c>
      <c r="Q1223" s="290"/>
      <c r="R1223" s="290"/>
      <c r="S1223" s="291" t="s">
        <v>10005</v>
      </c>
      <c r="T1223" s="290"/>
      <c r="U1223" s="290"/>
      <c r="V1223" s="290"/>
      <c r="W1223" s="290"/>
      <c r="X1223" s="291">
        <v>19.100000000000001</v>
      </c>
      <c r="Y1223" s="291" t="s">
        <v>11576</v>
      </c>
      <c r="Z1223" s="290"/>
      <c r="AA1223" s="291" t="s">
        <v>11235</v>
      </c>
      <c r="AB1223" s="291" t="s">
        <v>11281</v>
      </c>
      <c r="AC1223" s="284" t="s">
        <v>15115</v>
      </c>
      <c r="AD1223" s="291" t="s">
        <v>11270</v>
      </c>
      <c r="AE1223" s="291">
        <v>2</v>
      </c>
      <c r="AF1223" s="291" t="s">
        <v>11576</v>
      </c>
      <c r="AI1223" s="292">
        <v>0.58333333333333337</v>
      </c>
      <c r="AJ1223" t="s">
        <v>1419</v>
      </c>
      <c r="AV1223" s="331">
        <f t="shared" si="60"/>
        <v>41501</v>
      </c>
    </row>
    <row r="1224" spans="1:48" x14ac:dyDescent="0.25">
      <c r="A1224" s="283" t="s">
        <v>11571</v>
      </c>
      <c r="B1224" s="284" t="s">
        <v>15111</v>
      </c>
      <c r="C1224" s="285" t="str">
        <f t="shared" si="59"/>
        <v>READINGS_TT1_M2013-5_2013-8</v>
      </c>
      <c r="E1224" s="301" t="s">
        <v>15136</v>
      </c>
      <c r="F1224" s="286" t="s">
        <v>15099</v>
      </c>
      <c r="G1224" s="287">
        <v>41399</v>
      </c>
      <c r="H1224" s="288">
        <f t="shared" si="61"/>
        <v>41399</v>
      </c>
      <c r="I1224" s="289">
        <v>41501</v>
      </c>
      <c r="J1224" s="283" t="s">
        <v>11772</v>
      </c>
      <c r="K1224" s="283"/>
      <c r="L1224" s="290" t="s">
        <v>8637</v>
      </c>
      <c r="M1224" s="283" t="s">
        <v>11771</v>
      </c>
      <c r="N1224" s="283"/>
      <c r="O1224" s="287">
        <v>41501</v>
      </c>
      <c r="P1224" s="287">
        <v>41501</v>
      </c>
      <c r="Q1224" s="290"/>
      <c r="R1224" s="290"/>
      <c r="S1224" s="291" t="s">
        <v>10005</v>
      </c>
      <c r="T1224" s="290"/>
      <c r="U1224" s="290"/>
      <c r="V1224" s="290"/>
      <c r="W1224" s="290"/>
      <c r="X1224" s="291">
        <v>19.5</v>
      </c>
      <c r="Y1224" s="291" t="s">
        <v>11576</v>
      </c>
      <c r="Z1224" s="290"/>
      <c r="AA1224" s="291" t="s">
        <v>11235</v>
      </c>
      <c r="AB1224" s="291" t="s">
        <v>11281</v>
      </c>
      <c r="AC1224" s="284" t="s">
        <v>15115</v>
      </c>
      <c r="AD1224" s="291" t="s">
        <v>11270</v>
      </c>
      <c r="AE1224" s="291">
        <v>2</v>
      </c>
      <c r="AF1224" s="291" t="s">
        <v>11576</v>
      </c>
      <c r="AI1224" s="292">
        <v>0.75</v>
      </c>
      <c r="AJ1224" t="s">
        <v>1419</v>
      </c>
      <c r="AV1224" s="331">
        <f t="shared" si="60"/>
        <v>41501</v>
      </c>
    </row>
    <row r="1225" spans="1:48" x14ac:dyDescent="0.25">
      <c r="A1225" s="283" t="s">
        <v>11571</v>
      </c>
      <c r="B1225" s="284" t="s">
        <v>15111</v>
      </c>
      <c r="C1225" s="285" t="str">
        <f t="shared" si="59"/>
        <v>READINGS_TT1_M2013-5_2013-8</v>
      </c>
      <c r="E1225" s="301" t="s">
        <v>15136</v>
      </c>
      <c r="F1225" s="286" t="s">
        <v>15099</v>
      </c>
      <c r="G1225" s="287">
        <v>41399</v>
      </c>
      <c r="H1225" s="288">
        <f t="shared" si="61"/>
        <v>41399</v>
      </c>
      <c r="I1225" s="289">
        <v>41501</v>
      </c>
      <c r="J1225" s="283" t="s">
        <v>11772</v>
      </c>
      <c r="K1225" s="283"/>
      <c r="L1225" s="290" t="s">
        <v>8637</v>
      </c>
      <c r="M1225" s="283" t="s">
        <v>11771</v>
      </c>
      <c r="N1225" s="283"/>
      <c r="O1225" s="287">
        <v>41501</v>
      </c>
      <c r="P1225" s="287">
        <v>41501</v>
      </c>
      <c r="Q1225" s="290"/>
      <c r="R1225" s="290"/>
      <c r="S1225" s="291" t="s">
        <v>10005</v>
      </c>
      <c r="T1225" s="290"/>
      <c r="U1225" s="290"/>
      <c r="V1225" s="290"/>
      <c r="W1225" s="290"/>
      <c r="X1225" s="291">
        <v>19</v>
      </c>
      <c r="Y1225" s="291" t="s">
        <v>11576</v>
      </c>
      <c r="Z1225" s="290"/>
      <c r="AA1225" s="291" t="s">
        <v>11235</v>
      </c>
      <c r="AB1225" s="291" t="s">
        <v>11281</v>
      </c>
      <c r="AC1225" s="284" t="s">
        <v>15115</v>
      </c>
      <c r="AD1225" s="291" t="s">
        <v>11270</v>
      </c>
      <c r="AE1225" s="291">
        <v>2</v>
      </c>
      <c r="AF1225" s="291" t="s">
        <v>11576</v>
      </c>
      <c r="AI1225" s="292">
        <v>0.91666666666666663</v>
      </c>
      <c r="AJ1225" t="s">
        <v>1419</v>
      </c>
      <c r="AV1225" s="331">
        <f t="shared" si="60"/>
        <v>41501</v>
      </c>
    </row>
    <row r="1226" spans="1:48" x14ac:dyDescent="0.25">
      <c r="A1226" s="280" t="s">
        <v>11571</v>
      </c>
      <c r="B1226" s="244" t="s">
        <v>15111</v>
      </c>
      <c r="C1226" s="238" t="str">
        <f t="shared" ref="C1226:C1244" si="62">"READINGS_"&amp;B1226&amp;"_M"&amp;YEAR(H1226)&amp;"-"&amp;MONTH(H1226)&amp;"_"&amp;YEAR(I1226)&amp;"-"&amp;MONTH(I1226)</f>
        <v>READINGS_TT1_M2013-5_2013-8</v>
      </c>
      <c r="E1226" s="301" t="s">
        <v>15136</v>
      </c>
      <c r="F1226" s="265" t="s">
        <v>15099</v>
      </c>
      <c r="G1226" s="276">
        <v>41399</v>
      </c>
      <c r="H1226" s="243">
        <f t="shared" si="61"/>
        <v>41399</v>
      </c>
      <c r="I1226" s="277">
        <v>41501</v>
      </c>
      <c r="J1226" s="175" t="s">
        <v>11772</v>
      </c>
      <c r="K1226" s="175"/>
      <c r="L1226" s="24" t="s">
        <v>8637</v>
      </c>
      <c r="M1226" s="175" t="s">
        <v>11771</v>
      </c>
      <c r="N1226" s="175"/>
      <c r="O1226" s="181">
        <v>41399</v>
      </c>
      <c r="P1226" s="181">
        <v>41399</v>
      </c>
      <c r="Q1226"/>
      <c r="R1226"/>
      <c r="S1226" t="s">
        <v>2674</v>
      </c>
      <c r="T1226"/>
      <c r="U1226"/>
      <c r="V1226"/>
      <c r="W1226"/>
      <c r="X1226">
        <v>13.9</v>
      </c>
      <c r="Y1226" t="s">
        <v>9144</v>
      </c>
      <c r="Z1226"/>
      <c r="AA1226" t="s">
        <v>11235</v>
      </c>
      <c r="AB1226" t="s">
        <v>11281</v>
      </c>
      <c r="AC1226" s="6" t="s">
        <v>15115</v>
      </c>
      <c r="AD1226" t="s">
        <v>11270</v>
      </c>
      <c r="AE1226">
        <v>0.12</v>
      </c>
      <c r="AF1226" t="s">
        <v>9144</v>
      </c>
      <c r="AI1226" s="292">
        <v>8.3333333333333329E-2</v>
      </c>
      <c r="AJ1226" t="s">
        <v>1419</v>
      </c>
      <c r="AV1226" s="331">
        <f t="shared" si="60"/>
        <v>41501</v>
      </c>
    </row>
    <row r="1227" spans="1:48" x14ac:dyDescent="0.25">
      <c r="A1227" s="280" t="s">
        <v>11571</v>
      </c>
      <c r="B1227" s="244" t="s">
        <v>15111</v>
      </c>
      <c r="C1227" s="238" t="str">
        <f t="shared" si="62"/>
        <v>READINGS_TT1_M2013-5_2013-8</v>
      </c>
      <c r="E1227" s="301" t="s">
        <v>15136</v>
      </c>
      <c r="F1227" s="265" t="s">
        <v>15099</v>
      </c>
      <c r="G1227" s="276">
        <v>41399</v>
      </c>
      <c r="H1227" s="243">
        <f t="shared" si="61"/>
        <v>41399</v>
      </c>
      <c r="I1227" s="277">
        <v>41501</v>
      </c>
      <c r="J1227" s="175" t="s">
        <v>11772</v>
      </c>
      <c r="K1227" s="175"/>
      <c r="L1227" s="24" t="s">
        <v>8637</v>
      </c>
      <c r="M1227" s="175" t="s">
        <v>11771</v>
      </c>
      <c r="N1227" s="175"/>
      <c r="O1227" s="181">
        <v>41399</v>
      </c>
      <c r="P1227" s="181">
        <v>41399</v>
      </c>
      <c r="Q1227"/>
      <c r="R1227"/>
      <c r="S1227" t="s">
        <v>2674</v>
      </c>
      <c r="T1227"/>
      <c r="U1227"/>
      <c r="V1227"/>
      <c r="W1227"/>
      <c r="X1227">
        <v>12.7</v>
      </c>
      <c r="Y1227" t="s">
        <v>9144</v>
      </c>
      <c r="Z1227"/>
      <c r="AA1227" t="s">
        <v>11235</v>
      </c>
      <c r="AB1227" t="s">
        <v>11281</v>
      </c>
      <c r="AC1227" s="6" t="s">
        <v>15115</v>
      </c>
      <c r="AD1227" t="s">
        <v>11270</v>
      </c>
      <c r="AE1227">
        <v>0.12</v>
      </c>
      <c r="AF1227" t="s">
        <v>9144</v>
      </c>
      <c r="AI1227" s="292">
        <v>0.25</v>
      </c>
      <c r="AJ1227" t="s">
        <v>1419</v>
      </c>
      <c r="AV1227" s="331">
        <f t="shared" si="60"/>
        <v>41501</v>
      </c>
    </row>
    <row r="1228" spans="1:48" x14ac:dyDescent="0.25">
      <c r="A1228" s="280" t="s">
        <v>11571</v>
      </c>
      <c r="B1228" s="244" t="s">
        <v>15111</v>
      </c>
      <c r="C1228" s="238" t="str">
        <f t="shared" si="62"/>
        <v>READINGS_TT1_M2013-5_2013-8</v>
      </c>
      <c r="E1228" s="301" t="s">
        <v>15136</v>
      </c>
      <c r="F1228" s="265" t="s">
        <v>15099</v>
      </c>
      <c r="G1228" s="276">
        <v>41399</v>
      </c>
      <c r="H1228" s="243">
        <f t="shared" si="61"/>
        <v>41399</v>
      </c>
      <c r="I1228" s="277">
        <v>41501</v>
      </c>
      <c r="J1228" s="175" t="s">
        <v>11772</v>
      </c>
      <c r="K1228" s="175"/>
      <c r="L1228" s="24" t="s">
        <v>8637</v>
      </c>
      <c r="M1228" s="175" t="s">
        <v>11771</v>
      </c>
      <c r="N1228" s="175"/>
      <c r="O1228" s="181">
        <v>41399</v>
      </c>
      <c r="P1228" s="181">
        <v>41399</v>
      </c>
      <c r="Q1228"/>
      <c r="R1228"/>
      <c r="S1228" t="s">
        <v>2674</v>
      </c>
      <c r="T1228"/>
      <c r="U1228"/>
      <c r="V1228"/>
      <c r="W1228"/>
      <c r="X1228">
        <v>13.8</v>
      </c>
      <c r="Y1228" t="s">
        <v>9144</v>
      </c>
      <c r="Z1228"/>
      <c r="AA1228" t="s">
        <v>11235</v>
      </c>
      <c r="AB1228" t="s">
        <v>11281</v>
      </c>
      <c r="AC1228" s="6" t="s">
        <v>15115</v>
      </c>
      <c r="AD1228" t="s">
        <v>11270</v>
      </c>
      <c r="AE1228">
        <v>0.12</v>
      </c>
      <c r="AF1228" t="s">
        <v>9144</v>
      </c>
      <c r="AI1228" s="292">
        <v>0.41666666666666669</v>
      </c>
      <c r="AJ1228" t="s">
        <v>1419</v>
      </c>
      <c r="AV1228" s="331">
        <f t="shared" si="60"/>
        <v>41501</v>
      </c>
    </row>
    <row r="1229" spans="1:48" x14ac:dyDescent="0.25">
      <c r="A1229" s="280" t="s">
        <v>11571</v>
      </c>
      <c r="B1229" s="244" t="s">
        <v>15111</v>
      </c>
      <c r="C1229" s="238" t="str">
        <f t="shared" si="62"/>
        <v>READINGS_TT1_M2013-5_2013-8</v>
      </c>
      <c r="E1229" s="301" t="s">
        <v>15136</v>
      </c>
      <c r="F1229" s="265" t="s">
        <v>15099</v>
      </c>
      <c r="G1229" s="276">
        <v>41399</v>
      </c>
      <c r="H1229" s="243">
        <f t="shared" si="61"/>
        <v>41399</v>
      </c>
      <c r="I1229" s="277">
        <v>41501</v>
      </c>
      <c r="J1229" s="175" t="s">
        <v>11772</v>
      </c>
      <c r="K1229" s="175"/>
      <c r="L1229" s="24" t="s">
        <v>8637</v>
      </c>
      <c r="M1229" s="175" t="s">
        <v>11771</v>
      </c>
      <c r="N1229" s="175"/>
      <c r="O1229" s="181">
        <v>41399</v>
      </c>
      <c r="P1229" s="181">
        <v>41399</v>
      </c>
      <c r="Q1229"/>
      <c r="R1229"/>
      <c r="S1229" t="s">
        <v>2674</v>
      </c>
      <c r="T1229"/>
      <c r="U1229"/>
      <c r="V1229"/>
      <c r="W1229"/>
      <c r="X1229">
        <v>17.100000000000001</v>
      </c>
      <c r="Y1229" t="s">
        <v>9144</v>
      </c>
      <c r="Z1229"/>
      <c r="AA1229" t="s">
        <v>11235</v>
      </c>
      <c r="AB1229" t="s">
        <v>11281</v>
      </c>
      <c r="AC1229" s="6" t="s">
        <v>15115</v>
      </c>
      <c r="AD1229" t="s">
        <v>11270</v>
      </c>
      <c r="AE1229">
        <v>0.12</v>
      </c>
      <c r="AF1229" t="s">
        <v>9144</v>
      </c>
      <c r="AI1229" s="292">
        <v>0.58333333333333337</v>
      </c>
      <c r="AJ1229" t="s">
        <v>1419</v>
      </c>
      <c r="AV1229" s="331">
        <f t="shared" si="60"/>
        <v>41501</v>
      </c>
    </row>
    <row r="1230" spans="1:48" x14ac:dyDescent="0.25">
      <c r="A1230" s="280" t="s">
        <v>11571</v>
      </c>
      <c r="B1230" s="244" t="s">
        <v>15111</v>
      </c>
      <c r="C1230" s="238" t="str">
        <f t="shared" si="62"/>
        <v>READINGS_TT1_M2013-5_2013-8</v>
      </c>
      <c r="E1230" s="301" t="s">
        <v>15136</v>
      </c>
      <c r="F1230" s="265" t="s">
        <v>15099</v>
      </c>
      <c r="G1230" s="276">
        <v>41399</v>
      </c>
      <c r="H1230" s="243">
        <f t="shared" si="61"/>
        <v>41399</v>
      </c>
      <c r="I1230" s="277">
        <v>41501</v>
      </c>
      <c r="J1230" s="175" t="s">
        <v>11772</v>
      </c>
      <c r="K1230" s="175"/>
      <c r="L1230" s="24" t="s">
        <v>8637</v>
      </c>
      <c r="M1230" s="175" t="s">
        <v>11771</v>
      </c>
      <c r="N1230" s="175"/>
      <c r="O1230" s="181">
        <v>41399</v>
      </c>
      <c r="P1230" s="181">
        <v>41399</v>
      </c>
      <c r="Q1230"/>
      <c r="R1230"/>
      <c r="S1230" t="s">
        <v>2674</v>
      </c>
      <c r="T1230"/>
      <c r="U1230"/>
      <c r="V1230"/>
      <c r="W1230"/>
      <c r="X1230">
        <v>17.399999999999999</v>
      </c>
      <c r="Y1230" t="s">
        <v>9144</v>
      </c>
      <c r="Z1230"/>
      <c r="AA1230" t="s">
        <v>11235</v>
      </c>
      <c r="AB1230" t="s">
        <v>11281</v>
      </c>
      <c r="AC1230" s="6" t="s">
        <v>15115</v>
      </c>
      <c r="AD1230" t="s">
        <v>11270</v>
      </c>
      <c r="AE1230">
        <v>0.12</v>
      </c>
      <c r="AF1230" t="s">
        <v>9144</v>
      </c>
      <c r="AI1230" s="292">
        <v>0.75</v>
      </c>
      <c r="AJ1230" t="s">
        <v>1419</v>
      </c>
      <c r="AV1230" s="331">
        <f t="shared" si="60"/>
        <v>41501</v>
      </c>
    </row>
    <row r="1231" spans="1:48" x14ac:dyDescent="0.25">
      <c r="A1231" s="280" t="s">
        <v>11571</v>
      </c>
      <c r="B1231" s="244" t="s">
        <v>15111</v>
      </c>
      <c r="C1231" s="238" t="str">
        <f t="shared" si="62"/>
        <v>READINGS_TT1_M2013-5_2013-8</v>
      </c>
      <c r="E1231" s="301" t="s">
        <v>15136</v>
      </c>
      <c r="F1231" s="265" t="s">
        <v>15099</v>
      </c>
      <c r="G1231" s="276">
        <v>41399</v>
      </c>
      <c r="H1231" s="243">
        <f t="shared" si="61"/>
        <v>41399</v>
      </c>
      <c r="I1231" s="277">
        <v>41501</v>
      </c>
      <c r="J1231" s="175" t="s">
        <v>11772</v>
      </c>
      <c r="K1231" s="175"/>
      <c r="L1231" s="24" t="s">
        <v>8637</v>
      </c>
      <c r="M1231" s="175" t="s">
        <v>11771</v>
      </c>
      <c r="N1231" s="175"/>
      <c r="O1231" s="181">
        <v>41399</v>
      </c>
      <c r="P1231" s="181">
        <v>41399</v>
      </c>
      <c r="Q1231"/>
      <c r="R1231"/>
      <c r="S1231" t="s">
        <v>2674</v>
      </c>
      <c r="T1231"/>
      <c r="U1231"/>
      <c r="V1231"/>
      <c r="W1231"/>
      <c r="X1231">
        <v>15.6</v>
      </c>
      <c r="Y1231" t="s">
        <v>9144</v>
      </c>
      <c r="Z1231"/>
      <c r="AA1231" t="s">
        <v>11235</v>
      </c>
      <c r="AB1231" t="s">
        <v>11281</v>
      </c>
      <c r="AC1231" s="6" t="s">
        <v>15115</v>
      </c>
      <c r="AD1231" t="s">
        <v>11270</v>
      </c>
      <c r="AE1231">
        <v>0.12</v>
      </c>
      <c r="AF1231" t="s">
        <v>9144</v>
      </c>
      <c r="AI1231" s="292">
        <v>0.91666666666666663</v>
      </c>
      <c r="AJ1231" t="s">
        <v>1419</v>
      </c>
      <c r="AV1231" s="331">
        <f t="shared" si="60"/>
        <v>41501</v>
      </c>
    </row>
    <row r="1232" spans="1:48" x14ac:dyDescent="0.25">
      <c r="A1232" s="280" t="s">
        <v>11571</v>
      </c>
      <c r="B1232" s="244" t="s">
        <v>15111</v>
      </c>
      <c r="C1232" s="238" t="str">
        <f t="shared" si="62"/>
        <v>READINGS_TT1_M2013-5_2013-8</v>
      </c>
      <c r="E1232" s="301" t="s">
        <v>15136</v>
      </c>
      <c r="F1232" s="265" t="s">
        <v>15099</v>
      </c>
      <c r="G1232" s="276">
        <v>41399</v>
      </c>
      <c r="H1232" s="243">
        <f t="shared" si="61"/>
        <v>41399</v>
      </c>
      <c r="I1232" s="277">
        <v>41501</v>
      </c>
      <c r="J1232" s="175" t="s">
        <v>11772</v>
      </c>
      <c r="K1232" s="175"/>
      <c r="L1232" s="24" t="s">
        <v>8637</v>
      </c>
      <c r="M1232" s="175" t="s">
        <v>11771</v>
      </c>
      <c r="N1232" s="175"/>
      <c r="O1232" s="181">
        <v>41400</v>
      </c>
      <c r="P1232" s="181">
        <v>41400</v>
      </c>
      <c r="Q1232"/>
      <c r="R1232"/>
      <c r="S1232" t="s">
        <v>2674</v>
      </c>
      <c r="T1232"/>
      <c r="U1232"/>
      <c r="V1232"/>
      <c r="W1232"/>
      <c r="X1232">
        <v>13.5</v>
      </c>
      <c r="Y1232" t="s">
        <v>9144</v>
      </c>
      <c r="Z1232"/>
      <c r="AA1232" t="s">
        <v>11235</v>
      </c>
      <c r="AB1232" t="s">
        <v>11281</v>
      </c>
      <c r="AC1232" s="6" t="s">
        <v>15115</v>
      </c>
      <c r="AD1232" t="s">
        <v>11270</v>
      </c>
      <c r="AE1232">
        <v>0.12</v>
      </c>
      <c r="AF1232" t="s">
        <v>9144</v>
      </c>
      <c r="AI1232" s="292">
        <v>8.3333333333333329E-2</v>
      </c>
      <c r="AJ1232" t="s">
        <v>1419</v>
      </c>
      <c r="AV1232" s="331">
        <f t="shared" si="60"/>
        <v>41501</v>
      </c>
    </row>
    <row r="1233" spans="1:48" x14ac:dyDescent="0.25">
      <c r="A1233" s="280" t="s">
        <v>11571</v>
      </c>
      <c r="B1233" s="244" t="s">
        <v>15111</v>
      </c>
      <c r="C1233" s="238" t="str">
        <f t="shared" si="62"/>
        <v>READINGS_TT1_M2013-5_2013-8</v>
      </c>
      <c r="E1233" s="301" t="s">
        <v>15136</v>
      </c>
      <c r="F1233" s="265" t="s">
        <v>15099</v>
      </c>
      <c r="G1233" s="276">
        <v>41399</v>
      </c>
      <c r="H1233" s="243">
        <f t="shared" si="61"/>
        <v>41399</v>
      </c>
      <c r="I1233" s="277">
        <v>41501</v>
      </c>
      <c r="J1233" s="175" t="s">
        <v>11772</v>
      </c>
      <c r="K1233" s="175"/>
      <c r="L1233" s="24" t="s">
        <v>8637</v>
      </c>
      <c r="M1233" s="175" t="s">
        <v>11771</v>
      </c>
      <c r="N1233" s="175"/>
      <c r="O1233" s="181">
        <v>41400</v>
      </c>
      <c r="P1233" s="181">
        <v>41400</v>
      </c>
      <c r="Q1233"/>
      <c r="R1233"/>
      <c r="S1233" t="s">
        <v>2674</v>
      </c>
      <c r="T1233"/>
      <c r="U1233"/>
      <c r="V1233"/>
      <c r="W1233"/>
      <c r="X1233">
        <v>12.6</v>
      </c>
      <c r="Y1233" t="s">
        <v>9144</v>
      </c>
      <c r="Z1233"/>
      <c r="AA1233" t="s">
        <v>11235</v>
      </c>
      <c r="AB1233" t="s">
        <v>11281</v>
      </c>
      <c r="AC1233" s="6" t="s">
        <v>15115</v>
      </c>
      <c r="AD1233" t="s">
        <v>11270</v>
      </c>
      <c r="AE1233">
        <v>0.12</v>
      </c>
      <c r="AF1233" t="s">
        <v>9144</v>
      </c>
      <c r="AI1233" s="292">
        <v>0.25</v>
      </c>
      <c r="AJ1233" t="s">
        <v>1419</v>
      </c>
      <c r="AV1233" s="331">
        <f t="shared" si="60"/>
        <v>41501</v>
      </c>
    </row>
    <row r="1234" spans="1:48" x14ac:dyDescent="0.25">
      <c r="A1234" s="280" t="s">
        <v>11571</v>
      </c>
      <c r="B1234" s="244" t="s">
        <v>15111</v>
      </c>
      <c r="C1234" s="238" t="str">
        <f t="shared" si="62"/>
        <v>READINGS_TT1_M2013-5_2013-8</v>
      </c>
      <c r="E1234" s="301" t="s">
        <v>15136</v>
      </c>
      <c r="F1234" s="265" t="s">
        <v>15099</v>
      </c>
      <c r="G1234" s="276">
        <v>41399</v>
      </c>
      <c r="H1234" s="243">
        <f t="shared" si="61"/>
        <v>41399</v>
      </c>
      <c r="I1234" s="277">
        <v>41501</v>
      </c>
      <c r="J1234" s="175" t="s">
        <v>11772</v>
      </c>
      <c r="K1234" s="175"/>
      <c r="L1234" s="24" t="s">
        <v>8637</v>
      </c>
      <c r="M1234" s="175" t="s">
        <v>11771</v>
      </c>
      <c r="N1234" s="175"/>
      <c r="O1234" s="181">
        <v>41400</v>
      </c>
      <c r="P1234" s="181">
        <v>41400</v>
      </c>
      <c r="Q1234"/>
      <c r="R1234"/>
      <c r="S1234" t="s">
        <v>2674</v>
      </c>
      <c r="T1234"/>
      <c r="U1234"/>
      <c r="V1234"/>
      <c r="W1234"/>
      <c r="X1234">
        <v>13.4</v>
      </c>
      <c r="Y1234" t="s">
        <v>9144</v>
      </c>
      <c r="Z1234"/>
      <c r="AA1234" t="s">
        <v>11235</v>
      </c>
      <c r="AB1234" t="s">
        <v>11281</v>
      </c>
      <c r="AC1234" s="6" t="s">
        <v>15115</v>
      </c>
      <c r="AD1234" t="s">
        <v>11270</v>
      </c>
      <c r="AE1234">
        <v>0.12</v>
      </c>
      <c r="AF1234" t="s">
        <v>9144</v>
      </c>
      <c r="AI1234" s="292">
        <v>0.41666666666666669</v>
      </c>
      <c r="AJ1234" t="s">
        <v>1419</v>
      </c>
      <c r="AV1234" s="331">
        <f t="shared" si="60"/>
        <v>41501</v>
      </c>
    </row>
    <row r="1235" spans="1:48" x14ac:dyDescent="0.25">
      <c r="A1235" s="280" t="s">
        <v>11571</v>
      </c>
      <c r="B1235" s="244" t="s">
        <v>15111</v>
      </c>
      <c r="C1235" s="238" t="str">
        <f t="shared" si="62"/>
        <v>READINGS_TT1_M2013-5_2013-8</v>
      </c>
      <c r="E1235" s="301" t="s">
        <v>15136</v>
      </c>
      <c r="F1235" s="265" t="s">
        <v>15099</v>
      </c>
      <c r="G1235" s="276">
        <v>41399</v>
      </c>
      <c r="H1235" s="243">
        <f t="shared" si="61"/>
        <v>41399</v>
      </c>
      <c r="I1235" s="277">
        <v>41501</v>
      </c>
      <c r="J1235" s="175" t="s">
        <v>11772</v>
      </c>
      <c r="K1235" s="175"/>
      <c r="L1235" s="24" t="s">
        <v>8637</v>
      </c>
      <c r="M1235" s="175" t="s">
        <v>11771</v>
      </c>
      <c r="N1235" s="175"/>
      <c r="O1235" s="181">
        <v>41400</v>
      </c>
      <c r="P1235" s="181">
        <v>41400</v>
      </c>
      <c r="Q1235"/>
      <c r="R1235"/>
      <c r="S1235" t="s">
        <v>2674</v>
      </c>
      <c r="T1235"/>
      <c r="U1235"/>
      <c r="V1235"/>
      <c r="W1235"/>
      <c r="X1235">
        <v>15</v>
      </c>
      <c r="Y1235" t="s">
        <v>9144</v>
      </c>
      <c r="Z1235"/>
      <c r="AA1235" t="s">
        <v>11235</v>
      </c>
      <c r="AB1235" t="s">
        <v>11281</v>
      </c>
      <c r="AC1235" s="6" t="s">
        <v>15115</v>
      </c>
      <c r="AD1235" t="s">
        <v>11270</v>
      </c>
      <c r="AE1235">
        <v>0.12</v>
      </c>
      <c r="AF1235" t="s">
        <v>9144</v>
      </c>
      <c r="AI1235" s="292">
        <v>0.58333333333333337</v>
      </c>
      <c r="AJ1235" t="s">
        <v>1419</v>
      </c>
      <c r="AV1235" s="331">
        <f t="shared" si="60"/>
        <v>41501</v>
      </c>
    </row>
    <row r="1236" spans="1:48" x14ac:dyDescent="0.25">
      <c r="A1236" s="280" t="s">
        <v>11571</v>
      </c>
      <c r="B1236" s="244" t="s">
        <v>15111</v>
      </c>
      <c r="C1236" s="238" t="str">
        <f t="shared" si="62"/>
        <v>READINGS_TT1_M2013-5_2013-8</v>
      </c>
      <c r="E1236" s="301" t="s">
        <v>15136</v>
      </c>
      <c r="F1236" s="265" t="s">
        <v>15099</v>
      </c>
      <c r="G1236" s="276">
        <v>41399</v>
      </c>
      <c r="H1236" s="243">
        <f t="shared" si="61"/>
        <v>41399</v>
      </c>
      <c r="I1236" s="277">
        <v>41501</v>
      </c>
      <c r="J1236" s="175" t="s">
        <v>11772</v>
      </c>
      <c r="K1236" s="175"/>
      <c r="L1236" s="24" t="s">
        <v>8637</v>
      </c>
      <c r="M1236" s="175" t="s">
        <v>11771</v>
      </c>
      <c r="N1236" s="175"/>
      <c r="O1236" s="181">
        <v>41400</v>
      </c>
      <c r="P1236" s="181">
        <v>41400</v>
      </c>
      <c r="Q1236"/>
      <c r="R1236"/>
      <c r="S1236" t="s">
        <v>2674</v>
      </c>
      <c r="T1236"/>
      <c r="U1236"/>
      <c r="V1236"/>
      <c r="W1236"/>
      <c r="X1236">
        <v>15.8</v>
      </c>
      <c r="Y1236" t="s">
        <v>9144</v>
      </c>
      <c r="Z1236"/>
      <c r="AA1236" t="s">
        <v>11235</v>
      </c>
      <c r="AB1236" t="s">
        <v>11281</v>
      </c>
      <c r="AC1236" s="6" t="s">
        <v>15115</v>
      </c>
      <c r="AD1236" t="s">
        <v>11270</v>
      </c>
      <c r="AE1236">
        <v>0.12</v>
      </c>
      <c r="AF1236" t="s">
        <v>9144</v>
      </c>
      <c r="AI1236" s="292">
        <v>0.75</v>
      </c>
      <c r="AJ1236" t="s">
        <v>1419</v>
      </c>
      <c r="AV1236" s="331">
        <f t="shared" si="60"/>
        <v>41501</v>
      </c>
    </row>
    <row r="1237" spans="1:48" x14ac:dyDescent="0.25">
      <c r="A1237" s="280" t="s">
        <v>11571</v>
      </c>
      <c r="B1237" s="244" t="s">
        <v>15111</v>
      </c>
      <c r="C1237" s="238" t="str">
        <f t="shared" si="62"/>
        <v>READINGS_TT1_M2013-5_2013-8</v>
      </c>
      <c r="E1237" s="301" t="s">
        <v>15136</v>
      </c>
      <c r="F1237" s="265" t="s">
        <v>15099</v>
      </c>
      <c r="G1237" s="276">
        <v>41399</v>
      </c>
      <c r="H1237" s="243">
        <f t="shared" si="61"/>
        <v>41399</v>
      </c>
      <c r="I1237" s="277">
        <v>41501</v>
      </c>
      <c r="J1237" s="175" t="s">
        <v>11772</v>
      </c>
      <c r="K1237" s="175"/>
      <c r="L1237" s="24" t="s">
        <v>8637</v>
      </c>
      <c r="M1237" s="175" t="s">
        <v>11771</v>
      </c>
      <c r="N1237" s="175"/>
      <c r="O1237" s="181">
        <v>41400</v>
      </c>
      <c r="P1237" s="181">
        <v>41400</v>
      </c>
      <c r="Q1237"/>
      <c r="R1237"/>
      <c r="S1237" t="s">
        <v>2674</v>
      </c>
      <c r="T1237"/>
      <c r="U1237"/>
      <c r="V1237"/>
      <c r="W1237"/>
      <c r="X1237">
        <v>15.3</v>
      </c>
      <c r="Y1237" t="s">
        <v>9144</v>
      </c>
      <c r="Z1237"/>
      <c r="AA1237" t="s">
        <v>11235</v>
      </c>
      <c r="AB1237" t="s">
        <v>11281</v>
      </c>
      <c r="AC1237" s="6" t="s">
        <v>15115</v>
      </c>
      <c r="AD1237" t="s">
        <v>11270</v>
      </c>
      <c r="AE1237">
        <v>0.12</v>
      </c>
      <c r="AF1237" t="s">
        <v>9144</v>
      </c>
      <c r="AI1237" s="292">
        <v>0.91666666666666663</v>
      </c>
      <c r="AJ1237" t="s">
        <v>1419</v>
      </c>
      <c r="AV1237" s="331">
        <f t="shared" si="60"/>
        <v>41501</v>
      </c>
    </row>
    <row r="1238" spans="1:48" x14ac:dyDescent="0.25">
      <c r="A1238" s="280" t="s">
        <v>11571</v>
      </c>
      <c r="B1238" s="244" t="s">
        <v>15111</v>
      </c>
      <c r="C1238" s="238" t="str">
        <f t="shared" si="62"/>
        <v>READINGS_TT1_M2013-5_2013-8</v>
      </c>
      <c r="E1238" s="301" t="s">
        <v>15136</v>
      </c>
      <c r="F1238" s="265" t="s">
        <v>15099</v>
      </c>
      <c r="G1238" s="276">
        <v>41399</v>
      </c>
      <c r="H1238" s="243">
        <f t="shared" si="61"/>
        <v>41399</v>
      </c>
      <c r="I1238" s="277">
        <v>41501</v>
      </c>
      <c r="J1238" s="175" t="s">
        <v>11772</v>
      </c>
      <c r="K1238" s="175"/>
      <c r="L1238" s="24" t="s">
        <v>8637</v>
      </c>
      <c r="M1238" s="175" t="s">
        <v>11771</v>
      </c>
      <c r="N1238" s="175"/>
      <c r="O1238" s="181">
        <v>41401</v>
      </c>
      <c r="P1238" s="181">
        <v>41401</v>
      </c>
      <c r="Q1238"/>
      <c r="R1238"/>
      <c r="S1238" t="s">
        <v>2674</v>
      </c>
      <c r="T1238"/>
      <c r="U1238"/>
      <c r="V1238"/>
      <c r="W1238"/>
      <c r="X1238">
        <v>14.7</v>
      </c>
      <c r="Y1238" t="s">
        <v>9144</v>
      </c>
      <c r="Z1238"/>
      <c r="AA1238" t="s">
        <v>11235</v>
      </c>
      <c r="AB1238" t="s">
        <v>11281</v>
      </c>
      <c r="AC1238" s="6" t="s">
        <v>15115</v>
      </c>
      <c r="AD1238" t="s">
        <v>11270</v>
      </c>
      <c r="AE1238">
        <v>0.12</v>
      </c>
      <c r="AF1238" t="s">
        <v>9144</v>
      </c>
      <c r="AI1238" s="292">
        <v>8.3333333333333329E-2</v>
      </c>
      <c r="AJ1238" t="s">
        <v>1419</v>
      </c>
      <c r="AV1238" s="331">
        <f t="shared" si="60"/>
        <v>41501</v>
      </c>
    </row>
    <row r="1239" spans="1:48" x14ac:dyDescent="0.25">
      <c r="A1239" s="280" t="s">
        <v>11571</v>
      </c>
      <c r="B1239" s="244" t="s">
        <v>15111</v>
      </c>
      <c r="C1239" s="238" t="str">
        <f t="shared" si="62"/>
        <v>READINGS_TT1_M2013-5_2013-8</v>
      </c>
      <c r="E1239" s="301" t="s">
        <v>15136</v>
      </c>
      <c r="F1239" s="265" t="s">
        <v>15099</v>
      </c>
      <c r="G1239" s="276">
        <v>41399</v>
      </c>
      <c r="H1239" s="243">
        <f t="shared" si="61"/>
        <v>41399</v>
      </c>
      <c r="I1239" s="277">
        <v>41501</v>
      </c>
      <c r="J1239" s="175" t="s">
        <v>11772</v>
      </c>
      <c r="K1239" s="175"/>
      <c r="L1239" s="24" t="s">
        <v>8637</v>
      </c>
      <c r="M1239" s="175" t="s">
        <v>11771</v>
      </c>
      <c r="N1239" s="175"/>
      <c r="O1239" s="181">
        <v>41401</v>
      </c>
      <c r="P1239" s="181">
        <v>41401</v>
      </c>
      <c r="Q1239"/>
      <c r="R1239"/>
      <c r="S1239" t="s">
        <v>2674</v>
      </c>
      <c r="T1239"/>
      <c r="U1239"/>
      <c r="V1239"/>
      <c r="W1239"/>
      <c r="X1239">
        <v>14.2</v>
      </c>
      <c r="Y1239" t="s">
        <v>9144</v>
      </c>
      <c r="Z1239"/>
      <c r="AA1239" t="s">
        <v>11235</v>
      </c>
      <c r="AB1239" t="s">
        <v>11281</v>
      </c>
      <c r="AC1239" s="6" t="s">
        <v>15115</v>
      </c>
      <c r="AD1239" t="s">
        <v>11270</v>
      </c>
      <c r="AE1239">
        <v>0.12</v>
      </c>
      <c r="AF1239" t="s">
        <v>9144</v>
      </c>
      <c r="AI1239" s="292">
        <v>0.25</v>
      </c>
      <c r="AJ1239" t="s">
        <v>1419</v>
      </c>
      <c r="AV1239" s="331">
        <f t="shared" si="60"/>
        <v>41501</v>
      </c>
    </row>
    <row r="1240" spans="1:48" x14ac:dyDescent="0.25">
      <c r="A1240" s="280" t="s">
        <v>11571</v>
      </c>
      <c r="B1240" s="244" t="s">
        <v>15111</v>
      </c>
      <c r="C1240" s="238" t="str">
        <f t="shared" si="62"/>
        <v>READINGS_TT1_M2013-5_2013-8</v>
      </c>
      <c r="E1240" s="301" t="s">
        <v>15136</v>
      </c>
      <c r="F1240" s="265" t="s">
        <v>15099</v>
      </c>
      <c r="G1240" s="276">
        <v>41399</v>
      </c>
      <c r="H1240" s="243">
        <f t="shared" si="61"/>
        <v>41399</v>
      </c>
      <c r="I1240" s="277">
        <v>41501</v>
      </c>
      <c r="J1240" s="175" t="s">
        <v>11772</v>
      </c>
      <c r="K1240" s="175"/>
      <c r="L1240" s="24" t="s">
        <v>8637</v>
      </c>
      <c r="M1240" s="175" t="s">
        <v>11771</v>
      </c>
      <c r="N1240" s="175"/>
      <c r="O1240" s="181">
        <v>41401</v>
      </c>
      <c r="P1240" s="181">
        <v>41401</v>
      </c>
      <c r="Q1240"/>
      <c r="R1240"/>
      <c r="S1240" t="s">
        <v>2674</v>
      </c>
      <c r="T1240"/>
      <c r="U1240"/>
      <c r="V1240"/>
      <c r="W1240"/>
      <c r="X1240">
        <v>14.5</v>
      </c>
      <c r="Y1240" t="s">
        <v>9144</v>
      </c>
      <c r="Z1240"/>
      <c r="AA1240" t="s">
        <v>11235</v>
      </c>
      <c r="AB1240" t="s">
        <v>11281</v>
      </c>
      <c r="AC1240" s="6" t="s">
        <v>15115</v>
      </c>
      <c r="AD1240" t="s">
        <v>11270</v>
      </c>
      <c r="AE1240">
        <v>0.12</v>
      </c>
      <c r="AF1240" t="s">
        <v>9144</v>
      </c>
      <c r="AI1240" s="292">
        <v>0.41666666666666669</v>
      </c>
      <c r="AJ1240" t="s">
        <v>1419</v>
      </c>
      <c r="AV1240" s="331">
        <f t="shared" si="60"/>
        <v>41501</v>
      </c>
    </row>
    <row r="1241" spans="1:48" x14ac:dyDescent="0.25">
      <c r="A1241" s="280" t="s">
        <v>11571</v>
      </c>
      <c r="B1241" s="244" t="s">
        <v>15111</v>
      </c>
      <c r="C1241" s="238" t="str">
        <f t="shared" si="62"/>
        <v>READINGS_TT1_M2013-5_2013-8</v>
      </c>
      <c r="E1241" s="301" t="s">
        <v>15136</v>
      </c>
      <c r="F1241" s="265" t="s">
        <v>15099</v>
      </c>
      <c r="G1241" s="276">
        <v>41399</v>
      </c>
      <c r="H1241" s="243">
        <f t="shared" si="61"/>
        <v>41399</v>
      </c>
      <c r="I1241" s="277">
        <v>41501</v>
      </c>
      <c r="J1241" s="175" t="s">
        <v>11772</v>
      </c>
      <c r="K1241" s="175"/>
      <c r="L1241" s="24" t="s">
        <v>8637</v>
      </c>
      <c r="M1241" s="175" t="s">
        <v>11771</v>
      </c>
      <c r="N1241" s="175"/>
      <c r="O1241" s="181">
        <v>41401</v>
      </c>
      <c r="P1241" s="181">
        <v>41401</v>
      </c>
      <c r="Q1241"/>
      <c r="R1241"/>
      <c r="S1241" t="s">
        <v>2674</v>
      </c>
      <c r="T1241"/>
      <c r="U1241"/>
      <c r="V1241"/>
      <c r="W1241"/>
      <c r="X1241">
        <v>15.2</v>
      </c>
      <c r="Y1241" t="s">
        <v>9144</v>
      </c>
      <c r="Z1241"/>
      <c r="AA1241" t="s">
        <v>11235</v>
      </c>
      <c r="AB1241" t="s">
        <v>11281</v>
      </c>
      <c r="AC1241" s="6" t="s">
        <v>15115</v>
      </c>
      <c r="AD1241" t="s">
        <v>11270</v>
      </c>
      <c r="AE1241">
        <v>0.12</v>
      </c>
      <c r="AF1241" t="s">
        <v>9144</v>
      </c>
      <c r="AI1241" s="292">
        <v>0.58333333333333337</v>
      </c>
      <c r="AJ1241" t="s">
        <v>1419</v>
      </c>
      <c r="AV1241" s="331">
        <f t="shared" si="60"/>
        <v>41501</v>
      </c>
    </row>
    <row r="1242" spans="1:48" x14ac:dyDescent="0.25">
      <c r="A1242" s="280" t="s">
        <v>11571</v>
      </c>
      <c r="B1242" s="244" t="s">
        <v>15111</v>
      </c>
      <c r="C1242" s="238" t="str">
        <f t="shared" si="62"/>
        <v>READINGS_TT1_M2013-5_2013-8</v>
      </c>
      <c r="E1242" s="301" t="s">
        <v>15136</v>
      </c>
      <c r="F1242" s="265" t="s">
        <v>15099</v>
      </c>
      <c r="G1242" s="276">
        <v>41399</v>
      </c>
      <c r="H1242" s="243">
        <f t="shared" si="61"/>
        <v>41399</v>
      </c>
      <c r="I1242" s="277">
        <v>41501</v>
      </c>
      <c r="J1242" s="175" t="s">
        <v>11772</v>
      </c>
      <c r="K1242" s="175"/>
      <c r="L1242" s="24" t="s">
        <v>8637</v>
      </c>
      <c r="M1242" s="175" t="s">
        <v>11771</v>
      </c>
      <c r="N1242" s="175"/>
      <c r="O1242" s="181">
        <v>41401</v>
      </c>
      <c r="P1242" s="181">
        <v>41401</v>
      </c>
      <c r="Q1242"/>
      <c r="R1242"/>
      <c r="S1242" t="s">
        <v>2674</v>
      </c>
      <c r="T1242"/>
      <c r="U1242"/>
      <c r="V1242"/>
      <c r="W1242"/>
      <c r="X1242">
        <v>15.6</v>
      </c>
      <c r="Y1242" t="s">
        <v>9144</v>
      </c>
      <c r="Z1242"/>
      <c r="AA1242" t="s">
        <v>11235</v>
      </c>
      <c r="AB1242" t="s">
        <v>11281</v>
      </c>
      <c r="AC1242" s="6" t="s">
        <v>15115</v>
      </c>
      <c r="AD1242" t="s">
        <v>11270</v>
      </c>
      <c r="AE1242">
        <v>0.12</v>
      </c>
      <c r="AF1242" t="s">
        <v>9144</v>
      </c>
      <c r="AI1242" s="292">
        <v>0.75</v>
      </c>
      <c r="AJ1242" t="s">
        <v>1419</v>
      </c>
      <c r="AV1242" s="331">
        <f t="shared" si="60"/>
        <v>41501</v>
      </c>
    </row>
    <row r="1243" spans="1:48" x14ac:dyDescent="0.25">
      <c r="A1243" s="280" t="s">
        <v>11571</v>
      </c>
      <c r="B1243" s="244" t="s">
        <v>15111</v>
      </c>
      <c r="C1243" s="238" t="str">
        <f t="shared" si="62"/>
        <v>READINGS_TT1_M2013-5_2013-8</v>
      </c>
      <c r="E1243" s="301" t="s">
        <v>15136</v>
      </c>
      <c r="F1243" s="265" t="s">
        <v>15099</v>
      </c>
      <c r="G1243" s="276">
        <v>41399</v>
      </c>
      <c r="H1243" s="243">
        <f t="shared" si="61"/>
        <v>41399</v>
      </c>
      <c r="I1243" s="277">
        <v>41501</v>
      </c>
      <c r="J1243" s="175" t="s">
        <v>11772</v>
      </c>
      <c r="K1243" s="175"/>
      <c r="L1243" s="24" t="s">
        <v>8637</v>
      </c>
      <c r="M1243" s="175" t="s">
        <v>11771</v>
      </c>
      <c r="N1243" s="175"/>
      <c r="O1243" s="181">
        <v>41401</v>
      </c>
      <c r="P1243" s="181">
        <v>41401</v>
      </c>
      <c r="Q1243"/>
      <c r="R1243"/>
      <c r="S1243" t="s">
        <v>2674</v>
      </c>
      <c r="T1243"/>
      <c r="U1243"/>
      <c r="V1243"/>
      <c r="W1243"/>
      <c r="X1243">
        <v>15.3</v>
      </c>
      <c r="Y1243" t="s">
        <v>9144</v>
      </c>
      <c r="Z1243"/>
      <c r="AA1243" t="s">
        <v>11235</v>
      </c>
      <c r="AB1243" t="s">
        <v>11281</v>
      </c>
      <c r="AC1243" s="6" t="s">
        <v>15115</v>
      </c>
      <c r="AD1243" t="s">
        <v>11270</v>
      </c>
      <c r="AE1243">
        <v>0.12</v>
      </c>
      <c r="AF1243" t="s">
        <v>9144</v>
      </c>
      <c r="AI1243" s="292">
        <v>0.91666666666666663</v>
      </c>
      <c r="AJ1243" t="s">
        <v>1419</v>
      </c>
      <c r="AV1243" s="331">
        <f t="shared" si="60"/>
        <v>41501</v>
      </c>
    </row>
    <row r="1244" spans="1:48" x14ac:dyDescent="0.25">
      <c r="A1244" s="175" t="s">
        <v>11571</v>
      </c>
      <c r="B1244" s="6" t="s">
        <v>15111</v>
      </c>
      <c r="C1244" s="238" t="str">
        <f t="shared" si="62"/>
        <v>READINGS_TT1_M2013-5_2013-8</v>
      </c>
      <c r="E1244" s="301" t="s">
        <v>15136</v>
      </c>
      <c r="F1244" s="178" t="s">
        <v>15099</v>
      </c>
      <c r="G1244" s="276">
        <v>41399</v>
      </c>
      <c r="H1244" s="243">
        <f t="shared" si="61"/>
        <v>41399</v>
      </c>
      <c r="I1244" s="277">
        <v>41501</v>
      </c>
      <c r="J1244" s="175" t="s">
        <v>11772</v>
      </c>
      <c r="K1244" s="175"/>
      <c r="L1244" s="24" t="s">
        <v>8637</v>
      </c>
      <c r="M1244" s="175" t="s">
        <v>11771</v>
      </c>
      <c r="N1244" s="175"/>
      <c r="O1244" s="181">
        <v>41402</v>
      </c>
      <c r="P1244" s="181">
        <v>41402</v>
      </c>
      <c r="Q1244"/>
      <c r="R1244"/>
      <c r="S1244" t="s">
        <v>2674</v>
      </c>
      <c r="T1244"/>
      <c r="U1244"/>
      <c r="V1244"/>
      <c r="W1244"/>
      <c r="X1244">
        <v>14.8</v>
      </c>
      <c r="Y1244" t="s">
        <v>9144</v>
      </c>
      <c r="Z1244"/>
      <c r="AA1244" t="s">
        <v>11235</v>
      </c>
      <c r="AB1244" t="s">
        <v>11281</v>
      </c>
      <c r="AC1244" s="6" t="s">
        <v>15115</v>
      </c>
      <c r="AD1244" t="s">
        <v>11270</v>
      </c>
      <c r="AE1244">
        <v>0.12</v>
      </c>
      <c r="AF1244" t="s">
        <v>9144</v>
      </c>
      <c r="AI1244" s="292">
        <v>8.3333333333333329E-2</v>
      </c>
      <c r="AJ1244" t="s">
        <v>1419</v>
      </c>
      <c r="AV1244" s="331">
        <f t="shared" si="60"/>
        <v>41501</v>
      </c>
    </row>
    <row r="1245" spans="1:48" x14ac:dyDescent="0.25">
      <c r="A1245" s="175" t="s">
        <v>11571</v>
      </c>
      <c r="B1245" s="6" t="s">
        <v>15111</v>
      </c>
      <c r="C1245" s="238" t="str">
        <f t="shared" ref="C1245:C1308" si="63">"READINGS_"&amp;B1245&amp;"_M"&amp;YEAR(H1245)&amp;"-"&amp;MONTH(H1245)&amp;"_"&amp;YEAR(I1245)&amp;"-"&amp;MONTH(I1245)</f>
        <v>READINGS_TT1_M2013-5_2013-8</v>
      </c>
      <c r="E1245" s="301" t="s">
        <v>15136</v>
      </c>
      <c r="F1245" s="178" t="s">
        <v>15099</v>
      </c>
      <c r="G1245" s="276">
        <v>41399</v>
      </c>
      <c r="H1245" s="243">
        <f t="shared" si="61"/>
        <v>41399</v>
      </c>
      <c r="I1245" s="277">
        <v>41501</v>
      </c>
      <c r="J1245" s="175" t="s">
        <v>11772</v>
      </c>
      <c r="K1245" s="175"/>
      <c r="L1245" s="24" t="s">
        <v>8637</v>
      </c>
      <c r="M1245" s="175" t="s">
        <v>11771</v>
      </c>
      <c r="N1245" s="175"/>
      <c r="O1245" s="181">
        <v>41402</v>
      </c>
      <c r="P1245" s="181">
        <v>41402</v>
      </c>
      <c r="Q1245"/>
      <c r="S1245" t="s">
        <v>2674</v>
      </c>
      <c r="T1245"/>
      <c r="X1245">
        <v>14.4</v>
      </c>
      <c r="Y1245" t="s">
        <v>9144</v>
      </c>
      <c r="AA1245" t="s">
        <v>11235</v>
      </c>
      <c r="AB1245" t="s">
        <v>11281</v>
      </c>
      <c r="AC1245" s="6" t="s">
        <v>15115</v>
      </c>
      <c r="AD1245" t="s">
        <v>11270</v>
      </c>
      <c r="AE1245">
        <v>0.12</v>
      </c>
      <c r="AF1245" t="s">
        <v>9144</v>
      </c>
      <c r="AI1245" s="292">
        <v>0.25</v>
      </c>
      <c r="AJ1245" t="s">
        <v>1419</v>
      </c>
      <c r="AV1245" s="331">
        <f t="shared" si="60"/>
        <v>41501</v>
      </c>
    </row>
    <row r="1246" spans="1:48" x14ac:dyDescent="0.25">
      <c r="A1246" s="175" t="s">
        <v>11571</v>
      </c>
      <c r="B1246" s="6" t="s">
        <v>15111</v>
      </c>
      <c r="C1246" s="238" t="str">
        <f t="shared" si="63"/>
        <v>READINGS_TT1_M2013-5_2013-8</v>
      </c>
      <c r="E1246" s="301" t="s">
        <v>15136</v>
      </c>
      <c r="F1246" s="178" t="s">
        <v>15099</v>
      </c>
      <c r="G1246" s="276">
        <v>41399</v>
      </c>
      <c r="H1246" s="243">
        <f t="shared" si="61"/>
        <v>41399</v>
      </c>
      <c r="I1246" s="277">
        <v>41501</v>
      </c>
      <c r="J1246" s="175" t="s">
        <v>11772</v>
      </c>
      <c r="K1246" s="175"/>
      <c r="L1246" s="24" t="s">
        <v>8637</v>
      </c>
      <c r="M1246" s="175" t="s">
        <v>11771</v>
      </c>
      <c r="N1246" s="175"/>
      <c r="O1246" s="181">
        <v>41402</v>
      </c>
      <c r="P1246" s="181">
        <v>41402</v>
      </c>
      <c r="Q1246"/>
      <c r="S1246" t="s">
        <v>2674</v>
      </c>
      <c r="T1246"/>
      <c r="X1246">
        <v>15.6</v>
      </c>
      <c r="Y1246" t="s">
        <v>9144</v>
      </c>
      <c r="AA1246" t="s">
        <v>11235</v>
      </c>
      <c r="AB1246" t="s">
        <v>11281</v>
      </c>
      <c r="AC1246" s="6" t="s">
        <v>15115</v>
      </c>
      <c r="AD1246" t="s">
        <v>11270</v>
      </c>
      <c r="AE1246">
        <v>0.12</v>
      </c>
      <c r="AF1246" t="s">
        <v>9144</v>
      </c>
      <c r="AI1246" s="292">
        <v>0.41666666666666669</v>
      </c>
      <c r="AJ1246" t="s">
        <v>1419</v>
      </c>
      <c r="AV1246" s="331">
        <f t="shared" si="60"/>
        <v>41501</v>
      </c>
    </row>
    <row r="1247" spans="1:48" x14ac:dyDescent="0.25">
      <c r="A1247" s="175" t="s">
        <v>11571</v>
      </c>
      <c r="B1247" s="6" t="s">
        <v>15111</v>
      </c>
      <c r="C1247" s="238" t="str">
        <f t="shared" si="63"/>
        <v>READINGS_TT1_M2013-5_2013-8</v>
      </c>
      <c r="E1247" s="301" t="s">
        <v>15136</v>
      </c>
      <c r="F1247" s="178" t="s">
        <v>15099</v>
      </c>
      <c r="G1247" s="276">
        <v>41399</v>
      </c>
      <c r="H1247" s="243">
        <f t="shared" si="61"/>
        <v>41399</v>
      </c>
      <c r="I1247" s="277">
        <v>41501</v>
      </c>
      <c r="J1247" s="175" t="s">
        <v>11772</v>
      </c>
      <c r="K1247" s="175"/>
      <c r="L1247" s="24" t="s">
        <v>8637</v>
      </c>
      <c r="M1247" s="175" t="s">
        <v>11771</v>
      </c>
      <c r="N1247" s="175"/>
      <c r="O1247" s="181">
        <v>41402</v>
      </c>
      <c r="P1247" s="181">
        <v>41402</v>
      </c>
      <c r="Q1247"/>
      <c r="S1247" t="s">
        <v>2674</v>
      </c>
      <c r="T1247"/>
      <c r="X1247">
        <v>18.100000000000001</v>
      </c>
      <c r="Y1247" t="s">
        <v>9144</v>
      </c>
      <c r="AA1247" t="s">
        <v>11235</v>
      </c>
      <c r="AB1247" t="s">
        <v>11281</v>
      </c>
      <c r="AC1247" s="6" t="s">
        <v>15115</v>
      </c>
      <c r="AD1247" t="s">
        <v>11270</v>
      </c>
      <c r="AE1247">
        <v>0.12</v>
      </c>
      <c r="AF1247" t="s">
        <v>9144</v>
      </c>
      <c r="AI1247" s="292">
        <v>0.58333333333333337</v>
      </c>
      <c r="AJ1247" t="s">
        <v>1419</v>
      </c>
      <c r="AV1247" s="331">
        <f t="shared" si="60"/>
        <v>41501</v>
      </c>
    </row>
    <row r="1248" spans="1:48" x14ac:dyDescent="0.25">
      <c r="A1248" s="175" t="s">
        <v>11571</v>
      </c>
      <c r="B1248" s="6" t="s">
        <v>15111</v>
      </c>
      <c r="C1248" s="238" t="str">
        <f t="shared" si="63"/>
        <v>READINGS_TT1_M2013-5_2013-8</v>
      </c>
      <c r="E1248" s="301" t="s">
        <v>15136</v>
      </c>
      <c r="F1248" s="178" t="s">
        <v>15099</v>
      </c>
      <c r="G1248" s="276">
        <v>41399</v>
      </c>
      <c r="H1248" s="243">
        <f t="shared" si="61"/>
        <v>41399</v>
      </c>
      <c r="I1248" s="277">
        <v>41501</v>
      </c>
      <c r="J1248" s="175" t="s">
        <v>11772</v>
      </c>
      <c r="K1248" s="175"/>
      <c r="L1248" s="24" t="s">
        <v>8637</v>
      </c>
      <c r="M1248" s="175" t="s">
        <v>11771</v>
      </c>
      <c r="N1248" s="175"/>
      <c r="O1248" s="181">
        <v>41402</v>
      </c>
      <c r="P1248" s="181">
        <v>41402</v>
      </c>
      <c r="Q1248"/>
      <c r="S1248" t="s">
        <v>2674</v>
      </c>
      <c r="T1248"/>
      <c r="X1248">
        <v>18.399999999999999</v>
      </c>
      <c r="Y1248" t="s">
        <v>9144</v>
      </c>
      <c r="AA1248" t="s">
        <v>11235</v>
      </c>
      <c r="AB1248" t="s">
        <v>11281</v>
      </c>
      <c r="AC1248" s="6" t="s">
        <v>15115</v>
      </c>
      <c r="AD1248" t="s">
        <v>11270</v>
      </c>
      <c r="AE1248">
        <v>0.12</v>
      </c>
      <c r="AF1248" t="s">
        <v>9144</v>
      </c>
      <c r="AI1248" s="292">
        <v>0.75</v>
      </c>
      <c r="AJ1248" t="s">
        <v>1419</v>
      </c>
      <c r="AV1248" s="331">
        <f t="shared" si="60"/>
        <v>41501</v>
      </c>
    </row>
    <row r="1249" spans="1:48" x14ac:dyDescent="0.25">
      <c r="A1249" s="175" t="s">
        <v>11571</v>
      </c>
      <c r="B1249" s="6" t="s">
        <v>15111</v>
      </c>
      <c r="C1249" s="238" t="str">
        <f t="shared" si="63"/>
        <v>READINGS_TT1_M2013-5_2013-8</v>
      </c>
      <c r="E1249" s="301" t="s">
        <v>15136</v>
      </c>
      <c r="F1249" s="178" t="s">
        <v>15099</v>
      </c>
      <c r="G1249" s="276">
        <v>41399</v>
      </c>
      <c r="H1249" s="243">
        <f t="shared" si="61"/>
        <v>41399</v>
      </c>
      <c r="I1249" s="277">
        <v>41501</v>
      </c>
      <c r="J1249" s="175" t="s">
        <v>11772</v>
      </c>
      <c r="K1249" s="175"/>
      <c r="L1249" s="24" t="s">
        <v>8637</v>
      </c>
      <c r="M1249" s="175" t="s">
        <v>11771</v>
      </c>
      <c r="N1249" s="175"/>
      <c r="O1249" s="181">
        <v>41402</v>
      </c>
      <c r="P1249" s="181">
        <v>41402</v>
      </c>
      <c r="Q1249"/>
      <c r="S1249" t="s">
        <v>2674</v>
      </c>
      <c r="T1249"/>
      <c r="X1249">
        <v>17.2</v>
      </c>
      <c r="Y1249" t="s">
        <v>9144</v>
      </c>
      <c r="AA1249" t="s">
        <v>11235</v>
      </c>
      <c r="AB1249" t="s">
        <v>11281</v>
      </c>
      <c r="AC1249" s="6" t="s">
        <v>15115</v>
      </c>
      <c r="AD1249" t="s">
        <v>11270</v>
      </c>
      <c r="AE1249">
        <v>0.12</v>
      </c>
      <c r="AF1249" t="s">
        <v>9144</v>
      </c>
      <c r="AI1249" s="292">
        <v>0.91666666666666663</v>
      </c>
      <c r="AJ1249" t="s">
        <v>1419</v>
      </c>
      <c r="AV1249" s="331">
        <f t="shared" si="60"/>
        <v>41501</v>
      </c>
    </row>
    <row r="1250" spans="1:48" x14ac:dyDescent="0.25">
      <c r="A1250" s="175" t="s">
        <v>11571</v>
      </c>
      <c r="B1250" s="6" t="s">
        <v>15111</v>
      </c>
      <c r="C1250" s="238" t="str">
        <f t="shared" si="63"/>
        <v>READINGS_TT1_M2013-5_2013-8</v>
      </c>
      <c r="E1250" s="301" t="s">
        <v>15136</v>
      </c>
      <c r="F1250" s="178" t="s">
        <v>15099</v>
      </c>
      <c r="G1250" s="276">
        <v>41399</v>
      </c>
      <c r="H1250" s="243">
        <f t="shared" si="61"/>
        <v>41399</v>
      </c>
      <c r="I1250" s="277">
        <v>41501</v>
      </c>
      <c r="J1250" s="175" t="s">
        <v>11772</v>
      </c>
      <c r="K1250" s="175"/>
      <c r="L1250" s="24" t="s">
        <v>8637</v>
      </c>
      <c r="M1250" s="175" t="s">
        <v>11771</v>
      </c>
      <c r="N1250" s="175"/>
      <c r="O1250" s="181">
        <v>41403</v>
      </c>
      <c r="P1250" s="181">
        <v>41403</v>
      </c>
      <c r="Q1250"/>
      <c r="S1250" t="s">
        <v>2674</v>
      </c>
      <c r="T1250"/>
      <c r="X1250">
        <v>15.7</v>
      </c>
      <c r="Y1250" t="s">
        <v>9144</v>
      </c>
      <c r="AA1250" t="s">
        <v>11235</v>
      </c>
      <c r="AB1250" t="s">
        <v>11281</v>
      </c>
      <c r="AC1250" s="6" t="s">
        <v>15115</v>
      </c>
      <c r="AD1250" t="s">
        <v>11270</v>
      </c>
      <c r="AE1250">
        <v>0.12</v>
      </c>
      <c r="AF1250" t="s">
        <v>9144</v>
      </c>
      <c r="AI1250" s="292">
        <v>8.3333333333333329E-2</v>
      </c>
      <c r="AJ1250" t="s">
        <v>1419</v>
      </c>
      <c r="AV1250" s="331">
        <f t="shared" si="60"/>
        <v>41501</v>
      </c>
    </row>
    <row r="1251" spans="1:48" x14ac:dyDescent="0.25">
      <c r="A1251" s="175" t="s">
        <v>11571</v>
      </c>
      <c r="B1251" s="6" t="s">
        <v>15111</v>
      </c>
      <c r="C1251" s="238" t="str">
        <f t="shared" si="63"/>
        <v>READINGS_TT1_M2013-5_2013-8</v>
      </c>
      <c r="E1251" s="301" t="s">
        <v>15136</v>
      </c>
      <c r="F1251" s="178" t="s">
        <v>15099</v>
      </c>
      <c r="G1251" s="276">
        <v>41399</v>
      </c>
      <c r="H1251" s="243">
        <f t="shared" si="61"/>
        <v>41399</v>
      </c>
      <c r="I1251" s="277">
        <v>41501</v>
      </c>
      <c r="J1251" s="175" t="s">
        <v>11772</v>
      </c>
      <c r="K1251" s="175"/>
      <c r="L1251" s="24" t="s">
        <v>8637</v>
      </c>
      <c r="M1251" s="175" t="s">
        <v>11771</v>
      </c>
      <c r="N1251" s="175"/>
      <c r="O1251" s="181">
        <v>41403</v>
      </c>
      <c r="P1251" s="181">
        <v>41403</v>
      </c>
      <c r="Q1251"/>
      <c r="S1251" t="s">
        <v>2674</v>
      </c>
      <c r="T1251"/>
      <c r="X1251">
        <v>15</v>
      </c>
      <c r="Y1251" t="s">
        <v>9144</v>
      </c>
      <c r="AA1251" t="s">
        <v>11235</v>
      </c>
      <c r="AB1251" t="s">
        <v>11281</v>
      </c>
      <c r="AC1251" s="6" t="s">
        <v>15115</v>
      </c>
      <c r="AD1251" t="s">
        <v>11270</v>
      </c>
      <c r="AE1251">
        <v>0.12</v>
      </c>
      <c r="AF1251" t="s">
        <v>9144</v>
      </c>
      <c r="AI1251" s="292">
        <v>0.25</v>
      </c>
      <c r="AJ1251" t="s">
        <v>1419</v>
      </c>
      <c r="AV1251" s="331">
        <f t="shared" si="60"/>
        <v>41501</v>
      </c>
    </row>
    <row r="1252" spans="1:48" x14ac:dyDescent="0.25">
      <c r="A1252" s="175" t="s">
        <v>11571</v>
      </c>
      <c r="B1252" s="6" t="s">
        <v>15111</v>
      </c>
      <c r="C1252" s="238" t="str">
        <f t="shared" si="63"/>
        <v>READINGS_TT1_M2013-5_2013-8</v>
      </c>
      <c r="E1252" s="301" t="s">
        <v>15136</v>
      </c>
      <c r="F1252" s="178" t="s">
        <v>15099</v>
      </c>
      <c r="G1252" s="276">
        <v>41399</v>
      </c>
      <c r="H1252" s="243">
        <f t="shared" si="61"/>
        <v>41399</v>
      </c>
      <c r="I1252" s="277">
        <v>41501</v>
      </c>
      <c r="J1252" s="175" t="s">
        <v>11772</v>
      </c>
      <c r="K1252" s="175"/>
      <c r="L1252" s="24" t="s">
        <v>8637</v>
      </c>
      <c r="M1252" s="175" t="s">
        <v>11771</v>
      </c>
      <c r="N1252" s="175"/>
      <c r="O1252" s="181">
        <v>41403</v>
      </c>
      <c r="P1252" s="181">
        <v>41403</v>
      </c>
      <c r="S1252" t="s">
        <v>2674</v>
      </c>
      <c r="X1252">
        <v>15.9</v>
      </c>
      <c r="Y1252" t="s">
        <v>9144</v>
      </c>
      <c r="AA1252" t="s">
        <v>11235</v>
      </c>
      <c r="AB1252" t="s">
        <v>11281</v>
      </c>
      <c r="AC1252" s="6" t="s">
        <v>15115</v>
      </c>
      <c r="AD1252" t="s">
        <v>11270</v>
      </c>
      <c r="AE1252">
        <v>0.12</v>
      </c>
      <c r="AF1252" t="s">
        <v>9144</v>
      </c>
      <c r="AI1252" s="292">
        <v>0.41666666666666669</v>
      </c>
      <c r="AJ1252" t="s">
        <v>1419</v>
      </c>
      <c r="AV1252" s="331">
        <f t="shared" si="60"/>
        <v>41501</v>
      </c>
    </row>
    <row r="1253" spans="1:48" x14ac:dyDescent="0.25">
      <c r="A1253" s="175" t="s">
        <v>11571</v>
      </c>
      <c r="B1253" s="6" t="s">
        <v>15111</v>
      </c>
      <c r="C1253" s="238" t="str">
        <f t="shared" si="63"/>
        <v>READINGS_TT1_M2013-5_2013-8</v>
      </c>
      <c r="E1253" s="301" t="s">
        <v>15136</v>
      </c>
      <c r="F1253" s="178" t="s">
        <v>15099</v>
      </c>
      <c r="G1253" s="276">
        <v>41399</v>
      </c>
      <c r="H1253" s="243">
        <f t="shared" si="61"/>
        <v>41399</v>
      </c>
      <c r="I1253" s="277">
        <v>41501</v>
      </c>
      <c r="J1253" s="175" t="s">
        <v>11772</v>
      </c>
      <c r="K1253" s="175"/>
      <c r="L1253" s="24" t="s">
        <v>8637</v>
      </c>
      <c r="M1253" s="175" t="s">
        <v>11771</v>
      </c>
      <c r="N1253" s="175"/>
      <c r="O1253" s="181">
        <v>41403</v>
      </c>
      <c r="P1253" s="181">
        <v>41403</v>
      </c>
      <c r="S1253" t="s">
        <v>2674</v>
      </c>
      <c r="X1253">
        <v>18.899999999999999</v>
      </c>
      <c r="Y1253" t="s">
        <v>9144</v>
      </c>
      <c r="AA1253" t="s">
        <v>11235</v>
      </c>
      <c r="AB1253" t="s">
        <v>11281</v>
      </c>
      <c r="AC1253" s="6" t="s">
        <v>15115</v>
      </c>
      <c r="AD1253" t="s">
        <v>11270</v>
      </c>
      <c r="AE1253">
        <v>0.12</v>
      </c>
      <c r="AF1253" t="s">
        <v>9144</v>
      </c>
      <c r="AI1253" s="292">
        <v>0.58333333333333337</v>
      </c>
      <c r="AJ1253" t="s">
        <v>1419</v>
      </c>
      <c r="AV1253" s="331">
        <f t="shared" si="60"/>
        <v>41501</v>
      </c>
    </row>
    <row r="1254" spans="1:48" x14ac:dyDescent="0.25">
      <c r="A1254" s="175" t="s">
        <v>11571</v>
      </c>
      <c r="B1254" s="6" t="s">
        <v>15111</v>
      </c>
      <c r="C1254" s="238" t="str">
        <f t="shared" si="63"/>
        <v>READINGS_TT1_M2013-5_2013-8</v>
      </c>
      <c r="E1254" s="301" t="s">
        <v>15136</v>
      </c>
      <c r="F1254" s="178" t="s">
        <v>15099</v>
      </c>
      <c r="G1254" s="276">
        <v>41399</v>
      </c>
      <c r="H1254" s="243">
        <f t="shared" si="61"/>
        <v>41399</v>
      </c>
      <c r="I1254" s="277">
        <v>41501</v>
      </c>
      <c r="J1254" s="175" t="s">
        <v>11772</v>
      </c>
      <c r="K1254" s="175"/>
      <c r="L1254" s="24" t="s">
        <v>8637</v>
      </c>
      <c r="M1254" s="175" t="s">
        <v>11771</v>
      </c>
      <c r="N1254" s="175"/>
      <c r="O1254" s="181">
        <v>41403</v>
      </c>
      <c r="P1254" s="181">
        <v>41403</v>
      </c>
      <c r="S1254" t="s">
        <v>2674</v>
      </c>
      <c r="X1254">
        <v>19.5</v>
      </c>
      <c r="Y1254" t="s">
        <v>9144</v>
      </c>
      <c r="AA1254" t="s">
        <v>11235</v>
      </c>
      <c r="AB1254" t="s">
        <v>11281</v>
      </c>
      <c r="AC1254" s="6" t="s">
        <v>15115</v>
      </c>
      <c r="AD1254" t="s">
        <v>11270</v>
      </c>
      <c r="AE1254">
        <v>0.12</v>
      </c>
      <c r="AF1254" t="s">
        <v>9144</v>
      </c>
      <c r="AI1254" s="292">
        <v>0.75</v>
      </c>
      <c r="AJ1254" t="s">
        <v>1419</v>
      </c>
      <c r="AV1254" s="331">
        <f t="shared" si="60"/>
        <v>41501</v>
      </c>
    </row>
    <row r="1255" spans="1:48" x14ac:dyDescent="0.25">
      <c r="A1255" s="175" t="s">
        <v>11571</v>
      </c>
      <c r="B1255" s="6" t="s">
        <v>15111</v>
      </c>
      <c r="C1255" s="238" t="str">
        <f t="shared" si="63"/>
        <v>READINGS_TT1_M2013-5_2013-8</v>
      </c>
      <c r="E1255" s="301" t="s">
        <v>15136</v>
      </c>
      <c r="F1255" s="178" t="s">
        <v>15099</v>
      </c>
      <c r="G1255" s="276">
        <v>41399</v>
      </c>
      <c r="H1255" s="243">
        <f t="shared" si="61"/>
        <v>41399</v>
      </c>
      <c r="I1255" s="277">
        <v>41501</v>
      </c>
      <c r="J1255" s="175" t="s">
        <v>11772</v>
      </c>
      <c r="K1255" s="175"/>
      <c r="L1255" s="24" t="s">
        <v>8637</v>
      </c>
      <c r="M1255" s="175" t="s">
        <v>11771</v>
      </c>
      <c r="N1255" s="175"/>
      <c r="O1255" s="181">
        <v>41403</v>
      </c>
      <c r="P1255" s="181">
        <v>41403</v>
      </c>
      <c r="S1255" t="s">
        <v>2674</v>
      </c>
      <c r="X1255">
        <v>17.899999999999999</v>
      </c>
      <c r="Y1255" t="s">
        <v>9144</v>
      </c>
      <c r="AA1255" t="s">
        <v>11235</v>
      </c>
      <c r="AB1255" t="s">
        <v>11281</v>
      </c>
      <c r="AC1255" s="6" t="s">
        <v>15115</v>
      </c>
      <c r="AD1255" t="s">
        <v>11270</v>
      </c>
      <c r="AE1255">
        <v>0.12</v>
      </c>
      <c r="AF1255" t="s">
        <v>9144</v>
      </c>
      <c r="AI1255" s="292">
        <v>0.91666666666666663</v>
      </c>
      <c r="AJ1255" t="s">
        <v>1419</v>
      </c>
      <c r="AV1255" s="331">
        <f t="shared" si="60"/>
        <v>41501</v>
      </c>
    </row>
    <row r="1256" spans="1:48" x14ac:dyDescent="0.25">
      <c r="A1256" s="175" t="s">
        <v>11571</v>
      </c>
      <c r="B1256" s="6" t="s">
        <v>15111</v>
      </c>
      <c r="C1256" s="238" t="str">
        <f t="shared" si="63"/>
        <v>READINGS_TT1_M2013-5_2013-8</v>
      </c>
      <c r="E1256" s="301" t="s">
        <v>15136</v>
      </c>
      <c r="F1256" s="178" t="s">
        <v>15099</v>
      </c>
      <c r="G1256" s="276">
        <v>41399</v>
      </c>
      <c r="H1256" s="243">
        <f t="shared" si="61"/>
        <v>41399</v>
      </c>
      <c r="I1256" s="277">
        <v>41501</v>
      </c>
      <c r="J1256" s="175" t="s">
        <v>11772</v>
      </c>
      <c r="K1256" s="175"/>
      <c r="L1256" s="24" t="s">
        <v>8637</v>
      </c>
      <c r="M1256" s="175" t="s">
        <v>11771</v>
      </c>
      <c r="N1256" s="175"/>
      <c r="O1256" s="181">
        <v>41404</v>
      </c>
      <c r="P1256" s="181">
        <v>41404</v>
      </c>
      <c r="S1256" t="s">
        <v>2674</v>
      </c>
      <c r="X1256">
        <v>16.100000000000001</v>
      </c>
      <c r="Y1256" t="s">
        <v>9144</v>
      </c>
      <c r="AA1256" t="s">
        <v>11235</v>
      </c>
      <c r="AB1256" t="s">
        <v>11281</v>
      </c>
      <c r="AC1256" s="6" t="s">
        <v>15115</v>
      </c>
      <c r="AD1256" t="s">
        <v>11270</v>
      </c>
      <c r="AE1256">
        <v>0.12</v>
      </c>
      <c r="AF1256" t="s">
        <v>9144</v>
      </c>
      <c r="AI1256" s="292">
        <v>8.3333333333333329E-2</v>
      </c>
      <c r="AJ1256" t="s">
        <v>1419</v>
      </c>
      <c r="AV1256" s="331">
        <f t="shared" si="60"/>
        <v>41501</v>
      </c>
    </row>
    <row r="1257" spans="1:48" x14ac:dyDescent="0.25">
      <c r="A1257" s="175" t="s">
        <v>11571</v>
      </c>
      <c r="B1257" s="6" t="s">
        <v>15111</v>
      </c>
      <c r="C1257" s="238" t="str">
        <f t="shared" si="63"/>
        <v>READINGS_TT1_M2013-5_2013-8</v>
      </c>
      <c r="E1257" s="301" t="s">
        <v>15136</v>
      </c>
      <c r="F1257" s="178" t="s">
        <v>15099</v>
      </c>
      <c r="G1257" s="276">
        <v>41399</v>
      </c>
      <c r="H1257" s="243">
        <f t="shared" si="61"/>
        <v>41399</v>
      </c>
      <c r="I1257" s="277">
        <v>41501</v>
      </c>
      <c r="J1257" s="175" t="s">
        <v>11772</v>
      </c>
      <c r="K1257" s="175"/>
      <c r="L1257" s="24" t="s">
        <v>8637</v>
      </c>
      <c r="M1257" s="175" t="s">
        <v>11771</v>
      </c>
      <c r="N1257" s="175"/>
      <c r="O1257" s="181">
        <v>41404</v>
      </c>
      <c r="P1257" s="181">
        <v>41404</v>
      </c>
      <c r="S1257" t="s">
        <v>2674</v>
      </c>
      <c r="X1257">
        <v>15.1</v>
      </c>
      <c r="Y1257" t="s">
        <v>9144</v>
      </c>
      <c r="AA1257" t="s">
        <v>11235</v>
      </c>
      <c r="AB1257" t="s">
        <v>11281</v>
      </c>
      <c r="AC1257" s="6" t="s">
        <v>15115</v>
      </c>
      <c r="AD1257" t="s">
        <v>11270</v>
      </c>
      <c r="AE1257">
        <v>0.12</v>
      </c>
      <c r="AF1257" t="s">
        <v>9144</v>
      </c>
      <c r="AI1257" s="292">
        <v>0.25</v>
      </c>
      <c r="AJ1257" t="s">
        <v>1419</v>
      </c>
      <c r="AV1257" s="331">
        <f t="shared" si="60"/>
        <v>41501</v>
      </c>
    </row>
    <row r="1258" spans="1:48" x14ac:dyDescent="0.25">
      <c r="A1258" s="175" t="s">
        <v>11571</v>
      </c>
      <c r="B1258" s="6" t="s">
        <v>15111</v>
      </c>
      <c r="C1258" s="238" t="str">
        <f t="shared" si="63"/>
        <v>READINGS_TT1_M2013-5_2013-8</v>
      </c>
      <c r="E1258" s="301" t="s">
        <v>15136</v>
      </c>
      <c r="F1258" s="178" t="s">
        <v>15099</v>
      </c>
      <c r="G1258" s="276">
        <v>41399</v>
      </c>
      <c r="H1258" s="243">
        <f t="shared" si="61"/>
        <v>41399</v>
      </c>
      <c r="I1258" s="277">
        <v>41501</v>
      </c>
      <c r="J1258" s="175" t="s">
        <v>11772</v>
      </c>
      <c r="K1258" s="175"/>
      <c r="L1258" s="24" t="s">
        <v>8637</v>
      </c>
      <c r="M1258" s="175" t="s">
        <v>11771</v>
      </c>
      <c r="N1258" s="175"/>
      <c r="O1258" s="181">
        <v>41404</v>
      </c>
      <c r="P1258" s="181">
        <v>41404</v>
      </c>
      <c r="S1258" t="s">
        <v>2674</v>
      </c>
      <c r="X1258">
        <v>16.399999999999999</v>
      </c>
      <c r="Y1258" t="s">
        <v>9144</v>
      </c>
      <c r="AA1258" t="s">
        <v>11235</v>
      </c>
      <c r="AB1258" t="s">
        <v>11281</v>
      </c>
      <c r="AC1258" s="6" t="s">
        <v>15115</v>
      </c>
      <c r="AD1258" t="s">
        <v>11270</v>
      </c>
      <c r="AE1258">
        <v>0.12</v>
      </c>
      <c r="AF1258" t="s">
        <v>9144</v>
      </c>
      <c r="AI1258" s="292">
        <v>0.41666666666666669</v>
      </c>
      <c r="AJ1258" t="s">
        <v>1419</v>
      </c>
      <c r="AV1258" s="331">
        <f t="shared" si="60"/>
        <v>41501</v>
      </c>
    </row>
    <row r="1259" spans="1:48" x14ac:dyDescent="0.25">
      <c r="A1259" s="175" t="s">
        <v>11571</v>
      </c>
      <c r="B1259" s="6" t="s">
        <v>15111</v>
      </c>
      <c r="C1259" s="238" t="str">
        <f t="shared" si="63"/>
        <v>READINGS_TT1_M2013-5_2013-8</v>
      </c>
      <c r="E1259" s="301" t="s">
        <v>15136</v>
      </c>
      <c r="F1259" s="178" t="s">
        <v>15099</v>
      </c>
      <c r="G1259" s="276">
        <v>41399</v>
      </c>
      <c r="H1259" s="243">
        <f t="shared" si="61"/>
        <v>41399</v>
      </c>
      <c r="I1259" s="277">
        <v>41501</v>
      </c>
      <c r="J1259" s="175" t="s">
        <v>11772</v>
      </c>
      <c r="K1259" s="175"/>
      <c r="L1259" s="24" t="s">
        <v>8637</v>
      </c>
      <c r="M1259" s="175" t="s">
        <v>11771</v>
      </c>
      <c r="N1259" s="175"/>
      <c r="O1259" s="181">
        <v>41404</v>
      </c>
      <c r="P1259" s="181">
        <v>41404</v>
      </c>
      <c r="S1259" t="s">
        <v>2674</v>
      </c>
      <c r="X1259">
        <v>19.7</v>
      </c>
      <c r="Y1259" t="s">
        <v>9144</v>
      </c>
      <c r="AA1259" t="s">
        <v>11235</v>
      </c>
      <c r="AB1259" t="s">
        <v>11281</v>
      </c>
      <c r="AC1259" s="6" t="s">
        <v>15115</v>
      </c>
      <c r="AD1259" t="s">
        <v>11270</v>
      </c>
      <c r="AE1259">
        <v>0.12</v>
      </c>
      <c r="AF1259" t="s">
        <v>9144</v>
      </c>
      <c r="AI1259" s="292">
        <v>0.58333333333333337</v>
      </c>
      <c r="AJ1259" t="s">
        <v>1419</v>
      </c>
      <c r="AV1259" s="331">
        <f t="shared" si="60"/>
        <v>41501</v>
      </c>
    </row>
    <row r="1260" spans="1:48" x14ac:dyDescent="0.25">
      <c r="A1260" s="175" t="s">
        <v>11571</v>
      </c>
      <c r="B1260" s="6" t="s">
        <v>15111</v>
      </c>
      <c r="C1260" s="238" t="str">
        <f t="shared" si="63"/>
        <v>READINGS_TT1_M2013-5_2013-8</v>
      </c>
      <c r="E1260" s="301" t="s">
        <v>15136</v>
      </c>
      <c r="F1260" s="178" t="s">
        <v>15099</v>
      </c>
      <c r="G1260" s="276">
        <v>41399</v>
      </c>
      <c r="H1260" s="243">
        <f t="shared" si="61"/>
        <v>41399</v>
      </c>
      <c r="I1260" s="277">
        <v>41501</v>
      </c>
      <c r="J1260" s="175" t="s">
        <v>11772</v>
      </c>
      <c r="K1260" s="175"/>
      <c r="L1260" s="24" t="s">
        <v>8637</v>
      </c>
      <c r="M1260" s="175" t="s">
        <v>11771</v>
      </c>
      <c r="N1260" s="175"/>
      <c r="O1260" s="181">
        <v>41404</v>
      </c>
      <c r="P1260" s="181">
        <v>41404</v>
      </c>
      <c r="S1260" t="s">
        <v>2674</v>
      </c>
      <c r="X1260">
        <v>20.7</v>
      </c>
      <c r="Y1260" t="s">
        <v>9144</v>
      </c>
      <c r="AA1260" t="s">
        <v>11235</v>
      </c>
      <c r="AB1260" t="s">
        <v>11281</v>
      </c>
      <c r="AC1260" s="6" t="s">
        <v>15115</v>
      </c>
      <c r="AD1260" t="s">
        <v>11270</v>
      </c>
      <c r="AE1260">
        <v>0.12</v>
      </c>
      <c r="AF1260" t="s">
        <v>9144</v>
      </c>
      <c r="AI1260" s="292">
        <v>0.75</v>
      </c>
      <c r="AJ1260" t="s">
        <v>1419</v>
      </c>
      <c r="AV1260" s="331">
        <f t="shared" si="60"/>
        <v>41501</v>
      </c>
    </row>
    <row r="1261" spans="1:48" x14ac:dyDescent="0.25">
      <c r="A1261" s="175" t="s">
        <v>11571</v>
      </c>
      <c r="B1261" s="6" t="s">
        <v>15111</v>
      </c>
      <c r="C1261" s="238" t="str">
        <f t="shared" si="63"/>
        <v>READINGS_TT1_M2013-5_2013-8</v>
      </c>
      <c r="E1261" s="301" t="s">
        <v>15136</v>
      </c>
      <c r="F1261" s="178" t="s">
        <v>15099</v>
      </c>
      <c r="G1261" s="276">
        <v>41399</v>
      </c>
      <c r="H1261" s="243">
        <f t="shared" si="61"/>
        <v>41399</v>
      </c>
      <c r="I1261" s="277">
        <v>41501</v>
      </c>
      <c r="J1261" s="175" t="s">
        <v>11772</v>
      </c>
      <c r="K1261" s="175"/>
      <c r="L1261" s="24" t="s">
        <v>8637</v>
      </c>
      <c r="M1261" s="175" t="s">
        <v>11771</v>
      </c>
      <c r="N1261" s="175"/>
      <c r="O1261" s="181">
        <v>41404</v>
      </c>
      <c r="P1261" s="181">
        <v>41404</v>
      </c>
      <c r="S1261" t="s">
        <v>2674</v>
      </c>
      <c r="X1261">
        <v>19.399999999999999</v>
      </c>
      <c r="Y1261" t="s">
        <v>9144</v>
      </c>
      <c r="AA1261" t="s">
        <v>11235</v>
      </c>
      <c r="AB1261" t="s">
        <v>11281</v>
      </c>
      <c r="AC1261" s="6" t="s">
        <v>15115</v>
      </c>
      <c r="AD1261" t="s">
        <v>11270</v>
      </c>
      <c r="AE1261">
        <v>0.12</v>
      </c>
      <c r="AF1261" t="s">
        <v>9144</v>
      </c>
      <c r="AI1261" s="292">
        <v>0.91666666666666663</v>
      </c>
      <c r="AJ1261" t="s">
        <v>1419</v>
      </c>
      <c r="AV1261" s="331">
        <f t="shared" si="60"/>
        <v>41501</v>
      </c>
    </row>
    <row r="1262" spans="1:48" x14ac:dyDescent="0.25">
      <c r="A1262" s="175" t="s">
        <v>11571</v>
      </c>
      <c r="B1262" s="6" t="s">
        <v>15111</v>
      </c>
      <c r="C1262" s="238" t="str">
        <f t="shared" si="63"/>
        <v>READINGS_TT1_M2013-5_2013-8</v>
      </c>
      <c r="E1262" s="301" t="s">
        <v>15136</v>
      </c>
      <c r="F1262" s="178" t="s">
        <v>15099</v>
      </c>
      <c r="G1262" s="276">
        <v>41399</v>
      </c>
      <c r="H1262" s="243">
        <f t="shared" si="61"/>
        <v>41399</v>
      </c>
      <c r="I1262" s="277">
        <v>41501</v>
      </c>
      <c r="J1262" s="175" t="s">
        <v>11772</v>
      </c>
      <c r="K1262" s="175"/>
      <c r="L1262" s="24" t="s">
        <v>8637</v>
      </c>
      <c r="M1262" s="175" t="s">
        <v>11771</v>
      </c>
      <c r="N1262" s="175"/>
      <c r="O1262" s="181">
        <v>41405</v>
      </c>
      <c r="P1262" s="181">
        <v>41405</v>
      </c>
      <c r="S1262" t="s">
        <v>2674</v>
      </c>
      <c r="X1262">
        <v>17.8</v>
      </c>
      <c r="Y1262" t="s">
        <v>9144</v>
      </c>
      <c r="AA1262" t="s">
        <v>11235</v>
      </c>
      <c r="AB1262" t="s">
        <v>11281</v>
      </c>
      <c r="AC1262" s="6" t="s">
        <v>15115</v>
      </c>
      <c r="AD1262" t="s">
        <v>11270</v>
      </c>
      <c r="AE1262">
        <v>0.12</v>
      </c>
      <c r="AF1262" t="s">
        <v>9144</v>
      </c>
      <c r="AI1262" s="292">
        <v>8.3333333333333329E-2</v>
      </c>
      <c r="AJ1262" t="s">
        <v>1419</v>
      </c>
      <c r="AV1262" s="331">
        <f t="shared" si="60"/>
        <v>41501</v>
      </c>
    </row>
    <row r="1263" spans="1:48" x14ac:dyDescent="0.25">
      <c r="A1263" s="175" t="s">
        <v>11571</v>
      </c>
      <c r="B1263" s="6" t="s">
        <v>15111</v>
      </c>
      <c r="C1263" s="238" t="str">
        <f t="shared" si="63"/>
        <v>READINGS_TT1_M2013-5_2013-8</v>
      </c>
      <c r="E1263" s="301" t="s">
        <v>15136</v>
      </c>
      <c r="F1263" s="178" t="s">
        <v>15099</v>
      </c>
      <c r="G1263" s="276">
        <v>41399</v>
      </c>
      <c r="H1263" s="243">
        <f t="shared" si="61"/>
        <v>41399</v>
      </c>
      <c r="I1263" s="277">
        <v>41501</v>
      </c>
      <c r="J1263" s="175" t="s">
        <v>11772</v>
      </c>
      <c r="K1263" s="175"/>
      <c r="L1263" s="24" t="s">
        <v>8637</v>
      </c>
      <c r="M1263" s="175" t="s">
        <v>11771</v>
      </c>
      <c r="N1263" s="175"/>
      <c r="O1263" s="181">
        <v>41405</v>
      </c>
      <c r="P1263" s="181">
        <v>41405</v>
      </c>
      <c r="S1263" t="s">
        <v>2674</v>
      </c>
      <c r="X1263">
        <v>17</v>
      </c>
      <c r="Y1263" t="s">
        <v>9144</v>
      </c>
      <c r="AA1263" t="s">
        <v>11235</v>
      </c>
      <c r="AB1263" t="s">
        <v>11281</v>
      </c>
      <c r="AC1263" s="6" t="s">
        <v>15115</v>
      </c>
      <c r="AD1263" t="s">
        <v>11270</v>
      </c>
      <c r="AE1263">
        <v>0.12</v>
      </c>
      <c r="AF1263" t="s">
        <v>9144</v>
      </c>
      <c r="AI1263" s="292">
        <v>0.25</v>
      </c>
      <c r="AJ1263" t="s">
        <v>1419</v>
      </c>
      <c r="AV1263" s="331">
        <f t="shared" si="60"/>
        <v>41501</v>
      </c>
    </row>
    <row r="1264" spans="1:48" x14ac:dyDescent="0.25">
      <c r="A1264" s="175" t="s">
        <v>11571</v>
      </c>
      <c r="B1264" s="6" t="s">
        <v>15111</v>
      </c>
      <c r="C1264" s="238" t="str">
        <f t="shared" si="63"/>
        <v>READINGS_TT1_M2013-5_2013-8</v>
      </c>
      <c r="E1264" s="301" t="s">
        <v>15136</v>
      </c>
      <c r="F1264" s="178" t="s">
        <v>15099</v>
      </c>
      <c r="G1264" s="276">
        <v>41399</v>
      </c>
      <c r="H1264" s="243">
        <f t="shared" si="61"/>
        <v>41399</v>
      </c>
      <c r="I1264" s="277">
        <v>41501</v>
      </c>
      <c r="J1264" s="175" t="s">
        <v>11772</v>
      </c>
      <c r="K1264" s="175"/>
      <c r="L1264" s="24" t="s">
        <v>8637</v>
      </c>
      <c r="M1264" s="175" t="s">
        <v>11771</v>
      </c>
      <c r="N1264" s="175"/>
      <c r="O1264" s="181">
        <v>41405</v>
      </c>
      <c r="P1264" s="181">
        <v>41405</v>
      </c>
      <c r="S1264" t="s">
        <v>2674</v>
      </c>
      <c r="X1264">
        <v>17.5</v>
      </c>
      <c r="Y1264" t="s">
        <v>9144</v>
      </c>
      <c r="AA1264" t="s">
        <v>11235</v>
      </c>
      <c r="AB1264" t="s">
        <v>11281</v>
      </c>
      <c r="AC1264" s="6" t="s">
        <v>15115</v>
      </c>
      <c r="AD1264" t="s">
        <v>11270</v>
      </c>
      <c r="AE1264">
        <v>0.12</v>
      </c>
      <c r="AF1264" t="s">
        <v>9144</v>
      </c>
      <c r="AI1264" s="292">
        <v>0.41666666666666669</v>
      </c>
      <c r="AJ1264" t="s">
        <v>1419</v>
      </c>
      <c r="AV1264" s="331">
        <f t="shared" si="60"/>
        <v>41501</v>
      </c>
    </row>
    <row r="1265" spans="1:48" x14ac:dyDescent="0.25">
      <c r="A1265" s="175" t="s">
        <v>11571</v>
      </c>
      <c r="B1265" s="6" t="s">
        <v>15111</v>
      </c>
      <c r="C1265" s="238" t="str">
        <f t="shared" si="63"/>
        <v>READINGS_TT1_M2013-5_2013-8</v>
      </c>
      <c r="E1265" s="301" t="s">
        <v>15136</v>
      </c>
      <c r="F1265" s="178" t="s">
        <v>15099</v>
      </c>
      <c r="G1265" s="276">
        <v>41399</v>
      </c>
      <c r="H1265" s="243">
        <f t="shared" si="61"/>
        <v>41399</v>
      </c>
      <c r="I1265" s="277">
        <v>41501</v>
      </c>
      <c r="J1265" s="175" t="s">
        <v>11772</v>
      </c>
      <c r="K1265" s="175"/>
      <c r="L1265" s="24" t="s">
        <v>8637</v>
      </c>
      <c r="M1265" s="175" t="s">
        <v>11771</v>
      </c>
      <c r="N1265" s="175"/>
      <c r="O1265" s="181">
        <v>41405</v>
      </c>
      <c r="P1265" s="181">
        <v>41405</v>
      </c>
      <c r="S1265" t="s">
        <v>2674</v>
      </c>
      <c r="X1265">
        <v>19.5</v>
      </c>
      <c r="Y1265" t="s">
        <v>9144</v>
      </c>
      <c r="AA1265" t="s">
        <v>11235</v>
      </c>
      <c r="AB1265" t="s">
        <v>11281</v>
      </c>
      <c r="AC1265" s="6" t="s">
        <v>15115</v>
      </c>
      <c r="AD1265" t="s">
        <v>11270</v>
      </c>
      <c r="AE1265">
        <v>0.12</v>
      </c>
      <c r="AF1265" t="s">
        <v>9144</v>
      </c>
      <c r="AI1265" s="292">
        <v>0.58333333333333337</v>
      </c>
      <c r="AJ1265" t="s">
        <v>1419</v>
      </c>
      <c r="AV1265" s="331">
        <f t="shared" si="60"/>
        <v>41501</v>
      </c>
    </row>
    <row r="1266" spans="1:48" x14ac:dyDescent="0.25">
      <c r="A1266" s="175" t="s">
        <v>11571</v>
      </c>
      <c r="B1266" s="6" t="s">
        <v>15111</v>
      </c>
      <c r="C1266" s="238" t="str">
        <f t="shared" si="63"/>
        <v>READINGS_TT1_M2013-5_2013-8</v>
      </c>
      <c r="E1266" s="301" t="s">
        <v>15136</v>
      </c>
      <c r="F1266" s="178" t="s">
        <v>15099</v>
      </c>
      <c r="G1266" s="276">
        <v>41399</v>
      </c>
      <c r="H1266" s="243">
        <f t="shared" si="61"/>
        <v>41399</v>
      </c>
      <c r="I1266" s="277">
        <v>41501</v>
      </c>
      <c r="J1266" s="175" t="s">
        <v>11772</v>
      </c>
      <c r="K1266" s="175"/>
      <c r="L1266" s="24" t="s">
        <v>8637</v>
      </c>
      <c r="M1266" s="175" t="s">
        <v>11771</v>
      </c>
      <c r="N1266" s="175"/>
      <c r="O1266" s="181">
        <v>41405</v>
      </c>
      <c r="P1266" s="181">
        <v>41405</v>
      </c>
      <c r="S1266" t="s">
        <v>2674</v>
      </c>
      <c r="X1266">
        <v>19.399999999999999</v>
      </c>
      <c r="Y1266" t="s">
        <v>9144</v>
      </c>
      <c r="AA1266" t="s">
        <v>11235</v>
      </c>
      <c r="AB1266" t="s">
        <v>11281</v>
      </c>
      <c r="AC1266" s="6" t="s">
        <v>15115</v>
      </c>
      <c r="AD1266" t="s">
        <v>11270</v>
      </c>
      <c r="AE1266">
        <v>0.12</v>
      </c>
      <c r="AF1266" t="s">
        <v>9144</v>
      </c>
      <c r="AI1266" s="292">
        <v>0.75</v>
      </c>
      <c r="AJ1266" t="s">
        <v>1419</v>
      </c>
      <c r="AV1266" s="331">
        <f t="shared" si="60"/>
        <v>41501</v>
      </c>
    </row>
    <row r="1267" spans="1:48" x14ac:dyDescent="0.25">
      <c r="A1267" s="175" t="s">
        <v>11571</v>
      </c>
      <c r="B1267" s="6" t="s">
        <v>15111</v>
      </c>
      <c r="C1267" s="238" t="str">
        <f t="shared" si="63"/>
        <v>READINGS_TT1_M2013-5_2013-8</v>
      </c>
      <c r="E1267" s="301" t="s">
        <v>15136</v>
      </c>
      <c r="F1267" s="178" t="s">
        <v>15099</v>
      </c>
      <c r="G1267" s="276">
        <v>41399</v>
      </c>
      <c r="H1267" s="243">
        <f t="shared" si="61"/>
        <v>41399</v>
      </c>
      <c r="I1267" s="277">
        <v>41501</v>
      </c>
      <c r="J1267" s="175" t="s">
        <v>11772</v>
      </c>
      <c r="K1267" s="175"/>
      <c r="L1267" s="24" t="s">
        <v>8637</v>
      </c>
      <c r="M1267" s="175" t="s">
        <v>11771</v>
      </c>
      <c r="N1267" s="175"/>
      <c r="O1267" s="181">
        <v>41405</v>
      </c>
      <c r="P1267" s="181">
        <v>41405</v>
      </c>
      <c r="S1267" t="s">
        <v>2674</v>
      </c>
      <c r="X1267">
        <v>18.2</v>
      </c>
      <c r="Y1267" t="s">
        <v>9144</v>
      </c>
      <c r="AA1267" t="s">
        <v>11235</v>
      </c>
      <c r="AB1267" t="s">
        <v>11281</v>
      </c>
      <c r="AC1267" s="6" t="s">
        <v>15115</v>
      </c>
      <c r="AD1267" t="s">
        <v>11270</v>
      </c>
      <c r="AE1267">
        <v>0.12</v>
      </c>
      <c r="AF1267" t="s">
        <v>9144</v>
      </c>
      <c r="AI1267" s="292">
        <v>0.91666666666666663</v>
      </c>
      <c r="AJ1267" t="s">
        <v>1419</v>
      </c>
      <c r="AV1267" s="331">
        <f t="shared" si="60"/>
        <v>41501</v>
      </c>
    </row>
    <row r="1268" spans="1:48" x14ac:dyDescent="0.25">
      <c r="A1268" s="175" t="s">
        <v>11571</v>
      </c>
      <c r="B1268" s="6" t="s">
        <v>15111</v>
      </c>
      <c r="C1268" s="238" t="str">
        <f t="shared" si="63"/>
        <v>READINGS_TT1_M2013-5_2013-8</v>
      </c>
      <c r="E1268" s="301" t="s">
        <v>15136</v>
      </c>
      <c r="F1268" s="178" t="s">
        <v>15099</v>
      </c>
      <c r="G1268" s="276">
        <v>41399</v>
      </c>
      <c r="H1268" s="243">
        <f t="shared" si="61"/>
        <v>41399</v>
      </c>
      <c r="I1268" s="277">
        <v>41501</v>
      </c>
      <c r="J1268" s="175" t="s">
        <v>11772</v>
      </c>
      <c r="K1268" s="175"/>
      <c r="L1268" s="24" t="s">
        <v>8637</v>
      </c>
      <c r="M1268" s="175" t="s">
        <v>11771</v>
      </c>
      <c r="N1268" s="175"/>
      <c r="O1268" s="181">
        <v>41406</v>
      </c>
      <c r="P1268" s="181">
        <v>41406</v>
      </c>
      <c r="S1268" t="s">
        <v>2674</v>
      </c>
      <c r="X1268">
        <v>17.100000000000001</v>
      </c>
      <c r="Y1268" t="s">
        <v>9144</v>
      </c>
      <c r="AA1268" t="s">
        <v>11235</v>
      </c>
      <c r="AB1268" t="s">
        <v>11281</v>
      </c>
      <c r="AC1268" s="6" t="s">
        <v>15115</v>
      </c>
      <c r="AD1268" t="s">
        <v>11270</v>
      </c>
      <c r="AE1268">
        <v>0.12</v>
      </c>
      <c r="AF1268" t="s">
        <v>9144</v>
      </c>
      <c r="AI1268" s="292">
        <v>8.3333333333333329E-2</v>
      </c>
      <c r="AJ1268" t="s">
        <v>1419</v>
      </c>
      <c r="AV1268" s="331">
        <f t="shared" si="60"/>
        <v>41501</v>
      </c>
    </row>
    <row r="1269" spans="1:48" x14ac:dyDescent="0.25">
      <c r="A1269" s="175" t="s">
        <v>11571</v>
      </c>
      <c r="B1269" s="6" t="s">
        <v>15111</v>
      </c>
      <c r="C1269" s="238" t="str">
        <f t="shared" si="63"/>
        <v>READINGS_TT1_M2013-5_2013-8</v>
      </c>
      <c r="E1269" s="301" t="s">
        <v>15136</v>
      </c>
      <c r="F1269" s="178" t="s">
        <v>15099</v>
      </c>
      <c r="G1269" s="276">
        <v>41399</v>
      </c>
      <c r="H1269" s="243">
        <f t="shared" si="61"/>
        <v>41399</v>
      </c>
      <c r="I1269" s="277">
        <v>41501</v>
      </c>
      <c r="J1269" s="175" t="s">
        <v>11772</v>
      </c>
      <c r="K1269" s="175"/>
      <c r="L1269" s="24" t="s">
        <v>8637</v>
      </c>
      <c r="M1269" s="175" t="s">
        <v>11771</v>
      </c>
      <c r="N1269" s="175"/>
      <c r="O1269" s="181">
        <v>41406</v>
      </c>
      <c r="P1269" s="181">
        <v>41406</v>
      </c>
      <c r="S1269" t="s">
        <v>2674</v>
      </c>
      <c r="X1269">
        <v>16.7</v>
      </c>
      <c r="Y1269" t="s">
        <v>9144</v>
      </c>
      <c r="AA1269" t="s">
        <v>11235</v>
      </c>
      <c r="AB1269" t="s">
        <v>11281</v>
      </c>
      <c r="AC1269" s="6" t="s">
        <v>15115</v>
      </c>
      <c r="AD1269" t="s">
        <v>11270</v>
      </c>
      <c r="AE1269">
        <v>0.12</v>
      </c>
      <c r="AF1269" t="s">
        <v>9144</v>
      </c>
      <c r="AI1269" s="292">
        <v>0.25</v>
      </c>
      <c r="AJ1269" t="s">
        <v>1419</v>
      </c>
      <c r="AV1269" s="331">
        <f t="shared" si="60"/>
        <v>41501</v>
      </c>
    </row>
    <row r="1270" spans="1:48" x14ac:dyDescent="0.25">
      <c r="A1270" s="175" t="s">
        <v>11571</v>
      </c>
      <c r="B1270" s="6" t="s">
        <v>15111</v>
      </c>
      <c r="C1270" s="238" t="str">
        <f t="shared" si="63"/>
        <v>READINGS_TT1_M2013-5_2013-8</v>
      </c>
      <c r="E1270" s="301" t="s">
        <v>15136</v>
      </c>
      <c r="F1270" s="178" t="s">
        <v>15099</v>
      </c>
      <c r="G1270" s="276">
        <v>41399</v>
      </c>
      <c r="H1270" s="243">
        <f t="shared" si="61"/>
        <v>41399</v>
      </c>
      <c r="I1270" s="277">
        <v>41501</v>
      </c>
      <c r="J1270" s="175" t="s">
        <v>11772</v>
      </c>
      <c r="K1270" s="175"/>
      <c r="L1270" s="24" t="s">
        <v>8637</v>
      </c>
      <c r="M1270" s="175" t="s">
        <v>11771</v>
      </c>
      <c r="N1270" s="175"/>
      <c r="O1270" s="181">
        <v>41406</v>
      </c>
      <c r="P1270" s="181">
        <v>41406</v>
      </c>
      <c r="S1270" t="s">
        <v>2674</v>
      </c>
      <c r="X1270">
        <v>17.5</v>
      </c>
      <c r="Y1270" t="s">
        <v>9144</v>
      </c>
      <c r="AA1270" t="s">
        <v>11235</v>
      </c>
      <c r="AB1270" t="s">
        <v>11281</v>
      </c>
      <c r="AC1270" s="6" t="s">
        <v>15115</v>
      </c>
      <c r="AD1270" t="s">
        <v>11270</v>
      </c>
      <c r="AE1270">
        <v>0.12</v>
      </c>
      <c r="AF1270" t="s">
        <v>9144</v>
      </c>
      <c r="AI1270" s="292">
        <v>0.41666666666666669</v>
      </c>
      <c r="AJ1270" t="s">
        <v>1419</v>
      </c>
      <c r="AV1270" s="331">
        <f t="shared" si="60"/>
        <v>41501</v>
      </c>
    </row>
    <row r="1271" spans="1:48" x14ac:dyDescent="0.25">
      <c r="A1271" s="175" t="s">
        <v>11571</v>
      </c>
      <c r="B1271" s="6" t="s">
        <v>15111</v>
      </c>
      <c r="C1271" s="238" t="str">
        <f t="shared" si="63"/>
        <v>READINGS_TT1_M2013-5_2013-8</v>
      </c>
      <c r="E1271" s="301" t="s">
        <v>15136</v>
      </c>
      <c r="F1271" s="178" t="s">
        <v>15099</v>
      </c>
      <c r="G1271" s="276">
        <v>41399</v>
      </c>
      <c r="H1271" s="243">
        <f t="shared" si="61"/>
        <v>41399</v>
      </c>
      <c r="I1271" s="277">
        <v>41501</v>
      </c>
      <c r="J1271" s="175" t="s">
        <v>11772</v>
      </c>
      <c r="K1271" s="175"/>
      <c r="L1271" s="24" t="s">
        <v>8637</v>
      </c>
      <c r="M1271" s="175" t="s">
        <v>11771</v>
      </c>
      <c r="N1271" s="175"/>
      <c r="O1271" s="181">
        <v>41406</v>
      </c>
      <c r="P1271" s="181">
        <v>41406</v>
      </c>
      <c r="S1271" t="s">
        <v>2674</v>
      </c>
      <c r="X1271">
        <v>19.8</v>
      </c>
      <c r="Y1271" t="s">
        <v>9144</v>
      </c>
      <c r="AA1271" t="s">
        <v>11235</v>
      </c>
      <c r="AB1271" t="s">
        <v>11281</v>
      </c>
      <c r="AC1271" s="6" t="s">
        <v>15115</v>
      </c>
      <c r="AD1271" t="s">
        <v>11270</v>
      </c>
      <c r="AE1271">
        <v>0.12</v>
      </c>
      <c r="AF1271" t="s">
        <v>9144</v>
      </c>
      <c r="AI1271" s="292">
        <v>0.58333333333333337</v>
      </c>
      <c r="AJ1271" t="s">
        <v>1419</v>
      </c>
      <c r="AV1271" s="331">
        <f t="shared" si="60"/>
        <v>41501</v>
      </c>
    </row>
    <row r="1272" spans="1:48" x14ac:dyDescent="0.25">
      <c r="A1272" s="175" t="s">
        <v>11571</v>
      </c>
      <c r="B1272" s="6" t="s">
        <v>15111</v>
      </c>
      <c r="C1272" s="238" t="str">
        <f t="shared" si="63"/>
        <v>READINGS_TT1_M2013-5_2013-8</v>
      </c>
      <c r="E1272" s="301" t="s">
        <v>15136</v>
      </c>
      <c r="F1272" s="178" t="s">
        <v>15099</v>
      </c>
      <c r="G1272" s="276">
        <v>41399</v>
      </c>
      <c r="H1272" s="243">
        <f t="shared" si="61"/>
        <v>41399</v>
      </c>
      <c r="I1272" s="277">
        <v>41501</v>
      </c>
      <c r="J1272" s="175" t="s">
        <v>11772</v>
      </c>
      <c r="K1272" s="175"/>
      <c r="L1272" s="24" t="s">
        <v>8637</v>
      </c>
      <c r="M1272" s="175" t="s">
        <v>11771</v>
      </c>
      <c r="N1272" s="175"/>
      <c r="O1272" s="181">
        <v>41406</v>
      </c>
      <c r="P1272" s="181">
        <v>41406</v>
      </c>
      <c r="S1272" t="s">
        <v>2674</v>
      </c>
      <c r="X1272">
        <v>19.3</v>
      </c>
      <c r="Y1272" t="s">
        <v>9144</v>
      </c>
      <c r="AA1272" t="s">
        <v>11235</v>
      </c>
      <c r="AB1272" t="s">
        <v>11281</v>
      </c>
      <c r="AC1272" s="6" t="s">
        <v>15115</v>
      </c>
      <c r="AD1272" t="s">
        <v>11270</v>
      </c>
      <c r="AE1272">
        <v>0.12</v>
      </c>
      <c r="AF1272" t="s">
        <v>9144</v>
      </c>
      <c r="AI1272" s="292">
        <v>0.75</v>
      </c>
      <c r="AJ1272" t="s">
        <v>1419</v>
      </c>
      <c r="AV1272" s="331">
        <f t="shared" si="60"/>
        <v>41501</v>
      </c>
    </row>
    <row r="1273" spans="1:48" x14ac:dyDescent="0.25">
      <c r="A1273" s="175" t="s">
        <v>11571</v>
      </c>
      <c r="B1273" s="6" t="s">
        <v>15111</v>
      </c>
      <c r="C1273" s="238" t="str">
        <f t="shared" si="63"/>
        <v>READINGS_TT1_M2013-5_2013-8</v>
      </c>
      <c r="E1273" s="301" t="s">
        <v>15136</v>
      </c>
      <c r="F1273" s="178" t="s">
        <v>15099</v>
      </c>
      <c r="G1273" s="276">
        <v>41399</v>
      </c>
      <c r="H1273" s="243">
        <f t="shared" si="61"/>
        <v>41399</v>
      </c>
      <c r="I1273" s="277">
        <v>41501</v>
      </c>
      <c r="J1273" s="175" t="s">
        <v>11772</v>
      </c>
      <c r="K1273" s="175"/>
      <c r="L1273" s="24" t="s">
        <v>8637</v>
      </c>
      <c r="M1273" s="175" t="s">
        <v>11771</v>
      </c>
      <c r="N1273" s="175"/>
      <c r="O1273" s="181">
        <v>41406</v>
      </c>
      <c r="P1273" s="181">
        <v>41406</v>
      </c>
      <c r="S1273" t="s">
        <v>2674</v>
      </c>
      <c r="X1273">
        <v>16.899999999999999</v>
      </c>
      <c r="Y1273" t="s">
        <v>9144</v>
      </c>
      <c r="AA1273" t="s">
        <v>11235</v>
      </c>
      <c r="AB1273" t="s">
        <v>11281</v>
      </c>
      <c r="AC1273" s="6" t="s">
        <v>15115</v>
      </c>
      <c r="AD1273" t="s">
        <v>11270</v>
      </c>
      <c r="AE1273">
        <v>0.12</v>
      </c>
      <c r="AF1273" t="s">
        <v>9144</v>
      </c>
      <c r="AI1273" s="292">
        <v>0.91666666666666663</v>
      </c>
      <c r="AJ1273" t="s">
        <v>1419</v>
      </c>
      <c r="AV1273" s="331">
        <f t="shared" si="60"/>
        <v>41501</v>
      </c>
    </row>
    <row r="1274" spans="1:48" x14ac:dyDescent="0.25">
      <c r="A1274" s="175" t="s">
        <v>11571</v>
      </c>
      <c r="B1274" s="6" t="s">
        <v>15111</v>
      </c>
      <c r="C1274" s="238" t="str">
        <f t="shared" si="63"/>
        <v>READINGS_TT1_M2013-5_2013-8</v>
      </c>
      <c r="E1274" s="301" t="s">
        <v>15136</v>
      </c>
      <c r="F1274" s="178" t="s">
        <v>15099</v>
      </c>
      <c r="G1274" s="276">
        <v>41399</v>
      </c>
      <c r="H1274" s="243">
        <f t="shared" si="61"/>
        <v>41399</v>
      </c>
      <c r="I1274" s="277">
        <v>41501</v>
      </c>
      <c r="J1274" s="175" t="s">
        <v>11772</v>
      </c>
      <c r="K1274" s="175"/>
      <c r="L1274" s="24" t="s">
        <v>8637</v>
      </c>
      <c r="M1274" s="175" t="s">
        <v>11771</v>
      </c>
      <c r="N1274" s="175"/>
      <c r="O1274" s="181">
        <v>41407</v>
      </c>
      <c r="P1274" s="181">
        <v>41407</v>
      </c>
      <c r="S1274" t="s">
        <v>2674</v>
      </c>
      <c r="X1274">
        <v>14.7</v>
      </c>
      <c r="Y1274" t="s">
        <v>9144</v>
      </c>
      <c r="AA1274" t="s">
        <v>11235</v>
      </c>
      <c r="AB1274" t="s">
        <v>11281</v>
      </c>
      <c r="AC1274" s="6" t="s">
        <v>15115</v>
      </c>
      <c r="AD1274" t="s">
        <v>11270</v>
      </c>
      <c r="AE1274">
        <v>0.12</v>
      </c>
      <c r="AF1274" t="s">
        <v>9144</v>
      </c>
      <c r="AI1274" s="292">
        <v>8.3333333333333329E-2</v>
      </c>
      <c r="AJ1274" t="s">
        <v>1419</v>
      </c>
      <c r="AV1274" s="331">
        <f t="shared" si="60"/>
        <v>41501</v>
      </c>
    </row>
    <row r="1275" spans="1:48" x14ac:dyDescent="0.25">
      <c r="A1275" s="175" t="s">
        <v>11571</v>
      </c>
      <c r="B1275" s="6" t="s">
        <v>15111</v>
      </c>
      <c r="C1275" s="238" t="str">
        <f t="shared" si="63"/>
        <v>READINGS_TT1_M2013-5_2013-8</v>
      </c>
      <c r="E1275" s="301" t="s">
        <v>15136</v>
      </c>
      <c r="F1275" s="178" t="s">
        <v>15099</v>
      </c>
      <c r="G1275" s="276">
        <v>41399</v>
      </c>
      <c r="H1275" s="243">
        <f t="shared" si="61"/>
        <v>41399</v>
      </c>
      <c r="I1275" s="277">
        <v>41501</v>
      </c>
      <c r="J1275" s="175" t="s">
        <v>11772</v>
      </c>
      <c r="K1275" s="175"/>
      <c r="L1275" s="24" t="s">
        <v>8637</v>
      </c>
      <c r="M1275" s="175" t="s">
        <v>11771</v>
      </c>
      <c r="N1275" s="175"/>
      <c r="O1275" s="181">
        <v>41407</v>
      </c>
      <c r="P1275" s="181">
        <v>41407</v>
      </c>
      <c r="S1275" t="s">
        <v>2674</v>
      </c>
      <c r="X1275">
        <v>13.3</v>
      </c>
      <c r="Y1275" t="s">
        <v>9144</v>
      </c>
      <c r="AA1275" t="s">
        <v>11235</v>
      </c>
      <c r="AB1275" t="s">
        <v>11281</v>
      </c>
      <c r="AC1275" s="6" t="s">
        <v>15115</v>
      </c>
      <c r="AD1275" t="s">
        <v>11270</v>
      </c>
      <c r="AE1275">
        <v>0.12</v>
      </c>
      <c r="AF1275" t="s">
        <v>9144</v>
      </c>
      <c r="AI1275" s="292">
        <v>0.25</v>
      </c>
      <c r="AJ1275" t="s">
        <v>1419</v>
      </c>
      <c r="AV1275" s="331">
        <f t="shared" si="60"/>
        <v>41501</v>
      </c>
    </row>
    <row r="1276" spans="1:48" x14ac:dyDescent="0.25">
      <c r="A1276" s="175" t="s">
        <v>11571</v>
      </c>
      <c r="B1276" s="6" t="s">
        <v>15111</v>
      </c>
      <c r="C1276" s="238" t="str">
        <f t="shared" si="63"/>
        <v>READINGS_TT1_M2013-5_2013-8</v>
      </c>
      <c r="E1276" s="301" t="s">
        <v>15136</v>
      </c>
      <c r="F1276" s="178" t="s">
        <v>15099</v>
      </c>
      <c r="G1276" s="276">
        <v>41399</v>
      </c>
      <c r="H1276" s="243">
        <f t="shared" si="61"/>
        <v>41399</v>
      </c>
      <c r="I1276" s="277">
        <v>41501</v>
      </c>
      <c r="J1276" s="175" t="s">
        <v>11772</v>
      </c>
      <c r="K1276" s="175"/>
      <c r="L1276" s="24" t="s">
        <v>8637</v>
      </c>
      <c r="M1276" s="175" t="s">
        <v>11771</v>
      </c>
      <c r="N1276" s="175"/>
      <c r="O1276" s="181">
        <v>41407</v>
      </c>
      <c r="P1276" s="181">
        <v>41407</v>
      </c>
      <c r="S1276" t="s">
        <v>2674</v>
      </c>
      <c r="X1276">
        <v>13.9</v>
      </c>
      <c r="Y1276" t="s">
        <v>9144</v>
      </c>
      <c r="AA1276" t="s">
        <v>11235</v>
      </c>
      <c r="AB1276" t="s">
        <v>11281</v>
      </c>
      <c r="AC1276" s="6" t="s">
        <v>15115</v>
      </c>
      <c r="AD1276" t="s">
        <v>11270</v>
      </c>
      <c r="AE1276">
        <v>0.12</v>
      </c>
      <c r="AF1276" t="s">
        <v>9144</v>
      </c>
      <c r="AI1276" s="292">
        <v>0.41666666666666669</v>
      </c>
      <c r="AJ1276" t="s">
        <v>1419</v>
      </c>
      <c r="AV1276" s="331">
        <f t="shared" si="60"/>
        <v>41501</v>
      </c>
    </row>
    <row r="1277" spans="1:48" x14ac:dyDescent="0.25">
      <c r="A1277" s="175" t="s">
        <v>11571</v>
      </c>
      <c r="B1277" s="6" t="s">
        <v>15111</v>
      </c>
      <c r="C1277" s="238" t="str">
        <f t="shared" si="63"/>
        <v>READINGS_TT1_M2013-5_2013-8</v>
      </c>
      <c r="E1277" s="301" t="s">
        <v>15136</v>
      </c>
      <c r="F1277" s="178" t="s">
        <v>15099</v>
      </c>
      <c r="G1277" s="276">
        <v>41399</v>
      </c>
      <c r="H1277" s="243">
        <f t="shared" si="61"/>
        <v>41399</v>
      </c>
      <c r="I1277" s="277">
        <v>41501</v>
      </c>
      <c r="J1277" s="175" t="s">
        <v>11772</v>
      </c>
      <c r="K1277" s="175"/>
      <c r="L1277" s="24" t="s">
        <v>8637</v>
      </c>
      <c r="M1277" s="175" t="s">
        <v>11771</v>
      </c>
      <c r="N1277" s="175"/>
      <c r="O1277" s="181">
        <v>41407</v>
      </c>
      <c r="P1277" s="181">
        <v>41407</v>
      </c>
      <c r="S1277" t="s">
        <v>2674</v>
      </c>
      <c r="X1277">
        <v>16.3</v>
      </c>
      <c r="Y1277" t="s">
        <v>9144</v>
      </c>
      <c r="AA1277" t="s">
        <v>11235</v>
      </c>
      <c r="AB1277" t="s">
        <v>11281</v>
      </c>
      <c r="AC1277" s="6" t="s">
        <v>15115</v>
      </c>
      <c r="AD1277" t="s">
        <v>11270</v>
      </c>
      <c r="AE1277">
        <v>0.12</v>
      </c>
      <c r="AF1277" t="s">
        <v>9144</v>
      </c>
      <c r="AI1277" s="292">
        <v>0.58333333333333337</v>
      </c>
      <c r="AJ1277" t="s">
        <v>1419</v>
      </c>
      <c r="AV1277" s="331">
        <f t="shared" si="60"/>
        <v>41501</v>
      </c>
    </row>
    <row r="1278" spans="1:48" x14ac:dyDescent="0.25">
      <c r="A1278" s="175" t="s">
        <v>11571</v>
      </c>
      <c r="B1278" s="6" t="s">
        <v>15111</v>
      </c>
      <c r="C1278" s="238" t="str">
        <f t="shared" si="63"/>
        <v>READINGS_TT1_M2013-5_2013-8</v>
      </c>
      <c r="E1278" s="301" t="s">
        <v>15136</v>
      </c>
      <c r="F1278" s="178" t="s">
        <v>15099</v>
      </c>
      <c r="G1278" s="276">
        <v>41399</v>
      </c>
      <c r="H1278" s="243">
        <f t="shared" si="61"/>
        <v>41399</v>
      </c>
      <c r="I1278" s="277">
        <v>41501</v>
      </c>
      <c r="J1278" s="175" t="s">
        <v>11772</v>
      </c>
      <c r="K1278" s="175"/>
      <c r="L1278" s="24" t="s">
        <v>8637</v>
      </c>
      <c r="M1278" s="175" t="s">
        <v>11771</v>
      </c>
      <c r="N1278" s="175"/>
      <c r="O1278" s="181">
        <v>41407</v>
      </c>
      <c r="P1278" s="181">
        <v>41407</v>
      </c>
      <c r="S1278" t="s">
        <v>2674</v>
      </c>
      <c r="X1278">
        <v>16.5</v>
      </c>
      <c r="Y1278" t="s">
        <v>9144</v>
      </c>
      <c r="AA1278" t="s">
        <v>11235</v>
      </c>
      <c r="AB1278" t="s">
        <v>11281</v>
      </c>
      <c r="AC1278" s="6" t="s">
        <v>15115</v>
      </c>
      <c r="AD1278" t="s">
        <v>11270</v>
      </c>
      <c r="AE1278">
        <v>0.12</v>
      </c>
      <c r="AF1278" t="s">
        <v>9144</v>
      </c>
      <c r="AI1278" s="292">
        <v>0.75</v>
      </c>
      <c r="AJ1278" t="s">
        <v>1419</v>
      </c>
      <c r="AV1278" s="331">
        <f t="shared" si="60"/>
        <v>41501</v>
      </c>
    </row>
    <row r="1279" spans="1:48" x14ac:dyDescent="0.25">
      <c r="A1279" s="175" t="s">
        <v>11571</v>
      </c>
      <c r="B1279" s="6" t="s">
        <v>15111</v>
      </c>
      <c r="C1279" s="238" t="str">
        <f t="shared" si="63"/>
        <v>READINGS_TT1_M2013-5_2013-8</v>
      </c>
      <c r="E1279" s="301" t="s">
        <v>15136</v>
      </c>
      <c r="F1279" s="178" t="s">
        <v>15099</v>
      </c>
      <c r="G1279" s="276">
        <v>41399</v>
      </c>
      <c r="H1279" s="243">
        <f t="shared" si="61"/>
        <v>41399</v>
      </c>
      <c r="I1279" s="277">
        <v>41501</v>
      </c>
      <c r="J1279" s="175" t="s">
        <v>11772</v>
      </c>
      <c r="K1279" s="175"/>
      <c r="L1279" s="24" t="s">
        <v>8637</v>
      </c>
      <c r="M1279" s="175" t="s">
        <v>11771</v>
      </c>
      <c r="N1279" s="175"/>
      <c r="O1279" s="181">
        <v>41407</v>
      </c>
      <c r="P1279" s="181">
        <v>41407</v>
      </c>
      <c r="S1279" t="s">
        <v>2674</v>
      </c>
      <c r="X1279">
        <v>14.9</v>
      </c>
      <c r="Y1279" t="s">
        <v>9144</v>
      </c>
      <c r="AA1279" t="s">
        <v>11235</v>
      </c>
      <c r="AB1279" t="s">
        <v>11281</v>
      </c>
      <c r="AC1279" s="6" t="s">
        <v>15115</v>
      </c>
      <c r="AD1279" t="s">
        <v>11270</v>
      </c>
      <c r="AE1279">
        <v>0.12</v>
      </c>
      <c r="AF1279" t="s">
        <v>9144</v>
      </c>
      <c r="AI1279" s="292">
        <v>0.91666666666666663</v>
      </c>
      <c r="AJ1279" t="s">
        <v>1419</v>
      </c>
      <c r="AV1279" s="331">
        <f t="shared" si="60"/>
        <v>41501</v>
      </c>
    </row>
    <row r="1280" spans="1:48" x14ac:dyDescent="0.25">
      <c r="A1280" s="175" t="s">
        <v>11571</v>
      </c>
      <c r="B1280" s="6" t="s">
        <v>15111</v>
      </c>
      <c r="C1280" s="238" t="str">
        <f t="shared" si="63"/>
        <v>READINGS_TT1_M2013-5_2013-8</v>
      </c>
      <c r="E1280" s="301" t="s">
        <v>15136</v>
      </c>
      <c r="F1280" s="178" t="s">
        <v>15099</v>
      </c>
      <c r="G1280" s="276">
        <v>41399</v>
      </c>
      <c r="H1280" s="243">
        <f t="shared" si="61"/>
        <v>41399</v>
      </c>
      <c r="I1280" s="277">
        <v>41501</v>
      </c>
      <c r="J1280" s="175" t="s">
        <v>11772</v>
      </c>
      <c r="K1280" s="175"/>
      <c r="L1280" s="24" t="s">
        <v>8637</v>
      </c>
      <c r="M1280" s="175" t="s">
        <v>11771</v>
      </c>
      <c r="N1280" s="175"/>
      <c r="O1280" s="181">
        <v>41408</v>
      </c>
      <c r="P1280" s="181">
        <v>41408</v>
      </c>
      <c r="S1280" t="s">
        <v>2674</v>
      </c>
      <c r="X1280">
        <v>13</v>
      </c>
      <c r="Y1280" t="s">
        <v>9144</v>
      </c>
      <c r="AA1280" t="s">
        <v>11235</v>
      </c>
      <c r="AB1280" t="s">
        <v>11281</v>
      </c>
      <c r="AC1280" s="6" t="s">
        <v>15115</v>
      </c>
      <c r="AD1280" t="s">
        <v>11270</v>
      </c>
      <c r="AE1280">
        <v>0.12</v>
      </c>
      <c r="AF1280" t="s">
        <v>9144</v>
      </c>
      <c r="AI1280" s="292">
        <v>8.3333333333333329E-2</v>
      </c>
      <c r="AJ1280" t="s">
        <v>1419</v>
      </c>
      <c r="AV1280" s="331">
        <f t="shared" si="60"/>
        <v>41501</v>
      </c>
    </row>
    <row r="1281" spans="1:48" x14ac:dyDescent="0.25">
      <c r="A1281" s="175" t="s">
        <v>11571</v>
      </c>
      <c r="B1281" s="6" t="s">
        <v>15111</v>
      </c>
      <c r="C1281" s="238" t="str">
        <f t="shared" si="63"/>
        <v>READINGS_TT1_M2013-5_2013-8</v>
      </c>
      <c r="E1281" s="301" t="s">
        <v>15136</v>
      </c>
      <c r="F1281" s="178" t="s">
        <v>15099</v>
      </c>
      <c r="G1281" s="276">
        <v>41399</v>
      </c>
      <c r="H1281" s="243">
        <f t="shared" si="61"/>
        <v>41399</v>
      </c>
      <c r="I1281" s="277">
        <v>41501</v>
      </c>
      <c r="J1281" s="175" t="s">
        <v>11772</v>
      </c>
      <c r="K1281" s="175"/>
      <c r="L1281" s="24" t="s">
        <v>8637</v>
      </c>
      <c r="M1281" s="175" t="s">
        <v>11771</v>
      </c>
      <c r="N1281" s="175"/>
      <c r="O1281" s="181">
        <v>41408</v>
      </c>
      <c r="P1281" s="181">
        <v>41408</v>
      </c>
      <c r="S1281" t="s">
        <v>2674</v>
      </c>
      <c r="X1281">
        <v>11.8</v>
      </c>
      <c r="Y1281" t="s">
        <v>9144</v>
      </c>
      <c r="AA1281" t="s">
        <v>11235</v>
      </c>
      <c r="AB1281" t="s">
        <v>11281</v>
      </c>
      <c r="AC1281" s="6" t="s">
        <v>15115</v>
      </c>
      <c r="AD1281" t="s">
        <v>11270</v>
      </c>
      <c r="AE1281">
        <v>0.12</v>
      </c>
      <c r="AF1281" t="s">
        <v>9144</v>
      </c>
      <c r="AI1281" s="292">
        <v>0.25</v>
      </c>
      <c r="AJ1281" t="s">
        <v>1419</v>
      </c>
      <c r="AV1281" s="331">
        <f t="shared" si="60"/>
        <v>41501</v>
      </c>
    </row>
    <row r="1282" spans="1:48" x14ac:dyDescent="0.25">
      <c r="A1282" s="175" t="s">
        <v>11571</v>
      </c>
      <c r="B1282" s="6" t="s">
        <v>15111</v>
      </c>
      <c r="C1282" s="238" t="str">
        <f t="shared" si="63"/>
        <v>READINGS_TT1_M2013-5_2013-8</v>
      </c>
      <c r="E1282" s="301" t="s">
        <v>15136</v>
      </c>
      <c r="F1282" s="178" t="s">
        <v>15099</v>
      </c>
      <c r="G1282" s="276">
        <v>41399</v>
      </c>
      <c r="H1282" s="243">
        <f t="shared" si="61"/>
        <v>41399</v>
      </c>
      <c r="I1282" s="277">
        <v>41501</v>
      </c>
      <c r="J1282" s="175" t="s">
        <v>11772</v>
      </c>
      <c r="K1282" s="175"/>
      <c r="L1282" s="24" t="s">
        <v>8637</v>
      </c>
      <c r="M1282" s="175" t="s">
        <v>11771</v>
      </c>
      <c r="N1282" s="175"/>
      <c r="O1282" s="181">
        <v>41408</v>
      </c>
      <c r="P1282" s="181">
        <v>41408</v>
      </c>
      <c r="S1282" t="s">
        <v>2674</v>
      </c>
      <c r="X1282">
        <v>11.8</v>
      </c>
      <c r="Y1282" t="s">
        <v>9144</v>
      </c>
      <c r="AA1282" t="s">
        <v>11235</v>
      </c>
      <c r="AB1282" t="s">
        <v>11281</v>
      </c>
      <c r="AC1282" s="6" t="s">
        <v>15115</v>
      </c>
      <c r="AD1282" t="s">
        <v>11270</v>
      </c>
      <c r="AE1282">
        <v>0.12</v>
      </c>
      <c r="AF1282" t="s">
        <v>9144</v>
      </c>
      <c r="AI1282" s="292">
        <v>0.41666666666666669</v>
      </c>
      <c r="AJ1282" t="s">
        <v>1419</v>
      </c>
      <c r="AV1282" s="331">
        <f t="shared" ref="AV1282:AV1345" si="64">DATE(YEAR(I1282),MONTH(I1282),DAY(I1282))</f>
        <v>41501</v>
      </c>
    </row>
    <row r="1283" spans="1:48" x14ac:dyDescent="0.25">
      <c r="A1283" s="175" t="s">
        <v>11571</v>
      </c>
      <c r="B1283" s="6" t="s">
        <v>15111</v>
      </c>
      <c r="C1283" s="238" t="str">
        <f t="shared" si="63"/>
        <v>READINGS_TT1_M2013-5_2013-8</v>
      </c>
      <c r="E1283" s="301" t="s">
        <v>15136</v>
      </c>
      <c r="F1283" s="178" t="s">
        <v>15099</v>
      </c>
      <c r="G1283" s="276">
        <v>41399</v>
      </c>
      <c r="H1283" s="243">
        <f t="shared" ref="H1283:H1346" si="65">DATE(YEAR(G1283),MONTH(G1283),DAY(G1283))</f>
        <v>41399</v>
      </c>
      <c r="I1283" s="277">
        <v>41501</v>
      </c>
      <c r="J1283" s="175" t="s">
        <v>11772</v>
      </c>
      <c r="K1283" s="175"/>
      <c r="L1283" s="24" t="s">
        <v>8637</v>
      </c>
      <c r="M1283" s="175" t="s">
        <v>11771</v>
      </c>
      <c r="N1283" s="175"/>
      <c r="O1283" s="181">
        <v>41408</v>
      </c>
      <c r="P1283" s="181">
        <v>41408</v>
      </c>
      <c r="S1283" t="s">
        <v>2674</v>
      </c>
      <c r="X1283">
        <v>16.2</v>
      </c>
      <c r="Y1283" t="s">
        <v>9144</v>
      </c>
      <c r="AA1283" t="s">
        <v>11235</v>
      </c>
      <c r="AB1283" t="s">
        <v>11281</v>
      </c>
      <c r="AC1283" s="6" t="s">
        <v>15115</v>
      </c>
      <c r="AD1283" t="s">
        <v>11270</v>
      </c>
      <c r="AE1283">
        <v>0.12</v>
      </c>
      <c r="AF1283" t="s">
        <v>9144</v>
      </c>
      <c r="AI1283" s="292">
        <v>0.58333333333333337</v>
      </c>
      <c r="AJ1283" t="s">
        <v>1419</v>
      </c>
      <c r="AV1283" s="331">
        <f t="shared" si="64"/>
        <v>41501</v>
      </c>
    </row>
    <row r="1284" spans="1:48" x14ac:dyDescent="0.25">
      <c r="A1284" s="175" t="s">
        <v>11571</v>
      </c>
      <c r="B1284" s="6" t="s">
        <v>15111</v>
      </c>
      <c r="C1284" s="238" t="str">
        <f t="shared" si="63"/>
        <v>READINGS_TT1_M2013-5_2013-8</v>
      </c>
      <c r="E1284" s="301" t="s">
        <v>15136</v>
      </c>
      <c r="F1284" s="178" t="s">
        <v>15099</v>
      </c>
      <c r="G1284" s="276">
        <v>41399</v>
      </c>
      <c r="H1284" s="243">
        <f t="shared" si="65"/>
        <v>41399</v>
      </c>
      <c r="I1284" s="277">
        <v>41501</v>
      </c>
      <c r="J1284" s="175" t="s">
        <v>11772</v>
      </c>
      <c r="K1284" s="175"/>
      <c r="L1284" s="24" t="s">
        <v>8637</v>
      </c>
      <c r="M1284" s="175" t="s">
        <v>11771</v>
      </c>
      <c r="N1284" s="175"/>
      <c r="O1284" s="181">
        <v>41408</v>
      </c>
      <c r="P1284" s="181">
        <v>41408</v>
      </c>
      <c r="S1284" t="s">
        <v>2674</v>
      </c>
      <c r="X1284">
        <v>16.8</v>
      </c>
      <c r="Y1284" t="s">
        <v>9144</v>
      </c>
      <c r="AA1284" t="s">
        <v>11235</v>
      </c>
      <c r="AB1284" t="s">
        <v>11281</v>
      </c>
      <c r="AC1284" s="6" t="s">
        <v>15115</v>
      </c>
      <c r="AD1284" t="s">
        <v>11270</v>
      </c>
      <c r="AE1284">
        <v>0.12</v>
      </c>
      <c r="AF1284" t="s">
        <v>9144</v>
      </c>
      <c r="AI1284" s="292">
        <v>0.75</v>
      </c>
      <c r="AJ1284" t="s">
        <v>1419</v>
      </c>
      <c r="AV1284" s="331">
        <f t="shared" si="64"/>
        <v>41501</v>
      </c>
    </row>
    <row r="1285" spans="1:48" x14ac:dyDescent="0.25">
      <c r="A1285" s="175" t="s">
        <v>11571</v>
      </c>
      <c r="B1285" s="6" t="s">
        <v>15111</v>
      </c>
      <c r="C1285" s="238" t="str">
        <f t="shared" si="63"/>
        <v>READINGS_TT1_M2013-5_2013-8</v>
      </c>
      <c r="E1285" s="301" t="s">
        <v>15136</v>
      </c>
      <c r="F1285" s="178" t="s">
        <v>15099</v>
      </c>
      <c r="G1285" s="276">
        <v>41399</v>
      </c>
      <c r="H1285" s="243">
        <f t="shared" si="65"/>
        <v>41399</v>
      </c>
      <c r="I1285" s="277">
        <v>41501</v>
      </c>
      <c r="J1285" s="175" t="s">
        <v>11772</v>
      </c>
      <c r="K1285" s="175"/>
      <c r="L1285" s="24" t="s">
        <v>8637</v>
      </c>
      <c r="M1285" s="175" t="s">
        <v>11771</v>
      </c>
      <c r="N1285" s="175"/>
      <c r="O1285" s="181">
        <v>41408</v>
      </c>
      <c r="P1285" s="181">
        <v>41408</v>
      </c>
      <c r="S1285" t="s">
        <v>2674</v>
      </c>
      <c r="X1285">
        <v>15.7</v>
      </c>
      <c r="Y1285" t="s">
        <v>9144</v>
      </c>
      <c r="AA1285" t="s">
        <v>11235</v>
      </c>
      <c r="AB1285" t="s">
        <v>11281</v>
      </c>
      <c r="AC1285" s="6" t="s">
        <v>15115</v>
      </c>
      <c r="AD1285" t="s">
        <v>11270</v>
      </c>
      <c r="AE1285">
        <v>0.12</v>
      </c>
      <c r="AF1285" t="s">
        <v>9144</v>
      </c>
      <c r="AI1285" s="292">
        <v>0.91666666666666663</v>
      </c>
      <c r="AJ1285" t="s">
        <v>1419</v>
      </c>
      <c r="AV1285" s="331">
        <f t="shared" si="64"/>
        <v>41501</v>
      </c>
    </row>
    <row r="1286" spans="1:48" x14ac:dyDescent="0.25">
      <c r="A1286" s="175" t="s">
        <v>11571</v>
      </c>
      <c r="B1286" s="6" t="s">
        <v>15111</v>
      </c>
      <c r="C1286" s="238" t="str">
        <f t="shared" si="63"/>
        <v>READINGS_TT1_M2013-5_2013-8</v>
      </c>
      <c r="E1286" s="301" t="s">
        <v>15136</v>
      </c>
      <c r="F1286" s="178" t="s">
        <v>15099</v>
      </c>
      <c r="G1286" s="276">
        <v>41399</v>
      </c>
      <c r="H1286" s="243">
        <f t="shared" si="65"/>
        <v>41399</v>
      </c>
      <c r="I1286" s="277">
        <v>41501</v>
      </c>
      <c r="J1286" s="175" t="s">
        <v>11772</v>
      </c>
      <c r="K1286" s="175"/>
      <c r="L1286" s="24" t="s">
        <v>8637</v>
      </c>
      <c r="M1286" s="175" t="s">
        <v>11771</v>
      </c>
      <c r="N1286" s="175"/>
      <c r="O1286" s="181">
        <v>41409</v>
      </c>
      <c r="P1286" s="181">
        <v>41409</v>
      </c>
      <c r="S1286" t="s">
        <v>2674</v>
      </c>
      <c r="X1286">
        <v>14.4</v>
      </c>
      <c r="Y1286" t="s">
        <v>9144</v>
      </c>
      <c r="AA1286" t="s">
        <v>11235</v>
      </c>
      <c r="AB1286" t="s">
        <v>11281</v>
      </c>
      <c r="AC1286" s="6" t="s">
        <v>15115</v>
      </c>
      <c r="AD1286" t="s">
        <v>11270</v>
      </c>
      <c r="AE1286">
        <v>0.12</v>
      </c>
      <c r="AF1286" t="s">
        <v>9144</v>
      </c>
      <c r="AI1286" s="292">
        <v>8.3333333333333329E-2</v>
      </c>
      <c r="AJ1286" t="s">
        <v>1419</v>
      </c>
      <c r="AV1286" s="331">
        <f t="shared" si="64"/>
        <v>41501</v>
      </c>
    </row>
    <row r="1287" spans="1:48" x14ac:dyDescent="0.25">
      <c r="A1287" s="175" t="s">
        <v>11571</v>
      </c>
      <c r="B1287" s="6" t="s">
        <v>15111</v>
      </c>
      <c r="C1287" s="238" t="str">
        <f t="shared" si="63"/>
        <v>READINGS_TT1_M2013-5_2013-8</v>
      </c>
      <c r="E1287" s="301" t="s">
        <v>15136</v>
      </c>
      <c r="F1287" s="178" t="s">
        <v>15099</v>
      </c>
      <c r="G1287" s="276">
        <v>41399</v>
      </c>
      <c r="H1287" s="243">
        <f t="shared" si="65"/>
        <v>41399</v>
      </c>
      <c r="I1287" s="277">
        <v>41501</v>
      </c>
      <c r="J1287" s="175" t="s">
        <v>11772</v>
      </c>
      <c r="K1287" s="175"/>
      <c r="L1287" s="24" t="s">
        <v>8637</v>
      </c>
      <c r="M1287" s="175" t="s">
        <v>11771</v>
      </c>
      <c r="N1287" s="175"/>
      <c r="O1287" s="181">
        <v>41409</v>
      </c>
      <c r="P1287" s="181">
        <v>41409</v>
      </c>
      <c r="S1287" t="s">
        <v>2674</v>
      </c>
      <c r="X1287">
        <v>13.8</v>
      </c>
      <c r="Y1287" t="s">
        <v>9144</v>
      </c>
      <c r="AA1287" t="s">
        <v>11235</v>
      </c>
      <c r="AB1287" t="s">
        <v>11281</v>
      </c>
      <c r="AC1287" s="6" t="s">
        <v>15115</v>
      </c>
      <c r="AD1287" t="s">
        <v>11270</v>
      </c>
      <c r="AE1287">
        <v>0.12</v>
      </c>
      <c r="AF1287" t="s">
        <v>9144</v>
      </c>
      <c r="AI1287" s="292">
        <v>0.25</v>
      </c>
      <c r="AJ1287" t="s">
        <v>1419</v>
      </c>
      <c r="AV1287" s="331">
        <f t="shared" si="64"/>
        <v>41501</v>
      </c>
    </row>
    <row r="1288" spans="1:48" x14ac:dyDescent="0.25">
      <c r="A1288" s="175" t="s">
        <v>11571</v>
      </c>
      <c r="B1288" s="6" t="s">
        <v>15111</v>
      </c>
      <c r="C1288" s="238" t="str">
        <f t="shared" si="63"/>
        <v>READINGS_TT1_M2013-5_2013-8</v>
      </c>
      <c r="E1288" s="301" t="s">
        <v>15136</v>
      </c>
      <c r="F1288" s="178" t="s">
        <v>15099</v>
      </c>
      <c r="G1288" s="276">
        <v>41399</v>
      </c>
      <c r="H1288" s="243">
        <f t="shared" si="65"/>
        <v>41399</v>
      </c>
      <c r="I1288" s="277">
        <v>41501</v>
      </c>
      <c r="J1288" s="175" t="s">
        <v>11772</v>
      </c>
      <c r="K1288" s="175"/>
      <c r="L1288" s="24" t="s">
        <v>8637</v>
      </c>
      <c r="M1288" s="175" t="s">
        <v>11771</v>
      </c>
      <c r="N1288" s="175"/>
      <c r="O1288" s="181">
        <v>41409</v>
      </c>
      <c r="P1288" s="181">
        <v>41409</v>
      </c>
      <c r="S1288" t="s">
        <v>2674</v>
      </c>
      <c r="X1288">
        <v>14.7</v>
      </c>
      <c r="Y1288" t="s">
        <v>9144</v>
      </c>
      <c r="AA1288" t="s">
        <v>11235</v>
      </c>
      <c r="AB1288" t="s">
        <v>11281</v>
      </c>
      <c r="AC1288" s="6" t="s">
        <v>15115</v>
      </c>
      <c r="AD1288" t="s">
        <v>11270</v>
      </c>
      <c r="AE1288">
        <v>0.12</v>
      </c>
      <c r="AF1288" t="s">
        <v>9144</v>
      </c>
      <c r="AI1288" s="292">
        <v>0.41666666666666669</v>
      </c>
      <c r="AJ1288" t="s">
        <v>1419</v>
      </c>
      <c r="AV1288" s="331">
        <f t="shared" si="64"/>
        <v>41501</v>
      </c>
    </row>
    <row r="1289" spans="1:48" x14ac:dyDescent="0.25">
      <c r="A1289" s="175" t="s">
        <v>11571</v>
      </c>
      <c r="B1289" s="6" t="s">
        <v>15111</v>
      </c>
      <c r="C1289" s="238" t="str">
        <f t="shared" si="63"/>
        <v>READINGS_TT1_M2013-5_2013-8</v>
      </c>
      <c r="E1289" s="301" t="s">
        <v>15136</v>
      </c>
      <c r="F1289" s="178" t="s">
        <v>15099</v>
      </c>
      <c r="G1289" s="276">
        <v>41399</v>
      </c>
      <c r="H1289" s="243">
        <f t="shared" si="65"/>
        <v>41399</v>
      </c>
      <c r="I1289" s="277">
        <v>41501</v>
      </c>
      <c r="J1289" s="175" t="s">
        <v>11772</v>
      </c>
      <c r="K1289" s="175"/>
      <c r="L1289" s="24" t="s">
        <v>8637</v>
      </c>
      <c r="M1289" s="175" t="s">
        <v>11771</v>
      </c>
      <c r="N1289" s="175"/>
      <c r="O1289" s="181">
        <v>41409</v>
      </c>
      <c r="P1289" s="181">
        <v>41409</v>
      </c>
      <c r="S1289" t="s">
        <v>2674</v>
      </c>
      <c r="X1289">
        <v>16.399999999999999</v>
      </c>
      <c r="Y1289" t="s">
        <v>9144</v>
      </c>
      <c r="AA1289" t="s">
        <v>11235</v>
      </c>
      <c r="AB1289" t="s">
        <v>11281</v>
      </c>
      <c r="AC1289" s="6" t="s">
        <v>15115</v>
      </c>
      <c r="AD1289" t="s">
        <v>11270</v>
      </c>
      <c r="AE1289">
        <v>0.12</v>
      </c>
      <c r="AF1289" t="s">
        <v>9144</v>
      </c>
      <c r="AI1289" s="292">
        <v>0.58333333333333337</v>
      </c>
      <c r="AJ1289" t="s">
        <v>1419</v>
      </c>
      <c r="AV1289" s="331">
        <f t="shared" si="64"/>
        <v>41501</v>
      </c>
    </row>
    <row r="1290" spans="1:48" x14ac:dyDescent="0.25">
      <c r="A1290" s="175" t="s">
        <v>11571</v>
      </c>
      <c r="B1290" s="6" t="s">
        <v>15111</v>
      </c>
      <c r="C1290" s="238" t="str">
        <f t="shared" si="63"/>
        <v>READINGS_TT1_M2013-5_2013-8</v>
      </c>
      <c r="E1290" s="301" t="s">
        <v>15136</v>
      </c>
      <c r="F1290" s="178" t="s">
        <v>15099</v>
      </c>
      <c r="G1290" s="276">
        <v>41399</v>
      </c>
      <c r="H1290" s="243">
        <f t="shared" si="65"/>
        <v>41399</v>
      </c>
      <c r="I1290" s="277">
        <v>41501</v>
      </c>
      <c r="J1290" s="175" t="s">
        <v>11772</v>
      </c>
      <c r="K1290" s="175"/>
      <c r="L1290" s="24" t="s">
        <v>8637</v>
      </c>
      <c r="M1290" s="175" t="s">
        <v>11771</v>
      </c>
      <c r="N1290" s="175"/>
      <c r="O1290" s="181">
        <v>41409</v>
      </c>
      <c r="P1290" s="181">
        <v>41409</v>
      </c>
      <c r="S1290" t="s">
        <v>2674</v>
      </c>
      <c r="X1290">
        <v>17.8</v>
      </c>
      <c r="Y1290" t="s">
        <v>9144</v>
      </c>
      <c r="AA1290" t="s">
        <v>11235</v>
      </c>
      <c r="AB1290" t="s">
        <v>11281</v>
      </c>
      <c r="AC1290" s="6" t="s">
        <v>15115</v>
      </c>
      <c r="AD1290" t="s">
        <v>11270</v>
      </c>
      <c r="AE1290">
        <v>0.12</v>
      </c>
      <c r="AF1290" t="s">
        <v>9144</v>
      </c>
      <c r="AI1290" s="292">
        <v>0.75</v>
      </c>
      <c r="AJ1290" t="s">
        <v>1419</v>
      </c>
      <c r="AV1290" s="331">
        <f t="shared" si="64"/>
        <v>41501</v>
      </c>
    </row>
    <row r="1291" spans="1:48" x14ac:dyDescent="0.25">
      <c r="A1291" s="175" t="s">
        <v>11571</v>
      </c>
      <c r="B1291" s="6" t="s">
        <v>15111</v>
      </c>
      <c r="C1291" s="238" t="str">
        <f t="shared" si="63"/>
        <v>READINGS_TT1_M2013-5_2013-8</v>
      </c>
      <c r="E1291" s="301" t="s">
        <v>15136</v>
      </c>
      <c r="F1291" s="178" t="s">
        <v>15099</v>
      </c>
      <c r="G1291" s="276">
        <v>41399</v>
      </c>
      <c r="H1291" s="243">
        <f t="shared" si="65"/>
        <v>41399</v>
      </c>
      <c r="I1291" s="277">
        <v>41501</v>
      </c>
      <c r="J1291" s="175" t="s">
        <v>11772</v>
      </c>
      <c r="K1291" s="175"/>
      <c r="L1291" s="24" t="s">
        <v>8637</v>
      </c>
      <c r="M1291" s="175" t="s">
        <v>11771</v>
      </c>
      <c r="N1291" s="175"/>
      <c r="O1291" s="181">
        <v>41409</v>
      </c>
      <c r="P1291" s="181">
        <v>41409</v>
      </c>
      <c r="S1291" t="s">
        <v>2674</v>
      </c>
      <c r="X1291">
        <v>17.100000000000001</v>
      </c>
      <c r="Y1291" t="s">
        <v>9144</v>
      </c>
      <c r="AA1291" t="s">
        <v>11235</v>
      </c>
      <c r="AB1291" t="s">
        <v>11281</v>
      </c>
      <c r="AC1291" s="6" t="s">
        <v>15115</v>
      </c>
      <c r="AD1291" t="s">
        <v>11270</v>
      </c>
      <c r="AE1291">
        <v>0.12</v>
      </c>
      <c r="AF1291" t="s">
        <v>9144</v>
      </c>
      <c r="AI1291" s="292">
        <v>0.91666666666666663</v>
      </c>
      <c r="AJ1291" t="s">
        <v>1419</v>
      </c>
      <c r="AV1291" s="331">
        <f t="shared" si="64"/>
        <v>41501</v>
      </c>
    </row>
    <row r="1292" spans="1:48" x14ac:dyDescent="0.25">
      <c r="A1292" s="175" t="s">
        <v>11571</v>
      </c>
      <c r="B1292" s="6" t="s">
        <v>15111</v>
      </c>
      <c r="C1292" s="238" t="str">
        <f t="shared" si="63"/>
        <v>READINGS_TT1_M2013-5_2013-8</v>
      </c>
      <c r="E1292" s="301" t="s">
        <v>15136</v>
      </c>
      <c r="F1292" s="178" t="s">
        <v>15099</v>
      </c>
      <c r="G1292" s="276">
        <v>41399</v>
      </c>
      <c r="H1292" s="243">
        <f t="shared" si="65"/>
        <v>41399</v>
      </c>
      <c r="I1292" s="277">
        <v>41501</v>
      </c>
      <c r="J1292" s="175" t="s">
        <v>11772</v>
      </c>
      <c r="K1292" s="175"/>
      <c r="L1292" s="24" t="s">
        <v>8637</v>
      </c>
      <c r="M1292" s="175" t="s">
        <v>11771</v>
      </c>
      <c r="N1292" s="175"/>
      <c r="O1292" s="181">
        <v>41410</v>
      </c>
      <c r="P1292" s="181">
        <v>41410</v>
      </c>
      <c r="S1292" t="s">
        <v>2674</v>
      </c>
      <c r="X1292">
        <v>16.2</v>
      </c>
      <c r="Y1292" t="s">
        <v>9144</v>
      </c>
      <c r="AA1292" t="s">
        <v>11235</v>
      </c>
      <c r="AB1292" t="s">
        <v>11281</v>
      </c>
      <c r="AC1292" s="6" t="s">
        <v>15115</v>
      </c>
      <c r="AD1292" t="s">
        <v>11270</v>
      </c>
      <c r="AE1292">
        <v>0.12</v>
      </c>
      <c r="AF1292" t="s">
        <v>9144</v>
      </c>
      <c r="AI1292" s="292">
        <v>8.3333333333333329E-2</v>
      </c>
      <c r="AJ1292" t="s">
        <v>1419</v>
      </c>
      <c r="AV1292" s="331">
        <f t="shared" si="64"/>
        <v>41501</v>
      </c>
    </row>
    <row r="1293" spans="1:48" x14ac:dyDescent="0.25">
      <c r="A1293" s="175" t="s">
        <v>11571</v>
      </c>
      <c r="B1293" s="6" t="s">
        <v>15111</v>
      </c>
      <c r="C1293" s="238" t="str">
        <f t="shared" si="63"/>
        <v>READINGS_TT1_M2013-5_2013-8</v>
      </c>
      <c r="E1293" s="301" t="s">
        <v>15136</v>
      </c>
      <c r="F1293" s="178" t="s">
        <v>15099</v>
      </c>
      <c r="G1293" s="276">
        <v>41399</v>
      </c>
      <c r="H1293" s="243">
        <f t="shared" si="65"/>
        <v>41399</v>
      </c>
      <c r="I1293" s="277">
        <v>41501</v>
      </c>
      <c r="J1293" s="175" t="s">
        <v>11772</v>
      </c>
      <c r="K1293" s="175"/>
      <c r="L1293" s="24" t="s">
        <v>8637</v>
      </c>
      <c r="M1293" s="175" t="s">
        <v>11771</v>
      </c>
      <c r="N1293" s="175"/>
      <c r="O1293" s="181">
        <v>41410</v>
      </c>
      <c r="P1293" s="181">
        <v>41410</v>
      </c>
      <c r="S1293" t="s">
        <v>2674</v>
      </c>
      <c r="X1293">
        <v>15.5</v>
      </c>
      <c r="Y1293" t="s">
        <v>9144</v>
      </c>
      <c r="AA1293" t="s">
        <v>11235</v>
      </c>
      <c r="AB1293" t="s">
        <v>11281</v>
      </c>
      <c r="AC1293" s="6" t="s">
        <v>15115</v>
      </c>
      <c r="AD1293" t="s">
        <v>11270</v>
      </c>
      <c r="AE1293">
        <v>0.12</v>
      </c>
      <c r="AF1293" t="s">
        <v>9144</v>
      </c>
      <c r="AI1293" s="292">
        <v>0.25</v>
      </c>
      <c r="AJ1293" t="s">
        <v>1419</v>
      </c>
      <c r="AV1293" s="331">
        <f t="shared" si="64"/>
        <v>41501</v>
      </c>
    </row>
    <row r="1294" spans="1:48" x14ac:dyDescent="0.25">
      <c r="A1294" s="175" t="s">
        <v>11571</v>
      </c>
      <c r="B1294" s="6" t="s">
        <v>15111</v>
      </c>
      <c r="C1294" s="238" t="str">
        <f t="shared" si="63"/>
        <v>READINGS_TT1_M2013-5_2013-8</v>
      </c>
      <c r="E1294" s="301" t="s">
        <v>15136</v>
      </c>
      <c r="F1294" s="178" t="s">
        <v>15099</v>
      </c>
      <c r="G1294" s="276">
        <v>41399</v>
      </c>
      <c r="H1294" s="243">
        <f t="shared" si="65"/>
        <v>41399</v>
      </c>
      <c r="I1294" s="277">
        <v>41501</v>
      </c>
      <c r="J1294" s="175" t="s">
        <v>11772</v>
      </c>
      <c r="K1294" s="175"/>
      <c r="L1294" s="24" t="s">
        <v>8637</v>
      </c>
      <c r="M1294" s="175" t="s">
        <v>11771</v>
      </c>
      <c r="N1294" s="175"/>
      <c r="O1294" s="181">
        <v>41410</v>
      </c>
      <c r="P1294" s="181">
        <v>41410</v>
      </c>
      <c r="S1294" t="s">
        <v>2674</v>
      </c>
      <c r="X1294">
        <v>16.7</v>
      </c>
      <c r="Y1294" t="s">
        <v>9144</v>
      </c>
      <c r="AA1294" t="s">
        <v>11235</v>
      </c>
      <c r="AB1294" t="s">
        <v>11281</v>
      </c>
      <c r="AC1294" s="6" t="s">
        <v>15115</v>
      </c>
      <c r="AD1294" t="s">
        <v>11270</v>
      </c>
      <c r="AE1294">
        <v>0.12</v>
      </c>
      <c r="AF1294" t="s">
        <v>9144</v>
      </c>
      <c r="AI1294" s="292">
        <v>0.41666666666666669</v>
      </c>
      <c r="AJ1294" t="s">
        <v>1419</v>
      </c>
      <c r="AV1294" s="331">
        <f t="shared" si="64"/>
        <v>41501</v>
      </c>
    </row>
    <row r="1295" spans="1:48" x14ac:dyDescent="0.25">
      <c r="A1295" s="175" t="s">
        <v>11571</v>
      </c>
      <c r="B1295" s="6" t="s">
        <v>15111</v>
      </c>
      <c r="C1295" s="238" t="str">
        <f t="shared" si="63"/>
        <v>READINGS_TT1_M2013-5_2013-8</v>
      </c>
      <c r="E1295" s="301" t="s">
        <v>15136</v>
      </c>
      <c r="F1295" s="178" t="s">
        <v>15099</v>
      </c>
      <c r="G1295" s="276">
        <v>41399</v>
      </c>
      <c r="H1295" s="243">
        <f t="shared" si="65"/>
        <v>41399</v>
      </c>
      <c r="I1295" s="277">
        <v>41501</v>
      </c>
      <c r="J1295" s="175" t="s">
        <v>11772</v>
      </c>
      <c r="K1295" s="175"/>
      <c r="L1295" s="24" t="s">
        <v>8637</v>
      </c>
      <c r="M1295" s="175" t="s">
        <v>11771</v>
      </c>
      <c r="N1295" s="175"/>
      <c r="O1295" s="181">
        <v>41410</v>
      </c>
      <c r="P1295" s="181">
        <v>41410</v>
      </c>
      <c r="S1295" t="s">
        <v>2674</v>
      </c>
      <c r="X1295">
        <v>18.899999999999999</v>
      </c>
      <c r="Y1295" t="s">
        <v>9144</v>
      </c>
      <c r="AA1295" t="s">
        <v>11235</v>
      </c>
      <c r="AB1295" t="s">
        <v>11281</v>
      </c>
      <c r="AC1295" s="6" t="s">
        <v>15115</v>
      </c>
      <c r="AD1295" t="s">
        <v>11270</v>
      </c>
      <c r="AE1295">
        <v>0.12</v>
      </c>
      <c r="AF1295" t="s">
        <v>9144</v>
      </c>
      <c r="AI1295" s="292">
        <v>0.58333333333333337</v>
      </c>
      <c r="AJ1295" t="s">
        <v>1419</v>
      </c>
      <c r="AV1295" s="331">
        <f t="shared" si="64"/>
        <v>41501</v>
      </c>
    </row>
    <row r="1296" spans="1:48" x14ac:dyDescent="0.25">
      <c r="A1296" s="175" t="s">
        <v>11571</v>
      </c>
      <c r="B1296" s="6" t="s">
        <v>15111</v>
      </c>
      <c r="C1296" s="238" t="str">
        <f t="shared" si="63"/>
        <v>READINGS_TT1_M2013-5_2013-8</v>
      </c>
      <c r="E1296" s="301" t="s">
        <v>15136</v>
      </c>
      <c r="F1296" s="178" t="s">
        <v>15099</v>
      </c>
      <c r="G1296" s="276">
        <v>41399</v>
      </c>
      <c r="H1296" s="243">
        <f t="shared" si="65"/>
        <v>41399</v>
      </c>
      <c r="I1296" s="277">
        <v>41501</v>
      </c>
      <c r="J1296" s="175" t="s">
        <v>11772</v>
      </c>
      <c r="K1296" s="175"/>
      <c r="L1296" s="24" t="s">
        <v>8637</v>
      </c>
      <c r="M1296" s="175" t="s">
        <v>11771</v>
      </c>
      <c r="N1296" s="175"/>
      <c r="O1296" s="181">
        <v>41410</v>
      </c>
      <c r="P1296" s="181">
        <v>41410</v>
      </c>
      <c r="S1296" t="s">
        <v>2674</v>
      </c>
      <c r="X1296">
        <v>19.7</v>
      </c>
      <c r="Y1296" t="s">
        <v>9144</v>
      </c>
      <c r="AA1296" t="s">
        <v>11235</v>
      </c>
      <c r="AB1296" t="s">
        <v>11281</v>
      </c>
      <c r="AC1296" s="6" t="s">
        <v>15115</v>
      </c>
      <c r="AD1296" t="s">
        <v>11270</v>
      </c>
      <c r="AE1296">
        <v>0.12</v>
      </c>
      <c r="AF1296" t="s">
        <v>9144</v>
      </c>
      <c r="AI1296" s="292">
        <v>0.75</v>
      </c>
      <c r="AJ1296" t="s">
        <v>1419</v>
      </c>
      <c r="AV1296" s="331">
        <f t="shared" si="64"/>
        <v>41501</v>
      </c>
    </row>
    <row r="1297" spans="1:48" x14ac:dyDescent="0.25">
      <c r="A1297" s="175" t="s">
        <v>11571</v>
      </c>
      <c r="B1297" s="6" t="s">
        <v>15111</v>
      </c>
      <c r="C1297" s="238" t="str">
        <f t="shared" si="63"/>
        <v>READINGS_TT1_M2013-5_2013-8</v>
      </c>
      <c r="E1297" s="301" t="s">
        <v>15136</v>
      </c>
      <c r="F1297" s="178" t="s">
        <v>15099</v>
      </c>
      <c r="G1297" s="276">
        <v>41399</v>
      </c>
      <c r="H1297" s="243">
        <f t="shared" si="65"/>
        <v>41399</v>
      </c>
      <c r="I1297" s="277">
        <v>41501</v>
      </c>
      <c r="J1297" s="175" t="s">
        <v>11772</v>
      </c>
      <c r="K1297" s="175"/>
      <c r="L1297" s="24" t="s">
        <v>8637</v>
      </c>
      <c r="M1297" s="175" t="s">
        <v>11771</v>
      </c>
      <c r="N1297" s="175"/>
      <c r="O1297" s="181">
        <v>41410</v>
      </c>
      <c r="P1297" s="181">
        <v>41410</v>
      </c>
      <c r="S1297" t="s">
        <v>2674</v>
      </c>
      <c r="X1297">
        <v>18.600000000000001</v>
      </c>
      <c r="Y1297" t="s">
        <v>9144</v>
      </c>
      <c r="AA1297" t="s">
        <v>11235</v>
      </c>
      <c r="AB1297" t="s">
        <v>11281</v>
      </c>
      <c r="AC1297" s="6" t="s">
        <v>15115</v>
      </c>
      <c r="AD1297" t="s">
        <v>11270</v>
      </c>
      <c r="AE1297">
        <v>0.12</v>
      </c>
      <c r="AF1297" t="s">
        <v>9144</v>
      </c>
      <c r="AI1297" s="292">
        <v>0.91666666666666663</v>
      </c>
      <c r="AJ1297" t="s">
        <v>1419</v>
      </c>
      <c r="AV1297" s="331">
        <f t="shared" si="64"/>
        <v>41501</v>
      </c>
    </row>
    <row r="1298" spans="1:48" x14ac:dyDescent="0.25">
      <c r="A1298" s="175" t="s">
        <v>11571</v>
      </c>
      <c r="B1298" s="6" t="s">
        <v>15111</v>
      </c>
      <c r="C1298" s="238" t="str">
        <f t="shared" si="63"/>
        <v>READINGS_TT1_M2013-5_2013-8</v>
      </c>
      <c r="E1298" s="301" t="s">
        <v>15136</v>
      </c>
      <c r="F1298" s="178" t="s">
        <v>15099</v>
      </c>
      <c r="G1298" s="276">
        <v>41399</v>
      </c>
      <c r="H1298" s="243">
        <f t="shared" si="65"/>
        <v>41399</v>
      </c>
      <c r="I1298" s="277">
        <v>41501</v>
      </c>
      <c r="J1298" s="175" t="s">
        <v>11772</v>
      </c>
      <c r="K1298" s="175"/>
      <c r="L1298" s="24" t="s">
        <v>8637</v>
      </c>
      <c r="M1298" s="175" t="s">
        <v>11771</v>
      </c>
      <c r="N1298" s="175"/>
      <c r="O1298" s="181">
        <v>41411</v>
      </c>
      <c r="P1298" s="181">
        <v>41411</v>
      </c>
      <c r="S1298" t="s">
        <v>2674</v>
      </c>
      <c r="X1298">
        <v>17</v>
      </c>
      <c r="Y1298" t="s">
        <v>9144</v>
      </c>
      <c r="AA1298" t="s">
        <v>11235</v>
      </c>
      <c r="AB1298" t="s">
        <v>11281</v>
      </c>
      <c r="AC1298" s="6" t="s">
        <v>15115</v>
      </c>
      <c r="AD1298" t="s">
        <v>11270</v>
      </c>
      <c r="AE1298">
        <v>0.12</v>
      </c>
      <c r="AF1298" t="s">
        <v>9144</v>
      </c>
      <c r="AI1298" s="292">
        <v>8.3333333333333329E-2</v>
      </c>
      <c r="AJ1298" t="s">
        <v>1419</v>
      </c>
      <c r="AV1298" s="331">
        <f t="shared" si="64"/>
        <v>41501</v>
      </c>
    </row>
    <row r="1299" spans="1:48" x14ac:dyDescent="0.25">
      <c r="A1299" s="175" t="s">
        <v>11571</v>
      </c>
      <c r="B1299" s="6" t="s">
        <v>15111</v>
      </c>
      <c r="C1299" s="238" t="str">
        <f t="shared" si="63"/>
        <v>READINGS_TT1_M2013-5_2013-8</v>
      </c>
      <c r="E1299" s="301" t="s">
        <v>15136</v>
      </c>
      <c r="F1299" s="178" t="s">
        <v>15099</v>
      </c>
      <c r="G1299" s="276">
        <v>41399</v>
      </c>
      <c r="H1299" s="243">
        <f t="shared" si="65"/>
        <v>41399</v>
      </c>
      <c r="I1299" s="277">
        <v>41501</v>
      </c>
      <c r="J1299" s="175" t="s">
        <v>11772</v>
      </c>
      <c r="K1299" s="175"/>
      <c r="L1299" s="24" t="s">
        <v>8637</v>
      </c>
      <c r="M1299" s="175" t="s">
        <v>11771</v>
      </c>
      <c r="N1299" s="175"/>
      <c r="O1299" s="181">
        <v>41411</v>
      </c>
      <c r="P1299" s="181">
        <v>41411</v>
      </c>
      <c r="S1299" t="s">
        <v>2674</v>
      </c>
      <c r="X1299">
        <v>15.5</v>
      </c>
      <c r="Y1299" t="s">
        <v>9144</v>
      </c>
      <c r="AA1299" t="s">
        <v>11235</v>
      </c>
      <c r="AB1299" t="s">
        <v>11281</v>
      </c>
      <c r="AC1299" s="6" t="s">
        <v>15115</v>
      </c>
      <c r="AD1299" t="s">
        <v>11270</v>
      </c>
      <c r="AE1299">
        <v>0.12</v>
      </c>
      <c r="AF1299" t="s">
        <v>9144</v>
      </c>
      <c r="AI1299" s="292">
        <v>0.25</v>
      </c>
      <c r="AJ1299" t="s">
        <v>1419</v>
      </c>
      <c r="AV1299" s="331">
        <f t="shared" si="64"/>
        <v>41501</v>
      </c>
    </row>
    <row r="1300" spans="1:48" x14ac:dyDescent="0.25">
      <c r="A1300" s="175" t="s">
        <v>11571</v>
      </c>
      <c r="B1300" s="6" t="s">
        <v>15111</v>
      </c>
      <c r="C1300" s="238" t="str">
        <f t="shared" si="63"/>
        <v>READINGS_TT1_M2013-5_2013-8</v>
      </c>
      <c r="E1300" s="301" t="s">
        <v>15136</v>
      </c>
      <c r="F1300" s="178" t="s">
        <v>15099</v>
      </c>
      <c r="G1300" s="276">
        <v>41399</v>
      </c>
      <c r="H1300" s="243">
        <f t="shared" si="65"/>
        <v>41399</v>
      </c>
      <c r="I1300" s="277">
        <v>41501</v>
      </c>
      <c r="J1300" s="175" t="s">
        <v>11772</v>
      </c>
      <c r="K1300" s="175"/>
      <c r="L1300" s="24" t="s">
        <v>8637</v>
      </c>
      <c r="M1300" s="175" t="s">
        <v>11771</v>
      </c>
      <c r="N1300" s="175"/>
      <c r="O1300" s="181">
        <v>41411</v>
      </c>
      <c r="P1300" s="181">
        <v>41411</v>
      </c>
      <c r="S1300" t="s">
        <v>2674</v>
      </c>
      <c r="X1300">
        <v>16.5</v>
      </c>
      <c r="Y1300" t="s">
        <v>9144</v>
      </c>
      <c r="AA1300" t="s">
        <v>11235</v>
      </c>
      <c r="AB1300" t="s">
        <v>11281</v>
      </c>
      <c r="AC1300" s="6" t="s">
        <v>15115</v>
      </c>
      <c r="AD1300" t="s">
        <v>11270</v>
      </c>
      <c r="AE1300">
        <v>0.12</v>
      </c>
      <c r="AF1300" t="s">
        <v>9144</v>
      </c>
      <c r="AI1300" s="292">
        <v>0.41666666666666669</v>
      </c>
      <c r="AJ1300" t="s">
        <v>1419</v>
      </c>
      <c r="AV1300" s="331">
        <f t="shared" si="64"/>
        <v>41501</v>
      </c>
    </row>
    <row r="1301" spans="1:48" x14ac:dyDescent="0.25">
      <c r="A1301" s="175" t="s">
        <v>11571</v>
      </c>
      <c r="B1301" s="6" t="s">
        <v>15111</v>
      </c>
      <c r="C1301" s="238" t="str">
        <f t="shared" si="63"/>
        <v>READINGS_TT1_M2013-5_2013-8</v>
      </c>
      <c r="E1301" s="301" t="s">
        <v>15136</v>
      </c>
      <c r="F1301" s="178" t="s">
        <v>15099</v>
      </c>
      <c r="G1301" s="276">
        <v>41399</v>
      </c>
      <c r="H1301" s="243">
        <f t="shared" si="65"/>
        <v>41399</v>
      </c>
      <c r="I1301" s="277">
        <v>41501</v>
      </c>
      <c r="J1301" s="175" t="s">
        <v>11772</v>
      </c>
      <c r="K1301" s="175"/>
      <c r="L1301" s="24" t="s">
        <v>8637</v>
      </c>
      <c r="M1301" s="175" t="s">
        <v>11771</v>
      </c>
      <c r="N1301" s="175"/>
      <c r="O1301" s="181">
        <v>41411</v>
      </c>
      <c r="P1301" s="181">
        <v>41411</v>
      </c>
      <c r="S1301" t="s">
        <v>2674</v>
      </c>
      <c r="X1301">
        <v>19.5</v>
      </c>
      <c r="Y1301" t="s">
        <v>9144</v>
      </c>
      <c r="AA1301" t="s">
        <v>11235</v>
      </c>
      <c r="AB1301" t="s">
        <v>11281</v>
      </c>
      <c r="AC1301" s="6" t="s">
        <v>15115</v>
      </c>
      <c r="AD1301" t="s">
        <v>11270</v>
      </c>
      <c r="AE1301">
        <v>0.12</v>
      </c>
      <c r="AF1301" t="s">
        <v>9144</v>
      </c>
      <c r="AI1301" s="292">
        <v>0.58333333333333337</v>
      </c>
      <c r="AJ1301" t="s">
        <v>1419</v>
      </c>
      <c r="AV1301" s="331">
        <f t="shared" si="64"/>
        <v>41501</v>
      </c>
    </row>
    <row r="1302" spans="1:48" x14ac:dyDescent="0.25">
      <c r="A1302" s="175" t="s">
        <v>11571</v>
      </c>
      <c r="B1302" s="6" t="s">
        <v>15111</v>
      </c>
      <c r="C1302" s="238" t="str">
        <f t="shared" si="63"/>
        <v>READINGS_TT1_M2013-5_2013-8</v>
      </c>
      <c r="E1302" s="301" t="s">
        <v>15136</v>
      </c>
      <c r="F1302" s="178" t="s">
        <v>15099</v>
      </c>
      <c r="G1302" s="276">
        <v>41399</v>
      </c>
      <c r="H1302" s="243">
        <f t="shared" si="65"/>
        <v>41399</v>
      </c>
      <c r="I1302" s="277">
        <v>41501</v>
      </c>
      <c r="J1302" s="175" t="s">
        <v>11772</v>
      </c>
      <c r="K1302" s="175"/>
      <c r="L1302" s="24" t="s">
        <v>8637</v>
      </c>
      <c r="M1302" s="175" t="s">
        <v>11771</v>
      </c>
      <c r="N1302" s="175"/>
      <c r="O1302" s="181">
        <v>41411</v>
      </c>
      <c r="P1302" s="181">
        <v>41411</v>
      </c>
      <c r="S1302" t="s">
        <v>2674</v>
      </c>
      <c r="X1302">
        <v>20.2</v>
      </c>
      <c r="Y1302" t="s">
        <v>9144</v>
      </c>
      <c r="AA1302" t="s">
        <v>11235</v>
      </c>
      <c r="AB1302" t="s">
        <v>11281</v>
      </c>
      <c r="AC1302" s="6" t="s">
        <v>15115</v>
      </c>
      <c r="AD1302" t="s">
        <v>11270</v>
      </c>
      <c r="AE1302">
        <v>0.12</v>
      </c>
      <c r="AF1302" t="s">
        <v>9144</v>
      </c>
      <c r="AI1302" s="292">
        <v>0.75</v>
      </c>
      <c r="AJ1302" t="s">
        <v>1419</v>
      </c>
      <c r="AV1302" s="331">
        <f t="shared" si="64"/>
        <v>41501</v>
      </c>
    </row>
    <row r="1303" spans="1:48" x14ac:dyDescent="0.25">
      <c r="A1303" s="175" t="s">
        <v>11571</v>
      </c>
      <c r="B1303" s="6" t="s">
        <v>15111</v>
      </c>
      <c r="C1303" s="238" t="str">
        <f t="shared" si="63"/>
        <v>READINGS_TT1_M2013-5_2013-8</v>
      </c>
      <c r="E1303" s="301" t="s">
        <v>15136</v>
      </c>
      <c r="F1303" s="178" t="s">
        <v>15099</v>
      </c>
      <c r="G1303" s="276">
        <v>41399</v>
      </c>
      <c r="H1303" s="243">
        <f t="shared" si="65"/>
        <v>41399</v>
      </c>
      <c r="I1303" s="277">
        <v>41501</v>
      </c>
      <c r="J1303" s="175" t="s">
        <v>11772</v>
      </c>
      <c r="K1303" s="175"/>
      <c r="L1303" s="24" t="s">
        <v>8637</v>
      </c>
      <c r="M1303" s="175" t="s">
        <v>11771</v>
      </c>
      <c r="N1303" s="175"/>
      <c r="O1303" s="181">
        <v>41411</v>
      </c>
      <c r="P1303" s="181">
        <v>41411</v>
      </c>
      <c r="S1303" t="s">
        <v>2674</v>
      </c>
      <c r="X1303">
        <v>19</v>
      </c>
      <c r="Y1303" t="s">
        <v>9144</v>
      </c>
      <c r="AA1303" t="s">
        <v>11235</v>
      </c>
      <c r="AB1303" t="s">
        <v>11281</v>
      </c>
      <c r="AC1303" s="6" t="s">
        <v>15115</v>
      </c>
      <c r="AD1303" t="s">
        <v>11270</v>
      </c>
      <c r="AE1303">
        <v>0.12</v>
      </c>
      <c r="AF1303" t="s">
        <v>9144</v>
      </c>
      <c r="AI1303" s="292">
        <v>0.91666666666666663</v>
      </c>
      <c r="AJ1303" t="s">
        <v>1419</v>
      </c>
      <c r="AV1303" s="331">
        <f t="shared" si="64"/>
        <v>41501</v>
      </c>
    </row>
    <row r="1304" spans="1:48" x14ac:dyDescent="0.25">
      <c r="A1304" s="175" t="s">
        <v>11571</v>
      </c>
      <c r="B1304" s="6" t="s">
        <v>15111</v>
      </c>
      <c r="C1304" s="238" t="str">
        <f t="shared" si="63"/>
        <v>READINGS_TT1_M2013-5_2013-8</v>
      </c>
      <c r="E1304" s="301" t="s">
        <v>15136</v>
      </c>
      <c r="F1304" s="178" t="s">
        <v>15099</v>
      </c>
      <c r="G1304" s="276">
        <v>41399</v>
      </c>
      <c r="H1304" s="243">
        <f t="shared" si="65"/>
        <v>41399</v>
      </c>
      <c r="I1304" s="277">
        <v>41501</v>
      </c>
      <c r="J1304" s="175" t="s">
        <v>11772</v>
      </c>
      <c r="K1304" s="175"/>
      <c r="L1304" s="24" t="s">
        <v>8637</v>
      </c>
      <c r="M1304" s="175" t="s">
        <v>11771</v>
      </c>
      <c r="N1304" s="175"/>
      <c r="O1304" s="181">
        <v>41412</v>
      </c>
      <c r="P1304" s="181">
        <v>41412</v>
      </c>
      <c r="S1304" t="s">
        <v>2674</v>
      </c>
      <c r="X1304">
        <v>17.3</v>
      </c>
      <c r="Y1304" t="s">
        <v>9144</v>
      </c>
      <c r="AA1304" t="s">
        <v>11235</v>
      </c>
      <c r="AB1304" t="s">
        <v>11281</v>
      </c>
      <c r="AC1304" s="6" t="s">
        <v>15115</v>
      </c>
      <c r="AD1304" t="s">
        <v>11270</v>
      </c>
      <c r="AE1304">
        <v>0.12</v>
      </c>
      <c r="AF1304" t="s">
        <v>9144</v>
      </c>
      <c r="AI1304" s="292">
        <v>8.3333333333333329E-2</v>
      </c>
      <c r="AJ1304" t="s">
        <v>1419</v>
      </c>
      <c r="AV1304" s="331">
        <f t="shared" si="64"/>
        <v>41501</v>
      </c>
    </row>
    <row r="1305" spans="1:48" x14ac:dyDescent="0.25">
      <c r="A1305" s="175" t="s">
        <v>11571</v>
      </c>
      <c r="B1305" s="6" t="s">
        <v>15111</v>
      </c>
      <c r="C1305" s="238" t="str">
        <f t="shared" si="63"/>
        <v>READINGS_TT1_M2013-5_2013-8</v>
      </c>
      <c r="E1305" s="301" t="s">
        <v>15136</v>
      </c>
      <c r="F1305" s="178" t="s">
        <v>15099</v>
      </c>
      <c r="G1305" s="276">
        <v>41399</v>
      </c>
      <c r="H1305" s="243">
        <f t="shared" si="65"/>
        <v>41399</v>
      </c>
      <c r="I1305" s="277">
        <v>41501</v>
      </c>
      <c r="J1305" s="175" t="s">
        <v>11772</v>
      </c>
      <c r="K1305" s="175"/>
      <c r="L1305" s="24" t="s">
        <v>8637</v>
      </c>
      <c r="M1305" s="175" t="s">
        <v>11771</v>
      </c>
      <c r="N1305" s="175"/>
      <c r="O1305" s="181">
        <v>41412</v>
      </c>
      <c r="P1305" s="181">
        <v>41412</v>
      </c>
      <c r="S1305" t="s">
        <v>2674</v>
      </c>
      <c r="X1305">
        <v>16.2</v>
      </c>
      <c r="Y1305" t="s">
        <v>9144</v>
      </c>
      <c r="AA1305" t="s">
        <v>11235</v>
      </c>
      <c r="AB1305" t="s">
        <v>11281</v>
      </c>
      <c r="AC1305" s="6" t="s">
        <v>15115</v>
      </c>
      <c r="AD1305" t="s">
        <v>11270</v>
      </c>
      <c r="AE1305">
        <v>0.12</v>
      </c>
      <c r="AF1305" t="s">
        <v>9144</v>
      </c>
      <c r="AI1305" s="292">
        <v>0.25</v>
      </c>
      <c r="AJ1305" t="s">
        <v>1419</v>
      </c>
      <c r="AV1305" s="331">
        <f t="shared" si="64"/>
        <v>41501</v>
      </c>
    </row>
    <row r="1306" spans="1:48" x14ac:dyDescent="0.25">
      <c r="A1306" s="175" t="s">
        <v>11571</v>
      </c>
      <c r="B1306" s="6" t="s">
        <v>15111</v>
      </c>
      <c r="C1306" s="238" t="str">
        <f t="shared" si="63"/>
        <v>READINGS_TT1_M2013-5_2013-8</v>
      </c>
      <c r="E1306" s="301" t="s">
        <v>15136</v>
      </c>
      <c r="F1306" s="178" t="s">
        <v>15099</v>
      </c>
      <c r="G1306" s="276">
        <v>41399</v>
      </c>
      <c r="H1306" s="243">
        <f t="shared" si="65"/>
        <v>41399</v>
      </c>
      <c r="I1306" s="277">
        <v>41501</v>
      </c>
      <c r="J1306" s="175" t="s">
        <v>11772</v>
      </c>
      <c r="K1306" s="175"/>
      <c r="L1306" s="24" t="s">
        <v>8637</v>
      </c>
      <c r="M1306" s="175" t="s">
        <v>11771</v>
      </c>
      <c r="N1306" s="175"/>
      <c r="O1306" s="181">
        <v>41412</v>
      </c>
      <c r="P1306" s="181">
        <v>41412</v>
      </c>
      <c r="S1306" t="s">
        <v>2674</v>
      </c>
      <c r="X1306">
        <v>16.899999999999999</v>
      </c>
      <c r="Y1306" t="s">
        <v>9144</v>
      </c>
      <c r="AA1306" t="s">
        <v>11235</v>
      </c>
      <c r="AB1306" t="s">
        <v>11281</v>
      </c>
      <c r="AC1306" s="6" t="s">
        <v>15115</v>
      </c>
      <c r="AD1306" t="s">
        <v>11270</v>
      </c>
      <c r="AE1306">
        <v>0.12</v>
      </c>
      <c r="AF1306" t="s">
        <v>9144</v>
      </c>
      <c r="AI1306" s="292">
        <v>0.41666666666666669</v>
      </c>
      <c r="AJ1306" t="s">
        <v>1419</v>
      </c>
      <c r="AV1306" s="331">
        <f t="shared" si="64"/>
        <v>41501</v>
      </c>
    </row>
    <row r="1307" spans="1:48" x14ac:dyDescent="0.25">
      <c r="A1307" s="175" t="s">
        <v>11571</v>
      </c>
      <c r="B1307" s="6" t="s">
        <v>15111</v>
      </c>
      <c r="C1307" s="238" t="str">
        <f t="shared" si="63"/>
        <v>READINGS_TT1_M2013-5_2013-8</v>
      </c>
      <c r="E1307" s="301" t="s">
        <v>15136</v>
      </c>
      <c r="F1307" s="178" t="s">
        <v>15099</v>
      </c>
      <c r="G1307" s="276">
        <v>41399</v>
      </c>
      <c r="H1307" s="243">
        <f t="shared" si="65"/>
        <v>41399</v>
      </c>
      <c r="I1307" s="277">
        <v>41501</v>
      </c>
      <c r="J1307" s="175" t="s">
        <v>11772</v>
      </c>
      <c r="K1307" s="175"/>
      <c r="L1307" s="24" t="s">
        <v>8637</v>
      </c>
      <c r="M1307" s="175" t="s">
        <v>11771</v>
      </c>
      <c r="N1307" s="175"/>
      <c r="O1307" s="181">
        <v>41412</v>
      </c>
      <c r="P1307" s="181">
        <v>41412</v>
      </c>
      <c r="S1307" t="s">
        <v>2674</v>
      </c>
      <c r="X1307">
        <v>17.600000000000001</v>
      </c>
      <c r="Y1307" t="s">
        <v>9144</v>
      </c>
      <c r="AA1307" t="s">
        <v>11235</v>
      </c>
      <c r="AB1307" t="s">
        <v>11281</v>
      </c>
      <c r="AC1307" s="6" t="s">
        <v>15115</v>
      </c>
      <c r="AD1307" t="s">
        <v>11270</v>
      </c>
      <c r="AE1307">
        <v>0.12</v>
      </c>
      <c r="AF1307" t="s">
        <v>9144</v>
      </c>
      <c r="AI1307" s="292">
        <v>0.58333333333333337</v>
      </c>
      <c r="AJ1307" t="s">
        <v>1419</v>
      </c>
      <c r="AV1307" s="331">
        <f t="shared" si="64"/>
        <v>41501</v>
      </c>
    </row>
    <row r="1308" spans="1:48" x14ac:dyDescent="0.25">
      <c r="A1308" s="175" t="s">
        <v>11571</v>
      </c>
      <c r="B1308" s="6" t="s">
        <v>15111</v>
      </c>
      <c r="C1308" s="238" t="str">
        <f t="shared" si="63"/>
        <v>READINGS_TT1_M2013-5_2013-8</v>
      </c>
      <c r="E1308" s="301" t="s">
        <v>15136</v>
      </c>
      <c r="F1308" s="178" t="s">
        <v>15099</v>
      </c>
      <c r="G1308" s="276">
        <v>41399</v>
      </c>
      <c r="H1308" s="243">
        <f t="shared" si="65"/>
        <v>41399</v>
      </c>
      <c r="I1308" s="277">
        <v>41501</v>
      </c>
      <c r="J1308" s="175" t="s">
        <v>11772</v>
      </c>
      <c r="K1308" s="175"/>
      <c r="L1308" s="24" t="s">
        <v>8637</v>
      </c>
      <c r="M1308" s="175" t="s">
        <v>11771</v>
      </c>
      <c r="N1308" s="175"/>
      <c r="O1308" s="181">
        <v>41412</v>
      </c>
      <c r="P1308" s="181">
        <v>41412</v>
      </c>
      <c r="S1308" t="s">
        <v>2674</v>
      </c>
      <c r="X1308">
        <v>17.600000000000001</v>
      </c>
      <c r="Y1308" t="s">
        <v>9144</v>
      </c>
      <c r="AA1308" t="s">
        <v>11235</v>
      </c>
      <c r="AB1308" t="s">
        <v>11281</v>
      </c>
      <c r="AC1308" s="6" t="s">
        <v>15115</v>
      </c>
      <c r="AD1308" t="s">
        <v>11270</v>
      </c>
      <c r="AE1308">
        <v>0.12</v>
      </c>
      <c r="AF1308" t="s">
        <v>9144</v>
      </c>
      <c r="AI1308" s="292">
        <v>0.75</v>
      </c>
      <c r="AJ1308" t="s">
        <v>1419</v>
      </c>
      <c r="AV1308" s="331">
        <f t="shared" si="64"/>
        <v>41501</v>
      </c>
    </row>
    <row r="1309" spans="1:48" x14ac:dyDescent="0.25">
      <c r="A1309" s="175" t="s">
        <v>11571</v>
      </c>
      <c r="B1309" s="6" t="s">
        <v>15111</v>
      </c>
      <c r="C1309" s="238" t="str">
        <f t="shared" ref="C1309:C1372" si="66">"READINGS_"&amp;B1309&amp;"_M"&amp;YEAR(H1309)&amp;"-"&amp;MONTH(H1309)&amp;"_"&amp;YEAR(I1309)&amp;"-"&amp;MONTH(I1309)</f>
        <v>READINGS_TT1_M2013-5_2013-8</v>
      </c>
      <c r="E1309" s="301" t="s">
        <v>15136</v>
      </c>
      <c r="F1309" s="178" t="s">
        <v>15099</v>
      </c>
      <c r="G1309" s="276">
        <v>41399</v>
      </c>
      <c r="H1309" s="243">
        <f t="shared" si="65"/>
        <v>41399</v>
      </c>
      <c r="I1309" s="277">
        <v>41501</v>
      </c>
      <c r="J1309" s="175" t="s">
        <v>11772</v>
      </c>
      <c r="K1309" s="175"/>
      <c r="L1309" s="24" t="s">
        <v>8637</v>
      </c>
      <c r="M1309" s="175" t="s">
        <v>11771</v>
      </c>
      <c r="N1309" s="175"/>
      <c r="O1309" s="181">
        <v>41412</v>
      </c>
      <c r="P1309" s="181">
        <v>41412</v>
      </c>
      <c r="S1309" t="s">
        <v>2674</v>
      </c>
      <c r="X1309">
        <v>17</v>
      </c>
      <c r="Y1309" t="s">
        <v>9144</v>
      </c>
      <c r="AA1309" t="s">
        <v>11235</v>
      </c>
      <c r="AB1309" t="s">
        <v>11281</v>
      </c>
      <c r="AC1309" s="6" t="s">
        <v>15115</v>
      </c>
      <c r="AD1309" t="s">
        <v>11270</v>
      </c>
      <c r="AE1309">
        <v>0.12</v>
      </c>
      <c r="AF1309" t="s">
        <v>9144</v>
      </c>
      <c r="AI1309" s="292">
        <v>0.91666666666666663</v>
      </c>
      <c r="AJ1309" t="s">
        <v>1419</v>
      </c>
      <c r="AV1309" s="331">
        <f t="shared" si="64"/>
        <v>41501</v>
      </c>
    </row>
    <row r="1310" spans="1:48" x14ac:dyDescent="0.25">
      <c r="A1310" s="175" t="s">
        <v>11571</v>
      </c>
      <c r="B1310" s="6" t="s">
        <v>15111</v>
      </c>
      <c r="C1310" s="238" t="str">
        <f t="shared" si="66"/>
        <v>READINGS_TT1_M2013-5_2013-8</v>
      </c>
      <c r="E1310" s="301" t="s">
        <v>15136</v>
      </c>
      <c r="F1310" s="178" t="s">
        <v>15099</v>
      </c>
      <c r="G1310" s="276">
        <v>41399</v>
      </c>
      <c r="H1310" s="243">
        <f t="shared" si="65"/>
        <v>41399</v>
      </c>
      <c r="I1310" s="277">
        <v>41501</v>
      </c>
      <c r="J1310" s="175" t="s">
        <v>11772</v>
      </c>
      <c r="K1310" s="175"/>
      <c r="L1310" s="24" t="s">
        <v>8637</v>
      </c>
      <c r="M1310" s="175" t="s">
        <v>11771</v>
      </c>
      <c r="N1310" s="175"/>
      <c r="O1310" s="181">
        <v>41413</v>
      </c>
      <c r="P1310" s="181">
        <v>41413</v>
      </c>
      <c r="S1310" t="s">
        <v>2674</v>
      </c>
      <c r="X1310">
        <v>16.2</v>
      </c>
      <c r="Y1310" t="s">
        <v>9144</v>
      </c>
      <c r="AA1310" t="s">
        <v>11235</v>
      </c>
      <c r="AB1310" t="s">
        <v>11281</v>
      </c>
      <c r="AC1310" s="6" t="s">
        <v>15115</v>
      </c>
      <c r="AD1310" t="s">
        <v>11270</v>
      </c>
      <c r="AE1310">
        <v>0.12</v>
      </c>
      <c r="AF1310" t="s">
        <v>9144</v>
      </c>
      <c r="AI1310" s="292">
        <v>8.3333333333333329E-2</v>
      </c>
      <c r="AJ1310" t="s">
        <v>1419</v>
      </c>
      <c r="AV1310" s="331">
        <f t="shared" si="64"/>
        <v>41501</v>
      </c>
    </row>
    <row r="1311" spans="1:48" x14ac:dyDescent="0.25">
      <c r="A1311" s="175" t="s">
        <v>11571</v>
      </c>
      <c r="B1311" s="6" t="s">
        <v>15111</v>
      </c>
      <c r="C1311" s="238" t="str">
        <f t="shared" si="66"/>
        <v>READINGS_TT1_M2013-5_2013-8</v>
      </c>
      <c r="E1311" s="301" t="s">
        <v>15136</v>
      </c>
      <c r="F1311" s="178" t="s">
        <v>15099</v>
      </c>
      <c r="G1311" s="276">
        <v>41399</v>
      </c>
      <c r="H1311" s="243">
        <f t="shared" si="65"/>
        <v>41399</v>
      </c>
      <c r="I1311" s="277">
        <v>41501</v>
      </c>
      <c r="J1311" s="175" t="s">
        <v>11772</v>
      </c>
      <c r="K1311" s="175"/>
      <c r="L1311" s="24" t="s">
        <v>8637</v>
      </c>
      <c r="M1311" s="175" t="s">
        <v>11771</v>
      </c>
      <c r="N1311" s="175"/>
      <c r="O1311" s="181">
        <v>41413</v>
      </c>
      <c r="P1311" s="181">
        <v>41413</v>
      </c>
      <c r="S1311" t="s">
        <v>2674</v>
      </c>
      <c r="X1311">
        <v>15.8</v>
      </c>
      <c r="Y1311" t="s">
        <v>9144</v>
      </c>
      <c r="AA1311" t="s">
        <v>11235</v>
      </c>
      <c r="AB1311" t="s">
        <v>11281</v>
      </c>
      <c r="AC1311" s="6" t="s">
        <v>15115</v>
      </c>
      <c r="AD1311" t="s">
        <v>11270</v>
      </c>
      <c r="AE1311">
        <v>0.12</v>
      </c>
      <c r="AF1311" t="s">
        <v>9144</v>
      </c>
      <c r="AI1311" s="292">
        <v>0.25</v>
      </c>
      <c r="AJ1311" t="s">
        <v>1419</v>
      </c>
      <c r="AV1311" s="331">
        <f t="shared" si="64"/>
        <v>41501</v>
      </c>
    </row>
    <row r="1312" spans="1:48" x14ac:dyDescent="0.25">
      <c r="A1312" s="175" t="s">
        <v>11571</v>
      </c>
      <c r="B1312" s="6" t="s">
        <v>15111</v>
      </c>
      <c r="C1312" s="238" t="str">
        <f t="shared" si="66"/>
        <v>READINGS_TT1_M2013-5_2013-8</v>
      </c>
      <c r="E1312" s="301" t="s">
        <v>15136</v>
      </c>
      <c r="F1312" s="178" t="s">
        <v>15099</v>
      </c>
      <c r="G1312" s="276">
        <v>41399</v>
      </c>
      <c r="H1312" s="243">
        <f t="shared" si="65"/>
        <v>41399</v>
      </c>
      <c r="I1312" s="277">
        <v>41501</v>
      </c>
      <c r="J1312" s="175" t="s">
        <v>11772</v>
      </c>
      <c r="K1312" s="175"/>
      <c r="L1312" s="24" t="s">
        <v>8637</v>
      </c>
      <c r="M1312" s="175" t="s">
        <v>11771</v>
      </c>
      <c r="N1312" s="175"/>
      <c r="O1312" s="181">
        <v>41413</v>
      </c>
      <c r="P1312" s="181">
        <v>41413</v>
      </c>
      <c r="S1312" t="s">
        <v>2674</v>
      </c>
      <c r="X1312">
        <v>16.100000000000001</v>
      </c>
      <c r="Y1312" t="s">
        <v>9144</v>
      </c>
      <c r="AA1312" t="s">
        <v>11235</v>
      </c>
      <c r="AB1312" t="s">
        <v>11281</v>
      </c>
      <c r="AC1312" s="6" t="s">
        <v>15115</v>
      </c>
      <c r="AD1312" t="s">
        <v>11270</v>
      </c>
      <c r="AE1312">
        <v>0.12</v>
      </c>
      <c r="AF1312" t="s">
        <v>9144</v>
      </c>
      <c r="AI1312" s="292">
        <v>0.41666666666666669</v>
      </c>
      <c r="AJ1312" t="s">
        <v>1419</v>
      </c>
      <c r="AV1312" s="331">
        <f t="shared" si="64"/>
        <v>41501</v>
      </c>
    </row>
    <row r="1313" spans="1:48" x14ac:dyDescent="0.25">
      <c r="A1313" s="175" t="s">
        <v>11571</v>
      </c>
      <c r="B1313" s="6" t="s">
        <v>15111</v>
      </c>
      <c r="C1313" s="238" t="str">
        <f t="shared" si="66"/>
        <v>READINGS_TT1_M2013-5_2013-8</v>
      </c>
      <c r="E1313" s="301" t="s">
        <v>15136</v>
      </c>
      <c r="F1313" s="178" t="s">
        <v>15099</v>
      </c>
      <c r="G1313" s="276">
        <v>41399</v>
      </c>
      <c r="H1313" s="243">
        <f t="shared" si="65"/>
        <v>41399</v>
      </c>
      <c r="I1313" s="277">
        <v>41501</v>
      </c>
      <c r="J1313" s="175" t="s">
        <v>11772</v>
      </c>
      <c r="K1313" s="175"/>
      <c r="L1313" s="24" t="s">
        <v>8637</v>
      </c>
      <c r="M1313" s="175" t="s">
        <v>11771</v>
      </c>
      <c r="N1313" s="175"/>
      <c r="O1313" s="181">
        <v>41413</v>
      </c>
      <c r="P1313" s="181">
        <v>41413</v>
      </c>
      <c r="S1313" t="s">
        <v>2674</v>
      </c>
      <c r="X1313">
        <v>16.7</v>
      </c>
      <c r="Y1313" t="s">
        <v>9144</v>
      </c>
      <c r="AA1313" t="s">
        <v>11235</v>
      </c>
      <c r="AB1313" t="s">
        <v>11281</v>
      </c>
      <c r="AC1313" s="6" t="s">
        <v>15115</v>
      </c>
      <c r="AD1313" t="s">
        <v>11270</v>
      </c>
      <c r="AE1313">
        <v>0.12</v>
      </c>
      <c r="AF1313" t="s">
        <v>9144</v>
      </c>
      <c r="AI1313" s="292">
        <v>0.58333333333333337</v>
      </c>
      <c r="AJ1313" t="s">
        <v>1419</v>
      </c>
      <c r="AV1313" s="331">
        <f t="shared" si="64"/>
        <v>41501</v>
      </c>
    </row>
    <row r="1314" spans="1:48" x14ac:dyDescent="0.25">
      <c r="A1314" s="175" t="s">
        <v>11571</v>
      </c>
      <c r="B1314" s="6" t="s">
        <v>15111</v>
      </c>
      <c r="C1314" s="238" t="str">
        <f t="shared" si="66"/>
        <v>READINGS_TT1_M2013-5_2013-8</v>
      </c>
      <c r="E1314" s="301" t="s">
        <v>15136</v>
      </c>
      <c r="F1314" s="178" t="s">
        <v>15099</v>
      </c>
      <c r="G1314" s="276">
        <v>41399</v>
      </c>
      <c r="H1314" s="243">
        <f t="shared" si="65"/>
        <v>41399</v>
      </c>
      <c r="I1314" s="277">
        <v>41501</v>
      </c>
      <c r="J1314" s="175" t="s">
        <v>11772</v>
      </c>
      <c r="K1314" s="175"/>
      <c r="L1314" s="24" t="s">
        <v>8637</v>
      </c>
      <c r="M1314" s="175" t="s">
        <v>11771</v>
      </c>
      <c r="N1314" s="175"/>
      <c r="O1314" s="181">
        <v>41413</v>
      </c>
      <c r="P1314" s="181">
        <v>41413</v>
      </c>
      <c r="S1314" t="s">
        <v>2674</v>
      </c>
      <c r="X1314">
        <v>17.100000000000001</v>
      </c>
      <c r="Y1314" t="s">
        <v>9144</v>
      </c>
      <c r="AA1314" t="s">
        <v>11235</v>
      </c>
      <c r="AB1314" t="s">
        <v>11281</v>
      </c>
      <c r="AC1314" s="6" t="s">
        <v>15115</v>
      </c>
      <c r="AD1314" t="s">
        <v>11270</v>
      </c>
      <c r="AE1314">
        <v>0.12</v>
      </c>
      <c r="AF1314" t="s">
        <v>9144</v>
      </c>
      <c r="AI1314" s="292">
        <v>0.75</v>
      </c>
      <c r="AJ1314" t="s">
        <v>1419</v>
      </c>
      <c r="AV1314" s="331">
        <f t="shared" si="64"/>
        <v>41501</v>
      </c>
    </row>
    <row r="1315" spans="1:48" x14ac:dyDescent="0.25">
      <c r="A1315" s="175" t="s">
        <v>11571</v>
      </c>
      <c r="B1315" s="6" t="s">
        <v>15111</v>
      </c>
      <c r="C1315" s="238" t="str">
        <f t="shared" si="66"/>
        <v>READINGS_TT1_M2013-5_2013-8</v>
      </c>
      <c r="E1315" s="301" t="s">
        <v>15136</v>
      </c>
      <c r="F1315" s="178" t="s">
        <v>15099</v>
      </c>
      <c r="G1315" s="276">
        <v>41399</v>
      </c>
      <c r="H1315" s="243">
        <f t="shared" si="65"/>
        <v>41399</v>
      </c>
      <c r="I1315" s="277">
        <v>41501</v>
      </c>
      <c r="J1315" s="175" t="s">
        <v>11772</v>
      </c>
      <c r="K1315" s="175"/>
      <c r="L1315" s="24" t="s">
        <v>8637</v>
      </c>
      <c r="M1315" s="175" t="s">
        <v>11771</v>
      </c>
      <c r="N1315" s="175"/>
      <c r="O1315" s="181">
        <v>41413</v>
      </c>
      <c r="P1315" s="181">
        <v>41413</v>
      </c>
      <c r="S1315" t="s">
        <v>2674</v>
      </c>
      <c r="X1315">
        <v>16.8</v>
      </c>
      <c r="Y1315" t="s">
        <v>9144</v>
      </c>
      <c r="AA1315" t="s">
        <v>11235</v>
      </c>
      <c r="AB1315" t="s">
        <v>11281</v>
      </c>
      <c r="AC1315" s="6" t="s">
        <v>15115</v>
      </c>
      <c r="AD1315" t="s">
        <v>11270</v>
      </c>
      <c r="AE1315">
        <v>0.12</v>
      </c>
      <c r="AF1315" t="s">
        <v>9144</v>
      </c>
      <c r="AI1315" s="292">
        <v>0.91666666666666663</v>
      </c>
      <c r="AJ1315" t="s">
        <v>1419</v>
      </c>
      <c r="AV1315" s="331">
        <f t="shared" si="64"/>
        <v>41501</v>
      </c>
    </row>
    <row r="1316" spans="1:48" x14ac:dyDescent="0.25">
      <c r="A1316" s="175" t="s">
        <v>11571</v>
      </c>
      <c r="B1316" s="6" t="s">
        <v>15111</v>
      </c>
      <c r="C1316" s="238" t="str">
        <f t="shared" si="66"/>
        <v>READINGS_TT1_M2013-5_2013-8</v>
      </c>
      <c r="E1316" s="301" t="s">
        <v>15136</v>
      </c>
      <c r="F1316" s="178" t="s">
        <v>15099</v>
      </c>
      <c r="G1316" s="276">
        <v>41399</v>
      </c>
      <c r="H1316" s="243">
        <f t="shared" si="65"/>
        <v>41399</v>
      </c>
      <c r="I1316" s="277">
        <v>41501</v>
      </c>
      <c r="J1316" s="175" t="s">
        <v>11772</v>
      </c>
      <c r="K1316" s="175"/>
      <c r="L1316" s="24" t="s">
        <v>8637</v>
      </c>
      <c r="M1316" s="175" t="s">
        <v>11771</v>
      </c>
      <c r="N1316" s="175"/>
      <c r="O1316" s="181">
        <v>41414</v>
      </c>
      <c r="P1316" s="181">
        <v>41414</v>
      </c>
      <c r="S1316" t="s">
        <v>2674</v>
      </c>
      <c r="X1316">
        <v>16.399999999999999</v>
      </c>
      <c r="Y1316" t="s">
        <v>9144</v>
      </c>
      <c r="AA1316" t="s">
        <v>11235</v>
      </c>
      <c r="AB1316" t="s">
        <v>11281</v>
      </c>
      <c r="AC1316" s="6" t="s">
        <v>15115</v>
      </c>
      <c r="AD1316" t="s">
        <v>11270</v>
      </c>
      <c r="AE1316">
        <v>0.12</v>
      </c>
      <c r="AF1316" t="s">
        <v>9144</v>
      </c>
      <c r="AI1316" s="292">
        <v>8.3333333333333329E-2</v>
      </c>
      <c r="AJ1316" t="s">
        <v>1419</v>
      </c>
      <c r="AV1316" s="331">
        <f t="shared" si="64"/>
        <v>41501</v>
      </c>
    </row>
    <row r="1317" spans="1:48" x14ac:dyDescent="0.25">
      <c r="A1317" s="175" t="s">
        <v>11571</v>
      </c>
      <c r="B1317" s="6" t="s">
        <v>15111</v>
      </c>
      <c r="C1317" s="238" t="str">
        <f t="shared" si="66"/>
        <v>READINGS_TT1_M2013-5_2013-8</v>
      </c>
      <c r="E1317" s="301" t="s">
        <v>15136</v>
      </c>
      <c r="F1317" s="178" t="s">
        <v>15099</v>
      </c>
      <c r="G1317" s="276">
        <v>41399</v>
      </c>
      <c r="H1317" s="243">
        <f t="shared" si="65"/>
        <v>41399</v>
      </c>
      <c r="I1317" s="277">
        <v>41501</v>
      </c>
      <c r="J1317" s="175" t="s">
        <v>11772</v>
      </c>
      <c r="K1317" s="175"/>
      <c r="L1317" s="24" t="s">
        <v>8637</v>
      </c>
      <c r="M1317" s="175" t="s">
        <v>11771</v>
      </c>
      <c r="N1317" s="175"/>
      <c r="O1317" s="181">
        <v>41414</v>
      </c>
      <c r="P1317" s="181">
        <v>41414</v>
      </c>
      <c r="S1317" t="s">
        <v>2674</v>
      </c>
      <c r="X1317">
        <v>16</v>
      </c>
      <c r="Y1317" t="s">
        <v>9144</v>
      </c>
      <c r="AA1317" t="s">
        <v>11235</v>
      </c>
      <c r="AB1317" t="s">
        <v>11281</v>
      </c>
      <c r="AC1317" s="6" t="s">
        <v>15115</v>
      </c>
      <c r="AD1317" t="s">
        <v>11270</v>
      </c>
      <c r="AE1317">
        <v>0.12</v>
      </c>
      <c r="AF1317" t="s">
        <v>9144</v>
      </c>
      <c r="AI1317" s="292">
        <v>0.25</v>
      </c>
      <c r="AJ1317" t="s">
        <v>1419</v>
      </c>
      <c r="AV1317" s="331">
        <f t="shared" si="64"/>
        <v>41501</v>
      </c>
    </row>
    <row r="1318" spans="1:48" x14ac:dyDescent="0.25">
      <c r="A1318" s="175" t="s">
        <v>11571</v>
      </c>
      <c r="B1318" s="6" t="s">
        <v>15111</v>
      </c>
      <c r="C1318" s="238" t="str">
        <f t="shared" si="66"/>
        <v>READINGS_TT1_M2013-5_2013-8</v>
      </c>
      <c r="E1318" s="301" t="s">
        <v>15136</v>
      </c>
      <c r="F1318" s="178" t="s">
        <v>15099</v>
      </c>
      <c r="G1318" s="276">
        <v>41399</v>
      </c>
      <c r="H1318" s="243">
        <f t="shared" si="65"/>
        <v>41399</v>
      </c>
      <c r="I1318" s="277">
        <v>41501</v>
      </c>
      <c r="J1318" s="175" t="s">
        <v>11772</v>
      </c>
      <c r="K1318" s="175"/>
      <c r="L1318" s="24" t="s">
        <v>8637</v>
      </c>
      <c r="M1318" s="175" t="s">
        <v>11771</v>
      </c>
      <c r="N1318" s="175"/>
      <c r="O1318" s="181">
        <v>41414</v>
      </c>
      <c r="P1318" s="181">
        <v>41414</v>
      </c>
      <c r="S1318" t="s">
        <v>2674</v>
      </c>
      <c r="X1318">
        <v>16.600000000000001</v>
      </c>
      <c r="Y1318" t="s">
        <v>9144</v>
      </c>
      <c r="AA1318" t="s">
        <v>11235</v>
      </c>
      <c r="AB1318" t="s">
        <v>11281</v>
      </c>
      <c r="AC1318" s="6" t="s">
        <v>15115</v>
      </c>
      <c r="AD1318" t="s">
        <v>11270</v>
      </c>
      <c r="AE1318">
        <v>0.12</v>
      </c>
      <c r="AF1318" t="s">
        <v>9144</v>
      </c>
      <c r="AI1318" s="292">
        <v>0.41666666666666669</v>
      </c>
      <c r="AJ1318" t="s">
        <v>1419</v>
      </c>
      <c r="AV1318" s="331">
        <f t="shared" si="64"/>
        <v>41501</v>
      </c>
    </row>
    <row r="1319" spans="1:48" x14ac:dyDescent="0.25">
      <c r="A1319" s="175" t="s">
        <v>11571</v>
      </c>
      <c r="B1319" s="6" t="s">
        <v>15111</v>
      </c>
      <c r="C1319" s="238" t="str">
        <f t="shared" si="66"/>
        <v>READINGS_TT1_M2013-5_2013-8</v>
      </c>
      <c r="E1319" s="301" t="s">
        <v>15136</v>
      </c>
      <c r="F1319" s="178" t="s">
        <v>15099</v>
      </c>
      <c r="G1319" s="276">
        <v>41399</v>
      </c>
      <c r="H1319" s="243">
        <f t="shared" si="65"/>
        <v>41399</v>
      </c>
      <c r="I1319" s="277">
        <v>41501</v>
      </c>
      <c r="J1319" s="175" t="s">
        <v>11772</v>
      </c>
      <c r="K1319" s="175"/>
      <c r="L1319" s="24" t="s">
        <v>8637</v>
      </c>
      <c r="M1319" s="175" t="s">
        <v>11771</v>
      </c>
      <c r="N1319" s="175"/>
      <c r="O1319" s="181">
        <v>41414</v>
      </c>
      <c r="P1319" s="181">
        <v>41414</v>
      </c>
      <c r="S1319" t="s">
        <v>2674</v>
      </c>
      <c r="X1319">
        <v>18.100000000000001</v>
      </c>
      <c r="Y1319" t="s">
        <v>9144</v>
      </c>
      <c r="AA1319" t="s">
        <v>11235</v>
      </c>
      <c r="AB1319" t="s">
        <v>11281</v>
      </c>
      <c r="AC1319" s="6" t="s">
        <v>15115</v>
      </c>
      <c r="AD1319" t="s">
        <v>11270</v>
      </c>
      <c r="AE1319">
        <v>0.12</v>
      </c>
      <c r="AF1319" t="s">
        <v>9144</v>
      </c>
      <c r="AI1319" s="292">
        <v>0.58333333333333337</v>
      </c>
      <c r="AJ1319" t="s">
        <v>1419</v>
      </c>
      <c r="AV1319" s="331">
        <f t="shared" si="64"/>
        <v>41501</v>
      </c>
    </row>
    <row r="1320" spans="1:48" x14ac:dyDescent="0.25">
      <c r="A1320" s="175" t="s">
        <v>11571</v>
      </c>
      <c r="B1320" s="6" t="s">
        <v>15111</v>
      </c>
      <c r="C1320" s="238" t="str">
        <f t="shared" si="66"/>
        <v>READINGS_TT1_M2013-5_2013-8</v>
      </c>
      <c r="E1320" s="301" t="s">
        <v>15136</v>
      </c>
      <c r="F1320" s="178" t="s">
        <v>15099</v>
      </c>
      <c r="G1320" s="276">
        <v>41399</v>
      </c>
      <c r="H1320" s="243">
        <f t="shared" si="65"/>
        <v>41399</v>
      </c>
      <c r="I1320" s="277">
        <v>41501</v>
      </c>
      <c r="J1320" s="175" t="s">
        <v>11772</v>
      </c>
      <c r="K1320" s="175"/>
      <c r="L1320" s="24" t="s">
        <v>8637</v>
      </c>
      <c r="M1320" s="175" t="s">
        <v>11771</v>
      </c>
      <c r="N1320" s="175"/>
      <c r="O1320" s="181">
        <v>41414</v>
      </c>
      <c r="P1320" s="181">
        <v>41414</v>
      </c>
      <c r="S1320" t="s">
        <v>2674</v>
      </c>
      <c r="X1320">
        <v>19</v>
      </c>
      <c r="Y1320" t="s">
        <v>9144</v>
      </c>
      <c r="AA1320" t="s">
        <v>11235</v>
      </c>
      <c r="AB1320" t="s">
        <v>11281</v>
      </c>
      <c r="AC1320" s="6" t="s">
        <v>15115</v>
      </c>
      <c r="AD1320" t="s">
        <v>11270</v>
      </c>
      <c r="AE1320">
        <v>0.12</v>
      </c>
      <c r="AF1320" t="s">
        <v>9144</v>
      </c>
      <c r="AI1320" s="292">
        <v>0.75</v>
      </c>
      <c r="AJ1320" t="s">
        <v>1419</v>
      </c>
      <c r="AV1320" s="331">
        <f t="shared" si="64"/>
        <v>41501</v>
      </c>
    </row>
    <row r="1321" spans="1:48" x14ac:dyDescent="0.25">
      <c r="A1321" s="175" t="s">
        <v>11571</v>
      </c>
      <c r="B1321" s="6" t="s">
        <v>15111</v>
      </c>
      <c r="C1321" s="238" t="str">
        <f t="shared" si="66"/>
        <v>READINGS_TT1_M2013-5_2013-8</v>
      </c>
      <c r="E1321" s="301" t="s">
        <v>15136</v>
      </c>
      <c r="F1321" s="178" t="s">
        <v>15099</v>
      </c>
      <c r="G1321" s="276">
        <v>41399</v>
      </c>
      <c r="H1321" s="243">
        <f t="shared" si="65"/>
        <v>41399</v>
      </c>
      <c r="I1321" s="277">
        <v>41501</v>
      </c>
      <c r="J1321" s="175" t="s">
        <v>11772</v>
      </c>
      <c r="K1321" s="175"/>
      <c r="L1321" s="24" t="s">
        <v>8637</v>
      </c>
      <c r="M1321" s="175" t="s">
        <v>11771</v>
      </c>
      <c r="N1321" s="175"/>
      <c r="O1321" s="181">
        <v>41414</v>
      </c>
      <c r="P1321" s="181">
        <v>41414</v>
      </c>
      <c r="S1321" t="s">
        <v>2674</v>
      </c>
      <c r="X1321">
        <v>18.399999999999999</v>
      </c>
      <c r="Y1321" t="s">
        <v>9144</v>
      </c>
      <c r="AA1321" t="s">
        <v>11235</v>
      </c>
      <c r="AB1321" t="s">
        <v>11281</v>
      </c>
      <c r="AC1321" s="6" t="s">
        <v>15115</v>
      </c>
      <c r="AD1321" t="s">
        <v>11270</v>
      </c>
      <c r="AE1321">
        <v>0.12</v>
      </c>
      <c r="AF1321" t="s">
        <v>9144</v>
      </c>
      <c r="AI1321" s="292">
        <v>0.91666666666666663</v>
      </c>
      <c r="AJ1321" t="s">
        <v>1419</v>
      </c>
      <c r="AV1321" s="331">
        <f t="shared" si="64"/>
        <v>41501</v>
      </c>
    </row>
    <row r="1322" spans="1:48" x14ac:dyDescent="0.25">
      <c r="A1322" s="175" t="s">
        <v>11571</v>
      </c>
      <c r="B1322" s="6" t="s">
        <v>15111</v>
      </c>
      <c r="C1322" s="238" t="str">
        <f t="shared" si="66"/>
        <v>READINGS_TT1_M2013-5_2013-8</v>
      </c>
      <c r="E1322" s="301" t="s">
        <v>15136</v>
      </c>
      <c r="F1322" s="178" t="s">
        <v>15099</v>
      </c>
      <c r="G1322" s="276">
        <v>41399</v>
      </c>
      <c r="H1322" s="243">
        <f t="shared" si="65"/>
        <v>41399</v>
      </c>
      <c r="I1322" s="277">
        <v>41501</v>
      </c>
      <c r="J1322" s="175" t="s">
        <v>11772</v>
      </c>
      <c r="K1322" s="175"/>
      <c r="L1322" s="24" t="s">
        <v>8637</v>
      </c>
      <c r="M1322" s="175" t="s">
        <v>11771</v>
      </c>
      <c r="N1322" s="175"/>
      <c r="O1322" s="181">
        <v>41415</v>
      </c>
      <c r="P1322" s="181">
        <v>41415</v>
      </c>
      <c r="S1322" t="s">
        <v>2674</v>
      </c>
      <c r="X1322">
        <v>17.3</v>
      </c>
      <c r="Y1322" t="s">
        <v>9144</v>
      </c>
      <c r="AA1322" t="s">
        <v>11235</v>
      </c>
      <c r="AB1322" t="s">
        <v>11281</v>
      </c>
      <c r="AC1322" s="6" t="s">
        <v>15115</v>
      </c>
      <c r="AD1322" t="s">
        <v>11270</v>
      </c>
      <c r="AE1322">
        <v>0.12</v>
      </c>
      <c r="AF1322" t="s">
        <v>9144</v>
      </c>
      <c r="AI1322" s="292">
        <v>8.3333333333333329E-2</v>
      </c>
      <c r="AJ1322" t="s">
        <v>1419</v>
      </c>
      <c r="AV1322" s="331">
        <f t="shared" si="64"/>
        <v>41501</v>
      </c>
    </row>
    <row r="1323" spans="1:48" x14ac:dyDescent="0.25">
      <c r="A1323" s="175" t="s">
        <v>11571</v>
      </c>
      <c r="B1323" s="6" t="s">
        <v>15111</v>
      </c>
      <c r="C1323" s="238" t="str">
        <f t="shared" si="66"/>
        <v>READINGS_TT1_M2013-5_2013-8</v>
      </c>
      <c r="E1323" s="301" t="s">
        <v>15136</v>
      </c>
      <c r="F1323" s="178" t="s">
        <v>15099</v>
      </c>
      <c r="G1323" s="276">
        <v>41399</v>
      </c>
      <c r="H1323" s="243">
        <f t="shared" si="65"/>
        <v>41399</v>
      </c>
      <c r="I1323" s="277">
        <v>41501</v>
      </c>
      <c r="J1323" s="175" t="s">
        <v>11772</v>
      </c>
      <c r="K1323" s="175"/>
      <c r="L1323" s="24" t="s">
        <v>8637</v>
      </c>
      <c r="M1323" s="175" t="s">
        <v>11771</v>
      </c>
      <c r="N1323" s="175"/>
      <c r="O1323" s="181">
        <v>41415</v>
      </c>
      <c r="P1323" s="181">
        <v>41415</v>
      </c>
      <c r="S1323" t="s">
        <v>2674</v>
      </c>
      <c r="X1323">
        <v>16.600000000000001</v>
      </c>
      <c r="Y1323" t="s">
        <v>9144</v>
      </c>
      <c r="AA1323" t="s">
        <v>11235</v>
      </c>
      <c r="AB1323" t="s">
        <v>11281</v>
      </c>
      <c r="AC1323" s="6" t="s">
        <v>15115</v>
      </c>
      <c r="AD1323" t="s">
        <v>11270</v>
      </c>
      <c r="AE1323">
        <v>0.12</v>
      </c>
      <c r="AF1323" t="s">
        <v>9144</v>
      </c>
      <c r="AI1323" s="292">
        <v>0.25</v>
      </c>
      <c r="AJ1323" t="s">
        <v>1419</v>
      </c>
      <c r="AV1323" s="331">
        <f t="shared" si="64"/>
        <v>41501</v>
      </c>
    </row>
    <row r="1324" spans="1:48" x14ac:dyDescent="0.25">
      <c r="A1324" s="175" t="s">
        <v>11571</v>
      </c>
      <c r="B1324" s="6" t="s">
        <v>15111</v>
      </c>
      <c r="C1324" s="238" t="str">
        <f t="shared" si="66"/>
        <v>READINGS_TT1_M2013-5_2013-8</v>
      </c>
      <c r="E1324" s="301" t="s">
        <v>15136</v>
      </c>
      <c r="F1324" s="178" t="s">
        <v>15099</v>
      </c>
      <c r="G1324" s="276">
        <v>41399</v>
      </c>
      <c r="H1324" s="243">
        <f t="shared" si="65"/>
        <v>41399</v>
      </c>
      <c r="I1324" s="277">
        <v>41501</v>
      </c>
      <c r="J1324" s="175" t="s">
        <v>11772</v>
      </c>
      <c r="K1324" s="175"/>
      <c r="L1324" s="24" t="s">
        <v>8637</v>
      </c>
      <c r="M1324" s="175" t="s">
        <v>11771</v>
      </c>
      <c r="N1324" s="175"/>
      <c r="O1324" s="181">
        <v>41415</v>
      </c>
      <c r="P1324" s="181">
        <v>41415</v>
      </c>
      <c r="S1324" t="s">
        <v>2674</v>
      </c>
      <c r="X1324">
        <v>17.2</v>
      </c>
      <c r="Y1324" t="s">
        <v>9144</v>
      </c>
      <c r="AA1324" t="s">
        <v>11235</v>
      </c>
      <c r="AB1324" t="s">
        <v>11281</v>
      </c>
      <c r="AC1324" s="6" t="s">
        <v>15115</v>
      </c>
      <c r="AD1324" t="s">
        <v>11270</v>
      </c>
      <c r="AE1324">
        <v>0.12</v>
      </c>
      <c r="AF1324" t="s">
        <v>9144</v>
      </c>
      <c r="AI1324" s="292">
        <v>0.41666666666666669</v>
      </c>
      <c r="AJ1324" t="s">
        <v>1419</v>
      </c>
      <c r="AV1324" s="331">
        <f t="shared" si="64"/>
        <v>41501</v>
      </c>
    </row>
    <row r="1325" spans="1:48" x14ac:dyDescent="0.25">
      <c r="A1325" s="175" t="s">
        <v>11571</v>
      </c>
      <c r="B1325" s="6" t="s">
        <v>15111</v>
      </c>
      <c r="C1325" s="238" t="str">
        <f t="shared" si="66"/>
        <v>READINGS_TT1_M2013-5_2013-8</v>
      </c>
      <c r="E1325" s="301" t="s">
        <v>15136</v>
      </c>
      <c r="F1325" s="178" t="s">
        <v>15099</v>
      </c>
      <c r="G1325" s="276">
        <v>41399</v>
      </c>
      <c r="H1325" s="243">
        <f t="shared" si="65"/>
        <v>41399</v>
      </c>
      <c r="I1325" s="277">
        <v>41501</v>
      </c>
      <c r="J1325" s="175" t="s">
        <v>11772</v>
      </c>
      <c r="K1325" s="175"/>
      <c r="L1325" s="24" t="s">
        <v>8637</v>
      </c>
      <c r="M1325" s="175" t="s">
        <v>11771</v>
      </c>
      <c r="N1325" s="175"/>
      <c r="O1325" s="181">
        <v>41415</v>
      </c>
      <c r="P1325" s="181">
        <v>41415</v>
      </c>
      <c r="S1325" t="s">
        <v>2674</v>
      </c>
      <c r="X1325">
        <v>18.899999999999999</v>
      </c>
      <c r="Y1325" t="s">
        <v>9144</v>
      </c>
      <c r="AA1325" t="s">
        <v>11235</v>
      </c>
      <c r="AB1325" t="s">
        <v>11281</v>
      </c>
      <c r="AC1325" s="6" t="s">
        <v>15115</v>
      </c>
      <c r="AD1325" t="s">
        <v>11270</v>
      </c>
      <c r="AE1325">
        <v>0.12</v>
      </c>
      <c r="AF1325" t="s">
        <v>9144</v>
      </c>
      <c r="AI1325" s="292">
        <v>0.58333333333333337</v>
      </c>
      <c r="AJ1325" t="s">
        <v>1419</v>
      </c>
      <c r="AV1325" s="331">
        <f t="shared" si="64"/>
        <v>41501</v>
      </c>
    </row>
    <row r="1326" spans="1:48" x14ac:dyDescent="0.25">
      <c r="A1326" s="175" t="s">
        <v>11571</v>
      </c>
      <c r="B1326" s="6" t="s">
        <v>15111</v>
      </c>
      <c r="C1326" s="238" t="str">
        <f t="shared" si="66"/>
        <v>READINGS_TT1_M2013-5_2013-8</v>
      </c>
      <c r="E1326" s="301" t="s">
        <v>15136</v>
      </c>
      <c r="F1326" s="178" t="s">
        <v>15099</v>
      </c>
      <c r="G1326" s="276">
        <v>41399</v>
      </c>
      <c r="H1326" s="243">
        <f t="shared" si="65"/>
        <v>41399</v>
      </c>
      <c r="I1326" s="277">
        <v>41501</v>
      </c>
      <c r="J1326" s="175" t="s">
        <v>11772</v>
      </c>
      <c r="K1326" s="175"/>
      <c r="L1326" s="24" t="s">
        <v>8637</v>
      </c>
      <c r="M1326" s="175" t="s">
        <v>11771</v>
      </c>
      <c r="N1326" s="175"/>
      <c r="O1326" s="181">
        <v>41415</v>
      </c>
      <c r="P1326" s="181">
        <v>41415</v>
      </c>
      <c r="S1326" t="s">
        <v>2674</v>
      </c>
      <c r="X1326">
        <v>19.8</v>
      </c>
      <c r="Y1326" t="s">
        <v>9144</v>
      </c>
      <c r="AA1326" t="s">
        <v>11235</v>
      </c>
      <c r="AB1326" t="s">
        <v>11281</v>
      </c>
      <c r="AC1326" s="6" t="s">
        <v>15115</v>
      </c>
      <c r="AD1326" t="s">
        <v>11270</v>
      </c>
      <c r="AE1326">
        <v>0.12</v>
      </c>
      <c r="AF1326" t="s">
        <v>9144</v>
      </c>
      <c r="AI1326" s="292">
        <v>0.75</v>
      </c>
      <c r="AJ1326" t="s">
        <v>1419</v>
      </c>
      <c r="AV1326" s="331">
        <f t="shared" si="64"/>
        <v>41501</v>
      </c>
    </row>
    <row r="1327" spans="1:48" x14ac:dyDescent="0.25">
      <c r="A1327" s="175" t="s">
        <v>11571</v>
      </c>
      <c r="B1327" s="6" t="s">
        <v>15111</v>
      </c>
      <c r="C1327" s="238" t="str">
        <f t="shared" si="66"/>
        <v>READINGS_TT1_M2013-5_2013-8</v>
      </c>
      <c r="E1327" s="301" t="s">
        <v>15136</v>
      </c>
      <c r="F1327" s="178" t="s">
        <v>15099</v>
      </c>
      <c r="G1327" s="276">
        <v>41399</v>
      </c>
      <c r="H1327" s="243">
        <f t="shared" si="65"/>
        <v>41399</v>
      </c>
      <c r="I1327" s="277">
        <v>41501</v>
      </c>
      <c r="J1327" s="175" t="s">
        <v>11772</v>
      </c>
      <c r="K1327" s="175"/>
      <c r="L1327" s="24" t="s">
        <v>8637</v>
      </c>
      <c r="M1327" s="175" t="s">
        <v>11771</v>
      </c>
      <c r="N1327" s="175"/>
      <c r="O1327" s="181">
        <v>41415</v>
      </c>
      <c r="P1327" s="181">
        <v>41415</v>
      </c>
      <c r="S1327" t="s">
        <v>2674</v>
      </c>
      <c r="X1327">
        <v>19</v>
      </c>
      <c r="Y1327" t="s">
        <v>9144</v>
      </c>
      <c r="AA1327" t="s">
        <v>11235</v>
      </c>
      <c r="AB1327" t="s">
        <v>11281</v>
      </c>
      <c r="AC1327" s="6" t="s">
        <v>15115</v>
      </c>
      <c r="AD1327" t="s">
        <v>11270</v>
      </c>
      <c r="AE1327">
        <v>0.12</v>
      </c>
      <c r="AF1327" t="s">
        <v>9144</v>
      </c>
      <c r="AI1327" s="292">
        <v>0.91666666666666663</v>
      </c>
      <c r="AJ1327" t="s">
        <v>1419</v>
      </c>
      <c r="AV1327" s="331">
        <f t="shared" si="64"/>
        <v>41501</v>
      </c>
    </row>
    <row r="1328" spans="1:48" x14ac:dyDescent="0.25">
      <c r="A1328" s="175" t="s">
        <v>11571</v>
      </c>
      <c r="B1328" s="6" t="s">
        <v>15111</v>
      </c>
      <c r="C1328" s="238" t="str">
        <f t="shared" si="66"/>
        <v>READINGS_TT1_M2013-5_2013-8</v>
      </c>
      <c r="E1328" s="301" t="s">
        <v>15136</v>
      </c>
      <c r="F1328" s="178" t="s">
        <v>15099</v>
      </c>
      <c r="G1328" s="276">
        <v>41399</v>
      </c>
      <c r="H1328" s="243">
        <f t="shared" si="65"/>
        <v>41399</v>
      </c>
      <c r="I1328" s="277">
        <v>41501</v>
      </c>
      <c r="J1328" s="175" t="s">
        <v>11772</v>
      </c>
      <c r="K1328" s="175"/>
      <c r="L1328" s="24" t="s">
        <v>8637</v>
      </c>
      <c r="M1328" s="175" t="s">
        <v>11771</v>
      </c>
      <c r="N1328" s="175"/>
      <c r="O1328" s="181">
        <v>41416</v>
      </c>
      <c r="P1328" s="181">
        <v>41416</v>
      </c>
      <c r="S1328" t="s">
        <v>2674</v>
      </c>
      <c r="X1328">
        <v>17.899999999999999</v>
      </c>
      <c r="Y1328" t="s">
        <v>9144</v>
      </c>
      <c r="AA1328" t="s">
        <v>11235</v>
      </c>
      <c r="AB1328" t="s">
        <v>11281</v>
      </c>
      <c r="AC1328" s="6" t="s">
        <v>15115</v>
      </c>
      <c r="AD1328" t="s">
        <v>11270</v>
      </c>
      <c r="AE1328">
        <v>0.12</v>
      </c>
      <c r="AF1328" t="s">
        <v>9144</v>
      </c>
      <c r="AI1328" s="292">
        <v>8.3333333333333329E-2</v>
      </c>
      <c r="AJ1328" t="s">
        <v>1419</v>
      </c>
      <c r="AV1328" s="331">
        <f t="shared" si="64"/>
        <v>41501</v>
      </c>
    </row>
    <row r="1329" spans="1:48" x14ac:dyDescent="0.25">
      <c r="A1329" s="175" t="s">
        <v>11571</v>
      </c>
      <c r="B1329" s="6" t="s">
        <v>15111</v>
      </c>
      <c r="C1329" s="238" t="str">
        <f t="shared" si="66"/>
        <v>READINGS_TT1_M2013-5_2013-8</v>
      </c>
      <c r="E1329" s="301" t="s">
        <v>15136</v>
      </c>
      <c r="F1329" s="178" t="s">
        <v>15099</v>
      </c>
      <c r="G1329" s="276">
        <v>41399</v>
      </c>
      <c r="H1329" s="243">
        <f t="shared" si="65"/>
        <v>41399</v>
      </c>
      <c r="I1329" s="277">
        <v>41501</v>
      </c>
      <c r="J1329" s="175" t="s">
        <v>11772</v>
      </c>
      <c r="K1329" s="175"/>
      <c r="L1329" s="24" t="s">
        <v>8637</v>
      </c>
      <c r="M1329" s="175" t="s">
        <v>11771</v>
      </c>
      <c r="N1329" s="175"/>
      <c r="O1329" s="181">
        <v>41416</v>
      </c>
      <c r="P1329" s="181">
        <v>41416</v>
      </c>
      <c r="S1329" t="s">
        <v>2674</v>
      </c>
      <c r="X1329">
        <v>17.7</v>
      </c>
      <c r="Y1329" t="s">
        <v>9144</v>
      </c>
      <c r="AA1329" t="s">
        <v>11235</v>
      </c>
      <c r="AB1329" t="s">
        <v>11281</v>
      </c>
      <c r="AC1329" s="6" t="s">
        <v>15115</v>
      </c>
      <c r="AD1329" t="s">
        <v>11270</v>
      </c>
      <c r="AE1329">
        <v>0.12</v>
      </c>
      <c r="AF1329" t="s">
        <v>9144</v>
      </c>
      <c r="AI1329" s="292">
        <v>0.25</v>
      </c>
      <c r="AJ1329" t="s">
        <v>1419</v>
      </c>
      <c r="AV1329" s="331">
        <f t="shared" si="64"/>
        <v>41501</v>
      </c>
    </row>
    <row r="1330" spans="1:48" x14ac:dyDescent="0.25">
      <c r="A1330" s="175" t="s">
        <v>11571</v>
      </c>
      <c r="B1330" s="6" t="s">
        <v>15111</v>
      </c>
      <c r="C1330" s="238" t="str">
        <f t="shared" si="66"/>
        <v>READINGS_TT1_M2013-5_2013-8</v>
      </c>
      <c r="E1330" s="301" t="s">
        <v>15136</v>
      </c>
      <c r="F1330" s="178" t="s">
        <v>15099</v>
      </c>
      <c r="G1330" s="276">
        <v>41399</v>
      </c>
      <c r="H1330" s="243">
        <f t="shared" si="65"/>
        <v>41399</v>
      </c>
      <c r="I1330" s="277">
        <v>41501</v>
      </c>
      <c r="J1330" s="175" t="s">
        <v>11772</v>
      </c>
      <c r="K1330" s="175"/>
      <c r="L1330" s="24" t="s">
        <v>8637</v>
      </c>
      <c r="M1330" s="175" t="s">
        <v>11771</v>
      </c>
      <c r="N1330" s="175"/>
      <c r="O1330" s="181">
        <v>41416</v>
      </c>
      <c r="P1330" s="181">
        <v>41416</v>
      </c>
      <c r="S1330" t="s">
        <v>2674</v>
      </c>
      <c r="X1330">
        <v>17.2</v>
      </c>
      <c r="Y1330" t="s">
        <v>9144</v>
      </c>
      <c r="AA1330" t="s">
        <v>11235</v>
      </c>
      <c r="AB1330" t="s">
        <v>11281</v>
      </c>
      <c r="AC1330" s="6" t="s">
        <v>15115</v>
      </c>
      <c r="AD1330" t="s">
        <v>11270</v>
      </c>
      <c r="AE1330">
        <v>0.12</v>
      </c>
      <c r="AF1330" t="s">
        <v>9144</v>
      </c>
      <c r="AI1330" s="292">
        <v>0.41666666666666669</v>
      </c>
      <c r="AJ1330" t="s">
        <v>1419</v>
      </c>
      <c r="AV1330" s="331">
        <f t="shared" si="64"/>
        <v>41501</v>
      </c>
    </row>
    <row r="1331" spans="1:48" x14ac:dyDescent="0.25">
      <c r="A1331" s="175" t="s">
        <v>11571</v>
      </c>
      <c r="B1331" s="6" t="s">
        <v>15111</v>
      </c>
      <c r="C1331" s="238" t="str">
        <f t="shared" si="66"/>
        <v>READINGS_TT1_M2013-5_2013-8</v>
      </c>
      <c r="E1331" s="301" t="s">
        <v>15136</v>
      </c>
      <c r="F1331" s="178" t="s">
        <v>15099</v>
      </c>
      <c r="G1331" s="276">
        <v>41399</v>
      </c>
      <c r="H1331" s="243">
        <f t="shared" si="65"/>
        <v>41399</v>
      </c>
      <c r="I1331" s="277">
        <v>41501</v>
      </c>
      <c r="J1331" s="175" t="s">
        <v>11772</v>
      </c>
      <c r="K1331" s="175"/>
      <c r="L1331" s="24" t="s">
        <v>8637</v>
      </c>
      <c r="M1331" s="175" t="s">
        <v>11771</v>
      </c>
      <c r="N1331" s="175"/>
      <c r="O1331" s="181">
        <v>41416</v>
      </c>
      <c r="P1331" s="181">
        <v>41416</v>
      </c>
      <c r="S1331" t="s">
        <v>2674</v>
      </c>
      <c r="X1331">
        <v>20.7</v>
      </c>
      <c r="Y1331" t="s">
        <v>9144</v>
      </c>
      <c r="AA1331" t="s">
        <v>11235</v>
      </c>
      <c r="AB1331" t="s">
        <v>11281</v>
      </c>
      <c r="AC1331" s="6" t="s">
        <v>15115</v>
      </c>
      <c r="AD1331" t="s">
        <v>11270</v>
      </c>
      <c r="AE1331">
        <v>0.12</v>
      </c>
      <c r="AF1331" t="s">
        <v>9144</v>
      </c>
      <c r="AI1331" s="292">
        <v>0.58333333333333337</v>
      </c>
      <c r="AJ1331" t="s">
        <v>1419</v>
      </c>
      <c r="AV1331" s="331">
        <f t="shared" si="64"/>
        <v>41501</v>
      </c>
    </row>
    <row r="1332" spans="1:48" x14ac:dyDescent="0.25">
      <c r="A1332" s="175" t="s">
        <v>11571</v>
      </c>
      <c r="B1332" s="6" t="s">
        <v>15111</v>
      </c>
      <c r="C1332" s="238" t="str">
        <f t="shared" si="66"/>
        <v>READINGS_TT1_M2013-5_2013-8</v>
      </c>
      <c r="E1332" s="301" t="s">
        <v>15136</v>
      </c>
      <c r="F1332" s="178" t="s">
        <v>15099</v>
      </c>
      <c r="G1332" s="276">
        <v>41399</v>
      </c>
      <c r="H1332" s="243">
        <f t="shared" si="65"/>
        <v>41399</v>
      </c>
      <c r="I1332" s="277">
        <v>41501</v>
      </c>
      <c r="J1332" s="175" t="s">
        <v>11772</v>
      </c>
      <c r="K1332" s="175"/>
      <c r="L1332" s="24" t="s">
        <v>8637</v>
      </c>
      <c r="M1332" s="175" t="s">
        <v>11771</v>
      </c>
      <c r="N1332" s="175"/>
      <c r="O1332" s="181">
        <v>41416</v>
      </c>
      <c r="P1332" s="181">
        <v>41416</v>
      </c>
      <c r="S1332" t="s">
        <v>2674</v>
      </c>
      <c r="X1332">
        <v>21.5</v>
      </c>
      <c r="Y1332" t="s">
        <v>9144</v>
      </c>
      <c r="AA1332" t="s">
        <v>11235</v>
      </c>
      <c r="AB1332" t="s">
        <v>11281</v>
      </c>
      <c r="AC1332" s="6" t="s">
        <v>15115</v>
      </c>
      <c r="AD1332" t="s">
        <v>11270</v>
      </c>
      <c r="AE1332">
        <v>0.12</v>
      </c>
      <c r="AF1332" t="s">
        <v>9144</v>
      </c>
      <c r="AI1332" s="292">
        <v>0.75</v>
      </c>
      <c r="AJ1332" t="s">
        <v>1419</v>
      </c>
      <c r="AV1332" s="331">
        <f t="shared" si="64"/>
        <v>41501</v>
      </c>
    </row>
    <row r="1333" spans="1:48" x14ac:dyDescent="0.25">
      <c r="A1333" s="175" t="s">
        <v>11571</v>
      </c>
      <c r="B1333" s="6" t="s">
        <v>15111</v>
      </c>
      <c r="C1333" s="238" t="str">
        <f t="shared" si="66"/>
        <v>READINGS_TT1_M2013-5_2013-8</v>
      </c>
      <c r="E1333" s="301" t="s">
        <v>15136</v>
      </c>
      <c r="F1333" s="178" t="s">
        <v>15099</v>
      </c>
      <c r="G1333" s="276">
        <v>41399</v>
      </c>
      <c r="H1333" s="243">
        <f t="shared" si="65"/>
        <v>41399</v>
      </c>
      <c r="I1333" s="277">
        <v>41501</v>
      </c>
      <c r="J1333" s="175" t="s">
        <v>11772</v>
      </c>
      <c r="K1333" s="175"/>
      <c r="L1333" s="24" t="s">
        <v>8637</v>
      </c>
      <c r="M1333" s="175" t="s">
        <v>11771</v>
      </c>
      <c r="N1333" s="175"/>
      <c r="O1333" s="181">
        <v>41416</v>
      </c>
      <c r="P1333" s="181">
        <v>41416</v>
      </c>
      <c r="S1333" t="s">
        <v>2674</v>
      </c>
      <c r="X1333">
        <v>20.6</v>
      </c>
      <c r="Y1333" t="s">
        <v>9144</v>
      </c>
      <c r="AA1333" t="s">
        <v>11235</v>
      </c>
      <c r="AB1333" t="s">
        <v>11281</v>
      </c>
      <c r="AC1333" s="6" t="s">
        <v>15115</v>
      </c>
      <c r="AD1333" t="s">
        <v>11270</v>
      </c>
      <c r="AE1333">
        <v>0.12</v>
      </c>
      <c r="AF1333" t="s">
        <v>9144</v>
      </c>
      <c r="AI1333" s="292">
        <v>0.91666666666666663</v>
      </c>
      <c r="AJ1333" t="s">
        <v>1419</v>
      </c>
      <c r="AV1333" s="331">
        <f t="shared" si="64"/>
        <v>41501</v>
      </c>
    </row>
    <row r="1334" spans="1:48" x14ac:dyDescent="0.25">
      <c r="A1334" s="175" t="s">
        <v>11571</v>
      </c>
      <c r="B1334" s="6" t="s">
        <v>15111</v>
      </c>
      <c r="C1334" s="238" t="str">
        <f t="shared" si="66"/>
        <v>READINGS_TT1_M2013-5_2013-8</v>
      </c>
      <c r="E1334" s="301" t="s">
        <v>15136</v>
      </c>
      <c r="F1334" s="178" t="s">
        <v>15099</v>
      </c>
      <c r="G1334" s="276">
        <v>41399</v>
      </c>
      <c r="H1334" s="243">
        <f t="shared" si="65"/>
        <v>41399</v>
      </c>
      <c r="I1334" s="277">
        <v>41501</v>
      </c>
      <c r="J1334" s="175" t="s">
        <v>11772</v>
      </c>
      <c r="K1334" s="175"/>
      <c r="L1334" s="24" t="s">
        <v>8637</v>
      </c>
      <c r="M1334" s="175" t="s">
        <v>11771</v>
      </c>
      <c r="N1334" s="175"/>
      <c r="O1334" s="181">
        <v>41417</v>
      </c>
      <c r="P1334" s="181">
        <v>41417</v>
      </c>
      <c r="S1334" t="s">
        <v>2674</v>
      </c>
      <c r="X1334">
        <v>19.100000000000001</v>
      </c>
      <c r="Y1334" t="s">
        <v>9144</v>
      </c>
      <c r="AA1334" t="s">
        <v>11235</v>
      </c>
      <c r="AB1334" t="s">
        <v>11281</v>
      </c>
      <c r="AC1334" s="6" t="s">
        <v>15115</v>
      </c>
      <c r="AD1334" t="s">
        <v>11270</v>
      </c>
      <c r="AE1334">
        <v>0.12</v>
      </c>
      <c r="AF1334" t="s">
        <v>9144</v>
      </c>
      <c r="AI1334" s="292">
        <v>8.3333333333333329E-2</v>
      </c>
      <c r="AJ1334" t="s">
        <v>1419</v>
      </c>
      <c r="AV1334" s="331">
        <f t="shared" si="64"/>
        <v>41501</v>
      </c>
    </row>
    <row r="1335" spans="1:48" x14ac:dyDescent="0.25">
      <c r="A1335" s="175" t="s">
        <v>11571</v>
      </c>
      <c r="B1335" s="6" t="s">
        <v>15111</v>
      </c>
      <c r="C1335" s="238" t="str">
        <f t="shared" si="66"/>
        <v>READINGS_TT1_M2013-5_2013-8</v>
      </c>
      <c r="E1335" s="301" t="s">
        <v>15136</v>
      </c>
      <c r="F1335" s="178" t="s">
        <v>15099</v>
      </c>
      <c r="G1335" s="276">
        <v>41399</v>
      </c>
      <c r="H1335" s="243">
        <f t="shared" si="65"/>
        <v>41399</v>
      </c>
      <c r="I1335" s="277">
        <v>41501</v>
      </c>
      <c r="J1335" s="175" t="s">
        <v>11772</v>
      </c>
      <c r="K1335" s="175"/>
      <c r="L1335" s="24" t="s">
        <v>8637</v>
      </c>
      <c r="M1335" s="175" t="s">
        <v>11771</v>
      </c>
      <c r="N1335" s="175"/>
      <c r="O1335" s="181">
        <v>41417</v>
      </c>
      <c r="P1335" s="181">
        <v>41417</v>
      </c>
      <c r="S1335" t="s">
        <v>2674</v>
      </c>
      <c r="X1335">
        <v>20.7</v>
      </c>
      <c r="Y1335" t="s">
        <v>9144</v>
      </c>
      <c r="AA1335" t="s">
        <v>11235</v>
      </c>
      <c r="AB1335" t="s">
        <v>11281</v>
      </c>
      <c r="AC1335" s="6" t="s">
        <v>15115</v>
      </c>
      <c r="AD1335" t="s">
        <v>11270</v>
      </c>
      <c r="AE1335">
        <v>0.12</v>
      </c>
      <c r="AF1335" t="s">
        <v>9144</v>
      </c>
      <c r="AI1335" s="292">
        <v>0.25</v>
      </c>
      <c r="AJ1335" t="s">
        <v>1419</v>
      </c>
      <c r="AV1335" s="331">
        <f t="shared" si="64"/>
        <v>41501</v>
      </c>
    </row>
    <row r="1336" spans="1:48" x14ac:dyDescent="0.25">
      <c r="A1336" s="175" t="s">
        <v>11571</v>
      </c>
      <c r="B1336" s="6" t="s">
        <v>15111</v>
      </c>
      <c r="C1336" s="238" t="str">
        <f t="shared" si="66"/>
        <v>READINGS_TT1_M2013-5_2013-8</v>
      </c>
      <c r="E1336" s="301" t="s">
        <v>15136</v>
      </c>
      <c r="F1336" s="178" t="s">
        <v>15099</v>
      </c>
      <c r="G1336" s="276">
        <v>41399</v>
      </c>
      <c r="H1336" s="243">
        <f t="shared" si="65"/>
        <v>41399</v>
      </c>
      <c r="I1336" s="277">
        <v>41501</v>
      </c>
      <c r="J1336" s="175" t="s">
        <v>11772</v>
      </c>
      <c r="K1336" s="175"/>
      <c r="L1336" s="24" t="s">
        <v>8637</v>
      </c>
      <c r="M1336" s="175" t="s">
        <v>11771</v>
      </c>
      <c r="N1336" s="175"/>
      <c r="O1336" s="181">
        <v>41417</v>
      </c>
      <c r="P1336" s="181">
        <v>41417</v>
      </c>
      <c r="S1336" t="s">
        <v>2674</v>
      </c>
      <c r="X1336">
        <v>19.399999999999999</v>
      </c>
      <c r="Y1336" t="s">
        <v>9144</v>
      </c>
      <c r="AA1336" t="s">
        <v>11235</v>
      </c>
      <c r="AB1336" t="s">
        <v>11281</v>
      </c>
      <c r="AC1336" s="6" t="s">
        <v>15115</v>
      </c>
      <c r="AD1336" t="s">
        <v>11270</v>
      </c>
      <c r="AE1336">
        <v>0.12</v>
      </c>
      <c r="AF1336" t="s">
        <v>9144</v>
      </c>
      <c r="AI1336" s="292">
        <v>0.41666666666666669</v>
      </c>
      <c r="AJ1336" t="s">
        <v>1419</v>
      </c>
      <c r="AV1336" s="331">
        <f t="shared" si="64"/>
        <v>41501</v>
      </c>
    </row>
    <row r="1337" spans="1:48" x14ac:dyDescent="0.25">
      <c r="A1337" s="175" t="s">
        <v>11571</v>
      </c>
      <c r="B1337" s="6" t="s">
        <v>15111</v>
      </c>
      <c r="C1337" s="238" t="str">
        <f t="shared" si="66"/>
        <v>READINGS_TT1_M2013-5_2013-8</v>
      </c>
      <c r="E1337" s="301" t="s">
        <v>15136</v>
      </c>
      <c r="F1337" s="178" t="s">
        <v>15099</v>
      </c>
      <c r="G1337" s="276">
        <v>41399</v>
      </c>
      <c r="H1337" s="243">
        <f t="shared" si="65"/>
        <v>41399</v>
      </c>
      <c r="I1337" s="277">
        <v>41501</v>
      </c>
      <c r="J1337" s="175" t="s">
        <v>11772</v>
      </c>
      <c r="K1337" s="175"/>
      <c r="L1337" s="24" t="s">
        <v>8637</v>
      </c>
      <c r="M1337" s="175" t="s">
        <v>11771</v>
      </c>
      <c r="N1337" s="175"/>
      <c r="O1337" s="181">
        <v>41417</v>
      </c>
      <c r="P1337" s="181">
        <v>41417</v>
      </c>
      <c r="S1337" t="s">
        <v>2674</v>
      </c>
      <c r="X1337">
        <v>18.2</v>
      </c>
      <c r="Y1337" t="s">
        <v>9144</v>
      </c>
      <c r="AA1337" t="s">
        <v>11235</v>
      </c>
      <c r="AB1337" t="s">
        <v>11281</v>
      </c>
      <c r="AC1337" s="6" t="s">
        <v>15115</v>
      </c>
      <c r="AD1337" t="s">
        <v>11270</v>
      </c>
      <c r="AE1337">
        <v>0.12</v>
      </c>
      <c r="AF1337" t="s">
        <v>9144</v>
      </c>
      <c r="AI1337" s="292">
        <v>0.58333333333333337</v>
      </c>
      <c r="AJ1337" t="s">
        <v>1419</v>
      </c>
      <c r="AV1337" s="331">
        <f t="shared" si="64"/>
        <v>41501</v>
      </c>
    </row>
    <row r="1338" spans="1:48" x14ac:dyDescent="0.25">
      <c r="A1338" s="175" t="s">
        <v>11571</v>
      </c>
      <c r="B1338" s="6" t="s">
        <v>15111</v>
      </c>
      <c r="C1338" s="238" t="str">
        <f t="shared" si="66"/>
        <v>READINGS_TT1_M2013-5_2013-8</v>
      </c>
      <c r="E1338" s="301" t="s">
        <v>15136</v>
      </c>
      <c r="F1338" s="178" t="s">
        <v>15099</v>
      </c>
      <c r="G1338" s="276">
        <v>41399</v>
      </c>
      <c r="H1338" s="243">
        <f t="shared" si="65"/>
        <v>41399</v>
      </c>
      <c r="I1338" s="277">
        <v>41501</v>
      </c>
      <c r="J1338" s="175" t="s">
        <v>11772</v>
      </c>
      <c r="K1338" s="175"/>
      <c r="L1338" s="24" t="s">
        <v>8637</v>
      </c>
      <c r="M1338" s="175" t="s">
        <v>11771</v>
      </c>
      <c r="N1338" s="175"/>
      <c r="O1338" s="181">
        <v>41417</v>
      </c>
      <c r="P1338" s="181">
        <v>41417</v>
      </c>
      <c r="S1338" t="s">
        <v>2674</v>
      </c>
      <c r="X1338">
        <v>21.7</v>
      </c>
      <c r="Y1338" t="s">
        <v>9144</v>
      </c>
      <c r="AA1338" t="s">
        <v>11235</v>
      </c>
      <c r="AB1338" t="s">
        <v>11281</v>
      </c>
      <c r="AC1338" s="6" t="s">
        <v>15115</v>
      </c>
      <c r="AD1338" t="s">
        <v>11270</v>
      </c>
      <c r="AE1338">
        <v>0.12</v>
      </c>
      <c r="AF1338" t="s">
        <v>9144</v>
      </c>
      <c r="AI1338" s="292">
        <v>0.75</v>
      </c>
      <c r="AJ1338" t="s">
        <v>1419</v>
      </c>
      <c r="AV1338" s="331">
        <f t="shared" si="64"/>
        <v>41501</v>
      </c>
    </row>
    <row r="1339" spans="1:48" x14ac:dyDescent="0.25">
      <c r="A1339" s="175" t="s">
        <v>11571</v>
      </c>
      <c r="B1339" s="6" t="s">
        <v>15111</v>
      </c>
      <c r="C1339" s="238" t="str">
        <f t="shared" si="66"/>
        <v>READINGS_TT1_M2013-5_2013-8</v>
      </c>
      <c r="E1339" s="301" t="s">
        <v>15136</v>
      </c>
      <c r="F1339" s="178" t="s">
        <v>15099</v>
      </c>
      <c r="G1339" s="276">
        <v>41399</v>
      </c>
      <c r="H1339" s="243">
        <f t="shared" si="65"/>
        <v>41399</v>
      </c>
      <c r="I1339" s="277">
        <v>41501</v>
      </c>
      <c r="J1339" s="175" t="s">
        <v>11772</v>
      </c>
      <c r="K1339" s="175"/>
      <c r="L1339" s="24" t="s">
        <v>8637</v>
      </c>
      <c r="M1339" s="175" t="s">
        <v>11771</v>
      </c>
      <c r="N1339" s="175"/>
      <c r="O1339" s="181">
        <v>41417</v>
      </c>
      <c r="P1339" s="181">
        <v>41417</v>
      </c>
      <c r="S1339" t="s">
        <v>2674</v>
      </c>
      <c r="X1339">
        <v>20.8</v>
      </c>
      <c r="Y1339" t="s">
        <v>9144</v>
      </c>
      <c r="AA1339" t="s">
        <v>11235</v>
      </c>
      <c r="AB1339" t="s">
        <v>11281</v>
      </c>
      <c r="AC1339" s="6" t="s">
        <v>15115</v>
      </c>
      <c r="AD1339" t="s">
        <v>11270</v>
      </c>
      <c r="AE1339">
        <v>0.12</v>
      </c>
      <c r="AF1339" t="s">
        <v>9144</v>
      </c>
      <c r="AI1339" s="292">
        <v>0.91666666666666663</v>
      </c>
      <c r="AJ1339" t="s">
        <v>1419</v>
      </c>
      <c r="AV1339" s="331">
        <f t="shared" si="64"/>
        <v>41501</v>
      </c>
    </row>
    <row r="1340" spans="1:48" x14ac:dyDescent="0.25">
      <c r="A1340" s="175" t="s">
        <v>11571</v>
      </c>
      <c r="B1340" s="6" t="s">
        <v>15111</v>
      </c>
      <c r="C1340" s="238" t="str">
        <f t="shared" si="66"/>
        <v>READINGS_TT1_M2013-5_2013-8</v>
      </c>
      <c r="E1340" s="301" t="s">
        <v>15136</v>
      </c>
      <c r="F1340" s="178" t="s">
        <v>15099</v>
      </c>
      <c r="G1340" s="276">
        <v>41399</v>
      </c>
      <c r="H1340" s="243">
        <f t="shared" si="65"/>
        <v>41399</v>
      </c>
      <c r="I1340" s="277">
        <v>41501</v>
      </c>
      <c r="J1340" s="175" t="s">
        <v>11772</v>
      </c>
      <c r="K1340" s="175"/>
      <c r="L1340" s="24" t="s">
        <v>8637</v>
      </c>
      <c r="M1340" s="175" t="s">
        <v>11771</v>
      </c>
      <c r="N1340" s="175"/>
      <c r="O1340" s="181">
        <v>41418</v>
      </c>
      <c r="P1340" s="181">
        <v>41418</v>
      </c>
      <c r="S1340" t="s">
        <v>2674</v>
      </c>
      <c r="X1340">
        <v>19.399999999999999</v>
      </c>
      <c r="Y1340" t="s">
        <v>9144</v>
      </c>
      <c r="AA1340" t="s">
        <v>11235</v>
      </c>
      <c r="AB1340" t="s">
        <v>11281</v>
      </c>
      <c r="AC1340" s="6" t="s">
        <v>15115</v>
      </c>
      <c r="AD1340" t="s">
        <v>11270</v>
      </c>
      <c r="AE1340">
        <v>0.12</v>
      </c>
      <c r="AF1340" t="s">
        <v>9144</v>
      </c>
      <c r="AI1340" s="292">
        <v>8.3333333333333329E-2</v>
      </c>
      <c r="AJ1340" t="s">
        <v>1419</v>
      </c>
      <c r="AV1340" s="331">
        <f t="shared" si="64"/>
        <v>41501</v>
      </c>
    </row>
    <row r="1341" spans="1:48" x14ac:dyDescent="0.25">
      <c r="A1341" s="175" t="s">
        <v>11571</v>
      </c>
      <c r="B1341" s="6" t="s">
        <v>15111</v>
      </c>
      <c r="C1341" s="238" t="str">
        <f t="shared" si="66"/>
        <v>READINGS_TT1_M2013-5_2013-8</v>
      </c>
      <c r="E1341" s="301" t="s">
        <v>15136</v>
      </c>
      <c r="F1341" s="178" t="s">
        <v>15099</v>
      </c>
      <c r="G1341" s="276">
        <v>41399</v>
      </c>
      <c r="H1341" s="243">
        <f t="shared" si="65"/>
        <v>41399</v>
      </c>
      <c r="I1341" s="277">
        <v>41501</v>
      </c>
      <c r="J1341" s="175" t="s">
        <v>11772</v>
      </c>
      <c r="K1341" s="175"/>
      <c r="L1341" s="24" t="s">
        <v>8637</v>
      </c>
      <c r="M1341" s="175" t="s">
        <v>11771</v>
      </c>
      <c r="N1341" s="175"/>
      <c r="O1341" s="181">
        <v>41418</v>
      </c>
      <c r="P1341" s="181">
        <v>41418</v>
      </c>
      <c r="S1341" t="s">
        <v>2674</v>
      </c>
      <c r="X1341">
        <v>18.2</v>
      </c>
      <c r="Y1341" t="s">
        <v>9144</v>
      </c>
      <c r="AA1341" t="s">
        <v>11235</v>
      </c>
      <c r="AB1341" t="s">
        <v>11281</v>
      </c>
      <c r="AC1341" s="6" t="s">
        <v>15115</v>
      </c>
      <c r="AD1341" t="s">
        <v>11270</v>
      </c>
      <c r="AE1341">
        <v>0.12</v>
      </c>
      <c r="AF1341" t="s">
        <v>9144</v>
      </c>
      <c r="AI1341" s="292">
        <v>0.25</v>
      </c>
      <c r="AJ1341" t="s">
        <v>1419</v>
      </c>
      <c r="AV1341" s="331">
        <f t="shared" si="64"/>
        <v>41501</v>
      </c>
    </row>
    <row r="1342" spans="1:48" x14ac:dyDescent="0.25">
      <c r="A1342" s="175" t="s">
        <v>11571</v>
      </c>
      <c r="B1342" s="6" t="s">
        <v>15111</v>
      </c>
      <c r="C1342" s="238" t="str">
        <f t="shared" si="66"/>
        <v>READINGS_TT1_M2013-5_2013-8</v>
      </c>
      <c r="E1342" s="301" t="s">
        <v>15136</v>
      </c>
      <c r="F1342" s="178" t="s">
        <v>15099</v>
      </c>
      <c r="G1342" s="276">
        <v>41399</v>
      </c>
      <c r="H1342" s="243">
        <f t="shared" si="65"/>
        <v>41399</v>
      </c>
      <c r="I1342" s="277">
        <v>41501</v>
      </c>
      <c r="J1342" s="175" t="s">
        <v>11772</v>
      </c>
      <c r="K1342" s="175"/>
      <c r="L1342" s="24" t="s">
        <v>8637</v>
      </c>
      <c r="M1342" s="175" t="s">
        <v>11771</v>
      </c>
      <c r="N1342" s="175"/>
      <c r="O1342" s="181">
        <v>41418</v>
      </c>
      <c r="P1342" s="181">
        <v>41418</v>
      </c>
      <c r="S1342" t="s">
        <v>2674</v>
      </c>
      <c r="X1342">
        <v>19.600000000000001</v>
      </c>
      <c r="Y1342" t="s">
        <v>9144</v>
      </c>
      <c r="AA1342" t="s">
        <v>11235</v>
      </c>
      <c r="AB1342" t="s">
        <v>11281</v>
      </c>
      <c r="AC1342" s="6" t="s">
        <v>15115</v>
      </c>
      <c r="AD1342" t="s">
        <v>11270</v>
      </c>
      <c r="AE1342">
        <v>0.12</v>
      </c>
      <c r="AF1342" t="s">
        <v>9144</v>
      </c>
      <c r="AI1342" s="292">
        <v>0.41666666666666669</v>
      </c>
      <c r="AJ1342" t="s">
        <v>1419</v>
      </c>
      <c r="AV1342" s="331">
        <f t="shared" si="64"/>
        <v>41501</v>
      </c>
    </row>
    <row r="1343" spans="1:48" x14ac:dyDescent="0.25">
      <c r="A1343" s="175" t="s">
        <v>11571</v>
      </c>
      <c r="B1343" s="6" t="s">
        <v>15111</v>
      </c>
      <c r="C1343" s="238" t="str">
        <f t="shared" si="66"/>
        <v>READINGS_TT1_M2013-5_2013-8</v>
      </c>
      <c r="E1343" s="301" t="s">
        <v>15136</v>
      </c>
      <c r="F1343" s="178" t="s">
        <v>15099</v>
      </c>
      <c r="G1343" s="276">
        <v>41399</v>
      </c>
      <c r="H1343" s="243">
        <f t="shared" si="65"/>
        <v>41399</v>
      </c>
      <c r="I1343" s="277">
        <v>41501</v>
      </c>
      <c r="J1343" s="175" t="s">
        <v>11772</v>
      </c>
      <c r="K1343" s="175"/>
      <c r="L1343" s="24" t="s">
        <v>8637</v>
      </c>
      <c r="M1343" s="175" t="s">
        <v>11771</v>
      </c>
      <c r="N1343" s="175"/>
      <c r="O1343" s="181">
        <v>41418</v>
      </c>
      <c r="P1343" s="181">
        <v>41418</v>
      </c>
      <c r="S1343" t="s">
        <v>2674</v>
      </c>
      <c r="X1343">
        <v>18.3</v>
      </c>
      <c r="Y1343" t="s">
        <v>9144</v>
      </c>
      <c r="AA1343" t="s">
        <v>11235</v>
      </c>
      <c r="AB1343" t="s">
        <v>11281</v>
      </c>
      <c r="AC1343" s="6" t="s">
        <v>15115</v>
      </c>
      <c r="AD1343" t="s">
        <v>11270</v>
      </c>
      <c r="AE1343">
        <v>0.12</v>
      </c>
      <c r="AF1343" t="s">
        <v>9144</v>
      </c>
      <c r="AI1343" s="292">
        <v>0.58333333333333337</v>
      </c>
      <c r="AJ1343" t="s">
        <v>1419</v>
      </c>
      <c r="AV1343" s="331">
        <f t="shared" si="64"/>
        <v>41501</v>
      </c>
    </row>
    <row r="1344" spans="1:48" x14ac:dyDescent="0.25">
      <c r="A1344" s="175" t="s">
        <v>11571</v>
      </c>
      <c r="B1344" s="6" t="s">
        <v>15111</v>
      </c>
      <c r="C1344" s="238" t="str">
        <f t="shared" si="66"/>
        <v>READINGS_TT1_M2013-5_2013-8</v>
      </c>
      <c r="E1344" s="301" t="s">
        <v>15136</v>
      </c>
      <c r="F1344" s="178" t="s">
        <v>15099</v>
      </c>
      <c r="G1344" s="276">
        <v>41399</v>
      </c>
      <c r="H1344" s="243">
        <f t="shared" si="65"/>
        <v>41399</v>
      </c>
      <c r="I1344" s="277">
        <v>41501</v>
      </c>
      <c r="J1344" s="175" t="s">
        <v>11772</v>
      </c>
      <c r="K1344" s="175"/>
      <c r="L1344" s="24" t="s">
        <v>8637</v>
      </c>
      <c r="M1344" s="175" t="s">
        <v>11771</v>
      </c>
      <c r="N1344" s="175"/>
      <c r="O1344" s="181">
        <v>41418</v>
      </c>
      <c r="P1344" s="181">
        <v>41418</v>
      </c>
      <c r="S1344" t="s">
        <v>2674</v>
      </c>
      <c r="X1344">
        <v>21.7</v>
      </c>
      <c r="Y1344" t="s">
        <v>9144</v>
      </c>
      <c r="AA1344" t="s">
        <v>11235</v>
      </c>
      <c r="AB1344" t="s">
        <v>11281</v>
      </c>
      <c r="AC1344" s="6" t="s">
        <v>15115</v>
      </c>
      <c r="AD1344" t="s">
        <v>11270</v>
      </c>
      <c r="AE1344">
        <v>0.12</v>
      </c>
      <c r="AF1344" t="s">
        <v>9144</v>
      </c>
      <c r="AI1344" s="292">
        <v>0.75</v>
      </c>
      <c r="AJ1344" t="s">
        <v>1419</v>
      </c>
      <c r="AV1344" s="331">
        <f t="shared" si="64"/>
        <v>41501</v>
      </c>
    </row>
    <row r="1345" spans="1:48" x14ac:dyDescent="0.25">
      <c r="A1345" s="175" t="s">
        <v>11571</v>
      </c>
      <c r="B1345" s="6" t="s">
        <v>15111</v>
      </c>
      <c r="C1345" s="238" t="str">
        <f t="shared" si="66"/>
        <v>READINGS_TT1_M2013-5_2013-8</v>
      </c>
      <c r="E1345" s="301" t="s">
        <v>15136</v>
      </c>
      <c r="F1345" s="178" t="s">
        <v>15099</v>
      </c>
      <c r="G1345" s="276">
        <v>41399</v>
      </c>
      <c r="H1345" s="243">
        <f t="shared" si="65"/>
        <v>41399</v>
      </c>
      <c r="I1345" s="277">
        <v>41501</v>
      </c>
      <c r="J1345" s="175" t="s">
        <v>11772</v>
      </c>
      <c r="K1345" s="175"/>
      <c r="L1345" s="24" t="s">
        <v>8637</v>
      </c>
      <c r="M1345" s="175" t="s">
        <v>11771</v>
      </c>
      <c r="N1345" s="175"/>
      <c r="O1345" s="181">
        <v>41418</v>
      </c>
      <c r="P1345" s="181">
        <v>41418</v>
      </c>
      <c r="S1345" t="s">
        <v>2674</v>
      </c>
      <c r="X1345">
        <v>20.8</v>
      </c>
      <c r="Y1345" t="s">
        <v>9144</v>
      </c>
      <c r="AA1345" t="s">
        <v>11235</v>
      </c>
      <c r="AB1345" t="s">
        <v>11281</v>
      </c>
      <c r="AC1345" s="6" t="s">
        <v>15115</v>
      </c>
      <c r="AD1345" t="s">
        <v>11270</v>
      </c>
      <c r="AE1345">
        <v>0.12</v>
      </c>
      <c r="AF1345" t="s">
        <v>9144</v>
      </c>
      <c r="AI1345" s="292">
        <v>0.91666666666666663</v>
      </c>
      <c r="AJ1345" t="s">
        <v>1419</v>
      </c>
      <c r="AV1345" s="331">
        <f t="shared" si="64"/>
        <v>41501</v>
      </c>
    </row>
    <row r="1346" spans="1:48" x14ac:dyDescent="0.25">
      <c r="A1346" s="175" t="s">
        <v>11571</v>
      </c>
      <c r="B1346" s="6" t="s">
        <v>15111</v>
      </c>
      <c r="C1346" s="238" t="str">
        <f t="shared" si="66"/>
        <v>READINGS_TT1_M2013-5_2013-8</v>
      </c>
      <c r="E1346" s="301" t="s">
        <v>15136</v>
      </c>
      <c r="F1346" s="178" t="s">
        <v>15099</v>
      </c>
      <c r="G1346" s="276">
        <v>41399</v>
      </c>
      <c r="H1346" s="243">
        <f t="shared" si="65"/>
        <v>41399</v>
      </c>
      <c r="I1346" s="277">
        <v>41501</v>
      </c>
      <c r="J1346" s="175" t="s">
        <v>11772</v>
      </c>
      <c r="K1346" s="175"/>
      <c r="L1346" s="24" t="s">
        <v>8637</v>
      </c>
      <c r="M1346" s="175" t="s">
        <v>11771</v>
      </c>
      <c r="N1346" s="175"/>
      <c r="O1346" s="181">
        <v>41419</v>
      </c>
      <c r="P1346" s="181">
        <v>41419</v>
      </c>
      <c r="S1346" t="s">
        <v>2674</v>
      </c>
      <c r="X1346">
        <v>19.5</v>
      </c>
      <c r="Y1346" t="s">
        <v>9144</v>
      </c>
      <c r="AA1346" t="s">
        <v>11235</v>
      </c>
      <c r="AB1346" t="s">
        <v>11281</v>
      </c>
      <c r="AC1346" s="6" t="s">
        <v>15115</v>
      </c>
      <c r="AD1346" t="s">
        <v>11270</v>
      </c>
      <c r="AE1346">
        <v>0.12</v>
      </c>
      <c r="AF1346" t="s">
        <v>9144</v>
      </c>
      <c r="AI1346" s="292">
        <v>8.3333333333333329E-2</v>
      </c>
      <c r="AJ1346" t="s">
        <v>1419</v>
      </c>
      <c r="AV1346" s="331">
        <f t="shared" ref="AV1346:AV1409" si="67">DATE(YEAR(I1346),MONTH(I1346),DAY(I1346))</f>
        <v>41501</v>
      </c>
    </row>
    <row r="1347" spans="1:48" x14ac:dyDescent="0.25">
      <c r="A1347" s="175" t="s">
        <v>11571</v>
      </c>
      <c r="B1347" s="6" t="s">
        <v>15111</v>
      </c>
      <c r="C1347" s="238" t="str">
        <f t="shared" si="66"/>
        <v>READINGS_TT1_M2013-5_2013-8</v>
      </c>
      <c r="E1347" s="301" t="s">
        <v>15136</v>
      </c>
      <c r="F1347" s="178" t="s">
        <v>15099</v>
      </c>
      <c r="G1347" s="276">
        <v>41399</v>
      </c>
      <c r="H1347" s="243">
        <f t="shared" ref="H1347:H1410" si="68">DATE(YEAR(G1347),MONTH(G1347),DAY(G1347))</f>
        <v>41399</v>
      </c>
      <c r="I1347" s="277">
        <v>41501</v>
      </c>
      <c r="J1347" s="175" t="s">
        <v>11772</v>
      </c>
      <c r="K1347" s="175"/>
      <c r="L1347" s="24" t="s">
        <v>8637</v>
      </c>
      <c r="M1347" s="175" t="s">
        <v>11771</v>
      </c>
      <c r="N1347" s="175"/>
      <c r="O1347" s="181">
        <v>41419</v>
      </c>
      <c r="P1347" s="181">
        <v>41419</v>
      </c>
      <c r="S1347" t="s">
        <v>2674</v>
      </c>
      <c r="X1347">
        <v>18.3</v>
      </c>
      <c r="Y1347" t="s">
        <v>9144</v>
      </c>
      <c r="AA1347" t="s">
        <v>11235</v>
      </c>
      <c r="AB1347" t="s">
        <v>11281</v>
      </c>
      <c r="AC1347" s="6" t="s">
        <v>15115</v>
      </c>
      <c r="AD1347" t="s">
        <v>11270</v>
      </c>
      <c r="AE1347">
        <v>0.12</v>
      </c>
      <c r="AF1347" t="s">
        <v>9144</v>
      </c>
      <c r="AI1347" s="292">
        <v>0.25</v>
      </c>
      <c r="AJ1347" t="s">
        <v>1419</v>
      </c>
      <c r="AV1347" s="331">
        <f t="shared" si="67"/>
        <v>41501</v>
      </c>
    </row>
    <row r="1348" spans="1:48" x14ac:dyDescent="0.25">
      <c r="A1348" s="175" t="s">
        <v>11571</v>
      </c>
      <c r="B1348" s="6" t="s">
        <v>15111</v>
      </c>
      <c r="C1348" s="238" t="str">
        <f t="shared" si="66"/>
        <v>READINGS_TT1_M2013-5_2013-8</v>
      </c>
      <c r="E1348" s="301" t="s">
        <v>15136</v>
      </c>
      <c r="F1348" s="178" t="s">
        <v>15099</v>
      </c>
      <c r="G1348" s="276">
        <v>41399</v>
      </c>
      <c r="H1348" s="243">
        <f t="shared" si="68"/>
        <v>41399</v>
      </c>
      <c r="I1348" s="277">
        <v>41501</v>
      </c>
      <c r="J1348" s="175" t="s">
        <v>11772</v>
      </c>
      <c r="K1348" s="175"/>
      <c r="L1348" s="24" t="s">
        <v>8637</v>
      </c>
      <c r="M1348" s="175" t="s">
        <v>11771</v>
      </c>
      <c r="N1348" s="175"/>
      <c r="O1348" s="181">
        <v>41419</v>
      </c>
      <c r="P1348" s="181">
        <v>41419</v>
      </c>
      <c r="S1348" t="s">
        <v>2674</v>
      </c>
      <c r="X1348">
        <v>19.7</v>
      </c>
      <c r="Y1348" t="s">
        <v>9144</v>
      </c>
      <c r="AA1348" t="s">
        <v>11235</v>
      </c>
      <c r="AB1348" t="s">
        <v>11281</v>
      </c>
      <c r="AC1348" s="6" t="s">
        <v>15115</v>
      </c>
      <c r="AD1348" t="s">
        <v>11270</v>
      </c>
      <c r="AE1348">
        <v>0.12</v>
      </c>
      <c r="AF1348" t="s">
        <v>9144</v>
      </c>
      <c r="AI1348" s="292">
        <v>0.41666666666666669</v>
      </c>
      <c r="AJ1348" t="s">
        <v>1419</v>
      </c>
      <c r="AV1348" s="331">
        <f t="shared" si="67"/>
        <v>41501</v>
      </c>
    </row>
    <row r="1349" spans="1:48" x14ac:dyDescent="0.25">
      <c r="A1349" s="175" t="s">
        <v>11571</v>
      </c>
      <c r="B1349" s="6" t="s">
        <v>15111</v>
      </c>
      <c r="C1349" s="238" t="str">
        <f t="shared" si="66"/>
        <v>READINGS_TT1_M2013-5_2013-8</v>
      </c>
      <c r="E1349" s="301" t="s">
        <v>15136</v>
      </c>
      <c r="F1349" s="178" t="s">
        <v>15099</v>
      </c>
      <c r="G1349" s="276">
        <v>41399</v>
      </c>
      <c r="H1349" s="243">
        <f t="shared" si="68"/>
        <v>41399</v>
      </c>
      <c r="I1349" s="277">
        <v>41501</v>
      </c>
      <c r="J1349" s="175" t="s">
        <v>11772</v>
      </c>
      <c r="K1349" s="175"/>
      <c r="L1349" s="24" t="s">
        <v>8637</v>
      </c>
      <c r="M1349" s="175" t="s">
        <v>11771</v>
      </c>
      <c r="N1349" s="175"/>
      <c r="O1349" s="181">
        <v>41419</v>
      </c>
      <c r="P1349" s="181">
        <v>41419</v>
      </c>
      <c r="S1349" t="s">
        <v>2674</v>
      </c>
      <c r="X1349">
        <v>18.399999999999999</v>
      </c>
      <c r="Y1349" t="s">
        <v>9144</v>
      </c>
      <c r="AA1349" t="s">
        <v>11235</v>
      </c>
      <c r="AB1349" t="s">
        <v>11281</v>
      </c>
      <c r="AC1349" s="6" t="s">
        <v>15115</v>
      </c>
      <c r="AD1349" t="s">
        <v>11270</v>
      </c>
      <c r="AE1349">
        <v>0.12</v>
      </c>
      <c r="AF1349" t="s">
        <v>9144</v>
      </c>
      <c r="AI1349" s="292">
        <v>0.58333333333333337</v>
      </c>
      <c r="AJ1349" t="s">
        <v>1419</v>
      </c>
      <c r="AV1349" s="331">
        <f t="shared" si="67"/>
        <v>41501</v>
      </c>
    </row>
    <row r="1350" spans="1:48" x14ac:dyDescent="0.25">
      <c r="A1350" s="175" t="s">
        <v>11571</v>
      </c>
      <c r="B1350" s="6" t="s">
        <v>15111</v>
      </c>
      <c r="C1350" s="238" t="str">
        <f t="shared" si="66"/>
        <v>READINGS_TT1_M2013-5_2013-8</v>
      </c>
      <c r="E1350" s="301" t="s">
        <v>15136</v>
      </c>
      <c r="F1350" s="178" t="s">
        <v>15099</v>
      </c>
      <c r="G1350" s="276">
        <v>41399</v>
      </c>
      <c r="H1350" s="243">
        <f t="shared" si="68"/>
        <v>41399</v>
      </c>
      <c r="I1350" s="277">
        <v>41501</v>
      </c>
      <c r="J1350" s="175" t="s">
        <v>11772</v>
      </c>
      <c r="K1350" s="175"/>
      <c r="L1350" s="24" t="s">
        <v>8637</v>
      </c>
      <c r="M1350" s="175" t="s">
        <v>11771</v>
      </c>
      <c r="N1350" s="175"/>
      <c r="O1350" s="181">
        <v>41419</v>
      </c>
      <c r="P1350" s="181">
        <v>41419</v>
      </c>
      <c r="S1350" t="s">
        <v>2674</v>
      </c>
      <c r="X1350">
        <v>21.8</v>
      </c>
      <c r="Y1350" t="s">
        <v>9144</v>
      </c>
      <c r="AA1350" t="s">
        <v>11235</v>
      </c>
      <c r="AB1350" t="s">
        <v>11281</v>
      </c>
      <c r="AC1350" s="6" t="s">
        <v>15115</v>
      </c>
      <c r="AD1350" t="s">
        <v>11270</v>
      </c>
      <c r="AE1350">
        <v>0.12</v>
      </c>
      <c r="AF1350" t="s">
        <v>9144</v>
      </c>
      <c r="AI1350" s="292">
        <v>0.75</v>
      </c>
      <c r="AJ1350" t="s">
        <v>1419</v>
      </c>
      <c r="AV1350" s="331">
        <f t="shared" si="67"/>
        <v>41501</v>
      </c>
    </row>
    <row r="1351" spans="1:48" x14ac:dyDescent="0.25">
      <c r="A1351" s="175" t="s">
        <v>11571</v>
      </c>
      <c r="B1351" s="6" t="s">
        <v>15111</v>
      </c>
      <c r="C1351" s="238" t="str">
        <f t="shared" si="66"/>
        <v>READINGS_TT1_M2013-5_2013-8</v>
      </c>
      <c r="E1351" s="301" t="s">
        <v>15136</v>
      </c>
      <c r="F1351" s="178" t="s">
        <v>15099</v>
      </c>
      <c r="G1351" s="276">
        <v>41399</v>
      </c>
      <c r="H1351" s="243">
        <f t="shared" si="68"/>
        <v>41399</v>
      </c>
      <c r="I1351" s="277">
        <v>41501</v>
      </c>
      <c r="J1351" s="175" t="s">
        <v>11772</v>
      </c>
      <c r="K1351" s="175"/>
      <c r="L1351" s="24" t="s">
        <v>8637</v>
      </c>
      <c r="M1351" s="175" t="s">
        <v>11771</v>
      </c>
      <c r="N1351" s="175"/>
      <c r="O1351" s="181">
        <v>41419</v>
      </c>
      <c r="P1351" s="181">
        <v>41419</v>
      </c>
      <c r="S1351" t="s">
        <v>2674</v>
      </c>
      <c r="X1351">
        <v>20.9</v>
      </c>
      <c r="Y1351" t="s">
        <v>9144</v>
      </c>
      <c r="AA1351" t="s">
        <v>11235</v>
      </c>
      <c r="AB1351" t="s">
        <v>11281</v>
      </c>
      <c r="AC1351" s="6" t="s">
        <v>15115</v>
      </c>
      <c r="AD1351" t="s">
        <v>11270</v>
      </c>
      <c r="AE1351">
        <v>0.12</v>
      </c>
      <c r="AF1351" t="s">
        <v>9144</v>
      </c>
      <c r="AI1351" s="292">
        <v>0.91666666666666663</v>
      </c>
      <c r="AJ1351" t="s">
        <v>1419</v>
      </c>
      <c r="AV1351" s="331">
        <f t="shared" si="67"/>
        <v>41501</v>
      </c>
    </row>
    <row r="1352" spans="1:48" x14ac:dyDescent="0.25">
      <c r="A1352" s="175" t="s">
        <v>11571</v>
      </c>
      <c r="B1352" s="6" t="s">
        <v>15111</v>
      </c>
      <c r="C1352" s="238" t="str">
        <f t="shared" si="66"/>
        <v>READINGS_TT1_M2013-5_2013-8</v>
      </c>
      <c r="E1352" s="301" t="s">
        <v>15136</v>
      </c>
      <c r="F1352" s="178" t="s">
        <v>15099</v>
      </c>
      <c r="G1352" s="276">
        <v>41399</v>
      </c>
      <c r="H1352" s="243">
        <f t="shared" si="68"/>
        <v>41399</v>
      </c>
      <c r="I1352" s="277">
        <v>41501</v>
      </c>
      <c r="J1352" s="175" t="s">
        <v>11772</v>
      </c>
      <c r="K1352" s="175"/>
      <c r="L1352" s="24" t="s">
        <v>8637</v>
      </c>
      <c r="M1352" s="175" t="s">
        <v>11771</v>
      </c>
      <c r="N1352" s="175"/>
      <c r="O1352" s="181">
        <v>41420</v>
      </c>
      <c r="P1352" s="181">
        <v>41420</v>
      </c>
      <c r="S1352" t="s">
        <v>2674</v>
      </c>
      <c r="X1352">
        <v>19.600000000000001</v>
      </c>
      <c r="Y1352" t="s">
        <v>9144</v>
      </c>
      <c r="AA1352" t="s">
        <v>11235</v>
      </c>
      <c r="AB1352" t="s">
        <v>11281</v>
      </c>
      <c r="AC1352" s="6" t="s">
        <v>15115</v>
      </c>
      <c r="AD1352" t="s">
        <v>11270</v>
      </c>
      <c r="AE1352">
        <v>0.12</v>
      </c>
      <c r="AF1352" t="s">
        <v>9144</v>
      </c>
      <c r="AI1352" s="292">
        <v>8.3333333333333329E-2</v>
      </c>
      <c r="AJ1352" t="s">
        <v>1419</v>
      </c>
      <c r="AV1352" s="331">
        <f t="shared" si="67"/>
        <v>41501</v>
      </c>
    </row>
    <row r="1353" spans="1:48" x14ac:dyDescent="0.25">
      <c r="A1353" s="175" t="s">
        <v>11571</v>
      </c>
      <c r="B1353" s="6" t="s">
        <v>15111</v>
      </c>
      <c r="C1353" s="238" t="str">
        <f t="shared" si="66"/>
        <v>READINGS_TT1_M2013-5_2013-8</v>
      </c>
      <c r="E1353" s="301" t="s">
        <v>15136</v>
      </c>
      <c r="F1353" s="178" t="s">
        <v>15099</v>
      </c>
      <c r="G1353" s="276">
        <v>41399</v>
      </c>
      <c r="H1353" s="243">
        <f t="shared" si="68"/>
        <v>41399</v>
      </c>
      <c r="I1353" s="277">
        <v>41501</v>
      </c>
      <c r="J1353" s="175" t="s">
        <v>11772</v>
      </c>
      <c r="K1353" s="175"/>
      <c r="L1353" s="24" t="s">
        <v>8637</v>
      </c>
      <c r="M1353" s="175" t="s">
        <v>11771</v>
      </c>
      <c r="N1353" s="175"/>
      <c r="O1353" s="181">
        <v>41420</v>
      </c>
      <c r="P1353" s="181">
        <v>41420</v>
      </c>
      <c r="S1353" t="s">
        <v>2674</v>
      </c>
      <c r="X1353">
        <v>18.3</v>
      </c>
      <c r="Y1353" t="s">
        <v>9144</v>
      </c>
      <c r="AA1353" t="s">
        <v>11235</v>
      </c>
      <c r="AB1353" t="s">
        <v>11281</v>
      </c>
      <c r="AC1353" s="6" t="s">
        <v>15115</v>
      </c>
      <c r="AD1353" t="s">
        <v>11270</v>
      </c>
      <c r="AE1353">
        <v>0.12</v>
      </c>
      <c r="AF1353" t="s">
        <v>9144</v>
      </c>
      <c r="AI1353" s="292">
        <v>0.25</v>
      </c>
      <c r="AJ1353" t="s">
        <v>1419</v>
      </c>
      <c r="AV1353" s="331">
        <f t="shared" si="67"/>
        <v>41501</v>
      </c>
    </row>
    <row r="1354" spans="1:48" x14ac:dyDescent="0.25">
      <c r="A1354" s="175" t="s">
        <v>11571</v>
      </c>
      <c r="B1354" s="6" t="s">
        <v>15111</v>
      </c>
      <c r="C1354" s="238" t="str">
        <f t="shared" si="66"/>
        <v>READINGS_TT1_M2013-5_2013-8</v>
      </c>
      <c r="E1354" s="301" t="s">
        <v>15136</v>
      </c>
      <c r="F1354" s="178" t="s">
        <v>15099</v>
      </c>
      <c r="G1354" s="276">
        <v>41399</v>
      </c>
      <c r="H1354" s="243">
        <f t="shared" si="68"/>
        <v>41399</v>
      </c>
      <c r="I1354" s="277">
        <v>41501</v>
      </c>
      <c r="J1354" s="175" t="s">
        <v>11772</v>
      </c>
      <c r="K1354" s="175"/>
      <c r="L1354" s="24" t="s">
        <v>8637</v>
      </c>
      <c r="M1354" s="175" t="s">
        <v>11771</v>
      </c>
      <c r="N1354" s="175"/>
      <c r="O1354" s="181">
        <v>41420</v>
      </c>
      <c r="P1354" s="181">
        <v>41420</v>
      </c>
      <c r="S1354" t="s">
        <v>2674</v>
      </c>
      <c r="X1354">
        <v>19.8</v>
      </c>
      <c r="Y1354" t="s">
        <v>9144</v>
      </c>
      <c r="AA1354" t="s">
        <v>11235</v>
      </c>
      <c r="AB1354" t="s">
        <v>11281</v>
      </c>
      <c r="AC1354" s="6" t="s">
        <v>15115</v>
      </c>
      <c r="AD1354" t="s">
        <v>11270</v>
      </c>
      <c r="AE1354">
        <v>0.12</v>
      </c>
      <c r="AF1354" t="s">
        <v>9144</v>
      </c>
      <c r="AI1354" s="292">
        <v>0.41666666666666669</v>
      </c>
      <c r="AJ1354" t="s">
        <v>1419</v>
      </c>
      <c r="AV1354" s="331">
        <f t="shared" si="67"/>
        <v>41501</v>
      </c>
    </row>
    <row r="1355" spans="1:48" x14ac:dyDescent="0.25">
      <c r="A1355" s="175" t="s">
        <v>11571</v>
      </c>
      <c r="B1355" s="6" t="s">
        <v>15111</v>
      </c>
      <c r="C1355" s="238" t="str">
        <f t="shared" si="66"/>
        <v>READINGS_TT1_M2013-5_2013-8</v>
      </c>
      <c r="E1355" s="301" t="s">
        <v>15136</v>
      </c>
      <c r="F1355" s="178" t="s">
        <v>15099</v>
      </c>
      <c r="G1355" s="276">
        <v>41399</v>
      </c>
      <c r="H1355" s="243">
        <f t="shared" si="68"/>
        <v>41399</v>
      </c>
      <c r="I1355" s="277">
        <v>41501</v>
      </c>
      <c r="J1355" s="175" t="s">
        <v>11772</v>
      </c>
      <c r="K1355" s="175"/>
      <c r="L1355" s="24" t="s">
        <v>8637</v>
      </c>
      <c r="M1355" s="175" t="s">
        <v>11771</v>
      </c>
      <c r="N1355" s="175"/>
      <c r="O1355" s="181">
        <v>41420</v>
      </c>
      <c r="P1355" s="181">
        <v>41420</v>
      </c>
      <c r="S1355" t="s">
        <v>2674</v>
      </c>
      <c r="X1355">
        <v>18.399999999999999</v>
      </c>
      <c r="Y1355" t="s">
        <v>9144</v>
      </c>
      <c r="AA1355" t="s">
        <v>11235</v>
      </c>
      <c r="AB1355" t="s">
        <v>11281</v>
      </c>
      <c r="AC1355" s="6" t="s">
        <v>15115</v>
      </c>
      <c r="AD1355" t="s">
        <v>11270</v>
      </c>
      <c r="AE1355">
        <v>0.12</v>
      </c>
      <c r="AF1355" t="s">
        <v>9144</v>
      </c>
      <c r="AI1355" s="292">
        <v>0.58333333333333337</v>
      </c>
      <c r="AJ1355" t="s">
        <v>1419</v>
      </c>
      <c r="AV1355" s="331">
        <f t="shared" si="67"/>
        <v>41501</v>
      </c>
    </row>
    <row r="1356" spans="1:48" x14ac:dyDescent="0.25">
      <c r="A1356" s="175" t="s">
        <v>11571</v>
      </c>
      <c r="B1356" s="6" t="s">
        <v>15111</v>
      </c>
      <c r="C1356" s="238" t="str">
        <f t="shared" si="66"/>
        <v>READINGS_TT1_M2013-5_2013-8</v>
      </c>
      <c r="E1356" s="301" t="s">
        <v>15136</v>
      </c>
      <c r="F1356" s="178" t="s">
        <v>15099</v>
      </c>
      <c r="G1356" s="276">
        <v>41399</v>
      </c>
      <c r="H1356" s="243">
        <f t="shared" si="68"/>
        <v>41399</v>
      </c>
      <c r="I1356" s="277">
        <v>41501</v>
      </c>
      <c r="J1356" s="175" t="s">
        <v>11772</v>
      </c>
      <c r="K1356" s="175"/>
      <c r="L1356" s="24" t="s">
        <v>8637</v>
      </c>
      <c r="M1356" s="175" t="s">
        <v>11771</v>
      </c>
      <c r="N1356" s="175"/>
      <c r="O1356" s="181">
        <v>41420</v>
      </c>
      <c r="P1356" s="181">
        <v>41420</v>
      </c>
      <c r="S1356" t="s">
        <v>2674</v>
      </c>
      <c r="X1356">
        <v>21.8</v>
      </c>
      <c r="Y1356" t="s">
        <v>9144</v>
      </c>
      <c r="AA1356" t="s">
        <v>11235</v>
      </c>
      <c r="AB1356" t="s">
        <v>11281</v>
      </c>
      <c r="AC1356" s="6" t="s">
        <v>15115</v>
      </c>
      <c r="AD1356" t="s">
        <v>11270</v>
      </c>
      <c r="AE1356">
        <v>0.12</v>
      </c>
      <c r="AF1356" t="s">
        <v>9144</v>
      </c>
      <c r="AI1356" s="292">
        <v>0.75</v>
      </c>
      <c r="AJ1356" t="s">
        <v>1419</v>
      </c>
      <c r="AV1356" s="331">
        <f t="shared" si="67"/>
        <v>41501</v>
      </c>
    </row>
    <row r="1357" spans="1:48" x14ac:dyDescent="0.25">
      <c r="A1357" s="175" t="s">
        <v>11571</v>
      </c>
      <c r="B1357" s="6" t="s">
        <v>15111</v>
      </c>
      <c r="C1357" s="238" t="str">
        <f t="shared" si="66"/>
        <v>READINGS_TT1_M2013-5_2013-8</v>
      </c>
      <c r="E1357" s="301" t="s">
        <v>15136</v>
      </c>
      <c r="F1357" s="178" t="s">
        <v>15099</v>
      </c>
      <c r="G1357" s="276">
        <v>41399</v>
      </c>
      <c r="H1357" s="243">
        <f t="shared" si="68"/>
        <v>41399</v>
      </c>
      <c r="I1357" s="277">
        <v>41501</v>
      </c>
      <c r="J1357" s="175" t="s">
        <v>11772</v>
      </c>
      <c r="K1357" s="175"/>
      <c r="L1357" s="24" t="s">
        <v>8637</v>
      </c>
      <c r="M1357" s="175" t="s">
        <v>11771</v>
      </c>
      <c r="N1357" s="175"/>
      <c r="O1357" s="181">
        <v>41420</v>
      </c>
      <c r="P1357" s="181">
        <v>41420</v>
      </c>
      <c r="S1357" t="s">
        <v>2674</v>
      </c>
      <c r="X1357">
        <v>20.9</v>
      </c>
      <c r="Y1357" t="s">
        <v>9144</v>
      </c>
      <c r="AA1357" t="s">
        <v>11235</v>
      </c>
      <c r="AB1357" t="s">
        <v>11281</v>
      </c>
      <c r="AC1357" s="6" t="s">
        <v>15115</v>
      </c>
      <c r="AD1357" t="s">
        <v>11270</v>
      </c>
      <c r="AE1357">
        <v>0.12</v>
      </c>
      <c r="AF1357" t="s">
        <v>9144</v>
      </c>
      <c r="AI1357" s="292">
        <v>0.91666666666666663</v>
      </c>
      <c r="AJ1357" t="s">
        <v>1419</v>
      </c>
      <c r="AV1357" s="331">
        <f t="shared" si="67"/>
        <v>41501</v>
      </c>
    </row>
    <row r="1358" spans="1:48" x14ac:dyDescent="0.25">
      <c r="A1358" s="175" t="s">
        <v>11571</v>
      </c>
      <c r="B1358" s="6" t="s">
        <v>15111</v>
      </c>
      <c r="C1358" s="238" t="str">
        <f t="shared" si="66"/>
        <v>READINGS_TT1_M2013-5_2013-8</v>
      </c>
      <c r="E1358" s="301" t="s">
        <v>15136</v>
      </c>
      <c r="F1358" s="178" t="s">
        <v>15099</v>
      </c>
      <c r="G1358" s="276">
        <v>41399</v>
      </c>
      <c r="H1358" s="243">
        <f t="shared" si="68"/>
        <v>41399</v>
      </c>
      <c r="I1358" s="277">
        <v>41501</v>
      </c>
      <c r="J1358" s="175" t="s">
        <v>11772</v>
      </c>
      <c r="K1358" s="175"/>
      <c r="L1358" s="24" t="s">
        <v>8637</v>
      </c>
      <c r="M1358" s="175" t="s">
        <v>11771</v>
      </c>
      <c r="N1358" s="175"/>
      <c r="O1358" s="181">
        <v>41421</v>
      </c>
      <c r="P1358" s="181">
        <v>41421</v>
      </c>
      <c r="S1358" t="s">
        <v>2674</v>
      </c>
      <c r="X1358">
        <v>19.7</v>
      </c>
      <c r="Y1358" t="s">
        <v>9144</v>
      </c>
      <c r="AA1358" t="s">
        <v>11235</v>
      </c>
      <c r="AB1358" t="s">
        <v>11281</v>
      </c>
      <c r="AC1358" s="6" t="s">
        <v>15115</v>
      </c>
      <c r="AD1358" t="s">
        <v>11270</v>
      </c>
      <c r="AE1358">
        <v>0.12</v>
      </c>
      <c r="AF1358" t="s">
        <v>9144</v>
      </c>
      <c r="AI1358" s="292">
        <v>8.3333333333333329E-2</v>
      </c>
      <c r="AJ1358" t="s">
        <v>1419</v>
      </c>
      <c r="AV1358" s="331">
        <f t="shared" si="67"/>
        <v>41501</v>
      </c>
    </row>
    <row r="1359" spans="1:48" x14ac:dyDescent="0.25">
      <c r="A1359" s="175" t="s">
        <v>11571</v>
      </c>
      <c r="B1359" s="6" t="s">
        <v>15111</v>
      </c>
      <c r="C1359" s="238" t="str">
        <f t="shared" si="66"/>
        <v>READINGS_TT1_M2013-5_2013-8</v>
      </c>
      <c r="E1359" s="301" t="s">
        <v>15136</v>
      </c>
      <c r="F1359" s="178" t="s">
        <v>15099</v>
      </c>
      <c r="G1359" s="276">
        <v>41399</v>
      </c>
      <c r="H1359" s="243">
        <f t="shared" si="68"/>
        <v>41399</v>
      </c>
      <c r="I1359" s="277">
        <v>41501</v>
      </c>
      <c r="J1359" s="175" t="s">
        <v>11772</v>
      </c>
      <c r="K1359" s="175"/>
      <c r="L1359" s="24" t="s">
        <v>8637</v>
      </c>
      <c r="M1359" s="175" t="s">
        <v>11771</v>
      </c>
      <c r="N1359" s="175"/>
      <c r="O1359" s="181">
        <v>41421</v>
      </c>
      <c r="P1359" s="181">
        <v>41421</v>
      </c>
      <c r="S1359" t="s">
        <v>2674</v>
      </c>
      <c r="X1359">
        <v>18.399999999999999</v>
      </c>
      <c r="Y1359" t="s">
        <v>9144</v>
      </c>
      <c r="AA1359" t="s">
        <v>11235</v>
      </c>
      <c r="AB1359" t="s">
        <v>11281</v>
      </c>
      <c r="AC1359" s="6" t="s">
        <v>15115</v>
      </c>
      <c r="AD1359" t="s">
        <v>11270</v>
      </c>
      <c r="AE1359">
        <v>0.12</v>
      </c>
      <c r="AF1359" t="s">
        <v>9144</v>
      </c>
      <c r="AI1359" s="292">
        <v>0.25</v>
      </c>
      <c r="AJ1359" t="s">
        <v>1419</v>
      </c>
      <c r="AV1359" s="331">
        <f t="shared" si="67"/>
        <v>41501</v>
      </c>
    </row>
    <row r="1360" spans="1:48" x14ac:dyDescent="0.25">
      <c r="A1360" s="175" t="s">
        <v>11571</v>
      </c>
      <c r="B1360" s="6" t="s">
        <v>15111</v>
      </c>
      <c r="C1360" s="238" t="str">
        <f t="shared" si="66"/>
        <v>READINGS_TT1_M2013-5_2013-8</v>
      </c>
      <c r="E1360" s="301" t="s">
        <v>15136</v>
      </c>
      <c r="F1360" s="178" t="s">
        <v>15099</v>
      </c>
      <c r="G1360" s="276">
        <v>41399</v>
      </c>
      <c r="H1360" s="243">
        <f t="shared" si="68"/>
        <v>41399</v>
      </c>
      <c r="I1360" s="277">
        <v>41501</v>
      </c>
      <c r="J1360" s="175" t="s">
        <v>11772</v>
      </c>
      <c r="K1360" s="175"/>
      <c r="L1360" s="24" t="s">
        <v>8637</v>
      </c>
      <c r="M1360" s="175" t="s">
        <v>11771</v>
      </c>
      <c r="N1360" s="175"/>
      <c r="O1360" s="181">
        <v>41421</v>
      </c>
      <c r="P1360" s="181">
        <v>41421</v>
      </c>
      <c r="S1360" t="s">
        <v>2674</v>
      </c>
      <c r="X1360">
        <v>19.899999999999999</v>
      </c>
      <c r="Y1360" t="s">
        <v>9144</v>
      </c>
      <c r="AA1360" t="s">
        <v>11235</v>
      </c>
      <c r="AB1360" t="s">
        <v>11281</v>
      </c>
      <c r="AC1360" s="6" t="s">
        <v>15115</v>
      </c>
      <c r="AD1360" t="s">
        <v>11270</v>
      </c>
      <c r="AE1360">
        <v>0.12</v>
      </c>
      <c r="AF1360" t="s">
        <v>9144</v>
      </c>
      <c r="AI1360" s="292">
        <v>0.41666666666666669</v>
      </c>
      <c r="AJ1360" t="s">
        <v>1419</v>
      </c>
      <c r="AV1360" s="331">
        <f t="shared" si="67"/>
        <v>41501</v>
      </c>
    </row>
    <row r="1361" spans="1:48" x14ac:dyDescent="0.25">
      <c r="A1361" s="175" t="s">
        <v>11571</v>
      </c>
      <c r="B1361" s="6" t="s">
        <v>15111</v>
      </c>
      <c r="C1361" s="238" t="str">
        <f t="shared" si="66"/>
        <v>READINGS_TT1_M2013-5_2013-8</v>
      </c>
      <c r="E1361" s="301" t="s">
        <v>15136</v>
      </c>
      <c r="F1361" s="178" t="s">
        <v>15099</v>
      </c>
      <c r="G1361" s="276">
        <v>41399</v>
      </c>
      <c r="H1361" s="243">
        <f t="shared" si="68"/>
        <v>41399</v>
      </c>
      <c r="I1361" s="277">
        <v>41501</v>
      </c>
      <c r="J1361" s="175" t="s">
        <v>11772</v>
      </c>
      <c r="K1361" s="175"/>
      <c r="L1361" s="24" t="s">
        <v>8637</v>
      </c>
      <c r="M1361" s="175" t="s">
        <v>11771</v>
      </c>
      <c r="N1361" s="175"/>
      <c r="O1361" s="181">
        <v>41421</v>
      </c>
      <c r="P1361" s="181">
        <v>41421</v>
      </c>
      <c r="S1361" t="s">
        <v>2674</v>
      </c>
      <c r="X1361">
        <v>18.5</v>
      </c>
      <c r="Y1361" t="s">
        <v>9144</v>
      </c>
      <c r="AA1361" t="s">
        <v>11235</v>
      </c>
      <c r="AB1361" t="s">
        <v>11281</v>
      </c>
      <c r="AC1361" s="6" t="s">
        <v>15115</v>
      </c>
      <c r="AD1361" t="s">
        <v>11270</v>
      </c>
      <c r="AE1361">
        <v>0.12</v>
      </c>
      <c r="AF1361" t="s">
        <v>9144</v>
      </c>
      <c r="AI1361" s="292">
        <v>0.58333333333333337</v>
      </c>
      <c r="AJ1361" t="s">
        <v>1419</v>
      </c>
      <c r="AV1361" s="331">
        <f t="shared" si="67"/>
        <v>41501</v>
      </c>
    </row>
    <row r="1362" spans="1:48" x14ac:dyDescent="0.25">
      <c r="A1362" s="175" t="s">
        <v>11571</v>
      </c>
      <c r="B1362" s="6" t="s">
        <v>15111</v>
      </c>
      <c r="C1362" s="238" t="str">
        <f t="shared" si="66"/>
        <v>READINGS_TT1_M2013-5_2013-8</v>
      </c>
      <c r="E1362" s="301" t="s">
        <v>15136</v>
      </c>
      <c r="F1362" s="178" t="s">
        <v>15099</v>
      </c>
      <c r="G1362" s="276">
        <v>41399</v>
      </c>
      <c r="H1362" s="243">
        <f t="shared" si="68"/>
        <v>41399</v>
      </c>
      <c r="I1362" s="277">
        <v>41501</v>
      </c>
      <c r="J1362" s="175" t="s">
        <v>11772</v>
      </c>
      <c r="K1362" s="175"/>
      <c r="L1362" s="24" t="s">
        <v>8637</v>
      </c>
      <c r="M1362" s="175" t="s">
        <v>11771</v>
      </c>
      <c r="N1362" s="175"/>
      <c r="O1362" s="181">
        <v>41421</v>
      </c>
      <c r="P1362" s="181">
        <v>41421</v>
      </c>
      <c r="S1362" t="s">
        <v>2674</v>
      </c>
      <c r="X1362">
        <v>21.7</v>
      </c>
      <c r="Y1362" t="s">
        <v>9144</v>
      </c>
      <c r="AA1362" t="s">
        <v>11235</v>
      </c>
      <c r="AB1362" t="s">
        <v>11281</v>
      </c>
      <c r="AC1362" s="6" t="s">
        <v>15115</v>
      </c>
      <c r="AD1362" t="s">
        <v>11270</v>
      </c>
      <c r="AE1362">
        <v>0.12</v>
      </c>
      <c r="AF1362" t="s">
        <v>9144</v>
      </c>
      <c r="AI1362" s="292">
        <v>0.75</v>
      </c>
      <c r="AJ1362" t="s">
        <v>1419</v>
      </c>
      <c r="AV1362" s="331">
        <f t="shared" si="67"/>
        <v>41501</v>
      </c>
    </row>
    <row r="1363" spans="1:48" x14ac:dyDescent="0.25">
      <c r="A1363" s="175" t="s">
        <v>11571</v>
      </c>
      <c r="B1363" s="6" t="s">
        <v>15111</v>
      </c>
      <c r="C1363" s="238" t="str">
        <f t="shared" si="66"/>
        <v>READINGS_TT1_M2013-5_2013-8</v>
      </c>
      <c r="E1363" s="301" t="s">
        <v>15136</v>
      </c>
      <c r="F1363" s="178" t="s">
        <v>15099</v>
      </c>
      <c r="G1363" s="276">
        <v>41399</v>
      </c>
      <c r="H1363" s="243">
        <f t="shared" si="68"/>
        <v>41399</v>
      </c>
      <c r="I1363" s="277">
        <v>41501</v>
      </c>
      <c r="J1363" s="175" t="s">
        <v>11772</v>
      </c>
      <c r="K1363" s="175"/>
      <c r="L1363" s="24" t="s">
        <v>8637</v>
      </c>
      <c r="M1363" s="175" t="s">
        <v>11771</v>
      </c>
      <c r="N1363" s="175"/>
      <c r="O1363" s="181">
        <v>41421</v>
      </c>
      <c r="P1363" s="181">
        <v>41421</v>
      </c>
      <c r="S1363" t="s">
        <v>2674</v>
      </c>
      <c r="X1363">
        <v>21</v>
      </c>
      <c r="Y1363" t="s">
        <v>9144</v>
      </c>
      <c r="AA1363" t="s">
        <v>11235</v>
      </c>
      <c r="AB1363" t="s">
        <v>11281</v>
      </c>
      <c r="AC1363" s="6" t="s">
        <v>15115</v>
      </c>
      <c r="AD1363" t="s">
        <v>11270</v>
      </c>
      <c r="AE1363">
        <v>0.12</v>
      </c>
      <c r="AF1363" t="s">
        <v>9144</v>
      </c>
      <c r="AI1363" s="292">
        <v>0.91666666666666663</v>
      </c>
      <c r="AJ1363" t="s">
        <v>1419</v>
      </c>
      <c r="AV1363" s="331">
        <f t="shared" si="67"/>
        <v>41501</v>
      </c>
    </row>
    <row r="1364" spans="1:48" x14ac:dyDescent="0.25">
      <c r="A1364" s="175" t="s">
        <v>11571</v>
      </c>
      <c r="B1364" s="6" t="s">
        <v>15111</v>
      </c>
      <c r="C1364" s="238" t="str">
        <f t="shared" si="66"/>
        <v>READINGS_TT1_M2013-5_2013-8</v>
      </c>
      <c r="E1364" s="301" t="s">
        <v>15136</v>
      </c>
      <c r="F1364" s="178" t="s">
        <v>15099</v>
      </c>
      <c r="G1364" s="276">
        <v>41399</v>
      </c>
      <c r="H1364" s="243">
        <f t="shared" si="68"/>
        <v>41399</v>
      </c>
      <c r="I1364" s="277">
        <v>41501</v>
      </c>
      <c r="J1364" s="175" t="s">
        <v>11772</v>
      </c>
      <c r="K1364" s="175"/>
      <c r="L1364" s="24" t="s">
        <v>8637</v>
      </c>
      <c r="M1364" s="175" t="s">
        <v>11771</v>
      </c>
      <c r="N1364" s="175"/>
      <c r="O1364" s="181">
        <v>41422</v>
      </c>
      <c r="P1364" s="181">
        <v>41422</v>
      </c>
      <c r="S1364" t="s">
        <v>2674</v>
      </c>
      <c r="X1364">
        <v>19.8</v>
      </c>
      <c r="Y1364" t="s">
        <v>9144</v>
      </c>
      <c r="AA1364" t="s">
        <v>11235</v>
      </c>
      <c r="AB1364" t="s">
        <v>11281</v>
      </c>
      <c r="AC1364" s="6" t="s">
        <v>15115</v>
      </c>
      <c r="AD1364" t="s">
        <v>11270</v>
      </c>
      <c r="AE1364">
        <v>0.12</v>
      </c>
      <c r="AF1364" t="s">
        <v>9144</v>
      </c>
      <c r="AI1364" s="292">
        <v>8.3333333333333329E-2</v>
      </c>
      <c r="AJ1364" t="s">
        <v>1419</v>
      </c>
      <c r="AV1364" s="331">
        <f t="shared" si="67"/>
        <v>41501</v>
      </c>
    </row>
    <row r="1365" spans="1:48" x14ac:dyDescent="0.25">
      <c r="A1365" s="175" t="s">
        <v>11571</v>
      </c>
      <c r="B1365" s="6" t="s">
        <v>15111</v>
      </c>
      <c r="C1365" s="238" t="str">
        <f t="shared" si="66"/>
        <v>READINGS_TT1_M2013-5_2013-8</v>
      </c>
      <c r="E1365" s="301" t="s">
        <v>15136</v>
      </c>
      <c r="F1365" s="178" t="s">
        <v>15099</v>
      </c>
      <c r="G1365" s="276">
        <v>41399</v>
      </c>
      <c r="H1365" s="243">
        <f t="shared" si="68"/>
        <v>41399</v>
      </c>
      <c r="I1365" s="277">
        <v>41501</v>
      </c>
      <c r="J1365" s="175" t="s">
        <v>11772</v>
      </c>
      <c r="K1365" s="175"/>
      <c r="L1365" s="24" t="s">
        <v>8637</v>
      </c>
      <c r="M1365" s="175" t="s">
        <v>11771</v>
      </c>
      <c r="N1365" s="175"/>
      <c r="O1365" s="181">
        <v>41422</v>
      </c>
      <c r="P1365" s="181">
        <v>41422</v>
      </c>
      <c r="S1365" t="s">
        <v>2674</v>
      </c>
      <c r="X1365">
        <v>18.399999999999999</v>
      </c>
      <c r="Y1365" t="s">
        <v>9144</v>
      </c>
      <c r="AA1365" t="s">
        <v>11235</v>
      </c>
      <c r="AB1365" t="s">
        <v>11281</v>
      </c>
      <c r="AC1365" s="6" t="s">
        <v>15115</v>
      </c>
      <c r="AD1365" t="s">
        <v>11270</v>
      </c>
      <c r="AE1365">
        <v>0.12</v>
      </c>
      <c r="AF1365" t="s">
        <v>9144</v>
      </c>
      <c r="AI1365" s="292">
        <v>0.25</v>
      </c>
      <c r="AJ1365" t="s">
        <v>1419</v>
      </c>
      <c r="AV1365" s="331">
        <f t="shared" si="67"/>
        <v>41501</v>
      </c>
    </row>
    <row r="1366" spans="1:48" x14ac:dyDescent="0.25">
      <c r="A1366" s="175" t="s">
        <v>11571</v>
      </c>
      <c r="B1366" s="6" t="s">
        <v>15111</v>
      </c>
      <c r="C1366" s="238" t="str">
        <f t="shared" si="66"/>
        <v>READINGS_TT1_M2013-5_2013-8</v>
      </c>
      <c r="E1366" s="301" t="s">
        <v>15136</v>
      </c>
      <c r="F1366" s="178" t="s">
        <v>15099</v>
      </c>
      <c r="G1366" s="276">
        <v>41399</v>
      </c>
      <c r="H1366" s="243">
        <f t="shared" si="68"/>
        <v>41399</v>
      </c>
      <c r="I1366" s="277">
        <v>41501</v>
      </c>
      <c r="J1366" s="175" t="s">
        <v>11772</v>
      </c>
      <c r="K1366" s="175"/>
      <c r="L1366" s="24" t="s">
        <v>8637</v>
      </c>
      <c r="M1366" s="175" t="s">
        <v>11771</v>
      </c>
      <c r="N1366" s="175"/>
      <c r="O1366" s="181">
        <v>41422</v>
      </c>
      <c r="P1366" s="181">
        <v>41422</v>
      </c>
      <c r="S1366" t="s">
        <v>2674</v>
      </c>
      <c r="X1366">
        <v>20</v>
      </c>
      <c r="Y1366" t="s">
        <v>9144</v>
      </c>
      <c r="AA1366" t="s">
        <v>11235</v>
      </c>
      <c r="AB1366" t="s">
        <v>11281</v>
      </c>
      <c r="AC1366" s="6" t="s">
        <v>15115</v>
      </c>
      <c r="AD1366" t="s">
        <v>11270</v>
      </c>
      <c r="AE1366">
        <v>0.12</v>
      </c>
      <c r="AF1366" t="s">
        <v>9144</v>
      </c>
      <c r="AI1366" s="292">
        <v>0.41666666666666669</v>
      </c>
      <c r="AJ1366" t="s">
        <v>1419</v>
      </c>
      <c r="AV1366" s="331">
        <f t="shared" si="67"/>
        <v>41501</v>
      </c>
    </row>
    <row r="1367" spans="1:48" x14ac:dyDescent="0.25">
      <c r="A1367" s="175" t="s">
        <v>11571</v>
      </c>
      <c r="B1367" s="6" t="s">
        <v>15111</v>
      </c>
      <c r="C1367" s="238" t="str">
        <f t="shared" si="66"/>
        <v>READINGS_TT1_M2013-5_2013-8</v>
      </c>
      <c r="E1367" s="301" t="s">
        <v>15136</v>
      </c>
      <c r="F1367" s="178" t="s">
        <v>15099</v>
      </c>
      <c r="G1367" s="276">
        <v>41399</v>
      </c>
      <c r="H1367" s="243">
        <f t="shared" si="68"/>
        <v>41399</v>
      </c>
      <c r="I1367" s="277">
        <v>41501</v>
      </c>
      <c r="J1367" s="175" t="s">
        <v>11772</v>
      </c>
      <c r="K1367" s="175"/>
      <c r="L1367" s="24" t="s">
        <v>8637</v>
      </c>
      <c r="M1367" s="175" t="s">
        <v>11771</v>
      </c>
      <c r="N1367" s="175"/>
      <c r="O1367" s="181">
        <v>41422</v>
      </c>
      <c r="P1367" s="181">
        <v>41422</v>
      </c>
      <c r="S1367" t="s">
        <v>2674</v>
      </c>
      <c r="X1367">
        <v>18.600000000000001</v>
      </c>
      <c r="Y1367" t="s">
        <v>9144</v>
      </c>
      <c r="AA1367" t="s">
        <v>11235</v>
      </c>
      <c r="AB1367" t="s">
        <v>11281</v>
      </c>
      <c r="AC1367" s="6" t="s">
        <v>15115</v>
      </c>
      <c r="AD1367" t="s">
        <v>11270</v>
      </c>
      <c r="AE1367">
        <v>0.12</v>
      </c>
      <c r="AF1367" t="s">
        <v>9144</v>
      </c>
      <c r="AI1367" s="292">
        <v>0.58333333333333337</v>
      </c>
      <c r="AJ1367" t="s">
        <v>1419</v>
      </c>
      <c r="AV1367" s="331">
        <f t="shared" si="67"/>
        <v>41501</v>
      </c>
    </row>
    <row r="1368" spans="1:48" x14ac:dyDescent="0.25">
      <c r="A1368" s="175" t="s">
        <v>11571</v>
      </c>
      <c r="B1368" s="6" t="s">
        <v>15111</v>
      </c>
      <c r="C1368" s="238" t="str">
        <f t="shared" si="66"/>
        <v>READINGS_TT1_M2013-5_2013-8</v>
      </c>
      <c r="E1368" s="301" t="s">
        <v>15136</v>
      </c>
      <c r="F1368" s="178" t="s">
        <v>15099</v>
      </c>
      <c r="G1368" s="276">
        <v>41399</v>
      </c>
      <c r="H1368" s="243">
        <f t="shared" si="68"/>
        <v>41399</v>
      </c>
      <c r="I1368" s="277">
        <v>41501</v>
      </c>
      <c r="J1368" s="175" t="s">
        <v>11772</v>
      </c>
      <c r="K1368" s="175"/>
      <c r="L1368" s="24" t="s">
        <v>8637</v>
      </c>
      <c r="M1368" s="175" t="s">
        <v>11771</v>
      </c>
      <c r="N1368" s="175"/>
      <c r="O1368" s="181">
        <v>41422</v>
      </c>
      <c r="P1368" s="181">
        <v>41422</v>
      </c>
      <c r="S1368" t="s">
        <v>2674</v>
      </c>
      <c r="X1368">
        <v>21.6</v>
      </c>
      <c r="Y1368" t="s">
        <v>9144</v>
      </c>
      <c r="AA1368" t="s">
        <v>11235</v>
      </c>
      <c r="AB1368" t="s">
        <v>11281</v>
      </c>
      <c r="AC1368" s="6" t="s">
        <v>15115</v>
      </c>
      <c r="AD1368" t="s">
        <v>11270</v>
      </c>
      <c r="AE1368">
        <v>0.12</v>
      </c>
      <c r="AF1368" t="s">
        <v>9144</v>
      </c>
      <c r="AI1368" s="292">
        <v>0.75</v>
      </c>
      <c r="AJ1368" t="s">
        <v>1419</v>
      </c>
      <c r="AV1368" s="331">
        <f t="shared" si="67"/>
        <v>41501</v>
      </c>
    </row>
    <row r="1369" spans="1:48" x14ac:dyDescent="0.25">
      <c r="A1369" s="175" t="s">
        <v>11571</v>
      </c>
      <c r="B1369" s="6" t="s">
        <v>15111</v>
      </c>
      <c r="C1369" s="238" t="str">
        <f t="shared" si="66"/>
        <v>READINGS_TT1_M2013-5_2013-8</v>
      </c>
      <c r="E1369" s="301" t="s">
        <v>15136</v>
      </c>
      <c r="F1369" s="178" t="s">
        <v>15099</v>
      </c>
      <c r="G1369" s="276">
        <v>41399</v>
      </c>
      <c r="H1369" s="243">
        <f t="shared" si="68"/>
        <v>41399</v>
      </c>
      <c r="I1369" s="277">
        <v>41501</v>
      </c>
      <c r="J1369" s="175" t="s">
        <v>11772</v>
      </c>
      <c r="K1369" s="175"/>
      <c r="L1369" s="24" t="s">
        <v>8637</v>
      </c>
      <c r="M1369" s="175" t="s">
        <v>11771</v>
      </c>
      <c r="N1369" s="175"/>
      <c r="O1369" s="181">
        <v>41422</v>
      </c>
      <c r="P1369" s="181">
        <v>41422</v>
      </c>
      <c r="S1369" t="s">
        <v>2674</v>
      </c>
      <c r="X1369">
        <v>21</v>
      </c>
      <c r="Y1369" t="s">
        <v>9144</v>
      </c>
      <c r="AA1369" t="s">
        <v>11235</v>
      </c>
      <c r="AB1369" t="s">
        <v>11281</v>
      </c>
      <c r="AC1369" s="6" t="s">
        <v>15115</v>
      </c>
      <c r="AD1369" t="s">
        <v>11270</v>
      </c>
      <c r="AE1369">
        <v>0.12</v>
      </c>
      <c r="AF1369" t="s">
        <v>9144</v>
      </c>
      <c r="AI1369" s="292">
        <v>0.91666666666666663</v>
      </c>
      <c r="AJ1369" t="s">
        <v>1419</v>
      </c>
      <c r="AV1369" s="331">
        <f t="shared" si="67"/>
        <v>41501</v>
      </c>
    </row>
    <row r="1370" spans="1:48" x14ac:dyDescent="0.25">
      <c r="A1370" s="175" t="s">
        <v>11571</v>
      </c>
      <c r="B1370" s="6" t="s">
        <v>15111</v>
      </c>
      <c r="C1370" s="238" t="str">
        <f t="shared" si="66"/>
        <v>READINGS_TT1_M2013-5_2013-8</v>
      </c>
      <c r="E1370" s="301" t="s">
        <v>15136</v>
      </c>
      <c r="F1370" s="178" t="s">
        <v>15099</v>
      </c>
      <c r="G1370" s="276">
        <v>41399</v>
      </c>
      <c r="H1370" s="243">
        <f t="shared" si="68"/>
        <v>41399</v>
      </c>
      <c r="I1370" s="277">
        <v>41501</v>
      </c>
      <c r="J1370" s="175" t="s">
        <v>11772</v>
      </c>
      <c r="K1370" s="175"/>
      <c r="L1370" s="24" t="s">
        <v>8637</v>
      </c>
      <c r="M1370" s="175" t="s">
        <v>11771</v>
      </c>
      <c r="N1370" s="175"/>
      <c r="O1370" s="181">
        <v>41424</v>
      </c>
      <c r="P1370" s="181">
        <v>41424</v>
      </c>
      <c r="S1370" t="s">
        <v>2674</v>
      </c>
      <c r="X1370">
        <v>19.899999999999999</v>
      </c>
      <c r="Y1370" t="s">
        <v>9144</v>
      </c>
      <c r="AA1370" t="s">
        <v>11235</v>
      </c>
      <c r="AB1370" t="s">
        <v>11281</v>
      </c>
      <c r="AC1370" s="6" t="s">
        <v>15115</v>
      </c>
      <c r="AD1370" t="s">
        <v>11270</v>
      </c>
      <c r="AE1370">
        <v>0.12</v>
      </c>
      <c r="AF1370" t="s">
        <v>9144</v>
      </c>
      <c r="AI1370" s="292">
        <v>8.3333333333333329E-2</v>
      </c>
      <c r="AJ1370" t="s">
        <v>1419</v>
      </c>
      <c r="AV1370" s="331">
        <f t="shared" si="67"/>
        <v>41501</v>
      </c>
    </row>
    <row r="1371" spans="1:48" x14ac:dyDescent="0.25">
      <c r="A1371" s="175" t="s">
        <v>11571</v>
      </c>
      <c r="B1371" s="6" t="s">
        <v>15111</v>
      </c>
      <c r="C1371" s="238" t="str">
        <f t="shared" si="66"/>
        <v>READINGS_TT1_M2013-5_2013-8</v>
      </c>
      <c r="E1371" s="301" t="s">
        <v>15136</v>
      </c>
      <c r="F1371" s="178" t="s">
        <v>15099</v>
      </c>
      <c r="G1371" s="276">
        <v>41399</v>
      </c>
      <c r="H1371" s="243">
        <f t="shared" si="68"/>
        <v>41399</v>
      </c>
      <c r="I1371" s="277">
        <v>41501</v>
      </c>
      <c r="J1371" s="175" t="s">
        <v>11772</v>
      </c>
      <c r="K1371" s="175"/>
      <c r="L1371" s="24" t="s">
        <v>8637</v>
      </c>
      <c r="M1371" s="175" t="s">
        <v>11771</v>
      </c>
      <c r="N1371" s="175"/>
      <c r="O1371" s="181">
        <v>41424</v>
      </c>
      <c r="P1371" s="181">
        <v>41424</v>
      </c>
      <c r="S1371" t="s">
        <v>2674</v>
      </c>
      <c r="X1371">
        <v>18.5</v>
      </c>
      <c r="Y1371" t="s">
        <v>9144</v>
      </c>
      <c r="AA1371" t="s">
        <v>11235</v>
      </c>
      <c r="AB1371" t="s">
        <v>11281</v>
      </c>
      <c r="AC1371" s="6" t="s">
        <v>15115</v>
      </c>
      <c r="AD1371" t="s">
        <v>11270</v>
      </c>
      <c r="AE1371">
        <v>0.12</v>
      </c>
      <c r="AF1371" t="s">
        <v>9144</v>
      </c>
      <c r="AI1371" s="292">
        <v>0.25</v>
      </c>
      <c r="AJ1371" t="s">
        <v>1419</v>
      </c>
      <c r="AV1371" s="331">
        <f t="shared" si="67"/>
        <v>41501</v>
      </c>
    </row>
    <row r="1372" spans="1:48" x14ac:dyDescent="0.25">
      <c r="A1372" s="175" t="s">
        <v>11571</v>
      </c>
      <c r="B1372" s="6" t="s">
        <v>15111</v>
      </c>
      <c r="C1372" s="238" t="str">
        <f t="shared" si="66"/>
        <v>READINGS_TT1_M2013-5_2013-8</v>
      </c>
      <c r="E1372" s="301" t="s">
        <v>15136</v>
      </c>
      <c r="F1372" s="178" t="s">
        <v>15099</v>
      </c>
      <c r="G1372" s="276">
        <v>41399</v>
      </c>
      <c r="H1372" s="243">
        <f t="shared" si="68"/>
        <v>41399</v>
      </c>
      <c r="I1372" s="277">
        <v>41501</v>
      </c>
      <c r="J1372" s="175" t="s">
        <v>11772</v>
      </c>
      <c r="K1372" s="175"/>
      <c r="L1372" s="24" t="s">
        <v>8637</v>
      </c>
      <c r="M1372" s="175" t="s">
        <v>11771</v>
      </c>
      <c r="N1372" s="175"/>
      <c r="O1372" s="181">
        <v>41424</v>
      </c>
      <c r="P1372" s="181">
        <v>41424</v>
      </c>
      <c r="S1372" t="s">
        <v>2674</v>
      </c>
      <c r="X1372">
        <v>20.100000000000001</v>
      </c>
      <c r="Y1372" t="s">
        <v>9144</v>
      </c>
      <c r="AA1372" t="s">
        <v>11235</v>
      </c>
      <c r="AB1372" t="s">
        <v>11281</v>
      </c>
      <c r="AC1372" s="6" t="s">
        <v>15115</v>
      </c>
      <c r="AD1372" t="s">
        <v>11270</v>
      </c>
      <c r="AE1372">
        <v>0.12</v>
      </c>
      <c r="AF1372" t="s">
        <v>9144</v>
      </c>
      <c r="AI1372" s="292">
        <v>0.41666666666666669</v>
      </c>
      <c r="AJ1372" t="s">
        <v>1419</v>
      </c>
      <c r="AV1372" s="331">
        <f t="shared" si="67"/>
        <v>41501</v>
      </c>
    </row>
    <row r="1373" spans="1:48" x14ac:dyDescent="0.25">
      <c r="A1373" s="175" t="s">
        <v>11571</v>
      </c>
      <c r="B1373" s="6" t="s">
        <v>15111</v>
      </c>
      <c r="C1373" s="238" t="str">
        <f t="shared" ref="C1373:C1436" si="69">"READINGS_"&amp;B1373&amp;"_M"&amp;YEAR(H1373)&amp;"-"&amp;MONTH(H1373)&amp;"_"&amp;YEAR(I1373)&amp;"-"&amp;MONTH(I1373)</f>
        <v>READINGS_TT1_M2013-5_2013-8</v>
      </c>
      <c r="E1373" s="301" t="s">
        <v>15136</v>
      </c>
      <c r="F1373" s="178" t="s">
        <v>15099</v>
      </c>
      <c r="G1373" s="276">
        <v>41399</v>
      </c>
      <c r="H1373" s="243">
        <f t="shared" si="68"/>
        <v>41399</v>
      </c>
      <c r="I1373" s="277">
        <v>41501</v>
      </c>
      <c r="J1373" s="175" t="s">
        <v>11772</v>
      </c>
      <c r="K1373" s="175"/>
      <c r="L1373" s="24" t="s">
        <v>8637</v>
      </c>
      <c r="M1373" s="175" t="s">
        <v>11771</v>
      </c>
      <c r="N1373" s="175"/>
      <c r="O1373" s="181">
        <v>41424</v>
      </c>
      <c r="P1373" s="181">
        <v>41424</v>
      </c>
      <c r="S1373" t="s">
        <v>2674</v>
      </c>
      <c r="X1373">
        <v>18.600000000000001</v>
      </c>
      <c r="Y1373" t="s">
        <v>9144</v>
      </c>
      <c r="AA1373" t="s">
        <v>11235</v>
      </c>
      <c r="AB1373" t="s">
        <v>11281</v>
      </c>
      <c r="AC1373" s="6" t="s">
        <v>15115</v>
      </c>
      <c r="AD1373" t="s">
        <v>11270</v>
      </c>
      <c r="AE1373">
        <v>0.12</v>
      </c>
      <c r="AF1373" t="s">
        <v>9144</v>
      </c>
      <c r="AI1373" s="292">
        <v>0.58333333333333337</v>
      </c>
      <c r="AJ1373" t="s">
        <v>1419</v>
      </c>
      <c r="AV1373" s="331">
        <f t="shared" si="67"/>
        <v>41501</v>
      </c>
    </row>
    <row r="1374" spans="1:48" x14ac:dyDescent="0.25">
      <c r="A1374" s="175" t="s">
        <v>11571</v>
      </c>
      <c r="B1374" s="6" t="s">
        <v>15111</v>
      </c>
      <c r="C1374" s="238" t="str">
        <f t="shared" si="69"/>
        <v>READINGS_TT1_M2013-5_2013-8</v>
      </c>
      <c r="E1374" s="301" t="s">
        <v>15136</v>
      </c>
      <c r="F1374" s="178" t="s">
        <v>15099</v>
      </c>
      <c r="G1374" s="276">
        <v>41399</v>
      </c>
      <c r="H1374" s="243">
        <f t="shared" si="68"/>
        <v>41399</v>
      </c>
      <c r="I1374" s="277">
        <v>41501</v>
      </c>
      <c r="J1374" s="175" t="s">
        <v>11772</v>
      </c>
      <c r="K1374" s="175"/>
      <c r="L1374" s="24" t="s">
        <v>8637</v>
      </c>
      <c r="M1374" s="175" t="s">
        <v>11771</v>
      </c>
      <c r="N1374" s="175"/>
      <c r="O1374" s="181">
        <v>41424</v>
      </c>
      <c r="P1374" s="181">
        <v>41424</v>
      </c>
      <c r="S1374" t="s">
        <v>2674</v>
      </c>
      <c r="X1374">
        <v>21.6</v>
      </c>
      <c r="Y1374" t="s">
        <v>9144</v>
      </c>
      <c r="AA1374" t="s">
        <v>11235</v>
      </c>
      <c r="AB1374" t="s">
        <v>11281</v>
      </c>
      <c r="AC1374" s="6" t="s">
        <v>15115</v>
      </c>
      <c r="AD1374" t="s">
        <v>11270</v>
      </c>
      <c r="AE1374">
        <v>0.12</v>
      </c>
      <c r="AF1374" t="s">
        <v>9144</v>
      </c>
      <c r="AI1374" s="292">
        <v>0.75</v>
      </c>
      <c r="AJ1374" t="s">
        <v>1419</v>
      </c>
      <c r="AV1374" s="331">
        <f t="shared" si="67"/>
        <v>41501</v>
      </c>
    </row>
    <row r="1375" spans="1:48" x14ac:dyDescent="0.25">
      <c r="A1375" s="175" t="s">
        <v>11571</v>
      </c>
      <c r="B1375" s="6" t="s">
        <v>15111</v>
      </c>
      <c r="C1375" s="238" t="str">
        <f t="shared" si="69"/>
        <v>READINGS_TT1_M2013-5_2013-8</v>
      </c>
      <c r="E1375" s="301" t="s">
        <v>15136</v>
      </c>
      <c r="F1375" s="178" t="s">
        <v>15099</v>
      </c>
      <c r="G1375" s="276">
        <v>41399</v>
      </c>
      <c r="H1375" s="243">
        <f t="shared" si="68"/>
        <v>41399</v>
      </c>
      <c r="I1375" s="277">
        <v>41501</v>
      </c>
      <c r="J1375" s="175" t="s">
        <v>11772</v>
      </c>
      <c r="K1375" s="175"/>
      <c r="L1375" s="24" t="s">
        <v>8637</v>
      </c>
      <c r="M1375" s="175" t="s">
        <v>11771</v>
      </c>
      <c r="N1375" s="175"/>
      <c r="O1375" s="181">
        <v>41424</v>
      </c>
      <c r="P1375" s="181">
        <v>41424</v>
      </c>
      <c r="S1375" t="s">
        <v>2674</v>
      </c>
      <c r="X1375">
        <v>21.1</v>
      </c>
      <c r="Y1375" t="s">
        <v>9144</v>
      </c>
      <c r="AA1375" t="s">
        <v>11235</v>
      </c>
      <c r="AB1375" t="s">
        <v>11281</v>
      </c>
      <c r="AC1375" s="6" t="s">
        <v>15115</v>
      </c>
      <c r="AD1375" t="s">
        <v>11270</v>
      </c>
      <c r="AE1375">
        <v>0.12</v>
      </c>
      <c r="AF1375" t="s">
        <v>9144</v>
      </c>
      <c r="AI1375" s="292">
        <v>0.91666666666666663</v>
      </c>
      <c r="AJ1375" t="s">
        <v>1419</v>
      </c>
      <c r="AV1375" s="331">
        <f t="shared" si="67"/>
        <v>41501</v>
      </c>
    </row>
    <row r="1376" spans="1:48" x14ac:dyDescent="0.25">
      <c r="A1376" s="175" t="s">
        <v>11571</v>
      </c>
      <c r="B1376" s="6" t="s">
        <v>15111</v>
      </c>
      <c r="C1376" s="238" t="str">
        <f t="shared" si="69"/>
        <v>READINGS_TT1_M2013-5_2013-8</v>
      </c>
      <c r="E1376" s="301" t="s">
        <v>15136</v>
      </c>
      <c r="F1376" s="178" t="s">
        <v>15099</v>
      </c>
      <c r="G1376" s="276">
        <v>41399</v>
      </c>
      <c r="H1376" s="243">
        <f t="shared" si="68"/>
        <v>41399</v>
      </c>
      <c r="I1376" s="277">
        <v>41501</v>
      </c>
      <c r="J1376" s="175" t="s">
        <v>11772</v>
      </c>
      <c r="K1376" s="175"/>
      <c r="L1376" s="24" t="s">
        <v>8637</v>
      </c>
      <c r="M1376" s="175" t="s">
        <v>11771</v>
      </c>
      <c r="N1376" s="175"/>
      <c r="O1376" s="181">
        <v>41425</v>
      </c>
      <c r="P1376" s="181">
        <v>41425</v>
      </c>
      <c r="S1376" t="s">
        <v>2674</v>
      </c>
      <c r="X1376">
        <v>20</v>
      </c>
      <c r="Y1376" t="s">
        <v>9144</v>
      </c>
      <c r="AA1376" t="s">
        <v>11235</v>
      </c>
      <c r="AB1376" t="s">
        <v>11281</v>
      </c>
      <c r="AC1376" s="6" t="s">
        <v>15115</v>
      </c>
      <c r="AD1376" t="s">
        <v>11270</v>
      </c>
      <c r="AE1376">
        <v>0.12</v>
      </c>
      <c r="AF1376" t="s">
        <v>9144</v>
      </c>
      <c r="AI1376" s="292">
        <v>8.3333333333333329E-2</v>
      </c>
      <c r="AJ1376" t="s">
        <v>1419</v>
      </c>
      <c r="AV1376" s="331">
        <f t="shared" si="67"/>
        <v>41501</v>
      </c>
    </row>
    <row r="1377" spans="1:48" x14ac:dyDescent="0.25">
      <c r="A1377" s="175" t="s">
        <v>11571</v>
      </c>
      <c r="B1377" s="6" t="s">
        <v>15111</v>
      </c>
      <c r="C1377" s="238" t="str">
        <f t="shared" si="69"/>
        <v>READINGS_TT1_M2013-5_2013-8</v>
      </c>
      <c r="E1377" s="301" t="s">
        <v>15136</v>
      </c>
      <c r="F1377" s="178" t="s">
        <v>15099</v>
      </c>
      <c r="G1377" s="276">
        <v>41399</v>
      </c>
      <c r="H1377" s="243">
        <f t="shared" si="68"/>
        <v>41399</v>
      </c>
      <c r="I1377" s="277">
        <v>41501</v>
      </c>
      <c r="J1377" s="175" t="s">
        <v>11772</v>
      </c>
      <c r="K1377" s="175"/>
      <c r="L1377" s="24" t="s">
        <v>8637</v>
      </c>
      <c r="M1377" s="175" t="s">
        <v>11771</v>
      </c>
      <c r="N1377" s="175"/>
      <c r="O1377" s="181">
        <v>41425</v>
      </c>
      <c r="P1377" s="181">
        <v>41425</v>
      </c>
      <c r="S1377" t="s">
        <v>2674</v>
      </c>
      <c r="X1377">
        <v>18.600000000000001</v>
      </c>
      <c r="Y1377" t="s">
        <v>9144</v>
      </c>
      <c r="AA1377" t="s">
        <v>11235</v>
      </c>
      <c r="AB1377" t="s">
        <v>11281</v>
      </c>
      <c r="AC1377" s="6" t="s">
        <v>15115</v>
      </c>
      <c r="AD1377" t="s">
        <v>11270</v>
      </c>
      <c r="AE1377">
        <v>0.12</v>
      </c>
      <c r="AF1377" t="s">
        <v>9144</v>
      </c>
      <c r="AI1377" s="292">
        <v>0.25</v>
      </c>
      <c r="AJ1377" t="s">
        <v>1419</v>
      </c>
      <c r="AV1377" s="331">
        <f t="shared" si="67"/>
        <v>41501</v>
      </c>
    </row>
    <row r="1378" spans="1:48" x14ac:dyDescent="0.25">
      <c r="A1378" s="175" t="s">
        <v>11571</v>
      </c>
      <c r="B1378" s="6" t="s">
        <v>15111</v>
      </c>
      <c r="C1378" s="238" t="str">
        <f t="shared" si="69"/>
        <v>READINGS_TT1_M2013-5_2013-8</v>
      </c>
      <c r="E1378" s="301" t="s">
        <v>15136</v>
      </c>
      <c r="F1378" s="178" t="s">
        <v>15099</v>
      </c>
      <c r="G1378" s="276">
        <v>41399</v>
      </c>
      <c r="H1378" s="243">
        <f t="shared" si="68"/>
        <v>41399</v>
      </c>
      <c r="I1378" s="277">
        <v>41501</v>
      </c>
      <c r="J1378" s="175" t="s">
        <v>11772</v>
      </c>
      <c r="K1378" s="175"/>
      <c r="L1378" s="24" t="s">
        <v>8637</v>
      </c>
      <c r="M1378" s="175" t="s">
        <v>11771</v>
      </c>
      <c r="N1378" s="175"/>
      <c r="O1378" s="181">
        <v>41425</v>
      </c>
      <c r="P1378" s="181">
        <v>41425</v>
      </c>
      <c r="S1378" t="s">
        <v>2674</v>
      </c>
      <c r="X1378">
        <v>20.100000000000001</v>
      </c>
      <c r="Y1378" t="s">
        <v>9144</v>
      </c>
      <c r="AA1378" t="s">
        <v>11235</v>
      </c>
      <c r="AB1378" t="s">
        <v>11281</v>
      </c>
      <c r="AC1378" s="6" t="s">
        <v>15115</v>
      </c>
      <c r="AD1378" t="s">
        <v>11270</v>
      </c>
      <c r="AE1378">
        <v>0.12</v>
      </c>
      <c r="AF1378" t="s">
        <v>9144</v>
      </c>
      <c r="AI1378" s="292">
        <v>0.41666666666666669</v>
      </c>
      <c r="AJ1378" t="s">
        <v>1419</v>
      </c>
      <c r="AV1378" s="331">
        <f t="shared" si="67"/>
        <v>41501</v>
      </c>
    </row>
    <row r="1379" spans="1:48" x14ac:dyDescent="0.25">
      <c r="A1379" s="175" t="s">
        <v>11571</v>
      </c>
      <c r="B1379" s="6" t="s">
        <v>15111</v>
      </c>
      <c r="C1379" s="238" t="str">
        <f t="shared" si="69"/>
        <v>READINGS_TT1_M2013-5_2013-8</v>
      </c>
      <c r="E1379" s="301" t="s">
        <v>15136</v>
      </c>
      <c r="F1379" s="178" t="s">
        <v>15099</v>
      </c>
      <c r="G1379" s="276">
        <v>41399</v>
      </c>
      <c r="H1379" s="243">
        <f t="shared" si="68"/>
        <v>41399</v>
      </c>
      <c r="I1379" s="277">
        <v>41501</v>
      </c>
      <c r="J1379" s="175" t="s">
        <v>11772</v>
      </c>
      <c r="K1379" s="175"/>
      <c r="L1379" s="24" t="s">
        <v>8637</v>
      </c>
      <c r="M1379" s="175" t="s">
        <v>11771</v>
      </c>
      <c r="N1379" s="175"/>
      <c r="O1379" s="181">
        <v>41425</v>
      </c>
      <c r="P1379" s="181">
        <v>41425</v>
      </c>
      <c r="S1379" t="s">
        <v>2674</v>
      </c>
      <c r="X1379">
        <v>18.7</v>
      </c>
      <c r="Y1379" t="s">
        <v>9144</v>
      </c>
      <c r="AA1379" t="s">
        <v>11235</v>
      </c>
      <c r="AB1379" t="s">
        <v>11281</v>
      </c>
      <c r="AC1379" s="6" t="s">
        <v>15115</v>
      </c>
      <c r="AD1379" t="s">
        <v>11270</v>
      </c>
      <c r="AE1379">
        <v>0.12</v>
      </c>
      <c r="AF1379" t="s">
        <v>9144</v>
      </c>
      <c r="AI1379" s="292">
        <v>0.58333333333333337</v>
      </c>
      <c r="AJ1379" t="s">
        <v>1419</v>
      </c>
      <c r="AV1379" s="331">
        <f t="shared" si="67"/>
        <v>41501</v>
      </c>
    </row>
    <row r="1380" spans="1:48" x14ac:dyDescent="0.25">
      <c r="A1380" s="175" t="s">
        <v>11571</v>
      </c>
      <c r="B1380" s="6" t="s">
        <v>15111</v>
      </c>
      <c r="C1380" s="238" t="str">
        <f t="shared" si="69"/>
        <v>READINGS_TT1_M2013-5_2013-8</v>
      </c>
      <c r="E1380" s="301" t="s">
        <v>15136</v>
      </c>
      <c r="F1380" s="178" t="s">
        <v>15099</v>
      </c>
      <c r="G1380" s="276">
        <v>41399</v>
      </c>
      <c r="H1380" s="243">
        <f t="shared" si="68"/>
        <v>41399</v>
      </c>
      <c r="I1380" s="277">
        <v>41501</v>
      </c>
      <c r="J1380" s="175" t="s">
        <v>11772</v>
      </c>
      <c r="K1380" s="175"/>
      <c r="L1380" s="24" t="s">
        <v>8637</v>
      </c>
      <c r="M1380" s="175" t="s">
        <v>11771</v>
      </c>
      <c r="N1380" s="175"/>
      <c r="O1380" s="181">
        <v>41425</v>
      </c>
      <c r="P1380" s="181">
        <v>41425</v>
      </c>
      <c r="S1380" t="s">
        <v>2674</v>
      </c>
      <c r="X1380">
        <v>21.2</v>
      </c>
      <c r="Y1380" t="s">
        <v>9144</v>
      </c>
      <c r="AA1380" t="s">
        <v>11235</v>
      </c>
      <c r="AB1380" t="s">
        <v>11281</v>
      </c>
      <c r="AC1380" s="6" t="s">
        <v>15115</v>
      </c>
      <c r="AD1380" t="s">
        <v>11270</v>
      </c>
      <c r="AE1380">
        <v>0.12</v>
      </c>
      <c r="AF1380" t="s">
        <v>9144</v>
      </c>
      <c r="AI1380" s="292">
        <v>0.75</v>
      </c>
      <c r="AJ1380" t="s">
        <v>1419</v>
      </c>
      <c r="AV1380" s="331">
        <f t="shared" si="67"/>
        <v>41501</v>
      </c>
    </row>
    <row r="1381" spans="1:48" x14ac:dyDescent="0.25">
      <c r="A1381" s="175" t="s">
        <v>11571</v>
      </c>
      <c r="B1381" s="6" t="s">
        <v>15111</v>
      </c>
      <c r="C1381" s="238" t="str">
        <f t="shared" si="69"/>
        <v>READINGS_TT1_M2013-5_2013-8</v>
      </c>
      <c r="E1381" s="301" t="s">
        <v>15136</v>
      </c>
      <c r="F1381" s="178" t="s">
        <v>15099</v>
      </c>
      <c r="G1381" s="276">
        <v>41399</v>
      </c>
      <c r="H1381" s="243">
        <f t="shared" si="68"/>
        <v>41399</v>
      </c>
      <c r="I1381" s="277">
        <v>41501</v>
      </c>
      <c r="J1381" s="175" t="s">
        <v>11772</v>
      </c>
      <c r="K1381" s="175"/>
      <c r="L1381" s="24" t="s">
        <v>8637</v>
      </c>
      <c r="M1381" s="175" t="s">
        <v>11771</v>
      </c>
      <c r="N1381" s="175"/>
      <c r="O1381" s="181">
        <v>41425</v>
      </c>
      <c r="P1381" s="181">
        <v>41425</v>
      </c>
      <c r="S1381" t="s">
        <v>2674</v>
      </c>
      <c r="X1381">
        <v>21.3</v>
      </c>
      <c r="Y1381" t="s">
        <v>9144</v>
      </c>
      <c r="AA1381" t="s">
        <v>11235</v>
      </c>
      <c r="AB1381" t="s">
        <v>11281</v>
      </c>
      <c r="AC1381" s="6" t="s">
        <v>15115</v>
      </c>
      <c r="AD1381" t="s">
        <v>11270</v>
      </c>
      <c r="AE1381">
        <v>0.12</v>
      </c>
      <c r="AF1381" t="s">
        <v>9144</v>
      </c>
      <c r="AI1381" s="292">
        <v>0.91666666666666663</v>
      </c>
      <c r="AJ1381" t="s">
        <v>1419</v>
      </c>
      <c r="AV1381" s="331">
        <f t="shared" si="67"/>
        <v>41501</v>
      </c>
    </row>
    <row r="1382" spans="1:48" x14ac:dyDescent="0.25">
      <c r="A1382" s="175" t="s">
        <v>11571</v>
      </c>
      <c r="B1382" s="6" t="s">
        <v>15111</v>
      </c>
      <c r="C1382" s="238" t="str">
        <f t="shared" si="69"/>
        <v>READINGS_TT1_M2013-5_2013-8</v>
      </c>
      <c r="E1382" s="301" t="s">
        <v>15136</v>
      </c>
      <c r="F1382" s="178" t="s">
        <v>15099</v>
      </c>
      <c r="G1382" s="276">
        <v>41399</v>
      </c>
      <c r="H1382" s="243">
        <f t="shared" si="68"/>
        <v>41399</v>
      </c>
      <c r="I1382" s="277">
        <v>41501</v>
      </c>
      <c r="J1382" s="175" t="s">
        <v>11772</v>
      </c>
      <c r="K1382" s="175"/>
      <c r="L1382" s="24" t="s">
        <v>8637</v>
      </c>
      <c r="M1382" s="175" t="s">
        <v>11771</v>
      </c>
      <c r="N1382" s="175"/>
      <c r="O1382" s="181">
        <v>41426</v>
      </c>
      <c r="P1382" s="181">
        <v>41426</v>
      </c>
      <c r="S1382" t="s">
        <v>2674</v>
      </c>
      <c r="X1382">
        <v>20.2</v>
      </c>
      <c r="Y1382" t="s">
        <v>9144</v>
      </c>
      <c r="AA1382" t="s">
        <v>11235</v>
      </c>
      <c r="AB1382" t="s">
        <v>11281</v>
      </c>
      <c r="AC1382" s="6" t="s">
        <v>15115</v>
      </c>
      <c r="AD1382" t="s">
        <v>11270</v>
      </c>
      <c r="AE1382">
        <v>0.12</v>
      </c>
      <c r="AF1382" t="s">
        <v>9144</v>
      </c>
      <c r="AI1382" s="292">
        <v>8.3333333333333329E-2</v>
      </c>
      <c r="AJ1382" t="s">
        <v>1419</v>
      </c>
      <c r="AV1382" s="331">
        <f t="shared" si="67"/>
        <v>41501</v>
      </c>
    </row>
    <row r="1383" spans="1:48" x14ac:dyDescent="0.25">
      <c r="A1383" s="175" t="s">
        <v>11571</v>
      </c>
      <c r="B1383" s="6" t="s">
        <v>15111</v>
      </c>
      <c r="C1383" s="238" t="str">
        <f t="shared" si="69"/>
        <v>READINGS_TT1_M2013-5_2013-8</v>
      </c>
      <c r="E1383" s="301" t="s">
        <v>15136</v>
      </c>
      <c r="F1383" s="178" t="s">
        <v>15099</v>
      </c>
      <c r="G1383" s="276">
        <v>41399</v>
      </c>
      <c r="H1383" s="243">
        <f t="shared" si="68"/>
        <v>41399</v>
      </c>
      <c r="I1383" s="277">
        <v>41501</v>
      </c>
      <c r="J1383" s="175" t="s">
        <v>11772</v>
      </c>
      <c r="K1383" s="175"/>
      <c r="L1383" s="24" t="s">
        <v>8637</v>
      </c>
      <c r="M1383" s="175" t="s">
        <v>11771</v>
      </c>
      <c r="N1383" s="175"/>
      <c r="O1383" s="181">
        <v>41426</v>
      </c>
      <c r="P1383" s="181">
        <v>41426</v>
      </c>
      <c r="S1383" t="s">
        <v>2674</v>
      </c>
      <c r="X1383">
        <v>18.8</v>
      </c>
      <c r="Y1383" t="s">
        <v>9144</v>
      </c>
      <c r="AA1383" t="s">
        <v>11235</v>
      </c>
      <c r="AB1383" t="s">
        <v>11281</v>
      </c>
      <c r="AC1383" s="6" t="s">
        <v>15115</v>
      </c>
      <c r="AD1383" t="s">
        <v>11270</v>
      </c>
      <c r="AE1383">
        <v>0.12</v>
      </c>
      <c r="AF1383" t="s">
        <v>9144</v>
      </c>
      <c r="AI1383" s="292">
        <v>0.25</v>
      </c>
      <c r="AJ1383" t="s">
        <v>1419</v>
      </c>
      <c r="AV1383" s="331">
        <f t="shared" si="67"/>
        <v>41501</v>
      </c>
    </row>
    <row r="1384" spans="1:48" x14ac:dyDescent="0.25">
      <c r="A1384" s="175" t="s">
        <v>11571</v>
      </c>
      <c r="B1384" s="6" t="s">
        <v>15111</v>
      </c>
      <c r="C1384" s="238" t="str">
        <f t="shared" si="69"/>
        <v>READINGS_TT1_M2013-5_2013-8</v>
      </c>
      <c r="E1384" s="301" t="s">
        <v>15136</v>
      </c>
      <c r="F1384" s="178" t="s">
        <v>15099</v>
      </c>
      <c r="G1384" s="276">
        <v>41399</v>
      </c>
      <c r="H1384" s="243">
        <f t="shared" si="68"/>
        <v>41399</v>
      </c>
      <c r="I1384" s="277">
        <v>41501</v>
      </c>
      <c r="J1384" s="175" t="s">
        <v>11772</v>
      </c>
      <c r="K1384" s="175"/>
      <c r="L1384" s="24" t="s">
        <v>8637</v>
      </c>
      <c r="M1384" s="175" t="s">
        <v>11771</v>
      </c>
      <c r="N1384" s="175"/>
      <c r="O1384" s="181">
        <v>41426</v>
      </c>
      <c r="P1384" s="181">
        <v>41426</v>
      </c>
      <c r="S1384" t="s">
        <v>2674</v>
      </c>
      <c r="X1384">
        <v>20.399999999999999</v>
      </c>
      <c r="Y1384" t="s">
        <v>9144</v>
      </c>
      <c r="AA1384" t="s">
        <v>11235</v>
      </c>
      <c r="AB1384" t="s">
        <v>11281</v>
      </c>
      <c r="AC1384" s="6" t="s">
        <v>15115</v>
      </c>
      <c r="AD1384" t="s">
        <v>11270</v>
      </c>
      <c r="AE1384">
        <v>0.12</v>
      </c>
      <c r="AF1384" t="s">
        <v>9144</v>
      </c>
      <c r="AI1384" s="292">
        <v>0.41666666666666669</v>
      </c>
      <c r="AJ1384" t="s">
        <v>1419</v>
      </c>
      <c r="AV1384" s="331">
        <f t="shared" si="67"/>
        <v>41501</v>
      </c>
    </row>
    <row r="1385" spans="1:48" x14ac:dyDescent="0.25">
      <c r="A1385" s="175" t="s">
        <v>11571</v>
      </c>
      <c r="B1385" s="6" t="s">
        <v>15111</v>
      </c>
      <c r="C1385" s="238" t="str">
        <f t="shared" si="69"/>
        <v>READINGS_TT1_M2013-5_2013-8</v>
      </c>
      <c r="E1385" s="301" t="s">
        <v>15136</v>
      </c>
      <c r="F1385" s="178" t="s">
        <v>15099</v>
      </c>
      <c r="G1385" s="276">
        <v>41399</v>
      </c>
      <c r="H1385" s="243">
        <f t="shared" si="68"/>
        <v>41399</v>
      </c>
      <c r="I1385" s="277">
        <v>41501</v>
      </c>
      <c r="J1385" s="175" t="s">
        <v>11772</v>
      </c>
      <c r="K1385" s="175"/>
      <c r="L1385" s="24" t="s">
        <v>8637</v>
      </c>
      <c r="M1385" s="175" t="s">
        <v>11771</v>
      </c>
      <c r="N1385" s="175"/>
      <c r="O1385" s="181">
        <v>41426</v>
      </c>
      <c r="P1385" s="181">
        <v>41426</v>
      </c>
      <c r="S1385" t="s">
        <v>2674</v>
      </c>
      <c r="X1385">
        <v>18.899999999999999</v>
      </c>
      <c r="Y1385" t="s">
        <v>9144</v>
      </c>
      <c r="AA1385" t="s">
        <v>11235</v>
      </c>
      <c r="AB1385" t="s">
        <v>11281</v>
      </c>
      <c r="AC1385" s="6" t="s">
        <v>15115</v>
      </c>
      <c r="AD1385" t="s">
        <v>11270</v>
      </c>
      <c r="AE1385">
        <v>0.12</v>
      </c>
      <c r="AF1385" t="s">
        <v>9144</v>
      </c>
      <c r="AI1385" s="292">
        <v>0.58333333333333337</v>
      </c>
      <c r="AJ1385" t="s">
        <v>1419</v>
      </c>
      <c r="AV1385" s="331">
        <f t="shared" si="67"/>
        <v>41501</v>
      </c>
    </row>
    <row r="1386" spans="1:48" x14ac:dyDescent="0.25">
      <c r="A1386" s="175" t="s">
        <v>11571</v>
      </c>
      <c r="B1386" s="6" t="s">
        <v>15111</v>
      </c>
      <c r="C1386" s="238" t="str">
        <f t="shared" si="69"/>
        <v>READINGS_TT1_M2013-5_2013-8</v>
      </c>
      <c r="E1386" s="301" t="s">
        <v>15136</v>
      </c>
      <c r="F1386" s="178" t="s">
        <v>15099</v>
      </c>
      <c r="G1386" s="276">
        <v>41399</v>
      </c>
      <c r="H1386" s="243">
        <f t="shared" si="68"/>
        <v>41399</v>
      </c>
      <c r="I1386" s="277">
        <v>41501</v>
      </c>
      <c r="J1386" s="175" t="s">
        <v>11772</v>
      </c>
      <c r="K1386" s="175"/>
      <c r="L1386" s="24" t="s">
        <v>8637</v>
      </c>
      <c r="M1386" s="175" t="s">
        <v>11771</v>
      </c>
      <c r="N1386" s="175"/>
      <c r="O1386" s="181">
        <v>41426</v>
      </c>
      <c r="P1386" s="181">
        <v>41426</v>
      </c>
      <c r="S1386" t="s">
        <v>2674</v>
      </c>
      <c r="X1386">
        <v>21.1</v>
      </c>
      <c r="Y1386" t="s">
        <v>9144</v>
      </c>
      <c r="AA1386" t="s">
        <v>11235</v>
      </c>
      <c r="AB1386" t="s">
        <v>11281</v>
      </c>
      <c r="AC1386" s="6" t="s">
        <v>15115</v>
      </c>
      <c r="AD1386" t="s">
        <v>11270</v>
      </c>
      <c r="AE1386">
        <v>0.12</v>
      </c>
      <c r="AF1386" t="s">
        <v>9144</v>
      </c>
      <c r="AI1386" s="292">
        <v>0.75</v>
      </c>
      <c r="AJ1386" t="s">
        <v>1419</v>
      </c>
      <c r="AV1386" s="331">
        <f t="shared" si="67"/>
        <v>41501</v>
      </c>
    </row>
    <row r="1387" spans="1:48" x14ac:dyDescent="0.25">
      <c r="A1387" s="175" t="s">
        <v>11571</v>
      </c>
      <c r="B1387" s="6" t="s">
        <v>15111</v>
      </c>
      <c r="C1387" s="238" t="str">
        <f t="shared" si="69"/>
        <v>READINGS_TT1_M2013-5_2013-8</v>
      </c>
      <c r="E1387" s="301" t="s">
        <v>15136</v>
      </c>
      <c r="F1387" s="178" t="s">
        <v>15099</v>
      </c>
      <c r="G1387" s="276">
        <v>41399</v>
      </c>
      <c r="H1387" s="243">
        <f t="shared" si="68"/>
        <v>41399</v>
      </c>
      <c r="I1387" s="277">
        <v>41501</v>
      </c>
      <c r="J1387" s="175" t="s">
        <v>11772</v>
      </c>
      <c r="K1387" s="175"/>
      <c r="L1387" s="24" t="s">
        <v>8637</v>
      </c>
      <c r="M1387" s="175" t="s">
        <v>11771</v>
      </c>
      <c r="N1387" s="175"/>
      <c r="O1387" s="181">
        <v>41426</v>
      </c>
      <c r="P1387" s="181">
        <v>41426</v>
      </c>
      <c r="S1387" t="s">
        <v>2674</v>
      </c>
      <c r="X1387">
        <v>21.4</v>
      </c>
      <c r="Y1387" t="s">
        <v>9144</v>
      </c>
      <c r="AA1387" t="s">
        <v>11235</v>
      </c>
      <c r="AB1387" t="s">
        <v>11281</v>
      </c>
      <c r="AC1387" s="6" t="s">
        <v>15115</v>
      </c>
      <c r="AD1387" t="s">
        <v>11270</v>
      </c>
      <c r="AE1387">
        <v>0.12</v>
      </c>
      <c r="AF1387" t="s">
        <v>9144</v>
      </c>
      <c r="AI1387" s="292">
        <v>0.91666666666666663</v>
      </c>
      <c r="AJ1387" t="s">
        <v>1419</v>
      </c>
      <c r="AV1387" s="331">
        <f t="shared" si="67"/>
        <v>41501</v>
      </c>
    </row>
    <row r="1388" spans="1:48" x14ac:dyDescent="0.25">
      <c r="A1388" s="175" t="s">
        <v>11571</v>
      </c>
      <c r="B1388" s="6" t="s">
        <v>15111</v>
      </c>
      <c r="C1388" s="238" t="str">
        <f t="shared" si="69"/>
        <v>READINGS_TT1_M2013-5_2013-8</v>
      </c>
      <c r="E1388" s="301" t="s">
        <v>15136</v>
      </c>
      <c r="F1388" s="178" t="s">
        <v>15099</v>
      </c>
      <c r="G1388" s="276">
        <v>41399</v>
      </c>
      <c r="H1388" s="243">
        <f t="shared" si="68"/>
        <v>41399</v>
      </c>
      <c r="I1388" s="277">
        <v>41501</v>
      </c>
      <c r="J1388" s="175" t="s">
        <v>11772</v>
      </c>
      <c r="K1388" s="175"/>
      <c r="L1388" s="24" t="s">
        <v>8637</v>
      </c>
      <c r="M1388" s="175" t="s">
        <v>11771</v>
      </c>
      <c r="N1388" s="175"/>
      <c r="O1388" s="181">
        <v>41427</v>
      </c>
      <c r="P1388" s="181">
        <v>41427</v>
      </c>
      <c r="S1388" t="s">
        <v>2674</v>
      </c>
      <c r="X1388">
        <v>20.3</v>
      </c>
      <c r="Y1388" t="s">
        <v>9144</v>
      </c>
      <c r="AA1388" t="s">
        <v>11235</v>
      </c>
      <c r="AB1388" t="s">
        <v>11281</v>
      </c>
      <c r="AC1388" s="6" t="s">
        <v>15115</v>
      </c>
      <c r="AD1388" t="s">
        <v>11270</v>
      </c>
      <c r="AE1388">
        <v>0.12</v>
      </c>
      <c r="AF1388" t="s">
        <v>9144</v>
      </c>
      <c r="AI1388" s="292">
        <v>8.3333333333333329E-2</v>
      </c>
      <c r="AJ1388" t="s">
        <v>1419</v>
      </c>
      <c r="AV1388" s="331">
        <f t="shared" si="67"/>
        <v>41501</v>
      </c>
    </row>
    <row r="1389" spans="1:48" x14ac:dyDescent="0.25">
      <c r="A1389" s="175" t="s">
        <v>11571</v>
      </c>
      <c r="B1389" s="6" t="s">
        <v>15111</v>
      </c>
      <c r="C1389" s="238" t="str">
        <f t="shared" si="69"/>
        <v>READINGS_TT1_M2013-5_2013-8</v>
      </c>
      <c r="E1389" s="301" t="s">
        <v>15136</v>
      </c>
      <c r="F1389" s="178" t="s">
        <v>15099</v>
      </c>
      <c r="G1389" s="276">
        <v>41399</v>
      </c>
      <c r="H1389" s="243">
        <f t="shared" si="68"/>
        <v>41399</v>
      </c>
      <c r="I1389" s="277">
        <v>41501</v>
      </c>
      <c r="J1389" s="175" t="s">
        <v>11772</v>
      </c>
      <c r="K1389" s="175"/>
      <c r="L1389" s="24" t="s">
        <v>8637</v>
      </c>
      <c r="M1389" s="175" t="s">
        <v>11771</v>
      </c>
      <c r="N1389" s="175"/>
      <c r="O1389" s="181">
        <v>41427</v>
      </c>
      <c r="P1389" s="181">
        <v>41427</v>
      </c>
      <c r="S1389" t="s">
        <v>2674</v>
      </c>
      <c r="X1389">
        <v>18.8</v>
      </c>
      <c r="Y1389" t="s">
        <v>9144</v>
      </c>
      <c r="AA1389" t="s">
        <v>11235</v>
      </c>
      <c r="AB1389" t="s">
        <v>11281</v>
      </c>
      <c r="AC1389" s="6" t="s">
        <v>15115</v>
      </c>
      <c r="AD1389" t="s">
        <v>11270</v>
      </c>
      <c r="AE1389">
        <v>0.12</v>
      </c>
      <c r="AF1389" t="s">
        <v>9144</v>
      </c>
      <c r="AI1389" s="292">
        <v>0.25</v>
      </c>
      <c r="AJ1389" t="s">
        <v>1419</v>
      </c>
      <c r="AV1389" s="331">
        <f t="shared" si="67"/>
        <v>41501</v>
      </c>
    </row>
    <row r="1390" spans="1:48" x14ac:dyDescent="0.25">
      <c r="A1390" s="175" t="s">
        <v>11571</v>
      </c>
      <c r="B1390" s="6" t="s">
        <v>15111</v>
      </c>
      <c r="C1390" s="238" t="str">
        <f t="shared" si="69"/>
        <v>READINGS_TT1_M2013-5_2013-8</v>
      </c>
      <c r="E1390" s="301" t="s">
        <v>15136</v>
      </c>
      <c r="F1390" s="178" t="s">
        <v>15099</v>
      </c>
      <c r="G1390" s="276">
        <v>41399</v>
      </c>
      <c r="H1390" s="243">
        <f t="shared" si="68"/>
        <v>41399</v>
      </c>
      <c r="I1390" s="277">
        <v>41501</v>
      </c>
      <c r="J1390" s="175" t="s">
        <v>11772</v>
      </c>
      <c r="K1390" s="175"/>
      <c r="L1390" s="24" t="s">
        <v>8637</v>
      </c>
      <c r="M1390" s="175" t="s">
        <v>11771</v>
      </c>
      <c r="N1390" s="175"/>
      <c r="O1390" s="181">
        <v>41427</v>
      </c>
      <c r="P1390" s="181">
        <v>41427</v>
      </c>
      <c r="S1390" t="s">
        <v>2674</v>
      </c>
      <c r="X1390">
        <v>20.5</v>
      </c>
      <c r="Y1390" t="s">
        <v>9144</v>
      </c>
      <c r="AA1390" t="s">
        <v>11235</v>
      </c>
      <c r="AB1390" t="s">
        <v>11281</v>
      </c>
      <c r="AC1390" s="6" t="s">
        <v>15115</v>
      </c>
      <c r="AD1390" t="s">
        <v>11270</v>
      </c>
      <c r="AE1390">
        <v>0.12</v>
      </c>
      <c r="AF1390" t="s">
        <v>9144</v>
      </c>
      <c r="AI1390" s="292">
        <v>0.41666666666666669</v>
      </c>
      <c r="AJ1390" t="s">
        <v>1419</v>
      </c>
      <c r="AV1390" s="331">
        <f t="shared" si="67"/>
        <v>41501</v>
      </c>
    </row>
    <row r="1391" spans="1:48" x14ac:dyDescent="0.25">
      <c r="A1391" s="175" t="s">
        <v>11571</v>
      </c>
      <c r="B1391" s="6" t="s">
        <v>15111</v>
      </c>
      <c r="C1391" s="238" t="str">
        <f t="shared" si="69"/>
        <v>READINGS_TT1_M2013-5_2013-8</v>
      </c>
      <c r="E1391" s="301" t="s">
        <v>15136</v>
      </c>
      <c r="F1391" s="178" t="s">
        <v>15099</v>
      </c>
      <c r="G1391" s="276">
        <v>41399</v>
      </c>
      <c r="H1391" s="243">
        <f t="shared" si="68"/>
        <v>41399</v>
      </c>
      <c r="I1391" s="277">
        <v>41501</v>
      </c>
      <c r="J1391" s="175" t="s">
        <v>11772</v>
      </c>
      <c r="K1391" s="175"/>
      <c r="L1391" s="24" t="s">
        <v>8637</v>
      </c>
      <c r="M1391" s="175" t="s">
        <v>11771</v>
      </c>
      <c r="N1391" s="175"/>
      <c r="O1391" s="181">
        <v>41427</v>
      </c>
      <c r="P1391" s="181">
        <v>41427</v>
      </c>
      <c r="S1391" t="s">
        <v>2674</v>
      </c>
      <c r="X1391">
        <v>19</v>
      </c>
      <c r="Y1391" t="s">
        <v>9144</v>
      </c>
      <c r="AA1391" t="s">
        <v>11235</v>
      </c>
      <c r="AB1391" t="s">
        <v>11281</v>
      </c>
      <c r="AC1391" s="6" t="s">
        <v>15115</v>
      </c>
      <c r="AD1391" t="s">
        <v>11270</v>
      </c>
      <c r="AE1391">
        <v>0.12</v>
      </c>
      <c r="AF1391" t="s">
        <v>9144</v>
      </c>
      <c r="AI1391" s="292">
        <v>0.58333333333333337</v>
      </c>
      <c r="AJ1391" t="s">
        <v>1419</v>
      </c>
      <c r="AV1391" s="331">
        <f t="shared" si="67"/>
        <v>41501</v>
      </c>
    </row>
    <row r="1392" spans="1:48" x14ac:dyDescent="0.25">
      <c r="A1392" s="175" t="s">
        <v>11571</v>
      </c>
      <c r="B1392" s="6" t="s">
        <v>15111</v>
      </c>
      <c r="C1392" s="238" t="str">
        <f t="shared" si="69"/>
        <v>READINGS_TT1_M2013-5_2013-8</v>
      </c>
      <c r="E1392" s="301" t="s">
        <v>15136</v>
      </c>
      <c r="F1392" s="178" t="s">
        <v>15099</v>
      </c>
      <c r="G1392" s="276">
        <v>41399</v>
      </c>
      <c r="H1392" s="243">
        <f t="shared" si="68"/>
        <v>41399</v>
      </c>
      <c r="I1392" s="277">
        <v>41501</v>
      </c>
      <c r="J1392" s="175" t="s">
        <v>11772</v>
      </c>
      <c r="K1392" s="175"/>
      <c r="L1392" s="24" t="s">
        <v>8637</v>
      </c>
      <c r="M1392" s="175" t="s">
        <v>11771</v>
      </c>
      <c r="N1392" s="175"/>
      <c r="O1392" s="181">
        <v>41427</v>
      </c>
      <c r="P1392" s="181">
        <v>41427</v>
      </c>
      <c r="S1392" t="s">
        <v>2674</v>
      </c>
      <c r="X1392">
        <v>20.9</v>
      </c>
      <c r="Y1392" t="s">
        <v>9144</v>
      </c>
      <c r="AA1392" t="s">
        <v>11235</v>
      </c>
      <c r="AB1392" t="s">
        <v>11281</v>
      </c>
      <c r="AC1392" s="6" t="s">
        <v>15115</v>
      </c>
      <c r="AD1392" t="s">
        <v>11270</v>
      </c>
      <c r="AE1392">
        <v>0.12</v>
      </c>
      <c r="AF1392" t="s">
        <v>9144</v>
      </c>
      <c r="AI1392" s="292">
        <v>0.75</v>
      </c>
      <c r="AJ1392" t="s">
        <v>1419</v>
      </c>
      <c r="AV1392" s="331">
        <f t="shared" si="67"/>
        <v>41501</v>
      </c>
    </row>
    <row r="1393" spans="1:48" x14ac:dyDescent="0.25">
      <c r="A1393" s="175" t="s">
        <v>11571</v>
      </c>
      <c r="B1393" s="6" t="s">
        <v>15111</v>
      </c>
      <c r="C1393" s="238" t="str">
        <f t="shared" si="69"/>
        <v>READINGS_TT1_M2013-5_2013-8</v>
      </c>
      <c r="E1393" s="301" t="s">
        <v>15136</v>
      </c>
      <c r="F1393" s="178" t="s">
        <v>15099</v>
      </c>
      <c r="G1393" s="276">
        <v>41399</v>
      </c>
      <c r="H1393" s="243">
        <f t="shared" si="68"/>
        <v>41399</v>
      </c>
      <c r="I1393" s="277">
        <v>41501</v>
      </c>
      <c r="J1393" s="175" t="s">
        <v>11772</v>
      </c>
      <c r="K1393" s="175"/>
      <c r="L1393" s="24" t="s">
        <v>8637</v>
      </c>
      <c r="M1393" s="175" t="s">
        <v>11771</v>
      </c>
      <c r="N1393" s="175"/>
      <c r="O1393" s="181">
        <v>41427</v>
      </c>
      <c r="P1393" s="181">
        <v>41427</v>
      </c>
      <c r="S1393" t="s">
        <v>2674</v>
      </c>
      <c r="X1393">
        <v>21.4</v>
      </c>
      <c r="Y1393" t="s">
        <v>9144</v>
      </c>
      <c r="AA1393" t="s">
        <v>11235</v>
      </c>
      <c r="AB1393" t="s">
        <v>11281</v>
      </c>
      <c r="AC1393" s="6" t="s">
        <v>15115</v>
      </c>
      <c r="AD1393" t="s">
        <v>11270</v>
      </c>
      <c r="AE1393">
        <v>0.12</v>
      </c>
      <c r="AF1393" t="s">
        <v>9144</v>
      </c>
      <c r="AI1393" s="292">
        <v>0.91666666666666663</v>
      </c>
      <c r="AJ1393" t="s">
        <v>1419</v>
      </c>
      <c r="AV1393" s="331">
        <f t="shared" si="67"/>
        <v>41501</v>
      </c>
    </row>
    <row r="1394" spans="1:48" x14ac:dyDescent="0.25">
      <c r="A1394" s="175" t="s">
        <v>11571</v>
      </c>
      <c r="B1394" s="6" t="s">
        <v>15111</v>
      </c>
      <c r="C1394" s="238" t="str">
        <f t="shared" si="69"/>
        <v>READINGS_TT1_M2013-5_2013-8</v>
      </c>
      <c r="E1394" s="301" t="s">
        <v>15136</v>
      </c>
      <c r="F1394" s="178" t="s">
        <v>15099</v>
      </c>
      <c r="G1394" s="276">
        <v>41399</v>
      </c>
      <c r="H1394" s="243">
        <f t="shared" si="68"/>
        <v>41399</v>
      </c>
      <c r="I1394" s="277">
        <v>41501</v>
      </c>
      <c r="J1394" s="175" t="s">
        <v>11772</v>
      </c>
      <c r="K1394" s="175"/>
      <c r="L1394" s="24" t="s">
        <v>8637</v>
      </c>
      <c r="M1394" s="175" t="s">
        <v>11771</v>
      </c>
      <c r="N1394" s="175"/>
      <c r="O1394" s="181">
        <v>41428</v>
      </c>
      <c r="P1394" s="181">
        <v>41428</v>
      </c>
      <c r="S1394" t="s">
        <v>2674</v>
      </c>
      <c r="X1394">
        <v>20.399999999999999</v>
      </c>
      <c r="Y1394" t="s">
        <v>9144</v>
      </c>
      <c r="AA1394" t="s">
        <v>11235</v>
      </c>
      <c r="AB1394" t="s">
        <v>11281</v>
      </c>
      <c r="AC1394" s="6" t="s">
        <v>15115</v>
      </c>
      <c r="AD1394" t="s">
        <v>11270</v>
      </c>
      <c r="AE1394">
        <v>0.12</v>
      </c>
      <c r="AF1394" t="s">
        <v>9144</v>
      </c>
      <c r="AI1394" s="292">
        <v>8.3333333333333329E-2</v>
      </c>
      <c r="AJ1394" t="s">
        <v>1419</v>
      </c>
      <c r="AV1394" s="331">
        <f t="shared" si="67"/>
        <v>41501</v>
      </c>
    </row>
    <row r="1395" spans="1:48" x14ac:dyDescent="0.25">
      <c r="A1395" s="175" t="s">
        <v>11571</v>
      </c>
      <c r="B1395" s="6" t="s">
        <v>15111</v>
      </c>
      <c r="C1395" s="238" t="str">
        <f t="shared" si="69"/>
        <v>READINGS_TT1_M2013-5_2013-8</v>
      </c>
      <c r="E1395" s="301" t="s">
        <v>15136</v>
      </c>
      <c r="F1395" s="178" t="s">
        <v>15099</v>
      </c>
      <c r="G1395" s="276">
        <v>41399</v>
      </c>
      <c r="H1395" s="243">
        <f t="shared" si="68"/>
        <v>41399</v>
      </c>
      <c r="I1395" s="277">
        <v>41501</v>
      </c>
      <c r="J1395" s="175" t="s">
        <v>11772</v>
      </c>
      <c r="K1395" s="175"/>
      <c r="L1395" s="24" t="s">
        <v>8637</v>
      </c>
      <c r="M1395" s="175" t="s">
        <v>11771</v>
      </c>
      <c r="N1395" s="175"/>
      <c r="O1395" s="181">
        <v>41428</v>
      </c>
      <c r="P1395" s="181">
        <v>41428</v>
      </c>
      <c r="S1395" t="s">
        <v>2674</v>
      </c>
      <c r="X1395">
        <v>18.899999999999999</v>
      </c>
      <c r="Y1395" t="s">
        <v>9144</v>
      </c>
      <c r="AA1395" t="s">
        <v>11235</v>
      </c>
      <c r="AB1395" t="s">
        <v>11281</v>
      </c>
      <c r="AC1395" s="6" t="s">
        <v>15115</v>
      </c>
      <c r="AD1395" t="s">
        <v>11270</v>
      </c>
      <c r="AE1395">
        <v>0.12</v>
      </c>
      <c r="AF1395" t="s">
        <v>9144</v>
      </c>
      <c r="AI1395" s="292">
        <v>0.25</v>
      </c>
      <c r="AJ1395" t="s">
        <v>1419</v>
      </c>
      <c r="AV1395" s="331">
        <f t="shared" si="67"/>
        <v>41501</v>
      </c>
    </row>
    <row r="1396" spans="1:48" x14ac:dyDescent="0.25">
      <c r="A1396" s="175" t="s">
        <v>11571</v>
      </c>
      <c r="B1396" s="6" t="s">
        <v>15111</v>
      </c>
      <c r="C1396" s="238" t="str">
        <f t="shared" si="69"/>
        <v>READINGS_TT1_M2013-5_2013-8</v>
      </c>
      <c r="E1396" s="301" t="s">
        <v>15136</v>
      </c>
      <c r="F1396" s="178" t="s">
        <v>15099</v>
      </c>
      <c r="G1396" s="276">
        <v>41399</v>
      </c>
      <c r="H1396" s="243">
        <f t="shared" si="68"/>
        <v>41399</v>
      </c>
      <c r="I1396" s="277">
        <v>41501</v>
      </c>
      <c r="J1396" s="175" t="s">
        <v>11772</v>
      </c>
      <c r="K1396" s="175"/>
      <c r="L1396" s="24" t="s">
        <v>8637</v>
      </c>
      <c r="M1396" s="175" t="s">
        <v>11771</v>
      </c>
      <c r="N1396" s="175"/>
      <c r="O1396" s="181">
        <v>41428</v>
      </c>
      <c r="P1396" s="181">
        <v>41428</v>
      </c>
      <c r="S1396" t="s">
        <v>2674</v>
      </c>
      <c r="X1396">
        <v>20.6</v>
      </c>
      <c r="Y1396" t="s">
        <v>9144</v>
      </c>
      <c r="AA1396" t="s">
        <v>11235</v>
      </c>
      <c r="AB1396" t="s">
        <v>11281</v>
      </c>
      <c r="AC1396" s="6" t="s">
        <v>15115</v>
      </c>
      <c r="AD1396" t="s">
        <v>11270</v>
      </c>
      <c r="AE1396">
        <v>0.12</v>
      </c>
      <c r="AF1396" t="s">
        <v>9144</v>
      </c>
      <c r="AI1396" s="292">
        <v>0.41666666666666669</v>
      </c>
      <c r="AJ1396" t="s">
        <v>1419</v>
      </c>
      <c r="AV1396" s="331">
        <f t="shared" si="67"/>
        <v>41501</v>
      </c>
    </row>
    <row r="1397" spans="1:48" x14ac:dyDescent="0.25">
      <c r="A1397" s="175" t="s">
        <v>11571</v>
      </c>
      <c r="B1397" s="6" t="s">
        <v>15111</v>
      </c>
      <c r="C1397" s="238" t="str">
        <f t="shared" si="69"/>
        <v>READINGS_TT1_M2013-5_2013-8</v>
      </c>
      <c r="E1397" s="301" t="s">
        <v>15136</v>
      </c>
      <c r="F1397" s="178" t="s">
        <v>15099</v>
      </c>
      <c r="G1397" s="276">
        <v>41399</v>
      </c>
      <c r="H1397" s="243">
        <f t="shared" si="68"/>
        <v>41399</v>
      </c>
      <c r="I1397" s="277">
        <v>41501</v>
      </c>
      <c r="J1397" s="175" t="s">
        <v>11772</v>
      </c>
      <c r="K1397" s="175"/>
      <c r="L1397" s="24" t="s">
        <v>8637</v>
      </c>
      <c r="M1397" s="175" t="s">
        <v>11771</v>
      </c>
      <c r="N1397" s="175"/>
      <c r="O1397" s="181">
        <v>41428</v>
      </c>
      <c r="P1397" s="181">
        <v>41428</v>
      </c>
      <c r="S1397" t="s">
        <v>2674</v>
      </c>
      <c r="X1397">
        <v>19.100000000000001</v>
      </c>
      <c r="Y1397" t="s">
        <v>9144</v>
      </c>
      <c r="AA1397" t="s">
        <v>11235</v>
      </c>
      <c r="AB1397" t="s">
        <v>11281</v>
      </c>
      <c r="AC1397" s="6" t="s">
        <v>15115</v>
      </c>
      <c r="AD1397" t="s">
        <v>11270</v>
      </c>
      <c r="AE1397">
        <v>0.12</v>
      </c>
      <c r="AF1397" t="s">
        <v>9144</v>
      </c>
      <c r="AI1397" s="292">
        <v>0.58333333333333337</v>
      </c>
      <c r="AJ1397" t="s">
        <v>1419</v>
      </c>
      <c r="AV1397" s="331">
        <f t="shared" si="67"/>
        <v>41501</v>
      </c>
    </row>
    <row r="1398" spans="1:48" x14ac:dyDescent="0.25">
      <c r="A1398" s="175" t="s">
        <v>11571</v>
      </c>
      <c r="B1398" s="6" t="s">
        <v>15111</v>
      </c>
      <c r="C1398" s="238" t="str">
        <f t="shared" si="69"/>
        <v>READINGS_TT1_M2013-5_2013-8</v>
      </c>
      <c r="E1398" s="301" t="s">
        <v>15136</v>
      </c>
      <c r="F1398" s="178" t="s">
        <v>15099</v>
      </c>
      <c r="G1398" s="276">
        <v>41399</v>
      </c>
      <c r="H1398" s="243">
        <f t="shared" si="68"/>
        <v>41399</v>
      </c>
      <c r="I1398" s="277">
        <v>41501</v>
      </c>
      <c r="J1398" s="175" t="s">
        <v>11772</v>
      </c>
      <c r="K1398" s="175"/>
      <c r="L1398" s="24" t="s">
        <v>8637</v>
      </c>
      <c r="M1398" s="175" t="s">
        <v>11771</v>
      </c>
      <c r="N1398" s="175"/>
      <c r="O1398" s="181">
        <v>41428</v>
      </c>
      <c r="P1398" s="181">
        <v>41428</v>
      </c>
      <c r="S1398" t="s">
        <v>2674</v>
      </c>
      <c r="X1398">
        <v>20</v>
      </c>
      <c r="Y1398" t="s">
        <v>9144</v>
      </c>
      <c r="AA1398" t="s">
        <v>11235</v>
      </c>
      <c r="AB1398" t="s">
        <v>11281</v>
      </c>
      <c r="AC1398" s="6" t="s">
        <v>15115</v>
      </c>
      <c r="AD1398" t="s">
        <v>11270</v>
      </c>
      <c r="AE1398">
        <v>0.12</v>
      </c>
      <c r="AF1398" t="s">
        <v>9144</v>
      </c>
      <c r="AI1398" s="292">
        <v>0.75</v>
      </c>
      <c r="AJ1398" t="s">
        <v>1419</v>
      </c>
      <c r="AV1398" s="331">
        <f t="shared" si="67"/>
        <v>41501</v>
      </c>
    </row>
    <row r="1399" spans="1:48" x14ac:dyDescent="0.25">
      <c r="A1399" s="175" t="s">
        <v>11571</v>
      </c>
      <c r="B1399" s="6" t="s">
        <v>15111</v>
      </c>
      <c r="C1399" s="238" t="str">
        <f t="shared" si="69"/>
        <v>READINGS_TT1_M2013-5_2013-8</v>
      </c>
      <c r="E1399" s="301" t="s">
        <v>15136</v>
      </c>
      <c r="F1399" s="178" t="s">
        <v>15099</v>
      </c>
      <c r="G1399" s="276">
        <v>41399</v>
      </c>
      <c r="H1399" s="243">
        <f t="shared" si="68"/>
        <v>41399</v>
      </c>
      <c r="I1399" s="277">
        <v>41501</v>
      </c>
      <c r="J1399" s="175" t="s">
        <v>11772</v>
      </c>
      <c r="K1399" s="175"/>
      <c r="L1399" s="24" t="s">
        <v>8637</v>
      </c>
      <c r="M1399" s="175" t="s">
        <v>11771</v>
      </c>
      <c r="N1399" s="175"/>
      <c r="O1399" s="181">
        <v>41428</v>
      </c>
      <c r="P1399" s="181">
        <v>41428</v>
      </c>
      <c r="S1399" t="s">
        <v>2674</v>
      </c>
      <c r="X1399">
        <v>19.3</v>
      </c>
      <c r="Y1399" t="s">
        <v>9144</v>
      </c>
      <c r="AA1399" t="s">
        <v>11235</v>
      </c>
      <c r="AB1399" t="s">
        <v>11281</v>
      </c>
      <c r="AC1399" s="6" t="s">
        <v>15115</v>
      </c>
      <c r="AD1399" t="s">
        <v>11270</v>
      </c>
      <c r="AE1399">
        <v>0.12</v>
      </c>
      <c r="AF1399" t="s">
        <v>9144</v>
      </c>
      <c r="AI1399" s="292">
        <v>0.91666666666666663</v>
      </c>
      <c r="AJ1399" t="s">
        <v>1419</v>
      </c>
      <c r="AV1399" s="331">
        <f t="shared" si="67"/>
        <v>41501</v>
      </c>
    </row>
    <row r="1400" spans="1:48" x14ac:dyDescent="0.25">
      <c r="A1400" s="175" t="s">
        <v>11571</v>
      </c>
      <c r="B1400" s="6" t="s">
        <v>15111</v>
      </c>
      <c r="C1400" s="238" t="str">
        <f t="shared" si="69"/>
        <v>READINGS_TT1_M2013-5_2013-8</v>
      </c>
      <c r="E1400" s="301" t="s">
        <v>15136</v>
      </c>
      <c r="F1400" s="178" t="s">
        <v>15099</v>
      </c>
      <c r="G1400" s="276">
        <v>41399</v>
      </c>
      <c r="H1400" s="243">
        <f t="shared" si="68"/>
        <v>41399</v>
      </c>
      <c r="I1400" s="277">
        <v>41501</v>
      </c>
      <c r="J1400" s="175" t="s">
        <v>11772</v>
      </c>
      <c r="K1400" s="175"/>
      <c r="L1400" s="24" t="s">
        <v>8637</v>
      </c>
      <c r="M1400" s="175" t="s">
        <v>11771</v>
      </c>
      <c r="N1400" s="175"/>
      <c r="O1400" s="181">
        <v>41429</v>
      </c>
      <c r="P1400" s="181">
        <v>41429</v>
      </c>
      <c r="S1400" t="s">
        <v>2674</v>
      </c>
      <c r="X1400">
        <v>18.100000000000001</v>
      </c>
      <c r="Y1400" t="s">
        <v>9144</v>
      </c>
      <c r="AA1400" t="s">
        <v>11235</v>
      </c>
      <c r="AB1400" t="s">
        <v>11281</v>
      </c>
      <c r="AC1400" s="6" t="s">
        <v>15115</v>
      </c>
      <c r="AD1400" t="s">
        <v>11270</v>
      </c>
      <c r="AE1400">
        <v>0.12</v>
      </c>
      <c r="AF1400" t="s">
        <v>9144</v>
      </c>
      <c r="AI1400" s="292">
        <v>8.3333333333333329E-2</v>
      </c>
      <c r="AJ1400" t="s">
        <v>1419</v>
      </c>
      <c r="AV1400" s="331">
        <f t="shared" si="67"/>
        <v>41501</v>
      </c>
    </row>
    <row r="1401" spans="1:48" x14ac:dyDescent="0.25">
      <c r="A1401" s="175" t="s">
        <v>11571</v>
      </c>
      <c r="B1401" s="6" t="s">
        <v>15111</v>
      </c>
      <c r="C1401" s="238" t="str">
        <f t="shared" si="69"/>
        <v>READINGS_TT1_M2013-5_2013-8</v>
      </c>
      <c r="E1401" s="301" t="s">
        <v>15136</v>
      </c>
      <c r="F1401" s="178" t="s">
        <v>15099</v>
      </c>
      <c r="G1401" s="276">
        <v>41399</v>
      </c>
      <c r="H1401" s="243">
        <f t="shared" si="68"/>
        <v>41399</v>
      </c>
      <c r="I1401" s="277">
        <v>41501</v>
      </c>
      <c r="J1401" s="175" t="s">
        <v>11772</v>
      </c>
      <c r="K1401" s="175"/>
      <c r="L1401" s="24" t="s">
        <v>8637</v>
      </c>
      <c r="M1401" s="175" t="s">
        <v>11771</v>
      </c>
      <c r="N1401" s="175"/>
      <c r="O1401" s="181">
        <v>41429</v>
      </c>
      <c r="P1401" s="181">
        <v>41429</v>
      </c>
      <c r="S1401" t="s">
        <v>2674</v>
      </c>
      <c r="X1401">
        <v>17</v>
      </c>
      <c r="Y1401" t="s">
        <v>9144</v>
      </c>
      <c r="AA1401" t="s">
        <v>11235</v>
      </c>
      <c r="AB1401" t="s">
        <v>11281</v>
      </c>
      <c r="AC1401" s="6" t="s">
        <v>15115</v>
      </c>
      <c r="AD1401" t="s">
        <v>11270</v>
      </c>
      <c r="AE1401">
        <v>0.12</v>
      </c>
      <c r="AF1401" t="s">
        <v>9144</v>
      </c>
      <c r="AI1401" s="292">
        <v>0.25</v>
      </c>
      <c r="AJ1401" t="s">
        <v>1419</v>
      </c>
      <c r="AV1401" s="331">
        <f t="shared" si="67"/>
        <v>41501</v>
      </c>
    </row>
    <row r="1402" spans="1:48" x14ac:dyDescent="0.25">
      <c r="A1402" s="175" t="s">
        <v>11571</v>
      </c>
      <c r="B1402" s="6" t="s">
        <v>15111</v>
      </c>
      <c r="C1402" s="238" t="str">
        <f t="shared" si="69"/>
        <v>READINGS_TT1_M2013-5_2013-8</v>
      </c>
      <c r="E1402" s="301" t="s">
        <v>15136</v>
      </c>
      <c r="F1402" s="178" t="s">
        <v>15099</v>
      </c>
      <c r="G1402" s="276">
        <v>41399</v>
      </c>
      <c r="H1402" s="243">
        <f t="shared" si="68"/>
        <v>41399</v>
      </c>
      <c r="I1402" s="277">
        <v>41501</v>
      </c>
      <c r="J1402" s="175" t="s">
        <v>11772</v>
      </c>
      <c r="K1402" s="175"/>
      <c r="L1402" s="24" t="s">
        <v>8637</v>
      </c>
      <c r="M1402" s="175" t="s">
        <v>11771</v>
      </c>
      <c r="N1402" s="175"/>
      <c r="O1402" s="181">
        <v>41429</v>
      </c>
      <c r="P1402" s="181">
        <v>41429</v>
      </c>
      <c r="S1402" t="s">
        <v>2674</v>
      </c>
      <c r="X1402">
        <v>17.5</v>
      </c>
      <c r="Y1402" t="s">
        <v>9144</v>
      </c>
      <c r="AA1402" t="s">
        <v>11235</v>
      </c>
      <c r="AB1402" t="s">
        <v>11281</v>
      </c>
      <c r="AC1402" s="6" t="s">
        <v>15115</v>
      </c>
      <c r="AD1402" t="s">
        <v>11270</v>
      </c>
      <c r="AE1402">
        <v>0.12</v>
      </c>
      <c r="AF1402" t="s">
        <v>9144</v>
      </c>
      <c r="AI1402" s="292">
        <v>0.41666666666666669</v>
      </c>
      <c r="AJ1402" t="s">
        <v>1419</v>
      </c>
      <c r="AV1402" s="331">
        <f t="shared" si="67"/>
        <v>41501</v>
      </c>
    </row>
    <row r="1403" spans="1:48" x14ac:dyDescent="0.25">
      <c r="A1403" s="175" t="s">
        <v>11571</v>
      </c>
      <c r="B1403" s="6" t="s">
        <v>15111</v>
      </c>
      <c r="C1403" s="238" t="str">
        <f t="shared" si="69"/>
        <v>READINGS_TT1_M2013-5_2013-8</v>
      </c>
      <c r="E1403" s="301" t="s">
        <v>15136</v>
      </c>
      <c r="F1403" s="178" t="s">
        <v>15099</v>
      </c>
      <c r="G1403" s="276">
        <v>41399</v>
      </c>
      <c r="H1403" s="243">
        <f t="shared" si="68"/>
        <v>41399</v>
      </c>
      <c r="I1403" s="277">
        <v>41501</v>
      </c>
      <c r="J1403" s="175" t="s">
        <v>11772</v>
      </c>
      <c r="K1403" s="175"/>
      <c r="L1403" s="24" t="s">
        <v>8637</v>
      </c>
      <c r="M1403" s="175" t="s">
        <v>11771</v>
      </c>
      <c r="N1403" s="175"/>
      <c r="O1403" s="181">
        <v>41429</v>
      </c>
      <c r="P1403" s="181">
        <v>41429</v>
      </c>
      <c r="S1403" t="s">
        <v>2674</v>
      </c>
      <c r="X1403">
        <v>19.8</v>
      </c>
      <c r="Y1403" t="s">
        <v>9144</v>
      </c>
      <c r="AA1403" t="s">
        <v>11235</v>
      </c>
      <c r="AB1403" t="s">
        <v>11281</v>
      </c>
      <c r="AC1403" s="6" t="s">
        <v>15115</v>
      </c>
      <c r="AD1403" t="s">
        <v>11270</v>
      </c>
      <c r="AE1403">
        <v>0.12</v>
      </c>
      <c r="AF1403" t="s">
        <v>9144</v>
      </c>
      <c r="AI1403" s="292">
        <v>0.58333333333333337</v>
      </c>
      <c r="AJ1403" t="s">
        <v>1419</v>
      </c>
      <c r="AV1403" s="331">
        <f t="shared" si="67"/>
        <v>41501</v>
      </c>
    </row>
    <row r="1404" spans="1:48" x14ac:dyDescent="0.25">
      <c r="A1404" s="175" t="s">
        <v>11571</v>
      </c>
      <c r="B1404" s="6" t="s">
        <v>15111</v>
      </c>
      <c r="C1404" s="238" t="str">
        <f t="shared" si="69"/>
        <v>READINGS_TT1_M2013-5_2013-8</v>
      </c>
      <c r="E1404" s="301" t="s">
        <v>15136</v>
      </c>
      <c r="F1404" s="178" t="s">
        <v>15099</v>
      </c>
      <c r="G1404" s="276">
        <v>41399</v>
      </c>
      <c r="H1404" s="243">
        <f t="shared" si="68"/>
        <v>41399</v>
      </c>
      <c r="I1404" s="277">
        <v>41501</v>
      </c>
      <c r="J1404" s="175" t="s">
        <v>11772</v>
      </c>
      <c r="K1404" s="175"/>
      <c r="L1404" s="24" t="s">
        <v>8637</v>
      </c>
      <c r="M1404" s="175" t="s">
        <v>11771</v>
      </c>
      <c r="N1404" s="175"/>
      <c r="O1404" s="181">
        <v>41429</v>
      </c>
      <c r="P1404" s="181">
        <v>41429</v>
      </c>
      <c r="S1404" t="s">
        <v>2674</v>
      </c>
      <c r="X1404">
        <v>20.2</v>
      </c>
      <c r="Y1404" t="s">
        <v>9144</v>
      </c>
      <c r="AA1404" t="s">
        <v>11235</v>
      </c>
      <c r="AB1404" t="s">
        <v>11281</v>
      </c>
      <c r="AC1404" s="6" t="s">
        <v>15115</v>
      </c>
      <c r="AD1404" t="s">
        <v>11270</v>
      </c>
      <c r="AE1404">
        <v>0.12</v>
      </c>
      <c r="AF1404" t="s">
        <v>9144</v>
      </c>
      <c r="AI1404" s="292">
        <v>0.75</v>
      </c>
      <c r="AJ1404" t="s">
        <v>1419</v>
      </c>
      <c r="AV1404" s="331">
        <f t="shared" si="67"/>
        <v>41501</v>
      </c>
    </row>
    <row r="1405" spans="1:48" x14ac:dyDescent="0.25">
      <c r="A1405" s="175" t="s">
        <v>11571</v>
      </c>
      <c r="B1405" s="6" t="s">
        <v>15111</v>
      </c>
      <c r="C1405" s="238" t="str">
        <f t="shared" si="69"/>
        <v>READINGS_TT1_M2013-5_2013-8</v>
      </c>
      <c r="E1405" s="301" t="s">
        <v>15136</v>
      </c>
      <c r="F1405" s="178" t="s">
        <v>15099</v>
      </c>
      <c r="G1405" s="276">
        <v>41399</v>
      </c>
      <c r="H1405" s="243">
        <f t="shared" si="68"/>
        <v>41399</v>
      </c>
      <c r="I1405" s="277">
        <v>41501</v>
      </c>
      <c r="J1405" s="175" t="s">
        <v>11772</v>
      </c>
      <c r="K1405" s="175"/>
      <c r="L1405" s="24" t="s">
        <v>8637</v>
      </c>
      <c r="M1405" s="175" t="s">
        <v>11771</v>
      </c>
      <c r="N1405" s="175"/>
      <c r="O1405" s="181">
        <v>41429</v>
      </c>
      <c r="P1405" s="181">
        <v>41429</v>
      </c>
      <c r="S1405" t="s">
        <v>2674</v>
      </c>
      <c r="X1405">
        <v>18.899999999999999</v>
      </c>
      <c r="Y1405" t="s">
        <v>9144</v>
      </c>
      <c r="AA1405" t="s">
        <v>11235</v>
      </c>
      <c r="AB1405" t="s">
        <v>11281</v>
      </c>
      <c r="AC1405" s="6" t="s">
        <v>15115</v>
      </c>
      <c r="AD1405" t="s">
        <v>11270</v>
      </c>
      <c r="AE1405">
        <v>0.12</v>
      </c>
      <c r="AF1405" t="s">
        <v>9144</v>
      </c>
      <c r="AI1405" s="292">
        <v>0.91666666666666663</v>
      </c>
      <c r="AJ1405" t="s">
        <v>1419</v>
      </c>
      <c r="AV1405" s="331">
        <f t="shared" si="67"/>
        <v>41501</v>
      </c>
    </row>
    <row r="1406" spans="1:48" x14ac:dyDescent="0.25">
      <c r="A1406" s="175" t="s">
        <v>11571</v>
      </c>
      <c r="B1406" s="6" t="s">
        <v>15111</v>
      </c>
      <c r="C1406" s="238" t="str">
        <f t="shared" si="69"/>
        <v>READINGS_TT1_M2013-5_2013-8</v>
      </c>
      <c r="E1406" s="301" t="s">
        <v>15136</v>
      </c>
      <c r="F1406" s="178" t="s">
        <v>15099</v>
      </c>
      <c r="G1406" s="276">
        <v>41399</v>
      </c>
      <c r="H1406" s="243">
        <f t="shared" si="68"/>
        <v>41399</v>
      </c>
      <c r="I1406" s="277">
        <v>41501</v>
      </c>
      <c r="J1406" s="175" t="s">
        <v>11772</v>
      </c>
      <c r="K1406" s="175"/>
      <c r="L1406" s="24" t="s">
        <v>8637</v>
      </c>
      <c r="M1406" s="175" t="s">
        <v>11771</v>
      </c>
      <c r="N1406" s="175"/>
      <c r="O1406" s="181">
        <v>41430</v>
      </c>
      <c r="P1406" s="181">
        <v>41430</v>
      </c>
      <c r="S1406" t="s">
        <v>2674</v>
      </c>
      <c r="X1406">
        <v>17.2</v>
      </c>
      <c r="Y1406" t="s">
        <v>9144</v>
      </c>
      <c r="AA1406" t="s">
        <v>11235</v>
      </c>
      <c r="AB1406" t="s">
        <v>11281</v>
      </c>
      <c r="AC1406" s="6" t="s">
        <v>15115</v>
      </c>
      <c r="AD1406" t="s">
        <v>11270</v>
      </c>
      <c r="AE1406">
        <v>0.12</v>
      </c>
      <c r="AF1406" t="s">
        <v>9144</v>
      </c>
      <c r="AI1406" s="292">
        <v>8.3333333333333329E-2</v>
      </c>
      <c r="AJ1406" t="s">
        <v>1419</v>
      </c>
      <c r="AV1406" s="331">
        <f t="shared" si="67"/>
        <v>41501</v>
      </c>
    </row>
    <row r="1407" spans="1:48" x14ac:dyDescent="0.25">
      <c r="A1407" s="175" t="s">
        <v>11571</v>
      </c>
      <c r="B1407" s="6" t="s">
        <v>15111</v>
      </c>
      <c r="C1407" s="238" t="str">
        <f t="shared" si="69"/>
        <v>READINGS_TT1_M2013-5_2013-8</v>
      </c>
      <c r="E1407" s="301" t="s">
        <v>15136</v>
      </c>
      <c r="F1407" s="178" t="s">
        <v>15099</v>
      </c>
      <c r="G1407" s="276">
        <v>41399</v>
      </c>
      <c r="H1407" s="243">
        <f t="shared" si="68"/>
        <v>41399</v>
      </c>
      <c r="I1407" s="277">
        <v>41501</v>
      </c>
      <c r="J1407" s="175" t="s">
        <v>11772</v>
      </c>
      <c r="K1407" s="175"/>
      <c r="L1407" s="24" t="s">
        <v>8637</v>
      </c>
      <c r="M1407" s="175" t="s">
        <v>11771</v>
      </c>
      <c r="N1407" s="175"/>
      <c r="O1407" s="181">
        <v>41430</v>
      </c>
      <c r="P1407" s="181">
        <v>41430</v>
      </c>
      <c r="S1407" t="s">
        <v>2674</v>
      </c>
      <c r="X1407">
        <v>15.8</v>
      </c>
      <c r="Y1407" t="s">
        <v>9144</v>
      </c>
      <c r="AA1407" t="s">
        <v>11235</v>
      </c>
      <c r="AB1407" t="s">
        <v>11281</v>
      </c>
      <c r="AC1407" s="6" t="s">
        <v>15115</v>
      </c>
      <c r="AD1407" t="s">
        <v>11270</v>
      </c>
      <c r="AE1407">
        <v>0.12</v>
      </c>
      <c r="AF1407" t="s">
        <v>9144</v>
      </c>
      <c r="AI1407" s="292">
        <v>0.25</v>
      </c>
      <c r="AJ1407" t="s">
        <v>1419</v>
      </c>
      <c r="AV1407" s="331">
        <f t="shared" si="67"/>
        <v>41501</v>
      </c>
    </row>
    <row r="1408" spans="1:48" x14ac:dyDescent="0.25">
      <c r="A1408" s="175" t="s">
        <v>11571</v>
      </c>
      <c r="B1408" s="6" t="s">
        <v>15111</v>
      </c>
      <c r="C1408" s="238" t="str">
        <f t="shared" si="69"/>
        <v>READINGS_TT1_M2013-5_2013-8</v>
      </c>
      <c r="E1408" s="301" t="s">
        <v>15136</v>
      </c>
      <c r="F1408" s="178" t="s">
        <v>15099</v>
      </c>
      <c r="G1408" s="276">
        <v>41399</v>
      </c>
      <c r="H1408" s="243">
        <f t="shared" si="68"/>
        <v>41399</v>
      </c>
      <c r="I1408" s="277">
        <v>41501</v>
      </c>
      <c r="J1408" s="175" t="s">
        <v>11772</v>
      </c>
      <c r="K1408" s="175"/>
      <c r="L1408" s="24" t="s">
        <v>8637</v>
      </c>
      <c r="M1408" s="175" t="s">
        <v>11771</v>
      </c>
      <c r="N1408" s="175"/>
      <c r="O1408" s="181">
        <v>41430</v>
      </c>
      <c r="P1408" s="181">
        <v>41430</v>
      </c>
      <c r="S1408" t="s">
        <v>2674</v>
      </c>
      <c r="X1408">
        <v>16.600000000000001</v>
      </c>
      <c r="Y1408" t="s">
        <v>9144</v>
      </c>
      <c r="AA1408" t="s">
        <v>11235</v>
      </c>
      <c r="AB1408" t="s">
        <v>11281</v>
      </c>
      <c r="AC1408" s="6" t="s">
        <v>15115</v>
      </c>
      <c r="AD1408" t="s">
        <v>11270</v>
      </c>
      <c r="AE1408">
        <v>0.12</v>
      </c>
      <c r="AF1408" t="s">
        <v>9144</v>
      </c>
      <c r="AI1408" s="292">
        <v>0.41666666666666669</v>
      </c>
      <c r="AJ1408" t="s">
        <v>1419</v>
      </c>
      <c r="AV1408" s="331">
        <f t="shared" si="67"/>
        <v>41501</v>
      </c>
    </row>
    <row r="1409" spans="1:48" x14ac:dyDescent="0.25">
      <c r="A1409" s="175" t="s">
        <v>11571</v>
      </c>
      <c r="B1409" s="6" t="s">
        <v>15111</v>
      </c>
      <c r="C1409" s="238" t="str">
        <f t="shared" si="69"/>
        <v>READINGS_TT1_M2013-5_2013-8</v>
      </c>
      <c r="E1409" s="301" t="s">
        <v>15136</v>
      </c>
      <c r="F1409" s="178" t="s">
        <v>15099</v>
      </c>
      <c r="G1409" s="276">
        <v>41399</v>
      </c>
      <c r="H1409" s="243">
        <f t="shared" si="68"/>
        <v>41399</v>
      </c>
      <c r="I1409" s="277">
        <v>41501</v>
      </c>
      <c r="J1409" s="175" t="s">
        <v>11772</v>
      </c>
      <c r="K1409" s="175"/>
      <c r="L1409" s="24" t="s">
        <v>8637</v>
      </c>
      <c r="M1409" s="175" t="s">
        <v>11771</v>
      </c>
      <c r="N1409" s="175"/>
      <c r="O1409" s="181">
        <v>41430</v>
      </c>
      <c r="P1409" s="181">
        <v>41430</v>
      </c>
      <c r="S1409" t="s">
        <v>2674</v>
      </c>
      <c r="X1409">
        <v>19.2</v>
      </c>
      <c r="Y1409" t="s">
        <v>9144</v>
      </c>
      <c r="AA1409" t="s">
        <v>11235</v>
      </c>
      <c r="AB1409" t="s">
        <v>11281</v>
      </c>
      <c r="AC1409" s="6" t="s">
        <v>15115</v>
      </c>
      <c r="AD1409" t="s">
        <v>11270</v>
      </c>
      <c r="AE1409">
        <v>0.12</v>
      </c>
      <c r="AF1409" t="s">
        <v>9144</v>
      </c>
      <c r="AI1409" s="292">
        <v>0.58333333333333337</v>
      </c>
      <c r="AJ1409" t="s">
        <v>1419</v>
      </c>
      <c r="AV1409" s="331">
        <f t="shared" si="67"/>
        <v>41501</v>
      </c>
    </row>
    <row r="1410" spans="1:48" x14ac:dyDescent="0.25">
      <c r="A1410" s="175" t="s">
        <v>11571</v>
      </c>
      <c r="B1410" s="6" t="s">
        <v>15111</v>
      </c>
      <c r="C1410" s="238" t="str">
        <f t="shared" si="69"/>
        <v>READINGS_TT1_M2013-5_2013-8</v>
      </c>
      <c r="E1410" s="301" t="s">
        <v>15136</v>
      </c>
      <c r="F1410" s="178" t="s">
        <v>15099</v>
      </c>
      <c r="G1410" s="276">
        <v>41399</v>
      </c>
      <c r="H1410" s="243">
        <f t="shared" si="68"/>
        <v>41399</v>
      </c>
      <c r="I1410" s="277">
        <v>41501</v>
      </c>
      <c r="J1410" s="175" t="s">
        <v>11772</v>
      </c>
      <c r="K1410" s="175"/>
      <c r="L1410" s="24" t="s">
        <v>8637</v>
      </c>
      <c r="M1410" s="175" t="s">
        <v>11771</v>
      </c>
      <c r="N1410" s="175"/>
      <c r="O1410" s="181">
        <v>41430</v>
      </c>
      <c r="P1410" s="181">
        <v>41430</v>
      </c>
      <c r="S1410" t="s">
        <v>2674</v>
      </c>
      <c r="X1410">
        <v>20</v>
      </c>
      <c r="Y1410" t="s">
        <v>9144</v>
      </c>
      <c r="AA1410" t="s">
        <v>11235</v>
      </c>
      <c r="AB1410" t="s">
        <v>11281</v>
      </c>
      <c r="AC1410" s="6" t="s">
        <v>15115</v>
      </c>
      <c r="AD1410" t="s">
        <v>11270</v>
      </c>
      <c r="AE1410">
        <v>0.12</v>
      </c>
      <c r="AF1410" t="s">
        <v>9144</v>
      </c>
      <c r="AI1410" s="292">
        <v>0.75</v>
      </c>
      <c r="AJ1410" t="s">
        <v>1419</v>
      </c>
      <c r="AV1410" s="331">
        <f t="shared" ref="AV1410:AV1473" si="70">DATE(YEAR(I1410),MONTH(I1410),DAY(I1410))</f>
        <v>41501</v>
      </c>
    </row>
    <row r="1411" spans="1:48" x14ac:dyDescent="0.25">
      <c r="A1411" s="175" t="s">
        <v>11571</v>
      </c>
      <c r="B1411" s="6" t="s">
        <v>15111</v>
      </c>
      <c r="C1411" s="238" t="str">
        <f t="shared" si="69"/>
        <v>READINGS_TT1_M2013-5_2013-8</v>
      </c>
      <c r="E1411" s="301" t="s">
        <v>15136</v>
      </c>
      <c r="F1411" s="178" t="s">
        <v>15099</v>
      </c>
      <c r="G1411" s="276">
        <v>41399</v>
      </c>
      <c r="H1411" s="243">
        <f t="shared" ref="H1411:H1474" si="71">DATE(YEAR(G1411),MONTH(G1411),DAY(G1411))</f>
        <v>41399</v>
      </c>
      <c r="I1411" s="277">
        <v>41501</v>
      </c>
      <c r="J1411" s="175" t="s">
        <v>11772</v>
      </c>
      <c r="K1411" s="175"/>
      <c r="L1411" s="24" t="s">
        <v>8637</v>
      </c>
      <c r="M1411" s="175" t="s">
        <v>11771</v>
      </c>
      <c r="N1411" s="175"/>
      <c r="O1411" s="181">
        <v>41430</v>
      </c>
      <c r="P1411" s="181">
        <v>41430</v>
      </c>
      <c r="S1411" t="s">
        <v>2674</v>
      </c>
      <c r="X1411">
        <v>18.8</v>
      </c>
      <c r="Y1411" t="s">
        <v>9144</v>
      </c>
      <c r="AA1411" t="s">
        <v>11235</v>
      </c>
      <c r="AB1411" t="s">
        <v>11281</v>
      </c>
      <c r="AC1411" s="6" t="s">
        <v>15115</v>
      </c>
      <c r="AD1411" t="s">
        <v>11270</v>
      </c>
      <c r="AE1411">
        <v>0.12</v>
      </c>
      <c r="AF1411" t="s">
        <v>9144</v>
      </c>
      <c r="AI1411" s="292">
        <v>0.91666666666666663</v>
      </c>
      <c r="AJ1411" t="s">
        <v>1419</v>
      </c>
      <c r="AV1411" s="331">
        <f t="shared" si="70"/>
        <v>41501</v>
      </c>
    </row>
    <row r="1412" spans="1:48" x14ac:dyDescent="0.25">
      <c r="A1412" s="175" t="s">
        <v>11571</v>
      </c>
      <c r="B1412" s="6" t="s">
        <v>15111</v>
      </c>
      <c r="C1412" s="238" t="str">
        <f t="shared" si="69"/>
        <v>READINGS_TT1_M2013-5_2013-8</v>
      </c>
      <c r="E1412" s="301" t="s">
        <v>15136</v>
      </c>
      <c r="F1412" s="178" t="s">
        <v>15099</v>
      </c>
      <c r="G1412" s="276">
        <v>41399</v>
      </c>
      <c r="H1412" s="243">
        <f t="shared" si="71"/>
        <v>41399</v>
      </c>
      <c r="I1412" s="277">
        <v>41501</v>
      </c>
      <c r="J1412" s="175" t="s">
        <v>11772</v>
      </c>
      <c r="K1412" s="175"/>
      <c r="L1412" s="24" t="s">
        <v>8637</v>
      </c>
      <c r="M1412" s="175" t="s">
        <v>11771</v>
      </c>
      <c r="N1412" s="175"/>
      <c r="O1412" s="181">
        <v>41431</v>
      </c>
      <c r="P1412" s="181">
        <v>41431</v>
      </c>
      <c r="S1412" t="s">
        <v>2674</v>
      </c>
      <c r="X1412">
        <v>17.399999999999999</v>
      </c>
      <c r="Y1412" t="s">
        <v>9144</v>
      </c>
      <c r="AA1412" t="s">
        <v>11235</v>
      </c>
      <c r="AB1412" t="s">
        <v>11281</v>
      </c>
      <c r="AC1412" s="6" t="s">
        <v>15115</v>
      </c>
      <c r="AD1412" t="s">
        <v>11270</v>
      </c>
      <c r="AE1412">
        <v>0.12</v>
      </c>
      <c r="AF1412" t="s">
        <v>9144</v>
      </c>
      <c r="AI1412" s="292">
        <v>8.3333333333333329E-2</v>
      </c>
      <c r="AJ1412" t="s">
        <v>1419</v>
      </c>
      <c r="AV1412" s="331">
        <f t="shared" si="70"/>
        <v>41501</v>
      </c>
    </row>
    <row r="1413" spans="1:48" x14ac:dyDescent="0.25">
      <c r="A1413" s="175" t="s">
        <v>11571</v>
      </c>
      <c r="B1413" s="6" t="s">
        <v>15111</v>
      </c>
      <c r="C1413" s="238" t="str">
        <f t="shared" si="69"/>
        <v>READINGS_TT1_M2013-5_2013-8</v>
      </c>
      <c r="E1413" s="301" t="s">
        <v>15136</v>
      </c>
      <c r="F1413" s="178" t="s">
        <v>15099</v>
      </c>
      <c r="G1413" s="276">
        <v>41399</v>
      </c>
      <c r="H1413" s="243">
        <f t="shared" si="71"/>
        <v>41399</v>
      </c>
      <c r="I1413" s="277">
        <v>41501</v>
      </c>
      <c r="J1413" s="175" t="s">
        <v>11772</v>
      </c>
      <c r="K1413" s="175"/>
      <c r="L1413" s="24" t="s">
        <v>8637</v>
      </c>
      <c r="M1413" s="175" t="s">
        <v>11771</v>
      </c>
      <c r="N1413" s="175"/>
      <c r="O1413" s="181">
        <v>41431</v>
      </c>
      <c r="P1413" s="181">
        <v>41431</v>
      </c>
      <c r="S1413" t="s">
        <v>2674</v>
      </c>
      <c r="X1413">
        <v>16.2</v>
      </c>
      <c r="Y1413" t="s">
        <v>9144</v>
      </c>
      <c r="AA1413" t="s">
        <v>11235</v>
      </c>
      <c r="AB1413" t="s">
        <v>11281</v>
      </c>
      <c r="AC1413" s="6" t="s">
        <v>15115</v>
      </c>
      <c r="AD1413" t="s">
        <v>11270</v>
      </c>
      <c r="AE1413">
        <v>0.12</v>
      </c>
      <c r="AF1413" t="s">
        <v>9144</v>
      </c>
      <c r="AI1413" s="292">
        <v>0.25</v>
      </c>
      <c r="AJ1413" t="s">
        <v>1419</v>
      </c>
      <c r="AV1413" s="331">
        <f t="shared" si="70"/>
        <v>41501</v>
      </c>
    </row>
    <row r="1414" spans="1:48" x14ac:dyDescent="0.25">
      <c r="A1414" s="175" t="s">
        <v>11571</v>
      </c>
      <c r="B1414" s="6" t="s">
        <v>15111</v>
      </c>
      <c r="C1414" s="238" t="str">
        <f t="shared" si="69"/>
        <v>READINGS_TT1_M2013-5_2013-8</v>
      </c>
      <c r="E1414" s="301" t="s">
        <v>15136</v>
      </c>
      <c r="F1414" s="178" t="s">
        <v>15099</v>
      </c>
      <c r="G1414" s="276">
        <v>41399</v>
      </c>
      <c r="H1414" s="243">
        <f t="shared" si="71"/>
        <v>41399</v>
      </c>
      <c r="I1414" s="277">
        <v>41501</v>
      </c>
      <c r="J1414" s="175" t="s">
        <v>11772</v>
      </c>
      <c r="K1414" s="175"/>
      <c r="L1414" s="24" t="s">
        <v>8637</v>
      </c>
      <c r="M1414" s="175" t="s">
        <v>11771</v>
      </c>
      <c r="N1414" s="175"/>
      <c r="O1414" s="181">
        <v>41431</v>
      </c>
      <c r="P1414" s="181">
        <v>41431</v>
      </c>
      <c r="S1414" t="s">
        <v>2674</v>
      </c>
      <c r="X1414">
        <v>17</v>
      </c>
      <c r="Y1414" t="s">
        <v>9144</v>
      </c>
      <c r="AA1414" t="s">
        <v>11235</v>
      </c>
      <c r="AB1414" t="s">
        <v>11281</v>
      </c>
      <c r="AC1414" s="6" t="s">
        <v>15115</v>
      </c>
      <c r="AD1414" t="s">
        <v>11270</v>
      </c>
      <c r="AE1414">
        <v>0.12</v>
      </c>
      <c r="AF1414" t="s">
        <v>9144</v>
      </c>
      <c r="AI1414" s="292">
        <v>0.41666666666666669</v>
      </c>
      <c r="AJ1414" t="s">
        <v>1419</v>
      </c>
      <c r="AV1414" s="331">
        <f t="shared" si="70"/>
        <v>41501</v>
      </c>
    </row>
    <row r="1415" spans="1:48" x14ac:dyDescent="0.25">
      <c r="A1415" s="175" t="s">
        <v>11571</v>
      </c>
      <c r="B1415" s="6" t="s">
        <v>15111</v>
      </c>
      <c r="C1415" s="238" t="str">
        <f t="shared" si="69"/>
        <v>READINGS_TT1_M2013-5_2013-8</v>
      </c>
      <c r="E1415" s="301" t="s">
        <v>15136</v>
      </c>
      <c r="F1415" s="178" t="s">
        <v>15099</v>
      </c>
      <c r="G1415" s="276">
        <v>41399</v>
      </c>
      <c r="H1415" s="243">
        <f t="shared" si="71"/>
        <v>41399</v>
      </c>
      <c r="I1415" s="277">
        <v>41501</v>
      </c>
      <c r="J1415" s="175" t="s">
        <v>11772</v>
      </c>
      <c r="K1415" s="175"/>
      <c r="L1415" s="24" t="s">
        <v>8637</v>
      </c>
      <c r="M1415" s="175" t="s">
        <v>11771</v>
      </c>
      <c r="N1415" s="175"/>
      <c r="O1415" s="181">
        <v>41431</v>
      </c>
      <c r="P1415" s="181">
        <v>41431</v>
      </c>
      <c r="S1415" t="s">
        <v>2674</v>
      </c>
      <c r="X1415">
        <v>18.399999999999999</v>
      </c>
      <c r="Y1415" t="s">
        <v>9144</v>
      </c>
      <c r="AA1415" t="s">
        <v>11235</v>
      </c>
      <c r="AB1415" t="s">
        <v>11281</v>
      </c>
      <c r="AC1415" s="6" t="s">
        <v>15115</v>
      </c>
      <c r="AD1415" t="s">
        <v>11270</v>
      </c>
      <c r="AE1415">
        <v>0.12</v>
      </c>
      <c r="AF1415" t="s">
        <v>9144</v>
      </c>
      <c r="AI1415" s="292">
        <v>0.58333333333333337</v>
      </c>
      <c r="AJ1415" t="s">
        <v>1419</v>
      </c>
      <c r="AV1415" s="331">
        <f t="shared" si="70"/>
        <v>41501</v>
      </c>
    </row>
    <row r="1416" spans="1:48" x14ac:dyDescent="0.25">
      <c r="A1416" s="175" t="s">
        <v>11571</v>
      </c>
      <c r="B1416" s="6" t="s">
        <v>15111</v>
      </c>
      <c r="C1416" s="238" t="str">
        <f t="shared" si="69"/>
        <v>READINGS_TT1_M2013-5_2013-8</v>
      </c>
      <c r="E1416" s="301" t="s">
        <v>15136</v>
      </c>
      <c r="F1416" s="178" t="s">
        <v>15099</v>
      </c>
      <c r="G1416" s="276">
        <v>41399</v>
      </c>
      <c r="H1416" s="243">
        <f t="shared" si="71"/>
        <v>41399</v>
      </c>
      <c r="I1416" s="277">
        <v>41501</v>
      </c>
      <c r="J1416" s="175" t="s">
        <v>11772</v>
      </c>
      <c r="K1416" s="175"/>
      <c r="L1416" s="24" t="s">
        <v>8637</v>
      </c>
      <c r="M1416" s="175" t="s">
        <v>11771</v>
      </c>
      <c r="N1416" s="175"/>
      <c r="O1416" s="181">
        <v>41431</v>
      </c>
      <c r="P1416" s="181">
        <v>41431</v>
      </c>
      <c r="S1416" t="s">
        <v>2674</v>
      </c>
      <c r="X1416">
        <v>18.8</v>
      </c>
      <c r="Y1416" t="s">
        <v>9144</v>
      </c>
      <c r="AA1416" t="s">
        <v>11235</v>
      </c>
      <c r="AB1416" t="s">
        <v>11281</v>
      </c>
      <c r="AC1416" s="6" t="s">
        <v>15115</v>
      </c>
      <c r="AD1416" t="s">
        <v>11270</v>
      </c>
      <c r="AE1416">
        <v>0.12</v>
      </c>
      <c r="AF1416" t="s">
        <v>9144</v>
      </c>
      <c r="AI1416" s="292">
        <v>0.75</v>
      </c>
      <c r="AJ1416" t="s">
        <v>1419</v>
      </c>
      <c r="AV1416" s="331">
        <f t="shared" si="70"/>
        <v>41501</v>
      </c>
    </row>
    <row r="1417" spans="1:48" x14ac:dyDescent="0.25">
      <c r="A1417" s="175" t="s">
        <v>11571</v>
      </c>
      <c r="B1417" s="6" t="s">
        <v>15111</v>
      </c>
      <c r="C1417" s="238" t="str">
        <f t="shared" si="69"/>
        <v>READINGS_TT1_M2013-5_2013-8</v>
      </c>
      <c r="E1417" s="301" t="s">
        <v>15136</v>
      </c>
      <c r="F1417" s="178" t="s">
        <v>15099</v>
      </c>
      <c r="G1417" s="276">
        <v>41399</v>
      </c>
      <c r="H1417" s="243">
        <f t="shared" si="71"/>
        <v>41399</v>
      </c>
      <c r="I1417" s="277">
        <v>41501</v>
      </c>
      <c r="J1417" s="175" t="s">
        <v>11772</v>
      </c>
      <c r="K1417" s="175"/>
      <c r="L1417" s="24" t="s">
        <v>8637</v>
      </c>
      <c r="M1417" s="175" t="s">
        <v>11771</v>
      </c>
      <c r="N1417" s="175"/>
      <c r="O1417" s="181">
        <v>41431</v>
      </c>
      <c r="P1417" s="181">
        <v>41431</v>
      </c>
      <c r="S1417" t="s">
        <v>2674</v>
      </c>
      <c r="X1417">
        <v>18.399999999999999</v>
      </c>
      <c r="Y1417" t="s">
        <v>9144</v>
      </c>
      <c r="AA1417" t="s">
        <v>11235</v>
      </c>
      <c r="AB1417" t="s">
        <v>11281</v>
      </c>
      <c r="AC1417" s="6" t="s">
        <v>15115</v>
      </c>
      <c r="AD1417" t="s">
        <v>11270</v>
      </c>
      <c r="AE1417">
        <v>0.12</v>
      </c>
      <c r="AF1417" t="s">
        <v>9144</v>
      </c>
      <c r="AI1417" s="292">
        <v>0.91666666666666663</v>
      </c>
      <c r="AJ1417" t="s">
        <v>1419</v>
      </c>
      <c r="AV1417" s="331">
        <f t="shared" si="70"/>
        <v>41501</v>
      </c>
    </row>
    <row r="1418" spans="1:48" x14ac:dyDescent="0.25">
      <c r="A1418" s="175" t="s">
        <v>11571</v>
      </c>
      <c r="B1418" s="6" t="s">
        <v>15111</v>
      </c>
      <c r="C1418" s="238" t="str">
        <f t="shared" si="69"/>
        <v>READINGS_TT1_M2013-5_2013-8</v>
      </c>
      <c r="E1418" s="301" t="s">
        <v>15136</v>
      </c>
      <c r="F1418" s="178" t="s">
        <v>15099</v>
      </c>
      <c r="G1418" s="276">
        <v>41399</v>
      </c>
      <c r="H1418" s="243">
        <f t="shared" si="71"/>
        <v>41399</v>
      </c>
      <c r="I1418" s="277">
        <v>41501</v>
      </c>
      <c r="J1418" s="175" t="s">
        <v>11772</v>
      </c>
      <c r="K1418" s="175"/>
      <c r="L1418" s="24" t="s">
        <v>8637</v>
      </c>
      <c r="M1418" s="175" t="s">
        <v>11771</v>
      </c>
      <c r="N1418" s="175"/>
      <c r="O1418" s="181">
        <v>41432</v>
      </c>
      <c r="P1418" s="181">
        <v>41432</v>
      </c>
      <c r="S1418" t="s">
        <v>2674</v>
      </c>
      <c r="X1418">
        <v>17.600000000000001</v>
      </c>
      <c r="Y1418" t="s">
        <v>9144</v>
      </c>
      <c r="AA1418" t="s">
        <v>11235</v>
      </c>
      <c r="AB1418" t="s">
        <v>11281</v>
      </c>
      <c r="AC1418" s="6" t="s">
        <v>15115</v>
      </c>
      <c r="AD1418" t="s">
        <v>11270</v>
      </c>
      <c r="AE1418">
        <v>0.12</v>
      </c>
      <c r="AF1418" t="s">
        <v>9144</v>
      </c>
      <c r="AI1418" s="292">
        <v>8.3333333333333329E-2</v>
      </c>
      <c r="AJ1418" t="s">
        <v>1419</v>
      </c>
      <c r="AV1418" s="331">
        <f t="shared" si="70"/>
        <v>41501</v>
      </c>
    </row>
    <row r="1419" spans="1:48" x14ac:dyDescent="0.25">
      <c r="A1419" s="175" t="s">
        <v>11571</v>
      </c>
      <c r="B1419" s="6" t="s">
        <v>15111</v>
      </c>
      <c r="C1419" s="238" t="str">
        <f t="shared" si="69"/>
        <v>READINGS_TT1_M2013-5_2013-8</v>
      </c>
      <c r="E1419" s="301" t="s">
        <v>15136</v>
      </c>
      <c r="F1419" s="178" t="s">
        <v>15099</v>
      </c>
      <c r="G1419" s="276">
        <v>41399</v>
      </c>
      <c r="H1419" s="243">
        <f t="shared" si="71"/>
        <v>41399</v>
      </c>
      <c r="I1419" s="277">
        <v>41501</v>
      </c>
      <c r="J1419" s="175" t="s">
        <v>11772</v>
      </c>
      <c r="K1419" s="175"/>
      <c r="L1419" s="24" t="s">
        <v>8637</v>
      </c>
      <c r="M1419" s="175" t="s">
        <v>11771</v>
      </c>
      <c r="N1419" s="175"/>
      <c r="O1419" s="181">
        <v>41432</v>
      </c>
      <c r="P1419" s="181">
        <v>41432</v>
      </c>
      <c r="S1419" t="s">
        <v>2674</v>
      </c>
      <c r="X1419">
        <v>17.2</v>
      </c>
      <c r="Y1419" t="s">
        <v>9144</v>
      </c>
      <c r="AA1419" t="s">
        <v>11235</v>
      </c>
      <c r="AB1419" t="s">
        <v>11281</v>
      </c>
      <c r="AC1419" s="6" t="s">
        <v>15115</v>
      </c>
      <c r="AD1419" t="s">
        <v>11270</v>
      </c>
      <c r="AE1419">
        <v>0.12</v>
      </c>
      <c r="AF1419" t="s">
        <v>9144</v>
      </c>
      <c r="AI1419" s="292">
        <v>0.25</v>
      </c>
      <c r="AJ1419" t="s">
        <v>1419</v>
      </c>
      <c r="AV1419" s="331">
        <f t="shared" si="70"/>
        <v>41501</v>
      </c>
    </row>
    <row r="1420" spans="1:48" x14ac:dyDescent="0.25">
      <c r="A1420" s="175" t="s">
        <v>11571</v>
      </c>
      <c r="B1420" s="6" t="s">
        <v>15111</v>
      </c>
      <c r="C1420" s="238" t="str">
        <f t="shared" si="69"/>
        <v>READINGS_TT1_M2013-5_2013-8</v>
      </c>
      <c r="E1420" s="301" t="s">
        <v>15136</v>
      </c>
      <c r="F1420" s="178" t="s">
        <v>15099</v>
      </c>
      <c r="G1420" s="276">
        <v>41399</v>
      </c>
      <c r="H1420" s="243">
        <f t="shared" si="71"/>
        <v>41399</v>
      </c>
      <c r="I1420" s="277">
        <v>41501</v>
      </c>
      <c r="J1420" s="175" t="s">
        <v>11772</v>
      </c>
      <c r="K1420" s="175"/>
      <c r="L1420" s="24" t="s">
        <v>8637</v>
      </c>
      <c r="M1420" s="175" t="s">
        <v>11771</v>
      </c>
      <c r="N1420" s="175"/>
      <c r="O1420" s="181">
        <v>41432</v>
      </c>
      <c r="P1420" s="181">
        <v>41432</v>
      </c>
      <c r="S1420" t="s">
        <v>2674</v>
      </c>
      <c r="X1420">
        <v>17.3</v>
      </c>
      <c r="Y1420" t="s">
        <v>9144</v>
      </c>
      <c r="AA1420" t="s">
        <v>11235</v>
      </c>
      <c r="AB1420" t="s">
        <v>11281</v>
      </c>
      <c r="AC1420" s="6" t="s">
        <v>15115</v>
      </c>
      <c r="AD1420" t="s">
        <v>11270</v>
      </c>
      <c r="AE1420">
        <v>0.12</v>
      </c>
      <c r="AF1420" t="s">
        <v>9144</v>
      </c>
      <c r="AI1420" s="292">
        <v>0.41666666666666669</v>
      </c>
      <c r="AJ1420" t="s">
        <v>1419</v>
      </c>
      <c r="AV1420" s="331">
        <f t="shared" si="70"/>
        <v>41501</v>
      </c>
    </row>
    <row r="1421" spans="1:48" x14ac:dyDescent="0.25">
      <c r="A1421" s="175" t="s">
        <v>11571</v>
      </c>
      <c r="B1421" s="6" t="s">
        <v>15111</v>
      </c>
      <c r="C1421" s="238" t="str">
        <f t="shared" si="69"/>
        <v>READINGS_TT1_M2013-5_2013-8</v>
      </c>
      <c r="E1421" s="301" t="s">
        <v>15136</v>
      </c>
      <c r="F1421" s="178" t="s">
        <v>15099</v>
      </c>
      <c r="G1421" s="276">
        <v>41399</v>
      </c>
      <c r="H1421" s="243">
        <f t="shared" si="71"/>
        <v>41399</v>
      </c>
      <c r="I1421" s="277">
        <v>41501</v>
      </c>
      <c r="J1421" s="175" t="s">
        <v>11772</v>
      </c>
      <c r="K1421" s="175"/>
      <c r="L1421" s="24" t="s">
        <v>8637</v>
      </c>
      <c r="M1421" s="175" t="s">
        <v>11771</v>
      </c>
      <c r="N1421" s="175"/>
      <c r="O1421" s="181">
        <v>41432</v>
      </c>
      <c r="P1421" s="181">
        <v>41432</v>
      </c>
      <c r="S1421" t="s">
        <v>2674</v>
      </c>
      <c r="X1421">
        <v>19</v>
      </c>
      <c r="Y1421" t="s">
        <v>9144</v>
      </c>
      <c r="AA1421" t="s">
        <v>11235</v>
      </c>
      <c r="AB1421" t="s">
        <v>11281</v>
      </c>
      <c r="AC1421" s="6" t="s">
        <v>15115</v>
      </c>
      <c r="AD1421" t="s">
        <v>11270</v>
      </c>
      <c r="AE1421">
        <v>0.12</v>
      </c>
      <c r="AF1421" t="s">
        <v>9144</v>
      </c>
      <c r="AI1421" s="292">
        <v>0.58333333333333337</v>
      </c>
      <c r="AJ1421" t="s">
        <v>1419</v>
      </c>
      <c r="AV1421" s="331">
        <f t="shared" si="70"/>
        <v>41501</v>
      </c>
    </row>
    <row r="1422" spans="1:48" x14ac:dyDescent="0.25">
      <c r="A1422" s="175" t="s">
        <v>11571</v>
      </c>
      <c r="B1422" s="6" t="s">
        <v>15111</v>
      </c>
      <c r="C1422" s="238" t="str">
        <f t="shared" si="69"/>
        <v>READINGS_TT1_M2013-5_2013-8</v>
      </c>
      <c r="E1422" s="301" t="s">
        <v>15136</v>
      </c>
      <c r="F1422" s="178" t="s">
        <v>15099</v>
      </c>
      <c r="G1422" s="276">
        <v>41399</v>
      </c>
      <c r="H1422" s="243">
        <f t="shared" si="71"/>
        <v>41399</v>
      </c>
      <c r="I1422" s="277">
        <v>41501</v>
      </c>
      <c r="J1422" s="175" t="s">
        <v>11772</v>
      </c>
      <c r="K1422" s="175"/>
      <c r="L1422" s="24" t="s">
        <v>8637</v>
      </c>
      <c r="M1422" s="175" t="s">
        <v>11771</v>
      </c>
      <c r="N1422" s="175"/>
      <c r="O1422" s="181">
        <v>41432</v>
      </c>
      <c r="P1422" s="181">
        <v>41432</v>
      </c>
      <c r="S1422" t="s">
        <v>2674</v>
      </c>
      <c r="X1422">
        <v>20.399999999999999</v>
      </c>
      <c r="Y1422" t="s">
        <v>9144</v>
      </c>
      <c r="AA1422" t="s">
        <v>11235</v>
      </c>
      <c r="AB1422" t="s">
        <v>11281</v>
      </c>
      <c r="AC1422" s="6" t="s">
        <v>15115</v>
      </c>
      <c r="AD1422" t="s">
        <v>11270</v>
      </c>
      <c r="AE1422">
        <v>0.12</v>
      </c>
      <c r="AF1422" t="s">
        <v>9144</v>
      </c>
      <c r="AI1422" s="292">
        <v>0.75</v>
      </c>
      <c r="AJ1422" t="s">
        <v>1419</v>
      </c>
      <c r="AV1422" s="331">
        <f t="shared" si="70"/>
        <v>41501</v>
      </c>
    </row>
    <row r="1423" spans="1:48" x14ac:dyDescent="0.25">
      <c r="A1423" s="175" t="s">
        <v>11571</v>
      </c>
      <c r="B1423" s="6" t="s">
        <v>15111</v>
      </c>
      <c r="C1423" s="238" t="str">
        <f t="shared" si="69"/>
        <v>READINGS_TT1_M2013-5_2013-8</v>
      </c>
      <c r="E1423" s="301" t="s">
        <v>15136</v>
      </c>
      <c r="F1423" s="178" t="s">
        <v>15099</v>
      </c>
      <c r="G1423" s="276">
        <v>41399</v>
      </c>
      <c r="H1423" s="243">
        <f t="shared" si="71"/>
        <v>41399</v>
      </c>
      <c r="I1423" s="277">
        <v>41501</v>
      </c>
      <c r="J1423" s="175" t="s">
        <v>11772</v>
      </c>
      <c r="K1423" s="175"/>
      <c r="L1423" s="24" t="s">
        <v>8637</v>
      </c>
      <c r="M1423" s="175" t="s">
        <v>11771</v>
      </c>
      <c r="N1423" s="175"/>
      <c r="O1423" s="181">
        <v>41432</v>
      </c>
      <c r="P1423" s="181">
        <v>41432</v>
      </c>
      <c r="S1423" t="s">
        <v>2674</v>
      </c>
      <c r="X1423">
        <v>20.399999999999999</v>
      </c>
      <c r="Y1423" t="s">
        <v>9144</v>
      </c>
      <c r="AA1423" t="s">
        <v>11235</v>
      </c>
      <c r="AB1423" t="s">
        <v>11281</v>
      </c>
      <c r="AC1423" s="6" t="s">
        <v>15115</v>
      </c>
      <c r="AD1423" t="s">
        <v>11270</v>
      </c>
      <c r="AE1423">
        <v>0.12</v>
      </c>
      <c r="AF1423" t="s">
        <v>9144</v>
      </c>
      <c r="AI1423" s="292">
        <v>0.91666666666666663</v>
      </c>
      <c r="AJ1423" t="s">
        <v>1419</v>
      </c>
      <c r="AV1423" s="331">
        <f t="shared" si="70"/>
        <v>41501</v>
      </c>
    </row>
    <row r="1424" spans="1:48" x14ac:dyDescent="0.25">
      <c r="A1424" s="175" t="s">
        <v>11571</v>
      </c>
      <c r="B1424" s="6" t="s">
        <v>15111</v>
      </c>
      <c r="C1424" s="238" t="str">
        <f t="shared" si="69"/>
        <v>READINGS_TT1_M2013-5_2013-8</v>
      </c>
      <c r="E1424" s="301" t="s">
        <v>15136</v>
      </c>
      <c r="F1424" s="178" t="s">
        <v>15099</v>
      </c>
      <c r="G1424" s="276">
        <v>41399</v>
      </c>
      <c r="H1424" s="243">
        <f t="shared" si="71"/>
        <v>41399</v>
      </c>
      <c r="I1424" s="277">
        <v>41501</v>
      </c>
      <c r="J1424" s="175" t="s">
        <v>11772</v>
      </c>
      <c r="K1424" s="175"/>
      <c r="L1424" s="24" t="s">
        <v>8637</v>
      </c>
      <c r="M1424" s="175" t="s">
        <v>11771</v>
      </c>
      <c r="N1424" s="175"/>
      <c r="O1424" s="181">
        <v>41433</v>
      </c>
      <c r="P1424" s="181">
        <v>41433</v>
      </c>
      <c r="S1424" t="s">
        <v>2674</v>
      </c>
      <c r="X1424">
        <v>19.8</v>
      </c>
      <c r="Y1424" t="s">
        <v>9144</v>
      </c>
      <c r="AA1424" t="s">
        <v>11235</v>
      </c>
      <c r="AB1424" t="s">
        <v>11281</v>
      </c>
      <c r="AC1424" s="6" t="s">
        <v>15115</v>
      </c>
      <c r="AD1424" t="s">
        <v>11270</v>
      </c>
      <c r="AE1424">
        <v>0.12</v>
      </c>
      <c r="AF1424" t="s">
        <v>9144</v>
      </c>
      <c r="AI1424" s="292">
        <v>8.3333333333333329E-2</v>
      </c>
      <c r="AJ1424" t="s">
        <v>1419</v>
      </c>
      <c r="AV1424" s="331">
        <f t="shared" si="70"/>
        <v>41501</v>
      </c>
    </row>
    <row r="1425" spans="1:48" x14ac:dyDescent="0.25">
      <c r="A1425" s="175" t="s">
        <v>11571</v>
      </c>
      <c r="B1425" s="6" t="s">
        <v>15111</v>
      </c>
      <c r="C1425" s="238" t="str">
        <f t="shared" si="69"/>
        <v>READINGS_TT1_M2013-5_2013-8</v>
      </c>
      <c r="E1425" s="301" t="s">
        <v>15136</v>
      </c>
      <c r="F1425" s="178" t="s">
        <v>15099</v>
      </c>
      <c r="G1425" s="276">
        <v>41399</v>
      </c>
      <c r="H1425" s="243">
        <f t="shared" si="71"/>
        <v>41399</v>
      </c>
      <c r="I1425" s="277">
        <v>41501</v>
      </c>
      <c r="J1425" s="175" t="s">
        <v>11772</v>
      </c>
      <c r="K1425" s="175"/>
      <c r="L1425" s="24" t="s">
        <v>8637</v>
      </c>
      <c r="M1425" s="175" t="s">
        <v>11771</v>
      </c>
      <c r="N1425" s="175"/>
      <c r="O1425" s="181">
        <v>41433</v>
      </c>
      <c r="P1425" s="181">
        <v>41433</v>
      </c>
      <c r="S1425" t="s">
        <v>2674</v>
      </c>
      <c r="X1425">
        <v>19.399999999999999</v>
      </c>
      <c r="Y1425" t="s">
        <v>9144</v>
      </c>
      <c r="AA1425" t="s">
        <v>11235</v>
      </c>
      <c r="AB1425" t="s">
        <v>11281</v>
      </c>
      <c r="AC1425" s="6" t="s">
        <v>15115</v>
      </c>
      <c r="AD1425" t="s">
        <v>11270</v>
      </c>
      <c r="AE1425">
        <v>0.12</v>
      </c>
      <c r="AF1425" t="s">
        <v>9144</v>
      </c>
      <c r="AI1425" s="292">
        <v>0.25</v>
      </c>
      <c r="AJ1425" t="s">
        <v>1419</v>
      </c>
      <c r="AV1425" s="331">
        <f t="shared" si="70"/>
        <v>41501</v>
      </c>
    </row>
    <row r="1426" spans="1:48" x14ac:dyDescent="0.25">
      <c r="A1426" s="175" t="s">
        <v>11571</v>
      </c>
      <c r="B1426" s="6" t="s">
        <v>15111</v>
      </c>
      <c r="C1426" s="238" t="str">
        <f t="shared" si="69"/>
        <v>READINGS_TT1_M2013-5_2013-8</v>
      </c>
      <c r="E1426" s="301" t="s">
        <v>15136</v>
      </c>
      <c r="F1426" s="178" t="s">
        <v>15099</v>
      </c>
      <c r="G1426" s="276">
        <v>41399</v>
      </c>
      <c r="H1426" s="243">
        <f t="shared" si="71"/>
        <v>41399</v>
      </c>
      <c r="I1426" s="277">
        <v>41501</v>
      </c>
      <c r="J1426" s="175" t="s">
        <v>11772</v>
      </c>
      <c r="K1426" s="175"/>
      <c r="L1426" s="24" t="s">
        <v>8637</v>
      </c>
      <c r="M1426" s="175" t="s">
        <v>11771</v>
      </c>
      <c r="N1426" s="175"/>
      <c r="O1426" s="181">
        <v>41433</v>
      </c>
      <c r="P1426" s="181">
        <v>41433</v>
      </c>
      <c r="S1426" t="s">
        <v>2674</v>
      </c>
      <c r="X1426">
        <v>19.5</v>
      </c>
      <c r="Y1426" t="s">
        <v>9144</v>
      </c>
      <c r="AA1426" t="s">
        <v>11235</v>
      </c>
      <c r="AB1426" t="s">
        <v>11281</v>
      </c>
      <c r="AC1426" s="6" t="s">
        <v>15115</v>
      </c>
      <c r="AD1426" t="s">
        <v>11270</v>
      </c>
      <c r="AE1426">
        <v>0.12</v>
      </c>
      <c r="AF1426" t="s">
        <v>9144</v>
      </c>
      <c r="AI1426" s="292">
        <v>0.41666666666666669</v>
      </c>
      <c r="AJ1426" t="s">
        <v>1419</v>
      </c>
      <c r="AV1426" s="331">
        <f t="shared" si="70"/>
        <v>41501</v>
      </c>
    </row>
    <row r="1427" spans="1:48" x14ac:dyDescent="0.25">
      <c r="A1427" s="175" t="s">
        <v>11571</v>
      </c>
      <c r="B1427" s="6" t="s">
        <v>15111</v>
      </c>
      <c r="C1427" s="238" t="str">
        <f t="shared" si="69"/>
        <v>READINGS_TT1_M2013-5_2013-8</v>
      </c>
      <c r="E1427" s="301" t="s">
        <v>15136</v>
      </c>
      <c r="F1427" s="178" t="s">
        <v>15099</v>
      </c>
      <c r="G1427" s="276">
        <v>41399</v>
      </c>
      <c r="H1427" s="243">
        <f t="shared" si="71"/>
        <v>41399</v>
      </c>
      <c r="I1427" s="277">
        <v>41501</v>
      </c>
      <c r="J1427" s="175" t="s">
        <v>11772</v>
      </c>
      <c r="K1427" s="175"/>
      <c r="L1427" s="24" t="s">
        <v>8637</v>
      </c>
      <c r="M1427" s="175" t="s">
        <v>11771</v>
      </c>
      <c r="N1427" s="175"/>
      <c r="O1427" s="181">
        <v>41433</v>
      </c>
      <c r="P1427" s="181">
        <v>41433</v>
      </c>
      <c r="S1427" t="s">
        <v>2674</v>
      </c>
      <c r="X1427">
        <v>20.399999999999999</v>
      </c>
      <c r="Y1427" t="s">
        <v>9144</v>
      </c>
      <c r="AA1427" t="s">
        <v>11235</v>
      </c>
      <c r="AB1427" t="s">
        <v>11281</v>
      </c>
      <c r="AC1427" s="6" t="s">
        <v>15115</v>
      </c>
      <c r="AD1427" t="s">
        <v>11270</v>
      </c>
      <c r="AE1427">
        <v>0.12</v>
      </c>
      <c r="AF1427" t="s">
        <v>9144</v>
      </c>
      <c r="AI1427" s="292">
        <v>0.58333333333333337</v>
      </c>
      <c r="AJ1427" t="s">
        <v>1419</v>
      </c>
      <c r="AV1427" s="331">
        <f t="shared" si="70"/>
        <v>41501</v>
      </c>
    </row>
    <row r="1428" spans="1:48" x14ac:dyDescent="0.25">
      <c r="A1428" s="175" t="s">
        <v>11571</v>
      </c>
      <c r="B1428" s="6" t="s">
        <v>15111</v>
      </c>
      <c r="C1428" s="238" t="str">
        <f t="shared" si="69"/>
        <v>READINGS_TT1_M2013-5_2013-8</v>
      </c>
      <c r="E1428" s="301" t="s">
        <v>15136</v>
      </c>
      <c r="F1428" s="178" t="s">
        <v>15099</v>
      </c>
      <c r="G1428" s="276">
        <v>41399</v>
      </c>
      <c r="H1428" s="243">
        <f t="shared" si="71"/>
        <v>41399</v>
      </c>
      <c r="I1428" s="277">
        <v>41501</v>
      </c>
      <c r="J1428" s="175" t="s">
        <v>11772</v>
      </c>
      <c r="K1428" s="175"/>
      <c r="L1428" s="24" t="s">
        <v>8637</v>
      </c>
      <c r="M1428" s="175" t="s">
        <v>11771</v>
      </c>
      <c r="N1428" s="175"/>
      <c r="O1428" s="181">
        <v>41433</v>
      </c>
      <c r="P1428" s="181">
        <v>41433</v>
      </c>
      <c r="S1428" t="s">
        <v>2674</v>
      </c>
      <c r="X1428">
        <v>20.6</v>
      </c>
      <c r="Y1428" t="s">
        <v>9144</v>
      </c>
      <c r="AA1428" t="s">
        <v>11235</v>
      </c>
      <c r="AB1428" t="s">
        <v>11281</v>
      </c>
      <c r="AC1428" s="6" t="s">
        <v>15115</v>
      </c>
      <c r="AD1428" t="s">
        <v>11270</v>
      </c>
      <c r="AE1428">
        <v>0.12</v>
      </c>
      <c r="AF1428" t="s">
        <v>9144</v>
      </c>
      <c r="AI1428" s="292">
        <v>0.75</v>
      </c>
      <c r="AJ1428" t="s">
        <v>1419</v>
      </c>
      <c r="AV1428" s="331">
        <f t="shared" si="70"/>
        <v>41501</v>
      </c>
    </row>
    <row r="1429" spans="1:48" x14ac:dyDescent="0.25">
      <c r="A1429" s="175" t="s">
        <v>11571</v>
      </c>
      <c r="B1429" s="6" t="s">
        <v>15111</v>
      </c>
      <c r="C1429" s="238" t="str">
        <f t="shared" si="69"/>
        <v>READINGS_TT1_M2013-5_2013-8</v>
      </c>
      <c r="E1429" s="301" t="s">
        <v>15136</v>
      </c>
      <c r="F1429" s="178" t="s">
        <v>15099</v>
      </c>
      <c r="G1429" s="276">
        <v>41399</v>
      </c>
      <c r="H1429" s="243">
        <f t="shared" si="71"/>
        <v>41399</v>
      </c>
      <c r="I1429" s="277">
        <v>41501</v>
      </c>
      <c r="J1429" s="175" t="s">
        <v>11772</v>
      </c>
      <c r="K1429" s="175"/>
      <c r="L1429" s="24" t="s">
        <v>8637</v>
      </c>
      <c r="M1429" s="175" t="s">
        <v>11771</v>
      </c>
      <c r="N1429" s="175"/>
      <c r="O1429" s="181">
        <v>41433</v>
      </c>
      <c r="P1429" s="181">
        <v>41433</v>
      </c>
      <c r="S1429" t="s">
        <v>2674</v>
      </c>
      <c r="X1429">
        <v>19.8</v>
      </c>
      <c r="Y1429" t="s">
        <v>9144</v>
      </c>
      <c r="AA1429" t="s">
        <v>11235</v>
      </c>
      <c r="AB1429" t="s">
        <v>11281</v>
      </c>
      <c r="AC1429" s="6" t="s">
        <v>15115</v>
      </c>
      <c r="AD1429" t="s">
        <v>11270</v>
      </c>
      <c r="AE1429">
        <v>0.12</v>
      </c>
      <c r="AF1429" t="s">
        <v>9144</v>
      </c>
      <c r="AI1429" s="292">
        <v>0.91666666666666663</v>
      </c>
      <c r="AJ1429" t="s">
        <v>1419</v>
      </c>
      <c r="AV1429" s="331">
        <f t="shared" si="70"/>
        <v>41501</v>
      </c>
    </row>
    <row r="1430" spans="1:48" x14ac:dyDescent="0.25">
      <c r="A1430" s="175" t="s">
        <v>11571</v>
      </c>
      <c r="B1430" s="6" t="s">
        <v>15111</v>
      </c>
      <c r="C1430" s="238" t="str">
        <f t="shared" si="69"/>
        <v>READINGS_TT1_M2013-5_2013-8</v>
      </c>
      <c r="E1430" s="301" t="s">
        <v>15136</v>
      </c>
      <c r="F1430" s="178" t="s">
        <v>15099</v>
      </c>
      <c r="G1430" s="276">
        <v>41399</v>
      </c>
      <c r="H1430" s="243">
        <f t="shared" si="71"/>
        <v>41399</v>
      </c>
      <c r="I1430" s="277">
        <v>41501</v>
      </c>
      <c r="J1430" s="175" t="s">
        <v>11772</v>
      </c>
      <c r="K1430" s="175"/>
      <c r="L1430" s="24" t="s">
        <v>8637</v>
      </c>
      <c r="M1430" s="175" t="s">
        <v>11771</v>
      </c>
      <c r="N1430" s="175"/>
      <c r="O1430" s="181">
        <v>41434</v>
      </c>
      <c r="P1430" s="181">
        <v>41434</v>
      </c>
      <c r="S1430" t="s">
        <v>2674</v>
      </c>
      <c r="X1430">
        <v>19.2</v>
      </c>
      <c r="Y1430" t="s">
        <v>9144</v>
      </c>
      <c r="AA1430" t="s">
        <v>11235</v>
      </c>
      <c r="AB1430" t="s">
        <v>11281</v>
      </c>
      <c r="AC1430" s="6" t="s">
        <v>15115</v>
      </c>
      <c r="AD1430" t="s">
        <v>11270</v>
      </c>
      <c r="AE1430">
        <v>0.12</v>
      </c>
      <c r="AF1430" t="s">
        <v>9144</v>
      </c>
      <c r="AI1430" s="292">
        <v>8.3333333333333329E-2</v>
      </c>
      <c r="AJ1430" t="s">
        <v>1419</v>
      </c>
      <c r="AV1430" s="331">
        <f t="shared" si="70"/>
        <v>41501</v>
      </c>
    </row>
    <row r="1431" spans="1:48" x14ac:dyDescent="0.25">
      <c r="A1431" s="175" t="s">
        <v>11571</v>
      </c>
      <c r="B1431" s="6" t="s">
        <v>15111</v>
      </c>
      <c r="C1431" s="238" t="str">
        <f t="shared" si="69"/>
        <v>READINGS_TT1_M2013-5_2013-8</v>
      </c>
      <c r="E1431" s="301" t="s">
        <v>15136</v>
      </c>
      <c r="F1431" s="178" t="s">
        <v>15099</v>
      </c>
      <c r="G1431" s="276">
        <v>41399</v>
      </c>
      <c r="H1431" s="243">
        <f t="shared" si="71"/>
        <v>41399</v>
      </c>
      <c r="I1431" s="277">
        <v>41501</v>
      </c>
      <c r="J1431" s="175" t="s">
        <v>11772</v>
      </c>
      <c r="K1431" s="175"/>
      <c r="L1431" s="24" t="s">
        <v>8637</v>
      </c>
      <c r="M1431" s="175" t="s">
        <v>11771</v>
      </c>
      <c r="N1431" s="175"/>
      <c r="O1431" s="181">
        <v>41434</v>
      </c>
      <c r="P1431" s="181">
        <v>41434</v>
      </c>
      <c r="S1431" t="s">
        <v>2674</v>
      </c>
      <c r="X1431">
        <v>18.399999999999999</v>
      </c>
      <c r="Y1431" t="s">
        <v>9144</v>
      </c>
      <c r="AA1431" t="s">
        <v>11235</v>
      </c>
      <c r="AB1431" t="s">
        <v>11281</v>
      </c>
      <c r="AC1431" s="6" t="s">
        <v>15115</v>
      </c>
      <c r="AD1431" t="s">
        <v>11270</v>
      </c>
      <c r="AE1431">
        <v>0.12</v>
      </c>
      <c r="AF1431" t="s">
        <v>9144</v>
      </c>
      <c r="AI1431" s="292">
        <v>0.25</v>
      </c>
      <c r="AJ1431" t="s">
        <v>1419</v>
      </c>
      <c r="AV1431" s="331">
        <f t="shared" si="70"/>
        <v>41501</v>
      </c>
    </row>
    <row r="1432" spans="1:48" x14ac:dyDescent="0.25">
      <c r="A1432" s="175" t="s">
        <v>11571</v>
      </c>
      <c r="B1432" s="6" t="s">
        <v>15111</v>
      </c>
      <c r="C1432" s="238" t="str">
        <f t="shared" si="69"/>
        <v>READINGS_TT1_M2013-5_2013-8</v>
      </c>
      <c r="E1432" s="301" t="s">
        <v>15136</v>
      </c>
      <c r="F1432" s="178" t="s">
        <v>15099</v>
      </c>
      <c r="G1432" s="276">
        <v>41399</v>
      </c>
      <c r="H1432" s="243">
        <f t="shared" si="71"/>
        <v>41399</v>
      </c>
      <c r="I1432" s="277">
        <v>41501</v>
      </c>
      <c r="J1432" s="175" t="s">
        <v>11772</v>
      </c>
      <c r="K1432" s="175"/>
      <c r="L1432" s="24" t="s">
        <v>8637</v>
      </c>
      <c r="M1432" s="175" t="s">
        <v>11771</v>
      </c>
      <c r="N1432" s="175"/>
      <c r="O1432" s="181">
        <v>41434</v>
      </c>
      <c r="P1432" s="181">
        <v>41434</v>
      </c>
      <c r="S1432" t="s">
        <v>2674</v>
      </c>
      <c r="X1432">
        <v>18.7</v>
      </c>
      <c r="Y1432" t="s">
        <v>9144</v>
      </c>
      <c r="AA1432" t="s">
        <v>11235</v>
      </c>
      <c r="AB1432" t="s">
        <v>11281</v>
      </c>
      <c r="AC1432" s="6" t="s">
        <v>15115</v>
      </c>
      <c r="AD1432" t="s">
        <v>11270</v>
      </c>
      <c r="AE1432">
        <v>0.12</v>
      </c>
      <c r="AF1432" t="s">
        <v>9144</v>
      </c>
      <c r="AI1432" s="292">
        <v>0.41666666666666669</v>
      </c>
      <c r="AJ1432" t="s">
        <v>1419</v>
      </c>
      <c r="AV1432" s="331">
        <f t="shared" si="70"/>
        <v>41501</v>
      </c>
    </row>
    <row r="1433" spans="1:48" x14ac:dyDescent="0.25">
      <c r="A1433" s="175" t="s">
        <v>11571</v>
      </c>
      <c r="B1433" s="6" t="s">
        <v>15111</v>
      </c>
      <c r="C1433" s="238" t="str">
        <f t="shared" si="69"/>
        <v>READINGS_TT1_M2013-5_2013-8</v>
      </c>
      <c r="E1433" s="301" t="s">
        <v>15136</v>
      </c>
      <c r="F1433" s="178" t="s">
        <v>15099</v>
      </c>
      <c r="G1433" s="276">
        <v>41399</v>
      </c>
      <c r="H1433" s="243">
        <f t="shared" si="71"/>
        <v>41399</v>
      </c>
      <c r="I1433" s="277">
        <v>41501</v>
      </c>
      <c r="J1433" s="175" t="s">
        <v>11772</v>
      </c>
      <c r="K1433" s="175"/>
      <c r="L1433" s="24" t="s">
        <v>8637</v>
      </c>
      <c r="M1433" s="175" t="s">
        <v>11771</v>
      </c>
      <c r="N1433" s="175"/>
      <c r="O1433" s="181">
        <v>41434</v>
      </c>
      <c r="P1433" s="181">
        <v>41434</v>
      </c>
      <c r="S1433" t="s">
        <v>2674</v>
      </c>
      <c r="X1433">
        <v>19.899999999999999</v>
      </c>
      <c r="Y1433" t="s">
        <v>9144</v>
      </c>
      <c r="AA1433" t="s">
        <v>11235</v>
      </c>
      <c r="AB1433" t="s">
        <v>11281</v>
      </c>
      <c r="AC1433" s="6" t="s">
        <v>15115</v>
      </c>
      <c r="AD1433" t="s">
        <v>11270</v>
      </c>
      <c r="AE1433">
        <v>0.12</v>
      </c>
      <c r="AF1433" t="s">
        <v>9144</v>
      </c>
      <c r="AI1433" s="292">
        <v>0.58333333333333337</v>
      </c>
      <c r="AJ1433" t="s">
        <v>1419</v>
      </c>
      <c r="AV1433" s="331">
        <f t="shared" si="70"/>
        <v>41501</v>
      </c>
    </row>
    <row r="1434" spans="1:48" x14ac:dyDescent="0.25">
      <c r="A1434" s="175" t="s">
        <v>11571</v>
      </c>
      <c r="B1434" s="6" t="s">
        <v>15111</v>
      </c>
      <c r="C1434" s="238" t="str">
        <f t="shared" si="69"/>
        <v>READINGS_TT1_M2013-5_2013-8</v>
      </c>
      <c r="E1434" s="301" t="s">
        <v>15136</v>
      </c>
      <c r="F1434" s="178" t="s">
        <v>15099</v>
      </c>
      <c r="G1434" s="276">
        <v>41399</v>
      </c>
      <c r="H1434" s="243">
        <f t="shared" si="71"/>
        <v>41399</v>
      </c>
      <c r="I1434" s="277">
        <v>41501</v>
      </c>
      <c r="J1434" s="175" t="s">
        <v>11772</v>
      </c>
      <c r="K1434" s="175"/>
      <c r="L1434" s="24" t="s">
        <v>8637</v>
      </c>
      <c r="M1434" s="175" t="s">
        <v>11771</v>
      </c>
      <c r="N1434" s="175"/>
      <c r="O1434" s="181">
        <v>41434</v>
      </c>
      <c r="P1434" s="181">
        <v>41434</v>
      </c>
      <c r="S1434" t="s">
        <v>2674</v>
      </c>
      <c r="X1434">
        <v>20.5</v>
      </c>
      <c r="Y1434" t="s">
        <v>9144</v>
      </c>
      <c r="AA1434" t="s">
        <v>11235</v>
      </c>
      <c r="AB1434" t="s">
        <v>11281</v>
      </c>
      <c r="AC1434" s="6" t="s">
        <v>15115</v>
      </c>
      <c r="AD1434" t="s">
        <v>11270</v>
      </c>
      <c r="AE1434">
        <v>0.12</v>
      </c>
      <c r="AF1434" t="s">
        <v>9144</v>
      </c>
      <c r="AI1434" s="292">
        <v>0.75</v>
      </c>
      <c r="AJ1434" t="s">
        <v>1419</v>
      </c>
      <c r="AV1434" s="331">
        <f t="shared" si="70"/>
        <v>41501</v>
      </c>
    </row>
    <row r="1435" spans="1:48" x14ac:dyDescent="0.25">
      <c r="A1435" s="175" t="s">
        <v>11571</v>
      </c>
      <c r="B1435" s="6" t="s">
        <v>15111</v>
      </c>
      <c r="C1435" s="238" t="str">
        <f t="shared" si="69"/>
        <v>READINGS_TT1_M2013-5_2013-8</v>
      </c>
      <c r="E1435" s="301" t="s">
        <v>15136</v>
      </c>
      <c r="F1435" s="178" t="s">
        <v>15099</v>
      </c>
      <c r="G1435" s="276">
        <v>41399</v>
      </c>
      <c r="H1435" s="243">
        <f t="shared" si="71"/>
        <v>41399</v>
      </c>
      <c r="I1435" s="277">
        <v>41501</v>
      </c>
      <c r="J1435" s="175" t="s">
        <v>11772</v>
      </c>
      <c r="K1435" s="175"/>
      <c r="L1435" s="24" t="s">
        <v>8637</v>
      </c>
      <c r="M1435" s="175" t="s">
        <v>11771</v>
      </c>
      <c r="N1435" s="175"/>
      <c r="O1435" s="181">
        <v>41434</v>
      </c>
      <c r="P1435" s="181">
        <v>41434</v>
      </c>
      <c r="S1435" t="s">
        <v>2674</v>
      </c>
      <c r="X1435">
        <v>19.899999999999999</v>
      </c>
      <c r="Y1435" t="s">
        <v>9144</v>
      </c>
      <c r="AA1435" t="s">
        <v>11235</v>
      </c>
      <c r="AB1435" t="s">
        <v>11281</v>
      </c>
      <c r="AC1435" s="6" t="s">
        <v>15115</v>
      </c>
      <c r="AD1435" t="s">
        <v>11270</v>
      </c>
      <c r="AE1435">
        <v>0.12</v>
      </c>
      <c r="AF1435" t="s">
        <v>9144</v>
      </c>
      <c r="AI1435" s="292">
        <v>0.91666666666666663</v>
      </c>
      <c r="AJ1435" t="s">
        <v>1419</v>
      </c>
      <c r="AV1435" s="331">
        <f t="shared" si="70"/>
        <v>41501</v>
      </c>
    </row>
    <row r="1436" spans="1:48" x14ac:dyDescent="0.25">
      <c r="A1436" s="175" t="s">
        <v>11571</v>
      </c>
      <c r="B1436" s="6" t="s">
        <v>15111</v>
      </c>
      <c r="C1436" s="238" t="str">
        <f t="shared" si="69"/>
        <v>READINGS_TT1_M2013-5_2013-8</v>
      </c>
      <c r="E1436" s="301" t="s">
        <v>15136</v>
      </c>
      <c r="F1436" s="178" t="s">
        <v>15099</v>
      </c>
      <c r="G1436" s="276">
        <v>41399</v>
      </c>
      <c r="H1436" s="243">
        <f t="shared" si="71"/>
        <v>41399</v>
      </c>
      <c r="I1436" s="277">
        <v>41501</v>
      </c>
      <c r="J1436" s="175" t="s">
        <v>11772</v>
      </c>
      <c r="K1436" s="175"/>
      <c r="L1436" s="24" t="s">
        <v>8637</v>
      </c>
      <c r="M1436" s="175" t="s">
        <v>11771</v>
      </c>
      <c r="N1436" s="175"/>
      <c r="O1436" s="181">
        <v>41435</v>
      </c>
      <c r="P1436" s="181">
        <v>41435</v>
      </c>
      <c r="S1436" t="s">
        <v>2674</v>
      </c>
      <c r="X1436">
        <v>19</v>
      </c>
      <c r="Y1436" t="s">
        <v>9144</v>
      </c>
      <c r="AA1436" t="s">
        <v>11235</v>
      </c>
      <c r="AB1436" t="s">
        <v>11281</v>
      </c>
      <c r="AC1436" s="6" t="s">
        <v>15115</v>
      </c>
      <c r="AD1436" t="s">
        <v>11270</v>
      </c>
      <c r="AE1436">
        <v>0.12</v>
      </c>
      <c r="AF1436" t="s">
        <v>9144</v>
      </c>
      <c r="AI1436" s="292">
        <v>8.3333333333333329E-2</v>
      </c>
      <c r="AJ1436" t="s">
        <v>1419</v>
      </c>
      <c r="AV1436" s="331">
        <f t="shared" si="70"/>
        <v>41501</v>
      </c>
    </row>
    <row r="1437" spans="1:48" x14ac:dyDescent="0.25">
      <c r="A1437" s="175" t="s">
        <v>11571</v>
      </c>
      <c r="B1437" s="6" t="s">
        <v>15111</v>
      </c>
      <c r="C1437" s="238" t="str">
        <f t="shared" ref="C1437:C1500" si="72">"READINGS_"&amp;B1437&amp;"_M"&amp;YEAR(H1437)&amp;"-"&amp;MONTH(H1437)&amp;"_"&amp;YEAR(I1437)&amp;"-"&amp;MONTH(I1437)</f>
        <v>READINGS_TT1_M2013-5_2013-8</v>
      </c>
      <c r="E1437" s="301" t="s">
        <v>15136</v>
      </c>
      <c r="F1437" s="178" t="s">
        <v>15099</v>
      </c>
      <c r="G1437" s="276">
        <v>41399</v>
      </c>
      <c r="H1437" s="243">
        <f t="shared" si="71"/>
        <v>41399</v>
      </c>
      <c r="I1437" s="277">
        <v>41501</v>
      </c>
      <c r="J1437" s="175" t="s">
        <v>11772</v>
      </c>
      <c r="K1437" s="175"/>
      <c r="L1437" s="24" t="s">
        <v>8637</v>
      </c>
      <c r="M1437" s="175" t="s">
        <v>11771</v>
      </c>
      <c r="N1437" s="175"/>
      <c r="O1437" s="181">
        <v>41435</v>
      </c>
      <c r="P1437" s="181">
        <v>41435</v>
      </c>
      <c r="S1437" t="s">
        <v>2674</v>
      </c>
      <c r="X1437">
        <v>18.5</v>
      </c>
      <c r="Y1437" t="s">
        <v>9144</v>
      </c>
      <c r="AA1437" t="s">
        <v>11235</v>
      </c>
      <c r="AB1437" t="s">
        <v>11281</v>
      </c>
      <c r="AC1437" s="6" t="s">
        <v>15115</v>
      </c>
      <c r="AD1437" t="s">
        <v>11270</v>
      </c>
      <c r="AE1437">
        <v>0.12</v>
      </c>
      <c r="AF1437" t="s">
        <v>9144</v>
      </c>
      <c r="AI1437" s="292">
        <v>0.25</v>
      </c>
      <c r="AJ1437" t="s">
        <v>1419</v>
      </c>
      <c r="AV1437" s="331">
        <f t="shared" si="70"/>
        <v>41501</v>
      </c>
    </row>
    <row r="1438" spans="1:48" x14ac:dyDescent="0.25">
      <c r="A1438" s="175" t="s">
        <v>11571</v>
      </c>
      <c r="B1438" s="6" t="s">
        <v>15111</v>
      </c>
      <c r="C1438" s="238" t="str">
        <f t="shared" si="72"/>
        <v>READINGS_TT1_M2013-5_2013-8</v>
      </c>
      <c r="E1438" s="301" t="s">
        <v>15136</v>
      </c>
      <c r="F1438" s="178" t="s">
        <v>15099</v>
      </c>
      <c r="G1438" s="276">
        <v>41399</v>
      </c>
      <c r="H1438" s="243">
        <f t="shared" si="71"/>
        <v>41399</v>
      </c>
      <c r="I1438" s="277">
        <v>41501</v>
      </c>
      <c r="J1438" s="175" t="s">
        <v>11772</v>
      </c>
      <c r="K1438" s="175"/>
      <c r="L1438" s="24" t="s">
        <v>8637</v>
      </c>
      <c r="M1438" s="175" t="s">
        <v>11771</v>
      </c>
      <c r="N1438" s="175"/>
      <c r="O1438" s="181">
        <v>41435</v>
      </c>
      <c r="P1438" s="181">
        <v>41435</v>
      </c>
      <c r="S1438" t="s">
        <v>2674</v>
      </c>
      <c r="X1438">
        <v>18.899999999999999</v>
      </c>
      <c r="Y1438" t="s">
        <v>9144</v>
      </c>
      <c r="AA1438" t="s">
        <v>11235</v>
      </c>
      <c r="AB1438" t="s">
        <v>11281</v>
      </c>
      <c r="AC1438" s="6" t="s">
        <v>15115</v>
      </c>
      <c r="AD1438" t="s">
        <v>11270</v>
      </c>
      <c r="AE1438">
        <v>0.12</v>
      </c>
      <c r="AF1438" t="s">
        <v>9144</v>
      </c>
      <c r="AI1438" s="292">
        <v>0.41666666666666669</v>
      </c>
      <c r="AJ1438" t="s">
        <v>1419</v>
      </c>
      <c r="AV1438" s="331">
        <f t="shared" si="70"/>
        <v>41501</v>
      </c>
    </row>
    <row r="1439" spans="1:48" x14ac:dyDescent="0.25">
      <c r="A1439" s="175" t="s">
        <v>11571</v>
      </c>
      <c r="B1439" s="6" t="s">
        <v>15111</v>
      </c>
      <c r="C1439" s="238" t="str">
        <f t="shared" si="72"/>
        <v>READINGS_TT1_M2013-5_2013-8</v>
      </c>
      <c r="E1439" s="301" t="s">
        <v>15136</v>
      </c>
      <c r="F1439" s="178" t="s">
        <v>15099</v>
      </c>
      <c r="G1439" s="276">
        <v>41399</v>
      </c>
      <c r="H1439" s="243">
        <f t="shared" si="71"/>
        <v>41399</v>
      </c>
      <c r="I1439" s="277">
        <v>41501</v>
      </c>
      <c r="J1439" s="175" t="s">
        <v>11772</v>
      </c>
      <c r="K1439" s="175"/>
      <c r="L1439" s="24" t="s">
        <v>8637</v>
      </c>
      <c r="M1439" s="175" t="s">
        <v>11771</v>
      </c>
      <c r="N1439" s="175"/>
      <c r="O1439" s="181">
        <v>41435</v>
      </c>
      <c r="P1439" s="181">
        <v>41435</v>
      </c>
      <c r="S1439" t="s">
        <v>2674</v>
      </c>
      <c r="X1439">
        <v>20</v>
      </c>
      <c r="Y1439" t="s">
        <v>9144</v>
      </c>
      <c r="AA1439" t="s">
        <v>11235</v>
      </c>
      <c r="AB1439" t="s">
        <v>11281</v>
      </c>
      <c r="AC1439" s="6" t="s">
        <v>15115</v>
      </c>
      <c r="AD1439" t="s">
        <v>11270</v>
      </c>
      <c r="AE1439">
        <v>0.12</v>
      </c>
      <c r="AF1439" t="s">
        <v>9144</v>
      </c>
      <c r="AI1439" s="292">
        <v>0.58333333333333337</v>
      </c>
      <c r="AJ1439" t="s">
        <v>1419</v>
      </c>
      <c r="AV1439" s="331">
        <f t="shared" si="70"/>
        <v>41501</v>
      </c>
    </row>
    <row r="1440" spans="1:48" x14ac:dyDescent="0.25">
      <c r="A1440" s="175" t="s">
        <v>11571</v>
      </c>
      <c r="B1440" s="6" t="s">
        <v>15111</v>
      </c>
      <c r="C1440" s="238" t="str">
        <f t="shared" si="72"/>
        <v>READINGS_TT1_M2013-5_2013-8</v>
      </c>
      <c r="E1440" s="301" t="s">
        <v>15136</v>
      </c>
      <c r="F1440" s="178" t="s">
        <v>15099</v>
      </c>
      <c r="G1440" s="276">
        <v>41399</v>
      </c>
      <c r="H1440" s="243">
        <f t="shared" si="71"/>
        <v>41399</v>
      </c>
      <c r="I1440" s="277">
        <v>41501</v>
      </c>
      <c r="J1440" s="175" t="s">
        <v>11772</v>
      </c>
      <c r="K1440" s="175"/>
      <c r="L1440" s="24" t="s">
        <v>8637</v>
      </c>
      <c r="M1440" s="175" t="s">
        <v>11771</v>
      </c>
      <c r="N1440" s="175"/>
      <c r="O1440" s="181">
        <v>41435</v>
      </c>
      <c r="P1440" s="181">
        <v>41435</v>
      </c>
      <c r="S1440" t="s">
        <v>2674</v>
      </c>
      <c r="X1440">
        <v>19.100000000000001</v>
      </c>
      <c r="Y1440" t="s">
        <v>9144</v>
      </c>
      <c r="AA1440" t="s">
        <v>11235</v>
      </c>
      <c r="AB1440" t="s">
        <v>11281</v>
      </c>
      <c r="AC1440" s="6" t="s">
        <v>15115</v>
      </c>
      <c r="AD1440" t="s">
        <v>11270</v>
      </c>
      <c r="AE1440">
        <v>0.12</v>
      </c>
      <c r="AF1440" t="s">
        <v>9144</v>
      </c>
      <c r="AI1440" s="292">
        <v>0.75</v>
      </c>
      <c r="AJ1440" t="s">
        <v>1419</v>
      </c>
      <c r="AV1440" s="331">
        <f t="shared" si="70"/>
        <v>41501</v>
      </c>
    </row>
    <row r="1441" spans="1:48" x14ac:dyDescent="0.25">
      <c r="A1441" s="175" t="s">
        <v>11571</v>
      </c>
      <c r="B1441" s="6" t="s">
        <v>15111</v>
      </c>
      <c r="C1441" s="238" t="str">
        <f t="shared" si="72"/>
        <v>READINGS_TT1_M2013-5_2013-8</v>
      </c>
      <c r="E1441" s="301" t="s">
        <v>15136</v>
      </c>
      <c r="F1441" s="178" t="s">
        <v>15099</v>
      </c>
      <c r="G1441" s="276">
        <v>41399</v>
      </c>
      <c r="H1441" s="243">
        <f t="shared" si="71"/>
        <v>41399</v>
      </c>
      <c r="I1441" s="277">
        <v>41501</v>
      </c>
      <c r="J1441" s="175" t="s">
        <v>11772</v>
      </c>
      <c r="K1441" s="175"/>
      <c r="L1441" s="24" t="s">
        <v>8637</v>
      </c>
      <c r="M1441" s="175" t="s">
        <v>11771</v>
      </c>
      <c r="N1441" s="175"/>
      <c r="O1441" s="181">
        <v>41435</v>
      </c>
      <c r="P1441" s="181">
        <v>41435</v>
      </c>
      <c r="S1441" t="s">
        <v>2674</v>
      </c>
      <c r="X1441">
        <v>19</v>
      </c>
      <c r="Y1441" t="s">
        <v>9144</v>
      </c>
      <c r="AA1441" t="s">
        <v>11235</v>
      </c>
      <c r="AB1441" t="s">
        <v>11281</v>
      </c>
      <c r="AC1441" s="6" t="s">
        <v>15115</v>
      </c>
      <c r="AD1441" t="s">
        <v>11270</v>
      </c>
      <c r="AE1441">
        <v>0.12</v>
      </c>
      <c r="AF1441" t="s">
        <v>9144</v>
      </c>
      <c r="AI1441" s="292">
        <v>0.91666666666666663</v>
      </c>
      <c r="AJ1441" t="s">
        <v>1419</v>
      </c>
      <c r="AV1441" s="331">
        <f t="shared" si="70"/>
        <v>41501</v>
      </c>
    </row>
    <row r="1442" spans="1:48" x14ac:dyDescent="0.25">
      <c r="A1442" s="175" t="s">
        <v>11571</v>
      </c>
      <c r="B1442" s="6" t="s">
        <v>15111</v>
      </c>
      <c r="C1442" s="238" t="str">
        <f t="shared" si="72"/>
        <v>READINGS_TT1_M2013-5_2013-8</v>
      </c>
      <c r="E1442" s="301" t="s">
        <v>15136</v>
      </c>
      <c r="F1442" s="178" t="s">
        <v>15099</v>
      </c>
      <c r="G1442" s="276">
        <v>41399</v>
      </c>
      <c r="H1442" s="243">
        <f t="shared" si="71"/>
        <v>41399</v>
      </c>
      <c r="I1442" s="277">
        <v>41501</v>
      </c>
      <c r="J1442" s="175" t="s">
        <v>11772</v>
      </c>
      <c r="K1442" s="175"/>
      <c r="L1442" s="24" t="s">
        <v>8637</v>
      </c>
      <c r="M1442" s="175" t="s">
        <v>11771</v>
      </c>
      <c r="N1442" s="175"/>
      <c r="O1442" s="181">
        <v>41436</v>
      </c>
      <c r="P1442" s="181">
        <v>41436</v>
      </c>
      <c r="S1442" t="s">
        <v>2674</v>
      </c>
      <c r="X1442">
        <v>20.2</v>
      </c>
      <c r="Y1442" t="s">
        <v>9144</v>
      </c>
      <c r="AA1442" t="s">
        <v>11235</v>
      </c>
      <c r="AB1442" t="s">
        <v>11281</v>
      </c>
      <c r="AC1442" s="6" t="s">
        <v>15115</v>
      </c>
      <c r="AD1442" t="s">
        <v>11270</v>
      </c>
      <c r="AE1442">
        <v>0.12</v>
      </c>
      <c r="AF1442" t="s">
        <v>9144</v>
      </c>
      <c r="AI1442" s="292">
        <v>8.3333333333333329E-2</v>
      </c>
      <c r="AJ1442" t="s">
        <v>1419</v>
      </c>
      <c r="AV1442" s="331">
        <f t="shared" si="70"/>
        <v>41501</v>
      </c>
    </row>
    <row r="1443" spans="1:48" x14ac:dyDescent="0.25">
      <c r="A1443" s="175" t="s">
        <v>11571</v>
      </c>
      <c r="B1443" s="6" t="s">
        <v>15111</v>
      </c>
      <c r="C1443" s="238" t="str">
        <f t="shared" si="72"/>
        <v>READINGS_TT1_M2013-5_2013-8</v>
      </c>
      <c r="E1443" s="301" t="s">
        <v>15136</v>
      </c>
      <c r="F1443" s="178" t="s">
        <v>15099</v>
      </c>
      <c r="G1443" s="276">
        <v>41399</v>
      </c>
      <c r="H1443" s="243">
        <f t="shared" si="71"/>
        <v>41399</v>
      </c>
      <c r="I1443" s="277">
        <v>41501</v>
      </c>
      <c r="J1443" s="175" t="s">
        <v>11772</v>
      </c>
      <c r="K1443" s="175"/>
      <c r="L1443" s="24" t="s">
        <v>8637</v>
      </c>
      <c r="M1443" s="175" t="s">
        <v>11771</v>
      </c>
      <c r="N1443" s="175"/>
      <c r="O1443" s="181">
        <v>41436</v>
      </c>
      <c r="P1443" s="181">
        <v>41436</v>
      </c>
      <c r="S1443" t="s">
        <v>2674</v>
      </c>
      <c r="X1443">
        <v>19.600000000000001</v>
      </c>
      <c r="Y1443" t="s">
        <v>9144</v>
      </c>
      <c r="AA1443" t="s">
        <v>11235</v>
      </c>
      <c r="AB1443" t="s">
        <v>11281</v>
      </c>
      <c r="AC1443" s="6" t="s">
        <v>15115</v>
      </c>
      <c r="AD1443" t="s">
        <v>11270</v>
      </c>
      <c r="AE1443">
        <v>0.12</v>
      </c>
      <c r="AF1443" t="s">
        <v>9144</v>
      </c>
      <c r="AI1443" s="292">
        <v>0.25</v>
      </c>
      <c r="AJ1443" t="s">
        <v>1419</v>
      </c>
      <c r="AV1443" s="331">
        <f t="shared" si="70"/>
        <v>41501</v>
      </c>
    </row>
    <row r="1444" spans="1:48" x14ac:dyDescent="0.25">
      <c r="A1444" s="175" t="s">
        <v>11571</v>
      </c>
      <c r="B1444" s="6" t="s">
        <v>15111</v>
      </c>
      <c r="C1444" s="238" t="str">
        <f t="shared" si="72"/>
        <v>READINGS_TT1_M2013-5_2013-8</v>
      </c>
      <c r="E1444" s="301" t="s">
        <v>15136</v>
      </c>
      <c r="F1444" s="178" t="s">
        <v>15099</v>
      </c>
      <c r="G1444" s="276">
        <v>41399</v>
      </c>
      <c r="H1444" s="243">
        <f t="shared" si="71"/>
        <v>41399</v>
      </c>
      <c r="I1444" s="277">
        <v>41501</v>
      </c>
      <c r="J1444" s="175" t="s">
        <v>11772</v>
      </c>
      <c r="K1444" s="175"/>
      <c r="L1444" s="24" t="s">
        <v>8637</v>
      </c>
      <c r="M1444" s="175" t="s">
        <v>11771</v>
      </c>
      <c r="N1444" s="175"/>
      <c r="O1444" s="181">
        <v>41436</v>
      </c>
      <c r="P1444" s="181">
        <v>41436</v>
      </c>
      <c r="S1444" t="s">
        <v>2674</v>
      </c>
      <c r="X1444">
        <v>19.5</v>
      </c>
      <c r="Y1444" t="s">
        <v>9144</v>
      </c>
      <c r="AA1444" t="s">
        <v>11235</v>
      </c>
      <c r="AB1444" t="s">
        <v>11281</v>
      </c>
      <c r="AC1444" s="6" t="s">
        <v>15115</v>
      </c>
      <c r="AD1444" t="s">
        <v>11270</v>
      </c>
      <c r="AE1444">
        <v>0.12</v>
      </c>
      <c r="AF1444" t="s">
        <v>9144</v>
      </c>
      <c r="AI1444" s="292">
        <v>0.41666666666666669</v>
      </c>
      <c r="AJ1444" t="s">
        <v>1419</v>
      </c>
      <c r="AV1444" s="331">
        <f t="shared" si="70"/>
        <v>41501</v>
      </c>
    </row>
    <row r="1445" spans="1:48" x14ac:dyDescent="0.25">
      <c r="A1445" s="175" t="s">
        <v>11571</v>
      </c>
      <c r="B1445" s="6" t="s">
        <v>15111</v>
      </c>
      <c r="C1445" s="238" t="str">
        <f t="shared" si="72"/>
        <v>READINGS_TT1_M2013-5_2013-8</v>
      </c>
      <c r="E1445" s="301" t="s">
        <v>15136</v>
      </c>
      <c r="F1445" s="178" t="s">
        <v>15099</v>
      </c>
      <c r="G1445" s="276">
        <v>41399</v>
      </c>
      <c r="H1445" s="243">
        <f t="shared" si="71"/>
        <v>41399</v>
      </c>
      <c r="I1445" s="277">
        <v>41501</v>
      </c>
      <c r="J1445" s="175" t="s">
        <v>11772</v>
      </c>
      <c r="K1445" s="175"/>
      <c r="L1445" s="24" t="s">
        <v>8637</v>
      </c>
      <c r="M1445" s="175" t="s">
        <v>11771</v>
      </c>
      <c r="N1445" s="175"/>
      <c r="O1445" s="181">
        <v>41436</v>
      </c>
      <c r="P1445" s="181">
        <v>41436</v>
      </c>
      <c r="S1445" t="s">
        <v>2674</v>
      </c>
      <c r="X1445">
        <v>19.2</v>
      </c>
      <c r="Y1445" t="s">
        <v>9144</v>
      </c>
      <c r="AA1445" t="s">
        <v>11235</v>
      </c>
      <c r="AB1445" t="s">
        <v>11281</v>
      </c>
      <c r="AC1445" s="6" t="s">
        <v>15115</v>
      </c>
      <c r="AD1445" t="s">
        <v>11270</v>
      </c>
      <c r="AE1445">
        <v>0.12</v>
      </c>
      <c r="AF1445" t="s">
        <v>9144</v>
      </c>
      <c r="AI1445" s="292">
        <v>0.58333333333333337</v>
      </c>
      <c r="AJ1445" t="s">
        <v>1419</v>
      </c>
      <c r="AV1445" s="331">
        <f t="shared" si="70"/>
        <v>41501</v>
      </c>
    </row>
    <row r="1446" spans="1:48" x14ac:dyDescent="0.25">
      <c r="A1446" s="175" t="s">
        <v>11571</v>
      </c>
      <c r="B1446" s="6" t="s">
        <v>15111</v>
      </c>
      <c r="C1446" s="238" t="str">
        <f t="shared" si="72"/>
        <v>READINGS_TT1_M2013-5_2013-8</v>
      </c>
      <c r="E1446" s="301" t="s">
        <v>15136</v>
      </c>
      <c r="F1446" s="178" t="s">
        <v>15099</v>
      </c>
      <c r="G1446" s="276">
        <v>41399</v>
      </c>
      <c r="H1446" s="243">
        <f t="shared" si="71"/>
        <v>41399</v>
      </c>
      <c r="I1446" s="277">
        <v>41501</v>
      </c>
      <c r="J1446" s="175" t="s">
        <v>11772</v>
      </c>
      <c r="K1446" s="175"/>
      <c r="L1446" s="24" t="s">
        <v>8637</v>
      </c>
      <c r="M1446" s="175" t="s">
        <v>11771</v>
      </c>
      <c r="N1446" s="175"/>
      <c r="O1446" s="181">
        <v>41436</v>
      </c>
      <c r="P1446" s="181">
        <v>41436</v>
      </c>
      <c r="S1446" t="s">
        <v>2674</v>
      </c>
      <c r="X1446">
        <v>22.7</v>
      </c>
      <c r="Y1446" t="s">
        <v>9144</v>
      </c>
      <c r="AA1446" t="s">
        <v>11235</v>
      </c>
      <c r="AB1446" t="s">
        <v>11281</v>
      </c>
      <c r="AC1446" s="6" t="s">
        <v>15115</v>
      </c>
      <c r="AD1446" t="s">
        <v>11270</v>
      </c>
      <c r="AE1446">
        <v>0.12</v>
      </c>
      <c r="AF1446" t="s">
        <v>9144</v>
      </c>
      <c r="AI1446" s="292">
        <v>0.75</v>
      </c>
      <c r="AJ1446" t="s">
        <v>1419</v>
      </c>
      <c r="AV1446" s="331">
        <f t="shared" si="70"/>
        <v>41501</v>
      </c>
    </row>
    <row r="1447" spans="1:48" x14ac:dyDescent="0.25">
      <c r="A1447" s="175" t="s">
        <v>11571</v>
      </c>
      <c r="B1447" s="6" t="s">
        <v>15111</v>
      </c>
      <c r="C1447" s="238" t="str">
        <f t="shared" si="72"/>
        <v>READINGS_TT1_M2013-5_2013-8</v>
      </c>
      <c r="E1447" s="301" t="s">
        <v>15136</v>
      </c>
      <c r="F1447" s="178" t="s">
        <v>15099</v>
      </c>
      <c r="G1447" s="276">
        <v>41399</v>
      </c>
      <c r="H1447" s="243">
        <f t="shared" si="71"/>
        <v>41399</v>
      </c>
      <c r="I1447" s="277">
        <v>41501</v>
      </c>
      <c r="J1447" s="175" t="s">
        <v>11772</v>
      </c>
      <c r="K1447" s="175"/>
      <c r="L1447" s="24" t="s">
        <v>8637</v>
      </c>
      <c r="M1447" s="175" t="s">
        <v>11771</v>
      </c>
      <c r="N1447" s="175"/>
      <c r="O1447" s="181">
        <v>41436</v>
      </c>
      <c r="P1447" s="181">
        <v>41436</v>
      </c>
      <c r="S1447" t="s">
        <v>2674</v>
      </c>
      <c r="X1447">
        <v>21.6</v>
      </c>
      <c r="Y1447" t="s">
        <v>9144</v>
      </c>
      <c r="AA1447" t="s">
        <v>11235</v>
      </c>
      <c r="AB1447" t="s">
        <v>11281</v>
      </c>
      <c r="AC1447" s="6" t="s">
        <v>15115</v>
      </c>
      <c r="AD1447" t="s">
        <v>11270</v>
      </c>
      <c r="AE1447">
        <v>0.12</v>
      </c>
      <c r="AF1447" t="s">
        <v>9144</v>
      </c>
      <c r="AI1447" s="292">
        <v>0.91666666666666663</v>
      </c>
      <c r="AJ1447" t="s">
        <v>1419</v>
      </c>
      <c r="AV1447" s="331">
        <f t="shared" si="70"/>
        <v>41501</v>
      </c>
    </row>
    <row r="1448" spans="1:48" x14ac:dyDescent="0.25">
      <c r="A1448" s="175" t="s">
        <v>11571</v>
      </c>
      <c r="B1448" s="6" t="s">
        <v>15111</v>
      </c>
      <c r="C1448" s="238" t="str">
        <f t="shared" si="72"/>
        <v>READINGS_TT1_M2013-5_2013-8</v>
      </c>
      <c r="E1448" s="301" t="s">
        <v>15136</v>
      </c>
      <c r="F1448" s="178" t="s">
        <v>15099</v>
      </c>
      <c r="G1448" s="276">
        <v>41399</v>
      </c>
      <c r="H1448" s="243">
        <f t="shared" si="71"/>
        <v>41399</v>
      </c>
      <c r="I1448" s="277">
        <v>41501</v>
      </c>
      <c r="J1448" s="175" t="s">
        <v>11772</v>
      </c>
      <c r="K1448" s="175"/>
      <c r="L1448" s="24" t="s">
        <v>8637</v>
      </c>
      <c r="M1448" s="175" t="s">
        <v>11771</v>
      </c>
      <c r="N1448" s="175"/>
      <c r="O1448" s="181">
        <v>41437</v>
      </c>
      <c r="P1448" s="181">
        <v>41437</v>
      </c>
      <c r="S1448" t="s">
        <v>2674</v>
      </c>
      <c r="X1448">
        <v>20.2</v>
      </c>
      <c r="Y1448" t="s">
        <v>9144</v>
      </c>
      <c r="AA1448" t="s">
        <v>11235</v>
      </c>
      <c r="AB1448" t="s">
        <v>11281</v>
      </c>
      <c r="AC1448" s="6" t="s">
        <v>15115</v>
      </c>
      <c r="AD1448" t="s">
        <v>11270</v>
      </c>
      <c r="AE1448">
        <v>0.12</v>
      </c>
      <c r="AF1448" t="s">
        <v>9144</v>
      </c>
      <c r="AI1448" s="292">
        <v>8.3333333333333329E-2</v>
      </c>
      <c r="AJ1448" t="s">
        <v>1419</v>
      </c>
      <c r="AV1448" s="331">
        <f t="shared" si="70"/>
        <v>41501</v>
      </c>
    </row>
    <row r="1449" spans="1:48" x14ac:dyDescent="0.25">
      <c r="A1449" s="175" t="s">
        <v>11571</v>
      </c>
      <c r="B1449" s="6" t="s">
        <v>15111</v>
      </c>
      <c r="C1449" s="238" t="str">
        <f t="shared" si="72"/>
        <v>READINGS_TT1_M2013-5_2013-8</v>
      </c>
      <c r="E1449" s="301" t="s">
        <v>15136</v>
      </c>
      <c r="F1449" s="178" t="s">
        <v>15099</v>
      </c>
      <c r="G1449" s="276">
        <v>41399</v>
      </c>
      <c r="H1449" s="243">
        <f t="shared" si="71"/>
        <v>41399</v>
      </c>
      <c r="I1449" s="277">
        <v>41501</v>
      </c>
      <c r="J1449" s="175" t="s">
        <v>11772</v>
      </c>
      <c r="K1449" s="175"/>
      <c r="L1449" s="24" t="s">
        <v>8637</v>
      </c>
      <c r="M1449" s="175" t="s">
        <v>11771</v>
      </c>
      <c r="N1449" s="175"/>
      <c r="O1449" s="181">
        <v>41437</v>
      </c>
      <c r="P1449" s="181">
        <v>41437</v>
      </c>
      <c r="S1449" t="s">
        <v>2674</v>
      </c>
      <c r="X1449">
        <v>19.100000000000001</v>
      </c>
      <c r="Y1449" t="s">
        <v>9144</v>
      </c>
      <c r="AA1449" t="s">
        <v>11235</v>
      </c>
      <c r="AB1449" t="s">
        <v>11281</v>
      </c>
      <c r="AC1449" s="6" t="s">
        <v>15115</v>
      </c>
      <c r="AD1449" t="s">
        <v>11270</v>
      </c>
      <c r="AE1449">
        <v>0.12</v>
      </c>
      <c r="AF1449" t="s">
        <v>9144</v>
      </c>
      <c r="AI1449" s="292">
        <v>0.25</v>
      </c>
      <c r="AJ1449" t="s">
        <v>1419</v>
      </c>
      <c r="AV1449" s="331">
        <f t="shared" si="70"/>
        <v>41501</v>
      </c>
    </row>
    <row r="1450" spans="1:48" x14ac:dyDescent="0.25">
      <c r="A1450" s="175" t="s">
        <v>11571</v>
      </c>
      <c r="B1450" s="6" t="s">
        <v>15111</v>
      </c>
      <c r="C1450" s="238" t="str">
        <f t="shared" si="72"/>
        <v>READINGS_TT1_M2013-5_2013-8</v>
      </c>
      <c r="E1450" s="301" t="s">
        <v>15136</v>
      </c>
      <c r="F1450" s="178" t="s">
        <v>15099</v>
      </c>
      <c r="G1450" s="276">
        <v>41399</v>
      </c>
      <c r="H1450" s="243">
        <f t="shared" si="71"/>
        <v>41399</v>
      </c>
      <c r="I1450" s="277">
        <v>41501</v>
      </c>
      <c r="J1450" s="175" t="s">
        <v>11772</v>
      </c>
      <c r="K1450" s="175"/>
      <c r="L1450" s="24" t="s">
        <v>8637</v>
      </c>
      <c r="M1450" s="175" t="s">
        <v>11771</v>
      </c>
      <c r="N1450" s="175"/>
      <c r="O1450" s="181">
        <v>41437</v>
      </c>
      <c r="P1450" s="181">
        <v>41437</v>
      </c>
      <c r="S1450" t="s">
        <v>2674</v>
      </c>
      <c r="X1450">
        <v>19.600000000000001</v>
      </c>
      <c r="Y1450" t="s">
        <v>9144</v>
      </c>
      <c r="AA1450" t="s">
        <v>11235</v>
      </c>
      <c r="AB1450" t="s">
        <v>11281</v>
      </c>
      <c r="AC1450" s="6" t="s">
        <v>15115</v>
      </c>
      <c r="AD1450" t="s">
        <v>11270</v>
      </c>
      <c r="AE1450">
        <v>0.12</v>
      </c>
      <c r="AF1450" t="s">
        <v>9144</v>
      </c>
      <c r="AI1450" s="292">
        <v>0.41666666666666669</v>
      </c>
      <c r="AJ1450" t="s">
        <v>1419</v>
      </c>
      <c r="AV1450" s="331">
        <f t="shared" si="70"/>
        <v>41501</v>
      </c>
    </row>
    <row r="1451" spans="1:48" x14ac:dyDescent="0.25">
      <c r="A1451" s="175" t="s">
        <v>11571</v>
      </c>
      <c r="B1451" s="6" t="s">
        <v>15111</v>
      </c>
      <c r="C1451" s="238" t="str">
        <f t="shared" si="72"/>
        <v>READINGS_TT1_M2013-5_2013-8</v>
      </c>
      <c r="E1451" s="301" t="s">
        <v>15136</v>
      </c>
      <c r="F1451" s="178" t="s">
        <v>15099</v>
      </c>
      <c r="G1451" s="276">
        <v>41399</v>
      </c>
      <c r="H1451" s="243">
        <f t="shared" si="71"/>
        <v>41399</v>
      </c>
      <c r="I1451" s="277">
        <v>41501</v>
      </c>
      <c r="J1451" s="175" t="s">
        <v>11772</v>
      </c>
      <c r="K1451" s="175"/>
      <c r="L1451" s="24" t="s">
        <v>8637</v>
      </c>
      <c r="M1451" s="175" t="s">
        <v>11771</v>
      </c>
      <c r="N1451" s="175"/>
      <c r="O1451" s="181">
        <v>41437</v>
      </c>
      <c r="P1451" s="181">
        <v>41437</v>
      </c>
      <c r="S1451" t="s">
        <v>2674</v>
      </c>
      <c r="X1451">
        <v>21.4</v>
      </c>
      <c r="Y1451" t="s">
        <v>9144</v>
      </c>
      <c r="AA1451" t="s">
        <v>11235</v>
      </c>
      <c r="AB1451" t="s">
        <v>11281</v>
      </c>
      <c r="AC1451" s="6" t="s">
        <v>15115</v>
      </c>
      <c r="AD1451" t="s">
        <v>11270</v>
      </c>
      <c r="AE1451">
        <v>0.12</v>
      </c>
      <c r="AF1451" t="s">
        <v>9144</v>
      </c>
      <c r="AI1451" s="292">
        <v>0.58333333333333337</v>
      </c>
      <c r="AJ1451" t="s">
        <v>1419</v>
      </c>
      <c r="AV1451" s="331">
        <f t="shared" si="70"/>
        <v>41501</v>
      </c>
    </row>
    <row r="1452" spans="1:48" x14ac:dyDescent="0.25">
      <c r="A1452" s="175" t="s">
        <v>11571</v>
      </c>
      <c r="B1452" s="6" t="s">
        <v>15111</v>
      </c>
      <c r="C1452" s="238" t="str">
        <f t="shared" si="72"/>
        <v>READINGS_TT1_M2013-5_2013-8</v>
      </c>
      <c r="E1452" s="301" t="s">
        <v>15136</v>
      </c>
      <c r="F1452" s="178" t="s">
        <v>15099</v>
      </c>
      <c r="G1452" s="276">
        <v>41399</v>
      </c>
      <c r="H1452" s="243">
        <f t="shared" si="71"/>
        <v>41399</v>
      </c>
      <c r="I1452" s="277">
        <v>41501</v>
      </c>
      <c r="J1452" s="175" t="s">
        <v>11772</v>
      </c>
      <c r="K1452" s="175"/>
      <c r="L1452" s="24" t="s">
        <v>8637</v>
      </c>
      <c r="M1452" s="175" t="s">
        <v>11771</v>
      </c>
      <c r="N1452" s="175"/>
      <c r="O1452" s="181">
        <v>41437</v>
      </c>
      <c r="P1452" s="181">
        <v>41437</v>
      </c>
      <c r="S1452" t="s">
        <v>2674</v>
      </c>
      <c r="X1452">
        <v>21.6</v>
      </c>
      <c r="Y1452" t="s">
        <v>9144</v>
      </c>
      <c r="AA1452" t="s">
        <v>11235</v>
      </c>
      <c r="AB1452" t="s">
        <v>11281</v>
      </c>
      <c r="AC1452" s="6" t="s">
        <v>15115</v>
      </c>
      <c r="AD1452" t="s">
        <v>11270</v>
      </c>
      <c r="AE1452">
        <v>0.12</v>
      </c>
      <c r="AF1452" t="s">
        <v>9144</v>
      </c>
      <c r="AI1452" s="292">
        <v>0.75</v>
      </c>
      <c r="AJ1452" t="s">
        <v>1419</v>
      </c>
      <c r="AV1452" s="331">
        <f t="shared" si="70"/>
        <v>41501</v>
      </c>
    </row>
    <row r="1453" spans="1:48" x14ac:dyDescent="0.25">
      <c r="A1453" s="175" t="s">
        <v>11571</v>
      </c>
      <c r="B1453" s="6" t="s">
        <v>15111</v>
      </c>
      <c r="C1453" s="238" t="str">
        <f t="shared" si="72"/>
        <v>READINGS_TT1_M2013-5_2013-8</v>
      </c>
      <c r="E1453" s="301" t="s">
        <v>15136</v>
      </c>
      <c r="F1453" s="178" t="s">
        <v>15099</v>
      </c>
      <c r="G1453" s="276">
        <v>41399</v>
      </c>
      <c r="H1453" s="243">
        <f t="shared" si="71"/>
        <v>41399</v>
      </c>
      <c r="I1453" s="277">
        <v>41501</v>
      </c>
      <c r="J1453" s="175" t="s">
        <v>11772</v>
      </c>
      <c r="K1453" s="175"/>
      <c r="L1453" s="24" t="s">
        <v>8637</v>
      </c>
      <c r="M1453" s="175" t="s">
        <v>11771</v>
      </c>
      <c r="N1453" s="175"/>
      <c r="O1453" s="181">
        <v>41437</v>
      </c>
      <c r="P1453" s="181">
        <v>41437</v>
      </c>
      <c r="S1453" t="s">
        <v>2674</v>
      </c>
      <c r="X1453">
        <v>20.6</v>
      </c>
      <c r="Y1453" t="s">
        <v>9144</v>
      </c>
      <c r="AA1453" t="s">
        <v>11235</v>
      </c>
      <c r="AB1453" t="s">
        <v>11281</v>
      </c>
      <c r="AC1453" s="6" t="s">
        <v>15115</v>
      </c>
      <c r="AD1453" t="s">
        <v>11270</v>
      </c>
      <c r="AE1453">
        <v>0.12</v>
      </c>
      <c r="AF1453" t="s">
        <v>9144</v>
      </c>
      <c r="AI1453" s="292">
        <v>0.91666666666666663</v>
      </c>
      <c r="AJ1453" t="s">
        <v>1419</v>
      </c>
      <c r="AV1453" s="331">
        <f t="shared" si="70"/>
        <v>41501</v>
      </c>
    </row>
    <row r="1454" spans="1:48" x14ac:dyDescent="0.25">
      <c r="A1454" s="175" t="s">
        <v>11571</v>
      </c>
      <c r="B1454" s="6" t="s">
        <v>15111</v>
      </c>
      <c r="C1454" s="238" t="str">
        <f t="shared" si="72"/>
        <v>READINGS_TT1_M2013-5_2013-8</v>
      </c>
      <c r="E1454" s="301" t="s">
        <v>15136</v>
      </c>
      <c r="F1454" s="178" t="s">
        <v>15099</v>
      </c>
      <c r="G1454" s="276">
        <v>41399</v>
      </c>
      <c r="H1454" s="243">
        <f t="shared" si="71"/>
        <v>41399</v>
      </c>
      <c r="I1454" s="277">
        <v>41501</v>
      </c>
      <c r="J1454" s="175" t="s">
        <v>11772</v>
      </c>
      <c r="K1454" s="175"/>
      <c r="L1454" s="24" t="s">
        <v>8637</v>
      </c>
      <c r="M1454" s="175" t="s">
        <v>11771</v>
      </c>
      <c r="N1454" s="175"/>
      <c r="O1454" s="181">
        <v>41438</v>
      </c>
      <c r="P1454" s="181">
        <v>41438</v>
      </c>
      <c r="S1454" t="s">
        <v>2674</v>
      </c>
      <c r="X1454">
        <v>19.600000000000001</v>
      </c>
      <c r="Y1454" t="s">
        <v>9144</v>
      </c>
      <c r="AA1454" t="s">
        <v>11235</v>
      </c>
      <c r="AB1454" t="s">
        <v>11281</v>
      </c>
      <c r="AC1454" s="6" t="s">
        <v>15115</v>
      </c>
      <c r="AD1454" t="s">
        <v>11270</v>
      </c>
      <c r="AE1454">
        <v>0.12</v>
      </c>
      <c r="AF1454" t="s">
        <v>9144</v>
      </c>
      <c r="AI1454" s="292">
        <v>8.3333333333333329E-2</v>
      </c>
      <c r="AJ1454" t="s">
        <v>1419</v>
      </c>
      <c r="AV1454" s="331">
        <f t="shared" si="70"/>
        <v>41501</v>
      </c>
    </row>
    <row r="1455" spans="1:48" x14ac:dyDescent="0.25">
      <c r="A1455" s="175" t="s">
        <v>11571</v>
      </c>
      <c r="B1455" s="6" t="s">
        <v>15111</v>
      </c>
      <c r="C1455" s="238" t="str">
        <f t="shared" si="72"/>
        <v>READINGS_TT1_M2013-5_2013-8</v>
      </c>
      <c r="E1455" s="301" t="s">
        <v>15136</v>
      </c>
      <c r="F1455" s="178" t="s">
        <v>15099</v>
      </c>
      <c r="G1455" s="276">
        <v>41399</v>
      </c>
      <c r="H1455" s="243">
        <f t="shared" si="71"/>
        <v>41399</v>
      </c>
      <c r="I1455" s="277">
        <v>41501</v>
      </c>
      <c r="J1455" s="175" t="s">
        <v>11772</v>
      </c>
      <c r="K1455" s="175"/>
      <c r="L1455" s="24" t="s">
        <v>8637</v>
      </c>
      <c r="M1455" s="175" t="s">
        <v>11771</v>
      </c>
      <c r="N1455" s="175"/>
      <c r="O1455" s="181">
        <v>41438</v>
      </c>
      <c r="P1455" s="181">
        <v>41438</v>
      </c>
      <c r="S1455" t="s">
        <v>2674</v>
      </c>
      <c r="X1455">
        <v>19</v>
      </c>
      <c r="Y1455" t="s">
        <v>9144</v>
      </c>
      <c r="AA1455" t="s">
        <v>11235</v>
      </c>
      <c r="AB1455" t="s">
        <v>11281</v>
      </c>
      <c r="AC1455" s="6" t="s">
        <v>15115</v>
      </c>
      <c r="AD1455" t="s">
        <v>11270</v>
      </c>
      <c r="AE1455">
        <v>0.12</v>
      </c>
      <c r="AF1455" t="s">
        <v>9144</v>
      </c>
      <c r="AI1455" s="292">
        <v>0.25</v>
      </c>
      <c r="AJ1455" t="s">
        <v>1419</v>
      </c>
      <c r="AV1455" s="331">
        <f t="shared" si="70"/>
        <v>41501</v>
      </c>
    </row>
    <row r="1456" spans="1:48" x14ac:dyDescent="0.25">
      <c r="A1456" s="175" t="s">
        <v>11571</v>
      </c>
      <c r="B1456" s="6" t="s">
        <v>15111</v>
      </c>
      <c r="C1456" s="238" t="str">
        <f t="shared" si="72"/>
        <v>READINGS_TT1_M2013-5_2013-8</v>
      </c>
      <c r="E1456" s="301" t="s">
        <v>15136</v>
      </c>
      <c r="F1456" s="178" t="s">
        <v>15099</v>
      </c>
      <c r="G1456" s="276">
        <v>41399</v>
      </c>
      <c r="H1456" s="243">
        <f t="shared" si="71"/>
        <v>41399</v>
      </c>
      <c r="I1456" s="277">
        <v>41501</v>
      </c>
      <c r="J1456" s="175" t="s">
        <v>11772</v>
      </c>
      <c r="K1456" s="175"/>
      <c r="L1456" s="24" t="s">
        <v>8637</v>
      </c>
      <c r="M1456" s="175" t="s">
        <v>11771</v>
      </c>
      <c r="N1456" s="175"/>
      <c r="O1456" s="181">
        <v>41438</v>
      </c>
      <c r="P1456" s="181">
        <v>41438</v>
      </c>
      <c r="S1456" t="s">
        <v>2674</v>
      </c>
      <c r="X1456">
        <v>19.3</v>
      </c>
      <c r="Y1456" t="s">
        <v>9144</v>
      </c>
      <c r="AA1456" t="s">
        <v>11235</v>
      </c>
      <c r="AB1456" t="s">
        <v>11281</v>
      </c>
      <c r="AC1456" s="6" t="s">
        <v>15115</v>
      </c>
      <c r="AD1456" t="s">
        <v>11270</v>
      </c>
      <c r="AE1456">
        <v>0.12</v>
      </c>
      <c r="AF1456" t="s">
        <v>9144</v>
      </c>
      <c r="AI1456" s="292">
        <v>0.41666666666666669</v>
      </c>
      <c r="AJ1456" t="s">
        <v>1419</v>
      </c>
      <c r="AV1456" s="331">
        <f t="shared" si="70"/>
        <v>41501</v>
      </c>
    </row>
    <row r="1457" spans="1:48" x14ac:dyDescent="0.25">
      <c r="A1457" s="175" t="s">
        <v>11571</v>
      </c>
      <c r="B1457" s="6" t="s">
        <v>15111</v>
      </c>
      <c r="C1457" s="238" t="str">
        <f t="shared" si="72"/>
        <v>READINGS_TT1_M2013-5_2013-8</v>
      </c>
      <c r="E1457" s="301" t="s">
        <v>15136</v>
      </c>
      <c r="F1457" s="178" t="s">
        <v>15099</v>
      </c>
      <c r="G1457" s="276">
        <v>41399</v>
      </c>
      <c r="H1457" s="243">
        <f t="shared" si="71"/>
        <v>41399</v>
      </c>
      <c r="I1457" s="277">
        <v>41501</v>
      </c>
      <c r="J1457" s="175" t="s">
        <v>11772</v>
      </c>
      <c r="K1457" s="175"/>
      <c r="L1457" s="24" t="s">
        <v>8637</v>
      </c>
      <c r="M1457" s="175" t="s">
        <v>11771</v>
      </c>
      <c r="N1457" s="175"/>
      <c r="O1457" s="181">
        <v>41438</v>
      </c>
      <c r="P1457" s="181">
        <v>41438</v>
      </c>
      <c r="S1457" t="s">
        <v>2674</v>
      </c>
      <c r="X1457">
        <v>22.6</v>
      </c>
      <c r="Y1457" t="s">
        <v>9144</v>
      </c>
      <c r="AA1457" t="s">
        <v>11235</v>
      </c>
      <c r="AB1457" t="s">
        <v>11281</v>
      </c>
      <c r="AC1457" s="6" t="s">
        <v>15115</v>
      </c>
      <c r="AD1457" t="s">
        <v>11270</v>
      </c>
      <c r="AE1457">
        <v>0.12</v>
      </c>
      <c r="AF1457" t="s">
        <v>9144</v>
      </c>
      <c r="AI1457" s="292">
        <v>0.58333333333333337</v>
      </c>
      <c r="AJ1457" t="s">
        <v>1419</v>
      </c>
      <c r="AV1457" s="331">
        <f t="shared" si="70"/>
        <v>41501</v>
      </c>
    </row>
    <row r="1458" spans="1:48" x14ac:dyDescent="0.25">
      <c r="A1458" s="175" t="s">
        <v>11571</v>
      </c>
      <c r="B1458" s="6" t="s">
        <v>15111</v>
      </c>
      <c r="C1458" s="238" t="str">
        <f t="shared" si="72"/>
        <v>READINGS_TT1_M2013-5_2013-8</v>
      </c>
      <c r="E1458" s="301" t="s">
        <v>15136</v>
      </c>
      <c r="F1458" s="178" t="s">
        <v>15099</v>
      </c>
      <c r="G1458" s="276">
        <v>41399</v>
      </c>
      <c r="H1458" s="243">
        <f t="shared" si="71"/>
        <v>41399</v>
      </c>
      <c r="I1458" s="277">
        <v>41501</v>
      </c>
      <c r="J1458" s="175" t="s">
        <v>11772</v>
      </c>
      <c r="K1458" s="175"/>
      <c r="L1458" s="24" t="s">
        <v>8637</v>
      </c>
      <c r="M1458" s="175" t="s">
        <v>11771</v>
      </c>
      <c r="N1458" s="175"/>
      <c r="O1458" s="181">
        <v>41438</v>
      </c>
      <c r="P1458" s="181">
        <v>41438</v>
      </c>
      <c r="S1458" t="s">
        <v>2674</v>
      </c>
      <c r="X1458">
        <v>23.2</v>
      </c>
      <c r="Y1458" t="s">
        <v>9144</v>
      </c>
      <c r="AA1458" t="s">
        <v>11235</v>
      </c>
      <c r="AB1458" t="s">
        <v>11281</v>
      </c>
      <c r="AC1458" s="6" t="s">
        <v>15115</v>
      </c>
      <c r="AD1458" t="s">
        <v>11270</v>
      </c>
      <c r="AE1458">
        <v>0.12</v>
      </c>
      <c r="AF1458" t="s">
        <v>9144</v>
      </c>
      <c r="AI1458" s="292">
        <v>0.75</v>
      </c>
      <c r="AJ1458" t="s">
        <v>1419</v>
      </c>
      <c r="AV1458" s="331">
        <f t="shared" si="70"/>
        <v>41501</v>
      </c>
    </row>
    <row r="1459" spans="1:48" x14ac:dyDescent="0.25">
      <c r="A1459" s="175" t="s">
        <v>11571</v>
      </c>
      <c r="B1459" s="6" t="s">
        <v>15111</v>
      </c>
      <c r="C1459" s="238" t="str">
        <f t="shared" si="72"/>
        <v>READINGS_TT1_M2013-5_2013-8</v>
      </c>
      <c r="E1459" s="301" t="s">
        <v>15136</v>
      </c>
      <c r="F1459" s="178" t="s">
        <v>15099</v>
      </c>
      <c r="G1459" s="276">
        <v>41399</v>
      </c>
      <c r="H1459" s="243">
        <f t="shared" si="71"/>
        <v>41399</v>
      </c>
      <c r="I1459" s="277">
        <v>41501</v>
      </c>
      <c r="J1459" s="175" t="s">
        <v>11772</v>
      </c>
      <c r="K1459" s="175"/>
      <c r="L1459" s="24" t="s">
        <v>8637</v>
      </c>
      <c r="M1459" s="175" t="s">
        <v>11771</v>
      </c>
      <c r="N1459" s="175"/>
      <c r="O1459" s="181">
        <v>41438</v>
      </c>
      <c r="P1459" s="181">
        <v>41438</v>
      </c>
      <c r="S1459" t="s">
        <v>2674</v>
      </c>
      <c r="X1459">
        <v>22.7</v>
      </c>
      <c r="Y1459" t="s">
        <v>9144</v>
      </c>
      <c r="AA1459" t="s">
        <v>11235</v>
      </c>
      <c r="AB1459" t="s">
        <v>11281</v>
      </c>
      <c r="AC1459" s="6" t="s">
        <v>15115</v>
      </c>
      <c r="AD1459" t="s">
        <v>11270</v>
      </c>
      <c r="AE1459">
        <v>0.12</v>
      </c>
      <c r="AF1459" t="s">
        <v>9144</v>
      </c>
      <c r="AI1459" s="292">
        <v>0.91666666666666663</v>
      </c>
      <c r="AJ1459" t="s">
        <v>1419</v>
      </c>
      <c r="AV1459" s="331">
        <f t="shared" si="70"/>
        <v>41501</v>
      </c>
    </row>
    <row r="1460" spans="1:48" x14ac:dyDescent="0.25">
      <c r="A1460" s="175" t="s">
        <v>11571</v>
      </c>
      <c r="B1460" s="6" t="s">
        <v>15111</v>
      </c>
      <c r="C1460" s="238" t="str">
        <f t="shared" si="72"/>
        <v>READINGS_TT1_M2013-5_2013-8</v>
      </c>
      <c r="E1460" s="301" t="s">
        <v>15136</v>
      </c>
      <c r="F1460" s="178" t="s">
        <v>15099</v>
      </c>
      <c r="G1460" s="276">
        <v>41399</v>
      </c>
      <c r="H1460" s="243">
        <f t="shared" si="71"/>
        <v>41399</v>
      </c>
      <c r="I1460" s="277">
        <v>41501</v>
      </c>
      <c r="J1460" s="175" t="s">
        <v>11772</v>
      </c>
      <c r="K1460" s="175"/>
      <c r="L1460" s="24" t="s">
        <v>8637</v>
      </c>
      <c r="M1460" s="175" t="s">
        <v>11771</v>
      </c>
      <c r="N1460" s="175"/>
      <c r="O1460" s="181">
        <v>41439</v>
      </c>
      <c r="P1460" s="181">
        <v>41439</v>
      </c>
      <c r="S1460" t="s">
        <v>2674</v>
      </c>
      <c r="X1460">
        <v>21.8</v>
      </c>
      <c r="Y1460" t="s">
        <v>9144</v>
      </c>
      <c r="AA1460" t="s">
        <v>11235</v>
      </c>
      <c r="AB1460" t="s">
        <v>11281</v>
      </c>
      <c r="AC1460" s="6" t="s">
        <v>15115</v>
      </c>
      <c r="AD1460" t="s">
        <v>11270</v>
      </c>
      <c r="AE1460">
        <v>0.12</v>
      </c>
      <c r="AF1460" t="s">
        <v>9144</v>
      </c>
      <c r="AI1460" s="292">
        <v>8.3333333333333329E-2</v>
      </c>
      <c r="AJ1460" t="s">
        <v>1419</v>
      </c>
      <c r="AV1460" s="331">
        <f t="shared" si="70"/>
        <v>41501</v>
      </c>
    </row>
    <row r="1461" spans="1:48" x14ac:dyDescent="0.25">
      <c r="A1461" s="175" t="s">
        <v>11571</v>
      </c>
      <c r="B1461" s="6" t="s">
        <v>15111</v>
      </c>
      <c r="C1461" s="238" t="str">
        <f t="shared" si="72"/>
        <v>READINGS_TT1_M2013-5_2013-8</v>
      </c>
      <c r="E1461" s="301" t="s">
        <v>15136</v>
      </c>
      <c r="F1461" s="178" t="s">
        <v>15099</v>
      </c>
      <c r="G1461" s="276">
        <v>41399</v>
      </c>
      <c r="H1461" s="243">
        <f t="shared" si="71"/>
        <v>41399</v>
      </c>
      <c r="I1461" s="277">
        <v>41501</v>
      </c>
      <c r="J1461" s="175" t="s">
        <v>11772</v>
      </c>
      <c r="K1461" s="175"/>
      <c r="L1461" s="24" t="s">
        <v>8637</v>
      </c>
      <c r="M1461" s="175" t="s">
        <v>11771</v>
      </c>
      <c r="N1461" s="175"/>
      <c r="O1461" s="181">
        <v>41439</v>
      </c>
      <c r="P1461" s="181">
        <v>41439</v>
      </c>
      <c r="S1461" t="s">
        <v>2674</v>
      </c>
      <c r="X1461">
        <v>20.2</v>
      </c>
      <c r="Y1461" t="s">
        <v>9144</v>
      </c>
      <c r="AA1461" t="s">
        <v>11235</v>
      </c>
      <c r="AB1461" t="s">
        <v>11281</v>
      </c>
      <c r="AC1461" s="6" t="s">
        <v>15115</v>
      </c>
      <c r="AD1461" t="s">
        <v>11270</v>
      </c>
      <c r="AE1461">
        <v>0.12</v>
      </c>
      <c r="AF1461" t="s">
        <v>9144</v>
      </c>
      <c r="AI1461" s="292">
        <v>0.25</v>
      </c>
      <c r="AJ1461" t="s">
        <v>1419</v>
      </c>
      <c r="AV1461" s="331">
        <f t="shared" si="70"/>
        <v>41501</v>
      </c>
    </row>
    <row r="1462" spans="1:48" x14ac:dyDescent="0.25">
      <c r="A1462" s="175" t="s">
        <v>11571</v>
      </c>
      <c r="B1462" s="6" t="s">
        <v>15111</v>
      </c>
      <c r="C1462" s="238" t="str">
        <f t="shared" si="72"/>
        <v>READINGS_TT1_M2013-5_2013-8</v>
      </c>
      <c r="E1462" s="301" t="s">
        <v>15136</v>
      </c>
      <c r="F1462" s="178" t="s">
        <v>15099</v>
      </c>
      <c r="G1462" s="276">
        <v>41399</v>
      </c>
      <c r="H1462" s="243">
        <f t="shared" si="71"/>
        <v>41399</v>
      </c>
      <c r="I1462" s="277">
        <v>41501</v>
      </c>
      <c r="J1462" s="175" t="s">
        <v>11772</v>
      </c>
      <c r="K1462" s="175"/>
      <c r="L1462" s="24" t="s">
        <v>8637</v>
      </c>
      <c r="M1462" s="175" t="s">
        <v>11771</v>
      </c>
      <c r="N1462" s="175"/>
      <c r="O1462" s="181">
        <v>41439</v>
      </c>
      <c r="P1462" s="181">
        <v>41439</v>
      </c>
      <c r="S1462" t="s">
        <v>2674</v>
      </c>
      <c r="X1462">
        <v>19.2</v>
      </c>
      <c r="Y1462" t="s">
        <v>9144</v>
      </c>
      <c r="AA1462" t="s">
        <v>11235</v>
      </c>
      <c r="AB1462" t="s">
        <v>11281</v>
      </c>
      <c r="AC1462" s="6" t="s">
        <v>15115</v>
      </c>
      <c r="AD1462" t="s">
        <v>11270</v>
      </c>
      <c r="AE1462">
        <v>0.12</v>
      </c>
      <c r="AF1462" t="s">
        <v>9144</v>
      </c>
      <c r="AI1462" s="292">
        <v>0.41666666666666669</v>
      </c>
      <c r="AJ1462" t="s">
        <v>1419</v>
      </c>
      <c r="AV1462" s="331">
        <f t="shared" si="70"/>
        <v>41501</v>
      </c>
    </row>
    <row r="1463" spans="1:48" x14ac:dyDescent="0.25">
      <c r="A1463" s="175" t="s">
        <v>11571</v>
      </c>
      <c r="B1463" s="6" t="s">
        <v>15111</v>
      </c>
      <c r="C1463" s="238" t="str">
        <f t="shared" si="72"/>
        <v>READINGS_TT1_M2013-5_2013-8</v>
      </c>
      <c r="E1463" s="301" t="s">
        <v>15136</v>
      </c>
      <c r="F1463" s="178" t="s">
        <v>15099</v>
      </c>
      <c r="G1463" s="276">
        <v>41399</v>
      </c>
      <c r="H1463" s="243">
        <f t="shared" si="71"/>
        <v>41399</v>
      </c>
      <c r="I1463" s="277">
        <v>41501</v>
      </c>
      <c r="J1463" s="175" t="s">
        <v>11772</v>
      </c>
      <c r="K1463" s="175"/>
      <c r="L1463" s="24" t="s">
        <v>8637</v>
      </c>
      <c r="M1463" s="175" t="s">
        <v>11771</v>
      </c>
      <c r="N1463" s="175"/>
      <c r="O1463" s="181">
        <v>41439</v>
      </c>
      <c r="P1463" s="181">
        <v>41439</v>
      </c>
      <c r="S1463" t="s">
        <v>2674</v>
      </c>
      <c r="X1463">
        <v>20.9</v>
      </c>
      <c r="Y1463" t="s">
        <v>9144</v>
      </c>
      <c r="AA1463" t="s">
        <v>11235</v>
      </c>
      <c r="AB1463" t="s">
        <v>11281</v>
      </c>
      <c r="AC1463" s="6" t="s">
        <v>15115</v>
      </c>
      <c r="AD1463" t="s">
        <v>11270</v>
      </c>
      <c r="AE1463">
        <v>0.12</v>
      </c>
      <c r="AF1463" t="s">
        <v>9144</v>
      </c>
      <c r="AI1463" s="292">
        <v>0.58333333333333337</v>
      </c>
      <c r="AJ1463" t="s">
        <v>1419</v>
      </c>
      <c r="AV1463" s="331">
        <f t="shared" si="70"/>
        <v>41501</v>
      </c>
    </row>
    <row r="1464" spans="1:48" x14ac:dyDescent="0.25">
      <c r="A1464" s="175" t="s">
        <v>11571</v>
      </c>
      <c r="B1464" s="6" t="s">
        <v>15111</v>
      </c>
      <c r="C1464" s="238" t="str">
        <f t="shared" si="72"/>
        <v>READINGS_TT1_M2013-5_2013-8</v>
      </c>
      <c r="E1464" s="301" t="s">
        <v>15136</v>
      </c>
      <c r="F1464" s="178" t="s">
        <v>15099</v>
      </c>
      <c r="G1464" s="276">
        <v>41399</v>
      </c>
      <c r="H1464" s="243">
        <f t="shared" si="71"/>
        <v>41399</v>
      </c>
      <c r="I1464" s="277">
        <v>41501</v>
      </c>
      <c r="J1464" s="175" t="s">
        <v>11772</v>
      </c>
      <c r="K1464" s="175"/>
      <c r="L1464" s="24" t="s">
        <v>8637</v>
      </c>
      <c r="M1464" s="175" t="s">
        <v>11771</v>
      </c>
      <c r="N1464" s="175"/>
      <c r="O1464" s="181">
        <v>41439</v>
      </c>
      <c r="P1464" s="181">
        <v>41439</v>
      </c>
      <c r="S1464" t="s">
        <v>2674</v>
      </c>
      <c r="X1464">
        <v>22</v>
      </c>
      <c r="Y1464" t="s">
        <v>9144</v>
      </c>
      <c r="AA1464" t="s">
        <v>11235</v>
      </c>
      <c r="AB1464" t="s">
        <v>11281</v>
      </c>
      <c r="AC1464" s="6" t="s">
        <v>15115</v>
      </c>
      <c r="AD1464" t="s">
        <v>11270</v>
      </c>
      <c r="AE1464">
        <v>0.12</v>
      </c>
      <c r="AF1464" t="s">
        <v>9144</v>
      </c>
      <c r="AI1464" s="292">
        <v>0.75</v>
      </c>
      <c r="AJ1464" t="s">
        <v>1419</v>
      </c>
      <c r="AV1464" s="331">
        <f t="shared" si="70"/>
        <v>41501</v>
      </c>
    </row>
    <row r="1465" spans="1:48" x14ac:dyDescent="0.25">
      <c r="A1465" s="175" t="s">
        <v>11571</v>
      </c>
      <c r="B1465" s="6" t="s">
        <v>15111</v>
      </c>
      <c r="C1465" s="238" t="str">
        <f t="shared" si="72"/>
        <v>READINGS_TT1_M2013-5_2013-8</v>
      </c>
      <c r="E1465" s="301" t="s">
        <v>15136</v>
      </c>
      <c r="F1465" s="178" t="s">
        <v>15099</v>
      </c>
      <c r="G1465" s="276">
        <v>41399</v>
      </c>
      <c r="H1465" s="243">
        <f t="shared" si="71"/>
        <v>41399</v>
      </c>
      <c r="I1465" s="277">
        <v>41501</v>
      </c>
      <c r="J1465" s="175" t="s">
        <v>11772</v>
      </c>
      <c r="K1465" s="175"/>
      <c r="L1465" s="24" t="s">
        <v>8637</v>
      </c>
      <c r="M1465" s="175" t="s">
        <v>11771</v>
      </c>
      <c r="N1465" s="175"/>
      <c r="O1465" s="181">
        <v>41439</v>
      </c>
      <c r="P1465" s="181">
        <v>41439</v>
      </c>
      <c r="S1465" t="s">
        <v>2674</v>
      </c>
      <c r="X1465">
        <v>21</v>
      </c>
      <c r="Y1465" t="s">
        <v>9144</v>
      </c>
      <c r="AA1465" t="s">
        <v>11235</v>
      </c>
      <c r="AB1465" t="s">
        <v>11281</v>
      </c>
      <c r="AC1465" s="6" t="s">
        <v>15115</v>
      </c>
      <c r="AD1465" t="s">
        <v>11270</v>
      </c>
      <c r="AE1465">
        <v>0.12</v>
      </c>
      <c r="AF1465" t="s">
        <v>9144</v>
      </c>
      <c r="AI1465" s="292">
        <v>0.91666666666666663</v>
      </c>
      <c r="AJ1465" t="s">
        <v>1419</v>
      </c>
      <c r="AV1465" s="331">
        <f t="shared" si="70"/>
        <v>41501</v>
      </c>
    </row>
    <row r="1466" spans="1:48" x14ac:dyDescent="0.25">
      <c r="A1466" s="175" t="s">
        <v>11571</v>
      </c>
      <c r="B1466" s="6" t="s">
        <v>15111</v>
      </c>
      <c r="C1466" s="238" t="str">
        <f t="shared" si="72"/>
        <v>READINGS_TT1_M2013-5_2013-8</v>
      </c>
      <c r="E1466" s="301" t="s">
        <v>15136</v>
      </c>
      <c r="F1466" s="178" t="s">
        <v>15099</v>
      </c>
      <c r="G1466" s="276">
        <v>41399</v>
      </c>
      <c r="H1466" s="243">
        <f t="shared" si="71"/>
        <v>41399</v>
      </c>
      <c r="I1466" s="277">
        <v>41501</v>
      </c>
      <c r="J1466" s="175" t="s">
        <v>11772</v>
      </c>
      <c r="K1466" s="175"/>
      <c r="L1466" s="24" t="s">
        <v>8637</v>
      </c>
      <c r="M1466" s="175" t="s">
        <v>11771</v>
      </c>
      <c r="N1466" s="175"/>
      <c r="O1466" s="181">
        <v>41440</v>
      </c>
      <c r="P1466" s="181">
        <v>41440</v>
      </c>
      <c r="S1466" t="s">
        <v>2674</v>
      </c>
      <c r="X1466">
        <v>19.5</v>
      </c>
      <c r="Y1466" t="s">
        <v>9144</v>
      </c>
      <c r="AA1466" t="s">
        <v>11235</v>
      </c>
      <c r="AB1466" t="s">
        <v>11281</v>
      </c>
      <c r="AC1466" s="6" t="s">
        <v>15115</v>
      </c>
      <c r="AD1466" t="s">
        <v>11270</v>
      </c>
      <c r="AE1466">
        <v>0.12</v>
      </c>
      <c r="AF1466" t="s">
        <v>9144</v>
      </c>
      <c r="AI1466" s="292">
        <v>8.3333333333333329E-2</v>
      </c>
      <c r="AJ1466" t="s">
        <v>1419</v>
      </c>
      <c r="AV1466" s="331">
        <f t="shared" si="70"/>
        <v>41501</v>
      </c>
    </row>
    <row r="1467" spans="1:48" x14ac:dyDescent="0.25">
      <c r="A1467" s="175" t="s">
        <v>11571</v>
      </c>
      <c r="B1467" s="6" t="s">
        <v>15111</v>
      </c>
      <c r="C1467" s="238" t="str">
        <f t="shared" si="72"/>
        <v>READINGS_TT1_M2013-5_2013-8</v>
      </c>
      <c r="E1467" s="301" t="s">
        <v>15136</v>
      </c>
      <c r="F1467" s="178" t="s">
        <v>15099</v>
      </c>
      <c r="G1467" s="276">
        <v>41399</v>
      </c>
      <c r="H1467" s="243">
        <f t="shared" si="71"/>
        <v>41399</v>
      </c>
      <c r="I1467" s="277">
        <v>41501</v>
      </c>
      <c r="J1467" s="175" t="s">
        <v>11772</v>
      </c>
      <c r="K1467" s="175"/>
      <c r="L1467" s="24" t="s">
        <v>8637</v>
      </c>
      <c r="M1467" s="175" t="s">
        <v>11771</v>
      </c>
      <c r="N1467" s="175"/>
      <c r="O1467" s="181">
        <v>41440</v>
      </c>
      <c r="P1467" s="181">
        <v>41440</v>
      </c>
      <c r="S1467" t="s">
        <v>2674</v>
      </c>
      <c r="X1467">
        <v>18.3</v>
      </c>
      <c r="Y1467" t="s">
        <v>9144</v>
      </c>
      <c r="AA1467" t="s">
        <v>11235</v>
      </c>
      <c r="AB1467" t="s">
        <v>11281</v>
      </c>
      <c r="AC1467" s="6" t="s">
        <v>15115</v>
      </c>
      <c r="AD1467" t="s">
        <v>11270</v>
      </c>
      <c r="AE1467">
        <v>0.12</v>
      </c>
      <c r="AF1467" t="s">
        <v>9144</v>
      </c>
      <c r="AI1467" s="292">
        <v>0.25</v>
      </c>
      <c r="AJ1467" t="s">
        <v>1419</v>
      </c>
      <c r="AV1467" s="331">
        <f t="shared" si="70"/>
        <v>41501</v>
      </c>
    </row>
    <row r="1468" spans="1:48" x14ac:dyDescent="0.25">
      <c r="A1468" s="175" t="s">
        <v>11571</v>
      </c>
      <c r="B1468" s="6" t="s">
        <v>15111</v>
      </c>
      <c r="C1468" s="238" t="str">
        <f t="shared" si="72"/>
        <v>READINGS_TT1_M2013-5_2013-8</v>
      </c>
      <c r="E1468" s="301" t="s">
        <v>15136</v>
      </c>
      <c r="F1468" s="178" t="s">
        <v>15099</v>
      </c>
      <c r="G1468" s="276">
        <v>41399</v>
      </c>
      <c r="H1468" s="243">
        <f t="shared" si="71"/>
        <v>41399</v>
      </c>
      <c r="I1468" s="277">
        <v>41501</v>
      </c>
      <c r="J1468" s="175" t="s">
        <v>11772</v>
      </c>
      <c r="K1468" s="175"/>
      <c r="L1468" s="24" t="s">
        <v>8637</v>
      </c>
      <c r="M1468" s="175" t="s">
        <v>11771</v>
      </c>
      <c r="N1468" s="175"/>
      <c r="O1468" s="181">
        <v>41440</v>
      </c>
      <c r="P1468" s="181">
        <v>41440</v>
      </c>
      <c r="S1468" t="s">
        <v>2674</v>
      </c>
      <c r="X1468">
        <v>18.899999999999999</v>
      </c>
      <c r="Y1468" t="s">
        <v>9144</v>
      </c>
      <c r="AA1468" t="s">
        <v>11235</v>
      </c>
      <c r="AB1468" t="s">
        <v>11281</v>
      </c>
      <c r="AC1468" s="6" t="s">
        <v>15115</v>
      </c>
      <c r="AD1468" t="s">
        <v>11270</v>
      </c>
      <c r="AE1468">
        <v>0.12</v>
      </c>
      <c r="AF1468" t="s">
        <v>9144</v>
      </c>
      <c r="AI1468" s="292">
        <v>0.41666666666666669</v>
      </c>
      <c r="AJ1468" t="s">
        <v>1419</v>
      </c>
      <c r="AV1468" s="331">
        <f t="shared" si="70"/>
        <v>41501</v>
      </c>
    </row>
    <row r="1469" spans="1:48" x14ac:dyDescent="0.25">
      <c r="A1469" s="175" t="s">
        <v>11571</v>
      </c>
      <c r="B1469" s="6" t="s">
        <v>15111</v>
      </c>
      <c r="C1469" s="238" t="str">
        <f t="shared" si="72"/>
        <v>READINGS_TT1_M2013-5_2013-8</v>
      </c>
      <c r="E1469" s="301" t="s">
        <v>15136</v>
      </c>
      <c r="F1469" s="178" t="s">
        <v>15099</v>
      </c>
      <c r="G1469" s="276">
        <v>41399</v>
      </c>
      <c r="H1469" s="243">
        <f t="shared" si="71"/>
        <v>41399</v>
      </c>
      <c r="I1469" s="277">
        <v>41501</v>
      </c>
      <c r="J1469" s="175" t="s">
        <v>11772</v>
      </c>
      <c r="K1469" s="175"/>
      <c r="L1469" s="24" t="s">
        <v>8637</v>
      </c>
      <c r="M1469" s="175" t="s">
        <v>11771</v>
      </c>
      <c r="N1469" s="175"/>
      <c r="O1469" s="181">
        <v>41440</v>
      </c>
      <c r="P1469" s="181">
        <v>41440</v>
      </c>
      <c r="S1469" t="s">
        <v>2674</v>
      </c>
      <c r="X1469">
        <v>21.8</v>
      </c>
      <c r="Y1469" t="s">
        <v>9144</v>
      </c>
      <c r="AA1469" t="s">
        <v>11235</v>
      </c>
      <c r="AB1469" t="s">
        <v>11281</v>
      </c>
      <c r="AC1469" s="6" t="s">
        <v>15115</v>
      </c>
      <c r="AD1469" t="s">
        <v>11270</v>
      </c>
      <c r="AE1469">
        <v>0.12</v>
      </c>
      <c r="AF1469" t="s">
        <v>9144</v>
      </c>
      <c r="AI1469" s="292">
        <v>0.58333333333333337</v>
      </c>
      <c r="AJ1469" t="s">
        <v>1419</v>
      </c>
      <c r="AV1469" s="331">
        <f t="shared" si="70"/>
        <v>41501</v>
      </c>
    </row>
    <row r="1470" spans="1:48" x14ac:dyDescent="0.25">
      <c r="A1470" s="175" t="s">
        <v>11571</v>
      </c>
      <c r="B1470" s="6" t="s">
        <v>15111</v>
      </c>
      <c r="C1470" s="238" t="str">
        <f t="shared" si="72"/>
        <v>READINGS_TT1_M2013-5_2013-8</v>
      </c>
      <c r="E1470" s="301" t="s">
        <v>15136</v>
      </c>
      <c r="F1470" s="178" t="s">
        <v>15099</v>
      </c>
      <c r="G1470" s="276">
        <v>41399</v>
      </c>
      <c r="H1470" s="243">
        <f t="shared" si="71"/>
        <v>41399</v>
      </c>
      <c r="I1470" s="277">
        <v>41501</v>
      </c>
      <c r="J1470" s="175" t="s">
        <v>11772</v>
      </c>
      <c r="K1470" s="175"/>
      <c r="L1470" s="24" t="s">
        <v>8637</v>
      </c>
      <c r="M1470" s="175" t="s">
        <v>11771</v>
      </c>
      <c r="N1470" s="175"/>
      <c r="O1470" s="181">
        <v>41440</v>
      </c>
      <c r="P1470" s="181">
        <v>41440</v>
      </c>
      <c r="S1470" t="s">
        <v>2674</v>
      </c>
      <c r="X1470">
        <v>22.5</v>
      </c>
      <c r="Y1470" t="s">
        <v>9144</v>
      </c>
      <c r="AA1470" t="s">
        <v>11235</v>
      </c>
      <c r="AB1470" t="s">
        <v>11281</v>
      </c>
      <c r="AC1470" s="6" t="s">
        <v>15115</v>
      </c>
      <c r="AD1470" t="s">
        <v>11270</v>
      </c>
      <c r="AE1470">
        <v>0.12</v>
      </c>
      <c r="AF1470" t="s">
        <v>9144</v>
      </c>
      <c r="AI1470" s="292">
        <v>0.75</v>
      </c>
      <c r="AJ1470" t="s">
        <v>1419</v>
      </c>
      <c r="AV1470" s="331">
        <f t="shared" si="70"/>
        <v>41501</v>
      </c>
    </row>
    <row r="1471" spans="1:48" x14ac:dyDescent="0.25">
      <c r="A1471" s="175" t="s">
        <v>11571</v>
      </c>
      <c r="B1471" s="6" t="s">
        <v>15111</v>
      </c>
      <c r="C1471" s="238" t="str">
        <f t="shared" si="72"/>
        <v>READINGS_TT1_M2013-5_2013-8</v>
      </c>
      <c r="E1471" s="301" t="s">
        <v>15136</v>
      </c>
      <c r="F1471" s="178" t="s">
        <v>15099</v>
      </c>
      <c r="G1471" s="276">
        <v>41399</v>
      </c>
      <c r="H1471" s="243">
        <f t="shared" si="71"/>
        <v>41399</v>
      </c>
      <c r="I1471" s="277">
        <v>41501</v>
      </c>
      <c r="J1471" s="175" t="s">
        <v>11772</v>
      </c>
      <c r="K1471" s="175"/>
      <c r="L1471" s="24" t="s">
        <v>8637</v>
      </c>
      <c r="M1471" s="175" t="s">
        <v>11771</v>
      </c>
      <c r="N1471" s="175"/>
      <c r="O1471" s="181">
        <v>41440</v>
      </c>
      <c r="P1471" s="181">
        <v>41440</v>
      </c>
      <c r="S1471" t="s">
        <v>2674</v>
      </c>
      <c r="X1471">
        <v>21.2</v>
      </c>
      <c r="Y1471" t="s">
        <v>9144</v>
      </c>
      <c r="AA1471" t="s">
        <v>11235</v>
      </c>
      <c r="AB1471" t="s">
        <v>11281</v>
      </c>
      <c r="AC1471" s="6" t="s">
        <v>15115</v>
      </c>
      <c r="AD1471" t="s">
        <v>11270</v>
      </c>
      <c r="AE1471">
        <v>0.12</v>
      </c>
      <c r="AF1471" t="s">
        <v>9144</v>
      </c>
      <c r="AI1471" s="292">
        <v>0.91666666666666663</v>
      </c>
      <c r="AJ1471" t="s">
        <v>1419</v>
      </c>
      <c r="AV1471" s="331">
        <f t="shared" si="70"/>
        <v>41501</v>
      </c>
    </row>
    <row r="1472" spans="1:48" x14ac:dyDescent="0.25">
      <c r="A1472" s="175" t="s">
        <v>11571</v>
      </c>
      <c r="B1472" s="6" t="s">
        <v>15111</v>
      </c>
      <c r="C1472" s="238" t="str">
        <f t="shared" si="72"/>
        <v>READINGS_TT1_M2013-5_2013-8</v>
      </c>
      <c r="E1472" s="301" t="s">
        <v>15136</v>
      </c>
      <c r="F1472" s="178" t="s">
        <v>15099</v>
      </c>
      <c r="G1472" s="276">
        <v>41399</v>
      </c>
      <c r="H1472" s="243">
        <f t="shared" si="71"/>
        <v>41399</v>
      </c>
      <c r="I1472" s="277">
        <v>41501</v>
      </c>
      <c r="J1472" s="175" t="s">
        <v>11772</v>
      </c>
      <c r="K1472" s="175"/>
      <c r="L1472" s="24" t="s">
        <v>8637</v>
      </c>
      <c r="M1472" s="175" t="s">
        <v>11771</v>
      </c>
      <c r="N1472" s="175"/>
      <c r="O1472" s="181">
        <v>41441</v>
      </c>
      <c r="P1472" s="181">
        <v>41441</v>
      </c>
      <c r="S1472" t="s">
        <v>2674</v>
      </c>
      <c r="X1472">
        <v>19.3</v>
      </c>
      <c r="Y1472" t="s">
        <v>9144</v>
      </c>
      <c r="AA1472" t="s">
        <v>11235</v>
      </c>
      <c r="AB1472" t="s">
        <v>11281</v>
      </c>
      <c r="AC1472" s="6" t="s">
        <v>15115</v>
      </c>
      <c r="AD1472" t="s">
        <v>11270</v>
      </c>
      <c r="AE1472">
        <v>0.12</v>
      </c>
      <c r="AF1472" t="s">
        <v>9144</v>
      </c>
      <c r="AI1472" s="292">
        <v>8.3333333333333329E-2</v>
      </c>
      <c r="AJ1472" t="s">
        <v>1419</v>
      </c>
      <c r="AV1472" s="331">
        <f t="shared" si="70"/>
        <v>41501</v>
      </c>
    </row>
    <row r="1473" spans="1:48" x14ac:dyDescent="0.25">
      <c r="A1473" s="175" t="s">
        <v>11571</v>
      </c>
      <c r="B1473" s="6" t="s">
        <v>15111</v>
      </c>
      <c r="C1473" s="238" t="str">
        <f t="shared" si="72"/>
        <v>READINGS_TT1_M2013-5_2013-8</v>
      </c>
      <c r="E1473" s="301" t="s">
        <v>15136</v>
      </c>
      <c r="F1473" s="178" t="s">
        <v>15099</v>
      </c>
      <c r="G1473" s="276">
        <v>41399</v>
      </c>
      <c r="H1473" s="243">
        <f t="shared" si="71"/>
        <v>41399</v>
      </c>
      <c r="I1473" s="277">
        <v>41501</v>
      </c>
      <c r="J1473" s="175" t="s">
        <v>11772</v>
      </c>
      <c r="K1473" s="175"/>
      <c r="L1473" s="24" t="s">
        <v>8637</v>
      </c>
      <c r="M1473" s="175" t="s">
        <v>11771</v>
      </c>
      <c r="N1473" s="175"/>
      <c r="O1473" s="181">
        <v>41441</v>
      </c>
      <c r="P1473" s="181">
        <v>41441</v>
      </c>
      <c r="S1473" t="s">
        <v>2674</v>
      </c>
      <c r="X1473">
        <v>18.3</v>
      </c>
      <c r="Y1473" t="s">
        <v>9144</v>
      </c>
      <c r="AA1473" t="s">
        <v>11235</v>
      </c>
      <c r="AB1473" t="s">
        <v>11281</v>
      </c>
      <c r="AC1473" s="6" t="s">
        <v>15115</v>
      </c>
      <c r="AD1473" t="s">
        <v>11270</v>
      </c>
      <c r="AE1473">
        <v>0.12</v>
      </c>
      <c r="AF1473" t="s">
        <v>9144</v>
      </c>
      <c r="AI1473" s="292">
        <v>0.25</v>
      </c>
      <c r="AJ1473" t="s">
        <v>1419</v>
      </c>
      <c r="AV1473" s="331">
        <f t="shared" si="70"/>
        <v>41501</v>
      </c>
    </row>
    <row r="1474" spans="1:48" x14ac:dyDescent="0.25">
      <c r="A1474" s="175" t="s">
        <v>11571</v>
      </c>
      <c r="B1474" s="6" t="s">
        <v>15111</v>
      </c>
      <c r="C1474" s="238" t="str">
        <f t="shared" si="72"/>
        <v>READINGS_TT1_M2013-5_2013-8</v>
      </c>
      <c r="E1474" s="301" t="s">
        <v>15136</v>
      </c>
      <c r="F1474" s="178" t="s">
        <v>15099</v>
      </c>
      <c r="G1474" s="276">
        <v>41399</v>
      </c>
      <c r="H1474" s="243">
        <f t="shared" si="71"/>
        <v>41399</v>
      </c>
      <c r="I1474" s="277">
        <v>41501</v>
      </c>
      <c r="J1474" s="175" t="s">
        <v>11772</v>
      </c>
      <c r="K1474" s="175"/>
      <c r="L1474" s="24" t="s">
        <v>8637</v>
      </c>
      <c r="M1474" s="175" t="s">
        <v>11771</v>
      </c>
      <c r="N1474" s="175"/>
      <c r="O1474" s="181">
        <v>41441</v>
      </c>
      <c r="P1474" s="181">
        <v>41441</v>
      </c>
      <c r="S1474" t="s">
        <v>2674</v>
      </c>
      <c r="X1474">
        <v>18.899999999999999</v>
      </c>
      <c r="Y1474" t="s">
        <v>9144</v>
      </c>
      <c r="AA1474" t="s">
        <v>11235</v>
      </c>
      <c r="AB1474" t="s">
        <v>11281</v>
      </c>
      <c r="AC1474" s="6" t="s">
        <v>15115</v>
      </c>
      <c r="AD1474" t="s">
        <v>11270</v>
      </c>
      <c r="AE1474">
        <v>0.12</v>
      </c>
      <c r="AF1474" t="s">
        <v>9144</v>
      </c>
      <c r="AI1474" s="292">
        <v>0.41666666666666669</v>
      </c>
      <c r="AJ1474" t="s">
        <v>1419</v>
      </c>
      <c r="AV1474" s="331">
        <f t="shared" ref="AV1474:AV1537" si="73">DATE(YEAR(I1474),MONTH(I1474),DAY(I1474))</f>
        <v>41501</v>
      </c>
    </row>
    <row r="1475" spans="1:48" x14ac:dyDescent="0.25">
      <c r="A1475" s="175" t="s">
        <v>11571</v>
      </c>
      <c r="B1475" s="6" t="s">
        <v>15111</v>
      </c>
      <c r="C1475" s="238" t="str">
        <f t="shared" si="72"/>
        <v>READINGS_TT1_M2013-5_2013-8</v>
      </c>
      <c r="E1475" s="301" t="s">
        <v>15136</v>
      </c>
      <c r="F1475" s="178" t="s">
        <v>15099</v>
      </c>
      <c r="G1475" s="276">
        <v>41399</v>
      </c>
      <c r="H1475" s="243">
        <f t="shared" ref="H1475:H1538" si="74">DATE(YEAR(G1475),MONTH(G1475),DAY(G1475))</f>
        <v>41399</v>
      </c>
      <c r="I1475" s="277">
        <v>41501</v>
      </c>
      <c r="J1475" s="175" t="s">
        <v>11772</v>
      </c>
      <c r="K1475" s="175"/>
      <c r="L1475" s="24" t="s">
        <v>8637</v>
      </c>
      <c r="M1475" s="175" t="s">
        <v>11771</v>
      </c>
      <c r="N1475" s="175"/>
      <c r="O1475" s="181">
        <v>41441</v>
      </c>
      <c r="P1475" s="181">
        <v>41441</v>
      </c>
      <c r="S1475" t="s">
        <v>2674</v>
      </c>
      <c r="X1475">
        <v>20.6</v>
      </c>
      <c r="Y1475" t="s">
        <v>9144</v>
      </c>
      <c r="AA1475" t="s">
        <v>11235</v>
      </c>
      <c r="AB1475" t="s">
        <v>11281</v>
      </c>
      <c r="AC1475" s="6" t="s">
        <v>15115</v>
      </c>
      <c r="AD1475" t="s">
        <v>11270</v>
      </c>
      <c r="AE1475">
        <v>0.12</v>
      </c>
      <c r="AF1475" t="s">
        <v>9144</v>
      </c>
      <c r="AI1475" s="292">
        <v>0.58333333333333337</v>
      </c>
      <c r="AJ1475" t="s">
        <v>1419</v>
      </c>
      <c r="AV1475" s="331">
        <f t="shared" si="73"/>
        <v>41501</v>
      </c>
    </row>
    <row r="1476" spans="1:48" x14ac:dyDescent="0.25">
      <c r="A1476" s="175" t="s">
        <v>11571</v>
      </c>
      <c r="B1476" s="6" t="s">
        <v>15111</v>
      </c>
      <c r="C1476" s="238" t="str">
        <f t="shared" si="72"/>
        <v>READINGS_TT1_M2013-5_2013-8</v>
      </c>
      <c r="E1476" s="301" t="s">
        <v>15136</v>
      </c>
      <c r="F1476" s="178" t="s">
        <v>15099</v>
      </c>
      <c r="G1476" s="276">
        <v>41399</v>
      </c>
      <c r="H1476" s="243">
        <f t="shared" si="74"/>
        <v>41399</v>
      </c>
      <c r="I1476" s="277">
        <v>41501</v>
      </c>
      <c r="J1476" s="175" t="s">
        <v>11772</v>
      </c>
      <c r="K1476" s="175"/>
      <c r="L1476" s="24" t="s">
        <v>8637</v>
      </c>
      <c r="M1476" s="175" t="s">
        <v>11771</v>
      </c>
      <c r="N1476" s="175"/>
      <c r="O1476" s="181">
        <v>41441</v>
      </c>
      <c r="P1476" s="181">
        <v>41441</v>
      </c>
      <c r="S1476" t="s">
        <v>2674</v>
      </c>
      <c r="X1476">
        <v>20.8</v>
      </c>
      <c r="Y1476" t="s">
        <v>9144</v>
      </c>
      <c r="AA1476" t="s">
        <v>11235</v>
      </c>
      <c r="AB1476" t="s">
        <v>11281</v>
      </c>
      <c r="AC1476" s="6" t="s">
        <v>15115</v>
      </c>
      <c r="AD1476" t="s">
        <v>11270</v>
      </c>
      <c r="AE1476">
        <v>0.12</v>
      </c>
      <c r="AF1476" t="s">
        <v>9144</v>
      </c>
      <c r="AI1476" s="292">
        <v>0.75</v>
      </c>
      <c r="AJ1476" t="s">
        <v>1419</v>
      </c>
      <c r="AV1476" s="331">
        <f t="shared" si="73"/>
        <v>41501</v>
      </c>
    </row>
    <row r="1477" spans="1:48" x14ac:dyDescent="0.25">
      <c r="A1477" s="175" t="s">
        <v>11571</v>
      </c>
      <c r="B1477" s="6" t="s">
        <v>15111</v>
      </c>
      <c r="C1477" s="238" t="str">
        <f t="shared" si="72"/>
        <v>READINGS_TT1_M2013-5_2013-8</v>
      </c>
      <c r="E1477" s="301" t="s">
        <v>15136</v>
      </c>
      <c r="F1477" s="178" t="s">
        <v>15099</v>
      </c>
      <c r="G1477" s="276">
        <v>41399</v>
      </c>
      <c r="H1477" s="243">
        <f t="shared" si="74"/>
        <v>41399</v>
      </c>
      <c r="I1477" s="277">
        <v>41501</v>
      </c>
      <c r="J1477" s="175" t="s">
        <v>11772</v>
      </c>
      <c r="K1477" s="175"/>
      <c r="L1477" s="24" t="s">
        <v>8637</v>
      </c>
      <c r="M1477" s="175" t="s">
        <v>11771</v>
      </c>
      <c r="N1477" s="175"/>
      <c r="O1477" s="181">
        <v>41441</v>
      </c>
      <c r="P1477" s="181">
        <v>41441</v>
      </c>
      <c r="S1477" t="s">
        <v>2674</v>
      </c>
      <c r="X1477">
        <v>19.600000000000001</v>
      </c>
      <c r="Y1477" t="s">
        <v>9144</v>
      </c>
      <c r="AA1477" t="s">
        <v>11235</v>
      </c>
      <c r="AB1477" t="s">
        <v>11281</v>
      </c>
      <c r="AC1477" s="6" t="s">
        <v>15115</v>
      </c>
      <c r="AD1477" t="s">
        <v>11270</v>
      </c>
      <c r="AE1477">
        <v>0.12</v>
      </c>
      <c r="AF1477" t="s">
        <v>9144</v>
      </c>
      <c r="AI1477" s="292">
        <v>0.91666666666666663</v>
      </c>
      <c r="AJ1477" t="s">
        <v>1419</v>
      </c>
      <c r="AV1477" s="331">
        <f t="shared" si="73"/>
        <v>41501</v>
      </c>
    </row>
    <row r="1478" spans="1:48" x14ac:dyDescent="0.25">
      <c r="A1478" s="175" t="s">
        <v>11571</v>
      </c>
      <c r="B1478" s="6" t="s">
        <v>15111</v>
      </c>
      <c r="C1478" s="238" t="str">
        <f t="shared" si="72"/>
        <v>READINGS_TT1_M2013-5_2013-8</v>
      </c>
      <c r="E1478" s="301" t="s">
        <v>15136</v>
      </c>
      <c r="F1478" s="178" t="s">
        <v>15099</v>
      </c>
      <c r="G1478" s="276">
        <v>41399</v>
      </c>
      <c r="H1478" s="243">
        <f t="shared" si="74"/>
        <v>41399</v>
      </c>
      <c r="I1478" s="277">
        <v>41501</v>
      </c>
      <c r="J1478" s="175" t="s">
        <v>11772</v>
      </c>
      <c r="K1478" s="175"/>
      <c r="L1478" s="24" t="s">
        <v>8637</v>
      </c>
      <c r="M1478" s="175" t="s">
        <v>11771</v>
      </c>
      <c r="N1478" s="175"/>
      <c r="O1478" s="181">
        <v>41442</v>
      </c>
      <c r="P1478" s="181">
        <v>41442</v>
      </c>
      <c r="S1478" t="s">
        <v>2674</v>
      </c>
      <c r="X1478">
        <v>18.600000000000001</v>
      </c>
      <c r="Y1478" t="s">
        <v>9144</v>
      </c>
      <c r="AA1478" t="s">
        <v>11235</v>
      </c>
      <c r="AB1478" t="s">
        <v>11281</v>
      </c>
      <c r="AC1478" s="6" t="s">
        <v>15115</v>
      </c>
      <c r="AD1478" t="s">
        <v>11270</v>
      </c>
      <c r="AE1478">
        <v>0.12</v>
      </c>
      <c r="AF1478" t="s">
        <v>9144</v>
      </c>
      <c r="AI1478" s="292">
        <v>8.3333333333333329E-2</v>
      </c>
      <c r="AJ1478" t="s">
        <v>1419</v>
      </c>
      <c r="AV1478" s="331">
        <f t="shared" si="73"/>
        <v>41501</v>
      </c>
    </row>
    <row r="1479" spans="1:48" x14ac:dyDescent="0.25">
      <c r="A1479" s="175" t="s">
        <v>11571</v>
      </c>
      <c r="B1479" s="6" t="s">
        <v>15111</v>
      </c>
      <c r="C1479" s="238" t="str">
        <f t="shared" si="72"/>
        <v>READINGS_TT1_M2013-5_2013-8</v>
      </c>
      <c r="E1479" s="301" t="s">
        <v>15136</v>
      </c>
      <c r="F1479" s="178" t="s">
        <v>15099</v>
      </c>
      <c r="G1479" s="276">
        <v>41399</v>
      </c>
      <c r="H1479" s="243">
        <f t="shared" si="74"/>
        <v>41399</v>
      </c>
      <c r="I1479" s="277">
        <v>41501</v>
      </c>
      <c r="J1479" s="175" t="s">
        <v>11772</v>
      </c>
      <c r="K1479" s="175"/>
      <c r="L1479" s="24" t="s">
        <v>8637</v>
      </c>
      <c r="M1479" s="175" t="s">
        <v>11771</v>
      </c>
      <c r="N1479" s="175"/>
      <c r="O1479" s="181">
        <v>41442</v>
      </c>
      <c r="P1479" s="181">
        <v>41442</v>
      </c>
      <c r="S1479" t="s">
        <v>2674</v>
      </c>
      <c r="X1479">
        <v>18</v>
      </c>
      <c r="Y1479" t="s">
        <v>9144</v>
      </c>
      <c r="AA1479" t="s">
        <v>11235</v>
      </c>
      <c r="AB1479" t="s">
        <v>11281</v>
      </c>
      <c r="AC1479" s="6" t="s">
        <v>15115</v>
      </c>
      <c r="AD1479" t="s">
        <v>11270</v>
      </c>
      <c r="AE1479">
        <v>0.12</v>
      </c>
      <c r="AF1479" t="s">
        <v>9144</v>
      </c>
      <c r="AI1479" s="292">
        <v>0.25</v>
      </c>
      <c r="AJ1479" t="s">
        <v>1419</v>
      </c>
      <c r="AV1479" s="331">
        <f t="shared" si="73"/>
        <v>41501</v>
      </c>
    </row>
    <row r="1480" spans="1:48" x14ac:dyDescent="0.25">
      <c r="A1480" s="175" t="s">
        <v>11571</v>
      </c>
      <c r="B1480" s="6" t="s">
        <v>15111</v>
      </c>
      <c r="C1480" s="238" t="str">
        <f t="shared" si="72"/>
        <v>READINGS_TT1_M2013-5_2013-8</v>
      </c>
      <c r="E1480" s="301" t="s">
        <v>15136</v>
      </c>
      <c r="F1480" s="178" t="s">
        <v>15099</v>
      </c>
      <c r="G1480" s="276">
        <v>41399</v>
      </c>
      <c r="H1480" s="243">
        <f t="shared" si="74"/>
        <v>41399</v>
      </c>
      <c r="I1480" s="277">
        <v>41501</v>
      </c>
      <c r="J1480" s="175" t="s">
        <v>11772</v>
      </c>
      <c r="K1480" s="175"/>
      <c r="L1480" s="24" t="s">
        <v>8637</v>
      </c>
      <c r="M1480" s="175" t="s">
        <v>11771</v>
      </c>
      <c r="N1480" s="175"/>
      <c r="O1480" s="181">
        <v>41442</v>
      </c>
      <c r="P1480" s="181">
        <v>41442</v>
      </c>
      <c r="S1480" t="s">
        <v>2674</v>
      </c>
      <c r="X1480">
        <v>18.8</v>
      </c>
      <c r="Y1480" t="s">
        <v>9144</v>
      </c>
      <c r="AA1480" t="s">
        <v>11235</v>
      </c>
      <c r="AB1480" t="s">
        <v>11281</v>
      </c>
      <c r="AC1480" s="6" t="s">
        <v>15115</v>
      </c>
      <c r="AD1480" t="s">
        <v>11270</v>
      </c>
      <c r="AE1480">
        <v>0.12</v>
      </c>
      <c r="AF1480" t="s">
        <v>9144</v>
      </c>
      <c r="AI1480" s="292">
        <v>0.41666666666666669</v>
      </c>
      <c r="AJ1480" t="s">
        <v>1419</v>
      </c>
      <c r="AV1480" s="331">
        <f t="shared" si="73"/>
        <v>41501</v>
      </c>
    </row>
    <row r="1481" spans="1:48" x14ac:dyDescent="0.25">
      <c r="A1481" s="175" t="s">
        <v>11571</v>
      </c>
      <c r="B1481" s="6" t="s">
        <v>15111</v>
      </c>
      <c r="C1481" s="238" t="str">
        <f t="shared" si="72"/>
        <v>READINGS_TT1_M2013-5_2013-8</v>
      </c>
      <c r="E1481" s="301" t="s">
        <v>15136</v>
      </c>
      <c r="F1481" s="178" t="s">
        <v>15099</v>
      </c>
      <c r="G1481" s="276">
        <v>41399</v>
      </c>
      <c r="H1481" s="243">
        <f t="shared" si="74"/>
        <v>41399</v>
      </c>
      <c r="I1481" s="277">
        <v>41501</v>
      </c>
      <c r="J1481" s="175" t="s">
        <v>11772</v>
      </c>
      <c r="K1481" s="175"/>
      <c r="L1481" s="24" t="s">
        <v>8637</v>
      </c>
      <c r="M1481" s="175" t="s">
        <v>11771</v>
      </c>
      <c r="N1481" s="175"/>
      <c r="O1481" s="181">
        <v>41442</v>
      </c>
      <c r="P1481" s="181">
        <v>41442</v>
      </c>
      <c r="S1481" t="s">
        <v>2674</v>
      </c>
      <c r="X1481">
        <v>21.4</v>
      </c>
      <c r="Y1481" t="s">
        <v>9144</v>
      </c>
      <c r="AA1481" t="s">
        <v>11235</v>
      </c>
      <c r="AB1481" t="s">
        <v>11281</v>
      </c>
      <c r="AC1481" s="6" t="s">
        <v>15115</v>
      </c>
      <c r="AD1481" t="s">
        <v>11270</v>
      </c>
      <c r="AE1481">
        <v>0.12</v>
      </c>
      <c r="AF1481" t="s">
        <v>9144</v>
      </c>
      <c r="AI1481" s="292">
        <v>0.58333333333333337</v>
      </c>
      <c r="AJ1481" t="s">
        <v>1419</v>
      </c>
      <c r="AV1481" s="331">
        <f t="shared" si="73"/>
        <v>41501</v>
      </c>
    </row>
    <row r="1482" spans="1:48" x14ac:dyDescent="0.25">
      <c r="A1482" s="175" t="s">
        <v>11571</v>
      </c>
      <c r="B1482" s="6" t="s">
        <v>15111</v>
      </c>
      <c r="C1482" s="238" t="str">
        <f t="shared" si="72"/>
        <v>READINGS_TT1_M2013-5_2013-8</v>
      </c>
      <c r="E1482" s="301" t="s">
        <v>15136</v>
      </c>
      <c r="F1482" s="178" t="s">
        <v>15099</v>
      </c>
      <c r="G1482" s="276">
        <v>41399</v>
      </c>
      <c r="H1482" s="243">
        <f t="shared" si="74"/>
        <v>41399</v>
      </c>
      <c r="I1482" s="277">
        <v>41501</v>
      </c>
      <c r="J1482" s="175" t="s">
        <v>11772</v>
      </c>
      <c r="K1482" s="175"/>
      <c r="L1482" s="24" t="s">
        <v>8637</v>
      </c>
      <c r="M1482" s="175" t="s">
        <v>11771</v>
      </c>
      <c r="N1482" s="175"/>
      <c r="O1482" s="181">
        <v>41442</v>
      </c>
      <c r="P1482" s="181">
        <v>41442</v>
      </c>
      <c r="S1482" t="s">
        <v>2674</v>
      </c>
      <c r="X1482">
        <v>21.9</v>
      </c>
      <c r="Y1482" t="s">
        <v>9144</v>
      </c>
      <c r="AA1482" t="s">
        <v>11235</v>
      </c>
      <c r="AB1482" t="s">
        <v>11281</v>
      </c>
      <c r="AC1482" s="6" t="s">
        <v>15115</v>
      </c>
      <c r="AD1482" t="s">
        <v>11270</v>
      </c>
      <c r="AE1482">
        <v>0.12</v>
      </c>
      <c r="AF1482" t="s">
        <v>9144</v>
      </c>
      <c r="AI1482" s="292">
        <v>0.75</v>
      </c>
      <c r="AJ1482" t="s">
        <v>1419</v>
      </c>
      <c r="AV1482" s="331">
        <f t="shared" si="73"/>
        <v>41501</v>
      </c>
    </row>
    <row r="1483" spans="1:48" x14ac:dyDescent="0.25">
      <c r="A1483" s="175" t="s">
        <v>11571</v>
      </c>
      <c r="B1483" s="6" t="s">
        <v>15111</v>
      </c>
      <c r="C1483" s="238" t="str">
        <f t="shared" si="72"/>
        <v>READINGS_TT1_M2013-5_2013-8</v>
      </c>
      <c r="E1483" s="301" t="s">
        <v>15136</v>
      </c>
      <c r="F1483" s="178" t="s">
        <v>15099</v>
      </c>
      <c r="G1483" s="276">
        <v>41399</v>
      </c>
      <c r="H1483" s="243">
        <f t="shared" si="74"/>
        <v>41399</v>
      </c>
      <c r="I1483" s="277">
        <v>41501</v>
      </c>
      <c r="J1483" s="175" t="s">
        <v>11772</v>
      </c>
      <c r="K1483" s="175"/>
      <c r="L1483" s="24" t="s">
        <v>8637</v>
      </c>
      <c r="M1483" s="175" t="s">
        <v>11771</v>
      </c>
      <c r="N1483" s="175"/>
      <c r="O1483" s="181">
        <v>41442</v>
      </c>
      <c r="P1483" s="181">
        <v>41442</v>
      </c>
      <c r="S1483" t="s">
        <v>2674</v>
      </c>
      <c r="X1483">
        <v>20.100000000000001</v>
      </c>
      <c r="Y1483" t="s">
        <v>9144</v>
      </c>
      <c r="AA1483" t="s">
        <v>11235</v>
      </c>
      <c r="AB1483" t="s">
        <v>11281</v>
      </c>
      <c r="AC1483" s="6" t="s">
        <v>15115</v>
      </c>
      <c r="AD1483" t="s">
        <v>11270</v>
      </c>
      <c r="AE1483">
        <v>0.12</v>
      </c>
      <c r="AF1483" t="s">
        <v>9144</v>
      </c>
      <c r="AI1483" s="292">
        <v>0.91666666666666663</v>
      </c>
      <c r="AJ1483" t="s">
        <v>1419</v>
      </c>
      <c r="AV1483" s="331">
        <f t="shared" si="73"/>
        <v>41501</v>
      </c>
    </row>
    <row r="1484" spans="1:48" x14ac:dyDescent="0.25">
      <c r="A1484" s="175" t="s">
        <v>11571</v>
      </c>
      <c r="B1484" s="6" t="s">
        <v>15111</v>
      </c>
      <c r="C1484" s="238" t="str">
        <f t="shared" si="72"/>
        <v>READINGS_TT1_M2013-5_2013-8</v>
      </c>
      <c r="E1484" s="301" t="s">
        <v>15136</v>
      </c>
      <c r="F1484" s="178" t="s">
        <v>15099</v>
      </c>
      <c r="G1484" s="276">
        <v>41399</v>
      </c>
      <c r="H1484" s="243">
        <f t="shared" si="74"/>
        <v>41399</v>
      </c>
      <c r="I1484" s="277">
        <v>41501</v>
      </c>
      <c r="J1484" s="175" t="s">
        <v>11772</v>
      </c>
      <c r="K1484" s="175"/>
      <c r="L1484" s="24" t="s">
        <v>8637</v>
      </c>
      <c r="M1484" s="175" t="s">
        <v>11771</v>
      </c>
      <c r="N1484" s="175"/>
      <c r="O1484" s="181">
        <v>41443</v>
      </c>
      <c r="P1484" s="181">
        <v>41443</v>
      </c>
      <c r="S1484" t="s">
        <v>2674</v>
      </c>
      <c r="X1484">
        <v>19.399999999999999</v>
      </c>
      <c r="Y1484" t="s">
        <v>9144</v>
      </c>
      <c r="AA1484" t="s">
        <v>11235</v>
      </c>
      <c r="AB1484" t="s">
        <v>11281</v>
      </c>
      <c r="AC1484" s="6" t="s">
        <v>15115</v>
      </c>
      <c r="AD1484" t="s">
        <v>11270</v>
      </c>
      <c r="AE1484">
        <v>0.12</v>
      </c>
      <c r="AF1484" t="s">
        <v>9144</v>
      </c>
      <c r="AI1484" s="292">
        <v>8.3333333333333329E-2</v>
      </c>
      <c r="AJ1484" t="s">
        <v>1419</v>
      </c>
      <c r="AV1484" s="331">
        <f t="shared" si="73"/>
        <v>41501</v>
      </c>
    </row>
    <row r="1485" spans="1:48" x14ac:dyDescent="0.25">
      <c r="A1485" s="175" t="s">
        <v>11571</v>
      </c>
      <c r="B1485" s="6" t="s">
        <v>15111</v>
      </c>
      <c r="C1485" s="238" t="str">
        <f t="shared" si="72"/>
        <v>READINGS_TT1_M2013-5_2013-8</v>
      </c>
      <c r="E1485" s="301" t="s">
        <v>15136</v>
      </c>
      <c r="F1485" s="178" t="s">
        <v>15099</v>
      </c>
      <c r="G1485" s="276">
        <v>41399</v>
      </c>
      <c r="H1485" s="243">
        <f t="shared" si="74"/>
        <v>41399</v>
      </c>
      <c r="I1485" s="277">
        <v>41501</v>
      </c>
      <c r="J1485" s="175" t="s">
        <v>11772</v>
      </c>
      <c r="K1485" s="175"/>
      <c r="L1485" s="24" t="s">
        <v>8637</v>
      </c>
      <c r="M1485" s="175" t="s">
        <v>11771</v>
      </c>
      <c r="N1485" s="175"/>
      <c r="O1485" s="181">
        <v>41443</v>
      </c>
      <c r="P1485" s="181">
        <v>41443</v>
      </c>
      <c r="S1485" t="s">
        <v>2674</v>
      </c>
      <c r="X1485">
        <v>19</v>
      </c>
      <c r="Y1485" t="s">
        <v>9144</v>
      </c>
      <c r="AA1485" t="s">
        <v>11235</v>
      </c>
      <c r="AB1485" t="s">
        <v>11281</v>
      </c>
      <c r="AC1485" s="6" t="s">
        <v>15115</v>
      </c>
      <c r="AD1485" t="s">
        <v>11270</v>
      </c>
      <c r="AE1485">
        <v>0.12</v>
      </c>
      <c r="AF1485" t="s">
        <v>9144</v>
      </c>
      <c r="AI1485" s="292">
        <v>0.25</v>
      </c>
      <c r="AJ1485" t="s">
        <v>1419</v>
      </c>
      <c r="AV1485" s="331">
        <f t="shared" si="73"/>
        <v>41501</v>
      </c>
    </row>
    <row r="1486" spans="1:48" x14ac:dyDescent="0.25">
      <c r="A1486" s="175" t="s">
        <v>11571</v>
      </c>
      <c r="B1486" s="6" t="s">
        <v>15111</v>
      </c>
      <c r="C1486" s="238" t="str">
        <f t="shared" si="72"/>
        <v>READINGS_TT1_M2013-5_2013-8</v>
      </c>
      <c r="E1486" s="301" t="s">
        <v>15136</v>
      </c>
      <c r="F1486" s="178" t="s">
        <v>15099</v>
      </c>
      <c r="G1486" s="276">
        <v>41399</v>
      </c>
      <c r="H1486" s="243">
        <f t="shared" si="74"/>
        <v>41399</v>
      </c>
      <c r="I1486" s="277">
        <v>41501</v>
      </c>
      <c r="J1486" s="175" t="s">
        <v>11772</v>
      </c>
      <c r="K1486" s="175"/>
      <c r="L1486" s="24" t="s">
        <v>8637</v>
      </c>
      <c r="M1486" s="175" t="s">
        <v>11771</v>
      </c>
      <c r="N1486" s="175"/>
      <c r="O1486" s="181">
        <v>41443</v>
      </c>
      <c r="P1486" s="181">
        <v>41443</v>
      </c>
      <c r="S1486" t="s">
        <v>2674</v>
      </c>
      <c r="X1486">
        <v>19.7</v>
      </c>
      <c r="Y1486" t="s">
        <v>9144</v>
      </c>
      <c r="AA1486" t="s">
        <v>11235</v>
      </c>
      <c r="AB1486" t="s">
        <v>11281</v>
      </c>
      <c r="AC1486" s="6" t="s">
        <v>15115</v>
      </c>
      <c r="AD1486" t="s">
        <v>11270</v>
      </c>
      <c r="AE1486">
        <v>0.12</v>
      </c>
      <c r="AF1486" t="s">
        <v>9144</v>
      </c>
      <c r="AI1486" s="292">
        <v>0.41666666666666669</v>
      </c>
      <c r="AJ1486" t="s">
        <v>1419</v>
      </c>
      <c r="AV1486" s="331">
        <f t="shared" si="73"/>
        <v>41501</v>
      </c>
    </row>
    <row r="1487" spans="1:48" x14ac:dyDescent="0.25">
      <c r="A1487" s="175" t="s">
        <v>11571</v>
      </c>
      <c r="B1487" s="6" t="s">
        <v>15111</v>
      </c>
      <c r="C1487" s="238" t="str">
        <f t="shared" si="72"/>
        <v>READINGS_TT1_M2013-5_2013-8</v>
      </c>
      <c r="E1487" s="301" t="s">
        <v>15136</v>
      </c>
      <c r="F1487" s="178" t="s">
        <v>15099</v>
      </c>
      <c r="G1487" s="276">
        <v>41399</v>
      </c>
      <c r="H1487" s="243">
        <f t="shared" si="74"/>
        <v>41399</v>
      </c>
      <c r="I1487" s="277">
        <v>41501</v>
      </c>
      <c r="J1487" s="175" t="s">
        <v>11772</v>
      </c>
      <c r="K1487" s="175"/>
      <c r="L1487" s="24" t="s">
        <v>8637</v>
      </c>
      <c r="M1487" s="175" t="s">
        <v>11771</v>
      </c>
      <c r="N1487" s="175"/>
      <c r="O1487" s="181">
        <v>41443</v>
      </c>
      <c r="P1487" s="181">
        <v>41443</v>
      </c>
      <c r="S1487" t="s">
        <v>2674</v>
      </c>
      <c r="X1487">
        <v>20.399999999999999</v>
      </c>
      <c r="Y1487" t="s">
        <v>9144</v>
      </c>
      <c r="AA1487" t="s">
        <v>11235</v>
      </c>
      <c r="AB1487" t="s">
        <v>11281</v>
      </c>
      <c r="AC1487" s="6" t="s">
        <v>15115</v>
      </c>
      <c r="AD1487" t="s">
        <v>11270</v>
      </c>
      <c r="AE1487">
        <v>0.12</v>
      </c>
      <c r="AF1487" t="s">
        <v>9144</v>
      </c>
      <c r="AI1487" s="292">
        <v>0.58333333333333337</v>
      </c>
      <c r="AJ1487" t="s">
        <v>1419</v>
      </c>
      <c r="AV1487" s="331">
        <f t="shared" si="73"/>
        <v>41501</v>
      </c>
    </row>
    <row r="1488" spans="1:48" x14ac:dyDescent="0.25">
      <c r="A1488" s="175" t="s">
        <v>11571</v>
      </c>
      <c r="B1488" s="6" t="s">
        <v>15111</v>
      </c>
      <c r="C1488" s="238" t="str">
        <f t="shared" si="72"/>
        <v>READINGS_TT1_M2013-5_2013-8</v>
      </c>
      <c r="E1488" s="301" t="s">
        <v>15136</v>
      </c>
      <c r="F1488" s="178" t="s">
        <v>15099</v>
      </c>
      <c r="G1488" s="276">
        <v>41399</v>
      </c>
      <c r="H1488" s="243">
        <f t="shared" si="74"/>
        <v>41399</v>
      </c>
      <c r="I1488" s="277">
        <v>41501</v>
      </c>
      <c r="J1488" s="175" t="s">
        <v>11772</v>
      </c>
      <c r="K1488" s="175"/>
      <c r="L1488" s="24" t="s">
        <v>8637</v>
      </c>
      <c r="M1488" s="175" t="s">
        <v>11771</v>
      </c>
      <c r="N1488" s="175"/>
      <c r="O1488" s="181">
        <v>41443</v>
      </c>
      <c r="P1488" s="181">
        <v>41443</v>
      </c>
      <c r="S1488" t="s">
        <v>2674</v>
      </c>
      <c r="X1488">
        <v>20.3</v>
      </c>
      <c r="Y1488" t="s">
        <v>9144</v>
      </c>
      <c r="AA1488" t="s">
        <v>11235</v>
      </c>
      <c r="AB1488" t="s">
        <v>11281</v>
      </c>
      <c r="AC1488" s="6" t="s">
        <v>15115</v>
      </c>
      <c r="AD1488" t="s">
        <v>11270</v>
      </c>
      <c r="AE1488">
        <v>0.12</v>
      </c>
      <c r="AF1488" t="s">
        <v>9144</v>
      </c>
      <c r="AI1488" s="292">
        <v>0.75</v>
      </c>
      <c r="AJ1488" t="s">
        <v>1419</v>
      </c>
      <c r="AV1488" s="331">
        <f t="shared" si="73"/>
        <v>41501</v>
      </c>
    </row>
    <row r="1489" spans="1:48" x14ac:dyDescent="0.25">
      <c r="A1489" s="175" t="s">
        <v>11571</v>
      </c>
      <c r="B1489" s="6" t="s">
        <v>15111</v>
      </c>
      <c r="C1489" s="238" t="str">
        <f t="shared" si="72"/>
        <v>READINGS_TT1_M2013-5_2013-8</v>
      </c>
      <c r="E1489" s="301" t="s">
        <v>15136</v>
      </c>
      <c r="F1489" s="178" t="s">
        <v>15099</v>
      </c>
      <c r="G1489" s="276">
        <v>41399</v>
      </c>
      <c r="H1489" s="243">
        <f t="shared" si="74"/>
        <v>41399</v>
      </c>
      <c r="I1489" s="277">
        <v>41501</v>
      </c>
      <c r="J1489" s="175" t="s">
        <v>11772</v>
      </c>
      <c r="K1489" s="175"/>
      <c r="L1489" s="24" t="s">
        <v>8637</v>
      </c>
      <c r="M1489" s="175" t="s">
        <v>11771</v>
      </c>
      <c r="N1489" s="175"/>
      <c r="O1489" s="181">
        <v>41443</v>
      </c>
      <c r="P1489" s="181">
        <v>41443</v>
      </c>
      <c r="S1489" t="s">
        <v>2674</v>
      </c>
      <c r="X1489">
        <v>20.399999999999999</v>
      </c>
      <c r="Y1489" t="s">
        <v>9144</v>
      </c>
      <c r="AA1489" t="s">
        <v>11235</v>
      </c>
      <c r="AB1489" t="s">
        <v>11281</v>
      </c>
      <c r="AC1489" s="6" t="s">
        <v>15115</v>
      </c>
      <c r="AD1489" t="s">
        <v>11270</v>
      </c>
      <c r="AE1489">
        <v>0.12</v>
      </c>
      <c r="AF1489" t="s">
        <v>9144</v>
      </c>
      <c r="AI1489" s="292">
        <v>0.91666666666666663</v>
      </c>
      <c r="AJ1489" t="s">
        <v>1419</v>
      </c>
      <c r="AV1489" s="331">
        <f t="shared" si="73"/>
        <v>41501</v>
      </c>
    </row>
    <row r="1490" spans="1:48" x14ac:dyDescent="0.25">
      <c r="A1490" s="175" t="s">
        <v>11571</v>
      </c>
      <c r="B1490" s="6" t="s">
        <v>15111</v>
      </c>
      <c r="C1490" s="238" t="str">
        <f t="shared" si="72"/>
        <v>READINGS_TT1_M2013-5_2013-8</v>
      </c>
      <c r="E1490" s="301" t="s">
        <v>15136</v>
      </c>
      <c r="F1490" s="178" t="s">
        <v>15099</v>
      </c>
      <c r="G1490" s="276">
        <v>41399</v>
      </c>
      <c r="H1490" s="243">
        <f t="shared" si="74"/>
        <v>41399</v>
      </c>
      <c r="I1490" s="277">
        <v>41501</v>
      </c>
      <c r="J1490" s="175" t="s">
        <v>11772</v>
      </c>
      <c r="K1490" s="175"/>
      <c r="L1490" s="24" t="s">
        <v>8637</v>
      </c>
      <c r="M1490" s="175" t="s">
        <v>11771</v>
      </c>
      <c r="N1490" s="175"/>
      <c r="O1490" s="181">
        <v>41444</v>
      </c>
      <c r="P1490" s="181">
        <v>41444</v>
      </c>
      <c r="S1490" t="s">
        <v>2674</v>
      </c>
      <c r="X1490">
        <v>19.7</v>
      </c>
      <c r="Y1490" t="s">
        <v>9144</v>
      </c>
      <c r="AA1490" t="s">
        <v>11235</v>
      </c>
      <c r="AB1490" t="s">
        <v>11281</v>
      </c>
      <c r="AC1490" s="6" t="s">
        <v>15115</v>
      </c>
      <c r="AD1490" t="s">
        <v>11270</v>
      </c>
      <c r="AE1490">
        <v>0.12</v>
      </c>
      <c r="AF1490" t="s">
        <v>9144</v>
      </c>
      <c r="AI1490" s="292">
        <v>8.3333333333333329E-2</v>
      </c>
      <c r="AJ1490" t="s">
        <v>1419</v>
      </c>
      <c r="AV1490" s="331">
        <f t="shared" si="73"/>
        <v>41501</v>
      </c>
    </row>
    <row r="1491" spans="1:48" x14ac:dyDescent="0.25">
      <c r="A1491" s="175" t="s">
        <v>11571</v>
      </c>
      <c r="B1491" s="6" t="s">
        <v>15111</v>
      </c>
      <c r="C1491" s="238" t="str">
        <f t="shared" si="72"/>
        <v>READINGS_TT1_M2013-5_2013-8</v>
      </c>
      <c r="E1491" s="301" t="s">
        <v>15136</v>
      </c>
      <c r="F1491" s="178" t="s">
        <v>15099</v>
      </c>
      <c r="G1491" s="276">
        <v>41399</v>
      </c>
      <c r="H1491" s="243">
        <f t="shared" si="74"/>
        <v>41399</v>
      </c>
      <c r="I1491" s="277">
        <v>41501</v>
      </c>
      <c r="J1491" s="175" t="s">
        <v>11772</v>
      </c>
      <c r="K1491" s="175"/>
      <c r="L1491" s="24" t="s">
        <v>8637</v>
      </c>
      <c r="M1491" s="175" t="s">
        <v>11771</v>
      </c>
      <c r="N1491" s="175"/>
      <c r="O1491" s="181">
        <v>41444</v>
      </c>
      <c r="P1491" s="181">
        <v>41444</v>
      </c>
      <c r="S1491" t="s">
        <v>2674</v>
      </c>
      <c r="X1491">
        <v>19.399999999999999</v>
      </c>
      <c r="Y1491" t="s">
        <v>9144</v>
      </c>
      <c r="AA1491" t="s">
        <v>11235</v>
      </c>
      <c r="AB1491" t="s">
        <v>11281</v>
      </c>
      <c r="AC1491" s="6" t="s">
        <v>15115</v>
      </c>
      <c r="AD1491" t="s">
        <v>11270</v>
      </c>
      <c r="AE1491">
        <v>0.12</v>
      </c>
      <c r="AF1491" t="s">
        <v>9144</v>
      </c>
      <c r="AI1491" s="292">
        <v>0.25</v>
      </c>
      <c r="AJ1491" t="s">
        <v>1419</v>
      </c>
      <c r="AV1491" s="331">
        <f t="shared" si="73"/>
        <v>41501</v>
      </c>
    </row>
    <row r="1492" spans="1:48" x14ac:dyDescent="0.25">
      <c r="A1492" s="175" t="s">
        <v>11571</v>
      </c>
      <c r="B1492" s="6" t="s">
        <v>15111</v>
      </c>
      <c r="C1492" s="238" t="str">
        <f t="shared" si="72"/>
        <v>READINGS_TT1_M2013-5_2013-8</v>
      </c>
      <c r="E1492" s="301" t="s">
        <v>15136</v>
      </c>
      <c r="F1492" s="178" t="s">
        <v>15099</v>
      </c>
      <c r="G1492" s="276">
        <v>41399</v>
      </c>
      <c r="H1492" s="243">
        <f t="shared" si="74"/>
        <v>41399</v>
      </c>
      <c r="I1492" s="277">
        <v>41501</v>
      </c>
      <c r="J1492" s="175" t="s">
        <v>11772</v>
      </c>
      <c r="K1492" s="175"/>
      <c r="L1492" s="24" t="s">
        <v>8637</v>
      </c>
      <c r="M1492" s="175" t="s">
        <v>11771</v>
      </c>
      <c r="N1492" s="175"/>
      <c r="O1492" s="181">
        <v>41444</v>
      </c>
      <c r="P1492" s="181">
        <v>41444</v>
      </c>
      <c r="S1492" t="s">
        <v>2674</v>
      </c>
      <c r="X1492">
        <v>19.600000000000001</v>
      </c>
      <c r="Y1492" t="s">
        <v>9144</v>
      </c>
      <c r="AA1492" t="s">
        <v>11235</v>
      </c>
      <c r="AB1492" t="s">
        <v>11281</v>
      </c>
      <c r="AC1492" s="6" t="s">
        <v>15115</v>
      </c>
      <c r="AD1492" t="s">
        <v>11270</v>
      </c>
      <c r="AE1492">
        <v>0.12</v>
      </c>
      <c r="AF1492" t="s">
        <v>9144</v>
      </c>
      <c r="AI1492" s="292">
        <v>0.41666666666666669</v>
      </c>
      <c r="AJ1492" t="s">
        <v>1419</v>
      </c>
      <c r="AV1492" s="331">
        <f t="shared" si="73"/>
        <v>41501</v>
      </c>
    </row>
    <row r="1493" spans="1:48" x14ac:dyDescent="0.25">
      <c r="A1493" s="175" t="s">
        <v>11571</v>
      </c>
      <c r="B1493" s="6" t="s">
        <v>15111</v>
      </c>
      <c r="C1493" s="238" t="str">
        <f t="shared" si="72"/>
        <v>READINGS_TT1_M2013-5_2013-8</v>
      </c>
      <c r="E1493" s="301" t="s">
        <v>15136</v>
      </c>
      <c r="F1493" s="178" t="s">
        <v>15099</v>
      </c>
      <c r="G1493" s="276">
        <v>41399</v>
      </c>
      <c r="H1493" s="243">
        <f t="shared" si="74"/>
        <v>41399</v>
      </c>
      <c r="I1493" s="277">
        <v>41501</v>
      </c>
      <c r="J1493" s="175" t="s">
        <v>11772</v>
      </c>
      <c r="K1493" s="175"/>
      <c r="L1493" s="24" t="s">
        <v>8637</v>
      </c>
      <c r="M1493" s="175" t="s">
        <v>11771</v>
      </c>
      <c r="N1493" s="175"/>
      <c r="O1493" s="181">
        <v>41444</v>
      </c>
      <c r="P1493" s="181">
        <v>41444</v>
      </c>
      <c r="S1493" t="s">
        <v>2674</v>
      </c>
      <c r="X1493">
        <v>21.8</v>
      </c>
      <c r="Y1493" t="s">
        <v>9144</v>
      </c>
      <c r="AA1493" t="s">
        <v>11235</v>
      </c>
      <c r="AB1493" t="s">
        <v>11281</v>
      </c>
      <c r="AC1493" s="6" t="s">
        <v>15115</v>
      </c>
      <c r="AD1493" t="s">
        <v>11270</v>
      </c>
      <c r="AE1493">
        <v>0.12</v>
      </c>
      <c r="AF1493" t="s">
        <v>9144</v>
      </c>
      <c r="AI1493" s="292">
        <v>0.58333333333333337</v>
      </c>
      <c r="AJ1493" t="s">
        <v>1419</v>
      </c>
      <c r="AV1493" s="331">
        <f t="shared" si="73"/>
        <v>41501</v>
      </c>
    </row>
    <row r="1494" spans="1:48" x14ac:dyDescent="0.25">
      <c r="A1494" s="175" t="s">
        <v>11571</v>
      </c>
      <c r="B1494" s="6" t="s">
        <v>15111</v>
      </c>
      <c r="C1494" s="238" t="str">
        <f t="shared" si="72"/>
        <v>READINGS_TT1_M2013-5_2013-8</v>
      </c>
      <c r="E1494" s="301" t="s">
        <v>15136</v>
      </c>
      <c r="F1494" s="178" t="s">
        <v>15099</v>
      </c>
      <c r="G1494" s="276">
        <v>41399</v>
      </c>
      <c r="H1494" s="243">
        <f t="shared" si="74"/>
        <v>41399</v>
      </c>
      <c r="I1494" s="277">
        <v>41501</v>
      </c>
      <c r="J1494" s="175" t="s">
        <v>11772</v>
      </c>
      <c r="K1494" s="175"/>
      <c r="L1494" s="24" t="s">
        <v>8637</v>
      </c>
      <c r="M1494" s="175" t="s">
        <v>11771</v>
      </c>
      <c r="N1494" s="175"/>
      <c r="O1494" s="181">
        <v>41444</v>
      </c>
      <c r="P1494" s="181">
        <v>41444</v>
      </c>
      <c r="S1494" t="s">
        <v>2674</v>
      </c>
      <c r="X1494">
        <v>22.6</v>
      </c>
      <c r="Y1494" t="s">
        <v>9144</v>
      </c>
      <c r="AA1494" t="s">
        <v>11235</v>
      </c>
      <c r="AB1494" t="s">
        <v>11281</v>
      </c>
      <c r="AC1494" s="6" t="s">
        <v>15115</v>
      </c>
      <c r="AD1494" t="s">
        <v>11270</v>
      </c>
      <c r="AE1494">
        <v>0.12</v>
      </c>
      <c r="AF1494" t="s">
        <v>9144</v>
      </c>
      <c r="AI1494" s="292">
        <v>0.75</v>
      </c>
      <c r="AJ1494" t="s">
        <v>1419</v>
      </c>
      <c r="AV1494" s="331">
        <f t="shared" si="73"/>
        <v>41501</v>
      </c>
    </row>
    <row r="1495" spans="1:48" x14ac:dyDescent="0.25">
      <c r="A1495" s="175" t="s">
        <v>11571</v>
      </c>
      <c r="B1495" s="6" t="s">
        <v>15111</v>
      </c>
      <c r="C1495" s="238" t="str">
        <f t="shared" si="72"/>
        <v>READINGS_TT1_M2013-5_2013-8</v>
      </c>
      <c r="E1495" s="301" t="s">
        <v>15136</v>
      </c>
      <c r="F1495" s="178" t="s">
        <v>15099</v>
      </c>
      <c r="G1495" s="276">
        <v>41399</v>
      </c>
      <c r="H1495" s="243">
        <f t="shared" si="74"/>
        <v>41399</v>
      </c>
      <c r="I1495" s="277">
        <v>41501</v>
      </c>
      <c r="J1495" s="175" t="s">
        <v>11772</v>
      </c>
      <c r="K1495" s="175"/>
      <c r="L1495" s="24" t="s">
        <v>8637</v>
      </c>
      <c r="M1495" s="175" t="s">
        <v>11771</v>
      </c>
      <c r="N1495" s="175"/>
      <c r="O1495" s="181">
        <v>41444</v>
      </c>
      <c r="P1495" s="181">
        <v>41444</v>
      </c>
      <c r="S1495" t="s">
        <v>2674</v>
      </c>
      <c r="X1495">
        <v>21.5</v>
      </c>
      <c r="Y1495" t="s">
        <v>9144</v>
      </c>
      <c r="AA1495" t="s">
        <v>11235</v>
      </c>
      <c r="AB1495" t="s">
        <v>11281</v>
      </c>
      <c r="AC1495" s="6" t="s">
        <v>15115</v>
      </c>
      <c r="AD1495" t="s">
        <v>11270</v>
      </c>
      <c r="AE1495">
        <v>0.12</v>
      </c>
      <c r="AF1495" t="s">
        <v>9144</v>
      </c>
      <c r="AI1495" s="292">
        <v>0.91666666666666663</v>
      </c>
      <c r="AJ1495" t="s">
        <v>1419</v>
      </c>
      <c r="AV1495" s="331">
        <f t="shared" si="73"/>
        <v>41501</v>
      </c>
    </row>
    <row r="1496" spans="1:48" x14ac:dyDescent="0.25">
      <c r="A1496" s="175" t="s">
        <v>11571</v>
      </c>
      <c r="B1496" s="6" t="s">
        <v>15111</v>
      </c>
      <c r="C1496" s="238" t="str">
        <f t="shared" si="72"/>
        <v>READINGS_TT1_M2013-5_2013-8</v>
      </c>
      <c r="E1496" s="301" t="s">
        <v>15136</v>
      </c>
      <c r="F1496" s="178" t="s">
        <v>15099</v>
      </c>
      <c r="G1496" s="276">
        <v>41399</v>
      </c>
      <c r="H1496" s="243">
        <f t="shared" si="74"/>
        <v>41399</v>
      </c>
      <c r="I1496" s="277">
        <v>41501</v>
      </c>
      <c r="J1496" s="175" t="s">
        <v>11772</v>
      </c>
      <c r="K1496" s="175"/>
      <c r="L1496" s="24" t="s">
        <v>8637</v>
      </c>
      <c r="M1496" s="175" t="s">
        <v>11771</v>
      </c>
      <c r="N1496" s="175"/>
      <c r="O1496" s="181">
        <v>41445</v>
      </c>
      <c r="P1496" s="181">
        <v>41445</v>
      </c>
      <c r="S1496" t="s">
        <v>2674</v>
      </c>
      <c r="X1496">
        <v>19.7</v>
      </c>
      <c r="Y1496" t="s">
        <v>9144</v>
      </c>
      <c r="AA1496" t="s">
        <v>11235</v>
      </c>
      <c r="AB1496" t="s">
        <v>11281</v>
      </c>
      <c r="AC1496" s="6" t="s">
        <v>15115</v>
      </c>
      <c r="AD1496" t="s">
        <v>11270</v>
      </c>
      <c r="AE1496">
        <v>0.12</v>
      </c>
      <c r="AF1496" t="s">
        <v>9144</v>
      </c>
      <c r="AI1496" s="292">
        <v>8.3333333333333329E-2</v>
      </c>
      <c r="AJ1496" t="s">
        <v>1419</v>
      </c>
      <c r="AV1496" s="331">
        <f t="shared" si="73"/>
        <v>41501</v>
      </c>
    </row>
    <row r="1497" spans="1:48" x14ac:dyDescent="0.25">
      <c r="A1497" s="175" t="s">
        <v>11571</v>
      </c>
      <c r="B1497" s="6" t="s">
        <v>15111</v>
      </c>
      <c r="C1497" s="238" t="str">
        <f t="shared" si="72"/>
        <v>READINGS_TT1_M2013-5_2013-8</v>
      </c>
      <c r="E1497" s="301" t="s">
        <v>15136</v>
      </c>
      <c r="F1497" s="178" t="s">
        <v>15099</v>
      </c>
      <c r="G1497" s="276">
        <v>41399</v>
      </c>
      <c r="H1497" s="243">
        <f t="shared" si="74"/>
        <v>41399</v>
      </c>
      <c r="I1497" s="277">
        <v>41501</v>
      </c>
      <c r="J1497" s="175" t="s">
        <v>11772</v>
      </c>
      <c r="K1497" s="175"/>
      <c r="L1497" s="24" t="s">
        <v>8637</v>
      </c>
      <c r="M1497" s="175" t="s">
        <v>11771</v>
      </c>
      <c r="N1497" s="175"/>
      <c r="O1497" s="181">
        <v>41445</v>
      </c>
      <c r="P1497" s="181">
        <v>41445</v>
      </c>
      <c r="S1497" t="s">
        <v>2674</v>
      </c>
      <c r="X1497">
        <v>18.3</v>
      </c>
      <c r="Y1497" t="s">
        <v>9144</v>
      </c>
      <c r="AA1497" t="s">
        <v>11235</v>
      </c>
      <c r="AB1497" t="s">
        <v>11281</v>
      </c>
      <c r="AC1497" s="6" t="s">
        <v>15115</v>
      </c>
      <c r="AD1497" t="s">
        <v>11270</v>
      </c>
      <c r="AE1497">
        <v>0.12</v>
      </c>
      <c r="AF1497" t="s">
        <v>9144</v>
      </c>
      <c r="AI1497" s="292">
        <v>0.25</v>
      </c>
      <c r="AJ1497" t="s">
        <v>1419</v>
      </c>
      <c r="AV1497" s="331">
        <f t="shared" si="73"/>
        <v>41501</v>
      </c>
    </row>
    <row r="1498" spans="1:48" x14ac:dyDescent="0.25">
      <c r="A1498" s="175" t="s">
        <v>11571</v>
      </c>
      <c r="B1498" s="6" t="s">
        <v>15111</v>
      </c>
      <c r="C1498" s="238" t="str">
        <f t="shared" si="72"/>
        <v>READINGS_TT1_M2013-5_2013-8</v>
      </c>
      <c r="E1498" s="301" t="s">
        <v>15136</v>
      </c>
      <c r="F1498" s="178" t="s">
        <v>15099</v>
      </c>
      <c r="G1498" s="276">
        <v>41399</v>
      </c>
      <c r="H1498" s="243">
        <f t="shared" si="74"/>
        <v>41399</v>
      </c>
      <c r="I1498" s="277">
        <v>41501</v>
      </c>
      <c r="J1498" s="175" t="s">
        <v>11772</v>
      </c>
      <c r="K1498" s="175"/>
      <c r="L1498" s="24" t="s">
        <v>8637</v>
      </c>
      <c r="M1498" s="175" t="s">
        <v>11771</v>
      </c>
      <c r="N1498" s="175"/>
      <c r="O1498" s="181">
        <v>41445</v>
      </c>
      <c r="P1498" s="181">
        <v>41445</v>
      </c>
      <c r="S1498" t="s">
        <v>2674</v>
      </c>
      <c r="X1498">
        <v>18.2</v>
      </c>
      <c r="Y1498" t="s">
        <v>9144</v>
      </c>
      <c r="AA1498" t="s">
        <v>11235</v>
      </c>
      <c r="AB1498" t="s">
        <v>11281</v>
      </c>
      <c r="AC1498" s="6" t="s">
        <v>15115</v>
      </c>
      <c r="AD1498" t="s">
        <v>11270</v>
      </c>
      <c r="AE1498">
        <v>0.12</v>
      </c>
      <c r="AF1498" t="s">
        <v>9144</v>
      </c>
      <c r="AI1498" s="292">
        <v>0.41666666666666669</v>
      </c>
      <c r="AJ1498" t="s">
        <v>1419</v>
      </c>
      <c r="AV1498" s="331">
        <f t="shared" si="73"/>
        <v>41501</v>
      </c>
    </row>
    <row r="1499" spans="1:48" x14ac:dyDescent="0.25">
      <c r="A1499" s="175" t="s">
        <v>11571</v>
      </c>
      <c r="B1499" s="6" t="s">
        <v>15111</v>
      </c>
      <c r="C1499" s="238" t="str">
        <f t="shared" si="72"/>
        <v>READINGS_TT1_M2013-5_2013-8</v>
      </c>
      <c r="E1499" s="301" t="s">
        <v>15136</v>
      </c>
      <c r="F1499" s="178" t="s">
        <v>15099</v>
      </c>
      <c r="G1499" s="276">
        <v>41399</v>
      </c>
      <c r="H1499" s="243">
        <f t="shared" si="74"/>
        <v>41399</v>
      </c>
      <c r="I1499" s="277">
        <v>41501</v>
      </c>
      <c r="J1499" s="175" t="s">
        <v>11772</v>
      </c>
      <c r="K1499" s="175"/>
      <c r="L1499" s="24" t="s">
        <v>8637</v>
      </c>
      <c r="M1499" s="175" t="s">
        <v>11771</v>
      </c>
      <c r="N1499" s="175"/>
      <c r="O1499" s="181">
        <v>41445</v>
      </c>
      <c r="P1499" s="181">
        <v>41445</v>
      </c>
      <c r="S1499" t="s">
        <v>2674</v>
      </c>
      <c r="X1499">
        <v>21.6</v>
      </c>
      <c r="Y1499" t="s">
        <v>9144</v>
      </c>
      <c r="AA1499" t="s">
        <v>11235</v>
      </c>
      <c r="AB1499" t="s">
        <v>11281</v>
      </c>
      <c r="AC1499" s="6" t="s">
        <v>15115</v>
      </c>
      <c r="AD1499" t="s">
        <v>11270</v>
      </c>
      <c r="AE1499">
        <v>0.12</v>
      </c>
      <c r="AF1499" t="s">
        <v>9144</v>
      </c>
      <c r="AI1499" s="292">
        <v>0.58333333333333337</v>
      </c>
      <c r="AJ1499" t="s">
        <v>1419</v>
      </c>
      <c r="AV1499" s="331">
        <f t="shared" si="73"/>
        <v>41501</v>
      </c>
    </row>
    <row r="1500" spans="1:48" x14ac:dyDescent="0.25">
      <c r="A1500" s="175" t="s">
        <v>11571</v>
      </c>
      <c r="B1500" s="6" t="s">
        <v>15111</v>
      </c>
      <c r="C1500" s="238" t="str">
        <f t="shared" si="72"/>
        <v>READINGS_TT1_M2013-5_2013-8</v>
      </c>
      <c r="E1500" s="301" t="s">
        <v>15136</v>
      </c>
      <c r="F1500" s="178" t="s">
        <v>15099</v>
      </c>
      <c r="G1500" s="276">
        <v>41399</v>
      </c>
      <c r="H1500" s="243">
        <f t="shared" si="74"/>
        <v>41399</v>
      </c>
      <c r="I1500" s="277">
        <v>41501</v>
      </c>
      <c r="J1500" s="175" t="s">
        <v>11772</v>
      </c>
      <c r="K1500" s="175"/>
      <c r="L1500" s="24" t="s">
        <v>8637</v>
      </c>
      <c r="M1500" s="175" t="s">
        <v>11771</v>
      </c>
      <c r="N1500" s="175"/>
      <c r="O1500" s="181">
        <v>41445</v>
      </c>
      <c r="P1500" s="181">
        <v>41445</v>
      </c>
      <c r="S1500" t="s">
        <v>2674</v>
      </c>
      <c r="X1500">
        <v>22.4</v>
      </c>
      <c r="Y1500" t="s">
        <v>9144</v>
      </c>
      <c r="AA1500" t="s">
        <v>11235</v>
      </c>
      <c r="AB1500" t="s">
        <v>11281</v>
      </c>
      <c r="AC1500" s="6" t="s">
        <v>15115</v>
      </c>
      <c r="AD1500" t="s">
        <v>11270</v>
      </c>
      <c r="AE1500">
        <v>0.12</v>
      </c>
      <c r="AF1500" t="s">
        <v>9144</v>
      </c>
      <c r="AI1500" s="292">
        <v>0.75</v>
      </c>
      <c r="AJ1500" t="s">
        <v>1419</v>
      </c>
      <c r="AV1500" s="331">
        <f t="shared" si="73"/>
        <v>41501</v>
      </c>
    </row>
    <row r="1501" spans="1:48" x14ac:dyDescent="0.25">
      <c r="A1501" s="175" t="s">
        <v>11571</v>
      </c>
      <c r="B1501" s="6" t="s">
        <v>15111</v>
      </c>
      <c r="C1501" s="238" t="str">
        <f t="shared" ref="C1501:C1564" si="75">"READINGS_"&amp;B1501&amp;"_M"&amp;YEAR(H1501)&amp;"-"&amp;MONTH(H1501)&amp;"_"&amp;YEAR(I1501)&amp;"-"&amp;MONTH(I1501)</f>
        <v>READINGS_TT1_M2013-5_2013-8</v>
      </c>
      <c r="E1501" s="301" t="s">
        <v>15136</v>
      </c>
      <c r="F1501" s="178" t="s">
        <v>15099</v>
      </c>
      <c r="G1501" s="276">
        <v>41399</v>
      </c>
      <c r="H1501" s="243">
        <f t="shared" si="74"/>
        <v>41399</v>
      </c>
      <c r="I1501" s="277">
        <v>41501</v>
      </c>
      <c r="J1501" s="175" t="s">
        <v>11772</v>
      </c>
      <c r="K1501" s="175"/>
      <c r="L1501" s="24" t="s">
        <v>8637</v>
      </c>
      <c r="M1501" s="175" t="s">
        <v>11771</v>
      </c>
      <c r="N1501" s="175"/>
      <c r="O1501" s="181">
        <v>41445</v>
      </c>
      <c r="P1501" s="181">
        <v>41445</v>
      </c>
      <c r="S1501" t="s">
        <v>2674</v>
      </c>
      <c r="X1501">
        <v>20.5</v>
      </c>
      <c r="Y1501" t="s">
        <v>9144</v>
      </c>
      <c r="AA1501" t="s">
        <v>11235</v>
      </c>
      <c r="AB1501" t="s">
        <v>11281</v>
      </c>
      <c r="AC1501" s="6" t="s">
        <v>15115</v>
      </c>
      <c r="AD1501" t="s">
        <v>11270</v>
      </c>
      <c r="AE1501">
        <v>0.12</v>
      </c>
      <c r="AF1501" t="s">
        <v>9144</v>
      </c>
      <c r="AI1501" s="292">
        <v>0.91666666666666663</v>
      </c>
      <c r="AJ1501" t="s">
        <v>1419</v>
      </c>
      <c r="AV1501" s="331">
        <f t="shared" si="73"/>
        <v>41501</v>
      </c>
    </row>
    <row r="1502" spans="1:48" x14ac:dyDescent="0.25">
      <c r="A1502" s="175" t="s">
        <v>11571</v>
      </c>
      <c r="B1502" s="6" t="s">
        <v>15111</v>
      </c>
      <c r="C1502" s="238" t="str">
        <f t="shared" si="75"/>
        <v>READINGS_TT1_M2013-5_2013-8</v>
      </c>
      <c r="E1502" s="301" t="s">
        <v>15136</v>
      </c>
      <c r="F1502" s="178" t="s">
        <v>15099</v>
      </c>
      <c r="G1502" s="276">
        <v>41399</v>
      </c>
      <c r="H1502" s="243">
        <f t="shared" si="74"/>
        <v>41399</v>
      </c>
      <c r="I1502" s="277">
        <v>41501</v>
      </c>
      <c r="J1502" s="175" t="s">
        <v>11772</v>
      </c>
      <c r="K1502" s="175"/>
      <c r="L1502" s="24" t="s">
        <v>8637</v>
      </c>
      <c r="M1502" s="175" t="s">
        <v>11771</v>
      </c>
      <c r="N1502" s="175"/>
      <c r="O1502" s="181">
        <v>41446</v>
      </c>
      <c r="P1502" s="181">
        <v>41446</v>
      </c>
      <c r="S1502" t="s">
        <v>2674</v>
      </c>
      <c r="X1502">
        <v>18.8</v>
      </c>
      <c r="Y1502" t="s">
        <v>9144</v>
      </c>
      <c r="AA1502" t="s">
        <v>11235</v>
      </c>
      <c r="AB1502" t="s">
        <v>11281</v>
      </c>
      <c r="AC1502" s="6" t="s">
        <v>15115</v>
      </c>
      <c r="AD1502" t="s">
        <v>11270</v>
      </c>
      <c r="AE1502">
        <v>0.12</v>
      </c>
      <c r="AF1502" t="s">
        <v>9144</v>
      </c>
      <c r="AI1502" s="292">
        <v>8.3333333333333329E-2</v>
      </c>
      <c r="AJ1502" t="s">
        <v>1419</v>
      </c>
      <c r="AV1502" s="331">
        <f t="shared" si="73"/>
        <v>41501</v>
      </c>
    </row>
    <row r="1503" spans="1:48" x14ac:dyDescent="0.25">
      <c r="A1503" s="175" t="s">
        <v>11571</v>
      </c>
      <c r="B1503" s="6" t="s">
        <v>15111</v>
      </c>
      <c r="C1503" s="238" t="str">
        <f t="shared" si="75"/>
        <v>READINGS_TT1_M2013-5_2013-8</v>
      </c>
      <c r="E1503" s="301" t="s">
        <v>15136</v>
      </c>
      <c r="F1503" s="178" t="s">
        <v>15099</v>
      </c>
      <c r="G1503" s="276">
        <v>41399</v>
      </c>
      <c r="H1503" s="243">
        <f t="shared" si="74"/>
        <v>41399</v>
      </c>
      <c r="I1503" s="277">
        <v>41501</v>
      </c>
      <c r="J1503" s="175" t="s">
        <v>11772</v>
      </c>
      <c r="K1503" s="175"/>
      <c r="L1503" s="24" t="s">
        <v>8637</v>
      </c>
      <c r="M1503" s="175" t="s">
        <v>11771</v>
      </c>
      <c r="N1503" s="175"/>
      <c r="O1503" s="181">
        <v>41446</v>
      </c>
      <c r="P1503" s="181">
        <v>41446</v>
      </c>
      <c r="S1503" t="s">
        <v>2674</v>
      </c>
      <c r="X1503">
        <v>17.600000000000001</v>
      </c>
      <c r="Y1503" t="s">
        <v>9144</v>
      </c>
      <c r="AA1503" t="s">
        <v>11235</v>
      </c>
      <c r="AB1503" t="s">
        <v>11281</v>
      </c>
      <c r="AC1503" s="6" t="s">
        <v>15115</v>
      </c>
      <c r="AD1503" t="s">
        <v>11270</v>
      </c>
      <c r="AE1503">
        <v>0.12</v>
      </c>
      <c r="AF1503" t="s">
        <v>9144</v>
      </c>
      <c r="AI1503" s="292">
        <v>0.25</v>
      </c>
      <c r="AJ1503" t="s">
        <v>1419</v>
      </c>
      <c r="AV1503" s="331">
        <f t="shared" si="73"/>
        <v>41501</v>
      </c>
    </row>
    <row r="1504" spans="1:48" x14ac:dyDescent="0.25">
      <c r="A1504" s="175" t="s">
        <v>11571</v>
      </c>
      <c r="B1504" s="6" t="s">
        <v>15111</v>
      </c>
      <c r="C1504" s="238" t="str">
        <f t="shared" si="75"/>
        <v>READINGS_TT1_M2013-5_2013-8</v>
      </c>
      <c r="E1504" s="301" t="s">
        <v>15136</v>
      </c>
      <c r="F1504" s="178" t="s">
        <v>15099</v>
      </c>
      <c r="G1504" s="276">
        <v>41399</v>
      </c>
      <c r="H1504" s="243">
        <f t="shared" si="74"/>
        <v>41399</v>
      </c>
      <c r="I1504" s="277">
        <v>41501</v>
      </c>
      <c r="J1504" s="175" t="s">
        <v>11772</v>
      </c>
      <c r="K1504" s="175"/>
      <c r="L1504" s="24" t="s">
        <v>8637</v>
      </c>
      <c r="M1504" s="175" t="s">
        <v>11771</v>
      </c>
      <c r="N1504" s="175"/>
      <c r="O1504" s="181">
        <v>41446</v>
      </c>
      <c r="P1504" s="181">
        <v>41446</v>
      </c>
      <c r="S1504" t="s">
        <v>2674</v>
      </c>
      <c r="X1504">
        <v>18.2</v>
      </c>
      <c r="Y1504" t="s">
        <v>9144</v>
      </c>
      <c r="AA1504" t="s">
        <v>11235</v>
      </c>
      <c r="AB1504" t="s">
        <v>11281</v>
      </c>
      <c r="AC1504" s="6" t="s">
        <v>15115</v>
      </c>
      <c r="AD1504" t="s">
        <v>11270</v>
      </c>
      <c r="AE1504">
        <v>0.12</v>
      </c>
      <c r="AF1504" t="s">
        <v>9144</v>
      </c>
      <c r="AI1504" s="292">
        <v>0.41666666666666669</v>
      </c>
      <c r="AJ1504" t="s">
        <v>1419</v>
      </c>
      <c r="AV1504" s="331">
        <f t="shared" si="73"/>
        <v>41501</v>
      </c>
    </row>
    <row r="1505" spans="1:48" x14ac:dyDescent="0.25">
      <c r="A1505" s="175" t="s">
        <v>11571</v>
      </c>
      <c r="B1505" s="6" t="s">
        <v>15111</v>
      </c>
      <c r="C1505" s="238" t="str">
        <f t="shared" si="75"/>
        <v>READINGS_TT1_M2013-5_2013-8</v>
      </c>
      <c r="E1505" s="301" t="s">
        <v>15136</v>
      </c>
      <c r="F1505" s="178" t="s">
        <v>15099</v>
      </c>
      <c r="G1505" s="276">
        <v>41399</v>
      </c>
      <c r="H1505" s="243">
        <f t="shared" si="74"/>
        <v>41399</v>
      </c>
      <c r="I1505" s="277">
        <v>41501</v>
      </c>
      <c r="J1505" s="175" t="s">
        <v>11772</v>
      </c>
      <c r="K1505" s="175"/>
      <c r="L1505" s="24" t="s">
        <v>8637</v>
      </c>
      <c r="M1505" s="175" t="s">
        <v>11771</v>
      </c>
      <c r="N1505" s="175"/>
      <c r="O1505" s="181">
        <v>41446</v>
      </c>
      <c r="P1505" s="181">
        <v>41446</v>
      </c>
      <c r="S1505" t="s">
        <v>2674</v>
      </c>
      <c r="X1505">
        <v>21.2</v>
      </c>
      <c r="Y1505" t="s">
        <v>9144</v>
      </c>
      <c r="AA1505" t="s">
        <v>11235</v>
      </c>
      <c r="AB1505" t="s">
        <v>11281</v>
      </c>
      <c r="AC1505" s="6" t="s">
        <v>15115</v>
      </c>
      <c r="AD1505" t="s">
        <v>11270</v>
      </c>
      <c r="AE1505">
        <v>0.12</v>
      </c>
      <c r="AF1505" t="s">
        <v>9144</v>
      </c>
      <c r="AI1505" s="292">
        <v>0.58333333333333337</v>
      </c>
      <c r="AJ1505" t="s">
        <v>1419</v>
      </c>
      <c r="AV1505" s="331">
        <f t="shared" si="73"/>
        <v>41501</v>
      </c>
    </row>
    <row r="1506" spans="1:48" x14ac:dyDescent="0.25">
      <c r="A1506" s="175" t="s">
        <v>11571</v>
      </c>
      <c r="B1506" s="6" t="s">
        <v>15111</v>
      </c>
      <c r="C1506" s="238" t="str">
        <f t="shared" si="75"/>
        <v>READINGS_TT1_M2013-5_2013-8</v>
      </c>
      <c r="E1506" s="301" t="s">
        <v>15136</v>
      </c>
      <c r="F1506" s="178" t="s">
        <v>15099</v>
      </c>
      <c r="G1506" s="276">
        <v>41399</v>
      </c>
      <c r="H1506" s="243">
        <f t="shared" si="74"/>
        <v>41399</v>
      </c>
      <c r="I1506" s="277">
        <v>41501</v>
      </c>
      <c r="J1506" s="175" t="s">
        <v>11772</v>
      </c>
      <c r="K1506" s="175"/>
      <c r="L1506" s="24" t="s">
        <v>8637</v>
      </c>
      <c r="M1506" s="175" t="s">
        <v>11771</v>
      </c>
      <c r="N1506" s="175"/>
      <c r="O1506" s="181">
        <v>41446</v>
      </c>
      <c r="P1506" s="181">
        <v>41446</v>
      </c>
      <c r="S1506" t="s">
        <v>2674</v>
      </c>
      <c r="X1506">
        <v>21.8</v>
      </c>
      <c r="Y1506" t="s">
        <v>9144</v>
      </c>
      <c r="AA1506" t="s">
        <v>11235</v>
      </c>
      <c r="AB1506" t="s">
        <v>11281</v>
      </c>
      <c r="AC1506" s="6" t="s">
        <v>15115</v>
      </c>
      <c r="AD1506" t="s">
        <v>11270</v>
      </c>
      <c r="AE1506">
        <v>0.12</v>
      </c>
      <c r="AF1506" t="s">
        <v>9144</v>
      </c>
      <c r="AI1506" s="292">
        <v>0.75</v>
      </c>
      <c r="AJ1506" t="s">
        <v>1419</v>
      </c>
      <c r="AV1506" s="331">
        <f t="shared" si="73"/>
        <v>41501</v>
      </c>
    </row>
    <row r="1507" spans="1:48" x14ac:dyDescent="0.25">
      <c r="A1507" s="175" t="s">
        <v>11571</v>
      </c>
      <c r="B1507" s="6" t="s">
        <v>15111</v>
      </c>
      <c r="C1507" s="238" t="str">
        <f t="shared" si="75"/>
        <v>READINGS_TT1_M2013-5_2013-8</v>
      </c>
      <c r="E1507" s="301" t="s">
        <v>15136</v>
      </c>
      <c r="F1507" s="178" t="s">
        <v>15099</v>
      </c>
      <c r="G1507" s="276">
        <v>41399</v>
      </c>
      <c r="H1507" s="243">
        <f t="shared" si="74"/>
        <v>41399</v>
      </c>
      <c r="I1507" s="277">
        <v>41501</v>
      </c>
      <c r="J1507" s="175" t="s">
        <v>11772</v>
      </c>
      <c r="K1507" s="175"/>
      <c r="L1507" s="24" t="s">
        <v>8637</v>
      </c>
      <c r="M1507" s="175" t="s">
        <v>11771</v>
      </c>
      <c r="N1507" s="175"/>
      <c r="O1507" s="181">
        <v>41446</v>
      </c>
      <c r="P1507" s="181">
        <v>41446</v>
      </c>
      <c r="S1507" t="s">
        <v>2674</v>
      </c>
      <c r="X1507">
        <v>20.3</v>
      </c>
      <c r="Y1507" t="s">
        <v>9144</v>
      </c>
      <c r="AA1507" t="s">
        <v>11235</v>
      </c>
      <c r="AB1507" t="s">
        <v>11281</v>
      </c>
      <c r="AC1507" s="6" t="s">
        <v>15115</v>
      </c>
      <c r="AD1507" t="s">
        <v>11270</v>
      </c>
      <c r="AE1507">
        <v>0.12</v>
      </c>
      <c r="AF1507" t="s">
        <v>9144</v>
      </c>
      <c r="AI1507" s="292">
        <v>0.91666666666666663</v>
      </c>
      <c r="AJ1507" t="s">
        <v>1419</v>
      </c>
      <c r="AV1507" s="331">
        <f t="shared" si="73"/>
        <v>41501</v>
      </c>
    </row>
    <row r="1508" spans="1:48" x14ac:dyDescent="0.25">
      <c r="A1508" s="175" t="s">
        <v>11571</v>
      </c>
      <c r="B1508" s="6" t="s">
        <v>15111</v>
      </c>
      <c r="C1508" s="238" t="str">
        <f t="shared" si="75"/>
        <v>READINGS_TT1_M2013-5_2013-8</v>
      </c>
      <c r="E1508" s="301" t="s">
        <v>15136</v>
      </c>
      <c r="F1508" s="178" t="s">
        <v>15099</v>
      </c>
      <c r="G1508" s="276">
        <v>41399</v>
      </c>
      <c r="H1508" s="243">
        <f t="shared" si="74"/>
        <v>41399</v>
      </c>
      <c r="I1508" s="277">
        <v>41501</v>
      </c>
      <c r="J1508" s="175" t="s">
        <v>11772</v>
      </c>
      <c r="K1508" s="175"/>
      <c r="L1508" s="24" t="s">
        <v>8637</v>
      </c>
      <c r="M1508" s="175" t="s">
        <v>11771</v>
      </c>
      <c r="N1508" s="175"/>
      <c r="O1508" s="181">
        <v>41447</v>
      </c>
      <c r="P1508" s="181">
        <v>41447</v>
      </c>
      <c r="S1508" t="s">
        <v>2674</v>
      </c>
      <c r="X1508">
        <v>18.8</v>
      </c>
      <c r="Y1508" t="s">
        <v>9144</v>
      </c>
      <c r="AA1508" t="s">
        <v>11235</v>
      </c>
      <c r="AB1508" t="s">
        <v>11281</v>
      </c>
      <c r="AC1508" s="6" t="s">
        <v>15115</v>
      </c>
      <c r="AD1508" t="s">
        <v>11270</v>
      </c>
      <c r="AE1508">
        <v>0.12</v>
      </c>
      <c r="AF1508" t="s">
        <v>9144</v>
      </c>
      <c r="AI1508" s="292">
        <v>8.3333333333333329E-2</v>
      </c>
      <c r="AJ1508" t="s">
        <v>1419</v>
      </c>
      <c r="AV1508" s="331">
        <f t="shared" si="73"/>
        <v>41501</v>
      </c>
    </row>
    <row r="1509" spans="1:48" x14ac:dyDescent="0.25">
      <c r="A1509" s="175" t="s">
        <v>11571</v>
      </c>
      <c r="B1509" s="6" t="s">
        <v>15111</v>
      </c>
      <c r="C1509" s="238" t="str">
        <f t="shared" si="75"/>
        <v>READINGS_TT1_M2013-5_2013-8</v>
      </c>
      <c r="E1509" s="301" t="s">
        <v>15136</v>
      </c>
      <c r="F1509" s="178" t="s">
        <v>15099</v>
      </c>
      <c r="G1509" s="276">
        <v>41399</v>
      </c>
      <c r="H1509" s="243">
        <f t="shared" si="74"/>
        <v>41399</v>
      </c>
      <c r="I1509" s="277">
        <v>41501</v>
      </c>
      <c r="J1509" s="175" t="s">
        <v>11772</v>
      </c>
      <c r="K1509" s="175"/>
      <c r="L1509" s="24" t="s">
        <v>8637</v>
      </c>
      <c r="M1509" s="175" t="s">
        <v>11771</v>
      </c>
      <c r="N1509" s="175"/>
      <c r="O1509" s="181">
        <v>41447</v>
      </c>
      <c r="P1509" s="181">
        <v>41447</v>
      </c>
      <c r="S1509" t="s">
        <v>2674</v>
      </c>
      <c r="X1509">
        <v>17.7</v>
      </c>
      <c r="Y1509" t="s">
        <v>9144</v>
      </c>
      <c r="AA1509" t="s">
        <v>11235</v>
      </c>
      <c r="AB1509" t="s">
        <v>11281</v>
      </c>
      <c r="AC1509" s="6" t="s">
        <v>15115</v>
      </c>
      <c r="AD1509" t="s">
        <v>11270</v>
      </c>
      <c r="AE1509">
        <v>0.12</v>
      </c>
      <c r="AF1509" t="s">
        <v>9144</v>
      </c>
      <c r="AI1509" s="292">
        <v>0.25</v>
      </c>
      <c r="AJ1509" t="s">
        <v>1419</v>
      </c>
      <c r="AV1509" s="331">
        <f t="shared" si="73"/>
        <v>41501</v>
      </c>
    </row>
    <row r="1510" spans="1:48" x14ac:dyDescent="0.25">
      <c r="A1510" s="175" t="s">
        <v>11571</v>
      </c>
      <c r="B1510" s="6" t="s">
        <v>15111</v>
      </c>
      <c r="C1510" s="238" t="str">
        <f t="shared" si="75"/>
        <v>READINGS_TT1_M2013-5_2013-8</v>
      </c>
      <c r="E1510" s="301" t="s">
        <v>15136</v>
      </c>
      <c r="F1510" s="178" t="s">
        <v>15099</v>
      </c>
      <c r="G1510" s="276">
        <v>41399</v>
      </c>
      <c r="H1510" s="243">
        <f t="shared" si="74"/>
        <v>41399</v>
      </c>
      <c r="I1510" s="277">
        <v>41501</v>
      </c>
      <c r="J1510" s="175" t="s">
        <v>11772</v>
      </c>
      <c r="K1510" s="175"/>
      <c r="L1510" s="24" t="s">
        <v>8637</v>
      </c>
      <c r="M1510" s="175" t="s">
        <v>11771</v>
      </c>
      <c r="N1510" s="175"/>
      <c r="O1510" s="181">
        <v>41447</v>
      </c>
      <c r="P1510" s="181">
        <v>41447</v>
      </c>
      <c r="S1510" t="s">
        <v>2674</v>
      </c>
      <c r="X1510">
        <v>18.5</v>
      </c>
      <c r="Y1510" t="s">
        <v>9144</v>
      </c>
      <c r="AA1510" t="s">
        <v>11235</v>
      </c>
      <c r="AB1510" t="s">
        <v>11281</v>
      </c>
      <c r="AC1510" s="6" t="s">
        <v>15115</v>
      </c>
      <c r="AD1510" t="s">
        <v>11270</v>
      </c>
      <c r="AE1510">
        <v>0.12</v>
      </c>
      <c r="AF1510" t="s">
        <v>9144</v>
      </c>
      <c r="AI1510" s="292">
        <v>0.41666666666666669</v>
      </c>
      <c r="AJ1510" t="s">
        <v>1419</v>
      </c>
      <c r="AV1510" s="331">
        <f t="shared" si="73"/>
        <v>41501</v>
      </c>
    </row>
    <row r="1511" spans="1:48" x14ac:dyDescent="0.25">
      <c r="A1511" s="175" t="s">
        <v>11571</v>
      </c>
      <c r="B1511" s="6" t="s">
        <v>15111</v>
      </c>
      <c r="C1511" s="238" t="str">
        <f t="shared" si="75"/>
        <v>READINGS_TT1_M2013-5_2013-8</v>
      </c>
      <c r="E1511" s="301" t="s">
        <v>15136</v>
      </c>
      <c r="F1511" s="178" t="s">
        <v>15099</v>
      </c>
      <c r="G1511" s="276">
        <v>41399</v>
      </c>
      <c r="H1511" s="243">
        <f t="shared" si="74"/>
        <v>41399</v>
      </c>
      <c r="I1511" s="277">
        <v>41501</v>
      </c>
      <c r="J1511" s="175" t="s">
        <v>11772</v>
      </c>
      <c r="K1511" s="175"/>
      <c r="L1511" s="24" t="s">
        <v>8637</v>
      </c>
      <c r="M1511" s="175" t="s">
        <v>11771</v>
      </c>
      <c r="N1511" s="175"/>
      <c r="O1511" s="181">
        <v>41447</v>
      </c>
      <c r="P1511" s="181">
        <v>41447</v>
      </c>
      <c r="S1511" t="s">
        <v>2674</v>
      </c>
      <c r="X1511">
        <v>21.2</v>
      </c>
      <c r="Y1511" t="s">
        <v>9144</v>
      </c>
      <c r="AA1511" t="s">
        <v>11235</v>
      </c>
      <c r="AB1511" t="s">
        <v>11281</v>
      </c>
      <c r="AC1511" s="6" t="s">
        <v>15115</v>
      </c>
      <c r="AD1511" t="s">
        <v>11270</v>
      </c>
      <c r="AE1511">
        <v>0.12</v>
      </c>
      <c r="AF1511" t="s">
        <v>9144</v>
      </c>
      <c r="AI1511" s="292">
        <v>0.58333333333333337</v>
      </c>
      <c r="AJ1511" t="s">
        <v>1419</v>
      </c>
      <c r="AV1511" s="331">
        <f t="shared" si="73"/>
        <v>41501</v>
      </c>
    </row>
    <row r="1512" spans="1:48" x14ac:dyDescent="0.25">
      <c r="A1512" s="175" t="s">
        <v>11571</v>
      </c>
      <c r="B1512" s="6" t="s">
        <v>15111</v>
      </c>
      <c r="C1512" s="238" t="str">
        <f t="shared" si="75"/>
        <v>READINGS_TT1_M2013-5_2013-8</v>
      </c>
      <c r="E1512" s="301" t="s">
        <v>15136</v>
      </c>
      <c r="F1512" s="178" t="s">
        <v>15099</v>
      </c>
      <c r="G1512" s="276">
        <v>41399</v>
      </c>
      <c r="H1512" s="243">
        <f t="shared" si="74"/>
        <v>41399</v>
      </c>
      <c r="I1512" s="277">
        <v>41501</v>
      </c>
      <c r="J1512" s="175" t="s">
        <v>11772</v>
      </c>
      <c r="K1512" s="175"/>
      <c r="L1512" s="24" t="s">
        <v>8637</v>
      </c>
      <c r="M1512" s="175" t="s">
        <v>11771</v>
      </c>
      <c r="N1512" s="175"/>
      <c r="O1512" s="181">
        <v>41447</v>
      </c>
      <c r="P1512" s="181">
        <v>41447</v>
      </c>
      <c r="S1512" t="s">
        <v>2674</v>
      </c>
      <c r="X1512">
        <v>22.1</v>
      </c>
      <c r="Y1512" t="s">
        <v>9144</v>
      </c>
      <c r="AA1512" t="s">
        <v>11235</v>
      </c>
      <c r="AB1512" t="s">
        <v>11281</v>
      </c>
      <c r="AC1512" s="6" t="s">
        <v>15115</v>
      </c>
      <c r="AD1512" t="s">
        <v>11270</v>
      </c>
      <c r="AE1512">
        <v>0.12</v>
      </c>
      <c r="AF1512" t="s">
        <v>9144</v>
      </c>
      <c r="AI1512" s="292">
        <v>0.75</v>
      </c>
      <c r="AJ1512" t="s">
        <v>1419</v>
      </c>
      <c r="AV1512" s="331">
        <f t="shared" si="73"/>
        <v>41501</v>
      </c>
    </row>
    <row r="1513" spans="1:48" x14ac:dyDescent="0.25">
      <c r="A1513" s="175" t="s">
        <v>11571</v>
      </c>
      <c r="B1513" s="6" t="s">
        <v>15111</v>
      </c>
      <c r="C1513" s="238" t="str">
        <f t="shared" si="75"/>
        <v>READINGS_TT1_M2013-5_2013-8</v>
      </c>
      <c r="E1513" s="301" t="s">
        <v>15136</v>
      </c>
      <c r="F1513" s="178" t="s">
        <v>15099</v>
      </c>
      <c r="G1513" s="276">
        <v>41399</v>
      </c>
      <c r="H1513" s="243">
        <f t="shared" si="74"/>
        <v>41399</v>
      </c>
      <c r="I1513" s="277">
        <v>41501</v>
      </c>
      <c r="J1513" s="175" t="s">
        <v>11772</v>
      </c>
      <c r="K1513" s="175"/>
      <c r="L1513" s="24" t="s">
        <v>8637</v>
      </c>
      <c r="M1513" s="175" t="s">
        <v>11771</v>
      </c>
      <c r="N1513" s="175"/>
      <c r="O1513" s="181">
        <v>41447</v>
      </c>
      <c r="P1513" s="181">
        <v>41447</v>
      </c>
      <c r="S1513" t="s">
        <v>2674</v>
      </c>
      <c r="X1513">
        <v>20.8</v>
      </c>
      <c r="Y1513" t="s">
        <v>9144</v>
      </c>
      <c r="AA1513" t="s">
        <v>11235</v>
      </c>
      <c r="AB1513" t="s">
        <v>11281</v>
      </c>
      <c r="AC1513" s="6" t="s">
        <v>15115</v>
      </c>
      <c r="AD1513" t="s">
        <v>11270</v>
      </c>
      <c r="AE1513">
        <v>0.12</v>
      </c>
      <c r="AF1513" t="s">
        <v>9144</v>
      </c>
      <c r="AI1513" s="292">
        <v>0.91666666666666663</v>
      </c>
      <c r="AJ1513" t="s">
        <v>1419</v>
      </c>
      <c r="AV1513" s="331">
        <f t="shared" si="73"/>
        <v>41501</v>
      </c>
    </row>
    <row r="1514" spans="1:48" x14ac:dyDescent="0.25">
      <c r="A1514" s="175" t="s">
        <v>11571</v>
      </c>
      <c r="B1514" s="6" t="s">
        <v>15111</v>
      </c>
      <c r="C1514" s="238" t="str">
        <f t="shared" si="75"/>
        <v>READINGS_TT1_M2013-5_2013-8</v>
      </c>
      <c r="E1514" s="301" t="s">
        <v>15136</v>
      </c>
      <c r="F1514" s="178" t="s">
        <v>15099</v>
      </c>
      <c r="G1514" s="276">
        <v>41399</v>
      </c>
      <c r="H1514" s="243">
        <f t="shared" si="74"/>
        <v>41399</v>
      </c>
      <c r="I1514" s="277">
        <v>41501</v>
      </c>
      <c r="J1514" s="175" t="s">
        <v>11772</v>
      </c>
      <c r="K1514" s="175"/>
      <c r="L1514" s="24" t="s">
        <v>8637</v>
      </c>
      <c r="M1514" s="175" t="s">
        <v>11771</v>
      </c>
      <c r="N1514" s="175"/>
      <c r="O1514" s="181">
        <v>41448</v>
      </c>
      <c r="P1514" s="181">
        <v>41448</v>
      </c>
      <c r="S1514" t="s">
        <v>2674</v>
      </c>
      <c r="X1514">
        <v>19.100000000000001</v>
      </c>
      <c r="Y1514" t="s">
        <v>9144</v>
      </c>
      <c r="AA1514" t="s">
        <v>11235</v>
      </c>
      <c r="AB1514" t="s">
        <v>11281</v>
      </c>
      <c r="AC1514" s="6" t="s">
        <v>15115</v>
      </c>
      <c r="AD1514" t="s">
        <v>11270</v>
      </c>
      <c r="AE1514">
        <v>0.12</v>
      </c>
      <c r="AF1514" t="s">
        <v>9144</v>
      </c>
      <c r="AI1514" s="292">
        <v>8.3333333333333329E-2</v>
      </c>
      <c r="AJ1514" t="s">
        <v>1419</v>
      </c>
      <c r="AV1514" s="331">
        <f t="shared" si="73"/>
        <v>41501</v>
      </c>
    </row>
    <row r="1515" spans="1:48" x14ac:dyDescent="0.25">
      <c r="A1515" s="175" t="s">
        <v>11571</v>
      </c>
      <c r="B1515" s="6" t="s">
        <v>15111</v>
      </c>
      <c r="C1515" s="238" t="str">
        <f t="shared" si="75"/>
        <v>READINGS_TT1_M2013-5_2013-8</v>
      </c>
      <c r="E1515" s="301" t="s">
        <v>15136</v>
      </c>
      <c r="F1515" s="178" t="s">
        <v>15099</v>
      </c>
      <c r="G1515" s="276">
        <v>41399</v>
      </c>
      <c r="H1515" s="243">
        <f t="shared" si="74"/>
        <v>41399</v>
      </c>
      <c r="I1515" s="277">
        <v>41501</v>
      </c>
      <c r="J1515" s="175" t="s">
        <v>11772</v>
      </c>
      <c r="K1515" s="175"/>
      <c r="L1515" s="24" t="s">
        <v>8637</v>
      </c>
      <c r="M1515" s="175" t="s">
        <v>11771</v>
      </c>
      <c r="N1515" s="175"/>
      <c r="O1515" s="181">
        <v>41448</v>
      </c>
      <c r="P1515" s="181">
        <v>41448</v>
      </c>
      <c r="S1515" t="s">
        <v>2674</v>
      </c>
      <c r="X1515">
        <v>18.399999999999999</v>
      </c>
      <c r="Y1515" t="s">
        <v>9144</v>
      </c>
      <c r="AA1515" t="s">
        <v>11235</v>
      </c>
      <c r="AB1515" t="s">
        <v>11281</v>
      </c>
      <c r="AC1515" s="6" t="s">
        <v>15115</v>
      </c>
      <c r="AD1515" t="s">
        <v>11270</v>
      </c>
      <c r="AE1515">
        <v>0.12</v>
      </c>
      <c r="AF1515" t="s">
        <v>9144</v>
      </c>
      <c r="AI1515" s="292">
        <v>0.25</v>
      </c>
      <c r="AJ1515" t="s">
        <v>1419</v>
      </c>
      <c r="AV1515" s="331">
        <f t="shared" si="73"/>
        <v>41501</v>
      </c>
    </row>
    <row r="1516" spans="1:48" x14ac:dyDescent="0.25">
      <c r="A1516" s="175" t="s">
        <v>11571</v>
      </c>
      <c r="B1516" s="6" t="s">
        <v>15111</v>
      </c>
      <c r="C1516" s="238" t="str">
        <f t="shared" si="75"/>
        <v>READINGS_TT1_M2013-5_2013-8</v>
      </c>
      <c r="E1516" s="301" t="s">
        <v>15136</v>
      </c>
      <c r="F1516" s="178" t="s">
        <v>15099</v>
      </c>
      <c r="G1516" s="276">
        <v>41399</v>
      </c>
      <c r="H1516" s="243">
        <f t="shared" si="74"/>
        <v>41399</v>
      </c>
      <c r="I1516" s="277">
        <v>41501</v>
      </c>
      <c r="J1516" s="175" t="s">
        <v>11772</v>
      </c>
      <c r="K1516" s="175"/>
      <c r="L1516" s="24" t="s">
        <v>8637</v>
      </c>
      <c r="M1516" s="175" t="s">
        <v>11771</v>
      </c>
      <c r="N1516" s="175"/>
      <c r="O1516" s="181">
        <v>41448</v>
      </c>
      <c r="P1516" s="181">
        <v>41448</v>
      </c>
      <c r="S1516" t="s">
        <v>2674</v>
      </c>
      <c r="X1516">
        <v>18.899999999999999</v>
      </c>
      <c r="Y1516" t="s">
        <v>9144</v>
      </c>
      <c r="AA1516" t="s">
        <v>11235</v>
      </c>
      <c r="AB1516" t="s">
        <v>11281</v>
      </c>
      <c r="AC1516" s="6" t="s">
        <v>15115</v>
      </c>
      <c r="AD1516" t="s">
        <v>11270</v>
      </c>
      <c r="AE1516">
        <v>0.12</v>
      </c>
      <c r="AF1516" t="s">
        <v>9144</v>
      </c>
      <c r="AI1516" s="292">
        <v>0.41666666666666669</v>
      </c>
      <c r="AJ1516" t="s">
        <v>1419</v>
      </c>
      <c r="AV1516" s="331">
        <f t="shared" si="73"/>
        <v>41501</v>
      </c>
    </row>
    <row r="1517" spans="1:48" x14ac:dyDescent="0.25">
      <c r="A1517" s="175" t="s">
        <v>11571</v>
      </c>
      <c r="B1517" s="6" t="s">
        <v>15111</v>
      </c>
      <c r="C1517" s="238" t="str">
        <f t="shared" si="75"/>
        <v>READINGS_TT1_M2013-5_2013-8</v>
      </c>
      <c r="E1517" s="301" t="s">
        <v>15136</v>
      </c>
      <c r="F1517" s="178" t="s">
        <v>15099</v>
      </c>
      <c r="G1517" s="276">
        <v>41399</v>
      </c>
      <c r="H1517" s="243">
        <f t="shared" si="74"/>
        <v>41399</v>
      </c>
      <c r="I1517" s="277">
        <v>41501</v>
      </c>
      <c r="J1517" s="175" t="s">
        <v>11772</v>
      </c>
      <c r="K1517" s="175"/>
      <c r="L1517" s="24" t="s">
        <v>8637</v>
      </c>
      <c r="M1517" s="175" t="s">
        <v>11771</v>
      </c>
      <c r="N1517" s="175"/>
      <c r="O1517" s="181">
        <v>41448</v>
      </c>
      <c r="P1517" s="181">
        <v>41448</v>
      </c>
      <c r="S1517" t="s">
        <v>2674</v>
      </c>
      <c r="X1517">
        <v>20.100000000000001</v>
      </c>
      <c r="Y1517" t="s">
        <v>9144</v>
      </c>
      <c r="AA1517" t="s">
        <v>11235</v>
      </c>
      <c r="AB1517" t="s">
        <v>11281</v>
      </c>
      <c r="AC1517" s="6" t="s">
        <v>15115</v>
      </c>
      <c r="AD1517" t="s">
        <v>11270</v>
      </c>
      <c r="AE1517">
        <v>0.12</v>
      </c>
      <c r="AF1517" t="s">
        <v>9144</v>
      </c>
      <c r="AI1517" s="292">
        <v>0.58333333333333337</v>
      </c>
      <c r="AJ1517" t="s">
        <v>1419</v>
      </c>
      <c r="AV1517" s="331">
        <f t="shared" si="73"/>
        <v>41501</v>
      </c>
    </row>
    <row r="1518" spans="1:48" x14ac:dyDescent="0.25">
      <c r="A1518" s="175" t="s">
        <v>11571</v>
      </c>
      <c r="B1518" s="6" t="s">
        <v>15111</v>
      </c>
      <c r="C1518" s="238" t="str">
        <f t="shared" si="75"/>
        <v>READINGS_TT1_M2013-5_2013-8</v>
      </c>
      <c r="E1518" s="301" t="s">
        <v>15136</v>
      </c>
      <c r="F1518" s="178" t="s">
        <v>15099</v>
      </c>
      <c r="G1518" s="276">
        <v>41399</v>
      </c>
      <c r="H1518" s="243">
        <f t="shared" si="74"/>
        <v>41399</v>
      </c>
      <c r="I1518" s="277">
        <v>41501</v>
      </c>
      <c r="J1518" s="175" t="s">
        <v>11772</v>
      </c>
      <c r="K1518" s="175"/>
      <c r="L1518" s="24" t="s">
        <v>8637</v>
      </c>
      <c r="M1518" s="175" t="s">
        <v>11771</v>
      </c>
      <c r="N1518" s="175"/>
      <c r="O1518" s="181">
        <v>41448</v>
      </c>
      <c r="P1518" s="181">
        <v>41448</v>
      </c>
      <c r="S1518" t="s">
        <v>2674</v>
      </c>
      <c r="X1518">
        <v>20.8</v>
      </c>
      <c r="Y1518" t="s">
        <v>9144</v>
      </c>
      <c r="AA1518" t="s">
        <v>11235</v>
      </c>
      <c r="AB1518" t="s">
        <v>11281</v>
      </c>
      <c r="AC1518" s="6" t="s">
        <v>15115</v>
      </c>
      <c r="AD1518" t="s">
        <v>11270</v>
      </c>
      <c r="AE1518">
        <v>0.12</v>
      </c>
      <c r="AF1518" t="s">
        <v>9144</v>
      </c>
      <c r="AI1518" s="292">
        <v>0.75</v>
      </c>
      <c r="AJ1518" t="s">
        <v>1419</v>
      </c>
      <c r="AV1518" s="331">
        <f t="shared" si="73"/>
        <v>41501</v>
      </c>
    </row>
    <row r="1519" spans="1:48" x14ac:dyDescent="0.25">
      <c r="A1519" s="175" t="s">
        <v>11571</v>
      </c>
      <c r="B1519" s="6" t="s">
        <v>15111</v>
      </c>
      <c r="C1519" s="238" t="str">
        <f t="shared" si="75"/>
        <v>READINGS_TT1_M2013-5_2013-8</v>
      </c>
      <c r="E1519" s="301" t="s">
        <v>15136</v>
      </c>
      <c r="F1519" s="178" t="s">
        <v>15099</v>
      </c>
      <c r="G1519" s="276">
        <v>41399</v>
      </c>
      <c r="H1519" s="243">
        <f t="shared" si="74"/>
        <v>41399</v>
      </c>
      <c r="I1519" s="277">
        <v>41501</v>
      </c>
      <c r="J1519" s="175" t="s">
        <v>11772</v>
      </c>
      <c r="K1519" s="175"/>
      <c r="L1519" s="24" t="s">
        <v>8637</v>
      </c>
      <c r="M1519" s="175" t="s">
        <v>11771</v>
      </c>
      <c r="N1519" s="175"/>
      <c r="O1519" s="181">
        <v>41448</v>
      </c>
      <c r="P1519" s="181">
        <v>41448</v>
      </c>
      <c r="S1519" t="s">
        <v>2674</v>
      </c>
      <c r="X1519">
        <v>20.100000000000001</v>
      </c>
      <c r="Y1519" t="s">
        <v>9144</v>
      </c>
      <c r="AA1519" t="s">
        <v>11235</v>
      </c>
      <c r="AB1519" t="s">
        <v>11281</v>
      </c>
      <c r="AC1519" s="6" t="s">
        <v>15115</v>
      </c>
      <c r="AD1519" t="s">
        <v>11270</v>
      </c>
      <c r="AE1519">
        <v>0.12</v>
      </c>
      <c r="AF1519" t="s">
        <v>9144</v>
      </c>
      <c r="AI1519" s="292">
        <v>0.91666666666666663</v>
      </c>
      <c r="AJ1519" t="s">
        <v>1419</v>
      </c>
      <c r="AV1519" s="331">
        <f t="shared" si="73"/>
        <v>41501</v>
      </c>
    </row>
    <row r="1520" spans="1:48" x14ac:dyDescent="0.25">
      <c r="A1520" s="175" t="s">
        <v>11571</v>
      </c>
      <c r="B1520" s="6" t="s">
        <v>15111</v>
      </c>
      <c r="C1520" s="238" t="str">
        <f t="shared" si="75"/>
        <v>READINGS_TT1_M2013-5_2013-8</v>
      </c>
      <c r="E1520" s="301" t="s">
        <v>15136</v>
      </c>
      <c r="F1520" s="178" t="s">
        <v>15099</v>
      </c>
      <c r="G1520" s="276">
        <v>41399</v>
      </c>
      <c r="H1520" s="243">
        <f t="shared" si="74"/>
        <v>41399</v>
      </c>
      <c r="I1520" s="277">
        <v>41501</v>
      </c>
      <c r="J1520" s="175" t="s">
        <v>11772</v>
      </c>
      <c r="K1520" s="175"/>
      <c r="L1520" s="24" t="s">
        <v>8637</v>
      </c>
      <c r="M1520" s="175" t="s">
        <v>11771</v>
      </c>
      <c r="N1520" s="175"/>
      <c r="O1520" s="181">
        <v>41449</v>
      </c>
      <c r="P1520" s="181">
        <v>41449</v>
      </c>
      <c r="S1520" t="s">
        <v>2674</v>
      </c>
      <c r="X1520">
        <v>19.399999999999999</v>
      </c>
      <c r="Y1520" t="s">
        <v>9144</v>
      </c>
      <c r="AA1520" t="s">
        <v>11235</v>
      </c>
      <c r="AB1520" t="s">
        <v>11281</v>
      </c>
      <c r="AC1520" s="6" t="s">
        <v>15115</v>
      </c>
      <c r="AD1520" t="s">
        <v>11270</v>
      </c>
      <c r="AE1520">
        <v>0.12</v>
      </c>
      <c r="AF1520" t="s">
        <v>9144</v>
      </c>
      <c r="AI1520" s="292">
        <v>8.3333333333333329E-2</v>
      </c>
      <c r="AJ1520" t="s">
        <v>1419</v>
      </c>
      <c r="AV1520" s="331">
        <f t="shared" si="73"/>
        <v>41501</v>
      </c>
    </row>
    <row r="1521" spans="1:48" x14ac:dyDescent="0.25">
      <c r="A1521" s="175" t="s">
        <v>11571</v>
      </c>
      <c r="B1521" s="6" t="s">
        <v>15111</v>
      </c>
      <c r="C1521" s="238" t="str">
        <f t="shared" si="75"/>
        <v>READINGS_TT1_M2013-5_2013-8</v>
      </c>
      <c r="E1521" s="301" t="s">
        <v>15136</v>
      </c>
      <c r="F1521" s="178" t="s">
        <v>15099</v>
      </c>
      <c r="G1521" s="276">
        <v>41399</v>
      </c>
      <c r="H1521" s="243">
        <f t="shared" si="74"/>
        <v>41399</v>
      </c>
      <c r="I1521" s="277">
        <v>41501</v>
      </c>
      <c r="J1521" s="175" t="s">
        <v>11772</v>
      </c>
      <c r="K1521" s="175"/>
      <c r="L1521" s="24" t="s">
        <v>8637</v>
      </c>
      <c r="M1521" s="175" t="s">
        <v>11771</v>
      </c>
      <c r="N1521" s="175"/>
      <c r="O1521" s="181">
        <v>41449</v>
      </c>
      <c r="P1521" s="181">
        <v>41449</v>
      </c>
      <c r="S1521" t="s">
        <v>2674</v>
      </c>
      <c r="X1521">
        <v>18.899999999999999</v>
      </c>
      <c r="Y1521" t="s">
        <v>9144</v>
      </c>
      <c r="AA1521" t="s">
        <v>11235</v>
      </c>
      <c r="AB1521" t="s">
        <v>11281</v>
      </c>
      <c r="AC1521" s="6" t="s">
        <v>15115</v>
      </c>
      <c r="AD1521" t="s">
        <v>11270</v>
      </c>
      <c r="AE1521">
        <v>0.12</v>
      </c>
      <c r="AF1521" t="s">
        <v>9144</v>
      </c>
      <c r="AI1521" s="292">
        <v>0.25</v>
      </c>
      <c r="AJ1521" t="s">
        <v>1419</v>
      </c>
      <c r="AV1521" s="331">
        <f t="shared" si="73"/>
        <v>41501</v>
      </c>
    </row>
    <row r="1522" spans="1:48" x14ac:dyDescent="0.25">
      <c r="A1522" s="175" t="s">
        <v>11571</v>
      </c>
      <c r="B1522" s="6" t="s">
        <v>15111</v>
      </c>
      <c r="C1522" s="238" t="str">
        <f t="shared" si="75"/>
        <v>READINGS_TT1_M2013-5_2013-8</v>
      </c>
      <c r="E1522" s="301" t="s">
        <v>15136</v>
      </c>
      <c r="F1522" s="178" t="s">
        <v>15099</v>
      </c>
      <c r="G1522" s="276">
        <v>41399</v>
      </c>
      <c r="H1522" s="243">
        <f t="shared" si="74"/>
        <v>41399</v>
      </c>
      <c r="I1522" s="277">
        <v>41501</v>
      </c>
      <c r="J1522" s="175" t="s">
        <v>11772</v>
      </c>
      <c r="K1522" s="175"/>
      <c r="L1522" s="24" t="s">
        <v>8637</v>
      </c>
      <c r="M1522" s="175" t="s">
        <v>11771</v>
      </c>
      <c r="N1522" s="175"/>
      <c r="O1522" s="181">
        <v>41449</v>
      </c>
      <c r="P1522" s="181">
        <v>41449</v>
      </c>
      <c r="S1522" t="s">
        <v>2674</v>
      </c>
      <c r="X1522">
        <v>19.899999999999999</v>
      </c>
      <c r="Y1522" t="s">
        <v>9144</v>
      </c>
      <c r="AA1522" t="s">
        <v>11235</v>
      </c>
      <c r="AB1522" t="s">
        <v>11281</v>
      </c>
      <c r="AC1522" s="6" t="s">
        <v>15115</v>
      </c>
      <c r="AD1522" t="s">
        <v>11270</v>
      </c>
      <c r="AE1522">
        <v>0.12</v>
      </c>
      <c r="AF1522" t="s">
        <v>9144</v>
      </c>
      <c r="AI1522" s="292">
        <v>0.41666666666666669</v>
      </c>
      <c r="AJ1522" t="s">
        <v>1419</v>
      </c>
      <c r="AV1522" s="331">
        <f t="shared" si="73"/>
        <v>41501</v>
      </c>
    </row>
    <row r="1523" spans="1:48" x14ac:dyDescent="0.25">
      <c r="A1523" s="175" t="s">
        <v>11571</v>
      </c>
      <c r="B1523" s="6" t="s">
        <v>15111</v>
      </c>
      <c r="C1523" s="238" t="str">
        <f t="shared" si="75"/>
        <v>READINGS_TT1_M2013-5_2013-8</v>
      </c>
      <c r="E1523" s="301" t="s">
        <v>15136</v>
      </c>
      <c r="F1523" s="178" t="s">
        <v>15099</v>
      </c>
      <c r="G1523" s="276">
        <v>41399</v>
      </c>
      <c r="H1523" s="243">
        <f t="shared" si="74"/>
        <v>41399</v>
      </c>
      <c r="I1523" s="277">
        <v>41501</v>
      </c>
      <c r="J1523" s="175" t="s">
        <v>11772</v>
      </c>
      <c r="K1523" s="175"/>
      <c r="L1523" s="24" t="s">
        <v>8637</v>
      </c>
      <c r="M1523" s="175" t="s">
        <v>11771</v>
      </c>
      <c r="N1523" s="175"/>
      <c r="O1523" s="181">
        <v>41449</v>
      </c>
      <c r="P1523" s="181">
        <v>41449</v>
      </c>
      <c r="S1523" t="s">
        <v>2674</v>
      </c>
      <c r="X1523">
        <v>22.6</v>
      </c>
      <c r="Y1523" t="s">
        <v>9144</v>
      </c>
      <c r="AA1523" t="s">
        <v>11235</v>
      </c>
      <c r="AB1523" t="s">
        <v>11281</v>
      </c>
      <c r="AC1523" s="6" t="s">
        <v>15115</v>
      </c>
      <c r="AD1523" t="s">
        <v>11270</v>
      </c>
      <c r="AE1523">
        <v>0.12</v>
      </c>
      <c r="AF1523" t="s">
        <v>9144</v>
      </c>
      <c r="AI1523" s="292">
        <v>0.58333333333333337</v>
      </c>
      <c r="AJ1523" t="s">
        <v>1419</v>
      </c>
      <c r="AV1523" s="331">
        <f t="shared" si="73"/>
        <v>41501</v>
      </c>
    </row>
    <row r="1524" spans="1:48" x14ac:dyDescent="0.25">
      <c r="A1524" s="175" t="s">
        <v>11571</v>
      </c>
      <c r="B1524" s="6" t="s">
        <v>15111</v>
      </c>
      <c r="C1524" s="238" t="str">
        <f t="shared" si="75"/>
        <v>READINGS_TT1_M2013-5_2013-8</v>
      </c>
      <c r="E1524" s="301" t="s">
        <v>15136</v>
      </c>
      <c r="F1524" s="178" t="s">
        <v>15099</v>
      </c>
      <c r="G1524" s="276">
        <v>41399</v>
      </c>
      <c r="H1524" s="243">
        <f t="shared" si="74"/>
        <v>41399</v>
      </c>
      <c r="I1524" s="277">
        <v>41501</v>
      </c>
      <c r="J1524" s="175" t="s">
        <v>11772</v>
      </c>
      <c r="K1524" s="175"/>
      <c r="L1524" s="24" t="s">
        <v>8637</v>
      </c>
      <c r="M1524" s="175" t="s">
        <v>11771</v>
      </c>
      <c r="N1524" s="175"/>
      <c r="O1524" s="181">
        <v>41449</v>
      </c>
      <c r="P1524" s="181">
        <v>41449</v>
      </c>
      <c r="S1524" t="s">
        <v>2674</v>
      </c>
      <c r="X1524">
        <v>22.9</v>
      </c>
      <c r="Y1524" t="s">
        <v>9144</v>
      </c>
      <c r="AA1524" t="s">
        <v>11235</v>
      </c>
      <c r="AB1524" t="s">
        <v>11281</v>
      </c>
      <c r="AC1524" s="6" t="s">
        <v>15115</v>
      </c>
      <c r="AD1524" t="s">
        <v>11270</v>
      </c>
      <c r="AE1524">
        <v>0.12</v>
      </c>
      <c r="AF1524" t="s">
        <v>9144</v>
      </c>
      <c r="AI1524" s="292">
        <v>0.75</v>
      </c>
      <c r="AJ1524" t="s">
        <v>1419</v>
      </c>
      <c r="AV1524" s="331">
        <f t="shared" si="73"/>
        <v>41501</v>
      </c>
    </row>
    <row r="1525" spans="1:48" x14ac:dyDescent="0.25">
      <c r="A1525" s="175" t="s">
        <v>11571</v>
      </c>
      <c r="B1525" s="6" t="s">
        <v>15111</v>
      </c>
      <c r="C1525" s="238" t="str">
        <f t="shared" si="75"/>
        <v>READINGS_TT1_M2013-5_2013-8</v>
      </c>
      <c r="E1525" s="301" t="s">
        <v>15136</v>
      </c>
      <c r="F1525" s="178" t="s">
        <v>15099</v>
      </c>
      <c r="G1525" s="276">
        <v>41399</v>
      </c>
      <c r="H1525" s="243">
        <f t="shared" si="74"/>
        <v>41399</v>
      </c>
      <c r="I1525" s="277">
        <v>41501</v>
      </c>
      <c r="J1525" s="175" t="s">
        <v>11772</v>
      </c>
      <c r="K1525" s="175"/>
      <c r="L1525" s="24" t="s">
        <v>8637</v>
      </c>
      <c r="M1525" s="175" t="s">
        <v>11771</v>
      </c>
      <c r="N1525" s="175"/>
      <c r="O1525" s="181">
        <v>41449</v>
      </c>
      <c r="P1525" s="181">
        <v>41449</v>
      </c>
      <c r="S1525" t="s">
        <v>2674</v>
      </c>
      <c r="X1525">
        <v>21.6</v>
      </c>
      <c r="Y1525" t="s">
        <v>9144</v>
      </c>
      <c r="AA1525" t="s">
        <v>11235</v>
      </c>
      <c r="AB1525" t="s">
        <v>11281</v>
      </c>
      <c r="AC1525" s="6" t="s">
        <v>15115</v>
      </c>
      <c r="AD1525" t="s">
        <v>11270</v>
      </c>
      <c r="AE1525">
        <v>0.12</v>
      </c>
      <c r="AF1525" t="s">
        <v>9144</v>
      </c>
      <c r="AI1525" s="292">
        <v>0.91666666666666663</v>
      </c>
      <c r="AJ1525" t="s">
        <v>1419</v>
      </c>
      <c r="AV1525" s="331">
        <f t="shared" si="73"/>
        <v>41501</v>
      </c>
    </row>
    <row r="1526" spans="1:48" x14ac:dyDescent="0.25">
      <c r="A1526" s="175" t="s">
        <v>11571</v>
      </c>
      <c r="B1526" s="6" t="s">
        <v>15111</v>
      </c>
      <c r="C1526" s="238" t="str">
        <f t="shared" si="75"/>
        <v>READINGS_TT1_M2013-5_2013-8</v>
      </c>
      <c r="E1526" s="301" t="s">
        <v>15136</v>
      </c>
      <c r="F1526" s="178" t="s">
        <v>15099</v>
      </c>
      <c r="G1526" s="276">
        <v>41399</v>
      </c>
      <c r="H1526" s="243">
        <f t="shared" si="74"/>
        <v>41399</v>
      </c>
      <c r="I1526" s="277">
        <v>41501</v>
      </c>
      <c r="J1526" s="175" t="s">
        <v>11772</v>
      </c>
      <c r="K1526" s="175"/>
      <c r="L1526" s="24" t="s">
        <v>8637</v>
      </c>
      <c r="M1526" s="175" t="s">
        <v>11771</v>
      </c>
      <c r="N1526" s="175"/>
      <c r="O1526" s="181">
        <v>41450</v>
      </c>
      <c r="P1526" s="181">
        <v>41450</v>
      </c>
      <c r="S1526" t="s">
        <v>2674</v>
      </c>
      <c r="X1526">
        <v>20</v>
      </c>
      <c r="Y1526" t="s">
        <v>9144</v>
      </c>
      <c r="AA1526" t="s">
        <v>11235</v>
      </c>
      <c r="AB1526" t="s">
        <v>11281</v>
      </c>
      <c r="AC1526" s="6" t="s">
        <v>15115</v>
      </c>
      <c r="AD1526" t="s">
        <v>11270</v>
      </c>
      <c r="AE1526">
        <v>0.12</v>
      </c>
      <c r="AF1526" t="s">
        <v>9144</v>
      </c>
      <c r="AI1526" s="292">
        <v>8.3333333333333329E-2</v>
      </c>
      <c r="AJ1526" t="s">
        <v>1419</v>
      </c>
      <c r="AV1526" s="331">
        <f t="shared" si="73"/>
        <v>41501</v>
      </c>
    </row>
    <row r="1527" spans="1:48" x14ac:dyDescent="0.25">
      <c r="A1527" s="175" t="s">
        <v>11571</v>
      </c>
      <c r="B1527" s="6" t="s">
        <v>15111</v>
      </c>
      <c r="C1527" s="238" t="str">
        <f t="shared" si="75"/>
        <v>READINGS_TT1_M2013-5_2013-8</v>
      </c>
      <c r="E1527" s="301" t="s">
        <v>15136</v>
      </c>
      <c r="F1527" s="178" t="s">
        <v>15099</v>
      </c>
      <c r="G1527" s="276">
        <v>41399</v>
      </c>
      <c r="H1527" s="243">
        <f t="shared" si="74"/>
        <v>41399</v>
      </c>
      <c r="I1527" s="277">
        <v>41501</v>
      </c>
      <c r="J1527" s="175" t="s">
        <v>11772</v>
      </c>
      <c r="K1527" s="175"/>
      <c r="L1527" s="24" t="s">
        <v>8637</v>
      </c>
      <c r="M1527" s="175" t="s">
        <v>11771</v>
      </c>
      <c r="N1527" s="175"/>
      <c r="O1527" s="181">
        <v>41450</v>
      </c>
      <c r="P1527" s="181">
        <v>41450</v>
      </c>
      <c r="S1527" t="s">
        <v>2674</v>
      </c>
      <c r="X1527">
        <v>19.2</v>
      </c>
      <c r="Y1527" t="s">
        <v>9144</v>
      </c>
      <c r="AA1527" t="s">
        <v>11235</v>
      </c>
      <c r="AB1527" t="s">
        <v>11281</v>
      </c>
      <c r="AC1527" s="6" t="s">
        <v>15115</v>
      </c>
      <c r="AD1527" t="s">
        <v>11270</v>
      </c>
      <c r="AE1527">
        <v>0.12</v>
      </c>
      <c r="AF1527" t="s">
        <v>9144</v>
      </c>
      <c r="AI1527" s="292">
        <v>0.25</v>
      </c>
      <c r="AJ1527" t="s">
        <v>1419</v>
      </c>
      <c r="AV1527" s="331">
        <f t="shared" si="73"/>
        <v>41501</v>
      </c>
    </row>
    <row r="1528" spans="1:48" x14ac:dyDescent="0.25">
      <c r="A1528" s="175" t="s">
        <v>11571</v>
      </c>
      <c r="B1528" s="6" t="s">
        <v>15111</v>
      </c>
      <c r="C1528" s="238" t="str">
        <f t="shared" si="75"/>
        <v>READINGS_TT1_M2013-5_2013-8</v>
      </c>
      <c r="E1528" s="301" t="s">
        <v>15136</v>
      </c>
      <c r="F1528" s="178" t="s">
        <v>15099</v>
      </c>
      <c r="G1528" s="276">
        <v>41399</v>
      </c>
      <c r="H1528" s="243">
        <f t="shared" si="74"/>
        <v>41399</v>
      </c>
      <c r="I1528" s="277">
        <v>41501</v>
      </c>
      <c r="J1528" s="175" t="s">
        <v>11772</v>
      </c>
      <c r="K1528" s="175"/>
      <c r="L1528" s="24" t="s">
        <v>8637</v>
      </c>
      <c r="M1528" s="175" t="s">
        <v>11771</v>
      </c>
      <c r="N1528" s="175"/>
      <c r="O1528" s="181">
        <v>41450</v>
      </c>
      <c r="P1528" s="181">
        <v>41450</v>
      </c>
      <c r="S1528" t="s">
        <v>2674</v>
      </c>
      <c r="X1528">
        <v>20.2</v>
      </c>
      <c r="Y1528" t="s">
        <v>9144</v>
      </c>
      <c r="AA1528" t="s">
        <v>11235</v>
      </c>
      <c r="AB1528" t="s">
        <v>11281</v>
      </c>
      <c r="AC1528" s="6" t="s">
        <v>15115</v>
      </c>
      <c r="AD1528" t="s">
        <v>11270</v>
      </c>
      <c r="AE1528">
        <v>0.12</v>
      </c>
      <c r="AF1528" t="s">
        <v>9144</v>
      </c>
      <c r="AI1528" s="292">
        <v>0.41666666666666669</v>
      </c>
      <c r="AJ1528" t="s">
        <v>1419</v>
      </c>
      <c r="AV1528" s="331">
        <f t="shared" si="73"/>
        <v>41501</v>
      </c>
    </row>
    <row r="1529" spans="1:48" x14ac:dyDescent="0.25">
      <c r="A1529" s="175" t="s">
        <v>11571</v>
      </c>
      <c r="B1529" s="6" t="s">
        <v>15111</v>
      </c>
      <c r="C1529" s="238" t="str">
        <f t="shared" si="75"/>
        <v>READINGS_TT1_M2013-5_2013-8</v>
      </c>
      <c r="E1529" s="301" t="s">
        <v>15136</v>
      </c>
      <c r="F1529" s="178" t="s">
        <v>15099</v>
      </c>
      <c r="G1529" s="276">
        <v>41399</v>
      </c>
      <c r="H1529" s="243">
        <f t="shared" si="74"/>
        <v>41399</v>
      </c>
      <c r="I1529" s="277">
        <v>41501</v>
      </c>
      <c r="J1529" s="175" t="s">
        <v>11772</v>
      </c>
      <c r="K1529" s="175"/>
      <c r="L1529" s="24" t="s">
        <v>8637</v>
      </c>
      <c r="M1529" s="175" t="s">
        <v>11771</v>
      </c>
      <c r="N1529" s="175"/>
      <c r="O1529" s="181">
        <v>41450</v>
      </c>
      <c r="P1529" s="181">
        <v>41450</v>
      </c>
      <c r="S1529" t="s">
        <v>2674</v>
      </c>
      <c r="X1529">
        <v>23.1</v>
      </c>
      <c r="Y1529" t="s">
        <v>9144</v>
      </c>
      <c r="AA1529" t="s">
        <v>11235</v>
      </c>
      <c r="AB1529" t="s">
        <v>11281</v>
      </c>
      <c r="AC1529" s="6" t="s">
        <v>15115</v>
      </c>
      <c r="AD1529" t="s">
        <v>11270</v>
      </c>
      <c r="AE1529">
        <v>0.12</v>
      </c>
      <c r="AF1529" t="s">
        <v>9144</v>
      </c>
      <c r="AI1529" s="292">
        <v>0.58333333333333337</v>
      </c>
      <c r="AJ1529" t="s">
        <v>1419</v>
      </c>
      <c r="AV1529" s="331">
        <f t="shared" si="73"/>
        <v>41501</v>
      </c>
    </row>
    <row r="1530" spans="1:48" x14ac:dyDescent="0.25">
      <c r="A1530" s="175" t="s">
        <v>11571</v>
      </c>
      <c r="B1530" s="6" t="s">
        <v>15111</v>
      </c>
      <c r="C1530" s="238" t="str">
        <f t="shared" si="75"/>
        <v>READINGS_TT1_M2013-5_2013-8</v>
      </c>
      <c r="E1530" s="301" t="s">
        <v>15136</v>
      </c>
      <c r="F1530" s="178" t="s">
        <v>15099</v>
      </c>
      <c r="G1530" s="276">
        <v>41399</v>
      </c>
      <c r="H1530" s="243">
        <f t="shared" si="74"/>
        <v>41399</v>
      </c>
      <c r="I1530" s="277">
        <v>41501</v>
      </c>
      <c r="J1530" s="175" t="s">
        <v>11772</v>
      </c>
      <c r="K1530" s="175"/>
      <c r="L1530" s="24" t="s">
        <v>8637</v>
      </c>
      <c r="M1530" s="175" t="s">
        <v>11771</v>
      </c>
      <c r="N1530" s="175"/>
      <c r="O1530" s="181">
        <v>41450</v>
      </c>
      <c r="P1530" s="181">
        <v>41450</v>
      </c>
      <c r="S1530" t="s">
        <v>2674</v>
      </c>
      <c r="X1530">
        <v>23.7</v>
      </c>
      <c r="Y1530" t="s">
        <v>9144</v>
      </c>
      <c r="AA1530" t="s">
        <v>11235</v>
      </c>
      <c r="AB1530" t="s">
        <v>11281</v>
      </c>
      <c r="AC1530" s="6" t="s">
        <v>15115</v>
      </c>
      <c r="AD1530" t="s">
        <v>11270</v>
      </c>
      <c r="AE1530">
        <v>0.12</v>
      </c>
      <c r="AF1530" t="s">
        <v>9144</v>
      </c>
      <c r="AI1530" s="292">
        <v>0.75</v>
      </c>
      <c r="AJ1530" t="s">
        <v>1419</v>
      </c>
      <c r="AV1530" s="331">
        <f t="shared" si="73"/>
        <v>41501</v>
      </c>
    </row>
    <row r="1531" spans="1:48" x14ac:dyDescent="0.25">
      <c r="A1531" s="175" t="s">
        <v>11571</v>
      </c>
      <c r="B1531" s="6" t="s">
        <v>15111</v>
      </c>
      <c r="C1531" s="238" t="str">
        <f t="shared" si="75"/>
        <v>READINGS_TT1_M2013-5_2013-8</v>
      </c>
      <c r="E1531" s="301" t="s">
        <v>15136</v>
      </c>
      <c r="F1531" s="178" t="s">
        <v>15099</v>
      </c>
      <c r="G1531" s="276">
        <v>41399</v>
      </c>
      <c r="H1531" s="243">
        <f t="shared" si="74"/>
        <v>41399</v>
      </c>
      <c r="I1531" s="277">
        <v>41501</v>
      </c>
      <c r="J1531" s="175" t="s">
        <v>11772</v>
      </c>
      <c r="K1531" s="175"/>
      <c r="L1531" s="24" t="s">
        <v>8637</v>
      </c>
      <c r="M1531" s="175" t="s">
        <v>11771</v>
      </c>
      <c r="N1531" s="175"/>
      <c r="O1531" s="181">
        <v>41450</v>
      </c>
      <c r="P1531" s="181">
        <v>41450</v>
      </c>
      <c r="S1531" t="s">
        <v>2674</v>
      </c>
      <c r="X1531">
        <v>22.4</v>
      </c>
      <c r="Y1531" t="s">
        <v>9144</v>
      </c>
      <c r="AA1531" t="s">
        <v>11235</v>
      </c>
      <c r="AB1531" t="s">
        <v>11281</v>
      </c>
      <c r="AC1531" s="6" t="s">
        <v>15115</v>
      </c>
      <c r="AD1531" t="s">
        <v>11270</v>
      </c>
      <c r="AE1531">
        <v>0.12</v>
      </c>
      <c r="AF1531" t="s">
        <v>9144</v>
      </c>
      <c r="AI1531" s="292">
        <v>0.91666666666666663</v>
      </c>
      <c r="AJ1531" t="s">
        <v>1419</v>
      </c>
      <c r="AV1531" s="331">
        <f t="shared" si="73"/>
        <v>41501</v>
      </c>
    </row>
    <row r="1532" spans="1:48" x14ac:dyDescent="0.25">
      <c r="A1532" s="175" t="s">
        <v>11571</v>
      </c>
      <c r="B1532" s="6" t="s">
        <v>15111</v>
      </c>
      <c r="C1532" s="238" t="str">
        <f t="shared" si="75"/>
        <v>READINGS_TT1_M2013-5_2013-8</v>
      </c>
      <c r="E1532" s="301" t="s">
        <v>15136</v>
      </c>
      <c r="F1532" s="178" t="s">
        <v>15099</v>
      </c>
      <c r="G1532" s="276">
        <v>41399</v>
      </c>
      <c r="H1532" s="243">
        <f t="shared" si="74"/>
        <v>41399</v>
      </c>
      <c r="I1532" s="277">
        <v>41501</v>
      </c>
      <c r="J1532" s="175" t="s">
        <v>11772</v>
      </c>
      <c r="K1532" s="175"/>
      <c r="L1532" s="24" t="s">
        <v>8637</v>
      </c>
      <c r="M1532" s="175" t="s">
        <v>11771</v>
      </c>
      <c r="N1532" s="175"/>
      <c r="O1532" s="181">
        <v>41451</v>
      </c>
      <c r="P1532" s="181">
        <v>41451</v>
      </c>
      <c r="S1532" t="s">
        <v>2674</v>
      </c>
      <c r="X1532">
        <v>20.7</v>
      </c>
      <c r="Y1532" t="s">
        <v>9144</v>
      </c>
      <c r="AA1532" t="s">
        <v>11235</v>
      </c>
      <c r="AB1532" t="s">
        <v>11281</v>
      </c>
      <c r="AC1532" s="6" t="s">
        <v>15115</v>
      </c>
      <c r="AD1532" t="s">
        <v>11270</v>
      </c>
      <c r="AE1532">
        <v>0.12</v>
      </c>
      <c r="AF1532" t="s">
        <v>9144</v>
      </c>
      <c r="AI1532" s="292">
        <v>8.3333333333333329E-2</v>
      </c>
      <c r="AJ1532" t="s">
        <v>1419</v>
      </c>
      <c r="AV1532" s="331">
        <f t="shared" si="73"/>
        <v>41501</v>
      </c>
    </row>
    <row r="1533" spans="1:48" x14ac:dyDescent="0.25">
      <c r="A1533" s="175" t="s">
        <v>11571</v>
      </c>
      <c r="B1533" s="6" t="s">
        <v>15111</v>
      </c>
      <c r="C1533" s="238" t="str">
        <f t="shared" si="75"/>
        <v>READINGS_TT1_M2013-5_2013-8</v>
      </c>
      <c r="E1533" s="301" t="s">
        <v>15136</v>
      </c>
      <c r="F1533" s="178" t="s">
        <v>15099</v>
      </c>
      <c r="G1533" s="276">
        <v>41399</v>
      </c>
      <c r="H1533" s="243">
        <f t="shared" si="74"/>
        <v>41399</v>
      </c>
      <c r="I1533" s="277">
        <v>41501</v>
      </c>
      <c r="J1533" s="175" t="s">
        <v>11772</v>
      </c>
      <c r="K1533" s="175"/>
      <c r="L1533" s="24" t="s">
        <v>8637</v>
      </c>
      <c r="M1533" s="175" t="s">
        <v>11771</v>
      </c>
      <c r="N1533" s="175"/>
      <c r="O1533" s="181">
        <v>41451</v>
      </c>
      <c r="P1533" s="181">
        <v>41451</v>
      </c>
      <c r="S1533" t="s">
        <v>2674</v>
      </c>
      <c r="X1533">
        <v>19.8</v>
      </c>
      <c r="Y1533" t="s">
        <v>9144</v>
      </c>
      <c r="AA1533" t="s">
        <v>11235</v>
      </c>
      <c r="AB1533" t="s">
        <v>11281</v>
      </c>
      <c r="AC1533" s="6" t="s">
        <v>15115</v>
      </c>
      <c r="AD1533" t="s">
        <v>11270</v>
      </c>
      <c r="AE1533">
        <v>0.12</v>
      </c>
      <c r="AF1533" t="s">
        <v>9144</v>
      </c>
      <c r="AI1533" s="292">
        <v>0.25</v>
      </c>
      <c r="AJ1533" t="s">
        <v>1419</v>
      </c>
      <c r="AV1533" s="331">
        <f t="shared" si="73"/>
        <v>41501</v>
      </c>
    </row>
    <row r="1534" spans="1:48" x14ac:dyDescent="0.25">
      <c r="A1534" s="175" t="s">
        <v>11571</v>
      </c>
      <c r="B1534" s="6" t="s">
        <v>15111</v>
      </c>
      <c r="C1534" s="238" t="str">
        <f t="shared" si="75"/>
        <v>READINGS_TT1_M2013-5_2013-8</v>
      </c>
      <c r="E1534" s="301" t="s">
        <v>15136</v>
      </c>
      <c r="F1534" s="178" t="s">
        <v>15099</v>
      </c>
      <c r="G1534" s="276">
        <v>41399</v>
      </c>
      <c r="H1534" s="243">
        <f t="shared" si="74"/>
        <v>41399</v>
      </c>
      <c r="I1534" s="277">
        <v>41501</v>
      </c>
      <c r="J1534" s="175" t="s">
        <v>11772</v>
      </c>
      <c r="K1534" s="175"/>
      <c r="L1534" s="24" t="s">
        <v>8637</v>
      </c>
      <c r="M1534" s="175" t="s">
        <v>11771</v>
      </c>
      <c r="N1534" s="175"/>
      <c r="O1534" s="181">
        <v>41451</v>
      </c>
      <c r="P1534" s="181">
        <v>41451</v>
      </c>
      <c r="S1534" t="s">
        <v>2674</v>
      </c>
      <c r="X1534">
        <v>20.5</v>
      </c>
      <c r="Y1534" t="s">
        <v>9144</v>
      </c>
      <c r="AA1534" t="s">
        <v>11235</v>
      </c>
      <c r="AB1534" t="s">
        <v>11281</v>
      </c>
      <c r="AC1534" s="6" t="s">
        <v>15115</v>
      </c>
      <c r="AD1534" t="s">
        <v>11270</v>
      </c>
      <c r="AE1534">
        <v>0.12</v>
      </c>
      <c r="AF1534" t="s">
        <v>9144</v>
      </c>
      <c r="AI1534" s="292">
        <v>0.41666666666666669</v>
      </c>
      <c r="AJ1534" t="s">
        <v>1419</v>
      </c>
      <c r="AV1534" s="331">
        <f t="shared" si="73"/>
        <v>41501</v>
      </c>
    </row>
    <row r="1535" spans="1:48" x14ac:dyDescent="0.25">
      <c r="A1535" s="175" t="s">
        <v>11571</v>
      </c>
      <c r="B1535" s="6" t="s">
        <v>15111</v>
      </c>
      <c r="C1535" s="238" t="str">
        <f t="shared" si="75"/>
        <v>READINGS_TT1_M2013-5_2013-8</v>
      </c>
      <c r="E1535" s="301" t="s">
        <v>15136</v>
      </c>
      <c r="F1535" s="178" t="s">
        <v>15099</v>
      </c>
      <c r="G1535" s="276">
        <v>41399</v>
      </c>
      <c r="H1535" s="243">
        <f t="shared" si="74"/>
        <v>41399</v>
      </c>
      <c r="I1535" s="277">
        <v>41501</v>
      </c>
      <c r="J1535" s="175" t="s">
        <v>11772</v>
      </c>
      <c r="K1535" s="175"/>
      <c r="L1535" s="24" t="s">
        <v>8637</v>
      </c>
      <c r="M1535" s="175" t="s">
        <v>11771</v>
      </c>
      <c r="N1535" s="175"/>
      <c r="O1535" s="181">
        <v>41451</v>
      </c>
      <c r="P1535" s="181">
        <v>41451</v>
      </c>
      <c r="S1535" t="s">
        <v>2674</v>
      </c>
      <c r="X1535">
        <v>23.2</v>
      </c>
      <c r="Y1535" t="s">
        <v>9144</v>
      </c>
      <c r="AA1535" t="s">
        <v>11235</v>
      </c>
      <c r="AB1535" t="s">
        <v>11281</v>
      </c>
      <c r="AC1535" s="6" t="s">
        <v>15115</v>
      </c>
      <c r="AD1535" t="s">
        <v>11270</v>
      </c>
      <c r="AE1535">
        <v>0.12</v>
      </c>
      <c r="AF1535" t="s">
        <v>9144</v>
      </c>
      <c r="AI1535" s="292">
        <v>0.58333333333333337</v>
      </c>
      <c r="AJ1535" t="s">
        <v>1419</v>
      </c>
      <c r="AV1535" s="331">
        <f t="shared" si="73"/>
        <v>41501</v>
      </c>
    </row>
    <row r="1536" spans="1:48" x14ac:dyDescent="0.25">
      <c r="A1536" s="175" t="s">
        <v>11571</v>
      </c>
      <c r="B1536" s="6" t="s">
        <v>15111</v>
      </c>
      <c r="C1536" s="238" t="str">
        <f t="shared" si="75"/>
        <v>READINGS_TT1_M2013-5_2013-8</v>
      </c>
      <c r="E1536" s="301" t="s">
        <v>15136</v>
      </c>
      <c r="F1536" s="178" t="s">
        <v>15099</v>
      </c>
      <c r="G1536" s="276">
        <v>41399</v>
      </c>
      <c r="H1536" s="243">
        <f t="shared" si="74"/>
        <v>41399</v>
      </c>
      <c r="I1536" s="277">
        <v>41501</v>
      </c>
      <c r="J1536" s="175" t="s">
        <v>11772</v>
      </c>
      <c r="K1536" s="175"/>
      <c r="L1536" s="24" t="s">
        <v>8637</v>
      </c>
      <c r="M1536" s="175" t="s">
        <v>11771</v>
      </c>
      <c r="N1536" s="175"/>
      <c r="O1536" s="181">
        <v>41451</v>
      </c>
      <c r="P1536" s="181">
        <v>41451</v>
      </c>
      <c r="S1536" t="s">
        <v>2674</v>
      </c>
      <c r="X1536">
        <v>23.4</v>
      </c>
      <c r="Y1536" t="s">
        <v>9144</v>
      </c>
      <c r="AA1536" t="s">
        <v>11235</v>
      </c>
      <c r="AB1536" t="s">
        <v>11281</v>
      </c>
      <c r="AC1536" s="6" t="s">
        <v>15115</v>
      </c>
      <c r="AD1536" t="s">
        <v>11270</v>
      </c>
      <c r="AE1536">
        <v>0.12</v>
      </c>
      <c r="AF1536" t="s">
        <v>9144</v>
      </c>
      <c r="AI1536" s="292">
        <v>0.75</v>
      </c>
      <c r="AJ1536" t="s">
        <v>1419</v>
      </c>
      <c r="AV1536" s="331">
        <f t="shared" si="73"/>
        <v>41501</v>
      </c>
    </row>
    <row r="1537" spans="1:48" x14ac:dyDescent="0.25">
      <c r="A1537" s="175" t="s">
        <v>11571</v>
      </c>
      <c r="B1537" s="6" t="s">
        <v>15111</v>
      </c>
      <c r="C1537" s="238" t="str">
        <f t="shared" si="75"/>
        <v>READINGS_TT1_M2013-5_2013-8</v>
      </c>
      <c r="E1537" s="301" t="s">
        <v>15136</v>
      </c>
      <c r="F1537" s="178" t="s">
        <v>15099</v>
      </c>
      <c r="G1537" s="276">
        <v>41399</v>
      </c>
      <c r="H1537" s="243">
        <f t="shared" si="74"/>
        <v>41399</v>
      </c>
      <c r="I1537" s="277">
        <v>41501</v>
      </c>
      <c r="J1537" s="175" t="s">
        <v>11772</v>
      </c>
      <c r="K1537" s="175"/>
      <c r="L1537" s="24" t="s">
        <v>8637</v>
      </c>
      <c r="M1537" s="175" t="s">
        <v>11771</v>
      </c>
      <c r="N1537" s="175"/>
      <c r="O1537" s="181">
        <v>41451</v>
      </c>
      <c r="P1537" s="181">
        <v>41451</v>
      </c>
      <c r="S1537" t="s">
        <v>2674</v>
      </c>
      <c r="X1537">
        <v>22</v>
      </c>
      <c r="Y1537" t="s">
        <v>9144</v>
      </c>
      <c r="AA1537" t="s">
        <v>11235</v>
      </c>
      <c r="AB1537" t="s">
        <v>11281</v>
      </c>
      <c r="AC1537" s="6" t="s">
        <v>15115</v>
      </c>
      <c r="AD1537" t="s">
        <v>11270</v>
      </c>
      <c r="AE1537">
        <v>0.12</v>
      </c>
      <c r="AF1537" t="s">
        <v>9144</v>
      </c>
      <c r="AI1537" s="292">
        <v>0.91666666666666663</v>
      </c>
      <c r="AJ1537" t="s">
        <v>1419</v>
      </c>
      <c r="AV1537" s="331">
        <f t="shared" si="73"/>
        <v>41501</v>
      </c>
    </row>
    <row r="1538" spans="1:48" x14ac:dyDescent="0.25">
      <c r="A1538" s="175" t="s">
        <v>11571</v>
      </c>
      <c r="B1538" s="6" t="s">
        <v>15111</v>
      </c>
      <c r="C1538" s="238" t="str">
        <f t="shared" si="75"/>
        <v>READINGS_TT1_M2013-5_2013-8</v>
      </c>
      <c r="E1538" s="301" t="s">
        <v>15136</v>
      </c>
      <c r="F1538" s="178" t="s">
        <v>15099</v>
      </c>
      <c r="G1538" s="276">
        <v>41399</v>
      </c>
      <c r="H1538" s="243">
        <f t="shared" si="74"/>
        <v>41399</v>
      </c>
      <c r="I1538" s="277">
        <v>41501</v>
      </c>
      <c r="J1538" s="175" t="s">
        <v>11772</v>
      </c>
      <c r="K1538" s="175"/>
      <c r="L1538" s="24" t="s">
        <v>8637</v>
      </c>
      <c r="M1538" s="175" t="s">
        <v>11771</v>
      </c>
      <c r="N1538" s="175"/>
      <c r="O1538" s="181">
        <v>41452</v>
      </c>
      <c r="P1538" s="181">
        <v>41452</v>
      </c>
      <c r="S1538" t="s">
        <v>2674</v>
      </c>
      <c r="X1538">
        <v>20.6</v>
      </c>
      <c r="Y1538" t="s">
        <v>9144</v>
      </c>
      <c r="AA1538" t="s">
        <v>11235</v>
      </c>
      <c r="AB1538" t="s">
        <v>11281</v>
      </c>
      <c r="AC1538" s="6" t="s">
        <v>15115</v>
      </c>
      <c r="AD1538" t="s">
        <v>11270</v>
      </c>
      <c r="AE1538">
        <v>0.12</v>
      </c>
      <c r="AF1538" t="s">
        <v>9144</v>
      </c>
      <c r="AI1538" s="292">
        <v>8.3333333333333329E-2</v>
      </c>
      <c r="AJ1538" t="s">
        <v>1419</v>
      </c>
      <c r="AV1538" s="331">
        <f t="shared" ref="AV1538:AV1601" si="76">DATE(YEAR(I1538),MONTH(I1538),DAY(I1538))</f>
        <v>41501</v>
      </c>
    </row>
    <row r="1539" spans="1:48" x14ac:dyDescent="0.25">
      <c r="A1539" s="175" t="s">
        <v>11571</v>
      </c>
      <c r="B1539" s="6" t="s">
        <v>15111</v>
      </c>
      <c r="C1539" s="238" t="str">
        <f t="shared" si="75"/>
        <v>READINGS_TT1_M2013-5_2013-8</v>
      </c>
      <c r="E1539" s="301" t="s">
        <v>15136</v>
      </c>
      <c r="F1539" s="178" t="s">
        <v>15099</v>
      </c>
      <c r="G1539" s="276">
        <v>41399</v>
      </c>
      <c r="H1539" s="243">
        <f t="shared" ref="H1539:H1602" si="77">DATE(YEAR(G1539),MONTH(G1539),DAY(G1539))</f>
        <v>41399</v>
      </c>
      <c r="I1539" s="277">
        <v>41501</v>
      </c>
      <c r="J1539" s="175" t="s">
        <v>11772</v>
      </c>
      <c r="K1539" s="175"/>
      <c r="L1539" s="24" t="s">
        <v>8637</v>
      </c>
      <c r="M1539" s="175" t="s">
        <v>11771</v>
      </c>
      <c r="N1539" s="175"/>
      <c r="O1539" s="181">
        <v>41452</v>
      </c>
      <c r="P1539" s="181">
        <v>41452</v>
      </c>
      <c r="S1539" t="s">
        <v>2674</v>
      </c>
      <c r="X1539">
        <v>19.8</v>
      </c>
      <c r="Y1539" t="s">
        <v>9144</v>
      </c>
      <c r="AA1539" t="s">
        <v>11235</v>
      </c>
      <c r="AB1539" t="s">
        <v>11281</v>
      </c>
      <c r="AC1539" s="6" t="s">
        <v>15115</v>
      </c>
      <c r="AD1539" t="s">
        <v>11270</v>
      </c>
      <c r="AE1539">
        <v>0.12</v>
      </c>
      <c r="AF1539" t="s">
        <v>9144</v>
      </c>
      <c r="AI1539" s="292">
        <v>0.25</v>
      </c>
      <c r="AJ1539" t="s">
        <v>1419</v>
      </c>
      <c r="AV1539" s="331">
        <f t="shared" si="76"/>
        <v>41501</v>
      </c>
    </row>
    <row r="1540" spans="1:48" x14ac:dyDescent="0.25">
      <c r="A1540" s="175" t="s">
        <v>11571</v>
      </c>
      <c r="B1540" s="6" t="s">
        <v>15111</v>
      </c>
      <c r="C1540" s="238" t="str">
        <f t="shared" si="75"/>
        <v>READINGS_TT1_M2013-5_2013-8</v>
      </c>
      <c r="E1540" s="301" t="s">
        <v>15136</v>
      </c>
      <c r="F1540" s="178" t="s">
        <v>15099</v>
      </c>
      <c r="G1540" s="276">
        <v>41399</v>
      </c>
      <c r="H1540" s="243">
        <f t="shared" si="77"/>
        <v>41399</v>
      </c>
      <c r="I1540" s="277">
        <v>41501</v>
      </c>
      <c r="J1540" s="175" t="s">
        <v>11772</v>
      </c>
      <c r="K1540" s="175"/>
      <c r="L1540" s="24" t="s">
        <v>8637</v>
      </c>
      <c r="M1540" s="175" t="s">
        <v>11771</v>
      </c>
      <c r="N1540" s="175"/>
      <c r="O1540" s="181">
        <v>41452</v>
      </c>
      <c r="P1540" s="181">
        <v>41452</v>
      </c>
      <c r="S1540" t="s">
        <v>2674</v>
      </c>
      <c r="X1540">
        <v>20.6</v>
      </c>
      <c r="Y1540" t="s">
        <v>9144</v>
      </c>
      <c r="AA1540" t="s">
        <v>11235</v>
      </c>
      <c r="AB1540" t="s">
        <v>11281</v>
      </c>
      <c r="AC1540" s="6" t="s">
        <v>15115</v>
      </c>
      <c r="AD1540" t="s">
        <v>11270</v>
      </c>
      <c r="AE1540">
        <v>0.12</v>
      </c>
      <c r="AF1540" t="s">
        <v>9144</v>
      </c>
      <c r="AI1540" s="292">
        <v>0.41666666666666669</v>
      </c>
      <c r="AJ1540" t="s">
        <v>1419</v>
      </c>
      <c r="AV1540" s="331">
        <f t="shared" si="76"/>
        <v>41501</v>
      </c>
    </row>
    <row r="1541" spans="1:48" x14ac:dyDescent="0.25">
      <c r="A1541" s="175" t="s">
        <v>11571</v>
      </c>
      <c r="B1541" s="6" t="s">
        <v>15111</v>
      </c>
      <c r="C1541" s="238" t="str">
        <f t="shared" si="75"/>
        <v>READINGS_TT1_M2013-5_2013-8</v>
      </c>
      <c r="E1541" s="301" t="s">
        <v>15136</v>
      </c>
      <c r="F1541" s="178" t="s">
        <v>15099</v>
      </c>
      <c r="G1541" s="276">
        <v>41399</v>
      </c>
      <c r="H1541" s="243">
        <f t="shared" si="77"/>
        <v>41399</v>
      </c>
      <c r="I1541" s="277">
        <v>41501</v>
      </c>
      <c r="J1541" s="175" t="s">
        <v>11772</v>
      </c>
      <c r="K1541" s="175"/>
      <c r="L1541" s="24" t="s">
        <v>8637</v>
      </c>
      <c r="M1541" s="175" t="s">
        <v>11771</v>
      </c>
      <c r="N1541" s="175"/>
      <c r="O1541" s="181">
        <v>41452</v>
      </c>
      <c r="P1541" s="181">
        <v>41452</v>
      </c>
      <c r="S1541" t="s">
        <v>2674</v>
      </c>
      <c r="X1541">
        <v>22.9</v>
      </c>
      <c r="Y1541" t="s">
        <v>9144</v>
      </c>
      <c r="AA1541" t="s">
        <v>11235</v>
      </c>
      <c r="AB1541" t="s">
        <v>11281</v>
      </c>
      <c r="AC1541" s="6" t="s">
        <v>15115</v>
      </c>
      <c r="AD1541" t="s">
        <v>11270</v>
      </c>
      <c r="AE1541">
        <v>0.12</v>
      </c>
      <c r="AF1541" t="s">
        <v>9144</v>
      </c>
      <c r="AI1541" s="292">
        <v>0.58333333333333337</v>
      </c>
      <c r="AJ1541" t="s">
        <v>1419</v>
      </c>
      <c r="AV1541" s="331">
        <f t="shared" si="76"/>
        <v>41501</v>
      </c>
    </row>
    <row r="1542" spans="1:48" x14ac:dyDescent="0.25">
      <c r="A1542" s="175" t="s">
        <v>11571</v>
      </c>
      <c r="B1542" s="6" t="s">
        <v>15111</v>
      </c>
      <c r="C1542" s="238" t="str">
        <f t="shared" si="75"/>
        <v>READINGS_TT1_M2013-5_2013-8</v>
      </c>
      <c r="E1542" s="301" t="s">
        <v>15136</v>
      </c>
      <c r="F1542" s="178" t="s">
        <v>15099</v>
      </c>
      <c r="G1542" s="276">
        <v>41399</v>
      </c>
      <c r="H1542" s="243">
        <f t="shared" si="77"/>
        <v>41399</v>
      </c>
      <c r="I1542" s="277">
        <v>41501</v>
      </c>
      <c r="J1542" s="175" t="s">
        <v>11772</v>
      </c>
      <c r="K1542" s="175"/>
      <c r="L1542" s="24" t="s">
        <v>8637</v>
      </c>
      <c r="M1542" s="175" t="s">
        <v>11771</v>
      </c>
      <c r="N1542" s="175"/>
      <c r="O1542" s="181">
        <v>41452</v>
      </c>
      <c r="P1542" s="181">
        <v>41452</v>
      </c>
      <c r="S1542" t="s">
        <v>2674</v>
      </c>
      <c r="X1542">
        <v>23</v>
      </c>
      <c r="Y1542" t="s">
        <v>9144</v>
      </c>
      <c r="AA1542" t="s">
        <v>11235</v>
      </c>
      <c r="AB1542" t="s">
        <v>11281</v>
      </c>
      <c r="AC1542" s="6" t="s">
        <v>15115</v>
      </c>
      <c r="AD1542" t="s">
        <v>11270</v>
      </c>
      <c r="AE1542">
        <v>0.12</v>
      </c>
      <c r="AF1542" t="s">
        <v>9144</v>
      </c>
      <c r="AI1542" s="292">
        <v>0.75</v>
      </c>
      <c r="AJ1542" t="s">
        <v>1419</v>
      </c>
      <c r="AV1542" s="331">
        <f t="shared" si="76"/>
        <v>41501</v>
      </c>
    </row>
    <row r="1543" spans="1:48" x14ac:dyDescent="0.25">
      <c r="A1543" s="175" t="s">
        <v>11571</v>
      </c>
      <c r="B1543" s="6" t="s">
        <v>15111</v>
      </c>
      <c r="C1543" s="238" t="str">
        <f t="shared" si="75"/>
        <v>READINGS_TT1_M2013-5_2013-8</v>
      </c>
      <c r="E1543" s="301" t="s">
        <v>15136</v>
      </c>
      <c r="F1543" s="178" t="s">
        <v>15099</v>
      </c>
      <c r="G1543" s="276">
        <v>41399</v>
      </c>
      <c r="H1543" s="243">
        <f t="shared" si="77"/>
        <v>41399</v>
      </c>
      <c r="I1543" s="277">
        <v>41501</v>
      </c>
      <c r="J1543" s="175" t="s">
        <v>11772</v>
      </c>
      <c r="K1543" s="175"/>
      <c r="L1543" s="24" t="s">
        <v>8637</v>
      </c>
      <c r="M1543" s="175" t="s">
        <v>11771</v>
      </c>
      <c r="N1543" s="175"/>
      <c r="O1543" s="181">
        <v>41452</v>
      </c>
      <c r="P1543" s="181">
        <v>41452</v>
      </c>
      <c r="S1543" t="s">
        <v>2674</v>
      </c>
      <c r="X1543">
        <v>21.9</v>
      </c>
      <c r="Y1543" t="s">
        <v>9144</v>
      </c>
      <c r="AA1543" t="s">
        <v>11235</v>
      </c>
      <c r="AB1543" t="s">
        <v>11281</v>
      </c>
      <c r="AC1543" s="6" t="s">
        <v>15115</v>
      </c>
      <c r="AD1543" t="s">
        <v>11270</v>
      </c>
      <c r="AE1543">
        <v>0.12</v>
      </c>
      <c r="AF1543" t="s">
        <v>9144</v>
      </c>
      <c r="AI1543" s="292">
        <v>0.91666666666666663</v>
      </c>
      <c r="AJ1543" t="s">
        <v>1419</v>
      </c>
      <c r="AV1543" s="331">
        <f t="shared" si="76"/>
        <v>41501</v>
      </c>
    </row>
    <row r="1544" spans="1:48" x14ac:dyDescent="0.25">
      <c r="A1544" s="175" t="s">
        <v>11571</v>
      </c>
      <c r="B1544" s="6" t="s">
        <v>15111</v>
      </c>
      <c r="C1544" s="238" t="str">
        <f t="shared" si="75"/>
        <v>READINGS_TT1_M2013-5_2013-8</v>
      </c>
      <c r="E1544" s="301" t="s">
        <v>15136</v>
      </c>
      <c r="F1544" s="178" t="s">
        <v>15099</v>
      </c>
      <c r="G1544" s="276">
        <v>41399</v>
      </c>
      <c r="H1544" s="243">
        <f t="shared" si="77"/>
        <v>41399</v>
      </c>
      <c r="I1544" s="277">
        <v>41501</v>
      </c>
      <c r="J1544" s="175" t="s">
        <v>11772</v>
      </c>
      <c r="K1544" s="175"/>
      <c r="L1544" s="24" t="s">
        <v>8637</v>
      </c>
      <c r="M1544" s="175" t="s">
        <v>11771</v>
      </c>
      <c r="N1544" s="175"/>
      <c r="O1544" s="181">
        <v>41453</v>
      </c>
      <c r="P1544" s="181">
        <v>41453</v>
      </c>
      <c r="S1544" t="s">
        <v>2674</v>
      </c>
      <c r="X1544">
        <v>20.5</v>
      </c>
      <c r="Y1544" t="s">
        <v>9144</v>
      </c>
      <c r="AA1544" t="s">
        <v>11235</v>
      </c>
      <c r="AB1544" t="s">
        <v>11281</v>
      </c>
      <c r="AC1544" s="6" t="s">
        <v>15115</v>
      </c>
      <c r="AD1544" t="s">
        <v>11270</v>
      </c>
      <c r="AE1544">
        <v>0.12</v>
      </c>
      <c r="AF1544" t="s">
        <v>9144</v>
      </c>
      <c r="AI1544" s="292">
        <v>8.3333333333333329E-2</v>
      </c>
      <c r="AJ1544" t="s">
        <v>1419</v>
      </c>
      <c r="AV1544" s="331">
        <f t="shared" si="76"/>
        <v>41501</v>
      </c>
    </row>
    <row r="1545" spans="1:48" x14ac:dyDescent="0.25">
      <c r="A1545" s="175" t="s">
        <v>11571</v>
      </c>
      <c r="B1545" s="6" t="s">
        <v>15111</v>
      </c>
      <c r="C1545" s="238" t="str">
        <f t="shared" si="75"/>
        <v>READINGS_TT1_M2013-5_2013-8</v>
      </c>
      <c r="E1545" s="301" t="s">
        <v>15136</v>
      </c>
      <c r="F1545" s="178" t="s">
        <v>15099</v>
      </c>
      <c r="G1545" s="276">
        <v>41399</v>
      </c>
      <c r="H1545" s="243">
        <f t="shared" si="77"/>
        <v>41399</v>
      </c>
      <c r="I1545" s="277">
        <v>41501</v>
      </c>
      <c r="J1545" s="175" t="s">
        <v>11772</v>
      </c>
      <c r="K1545" s="175"/>
      <c r="L1545" s="24" t="s">
        <v>8637</v>
      </c>
      <c r="M1545" s="175" t="s">
        <v>11771</v>
      </c>
      <c r="N1545" s="175"/>
      <c r="O1545" s="181">
        <v>41453</v>
      </c>
      <c r="P1545" s="181">
        <v>41453</v>
      </c>
      <c r="S1545" t="s">
        <v>2674</v>
      </c>
      <c r="X1545">
        <v>19.7</v>
      </c>
      <c r="Y1545" t="s">
        <v>9144</v>
      </c>
      <c r="AA1545" t="s">
        <v>11235</v>
      </c>
      <c r="AB1545" t="s">
        <v>11281</v>
      </c>
      <c r="AC1545" s="6" t="s">
        <v>15115</v>
      </c>
      <c r="AD1545" t="s">
        <v>11270</v>
      </c>
      <c r="AE1545">
        <v>0.12</v>
      </c>
      <c r="AF1545" t="s">
        <v>9144</v>
      </c>
      <c r="AI1545" s="292">
        <v>0.25</v>
      </c>
      <c r="AJ1545" t="s">
        <v>1419</v>
      </c>
      <c r="AV1545" s="331">
        <f t="shared" si="76"/>
        <v>41501</v>
      </c>
    </row>
    <row r="1546" spans="1:48" x14ac:dyDescent="0.25">
      <c r="A1546" s="175" t="s">
        <v>11571</v>
      </c>
      <c r="B1546" s="6" t="s">
        <v>15111</v>
      </c>
      <c r="C1546" s="238" t="str">
        <f t="shared" si="75"/>
        <v>READINGS_TT1_M2013-5_2013-8</v>
      </c>
      <c r="E1546" s="301" t="s">
        <v>15136</v>
      </c>
      <c r="F1546" s="178" t="s">
        <v>15099</v>
      </c>
      <c r="G1546" s="276">
        <v>41399</v>
      </c>
      <c r="H1546" s="243">
        <f t="shared" si="77"/>
        <v>41399</v>
      </c>
      <c r="I1546" s="277">
        <v>41501</v>
      </c>
      <c r="J1546" s="175" t="s">
        <v>11772</v>
      </c>
      <c r="K1546" s="175"/>
      <c r="L1546" s="24" t="s">
        <v>8637</v>
      </c>
      <c r="M1546" s="175" t="s">
        <v>11771</v>
      </c>
      <c r="N1546" s="175"/>
      <c r="O1546" s="181">
        <v>41453</v>
      </c>
      <c r="P1546" s="181">
        <v>41453</v>
      </c>
      <c r="S1546" t="s">
        <v>2674</v>
      </c>
      <c r="X1546">
        <v>20.5</v>
      </c>
      <c r="Y1546" t="s">
        <v>9144</v>
      </c>
      <c r="AA1546" t="s">
        <v>11235</v>
      </c>
      <c r="AB1546" t="s">
        <v>11281</v>
      </c>
      <c r="AC1546" s="6" t="s">
        <v>15115</v>
      </c>
      <c r="AD1546" t="s">
        <v>11270</v>
      </c>
      <c r="AE1546">
        <v>0.12</v>
      </c>
      <c r="AF1546" t="s">
        <v>9144</v>
      </c>
      <c r="AI1546" s="292">
        <v>0.41666666666666669</v>
      </c>
      <c r="AJ1546" t="s">
        <v>1419</v>
      </c>
      <c r="AV1546" s="331">
        <f t="shared" si="76"/>
        <v>41501</v>
      </c>
    </row>
    <row r="1547" spans="1:48" x14ac:dyDescent="0.25">
      <c r="A1547" s="175" t="s">
        <v>11571</v>
      </c>
      <c r="B1547" s="6" t="s">
        <v>15111</v>
      </c>
      <c r="C1547" s="238" t="str">
        <f t="shared" si="75"/>
        <v>READINGS_TT1_M2013-5_2013-8</v>
      </c>
      <c r="E1547" s="301" t="s">
        <v>15136</v>
      </c>
      <c r="F1547" s="178" t="s">
        <v>15099</v>
      </c>
      <c r="G1547" s="276">
        <v>41399</v>
      </c>
      <c r="H1547" s="243">
        <f t="shared" si="77"/>
        <v>41399</v>
      </c>
      <c r="I1547" s="277">
        <v>41501</v>
      </c>
      <c r="J1547" s="175" t="s">
        <v>11772</v>
      </c>
      <c r="K1547" s="175"/>
      <c r="L1547" s="24" t="s">
        <v>8637</v>
      </c>
      <c r="M1547" s="175" t="s">
        <v>11771</v>
      </c>
      <c r="N1547" s="175"/>
      <c r="O1547" s="181">
        <v>41453</v>
      </c>
      <c r="P1547" s="181">
        <v>41453</v>
      </c>
      <c r="S1547" t="s">
        <v>2674</v>
      </c>
      <c r="X1547">
        <v>22.6</v>
      </c>
      <c r="Y1547" t="s">
        <v>9144</v>
      </c>
      <c r="AA1547" t="s">
        <v>11235</v>
      </c>
      <c r="AB1547" t="s">
        <v>11281</v>
      </c>
      <c r="AC1547" s="6" t="s">
        <v>15115</v>
      </c>
      <c r="AD1547" t="s">
        <v>11270</v>
      </c>
      <c r="AE1547">
        <v>0.12</v>
      </c>
      <c r="AF1547" t="s">
        <v>9144</v>
      </c>
      <c r="AI1547" s="292">
        <v>0.58333333333333337</v>
      </c>
      <c r="AJ1547" t="s">
        <v>1419</v>
      </c>
      <c r="AV1547" s="331">
        <f t="shared" si="76"/>
        <v>41501</v>
      </c>
    </row>
    <row r="1548" spans="1:48" x14ac:dyDescent="0.25">
      <c r="A1548" s="175" t="s">
        <v>11571</v>
      </c>
      <c r="B1548" s="6" t="s">
        <v>15111</v>
      </c>
      <c r="C1548" s="238" t="str">
        <f t="shared" si="75"/>
        <v>READINGS_TT1_M2013-5_2013-8</v>
      </c>
      <c r="E1548" s="301" t="s">
        <v>15136</v>
      </c>
      <c r="F1548" s="178" t="s">
        <v>15099</v>
      </c>
      <c r="G1548" s="276">
        <v>41399</v>
      </c>
      <c r="H1548" s="243">
        <f t="shared" si="77"/>
        <v>41399</v>
      </c>
      <c r="I1548" s="277">
        <v>41501</v>
      </c>
      <c r="J1548" s="175" t="s">
        <v>11772</v>
      </c>
      <c r="K1548" s="175"/>
      <c r="L1548" s="24" t="s">
        <v>8637</v>
      </c>
      <c r="M1548" s="175" t="s">
        <v>11771</v>
      </c>
      <c r="N1548" s="175"/>
      <c r="O1548" s="181">
        <v>41453</v>
      </c>
      <c r="P1548" s="181">
        <v>41453</v>
      </c>
      <c r="S1548" t="s">
        <v>2674</v>
      </c>
      <c r="X1548">
        <v>22.7</v>
      </c>
      <c r="Y1548" t="s">
        <v>9144</v>
      </c>
      <c r="AA1548" t="s">
        <v>11235</v>
      </c>
      <c r="AB1548" t="s">
        <v>11281</v>
      </c>
      <c r="AC1548" s="6" t="s">
        <v>15115</v>
      </c>
      <c r="AD1548" t="s">
        <v>11270</v>
      </c>
      <c r="AE1548">
        <v>0.12</v>
      </c>
      <c r="AF1548" t="s">
        <v>9144</v>
      </c>
      <c r="AI1548" s="292">
        <v>0.75</v>
      </c>
      <c r="AJ1548" t="s">
        <v>1419</v>
      </c>
      <c r="AV1548" s="331">
        <f t="shared" si="76"/>
        <v>41501</v>
      </c>
    </row>
    <row r="1549" spans="1:48" x14ac:dyDescent="0.25">
      <c r="A1549" s="175" t="s">
        <v>11571</v>
      </c>
      <c r="B1549" s="6" t="s">
        <v>15111</v>
      </c>
      <c r="C1549" s="238" t="str">
        <f t="shared" si="75"/>
        <v>READINGS_TT1_M2013-5_2013-8</v>
      </c>
      <c r="E1549" s="301" t="s">
        <v>15136</v>
      </c>
      <c r="F1549" s="178" t="s">
        <v>15099</v>
      </c>
      <c r="G1549" s="276">
        <v>41399</v>
      </c>
      <c r="H1549" s="243">
        <f t="shared" si="77"/>
        <v>41399</v>
      </c>
      <c r="I1549" s="277">
        <v>41501</v>
      </c>
      <c r="J1549" s="175" t="s">
        <v>11772</v>
      </c>
      <c r="K1549" s="175"/>
      <c r="L1549" s="24" t="s">
        <v>8637</v>
      </c>
      <c r="M1549" s="175" t="s">
        <v>11771</v>
      </c>
      <c r="N1549" s="175"/>
      <c r="O1549" s="181">
        <v>41453</v>
      </c>
      <c r="P1549" s="181">
        <v>41453</v>
      </c>
      <c r="S1549" t="s">
        <v>2674</v>
      </c>
      <c r="X1549">
        <v>21.4</v>
      </c>
      <c r="Y1549" t="s">
        <v>9144</v>
      </c>
      <c r="AA1549" t="s">
        <v>11235</v>
      </c>
      <c r="AB1549" t="s">
        <v>11281</v>
      </c>
      <c r="AC1549" s="6" t="s">
        <v>15115</v>
      </c>
      <c r="AD1549" t="s">
        <v>11270</v>
      </c>
      <c r="AE1549">
        <v>0.12</v>
      </c>
      <c r="AF1549" t="s">
        <v>9144</v>
      </c>
      <c r="AI1549" s="292">
        <v>0.91666666666666663</v>
      </c>
      <c r="AJ1549" t="s">
        <v>1419</v>
      </c>
      <c r="AV1549" s="331">
        <f t="shared" si="76"/>
        <v>41501</v>
      </c>
    </row>
    <row r="1550" spans="1:48" x14ac:dyDescent="0.25">
      <c r="A1550" s="175" t="s">
        <v>11571</v>
      </c>
      <c r="B1550" s="6" t="s">
        <v>15111</v>
      </c>
      <c r="C1550" s="238" t="str">
        <f t="shared" si="75"/>
        <v>READINGS_TT1_M2013-5_2013-8</v>
      </c>
      <c r="E1550" s="301" t="s">
        <v>15136</v>
      </c>
      <c r="F1550" s="178" t="s">
        <v>15099</v>
      </c>
      <c r="G1550" s="276">
        <v>41399</v>
      </c>
      <c r="H1550" s="243">
        <f t="shared" si="77"/>
        <v>41399</v>
      </c>
      <c r="I1550" s="277">
        <v>41501</v>
      </c>
      <c r="J1550" s="175" t="s">
        <v>11772</v>
      </c>
      <c r="K1550" s="175"/>
      <c r="L1550" s="24" t="s">
        <v>8637</v>
      </c>
      <c r="M1550" s="175" t="s">
        <v>11771</v>
      </c>
      <c r="N1550" s="175"/>
      <c r="O1550" s="181">
        <v>41454</v>
      </c>
      <c r="P1550" s="181">
        <v>41454</v>
      </c>
      <c r="S1550" t="s">
        <v>2674</v>
      </c>
      <c r="X1550">
        <v>19.899999999999999</v>
      </c>
      <c r="Y1550" t="s">
        <v>9144</v>
      </c>
      <c r="AA1550" t="s">
        <v>11235</v>
      </c>
      <c r="AB1550" t="s">
        <v>11281</v>
      </c>
      <c r="AC1550" s="6" t="s">
        <v>15115</v>
      </c>
      <c r="AD1550" t="s">
        <v>11270</v>
      </c>
      <c r="AE1550">
        <v>0.12</v>
      </c>
      <c r="AF1550" t="s">
        <v>9144</v>
      </c>
      <c r="AI1550" s="292">
        <v>8.3333333333333329E-2</v>
      </c>
      <c r="AJ1550" t="s">
        <v>1419</v>
      </c>
      <c r="AV1550" s="331">
        <f t="shared" si="76"/>
        <v>41501</v>
      </c>
    </row>
    <row r="1551" spans="1:48" x14ac:dyDescent="0.25">
      <c r="A1551" s="175" t="s">
        <v>11571</v>
      </c>
      <c r="B1551" s="6" t="s">
        <v>15111</v>
      </c>
      <c r="C1551" s="238" t="str">
        <f t="shared" si="75"/>
        <v>READINGS_TT1_M2013-5_2013-8</v>
      </c>
      <c r="E1551" s="301" t="s">
        <v>15136</v>
      </c>
      <c r="F1551" s="178" t="s">
        <v>15099</v>
      </c>
      <c r="G1551" s="276">
        <v>41399</v>
      </c>
      <c r="H1551" s="243">
        <f t="shared" si="77"/>
        <v>41399</v>
      </c>
      <c r="I1551" s="277">
        <v>41501</v>
      </c>
      <c r="J1551" s="175" t="s">
        <v>11772</v>
      </c>
      <c r="K1551" s="175"/>
      <c r="L1551" s="24" t="s">
        <v>8637</v>
      </c>
      <c r="M1551" s="175" t="s">
        <v>11771</v>
      </c>
      <c r="N1551" s="175"/>
      <c r="O1551" s="181">
        <v>41454</v>
      </c>
      <c r="P1551" s="181">
        <v>41454</v>
      </c>
      <c r="S1551" t="s">
        <v>2674</v>
      </c>
      <c r="X1551">
        <v>19.2</v>
      </c>
      <c r="Y1551" t="s">
        <v>9144</v>
      </c>
      <c r="AA1551" t="s">
        <v>11235</v>
      </c>
      <c r="AB1551" t="s">
        <v>11281</v>
      </c>
      <c r="AC1551" s="6" t="s">
        <v>15115</v>
      </c>
      <c r="AD1551" t="s">
        <v>11270</v>
      </c>
      <c r="AE1551">
        <v>0.12</v>
      </c>
      <c r="AF1551" t="s">
        <v>9144</v>
      </c>
      <c r="AI1551" s="292">
        <v>0.25</v>
      </c>
      <c r="AJ1551" t="s">
        <v>1419</v>
      </c>
      <c r="AV1551" s="331">
        <f t="shared" si="76"/>
        <v>41501</v>
      </c>
    </row>
    <row r="1552" spans="1:48" x14ac:dyDescent="0.25">
      <c r="A1552" s="175" t="s">
        <v>11571</v>
      </c>
      <c r="B1552" s="6" t="s">
        <v>15111</v>
      </c>
      <c r="C1552" s="238" t="str">
        <f t="shared" si="75"/>
        <v>READINGS_TT1_M2013-5_2013-8</v>
      </c>
      <c r="E1552" s="301" t="s">
        <v>15136</v>
      </c>
      <c r="F1552" s="178" t="s">
        <v>15099</v>
      </c>
      <c r="G1552" s="276">
        <v>41399</v>
      </c>
      <c r="H1552" s="243">
        <f t="shared" si="77"/>
        <v>41399</v>
      </c>
      <c r="I1552" s="277">
        <v>41501</v>
      </c>
      <c r="J1552" s="175" t="s">
        <v>11772</v>
      </c>
      <c r="K1552" s="175"/>
      <c r="L1552" s="24" t="s">
        <v>8637</v>
      </c>
      <c r="M1552" s="175" t="s">
        <v>11771</v>
      </c>
      <c r="N1552" s="175"/>
      <c r="O1552" s="181">
        <v>41454</v>
      </c>
      <c r="P1552" s="181">
        <v>41454</v>
      </c>
      <c r="S1552" t="s">
        <v>2674</v>
      </c>
      <c r="X1552">
        <v>20</v>
      </c>
      <c r="Y1552" t="s">
        <v>9144</v>
      </c>
      <c r="AA1552" t="s">
        <v>11235</v>
      </c>
      <c r="AB1552" t="s">
        <v>11281</v>
      </c>
      <c r="AC1552" s="6" t="s">
        <v>15115</v>
      </c>
      <c r="AD1552" t="s">
        <v>11270</v>
      </c>
      <c r="AE1552">
        <v>0.12</v>
      </c>
      <c r="AF1552" t="s">
        <v>9144</v>
      </c>
      <c r="AI1552" s="292">
        <v>0.41666666666666669</v>
      </c>
      <c r="AJ1552" t="s">
        <v>1419</v>
      </c>
      <c r="AV1552" s="331">
        <f t="shared" si="76"/>
        <v>41501</v>
      </c>
    </row>
    <row r="1553" spans="1:48" x14ac:dyDescent="0.25">
      <c r="A1553" s="175" t="s">
        <v>11571</v>
      </c>
      <c r="B1553" s="6" t="s">
        <v>15111</v>
      </c>
      <c r="C1553" s="238" t="str">
        <f t="shared" si="75"/>
        <v>READINGS_TT1_M2013-5_2013-8</v>
      </c>
      <c r="E1553" s="301" t="s">
        <v>15136</v>
      </c>
      <c r="F1553" s="178" t="s">
        <v>15099</v>
      </c>
      <c r="G1553" s="276">
        <v>41399</v>
      </c>
      <c r="H1553" s="243">
        <f t="shared" si="77"/>
        <v>41399</v>
      </c>
      <c r="I1553" s="277">
        <v>41501</v>
      </c>
      <c r="J1553" s="175" t="s">
        <v>11772</v>
      </c>
      <c r="K1553" s="175"/>
      <c r="L1553" s="24" t="s">
        <v>8637</v>
      </c>
      <c r="M1553" s="175" t="s">
        <v>11771</v>
      </c>
      <c r="N1553" s="175"/>
      <c r="O1553" s="181">
        <v>41454</v>
      </c>
      <c r="P1553" s="181">
        <v>41454</v>
      </c>
      <c r="S1553" t="s">
        <v>2674</v>
      </c>
      <c r="X1553">
        <v>22.5</v>
      </c>
      <c r="Y1553" t="s">
        <v>9144</v>
      </c>
      <c r="AA1553" t="s">
        <v>11235</v>
      </c>
      <c r="AB1553" t="s">
        <v>11281</v>
      </c>
      <c r="AC1553" s="6" t="s">
        <v>15115</v>
      </c>
      <c r="AD1553" t="s">
        <v>11270</v>
      </c>
      <c r="AE1553">
        <v>0.12</v>
      </c>
      <c r="AF1553" t="s">
        <v>9144</v>
      </c>
      <c r="AI1553" s="292">
        <v>0.58333333333333337</v>
      </c>
      <c r="AJ1553" t="s">
        <v>1419</v>
      </c>
      <c r="AV1553" s="331">
        <f t="shared" si="76"/>
        <v>41501</v>
      </c>
    </row>
    <row r="1554" spans="1:48" x14ac:dyDescent="0.25">
      <c r="A1554" s="175" t="s">
        <v>11571</v>
      </c>
      <c r="B1554" s="6" t="s">
        <v>15111</v>
      </c>
      <c r="C1554" s="238" t="str">
        <f t="shared" si="75"/>
        <v>READINGS_TT1_M2013-5_2013-8</v>
      </c>
      <c r="E1554" s="301" t="s">
        <v>15136</v>
      </c>
      <c r="F1554" s="178" t="s">
        <v>15099</v>
      </c>
      <c r="G1554" s="276">
        <v>41399</v>
      </c>
      <c r="H1554" s="243">
        <f t="shared" si="77"/>
        <v>41399</v>
      </c>
      <c r="I1554" s="277">
        <v>41501</v>
      </c>
      <c r="J1554" s="175" t="s">
        <v>11772</v>
      </c>
      <c r="K1554" s="175"/>
      <c r="L1554" s="24" t="s">
        <v>8637</v>
      </c>
      <c r="M1554" s="175" t="s">
        <v>11771</v>
      </c>
      <c r="N1554" s="175"/>
      <c r="O1554" s="181">
        <v>41454</v>
      </c>
      <c r="P1554" s="181">
        <v>41454</v>
      </c>
      <c r="S1554" t="s">
        <v>2674</v>
      </c>
      <c r="X1554">
        <v>23.1</v>
      </c>
      <c r="Y1554" t="s">
        <v>9144</v>
      </c>
      <c r="AA1554" t="s">
        <v>11235</v>
      </c>
      <c r="AB1554" t="s">
        <v>11281</v>
      </c>
      <c r="AC1554" s="6" t="s">
        <v>15115</v>
      </c>
      <c r="AD1554" t="s">
        <v>11270</v>
      </c>
      <c r="AE1554">
        <v>0.12</v>
      </c>
      <c r="AF1554" t="s">
        <v>9144</v>
      </c>
      <c r="AI1554" s="292">
        <v>0.75</v>
      </c>
      <c r="AJ1554" t="s">
        <v>1419</v>
      </c>
      <c r="AV1554" s="331">
        <f t="shared" si="76"/>
        <v>41501</v>
      </c>
    </row>
    <row r="1555" spans="1:48" x14ac:dyDescent="0.25">
      <c r="A1555" s="175" t="s">
        <v>11571</v>
      </c>
      <c r="B1555" s="6" t="s">
        <v>15111</v>
      </c>
      <c r="C1555" s="238" t="str">
        <f t="shared" si="75"/>
        <v>READINGS_TT1_M2013-5_2013-8</v>
      </c>
      <c r="E1555" s="301" t="s">
        <v>15136</v>
      </c>
      <c r="F1555" s="178" t="s">
        <v>15099</v>
      </c>
      <c r="G1555" s="276">
        <v>41399</v>
      </c>
      <c r="H1555" s="243">
        <f t="shared" si="77"/>
        <v>41399</v>
      </c>
      <c r="I1555" s="277">
        <v>41501</v>
      </c>
      <c r="J1555" s="175" t="s">
        <v>11772</v>
      </c>
      <c r="K1555" s="175"/>
      <c r="L1555" s="24" t="s">
        <v>8637</v>
      </c>
      <c r="M1555" s="175" t="s">
        <v>11771</v>
      </c>
      <c r="N1555" s="175"/>
      <c r="O1555" s="181">
        <v>41454</v>
      </c>
      <c r="P1555" s="181">
        <v>41454</v>
      </c>
      <c r="S1555" t="s">
        <v>2674</v>
      </c>
      <c r="X1555">
        <v>21.8</v>
      </c>
      <c r="Y1555" t="s">
        <v>9144</v>
      </c>
      <c r="AA1555" t="s">
        <v>11235</v>
      </c>
      <c r="AB1555" t="s">
        <v>11281</v>
      </c>
      <c r="AC1555" s="6" t="s">
        <v>15115</v>
      </c>
      <c r="AD1555" t="s">
        <v>11270</v>
      </c>
      <c r="AE1555">
        <v>0.12</v>
      </c>
      <c r="AF1555" t="s">
        <v>9144</v>
      </c>
      <c r="AI1555" s="292">
        <v>0.91666666666666663</v>
      </c>
      <c r="AJ1555" t="s">
        <v>1419</v>
      </c>
      <c r="AV1555" s="331">
        <f t="shared" si="76"/>
        <v>41501</v>
      </c>
    </row>
    <row r="1556" spans="1:48" x14ac:dyDescent="0.25">
      <c r="A1556" s="175" t="s">
        <v>11571</v>
      </c>
      <c r="B1556" s="6" t="s">
        <v>15111</v>
      </c>
      <c r="C1556" s="238" t="str">
        <f t="shared" si="75"/>
        <v>READINGS_TT1_M2013-5_2013-8</v>
      </c>
      <c r="E1556" s="301" t="s">
        <v>15136</v>
      </c>
      <c r="F1556" s="178" t="s">
        <v>15099</v>
      </c>
      <c r="G1556" s="276">
        <v>41399</v>
      </c>
      <c r="H1556" s="243">
        <f t="shared" si="77"/>
        <v>41399</v>
      </c>
      <c r="I1556" s="277">
        <v>41501</v>
      </c>
      <c r="J1556" s="175" t="s">
        <v>11772</v>
      </c>
      <c r="K1556" s="175"/>
      <c r="L1556" s="24" t="s">
        <v>8637</v>
      </c>
      <c r="M1556" s="175" t="s">
        <v>11771</v>
      </c>
      <c r="N1556" s="175"/>
      <c r="O1556" s="181">
        <v>41455</v>
      </c>
      <c r="P1556" s="181">
        <v>41455</v>
      </c>
      <c r="S1556" t="s">
        <v>2674</v>
      </c>
      <c r="X1556">
        <v>20.3</v>
      </c>
      <c r="Y1556" t="s">
        <v>9144</v>
      </c>
      <c r="AA1556" t="s">
        <v>11235</v>
      </c>
      <c r="AB1556" t="s">
        <v>11281</v>
      </c>
      <c r="AC1556" s="6" t="s">
        <v>15115</v>
      </c>
      <c r="AD1556" t="s">
        <v>11270</v>
      </c>
      <c r="AE1556">
        <v>0.12</v>
      </c>
      <c r="AF1556" t="s">
        <v>9144</v>
      </c>
      <c r="AI1556" s="292">
        <v>8.3333333333333329E-2</v>
      </c>
      <c r="AJ1556" t="s">
        <v>1419</v>
      </c>
      <c r="AV1556" s="331">
        <f t="shared" si="76"/>
        <v>41501</v>
      </c>
    </row>
    <row r="1557" spans="1:48" x14ac:dyDescent="0.25">
      <c r="A1557" s="175" t="s">
        <v>11571</v>
      </c>
      <c r="B1557" s="6" t="s">
        <v>15111</v>
      </c>
      <c r="C1557" s="238" t="str">
        <f t="shared" si="75"/>
        <v>READINGS_TT1_M2013-5_2013-8</v>
      </c>
      <c r="E1557" s="301" t="s">
        <v>15136</v>
      </c>
      <c r="F1557" s="178" t="s">
        <v>15099</v>
      </c>
      <c r="G1557" s="276">
        <v>41399</v>
      </c>
      <c r="H1557" s="243">
        <f t="shared" si="77"/>
        <v>41399</v>
      </c>
      <c r="I1557" s="277">
        <v>41501</v>
      </c>
      <c r="J1557" s="175" t="s">
        <v>11772</v>
      </c>
      <c r="K1557" s="175"/>
      <c r="L1557" s="24" t="s">
        <v>8637</v>
      </c>
      <c r="M1557" s="175" t="s">
        <v>11771</v>
      </c>
      <c r="N1557" s="175"/>
      <c r="O1557" s="181">
        <v>41455</v>
      </c>
      <c r="P1557" s="181">
        <v>41455</v>
      </c>
      <c r="S1557" t="s">
        <v>2674</v>
      </c>
      <c r="X1557">
        <v>19.5</v>
      </c>
      <c r="Y1557" t="s">
        <v>9144</v>
      </c>
      <c r="AA1557" t="s">
        <v>11235</v>
      </c>
      <c r="AB1557" t="s">
        <v>11281</v>
      </c>
      <c r="AC1557" s="6" t="s">
        <v>15115</v>
      </c>
      <c r="AD1557" t="s">
        <v>11270</v>
      </c>
      <c r="AE1557">
        <v>0.12</v>
      </c>
      <c r="AF1557" t="s">
        <v>9144</v>
      </c>
      <c r="AI1557" s="292">
        <v>0.25</v>
      </c>
      <c r="AJ1557" t="s">
        <v>1419</v>
      </c>
      <c r="AV1557" s="331">
        <f t="shared" si="76"/>
        <v>41501</v>
      </c>
    </row>
    <row r="1558" spans="1:48" x14ac:dyDescent="0.25">
      <c r="A1558" s="175" t="s">
        <v>11571</v>
      </c>
      <c r="B1558" s="6" t="s">
        <v>15111</v>
      </c>
      <c r="C1558" s="238" t="str">
        <f t="shared" si="75"/>
        <v>READINGS_TT1_M2013-5_2013-8</v>
      </c>
      <c r="E1558" s="301" t="s">
        <v>15136</v>
      </c>
      <c r="F1558" s="178" t="s">
        <v>15099</v>
      </c>
      <c r="G1558" s="276">
        <v>41399</v>
      </c>
      <c r="H1558" s="243">
        <f t="shared" si="77"/>
        <v>41399</v>
      </c>
      <c r="I1558" s="277">
        <v>41501</v>
      </c>
      <c r="J1558" s="175" t="s">
        <v>11772</v>
      </c>
      <c r="K1558" s="175"/>
      <c r="L1558" s="24" t="s">
        <v>8637</v>
      </c>
      <c r="M1558" s="175" t="s">
        <v>11771</v>
      </c>
      <c r="N1558" s="175"/>
      <c r="O1558" s="181">
        <v>41455</v>
      </c>
      <c r="P1558" s="181">
        <v>41455</v>
      </c>
      <c r="S1558" t="s">
        <v>2674</v>
      </c>
      <c r="X1558">
        <v>20</v>
      </c>
      <c r="Y1558" t="s">
        <v>9144</v>
      </c>
      <c r="AA1558" t="s">
        <v>11235</v>
      </c>
      <c r="AB1558" t="s">
        <v>11281</v>
      </c>
      <c r="AC1558" s="6" t="s">
        <v>15115</v>
      </c>
      <c r="AD1558" t="s">
        <v>11270</v>
      </c>
      <c r="AE1558">
        <v>0.12</v>
      </c>
      <c r="AF1558" t="s">
        <v>9144</v>
      </c>
      <c r="AI1558" s="292">
        <v>0.41666666666666669</v>
      </c>
      <c r="AJ1558" t="s">
        <v>1419</v>
      </c>
      <c r="AV1558" s="331">
        <f t="shared" si="76"/>
        <v>41501</v>
      </c>
    </row>
    <row r="1559" spans="1:48" x14ac:dyDescent="0.25">
      <c r="A1559" s="175" t="s">
        <v>11571</v>
      </c>
      <c r="B1559" s="6" t="s">
        <v>15111</v>
      </c>
      <c r="C1559" s="238" t="str">
        <f t="shared" si="75"/>
        <v>READINGS_TT1_M2013-5_2013-8</v>
      </c>
      <c r="E1559" s="301" t="s">
        <v>15136</v>
      </c>
      <c r="F1559" s="178" t="s">
        <v>15099</v>
      </c>
      <c r="G1559" s="276">
        <v>41399</v>
      </c>
      <c r="H1559" s="243">
        <f t="shared" si="77"/>
        <v>41399</v>
      </c>
      <c r="I1559" s="277">
        <v>41501</v>
      </c>
      <c r="J1559" s="175" t="s">
        <v>11772</v>
      </c>
      <c r="K1559" s="175"/>
      <c r="L1559" s="24" t="s">
        <v>8637</v>
      </c>
      <c r="M1559" s="175" t="s">
        <v>11771</v>
      </c>
      <c r="N1559" s="175"/>
      <c r="O1559" s="181">
        <v>41455</v>
      </c>
      <c r="P1559" s="181">
        <v>41455</v>
      </c>
      <c r="S1559" t="s">
        <v>2674</v>
      </c>
      <c r="X1559">
        <v>20.7</v>
      </c>
      <c r="Y1559" t="s">
        <v>9144</v>
      </c>
      <c r="AA1559" t="s">
        <v>11235</v>
      </c>
      <c r="AB1559" t="s">
        <v>11281</v>
      </c>
      <c r="AC1559" s="6" t="s">
        <v>15115</v>
      </c>
      <c r="AD1559" t="s">
        <v>11270</v>
      </c>
      <c r="AE1559">
        <v>0.12</v>
      </c>
      <c r="AF1559" t="s">
        <v>9144</v>
      </c>
      <c r="AI1559" s="292">
        <v>0.58333333333333337</v>
      </c>
      <c r="AJ1559" t="s">
        <v>1419</v>
      </c>
      <c r="AV1559" s="331">
        <f t="shared" si="76"/>
        <v>41501</v>
      </c>
    </row>
    <row r="1560" spans="1:48" x14ac:dyDescent="0.25">
      <c r="A1560" s="175" t="s">
        <v>11571</v>
      </c>
      <c r="B1560" s="6" t="s">
        <v>15111</v>
      </c>
      <c r="C1560" s="238" t="str">
        <f t="shared" si="75"/>
        <v>READINGS_TT1_M2013-5_2013-8</v>
      </c>
      <c r="E1560" s="301" t="s">
        <v>15136</v>
      </c>
      <c r="F1560" s="178" t="s">
        <v>15099</v>
      </c>
      <c r="G1560" s="276">
        <v>41399</v>
      </c>
      <c r="H1560" s="243">
        <f t="shared" si="77"/>
        <v>41399</v>
      </c>
      <c r="I1560" s="277">
        <v>41501</v>
      </c>
      <c r="J1560" s="175" t="s">
        <v>11772</v>
      </c>
      <c r="K1560" s="175"/>
      <c r="L1560" s="24" t="s">
        <v>8637</v>
      </c>
      <c r="M1560" s="175" t="s">
        <v>11771</v>
      </c>
      <c r="N1560" s="175"/>
      <c r="O1560" s="181">
        <v>41455</v>
      </c>
      <c r="P1560" s="181">
        <v>41455</v>
      </c>
      <c r="S1560" t="s">
        <v>2674</v>
      </c>
      <c r="X1560">
        <v>21.3</v>
      </c>
      <c r="Y1560" t="s">
        <v>9144</v>
      </c>
      <c r="AA1560" t="s">
        <v>11235</v>
      </c>
      <c r="AB1560" t="s">
        <v>11281</v>
      </c>
      <c r="AC1560" s="6" t="s">
        <v>15115</v>
      </c>
      <c r="AD1560" t="s">
        <v>11270</v>
      </c>
      <c r="AE1560">
        <v>0.12</v>
      </c>
      <c r="AF1560" t="s">
        <v>9144</v>
      </c>
      <c r="AI1560" s="292">
        <v>0.75</v>
      </c>
      <c r="AJ1560" t="s">
        <v>1419</v>
      </c>
      <c r="AV1560" s="331">
        <f t="shared" si="76"/>
        <v>41501</v>
      </c>
    </row>
    <row r="1561" spans="1:48" x14ac:dyDescent="0.25">
      <c r="A1561" s="175" t="s">
        <v>11571</v>
      </c>
      <c r="B1561" s="6" t="s">
        <v>15111</v>
      </c>
      <c r="C1561" s="238" t="str">
        <f t="shared" si="75"/>
        <v>READINGS_TT1_M2013-5_2013-8</v>
      </c>
      <c r="E1561" s="301" t="s">
        <v>15136</v>
      </c>
      <c r="F1561" s="178" t="s">
        <v>15099</v>
      </c>
      <c r="G1561" s="276">
        <v>41399</v>
      </c>
      <c r="H1561" s="243">
        <f t="shared" si="77"/>
        <v>41399</v>
      </c>
      <c r="I1561" s="277">
        <v>41501</v>
      </c>
      <c r="J1561" s="175" t="s">
        <v>11772</v>
      </c>
      <c r="K1561" s="175"/>
      <c r="L1561" s="24" t="s">
        <v>8637</v>
      </c>
      <c r="M1561" s="175" t="s">
        <v>11771</v>
      </c>
      <c r="N1561" s="175"/>
      <c r="O1561" s="181">
        <v>41455</v>
      </c>
      <c r="P1561" s="181">
        <v>41455</v>
      </c>
      <c r="S1561" t="s">
        <v>2674</v>
      </c>
      <c r="X1561">
        <v>20.7</v>
      </c>
      <c r="Y1561" t="s">
        <v>9144</v>
      </c>
      <c r="AA1561" t="s">
        <v>11235</v>
      </c>
      <c r="AB1561" t="s">
        <v>11281</v>
      </c>
      <c r="AC1561" s="6" t="s">
        <v>15115</v>
      </c>
      <c r="AD1561" t="s">
        <v>11270</v>
      </c>
      <c r="AE1561">
        <v>0.12</v>
      </c>
      <c r="AF1561" t="s">
        <v>9144</v>
      </c>
      <c r="AI1561" s="292">
        <v>0.91666666666666663</v>
      </c>
      <c r="AJ1561" t="s">
        <v>1419</v>
      </c>
      <c r="AV1561" s="331">
        <f t="shared" si="76"/>
        <v>41501</v>
      </c>
    </row>
    <row r="1562" spans="1:48" x14ac:dyDescent="0.25">
      <c r="A1562" s="175" t="s">
        <v>11571</v>
      </c>
      <c r="B1562" s="6" t="s">
        <v>15111</v>
      </c>
      <c r="C1562" s="238" t="str">
        <f t="shared" si="75"/>
        <v>READINGS_TT1_M2013-5_2013-8</v>
      </c>
      <c r="E1562" s="301" t="s">
        <v>15136</v>
      </c>
      <c r="F1562" s="178" t="s">
        <v>15099</v>
      </c>
      <c r="G1562" s="276">
        <v>41399</v>
      </c>
      <c r="H1562" s="243">
        <f t="shared" si="77"/>
        <v>41399</v>
      </c>
      <c r="I1562" s="277">
        <v>41501</v>
      </c>
      <c r="J1562" s="175" t="s">
        <v>11772</v>
      </c>
      <c r="K1562" s="175"/>
      <c r="L1562" s="24" t="s">
        <v>8637</v>
      </c>
      <c r="M1562" s="175" t="s">
        <v>11771</v>
      </c>
      <c r="N1562" s="175"/>
      <c r="O1562" s="181">
        <v>41456</v>
      </c>
      <c r="P1562" s="181">
        <v>41456</v>
      </c>
      <c r="S1562" t="s">
        <v>2674</v>
      </c>
      <c r="X1562">
        <v>20.100000000000001</v>
      </c>
      <c r="Y1562" t="s">
        <v>9144</v>
      </c>
      <c r="AA1562" t="s">
        <v>11235</v>
      </c>
      <c r="AB1562" t="s">
        <v>11281</v>
      </c>
      <c r="AC1562" s="6" t="s">
        <v>15115</v>
      </c>
      <c r="AD1562" t="s">
        <v>11270</v>
      </c>
      <c r="AE1562">
        <v>0.12</v>
      </c>
      <c r="AF1562" t="s">
        <v>9144</v>
      </c>
      <c r="AI1562" s="292">
        <v>8.3333333333333329E-2</v>
      </c>
      <c r="AJ1562" t="s">
        <v>1419</v>
      </c>
      <c r="AV1562" s="331">
        <f t="shared" si="76"/>
        <v>41501</v>
      </c>
    </row>
    <row r="1563" spans="1:48" x14ac:dyDescent="0.25">
      <c r="A1563" s="175" t="s">
        <v>11571</v>
      </c>
      <c r="B1563" s="6" t="s">
        <v>15111</v>
      </c>
      <c r="C1563" s="238" t="str">
        <f t="shared" si="75"/>
        <v>READINGS_TT1_M2013-5_2013-8</v>
      </c>
      <c r="E1563" s="301" t="s">
        <v>15136</v>
      </c>
      <c r="F1563" s="178" t="s">
        <v>15099</v>
      </c>
      <c r="G1563" s="276">
        <v>41399</v>
      </c>
      <c r="H1563" s="243">
        <f t="shared" si="77"/>
        <v>41399</v>
      </c>
      <c r="I1563" s="277">
        <v>41501</v>
      </c>
      <c r="J1563" s="175" t="s">
        <v>11772</v>
      </c>
      <c r="K1563" s="175"/>
      <c r="L1563" s="24" t="s">
        <v>8637</v>
      </c>
      <c r="M1563" s="175" t="s">
        <v>11771</v>
      </c>
      <c r="N1563" s="175"/>
      <c r="O1563" s="181">
        <v>41456</v>
      </c>
      <c r="P1563" s="181">
        <v>41456</v>
      </c>
      <c r="S1563" t="s">
        <v>2674</v>
      </c>
      <c r="X1563">
        <v>19.8</v>
      </c>
      <c r="Y1563" t="s">
        <v>9144</v>
      </c>
      <c r="AA1563" t="s">
        <v>11235</v>
      </c>
      <c r="AB1563" t="s">
        <v>11281</v>
      </c>
      <c r="AC1563" s="6" t="s">
        <v>15115</v>
      </c>
      <c r="AD1563" t="s">
        <v>11270</v>
      </c>
      <c r="AE1563">
        <v>0.12</v>
      </c>
      <c r="AF1563" t="s">
        <v>9144</v>
      </c>
      <c r="AI1563" s="292">
        <v>0.25</v>
      </c>
      <c r="AJ1563" t="s">
        <v>1419</v>
      </c>
      <c r="AV1563" s="331">
        <f t="shared" si="76"/>
        <v>41501</v>
      </c>
    </row>
    <row r="1564" spans="1:48" x14ac:dyDescent="0.25">
      <c r="A1564" s="175" t="s">
        <v>11571</v>
      </c>
      <c r="B1564" s="6" t="s">
        <v>15111</v>
      </c>
      <c r="C1564" s="238" t="str">
        <f t="shared" si="75"/>
        <v>READINGS_TT1_M2013-5_2013-8</v>
      </c>
      <c r="E1564" s="301" t="s">
        <v>15136</v>
      </c>
      <c r="F1564" s="178" t="s">
        <v>15099</v>
      </c>
      <c r="G1564" s="276">
        <v>41399</v>
      </c>
      <c r="H1564" s="243">
        <f t="shared" si="77"/>
        <v>41399</v>
      </c>
      <c r="I1564" s="277">
        <v>41501</v>
      </c>
      <c r="J1564" s="175" t="s">
        <v>11772</v>
      </c>
      <c r="K1564" s="175"/>
      <c r="L1564" s="24" t="s">
        <v>8637</v>
      </c>
      <c r="M1564" s="175" t="s">
        <v>11771</v>
      </c>
      <c r="N1564" s="175"/>
      <c r="O1564" s="181">
        <v>41456</v>
      </c>
      <c r="P1564" s="181">
        <v>41456</v>
      </c>
      <c r="S1564" t="s">
        <v>2674</v>
      </c>
      <c r="X1564">
        <v>20</v>
      </c>
      <c r="Y1564" t="s">
        <v>9144</v>
      </c>
      <c r="AA1564" t="s">
        <v>11235</v>
      </c>
      <c r="AB1564" t="s">
        <v>11281</v>
      </c>
      <c r="AC1564" s="6" t="s">
        <v>15115</v>
      </c>
      <c r="AD1564" t="s">
        <v>11270</v>
      </c>
      <c r="AE1564">
        <v>0.12</v>
      </c>
      <c r="AF1564" t="s">
        <v>9144</v>
      </c>
      <c r="AI1564" s="292">
        <v>0.41666666666666669</v>
      </c>
      <c r="AJ1564" t="s">
        <v>1419</v>
      </c>
      <c r="AV1564" s="331">
        <f t="shared" si="76"/>
        <v>41501</v>
      </c>
    </row>
    <row r="1565" spans="1:48" x14ac:dyDescent="0.25">
      <c r="A1565" s="175" t="s">
        <v>11571</v>
      </c>
      <c r="B1565" s="6" t="s">
        <v>15111</v>
      </c>
      <c r="C1565" s="238" t="str">
        <f t="shared" ref="C1565:C1628" si="78">"READINGS_"&amp;B1565&amp;"_M"&amp;YEAR(H1565)&amp;"-"&amp;MONTH(H1565)&amp;"_"&amp;YEAR(I1565)&amp;"-"&amp;MONTH(I1565)</f>
        <v>READINGS_TT1_M2013-5_2013-8</v>
      </c>
      <c r="E1565" s="301" t="s">
        <v>15136</v>
      </c>
      <c r="F1565" s="178" t="s">
        <v>15099</v>
      </c>
      <c r="G1565" s="276">
        <v>41399</v>
      </c>
      <c r="H1565" s="243">
        <f t="shared" si="77"/>
        <v>41399</v>
      </c>
      <c r="I1565" s="277">
        <v>41501</v>
      </c>
      <c r="J1565" s="175" t="s">
        <v>11772</v>
      </c>
      <c r="K1565" s="175"/>
      <c r="L1565" s="24" t="s">
        <v>8637</v>
      </c>
      <c r="M1565" s="175" t="s">
        <v>11771</v>
      </c>
      <c r="N1565" s="175"/>
      <c r="O1565" s="181">
        <v>41456</v>
      </c>
      <c r="P1565" s="181">
        <v>41456</v>
      </c>
      <c r="S1565" t="s">
        <v>2674</v>
      </c>
      <c r="X1565">
        <v>20.399999999999999</v>
      </c>
      <c r="Y1565" t="s">
        <v>9144</v>
      </c>
      <c r="AA1565" t="s">
        <v>11235</v>
      </c>
      <c r="AB1565" t="s">
        <v>11281</v>
      </c>
      <c r="AC1565" s="6" t="s">
        <v>15115</v>
      </c>
      <c r="AD1565" t="s">
        <v>11270</v>
      </c>
      <c r="AE1565">
        <v>0.12</v>
      </c>
      <c r="AF1565" t="s">
        <v>9144</v>
      </c>
      <c r="AI1565" s="292">
        <v>0.58333333333333337</v>
      </c>
      <c r="AJ1565" t="s">
        <v>1419</v>
      </c>
      <c r="AV1565" s="331">
        <f t="shared" si="76"/>
        <v>41501</v>
      </c>
    </row>
    <row r="1566" spans="1:48" x14ac:dyDescent="0.25">
      <c r="A1566" s="175" t="s">
        <v>11571</v>
      </c>
      <c r="B1566" s="6" t="s">
        <v>15111</v>
      </c>
      <c r="C1566" s="238" t="str">
        <f t="shared" si="78"/>
        <v>READINGS_TT1_M2013-5_2013-8</v>
      </c>
      <c r="E1566" s="301" t="s">
        <v>15136</v>
      </c>
      <c r="F1566" s="178" t="s">
        <v>15099</v>
      </c>
      <c r="G1566" s="276">
        <v>41399</v>
      </c>
      <c r="H1566" s="243">
        <f t="shared" si="77"/>
        <v>41399</v>
      </c>
      <c r="I1566" s="277">
        <v>41501</v>
      </c>
      <c r="J1566" s="175" t="s">
        <v>11772</v>
      </c>
      <c r="K1566" s="175"/>
      <c r="L1566" s="24" t="s">
        <v>8637</v>
      </c>
      <c r="M1566" s="175" t="s">
        <v>11771</v>
      </c>
      <c r="N1566" s="175"/>
      <c r="O1566" s="181">
        <v>41456</v>
      </c>
      <c r="P1566" s="181">
        <v>41456</v>
      </c>
      <c r="S1566" t="s">
        <v>2674</v>
      </c>
      <c r="X1566">
        <v>21.2</v>
      </c>
      <c r="Y1566" t="s">
        <v>9144</v>
      </c>
      <c r="AA1566" t="s">
        <v>11235</v>
      </c>
      <c r="AB1566" t="s">
        <v>11281</v>
      </c>
      <c r="AC1566" s="6" t="s">
        <v>15115</v>
      </c>
      <c r="AD1566" t="s">
        <v>11270</v>
      </c>
      <c r="AE1566">
        <v>0.12</v>
      </c>
      <c r="AF1566" t="s">
        <v>9144</v>
      </c>
      <c r="AI1566" s="292">
        <v>0.75</v>
      </c>
      <c r="AJ1566" t="s">
        <v>1419</v>
      </c>
      <c r="AV1566" s="331">
        <f t="shared" si="76"/>
        <v>41501</v>
      </c>
    </row>
    <row r="1567" spans="1:48" x14ac:dyDescent="0.25">
      <c r="A1567" s="175" t="s">
        <v>11571</v>
      </c>
      <c r="B1567" s="6" t="s">
        <v>15111</v>
      </c>
      <c r="C1567" s="238" t="str">
        <f t="shared" si="78"/>
        <v>READINGS_TT1_M2013-5_2013-8</v>
      </c>
      <c r="E1567" s="301" t="s">
        <v>15136</v>
      </c>
      <c r="F1567" s="178" t="s">
        <v>15099</v>
      </c>
      <c r="G1567" s="276">
        <v>41399</v>
      </c>
      <c r="H1567" s="243">
        <f t="shared" si="77"/>
        <v>41399</v>
      </c>
      <c r="I1567" s="277">
        <v>41501</v>
      </c>
      <c r="J1567" s="175" t="s">
        <v>11772</v>
      </c>
      <c r="K1567" s="175"/>
      <c r="L1567" s="24" t="s">
        <v>8637</v>
      </c>
      <c r="M1567" s="175" t="s">
        <v>11771</v>
      </c>
      <c r="N1567" s="175"/>
      <c r="O1567" s="181">
        <v>41456</v>
      </c>
      <c r="P1567" s="181">
        <v>41456</v>
      </c>
      <c r="S1567" t="s">
        <v>2674</v>
      </c>
      <c r="X1567">
        <v>20.8</v>
      </c>
      <c r="Y1567" t="s">
        <v>9144</v>
      </c>
      <c r="AA1567" t="s">
        <v>11235</v>
      </c>
      <c r="AB1567" t="s">
        <v>11281</v>
      </c>
      <c r="AC1567" s="6" t="s">
        <v>15115</v>
      </c>
      <c r="AD1567" t="s">
        <v>11270</v>
      </c>
      <c r="AE1567">
        <v>0.12</v>
      </c>
      <c r="AF1567" t="s">
        <v>9144</v>
      </c>
      <c r="AI1567" s="292">
        <v>0.91666666666666663</v>
      </c>
      <c r="AJ1567" t="s">
        <v>1419</v>
      </c>
      <c r="AV1567" s="331">
        <f t="shared" si="76"/>
        <v>41501</v>
      </c>
    </row>
    <row r="1568" spans="1:48" x14ac:dyDescent="0.25">
      <c r="A1568" s="175" t="s">
        <v>11571</v>
      </c>
      <c r="B1568" s="6" t="s">
        <v>15111</v>
      </c>
      <c r="C1568" s="238" t="str">
        <f t="shared" si="78"/>
        <v>READINGS_TT1_M2013-5_2013-8</v>
      </c>
      <c r="E1568" s="301" t="s">
        <v>15136</v>
      </c>
      <c r="F1568" s="178" t="s">
        <v>15099</v>
      </c>
      <c r="G1568" s="276">
        <v>41399</v>
      </c>
      <c r="H1568" s="243">
        <f t="shared" si="77"/>
        <v>41399</v>
      </c>
      <c r="I1568" s="277">
        <v>41501</v>
      </c>
      <c r="J1568" s="175" t="s">
        <v>11772</v>
      </c>
      <c r="K1568" s="175"/>
      <c r="L1568" s="24" t="s">
        <v>8637</v>
      </c>
      <c r="M1568" s="175" t="s">
        <v>11771</v>
      </c>
      <c r="N1568" s="175"/>
      <c r="O1568" s="181">
        <v>41457</v>
      </c>
      <c r="P1568" s="181">
        <v>41457</v>
      </c>
      <c r="S1568" t="s">
        <v>2674</v>
      </c>
      <c r="X1568">
        <v>20.2</v>
      </c>
      <c r="Y1568" t="s">
        <v>9144</v>
      </c>
      <c r="AA1568" t="s">
        <v>11235</v>
      </c>
      <c r="AB1568" t="s">
        <v>11281</v>
      </c>
      <c r="AC1568" s="6" t="s">
        <v>15115</v>
      </c>
      <c r="AD1568" t="s">
        <v>11270</v>
      </c>
      <c r="AE1568">
        <v>0.12</v>
      </c>
      <c r="AF1568" t="s">
        <v>9144</v>
      </c>
      <c r="AI1568" s="292">
        <v>8.3333333333333329E-2</v>
      </c>
      <c r="AJ1568" t="s">
        <v>1419</v>
      </c>
      <c r="AV1568" s="331">
        <f t="shared" si="76"/>
        <v>41501</v>
      </c>
    </row>
    <row r="1569" spans="1:48" x14ac:dyDescent="0.25">
      <c r="A1569" s="175" t="s">
        <v>11571</v>
      </c>
      <c r="B1569" s="6" t="s">
        <v>15111</v>
      </c>
      <c r="C1569" s="238" t="str">
        <f t="shared" si="78"/>
        <v>READINGS_TT1_M2013-5_2013-8</v>
      </c>
      <c r="E1569" s="301" t="s">
        <v>15136</v>
      </c>
      <c r="F1569" s="178" t="s">
        <v>15099</v>
      </c>
      <c r="G1569" s="276">
        <v>41399</v>
      </c>
      <c r="H1569" s="243">
        <f t="shared" si="77"/>
        <v>41399</v>
      </c>
      <c r="I1569" s="277">
        <v>41501</v>
      </c>
      <c r="J1569" s="175" t="s">
        <v>11772</v>
      </c>
      <c r="K1569" s="175"/>
      <c r="L1569" s="24" t="s">
        <v>8637</v>
      </c>
      <c r="M1569" s="175" t="s">
        <v>11771</v>
      </c>
      <c r="N1569" s="175"/>
      <c r="O1569" s="181">
        <v>41457</v>
      </c>
      <c r="P1569" s="181">
        <v>41457</v>
      </c>
      <c r="S1569" t="s">
        <v>2674</v>
      </c>
      <c r="X1569">
        <v>19.600000000000001</v>
      </c>
      <c r="Y1569" t="s">
        <v>9144</v>
      </c>
      <c r="AA1569" t="s">
        <v>11235</v>
      </c>
      <c r="AB1569" t="s">
        <v>11281</v>
      </c>
      <c r="AC1569" s="6" t="s">
        <v>15115</v>
      </c>
      <c r="AD1569" t="s">
        <v>11270</v>
      </c>
      <c r="AE1569">
        <v>0.12</v>
      </c>
      <c r="AF1569" t="s">
        <v>9144</v>
      </c>
      <c r="AI1569" s="292">
        <v>0.25</v>
      </c>
      <c r="AJ1569" t="s">
        <v>1419</v>
      </c>
      <c r="AV1569" s="331">
        <f t="shared" si="76"/>
        <v>41501</v>
      </c>
    </row>
    <row r="1570" spans="1:48" x14ac:dyDescent="0.25">
      <c r="A1570" s="175" t="s">
        <v>11571</v>
      </c>
      <c r="B1570" s="6" t="s">
        <v>15111</v>
      </c>
      <c r="C1570" s="238" t="str">
        <f t="shared" si="78"/>
        <v>READINGS_TT1_M2013-5_2013-8</v>
      </c>
      <c r="E1570" s="301" t="s">
        <v>15136</v>
      </c>
      <c r="F1570" s="178" t="s">
        <v>15099</v>
      </c>
      <c r="G1570" s="276">
        <v>41399</v>
      </c>
      <c r="H1570" s="243">
        <f t="shared" si="77"/>
        <v>41399</v>
      </c>
      <c r="I1570" s="277">
        <v>41501</v>
      </c>
      <c r="J1570" s="175" t="s">
        <v>11772</v>
      </c>
      <c r="K1570" s="175"/>
      <c r="L1570" s="24" t="s">
        <v>8637</v>
      </c>
      <c r="M1570" s="175" t="s">
        <v>11771</v>
      </c>
      <c r="N1570" s="175"/>
      <c r="O1570" s="181">
        <v>41457</v>
      </c>
      <c r="P1570" s="181">
        <v>41457</v>
      </c>
      <c r="S1570" t="s">
        <v>2674</v>
      </c>
      <c r="X1570">
        <v>19.8</v>
      </c>
      <c r="Y1570" t="s">
        <v>9144</v>
      </c>
      <c r="AA1570" t="s">
        <v>11235</v>
      </c>
      <c r="AB1570" t="s">
        <v>11281</v>
      </c>
      <c r="AC1570" s="6" t="s">
        <v>15115</v>
      </c>
      <c r="AD1570" t="s">
        <v>11270</v>
      </c>
      <c r="AE1570">
        <v>0.12</v>
      </c>
      <c r="AF1570" t="s">
        <v>9144</v>
      </c>
      <c r="AI1570" s="292">
        <v>0.41666666666666669</v>
      </c>
      <c r="AJ1570" t="s">
        <v>1419</v>
      </c>
      <c r="AV1570" s="331">
        <f t="shared" si="76"/>
        <v>41501</v>
      </c>
    </row>
    <row r="1571" spans="1:48" x14ac:dyDescent="0.25">
      <c r="A1571" s="175" t="s">
        <v>11571</v>
      </c>
      <c r="B1571" s="6" t="s">
        <v>15111</v>
      </c>
      <c r="C1571" s="238" t="str">
        <f t="shared" si="78"/>
        <v>READINGS_TT1_M2013-5_2013-8</v>
      </c>
      <c r="E1571" s="301" t="s">
        <v>15136</v>
      </c>
      <c r="F1571" s="178" t="s">
        <v>15099</v>
      </c>
      <c r="G1571" s="276">
        <v>41399</v>
      </c>
      <c r="H1571" s="243">
        <f t="shared" si="77"/>
        <v>41399</v>
      </c>
      <c r="I1571" s="277">
        <v>41501</v>
      </c>
      <c r="J1571" s="175" t="s">
        <v>11772</v>
      </c>
      <c r="K1571" s="175"/>
      <c r="L1571" s="24" t="s">
        <v>8637</v>
      </c>
      <c r="M1571" s="175" t="s">
        <v>11771</v>
      </c>
      <c r="N1571" s="175"/>
      <c r="O1571" s="181">
        <v>41457</v>
      </c>
      <c r="P1571" s="181">
        <v>41457</v>
      </c>
      <c r="S1571" t="s">
        <v>2674</v>
      </c>
      <c r="X1571">
        <v>21</v>
      </c>
      <c r="Y1571" t="s">
        <v>9144</v>
      </c>
      <c r="AA1571" t="s">
        <v>11235</v>
      </c>
      <c r="AB1571" t="s">
        <v>11281</v>
      </c>
      <c r="AC1571" s="6" t="s">
        <v>15115</v>
      </c>
      <c r="AD1571" t="s">
        <v>11270</v>
      </c>
      <c r="AE1571">
        <v>0.12</v>
      </c>
      <c r="AF1571" t="s">
        <v>9144</v>
      </c>
      <c r="AI1571" s="292">
        <v>0.58333333333333337</v>
      </c>
      <c r="AJ1571" t="s">
        <v>1419</v>
      </c>
      <c r="AV1571" s="331">
        <f t="shared" si="76"/>
        <v>41501</v>
      </c>
    </row>
    <row r="1572" spans="1:48" x14ac:dyDescent="0.25">
      <c r="A1572" s="175" t="s">
        <v>11571</v>
      </c>
      <c r="B1572" s="6" t="s">
        <v>15111</v>
      </c>
      <c r="C1572" s="238" t="str">
        <f t="shared" si="78"/>
        <v>READINGS_TT1_M2013-5_2013-8</v>
      </c>
      <c r="E1572" s="301" t="s">
        <v>15136</v>
      </c>
      <c r="F1572" s="178" t="s">
        <v>15099</v>
      </c>
      <c r="G1572" s="276">
        <v>41399</v>
      </c>
      <c r="H1572" s="243">
        <f t="shared" si="77"/>
        <v>41399</v>
      </c>
      <c r="I1572" s="277">
        <v>41501</v>
      </c>
      <c r="J1572" s="175" t="s">
        <v>11772</v>
      </c>
      <c r="K1572" s="175"/>
      <c r="L1572" s="24" t="s">
        <v>8637</v>
      </c>
      <c r="M1572" s="175" t="s">
        <v>11771</v>
      </c>
      <c r="N1572" s="175"/>
      <c r="O1572" s="181">
        <v>41457</v>
      </c>
      <c r="P1572" s="181">
        <v>41457</v>
      </c>
      <c r="S1572" t="s">
        <v>2674</v>
      </c>
      <c r="X1572">
        <v>21.1</v>
      </c>
      <c r="Y1572" t="s">
        <v>9144</v>
      </c>
      <c r="AA1572" t="s">
        <v>11235</v>
      </c>
      <c r="AB1572" t="s">
        <v>11281</v>
      </c>
      <c r="AC1572" s="6" t="s">
        <v>15115</v>
      </c>
      <c r="AD1572" t="s">
        <v>11270</v>
      </c>
      <c r="AE1572">
        <v>0.12</v>
      </c>
      <c r="AF1572" t="s">
        <v>9144</v>
      </c>
      <c r="AI1572" s="292">
        <v>0.75</v>
      </c>
      <c r="AJ1572" t="s">
        <v>1419</v>
      </c>
      <c r="AV1572" s="331">
        <f t="shared" si="76"/>
        <v>41501</v>
      </c>
    </row>
    <row r="1573" spans="1:48" x14ac:dyDescent="0.25">
      <c r="A1573" s="175" t="s">
        <v>11571</v>
      </c>
      <c r="B1573" s="6" t="s">
        <v>15111</v>
      </c>
      <c r="C1573" s="238" t="str">
        <f t="shared" si="78"/>
        <v>READINGS_TT1_M2013-5_2013-8</v>
      </c>
      <c r="E1573" s="301" t="s">
        <v>15136</v>
      </c>
      <c r="F1573" s="178" t="s">
        <v>15099</v>
      </c>
      <c r="G1573" s="276">
        <v>41399</v>
      </c>
      <c r="H1573" s="243">
        <f t="shared" si="77"/>
        <v>41399</v>
      </c>
      <c r="I1573" s="277">
        <v>41501</v>
      </c>
      <c r="J1573" s="175" t="s">
        <v>11772</v>
      </c>
      <c r="K1573" s="175"/>
      <c r="L1573" s="24" t="s">
        <v>8637</v>
      </c>
      <c r="M1573" s="175" t="s">
        <v>11771</v>
      </c>
      <c r="N1573" s="175"/>
      <c r="O1573" s="181">
        <v>41457</v>
      </c>
      <c r="P1573" s="181">
        <v>41457</v>
      </c>
      <c r="S1573" t="s">
        <v>2674</v>
      </c>
      <c r="X1573">
        <v>20.399999999999999</v>
      </c>
      <c r="Y1573" t="s">
        <v>9144</v>
      </c>
      <c r="AA1573" t="s">
        <v>11235</v>
      </c>
      <c r="AB1573" t="s">
        <v>11281</v>
      </c>
      <c r="AC1573" s="6" t="s">
        <v>15115</v>
      </c>
      <c r="AD1573" t="s">
        <v>11270</v>
      </c>
      <c r="AE1573">
        <v>0.12</v>
      </c>
      <c r="AF1573" t="s">
        <v>9144</v>
      </c>
      <c r="AI1573" s="292">
        <v>0.91666666666666663</v>
      </c>
      <c r="AJ1573" t="s">
        <v>1419</v>
      </c>
      <c r="AV1573" s="331">
        <f t="shared" si="76"/>
        <v>41501</v>
      </c>
    </row>
    <row r="1574" spans="1:48" x14ac:dyDescent="0.25">
      <c r="A1574" s="175" t="s">
        <v>11571</v>
      </c>
      <c r="B1574" s="6" t="s">
        <v>15111</v>
      </c>
      <c r="C1574" s="238" t="str">
        <f t="shared" si="78"/>
        <v>READINGS_TT1_M2013-5_2013-8</v>
      </c>
      <c r="E1574" s="301" t="s">
        <v>15136</v>
      </c>
      <c r="F1574" s="178" t="s">
        <v>15099</v>
      </c>
      <c r="G1574" s="276">
        <v>41399</v>
      </c>
      <c r="H1574" s="243">
        <f t="shared" si="77"/>
        <v>41399</v>
      </c>
      <c r="I1574" s="277">
        <v>41501</v>
      </c>
      <c r="J1574" s="175" t="s">
        <v>11772</v>
      </c>
      <c r="K1574" s="175"/>
      <c r="L1574" s="24" t="s">
        <v>8637</v>
      </c>
      <c r="M1574" s="175" t="s">
        <v>11771</v>
      </c>
      <c r="N1574" s="175"/>
      <c r="O1574" s="181">
        <v>41458</v>
      </c>
      <c r="P1574" s="181">
        <v>41458</v>
      </c>
      <c r="S1574" t="s">
        <v>2674</v>
      </c>
      <c r="X1574">
        <v>19.600000000000001</v>
      </c>
      <c r="Y1574" t="s">
        <v>9144</v>
      </c>
      <c r="AA1574" t="s">
        <v>11235</v>
      </c>
      <c r="AB1574" t="s">
        <v>11281</v>
      </c>
      <c r="AC1574" s="6" t="s">
        <v>15115</v>
      </c>
      <c r="AD1574" t="s">
        <v>11270</v>
      </c>
      <c r="AE1574">
        <v>0.12</v>
      </c>
      <c r="AF1574" t="s">
        <v>9144</v>
      </c>
      <c r="AI1574" s="292">
        <v>8.3333333333333329E-2</v>
      </c>
      <c r="AJ1574" t="s">
        <v>1419</v>
      </c>
      <c r="AV1574" s="331">
        <f t="shared" si="76"/>
        <v>41501</v>
      </c>
    </row>
    <row r="1575" spans="1:48" x14ac:dyDescent="0.25">
      <c r="A1575" s="175" t="s">
        <v>11571</v>
      </c>
      <c r="B1575" s="6" t="s">
        <v>15111</v>
      </c>
      <c r="C1575" s="238" t="str">
        <f t="shared" si="78"/>
        <v>READINGS_TT1_M2013-5_2013-8</v>
      </c>
      <c r="E1575" s="301" t="s">
        <v>15136</v>
      </c>
      <c r="F1575" s="178" t="s">
        <v>15099</v>
      </c>
      <c r="G1575" s="276">
        <v>41399</v>
      </c>
      <c r="H1575" s="243">
        <f t="shared" si="77"/>
        <v>41399</v>
      </c>
      <c r="I1575" s="277">
        <v>41501</v>
      </c>
      <c r="J1575" s="175" t="s">
        <v>11772</v>
      </c>
      <c r="K1575" s="175"/>
      <c r="L1575" s="24" t="s">
        <v>8637</v>
      </c>
      <c r="M1575" s="175" t="s">
        <v>11771</v>
      </c>
      <c r="N1575" s="175"/>
      <c r="O1575" s="181">
        <v>41458</v>
      </c>
      <c r="P1575" s="181">
        <v>41458</v>
      </c>
      <c r="S1575" t="s">
        <v>2674</v>
      </c>
      <c r="X1575">
        <v>19.2</v>
      </c>
      <c r="Y1575" t="s">
        <v>9144</v>
      </c>
      <c r="AA1575" t="s">
        <v>11235</v>
      </c>
      <c r="AB1575" t="s">
        <v>11281</v>
      </c>
      <c r="AC1575" s="6" t="s">
        <v>15115</v>
      </c>
      <c r="AD1575" t="s">
        <v>11270</v>
      </c>
      <c r="AE1575">
        <v>0.12</v>
      </c>
      <c r="AF1575" t="s">
        <v>9144</v>
      </c>
      <c r="AI1575" s="292">
        <v>0.25</v>
      </c>
      <c r="AJ1575" t="s">
        <v>1419</v>
      </c>
      <c r="AV1575" s="331">
        <f t="shared" si="76"/>
        <v>41501</v>
      </c>
    </row>
    <row r="1576" spans="1:48" x14ac:dyDescent="0.25">
      <c r="A1576" s="175" t="s">
        <v>11571</v>
      </c>
      <c r="B1576" s="6" t="s">
        <v>15111</v>
      </c>
      <c r="C1576" s="238" t="str">
        <f t="shared" si="78"/>
        <v>READINGS_TT1_M2013-5_2013-8</v>
      </c>
      <c r="E1576" s="301" t="s">
        <v>15136</v>
      </c>
      <c r="F1576" s="178" t="s">
        <v>15099</v>
      </c>
      <c r="G1576" s="276">
        <v>41399</v>
      </c>
      <c r="H1576" s="243">
        <f t="shared" si="77"/>
        <v>41399</v>
      </c>
      <c r="I1576" s="277">
        <v>41501</v>
      </c>
      <c r="J1576" s="175" t="s">
        <v>11772</v>
      </c>
      <c r="K1576" s="175"/>
      <c r="L1576" s="24" t="s">
        <v>8637</v>
      </c>
      <c r="M1576" s="175" t="s">
        <v>11771</v>
      </c>
      <c r="N1576" s="175"/>
      <c r="O1576" s="181">
        <v>41458</v>
      </c>
      <c r="P1576" s="181">
        <v>41458</v>
      </c>
      <c r="S1576" t="s">
        <v>2674</v>
      </c>
      <c r="X1576">
        <v>19.8</v>
      </c>
      <c r="Y1576" t="s">
        <v>9144</v>
      </c>
      <c r="AA1576" t="s">
        <v>11235</v>
      </c>
      <c r="AB1576" t="s">
        <v>11281</v>
      </c>
      <c r="AC1576" s="6" t="s">
        <v>15115</v>
      </c>
      <c r="AD1576" t="s">
        <v>11270</v>
      </c>
      <c r="AE1576">
        <v>0.12</v>
      </c>
      <c r="AF1576" t="s">
        <v>9144</v>
      </c>
      <c r="AI1576" s="292">
        <v>0.41666666666666669</v>
      </c>
      <c r="AJ1576" t="s">
        <v>1419</v>
      </c>
      <c r="AV1576" s="331">
        <f t="shared" si="76"/>
        <v>41501</v>
      </c>
    </row>
    <row r="1577" spans="1:48" x14ac:dyDescent="0.25">
      <c r="A1577" s="175" t="s">
        <v>11571</v>
      </c>
      <c r="B1577" s="6" t="s">
        <v>15111</v>
      </c>
      <c r="C1577" s="238" t="str">
        <f t="shared" si="78"/>
        <v>READINGS_TT1_M2013-5_2013-8</v>
      </c>
      <c r="E1577" s="301" t="s">
        <v>15136</v>
      </c>
      <c r="F1577" s="178" t="s">
        <v>15099</v>
      </c>
      <c r="G1577" s="276">
        <v>41399</v>
      </c>
      <c r="H1577" s="243">
        <f t="shared" si="77"/>
        <v>41399</v>
      </c>
      <c r="I1577" s="277">
        <v>41501</v>
      </c>
      <c r="J1577" s="175" t="s">
        <v>11772</v>
      </c>
      <c r="K1577" s="175"/>
      <c r="L1577" s="24" t="s">
        <v>8637</v>
      </c>
      <c r="M1577" s="175" t="s">
        <v>11771</v>
      </c>
      <c r="N1577" s="175"/>
      <c r="O1577" s="181">
        <v>41458</v>
      </c>
      <c r="P1577" s="181">
        <v>41458</v>
      </c>
      <c r="S1577" t="s">
        <v>2674</v>
      </c>
      <c r="X1577">
        <v>21.7</v>
      </c>
      <c r="Y1577" t="s">
        <v>9144</v>
      </c>
      <c r="AA1577" t="s">
        <v>11235</v>
      </c>
      <c r="AB1577" t="s">
        <v>11281</v>
      </c>
      <c r="AC1577" s="6" t="s">
        <v>15115</v>
      </c>
      <c r="AD1577" t="s">
        <v>11270</v>
      </c>
      <c r="AE1577">
        <v>0.12</v>
      </c>
      <c r="AF1577" t="s">
        <v>9144</v>
      </c>
      <c r="AI1577" s="292">
        <v>0.58333333333333337</v>
      </c>
      <c r="AJ1577" t="s">
        <v>1419</v>
      </c>
      <c r="AV1577" s="331">
        <f t="shared" si="76"/>
        <v>41501</v>
      </c>
    </row>
    <row r="1578" spans="1:48" x14ac:dyDescent="0.25">
      <c r="A1578" s="175" t="s">
        <v>11571</v>
      </c>
      <c r="B1578" s="6" t="s">
        <v>15111</v>
      </c>
      <c r="C1578" s="238" t="str">
        <f t="shared" si="78"/>
        <v>READINGS_TT1_M2013-5_2013-8</v>
      </c>
      <c r="E1578" s="301" t="s">
        <v>15136</v>
      </c>
      <c r="F1578" s="178" t="s">
        <v>15099</v>
      </c>
      <c r="G1578" s="276">
        <v>41399</v>
      </c>
      <c r="H1578" s="243">
        <f t="shared" si="77"/>
        <v>41399</v>
      </c>
      <c r="I1578" s="277">
        <v>41501</v>
      </c>
      <c r="J1578" s="175" t="s">
        <v>11772</v>
      </c>
      <c r="K1578" s="175"/>
      <c r="L1578" s="24" t="s">
        <v>8637</v>
      </c>
      <c r="M1578" s="175" t="s">
        <v>11771</v>
      </c>
      <c r="N1578" s="175"/>
      <c r="O1578" s="181">
        <v>41458</v>
      </c>
      <c r="P1578" s="181">
        <v>41458</v>
      </c>
      <c r="S1578" t="s">
        <v>2674</v>
      </c>
      <c r="X1578">
        <v>22</v>
      </c>
      <c r="Y1578" t="s">
        <v>9144</v>
      </c>
      <c r="AA1578" t="s">
        <v>11235</v>
      </c>
      <c r="AB1578" t="s">
        <v>11281</v>
      </c>
      <c r="AC1578" s="6" t="s">
        <v>15115</v>
      </c>
      <c r="AD1578" t="s">
        <v>11270</v>
      </c>
      <c r="AE1578">
        <v>0.12</v>
      </c>
      <c r="AF1578" t="s">
        <v>9144</v>
      </c>
      <c r="AI1578" s="292">
        <v>0.75</v>
      </c>
      <c r="AJ1578" t="s">
        <v>1419</v>
      </c>
      <c r="AV1578" s="331">
        <f t="shared" si="76"/>
        <v>41501</v>
      </c>
    </row>
    <row r="1579" spans="1:48" x14ac:dyDescent="0.25">
      <c r="A1579" s="175" t="s">
        <v>11571</v>
      </c>
      <c r="B1579" s="6" t="s">
        <v>15111</v>
      </c>
      <c r="C1579" s="238" t="str">
        <f t="shared" si="78"/>
        <v>READINGS_TT1_M2013-5_2013-8</v>
      </c>
      <c r="E1579" s="301" t="s">
        <v>15136</v>
      </c>
      <c r="F1579" s="178" t="s">
        <v>15099</v>
      </c>
      <c r="G1579" s="276">
        <v>41399</v>
      </c>
      <c r="H1579" s="243">
        <f t="shared" si="77"/>
        <v>41399</v>
      </c>
      <c r="I1579" s="277">
        <v>41501</v>
      </c>
      <c r="J1579" s="175" t="s">
        <v>11772</v>
      </c>
      <c r="K1579" s="175"/>
      <c r="L1579" s="24" t="s">
        <v>8637</v>
      </c>
      <c r="M1579" s="175" t="s">
        <v>11771</v>
      </c>
      <c r="N1579" s="175"/>
      <c r="O1579" s="181">
        <v>41458</v>
      </c>
      <c r="P1579" s="181">
        <v>41458</v>
      </c>
      <c r="S1579" t="s">
        <v>2674</v>
      </c>
      <c r="X1579">
        <v>21.3</v>
      </c>
      <c r="Y1579" t="s">
        <v>9144</v>
      </c>
      <c r="AA1579" t="s">
        <v>11235</v>
      </c>
      <c r="AB1579" t="s">
        <v>11281</v>
      </c>
      <c r="AC1579" s="6" t="s">
        <v>15115</v>
      </c>
      <c r="AD1579" t="s">
        <v>11270</v>
      </c>
      <c r="AE1579">
        <v>0.12</v>
      </c>
      <c r="AF1579" t="s">
        <v>9144</v>
      </c>
      <c r="AI1579" s="292">
        <v>0.91666666666666663</v>
      </c>
      <c r="AJ1579" t="s">
        <v>1419</v>
      </c>
      <c r="AV1579" s="331">
        <f t="shared" si="76"/>
        <v>41501</v>
      </c>
    </row>
    <row r="1580" spans="1:48" x14ac:dyDescent="0.25">
      <c r="A1580" s="175" t="s">
        <v>11571</v>
      </c>
      <c r="B1580" s="6" t="s">
        <v>15111</v>
      </c>
      <c r="C1580" s="238" t="str">
        <f t="shared" si="78"/>
        <v>READINGS_TT1_M2013-5_2013-8</v>
      </c>
      <c r="E1580" s="301" t="s">
        <v>15136</v>
      </c>
      <c r="F1580" s="178" t="s">
        <v>15099</v>
      </c>
      <c r="G1580" s="276">
        <v>41399</v>
      </c>
      <c r="H1580" s="243">
        <f t="shared" si="77"/>
        <v>41399</v>
      </c>
      <c r="I1580" s="277">
        <v>41501</v>
      </c>
      <c r="J1580" s="175" t="s">
        <v>11772</v>
      </c>
      <c r="K1580" s="175"/>
      <c r="L1580" s="24" t="s">
        <v>8637</v>
      </c>
      <c r="M1580" s="175" t="s">
        <v>11771</v>
      </c>
      <c r="N1580" s="175"/>
      <c r="O1580" s="181">
        <v>41459</v>
      </c>
      <c r="P1580" s="181">
        <v>41459</v>
      </c>
      <c r="S1580" t="s">
        <v>2674</v>
      </c>
      <c r="X1580">
        <v>20.100000000000001</v>
      </c>
      <c r="Y1580" t="s">
        <v>9144</v>
      </c>
      <c r="AA1580" t="s">
        <v>11235</v>
      </c>
      <c r="AB1580" t="s">
        <v>11281</v>
      </c>
      <c r="AC1580" s="6" t="s">
        <v>15115</v>
      </c>
      <c r="AD1580" t="s">
        <v>11270</v>
      </c>
      <c r="AE1580">
        <v>0.12</v>
      </c>
      <c r="AF1580" t="s">
        <v>9144</v>
      </c>
      <c r="AI1580" s="292">
        <v>8.3333333333333329E-2</v>
      </c>
      <c r="AJ1580" t="s">
        <v>1419</v>
      </c>
      <c r="AV1580" s="331">
        <f t="shared" si="76"/>
        <v>41501</v>
      </c>
    </row>
    <row r="1581" spans="1:48" x14ac:dyDescent="0.25">
      <c r="A1581" s="175" t="s">
        <v>11571</v>
      </c>
      <c r="B1581" s="6" t="s">
        <v>15111</v>
      </c>
      <c r="C1581" s="238" t="str">
        <f t="shared" si="78"/>
        <v>READINGS_TT1_M2013-5_2013-8</v>
      </c>
      <c r="E1581" s="301" t="s">
        <v>15136</v>
      </c>
      <c r="F1581" s="178" t="s">
        <v>15099</v>
      </c>
      <c r="G1581" s="276">
        <v>41399</v>
      </c>
      <c r="H1581" s="243">
        <f t="shared" si="77"/>
        <v>41399</v>
      </c>
      <c r="I1581" s="277">
        <v>41501</v>
      </c>
      <c r="J1581" s="175" t="s">
        <v>11772</v>
      </c>
      <c r="K1581" s="175"/>
      <c r="L1581" s="24" t="s">
        <v>8637</v>
      </c>
      <c r="M1581" s="175" t="s">
        <v>11771</v>
      </c>
      <c r="N1581" s="175"/>
      <c r="O1581" s="181">
        <v>41459</v>
      </c>
      <c r="P1581" s="181">
        <v>41459</v>
      </c>
      <c r="S1581" t="s">
        <v>2674</v>
      </c>
      <c r="X1581">
        <v>19.5</v>
      </c>
      <c r="Y1581" t="s">
        <v>9144</v>
      </c>
      <c r="AA1581" t="s">
        <v>11235</v>
      </c>
      <c r="AB1581" t="s">
        <v>11281</v>
      </c>
      <c r="AC1581" s="6" t="s">
        <v>15115</v>
      </c>
      <c r="AD1581" t="s">
        <v>11270</v>
      </c>
      <c r="AE1581">
        <v>0.12</v>
      </c>
      <c r="AF1581" t="s">
        <v>9144</v>
      </c>
      <c r="AI1581" s="292">
        <v>0.25</v>
      </c>
      <c r="AJ1581" t="s">
        <v>1419</v>
      </c>
      <c r="AV1581" s="331">
        <f t="shared" si="76"/>
        <v>41501</v>
      </c>
    </row>
    <row r="1582" spans="1:48" x14ac:dyDescent="0.25">
      <c r="A1582" s="175" t="s">
        <v>11571</v>
      </c>
      <c r="B1582" s="6" t="s">
        <v>15111</v>
      </c>
      <c r="C1582" s="238" t="str">
        <f t="shared" si="78"/>
        <v>READINGS_TT1_M2013-5_2013-8</v>
      </c>
      <c r="E1582" s="301" t="s">
        <v>15136</v>
      </c>
      <c r="F1582" s="178" t="s">
        <v>15099</v>
      </c>
      <c r="G1582" s="276">
        <v>41399</v>
      </c>
      <c r="H1582" s="243">
        <f t="shared" si="77"/>
        <v>41399</v>
      </c>
      <c r="I1582" s="277">
        <v>41501</v>
      </c>
      <c r="J1582" s="175" t="s">
        <v>11772</v>
      </c>
      <c r="K1582" s="175"/>
      <c r="L1582" s="24" t="s">
        <v>8637</v>
      </c>
      <c r="M1582" s="175" t="s">
        <v>11771</v>
      </c>
      <c r="N1582" s="175"/>
      <c r="O1582" s="181">
        <v>41459</v>
      </c>
      <c r="P1582" s="181">
        <v>41459</v>
      </c>
      <c r="S1582" t="s">
        <v>2674</v>
      </c>
      <c r="X1582">
        <v>20</v>
      </c>
      <c r="Y1582" t="s">
        <v>9144</v>
      </c>
      <c r="AA1582" t="s">
        <v>11235</v>
      </c>
      <c r="AB1582" t="s">
        <v>11281</v>
      </c>
      <c r="AC1582" s="6" t="s">
        <v>15115</v>
      </c>
      <c r="AD1582" t="s">
        <v>11270</v>
      </c>
      <c r="AE1582">
        <v>0.12</v>
      </c>
      <c r="AF1582" t="s">
        <v>9144</v>
      </c>
      <c r="AI1582" s="292">
        <v>0.41666666666666669</v>
      </c>
      <c r="AJ1582" t="s">
        <v>1419</v>
      </c>
      <c r="AV1582" s="331">
        <f t="shared" si="76"/>
        <v>41501</v>
      </c>
    </row>
    <row r="1583" spans="1:48" x14ac:dyDescent="0.25">
      <c r="A1583" s="175" t="s">
        <v>11571</v>
      </c>
      <c r="B1583" s="6" t="s">
        <v>15111</v>
      </c>
      <c r="C1583" s="238" t="str">
        <f t="shared" si="78"/>
        <v>READINGS_TT1_M2013-5_2013-8</v>
      </c>
      <c r="E1583" s="301" t="s">
        <v>15136</v>
      </c>
      <c r="F1583" s="178" t="s">
        <v>15099</v>
      </c>
      <c r="G1583" s="276">
        <v>41399</v>
      </c>
      <c r="H1583" s="243">
        <f t="shared" si="77"/>
        <v>41399</v>
      </c>
      <c r="I1583" s="277">
        <v>41501</v>
      </c>
      <c r="J1583" s="175" t="s">
        <v>11772</v>
      </c>
      <c r="K1583" s="175"/>
      <c r="L1583" s="24" t="s">
        <v>8637</v>
      </c>
      <c r="M1583" s="175" t="s">
        <v>11771</v>
      </c>
      <c r="N1583" s="175"/>
      <c r="O1583" s="181">
        <v>41459</v>
      </c>
      <c r="P1583" s="181">
        <v>41459</v>
      </c>
      <c r="S1583" t="s">
        <v>2674</v>
      </c>
      <c r="X1583">
        <v>22</v>
      </c>
      <c r="Y1583" t="s">
        <v>9144</v>
      </c>
      <c r="AA1583" t="s">
        <v>11235</v>
      </c>
      <c r="AB1583" t="s">
        <v>11281</v>
      </c>
      <c r="AC1583" s="6" t="s">
        <v>15115</v>
      </c>
      <c r="AD1583" t="s">
        <v>11270</v>
      </c>
      <c r="AE1583">
        <v>0.12</v>
      </c>
      <c r="AF1583" t="s">
        <v>9144</v>
      </c>
      <c r="AI1583" s="292">
        <v>0.58333333333333337</v>
      </c>
      <c r="AJ1583" t="s">
        <v>1419</v>
      </c>
      <c r="AV1583" s="331">
        <f t="shared" si="76"/>
        <v>41501</v>
      </c>
    </row>
    <row r="1584" spans="1:48" x14ac:dyDescent="0.25">
      <c r="A1584" s="175" t="s">
        <v>11571</v>
      </c>
      <c r="B1584" s="6" t="s">
        <v>15111</v>
      </c>
      <c r="C1584" s="238" t="str">
        <f t="shared" si="78"/>
        <v>READINGS_TT1_M2013-5_2013-8</v>
      </c>
      <c r="E1584" s="301" t="s">
        <v>15136</v>
      </c>
      <c r="F1584" s="178" t="s">
        <v>15099</v>
      </c>
      <c r="G1584" s="276">
        <v>41399</v>
      </c>
      <c r="H1584" s="243">
        <f t="shared" si="77"/>
        <v>41399</v>
      </c>
      <c r="I1584" s="277">
        <v>41501</v>
      </c>
      <c r="J1584" s="175" t="s">
        <v>11772</v>
      </c>
      <c r="K1584" s="175"/>
      <c r="L1584" s="24" t="s">
        <v>8637</v>
      </c>
      <c r="M1584" s="175" t="s">
        <v>11771</v>
      </c>
      <c r="N1584" s="175"/>
      <c r="O1584" s="181">
        <v>41459</v>
      </c>
      <c r="P1584" s="181">
        <v>41459</v>
      </c>
      <c r="S1584" t="s">
        <v>2674</v>
      </c>
      <c r="X1584">
        <v>22.7</v>
      </c>
      <c r="Y1584" t="s">
        <v>9144</v>
      </c>
      <c r="AA1584" t="s">
        <v>11235</v>
      </c>
      <c r="AB1584" t="s">
        <v>11281</v>
      </c>
      <c r="AC1584" s="6" t="s">
        <v>15115</v>
      </c>
      <c r="AD1584" t="s">
        <v>11270</v>
      </c>
      <c r="AE1584">
        <v>0.12</v>
      </c>
      <c r="AF1584" t="s">
        <v>9144</v>
      </c>
      <c r="AI1584" s="292">
        <v>0.75</v>
      </c>
      <c r="AJ1584" t="s">
        <v>1419</v>
      </c>
      <c r="AV1584" s="331">
        <f t="shared" si="76"/>
        <v>41501</v>
      </c>
    </row>
    <row r="1585" spans="1:48" x14ac:dyDescent="0.25">
      <c r="A1585" s="175" t="s">
        <v>11571</v>
      </c>
      <c r="B1585" s="6" t="s">
        <v>15111</v>
      </c>
      <c r="C1585" s="238" t="str">
        <f t="shared" si="78"/>
        <v>READINGS_TT1_M2013-5_2013-8</v>
      </c>
      <c r="E1585" s="301" t="s">
        <v>15136</v>
      </c>
      <c r="F1585" s="178" t="s">
        <v>15099</v>
      </c>
      <c r="G1585" s="276">
        <v>41399</v>
      </c>
      <c r="H1585" s="243">
        <f t="shared" si="77"/>
        <v>41399</v>
      </c>
      <c r="I1585" s="277">
        <v>41501</v>
      </c>
      <c r="J1585" s="175" t="s">
        <v>11772</v>
      </c>
      <c r="K1585" s="175"/>
      <c r="L1585" s="24" t="s">
        <v>8637</v>
      </c>
      <c r="M1585" s="175" t="s">
        <v>11771</v>
      </c>
      <c r="N1585" s="175"/>
      <c r="O1585" s="181">
        <v>41459</v>
      </c>
      <c r="P1585" s="181">
        <v>41459</v>
      </c>
      <c r="S1585" t="s">
        <v>2674</v>
      </c>
      <c r="X1585">
        <v>21.7</v>
      </c>
      <c r="Y1585" t="s">
        <v>9144</v>
      </c>
      <c r="AA1585" t="s">
        <v>11235</v>
      </c>
      <c r="AB1585" t="s">
        <v>11281</v>
      </c>
      <c r="AC1585" s="6" t="s">
        <v>15115</v>
      </c>
      <c r="AD1585" t="s">
        <v>11270</v>
      </c>
      <c r="AE1585">
        <v>0.12</v>
      </c>
      <c r="AF1585" t="s">
        <v>9144</v>
      </c>
      <c r="AI1585" s="292">
        <v>0.91666666666666663</v>
      </c>
      <c r="AJ1585" t="s">
        <v>1419</v>
      </c>
      <c r="AV1585" s="331">
        <f t="shared" si="76"/>
        <v>41501</v>
      </c>
    </row>
    <row r="1586" spans="1:48" x14ac:dyDescent="0.25">
      <c r="A1586" s="175" t="s">
        <v>11571</v>
      </c>
      <c r="B1586" s="6" t="s">
        <v>15111</v>
      </c>
      <c r="C1586" s="238" t="str">
        <f t="shared" si="78"/>
        <v>READINGS_TT1_M2013-5_2013-8</v>
      </c>
      <c r="E1586" s="301" t="s">
        <v>15136</v>
      </c>
      <c r="F1586" s="178" t="s">
        <v>15099</v>
      </c>
      <c r="G1586" s="276">
        <v>41399</v>
      </c>
      <c r="H1586" s="243">
        <f t="shared" si="77"/>
        <v>41399</v>
      </c>
      <c r="I1586" s="277">
        <v>41501</v>
      </c>
      <c r="J1586" s="175" t="s">
        <v>11772</v>
      </c>
      <c r="K1586" s="175"/>
      <c r="L1586" s="24" t="s">
        <v>8637</v>
      </c>
      <c r="M1586" s="175" t="s">
        <v>11771</v>
      </c>
      <c r="N1586" s="175"/>
      <c r="O1586" s="181">
        <v>41460</v>
      </c>
      <c r="P1586" s="181">
        <v>41460</v>
      </c>
      <c r="S1586" t="s">
        <v>2674</v>
      </c>
      <c r="X1586">
        <v>20.5</v>
      </c>
      <c r="Y1586" t="s">
        <v>9144</v>
      </c>
      <c r="AA1586" t="s">
        <v>11235</v>
      </c>
      <c r="AB1586" t="s">
        <v>11281</v>
      </c>
      <c r="AC1586" s="6" t="s">
        <v>15115</v>
      </c>
      <c r="AD1586" t="s">
        <v>11270</v>
      </c>
      <c r="AE1586">
        <v>0.12</v>
      </c>
      <c r="AF1586" t="s">
        <v>9144</v>
      </c>
      <c r="AI1586" s="292">
        <v>8.3333333333333329E-2</v>
      </c>
      <c r="AJ1586" t="s">
        <v>1419</v>
      </c>
      <c r="AV1586" s="331">
        <f t="shared" si="76"/>
        <v>41501</v>
      </c>
    </row>
    <row r="1587" spans="1:48" x14ac:dyDescent="0.25">
      <c r="A1587" s="175" t="s">
        <v>11571</v>
      </c>
      <c r="B1587" s="6" t="s">
        <v>15111</v>
      </c>
      <c r="C1587" s="238" t="str">
        <f t="shared" si="78"/>
        <v>READINGS_TT1_M2013-5_2013-8</v>
      </c>
      <c r="E1587" s="301" t="s">
        <v>15136</v>
      </c>
      <c r="F1587" s="178" t="s">
        <v>15099</v>
      </c>
      <c r="G1587" s="276">
        <v>41399</v>
      </c>
      <c r="H1587" s="243">
        <f t="shared" si="77"/>
        <v>41399</v>
      </c>
      <c r="I1587" s="277">
        <v>41501</v>
      </c>
      <c r="J1587" s="175" t="s">
        <v>11772</v>
      </c>
      <c r="K1587" s="175"/>
      <c r="L1587" s="24" t="s">
        <v>8637</v>
      </c>
      <c r="M1587" s="175" t="s">
        <v>11771</v>
      </c>
      <c r="N1587" s="175"/>
      <c r="O1587" s="181">
        <v>41460</v>
      </c>
      <c r="P1587" s="181">
        <v>41460</v>
      </c>
      <c r="S1587" t="s">
        <v>2674</v>
      </c>
      <c r="X1587">
        <v>19.7</v>
      </c>
      <c r="Y1587" t="s">
        <v>9144</v>
      </c>
      <c r="AA1587" t="s">
        <v>11235</v>
      </c>
      <c r="AB1587" t="s">
        <v>11281</v>
      </c>
      <c r="AC1587" s="6" t="s">
        <v>15115</v>
      </c>
      <c r="AD1587" t="s">
        <v>11270</v>
      </c>
      <c r="AE1587">
        <v>0.12</v>
      </c>
      <c r="AF1587" t="s">
        <v>9144</v>
      </c>
      <c r="AI1587" s="292">
        <v>0.25</v>
      </c>
      <c r="AJ1587" t="s">
        <v>1419</v>
      </c>
      <c r="AV1587" s="331">
        <f t="shared" si="76"/>
        <v>41501</v>
      </c>
    </row>
    <row r="1588" spans="1:48" x14ac:dyDescent="0.25">
      <c r="A1588" s="175" t="s">
        <v>11571</v>
      </c>
      <c r="B1588" s="6" t="s">
        <v>15111</v>
      </c>
      <c r="C1588" s="238" t="str">
        <f t="shared" si="78"/>
        <v>READINGS_TT1_M2013-5_2013-8</v>
      </c>
      <c r="E1588" s="301" t="s">
        <v>15136</v>
      </c>
      <c r="F1588" s="178" t="s">
        <v>15099</v>
      </c>
      <c r="G1588" s="276">
        <v>41399</v>
      </c>
      <c r="H1588" s="243">
        <f t="shared" si="77"/>
        <v>41399</v>
      </c>
      <c r="I1588" s="277">
        <v>41501</v>
      </c>
      <c r="J1588" s="175" t="s">
        <v>11772</v>
      </c>
      <c r="K1588" s="175"/>
      <c r="L1588" s="24" t="s">
        <v>8637</v>
      </c>
      <c r="M1588" s="175" t="s">
        <v>11771</v>
      </c>
      <c r="N1588" s="175"/>
      <c r="O1588" s="181">
        <v>41460</v>
      </c>
      <c r="P1588" s="181">
        <v>41460</v>
      </c>
      <c r="S1588" t="s">
        <v>2674</v>
      </c>
      <c r="X1588">
        <v>20.5</v>
      </c>
      <c r="Y1588" t="s">
        <v>9144</v>
      </c>
      <c r="AA1588" t="s">
        <v>11235</v>
      </c>
      <c r="AB1588" t="s">
        <v>11281</v>
      </c>
      <c r="AC1588" s="6" t="s">
        <v>15115</v>
      </c>
      <c r="AD1588" t="s">
        <v>11270</v>
      </c>
      <c r="AE1588">
        <v>0.12</v>
      </c>
      <c r="AF1588" t="s">
        <v>9144</v>
      </c>
      <c r="AI1588" s="292">
        <v>0.41666666666666669</v>
      </c>
      <c r="AJ1588" t="s">
        <v>1419</v>
      </c>
      <c r="AV1588" s="331">
        <f t="shared" si="76"/>
        <v>41501</v>
      </c>
    </row>
    <row r="1589" spans="1:48" x14ac:dyDescent="0.25">
      <c r="A1589" s="175" t="s">
        <v>11571</v>
      </c>
      <c r="B1589" s="6" t="s">
        <v>15111</v>
      </c>
      <c r="C1589" s="238" t="str">
        <f t="shared" si="78"/>
        <v>READINGS_TT1_M2013-5_2013-8</v>
      </c>
      <c r="E1589" s="301" t="s">
        <v>15136</v>
      </c>
      <c r="F1589" s="178" t="s">
        <v>15099</v>
      </c>
      <c r="G1589" s="276">
        <v>41399</v>
      </c>
      <c r="H1589" s="243">
        <f t="shared" si="77"/>
        <v>41399</v>
      </c>
      <c r="I1589" s="277">
        <v>41501</v>
      </c>
      <c r="J1589" s="175" t="s">
        <v>11772</v>
      </c>
      <c r="K1589" s="175"/>
      <c r="L1589" s="24" t="s">
        <v>8637</v>
      </c>
      <c r="M1589" s="175" t="s">
        <v>11771</v>
      </c>
      <c r="N1589" s="175"/>
      <c r="O1589" s="181">
        <v>41460</v>
      </c>
      <c r="P1589" s="181">
        <v>41460</v>
      </c>
      <c r="S1589" t="s">
        <v>2674</v>
      </c>
      <c r="X1589">
        <v>23.1</v>
      </c>
      <c r="Y1589" t="s">
        <v>9144</v>
      </c>
      <c r="AA1589" t="s">
        <v>11235</v>
      </c>
      <c r="AB1589" t="s">
        <v>11281</v>
      </c>
      <c r="AC1589" s="6" t="s">
        <v>15115</v>
      </c>
      <c r="AD1589" t="s">
        <v>11270</v>
      </c>
      <c r="AE1589">
        <v>0.12</v>
      </c>
      <c r="AF1589" t="s">
        <v>9144</v>
      </c>
      <c r="AI1589" s="292">
        <v>0.58333333333333337</v>
      </c>
      <c r="AJ1589" t="s">
        <v>1419</v>
      </c>
      <c r="AV1589" s="331">
        <f t="shared" si="76"/>
        <v>41501</v>
      </c>
    </row>
    <row r="1590" spans="1:48" x14ac:dyDescent="0.25">
      <c r="A1590" s="175" t="s">
        <v>11571</v>
      </c>
      <c r="B1590" s="6" t="s">
        <v>15111</v>
      </c>
      <c r="C1590" s="238" t="str">
        <f t="shared" si="78"/>
        <v>READINGS_TT1_M2013-5_2013-8</v>
      </c>
      <c r="E1590" s="301" t="s">
        <v>15136</v>
      </c>
      <c r="F1590" s="178" t="s">
        <v>15099</v>
      </c>
      <c r="G1590" s="276">
        <v>41399</v>
      </c>
      <c r="H1590" s="243">
        <f t="shared" si="77"/>
        <v>41399</v>
      </c>
      <c r="I1590" s="277">
        <v>41501</v>
      </c>
      <c r="J1590" s="175" t="s">
        <v>11772</v>
      </c>
      <c r="K1590" s="175"/>
      <c r="L1590" s="24" t="s">
        <v>8637</v>
      </c>
      <c r="M1590" s="175" t="s">
        <v>11771</v>
      </c>
      <c r="N1590" s="175"/>
      <c r="O1590" s="181">
        <v>41460</v>
      </c>
      <c r="P1590" s="181">
        <v>41460</v>
      </c>
      <c r="S1590" t="s">
        <v>2674</v>
      </c>
      <c r="X1590">
        <v>23.8</v>
      </c>
      <c r="Y1590" t="s">
        <v>9144</v>
      </c>
      <c r="AA1590" t="s">
        <v>11235</v>
      </c>
      <c r="AB1590" t="s">
        <v>11281</v>
      </c>
      <c r="AC1590" s="6" t="s">
        <v>15115</v>
      </c>
      <c r="AD1590" t="s">
        <v>11270</v>
      </c>
      <c r="AE1590">
        <v>0.12</v>
      </c>
      <c r="AF1590" t="s">
        <v>9144</v>
      </c>
      <c r="AI1590" s="292">
        <v>0.75</v>
      </c>
      <c r="AJ1590" t="s">
        <v>1419</v>
      </c>
      <c r="AV1590" s="331">
        <f t="shared" si="76"/>
        <v>41501</v>
      </c>
    </row>
    <row r="1591" spans="1:48" x14ac:dyDescent="0.25">
      <c r="A1591" s="175" t="s">
        <v>11571</v>
      </c>
      <c r="B1591" s="6" t="s">
        <v>15111</v>
      </c>
      <c r="C1591" s="238" t="str">
        <f t="shared" si="78"/>
        <v>READINGS_TT1_M2013-5_2013-8</v>
      </c>
      <c r="E1591" s="301" t="s">
        <v>15136</v>
      </c>
      <c r="F1591" s="178" t="s">
        <v>15099</v>
      </c>
      <c r="G1591" s="276">
        <v>41399</v>
      </c>
      <c r="H1591" s="243">
        <f t="shared" si="77"/>
        <v>41399</v>
      </c>
      <c r="I1591" s="277">
        <v>41501</v>
      </c>
      <c r="J1591" s="175" t="s">
        <v>11772</v>
      </c>
      <c r="K1591" s="175"/>
      <c r="L1591" s="24" t="s">
        <v>8637</v>
      </c>
      <c r="M1591" s="175" t="s">
        <v>11771</v>
      </c>
      <c r="N1591" s="175"/>
      <c r="O1591" s="181">
        <v>41460</v>
      </c>
      <c r="P1591" s="181">
        <v>41460</v>
      </c>
      <c r="S1591" t="s">
        <v>2674</v>
      </c>
      <c r="X1591">
        <v>22.6</v>
      </c>
      <c r="Y1591" t="s">
        <v>9144</v>
      </c>
      <c r="AA1591" t="s">
        <v>11235</v>
      </c>
      <c r="AB1591" t="s">
        <v>11281</v>
      </c>
      <c r="AC1591" s="6" t="s">
        <v>15115</v>
      </c>
      <c r="AD1591" t="s">
        <v>11270</v>
      </c>
      <c r="AE1591">
        <v>0.12</v>
      </c>
      <c r="AF1591" t="s">
        <v>9144</v>
      </c>
      <c r="AI1591" s="292">
        <v>0.91666666666666663</v>
      </c>
      <c r="AJ1591" t="s">
        <v>1419</v>
      </c>
      <c r="AV1591" s="331">
        <f t="shared" si="76"/>
        <v>41501</v>
      </c>
    </row>
    <row r="1592" spans="1:48" x14ac:dyDescent="0.25">
      <c r="A1592" s="175" t="s">
        <v>11571</v>
      </c>
      <c r="B1592" s="6" t="s">
        <v>15111</v>
      </c>
      <c r="C1592" s="238" t="str">
        <f t="shared" si="78"/>
        <v>READINGS_TT1_M2013-5_2013-8</v>
      </c>
      <c r="E1592" s="301" t="s">
        <v>15136</v>
      </c>
      <c r="F1592" s="178" t="s">
        <v>15099</v>
      </c>
      <c r="G1592" s="276">
        <v>41399</v>
      </c>
      <c r="H1592" s="243">
        <f t="shared" si="77"/>
        <v>41399</v>
      </c>
      <c r="I1592" s="277">
        <v>41501</v>
      </c>
      <c r="J1592" s="175" t="s">
        <v>11772</v>
      </c>
      <c r="K1592" s="175"/>
      <c r="L1592" s="24" t="s">
        <v>8637</v>
      </c>
      <c r="M1592" s="175" t="s">
        <v>11771</v>
      </c>
      <c r="N1592" s="175"/>
      <c r="O1592" s="181">
        <v>41461</v>
      </c>
      <c r="P1592" s="181">
        <v>41461</v>
      </c>
      <c r="S1592" t="s">
        <v>2674</v>
      </c>
      <c r="X1592">
        <v>21.1</v>
      </c>
      <c r="Y1592" t="s">
        <v>9144</v>
      </c>
      <c r="AA1592" t="s">
        <v>11235</v>
      </c>
      <c r="AB1592" t="s">
        <v>11281</v>
      </c>
      <c r="AC1592" s="6" t="s">
        <v>15115</v>
      </c>
      <c r="AD1592" t="s">
        <v>11270</v>
      </c>
      <c r="AE1592">
        <v>0.12</v>
      </c>
      <c r="AF1592" t="s">
        <v>9144</v>
      </c>
      <c r="AI1592" s="292">
        <v>8.3333333333333329E-2</v>
      </c>
      <c r="AJ1592" t="s">
        <v>1419</v>
      </c>
      <c r="AV1592" s="331">
        <f t="shared" si="76"/>
        <v>41501</v>
      </c>
    </row>
    <row r="1593" spans="1:48" x14ac:dyDescent="0.25">
      <c r="A1593" s="175" t="s">
        <v>11571</v>
      </c>
      <c r="B1593" s="6" t="s">
        <v>15111</v>
      </c>
      <c r="C1593" s="238" t="str">
        <f t="shared" si="78"/>
        <v>READINGS_TT1_M2013-5_2013-8</v>
      </c>
      <c r="E1593" s="301" t="s">
        <v>15136</v>
      </c>
      <c r="F1593" s="178" t="s">
        <v>15099</v>
      </c>
      <c r="G1593" s="276">
        <v>41399</v>
      </c>
      <c r="H1593" s="243">
        <f t="shared" si="77"/>
        <v>41399</v>
      </c>
      <c r="I1593" s="277">
        <v>41501</v>
      </c>
      <c r="J1593" s="175" t="s">
        <v>11772</v>
      </c>
      <c r="K1593" s="175"/>
      <c r="L1593" s="24" t="s">
        <v>8637</v>
      </c>
      <c r="M1593" s="175" t="s">
        <v>11771</v>
      </c>
      <c r="N1593" s="175"/>
      <c r="O1593" s="181">
        <v>41461</v>
      </c>
      <c r="P1593" s="181">
        <v>41461</v>
      </c>
      <c r="S1593" t="s">
        <v>2674</v>
      </c>
      <c r="X1593">
        <v>20.100000000000001</v>
      </c>
      <c r="Y1593" t="s">
        <v>9144</v>
      </c>
      <c r="AA1593" t="s">
        <v>11235</v>
      </c>
      <c r="AB1593" t="s">
        <v>11281</v>
      </c>
      <c r="AC1593" s="6" t="s">
        <v>15115</v>
      </c>
      <c r="AD1593" t="s">
        <v>11270</v>
      </c>
      <c r="AE1593">
        <v>0.12</v>
      </c>
      <c r="AF1593" t="s">
        <v>9144</v>
      </c>
      <c r="AI1593" s="292">
        <v>0.25</v>
      </c>
      <c r="AJ1593" t="s">
        <v>1419</v>
      </c>
      <c r="AV1593" s="331">
        <f t="shared" si="76"/>
        <v>41501</v>
      </c>
    </row>
    <row r="1594" spans="1:48" x14ac:dyDescent="0.25">
      <c r="A1594" s="175" t="s">
        <v>11571</v>
      </c>
      <c r="B1594" s="6" t="s">
        <v>15111</v>
      </c>
      <c r="C1594" s="238" t="str">
        <f t="shared" si="78"/>
        <v>READINGS_TT1_M2013-5_2013-8</v>
      </c>
      <c r="E1594" s="301" t="s">
        <v>15136</v>
      </c>
      <c r="F1594" s="178" t="s">
        <v>15099</v>
      </c>
      <c r="G1594" s="276">
        <v>41399</v>
      </c>
      <c r="H1594" s="243">
        <f t="shared" si="77"/>
        <v>41399</v>
      </c>
      <c r="I1594" s="277">
        <v>41501</v>
      </c>
      <c r="J1594" s="175" t="s">
        <v>11772</v>
      </c>
      <c r="K1594" s="175"/>
      <c r="L1594" s="24" t="s">
        <v>8637</v>
      </c>
      <c r="M1594" s="175" t="s">
        <v>11771</v>
      </c>
      <c r="N1594" s="175"/>
      <c r="O1594" s="181">
        <v>41461</v>
      </c>
      <c r="P1594" s="181">
        <v>41461</v>
      </c>
      <c r="S1594" t="s">
        <v>2674</v>
      </c>
      <c r="X1594">
        <v>20.9</v>
      </c>
      <c r="Y1594" t="s">
        <v>9144</v>
      </c>
      <c r="AA1594" t="s">
        <v>11235</v>
      </c>
      <c r="AB1594" t="s">
        <v>11281</v>
      </c>
      <c r="AC1594" s="6" t="s">
        <v>15115</v>
      </c>
      <c r="AD1594" t="s">
        <v>11270</v>
      </c>
      <c r="AE1594">
        <v>0.12</v>
      </c>
      <c r="AF1594" t="s">
        <v>9144</v>
      </c>
      <c r="AI1594" s="292">
        <v>0.41666666666666669</v>
      </c>
      <c r="AJ1594" t="s">
        <v>1419</v>
      </c>
      <c r="AV1594" s="331">
        <f t="shared" si="76"/>
        <v>41501</v>
      </c>
    </row>
    <row r="1595" spans="1:48" x14ac:dyDescent="0.25">
      <c r="A1595" s="175" t="s">
        <v>11571</v>
      </c>
      <c r="B1595" s="6" t="s">
        <v>15111</v>
      </c>
      <c r="C1595" s="238" t="str">
        <f t="shared" si="78"/>
        <v>READINGS_TT1_M2013-5_2013-8</v>
      </c>
      <c r="E1595" s="301" t="s">
        <v>15136</v>
      </c>
      <c r="F1595" s="178" t="s">
        <v>15099</v>
      </c>
      <c r="G1595" s="276">
        <v>41399</v>
      </c>
      <c r="H1595" s="243">
        <f t="shared" si="77"/>
        <v>41399</v>
      </c>
      <c r="I1595" s="277">
        <v>41501</v>
      </c>
      <c r="J1595" s="175" t="s">
        <v>11772</v>
      </c>
      <c r="K1595" s="175"/>
      <c r="L1595" s="24" t="s">
        <v>8637</v>
      </c>
      <c r="M1595" s="175" t="s">
        <v>11771</v>
      </c>
      <c r="N1595" s="175"/>
      <c r="O1595" s="181">
        <v>41461</v>
      </c>
      <c r="P1595" s="181">
        <v>41461</v>
      </c>
      <c r="S1595" t="s">
        <v>2674</v>
      </c>
      <c r="X1595">
        <v>23.6</v>
      </c>
      <c r="Y1595" t="s">
        <v>9144</v>
      </c>
      <c r="AA1595" t="s">
        <v>11235</v>
      </c>
      <c r="AB1595" t="s">
        <v>11281</v>
      </c>
      <c r="AC1595" s="6" t="s">
        <v>15115</v>
      </c>
      <c r="AD1595" t="s">
        <v>11270</v>
      </c>
      <c r="AE1595">
        <v>0.12</v>
      </c>
      <c r="AF1595" t="s">
        <v>9144</v>
      </c>
      <c r="AI1595" s="292">
        <v>0.58333333333333337</v>
      </c>
      <c r="AJ1595" t="s">
        <v>1419</v>
      </c>
      <c r="AV1595" s="331">
        <f t="shared" si="76"/>
        <v>41501</v>
      </c>
    </row>
    <row r="1596" spans="1:48" x14ac:dyDescent="0.25">
      <c r="A1596" s="175" t="s">
        <v>11571</v>
      </c>
      <c r="B1596" s="6" t="s">
        <v>15111</v>
      </c>
      <c r="C1596" s="238" t="str">
        <f t="shared" si="78"/>
        <v>READINGS_TT1_M2013-5_2013-8</v>
      </c>
      <c r="E1596" s="301" t="s">
        <v>15136</v>
      </c>
      <c r="F1596" s="178" t="s">
        <v>15099</v>
      </c>
      <c r="G1596" s="276">
        <v>41399</v>
      </c>
      <c r="H1596" s="243">
        <f t="shared" si="77"/>
        <v>41399</v>
      </c>
      <c r="I1596" s="277">
        <v>41501</v>
      </c>
      <c r="J1596" s="175" t="s">
        <v>11772</v>
      </c>
      <c r="K1596" s="175"/>
      <c r="L1596" s="24" t="s">
        <v>8637</v>
      </c>
      <c r="M1596" s="175" t="s">
        <v>11771</v>
      </c>
      <c r="N1596" s="175"/>
      <c r="O1596" s="181">
        <v>41461</v>
      </c>
      <c r="P1596" s="181">
        <v>41461</v>
      </c>
      <c r="S1596" t="s">
        <v>2674</v>
      </c>
      <c r="X1596">
        <v>24.3</v>
      </c>
      <c r="Y1596" t="s">
        <v>9144</v>
      </c>
      <c r="AA1596" t="s">
        <v>11235</v>
      </c>
      <c r="AB1596" t="s">
        <v>11281</v>
      </c>
      <c r="AC1596" s="6" t="s">
        <v>15115</v>
      </c>
      <c r="AD1596" t="s">
        <v>11270</v>
      </c>
      <c r="AE1596">
        <v>0.12</v>
      </c>
      <c r="AF1596" t="s">
        <v>9144</v>
      </c>
      <c r="AI1596" s="292">
        <v>0.75</v>
      </c>
      <c r="AJ1596" t="s">
        <v>1419</v>
      </c>
      <c r="AV1596" s="331">
        <f t="shared" si="76"/>
        <v>41501</v>
      </c>
    </row>
    <row r="1597" spans="1:48" x14ac:dyDescent="0.25">
      <c r="A1597" s="175" t="s">
        <v>11571</v>
      </c>
      <c r="B1597" s="6" t="s">
        <v>15111</v>
      </c>
      <c r="C1597" s="238" t="str">
        <f t="shared" si="78"/>
        <v>READINGS_TT1_M2013-5_2013-8</v>
      </c>
      <c r="E1597" s="301" t="s">
        <v>15136</v>
      </c>
      <c r="F1597" s="178" t="s">
        <v>15099</v>
      </c>
      <c r="G1597" s="276">
        <v>41399</v>
      </c>
      <c r="H1597" s="243">
        <f t="shared" si="77"/>
        <v>41399</v>
      </c>
      <c r="I1597" s="277">
        <v>41501</v>
      </c>
      <c r="J1597" s="175" t="s">
        <v>11772</v>
      </c>
      <c r="K1597" s="175"/>
      <c r="L1597" s="24" t="s">
        <v>8637</v>
      </c>
      <c r="M1597" s="175" t="s">
        <v>11771</v>
      </c>
      <c r="N1597" s="175"/>
      <c r="O1597" s="181">
        <v>41461</v>
      </c>
      <c r="P1597" s="181">
        <v>41461</v>
      </c>
      <c r="S1597" t="s">
        <v>2674</v>
      </c>
      <c r="X1597">
        <v>23</v>
      </c>
      <c r="Y1597" t="s">
        <v>9144</v>
      </c>
      <c r="AA1597" t="s">
        <v>11235</v>
      </c>
      <c r="AB1597" t="s">
        <v>11281</v>
      </c>
      <c r="AC1597" s="6" t="s">
        <v>15115</v>
      </c>
      <c r="AD1597" t="s">
        <v>11270</v>
      </c>
      <c r="AE1597">
        <v>0.12</v>
      </c>
      <c r="AF1597" t="s">
        <v>9144</v>
      </c>
      <c r="AI1597" s="292">
        <v>0.91666666666666663</v>
      </c>
      <c r="AJ1597" t="s">
        <v>1419</v>
      </c>
      <c r="AV1597" s="331">
        <f t="shared" si="76"/>
        <v>41501</v>
      </c>
    </row>
    <row r="1598" spans="1:48" x14ac:dyDescent="0.25">
      <c r="A1598" s="175" t="s">
        <v>11571</v>
      </c>
      <c r="B1598" s="6" t="s">
        <v>15111</v>
      </c>
      <c r="C1598" s="238" t="str">
        <f t="shared" si="78"/>
        <v>READINGS_TT1_M2013-5_2013-8</v>
      </c>
      <c r="E1598" s="301" t="s">
        <v>15136</v>
      </c>
      <c r="F1598" s="178" t="s">
        <v>15099</v>
      </c>
      <c r="G1598" s="276">
        <v>41399</v>
      </c>
      <c r="H1598" s="243">
        <f t="shared" si="77"/>
        <v>41399</v>
      </c>
      <c r="I1598" s="277">
        <v>41501</v>
      </c>
      <c r="J1598" s="175" t="s">
        <v>11772</v>
      </c>
      <c r="K1598" s="175"/>
      <c r="L1598" s="24" t="s">
        <v>8637</v>
      </c>
      <c r="M1598" s="175" t="s">
        <v>11771</v>
      </c>
      <c r="N1598" s="175"/>
      <c r="O1598" s="181">
        <v>41462</v>
      </c>
      <c r="P1598" s="181">
        <v>41462</v>
      </c>
      <c r="S1598" t="s">
        <v>2674</v>
      </c>
      <c r="X1598">
        <v>21.3</v>
      </c>
      <c r="Y1598" t="s">
        <v>9144</v>
      </c>
      <c r="AA1598" t="s">
        <v>11235</v>
      </c>
      <c r="AB1598" t="s">
        <v>11281</v>
      </c>
      <c r="AC1598" s="6" t="s">
        <v>15115</v>
      </c>
      <c r="AD1598" t="s">
        <v>11270</v>
      </c>
      <c r="AE1598">
        <v>0.12</v>
      </c>
      <c r="AF1598" t="s">
        <v>9144</v>
      </c>
      <c r="AI1598" s="292">
        <v>8.3333333333333329E-2</v>
      </c>
      <c r="AJ1598" t="s">
        <v>1419</v>
      </c>
      <c r="AV1598" s="331">
        <f t="shared" si="76"/>
        <v>41501</v>
      </c>
    </row>
    <row r="1599" spans="1:48" x14ac:dyDescent="0.25">
      <c r="A1599" s="175" t="s">
        <v>11571</v>
      </c>
      <c r="B1599" s="6" t="s">
        <v>15111</v>
      </c>
      <c r="C1599" s="238" t="str">
        <f t="shared" si="78"/>
        <v>READINGS_TT1_M2013-5_2013-8</v>
      </c>
      <c r="E1599" s="301" t="s">
        <v>15136</v>
      </c>
      <c r="F1599" s="178" t="s">
        <v>15099</v>
      </c>
      <c r="G1599" s="276">
        <v>41399</v>
      </c>
      <c r="H1599" s="243">
        <f t="shared" si="77"/>
        <v>41399</v>
      </c>
      <c r="I1599" s="277">
        <v>41501</v>
      </c>
      <c r="J1599" s="175" t="s">
        <v>11772</v>
      </c>
      <c r="K1599" s="175"/>
      <c r="L1599" s="24" t="s">
        <v>8637</v>
      </c>
      <c r="M1599" s="175" t="s">
        <v>11771</v>
      </c>
      <c r="N1599" s="175"/>
      <c r="O1599" s="181">
        <v>41462</v>
      </c>
      <c r="P1599" s="181">
        <v>41462</v>
      </c>
      <c r="S1599" t="s">
        <v>2674</v>
      </c>
      <c r="X1599">
        <v>20.3</v>
      </c>
      <c r="Y1599" t="s">
        <v>9144</v>
      </c>
      <c r="AA1599" t="s">
        <v>11235</v>
      </c>
      <c r="AB1599" t="s">
        <v>11281</v>
      </c>
      <c r="AC1599" s="6" t="s">
        <v>15115</v>
      </c>
      <c r="AD1599" t="s">
        <v>11270</v>
      </c>
      <c r="AE1599">
        <v>0.12</v>
      </c>
      <c r="AF1599" t="s">
        <v>9144</v>
      </c>
      <c r="AI1599" s="292">
        <v>0.25</v>
      </c>
      <c r="AJ1599" t="s">
        <v>1419</v>
      </c>
      <c r="AV1599" s="331">
        <f t="shared" si="76"/>
        <v>41501</v>
      </c>
    </row>
    <row r="1600" spans="1:48" x14ac:dyDescent="0.25">
      <c r="A1600" s="175" t="s">
        <v>11571</v>
      </c>
      <c r="B1600" s="6" t="s">
        <v>15111</v>
      </c>
      <c r="C1600" s="238" t="str">
        <f t="shared" si="78"/>
        <v>READINGS_TT1_M2013-5_2013-8</v>
      </c>
      <c r="E1600" s="301" t="s">
        <v>15136</v>
      </c>
      <c r="F1600" s="178" t="s">
        <v>15099</v>
      </c>
      <c r="G1600" s="276">
        <v>41399</v>
      </c>
      <c r="H1600" s="243">
        <f t="shared" si="77"/>
        <v>41399</v>
      </c>
      <c r="I1600" s="277">
        <v>41501</v>
      </c>
      <c r="J1600" s="175" t="s">
        <v>11772</v>
      </c>
      <c r="K1600" s="175"/>
      <c r="L1600" s="24" t="s">
        <v>8637</v>
      </c>
      <c r="M1600" s="175" t="s">
        <v>11771</v>
      </c>
      <c r="N1600" s="175"/>
      <c r="O1600" s="181">
        <v>41462</v>
      </c>
      <c r="P1600" s="181">
        <v>41462</v>
      </c>
      <c r="S1600" t="s">
        <v>2674</v>
      </c>
      <c r="X1600">
        <v>21</v>
      </c>
      <c r="Y1600" t="s">
        <v>9144</v>
      </c>
      <c r="AA1600" t="s">
        <v>11235</v>
      </c>
      <c r="AB1600" t="s">
        <v>11281</v>
      </c>
      <c r="AC1600" s="6" t="s">
        <v>15115</v>
      </c>
      <c r="AD1600" t="s">
        <v>11270</v>
      </c>
      <c r="AE1600">
        <v>0.12</v>
      </c>
      <c r="AF1600" t="s">
        <v>9144</v>
      </c>
      <c r="AI1600" s="292">
        <v>0.41666666666666669</v>
      </c>
      <c r="AJ1600" t="s">
        <v>1419</v>
      </c>
      <c r="AV1600" s="331">
        <f t="shared" si="76"/>
        <v>41501</v>
      </c>
    </row>
    <row r="1601" spans="1:48" x14ac:dyDescent="0.25">
      <c r="A1601" s="175" t="s">
        <v>11571</v>
      </c>
      <c r="B1601" s="6" t="s">
        <v>15111</v>
      </c>
      <c r="C1601" s="238" t="str">
        <f t="shared" si="78"/>
        <v>READINGS_TT1_M2013-5_2013-8</v>
      </c>
      <c r="E1601" s="301" t="s">
        <v>15136</v>
      </c>
      <c r="F1601" s="178" t="s">
        <v>15099</v>
      </c>
      <c r="G1601" s="276">
        <v>41399</v>
      </c>
      <c r="H1601" s="243">
        <f t="shared" si="77"/>
        <v>41399</v>
      </c>
      <c r="I1601" s="277">
        <v>41501</v>
      </c>
      <c r="J1601" s="175" t="s">
        <v>11772</v>
      </c>
      <c r="K1601" s="175"/>
      <c r="L1601" s="24" t="s">
        <v>8637</v>
      </c>
      <c r="M1601" s="175" t="s">
        <v>11771</v>
      </c>
      <c r="N1601" s="175"/>
      <c r="O1601" s="181">
        <v>41462</v>
      </c>
      <c r="P1601" s="181">
        <v>41462</v>
      </c>
      <c r="S1601" t="s">
        <v>2674</v>
      </c>
      <c r="X1601">
        <v>23.7</v>
      </c>
      <c r="Y1601" t="s">
        <v>9144</v>
      </c>
      <c r="AA1601" t="s">
        <v>11235</v>
      </c>
      <c r="AB1601" t="s">
        <v>11281</v>
      </c>
      <c r="AC1601" s="6" t="s">
        <v>15115</v>
      </c>
      <c r="AD1601" t="s">
        <v>11270</v>
      </c>
      <c r="AE1601">
        <v>0.12</v>
      </c>
      <c r="AF1601" t="s">
        <v>9144</v>
      </c>
      <c r="AI1601" s="292">
        <v>0.58333333333333337</v>
      </c>
      <c r="AJ1601" t="s">
        <v>1419</v>
      </c>
      <c r="AV1601" s="331">
        <f t="shared" si="76"/>
        <v>41501</v>
      </c>
    </row>
    <row r="1602" spans="1:48" x14ac:dyDescent="0.25">
      <c r="A1602" s="175" t="s">
        <v>11571</v>
      </c>
      <c r="B1602" s="6" t="s">
        <v>15111</v>
      </c>
      <c r="C1602" s="238" t="str">
        <f t="shared" si="78"/>
        <v>READINGS_TT1_M2013-5_2013-8</v>
      </c>
      <c r="E1602" s="301" t="s">
        <v>15136</v>
      </c>
      <c r="F1602" s="178" t="s">
        <v>15099</v>
      </c>
      <c r="G1602" s="276">
        <v>41399</v>
      </c>
      <c r="H1602" s="243">
        <f t="shared" si="77"/>
        <v>41399</v>
      </c>
      <c r="I1602" s="277">
        <v>41501</v>
      </c>
      <c r="J1602" s="175" t="s">
        <v>11772</v>
      </c>
      <c r="K1602" s="175"/>
      <c r="L1602" s="24" t="s">
        <v>8637</v>
      </c>
      <c r="M1602" s="175" t="s">
        <v>11771</v>
      </c>
      <c r="N1602" s="175"/>
      <c r="O1602" s="181">
        <v>41462</v>
      </c>
      <c r="P1602" s="181">
        <v>41462</v>
      </c>
      <c r="S1602" t="s">
        <v>2674</v>
      </c>
      <c r="X1602">
        <v>24.4</v>
      </c>
      <c r="Y1602" t="s">
        <v>9144</v>
      </c>
      <c r="AA1602" t="s">
        <v>11235</v>
      </c>
      <c r="AB1602" t="s">
        <v>11281</v>
      </c>
      <c r="AC1602" s="6" t="s">
        <v>15115</v>
      </c>
      <c r="AD1602" t="s">
        <v>11270</v>
      </c>
      <c r="AE1602">
        <v>0.12</v>
      </c>
      <c r="AF1602" t="s">
        <v>9144</v>
      </c>
      <c r="AI1602" s="292">
        <v>0.75</v>
      </c>
      <c r="AJ1602" t="s">
        <v>1419</v>
      </c>
      <c r="AV1602" s="331">
        <f t="shared" ref="AV1602:AV1665" si="79">DATE(YEAR(I1602),MONTH(I1602),DAY(I1602))</f>
        <v>41501</v>
      </c>
    </row>
    <row r="1603" spans="1:48" x14ac:dyDescent="0.25">
      <c r="A1603" s="175" t="s">
        <v>11571</v>
      </c>
      <c r="B1603" s="6" t="s">
        <v>15111</v>
      </c>
      <c r="C1603" s="238" t="str">
        <f t="shared" si="78"/>
        <v>READINGS_TT1_M2013-5_2013-8</v>
      </c>
      <c r="E1603" s="301" t="s">
        <v>15136</v>
      </c>
      <c r="F1603" s="178" t="s">
        <v>15099</v>
      </c>
      <c r="G1603" s="276">
        <v>41399</v>
      </c>
      <c r="H1603" s="243">
        <f t="shared" ref="H1603:H1666" si="80">DATE(YEAR(G1603),MONTH(G1603),DAY(G1603))</f>
        <v>41399</v>
      </c>
      <c r="I1603" s="277">
        <v>41501</v>
      </c>
      <c r="J1603" s="175" t="s">
        <v>11772</v>
      </c>
      <c r="K1603" s="175"/>
      <c r="L1603" s="24" t="s">
        <v>8637</v>
      </c>
      <c r="M1603" s="175" t="s">
        <v>11771</v>
      </c>
      <c r="N1603" s="175"/>
      <c r="O1603" s="181">
        <v>41462</v>
      </c>
      <c r="P1603" s="181">
        <v>41462</v>
      </c>
      <c r="S1603" t="s">
        <v>2674</v>
      </c>
      <c r="X1603">
        <v>22.9</v>
      </c>
      <c r="Y1603" t="s">
        <v>9144</v>
      </c>
      <c r="AA1603" t="s">
        <v>11235</v>
      </c>
      <c r="AB1603" t="s">
        <v>11281</v>
      </c>
      <c r="AC1603" s="6" t="s">
        <v>15115</v>
      </c>
      <c r="AD1603" t="s">
        <v>11270</v>
      </c>
      <c r="AE1603">
        <v>0.12</v>
      </c>
      <c r="AF1603" t="s">
        <v>9144</v>
      </c>
      <c r="AI1603" s="292">
        <v>0.91666666666666663</v>
      </c>
      <c r="AJ1603" t="s">
        <v>1419</v>
      </c>
      <c r="AV1603" s="331">
        <f t="shared" si="79"/>
        <v>41501</v>
      </c>
    </row>
    <row r="1604" spans="1:48" x14ac:dyDescent="0.25">
      <c r="A1604" s="175" t="s">
        <v>11571</v>
      </c>
      <c r="B1604" s="6" t="s">
        <v>15111</v>
      </c>
      <c r="C1604" s="238" t="str">
        <f t="shared" si="78"/>
        <v>READINGS_TT1_M2013-5_2013-8</v>
      </c>
      <c r="E1604" s="301" t="s">
        <v>15136</v>
      </c>
      <c r="F1604" s="178" t="s">
        <v>15099</v>
      </c>
      <c r="G1604" s="276">
        <v>41399</v>
      </c>
      <c r="H1604" s="243">
        <f t="shared" si="80"/>
        <v>41399</v>
      </c>
      <c r="I1604" s="277">
        <v>41501</v>
      </c>
      <c r="J1604" s="175" t="s">
        <v>11772</v>
      </c>
      <c r="K1604" s="175"/>
      <c r="L1604" s="24" t="s">
        <v>8637</v>
      </c>
      <c r="M1604" s="175" t="s">
        <v>11771</v>
      </c>
      <c r="N1604" s="175"/>
      <c r="O1604" s="181">
        <v>41463</v>
      </c>
      <c r="P1604" s="181">
        <v>41463</v>
      </c>
      <c r="S1604" t="s">
        <v>2674</v>
      </c>
      <c r="X1604">
        <v>21.2</v>
      </c>
      <c r="Y1604" t="s">
        <v>9144</v>
      </c>
      <c r="AA1604" t="s">
        <v>11235</v>
      </c>
      <c r="AB1604" t="s">
        <v>11281</v>
      </c>
      <c r="AC1604" s="6" t="s">
        <v>15115</v>
      </c>
      <c r="AD1604" t="s">
        <v>11270</v>
      </c>
      <c r="AE1604">
        <v>0.12</v>
      </c>
      <c r="AF1604" t="s">
        <v>9144</v>
      </c>
      <c r="AI1604" s="292">
        <v>8.3333333333333329E-2</v>
      </c>
      <c r="AJ1604" t="s">
        <v>1419</v>
      </c>
      <c r="AV1604" s="331">
        <f t="shared" si="79"/>
        <v>41501</v>
      </c>
    </row>
    <row r="1605" spans="1:48" x14ac:dyDescent="0.25">
      <c r="A1605" s="175" t="s">
        <v>11571</v>
      </c>
      <c r="B1605" s="6" t="s">
        <v>15111</v>
      </c>
      <c r="C1605" s="238" t="str">
        <f t="shared" si="78"/>
        <v>READINGS_TT1_M2013-5_2013-8</v>
      </c>
      <c r="E1605" s="301" t="s">
        <v>15136</v>
      </c>
      <c r="F1605" s="178" t="s">
        <v>15099</v>
      </c>
      <c r="G1605" s="276">
        <v>41399</v>
      </c>
      <c r="H1605" s="243">
        <f t="shared" si="80"/>
        <v>41399</v>
      </c>
      <c r="I1605" s="277">
        <v>41501</v>
      </c>
      <c r="J1605" s="175" t="s">
        <v>11772</v>
      </c>
      <c r="K1605" s="175"/>
      <c r="L1605" s="24" t="s">
        <v>8637</v>
      </c>
      <c r="M1605" s="175" t="s">
        <v>11771</v>
      </c>
      <c r="N1605" s="175"/>
      <c r="O1605" s="181">
        <v>41463</v>
      </c>
      <c r="P1605" s="181">
        <v>41463</v>
      </c>
      <c r="S1605" t="s">
        <v>2674</v>
      </c>
      <c r="X1605">
        <v>20.100000000000001</v>
      </c>
      <c r="Y1605" t="s">
        <v>9144</v>
      </c>
      <c r="AA1605" t="s">
        <v>11235</v>
      </c>
      <c r="AB1605" t="s">
        <v>11281</v>
      </c>
      <c r="AC1605" s="6" t="s">
        <v>15115</v>
      </c>
      <c r="AD1605" t="s">
        <v>11270</v>
      </c>
      <c r="AE1605">
        <v>0.12</v>
      </c>
      <c r="AF1605" t="s">
        <v>9144</v>
      </c>
      <c r="AI1605" s="292">
        <v>0.25</v>
      </c>
      <c r="AJ1605" t="s">
        <v>1419</v>
      </c>
      <c r="AV1605" s="331">
        <f t="shared" si="79"/>
        <v>41501</v>
      </c>
    </row>
    <row r="1606" spans="1:48" x14ac:dyDescent="0.25">
      <c r="A1606" s="175" t="s">
        <v>11571</v>
      </c>
      <c r="B1606" s="6" t="s">
        <v>15111</v>
      </c>
      <c r="C1606" s="238" t="str">
        <f t="shared" si="78"/>
        <v>READINGS_TT1_M2013-5_2013-8</v>
      </c>
      <c r="E1606" s="301" t="s">
        <v>15136</v>
      </c>
      <c r="F1606" s="178" t="s">
        <v>15099</v>
      </c>
      <c r="G1606" s="276">
        <v>41399</v>
      </c>
      <c r="H1606" s="243">
        <f t="shared" si="80"/>
        <v>41399</v>
      </c>
      <c r="I1606" s="277">
        <v>41501</v>
      </c>
      <c r="J1606" s="175" t="s">
        <v>11772</v>
      </c>
      <c r="K1606" s="175"/>
      <c r="L1606" s="24" t="s">
        <v>8637</v>
      </c>
      <c r="M1606" s="175" t="s">
        <v>11771</v>
      </c>
      <c r="N1606" s="175"/>
      <c r="O1606" s="181">
        <v>41463</v>
      </c>
      <c r="P1606" s="181">
        <v>41463</v>
      </c>
      <c r="S1606" t="s">
        <v>2674</v>
      </c>
      <c r="X1606">
        <v>20.6</v>
      </c>
      <c r="Y1606" t="s">
        <v>9144</v>
      </c>
      <c r="AA1606" t="s">
        <v>11235</v>
      </c>
      <c r="AB1606" t="s">
        <v>11281</v>
      </c>
      <c r="AC1606" s="6" t="s">
        <v>15115</v>
      </c>
      <c r="AD1606" t="s">
        <v>11270</v>
      </c>
      <c r="AE1606">
        <v>0.12</v>
      </c>
      <c r="AF1606" t="s">
        <v>9144</v>
      </c>
      <c r="AI1606" s="292">
        <v>0.41666666666666669</v>
      </c>
      <c r="AJ1606" t="s">
        <v>1419</v>
      </c>
      <c r="AV1606" s="331">
        <f t="shared" si="79"/>
        <v>41501</v>
      </c>
    </row>
    <row r="1607" spans="1:48" x14ac:dyDescent="0.25">
      <c r="A1607" s="175" t="s">
        <v>11571</v>
      </c>
      <c r="B1607" s="6" t="s">
        <v>15111</v>
      </c>
      <c r="C1607" s="238" t="str">
        <f t="shared" si="78"/>
        <v>READINGS_TT1_M2013-5_2013-8</v>
      </c>
      <c r="E1607" s="301" t="s">
        <v>15136</v>
      </c>
      <c r="F1607" s="178" t="s">
        <v>15099</v>
      </c>
      <c r="G1607" s="276">
        <v>41399</v>
      </c>
      <c r="H1607" s="243">
        <f t="shared" si="80"/>
        <v>41399</v>
      </c>
      <c r="I1607" s="277">
        <v>41501</v>
      </c>
      <c r="J1607" s="175" t="s">
        <v>11772</v>
      </c>
      <c r="K1607" s="175"/>
      <c r="L1607" s="24" t="s">
        <v>8637</v>
      </c>
      <c r="M1607" s="175" t="s">
        <v>11771</v>
      </c>
      <c r="N1607" s="175"/>
      <c r="O1607" s="181">
        <v>41463</v>
      </c>
      <c r="P1607" s="181">
        <v>41463</v>
      </c>
      <c r="S1607" t="s">
        <v>2674</v>
      </c>
      <c r="X1607">
        <v>22.7</v>
      </c>
      <c r="Y1607" t="s">
        <v>9144</v>
      </c>
      <c r="AA1607" t="s">
        <v>11235</v>
      </c>
      <c r="AB1607" t="s">
        <v>11281</v>
      </c>
      <c r="AC1607" s="6" t="s">
        <v>15115</v>
      </c>
      <c r="AD1607" t="s">
        <v>11270</v>
      </c>
      <c r="AE1607">
        <v>0.12</v>
      </c>
      <c r="AF1607" t="s">
        <v>9144</v>
      </c>
      <c r="AI1607" s="292">
        <v>0.58333333333333337</v>
      </c>
      <c r="AJ1607" t="s">
        <v>1419</v>
      </c>
      <c r="AV1607" s="331">
        <f t="shared" si="79"/>
        <v>41501</v>
      </c>
    </row>
    <row r="1608" spans="1:48" x14ac:dyDescent="0.25">
      <c r="A1608" s="175" t="s">
        <v>11571</v>
      </c>
      <c r="B1608" s="6" t="s">
        <v>15111</v>
      </c>
      <c r="C1608" s="238" t="str">
        <f t="shared" si="78"/>
        <v>READINGS_TT1_M2013-5_2013-8</v>
      </c>
      <c r="E1608" s="301" t="s">
        <v>15136</v>
      </c>
      <c r="F1608" s="178" t="s">
        <v>15099</v>
      </c>
      <c r="G1608" s="276">
        <v>41399</v>
      </c>
      <c r="H1608" s="243">
        <f t="shared" si="80"/>
        <v>41399</v>
      </c>
      <c r="I1608" s="277">
        <v>41501</v>
      </c>
      <c r="J1608" s="175" t="s">
        <v>11772</v>
      </c>
      <c r="K1608" s="175"/>
      <c r="L1608" s="24" t="s">
        <v>8637</v>
      </c>
      <c r="M1608" s="175" t="s">
        <v>11771</v>
      </c>
      <c r="N1608" s="175"/>
      <c r="O1608" s="181">
        <v>41463</v>
      </c>
      <c r="P1608" s="181">
        <v>41463</v>
      </c>
      <c r="S1608" t="s">
        <v>2674</v>
      </c>
      <c r="X1608">
        <v>22.7</v>
      </c>
      <c r="Y1608" t="s">
        <v>9144</v>
      </c>
      <c r="AA1608" t="s">
        <v>11235</v>
      </c>
      <c r="AB1608" t="s">
        <v>11281</v>
      </c>
      <c r="AC1608" s="6" t="s">
        <v>15115</v>
      </c>
      <c r="AD1608" t="s">
        <v>11270</v>
      </c>
      <c r="AE1608">
        <v>0.12</v>
      </c>
      <c r="AF1608" t="s">
        <v>9144</v>
      </c>
      <c r="AI1608" s="292">
        <v>0.75</v>
      </c>
      <c r="AJ1608" t="s">
        <v>1419</v>
      </c>
      <c r="AV1608" s="331">
        <f t="shared" si="79"/>
        <v>41501</v>
      </c>
    </row>
    <row r="1609" spans="1:48" x14ac:dyDescent="0.25">
      <c r="A1609" s="175" t="s">
        <v>11571</v>
      </c>
      <c r="B1609" s="6" t="s">
        <v>15111</v>
      </c>
      <c r="C1609" s="238" t="str">
        <f t="shared" si="78"/>
        <v>READINGS_TT1_M2013-5_2013-8</v>
      </c>
      <c r="E1609" s="301" t="s">
        <v>15136</v>
      </c>
      <c r="F1609" s="178" t="s">
        <v>15099</v>
      </c>
      <c r="G1609" s="276">
        <v>41399</v>
      </c>
      <c r="H1609" s="243">
        <f t="shared" si="80"/>
        <v>41399</v>
      </c>
      <c r="I1609" s="277">
        <v>41501</v>
      </c>
      <c r="J1609" s="175" t="s">
        <v>11772</v>
      </c>
      <c r="K1609" s="175"/>
      <c r="L1609" s="24" t="s">
        <v>8637</v>
      </c>
      <c r="M1609" s="175" t="s">
        <v>11771</v>
      </c>
      <c r="N1609" s="175"/>
      <c r="O1609" s="181">
        <v>41463</v>
      </c>
      <c r="P1609" s="181">
        <v>41463</v>
      </c>
      <c r="S1609" t="s">
        <v>2674</v>
      </c>
      <c r="X1609">
        <v>21.7</v>
      </c>
      <c r="Y1609" t="s">
        <v>9144</v>
      </c>
      <c r="AA1609" t="s">
        <v>11235</v>
      </c>
      <c r="AB1609" t="s">
        <v>11281</v>
      </c>
      <c r="AC1609" s="6" t="s">
        <v>15115</v>
      </c>
      <c r="AD1609" t="s">
        <v>11270</v>
      </c>
      <c r="AE1609">
        <v>0.12</v>
      </c>
      <c r="AF1609" t="s">
        <v>9144</v>
      </c>
      <c r="AI1609" s="292">
        <v>0.91666666666666663</v>
      </c>
      <c r="AJ1609" t="s">
        <v>1419</v>
      </c>
      <c r="AV1609" s="331">
        <f t="shared" si="79"/>
        <v>41501</v>
      </c>
    </row>
    <row r="1610" spans="1:48" x14ac:dyDescent="0.25">
      <c r="A1610" s="175" t="s">
        <v>11571</v>
      </c>
      <c r="B1610" s="6" t="s">
        <v>15111</v>
      </c>
      <c r="C1610" s="238" t="str">
        <f t="shared" si="78"/>
        <v>READINGS_TT1_M2013-5_2013-8</v>
      </c>
      <c r="E1610" s="301" t="s">
        <v>15136</v>
      </c>
      <c r="F1610" s="178" t="s">
        <v>15099</v>
      </c>
      <c r="G1610" s="276">
        <v>41399</v>
      </c>
      <c r="H1610" s="243">
        <f t="shared" si="80"/>
        <v>41399</v>
      </c>
      <c r="I1610" s="277">
        <v>41501</v>
      </c>
      <c r="J1610" s="175" t="s">
        <v>11772</v>
      </c>
      <c r="K1610" s="175"/>
      <c r="L1610" s="24" t="s">
        <v>8637</v>
      </c>
      <c r="M1610" s="175" t="s">
        <v>11771</v>
      </c>
      <c r="N1610" s="175"/>
      <c r="O1610" s="181">
        <v>41464</v>
      </c>
      <c r="P1610" s="181">
        <v>41464</v>
      </c>
      <c r="S1610" t="s">
        <v>2674</v>
      </c>
      <c r="X1610">
        <v>20.399999999999999</v>
      </c>
      <c r="Y1610" t="s">
        <v>9144</v>
      </c>
      <c r="AA1610" t="s">
        <v>11235</v>
      </c>
      <c r="AB1610" t="s">
        <v>11281</v>
      </c>
      <c r="AC1610" s="6" t="s">
        <v>15115</v>
      </c>
      <c r="AD1610" t="s">
        <v>11270</v>
      </c>
      <c r="AE1610">
        <v>0.12</v>
      </c>
      <c r="AF1610" t="s">
        <v>9144</v>
      </c>
      <c r="AI1610" s="292">
        <v>8.3333333333333329E-2</v>
      </c>
      <c r="AJ1610" t="s">
        <v>1419</v>
      </c>
      <c r="AV1610" s="331">
        <f t="shared" si="79"/>
        <v>41501</v>
      </c>
    </row>
    <row r="1611" spans="1:48" x14ac:dyDescent="0.25">
      <c r="A1611" s="175" t="s">
        <v>11571</v>
      </c>
      <c r="B1611" s="6" t="s">
        <v>15111</v>
      </c>
      <c r="C1611" s="238" t="str">
        <f t="shared" si="78"/>
        <v>READINGS_TT1_M2013-5_2013-8</v>
      </c>
      <c r="E1611" s="301" t="s">
        <v>15136</v>
      </c>
      <c r="F1611" s="178" t="s">
        <v>15099</v>
      </c>
      <c r="G1611" s="276">
        <v>41399</v>
      </c>
      <c r="H1611" s="243">
        <f t="shared" si="80"/>
        <v>41399</v>
      </c>
      <c r="I1611" s="277">
        <v>41501</v>
      </c>
      <c r="J1611" s="175" t="s">
        <v>11772</v>
      </c>
      <c r="K1611" s="175"/>
      <c r="L1611" s="24" t="s">
        <v>8637</v>
      </c>
      <c r="M1611" s="175" t="s">
        <v>11771</v>
      </c>
      <c r="N1611" s="175"/>
      <c r="O1611" s="181">
        <v>41464</v>
      </c>
      <c r="P1611" s="181">
        <v>41464</v>
      </c>
      <c r="S1611" t="s">
        <v>2674</v>
      </c>
      <c r="X1611">
        <v>19.5</v>
      </c>
      <c r="Y1611" t="s">
        <v>9144</v>
      </c>
      <c r="AA1611" t="s">
        <v>11235</v>
      </c>
      <c r="AB1611" t="s">
        <v>11281</v>
      </c>
      <c r="AC1611" s="6" t="s">
        <v>15115</v>
      </c>
      <c r="AD1611" t="s">
        <v>11270</v>
      </c>
      <c r="AE1611">
        <v>0.12</v>
      </c>
      <c r="AF1611" t="s">
        <v>9144</v>
      </c>
      <c r="AI1611" s="292">
        <v>0.25</v>
      </c>
      <c r="AJ1611" t="s">
        <v>1419</v>
      </c>
      <c r="AV1611" s="331">
        <f t="shared" si="79"/>
        <v>41501</v>
      </c>
    </row>
    <row r="1612" spans="1:48" x14ac:dyDescent="0.25">
      <c r="A1612" s="175" t="s">
        <v>11571</v>
      </c>
      <c r="B1612" s="6" t="s">
        <v>15111</v>
      </c>
      <c r="C1612" s="238" t="str">
        <f t="shared" si="78"/>
        <v>READINGS_TT1_M2013-5_2013-8</v>
      </c>
      <c r="E1612" s="301" t="s">
        <v>15136</v>
      </c>
      <c r="F1612" s="178" t="s">
        <v>15099</v>
      </c>
      <c r="G1612" s="276">
        <v>41399</v>
      </c>
      <c r="H1612" s="243">
        <f t="shared" si="80"/>
        <v>41399</v>
      </c>
      <c r="I1612" s="277">
        <v>41501</v>
      </c>
      <c r="J1612" s="175" t="s">
        <v>11772</v>
      </c>
      <c r="K1612" s="175"/>
      <c r="L1612" s="24" t="s">
        <v>8637</v>
      </c>
      <c r="M1612" s="175" t="s">
        <v>11771</v>
      </c>
      <c r="N1612" s="175"/>
      <c r="O1612" s="181">
        <v>41464</v>
      </c>
      <c r="P1612" s="181">
        <v>41464</v>
      </c>
      <c r="S1612" t="s">
        <v>2674</v>
      </c>
      <c r="X1612">
        <v>20.100000000000001</v>
      </c>
      <c r="Y1612" t="s">
        <v>9144</v>
      </c>
      <c r="AA1612" t="s">
        <v>11235</v>
      </c>
      <c r="AB1612" t="s">
        <v>11281</v>
      </c>
      <c r="AC1612" s="6" t="s">
        <v>15115</v>
      </c>
      <c r="AD1612" t="s">
        <v>11270</v>
      </c>
      <c r="AE1612">
        <v>0.12</v>
      </c>
      <c r="AF1612" t="s">
        <v>9144</v>
      </c>
      <c r="AI1612" s="292">
        <v>0.41666666666666669</v>
      </c>
      <c r="AJ1612" t="s">
        <v>1419</v>
      </c>
      <c r="AV1612" s="331">
        <f t="shared" si="79"/>
        <v>41501</v>
      </c>
    </row>
    <row r="1613" spans="1:48" x14ac:dyDescent="0.25">
      <c r="A1613" s="175" t="s">
        <v>11571</v>
      </c>
      <c r="B1613" s="6" t="s">
        <v>15111</v>
      </c>
      <c r="C1613" s="238" t="str">
        <f t="shared" si="78"/>
        <v>READINGS_TT1_M2013-5_2013-8</v>
      </c>
      <c r="E1613" s="301" t="s">
        <v>15136</v>
      </c>
      <c r="F1613" s="178" t="s">
        <v>15099</v>
      </c>
      <c r="G1613" s="276">
        <v>41399</v>
      </c>
      <c r="H1613" s="243">
        <f t="shared" si="80"/>
        <v>41399</v>
      </c>
      <c r="I1613" s="277">
        <v>41501</v>
      </c>
      <c r="J1613" s="175" t="s">
        <v>11772</v>
      </c>
      <c r="K1613" s="175"/>
      <c r="L1613" s="24" t="s">
        <v>8637</v>
      </c>
      <c r="M1613" s="175" t="s">
        <v>11771</v>
      </c>
      <c r="N1613" s="175"/>
      <c r="O1613" s="181">
        <v>41464</v>
      </c>
      <c r="P1613" s="181">
        <v>41464</v>
      </c>
      <c r="S1613" t="s">
        <v>2674</v>
      </c>
      <c r="X1613">
        <v>21.2</v>
      </c>
      <c r="Y1613" t="s">
        <v>9144</v>
      </c>
      <c r="AA1613" t="s">
        <v>11235</v>
      </c>
      <c r="AB1613" t="s">
        <v>11281</v>
      </c>
      <c r="AC1613" s="6" t="s">
        <v>15115</v>
      </c>
      <c r="AD1613" t="s">
        <v>11270</v>
      </c>
      <c r="AE1613">
        <v>0.12</v>
      </c>
      <c r="AF1613" t="s">
        <v>9144</v>
      </c>
      <c r="AI1613" s="292">
        <v>0.58333333333333337</v>
      </c>
      <c r="AJ1613" t="s">
        <v>1419</v>
      </c>
      <c r="AV1613" s="331">
        <f t="shared" si="79"/>
        <v>41501</v>
      </c>
    </row>
    <row r="1614" spans="1:48" x14ac:dyDescent="0.25">
      <c r="A1614" s="175" t="s">
        <v>11571</v>
      </c>
      <c r="B1614" s="6" t="s">
        <v>15111</v>
      </c>
      <c r="C1614" s="238" t="str">
        <f t="shared" si="78"/>
        <v>READINGS_TT1_M2013-5_2013-8</v>
      </c>
      <c r="E1614" s="301" t="s">
        <v>15136</v>
      </c>
      <c r="F1614" s="178" t="s">
        <v>15099</v>
      </c>
      <c r="G1614" s="276">
        <v>41399</v>
      </c>
      <c r="H1614" s="243">
        <f t="shared" si="80"/>
        <v>41399</v>
      </c>
      <c r="I1614" s="277">
        <v>41501</v>
      </c>
      <c r="J1614" s="175" t="s">
        <v>11772</v>
      </c>
      <c r="K1614" s="175"/>
      <c r="L1614" s="24" t="s">
        <v>8637</v>
      </c>
      <c r="M1614" s="175" t="s">
        <v>11771</v>
      </c>
      <c r="N1614" s="175"/>
      <c r="O1614" s="181">
        <v>41464</v>
      </c>
      <c r="P1614" s="181">
        <v>41464</v>
      </c>
      <c r="S1614" t="s">
        <v>2674</v>
      </c>
      <c r="X1614">
        <v>21.6</v>
      </c>
      <c r="Y1614" t="s">
        <v>9144</v>
      </c>
      <c r="AA1614" t="s">
        <v>11235</v>
      </c>
      <c r="AB1614" t="s">
        <v>11281</v>
      </c>
      <c r="AC1614" s="6" t="s">
        <v>15115</v>
      </c>
      <c r="AD1614" t="s">
        <v>11270</v>
      </c>
      <c r="AE1614">
        <v>0.12</v>
      </c>
      <c r="AF1614" t="s">
        <v>9144</v>
      </c>
      <c r="AI1614" s="292">
        <v>0.75</v>
      </c>
      <c r="AJ1614" t="s">
        <v>1419</v>
      </c>
      <c r="AV1614" s="331">
        <f t="shared" si="79"/>
        <v>41501</v>
      </c>
    </row>
    <row r="1615" spans="1:48" x14ac:dyDescent="0.25">
      <c r="A1615" s="175" t="s">
        <v>11571</v>
      </c>
      <c r="B1615" s="6" t="s">
        <v>15111</v>
      </c>
      <c r="C1615" s="238" t="str">
        <f t="shared" si="78"/>
        <v>READINGS_TT1_M2013-5_2013-8</v>
      </c>
      <c r="E1615" s="301" t="s">
        <v>15136</v>
      </c>
      <c r="F1615" s="178" t="s">
        <v>15099</v>
      </c>
      <c r="G1615" s="276">
        <v>41399</v>
      </c>
      <c r="H1615" s="243">
        <f t="shared" si="80"/>
        <v>41399</v>
      </c>
      <c r="I1615" s="277">
        <v>41501</v>
      </c>
      <c r="J1615" s="175" t="s">
        <v>11772</v>
      </c>
      <c r="K1615" s="175"/>
      <c r="L1615" s="24" t="s">
        <v>8637</v>
      </c>
      <c r="M1615" s="175" t="s">
        <v>11771</v>
      </c>
      <c r="N1615" s="175"/>
      <c r="O1615" s="181">
        <v>41464</v>
      </c>
      <c r="P1615" s="181">
        <v>41464</v>
      </c>
      <c r="S1615" t="s">
        <v>2674</v>
      </c>
      <c r="X1615">
        <v>21</v>
      </c>
      <c r="Y1615" t="s">
        <v>9144</v>
      </c>
      <c r="AA1615" t="s">
        <v>11235</v>
      </c>
      <c r="AB1615" t="s">
        <v>11281</v>
      </c>
      <c r="AC1615" s="6" t="s">
        <v>15115</v>
      </c>
      <c r="AD1615" t="s">
        <v>11270</v>
      </c>
      <c r="AE1615">
        <v>0.12</v>
      </c>
      <c r="AF1615" t="s">
        <v>9144</v>
      </c>
      <c r="AI1615" s="292">
        <v>0.91666666666666663</v>
      </c>
      <c r="AJ1615" t="s">
        <v>1419</v>
      </c>
      <c r="AV1615" s="331">
        <f t="shared" si="79"/>
        <v>41501</v>
      </c>
    </row>
    <row r="1616" spans="1:48" x14ac:dyDescent="0.25">
      <c r="A1616" s="175" t="s">
        <v>11571</v>
      </c>
      <c r="B1616" s="6" t="s">
        <v>15111</v>
      </c>
      <c r="C1616" s="238" t="str">
        <f t="shared" si="78"/>
        <v>READINGS_TT1_M2013-5_2013-8</v>
      </c>
      <c r="E1616" s="301" t="s">
        <v>15136</v>
      </c>
      <c r="F1616" s="178" t="s">
        <v>15099</v>
      </c>
      <c r="G1616" s="276">
        <v>41399</v>
      </c>
      <c r="H1616" s="243">
        <f t="shared" si="80"/>
        <v>41399</v>
      </c>
      <c r="I1616" s="277">
        <v>41501</v>
      </c>
      <c r="J1616" s="175" t="s">
        <v>11772</v>
      </c>
      <c r="K1616" s="175"/>
      <c r="L1616" s="24" t="s">
        <v>8637</v>
      </c>
      <c r="M1616" s="175" t="s">
        <v>11771</v>
      </c>
      <c r="N1616" s="175"/>
      <c r="O1616" s="181">
        <v>41465</v>
      </c>
      <c r="P1616" s="181">
        <v>41465</v>
      </c>
      <c r="S1616" t="s">
        <v>2674</v>
      </c>
      <c r="X1616">
        <v>20.2</v>
      </c>
      <c r="Y1616" t="s">
        <v>9144</v>
      </c>
      <c r="AA1616" t="s">
        <v>11235</v>
      </c>
      <c r="AB1616" t="s">
        <v>11281</v>
      </c>
      <c r="AC1616" s="6" t="s">
        <v>15115</v>
      </c>
      <c r="AD1616" t="s">
        <v>11270</v>
      </c>
      <c r="AE1616">
        <v>0.12</v>
      </c>
      <c r="AF1616" t="s">
        <v>9144</v>
      </c>
      <c r="AI1616" s="292">
        <v>8.3333333333333329E-2</v>
      </c>
      <c r="AJ1616" t="s">
        <v>1419</v>
      </c>
      <c r="AV1616" s="331">
        <f t="shared" si="79"/>
        <v>41501</v>
      </c>
    </row>
    <row r="1617" spans="1:48" x14ac:dyDescent="0.25">
      <c r="A1617" s="175" t="s">
        <v>11571</v>
      </c>
      <c r="B1617" s="6" t="s">
        <v>15111</v>
      </c>
      <c r="C1617" s="238" t="str">
        <f t="shared" si="78"/>
        <v>READINGS_TT1_M2013-5_2013-8</v>
      </c>
      <c r="E1617" s="301" t="s">
        <v>15136</v>
      </c>
      <c r="F1617" s="178" t="s">
        <v>15099</v>
      </c>
      <c r="G1617" s="276">
        <v>41399</v>
      </c>
      <c r="H1617" s="243">
        <f t="shared" si="80"/>
        <v>41399</v>
      </c>
      <c r="I1617" s="277">
        <v>41501</v>
      </c>
      <c r="J1617" s="175" t="s">
        <v>11772</v>
      </c>
      <c r="K1617" s="175"/>
      <c r="L1617" s="24" t="s">
        <v>8637</v>
      </c>
      <c r="M1617" s="175" t="s">
        <v>11771</v>
      </c>
      <c r="N1617" s="175"/>
      <c r="O1617" s="181">
        <v>41465</v>
      </c>
      <c r="P1617" s="181">
        <v>41465</v>
      </c>
      <c r="S1617" t="s">
        <v>2674</v>
      </c>
      <c r="X1617">
        <v>19.5</v>
      </c>
      <c r="Y1617" t="s">
        <v>9144</v>
      </c>
      <c r="AA1617" t="s">
        <v>11235</v>
      </c>
      <c r="AB1617" t="s">
        <v>11281</v>
      </c>
      <c r="AC1617" s="6" t="s">
        <v>15115</v>
      </c>
      <c r="AD1617" t="s">
        <v>11270</v>
      </c>
      <c r="AE1617">
        <v>0.12</v>
      </c>
      <c r="AF1617" t="s">
        <v>9144</v>
      </c>
      <c r="AI1617" s="292">
        <v>0.25</v>
      </c>
      <c r="AJ1617" t="s">
        <v>1419</v>
      </c>
      <c r="AV1617" s="331">
        <f t="shared" si="79"/>
        <v>41501</v>
      </c>
    </row>
    <row r="1618" spans="1:48" x14ac:dyDescent="0.25">
      <c r="A1618" s="175" t="s">
        <v>11571</v>
      </c>
      <c r="B1618" s="6" t="s">
        <v>15111</v>
      </c>
      <c r="C1618" s="238" t="str">
        <f t="shared" si="78"/>
        <v>READINGS_TT1_M2013-5_2013-8</v>
      </c>
      <c r="E1618" s="301" t="s">
        <v>15136</v>
      </c>
      <c r="F1618" s="178" t="s">
        <v>15099</v>
      </c>
      <c r="G1618" s="276">
        <v>41399</v>
      </c>
      <c r="H1618" s="243">
        <f t="shared" si="80"/>
        <v>41399</v>
      </c>
      <c r="I1618" s="277">
        <v>41501</v>
      </c>
      <c r="J1618" s="175" t="s">
        <v>11772</v>
      </c>
      <c r="K1618" s="175"/>
      <c r="L1618" s="24" t="s">
        <v>8637</v>
      </c>
      <c r="M1618" s="175" t="s">
        <v>11771</v>
      </c>
      <c r="N1618" s="175"/>
      <c r="O1618" s="181">
        <v>41465</v>
      </c>
      <c r="P1618" s="181">
        <v>41465</v>
      </c>
      <c r="S1618" t="s">
        <v>2674</v>
      </c>
      <c r="X1618">
        <v>20</v>
      </c>
      <c r="Y1618" t="s">
        <v>9144</v>
      </c>
      <c r="AA1618" t="s">
        <v>11235</v>
      </c>
      <c r="AB1618" t="s">
        <v>11281</v>
      </c>
      <c r="AC1618" s="6" t="s">
        <v>15115</v>
      </c>
      <c r="AD1618" t="s">
        <v>11270</v>
      </c>
      <c r="AE1618">
        <v>0.12</v>
      </c>
      <c r="AF1618" t="s">
        <v>9144</v>
      </c>
      <c r="AI1618" s="292">
        <v>0.41666666666666669</v>
      </c>
      <c r="AJ1618" t="s">
        <v>1419</v>
      </c>
      <c r="AV1618" s="331">
        <f t="shared" si="79"/>
        <v>41501</v>
      </c>
    </row>
    <row r="1619" spans="1:48" x14ac:dyDescent="0.25">
      <c r="A1619" s="175" t="s">
        <v>11571</v>
      </c>
      <c r="B1619" s="6" t="s">
        <v>15111</v>
      </c>
      <c r="C1619" s="238" t="str">
        <f t="shared" si="78"/>
        <v>READINGS_TT1_M2013-5_2013-8</v>
      </c>
      <c r="E1619" s="301" t="s">
        <v>15136</v>
      </c>
      <c r="F1619" s="178" t="s">
        <v>15099</v>
      </c>
      <c r="G1619" s="276">
        <v>41399</v>
      </c>
      <c r="H1619" s="243">
        <f t="shared" si="80"/>
        <v>41399</v>
      </c>
      <c r="I1619" s="277">
        <v>41501</v>
      </c>
      <c r="J1619" s="175" t="s">
        <v>11772</v>
      </c>
      <c r="K1619" s="175"/>
      <c r="L1619" s="24" t="s">
        <v>8637</v>
      </c>
      <c r="M1619" s="175" t="s">
        <v>11771</v>
      </c>
      <c r="N1619" s="175"/>
      <c r="O1619" s="181">
        <v>41465</v>
      </c>
      <c r="P1619" s="181">
        <v>41465</v>
      </c>
      <c r="S1619" t="s">
        <v>2674</v>
      </c>
      <c r="X1619">
        <v>21</v>
      </c>
      <c r="Y1619" t="s">
        <v>9144</v>
      </c>
      <c r="AA1619" t="s">
        <v>11235</v>
      </c>
      <c r="AB1619" t="s">
        <v>11281</v>
      </c>
      <c r="AC1619" s="6" t="s">
        <v>15115</v>
      </c>
      <c r="AD1619" t="s">
        <v>11270</v>
      </c>
      <c r="AE1619">
        <v>0.12</v>
      </c>
      <c r="AF1619" t="s">
        <v>9144</v>
      </c>
      <c r="AI1619" s="292">
        <v>0.58333333333333337</v>
      </c>
      <c r="AJ1619" t="s">
        <v>1419</v>
      </c>
      <c r="AV1619" s="331">
        <f t="shared" si="79"/>
        <v>41501</v>
      </c>
    </row>
    <row r="1620" spans="1:48" x14ac:dyDescent="0.25">
      <c r="A1620" s="175" t="s">
        <v>11571</v>
      </c>
      <c r="B1620" s="6" t="s">
        <v>15111</v>
      </c>
      <c r="C1620" s="238" t="str">
        <f t="shared" si="78"/>
        <v>READINGS_TT1_M2013-5_2013-8</v>
      </c>
      <c r="E1620" s="301" t="s">
        <v>15136</v>
      </c>
      <c r="F1620" s="178" t="s">
        <v>15099</v>
      </c>
      <c r="G1620" s="276">
        <v>41399</v>
      </c>
      <c r="H1620" s="243">
        <f t="shared" si="80"/>
        <v>41399</v>
      </c>
      <c r="I1620" s="277">
        <v>41501</v>
      </c>
      <c r="J1620" s="175" t="s">
        <v>11772</v>
      </c>
      <c r="K1620" s="175"/>
      <c r="L1620" s="24" t="s">
        <v>8637</v>
      </c>
      <c r="M1620" s="175" t="s">
        <v>11771</v>
      </c>
      <c r="N1620" s="175"/>
      <c r="O1620" s="181">
        <v>41465</v>
      </c>
      <c r="P1620" s="181">
        <v>41465</v>
      </c>
      <c r="S1620" t="s">
        <v>2674</v>
      </c>
      <c r="X1620">
        <v>21.8</v>
      </c>
      <c r="Y1620" t="s">
        <v>9144</v>
      </c>
      <c r="AA1620" t="s">
        <v>11235</v>
      </c>
      <c r="AB1620" t="s">
        <v>11281</v>
      </c>
      <c r="AC1620" s="6" t="s">
        <v>15115</v>
      </c>
      <c r="AD1620" t="s">
        <v>11270</v>
      </c>
      <c r="AE1620">
        <v>0.12</v>
      </c>
      <c r="AF1620" t="s">
        <v>9144</v>
      </c>
      <c r="AI1620" s="292">
        <v>0.75</v>
      </c>
      <c r="AJ1620" t="s">
        <v>1419</v>
      </c>
      <c r="AV1620" s="331">
        <f t="shared" si="79"/>
        <v>41501</v>
      </c>
    </row>
    <row r="1621" spans="1:48" x14ac:dyDescent="0.25">
      <c r="A1621" s="175" t="s">
        <v>11571</v>
      </c>
      <c r="B1621" s="6" t="s">
        <v>15111</v>
      </c>
      <c r="C1621" s="238" t="str">
        <f t="shared" si="78"/>
        <v>READINGS_TT1_M2013-5_2013-8</v>
      </c>
      <c r="E1621" s="301" t="s">
        <v>15136</v>
      </c>
      <c r="F1621" s="178" t="s">
        <v>15099</v>
      </c>
      <c r="G1621" s="276">
        <v>41399</v>
      </c>
      <c r="H1621" s="243">
        <f t="shared" si="80"/>
        <v>41399</v>
      </c>
      <c r="I1621" s="277">
        <v>41501</v>
      </c>
      <c r="J1621" s="175" t="s">
        <v>11772</v>
      </c>
      <c r="K1621" s="175"/>
      <c r="L1621" s="24" t="s">
        <v>8637</v>
      </c>
      <c r="M1621" s="175" t="s">
        <v>11771</v>
      </c>
      <c r="N1621" s="175"/>
      <c r="O1621" s="181">
        <v>41465</v>
      </c>
      <c r="P1621" s="181">
        <v>41465</v>
      </c>
      <c r="S1621" t="s">
        <v>2674</v>
      </c>
      <c r="X1621">
        <v>21.2</v>
      </c>
      <c r="Y1621" t="s">
        <v>9144</v>
      </c>
      <c r="AA1621" t="s">
        <v>11235</v>
      </c>
      <c r="AB1621" t="s">
        <v>11281</v>
      </c>
      <c r="AC1621" s="6" t="s">
        <v>15115</v>
      </c>
      <c r="AD1621" t="s">
        <v>11270</v>
      </c>
      <c r="AE1621">
        <v>0.12</v>
      </c>
      <c r="AF1621" t="s">
        <v>9144</v>
      </c>
      <c r="AI1621" s="292">
        <v>0.91666666666666663</v>
      </c>
      <c r="AJ1621" t="s">
        <v>1419</v>
      </c>
      <c r="AV1621" s="331">
        <f t="shared" si="79"/>
        <v>41501</v>
      </c>
    </row>
    <row r="1622" spans="1:48" x14ac:dyDescent="0.25">
      <c r="A1622" s="175" t="s">
        <v>11571</v>
      </c>
      <c r="B1622" s="6" t="s">
        <v>15111</v>
      </c>
      <c r="C1622" s="238" t="str">
        <f t="shared" si="78"/>
        <v>READINGS_TT1_M2013-5_2013-8</v>
      </c>
      <c r="E1622" s="301" t="s">
        <v>15136</v>
      </c>
      <c r="F1622" s="178" t="s">
        <v>15099</v>
      </c>
      <c r="G1622" s="276">
        <v>41399</v>
      </c>
      <c r="H1622" s="243">
        <f t="shared" si="80"/>
        <v>41399</v>
      </c>
      <c r="I1622" s="277">
        <v>41501</v>
      </c>
      <c r="J1622" s="175" t="s">
        <v>11772</v>
      </c>
      <c r="K1622" s="175"/>
      <c r="L1622" s="24" t="s">
        <v>8637</v>
      </c>
      <c r="M1622" s="175" t="s">
        <v>11771</v>
      </c>
      <c r="N1622" s="175"/>
      <c r="O1622" s="181">
        <v>41466</v>
      </c>
      <c r="P1622" s="181">
        <v>41466</v>
      </c>
      <c r="S1622" t="s">
        <v>2674</v>
      </c>
      <c r="X1622">
        <v>20.5</v>
      </c>
      <c r="Y1622" t="s">
        <v>9144</v>
      </c>
      <c r="AA1622" t="s">
        <v>11235</v>
      </c>
      <c r="AB1622" t="s">
        <v>11281</v>
      </c>
      <c r="AC1622" s="6" t="s">
        <v>15115</v>
      </c>
      <c r="AD1622" t="s">
        <v>11270</v>
      </c>
      <c r="AE1622">
        <v>0.12</v>
      </c>
      <c r="AF1622" t="s">
        <v>9144</v>
      </c>
      <c r="AI1622" s="292">
        <v>8.3333333333333329E-2</v>
      </c>
      <c r="AJ1622" t="s">
        <v>1419</v>
      </c>
      <c r="AV1622" s="331">
        <f t="shared" si="79"/>
        <v>41501</v>
      </c>
    </row>
    <row r="1623" spans="1:48" x14ac:dyDescent="0.25">
      <c r="A1623" s="175" t="s">
        <v>11571</v>
      </c>
      <c r="B1623" s="6" t="s">
        <v>15111</v>
      </c>
      <c r="C1623" s="238" t="str">
        <f t="shared" si="78"/>
        <v>READINGS_TT1_M2013-5_2013-8</v>
      </c>
      <c r="E1623" s="301" t="s">
        <v>15136</v>
      </c>
      <c r="F1623" s="178" t="s">
        <v>15099</v>
      </c>
      <c r="G1623" s="276">
        <v>41399</v>
      </c>
      <c r="H1623" s="243">
        <f t="shared" si="80"/>
        <v>41399</v>
      </c>
      <c r="I1623" s="277">
        <v>41501</v>
      </c>
      <c r="J1623" s="175" t="s">
        <v>11772</v>
      </c>
      <c r="K1623" s="175"/>
      <c r="L1623" s="24" t="s">
        <v>8637</v>
      </c>
      <c r="M1623" s="175" t="s">
        <v>11771</v>
      </c>
      <c r="N1623" s="175"/>
      <c r="O1623" s="181">
        <v>41466</v>
      </c>
      <c r="P1623" s="181">
        <v>41466</v>
      </c>
      <c r="S1623" t="s">
        <v>2674</v>
      </c>
      <c r="X1623">
        <v>19.8</v>
      </c>
      <c r="Y1623" t="s">
        <v>9144</v>
      </c>
      <c r="AA1623" t="s">
        <v>11235</v>
      </c>
      <c r="AB1623" t="s">
        <v>11281</v>
      </c>
      <c r="AC1623" s="6" t="s">
        <v>15115</v>
      </c>
      <c r="AD1623" t="s">
        <v>11270</v>
      </c>
      <c r="AE1623">
        <v>0.12</v>
      </c>
      <c r="AF1623" t="s">
        <v>9144</v>
      </c>
      <c r="AI1623" s="292">
        <v>0.25</v>
      </c>
      <c r="AJ1623" t="s">
        <v>1419</v>
      </c>
      <c r="AV1623" s="331">
        <f t="shared" si="79"/>
        <v>41501</v>
      </c>
    </row>
    <row r="1624" spans="1:48" x14ac:dyDescent="0.25">
      <c r="A1624" s="175" t="s">
        <v>11571</v>
      </c>
      <c r="B1624" s="6" t="s">
        <v>15111</v>
      </c>
      <c r="C1624" s="238" t="str">
        <f t="shared" si="78"/>
        <v>READINGS_TT1_M2013-5_2013-8</v>
      </c>
      <c r="E1624" s="301" t="s">
        <v>15136</v>
      </c>
      <c r="F1624" s="178" t="s">
        <v>15099</v>
      </c>
      <c r="G1624" s="276">
        <v>41399</v>
      </c>
      <c r="H1624" s="243">
        <f t="shared" si="80"/>
        <v>41399</v>
      </c>
      <c r="I1624" s="277">
        <v>41501</v>
      </c>
      <c r="J1624" s="175" t="s">
        <v>11772</v>
      </c>
      <c r="K1624" s="175"/>
      <c r="L1624" s="24" t="s">
        <v>8637</v>
      </c>
      <c r="M1624" s="175" t="s">
        <v>11771</v>
      </c>
      <c r="N1624" s="175"/>
      <c r="O1624" s="181">
        <v>41466</v>
      </c>
      <c r="P1624" s="181">
        <v>41466</v>
      </c>
      <c r="S1624" t="s">
        <v>2674</v>
      </c>
      <c r="X1624">
        <v>19.8</v>
      </c>
      <c r="Y1624" t="s">
        <v>9144</v>
      </c>
      <c r="AA1624" t="s">
        <v>11235</v>
      </c>
      <c r="AB1624" t="s">
        <v>11281</v>
      </c>
      <c r="AC1624" s="6" t="s">
        <v>15115</v>
      </c>
      <c r="AD1624" t="s">
        <v>11270</v>
      </c>
      <c r="AE1624">
        <v>0.12</v>
      </c>
      <c r="AF1624" t="s">
        <v>9144</v>
      </c>
      <c r="AI1624" s="292">
        <v>0.41666666666666669</v>
      </c>
      <c r="AJ1624" t="s">
        <v>1419</v>
      </c>
      <c r="AV1624" s="331">
        <f t="shared" si="79"/>
        <v>41501</v>
      </c>
    </row>
    <row r="1625" spans="1:48" x14ac:dyDescent="0.25">
      <c r="A1625" s="175" t="s">
        <v>11571</v>
      </c>
      <c r="B1625" s="6" t="s">
        <v>15111</v>
      </c>
      <c r="C1625" s="238" t="str">
        <f t="shared" si="78"/>
        <v>READINGS_TT1_M2013-5_2013-8</v>
      </c>
      <c r="E1625" s="301" t="s">
        <v>15136</v>
      </c>
      <c r="F1625" s="178" t="s">
        <v>15099</v>
      </c>
      <c r="G1625" s="276">
        <v>41399</v>
      </c>
      <c r="H1625" s="243">
        <f t="shared" si="80"/>
        <v>41399</v>
      </c>
      <c r="I1625" s="277">
        <v>41501</v>
      </c>
      <c r="J1625" s="175" t="s">
        <v>11772</v>
      </c>
      <c r="K1625" s="175"/>
      <c r="L1625" s="24" t="s">
        <v>8637</v>
      </c>
      <c r="M1625" s="175" t="s">
        <v>11771</v>
      </c>
      <c r="N1625" s="175"/>
      <c r="O1625" s="181">
        <v>41466</v>
      </c>
      <c r="P1625" s="181">
        <v>41466</v>
      </c>
      <c r="S1625" t="s">
        <v>2674</v>
      </c>
      <c r="X1625">
        <v>19.5</v>
      </c>
      <c r="Y1625" t="s">
        <v>9144</v>
      </c>
      <c r="AA1625" t="s">
        <v>11235</v>
      </c>
      <c r="AB1625" t="s">
        <v>11281</v>
      </c>
      <c r="AC1625" s="6" t="s">
        <v>15115</v>
      </c>
      <c r="AD1625" t="s">
        <v>11270</v>
      </c>
      <c r="AE1625">
        <v>0.12</v>
      </c>
      <c r="AF1625" t="s">
        <v>9144</v>
      </c>
      <c r="AI1625" s="292">
        <v>0.58333333333333337</v>
      </c>
      <c r="AJ1625" t="s">
        <v>1419</v>
      </c>
      <c r="AV1625" s="331">
        <f t="shared" si="79"/>
        <v>41501</v>
      </c>
    </row>
    <row r="1626" spans="1:48" x14ac:dyDescent="0.25">
      <c r="A1626" s="175" t="s">
        <v>11571</v>
      </c>
      <c r="B1626" s="6" t="s">
        <v>15111</v>
      </c>
      <c r="C1626" s="238" t="str">
        <f t="shared" si="78"/>
        <v>READINGS_TT1_M2013-5_2013-8</v>
      </c>
      <c r="E1626" s="301" t="s">
        <v>15136</v>
      </c>
      <c r="F1626" s="178" t="s">
        <v>15099</v>
      </c>
      <c r="G1626" s="276">
        <v>41399</v>
      </c>
      <c r="H1626" s="243">
        <f t="shared" si="80"/>
        <v>41399</v>
      </c>
      <c r="I1626" s="277">
        <v>41501</v>
      </c>
      <c r="J1626" s="175" t="s">
        <v>11772</v>
      </c>
      <c r="K1626" s="175"/>
      <c r="L1626" s="24" t="s">
        <v>8637</v>
      </c>
      <c r="M1626" s="175" t="s">
        <v>11771</v>
      </c>
      <c r="N1626" s="175"/>
      <c r="O1626" s="181">
        <v>41466</v>
      </c>
      <c r="P1626" s="181">
        <v>41466</v>
      </c>
      <c r="S1626" t="s">
        <v>2674</v>
      </c>
      <c r="X1626">
        <v>21.2</v>
      </c>
      <c r="Y1626" t="s">
        <v>9144</v>
      </c>
      <c r="AA1626" t="s">
        <v>11235</v>
      </c>
      <c r="AB1626" t="s">
        <v>11281</v>
      </c>
      <c r="AC1626" s="6" t="s">
        <v>15115</v>
      </c>
      <c r="AD1626" t="s">
        <v>11270</v>
      </c>
      <c r="AE1626">
        <v>0.12</v>
      </c>
      <c r="AF1626" t="s">
        <v>9144</v>
      </c>
      <c r="AI1626" s="292">
        <v>0.75</v>
      </c>
      <c r="AJ1626" t="s">
        <v>1419</v>
      </c>
      <c r="AV1626" s="331">
        <f t="shared" si="79"/>
        <v>41501</v>
      </c>
    </row>
    <row r="1627" spans="1:48" x14ac:dyDescent="0.25">
      <c r="A1627" s="175" t="s">
        <v>11571</v>
      </c>
      <c r="B1627" s="6" t="s">
        <v>15111</v>
      </c>
      <c r="C1627" s="238" t="str">
        <f t="shared" si="78"/>
        <v>READINGS_TT1_M2013-5_2013-8</v>
      </c>
      <c r="E1627" s="301" t="s">
        <v>15136</v>
      </c>
      <c r="F1627" s="178" t="s">
        <v>15099</v>
      </c>
      <c r="G1627" s="276">
        <v>41399</v>
      </c>
      <c r="H1627" s="243">
        <f t="shared" si="80"/>
        <v>41399</v>
      </c>
      <c r="I1627" s="277">
        <v>41501</v>
      </c>
      <c r="J1627" s="175" t="s">
        <v>11772</v>
      </c>
      <c r="K1627" s="175"/>
      <c r="L1627" s="24" t="s">
        <v>8637</v>
      </c>
      <c r="M1627" s="175" t="s">
        <v>11771</v>
      </c>
      <c r="N1627" s="175"/>
      <c r="O1627" s="181">
        <v>41466</v>
      </c>
      <c r="P1627" s="181">
        <v>41466</v>
      </c>
      <c r="S1627" t="s">
        <v>2674</v>
      </c>
      <c r="X1627">
        <v>20.7</v>
      </c>
      <c r="Y1627" t="s">
        <v>9144</v>
      </c>
      <c r="AA1627" t="s">
        <v>11235</v>
      </c>
      <c r="AB1627" t="s">
        <v>11281</v>
      </c>
      <c r="AC1627" s="6" t="s">
        <v>15115</v>
      </c>
      <c r="AD1627" t="s">
        <v>11270</v>
      </c>
      <c r="AE1627">
        <v>0.12</v>
      </c>
      <c r="AF1627" t="s">
        <v>9144</v>
      </c>
      <c r="AI1627" s="292">
        <v>0.91666666666666663</v>
      </c>
      <c r="AJ1627" t="s">
        <v>1419</v>
      </c>
      <c r="AV1627" s="331">
        <f t="shared" si="79"/>
        <v>41501</v>
      </c>
    </row>
    <row r="1628" spans="1:48" x14ac:dyDescent="0.25">
      <c r="A1628" s="175" t="s">
        <v>11571</v>
      </c>
      <c r="B1628" s="6" t="s">
        <v>15111</v>
      </c>
      <c r="C1628" s="238" t="str">
        <f t="shared" si="78"/>
        <v>READINGS_TT1_M2013-5_2013-8</v>
      </c>
      <c r="E1628" s="301" t="s">
        <v>15136</v>
      </c>
      <c r="F1628" s="178" t="s">
        <v>15099</v>
      </c>
      <c r="G1628" s="276">
        <v>41399</v>
      </c>
      <c r="H1628" s="243">
        <f t="shared" si="80"/>
        <v>41399</v>
      </c>
      <c r="I1628" s="277">
        <v>41501</v>
      </c>
      <c r="J1628" s="175" t="s">
        <v>11772</v>
      </c>
      <c r="K1628" s="175"/>
      <c r="L1628" s="24" t="s">
        <v>8637</v>
      </c>
      <c r="M1628" s="175" t="s">
        <v>11771</v>
      </c>
      <c r="N1628" s="175"/>
      <c r="O1628" s="181">
        <v>41467</v>
      </c>
      <c r="P1628" s="181">
        <v>41467</v>
      </c>
      <c r="S1628" t="s">
        <v>2674</v>
      </c>
      <c r="X1628">
        <v>19.899999999999999</v>
      </c>
      <c r="Y1628" t="s">
        <v>9144</v>
      </c>
      <c r="AA1628" t="s">
        <v>11235</v>
      </c>
      <c r="AB1628" t="s">
        <v>11281</v>
      </c>
      <c r="AC1628" s="6" t="s">
        <v>15115</v>
      </c>
      <c r="AD1628" t="s">
        <v>11270</v>
      </c>
      <c r="AE1628">
        <v>0.12</v>
      </c>
      <c r="AF1628" t="s">
        <v>9144</v>
      </c>
      <c r="AI1628" s="292">
        <v>8.3333333333333329E-2</v>
      </c>
      <c r="AJ1628" t="s">
        <v>1419</v>
      </c>
      <c r="AV1628" s="331">
        <f t="shared" si="79"/>
        <v>41501</v>
      </c>
    </row>
    <row r="1629" spans="1:48" x14ac:dyDescent="0.25">
      <c r="A1629" s="175" t="s">
        <v>11571</v>
      </c>
      <c r="B1629" s="6" t="s">
        <v>15111</v>
      </c>
      <c r="C1629" s="238" t="str">
        <f t="shared" ref="C1629:C1692" si="81">"READINGS_"&amp;B1629&amp;"_M"&amp;YEAR(H1629)&amp;"-"&amp;MONTH(H1629)&amp;"_"&amp;YEAR(I1629)&amp;"-"&amp;MONTH(I1629)</f>
        <v>READINGS_TT1_M2013-5_2013-8</v>
      </c>
      <c r="E1629" s="301" t="s">
        <v>15136</v>
      </c>
      <c r="F1629" s="178" t="s">
        <v>15099</v>
      </c>
      <c r="G1629" s="276">
        <v>41399</v>
      </c>
      <c r="H1629" s="243">
        <f t="shared" si="80"/>
        <v>41399</v>
      </c>
      <c r="I1629" s="277">
        <v>41501</v>
      </c>
      <c r="J1629" s="175" t="s">
        <v>11772</v>
      </c>
      <c r="K1629" s="175"/>
      <c r="L1629" s="24" t="s">
        <v>8637</v>
      </c>
      <c r="M1629" s="175" t="s">
        <v>11771</v>
      </c>
      <c r="N1629" s="175"/>
      <c r="O1629" s="181">
        <v>41467</v>
      </c>
      <c r="P1629" s="181">
        <v>41467</v>
      </c>
      <c r="S1629" t="s">
        <v>2674</v>
      </c>
      <c r="X1629">
        <v>19.2</v>
      </c>
      <c r="Y1629" t="s">
        <v>9144</v>
      </c>
      <c r="AA1629" t="s">
        <v>11235</v>
      </c>
      <c r="AB1629" t="s">
        <v>11281</v>
      </c>
      <c r="AC1629" s="6" t="s">
        <v>15115</v>
      </c>
      <c r="AD1629" t="s">
        <v>11270</v>
      </c>
      <c r="AE1629">
        <v>0.12</v>
      </c>
      <c r="AF1629" t="s">
        <v>9144</v>
      </c>
      <c r="AI1629" s="292">
        <v>0.25</v>
      </c>
      <c r="AJ1629" t="s">
        <v>1419</v>
      </c>
      <c r="AV1629" s="331">
        <f t="shared" si="79"/>
        <v>41501</v>
      </c>
    </row>
    <row r="1630" spans="1:48" x14ac:dyDescent="0.25">
      <c r="A1630" s="175" t="s">
        <v>11571</v>
      </c>
      <c r="B1630" s="6" t="s">
        <v>15111</v>
      </c>
      <c r="C1630" s="238" t="str">
        <f t="shared" si="81"/>
        <v>READINGS_TT1_M2013-5_2013-8</v>
      </c>
      <c r="E1630" s="301" t="s">
        <v>15136</v>
      </c>
      <c r="F1630" s="178" t="s">
        <v>15099</v>
      </c>
      <c r="G1630" s="276">
        <v>41399</v>
      </c>
      <c r="H1630" s="243">
        <f t="shared" si="80"/>
        <v>41399</v>
      </c>
      <c r="I1630" s="277">
        <v>41501</v>
      </c>
      <c r="J1630" s="175" t="s">
        <v>11772</v>
      </c>
      <c r="K1630" s="175"/>
      <c r="L1630" s="24" t="s">
        <v>8637</v>
      </c>
      <c r="M1630" s="175" t="s">
        <v>11771</v>
      </c>
      <c r="N1630" s="175"/>
      <c r="O1630" s="181">
        <v>41467</v>
      </c>
      <c r="P1630" s="181">
        <v>41467</v>
      </c>
      <c r="S1630" t="s">
        <v>2674</v>
      </c>
      <c r="X1630">
        <v>19</v>
      </c>
      <c r="Y1630" t="s">
        <v>9144</v>
      </c>
      <c r="AA1630" t="s">
        <v>11235</v>
      </c>
      <c r="AB1630" t="s">
        <v>11281</v>
      </c>
      <c r="AC1630" s="6" t="s">
        <v>15115</v>
      </c>
      <c r="AD1630" t="s">
        <v>11270</v>
      </c>
      <c r="AE1630">
        <v>0.12</v>
      </c>
      <c r="AF1630" t="s">
        <v>9144</v>
      </c>
      <c r="AI1630" s="292">
        <v>0.41666666666666669</v>
      </c>
      <c r="AJ1630" t="s">
        <v>1419</v>
      </c>
      <c r="AV1630" s="331">
        <f t="shared" si="79"/>
        <v>41501</v>
      </c>
    </row>
    <row r="1631" spans="1:48" x14ac:dyDescent="0.25">
      <c r="A1631" s="175" t="s">
        <v>11571</v>
      </c>
      <c r="B1631" s="6" t="s">
        <v>15111</v>
      </c>
      <c r="C1631" s="238" t="str">
        <f t="shared" si="81"/>
        <v>READINGS_TT1_M2013-5_2013-8</v>
      </c>
      <c r="E1631" s="301" t="s">
        <v>15136</v>
      </c>
      <c r="F1631" s="178" t="s">
        <v>15099</v>
      </c>
      <c r="G1631" s="276">
        <v>41399</v>
      </c>
      <c r="H1631" s="243">
        <f t="shared" si="80"/>
        <v>41399</v>
      </c>
      <c r="I1631" s="277">
        <v>41501</v>
      </c>
      <c r="J1631" s="175" t="s">
        <v>11772</v>
      </c>
      <c r="K1631" s="175"/>
      <c r="L1631" s="24" t="s">
        <v>8637</v>
      </c>
      <c r="M1631" s="175" t="s">
        <v>11771</v>
      </c>
      <c r="N1631" s="175"/>
      <c r="O1631" s="181">
        <v>41467</v>
      </c>
      <c r="P1631" s="181">
        <v>41467</v>
      </c>
      <c r="S1631" t="s">
        <v>2674</v>
      </c>
      <c r="X1631">
        <v>19.399999999999999</v>
      </c>
      <c r="Y1631" t="s">
        <v>9144</v>
      </c>
      <c r="AA1631" t="s">
        <v>11235</v>
      </c>
      <c r="AB1631" t="s">
        <v>11281</v>
      </c>
      <c r="AC1631" s="6" t="s">
        <v>15115</v>
      </c>
      <c r="AD1631" t="s">
        <v>11270</v>
      </c>
      <c r="AE1631">
        <v>0.12</v>
      </c>
      <c r="AF1631" t="s">
        <v>9144</v>
      </c>
      <c r="AI1631" s="292">
        <v>0.58333333333333337</v>
      </c>
      <c r="AJ1631" t="s">
        <v>1419</v>
      </c>
      <c r="AV1631" s="331">
        <f t="shared" si="79"/>
        <v>41501</v>
      </c>
    </row>
    <row r="1632" spans="1:48" x14ac:dyDescent="0.25">
      <c r="A1632" s="175" t="s">
        <v>11571</v>
      </c>
      <c r="B1632" s="6" t="s">
        <v>15111</v>
      </c>
      <c r="C1632" s="238" t="str">
        <f t="shared" si="81"/>
        <v>READINGS_TT1_M2013-5_2013-8</v>
      </c>
      <c r="E1632" s="301" t="s">
        <v>15136</v>
      </c>
      <c r="F1632" s="178" t="s">
        <v>15099</v>
      </c>
      <c r="G1632" s="276">
        <v>41399</v>
      </c>
      <c r="H1632" s="243">
        <f t="shared" si="80"/>
        <v>41399</v>
      </c>
      <c r="I1632" s="277">
        <v>41501</v>
      </c>
      <c r="J1632" s="175" t="s">
        <v>11772</v>
      </c>
      <c r="K1632" s="175"/>
      <c r="L1632" s="24" t="s">
        <v>8637</v>
      </c>
      <c r="M1632" s="175" t="s">
        <v>11771</v>
      </c>
      <c r="N1632" s="175"/>
      <c r="O1632" s="181">
        <v>41467</v>
      </c>
      <c r="P1632" s="181">
        <v>41467</v>
      </c>
      <c r="S1632" t="s">
        <v>2674</v>
      </c>
      <c r="X1632">
        <v>21.5</v>
      </c>
      <c r="Y1632" t="s">
        <v>9144</v>
      </c>
      <c r="AA1632" t="s">
        <v>11235</v>
      </c>
      <c r="AB1632" t="s">
        <v>11281</v>
      </c>
      <c r="AC1632" s="6" t="s">
        <v>15115</v>
      </c>
      <c r="AD1632" t="s">
        <v>11270</v>
      </c>
      <c r="AE1632">
        <v>0.12</v>
      </c>
      <c r="AF1632" t="s">
        <v>9144</v>
      </c>
      <c r="AI1632" s="292">
        <v>0.75</v>
      </c>
      <c r="AJ1632" t="s">
        <v>1419</v>
      </c>
      <c r="AV1632" s="331">
        <f t="shared" si="79"/>
        <v>41501</v>
      </c>
    </row>
    <row r="1633" spans="1:48" x14ac:dyDescent="0.25">
      <c r="A1633" s="175" t="s">
        <v>11571</v>
      </c>
      <c r="B1633" s="6" t="s">
        <v>15111</v>
      </c>
      <c r="C1633" s="238" t="str">
        <f t="shared" si="81"/>
        <v>READINGS_TT1_M2013-5_2013-8</v>
      </c>
      <c r="E1633" s="301" t="s">
        <v>15136</v>
      </c>
      <c r="F1633" s="178" t="s">
        <v>15099</v>
      </c>
      <c r="G1633" s="276">
        <v>41399</v>
      </c>
      <c r="H1633" s="243">
        <f t="shared" si="80"/>
        <v>41399</v>
      </c>
      <c r="I1633" s="277">
        <v>41501</v>
      </c>
      <c r="J1633" s="175" t="s">
        <v>11772</v>
      </c>
      <c r="K1633" s="175"/>
      <c r="L1633" s="24" t="s">
        <v>8637</v>
      </c>
      <c r="M1633" s="175" t="s">
        <v>11771</v>
      </c>
      <c r="N1633" s="175"/>
      <c r="O1633" s="181">
        <v>41467</v>
      </c>
      <c r="P1633" s="181">
        <v>41467</v>
      </c>
      <c r="S1633" t="s">
        <v>2674</v>
      </c>
      <c r="X1633">
        <v>22.5</v>
      </c>
      <c r="Y1633" t="s">
        <v>9144</v>
      </c>
      <c r="AA1633" t="s">
        <v>11235</v>
      </c>
      <c r="AB1633" t="s">
        <v>11281</v>
      </c>
      <c r="AC1633" s="6" t="s">
        <v>15115</v>
      </c>
      <c r="AD1633" t="s">
        <v>11270</v>
      </c>
      <c r="AE1633">
        <v>0.12</v>
      </c>
      <c r="AF1633" t="s">
        <v>9144</v>
      </c>
      <c r="AI1633" s="292">
        <v>0.91666666666666663</v>
      </c>
      <c r="AJ1633" t="s">
        <v>1419</v>
      </c>
      <c r="AV1633" s="331">
        <f t="shared" si="79"/>
        <v>41501</v>
      </c>
    </row>
    <row r="1634" spans="1:48" x14ac:dyDescent="0.25">
      <c r="A1634" s="175" t="s">
        <v>11571</v>
      </c>
      <c r="B1634" s="6" t="s">
        <v>15111</v>
      </c>
      <c r="C1634" s="238" t="str">
        <f t="shared" si="81"/>
        <v>READINGS_TT1_M2013-5_2013-8</v>
      </c>
      <c r="E1634" s="301" t="s">
        <v>15136</v>
      </c>
      <c r="F1634" s="178" t="s">
        <v>15099</v>
      </c>
      <c r="G1634" s="276">
        <v>41399</v>
      </c>
      <c r="H1634" s="243">
        <f t="shared" si="80"/>
        <v>41399</v>
      </c>
      <c r="I1634" s="277">
        <v>41501</v>
      </c>
      <c r="J1634" s="175" t="s">
        <v>11772</v>
      </c>
      <c r="K1634" s="175"/>
      <c r="L1634" s="24" t="s">
        <v>8637</v>
      </c>
      <c r="M1634" s="175" t="s">
        <v>11771</v>
      </c>
      <c r="N1634" s="175"/>
      <c r="O1634" s="181">
        <v>41468</v>
      </c>
      <c r="P1634" s="181">
        <v>41468</v>
      </c>
      <c r="S1634" t="s">
        <v>2674</v>
      </c>
      <c r="X1634">
        <v>22.1</v>
      </c>
      <c r="Y1634" t="s">
        <v>9144</v>
      </c>
      <c r="AA1634" t="s">
        <v>11235</v>
      </c>
      <c r="AB1634" t="s">
        <v>11281</v>
      </c>
      <c r="AC1634" s="6" t="s">
        <v>15115</v>
      </c>
      <c r="AD1634" t="s">
        <v>11270</v>
      </c>
      <c r="AE1634">
        <v>0.12</v>
      </c>
      <c r="AF1634" t="s">
        <v>9144</v>
      </c>
      <c r="AI1634" s="292">
        <v>8.3333333333333329E-2</v>
      </c>
      <c r="AJ1634" t="s">
        <v>1419</v>
      </c>
      <c r="AV1634" s="331">
        <f t="shared" si="79"/>
        <v>41501</v>
      </c>
    </row>
    <row r="1635" spans="1:48" x14ac:dyDescent="0.25">
      <c r="A1635" s="175" t="s">
        <v>11571</v>
      </c>
      <c r="B1635" s="6" t="s">
        <v>15111</v>
      </c>
      <c r="C1635" s="238" t="str">
        <f t="shared" si="81"/>
        <v>READINGS_TT1_M2013-5_2013-8</v>
      </c>
      <c r="E1635" s="301" t="s">
        <v>15136</v>
      </c>
      <c r="F1635" s="178" t="s">
        <v>15099</v>
      </c>
      <c r="G1635" s="276">
        <v>41399</v>
      </c>
      <c r="H1635" s="243">
        <f t="shared" si="80"/>
        <v>41399</v>
      </c>
      <c r="I1635" s="277">
        <v>41501</v>
      </c>
      <c r="J1635" s="175" t="s">
        <v>11772</v>
      </c>
      <c r="K1635" s="175"/>
      <c r="L1635" s="24" t="s">
        <v>8637</v>
      </c>
      <c r="M1635" s="175" t="s">
        <v>11771</v>
      </c>
      <c r="N1635" s="175"/>
      <c r="O1635" s="181">
        <v>41468</v>
      </c>
      <c r="P1635" s="181">
        <v>41468</v>
      </c>
      <c r="S1635" t="s">
        <v>2674</v>
      </c>
      <c r="X1635">
        <v>21.7</v>
      </c>
      <c r="Y1635" t="s">
        <v>9144</v>
      </c>
      <c r="AA1635" t="s">
        <v>11235</v>
      </c>
      <c r="AB1635" t="s">
        <v>11281</v>
      </c>
      <c r="AC1635" s="6" t="s">
        <v>15115</v>
      </c>
      <c r="AD1635" t="s">
        <v>11270</v>
      </c>
      <c r="AE1635">
        <v>0.12</v>
      </c>
      <c r="AF1635" t="s">
        <v>9144</v>
      </c>
      <c r="AI1635" s="292">
        <v>0.25</v>
      </c>
      <c r="AJ1635" t="s">
        <v>1419</v>
      </c>
      <c r="AV1635" s="331">
        <f t="shared" si="79"/>
        <v>41501</v>
      </c>
    </row>
    <row r="1636" spans="1:48" x14ac:dyDescent="0.25">
      <c r="A1636" s="175" t="s">
        <v>11571</v>
      </c>
      <c r="B1636" s="6" t="s">
        <v>15111</v>
      </c>
      <c r="C1636" s="238" t="str">
        <f t="shared" si="81"/>
        <v>READINGS_TT1_M2013-5_2013-8</v>
      </c>
      <c r="E1636" s="301" t="s">
        <v>15136</v>
      </c>
      <c r="F1636" s="178" t="s">
        <v>15099</v>
      </c>
      <c r="G1636" s="276">
        <v>41399</v>
      </c>
      <c r="H1636" s="243">
        <f t="shared" si="80"/>
        <v>41399</v>
      </c>
      <c r="I1636" s="277">
        <v>41501</v>
      </c>
      <c r="J1636" s="175" t="s">
        <v>11772</v>
      </c>
      <c r="K1636" s="175"/>
      <c r="L1636" s="24" t="s">
        <v>8637</v>
      </c>
      <c r="M1636" s="175" t="s">
        <v>11771</v>
      </c>
      <c r="N1636" s="175"/>
      <c r="O1636" s="181">
        <v>41468</v>
      </c>
      <c r="P1636" s="181">
        <v>41468</v>
      </c>
      <c r="S1636" t="s">
        <v>2674</v>
      </c>
      <c r="X1636">
        <v>21.7</v>
      </c>
      <c r="Y1636" t="s">
        <v>9144</v>
      </c>
      <c r="AA1636" t="s">
        <v>11235</v>
      </c>
      <c r="AB1636" t="s">
        <v>11281</v>
      </c>
      <c r="AC1636" s="6" t="s">
        <v>15115</v>
      </c>
      <c r="AD1636" t="s">
        <v>11270</v>
      </c>
      <c r="AE1636">
        <v>0.12</v>
      </c>
      <c r="AF1636" t="s">
        <v>9144</v>
      </c>
      <c r="AI1636" s="292">
        <v>0.41666666666666669</v>
      </c>
      <c r="AJ1636" t="s">
        <v>1419</v>
      </c>
      <c r="AV1636" s="331">
        <f t="shared" si="79"/>
        <v>41501</v>
      </c>
    </row>
    <row r="1637" spans="1:48" x14ac:dyDescent="0.25">
      <c r="A1637" s="175" t="s">
        <v>11571</v>
      </c>
      <c r="B1637" s="6" t="s">
        <v>15111</v>
      </c>
      <c r="C1637" s="238" t="str">
        <f t="shared" si="81"/>
        <v>READINGS_TT1_M2013-5_2013-8</v>
      </c>
      <c r="E1637" s="301" t="s">
        <v>15136</v>
      </c>
      <c r="F1637" s="178" t="s">
        <v>15099</v>
      </c>
      <c r="G1637" s="276">
        <v>41399</v>
      </c>
      <c r="H1637" s="243">
        <f t="shared" si="80"/>
        <v>41399</v>
      </c>
      <c r="I1637" s="277">
        <v>41501</v>
      </c>
      <c r="J1637" s="175" t="s">
        <v>11772</v>
      </c>
      <c r="K1637" s="175"/>
      <c r="L1637" s="24" t="s">
        <v>8637</v>
      </c>
      <c r="M1637" s="175" t="s">
        <v>11771</v>
      </c>
      <c r="N1637" s="175"/>
      <c r="O1637" s="181">
        <v>41468</v>
      </c>
      <c r="P1637" s="181">
        <v>41468</v>
      </c>
      <c r="S1637" t="s">
        <v>2674</v>
      </c>
      <c r="X1637">
        <v>22.9</v>
      </c>
      <c r="Y1637" t="s">
        <v>9144</v>
      </c>
      <c r="AA1637" t="s">
        <v>11235</v>
      </c>
      <c r="AB1637" t="s">
        <v>11281</v>
      </c>
      <c r="AC1637" s="6" t="s">
        <v>15115</v>
      </c>
      <c r="AD1637" t="s">
        <v>11270</v>
      </c>
      <c r="AE1637">
        <v>0.12</v>
      </c>
      <c r="AF1637" t="s">
        <v>9144</v>
      </c>
      <c r="AI1637" s="292">
        <v>0.58333333333333337</v>
      </c>
      <c r="AJ1637" t="s">
        <v>1419</v>
      </c>
      <c r="AV1637" s="331">
        <f t="shared" si="79"/>
        <v>41501</v>
      </c>
    </row>
    <row r="1638" spans="1:48" x14ac:dyDescent="0.25">
      <c r="A1638" s="175" t="s">
        <v>11571</v>
      </c>
      <c r="B1638" s="6" t="s">
        <v>15111</v>
      </c>
      <c r="C1638" s="238" t="str">
        <f t="shared" si="81"/>
        <v>READINGS_TT1_M2013-5_2013-8</v>
      </c>
      <c r="E1638" s="301" t="s">
        <v>15136</v>
      </c>
      <c r="F1638" s="178" t="s">
        <v>15099</v>
      </c>
      <c r="G1638" s="276">
        <v>41399</v>
      </c>
      <c r="H1638" s="243">
        <f t="shared" si="80"/>
        <v>41399</v>
      </c>
      <c r="I1638" s="277">
        <v>41501</v>
      </c>
      <c r="J1638" s="175" t="s">
        <v>11772</v>
      </c>
      <c r="K1638" s="175"/>
      <c r="L1638" s="24" t="s">
        <v>8637</v>
      </c>
      <c r="M1638" s="175" t="s">
        <v>11771</v>
      </c>
      <c r="N1638" s="175"/>
      <c r="O1638" s="181">
        <v>41468</v>
      </c>
      <c r="P1638" s="181">
        <v>41468</v>
      </c>
      <c r="S1638" t="s">
        <v>2674</v>
      </c>
      <c r="X1638">
        <v>22.6</v>
      </c>
      <c r="Y1638" t="s">
        <v>9144</v>
      </c>
      <c r="AA1638" t="s">
        <v>11235</v>
      </c>
      <c r="AB1638" t="s">
        <v>11281</v>
      </c>
      <c r="AC1638" s="6" t="s">
        <v>15115</v>
      </c>
      <c r="AD1638" t="s">
        <v>11270</v>
      </c>
      <c r="AE1638">
        <v>0.12</v>
      </c>
      <c r="AF1638" t="s">
        <v>9144</v>
      </c>
      <c r="AI1638" s="292">
        <v>0.75</v>
      </c>
      <c r="AJ1638" t="s">
        <v>1419</v>
      </c>
      <c r="AV1638" s="331">
        <f t="shared" si="79"/>
        <v>41501</v>
      </c>
    </row>
    <row r="1639" spans="1:48" x14ac:dyDescent="0.25">
      <c r="A1639" s="175" t="s">
        <v>11571</v>
      </c>
      <c r="B1639" s="6" t="s">
        <v>15111</v>
      </c>
      <c r="C1639" s="238" t="str">
        <f t="shared" si="81"/>
        <v>READINGS_TT1_M2013-5_2013-8</v>
      </c>
      <c r="E1639" s="301" t="s">
        <v>15136</v>
      </c>
      <c r="F1639" s="178" t="s">
        <v>15099</v>
      </c>
      <c r="G1639" s="276">
        <v>41399</v>
      </c>
      <c r="H1639" s="243">
        <f t="shared" si="80"/>
        <v>41399</v>
      </c>
      <c r="I1639" s="277">
        <v>41501</v>
      </c>
      <c r="J1639" s="175" t="s">
        <v>11772</v>
      </c>
      <c r="K1639" s="175"/>
      <c r="L1639" s="24" t="s">
        <v>8637</v>
      </c>
      <c r="M1639" s="175" t="s">
        <v>11771</v>
      </c>
      <c r="N1639" s="175"/>
      <c r="O1639" s="181">
        <v>41468</v>
      </c>
      <c r="P1639" s="181">
        <v>41468</v>
      </c>
      <c r="S1639" t="s">
        <v>2674</v>
      </c>
      <c r="X1639">
        <v>21.5</v>
      </c>
      <c r="Y1639" t="s">
        <v>9144</v>
      </c>
      <c r="AA1639" t="s">
        <v>11235</v>
      </c>
      <c r="AB1639" t="s">
        <v>11281</v>
      </c>
      <c r="AC1639" s="6" t="s">
        <v>15115</v>
      </c>
      <c r="AD1639" t="s">
        <v>11270</v>
      </c>
      <c r="AE1639">
        <v>0.12</v>
      </c>
      <c r="AF1639" t="s">
        <v>9144</v>
      </c>
      <c r="AI1639" s="292">
        <v>0.91666666666666663</v>
      </c>
      <c r="AJ1639" t="s">
        <v>1419</v>
      </c>
      <c r="AV1639" s="331">
        <f t="shared" si="79"/>
        <v>41501</v>
      </c>
    </row>
    <row r="1640" spans="1:48" x14ac:dyDescent="0.25">
      <c r="A1640" s="175" t="s">
        <v>11571</v>
      </c>
      <c r="B1640" s="6" t="s">
        <v>15111</v>
      </c>
      <c r="C1640" s="238" t="str">
        <f t="shared" si="81"/>
        <v>READINGS_TT1_M2013-5_2013-8</v>
      </c>
      <c r="E1640" s="301" t="s">
        <v>15136</v>
      </c>
      <c r="F1640" s="178" t="s">
        <v>15099</v>
      </c>
      <c r="G1640" s="276">
        <v>41399</v>
      </c>
      <c r="H1640" s="243">
        <f t="shared" si="80"/>
        <v>41399</v>
      </c>
      <c r="I1640" s="277">
        <v>41501</v>
      </c>
      <c r="J1640" s="175" t="s">
        <v>11772</v>
      </c>
      <c r="K1640" s="175"/>
      <c r="L1640" s="24" t="s">
        <v>8637</v>
      </c>
      <c r="M1640" s="175" t="s">
        <v>11771</v>
      </c>
      <c r="N1640" s="175"/>
      <c r="O1640" s="181">
        <v>41469</v>
      </c>
      <c r="P1640" s="181">
        <v>41469</v>
      </c>
      <c r="S1640" t="s">
        <v>2674</v>
      </c>
      <c r="X1640">
        <v>21.1</v>
      </c>
      <c r="Y1640" t="s">
        <v>9144</v>
      </c>
      <c r="AA1640" t="s">
        <v>11235</v>
      </c>
      <c r="AB1640" t="s">
        <v>11281</v>
      </c>
      <c r="AC1640" s="6" t="s">
        <v>15115</v>
      </c>
      <c r="AD1640" t="s">
        <v>11270</v>
      </c>
      <c r="AE1640">
        <v>0.12</v>
      </c>
      <c r="AF1640" t="s">
        <v>9144</v>
      </c>
      <c r="AI1640" s="292">
        <v>8.3333333333333329E-2</v>
      </c>
      <c r="AJ1640" t="s">
        <v>1419</v>
      </c>
      <c r="AV1640" s="331">
        <f t="shared" si="79"/>
        <v>41501</v>
      </c>
    </row>
    <row r="1641" spans="1:48" x14ac:dyDescent="0.25">
      <c r="A1641" s="175" t="s">
        <v>11571</v>
      </c>
      <c r="B1641" s="6" t="s">
        <v>15111</v>
      </c>
      <c r="C1641" s="238" t="str">
        <f t="shared" si="81"/>
        <v>READINGS_TT1_M2013-5_2013-8</v>
      </c>
      <c r="E1641" s="301" t="s">
        <v>15136</v>
      </c>
      <c r="F1641" s="178" t="s">
        <v>15099</v>
      </c>
      <c r="G1641" s="276">
        <v>41399</v>
      </c>
      <c r="H1641" s="243">
        <f t="shared" si="80"/>
        <v>41399</v>
      </c>
      <c r="I1641" s="277">
        <v>41501</v>
      </c>
      <c r="J1641" s="175" t="s">
        <v>11772</v>
      </c>
      <c r="K1641" s="175"/>
      <c r="L1641" s="24" t="s">
        <v>8637</v>
      </c>
      <c r="M1641" s="175" t="s">
        <v>11771</v>
      </c>
      <c r="N1641" s="175"/>
      <c r="O1641" s="181">
        <v>41469</v>
      </c>
      <c r="P1641" s="181">
        <v>41469</v>
      </c>
      <c r="S1641" t="s">
        <v>2674</v>
      </c>
      <c r="X1641">
        <v>20.6</v>
      </c>
      <c r="Y1641" t="s">
        <v>9144</v>
      </c>
      <c r="AA1641" t="s">
        <v>11235</v>
      </c>
      <c r="AB1641" t="s">
        <v>11281</v>
      </c>
      <c r="AC1641" s="6" t="s">
        <v>15115</v>
      </c>
      <c r="AD1641" t="s">
        <v>11270</v>
      </c>
      <c r="AE1641">
        <v>0.12</v>
      </c>
      <c r="AF1641" t="s">
        <v>9144</v>
      </c>
      <c r="AI1641" s="292">
        <v>0.25</v>
      </c>
      <c r="AJ1641" t="s">
        <v>1419</v>
      </c>
      <c r="AV1641" s="331">
        <f t="shared" si="79"/>
        <v>41501</v>
      </c>
    </row>
    <row r="1642" spans="1:48" x14ac:dyDescent="0.25">
      <c r="A1642" s="175" t="s">
        <v>11571</v>
      </c>
      <c r="B1642" s="6" t="s">
        <v>15111</v>
      </c>
      <c r="C1642" s="238" t="str">
        <f t="shared" si="81"/>
        <v>READINGS_TT1_M2013-5_2013-8</v>
      </c>
      <c r="E1642" s="301" t="s">
        <v>15136</v>
      </c>
      <c r="F1642" s="178" t="s">
        <v>15099</v>
      </c>
      <c r="G1642" s="276">
        <v>41399</v>
      </c>
      <c r="H1642" s="243">
        <f t="shared" si="80"/>
        <v>41399</v>
      </c>
      <c r="I1642" s="277">
        <v>41501</v>
      </c>
      <c r="J1642" s="175" t="s">
        <v>11772</v>
      </c>
      <c r="K1642" s="175"/>
      <c r="L1642" s="24" t="s">
        <v>8637</v>
      </c>
      <c r="M1642" s="175" t="s">
        <v>11771</v>
      </c>
      <c r="N1642" s="175"/>
      <c r="O1642" s="181">
        <v>41469</v>
      </c>
      <c r="P1642" s="181">
        <v>41469</v>
      </c>
      <c r="S1642" t="s">
        <v>2674</v>
      </c>
      <c r="X1642">
        <v>21</v>
      </c>
      <c r="Y1642" t="s">
        <v>9144</v>
      </c>
      <c r="AA1642" t="s">
        <v>11235</v>
      </c>
      <c r="AB1642" t="s">
        <v>11281</v>
      </c>
      <c r="AC1642" s="6" t="s">
        <v>15115</v>
      </c>
      <c r="AD1642" t="s">
        <v>11270</v>
      </c>
      <c r="AE1642">
        <v>0.12</v>
      </c>
      <c r="AF1642" t="s">
        <v>9144</v>
      </c>
      <c r="AI1642" s="292">
        <v>0.41666666666666669</v>
      </c>
      <c r="AJ1642" t="s">
        <v>1419</v>
      </c>
      <c r="AV1642" s="331">
        <f t="shared" si="79"/>
        <v>41501</v>
      </c>
    </row>
    <row r="1643" spans="1:48" x14ac:dyDescent="0.25">
      <c r="A1643" s="175" t="s">
        <v>11571</v>
      </c>
      <c r="B1643" s="6" t="s">
        <v>15111</v>
      </c>
      <c r="C1643" s="238" t="str">
        <f t="shared" si="81"/>
        <v>READINGS_TT1_M2013-5_2013-8</v>
      </c>
      <c r="E1643" s="301" t="s">
        <v>15136</v>
      </c>
      <c r="F1643" s="178" t="s">
        <v>15099</v>
      </c>
      <c r="G1643" s="276">
        <v>41399</v>
      </c>
      <c r="H1643" s="243">
        <f t="shared" si="80"/>
        <v>41399</v>
      </c>
      <c r="I1643" s="277">
        <v>41501</v>
      </c>
      <c r="J1643" s="175" t="s">
        <v>11772</v>
      </c>
      <c r="K1643" s="175"/>
      <c r="L1643" s="24" t="s">
        <v>8637</v>
      </c>
      <c r="M1643" s="175" t="s">
        <v>11771</v>
      </c>
      <c r="N1643" s="175"/>
      <c r="O1643" s="181">
        <v>41469</v>
      </c>
      <c r="P1643" s="181">
        <v>41469</v>
      </c>
      <c r="S1643" t="s">
        <v>2674</v>
      </c>
      <c r="X1643">
        <v>22.8</v>
      </c>
      <c r="Y1643" t="s">
        <v>9144</v>
      </c>
      <c r="AA1643" t="s">
        <v>11235</v>
      </c>
      <c r="AB1643" t="s">
        <v>11281</v>
      </c>
      <c r="AC1643" s="6" t="s">
        <v>15115</v>
      </c>
      <c r="AD1643" t="s">
        <v>11270</v>
      </c>
      <c r="AE1643">
        <v>0.12</v>
      </c>
      <c r="AF1643" t="s">
        <v>9144</v>
      </c>
      <c r="AI1643" s="292">
        <v>0.58333333333333337</v>
      </c>
      <c r="AJ1643" t="s">
        <v>1419</v>
      </c>
      <c r="AV1643" s="331">
        <f t="shared" si="79"/>
        <v>41501</v>
      </c>
    </row>
    <row r="1644" spans="1:48" x14ac:dyDescent="0.25">
      <c r="A1644" s="175" t="s">
        <v>11571</v>
      </c>
      <c r="B1644" s="6" t="s">
        <v>15111</v>
      </c>
      <c r="C1644" s="238" t="str">
        <f t="shared" si="81"/>
        <v>READINGS_TT1_M2013-5_2013-8</v>
      </c>
      <c r="E1644" s="301" t="s">
        <v>15136</v>
      </c>
      <c r="F1644" s="178" t="s">
        <v>15099</v>
      </c>
      <c r="G1644" s="276">
        <v>41399</v>
      </c>
      <c r="H1644" s="243">
        <f t="shared" si="80"/>
        <v>41399</v>
      </c>
      <c r="I1644" s="277">
        <v>41501</v>
      </c>
      <c r="J1644" s="175" t="s">
        <v>11772</v>
      </c>
      <c r="K1644" s="175"/>
      <c r="L1644" s="24" t="s">
        <v>8637</v>
      </c>
      <c r="M1644" s="175" t="s">
        <v>11771</v>
      </c>
      <c r="N1644" s="175"/>
      <c r="O1644" s="181">
        <v>41469</v>
      </c>
      <c r="P1644" s="181">
        <v>41469</v>
      </c>
      <c r="S1644" t="s">
        <v>2674</v>
      </c>
      <c r="X1644">
        <v>23.1</v>
      </c>
      <c r="Y1644" t="s">
        <v>9144</v>
      </c>
      <c r="AA1644" t="s">
        <v>11235</v>
      </c>
      <c r="AB1644" t="s">
        <v>11281</v>
      </c>
      <c r="AC1644" s="6" t="s">
        <v>15115</v>
      </c>
      <c r="AD1644" t="s">
        <v>11270</v>
      </c>
      <c r="AE1644">
        <v>0.12</v>
      </c>
      <c r="AF1644" t="s">
        <v>9144</v>
      </c>
      <c r="AI1644" s="292">
        <v>0.75</v>
      </c>
      <c r="AJ1644" t="s">
        <v>1419</v>
      </c>
      <c r="AV1644" s="331">
        <f t="shared" si="79"/>
        <v>41501</v>
      </c>
    </row>
    <row r="1645" spans="1:48" x14ac:dyDescent="0.25">
      <c r="A1645" s="175" t="s">
        <v>11571</v>
      </c>
      <c r="B1645" s="6" t="s">
        <v>15111</v>
      </c>
      <c r="C1645" s="238" t="str">
        <f t="shared" si="81"/>
        <v>READINGS_TT1_M2013-5_2013-8</v>
      </c>
      <c r="E1645" s="301" t="s">
        <v>15136</v>
      </c>
      <c r="F1645" s="178" t="s">
        <v>15099</v>
      </c>
      <c r="G1645" s="276">
        <v>41399</v>
      </c>
      <c r="H1645" s="243">
        <f t="shared" si="80"/>
        <v>41399</v>
      </c>
      <c r="I1645" s="277">
        <v>41501</v>
      </c>
      <c r="J1645" s="175" t="s">
        <v>11772</v>
      </c>
      <c r="K1645" s="175"/>
      <c r="L1645" s="24" t="s">
        <v>8637</v>
      </c>
      <c r="M1645" s="175" t="s">
        <v>11771</v>
      </c>
      <c r="N1645" s="175"/>
      <c r="O1645" s="181">
        <v>41469</v>
      </c>
      <c r="P1645" s="181">
        <v>41469</v>
      </c>
      <c r="S1645" t="s">
        <v>2674</v>
      </c>
      <c r="X1645">
        <v>22.2</v>
      </c>
      <c r="Y1645" t="s">
        <v>9144</v>
      </c>
      <c r="AA1645" t="s">
        <v>11235</v>
      </c>
      <c r="AB1645" t="s">
        <v>11281</v>
      </c>
      <c r="AC1645" s="6" t="s">
        <v>15115</v>
      </c>
      <c r="AD1645" t="s">
        <v>11270</v>
      </c>
      <c r="AE1645">
        <v>0.12</v>
      </c>
      <c r="AF1645" t="s">
        <v>9144</v>
      </c>
      <c r="AI1645" s="292">
        <v>0.91666666666666663</v>
      </c>
      <c r="AJ1645" t="s">
        <v>1419</v>
      </c>
      <c r="AV1645" s="331">
        <f t="shared" si="79"/>
        <v>41501</v>
      </c>
    </row>
    <row r="1646" spans="1:48" x14ac:dyDescent="0.25">
      <c r="A1646" s="175" t="s">
        <v>11571</v>
      </c>
      <c r="B1646" s="6" t="s">
        <v>15111</v>
      </c>
      <c r="C1646" s="238" t="str">
        <f t="shared" si="81"/>
        <v>READINGS_TT1_M2013-5_2013-8</v>
      </c>
      <c r="E1646" s="301" t="s">
        <v>15136</v>
      </c>
      <c r="F1646" s="178" t="s">
        <v>15099</v>
      </c>
      <c r="G1646" s="276">
        <v>41399</v>
      </c>
      <c r="H1646" s="243">
        <f t="shared" si="80"/>
        <v>41399</v>
      </c>
      <c r="I1646" s="277">
        <v>41501</v>
      </c>
      <c r="J1646" s="175" t="s">
        <v>11772</v>
      </c>
      <c r="K1646" s="175"/>
      <c r="L1646" s="24" t="s">
        <v>8637</v>
      </c>
      <c r="M1646" s="175" t="s">
        <v>11771</v>
      </c>
      <c r="N1646" s="175"/>
      <c r="O1646" s="181">
        <v>41470</v>
      </c>
      <c r="P1646" s="181">
        <v>41470</v>
      </c>
      <c r="S1646" t="s">
        <v>2674</v>
      </c>
      <c r="X1646">
        <v>20.7</v>
      </c>
      <c r="Y1646" t="s">
        <v>9144</v>
      </c>
      <c r="AA1646" t="s">
        <v>11235</v>
      </c>
      <c r="AB1646" t="s">
        <v>11281</v>
      </c>
      <c r="AC1646" s="6" t="s">
        <v>15115</v>
      </c>
      <c r="AD1646" t="s">
        <v>11270</v>
      </c>
      <c r="AE1646">
        <v>0.12</v>
      </c>
      <c r="AF1646" t="s">
        <v>9144</v>
      </c>
      <c r="AI1646" s="292">
        <v>8.3333333333333329E-2</v>
      </c>
      <c r="AJ1646" t="s">
        <v>1419</v>
      </c>
      <c r="AV1646" s="331">
        <f t="shared" si="79"/>
        <v>41501</v>
      </c>
    </row>
    <row r="1647" spans="1:48" x14ac:dyDescent="0.25">
      <c r="A1647" s="175" t="s">
        <v>11571</v>
      </c>
      <c r="B1647" s="6" t="s">
        <v>15111</v>
      </c>
      <c r="C1647" s="238" t="str">
        <f t="shared" si="81"/>
        <v>READINGS_TT1_M2013-5_2013-8</v>
      </c>
      <c r="E1647" s="301" t="s">
        <v>15136</v>
      </c>
      <c r="F1647" s="178" t="s">
        <v>15099</v>
      </c>
      <c r="G1647" s="276">
        <v>41399</v>
      </c>
      <c r="H1647" s="243">
        <f t="shared" si="80"/>
        <v>41399</v>
      </c>
      <c r="I1647" s="277">
        <v>41501</v>
      </c>
      <c r="J1647" s="175" t="s">
        <v>11772</v>
      </c>
      <c r="K1647" s="175"/>
      <c r="L1647" s="24" t="s">
        <v>8637</v>
      </c>
      <c r="M1647" s="175" t="s">
        <v>11771</v>
      </c>
      <c r="N1647" s="175"/>
      <c r="O1647" s="181">
        <v>41470</v>
      </c>
      <c r="P1647" s="181">
        <v>41470</v>
      </c>
      <c r="S1647" t="s">
        <v>2674</v>
      </c>
      <c r="X1647">
        <v>20.100000000000001</v>
      </c>
      <c r="Y1647" t="s">
        <v>9144</v>
      </c>
      <c r="AA1647" t="s">
        <v>11235</v>
      </c>
      <c r="AB1647" t="s">
        <v>11281</v>
      </c>
      <c r="AC1647" s="6" t="s">
        <v>15115</v>
      </c>
      <c r="AD1647" t="s">
        <v>11270</v>
      </c>
      <c r="AE1647">
        <v>0.12</v>
      </c>
      <c r="AF1647" t="s">
        <v>9144</v>
      </c>
      <c r="AI1647" s="292">
        <v>0.25</v>
      </c>
      <c r="AJ1647" t="s">
        <v>1419</v>
      </c>
      <c r="AV1647" s="331">
        <f t="shared" si="79"/>
        <v>41501</v>
      </c>
    </row>
    <row r="1648" spans="1:48" x14ac:dyDescent="0.25">
      <c r="A1648" s="175" t="s">
        <v>11571</v>
      </c>
      <c r="B1648" s="6" t="s">
        <v>15111</v>
      </c>
      <c r="C1648" s="238" t="str">
        <f t="shared" si="81"/>
        <v>READINGS_TT1_M2013-5_2013-8</v>
      </c>
      <c r="E1648" s="301" t="s">
        <v>15136</v>
      </c>
      <c r="F1648" s="178" t="s">
        <v>15099</v>
      </c>
      <c r="G1648" s="276">
        <v>41399</v>
      </c>
      <c r="H1648" s="243">
        <f t="shared" si="80"/>
        <v>41399</v>
      </c>
      <c r="I1648" s="277">
        <v>41501</v>
      </c>
      <c r="J1648" s="175" t="s">
        <v>11772</v>
      </c>
      <c r="K1648" s="175"/>
      <c r="L1648" s="24" t="s">
        <v>8637</v>
      </c>
      <c r="M1648" s="175" t="s">
        <v>11771</v>
      </c>
      <c r="N1648" s="175"/>
      <c r="O1648" s="181">
        <v>41470</v>
      </c>
      <c r="P1648" s="181">
        <v>41470</v>
      </c>
      <c r="S1648" t="s">
        <v>2674</v>
      </c>
      <c r="X1648">
        <v>20.100000000000001</v>
      </c>
      <c r="Y1648" t="s">
        <v>9144</v>
      </c>
      <c r="AA1648" t="s">
        <v>11235</v>
      </c>
      <c r="AB1648" t="s">
        <v>11281</v>
      </c>
      <c r="AC1648" s="6" t="s">
        <v>15115</v>
      </c>
      <c r="AD1648" t="s">
        <v>11270</v>
      </c>
      <c r="AE1648">
        <v>0.12</v>
      </c>
      <c r="AF1648" t="s">
        <v>9144</v>
      </c>
      <c r="AI1648" s="292">
        <v>0.41666666666666669</v>
      </c>
      <c r="AJ1648" t="s">
        <v>1419</v>
      </c>
      <c r="AV1648" s="331">
        <f t="shared" si="79"/>
        <v>41501</v>
      </c>
    </row>
    <row r="1649" spans="1:48" x14ac:dyDescent="0.25">
      <c r="A1649" s="175" t="s">
        <v>11571</v>
      </c>
      <c r="B1649" s="6" t="s">
        <v>15111</v>
      </c>
      <c r="C1649" s="238" t="str">
        <f t="shared" si="81"/>
        <v>READINGS_TT1_M2013-5_2013-8</v>
      </c>
      <c r="E1649" s="301" t="s">
        <v>15136</v>
      </c>
      <c r="F1649" s="178" t="s">
        <v>15099</v>
      </c>
      <c r="G1649" s="276">
        <v>41399</v>
      </c>
      <c r="H1649" s="243">
        <f t="shared" si="80"/>
        <v>41399</v>
      </c>
      <c r="I1649" s="277">
        <v>41501</v>
      </c>
      <c r="J1649" s="175" t="s">
        <v>11772</v>
      </c>
      <c r="K1649" s="175"/>
      <c r="L1649" s="24" t="s">
        <v>8637</v>
      </c>
      <c r="M1649" s="175" t="s">
        <v>11771</v>
      </c>
      <c r="N1649" s="175"/>
      <c r="O1649" s="181">
        <v>41470</v>
      </c>
      <c r="P1649" s="181">
        <v>41470</v>
      </c>
      <c r="S1649" t="s">
        <v>2674</v>
      </c>
      <c r="X1649">
        <v>23.3</v>
      </c>
      <c r="Y1649" t="s">
        <v>9144</v>
      </c>
      <c r="AA1649" t="s">
        <v>11235</v>
      </c>
      <c r="AB1649" t="s">
        <v>11281</v>
      </c>
      <c r="AC1649" s="6" t="s">
        <v>15115</v>
      </c>
      <c r="AD1649" t="s">
        <v>11270</v>
      </c>
      <c r="AE1649">
        <v>0.12</v>
      </c>
      <c r="AF1649" t="s">
        <v>9144</v>
      </c>
      <c r="AI1649" s="292">
        <v>0.58333333333333337</v>
      </c>
      <c r="AJ1649" t="s">
        <v>1419</v>
      </c>
      <c r="AV1649" s="331">
        <f t="shared" si="79"/>
        <v>41501</v>
      </c>
    </row>
    <row r="1650" spans="1:48" x14ac:dyDescent="0.25">
      <c r="A1650" s="175" t="s">
        <v>11571</v>
      </c>
      <c r="B1650" s="6" t="s">
        <v>15111</v>
      </c>
      <c r="C1650" s="238" t="str">
        <f t="shared" si="81"/>
        <v>READINGS_TT1_M2013-5_2013-8</v>
      </c>
      <c r="E1650" s="301" t="s">
        <v>15136</v>
      </c>
      <c r="F1650" s="178" t="s">
        <v>15099</v>
      </c>
      <c r="G1650" s="276">
        <v>41399</v>
      </c>
      <c r="H1650" s="243">
        <f t="shared" si="80"/>
        <v>41399</v>
      </c>
      <c r="I1650" s="277">
        <v>41501</v>
      </c>
      <c r="J1650" s="175" t="s">
        <v>11772</v>
      </c>
      <c r="K1650" s="175"/>
      <c r="L1650" s="24" t="s">
        <v>8637</v>
      </c>
      <c r="M1650" s="175" t="s">
        <v>11771</v>
      </c>
      <c r="N1650" s="175"/>
      <c r="O1650" s="181">
        <v>41470</v>
      </c>
      <c r="P1650" s="181">
        <v>41470</v>
      </c>
      <c r="S1650" t="s">
        <v>2674</v>
      </c>
      <c r="X1650">
        <v>23.9</v>
      </c>
      <c r="Y1650" t="s">
        <v>9144</v>
      </c>
      <c r="AA1650" t="s">
        <v>11235</v>
      </c>
      <c r="AB1650" t="s">
        <v>11281</v>
      </c>
      <c r="AC1650" s="6" t="s">
        <v>15115</v>
      </c>
      <c r="AD1650" t="s">
        <v>11270</v>
      </c>
      <c r="AE1650">
        <v>0.12</v>
      </c>
      <c r="AF1650" t="s">
        <v>9144</v>
      </c>
      <c r="AI1650" s="292">
        <v>0.75</v>
      </c>
      <c r="AJ1650" t="s">
        <v>1419</v>
      </c>
      <c r="AV1650" s="331">
        <f t="shared" si="79"/>
        <v>41501</v>
      </c>
    </row>
    <row r="1651" spans="1:48" x14ac:dyDescent="0.25">
      <c r="A1651" s="175" t="s">
        <v>11571</v>
      </c>
      <c r="B1651" s="6" t="s">
        <v>15111</v>
      </c>
      <c r="C1651" s="238" t="str">
        <f t="shared" si="81"/>
        <v>READINGS_TT1_M2013-5_2013-8</v>
      </c>
      <c r="E1651" s="301" t="s">
        <v>15136</v>
      </c>
      <c r="F1651" s="178" t="s">
        <v>15099</v>
      </c>
      <c r="G1651" s="276">
        <v>41399</v>
      </c>
      <c r="H1651" s="243">
        <f t="shared" si="80"/>
        <v>41399</v>
      </c>
      <c r="I1651" s="277">
        <v>41501</v>
      </c>
      <c r="J1651" s="175" t="s">
        <v>11772</v>
      </c>
      <c r="K1651" s="175"/>
      <c r="L1651" s="24" t="s">
        <v>8637</v>
      </c>
      <c r="M1651" s="175" t="s">
        <v>11771</v>
      </c>
      <c r="N1651" s="175"/>
      <c r="O1651" s="181">
        <v>41470</v>
      </c>
      <c r="P1651" s="181">
        <v>41470</v>
      </c>
      <c r="S1651" t="s">
        <v>2674</v>
      </c>
      <c r="X1651">
        <v>23</v>
      </c>
      <c r="Y1651" t="s">
        <v>9144</v>
      </c>
      <c r="AA1651" t="s">
        <v>11235</v>
      </c>
      <c r="AB1651" t="s">
        <v>11281</v>
      </c>
      <c r="AC1651" s="6" t="s">
        <v>15115</v>
      </c>
      <c r="AD1651" t="s">
        <v>11270</v>
      </c>
      <c r="AE1651">
        <v>0.12</v>
      </c>
      <c r="AF1651" t="s">
        <v>9144</v>
      </c>
      <c r="AI1651" s="292">
        <v>0.91666666666666663</v>
      </c>
      <c r="AJ1651" t="s">
        <v>1419</v>
      </c>
      <c r="AV1651" s="331">
        <f t="shared" si="79"/>
        <v>41501</v>
      </c>
    </row>
    <row r="1652" spans="1:48" x14ac:dyDescent="0.25">
      <c r="A1652" s="175" t="s">
        <v>11571</v>
      </c>
      <c r="B1652" s="6" t="s">
        <v>15111</v>
      </c>
      <c r="C1652" s="238" t="str">
        <f t="shared" si="81"/>
        <v>READINGS_TT1_M2013-5_2013-8</v>
      </c>
      <c r="E1652" s="301" t="s">
        <v>15136</v>
      </c>
      <c r="F1652" s="178" t="s">
        <v>15099</v>
      </c>
      <c r="G1652" s="276">
        <v>41399</v>
      </c>
      <c r="H1652" s="243">
        <f t="shared" si="80"/>
        <v>41399</v>
      </c>
      <c r="I1652" s="277">
        <v>41501</v>
      </c>
      <c r="J1652" s="175" t="s">
        <v>11772</v>
      </c>
      <c r="K1652" s="175"/>
      <c r="L1652" s="24" t="s">
        <v>8637</v>
      </c>
      <c r="M1652" s="175" t="s">
        <v>11771</v>
      </c>
      <c r="N1652" s="175"/>
      <c r="O1652" s="181">
        <v>41471</v>
      </c>
      <c r="P1652" s="181">
        <v>41471</v>
      </c>
      <c r="S1652" t="s">
        <v>2674</v>
      </c>
      <c r="X1652">
        <v>21.7</v>
      </c>
      <c r="Y1652" t="s">
        <v>9144</v>
      </c>
      <c r="AA1652" t="s">
        <v>11235</v>
      </c>
      <c r="AB1652" t="s">
        <v>11281</v>
      </c>
      <c r="AC1652" s="6" t="s">
        <v>15115</v>
      </c>
      <c r="AD1652" t="s">
        <v>11270</v>
      </c>
      <c r="AE1652">
        <v>0.12</v>
      </c>
      <c r="AF1652" t="s">
        <v>9144</v>
      </c>
      <c r="AI1652" s="292">
        <v>8.3333333333333329E-2</v>
      </c>
      <c r="AJ1652" t="s">
        <v>1419</v>
      </c>
      <c r="AV1652" s="331">
        <f t="shared" si="79"/>
        <v>41501</v>
      </c>
    </row>
    <row r="1653" spans="1:48" x14ac:dyDescent="0.25">
      <c r="A1653" s="175" t="s">
        <v>11571</v>
      </c>
      <c r="B1653" s="6" t="s">
        <v>15111</v>
      </c>
      <c r="C1653" s="238" t="str">
        <f t="shared" si="81"/>
        <v>READINGS_TT1_M2013-5_2013-8</v>
      </c>
      <c r="E1653" s="301" t="s">
        <v>15136</v>
      </c>
      <c r="F1653" s="178" t="s">
        <v>15099</v>
      </c>
      <c r="G1653" s="276">
        <v>41399</v>
      </c>
      <c r="H1653" s="243">
        <f t="shared" si="80"/>
        <v>41399</v>
      </c>
      <c r="I1653" s="277">
        <v>41501</v>
      </c>
      <c r="J1653" s="175" t="s">
        <v>11772</v>
      </c>
      <c r="K1653" s="175"/>
      <c r="L1653" s="24" t="s">
        <v>8637</v>
      </c>
      <c r="M1653" s="175" t="s">
        <v>11771</v>
      </c>
      <c r="N1653" s="175"/>
      <c r="O1653" s="181">
        <v>41471</v>
      </c>
      <c r="P1653" s="181">
        <v>41471</v>
      </c>
      <c r="S1653" t="s">
        <v>2674</v>
      </c>
      <c r="X1653">
        <v>20.9</v>
      </c>
      <c r="Y1653" t="s">
        <v>9144</v>
      </c>
      <c r="AA1653" t="s">
        <v>11235</v>
      </c>
      <c r="AB1653" t="s">
        <v>11281</v>
      </c>
      <c r="AC1653" s="6" t="s">
        <v>15115</v>
      </c>
      <c r="AD1653" t="s">
        <v>11270</v>
      </c>
      <c r="AE1653">
        <v>0.12</v>
      </c>
      <c r="AF1653" t="s">
        <v>9144</v>
      </c>
      <c r="AI1653" s="292">
        <v>0.25</v>
      </c>
      <c r="AJ1653" t="s">
        <v>1419</v>
      </c>
      <c r="AV1653" s="331">
        <f t="shared" si="79"/>
        <v>41501</v>
      </c>
    </row>
    <row r="1654" spans="1:48" x14ac:dyDescent="0.25">
      <c r="A1654" s="175" t="s">
        <v>11571</v>
      </c>
      <c r="B1654" s="6" t="s">
        <v>15111</v>
      </c>
      <c r="C1654" s="238" t="str">
        <f t="shared" si="81"/>
        <v>READINGS_TT1_M2013-5_2013-8</v>
      </c>
      <c r="E1654" s="301" t="s">
        <v>15136</v>
      </c>
      <c r="F1654" s="178" t="s">
        <v>15099</v>
      </c>
      <c r="G1654" s="276">
        <v>41399</v>
      </c>
      <c r="H1654" s="243">
        <f t="shared" si="80"/>
        <v>41399</v>
      </c>
      <c r="I1654" s="277">
        <v>41501</v>
      </c>
      <c r="J1654" s="175" t="s">
        <v>11772</v>
      </c>
      <c r="K1654" s="175"/>
      <c r="L1654" s="24" t="s">
        <v>8637</v>
      </c>
      <c r="M1654" s="175" t="s">
        <v>11771</v>
      </c>
      <c r="N1654" s="175"/>
      <c r="O1654" s="181">
        <v>41471</v>
      </c>
      <c r="P1654" s="181">
        <v>41471</v>
      </c>
      <c r="S1654" t="s">
        <v>2674</v>
      </c>
      <c r="X1654">
        <v>21.5</v>
      </c>
      <c r="Y1654" t="s">
        <v>9144</v>
      </c>
      <c r="AA1654" t="s">
        <v>11235</v>
      </c>
      <c r="AB1654" t="s">
        <v>11281</v>
      </c>
      <c r="AC1654" s="6" t="s">
        <v>15115</v>
      </c>
      <c r="AD1654" t="s">
        <v>11270</v>
      </c>
      <c r="AE1654">
        <v>0.12</v>
      </c>
      <c r="AF1654" t="s">
        <v>9144</v>
      </c>
      <c r="AI1654" s="292">
        <v>0.41666666666666669</v>
      </c>
      <c r="AJ1654" t="s">
        <v>1419</v>
      </c>
      <c r="AV1654" s="331">
        <f t="shared" si="79"/>
        <v>41501</v>
      </c>
    </row>
    <row r="1655" spans="1:48" x14ac:dyDescent="0.25">
      <c r="A1655" s="175" t="s">
        <v>11571</v>
      </c>
      <c r="B1655" s="6" t="s">
        <v>15111</v>
      </c>
      <c r="C1655" s="238" t="str">
        <f t="shared" si="81"/>
        <v>READINGS_TT1_M2013-5_2013-8</v>
      </c>
      <c r="E1655" s="301" t="s">
        <v>15136</v>
      </c>
      <c r="F1655" s="178" t="s">
        <v>15099</v>
      </c>
      <c r="G1655" s="276">
        <v>41399</v>
      </c>
      <c r="H1655" s="243">
        <f t="shared" si="80"/>
        <v>41399</v>
      </c>
      <c r="I1655" s="277">
        <v>41501</v>
      </c>
      <c r="J1655" s="175" t="s">
        <v>11772</v>
      </c>
      <c r="K1655" s="175"/>
      <c r="L1655" s="24" t="s">
        <v>8637</v>
      </c>
      <c r="M1655" s="175" t="s">
        <v>11771</v>
      </c>
      <c r="N1655" s="175"/>
      <c r="O1655" s="181">
        <v>41471</v>
      </c>
      <c r="P1655" s="181">
        <v>41471</v>
      </c>
      <c r="S1655" t="s">
        <v>2674</v>
      </c>
      <c r="X1655">
        <v>23.7</v>
      </c>
      <c r="Y1655" t="s">
        <v>9144</v>
      </c>
      <c r="AA1655" t="s">
        <v>11235</v>
      </c>
      <c r="AB1655" t="s">
        <v>11281</v>
      </c>
      <c r="AC1655" s="6" t="s">
        <v>15115</v>
      </c>
      <c r="AD1655" t="s">
        <v>11270</v>
      </c>
      <c r="AE1655">
        <v>0.12</v>
      </c>
      <c r="AF1655" t="s">
        <v>9144</v>
      </c>
      <c r="AI1655" s="292">
        <v>0.58333333333333337</v>
      </c>
      <c r="AJ1655" t="s">
        <v>1419</v>
      </c>
      <c r="AV1655" s="331">
        <f t="shared" si="79"/>
        <v>41501</v>
      </c>
    </row>
    <row r="1656" spans="1:48" x14ac:dyDescent="0.25">
      <c r="A1656" s="175" t="s">
        <v>11571</v>
      </c>
      <c r="B1656" s="6" t="s">
        <v>15111</v>
      </c>
      <c r="C1656" s="238" t="str">
        <f t="shared" si="81"/>
        <v>READINGS_TT1_M2013-5_2013-8</v>
      </c>
      <c r="E1656" s="301" t="s">
        <v>15136</v>
      </c>
      <c r="F1656" s="178" t="s">
        <v>15099</v>
      </c>
      <c r="G1656" s="276">
        <v>41399</v>
      </c>
      <c r="H1656" s="243">
        <f t="shared" si="80"/>
        <v>41399</v>
      </c>
      <c r="I1656" s="277">
        <v>41501</v>
      </c>
      <c r="J1656" s="175" t="s">
        <v>11772</v>
      </c>
      <c r="K1656" s="175"/>
      <c r="L1656" s="24" t="s">
        <v>8637</v>
      </c>
      <c r="M1656" s="175" t="s">
        <v>11771</v>
      </c>
      <c r="N1656" s="175"/>
      <c r="O1656" s="181">
        <v>41471</v>
      </c>
      <c r="P1656" s="181">
        <v>41471</v>
      </c>
      <c r="S1656" t="s">
        <v>2674</v>
      </c>
      <c r="X1656">
        <v>24.1</v>
      </c>
      <c r="Y1656" t="s">
        <v>9144</v>
      </c>
      <c r="AA1656" t="s">
        <v>11235</v>
      </c>
      <c r="AB1656" t="s">
        <v>11281</v>
      </c>
      <c r="AC1656" s="6" t="s">
        <v>15115</v>
      </c>
      <c r="AD1656" t="s">
        <v>11270</v>
      </c>
      <c r="AE1656">
        <v>0.12</v>
      </c>
      <c r="AF1656" t="s">
        <v>9144</v>
      </c>
      <c r="AI1656" s="292">
        <v>0.75</v>
      </c>
      <c r="AJ1656" t="s">
        <v>1419</v>
      </c>
      <c r="AV1656" s="331">
        <f t="shared" si="79"/>
        <v>41501</v>
      </c>
    </row>
    <row r="1657" spans="1:48" x14ac:dyDescent="0.25">
      <c r="A1657" s="175" t="s">
        <v>11571</v>
      </c>
      <c r="B1657" s="6" t="s">
        <v>15111</v>
      </c>
      <c r="C1657" s="238" t="str">
        <f t="shared" si="81"/>
        <v>READINGS_TT1_M2013-5_2013-8</v>
      </c>
      <c r="E1657" s="301" t="s">
        <v>15136</v>
      </c>
      <c r="F1657" s="178" t="s">
        <v>15099</v>
      </c>
      <c r="G1657" s="276">
        <v>41399</v>
      </c>
      <c r="H1657" s="243">
        <f t="shared" si="80"/>
        <v>41399</v>
      </c>
      <c r="I1657" s="277">
        <v>41501</v>
      </c>
      <c r="J1657" s="175" t="s">
        <v>11772</v>
      </c>
      <c r="K1657" s="175"/>
      <c r="L1657" s="24" t="s">
        <v>8637</v>
      </c>
      <c r="M1657" s="175" t="s">
        <v>11771</v>
      </c>
      <c r="N1657" s="175"/>
      <c r="O1657" s="181">
        <v>41471</v>
      </c>
      <c r="P1657" s="181">
        <v>41471</v>
      </c>
      <c r="S1657" t="s">
        <v>2674</v>
      </c>
      <c r="X1657">
        <v>23</v>
      </c>
      <c r="Y1657" t="s">
        <v>9144</v>
      </c>
      <c r="AA1657" t="s">
        <v>11235</v>
      </c>
      <c r="AB1657" t="s">
        <v>11281</v>
      </c>
      <c r="AC1657" s="6" t="s">
        <v>15115</v>
      </c>
      <c r="AD1657" t="s">
        <v>11270</v>
      </c>
      <c r="AE1657">
        <v>0.12</v>
      </c>
      <c r="AF1657" t="s">
        <v>9144</v>
      </c>
      <c r="AI1657" s="292">
        <v>0.91666666666666663</v>
      </c>
      <c r="AJ1657" t="s">
        <v>1419</v>
      </c>
      <c r="AV1657" s="331">
        <f t="shared" si="79"/>
        <v>41501</v>
      </c>
    </row>
    <row r="1658" spans="1:48" x14ac:dyDescent="0.25">
      <c r="A1658" s="175" t="s">
        <v>11571</v>
      </c>
      <c r="B1658" s="6" t="s">
        <v>15111</v>
      </c>
      <c r="C1658" s="238" t="str">
        <f t="shared" si="81"/>
        <v>READINGS_TT1_M2013-5_2013-8</v>
      </c>
      <c r="E1658" s="301" t="s">
        <v>15136</v>
      </c>
      <c r="F1658" s="178" t="s">
        <v>15099</v>
      </c>
      <c r="G1658" s="276">
        <v>41399</v>
      </c>
      <c r="H1658" s="243">
        <f t="shared" si="80"/>
        <v>41399</v>
      </c>
      <c r="I1658" s="277">
        <v>41501</v>
      </c>
      <c r="J1658" s="175" t="s">
        <v>11772</v>
      </c>
      <c r="K1658" s="175"/>
      <c r="L1658" s="24" t="s">
        <v>8637</v>
      </c>
      <c r="M1658" s="175" t="s">
        <v>11771</v>
      </c>
      <c r="N1658" s="175"/>
      <c r="O1658" s="181">
        <v>41472</v>
      </c>
      <c r="P1658" s="181">
        <v>41472</v>
      </c>
      <c r="S1658" t="s">
        <v>2674</v>
      </c>
      <c r="X1658">
        <v>21.5</v>
      </c>
      <c r="Y1658" t="s">
        <v>9144</v>
      </c>
      <c r="AA1658" t="s">
        <v>11235</v>
      </c>
      <c r="AB1658" t="s">
        <v>11281</v>
      </c>
      <c r="AC1658" s="6" t="s">
        <v>15115</v>
      </c>
      <c r="AD1658" t="s">
        <v>11270</v>
      </c>
      <c r="AE1658">
        <v>0.12</v>
      </c>
      <c r="AF1658" t="s">
        <v>9144</v>
      </c>
      <c r="AI1658" s="292">
        <v>8.3333333333333329E-2</v>
      </c>
      <c r="AJ1658" t="s">
        <v>1419</v>
      </c>
      <c r="AV1658" s="331">
        <f t="shared" si="79"/>
        <v>41501</v>
      </c>
    </row>
    <row r="1659" spans="1:48" x14ac:dyDescent="0.25">
      <c r="A1659" s="175" t="s">
        <v>11571</v>
      </c>
      <c r="B1659" s="6" t="s">
        <v>15111</v>
      </c>
      <c r="C1659" s="238" t="str">
        <f t="shared" si="81"/>
        <v>READINGS_TT1_M2013-5_2013-8</v>
      </c>
      <c r="E1659" s="301" t="s">
        <v>15136</v>
      </c>
      <c r="F1659" s="178" t="s">
        <v>15099</v>
      </c>
      <c r="G1659" s="276">
        <v>41399</v>
      </c>
      <c r="H1659" s="243">
        <f t="shared" si="80"/>
        <v>41399</v>
      </c>
      <c r="I1659" s="277">
        <v>41501</v>
      </c>
      <c r="J1659" s="175" t="s">
        <v>11772</v>
      </c>
      <c r="K1659" s="175"/>
      <c r="L1659" s="24" t="s">
        <v>8637</v>
      </c>
      <c r="M1659" s="175" t="s">
        <v>11771</v>
      </c>
      <c r="N1659" s="175"/>
      <c r="O1659" s="181">
        <v>41472</v>
      </c>
      <c r="P1659" s="181">
        <v>41472</v>
      </c>
      <c r="S1659" t="s">
        <v>2674</v>
      </c>
      <c r="X1659">
        <v>20.5</v>
      </c>
      <c r="Y1659" t="s">
        <v>9144</v>
      </c>
      <c r="AA1659" t="s">
        <v>11235</v>
      </c>
      <c r="AB1659" t="s">
        <v>11281</v>
      </c>
      <c r="AC1659" s="6" t="s">
        <v>15115</v>
      </c>
      <c r="AD1659" t="s">
        <v>11270</v>
      </c>
      <c r="AE1659">
        <v>0.12</v>
      </c>
      <c r="AF1659" t="s">
        <v>9144</v>
      </c>
      <c r="AI1659" s="292">
        <v>0.25</v>
      </c>
      <c r="AJ1659" t="s">
        <v>1419</v>
      </c>
      <c r="AV1659" s="331">
        <f t="shared" si="79"/>
        <v>41501</v>
      </c>
    </row>
    <row r="1660" spans="1:48" x14ac:dyDescent="0.25">
      <c r="A1660" s="175" t="s">
        <v>11571</v>
      </c>
      <c r="B1660" s="6" t="s">
        <v>15111</v>
      </c>
      <c r="C1660" s="238" t="str">
        <f t="shared" si="81"/>
        <v>READINGS_TT1_M2013-5_2013-8</v>
      </c>
      <c r="E1660" s="301" t="s">
        <v>15136</v>
      </c>
      <c r="F1660" s="178" t="s">
        <v>15099</v>
      </c>
      <c r="G1660" s="276">
        <v>41399</v>
      </c>
      <c r="H1660" s="243">
        <f t="shared" si="80"/>
        <v>41399</v>
      </c>
      <c r="I1660" s="277">
        <v>41501</v>
      </c>
      <c r="J1660" s="175" t="s">
        <v>11772</v>
      </c>
      <c r="K1660" s="175"/>
      <c r="L1660" s="24" t="s">
        <v>8637</v>
      </c>
      <c r="M1660" s="175" t="s">
        <v>11771</v>
      </c>
      <c r="N1660" s="175"/>
      <c r="O1660" s="181">
        <v>41472</v>
      </c>
      <c r="P1660" s="181">
        <v>41472</v>
      </c>
      <c r="S1660" t="s">
        <v>2674</v>
      </c>
      <c r="X1660">
        <v>21</v>
      </c>
      <c r="Y1660" t="s">
        <v>9144</v>
      </c>
      <c r="AA1660" t="s">
        <v>11235</v>
      </c>
      <c r="AB1660" t="s">
        <v>11281</v>
      </c>
      <c r="AC1660" s="6" t="s">
        <v>15115</v>
      </c>
      <c r="AD1660" t="s">
        <v>11270</v>
      </c>
      <c r="AE1660">
        <v>0.12</v>
      </c>
      <c r="AF1660" t="s">
        <v>9144</v>
      </c>
      <c r="AI1660" s="292">
        <v>0.41666666666666669</v>
      </c>
      <c r="AJ1660" t="s">
        <v>1419</v>
      </c>
      <c r="AV1660" s="331">
        <f t="shared" si="79"/>
        <v>41501</v>
      </c>
    </row>
    <row r="1661" spans="1:48" x14ac:dyDescent="0.25">
      <c r="A1661" s="175" t="s">
        <v>11571</v>
      </c>
      <c r="B1661" s="6" t="s">
        <v>15111</v>
      </c>
      <c r="C1661" s="238" t="str">
        <f t="shared" si="81"/>
        <v>READINGS_TT1_M2013-5_2013-8</v>
      </c>
      <c r="E1661" s="301" t="s">
        <v>15136</v>
      </c>
      <c r="F1661" s="178" t="s">
        <v>15099</v>
      </c>
      <c r="G1661" s="276">
        <v>41399</v>
      </c>
      <c r="H1661" s="243">
        <f t="shared" si="80"/>
        <v>41399</v>
      </c>
      <c r="I1661" s="277">
        <v>41501</v>
      </c>
      <c r="J1661" s="175" t="s">
        <v>11772</v>
      </c>
      <c r="K1661" s="175"/>
      <c r="L1661" s="24" t="s">
        <v>8637</v>
      </c>
      <c r="M1661" s="175" t="s">
        <v>11771</v>
      </c>
      <c r="N1661" s="175"/>
      <c r="O1661" s="181">
        <v>41472</v>
      </c>
      <c r="P1661" s="181">
        <v>41472</v>
      </c>
      <c r="S1661" t="s">
        <v>2674</v>
      </c>
      <c r="X1661">
        <v>23.4</v>
      </c>
      <c r="Y1661" t="s">
        <v>9144</v>
      </c>
      <c r="AA1661" t="s">
        <v>11235</v>
      </c>
      <c r="AB1661" t="s">
        <v>11281</v>
      </c>
      <c r="AC1661" s="6" t="s">
        <v>15115</v>
      </c>
      <c r="AD1661" t="s">
        <v>11270</v>
      </c>
      <c r="AE1661">
        <v>0.12</v>
      </c>
      <c r="AF1661" t="s">
        <v>9144</v>
      </c>
      <c r="AI1661" s="292">
        <v>0.58333333333333337</v>
      </c>
      <c r="AJ1661" t="s">
        <v>1419</v>
      </c>
      <c r="AV1661" s="331">
        <f t="shared" si="79"/>
        <v>41501</v>
      </c>
    </row>
    <row r="1662" spans="1:48" x14ac:dyDescent="0.25">
      <c r="A1662" s="175" t="s">
        <v>11571</v>
      </c>
      <c r="B1662" s="6" t="s">
        <v>15111</v>
      </c>
      <c r="C1662" s="238" t="str">
        <f t="shared" si="81"/>
        <v>READINGS_TT1_M2013-5_2013-8</v>
      </c>
      <c r="E1662" s="301" t="s">
        <v>15136</v>
      </c>
      <c r="F1662" s="178" t="s">
        <v>15099</v>
      </c>
      <c r="G1662" s="276">
        <v>41399</v>
      </c>
      <c r="H1662" s="243">
        <f t="shared" si="80"/>
        <v>41399</v>
      </c>
      <c r="I1662" s="277">
        <v>41501</v>
      </c>
      <c r="J1662" s="175" t="s">
        <v>11772</v>
      </c>
      <c r="K1662" s="175"/>
      <c r="L1662" s="24" t="s">
        <v>8637</v>
      </c>
      <c r="M1662" s="175" t="s">
        <v>11771</v>
      </c>
      <c r="N1662" s="175"/>
      <c r="O1662" s="181">
        <v>41472</v>
      </c>
      <c r="P1662" s="181">
        <v>41472</v>
      </c>
      <c r="S1662" t="s">
        <v>2674</v>
      </c>
      <c r="X1662">
        <v>24</v>
      </c>
      <c r="Y1662" t="s">
        <v>9144</v>
      </c>
      <c r="AA1662" t="s">
        <v>11235</v>
      </c>
      <c r="AB1662" t="s">
        <v>11281</v>
      </c>
      <c r="AC1662" s="6" t="s">
        <v>15115</v>
      </c>
      <c r="AD1662" t="s">
        <v>11270</v>
      </c>
      <c r="AE1662">
        <v>0.12</v>
      </c>
      <c r="AF1662" t="s">
        <v>9144</v>
      </c>
      <c r="AI1662" s="292">
        <v>0.75</v>
      </c>
      <c r="AJ1662" t="s">
        <v>1419</v>
      </c>
      <c r="AV1662" s="331">
        <f t="shared" si="79"/>
        <v>41501</v>
      </c>
    </row>
    <row r="1663" spans="1:48" x14ac:dyDescent="0.25">
      <c r="A1663" s="175" t="s">
        <v>11571</v>
      </c>
      <c r="B1663" s="6" t="s">
        <v>15111</v>
      </c>
      <c r="C1663" s="238" t="str">
        <f t="shared" si="81"/>
        <v>READINGS_TT1_M2013-5_2013-8</v>
      </c>
      <c r="E1663" s="301" t="s">
        <v>15136</v>
      </c>
      <c r="F1663" s="178" t="s">
        <v>15099</v>
      </c>
      <c r="G1663" s="276">
        <v>41399</v>
      </c>
      <c r="H1663" s="243">
        <f t="shared" si="80"/>
        <v>41399</v>
      </c>
      <c r="I1663" s="277">
        <v>41501</v>
      </c>
      <c r="J1663" s="175" t="s">
        <v>11772</v>
      </c>
      <c r="K1663" s="175"/>
      <c r="L1663" s="24" t="s">
        <v>8637</v>
      </c>
      <c r="M1663" s="175" t="s">
        <v>11771</v>
      </c>
      <c r="N1663" s="175"/>
      <c r="O1663" s="181">
        <v>41472</v>
      </c>
      <c r="P1663" s="181">
        <v>41472</v>
      </c>
      <c r="S1663" t="s">
        <v>2674</v>
      </c>
      <c r="X1663">
        <v>23</v>
      </c>
      <c r="Y1663" t="s">
        <v>9144</v>
      </c>
      <c r="AA1663" t="s">
        <v>11235</v>
      </c>
      <c r="AB1663" t="s">
        <v>11281</v>
      </c>
      <c r="AC1663" s="6" t="s">
        <v>15115</v>
      </c>
      <c r="AD1663" t="s">
        <v>11270</v>
      </c>
      <c r="AE1663">
        <v>0.12</v>
      </c>
      <c r="AF1663" t="s">
        <v>9144</v>
      </c>
      <c r="AI1663" s="292">
        <v>0.91666666666666663</v>
      </c>
      <c r="AJ1663" t="s">
        <v>1419</v>
      </c>
      <c r="AV1663" s="331">
        <f t="shared" si="79"/>
        <v>41501</v>
      </c>
    </row>
    <row r="1664" spans="1:48" x14ac:dyDescent="0.25">
      <c r="A1664" s="175" t="s">
        <v>11571</v>
      </c>
      <c r="B1664" s="6" t="s">
        <v>15111</v>
      </c>
      <c r="C1664" s="238" t="str">
        <f t="shared" si="81"/>
        <v>READINGS_TT1_M2013-5_2013-8</v>
      </c>
      <c r="E1664" s="301" t="s">
        <v>15136</v>
      </c>
      <c r="F1664" s="178" t="s">
        <v>15099</v>
      </c>
      <c r="G1664" s="276">
        <v>41399</v>
      </c>
      <c r="H1664" s="243">
        <f t="shared" si="80"/>
        <v>41399</v>
      </c>
      <c r="I1664" s="277">
        <v>41501</v>
      </c>
      <c r="J1664" s="175" t="s">
        <v>11772</v>
      </c>
      <c r="K1664" s="175"/>
      <c r="L1664" s="24" t="s">
        <v>8637</v>
      </c>
      <c r="M1664" s="175" t="s">
        <v>11771</v>
      </c>
      <c r="N1664" s="175"/>
      <c r="O1664" s="181">
        <v>41473</v>
      </c>
      <c r="P1664" s="181">
        <v>41473</v>
      </c>
      <c r="S1664" t="s">
        <v>2674</v>
      </c>
      <c r="X1664">
        <v>21.6</v>
      </c>
      <c r="Y1664" t="s">
        <v>9144</v>
      </c>
      <c r="AA1664" t="s">
        <v>11235</v>
      </c>
      <c r="AB1664" t="s">
        <v>11281</v>
      </c>
      <c r="AC1664" s="6" t="s">
        <v>15115</v>
      </c>
      <c r="AD1664" t="s">
        <v>11270</v>
      </c>
      <c r="AE1664">
        <v>0.12</v>
      </c>
      <c r="AF1664" t="s">
        <v>9144</v>
      </c>
      <c r="AI1664" s="292">
        <v>8.3333333333333329E-2</v>
      </c>
      <c r="AJ1664" t="s">
        <v>1419</v>
      </c>
      <c r="AV1664" s="331">
        <f t="shared" si="79"/>
        <v>41501</v>
      </c>
    </row>
    <row r="1665" spans="1:48" x14ac:dyDescent="0.25">
      <c r="A1665" s="175" t="s">
        <v>11571</v>
      </c>
      <c r="B1665" s="6" t="s">
        <v>15111</v>
      </c>
      <c r="C1665" s="238" t="str">
        <f t="shared" si="81"/>
        <v>READINGS_TT1_M2013-5_2013-8</v>
      </c>
      <c r="E1665" s="301" t="s">
        <v>15136</v>
      </c>
      <c r="F1665" s="178" t="s">
        <v>15099</v>
      </c>
      <c r="G1665" s="276">
        <v>41399</v>
      </c>
      <c r="H1665" s="243">
        <f t="shared" si="80"/>
        <v>41399</v>
      </c>
      <c r="I1665" s="277">
        <v>41501</v>
      </c>
      <c r="J1665" s="175" t="s">
        <v>11772</v>
      </c>
      <c r="K1665" s="175"/>
      <c r="L1665" s="24" t="s">
        <v>8637</v>
      </c>
      <c r="M1665" s="175" t="s">
        <v>11771</v>
      </c>
      <c r="N1665" s="175"/>
      <c r="O1665" s="181">
        <v>41473</v>
      </c>
      <c r="P1665" s="181">
        <v>41473</v>
      </c>
      <c r="S1665" t="s">
        <v>2674</v>
      </c>
      <c r="X1665">
        <v>20.6</v>
      </c>
      <c r="Y1665" t="s">
        <v>9144</v>
      </c>
      <c r="AA1665" t="s">
        <v>11235</v>
      </c>
      <c r="AB1665" t="s">
        <v>11281</v>
      </c>
      <c r="AC1665" s="6" t="s">
        <v>15115</v>
      </c>
      <c r="AD1665" t="s">
        <v>11270</v>
      </c>
      <c r="AE1665">
        <v>0.12</v>
      </c>
      <c r="AF1665" t="s">
        <v>9144</v>
      </c>
      <c r="AI1665" s="292">
        <v>0.25</v>
      </c>
      <c r="AJ1665" t="s">
        <v>1419</v>
      </c>
      <c r="AV1665" s="331">
        <f t="shared" si="79"/>
        <v>41501</v>
      </c>
    </row>
    <row r="1666" spans="1:48" x14ac:dyDescent="0.25">
      <c r="A1666" s="175" t="s">
        <v>11571</v>
      </c>
      <c r="B1666" s="6" t="s">
        <v>15111</v>
      </c>
      <c r="C1666" s="238" t="str">
        <f t="shared" si="81"/>
        <v>READINGS_TT1_M2013-5_2013-8</v>
      </c>
      <c r="E1666" s="301" t="s">
        <v>15136</v>
      </c>
      <c r="F1666" s="178" t="s">
        <v>15099</v>
      </c>
      <c r="G1666" s="276">
        <v>41399</v>
      </c>
      <c r="H1666" s="243">
        <f t="shared" si="80"/>
        <v>41399</v>
      </c>
      <c r="I1666" s="277">
        <v>41501</v>
      </c>
      <c r="J1666" s="175" t="s">
        <v>11772</v>
      </c>
      <c r="K1666" s="175"/>
      <c r="L1666" s="24" t="s">
        <v>8637</v>
      </c>
      <c r="M1666" s="175" t="s">
        <v>11771</v>
      </c>
      <c r="N1666" s="175"/>
      <c r="O1666" s="181">
        <v>41473</v>
      </c>
      <c r="P1666" s="181">
        <v>41473</v>
      </c>
      <c r="S1666" t="s">
        <v>2674</v>
      </c>
      <c r="X1666">
        <v>21.3</v>
      </c>
      <c r="Y1666" t="s">
        <v>9144</v>
      </c>
      <c r="AA1666" t="s">
        <v>11235</v>
      </c>
      <c r="AB1666" t="s">
        <v>11281</v>
      </c>
      <c r="AC1666" s="6" t="s">
        <v>15115</v>
      </c>
      <c r="AD1666" t="s">
        <v>11270</v>
      </c>
      <c r="AE1666">
        <v>0.12</v>
      </c>
      <c r="AF1666" t="s">
        <v>9144</v>
      </c>
      <c r="AI1666" s="292">
        <v>0.41666666666666669</v>
      </c>
      <c r="AJ1666" t="s">
        <v>1419</v>
      </c>
      <c r="AV1666" s="331">
        <f t="shared" ref="AV1666:AV1729" si="82">DATE(YEAR(I1666),MONTH(I1666),DAY(I1666))</f>
        <v>41501</v>
      </c>
    </row>
    <row r="1667" spans="1:48" x14ac:dyDescent="0.25">
      <c r="A1667" s="175" t="s">
        <v>11571</v>
      </c>
      <c r="B1667" s="6" t="s">
        <v>15111</v>
      </c>
      <c r="C1667" s="238" t="str">
        <f t="shared" si="81"/>
        <v>READINGS_TT1_M2013-5_2013-8</v>
      </c>
      <c r="E1667" s="301" t="s">
        <v>15136</v>
      </c>
      <c r="F1667" s="178" t="s">
        <v>15099</v>
      </c>
      <c r="G1667" s="276">
        <v>41399</v>
      </c>
      <c r="H1667" s="243">
        <f t="shared" ref="H1667:H1730" si="83">DATE(YEAR(G1667),MONTH(G1667),DAY(G1667))</f>
        <v>41399</v>
      </c>
      <c r="I1667" s="277">
        <v>41501</v>
      </c>
      <c r="J1667" s="175" t="s">
        <v>11772</v>
      </c>
      <c r="K1667" s="175"/>
      <c r="L1667" s="24" t="s">
        <v>8637</v>
      </c>
      <c r="M1667" s="175" t="s">
        <v>11771</v>
      </c>
      <c r="N1667" s="175"/>
      <c r="O1667" s="181">
        <v>41473</v>
      </c>
      <c r="P1667" s="181">
        <v>41473</v>
      </c>
      <c r="S1667" t="s">
        <v>2674</v>
      </c>
      <c r="X1667">
        <v>23.1</v>
      </c>
      <c r="Y1667" t="s">
        <v>9144</v>
      </c>
      <c r="AA1667" t="s">
        <v>11235</v>
      </c>
      <c r="AB1667" t="s">
        <v>11281</v>
      </c>
      <c r="AC1667" s="6" t="s">
        <v>15115</v>
      </c>
      <c r="AD1667" t="s">
        <v>11270</v>
      </c>
      <c r="AE1667">
        <v>0.12</v>
      </c>
      <c r="AF1667" t="s">
        <v>9144</v>
      </c>
      <c r="AI1667" s="292">
        <v>0.58333333333333337</v>
      </c>
      <c r="AJ1667" t="s">
        <v>1419</v>
      </c>
      <c r="AV1667" s="331">
        <f t="shared" si="82"/>
        <v>41501</v>
      </c>
    </row>
    <row r="1668" spans="1:48" x14ac:dyDescent="0.25">
      <c r="A1668" s="175" t="s">
        <v>11571</v>
      </c>
      <c r="B1668" s="6" t="s">
        <v>15111</v>
      </c>
      <c r="C1668" s="238" t="str">
        <f t="shared" si="81"/>
        <v>READINGS_TT1_M2013-5_2013-8</v>
      </c>
      <c r="E1668" s="301" t="s">
        <v>15136</v>
      </c>
      <c r="F1668" s="178" t="s">
        <v>15099</v>
      </c>
      <c r="G1668" s="276">
        <v>41399</v>
      </c>
      <c r="H1668" s="243">
        <f t="shared" si="83"/>
        <v>41399</v>
      </c>
      <c r="I1668" s="277">
        <v>41501</v>
      </c>
      <c r="J1668" s="175" t="s">
        <v>11772</v>
      </c>
      <c r="K1668" s="175"/>
      <c r="L1668" s="24" t="s">
        <v>8637</v>
      </c>
      <c r="M1668" s="175" t="s">
        <v>11771</v>
      </c>
      <c r="N1668" s="175"/>
      <c r="O1668" s="181">
        <v>41473</v>
      </c>
      <c r="P1668" s="181">
        <v>41473</v>
      </c>
      <c r="S1668" t="s">
        <v>2674</v>
      </c>
      <c r="X1668">
        <v>24</v>
      </c>
      <c r="Y1668" t="s">
        <v>9144</v>
      </c>
      <c r="AA1668" t="s">
        <v>11235</v>
      </c>
      <c r="AB1668" t="s">
        <v>11281</v>
      </c>
      <c r="AC1668" s="6" t="s">
        <v>15115</v>
      </c>
      <c r="AD1668" t="s">
        <v>11270</v>
      </c>
      <c r="AE1668">
        <v>0.12</v>
      </c>
      <c r="AF1668" t="s">
        <v>9144</v>
      </c>
      <c r="AI1668" s="292">
        <v>0.75</v>
      </c>
      <c r="AJ1668" t="s">
        <v>1419</v>
      </c>
      <c r="AV1668" s="331">
        <f t="shared" si="82"/>
        <v>41501</v>
      </c>
    </row>
    <row r="1669" spans="1:48" x14ac:dyDescent="0.25">
      <c r="A1669" s="175" t="s">
        <v>11571</v>
      </c>
      <c r="B1669" s="6" t="s">
        <v>15111</v>
      </c>
      <c r="C1669" s="238" t="str">
        <f t="shared" si="81"/>
        <v>READINGS_TT1_M2013-5_2013-8</v>
      </c>
      <c r="E1669" s="301" t="s">
        <v>15136</v>
      </c>
      <c r="F1669" s="178" t="s">
        <v>15099</v>
      </c>
      <c r="G1669" s="276">
        <v>41399</v>
      </c>
      <c r="H1669" s="243">
        <f t="shared" si="83"/>
        <v>41399</v>
      </c>
      <c r="I1669" s="277">
        <v>41501</v>
      </c>
      <c r="J1669" s="175" t="s">
        <v>11772</v>
      </c>
      <c r="K1669" s="175"/>
      <c r="L1669" s="24" t="s">
        <v>8637</v>
      </c>
      <c r="M1669" s="175" t="s">
        <v>11771</v>
      </c>
      <c r="N1669" s="175"/>
      <c r="O1669" s="181">
        <v>41473</v>
      </c>
      <c r="P1669" s="181">
        <v>41473</v>
      </c>
      <c r="S1669" t="s">
        <v>2674</v>
      </c>
      <c r="X1669">
        <v>23.2</v>
      </c>
      <c r="Y1669" t="s">
        <v>9144</v>
      </c>
      <c r="AA1669" t="s">
        <v>11235</v>
      </c>
      <c r="AB1669" t="s">
        <v>11281</v>
      </c>
      <c r="AC1669" s="6" t="s">
        <v>15115</v>
      </c>
      <c r="AD1669" t="s">
        <v>11270</v>
      </c>
      <c r="AE1669">
        <v>0.12</v>
      </c>
      <c r="AF1669" t="s">
        <v>9144</v>
      </c>
      <c r="AI1669" s="292">
        <v>0.91666666666666663</v>
      </c>
      <c r="AJ1669" t="s">
        <v>1419</v>
      </c>
      <c r="AV1669" s="331">
        <f t="shared" si="82"/>
        <v>41501</v>
      </c>
    </row>
    <row r="1670" spans="1:48" x14ac:dyDescent="0.25">
      <c r="A1670" s="175" t="s">
        <v>11571</v>
      </c>
      <c r="B1670" s="6" t="s">
        <v>15111</v>
      </c>
      <c r="C1670" s="238" t="str">
        <f t="shared" si="81"/>
        <v>READINGS_TT1_M2013-5_2013-8</v>
      </c>
      <c r="E1670" s="301" t="s">
        <v>15136</v>
      </c>
      <c r="F1670" s="178" t="s">
        <v>15099</v>
      </c>
      <c r="G1670" s="276">
        <v>41399</v>
      </c>
      <c r="H1670" s="243">
        <f t="shared" si="83"/>
        <v>41399</v>
      </c>
      <c r="I1670" s="277">
        <v>41501</v>
      </c>
      <c r="J1670" s="175" t="s">
        <v>11772</v>
      </c>
      <c r="K1670" s="175"/>
      <c r="L1670" s="24" t="s">
        <v>8637</v>
      </c>
      <c r="M1670" s="175" t="s">
        <v>11771</v>
      </c>
      <c r="N1670" s="175"/>
      <c r="O1670" s="181">
        <v>41474</v>
      </c>
      <c r="P1670" s="181">
        <v>41474</v>
      </c>
      <c r="S1670" t="s">
        <v>2674</v>
      </c>
      <c r="X1670">
        <v>21.9</v>
      </c>
      <c r="Y1670" t="s">
        <v>9144</v>
      </c>
      <c r="AA1670" t="s">
        <v>11235</v>
      </c>
      <c r="AB1670" t="s">
        <v>11281</v>
      </c>
      <c r="AC1670" s="6" t="s">
        <v>15115</v>
      </c>
      <c r="AD1670" t="s">
        <v>11270</v>
      </c>
      <c r="AE1670">
        <v>0.12</v>
      </c>
      <c r="AF1670" t="s">
        <v>9144</v>
      </c>
      <c r="AI1670" s="292">
        <v>8.3333333333333329E-2</v>
      </c>
      <c r="AJ1670" t="s">
        <v>1419</v>
      </c>
      <c r="AV1670" s="331">
        <f t="shared" si="82"/>
        <v>41501</v>
      </c>
    </row>
    <row r="1671" spans="1:48" x14ac:dyDescent="0.25">
      <c r="A1671" s="175" t="s">
        <v>11571</v>
      </c>
      <c r="B1671" s="6" t="s">
        <v>15111</v>
      </c>
      <c r="C1671" s="238" t="str">
        <f t="shared" si="81"/>
        <v>READINGS_TT1_M2013-5_2013-8</v>
      </c>
      <c r="E1671" s="301" t="s">
        <v>15136</v>
      </c>
      <c r="F1671" s="178" t="s">
        <v>15099</v>
      </c>
      <c r="G1671" s="276">
        <v>41399</v>
      </c>
      <c r="H1671" s="243">
        <f t="shared" si="83"/>
        <v>41399</v>
      </c>
      <c r="I1671" s="277">
        <v>41501</v>
      </c>
      <c r="J1671" s="175" t="s">
        <v>11772</v>
      </c>
      <c r="K1671" s="175"/>
      <c r="L1671" s="24" t="s">
        <v>8637</v>
      </c>
      <c r="M1671" s="175" t="s">
        <v>11771</v>
      </c>
      <c r="N1671" s="175"/>
      <c r="O1671" s="181">
        <v>41474</v>
      </c>
      <c r="P1671" s="181">
        <v>41474</v>
      </c>
      <c r="S1671" t="s">
        <v>2674</v>
      </c>
      <c r="X1671">
        <v>21</v>
      </c>
      <c r="Y1671" t="s">
        <v>9144</v>
      </c>
      <c r="AA1671" t="s">
        <v>11235</v>
      </c>
      <c r="AB1671" t="s">
        <v>11281</v>
      </c>
      <c r="AC1671" s="6" t="s">
        <v>15115</v>
      </c>
      <c r="AD1671" t="s">
        <v>11270</v>
      </c>
      <c r="AE1671">
        <v>0.12</v>
      </c>
      <c r="AF1671" t="s">
        <v>9144</v>
      </c>
      <c r="AI1671" s="292">
        <v>0.25</v>
      </c>
      <c r="AJ1671" t="s">
        <v>1419</v>
      </c>
      <c r="AV1671" s="331">
        <f t="shared" si="82"/>
        <v>41501</v>
      </c>
    </row>
    <row r="1672" spans="1:48" x14ac:dyDescent="0.25">
      <c r="A1672" s="175" t="s">
        <v>11571</v>
      </c>
      <c r="B1672" s="6" t="s">
        <v>15111</v>
      </c>
      <c r="C1672" s="238" t="str">
        <f t="shared" si="81"/>
        <v>READINGS_TT1_M2013-5_2013-8</v>
      </c>
      <c r="E1672" s="301" t="s">
        <v>15136</v>
      </c>
      <c r="F1672" s="178" t="s">
        <v>15099</v>
      </c>
      <c r="G1672" s="276">
        <v>41399</v>
      </c>
      <c r="H1672" s="243">
        <f t="shared" si="83"/>
        <v>41399</v>
      </c>
      <c r="I1672" s="277">
        <v>41501</v>
      </c>
      <c r="J1672" s="175" t="s">
        <v>11772</v>
      </c>
      <c r="K1672" s="175"/>
      <c r="L1672" s="24" t="s">
        <v>8637</v>
      </c>
      <c r="M1672" s="175" t="s">
        <v>11771</v>
      </c>
      <c r="N1672" s="175"/>
      <c r="O1672" s="181">
        <v>41474</v>
      </c>
      <c r="P1672" s="181">
        <v>41474</v>
      </c>
      <c r="S1672" t="s">
        <v>2674</v>
      </c>
      <c r="X1672">
        <v>21.6</v>
      </c>
      <c r="Y1672" t="s">
        <v>9144</v>
      </c>
      <c r="AA1672" t="s">
        <v>11235</v>
      </c>
      <c r="AB1672" t="s">
        <v>11281</v>
      </c>
      <c r="AC1672" s="6" t="s">
        <v>15115</v>
      </c>
      <c r="AD1672" t="s">
        <v>11270</v>
      </c>
      <c r="AE1672">
        <v>0.12</v>
      </c>
      <c r="AF1672" t="s">
        <v>9144</v>
      </c>
      <c r="AI1672" s="292">
        <v>0.41666666666666669</v>
      </c>
      <c r="AJ1672" t="s">
        <v>1419</v>
      </c>
      <c r="AV1672" s="331">
        <f t="shared" si="82"/>
        <v>41501</v>
      </c>
    </row>
    <row r="1673" spans="1:48" x14ac:dyDescent="0.25">
      <c r="A1673" s="175" t="s">
        <v>11571</v>
      </c>
      <c r="B1673" s="6" t="s">
        <v>15111</v>
      </c>
      <c r="C1673" s="238" t="str">
        <f t="shared" si="81"/>
        <v>READINGS_TT1_M2013-5_2013-8</v>
      </c>
      <c r="E1673" s="301" t="s">
        <v>15136</v>
      </c>
      <c r="F1673" s="178" t="s">
        <v>15099</v>
      </c>
      <c r="G1673" s="276">
        <v>41399</v>
      </c>
      <c r="H1673" s="243">
        <f t="shared" si="83"/>
        <v>41399</v>
      </c>
      <c r="I1673" s="277">
        <v>41501</v>
      </c>
      <c r="J1673" s="175" t="s">
        <v>11772</v>
      </c>
      <c r="K1673" s="175"/>
      <c r="L1673" s="24" t="s">
        <v>8637</v>
      </c>
      <c r="M1673" s="175" t="s">
        <v>11771</v>
      </c>
      <c r="N1673" s="175"/>
      <c r="O1673" s="181">
        <v>41474</v>
      </c>
      <c r="P1673" s="181">
        <v>41474</v>
      </c>
      <c r="S1673" t="s">
        <v>2674</v>
      </c>
      <c r="X1673">
        <v>24</v>
      </c>
      <c r="Y1673" t="s">
        <v>9144</v>
      </c>
      <c r="AA1673" t="s">
        <v>11235</v>
      </c>
      <c r="AB1673" t="s">
        <v>11281</v>
      </c>
      <c r="AC1673" s="6" t="s">
        <v>15115</v>
      </c>
      <c r="AD1673" t="s">
        <v>11270</v>
      </c>
      <c r="AE1673">
        <v>0.12</v>
      </c>
      <c r="AF1673" t="s">
        <v>9144</v>
      </c>
      <c r="AI1673" s="292">
        <v>0.58333333333333337</v>
      </c>
      <c r="AJ1673" t="s">
        <v>1419</v>
      </c>
      <c r="AV1673" s="331">
        <f t="shared" si="82"/>
        <v>41501</v>
      </c>
    </row>
    <row r="1674" spans="1:48" x14ac:dyDescent="0.25">
      <c r="A1674" s="175" t="s">
        <v>11571</v>
      </c>
      <c r="B1674" s="6" t="s">
        <v>15111</v>
      </c>
      <c r="C1674" s="238" t="str">
        <f t="shared" si="81"/>
        <v>READINGS_TT1_M2013-5_2013-8</v>
      </c>
      <c r="E1674" s="301" t="s">
        <v>15136</v>
      </c>
      <c r="F1674" s="178" t="s">
        <v>15099</v>
      </c>
      <c r="G1674" s="276">
        <v>41399</v>
      </c>
      <c r="H1674" s="243">
        <f t="shared" si="83"/>
        <v>41399</v>
      </c>
      <c r="I1674" s="277">
        <v>41501</v>
      </c>
      <c r="J1674" s="175" t="s">
        <v>11772</v>
      </c>
      <c r="K1674" s="175"/>
      <c r="L1674" s="24" t="s">
        <v>8637</v>
      </c>
      <c r="M1674" s="175" t="s">
        <v>11771</v>
      </c>
      <c r="N1674" s="175"/>
      <c r="O1674" s="181">
        <v>41474</v>
      </c>
      <c r="P1674" s="181">
        <v>41474</v>
      </c>
      <c r="S1674" t="s">
        <v>2674</v>
      </c>
      <c r="X1674">
        <v>24.5</v>
      </c>
      <c r="Y1674" t="s">
        <v>9144</v>
      </c>
      <c r="AA1674" t="s">
        <v>11235</v>
      </c>
      <c r="AB1674" t="s">
        <v>11281</v>
      </c>
      <c r="AC1674" s="6" t="s">
        <v>15115</v>
      </c>
      <c r="AD1674" t="s">
        <v>11270</v>
      </c>
      <c r="AE1674">
        <v>0.12</v>
      </c>
      <c r="AF1674" t="s">
        <v>9144</v>
      </c>
      <c r="AI1674" s="292">
        <v>0.75</v>
      </c>
      <c r="AJ1674" t="s">
        <v>1419</v>
      </c>
      <c r="AV1674" s="331">
        <f t="shared" si="82"/>
        <v>41501</v>
      </c>
    </row>
    <row r="1675" spans="1:48" x14ac:dyDescent="0.25">
      <c r="A1675" s="175" t="s">
        <v>11571</v>
      </c>
      <c r="B1675" s="6" t="s">
        <v>15111</v>
      </c>
      <c r="C1675" s="238" t="str">
        <f t="shared" si="81"/>
        <v>READINGS_TT1_M2013-5_2013-8</v>
      </c>
      <c r="E1675" s="301" t="s">
        <v>15136</v>
      </c>
      <c r="F1675" s="178" t="s">
        <v>15099</v>
      </c>
      <c r="G1675" s="276">
        <v>41399</v>
      </c>
      <c r="H1675" s="243">
        <f t="shared" si="83"/>
        <v>41399</v>
      </c>
      <c r="I1675" s="277">
        <v>41501</v>
      </c>
      <c r="J1675" s="175" t="s">
        <v>11772</v>
      </c>
      <c r="K1675" s="175"/>
      <c r="L1675" s="24" t="s">
        <v>8637</v>
      </c>
      <c r="M1675" s="175" t="s">
        <v>11771</v>
      </c>
      <c r="N1675" s="175"/>
      <c r="O1675" s="181">
        <v>41474</v>
      </c>
      <c r="P1675" s="181">
        <v>41474</v>
      </c>
      <c r="S1675" t="s">
        <v>2674</v>
      </c>
      <c r="X1675">
        <v>23.6</v>
      </c>
      <c r="Y1675" t="s">
        <v>9144</v>
      </c>
      <c r="AA1675" t="s">
        <v>11235</v>
      </c>
      <c r="AB1675" t="s">
        <v>11281</v>
      </c>
      <c r="AC1675" s="6" t="s">
        <v>15115</v>
      </c>
      <c r="AD1675" t="s">
        <v>11270</v>
      </c>
      <c r="AE1675">
        <v>0.12</v>
      </c>
      <c r="AF1675" t="s">
        <v>9144</v>
      </c>
      <c r="AI1675" s="292">
        <v>0.91666666666666663</v>
      </c>
      <c r="AJ1675" t="s">
        <v>1419</v>
      </c>
      <c r="AV1675" s="331">
        <f t="shared" si="82"/>
        <v>41501</v>
      </c>
    </row>
    <row r="1676" spans="1:48" x14ac:dyDescent="0.25">
      <c r="A1676" s="175" t="s">
        <v>11571</v>
      </c>
      <c r="B1676" s="6" t="s">
        <v>15111</v>
      </c>
      <c r="C1676" s="238" t="str">
        <f t="shared" si="81"/>
        <v>READINGS_TT1_M2013-5_2013-8</v>
      </c>
      <c r="E1676" s="301" t="s">
        <v>15136</v>
      </c>
      <c r="F1676" s="178" t="s">
        <v>15099</v>
      </c>
      <c r="G1676" s="276">
        <v>41399</v>
      </c>
      <c r="H1676" s="243">
        <f t="shared" si="83"/>
        <v>41399</v>
      </c>
      <c r="I1676" s="277">
        <v>41501</v>
      </c>
      <c r="J1676" s="175" t="s">
        <v>11772</v>
      </c>
      <c r="K1676" s="175"/>
      <c r="L1676" s="24" t="s">
        <v>8637</v>
      </c>
      <c r="M1676" s="175" t="s">
        <v>11771</v>
      </c>
      <c r="N1676" s="175"/>
      <c r="O1676" s="181">
        <v>41475</v>
      </c>
      <c r="P1676" s="181">
        <v>41475</v>
      </c>
      <c r="S1676" t="s">
        <v>2674</v>
      </c>
      <c r="X1676">
        <v>22.1</v>
      </c>
      <c r="Y1676" t="s">
        <v>9144</v>
      </c>
      <c r="AA1676" t="s">
        <v>11235</v>
      </c>
      <c r="AB1676" t="s">
        <v>11281</v>
      </c>
      <c r="AC1676" s="6" t="s">
        <v>15115</v>
      </c>
      <c r="AD1676" t="s">
        <v>11270</v>
      </c>
      <c r="AE1676">
        <v>0.12</v>
      </c>
      <c r="AF1676" t="s">
        <v>9144</v>
      </c>
      <c r="AI1676" s="292">
        <v>8.3333333333333329E-2</v>
      </c>
      <c r="AJ1676" t="s">
        <v>1419</v>
      </c>
      <c r="AV1676" s="331">
        <f t="shared" si="82"/>
        <v>41501</v>
      </c>
    </row>
    <row r="1677" spans="1:48" x14ac:dyDescent="0.25">
      <c r="A1677" s="175" t="s">
        <v>11571</v>
      </c>
      <c r="B1677" s="6" t="s">
        <v>15111</v>
      </c>
      <c r="C1677" s="238" t="str">
        <f t="shared" si="81"/>
        <v>READINGS_TT1_M2013-5_2013-8</v>
      </c>
      <c r="E1677" s="301" t="s">
        <v>15136</v>
      </c>
      <c r="F1677" s="178" t="s">
        <v>15099</v>
      </c>
      <c r="G1677" s="276">
        <v>41399</v>
      </c>
      <c r="H1677" s="243">
        <f t="shared" si="83"/>
        <v>41399</v>
      </c>
      <c r="I1677" s="277">
        <v>41501</v>
      </c>
      <c r="J1677" s="175" t="s">
        <v>11772</v>
      </c>
      <c r="K1677" s="175"/>
      <c r="L1677" s="24" t="s">
        <v>8637</v>
      </c>
      <c r="M1677" s="175" t="s">
        <v>11771</v>
      </c>
      <c r="N1677" s="175"/>
      <c r="O1677" s="181">
        <v>41475</v>
      </c>
      <c r="P1677" s="181">
        <v>41475</v>
      </c>
      <c r="S1677" t="s">
        <v>2674</v>
      </c>
      <c r="X1677">
        <v>21.1</v>
      </c>
      <c r="Y1677" t="s">
        <v>9144</v>
      </c>
      <c r="AA1677" t="s">
        <v>11235</v>
      </c>
      <c r="AB1677" t="s">
        <v>11281</v>
      </c>
      <c r="AC1677" s="6" t="s">
        <v>15115</v>
      </c>
      <c r="AD1677" t="s">
        <v>11270</v>
      </c>
      <c r="AE1677">
        <v>0.12</v>
      </c>
      <c r="AF1677" t="s">
        <v>9144</v>
      </c>
      <c r="AI1677" s="292">
        <v>0.25</v>
      </c>
      <c r="AJ1677" t="s">
        <v>1419</v>
      </c>
      <c r="AV1677" s="331">
        <f t="shared" si="82"/>
        <v>41501</v>
      </c>
    </row>
    <row r="1678" spans="1:48" x14ac:dyDescent="0.25">
      <c r="A1678" s="175" t="s">
        <v>11571</v>
      </c>
      <c r="B1678" s="6" t="s">
        <v>15111</v>
      </c>
      <c r="C1678" s="238" t="str">
        <f t="shared" si="81"/>
        <v>READINGS_TT1_M2013-5_2013-8</v>
      </c>
      <c r="E1678" s="301" t="s">
        <v>15136</v>
      </c>
      <c r="F1678" s="178" t="s">
        <v>15099</v>
      </c>
      <c r="G1678" s="276">
        <v>41399</v>
      </c>
      <c r="H1678" s="243">
        <f t="shared" si="83"/>
        <v>41399</v>
      </c>
      <c r="I1678" s="277">
        <v>41501</v>
      </c>
      <c r="J1678" s="175" t="s">
        <v>11772</v>
      </c>
      <c r="K1678" s="175"/>
      <c r="L1678" s="24" t="s">
        <v>8637</v>
      </c>
      <c r="M1678" s="175" t="s">
        <v>11771</v>
      </c>
      <c r="N1678" s="175"/>
      <c r="O1678" s="181">
        <v>41475</v>
      </c>
      <c r="P1678" s="181">
        <v>41475</v>
      </c>
      <c r="S1678" t="s">
        <v>2674</v>
      </c>
      <c r="X1678">
        <v>21.3</v>
      </c>
      <c r="Y1678" t="s">
        <v>9144</v>
      </c>
      <c r="AA1678" t="s">
        <v>11235</v>
      </c>
      <c r="AB1678" t="s">
        <v>11281</v>
      </c>
      <c r="AC1678" s="6" t="s">
        <v>15115</v>
      </c>
      <c r="AD1678" t="s">
        <v>11270</v>
      </c>
      <c r="AE1678">
        <v>0.12</v>
      </c>
      <c r="AF1678" t="s">
        <v>9144</v>
      </c>
      <c r="AI1678" s="292">
        <v>0.41666666666666669</v>
      </c>
      <c r="AJ1678" t="s">
        <v>1419</v>
      </c>
      <c r="AV1678" s="331">
        <f t="shared" si="82"/>
        <v>41501</v>
      </c>
    </row>
    <row r="1679" spans="1:48" x14ac:dyDescent="0.25">
      <c r="A1679" s="175" t="s">
        <v>11571</v>
      </c>
      <c r="B1679" s="6" t="s">
        <v>15111</v>
      </c>
      <c r="C1679" s="238" t="str">
        <f t="shared" si="81"/>
        <v>READINGS_TT1_M2013-5_2013-8</v>
      </c>
      <c r="E1679" s="301" t="s">
        <v>15136</v>
      </c>
      <c r="F1679" s="178" t="s">
        <v>15099</v>
      </c>
      <c r="G1679" s="276">
        <v>41399</v>
      </c>
      <c r="H1679" s="243">
        <f t="shared" si="83"/>
        <v>41399</v>
      </c>
      <c r="I1679" s="277">
        <v>41501</v>
      </c>
      <c r="J1679" s="175" t="s">
        <v>11772</v>
      </c>
      <c r="K1679" s="175"/>
      <c r="L1679" s="24" t="s">
        <v>8637</v>
      </c>
      <c r="M1679" s="175" t="s">
        <v>11771</v>
      </c>
      <c r="N1679" s="175"/>
      <c r="O1679" s="181">
        <v>41475</v>
      </c>
      <c r="P1679" s="181">
        <v>41475</v>
      </c>
      <c r="S1679" t="s">
        <v>2674</v>
      </c>
      <c r="X1679">
        <v>23.3</v>
      </c>
      <c r="Y1679" t="s">
        <v>9144</v>
      </c>
      <c r="AA1679" t="s">
        <v>11235</v>
      </c>
      <c r="AB1679" t="s">
        <v>11281</v>
      </c>
      <c r="AC1679" s="6" t="s">
        <v>15115</v>
      </c>
      <c r="AD1679" t="s">
        <v>11270</v>
      </c>
      <c r="AE1679">
        <v>0.12</v>
      </c>
      <c r="AF1679" t="s">
        <v>9144</v>
      </c>
      <c r="AI1679" s="292">
        <v>0.58333333333333337</v>
      </c>
      <c r="AJ1679" t="s">
        <v>1419</v>
      </c>
      <c r="AV1679" s="331">
        <f t="shared" si="82"/>
        <v>41501</v>
      </c>
    </row>
    <row r="1680" spans="1:48" x14ac:dyDescent="0.25">
      <c r="A1680" s="175" t="s">
        <v>11571</v>
      </c>
      <c r="B1680" s="6" t="s">
        <v>15111</v>
      </c>
      <c r="C1680" s="238" t="str">
        <f t="shared" si="81"/>
        <v>READINGS_TT1_M2013-5_2013-8</v>
      </c>
      <c r="E1680" s="301" t="s">
        <v>15136</v>
      </c>
      <c r="F1680" s="178" t="s">
        <v>15099</v>
      </c>
      <c r="G1680" s="276">
        <v>41399</v>
      </c>
      <c r="H1680" s="243">
        <f t="shared" si="83"/>
        <v>41399</v>
      </c>
      <c r="I1680" s="277">
        <v>41501</v>
      </c>
      <c r="J1680" s="175" t="s">
        <v>11772</v>
      </c>
      <c r="K1680" s="175"/>
      <c r="L1680" s="24" t="s">
        <v>8637</v>
      </c>
      <c r="M1680" s="175" t="s">
        <v>11771</v>
      </c>
      <c r="N1680" s="175"/>
      <c r="O1680" s="181">
        <v>41475</v>
      </c>
      <c r="P1680" s="181">
        <v>41475</v>
      </c>
      <c r="S1680" t="s">
        <v>2674</v>
      </c>
      <c r="X1680">
        <v>23.9</v>
      </c>
      <c r="Y1680" t="s">
        <v>9144</v>
      </c>
      <c r="AA1680" t="s">
        <v>11235</v>
      </c>
      <c r="AB1680" t="s">
        <v>11281</v>
      </c>
      <c r="AC1680" s="6" t="s">
        <v>15115</v>
      </c>
      <c r="AD1680" t="s">
        <v>11270</v>
      </c>
      <c r="AE1680">
        <v>0.12</v>
      </c>
      <c r="AF1680" t="s">
        <v>9144</v>
      </c>
      <c r="AI1680" s="292">
        <v>0.75</v>
      </c>
      <c r="AJ1680" t="s">
        <v>1419</v>
      </c>
      <c r="AV1680" s="331">
        <f t="shared" si="82"/>
        <v>41501</v>
      </c>
    </row>
    <row r="1681" spans="1:48" x14ac:dyDescent="0.25">
      <c r="A1681" s="175" t="s">
        <v>11571</v>
      </c>
      <c r="B1681" s="6" t="s">
        <v>15111</v>
      </c>
      <c r="C1681" s="238" t="str">
        <f t="shared" si="81"/>
        <v>READINGS_TT1_M2013-5_2013-8</v>
      </c>
      <c r="E1681" s="301" t="s">
        <v>15136</v>
      </c>
      <c r="F1681" s="178" t="s">
        <v>15099</v>
      </c>
      <c r="G1681" s="276">
        <v>41399</v>
      </c>
      <c r="H1681" s="243">
        <f t="shared" si="83"/>
        <v>41399</v>
      </c>
      <c r="I1681" s="277">
        <v>41501</v>
      </c>
      <c r="J1681" s="175" t="s">
        <v>11772</v>
      </c>
      <c r="K1681" s="175"/>
      <c r="L1681" s="24" t="s">
        <v>8637</v>
      </c>
      <c r="M1681" s="175" t="s">
        <v>11771</v>
      </c>
      <c r="N1681" s="175"/>
      <c r="O1681" s="181">
        <v>41475</v>
      </c>
      <c r="P1681" s="181">
        <v>41475</v>
      </c>
      <c r="S1681" t="s">
        <v>2674</v>
      </c>
      <c r="X1681">
        <v>23.9</v>
      </c>
      <c r="Y1681" t="s">
        <v>9144</v>
      </c>
      <c r="AA1681" t="s">
        <v>11235</v>
      </c>
      <c r="AB1681" t="s">
        <v>11281</v>
      </c>
      <c r="AC1681" s="6" t="s">
        <v>15115</v>
      </c>
      <c r="AD1681" t="s">
        <v>11270</v>
      </c>
      <c r="AE1681">
        <v>0.12</v>
      </c>
      <c r="AF1681" t="s">
        <v>9144</v>
      </c>
      <c r="AI1681" s="292">
        <v>0.91666666666666663</v>
      </c>
      <c r="AJ1681" t="s">
        <v>1419</v>
      </c>
      <c r="AV1681" s="331">
        <f t="shared" si="82"/>
        <v>41501</v>
      </c>
    </row>
    <row r="1682" spans="1:48" x14ac:dyDescent="0.25">
      <c r="A1682" s="175" t="s">
        <v>11571</v>
      </c>
      <c r="B1682" s="6" t="s">
        <v>15111</v>
      </c>
      <c r="C1682" s="238" t="str">
        <f t="shared" si="81"/>
        <v>READINGS_TT1_M2013-5_2013-8</v>
      </c>
      <c r="E1682" s="301" t="s">
        <v>15136</v>
      </c>
      <c r="F1682" s="178" t="s">
        <v>15099</v>
      </c>
      <c r="G1682" s="276">
        <v>41399</v>
      </c>
      <c r="H1682" s="243">
        <f t="shared" si="83"/>
        <v>41399</v>
      </c>
      <c r="I1682" s="277">
        <v>41501</v>
      </c>
      <c r="J1682" s="175" t="s">
        <v>11772</v>
      </c>
      <c r="K1682" s="175"/>
      <c r="L1682" s="24" t="s">
        <v>8637</v>
      </c>
      <c r="M1682" s="175" t="s">
        <v>11771</v>
      </c>
      <c r="N1682" s="175"/>
      <c r="O1682" s="181">
        <v>41476</v>
      </c>
      <c r="P1682" s="181">
        <v>41476</v>
      </c>
      <c r="S1682" t="s">
        <v>2674</v>
      </c>
      <c r="X1682">
        <v>23.5</v>
      </c>
      <c r="Y1682" t="s">
        <v>9144</v>
      </c>
      <c r="AA1682" t="s">
        <v>11235</v>
      </c>
      <c r="AB1682" t="s">
        <v>11281</v>
      </c>
      <c r="AC1682" s="6" t="s">
        <v>15115</v>
      </c>
      <c r="AD1682" t="s">
        <v>11270</v>
      </c>
      <c r="AE1682">
        <v>0.12</v>
      </c>
      <c r="AF1682" t="s">
        <v>9144</v>
      </c>
      <c r="AI1682" s="292">
        <v>8.3333333333333329E-2</v>
      </c>
      <c r="AJ1682" t="s">
        <v>1419</v>
      </c>
      <c r="AV1682" s="331">
        <f t="shared" si="82"/>
        <v>41501</v>
      </c>
    </row>
    <row r="1683" spans="1:48" x14ac:dyDescent="0.25">
      <c r="A1683" s="175" t="s">
        <v>11571</v>
      </c>
      <c r="B1683" s="6" t="s">
        <v>15111</v>
      </c>
      <c r="C1683" s="238" t="str">
        <f t="shared" si="81"/>
        <v>READINGS_TT1_M2013-5_2013-8</v>
      </c>
      <c r="E1683" s="301" t="s">
        <v>15136</v>
      </c>
      <c r="F1683" s="178" t="s">
        <v>15099</v>
      </c>
      <c r="G1683" s="276">
        <v>41399</v>
      </c>
      <c r="H1683" s="243">
        <f t="shared" si="83"/>
        <v>41399</v>
      </c>
      <c r="I1683" s="277">
        <v>41501</v>
      </c>
      <c r="J1683" s="175" t="s">
        <v>11772</v>
      </c>
      <c r="K1683" s="175"/>
      <c r="L1683" s="24" t="s">
        <v>8637</v>
      </c>
      <c r="M1683" s="175" t="s">
        <v>11771</v>
      </c>
      <c r="N1683" s="175"/>
      <c r="O1683" s="181">
        <v>41476</v>
      </c>
      <c r="P1683" s="181">
        <v>41476</v>
      </c>
      <c r="S1683" t="s">
        <v>2674</v>
      </c>
      <c r="X1683">
        <v>25</v>
      </c>
      <c r="Y1683" t="s">
        <v>9144</v>
      </c>
      <c r="AA1683" t="s">
        <v>11235</v>
      </c>
      <c r="AB1683" t="s">
        <v>11281</v>
      </c>
      <c r="AC1683" s="6" t="s">
        <v>15115</v>
      </c>
      <c r="AD1683" t="s">
        <v>11270</v>
      </c>
      <c r="AE1683">
        <v>0.12</v>
      </c>
      <c r="AF1683" t="s">
        <v>9144</v>
      </c>
      <c r="AI1683" s="292">
        <v>0.25</v>
      </c>
      <c r="AJ1683" t="s">
        <v>1419</v>
      </c>
      <c r="AV1683" s="331">
        <f t="shared" si="82"/>
        <v>41501</v>
      </c>
    </row>
    <row r="1684" spans="1:48" x14ac:dyDescent="0.25">
      <c r="A1684" s="175" t="s">
        <v>11571</v>
      </c>
      <c r="B1684" s="6" t="s">
        <v>15111</v>
      </c>
      <c r="C1684" s="238" t="str">
        <f t="shared" si="81"/>
        <v>READINGS_TT1_M2013-5_2013-8</v>
      </c>
      <c r="E1684" s="301" t="s">
        <v>15136</v>
      </c>
      <c r="F1684" s="178" t="s">
        <v>15099</v>
      </c>
      <c r="G1684" s="276">
        <v>41399</v>
      </c>
      <c r="H1684" s="243">
        <f t="shared" si="83"/>
        <v>41399</v>
      </c>
      <c r="I1684" s="277">
        <v>41501</v>
      </c>
      <c r="J1684" s="175" t="s">
        <v>11772</v>
      </c>
      <c r="K1684" s="175"/>
      <c r="L1684" s="24" t="s">
        <v>8637</v>
      </c>
      <c r="M1684" s="175" t="s">
        <v>11771</v>
      </c>
      <c r="N1684" s="175"/>
      <c r="O1684" s="181">
        <v>41476</v>
      </c>
      <c r="P1684" s="181">
        <v>41476</v>
      </c>
      <c r="S1684" t="s">
        <v>2674</v>
      </c>
      <c r="X1684">
        <v>26.8</v>
      </c>
      <c r="Y1684" t="s">
        <v>9144</v>
      </c>
      <c r="AA1684" t="s">
        <v>11235</v>
      </c>
      <c r="AB1684" t="s">
        <v>11281</v>
      </c>
      <c r="AC1684" s="6" t="s">
        <v>15115</v>
      </c>
      <c r="AD1684" t="s">
        <v>11270</v>
      </c>
      <c r="AE1684">
        <v>0.12</v>
      </c>
      <c r="AF1684" t="s">
        <v>9144</v>
      </c>
      <c r="AI1684" s="292">
        <v>0.41666666666666669</v>
      </c>
      <c r="AJ1684" t="s">
        <v>1419</v>
      </c>
      <c r="AV1684" s="331">
        <f t="shared" si="82"/>
        <v>41501</v>
      </c>
    </row>
    <row r="1685" spans="1:48" x14ac:dyDescent="0.25">
      <c r="A1685" s="175" t="s">
        <v>11571</v>
      </c>
      <c r="B1685" s="6" t="s">
        <v>15111</v>
      </c>
      <c r="C1685" s="238" t="str">
        <f t="shared" si="81"/>
        <v>READINGS_TT1_M2013-5_2013-8</v>
      </c>
      <c r="E1685" s="301" t="s">
        <v>15136</v>
      </c>
      <c r="F1685" s="178" t="s">
        <v>15099</v>
      </c>
      <c r="G1685" s="276">
        <v>41399</v>
      </c>
      <c r="H1685" s="243">
        <f t="shared" si="83"/>
        <v>41399</v>
      </c>
      <c r="I1685" s="277">
        <v>41501</v>
      </c>
      <c r="J1685" s="175" t="s">
        <v>11772</v>
      </c>
      <c r="K1685" s="175"/>
      <c r="L1685" s="24" t="s">
        <v>8637</v>
      </c>
      <c r="M1685" s="175" t="s">
        <v>11771</v>
      </c>
      <c r="N1685" s="175"/>
      <c r="O1685" s="181">
        <v>41476</v>
      </c>
      <c r="P1685" s="181">
        <v>41476</v>
      </c>
      <c r="S1685" t="s">
        <v>2674</v>
      </c>
      <c r="X1685">
        <v>25.9</v>
      </c>
      <c r="Y1685" t="s">
        <v>9144</v>
      </c>
      <c r="AA1685" t="s">
        <v>11235</v>
      </c>
      <c r="AB1685" t="s">
        <v>11281</v>
      </c>
      <c r="AC1685" s="6" t="s">
        <v>15115</v>
      </c>
      <c r="AD1685" t="s">
        <v>11270</v>
      </c>
      <c r="AE1685">
        <v>0.12</v>
      </c>
      <c r="AF1685" t="s">
        <v>9144</v>
      </c>
      <c r="AI1685" s="292">
        <v>0.58333333333333337</v>
      </c>
      <c r="AJ1685" t="s">
        <v>1419</v>
      </c>
      <c r="AV1685" s="331">
        <f t="shared" si="82"/>
        <v>41501</v>
      </c>
    </row>
    <row r="1686" spans="1:48" x14ac:dyDescent="0.25">
      <c r="A1686" s="175" t="s">
        <v>11571</v>
      </c>
      <c r="B1686" s="6" t="s">
        <v>15111</v>
      </c>
      <c r="C1686" s="238" t="str">
        <f t="shared" si="81"/>
        <v>READINGS_TT1_M2013-5_2013-8</v>
      </c>
      <c r="E1686" s="301" t="s">
        <v>15136</v>
      </c>
      <c r="F1686" s="178" t="s">
        <v>15099</v>
      </c>
      <c r="G1686" s="276">
        <v>41399</v>
      </c>
      <c r="H1686" s="243">
        <f t="shared" si="83"/>
        <v>41399</v>
      </c>
      <c r="I1686" s="277">
        <v>41501</v>
      </c>
      <c r="J1686" s="175" t="s">
        <v>11772</v>
      </c>
      <c r="K1686" s="175"/>
      <c r="L1686" s="24" t="s">
        <v>8637</v>
      </c>
      <c r="M1686" s="175" t="s">
        <v>11771</v>
      </c>
      <c r="N1686" s="175"/>
      <c r="O1686" s="181">
        <v>41476</v>
      </c>
      <c r="P1686" s="181">
        <v>41476</v>
      </c>
      <c r="S1686" t="s">
        <v>2674</v>
      </c>
      <c r="X1686">
        <v>25.3</v>
      </c>
      <c r="Y1686" t="s">
        <v>9144</v>
      </c>
      <c r="AA1686" t="s">
        <v>11235</v>
      </c>
      <c r="AB1686" t="s">
        <v>11281</v>
      </c>
      <c r="AC1686" s="6" t="s">
        <v>15115</v>
      </c>
      <c r="AD1686" t="s">
        <v>11270</v>
      </c>
      <c r="AE1686">
        <v>0.12</v>
      </c>
      <c r="AF1686" t="s">
        <v>9144</v>
      </c>
      <c r="AI1686" s="292">
        <v>0.75</v>
      </c>
      <c r="AJ1686" t="s">
        <v>1419</v>
      </c>
      <c r="AV1686" s="331">
        <f t="shared" si="82"/>
        <v>41501</v>
      </c>
    </row>
    <row r="1687" spans="1:48" x14ac:dyDescent="0.25">
      <c r="A1687" s="175" t="s">
        <v>11571</v>
      </c>
      <c r="B1687" s="6" t="s">
        <v>15111</v>
      </c>
      <c r="C1687" s="238" t="str">
        <f t="shared" si="81"/>
        <v>READINGS_TT1_M2013-5_2013-8</v>
      </c>
      <c r="E1687" s="301" t="s">
        <v>15136</v>
      </c>
      <c r="F1687" s="178" t="s">
        <v>15099</v>
      </c>
      <c r="G1687" s="276">
        <v>41399</v>
      </c>
      <c r="H1687" s="243">
        <f t="shared" si="83"/>
        <v>41399</v>
      </c>
      <c r="I1687" s="277">
        <v>41501</v>
      </c>
      <c r="J1687" s="175" t="s">
        <v>11772</v>
      </c>
      <c r="K1687" s="175"/>
      <c r="L1687" s="24" t="s">
        <v>8637</v>
      </c>
      <c r="M1687" s="175" t="s">
        <v>11771</v>
      </c>
      <c r="N1687" s="175"/>
      <c r="O1687" s="181">
        <v>41476</v>
      </c>
      <c r="P1687" s="181">
        <v>41476</v>
      </c>
      <c r="S1687" t="s">
        <v>2674</v>
      </c>
      <c r="X1687">
        <v>23.6</v>
      </c>
      <c r="Y1687" t="s">
        <v>9144</v>
      </c>
      <c r="AA1687" t="s">
        <v>11235</v>
      </c>
      <c r="AB1687" t="s">
        <v>11281</v>
      </c>
      <c r="AC1687" s="6" t="s">
        <v>15115</v>
      </c>
      <c r="AD1687" t="s">
        <v>11270</v>
      </c>
      <c r="AE1687">
        <v>0.12</v>
      </c>
      <c r="AF1687" t="s">
        <v>9144</v>
      </c>
      <c r="AI1687" s="292">
        <v>0.91666666666666663</v>
      </c>
      <c r="AJ1687" t="s">
        <v>1419</v>
      </c>
      <c r="AV1687" s="331">
        <f t="shared" si="82"/>
        <v>41501</v>
      </c>
    </row>
    <row r="1688" spans="1:48" x14ac:dyDescent="0.25">
      <c r="A1688" s="175" t="s">
        <v>11571</v>
      </c>
      <c r="B1688" s="6" t="s">
        <v>15111</v>
      </c>
      <c r="C1688" s="238" t="str">
        <f t="shared" si="81"/>
        <v>READINGS_TT1_M2013-5_2013-8</v>
      </c>
      <c r="E1688" s="301" t="s">
        <v>15136</v>
      </c>
      <c r="F1688" s="178" t="s">
        <v>15099</v>
      </c>
      <c r="G1688" s="276">
        <v>41399</v>
      </c>
      <c r="H1688" s="243">
        <f t="shared" si="83"/>
        <v>41399</v>
      </c>
      <c r="I1688" s="277">
        <v>41501</v>
      </c>
      <c r="J1688" s="175" t="s">
        <v>11772</v>
      </c>
      <c r="K1688" s="175"/>
      <c r="L1688" s="24" t="s">
        <v>8637</v>
      </c>
      <c r="M1688" s="175" t="s">
        <v>11771</v>
      </c>
      <c r="N1688" s="175"/>
      <c r="O1688" s="181">
        <v>41477</v>
      </c>
      <c r="P1688" s="181">
        <v>41477</v>
      </c>
      <c r="S1688" t="s">
        <v>2674</v>
      </c>
      <c r="X1688">
        <v>22.7</v>
      </c>
      <c r="Y1688" t="s">
        <v>9144</v>
      </c>
      <c r="AA1688" t="s">
        <v>11235</v>
      </c>
      <c r="AB1688" t="s">
        <v>11281</v>
      </c>
      <c r="AC1688" s="6" t="s">
        <v>15115</v>
      </c>
      <c r="AD1688" t="s">
        <v>11270</v>
      </c>
      <c r="AE1688">
        <v>0.12</v>
      </c>
      <c r="AF1688" t="s">
        <v>9144</v>
      </c>
      <c r="AI1688" s="292">
        <v>8.3333333333333329E-2</v>
      </c>
      <c r="AJ1688" t="s">
        <v>1419</v>
      </c>
      <c r="AV1688" s="331">
        <f t="shared" si="82"/>
        <v>41501</v>
      </c>
    </row>
    <row r="1689" spans="1:48" x14ac:dyDescent="0.25">
      <c r="A1689" s="175" t="s">
        <v>11571</v>
      </c>
      <c r="B1689" s="6" t="s">
        <v>15111</v>
      </c>
      <c r="C1689" s="238" t="str">
        <f t="shared" si="81"/>
        <v>READINGS_TT1_M2013-5_2013-8</v>
      </c>
      <c r="E1689" s="301" t="s">
        <v>15136</v>
      </c>
      <c r="F1689" s="178" t="s">
        <v>15099</v>
      </c>
      <c r="G1689" s="276">
        <v>41399</v>
      </c>
      <c r="H1689" s="243">
        <f t="shared" si="83"/>
        <v>41399</v>
      </c>
      <c r="I1689" s="277">
        <v>41501</v>
      </c>
      <c r="J1689" s="175" t="s">
        <v>11772</v>
      </c>
      <c r="K1689" s="175"/>
      <c r="L1689" s="24" t="s">
        <v>8637</v>
      </c>
      <c r="M1689" s="175" t="s">
        <v>11771</v>
      </c>
      <c r="N1689" s="175"/>
      <c r="O1689" s="181">
        <v>41477</v>
      </c>
      <c r="P1689" s="181">
        <v>41477</v>
      </c>
      <c r="S1689" t="s">
        <v>2674</v>
      </c>
      <c r="X1689">
        <v>21.6</v>
      </c>
      <c r="Y1689" t="s">
        <v>9144</v>
      </c>
      <c r="AA1689" t="s">
        <v>11235</v>
      </c>
      <c r="AB1689" t="s">
        <v>11281</v>
      </c>
      <c r="AC1689" s="6" t="s">
        <v>15115</v>
      </c>
      <c r="AD1689" t="s">
        <v>11270</v>
      </c>
      <c r="AE1689">
        <v>0.12</v>
      </c>
      <c r="AF1689" t="s">
        <v>9144</v>
      </c>
      <c r="AI1689" s="292">
        <v>0.25</v>
      </c>
      <c r="AJ1689" t="s">
        <v>1419</v>
      </c>
      <c r="AV1689" s="331">
        <f t="shared" si="82"/>
        <v>41501</v>
      </c>
    </row>
    <row r="1690" spans="1:48" x14ac:dyDescent="0.25">
      <c r="A1690" s="175" t="s">
        <v>11571</v>
      </c>
      <c r="B1690" s="6" t="s">
        <v>15111</v>
      </c>
      <c r="C1690" s="238" t="str">
        <f t="shared" si="81"/>
        <v>READINGS_TT1_M2013-5_2013-8</v>
      </c>
      <c r="E1690" s="301" t="s">
        <v>15136</v>
      </c>
      <c r="F1690" s="178" t="s">
        <v>15099</v>
      </c>
      <c r="G1690" s="276">
        <v>41399</v>
      </c>
      <c r="H1690" s="243">
        <f t="shared" si="83"/>
        <v>41399</v>
      </c>
      <c r="I1690" s="277">
        <v>41501</v>
      </c>
      <c r="J1690" s="175" t="s">
        <v>11772</v>
      </c>
      <c r="K1690" s="175"/>
      <c r="L1690" s="24" t="s">
        <v>8637</v>
      </c>
      <c r="M1690" s="175" t="s">
        <v>11771</v>
      </c>
      <c r="N1690" s="175"/>
      <c r="O1690" s="181">
        <v>41477</v>
      </c>
      <c r="P1690" s="181">
        <v>41477</v>
      </c>
      <c r="S1690" t="s">
        <v>2674</v>
      </c>
      <c r="X1690">
        <v>21.6</v>
      </c>
      <c r="Y1690" t="s">
        <v>9144</v>
      </c>
      <c r="AA1690" t="s">
        <v>11235</v>
      </c>
      <c r="AB1690" t="s">
        <v>11281</v>
      </c>
      <c r="AC1690" s="6" t="s">
        <v>15115</v>
      </c>
      <c r="AD1690" t="s">
        <v>11270</v>
      </c>
      <c r="AE1690">
        <v>0.12</v>
      </c>
      <c r="AF1690" t="s">
        <v>9144</v>
      </c>
      <c r="AI1690" s="292">
        <v>0.41666666666666669</v>
      </c>
      <c r="AJ1690" t="s">
        <v>1419</v>
      </c>
      <c r="AV1690" s="331">
        <f t="shared" si="82"/>
        <v>41501</v>
      </c>
    </row>
    <row r="1691" spans="1:48" x14ac:dyDescent="0.25">
      <c r="A1691" s="175" t="s">
        <v>11571</v>
      </c>
      <c r="B1691" s="6" t="s">
        <v>15111</v>
      </c>
      <c r="C1691" s="238" t="str">
        <f t="shared" si="81"/>
        <v>READINGS_TT1_M2013-5_2013-8</v>
      </c>
      <c r="E1691" s="301" t="s">
        <v>15136</v>
      </c>
      <c r="F1691" s="178" t="s">
        <v>15099</v>
      </c>
      <c r="G1691" s="276">
        <v>41399</v>
      </c>
      <c r="H1691" s="243">
        <f t="shared" si="83"/>
        <v>41399</v>
      </c>
      <c r="I1691" s="277">
        <v>41501</v>
      </c>
      <c r="J1691" s="175" t="s">
        <v>11772</v>
      </c>
      <c r="K1691" s="175"/>
      <c r="L1691" s="24" t="s">
        <v>8637</v>
      </c>
      <c r="M1691" s="175" t="s">
        <v>11771</v>
      </c>
      <c r="N1691" s="175"/>
      <c r="O1691" s="181">
        <v>41477</v>
      </c>
      <c r="P1691" s="181">
        <v>41477</v>
      </c>
      <c r="S1691" t="s">
        <v>2674</v>
      </c>
      <c r="X1691">
        <v>22.8</v>
      </c>
      <c r="Y1691" t="s">
        <v>9144</v>
      </c>
      <c r="AA1691" t="s">
        <v>11235</v>
      </c>
      <c r="AB1691" t="s">
        <v>11281</v>
      </c>
      <c r="AC1691" s="6" t="s">
        <v>15115</v>
      </c>
      <c r="AD1691" t="s">
        <v>11270</v>
      </c>
      <c r="AE1691">
        <v>0.12</v>
      </c>
      <c r="AF1691" t="s">
        <v>9144</v>
      </c>
      <c r="AI1691" s="292">
        <v>0.58333333333333337</v>
      </c>
      <c r="AJ1691" t="s">
        <v>1419</v>
      </c>
      <c r="AV1691" s="331">
        <f t="shared" si="82"/>
        <v>41501</v>
      </c>
    </row>
    <row r="1692" spans="1:48" x14ac:dyDescent="0.25">
      <c r="A1692" s="175" t="s">
        <v>11571</v>
      </c>
      <c r="B1692" s="6" t="s">
        <v>15111</v>
      </c>
      <c r="C1692" s="238" t="str">
        <f t="shared" si="81"/>
        <v>READINGS_TT1_M2013-5_2013-8</v>
      </c>
      <c r="E1692" s="301" t="s">
        <v>15136</v>
      </c>
      <c r="F1692" s="178" t="s">
        <v>15099</v>
      </c>
      <c r="G1692" s="276">
        <v>41399</v>
      </c>
      <c r="H1692" s="243">
        <f t="shared" si="83"/>
        <v>41399</v>
      </c>
      <c r="I1692" s="277">
        <v>41501</v>
      </c>
      <c r="J1692" s="175" t="s">
        <v>11772</v>
      </c>
      <c r="K1692" s="175"/>
      <c r="L1692" s="24" t="s">
        <v>8637</v>
      </c>
      <c r="M1692" s="175" t="s">
        <v>11771</v>
      </c>
      <c r="N1692" s="175"/>
      <c r="O1692" s="181">
        <v>41477</v>
      </c>
      <c r="P1692" s="181">
        <v>41477</v>
      </c>
      <c r="S1692" t="s">
        <v>2674</v>
      </c>
      <c r="X1692">
        <v>23.3</v>
      </c>
      <c r="Y1692" t="s">
        <v>9144</v>
      </c>
      <c r="AA1692" t="s">
        <v>11235</v>
      </c>
      <c r="AB1692" t="s">
        <v>11281</v>
      </c>
      <c r="AC1692" s="6" t="s">
        <v>15115</v>
      </c>
      <c r="AD1692" t="s">
        <v>11270</v>
      </c>
      <c r="AE1692">
        <v>0.12</v>
      </c>
      <c r="AF1692" t="s">
        <v>9144</v>
      </c>
      <c r="AI1692" s="292">
        <v>0.75</v>
      </c>
      <c r="AJ1692" t="s">
        <v>1419</v>
      </c>
      <c r="AV1692" s="331">
        <f t="shared" si="82"/>
        <v>41501</v>
      </c>
    </row>
    <row r="1693" spans="1:48" x14ac:dyDescent="0.25">
      <c r="A1693" s="175" t="s">
        <v>11571</v>
      </c>
      <c r="B1693" s="6" t="s">
        <v>15111</v>
      </c>
      <c r="C1693" s="238" t="str">
        <f t="shared" ref="C1693:C1756" si="84">"READINGS_"&amp;B1693&amp;"_M"&amp;YEAR(H1693)&amp;"-"&amp;MONTH(H1693)&amp;"_"&amp;YEAR(I1693)&amp;"-"&amp;MONTH(I1693)</f>
        <v>READINGS_TT1_M2013-5_2013-8</v>
      </c>
      <c r="E1693" s="301" t="s">
        <v>15136</v>
      </c>
      <c r="F1693" s="178" t="s">
        <v>15099</v>
      </c>
      <c r="G1693" s="276">
        <v>41399</v>
      </c>
      <c r="H1693" s="243">
        <f t="shared" si="83"/>
        <v>41399</v>
      </c>
      <c r="I1693" s="277">
        <v>41501</v>
      </c>
      <c r="J1693" s="175" t="s">
        <v>11772</v>
      </c>
      <c r="K1693" s="175"/>
      <c r="L1693" s="24" t="s">
        <v>8637</v>
      </c>
      <c r="M1693" s="175" t="s">
        <v>11771</v>
      </c>
      <c r="N1693" s="175"/>
      <c r="O1693" s="181">
        <v>41477</v>
      </c>
      <c r="P1693" s="181">
        <v>41477</v>
      </c>
      <c r="S1693" t="s">
        <v>2674</v>
      </c>
      <c r="X1693">
        <v>22.4</v>
      </c>
      <c r="Y1693" t="s">
        <v>9144</v>
      </c>
      <c r="AA1693" t="s">
        <v>11235</v>
      </c>
      <c r="AB1693" t="s">
        <v>11281</v>
      </c>
      <c r="AC1693" s="6" t="s">
        <v>15115</v>
      </c>
      <c r="AD1693" t="s">
        <v>11270</v>
      </c>
      <c r="AE1693">
        <v>0.12</v>
      </c>
      <c r="AF1693" t="s">
        <v>9144</v>
      </c>
      <c r="AI1693" s="292">
        <v>0.91666666666666663</v>
      </c>
      <c r="AJ1693" t="s">
        <v>1419</v>
      </c>
      <c r="AV1693" s="331">
        <f t="shared" si="82"/>
        <v>41501</v>
      </c>
    </row>
    <row r="1694" spans="1:48" x14ac:dyDescent="0.25">
      <c r="A1694" s="175" t="s">
        <v>11571</v>
      </c>
      <c r="B1694" s="6" t="s">
        <v>15111</v>
      </c>
      <c r="C1694" s="238" t="str">
        <f t="shared" si="84"/>
        <v>READINGS_TT1_M2013-5_2013-8</v>
      </c>
      <c r="E1694" s="301" t="s">
        <v>15136</v>
      </c>
      <c r="F1694" s="178" t="s">
        <v>15099</v>
      </c>
      <c r="G1694" s="276">
        <v>41399</v>
      </c>
      <c r="H1694" s="243">
        <f t="shared" si="83"/>
        <v>41399</v>
      </c>
      <c r="I1694" s="277">
        <v>41501</v>
      </c>
      <c r="J1694" s="175" t="s">
        <v>11772</v>
      </c>
      <c r="K1694" s="175"/>
      <c r="L1694" s="24" t="s">
        <v>8637</v>
      </c>
      <c r="M1694" s="175" t="s">
        <v>11771</v>
      </c>
      <c r="N1694" s="175"/>
      <c r="O1694" s="181">
        <v>41478</v>
      </c>
      <c r="P1694" s="181">
        <v>41478</v>
      </c>
      <c r="S1694" t="s">
        <v>2674</v>
      </c>
      <c r="X1694">
        <v>21.7</v>
      </c>
      <c r="Y1694" t="s">
        <v>9144</v>
      </c>
      <c r="AA1694" t="s">
        <v>11235</v>
      </c>
      <c r="AB1694" t="s">
        <v>11281</v>
      </c>
      <c r="AC1694" s="6" t="s">
        <v>15115</v>
      </c>
      <c r="AD1694" t="s">
        <v>11270</v>
      </c>
      <c r="AE1694">
        <v>0.12</v>
      </c>
      <c r="AF1694" t="s">
        <v>9144</v>
      </c>
      <c r="AI1694" s="292">
        <v>8.3333333333333329E-2</v>
      </c>
      <c r="AJ1694" t="s">
        <v>1419</v>
      </c>
      <c r="AV1694" s="331">
        <f t="shared" si="82"/>
        <v>41501</v>
      </c>
    </row>
    <row r="1695" spans="1:48" x14ac:dyDescent="0.25">
      <c r="A1695" s="175" t="s">
        <v>11571</v>
      </c>
      <c r="B1695" s="6" t="s">
        <v>15111</v>
      </c>
      <c r="C1695" s="238" t="str">
        <f t="shared" si="84"/>
        <v>READINGS_TT1_M2013-5_2013-8</v>
      </c>
      <c r="E1695" s="301" t="s">
        <v>15136</v>
      </c>
      <c r="F1695" s="178" t="s">
        <v>15099</v>
      </c>
      <c r="G1695" s="276">
        <v>41399</v>
      </c>
      <c r="H1695" s="243">
        <f t="shared" si="83"/>
        <v>41399</v>
      </c>
      <c r="I1695" s="277">
        <v>41501</v>
      </c>
      <c r="J1695" s="175" t="s">
        <v>11772</v>
      </c>
      <c r="K1695" s="175"/>
      <c r="L1695" s="24" t="s">
        <v>8637</v>
      </c>
      <c r="M1695" s="175" t="s">
        <v>11771</v>
      </c>
      <c r="N1695" s="175"/>
      <c r="O1695" s="181">
        <v>41478</v>
      </c>
      <c r="P1695" s="181">
        <v>41478</v>
      </c>
      <c r="S1695" t="s">
        <v>2674</v>
      </c>
      <c r="X1695">
        <v>24.2</v>
      </c>
      <c r="Y1695" t="s">
        <v>9144</v>
      </c>
      <c r="AA1695" t="s">
        <v>11235</v>
      </c>
      <c r="AB1695" t="s">
        <v>11281</v>
      </c>
      <c r="AC1695" s="6" t="s">
        <v>15115</v>
      </c>
      <c r="AD1695" t="s">
        <v>11270</v>
      </c>
      <c r="AE1695">
        <v>0.12</v>
      </c>
      <c r="AF1695" t="s">
        <v>9144</v>
      </c>
      <c r="AI1695" s="292">
        <v>0.25</v>
      </c>
      <c r="AJ1695" t="s">
        <v>1419</v>
      </c>
      <c r="AV1695" s="331">
        <f t="shared" si="82"/>
        <v>41501</v>
      </c>
    </row>
    <row r="1696" spans="1:48" x14ac:dyDescent="0.25">
      <c r="A1696" s="175" t="s">
        <v>11571</v>
      </c>
      <c r="B1696" s="6" t="s">
        <v>15111</v>
      </c>
      <c r="C1696" s="238" t="str">
        <f t="shared" si="84"/>
        <v>READINGS_TT1_M2013-5_2013-8</v>
      </c>
      <c r="E1696" s="301" t="s">
        <v>15136</v>
      </c>
      <c r="F1696" s="178" t="s">
        <v>15099</v>
      </c>
      <c r="G1696" s="276">
        <v>41399</v>
      </c>
      <c r="H1696" s="243">
        <f t="shared" si="83"/>
        <v>41399</v>
      </c>
      <c r="I1696" s="277">
        <v>41501</v>
      </c>
      <c r="J1696" s="175" t="s">
        <v>11772</v>
      </c>
      <c r="K1696" s="175"/>
      <c r="L1696" s="24" t="s">
        <v>8637</v>
      </c>
      <c r="M1696" s="175" t="s">
        <v>11771</v>
      </c>
      <c r="N1696" s="175"/>
      <c r="O1696" s="181">
        <v>41478</v>
      </c>
      <c r="P1696" s="181">
        <v>41478</v>
      </c>
      <c r="S1696" t="s">
        <v>2674</v>
      </c>
      <c r="X1696">
        <v>24.5</v>
      </c>
      <c r="Y1696" t="s">
        <v>9144</v>
      </c>
      <c r="AA1696" t="s">
        <v>11235</v>
      </c>
      <c r="AB1696" t="s">
        <v>11281</v>
      </c>
      <c r="AC1696" s="6" t="s">
        <v>15115</v>
      </c>
      <c r="AD1696" t="s">
        <v>11270</v>
      </c>
      <c r="AE1696">
        <v>0.12</v>
      </c>
      <c r="AF1696" t="s">
        <v>9144</v>
      </c>
      <c r="AI1696" s="292">
        <v>0.41666666666666669</v>
      </c>
      <c r="AJ1696" t="s">
        <v>1419</v>
      </c>
      <c r="AV1696" s="331">
        <f t="shared" si="82"/>
        <v>41501</v>
      </c>
    </row>
    <row r="1697" spans="1:48" x14ac:dyDescent="0.25">
      <c r="A1697" s="175" t="s">
        <v>11571</v>
      </c>
      <c r="B1697" s="6" t="s">
        <v>15111</v>
      </c>
      <c r="C1697" s="238" t="str">
        <f t="shared" si="84"/>
        <v>READINGS_TT1_M2013-5_2013-8</v>
      </c>
      <c r="E1697" s="301" t="s">
        <v>15136</v>
      </c>
      <c r="F1697" s="178" t="s">
        <v>15099</v>
      </c>
      <c r="G1697" s="276">
        <v>41399</v>
      </c>
      <c r="H1697" s="243">
        <f t="shared" si="83"/>
        <v>41399</v>
      </c>
      <c r="I1697" s="277">
        <v>41501</v>
      </c>
      <c r="J1697" s="175" t="s">
        <v>11772</v>
      </c>
      <c r="K1697" s="175"/>
      <c r="L1697" s="24" t="s">
        <v>8637</v>
      </c>
      <c r="M1697" s="175" t="s">
        <v>11771</v>
      </c>
      <c r="N1697" s="175"/>
      <c r="O1697" s="181">
        <v>41478</v>
      </c>
      <c r="P1697" s="181">
        <v>41478</v>
      </c>
      <c r="S1697" t="s">
        <v>2674</v>
      </c>
      <c r="X1697">
        <v>25</v>
      </c>
      <c r="Y1697" t="s">
        <v>9144</v>
      </c>
      <c r="AA1697" t="s">
        <v>11235</v>
      </c>
      <c r="AB1697" t="s">
        <v>11281</v>
      </c>
      <c r="AC1697" s="6" t="s">
        <v>15115</v>
      </c>
      <c r="AD1697" t="s">
        <v>11270</v>
      </c>
      <c r="AE1697">
        <v>0.12</v>
      </c>
      <c r="AF1697" t="s">
        <v>9144</v>
      </c>
      <c r="AI1697" s="292">
        <v>0.58333333333333337</v>
      </c>
      <c r="AJ1697" t="s">
        <v>1419</v>
      </c>
      <c r="AV1697" s="331">
        <f t="shared" si="82"/>
        <v>41501</v>
      </c>
    </row>
    <row r="1698" spans="1:48" x14ac:dyDescent="0.25">
      <c r="A1698" s="175" t="s">
        <v>11571</v>
      </c>
      <c r="B1698" s="6" t="s">
        <v>15111</v>
      </c>
      <c r="C1698" s="238" t="str">
        <f t="shared" si="84"/>
        <v>READINGS_TT1_M2013-5_2013-8</v>
      </c>
      <c r="E1698" s="301" t="s">
        <v>15136</v>
      </c>
      <c r="F1698" s="178" t="s">
        <v>15099</v>
      </c>
      <c r="G1698" s="276">
        <v>41399</v>
      </c>
      <c r="H1698" s="243">
        <f t="shared" si="83"/>
        <v>41399</v>
      </c>
      <c r="I1698" s="277">
        <v>41501</v>
      </c>
      <c r="J1698" s="175" t="s">
        <v>11772</v>
      </c>
      <c r="K1698" s="175"/>
      <c r="L1698" s="24" t="s">
        <v>8637</v>
      </c>
      <c r="M1698" s="175" t="s">
        <v>11771</v>
      </c>
      <c r="N1698" s="175"/>
      <c r="O1698" s="181">
        <v>41478</v>
      </c>
      <c r="P1698" s="181">
        <v>41478</v>
      </c>
      <c r="S1698" t="s">
        <v>2674</v>
      </c>
      <c r="X1698">
        <v>24.6</v>
      </c>
      <c r="Y1698" t="s">
        <v>9144</v>
      </c>
      <c r="AA1698" t="s">
        <v>11235</v>
      </c>
      <c r="AB1698" t="s">
        <v>11281</v>
      </c>
      <c r="AC1698" s="6" t="s">
        <v>15115</v>
      </c>
      <c r="AD1698" t="s">
        <v>11270</v>
      </c>
      <c r="AE1698">
        <v>0.12</v>
      </c>
      <c r="AF1698" t="s">
        <v>9144</v>
      </c>
      <c r="AI1698" s="292">
        <v>0.75</v>
      </c>
      <c r="AJ1698" t="s">
        <v>1419</v>
      </c>
      <c r="AV1698" s="331">
        <f t="shared" si="82"/>
        <v>41501</v>
      </c>
    </row>
    <row r="1699" spans="1:48" x14ac:dyDescent="0.25">
      <c r="A1699" s="175" t="s">
        <v>11571</v>
      </c>
      <c r="B1699" s="6" t="s">
        <v>15111</v>
      </c>
      <c r="C1699" s="238" t="str">
        <f t="shared" si="84"/>
        <v>READINGS_TT1_M2013-5_2013-8</v>
      </c>
      <c r="E1699" s="301" t="s">
        <v>15136</v>
      </c>
      <c r="F1699" s="178" t="s">
        <v>15099</v>
      </c>
      <c r="G1699" s="276">
        <v>41399</v>
      </c>
      <c r="H1699" s="243">
        <f t="shared" si="83"/>
        <v>41399</v>
      </c>
      <c r="I1699" s="277">
        <v>41501</v>
      </c>
      <c r="J1699" s="175" t="s">
        <v>11772</v>
      </c>
      <c r="K1699" s="175"/>
      <c r="L1699" s="24" t="s">
        <v>8637</v>
      </c>
      <c r="M1699" s="175" t="s">
        <v>11771</v>
      </c>
      <c r="N1699" s="175"/>
      <c r="O1699" s="181">
        <v>41478</v>
      </c>
      <c r="P1699" s="181">
        <v>41478</v>
      </c>
      <c r="S1699" t="s">
        <v>2674</v>
      </c>
      <c r="X1699">
        <v>23.3</v>
      </c>
      <c r="Y1699" t="s">
        <v>9144</v>
      </c>
      <c r="AA1699" t="s">
        <v>11235</v>
      </c>
      <c r="AB1699" t="s">
        <v>11281</v>
      </c>
      <c r="AC1699" s="6" t="s">
        <v>15115</v>
      </c>
      <c r="AD1699" t="s">
        <v>11270</v>
      </c>
      <c r="AE1699">
        <v>0.12</v>
      </c>
      <c r="AF1699" t="s">
        <v>9144</v>
      </c>
      <c r="AI1699" s="292">
        <v>0.91666666666666663</v>
      </c>
      <c r="AJ1699" t="s">
        <v>1419</v>
      </c>
      <c r="AV1699" s="331">
        <f t="shared" si="82"/>
        <v>41501</v>
      </c>
    </row>
    <row r="1700" spans="1:48" x14ac:dyDescent="0.25">
      <c r="A1700" s="175" t="s">
        <v>11571</v>
      </c>
      <c r="B1700" s="6" t="s">
        <v>15111</v>
      </c>
      <c r="C1700" s="238" t="str">
        <f t="shared" si="84"/>
        <v>READINGS_TT1_M2013-5_2013-8</v>
      </c>
      <c r="E1700" s="301" t="s">
        <v>15136</v>
      </c>
      <c r="F1700" s="178" t="s">
        <v>15099</v>
      </c>
      <c r="G1700" s="276">
        <v>41399</v>
      </c>
      <c r="H1700" s="243">
        <f t="shared" si="83"/>
        <v>41399</v>
      </c>
      <c r="I1700" s="277">
        <v>41501</v>
      </c>
      <c r="J1700" s="175" t="s">
        <v>11772</v>
      </c>
      <c r="K1700" s="175"/>
      <c r="L1700" s="24" t="s">
        <v>8637</v>
      </c>
      <c r="M1700" s="175" t="s">
        <v>11771</v>
      </c>
      <c r="N1700" s="175"/>
      <c r="O1700" s="181">
        <v>41479</v>
      </c>
      <c r="P1700" s="181">
        <v>41479</v>
      </c>
      <c r="S1700" t="s">
        <v>2674</v>
      </c>
      <c r="X1700">
        <v>22.3</v>
      </c>
      <c r="Y1700" t="s">
        <v>9144</v>
      </c>
      <c r="AA1700" t="s">
        <v>11235</v>
      </c>
      <c r="AB1700" t="s">
        <v>11281</v>
      </c>
      <c r="AC1700" s="6" t="s">
        <v>15115</v>
      </c>
      <c r="AD1700" t="s">
        <v>11270</v>
      </c>
      <c r="AE1700">
        <v>0.12</v>
      </c>
      <c r="AF1700" t="s">
        <v>9144</v>
      </c>
      <c r="AI1700" s="292">
        <v>8.3333333333333329E-2</v>
      </c>
      <c r="AJ1700" t="s">
        <v>1419</v>
      </c>
      <c r="AV1700" s="331">
        <f t="shared" si="82"/>
        <v>41501</v>
      </c>
    </row>
    <row r="1701" spans="1:48" x14ac:dyDescent="0.25">
      <c r="A1701" s="175" t="s">
        <v>11571</v>
      </c>
      <c r="B1701" s="6" t="s">
        <v>15111</v>
      </c>
      <c r="C1701" s="238" t="str">
        <f t="shared" si="84"/>
        <v>READINGS_TT1_M2013-5_2013-8</v>
      </c>
      <c r="E1701" s="301" t="s">
        <v>15136</v>
      </c>
      <c r="F1701" s="178" t="s">
        <v>15099</v>
      </c>
      <c r="G1701" s="276">
        <v>41399</v>
      </c>
      <c r="H1701" s="243">
        <f t="shared" si="83"/>
        <v>41399</v>
      </c>
      <c r="I1701" s="277">
        <v>41501</v>
      </c>
      <c r="J1701" s="175" t="s">
        <v>11772</v>
      </c>
      <c r="K1701" s="175"/>
      <c r="L1701" s="24" t="s">
        <v>8637</v>
      </c>
      <c r="M1701" s="175" t="s">
        <v>11771</v>
      </c>
      <c r="N1701" s="175"/>
      <c r="O1701" s="181">
        <v>41479</v>
      </c>
      <c r="P1701" s="181">
        <v>41479</v>
      </c>
      <c r="S1701" t="s">
        <v>2674</v>
      </c>
      <c r="X1701">
        <v>21.3</v>
      </c>
      <c r="Y1701" t="s">
        <v>9144</v>
      </c>
      <c r="AA1701" t="s">
        <v>11235</v>
      </c>
      <c r="AB1701" t="s">
        <v>11281</v>
      </c>
      <c r="AC1701" s="6" t="s">
        <v>15115</v>
      </c>
      <c r="AD1701" t="s">
        <v>11270</v>
      </c>
      <c r="AE1701">
        <v>0.12</v>
      </c>
      <c r="AF1701" t="s">
        <v>9144</v>
      </c>
      <c r="AI1701" s="292">
        <v>0.25</v>
      </c>
      <c r="AJ1701" t="s">
        <v>1419</v>
      </c>
      <c r="AV1701" s="331">
        <f t="shared" si="82"/>
        <v>41501</v>
      </c>
    </row>
    <row r="1702" spans="1:48" x14ac:dyDescent="0.25">
      <c r="A1702" s="175" t="s">
        <v>11571</v>
      </c>
      <c r="B1702" s="6" t="s">
        <v>15111</v>
      </c>
      <c r="C1702" s="238" t="str">
        <f t="shared" si="84"/>
        <v>READINGS_TT1_M2013-5_2013-8</v>
      </c>
      <c r="E1702" s="301" t="s">
        <v>15136</v>
      </c>
      <c r="F1702" s="178" t="s">
        <v>15099</v>
      </c>
      <c r="G1702" s="276">
        <v>41399</v>
      </c>
      <c r="H1702" s="243">
        <f t="shared" si="83"/>
        <v>41399</v>
      </c>
      <c r="I1702" s="277">
        <v>41501</v>
      </c>
      <c r="J1702" s="175" t="s">
        <v>11772</v>
      </c>
      <c r="K1702" s="175"/>
      <c r="L1702" s="24" t="s">
        <v>8637</v>
      </c>
      <c r="M1702" s="175" t="s">
        <v>11771</v>
      </c>
      <c r="N1702" s="175"/>
      <c r="O1702" s="181">
        <v>41479</v>
      </c>
      <c r="P1702" s="181">
        <v>41479</v>
      </c>
      <c r="S1702" t="s">
        <v>2674</v>
      </c>
      <c r="X1702">
        <v>21.4</v>
      </c>
      <c r="Y1702" t="s">
        <v>9144</v>
      </c>
      <c r="AA1702" t="s">
        <v>11235</v>
      </c>
      <c r="AB1702" t="s">
        <v>11281</v>
      </c>
      <c r="AC1702" s="6" t="s">
        <v>15115</v>
      </c>
      <c r="AD1702" t="s">
        <v>11270</v>
      </c>
      <c r="AE1702">
        <v>0.12</v>
      </c>
      <c r="AF1702" t="s">
        <v>9144</v>
      </c>
      <c r="AI1702" s="292">
        <v>0.41666666666666669</v>
      </c>
      <c r="AJ1702" t="s">
        <v>1419</v>
      </c>
      <c r="AV1702" s="331">
        <f t="shared" si="82"/>
        <v>41501</v>
      </c>
    </row>
    <row r="1703" spans="1:48" x14ac:dyDescent="0.25">
      <c r="A1703" s="175" t="s">
        <v>11571</v>
      </c>
      <c r="B1703" s="6" t="s">
        <v>15111</v>
      </c>
      <c r="C1703" s="238" t="str">
        <f t="shared" si="84"/>
        <v>READINGS_TT1_M2013-5_2013-8</v>
      </c>
      <c r="E1703" s="301" t="s">
        <v>15136</v>
      </c>
      <c r="F1703" s="178" t="s">
        <v>15099</v>
      </c>
      <c r="G1703" s="276">
        <v>41399</v>
      </c>
      <c r="H1703" s="243">
        <f t="shared" si="83"/>
        <v>41399</v>
      </c>
      <c r="I1703" s="277">
        <v>41501</v>
      </c>
      <c r="J1703" s="175" t="s">
        <v>11772</v>
      </c>
      <c r="K1703" s="175"/>
      <c r="L1703" s="24" t="s">
        <v>8637</v>
      </c>
      <c r="M1703" s="175" t="s">
        <v>11771</v>
      </c>
      <c r="N1703" s="175"/>
      <c r="O1703" s="181">
        <v>41479</v>
      </c>
      <c r="P1703" s="181">
        <v>41479</v>
      </c>
      <c r="S1703" t="s">
        <v>2674</v>
      </c>
      <c r="X1703">
        <v>22</v>
      </c>
      <c r="Y1703" t="s">
        <v>9144</v>
      </c>
      <c r="AA1703" t="s">
        <v>11235</v>
      </c>
      <c r="AB1703" t="s">
        <v>11281</v>
      </c>
      <c r="AC1703" s="6" t="s">
        <v>15115</v>
      </c>
      <c r="AD1703" t="s">
        <v>11270</v>
      </c>
      <c r="AE1703">
        <v>0.12</v>
      </c>
      <c r="AF1703" t="s">
        <v>9144</v>
      </c>
      <c r="AI1703" s="292">
        <v>0.58333333333333337</v>
      </c>
      <c r="AJ1703" t="s">
        <v>1419</v>
      </c>
      <c r="AV1703" s="331">
        <f t="shared" si="82"/>
        <v>41501</v>
      </c>
    </row>
    <row r="1704" spans="1:48" x14ac:dyDescent="0.25">
      <c r="A1704" s="175" t="s">
        <v>11571</v>
      </c>
      <c r="B1704" s="6" t="s">
        <v>15111</v>
      </c>
      <c r="C1704" s="238" t="str">
        <f t="shared" si="84"/>
        <v>READINGS_TT1_M2013-5_2013-8</v>
      </c>
      <c r="E1704" s="301" t="s">
        <v>15136</v>
      </c>
      <c r="F1704" s="178" t="s">
        <v>15099</v>
      </c>
      <c r="G1704" s="276">
        <v>41399</v>
      </c>
      <c r="H1704" s="243">
        <f t="shared" si="83"/>
        <v>41399</v>
      </c>
      <c r="I1704" s="277">
        <v>41501</v>
      </c>
      <c r="J1704" s="175" t="s">
        <v>11772</v>
      </c>
      <c r="K1704" s="175"/>
      <c r="L1704" s="24" t="s">
        <v>8637</v>
      </c>
      <c r="M1704" s="175" t="s">
        <v>11771</v>
      </c>
      <c r="N1704" s="175"/>
      <c r="O1704" s="181">
        <v>41479</v>
      </c>
      <c r="P1704" s="181">
        <v>41479</v>
      </c>
      <c r="S1704" t="s">
        <v>2674</v>
      </c>
      <c r="X1704">
        <v>22.2</v>
      </c>
      <c r="Y1704" t="s">
        <v>9144</v>
      </c>
      <c r="AA1704" t="s">
        <v>11235</v>
      </c>
      <c r="AB1704" t="s">
        <v>11281</v>
      </c>
      <c r="AC1704" s="6" t="s">
        <v>15115</v>
      </c>
      <c r="AD1704" t="s">
        <v>11270</v>
      </c>
      <c r="AE1704">
        <v>0.12</v>
      </c>
      <c r="AF1704" t="s">
        <v>9144</v>
      </c>
      <c r="AI1704" s="292">
        <v>0.75</v>
      </c>
      <c r="AJ1704" t="s">
        <v>1419</v>
      </c>
      <c r="AV1704" s="331">
        <f t="shared" si="82"/>
        <v>41501</v>
      </c>
    </row>
    <row r="1705" spans="1:48" x14ac:dyDescent="0.25">
      <c r="A1705" s="175" t="s">
        <v>11571</v>
      </c>
      <c r="B1705" s="6" t="s">
        <v>15111</v>
      </c>
      <c r="C1705" s="238" t="str">
        <f t="shared" si="84"/>
        <v>READINGS_TT1_M2013-5_2013-8</v>
      </c>
      <c r="E1705" s="301" t="s">
        <v>15136</v>
      </c>
      <c r="F1705" s="178" t="s">
        <v>15099</v>
      </c>
      <c r="G1705" s="276">
        <v>41399</v>
      </c>
      <c r="H1705" s="243">
        <f t="shared" si="83"/>
        <v>41399</v>
      </c>
      <c r="I1705" s="277">
        <v>41501</v>
      </c>
      <c r="J1705" s="175" t="s">
        <v>11772</v>
      </c>
      <c r="K1705" s="175"/>
      <c r="L1705" s="24" t="s">
        <v>8637</v>
      </c>
      <c r="M1705" s="175" t="s">
        <v>11771</v>
      </c>
      <c r="N1705" s="175"/>
      <c r="O1705" s="181">
        <v>41479</v>
      </c>
      <c r="P1705" s="181">
        <v>41479</v>
      </c>
      <c r="S1705" t="s">
        <v>2674</v>
      </c>
      <c r="X1705">
        <v>21.3</v>
      </c>
      <c r="Y1705" t="s">
        <v>9144</v>
      </c>
      <c r="AA1705" t="s">
        <v>11235</v>
      </c>
      <c r="AB1705" t="s">
        <v>11281</v>
      </c>
      <c r="AC1705" s="6" t="s">
        <v>15115</v>
      </c>
      <c r="AD1705" t="s">
        <v>11270</v>
      </c>
      <c r="AE1705">
        <v>0.12</v>
      </c>
      <c r="AF1705" t="s">
        <v>9144</v>
      </c>
      <c r="AI1705" s="292">
        <v>0.91666666666666663</v>
      </c>
      <c r="AJ1705" t="s">
        <v>1419</v>
      </c>
      <c r="AV1705" s="331">
        <f t="shared" si="82"/>
        <v>41501</v>
      </c>
    </row>
    <row r="1706" spans="1:48" x14ac:dyDescent="0.25">
      <c r="A1706" s="175" t="s">
        <v>11571</v>
      </c>
      <c r="B1706" s="6" t="s">
        <v>15111</v>
      </c>
      <c r="C1706" s="238" t="str">
        <f t="shared" si="84"/>
        <v>READINGS_TT1_M2013-5_2013-8</v>
      </c>
      <c r="E1706" s="301" t="s">
        <v>15136</v>
      </c>
      <c r="F1706" s="178" t="s">
        <v>15099</v>
      </c>
      <c r="G1706" s="276">
        <v>41399</v>
      </c>
      <c r="H1706" s="243">
        <f t="shared" si="83"/>
        <v>41399</v>
      </c>
      <c r="I1706" s="277">
        <v>41501</v>
      </c>
      <c r="J1706" s="175" t="s">
        <v>11772</v>
      </c>
      <c r="K1706" s="175"/>
      <c r="L1706" s="24" t="s">
        <v>8637</v>
      </c>
      <c r="M1706" s="175" t="s">
        <v>11771</v>
      </c>
      <c r="N1706" s="175"/>
      <c r="O1706" s="181">
        <v>41480</v>
      </c>
      <c r="P1706" s="181">
        <v>41480</v>
      </c>
      <c r="S1706" t="s">
        <v>2674</v>
      </c>
      <c r="X1706">
        <v>20</v>
      </c>
      <c r="Y1706" t="s">
        <v>9144</v>
      </c>
      <c r="AA1706" t="s">
        <v>11235</v>
      </c>
      <c r="AB1706" t="s">
        <v>11281</v>
      </c>
      <c r="AC1706" s="6" t="s">
        <v>15115</v>
      </c>
      <c r="AD1706" t="s">
        <v>11270</v>
      </c>
      <c r="AE1706">
        <v>0.12</v>
      </c>
      <c r="AF1706" t="s">
        <v>9144</v>
      </c>
      <c r="AI1706" s="292">
        <v>8.3333333333333329E-2</v>
      </c>
      <c r="AJ1706" t="s">
        <v>1419</v>
      </c>
      <c r="AV1706" s="331">
        <f t="shared" si="82"/>
        <v>41501</v>
      </c>
    </row>
    <row r="1707" spans="1:48" x14ac:dyDescent="0.25">
      <c r="A1707" s="175" t="s">
        <v>11571</v>
      </c>
      <c r="B1707" s="6" t="s">
        <v>15111</v>
      </c>
      <c r="C1707" s="238" t="str">
        <f t="shared" si="84"/>
        <v>READINGS_TT1_M2013-5_2013-8</v>
      </c>
      <c r="E1707" s="301" t="s">
        <v>15136</v>
      </c>
      <c r="F1707" s="178" t="s">
        <v>15099</v>
      </c>
      <c r="G1707" s="276">
        <v>41399</v>
      </c>
      <c r="H1707" s="243">
        <f t="shared" si="83"/>
        <v>41399</v>
      </c>
      <c r="I1707" s="277">
        <v>41501</v>
      </c>
      <c r="J1707" s="175" t="s">
        <v>11772</v>
      </c>
      <c r="K1707" s="175"/>
      <c r="L1707" s="24" t="s">
        <v>8637</v>
      </c>
      <c r="M1707" s="175" t="s">
        <v>11771</v>
      </c>
      <c r="N1707" s="175"/>
      <c r="O1707" s="181">
        <v>41480</v>
      </c>
      <c r="P1707" s="181">
        <v>41480</v>
      </c>
      <c r="S1707" t="s">
        <v>2674</v>
      </c>
      <c r="X1707">
        <v>18.899999999999999</v>
      </c>
      <c r="Y1707" t="s">
        <v>9144</v>
      </c>
      <c r="AA1707" t="s">
        <v>11235</v>
      </c>
      <c r="AB1707" t="s">
        <v>11281</v>
      </c>
      <c r="AC1707" s="6" t="s">
        <v>15115</v>
      </c>
      <c r="AD1707" t="s">
        <v>11270</v>
      </c>
      <c r="AE1707">
        <v>0.12</v>
      </c>
      <c r="AF1707" t="s">
        <v>9144</v>
      </c>
      <c r="AI1707" s="292">
        <v>0.25</v>
      </c>
      <c r="AJ1707" t="s">
        <v>1419</v>
      </c>
      <c r="AV1707" s="331">
        <f t="shared" si="82"/>
        <v>41501</v>
      </c>
    </row>
    <row r="1708" spans="1:48" x14ac:dyDescent="0.25">
      <c r="A1708" s="175" t="s">
        <v>11571</v>
      </c>
      <c r="B1708" s="6" t="s">
        <v>15111</v>
      </c>
      <c r="C1708" s="238" t="str">
        <f t="shared" si="84"/>
        <v>READINGS_TT1_M2013-5_2013-8</v>
      </c>
      <c r="E1708" s="301" t="s">
        <v>15136</v>
      </c>
      <c r="F1708" s="178" t="s">
        <v>15099</v>
      </c>
      <c r="G1708" s="276">
        <v>41399</v>
      </c>
      <c r="H1708" s="243">
        <f t="shared" si="83"/>
        <v>41399</v>
      </c>
      <c r="I1708" s="277">
        <v>41501</v>
      </c>
      <c r="J1708" s="175" t="s">
        <v>11772</v>
      </c>
      <c r="K1708" s="175"/>
      <c r="L1708" s="24" t="s">
        <v>8637</v>
      </c>
      <c r="M1708" s="175" t="s">
        <v>11771</v>
      </c>
      <c r="N1708" s="175"/>
      <c r="O1708" s="181">
        <v>41480</v>
      </c>
      <c r="P1708" s="181">
        <v>41480</v>
      </c>
      <c r="S1708" t="s">
        <v>2674</v>
      </c>
      <c r="X1708">
        <v>18.7</v>
      </c>
      <c r="Y1708" t="s">
        <v>9144</v>
      </c>
      <c r="AA1708" t="s">
        <v>11235</v>
      </c>
      <c r="AB1708" t="s">
        <v>11281</v>
      </c>
      <c r="AC1708" s="6" t="s">
        <v>15115</v>
      </c>
      <c r="AD1708" t="s">
        <v>11270</v>
      </c>
      <c r="AE1708">
        <v>0.12</v>
      </c>
      <c r="AF1708" t="s">
        <v>9144</v>
      </c>
      <c r="AI1708" s="292">
        <v>0.41666666666666669</v>
      </c>
      <c r="AJ1708" t="s">
        <v>1419</v>
      </c>
      <c r="AV1708" s="331">
        <f t="shared" si="82"/>
        <v>41501</v>
      </c>
    </row>
    <row r="1709" spans="1:48" x14ac:dyDescent="0.25">
      <c r="A1709" s="175" t="s">
        <v>11571</v>
      </c>
      <c r="B1709" s="6" t="s">
        <v>15111</v>
      </c>
      <c r="C1709" s="238" t="str">
        <f t="shared" si="84"/>
        <v>READINGS_TT1_M2013-5_2013-8</v>
      </c>
      <c r="E1709" s="301" t="s">
        <v>15136</v>
      </c>
      <c r="F1709" s="178" t="s">
        <v>15099</v>
      </c>
      <c r="G1709" s="276">
        <v>41399</v>
      </c>
      <c r="H1709" s="243">
        <f t="shared" si="83"/>
        <v>41399</v>
      </c>
      <c r="I1709" s="277">
        <v>41501</v>
      </c>
      <c r="J1709" s="175" t="s">
        <v>11772</v>
      </c>
      <c r="K1709" s="175"/>
      <c r="L1709" s="24" t="s">
        <v>8637</v>
      </c>
      <c r="M1709" s="175" t="s">
        <v>11771</v>
      </c>
      <c r="N1709" s="175"/>
      <c r="O1709" s="181">
        <v>41480</v>
      </c>
      <c r="P1709" s="181">
        <v>41480</v>
      </c>
      <c r="S1709" t="s">
        <v>2674</v>
      </c>
      <c r="X1709">
        <v>19.8</v>
      </c>
      <c r="Y1709" t="s">
        <v>9144</v>
      </c>
      <c r="AA1709" t="s">
        <v>11235</v>
      </c>
      <c r="AB1709" t="s">
        <v>11281</v>
      </c>
      <c r="AC1709" s="6" t="s">
        <v>15115</v>
      </c>
      <c r="AD1709" t="s">
        <v>11270</v>
      </c>
      <c r="AE1709">
        <v>0.12</v>
      </c>
      <c r="AF1709" t="s">
        <v>9144</v>
      </c>
      <c r="AI1709" s="292">
        <v>0.58333333333333337</v>
      </c>
      <c r="AJ1709" t="s">
        <v>1419</v>
      </c>
      <c r="AV1709" s="331">
        <f t="shared" si="82"/>
        <v>41501</v>
      </c>
    </row>
    <row r="1710" spans="1:48" x14ac:dyDescent="0.25">
      <c r="A1710" s="175" t="s">
        <v>11571</v>
      </c>
      <c r="B1710" s="6" t="s">
        <v>15111</v>
      </c>
      <c r="C1710" s="238" t="str">
        <f t="shared" si="84"/>
        <v>READINGS_TT1_M2013-5_2013-8</v>
      </c>
      <c r="E1710" s="301" t="s">
        <v>15136</v>
      </c>
      <c r="F1710" s="178" t="s">
        <v>15099</v>
      </c>
      <c r="G1710" s="276">
        <v>41399</v>
      </c>
      <c r="H1710" s="243">
        <f t="shared" si="83"/>
        <v>41399</v>
      </c>
      <c r="I1710" s="277">
        <v>41501</v>
      </c>
      <c r="J1710" s="175" t="s">
        <v>11772</v>
      </c>
      <c r="K1710" s="175"/>
      <c r="L1710" s="24" t="s">
        <v>8637</v>
      </c>
      <c r="M1710" s="175" t="s">
        <v>11771</v>
      </c>
      <c r="N1710" s="175"/>
      <c r="O1710" s="181">
        <v>41480</v>
      </c>
      <c r="P1710" s="181">
        <v>41480</v>
      </c>
      <c r="S1710" t="s">
        <v>2674</v>
      </c>
      <c r="X1710">
        <v>19.899999999999999</v>
      </c>
      <c r="Y1710" t="s">
        <v>9144</v>
      </c>
      <c r="AA1710" t="s">
        <v>11235</v>
      </c>
      <c r="AB1710" t="s">
        <v>11281</v>
      </c>
      <c r="AC1710" s="6" t="s">
        <v>15115</v>
      </c>
      <c r="AD1710" t="s">
        <v>11270</v>
      </c>
      <c r="AE1710">
        <v>0.12</v>
      </c>
      <c r="AF1710" t="s">
        <v>9144</v>
      </c>
      <c r="AI1710" s="292">
        <v>0.75</v>
      </c>
      <c r="AJ1710" t="s">
        <v>1419</v>
      </c>
      <c r="AV1710" s="331">
        <f t="shared" si="82"/>
        <v>41501</v>
      </c>
    </row>
    <row r="1711" spans="1:48" x14ac:dyDescent="0.25">
      <c r="A1711" s="175" t="s">
        <v>11571</v>
      </c>
      <c r="B1711" s="6" t="s">
        <v>15111</v>
      </c>
      <c r="C1711" s="238" t="str">
        <f t="shared" si="84"/>
        <v>READINGS_TT1_M2013-5_2013-8</v>
      </c>
      <c r="E1711" s="301" t="s">
        <v>15136</v>
      </c>
      <c r="F1711" s="178" t="s">
        <v>15099</v>
      </c>
      <c r="G1711" s="276">
        <v>41399</v>
      </c>
      <c r="H1711" s="243">
        <f t="shared" si="83"/>
        <v>41399</v>
      </c>
      <c r="I1711" s="277">
        <v>41501</v>
      </c>
      <c r="J1711" s="175" t="s">
        <v>11772</v>
      </c>
      <c r="K1711" s="175"/>
      <c r="L1711" s="24" t="s">
        <v>8637</v>
      </c>
      <c r="M1711" s="175" t="s">
        <v>11771</v>
      </c>
      <c r="N1711" s="175"/>
      <c r="O1711" s="181">
        <v>41480</v>
      </c>
      <c r="P1711" s="181">
        <v>41480</v>
      </c>
      <c r="S1711" t="s">
        <v>2674</v>
      </c>
      <c r="X1711">
        <v>19.3</v>
      </c>
      <c r="Y1711" t="s">
        <v>9144</v>
      </c>
      <c r="AA1711" t="s">
        <v>11235</v>
      </c>
      <c r="AB1711" t="s">
        <v>11281</v>
      </c>
      <c r="AC1711" s="6" t="s">
        <v>15115</v>
      </c>
      <c r="AD1711" t="s">
        <v>11270</v>
      </c>
      <c r="AE1711">
        <v>0.12</v>
      </c>
      <c r="AF1711" t="s">
        <v>9144</v>
      </c>
      <c r="AI1711" s="292">
        <v>0.91666666666666663</v>
      </c>
      <c r="AJ1711" t="s">
        <v>1419</v>
      </c>
      <c r="AV1711" s="331">
        <f t="shared" si="82"/>
        <v>41501</v>
      </c>
    </row>
    <row r="1712" spans="1:48" x14ac:dyDescent="0.25">
      <c r="A1712" s="175" t="s">
        <v>11571</v>
      </c>
      <c r="B1712" s="6" t="s">
        <v>15111</v>
      </c>
      <c r="C1712" s="238" t="str">
        <f t="shared" si="84"/>
        <v>READINGS_TT1_M2013-5_2013-8</v>
      </c>
      <c r="E1712" s="301" t="s">
        <v>15136</v>
      </c>
      <c r="F1712" s="178" t="s">
        <v>15099</v>
      </c>
      <c r="G1712" s="276">
        <v>41399</v>
      </c>
      <c r="H1712" s="243">
        <f t="shared" si="83"/>
        <v>41399</v>
      </c>
      <c r="I1712" s="277">
        <v>41501</v>
      </c>
      <c r="J1712" s="175" t="s">
        <v>11772</v>
      </c>
      <c r="K1712" s="175"/>
      <c r="L1712" s="24" t="s">
        <v>8637</v>
      </c>
      <c r="M1712" s="175" t="s">
        <v>11771</v>
      </c>
      <c r="N1712" s="175"/>
      <c r="O1712" s="181">
        <v>41481</v>
      </c>
      <c r="P1712" s="181">
        <v>41481</v>
      </c>
      <c r="S1712" t="s">
        <v>2674</v>
      </c>
      <c r="X1712">
        <v>18.5</v>
      </c>
      <c r="Y1712" t="s">
        <v>9144</v>
      </c>
      <c r="AA1712" t="s">
        <v>11235</v>
      </c>
      <c r="AB1712" t="s">
        <v>11281</v>
      </c>
      <c r="AC1712" s="6" t="s">
        <v>15115</v>
      </c>
      <c r="AD1712" t="s">
        <v>11270</v>
      </c>
      <c r="AE1712">
        <v>0.12</v>
      </c>
      <c r="AF1712" t="s">
        <v>9144</v>
      </c>
      <c r="AI1712" s="292">
        <v>8.3333333333333329E-2</v>
      </c>
      <c r="AJ1712" t="s">
        <v>1419</v>
      </c>
      <c r="AV1712" s="331">
        <f t="shared" si="82"/>
        <v>41501</v>
      </c>
    </row>
    <row r="1713" spans="1:48" x14ac:dyDescent="0.25">
      <c r="A1713" s="175" t="s">
        <v>11571</v>
      </c>
      <c r="B1713" s="6" t="s">
        <v>15111</v>
      </c>
      <c r="C1713" s="238" t="str">
        <f t="shared" si="84"/>
        <v>READINGS_TT1_M2013-5_2013-8</v>
      </c>
      <c r="E1713" s="301" t="s">
        <v>15136</v>
      </c>
      <c r="F1713" s="178" t="s">
        <v>15099</v>
      </c>
      <c r="G1713" s="276">
        <v>41399</v>
      </c>
      <c r="H1713" s="243">
        <f t="shared" si="83"/>
        <v>41399</v>
      </c>
      <c r="I1713" s="277">
        <v>41501</v>
      </c>
      <c r="J1713" s="175" t="s">
        <v>11772</v>
      </c>
      <c r="K1713" s="175"/>
      <c r="L1713" s="24" t="s">
        <v>8637</v>
      </c>
      <c r="M1713" s="175" t="s">
        <v>11771</v>
      </c>
      <c r="N1713" s="175"/>
      <c r="O1713" s="181">
        <v>41481</v>
      </c>
      <c r="P1713" s="181">
        <v>41481</v>
      </c>
      <c r="S1713" t="s">
        <v>2674</v>
      </c>
      <c r="X1713">
        <v>17.899999999999999</v>
      </c>
      <c r="Y1713" t="s">
        <v>9144</v>
      </c>
      <c r="AA1713" t="s">
        <v>11235</v>
      </c>
      <c r="AB1713" t="s">
        <v>11281</v>
      </c>
      <c r="AC1713" s="6" t="s">
        <v>15115</v>
      </c>
      <c r="AD1713" t="s">
        <v>11270</v>
      </c>
      <c r="AE1713">
        <v>0.12</v>
      </c>
      <c r="AF1713" t="s">
        <v>9144</v>
      </c>
      <c r="AI1713" s="292">
        <v>0.25</v>
      </c>
      <c r="AJ1713" t="s">
        <v>1419</v>
      </c>
      <c r="AV1713" s="331">
        <f t="shared" si="82"/>
        <v>41501</v>
      </c>
    </row>
    <row r="1714" spans="1:48" x14ac:dyDescent="0.25">
      <c r="A1714" s="175" t="s">
        <v>11571</v>
      </c>
      <c r="B1714" s="6" t="s">
        <v>15111</v>
      </c>
      <c r="C1714" s="238" t="str">
        <f t="shared" si="84"/>
        <v>READINGS_TT1_M2013-5_2013-8</v>
      </c>
      <c r="E1714" s="301" t="s">
        <v>15136</v>
      </c>
      <c r="F1714" s="178" t="s">
        <v>15099</v>
      </c>
      <c r="G1714" s="276">
        <v>41399</v>
      </c>
      <c r="H1714" s="243">
        <f t="shared" si="83"/>
        <v>41399</v>
      </c>
      <c r="I1714" s="277">
        <v>41501</v>
      </c>
      <c r="J1714" s="175" t="s">
        <v>11772</v>
      </c>
      <c r="K1714" s="175"/>
      <c r="L1714" s="24" t="s">
        <v>8637</v>
      </c>
      <c r="M1714" s="175" t="s">
        <v>11771</v>
      </c>
      <c r="N1714" s="175"/>
      <c r="O1714" s="181">
        <v>41481</v>
      </c>
      <c r="P1714" s="181">
        <v>41481</v>
      </c>
      <c r="S1714" t="s">
        <v>2674</v>
      </c>
      <c r="X1714">
        <v>18.5</v>
      </c>
      <c r="Y1714" t="s">
        <v>9144</v>
      </c>
      <c r="AA1714" t="s">
        <v>11235</v>
      </c>
      <c r="AB1714" t="s">
        <v>11281</v>
      </c>
      <c r="AC1714" s="6" t="s">
        <v>15115</v>
      </c>
      <c r="AD1714" t="s">
        <v>11270</v>
      </c>
      <c r="AE1714">
        <v>0.12</v>
      </c>
      <c r="AF1714" t="s">
        <v>9144</v>
      </c>
      <c r="AI1714" s="292">
        <v>0.41666666666666669</v>
      </c>
      <c r="AJ1714" t="s">
        <v>1419</v>
      </c>
      <c r="AV1714" s="331">
        <f t="shared" si="82"/>
        <v>41501</v>
      </c>
    </row>
    <row r="1715" spans="1:48" x14ac:dyDescent="0.25">
      <c r="A1715" s="175" t="s">
        <v>11571</v>
      </c>
      <c r="B1715" s="6" t="s">
        <v>15111</v>
      </c>
      <c r="C1715" s="238" t="str">
        <f t="shared" si="84"/>
        <v>READINGS_TT1_M2013-5_2013-8</v>
      </c>
      <c r="E1715" s="301" t="s">
        <v>15136</v>
      </c>
      <c r="F1715" s="178" t="s">
        <v>15099</v>
      </c>
      <c r="G1715" s="276">
        <v>41399</v>
      </c>
      <c r="H1715" s="243">
        <f t="shared" si="83"/>
        <v>41399</v>
      </c>
      <c r="I1715" s="277">
        <v>41501</v>
      </c>
      <c r="J1715" s="175" t="s">
        <v>11772</v>
      </c>
      <c r="K1715" s="175"/>
      <c r="L1715" s="24" t="s">
        <v>8637</v>
      </c>
      <c r="M1715" s="175" t="s">
        <v>11771</v>
      </c>
      <c r="N1715" s="175"/>
      <c r="O1715" s="181">
        <v>41481</v>
      </c>
      <c r="P1715" s="181">
        <v>41481</v>
      </c>
      <c r="S1715" t="s">
        <v>2674</v>
      </c>
      <c r="X1715">
        <v>20.7</v>
      </c>
      <c r="Y1715" t="s">
        <v>9144</v>
      </c>
      <c r="AA1715" t="s">
        <v>11235</v>
      </c>
      <c r="AB1715" t="s">
        <v>11281</v>
      </c>
      <c r="AC1715" s="6" t="s">
        <v>15115</v>
      </c>
      <c r="AD1715" t="s">
        <v>11270</v>
      </c>
      <c r="AE1715">
        <v>0.12</v>
      </c>
      <c r="AF1715" t="s">
        <v>9144</v>
      </c>
      <c r="AI1715" s="292">
        <v>0.58333333333333337</v>
      </c>
      <c r="AJ1715" t="s">
        <v>1419</v>
      </c>
      <c r="AV1715" s="331">
        <f t="shared" si="82"/>
        <v>41501</v>
      </c>
    </row>
    <row r="1716" spans="1:48" x14ac:dyDescent="0.25">
      <c r="A1716" s="175" t="s">
        <v>11571</v>
      </c>
      <c r="B1716" s="6" t="s">
        <v>15111</v>
      </c>
      <c r="C1716" s="238" t="str">
        <f t="shared" si="84"/>
        <v>READINGS_TT1_M2013-5_2013-8</v>
      </c>
      <c r="E1716" s="301" t="s">
        <v>15136</v>
      </c>
      <c r="F1716" s="178" t="s">
        <v>15099</v>
      </c>
      <c r="G1716" s="276">
        <v>41399</v>
      </c>
      <c r="H1716" s="243">
        <f t="shared" si="83"/>
        <v>41399</v>
      </c>
      <c r="I1716" s="277">
        <v>41501</v>
      </c>
      <c r="J1716" s="175" t="s">
        <v>11772</v>
      </c>
      <c r="K1716" s="175"/>
      <c r="L1716" s="24" t="s">
        <v>8637</v>
      </c>
      <c r="M1716" s="175" t="s">
        <v>11771</v>
      </c>
      <c r="N1716" s="175"/>
      <c r="O1716" s="181">
        <v>41481</v>
      </c>
      <c r="P1716" s="181">
        <v>41481</v>
      </c>
      <c r="S1716" t="s">
        <v>2674</v>
      </c>
      <c r="X1716">
        <v>21.3</v>
      </c>
      <c r="Y1716" t="s">
        <v>9144</v>
      </c>
      <c r="AA1716" t="s">
        <v>11235</v>
      </c>
      <c r="AB1716" t="s">
        <v>11281</v>
      </c>
      <c r="AC1716" s="6" t="s">
        <v>15115</v>
      </c>
      <c r="AD1716" t="s">
        <v>11270</v>
      </c>
      <c r="AE1716">
        <v>0.12</v>
      </c>
      <c r="AF1716" t="s">
        <v>9144</v>
      </c>
      <c r="AI1716" s="292">
        <v>0.75</v>
      </c>
      <c r="AJ1716" t="s">
        <v>1419</v>
      </c>
      <c r="AV1716" s="331">
        <f t="shared" si="82"/>
        <v>41501</v>
      </c>
    </row>
    <row r="1717" spans="1:48" x14ac:dyDescent="0.25">
      <c r="A1717" s="175" t="s">
        <v>11571</v>
      </c>
      <c r="B1717" s="6" t="s">
        <v>15111</v>
      </c>
      <c r="C1717" s="238" t="str">
        <f t="shared" si="84"/>
        <v>READINGS_TT1_M2013-5_2013-8</v>
      </c>
      <c r="E1717" s="301" t="s">
        <v>15136</v>
      </c>
      <c r="F1717" s="178" t="s">
        <v>15099</v>
      </c>
      <c r="G1717" s="276">
        <v>41399</v>
      </c>
      <c r="H1717" s="243">
        <f t="shared" si="83"/>
        <v>41399</v>
      </c>
      <c r="I1717" s="277">
        <v>41501</v>
      </c>
      <c r="J1717" s="175" t="s">
        <v>11772</v>
      </c>
      <c r="K1717" s="175"/>
      <c r="L1717" s="24" t="s">
        <v>8637</v>
      </c>
      <c r="M1717" s="175" t="s">
        <v>11771</v>
      </c>
      <c r="N1717" s="175"/>
      <c r="O1717" s="181">
        <v>41481</v>
      </c>
      <c r="P1717" s="181">
        <v>41481</v>
      </c>
      <c r="S1717" t="s">
        <v>2674</v>
      </c>
      <c r="X1717">
        <v>20.399999999999999</v>
      </c>
      <c r="Y1717" t="s">
        <v>9144</v>
      </c>
      <c r="AA1717" t="s">
        <v>11235</v>
      </c>
      <c r="AB1717" t="s">
        <v>11281</v>
      </c>
      <c r="AC1717" s="6" t="s">
        <v>15115</v>
      </c>
      <c r="AD1717" t="s">
        <v>11270</v>
      </c>
      <c r="AE1717">
        <v>0.12</v>
      </c>
      <c r="AF1717" t="s">
        <v>9144</v>
      </c>
      <c r="AI1717" s="292">
        <v>0.91666666666666663</v>
      </c>
      <c r="AJ1717" t="s">
        <v>1419</v>
      </c>
      <c r="AV1717" s="331">
        <f t="shared" si="82"/>
        <v>41501</v>
      </c>
    </row>
    <row r="1718" spans="1:48" x14ac:dyDescent="0.25">
      <c r="A1718" s="175" t="s">
        <v>11571</v>
      </c>
      <c r="B1718" s="6" t="s">
        <v>15111</v>
      </c>
      <c r="C1718" s="238" t="str">
        <f t="shared" si="84"/>
        <v>READINGS_TT1_M2013-5_2013-8</v>
      </c>
      <c r="E1718" s="301" t="s">
        <v>15136</v>
      </c>
      <c r="F1718" s="178" t="s">
        <v>15099</v>
      </c>
      <c r="G1718" s="276">
        <v>41399</v>
      </c>
      <c r="H1718" s="243">
        <f t="shared" si="83"/>
        <v>41399</v>
      </c>
      <c r="I1718" s="277">
        <v>41501</v>
      </c>
      <c r="J1718" s="175" t="s">
        <v>11772</v>
      </c>
      <c r="K1718" s="175"/>
      <c r="L1718" s="24" t="s">
        <v>8637</v>
      </c>
      <c r="M1718" s="175" t="s">
        <v>11771</v>
      </c>
      <c r="N1718" s="175"/>
      <c r="O1718" s="181">
        <v>41482</v>
      </c>
      <c r="P1718" s="181">
        <v>41482</v>
      </c>
      <c r="S1718" t="s">
        <v>2674</v>
      </c>
      <c r="X1718">
        <v>18.5</v>
      </c>
      <c r="Y1718" t="s">
        <v>9144</v>
      </c>
      <c r="AA1718" t="s">
        <v>11235</v>
      </c>
      <c r="AB1718" t="s">
        <v>11281</v>
      </c>
      <c r="AC1718" s="6" t="s">
        <v>15115</v>
      </c>
      <c r="AD1718" t="s">
        <v>11270</v>
      </c>
      <c r="AE1718">
        <v>0.12</v>
      </c>
      <c r="AF1718" t="s">
        <v>9144</v>
      </c>
      <c r="AI1718" s="292">
        <v>8.3333333333333329E-2</v>
      </c>
      <c r="AJ1718" t="s">
        <v>1419</v>
      </c>
      <c r="AV1718" s="331">
        <f t="shared" si="82"/>
        <v>41501</v>
      </c>
    </row>
    <row r="1719" spans="1:48" x14ac:dyDescent="0.25">
      <c r="A1719" s="175" t="s">
        <v>11571</v>
      </c>
      <c r="B1719" s="6" t="s">
        <v>15111</v>
      </c>
      <c r="C1719" s="238" t="str">
        <f t="shared" si="84"/>
        <v>READINGS_TT1_M2013-5_2013-8</v>
      </c>
      <c r="E1719" s="301" t="s">
        <v>15136</v>
      </c>
      <c r="F1719" s="178" t="s">
        <v>15099</v>
      </c>
      <c r="G1719" s="276">
        <v>41399</v>
      </c>
      <c r="H1719" s="243">
        <f t="shared" si="83"/>
        <v>41399</v>
      </c>
      <c r="I1719" s="277">
        <v>41501</v>
      </c>
      <c r="J1719" s="175" t="s">
        <v>11772</v>
      </c>
      <c r="K1719" s="175"/>
      <c r="L1719" s="24" t="s">
        <v>8637</v>
      </c>
      <c r="M1719" s="175" t="s">
        <v>11771</v>
      </c>
      <c r="N1719" s="175"/>
      <c r="O1719" s="181">
        <v>41482</v>
      </c>
      <c r="P1719" s="181">
        <v>41482</v>
      </c>
      <c r="S1719" t="s">
        <v>2674</v>
      </c>
      <c r="X1719">
        <v>17.899999999999999</v>
      </c>
      <c r="Y1719" t="s">
        <v>9144</v>
      </c>
      <c r="AA1719" t="s">
        <v>11235</v>
      </c>
      <c r="AB1719" t="s">
        <v>11281</v>
      </c>
      <c r="AC1719" s="6" t="s">
        <v>15115</v>
      </c>
      <c r="AD1719" t="s">
        <v>11270</v>
      </c>
      <c r="AE1719">
        <v>0.12</v>
      </c>
      <c r="AF1719" t="s">
        <v>9144</v>
      </c>
      <c r="AI1719" s="292">
        <v>0.25</v>
      </c>
      <c r="AJ1719" t="s">
        <v>1419</v>
      </c>
      <c r="AV1719" s="331">
        <f t="shared" si="82"/>
        <v>41501</v>
      </c>
    </row>
    <row r="1720" spans="1:48" x14ac:dyDescent="0.25">
      <c r="A1720" s="175" t="s">
        <v>11571</v>
      </c>
      <c r="B1720" s="6" t="s">
        <v>15111</v>
      </c>
      <c r="C1720" s="238" t="str">
        <f t="shared" si="84"/>
        <v>READINGS_TT1_M2013-5_2013-8</v>
      </c>
      <c r="E1720" s="301" t="s">
        <v>15136</v>
      </c>
      <c r="F1720" s="178" t="s">
        <v>15099</v>
      </c>
      <c r="G1720" s="276">
        <v>41399</v>
      </c>
      <c r="H1720" s="243">
        <f t="shared" si="83"/>
        <v>41399</v>
      </c>
      <c r="I1720" s="277">
        <v>41501</v>
      </c>
      <c r="J1720" s="175" t="s">
        <v>11772</v>
      </c>
      <c r="K1720" s="175"/>
      <c r="L1720" s="24" t="s">
        <v>8637</v>
      </c>
      <c r="M1720" s="175" t="s">
        <v>11771</v>
      </c>
      <c r="N1720" s="175"/>
      <c r="O1720" s="181">
        <v>41482</v>
      </c>
      <c r="P1720" s="181">
        <v>41482</v>
      </c>
      <c r="S1720" t="s">
        <v>2674</v>
      </c>
      <c r="X1720">
        <v>18.5</v>
      </c>
      <c r="Y1720" t="s">
        <v>9144</v>
      </c>
      <c r="AA1720" t="s">
        <v>11235</v>
      </c>
      <c r="AB1720" t="s">
        <v>11281</v>
      </c>
      <c r="AC1720" s="6" t="s">
        <v>15115</v>
      </c>
      <c r="AD1720" t="s">
        <v>11270</v>
      </c>
      <c r="AE1720">
        <v>0.12</v>
      </c>
      <c r="AF1720" t="s">
        <v>9144</v>
      </c>
      <c r="AI1720" s="292">
        <v>0.41666666666666669</v>
      </c>
      <c r="AJ1720" t="s">
        <v>1419</v>
      </c>
      <c r="AV1720" s="331">
        <f t="shared" si="82"/>
        <v>41501</v>
      </c>
    </row>
    <row r="1721" spans="1:48" x14ac:dyDescent="0.25">
      <c r="A1721" s="175" t="s">
        <v>11571</v>
      </c>
      <c r="B1721" s="6" t="s">
        <v>15111</v>
      </c>
      <c r="C1721" s="238" t="str">
        <f t="shared" si="84"/>
        <v>READINGS_TT1_M2013-5_2013-8</v>
      </c>
      <c r="E1721" s="301" t="s">
        <v>15136</v>
      </c>
      <c r="F1721" s="178" t="s">
        <v>15099</v>
      </c>
      <c r="G1721" s="276">
        <v>41399</v>
      </c>
      <c r="H1721" s="243">
        <f t="shared" si="83"/>
        <v>41399</v>
      </c>
      <c r="I1721" s="277">
        <v>41501</v>
      </c>
      <c r="J1721" s="175" t="s">
        <v>11772</v>
      </c>
      <c r="K1721" s="175"/>
      <c r="L1721" s="24" t="s">
        <v>8637</v>
      </c>
      <c r="M1721" s="175" t="s">
        <v>11771</v>
      </c>
      <c r="N1721" s="175"/>
      <c r="O1721" s="181">
        <v>41482</v>
      </c>
      <c r="P1721" s="181">
        <v>41482</v>
      </c>
      <c r="S1721" t="s">
        <v>2674</v>
      </c>
      <c r="X1721">
        <v>20.7</v>
      </c>
      <c r="Y1721" t="s">
        <v>9144</v>
      </c>
      <c r="AA1721" t="s">
        <v>11235</v>
      </c>
      <c r="AB1721" t="s">
        <v>11281</v>
      </c>
      <c r="AC1721" s="6" t="s">
        <v>15115</v>
      </c>
      <c r="AD1721" t="s">
        <v>11270</v>
      </c>
      <c r="AE1721">
        <v>0.12</v>
      </c>
      <c r="AF1721" t="s">
        <v>9144</v>
      </c>
      <c r="AI1721" s="292">
        <v>0.58333333333333337</v>
      </c>
      <c r="AJ1721" t="s">
        <v>1419</v>
      </c>
      <c r="AV1721" s="331">
        <f t="shared" si="82"/>
        <v>41501</v>
      </c>
    </row>
    <row r="1722" spans="1:48" x14ac:dyDescent="0.25">
      <c r="A1722" s="175" t="s">
        <v>11571</v>
      </c>
      <c r="B1722" s="6" t="s">
        <v>15111</v>
      </c>
      <c r="C1722" s="238" t="str">
        <f t="shared" si="84"/>
        <v>READINGS_TT1_M2013-5_2013-8</v>
      </c>
      <c r="E1722" s="301" t="s">
        <v>15136</v>
      </c>
      <c r="F1722" s="178" t="s">
        <v>15099</v>
      </c>
      <c r="G1722" s="276">
        <v>41399</v>
      </c>
      <c r="H1722" s="243">
        <f t="shared" si="83"/>
        <v>41399</v>
      </c>
      <c r="I1722" s="277">
        <v>41501</v>
      </c>
      <c r="J1722" s="175" t="s">
        <v>11772</v>
      </c>
      <c r="K1722" s="175"/>
      <c r="L1722" s="24" t="s">
        <v>8637</v>
      </c>
      <c r="M1722" s="175" t="s">
        <v>11771</v>
      </c>
      <c r="N1722" s="175"/>
      <c r="O1722" s="181">
        <v>41482</v>
      </c>
      <c r="P1722" s="181">
        <v>41482</v>
      </c>
      <c r="S1722" t="s">
        <v>2674</v>
      </c>
      <c r="X1722">
        <v>21.3</v>
      </c>
      <c r="Y1722" t="s">
        <v>9144</v>
      </c>
      <c r="AA1722" t="s">
        <v>11235</v>
      </c>
      <c r="AB1722" t="s">
        <v>11281</v>
      </c>
      <c r="AC1722" s="6" t="s">
        <v>15115</v>
      </c>
      <c r="AD1722" t="s">
        <v>11270</v>
      </c>
      <c r="AE1722">
        <v>0.12</v>
      </c>
      <c r="AF1722" t="s">
        <v>9144</v>
      </c>
      <c r="AI1722" s="292">
        <v>0.75</v>
      </c>
      <c r="AJ1722" t="s">
        <v>1419</v>
      </c>
      <c r="AV1722" s="331">
        <f t="shared" si="82"/>
        <v>41501</v>
      </c>
    </row>
    <row r="1723" spans="1:48" x14ac:dyDescent="0.25">
      <c r="A1723" s="175" t="s">
        <v>11571</v>
      </c>
      <c r="B1723" s="6" t="s">
        <v>15111</v>
      </c>
      <c r="C1723" s="238" t="str">
        <f t="shared" si="84"/>
        <v>READINGS_TT1_M2013-5_2013-8</v>
      </c>
      <c r="E1723" s="301" t="s">
        <v>15136</v>
      </c>
      <c r="F1723" s="178" t="s">
        <v>15099</v>
      </c>
      <c r="G1723" s="276">
        <v>41399</v>
      </c>
      <c r="H1723" s="243">
        <f t="shared" si="83"/>
        <v>41399</v>
      </c>
      <c r="I1723" s="277">
        <v>41501</v>
      </c>
      <c r="J1723" s="175" t="s">
        <v>11772</v>
      </c>
      <c r="K1723" s="175"/>
      <c r="L1723" s="24" t="s">
        <v>8637</v>
      </c>
      <c r="M1723" s="175" t="s">
        <v>11771</v>
      </c>
      <c r="N1723" s="175"/>
      <c r="O1723" s="181">
        <v>41482</v>
      </c>
      <c r="P1723" s="181">
        <v>41482</v>
      </c>
      <c r="S1723" t="s">
        <v>2674</v>
      </c>
      <c r="X1723">
        <v>20.399999999999999</v>
      </c>
      <c r="Y1723" t="s">
        <v>9144</v>
      </c>
      <c r="AA1723" t="s">
        <v>11235</v>
      </c>
      <c r="AB1723" t="s">
        <v>11281</v>
      </c>
      <c r="AC1723" s="6" t="s">
        <v>15115</v>
      </c>
      <c r="AD1723" t="s">
        <v>11270</v>
      </c>
      <c r="AE1723">
        <v>0.12</v>
      </c>
      <c r="AF1723" t="s">
        <v>9144</v>
      </c>
      <c r="AI1723" s="292">
        <v>0.91666666666666663</v>
      </c>
      <c r="AJ1723" t="s">
        <v>1419</v>
      </c>
      <c r="AV1723" s="331">
        <f t="shared" si="82"/>
        <v>41501</v>
      </c>
    </row>
    <row r="1724" spans="1:48" x14ac:dyDescent="0.25">
      <c r="A1724" s="175" t="s">
        <v>11571</v>
      </c>
      <c r="B1724" s="6" t="s">
        <v>15111</v>
      </c>
      <c r="C1724" s="238" t="str">
        <f t="shared" si="84"/>
        <v>READINGS_TT1_M2013-5_2013-8</v>
      </c>
      <c r="E1724" s="301" t="s">
        <v>15136</v>
      </c>
      <c r="F1724" s="178" t="s">
        <v>15099</v>
      </c>
      <c r="G1724" s="276">
        <v>41399</v>
      </c>
      <c r="H1724" s="243">
        <f t="shared" si="83"/>
        <v>41399</v>
      </c>
      <c r="I1724" s="277">
        <v>41501</v>
      </c>
      <c r="J1724" s="175" t="s">
        <v>11772</v>
      </c>
      <c r="K1724" s="175"/>
      <c r="L1724" s="24" t="s">
        <v>8637</v>
      </c>
      <c r="M1724" s="175" t="s">
        <v>11771</v>
      </c>
      <c r="N1724" s="175"/>
      <c r="O1724" s="181">
        <v>41483</v>
      </c>
      <c r="P1724" s="181">
        <v>41483</v>
      </c>
      <c r="S1724" t="s">
        <v>2674</v>
      </c>
      <c r="X1724">
        <v>21.4</v>
      </c>
      <c r="Y1724" t="s">
        <v>9144</v>
      </c>
      <c r="AA1724" t="s">
        <v>11235</v>
      </c>
      <c r="AB1724" t="s">
        <v>11281</v>
      </c>
      <c r="AC1724" s="6" t="s">
        <v>15115</v>
      </c>
      <c r="AD1724" t="s">
        <v>11270</v>
      </c>
      <c r="AE1724">
        <v>0.12</v>
      </c>
      <c r="AF1724" t="s">
        <v>9144</v>
      </c>
      <c r="AI1724" s="292">
        <v>8.3333333333333329E-2</v>
      </c>
      <c r="AJ1724" t="s">
        <v>1419</v>
      </c>
      <c r="AV1724" s="331">
        <f t="shared" si="82"/>
        <v>41501</v>
      </c>
    </row>
    <row r="1725" spans="1:48" x14ac:dyDescent="0.25">
      <c r="A1725" s="175" t="s">
        <v>11571</v>
      </c>
      <c r="B1725" s="6" t="s">
        <v>15111</v>
      </c>
      <c r="C1725" s="238" t="str">
        <f t="shared" si="84"/>
        <v>READINGS_TT1_M2013-5_2013-8</v>
      </c>
      <c r="E1725" s="301" t="s">
        <v>15136</v>
      </c>
      <c r="F1725" s="178" t="s">
        <v>15099</v>
      </c>
      <c r="G1725" s="276">
        <v>41399</v>
      </c>
      <c r="H1725" s="243">
        <f t="shared" si="83"/>
        <v>41399</v>
      </c>
      <c r="I1725" s="277">
        <v>41501</v>
      </c>
      <c r="J1725" s="175" t="s">
        <v>11772</v>
      </c>
      <c r="K1725" s="175"/>
      <c r="L1725" s="24" t="s">
        <v>8637</v>
      </c>
      <c r="M1725" s="175" t="s">
        <v>11771</v>
      </c>
      <c r="N1725" s="175"/>
      <c r="O1725" s="181">
        <v>41483</v>
      </c>
      <c r="P1725" s="181">
        <v>41483</v>
      </c>
      <c r="S1725" t="s">
        <v>2674</v>
      </c>
      <c r="X1725">
        <v>20.8</v>
      </c>
      <c r="Y1725" t="s">
        <v>9144</v>
      </c>
      <c r="AA1725" t="s">
        <v>11235</v>
      </c>
      <c r="AB1725" t="s">
        <v>11281</v>
      </c>
      <c r="AC1725" s="6" t="s">
        <v>15115</v>
      </c>
      <c r="AD1725" t="s">
        <v>11270</v>
      </c>
      <c r="AE1725">
        <v>0.12</v>
      </c>
      <c r="AF1725" t="s">
        <v>9144</v>
      </c>
      <c r="AI1725" s="292">
        <v>0.25</v>
      </c>
      <c r="AJ1725" t="s">
        <v>1419</v>
      </c>
      <c r="AV1725" s="331">
        <f t="shared" si="82"/>
        <v>41501</v>
      </c>
    </row>
    <row r="1726" spans="1:48" x14ac:dyDescent="0.25">
      <c r="A1726" s="175" t="s">
        <v>11571</v>
      </c>
      <c r="B1726" s="6" t="s">
        <v>15111</v>
      </c>
      <c r="C1726" s="238" t="str">
        <f t="shared" si="84"/>
        <v>READINGS_TT1_M2013-5_2013-8</v>
      </c>
      <c r="E1726" s="301" t="s">
        <v>15136</v>
      </c>
      <c r="F1726" s="178" t="s">
        <v>15099</v>
      </c>
      <c r="G1726" s="276">
        <v>41399</v>
      </c>
      <c r="H1726" s="243">
        <f t="shared" si="83"/>
        <v>41399</v>
      </c>
      <c r="I1726" s="277">
        <v>41501</v>
      </c>
      <c r="J1726" s="175" t="s">
        <v>11772</v>
      </c>
      <c r="K1726" s="175"/>
      <c r="L1726" s="24" t="s">
        <v>8637</v>
      </c>
      <c r="M1726" s="175" t="s">
        <v>11771</v>
      </c>
      <c r="N1726" s="175"/>
      <c r="O1726" s="181">
        <v>41483</v>
      </c>
      <c r="P1726" s="181">
        <v>41483</v>
      </c>
      <c r="S1726" t="s">
        <v>2674</v>
      </c>
      <c r="X1726">
        <v>21.2</v>
      </c>
      <c r="Y1726" t="s">
        <v>9144</v>
      </c>
      <c r="AA1726" t="s">
        <v>11235</v>
      </c>
      <c r="AB1726" t="s">
        <v>11281</v>
      </c>
      <c r="AC1726" s="6" t="s">
        <v>15115</v>
      </c>
      <c r="AD1726" t="s">
        <v>11270</v>
      </c>
      <c r="AE1726">
        <v>0.12</v>
      </c>
      <c r="AF1726" t="s">
        <v>9144</v>
      </c>
      <c r="AI1726" s="292">
        <v>0.41666666666666669</v>
      </c>
      <c r="AJ1726" t="s">
        <v>1419</v>
      </c>
      <c r="AV1726" s="331">
        <f t="shared" si="82"/>
        <v>41501</v>
      </c>
    </row>
    <row r="1727" spans="1:48" x14ac:dyDescent="0.25">
      <c r="A1727" s="175" t="s">
        <v>11571</v>
      </c>
      <c r="B1727" s="6" t="s">
        <v>15111</v>
      </c>
      <c r="C1727" s="238" t="str">
        <f t="shared" si="84"/>
        <v>READINGS_TT1_M2013-5_2013-8</v>
      </c>
      <c r="E1727" s="301" t="s">
        <v>15136</v>
      </c>
      <c r="F1727" s="178" t="s">
        <v>15099</v>
      </c>
      <c r="G1727" s="276">
        <v>41399</v>
      </c>
      <c r="H1727" s="243">
        <f t="shared" si="83"/>
        <v>41399</v>
      </c>
      <c r="I1727" s="277">
        <v>41501</v>
      </c>
      <c r="J1727" s="175" t="s">
        <v>11772</v>
      </c>
      <c r="K1727" s="175"/>
      <c r="L1727" s="24" t="s">
        <v>8637</v>
      </c>
      <c r="M1727" s="175" t="s">
        <v>11771</v>
      </c>
      <c r="N1727" s="175"/>
      <c r="O1727" s="181">
        <v>41483</v>
      </c>
      <c r="P1727" s="181">
        <v>41483</v>
      </c>
      <c r="S1727" t="s">
        <v>2674</v>
      </c>
      <c r="X1727">
        <v>21.1</v>
      </c>
      <c r="Y1727" t="s">
        <v>9144</v>
      </c>
      <c r="AA1727" t="s">
        <v>11235</v>
      </c>
      <c r="AB1727" t="s">
        <v>11281</v>
      </c>
      <c r="AC1727" s="6" t="s">
        <v>15115</v>
      </c>
      <c r="AD1727" t="s">
        <v>11270</v>
      </c>
      <c r="AE1727">
        <v>0.12</v>
      </c>
      <c r="AF1727" t="s">
        <v>9144</v>
      </c>
      <c r="AI1727" s="292">
        <v>0.58333333333333337</v>
      </c>
      <c r="AJ1727" t="s">
        <v>1419</v>
      </c>
      <c r="AV1727" s="331">
        <f t="shared" si="82"/>
        <v>41501</v>
      </c>
    </row>
    <row r="1728" spans="1:48" x14ac:dyDescent="0.25">
      <c r="A1728" s="175" t="s">
        <v>11571</v>
      </c>
      <c r="B1728" s="6" t="s">
        <v>15111</v>
      </c>
      <c r="C1728" s="238" t="str">
        <f t="shared" si="84"/>
        <v>READINGS_TT1_M2013-5_2013-8</v>
      </c>
      <c r="E1728" s="301" t="s">
        <v>15136</v>
      </c>
      <c r="F1728" s="178" t="s">
        <v>15099</v>
      </c>
      <c r="G1728" s="276">
        <v>41399</v>
      </c>
      <c r="H1728" s="243">
        <f t="shared" si="83"/>
        <v>41399</v>
      </c>
      <c r="I1728" s="277">
        <v>41501</v>
      </c>
      <c r="J1728" s="175" t="s">
        <v>11772</v>
      </c>
      <c r="K1728" s="175"/>
      <c r="L1728" s="24" t="s">
        <v>8637</v>
      </c>
      <c r="M1728" s="175" t="s">
        <v>11771</v>
      </c>
      <c r="N1728" s="175"/>
      <c r="O1728" s="181">
        <v>41483</v>
      </c>
      <c r="P1728" s="181">
        <v>41483</v>
      </c>
      <c r="S1728" t="s">
        <v>2674</v>
      </c>
      <c r="X1728">
        <v>20.7</v>
      </c>
      <c r="Y1728" t="s">
        <v>9144</v>
      </c>
      <c r="AA1728" t="s">
        <v>11235</v>
      </c>
      <c r="AB1728" t="s">
        <v>11281</v>
      </c>
      <c r="AC1728" s="6" t="s">
        <v>15115</v>
      </c>
      <c r="AD1728" t="s">
        <v>11270</v>
      </c>
      <c r="AE1728">
        <v>0.12</v>
      </c>
      <c r="AF1728" t="s">
        <v>9144</v>
      </c>
      <c r="AI1728" s="292">
        <v>0.75</v>
      </c>
      <c r="AJ1728" t="s">
        <v>1419</v>
      </c>
      <c r="AV1728" s="331">
        <f t="shared" si="82"/>
        <v>41501</v>
      </c>
    </row>
    <row r="1729" spans="1:48" x14ac:dyDescent="0.25">
      <c r="A1729" s="175" t="s">
        <v>11571</v>
      </c>
      <c r="B1729" s="6" t="s">
        <v>15111</v>
      </c>
      <c r="C1729" s="238" t="str">
        <f t="shared" si="84"/>
        <v>READINGS_TT1_M2013-5_2013-8</v>
      </c>
      <c r="E1729" s="301" t="s">
        <v>15136</v>
      </c>
      <c r="F1729" s="178" t="s">
        <v>15099</v>
      </c>
      <c r="G1729" s="276">
        <v>41399</v>
      </c>
      <c r="H1729" s="243">
        <f t="shared" si="83"/>
        <v>41399</v>
      </c>
      <c r="I1729" s="277">
        <v>41501</v>
      </c>
      <c r="J1729" s="175" t="s">
        <v>11772</v>
      </c>
      <c r="K1729" s="175"/>
      <c r="L1729" s="24" t="s">
        <v>8637</v>
      </c>
      <c r="M1729" s="175" t="s">
        <v>11771</v>
      </c>
      <c r="N1729" s="175"/>
      <c r="O1729" s="181">
        <v>41483</v>
      </c>
      <c r="P1729" s="181">
        <v>41483</v>
      </c>
      <c r="S1729" t="s">
        <v>2674</v>
      </c>
      <c r="X1729">
        <v>21.3</v>
      </c>
      <c r="Y1729" t="s">
        <v>9144</v>
      </c>
      <c r="AA1729" t="s">
        <v>11235</v>
      </c>
      <c r="AB1729" t="s">
        <v>11281</v>
      </c>
      <c r="AC1729" s="6" t="s">
        <v>15115</v>
      </c>
      <c r="AD1729" t="s">
        <v>11270</v>
      </c>
      <c r="AE1729">
        <v>0.12</v>
      </c>
      <c r="AF1729" t="s">
        <v>9144</v>
      </c>
      <c r="AI1729" s="292">
        <v>0.91666666666666663</v>
      </c>
      <c r="AJ1729" t="s">
        <v>1419</v>
      </c>
      <c r="AV1729" s="331">
        <f t="shared" si="82"/>
        <v>41501</v>
      </c>
    </row>
    <row r="1730" spans="1:48" x14ac:dyDescent="0.25">
      <c r="A1730" s="175" t="s">
        <v>11571</v>
      </c>
      <c r="B1730" s="6" t="s">
        <v>15111</v>
      </c>
      <c r="C1730" s="238" t="str">
        <f t="shared" si="84"/>
        <v>READINGS_TT1_M2013-5_2013-8</v>
      </c>
      <c r="E1730" s="301" t="s">
        <v>15136</v>
      </c>
      <c r="F1730" s="178" t="s">
        <v>15099</v>
      </c>
      <c r="G1730" s="276">
        <v>41399</v>
      </c>
      <c r="H1730" s="243">
        <f t="shared" si="83"/>
        <v>41399</v>
      </c>
      <c r="I1730" s="277">
        <v>41501</v>
      </c>
      <c r="J1730" s="175" t="s">
        <v>11772</v>
      </c>
      <c r="K1730" s="175"/>
      <c r="L1730" s="24" t="s">
        <v>8637</v>
      </c>
      <c r="M1730" s="175" t="s">
        <v>11771</v>
      </c>
      <c r="N1730" s="175"/>
      <c r="O1730" s="181">
        <v>41484</v>
      </c>
      <c r="P1730" s="181">
        <v>41484</v>
      </c>
      <c r="S1730" t="s">
        <v>2674</v>
      </c>
      <c r="X1730">
        <v>20.3</v>
      </c>
      <c r="Y1730" t="s">
        <v>9144</v>
      </c>
      <c r="AA1730" t="s">
        <v>11235</v>
      </c>
      <c r="AB1730" t="s">
        <v>11281</v>
      </c>
      <c r="AC1730" s="6" t="s">
        <v>15115</v>
      </c>
      <c r="AD1730" t="s">
        <v>11270</v>
      </c>
      <c r="AE1730">
        <v>0.12</v>
      </c>
      <c r="AF1730" t="s">
        <v>9144</v>
      </c>
      <c r="AI1730" s="292">
        <v>8.3333333333333329E-2</v>
      </c>
      <c r="AJ1730" t="s">
        <v>1419</v>
      </c>
      <c r="AV1730" s="331">
        <f t="shared" ref="AV1730:AV1793" si="85">DATE(YEAR(I1730),MONTH(I1730),DAY(I1730))</f>
        <v>41501</v>
      </c>
    </row>
    <row r="1731" spans="1:48" x14ac:dyDescent="0.25">
      <c r="A1731" s="175" t="s">
        <v>11571</v>
      </c>
      <c r="B1731" s="6" t="s">
        <v>15111</v>
      </c>
      <c r="C1731" s="238" t="str">
        <f t="shared" si="84"/>
        <v>READINGS_TT1_M2013-5_2013-8</v>
      </c>
      <c r="E1731" s="301" t="s">
        <v>15136</v>
      </c>
      <c r="F1731" s="178" t="s">
        <v>15099</v>
      </c>
      <c r="G1731" s="276">
        <v>41399</v>
      </c>
      <c r="H1731" s="243">
        <f t="shared" ref="H1731:H1794" si="86">DATE(YEAR(G1731),MONTH(G1731),DAY(G1731))</f>
        <v>41399</v>
      </c>
      <c r="I1731" s="277">
        <v>41501</v>
      </c>
      <c r="J1731" s="175" t="s">
        <v>11772</v>
      </c>
      <c r="K1731" s="175"/>
      <c r="L1731" s="24" t="s">
        <v>8637</v>
      </c>
      <c r="M1731" s="175" t="s">
        <v>11771</v>
      </c>
      <c r="N1731" s="175"/>
      <c r="O1731" s="181">
        <v>41484</v>
      </c>
      <c r="P1731" s="181">
        <v>41484</v>
      </c>
      <c r="S1731" t="s">
        <v>2674</v>
      </c>
      <c r="X1731">
        <v>19.100000000000001</v>
      </c>
      <c r="Y1731" t="s">
        <v>9144</v>
      </c>
      <c r="AA1731" t="s">
        <v>11235</v>
      </c>
      <c r="AB1731" t="s">
        <v>11281</v>
      </c>
      <c r="AC1731" s="6" t="s">
        <v>15115</v>
      </c>
      <c r="AD1731" t="s">
        <v>11270</v>
      </c>
      <c r="AE1731">
        <v>0.12</v>
      </c>
      <c r="AF1731" t="s">
        <v>9144</v>
      </c>
      <c r="AI1731" s="292">
        <v>0.25</v>
      </c>
      <c r="AJ1731" t="s">
        <v>1419</v>
      </c>
      <c r="AV1731" s="331">
        <f t="shared" si="85"/>
        <v>41501</v>
      </c>
    </row>
    <row r="1732" spans="1:48" x14ac:dyDescent="0.25">
      <c r="A1732" s="175" t="s">
        <v>11571</v>
      </c>
      <c r="B1732" s="6" t="s">
        <v>15111</v>
      </c>
      <c r="C1732" s="238" t="str">
        <f t="shared" si="84"/>
        <v>READINGS_TT1_M2013-5_2013-8</v>
      </c>
      <c r="E1732" s="301" t="s">
        <v>15136</v>
      </c>
      <c r="F1732" s="178" t="s">
        <v>15099</v>
      </c>
      <c r="G1732" s="276">
        <v>41399</v>
      </c>
      <c r="H1732" s="243">
        <f t="shared" si="86"/>
        <v>41399</v>
      </c>
      <c r="I1732" s="277">
        <v>41501</v>
      </c>
      <c r="J1732" s="175" t="s">
        <v>11772</v>
      </c>
      <c r="K1732" s="175"/>
      <c r="L1732" s="24" t="s">
        <v>8637</v>
      </c>
      <c r="M1732" s="175" t="s">
        <v>11771</v>
      </c>
      <c r="N1732" s="175"/>
      <c r="O1732" s="181">
        <v>41484</v>
      </c>
      <c r="P1732" s="181">
        <v>41484</v>
      </c>
      <c r="S1732" t="s">
        <v>2674</v>
      </c>
      <c r="X1732">
        <v>19.399999999999999</v>
      </c>
      <c r="Y1732" t="s">
        <v>9144</v>
      </c>
      <c r="AA1732" t="s">
        <v>11235</v>
      </c>
      <c r="AB1732" t="s">
        <v>11281</v>
      </c>
      <c r="AC1732" s="6" t="s">
        <v>15115</v>
      </c>
      <c r="AD1732" t="s">
        <v>11270</v>
      </c>
      <c r="AE1732">
        <v>0.12</v>
      </c>
      <c r="AF1732" t="s">
        <v>9144</v>
      </c>
      <c r="AI1732" s="292">
        <v>0.41666666666666669</v>
      </c>
      <c r="AJ1732" t="s">
        <v>1419</v>
      </c>
      <c r="AV1732" s="331">
        <f t="shared" si="85"/>
        <v>41501</v>
      </c>
    </row>
    <row r="1733" spans="1:48" x14ac:dyDescent="0.25">
      <c r="A1733" s="175" t="s">
        <v>11571</v>
      </c>
      <c r="B1733" s="6" t="s">
        <v>15111</v>
      </c>
      <c r="C1733" s="238" t="str">
        <f t="shared" si="84"/>
        <v>READINGS_TT1_M2013-5_2013-8</v>
      </c>
      <c r="E1733" s="301" t="s">
        <v>15136</v>
      </c>
      <c r="F1733" s="178" t="s">
        <v>15099</v>
      </c>
      <c r="G1733" s="276">
        <v>41399</v>
      </c>
      <c r="H1733" s="243">
        <f t="shared" si="86"/>
        <v>41399</v>
      </c>
      <c r="I1733" s="277">
        <v>41501</v>
      </c>
      <c r="J1733" s="175" t="s">
        <v>11772</v>
      </c>
      <c r="K1733" s="175"/>
      <c r="L1733" s="24" t="s">
        <v>8637</v>
      </c>
      <c r="M1733" s="175" t="s">
        <v>11771</v>
      </c>
      <c r="N1733" s="175"/>
      <c r="O1733" s="181">
        <v>41484</v>
      </c>
      <c r="P1733" s="181">
        <v>41484</v>
      </c>
      <c r="S1733" t="s">
        <v>2674</v>
      </c>
      <c r="X1733">
        <v>21.3</v>
      </c>
      <c r="Y1733" t="s">
        <v>9144</v>
      </c>
      <c r="AA1733" t="s">
        <v>11235</v>
      </c>
      <c r="AB1733" t="s">
        <v>11281</v>
      </c>
      <c r="AC1733" s="6" t="s">
        <v>15115</v>
      </c>
      <c r="AD1733" t="s">
        <v>11270</v>
      </c>
      <c r="AE1733">
        <v>0.12</v>
      </c>
      <c r="AF1733" t="s">
        <v>9144</v>
      </c>
      <c r="AI1733" s="292">
        <v>0.58333333333333337</v>
      </c>
      <c r="AJ1733" t="s">
        <v>1419</v>
      </c>
      <c r="AV1733" s="331">
        <f t="shared" si="85"/>
        <v>41501</v>
      </c>
    </row>
    <row r="1734" spans="1:48" x14ac:dyDescent="0.25">
      <c r="A1734" s="175" t="s">
        <v>11571</v>
      </c>
      <c r="B1734" s="6" t="s">
        <v>15111</v>
      </c>
      <c r="C1734" s="238" t="str">
        <f t="shared" si="84"/>
        <v>READINGS_TT1_M2013-5_2013-8</v>
      </c>
      <c r="E1734" s="301" t="s">
        <v>15136</v>
      </c>
      <c r="F1734" s="178" t="s">
        <v>15099</v>
      </c>
      <c r="G1734" s="276">
        <v>41399</v>
      </c>
      <c r="H1734" s="243">
        <f t="shared" si="86"/>
        <v>41399</v>
      </c>
      <c r="I1734" s="277">
        <v>41501</v>
      </c>
      <c r="J1734" s="175" t="s">
        <v>11772</v>
      </c>
      <c r="K1734" s="175"/>
      <c r="L1734" s="24" t="s">
        <v>8637</v>
      </c>
      <c r="M1734" s="175" t="s">
        <v>11771</v>
      </c>
      <c r="N1734" s="175"/>
      <c r="O1734" s="181">
        <v>41484</v>
      </c>
      <c r="P1734" s="181">
        <v>41484</v>
      </c>
      <c r="S1734" t="s">
        <v>2674</v>
      </c>
      <c r="X1734">
        <v>21.7</v>
      </c>
      <c r="Y1734" t="s">
        <v>9144</v>
      </c>
      <c r="AA1734" t="s">
        <v>11235</v>
      </c>
      <c r="AB1734" t="s">
        <v>11281</v>
      </c>
      <c r="AC1734" s="6" t="s">
        <v>15115</v>
      </c>
      <c r="AD1734" t="s">
        <v>11270</v>
      </c>
      <c r="AE1734">
        <v>0.12</v>
      </c>
      <c r="AF1734" t="s">
        <v>9144</v>
      </c>
      <c r="AI1734" s="292">
        <v>0.75</v>
      </c>
      <c r="AJ1734" t="s">
        <v>1419</v>
      </c>
      <c r="AV1734" s="331">
        <f t="shared" si="85"/>
        <v>41501</v>
      </c>
    </row>
    <row r="1735" spans="1:48" x14ac:dyDescent="0.25">
      <c r="A1735" s="175" t="s">
        <v>11571</v>
      </c>
      <c r="B1735" s="6" t="s">
        <v>15111</v>
      </c>
      <c r="C1735" s="238" t="str">
        <f t="shared" si="84"/>
        <v>READINGS_TT1_M2013-5_2013-8</v>
      </c>
      <c r="E1735" s="301" t="s">
        <v>15136</v>
      </c>
      <c r="F1735" s="178" t="s">
        <v>15099</v>
      </c>
      <c r="G1735" s="276">
        <v>41399</v>
      </c>
      <c r="H1735" s="243">
        <f t="shared" si="86"/>
        <v>41399</v>
      </c>
      <c r="I1735" s="277">
        <v>41501</v>
      </c>
      <c r="J1735" s="175" t="s">
        <v>11772</v>
      </c>
      <c r="K1735" s="175"/>
      <c r="L1735" s="24" t="s">
        <v>8637</v>
      </c>
      <c r="M1735" s="175" t="s">
        <v>11771</v>
      </c>
      <c r="N1735" s="175"/>
      <c r="O1735" s="181">
        <v>41484</v>
      </c>
      <c r="P1735" s="181">
        <v>41484</v>
      </c>
      <c r="S1735" t="s">
        <v>2674</v>
      </c>
      <c r="X1735">
        <v>20.6</v>
      </c>
      <c r="Y1735" t="s">
        <v>9144</v>
      </c>
      <c r="AA1735" t="s">
        <v>11235</v>
      </c>
      <c r="AB1735" t="s">
        <v>11281</v>
      </c>
      <c r="AC1735" s="6" t="s">
        <v>15115</v>
      </c>
      <c r="AD1735" t="s">
        <v>11270</v>
      </c>
      <c r="AE1735">
        <v>0.12</v>
      </c>
      <c r="AF1735" t="s">
        <v>9144</v>
      </c>
      <c r="AI1735" s="292">
        <v>0.91666666666666663</v>
      </c>
      <c r="AJ1735" t="s">
        <v>1419</v>
      </c>
      <c r="AV1735" s="331">
        <f t="shared" si="85"/>
        <v>41501</v>
      </c>
    </row>
    <row r="1736" spans="1:48" x14ac:dyDescent="0.25">
      <c r="A1736" s="175" t="s">
        <v>11571</v>
      </c>
      <c r="B1736" s="6" t="s">
        <v>15111</v>
      </c>
      <c r="C1736" s="238" t="str">
        <f t="shared" si="84"/>
        <v>READINGS_TT1_M2013-5_2013-8</v>
      </c>
      <c r="E1736" s="301" t="s">
        <v>15136</v>
      </c>
      <c r="F1736" s="178" t="s">
        <v>15099</v>
      </c>
      <c r="G1736" s="276">
        <v>41399</v>
      </c>
      <c r="H1736" s="243">
        <f t="shared" si="86"/>
        <v>41399</v>
      </c>
      <c r="I1736" s="277">
        <v>41501</v>
      </c>
      <c r="J1736" s="175" t="s">
        <v>11772</v>
      </c>
      <c r="K1736" s="175"/>
      <c r="L1736" s="24" t="s">
        <v>8637</v>
      </c>
      <c r="M1736" s="175" t="s">
        <v>11771</v>
      </c>
      <c r="N1736" s="175"/>
      <c r="O1736" s="181">
        <v>41485</v>
      </c>
      <c r="P1736" s="181">
        <v>41485</v>
      </c>
      <c r="S1736" t="s">
        <v>2674</v>
      </c>
      <c r="X1736">
        <v>20.6</v>
      </c>
      <c r="Y1736" t="s">
        <v>9144</v>
      </c>
      <c r="AA1736" t="s">
        <v>11235</v>
      </c>
      <c r="AB1736" t="s">
        <v>11281</v>
      </c>
      <c r="AC1736" s="6" t="s">
        <v>15115</v>
      </c>
      <c r="AD1736" t="s">
        <v>11270</v>
      </c>
      <c r="AE1736">
        <v>0.12</v>
      </c>
      <c r="AF1736" t="s">
        <v>9144</v>
      </c>
      <c r="AI1736" s="292">
        <v>8.3333333333333329E-2</v>
      </c>
      <c r="AJ1736" t="s">
        <v>1419</v>
      </c>
      <c r="AV1736" s="331">
        <f t="shared" si="85"/>
        <v>41501</v>
      </c>
    </row>
    <row r="1737" spans="1:48" x14ac:dyDescent="0.25">
      <c r="A1737" s="175" t="s">
        <v>11571</v>
      </c>
      <c r="B1737" s="6" t="s">
        <v>15111</v>
      </c>
      <c r="C1737" s="238" t="str">
        <f t="shared" si="84"/>
        <v>READINGS_TT1_M2013-5_2013-8</v>
      </c>
      <c r="E1737" s="301" t="s">
        <v>15136</v>
      </c>
      <c r="F1737" s="178" t="s">
        <v>15099</v>
      </c>
      <c r="G1737" s="276">
        <v>41399</v>
      </c>
      <c r="H1737" s="243">
        <f t="shared" si="86"/>
        <v>41399</v>
      </c>
      <c r="I1737" s="277">
        <v>41501</v>
      </c>
      <c r="J1737" s="175" t="s">
        <v>11772</v>
      </c>
      <c r="K1737" s="175"/>
      <c r="L1737" s="24" t="s">
        <v>8637</v>
      </c>
      <c r="M1737" s="175" t="s">
        <v>11771</v>
      </c>
      <c r="N1737" s="175"/>
      <c r="O1737" s="181">
        <v>41485</v>
      </c>
      <c r="P1737" s="181">
        <v>41485</v>
      </c>
      <c r="S1737" t="s">
        <v>2674</v>
      </c>
      <c r="X1737">
        <v>19.3</v>
      </c>
      <c r="Y1737" t="s">
        <v>9144</v>
      </c>
      <c r="AA1737" t="s">
        <v>11235</v>
      </c>
      <c r="AB1737" t="s">
        <v>11281</v>
      </c>
      <c r="AC1737" s="6" t="s">
        <v>15115</v>
      </c>
      <c r="AD1737" t="s">
        <v>11270</v>
      </c>
      <c r="AE1737">
        <v>0.12</v>
      </c>
      <c r="AF1737" t="s">
        <v>9144</v>
      </c>
      <c r="AI1737" s="292">
        <v>0.25</v>
      </c>
      <c r="AJ1737" t="s">
        <v>1419</v>
      </c>
      <c r="AV1737" s="331">
        <f t="shared" si="85"/>
        <v>41501</v>
      </c>
    </row>
    <row r="1738" spans="1:48" x14ac:dyDescent="0.25">
      <c r="A1738" s="175" t="s">
        <v>11571</v>
      </c>
      <c r="B1738" s="6" t="s">
        <v>15111</v>
      </c>
      <c r="C1738" s="238" t="str">
        <f t="shared" si="84"/>
        <v>READINGS_TT1_M2013-5_2013-8</v>
      </c>
      <c r="E1738" s="301" t="s">
        <v>15136</v>
      </c>
      <c r="F1738" s="178" t="s">
        <v>15099</v>
      </c>
      <c r="G1738" s="276">
        <v>41399</v>
      </c>
      <c r="H1738" s="243">
        <f t="shared" si="86"/>
        <v>41399</v>
      </c>
      <c r="I1738" s="277">
        <v>41501</v>
      </c>
      <c r="J1738" s="175" t="s">
        <v>11772</v>
      </c>
      <c r="K1738" s="175"/>
      <c r="L1738" s="24" t="s">
        <v>8637</v>
      </c>
      <c r="M1738" s="175" t="s">
        <v>11771</v>
      </c>
      <c r="N1738" s="175"/>
      <c r="O1738" s="181">
        <v>41485</v>
      </c>
      <c r="P1738" s="181">
        <v>41485</v>
      </c>
      <c r="S1738" t="s">
        <v>2674</v>
      </c>
      <c r="X1738">
        <v>19.100000000000001</v>
      </c>
      <c r="Y1738" t="s">
        <v>9144</v>
      </c>
      <c r="AA1738" t="s">
        <v>11235</v>
      </c>
      <c r="AB1738" t="s">
        <v>11281</v>
      </c>
      <c r="AC1738" s="6" t="s">
        <v>15115</v>
      </c>
      <c r="AD1738" t="s">
        <v>11270</v>
      </c>
      <c r="AE1738">
        <v>0.12</v>
      </c>
      <c r="AF1738" t="s">
        <v>9144</v>
      </c>
      <c r="AI1738" s="292">
        <v>0.41666666666666669</v>
      </c>
      <c r="AJ1738" t="s">
        <v>1419</v>
      </c>
      <c r="AV1738" s="331">
        <f t="shared" si="85"/>
        <v>41501</v>
      </c>
    </row>
    <row r="1739" spans="1:48" x14ac:dyDescent="0.25">
      <c r="A1739" s="175" t="s">
        <v>11571</v>
      </c>
      <c r="B1739" s="6" t="s">
        <v>15111</v>
      </c>
      <c r="C1739" s="238" t="str">
        <f t="shared" si="84"/>
        <v>READINGS_TT1_M2013-5_2013-8</v>
      </c>
      <c r="E1739" s="301" t="s">
        <v>15136</v>
      </c>
      <c r="F1739" s="178" t="s">
        <v>15099</v>
      </c>
      <c r="G1739" s="276">
        <v>41399</v>
      </c>
      <c r="H1739" s="243">
        <f t="shared" si="86"/>
        <v>41399</v>
      </c>
      <c r="I1739" s="277">
        <v>41501</v>
      </c>
      <c r="J1739" s="175" t="s">
        <v>11772</v>
      </c>
      <c r="K1739" s="175"/>
      <c r="L1739" s="24" t="s">
        <v>8637</v>
      </c>
      <c r="M1739" s="175" t="s">
        <v>11771</v>
      </c>
      <c r="N1739" s="175"/>
      <c r="O1739" s="181">
        <v>41485</v>
      </c>
      <c r="P1739" s="181">
        <v>41485</v>
      </c>
      <c r="S1739" t="s">
        <v>2674</v>
      </c>
      <c r="X1739">
        <v>20.8</v>
      </c>
      <c r="Y1739" t="s">
        <v>9144</v>
      </c>
      <c r="AA1739" t="s">
        <v>11235</v>
      </c>
      <c r="AB1739" t="s">
        <v>11281</v>
      </c>
      <c r="AC1739" s="6" t="s">
        <v>15115</v>
      </c>
      <c r="AD1739" t="s">
        <v>11270</v>
      </c>
      <c r="AE1739">
        <v>0.12</v>
      </c>
      <c r="AF1739" t="s">
        <v>9144</v>
      </c>
      <c r="AI1739" s="292">
        <v>0.58333333333333337</v>
      </c>
      <c r="AJ1739" t="s">
        <v>1419</v>
      </c>
      <c r="AV1739" s="331">
        <f t="shared" si="85"/>
        <v>41501</v>
      </c>
    </row>
    <row r="1740" spans="1:48" x14ac:dyDescent="0.25">
      <c r="A1740" s="175" t="s">
        <v>11571</v>
      </c>
      <c r="B1740" s="6" t="s">
        <v>15111</v>
      </c>
      <c r="C1740" s="238" t="str">
        <f t="shared" si="84"/>
        <v>READINGS_TT1_M2013-5_2013-8</v>
      </c>
      <c r="E1740" s="301" t="s">
        <v>15136</v>
      </c>
      <c r="F1740" s="178" t="s">
        <v>15099</v>
      </c>
      <c r="G1740" s="276">
        <v>41399</v>
      </c>
      <c r="H1740" s="243">
        <f t="shared" si="86"/>
        <v>41399</v>
      </c>
      <c r="I1740" s="277">
        <v>41501</v>
      </c>
      <c r="J1740" s="175" t="s">
        <v>11772</v>
      </c>
      <c r="K1740" s="175"/>
      <c r="L1740" s="24" t="s">
        <v>8637</v>
      </c>
      <c r="M1740" s="175" t="s">
        <v>11771</v>
      </c>
      <c r="N1740" s="175"/>
      <c r="O1740" s="181">
        <v>41485</v>
      </c>
      <c r="P1740" s="181">
        <v>41485</v>
      </c>
      <c r="S1740" t="s">
        <v>2674</v>
      </c>
      <c r="X1740">
        <v>21.9</v>
      </c>
      <c r="Y1740" t="s">
        <v>9144</v>
      </c>
      <c r="AA1740" t="s">
        <v>11235</v>
      </c>
      <c r="AB1740" t="s">
        <v>11281</v>
      </c>
      <c r="AC1740" s="6" t="s">
        <v>15115</v>
      </c>
      <c r="AD1740" t="s">
        <v>11270</v>
      </c>
      <c r="AE1740">
        <v>0.12</v>
      </c>
      <c r="AF1740" t="s">
        <v>9144</v>
      </c>
      <c r="AI1740" s="292">
        <v>0.75</v>
      </c>
      <c r="AJ1740" t="s">
        <v>1419</v>
      </c>
      <c r="AV1740" s="331">
        <f t="shared" si="85"/>
        <v>41501</v>
      </c>
    </row>
    <row r="1741" spans="1:48" x14ac:dyDescent="0.25">
      <c r="A1741" s="175" t="s">
        <v>11571</v>
      </c>
      <c r="B1741" s="6" t="s">
        <v>15111</v>
      </c>
      <c r="C1741" s="238" t="str">
        <f t="shared" si="84"/>
        <v>READINGS_TT1_M2013-5_2013-8</v>
      </c>
      <c r="E1741" s="301" t="s">
        <v>15136</v>
      </c>
      <c r="F1741" s="178" t="s">
        <v>15099</v>
      </c>
      <c r="G1741" s="276">
        <v>41399</v>
      </c>
      <c r="H1741" s="243">
        <f t="shared" si="86"/>
        <v>41399</v>
      </c>
      <c r="I1741" s="277">
        <v>41501</v>
      </c>
      <c r="J1741" s="175" t="s">
        <v>11772</v>
      </c>
      <c r="K1741" s="175"/>
      <c r="L1741" s="24" t="s">
        <v>8637</v>
      </c>
      <c r="M1741" s="175" t="s">
        <v>11771</v>
      </c>
      <c r="N1741" s="175"/>
      <c r="O1741" s="181">
        <v>41485</v>
      </c>
      <c r="P1741" s="181">
        <v>41485</v>
      </c>
      <c r="S1741" t="s">
        <v>2674</v>
      </c>
      <c r="X1741">
        <v>20.9</v>
      </c>
      <c r="Y1741" t="s">
        <v>9144</v>
      </c>
      <c r="AA1741" t="s">
        <v>11235</v>
      </c>
      <c r="AB1741" t="s">
        <v>11281</v>
      </c>
      <c r="AC1741" s="6" t="s">
        <v>15115</v>
      </c>
      <c r="AD1741" t="s">
        <v>11270</v>
      </c>
      <c r="AE1741">
        <v>0.12</v>
      </c>
      <c r="AF1741" t="s">
        <v>9144</v>
      </c>
      <c r="AI1741" s="292">
        <v>0.91666666666666663</v>
      </c>
      <c r="AJ1741" t="s">
        <v>1419</v>
      </c>
      <c r="AV1741" s="331">
        <f t="shared" si="85"/>
        <v>41501</v>
      </c>
    </row>
    <row r="1742" spans="1:48" x14ac:dyDescent="0.25">
      <c r="A1742" s="175" t="s">
        <v>11571</v>
      </c>
      <c r="B1742" s="6" t="s">
        <v>15111</v>
      </c>
      <c r="C1742" s="238" t="str">
        <f t="shared" si="84"/>
        <v>READINGS_TT1_M2013-5_2013-8</v>
      </c>
      <c r="E1742" s="301" t="s">
        <v>15136</v>
      </c>
      <c r="F1742" s="178" t="s">
        <v>15099</v>
      </c>
      <c r="G1742" s="276">
        <v>41399</v>
      </c>
      <c r="H1742" s="243">
        <f t="shared" si="86"/>
        <v>41399</v>
      </c>
      <c r="I1742" s="277">
        <v>41501</v>
      </c>
      <c r="J1742" s="175" t="s">
        <v>11772</v>
      </c>
      <c r="K1742" s="175"/>
      <c r="L1742" s="24" t="s">
        <v>8637</v>
      </c>
      <c r="M1742" s="175" t="s">
        <v>11771</v>
      </c>
      <c r="N1742" s="175"/>
      <c r="O1742" s="181">
        <v>41486</v>
      </c>
      <c r="P1742" s="181">
        <v>41486</v>
      </c>
      <c r="S1742" t="s">
        <v>2674</v>
      </c>
      <c r="X1742">
        <v>21.7</v>
      </c>
      <c r="Y1742" t="s">
        <v>9144</v>
      </c>
      <c r="AA1742" t="s">
        <v>11235</v>
      </c>
      <c r="AB1742" t="s">
        <v>11281</v>
      </c>
      <c r="AC1742" s="6" t="s">
        <v>15115</v>
      </c>
      <c r="AD1742" t="s">
        <v>11270</v>
      </c>
      <c r="AE1742">
        <v>0.12</v>
      </c>
      <c r="AF1742" t="s">
        <v>9144</v>
      </c>
      <c r="AI1742" s="292">
        <v>8.3333333333333329E-2</v>
      </c>
      <c r="AJ1742" t="s">
        <v>1419</v>
      </c>
      <c r="AV1742" s="331">
        <f t="shared" si="85"/>
        <v>41501</v>
      </c>
    </row>
    <row r="1743" spans="1:48" x14ac:dyDescent="0.25">
      <c r="A1743" s="175" t="s">
        <v>11571</v>
      </c>
      <c r="B1743" s="6" t="s">
        <v>15111</v>
      </c>
      <c r="C1743" s="238" t="str">
        <f t="shared" si="84"/>
        <v>READINGS_TT1_M2013-5_2013-8</v>
      </c>
      <c r="E1743" s="301" t="s">
        <v>15136</v>
      </c>
      <c r="F1743" s="178" t="s">
        <v>15099</v>
      </c>
      <c r="G1743" s="276">
        <v>41399</v>
      </c>
      <c r="H1743" s="243">
        <f t="shared" si="86"/>
        <v>41399</v>
      </c>
      <c r="I1743" s="277">
        <v>41501</v>
      </c>
      <c r="J1743" s="175" t="s">
        <v>11772</v>
      </c>
      <c r="K1743" s="175"/>
      <c r="L1743" s="24" t="s">
        <v>8637</v>
      </c>
      <c r="M1743" s="175" t="s">
        <v>11771</v>
      </c>
      <c r="N1743" s="175"/>
      <c r="O1743" s="181">
        <v>41486</v>
      </c>
      <c r="P1743" s="181">
        <v>41486</v>
      </c>
      <c r="S1743" t="s">
        <v>2674</v>
      </c>
      <c r="X1743">
        <v>20.6</v>
      </c>
      <c r="Y1743" t="s">
        <v>9144</v>
      </c>
      <c r="AA1743" t="s">
        <v>11235</v>
      </c>
      <c r="AB1743" t="s">
        <v>11281</v>
      </c>
      <c r="AC1743" s="6" t="s">
        <v>15115</v>
      </c>
      <c r="AD1743" t="s">
        <v>11270</v>
      </c>
      <c r="AE1743">
        <v>0.12</v>
      </c>
      <c r="AF1743" t="s">
        <v>9144</v>
      </c>
      <c r="AI1743" s="292">
        <v>0.25</v>
      </c>
      <c r="AJ1743" t="s">
        <v>1419</v>
      </c>
      <c r="AV1743" s="331">
        <f t="shared" si="85"/>
        <v>41501</v>
      </c>
    </row>
    <row r="1744" spans="1:48" x14ac:dyDescent="0.25">
      <c r="A1744" s="175" t="s">
        <v>11571</v>
      </c>
      <c r="B1744" s="6" t="s">
        <v>15111</v>
      </c>
      <c r="C1744" s="238" t="str">
        <f t="shared" si="84"/>
        <v>READINGS_TT1_M2013-5_2013-8</v>
      </c>
      <c r="E1744" s="301" t="s">
        <v>15136</v>
      </c>
      <c r="F1744" s="178" t="s">
        <v>15099</v>
      </c>
      <c r="G1744" s="276">
        <v>41399</v>
      </c>
      <c r="H1744" s="243">
        <f t="shared" si="86"/>
        <v>41399</v>
      </c>
      <c r="I1744" s="277">
        <v>41501</v>
      </c>
      <c r="J1744" s="175" t="s">
        <v>11772</v>
      </c>
      <c r="K1744" s="175"/>
      <c r="L1744" s="24" t="s">
        <v>8637</v>
      </c>
      <c r="M1744" s="175" t="s">
        <v>11771</v>
      </c>
      <c r="N1744" s="175"/>
      <c r="O1744" s="181">
        <v>41486</v>
      </c>
      <c r="P1744" s="181">
        <v>41486</v>
      </c>
      <c r="S1744" t="s">
        <v>2674</v>
      </c>
      <c r="X1744">
        <v>20.399999999999999</v>
      </c>
      <c r="Y1744" t="s">
        <v>9144</v>
      </c>
      <c r="AA1744" t="s">
        <v>11235</v>
      </c>
      <c r="AB1744" t="s">
        <v>11281</v>
      </c>
      <c r="AC1744" s="6" t="s">
        <v>15115</v>
      </c>
      <c r="AD1744" t="s">
        <v>11270</v>
      </c>
      <c r="AE1744">
        <v>0.12</v>
      </c>
      <c r="AF1744" t="s">
        <v>9144</v>
      </c>
      <c r="AI1744" s="292">
        <v>0.41666666666666669</v>
      </c>
      <c r="AJ1744" t="s">
        <v>1419</v>
      </c>
      <c r="AV1744" s="331">
        <f t="shared" si="85"/>
        <v>41501</v>
      </c>
    </row>
    <row r="1745" spans="1:48" x14ac:dyDescent="0.25">
      <c r="A1745" s="175" t="s">
        <v>11571</v>
      </c>
      <c r="B1745" s="6" t="s">
        <v>15111</v>
      </c>
      <c r="C1745" s="238" t="str">
        <f t="shared" si="84"/>
        <v>READINGS_TT1_M2013-5_2013-8</v>
      </c>
      <c r="E1745" s="301" t="s">
        <v>15136</v>
      </c>
      <c r="F1745" s="178" t="s">
        <v>15099</v>
      </c>
      <c r="G1745" s="276">
        <v>41399</v>
      </c>
      <c r="H1745" s="243">
        <f t="shared" si="86"/>
        <v>41399</v>
      </c>
      <c r="I1745" s="277">
        <v>41501</v>
      </c>
      <c r="J1745" s="175" t="s">
        <v>11772</v>
      </c>
      <c r="K1745" s="175"/>
      <c r="L1745" s="24" t="s">
        <v>8637</v>
      </c>
      <c r="M1745" s="175" t="s">
        <v>11771</v>
      </c>
      <c r="N1745" s="175"/>
      <c r="O1745" s="181">
        <v>41486</v>
      </c>
      <c r="P1745" s="181">
        <v>41486</v>
      </c>
      <c r="S1745" t="s">
        <v>2674</v>
      </c>
      <c r="X1745">
        <v>20.5</v>
      </c>
      <c r="Y1745" t="s">
        <v>9144</v>
      </c>
      <c r="AA1745" t="s">
        <v>11235</v>
      </c>
      <c r="AB1745" t="s">
        <v>11281</v>
      </c>
      <c r="AC1745" s="6" t="s">
        <v>15115</v>
      </c>
      <c r="AD1745" t="s">
        <v>11270</v>
      </c>
      <c r="AE1745">
        <v>0.12</v>
      </c>
      <c r="AF1745" t="s">
        <v>9144</v>
      </c>
      <c r="AI1745" s="292">
        <v>0.58333333333333337</v>
      </c>
      <c r="AJ1745" t="s">
        <v>1419</v>
      </c>
      <c r="AV1745" s="331">
        <f t="shared" si="85"/>
        <v>41501</v>
      </c>
    </row>
    <row r="1746" spans="1:48" x14ac:dyDescent="0.25">
      <c r="A1746" s="175" t="s">
        <v>11571</v>
      </c>
      <c r="B1746" s="6" t="s">
        <v>15111</v>
      </c>
      <c r="C1746" s="238" t="str">
        <f t="shared" si="84"/>
        <v>READINGS_TT1_M2013-5_2013-8</v>
      </c>
      <c r="E1746" s="301" t="s">
        <v>15136</v>
      </c>
      <c r="F1746" s="178" t="s">
        <v>15099</v>
      </c>
      <c r="G1746" s="276">
        <v>41399</v>
      </c>
      <c r="H1746" s="243">
        <f t="shared" si="86"/>
        <v>41399</v>
      </c>
      <c r="I1746" s="277">
        <v>41501</v>
      </c>
      <c r="J1746" s="175" t="s">
        <v>11772</v>
      </c>
      <c r="K1746" s="175"/>
      <c r="L1746" s="24" t="s">
        <v>8637</v>
      </c>
      <c r="M1746" s="175" t="s">
        <v>11771</v>
      </c>
      <c r="N1746" s="175"/>
      <c r="O1746" s="181">
        <v>41486</v>
      </c>
      <c r="P1746" s="181">
        <v>41486</v>
      </c>
      <c r="S1746" t="s">
        <v>2674</v>
      </c>
      <c r="X1746">
        <v>19.100000000000001</v>
      </c>
      <c r="Y1746" t="s">
        <v>9144</v>
      </c>
      <c r="AA1746" t="s">
        <v>11235</v>
      </c>
      <c r="AB1746" t="s">
        <v>11281</v>
      </c>
      <c r="AC1746" s="6" t="s">
        <v>15115</v>
      </c>
      <c r="AD1746" t="s">
        <v>11270</v>
      </c>
      <c r="AE1746">
        <v>0.12</v>
      </c>
      <c r="AF1746" t="s">
        <v>9144</v>
      </c>
      <c r="AI1746" s="292">
        <v>0.75</v>
      </c>
      <c r="AJ1746" t="s">
        <v>1419</v>
      </c>
      <c r="AV1746" s="331">
        <f t="shared" si="85"/>
        <v>41501</v>
      </c>
    </row>
    <row r="1747" spans="1:48" x14ac:dyDescent="0.25">
      <c r="A1747" s="175" t="s">
        <v>11571</v>
      </c>
      <c r="B1747" s="6" t="s">
        <v>15111</v>
      </c>
      <c r="C1747" s="238" t="str">
        <f t="shared" si="84"/>
        <v>READINGS_TT1_M2013-5_2013-8</v>
      </c>
      <c r="E1747" s="301" t="s">
        <v>15136</v>
      </c>
      <c r="F1747" s="178" t="s">
        <v>15099</v>
      </c>
      <c r="G1747" s="276">
        <v>41399</v>
      </c>
      <c r="H1747" s="243">
        <f t="shared" si="86"/>
        <v>41399</v>
      </c>
      <c r="I1747" s="277">
        <v>41501</v>
      </c>
      <c r="J1747" s="175" t="s">
        <v>11772</v>
      </c>
      <c r="K1747" s="175"/>
      <c r="L1747" s="24" t="s">
        <v>8637</v>
      </c>
      <c r="M1747" s="175" t="s">
        <v>11771</v>
      </c>
      <c r="N1747" s="175"/>
      <c r="O1747" s="181">
        <v>41486</v>
      </c>
      <c r="P1747" s="181">
        <v>41486</v>
      </c>
      <c r="S1747" t="s">
        <v>2674</v>
      </c>
      <c r="X1747">
        <v>19.2</v>
      </c>
      <c r="Y1747" t="s">
        <v>9144</v>
      </c>
      <c r="AA1747" t="s">
        <v>11235</v>
      </c>
      <c r="AB1747" t="s">
        <v>11281</v>
      </c>
      <c r="AC1747" s="6" t="s">
        <v>15115</v>
      </c>
      <c r="AD1747" t="s">
        <v>11270</v>
      </c>
      <c r="AE1747">
        <v>0.12</v>
      </c>
      <c r="AF1747" t="s">
        <v>9144</v>
      </c>
      <c r="AI1747" s="292">
        <v>0.91666666666666663</v>
      </c>
      <c r="AJ1747" t="s">
        <v>1419</v>
      </c>
      <c r="AV1747" s="331">
        <f t="shared" si="85"/>
        <v>41501</v>
      </c>
    </row>
    <row r="1748" spans="1:48" x14ac:dyDescent="0.25">
      <c r="A1748" s="175" t="s">
        <v>11571</v>
      </c>
      <c r="B1748" s="6" t="s">
        <v>15111</v>
      </c>
      <c r="C1748" s="238" t="str">
        <f t="shared" si="84"/>
        <v>READINGS_TT1_M2013-5_2013-8</v>
      </c>
      <c r="E1748" s="301" t="s">
        <v>15136</v>
      </c>
      <c r="F1748" s="178" t="s">
        <v>15099</v>
      </c>
      <c r="G1748" s="276">
        <v>41399</v>
      </c>
      <c r="H1748" s="243">
        <f t="shared" si="86"/>
        <v>41399</v>
      </c>
      <c r="I1748" s="277">
        <v>41501</v>
      </c>
      <c r="J1748" s="175" t="s">
        <v>11772</v>
      </c>
      <c r="K1748" s="175"/>
      <c r="L1748" s="24" t="s">
        <v>8637</v>
      </c>
      <c r="M1748" s="175" t="s">
        <v>11771</v>
      </c>
      <c r="N1748" s="175"/>
      <c r="O1748" s="181">
        <v>41487</v>
      </c>
      <c r="P1748" s="181">
        <v>41487</v>
      </c>
      <c r="S1748" t="s">
        <v>2674</v>
      </c>
      <c r="X1748">
        <v>21.1</v>
      </c>
      <c r="Y1748" t="s">
        <v>9144</v>
      </c>
      <c r="AA1748" t="s">
        <v>11235</v>
      </c>
      <c r="AB1748" t="s">
        <v>11281</v>
      </c>
      <c r="AC1748" s="6" t="s">
        <v>15115</v>
      </c>
      <c r="AD1748" t="s">
        <v>11270</v>
      </c>
      <c r="AE1748">
        <v>0.12</v>
      </c>
      <c r="AF1748" t="s">
        <v>9144</v>
      </c>
      <c r="AI1748" s="292">
        <v>8.3333333333333329E-2</v>
      </c>
      <c r="AJ1748" t="s">
        <v>1419</v>
      </c>
      <c r="AV1748" s="331">
        <f t="shared" si="85"/>
        <v>41501</v>
      </c>
    </row>
    <row r="1749" spans="1:48" x14ac:dyDescent="0.25">
      <c r="A1749" s="175" t="s">
        <v>11571</v>
      </c>
      <c r="B1749" s="6" t="s">
        <v>15111</v>
      </c>
      <c r="C1749" s="238" t="str">
        <f t="shared" si="84"/>
        <v>READINGS_TT1_M2013-5_2013-8</v>
      </c>
      <c r="E1749" s="301" t="s">
        <v>15136</v>
      </c>
      <c r="F1749" s="178" t="s">
        <v>15099</v>
      </c>
      <c r="G1749" s="276">
        <v>41399</v>
      </c>
      <c r="H1749" s="243">
        <f t="shared" si="86"/>
        <v>41399</v>
      </c>
      <c r="I1749" s="277">
        <v>41501</v>
      </c>
      <c r="J1749" s="175" t="s">
        <v>11772</v>
      </c>
      <c r="K1749" s="175"/>
      <c r="L1749" s="24" t="s">
        <v>8637</v>
      </c>
      <c r="M1749" s="175" t="s">
        <v>11771</v>
      </c>
      <c r="N1749" s="175"/>
      <c r="O1749" s="181">
        <v>41487</v>
      </c>
      <c r="P1749" s="181">
        <v>41487</v>
      </c>
      <c r="S1749" t="s">
        <v>2674</v>
      </c>
      <c r="X1749">
        <v>21.8</v>
      </c>
      <c r="Y1749" t="s">
        <v>9144</v>
      </c>
      <c r="AA1749" t="s">
        <v>11235</v>
      </c>
      <c r="AB1749" t="s">
        <v>11281</v>
      </c>
      <c r="AC1749" s="6" t="s">
        <v>15115</v>
      </c>
      <c r="AD1749" t="s">
        <v>11270</v>
      </c>
      <c r="AE1749">
        <v>0.12</v>
      </c>
      <c r="AF1749" t="s">
        <v>9144</v>
      </c>
      <c r="AI1749" s="292">
        <v>0.25</v>
      </c>
      <c r="AJ1749" t="s">
        <v>1419</v>
      </c>
      <c r="AV1749" s="331">
        <f t="shared" si="85"/>
        <v>41501</v>
      </c>
    </row>
    <row r="1750" spans="1:48" x14ac:dyDescent="0.25">
      <c r="A1750" s="175" t="s">
        <v>11571</v>
      </c>
      <c r="B1750" s="6" t="s">
        <v>15111</v>
      </c>
      <c r="C1750" s="238" t="str">
        <f t="shared" si="84"/>
        <v>READINGS_TT1_M2013-5_2013-8</v>
      </c>
      <c r="E1750" s="301" t="s">
        <v>15136</v>
      </c>
      <c r="F1750" s="178" t="s">
        <v>15099</v>
      </c>
      <c r="G1750" s="276">
        <v>41399</v>
      </c>
      <c r="H1750" s="243">
        <f t="shared" si="86"/>
        <v>41399</v>
      </c>
      <c r="I1750" s="277">
        <v>41501</v>
      </c>
      <c r="J1750" s="175" t="s">
        <v>11772</v>
      </c>
      <c r="K1750" s="175"/>
      <c r="L1750" s="24" t="s">
        <v>8637</v>
      </c>
      <c r="M1750" s="175" t="s">
        <v>11771</v>
      </c>
      <c r="N1750" s="175"/>
      <c r="O1750" s="181">
        <v>41487</v>
      </c>
      <c r="P1750" s="181">
        <v>41487</v>
      </c>
      <c r="S1750" t="s">
        <v>2674</v>
      </c>
      <c r="X1750">
        <v>20.8</v>
      </c>
      <c r="Y1750" t="s">
        <v>9144</v>
      </c>
      <c r="AA1750" t="s">
        <v>11235</v>
      </c>
      <c r="AB1750" t="s">
        <v>11281</v>
      </c>
      <c r="AC1750" s="6" t="s">
        <v>15115</v>
      </c>
      <c r="AD1750" t="s">
        <v>11270</v>
      </c>
      <c r="AE1750">
        <v>0.12</v>
      </c>
      <c r="AF1750" t="s">
        <v>9144</v>
      </c>
      <c r="AI1750" s="292">
        <v>0.41666666666666669</v>
      </c>
      <c r="AJ1750" t="s">
        <v>1419</v>
      </c>
      <c r="AV1750" s="331">
        <f t="shared" si="85"/>
        <v>41501</v>
      </c>
    </row>
    <row r="1751" spans="1:48" x14ac:dyDescent="0.25">
      <c r="A1751" s="175" t="s">
        <v>11571</v>
      </c>
      <c r="B1751" s="6" t="s">
        <v>15111</v>
      </c>
      <c r="C1751" s="238" t="str">
        <f t="shared" si="84"/>
        <v>READINGS_TT1_M2013-5_2013-8</v>
      </c>
      <c r="E1751" s="301" t="s">
        <v>15136</v>
      </c>
      <c r="F1751" s="178" t="s">
        <v>15099</v>
      </c>
      <c r="G1751" s="276">
        <v>41399</v>
      </c>
      <c r="H1751" s="243">
        <f t="shared" si="86"/>
        <v>41399</v>
      </c>
      <c r="I1751" s="277">
        <v>41501</v>
      </c>
      <c r="J1751" s="175" t="s">
        <v>11772</v>
      </c>
      <c r="K1751" s="175"/>
      <c r="L1751" s="24" t="s">
        <v>8637</v>
      </c>
      <c r="M1751" s="175" t="s">
        <v>11771</v>
      </c>
      <c r="N1751" s="175"/>
      <c r="O1751" s="181">
        <v>41487</v>
      </c>
      <c r="P1751" s="181">
        <v>41487</v>
      </c>
      <c r="S1751" t="s">
        <v>2674</v>
      </c>
      <c r="X1751">
        <v>21.6</v>
      </c>
      <c r="Y1751" t="s">
        <v>9144</v>
      </c>
      <c r="AA1751" t="s">
        <v>11235</v>
      </c>
      <c r="AB1751" t="s">
        <v>11281</v>
      </c>
      <c r="AC1751" s="6" t="s">
        <v>15115</v>
      </c>
      <c r="AD1751" t="s">
        <v>11270</v>
      </c>
      <c r="AE1751">
        <v>0.12</v>
      </c>
      <c r="AF1751" t="s">
        <v>9144</v>
      </c>
      <c r="AI1751" s="292">
        <v>0.58333333333333337</v>
      </c>
      <c r="AJ1751" t="s">
        <v>1419</v>
      </c>
      <c r="AV1751" s="331">
        <f t="shared" si="85"/>
        <v>41501</v>
      </c>
    </row>
    <row r="1752" spans="1:48" x14ac:dyDescent="0.25">
      <c r="A1752" s="175" t="s">
        <v>11571</v>
      </c>
      <c r="B1752" s="6" t="s">
        <v>15111</v>
      </c>
      <c r="C1752" s="238" t="str">
        <f t="shared" si="84"/>
        <v>READINGS_TT1_M2013-5_2013-8</v>
      </c>
      <c r="E1752" s="301" t="s">
        <v>15136</v>
      </c>
      <c r="F1752" s="178" t="s">
        <v>15099</v>
      </c>
      <c r="G1752" s="276">
        <v>41399</v>
      </c>
      <c r="H1752" s="243">
        <f t="shared" si="86"/>
        <v>41399</v>
      </c>
      <c r="I1752" s="277">
        <v>41501</v>
      </c>
      <c r="J1752" s="175" t="s">
        <v>11772</v>
      </c>
      <c r="K1752" s="175"/>
      <c r="L1752" s="24" t="s">
        <v>8637</v>
      </c>
      <c r="M1752" s="175" t="s">
        <v>11771</v>
      </c>
      <c r="N1752" s="175"/>
      <c r="O1752" s="181">
        <v>41487</v>
      </c>
      <c r="P1752" s="181">
        <v>41487</v>
      </c>
      <c r="S1752" t="s">
        <v>2674</v>
      </c>
      <c r="X1752">
        <v>20.399999999999999</v>
      </c>
      <c r="Y1752" t="s">
        <v>9144</v>
      </c>
      <c r="AA1752" t="s">
        <v>11235</v>
      </c>
      <c r="AB1752" t="s">
        <v>11281</v>
      </c>
      <c r="AC1752" s="6" t="s">
        <v>15115</v>
      </c>
      <c r="AD1752" t="s">
        <v>11270</v>
      </c>
      <c r="AE1752">
        <v>0.12</v>
      </c>
      <c r="AF1752" t="s">
        <v>9144</v>
      </c>
      <c r="AI1752" s="292">
        <v>0.75</v>
      </c>
      <c r="AJ1752" t="s">
        <v>1419</v>
      </c>
      <c r="AV1752" s="331">
        <f t="shared" si="85"/>
        <v>41501</v>
      </c>
    </row>
    <row r="1753" spans="1:48" x14ac:dyDescent="0.25">
      <c r="A1753" s="175" t="s">
        <v>11571</v>
      </c>
      <c r="B1753" s="6" t="s">
        <v>15111</v>
      </c>
      <c r="C1753" s="238" t="str">
        <f t="shared" si="84"/>
        <v>READINGS_TT1_M2013-5_2013-8</v>
      </c>
      <c r="E1753" s="301" t="s">
        <v>15136</v>
      </c>
      <c r="F1753" s="178" t="s">
        <v>15099</v>
      </c>
      <c r="G1753" s="276">
        <v>41399</v>
      </c>
      <c r="H1753" s="243">
        <f t="shared" si="86"/>
        <v>41399</v>
      </c>
      <c r="I1753" s="277">
        <v>41501</v>
      </c>
      <c r="J1753" s="175" t="s">
        <v>11772</v>
      </c>
      <c r="K1753" s="175"/>
      <c r="L1753" s="24" t="s">
        <v>8637</v>
      </c>
      <c r="M1753" s="175" t="s">
        <v>11771</v>
      </c>
      <c r="N1753" s="175"/>
      <c r="O1753" s="181">
        <v>41487</v>
      </c>
      <c r="P1753" s="181">
        <v>41487</v>
      </c>
      <c r="S1753" t="s">
        <v>2674</v>
      </c>
      <c r="X1753">
        <v>20.2</v>
      </c>
      <c r="Y1753" t="s">
        <v>9144</v>
      </c>
      <c r="AA1753" t="s">
        <v>11235</v>
      </c>
      <c r="AB1753" t="s">
        <v>11281</v>
      </c>
      <c r="AC1753" s="6" t="s">
        <v>15115</v>
      </c>
      <c r="AD1753" t="s">
        <v>11270</v>
      </c>
      <c r="AE1753">
        <v>0.12</v>
      </c>
      <c r="AF1753" t="s">
        <v>9144</v>
      </c>
      <c r="AI1753" s="292">
        <v>0.91666666666666663</v>
      </c>
      <c r="AJ1753" t="s">
        <v>1419</v>
      </c>
      <c r="AV1753" s="331">
        <f t="shared" si="85"/>
        <v>41501</v>
      </c>
    </row>
    <row r="1754" spans="1:48" x14ac:dyDescent="0.25">
      <c r="A1754" s="175" t="s">
        <v>11571</v>
      </c>
      <c r="B1754" s="6" t="s">
        <v>15111</v>
      </c>
      <c r="C1754" s="238" t="str">
        <f t="shared" si="84"/>
        <v>READINGS_TT1_M2013-5_2013-8</v>
      </c>
      <c r="E1754" s="301" t="s">
        <v>15136</v>
      </c>
      <c r="F1754" s="178" t="s">
        <v>15099</v>
      </c>
      <c r="G1754" s="276">
        <v>41399</v>
      </c>
      <c r="H1754" s="243">
        <f t="shared" si="86"/>
        <v>41399</v>
      </c>
      <c r="I1754" s="277">
        <v>41501</v>
      </c>
      <c r="J1754" s="175" t="s">
        <v>11772</v>
      </c>
      <c r="K1754" s="175"/>
      <c r="L1754" s="24" t="s">
        <v>8637</v>
      </c>
      <c r="M1754" s="175" t="s">
        <v>11771</v>
      </c>
      <c r="N1754" s="175"/>
      <c r="O1754" s="181">
        <v>41488</v>
      </c>
      <c r="P1754" s="181">
        <v>41488</v>
      </c>
      <c r="S1754" t="s">
        <v>2674</v>
      </c>
      <c r="X1754">
        <v>21.8</v>
      </c>
      <c r="Y1754" t="s">
        <v>9144</v>
      </c>
      <c r="AA1754" t="s">
        <v>11235</v>
      </c>
      <c r="AB1754" t="s">
        <v>11281</v>
      </c>
      <c r="AC1754" s="6" t="s">
        <v>15115</v>
      </c>
      <c r="AD1754" t="s">
        <v>11270</v>
      </c>
      <c r="AE1754">
        <v>0.12</v>
      </c>
      <c r="AF1754" t="s">
        <v>9144</v>
      </c>
      <c r="AI1754" s="292">
        <v>8.3333333333333329E-2</v>
      </c>
      <c r="AJ1754" t="s">
        <v>1419</v>
      </c>
      <c r="AV1754" s="331">
        <f t="shared" si="85"/>
        <v>41501</v>
      </c>
    </row>
    <row r="1755" spans="1:48" x14ac:dyDescent="0.25">
      <c r="A1755" s="175" t="s">
        <v>11571</v>
      </c>
      <c r="B1755" s="6" t="s">
        <v>15111</v>
      </c>
      <c r="C1755" s="238" t="str">
        <f t="shared" si="84"/>
        <v>READINGS_TT1_M2013-5_2013-8</v>
      </c>
      <c r="E1755" s="301" t="s">
        <v>15136</v>
      </c>
      <c r="F1755" s="178" t="s">
        <v>15099</v>
      </c>
      <c r="G1755" s="276">
        <v>41399</v>
      </c>
      <c r="H1755" s="243">
        <f t="shared" si="86"/>
        <v>41399</v>
      </c>
      <c r="I1755" s="277">
        <v>41501</v>
      </c>
      <c r="J1755" s="175" t="s">
        <v>11772</v>
      </c>
      <c r="K1755" s="175"/>
      <c r="L1755" s="24" t="s">
        <v>8637</v>
      </c>
      <c r="M1755" s="175" t="s">
        <v>11771</v>
      </c>
      <c r="N1755" s="175"/>
      <c r="O1755" s="181">
        <v>41488</v>
      </c>
      <c r="P1755" s="181">
        <v>41488</v>
      </c>
      <c r="S1755" t="s">
        <v>2674</v>
      </c>
      <c r="X1755">
        <v>21.3</v>
      </c>
      <c r="Y1755" t="s">
        <v>9144</v>
      </c>
      <c r="AA1755" t="s">
        <v>11235</v>
      </c>
      <c r="AB1755" t="s">
        <v>11281</v>
      </c>
      <c r="AC1755" s="6" t="s">
        <v>15115</v>
      </c>
      <c r="AD1755" t="s">
        <v>11270</v>
      </c>
      <c r="AE1755">
        <v>0.12</v>
      </c>
      <c r="AF1755" t="s">
        <v>9144</v>
      </c>
      <c r="AI1755" s="292">
        <v>0.25</v>
      </c>
      <c r="AJ1755" t="s">
        <v>1419</v>
      </c>
      <c r="AV1755" s="331">
        <f t="shared" si="85"/>
        <v>41501</v>
      </c>
    </row>
    <row r="1756" spans="1:48" x14ac:dyDescent="0.25">
      <c r="A1756" s="175" t="s">
        <v>11571</v>
      </c>
      <c r="B1756" s="6" t="s">
        <v>15111</v>
      </c>
      <c r="C1756" s="238" t="str">
        <f t="shared" si="84"/>
        <v>READINGS_TT1_M2013-5_2013-8</v>
      </c>
      <c r="E1756" s="301" t="s">
        <v>15136</v>
      </c>
      <c r="F1756" s="178" t="s">
        <v>15099</v>
      </c>
      <c r="G1756" s="276">
        <v>41399</v>
      </c>
      <c r="H1756" s="243">
        <f t="shared" si="86"/>
        <v>41399</v>
      </c>
      <c r="I1756" s="277">
        <v>41501</v>
      </c>
      <c r="J1756" s="175" t="s">
        <v>11772</v>
      </c>
      <c r="K1756" s="175"/>
      <c r="L1756" s="24" t="s">
        <v>8637</v>
      </c>
      <c r="M1756" s="175" t="s">
        <v>11771</v>
      </c>
      <c r="N1756" s="175"/>
      <c r="O1756" s="181">
        <v>41488</v>
      </c>
      <c r="P1756" s="181">
        <v>41488</v>
      </c>
      <c r="S1756" t="s">
        <v>2674</v>
      </c>
      <c r="X1756">
        <v>20</v>
      </c>
      <c r="Y1756" t="s">
        <v>9144</v>
      </c>
      <c r="AA1756" t="s">
        <v>11235</v>
      </c>
      <c r="AB1756" t="s">
        <v>11281</v>
      </c>
      <c r="AC1756" s="6" t="s">
        <v>15115</v>
      </c>
      <c r="AD1756" t="s">
        <v>11270</v>
      </c>
      <c r="AE1756">
        <v>0.12</v>
      </c>
      <c r="AF1756" t="s">
        <v>9144</v>
      </c>
      <c r="AI1756" s="292">
        <v>0.41666666666666669</v>
      </c>
      <c r="AJ1756" t="s">
        <v>1419</v>
      </c>
      <c r="AV1756" s="331">
        <f t="shared" si="85"/>
        <v>41501</v>
      </c>
    </row>
    <row r="1757" spans="1:48" x14ac:dyDescent="0.25">
      <c r="A1757" s="175" t="s">
        <v>11571</v>
      </c>
      <c r="B1757" s="6" t="s">
        <v>15111</v>
      </c>
      <c r="C1757" s="238" t="str">
        <f t="shared" ref="C1757:C1820" si="87">"READINGS_"&amp;B1757&amp;"_M"&amp;YEAR(H1757)&amp;"-"&amp;MONTH(H1757)&amp;"_"&amp;YEAR(I1757)&amp;"-"&amp;MONTH(I1757)</f>
        <v>READINGS_TT1_M2013-5_2013-8</v>
      </c>
      <c r="E1757" s="301" t="s">
        <v>15136</v>
      </c>
      <c r="F1757" s="178" t="s">
        <v>15099</v>
      </c>
      <c r="G1757" s="276">
        <v>41399</v>
      </c>
      <c r="H1757" s="243">
        <f t="shared" si="86"/>
        <v>41399</v>
      </c>
      <c r="I1757" s="277">
        <v>41501</v>
      </c>
      <c r="J1757" s="175" t="s">
        <v>11772</v>
      </c>
      <c r="K1757" s="175"/>
      <c r="L1757" s="24" t="s">
        <v>8637</v>
      </c>
      <c r="M1757" s="175" t="s">
        <v>11771</v>
      </c>
      <c r="N1757" s="175"/>
      <c r="O1757" s="181">
        <v>41488</v>
      </c>
      <c r="P1757" s="181">
        <v>41488</v>
      </c>
      <c r="S1757" t="s">
        <v>2674</v>
      </c>
      <c r="X1757">
        <v>21</v>
      </c>
      <c r="Y1757" t="s">
        <v>9144</v>
      </c>
      <c r="AA1757" t="s">
        <v>11235</v>
      </c>
      <c r="AB1757" t="s">
        <v>11281</v>
      </c>
      <c r="AC1757" s="6" t="s">
        <v>15115</v>
      </c>
      <c r="AD1757" t="s">
        <v>11270</v>
      </c>
      <c r="AE1757">
        <v>0.12</v>
      </c>
      <c r="AF1757" t="s">
        <v>9144</v>
      </c>
      <c r="AI1757" s="292">
        <v>0.58333333333333337</v>
      </c>
      <c r="AJ1757" t="s">
        <v>1419</v>
      </c>
      <c r="AV1757" s="331">
        <f t="shared" si="85"/>
        <v>41501</v>
      </c>
    </row>
    <row r="1758" spans="1:48" x14ac:dyDescent="0.25">
      <c r="A1758" s="175" t="s">
        <v>11571</v>
      </c>
      <c r="B1758" s="6" t="s">
        <v>15111</v>
      </c>
      <c r="C1758" s="238" t="str">
        <f t="shared" si="87"/>
        <v>READINGS_TT1_M2013-5_2013-8</v>
      </c>
      <c r="E1758" s="301" t="s">
        <v>15136</v>
      </c>
      <c r="F1758" s="178" t="s">
        <v>15099</v>
      </c>
      <c r="G1758" s="276">
        <v>41399</v>
      </c>
      <c r="H1758" s="243">
        <f t="shared" si="86"/>
        <v>41399</v>
      </c>
      <c r="I1758" s="277">
        <v>41501</v>
      </c>
      <c r="J1758" s="175" t="s">
        <v>11772</v>
      </c>
      <c r="K1758" s="175"/>
      <c r="L1758" s="24" t="s">
        <v>8637</v>
      </c>
      <c r="M1758" s="175" t="s">
        <v>11771</v>
      </c>
      <c r="N1758" s="175"/>
      <c r="O1758" s="181">
        <v>41488</v>
      </c>
      <c r="P1758" s="181">
        <v>41488</v>
      </c>
      <c r="S1758" t="s">
        <v>2674</v>
      </c>
      <c r="X1758">
        <v>22.7</v>
      </c>
      <c r="Y1758" t="s">
        <v>9144</v>
      </c>
      <c r="AA1758" t="s">
        <v>11235</v>
      </c>
      <c r="AB1758" t="s">
        <v>11281</v>
      </c>
      <c r="AC1758" s="6" t="s">
        <v>15115</v>
      </c>
      <c r="AD1758" t="s">
        <v>11270</v>
      </c>
      <c r="AE1758">
        <v>0.12</v>
      </c>
      <c r="AF1758" t="s">
        <v>9144</v>
      </c>
      <c r="AI1758" s="292">
        <v>0.75</v>
      </c>
      <c r="AJ1758" t="s">
        <v>1419</v>
      </c>
      <c r="AV1758" s="331">
        <f t="shared" si="85"/>
        <v>41501</v>
      </c>
    </row>
    <row r="1759" spans="1:48" x14ac:dyDescent="0.25">
      <c r="A1759" s="175" t="s">
        <v>11571</v>
      </c>
      <c r="B1759" s="6" t="s">
        <v>15111</v>
      </c>
      <c r="C1759" s="238" t="str">
        <f t="shared" si="87"/>
        <v>READINGS_TT1_M2013-5_2013-8</v>
      </c>
      <c r="E1759" s="301" t="s">
        <v>15136</v>
      </c>
      <c r="F1759" s="178" t="s">
        <v>15099</v>
      </c>
      <c r="G1759" s="276">
        <v>41399</v>
      </c>
      <c r="H1759" s="243">
        <f t="shared" si="86"/>
        <v>41399</v>
      </c>
      <c r="I1759" s="277">
        <v>41501</v>
      </c>
      <c r="J1759" s="175" t="s">
        <v>11772</v>
      </c>
      <c r="K1759" s="175"/>
      <c r="L1759" s="24" t="s">
        <v>8637</v>
      </c>
      <c r="M1759" s="175" t="s">
        <v>11771</v>
      </c>
      <c r="N1759" s="175"/>
      <c r="O1759" s="181">
        <v>41488</v>
      </c>
      <c r="P1759" s="181">
        <v>41488</v>
      </c>
      <c r="S1759" t="s">
        <v>2674</v>
      </c>
      <c r="X1759">
        <v>21.3</v>
      </c>
      <c r="Y1759" t="s">
        <v>9144</v>
      </c>
      <c r="AA1759" t="s">
        <v>11235</v>
      </c>
      <c r="AB1759" t="s">
        <v>11281</v>
      </c>
      <c r="AC1759" s="6" t="s">
        <v>15115</v>
      </c>
      <c r="AD1759" t="s">
        <v>11270</v>
      </c>
      <c r="AE1759">
        <v>0.12</v>
      </c>
      <c r="AF1759" t="s">
        <v>9144</v>
      </c>
      <c r="AI1759" s="292">
        <v>0.91666666666666663</v>
      </c>
      <c r="AJ1759" t="s">
        <v>1419</v>
      </c>
      <c r="AV1759" s="331">
        <f t="shared" si="85"/>
        <v>41501</v>
      </c>
    </row>
    <row r="1760" spans="1:48" x14ac:dyDescent="0.25">
      <c r="A1760" s="175" t="s">
        <v>11571</v>
      </c>
      <c r="B1760" s="6" t="s">
        <v>15111</v>
      </c>
      <c r="C1760" s="238" t="str">
        <f t="shared" si="87"/>
        <v>READINGS_TT1_M2013-5_2013-8</v>
      </c>
      <c r="E1760" s="301" t="s">
        <v>15136</v>
      </c>
      <c r="F1760" s="178" t="s">
        <v>15099</v>
      </c>
      <c r="G1760" s="276">
        <v>41399</v>
      </c>
      <c r="H1760" s="243">
        <f t="shared" si="86"/>
        <v>41399</v>
      </c>
      <c r="I1760" s="277">
        <v>41501</v>
      </c>
      <c r="J1760" s="175" t="s">
        <v>11772</v>
      </c>
      <c r="K1760" s="175"/>
      <c r="L1760" s="24" t="s">
        <v>8637</v>
      </c>
      <c r="M1760" s="175" t="s">
        <v>11771</v>
      </c>
      <c r="N1760" s="175"/>
      <c r="O1760" s="181">
        <v>41489</v>
      </c>
      <c r="P1760" s="181">
        <v>41489</v>
      </c>
      <c r="S1760" t="s">
        <v>2674</v>
      </c>
      <c r="X1760">
        <v>21.9</v>
      </c>
      <c r="Y1760" t="s">
        <v>9144</v>
      </c>
      <c r="AA1760" t="s">
        <v>11235</v>
      </c>
      <c r="AB1760" t="s">
        <v>11281</v>
      </c>
      <c r="AC1760" s="6" t="s">
        <v>15115</v>
      </c>
      <c r="AD1760" t="s">
        <v>11270</v>
      </c>
      <c r="AE1760">
        <v>0.12</v>
      </c>
      <c r="AF1760" t="s">
        <v>9144</v>
      </c>
      <c r="AI1760" s="292">
        <v>8.3333333333333329E-2</v>
      </c>
      <c r="AJ1760" t="s">
        <v>1419</v>
      </c>
      <c r="AV1760" s="331">
        <f t="shared" si="85"/>
        <v>41501</v>
      </c>
    </row>
    <row r="1761" spans="1:48" x14ac:dyDescent="0.25">
      <c r="A1761" s="175" t="s">
        <v>11571</v>
      </c>
      <c r="B1761" s="6" t="s">
        <v>15111</v>
      </c>
      <c r="C1761" s="238" t="str">
        <f t="shared" si="87"/>
        <v>READINGS_TT1_M2013-5_2013-8</v>
      </c>
      <c r="E1761" s="301" t="s">
        <v>15136</v>
      </c>
      <c r="F1761" s="178" t="s">
        <v>15099</v>
      </c>
      <c r="G1761" s="276">
        <v>41399</v>
      </c>
      <c r="H1761" s="243">
        <f t="shared" si="86"/>
        <v>41399</v>
      </c>
      <c r="I1761" s="277">
        <v>41501</v>
      </c>
      <c r="J1761" s="175" t="s">
        <v>11772</v>
      </c>
      <c r="K1761" s="175"/>
      <c r="L1761" s="24" t="s">
        <v>8637</v>
      </c>
      <c r="M1761" s="175" t="s">
        <v>11771</v>
      </c>
      <c r="N1761" s="175"/>
      <c r="O1761" s="181">
        <v>41489</v>
      </c>
      <c r="P1761" s="181">
        <v>41489</v>
      </c>
      <c r="S1761" t="s">
        <v>2674</v>
      </c>
      <c r="X1761">
        <v>21.2</v>
      </c>
      <c r="Y1761" t="s">
        <v>9144</v>
      </c>
      <c r="AA1761" t="s">
        <v>11235</v>
      </c>
      <c r="AB1761" t="s">
        <v>11281</v>
      </c>
      <c r="AC1761" s="6" t="s">
        <v>15115</v>
      </c>
      <c r="AD1761" t="s">
        <v>11270</v>
      </c>
      <c r="AE1761">
        <v>0.12</v>
      </c>
      <c r="AF1761" t="s">
        <v>9144</v>
      </c>
      <c r="AI1761" s="292">
        <v>0.25</v>
      </c>
      <c r="AJ1761" t="s">
        <v>1419</v>
      </c>
      <c r="AV1761" s="331">
        <f t="shared" si="85"/>
        <v>41501</v>
      </c>
    </row>
    <row r="1762" spans="1:48" x14ac:dyDescent="0.25">
      <c r="A1762" s="175" t="s">
        <v>11571</v>
      </c>
      <c r="B1762" s="6" t="s">
        <v>15111</v>
      </c>
      <c r="C1762" s="238" t="str">
        <f t="shared" si="87"/>
        <v>READINGS_TT1_M2013-5_2013-8</v>
      </c>
      <c r="E1762" s="301" t="s">
        <v>15136</v>
      </c>
      <c r="F1762" s="178" t="s">
        <v>15099</v>
      </c>
      <c r="G1762" s="276">
        <v>41399</v>
      </c>
      <c r="H1762" s="243">
        <f t="shared" si="86"/>
        <v>41399</v>
      </c>
      <c r="I1762" s="277">
        <v>41501</v>
      </c>
      <c r="J1762" s="175" t="s">
        <v>11772</v>
      </c>
      <c r="K1762" s="175"/>
      <c r="L1762" s="24" t="s">
        <v>8637</v>
      </c>
      <c r="M1762" s="175" t="s">
        <v>11771</v>
      </c>
      <c r="N1762" s="175"/>
      <c r="O1762" s="181">
        <v>41489</v>
      </c>
      <c r="P1762" s="181">
        <v>41489</v>
      </c>
      <c r="S1762" t="s">
        <v>2674</v>
      </c>
      <c r="X1762">
        <v>21.9</v>
      </c>
      <c r="Y1762" t="s">
        <v>9144</v>
      </c>
      <c r="AA1762" t="s">
        <v>11235</v>
      </c>
      <c r="AB1762" t="s">
        <v>11281</v>
      </c>
      <c r="AC1762" s="6" t="s">
        <v>15115</v>
      </c>
      <c r="AD1762" t="s">
        <v>11270</v>
      </c>
      <c r="AE1762">
        <v>0.12</v>
      </c>
      <c r="AF1762" t="s">
        <v>9144</v>
      </c>
      <c r="AI1762" s="292">
        <v>0.41666666666666669</v>
      </c>
      <c r="AJ1762" t="s">
        <v>1419</v>
      </c>
      <c r="AV1762" s="331">
        <f t="shared" si="85"/>
        <v>41501</v>
      </c>
    </row>
    <row r="1763" spans="1:48" x14ac:dyDescent="0.25">
      <c r="A1763" s="175" t="s">
        <v>11571</v>
      </c>
      <c r="B1763" s="6" t="s">
        <v>15111</v>
      </c>
      <c r="C1763" s="238" t="str">
        <f t="shared" si="87"/>
        <v>READINGS_TT1_M2013-5_2013-8</v>
      </c>
      <c r="E1763" s="301" t="s">
        <v>15136</v>
      </c>
      <c r="F1763" s="178" t="s">
        <v>15099</v>
      </c>
      <c r="G1763" s="276">
        <v>41399</v>
      </c>
      <c r="H1763" s="243">
        <f t="shared" si="86"/>
        <v>41399</v>
      </c>
      <c r="I1763" s="277">
        <v>41501</v>
      </c>
      <c r="J1763" s="175" t="s">
        <v>11772</v>
      </c>
      <c r="K1763" s="175"/>
      <c r="L1763" s="24" t="s">
        <v>8637</v>
      </c>
      <c r="M1763" s="175" t="s">
        <v>11771</v>
      </c>
      <c r="N1763" s="175"/>
      <c r="O1763" s="181">
        <v>41489</v>
      </c>
      <c r="P1763" s="181">
        <v>41489</v>
      </c>
      <c r="S1763" t="s">
        <v>2674</v>
      </c>
      <c r="X1763">
        <v>20.9</v>
      </c>
      <c r="Y1763" t="s">
        <v>9144</v>
      </c>
      <c r="AA1763" t="s">
        <v>11235</v>
      </c>
      <c r="AB1763" t="s">
        <v>11281</v>
      </c>
      <c r="AC1763" s="6" t="s">
        <v>15115</v>
      </c>
      <c r="AD1763" t="s">
        <v>11270</v>
      </c>
      <c r="AE1763">
        <v>0.12</v>
      </c>
      <c r="AF1763" t="s">
        <v>9144</v>
      </c>
      <c r="AI1763" s="292">
        <v>0.58333333333333337</v>
      </c>
      <c r="AJ1763" t="s">
        <v>1419</v>
      </c>
      <c r="AV1763" s="331">
        <f t="shared" si="85"/>
        <v>41501</v>
      </c>
    </row>
    <row r="1764" spans="1:48" x14ac:dyDescent="0.25">
      <c r="A1764" s="175" t="s">
        <v>11571</v>
      </c>
      <c r="B1764" s="6" t="s">
        <v>15111</v>
      </c>
      <c r="C1764" s="238" t="str">
        <f t="shared" si="87"/>
        <v>READINGS_TT1_M2013-5_2013-8</v>
      </c>
      <c r="E1764" s="301" t="s">
        <v>15136</v>
      </c>
      <c r="F1764" s="178" t="s">
        <v>15099</v>
      </c>
      <c r="G1764" s="276">
        <v>41399</v>
      </c>
      <c r="H1764" s="243">
        <f t="shared" si="86"/>
        <v>41399</v>
      </c>
      <c r="I1764" s="277">
        <v>41501</v>
      </c>
      <c r="J1764" s="175" t="s">
        <v>11772</v>
      </c>
      <c r="K1764" s="175"/>
      <c r="L1764" s="24" t="s">
        <v>8637</v>
      </c>
      <c r="M1764" s="175" t="s">
        <v>11771</v>
      </c>
      <c r="N1764" s="175"/>
      <c r="O1764" s="181">
        <v>41489</v>
      </c>
      <c r="P1764" s="181">
        <v>41489</v>
      </c>
      <c r="S1764" t="s">
        <v>2674</v>
      </c>
      <c r="X1764">
        <v>22.6</v>
      </c>
      <c r="Y1764" t="s">
        <v>9144</v>
      </c>
      <c r="AA1764" t="s">
        <v>11235</v>
      </c>
      <c r="AB1764" t="s">
        <v>11281</v>
      </c>
      <c r="AC1764" s="6" t="s">
        <v>15115</v>
      </c>
      <c r="AD1764" t="s">
        <v>11270</v>
      </c>
      <c r="AE1764">
        <v>0.12</v>
      </c>
      <c r="AF1764" t="s">
        <v>9144</v>
      </c>
      <c r="AI1764" s="292">
        <v>0.75</v>
      </c>
      <c r="AJ1764" t="s">
        <v>1419</v>
      </c>
      <c r="AV1764" s="331">
        <f t="shared" si="85"/>
        <v>41501</v>
      </c>
    </row>
    <row r="1765" spans="1:48" x14ac:dyDescent="0.25">
      <c r="A1765" s="175" t="s">
        <v>11571</v>
      </c>
      <c r="B1765" s="6" t="s">
        <v>15111</v>
      </c>
      <c r="C1765" s="238" t="str">
        <f t="shared" si="87"/>
        <v>READINGS_TT1_M2013-5_2013-8</v>
      </c>
      <c r="E1765" s="301" t="s">
        <v>15136</v>
      </c>
      <c r="F1765" s="178" t="s">
        <v>15099</v>
      </c>
      <c r="G1765" s="276">
        <v>41399</v>
      </c>
      <c r="H1765" s="243">
        <f t="shared" si="86"/>
        <v>41399</v>
      </c>
      <c r="I1765" s="277">
        <v>41501</v>
      </c>
      <c r="J1765" s="175" t="s">
        <v>11772</v>
      </c>
      <c r="K1765" s="175"/>
      <c r="L1765" s="24" t="s">
        <v>8637</v>
      </c>
      <c r="M1765" s="175" t="s">
        <v>11771</v>
      </c>
      <c r="N1765" s="175"/>
      <c r="O1765" s="181">
        <v>41489</v>
      </c>
      <c r="P1765" s="181">
        <v>41489</v>
      </c>
      <c r="S1765" t="s">
        <v>2674</v>
      </c>
      <c r="X1765">
        <v>21.2</v>
      </c>
      <c r="Y1765" t="s">
        <v>9144</v>
      </c>
      <c r="AA1765" t="s">
        <v>11235</v>
      </c>
      <c r="AB1765" t="s">
        <v>11281</v>
      </c>
      <c r="AC1765" s="6" t="s">
        <v>15115</v>
      </c>
      <c r="AD1765" t="s">
        <v>11270</v>
      </c>
      <c r="AE1765">
        <v>0.12</v>
      </c>
      <c r="AF1765" t="s">
        <v>9144</v>
      </c>
      <c r="AI1765" s="292">
        <v>0.91666666666666663</v>
      </c>
      <c r="AJ1765" t="s">
        <v>1419</v>
      </c>
      <c r="AV1765" s="331">
        <f t="shared" si="85"/>
        <v>41501</v>
      </c>
    </row>
    <row r="1766" spans="1:48" x14ac:dyDescent="0.25">
      <c r="A1766" s="175" t="s">
        <v>11571</v>
      </c>
      <c r="B1766" s="6" t="s">
        <v>15111</v>
      </c>
      <c r="C1766" s="238" t="str">
        <f t="shared" si="87"/>
        <v>READINGS_TT1_M2013-5_2013-8</v>
      </c>
      <c r="E1766" s="301" t="s">
        <v>15136</v>
      </c>
      <c r="F1766" s="178" t="s">
        <v>15099</v>
      </c>
      <c r="G1766" s="276">
        <v>41399</v>
      </c>
      <c r="H1766" s="243">
        <f t="shared" si="86"/>
        <v>41399</v>
      </c>
      <c r="I1766" s="277">
        <v>41501</v>
      </c>
      <c r="J1766" s="175" t="s">
        <v>11772</v>
      </c>
      <c r="K1766" s="175"/>
      <c r="L1766" s="24" t="s">
        <v>8637</v>
      </c>
      <c r="M1766" s="175" t="s">
        <v>11771</v>
      </c>
      <c r="N1766" s="175"/>
      <c r="O1766" s="181">
        <v>41490</v>
      </c>
      <c r="P1766" s="181">
        <v>41490</v>
      </c>
      <c r="S1766" t="s">
        <v>2674</v>
      </c>
      <c r="X1766">
        <v>18.7</v>
      </c>
      <c r="Y1766" t="s">
        <v>9144</v>
      </c>
      <c r="AA1766" t="s">
        <v>11235</v>
      </c>
      <c r="AB1766" t="s">
        <v>11281</v>
      </c>
      <c r="AC1766" s="6" t="s">
        <v>15115</v>
      </c>
      <c r="AD1766" t="s">
        <v>11270</v>
      </c>
      <c r="AE1766">
        <v>0.12</v>
      </c>
      <c r="AF1766" t="s">
        <v>9144</v>
      </c>
      <c r="AI1766" s="292">
        <v>8.3333333333333329E-2</v>
      </c>
      <c r="AJ1766" t="s">
        <v>1419</v>
      </c>
      <c r="AV1766" s="331">
        <f t="shared" si="85"/>
        <v>41501</v>
      </c>
    </row>
    <row r="1767" spans="1:48" x14ac:dyDescent="0.25">
      <c r="A1767" s="175" t="s">
        <v>11571</v>
      </c>
      <c r="B1767" s="6" t="s">
        <v>15111</v>
      </c>
      <c r="C1767" s="238" t="str">
        <f t="shared" si="87"/>
        <v>READINGS_TT1_M2013-5_2013-8</v>
      </c>
      <c r="E1767" s="301" t="s">
        <v>15136</v>
      </c>
      <c r="F1767" s="178" t="s">
        <v>15099</v>
      </c>
      <c r="G1767" s="276">
        <v>41399</v>
      </c>
      <c r="H1767" s="243">
        <f t="shared" si="86"/>
        <v>41399</v>
      </c>
      <c r="I1767" s="277">
        <v>41501</v>
      </c>
      <c r="J1767" s="175" t="s">
        <v>11772</v>
      </c>
      <c r="K1767" s="175"/>
      <c r="L1767" s="24" t="s">
        <v>8637</v>
      </c>
      <c r="M1767" s="175" t="s">
        <v>11771</v>
      </c>
      <c r="N1767" s="175"/>
      <c r="O1767" s="181">
        <v>41490</v>
      </c>
      <c r="P1767" s="181">
        <v>41490</v>
      </c>
      <c r="S1767" t="s">
        <v>2674</v>
      </c>
      <c r="X1767">
        <v>18</v>
      </c>
      <c r="Y1767" t="s">
        <v>9144</v>
      </c>
      <c r="AA1767" t="s">
        <v>11235</v>
      </c>
      <c r="AB1767" t="s">
        <v>11281</v>
      </c>
      <c r="AC1767" s="6" t="s">
        <v>15115</v>
      </c>
      <c r="AD1767" t="s">
        <v>11270</v>
      </c>
      <c r="AE1767">
        <v>0.12</v>
      </c>
      <c r="AF1767" t="s">
        <v>9144</v>
      </c>
      <c r="AI1767" s="292">
        <v>0.25</v>
      </c>
      <c r="AJ1767" t="s">
        <v>1419</v>
      </c>
      <c r="AV1767" s="331">
        <f t="shared" si="85"/>
        <v>41501</v>
      </c>
    </row>
    <row r="1768" spans="1:48" x14ac:dyDescent="0.25">
      <c r="A1768" s="175" t="s">
        <v>11571</v>
      </c>
      <c r="B1768" s="6" t="s">
        <v>15111</v>
      </c>
      <c r="C1768" s="238" t="str">
        <f t="shared" si="87"/>
        <v>READINGS_TT1_M2013-5_2013-8</v>
      </c>
      <c r="E1768" s="301" t="s">
        <v>15136</v>
      </c>
      <c r="F1768" s="178" t="s">
        <v>15099</v>
      </c>
      <c r="G1768" s="276">
        <v>41399</v>
      </c>
      <c r="H1768" s="243">
        <f t="shared" si="86"/>
        <v>41399</v>
      </c>
      <c r="I1768" s="277">
        <v>41501</v>
      </c>
      <c r="J1768" s="175" t="s">
        <v>11772</v>
      </c>
      <c r="K1768" s="175"/>
      <c r="L1768" s="24" t="s">
        <v>8637</v>
      </c>
      <c r="M1768" s="175" t="s">
        <v>11771</v>
      </c>
      <c r="N1768" s="175"/>
      <c r="O1768" s="181">
        <v>41490</v>
      </c>
      <c r="P1768" s="181">
        <v>41490</v>
      </c>
      <c r="S1768" t="s">
        <v>2674</v>
      </c>
      <c r="X1768">
        <v>18.399999999999999</v>
      </c>
      <c r="Y1768" t="s">
        <v>9144</v>
      </c>
      <c r="AA1768" t="s">
        <v>11235</v>
      </c>
      <c r="AB1768" t="s">
        <v>11281</v>
      </c>
      <c r="AC1768" s="6" t="s">
        <v>15115</v>
      </c>
      <c r="AD1768" t="s">
        <v>11270</v>
      </c>
      <c r="AE1768">
        <v>0.12</v>
      </c>
      <c r="AF1768" t="s">
        <v>9144</v>
      </c>
      <c r="AI1768" s="292">
        <v>0.41666666666666669</v>
      </c>
      <c r="AJ1768" t="s">
        <v>1419</v>
      </c>
      <c r="AV1768" s="331">
        <f t="shared" si="85"/>
        <v>41501</v>
      </c>
    </row>
    <row r="1769" spans="1:48" x14ac:dyDescent="0.25">
      <c r="A1769" s="175" t="s">
        <v>11571</v>
      </c>
      <c r="B1769" s="6" t="s">
        <v>15111</v>
      </c>
      <c r="C1769" s="238" t="str">
        <f t="shared" si="87"/>
        <v>READINGS_TT1_M2013-5_2013-8</v>
      </c>
      <c r="E1769" s="301" t="s">
        <v>15136</v>
      </c>
      <c r="F1769" s="178" t="s">
        <v>15099</v>
      </c>
      <c r="G1769" s="276">
        <v>41399</v>
      </c>
      <c r="H1769" s="243">
        <f t="shared" si="86"/>
        <v>41399</v>
      </c>
      <c r="I1769" s="277">
        <v>41501</v>
      </c>
      <c r="J1769" s="175" t="s">
        <v>11772</v>
      </c>
      <c r="K1769" s="175"/>
      <c r="L1769" s="24" t="s">
        <v>8637</v>
      </c>
      <c r="M1769" s="175" t="s">
        <v>11771</v>
      </c>
      <c r="N1769" s="175"/>
      <c r="O1769" s="181">
        <v>41490</v>
      </c>
      <c r="P1769" s="181">
        <v>41490</v>
      </c>
      <c r="S1769" t="s">
        <v>2674</v>
      </c>
      <c r="X1769">
        <v>20</v>
      </c>
      <c r="Y1769" t="s">
        <v>9144</v>
      </c>
      <c r="AA1769" t="s">
        <v>11235</v>
      </c>
      <c r="AB1769" t="s">
        <v>11281</v>
      </c>
      <c r="AC1769" s="6" t="s">
        <v>15115</v>
      </c>
      <c r="AD1769" t="s">
        <v>11270</v>
      </c>
      <c r="AE1769">
        <v>0.12</v>
      </c>
      <c r="AF1769" t="s">
        <v>9144</v>
      </c>
      <c r="AI1769" s="292">
        <v>0.58333333333333337</v>
      </c>
      <c r="AJ1769" t="s">
        <v>1419</v>
      </c>
      <c r="AV1769" s="331">
        <f t="shared" si="85"/>
        <v>41501</v>
      </c>
    </row>
    <row r="1770" spans="1:48" x14ac:dyDescent="0.25">
      <c r="A1770" s="175" t="s">
        <v>11571</v>
      </c>
      <c r="B1770" s="6" t="s">
        <v>15111</v>
      </c>
      <c r="C1770" s="238" t="str">
        <f t="shared" si="87"/>
        <v>READINGS_TT1_M2013-5_2013-8</v>
      </c>
      <c r="E1770" s="301" t="s">
        <v>15136</v>
      </c>
      <c r="F1770" s="178" t="s">
        <v>15099</v>
      </c>
      <c r="G1770" s="276">
        <v>41399</v>
      </c>
      <c r="H1770" s="243">
        <f t="shared" si="86"/>
        <v>41399</v>
      </c>
      <c r="I1770" s="277">
        <v>41501</v>
      </c>
      <c r="J1770" s="175" t="s">
        <v>11772</v>
      </c>
      <c r="K1770" s="175"/>
      <c r="L1770" s="24" t="s">
        <v>8637</v>
      </c>
      <c r="M1770" s="175" t="s">
        <v>11771</v>
      </c>
      <c r="N1770" s="175"/>
      <c r="O1770" s="181">
        <v>41490</v>
      </c>
      <c r="P1770" s="181">
        <v>41490</v>
      </c>
      <c r="S1770" t="s">
        <v>2674</v>
      </c>
      <c r="X1770">
        <v>20.5</v>
      </c>
      <c r="Y1770" t="s">
        <v>9144</v>
      </c>
      <c r="AA1770" t="s">
        <v>11235</v>
      </c>
      <c r="AB1770" t="s">
        <v>11281</v>
      </c>
      <c r="AC1770" s="6" t="s">
        <v>15115</v>
      </c>
      <c r="AD1770" t="s">
        <v>11270</v>
      </c>
      <c r="AE1770">
        <v>0.12</v>
      </c>
      <c r="AF1770" t="s">
        <v>9144</v>
      </c>
      <c r="AI1770" s="292">
        <v>0.75</v>
      </c>
      <c r="AJ1770" t="s">
        <v>1419</v>
      </c>
      <c r="AV1770" s="331">
        <f t="shared" si="85"/>
        <v>41501</v>
      </c>
    </row>
    <row r="1771" spans="1:48" x14ac:dyDescent="0.25">
      <c r="A1771" s="175" t="s">
        <v>11571</v>
      </c>
      <c r="B1771" s="6" t="s">
        <v>15111</v>
      </c>
      <c r="C1771" s="238" t="str">
        <f t="shared" si="87"/>
        <v>READINGS_TT1_M2013-5_2013-8</v>
      </c>
      <c r="E1771" s="301" t="s">
        <v>15136</v>
      </c>
      <c r="F1771" s="178" t="s">
        <v>15099</v>
      </c>
      <c r="G1771" s="276">
        <v>41399</v>
      </c>
      <c r="H1771" s="243">
        <f t="shared" si="86"/>
        <v>41399</v>
      </c>
      <c r="I1771" s="277">
        <v>41501</v>
      </c>
      <c r="J1771" s="175" t="s">
        <v>11772</v>
      </c>
      <c r="K1771" s="175"/>
      <c r="L1771" s="24" t="s">
        <v>8637</v>
      </c>
      <c r="M1771" s="175" t="s">
        <v>11771</v>
      </c>
      <c r="N1771" s="175"/>
      <c r="O1771" s="181">
        <v>41490</v>
      </c>
      <c r="P1771" s="181">
        <v>41490</v>
      </c>
      <c r="S1771" t="s">
        <v>2674</v>
      </c>
      <c r="X1771">
        <v>19.7</v>
      </c>
      <c r="Y1771" t="s">
        <v>9144</v>
      </c>
      <c r="AA1771" t="s">
        <v>11235</v>
      </c>
      <c r="AB1771" t="s">
        <v>11281</v>
      </c>
      <c r="AC1771" s="6" t="s">
        <v>15115</v>
      </c>
      <c r="AD1771" t="s">
        <v>11270</v>
      </c>
      <c r="AE1771">
        <v>0.12</v>
      </c>
      <c r="AF1771" t="s">
        <v>9144</v>
      </c>
      <c r="AI1771" s="292">
        <v>0.91666666666666663</v>
      </c>
      <c r="AJ1771" t="s">
        <v>1419</v>
      </c>
      <c r="AV1771" s="331">
        <f t="shared" si="85"/>
        <v>41501</v>
      </c>
    </row>
    <row r="1772" spans="1:48" x14ac:dyDescent="0.25">
      <c r="A1772" s="175" t="s">
        <v>11571</v>
      </c>
      <c r="B1772" s="6" t="s">
        <v>15111</v>
      </c>
      <c r="C1772" s="238" t="str">
        <f t="shared" si="87"/>
        <v>READINGS_TT1_M2013-5_2013-8</v>
      </c>
      <c r="E1772" s="301" t="s">
        <v>15136</v>
      </c>
      <c r="F1772" s="178" t="s">
        <v>15099</v>
      </c>
      <c r="G1772" s="276">
        <v>41399</v>
      </c>
      <c r="H1772" s="243">
        <f t="shared" si="86"/>
        <v>41399</v>
      </c>
      <c r="I1772" s="277">
        <v>41501</v>
      </c>
      <c r="J1772" s="175" t="s">
        <v>11772</v>
      </c>
      <c r="K1772" s="175"/>
      <c r="L1772" s="24" t="s">
        <v>8637</v>
      </c>
      <c r="M1772" s="175" t="s">
        <v>11771</v>
      </c>
      <c r="N1772" s="175"/>
      <c r="O1772" s="181">
        <v>41491</v>
      </c>
      <c r="P1772" s="181">
        <v>41491</v>
      </c>
      <c r="S1772" t="s">
        <v>2674</v>
      </c>
      <c r="X1772">
        <v>18.600000000000001</v>
      </c>
      <c r="Y1772" t="s">
        <v>9144</v>
      </c>
      <c r="AA1772" t="s">
        <v>11235</v>
      </c>
      <c r="AB1772" t="s">
        <v>11281</v>
      </c>
      <c r="AC1772" s="6" t="s">
        <v>15115</v>
      </c>
      <c r="AD1772" t="s">
        <v>11270</v>
      </c>
      <c r="AE1772">
        <v>0.12</v>
      </c>
      <c r="AF1772" t="s">
        <v>9144</v>
      </c>
      <c r="AI1772" s="292">
        <v>8.3333333333333329E-2</v>
      </c>
      <c r="AJ1772" t="s">
        <v>1419</v>
      </c>
      <c r="AV1772" s="331">
        <f t="shared" si="85"/>
        <v>41501</v>
      </c>
    </row>
    <row r="1773" spans="1:48" x14ac:dyDescent="0.25">
      <c r="A1773" s="175" t="s">
        <v>11571</v>
      </c>
      <c r="B1773" s="6" t="s">
        <v>15111</v>
      </c>
      <c r="C1773" s="238" t="str">
        <f t="shared" si="87"/>
        <v>READINGS_TT1_M2013-5_2013-8</v>
      </c>
      <c r="E1773" s="301" t="s">
        <v>15136</v>
      </c>
      <c r="F1773" s="178" t="s">
        <v>15099</v>
      </c>
      <c r="G1773" s="276">
        <v>41399</v>
      </c>
      <c r="H1773" s="243">
        <f t="shared" si="86"/>
        <v>41399</v>
      </c>
      <c r="I1773" s="277">
        <v>41501</v>
      </c>
      <c r="J1773" s="175" t="s">
        <v>11772</v>
      </c>
      <c r="K1773" s="175"/>
      <c r="L1773" s="24" t="s">
        <v>8637</v>
      </c>
      <c r="M1773" s="175" t="s">
        <v>11771</v>
      </c>
      <c r="N1773" s="175"/>
      <c r="O1773" s="181">
        <v>41491</v>
      </c>
      <c r="P1773" s="181">
        <v>41491</v>
      </c>
      <c r="S1773" t="s">
        <v>2674</v>
      </c>
      <c r="X1773">
        <v>17.600000000000001</v>
      </c>
      <c r="Y1773" t="s">
        <v>9144</v>
      </c>
      <c r="AA1773" t="s">
        <v>11235</v>
      </c>
      <c r="AB1773" t="s">
        <v>11281</v>
      </c>
      <c r="AC1773" s="6" t="s">
        <v>15115</v>
      </c>
      <c r="AD1773" t="s">
        <v>11270</v>
      </c>
      <c r="AE1773">
        <v>0.12</v>
      </c>
      <c r="AF1773" t="s">
        <v>9144</v>
      </c>
      <c r="AI1773" s="292">
        <v>0.25</v>
      </c>
      <c r="AJ1773" t="s">
        <v>1419</v>
      </c>
      <c r="AV1773" s="331">
        <f t="shared" si="85"/>
        <v>41501</v>
      </c>
    </row>
    <row r="1774" spans="1:48" x14ac:dyDescent="0.25">
      <c r="A1774" s="175" t="s">
        <v>11571</v>
      </c>
      <c r="B1774" s="6" t="s">
        <v>15111</v>
      </c>
      <c r="C1774" s="238" t="str">
        <f t="shared" si="87"/>
        <v>READINGS_TT1_M2013-5_2013-8</v>
      </c>
      <c r="E1774" s="301" t="s">
        <v>15136</v>
      </c>
      <c r="F1774" s="178" t="s">
        <v>15099</v>
      </c>
      <c r="G1774" s="276">
        <v>41399</v>
      </c>
      <c r="H1774" s="243">
        <f t="shared" si="86"/>
        <v>41399</v>
      </c>
      <c r="I1774" s="277">
        <v>41501</v>
      </c>
      <c r="J1774" s="175" t="s">
        <v>11772</v>
      </c>
      <c r="K1774" s="175"/>
      <c r="L1774" s="24" t="s">
        <v>8637</v>
      </c>
      <c r="M1774" s="175" t="s">
        <v>11771</v>
      </c>
      <c r="N1774" s="175"/>
      <c r="O1774" s="181">
        <v>41491</v>
      </c>
      <c r="P1774" s="181">
        <v>41491</v>
      </c>
      <c r="S1774" t="s">
        <v>2674</v>
      </c>
      <c r="X1774">
        <v>17.899999999999999</v>
      </c>
      <c r="Y1774" t="s">
        <v>9144</v>
      </c>
      <c r="AA1774" t="s">
        <v>11235</v>
      </c>
      <c r="AB1774" t="s">
        <v>11281</v>
      </c>
      <c r="AC1774" s="6" t="s">
        <v>15115</v>
      </c>
      <c r="AD1774" t="s">
        <v>11270</v>
      </c>
      <c r="AE1774">
        <v>0.12</v>
      </c>
      <c r="AF1774" t="s">
        <v>9144</v>
      </c>
      <c r="AI1774" s="292">
        <v>0.41666666666666669</v>
      </c>
      <c r="AJ1774" t="s">
        <v>1419</v>
      </c>
      <c r="AV1774" s="331">
        <f t="shared" si="85"/>
        <v>41501</v>
      </c>
    </row>
    <row r="1775" spans="1:48" x14ac:dyDescent="0.25">
      <c r="A1775" s="175" t="s">
        <v>11571</v>
      </c>
      <c r="B1775" s="6" t="s">
        <v>15111</v>
      </c>
      <c r="C1775" s="238" t="str">
        <f t="shared" si="87"/>
        <v>READINGS_TT1_M2013-5_2013-8</v>
      </c>
      <c r="E1775" s="301" t="s">
        <v>15136</v>
      </c>
      <c r="F1775" s="178" t="s">
        <v>15099</v>
      </c>
      <c r="G1775" s="276">
        <v>41399</v>
      </c>
      <c r="H1775" s="243">
        <f t="shared" si="86"/>
        <v>41399</v>
      </c>
      <c r="I1775" s="277">
        <v>41501</v>
      </c>
      <c r="J1775" s="175" t="s">
        <v>11772</v>
      </c>
      <c r="K1775" s="175"/>
      <c r="L1775" s="24" t="s">
        <v>8637</v>
      </c>
      <c r="M1775" s="175" t="s">
        <v>11771</v>
      </c>
      <c r="N1775" s="175"/>
      <c r="O1775" s="181">
        <v>41491</v>
      </c>
      <c r="P1775" s="181">
        <v>41491</v>
      </c>
      <c r="S1775" t="s">
        <v>2674</v>
      </c>
      <c r="X1775">
        <v>19.899999999999999</v>
      </c>
      <c r="Y1775" t="s">
        <v>9144</v>
      </c>
      <c r="AA1775" t="s">
        <v>11235</v>
      </c>
      <c r="AB1775" t="s">
        <v>11281</v>
      </c>
      <c r="AC1775" s="6" t="s">
        <v>15115</v>
      </c>
      <c r="AD1775" t="s">
        <v>11270</v>
      </c>
      <c r="AE1775">
        <v>0.12</v>
      </c>
      <c r="AF1775" t="s">
        <v>9144</v>
      </c>
      <c r="AI1775" s="292">
        <v>0.58333333333333337</v>
      </c>
      <c r="AJ1775" t="s">
        <v>1419</v>
      </c>
      <c r="AV1775" s="331">
        <f t="shared" si="85"/>
        <v>41501</v>
      </c>
    </row>
    <row r="1776" spans="1:48" x14ac:dyDescent="0.25">
      <c r="A1776" s="175" t="s">
        <v>11571</v>
      </c>
      <c r="B1776" s="6" t="s">
        <v>15111</v>
      </c>
      <c r="C1776" s="238" t="str">
        <f t="shared" si="87"/>
        <v>READINGS_TT1_M2013-5_2013-8</v>
      </c>
      <c r="E1776" s="301" t="s">
        <v>15136</v>
      </c>
      <c r="F1776" s="178" t="s">
        <v>15099</v>
      </c>
      <c r="G1776" s="276">
        <v>41399</v>
      </c>
      <c r="H1776" s="243">
        <f t="shared" si="86"/>
        <v>41399</v>
      </c>
      <c r="I1776" s="277">
        <v>41501</v>
      </c>
      <c r="J1776" s="175" t="s">
        <v>11772</v>
      </c>
      <c r="K1776" s="175"/>
      <c r="L1776" s="24" t="s">
        <v>8637</v>
      </c>
      <c r="M1776" s="175" t="s">
        <v>11771</v>
      </c>
      <c r="N1776" s="175"/>
      <c r="O1776" s="181">
        <v>41491</v>
      </c>
      <c r="P1776" s="181">
        <v>41491</v>
      </c>
      <c r="S1776" t="s">
        <v>2674</v>
      </c>
      <c r="X1776">
        <v>20.3</v>
      </c>
      <c r="Y1776" t="s">
        <v>9144</v>
      </c>
      <c r="AA1776" t="s">
        <v>11235</v>
      </c>
      <c r="AB1776" t="s">
        <v>11281</v>
      </c>
      <c r="AC1776" s="6" t="s">
        <v>15115</v>
      </c>
      <c r="AD1776" t="s">
        <v>11270</v>
      </c>
      <c r="AE1776">
        <v>0.12</v>
      </c>
      <c r="AF1776" t="s">
        <v>9144</v>
      </c>
      <c r="AI1776" s="292">
        <v>0.75</v>
      </c>
      <c r="AJ1776" t="s">
        <v>1419</v>
      </c>
      <c r="AV1776" s="331">
        <f t="shared" si="85"/>
        <v>41501</v>
      </c>
    </row>
    <row r="1777" spans="1:48" x14ac:dyDescent="0.25">
      <c r="A1777" s="175" t="s">
        <v>11571</v>
      </c>
      <c r="B1777" s="6" t="s">
        <v>15111</v>
      </c>
      <c r="C1777" s="238" t="str">
        <f t="shared" si="87"/>
        <v>READINGS_TT1_M2013-5_2013-8</v>
      </c>
      <c r="E1777" s="301" t="s">
        <v>15136</v>
      </c>
      <c r="F1777" s="178" t="s">
        <v>15099</v>
      </c>
      <c r="G1777" s="276">
        <v>41399</v>
      </c>
      <c r="H1777" s="243">
        <f t="shared" si="86"/>
        <v>41399</v>
      </c>
      <c r="I1777" s="277">
        <v>41501</v>
      </c>
      <c r="J1777" s="175" t="s">
        <v>11772</v>
      </c>
      <c r="K1777" s="175"/>
      <c r="L1777" s="24" t="s">
        <v>8637</v>
      </c>
      <c r="M1777" s="175" t="s">
        <v>11771</v>
      </c>
      <c r="N1777" s="175"/>
      <c r="O1777" s="181">
        <v>41491</v>
      </c>
      <c r="P1777" s="181">
        <v>41491</v>
      </c>
      <c r="S1777" t="s">
        <v>2674</v>
      </c>
      <c r="X1777">
        <v>19.8</v>
      </c>
      <c r="Y1777" t="s">
        <v>9144</v>
      </c>
      <c r="AA1777" t="s">
        <v>11235</v>
      </c>
      <c r="AB1777" t="s">
        <v>11281</v>
      </c>
      <c r="AC1777" s="6" t="s">
        <v>15115</v>
      </c>
      <c r="AD1777" t="s">
        <v>11270</v>
      </c>
      <c r="AE1777">
        <v>0.12</v>
      </c>
      <c r="AF1777" t="s">
        <v>9144</v>
      </c>
      <c r="AI1777" s="292">
        <v>0.91666666666666663</v>
      </c>
      <c r="AJ1777" t="s">
        <v>1419</v>
      </c>
      <c r="AV1777" s="331">
        <f t="shared" si="85"/>
        <v>41501</v>
      </c>
    </row>
    <row r="1778" spans="1:48" x14ac:dyDescent="0.25">
      <c r="A1778" s="175" t="s">
        <v>11571</v>
      </c>
      <c r="B1778" s="6" t="s">
        <v>15111</v>
      </c>
      <c r="C1778" s="238" t="str">
        <f t="shared" si="87"/>
        <v>READINGS_TT1_M2013-5_2013-8</v>
      </c>
      <c r="E1778" s="301" t="s">
        <v>15136</v>
      </c>
      <c r="F1778" s="178" t="s">
        <v>15099</v>
      </c>
      <c r="G1778" s="276">
        <v>41399</v>
      </c>
      <c r="H1778" s="243">
        <f t="shared" si="86"/>
        <v>41399</v>
      </c>
      <c r="I1778" s="277">
        <v>41501</v>
      </c>
      <c r="J1778" s="175" t="s">
        <v>11772</v>
      </c>
      <c r="K1778" s="175"/>
      <c r="L1778" s="24" t="s">
        <v>8637</v>
      </c>
      <c r="M1778" s="175" t="s">
        <v>11771</v>
      </c>
      <c r="N1778" s="175"/>
      <c r="O1778" s="181">
        <v>41492</v>
      </c>
      <c r="P1778" s="181">
        <v>41492</v>
      </c>
      <c r="S1778" t="s">
        <v>2674</v>
      </c>
      <c r="X1778">
        <v>18.7</v>
      </c>
      <c r="Y1778" t="s">
        <v>9144</v>
      </c>
      <c r="AA1778" t="s">
        <v>11235</v>
      </c>
      <c r="AB1778" t="s">
        <v>11281</v>
      </c>
      <c r="AC1778" s="6" t="s">
        <v>15115</v>
      </c>
      <c r="AD1778" t="s">
        <v>11270</v>
      </c>
      <c r="AE1778">
        <v>0.12</v>
      </c>
      <c r="AF1778" t="s">
        <v>9144</v>
      </c>
      <c r="AI1778" s="292">
        <v>8.3333333333333329E-2</v>
      </c>
      <c r="AJ1778" t="s">
        <v>1419</v>
      </c>
      <c r="AV1778" s="331">
        <f t="shared" si="85"/>
        <v>41501</v>
      </c>
    </row>
    <row r="1779" spans="1:48" x14ac:dyDescent="0.25">
      <c r="A1779" s="175" t="s">
        <v>11571</v>
      </c>
      <c r="B1779" s="6" t="s">
        <v>15111</v>
      </c>
      <c r="C1779" s="238" t="str">
        <f t="shared" si="87"/>
        <v>READINGS_TT1_M2013-5_2013-8</v>
      </c>
      <c r="E1779" s="301" t="s">
        <v>15136</v>
      </c>
      <c r="F1779" s="178" t="s">
        <v>15099</v>
      </c>
      <c r="G1779" s="276">
        <v>41399</v>
      </c>
      <c r="H1779" s="243">
        <f t="shared" si="86"/>
        <v>41399</v>
      </c>
      <c r="I1779" s="277">
        <v>41501</v>
      </c>
      <c r="J1779" s="175" t="s">
        <v>11772</v>
      </c>
      <c r="K1779" s="175"/>
      <c r="L1779" s="24" t="s">
        <v>8637</v>
      </c>
      <c r="M1779" s="175" t="s">
        <v>11771</v>
      </c>
      <c r="N1779" s="175"/>
      <c r="O1779" s="181">
        <v>41492</v>
      </c>
      <c r="P1779" s="181">
        <v>41492</v>
      </c>
      <c r="S1779" t="s">
        <v>2674</v>
      </c>
      <c r="X1779">
        <v>17.899999999999999</v>
      </c>
      <c r="Y1779" t="s">
        <v>9144</v>
      </c>
      <c r="AA1779" t="s">
        <v>11235</v>
      </c>
      <c r="AB1779" t="s">
        <v>11281</v>
      </c>
      <c r="AC1779" s="6" t="s">
        <v>15115</v>
      </c>
      <c r="AD1779" t="s">
        <v>11270</v>
      </c>
      <c r="AE1779">
        <v>0.12</v>
      </c>
      <c r="AF1779" t="s">
        <v>9144</v>
      </c>
      <c r="AI1779" s="292">
        <v>0.25</v>
      </c>
      <c r="AJ1779" t="s">
        <v>1419</v>
      </c>
      <c r="AV1779" s="331">
        <f t="shared" si="85"/>
        <v>41501</v>
      </c>
    </row>
    <row r="1780" spans="1:48" x14ac:dyDescent="0.25">
      <c r="A1780" s="175" t="s">
        <v>11571</v>
      </c>
      <c r="B1780" s="6" t="s">
        <v>15111</v>
      </c>
      <c r="C1780" s="238" t="str">
        <f t="shared" si="87"/>
        <v>READINGS_TT1_M2013-5_2013-8</v>
      </c>
      <c r="E1780" s="301" t="s">
        <v>15136</v>
      </c>
      <c r="F1780" s="178" t="s">
        <v>15099</v>
      </c>
      <c r="G1780" s="276">
        <v>41399</v>
      </c>
      <c r="H1780" s="243">
        <f t="shared" si="86"/>
        <v>41399</v>
      </c>
      <c r="I1780" s="277">
        <v>41501</v>
      </c>
      <c r="J1780" s="175" t="s">
        <v>11772</v>
      </c>
      <c r="K1780" s="175"/>
      <c r="L1780" s="24" t="s">
        <v>8637</v>
      </c>
      <c r="M1780" s="175" t="s">
        <v>11771</v>
      </c>
      <c r="N1780" s="175"/>
      <c r="O1780" s="181">
        <v>41492</v>
      </c>
      <c r="P1780" s="181">
        <v>41492</v>
      </c>
      <c r="S1780" t="s">
        <v>2674</v>
      </c>
      <c r="X1780">
        <v>17.899999999999999</v>
      </c>
      <c r="Y1780" t="s">
        <v>9144</v>
      </c>
      <c r="AA1780" t="s">
        <v>11235</v>
      </c>
      <c r="AB1780" t="s">
        <v>11281</v>
      </c>
      <c r="AC1780" s="6" t="s">
        <v>15115</v>
      </c>
      <c r="AD1780" t="s">
        <v>11270</v>
      </c>
      <c r="AE1780">
        <v>0.12</v>
      </c>
      <c r="AF1780" t="s">
        <v>9144</v>
      </c>
      <c r="AI1780" s="292">
        <v>0.41666666666666669</v>
      </c>
      <c r="AJ1780" t="s">
        <v>1419</v>
      </c>
      <c r="AV1780" s="331">
        <f t="shared" si="85"/>
        <v>41501</v>
      </c>
    </row>
    <row r="1781" spans="1:48" x14ac:dyDescent="0.25">
      <c r="A1781" s="175" t="s">
        <v>11571</v>
      </c>
      <c r="B1781" s="6" t="s">
        <v>15111</v>
      </c>
      <c r="C1781" s="238" t="str">
        <f t="shared" si="87"/>
        <v>READINGS_TT1_M2013-5_2013-8</v>
      </c>
      <c r="E1781" s="301" t="s">
        <v>15136</v>
      </c>
      <c r="F1781" s="178" t="s">
        <v>15099</v>
      </c>
      <c r="G1781" s="276">
        <v>41399</v>
      </c>
      <c r="H1781" s="243">
        <f t="shared" si="86"/>
        <v>41399</v>
      </c>
      <c r="I1781" s="277">
        <v>41501</v>
      </c>
      <c r="J1781" s="175" t="s">
        <v>11772</v>
      </c>
      <c r="K1781" s="175"/>
      <c r="L1781" s="24" t="s">
        <v>8637</v>
      </c>
      <c r="M1781" s="175" t="s">
        <v>11771</v>
      </c>
      <c r="N1781" s="175"/>
      <c r="O1781" s="181">
        <v>41492</v>
      </c>
      <c r="P1781" s="181">
        <v>41492</v>
      </c>
      <c r="S1781" t="s">
        <v>2674</v>
      </c>
      <c r="X1781">
        <v>18</v>
      </c>
      <c r="Y1781" t="s">
        <v>9144</v>
      </c>
      <c r="AA1781" t="s">
        <v>11235</v>
      </c>
      <c r="AB1781" t="s">
        <v>11281</v>
      </c>
      <c r="AC1781" s="6" t="s">
        <v>15115</v>
      </c>
      <c r="AD1781" t="s">
        <v>11270</v>
      </c>
      <c r="AE1781">
        <v>0.12</v>
      </c>
      <c r="AF1781" t="s">
        <v>9144</v>
      </c>
      <c r="AI1781" s="292">
        <v>0.58333333333333337</v>
      </c>
      <c r="AJ1781" t="s">
        <v>1419</v>
      </c>
      <c r="AV1781" s="331">
        <f t="shared" si="85"/>
        <v>41501</v>
      </c>
    </row>
    <row r="1782" spans="1:48" x14ac:dyDescent="0.25">
      <c r="A1782" s="175" t="s">
        <v>11571</v>
      </c>
      <c r="B1782" s="6" t="s">
        <v>15111</v>
      </c>
      <c r="C1782" s="238" t="str">
        <f t="shared" si="87"/>
        <v>READINGS_TT1_M2013-5_2013-8</v>
      </c>
      <c r="E1782" s="301" t="s">
        <v>15136</v>
      </c>
      <c r="F1782" s="178" t="s">
        <v>15099</v>
      </c>
      <c r="G1782" s="276">
        <v>41399</v>
      </c>
      <c r="H1782" s="243">
        <f t="shared" si="86"/>
        <v>41399</v>
      </c>
      <c r="I1782" s="277">
        <v>41501</v>
      </c>
      <c r="J1782" s="175" t="s">
        <v>11772</v>
      </c>
      <c r="K1782" s="175"/>
      <c r="L1782" s="24" t="s">
        <v>8637</v>
      </c>
      <c r="M1782" s="175" t="s">
        <v>11771</v>
      </c>
      <c r="N1782" s="175"/>
      <c r="O1782" s="181">
        <v>41492</v>
      </c>
      <c r="P1782" s="181">
        <v>41492</v>
      </c>
      <c r="S1782" t="s">
        <v>2674</v>
      </c>
      <c r="X1782">
        <v>18.100000000000001</v>
      </c>
      <c r="Y1782" t="s">
        <v>9144</v>
      </c>
      <c r="AA1782" t="s">
        <v>11235</v>
      </c>
      <c r="AB1782" t="s">
        <v>11281</v>
      </c>
      <c r="AC1782" s="6" t="s">
        <v>15115</v>
      </c>
      <c r="AD1782" t="s">
        <v>11270</v>
      </c>
      <c r="AE1782">
        <v>0.12</v>
      </c>
      <c r="AF1782" t="s">
        <v>9144</v>
      </c>
      <c r="AI1782" s="292">
        <v>0.75</v>
      </c>
      <c r="AJ1782" t="s">
        <v>1419</v>
      </c>
      <c r="AV1782" s="331">
        <f t="shared" si="85"/>
        <v>41501</v>
      </c>
    </row>
    <row r="1783" spans="1:48" x14ac:dyDescent="0.25">
      <c r="A1783" s="175" t="s">
        <v>11571</v>
      </c>
      <c r="B1783" s="6" t="s">
        <v>15111</v>
      </c>
      <c r="C1783" s="238" t="str">
        <f t="shared" si="87"/>
        <v>READINGS_TT1_M2013-5_2013-8</v>
      </c>
      <c r="E1783" s="301" t="s">
        <v>15136</v>
      </c>
      <c r="F1783" s="178" t="s">
        <v>15099</v>
      </c>
      <c r="G1783" s="276">
        <v>41399</v>
      </c>
      <c r="H1783" s="243">
        <f t="shared" si="86"/>
        <v>41399</v>
      </c>
      <c r="I1783" s="277">
        <v>41501</v>
      </c>
      <c r="J1783" s="175" t="s">
        <v>11772</v>
      </c>
      <c r="K1783" s="175"/>
      <c r="L1783" s="24" t="s">
        <v>8637</v>
      </c>
      <c r="M1783" s="175" t="s">
        <v>11771</v>
      </c>
      <c r="N1783" s="175"/>
      <c r="O1783" s="181">
        <v>41492</v>
      </c>
      <c r="P1783" s="181">
        <v>41492</v>
      </c>
      <c r="S1783" t="s">
        <v>2674</v>
      </c>
      <c r="X1783">
        <v>18.100000000000001</v>
      </c>
      <c r="Y1783" t="s">
        <v>9144</v>
      </c>
      <c r="AA1783" t="s">
        <v>11235</v>
      </c>
      <c r="AB1783" t="s">
        <v>11281</v>
      </c>
      <c r="AC1783" s="6" t="s">
        <v>15115</v>
      </c>
      <c r="AD1783" t="s">
        <v>11270</v>
      </c>
      <c r="AE1783">
        <v>0.12</v>
      </c>
      <c r="AF1783" t="s">
        <v>9144</v>
      </c>
      <c r="AI1783" s="292">
        <v>0.91666666666666663</v>
      </c>
      <c r="AJ1783" t="s">
        <v>1419</v>
      </c>
      <c r="AV1783" s="331">
        <f t="shared" si="85"/>
        <v>41501</v>
      </c>
    </row>
    <row r="1784" spans="1:48" x14ac:dyDescent="0.25">
      <c r="A1784" s="175" t="s">
        <v>11571</v>
      </c>
      <c r="B1784" s="6" t="s">
        <v>15111</v>
      </c>
      <c r="C1784" s="238" t="str">
        <f t="shared" si="87"/>
        <v>READINGS_TT1_M2013-5_2013-8</v>
      </c>
      <c r="E1784" s="301" t="s">
        <v>15136</v>
      </c>
      <c r="F1784" s="178" t="s">
        <v>15099</v>
      </c>
      <c r="G1784" s="276">
        <v>41399</v>
      </c>
      <c r="H1784" s="243">
        <f t="shared" si="86"/>
        <v>41399</v>
      </c>
      <c r="I1784" s="277">
        <v>41501</v>
      </c>
      <c r="J1784" s="175" t="s">
        <v>11772</v>
      </c>
      <c r="K1784" s="175"/>
      <c r="L1784" s="24" t="s">
        <v>8637</v>
      </c>
      <c r="M1784" s="175" t="s">
        <v>11771</v>
      </c>
      <c r="N1784" s="175"/>
      <c r="O1784" s="181">
        <v>41493</v>
      </c>
      <c r="P1784" s="181">
        <v>41493</v>
      </c>
      <c r="S1784" t="s">
        <v>2674</v>
      </c>
      <c r="X1784">
        <v>18.3</v>
      </c>
      <c r="Y1784" t="s">
        <v>9144</v>
      </c>
      <c r="AA1784" t="s">
        <v>11235</v>
      </c>
      <c r="AB1784" t="s">
        <v>11281</v>
      </c>
      <c r="AC1784" s="6" t="s">
        <v>15115</v>
      </c>
      <c r="AD1784" t="s">
        <v>11270</v>
      </c>
      <c r="AE1784">
        <v>0.12</v>
      </c>
      <c r="AF1784" t="s">
        <v>9144</v>
      </c>
      <c r="AI1784" s="292">
        <v>8.3333333333333329E-2</v>
      </c>
      <c r="AJ1784" t="s">
        <v>1419</v>
      </c>
      <c r="AV1784" s="331">
        <f t="shared" si="85"/>
        <v>41501</v>
      </c>
    </row>
    <row r="1785" spans="1:48" x14ac:dyDescent="0.25">
      <c r="A1785" s="175" t="s">
        <v>11571</v>
      </c>
      <c r="B1785" s="6" t="s">
        <v>15111</v>
      </c>
      <c r="C1785" s="238" t="str">
        <f t="shared" si="87"/>
        <v>READINGS_TT1_M2013-5_2013-8</v>
      </c>
      <c r="E1785" s="301" t="s">
        <v>15136</v>
      </c>
      <c r="F1785" s="178" t="s">
        <v>15099</v>
      </c>
      <c r="G1785" s="276">
        <v>41399</v>
      </c>
      <c r="H1785" s="243">
        <f t="shared" si="86"/>
        <v>41399</v>
      </c>
      <c r="I1785" s="277">
        <v>41501</v>
      </c>
      <c r="J1785" s="175" t="s">
        <v>11772</v>
      </c>
      <c r="K1785" s="175"/>
      <c r="L1785" s="24" t="s">
        <v>8637</v>
      </c>
      <c r="M1785" s="175" t="s">
        <v>11771</v>
      </c>
      <c r="N1785" s="175"/>
      <c r="O1785" s="181">
        <v>41493</v>
      </c>
      <c r="P1785" s="181">
        <v>41493</v>
      </c>
      <c r="S1785" t="s">
        <v>2674</v>
      </c>
      <c r="X1785">
        <v>18.600000000000001</v>
      </c>
      <c r="Y1785" t="s">
        <v>9144</v>
      </c>
      <c r="AA1785" t="s">
        <v>11235</v>
      </c>
      <c r="AB1785" t="s">
        <v>11281</v>
      </c>
      <c r="AC1785" s="6" t="s">
        <v>15115</v>
      </c>
      <c r="AD1785" t="s">
        <v>11270</v>
      </c>
      <c r="AE1785">
        <v>0.12</v>
      </c>
      <c r="AF1785" t="s">
        <v>9144</v>
      </c>
      <c r="AI1785" s="292">
        <v>0.25</v>
      </c>
      <c r="AJ1785" t="s">
        <v>1419</v>
      </c>
      <c r="AV1785" s="331">
        <f t="shared" si="85"/>
        <v>41501</v>
      </c>
    </row>
    <row r="1786" spans="1:48" x14ac:dyDescent="0.25">
      <c r="A1786" s="175" t="s">
        <v>11571</v>
      </c>
      <c r="B1786" s="6" t="s">
        <v>15111</v>
      </c>
      <c r="C1786" s="238" t="str">
        <f t="shared" si="87"/>
        <v>READINGS_TT1_M2013-5_2013-8</v>
      </c>
      <c r="E1786" s="301" t="s">
        <v>15136</v>
      </c>
      <c r="F1786" s="178" t="s">
        <v>15099</v>
      </c>
      <c r="G1786" s="276">
        <v>41399</v>
      </c>
      <c r="H1786" s="243">
        <f t="shared" si="86"/>
        <v>41399</v>
      </c>
      <c r="I1786" s="277">
        <v>41501</v>
      </c>
      <c r="J1786" s="175" t="s">
        <v>11772</v>
      </c>
      <c r="K1786" s="175"/>
      <c r="L1786" s="24" t="s">
        <v>8637</v>
      </c>
      <c r="M1786" s="175" t="s">
        <v>11771</v>
      </c>
      <c r="N1786" s="175"/>
      <c r="O1786" s="181">
        <v>41493</v>
      </c>
      <c r="P1786" s="181">
        <v>41493</v>
      </c>
      <c r="S1786" t="s">
        <v>2674</v>
      </c>
      <c r="X1786">
        <v>18.899999999999999</v>
      </c>
      <c r="Y1786" t="s">
        <v>9144</v>
      </c>
      <c r="AA1786" t="s">
        <v>11235</v>
      </c>
      <c r="AB1786" t="s">
        <v>11281</v>
      </c>
      <c r="AC1786" s="6" t="s">
        <v>15115</v>
      </c>
      <c r="AD1786" t="s">
        <v>11270</v>
      </c>
      <c r="AE1786">
        <v>0.12</v>
      </c>
      <c r="AF1786" t="s">
        <v>9144</v>
      </c>
      <c r="AI1786" s="292">
        <v>0.41666666666666669</v>
      </c>
      <c r="AJ1786" t="s">
        <v>1419</v>
      </c>
      <c r="AV1786" s="331">
        <f t="shared" si="85"/>
        <v>41501</v>
      </c>
    </row>
    <row r="1787" spans="1:48" x14ac:dyDescent="0.25">
      <c r="A1787" s="175" t="s">
        <v>11571</v>
      </c>
      <c r="B1787" s="6" t="s">
        <v>15111</v>
      </c>
      <c r="C1787" s="238" t="str">
        <f t="shared" si="87"/>
        <v>READINGS_TT1_M2013-5_2013-8</v>
      </c>
      <c r="E1787" s="301" t="s">
        <v>15136</v>
      </c>
      <c r="F1787" s="178" t="s">
        <v>15099</v>
      </c>
      <c r="G1787" s="276">
        <v>41399</v>
      </c>
      <c r="H1787" s="243">
        <f t="shared" si="86"/>
        <v>41399</v>
      </c>
      <c r="I1787" s="277">
        <v>41501</v>
      </c>
      <c r="J1787" s="175" t="s">
        <v>11772</v>
      </c>
      <c r="K1787" s="175"/>
      <c r="L1787" s="24" t="s">
        <v>8637</v>
      </c>
      <c r="M1787" s="175" t="s">
        <v>11771</v>
      </c>
      <c r="N1787" s="175"/>
      <c r="O1787" s="181">
        <v>41493</v>
      </c>
      <c r="P1787" s="181">
        <v>41493</v>
      </c>
      <c r="S1787" t="s">
        <v>2674</v>
      </c>
      <c r="X1787">
        <v>19.5</v>
      </c>
      <c r="Y1787" t="s">
        <v>9144</v>
      </c>
      <c r="AA1787" t="s">
        <v>11235</v>
      </c>
      <c r="AB1787" t="s">
        <v>11281</v>
      </c>
      <c r="AC1787" s="6" t="s">
        <v>15115</v>
      </c>
      <c r="AD1787" t="s">
        <v>11270</v>
      </c>
      <c r="AE1787">
        <v>0.12</v>
      </c>
      <c r="AF1787" t="s">
        <v>9144</v>
      </c>
      <c r="AI1787" s="292">
        <v>0.58333333333333337</v>
      </c>
      <c r="AJ1787" t="s">
        <v>1419</v>
      </c>
      <c r="AV1787" s="331">
        <f t="shared" si="85"/>
        <v>41501</v>
      </c>
    </row>
    <row r="1788" spans="1:48" x14ac:dyDescent="0.25">
      <c r="A1788" s="175" t="s">
        <v>11571</v>
      </c>
      <c r="B1788" s="6" t="s">
        <v>15111</v>
      </c>
      <c r="C1788" s="238" t="str">
        <f t="shared" si="87"/>
        <v>READINGS_TT1_M2013-5_2013-8</v>
      </c>
      <c r="E1788" s="301" t="s">
        <v>15136</v>
      </c>
      <c r="F1788" s="178" t="s">
        <v>15099</v>
      </c>
      <c r="G1788" s="276">
        <v>41399</v>
      </c>
      <c r="H1788" s="243">
        <f t="shared" si="86"/>
        <v>41399</v>
      </c>
      <c r="I1788" s="277">
        <v>41501</v>
      </c>
      <c r="J1788" s="175" t="s">
        <v>11772</v>
      </c>
      <c r="K1788" s="175"/>
      <c r="L1788" s="24" t="s">
        <v>8637</v>
      </c>
      <c r="M1788" s="175" t="s">
        <v>11771</v>
      </c>
      <c r="N1788" s="175"/>
      <c r="O1788" s="181">
        <v>41493</v>
      </c>
      <c r="P1788" s="181">
        <v>41493</v>
      </c>
      <c r="S1788" t="s">
        <v>2674</v>
      </c>
      <c r="X1788">
        <v>19.899999999999999</v>
      </c>
      <c r="Y1788" t="s">
        <v>9144</v>
      </c>
      <c r="AA1788" t="s">
        <v>11235</v>
      </c>
      <c r="AB1788" t="s">
        <v>11281</v>
      </c>
      <c r="AC1788" s="6" t="s">
        <v>15115</v>
      </c>
      <c r="AD1788" t="s">
        <v>11270</v>
      </c>
      <c r="AE1788">
        <v>0.12</v>
      </c>
      <c r="AF1788" t="s">
        <v>9144</v>
      </c>
      <c r="AI1788" s="292">
        <v>0.75</v>
      </c>
      <c r="AJ1788" t="s">
        <v>1419</v>
      </c>
      <c r="AV1788" s="331">
        <f t="shared" si="85"/>
        <v>41501</v>
      </c>
    </row>
    <row r="1789" spans="1:48" x14ac:dyDescent="0.25">
      <c r="A1789" s="175" t="s">
        <v>11571</v>
      </c>
      <c r="B1789" s="6" t="s">
        <v>15111</v>
      </c>
      <c r="C1789" s="238" t="str">
        <f t="shared" si="87"/>
        <v>READINGS_TT1_M2013-5_2013-8</v>
      </c>
      <c r="E1789" s="301" t="s">
        <v>15136</v>
      </c>
      <c r="F1789" s="178" t="s">
        <v>15099</v>
      </c>
      <c r="G1789" s="276">
        <v>41399</v>
      </c>
      <c r="H1789" s="243">
        <f t="shared" si="86"/>
        <v>41399</v>
      </c>
      <c r="I1789" s="277">
        <v>41501</v>
      </c>
      <c r="J1789" s="175" t="s">
        <v>11772</v>
      </c>
      <c r="K1789" s="175"/>
      <c r="L1789" s="24" t="s">
        <v>8637</v>
      </c>
      <c r="M1789" s="175" t="s">
        <v>11771</v>
      </c>
      <c r="N1789" s="175"/>
      <c r="O1789" s="181">
        <v>41493</v>
      </c>
      <c r="P1789" s="181">
        <v>41493</v>
      </c>
      <c r="S1789" t="s">
        <v>2674</v>
      </c>
      <c r="X1789">
        <v>19.8</v>
      </c>
      <c r="Y1789" t="s">
        <v>9144</v>
      </c>
      <c r="AA1789" t="s">
        <v>11235</v>
      </c>
      <c r="AB1789" t="s">
        <v>11281</v>
      </c>
      <c r="AC1789" s="6" t="s">
        <v>15115</v>
      </c>
      <c r="AD1789" t="s">
        <v>11270</v>
      </c>
      <c r="AE1789">
        <v>0.12</v>
      </c>
      <c r="AF1789" t="s">
        <v>9144</v>
      </c>
      <c r="AI1789" s="292">
        <v>0.91666666666666663</v>
      </c>
      <c r="AJ1789" t="s">
        <v>1419</v>
      </c>
      <c r="AV1789" s="331">
        <f t="shared" si="85"/>
        <v>41501</v>
      </c>
    </row>
    <row r="1790" spans="1:48" x14ac:dyDescent="0.25">
      <c r="A1790" s="175" t="s">
        <v>11571</v>
      </c>
      <c r="B1790" s="6" t="s">
        <v>15111</v>
      </c>
      <c r="C1790" s="238" t="str">
        <f t="shared" si="87"/>
        <v>READINGS_TT1_M2013-5_2013-8</v>
      </c>
      <c r="E1790" s="301" t="s">
        <v>15136</v>
      </c>
      <c r="F1790" s="178" t="s">
        <v>15099</v>
      </c>
      <c r="G1790" s="276">
        <v>41399</v>
      </c>
      <c r="H1790" s="243">
        <f t="shared" si="86"/>
        <v>41399</v>
      </c>
      <c r="I1790" s="277">
        <v>41501</v>
      </c>
      <c r="J1790" s="175" t="s">
        <v>11772</v>
      </c>
      <c r="K1790" s="175"/>
      <c r="L1790" s="24" t="s">
        <v>8637</v>
      </c>
      <c r="M1790" s="175" t="s">
        <v>11771</v>
      </c>
      <c r="N1790" s="175"/>
      <c r="O1790" s="181">
        <v>41494</v>
      </c>
      <c r="P1790" s="181">
        <v>41494</v>
      </c>
      <c r="S1790" t="s">
        <v>2674</v>
      </c>
      <c r="X1790">
        <v>19.8</v>
      </c>
      <c r="Y1790" t="s">
        <v>9144</v>
      </c>
      <c r="AA1790" t="s">
        <v>11235</v>
      </c>
      <c r="AB1790" t="s">
        <v>11281</v>
      </c>
      <c r="AC1790" s="6" t="s">
        <v>15115</v>
      </c>
      <c r="AD1790" t="s">
        <v>11270</v>
      </c>
      <c r="AE1790">
        <v>0.12</v>
      </c>
      <c r="AF1790" t="s">
        <v>9144</v>
      </c>
      <c r="AI1790" s="292">
        <v>8.3333333333333329E-2</v>
      </c>
      <c r="AJ1790" t="s">
        <v>1419</v>
      </c>
      <c r="AV1790" s="331">
        <f t="shared" si="85"/>
        <v>41501</v>
      </c>
    </row>
    <row r="1791" spans="1:48" x14ac:dyDescent="0.25">
      <c r="A1791" s="175" t="s">
        <v>11571</v>
      </c>
      <c r="B1791" s="6" t="s">
        <v>15111</v>
      </c>
      <c r="C1791" s="238" t="str">
        <f t="shared" si="87"/>
        <v>READINGS_TT1_M2013-5_2013-8</v>
      </c>
      <c r="E1791" s="301" t="s">
        <v>15136</v>
      </c>
      <c r="F1791" s="178" t="s">
        <v>15099</v>
      </c>
      <c r="G1791" s="276">
        <v>41399</v>
      </c>
      <c r="H1791" s="243">
        <f t="shared" si="86"/>
        <v>41399</v>
      </c>
      <c r="I1791" s="277">
        <v>41501</v>
      </c>
      <c r="J1791" s="175" t="s">
        <v>11772</v>
      </c>
      <c r="K1791" s="175"/>
      <c r="L1791" s="24" t="s">
        <v>8637</v>
      </c>
      <c r="M1791" s="175" t="s">
        <v>11771</v>
      </c>
      <c r="N1791" s="175"/>
      <c r="O1791" s="181">
        <v>41494</v>
      </c>
      <c r="P1791" s="181">
        <v>41494</v>
      </c>
      <c r="S1791" t="s">
        <v>2674</v>
      </c>
      <c r="X1791">
        <v>19.899999999999999</v>
      </c>
      <c r="Y1791" t="s">
        <v>9144</v>
      </c>
      <c r="AA1791" t="s">
        <v>11235</v>
      </c>
      <c r="AB1791" t="s">
        <v>11281</v>
      </c>
      <c r="AC1791" s="6" t="s">
        <v>15115</v>
      </c>
      <c r="AD1791" t="s">
        <v>11270</v>
      </c>
      <c r="AE1791">
        <v>0.12</v>
      </c>
      <c r="AF1791" t="s">
        <v>9144</v>
      </c>
      <c r="AI1791" s="292">
        <v>0.25</v>
      </c>
      <c r="AJ1791" t="s">
        <v>1419</v>
      </c>
      <c r="AV1791" s="331">
        <f t="shared" si="85"/>
        <v>41501</v>
      </c>
    </row>
    <row r="1792" spans="1:48" x14ac:dyDescent="0.25">
      <c r="A1792" s="175" t="s">
        <v>11571</v>
      </c>
      <c r="B1792" s="6" t="s">
        <v>15111</v>
      </c>
      <c r="C1792" s="238" t="str">
        <f t="shared" si="87"/>
        <v>READINGS_TT1_M2013-5_2013-8</v>
      </c>
      <c r="E1792" s="301" t="s">
        <v>15136</v>
      </c>
      <c r="F1792" s="178" t="s">
        <v>15099</v>
      </c>
      <c r="G1792" s="276">
        <v>41399</v>
      </c>
      <c r="H1792" s="243">
        <f t="shared" si="86"/>
        <v>41399</v>
      </c>
      <c r="I1792" s="277">
        <v>41501</v>
      </c>
      <c r="J1792" s="175" t="s">
        <v>11772</v>
      </c>
      <c r="K1792" s="175"/>
      <c r="L1792" s="24" t="s">
        <v>8637</v>
      </c>
      <c r="M1792" s="175" t="s">
        <v>11771</v>
      </c>
      <c r="N1792" s="175"/>
      <c r="O1792" s="181">
        <v>41494</v>
      </c>
      <c r="P1792" s="181">
        <v>41494</v>
      </c>
      <c r="S1792" t="s">
        <v>2674</v>
      </c>
      <c r="X1792">
        <v>19.8</v>
      </c>
      <c r="Y1792" t="s">
        <v>9144</v>
      </c>
      <c r="AA1792" t="s">
        <v>11235</v>
      </c>
      <c r="AB1792" t="s">
        <v>11281</v>
      </c>
      <c r="AC1792" s="6" t="s">
        <v>15115</v>
      </c>
      <c r="AD1792" t="s">
        <v>11270</v>
      </c>
      <c r="AE1792">
        <v>0.12</v>
      </c>
      <c r="AF1792" t="s">
        <v>9144</v>
      </c>
      <c r="AI1792" s="292">
        <v>0.41666666666666669</v>
      </c>
      <c r="AJ1792" t="s">
        <v>1419</v>
      </c>
      <c r="AV1792" s="331">
        <f t="shared" si="85"/>
        <v>41501</v>
      </c>
    </row>
    <row r="1793" spans="1:48" x14ac:dyDescent="0.25">
      <c r="A1793" s="175" t="s">
        <v>11571</v>
      </c>
      <c r="B1793" s="6" t="s">
        <v>15111</v>
      </c>
      <c r="C1793" s="238" t="str">
        <f t="shared" si="87"/>
        <v>READINGS_TT1_M2013-5_2013-8</v>
      </c>
      <c r="E1793" s="301" t="s">
        <v>15136</v>
      </c>
      <c r="F1793" s="178" t="s">
        <v>15099</v>
      </c>
      <c r="G1793" s="276">
        <v>41399</v>
      </c>
      <c r="H1793" s="243">
        <f t="shared" si="86"/>
        <v>41399</v>
      </c>
      <c r="I1793" s="277">
        <v>41501</v>
      </c>
      <c r="J1793" s="175" t="s">
        <v>11772</v>
      </c>
      <c r="K1793" s="175"/>
      <c r="L1793" s="24" t="s">
        <v>8637</v>
      </c>
      <c r="M1793" s="175" t="s">
        <v>11771</v>
      </c>
      <c r="N1793" s="175"/>
      <c r="O1793" s="181">
        <v>41494</v>
      </c>
      <c r="P1793" s="181">
        <v>41494</v>
      </c>
      <c r="S1793" t="s">
        <v>2674</v>
      </c>
      <c r="X1793">
        <v>19.8</v>
      </c>
      <c r="Y1793" t="s">
        <v>9144</v>
      </c>
      <c r="AA1793" t="s">
        <v>11235</v>
      </c>
      <c r="AB1793" t="s">
        <v>11281</v>
      </c>
      <c r="AC1793" s="6" t="s">
        <v>15115</v>
      </c>
      <c r="AD1793" t="s">
        <v>11270</v>
      </c>
      <c r="AE1793">
        <v>0.12</v>
      </c>
      <c r="AF1793" t="s">
        <v>9144</v>
      </c>
      <c r="AI1793" s="292">
        <v>0.58333333333333337</v>
      </c>
      <c r="AJ1793" t="s">
        <v>1419</v>
      </c>
      <c r="AV1793" s="331">
        <f t="shared" si="85"/>
        <v>41501</v>
      </c>
    </row>
    <row r="1794" spans="1:48" x14ac:dyDescent="0.25">
      <c r="A1794" s="175" t="s">
        <v>11571</v>
      </c>
      <c r="B1794" s="6" t="s">
        <v>15111</v>
      </c>
      <c r="C1794" s="238" t="str">
        <f t="shared" si="87"/>
        <v>READINGS_TT1_M2013-5_2013-8</v>
      </c>
      <c r="E1794" s="301" t="s">
        <v>15136</v>
      </c>
      <c r="F1794" s="178" t="s">
        <v>15099</v>
      </c>
      <c r="G1794" s="276">
        <v>41399</v>
      </c>
      <c r="H1794" s="243">
        <f t="shared" si="86"/>
        <v>41399</v>
      </c>
      <c r="I1794" s="277">
        <v>41501</v>
      </c>
      <c r="J1794" s="175" t="s">
        <v>11772</v>
      </c>
      <c r="K1794" s="175"/>
      <c r="L1794" s="24" t="s">
        <v>8637</v>
      </c>
      <c r="M1794" s="175" t="s">
        <v>11771</v>
      </c>
      <c r="N1794" s="175"/>
      <c r="O1794" s="181">
        <v>41494</v>
      </c>
      <c r="P1794" s="181">
        <v>41494</v>
      </c>
      <c r="S1794" t="s">
        <v>2674</v>
      </c>
      <c r="X1794">
        <v>19.899999999999999</v>
      </c>
      <c r="Y1794" t="s">
        <v>9144</v>
      </c>
      <c r="AA1794" t="s">
        <v>11235</v>
      </c>
      <c r="AB1794" t="s">
        <v>11281</v>
      </c>
      <c r="AC1794" s="6" t="s">
        <v>15115</v>
      </c>
      <c r="AD1794" t="s">
        <v>11270</v>
      </c>
      <c r="AE1794">
        <v>0.12</v>
      </c>
      <c r="AF1794" t="s">
        <v>9144</v>
      </c>
      <c r="AI1794" s="292">
        <v>0.75</v>
      </c>
      <c r="AJ1794" t="s">
        <v>1419</v>
      </c>
      <c r="AV1794" s="331">
        <f t="shared" ref="AV1794:AV1837" si="88">DATE(YEAR(I1794),MONTH(I1794),DAY(I1794))</f>
        <v>41501</v>
      </c>
    </row>
    <row r="1795" spans="1:48" x14ac:dyDescent="0.25">
      <c r="A1795" s="175" t="s">
        <v>11571</v>
      </c>
      <c r="B1795" s="6" t="s">
        <v>15111</v>
      </c>
      <c r="C1795" s="238" t="str">
        <f t="shared" si="87"/>
        <v>READINGS_TT1_M2013-5_2013-8</v>
      </c>
      <c r="E1795" s="301" t="s">
        <v>15136</v>
      </c>
      <c r="F1795" s="178" t="s">
        <v>15099</v>
      </c>
      <c r="G1795" s="276">
        <v>41399</v>
      </c>
      <c r="H1795" s="243">
        <f t="shared" ref="H1795:H1837" si="89">DATE(YEAR(G1795),MONTH(G1795),DAY(G1795))</f>
        <v>41399</v>
      </c>
      <c r="I1795" s="277">
        <v>41501</v>
      </c>
      <c r="J1795" s="175" t="s">
        <v>11772</v>
      </c>
      <c r="K1795" s="175"/>
      <c r="L1795" s="24" t="s">
        <v>8637</v>
      </c>
      <c r="M1795" s="175" t="s">
        <v>11771</v>
      </c>
      <c r="N1795" s="175"/>
      <c r="O1795" s="181">
        <v>41494</v>
      </c>
      <c r="P1795" s="181">
        <v>41494</v>
      </c>
      <c r="S1795" t="s">
        <v>2674</v>
      </c>
      <c r="X1795">
        <v>19.8</v>
      </c>
      <c r="Y1795" t="s">
        <v>9144</v>
      </c>
      <c r="AA1795" t="s">
        <v>11235</v>
      </c>
      <c r="AB1795" t="s">
        <v>11281</v>
      </c>
      <c r="AC1795" s="6" t="s">
        <v>15115</v>
      </c>
      <c r="AD1795" t="s">
        <v>11270</v>
      </c>
      <c r="AE1795">
        <v>0.12</v>
      </c>
      <c r="AF1795" t="s">
        <v>9144</v>
      </c>
      <c r="AI1795" s="292">
        <v>0.91666666666666663</v>
      </c>
      <c r="AJ1795" t="s">
        <v>1419</v>
      </c>
      <c r="AV1795" s="331">
        <f t="shared" si="88"/>
        <v>41501</v>
      </c>
    </row>
    <row r="1796" spans="1:48" x14ac:dyDescent="0.25">
      <c r="A1796" s="175" t="s">
        <v>11571</v>
      </c>
      <c r="B1796" s="6" t="s">
        <v>15111</v>
      </c>
      <c r="C1796" s="238" t="str">
        <f t="shared" si="87"/>
        <v>READINGS_TT1_M2013-5_2013-8</v>
      </c>
      <c r="E1796" s="301" t="s">
        <v>15136</v>
      </c>
      <c r="F1796" s="178" t="s">
        <v>15099</v>
      </c>
      <c r="G1796" s="276">
        <v>41399</v>
      </c>
      <c r="H1796" s="243">
        <f t="shared" si="89"/>
        <v>41399</v>
      </c>
      <c r="I1796" s="277">
        <v>41501</v>
      </c>
      <c r="J1796" s="175" t="s">
        <v>11772</v>
      </c>
      <c r="K1796" s="175"/>
      <c r="L1796" s="24" t="s">
        <v>8637</v>
      </c>
      <c r="M1796" s="175" t="s">
        <v>11771</v>
      </c>
      <c r="N1796" s="175"/>
      <c r="O1796" s="181">
        <v>41495</v>
      </c>
      <c r="P1796" s="181">
        <v>41495</v>
      </c>
      <c r="S1796" t="s">
        <v>2674</v>
      </c>
      <c r="X1796">
        <v>19.8</v>
      </c>
      <c r="Y1796" t="s">
        <v>9144</v>
      </c>
      <c r="AA1796" t="s">
        <v>11235</v>
      </c>
      <c r="AB1796" t="s">
        <v>11281</v>
      </c>
      <c r="AC1796" s="6" t="s">
        <v>15115</v>
      </c>
      <c r="AD1796" t="s">
        <v>11270</v>
      </c>
      <c r="AE1796">
        <v>0.12</v>
      </c>
      <c r="AF1796" t="s">
        <v>9144</v>
      </c>
      <c r="AI1796" s="292">
        <v>8.3333333333333329E-2</v>
      </c>
      <c r="AJ1796" t="s">
        <v>1419</v>
      </c>
      <c r="AV1796" s="331">
        <f t="shared" si="88"/>
        <v>41501</v>
      </c>
    </row>
    <row r="1797" spans="1:48" x14ac:dyDescent="0.25">
      <c r="A1797" s="175" t="s">
        <v>11571</v>
      </c>
      <c r="B1797" s="6" t="s">
        <v>15111</v>
      </c>
      <c r="C1797" s="238" t="str">
        <f t="shared" si="87"/>
        <v>READINGS_TT1_M2013-5_2013-8</v>
      </c>
      <c r="E1797" s="301" t="s">
        <v>15136</v>
      </c>
      <c r="F1797" s="178" t="s">
        <v>15099</v>
      </c>
      <c r="G1797" s="276">
        <v>41399</v>
      </c>
      <c r="H1797" s="243">
        <f t="shared" si="89"/>
        <v>41399</v>
      </c>
      <c r="I1797" s="277">
        <v>41501</v>
      </c>
      <c r="J1797" s="175" t="s">
        <v>11772</v>
      </c>
      <c r="K1797" s="175"/>
      <c r="L1797" s="24" t="s">
        <v>8637</v>
      </c>
      <c r="M1797" s="175" t="s">
        <v>11771</v>
      </c>
      <c r="N1797" s="175"/>
      <c r="O1797" s="181">
        <v>41495</v>
      </c>
      <c r="P1797" s="181">
        <v>41495</v>
      </c>
      <c r="S1797" t="s">
        <v>2674</v>
      </c>
      <c r="X1797">
        <v>19.899999999999999</v>
      </c>
      <c r="Y1797" t="s">
        <v>9144</v>
      </c>
      <c r="AA1797" t="s">
        <v>11235</v>
      </c>
      <c r="AB1797" t="s">
        <v>11281</v>
      </c>
      <c r="AC1797" s="6" t="s">
        <v>15115</v>
      </c>
      <c r="AD1797" t="s">
        <v>11270</v>
      </c>
      <c r="AE1797">
        <v>0.12</v>
      </c>
      <c r="AF1797" t="s">
        <v>9144</v>
      </c>
      <c r="AI1797" s="292">
        <v>0.25</v>
      </c>
      <c r="AJ1797" t="s">
        <v>1419</v>
      </c>
      <c r="AV1797" s="331">
        <f t="shared" si="88"/>
        <v>41501</v>
      </c>
    </row>
    <row r="1798" spans="1:48" x14ac:dyDescent="0.25">
      <c r="A1798" s="175" t="s">
        <v>11571</v>
      </c>
      <c r="B1798" s="6" t="s">
        <v>15111</v>
      </c>
      <c r="C1798" s="238" t="str">
        <f t="shared" si="87"/>
        <v>READINGS_TT1_M2013-5_2013-8</v>
      </c>
      <c r="E1798" s="301" t="s">
        <v>15136</v>
      </c>
      <c r="F1798" s="178" t="s">
        <v>15099</v>
      </c>
      <c r="G1798" s="276">
        <v>41399</v>
      </c>
      <c r="H1798" s="243">
        <f t="shared" si="89"/>
        <v>41399</v>
      </c>
      <c r="I1798" s="277">
        <v>41501</v>
      </c>
      <c r="J1798" s="175" t="s">
        <v>11772</v>
      </c>
      <c r="K1798" s="175"/>
      <c r="L1798" s="24" t="s">
        <v>8637</v>
      </c>
      <c r="M1798" s="175" t="s">
        <v>11771</v>
      </c>
      <c r="N1798" s="175"/>
      <c r="O1798" s="181">
        <v>41495</v>
      </c>
      <c r="P1798" s="181">
        <v>41495</v>
      </c>
      <c r="S1798" t="s">
        <v>2674</v>
      </c>
      <c r="X1798">
        <v>19.8</v>
      </c>
      <c r="Y1798" t="s">
        <v>9144</v>
      </c>
      <c r="AA1798" t="s">
        <v>11235</v>
      </c>
      <c r="AB1798" t="s">
        <v>11281</v>
      </c>
      <c r="AC1798" s="6" t="s">
        <v>15115</v>
      </c>
      <c r="AD1798" t="s">
        <v>11270</v>
      </c>
      <c r="AE1798">
        <v>0.12</v>
      </c>
      <c r="AF1798" t="s">
        <v>9144</v>
      </c>
      <c r="AI1798" s="292">
        <v>0.41666666666666669</v>
      </c>
      <c r="AJ1798" t="s">
        <v>1419</v>
      </c>
      <c r="AV1798" s="331">
        <f t="shared" si="88"/>
        <v>41501</v>
      </c>
    </row>
    <row r="1799" spans="1:48" x14ac:dyDescent="0.25">
      <c r="A1799" s="175" t="s">
        <v>11571</v>
      </c>
      <c r="B1799" s="6" t="s">
        <v>15111</v>
      </c>
      <c r="C1799" s="238" t="str">
        <f t="shared" si="87"/>
        <v>READINGS_TT1_M2013-5_2013-8</v>
      </c>
      <c r="E1799" s="301" t="s">
        <v>15136</v>
      </c>
      <c r="F1799" s="178" t="s">
        <v>15099</v>
      </c>
      <c r="G1799" s="276">
        <v>41399</v>
      </c>
      <c r="H1799" s="243">
        <f t="shared" si="89"/>
        <v>41399</v>
      </c>
      <c r="I1799" s="277">
        <v>41501</v>
      </c>
      <c r="J1799" s="175" t="s">
        <v>11772</v>
      </c>
      <c r="K1799" s="175"/>
      <c r="L1799" s="24" t="s">
        <v>8637</v>
      </c>
      <c r="M1799" s="175" t="s">
        <v>11771</v>
      </c>
      <c r="N1799" s="175"/>
      <c r="O1799" s="181">
        <v>41495</v>
      </c>
      <c r="P1799" s="181">
        <v>41495</v>
      </c>
      <c r="S1799" t="s">
        <v>2674</v>
      </c>
      <c r="X1799">
        <v>19.8</v>
      </c>
      <c r="Y1799" t="s">
        <v>9144</v>
      </c>
      <c r="AA1799" t="s">
        <v>11235</v>
      </c>
      <c r="AB1799" t="s">
        <v>11281</v>
      </c>
      <c r="AC1799" s="6" t="s">
        <v>15115</v>
      </c>
      <c r="AD1799" t="s">
        <v>11270</v>
      </c>
      <c r="AE1799">
        <v>0.12</v>
      </c>
      <c r="AF1799" t="s">
        <v>9144</v>
      </c>
      <c r="AI1799" s="292">
        <v>0.58333333333333337</v>
      </c>
      <c r="AJ1799" t="s">
        <v>1419</v>
      </c>
      <c r="AV1799" s="331">
        <f t="shared" si="88"/>
        <v>41501</v>
      </c>
    </row>
    <row r="1800" spans="1:48" x14ac:dyDescent="0.25">
      <c r="A1800" s="175" t="s">
        <v>11571</v>
      </c>
      <c r="B1800" s="6" t="s">
        <v>15111</v>
      </c>
      <c r="C1800" s="238" t="str">
        <f t="shared" si="87"/>
        <v>READINGS_TT1_M2013-5_2013-8</v>
      </c>
      <c r="E1800" s="301" t="s">
        <v>15136</v>
      </c>
      <c r="F1800" s="178" t="s">
        <v>15099</v>
      </c>
      <c r="G1800" s="276">
        <v>41399</v>
      </c>
      <c r="H1800" s="243">
        <f t="shared" si="89"/>
        <v>41399</v>
      </c>
      <c r="I1800" s="277">
        <v>41501</v>
      </c>
      <c r="J1800" s="175" t="s">
        <v>11772</v>
      </c>
      <c r="K1800" s="175"/>
      <c r="L1800" s="24" t="s">
        <v>8637</v>
      </c>
      <c r="M1800" s="175" t="s">
        <v>11771</v>
      </c>
      <c r="N1800" s="175"/>
      <c r="O1800" s="181">
        <v>41495</v>
      </c>
      <c r="P1800" s="181">
        <v>41495</v>
      </c>
      <c r="S1800" t="s">
        <v>2674</v>
      </c>
      <c r="X1800">
        <v>19.899999999999999</v>
      </c>
      <c r="Y1800" t="s">
        <v>9144</v>
      </c>
      <c r="AA1800" t="s">
        <v>11235</v>
      </c>
      <c r="AB1800" t="s">
        <v>11281</v>
      </c>
      <c r="AC1800" s="6" t="s">
        <v>15115</v>
      </c>
      <c r="AD1800" t="s">
        <v>11270</v>
      </c>
      <c r="AE1800">
        <v>0.12</v>
      </c>
      <c r="AF1800" t="s">
        <v>9144</v>
      </c>
      <c r="AI1800" s="292">
        <v>0.75</v>
      </c>
      <c r="AJ1800" t="s">
        <v>1419</v>
      </c>
      <c r="AV1800" s="331">
        <f t="shared" si="88"/>
        <v>41501</v>
      </c>
    </row>
    <row r="1801" spans="1:48" x14ac:dyDescent="0.25">
      <c r="A1801" s="175" t="s">
        <v>11571</v>
      </c>
      <c r="B1801" s="6" t="s">
        <v>15111</v>
      </c>
      <c r="C1801" s="238" t="str">
        <f t="shared" si="87"/>
        <v>READINGS_TT1_M2013-5_2013-8</v>
      </c>
      <c r="E1801" s="301" t="s">
        <v>15136</v>
      </c>
      <c r="F1801" s="178" t="s">
        <v>15099</v>
      </c>
      <c r="G1801" s="276">
        <v>41399</v>
      </c>
      <c r="H1801" s="243">
        <f t="shared" si="89"/>
        <v>41399</v>
      </c>
      <c r="I1801" s="277">
        <v>41501</v>
      </c>
      <c r="J1801" s="175" t="s">
        <v>11772</v>
      </c>
      <c r="K1801" s="175"/>
      <c r="L1801" s="24" t="s">
        <v>8637</v>
      </c>
      <c r="M1801" s="175" t="s">
        <v>11771</v>
      </c>
      <c r="N1801" s="175"/>
      <c r="O1801" s="181">
        <v>41495</v>
      </c>
      <c r="P1801" s="181">
        <v>41495</v>
      </c>
      <c r="S1801" t="s">
        <v>2674</v>
      </c>
      <c r="X1801">
        <v>19.8</v>
      </c>
      <c r="Y1801" t="s">
        <v>9144</v>
      </c>
      <c r="AA1801" t="s">
        <v>11235</v>
      </c>
      <c r="AB1801" t="s">
        <v>11281</v>
      </c>
      <c r="AC1801" s="6" t="s">
        <v>15115</v>
      </c>
      <c r="AD1801" t="s">
        <v>11270</v>
      </c>
      <c r="AE1801">
        <v>0.12</v>
      </c>
      <c r="AF1801" t="s">
        <v>9144</v>
      </c>
      <c r="AI1801" s="292">
        <v>0.91666666666666663</v>
      </c>
      <c r="AJ1801" t="s">
        <v>1419</v>
      </c>
      <c r="AV1801" s="331">
        <f t="shared" si="88"/>
        <v>41501</v>
      </c>
    </row>
    <row r="1802" spans="1:48" x14ac:dyDescent="0.25">
      <c r="A1802" s="175" t="s">
        <v>11571</v>
      </c>
      <c r="B1802" s="6" t="s">
        <v>15111</v>
      </c>
      <c r="C1802" s="238" t="str">
        <f t="shared" si="87"/>
        <v>READINGS_TT1_M2013-5_2013-8</v>
      </c>
      <c r="E1802" s="301" t="s">
        <v>15136</v>
      </c>
      <c r="F1802" s="178" t="s">
        <v>15099</v>
      </c>
      <c r="G1802" s="276">
        <v>41399</v>
      </c>
      <c r="H1802" s="243">
        <f t="shared" si="89"/>
        <v>41399</v>
      </c>
      <c r="I1802" s="277">
        <v>41501</v>
      </c>
      <c r="J1802" s="175" t="s">
        <v>11772</v>
      </c>
      <c r="K1802" s="175"/>
      <c r="L1802" s="24" t="s">
        <v>8637</v>
      </c>
      <c r="M1802" s="175" t="s">
        <v>11771</v>
      </c>
      <c r="N1802" s="175"/>
      <c r="O1802" s="181">
        <v>41496</v>
      </c>
      <c r="P1802" s="181">
        <v>41496</v>
      </c>
      <c r="S1802" t="s">
        <v>2674</v>
      </c>
      <c r="X1802">
        <v>19.8</v>
      </c>
      <c r="Y1802" t="s">
        <v>9144</v>
      </c>
      <c r="AA1802" t="s">
        <v>11235</v>
      </c>
      <c r="AB1802" t="s">
        <v>11281</v>
      </c>
      <c r="AC1802" s="6" t="s">
        <v>15115</v>
      </c>
      <c r="AD1802" t="s">
        <v>11270</v>
      </c>
      <c r="AE1802">
        <v>0.12</v>
      </c>
      <c r="AF1802" t="s">
        <v>9144</v>
      </c>
      <c r="AI1802" s="292">
        <v>8.3333333333333329E-2</v>
      </c>
      <c r="AJ1802" t="s">
        <v>1419</v>
      </c>
      <c r="AV1802" s="331">
        <f t="shared" si="88"/>
        <v>41501</v>
      </c>
    </row>
    <row r="1803" spans="1:48" x14ac:dyDescent="0.25">
      <c r="A1803" s="175" t="s">
        <v>11571</v>
      </c>
      <c r="B1803" s="6" t="s">
        <v>15111</v>
      </c>
      <c r="C1803" s="238" t="str">
        <f t="shared" si="87"/>
        <v>READINGS_TT1_M2013-5_2013-8</v>
      </c>
      <c r="E1803" s="301" t="s">
        <v>15136</v>
      </c>
      <c r="F1803" s="178" t="s">
        <v>15099</v>
      </c>
      <c r="G1803" s="276">
        <v>41399</v>
      </c>
      <c r="H1803" s="243">
        <f t="shared" si="89"/>
        <v>41399</v>
      </c>
      <c r="I1803" s="277">
        <v>41501</v>
      </c>
      <c r="J1803" s="175" t="s">
        <v>11772</v>
      </c>
      <c r="K1803" s="175"/>
      <c r="L1803" s="24" t="s">
        <v>8637</v>
      </c>
      <c r="M1803" s="175" t="s">
        <v>11771</v>
      </c>
      <c r="N1803" s="175"/>
      <c r="O1803" s="181">
        <v>41496</v>
      </c>
      <c r="P1803" s="181">
        <v>41496</v>
      </c>
      <c r="S1803" t="s">
        <v>2674</v>
      </c>
      <c r="X1803">
        <v>19.899999999999999</v>
      </c>
      <c r="Y1803" t="s">
        <v>9144</v>
      </c>
      <c r="AA1803" t="s">
        <v>11235</v>
      </c>
      <c r="AB1803" t="s">
        <v>11281</v>
      </c>
      <c r="AC1803" s="6" t="s">
        <v>15115</v>
      </c>
      <c r="AD1803" t="s">
        <v>11270</v>
      </c>
      <c r="AE1803">
        <v>0.12</v>
      </c>
      <c r="AF1803" t="s">
        <v>9144</v>
      </c>
      <c r="AI1803" s="292">
        <v>0.25</v>
      </c>
      <c r="AJ1803" t="s">
        <v>1419</v>
      </c>
      <c r="AV1803" s="331">
        <f t="shared" si="88"/>
        <v>41501</v>
      </c>
    </row>
    <row r="1804" spans="1:48" x14ac:dyDescent="0.25">
      <c r="A1804" s="175" t="s">
        <v>11571</v>
      </c>
      <c r="B1804" s="6" t="s">
        <v>15111</v>
      </c>
      <c r="C1804" s="238" t="str">
        <f t="shared" si="87"/>
        <v>READINGS_TT1_M2013-5_2013-8</v>
      </c>
      <c r="E1804" s="301" t="s">
        <v>15136</v>
      </c>
      <c r="F1804" s="178" t="s">
        <v>15099</v>
      </c>
      <c r="G1804" s="276">
        <v>41399</v>
      </c>
      <c r="H1804" s="243">
        <f t="shared" si="89"/>
        <v>41399</v>
      </c>
      <c r="I1804" s="277">
        <v>41501</v>
      </c>
      <c r="J1804" s="175" t="s">
        <v>11772</v>
      </c>
      <c r="K1804" s="175"/>
      <c r="L1804" s="24" t="s">
        <v>8637</v>
      </c>
      <c r="M1804" s="175" t="s">
        <v>11771</v>
      </c>
      <c r="N1804" s="175"/>
      <c r="O1804" s="181">
        <v>41496</v>
      </c>
      <c r="P1804" s="181">
        <v>41496</v>
      </c>
      <c r="S1804" t="s">
        <v>2674</v>
      </c>
      <c r="X1804">
        <v>19.8</v>
      </c>
      <c r="Y1804" t="s">
        <v>9144</v>
      </c>
      <c r="AA1804" t="s">
        <v>11235</v>
      </c>
      <c r="AB1804" t="s">
        <v>11281</v>
      </c>
      <c r="AC1804" s="6" t="s">
        <v>15115</v>
      </c>
      <c r="AD1804" t="s">
        <v>11270</v>
      </c>
      <c r="AE1804">
        <v>0.12</v>
      </c>
      <c r="AF1804" t="s">
        <v>9144</v>
      </c>
      <c r="AI1804" s="292">
        <v>0.41666666666666669</v>
      </c>
      <c r="AJ1804" t="s">
        <v>1419</v>
      </c>
      <c r="AV1804" s="331">
        <f t="shared" si="88"/>
        <v>41501</v>
      </c>
    </row>
    <row r="1805" spans="1:48" x14ac:dyDescent="0.25">
      <c r="A1805" s="175" t="s">
        <v>11571</v>
      </c>
      <c r="B1805" s="6" t="s">
        <v>15111</v>
      </c>
      <c r="C1805" s="238" t="str">
        <f t="shared" si="87"/>
        <v>READINGS_TT1_M2013-5_2013-8</v>
      </c>
      <c r="E1805" s="301" t="s">
        <v>15136</v>
      </c>
      <c r="F1805" s="178" t="s">
        <v>15099</v>
      </c>
      <c r="G1805" s="276">
        <v>41399</v>
      </c>
      <c r="H1805" s="243">
        <f t="shared" si="89"/>
        <v>41399</v>
      </c>
      <c r="I1805" s="277">
        <v>41501</v>
      </c>
      <c r="J1805" s="175" t="s">
        <v>11772</v>
      </c>
      <c r="K1805" s="175"/>
      <c r="L1805" s="24" t="s">
        <v>8637</v>
      </c>
      <c r="M1805" s="175" t="s">
        <v>11771</v>
      </c>
      <c r="N1805" s="175"/>
      <c r="O1805" s="181">
        <v>41496</v>
      </c>
      <c r="P1805" s="181">
        <v>41496</v>
      </c>
      <c r="S1805" t="s">
        <v>2674</v>
      </c>
      <c r="X1805">
        <v>19.8</v>
      </c>
      <c r="Y1805" t="s">
        <v>9144</v>
      </c>
      <c r="AA1805" t="s">
        <v>11235</v>
      </c>
      <c r="AB1805" t="s">
        <v>11281</v>
      </c>
      <c r="AC1805" s="6" t="s">
        <v>15115</v>
      </c>
      <c r="AD1805" t="s">
        <v>11270</v>
      </c>
      <c r="AE1805">
        <v>0.12</v>
      </c>
      <c r="AF1805" t="s">
        <v>9144</v>
      </c>
      <c r="AI1805" s="292">
        <v>0.58333333333333337</v>
      </c>
      <c r="AJ1805" t="s">
        <v>1419</v>
      </c>
      <c r="AV1805" s="331">
        <f t="shared" si="88"/>
        <v>41501</v>
      </c>
    </row>
    <row r="1806" spans="1:48" x14ac:dyDescent="0.25">
      <c r="A1806" s="175" t="s">
        <v>11571</v>
      </c>
      <c r="B1806" s="6" t="s">
        <v>15111</v>
      </c>
      <c r="C1806" s="238" t="str">
        <f t="shared" si="87"/>
        <v>READINGS_TT1_M2013-5_2013-8</v>
      </c>
      <c r="E1806" s="301" t="s">
        <v>15136</v>
      </c>
      <c r="F1806" s="178" t="s">
        <v>15099</v>
      </c>
      <c r="G1806" s="276">
        <v>41399</v>
      </c>
      <c r="H1806" s="243">
        <f t="shared" si="89"/>
        <v>41399</v>
      </c>
      <c r="I1806" s="277">
        <v>41501</v>
      </c>
      <c r="J1806" s="175" t="s">
        <v>11772</v>
      </c>
      <c r="K1806" s="175"/>
      <c r="L1806" s="24" t="s">
        <v>8637</v>
      </c>
      <c r="M1806" s="175" t="s">
        <v>11771</v>
      </c>
      <c r="N1806" s="175"/>
      <c r="O1806" s="181">
        <v>41496</v>
      </c>
      <c r="P1806" s="181">
        <v>41496</v>
      </c>
      <c r="S1806" t="s">
        <v>2674</v>
      </c>
      <c r="X1806">
        <v>19.899999999999999</v>
      </c>
      <c r="Y1806" t="s">
        <v>9144</v>
      </c>
      <c r="AA1806" t="s">
        <v>11235</v>
      </c>
      <c r="AB1806" t="s">
        <v>11281</v>
      </c>
      <c r="AC1806" s="6" t="s">
        <v>15115</v>
      </c>
      <c r="AD1806" t="s">
        <v>11270</v>
      </c>
      <c r="AE1806">
        <v>0.12</v>
      </c>
      <c r="AF1806" t="s">
        <v>9144</v>
      </c>
      <c r="AI1806" s="292">
        <v>0.75</v>
      </c>
      <c r="AJ1806" t="s">
        <v>1419</v>
      </c>
      <c r="AV1806" s="331">
        <f t="shared" si="88"/>
        <v>41501</v>
      </c>
    </row>
    <row r="1807" spans="1:48" x14ac:dyDescent="0.25">
      <c r="A1807" s="175" t="s">
        <v>11571</v>
      </c>
      <c r="B1807" s="6" t="s">
        <v>15111</v>
      </c>
      <c r="C1807" s="238" t="str">
        <f t="shared" si="87"/>
        <v>READINGS_TT1_M2013-5_2013-8</v>
      </c>
      <c r="E1807" s="301" t="s">
        <v>15136</v>
      </c>
      <c r="F1807" s="178" t="s">
        <v>15099</v>
      </c>
      <c r="G1807" s="276">
        <v>41399</v>
      </c>
      <c r="H1807" s="243">
        <f t="shared" si="89"/>
        <v>41399</v>
      </c>
      <c r="I1807" s="277">
        <v>41501</v>
      </c>
      <c r="J1807" s="175" t="s">
        <v>11772</v>
      </c>
      <c r="K1807" s="175"/>
      <c r="L1807" s="24" t="s">
        <v>8637</v>
      </c>
      <c r="M1807" s="175" t="s">
        <v>11771</v>
      </c>
      <c r="N1807" s="175"/>
      <c r="O1807" s="181">
        <v>41496</v>
      </c>
      <c r="P1807" s="181">
        <v>41496</v>
      </c>
      <c r="S1807" t="s">
        <v>2674</v>
      </c>
      <c r="X1807">
        <v>19.8</v>
      </c>
      <c r="Y1807" t="s">
        <v>9144</v>
      </c>
      <c r="AA1807" t="s">
        <v>11235</v>
      </c>
      <c r="AB1807" t="s">
        <v>11281</v>
      </c>
      <c r="AC1807" s="6" t="s">
        <v>15115</v>
      </c>
      <c r="AD1807" t="s">
        <v>11270</v>
      </c>
      <c r="AE1807">
        <v>0.12</v>
      </c>
      <c r="AF1807" t="s">
        <v>9144</v>
      </c>
      <c r="AI1807" s="292">
        <v>0.91666666666666663</v>
      </c>
      <c r="AJ1807" t="s">
        <v>1419</v>
      </c>
      <c r="AV1807" s="331">
        <f t="shared" si="88"/>
        <v>41501</v>
      </c>
    </row>
    <row r="1808" spans="1:48" x14ac:dyDescent="0.25">
      <c r="A1808" s="175" t="s">
        <v>11571</v>
      </c>
      <c r="B1808" s="6" t="s">
        <v>15111</v>
      </c>
      <c r="C1808" s="238" t="str">
        <f t="shared" si="87"/>
        <v>READINGS_TT1_M2013-5_2013-8</v>
      </c>
      <c r="E1808" s="301" t="s">
        <v>15136</v>
      </c>
      <c r="F1808" s="178" t="s">
        <v>15099</v>
      </c>
      <c r="G1808" s="276">
        <v>41399</v>
      </c>
      <c r="H1808" s="243">
        <f t="shared" si="89"/>
        <v>41399</v>
      </c>
      <c r="I1808" s="277">
        <v>41501</v>
      </c>
      <c r="J1808" s="175" t="s">
        <v>11772</v>
      </c>
      <c r="K1808" s="175"/>
      <c r="L1808" s="24" t="s">
        <v>8637</v>
      </c>
      <c r="M1808" s="175" t="s">
        <v>11771</v>
      </c>
      <c r="N1808" s="175"/>
      <c r="O1808" s="181">
        <v>41497</v>
      </c>
      <c r="P1808" s="181">
        <v>41497</v>
      </c>
      <c r="S1808" t="s">
        <v>2674</v>
      </c>
      <c r="X1808">
        <v>19.8</v>
      </c>
      <c r="Y1808" t="s">
        <v>9144</v>
      </c>
      <c r="AA1808" t="s">
        <v>11235</v>
      </c>
      <c r="AB1808" t="s">
        <v>11281</v>
      </c>
      <c r="AC1808" s="6" t="s">
        <v>15115</v>
      </c>
      <c r="AD1808" t="s">
        <v>11270</v>
      </c>
      <c r="AE1808">
        <v>0.12</v>
      </c>
      <c r="AF1808" t="s">
        <v>9144</v>
      </c>
      <c r="AI1808" s="292">
        <v>8.3333333333333329E-2</v>
      </c>
      <c r="AJ1808" t="s">
        <v>1419</v>
      </c>
      <c r="AV1808" s="331">
        <f t="shared" si="88"/>
        <v>41501</v>
      </c>
    </row>
    <row r="1809" spans="1:48" x14ac:dyDescent="0.25">
      <c r="A1809" s="175" t="s">
        <v>11571</v>
      </c>
      <c r="B1809" s="6" t="s">
        <v>15111</v>
      </c>
      <c r="C1809" s="238" t="str">
        <f t="shared" si="87"/>
        <v>READINGS_TT1_M2013-5_2013-8</v>
      </c>
      <c r="E1809" s="301" t="s">
        <v>15136</v>
      </c>
      <c r="F1809" s="178" t="s">
        <v>15099</v>
      </c>
      <c r="G1809" s="276">
        <v>41399</v>
      </c>
      <c r="H1809" s="243">
        <f t="shared" si="89"/>
        <v>41399</v>
      </c>
      <c r="I1809" s="277">
        <v>41501</v>
      </c>
      <c r="J1809" s="175" t="s">
        <v>11772</v>
      </c>
      <c r="K1809" s="175"/>
      <c r="L1809" s="24" t="s">
        <v>8637</v>
      </c>
      <c r="M1809" s="175" t="s">
        <v>11771</v>
      </c>
      <c r="N1809" s="175"/>
      <c r="O1809" s="181">
        <v>41497</v>
      </c>
      <c r="P1809" s="181">
        <v>41497</v>
      </c>
      <c r="S1809" t="s">
        <v>2674</v>
      </c>
      <c r="X1809">
        <v>19.899999999999999</v>
      </c>
      <c r="Y1809" t="s">
        <v>9144</v>
      </c>
      <c r="AA1809" t="s">
        <v>11235</v>
      </c>
      <c r="AB1809" t="s">
        <v>11281</v>
      </c>
      <c r="AC1809" s="6" t="s">
        <v>15115</v>
      </c>
      <c r="AD1809" t="s">
        <v>11270</v>
      </c>
      <c r="AE1809">
        <v>0.12</v>
      </c>
      <c r="AF1809" t="s">
        <v>9144</v>
      </c>
      <c r="AI1809" s="292">
        <v>0.25</v>
      </c>
      <c r="AJ1809" t="s">
        <v>1419</v>
      </c>
      <c r="AV1809" s="331">
        <f t="shared" si="88"/>
        <v>41501</v>
      </c>
    </row>
    <row r="1810" spans="1:48" x14ac:dyDescent="0.25">
      <c r="A1810" s="175" t="s">
        <v>11571</v>
      </c>
      <c r="B1810" s="6" t="s">
        <v>15111</v>
      </c>
      <c r="C1810" s="238" t="str">
        <f t="shared" si="87"/>
        <v>READINGS_TT1_M2013-5_2013-8</v>
      </c>
      <c r="E1810" s="301" t="s">
        <v>15136</v>
      </c>
      <c r="F1810" s="178" t="s">
        <v>15099</v>
      </c>
      <c r="G1810" s="276">
        <v>41399</v>
      </c>
      <c r="H1810" s="243">
        <f t="shared" si="89"/>
        <v>41399</v>
      </c>
      <c r="I1810" s="277">
        <v>41501</v>
      </c>
      <c r="J1810" s="175" t="s">
        <v>11772</v>
      </c>
      <c r="K1810" s="175"/>
      <c r="L1810" s="24" t="s">
        <v>8637</v>
      </c>
      <c r="M1810" s="175" t="s">
        <v>11771</v>
      </c>
      <c r="N1810" s="175"/>
      <c r="O1810" s="181">
        <v>41497</v>
      </c>
      <c r="P1810" s="181">
        <v>41497</v>
      </c>
      <c r="S1810" t="s">
        <v>2674</v>
      </c>
      <c r="X1810">
        <v>19.8</v>
      </c>
      <c r="Y1810" t="s">
        <v>9144</v>
      </c>
      <c r="AA1810" t="s">
        <v>11235</v>
      </c>
      <c r="AB1810" t="s">
        <v>11281</v>
      </c>
      <c r="AC1810" s="6" t="s">
        <v>15115</v>
      </c>
      <c r="AD1810" t="s">
        <v>11270</v>
      </c>
      <c r="AE1810">
        <v>0.12</v>
      </c>
      <c r="AF1810" t="s">
        <v>9144</v>
      </c>
      <c r="AI1810" s="292">
        <v>0.41666666666666669</v>
      </c>
      <c r="AJ1810" t="s">
        <v>1419</v>
      </c>
      <c r="AV1810" s="331">
        <f t="shared" si="88"/>
        <v>41501</v>
      </c>
    </row>
    <row r="1811" spans="1:48" x14ac:dyDescent="0.25">
      <c r="A1811" s="175" t="s">
        <v>11571</v>
      </c>
      <c r="B1811" s="6" t="s">
        <v>15111</v>
      </c>
      <c r="C1811" s="238" t="str">
        <f t="shared" si="87"/>
        <v>READINGS_TT1_M2013-5_2013-8</v>
      </c>
      <c r="E1811" s="301" t="s">
        <v>15136</v>
      </c>
      <c r="F1811" s="178" t="s">
        <v>15099</v>
      </c>
      <c r="G1811" s="276">
        <v>41399</v>
      </c>
      <c r="H1811" s="243">
        <f t="shared" si="89"/>
        <v>41399</v>
      </c>
      <c r="I1811" s="277">
        <v>41501</v>
      </c>
      <c r="J1811" s="175" t="s">
        <v>11772</v>
      </c>
      <c r="K1811" s="175"/>
      <c r="L1811" s="24" t="s">
        <v>8637</v>
      </c>
      <c r="M1811" s="175" t="s">
        <v>11771</v>
      </c>
      <c r="N1811" s="175"/>
      <c r="O1811" s="181">
        <v>41497</v>
      </c>
      <c r="P1811" s="181">
        <v>41497</v>
      </c>
      <c r="S1811" t="s">
        <v>2674</v>
      </c>
      <c r="X1811">
        <v>19.8</v>
      </c>
      <c r="Y1811" t="s">
        <v>9144</v>
      </c>
      <c r="AA1811" t="s">
        <v>11235</v>
      </c>
      <c r="AB1811" t="s">
        <v>11281</v>
      </c>
      <c r="AC1811" s="6" t="s">
        <v>15115</v>
      </c>
      <c r="AD1811" t="s">
        <v>11270</v>
      </c>
      <c r="AE1811">
        <v>0.12</v>
      </c>
      <c r="AF1811" t="s">
        <v>9144</v>
      </c>
      <c r="AI1811" s="292">
        <v>0.58333333333333337</v>
      </c>
      <c r="AJ1811" t="s">
        <v>1419</v>
      </c>
      <c r="AV1811" s="331">
        <f t="shared" si="88"/>
        <v>41501</v>
      </c>
    </row>
    <row r="1812" spans="1:48" x14ac:dyDescent="0.25">
      <c r="A1812" s="175" t="s">
        <v>11571</v>
      </c>
      <c r="B1812" s="6" t="s">
        <v>15111</v>
      </c>
      <c r="C1812" s="238" t="str">
        <f t="shared" si="87"/>
        <v>READINGS_TT1_M2013-5_2013-8</v>
      </c>
      <c r="E1812" s="301" t="s">
        <v>15136</v>
      </c>
      <c r="F1812" s="178" t="s">
        <v>15099</v>
      </c>
      <c r="G1812" s="276">
        <v>41399</v>
      </c>
      <c r="H1812" s="243">
        <f t="shared" si="89"/>
        <v>41399</v>
      </c>
      <c r="I1812" s="277">
        <v>41501</v>
      </c>
      <c r="J1812" s="175" t="s">
        <v>11772</v>
      </c>
      <c r="K1812" s="175"/>
      <c r="L1812" s="24" t="s">
        <v>8637</v>
      </c>
      <c r="M1812" s="175" t="s">
        <v>11771</v>
      </c>
      <c r="N1812" s="175"/>
      <c r="O1812" s="181">
        <v>41497</v>
      </c>
      <c r="P1812" s="181">
        <v>41497</v>
      </c>
      <c r="S1812" t="s">
        <v>2674</v>
      </c>
      <c r="X1812">
        <v>19.899999999999999</v>
      </c>
      <c r="Y1812" t="s">
        <v>9144</v>
      </c>
      <c r="AA1812" t="s">
        <v>11235</v>
      </c>
      <c r="AB1812" t="s">
        <v>11281</v>
      </c>
      <c r="AC1812" s="6" t="s">
        <v>15115</v>
      </c>
      <c r="AD1812" t="s">
        <v>11270</v>
      </c>
      <c r="AE1812">
        <v>0.12</v>
      </c>
      <c r="AF1812" t="s">
        <v>9144</v>
      </c>
      <c r="AI1812" s="292">
        <v>0.75</v>
      </c>
      <c r="AJ1812" t="s">
        <v>1419</v>
      </c>
      <c r="AV1812" s="331">
        <f t="shared" si="88"/>
        <v>41501</v>
      </c>
    </row>
    <row r="1813" spans="1:48" x14ac:dyDescent="0.25">
      <c r="A1813" s="175" t="s">
        <v>11571</v>
      </c>
      <c r="B1813" s="6" t="s">
        <v>15111</v>
      </c>
      <c r="C1813" s="238" t="str">
        <f t="shared" si="87"/>
        <v>READINGS_TT1_M2013-5_2013-8</v>
      </c>
      <c r="E1813" s="301" t="s">
        <v>15136</v>
      </c>
      <c r="F1813" s="178" t="s">
        <v>15099</v>
      </c>
      <c r="G1813" s="276">
        <v>41399</v>
      </c>
      <c r="H1813" s="243">
        <f t="shared" si="89"/>
        <v>41399</v>
      </c>
      <c r="I1813" s="277">
        <v>41501</v>
      </c>
      <c r="J1813" s="175" t="s">
        <v>11772</v>
      </c>
      <c r="K1813" s="175"/>
      <c r="L1813" s="24" t="s">
        <v>8637</v>
      </c>
      <c r="M1813" s="175" t="s">
        <v>11771</v>
      </c>
      <c r="N1813" s="175"/>
      <c r="O1813" s="181">
        <v>41497</v>
      </c>
      <c r="P1813" s="181">
        <v>41497</v>
      </c>
      <c r="S1813" t="s">
        <v>2674</v>
      </c>
      <c r="X1813">
        <v>19.8</v>
      </c>
      <c r="Y1813" t="s">
        <v>9144</v>
      </c>
      <c r="AA1813" t="s">
        <v>11235</v>
      </c>
      <c r="AB1813" t="s">
        <v>11281</v>
      </c>
      <c r="AC1813" s="6" t="s">
        <v>15115</v>
      </c>
      <c r="AD1813" t="s">
        <v>11270</v>
      </c>
      <c r="AE1813">
        <v>0.12</v>
      </c>
      <c r="AF1813" t="s">
        <v>9144</v>
      </c>
      <c r="AI1813" s="292">
        <v>0.91666666666666663</v>
      </c>
      <c r="AJ1813" t="s">
        <v>1419</v>
      </c>
      <c r="AV1813" s="331">
        <f t="shared" si="88"/>
        <v>41501</v>
      </c>
    </row>
    <row r="1814" spans="1:48" x14ac:dyDescent="0.25">
      <c r="A1814" s="175" t="s">
        <v>11571</v>
      </c>
      <c r="B1814" s="6" t="s">
        <v>15111</v>
      </c>
      <c r="C1814" s="238" t="str">
        <f t="shared" si="87"/>
        <v>READINGS_TT1_M2013-5_2013-8</v>
      </c>
      <c r="E1814" s="301" t="s">
        <v>15136</v>
      </c>
      <c r="F1814" s="178" t="s">
        <v>15099</v>
      </c>
      <c r="G1814" s="276">
        <v>41399</v>
      </c>
      <c r="H1814" s="243">
        <f t="shared" si="89"/>
        <v>41399</v>
      </c>
      <c r="I1814" s="277">
        <v>41501</v>
      </c>
      <c r="J1814" s="175" t="s">
        <v>11772</v>
      </c>
      <c r="K1814" s="175"/>
      <c r="L1814" s="24" t="s">
        <v>8637</v>
      </c>
      <c r="M1814" s="175" t="s">
        <v>11771</v>
      </c>
      <c r="N1814" s="175"/>
      <c r="O1814" s="181">
        <v>41498</v>
      </c>
      <c r="P1814" s="181">
        <v>41498</v>
      </c>
      <c r="S1814" t="s">
        <v>2674</v>
      </c>
      <c r="X1814">
        <v>20.2</v>
      </c>
      <c r="Y1814" t="s">
        <v>9144</v>
      </c>
      <c r="AA1814" t="s">
        <v>11235</v>
      </c>
      <c r="AB1814" t="s">
        <v>11281</v>
      </c>
      <c r="AC1814" s="6" t="s">
        <v>15115</v>
      </c>
      <c r="AD1814" t="s">
        <v>11270</v>
      </c>
      <c r="AE1814">
        <v>0.12</v>
      </c>
      <c r="AF1814" t="s">
        <v>9144</v>
      </c>
      <c r="AI1814" s="292">
        <v>8.3333333333333329E-2</v>
      </c>
      <c r="AJ1814" t="s">
        <v>1419</v>
      </c>
      <c r="AV1814" s="331">
        <f t="shared" si="88"/>
        <v>41501</v>
      </c>
    </row>
    <row r="1815" spans="1:48" x14ac:dyDescent="0.25">
      <c r="A1815" s="175" t="s">
        <v>11571</v>
      </c>
      <c r="B1815" s="6" t="s">
        <v>15111</v>
      </c>
      <c r="C1815" s="238" t="str">
        <f t="shared" si="87"/>
        <v>READINGS_TT1_M2013-5_2013-8</v>
      </c>
      <c r="E1815" s="301" t="s">
        <v>15136</v>
      </c>
      <c r="F1815" s="178" t="s">
        <v>15099</v>
      </c>
      <c r="G1815" s="276">
        <v>41399</v>
      </c>
      <c r="H1815" s="243">
        <f t="shared" si="89"/>
        <v>41399</v>
      </c>
      <c r="I1815" s="277">
        <v>41501</v>
      </c>
      <c r="J1815" s="175" t="s">
        <v>11772</v>
      </c>
      <c r="K1815" s="175"/>
      <c r="L1815" s="24" t="s">
        <v>8637</v>
      </c>
      <c r="M1815" s="175" t="s">
        <v>11771</v>
      </c>
      <c r="N1815" s="175"/>
      <c r="O1815" s="181">
        <v>41498</v>
      </c>
      <c r="P1815" s="181">
        <v>41498</v>
      </c>
      <c r="S1815" t="s">
        <v>2674</v>
      </c>
      <c r="X1815">
        <v>19.3</v>
      </c>
      <c r="Y1815" t="s">
        <v>9144</v>
      </c>
      <c r="AA1815" t="s">
        <v>11235</v>
      </c>
      <c r="AB1815" t="s">
        <v>11281</v>
      </c>
      <c r="AC1815" s="6" t="s">
        <v>15115</v>
      </c>
      <c r="AD1815" t="s">
        <v>11270</v>
      </c>
      <c r="AE1815">
        <v>0.12</v>
      </c>
      <c r="AF1815" t="s">
        <v>9144</v>
      </c>
      <c r="AI1815" s="292">
        <v>0.25</v>
      </c>
      <c r="AJ1815" t="s">
        <v>1419</v>
      </c>
      <c r="AV1815" s="331">
        <f t="shared" si="88"/>
        <v>41501</v>
      </c>
    </row>
    <row r="1816" spans="1:48" x14ac:dyDescent="0.25">
      <c r="A1816" s="175" t="s">
        <v>11571</v>
      </c>
      <c r="B1816" s="6" t="s">
        <v>15111</v>
      </c>
      <c r="C1816" s="238" t="str">
        <f t="shared" si="87"/>
        <v>READINGS_TT1_M2013-5_2013-8</v>
      </c>
      <c r="E1816" s="301" t="s">
        <v>15136</v>
      </c>
      <c r="F1816" s="178" t="s">
        <v>15099</v>
      </c>
      <c r="G1816" s="276">
        <v>41399</v>
      </c>
      <c r="H1816" s="243">
        <f t="shared" si="89"/>
        <v>41399</v>
      </c>
      <c r="I1816" s="277">
        <v>41501</v>
      </c>
      <c r="J1816" s="175" t="s">
        <v>11772</v>
      </c>
      <c r="K1816" s="175"/>
      <c r="L1816" s="24" t="s">
        <v>8637</v>
      </c>
      <c r="M1816" s="175" t="s">
        <v>11771</v>
      </c>
      <c r="N1816" s="175"/>
      <c r="O1816" s="181">
        <v>41498</v>
      </c>
      <c r="P1816" s="181">
        <v>41498</v>
      </c>
      <c r="S1816" t="s">
        <v>2674</v>
      </c>
      <c r="X1816">
        <v>19.399999999999999</v>
      </c>
      <c r="Y1816" t="s">
        <v>9144</v>
      </c>
      <c r="AA1816" t="s">
        <v>11235</v>
      </c>
      <c r="AB1816" t="s">
        <v>11281</v>
      </c>
      <c r="AC1816" s="6" t="s">
        <v>15115</v>
      </c>
      <c r="AD1816" t="s">
        <v>11270</v>
      </c>
      <c r="AE1816">
        <v>0.12</v>
      </c>
      <c r="AF1816" t="s">
        <v>9144</v>
      </c>
      <c r="AI1816" s="292">
        <v>0.41666666666666669</v>
      </c>
      <c r="AJ1816" t="s">
        <v>1419</v>
      </c>
      <c r="AV1816" s="331">
        <f t="shared" si="88"/>
        <v>41501</v>
      </c>
    </row>
    <row r="1817" spans="1:48" x14ac:dyDescent="0.25">
      <c r="A1817" s="175" t="s">
        <v>11571</v>
      </c>
      <c r="B1817" s="6" t="s">
        <v>15111</v>
      </c>
      <c r="C1817" s="238" t="str">
        <f t="shared" si="87"/>
        <v>READINGS_TT1_M2013-5_2013-8</v>
      </c>
      <c r="E1817" s="301" t="s">
        <v>15136</v>
      </c>
      <c r="F1817" s="178" t="s">
        <v>15099</v>
      </c>
      <c r="G1817" s="276">
        <v>41399</v>
      </c>
      <c r="H1817" s="243">
        <f t="shared" si="89"/>
        <v>41399</v>
      </c>
      <c r="I1817" s="277">
        <v>41501</v>
      </c>
      <c r="J1817" s="175" t="s">
        <v>11772</v>
      </c>
      <c r="K1817" s="175"/>
      <c r="L1817" s="24" t="s">
        <v>8637</v>
      </c>
      <c r="M1817" s="175" t="s">
        <v>11771</v>
      </c>
      <c r="N1817" s="175"/>
      <c r="O1817" s="181">
        <v>41498</v>
      </c>
      <c r="P1817" s="181">
        <v>41498</v>
      </c>
      <c r="S1817" t="s">
        <v>2674</v>
      </c>
      <c r="X1817">
        <v>21.1</v>
      </c>
      <c r="Y1817" t="s">
        <v>9144</v>
      </c>
      <c r="AA1817" t="s">
        <v>11235</v>
      </c>
      <c r="AB1817" t="s">
        <v>11281</v>
      </c>
      <c r="AC1817" s="6" t="s">
        <v>15115</v>
      </c>
      <c r="AD1817" t="s">
        <v>11270</v>
      </c>
      <c r="AE1817">
        <v>0.12</v>
      </c>
      <c r="AF1817" t="s">
        <v>9144</v>
      </c>
      <c r="AI1817" s="292">
        <v>0.58333333333333337</v>
      </c>
      <c r="AJ1817" t="s">
        <v>1419</v>
      </c>
      <c r="AV1817" s="331">
        <f t="shared" si="88"/>
        <v>41501</v>
      </c>
    </row>
    <row r="1818" spans="1:48" x14ac:dyDescent="0.25">
      <c r="A1818" s="175" t="s">
        <v>11571</v>
      </c>
      <c r="B1818" s="6" t="s">
        <v>15111</v>
      </c>
      <c r="C1818" s="238" t="str">
        <f t="shared" si="87"/>
        <v>READINGS_TT1_M2013-5_2013-8</v>
      </c>
      <c r="E1818" s="301" t="s">
        <v>15136</v>
      </c>
      <c r="F1818" s="178" t="s">
        <v>15099</v>
      </c>
      <c r="G1818" s="276">
        <v>41399</v>
      </c>
      <c r="H1818" s="243">
        <f t="shared" si="89"/>
        <v>41399</v>
      </c>
      <c r="I1818" s="277">
        <v>41501</v>
      </c>
      <c r="J1818" s="175" t="s">
        <v>11772</v>
      </c>
      <c r="K1818" s="175"/>
      <c r="L1818" s="24" t="s">
        <v>8637</v>
      </c>
      <c r="M1818" s="175" t="s">
        <v>11771</v>
      </c>
      <c r="N1818" s="175"/>
      <c r="O1818" s="181">
        <v>41498</v>
      </c>
      <c r="P1818" s="181">
        <v>41498</v>
      </c>
      <c r="S1818" t="s">
        <v>2674</v>
      </c>
      <c r="X1818">
        <v>21.4</v>
      </c>
      <c r="Y1818" t="s">
        <v>9144</v>
      </c>
      <c r="AA1818" t="s">
        <v>11235</v>
      </c>
      <c r="AB1818" t="s">
        <v>11281</v>
      </c>
      <c r="AC1818" s="6" t="s">
        <v>15115</v>
      </c>
      <c r="AD1818" t="s">
        <v>11270</v>
      </c>
      <c r="AE1818">
        <v>0.12</v>
      </c>
      <c r="AF1818" t="s">
        <v>9144</v>
      </c>
      <c r="AI1818" s="292">
        <v>0.75</v>
      </c>
      <c r="AJ1818" t="s">
        <v>1419</v>
      </c>
      <c r="AV1818" s="331">
        <f t="shared" si="88"/>
        <v>41501</v>
      </c>
    </row>
    <row r="1819" spans="1:48" x14ac:dyDescent="0.25">
      <c r="A1819" s="175" t="s">
        <v>11571</v>
      </c>
      <c r="B1819" s="6" t="s">
        <v>15111</v>
      </c>
      <c r="C1819" s="238" t="str">
        <f t="shared" si="87"/>
        <v>READINGS_TT1_M2013-5_2013-8</v>
      </c>
      <c r="E1819" s="301" t="s">
        <v>15136</v>
      </c>
      <c r="F1819" s="178" t="s">
        <v>15099</v>
      </c>
      <c r="G1819" s="276">
        <v>41399</v>
      </c>
      <c r="H1819" s="243">
        <f t="shared" si="89"/>
        <v>41399</v>
      </c>
      <c r="I1819" s="277">
        <v>41501</v>
      </c>
      <c r="J1819" s="175" t="s">
        <v>11772</v>
      </c>
      <c r="K1819" s="175"/>
      <c r="L1819" s="24" t="s">
        <v>8637</v>
      </c>
      <c r="M1819" s="175" t="s">
        <v>11771</v>
      </c>
      <c r="N1819" s="175"/>
      <c r="O1819" s="181">
        <v>41498</v>
      </c>
      <c r="P1819" s="181">
        <v>41498</v>
      </c>
      <c r="S1819" t="s">
        <v>2674</v>
      </c>
      <c r="X1819">
        <v>21</v>
      </c>
      <c r="Y1819" t="s">
        <v>9144</v>
      </c>
      <c r="AA1819" t="s">
        <v>11235</v>
      </c>
      <c r="AB1819" t="s">
        <v>11281</v>
      </c>
      <c r="AC1819" s="6" t="s">
        <v>15115</v>
      </c>
      <c r="AD1819" t="s">
        <v>11270</v>
      </c>
      <c r="AE1819">
        <v>0.12</v>
      </c>
      <c r="AF1819" t="s">
        <v>9144</v>
      </c>
      <c r="AI1819" s="292">
        <v>0.91666666666666663</v>
      </c>
      <c r="AJ1819" t="s">
        <v>1419</v>
      </c>
      <c r="AV1819" s="331">
        <f t="shared" si="88"/>
        <v>41501</v>
      </c>
    </row>
    <row r="1820" spans="1:48" x14ac:dyDescent="0.25">
      <c r="A1820" s="175" t="s">
        <v>11571</v>
      </c>
      <c r="B1820" s="6" t="s">
        <v>15111</v>
      </c>
      <c r="C1820" s="238" t="str">
        <f t="shared" si="87"/>
        <v>READINGS_TT1_M2013-5_2013-8</v>
      </c>
      <c r="E1820" s="301" t="s">
        <v>15136</v>
      </c>
      <c r="F1820" s="178" t="s">
        <v>15099</v>
      </c>
      <c r="G1820" s="276">
        <v>41399</v>
      </c>
      <c r="H1820" s="243">
        <f t="shared" si="89"/>
        <v>41399</v>
      </c>
      <c r="I1820" s="277">
        <v>41501</v>
      </c>
      <c r="J1820" s="175" t="s">
        <v>11772</v>
      </c>
      <c r="K1820" s="175"/>
      <c r="L1820" s="24" t="s">
        <v>8637</v>
      </c>
      <c r="M1820" s="175" t="s">
        <v>11771</v>
      </c>
      <c r="N1820" s="175"/>
      <c r="O1820" s="181">
        <v>41499</v>
      </c>
      <c r="P1820" s="181">
        <v>41499</v>
      </c>
      <c r="S1820" t="s">
        <v>2674</v>
      </c>
      <c r="X1820">
        <v>20.5</v>
      </c>
      <c r="Y1820" t="s">
        <v>9144</v>
      </c>
      <c r="AA1820" t="s">
        <v>11235</v>
      </c>
      <c r="AB1820" t="s">
        <v>11281</v>
      </c>
      <c r="AC1820" s="6" t="s">
        <v>15115</v>
      </c>
      <c r="AD1820" t="s">
        <v>11270</v>
      </c>
      <c r="AE1820">
        <v>0.12</v>
      </c>
      <c r="AF1820" t="s">
        <v>9144</v>
      </c>
      <c r="AI1820" s="292">
        <v>8.3333333333333329E-2</v>
      </c>
      <c r="AJ1820" t="s">
        <v>1419</v>
      </c>
      <c r="AV1820" s="331">
        <f t="shared" si="88"/>
        <v>41501</v>
      </c>
    </row>
    <row r="1821" spans="1:48" x14ac:dyDescent="0.25">
      <c r="A1821" s="175" t="s">
        <v>11571</v>
      </c>
      <c r="B1821" s="6" t="s">
        <v>15111</v>
      </c>
      <c r="C1821" s="238" t="str">
        <f t="shared" ref="C1821:C1837" si="90">"READINGS_"&amp;B1821&amp;"_M"&amp;YEAR(H1821)&amp;"-"&amp;MONTH(H1821)&amp;"_"&amp;YEAR(I1821)&amp;"-"&amp;MONTH(I1821)</f>
        <v>READINGS_TT1_M2013-5_2013-8</v>
      </c>
      <c r="E1821" s="301" t="s">
        <v>15136</v>
      </c>
      <c r="F1821" s="178" t="s">
        <v>15099</v>
      </c>
      <c r="G1821" s="276">
        <v>41399</v>
      </c>
      <c r="H1821" s="243">
        <f t="shared" si="89"/>
        <v>41399</v>
      </c>
      <c r="I1821" s="277">
        <v>41501</v>
      </c>
      <c r="J1821" s="175" t="s">
        <v>11772</v>
      </c>
      <c r="K1821" s="175"/>
      <c r="L1821" s="24" t="s">
        <v>8637</v>
      </c>
      <c r="M1821" s="175" t="s">
        <v>11771</v>
      </c>
      <c r="N1821" s="175"/>
      <c r="O1821" s="181">
        <v>41499</v>
      </c>
      <c r="P1821" s="181">
        <v>41499</v>
      </c>
      <c r="S1821" t="s">
        <v>2674</v>
      </c>
      <c r="X1821">
        <v>19.899999999999999</v>
      </c>
      <c r="Y1821" t="s">
        <v>9144</v>
      </c>
      <c r="AA1821" t="s">
        <v>11235</v>
      </c>
      <c r="AB1821" t="s">
        <v>11281</v>
      </c>
      <c r="AC1821" s="6" t="s">
        <v>15115</v>
      </c>
      <c r="AD1821" t="s">
        <v>11270</v>
      </c>
      <c r="AE1821">
        <v>0.12</v>
      </c>
      <c r="AF1821" t="s">
        <v>9144</v>
      </c>
      <c r="AI1821" s="292">
        <v>0.25</v>
      </c>
      <c r="AJ1821" t="s">
        <v>1419</v>
      </c>
      <c r="AV1821" s="331">
        <f t="shared" si="88"/>
        <v>41501</v>
      </c>
    </row>
    <row r="1822" spans="1:48" x14ac:dyDescent="0.25">
      <c r="A1822" s="175" t="s">
        <v>11571</v>
      </c>
      <c r="B1822" s="6" t="s">
        <v>15111</v>
      </c>
      <c r="C1822" s="238" t="str">
        <f t="shared" si="90"/>
        <v>READINGS_TT1_M2013-5_2013-8</v>
      </c>
      <c r="E1822" s="301" t="s">
        <v>15136</v>
      </c>
      <c r="F1822" s="178" t="s">
        <v>15099</v>
      </c>
      <c r="G1822" s="276">
        <v>41399</v>
      </c>
      <c r="H1822" s="243">
        <f t="shared" si="89"/>
        <v>41399</v>
      </c>
      <c r="I1822" s="277">
        <v>41501</v>
      </c>
      <c r="J1822" s="175" t="s">
        <v>11772</v>
      </c>
      <c r="K1822" s="175"/>
      <c r="L1822" s="24" t="s">
        <v>8637</v>
      </c>
      <c r="M1822" s="175" t="s">
        <v>11771</v>
      </c>
      <c r="N1822" s="175"/>
      <c r="O1822" s="181">
        <v>41499</v>
      </c>
      <c r="P1822" s="181">
        <v>41499</v>
      </c>
      <c r="S1822" t="s">
        <v>2674</v>
      </c>
      <c r="X1822">
        <v>20.9</v>
      </c>
      <c r="Y1822" t="s">
        <v>9144</v>
      </c>
      <c r="AA1822" t="s">
        <v>11235</v>
      </c>
      <c r="AB1822" t="s">
        <v>11281</v>
      </c>
      <c r="AC1822" s="6" t="s">
        <v>15115</v>
      </c>
      <c r="AD1822" t="s">
        <v>11270</v>
      </c>
      <c r="AE1822">
        <v>0.12</v>
      </c>
      <c r="AF1822" t="s">
        <v>9144</v>
      </c>
      <c r="AI1822" s="292">
        <v>0.41666666666666669</v>
      </c>
      <c r="AJ1822" t="s">
        <v>1419</v>
      </c>
      <c r="AV1822" s="331">
        <f t="shared" si="88"/>
        <v>41501</v>
      </c>
    </row>
    <row r="1823" spans="1:48" x14ac:dyDescent="0.25">
      <c r="A1823" s="175" t="s">
        <v>11571</v>
      </c>
      <c r="B1823" s="6" t="s">
        <v>15111</v>
      </c>
      <c r="C1823" s="238" t="str">
        <f t="shared" si="90"/>
        <v>READINGS_TT1_M2013-5_2013-8</v>
      </c>
      <c r="E1823" s="301" t="s">
        <v>15136</v>
      </c>
      <c r="F1823" s="178" t="s">
        <v>15099</v>
      </c>
      <c r="G1823" s="276">
        <v>41399</v>
      </c>
      <c r="H1823" s="243">
        <f t="shared" si="89"/>
        <v>41399</v>
      </c>
      <c r="I1823" s="277">
        <v>41501</v>
      </c>
      <c r="J1823" s="175" t="s">
        <v>11772</v>
      </c>
      <c r="K1823" s="175"/>
      <c r="L1823" s="24" t="s">
        <v>8637</v>
      </c>
      <c r="M1823" s="175" t="s">
        <v>11771</v>
      </c>
      <c r="N1823" s="175"/>
      <c r="O1823" s="181">
        <v>41499</v>
      </c>
      <c r="P1823" s="181">
        <v>41499</v>
      </c>
      <c r="S1823" t="s">
        <v>2674</v>
      </c>
      <c r="X1823">
        <v>23.3</v>
      </c>
      <c r="Y1823" t="s">
        <v>9144</v>
      </c>
      <c r="AA1823" t="s">
        <v>11235</v>
      </c>
      <c r="AB1823" t="s">
        <v>11281</v>
      </c>
      <c r="AC1823" s="6" t="s">
        <v>15115</v>
      </c>
      <c r="AD1823" t="s">
        <v>11270</v>
      </c>
      <c r="AE1823">
        <v>0.12</v>
      </c>
      <c r="AF1823" t="s">
        <v>9144</v>
      </c>
      <c r="AI1823" s="292">
        <v>0.58333333333333337</v>
      </c>
      <c r="AJ1823" t="s">
        <v>1419</v>
      </c>
      <c r="AV1823" s="331">
        <f t="shared" si="88"/>
        <v>41501</v>
      </c>
    </row>
    <row r="1824" spans="1:48" x14ac:dyDescent="0.25">
      <c r="A1824" s="175" t="s">
        <v>11571</v>
      </c>
      <c r="B1824" s="6" t="s">
        <v>15111</v>
      </c>
      <c r="C1824" s="238" t="str">
        <f t="shared" si="90"/>
        <v>READINGS_TT1_M2013-5_2013-8</v>
      </c>
      <c r="E1824" s="301" t="s">
        <v>15136</v>
      </c>
      <c r="F1824" s="178" t="s">
        <v>15099</v>
      </c>
      <c r="G1824" s="276">
        <v>41399</v>
      </c>
      <c r="H1824" s="243">
        <f t="shared" si="89"/>
        <v>41399</v>
      </c>
      <c r="I1824" s="277">
        <v>41501</v>
      </c>
      <c r="J1824" s="175" t="s">
        <v>11772</v>
      </c>
      <c r="K1824" s="175"/>
      <c r="L1824" s="24" t="s">
        <v>8637</v>
      </c>
      <c r="M1824" s="175" t="s">
        <v>11771</v>
      </c>
      <c r="N1824" s="175"/>
      <c r="O1824" s="181">
        <v>41499</v>
      </c>
      <c r="P1824" s="181">
        <v>41499</v>
      </c>
      <c r="S1824" t="s">
        <v>2674</v>
      </c>
      <c r="X1824">
        <v>24.5</v>
      </c>
      <c r="Y1824" t="s">
        <v>9144</v>
      </c>
      <c r="AA1824" t="s">
        <v>11235</v>
      </c>
      <c r="AB1824" t="s">
        <v>11281</v>
      </c>
      <c r="AC1824" s="6" t="s">
        <v>15115</v>
      </c>
      <c r="AD1824" t="s">
        <v>11270</v>
      </c>
      <c r="AE1824">
        <v>0.12</v>
      </c>
      <c r="AF1824" t="s">
        <v>9144</v>
      </c>
      <c r="AI1824" s="292">
        <v>0.75</v>
      </c>
      <c r="AJ1824" t="s">
        <v>1419</v>
      </c>
      <c r="AV1824" s="331">
        <f t="shared" si="88"/>
        <v>41501</v>
      </c>
    </row>
    <row r="1825" spans="1:48" x14ac:dyDescent="0.25">
      <c r="A1825" s="175" t="s">
        <v>11571</v>
      </c>
      <c r="B1825" s="6" t="s">
        <v>15111</v>
      </c>
      <c r="C1825" s="238" t="str">
        <f t="shared" si="90"/>
        <v>READINGS_TT1_M2013-5_2013-8</v>
      </c>
      <c r="E1825" s="301" t="s">
        <v>15136</v>
      </c>
      <c r="F1825" s="178" t="s">
        <v>15099</v>
      </c>
      <c r="G1825" s="276">
        <v>41399</v>
      </c>
      <c r="H1825" s="243">
        <f t="shared" si="89"/>
        <v>41399</v>
      </c>
      <c r="I1825" s="277">
        <v>41501</v>
      </c>
      <c r="J1825" s="175" t="s">
        <v>11772</v>
      </c>
      <c r="K1825" s="175"/>
      <c r="L1825" s="24" t="s">
        <v>8637</v>
      </c>
      <c r="M1825" s="175" t="s">
        <v>11771</v>
      </c>
      <c r="N1825" s="175"/>
      <c r="O1825" s="181">
        <v>41499</v>
      </c>
      <c r="P1825" s="181">
        <v>41499</v>
      </c>
      <c r="S1825" t="s">
        <v>2674</v>
      </c>
      <c r="X1825">
        <v>23.2</v>
      </c>
      <c r="Y1825" t="s">
        <v>9144</v>
      </c>
      <c r="AA1825" t="s">
        <v>11235</v>
      </c>
      <c r="AB1825" t="s">
        <v>11281</v>
      </c>
      <c r="AC1825" s="6" t="s">
        <v>15115</v>
      </c>
      <c r="AD1825" t="s">
        <v>11270</v>
      </c>
      <c r="AE1825">
        <v>0.12</v>
      </c>
      <c r="AF1825" t="s">
        <v>9144</v>
      </c>
      <c r="AI1825" s="292">
        <v>0.91666666666666663</v>
      </c>
      <c r="AJ1825" t="s">
        <v>1419</v>
      </c>
      <c r="AV1825" s="331">
        <f t="shared" si="88"/>
        <v>41501</v>
      </c>
    </row>
    <row r="1826" spans="1:48" x14ac:dyDescent="0.25">
      <c r="A1826" s="175" t="s">
        <v>11571</v>
      </c>
      <c r="B1826" s="6" t="s">
        <v>15111</v>
      </c>
      <c r="C1826" s="238" t="str">
        <f t="shared" si="90"/>
        <v>READINGS_TT1_M2013-5_2013-8</v>
      </c>
      <c r="E1826" s="301" t="s">
        <v>15136</v>
      </c>
      <c r="F1826" s="178" t="s">
        <v>15099</v>
      </c>
      <c r="G1826" s="276">
        <v>41399</v>
      </c>
      <c r="H1826" s="243">
        <f t="shared" si="89"/>
        <v>41399</v>
      </c>
      <c r="I1826" s="277">
        <v>41501</v>
      </c>
      <c r="J1826" s="175" t="s">
        <v>11772</v>
      </c>
      <c r="K1826" s="175"/>
      <c r="L1826" s="24" t="s">
        <v>8637</v>
      </c>
      <c r="M1826" s="175" t="s">
        <v>11771</v>
      </c>
      <c r="N1826" s="175"/>
      <c r="O1826" s="181">
        <v>41500</v>
      </c>
      <c r="P1826" s="181">
        <v>41500</v>
      </c>
      <c r="S1826" t="s">
        <v>2674</v>
      </c>
      <c r="X1826">
        <v>22.1</v>
      </c>
      <c r="Y1826" t="s">
        <v>9144</v>
      </c>
      <c r="AA1826" t="s">
        <v>11235</v>
      </c>
      <c r="AB1826" t="s">
        <v>11281</v>
      </c>
      <c r="AC1826" s="6" t="s">
        <v>15115</v>
      </c>
      <c r="AD1826" t="s">
        <v>11270</v>
      </c>
      <c r="AE1826">
        <v>0.12</v>
      </c>
      <c r="AF1826" t="s">
        <v>9144</v>
      </c>
      <c r="AI1826" s="292">
        <v>8.3333333333333329E-2</v>
      </c>
      <c r="AJ1826" t="s">
        <v>1419</v>
      </c>
      <c r="AV1826" s="331">
        <f t="shared" si="88"/>
        <v>41501</v>
      </c>
    </row>
    <row r="1827" spans="1:48" x14ac:dyDescent="0.25">
      <c r="A1827" s="175" t="s">
        <v>11571</v>
      </c>
      <c r="B1827" s="6" t="s">
        <v>15111</v>
      </c>
      <c r="C1827" s="238" t="str">
        <f t="shared" si="90"/>
        <v>READINGS_TT1_M2013-5_2013-8</v>
      </c>
      <c r="E1827" s="301" t="s">
        <v>15136</v>
      </c>
      <c r="F1827" s="178" t="s">
        <v>15099</v>
      </c>
      <c r="G1827" s="276">
        <v>41399</v>
      </c>
      <c r="H1827" s="243">
        <f t="shared" si="89"/>
        <v>41399</v>
      </c>
      <c r="I1827" s="277">
        <v>41501</v>
      </c>
      <c r="J1827" s="175" t="s">
        <v>11772</v>
      </c>
      <c r="K1827" s="175"/>
      <c r="L1827" s="24" t="s">
        <v>8637</v>
      </c>
      <c r="M1827" s="175" t="s">
        <v>11771</v>
      </c>
      <c r="N1827" s="175"/>
      <c r="O1827" s="181">
        <v>41500</v>
      </c>
      <c r="P1827" s="181">
        <v>41500</v>
      </c>
      <c r="S1827" t="s">
        <v>2674</v>
      </c>
      <c r="X1827">
        <v>20.8</v>
      </c>
      <c r="Y1827" t="s">
        <v>9144</v>
      </c>
      <c r="AA1827" t="s">
        <v>11235</v>
      </c>
      <c r="AB1827" t="s">
        <v>11281</v>
      </c>
      <c r="AC1827" s="6" t="s">
        <v>15115</v>
      </c>
      <c r="AD1827" t="s">
        <v>11270</v>
      </c>
      <c r="AE1827">
        <v>0.12</v>
      </c>
      <c r="AF1827" t="s">
        <v>9144</v>
      </c>
      <c r="AI1827" s="292">
        <v>0.25</v>
      </c>
      <c r="AJ1827" t="s">
        <v>1419</v>
      </c>
      <c r="AV1827" s="331">
        <f t="shared" si="88"/>
        <v>41501</v>
      </c>
    </row>
    <row r="1828" spans="1:48" x14ac:dyDescent="0.25">
      <c r="A1828" s="175" t="s">
        <v>11571</v>
      </c>
      <c r="B1828" s="6" t="s">
        <v>15111</v>
      </c>
      <c r="C1828" s="238" t="str">
        <f t="shared" si="90"/>
        <v>READINGS_TT1_M2013-5_2013-8</v>
      </c>
      <c r="E1828" s="301" t="s">
        <v>15136</v>
      </c>
      <c r="F1828" s="178" t="s">
        <v>15099</v>
      </c>
      <c r="G1828" s="276">
        <v>41399</v>
      </c>
      <c r="H1828" s="243">
        <f t="shared" si="89"/>
        <v>41399</v>
      </c>
      <c r="I1828" s="277">
        <v>41501</v>
      </c>
      <c r="J1828" s="175" t="s">
        <v>11772</v>
      </c>
      <c r="K1828" s="175"/>
      <c r="L1828" s="24" t="s">
        <v>8637</v>
      </c>
      <c r="M1828" s="175" t="s">
        <v>11771</v>
      </c>
      <c r="N1828" s="175"/>
      <c r="O1828" s="181">
        <v>41500</v>
      </c>
      <c r="P1828" s="181">
        <v>41500</v>
      </c>
      <c r="S1828" t="s">
        <v>2674</v>
      </c>
      <c r="X1828">
        <v>20</v>
      </c>
      <c r="Y1828" t="s">
        <v>9144</v>
      </c>
      <c r="AA1828" t="s">
        <v>11235</v>
      </c>
      <c r="AB1828" t="s">
        <v>11281</v>
      </c>
      <c r="AC1828" s="6" t="s">
        <v>15115</v>
      </c>
      <c r="AD1828" t="s">
        <v>11270</v>
      </c>
      <c r="AE1828">
        <v>0.12</v>
      </c>
      <c r="AF1828" t="s">
        <v>9144</v>
      </c>
      <c r="AI1828" s="292">
        <v>0.41666666666666669</v>
      </c>
      <c r="AJ1828" t="s">
        <v>1419</v>
      </c>
      <c r="AV1828" s="331">
        <f t="shared" si="88"/>
        <v>41501</v>
      </c>
    </row>
    <row r="1829" spans="1:48" x14ac:dyDescent="0.25">
      <c r="A1829" s="175" t="s">
        <v>11571</v>
      </c>
      <c r="B1829" s="6" t="s">
        <v>15111</v>
      </c>
      <c r="C1829" s="238" t="str">
        <f t="shared" si="90"/>
        <v>READINGS_TT1_M2013-5_2013-8</v>
      </c>
      <c r="E1829" s="301" t="s">
        <v>15136</v>
      </c>
      <c r="F1829" s="178" t="s">
        <v>15099</v>
      </c>
      <c r="G1829" s="276">
        <v>41399</v>
      </c>
      <c r="H1829" s="243">
        <f t="shared" si="89"/>
        <v>41399</v>
      </c>
      <c r="I1829" s="277">
        <v>41501</v>
      </c>
      <c r="J1829" s="175" t="s">
        <v>11772</v>
      </c>
      <c r="K1829" s="175"/>
      <c r="L1829" s="24" t="s">
        <v>8637</v>
      </c>
      <c r="M1829" s="175" t="s">
        <v>11771</v>
      </c>
      <c r="N1829" s="175"/>
      <c r="O1829" s="181">
        <v>41500</v>
      </c>
      <c r="P1829" s="181">
        <v>41500</v>
      </c>
      <c r="S1829" t="s">
        <v>2674</v>
      </c>
      <c r="X1829">
        <v>20.7</v>
      </c>
      <c r="Y1829" t="s">
        <v>9144</v>
      </c>
      <c r="AA1829" t="s">
        <v>11235</v>
      </c>
      <c r="AB1829" t="s">
        <v>11281</v>
      </c>
      <c r="AC1829" s="6" t="s">
        <v>15115</v>
      </c>
      <c r="AD1829" t="s">
        <v>11270</v>
      </c>
      <c r="AE1829">
        <v>0.12</v>
      </c>
      <c r="AF1829" t="s">
        <v>9144</v>
      </c>
      <c r="AI1829" s="292">
        <v>0.58333333333333337</v>
      </c>
      <c r="AJ1829" t="s">
        <v>1419</v>
      </c>
      <c r="AV1829" s="331">
        <f t="shared" si="88"/>
        <v>41501</v>
      </c>
    </row>
    <row r="1830" spans="1:48" x14ac:dyDescent="0.25">
      <c r="A1830" s="175" t="s">
        <v>11571</v>
      </c>
      <c r="B1830" s="6" t="s">
        <v>15111</v>
      </c>
      <c r="C1830" s="238" t="str">
        <f t="shared" si="90"/>
        <v>READINGS_TT1_M2013-5_2013-8</v>
      </c>
      <c r="E1830" s="301" t="s">
        <v>15136</v>
      </c>
      <c r="F1830" s="178" t="s">
        <v>15099</v>
      </c>
      <c r="G1830" s="276">
        <v>41399</v>
      </c>
      <c r="H1830" s="243">
        <f t="shared" si="89"/>
        <v>41399</v>
      </c>
      <c r="I1830" s="277">
        <v>41501</v>
      </c>
      <c r="J1830" s="175" t="s">
        <v>11772</v>
      </c>
      <c r="K1830" s="175"/>
      <c r="L1830" s="24" t="s">
        <v>8637</v>
      </c>
      <c r="M1830" s="175" t="s">
        <v>11771</v>
      </c>
      <c r="N1830" s="175"/>
      <c r="O1830" s="181">
        <v>41500</v>
      </c>
      <c r="P1830" s="181">
        <v>41500</v>
      </c>
      <c r="S1830" t="s">
        <v>2674</v>
      </c>
      <c r="X1830">
        <v>20.8</v>
      </c>
      <c r="Y1830" t="s">
        <v>9144</v>
      </c>
      <c r="AA1830" t="s">
        <v>11235</v>
      </c>
      <c r="AB1830" t="s">
        <v>11281</v>
      </c>
      <c r="AC1830" s="6" t="s">
        <v>15115</v>
      </c>
      <c r="AD1830" t="s">
        <v>11270</v>
      </c>
      <c r="AE1830">
        <v>0.12</v>
      </c>
      <c r="AF1830" t="s">
        <v>9144</v>
      </c>
      <c r="AI1830" s="292">
        <v>0.75</v>
      </c>
      <c r="AJ1830" t="s">
        <v>1419</v>
      </c>
      <c r="AV1830" s="331">
        <f t="shared" si="88"/>
        <v>41501</v>
      </c>
    </row>
    <row r="1831" spans="1:48" x14ac:dyDescent="0.25">
      <c r="A1831" s="175" t="s">
        <v>11571</v>
      </c>
      <c r="B1831" s="6" t="s">
        <v>15111</v>
      </c>
      <c r="C1831" s="238" t="str">
        <f t="shared" si="90"/>
        <v>READINGS_TT1_M2013-5_2013-8</v>
      </c>
      <c r="E1831" s="301" t="s">
        <v>15136</v>
      </c>
      <c r="F1831" s="178" t="s">
        <v>15099</v>
      </c>
      <c r="G1831" s="276">
        <v>41399</v>
      </c>
      <c r="H1831" s="243">
        <f t="shared" si="89"/>
        <v>41399</v>
      </c>
      <c r="I1831" s="277">
        <v>41501</v>
      </c>
      <c r="J1831" s="175" t="s">
        <v>11772</v>
      </c>
      <c r="K1831" s="175"/>
      <c r="L1831" s="24" t="s">
        <v>8637</v>
      </c>
      <c r="M1831" s="175" t="s">
        <v>11771</v>
      </c>
      <c r="N1831" s="175"/>
      <c r="O1831" s="181">
        <v>41500</v>
      </c>
      <c r="P1831" s="181">
        <v>41500</v>
      </c>
      <c r="S1831" t="s">
        <v>2674</v>
      </c>
      <c r="X1831">
        <v>20</v>
      </c>
      <c r="Y1831" t="s">
        <v>9144</v>
      </c>
      <c r="AA1831" t="s">
        <v>11235</v>
      </c>
      <c r="AB1831" t="s">
        <v>11281</v>
      </c>
      <c r="AC1831" s="6" t="s">
        <v>15115</v>
      </c>
      <c r="AD1831" t="s">
        <v>11270</v>
      </c>
      <c r="AE1831">
        <v>0.12</v>
      </c>
      <c r="AF1831" t="s">
        <v>9144</v>
      </c>
      <c r="AI1831" s="292">
        <v>0.91666666666666663</v>
      </c>
      <c r="AJ1831" t="s">
        <v>1419</v>
      </c>
      <c r="AV1831" s="331">
        <f t="shared" si="88"/>
        <v>41501</v>
      </c>
    </row>
    <row r="1832" spans="1:48" x14ac:dyDescent="0.25">
      <c r="A1832" s="175" t="s">
        <v>11571</v>
      </c>
      <c r="B1832" s="6" t="s">
        <v>15111</v>
      </c>
      <c r="C1832" s="238" t="str">
        <f t="shared" si="90"/>
        <v>READINGS_TT1_M2013-5_2013-8</v>
      </c>
      <c r="E1832" s="301" t="s">
        <v>15136</v>
      </c>
      <c r="F1832" s="178" t="s">
        <v>15099</v>
      </c>
      <c r="G1832" s="276">
        <v>41399</v>
      </c>
      <c r="H1832" s="243">
        <f t="shared" si="89"/>
        <v>41399</v>
      </c>
      <c r="I1832" s="277">
        <v>41501</v>
      </c>
      <c r="J1832" s="175" t="s">
        <v>11772</v>
      </c>
      <c r="K1832" s="175"/>
      <c r="L1832" s="24" t="s">
        <v>8637</v>
      </c>
      <c r="M1832" s="175" t="s">
        <v>11771</v>
      </c>
      <c r="N1832" s="175"/>
      <c r="O1832" s="181">
        <v>41501</v>
      </c>
      <c r="P1832" s="181">
        <v>41501</v>
      </c>
      <c r="S1832" t="s">
        <v>2674</v>
      </c>
      <c r="X1832">
        <v>22.1</v>
      </c>
      <c r="Y1832" t="s">
        <v>9144</v>
      </c>
      <c r="AA1832" t="s">
        <v>11235</v>
      </c>
      <c r="AB1832" t="s">
        <v>11281</v>
      </c>
      <c r="AC1832" s="6" t="s">
        <v>15115</v>
      </c>
      <c r="AD1832" t="s">
        <v>11270</v>
      </c>
      <c r="AE1832">
        <v>0.12</v>
      </c>
      <c r="AF1832" t="s">
        <v>9144</v>
      </c>
      <c r="AI1832" s="292">
        <v>8.3333333333333329E-2</v>
      </c>
      <c r="AJ1832" t="s">
        <v>1419</v>
      </c>
      <c r="AV1832" s="331">
        <f t="shared" si="88"/>
        <v>41501</v>
      </c>
    </row>
    <row r="1833" spans="1:48" x14ac:dyDescent="0.25">
      <c r="A1833" s="175" t="s">
        <v>11571</v>
      </c>
      <c r="B1833" s="6" t="s">
        <v>15111</v>
      </c>
      <c r="C1833" s="238" t="str">
        <f t="shared" si="90"/>
        <v>READINGS_TT1_M2013-5_2013-8</v>
      </c>
      <c r="E1833" s="301" t="s">
        <v>15136</v>
      </c>
      <c r="F1833" s="178" t="s">
        <v>15099</v>
      </c>
      <c r="G1833" s="276">
        <v>41399</v>
      </c>
      <c r="H1833" s="243">
        <f t="shared" si="89"/>
        <v>41399</v>
      </c>
      <c r="I1833" s="277">
        <v>41501</v>
      </c>
      <c r="J1833" s="175" t="s">
        <v>11772</v>
      </c>
      <c r="K1833" s="175"/>
      <c r="L1833" s="24" t="s">
        <v>8637</v>
      </c>
      <c r="M1833" s="175" t="s">
        <v>11771</v>
      </c>
      <c r="N1833" s="175"/>
      <c r="O1833" s="181">
        <v>41501</v>
      </c>
      <c r="P1833" s="181">
        <v>41501</v>
      </c>
      <c r="S1833" t="s">
        <v>2674</v>
      </c>
      <c r="X1833">
        <v>20.8</v>
      </c>
      <c r="Y1833" t="s">
        <v>9144</v>
      </c>
      <c r="AA1833" t="s">
        <v>11235</v>
      </c>
      <c r="AB1833" t="s">
        <v>11281</v>
      </c>
      <c r="AC1833" s="6" t="s">
        <v>15115</v>
      </c>
      <c r="AD1833" t="s">
        <v>11270</v>
      </c>
      <c r="AE1833">
        <v>0.12</v>
      </c>
      <c r="AF1833" t="s">
        <v>9144</v>
      </c>
      <c r="AI1833" s="292">
        <v>0.25</v>
      </c>
      <c r="AJ1833" t="s">
        <v>1419</v>
      </c>
      <c r="AV1833" s="331">
        <f t="shared" si="88"/>
        <v>41501</v>
      </c>
    </row>
    <row r="1834" spans="1:48" x14ac:dyDescent="0.25">
      <c r="A1834" s="175" t="s">
        <v>11571</v>
      </c>
      <c r="B1834" s="6" t="s">
        <v>15111</v>
      </c>
      <c r="C1834" s="238" t="str">
        <f t="shared" si="90"/>
        <v>READINGS_TT1_M2013-5_2013-8</v>
      </c>
      <c r="E1834" s="301" t="s">
        <v>15136</v>
      </c>
      <c r="F1834" s="178" t="s">
        <v>15099</v>
      </c>
      <c r="G1834" s="276">
        <v>41399</v>
      </c>
      <c r="H1834" s="243">
        <f t="shared" si="89"/>
        <v>41399</v>
      </c>
      <c r="I1834" s="277">
        <v>41501</v>
      </c>
      <c r="J1834" s="175" t="s">
        <v>11772</v>
      </c>
      <c r="K1834" s="175"/>
      <c r="L1834" s="24" t="s">
        <v>8637</v>
      </c>
      <c r="M1834" s="175" t="s">
        <v>11771</v>
      </c>
      <c r="N1834" s="175"/>
      <c r="O1834" s="181">
        <v>41501</v>
      </c>
      <c r="P1834" s="181">
        <v>41501</v>
      </c>
      <c r="S1834" t="s">
        <v>2674</v>
      </c>
      <c r="X1834">
        <v>20</v>
      </c>
      <c r="Y1834" t="s">
        <v>9144</v>
      </c>
      <c r="AA1834" t="s">
        <v>11235</v>
      </c>
      <c r="AB1834" t="s">
        <v>11281</v>
      </c>
      <c r="AC1834" s="6" t="s">
        <v>15115</v>
      </c>
      <c r="AD1834" t="s">
        <v>11270</v>
      </c>
      <c r="AE1834">
        <v>0.12</v>
      </c>
      <c r="AF1834" t="s">
        <v>9144</v>
      </c>
      <c r="AI1834" s="292">
        <v>0.41666666666666669</v>
      </c>
      <c r="AJ1834" t="s">
        <v>1419</v>
      </c>
      <c r="AV1834" s="331">
        <f t="shared" si="88"/>
        <v>41501</v>
      </c>
    </row>
    <row r="1835" spans="1:48" x14ac:dyDescent="0.25">
      <c r="A1835" s="175" t="s">
        <v>11571</v>
      </c>
      <c r="B1835" s="6" t="s">
        <v>15111</v>
      </c>
      <c r="C1835" s="238" t="str">
        <f t="shared" si="90"/>
        <v>READINGS_TT1_M2013-5_2013-8</v>
      </c>
      <c r="E1835" s="301" t="s">
        <v>15136</v>
      </c>
      <c r="F1835" s="178" t="s">
        <v>15099</v>
      </c>
      <c r="G1835" s="276">
        <v>41399</v>
      </c>
      <c r="H1835" s="243">
        <f t="shared" si="89"/>
        <v>41399</v>
      </c>
      <c r="I1835" s="277">
        <v>41501</v>
      </c>
      <c r="J1835" s="175" t="s">
        <v>11772</v>
      </c>
      <c r="K1835" s="175"/>
      <c r="L1835" s="24" t="s">
        <v>8637</v>
      </c>
      <c r="M1835" s="175" t="s">
        <v>11771</v>
      </c>
      <c r="N1835" s="175"/>
      <c r="O1835" s="181">
        <v>41501</v>
      </c>
      <c r="P1835" s="181">
        <v>41501</v>
      </c>
      <c r="S1835" t="s">
        <v>2674</v>
      </c>
      <c r="X1835">
        <v>20.7</v>
      </c>
      <c r="Y1835" t="s">
        <v>9144</v>
      </c>
      <c r="AA1835" t="s">
        <v>11235</v>
      </c>
      <c r="AB1835" t="s">
        <v>11281</v>
      </c>
      <c r="AC1835" s="6" t="s">
        <v>15115</v>
      </c>
      <c r="AD1835" t="s">
        <v>11270</v>
      </c>
      <c r="AE1835">
        <v>0.12</v>
      </c>
      <c r="AF1835" t="s">
        <v>9144</v>
      </c>
      <c r="AI1835" s="292">
        <v>0.58333333333333337</v>
      </c>
      <c r="AJ1835" t="s">
        <v>1419</v>
      </c>
      <c r="AV1835" s="331">
        <f t="shared" si="88"/>
        <v>41501</v>
      </c>
    </row>
    <row r="1836" spans="1:48" x14ac:dyDescent="0.25">
      <c r="A1836" s="175" t="s">
        <v>11571</v>
      </c>
      <c r="B1836" s="6" t="s">
        <v>15111</v>
      </c>
      <c r="C1836" s="238" t="str">
        <f t="shared" si="90"/>
        <v>READINGS_TT1_M2013-5_2013-8</v>
      </c>
      <c r="E1836" s="301" t="s">
        <v>15136</v>
      </c>
      <c r="F1836" s="178" t="s">
        <v>15099</v>
      </c>
      <c r="G1836" s="276">
        <v>41399</v>
      </c>
      <c r="H1836" s="243">
        <f t="shared" si="89"/>
        <v>41399</v>
      </c>
      <c r="I1836" s="277">
        <v>41501</v>
      </c>
      <c r="J1836" s="175" t="s">
        <v>11772</v>
      </c>
      <c r="K1836" s="175"/>
      <c r="L1836" s="24" t="s">
        <v>8637</v>
      </c>
      <c r="M1836" s="175" t="s">
        <v>11771</v>
      </c>
      <c r="N1836" s="175"/>
      <c r="O1836" s="181">
        <v>41501</v>
      </c>
      <c r="P1836" s="181">
        <v>41501</v>
      </c>
      <c r="S1836" t="s">
        <v>2674</v>
      </c>
      <c r="X1836">
        <v>20.8</v>
      </c>
      <c r="Y1836" t="s">
        <v>9144</v>
      </c>
      <c r="AA1836" t="s">
        <v>11235</v>
      </c>
      <c r="AB1836" t="s">
        <v>11281</v>
      </c>
      <c r="AC1836" s="6" t="s">
        <v>15115</v>
      </c>
      <c r="AD1836" t="s">
        <v>11270</v>
      </c>
      <c r="AE1836">
        <v>0.12</v>
      </c>
      <c r="AF1836" t="s">
        <v>9144</v>
      </c>
      <c r="AI1836" s="292">
        <v>0.75</v>
      </c>
      <c r="AJ1836" t="s">
        <v>1419</v>
      </c>
      <c r="AV1836" s="331">
        <f t="shared" si="88"/>
        <v>41501</v>
      </c>
    </row>
    <row r="1837" spans="1:48" x14ac:dyDescent="0.25">
      <c r="A1837" s="175" t="s">
        <v>11571</v>
      </c>
      <c r="B1837" s="6" t="s">
        <v>15111</v>
      </c>
      <c r="C1837" s="238" t="str">
        <f t="shared" si="90"/>
        <v>READINGS_TT1_M2013-5_2013-8</v>
      </c>
      <c r="E1837" s="301" t="s">
        <v>15136</v>
      </c>
      <c r="F1837" s="178" t="s">
        <v>15099</v>
      </c>
      <c r="G1837" s="276">
        <v>41399</v>
      </c>
      <c r="H1837" s="243">
        <f t="shared" si="89"/>
        <v>41399</v>
      </c>
      <c r="I1837" s="277">
        <v>41501</v>
      </c>
      <c r="J1837" s="175" t="s">
        <v>11772</v>
      </c>
      <c r="K1837" s="175"/>
      <c r="L1837" s="24" t="s">
        <v>8637</v>
      </c>
      <c r="M1837" s="175" t="s">
        <v>11771</v>
      </c>
      <c r="N1837" s="175"/>
      <c r="O1837" s="181">
        <v>41501</v>
      </c>
      <c r="P1837" s="181">
        <v>41501</v>
      </c>
      <c r="S1837" t="s">
        <v>2674</v>
      </c>
      <c r="X1837">
        <v>20</v>
      </c>
      <c r="Y1837" t="s">
        <v>9144</v>
      </c>
      <c r="AA1837" t="s">
        <v>11235</v>
      </c>
      <c r="AB1837" t="s">
        <v>11281</v>
      </c>
      <c r="AC1837" s="6" t="s">
        <v>15115</v>
      </c>
      <c r="AD1837" t="s">
        <v>11270</v>
      </c>
      <c r="AE1837">
        <v>0.12</v>
      </c>
      <c r="AF1837" t="s">
        <v>9144</v>
      </c>
      <c r="AI1837" s="292">
        <v>0.91666666666666663</v>
      </c>
      <c r="AJ1837" t="s">
        <v>1419</v>
      </c>
      <c r="AV1837" s="331">
        <f t="shared" si="88"/>
        <v>41501</v>
      </c>
    </row>
  </sheetData>
  <dataValidations count="11">
    <dataValidation showErrorMessage="1" sqref="Q1 T1" xr:uid="{00000000-0002-0000-0400-000002000000}"/>
    <dataValidation type="list" allowBlank="1" showInputMessage="1" showErrorMessage="1" sqref="R2:R16 R21:R628 R633:R1240 R1245:R65532" xr:uid="{00000000-0002-0000-0400-000003000000}">
      <formula1>samplefraction</formula1>
    </dataValidation>
    <dataValidation type="list" allowBlank="1" showInputMessage="1" showErrorMessage="1" sqref="N2:N1837" xr:uid="{00000000-0002-0000-0400-000004000000}">
      <formula1>DELETETHISTOO</formula1>
    </dataValidation>
    <dataValidation type="textLength" showErrorMessage="1" sqref="X2:X6 X10:X12 X16:X20 R17:R20 R629:R632 X614:X618 X622:X624 X628:X632 X1226:X1230 X1234:X1236 X1240:X1244 R1241:R1244 T2:T65532 Q2:Q65532" xr:uid="{00000000-0002-0000-0400-000006000000}">
      <formula1>1</formula1>
      <formula2>4000</formula2>
    </dataValidation>
    <dataValidation allowBlank="1" showInputMessage="1" showErrorMessage="1" promptTitle="Time:" prompt="Use HH:MM:SS" sqref="S2:S1837" xr:uid="{00000000-0002-0000-0400-000007000000}"/>
    <dataValidation allowBlank="1" showInputMessage="1" showErrorMessage="1" promptTitle="Date:" prompt="Use YYYY-MM-DD" sqref="O2:P20 O1226:P1244 O614:P632 H2:I1837 AV2:AW204 AV205:AV1837 AX451:AY63940 E1838:F65532 G2:G65532" xr:uid="{00000000-0002-0000-0400-000008000000}"/>
    <dataValidation type="textLength" showInputMessage="1" showErrorMessage="1" sqref="B55435:B65532 B1" xr:uid="{00000000-0002-0000-0400-000009000000}">
      <formula1>1</formula1>
      <formula2>35</formula2>
    </dataValidation>
    <dataValidation type="textLength" allowBlank="1" showInputMessage="1" showErrorMessage="1" promptTitle="Activity ID:" prompt="This Identifier must be unique across the organization" sqref="C1:D1 D2:D1048576" xr:uid="{E3457CD3-930B-429F-B699-5B22007ABF2B}">
      <formula1>1</formula1>
      <formula2>35</formula2>
    </dataValidation>
    <dataValidation type="list" allowBlank="1" showInputMessage="1" showErrorMessage="1" sqref="U2:U65532" xr:uid="{00000000-0002-0000-0400-000001000000}">
      <formula1>MethodSpeciationNameList</formula1>
    </dataValidation>
    <dataValidation type="list" allowBlank="1" showInputMessage="1" showErrorMessage="1" sqref="L1838:L65532" xr:uid="{00000000-0002-0000-0400-000005000000}">
      <formula1>CharacteristicsList</formula1>
    </dataValidation>
    <dataValidation type="list" allowBlank="1" showInputMessage="1" showErrorMessage="1" sqref="A1:A1048576" xr:uid="{00000000-0002-0000-0400-000000000000}">
      <formula1>ProjectsList</formula1>
    </dataValidation>
  </dataValidations>
  <hyperlinks>
    <hyperlink ref="AB1" location="ResValTypeName" display="Result Value Type Name" xr:uid="{00000000-0004-0000-0400-000000000000}"/>
    <hyperlink ref="AA1" location="ResultStatusIdTable" display="Result Status ID" xr:uid="{00000000-0004-0000-0400-000001000000}"/>
    <hyperlink ref="Y1" location="ResultUnitTable" display="Result Unit " xr:uid="{00000000-0004-0000-0400-000002000000}"/>
    <hyperlink ref="S1" location="CharacteristicsTable" display="Characteristic Name" xr:uid="{00000000-0004-0000-0400-000003000000}"/>
    <hyperlink ref="N1" location="ResultTimeBasisTable" display="ResultTimeBasis" xr:uid="{00000000-0004-0000-0400-000004000000}"/>
    <hyperlink ref="W1" location="ResultStatisticalBaseCodeTable" display="Statistical Base Code" xr:uid="{00000000-0004-0000-0400-000005000000}"/>
    <hyperlink ref="R1" location="SampleFractionTable" display="Result Sample Fraction Text" xr:uid="{00000000-0004-0000-0400-000006000000}"/>
    <hyperlink ref="V1" location="ResultTimeBasisTable" display="ResultTimeBasis" xr:uid="{00000000-0004-0000-0400-000007000000}"/>
    <hyperlink ref="U1" location="MethodSpeciationNameTable" display="Method Speciation Name" xr:uid="{00000000-0004-0000-0400-000008000000}"/>
    <hyperlink ref="AF1" location="ResultUnitTable" display="Result Detection Quantitation Limit Unit" xr:uid="{00000000-0004-0000-0400-000009000000}"/>
    <hyperlink ref="AD1" location="DetQuanLimTable" display="Detection Quantitation Limit Type Name" xr:uid="{00000000-0004-0000-0400-00000A000000}"/>
    <hyperlink ref="Z1" location="ResDetCondTxtTable" display="Result Detection Condition" xr:uid="{00000000-0004-0000-0400-00000B000000}"/>
    <hyperlink ref="AG1" location="AnalyticalMethodTable" display="Result Analytical Method ID" xr:uid="{AA461B5D-EEA6-4888-B621-6564CE06FE26}"/>
    <hyperlink ref="AH1" location="AnalyticalMethodTable" display="Result Analytical Method Context" xr:uid="{FF89EEC8-425F-4072-970B-CE859AA6D0E3}"/>
    <hyperlink ref="AW1" location="Result_Weight_Basis" display="ResultWeightBasis" xr:uid="{C8B305AE-15BF-4B9E-B305-8F40DC68ACEC}"/>
  </hyperlink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DailyByDaySheet1">
    <tabColor indexed="43"/>
  </sheetPr>
  <dimension ref="A1:BZ50"/>
  <sheetViews>
    <sheetView workbookViewId="0"/>
  </sheetViews>
  <sheetFormatPr defaultColWidth="9.1796875" defaultRowHeight="12.5" x14ac:dyDescent="0.25"/>
  <cols>
    <col min="1" max="1" width="26" style="24" customWidth="1"/>
    <col min="2" max="2" width="15.7265625" style="24" customWidth="1"/>
    <col min="3" max="3" width="27.81640625" style="179" bestFit="1" customWidth="1"/>
    <col min="4" max="4" width="27.453125" style="68" customWidth="1"/>
    <col min="5" max="5" width="13.7265625" style="68" customWidth="1"/>
    <col min="6" max="6" width="13.7265625" style="277" customWidth="1"/>
    <col min="7" max="7" width="15.54296875" style="24" customWidth="1"/>
    <col min="8" max="8" width="17.81640625" style="282" customWidth="1"/>
    <col min="9" max="9" width="15" style="24" customWidth="1"/>
    <col min="10" max="10" width="17.7265625" style="24" customWidth="1"/>
    <col min="11" max="11" width="12.7265625" style="24" customWidth="1"/>
    <col min="12" max="12" width="12.54296875" style="24" customWidth="1"/>
    <col min="13" max="13" width="12.1796875" style="24" customWidth="1"/>
    <col min="14" max="14" width="12.26953125" style="24" customWidth="1"/>
    <col min="15" max="15" width="24" style="24" customWidth="1"/>
    <col min="16" max="16" width="16.1796875" style="24" bestFit="1" customWidth="1"/>
    <col min="17" max="17" width="22.81640625" style="24" customWidth="1"/>
    <col min="18" max="18" width="24" style="24" customWidth="1"/>
    <col min="19" max="19" width="9.1796875" style="24" customWidth="1"/>
    <col min="20" max="20" width="16.1796875" style="24" customWidth="1"/>
    <col min="21" max="21" width="18.6328125" style="24" customWidth="1"/>
    <col min="22" max="22" width="9.1796875" style="24"/>
    <col min="23" max="23" width="28.54296875" style="24" customWidth="1"/>
    <col min="24" max="24" width="9.1796875" style="24"/>
    <col min="25" max="25" width="13.453125" style="24" customWidth="1"/>
    <col min="26" max="26" width="19" style="24" customWidth="1"/>
    <col min="27" max="27" width="22.81640625" style="24" customWidth="1"/>
    <col min="28" max="28" width="12" style="24" customWidth="1"/>
    <col min="29" max="29" width="23.26953125" style="24" customWidth="1"/>
    <col min="30" max="30" width="30.6328125" style="24" customWidth="1"/>
    <col min="31" max="16384" width="9.1796875" style="24"/>
  </cols>
  <sheetData>
    <row r="1" spans="1:78" s="10" customFormat="1" ht="65" x14ac:dyDescent="0.25">
      <c r="A1" s="299" t="s">
        <v>6968</v>
      </c>
      <c r="B1" s="300" t="s">
        <v>6969</v>
      </c>
      <c r="C1" s="365" t="s">
        <v>1975</v>
      </c>
      <c r="D1" s="183" t="s">
        <v>11769</v>
      </c>
      <c r="E1" s="183" t="s">
        <v>11770</v>
      </c>
      <c r="F1" s="185" t="s">
        <v>19119</v>
      </c>
      <c r="G1" s="364" t="s">
        <v>11779</v>
      </c>
      <c r="H1" s="373" t="s">
        <v>19217</v>
      </c>
      <c r="I1" s="146" t="s">
        <v>11766</v>
      </c>
      <c r="J1" s="146" t="s">
        <v>5208</v>
      </c>
      <c r="K1" s="146" t="s">
        <v>11767</v>
      </c>
      <c r="L1" s="189" t="s">
        <v>11577</v>
      </c>
      <c r="M1" s="149" t="s">
        <v>11785</v>
      </c>
      <c r="N1" s="180" t="s">
        <v>11786</v>
      </c>
      <c r="O1" s="147" t="s">
        <v>15105</v>
      </c>
      <c r="P1" s="148" t="s">
        <v>15091</v>
      </c>
      <c r="Q1" s="362" t="s">
        <v>1976</v>
      </c>
      <c r="R1" s="150" t="s">
        <v>15096</v>
      </c>
      <c r="S1" s="189" t="s">
        <v>15094</v>
      </c>
      <c r="T1" s="150" t="s">
        <v>194</v>
      </c>
      <c r="U1" s="299" t="s">
        <v>11562</v>
      </c>
      <c r="V1" s="363" t="s">
        <v>11563</v>
      </c>
      <c r="W1" s="150" t="s">
        <v>11561</v>
      </c>
      <c r="X1" s="363" t="s">
        <v>6972</v>
      </c>
      <c r="Y1" s="363" t="s">
        <v>11564</v>
      </c>
      <c r="Z1" s="146" t="s">
        <v>15097</v>
      </c>
      <c r="AA1" s="266" t="s">
        <v>15102</v>
      </c>
      <c r="AB1" s="147" t="s">
        <v>15103</v>
      </c>
      <c r="AC1" s="150" t="s">
        <v>15104</v>
      </c>
      <c r="AD1" s="9"/>
      <c r="AE1" s="9"/>
      <c r="AG1" s="9"/>
      <c r="AH1" s="9"/>
      <c r="AI1" s="9"/>
      <c r="AJ1" s="9"/>
      <c r="AK1" s="9"/>
      <c r="AL1" s="9"/>
      <c r="AM1" s="9"/>
      <c r="AN1" s="9"/>
      <c r="AO1" s="9"/>
      <c r="AP1" s="9"/>
      <c r="AQ1" s="9"/>
      <c r="AR1" s="9"/>
      <c r="AS1" s="9"/>
      <c r="AT1" s="9"/>
      <c r="AU1" s="9"/>
      <c r="AV1" s="9"/>
      <c r="AW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x14ac:dyDescent="0.25">
      <c r="A2" s="190" t="s">
        <v>11571</v>
      </c>
      <c r="B2" s="195" t="s">
        <v>11709</v>
      </c>
      <c r="C2" s="192" t="str">
        <f t="shared" ref="C2:C5" si="0">"TS_"&amp;B2&amp;"_M"&amp;YEAR(G2)&amp;"-"&amp;MONTH(G2)&amp;"_"&amp;YEAR(H2)&amp;"-"&amp;MONTH(H2)</f>
        <v>TS_WQXTEST16465_M2007-1_2007-12</v>
      </c>
      <c r="D2" s="193" t="s">
        <v>11775</v>
      </c>
      <c r="E2" s="377" t="s">
        <v>11774</v>
      </c>
      <c r="F2" s="276">
        <v>39083</v>
      </c>
      <c r="G2" s="243">
        <f t="shared" ref="G2:G25" si="1">DATE(YEAR(F2),MONTH(F2),DAY(F2))</f>
        <v>39083</v>
      </c>
      <c r="H2" s="276">
        <v>39447</v>
      </c>
      <c r="I2" s="175" t="s">
        <v>11772</v>
      </c>
      <c r="J2" s="24" t="s">
        <v>8637</v>
      </c>
      <c r="K2" s="175" t="s">
        <v>11771</v>
      </c>
      <c r="L2" s="175" t="s">
        <v>15093</v>
      </c>
      <c r="M2" s="181">
        <f>DATE(YEAR(G2),MONTH(G2),DAY(G2))</f>
        <v>39083</v>
      </c>
      <c r="N2" s="181">
        <f t="shared" ref="N2:N5" si="2">DATE(YEAR(H2),MONTH(H2),DAY(H2))</f>
        <v>39447</v>
      </c>
      <c r="O2" s="371" t="s">
        <v>19214</v>
      </c>
      <c r="P2"/>
      <c r="Q2" t="s">
        <v>2674</v>
      </c>
      <c r="R2"/>
      <c r="S2"/>
      <c r="T2" t="s">
        <v>11304</v>
      </c>
      <c r="U2" t="s">
        <v>19115</v>
      </c>
      <c r="V2" t="s">
        <v>9144</v>
      </c>
      <c r="W2" t="s">
        <v>13258</v>
      </c>
      <c r="X2" t="s">
        <v>11235</v>
      </c>
      <c r="Y2" t="s">
        <v>11281</v>
      </c>
      <c r="Z2" t="s">
        <v>15107</v>
      </c>
      <c r="AA2" t="s">
        <v>11270</v>
      </c>
      <c r="AB2">
        <v>0.12</v>
      </c>
      <c r="AC2" t="s">
        <v>9144</v>
      </c>
    </row>
    <row r="3" spans="1:78" x14ac:dyDescent="0.25">
      <c r="A3" s="190" t="s">
        <v>11571</v>
      </c>
      <c r="B3" s="195" t="s">
        <v>11709</v>
      </c>
      <c r="C3" s="192" t="str">
        <f t="shared" si="0"/>
        <v>TS_WQXTEST16465_M2008-1_2008-12</v>
      </c>
      <c r="D3" s="193" t="s">
        <v>11775</v>
      </c>
      <c r="E3" s="193" t="s">
        <v>11774</v>
      </c>
      <c r="F3" s="276">
        <v>39448</v>
      </c>
      <c r="G3" s="243">
        <f t="shared" si="1"/>
        <v>39448</v>
      </c>
      <c r="H3" s="276">
        <v>39813</v>
      </c>
      <c r="I3" s="175" t="s">
        <v>11772</v>
      </c>
      <c r="J3" s="24" t="s">
        <v>8637</v>
      </c>
      <c r="K3" s="175" t="s">
        <v>11771</v>
      </c>
      <c r="L3" s="175" t="s">
        <v>15093</v>
      </c>
      <c r="M3" s="181">
        <f t="shared" ref="M3:M5" si="3">DATE(YEAR(G3),MONTH(G3),DAY(G3))</f>
        <v>39448</v>
      </c>
      <c r="N3" s="181">
        <f t="shared" si="2"/>
        <v>39813</v>
      </c>
      <c r="O3" s="371" t="s">
        <v>19214</v>
      </c>
      <c r="P3"/>
      <c r="Q3" t="s">
        <v>2674</v>
      </c>
      <c r="R3"/>
      <c r="S3"/>
      <c r="T3" t="s">
        <v>11304</v>
      </c>
      <c r="U3" t="s">
        <v>19115</v>
      </c>
      <c r="V3" t="s">
        <v>9144</v>
      </c>
      <c r="W3" t="s">
        <v>13258</v>
      </c>
      <c r="X3" t="s">
        <v>11235</v>
      </c>
      <c r="Y3" t="s">
        <v>11281</v>
      </c>
      <c r="Z3" t="s">
        <v>15107</v>
      </c>
      <c r="AA3" t="s">
        <v>11270</v>
      </c>
      <c r="AB3">
        <v>0.12</v>
      </c>
      <c r="AC3" t="s">
        <v>9144</v>
      </c>
    </row>
    <row r="4" spans="1:78" x14ac:dyDescent="0.25">
      <c r="A4" s="190" t="s">
        <v>11571</v>
      </c>
      <c r="B4" s="195" t="s">
        <v>11709</v>
      </c>
      <c r="C4" s="192" t="str">
        <f t="shared" si="0"/>
        <v>TS_WQXTEST16465_M2009-1_2009-12</v>
      </c>
      <c r="D4" s="193" t="s">
        <v>11775</v>
      </c>
      <c r="E4" s="193" t="s">
        <v>11774</v>
      </c>
      <c r="F4" s="276">
        <v>39814</v>
      </c>
      <c r="G4" s="243">
        <f t="shared" si="1"/>
        <v>39814</v>
      </c>
      <c r="H4" s="276">
        <v>40178</v>
      </c>
      <c r="I4" s="175" t="s">
        <v>11772</v>
      </c>
      <c r="J4" s="24" t="s">
        <v>8637</v>
      </c>
      <c r="K4" s="175" t="s">
        <v>11771</v>
      </c>
      <c r="L4" s="175" t="s">
        <v>15093</v>
      </c>
      <c r="M4" s="181">
        <f t="shared" si="3"/>
        <v>39814</v>
      </c>
      <c r="N4" s="181">
        <f t="shared" si="2"/>
        <v>40178</v>
      </c>
      <c r="O4" s="371" t="s">
        <v>19214</v>
      </c>
      <c r="P4"/>
      <c r="Q4" t="s">
        <v>2674</v>
      </c>
      <c r="R4"/>
      <c r="S4"/>
      <c r="T4" t="s">
        <v>11304</v>
      </c>
      <c r="U4" t="s">
        <v>19115</v>
      </c>
      <c r="V4" t="s">
        <v>9144</v>
      </c>
      <c r="W4" t="s">
        <v>13258</v>
      </c>
      <c r="X4" t="s">
        <v>11235</v>
      </c>
      <c r="Y4" t="s">
        <v>11281</v>
      </c>
      <c r="Z4" t="s">
        <v>15107</v>
      </c>
      <c r="AA4" t="s">
        <v>11270</v>
      </c>
      <c r="AB4">
        <v>0.12</v>
      </c>
      <c r="AC4" t="s">
        <v>9144</v>
      </c>
    </row>
    <row r="5" spans="1:78" x14ac:dyDescent="0.25">
      <c r="A5" s="190" t="s">
        <v>11571</v>
      </c>
      <c r="B5" s="195" t="s">
        <v>11709</v>
      </c>
      <c r="C5" s="192" t="str">
        <f t="shared" si="0"/>
        <v>TS_WQXTEST16465_M2010-1_2010-12</v>
      </c>
      <c r="D5" s="193" t="s">
        <v>11775</v>
      </c>
      <c r="E5" s="193" t="s">
        <v>11774</v>
      </c>
      <c r="F5" s="276">
        <v>40179</v>
      </c>
      <c r="G5" s="243">
        <f t="shared" si="1"/>
        <v>40179</v>
      </c>
      <c r="H5" s="276">
        <v>40543</v>
      </c>
      <c r="I5" s="175" t="s">
        <v>11772</v>
      </c>
      <c r="J5" s="24" t="s">
        <v>8637</v>
      </c>
      <c r="K5" s="175" t="s">
        <v>11771</v>
      </c>
      <c r="L5" s="175" t="s">
        <v>15093</v>
      </c>
      <c r="M5" s="181">
        <f t="shared" si="3"/>
        <v>40179</v>
      </c>
      <c r="N5" s="181">
        <f t="shared" si="2"/>
        <v>40543</v>
      </c>
      <c r="O5" s="371" t="s">
        <v>19214</v>
      </c>
      <c r="P5"/>
      <c r="Q5" t="s">
        <v>2674</v>
      </c>
      <c r="R5"/>
      <c r="S5"/>
      <c r="T5" t="s">
        <v>11304</v>
      </c>
      <c r="U5" t="s">
        <v>19115</v>
      </c>
      <c r="V5" t="s">
        <v>9144</v>
      </c>
      <c r="W5" t="s">
        <v>13258</v>
      </c>
      <c r="X5" t="s">
        <v>11235</v>
      </c>
      <c r="Y5" t="s">
        <v>11281</v>
      </c>
      <c r="Z5" t="s">
        <v>15107</v>
      </c>
      <c r="AA5" t="s">
        <v>11270</v>
      </c>
      <c r="AB5">
        <v>0.12</v>
      </c>
      <c r="AC5" t="s">
        <v>9144</v>
      </c>
    </row>
    <row r="6" spans="1:78" x14ac:dyDescent="0.25">
      <c r="A6" s="190" t="s">
        <v>11571</v>
      </c>
      <c r="B6" s="195" t="s">
        <v>11709</v>
      </c>
      <c r="C6" s="192" t="str">
        <f t="shared" ref="C6:C7" si="4">"TS_"&amp;B6&amp;"_M"&amp;YEAR(G6)&amp;"-"&amp;MONTH(G6)&amp;"_"&amp;YEAR(H6)&amp;"-"&amp;MONTH(H6)</f>
        <v>TS_WQXTEST16465_M2011-1_2011-12</v>
      </c>
      <c r="D6" s="193" t="s">
        <v>11775</v>
      </c>
      <c r="E6" s="193" t="s">
        <v>11774</v>
      </c>
      <c r="F6" s="276">
        <v>40544</v>
      </c>
      <c r="G6" s="243">
        <f t="shared" si="1"/>
        <v>40544</v>
      </c>
      <c r="H6" s="276">
        <v>40908</v>
      </c>
      <c r="I6" s="175" t="s">
        <v>11772</v>
      </c>
      <c r="J6" s="24" t="s">
        <v>8637</v>
      </c>
      <c r="K6" s="175" t="s">
        <v>11771</v>
      </c>
      <c r="L6" s="175" t="s">
        <v>15093</v>
      </c>
      <c r="M6" s="181">
        <f t="shared" ref="M6:M7" si="5">DATE(YEAR(G6),MONTH(G6),DAY(G6))</f>
        <v>40544</v>
      </c>
      <c r="N6" s="181">
        <f t="shared" ref="N6:N7" si="6">DATE(YEAR(H6),MONTH(H6),DAY(H6))</f>
        <v>40908</v>
      </c>
      <c r="O6" s="371" t="s">
        <v>19214</v>
      </c>
      <c r="P6"/>
      <c r="Q6" t="s">
        <v>2674</v>
      </c>
      <c r="R6"/>
      <c r="S6"/>
      <c r="T6" t="s">
        <v>11304</v>
      </c>
      <c r="U6" t="s">
        <v>19115</v>
      </c>
      <c r="V6" t="s">
        <v>9144</v>
      </c>
      <c r="W6" t="s">
        <v>13258</v>
      </c>
      <c r="X6" t="s">
        <v>11235</v>
      </c>
      <c r="Y6" t="s">
        <v>11281</v>
      </c>
      <c r="Z6" t="s">
        <v>15107</v>
      </c>
      <c r="AA6" t="s">
        <v>11270</v>
      </c>
      <c r="AB6">
        <v>0.12</v>
      </c>
      <c r="AC6" t="s">
        <v>9144</v>
      </c>
    </row>
    <row r="7" spans="1:78" x14ac:dyDescent="0.25">
      <c r="A7" s="190" t="s">
        <v>11571</v>
      </c>
      <c r="B7" s="195" t="s">
        <v>11709</v>
      </c>
      <c r="C7" s="192" t="str">
        <f t="shared" si="4"/>
        <v>TS_WQXTEST16465_M2012-1_2012-12</v>
      </c>
      <c r="D7" s="193" t="s">
        <v>11775</v>
      </c>
      <c r="E7" s="193" t="s">
        <v>11774</v>
      </c>
      <c r="F7" s="276">
        <v>40909</v>
      </c>
      <c r="G7" s="243">
        <f t="shared" si="1"/>
        <v>40909</v>
      </c>
      <c r="H7" s="276">
        <v>41274</v>
      </c>
      <c r="I7" s="175" t="s">
        <v>11772</v>
      </c>
      <c r="J7" s="24" t="s">
        <v>8637</v>
      </c>
      <c r="K7" s="175" t="s">
        <v>11771</v>
      </c>
      <c r="L7" s="175" t="s">
        <v>15093</v>
      </c>
      <c r="M7" s="181">
        <f t="shared" si="5"/>
        <v>40909</v>
      </c>
      <c r="N7" s="181">
        <f t="shared" si="6"/>
        <v>41274</v>
      </c>
      <c r="O7" s="371" t="s">
        <v>19214</v>
      </c>
      <c r="P7"/>
      <c r="Q7" t="s">
        <v>2674</v>
      </c>
      <c r="R7"/>
      <c r="S7"/>
      <c r="T7" t="s">
        <v>11304</v>
      </c>
      <c r="U7" t="s">
        <v>19115</v>
      </c>
      <c r="V7" t="s">
        <v>9144</v>
      </c>
      <c r="W7" t="s">
        <v>13258</v>
      </c>
      <c r="X7" t="s">
        <v>11235</v>
      </c>
      <c r="Y7" t="s">
        <v>11281</v>
      </c>
      <c r="Z7" t="s">
        <v>15107</v>
      </c>
      <c r="AA7" t="s">
        <v>11270</v>
      </c>
      <c r="AB7">
        <v>0.12</v>
      </c>
      <c r="AC7" t="s">
        <v>9144</v>
      </c>
    </row>
    <row r="8" spans="1:78" x14ac:dyDescent="0.25">
      <c r="A8" s="190" t="s">
        <v>11571</v>
      </c>
      <c r="B8" s="195" t="s">
        <v>11709</v>
      </c>
      <c r="C8" s="192" t="str">
        <f t="shared" ref="C8" si="7">"TS_"&amp;B8&amp;"_M"&amp;YEAR(G8)&amp;"-"&amp;MONTH(G8)&amp;"_"&amp;YEAR(H8)&amp;"-"&amp;MONTH(H8)</f>
        <v>TS_WQXTEST16465_M2013-1_2013-12</v>
      </c>
      <c r="D8" s="193" t="s">
        <v>11775</v>
      </c>
      <c r="E8" s="193" t="s">
        <v>11774</v>
      </c>
      <c r="F8" s="276">
        <v>41275</v>
      </c>
      <c r="G8" s="243">
        <f t="shared" si="1"/>
        <v>41275</v>
      </c>
      <c r="H8" s="276">
        <v>41639</v>
      </c>
      <c r="I8" s="175" t="s">
        <v>11772</v>
      </c>
      <c r="J8" s="24" t="s">
        <v>8637</v>
      </c>
      <c r="K8" s="175" t="s">
        <v>11771</v>
      </c>
      <c r="L8" s="175" t="s">
        <v>15093</v>
      </c>
      <c r="M8" s="181">
        <f t="shared" ref="M8" si="8">DATE(YEAR(G8),MONTH(G8),DAY(G8))</f>
        <v>41275</v>
      </c>
      <c r="N8" s="181">
        <f t="shared" ref="N8" si="9">DATE(YEAR(H8),MONTH(H8),DAY(H8))</f>
        <v>41639</v>
      </c>
      <c r="O8" s="371" t="s">
        <v>19214</v>
      </c>
      <c r="P8"/>
      <c r="Q8" t="s">
        <v>2674</v>
      </c>
      <c r="R8"/>
      <c r="S8"/>
      <c r="T8" t="s">
        <v>11304</v>
      </c>
      <c r="U8" t="s">
        <v>19115</v>
      </c>
      <c r="V8" t="s">
        <v>9144</v>
      </c>
      <c r="W8" t="s">
        <v>13258</v>
      </c>
      <c r="X8" t="s">
        <v>11235</v>
      </c>
      <c r="Y8" t="s">
        <v>11281</v>
      </c>
      <c r="Z8" t="s">
        <v>15107</v>
      </c>
      <c r="AA8" t="s">
        <v>11270</v>
      </c>
      <c r="AB8">
        <v>0.12</v>
      </c>
      <c r="AC8" t="s">
        <v>9144</v>
      </c>
    </row>
    <row r="9" spans="1:78" x14ac:dyDescent="0.25">
      <c r="A9" s="190" t="s">
        <v>11571</v>
      </c>
      <c r="B9" s="195" t="s">
        <v>11709</v>
      </c>
      <c r="C9" s="192" t="str">
        <f t="shared" ref="C9:C32" si="10">"TS_"&amp;B9&amp;"_M"&amp;YEAR(G9)&amp;"-"&amp;MONTH(G9)&amp;"_"&amp;YEAR(H9)&amp;"-"&amp;MONTH(H9)</f>
        <v>TS_WQXTEST16465_M2014-1_2014-12</v>
      </c>
      <c r="D9" s="193" t="s">
        <v>11775</v>
      </c>
      <c r="E9" s="193" t="s">
        <v>11774</v>
      </c>
      <c r="F9" s="276">
        <v>41640</v>
      </c>
      <c r="G9" s="243">
        <f t="shared" si="1"/>
        <v>41640</v>
      </c>
      <c r="H9" s="276">
        <v>42004</v>
      </c>
      <c r="I9" s="175" t="s">
        <v>11772</v>
      </c>
      <c r="J9" s="24" t="s">
        <v>8637</v>
      </c>
      <c r="K9" s="175" t="s">
        <v>11771</v>
      </c>
      <c r="L9" s="175" t="s">
        <v>15093</v>
      </c>
      <c r="M9" s="181">
        <f t="shared" ref="M9:N32" si="11">DATE(YEAR(G9),MONTH(G9),DAY(G9))</f>
        <v>41640</v>
      </c>
      <c r="N9" s="181">
        <f t="shared" si="11"/>
        <v>42004</v>
      </c>
      <c r="O9" s="371" t="s">
        <v>19214</v>
      </c>
      <c r="P9"/>
      <c r="Q9" t="s">
        <v>2674</v>
      </c>
      <c r="R9"/>
      <c r="S9"/>
      <c r="T9" t="s">
        <v>11304</v>
      </c>
      <c r="U9" t="s">
        <v>19115</v>
      </c>
      <c r="V9" t="s">
        <v>9144</v>
      </c>
      <c r="W9" t="s">
        <v>13258</v>
      </c>
      <c r="X9" t="s">
        <v>11235</v>
      </c>
      <c r="Y9" t="s">
        <v>11281</v>
      </c>
      <c r="Z9" t="s">
        <v>15107</v>
      </c>
      <c r="AA9" t="s">
        <v>11270</v>
      </c>
      <c r="AB9">
        <v>0.12</v>
      </c>
      <c r="AC9" t="s">
        <v>9144</v>
      </c>
    </row>
    <row r="10" spans="1:78" x14ac:dyDescent="0.25">
      <c r="A10" s="190" t="s">
        <v>11571</v>
      </c>
      <c r="B10" s="195" t="s">
        <v>11709</v>
      </c>
      <c r="C10" s="192" t="str">
        <f t="shared" si="10"/>
        <v>TS_WQXTEST16465_M2007-1_2007-6</v>
      </c>
      <c r="D10" s="193" t="s">
        <v>11775</v>
      </c>
      <c r="E10" s="193" t="s">
        <v>11774</v>
      </c>
      <c r="F10" s="276">
        <v>39083</v>
      </c>
      <c r="G10" s="243">
        <f t="shared" si="1"/>
        <v>39083</v>
      </c>
      <c r="H10" s="276">
        <v>39263</v>
      </c>
      <c r="I10" s="175" t="s">
        <v>11772</v>
      </c>
      <c r="J10" s="24" t="s">
        <v>8637</v>
      </c>
      <c r="K10" s="175" t="s">
        <v>11771</v>
      </c>
      <c r="L10" s="175" t="s">
        <v>15093</v>
      </c>
      <c r="M10" s="181">
        <f t="shared" ref="M10:M25" si="12">DATE(YEAR(G10),MONTH(G10),DAY(G10))</f>
        <v>39083</v>
      </c>
      <c r="N10" s="181">
        <f t="shared" si="11"/>
        <v>39263</v>
      </c>
      <c r="O10" s="371" t="s">
        <v>19214</v>
      </c>
      <c r="P10"/>
      <c r="Q10" t="s">
        <v>2674</v>
      </c>
      <c r="R10"/>
      <c r="S10"/>
      <c r="T10" t="s">
        <v>11304</v>
      </c>
      <c r="U10" t="s">
        <v>19115</v>
      </c>
      <c r="V10" t="s">
        <v>9144</v>
      </c>
      <c r="W10" t="s">
        <v>13258</v>
      </c>
      <c r="X10" t="s">
        <v>11235</v>
      </c>
      <c r="Y10" t="s">
        <v>11281</v>
      </c>
      <c r="Z10" t="s">
        <v>15107</v>
      </c>
      <c r="AA10" t="s">
        <v>11270</v>
      </c>
      <c r="AB10">
        <v>0.12</v>
      </c>
      <c r="AC10" t="s">
        <v>9144</v>
      </c>
      <c r="AD10" s="238" t="s">
        <v>11781</v>
      </c>
      <c r="AE10" s="24" t="s">
        <v>11774</v>
      </c>
    </row>
    <row r="11" spans="1:78" x14ac:dyDescent="0.25">
      <c r="A11" s="190" t="s">
        <v>11571</v>
      </c>
      <c r="B11" s="195" t="s">
        <v>11709</v>
      </c>
      <c r="C11" s="192" t="str">
        <f t="shared" ref="C11:C12" si="13">"TS_"&amp;B11&amp;"_M"&amp;YEAR(G11)&amp;"-"&amp;MONTH(G11)&amp;"_"&amp;YEAR(H11)&amp;"-"&amp;MONTH(H11)</f>
        <v>TS_WQXTEST16465_M2007-7_2007-12</v>
      </c>
      <c r="D11" s="193" t="s">
        <v>11775</v>
      </c>
      <c r="E11" s="193" t="s">
        <v>11774</v>
      </c>
      <c r="F11" s="276">
        <v>39264</v>
      </c>
      <c r="G11" s="243">
        <f t="shared" si="1"/>
        <v>39264</v>
      </c>
      <c r="H11" s="276">
        <v>39447</v>
      </c>
      <c r="I11" s="175" t="s">
        <v>11772</v>
      </c>
      <c r="J11" s="24" t="s">
        <v>8637</v>
      </c>
      <c r="K11" s="175" t="s">
        <v>11771</v>
      </c>
      <c r="L11" s="175" t="s">
        <v>15093</v>
      </c>
      <c r="M11" s="181">
        <f t="shared" si="12"/>
        <v>39264</v>
      </c>
      <c r="N11" s="181">
        <f t="shared" ref="N11:N12" si="14">DATE(YEAR(H11),MONTH(H11),DAY(H11))</f>
        <v>39447</v>
      </c>
      <c r="O11" s="371" t="s">
        <v>19214</v>
      </c>
      <c r="P11"/>
      <c r="Q11" t="s">
        <v>2674</v>
      </c>
      <c r="R11"/>
      <c r="S11"/>
      <c r="T11" t="s">
        <v>11304</v>
      </c>
      <c r="U11" t="s">
        <v>19115</v>
      </c>
      <c r="V11" t="s">
        <v>9144</v>
      </c>
      <c r="W11" t="s">
        <v>13258</v>
      </c>
      <c r="X11" t="s">
        <v>11235</v>
      </c>
      <c r="Y11" t="s">
        <v>11281</v>
      </c>
      <c r="Z11" t="s">
        <v>15107</v>
      </c>
      <c r="AA11" t="s">
        <v>11270</v>
      </c>
      <c r="AB11">
        <v>0.12</v>
      </c>
      <c r="AC11" t="s">
        <v>9144</v>
      </c>
      <c r="AD11" s="238" t="s">
        <v>11781</v>
      </c>
      <c r="AE11" s="24" t="s">
        <v>11774</v>
      </c>
    </row>
    <row r="12" spans="1:78" x14ac:dyDescent="0.25">
      <c r="A12" s="190" t="s">
        <v>11571</v>
      </c>
      <c r="B12" s="195" t="s">
        <v>11709</v>
      </c>
      <c r="C12" s="192" t="str">
        <f t="shared" si="13"/>
        <v>TS_WQXTEST16465_M2008-1_2008-6</v>
      </c>
      <c r="D12" s="193" t="s">
        <v>11775</v>
      </c>
      <c r="E12" s="193" t="s">
        <v>11774</v>
      </c>
      <c r="F12" s="276">
        <v>39448</v>
      </c>
      <c r="G12" s="243">
        <f t="shared" si="1"/>
        <v>39448</v>
      </c>
      <c r="H12" s="276">
        <v>39629</v>
      </c>
      <c r="I12" s="175" t="s">
        <v>11772</v>
      </c>
      <c r="J12" s="24" t="s">
        <v>8637</v>
      </c>
      <c r="K12" s="175" t="s">
        <v>11771</v>
      </c>
      <c r="L12" s="175" t="s">
        <v>15093</v>
      </c>
      <c r="M12" s="181">
        <f t="shared" si="12"/>
        <v>39448</v>
      </c>
      <c r="N12" s="181">
        <f t="shared" si="14"/>
        <v>39629</v>
      </c>
      <c r="O12" s="371" t="s">
        <v>19214</v>
      </c>
      <c r="P12"/>
      <c r="Q12" t="s">
        <v>2674</v>
      </c>
      <c r="R12"/>
      <c r="S12"/>
      <c r="T12" t="s">
        <v>11304</v>
      </c>
      <c r="U12" t="s">
        <v>19115</v>
      </c>
      <c r="V12" t="s">
        <v>9144</v>
      </c>
      <c r="W12" t="s">
        <v>13258</v>
      </c>
      <c r="X12" t="s">
        <v>11235</v>
      </c>
      <c r="Y12" t="s">
        <v>11281</v>
      </c>
      <c r="Z12" t="s">
        <v>15107</v>
      </c>
      <c r="AA12" t="s">
        <v>11270</v>
      </c>
      <c r="AB12">
        <v>0.12</v>
      </c>
      <c r="AC12" t="s">
        <v>9144</v>
      </c>
      <c r="AD12" s="238" t="s">
        <v>11781</v>
      </c>
      <c r="AE12" s="24" t="s">
        <v>11774</v>
      </c>
    </row>
    <row r="13" spans="1:78" x14ac:dyDescent="0.25">
      <c r="A13" s="190" t="s">
        <v>11571</v>
      </c>
      <c r="B13" s="195" t="s">
        <v>11709</v>
      </c>
      <c r="C13" s="192" t="str">
        <f t="shared" ref="C13:C14" si="15">"TS_"&amp;B13&amp;"_M"&amp;YEAR(G13)&amp;"-"&amp;MONTH(G13)&amp;"_"&amp;YEAR(H13)&amp;"-"&amp;MONTH(H13)</f>
        <v>TS_WQXTEST16465_M2008-7_2008-12</v>
      </c>
      <c r="D13" s="193" t="s">
        <v>11775</v>
      </c>
      <c r="E13" s="193" t="s">
        <v>11774</v>
      </c>
      <c r="F13" s="276">
        <v>39630</v>
      </c>
      <c r="G13" s="243">
        <f t="shared" si="1"/>
        <v>39630</v>
      </c>
      <c r="H13" s="276">
        <v>39813</v>
      </c>
      <c r="I13" s="175" t="s">
        <v>11772</v>
      </c>
      <c r="J13" s="24" t="s">
        <v>8637</v>
      </c>
      <c r="K13" s="175" t="s">
        <v>11771</v>
      </c>
      <c r="L13" s="175" t="s">
        <v>15093</v>
      </c>
      <c r="M13" s="181">
        <f t="shared" si="12"/>
        <v>39630</v>
      </c>
      <c r="N13" s="181">
        <f t="shared" ref="N13:N14" si="16">DATE(YEAR(H13),MONTH(H13),DAY(H13))</f>
        <v>39813</v>
      </c>
      <c r="O13" s="371" t="s">
        <v>19214</v>
      </c>
      <c r="P13"/>
      <c r="Q13" t="s">
        <v>2674</v>
      </c>
      <c r="R13"/>
      <c r="S13"/>
      <c r="T13" t="s">
        <v>11304</v>
      </c>
      <c r="U13" t="s">
        <v>19115</v>
      </c>
      <c r="V13" t="s">
        <v>9144</v>
      </c>
      <c r="W13" t="s">
        <v>13258</v>
      </c>
      <c r="X13" t="s">
        <v>11235</v>
      </c>
      <c r="Y13" t="s">
        <v>11281</v>
      </c>
      <c r="Z13" t="s">
        <v>15107</v>
      </c>
      <c r="AA13" t="s">
        <v>11270</v>
      </c>
      <c r="AB13">
        <v>0.12</v>
      </c>
      <c r="AC13" t="s">
        <v>9144</v>
      </c>
      <c r="AD13" s="238" t="s">
        <v>11781</v>
      </c>
      <c r="AE13" s="24" t="s">
        <v>11774</v>
      </c>
    </row>
    <row r="14" spans="1:78" x14ac:dyDescent="0.25">
      <c r="A14" s="190" t="s">
        <v>11571</v>
      </c>
      <c r="B14" s="195" t="s">
        <v>11709</v>
      </c>
      <c r="C14" s="192" t="str">
        <f t="shared" si="15"/>
        <v>TS_WQXTEST16465_M2009-1_2009-6</v>
      </c>
      <c r="D14" s="193" t="s">
        <v>11775</v>
      </c>
      <c r="E14" s="193" t="s">
        <v>11774</v>
      </c>
      <c r="F14" s="276">
        <v>39814</v>
      </c>
      <c r="G14" s="243">
        <f t="shared" si="1"/>
        <v>39814</v>
      </c>
      <c r="H14" s="276">
        <v>39994</v>
      </c>
      <c r="I14" s="175" t="s">
        <v>11772</v>
      </c>
      <c r="J14" s="24" t="s">
        <v>8637</v>
      </c>
      <c r="K14" s="175" t="s">
        <v>11771</v>
      </c>
      <c r="L14" s="175" t="s">
        <v>15093</v>
      </c>
      <c r="M14" s="181">
        <f t="shared" si="12"/>
        <v>39814</v>
      </c>
      <c r="N14" s="181">
        <f t="shared" si="16"/>
        <v>39994</v>
      </c>
      <c r="O14" s="371" t="s">
        <v>19214</v>
      </c>
      <c r="P14"/>
      <c r="Q14" t="s">
        <v>2674</v>
      </c>
      <c r="R14"/>
      <c r="S14"/>
      <c r="T14" t="s">
        <v>11304</v>
      </c>
      <c r="U14" t="s">
        <v>19115</v>
      </c>
      <c r="V14" t="s">
        <v>9144</v>
      </c>
      <c r="W14" t="s">
        <v>13258</v>
      </c>
      <c r="X14" t="s">
        <v>11235</v>
      </c>
      <c r="Y14" t="s">
        <v>11281</v>
      </c>
      <c r="Z14" t="s">
        <v>15107</v>
      </c>
      <c r="AA14" t="s">
        <v>11270</v>
      </c>
      <c r="AB14">
        <v>0.12</v>
      </c>
      <c r="AC14" t="s">
        <v>9144</v>
      </c>
      <c r="AD14" s="238" t="s">
        <v>11781</v>
      </c>
      <c r="AE14" s="24" t="s">
        <v>11774</v>
      </c>
    </row>
    <row r="15" spans="1:78" x14ac:dyDescent="0.25">
      <c r="A15" s="190" t="s">
        <v>11571</v>
      </c>
      <c r="B15" s="195" t="s">
        <v>11709</v>
      </c>
      <c r="C15" s="192" t="str">
        <f t="shared" ref="C15:C23" si="17">"TS_"&amp;B15&amp;"_M"&amp;YEAR(G15)&amp;"-"&amp;MONTH(G15)&amp;"_"&amp;YEAR(H15)&amp;"-"&amp;MONTH(H15)</f>
        <v>TS_WQXTEST16465_M2009-7_2009-12</v>
      </c>
      <c r="D15" s="193" t="s">
        <v>11775</v>
      </c>
      <c r="E15" s="193" t="s">
        <v>11774</v>
      </c>
      <c r="F15" s="276">
        <v>39995</v>
      </c>
      <c r="G15" s="243">
        <f t="shared" si="1"/>
        <v>39995</v>
      </c>
      <c r="H15" s="276">
        <v>40178</v>
      </c>
      <c r="I15" s="175" t="s">
        <v>11772</v>
      </c>
      <c r="J15" s="24" t="s">
        <v>8637</v>
      </c>
      <c r="K15" s="175" t="s">
        <v>11771</v>
      </c>
      <c r="L15" s="175" t="s">
        <v>15093</v>
      </c>
      <c r="M15" s="181">
        <f t="shared" si="12"/>
        <v>39995</v>
      </c>
      <c r="N15" s="181">
        <f t="shared" ref="N15:N23" si="18">DATE(YEAR(H15),MONTH(H15),DAY(H15))</f>
        <v>40178</v>
      </c>
      <c r="O15" s="371" t="s">
        <v>19214</v>
      </c>
      <c r="P15"/>
      <c r="Q15" t="s">
        <v>2674</v>
      </c>
      <c r="R15"/>
      <c r="S15"/>
      <c r="T15" t="s">
        <v>11304</v>
      </c>
      <c r="U15" t="s">
        <v>19115</v>
      </c>
      <c r="V15" t="s">
        <v>9144</v>
      </c>
      <c r="W15" t="s">
        <v>13258</v>
      </c>
      <c r="X15" t="s">
        <v>11235</v>
      </c>
      <c r="Y15" t="s">
        <v>11281</v>
      </c>
      <c r="Z15" t="s">
        <v>15107</v>
      </c>
      <c r="AA15" t="s">
        <v>11270</v>
      </c>
      <c r="AB15">
        <v>0.12</v>
      </c>
      <c r="AC15" t="s">
        <v>9144</v>
      </c>
      <c r="AD15" s="238" t="s">
        <v>11781</v>
      </c>
      <c r="AE15" s="24" t="s">
        <v>11774</v>
      </c>
    </row>
    <row r="16" spans="1:78" x14ac:dyDescent="0.25">
      <c r="A16" s="190" t="s">
        <v>11571</v>
      </c>
      <c r="B16" s="195" t="s">
        <v>11709</v>
      </c>
      <c r="C16" s="192" t="str">
        <f t="shared" si="17"/>
        <v>TS_WQXTEST16465_M2010-1_2010-6</v>
      </c>
      <c r="D16" s="193" t="s">
        <v>11775</v>
      </c>
      <c r="E16" s="193" t="s">
        <v>11774</v>
      </c>
      <c r="F16" s="276">
        <v>40179</v>
      </c>
      <c r="G16" s="243">
        <f t="shared" si="1"/>
        <v>40179</v>
      </c>
      <c r="H16" s="276">
        <v>40359</v>
      </c>
      <c r="I16" s="175" t="s">
        <v>11772</v>
      </c>
      <c r="J16" s="24" t="s">
        <v>8637</v>
      </c>
      <c r="K16" s="175" t="s">
        <v>11771</v>
      </c>
      <c r="L16" s="175" t="s">
        <v>15093</v>
      </c>
      <c r="M16" s="181">
        <f t="shared" si="12"/>
        <v>40179</v>
      </c>
      <c r="N16" s="181">
        <f t="shared" si="18"/>
        <v>40359</v>
      </c>
      <c r="O16" s="371" t="s">
        <v>19214</v>
      </c>
      <c r="P16"/>
      <c r="Q16" t="s">
        <v>2674</v>
      </c>
      <c r="R16"/>
      <c r="S16"/>
      <c r="T16" t="s">
        <v>11304</v>
      </c>
      <c r="U16" t="s">
        <v>19115</v>
      </c>
      <c r="V16" t="s">
        <v>9144</v>
      </c>
      <c r="W16" t="s">
        <v>13258</v>
      </c>
      <c r="X16" t="s">
        <v>11235</v>
      </c>
      <c r="Y16" t="s">
        <v>11281</v>
      </c>
      <c r="Z16" t="s">
        <v>15107</v>
      </c>
      <c r="AA16" t="s">
        <v>11270</v>
      </c>
      <c r="AB16">
        <v>0.12</v>
      </c>
      <c r="AC16" t="s">
        <v>9144</v>
      </c>
      <c r="AD16" s="238" t="s">
        <v>11781</v>
      </c>
      <c r="AE16" s="24" t="s">
        <v>11774</v>
      </c>
    </row>
    <row r="17" spans="1:31" x14ac:dyDescent="0.25">
      <c r="A17" s="190" t="s">
        <v>11571</v>
      </c>
      <c r="B17" s="195" t="s">
        <v>11709</v>
      </c>
      <c r="C17" s="192" t="str">
        <f t="shared" si="17"/>
        <v>TS_WQXTEST16465_M2010-7_2010-12</v>
      </c>
      <c r="D17" s="193" t="s">
        <v>11775</v>
      </c>
      <c r="E17" s="193" t="s">
        <v>11774</v>
      </c>
      <c r="F17" s="276">
        <v>40360</v>
      </c>
      <c r="G17" s="243">
        <f t="shared" si="1"/>
        <v>40360</v>
      </c>
      <c r="H17" s="276">
        <v>40543</v>
      </c>
      <c r="I17" s="175" t="s">
        <v>11772</v>
      </c>
      <c r="J17" s="24" t="s">
        <v>8637</v>
      </c>
      <c r="K17" s="175" t="s">
        <v>11771</v>
      </c>
      <c r="L17" s="175" t="s">
        <v>15093</v>
      </c>
      <c r="M17" s="181">
        <f t="shared" si="12"/>
        <v>40360</v>
      </c>
      <c r="N17" s="181">
        <f t="shared" si="18"/>
        <v>40543</v>
      </c>
      <c r="O17" s="371" t="s">
        <v>19214</v>
      </c>
      <c r="P17"/>
      <c r="Q17" t="s">
        <v>2674</v>
      </c>
      <c r="R17"/>
      <c r="S17"/>
      <c r="T17" t="s">
        <v>11304</v>
      </c>
      <c r="U17" t="s">
        <v>19115</v>
      </c>
      <c r="V17" t="s">
        <v>9144</v>
      </c>
      <c r="W17" t="s">
        <v>13258</v>
      </c>
      <c r="X17" t="s">
        <v>11235</v>
      </c>
      <c r="Y17" t="s">
        <v>11281</v>
      </c>
      <c r="Z17" t="s">
        <v>15107</v>
      </c>
      <c r="AA17" t="s">
        <v>11270</v>
      </c>
      <c r="AB17">
        <v>0.12</v>
      </c>
      <c r="AC17" t="s">
        <v>9144</v>
      </c>
      <c r="AD17" s="238" t="s">
        <v>11781</v>
      </c>
      <c r="AE17" s="24" t="s">
        <v>11774</v>
      </c>
    </row>
    <row r="18" spans="1:31" x14ac:dyDescent="0.25">
      <c r="A18" s="190" t="s">
        <v>11571</v>
      </c>
      <c r="B18" s="195" t="s">
        <v>11709</v>
      </c>
      <c r="C18" s="192" t="str">
        <f t="shared" si="17"/>
        <v>TS_WQXTEST16465_M2011-1_2011-6</v>
      </c>
      <c r="D18" s="193" t="s">
        <v>11775</v>
      </c>
      <c r="E18" s="193" t="s">
        <v>11774</v>
      </c>
      <c r="F18" s="276">
        <v>40544</v>
      </c>
      <c r="G18" s="243">
        <f t="shared" si="1"/>
        <v>40544</v>
      </c>
      <c r="H18" s="276">
        <v>40724</v>
      </c>
      <c r="I18" s="175" t="s">
        <v>11772</v>
      </c>
      <c r="J18" s="24" t="s">
        <v>8637</v>
      </c>
      <c r="K18" s="175" t="s">
        <v>11771</v>
      </c>
      <c r="L18" s="175" t="s">
        <v>15093</v>
      </c>
      <c r="M18" s="181">
        <f t="shared" si="12"/>
        <v>40544</v>
      </c>
      <c r="N18" s="181">
        <f t="shared" si="18"/>
        <v>40724</v>
      </c>
      <c r="O18" s="371" t="s">
        <v>19214</v>
      </c>
      <c r="P18"/>
      <c r="Q18" t="s">
        <v>2674</v>
      </c>
      <c r="R18"/>
      <c r="S18"/>
      <c r="T18" t="s">
        <v>11304</v>
      </c>
      <c r="U18" t="s">
        <v>19115</v>
      </c>
      <c r="V18" t="s">
        <v>9144</v>
      </c>
      <c r="W18" t="s">
        <v>13258</v>
      </c>
      <c r="X18" t="s">
        <v>11235</v>
      </c>
      <c r="Y18" t="s">
        <v>11281</v>
      </c>
      <c r="Z18" t="s">
        <v>15107</v>
      </c>
      <c r="AA18" t="s">
        <v>11270</v>
      </c>
      <c r="AB18">
        <v>0.12</v>
      </c>
      <c r="AC18" t="s">
        <v>9144</v>
      </c>
      <c r="AD18" s="238" t="s">
        <v>11781</v>
      </c>
      <c r="AE18" s="24" t="s">
        <v>11774</v>
      </c>
    </row>
    <row r="19" spans="1:31" x14ac:dyDescent="0.25">
      <c r="A19" s="190" t="s">
        <v>11571</v>
      </c>
      <c r="B19" s="195" t="s">
        <v>11709</v>
      </c>
      <c r="C19" s="192" t="str">
        <f t="shared" si="17"/>
        <v>TS_WQXTEST16465_M2011-7_2011-12</v>
      </c>
      <c r="D19" s="193" t="s">
        <v>11775</v>
      </c>
      <c r="E19" s="193" t="s">
        <v>11774</v>
      </c>
      <c r="F19" s="276">
        <v>40725</v>
      </c>
      <c r="G19" s="243">
        <f t="shared" si="1"/>
        <v>40725</v>
      </c>
      <c r="H19" s="276">
        <v>40908</v>
      </c>
      <c r="I19" s="175" t="s">
        <v>11772</v>
      </c>
      <c r="J19" s="24" t="s">
        <v>8637</v>
      </c>
      <c r="K19" s="175" t="s">
        <v>11771</v>
      </c>
      <c r="L19" s="175" t="s">
        <v>15093</v>
      </c>
      <c r="M19" s="181">
        <f t="shared" si="12"/>
        <v>40725</v>
      </c>
      <c r="N19" s="181">
        <f t="shared" si="18"/>
        <v>40908</v>
      </c>
      <c r="O19" s="371" t="s">
        <v>19214</v>
      </c>
      <c r="P19"/>
      <c r="Q19" t="s">
        <v>2674</v>
      </c>
      <c r="R19"/>
      <c r="S19"/>
      <c r="T19" t="s">
        <v>11304</v>
      </c>
      <c r="U19" t="s">
        <v>19115</v>
      </c>
      <c r="V19" t="s">
        <v>9144</v>
      </c>
      <c r="W19" t="s">
        <v>13258</v>
      </c>
      <c r="X19" t="s">
        <v>11235</v>
      </c>
      <c r="Y19" t="s">
        <v>11281</v>
      </c>
      <c r="Z19" t="s">
        <v>15107</v>
      </c>
      <c r="AA19" t="s">
        <v>11270</v>
      </c>
      <c r="AB19">
        <v>0.12</v>
      </c>
      <c r="AC19" t="s">
        <v>9144</v>
      </c>
      <c r="AD19" s="238" t="s">
        <v>11781</v>
      </c>
      <c r="AE19" s="24" t="s">
        <v>11774</v>
      </c>
    </row>
    <row r="20" spans="1:31" x14ac:dyDescent="0.25">
      <c r="A20" s="190" t="s">
        <v>11571</v>
      </c>
      <c r="B20" s="195" t="s">
        <v>11709</v>
      </c>
      <c r="C20" s="192" t="str">
        <f t="shared" ref="C20:C21" si="19">"TS_"&amp;B20&amp;"_M"&amp;YEAR(G20)&amp;"-"&amp;MONTH(G20)&amp;"_"&amp;YEAR(H20)&amp;"-"&amp;MONTH(H20)</f>
        <v>TS_WQXTEST16465_M2012-1_2012-6</v>
      </c>
      <c r="D20" s="193" t="s">
        <v>11775</v>
      </c>
      <c r="E20" s="193" t="s">
        <v>11774</v>
      </c>
      <c r="F20" s="276">
        <v>40909</v>
      </c>
      <c r="G20" s="243">
        <f t="shared" si="1"/>
        <v>40909</v>
      </c>
      <c r="H20" s="276">
        <v>41090</v>
      </c>
      <c r="I20" s="175" t="s">
        <v>11772</v>
      </c>
      <c r="J20" s="24" t="s">
        <v>8637</v>
      </c>
      <c r="K20" s="175" t="s">
        <v>11771</v>
      </c>
      <c r="L20" s="175" t="s">
        <v>15093</v>
      </c>
      <c r="M20" s="181">
        <f t="shared" si="12"/>
        <v>40909</v>
      </c>
      <c r="N20" s="181">
        <f t="shared" ref="N20:N21" si="20">DATE(YEAR(H20),MONTH(H20),DAY(H20))</f>
        <v>41090</v>
      </c>
      <c r="O20" s="371" t="s">
        <v>19214</v>
      </c>
      <c r="P20"/>
      <c r="Q20" t="s">
        <v>2674</v>
      </c>
      <c r="R20"/>
      <c r="S20"/>
      <c r="T20" t="s">
        <v>11304</v>
      </c>
      <c r="U20" t="s">
        <v>19115</v>
      </c>
      <c r="V20" t="s">
        <v>9144</v>
      </c>
      <c r="W20" t="s">
        <v>13258</v>
      </c>
      <c r="X20" t="s">
        <v>11235</v>
      </c>
      <c r="Y20" t="s">
        <v>11281</v>
      </c>
      <c r="Z20" t="s">
        <v>15107</v>
      </c>
      <c r="AA20" t="s">
        <v>11270</v>
      </c>
      <c r="AB20">
        <v>0.12</v>
      </c>
      <c r="AC20" t="s">
        <v>9144</v>
      </c>
      <c r="AD20" s="238" t="s">
        <v>11781</v>
      </c>
      <c r="AE20" s="24" t="s">
        <v>11774</v>
      </c>
    </row>
    <row r="21" spans="1:31" x14ac:dyDescent="0.25">
      <c r="A21" s="190" t="s">
        <v>11571</v>
      </c>
      <c r="B21" s="195" t="s">
        <v>11709</v>
      </c>
      <c r="C21" s="192" t="str">
        <f t="shared" si="19"/>
        <v>TS_WQXTEST16465_M2012-7_2012-12</v>
      </c>
      <c r="D21" s="193" t="s">
        <v>11775</v>
      </c>
      <c r="E21" s="193" t="s">
        <v>11774</v>
      </c>
      <c r="F21" s="276">
        <v>41091</v>
      </c>
      <c r="G21" s="243">
        <f t="shared" si="1"/>
        <v>41091</v>
      </c>
      <c r="H21" s="276">
        <v>41274</v>
      </c>
      <c r="I21" s="175" t="s">
        <v>11772</v>
      </c>
      <c r="J21" s="24" t="s">
        <v>8637</v>
      </c>
      <c r="K21" s="175" t="s">
        <v>11771</v>
      </c>
      <c r="L21" s="175" t="s">
        <v>15093</v>
      </c>
      <c r="M21" s="181">
        <f t="shared" si="12"/>
        <v>41091</v>
      </c>
      <c r="N21" s="181">
        <f t="shared" si="20"/>
        <v>41274</v>
      </c>
      <c r="O21" s="371" t="s">
        <v>19214</v>
      </c>
      <c r="P21"/>
      <c r="Q21" t="s">
        <v>2674</v>
      </c>
      <c r="R21"/>
      <c r="S21"/>
      <c r="T21" t="s">
        <v>11304</v>
      </c>
      <c r="U21" t="s">
        <v>19115</v>
      </c>
      <c r="V21" t="s">
        <v>9144</v>
      </c>
      <c r="W21" t="s">
        <v>13258</v>
      </c>
      <c r="X21" t="s">
        <v>11235</v>
      </c>
      <c r="Y21" t="s">
        <v>11281</v>
      </c>
      <c r="Z21" t="s">
        <v>15107</v>
      </c>
      <c r="AA21" t="s">
        <v>11270</v>
      </c>
      <c r="AB21">
        <v>0.12</v>
      </c>
      <c r="AC21" t="s">
        <v>9144</v>
      </c>
      <c r="AD21" s="238" t="s">
        <v>11781</v>
      </c>
      <c r="AE21" s="24" t="s">
        <v>11774</v>
      </c>
    </row>
    <row r="22" spans="1:31" x14ac:dyDescent="0.25">
      <c r="A22" s="190" t="s">
        <v>11571</v>
      </c>
      <c r="B22" s="195" t="s">
        <v>11709</v>
      </c>
      <c r="C22" s="192" t="str">
        <f t="shared" si="17"/>
        <v>TS_WQXTEST16465_M2013-1_2013-6</v>
      </c>
      <c r="D22" s="193" t="s">
        <v>11775</v>
      </c>
      <c r="E22" s="193" t="s">
        <v>11774</v>
      </c>
      <c r="F22" s="276">
        <v>41275</v>
      </c>
      <c r="G22" s="243">
        <f t="shared" si="1"/>
        <v>41275</v>
      </c>
      <c r="H22" s="276">
        <v>41455</v>
      </c>
      <c r="I22" s="175" t="s">
        <v>11772</v>
      </c>
      <c r="J22" s="24" t="s">
        <v>8637</v>
      </c>
      <c r="K22" s="175" t="s">
        <v>11771</v>
      </c>
      <c r="L22" s="175" t="s">
        <v>15093</v>
      </c>
      <c r="M22" s="181">
        <f t="shared" si="12"/>
        <v>41275</v>
      </c>
      <c r="N22" s="181">
        <f t="shared" si="18"/>
        <v>41455</v>
      </c>
      <c r="O22" s="371" t="s">
        <v>19214</v>
      </c>
      <c r="P22"/>
      <c r="Q22" t="s">
        <v>2674</v>
      </c>
      <c r="R22"/>
      <c r="S22"/>
      <c r="T22" t="s">
        <v>11304</v>
      </c>
      <c r="U22" t="s">
        <v>19115</v>
      </c>
      <c r="V22" t="s">
        <v>9144</v>
      </c>
      <c r="W22" t="s">
        <v>13258</v>
      </c>
      <c r="X22" t="s">
        <v>11235</v>
      </c>
      <c r="Y22" t="s">
        <v>11281</v>
      </c>
      <c r="Z22" t="s">
        <v>15107</v>
      </c>
      <c r="AA22" t="s">
        <v>11270</v>
      </c>
      <c r="AB22">
        <v>0.12</v>
      </c>
      <c r="AC22" t="s">
        <v>9144</v>
      </c>
      <c r="AD22" s="238" t="s">
        <v>11781</v>
      </c>
      <c r="AE22" s="24" t="s">
        <v>11774</v>
      </c>
    </row>
    <row r="23" spans="1:31" x14ac:dyDescent="0.25">
      <c r="A23" s="190" t="s">
        <v>11571</v>
      </c>
      <c r="B23" s="195" t="s">
        <v>11709</v>
      </c>
      <c r="C23" s="192" t="str">
        <f t="shared" si="17"/>
        <v>TS_WQXTEST16465_M2013-7_2013-12</v>
      </c>
      <c r="D23" s="193" t="s">
        <v>11775</v>
      </c>
      <c r="E23" s="193" t="s">
        <v>11774</v>
      </c>
      <c r="F23" s="276">
        <v>41456</v>
      </c>
      <c r="G23" s="243">
        <f t="shared" si="1"/>
        <v>41456</v>
      </c>
      <c r="H23" s="276">
        <v>41639</v>
      </c>
      <c r="I23" s="175" t="s">
        <v>11772</v>
      </c>
      <c r="J23" s="24" t="s">
        <v>8637</v>
      </c>
      <c r="K23" s="175" t="s">
        <v>11771</v>
      </c>
      <c r="L23" s="175" t="s">
        <v>15093</v>
      </c>
      <c r="M23" s="181">
        <f t="shared" si="12"/>
        <v>41456</v>
      </c>
      <c r="N23" s="181">
        <f t="shared" si="18"/>
        <v>41639</v>
      </c>
      <c r="O23" s="371" t="s">
        <v>19214</v>
      </c>
      <c r="P23"/>
      <c r="Q23" t="s">
        <v>2674</v>
      </c>
      <c r="R23"/>
      <c r="S23"/>
      <c r="T23" t="s">
        <v>11304</v>
      </c>
      <c r="U23" t="s">
        <v>19115</v>
      </c>
      <c r="V23" t="s">
        <v>9144</v>
      </c>
      <c r="W23" t="s">
        <v>13258</v>
      </c>
      <c r="X23" t="s">
        <v>11235</v>
      </c>
      <c r="Y23" t="s">
        <v>11281</v>
      </c>
      <c r="Z23" t="s">
        <v>15107</v>
      </c>
      <c r="AA23" t="s">
        <v>11270</v>
      </c>
      <c r="AB23">
        <v>0.12</v>
      </c>
      <c r="AC23" t="s">
        <v>9144</v>
      </c>
      <c r="AD23" s="238" t="s">
        <v>11781</v>
      </c>
      <c r="AE23" s="24" t="s">
        <v>11774</v>
      </c>
    </row>
    <row r="24" spans="1:31" x14ac:dyDescent="0.25">
      <c r="A24" s="190" t="s">
        <v>11571</v>
      </c>
      <c r="B24" s="195" t="s">
        <v>11709</v>
      </c>
      <c r="C24" s="192" t="str">
        <f t="shared" ref="C24:C25" si="21">"TS_"&amp;B24&amp;"_M"&amp;YEAR(G24)&amp;"-"&amp;MONTH(G24)&amp;"_"&amp;YEAR(H24)&amp;"-"&amp;MONTH(H24)</f>
        <v>TS_WQXTEST16465_M2014-1_2014-6</v>
      </c>
      <c r="D24" s="193" t="s">
        <v>11775</v>
      </c>
      <c r="E24" s="193" t="s">
        <v>11774</v>
      </c>
      <c r="F24" s="276">
        <v>41640</v>
      </c>
      <c r="G24" s="243">
        <f t="shared" si="1"/>
        <v>41640</v>
      </c>
      <c r="H24" s="276">
        <v>41820</v>
      </c>
      <c r="I24" s="175" t="s">
        <v>11772</v>
      </c>
      <c r="J24" s="24" t="s">
        <v>8637</v>
      </c>
      <c r="K24" s="175" t="s">
        <v>11771</v>
      </c>
      <c r="L24" s="175" t="s">
        <v>15093</v>
      </c>
      <c r="M24" s="181">
        <f t="shared" si="12"/>
        <v>41640</v>
      </c>
      <c r="N24" s="181">
        <f t="shared" ref="N24:N25" si="22">DATE(YEAR(H24),MONTH(H24),DAY(H24))</f>
        <v>41820</v>
      </c>
      <c r="O24" s="371" t="s">
        <v>19214</v>
      </c>
      <c r="P24"/>
      <c r="Q24" t="s">
        <v>2674</v>
      </c>
      <c r="R24"/>
      <c r="S24"/>
      <c r="T24" t="s">
        <v>11304</v>
      </c>
      <c r="U24" t="s">
        <v>19115</v>
      </c>
      <c r="V24" t="s">
        <v>9144</v>
      </c>
      <c r="W24" t="s">
        <v>13258</v>
      </c>
      <c r="X24" t="s">
        <v>11235</v>
      </c>
      <c r="Y24" t="s">
        <v>11281</v>
      </c>
      <c r="Z24" t="s">
        <v>15107</v>
      </c>
      <c r="AA24" t="s">
        <v>11270</v>
      </c>
      <c r="AB24">
        <v>0.12</v>
      </c>
      <c r="AC24" t="s">
        <v>9144</v>
      </c>
      <c r="AD24" s="238" t="s">
        <v>11781</v>
      </c>
      <c r="AE24" s="24" t="s">
        <v>11774</v>
      </c>
    </row>
    <row r="25" spans="1:31" x14ac:dyDescent="0.25">
      <c r="A25" s="190" t="s">
        <v>11571</v>
      </c>
      <c r="B25" s="195" t="s">
        <v>11709</v>
      </c>
      <c r="C25" s="192" t="str">
        <f t="shared" si="21"/>
        <v>TS_WQXTEST16465_M2014-7_2014-12</v>
      </c>
      <c r="D25" s="193" t="s">
        <v>11775</v>
      </c>
      <c r="E25" s="193" t="s">
        <v>11774</v>
      </c>
      <c r="F25" s="276">
        <v>41821</v>
      </c>
      <c r="G25" s="243">
        <f t="shared" si="1"/>
        <v>41821</v>
      </c>
      <c r="H25" s="276">
        <v>42004</v>
      </c>
      <c r="I25" s="175" t="s">
        <v>11772</v>
      </c>
      <c r="J25" s="24" t="s">
        <v>8637</v>
      </c>
      <c r="K25" s="175" t="s">
        <v>11771</v>
      </c>
      <c r="L25" s="175" t="s">
        <v>15093</v>
      </c>
      <c r="M25" s="181">
        <f t="shared" si="12"/>
        <v>41821</v>
      </c>
      <c r="N25" s="181">
        <f t="shared" si="22"/>
        <v>42004</v>
      </c>
      <c r="O25" s="371" t="s">
        <v>19214</v>
      </c>
      <c r="P25"/>
      <c r="Q25" t="s">
        <v>2674</v>
      </c>
      <c r="R25"/>
      <c r="S25"/>
      <c r="T25" t="s">
        <v>11304</v>
      </c>
      <c r="U25" t="s">
        <v>19115</v>
      </c>
      <c r="V25" t="s">
        <v>9144</v>
      </c>
      <c r="W25" t="s">
        <v>13258</v>
      </c>
      <c r="X25" t="s">
        <v>11235</v>
      </c>
      <c r="Y25" t="s">
        <v>11281</v>
      </c>
      <c r="Z25" t="s">
        <v>15107</v>
      </c>
      <c r="AA25" t="s">
        <v>11270</v>
      </c>
      <c r="AB25">
        <v>0.12</v>
      </c>
      <c r="AC25" t="s">
        <v>9144</v>
      </c>
      <c r="AD25" s="238" t="s">
        <v>11781</v>
      </c>
      <c r="AE25" s="24" t="s">
        <v>11774</v>
      </c>
    </row>
    <row r="26" spans="1:31" x14ac:dyDescent="0.25">
      <c r="A26" s="190" t="s">
        <v>11571</v>
      </c>
      <c r="B26" s="195" t="s">
        <v>11709</v>
      </c>
      <c r="C26" s="192" t="str">
        <f t="shared" si="10"/>
        <v>TS_WQXTEST16465_M2014-8_2014-8</v>
      </c>
      <c r="D26" s="193" t="s">
        <v>11775</v>
      </c>
      <c r="E26" s="193" t="s">
        <v>11774</v>
      </c>
      <c r="F26" s="276">
        <v>41858</v>
      </c>
      <c r="G26" s="243">
        <f t="shared" ref="G26:G32" si="23">DATE(YEAR(F26),MONTH(F26),DAY(F26))</f>
        <v>41858</v>
      </c>
      <c r="H26" s="281">
        <v>41858</v>
      </c>
      <c r="I26" s="175" t="s">
        <v>11772</v>
      </c>
      <c r="J26" s="24" t="s">
        <v>8637</v>
      </c>
      <c r="K26" s="175" t="s">
        <v>11771</v>
      </c>
      <c r="L26" s="175" t="s">
        <v>15093</v>
      </c>
      <c r="M26" s="181">
        <f t="shared" si="11"/>
        <v>41858</v>
      </c>
      <c r="N26" s="181">
        <f t="shared" si="11"/>
        <v>41858</v>
      </c>
      <c r="O26"/>
      <c r="P26" t="s">
        <v>15092</v>
      </c>
      <c r="Q26" t="s">
        <v>571</v>
      </c>
      <c r="R26"/>
      <c r="S26"/>
      <c r="T26" t="s">
        <v>11304</v>
      </c>
      <c r="U26" t="s">
        <v>19115</v>
      </c>
      <c r="V26" t="s">
        <v>4386</v>
      </c>
      <c r="W26" t="s">
        <v>13258</v>
      </c>
      <c r="X26" t="s">
        <v>11235</v>
      </c>
      <c r="Y26" t="s">
        <v>11281</v>
      </c>
      <c r="Z26" t="s">
        <v>15106</v>
      </c>
      <c r="AA26" t="s">
        <v>11270</v>
      </c>
      <c r="AB26">
        <v>2.5000000000000001E-2</v>
      </c>
      <c r="AC26" t="s">
        <v>4386</v>
      </c>
    </row>
    <row r="27" spans="1:31" x14ac:dyDescent="0.25">
      <c r="A27" s="175" t="s">
        <v>11571</v>
      </c>
      <c r="B27" s="6" t="s">
        <v>11709</v>
      </c>
      <c r="C27" s="238" t="str">
        <f t="shared" si="10"/>
        <v>TS_WQXTEST16465_M2014-8_2015-11</v>
      </c>
      <c r="D27" s="265" t="s">
        <v>11775</v>
      </c>
      <c r="E27" s="178" t="s">
        <v>11774</v>
      </c>
      <c r="F27" s="276">
        <v>41859</v>
      </c>
      <c r="G27" s="243">
        <f>DATE(YEAR(F27),MONTH(F27),DAY(F27))</f>
        <v>41859</v>
      </c>
      <c r="H27" s="281">
        <v>42316</v>
      </c>
      <c r="I27" s="175" t="s">
        <v>11772</v>
      </c>
      <c r="J27" s="24" t="s">
        <v>8637</v>
      </c>
      <c r="K27" s="175" t="s">
        <v>11771</v>
      </c>
      <c r="L27" s="175" t="s">
        <v>15093</v>
      </c>
      <c r="M27" s="181">
        <f t="shared" si="11"/>
        <v>41859</v>
      </c>
      <c r="N27" s="181">
        <f t="shared" si="11"/>
        <v>42316</v>
      </c>
      <c r="O27"/>
      <c r="P27"/>
      <c r="Q27" t="s">
        <v>2674</v>
      </c>
      <c r="R27"/>
      <c r="S27"/>
      <c r="T27" t="s">
        <v>11304</v>
      </c>
      <c r="U27" t="s">
        <v>15098</v>
      </c>
      <c r="V27" t="s">
        <v>9144</v>
      </c>
      <c r="W27"/>
      <c r="X27" t="s">
        <v>11235</v>
      </c>
      <c r="Y27" t="s">
        <v>11281</v>
      </c>
      <c r="Z27" t="s">
        <v>15107</v>
      </c>
      <c r="AA27" t="s">
        <v>11270</v>
      </c>
      <c r="AB27">
        <v>0.12</v>
      </c>
      <c r="AC27" t="s">
        <v>9144</v>
      </c>
    </row>
    <row r="28" spans="1:31" x14ac:dyDescent="0.25">
      <c r="A28" s="175" t="s">
        <v>11571</v>
      </c>
      <c r="B28" s="6" t="s">
        <v>11709</v>
      </c>
      <c r="C28" s="238" t="str">
        <f t="shared" si="10"/>
        <v>TS_WQXTEST16465_M2014-8_2015-11</v>
      </c>
      <c r="D28" s="265" t="s">
        <v>11775</v>
      </c>
      <c r="E28" s="178" t="s">
        <v>11774</v>
      </c>
      <c r="F28" s="276">
        <v>41859</v>
      </c>
      <c r="G28" s="243">
        <f t="shared" si="23"/>
        <v>41859</v>
      </c>
      <c r="H28" s="281">
        <v>42316</v>
      </c>
      <c r="I28" s="175" t="s">
        <v>11772</v>
      </c>
      <c r="J28" s="24" t="s">
        <v>8637</v>
      </c>
      <c r="K28" s="175" t="s">
        <v>11771</v>
      </c>
      <c r="L28" s="175" t="s">
        <v>15093</v>
      </c>
      <c r="M28" s="181">
        <f>DATE(YEAR(G28),MONTH(G28),DAY(G28))</f>
        <v>41859</v>
      </c>
      <c r="N28" s="181">
        <f t="shared" si="11"/>
        <v>42316</v>
      </c>
      <c r="O28"/>
      <c r="P28"/>
      <c r="Q28" t="s">
        <v>10005</v>
      </c>
      <c r="R28"/>
      <c r="S28"/>
      <c r="T28" t="s">
        <v>11304</v>
      </c>
      <c r="U28" t="s">
        <v>19115</v>
      </c>
      <c r="V28" t="s">
        <v>11576</v>
      </c>
      <c r="W28" t="s">
        <v>13258</v>
      </c>
      <c r="X28" t="s">
        <v>11235</v>
      </c>
      <c r="Y28" t="s">
        <v>11281</v>
      </c>
      <c r="Z28" t="s">
        <v>15106</v>
      </c>
      <c r="AA28" t="s">
        <v>11270</v>
      </c>
      <c r="AB28">
        <v>2.5000000000000001E-2</v>
      </c>
      <c r="AC28" t="s">
        <v>11576</v>
      </c>
    </row>
    <row r="29" spans="1:31" x14ac:dyDescent="0.25">
      <c r="A29" s="175" t="s">
        <v>11571</v>
      </c>
      <c r="B29" s="6" t="s">
        <v>11709</v>
      </c>
      <c r="C29" s="238" t="str">
        <f t="shared" si="10"/>
        <v>TS_WQXTEST16465_M2014-8_2015-11</v>
      </c>
      <c r="D29" s="265" t="s">
        <v>11775</v>
      </c>
      <c r="E29" s="178" t="s">
        <v>11774</v>
      </c>
      <c r="F29" s="276">
        <v>41859</v>
      </c>
      <c r="G29" s="243">
        <f t="shared" si="23"/>
        <v>41859</v>
      </c>
      <c r="H29" s="281">
        <v>42316</v>
      </c>
      <c r="I29" s="175" t="s">
        <v>11772</v>
      </c>
      <c r="J29" s="24" t="s">
        <v>8637</v>
      </c>
      <c r="K29" s="175" t="s">
        <v>11771</v>
      </c>
      <c r="L29" s="175" t="s">
        <v>15093</v>
      </c>
      <c r="M29" s="181">
        <f t="shared" si="11"/>
        <v>41859</v>
      </c>
      <c r="N29" s="181">
        <f t="shared" si="11"/>
        <v>42316</v>
      </c>
      <c r="O29"/>
      <c r="P29" t="s">
        <v>15092</v>
      </c>
      <c r="Q29" t="s">
        <v>1005</v>
      </c>
      <c r="R29"/>
      <c r="S29" t="s">
        <v>15095</v>
      </c>
      <c r="T29" t="s">
        <v>11304</v>
      </c>
      <c r="U29" t="s">
        <v>19115</v>
      </c>
      <c r="V29" t="s">
        <v>8426</v>
      </c>
      <c r="W29" t="s">
        <v>13258</v>
      </c>
      <c r="X29" t="s">
        <v>11235</v>
      </c>
      <c r="Y29" t="s">
        <v>11281</v>
      </c>
      <c r="Z29" t="s">
        <v>15106</v>
      </c>
      <c r="AA29" t="s">
        <v>11270</v>
      </c>
      <c r="AB29">
        <v>2.5000000000000001E-2</v>
      </c>
      <c r="AC29" t="s">
        <v>8426</v>
      </c>
    </row>
    <row r="30" spans="1:31" x14ac:dyDescent="0.25">
      <c r="A30" s="175" t="s">
        <v>11571</v>
      </c>
      <c r="B30" s="6" t="s">
        <v>11709</v>
      </c>
      <c r="C30" s="238" t="str">
        <f t="shared" si="10"/>
        <v>TS_WQXTEST16465_M2014-8_2015-11</v>
      </c>
      <c r="D30" s="265" t="s">
        <v>11775</v>
      </c>
      <c r="E30" s="178" t="s">
        <v>11774</v>
      </c>
      <c r="F30" s="276">
        <v>41859</v>
      </c>
      <c r="G30" s="243">
        <f t="shared" si="23"/>
        <v>41859</v>
      </c>
      <c r="H30" s="281">
        <v>42316</v>
      </c>
      <c r="I30" s="175" t="s">
        <v>11772</v>
      </c>
      <c r="J30" s="24" t="s">
        <v>8637</v>
      </c>
      <c r="K30" s="175" t="s">
        <v>11771</v>
      </c>
      <c r="L30" s="175" t="s">
        <v>15093</v>
      </c>
      <c r="M30" s="181">
        <f t="shared" si="11"/>
        <v>41859</v>
      </c>
      <c r="N30" s="181">
        <f t="shared" si="11"/>
        <v>42316</v>
      </c>
      <c r="O30"/>
      <c r="P30" t="s">
        <v>15092</v>
      </c>
      <c r="Q30" t="s">
        <v>15100</v>
      </c>
      <c r="R30"/>
      <c r="S30"/>
      <c r="T30" t="s">
        <v>11304</v>
      </c>
      <c r="U30" t="s">
        <v>19115</v>
      </c>
      <c r="V30" t="s">
        <v>2692</v>
      </c>
      <c r="W30" t="s">
        <v>13258</v>
      </c>
      <c r="X30" t="s">
        <v>11235</v>
      </c>
      <c r="Y30" t="s">
        <v>11281</v>
      </c>
      <c r="Z30" t="s">
        <v>15106</v>
      </c>
      <c r="AA30" t="s">
        <v>11270</v>
      </c>
      <c r="AB30">
        <v>0.12</v>
      </c>
      <c r="AC30" t="s">
        <v>2692</v>
      </c>
    </row>
    <row r="31" spans="1:31" x14ac:dyDescent="0.25">
      <c r="A31" s="175" t="s">
        <v>11571</v>
      </c>
      <c r="B31" s="6" t="s">
        <v>11709</v>
      </c>
      <c r="C31" s="238" t="str">
        <f t="shared" si="10"/>
        <v>TS_WQXTEST16465_M2014-8_2015-11</v>
      </c>
      <c r="D31" s="265" t="s">
        <v>11775</v>
      </c>
      <c r="E31" s="178" t="s">
        <v>11774</v>
      </c>
      <c r="F31" s="276">
        <v>41859</v>
      </c>
      <c r="G31" s="243">
        <f t="shared" si="23"/>
        <v>41859</v>
      </c>
      <c r="H31" s="281">
        <v>42316</v>
      </c>
      <c r="I31" s="175" t="s">
        <v>11772</v>
      </c>
      <c r="J31" s="24" t="s">
        <v>8637</v>
      </c>
      <c r="K31" s="175" t="s">
        <v>11771</v>
      </c>
      <c r="L31" s="175" t="s">
        <v>15093</v>
      </c>
      <c r="M31" s="181">
        <f t="shared" si="11"/>
        <v>41859</v>
      </c>
      <c r="N31" s="181">
        <f t="shared" si="11"/>
        <v>42316</v>
      </c>
      <c r="O31"/>
      <c r="P31" t="s">
        <v>15092</v>
      </c>
      <c r="Q31" t="s">
        <v>571</v>
      </c>
      <c r="R31"/>
      <c r="S31"/>
      <c r="T31" t="s">
        <v>11304</v>
      </c>
      <c r="U31" t="s">
        <v>19115</v>
      </c>
      <c r="V31" t="s">
        <v>4386</v>
      </c>
      <c r="W31" t="s">
        <v>13258</v>
      </c>
      <c r="X31" t="s">
        <v>11235</v>
      </c>
      <c r="Y31" t="s">
        <v>11281</v>
      </c>
      <c r="Z31" t="s">
        <v>15106</v>
      </c>
      <c r="AA31" t="s">
        <v>11270</v>
      </c>
      <c r="AB31">
        <v>0.12</v>
      </c>
      <c r="AC31" t="s">
        <v>4386</v>
      </c>
    </row>
    <row r="32" spans="1:31" x14ac:dyDescent="0.25">
      <c r="A32" s="175" t="s">
        <v>11571</v>
      </c>
      <c r="B32" s="6" t="s">
        <v>11709</v>
      </c>
      <c r="C32" s="238" t="str">
        <f t="shared" si="10"/>
        <v>TS_WQXTEST16465_M2014-8_2015-11</v>
      </c>
      <c r="D32" s="265" t="s">
        <v>11775</v>
      </c>
      <c r="E32" s="178" t="s">
        <v>11774</v>
      </c>
      <c r="F32" s="276">
        <v>41859</v>
      </c>
      <c r="G32" s="243">
        <f t="shared" si="23"/>
        <v>41859</v>
      </c>
      <c r="H32" s="281">
        <v>42316</v>
      </c>
      <c r="I32" s="175" t="s">
        <v>11772</v>
      </c>
      <c r="J32" s="24" t="s">
        <v>8637</v>
      </c>
      <c r="K32" s="175" t="s">
        <v>11771</v>
      </c>
      <c r="L32" s="175" t="s">
        <v>15093</v>
      </c>
      <c r="M32" s="181">
        <f t="shared" si="11"/>
        <v>41859</v>
      </c>
      <c r="N32" s="181">
        <f t="shared" si="11"/>
        <v>42316</v>
      </c>
      <c r="O32"/>
      <c r="P32" t="s">
        <v>15092</v>
      </c>
      <c r="Q32" t="s">
        <v>3631</v>
      </c>
      <c r="R32"/>
      <c r="S32"/>
      <c r="T32" t="s">
        <v>11304</v>
      </c>
      <c r="U32" t="s">
        <v>19115</v>
      </c>
      <c r="V32" t="s">
        <v>15101</v>
      </c>
      <c r="W32" t="s">
        <v>13258</v>
      </c>
      <c r="X32" t="s">
        <v>11235</v>
      </c>
      <c r="Y32" t="s">
        <v>11281</v>
      </c>
      <c r="Z32" t="s">
        <v>15106</v>
      </c>
      <c r="AA32" t="s">
        <v>11270</v>
      </c>
      <c r="AB32">
        <v>1.4</v>
      </c>
      <c r="AC32" t="s">
        <v>15101</v>
      </c>
    </row>
    <row r="33" spans="1:29" x14ac:dyDescent="0.25">
      <c r="A33" s="268" t="s">
        <v>11571</v>
      </c>
      <c r="B33" s="269" t="s">
        <v>11709</v>
      </c>
      <c r="C33" s="270" t="str">
        <f t="shared" ref="C33:C38" si="24">"POR_"&amp;B33&amp;"_M"&amp;YEAR(G33)&amp;"-"&amp;MONTH(G33)&amp;"_"&amp;YEAR(H33)&amp;"-"&amp;MONTH(H33)</f>
        <v>POR_WQXTEST16465_M2007-10_2015-11</v>
      </c>
      <c r="D33" s="267" t="s">
        <v>11775</v>
      </c>
      <c r="E33" s="267" t="s">
        <v>11774</v>
      </c>
      <c r="F33" s="276">
        <v>39356</v>
      </c>
      <c r="G33" s="243">
        <v>39356</v>
      </c>
      <c r="H33" s="281">
        <v>42316</v>
      </c>
      <c r="I33" s="175" t="s">
        <v>11772</v>
      </c>
      <c r="J33" s="24" t="s">
        <v>8637</v>
      </c>
      <c r="K33" s="175" t="s">
        <v>11771</v>
      </c>
      <c r="L33" s="175" t="s">
        <v>15093</v>
      </c>
      <c r="M33" s="181">
        <f t="shared" ref="M33:N43" si="25">DATE(YEAR(G33),MONTH(G33),DAY(G33))</f>
        <v>39356</v>
      </c>
      <c r="N33" s="181">
        <f t="shared" ref="N33:N38" si="26">DATE(YEAR(H33),MONTH(H33),DAY(H33))</f>
        <v>42316</v>
      </c>
      <c r="O33"/>
      <c r="P33"/>
      <c r="Q33" t="s">
        <v>2674</v>
      </c>
      <c r="R33"/>
      <c r="S33"/>
      <c r="T33" t="s">
        <v>11304</v>
      </c>
      <c r="U33" t="s">
        <v>19115</v>
      </c>
      <c r="V33" t="s">
        <v>9144</v>
      </c>
      <c r="W33" t="s">
        <v>13258</v>
      </c>
      <c r="X33" t="s">
        <v>11235</v>
      </c>
      <c r="Y33" t="s">
        <v>11281</v>
      </c>
      <c r="Z33" t="s">
        <v>15108</v>
      </c>
      <c r="AA33" t="s">
        <v>11270</v>
      </c>
      <c r="AB33">
        <v>0.15</v>
      </c>
      <c r="AC33" t="s">
        <v>9144</v>
      </c>
    </row>
    <row r="34" spans="1:29" x14ac:dyDescent="0.25">
      <c r="A34" s="268" t="s">
        <v>11571</v>
      </c>
      <c r="B34" s="269" t="s">
        <v>11709</v>
      </c>
      <c r="C34" s="270" t="str">
        <f t="shared" si="24"/>
        <v>POR_WQXTEST16465_M2014-8_2015-11</v>
      </c>
      <c r="D34" s="267" t="s">
        <v>11775</v>
      </c>
      <c r="E34" s="267" t="s">
        <v>11774</v>
      </c>
      <c r="F34" s="276">
        <v>41859</v>
      </c>
      <c r="G34" s="243">
        <f>DATE(YEAR(F34),MONTH(F34),DAY(F34))</f>
        <v>41859</v>
      </c>
      <c r="H34" s="281">
        <v>42316</v>
      </c>
      <c r="I34" s="175" t="s">
        <v>11772</v>
      </c>
      <c r="J34" s="24" t="s">
        <v>8637</v>
      </c>
      <c r="K34" s="175" t="s">
        <v>11771</v>
      </c>
      <c r="L34" s="175" t="s">
        <v>15093</v>
      </c>
      <c r="M34" s="181">
        <f t="shared" si="25"/>
        <v>41859</v>
      </c>
      <c r="N34" s="181">
        <f t="shared" si="26"/>
        <v>42316</v>
      </c>
      <c r="O34"/>
      <c r="P34"/>
      <c r="Q34" t="s">
        <v>10005</v>
      </c>
      <c r="R34"/>
      <c r="S34"/>
      <c r="T34" t="s">
        <v>11304</v>
      </c>
      <c r="U34" t="s">
        <v>19115</v>
      </c>
      <c r="V34" t="s">
        <v>11576</v>
      </c>
      <c r="W34" t="s">
        <v>13258</v>
      </c>
      <c r="X34" t="s">
        <v>11235</v>
      </c>
      <c r="Y34" t="s">
        <v>11281</v>
      </c>
      <c r="Z34" t="s">
        <v>15109</v>
      </c>
      <c r="AA34" t="s">
        <v>11270</v>
      </c>
      <c r="AB34">
        <v>2</v>
      </c>
      <c r="AC34" t="s">
        <v>11576</v>
      </c>
    </row>
    <row r="35" spans="1:29" x14ac:dyDescent="0.25">
      <c r="A35" s="280" t="s">
        <v>11571</v>
      </c>
      <c r="B35" s="244" t="s">
        <v>11709</v>
      </c>
      <c r="C35" s="238" t="str">
        <f t="shared" si="24"/>
        <v>POR_WQXTEST16465_M2014-8_2015-11</v>
      </c>
      <c r="D35" s="265" t="s">
        <v>11775</v>
      </c>
      <c r="E35" s="265" t="s">
        <v>11774</v>
      </c>
      <c r="F35" s="276">
        <v>41859</v>
      </c>
      <c r="G35" s="243">
        <f>DATE(YEAR(F35),MONTH(F35),DAY(F35))</f>
        <v>41859</v>
      </c>
      <c r="H35" s="281">
        <v>42316</v>
      </c>
      <c r="I35" s="175" t="s">
        <v>11772</v>
      </c>
      <c r="J35" s="24" t="s">
        <v>8637</v>
      </c>
      <c r="K35" s="175" t="s">
        <v>11771</v>
      </c>
      <c r="L35" s="175" t="s">
        <v>15093</v>
      </c>
      <c r="M35" s="181">
        <f t="shared" si="25"/>
        <v>41859</v>
      </c>
      <c r="N35" s="181">
        <f t="shared" si="26"/>
        <v>42316</v>
      </c>
      <c r="O35"/>
      <c r="P35" t="s">
        <v>15092</v>
      </c>
      <c r="Q35" t="s">
        <v>1005</v>
      </c>
      <c r="R35"/>
      <c r="S35" t="s">
        <v>15095</v>
      </c>
      <c r="T35" t="s">
        <v>11304</v>
      </c>
      <c r="U35" t="s">
        <v>19115</v>
      </c>
      <c r="V35" t="s">
        <v>8426</v>
      </c>
      <c r="W35" t="s">
        <v>13258</v>
      </c>
      <c r="X35" t="s">
        <v>11235</v>
      </c>
      <c r="Y35" t="s">
        <v>11281</v>
      </c>
      <c r="Z35" t="s">
        <v>15109</v>
      </c>
      <c r="AA35" t="s">
        <v>11270</v>
      </c>
      <c r="AB35">
        <v>2.5</v>
      </c>
      <c r="AC35" t="s">
        <v>8426</v>
      </c>
    </row>
    <row r="36" spans="1:29" x14ac:dyDescent="0.25">
      <c r="A36" s="280" t="s">
        <v>11571</v>
      </c>
      <c r="B36" s="244" t="s">
        <v>11709</v>
      </c>
      <c r="C36" s="238" t="str">
        <f t="shared" si="24"/>
        <v>POR_WQXTEST16465_M2014-8_2015-11</v>
      </c>
      <c r="D36" s="265" t="s">
        <v>11775</v>
      </c>
      <c r="E36" s="265" t="s">
        <v>11774</v>
      </c>
      <c r="F36" s="276">
        <v>41859</v>
      </c>
      <c r="G36" s="243">
        <f>DATE(YEAR(F36),MONTH(F36),DAY(F36))</f>
        <v>41859</v>
      </c>
      <c r="H36" s="281">
        <v>42316</v>
      </c>
      <c r="I36" s="175" t="s">
        <v>11772</v>
      </c>
      <c r="J36" s="24" t="s">
        <v>8637</v>
      </c>
      <c r="K36" s="175" t="s">
        <v>11771</v>
      </c>
      <c r="L36" s="175" t="s">
        <v>15093</v>
      </c>
      <c r="M36" s="181">
        <f t="shared" si="25"/>
        <v>41859</v>
      </c>
      <c r="N36" s="181">
        <f t="shared" si="26"/>
        <v>42316</v>
      </c>
      <c r="O36"/>
      <c r="P36" t="s">
        <v>15092</v>
      </c>
      <c r="Q36" t="s">
        <v>15100</v>
      </c>
      <c r="R36"/>
      <c r="S36"/>
      <c r="T36" t="s">
        <v>11304</v>
      </c>
      <c r="U36" t="s">
        <v>19115</v>
      </c>
      <c r="V36" t="s">
        <v>2692</v>
      </c>
      <c r="W36" t="s">
        <v>13258</v>
      </c>
      <c r="X36" t="s">
        <v>11235</v>
      </c>
      <c r="Y36" t="s">
        <v>11281</v>
      </c>
      <c r="Z36" t="s">
        <v>15109</v>
      </c>
      <c r="AA36" t="s">
        <v>11270</v>
      </c>
      <c r="AB36">
        <v>1</v>
      </c>
      <c r="AC36" t="s">
        <v>2692</v>
      </c>
    </row>
    <row r="37" spans="1:29" x14ac:dyDescent="0.25">
      <c r="A37" s="280" t="s">
        <v>11571</v>
      </c>
      <c r="B37" s="244" t="s">
        <v>11709</v>
      </c>
      <c r="C37" s="238" t="str">
        <f t="shared" si="24"/>
        <v>POR_WQXTEST16465_M2014-8_2015-11</v>
      </c>
      <c r="D37" s="265" t="s">
        <v>11775</v>
      </c>
      <c r="E37" s="265" t="s">
        <v>11774</v>
      </c>
      <c r="F37" s="276">
        <v>41859</v>
      </c>
      <c r="G37" s="243">
        <f>DATE(YEAR(F37),MONTH(F37),DAY(F37))</f>
        <v>41859</v>
      </c>
      <c r="H37" s="281">
        <v>42316</v>
      </c>
      <c r="I37" s="175" t="s">
        <v>11772</v>
      </c>
      <c r="J37" s="24" t="s">
        <v>8637</v>
      </c>
      <c r="K37" s="175" t="s">
        <v>11771</v>
      </c>
      <c r="L37" s="175" t="s">
        <v>15093</v>
      </c>
      <c r="M37" s="276">
        <v>41858</v>
      </c>
      <c r="N37" s="181">
        <f t="shared" si="26"/>
        <v>42316</v>
      </c>
      <c r="O37"/>
      <c r="P37" t="s">
        <v>15092</v>
      </c>
      <c r="Q37" t="s">
        <v>571</v>
      </c>
      <c r="R37"/>
      <c r="S37"/>
      <c r="T37" t="s">
        <v>11304</v>
      </c>
      <c r="U37" t="s">
        <v>19115</v>
      </c>
      <c r="V37" t="s">
        <v>4386</v>
      </c>
      <c r="W37" t="s">
        <v>13258</v>
      </c>
      <c r="X37" t="s">
        <v>11235</v>
      </c>
      <c r="Y37" t="s">
        <v>11281</v>
      </c>
      <c r="Z37" t="s">
        <v>15109</v>
      </c>
      <c r="AA37" t="s">
        <v>11270</v>
      </c>
      <c r="AB37">
        <v>2.5000000000000001E-2</v>
      </c>
      <c r="AC37" t="s">
        <v>4386</v>
      </c>
    </row>
    <row r="38" spans="1:29" x14ac:dyDescent="0.25">
      <c r="A38" s="280" t="s">
        <v>11571</v>
      </c>
      <c r="B38" s="244" t="s">
        <v>11709</v>
      </c>
      <c r="C38" s="238" t="str">
        <f t="shared" si="24"/>
        <v>POR_WQXTEST16465_M2014-8_2015-11</v>
      </c>
      <c r="D38" s="265" t="s">
        <v>11775</v>
      </c>
      <c r="E38" s="265" t="s">
        <v>11774</v>
      </c>
      <c r="F38" s="276">
        <v>41859</v>
      </c>
      <c r="G38" s="243">
        <f t="shared" ref="G38:G43" si="27">DATE(YEAR(F38),MONTH(F38),DAY(F38))</f>
        <v>41859</v>
      </c>
      <c r="H38" s="281">
        <v>42316</v>
      </c>
      <c r="I38" s="175" t="s">
        <v>11772</v>
      </c>
      <c r="J38" s="24" t="s">
        <v>8637</v>
      </c>
      <c r="K38" s="175" t="s">
        <v>11771</v>
      </c>
      <c r="L38" s="175" t="s">
        <v>15093</v>
      </c>
      <c r="M38" s="181">
        <f t="shared" si="25"/>
        <v>41859</v>
      </c>
      <c r="N38" s="181">
        <f t="shared" si="26"/>
        <v>42316</v>
      </c>
      <c r="O38"/>
      <c r="P38" t="s">
        <v>15092</v>
      </c>
      <c r="Q38" t="s">
        <v>3631</v>
      </c>
      <c r="R38"/>
      <c r="S38"/>
      <c r="T38" t="s">
        <v>11304</v>
      </c>
      <c r="U38" t="s">
        <v>19115</v>
      </c>
      <c r="V38" t="s">
        <v>15101</v>
      </c>
      <c r="W38" t="s">
        <v>13258</v>
      </c>
      <c r="X38" t="s">
        <v>11235</v>
      </c>
      <c r="Y38" t="s">
        <v>11281</v>
      </c>
      <c r="Z38" t="s">
        <v>15109</v>
      </c>
      <c r="AA38" t="s">
        <v>11270</v>
      </c>
      <c r="AB38">
        <v>1.4</v>
      </c>
      <c r="AC38" t="s">
        <v>15101</v>
      </c>
    </row>
    <row r="39" spans="1:29" x14ac:dyDescent="0.25">
      <c r="A39" s="272" t="s">
        <v>11571</v>
      </c>
      <c r="B39" s="273" t="s">
        <v>11709</v>
      </c>
      <c r="C39" s="274" t="str">
        <f>"TS_"&amp;B39&amp;"_M"&amp;YEAR(G39)&amp;"-"&amp;MONTH(G39)&amp;"_"&amp;YEAR(H39)&amp;"-"&amp;MONTH(H39)</f>
        <v>TS_WQXTEST16465_M2013-6_2013-6</v>
      </c>
      <c r="D39" s="275" t="s">
        <v>11775</v>
      </c>
      <c r="E39" s="275" t="s">
        <v>11774</v>
      </c>
      <c r="F39" s="276">
        <v>41426</v>
      </c>
      <c r="G39" s="243">
        <f t="shared" si="27"/>
        <v>41426</v>
      </c>
      <c r="H39" s="281">
        <v>41455</v>
      </c>
      <c r="I39" s="175" t="s">
        <v>11772</v>
      </c>
      <c r="J39" s="24" t="s">
        <v>8637</v>
      </c>
      <c r="K39" s="175" t="s">
        <v>11771</v>
      </c>
      <c r="L39" s="175" t="s">
        <v>15093</v>
      </c>
      <c r="M39" s="181">
        <f t="shared" si="25"/>
        <v>41426</v>
      </c>
      <c r="N39" s="181">
        <f t="shared" si="25"/>
        <v>41455</v>
      </c>
      <c r="O39"/>
      <c r="P39"/>
      <c r="Q39" t="s">
        <v>2674</v>
      </c>
      <c r="R39"/>
      <c r="S39"/>
      <c r="T39" t="s">
        <v>11304</v>
      </c>
      <c r="U39" t="s">
        <v>19115</v>
      </c>
      <c r="V39" t="s">
        <v>9144</v>
      </c>
      <c r="W39" t="s">
        <v>13258</v>
      </c>
      <c r="X39" t="s">
        <v>11235</v>
      </c>
      <c r="Y39" t="s">
        <v>11283</v>
      </c>
      <c r="Z39" t="s">
        <v>15110</v>
      </c>
      <c r="AA39" t="s">
        <v>11270</v>
      </c>
      <c r="AB39">
        <v>2.5000000000000001E-2</v>
      </c>
      <c r="AC39" t="s">
        <v>9144</v>
      </c>
    </row>
    <row r="40" spans="1:29" x14ac:dyDescent="0.25">
      <c r="A40" s="272" t="s">
        <v>11571</v>
      </c>
      <c r="B40" s="273" t="s">
        <v>11709</v>
      </c>
      <c r="C40" s="274" t="str">
        <f>"TS_"&amp;B40&amp;"_M"&amp;YEAR(G40)&amp;"-"&amp;MONTH(G40)&amp;"_"&amp;YEAR(H40)&amp;"-"&amp;MONTH(H40)</f>
        <v>TS_WQXTEST16465_M2013-6_2013-6</v>
      </c>
      <c r="D40" s="275" t="s">
        <v>11775</v>
      </c>
      <c r="E40" s="275" t="s">
        <v>11774</v>
      </c>
      <c r="F40" s="276">
        <v>41426</v>
      </c>
      <c r="G40" s="243">
        <f t="shared" si="27"/>
        <v>41426</v>
      </c>
      <c r="H40" s="281">
        <v>41455</v>
      </c>
      <c r="I40" s="175" t="s">
        <v>11772</v>
      </c>
      <c r="J40" s="24" t="s">
        <v>8637</v>
      </c>
      <c r="K40" s="175" t="s">
        <v>11771</v>
      </c>
      <c r="L40" s="175" t="s">
        <v>15093</v>
      </c>
      <c r="M40" s="181">
        <f t="shared" si="25"/>
        <v>41426</v>
      </c>
      <c r="N40" s="181">
        <f t="shared" si="25"/>
        <v>41455</v>
      </c>
      <c r="O40"/>
      <c r="P40"/>
      <c r="Q40" t="s">
        <v>10005</v>
      </c>
      <c r="R40"/>
      <c r="S40"/>
      <c r="T40" t="s">
        <v>11303</v>
      </c>
      <c r="U40" t="s">
        <v>19115</v>
      </c>
      <c r="V40" t="s">
        <v>11576</v>
      </c>
      <c r="W40" t="s">
        <v>13258</v>
      </c>
      <c r="X40" t="s">
        <v>11235</v>
      </c>
      <c r="Y40" t="s">
        <v>11281</v>
      </c>
      <c r="Z40" t="s">
        <v>15110</v>
      </c>
      <c r="AA40" t="s">
        <v>11270</v>
      </c>
      <c r="AB40">
        <v>2.5000000000000001E-2</v>
      </c>
      <c r="AC40" t="s">
        <v>11576</v>
      </c>
    </row>
    <row r="41" spans="1:29" x14ac:dyDescent="0.25">
      <c r="A41" s="175" t="s">
        <v>11571</v>
      </c>
      <c r="B41" s="6" t="s">
        <v>11709</v>
      </c>
      <c r="C41" s="238" t="str">
        <f>"TS_"&amp;B41&amp;"_M"&amp;YEAR(G41)&amp;"-"&amp;MONTH(G41)&amp;"_"&amp;YEAR(H41)&amp;"-"&amp;MONTH(H41)</f>
        <v>TS_WQXTEST16465_M2013-6_2013-6</v>
      </c>
      <c r="D41" s="265" t="s">
        <v>11775</v>
      </c>
      <c r="E41" s="178" t="s">
        <v>11774</v>
      </c>
      <c r="F41" s="276">
        <v>41426</v>
      </c>
      <c r="G41" s="243">
        <f t="shared" si="27"/>
        <v>41426</v>
      </c>
      <c r="H41" s="281">
        <v>41455</v>
      </c>
      <c r="I41" s="175" t="s">
        <v>11772</v>
      </c>
      <c r="J41" s="24" t="s">
        <v>8637</v>
      </c>
      <c r="K41" s="175" t="s">
        <v>11771</v>
      </c>
      <c r="L41" s="175" t="s">
        <v>15093</v>
      </c>
      <c r="M41" s="181">
        <f t="shared" si="25"/>
        <v>41426</v>
      </c>
      <c r="N41" s="181">
        <f t="shared" si="25"/>
        <v>41455</v>
      </c>
      <c r="O41"/>
      <c r="P41"/>
      <c r="Q41" t="s">
        <v>1005</v>
      </c>
      <c r="R41"/>
      <c r="S41" t="s">
        <v>15095</v>
      </c>
      <c r="T41" t="s">
        <v>11303</v>
      </c>
      <c r="U41" t="s">
        <v>19115</v>
      </c>
      <c r="V41" t="s">
        <v>8426</v>
      </c>
      <c r="W41" t="s">
        <v>13258</v>
      </c>
      <c r="X41" t="s">
        <v>11235</v>
      </c>
      <c r="Y41" t="s">
        <v>11281</v>
      </c>
      <c r="Z41" t="s">
        <v>15110</v>
      </c>
      <c r="AA41" t="s">
        <v>11270</v>
      </c>
      <c r="AB41">
        <v>0.12</v>
      </c>
      <c r="AC41" t="s">
        <v>8426</v>
      </c>
    </row>
    <row r="42" spans="1:29" x14ac:dyDescent="0.25">
      <c r="A42" s="175" t="s">
        <v>11571</v>
      </c>
      <c r="B42" s="6" t="s">
        <v>11709</v>
      </c>
      <c r="C42" s="238" t="str">
        <f>"TS_"&amp;B42&amp;"_M"&amp;YEAR(G42)&amp;"-"&amp;MONTH(G42)&amp;"_"&amp;YEAR(H42)&amp;"-"&amp;MONTH(H42)</f>
        <v>TS_WQXTEST16465_M2013-6_2013-6</v>
      </c>
      <c r="D42" s="265" t="s">
        <v>11775</v>
      </c>
      <c r="E42" s="178" t="s">
        <v>11774</v>
      </c>
      <c r="F42" s="276">
        <v>41426</v>
      </c>
      <c r="G42" s="243">
        <f t="shared" si="27"/>
        <v>41426</v>
      </c>
      <c r="H42" s="281">
        <v>41455</v>
      </c>
      <c r="I42" s="175" t="s">
        <v>11772</v>
      </c>
      <c r="J42" s="24" t="s">
        <v>8637</v>
      </c>
      <c r="K42" s="175" t="s">
        <v>11771</v>
      </c>
      <c r="L42" s="175" t="s">
        <v>15093</v>
      </c>
      <c r="M42" s="181">
        <f t="shared" si="25"/>
        <v>41426</v>
      </c>
      <c r="N42" s="181">
        <f t="shared" si="25"/>
        <v>41455</v>
      </c>
      <c r="O42"/>
      <c r="P42"/>
      <c r="Q42" t="s">
        <v>1005</v>
      </c>
      <c r="R42"/>
      <c r="S42" t="s">
        <v>15095</v>
      </c>
      <c r="T42" t="s">
        <v>11306</v>
      </c>
      <c r="U42" t="s">
        <v>19115</v>
      </c>
      <c r="V42" t="s">
        <v>8426</v>
      </c>
      <c r="W42" t="s">
        <v>13258</v>
      </c>
      <c r="X42" t="s">
        <v>11235</v>
      </c>
      <c r="Y42" t="s">
        <v>11281</v>
      </c>
      <c r="Z42" t="s">
        <v>15110</v>
      </c>
      <c r="AA42" t="s">
        <v>11270</v>
      </c>
      <c r="AB42">
        <v>0.12</v>
      </c>
      <c r="AC42" t="s">
        <v>8426</v>
      </c>
    </row>
    <row r="43" spans="1:29" x14ac:dyDescent="0.25">
      <c r="A43" s="175" t="s">
        <v>11571</v>
      </c>
      <c r="B43" s="6" t="s">
        <v>11709</v>
      </c>
      <c r="C43" s="238" t="str">
        <f>"TS_"&amp;B43&amp;"_M"&amp;YEAR(G43)&amp;"-"&amp;MONTH(G43)&amp;"_"&amp;YEAR(H43)&amp;"-"&amp;MONTH(H43)</f>
        <v>TS_WQXTEST16465_M2013-6_2013-6</v>
      </c>
      <c r="D43" s="265" t="s">
        <v>11775</v>
      </c>
      <c r="E43" s="178" t="s">
        <v>11774</v>
      </c>
      <c r="F43" s="276">
        <v>41426</v>
      </c>
      <c r="G43" s="243">
        <f t="shared" si="27"/>
        <v>41426</v>
      </c>
      <c r="H43" s="281">
        <v>41455</v>
      </c>
      <c r="I43" s="175" t="s">
        <v>11772</v>
      </c>
      <c r="J43" s="24" t="s">
        <v>8637</v>
      </c>
      <c r="K43" s="175" t="s">
        <v>11771</v>
      </c>
      <c r="L43" s="175" t="s">
        <v>15093</v>
      </c>
      <c r="M43" s="181">
        <f t="shared" si="25"/>
        <v>41426</v>
      </c>
      <c r="N43" s="181">
        <f t="shared" si="25"/>
        <v>41455</v>
      </c>
      <c r="O43"/>
      <c r="P43"/>
      <c r="Q43" t="s">
        <v>1005</v>
      </c>
      <c r="R43"/>
      <c r="S43" t="s">
        <v>15095</v>
      </c>
      <c r="T43" t="s">
        <v>11304</v>
      </c>
      <c r="U43" t="s">
        <v>19115</v>
      </c>
      <c r="V43" t="s">
        <v>8426</v>
      </c>
      <c r="W43" t="s">
        <v>13258</v>
      </c>
      <c r="X43" t="s">
        <v>11235</v>
      </c>
      <c r="Y43" t="s">
        <v>11283</v>
      </c>
      <c r="Z43" t="s">
        <v>15110</v>
      </c>
      <c r="AA43" t="s">
        <v>11270</v>
      </c>
      <c r="AB43">
        <v>0.12</v>
      </c>
      <c r="AC43" t="s">
        <v>8426</v>
      </c>
    </row>
    <row r="44" spans="1:29" x14ac:dyDescent="0.25">
      <c r="O44"/>
      <c r="AA44"/>
      <c r="AB44"/>
    </row>
    <row r="45" spans="1:29" x14ac:dyDescent="0.25">
      <c r="O45"/>
      <c r="AA45"/>
      <c r="AB45"/>
    </row>
    <row r="46" spans="1:29" x14ac:dyDescent="0.25">
      <c r="O46"/>
      <c r="AA46"/>
      <c r="AB46"/>
    </row>
    <row r="47" spans="1:29" x14ac:dyDescent="0.25">
      <c r="O47"/>
    </row>
    <row r="48" spans="1:29" x14ac:dyDescent="0.25">
      <c r="O48"/>
    </row>
    <row r="49" spans="15:15" x14ac:dyDescent="0.25">
      <c r="O49"/>
    </row>
    <row r="50" spans="15:15" x14ac:dyDescent="0.25">
      <c r="O50"/>
    </row>
  </sheetData>
  <autoFilter ref="A1:AC43" xr:uid="{00000000-0001-0000-0500-000000000000}"/>
  <dataValidations count="10">
    <dataValidation type="textLength" showInputMessage="1" showErrorMessage="1" sqref="B55462:B65559 B1" xr:uid="{00000000-0002-0000-0500-000000000000}">
      <formula1>1</formula1>
      <formula2>35</formula2>
    </dataValidation>
    <dataValidation allowBlank="1" showInputMessage="1" showErrorMessage="1" promptTitle="Date:" prompt="Use YYYY-MM-DD" sqref="D44:F65559 M2:N43 F2:H43" xr:uid="{00000000-0002-0000-0500-000001000000}"/>
    <dataValidation allowBlank="1" showInputMessage="1" showErrorMessage="1" promptTitle="Time:" prompt="Use HH:MM:SS" sqref="Q39:Q43 Q33:Q35 Q2:Q29" xr:uid="{00000000-0002-0000-0500-000002000000}"/>
    <dataValidation type="textLength" showErrorMessage="1" sqref="O39:P43 O44:O65559 U2:U43 O2:O38" xr:uid="{00000000-0002-0000-0500-000003000000}">
      <formula1>1</formula1>
      <formula2>4000</formula2>
    </dataValidation>
    <dataValidation type="list" allowBlank="1" showInputMessage="1" showErrorMessage="1" sqref="J44:J65559" xr:uid="{00000000-0002-0000-0500-000004000000}">
      <formula1>CharacteristicsList</formula1>
    </dataValidation>
    <dataValidation type="list" allowBlank="1" showInputMessage="1" showErrorMessage="1" sqref="P44:P65559 P2:P38" xr:uid="{00000000-0002-0000-0500-000006000000}">
      <formula1>samplefraction</formula1>
    </dataValidation>
    <dataValidation showErrorMessage="1" sqref="O1" xr:uid="{00000000-0002-0000-0500-000007000000}"/>
    <dataValidation type="list" allowBlank="1" showInputMessage="1" showErrorMessage="1" sqref="L2:L43" xr:uid="{00000000-0002-0000-0500-000005000000}">
      <formula1>DELETETHISTOO</formula1>
    </dataValidation>
    <dataValidation type="list" allowBlank="1" showInputMessage="1" showErrorMessage="1" sqref="R2:R65559" xr:uid="{00000000-0002-0000-0500-000008000000}">
      <formula1>MethodSpeciationNameList</formula1>
    </dataValidation>
    <dataValidation type="list" allowBlank="1" showInputMessage="1" showErrorMessage="1" sqref="A1:A1048576" xr:uid="{00000000-0002-0000-0500-000009000000}">
      <formula1>ProjectsList</formula1>
    </dataValidation>
  </dataValidations>
  <hyperlinks>
    <hyperlink ref="Y1" location="ResValTypeName" display="Result Value Type Name" xr:uid="{00000000-0004-0000-0500-000000000000}"/>
    <hyperlink ref="X1" location="ResultStatusIdTable" display="Result Status ID" xr:uid="{00000000-0004-0000-0500-000001000000}"/>
    <hyperlink ref="V1" location="ResultUnitTable" display="Result Unit " xr:uid="{00000000-0004-0000-0500-000002000000}"/>
    <hyperlink ref="Q1" location="CharacteristicsTable" display="Characteristic Name" xr:uid="{00000000-0004-0000-0500-000003000000}"/>
    <hyperlink ref="L1" location="ResultTimeBasisTable" display="ResultTimeBasis" xr:uid="{00000000-0004-0000-0500-000004000000}"/>
    <hyperlink ref="T1" location="ResultStatisticalBaseCodeTable" display="Statistical Base Code" xr:uid="{00000000-0004-0000-0500-000005000000}"/>
    <hyperlink ref="P1" location="SampleFractionTable" display="Result Sample Fraction Text" xr:uid="{00000000-0004-0000-0500-000006000000}"/>
    <hyperlink ref="S1" location="ResultTimeBasisTable" display="ResultTimeBasis" xr:uid="{00000000-0004-0000-0500-000007000000}"/>
    <hyperlink ref="R1" location="MethodSpeciationNameTable" display="Method Speciation Name" xr:uid="{00000000-0004-0000-0500-000008000000}"/>
    <hyperlink ref="AC1" location="ResultUnitTable" display="Result Detection Quantitation Limit Unit" xr:uid="{00000000-0004-0000-0500-000009000000}"/>
    <hyperlink ref="AA1" location="DetQuanLimTable" display="Detection Quantitation Limit Type Name" xr:uid="{00000000-0004-0000-0500-00000A000000}"/>
    <hyperlink ref="W1" location="ResDetCondTxtTable" display="Result Detection Condition" xr:uid="{00000000-0004-0000-0500-00000B000000}"/>
  </hyperlink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DailyByDaySheet">
    <tabColor indexed="43"/>
  </sheetPr>
  <dimension ref="A1:BZ211"/>
  <sheetViews>
    <sheetView workbookViewId="0"/>
  </sheetViews>
  <sheetFormatPr defaultColWidth="9.1796875" defaultRowHeight="12.5" x14ac:dyDescent="0.25"/>
  <cols>
    <col min="1" max="1" width="26" style="24" customWidth="1"/>
    <col min="2" max="2" width="15.7265625" style="24" customWidth="1"/>
    <col min="3" max="3" width="27.81640625" style="179" bestFit="1" customWidth="1"/>
    <col min="4" max="4" width="27.453125" style="68" customWidth="1"/>
    <col min="5" max="5" width="13.7265625" style="68" customWidth="1"/>
    <col min="6" max="6" width="13.7265625" style="277" customWidth="1"/>
    <col min="7" max="7" width="15.54296875" style="24" customWidth="1"/>
    <col min="8" max="8" width="11.81640625" style="24" customWidth="1"/>
    <col min="9" max="9" width="15" style="24" customWidth="1"/>
    <col min="10" max="10" width="17.7265625" style="24" customWidth="1"/>
    <col min="11" max="11" width="12.7265625" style="24" customWidth="1"/>
    <col min="12" max="12" width="10.1796875" style="24" customWidth="1"/>
    <col min="13" max="13" width="12.1796875" style="24" customWidth="1"/>
    <col min="14" max="14" width="12.26953125" style="24" customWidth="1"/>
    <col min="15" max="15" width="24" style="24" customWidth="1"/>
    <col min="16" max="16" width="16.1796875" style="24" bestFit="1" customWidth="1"/>
    <col min="17" max="17" width="22.81640625" style="24" customWidth="1"/>
    <col min="18" max="18" width="24" style="24" customWidth="1"/>
    <col min="19" max="19" width="9.1796875" style="24" customWidth="1"/>
    <col min="20" max="20" width="16.1796875" style="24" customWidth="1"/>
    <col min="21" max="22" width="9.1796875" style="24"/>
    <col min="23" max="23" width="13.26953125" style="24" customWidth="1"/>
    <col min="24" max="24" width="9.1796875" style="24"/>
    <col min="25" max="25" width="13.453125" style="24" customWidth="1"/>
    <col min="26" max="26" width="10.1796875" style="24" customWidth="1"/>
    <col min="27" max="27" width="22.81640625" style="24" customWidth="1"/>
    <col min="28" max="28" width="12" style="24" customWidth="1"/>
    <col min="29" max="29" width="23.26953125" style="24" customWidth="1"/>
    <col min="30" max="16384" width="9.1796875" style="24"/>
  </cols>
  <sheetData>
    <row r="1" spans="1:78" s="10" customFormat="1" ht="65" x14ac:dyDescent="0.25">
      <c r="A1" s="299" t="s">
        <v>6968</v>
      </c>
      <c r="B1" s="300" t="s">
        <v>6969</v>
      </c>
      <c r="C1" s="365" t="s">
        <v>1975</v>
      </c>
      <c r="D1" s="183" t="s">
        <v>11769</v>
      </c>
      <c r="E1" s="183" t="s">
        <v>11770</v>
      </c>
      <c r="F1" s="185" t="s">
        <v>19119</v>
      </c>
      <c r="G1" s="364" t="s">
        <v>11779</v>
      </c>
      <c r="H1" s="373" t="s">
        <v>19217</v>
      </c>
      <c r="I1" s="146" t="s">
        <v>11766</v>
      </c>
      <c r="J1" s="146" t="s">
        <v>5208</v>
      </c>
      <c r="K1" s="146" t="s">
        <v>11767</v>
      </c>
      <c r="L1" s="189" t="s">
        <v>11577</v>
      </c>
      <c r="M1" s="149" t="s">
        <v>11785</v>
      </c>
      <c r="N1" s="180" t="s">
        <v>11786</v>
      </c>
      <c r="O1" s="147" t="s">
        <v>15105</v>
      </c>
      <c r="P1" s="148" t="s">
        <v>15091</v>
      </c>
      <c r="Q1" s="362" t="s">
        <v>1976</v>
      </c>
      <c r="R1" s="150" t="s">
        <v>15096</v>
      </c>
      <c r="S1" s="189" t="s">
        <v>15094</v>
      </c>
      <c r="T1" s="150" t="s">
        <v>194</v>
      </c>
      <c r="U1" s="299" t="s">
        <v>11562</v>
      </c>
      <c r="V1" s="363" t="s">
        <v>11563</v>
      </c>
      <c r="W1" s="150" t="s">
        <v>11561</v>
      </c>
      <c r="X1" s="363" t="s">
        <v>6972</v>
      </c>
      <c r="Y1" s="363" t="s">
        <v>11564</v>
      </c>
      <c r="Z1" s="146" t="s">
        <v>15097</v>
      </c>
      <c r="AA1" s="266" t="s">
        <v>15102</v>
      </c>
      <c r="AB1" s="147" t="s">
        <v>15103</v>
      </c>
      <c r="AC1" s="150" t="s">
        <v>15104</v>
      </c>
      <c r="AD1" s="9"/>
      <c r="AE1" s="9"/>
      <c r="AG1" s="9"/>
      <c r="AH1" s="9"/>
      <c r="AI1" s="9"/>
      <c r="AJ1" s="9"/>
      <c r="AK1" s="9"/>
      <c r="AL1" s="9"/>
      <c r="AM1" s="9"/>
      <c r="AN1" s="9"/>
      <c r="AO1" s="9"/>
      <c r="AP1" s="9"/>
      <c r="AQ1" s="9"/>
      <c r="AR1" s="9"/>
      <c r="AS1" s="9"/>
      <c r="AT1" s="9"/>
      <c r="AU1" s="9"/>
      <c r="AV1" s="9"/>
      <c r="AW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x14ac:dyDescent="0.25">
      <c r="A2" s="190" t="s">
        <v>11571</v>
      </c>
      <c r="B2" s="191" t="s">
        <v>11709</v>
      </c>
      <c r="C2" s="192" t="str">
        <f>"CM:"&amp;B2&amp;":M"&amp;YEAR(F2)&amp;"-"&amp;MONTH(F2)</f>
        <v>CM:WQXTEST16465:M2013-6</v>
      </c>
      <c r="D2" s="193" t="s">
        <v>11781</v>
      </c>
      <c r="E2" s="193" t="s">
        <v>11774</v>
      </c>
      <c r="F2" s="276">
        <v>41426</v>
      </c>
      <c r="G2" s="243">
        <f>DATE(YEAR(F2),MONTH(F2),DAY(1))</f>
        <v>41426</v>
      </c>
      <c r="H2" s="196">
        <f>DATE(YEAR(F2),MONTH(F2),DAY(30))</f>
        <v>41455</v>
      </c>
      <c r="I2" s="175" t="s">
        <v>11772</v>
      </c>
      <c r="J2" s="24" t="s">
        <v>8637</v>
      </c>
      <c r="K2" s="175" t="s">
        <v>11771</v>
      </c>
      <c r="L2" s="175" t="s">
        <v>11726</v>
      </c>
      <c r="M2" s="181">
        <f>DATE(YEAR(F2),MONTH(F2),DAY(F2))</f>
        <v>41426</v>
      </c>
      <c r="N2" s="239">
        <v>41427</v>
      </c>
      <c r="O2"/>
      <c r="P2"/>
      <c r="Q2" s="181" t="s">
        <v>2674</v>
      </c>
      <c r="R2"/>
      <c r="S2" s="175"/>
      <c r="T2" s="181" t="s">
        <v>11304</v>
      </c>
      <c r="U2" s="241">
        <v>4.7760416666666652</v>
      </c>
      <c r="V2" s="6" t="s">
        <v>9144</v>
      </c>
      <c r="W2" s="6"/>
      <c r="X2" t="s">
        <v>11235</v>
      </c>
      <c r="Y2" t="s">
        <v>11283</v>
      </c>
      <c r="Z2" s="237"/>
      <c r="AA2" s="271"/>
    </row>
    <row r="3" spans="1:78" x14ac:dyDescent="0.25">
      <c r="A3" s="175" t="s">
        <v>11571</v>
      </c>
      <c r="B3" t="s">
        <v>11709</v>
      </c>
      <c r="C3" s="238" t="str">
        <f t="shared" ref="C3:C66" si="0">"CM:"&amp;B3&amp;":M"&amp;YEAR(F3)&amp;"-"&amp;MONTH(F3)</f>
        <v>CM:WQXTEST16465:M2013-6</v>
      </c>
      <c r="D3" s="178" t="s">
        <v>11781</v>
      </c>
      <c r="E3" s="178" t="s">
        <v>11774</v>
      </c>
      <c r="F3" s="276">
        <v>41427</v>
      </c>
      <c r="G3" s="243">
        <f t="shared" ref="G3:G66" si="1">DATE(YEAR(F3),MONTH(F3),DAY(1))</f>
        <v>41426</v>
      </c>
      <c r="H3" s="196">
        <f t="shared" ref="H3:H66" si="2">DATE(YEAR(F3),MONTH(F3),DAY(30))</f>
        <v>41455</v>
      </c>
      <c r="I3" s="175" t="s">
        <v>11772</v>
      </c>
      <c r="J3" s="24" t="s">
        <v>8637</v>
      </c>
      <c r="K3" s="175" t="s">
        <v>11771</v>
      </c>
      <c r="L3" s="175" t="s">
        <v>11726</v>
      </c>
      <c r="M3" s="181">
        <f t="shared" ref="M3:M66" si="3">DATE(YEAR(F3),MONTH(F3),DAY(F3))</f>
        <v>41427</v>
      </c>
      <c r="N3" s="239">
        <v>41428</v>
      </c>
      <c r="O3"/>
      <c r="P3"/>
      <c r="Q3" s="181" t="s">
        <v>2674</v>
      </c>
      <c r="S3" s="175"/>
      <c r="T3" s="181" t="s">
        <v>11304</v>
      </c>
      <c r="U3" s="241">
        <v>4.6072916666666686</v>
      </c>
      <c r="V3" s="6" t="s">
        <v>9144</v>
      </c>
      <c r="W3" s="6"/>
      <c r="X3" t="s">
        <v>11235</v>
      </c>
      <c r="Y3" t="s">
        <v>11283</v>
      </c>
      <c r="Z3" s="239"/>
      <c r="AA3" s="271"/>
    </row>
    <row r="4" spans="1:78" x14ac:dyDescent="0.25">
      <c r="A4" s="175" t="s">
        <v>11571</v>
      </c>
      <c r="B4" t="s">
        <v>11709</v>
      </c>
      <c r="C4" s="238" t="str">
        <f t="shared" si="0"/>
        <v>CM:WQXTEST16465:M2013-6</v>
      </c>
      <c r="D4" s="178" t="s">
        <v>11781</v>
      </c>
      <c r="E4" s="178" t="s">
        <v>11774</v>
      </c>
      <c r="F4" s="276">
        <v>41428</v>
      </c>
      <c r="G4" s="243">
        <f t="shared" si="1"/>
        <v>41426</v>
      </c>
      <c r="H4" s="196">
        <f t="shared" si="2"/>
        <v>41455</v>
      </c>
      <c r="I4" s="175" t="s">
        <v>11772</v>
      </c>
      <c r="J4" s="24" t="s">
        <v>8637</v>
      </c>
      <c r="K4" s="175" t="s">
        <v>11771</v>
      </c>
      <c r="L4" s="175" t="s">
        <v>11726</v>
      </c>
      <c r="M4" s="181">
        <f t="shared" si="3"/>
        <v>41428</v>
      </c>
      <c r="N4" s="239">
        <v>41429</v>
      </c>
      <c r="O4"/>
      <c r="P4"/>
      <c r="Q4" s="181" t="s">
        <v>2674</v>
      </c>
      <c r="T4" s="181" t="s">
        <v>11304</v>
      </c>
      <c r="U4" s="241">
        <v>5.2739583333333337</v>
      </c>
      <c r="V4" s="6" t="s">
        <v>9144</v>
      </c>
      <c r="W4" s="6"/>
      <c r="X4" t="s">
        <v>11235</v>
      </c>
      <c r="Y4" t="s">
        <v>11283</v>
      </c>
      <c r="Z4" s="237"/>
      <c r="AA4" s="271"/>
    </row>
    <row r="5" spans="1:78" x14ac:dyDescent="0.25">
      <c r="A5" s="175" t="s">
        <v>11571</v>
      </c>
      <c r="B5" t="s">
        <v>11709</v>
      </c>
      <c r="C5" s="238" t="str">
        <f t="shared" si="0"/>
        <v>CM:WQXTEST16465:M2013-6</v>
      </c>
      <c r="D5" s="178" t="s">
        <v>11781</v>
      </c>
      <c r="E5" s="178" t="s">
        <v>11774</v>
      </c>
      <c r="F5" s="276">
        <v>41429</v>
      </c>
      <c r="G5" s="243">
        <f t="shared" si="1"/>
        <v>41426</v>
      </c>
      <c r="H5" s="196">
        <f t="shared" si="2"/>
        <v>41455</v>
      </c>
      <c r="I5" s="175" t="s">
        <v>11772</v>
      </c>
      <c r="J5" s="24" t="s">
        <v>8637</v>
      </c>
      <c r="K5" s="175" t="s">
        <v>11771</v>
      </c>
      <c r="L5" s="175" t="s">
        <v>11726</v>
      </c>
      <c r="M5" s="181">
        <f t="shared" si="3"/>
        <v>41429</v>
      </c>
      <c r="N5" s="239">
        <v>41430</v>
      </c>
      <c r="O5"/>
      <c r="P5"/>
      <c r="Q5" s="181" t="s">
        <v>2674</v>
      </c>
      <c r="T5" s="181" t="s">
        <v>11304</v>
      </c>
      <c r="U5" s="241">
        <v>4.817708333333333</v>
      </c>
      <c r="V5" s="6" t="s">
        <v>9144</v>
      </c>
      <c r="W5" s="6"/>
      <c r="X5" t="s">
        <v>11235</v>
      </c>
      <c r="Y5" t="s">
        <v>11283</v>
      </c>
      <c r="Z5" s="239"/>
      <c r="AA5" s="271"/>
    </row>
    <row r="6" spans="1:78" x14ac:dyDescent="0.25">
      <c r="A6" s="175" t="s">
        <v>11571</v>
      </c>
      <c r="B6" t="s">
        <v>11709</v>
      </c>
      <c r="C6" s="238" t="str">
        <f t="shared" si="0"/>
        <v>CM:WQXTEST16465:M2013-6</v>
      </c>
      <c r="D6" s="178" t="s">
        <v>11781</v>
      </c>
      <c r="E6" s="178" t="s">
        <v>11774</v>
      </c>
      <c r="F6" s="276">
        <v>41430</v>
      </c>
      <c r="G6" s="243">
        <f t="shared" si="1"/>
        <v>41426</v>
      </c>
      <c r="H6" s="196">
        <f t="shared" si="2"/>
        <v>41455</v>
      </c>
      <c r="I6" s="175" t="s">
        <v>11772</v>
      </c>
      <c r="J6" s="24" t="s">
        <v>8637</v>
      </c>
      <c r="K6" s="175" t="s">
        <v>11771</v>
      </c>
      <c r="L6" s="175" t="s">
        <v>11726</v>
      </c>
      <c r="M6" s="181">
        <f t="shared" si="3"/>
        <v>41430</v>
      </c>
      <c r="N6" s="239">
        <v>41431</v>
      </c>
      <c r="O6"/>
      <c r="P6"/>
      <c r="Q6" s="181" t="s">
        <v>2674</v>
      </c>
      <c r="S6" s="175"/>
      <c r="T6" s="181" t="s">
        <v>11304</v>
      </c>
      <c r="U6" s="241">
        <v>4.5562500000000039</v>
      </c>
      <c r="V6" s="6" t="s">
        <v>9144</v>
      </c>
      <c r="W6" s="6"/>
      <c r="X6" t="s">
        <v>11235</v>
      </c>
      <c r="Y6" t="s">
        <v>11283</v>
      </c>
      <c r="Z6" s="239"/>
      <c r="AA6" s="271"/>
    </row>
    <row r="7" spans="1:78" x14ac:dyDescent="0.25">
      <c r="A7" s="175" t="s">
        <v>11571</v>
      </c>
      <c r="B7" t="s">
        <v>11709</v>
      </c>
      <c r="C7" s="238" t="str">
        <f t="shared" si="0"/>
        <v>CM:WQXTEST16465:M2013-6</v>
      </c>
      <c r="D7" s="178" t="s">
        <v>11781</v>
      </c>
      <c r="E7" s="178" t="s">
        <v>11774</v>
      </c>
      <c r="F7" s="276">
        <v>41431</v>
      </c>
      <c r="G7" s="243">
        <f t="shared" si="1"/>
        <v>41426</v>
      </c>
      <c r="H7" s="196">
        <f t="shared" si="2"/>
        <v>41455</v>
      </c>
      <c r="I7" s="175" t="s">
        <v>11772</v>
      </c>
      <c r="J7" s="24" t="s">
        <v>8637</v>
      </c>
      <c r="K7" s="175" t="s">
        <v>11771</v>
      </c>
      <c r="L7" s="175" t="s">
        <v>11726</v>
      </c>
      <c r="M7" s="181">
        <f t="shared" si="3"/>
        <v>41431</v>
      </c>
      <c r="N7" s="239">
        <v>41432</v>
      </c>
      <c r="O7"/>
      <c r="Q7" s="181" t="s">
        <v>2674</v>
      </c>
      <c r="T7" s="181" t="s">
        <v>11304</v>
      </c>
      <c r="U7" s="241">
        <v>4.5208333333333366</v>
      </c>
      <c r="V7" s="6" t="s">
        <v>9144</v>
      </c>
      <c r="W7" s="6"/>
      <c r="X7" t="s">
        <v>11235</v>
      </c>
      <c r="Y7" t="s">
        <v>11283</v>
      </c>
      <c r="Z7" s="239"/>
      <c r="AA7" s="271"/>
    </row>
    <row r="8" spans="1:78" x14ac:dyDescent="0.25">
      <c r="A8" s="175" t="s">
        <v>11571</v>
      </c>
      <c r="B8" t="s">
        <v>11709</v>
      </c>
      <c r="C8" s="238" t="str">
        <f t="shared" si="0"/>
        <v>CM:WQXTEST16465:M2013-6</v>
      </c>
      <c r="D8" s="178" t="s">
        <v>11781</v>
      </c>
      <c r="E8" s="178" t="s">
        <v>11774</v>
      </c>
      <c r="F8" s="276">
        <v>41432</v>
      </c>
      <c r="G8" s="243">
        <f t="shared" si="1"/>
        <v>41426</v>
      </c>
      <c r="H8" s="196">
        <f t="shared" si="2"/>
        <v>41455</v>
      </c>
      <c r="I8" s="175" t="s">
        <v>11772</v>
      </c>
      <c r="J8" s="24" t="s">
        <v>8637</v>
      </c>
      <c r="K8" s="175" t="s">
        <v>11771</v>
      </c>
      <c r="L8" s="175" t="s">
        <v>11726</v>
      </c>
      <c r="M8" s="181">
        <f t="shared" si="3"/>
        <v>41432</v>
      </c>
      <c r="N8" s="239">
        <v>41433</v>
      </c>
      <c r="O8"/>
      <c r="Q8" s="181" t="s">
        <v>2674</v>
      </c>
      <c r="T8" s="181" t="s">
        <v>11304</v>
      </c>
      <c r="U8" s="241">
        <v>40.729166666666664</v>
      </c>
      <c r="V8" s="6" t="s">
        <v>9144</v>
      </c>
      <c r="W8" s="6"/>
      <c r="X8" t="s">
        <v>11235</v>
      </c>
      <c r="Y8" t="s">
        <v>11283</v>
      </c>
      <c r="Z8" s="239"/>
      <c r="AA8" s="271"/>
    </row>
    <row r="9" spans="1:78" x14ac:dyDescent="0.25">
      <c r="A9" s="175" t="s">
        <v>11571</v>
      </c>
      <c r="B9" t="s">
        <v>11709</v>
      </c>
      <c r="C9" s="238" t="str">
        <f t="shared" si="0"/>
        <v>CM:WQXTEST16465:M2013-6</v>
      </c>
      <c r="D9" s="178" t="s">
        <v>11781</v>
      </c>
      <c r="E9" s="178" t="s">
        <v>11774</v>
      </c>
      <c r="F9" s="276">
        <v>41433</v>
      </c>
      <c r="G9" s="243">
        <f t="shared" si="1"/>
        <v>41426</v>
      </c>
      <c r="H9" s="196">
        <f t="shared" si="2"/>
        <v>41455</v>
      </c>
      <c r="I9" s="175" t="s">
        <v>11772</v>
      </c>
      <c r="J9" s="24" t="s">
        <v>8637</v>
      </c>
      <c r="K9" s="175" t="s">
        <v>11771</v>
      </c>
      <c r="L9" s="175" t="s">
        <v>11726</v>
      </c>
      <c r="M9" s="181">
        <f t="shared" si="3"/>
        <v>41433</v>
      </c>
      <c r="N9" s="239">
        <v>41434</v>
      </c>
      <c r="O9"/>
      <c r="Q9" s="181" t="s">
        <v>2674</v>
      </c>
      <c r="S9" s="175"/>
      <c r="T9" s="181" t="s">
        <v>11304</v>
      </c>
      <c r="U9" s="241">
        <v>27.806249999999995</v>
      </c>
      <c r="V9" s="6" t="s">
        <v>9144</v>
      </c>
      <c r="W9" s="6"/>
      <c r="X9" t="s">
        <v>11235</v>
      </c>
      <c r="Y9" t="s">
        <v>11283</v>
      </c>
      <c r="Z9" s="239"/>
      <c r="AA9" s="271"/>
    </row>
    <row r="10" spans="1:78" x14ac:dyDescent="0.25">
      <c r="A10" s="175" t="s">
        <v>11571</v>
      </c>
      <c r="B10" t="s">
        <v>11709</v>
      </c>
      <c r="C10" s="238" t="str">
        <f t="shared" si="0"/>
        <v>CM:WQXTEST16465:M2013-6</v>
      </c>
      <c r="D10" s="178" t="s">
        <v>11781</v>
      </c>
      <c r="E10" s="178" t="s">
        <v>11774</v>
      </c>
      <c r="F10" s="276">
        <v>41434</v>
      </c>
      <c r="G10" s="243">
        <f t="shared" si="1"/>
        <v>41426</v>
      </c>
      <c r="H10" s="196">
        <f t="shared" si="2"/>
        <v>41455</v>
      </c>
      <c r="I10" s="175" t="s">
        <v>11772</v>
      </c>
      <c r="J10" s="24" t="s">
        <v>8637</v>
      </c>
      <c r="K10" s="175" t="s">
        <v>11771</v>
      </c>
      <c r="L10" s="175" t="s">
        <v>11726</v>
      </c>
      <c r="M10" s="181">
        <f t="shared" si="3"/>
        <v>41434</v>
      </c>
      <c r="N10" s="239">
        <v>41435</v>
      </c>
      <c r="O10"/>
      <c r="P10"/>
      <c r="Q10" s="181" t="s">
        <v>2674</v>
      </c>
      <c r="T10" s="181" t="s">
        <v>11304</v>
      </c>
      <c r="U10" s="241">
        <v>7.4729166666666664</v>
      </c>
      <c r="V10" s="6" t="s">
        <v>9144</v>
      </c>
      <c r="W10" s="6"/>
      <c r="X10" t="s">
        <v>11235</v>
      </c>
      <c r="Y10" t="s">
        <v>11283</v>
      </c>
      <c r="Z10" s="237"/>
      <c r="AA10" s="271"/>
    </row>
    <row r="11" spans="1:78" x14ac:dyDescent="0.25">
      <c r="A11" s="175" t="s">
        <v>11571</v>
      </c>
      <c r="B11" t="s">
        <v>11709</v>
      </c>
      <c r="C11" s="238" t="str">
        <f t="shared" si="0"/>
        <v>CM:WQXTEST16465:M2013-6</v>
      </c>
      <c r="D11" s="178" t="s">
        <v>11781</v>
      </c>
      <c r="E11" s="178" t="s">
        <v>11774</v>
      </c>
      <c r="F11" s="276">
        <v>41435</v>
      </c>
      <c r="G11" s="243">
        <f t="shared" si="1"/>
        <v>41426</v>
      </c>
      <c r="H11" s="196">
        <f t="shared" si="2"/>
        <v>41455</v>
      </c>
      <c r="I11" s="175" t="s">
        <v>11772</v>
      </c>
      <c r="J11" s="24" t="s">
        <v>8637</v>
      </c>
      <c r="K11" s="175" t="s">
        <v>11771</v>
      </c>
      <c r="L11" s="175" t="s">
        <v>11726</v>
      </c>
      <c r="M11" s="181">
        <f t="shared" si="3"/>
        <v>41435</v>
      </c>
      <c r="N11" s="239">
        <v>41436</v>
      </c>
      <c r="O11"/>
      <c r="P11"/>
      <c r="Q11" s="181" t="s">
        <v>2674</v>
      </c>
      <c r="T11" s="181" t="s">
        <v>11304</v>
      </c>
      <c r="U11" s="241">
        <v>6.7010416666666677</v>
      </c>
      <c r="V11" s="6" t="s">
        <v>9144</v>
      </c>
      <c r="W11" s="6"/>
      <c r="X11" t="s">
        <v>11235</v>
      </c>
      <c r="Y11" t="s">
        <v>11283</v>
      </c>
      <c r="Z11" s="239"/>
      <c r="AA11" s="271"/>
    </row>
    <row r="12" spans="1:78" x14ac:dyDescent="0.25">
      <c r="A12" s="175" t="s">
        <v>11571</v>
      </c>
      <c r="B12" t="s">
        <v>11709</v>
      </c>
      <c r="C12" s="238" t="str">
        <f t="shared" si="0"/>
        <v>CM:WQXTEST16465:M2013-6</v>
      </c>
      <c r="D12" s="178" t="s">
        <v>11781</v>
      </c>
      <c r="E12" s="178" t="s">
        <v>11774</v>
      </c>
      <c r="F12" s="276">
        <v>41436</v>
      </c>
      <c r="G12" s="243">
        <f t="shared" si="1"/>
        <v>41426</v>
      </c>
      <c r="H12" s="196">
        <f t="shared" si="2"/>
        <v>41455</v>
      </c>
      <c r="I12" s="175" t="s">
        <v>11772</v>
      </c>
      <c r="J12" s="24" t="s">
        <v>8637</v>
      </c>
      <c r="K12" s="175" t="s">
        <v>11771</v>
      </c>
      <c r="L12" s="175" t="s">
        <v>11726</v>
      </c>
      <c r="M12" s="181">
        <f t="shared" si="3"/>
        <v>41436</v>
      </c>
      <c r="N12" s="239">
        <v>41437</v>
      </c>
      <c r="O12"/>
      <c r="P12"/>
      <c r="Q12" s="181" t="s">
        <v>2674</v>
      </c>
      <c r="S12" s="175"/>
      <c r="T12" s="181" t="s">
        <v>11304</v>
      </c>
      <c r="U12" s="241">
        <v>9.5510416666666735</v>
      </c>
      <c r="V12" s="6" t="s">
        <v>9144</v>
      </c>
      <c r="W12" s="6"/>
      <c r="X12" t="s">
        <v>11235</v>
      </c>
      <c r="Y12" t="s">
        <v>11283</v>
      </c>
      <c r="Z12" s="239"/>
      <c r="AA12" s="271"/>
    </row>
    <row r="13" spans="1:78" x14ac:dyDescent="0.25">
      <c r="A13" s="175" t="s">
        <v>11571</v>
      </c>
      <c r="B13" t="s">
        <v>11709</v>
      </c>
      <c r="C13" s="238" t="str">
        <f t="shared" si="0"/>
        <v>CM:WQXTEST16465:M2013-6</v>
      </c>
      <c r="D13" s="178" t="s">
        <v>11781</v>
      </c>
      <c r="E13" s="178" t="s">
        <v>11774</v>
      </c>
      <c r="F13" s="276">
        <v>41437</v>
      </c>
      <c r="G13" s="243">
        <f t="shared" si="1"/>
        <v>41426</v>
      </c>
      <c r="H13" s="196">
        <f t="shared" si="2"/>
        <v>41455</v>
      </c>
      <c r="I13" s="175" t="s">
        <v>11772</v>
      </c>
      <c r="J13" s="24" t="s">
        <v>8637</v>
      </c>
      <c r="K13" s="175" t="s">
        <v>11771</v>
      </c>
      <c r="L13" s="175" t="s">
        <v>11726</v>
      </c>
      <c r="M13" s="181">
        <f t="shared" si="3"/>
        <v>41437</v>
      </c>
      <c r="N13" s="239">
        <v>41438</v>
      </c>
      <c r="O13"/>
      <c r="Q13" s="181" t="s">
        <v>2674</v>
      </c>
      <c r="T13" s="181" t="s">
        <v>11304</v>
      </c>
      <c r="U13" s="241">
        <v>6.1739583333333252</v>
      </c>
      <c r="V13" s="6" t="s">
        <v>9144</v>
      </c>
      <c r="W13" s="6"/>
      <c r="X13" t="s">
        <v>11235</v>
      </c>
      <c r="Y13" t="s">
        <v>11283</v>
      </c>
      <c r="Z13" s="239"/>
      <c r="AA13" s="271"/>
    </row>
    <row r="14" spans="1:78" x14ac:dyDescent="0.25">
      <c r="A14" s="175" t="s">
        <v>11571</v>
      </c>
      <c r="B14" t="s">
        <v>11709</v>
      </c>
      <c r="C14" s="238" t="str">
        <f t="shared" si="0"/>
        <v>CM:WQXTEST16465:M2013-6</v>
      </c>
      <c r="D14" s="178" t="s">
        <v>11781</v>
      </c>
      <c r="E14" s="178" t="s">
        <v>11774</v>
      </c>
      <c r="F14" s="276">
        <v>41438</v>
      </c>
      <c r="G14" s="243">
        <f t="shared" si="1"/>
        <v>41426</v>
      </c>
      <c r="H14" s="196">
        <f t="shared" si="2"/>
        <v>41455</v>
      </c>
      <c r="I14" s="175" t="s">
        <v>11772</v>
      </c>
      <c r="J14" s="24" t="s">
        <v>8637</v>
      </c>
      <c r="K14" s="175" t="s">
        <v>11771</v>
      </c>
      <c r="L14" s="175" t="s">
        <v>11726</v>
      </c>
      <c r="M14" s="181">
        <f t="shared" si="3"/>
        <v>41438</v>
      </c>
      <c r="N14" s="239">
        <v>41439</v>
      </c>
      <c r="O14"/>
      <c r="Q14" s="181" t="s">
        <v>2674</v>
      </c>
      <c r="T14" s="181" t="s">
        <v>11304</v>
      </c>
      <c r="U14" s="241">
        <v>42.872916666666669</v>
      </c>
      <c r="V14" s="6" t="s">
        <v>9144</v>
      </c>
      <c r="W14" s="6"/>
      <c r="X14" t="s">
        <v>11235</v>
      </c>
      <c r="Y14" t="s">
        <v>11283</v>
      </c>
      <c r="Z14" s="239"/>
      <c r="AA14" s="271"/>
    </row>
    <row r="15" spans="1:78" x14ac:dyDescent="0.25">
      <c r="A15" s="175" t="s">
        <v>11571</v>
      </c>
      <c r="B15" t="s">
        <v>11709</v>
      </c>
      <c r="C15" s="238" t="str">
        <f t="shared" si="0"/>
        <v>CM:WQXTEST16465:M2013-6</v>
      </c>
      <c r="D15" s="178" t="s">
        <v>11781</v>
      </c>
      <c r="E15" s="178" t="s">
        <v>11774</v>
      </c>
      <c r="F15" s="276">
        <v>41439</v>
      </c>
      <c r="G15" s="243">
        <f t="shared" si="1"/>
        <v>41426</v>
      </c>
      <c r="H15" s="196">
        <f t="shared" si="2"/>
        <v>41455</v>
      </c>
      <c r="I15" s="175" t="s">
        <v>11772</v>
      </c>
      <c r="J15" s="24" t="s">
        <v>8637</v>
      </c>
      <c r="K15" s="175" t="s">
        <v>11771</v>
      </c>
      <c r="L15" s="175" t="s">
        <v>11726</v>
      </c>
      <c r="M15" s="181">
        <f t="shared" si="3"/>
        <v>41439</v>
      </c>
      <c r="N15" s="239">
        <v>41440</v>
      </c>
      <c r="O15"/>
      <c r="Q15" s="181" t="s">
        <v>2674</v>
      </c>
      <c r="S15" s="175"/>
      <c r="T15" s="181" t="s">
        <v>11304</v>
      </c>
      <c r="U15" s="241">
        <v>41.28125</v>
      </c>
      <c r="V15" s="6" t="s">
        <v>9144</v>
      </c>
      <c r="W15" s="6"/>
      <c r="X15" t="s">
        <v>11235</v>
      </c>
      <c r="Y15" t="s">
        <v>11283</v>
      </c>
      <c r="Z15" s="239"/>
      <c r="AA15" s="271"/>
    </row>
    <row r="16" spans="1:78" x14ac:dyDescent="0.25">
      <c r="A16" s="175" t="s">
        <v>11571</v>
      </c>
      <c r="B16" t="s">
        <v>11709</v>
      </c>
      <c r="C16" s="238" t="str">
        <f t="shared" si="0"/>
        <v>CM:WQXTEST16465:M2013-6</v>
      </c>
      <c r="D16" s="178" t="s">
        <v>11781</v>
      </c>
      <c r="E16" s="178" t="s">
        <v>11774</v>
      </c>
      <c r="F16" s="276">
        <v>41440</v>
      </c>
      <c r="G16" s="243">
        <f t="shared" si="1"/>
        <v>41426</v>
      </c>
      <c r="H16" s="196">
        <f t="shared" si="2"/>
        <v>41455</v>
      </c>
      <c r="I16" s="175" t="s">
        <v>11772</v>
      </c>
      <c r="J16" s="24" t="s">
        <v>8637</v>
      </c>
      <c r="K16" s="175" t="s">
        <v>11771</v>
      </c>
      <c r="L16" s="175" t="s">
        <v>11726</v>
      </c>
      <c r="M16" s="181">
        <f t="shared" si="3"/>
        <v>41440</v>
      </c>
      <c r="N16" s="239">
        <v>41441</v>
      </c>
      <c r="O16"/>
      <c r="Q16" s="181" t="s">
        <v>2674</v>
      </c>
      <c r="T16" s="181" t="s">
        <v>11304</v>
      </c>
      <c r="U16" s="241">
        <v>9.9375000000000018</v>
      </c>
      <c r="V16" s="6" t="s">
        <v>9144</v>
      </c>
      <c r="W16" s="6"/>
      <c r="X16" t="s">
        <v>11235</v>
      </c>
      <c r="Y16" t="s">
        <v>11283</v>
      </c>
      <c r="Z16" s="271"/>
      <c r="AA16" s="271"/>
    </row>
    <row r="17" spans="1:25" x14ac:dyDescent="0.25">
      <c r="A17" s="175" t="s">
        <v>11571</v>
      </c>
      <c r="B17" t="s">
        <v>11709</v>
      </c>
      <c r="C17" s="238" t="str">
        <f t="shared" si="0"/>
        <v>CM:WQXTEST16465:M2013-6</v>
      </c>
      <c r="D17" s="178" t="s">
        <v>11781</v>
      </c>
      <c r="E17" s="178" t="s">
        <v>11774</v>
      </c>
      <c r="F17" s="276">
        <v>41441</v>
      </c>
      <c r="G17" s="243">
        <f t="shared" si="1"/>
        <v>41426</v>
      </c>
      <c r="H17" s="196">
        <f t="shared" si="2"/>
        <v>41455</v>
      </c>
      <c r="I17" s="175" t="s">
        <v>11772</v>
      </c>
      <c r="J17" s="24" t="s">
        <v>8637</v>
      </c>
      <c r="K17" s="175" t="s">
        <v>11771</v>
      </c>
      <c r="L17" s="175" t="s">
        <v>11726</v>
      </c>
      <c r="M17" s="181">
        <f t="shared" si="3"/>
        <v>41441</v>
      </c>
      <c r="N17" s="239">
        <v>41442</v>
      </c>
      <c r="O17"/>
      <c r="Q17" s="181" t="s">
        <v>2674</v>
      </c>
      <c r="T17" s="181" t="s">
        <v>11304</v>
      </c>
      <c r="U17" s="241">
        <v>6.0031249999999945</v>
      </c>
      <c r="V17" s="6" t="s">
        <v>9144</v>
      </c>
      <c r="W17" s="6"/>
      <c r="X17" t="s">
        <v>11235</v>
      </c>
      <c r="Y17" t="s">
        <v>11283</v>
      </c>
    </row>
    <row r="18" spans="1:25" x14ac:dyDescent="0.25">
      <c r="A18" s="175" t="s">
        <v>11571</v>
      </c>
      <c r="B18" t="s">
        <v>11709</v>
      </c>
      <c r="C18" s="238" t="str">
        <f t="shared" si="0"/>
        <v>CM:WQXTEST16465:M2013-6</v>
      </c>
      <c r="D18" s="178" t="s">
        <v>11781</v>
      </c>
      <c r="E18" s="178" t="s">
        <v>11774</v>
      </c>
      <c r="F18" s="276">
        <v>41442</v>
      </c>
      <c r="G18" s="243">
        <f t="shared" si="1"/>
        <v>41426</v>
      </c>
      <c r="H18" s="196">
        <f t="shared" si="2"/>
        <v>41455</v>
      </c>
      <c r="I18" s="175" t="s">
        <v>11772</v>
      </c>
      <c r="J18" s="24" t="s">
        <v>8637</v>
      </c>
      <c r="K18" s="175" t="s">
        <v>11771</v>
      </c>
      <c r="L18" s="175" t="s">
        <v>11726</v>
      </c>
      <c r="M18" s="181">
        <f t="shared" si="3"/>
        <v>41442</v>
      </c>
      <c r="N18" s="239">
        <v>41443</v>
      </c>
      <c r="O18"/>
      <c r="Q18" s="181" t="s">
        <v>2674</v>
      </c>
      <c r="T18" s="181" t="s">
        <v>11304</v>
      </c>
      <c r="U18" s="241">
        <v>8.0000000000000018</v>
      </c>
      <c r="V18" s="6" t="s">
        <v>9144</v>
      </c>
      <c r="W18" s="6"/>
      <c r="X18" t="s">
        <v>11235</v>
      </c>
      <c r="Y18" t="s">
        <v>11283</v>
      </c>
    </row>
    <row r="19" spans="1:25" x14ac:dyDescent="0.25">
      <c r="A19" s="175" t="s">
        <v>11571</v>
      </c>
      <c r="B19" t="s">
        <v>11709</v>
      </c>
      <c r="C19" s="238" t="str">
        <f t="shared" si="0"/>
        <v>CM:WQXTEST16465:M2013-6</v>
      </c>
      <c r="D19" s="178" t="s">
        <v>11781</v>
      </c>
      <c r="E19" s="178" t="s">
        <v>11774</v>
      </c>
      <c r="F19" s="276">
        <v>41443</v>
      </c>
      <c r="G19" s="243">
        <f t="shared" si="1"/>
        <v>41426</v>
      </c>
      <c r="H19" s="196">
        <f t="shared" si="2"/>
        <v>41455</v>
      </c>
      <c r="I19" s="175" t="s">
        <v>11772</v>
      </c>
      <c r="J19" s="24" t="s">
        <v>8637</v>
      </c>
      <c r="K19" s="175" t="s">
        <v>11771</v>
      </c>
      <c r="L19" s="175" t="s">
        <v>11726</v>
      </c>
      <c r="M19" s="181">
        <f t="shared" si="3"/>
        <v>41443</v>
      </c>
      <c r="N19" s="239">
        <v>41444</v>
      </c>
      <c r="O19"/>
      <c r="Q19" s="181" t="s">
        <v>2674</v>
      </c>
      <c r="T19" s="181" t="s">
        <v>11304</v>
      </c>
      <c r="U19" s="241">
        <v>153.04479166666667</v>
      </c>
      <c r="V19" s="6" t="s">
        <v>9144</v>
      </c>
      <c r="W19" s="6"/>
      <c r="X19" t="s">
        <v>11235</v>
      </c>
      <c r="Y19" t="s">
        <v>11283</v>
      </c>
    </row>
    <row r="20" spans="1:25" x14ac:dyDescent="0.25">
      <c r="A20" s="175" t="s">
        <v>11571</v>
      </c>
      <c r="B20" t="s">
        <v>11709</v>
      </c>
      <c r="C20" s="238" t="str">
        <f t="shared" si="0"/>
        <v>CM:WQXTEST16465:M2013-6</v>
      </c>
      <c r="D20" s="178" t="s">
        <v>11781</v>
      </c>
      <c r="E20" s="178" t="s">
        <v>11774</v>
      </c>
      <c r="F20" s="276">
        <v>41444</v>
      </c>
      <c r="G20" s="243">
        <f t="shared" si="1"/>
        <v>41426</v>
      </c>
      <c r="H20" s="196">
        <f t="shared" si="2"/>
        <v>41455</v>
      </c>
      <c r="I20" s="175" t="s">
        <v>11772</v>
      </c>
      <c r="J20" s="24" t="s">
        <v>8637</v>
      </c>
      <c r="K20" s="175" t="s">
        <v>11771</v>
      </c>
      <c r="L20" s="175" t="s">
        <v>11726</v>
      </c>
      <c r="M20" s="181">
        <f t="shared" si="3"/>
        <v>41444</v>
      </c>
      <c r="N20" s="239">
        <v>41445</v>
      </c>
      <c r="O20"/>
      <c r="Q20" s="181" t="s">
        <v>2674</v>
      </c>
      <c r="T20" s="181" t="s">
        <v>11304</v>
      </c>
      <c r="U20" s="241">
        <v>86.385416666666671</v>
      </c>
      <c r="V20" s="6" t="s">
        <v>9144</v>
      </c>
      <c r="W20" s="6"/>
      <c r="X20" t="s">
        <v>11235</v>
      </c>
      <c r="Y20" t="s">
        <v>11283</v>
      </c>
    </row>
    <row r="21" spans="1:25" x14ac:dyDescent="0.25">
      <c r="A21" s="175" t="s">
        <v>11571</v>
      </c>
      <c r="B21" t="s">
        <v>11709</v>
      </c>
      <c r="C21" s="238" t="str">
        <f t="shared" si="0"/>
        <v>CM:WQXTEST16465:M2013-6</v>
      </c>
      <c r="D21" s="178" t="s">
        <v>11781</v>
      </c>
      <c r="E21" s="178" t="s">
        <v>11774</v>
      </c>
      <c r="F21" s="276">
        <v>41445</v>
      </c>
      <c r="G21" s="243">
        <f t="shared" si="1"/>
        <v>41426</v>
      </c>
      <c r="H21" s="196">
        <f t="shared" si="2"/>
        <v>41455</v>
      </c>
      <c r="I21" s="175" t="s">
        <v>11772</v>
      </c>
      <c r="J21" s="24" t="s">
        <v>8637</v>
      </c>
      <c r="K21" s="175" t="s">
        <v>11771</v>
      </c>
      <c r="L21" s="175" t="s">
        <v>11726</v>
      </c>
      <c r="M21" s="181">
        <f t="shared" si="3"/>
        <v>41445</v>
      </c>
      <c r="N21" s="239">
        <v>41446</v>
      </c>
      <c r="O21"/>
      <c r="Q21" s="181" t="s">
        <v>2674</v>
      </c>
      <c r="T21" s="181" t="s">
        <v>11304</v>
      </c>
      <c r="U21" s="241">
        <v>13.458333333333334</v>
      </c>
      <c r="V21" s="6" t="s">
        <v>9144</v>
      </c>
      <c r="W21" s="6"/>
      <c r="X21" t="s">
        <v>11235</v>
      </c>
      <c r="Y21" t="s">
        <v>11283</v>
      </c>
    </row>
    <row r="22" spans="1:25" x14ac:dyDescent="0.25">
      <c r="A22" s="175" t="s">
        <v>11571</v>
      </c>
      <c r="B22" t="s">
        <v>11709</v>
      </c>
      <c r="C22" s="238" t="str">
        <f t="shared" si="0"/>
        <v>CM:WQXTEST16465:M2013-6</v>
      </c>
      <c r="D22" s="178" t="s">
        <v>11781</v>
      </c>
      <c r="E22" s="178" t="s">
        <v>11774</v>
      </c>
      <c r="F22" s="276">
        <v>41446</v>
      </c>
      <c r="G22" s="243">
        <f t="shared" si="1"/>
        <v>41426</v>
      </c>
      <c r="H22" s="196">
        <f t="shared" si="2"/>
        <v>41455</v>
      </c>
      <c r="I22" s="175" t="s">
        <v>11772</v>
      </c>
      <c r="J22" s="24" t="s">
        <v>8637</v>
      </c>
      <c r="K22" s="175" t="s">
        <v>11771</v>
      </c>
      <c r="L22" s="175" t="s">
        <v>11726</v>
      </c>
      <c r="M22" s="181">
        <f t="shared" si="3"/>
        <v>41446</v>
      </c>
      <c r="N22" s="239">
        <v>41447</v>
      </c>
      <c r="O22"/>
      <c r="Q22" s="181" t="s">
        <v>2674</v>
      </c>
      <c r="T22" s="181" t="s">
        <v>11304</v>
      </c>
      <c r="U22" s="241">
        <v>9.3760416666666746</v>
      </c>
      <c r="V22" s="6" t="s">
        <v>9144</v>
      </c>
      <c r="W22" s="6"/>
      <c r="X22" t="s">
        <v>11235</v>
      </c>
      <c r="Y22" t="s">
        <v>11283</v>
      </c>
    </row>
    <row r="23" spans="1:25" x14ac:dyDescent="0.25">
      <c r="A23" s="175" t="s">
        <v>11571</v>
      </c>
      <c r="B23" t="s">
        <v>11709</v>
      </c>
      <c r="C23" s="238" t="str">
        <f t="shared" si="0"/>
        <v>CM:WQXTEST16465:M2013-6</v>
      </c>
      <c r="D23" s="178" t="s">
        <v>11781</v>
      </c>
      <c r="E23" s="178" t="s">
        <v>11774</v>
      </c>
      <c r="F23" s="276">
        <v>41447</v>
      </c>
      <c r="G23" s="243">
        <f t="shared" si="1"/>
        <v>41426</v>
      </c>
      <c r="H23" s="196">
        <f t="shared" si="2"/>
        <v>41455</v>
      </c>
      <c r="I23" s="175" t="s">
        <v>11772</v>
      </c>
      <c r="J23" s="24" t="s">
        <v>8637</v>
      </c>
      <c r="K23" s="175" t="s">
        <v>11771</v>
      </c>
      <c r="L23" s="175" t="s">
        <v>11726</v>
      </c>
      <c r="M23" s="181">
        <f t="shared" si="3"/>
        <v>41447</v>
      </c>
      <c r="N23" s="239">
        <v>41448</v>
      </c>
      <c r="O23"/>
      <c r="Q23" s="181" t="s">
        <v>2674</v>
      </c>
      <c r="T23" s="181" t="s">
        <v>11304</v>
      </c>
      <c r="U23" s="241">
        <v>7.7833333333333359</v>
      </c>
      <c r="V23" s="6" t="s">
        <v>9144</v>
      </c>
      <c r="W23" s="6"/>
      <c r="X23" t="s">
        <v>11235</v>
      </c>
      <c r="Y23" t="s">
        <v>11283</v>
      </c>
    </row>
    <row r="24" spans="1:25" x14ac:dyDescent="0.25">
      <c r="A24" s="175" t="s">
        <v>11571</v>
      </c>
      <c r="B24" t="s">
        <v>11709</v>
      </c>
      <c r="C24" s="238" t="str">
        <f t="shared" si="0"/>
        <v>CM:WQXTEST16465:M2013-6</v>
      </c>
      <c r="D24" s="178" t="s">
        <v>11781</v>
      </c>
      <c r="E24" s="178" t="s">
        <v>11774</v>
      </c>
      <c r="F24" s="276">
        <v>41448</v>
      </c>
      <c r="G24" s="243">
        <f t="shared" si="1"/>
        <v>41426</v>
      </c>
      <c r="H24" s="196">
        <f t="shared" si="2"/>
        <v>41455</v>
      </c>
      <c r="I24" s="175" t="s">
        <v>11772</v>
      </c>
      <c r="J24" s="24" t="s">
        <v>8637</v>
      </c>
      <c r="K24" s="175" t="s">
        <v>11771</v>
      </c>
      <c r="L24" s="175" t="s">
        <v>11726</v>
      </c>
      <c r="M24" s="181">
        <f t="shared" si="3"/>
        <v>41448</v>
      </c>
      <c r="N24" s="239">
        <v>41449</v>
      </c>
      <c r="O24"/>
      <c r="Q24" s="181" t="s">
        <v>2674</v>
      </c>
      <c r="T24" s="181" t="s">
        <v>11304</v>
      </c>
      <c r="U24" s="241">
        <v>8.1052083333333389</v>
      </c>
      <c r="V24" s="6" t="s">
        <v>9144</v>
      </c>
      <c r="W24" s="6"/>
      <c r="X24" t="s">
        <v>11235</v>
      </c>
      <c r="Y24" t="s">
        <v>11283</v>
      </c>
    </row>
    <row r="25" spans="1:25" x14ac:dyDescent="0.25">
      <c r="A25" s="175" t="s">
        <v>11571</v>
      </c>
      <c r="B25" t="s">
        <v>11709</v>
      </c>
      <c r="C25" s="238" t="str">
        <f t="shared" si="0"/>
        <v>CM:WQXTEST16465:M2013-6</v>
      </c>
      <c r="D25" s="178" t="s">
        <v>11781</v>
      </c>
      <c r="E25" s="178" t="s">
        <v>11774</v>
      </c>
      <c r="F25" s="276">
        <v>41449</v>
      </c>
      <c r="G25" s="243">
        <f t="shared" si="1"/>
        <v>41426</v>
      </c>
      <c r="H25" s="196">
        <f t="shared" si="2"/>
        <v>41455</v>
      </c>
      <c r="I25" s="175" t="s">
        <v>11772</v>
      </c>
      <c r="J25" s="24" t="s">
        <v>8637</v>
      </c>
      <c r="K25" s="175" t="s">
        <v>11771</v>
      </c>
      <c r="L25" s="175" t="s">
        <v>11726</v>
      </c>
      <c r="M25" s="181">
        <f t="shared" si="3"/>
        <v>41449</v>
      </c>
      <c r="N25" s="239">
        <v>41450</v>
      </c>
      <c r="O25"/>
      <c r="Q25" s="181" t="s">
        <v>2674</v>
      </c>
      <c r="T25" s="181" t="s">
        <v>11304</v>
      </c>
      <c r="U25" s="241">
        <v>7.8229166666666679</v>
      </c>
      <c r="V25" s="6" t="s">
        <v>9144</v>
      </c>
      <c r="W25" s="6"/>
      <c r="X25" t="s">
        <v>11235</v>
      </c>
      <c r="Y25" t="s">
        <v>11283</v>
      </c>
    </row>
    <row r="26" spans="1:25" x14ac:dyDescent="0.25">
      <c r="A26" s="175" t="s">
        <v>11571</v>
      </c>
      <c r="B26" t="s">
        <v>11709</v>
      </c>
      <c r="C26" s="238" t="str">
        <f t="shared" si="0"/>
        <v>CM:WQXTEST16465:M2013-6</v>
      </c>
      <c r="D26" s="178" t="s">
        <v>11781</v>
      </c>
      <c r="E26" s="178" t="s">
        <v>11774</v>
      </c>
      <c r="F26" s="276">
        <v>41450</v>
      </c>
      <c r="G26" s="243">
        <f t="shared" si="1"/>
        <v>41426</v>
      </c>
      <c r="H26" s="196">
        <f t="shared" si="2"/>
        <v>41455</v>
      </c>
      <c r="I26" s="175" t="s">
        <v>11772</v>
      </c>
      <c r="J26" s="24" t="s">
        <v>8637</v>
      </c>
      <c r="K26" s="175" t="s">
        <v>11771</v>
      </c>
      <c r="L26" s="175" t="s">
        <v>11726</v>
      </c>
      <c r="M26" s="181">
        <f t="shared" si="3"/>
        <v>41450</v>
      </c>
      <c r="N26" s="239">
        <v>41451</v>
      </c>
      <c r="O26"/>
      <c r="Q26" s="181" t="s">
        <v>2674</v>
      </c>
      <c r="T26" s="181" t="s">
        <v>11304</v>
      </c>
      <c r="U26" s="241">
        <v>7.2854166666666664</v>
      </c>
      <c r="V26" s="6" t="s">
        <v>9144</v>
      </c>
      <c r="W26" s="6"/>
      <c r="X26" t="s">
        <v>11235</v>
      </c>
      <c r="Y26" t="s">
        <v>11283</v>
      </c>
    </row>
    <row r="27" spans="1:25" x14ac:dyDescent="0.25">
      <c r="A27" s="175" t="s">
        <v>11571</v>
      </c>
      <c r="B27" t="s">
        <v>11709</v>
      </c>
      <c r="C27" s="238" t="str">
        <f t="shared" si="0"/>
        <v>CM:WQXTEST16465:M2013-6</v>
      </c>
      <c r="D27" s="178" t="s">
        <v>11781</v>
      </c>
      <c r="E27" s="178" t="s">
        <v>11774</v>
      </c>
      <c r="F27" s="276">
        <v>41451</v>
      </c>
      <c r="G27" s="243">
        <f t="shared" si="1"/>
        <v>41426</v>
      </c>
      <c r="H27" s="196">
        <f t="shared" si="2"/>
        <v>41455</v>
      </c>
      <c r="I27" s="175" t="s">
        <v>11772</v>
      </c>
      <c r="J27" s="24" t="s">
        <v>8637</v>
      </c>
      <c r="K27" s="175" t="s">
        <v>11771</v>
      </c>
      <c r="L27" s="175" t="s">
        <v>11726</v>
      </c>
      <c r="M27" s="181">
        <f t="shared" si="3"/>
        <v>41451</v>
      </c>
      <c r="N27" s="239">
        <v>41452</v>
      </c>
      <c r="O27"/>
      <c r="Q27" s="181" t="s">
        <v>2674</v>
      </c>
      <c r="T27" s="181" t="s">
        <v>11304</v>
      </c>
      <c r="U27" s="241">
        <v>7.0687499999999934</v>
      </c>
      <c r="V27" s="6" t="s">
        <v>9144</v>
      </c>
      <c r="W27" s="6"/>
      <c r="X27" t="s">
        <v>11235</v>
      </c>
      <c r="Y27" t="s">
        <v>11283</v>
      </c>
    </row>
    <row r="28" spans="1:25" x14ac:dyDescent="0.25">
      <c r="A28" s="175" t="s">
        <v>11571</v>
      </c>
      <c r="B28" t="s">
        <v>11709</v>
      </c>
      <c r="C28" s="238" t="str">
        <f t="shared" si="0"/>
        <v>CM:WQXTEST16465:M2013-6</v>
      </c>
      <c r="D28" s="178" t="s">
        <v>11781</v>
      </c>
      <c r="E28" s="178" t="s">
        <v>11774</v>
      </c>
      <c r="F28" s="276">
        <v>41452</v>
      </c>
      <c r="G28" s="243">
        <f t="shared" si="1"/>
        <v>41426</v>
      </c>
      <c r="H28" s="196">
        <f t="shared" si="2"/>
        <v>41455</v>
      </c>
      <c r="I28" s="175" t="s">
        <v>11772</v>
      </c>
      <c r="J28" s="24" t="s">
        <v>8637</v>
      </c>
      <c r="K28" s="175" t="s">
        <v>11771</v>
      </c>
      <c r="L28" s="175" t="s">
        <v>11726</v>
      </c>
      <c r="M28" s="181">
        <f t="shared" si="3"/>
        <v>41452</v>
      </c>
      <c r="N28" s="239">
        <v>41453</v>
      </c>
      <c r="O28"/>
      <c r="Q28" s="181" t="s">
        <v>2674</v>
      </c>
      <c r="T28" s="181" t="s">
        <v>11304</v>
      </c>
      <c r="U28" s="241">
        <v>6.8395833333333309</v>
      </c>
      <c r="V28" s="6" t="s">
        <v>9144</v>
      </c>
      <c r="W28" s="6"/>
      <c r="X28" t="s">
        <v>11235</v>
      </c>
      <c r="Y28" t="s">
        <v>11283</v>
      </c>
    </row>
    <row r="29" spans="1:25" x14ac:dyDescent="0.25">
      <c r="A29" s="175" t="s">
        <v>11571</v>
      </c>
      <c r="B29" t="s">
        <v>11709</v>
      </c>
      <c r="C29" s="238" t="str">
        <f t="shared" si="0"/>
        <v>CM:WQXTEST16465:M2013-6</v>
      </c>
      <c r="D29" s="178" t="s">
        <v>11781</v>
      </c>
      <c r="E29" s="178" t="s">
        <v>11774</v>
      </c>
      <c r="F29" s="276">
        <v>41453</v>
      </c>
      <c r="G29" s="243">
        <f t="shared" si="1"/>
        <v>41426</v>
      </c>
      <c r="H29" s="196">
        <f t="shared" si="2"/>
        <v>41455</v>
      </c>
      <c r="I29" s="175" t="s">
        <v>11772</v>
      </c>
      <c r="J29" s="24" t="s">
        <v>8637</v>
      </c>
      <c r="K29" s="175" t="s">
        <v>11771</v>
      </c>
      <c r="L29" s="175" t="s">
        <v>11726</v>
      </c>
      <c r="M29" s="181">
        <f t="shared" si="3"/>
        <v>41453</v>
      </c>
      <c r="N29" s="239">
        <v>41454</v>
      </c>
      <c r="O29"/>
      <c r="Q29" s="181" t="s">
        <v>2674</v>
      </c>
      <c r="T29" s="181" t="s">
        <v>11304</v>
      </c>
      <c r="U29" s="241">
        <v>6.7979166666666666</v>
      </c>
      <c r="V29" s="6" t="s">
        <v>9144</v>
      </c>
      <c r="W29" s="6"/>
      <c r="X29" t="s">
        <v>11235</v>
      </c>
      <c r="Y29" t="s">
        <v>11283</v>
      </c>
    </row>
    <row r="30" spans="1:25" x14ac:dyDescent="0.25">
      <c r="A30" s="175" t="s">
        <v>11571</v>
      </c>
      <c r="B30" t="s">
        <v>11709</v>
      </c>
      <c r="C30" s="238" t="str">
        <f t="shared" si="0"/>
        <v>CM:WQXTEST16465:M2013-6</v>
      </c>
      <c r="D30" s="178" t="s">
        <v>11781</v>
      </c>
      <c r="E30" s="178" t="s">
        <v>11774</v>
      </c>
      <c r="F30" s="276">
        <v>41454</v>
      </c>
      <c r="G30" s="243">
        <f t="shared" si="1"/>
        <v>41426</v>
      </c>
      <c r="H30" s="196">
        <f t="shared" si="2"/>
        <v>41455</v>
      </c>
      <c r="I30" s="175" t="s">
        <v>11772</v>
      </c>
      <c r="J30" s="24" t="s">
        <v>8637</v>
      </c>
      <c r="K30" s="175" t="s">
        <v>11771</v>
      </c>
      <c r="L30" s="175" t="s">
        <v>11726</v>
      </c>
      <c r="M30" s="181">
        <f t="shared" si="3"/>
        <v>41454</v>
      </c>
      <c r="N30" s="239">
        <v>41455</v>
      </c>
      <c r="O30"/>
      <c r="Q30" s="181" t="s">
        <v>2674</v>
      </c>
      <c r="T30" s="181" t="s">
        <v>11304</v>
      </c>
      <c r="U30" s="241">
        <v>6.683333333333338</v>
      </c>
      <c r="V30" s="6" t="s">
        <v>9144</v>
      </c>
      <c r="W30" s="6"/>
      <c r="X30" t="s">
        <v>11235</v>
      </c>
      <c r="Y30" t="s">
        <v>11283</v>
      </c>
    </row>
    <row r="31" spans="1:25" x14ac:dyDescent="0.25">
      <c r="A31" s="175" t="s">
        <v>11571</v>
      </c>
      <c r="B31" t="s">
        <v>11709</v>
      </c>
      <c r="C31" s="238" t="str">
        <f t="shared" si="0"/>
        <v>CM:WQXTEST16465:M2013-6</v>
      </c>
      <c r="D31" s="178" t="s">
        <v>11781</v>
      </c>
      <c r="E31" s="178" t="s">
        <v>11774</v>
      </c>
      <c r="F31" s="276">
        <v>41455</v>
      </c>
      <c r="G31" s="243">
        <f t="shared" si="1"/>
        <v>41426</v>
      </c>
      <c r="H31" s="196">
        <f t="shared" si="2"/>
        <v>41455</v>
      </c>
      <c r="I31" s="175" t="s">
        <v>11772</v>
      </c>
      <c r="J31" s="24" t="s">
        <v>8637</v>
      </c>
      <c r="K31" s="175" t="s">
        <v>11771</v>
      </c>
      <c r="L31" s="175" t="s">
        <v>11726</v>
      </c>
      <c r="M31" s="181">
        <f t="shared" si="3"/>
        <v>41455</v>
      </c>
      <c r="N31" s="239">
        <v>41456</v>
      </c>
      <c r="Q31" s="181" t="s">
        <v>2674</v>
      </c>
      <c r="T31" s="181" t="s">
        <v>11304</v>
      </c>
      <c r="U31" s="241">
        <v>6.6854166666666677</v>
      </c>
      <c r="V31" s="6" t="s">
        <v>9144</v>
      </c>
      <c r="W31" s="6"/>
      <c r="X31" t="s">
        <v>11235</v>
      </c>
      <c r="Y31" t="s">
        <v>11283</v>
      </c>
    </row>
    <row r="32" spans="1:25" x14ac:dyDescent="0.25">
      <c r="A32" s="175" t="s">
        <v>11571</v>
      </c>
      <c r="B32" t="s">
        <v>11709</v>
      </c>
      <c r="C32" s="238" t="str">
        <f t="shared" si="0"/>
        <v>CM:WQXTEST16465:M2013-6</v>
      </c>
      <c r="D32" s="178" t="s">
        <v>11781</v>
      </c>
      <c r="E32" s="178" t="s">
        <v>11774</v>
      </c>
      <c r="F32" s="276">
        <v>41426</v>
      </c>
      <c r="G32" s="243">
        <f t="shared" si="1"/>
        <v>41426</v>
      </c>
      <c r="H32" s="196">
        <f t="shared" si="2"/>
        <v>41455</v>
      </c>
      <c r="I32" s="175" t="s">
        <v>11772</v>
      </c>
      <c r="J32" s="24" t="s">
        <v>8637</v>
      </c>
      <c r="K32" s="175" t="s">
        <v>11771</v>
      </c>
      <c r="L32" s="175" t="s">
        <v>11726</v>
      </c>
      <c r="M32" s="181">
        <f t="shared" si="3"/>
        <v>41426</v>
      </c>
      <c r="N32" s="239">
        <v>41427</v>
      </c>
      <c r="Q32" s="181" t="s">
        <v>10005</v>
      </c>
      <c r="T32" s="181" t="s">
        <v>11303</v>
      </c>
      <c r="U32" s="36">
        <v>21.8</v>
      </c>
      <c r="V32" t="s">
        <v>11576</v>
      </c>
      <c r="W32"/>
      <c r="X32" t="s">
        <v>11235</v>
      </c>
      <c r="Y32" t="s">
        <v>11281</v>
      </c>
    </row>
    <row r="33" spans="1:25" x14ac:dyDescent="0.25">
      <c r="A33" s="175" t="s">
        <v>11571</v>
      </c>
      <c r="B33" t="s">
        <v>11709</v>
      </c>
      <c r="C33" s="238" t="str">
        <f t="shared" si="0"/>
        <v>CM:WQXTEST16465:M2013-6</v>
      </c>
      <c r="D33" s="178" t="s">
        <v>11781</v>
      </c>
      <c r="E33" s="178" t="s">
        <v>11774</v>
      </c>
      <c r="F33" s="276">
        <v>41427</v>
      </c>
      <c r="G33" s="243">
        <f t="shared" si="1"/>
        <v>41426</v>
      </c>
      <c r="H33" s="196">
        <f t="shared" si="2"/>
        <v>41455</v>
      </c>
      <c r="I33" s="175" t="s">
        <v>11772</v>
      </c>
      <c r="J33" s="24" t="s">
        <v>8637</v>
      </c>
      <c r="K33" s="175" t="s">
        <v>11771</v>
      </c>
      <c r="L33" s="175" t="s">
        <v>11726</v>
      </c>
      <c r="M33" s="181">
        <f t="shared" si="3"/>
        <v>41427</v>
      </c>
      <c r="N33" s="239">
        <v>41428</v>
      </c>
      <c r="Q33" s="181" t="s">
        <v>10005</v>
      </c>
      <c r="T33" s="181" t="s">
        <v>11303</v>
      </c>
      <c r="U33" s="36">
        <v>21.8</v>
      </c>
      <c r="V33" t="s">
        <v>11576</v>
      </c>
      <c r="W33"/>
      <c r="X33" t="s">
        <v>11235</v>
      </c>
      <c r="Y33" t="s">
        <v>11281</v>
      </c>
    </row>
    <row r="34" spans="1:25" x14ac:dyDescent="0.25">
      <c r="A34" s="175" t="s">
        <v>11571</v>
      </c>
      <c r="B34" t="s">
        <v>11709</v>
      </c>
      <c r="C34" s="238" t="str">
        <f t="shared" si="0"/>
        <v>CM:WQXTEST16465:M2013-6</v>
      </c>
      <c r="D34" s="178" t="s">
        <v>11781</v>
      </c>
      <c r="E34" s="178" t="s">
        <v>11774</v>
      </c>
      <c r="F34" s="276">
        <v>41428</v>
      </c>
      <c r="G34" s="243">
        <f t="shared" si="1"/>
        <v>41426</v>
      </c>
      <c r="H34" s="196">
        <f t="shared" si="2"/>
        <v>41455</v>
      </c>
      <c r="I34" s="175" t="s">
        <v>11772</v>
      </c>
      <c r="J34" s="24" t="s">
        <v>8637</v>
      </c>
      <c r="K34" s="175" t="s">
        <v>11771</v>
      </c>
      <c r="L34" s="175" t="s">
        <v>11726</v>
      </c>
      <c r="M34" s="181">
        <f t="shared" si="3"/>
        <v>41428</v>
      </c>
      <c r="N34" s="239">
        <v>41429</v>
      </c>
      <c r="Q34" s="181" t="s">
        <v>10005</v>
      </c>
      <c r="T34" s="181" t="s">
        <v>11303</v>
      </c>
      <c r="U34" s="36">
        <v>20.9</v>
      </c>
      <c r="V34" t="s">
        <v>11576</v>
      </c>
      <c r="W34"/>
      <c r="X34" t="s">
        <v>11235</v>
      </c>
      <c r="Y34" t="s">
        <v>11281</v>
      </c>
    </row>
    <row r="35" spans="1:25" x14ac:dyDescent="0.25">
      <c r="A35" s="175" t="s">
        <v>11571</v>
      </c>
      <c r="B35" t="s">
        <v>11709</v>
      </c>
      <c r="C35" s="238" t="str">
        <f t="shared" si="0"/>
        <v>CM:WQXTEST16465:M2013-6</v>
      </c>
      <c r="D35" s="178" t="s">
        <v>11781</v>
      </c>
      <c r="E35" s="178" t="s">
        <v>11774</v>
      </c>
      <c r="F35" s="276">
        <v>41429</v>
      </c>
      <c r="G35" s="243">
        <f t="shared" si="1"/>
        <v>41426</v>
      </c>
      <c r="H35" s="196">
        <f t="shared" si="2"/>
        <v>41455</v>
      </c>
      <c r="I35" s="175" t="s">
        <v>11772</v>
      </c>
      <c r="J35" s="24" t="s">
        <v>8637</v>
      </c>
      <c r="K35" s="175" t="s">
        <v>11771</v>
      </c>
      <c r="L35" s="175" t="s">
        <v>11726</v>
      </c>
      <c r="M35" s="181">
        <f t="shared" si="3"/>
        <v>41429</v>
      </c>
      <c r="N35" s="239">
        <v>41430</v>
      </c>
      <c r="Q35" s="181" t="s">
        <v>10005</v>
      </c>
      <c r="T35" s="181" t="s">
        <v>11303</v>
      </c>
      <c r="U35" s="36">
        <v>20.399999999999999</v>
      </c>
      <c r="V35" t="s">
        <v>11576</v>
      </c>
      <c r="W35"/>
      <c r="X35" t="s">
        <v>11235</v>
      </c>
      <c r="Y35" t="s">
        <v>11281</v>
      </c>
    </row>
    <row r="36" spans="1:25" x14ac:dyDescent="0.25">
      <c r="A36" s="175" t="s">
        <v>11571</v>
      </c>
      <c r="B36" t="s">
        <v>11709</v>
      </c>
      <c r="C36" s="238" t="str">
        <f t="shared" si="0"/>
        <v>CM:WQXTEST16465:M2013-6</v>
      </c>
      <c r="D36" s="178" t="s">
        <v>11781</v>
      </c>
      <c r="E36" s="178" t="s">
        <v>11774</v>
      </c>
      <c r="F36" s="276">
        <v>41430</v>
      </c>
      <c r="G36" s="243">
        <f t="shared" si="1"/>
        <v>41426</v>
      </c>
      <c r="H36" s="196">
        <f t="shared" si="2"/>
        <v>41455</v>
      </c>
      <c r="I36" s="175" t="s">
        <v>11772</v>
      </c>
      <c r="J36" s="24" t="s">
        <v>8637</v>
      </c>
      <c r="K36" s="175" t="s">
        <v>11771</v>
      </c>
      <c r="L36" s="175" t="s">
        <v>11726</v>
      </c>
      <c r="M36" s="181">
        <f t="shared" si="3"/>
        <v>41430</v>
      </c>
      <c r="N36" s="239">
        <v>41431</v>
      </c>
      <c r="Q36" s="181" t="s">
        <v>10005</v>
      </c>
      <c r="T36" s="181" t="s">
        <v>11303</v>
      </c>
      <c r="U36" s="36">
        <v>20.100000000000001</v>
      </c>
      <c r="V36" t="s">
        <v>11576</v>
      </c>
      <c r="W36"/>
      <c r="X36" t="s">
        <v>11235</v>
      </c>
      <c r="Y36" t="s">
        <v>11281</v>
      </c>
    </row>
    <row r="37" spans="1:25" x14ac:dyDescent="0.25">
      <c r="A37" s="175" t="s">
        <v>11571</v>
      </c>
      <c r="B37" t="s">
        <v>11709</v>
      </c>
      <c r="C37" s="238" t="str">
        <f t="shared" si="0"/>
        <v>CM:WQXTEST16465:M2013-6</v>
      </c>
      <c r="D37" s="178" t="s">
        <v>11781</v>
      </c>
      <c r="E37" s="178" t="s">
        <v>11774</v>
      </c>
      <c r="F37" s="276">
        <v>41431</v>
      </c>
      <c r="G37" s="243">
        <f t="shared" si="1"/>
        <v>41426</v>
      </c>
      <c r="H37" s="196">
        <f t="shared" si="2"/>
        <v>41455</v>
      </c>
      <c r="I37" s="175" t="s">
        <v>11772</v>
      </c>
      <c r="J37" s="24" t="s">
        <v>8637</v>
      </c>
      <c r="K37" s="175" t="s">
        <v>11771</v>
      </c>
      <c r="L37" s="175" t="s">
        <v>11726</v>
      </c>
      <c r="M37" s="181">
        <f t="shared" si="3"/>
        <v>41431</v>
      </c>
      <c r="N37" s="239">
        <v>41432</v>
      </c>
      <c r="Q37" s="181" t="s">
        <v>10005</v>
      </c>
      <c r="T37" s="181" t="s">
        <v>11303</v>
      </c>
      <c r="U37" s="36">
        <v>18.8</v>
      </c>
      <c r="V37" t="s">
        <v>11576</v>
      </c>
      <c r="W37"/>
      <c r="X37" t="s">
        <v>11235</v>
      </c>
      <c r="Y37" t="s">
        <v>11281</v>
      </c>
    </row>
    <row r="38" spans="1:25" x14ac:dyDescent="0.25">
      <c r="A38" s="175" t="s">
        <v>11571</v>
      </c>
      <c r="B38" t="s">
        <v>11709</v>
      </c>
      <c r="C38" s="238" t="str">
        <f t="shared" si="0"/>
        <v>CM:WQXTEST16465:M2013-6</v>
      </c>
      <c r="D38" s="178" t="s">
        <v>11781</v>
      </c>
      <c r="E38" s="178" t="s">
        <v>11774</v>
      </c>
      <c r="F38" s="276">
        <v>41432</v>
      </c>
      <c r="G38" s="243">
        <f t="shared" si="1"/>
        <v>41426</v>
      </c>
      <c r="H38" s="196">
        <f t="shared" si="2"/>
        <v>41455</v>
      </c>
      <c r="I38" s="175" t="s">
        <v>11772</v>
      </c>
      <c r="J38" s="24" t="s">
        <v>8637</v>
      </c>
      <c r="K38" s="175" t="s">
        <v>11771</v>
      </c>
      <c r="L38" s="175" t="s">
        <v>11726</v>
      </c>
      <c r="M38" s="181">
        <f t="shared" si="3"/>
        <v>41432</v>
      </c>
      <c r="N38" s="239">
        <v>41433</v>
      </c>
      <c r="Q38" s="181" t="s">
        <v>10005</v>
      </c>
      <c r="T38" s="181" t="s">
        <v>11303</v>
      </c>
      <c r="U38" s="36">
        <v>20.6</v>
      </c>
      <c r="V38" t="s">
        <v>11576</v>
      </c>
      <c r="W38"/>
      <c r="X38" t="s">
        <v>11235</v>
      </c>
      <c r="Y38" t="s">
        <v>11281</v>
      </c>
    </row>
    <row r="39" spans="1:25" x14ac:dyDescent="0.25">
      <c r="A39" s="175" t="s">
        <v>11571</v>
      </c>
      <c r="B39" t="s">
        <v>11709</v>
      </c>
      <c r="C39" s="238" t="str">
        <f t="shared" si="0"/>
        <v>CM:WQXTEST16465:M2013-6</v>
      </c>
      <c r="D39" s="178" t="s">
        <v>11781</v>
      </c>
      <c r="E39" s="178" t="s">
        <v>11774</v>
      </c>
      <c r="F39" s="276">
        <v>41433</v>
      </c>
      <c r="G39" s="243">
        <f t="shared" si="1"/>
        <v>41426</v>
      </c>
      <c r="H39" s="196">
        <f t="shared" si="2"/>
        <v>41455</v>
      </c>
      <c r="I39" s="175" t="s">
        <v>11772</v>
      </c>
      <c r="J39" s="24" t="s">
        <v>8637</v>
      </c>
      <c r="K39" s="175" t="s">
        <v>11771</v>
      </c>
      <c r="L39" s="175" t="s">
        <v>11726</v>
      </c>
      <c r="M39" s="181">
        <f t="shared" si="3"/>
        <v>41433</v>
      </c>
      <c r="N39" s="239">
        <v>41434</v>
      </c>
      <c r="Q39" s="181" t="s">
        <v>10005</v>
      </c>
      <c r="T39" s="181" t="s">
        <v>11303</v>
      </c>
      <c r="U39" s="36">
        <v>20.9</v>
      </c>
      <c r="V39" t="s">
        <v>11576</v>
      </c>
      <c r="W39"/>
      <c r="X39" t="s">
        <v>11235</v>
      </c>
      <c r="Y39" t="s">
        <v>11281</v>
      </c>
    </row>
    <row r="40" spans="1:25" x14ac:dyDescent="0.25">
      <c r="A40" s="175" t="s">
        <v>11571</v>
      </c>
      <c r="B40" t="s">
        <v>11709</v>
      </c>
      <c r="C40" s="238" t="str">
        <f t="shared" si="0"/>
        <v>CM:WQXTEST16465:M2013-6</v>
      </c>
      <c r="D40" s="178" t="s">
        <v>11781</v>
      </c>
      <c r="E40" s="178" t="s">
        <v>11774</v>
      </c>
      <c r="F40" s="276">
        <v>41434</v>
      </c>
      <c r="G40" s="243">
        <f t="shared" si="1"/>
        <v>41426</v>
      </c>
      <c r="H40" s="196">
        <f t="shared" si="2"/>
        <v>41455</v>
      </c>
      <c r="I40" s="175" t="s">
        <v>11772</v>
      </c>
      <c r="J40" s="24" t="s">
        <v>8637</v>
      </c>
      <c r="K40" s="175" t="s">
        <v>11771</v>
      </c>
      <c r="L40" s="175" t="s">
        <v>11726</v>
      </c>
      <c r="M40" s="181">
        <f t="shared" si="3"/>
        <v>41434</v>
      </c>
      <c r="N40" s="239">
        <v>41435</v>
      </c>
      <c r="Q40" s="181" t="s">
        <v>10005</v>
      </c>
      <c r="T40" s="181" t="s">
        <v>11303</v>
      </c>
      <c r="U40" s="36">
        <v>20.6</v>
      </c>
      <c r="V40" t="s">
        <v>11576</v>
      </c>
      <c r="W40"/>
      <c r="X40" t="s">
        <v>11235</v>
      </c>
      <c r="Y40" t="s">
        <v>11281</v>
      </c>
    </row>
    <row r="41" spans="1:25" x14ac:dyDescent="0.25">
      <c r="A41" s="175" t="s">
        <v>11571</v>
      </c>
      <c r="B41" t="s">
        <v>11709</v>
      </c>
      <c r="C41" s="238" t="str">
        <f t="shared" si="0"/>
        <v>CM:WQXTEST16465:M2013-6</v>
      </c>
      <c r="D41" s="178" t="s">
        <v>11781</v>
      </c>
      <c r="E41" s="178" t="s">
        <v>11774</v>
      </c>
      <c r="F41" s="276">
        <v>41435</v>
      </c>
      <c r="G41" s="243">
        <f t="shared" si="1"/>
        <v>41426</v>
      </c>
      <c r="H41" s="196">
        <f t="shared" si="2"/>
        <v>41455</v>
      </c>
      <c r="I41" s="175" t="s">
        <v>11772</v>
      </c>
      <c r="J41" s="24" t="s">
        <v>8637</v>
      </c>
      <c r="K41" s="175" t="s">
        <v>11771</v>
      </c>
      <c r="L41" s="175" t="s">
        <v>11726</v>
      </c>
      <c r="M41" s="181">
        <f t="shared" si="3"/>
        <v>41435</v>
      </c>
      <c r="N41" s="239">
        <v>41436</v>
      </c>
      <c r="Q41" s="181" t="s">
        <v>10005</v>
      </c>
      <c r="T41" s="181" t="s">
        <v>11303</v>
      </c>
      <c r="U41" s="36">
        <v>20.2</v>
      </c>
      <c r="V41" t="s">
        <v>11576</v>
      </c>
      <c r="W41"/>
      <c r="X41" t="s">
        <v>11235</v>
      </c>
      <c r="Y41" t="s">
        <v>11281</v>
      </c>
    </row>
    <row r="42" spans="1:25" x14ac:dyDescent="0.25">
      <c r="A42" s="175" t="s">
        <v>11571</v>
      </c>
      <c r="B42" t="s">
        <v>11709</v>
      </c>
      <c r="C42" s="238" t="str">
        <f t="shared" si="0"/>
        <v>CM:WQXTEST16465:M2013-6</v>
      </c>
      <c r="D42" s="178" t="s">
        <v>11781</v>
      </c>
      <c r="E42" s="178" t="s">
        <v>11774</v>
      </c>
      <c r="F42" s="276">
        <v>41436</v>
      </c>
      <c r="G42" s="243">
        <f t="shared" si="1"/>
        <v>41426</v>
      </c>
      <c r="H42" s="196">
        <f t="shared" si="2"/>
        <v>41455</v>
      </c>
      <c r="I42" s="175" t="s">
        <v>11772</v>
      </c>
      <c r="J42" s="24" t="s">
        <v>8637</v>
      </c>
      <c r="K42" s="175" t="s">
        <v>11771</v>
      </c>
      <c r="L42" s="175" t="s">
        <v>11726</v>
      </c>
      <c r="M42" s="181">
        <f t="shared" si="3"/>
        <v>41436</v>
      </c>
      <c r="N42" s="239">
        <v>41437</v>
      </c>
      <c r="Q42" s="181" t="s">
        <v>10005</v>
      </c>
      <c r="T42" s="181" t="s">
        <v>11303</v>
      </c>
      <c r="U42" s="36">
        <v>22.7</v>
      </c>
      <c r="V42" t="s">
        <v>11576</v>
      </c>
      <c r="W42"/>
      <c r="X42" t="s">
        <v>11235</v>
      </c>
      <c r="Y42" t="s">
        <v>11281</v>
      </c>
    </row>
    <row r="43" spans="1:25" x14ac:dyDescent="0.25">
      <c r="A43" s="175" t="s">
        <v>11571</v>
      </c>
      <c r="B43" t="s">
        <v>11709</v>
      </c>
      <c r="C43" s="238" t="str">
        <f t="shared" si="0"/>
        <v>CM:WQXTEST16465:M2013-6</v>
      </c>
      <c r="D43" s="178" t="s">
        <v>11781</v>
      </c>
      <c r="E43" s="178" t="s">
        <v>11774</v>
      </c>
      <c r="F43" s="276">
        <v>41437</v>
      </c>
      <c r="G43" s="243">
        <f t="shared" si="1"/>
        <v>41426</v>
      </c>
      <c r="H43" s="196">
        <f t="shared" si="2"/>
        <v>41455</v>
      </c>
      <c r="I43" s="175" t="s">
        <v>11772</v>
      </c>
      <c r="J43" s="24" t="s">
        <v>8637</v>
      </c>
      <c r="K43" s="175" t="s">
        <v>11771</v>
      </c>
      <c r="L43" s="175" t="s">
        <v>11726</v>
      </c>
      <c r="M43" s="181">
        <f t="shared" si="3"/>
        <v>41437</v>
      </c>
      <c r="N43" s="239">
        <v>41438</v>
      </c>
      <c r="Q43" s="181" t="s">
        <v>10005</v>
      </c>
      <c r="T43" s="181" t="s">
        <v>11303</v>
      </c>
      <c r="U43" s="36">
        <v>21.8</v>
      </c>
      <c r="V43" t="s">
        <v>11576</v>
      </c>
      <c r="W43"/>
      <c r="X43" t="s">
        <v>11235</v>
      </c>
      <c r="Y43" t="s">
        <v>11281</v>
      </c>
    </row>
    <row r="44" spans="1:25" x14ac:dyDescent="0.25">
      <c r="A44" s="175" t="s">
        <v>11571</v>
      </c>
      <c r="B44" t="s">
        <v>11709</v>
      </c>
      <c r="C44" s="238" t="str">
        <f t="shared" si="0"/>
        <v>CM:WQXTEST16465:M2013-6</v>
      </c>
      <c r="D44" s="178" t="s">
        <v>11781</v>
      </c>
      <c r="E44" s="178" t="s">
        <v>11774</v>
      </c>
      <c r="F44" s="276">
        <v>41438</v>
      </c>
      <c r="G44" s="243">
        <f t="shared" si="1"/>
        <v>41426</v>
      </c>
      <c r="H44" s="196">
        <f t="shared" si="2"/>
        <v>41455</v>
      </c>
      <c r="I44" s="175" t="s">
        <v>11772</v>
      </c>
      <c r="J44" s="24" t="s">
        <v>8637</v>
      </c>
      <c r="K44" s="175" t="s">
        <v>11771</v>
      </c>
      <c r="L44" s="175" t="s">
        <v>11726</v>
      </c>
      <c r="M44" s="181">
        <f t="shared" si="3"/>
        <v>41438</v>
      </c>
      <c r="N44" s="239">
        <v>41439</v>
      </c>
      <c r="Q44" s="181" t="s">
        <v>10005</v>
      </c>
      <c r="T44" s="181" t="s">
        <v>11303</v>
      </c>
      <c r="U44" s="36">
        <v>24.1</v>
      </c>
      <c r="V44" t="s">
        <v>11576</v>
      </c>
      <c r="W44"/>
      <c r="X44" t="s">
        <v>11235</v>
      </c>
      <c r="Y44" t="s">
        <v>11281</v>
      </c>
    </row>
    <row r="45" spans="1:25" x14ac:dyDescent="0.25">
      <c r="A45" s="175" t="s">
        <v>11571</v>
      </c>
      <c r="B45" t="s">
        <v>11709</v>
      </c>
      <c r="C45" s="238" t="str">
        <f t="shared" si="0"/>
        <v>CM:WQXTEST16465:M2013-6</v>
      </c>
      <c r="D45" s="178" t="s">
        <v>11781</v>
      </c>
      <c r="E45" s="178" t="s">
        <v>11774</v>
      </c>
      <c r="F45" s="276">
        <v>41439</v>
      </c>
      <c r="G45" s="243">
        <f t="shared" si="1"/>
        <v>41426</v>
      </c>
      <c r="H45" s="196">
        <f t="shared" si="2"/>
        <v>41455</v>
      </c>
      <c r="I45" s="175" t="s">
        <v>11772</v>
      </c>
      <c r="J45" s="24" t="s">
        <v>8637</v>
      </c>
      <c r="K45" s="175" t="s">
        <v>11771</v>
      </c>
      <c r="L45" s="175" t="s">
        <v>11726</v>
      </c>
      <c r="M45" s="181">
        <f t="shared" si="3"/>
        <v>41439</v>
      </c>
      <c r="N45" s="239">
        <v>41440</v>
      </c>
      <c r="Q45" s="181" t="s">
        <v>10005</v>
      </c>
      <c r="T45" s="181" t="s">
        <v>11303</v>
      </c>
      <c r="U45" s="36">
        <v>22.3</v>
      </c>
      <c r="V45" t="s">
        <v>11576</v>
      </c>
      <c r="W45"/>
      <c r="X45" t="s">
        <v>11235</v>
      </c>
      <c r="Y45" t="s">
        <v>11281</v>
      </c>
    </row>
    <row r="46" spans="1:25" x14ac:dyDescent="0.25">
      <c r="A46" s="175" t="s">
        <v>11571</v>
      </c>
      <c r="B46" t="s">
        <v>11709</v>
      </c>
      <c r="C46" s="238" t="str">
        <f t="shared" si="0"/>
        <v>CM:WQXTEST16465:M2013-6</v>
      </c>
      <c r="D46" s="178" t="s">
        <v>11781</v>
      </c>
      <c r="E46" s="178" t="s">
        <v>11774</v>
      </c>
      <c r="F46" s="276">
        <v>41440</v>
      </c>
      <c r="G46" s="243">
        <f t="shared" si="1"/>
        <v>41426</v>
      </c>
      <c r="H46" s="196">
        <f t="shared" si="2"/>
        <v>41455</v>
      </c>
      <c r="I46" s="175" t="s">
        <v>11772</v>
      </c>
      <c r="J46" s="24" t="s">
        <v>8637</v>
      </c>
      <c r="K46" s="175" t="s">
        <v>11771</v>
      </c>
      <c r="L46" s="175" t="s">
        <v>11726</v>
      </c>
      <c r="M46" s="181">
        <f t="shared" si="3"/>
        <v>41440</v>
      </c>
      <c r="N46" s="239">
        <v>41441</v>
      </c>
      <c r="Q46" s="181" t="s">
        <v>10005</v>
      </c>
      <c r="T46" s="181" t="s">
        <v>11303</v>
      </c>
      <c r="U46" s="36">
        <v>22.6</v>
      </c>
      <c r="V46" t="s">
        <v>11576</v>
      </c>
      <c r="W46"/>
      <c r="X46" t="s">
        <v>11235</v>
      </c>
      <c r="Y46" t="s">
        <v>11281</v>
      </c>
    </row>
    <row r="47" spans="1:25" x14ac:dyDescent="0.25">
      <c r="A47" s="175" t="s">
        <v>11571</v>
      </c>
      <c r="B47" t="s">
        <v>11709</v>
      </c>
      <c r="C47" s="238" t="str">
        <f t="shared" si="0"/>
        <v>CM:WQXTEST16465:M2013-6</v>
      </c>
      <c r="D47" s="178" t="s">
        <v>11781</v>
      </c>
      <c r="E47" s="178" t="s">
        <v>11774</v>
      </c>
      <c r="F47" s="276">
        <v>41441</v>
      </c>
      <c r="G47" s="243">
        <f t="shared" si="1"/>
        <v>41426</v>
      </c>
      <c r="H47" s="196">
        <f t="shared" si="2"/>
        <v>41455</v>
      </c>
      <c r="I47" s="175" t="s">
        <v>11772</v>
      </c>
      <c r="J47" s="24" t="s">
        <v>8637</v>
      </c>
      <c r="K47" s="175" t="s">
        <v>11771</v>
      </c>
      <c r="L47" s="175" t="s">
        <v>11726</v>
      </c>
      <c r="M47" s="181">
        <f t="shared" si="3"/>
        <v>41441</v>
      </c>
      <c r="N47" s="239">
        <v>41442</v>
      </c>
      <c r="Q47" s="181" t="s">
        <v>10005</v>
      </c>
      <c r="T47" s="181" t="s">
        <v>11303</v>
      </c>
      <c r="U47" s="36">
        <v>20.9</v>
      </c>
      <c r="V47" t="s">
        <v>11576</v>
      </c>
      <c r="W47"/>
      <c r="X47" t="s">
        <v>11235</v>
      </c>
      <c r="Y47" t="s">
        <v>11281</v>
      </c>
    </row>
    <row r="48" spans="1:25" x14ac:dyDescent="0.25">
      <c r="A48" s="175" t="s">
        <v>11571</v>
      </c>
      <c r="B48" t="s">
        <v>11709</v>
      </c>
      <c r="C48" s="238" t="str">
        <f t="shared" si="0"/>
        <v>CM:WQXTEST16465:M2013-6</v>
      </c>
      <c r="D48" s="178" t="s">
        <v>11781</v>
      </c>
      <c r="E48" s="178" t="s">
        <v>11774</v>
      </c>
      <c r="F48" s="276">
        <v>41442</v>
      </c>
      <c r="G48" s="243">
        <f t="shared" si="1"/>
        <v>41426</v>
      </c>
      <c r="H48" s="196">
        <f t="shared" si="2"/>
        <v>41455</v>
      </c>
      <c r="I48" s="175" t="s">
        <v>11772</v>
      </c>
      <c r="J48" s="24" t="s">
        <v>8637</v>
      </c>
      <c r="K48" s="175" t="s">
        <v>11771</v>
      </c>
      <c r="L48" s="175" t="s">
        <v>11726</v>
      </c>
      <c r="M48" s="181">
        <f t="shared" si="3"/>
        <v>41442</v>
      </c>
      <c r="N48" s="239">
        <v>41443</v>
      </c>
      <c r="Q48" s="181" t="s">
        <v>10005</v>
      </c>
      <c r="T48" s="181" t="s">
        <v>11303</v>
      </c>
      <c r="U48" s="36">
        <v>183</v>
      </c>
      <c r="V48" t="s">
        <v>11576</v>
      </c>
      <c r="W48"/>
      <c r="X48" t="s">
        <v>11235</v>
      </c>
      <c r="Y48" t="s">
        <v>11281</v>
      </c>
    </row>
    <row r="49" spans="1:25" x14ac:dyDescent="0.25">
      <c r="A49" s="175" t="s">
        <v>11571</v>
      </c>
      <c r="B49" t="s">
        <v>11709</v>
      </c>
      <c r="C49" s="238" t="str">
        <f t="shared" si="0"/>
        <v>CM:WQXTEST16465:M2013-6</v>
      </c>
      <c r="D49" s="178" t="s">
        <v>11781</v>
      </c>
      <c r="E49" s="178" t="s">
        <v>11774</v>
      </c>
      <c r="F49" s="276">
        <v>41443</v>
      </c>
      <c r="G49" s="243">
        <f t="shared" si="1"/>
        <v>41426</v>
      </c>
      <c r="H49" s="196">
        <f t="shared" si="2"/>
        <v>41455</v>
      </c>
      <c r="I49" s="175" t="s">
        <v>11772</v>
      </c>
      <c r="J49" s="24" t="s">
        <v>8637</v>
      </c>
      <c r="K49" s="175" t="s">
        <v>11771</v>
      </c>
      <c r="L49" s="175" t="s">
        <v>11726</v>
      </c>
      <c r="M49" s="181">
        <f t="shared" si="3"/>
        <v>41443</v>
      </c>
      <c r="N49" s="239">
        <v>41444</v>
      </c>
      <c r="Q49" s="181" t="s">
        <v>10005</v>
      </c>
      <c r="T49" s="181" t="s">
        <v>11303</v>
      </c>
      <c r="U49" s="36">
        <v>20.7</v>
      </c>
      <c r="V49" t="s">
        <v>11576</v>
      </c>
      <c r="W49"/>
      <c r="X49" t="s">
        <v>11235</v>
      </c>
      <c r="Y49" t="s">
        <v>11281</v>
      </c>
    </row>
    <row r="50" spans="1:25" x14ac:dyDescent="0.25">
      <c r="A50" s="175" t="s">
        <v>11571</v>
      </c>
      <c r="B50" t="s">
        <v>11709</v>
      </c>
      <c r="C50" s="238" t="str">
        <f t="shared" si="0"/>
        <v>CM:WQXTEST16465:M2013-6</v>
      </c>
      <c r="D50" s="178" t="s">
        <v>11781</v>
      </c>
      <c r="E50" s="178" t="s">
        <v>11774</v>
      </c>
      <c r="F50" s="276">
        <v>41444</v>
      </c>
      <c r="G50" s="243">
        <f t="shared" si="1"/>
        <v>41426</v>
      </c>
      <c r="H50" s="196">
        <f t="shared" si="2"/>
        <v>41455</v>
      </c>
      <c r="I50" s="175" t="s">
        <v>11772</v>
      </c>
      <c r="J50" s="24" t="s">
        <v>8637</v>
      </c>
      <c r="K50" s="175" t="s">
        <v>11771</v>
      </c>
      <c r="L50" s="175" t="s">
        <v>11726</v>
      </c>
      <c r="M50" s="181">
        <f t="shared" si="3"/>
        <v>41444</v>
      </c>
      <c r="N50" s="239">
        <v>41445</v>
      </c>
      <c r="Q50" s="181" t="s">
        <v>10005</v>
      </c>
      <c r="T50" s="181" t="s">
        <v>11303</v>
      </c>
      <c r="U50" s="36">
        <v>22.6</v>
      </c>
      <c r="V50" t="s">
        <v>11576</v>
      </c>
      <c r="W50"/>
      <c r="X50" t="s">
        <v>11235</v>
      </c>
      <c r="Y50" t="s">
        <v>11281</v>
      </c>
    </row>
    <row r="51" spans="1:25" x14ac:dyDescent="0.25">
      <c r="A51" s="175" t="s">
        <v>11571</v>
      </c>
      <c r="B51" t="s">
        <v>11709</v>
      </c>
      <c r="C51" s="238" t="str">
        <f t="shared" si="0"/>
        <v>CM:WQXTEST16465:M2013-6</v>
      </c>
      <c r="D51" s="178" t="s">
        <v>11781</v>
      </c>
      <c r="E51" s="178" t="s">
        <v>11774</v>
      </c>
      <c r="F51" s="276">
        <v>41445</v>
      </c>
      <c r="G51" s="243">
        <f t="shared" si="1"/>
        <v>41426</v>
      </c>
      <c r="H51" s="196">
        <f t="shared" si="2"/>
        <v>41455</v>
      </c>
      <c r="I51" s="175" t="s">
        <v>11772</v>
      </c>
      <c r="J51" s="24" t="s">
        <v>8637</v>
      </c>
      <c r="K51" s="175" t="s">
        <v>11771</v>
      </c>
      <c r="L51" s="175" t="s">
        <v>11726</v>
      </c>
      <c r="M51" s="181">
        <f t="shared" si="3"/>
        <v>41445</v>
      </c>
      <c r="N51" s="239">
        <v>41446</v>
      </c>
      <c r="Q51" s="181" t="s">
        <v>10005</v>
      </c>
      <c r="T51" s="181" t="s">
        <v>11303</v>
      </c>
      <c r="U51" s="36">
        <v>22.6</v>
      </c>
      <c r="V51" t="s">
        <v>11576</v>
      </c>
      <c r="W51"/>
      <c r="X51" t="s">
        <v>11235</v>
      </c>
      <c r="Y51" t="s">
        <v>11281</v>
      </c>
    </row>
    <row r="52" spans="1:25" x14ac:dyDescent="0.25">
      <c r="A52" s="175" t="s">
        <v>11571</v>
      </c>
      <c r="B52" t="s">
        <v>11709</v>
      </c>
      <c r="C52" s="238" t="str">
        <f t="shared" si="0"/>
        <v>CM:WQXTEST16465:M2013-6</v>
      </c>
      <c r="D52" s="178" t="s">
        <v>11781</v>
      </c>
      <c r="E52" s="178" t="s">
        <v>11774</v>
      </c>
      <c r="F52" s="276">
        <v>41446</v>
      </c>
      <c r="G52" s="243">
        <f t="shared" si="1"/>
        <v>41426</v>
      </c>
      <c r="H52" s="196">
        <f t="shared" si="2"/>
        <v>41455</v>
      </c>
      <c r="I52" s="175" t="s">
        <v>11772</v>
      </c>
      <c r="J52" s="24" t="s">
        <v>8637</v>
      </c>
      <c r="K52" s="175" t="s">
        <v>11771</v>
      </c>
      <c r="L52" s="175" t="s">
        <v>11726</v>
      </c>
      <c r="M52" s="181">
        <f t="shared" si="3"/>
        <v>41446</v>
      </c>
      <c r="N52" s="239">
        <v>41447</v>
      </c>
      <c r="Q52" s="181" t="s">
        <v>10005</v>
      </c>
      <c r="T52" s="181" t="s">
        <v>11303</v>
      </c>
      <c r="U52" s="36">
        <v>22.1</v>
      </c>
      <c r="V52" t="s">
        <v>11576</v>
      </c>
      <c r="W52"/>
      <c r="X52" t="s">
        <v>11235</v>
      </c>
      <c r="Y52" t="s">
        <v>11281</v>
      </c>
    </row>
    <row r="53" spans="1:25" x14ac:dyDescent="0.25">
      <c r="A53" s="175" t="s">
        <v>11571</v>
      </c>
      <c r="B53" t="s">
        <v>11709</v>
      </c>
      <c r="C53" s="238" t="str">
        <f t="shared" si="0"/>
        <v>CM:WQXTEST16465:M2013-6</v>
      </c>
      <c r="D53" s="178" t="s">
        <v>11781</v>
      </c>
      <c r="E53" s="178" t="s">
        <v>11774</v>
      </c>
      <c r="F53" s="276">
        <v>41447</v>
      </c>
      <c r="G53" s="243">
        <f t="shared" si="1"/>
        <v>41426</v>
      </c>
      <c r="H53" s="196">
        <f t="shared" si="2"/>
        <v>41455</v>
      </c>
      <c r="I53" s="175" t="s">
        <v>11772</v>
      </c>
      <c r="J53" s="24" t="s">
        <v>8637</v>
      </c>
      <c r="K53" s="175" t="s">
        <v>11771</v>
      </c>
      <c r="L53" s="175" t="s">
        <v>11726</v>
      </c>
      <c r="M53" s="181">
        <f t="shared" si="3"/>
        <v>41447</v>
      </c>
      <c r="N53" s="239">
        <v>41448</v>
      </c>
      <c r="Q53" s="181" t="s">
        <v>10005</v>
      </c>
      <c r="T53" s="181" t="s">
        <v>11303</v>
      </c>
      <c r="U53" s="36">
        <v>22.4</v>
      </c>
      <c r="V53" t="s">
        <v>11576</v>
      </c>
      <c r="W53"/>
      <c r="X53" t="s">
        <v>11235</v>
      </c>
      <c r="Y53" t="s">
        <v>11281</v>
      </c>
    </row>
    <row r="54" spans="1:25" x14ac:dyDescent="0.25">
      <c r="A54" s="175" t="s">
        <v>11571</v>
      </c>
      <c r="B54" t="s">
        <v>11709</v>
      </c>
      <c r="C54" s="238" t="str">
        <f t="shared" si="0"/>
        <v>CM:WQXTEST16465:M2013-6</v>
      </c>
      <c r="D54" s="178" t="s">
        <v>11781</v>
      </c>
      <c r="E54" s="178" t="s">
        <v>11774</v>
      </c>
      <c r="F54" s="276">
        <v>41448</v>
      </c>
      <c r="G54" s="243">
        <f t="shared" si="1"/>
        <v>41426</v>
      </c>
      <c r="H54" s="196">
        <f t="shared" si="2"/>
        <v>41455</v>
      </c>
      <c r="I54" s="175" t="s">
        <v>11772</v>
      </c>
      <c r="J54" s="24" t="s">
        <v>8637</v>
      </c>
      <c r="K54" s="175" t="s">
        <v>11771</v>
      </c>
      <c r="L54" s="175" t="s">
        <v>11726</v>
      </c>
      <c r="M54" s="181">
        <f t="shared" si="3"/>
        <v>41448</v>
      </c>
      <c r="N54" s="239">
        <v>41449</v>
      </c>
      <c r="Q54" s="181" t="s">
        <v>10005</v>
      </c>
      <c r="T54" s="181" t="s">
        <v>11303</v>
      </c>
      <c r="U54" s="36">
        <v>20.9</v>
      </c>
      <c r="V54" t="s">
        <v>11576</v>
      </c>
      <c r="W54"/>
      <c r="X54" t="s">
        <v>11235</v>
      </c>
      <c r="Y54" t="s">
        <v>11281</v>
      </c>
    </row>
    <row r="55" spans="1:25" x14ac:dyDescent="0.25">
      <c r="A55" s="175" t="s">
        <v>11571</v>
      </c>
      <c r="B55" t="s">
        <v>11709</v>
      </c>
      <c r="C55" s="238" t="str">
        <f t="shared" si="0"/>
        <v>CM:WQXTEST16465:M2013-6</v>
      </c>
      <c r="D55" s="178" t="s">
        <v>11781</v>
      </c>
      <c r="E55" s="178" t="s">
        <v>11774</v>
      </c>
      <c r="F55" s="276">
        <v>41449</v>
      </c>
      <c r="G55" s="243">
        <f t="shared" si="1"/>
        <v>41426</v>
      </c>
      <c r="H55" s="196">
        <f t="shared" si="2"/>
        <v>41455</v>
      </c>
      <c r="I55" s="175" t="s">
        <v>11772</v>
      </c>
      <c r="J55" s="24" t="s">
        <v>8637</v>
      </c>
      <c r="K55" s="175" t="s">
        <v>11771</v>
      </c>
      <c r="L55" s="175" t="s">
        <v>11726</v>
      </c>
      <c r="M55" s="181">
        <f t="shared" si="3"/>
        <v>41449</v>
      </c>
      <c r="N55" s="239">
        <v>41450</v>
      </c>
      <c r="Q55" s="181" t="s">
        <v>10005</v>
      </c>
      <c r="T55" s="181" t="s">
        <v>11303</v>
      </c>
      <c r="U55" s="36">
        <v>23.4</v>
      </c>
      <c r="V55" t="s">
        <v>11576</v>
      </c>
      <c r="W55"/>
      <c r="X55" t="s">
        <v>11235</v>
      </c>
      <c r="Y55" t="s">
        <v>11281</v>
      </c>
    </row>
    <row r="56" spans="1:25" x14ac:dyDescent="0.25">
      <c r="A56" s="175" t="s">
        <v>11571</v>
      </c>
      <c r="B56" t="s">
        <v>11709</v>
      </c>
      <c r="C56" s="238" t="str">
        <f t="shared" si="0"/>
        <v>CM:WQXTEST16465:M2013-6</v>
      </c>
      <c r="D56" s="178" t="s">
        <v>11781</v>
      </c>
      <c r="E56" s="178" t="s">
        <v>11774</v>
      </c>
      <c r="F56" s="276">
        <v>41450</v>
      </c>
      <c r="G56" s="243">
        <f t="shared" si="1"/>
        <v>41426</v>
      </c>
      <c r="H56" s="196">
        <f t="shared" si="2"/>
        <v>41455</v>
      </c>
      <c r="I56" s="175" t="s">
        <v>11772</v>
      </c>
      <c r="J56" s="24" t="s">
        <v>8637</v>
      </c>
      <c r="K56" s="175" t="s">
        <v>11771</v>
      </c>
      <c r="L56" s="175" t="s">
        <v>11726</v>
      </c>
      <c r="M56" s="181">
        <f t="shared" si="3"/>
        <v>41450</v>
      </c>
      <c r="N56" s="239">
        <v>41451</v>
      </c>
      <c r="Q56" s="181" t="s">
        <v>10005</v>
      </c>
      <c r="T56" s="181" t="s">
        <v>11303</v>
      </c>
      <c r="U56" s="36">
        <v>24</v>
      </c>
      <c r="V56" t="s">
        <v>11576</v>
      </c>
      <c r="W56"/>
      <c r="X56" t="s">
        <v>11235</v>
      </c>
      <c r="Y56" t="s">
        <v>11281</v>
      </c>
    </row>
    <row r="57" spans="1:25" x14ac:dyDescent="0.25">
      <c r="A57" s="175" t="s">
        <v>11571</v>
      </c>
      <c r="B57" t="s">
        <v>11709</v>
      </c>
      <c r="C57" s="238" t="str">
        <f t="shared" si="0"/>
        <v>CM:WQXTEST16465:M2013-6</v>
      </c>
      <c r="D57" s="178" t="s">
        <v>11781</v>
      </c>
      <c r="E57" s="178" t="s">
        <v>11774</v>
      </c>
      <c r="F57" s="276">
        <v>41451</v>
      </c>
      <c r="G57" s="243">
        <f t="shared" si="1"/>
        <v>41426</v>
      </c>
      <c r="H57" s="196">
        <f t="shared" si="2"/>
        <v>41455</v>
      </c>
      <c r="I57" s="175" t="s">
        <v>11772</v>
      </c>
      <c r="J57" s="24" t="s">
        <v>8637</v>
      </c>
      <c r="K57" s="175" t="s">
        <v>11771</v>
      </c>
      <c r="L57" s="175" t="s">
        <v>11726</v>
      </c>
      <c r="M57" s="181">
        <f t="shared" si="3"/>
        <v>41451</v>
      </c>
      <c r="N57" s="239">
        <v>41452</v>
      </c>
      <c r="Q57" s="181" t="s">
        <v>10005</v>
      </c>
      <c r="T57" s="181" t="s">
        <v>11303</v>
      </c>
      <c r="U57" s="36">
        <v>23.9</v>
      </c>
      <c r="V57" t="s">
        <v>11576</v>
      </c>
      <c r="W57"/>
      <c r="X57" t="s">
        <v>11235</v>
      </c>
      <c r="Y57" t="s">
        <v>11281</v>
      </c>
    </row>
    <row r="58" spans="1:25" x14ac:dyDescent="0.25">
      <c r="A58" s="175" t="s">
        <v>11571</v>
      </c>
      <c r="B58" t="s">
        <v>11709</v>
      </c>
      <c r="C58" s="238" t="str">
        <f t="shared" si="0"/>
        <v>CM:WQXTEST16465:M2013-6</v>
      </c>
      <c r="D58" s="178" t="s">
        <v>11781</v>
      </c>
      <c r="E58" s="178" t="s">
        <v>11774</v>
      </c>
      <c r="F58" s="276">
        <v>41452</v>
      </c>
      <c r="G58" s="243">
        <f t="shared" si="1"/>
        <v>41426</v>
      </c>
      <c r="H58" s="196">
        <f t="shared" si="2"/>
        <v>41455</v>
      </c>
      <c r="I58" s="175" t="s">
        <v>11772</v>
      </c>
      <c r="J58" s="24" t="s">
        <v>8637</v>
      </c>
      <c r="K58" s="175" t="s">
        <v>11771</v>
      </c>
      <c r="L58" s="175" t="s">
        <v>11726</v>
      </c>
      <c r="M58" s="181">
        <f t="shared" si="3"/>
        <v>41452</v>
      </c>
      <c r="N58" s="239">
        <v>41453</v>
      </c>
      <c r="Q58" s="181" t="s">
        <v>10005</v>
      </c>
      <c r="T58" s="181" t="s">
        <v>11303</v>
      </c>
      <c r="U58" s="36">
        <v>23.2</v>
      </c>
      <c r="V58" t="s">
        <v>11576</v>
      </c>
      <c r="W58"/>
      <c r="X58" t="s">
        <v>11235</v>
      </c>
      <c r="Y58" t="s">
        <v>11281</v>
      </c>
    </row>
    <row r="59" spans="1:25" x14ac:dyDescent="0.25">
      <c r="A59" s="175" t="s">
        <v>11571</v>
      </c>
      <c r="B59" t="s">
        <v>11709</v>
      </c>
      <c r="C59" s="238" t="str">
        <f t="shared" si="0"/>
        <v>CM:WQXTEST16465:M2013-6</v>
      </c>
      <c r="D59" s="178" t="s">
        <v>11781</v>
      </c>
      <c r="E59" s="178" t="s">
        <v>11774</v>
      </c>
      <c r="F59" s="276">
        <v>41453</v>
      </c>
      <c r="G59" s="243">
        <f t="shared" si="1"/>
        <v>41426</v>
      </c>
      <c r="H59" s="196">
        <f t="shared" si="2"/>
        <v>41455</v>
      </c>
      <c r="I59" s="175" t="s">
        <v>11772</v>
      </c>
      <c r="J59" s="24" t="s">
        <v>8637</v>
      </c>
      <c r="K59" s="175" t="s">
        <v>11771</v>
      </c>
      <c r="L59" s="175" t="s">
        <v>11726</v>
      </c>
      <c r="M59" s="181">
        <f t="shared" si="3"/>
        <v>41453</v>
      </c>
      <c r="N59" s="239">
        <v>41454</v>
      </c>
      <c r="Q59" s="181" t="s">
        <v>10005</v>
      </c>
      <c r="T59" s="181" t="s">
        <v>11303</v>
      </c>
      <c r="U59" s="36">
        <v>23</v>
      </c>
      <c r="V59" t="s">
        <v>11576</v>
      </c>
      <c r="W59" s="184"/>
      <c r="X59" t="s">
        <v>11235</v>
      </c>
      <c r="Y59" t="s">
        <v>11281</v>
      </c>
    </row>
    <row r="60" spans="1:25" x14ac:dyDescent="0.25">
      <c r="A60" s="175" t="s">
        <v>11571</v>
      </c>
      <c r="B60" t="s">
        <v>11709</v>
      </c>
      <c r="C60" s="238" t="str">
        <f t="shared" si="0"/>
        <v>CM:WQXTEST16465:M2013-6</v>
      </c>
      <c r="D60" s="178" t="s">
        <v>11781</v>
      </c>
      <c r="E60" s="178" t="s">
        <v>11774</v>
      </c>
      <c r="F60" s="276">
        <v>41454</v>
      </c>
      <c r="G60" s="243">
        <f t="shared" si="1"/>
        <v>41426</v>
      </c>
      <c r="H60" s="196">
        <f t="shared" si="2"/>
        <v>41455</v>
      </c>
      <c r="I60" s="175" t="s">
        <v>11772</v>
      </c>
      <c r="J60" s="24" t="s">
        <v>8637</v>
      </c>
      <c r="K60" s="175" t="s">
        <v>11771</v>
      </c>
      <c r="L60" s="175" t="s">
        <v>11726</v>
      </c>
      <c r="M60" s="181">
        <f t="shared" si="3"/>
        <v>41454</v>
      </c>
      <c r="N60" s="239">
        <v>41455</v>
      </c>
      <c r="Q60" s="181" t="s">
        <v>10005</v>
      </c>
      <c r="T60" s="181" t="s">
        <v>11303</v>
      </c>
      <c r="U60" s="36">
        <v>23.4</v>
      </c>
      <c r="V60" t="s">
        <v>11576</v>
      </c>
      <c r="W60"/>
      <c r="X60" t="s">
        <v>11235</v>
      </c>
      <c r="Y60" t="s">
        <v>11281</v>
      </c>
    </row>
    <row r="61" spans="1:25" x14ac:dyDescent="0.25">
      <c r="A61" s="175" t="s">
        <v>11571</v>
      </c>
      <c r="B61" t="s">
        <v>11709</v>
      </c>
      <c r="C61" s="238" t="str">
        <f t="shared" si="0"/>
        <v>CM:WQXTEST16465:M2013-6</v>
      </c>
      <c r="D61" s="178" t="s">
        <v>11781</v>
      </c>
      <c r="E61" s="178" t="s">
        <v>11774</v>
      </c>
      <c r="F61" s="276">
        <v>41455</v>
      </c>
      <c r="G61" s="243">
        <f t="shared" si="1"/>
        <v>41426</v>
      </c>
      <c r="H61" s="196">
        <f t="shared" si="2"/>
        <v>41455</v>
      </c>
      <c r="I61" s="175" t="s">
        <v>11772</v>
      </c>
      <c r="J61" s="24" t="s">
        <v>8637</v>
      </c>
      <c r="K61" s="175" t="s">
        <v>11771</v>
      </c>
      <c r="L61" s="175" t="s">
        <v>11726</v>
      </c>
      <c r="M61" s="181">
        <f t="shared" si="3"/>
        <v>41455</v>
      </c>
      <c r="N61" s="239">
        <v>41456</v>
      </c>
      <c r="Q61" s="181" t="s">
        <v>10005</v>
      </c>
      <c r="T61" s="181" t="s">
        <v>11303</v>
      </c>
      <c r="U61" s="36">
        <v>21.6</v>
      </c>
      <c r="V61" t="s">
        <v>11576</v>
      </c>
      <c r="W61"/>
      <c r="X61" t="s">
        <v>11235</v>
      </c>
      <c r="Y61" t="s">
        <v>11281</v>
      </c>
    </row>
    <row r="62" spans="1:25" x14ac:dyDescent="0.25">
      <c r="A62" s="175" t="s">
        <v>11571</v>
      </c>
      <c r="B62" t="s">
        <v>11709</v>
      </c>
      <c r="C62" s="238" t="str">
        <f t="shared" si="0"/>
        <v>CM:WQXTEST16465:M2013-6</v>
      </c>
      <c r="D62" s="178" t="s">
        <v>11781</v>
      </c>
      <c r="E62" s="178" t="s">
        <v>11774</v>
      </c>
      <c r="F62" s="276">
        <v>41426</v>
      </c>
      <c r="G62" s="243">
        <f t="shared" si="1"/>
        <v>41426</v>
      </c>
      <c r="H62" s="196">
        <f t="shared" si="2"/>
        <v>41455</v>
      </c>
      <c r="I62" s="175" t="s">
        <v>11772</v>
      </c>
      <c r="J62" s="24" t="s">
        <v>8637</v>
      </c>
      <c r="K62" s="175" t="s">
        <v>11771</v>
      </c>
      <c r="L62" s="175" t="s">
        <v>11726</v>
      </c>
      <c r="M62" s="181">
        <f t="shared" si="3"/>
        <v>41426</v>
      </c>
      <c r="N62" s="239">
        <v>41427</v>
      </c>
      <c r="Q62" s="181" t="s">
        <v>10005</v>
      </c>
      <c r="T62" s="181" t="s">
        <v>11306</v>
      </c>
      <c r="U62" s="36">
        <v>18.2</v>
      </c>
      <c r="V62" t="s">
        <v>11576</v>
      </c>
      <c r="W62"/>
      <c r="X62" t="s">
        <v>11235</v>
      </c>
      <c r="Y62" t="s">
        <v>11281</v>
      </c>
    </row>
    <row r="63" spans="1:25" x14ac:dyDescent="0.25">
      <c r="A63" s="175" t="s">
        <v>11571</v>
      </c>
      <c r="B63" t="s">
        <v>11709</v>
      </c>
      <c r="C63" s="238" t="str">
        <f t="shared" si="0"/>
        <v>CM:WQXTEST16465:M2013-6</v>
      </c>
      <c r="D63" s="178" t="s">
        <v>11781</v>
      </c>
      <c r="E63" s="178" t="s">
        <v>11774</v>
      </c>
      <c r="F63" s="276">
        <v>41427</v>
      </c>
      <c r="G63" s="243">
        <f t="shared" si="1"/>
        <v>41426</v>
      </c>
      <c r="H63" s="196">
        <f t="shared" si="2"/>
        <v>41455</v>
      </c>
      <c r="I63" s="175" t="s">
        <v>11772</v>
      </c>
      <c r="J63" s="24" t="s">
        <v>8637</v>
      </c>
      <c r="K63" s="175" t="s">
        <v>11771</v>
      </c>
      <c r="L63" s="175" t="s">
        <v>11726</v>
      </c>
      <c r="M63" s="181">
        <f t="shared" si="3"/>
        <v>41427</v>
      </c>
      <c r="N63" s="239">
        <v>41428</v>
      </c>
      <c r="Q63" s="181" t="s">
        <v>10005</v>
      </c>
      <c r="T63" s="181" t="s">
        <v>11306</v>
      </c>
      <c r="U63" s="36">
        <v>18.2</v>
      </c>
      <c r="V63" t="s">
        <v>11576</v>
      </c>
      <c r="W63"/>
      <c r="X63" t="s">
        <v>11235</v>
      </c>
      <c r="Y63" t="s">
        <v>11281</v>
      </c>
    </row>
    <row r="64" spans="1:25" x14ac:dyDescent="0.25">
      <c r="A64" s="175" t="s">
        <v>11571</v>
      </c>
      <c r="B64" t="s">
        <v>11709</v>
      </c>
      <c r="C64" s="238" t="str">
        <f t="shared" si="0"/>
        <v>CM:WQXTEST16465:M2013-6</v>
      </c>
      <c r="D64" s="178" t="s">
        <v>11781</v>
      </c>
      <c r="E64" s="178" t="s">
        <v>11774</v>
      </c>
      <c r="F64" s="276">
        <v>41428</v>
      </c>
      <c r="G64" s="243">
        <f t="shared" si="1"/>
        <v>41426</v>
      </c>
      <c r="H64" s="196">
        <f t="shared" si="2"/>
        <v>41455</v>
      </c>
      <c r="I64" s="175" t="s">
        <v>11772</v>
      </c>
      <c r="J64" s="24" t="s">
        <v>8637</v>
      </c>
      <c r="K64" s="175" t="s">
        <v>11771</v>
      </c>
      <c r="L64" s="175" t="s">
        <v>11726</v>
      </c>
      <c r="M64" s="181">
        <f t="shared" si="3"/>
        <v>41428</v>
      </c>
      <c r="N64" s="239">
        <v>41429</v>
      </c>
      <c r="Q64" s="181" t="s">
        <v>10005</v>
      </c>
      <c r="T64" s="181" t="s">
        <v>11306</v>
      </c>
      <c r="U64" s="36">
        <v>16.8</v>
      </c>
      <c r="V64" t="s">
        <v>11576</v>
      </c>
      <c r="W64"/>
      <c r="X64" t="s">
        <v>11235</v>
      </c>
      <c r="Y64" t="s">
        <v>11281</v>
      </c>
    </row>
    <row r="65" spans="1:25" x14ac:dyDescent="0.25">
      <c r="A65" s="175" t="s">
        <v>11571</v>
      </c>
      <c r="B65" t="s">
        <v>11709</v>
      </c>
      <c r="C65" s="238" t="str">
        <f t="shared" si="0"/>
        <v>CM:WQXTEST16465:M2013-6</v>
      </c>
      <c r="D65" s="178" t="s">
        <v>11781</v>
      </c>
      <c r="E65" s="178" t="s">
        <v>11774</v>
      </c>
      <c r="F65" s="276">
        <v>41429</v>
      </c>
      <c r="G65" s="243">
        <f t="shared" si="1"/>
        <v>41426</v>
      </c>
      <c r="H65" s="196">
        <f t="shared" si="2"/>
        <v>41455</v>
      </c>
      <c r="I65" s="175" t="s">
        <v>11772</v>
      </c>
      <c r="J65" s="24" t="s">
        <v>8637</v>
      </c>
      <c r="K65" s="175" t="s">
        <v>11771</v>
      </c>
      <c r="L65" s="175" t="s">
        <v>11726</v>
      </c>
      <c r="M65" s="181">
        <f t="shared" si="3"/>
        <v>41429</v>
      </c>
      <c r="N65" s="239">
        <v>41430</v>
      </c>
      <c r="Q65" s="181" t="s">
        <v>10005</v>
      </c>
      <c r="T65" s="181" t="s">
        <v>11306</v>
      </c>
      <c r="U65" s="36">
        <v>15.7</v>
      </c>
      <c r="V65" t="s">
        <v>11576</v>
      </c>
      <c r="W65"/>
      <c r="X65" t="s">
        <v>11235</v>
      </c>
      <c r="Y65" t="s">
        <v>11281</v>
      </c>
    </row>
    <row r="66" spans="1:25" x14ac:dyDescent="0.25">
      <c r="A66" s="175" t="s">
        <v>11571</v>
      </c>
      <c r="B66" t="s">
        <v>11709</v>
      </c>
      <c r="C66" s="238" t="str">
        <f t="shared" si="0"/>
        <v>CM:WQXTEST16465:M2013-6</v>
      </c>
      <c r="D66" s="178" t="s">
        <v>11781</v>
      </c>
      <c r="E66" s="178" t="s">
        <v>11774</v>
      </c>
      <c r="F66" s="276">
        <v>41430</v>
      </c>
      <c r="G66" s="243">
        <f t="shared" si="1"/>
        <v>41426</v>
      </c>
      <c r="H66" s="196">
        <f t="shared" si="2"/>
        <v>41455</v>
      </c>
      <c r="I66" s="175" t="s">
        <v>11772</v>
      </c>
      <c r="J66" s="24" t="s">
        <v>8637</v>
      </c>
      <c r="K66" s="175" t="s">
        <v>11771</v>
      </c>
      <c r="L66" s="175" t="s">
        <v>11726</v>
      </c>
      <c r="M66" s="181">
        <f t="shared" si="3"/>
        <v>41430</v>
      </c>
      <c r="N66" s="239">
        <v>41431</v>
      </c>
      <c r="Q66" s="181" t="s">
        <v>10005</v>
      </c>
      <c r="T66" s="181" t="s">
        <v>11306</v>
      </c>
      <c r="U66" s="36">
        <v>16.100000000000001</v>
      </c>
      <c r="V66" t="s">
        <v>11576</v>
      </c>
      <c r="W66"/>
      <c r="X66" t="s">
        <v>11235</v>
      </c>
      <c r="Y66" t="s">
        <v>11281</v>
      </c>
    </row>
    <row r="67" spans="1:25" x14ac:dyDescent="0.25">
      <c r="A67" s="175" t="s">
        <v>11571</v>
      </c>
      <c r="B67" t="s">
        <v>11709</v>
      </c>
      <c r="C67" s="238" t="str">
        <f t="shared" ref="C67:C130" si="4">"CM:"&amp;B67&amp;":M"&amp;YEAR(F67)&amp;"-"&amp;MONTH(F67)</f>
        <v>CM:WQXTEST16465:M2013-6</v>
      </c>
      <c r="D67" s="178" t="s">
        <v>11781</v>
      </c>
      <c r="E67" s="178" t="s">
        <v>11774</v>
      </c>
      <c r="F67" s="276">
        <v>41431</v>
      </c>
      <c r="G67" s="243">
        <f t="shared" ref="G67:G130" si="5">DATE(YEAR(F67),MONTH(F67),DAY(1))</f>
        <v>41426</v>
      </c>
      <c r="H67" s="196">
        <f t="shared" ref="H67:H130" si="6">DATE(YEAR(F67),MONTH(F67),DAY(30))</f>
        <v>41455</v>
      </c>
      <c r="I67" s="175" t="s">
        <v>11772</v>
      </c>
      <c r="J67" s="24" t="s">
        <v>8637</v>
      </c>
      <c r="K67" s="175" t="s">
        <v>11771</v>
      </c>
      <c r="L67" s="175" t="s">
        <v>11726</v>
      </c>
      <c r="M67" s="181">
        <f t="shared" ref="M67:M130" si="7">DATE(YEAR(F67),MONTH(F67),DAY(F67))</f>
        <v>41431</v>
      </c>
      <c r="N67" s="239">
        <v>41432</v>
      </c>
      <c r="Q67" s="181" t="s">
        <v>10005</v>
      </c>
      <c r="T67" s="181" t="s">
        <v>11306</v>
      </c>
      <c r="U67" s="36">
        <v>17.2</v>
      </c>
      <c r="V67" t="s">
        <v>11576</v>
      </c>
      <c r="W67"/>
      <c r="X67" t="s">
        <v>11235</v>
      </c>
      <c r="Y67" t="s">
        <v>11281</v>
      </c>
    </row>
    <row r="68" spans="1:25" x14ac:dyDescent="0.25">
      <c r="A68" s="175" t="s">
        <v>11571</v>
      </c>
      <c r="B68" t="s">
        <v>11709</v>
      </c>
      <c r="C68" s="238" t="str">
        <f t="shared" si="4"/>
        <v>CM:WQXTEST16465:M2013-6</v>
      </c>
      <c r="D68" s="178" t="s">
        <v>11781</v>
      </c>
      <c r="E68" s="178" t="s">
        <v>11774</v>
      </c>
      <c r="F68" s="276">
        <v>41432</v>
      </c>
      <c r="G68" s="243">
        <f t="shared" si="5"/>
        <v>41426</v>
      </c>
      <c r="H68" s="196">
        <f t="shared" si="6"/>
        <v>41455</v>
      </c>
      <c r="I68" s="175" t="s">
        <v>11772</v>
      </c>
      <c r="J68" s="24" t="s">
        <v>8637</v>
      </c>
      <c r="K68" s="175" t="s">
        <v>11771</v>
      </c>
      <c r="L68" s="175" t="s">
        <v>11726</v>
      </c>
      <c r="M68" s="181">
        <f t="shared" si="7"/>
        <v>41432</v>
      </c>
      <c r="N68" s="239">
        <v>41433</v>
      </c>
      <c r="Q68" s="181" t="s">
        <v>10005</v>
      </c>
      <c r="T68" s="181" t="s">
        <v>11306</v>
      </c>
      <c r="U68" s="36">
        <v>19.3</v>
      </c>
      <c r="V68" t="s">
        <v>11576</v>
      </c>
      <c r="W68"/>
      <c r="X68" t="s">
        <v>11235</v>
      </c>
      <c r="Y68" t="s">
        <v>11281</v>
      </c>
    </row>
    <row r="69" spans="1:25" x14ac:dyDescent="0.25">
      <c r="A69" s="175" t="s">
        <v>11571</v>
      </c>
      <c r="B69" t="s">
        <v>11709</v>
      </c>
      <c r="C69" s="238" t="str">
        <f t="shared" si="4"/>
        <v>CM:WQXTEST16465:M2013-6</v>
      </c>
      <c r="D69" s="178" t="s">
        <v>11781</v>
      </c>
      <c r="E69" s="178" t="s">
        <v>11774</v>
      </c>
      <c r="F69" s="276">
        <v>41433</v>
      </c>
      <c r="G69" s="243">
        <f t="shared" si="5"/>
        <v>41426</v>
      </c>
      <c r="H69" s="196">
        <f t="shared" si="6"/>
        <v>41455</v>
      </c>
      <c r="I69" s="175" t="s">
        <v>11772</v>
      </c>
      <c r="J69" s="24" t="s">
        <v>8637</v>
      </c>
      <c r="K69" s="175" t="s">
        <v>11771</v>
      </c>
      <c r="L69" s="175" t="s">
        <v>11726</v>
      </c>
      <c r="M69" s="181">
        <f t="shared" si="7"/>
        <v>41433</v>
      </c>
      <c r="N69" s="239">
        <v>41434</v>
      </c>
      <c r="Q69" s="181" t="s">
        <v>10005</v>
      </c>
      <c r="T69" s="181" t="s">
        <v>11306</v>
      </c>
      <c r="U69" s="36">
        <v>18.399999999999999</v>
      </c>
      <c r="V69" t="s">
        <v>11576</v>
      </c>
      <c r="W69"/>
      <c r="X69" t="s">
        <v>11235</v>
      </c>
      <c r="Y69" t="s">
        <v>11281</v>
      </c>
    </row>
    <row r="70" spans="1:25" x14ac:dyDescent="0.25">
      <c r="A70" s="175" t="s">
        <v>11571</v>
      </c>
      <c r="B70" t="s">
        <v>11709</v>
      </c>
      <c r="C70" s="238" t="str">
        <f t="shared" si="4"/>
        <v>CM:WQXTEST16465:M2013-6</v>
      </c>
      <c r="D70" s="178" t="s">
        <v>11781</v>
      </c>
      <c r="E70" s="178" t="s">
        <v>11774</v>
      </c>
      <c r="F70" s="276">
        <v>41434</v>
      </c>
      <c r="G70" s="243">
        <f t="shared" si="5"/>
        <v>41426</v>
      </c>
      <c r="H70" s="196">
        <f t="shared" si="6"/>
        <v>41455</v>
      </c>
      <c r="I70" s="175" t="s">
        <v>11772</v>
      </c>
      <c r="J70" s="24" t="s">
        <v>8637</v>
      </c>
      <c r="K70" s="175" t="s">
        <v>11771</v>
      </c>
      <c r="L70" s="175" t="s">
        <v>11726</v>
      </c>
      <c r="M70" s="181">
        <f t="shared" si="7"/>
        <v>41434</v>
      </c>
      <c r="N70" s="239">
        <v>41435</v>
      </c>
      <c r="Q70" s="181" t="s">
        <v>10005</v>
      </c>
      <c r="T70" s="181" t="s">
        <v>11306</v>
      </c>
      <c r="U70" s="36">
        <v>18.399999999999999</v>
      </c>
      <c r="V70" t="s">
        <v>11576</v>
      </c>
      <c r="W70"/>
      <c r="X70" t="s">
        <v>11235</v>
      </c>
      <c r="Y70" t="s">
        <v>11281</v>
      </c>
    </row>
    <row r="71" spans="1:25" x14ac:dyDescent="0.25">
      <c r="A71" s="175" t="s">
        <v>11571</v>
      </c>
      <c r="B71" t="s">
        <v>11709</v>
      </c>
      <c r="C71" s="238" t="str">
        <f t="shared" si="4"/>
        <v>CM:WQXTEST16465:M2013-6</v>
      </c>
      <c r="D71" s="178" t="s">
        <v>11781</v>
      </c>
      <c r="E71" s="178" t="s">
        <v>11774</v>
      </c>
      <c r="F71" s="276">
        <v>41435</v>
      </c>
      <c r="G71" s="243">
        <f t="shared" si="5"/>
        <v>41426</v>
      </c>
      <c r="H71" s="196">
        <f t="shared" si="6"/>
        <v>41455</v>
      </c>
      <c r="I71" s="175" t="s">
        <v>11772</v>
      </c>
      <c r="J71" s="24" t="s">
        <v>8637</v>
      </c>
      <c r="K71" s="175" t="s">
        <v>11771</v>
      </c>
      <c r="L71" s="175" t="s">
        <v>11726</v>
      </c>
      <c r="M71" s="181">
        <f t="shared" si="7"/>
        <v>41435</v>
      </c>
      <c r="N71" s="239">
        <v>41436</v>
      </c>
      <c r="Q71" s="181" t="s">
        <v>10005</v>
      </c>
      <c r="T71" s="181" t="s">
        <v>11306</v>
      </c>
      <c r="U71" s="36">
        <v>18.7</v>
      </c>
      <c r="V71" t="s">
        <v>11576</v>
      </c>
      <c r="W71"/>
      <c r="X71" t="s">
        <v>11235</v>
      </c>
      <c r="Y71" t="s">
        <v>11281</v>
      </c>
    </row>
    <row r="72" spans="1:25" x14ac:dyDescent="0.25">
      <c r="A72" s="175" t="s">
        <v>11571</v>
      </c>
      <c r="B72" t="s">
        <v>11709</v>
      </c>
      <c r="C72" s="238" t="str">
        <f t="shared" si="4"/>
        <v>CM:WQXTEST16465:M2013-6</v>
      </c>
      <c r="D72" s="178" t="s">
        <v>11781</v>
      </c>
      <c r="E72" s="178" t="s">
        <v>11774</v>
      </c>
      <c r="F72" s="276">
        <v>41436</v>
      </c>
      <c r="G72" s="243">
        <f t="shared" si="5"/>
        <v>41426</v>
      </c>
      <c r="H72" s="196">
        <f t="shared" si="6"/>
        <v>41455</v>
      </c>
      <c r="I72" s="175" t="s">
        <v>11772</v>
      </c>
      <c r="J72" s="24" t="s">
        <v>8637</v>
      </c>
      <c r="K72" s="175" t="s">
        <v>11771</v>
      </c>
      <c r="L72" s="175" t="s">
        <v>11726</v>
      </c>
      <c r="M72" s="181">
        <f t="shared" si="7"/>
        <v>41436</v>
      </c>
      <c r="N72" s="239">
        <v>41437</v>
      </c>
      <c r="Q72" s="181" t="s">
        <v>10005</v>
      </c>
      <c r="T72" s="181" t="s">
        <v>11306</v>
      </c>
      <c r="U72" s="36">
        <v>19.100000000000001</v>
      </c>
      <c r="V72" t="s">
        <v>11576</v>
      </c>
      <c r="W72"/>
      <c r="X72" t="s">
        <v>11235</v>
      </c>
      <c r="Y72" t="s">
        <v>11281</v>
      </c>
    </row>
    <row r="73" spans="1:25" x14ac:dyDescent="0.25">
      <c r="A73" s="175" t="s">
        <v>11571</v>
      </c>
      <c r="B73" t="s">
        <v>11709</v>
      </c>
      <c r="C73" s="238" t="str">
        <f t="shared" si="4"/>
        <v>CM:WQXTEST16465:M2013-6</v>
      </c>
      <c r="D73" s="178" t="s">
        <v>11781</v>
      </c>
      <c r="E73" s="178" t="s">
        <v>11774</v>
      </c>
      <c r="F73" s="276">
        <v>41437</v>
      </c>
      <c r="G73" s="243">
        <f t="shared" si="5"/>
        <v>41426</v>
      </c>
      <c r="H73" s="196">
        <f t="shared" si="6"/>
        <v>41455</v>
      </c>
      <c r="I73" s="175" t="s">
        <v>11772</v>
      </c>
      <c r="J73" s="24" t="s">
        <v>8637</v>
      </c>
      <c r="K73" s="175" t="s">
        <v>11771</v>
      </c>
      <c r="L73" s="175" t="s">
        <v>11726</v>
      </c>
      <c r="M73" s="181">
        <f t="shared" si="7"/>
        <v>41437</v>
      </c>
      <c r="N73" s="239">
        <v>41438</v>
      </c>
      <c r="Q73" s="181" t="s">
        <v>10005</v>
      </c>
      <c r="T73" s="181" t="s">
        <v>11306</v>
      </c>
      <c r="U73" s="36">
        <v>19</v>
      </c>
      <c r="V73" t="s">
        <v>11576</v>
      </c>
      <c r="W73"/>
      <c r="X73" t="s">
        <v>11235</v>
      </c>
      <c r="Y73" t="s">
        <v>11281</v>
      </c>
    </row>
    <row r="74" spans="1:25" x14ac:dyDescent="0.25">
      <c r="A74" s="175" t="s">
        <v>11571</v>
      </c>
      <c r="B74" t="s">
        <v>11709</v>
      </c>
      <c r="C74" s="238" t="str">
        <f t="shared" si="4"/>
        <v>CM:WQXTEST16465:M2013-6</v>
      </c>
      <c r="D74" s="178" t="s">
        <v>11781</v>
      </c>
      <c r="E74" s="178" t="s">
        <v>11774</v>
      </c>
      <c r="F74" s="276">
        <v>41438</v>
      </c>
      <c r="G74" s="243">
        <f t="shared" si="5"/>
        <v>41426</v>
      </c>
      <c r="H74" s="196">
        <f t="shared" si="6"/>
        <v>41455</v>
      </c>
      <c r="I74" s="175" t="s">
        <v>11772</v>
      </c>
      <c r="J74" s="24" t="s">
        <v>8637</v>
      </c>
      <c r="K74" s="175" t="s">
        <v>11771</v>
      </c>
      <c r="L74" s="175" t="s">
        <v>11726</v>
      </c>
      <c r="M74" s="181">
        <f t="shared" si="7"/>
        <v>41438</v>
      </c>
      <c r="N74" s="239">
        <v>41439</v>
      </c>
      <c r="Q74" s="181" t="s">
        <v>10005</v>
      </c>
      <c r="T74" s="181" t="s">
        <v>11306</v>
      </c>
      <c r="U74" s="36">
        <v>19.100000000000001</v>
      </c>
      <c r="V74" t="s">
        <v>11576</v>
      </c>
      <c r="W74"/>
      <c r="X74" t="s">
        <v>11235</v>
      </c>
      <c r="Y74" t="s">
        <v>11281</v>
      </c>
    </row>
    <row r="75" spans="1:25" x14ac:dyDescent="0.25">
      <c r="A75" s="175" t="s">
        <v>11571</v>
      </c>
      <c r="B75" t="s">
        <v>11709</v>
      </c>
      <c r="C75" s="238" t="str">
        <f t="shared" si="4"/>
        <v>CM:WQXTEST16465:M2013-6</v>
      </c>
      <c r="D75" s="178" t="s">
        <v>11781</v>
      </c>
      <c r="E75" s="178" t="s">
        <v>11774</v>
      </c>
      <c r="F75" s="276">
        <v>41439</v>
      </c>
      <c r="G75" s="243">
        <f t="shared" si="5"/>
        <v>41426</v>
      </c>
      <c r="H75" s="196">
        <f t="shared" si="6"/>
        <v>41455</v>
      </c>
      <c r="I75" s="175" t="s">
        <v>11772</v>
      </c>
      <c r="J75" s="24" t="s">
        <v>8637</v>
      </c>
      <c r="K75" s="175" t="s">
        <v>11771</v>
      </c>
      <c r="L75" s="175" t="s">
        <v>11726</v>
      </c>
      <c r="M75" s="181">
        <f t="shared" si="7"/>
        <v>41439</v>
      </c>
      <c r="N75" s="239">
        <v>41440</v>
      </c>
      <c r="Q75" s="181" t="s">
        <v>10005</v>
      </c>
      <c r="T75" s="181" t="s">
        <v>11306</v>
      </c>
      <c r="U75" s="36">
        <v>18.2</v>
      </c>
      <c r="V75" t="s">
        <v>11576</v>
      </c>
      <c r="W75"/>
      <c r="X75" t="s">
        <v>11235</v>
      </c>
      <c r="Y75" t="s">
        <v>11281</v>
      </c>
    </row>
    <row r="76" spans="1:25" x14ac:dyDescent="0.25">
      <c r="A76" s="175" t="s">
        <v>11571</v>
      </c>
      <c r="B76" t="s">
        <v>11709</v>
      </c>
      <c r="C76" s="238" t="str">
        <f t="shared" si="4"/>
        <v>CM:WQXTEST16465:M2013-6</v>
      </c>
      <c r="D76" s="178" t="s">
        <v>11781</v>
      </c>
      <c r="E76" s="178" t="s">
        <v>11774</v>
      </c>
      <c r="F76" s="276">
        <v>41440</v>
      </c>
      <c r="G76" s="243">
        <f t="shared" si="5"/>
        <v>41426</v>
      </c>
      <c r="H76" s="196">
        <f t="shared" si="6"/>
        <v>41455</v>
      </c>
      <c r="I76" s="175" t="s">
        <v>11772</v>
      </c>
      <c r="J76" s="24" t="s">
        <v>8637</v>
      </c>
      <c r="K76" s="175" t="s">
        <v>11771</v>
      </c>
      <c r="L76" s="175" t="s">
        <v>11726</v>
      </c>
      <c r="M76" s="181">
        <f t="shared" si="7"/>
        <v>41440</v>
      </c>
      <c r="N76" s="239">
        <v>41441</v>
      </c>
      <c r="Q76" s="181" t="s">
        <v>10005</v>
      </c>
      <c r="T76" s="181" t="s">
        <v>11306</v>
      </c>
      <c r="U76" s="36">
        <v>18.3</v>
      </c>
      <c r="V76" t="s">
        <v>11576</v>
      </c>
      <c r="W76"/>
      <c r="X76" t="s">
        <v>11235</v>
      </c>
      <c r="Y76" t="s">
        <v>11281</v>
      </c>
    </row>
    <row r="77" spans="1:25" x14ac:dyDescent="0.25">
      <c r="A77" s="175" t="s">
        <v>11571</v>
      </c>
      <c r="B77" t="s">
        <v>11709</v>
      </c>
      <c r="C77" s="238" t="str">
        <f t="shared" si="4"/>
        <v>CM:WQXTEST16465:M2013-6</v>
      </c>
      <c r="D77" s="178" t="s">
        <v>11781</v>
      </c>
      <c r="E77" s="178" t="s">
        <v>11774</v>
      </c>
      <c r="F77" s="276">
        <v>41441</v>
      </c>
      <c r="G77" s="243">
        <f t="shared" si="5"/>
        <v>41426</v>
      </c>
      <c r="H77" s="196">
        <f t="shared" si="6"/>
        <v>41455</v>
      </c>
      <c r="I77" s="175" t="s">
        <v>11772</v>
      </c>
      <c r="J77" s="24" t="s">
        <v>8637</v>
      </c>
      <c r="K77" s="175" t="s">
        <v>11771</v>
      </c>
      <c r="L77" s="175" t="s">
        <v>11726</v>
      </c>
      <c r="M77" s="181">
        <f t="shared" si="7"/>
        <v>41441</v>
      </c>
      <c r="N77" s="239">
        <v>41442</v>
      </c>
      <c r="Q77" s="181" t="s">
        <v>10005</v>
      </c>
      <c r="T77" s="181" t="s">
        <v>11306</v>
      </c>
      <c r="U77" s="36">
        <v>18</v>
      </c>
      <c r="V77" t="s">
        <v>11576</v>
      </c>
      <c r="W77"/>
      <c r="X77" t="s">
        <v>11235</v>
      </c>
      <c r="Y77" t="s">
        <v>11281</v>
      </c>
    </row>
    <row r="78" spans="1:25" x14ac:dyDescent="0.25">
      <c r="A78" s="175" t="s">
        <v>11571</v>
      </c>
      <c r="B78" t="s">
        <v>11709</v>
      </c>
      <c r="C78" s="238" t="str">
        <f t="shared" si="4"/>
        <v>CM:WQXTEST16465:M2013-6</v>
      </c>
      <c r="D78" s="178" t="s">
        <v>11781</v>
      </c>
      <c r="E78" s="178" t="s">
        <v>11774</v>
      </c>
      <c r="F78" s="276">
        <v>41442</v>
      </c>
      <c r="G78" s="243">
        <f t="shared" si="5"/>
        <v>41426</v>
      </c>
      <c r="H78" s="196">
        <f t="shared" si="6"/>
        <v>41455</v>
      </c>
      <c r="I78" s="175" t="s">
        <v>11772</v>
      </c>
      <c r="J78" s="24" t="s">
        <v>8637</v>
      </c>
      <c r="K78" s="175" t="s">
        <v>11771</v>
      </c>
      <c r="L78" s="175" t="s">
        <v>11726</v>
      </c>
      <c r="M78" s="181">
        <f t="shared" si="7"/>
        <v>41442</v>
      </c>
      <c r="N78" s="239">
        <v>41443</v>
      </c>
      <c r="Q78" s="181" t="s">
        <v>10005</v>
      </c>
      <c r="T78" s="181" t="s">
        <v>11306</v>
      </c>
      <c r="U78" s="36">
        <v>19</v>
      </c>
      <c r="V78" t="s">
        <v>11576</v>
      </c>
      <c r="W78"/>
      <c r="X78" t="s">
        <v>11235</v>
      </c>
      <c r="Y78" t="s">
        <v>11281</v>
      </c>
    </row>
    <row r="79" spans="1:25" x14ac:dyDescent="0.25">
      <c r="A79" s="175" t="s">
        <v>11571</v>
      </c>
      <c r="B79" t="s">
        <v>11709</v>
      </c>
      <c r="C79" s="238" t="str">
        <f t="shared" si="4"/>
        <v>CM:WQXTEST16465:M2013-6</v>
      </c>
      <c r="D79" s="178" t="s">
        <v>11781</v>
      </c>
      <c r="E79" s="178" t="s">
        <v>11774</v>
      </c>
      <c r="F79" s="276">
        <v>41443</v>
      </c>
      <c r="G79" s="243">
        <f t="shared" si="5"/>
        <v>41426</v>
      </c>
      <c r="H79" s="196">
        <f t="shared" si="6"/>
        <v>41455</v>
      </c>
      <c r="I79" s="175" t="s">
        <v>11772</v>
      </c>
      <c r="J79" s="24" t="s">
        <v>8637</v>
      </c>
      <c r="K79" s="175" t="s">
        <v>11771</v>
      </c>
      <c r="L79" s="175" t="s">
        <v>11726</v>
      </c>
      <c r="M79" s="181">
        <f t="shared" si="7"/>
        <v>41443</v>
      </c>
      <c r="N79" s="239">
        <v>41444</v>
      </c>
      <c r="Q79" s="181" t="s">
        <v>10005</v>
      </c>
      <c r="T79" s="181" t="s">
        <v>11306</v>
      </c>
      <c r="U79" s="36">
        <v>19.2</v>
      </c>
      <c r="V79" t="s">
        <v>11576</v>
      </c>
      <c r="W79"/>
      <c r="X79" t="s">
        <v>11235</v>
      </c>
      <c r="Y79" t="s">
        <v>11281</v>
      </c>
    </row>
    <row r="80" spans="1:25" x14ac:dyDescent="0.25">
      <c r="A80" s="175" t="s">
        <v>11571</v>
      </c>
      <c r="B80" t="s">
        <v>11709</v>
      </c>
      <c r="C80" s="238" t="str">
        <f t="shared" si="4"/>
        <v>CM:WQXTEST16465:M2013-6</v>
      </c>
      <c r="D80" s="178" t="s">
        <v>11781</v>
      </c>
      <c r="E80" s="178" t="s">
        <v>11774</v>
      </c>
      <c r="F80" s="276">
        <v>41444</v>
      </c>
      <c r="G80" s="243">
        <f t="shared" si="5"/>
        <v>41426</v>
      </c>
      <c r="H80" s="196">
        <f t="shared" si="6"/>
        <v>41455</v>
      </c>
      <c r="I80" s="175" t="s">
        <v>11772</v>
      </c>
      <c r="J80" s="24" t="s">
        <v>8637</v>
      </c>
      <c r="K80" s="175" t="s">
        <v>11771</v>
      </c>
      <c r="L80" s="175" t="s">
        <v>11726</v>
      </c>
      <c r="M80" s="181">
        <f t="shared" si="7"/>
        <v>41444</v>
      </c>
      <c r="N80" s="239">
        <v>41445</v>
      </c>
      <c r="Q80" s="181" t="s">
        <v>10005</v>
      </c>
      <c r="T80" s="181" t="s">
        <v>11306</v>
      </c>
      <c r="U80" s="36">
        <v>18.2</v>
      </c>
      <c r="V80" t="s">
        <v>11576</v>
      </c>
      <c r="W80"/>
      <c r="X80" t="s">
        <v>11235</v>
      </c>
      <c r="Y80" t="s">
        <v>11281</v>
      </c>
    </row>
    <row r="81" spans="1:25" x14ac:dyDescent="0.25">
      <c r="A81" s="175" t="s">
        <v>11571</v>
      </c>
      <c r="B81" t="s">
        <v>11709</v>
      </c>
      <c r="C81" s="238" t="str">
        <f t="shared" si="4"/>
        <v>CM:WQXTEST16465:M2013-6</v>
      </c>
      <c r="D81" s="178" t="s">
        <v>11781</v>
      </c>
      <c r="E81" s="178" t="s">
        <v>11774</v>
      </c>
      <c r="F81" s="276">
        <v>41445</v>
      </c>
      <c r="G81" s="243">
        <f t="shared" si="5"/>
        <v>41426</v>
      </c>
      <c r="H81" s="196">
        <f t="shared" si="6"/>
        <v>41455</v>
      </c>
      <c r="I81" s="175" t="s">
        <v>11772</v>
      </c>
      <c r="J81" s="24" t="s">
        <v>8637</v>
      </c>
      <c r="K81" s="175" t="s">
        <v>11771</v>
      </c>
      <c r="L81" s="175" t="s">
        <v>11726</v>
      </c>
      <c r="M81" s="181">
        <f t="shared" si="7"/>
        <v>41445</v>
      </c>
      <c r="N81" s="239">
        <v>41446</v>
      </c>
      <c r="Q81" s="181" t="s">
        <v>10005</v>
      </c>
      <c r="T81" s="181" t="s">
        <v>11306</v>
      </c>
      <c r="U81" s="36">
        <v>17.399999999999999</v>
      </c>
      <c r="V81" t="s">
        <v>11576</v>
      </c>
      <c r="W81"/>
      <c r="X81" t="s">
        <v>11235</v>
      </c>
      <c r="Y81" t="s">
        <v>11281</v>
      </c>
    </row>
    <row r="82" spans="1:25" x14ac:dyDescent="0.25">
      <c r="A82" s="175" t="s">
        <v>11571</v>
      </c>
      <c r="B82" t="s">
        <v>11709</v>
      </c>
      <c r="C82" s="238" t="str">
        <f t="shared" si="4"/>
        <v>CM:WQXTEST16465:M2013-6</v>
      </c>
      <c r="D82" s="178" t="s">
        <v>11781</v>
      </c>
      <c r="E82" s="178" t="s">
        <v>11774</v>
      </c>
      <c r="F82" s="276">
        <v>41446</v>
      </c>
      <c r="G82" s="243">
        <f t="shared" si="5"/>
        <v>41426</v>
      </c>
      <c r="H82" s="196">
        <f t="shared" si="6"/>
        <v>41455</v>
      </c>
      <c r="I82" s="175" t="s">
        <v>11772</v>
      </c>
      <c r="J82" s="24" t="s">
        <v>8637</v>
      </c>
      <c r="K82" s="175" t="s">
        <v>11771</v>
      </c>
      <c r="L82" s="175" t="s">
        <v>11726</v>
      </c>
      <c r="M82" s="181">
        <f t="shared" si="7"/>
        <v>41446</v>
      </c>
      <c r="N82" s="239">
        <v>41447</v>
      </c>
      <c r="Q82" s="181" t="s">
        <v>10005</v>
      </c>
      <c r="T82" s="181" t="s">
        <v>11306</v>
      </c>
      <c r="U82" s="36">
        <v>17.600000000000001</v>
      </c>
      <c r="V82" t="s">
        <v>11576</v>
      </c>
      <c r="W82"/>
      <c r="X82" t="s">
        <v>11235</v>
      </c>
      <c r="Y82" t="s">
        <v>11281</v>
      </c>
    </row>
    <row r="83" spans="1:25" x14ac:dyDescent="0.25">
      <c r="A83" s="175" t="s">
        <v>11571</v>
      </c>
      <c r="B83" t="s">
        <v>11709</v>
      </c>
      <c r="C83" s="238" t="str">
        <f t="shared" si="4"/>
        <v>CM:WQXTEST16465:M2013-6</v>
      </c>
      <c r="D83" s="178" t="s">
        <v>11781</v>
      </c>
      <c r="E83" s="178" t="s">
        <v>11774</v>
      </c>
      <c r="F83" s="276">
        <v>41447</v>
      </c>
      <c r="G83" s="243">
        <f t="shared" si="5"/>
        <v>41426</v>
      </c>
      <c r="H83" s="196">
        <f t="shared" si="6"/>
        <v>41455</v>
      </c>
      <c r="I83" s="175" t="s">
        <v>11772</v>
      </c>
      <c r="J83" s="24" t="s">
        <v>8637</v>
      </c>
      <c r="K83" s="175" t="s">
        <v>11771</v>
      </c>
      <c r="L83" s="175" t="s">
        <v>11726</v>
      </c>
      <c r="M83" s="181">
        <f t="shared" si="7"/>
        <v>41447</v>
      </c>
      <c r="N83" s="239">
        <v>41448</v>
      </c>
      <c r="Q83" s="181" t="s">
        <v>10005</v>
      </c>
      <c r="T83" s="181" t="s">
        <v>11306</v>
      </c>
      <c r="U83" s="36">
        <v>17.7</v>
      </c>
      <c r="V83" t="s">
        <v>11576</v>
      </c>
      <c r="W83"/>
      <c r="X83" t="s">
        <v>11235</v>
      </c>
      <c r="Y83" t="s">
        <v>11281</v>
      </c>
    </row>
    <row r="84" spans="1:25" x14ac:dyDescent="0.25">
      <c r="A84" s="175" t="s">
        <v>11571</v>
      </c>
      <c r="B84" t="s">
        <v>11709</v>
      </c>
      <c r="C84" s="238" t="str">
        <f t="shared" si="4"/>
        <v>CM:WQXTEST16465:M2013-6</v>
      </c>
      <c r="D84" s="178" t="s">
        <v>11781</v>
      </c>
      <c r="E84" s="178" t="s">
        <v>11774</v>
      </c>
      <c r="F84" s="276">
        <v>41448</v>
      </c>
      <c r="G84" s="243">
        <f t="shared" si="5"/>
        <v>41426</v>
      </c>
      <c r="H84" s="196">
        <f t="shared" si="6"/>
        <v>41455</v>
      </c>
      <c r="I84" s="175" t="s">
        <v>11772</v>
      </c>
      <c r="J84" s="24" t="s">
        <v>8637</v>
      </c>
      <c r="K84" s="175" t="s">
        <v>11771</v>
      </c>
      <c r="L84" s="175" t="s">
        <v>11726</v>
      </c>
      <c r="M84" s="181">
        <f t="shared" si="7"/>
        <v>41448</v>
      </c>
      <c r="N84" s="239">
        <v>41449</v>
      </c>
      <c r="Q84" s="181" t="s">
        <v>10005</v>
      </c>
      <c r="T84" s="181" t="s">
        <v>11306</v>
      </c>
      <c r="U84" s="36">
        <v>17.899999999999999</v>
      </c>
      <c r="V84" t="s">
        <v>11576</v>
      </c>
      <c r="W84"/>
      <c r="X84" t="s">
        <v>11235</v>
      </c>
      <c r="Y84" t="s">
        <v>11281</v>
      </c>
    </row>
    <row r="85" spans="1:25" x14ac:dyDescent="0.25">
      <c r="A85" s="175" t="s">
        <v>11571</v>
      </c>
      <c r="B85" t="s">
        <v>11709</v>
      </c>
      <c r="C85" s="238" t="str">
        <f t="shared" si="4"/>
        <v>CM:WQXTEST16465:M2013-6</v>
      </c>
      <c r="D85" s="178" t="s">
        <v>11781</v>
      </c>
      <c r="E85" s="178" t="s">
        <v>11774</v>
      </c>
      <c r="F85" s="276">
        <v>41449</v>
      </c>
      <c r="G85" s="243">
        <f t="shared" si="5"/>
        <v>41426</v>
      </c>
      <c r="H85" s="196">
        <f t="shared" si="6"/>
        <v>41455</v>
      </c>
      <c r="I85" s="175" t="s">
        <v>11772</v>
      </c>
      <c r="J85" s="24" t="s">
        <v>8637</v>
      </c>
      <c r="K85" s="175" t="s">
        <v>11771</v>
      </c>
      <c r="L85" s="175" t="s">
        <v>11726</v>
      </c>
      <c r="M85" s="181">
        <f t="shared" si="7"/>
        <v>41449</v>
      </c>
      <c r="N85" s="239">
        <v>41450</v>
      </c>
      <c r="Q85" s="181" t="s">
        <v>10005</v>
      </c>
      <c r="T85" s="181" t="s">
        <v>11306</v>
      </c>
      <c r="U85" s="36">
        <v>19.2</v>
      </c>
      <c r="V85" t="s">
        <v>11576</v>
      </c>
      <c r="W85"/>
      <c r="X85" t="s">
        <v>11235</v>
      </c>
      <c r="Y85" t="s">
        <v>11281</v>
      </c>
    </row>
    <row r="86" spans="1:25" x14ac:dyDescent="0.25">
      <c r="A86" s="175" t="s">
        <v>11571</v>
      </c>
      <c r="B86" t="s">
        <v>11709</v>
      </c>
      <c r="C86" s="238" t="str">
        <f t="shared" si="4"/>
        <v>CM:WQXTEST16465:M2013-6</v>
      </c>
      <c r="D86" s="178" t="s">
        <v>11781</v>
      </c>
      <c r="E86" s="178" t="s">
        <v>11774</v>
      </c>
      <c r="F86" s="276">
        <v>41450</v>
      </c>
      <c r="G86" s="243">
        <f t="shared" si="5"/>
        <v>41426</v>
      </c>
      <c r="H86" s="196">
        <f t="shared" si="6"/>
        <v>41455</v>
      </c>
      <c r="I86" s="175" t="s">
        <v>11772</v>
      </c>
      <c r="J86" s="24" t="s">
        <v>8637</v>
      </c>
      <c r="K86" s="175" t="s">
        <v>11771</v>
      </c>
      <c r="L86" s="175" t="s">
        <v>11726</v>
      </c>
      <c r="M86" s="181">
        <f t="shared" si="7"/>
        <v>41450</v>
      </c>
      <c r="N86" s="239">
        <v>41451</v>
      </c>
      <c r="Q86" s="181" t="s">
        <v>10005</v>
      </c>
      <c r="T86" s="181" t="s">
        <v>11306</v>
      </c>
      <c r="U86" s="36">
        <v>19.8</v>
      </c>
      <c r="V86" t="s">
        <v>11576</v>
      </c>
      <c r="W86"/>
      <c r="X86" t="s">
        <v>11235</v>
      </c>
      <c r="Y86" t="s">
        <v>11281</v>
      </c>
    </row>
    <row r="87" spans="1:25" x14ac:dyDescent="0.25">
      <c r="A87" s="175" t="s">
        <v>11571</v>
      </c>
      <c r="B87" t="s">
        <v>11709</v>
      </c>
      <c r="C87" s="238" t="str">
        <f t="shared" si="4"/>
        <v>CM:WQXTEST16465:M2013-6</v>
      </c>
      <c r="D87" s="178" t="s">
        <v>11781</v>
      </c>
      <c r="E87" s="178" t="s">
        <v>11774</v>
      </c>
      <c r="F87" s="276">
        <v>41451</v>
      </c>
      <c r="G87" s="243">
        <f t="shared" si="5"/>
        <v>41426</v>
      </c>
      <c r="H87" s="196">
        <f t="shared" si="6"/>
        <v>41455</v>
      </c>
      <c r="I87" s="175" t="s">
        <v>11772</v>
      </c>
      <c r="J87" s="24" t="s">
        <v>8637</v>
      </c>
      <c r="K87" s="175" t="s">
        <v>11771</v>
      </c>
      <c r="L87" s="175" t="s">
        <v>11726</v>
      </c>
      <c r="M87" s="181">
        <f t="shared" si="7"/>
        <v>41451</v>
      </c>
      <c r="N87" s="239">
        <v>41452</v>
      </c>
      <c r="Q87" s="181" t="s">
        <v>10005</v>
      </c>
      <c r="T87" s="181" t="s">
        <v>11306</v>
      </c>
      <c r="U87" s="36">
        <v>18.5</v>
      </c>
      <c r="V87" t="s">
        <v>11576</v>
      </c>
      <c r="W87"/>
      <c r="X87" t="s">
        <v>11235</v>
      </c>
      <c r="Y87" t="s">
        <v>11281</v>
      </c>
    </row>
    <row r="88" spans="1:25" x14ac:dyDescent="0.25">
      <c r="A88" s="175" t="s">
        <v>11571</v>
      </c>
      <c r="B88" t="s">
        <v>11709</v>
      </c>
      <c r="C88" s="238" t="str">
        <f t="shared" si="4"/>
        <v>CM:WQXTEST16465:M2013-6</v>
      </c>
      <c r="D88" s="178" t="s">
        <v>11781</v>
      </c>
      <c r="E88" s="178" t="s">
        <v>11774</v>
      </c>
      <c r="F88" s="276">
        <v>41452</v>
      </c>
      <c r="G88" s="243">
        <f t="shared" si="5"/>
        <v>41426</v>
      </c>
      <c r="H88" s="196">
        <f t="shared" si="6"/>
        <v>41455</v>
      </c>
      <c r="I88" s="175" t="s">
        <v>11772</v>
      </c>
      <c r="J88" s="24" t="s">
        <v>8637</v>
      </c>
      <c r="K88" s="175" t="s">
        <v>11771</v>
      </c>
      <c r="L88" s="175" t="s">
        <v>11726</v>
      </c>
      <c r="M88" s="181">
        <f t="shared" si="7"/>
        <v>41452</v>
      </c>
      <c r="N88" s="239">
        <v>41453</v>
      </c>
      <c r="Q88" s="181" t="s">
        <v>10005</v>
      </c>
      <c r="T88" s="181" t="s">
        <v>11306</v>
      </c>
      <c r="U88" s="36">
        <v>18.600000000000001</v>
      </c>
      <c r="V88" t="s">
        <v>11576</v>
      </c>
      <c r="W88"/>
      <c r="X88" t="s">
        <v>11235</v>
      </c>
      <c r="Y88" t="s">
        <v>11281</v>
      </c>
    </row>
    <row r="89" spans="1:25" x14ac:dyDescent="0.25">
      <c r="A89" s="175" t="s">
        <v>11571</v>
      </c>
      <c r="B89" t="s">
        <v>11709</v>
      </c>
      <c r="C89" s="238" t="str">
        <f t="shared" si="4"/>
        <v>CM:WQXTEST16465:M2013-6</v>
      </c>
      <c r="D89" s="178" t="s">
        <v>11781</v>
      </c>
      <c r="E89" s="178" t="s">
        <v>11774</v>
      </c>
      <c r="F89" s="276">
        <v>41453</v>
      </c>
      <c r="G89" s="243">
        <f t="shared" si="5"/>
        <v>41426</v>
      </c>
      <c r="H89" s="196">
        <f t="shared" si="6"/>
        <v>41455</v>
      </c>
      <c r="I89" s="175" t="s">
        <v>11772</v>
      </c>
      <c r="J89" s="24" t="s">
        <v>8637</v>
      </c>
      <c r="K89" s="175" t="s">
        <v>11771</v>
      </c>
      <c r="L89" s="175" t="s">
        <v>11726</v>
      </c>
      <c r="M89" s="181">
        <f t="shared" si="7"/>
        <v>41453</v>
      </c>
      <c r="N89" s="239">
        <v>41454</v>
      </c>
      <c r="Q89" s="181" t="s">
        <v>10005</v>
      </c>
      <c r="T89" s="181" t="s">
        <v>11306</v>
      </c>
      <c r="U89" s="36">
        <v>19.2</v>
      </c>
      <c r="V89" t="s">
        <v>11576</v>
      </c>
      <c r="W89" s="184"/>
      <c r="X89" t="s">
        <v>11235</v>
      </c>
      <c r="Y89" t="s">
        <v>11281</v>
      </c>
    </row>
    <row r="90" spans="1:25" x14ac:dyDescent="0.25">
      <c r="A90" s="175" t="s">
        <v>11571</v>
      </c>
      <c r="B90" t="s">
        <v>11709</v>
      </c>
      <c r="C90" s="238" t="str">
        <f t="shared" si="4"/>
        <v>CM:WQXTEST16465:M2013-6</v>
      </c>
      <c r="D90" s="178" t="s">
        <v>11781</v>
      </c>
      <c r="E90" s="178" t="s">
        <v>11774</v>
      </c>
      <c r="F90" s="276">
        <v>41454</v>
      </c>
      <c r="G90" s="243">
        <f t="shared" si="5"/>
        <v>41426</v>
      </c>
      <c r="H90" s="196">
        <f t="shared" si="6"/>
        <v>41455</v>
      </c>
      <c r="I90" s="175" t="s">
        <v>11772</v>
      </c>
      <c r="J90" s="24" t="s">
        <v>8637</v>
      </c>
      <c r="K90" s="175" t="s">
        <v>11771</v>
      </c>
      <c r="L90" s="175" t="s">
        <v>11726</v>
      </c>
      <c r="M90" s="181">
        <f t="shared" si="7"/>
        <v>41454</v>
      </c>
      <c r="N90" s="239">
        <v>41455</v>
      </c>
      <c r="Q90" s="181" t="s">
        <v>10005</v>
      </c>
      <c r="T90" s="181" t="s">
        <v>11306</v>
      </c>
      <c r="U90" s="36">
        <v>19.2</v>
      </c>
      <c r="V90" t="s">
        <v>11576</v>
      </c>
      <c r="W90"/>
      <c r="X90" t="s">
        <v>11235</v>
      </c>
      <c r="Y90" t="s">
        <v>11281</v>
      </c>
    </row>
    <row r="91" spans="1:25" x14ac:dyDescent="0.25">
      <c r="A91" s="175" t="s">
        <v>11571</v>
      </c>
      <c r="B91" t="s">
        <v>11709</v>
      </c>
      <c r="C91" s="238" t="str">
        <f t="shared" si="4"/>
        <v>CM:WQXTEST16465:M2013-6</v>
      </c>
      <c r="D91" s="178" t="s">
        <v>11781</v>
      </c>
      <c r="E91" s="178" t="s">
        <v>11774</v>
      </c>
      <c r="F91" s="276">
        <v>41455</v>
      </c>
      <c r="G91" s="243">
        <f t="shared" si="5"/>
        <v>41426</v>
      </c>
      <c r="H91" s="196">
        <f t="shared" si="6"/>
        <v>41455</v>
      </c>
      <c r="I91" s="175" t="s">
        <v>11772</v>
      </c>
      <c r="J91" s="24" t="s">
        <v>8637</v>
      </c>
      <c r="K91" s="175" t="s">
        <v>11771</v>
      </c>
      <c r="L91" s="175" t="s">
        <v>11726</v>
      </c>
      <c r="M91" s="181">
        <f t="shared" si="7"/>
        <v>41455</v>
      </c>
      <c r="N91" s="239">
        <v>41456</v>
      </c>
      <c r="Q91" s="181" t="s">
        <v>10005</v>
      </c>
      <c r="T91" s="181" t="s">
        <v>11306</v>
      </c>
      <c r="U91" s="36">
        <v>19.5</v>
      </c>
      <c r="V91" t="s">
        <v>11576</v>
      </c>
      <c r="W91"/>
      <c r="X91" t="s">
        <v>11235</v>
      </c>
      <c r="Y91" t="s">
        <v>11281</v>
      </c>
    </row>
    <row r="92" spans="1:25" x14ac:dyDescent="0.25">
      <c r="A92" s="175" t="s">
        <v>11571</v>
      </c>
      <c r="B92" t="s">
        <v>11709</v>
      </c>
      <c r="C92" s="238" t="str">
        <f t="shared" si="4"/>
        <v>CM:WQXTEST16465:M2013-6</v>
      </c>
      <c r="D92" s="178" t="s">
        <v>11781</v>
      </c>
      <c r="E92" s="178" t="s">
        <v>11774</v>
      </c>
      <c r="F92" s="276">
        <v>41426</v>
      </c>
      <c r="G92" s="243">
        <f t="shared" si="5"/>
        <v>41426</v>
      </c>
      <c r="H92" s="196">
        <f t="shared" si="6"/>
        <v>41455</v>
      </c>
      <c r="I92" s="175" t="s">
        <v>11772</v>
      </c>
      <c r="J92" s="24" t="s">
        <v>8637</v>
      </c>
      <c r="K92" s="175" t="s">
        <v>11771</v>
      </c>
      <c r="L92" s="175" t="s">
        <v>11726</v>
      </c>
      <c r="M92" s="181">
        <f t="shared" si="7"/>
        <v>41426</v>
      </c>
      <c r="N92" s="239">
        <v>41427</v>
      </c>
      <c r="Q92" s="181" t="s">
        <v>10005</v>
      </c>
      <c r="T92" s="181" t="s">
        <v>11304</v>
      </c>
      <c r="U92" s="242">
        <v>19.90625</v>
      </c>
      <c r="V92" t="s">
        <v>11576</v>
      </c>
      <c r="W92"/>
      <c r="X92" t="s">
        <v>11235</v>
      </c>
      <c r="Y92" t="s">
        <v>11283</v>
      </c>
    </row>
    <row r="93" spans="1:25" x14ac:dyDescent="0.25">
      <c r="A93" s="175" t="s">
        <v>11571</v>
      </c>
      <c r="B93" t="s">
        <v>11709</v>
      </c>
      <c r="C93" s="238" t="str">
        <f t="shared" si="4"/>
        <v>CM:WQXTEST16465:M2013-6</v>
      </c>
      <c r="D93" s="178" t="s">
        <v>11781</v>
      </c>
      <c r="E93" s="178" t="s">
        <v>11774</v>
      </c>
      <c r="F93" s="276">
        <v>41427</v>
      </c>
      <c r="G93" s="243">
        <f t="shared" si="5"/>
        <v>41426</v>
      </c>
      <c r="H93" s="196">
        <f t="shared" si="6"/>
        <v>41455</v>
      </c>
      <c r="I93" s="175" t="s">
        <v>11772</v>
      </c>
      <c r="J93" s="24" t="s">
        <v>8637</v>
      </c>
      <c r="K93" s="175" t="s">
        <v>11771</v>
      </c>
      <c r="L93" s="175" t="s">
        <v>11726</v>
      </c>
      <c r="M93" s="181">
        <f t="shared" si="7"/>
        <v>41427</v>
      </c>
      <c r="N93" s="239">
        <v>41428</v>
      </c>
      <c r="Q93" s="181" t="s">
        <v>10005</v>
      </c>
      <c r="T93" s="181" t="s">
        <v>11304</v>
      </c>
      <c r="U93" s="242">
        <v>19.90625</v>
      </c>
      <c r="V93" t="s">
        <v>11576</v>
      </c>
      <c r="W93"/>
      <c r="X93" t="s">
        <v>11235</v>
      </c>
      <c r="Y93" t="s">
        <v>11283</v>
      </c>
    </row>
    <row r="94" spans="1:25" x14ac:dyDescent="0.25">
      <c r="A94" s="175" t="s">
        <v>11571</v>
      </c>
      <c r="B94" t="s">
        <v>11709</v>
      </c>
      <c r="C94" s="238" t="str">
        <f t="shared" si="4"/>
        <v>CM:WQXTEST16465:M2013-6</v>
      </c>
      <c r="D94" s="178" t="s">
        <v>11781</v>
      </c>
      <c r="E94" s="178" t="s">
        <v>11774</v>
      </c>
      <c r="F94" s="276">
        <v>41428</v>
      </c>
      <c r="G94" s="243">
        <f t="shared" si="5"/>
        <v>41426</v>
      </c>
      <c r="H94" s="196">
        <f t="shared" si="6"/>
        <v>41455</v>
      </c>
      <c r="I94" s="175" t="s">
        <v>11772</v>
      </c>
      <c r="J94" s="24" t="s">
        <v>8637</v>
      </c>
      <c r="K94" s="175" t="s">
        <v>11771</v>
      </c>
      <c r="L94" s="175" t="s">
        <v>11726</v>
      </c>
      <c r="M94" s="181">
        <f t="shared" si="7"/>
        <v>41428</v>
      </c>
      <c r="N94" s="239">
        <v>41429</v>
      </c>
      <c r="Q94" s="181" t="s">
        <v>10005</v>
      </c>
      <c r="T94" s="181" t="s">
        <v>11304</v>
      </c>
      <c r="U94" s="242">
        <v>19.428125000000005</v>
      </c>
      <c r="V94" t="s">
        <v>11576</v>
      </c>
      <c r="W94"/>
      <c r="X94" t="s">
        <v>11235</v>
      </c>
      <c r="Y94" t="s">
        <v>11283</v>
      </c>
    </row>
    <row r="95" spans="1:25" x14ac:dyDescent="0.25">
      <c r="A95" s="175" t="s">
        <v>11571</v>
      </c>
      <c r="B95" t="s">
        <v>11709</v>
      </c>
      <c r="C95" s="238" t="str">
        <f t="shared" si="4"/>
        <v>CM:WQXTEST16465:M2013-6</v>
      </c>
      <c r="D95" s="178" t="s">
        <v>11781</v>
      </c>
      <c r="E95" s="178" t="s">
        <v>11774</v>
      </c>
      <c r="F95" s="276">
        <v>41429</v>
      </c>
      <c r="G95" s="243">
        <f t="shared" si="5"/>
        <v>41426</v>
      </c>
      <c r="H95" s="196">
        <f t="shared" si="6"/>
        <v>41455</v>
      </c>
      <c r="I95" s="175" t="s">
        <v>11772</v>
      </c>
      <c r="J95" s="24" t="s">
        <v>8637</v>
      </c>
      <c r="K95" s="175" t="s">
        <v>11771</v>
      </c>
      <c r="L95" s="175" t="s">
        <v>11726</v>
      </c>
      <c r="M95" s="181">
        <f t="shared" si="7"/>
        <v>41429</v>
      </c>
      <c r="N95" s="239">
        <v>41430</v>
      </c>
      <c r="Q95" s="181" t="s">
        <v>10005</v>
      </c>
      <c r="T95" s="181" t="s">
        <v>11304</v>
      </c>
      <c r="U95" s="242">
        <v>18.584375000000005</v>
      </c>
      <c r="V95" t="s">
        <v>11576</v>
      </c>
      <c r="W95"/>
      <c r="X95" t="s">
        <v>11235</v>
      </c>
      <c r="Y95" t="s">
        <v>11283</v>
      </c>
    </row>
    <row r="96" spans="1:25" x14ac:dyDescent="0.25">
      <c r="A96" s="175" t="s">
        <v>11571</v>
      </c>
      <c r="B96" t="s">
        <v>11709</v>
      </c>
      <c r="C96" s="238" t="str">
        <f t="shared" si="4"/>
        <v>CM:WQXTEST16465:M2013-6</v>
      </c>
      <c r="D96" s="178" t="s">
        <v>11781</v>
      </c>
      <c r="E96" s="178" t="s">
        <v>11774</v>
      </c>
      <c r="F96" s="276">
        <v>41430</v>
      </c>
      <c r="G96" s="243">
        <f t="shared" si="5"/>
        <v>41426</v>
      </c>
      <c r="H96" s="196">
        <f t="shared" si="6"/>
        <v>41455</v>
      </c>
      <c r="I96" s="175" t="s">
        <v>11772</v>
      </c>
      <c r="J96" s="24" t="s">
        <v>8637</v>
      </c>
      <c r="K96" s="175" t="s">
        <v>11771</v>
      </c>
      <c r="L96" s="175" t="s">
        <v>11726</v>
      </c>
      <c r="M96" s="181">
        <f t="shared" si="7"/>
        <v>41430</v>
      </c>
      <c r="N96" s="239">
        <v>41431</v>
      </c>
      <c r="Q96" s="181" t="s">
        <v>10005</v>
      </c>
      <c r="T96" s="181" t="s">
        <v>11304</v>
      </c>
      <c r="U96" s="242">
        <v>17.954166666666659</v>
      </c>
      <c r="V96" t="s">
        <v>11576</v>
      </c>
      <c r="W96"/>
      <c r="X96" t="s">
        <v>11235</v>
      </c>
      <c r="Y96" t="s">
        <v>11283</v>
      </c>
    </row>
    <row r="97" spans="1:25" x14ac:dyDescent="0.25">
      <c r="A97" s="175" t="s">
        <v>11571</v>
      </c>
      <c r="B97" t="s">
        <v>11709</v>
      </c>
      <c r="C97" s="238" t="str">
        <f t="shared" si="4"/>
        <v>CM:WQXTEST16465:M2013-6</v>
      </c>
      <c r="D97" s="178" t="s">
        <v>11781</v>
      </c>
      <c r="E97" s="178" t="s">
        <v>11774</v>
      </c>
      <c r="F97" s="276">
        <v>41431</v>
      </c>
      <c r="G97" s="243">
        <f t="shared" si="5"/>
        <v>41426</v>
      </c>
      <c r="H97" s="196">
        <f t="shared" si="6"/>
        <v>41455</v>
      </c>
      <c r="I97" s="175" t="s">
        <v>11772</v>
      </c>
      <c r="J97" s="24" t="s">
        <v>8637</v>
      </c>
      <c r="K97" s="175" t="s">
        <v>11771</v>
      </c>
      <c r="L97" s="175" t="s">
        <v>11726</v>
      </c>
      <c r="M97" s="181">
        <f t="shared" si="7"/>
        <v>41431</v>
      </c>
      <c r="N97" s="239">
        <v>41432</v>
      </c>
      <c r="Q97" s="181" t="s">
        <v>10005</v>
      </c>
      <c r="T97" s="181" t="s">
        <v>11304</v>
      </c>
      <c r="U97" s="242">
        <v>17.701041666666661</v>
      </c>
      <c r="V97" t="s">
        <v>11576</v>
      </c>
      <c r="W97"/>
      <c r="X97" t="s">
        <v>11235</v>
      </c>
      <c r="Y97" t="s">
        <v>11283</v>
      </c>
    </row>
    <row r="98" spans="1:25" x14ac:dyDescent="0.25">
      <c r="A98" s="175" t="s">
        <v>11571</v>
      </c>
      <c r="B98" t="s">
        <v>11709</v>
      </c>
      <c r="C98" s="238" t="str">
        <f t="shared" si="4"/>
        <v>CM:WQXTEST16465:M2013-6</v>
      </c>
      <c r="D98" s="178" t="s">
        <v>11781</v>
      </c>
      <c r="E98" s="178" t="s">
        <v>11774</v>
      </c>
      <c r="F98" s="276">
        <v>41432</v>
      </c>
      <c r="G98" s="243">
        <f t="shared" si="5"/>
        <v>41426</v>
      </c>
      <c r="H98" s="196">
        <f t="shared" si="6"/>
        <v>41455</v>
      </c>
      <c r="I98" s="175" t="s">
        <v>11772</v>
      </c>
      <c r="J98" s="24" t="s">
        <v>8637</v>
      </c>
      <c r="K98" s="175" t="s">
        <v>11771</v>
      </c>
      <c r="L98" s="175" t="s">
        <v>11726</v>
      </c>
      <c r="M98" s="181">
        <f t="shared" si="7"/>
        <v>41432</v>
      </c>
      <c r="N98" s="239">
        <v>41433</v>
      </c>
      <c r="Q98" s="181" t="s">
        <v>10005</v>
      </c>
      <c r="T98" s="181" t="s">
        <v>11304</v>
      </c>
      <c r="U98" s="242">
        <v>18.615624999999991</v>
      </c>
      <c r="V98" t="s">
        <v>11576</v>
      </c>
      <c r="W98"/>
      <c r="X98" t="s">
        <v>11235</v>
      </c>
      <c r="Y98" t="s">
        <v>11283</v>
      </c>
    </row>
    <row r="99" spans="1:25" x14ac:dyDescent="0.25">
      <c r="A99" s="175" t="s">
        <v>11571</v>
      </c>
      <c r="B99" t="s">
        <v>11709</v>
      </c>
      <c r="C99" s="238" t="str">
        <f t="shared" si="4"/>
        <v>CM:WQXTEST16465:M2013-6</v>
      </c>
      <c r="D99" s="178" t="s">
        <v>11781</v>
      </c>
      <c r="E99" s="178" t="s">
        <v>11774</v>
      </c>
      <c r="F99" s="276">
        <v>41433</v>
      </c>
      <c r="G99" s="243">
        <f t="shared" si="5"/>
        <v>41426</v>
      </c>
      <c r="H99" s="196">
        <f t="shared" si="6"/>
        <v>41455</v>
      </c>
      <c r="I99" s="175" t="s">
        <v>11772</v>
      </c>
      <c r="J99" s="24" t="s">
        <v>8637</v>
      </c>
      <c r="K99" s="175" t="s">
        <v>11771</v>
      </c>
      <c r="L99" s="175" t="s">
        <v>11726</v>
      </c>
      <c r="M99" s="181">
        <f t="shared" si="7"/>
        <v>41433</v>
      </c>
      <c r="N99" s="239">
        <v>41434</v>
      </c>
      <c r="Q99" s="181" t="s">
        <v>10005</v>
      </c>
      <c r="T99" s="181" t="s">
        <v>11304</v>
      </c>
      <c r="U99" s="242">
        <v>19.901041666666668</v>
      </c>
      <c r="V99" t="s">
        <v>11576</v>
      </c>
      <c r="W99"/>
      <c r="X99" t="s">
        <v>11235</v>
      </c>
      <c r="Y99" t="s">
        <v>11283</v>
      </c>
    </row>
    <row r="100" spans="1:25" x14ac:dyDescent="0.25">
      <c r="A100" s="175" t="s">
        <v>11571</v>
      </c>
      <c r="B100" t="s">
        <v>11709</v>
      </c>
      <c r="C100" s="238" t="str">
        <f t="shared" si="4"/>
        <v>CM:WQXTEST16465:M2013-6</v>
      </c>
      <c r="D100" s="178" t="s">
        <v>11781</v>
      </c>
      <c r="E100" s="178" t="s">
        <v>11774</v>
      </c>
      <c r="F100" s="276">
        <v>41434</v>
      </c>
      <c r="G100" s="243">
        <f t="shared" si="5"/>
        <v>41426</v>
      </c>
      <c r="H100" s="196">
        <f t="shared" si="6"/>
        <v>41455</v>
      </c>
      <c r="I100" s="175" t="s">
        <v>11772</v>
      </c>
      <c r="J100" s="24" t="s">
        <v>8637</v>
      </c>
      <c r="K100" s="175" t="s">
        <v>11771</v>
      </c>
      <c r="L100" s="175" t="s">
        <v>11726</v>
      </c>
      <c r="M100" s="181">
        <f t="shared" si="7"/>
        <v>41434</v>
      </c>
      <c r="N100" s="239">
        <v>41435</v>
      </c>
      <c r="Q100" s="181" t="s">
        <v>10005</v>
      </c>
      <c r="T100" s="181" t="s">
        <v>11304</v>
      </c>
      <c r="U100" s="242">
        <v>19.433333333333323</v>
      </c>
      <c r="V100" t="s">
        <v>11576</v>
      </c>
      <c r="W100"/>
      <c r="X100" t="s">
        <v>11235</v>
      </c>
      <c r="Y100" t="s">
        <v>11283</v>
      </c>
    </row>
    <row r="101" spans="1:25" x14ac:dyDescent="0.25">
      <c r="A101" s="175" t="s">
        <v>11571</v>
      </c>
      <c r="B101" t="s">
        <v>11709</v>
      </c>
      <c r="C101" s="238" t="str">
        <f t="shared" si="4"/>
        <v>CM:WQXTEST16465:M2013-6</v>
      </c>
      <c r="D101" s="178" t="s">
        <v>11781</v>
      </c>
      <c r="E101" s="178" t="s">
        <v>11774</v>
      </c>
      <c r="F101" s="276">
        <v>41435</v>
      </c>
      <c r="G101" s="243">
        <f t="shared" si="5"/>
        <v>41426</v>
      </c>
      <c r="H101" s="196">
        <f t="shared" si="6"/>
        <v>41455</v>
      </c>
      <c r="I101" s="175" t="s">
        <v>11772</v>
      </c>
      <c r="J101" s="24" t="s">
        <v>8637</v>
      </c>
      <c r="K101" s="175" t="s">
        <v>11771</v>
      </c>
      <c r="L101" s="175" t="s">
        <v>11726</v>
      </c>
      <c r="M101" s="181">
        <f t="shared" si="7"/>
        <v>41435</v>
      </c>
      <c r="N101" s="239">
        <v>41436</v>
      </c>
      <c r="Q101" s="181" t="s">
        <v>10005</v>
      </c>
      <c r="T101" s="181" t="s">
        <v>11304</v>
      </c>
      <c r="U101" s="242">
        <v>19.120833333333341</v>
      </c>
      <c r="V101" t="s">
        <v>11576</v>
      </c>
      <c r="W101"/>
      <c r="X101" t="s">
        <v>11235</v>
      </c>
      <c r="Y101" t="s">
        <v>11283</v>
      </c>
    </row>
    <row r="102" spans="1:25" x14ac:dyDescent="0.25">
      <c r="A102" s="175" t="s">
        <v>11571</v>
      </c>
      <c r="B102" t="s">
        <v>11709</v>
      </c>
      <c r="C102" s="238" t="str">
        <f t="shared" si="4"/>
        <v>CM:WQXTEST16465:M2013-6</v>
      </c>
      <c r="D102" s="178" t="s">
        <v>11781</v>
      </c>
      <c r="E102" s="178" t="s">
        <v>11774</v>
      </c>
      <c r="F102" s="276">
        <v>41436</v>
      </c>
      <c r="G102" s="243">
        <f t="shared" si="5"/>
        <v>41426</v>
      </c>
      <c r="H102" s="196">
        <f t="shared" si="6"/>
        <v>41455</v>
      </c>
      <c r="I102" s="175" t="s">
        <v>11772</v>
      </c>
      <c r="J102" s="24" t="s">
        <v>8637</v>
      </c>
      <c r="K102" s="175" t="s">
        <v>11771</v>
      </c>
      <c r="L102" s="175" t="s">
        <v>11726</v>
      </c>
      <c r="M102" s="181">
        <f t="shared" si="7"/>
        <v>41436</v>
      </c>
      <c r="N102" s="239">
        <v>41437</v>
      </c>
      <c r="Q102" s="181" t="s">
        <v>10005</v>
      </c>
      <c r="T102" s="181" t="s">
        <v>11304</v>
      </c>
      <c r="U102" s="242">
        <v>20.141666666666669</v>
      </c>
      <c r="V102" t="s">
        <v>11576</v>
      </c>
      <c r="W102"/>
      <c r="X102" t="s">
        <v>11235</v>
      </c>
      <c r="Y102" t="s">
        <v>11283</v>
      </c>
    </row>
    <row r="103" spans="1:25" x14ac:dyDescent="0.25">
      <c r="A103" s="175" t="s">
        <v>11571</v>
      </c>
      <c r="B103" t="s">
        <v>11709</v>
      </c>
      <c r="C103" s="238" t="str">
        <f t="shared" si="4"/>
        <v>CM:WQXTEST16465:M2013-6</v>
      </c>
      <c r="D103" s="178" t="s">
        <v>11781</v>
      </c>
      <c r="E103" s="178" t="s">
        <v>11774</v>
      </c>
      <c r="F103" s="276">
        <v>41437</v>
      </c>
      <c r="G103" s="243">
        <f t="shared" si="5"/>
        <v>41426</v>
      </c>
      <c r="H103" s="196">
        <f t="shared" si="6"/>
        <v>41455</v>
      </c>
      <c r="I103" s="175" t="s">
        <v>11772</v>
      </c>
      <c r="J103" s="24" t="s">
        <v>8637</v>
      </c>
      <c r="K103" s="175" t="s">
        <v>11771</v>
      </c>
      <c r="L103" s="175" t="s">
        <v>11726</v>
      </c>
      <c r="M103" s="181">
        <f t="shared" si="7"/>
        <v>41437</v>
      </c>
      <c r="N103" s="239">
        <v>41438</v>
      </c>
      <c r="Q103" s="181" t="s">
        <v>10005</v>
      </c>
      <c r="T103" s="181" t="s">
        <v>11304</v>
      </c>
      <c r="U103" s="242">
        <v>20.406250000000011</v>
      </c>
      <c r="V103" t="s">
        <v>11576</v>
      </c>
      <c r="W103"/>
      <c r="X103" t="s">
        <v>11235</v>
      </c>
      <c r="Y103" t="s">
        <v>11283</v>
      </c>
    </row>
    <row r="104" spans="1:25" x14ac:dyDescent="0.25">
      <c r="A104" s="175" t="s">
        <v>11571</v>
      </c>
      <c r="B104" t="s">
        <v>11709</v>
      </c>
      <c r="C104" s="238" t="str">
        <f t="shared" si="4"/>
        <v>CM:WQXTEST16465:M2013-6</v>
      </c>
      <c r="D104" s="178" t="s">
        <v>11781</v>
      </c>
      <c r="E104" s="178" t="s">
        <v>11774</v>
      </c>
      <c r="F104" s="276">
        <v>41438</v>
      </c>
      <c r="G104" s="243">
        <f t="shared" si="5"/>
        <v>41426</v>
      </c>
      <c r="H104" s="196">
        <f t="shared" si="6"/>
        <v>41455</v>
      </c>
      <c r="I104" s="175" t="s">
        <v>11772</v>
      </c>
      <c r="J104" s="24" t="s">
        <v>8637</v>
      </c>
      <c r="K104" s="175" t="s">
        <v>11771</v>
      </c>
      <c r="L104" s="175" t="s">
        <v>11726</v>
      </c>
      <c r="M104" s="181">
        <f t="shared" si="7"/>
        <v>41438</v>
      </c>
      <c r="N104" s="239">
        <v>41439</v>
      </c>
      <c r="Q104" s="181" t="s">
        <v>10005</v>
      </c>
      <c r="T104" s="181" t="s">
        <v>11304</v>
      </c>
      <c r="U104" s="242">
        <v>21.096875000000001</v>
      </c>
      <c r="V104" t="s">
        <v>11576</v>
      </c>
      <c r="W104"/>
      <c r="X104" t="s">
        <v>11235</v>
      </c>
      <c r="Y104" t="s">
        <v>11283</v>
      </c>
    </row>
    <row r="105" spans="1:25" x14ac:dyDescent="0.25">
      <c r="A105" s="175" t="s">
        <v>11571</v>
      </c>
      <c r="B105" t="s">
        <v>11709</v>
      </c>
      <c r="C105" s="238" t="str">
        <f t="shared" si="4"/>
        <v>CM:WQXTEST16465:M2013-6</v>
      </c>
      <c r="D105" s="178" t="s">
        <v>11781</v>
      </c>
      <c r="E105" s="178" t="s">
        <v>11774</v>
      </c>
      <c r="F105" s="276">
        <v>41439</v>
      </c>
      <c r="G105" s="243">
        <f t="shared" si="5"/>
        <v>41426</v>
      </c>
      <c r="H105" s="196">
        <f t="shared" si="6"/>
        <v>41455</v>
      </c>
      <c r="I105" s="175" t="s">
        <v>11772</v>
      </c>
      <c r="J105" s="24" t="s">
        <v>8637</v>
      </c>
      <c r="K105" s="175" t="s">
        <v>11771</v>
      </c>
      <c r="L105" s="175" t="s">
        <v>11726</v>
      </c>
      <c r="M105" s="181">
        <f t="shared" si="7"/>
        <v>41439</v>
      </c>
      <c r="N105" s="239">
        <v>41440</v>
      </c>
      <c r="Q105" s="181" t="s">
        <v>10005</v>
      </c>
      <c r="T105" s="181" t="s">
        <v>11304</v>
      </c>
      <c r="U105" s="242">
        <v>20.875000000000004</v>
      </c>
      <c r="V105" t="s">
        <v>11576</v>
      </c>
      <c r="W105"/>
      <c r="X105" t="s">
        <v>11235</v>
      </c>
      <c r="Y105" t="s">
        <v>11283</v>
      </c>
    </row>
    <row r="106" spans="1:25" x14ac:dyDescent="0.25">
      <c r="A106" s="175" t="s">
        <v>11571</v>
      </c>
      <c r="B106" t="s">
        <v>11709</v>
      </c>
      <c r="C106" s="238" t="str">
        <f t="shared" si="4"/>
        <v>CM:WQXTEST16465:M2013-6</v>
      </c>
      <c r="D106" s="178" t="s">
        <v>11781</v>
      </c>
      <c r="E106" s="178" t="s">
        <v>11774</v>
      </c>
      <c r="F106" s="276">
        <v>41440</v>
      </c>
      <c r="G106" s="243">
        <f t="shared" si="5"/>
        <v>41426</v>
      </c>
      <c r="H106" s="196">
        <f t="shared" si="6"/>
        <v>41455</v>
      </c>
      <c r="I106" s="175" t="s">
        <v>11772</v>
      </c>
      <c r="J106" s="24" t="s">
        <v>8637</v>
      </c>
      <c r="K106" s="175" t="s">
        <v>11771</v>
      </c>
      <c r="L106" s="175" t="s">
        <v>11726</v>
      </c>
      <c r="M106" s="181">
        <f t="shared" si="7"/>
        <v>41440</v>
      </c>
      <c r="N106" s="239">
        <v>41441</v>
      </c>
      <c r="Q106" s="181" t="s">
        <v>10005</v>
      </c>
      <c r="T106" s="181" t="s">
        <v>11304</v>
      </c>
      <c r="U106" s="242">
        <v>20.367708333333329</v>
      </c>
      <c r="V106" t="s">
        <v>11576</v>
      </c>
      <c r="W106"/>
      <c r="X106" t="s">
        <v>11235</v>
      </c>
      <c r="Y106" t="s">
        <v>11283</v>
      </c>
    </row>
    <row r="107" spans="1:25" x14ac:dyDescent="0.25">
      <c r="A107" s="175" t="s">
        <v>11571</v>
      </c>
      <c r="B107" t="s">
        <v>11709</v>
      </c>
      <c r="C107" s="238" t="str">
        <f t="shared" si="4"/>
        <v>CM:WQXTEST16465:M2013-6</v>
      </c>
      <c r="D107" s="178" t="s">
        <v>11781</v>
      </c>
      <c r="E107" s="178" t="s">
        <v>11774</v>
      </c>
      <c r="F107" s="276">
        <v>41441</v>
      </c>
      <c r="G107" s="243">
        <f t="shared" si="5"/>
        <v>41426</v>
      </c>
      <c r="H107" s="196">
        <f t="shared" si="6"/>
        <v>41455</v>
      </c>
      <c r="I107" s="175" t="s">
        <v>11772</v>
      </c>
      <c r="J107" s="24" t="s">
        <v>8637</v>
      </c>
      <c r="K107" s="175" t="s">
        <v>11771</v>
      </c>
      <c r="L107" s="175" t="s">
        <v>11726</v>
      </c>
      <c r="M107" s="181">
        <f t="shared" si="7"/>
        <v>41441</v>
      </c>
      <c r="N107" s="239">
        <v>41442</v>
      </c>
      <c r="Q107" s="181" t="s">
        <v>10005</v>
      </c>
      <c r="T107" s="181" t="s">
        <v>11304</v>
      </c>
      <c r="U107" s="242">
        <v>19.631249999999991</v>
      </c>
      <c r="V107" t="s">
        <v>11576</v>
      </c>
      <c r="W107"/>
      <c r="X107" t="s">
        <v>11235</v>
      </c>
      <c r="Y107" t="s">
        <v>11283</v>
      </c>
    </row>
    <row r="108" spans="1:25" x14ac:dyDescent="0.25">
      <c r="A108" s="175" t="s">
        <v>11571</v>
      </c>
      <c r="B108" t="s">
        <v>11709</v>
      </c>
      <c r="C108" s="238" t="str">
        <f t="shared" si="4"/>
        <v>CM:WQXTEST16465:M2013-6</v>
      </c>
      <c r="D108" s="178" t="s">
        <v>11781</v>
      </c>
      <c r="E108" s="178" t="s">
        <v>11774</v>
      </c>
      <c r="F108" s="276">
        <v>41442</v>
      </c>
      <c r="G108" s="243">
        <f t="shared" si="5"/>
        <v>41426</v>
      </c>
      <c r="H108" s="196">
        <f t="shared" si="6"/>
        <v>41455</v>
      </c>
      <c r="I108" s="175" t="s">
        <v>11772</v>
      </c>
      <c r="J108" s="24" t="s">
        <v>8637</v>
      </c>
      <c r="K108" s="175" t="s">
        <v>11771</v>
      </c>
      <c r="L108" s="175" t="s">
        <v>11726</v>
      </c>
      <c r="M108" s="181">
        <f t="shared" si="7"/>
        <v>41442</v>
      </c>
      <c r="N108" s="239">
        <v>41443</v>
      </c>
      <c r="Q108" s="181" t="s">
        <v>10005</v>
      </c>
      <c r="T108" s="181" t="s">
        <v>11304</v>
      </c>
      <c r="U108" s="242">
        <v>21.534375000000008</v>
      </c>
      <c r="V108" t="s">
        <v>11576</v>
      </c>
      <c r="W108"/>
      <c r="X108" t="s">
        <v>11235</v>
      </c>
      <c r="Y108" t="s">
        <v>11283</v>
      </c>
    </row>
    <row r="109" spans="1:25" x14ac:dyDescent="0.25">
      <c r="A109" s="175" t="s">
        <v>11571</v>
      </c>
      <c r="B109" t="s">
        <v>11709</v>
      </c>
      <c r="C109" s="238" t="str">
        <f t="shared" si="4"/>
        <v>CM:WQXTEST16465:M2013-6</v>
      </c>
      <c r="D109" s="178" t="s">
        <v>11781</v>
      </c>
      <c r="E109" s="178" t="s">
        <v>11774</v>
      </c>
      <c r="F109" s="276">
        <v>41443</v>
      </c>
      <c r="G109" s="243">
        <f t="shared" si="5"/>
        <v>41426</v>
      </c>
      <c r="H109" s="196">
        <f t="shared" si="6"/>
        <v>41455</v>
      </c>
      <c r="I109" s="175" t="s">
        <v>11772</v>
      </c>
      <c r="J109" s="24" t="s">
        <v>8637</v>
      </c>
      <c r="K109" s="175" t="s">
        <v>11771</v>
      </c>
      <c r="L109" s="175" t="s">
        <v>11726</v>
      </c>
      <c r="M109" s="181">
        <f t="shared" si="7"/>
        <v>41443</v>
      </c>
      <c r="N109" s="239">
        <v>41444</v>
      </c>
      <c r="Q109" s="181" t="s">
        <v>10005</v>
      </c>
      <c r="T109" s="181" t="s">
        <v>11304</v>
      </c>
      <c r="U109" s="242">
        <v>21.028125000000006</v>
      </c>
      <c r="V109" t="s">
        <v>11576</v>
      </c>
      <c r="W109"/>
      <c r="X109" t="s">
        <v>11235</v>
      </c>
      <c r="Y109" t="s">
        <v>11283</v>
      </c>
    </row>
    <row r="110" spans="1:25" x14ac:dyDescent="0.25">
      <c r="A110" s="175" t="s">
        <v>11571</v>
      </c>
      <c r="B110" t="s">
        <v>11709</v>
      </c>
      <c r="C110" s="238" t="str">
        <f t="shared" si="4"/>
        <v>CM:WQXTEST16465:M2013-6</v>
      </c>
      <c r="D110" s="178" t="s">
        <v>11781</v>
      </c>
      <c r="E110" s="178" t="s">
        <v>11774</v>
      </c>
      <c r="F110" s="276">
        <v>41444</v>
      </c>
      <c r="G110" s="243">
        <f t="shared" si="5"/>
        <v>41426</v>
      </c>
      <c r="H110" s="196">
        <f t="shared" si="6"/>
        <v>41455</v>
      </c>
      <c r="I110" s="175" t="s">
        <v>11772</v>
      </c>
      <c r="J110" s="24" t="s">
        <v>8637</v>
      </c>
      <c r="K110" s="175" t="s">
        <v>11771</v>
      </c>
      <c r="L110" s="175" t="s">
        <v>11726</v>
      </c>
      <c r="M110" s="181">
        <f t="shared" si="7"/>
        <v>41444</v>
      </c>
      <c r="N110" s="239">
        <v>41445</v>
      </c>
      <c r="Q110" s="181" t="s">
        <v>10005</v>
      </c>
      <c r="T110" s="181" t="s">
        <v>11304</v>
      </c>
      <c r="U110" s="242">
        <v>20.758333333333322</v>
      </c>
      <c r="V110" t="s">
        <v>11576</v>
      </c>
      <c r="W110"/>
      <c r="X110" t="s">
        <v>11235</v>
      </c>
      <c r="Y110" t="s">
        <v>11283</v>
      </c>
    </row>
    <row r="111" spans="1:25" x14ac:dyDescent="0.25">
      <c r="A111" s="175" t="s">
        <v>11571</v>
      </c>
      <c r="B111" t="s">
        <v>11709</v>
      </c>
      <c r="C111" s="238" t="str">
        <f t="shared" si="4"/>
        <v>CM:WQXTEST16465:M2013-6</v>
      </c>
      <c r="D111" s="178" t="s">
        <v>11781</v>
      </c>
      <c r="E111" s="178" t="s">
        <v>11774</v>
      </c>
      <c r="F111" s="276">
        <v>41445</v>
      </c>
      <c r="G111" s="243">
        <f t="shared" si="5"/>
        <v>41426</v>
      </c>
      <c r="H111" s="196">
        <f t="shared" si="6"/>
        <v>41455</v>
      </c>
      <c r="I111" s="175" t="s">
        <v>11772</v>
      </c>
      <c r="J111" s="24" t="s">
        <v>8637</v>
      </c>
      <c r="K111" s="175" t="s">
        <v>11771</v>
      </c>
      <c r="L111" s="175" t="s">
        <v>11726</v>
      </c>
      <c r="M111" s="181">
        <f t="shared" si="7"/>
        <v>41445</v>
      </c>
      <c r="N111" s="239">
        <v>41446</v>
      </c>
      <c r="Q111" s="181" t="s">
        <v>10005</v>
      </c>
      <c r="T111" s="181" t="s">
        <v>11304</v>
      </c>
      <c r="U111" s="242">
        <v>20.172916666666666</v>
      </c>
      <c r="V111" t="s">
        <v>11576</v>
      </c>
      <c r="W111"/>
      <c r="X111" t="s">
        <v>11235</v>
      </c>
      <c r="Y111" t="s">
        <v>11283</v>
      </c>
    </row>
    <row r="112" spans="1:25" x14ac:dyDescent="0.25">
      <c r="A112" s="175" t="s">
        <v>11571</v>
      </c>
      <c r="B112" t="s">
        <v>11709</v>
      </c>
      <c r="C112" s="238" t="str">
        <f t="shared" si="4"/>
        <v>CM:WQXTEST16465:M2013-6</v>
      </c>
      <c r="D112" s="178" t="s">
        <v>11781</v>
      </c>
      <c r="E112" s="178" t="s">
        <v>11774</v>
      </c>
      <c r="F112" s="276">
        <v>41446</v>
      </c>
      <c r="G112" s="243">
        <f t="shared" si="5"/>
        <v>41426</v>
      </c>
      <c r="H112" s="196">
        <f t="shared" si="6"/>
        <v>41455</v>
      </c>
      <c r="I112" s="175" t="s">
        <v>11772</v>
      </c>
      <c r="J112" s="24" t="s">
        <v>8637</v>
      </c>
      <c r="K112" s="175" t="s">
        <v>11771</v>
      </c>
      <c r="L112" s="175" t="s">
        <v>11726</v>
      </c>
      <c r="M112" s="181">
        <f t="shared" si="7"/>
        <v>41446</v>
      </c>
      <c r="N112" s="239">
        <v>41447</v>
      </c>
      <c r="Q112" s="181" t="s">
        <v>10005</v>
      </c>
      <c r="T112" s="181" t="s">
        <v>11304</v>
      </c>
      <c r="U112" s="242">
        <v>19.665624999999995</v>
      </c>
      <c r="V112" t="s">
        <v>11576</v>
      </c>
      <c r="W112"/>
      <c r="X112" t="s">
        <v>11235</v>
      </c>
      <c r="Y112" t="s">
        <v>11283</v>
      </c>
    </row>
    <row r="113" spans="1:25" x14ac:dyDescent="0.25">
      <c r="A113" s="175" t="s">
        <v>11571</v>
      </c>
      <c r="B113" t="s">
        <v>11709</v>
      </c>
      <c r="C113" s="238" t="str">
        <f t="shared" si="4"/>
        <v>CM:WQXTEST16465:M2013-6</v>
      </c>
      <c r="D113" s="178" t="s">
        <v>11781</v>
      </c>
      <c r="E113" s="178" t="s">
        <v>11774</v>
      </c>
      <c r="F113" s="276">
        <v>41447</v>
      </c>
      <c r="G113" s="243">
        <f t="shared" si="5"/>
        <v>41426</v>
      </c>
      <c r="H113" s="196">
        <f t="shared" si="6"/>
        <v>41455</v>
      </c>
      <c r="I113" s="175" t="s">
        <v>11772</v>
      </c>
      <c r="J113" s="24" t="s">
        <v>8637</v>
      </c>
      <c r="K113" s="175" t="s">
        <v>11771</v>
      </c>
      <c r="L113" s="175" t="s">
        <v>11726</v>
      </c>
      <c r="M113" s="181">
        <f t="shared" si="7"/>
        <v>41447</v>
      </c>
      <c r="N113" s="239">
        <v>41448</v>
      </c>
      <c r="Q113" s="181" t="s">
        <v>10005</v>
      </c>
      <c r="T113" s="181" t="s">
        <v>11304</v>
      </c>
      <c r="U113" s="242">
        <v>19.84791666666667</v>
      </c>
      <c r="V113" t="s">
        <v>11576</v>
      </c>
      <c r="W113"/>
      <c r="X113" t="s">
        <v>11235</v>
      </c>
      <c r="Y113" t="s">
        <v>11283</v>
      </c>
    </row>
    <row r="114" spans="1:25" x14ac:dyDescent="0.25">
      <c r="A114" s="175" t="s">
        <v>11571</v>
      </c>
      <c r="B114" t="s">
        <v>11709</v>
      </c>
      <c r="C114" s="238" t="str">
        <f t="shared" si="4"/>
        <v>CM:WQXTEST16465:M2013-6</v>
      </c>
      <c r="D114" s="178" t="s">
        <v>11781</v>
      </c>
      <c r="E114" s="178" t="s">
        <v>11774</v>
      </c>
      <c r="F114" s="276">
        <v>41448</v>
      </c>
      <c r="G114" s="243">
        <f t="shared" si="5"/>
        <v>41426</v>
      </c>
      <c r="H114" s="196">
        <f t="shared" si="6"/>
        <v>41455</v>
      </c>
      <c r="I114" s="175" t="s">
        <v>11772</v>
      </c>
      <c r="J114" s="24" t="s">
        <v>8637</v>
      </c>
      <c r="K114" s="175" t="s">
        <v>11771</v>
      </c>
      <c r="L114" s="175" t="s">
        <v>11726</v>
      </c>
      <c r="M114" s="181">
        <f t="shared" si="7"/>
        <v>41448</v>
      </c>
      <c r="N114" s="239">
        <v>41449</v>
      </c>
      <c r="Q114" s="181" t="s">
        <v>10005</v>
      </c>
      <c r="T114" s="181" t="s">
        <v>11304</v>
      </c>
      <c r="U114" s="242">
        <v>21.267708333333324</v>
      </c>
      <c r="V114" t="s">
        <v>11576</v>
      </c>
      <c r="W114"/>
      <c r="X114" t="s">
        <v>11235</v>
      </c>
      <c r="Y114" t="s">
        <v>11283</v>
      </c>
    </row>
    <row r="115" spans="1:25" x14ac:dyDescent="0.25">
      <c r="A115" s="175" t="s">
        <v>11571</v>
      </c>
      <c r="B115" t="s">
        <v>11709</v>
      </c>
      <c r="C115" s="238" t="str">
        <f t="shared" si="4"/>
        <v>CM:WQXTEST16465:M2013-6</v>
      </c>
      <c r="D115" s="178" t="s">
        <v>11781</v>
      </c>
      <c r="E115" s="178" t="s">
        <v>11774</v>
      </c>
      <c r="F115" s="276">
        <v>41449</v>
      </c>
      <c r="G115" s="243">
        <f t="shared" si="5"/>
        <v>41426</v>
      </c>
      <c r="H115" s="196">
        <f t="shared" si="6"/>
        <v>41455</v>
      </c>
      <c r="I115" s="175" t="s">
        <v>11772</v>
      </c>
      <c r="J115" s="24" t="s">
        <v>8637</v>
      </c>
      <c r="K115" s="175" t="s">
        <v>11771</v>
      </c>
      <c r="L115" s="175" t="s">
        <v>11726</v>
      </c>
      <c r="M115" s="181">
        <f t="shared" si="7"/>
        <v>41449</v>
      </c>
      <c r="N115" s="239">
        <v>41450</v>
      </c>
      <c r="Q115" s="181" t="s">
        <v>10005</v>
      </c>
      <c r="T115" s="181" t="s">
        <v>11304</v>
      </c>
      <c r="U115" s="242">
        <v>22.477083333333336</v>
      </c>
      <c r="V115" t="s">
        <v>11576</v>
      </c>
      <c r="W115"/>
      <c r="X115" t="s">
        <v>11235</v>
      </c>
      <c r="Y115" t="s">
        <v>11283</v>
      </c>
    </row>
    <row r="116" spans="1:25" x14ac:dyDescent="0.25">
      <c r="A116" s="175" t="s">
        <v>11571</v>
      </c>
      <c r="B116" t="s">
        <v>11709</v>
      </c>
      <c r="C116" s="238" t="str">
        <f t="shared" si="4"/>
        <v>CM:WQXTEST16465:M2013-6</v>
      </c>
      <c r="D116" s="178" t="s">
        <v>11781</v>
      </c>
      <c r="E116" s="178" t="s">
        <v>11774</v>
      </c>
      <c r="F116" s="276">
        <v>41450</v>
      </c>
      <c r="G116" s="243">
        <f t="shared" si="5"/>
        <v>41426</v>
      </c>
      <c r="H116" s="196">
        <f t="shared" si="6"/>
        <v>41455</v>
      </c>
      <c r="I116" s="175" t="s">
        <v>11772</v>
      </c>
      <c r="J116" s="24" t="s">
        <v>8637</v>
      </c>
      <c r="K116" s="175" t="s">
        <v>11771</v>
      </c>
      <c r="L116" s="175" t="s">
        <v>11726</v>
      </c>
      <c r="M116" s="181">
        <f t="shared" si="7"/>
        <v>41450</v>
      </c>
      <c r="N116" s="239">
        <v>41451</v>
      </c>
      <c r="Q116" s="181" t="s">
        <v>10005</v>
      </c>
      <c r="T116" s="181" t="s">
        <v>11304</v>
      </c>
      <c r="U116" s="242">
        <v>21.423958333333331</v>
      </c>
      <c r="V116" t="s">
        <v>11576</v>
      </c>
      <c r="W116"/>
      <c r="X116" t="s">
        <v>11235</v>
      </c>
      <c r="Y116" t="s">
        <v>11283</v>
      </c>
    </row>
    <row r="117" spans="1:25" x14ac:dyDescent="0.25">
      <c r="A117" s="175" t="s">
        <v>11571</v>
      </c>
      <c r="B117" t="s">
        <v>11709</v>
      </c>
      <c r="C117" s="238" t="str">
        <f t="shared" si="4"/>
        <v>CM:WQXTEST16465:M2013-6</v>
      </c>
      <c r="D117" s="178" t="s">
        <v>11781</v>
      </c>
      <c r="E117" s="178" t="s">
        <v>11774</v>
      </c>
      <c r="F117" s="276">
        <v>41451</v>
      </c>
      <c r="G117" s="243">
        <f t="shared" si="5"/>
        <v>41426</v>
      </c>
      <c r="H117" s="196">
        <f t="shared" si="6"/>
        <v>41455</v>
      </c>
      <c r="I117" s="175" t="s">
        <v>11772</v>
      </c>
      <c r="J117" s="24" t="s">
        <v>8637</v>
      </c>
      <c r="K117" s="175" t="s">
        <v>11771</v>
      </c>
      <c r="L117" s="175" t="s">
        <v>11726</v>
      </c>
      <c r="M117" s="181">
        <f t="shared" si="7"/>
        <v>41451</v>
      </c>
      <c r="N117" s="239">
        <v>41452</v>
      </c>
      <c r="Q117" s="181" t="s">
        <v>10005</v>
      </c>
      <c r="T117" s="181" t="s">
        <v>11304</v>
      </c>
      <c r="U117" s="242">
        <v>21.619791666666657</v>
      </c>
      <c r="V117" t="s">
        <v>11576</v>
      </c>
      <c r="W117"/>
      <c r="X117" t="s">
        <v>11235</v>
      </c>
      <c r="Y117" t="s">
        <v>11283</v>
      </c>
    </row>
    <row r="118" spans="1:25" x14ac:dyDescent="0.25">
      <c r="A118" s="175" t="s">
        <v>11571</v>
      </c>
      <c r="B118" t="s">
        <v>11709</v>
      </c>
      <c r="C118" s="238" t="str">
        <f t="shared" si="4"/>
        <v>CM:WQXTEST16465:M2013-6</v>
      </c>
      <c r="D118" s="178" t="s">
        <v>11781</v>
      </c>
      <c r="E118" s="178" t="s">
        <v>11774</v>
      </c>
      <c r="F118" s="276">
        <v>41452</v>
      </c>
      <c r="G118" s="243">
        <f t="shared" si="5"/>
        <v>41426</v>
      </c>
      <c r="H118" s="196">
        <f t="shared" si="6"/>
        <v>41455</v>
      </c>
      <c r="I118" s="175" t="s">
        <v>11772</v>
      </c>
      <c r="J118" s="24" t="s">
        <v>8637</v>
      </c>
      <c r="K118" s="175" t="s">
        <v>11771</v>
      </c>
      <c r="L118" s="175" t="s">
        <v>11726</v>
      </c>
      <c r="M118" s="181">
        <f t="shared" si="7"/>
        <v>41452</v>
      </c>
      <c r="N118" s="239">
        <v>41453</v>
      </c>
      <c r="Q118" s="181" t="s">
        <v>10005</v>
      </c>
      <c r="T118" s="181" t="s">
        <v>11304</v>
      </c>
      <c r="U118" s="242">
        <v>23.192708333333332</v>
      </c>
      <c r="V118" t="s">
        <v>11576</v>
      </c>
      <c r="W118"/>
      <c r="X118" t="s">
        <v>11235</v>
      </c>
      <c r="Y118" t="s">
        <v>11283</v>
      </c>
    </row>
    <row r="119" spans="1:25" x14ac:dyDescent="0.25">
      <c r="A119" s="175" t="s">
        <v>11571</v>
      </c>
      <c r="B119" t="s">
        <v>11709</v>
      </c>
      <c r="C119" s="238" t="str">
        <f t="shared" si="4"/>
        <v>CM:WQXTEST16465:M2013-6</v>
      </c>
      <c r="D119" s="178" t="s">
        <v>11781</v>
      </c>
      <c r="E119" s="178" t="s">
        <v>11774</v>
      </c>
      <c r="F119" s="276">
        <v>41453</v>
      </c>
      <c r="G119" s="243">
        <f t="shared" si="5"/>
        <v>41426</v>
      </c>
      <c r="H119" s="196">
        <f t="shared" si="6"/>
        <v>41455</v>
      </c>
      <c r="I119" s="175" t="s">
        <v>11772</v>
      </c>
      <c r="J119" s="24" t="s">
        <v>8637</v>
      </c>
      <c r="K119" s="175" t="s">
        <v>11771</v>
      </c>
      <c r="L119" s="175" t="s">
        <v>11726</v>
      </c>
      <c r="M119" s="181">
        <f t="shared" si="7"/>
        <v>41453</v>
      </c>
      <c r="N119" s="239">
        <v>41454</v>
      </c>
      <c r="Q119" s="181" t="s">
        <v>10005</v>
      </c>
      <c r="T119" s="181" t="s">
        <v>11304</v>
      </c>
      <c r="U119" s="242">
        <v>22.926041666666677</v>
      </c>
      <c r="V119" t="s">
        <v>11576</v>
      </c>
      <c r="W119" s="184"/>
      <c r="X119" t="s">
        <v>11235</v>
      </c>
      <c r="Y119" t="s">
        <v>11283</v>
      </c>
    </row>
    <row r="120" spans="1:25" x14ac:dyDescent="0.25">
      <c r="A120" s="175" t="s">
        <v>11571</v>
      </c>
      <c r="B120" t="s">
        <v>11709</v>
      </c>
      <c r="C120" s="238" t="str">
        <f t="shared" si="4"/>
        <v>CM:WQXTEST16465:M2013-6</v>
      </c>
      <c r="D120" s="178" t="s">
        <v>11781</v>
      </c>
      <c r="E120" s="178" t="s">
        <v>11774</v>
      </c>
      <c r="F120" s="276">
        <v>41454</v>
      </c>
      <c r="G120" s="243">
        <f t="shared" si="5"/>
        <v>41426</v>
      </c>
      <c r="H120" s="196">
        <f t="shared" si="6"/>
        <v>41455</v>
      </c>
      <c r="I120" s="175" t="s">
        <v>11772</v>
      </c>
      <c r="J120" s="24" t="s">
        <v>8637</v>
      </c>
      <c r="K120" s="175" t="s">
        <v>11771</v>
      </c>
      <c r="L120" s="175" t="s">
        <v>11726</v>
      </c>
      <c r="M120" s="181">
        <f t="shared" si="7"/>
        <v>41454</v>
      </c>
      <c r="N120" s="239">
        <v>41455</v>
      </c>
      <c r="Q120" s="181" t="s">
        <v>10005</v>
      </c>
      <c r="T120" s="181" t="s">
        <v>11304</v>
      </c>
      <c r="U120" s="242">
        <v>21.115624999999998</v>
      </c>
      <c r="V120" t="s">
        <v>11576</v>
      </c>
      <c r="W120"/>
      <c r="X120" t="s">
        <v>11235</v>
      </c>
      <c r="Y120" t="s">
        <v>11283</v>
      </c>
    </row>
    <row r="121" spans="1:25" x14ac:dyDescent="0.25">
      <c r="A121" s="175" t="s">
        <v>11571</v>
      </c>
      <c r="B121" t="s">
        <v>11709</v>
      </c>
      <c r="C121" s="238" t="str">
        <f t="shared" si="4"/>
        <v>CM:WQXTEST16465:M2013-6</v>
      </c>
      <c r="D121" s="178" t="s">
        <v>11781</v>
      </c>
      <c r="E121" s="178" t="s">
        <v>11774</v>
      </c>
      <c r="F121" s="276">
        <v>41455</v>
      </c>
      <c r="G121" s="243">
        <f t="shared" si="5"/>
        <v>41426</v>
      </c>
      <c r="H121" s="196">
        <f t="shared" si="6"/>
        <v>41455</v>
      </c>
      <c r="I121" s="175" t="s">
        <v>11772</v>
      </c>
      <c r="J121" s="24" t="s">
        <v>8637</v>
      </c>
      <c r="K121" s="175" t="s">
        <v>11771</v>
      </c>
      <c r="L121" s="175" t="s">
        <v>11726</v>
      </c>
      <c r="M121" s="181">
        <f t="shared" si="7"/>
        <v>41455</v>
      </c>
      <c r="N121" s="239">
        <v>41456</v>
      </c>
      <c r="Q121" s="181" t="s">
        <v>10005</v>
      </c>
      <c r="T121" s="181" t="s">
        <v>11304</v>
      </c>
      <c r="U121" s="242">
        <v>20.522916666666664</v>
      </c>
      <c r="V121" t="s">
        <v>11576</v>
      </c>
      <c r="W121"/>
      <c r="X121" t="s">
        <v>11235</v>
      </c>
      <c r="Y121" t="s">
        <v>11283</v>
      </c>
    </row>
    <row r="122" spans="1:25" x14ac:dyDescent="0.25">
      <c r="A122" s="175" t="s">
        <v>11571</v>
      </c>
      <c r="B122" t="s">
        <v>11709</v>
      </c>
      <c r="C122" s="238" t="str">
        <f t="shared" si="4"/>
        <v>CM:WQXTEST16465:M2013-6</v>
      </c>
      <c r="D122" s="178" t="s">
        <v>11781</v>
      </c>
      <c r="E122" s="178" t="s">
        <v>11774</v>
      </c>
      <c r="F122" s="276">
        <v>41426</v>
      </c>
      <c r="G122" s="243">
        <f t="shared" si="5"/>
        <v>41426</v>
      </c>
      <c r="H122" s="196">
        <f t="shared" si="6"/>
        <v>41455</v>
      </c>
      <c r="I122" s="175" t="s">
        <v>11772</v>
      </c>
      <c r="J122" s="24" t="s">
        <v>8637</v>
      </c>
      <c r="K122" s="175" t="s">
        <v>11771</v>
      </c>
      <c r="L122" s="175" t="s">
        <v>11726</v>
      </c>
      <c r="M122" s="181">
        <f t="shared" si="7"/>
        <v>41426</v>
      </c>
      <c r="N122" s="239">
        <v>41427</v>
      </c>
      <c r="Q122" s="182" t="s">
        <v>1005</v>
      </c>
      <c r="T122" s="181" t="s">
        <v>11303</v>
      </c>
      <c r="U122" s="36">
        <v>200</v>
      </c>
      <c r="V122" s="182" t="s">
        <v>8426</v>
      </c>
      <c r="W122" s="182"/>
      <c r="X122" t="s">
        <v>11235</v>
      </c>
      <c r="Y122" t="s">
        <v>11281</v>
      </c>
    </row>
    <row r="123" spans="1:25" x14ac:dyDescent="0.25">
      <c r="A123" s="175" t="s">
        <v>11571</v>
      </c>
      <c r="B123" t="s">
        <v>11709</v>
      </c>
      <c r="C123" s="238" t="str">
        <f t="shared" si="4"/>
        <v>CM:WQXTEST16465:M2013-6</v>
      </c>
      <c r="D123" s="178" t="s">
        <v>11781</v>
      </c>
      <c r="E123" s="178" t="s">
        <v>11774</v>
      </c>
      <c r="F123" s="276">
        <v>41427</v>
      </c>
      <c r="G123" s="243">
        <f t="shared" si="5"/>
        <v>41426</v>
      </c>
      <c r="H123" s="196">
        <f t="shared" si="6"/>
        <v>41455</v>
      </c>
      <c r="I123" s="175" t="s">
        <v>11772</v>
      </c>
      <c r="J123" s="24" t="s">
        <v>8637</v>
      </c>
      <c r="K123" s="175" t="s">
        <v>11771</v>
      </c>
      <c r="L123" s="175" t="s">
        <v>11726</v>
      </c>
      <c r="M123" s="181">
        <f t="shared" si="7"/>
        <v>41427</v>
      </c>
      <c r="N123" s="239">
        <v>41428</v>
      </c>
      <c r="Q123" s="182" t="s">
        <v>1005</v>
      </c>
      <c r="T123" s="181" t="s">
        <v>11303</v>
      </c>
      <c r="U123" s="36">
        <v>201</v>
      </c>
      <c r="V123" s="182" t="s">
        <v>8426</v>
      </c>
      <c r="W123" s="182"/>
      <c r="X123" t="s">
        <v>11235</v>
      </c>
      <c r="Y123" t="s">
        <v>11281</v>
      </c>
    </row>
    <row r="124" spans="1:25" x14ac:dyDescent="0.25">
      <c r="A124" s="175" t="s">
        <v>11571</v>
      </c>
      <c r="B124" t="s">
        <v>11709</v>
      </c>
      <c r="C124" s="238" t="str">
        <f t="shared" si="4"/>
        <v>CM:WQXTEST16465:M2013-6</v>
      </c>
      <c r="D124" s="178" t="s">
        <v>11781</v>
      </c>
      <c r="E124" s="178" t="s">
        <v>11774</v>
      </c>
      <c r="F124" s="276">
        <v>41428</v>
      </c>
      <c r="G124" s="243">
        <f t="shared" si="5"/>
        <v>41426</v>
      </c>
      <c r="H124" s="196">
        <f t="shared" si="6"/>
        <v>41455</v>
      </c>
      <c r="I124" s="175" t="s">
        <v>11772</v>
      </c>
      <c r="J124" s="24" t="s">
        <v>8637</v>
      </c>
      <c r="K124" s="175" t="s">
        <v>11771</v>
      </c>
      <c r="L124" s="175" t="s">
        <v>11726</v>
      </c>
      <c r="M124" s="181">
        <f t="shared" si="7"/>
        <v>41428</v>
      </c>
      <c r="N124" s="239">
        <v>41429</v>
      </c>
      <c r="Q124" s="182" t="s">
        <v>1005</v>
      </c>
      <c r="T124" s="181" t="s">
        <v>11303</v>
      </c>
      <c r="U124" s="36">
        <v>203</v>
      </c>
      <c r="V124" s="182" t="s">
        <v>8426</v>
      </c>
      <c r="W124" s="182"/>
      <c r="X124" t="s">
        <v>11235</v>
      </c>
      <c r="Y124" t="s">
        <v>11281</v>
      </c>
    </row>
    <row r="125" spans="1:25" x14ac:dyDescent="0.25">
      <c r="A125" s="175" t="s">
        <v>11571</v>
      </c>
      <c r="B125" t="s">
        <v>11709</v>
      </c>
      <c r="C125" s="238" t="str">
        <f t="shared" si="4"/>
        <v>CM:WQXTEST16465:M2013-6</v>
      </c>
      <c r="D125" s="178" t="s">
        <v>11781</v>
      </c>
      <c r="E125" s="178" t="s">
        <v>11774</v>
      </c>
      <c r="F125" s="276">
        <v>41429</v>
      </c>
      <c r="G125" s="243">
        <f t="shared" si="5"/>
        <v>41426</v>
      </c>
      <c r="H125" s="196">
        <f t="shared" si="6"/>
        <v>41455</v>
      </c>
      <c r="I125" s="175" t="s">
        <v>11772</v>
      </c>
      <c r="J125" s="24" t="s">
        <v>8637</v>
      </c>
      <c r="K125" s="175" t="s">
        <v>11771</v>
      </c>
      <c r="L125" s="175" t="s">
        <v>11726</v>
      </c>
      <c r="M125" s="181">
        <f t="shared" si="7"/>
        <v>41429</v>
      </c>
      <c r="N125" s="239">
        <v>41430</v>
      </c>
      <c r="Q125" s="182" t="s">
        <v>1005</v>
      </c>
      <c r="T125" s="181" t="s">
        <v>11303</v>
      </c>
      <c r="U125" s="36">
        <v>203</v>
      </c>
      <c r="V125" s="182" t="s">
        <v>8426</v>
      </c>
      <c r="W125" s="182"/>
      <c r="X125" t="s">
        <v>11235</v>
      </c>
      <c r="Y125" t="s">
        <v>11281</v>
      </c>
    </row>
    <row r="126" spans="1:25" x14ac:dyDescent="0.25">
      <c r="A126" s="175" t="s">
        <v>11571</v>
      </c>
      <c r="B126" t="s">
        <v>11709</v>
      </c>
      <c r="C126" s="238" t="str">
        <f t="shared" si="4"/>
        <v>CM:WQXTEST16465:M2013-6</v>
      </c>
      <c r="D126" s="178" t="s">
        <v>11781</v>
      </c>
      <c r="E126" s="178" t="s">
        <v>11774</v>
      </c>
      <c r="F126" s="276">
        <v>41430</v>
      </c>
      <c r="G126" s="243">
        <f t="shared" si="5"/>
        <v>41426</v>
      </c>
      <c r="H126" s="196">
        <f t="shared" si="6"/>
        <v>41455</v>
      </c>
      <c r="I126" s="175" t="s">
        <v>11772</v>
      </c>
      <c r="J126" s="24" t="s">
        <v>8637</v>
      </c>
      <c r="K126" s="175" t="s">
        <v>11771</v>
      </c>
      <c r="L126" s="175" t="s">
        <v>11726</v>
      </c>
      <c r="M126" s="181">
        <f t="shared" si="7"/>
        <v>41430</v>
      </c>
      <c r="N126" s="239">
        <v>41431</v>
      </c>
      <c r="Q126" s="182" t="s">
        <v>1005</v>
      </c>
      <c r="T126" s="181" t="s">
        <v>11303</v>
      </c>
      <c r="U126" s="36">
        <v>202</v>
      </c>
      <c r="V126" s="182" t="s">
        <v>8426</v>
      </c>
      <c r="W126" s="182"/>
      <c r="X126" t="s">
        <v>11235</v>
      </c>
      <c r="Y126" t="s">
        <v>11281</v>
      </c>
    </row>
    <row r="127" spans="1:25" x14ac:dyDescent="0.25">
      <c r="A127" s="175" t="s">
        <v>11571</v>
      </c>
      <c r="B127" t="s">
        <v>11709</v>
      </c>
      <c r="C127" s="238" t="str">
        <f t="shared" si="4"/>
        <v>CM:WQXTEST16465:M2013-6</v>
      </c>
      <c r="D127" s="178" t="s">
        <v>11781</v>
      </c>
      <c r="E127" s="178" t="s">
        <v>11774</v>
      </c>
      <c r="F127" s="276">
        <v>41431</v>
      </c>
      <c r="G127" s="243">
        <f t="shared" si="5"/>
        <v>41426</v>
      </c>
      <c r="H127" s="196">
        <f t="shared" si="6"/>
        <v>41455</v>
      </c>
      <c r="I127" s="175" t="s">
        <v>11772</v>
      </c>
      <c r="J127" s="24" t="s">
        <v>8637</v>
      </c>
      <c r="K127" s="175" t="s">
        <v>11771</v>
      </c>
      <c r="L127" s="175" t="s">
        <v>11726</v>
      </c>
      <c r="M127" s="181">
        <f t="shared" si="7"/>
        <v>41431</v>
      </c>
      <c r="N127" s="239">
        <v>41432</v>
      </c>
      <c r="Q127" s="182" t="s">
        <v>1005</v>
      </c>
      <c r="T127" s="181" t="s">
        <v>11303</v>
      </c>
      <c r="U127" s="36">
        <v>203</v>
      </c>
      <c r="V127" s="182" t="s">
        <v>8426</v>
      </c>
      <c r="W127" s="182"/>
      <c r="X127" t="s">
        <v>11235</v>
      </c>
      <c r="Y127" t="s">
        <v>11281</v>
      </c>
    </row>
    <row r="128" spans="1:25" x14ac:dyDescent="0.25">
      <c r="A128" s="175" t="s">
        <v>11571</v>
      </c>
      <c r="B128" t="s">
        <v>11709</v>
      </c>
      <c r="C128" s="238" t="str">
        <f t="shared" si="4"/>
        <v>CM:WQXTEST16465:M2013-6</v>
      </c>
      <c r="D128" s="178" t="s">
        <v>11781</v>
      </c>
      <c r="E128" s="178" t="s">
        <v>11774</v>
      </c>
      <c r="F128" s="276">
        <v>41432</v>
      </c>
      <c r="G128" s="243">
        <f t="shared" si="5"/>
        <v>41426</v>
      </c>
      <c r="H128" s="196">
        <f t="shared" si="6"/>
        <v>41455</v>
      </c>
      <c r="I128" s="175" t="s">
        <v>11772</v>
      </c>
      <c r="J128" s="24" t="s">
        <v>8637</v>
      </c>
      <c r="K128" s="175" t="s">
        <v>11771</v>
      </c>
      <c r="L128" s="175" t="s">
        <v>11726</v>
      </c>
      <c r="M128" s="181">
        <f t="shared" si="7"/>
        <v>41432</v>
      </c>
      <c r="N128" s="239">
        <v>41433</v>
      </c>
      <c r="Q128" s="182" t="s">
        <v>1005</v>
      </c>
      <c r="T128" s="181" t="s">
        <v>11303</v>
      </c>
      <c r="U128" s="36">
        <v>148</v>
      </c>
      <c r="V128" s="182" t="s">
        <v>8426</v>
      </c>
      <c r="W128" s="182"/>
      <c r="X128" t="s">
        <v>11235</v>
      </c>
      <c r="Y128" t="s">
        <v>11281</v>
      </c>
    </row>
    <row r="129" spans="1:25" x14ac:dyDescent="0.25">
      <c r="A129" s="175" t="s">
        <v>11571</v>
      </c>
      <c r="B129" t="s">
        <v>11709</v>
      </c>
      <c r="C129" s="238" t="str">
        <f t="shared" si="4"/>
        <v>CM:WQXTEST16465:M2013-6</v>
      </c>
      <c r="D129" s="178" t="s">
        <v>11781</v>
      </c>
      <c r="E129" s="178" t="s">
        <v>11774</v>
      </c>
      <c r="F129" s="276">
        <v>41433</v>
      </c>
      <c r="G129" s="243">
        <f t="shared" si="5"/>
        <v>41426</v>
      </c>
      <c r="H129" s="196">
        <f t="shared" si="6"/>
        <v>41455</v>
      </c>
      <c r="I129" s="175" t="s">
        <v>11772</v>
      </c>
      <c r="J129" s="24" t="s">
        <v>8637</v>
      </c>
      <c r="K129" s="175" t="s">
        <v>11771</v>
      </c>
      <c r="L129" s="175" t="s">
        <v>11726</v>
      </c>
      <c r="M129" s="181">
        <f t="shared" si="7"/>
        <v>41433</v>
      </c>
      <c r="N129" s="239">
        <v>41434</v>
      </c>
      <c r="Q129" s="182" t="s">
        <v>1005</v>
      </c>
      <c r="T129" s="181" t="s">
        <v>11303</v>
      </c>
      <c r="U129" s="36">
        <v>172</v>
      </c>
      <c r="V129" s="182" t="s">
        <v>8426</v>
      </c>
      <c r="W129" s="182"/>
      <c r="X129" t="s">
        <v>11235</v>
      </c>
      <c r="Y129" t="s">
        <v>11281</v>
      </c>
    </row>
    <row r="130" spans="1:25" x14ac:dyDescent="0.25">
      <c r="A130" s="175" t="s">
        <v>11571</v>
      </c>
      <c r="B130" t="s">
        <v>11709</v>
      </c>
      <c r="C130" s="238" t="str">
        <f t="shared" si="4"/>
        <v>CM:WQXTEST16465:M2013-6</v>
      </c>
      <c r="D130" s="178" t="s">
        <v>11781</v>
      </c>
      <c r="E130" s="178" t="s">
        <v>11774</v>
      </c>
      <c r="F130" s="276">
        <v>41434</v>
      </c>
      <c r="G130" s="243">
        <f t="shared" si="5"/>
        <v>41426</v>
      </c>
      <c r="H130" s="196">
        <f t="shared" si="6"/>
        <v>41455</v>
      </c>
      <c r="I130" s="175" t="s">
        <v>11772</v>
      </c>
      <c r="J130" s="24" t="s">
        <v>8637</v>
      </c>
      <c r="K130" s="175" t="s">
        <v>11771</v>
      </c>
      <c r="L130" s="175" t="s">
        <v>11726</v>
      </c>
      <c r="M130" s="181">
        <f t="shared" si="7"/>
        <v>41434</v>
      </c>
      <c r="N130" s="239">
        <v>41435</v>
      </c>
      <c r="Q130" s="182" t="s">
        <v>1005</v>
      </c>
      <c r="T130" s="181" t="s">
        <v>11303</v>
      </c>
      <c r="U130" s="36">
        <v>176</v>
      </c>
      <c r="V130" s="182" t="s">
        <v>8426</v>
      </c>
      <c r="W130" s="182"/>
      <c r="X130" t="s">
        <v>11235</v>
      </c>
      <c r="Y130" t="s">
        <v>11281</v>
      </c>
    </row>
    <row r="131" spans="1:25" x14ac:dyDescent="0.25">
      <c r="A131" s="175" t="s">
        <v>11571</v>
      </c>
      <c r="B131" t="s">
        <v>11709</v>
      </c>
      <c r="C131" s="238" t="str">
        <f t="shared" ref="C131:C194" si="8">"CM:"&amp;B131&amp;":M"&amp;YEAR(F131)&amp;"-"&amp;MONTH(F131)</f>
        <v>CM:WQXTEST16465:M2013-6</v>
      </c>
      <c r="D131" s="178" t="s">
        <v>11781</v>
      </c>
      <c r="E131" s="178" t="s">
        <v>11774</v>
      </c>
      <c r="F131" s="276">
        <v>41435</v>
      </c>
      <c r="G131" s="243">
        <f t="shared" ref="G131:G194" si="9">DATE(YEAR(F131),MONTH(F131),DAY(1))</f>
        <v>41426</v>
      </c>
      <c r="H131" s="196">
        <f t="shared" ref="H131:H194" si="10">DATE(YEAR(F131),MONTH(F131),DAY(30))</f>
        <v>41455</v>
      </c>
      <c r="I131" s="175" t="s">
        <v>11772</v>
      </c>
      <c r="J131" s="24" t="s">
        <v>8637</v>
      </c>
      <c r="K131" s="175" t="s">
        <v>11771</v>
      </c>
      <c r="L131" s="175" t="s">
        <v>11726</v>
      </c>
      <c r="M131" s="181">
        <f t="shared" ref="M131:M194" si="11">DATE(YEAR(F131),MONTH(F131),DAY(F131))</f>
        <v>41435</v>
      </c>
      <c r="N131" s="239">
        <v>41436</v>
      </c>
      <c r="Q131" s="182" t="s">
        <v>1005</v>
      </c>
      <c r="T131" s="181" t="s">
        <v>11303</v>
      </c>
      <c r="U131" s="36">
        <v>174</v>
      </c>
      <c r="V131" s="182" t="s">
        <v>8426</v>
      </c>
      <c r="W131" s="182"/>
      <c r="X131" t="s">
        <v>11235</v>
      </c>
      <c r="Y131" t="s">
        <v>11281</v>
      </c>
    </row>
    <row r="132" spans="1:25" x14ac:dyDescent="0.25">
      <c r="A132" s="175" t="s">
        <v>11571</v>
      </c>
      <c r="B132" t="s">
        <v>11709</v>
      </c>
      <c r="C132" s="238" t="str">
        <f t="shared" si="8"/>
        <v>CM:WQXTEST16465:M2013-6</v>
      </c>
      <c r="D132" s="178" t="s">
        <v>11781</v>
      </c>
      <c r="E132" s="178" t="s">
        <v>11774</v>
      </c>
      <c r="F132" s="276">
        <v>41436</v>
      </c>
      <c r="G132" s="243">
        <f t="shared" si="9"/>
        <v>41426</v>
      </c>
      <c r="H132" s="196">
        <f t="shared" si="10"/>
        <v>41455</v>
      </c>
      <c r="I132" s="175" t="s">
        <v>11772</v>
      </c>
      <c r="J132" s="24" t="s">
        <v>8637</v>
      </c>
      <c r="K132" s="175" t="s">
        <v>11771</v>
      </c>
      <c r="L132" s="175" t="s">
        <v>11726</v>
      </c>
      <c r="M132" s="181">
        <f t="shared" si="11"/>
        <v>41436</v>
      </c>
      <c r="N132" s="239">
        <v>41437</v>
      </c>
      <c r="Q132" s="182" t="s">
        <v>1005</v>
      </c>
      <c r="T132" s="181" t="s">
        <v>11303</v>
      </c>
      <c r="U132" s="36">
        <v>187</v>
      </c>
      <c r="V132" s="182" t="s">
        <v>8426</v>
      </c>
      <c r="W132" s="182"/>
      <c r="X132" t="s">
        <v>11235</v>
      </c>
      <c r="Y132" t="s">
        <v>11281</v>
      </c>
    </row>
    <row r="133" spans="1:25" x14ac:dyDescent="0.25">
      <c r="A133" s="175" t="s">
        <v>11571</v>
      </c>
      <c r="B133" t="s">
        <v>11709</v>
      </c>
      <c r="C133" s="238" t="str">
        <f t="shared" si="8"/>
        <v>CM:WQXTEST16465:M2013-6</v>
      </c>
      <c r="D133" s="178" t="s">
        <v>11781</v>
      </c>
      <c r="E133" s="178" t="s">
        <v>11774</v>
      </c>
      <c r="F133" s="276">
        <v>41437</v>
      </c>
      <c r="G133" s="243">
        <f t="shared" si="9"/>
        <v>41426</v>
      </c>
      <c r="H133" s="196">
        <f t="shared" si="10"/>
        <v>41455</v>
      </c>
      <c r="I133" s="175" t="s">
        <v>11772</v>
      </c>
      <c r="J133" s="24" t="s">
        <v>8637</v>
      </c>
      <c r="K133" s="175" t="s">
        <v>11771</v>
      </c>
      <c r="L133" s="175" t="s">
        <v>11726</v>
      </c>
      <c r="M133" s="181">
        <f t="shared" si="11"/>
        <v>41437</v>
      </c>
      <c r="N133" s="239">
        <v>41438</v>
      </c>
      <c r="Q133" s="182" t="s">
        <v>1005</v>
      </c>
      <c r="T133" s="181" t="s">
        <v>11303</v>
      </c>
      <c r="U133" s="36">
        <v>186</v>
      </c>
      <c r="V133" s="182" t="s">
        <v>8426</v>
      </c>
      <c r="W133" s="182"/>
      <c r="X133" t="s">
        <v>11235</v>
      </c>
      <c r="Y133" t="s">
        <v>11281</v>
      </c>
    </row>
    <row r="134" spans="1:25" x14ac:dyDescent="0.25">
      <c r="A134" s="175" t="s">
        <v>11571</v>
      </c>
      <c r="B134" t="s">
        <v>11709</v>
      </c>
      <c r="C134" s="238" t="str">
        <f t="shared" si="8"/>
        <v>CM:WQXTEST16465:M2013-6</v>
      </c>
      <c r="D134" s="178" t="s">
        <v>11781</v>
      </c>
      <c r="E134" s="178" t="s">
        <v>11774</v>
      </c>
      <c r="F134" s="276">
        <v>41438</v>
      </c>
      <c r="G134" s="243">
        <f t="shared" si="9"/>
        <v>41426</v>
      </c>
      <c r="H134" s="196">
        <f t="shared" si="10"/>
        <v>41455</v>
      </c>
      <c r="I134" s="175" t="s">
        <v>11772</v>
      </c>
      <c r="J134" s="24" t="s">
        <v>8637</v>
      </c>
      <c r="K134" s="175" t="s">
        <v>11771</v>
      </c>
      <c r="L134" s="175" t="s">
        <v>11726</v>
      </c>
      <c r="M134" s="181">
        <f t="shared" si="11"/>
        <v>41438</v>
      </c>
      <c r="N134" s="239">
        <v>41439</v>
      </c>
      <c r="Q134" s="182" t="s">
        <v>1005</v>
      </c>
      <c r="T134" s="181" t="s">
        <v>11303</v>
      </c>
      <c r="U134" s="36">
        <v>125</v>
      </c>
      <c r="V134" s="182" t="s">
        <v>8426</v>
      </c>
      <c r="W134" s="182"/>
      <c r="X134" t="s">
        <v>11235</v>
      </c>
      <c r="Y134" t="s">
        <v>11281</v>
      </c>
    </row>
    <row r="135" spans="1:25" x14ac:dyDescent="0.25">
      <c r="A135" s="175" t="s">
        <v>11571</v>
      </c>
      <c r="B135" t="s">
        <v>11709</v>
      </c>
      <c r="C135" s="238" t="str">
        <f t="shared" si="8"/>
        <v>CM:WQXTEST16465:M2013-6</v>
      </c>
      <c r="D135" s="178" t="s">
        <v>11781</v>
      </c>
      <c r="E135" s="178" t="s">
        <v>11774</v>
      </c>
      <c r="F135" s="276">
        <v>41439</v>
      </c>
      <c r="G135" s="243">
        <f t="shared" si="9"/>
        <v>41426</v>
      </c>
      <c r="H135" s="196">
        <f t="shared" si="10"/>
        <v>41455</v>
      </c>
      <c r="I135" s="175" t="s">
        <v>11772</v>
      </c>
      <c r="J135" s="24" t="s">
        <v>8637</v>
      </c>
      <c r="K135" s="175" t="s">
        <v>11771</v>
      </c>
      <c r="L135" s="175" t="s">
        <v>11726</v>
      </c>
      <c r="M135" s="181">
        <f t="shared" si="11"/>
        <v>41439</v>
      </c>
      <c r="N135" s="239">
        <v>41440</v>
      </c>
      <c r="Q135" s="182" t="s">
        <v>1005</v>
      </c>
      <c r="T135" s="181" t="s">
        <v>11303</v>
      </c>
      <c r="U135" s="36">
        <v>155</v>
      </c>
      <c r="V135" s="182" t="s">
        <v>8426</v>
      </c>
      <c r="W135" s="182"/>
      <c r="X135" t="s">
        <v>11235</v>
      </c>
      <c r="Y135" t="s">
        <v>11281</v>
      </c>
    </row>
    <row r="136" spans="1:25" x14ac:dyDescent="0.25">
      <c r="A136" s="175" t="s">
        <v>11571</v>
      </c>
      <c r="B136" t="s">
        <v>11709</v>
      </c>
      <c r="C136" s="238" t="str">
        <f t="shared" si="8"/>
        <v>CM:WQXTEST16465:M2013-6</v>
      </c>
      <c r="D136" s="178" t="s">
        <v>11781</v>
      </c>
      <c r="E136" s="178" t="s">
        <v>11774</v>
      </c>
      <c r="F136" s="276">
        <v>41440</v>
      </c>
      <c r="G136" s="243">
        <f t="shared" si="9"/>
        <v>41426</v>
      </c>
      <c r="H136" s="196">
        <f t="shared" si="10"/>
        <v>41455</v>
      </c>
      <c r="I136" s="175" t="s">
        <v>11772</v>
      </c>
      <c r="J136" s="24" t="s">
        <v>8637</v>
      </c>
      <c r="K136" s="175" t="s">
        <v>11771</v>
      </c>
      <c r="L136" s="175" t="s">
        <v>11726</v>
      </c>
      <c r="M136" s="181">
        <f t="shared" si="11"/>
        <v>41440</v>
      </c>
      <c r="N136" s="239">
        <v>41441</v>
      </c>
      <c r="Q136" s="182" t="s">
        <v>1005</v>
      </c>
      <c r="T136" s="181" t="s">
        <v>11303</v>
      </c>
      <c r="U136" s="36">
        <v>177</v>
      </c>
      <c r="V136" s="182" t="s">
        <v>8426</v>
      </c>
      <c r="W136" s="182"/>
      <c r="X136" t="s">
        <v>11235</v>
      </c>
      <c r="Y136" t="s">
        <v>11281</v>
      </c>
    </row>
    <row r="137" spans="1:25" x14ac:dyDescent="0.25">
      <c r="A137" s="175" t="s">
        <v>11571</v>
      </c>
      <c r="B137" t="s">
        <v>11709</v>
      </c>
      <c r="C137" s="238" t="str">
        <f t="shared" si="8"/>
        <v>CM:WQXTEST16465:M2013-6</v>
      </c>
      <c r="D137" s="178" t="s">
        <v>11781</v>
      </c>
      <c r="E137" s="178" t="s">
        <v>11774</v>
      </c>
      <c r="F137" s="276">
        <v>41441</v>
      </c>
      <c r="G137" s="243">
        <f t="shared" si="9"/>
        <v>41426</v>
      </c>
      <c r="H137" s="196">
        <f t="shared" si="10"/>
        <v>41455</v>
      </c>
      <c r="I137" s="175" t="s">
        <v>11772</v>
      </c>
      <c r="J137" s="24" t="s">
        <v>8637</v>
      </c>
      <c r="K137" s="175" t="s">
        <v>11771</v>
      </c>
      <c r="L137" s="175" t="s">
        <v>11726</v>
      </c>
      <c r="M137" s="181">
        <f t="shared" si="11"/>
        <v>41441</v>
      </c>
      <c r="N137" s="239">
        <v>41442</v>
      </c>
      <c r="Q137" s="182" t="s">
        <v>1005</v>
      </c>
      <c r="T137" s="181" t="s">
        <v>11303</v>
      </c>
      <c r="U137" s="36">
        <v>183</v>
      </c>
      <c r="V137" s="182" t="s">
        <v>8426</v>
      </c>
      <c r="W137" s="182"/>
      <c r="X137" t="s">
        <v>11235</v>
      </c>
      <c r="Y137" t="s">
        <v>11281</v>
      </c>
    </row>
    <row r="138" spans="1:25" x14ac:dyDescent="0.25">
      <c r="A138" s="175" t="s">
        <v>11571</v>
      </c>
      <c r="B138" t="s">
        <v>11709</v>
      </c>
      <c r="C138" s="238" t="str">
        <f t="shared" si="8"/>
        <v>CM:WQXTEST16465:M2013-6</v>
      </c>
      <c r="D138" s="178" t="s">
        <v>11781</v>
      </c>
      <c r="E138" s="178" t="s">
        <v>11774</v>
      </c>
      <c r="F138" s="276">
        <v>41442</v>
      </c>
      <c r="G138" s="243">
        <f t="shared" si="9"/>
        <v>41426</v>
      </c>
      <c r="H138" s="196">
        <f t="shared" si="10"/>
        <v>41455</v>
      </c>
      <c r="I138" s="175" t="s">
        <v>11772</v>
      </c>
      <c r="J138" s="24" t="s">
        <v>8637</v>
      </c>
      <c r="K138" s="175" t="s">
        <v>11771</v>
      </c>
      <c r="L138" s="175" t="s">
        <v>11726</v>
      </c>
      <c r="M138" s="181">
        <f t="shared" si="11"/>
        <v>41442</v>
      </c>
      <c r="N138" s="239">
        <v>41443</v>
      </c>
      <c r="Q138" s="182" t="s">
        <v>1005</v>
      </c>
      <c r="T138" s="181" t="s">
        <v>11303</v>
      </c>
      <c r="U138" s="36">
        <v>161</v>
      </c>
      <c r="V138" s="182" t="s">
        <v>8426</v>
      </c>
      <c r="W138" s="182"/>
      <c r="X138" t="s">
        <v>11235</v>
      </c>
      <c r="Y138" t="s">
        <v>11281</v>
      </c>
    </row>
    <row r="139" spans="1:25" x14ac:dyDescent="0.25">
      <c r="A139" s="175" t="s">
        <v>11571</v>
      </c>
      <c r="B139" t="s">
        <v>11709</v>
      </c>
      <c r="C139" s="238" t="str">
        <f t="shared" si="8"/>
        <v>CM:WQXTEST16465:M2013-6</v>
      </c>
      <c r="D139" s="178" t="s">
        <v>11781</v>
      </c>
      <c r="E139" s="178" t="s">
        <v>11774</v>
      </c>
      <c r="F139" s="276">
        <v>41443</v>
      </c>
      <c r="G139" s="243">
        <f t="shared" si="9"/>
        <v>41426</v>
      </c>
      <c r="H139" s="196">
        <f t="shared" si="10"/>
        <v>41455</v>
      </c>
      <c r="I139" s="175" t="s">
        <v>11772</v>
      </c>
      <c r="J139" s="24" t="s">
        <v>8637</v>
      </c>
      <c r="K139" s="175" t="s">
        <v>11771</v>
      </c>
      <c r="L139" s="175" t="s">
        <v>11726</v>
      </c>
      <c r="M139" s="181">
        <f t="shared" si="11"/>
        <v>41443</v>
      </c>
      <c r="N139" s="239">
        <v>41444</v>
      </c>
      <c r="Q139" s="182" t="s">
        <v>1005</v>
      </c>
      <c r="T139" s="181" t="s">
        <v>11303</v>
      </c>
      <c r="U139" s="36">
        <v>113</v>
      </c>
      <c r="V139" s="182" t="s">
        <v>8426</v>
      </c>
      <c r="W139" s="182"/>
      <c r="X139" t="s">
        <v>11235</v>
      </c>
      <c r="Y139" t="s">
        <v>11281</v>
      </c>
    </row>
    <row r="140" spans="1:25" x14ac:dyDescent="0.25">
      <c r="A140" s="175" t="s">
        <v>11571</v>
      </c>
      <c r="B140" t="s">
        <v>11709</v>
      </c>
      <c r="C140" s="238" t="str">
        <f t="shared" si="8"/>
        <v>CM:WQXTEST16465:M2013-6</v>
      </c>
      <c r="D140" s="178" t="s">
        <v>11781</v>
      </c>
      <c r="E140" s="178" t="s">
        <v>11774</v>
      </c>
      <c r="F140" s="276">
        <v>41444</v>
      </c>
      <c r="G140" s="243">
        <f t="shared" si="9"/>
        <v>41426</v>
      </c>
      <c r="H140" s="196">
        <f t="shared" si="10"/>
        <v>41455</v>
      </c>
      <c r="I140" s="175" t="s">
        <v>11772</v>
      </c>
      <c r="J140" s="24" t="s">
        <v>8637</v>
      </c>
      <c r="K140" s="175" t="s">
        <v>11771</v>
      </c>
      <c r="L140" s="175" t="s">
        <v>11726</v>
      </c>
      <c r="M140" s="181">
        <f t="shared" si="11"/>
        <v>41444</v>
      </c>
      <c r="N140" s="239">
        <v>41445</v>
      </c>
      <c r="Q140" s="182" t="s">
        <v>1005</v>
      </c>
      <c r="T140" s="181" t="s">
        <v>11303</v>
      </c>
      <c r="U140" s="36">
        <v>141</v>
      </c>
      <c r="V140" s="182" t="s">
        <v>8426</v>
      </c>
      <c r="W140" s="182"/>
      <c r="X140" t="s">
        <v>11235</v>
      </c>
      <c r="Y140" t="s">
        <v>11281</v>
      </c>
    </row>
    <row r="141" spans="1:25" x14ac:dyDescent="0.25">
      <c r="A141" s="175" t="s">
        <v>11571</v>
      </c>
      <c r="B141" t="s">
        <v>11709</v>
      </c>
      <c r="C141" s="238" t="str">
        <f t="shared" si="8"/>
        <v>CM:WQXTEST16465:M2013-6</v>
      </c>
      <c r="D141" s="178" t="s">
        <v>11781</v>
      </c>
      <c r="E141" s="178" t="s">
        <v>11774</v>
      </c>
      <c r="F141" s="276">
        <v>41445</v>
      </c>
      <c r="G141" s="243">
        <f t="shared" si="9"/>
        <v>41426</v>
      </c>
      <c r="H141" s="196">
        <f t="shared" si="10"/>
        <v>41455</v>
      </c>
      <c r="I141" s="175" t="s">
        <v>11772</v>
      </c>
      <c r="J141" s="24" t="s">
        <v>8637</v>
      </c>
      <c r="K141" s="175" t="s">
        <v>11771</v>
      </c>
      <c r="L141" s="175" t="s">
        <v>11726</v>
      </c>
      <c r="M141" s="181">
        <f t="shared" si="11"/>
        <v>41445</v>
      </c>
      <c r="N141" s="239">
        <v>41446</v>
      </c>
      <c r="Q141" s="182" t="s">
        <v>1005</v>
      </c>
      <c r="T141" s="181" t="s">
        <v>11303</v>
      </c>
      <c r="U141" s="36">
        <v>162</v>
      </c>
      <c r="V141" s="182" t="s">
        <v>8426</v>
      </c>
      <c r="W141" s="182"/>
      <c r="X141" t="s">
        <v>11235</v>
      </c>
      <c r="Y141" t="s">
        <v>11281</v>
      </c>
    </row>
    <row r="142" spans="1:25" x14ac:dyDescent="0.25">
      <c r="A142" s="175" t="s">
        <v>11571</v>
      </c>
      <c r="B142" t="s">
        <v>11709</v>
      </c>
      <c r="C142" s="238" t="str">
        <f t="shared" si="8"/>
        <v>CM:WQXTEST16465:M2013-6</v>
      </c>
      <c r="D142" s="178" t="s">
        <v>11781</v>
      </c>
      <c r="E142" s="178" t="s">
        <v>11774</v>
      </c>
      <c r="F142" s="276">
        <v>41446</v>
      </c>
      <c r="G142" s="243">
        <f t="shared" si="9"/>
        <v>41426</v>
      </c>
      <c r="H142" s="196">
        <f t="shared" si="10"/>
        <v>41455</v>
      </c>
      <c r="I142" s="175" t="s">
        <v>11772</v>
      </c>
      <c r="J142" s="24" t="s">
        <v>8637</v>
      </c>
      <c r="K142" s="175" t="s">
        <v>11771</v>
      </c>
      <c r="L142" s="175" t="s">
        <v>11726</v>
      </c>
      <c r="M142" s="181">
        <f t="shared" si="11"/>
        <v>41446</v>
      </c>
      <c r="N142" s="239">
        <v>41447</v>
      </c>
      <c r="Q142" s="182" t="s">
        <v>1005</v>
      </c>
      <c r="T142" s="181" t="s">
        <v>11303</v>
      </c>
      <c r="U142" s="36">
        <v>174</v>
      </c>
      <c r="V142" s="182" t="s">
        <v>8426</v>
      </c>
      <c r="W142" s="182"/>
      <c r="X142" t="s">
        <v>11235</v>
      </c>
      <c r="Y142" t="s">
        <v>11281</v>
      </c>
    </row>
    <row r="143" spans="1:25" x14ac:dyDescent="0.25">
      <c r="A143" s="175" t="s">
        <v>11571</v>
      </c>
      <c r="B143" t="s">
        <v>11709</v>
      </c>
      <c r="C143" s="238" t="str">
        <f t="shared" si="8"/>
        <v>CM:WQXTEST16465:M2013-6</v>
      </c>
      <c r="D143" s="178" t="s">
        <v>11781</v>
      </c>
      <c r="E143" s="178" t="s">
        <v>11774</v>
      </c>
      <c r="F143" s="276">
        <v>41447</v>
      </c>
      <c r="G143" s="243">
        <f t="shared" si="9"/>
        <v>41426</v>
      </c>
      <c r="H143" s="196">
        <f t="shared" si="10"/>
        <v>41455</v>
      </c>
      <c r="I143" s="175" t="s">
        <v>11772</v>
      </c>
      <c r="J143" s="24" t="s">
        <v>8637</v>
      </c>
      <c r="K143" s="175" t="s">
        <v>11771</v>
      </c>
      <c r="L143" s="175" t="s">
        <v>11726</v>
      </c>
      <c r="M143" s="181">
        <f t="shared" si="11"/>
        <v>41447</v>
      </c>
      <c r="N143" s="239">
        <v>41448</v>
      </c>
      <c r="Q143" s="182" t="s">
        <v>1005</v>
      </c>
      <c r="T143" s="181" t="s">
        <v>11303</v>
      </c>
      <c r="U143" s="36">
        <v>178</v>
      </c>
      <c r="V143" s="182" t="s">
        <v>8426</v>
      </c>
      <c r="W143" s="182"/>
      <c r="X143" t="s">
        <v>11235</v>
      </c>
      <c r="Y143" t="s">
        <v>11281</v>
      </c>
    </row>
    <row r="144" spans="1:25" x14ac:dyDescent="0.25">
      <c r="A144" s="175" t="s">
        <v>11571</v>
      </c>
      <c r="B144" t="s">
        <v>11709</v>
      </c>
      <c r="C144" s="238" t="str">
        <f t="shared" si="8"/>
        <v>CM:WQXTEST16465:M2013-6</v>
      </c>
      <c r="D144" s="178" t="s">
        <v>11781</v>
      </c>
      <c r="E144" s="178" t="s">
        <v>11774</v>
      </c>
      <c r="F144" s="276">
        <v>41448</v>
      </c>
      <c r="G144" s="243">
        <f t="shared" si="9"/>
        <v>41426</v>
      </c>
      <c r="H144" s="196">
        <f t="shared" si="10"/>
        <v>41455</v>
      </c>
      <c r="I144" s="175" t="s">
        <v>11772</v>
      </c>
      <c r="J144" s="24" t="s">
        <v>8637</v>
      </c>
      <c r="K144" s="175" t="s">
        <v>11771</v>
      </c>
      <c r="L144" s="175" t="s">
        <v>11726</v>
      </c>
      <c r="M144" s="181">
        <f t="shared" si="11"/>
        <v>41448</v>
      </c>
      <c r="N144" s="239">
        <v>41449</v>
      </c>
      <c r="Q144" s="182" t="s">
        <v>1005</v>
      </c>
      <c r="T144" s="181" t="s">
        <v>11303</v>
      </c>
      <c r="U144" s="36">
        <v>180</v>
      </c>
      <c r="V144" s="182" t="s">
        <v>8426</v>
      </c>
      <c r="W144" s="182"/>
      <c r="X144" t="s">
        <v>11235</v>
      </c>
      <c r="Y144" t="s">
        <v>11281</v>
      </c>
    </row>
    <row r="145" spans="1:25" x14ac:dyDescent="0.25">
      <c r="A145" s="175" t="s">
        <v>11571</v>
      </c>
      <c r="B145" t="s">
        <v>11709</v>
      </c>
      <c r="C145" s="238" t="str">
        <f t="shared" si="8"/>
        <v>CM:WQXTEST16465:M2013-6</v>
      </c>
      <c r="D145" s="178" t="s">
        <v>11781</v>
      </c>
      <c r="E145" s="178" t="s">
        <v>11774</v>
      </c>
      <c r="F145" s="276">
        <v>41449</v>
      </c>
      <c r="G145" s="243">
        <f t="shared" si="9"/>
        <v>41426</v>
      </c>
      <c r="H145" s="196">
        <f t="shared" si="10"/>
        <v>41455</v>
      </c>
      <c r="I145" s="175" t="s">
        <v>11772</v>
      </c>
      <c r="J145" s="24" t="s">
        <v>8637</v>
      </c>
      <c r="K145" s="175" t="s">
        <v>11771</v>
      </c>
      <c r="L145" s="175" t="s">
        <v>11726</v>
      </c>
      <c r="M145" s="181">
        <f t="shared" si="11"/>
        <v>41449</v>
      </c>
      <c r="N145" s="239">
        <v>41450</v>
      </c>
      <c r="Q145" s="182" t="s">
        <v>1005</v>
      </c>
      <c r="T145" s="181" t="s">
        <v>11303</v>
      </c>
      <c r="U145" s="36">
        <v>182</v>
      </c>
      <c r="V145" s="182" t="s">
        <v>8426</v>
      </c>
      <c r="W145" s="182"/>
      <c r="X145" t="s">
        <v>11235</v>
      </c>
      <c r="Y145" t="s">
        <v>11281</v>
      </c>
    </row>
    <row r="146" spans="1:25" x14ac:dyDescent="0.25">
      <c r="A146" s="175" t="s">
        <v>11571</v>
      </c>
      <c r="B146" t="s">
        <v>11709</v>
      </c>
      <c r="C146" s="238" t="str">
        <f t="shared" si="8"/>
        <v>CM:WQXTEST16465:M2013-6</v>
      </c>
      <c r="D146" s="178" t="s">
        <v>11781</v>
      </c>
      <c r="E146" s="178" t="s">
        <v>11774</v>
      </c>
      <c r="F146" s="276">
        <v>41450</v>
      </c>
      <c r="G146" s="243">
        <f t="shared" si="9"/>
        <v>41426</v>
      </c>
      <c r="H146" s="196">
        <f t="shared" si="10"/>
        <v>41455</v>
      </c>
      <c r="I146" s="175" t="s">
        <v>11772</v>
      </c>
      <c r="J146" s="24" t="s">
        <v>8637</v>
      </c>
      <c r="K146" s="175" t="s">
        <v>11771</v>
      </c>
      <c r="L146" s="175" t="s">
        <v>11726</v>
      </c>
      <c r="M146" s="181">
        <f t="shared" si="11"/>
        <v>41450</v>
      </c>
      <c r="N146" s="239">
        <v>41451</v>
      </c>
      <c r="Q146" s="182" t="s">
        <v>1005</v>
      </c>
      <c r="T146" s="181" t="s">
        <v>11303</v>
      </c>
      <c r="U146" s="36">
        <v>186</v>
      </c>
      <c r="V146" s="182" t="s">
        <v>8426</v>
      </c>
      <c r="W146" s="182"/>
      <c r="X146" t="s">
        <v>11235</v>
      </c>
      <c r="Y146" t="s">
        <v>11281</v>
      </c>
    </row>
    <row r="147" spans="1:25" x14ac:dyDescent="0.25">
      <c r="A147" s="175" t="s">
        <v>11571</v>
      </c>
      <c r="B147" t="s">
        <v>11709</v>
      </c>
      <c r="C147" s="238" t="str">
        <f t="shared" si="8"/>
        <v>CM:WQXTEST16465:M2013-6</v>
      </c>
      <c r="D147" s="178" t="s">
        <v>11781</v>
      </c>
      <c r="E147" s="178" t="s">
        <v>11774</v>
      </c>
      <c r="F147" s="276">
        <v>41451</v>
      </c>
      <c r="G147" s="243">
        <f t="shared" si="9"/>
        <v>41426</v>
      </c>
      <c r="H147" s="196">
        <f t="shared" si="10"/>
        <v>41455</v>
      </c>
      <c r="I147" s="175" t="s">
        <v>11772</v>
      </c>
      <c r="J147" s="24" t="s">
        <v>8637</v>
      </c>
      <c r="K147" s="175" t="s">
        <v>11771</v>
      </c>
      <c r="L147" s="175" t="s">
        <v>11726</v>
      </c>
      <c r="M147" s="181">
        <f t="shared" si="11"/>
        <v>41451</v>
      </c>
      <c r="N147" s="239">
        <v>41452</v>
      </c>
      <c r="Q147" s="182" t="s">
        <v>1005</v>
      </c>
      <c r="T147" s="181" t="s">
        <v>11303</v>
      </c>
      <c r="U147" s="36">
        <v>187</v>
      </c>
      <c r="V147" s="182" t="s">
        <v>8426</v>
      </c>
      <c r="W147" s="182"/>
      <c r="X147" t="s">
        <v>11235</v>
      </c>
      <c r="Y147" t="s">
        <v>11281</v>
      </c>
    </row>
    <row r="148" spans="1:25" x14ac:dyDescent="0.25">
      <c r="A148" s="175" t="s">
        <v>11571</v>
      </c>
      <c r="B148" t="s">
        <v>11709</v>
      </c>
      <c r="C148" s="238" t="str">
        <f t="shared" si="8"/>
        <v>CM:WQXTEST16465:M2013-6</v>
      </c>
      <c r="D148" s="178" t="s">
        <v>11781</v>
      </c>
      <c r="E148" s="178" t="s">
        <v>11774</v>
      </c>
      <c r="F148" s="276">
        <v>41452</v>
      </c>
      <c r="G148" s="243">
        <f t="shared" si="9"/>
        <v>41426</v>
      </c>
      <c r="H148" s="196">
        <f t="shared" si="10"/>
        <v>41455</v>
      </c>
      <c r="I148" s="175" t="s">
        <v>11772</v>
      </c>
      <c r="J148" s="24" t="s">
        <v>8637</v>
      </c>
      <c r="K148" s="175" t="s">
        <v>11771</v>
      </c>
      <c r="L148" s="175" t="s">
        <v>11726</v>
      </c>
      <c r="M148" s="181">
        <f t="shared" si="11"/>
        <v>41452</v>
      </c>
      <c r="N148" s="239">
        <v>41453</v>
      </c>
      <c r="Q148" s="182" t="s">
        <v>1005</v>
      </c>
      <c r="T148" s="181" t="s">
        <v>11303</v>
      </c>
      <c r="U148" s="36">
        <v>187</v>
      </c>
      <c r="V148" s="182" t="s">
        <v>8426</v>
      </c>
      <c r="W148" s="182"/>
      <c r="X148" t="s">
        <v>11235</v>
      </c>
      <c r="Y148" t="s">
        <v>11281</v>
      </c>
    </row>
    <row r="149" spans="1:25" x14ac:dyDescent="0.25">
      <c r="A149" s="175" t="s">
        <v>11571</v>
      </c>
      <c r="B149" t="s">
        <v>11709</v>
      </c>
      <c r="C149" s="238" t="str">
        <f t="shared" si="8"/>
        <v>CM:WQXTEST16465:M2013-6</v>
      </c>
      <c r="D149" s="178" t="s">
        <v>11781</v>
      </c>
      <c r="E149" s="178" t="s">
        <v>11774</v>
      </c>
      <c r="F149" s="276">
        <v>41453</v>
      </c>
      <c r="G149" s="243">
        <f t="shared" si="9"/>
        <v>41426</v>
      </c>
      <c r="H149" s="196">
        <f t="shared" si="10"/>
        <v>41455</v>
      </c>
      <c r="I149" s="175" t="s">
        <v>11772</v>
      </c>
      <c r="J149" s="24" t="s">
        <v>8637</v>
      </c>
      <c r="K149" s="175" t="s">
        <v>11771</v>
      </c>
      <c r="L149" s="175" t="s">
        <v>11726</v>
      </c>
      <c r="M149" s="181">
        <f t="shared" si="11"/>
        <v>41453</v>
      </c>
      <c r="N149" s="239">
        <v>41454</v>
      </c>
      <c r="Q149" s="182" t="s">
        <v>1005</v>
      </c>
      <c r="T149" s="181" t="s">
        <v>11303</v>
      </c>
      <c r="U149" s="36">
        <v>189</v>
      </c>
      <c r="V149" s="182" t="s">
        <v>8426</v>
      </c>
      <c r="W149" s="182"/>
      <c r="X149" t="s">
        <v>11235</v>
      </c>
      <c r="Y149" t="s">
        <v>11281</v>
      </c>
    </row>
    <row r="150" spans="1:25" x14ac:dyDescent="0.25">
      <c r="A150" s="175" t="s">
        <v>11571</v>
      </c>
      <c r="B150" t="s">
        <v>11709</v>
      </c>
      <c r="C150" s="238" t="str">
        <f t="shared" si="8"/>
        <v>CM:WQXTEST16465:M2013-6</v>
      </c>
      <c r="D150" s="178" t="s">
        <v>11781</v>
      </c>
      <c r="E150" s="178" t="s">
        <v>11774</v>
      </c>
      <c r="F150" s="276">
        <v>41454</v>
      </c>
      <c r="G150" s="243">
        <f t="shared" si="9"/>
        <v>41426</v>
      </c>
      <c r="H150" s="196">
        <f t="shared" si="10"/>
        <v>41455</v>
      </c>
      <c r="I150" s="175" t="s">
        <v>11772</v>
      </c>
      <c r="J150" s="24" t="s">
        <v>8637</v>
      </c>
      <c r="K150" s="175" t="s">
        <v>11771</v>
      </c>
      <c r="L150" s="175" t="s">
        <v>11726</v>
      </c>
      <c r="M150" s="181">
        <f t="shared" si="11"/>
        <v>41454</v>
      </c>
      <c r="N150" s="239">
        <v>41455</v>
      </c>
      <c r="Q150" s="182" t="s">
        <v>1005</v>
      </c>
      <c r="T150" s="181" t="s">
        <v>11303</v>
      </c>
      <c r="U150" s="36">
        <v>189</v>
      </c>
      <c r="V150" s="182" t="s">
        <v>8426</v>
      </c>
      <c r="W150" s="182"/>
      <c r="X150" t="s">
        <v>11235</v>
      </c>
      <c r="Y150" t="s">
        <v>11281</v>
      </c>
    </row>
    <row r="151" spans="1:25" x14ac:dyDescent="0.25">
      <c r="A151" s="175" t="s">
        <v>11571</v>
      </c>
      <c r="B151" t="s">
        <v>11709</v>
      </c>
      <c r="C151" s="238" t="str">
        <f t="shared" si="8"/>
        <v>CM:WQXTEST16465:M2013-6</v>
      </c>
      <c r="D151" s="178" t="s">
        <v>11781</v>
      </c>
      <c r="E151" s="178" t="s">
        <v>11774</v>
      </c>
      <c r="F151" s="276">
        <v>41455</v>
      </c>
      <c r="G151" s="243">
        <f t="shared" si="9"/>
        <v>41426</v>
      </c>
      <c r="H151" s="196">
        <f t="shared" si="10"/>
        <v>41455</v>
      </c>
      <c r="I151" s="175" t="s">
        <v>11772</v>
      </c>
      <c r="J151" s="24" t="s">
        <v>8637</v>
      </c>
      <c r="K151" s="175" t="s">
        <v>11771</v>
      </c>
      <c r="L151" s="175" t="s">
        <v>11726</v>
      </c>
      <c r="M151" s="181">
        <f t="shared" si="11"/>
        <v>41455</v>
      </c>
      <c r="N151" s="239">
        <v>41456</v>
      </c>
      <c r="Q151" s="182" t="s">
        <v>1005</v>
      </c>
      <c r="T151" s="181" t="s">
        <v>11303</v>
      </c>
      <c r="U151" s="36">
        <v>190</v>
      </c>
      <c r="V151" s="182" t="s">
        <v>8426</v>
      </c>
      <c r="W151" s="182"/>
      <c r="X151" t="s">
        <v>11235</v>
      </c>
      <c r="Y151" t="s">
        <v>11281</v>
      </c>
    </row>
    <row r="152" spans="1:25" x14ac:dyDescent="0.25">
      <c r="A152" s="175" t="s">
        <v>11571</v>
      </c>
      <c r="B152" t="s">
        <v>11709</v>
      </c>
      <c r="C152" s="238" t="str">
        <f t="shared" si="8"/>
        <v>CM:WQXTEST16465:M2013-6</v>
      </c>
      <c r="D152" s="178" t="s">
        <v>11781</v>
      </c>
      <c r="E152" s="178" t="s">
        <v>11774</v>
      </c>
      <c r="F152" s="276">
        <v>41426</v>
      </c>
      <c r="G152" s="243">
        <f t="shared" si="9"/>
        <v>41426</v>
      </c>
      <c r="H152" s="196">
        <f t="shared" si="10"/>
        <v>41455</v>
      </c>
      <c r="I152" s="175" t="s">
        <v>11772</v>
      </c>
      <c r="J152" s="24" t="s">
        <v>8637</v>
      </c>
      <c r="K152" s="175" t="s">
        <v>11771</v>
      </c>
      <c r="L152" s="175" t="s">
        <v>11726</v>
      </c>
      <c r="M152" s="181">
        <f t="shared" si="11"/>
        <v>41426</v>
      </c>
      <c r="N152" s="239">
        <v>41427</v>
      </c>
      <c r="Q152" s="182" t="s">
        <v>1005</v>
      </c>
      <c r="T152" s="181" t="s">
        <v>11306</v>
      </c>
      <c r="U152" s="36">
        <v>198</v>
      </c>
      <c r="V152" s="182" t="s">
        <v>8426</v>
      </c>
      <c r="W152" s="182"/>
      <c r="X152" t="s">
        <v>11235</v>
      </c>
      <c r="Y152" t="s">
        <v>11281</v>
      </c>
    </row>
    <row r="153" spans="1:25" x14ac:dyDescent="0.25">
      <c r="A153" s="175" t="s">
        <v>11571</v>
      </c>
      <c r="B153" t="s">
        <v>11709</v>
      </c>
      <c r="C153" s="238" t="str">
        <f t="shared" si="8"/>
        <v>CM:WQXTEST16465:M2013-6</v>
      </c>
      <c r="D153" s="178" t="s">
        <v>11781</v>
      </c>
      <c r="E153" s="178" t="s">
        <v>11774</v>
      </c>
      <c r="F153" s="276">
        <v>41427</v>
      </c>
      <c r="G153" s="243">
        <f t="shared" si="9"/>
        <v>41426</v>
      </c>
      <c r="H153" s="196">
        <f t="shared" si="10"/>
        <v>41455</v>
      </c>
      <c r="I153" s="175" t="s">
        <v>11772</v>
      </c>
      <c r="J153" s="24" t="s">
        <v>8637</v>
      </c>
      <c r="K153" s="175" t="s">
        <v>11771</v>
      </c>
      <c r="L153" s="175" t="s">
        <v>11726</v>
      </c>
      <c r="M153" s="181">
        <f t="shared" si="11"/>
        <v>41427</v>
      </c>
      <c r="N153" s="239">
        <v>41428</v>
      </c>
      <c r="Q153" s="182" t="s">
        <v>1005</v>
      </c>
      <c r="T153" s="181" t="s">
        <v>11306</v>
      </c>
      <c r="U153" s="36">
        <v>198</v>
      </c>
      <c r="V153" s="182" t="s">
        <v>8426</v>
      </c>
      <c r="W153" s="182"/>
      <c r="X153" t="s">
        <v>11235</v>
      </c>
      <c r="Y153" t="s">
        <v>11281</v>
      </c>
    </row>
    <row r="154" spans="1:25" x14ac:dyDescent="0.25">
      <c r="A154" s="175" t="s">
        <v>11571</v>
      </c>
      <c r="B154" t="s">
        <v>11709</v>
      </c>
      <c r="C154" s="238" t="str">
        <f t="shared" si="8"/>
        <v>CM:WQXTEST16465:M2013-6</v>
      </c>
      <c r="D154" s="178" t="s">
        <v>11781</v>
      </c>
      <c r="E154" s="178" t="s">
        <v>11774</v>
      </c>
      <c r="F154" s="276">
        <v>41428</v>
      </c>
      <c r="G154" s="243">
        <f t="shared" si="9"/>
        <v>41426</v>
      </c>
      <c r="H154" s="196">
        <f t="shared" si="10"/>
        <v>41455</v>
      </c>
      <c r="I154" s="175" t="s">
        <v>11772</v>
      </c>
      <c r="J154" s="24" t="s">
        <v>8637</v>
      </c>
      <c r="K154" s="175" t="s">
        <v>11771</v>
      </c>
      <c r="L154" s="175" t="s">
        <v>11726</v>
      </c>
      <c r="M154" s="181">
        <f t="shared" si="11"/>
        <v>41428</v>
      </c>
      <c r="N154" s="239">
        <v>41429</v>
      </c>
      <c r="Q154" s="182" t="s">
        <v>1005</v>
      </c>
      <c r="T154" s="181" t="s">
        <v>11306</v>
      </c>
      <c r="U154" s="36">
        <v>200</v>
      </c>
      <c r="V154" s="182" t="s">
        <v>8426</v>
      </c>
      <c r="W154" s="182"/>
      <c r="X154" t="s">
        <v>11235</v>
      </c>
      <c r="Y154" t="s">
        <v>11281</v>
      </c>
    </row>
    <row r="155" spans="1:25" x14ac:dyDescent="0.25">
      <c r="A155" s="175" t="s">
        <v>11571</v>
      </c>
      <c r="B155" t="s">
        <v>11709</v>
      </c>
      <c r="C155" s="238" t="str">
        <f t="shared" si="8"/>
        <v>CM:WQXTEST16465:M2013-6</v>
      </c>
      <c r="D155" s="178" t="s">
        <v>11781</v>
      </c>
      <c r="E155" s="178" t="s">
        <v>11774</v>
      </c>
      <c r="F155" s="276">
        <v>41429</v>
      </c>
      <c r="G155" s="243">
        <f t="shared" si="9"/>
        <v>41426</v>
      </c>
      <c r="H155" s="196">
        <f t="shared" si="10"/>
        <v>41455</v>
      </c>
      <c r="I155" s="175" t="s">
        <v>11772</v>
      </c>
      <c r="J155" s="24" t="s">
        <v>8637</v>
      </c>
      <c r="K155" s="175" t="s">
        <v>11771</v>
      </c>
      <c r="L155" s="175" t="s">
        <v>11726</v>
      </c>
      <c r="M155" s="181">
        <f t="shared" si="11"/>
        <v>41429</v>
      </c>
      <c r="N155" s="239">
        <v>41430</v>
      </c>
      <c r="Q155" s="182" t="s">
        <v>1005</v>
      </c>
      <c r="T155" s="181" t="s">
        <v>11306</v>
      </c>
      <c r="U155" s="36">
        <v>201</v>
      </c>
      <c r="V155" s="182" t="s">
        <v>8426</v>
      </c>
      <c r="W155" s="182"/>
      <c r="X155" t="s">
        <v>11235</v>
      </c>
      <c r="Y155" t="s">
        <v>11281</v>
      </c>
    </row>
    <row r="156" spans="1:25" x14ac:dyDescent="0.25">
      <c r="A156" s="175" t="s">
        <v>11571</v>
      </c>
      <c r="B156" t="s">
        <v>11709</v>
      </c>
      <c r="C156" s="238" t="str">
        <f t="shared" si="8"/>
        <v>CM:WQXTEST16465:M2013-6</v>
      </c>
      <c r="D156" s="178" t="s">
        <v>11781</v>
      </c>
      <c r="E156" s="178" t="s">
        <v>11774</v>
      </c>
      <c r="F156" s="276">
        <v>41430</v>
      </c>
      <c r="G156" s="243">
        <f t="shared" si="9"/>
        <v>41426</v>
      </c>
      <c r="H156" s="196">
        <f t="shared" si="10"/>
        <v>41455</v>
      </c>
      <c r="I156" s="175" t="s">
        <v>11772</v>
      </c>
      <c r="J156" s="24" t="s">
        <v>8637</v>
      </c>
      <c r="K156" s="175" t="s">
        <v>11771</v>
      </c>
      <c r="L156" s="175" t="s">
        <v>11726</v>
      </c>
      <c r="M156" s="181">
        <f t="shared" si="11"/>
        <v>41430</v>
      </c>
      <c r="N156" s="239">
        <v>41431</v>
      </c>
      <c r="Q156" s="182" t="s">
        <v>1005</v>
      </c>
      <c r="T156" s="181" t="s">
        <v>11306</v>
      </c>
      <c r="U156" s="36">
        <v>200</v>
      </c>
      <c r="V156" s="182" t="s">
        <v>8426</v>
      </c>
      <c r="W156" s="182"/>
      <c r="X156" t="s">
        <v>11235</v>
      </c>
      <c r="Y156" t="s">
        <v>11281</v>
      </c>
    </row>
    <row r="157" spans="1:25" x14ac:dyDescent="0.25">
      <c r="A157" s="175" t="s">
        <v>11571</v>
      </c>
      <c r="B157" t="s">
        <v>11709</v>
      </c>
      <c r="C157" s="238" t="str">
        <f t="shared" si="8"/>
        <v>CM:WQXTEST16465:M2013-6</v>
      </c>
      <c r="D157" s="178" t="s">
        <v>11781</v>
      </c>
      <c r="E157" s="178" t="s">
        <v>11774</v>
      </c>
      <c r="F157" s="276">
        <v>41431</v>
      </c>
      <c r="G157" s="243">
        <f t="shared" si="9"/>
        <v>41426</v>
      </c>
      <c r="H157" s="196">
        <f t="shared" si="10"/>
        <v>41455</v>
      </c>
      <c r="I157" s="175" t="s">
        <v>11772</v>
      </c>
      <c r="J157" s="24" t="s">
        <v>8637</v>
      </c>
      <c r="K157" s="175" t="s">
        <v>11771</v>
      </c>
      <c r="L157" s="175" t="s">
        <v>11726</v>
      </c>
      <c r="M157" s="181">
        <f t="shared" si="11"/>
        <v>41431</v>
      </c>
      <c r="N157" s="239">
        <v>41432</v>
      </c>
      <c r="Q157" s="182" t="s">
        <v>1005</v>
      </c>
      <c r="T157" s="181" t="s">
        <v>11306</v>
      </c>
      <c r="U157" s="36">
        <v>86</v>
      </c>
      <c r="V157" s="182" t="s">
        <v>8426</v>
      </c>
      <c r="W157" s="182"/>
      <c r="X157" t="s">
        <v>11235</v>
      </c>
      <c r="Y157" t="s">
        <v>11281</v>
      </c>
    </row>
    <row r="158" spans="1:25" x14ac:dyDescent="0.25">
      <c r="A158" s="175" t="s">
        <v>11571</v>
      </c>
      <c r="B158" t="s">
        <v>11709</v>
      </c>
      <c r="C158" s="238" t="str">
        <f t="shared" si="8"/>
        <v>CM:WQXTEST16465:M2013-6</v>
      </c>
      <c r="D158" s="178" t="s">
        <v>11781</v>
      </c>
      <c r="E158" s="178" t="s">
        <v>11774</v>
      </c>
      <c r="F158" s="276">
        <v>41432</v>
      </c>
      <c r="G158" s="243">
        <f t="shared" si="9"/>
        <v>41426</v>
      </c>
      <c r="H158" s="196">
        <f t="shared" si="10"/>
        <v>41455</v>
      </c>
      <c r="I158" s="175" t="s">
        <v>11772</v>
      </c>
      <c r="J158" s="24" t="s">
        <v>8637</v>
      </c>
      <c r="K158" s="175" t="s">
        <v>11771</v>
      </c>
      <c r="L158" s="175" t="s">
        <v>11726</v>
      </c>
      <c r="M158" s="181">
        <f t="shared" si="11"/>
        <v>41432</v>
      </c>
      <c r="N158" s="239">
        <v>41433</v>
      </c>
      <c r="Q158" s="182" t="s">
        <v>1005</v>
      </c>
      <c r="T158" s="181" t="s">
        <v>11306</v>
      </c>
      <c r="U158" s="36">
        <v>99</v>
      </c>
      <c r="V158" s="182" t="s">
        <v>8426</v>
      </c>
      <c r="W158" s="182"/>
      <c r="X158" t="s">
        <v>11235</v>
      </c>
      <c r="Y158" t="s">
        <v>11281</v>
      </c>
    </row>
    <row r="159" spans="1:25" x14ac:dyDescent="0.25">
      <c r="A159" s="175" t="s">
        <v>11571</v>
      </c>
      <c r="B159" t="s">
        <v>11709</v>
      </c>
      <c r="C159" s="238" t="str">
        <f t="shared" si="8"/>
        <v>CM:WQXTEST16465:M2013-6</v>
      </c>
      <c r="D159" s="178" t="s">
        <v>11781</v>
      </c>
      <c r="E159" s="178" t="s">
        <v>11774</v>
      </c>
      <c r="F159" s="276">
        <v>41433</v>
      </c>
      <c r="G159" s="243">
        <f t="shared" si="9"/>
        <v>41426</v>
      </c>
      <c r="H159" s="196">
        <f t="shared" si="10"/>
        <v>41455</v>
      </c>
      <c r="I159" s="175" t="s">
        <v>11772</v>
      </c>
      <c r="J159" s="24" t="s">
        <v>8637</v>
      </c>
      <c r="K159" s="175" t="s">
        <v>11771</v>
      </c>
      <c r="L159" s="175" t="s">
        <v>11726</v>
      </c>
      <c r="M159" s="181">
        <f t="shared" si="11"/>
        <v>41433</v>
      </c>
      <c r="N159" s="239">
        <v>41434</v>
      </c>
      <c r="Q159" s="182" t="s">
        <v>1005</v>
      </c>
      <c r="T159" s="181" t="s">
        <v>11306</v>
      </c>
      <c r="U159" s="36">
        <v>148</v>
      </c>
      <c r="V159" s="182" t="s">
        <v>8426</v>
      </c>
      <c r="W159" s="182"/>
      <c r="X159" t="s">
        <v>11235</v>
      </c>
      <c r="Y159" t="s">
        <v>11281</v>
      </c>
    </row>
    <row r="160" spans="1:25" x14ac:dyDescent="0.25">
      <c r="A160" s="175" t="s">
        <v>11571</v>
      </c>
      <c r="B160" t="s">
        <v>11709</v>
      </c>
      <c r="C160" s="238" t="str">
        <f t="shared" si="8"/>
        <v>CM:WQXTEST16465:M2013-6</v>
      </c>
      <c r="D160" s="178" t="s">
        <v>11781</v>
      </c>
      <c r="E160" s="178" t="s">
        <v>11774</v>
      </c>
      <c r="F160" s="276">
        <v>41434</v>
      </c>
      <c r="G160" s="243">
        <f t="shared" si="9"/>
        <v>41426</v>
      </c>
      <c r="H160" s="196">
        <f t="shared" si="10"/>
        <v>41455</v>
      </c>
      <c r="I160" s="175" t="s">
        <v>11772</v>
      </c>
      <c r="J160" s="24" t="s">
        <v>8637</v>
      </c>
      <c r="K160" s="175" t="s">
        <v>11771</v>
      </c>
      <c r="L160" s="175" t="s">
        <v>11726</v>
      </c>
      <c r="M160" s="181">
        <f t="shared" si="11"/>
        <v>41434</v>
      </c>
      <c r="N160" s="239">
        <v>41435</v>
      </c>
      <c r="Q160" s="182" t="s">
        <v>1005</v>
      </c>
      <c r="T160" s="181" t="s">
        <v>11306</v>
      </c>
      <c r="U160" s="36">
        <v>167</v>
      </c>
      <c r="V160" s="182" t="s">
        <v>8426</v>
      </c>
      <c r="W160" s="182"/>
      <c r="X160" t="s">
        <v>11235</v>
      </c>
      <c r="Y160" t="s">
        <v>11281</v>
      </c>
    </row>
    <row r="161" spans="1:25" x14ac:dyDescent="0.25">
      <c r="A161" s="175" t="s">
        <v>11571</v>
      </c>
      <c r="B161" t="s">
        <v>11709</v>
      </c>
      <c r="C161" s="238" t="str">
        <f t="shared" si="8"/>
        <v>CM:WQXTEST16465:M2013-6</v>
      </c>
      <c r="D161" s="178" t="s">
        <v>11781</v>
      </c>
      <c r="E161" s="178" t="s">
        <v>11774</v>
      </c>
      <c r="F161" s="276">
        <v>41435</v>
      </c>
      <c r="G161" s="243">
        <f t="shared" si="9"/>
        <v>41426</v>
      </c>
      <c r="H161" s="196">
        <f t="shared" si="10"/>
        <v>41455</v>
      </c>
      <c r="I161" s="175" t="s">
        <v>11772</v>
      </c>
      <c r="J161" s="24" t="s">
        <v>8637</v>
      </c>
      <c r="K161" s="175" t="s">
        <v>11771</v>
      </c>
      <c r="L161" s="175" t="s">
        <v>11726</v>
      </c>
      <c r="M161" s="181">
        <f t="shared" si="11"/>
        <v>41435</v>
      </c>
      <c r="N161" s="239">
        <v>41436</v>
      </c>
      <c r="Q161" s="182" t="s">
        <v>1005</v>
      </c>
      <c r="T161" s="181" t="s">
        <v>11306</v>
      </c>
      <c r="U161" s="36">
        <v>166</v>
      </c>
      <c r="V161" s="182" t="s">
        <v>8426</v>
      </c>
      <c r="W161" s="182"/>
      <c r="X161" t="s">
        <v>11235</v>
      </c>
      <c r="Y161" t="s">
        <v>11281</v>
      </c>
    </row>
    <row r="162" spans="1:25" x14ac:dyDescent="0.25">
      <c r="A162" s="175" t="s">
        <v>11571</v>
      </c>
      <c r="B162" t="s">
        <v>11709</v>
      </c>
      <c r="C162" s="238" t="str">
        <f t="shared" si="8"/>
        <v>CM:WQXTEST16465:M2013-6</v>
      </c>
      <c r="D162" s="178" t="s">
        <v>11781</v>
      </c>
      <c r="E162" s="178" t="s">
        <v>11774</v>
      </c>
      <c r="F162" s="276">
        <v>41436</v>
      </c>
      <c r="G162" s="243">
        <f t="shared" si="9"/>
        <v>41426</v>
      </c>
      <c r="H162" s="196">
        <f t="shared" si="10"/>
        <v>41455</v>
      </c>
      <c r="I162" s="175" t="s">
        <v>11772</v>
      </c>
      <c r="J162" s="24" t="s">
        <v>8637</v>
      </c>
      <c r="K162" s="175" t="s">
        <v>11771</v>
      </c>
      <c r="L162" s="175" t="s">
        <v>11726</v>
      </c>
      <c r="M162" s="181">
        <f t="shared" si="11"/>
        <v>41436</v>
      </c>
      <c r="N162" s="239">
        <v>41437</v>
      </c>
      <c r="Q162" s="182" t="s">
        <v>1005</v>
      </c>
      <c r="T162" s="181" t="s">
        <v>11306</v>
      </c>
      <c r="U162" s="36">
        <v>174</v>
      </c>
      <c r="V162" s="182" t="s">
        <v>8426</v>
      </c>
      <c r="W162" s="182"/>
      <c r="X162" t="s">
        <v>11235</v>
      </c>
      <c r="Y162" t="s">
        <v>11281</v>
      </c>
    </row>
    <row r="163" spans="1:25" x14ac:dyDescent="0.25">
      <c r="A163" s="175" t="s">
        <v>11571</v>
      </c>
      <c r="B163" t="s">
        <v>11709</v>
      </c>
      <c r="C163" s="238" t="str">
        <f t="shared" si="8"/>
        <v>CM:WQXTEST16465:M2013-6</v>
      </c>
      <c r="D163" s="178" t="s">
        <v>11781</v>
      </c>
      <c r="E163" s="178" t="s">
        <v>11774</v>
      </c>
      <c r="F163" s="276">
        <v>41437</v>
      </c>
      <c r="G163" s="243">
        <f t="shared" si="9"/>
        <v>41426</v>
      </c>
      <c r="H163" s="196">
        <f t="shared" si="10"/>
        <v>41455</v>
      </c>
      <c r="I163" s="175" t="s">
        <v>11772</v>
      </c>
      <c r="J163" s="24" t="s">
        <v>8637</v>
      </c>
      <c r="K163" s="175" t="s">
        <v>11771</v>
      </c>
      <c r="L163" s="175" t="s">
        <v>11726</v>
      </c>
      <c r="M163" s="181">
        <f t="shared" si="11"/>
        <v>41437</v>
      </c>
      <c r="N163" s="239">
        <v>41438</v>
      </c>
      <c r="Q163" s="182" t="s">
        <v>1005</v>
      </c>
      <c r="T163" s="181" t="s">
        <v>11306</v>
      </c>
      <c r="U163" s="36">
        <v>69</v>
      </c>
      <c r="V163" s="182" t="s">
        <v>8426</v>
      </c>
      <c r="W163" s="182"/>
      <c r="X163" t="s">
        <v>11235</v>
      </c>
      <c r="Y163" t="s">
        <v>11281</v>
      </c>
    </row>
    <row r="164" spans="1:25" x14ac:dyDescent="0.25">
      <c r="A164" s="175" t="s">
        <v>11571</v>
      </c>
      <c r="B164" t="s">
        <v>11709</v>
      </c>
      <c r="C164" s="238" t="str">
        <f t="shared" si="8"/>
        <v>CM:WQXTEST16465:M2013-6</v>
      </c>
      <c r="D164" s="178" t="s">
        <v>11781</v>
      </c>
      <c r="E164" s="178" t="s">
        <v>11774</v>
      </c>
      <c r="F164" s="276">
        <v>41438</v>
      </c>
      <c r="G164" s="243">
        <f t="shared" si="9"/>
        <v>41426</v>
      </c>
      <c r="H164" s="196">
        <f t="shared" si="10"/>
        <v>41455</v>
      </c>
      <c r="I164" s="175" t="s">
        <v>11772</v>
      </c>
      <c r="J164" s="24" t="s">
        <v>8637</v>
      </c>
      <c r="K164" s="175" t="s">
        <v>11771</v>
      </c>
      <c r="L164" s="175" t="s">
        <v>11726</v>
      </c>
      <c r="M164" s="181">
        <f t="shared" si="11"/>
        <v>41438</v>
      </c>
      <c r="N164" s="239">
        <v>41439</v>
      </c>
      <c r="Q164" s="182" t="s">
        <v>1005</v>
      </c>
      <c r="T164" s="181" t="s">
        <v>11306</v>
      </c>
      <c r="U164" s="36">
        <v>85</v>
      </c>
      <c r="V164" s="182" t="s">
        <v>8426</v>
      </c>
      <c r="W164" s="182"/>
      <c r="X164" t="s">
        <v>11235</v>
      </c>
      <c r="Y164" t="s">
        <v>11281</v>
      </c>
    </row>
    <row r="165" spans="1:25" x14ac:dyDescent="0.25">
      <c r="A165" s="175" t="s">
        <v>11571</v>
      </c>
      <c r="B165" t="s">
        <v>11709</v>
      </c>
      <c r="C165" s="238" t="str">
        <f t="shared" si="8"/>
        <v>CM:WQXTEST16465:M2013-6</v>
      </c>
      <c r="D165" s="178" t="s">
        <v>11781</v>
      </c>
      <c r="E165" s="178" t="s">
        <v>11774</v>
      </c>
      <c r="F165" s="276">
        <v>41439</v>
      </c>
      <c r="G165" s="243">
        <f t="shared" si="9"/>
        <v>41426</v>
      </c>
      <c r="H165" s="196">
        <f t="shared" si="10"/>
        <v>41455</v>
      </c>
      <c r="I165" s="175" t="s">
        <v>11772</v>
      </c>
      <c r="J165" s="24" t="s">
        <v>8637</v>
      </c>
      <c r="K165" s="175" t="s">
        <v>11771</v>
      </c>
      <c r="L165" s="175" t="s">
        <v>11726</v>
      </c>
      <c r="M165" s="181">
        <f t="shared" si="11"/>
        <v>41439</v>
      </c>
      <c r="N165" s="239">
        <v>41440</v>
      </c>
      <c r="Q165" s="182" t="s">
        <v>1005</v>
      </c>
      <c r="T165" s="181" t="s">
        <v>11306</v>
      </c>
      <c r="U165" s="36">
        <v>125</v>
      </c>
      <c r="V165" s="182" t="s">
        <v>8426</v>
      </c>
      <c r="W165" s="182"/>
      <c r="X165" t="s">
        <v>11235</v>
      </c>
      <c r="Y165" t="s">
        <v>11281</v>
      </c>
    </row>
    <row r="166" spans="1:25" x14ac:dyDescent="0.25">
      <c r="A166" s="175" t="s">
        <v>11571</v>
      </c>
      <c r="B166" t="s">
        <v>11709</v>
      </c>
      <c r="C166" s="238" t="str">
        <f t="shared" si="8"/>
        <v>CM:WQXTEST16465:M2013-6</v>
      </c>
      <c r="D166" s="178" t="s">
        <v>11781</v>
      </c>
      <c r="E166" s="178" t="s">
        <v>11774</v>
      </c>
      <c r="F166" s="276">
        <v>41440</v>
      </c>
      <c r="G166" s="243">
        <f t="shared" si="9"/>
        <v>41426</v>
      </c>
      <c r="H166" s="196">
        <f t="shared" si="10"/>
        <v>41455</v>
      </c>
      <c r="I166" s="175" t="s">
        <v>11772</v>
      </c>
      <c r="J166" s="24" t="s">
        <v>8637</v>
      </c>
      <c r="K166" s="175" t="s">
        <v>11771</v>
      </c>
      <c r="L166" s="175" t="s">
        <v>11726</v>
      </c>
      <c r="M166" s="181">
        <f t="shared" si="11"/>
        <v>41440</v>
      </c>
      <c r="N166" s="239">
        <v>41441</v>
      </c>
      <c r="Q166" s="182" t="s">
        <v>1005</v>
      </c>
      <c r="T166" s="181" t="s">
        <v>11306</v>
      </c>
      <c r="U166" s="36">
        <v>155</v>
      </c>
      <c r="V166" s="182" t="s">
        <v>8426</v>
      </c>
      <c r="W166" s="182"/>
      <c r="X166" t="s">
        <v>11235</v>
      </c>
      <c r="Y166" t="s">
        <v>11281</v>
      </c>
    </row>
    <row r="167" spans="1:25" x14ac:dyDescent="0.25">
      <c r="A167" s="175" t="s">
        <v>11571</v>
      </c>
      <c r="B167" t="s">
        <v>11709</v>
      </c>
      <c r="C167" s="238" t="str">
        <f t="shared" si="8"/>
        <v>CM:WQXTEST16465:M2013-6</v>
      </c>
      <c r="D167" s="178" t="s">
        <v>11781</v>
      </c>
      <c r="E167" s="178" t="s">
        <v>11774</v>
      </c>
      <c r="F167" s="276">
        <v>41441</v>
      </c>
      <c r="G167" s="243">
        <f t="shared" si="9"/>
        <v>41426</v>
      </c>
      <c r="H167" s="196">
        <f t="shared" si="10"/>
        <v>41455</v>
      </c>
      <c r="I167" s="175" t="s">
        <v>11772</v>
      </c>
      <c r="J167" s="24" t="s">
        <v>8637</v>
      </c>
      <c r="K167" s="175" t="s">
        <v>11771</v>
      </c>
      <c r="L167" s="175" t="s">
        <v>11726</v>
      </c>
      <c r="M167" s="181">
        <f t="shared" si="11"/>
        <v>41441</v>
      </c>
      <c r="N167" s="239">
        <v>41442</v>
      </c>
      <c r="Q167" s="182" t="s">
        <v>1005</v>
      </c>
      <c r="T167" s="181" t="s">
        <v>11306</v>
      </c>
      <c r="U167" s="36">
        <v>89</v>
      </c>
      <c r="V167" s="182" t="s">
        <v>8426</v>
      </c>
      <c r="W167" s="182"/>
      <c r="X167" t="s">
        <v>11235</v>
      </c>
      <c r="Y167" t="s">
        <v>11281</v>
      </c>
    </row>
    <row r="168" spans="1:25" x14ac:dyDescent="0.25">
      <c r="A168" s="175" t="s">
        <v>11571</v>
      </c>
      <c r="B168" t="s">
        <v>11709</v>
      </c>
      <c r="C168" s="238" t="str">
        <f t="shared" si="8"/>
        <v>CM:WQXTEST16465:M2013-6</v>
      </c>
      <c r="D168" s="178" t="s">
        <v>11781</v>
      </c>
      <c r="E168" s="178" t="s">
        <v>11774</v>
      </c>
      <c r="F168" s="276">
        <v>41442</v>
      </c>
      <c r="G168" s="243">
        <f t="shared" si="9"/>
        <v>41426</v>
      </c>
      <c r="H168" s="196">
        <f t="shared" si="10"/>
        <v>41455</v>
      </c>
      <c r="I168" s="175" t="s">
        <v>11772</v>
      </c>
      <c r="J168" s="24" t="s">
        <v>8637</v>
      </c>
      <c r="K168" s="175" t="s">
        <v>11771</v>
      </c>
      <c r="L168" s="175" t="s">
        <v>11726</v>
      </c>
      <c r="M168" s="181">
        <f t="shared" si="11"/>
        <v>41442</v>
      </c>
      <c r="N168" s="239">
        <v>41443</v>
      </c>
      <c r="Q168" s="182" t="s">
        <v>1005</v>
      </c>
      <c r="T168" s="181" t="s">
        <v>11306</v>
      </c>
      <c r="U168" s="36">
        <v>51</v>
      </c>
      <c r="V168" s="182" t="s">
        <v>8426</v>
      </c>
      <c r="W168" s="182"/>
      <c r="X168" t="s">
        <v>11235</v>
      </c>
      <c r="Y168" t="s">
        <v>11281</v>
      </c>
    </row>
    <row r="169" spans="1:25" x14ac:dyDescent="0.25">
      <c r="A169" s="175" t="s">
        <v>11571</v>
      </c>
      <c r="B169" t="s">
        <v>11709</v>
      </c>
      <c r="C169" s="238" t="str">
        <f t="shared" si="8"/>
        <v>CM:WQXTEST16465:M2013-6</v>
      </c>
      <c r="D169" s="178" t="s">
        <v>11781</v>
      </c>
      <c r="E169" s="178" t="s">
        <v>11774</v>
      </c>
      <c r="F169" s="276">
        <v>41443</v>
      </c>
      <c r="G169" s="243">
        <f t="shared" si="9"/>
        <v>41426</v>
      </c>
      <c r="H169" s="196">
        <f t="shared" si="10"/>
        <v>41455</v>
      </c>
      <c r="I169" s="175" t="s">
        <v>11772</v>
      </c>
      <c r="J169" s="24" t="s">
        <v>8637</v>
      </c>
      <c r="K169" s="175" t="s">
        <v>11771</v>
      </c>
      <c r="L169" s="175" t="s">
        <v>11726</v>
      </c>
      <c r="M169" s="181">
        <f t="shared" si="11"/>
        <v>41443</v>
      </c>
      <c r="N169" s="239">
        <v>41444</v>
      </c>
      <c r="Q169" s="182" t="s">
        <v>1005</v>
      </c>
      <c r="T169" s="181" t="s">
        <v>11306</v>
      </c>
      <c r="U169" s="36">
        <v>50</v>
      </c>
      <c r="V169" s="182" t="s">
        <v>8426</v>
      </c>
      <c r="W169" s="182"/>
      <c r="X169" t="s">
        <v>11235</v>
      </c>
      <c r="Y169" t="s">
        <v>11281</v>
      </c>
    </row>
    <row r="170" spans="1:25" x14ac:dyDescent="0.25">
      <c r="A170" s="175" t="s">
        <v>11571</v>
      </c>
      <c r="B170" t="s">
        <v>11709</v>
      </c>
      <c r="C170" s="238" t="str">
        <f t="shared" si="8"/>
        <v>CM:WQXTEST16465:M2013-6</v>
      </c>
      <c r="D170" s="178" t="s">
        <v>11781</v>
      </c>
      <c r="E170" s="178" t="s">
        <v>11774</v>
      </c>
      <c r="F170" s="276">
        <v>41444</v>
      </c>
      <c r="G170" s="243">
        <f t="shared" si="9"/>
        <v>41426</v>
      </c>
      <c r="H170" s="196">
        <f t="shared" si="10"/>
        <v>41455</v>
      </c>
      <c r="I170" s="175" t="s">
        <v>11772</v>
      </c>
      <c r="J170" s="24" t="s">
        <v>8637</v>
      </c>
      <c r="K170" s="175" t="s">
        <v>11771</v>
      </c>
      <c r="L170" s="175" t="s">
        <v>11726</v>
      </c>
      <c r="M170" s="181">
        <f t="shared" si="11"/>
        <v>41444</v>
      </c>
      <c r="N170" s="239">
        <v>41445</v>
      </c>
      <c r="Q170" s="182" t="s">
        <v>1005</v>
      </c>
      <c r="T170" s="181" t="s">
        <v>11306</v>
      </c>
      <c r="U170" s="36">
        <v>114</v>
      </c>
      <c r="V170" s="182" t="s">
        <v>8426</v>
      </c>
      <c r="W170" s="182"/>
      <c r="X170" t="s">
        <v>11235</v>
      </c>
      <c r="Y170" t="s">
        <v>11281</v>
      </c>
    </row>
    <row r="171" spans="1:25" x14ac:dyDescent="0.25">
      <c r="A171" s="175" t="s">
        <v>11571</v>
      </c>
      <c r="B171" t="s">
        <v>11709</v>
      </c>
      <c r="C171" s="238" t="str">
        <f t="shared" si="8"/>
        <v>CM:WQXTEST16465:M2013-6</v>
      </c>
      <c r="D171" s="178" t="s">
        <v>11781</v>
      </c>
      <c r="E171" s="178" t="s">
        <v>11774</v>
      </c>
      <c r="F171" s="276">
        <v>41445</v>
      </c>
      <c r="G171" s="243">
        <f t="shared" si="9"/>
        <v>41426</v>
      </c>
      <c r="H171" s="196">
        <f t="shared" si="10"/>
        <v>41455</v>
      </c>
      <c r="I171" s="175" t="s">
        <v>11772</v>
      </c>
      <c r="J171" s="24" t="s">
        <v>8637</v>
      </c>
      <c r="K171" s="175" t="s">
        <v>11771</v>
      </c>
      <c r="L171" s="175" t="s">
        <v>11726</v>
      </c>
      <c r="M171" s="181">
        <f t="shared" si="11"/>
        <v>41445</v>
      </c>
      <c r="N171" s="239">
        <v>41446</v>
      </c>
      <c r="Q171" s="182" t="s">
        <v>1005</v>
      </c>
      <c r="T171" s="181" t="s">
        <v>11306</v>
      </c>
      <c r="U171" s="36">
        <v>141</v>
      </c>
      <c r="V171" s="182" t="s">
        <v>8426</v>
      </c>
      <c r="W171" s="182"/>
      <c r="X171" t="s">
        <v>11235</v>
      </c>
      <c r="Y171" t="s">
        <v>11281</v>
      </c>
    </row>
    <row r="172" spans="1:25" x14ac:dyDescent="0.25">
      <c r="A172" s="175" t="s">
        <v>11571</v>
      </c>
      <c r="B172" t="s">
        <v>11709</v>
      </c>
      <c r="C172" s="238" t="str">
        <f t="shared" si="8"/>
        <v>CM:WQXTEST16465:M2013-6</v>
      </c>
      <c r="D172" s="178" t="s">
        <v>11781</v>
      </c>
      <c r="E172" s="178" t="s">
        <v>11774</v>
      </c>
      <c r="F172" s="276">
        <v>41446</v>
      </c>
      <c r="G172" s="243">
        <f t="shared" si="9"/>
        <v>41426</v>
      </c>
      <c r="H172" s="196">
        <f t="shared" si="10"/>
        <v>41455</v>
      </c>
      <c r="I172" s="175" t="s">
        <v>11772</v>
      </c>
      <c r="J172" s="24" t="s">
        <v>8637</v>
      </c>
      <c r="K172" s="175" t="s">
        <v>11771</v>
      </c>
      <c r="L172" s="175" t="s">
        <v>11726</v>
      </c>
      <c r="M172" s="181">
        <f t="shared" si="11"/>
        <v>41446</v>
      </c>
      <c r="N172" s="239">
        <v>41447</v>
      </c>
      <c r="Q172" s="182" t="s">
        <v>1005</v>
      </c>
      <c r="T172" s="181" t="s">
        <v>11306</v>
      </c>
      <c r="U172" s="36">
        <v>162</v>
      </c>
      <c r="V172" s="182" t="s">
        <v>8426</v>
      </c>
      <c r="W172" s="182"/>
      <c r="X172" t="s">
        <v>11235</v>
      </c>
      <c r="Y172" t="s">
        <v>11281</v>
      </c>
    </row>
    <row r="173" spans="1:25" x14ac:dyDescent="0.25">
      <c r="A173" s="175" t="s">
        <v>11571</v>
      </c>
      <c r="B173" t="s">
        <v>11709</v>
      </c>
      <c r="C173" s="238" t="str">
        <f t="shared" si="8"/>
        <v>CM:WQXTEST16465:M2013-6</v>
      </c>
      <c r="D173" s="178" t="s">
        <v>11781</v>
      </c>
      <c r="E173" s="178" t="s">
        <v>11774</v>
      </c>
      <c r="F173" s="276">
        <v>41447</v>
      </c>
      <c r="G173" s="243">
        <f t="shared" si="9"/>
        <v>41426</v>
      </c>
      <c r="H173" s="196">
        <f t="shared" si="10"/>
        <v>41455</v>
      </c>
      <c r="I173" s="175" t="s">
        <v>11772</v>
      </c>
      <c r="J173" s="24" t="s">
        <v>8637</v>
      </c>
      <c r="K173" s="175" t="s">
        <v>11771</v>
      </c>
      <c r="L173" s="175" t="s">
        <v>11726</v>
      </c>
      <c r="M173" s="181">
        <f t="shared" si="11"/>
        <v>41447</v>
      </c>
      <c r="N173" s="239">
        <v>41448</v>
      </c>
      <c r="Q173" s="182" t="s">
        <v>1005</v>
      </c>
      <c r="T173" s="181" t="s">
        <v>11306</v>
      </c>
      <c r="U173" s="36">
        <v>171</v>
      </c>
      <c r="V173" s="182" t="s">
        <v>8426</v>
      </c>
      <c r="W173" s="182"/>
      <c r="X173" t="s">
        <v>11235</v>
      </c>
      <c r="Y173" t="s">
        <v>11281</v>
      </c>
    </row>
    <row r="174" spans="1:25" x14ac:dyDescent="0.25">
      <c r="A174" s="175" t="s">
        <v>11571</v>
      </c>
      <c r="B174" t="s">
        <v>11709</v>
      </c>
      <c r="C174" s="238" t="str">
        <f t="shared" si="8"/>
        <v>CM:WQXTEST16465:M2013-6</v>
      </c>
      <c r="D174" s="178" t="s">
        <v>11781</v>
      </c>
      <c r="E174" s="178" t="s">
        <v>11774</v>
      </c>
      <c r="F174" s="276">
        <v>41448</v>
      </c>
      <c r="G174" s="243">
        <f t="shared" si="9"/>
        <v>41426</v>
      </c>
      <c r="H174" s="196">
        <f t="shared" si="10"/>
        <v>41455</v>
      </c>
      <c r="I174" s="175" t="s">
        <v>11772</v>
      </c>
      <c r="J174" s="24" t="s">
        <v>8637</v>
      </c>
      <c r="K174" s="175" t="s">
        <v>11771</v>
      </c>
      <c r="L174" s="175" t="s">
        <v>11726</v>
      </c>
      <c r="M174" s="181">
        <f t="shared" si="11"/>
        <v>41448</v>
      </c>
      <c r="N174" s="239">
        <v>41449</v>
      </c>
      <c r="Q174" s="182" t="s">
        <v>1005</v>
      </c>
      <c r="T174" s="181" t="s">
        <v>11306</v>
      </c>
      <c r="U174" s="36">
        <v>173</v>
      </c>
      <c r="V174" s="182" t="s">
        <v>8426</v>
      </c>
      <c r="W174" s="182"/>
      <c r="X174" t="s">
        <v>11235</v>
      </c>
      <c r="Y174" t="s">
        <v>11281</v>
      </c>
    </row>
    <row r="175" spans="1:25" x14ac:dyDescent="0.25">
      <c r="A175" s="175" t="s">
        <v>11571</v>
      </c>
      <c r="B175" t="s">
        <v>11709</v>
      </c>
      <c r="C175" s="238" t="str">
        <f t="shared" si="8"/>
        <v>CM:WQXTEST16465:M2013-6</v>
      </c>
      <c r="D175" s="178" t="s">
        <v>11781</v>
      </c>
      <c r="E175" s="178" t="s">
        <v>11774</v>
      </c>
      <c r="F175" s="276">
        <v>41449</v>
      </c>
      <c r="G175" s="243">
        <f t="shared" si="9"/>
        <v>41426</v>
      </c>
      <c r="H175" s="196">
        <f t="shared" si="10"/>
        <v>41455</v>
      </c>
      <c r="I175" s="175" t="s">
        <v>11772</v>
      </c>
      <c r="J175" s="24" t="s">
        <v>8637</v>
      </c>
      <c r="K175" s="175" t="s">
        <v>11771</v>
      </c>
      <c r="L175" s="175" t="s">
        <v>11726</v>
      </c>
      <c r="M175" s="181">
        <f t="shared" si="11"/>
        <v>41449</v>
      </c>
      <c r="N175" s="239">
        <v>41450</v>
      </c>
      <c r="Q175" s="182" t="s">
        <v>1005</v>
      </c>
      <c r="T175" s="181" t="s">
        <v>11306</v>
      </c>
      <c r="U175" s="36">
        <v>180</v>
      </c>
      <c r="V175" s="182" t="s">
        <v>8426</v>
      </c>
      <c r="W175" s="182"/>
      <c r="X175" t="s">
        <v>11235</v>
      </c>
      <c r="Y175" t="s">
        <v>11281</v>
      </c>
    </row>
    <row r="176" spans="1:25" x14ac:dyDescent="0.25">
      <c r="A176" s="175" t="s">
        <v>11571</v>
      </c>
      <c r="B176" t="s">
        <v>11709</v>
      </c>
      <c r="C176" s="238" t="str">
        <f t="shared" si="8"/>
        <v>CM:WQXTEST16465:M2013-6</v>
      </c>
      <c r="D176" s="178" t="s">
        <v>11781</v>
      </c>
      <c r="E176" s="178" t="s">
        <v>11774</v>
      </c>
      <c r="F176" s="276">
        <v>41450</v>
      </c>
      <c r="G176" s="243">
        <f t="shared" si="9"/>
        <v>41426</v>
      </c>
      <c r="H176" s="196">
        <f t="shared" si="10"/>
        <v>41455</v>
      </c>
      <c r="I176" s="175" t="s">
        <v>11772</v>
      </c>
      <c r="J176" s="24" t="s">
        <v>8637</v>
      </c>
      <c r="K176" s="175" t="s">
        <v>11771</v>
      </c>
      <c r="L176" s="175" t="s">
        <v>11726</v>
      </c>
      <c r="M176" s="181">
        <f t="shared" si="11"/>
        <v>41450</v>
      </c>
      <c r="N176" s="239">
        <v>41451</v>
      </c>
      <c r="Q176" s="182" t="s">
        <v>1005</v>
      </c>
      <c r="T176" s="181" t="s">
        <v>11306</v>
      </c>
      <c r="U176" s="36">
        <v>182</v>
      </c>
      <c r="V176" s="182" t="s">
        <v>8426</v>
      </c>
      <c r="W176" s="182"/>
      <c r="X176" t="s">
        <v>11235</v>
      </c>
      <c r="Y176" t="s">
        <v>11281</v>
      </c>
    </row>
    <row r="177" spans="1:25" x14ac:dyDescent="0.25">
      <c r="A177" s="175" t="s">
        <v>11571</v>
      </c>
      <c r="B177" t="s">
        <v>11709</v>
      </c>
      <c r="C177" s="238" t="str">
        <f t="shared" si="8"/>
        <v>CM:WQXTEST16465:M2013-6</v>
      </c>
      <c r="D177" s="178" t="s">
        <v>11781</v>
      </c>
      <c r="E177" s="178" t="s">
        <v>11774</v>
      </c>
      <c r="F177" s="276">
        <v>41451</v>
      </c>
      <c r="G177" s="243">
        <f t="shared" si="9"/>
        <v>41426</v>
      </c>
      <c r="H177" s="196">
        <f t="shared" si="10"/>
        <v>41455</v>
      </c>
      <c r="I177" s="175" t="s">
        <v>11772</v>
      </c>
      <c r="J177" s="24" t="s">
        <v>8637</v>
      </c>
      <c r="K177" s="175" t="s">
        <v>11771</v>
      </c>
      <c r="L177" s="175" t="s">
        <v>11726</v>
      </c>
      <c r="M177" s="181">
        <f t="shared" si="11"/>
        <v>41451</v>
      </c>
      <c r="N177" s="239">
        <v>41452</v>
      </c>
      <c r="Q177" s="182" t="s">
        <v>1005</v>
      </c>
      <c r="T177" s="181" t="s">
        <v>11306</v>
      </c>
      <c r="U177" s="36">
        <v>185</v>
      </c>
      <c r="V177" s="182" t="s">
        <v>8426</v>
      </c>
      <c r="W177" s="182"/>
      <c r="X177" t="s">
        <v>11235</v>
      </c>
      <c r="Y177" t="s">
        <v>11281</v>
      </c>
    </row>
    <row r="178" spans="1:25" x14ac:dyDescent="0.25">
      <c r="A178" s="175" t="s">
        <v>11571</v>
      </c>
      <c r="B178" t="s">
        <v>11709</v>
      </c>
      <c r="C178" s="238" t="str">
        <f t="shared" si="8"/>
        <v>CM:WQXTEST16465:M2013-6</v>
      </c>
      <c r="D178" s="178" t="s">
        <v>11781</v>
      </c>
      <c r="E178" s="178" t="s">
        <v>11774</v>
      </c>
      <c r="F178" s="276">
        <v>41452</v>
      </c>
      <c r="G178" s="243">
        <f t="shared" si="9"/>
        <v>41426</v>
      </c>
      <c r="H178" s="196">
        <f t="shared" si="10"/>
        <v>41455</v>
      </c>
      <c r="I178" s="175" t="s">
        <v>11772</v>
      </c>
      <c r="J178" s="24" t="s">
        <v>8637</v>
      </c>
      <c r="K178" s="175" t="s">
        <v>11771</v>
      </c>
      <c r="L178" s="175" t="s">
        <v>11726</v>
      </c>
      <c r="M178" s="181">
        <f t="shared" si="11"/>
        <v>41452</v>
      </c>
      <c r="N178" s="239">
        <v>41453</v>
      </c>
      <c r="Q178" s="182" t="s">
        <v>1005</v>
      </c>
      <c r="T178" s="181" t="s">
        <v>11306</v>
      </c>
      <c r="U178" s="36">
        <v>186</v>
      </c>
      <c r="V178" s="182" t="s">
        <v>8426</v>
      </c>
      <c r="W178" s="182"/>
      <c r="X178" t="s">
        <v>11235</v>
      </c>
      <c r="Y178" t="s">
        <v>11281</v>
      </c>
    </row>
    <row r="179" spans="1:25" x14ac:dyDescent="0.25">
      <c r="A179" s="175" t="s">
        <v>11571</v>
      </c>
      <c r="B179" t="s">
        <v>11709</v>
      </c>
      <c r="C179" s="238" t="str">
        <f t="shared" si="8"/>
        <v>CM:WQXTEST16465:M2013-6</v>
      </c>
      <c r="D179" s="178" t="s">
        <v>11781</v>
      </c>
      <c r="E179" s="178" t="s">
        <v>11774</v>
      </c>
      <c r="F179" s="276">
        <v>41453</v>
      </c>
      <c r="G179" s="243">
        <f t="shared" si="9"/>
        <v>41426</v>
      </c>
      <c r="H179" s="196">
        <f t="shared" si="10"/>
        <v>41455</v>
      </c>
      <c r="I179" s="175" t="s">
        <v>11772</v>
      </c>
      <c r="J179" s="24" t="s">
        <v>8637</v>
      </c>
      <c r="K179" s="175" t="s">
        <v>11771</v>
      </c>
      <c r="L179" s="175" t="s">
        <v>11726</v>
      </c>
      <c r="M179" s="181">
        <f t="shared" si="11"/>
        <v>41453</v>
      </c>
      <c r="N179" s="239">
        <v>41454</v>
      </c>
      <c r="Q179" s="182" t="s">
        <v>1005</v>
      </c>
      <c r="T179" s="181" t="s">
        <v>11306</v>
      </c>
      <c r="U179" s="36">
        <v>187</v>
      </c>
      <c r="V179" s="182" t="s">
        <v>8426</v>
      </c>
      <c r="W179" s="182"/>
      <c r="X179" t="s">
        <v>11235</v>
      </c>
      <c r="Y179" t="s">
        <v>11281</v>
      </c>
    </row>
    <row r="180" spans="1:25" x14ac:dyDescent="0.25">
      <c r="A180" s="175" t="s">
        <v>11571</v>
      </c>
      <c r="B180" t="s">
        <v>11709</v>
      </c>
      <c r="C180" s="238" t="str">
        <f t="shared" si="8"/>
        <v>CM:WQXTEST16465:M2013-6</v>
      </c>
      <c r="D180" s="178" t="s">
        <v>11781</v>
      </c>
      <c r="E180" s="178" t="s">
        <v>11774</v>
      </c>
      <c r="F180" s="276">
        <v>41454</v>
      </c>
      <c r="G180" s="243">
        <f t="shared" si="9"/>
        <v>41426</v>
      </c>
      <c r="H180" s="196">
        <f t="shared" si="10"/>
        <v>41455</v>
      </c>
      <c r="I180" s="175" t="s">
        <v>11772</v>
      </c>
      <c r="J180" s="24" t="s">
        <v>8637</v>
      </c>
      <c r="K180" s="175" t="s">
        <v>11771</v>
      </c>
      <c r="L180" s="175" t="s">
        <v>11726</v>
      </c>
      <c r="M180" s="181">
        <f t="shared" si="11"/>
        <v>41454</v>
      </c>
      <c r="N180" s="239">
        <v>41455</v>
      </c>
      <c r="Q180" s="182" t="s">
        <v>1005</v>
      </c>
      <c r="T180" s="181" t="s">
        <v>11306</v>
      </c>
      <c r="U180" s="36">
        <v>187</v>
      </c>
      <c r="V180" s="182" t="s">
        <v>8426</v>
      </c>
      <c r="W180" s="182"/>
      <c r="X180" t="s">
        <v>11235</v>
      </c>
      <c r="Y180" t="s">
        <v>11281</v>
      </c>
    </row>
    <row r="181" spans="1:25" x14ac:dyDescent="0.25">
      <c r="A181" s="175" t="s">
        <v>11571</v>
      </c>
      <c r="B181" t="s">
        <v>11709</v>
      </c>
      <c r="C181" s="238" t="str">
        <f t="shared" si="8"/>
        <v>CM:WQXTEST16465:M2013-6</v>
      </c>
      <c r="D181" s="178" t="s">
        <v>11781</v>
      </c>
      <c r="E181" s="178" t="s">
        <v>11774</v>
      </c>
      <c r="F181" s="276">
        <v>41455</v>
      </c>
      <c r="G181" s="243">
        <f t="shared" si="9"/>
        <v>41426</v>
      </c>
      <c r="H181" s="196">
        <f t="shared" si="10"/>
        <v>41455</v>
      </c>
      <c r="I181" s="175" t="s">
        <v>11772</v>
      </c>
      <c r="J181" s="24" t="s">
        <v>8637</v>
      </c>
      <c r="K181" s="175" t="s">
        <v>11771</v>
      </c>
      <c r="L181" s="175" t="s">
        <v>11726</v>
      </c>
      <c r="M181" s="181">
        <f t="shared" si="11"/>
        <v>41455</v>
      </c>
      <c r="N181" s="239">
        <v>41456</v>
      </c>
      <c r="Q181" s="182" t="s">
        <v>1005</v>
      </c>
      <c r="T181" s="181" t="s">
        <v>11306</v>
      </c>
      <c r="U181" s="36">
        <v>187</v>
      </c>
      <c r="V181" s="182" t="s">
        <v>8426</v>
      </c>
      <c r="W181" s="182"/>
      <c r="X181" t="s">
        <v>11235</v>
      </c>
      <c r="Y181" t="s">
        <v>11281</v>
      </c>
    </row>
    <row r="182" spans="1:25" x14ac:dyDescent="0.25">
      <c r="A182" s="175" t="s">
        <v>11571</v>
      </c>
      <c r="B182" t="s">
        <v>11709</v>
      </c>
      <c r="C182" s="238" t="str">
        <f t="shared" si="8"/>
        <v>CM:WQXTEST16465:M2013-6</v>
      </c>
      <c r="D182" s="178" t="s">
        <v>11781</v>
      </c>
      <c r="E182" s="178" t="s">
        <v>11774</v>
      </c>
      <c r="F182" s="276">
        <v>41426</v>
      </c>
      <c r="G182" s="243">
        <f t="shared" si="9"/>
        <v>41426</v>
      </c>
      <c r="H182" s="196">
        <f t="shared" si="10"/>
        <v>41455</v>
      </c>
      <c r="I182" s="175" t="s">
        <v>11772</v>
      </c>
      <c r="J182" s="24" t="s">
        <v>8637</v>
      </c>
      <c r="K182" s="175" t="s">
        <v>11771</v>
      </c>
      <c r="L182" s="175" t="s">
        <v>11726</v>
      </c>
      <c r="M182" s="181">
        <f t="shared" si="11"/>
        <v>41426</v>
      </c>
      <c r="N182" s="239">
        <v>41427</v>
      </c>
      <c r="Q182" s="182" t="s">
        <v>1005</v>
      </c>
      <c r="T182" s="181" t="s">
        <v>11304</v>
      </c>
      <c r="U182" s="242">
        <v>198.8125</v>
      </c>
      <c r="V182" s="182" t="s">
        <v>8426</v>
      </c>
      <c r="W182" s="182"/>
      <c r="X182" t="s">
        <v>11235</v>
      </c>
      <c r="Y182" t="s">
        <v>11283</v>
      </c>
    </row>
    <row r="183" spans="1:25" x14ac:dyDescent="0.25">
      <c r="A183" s="175" t="s">
        <v>11571</v>
      </c>
      <c r="B183" t="s">
        <v>11709</v>
      </c>
      <c r="C183" s="238" t="str">
        <f t="shared" si="8"/>
        <v>CM:WQXTEST16465:M2013-6</v>
      </c>
      <c r="D183" s="178" t="s">
        <v>11781</v>
      </c>
      <c r="E183" s="178" t="s">
        <v>11774</v>
      </c>
      <c r="F183" s="276">
        <v>41427</v>
      </c>
      <c r="G183" s="243">
        <f t="shared" si="9"/>
        <v>41426</v>
      </c>
      <c r="H183" s="196">
        <f t="shared" si="10"/>
        <v>41455</v>
      </c>
      <c r="I183" s="175" t="s">
        <v>11772</v>
      </c>
      <c r="J183" s="24" t="s">
        <v>8637</v>
      </c>
      <c r="K183" s="175" t="s">
        <v>11771</v>
      </c>
      <c r="L183" s="175" t="s">
        <v>11726</v>
      </c>
      <c r="M183" s="181">
        <f t="shared" si="11"/>
        <v>41427</v>
      </c>
      <c r="N183" s="239">
        <v>41428</v>
      </c>
      <c r="Q183" s="182" t="s">
        <v>1005</v>
      </c>
      <c r="T183" s="181" t="s">
        <v>11304</v>
      </c>
      <c r="U183" s="242">
        <v>198.8125</v>
      </c>
      <c r="V183" s="182" t="s">
        <v>8426</v>
      </c>
      <c r="W183" s="182"/>
      <c r="X183" t="s">
        <v>11235</v>
      </c>
      <c r="Y183" t="s">
        <v>11283</v>
      </c>
    </row>
    <row r="184" spans="1:25" x14ac:dyDescent="0.25">
      <c r="A184" s="175" t="s">
        <v>11571</v>
      </c>
      <c r="B184" t="s">
        <v>11709</v>
      </c>
      <c r="C184" s="238" t="str">
        <f t="shared" si="8"/>
        <v>CM:WQXTEST16465:M2013-6</v>
      </c>
      <c r="D184" s="178" t="s">
        <v>11781</v>
      </c>
      <c r="E184" s="178" t="s">
        <v>11774</v>
      </c>
      <c r="F184" s="276">
        <v>41428</v>
      </c>
      <c r="G184" s="243">
        <f t="shared" si="9"/>
        <v>41426</v>
      </c>
      <c r="H184" s="196">
        <f t="shared" si="10"/>
        <v>41455</v>
      </c>
      <c r="I184" s="175" t="s">
        <v>11772</v>
      </c>
      <c r="J184" s="24" t="s">
        <v>8637</v>
      </c>
      <c r="K184" s="175" t="s">
        <v>11771</v>
      </c>
      <c r="L184" s="175" t="s">
        <v>11726</v>
      </c>
      <c r="M184" s="181">
        <f t="shared" si="11"/>
        <v>41428</v>
      </c>
      <c r="N184" s="239">
        <v>41429</v>
      </c>
      <c r="Q184" s="182" t="s">
        <v>1005</v>
      </c>
      <c r="T184" s="181" t="s">
        <v>11304</v>
      </c>
      <c r="U184" s="242">
        <v>199.27083333333334</v>
      </c>
      <c r="V184" s="182" t="s">
        <v>8426</v>
      </c>
      <c r="W184" s="182"/>
      <c r="X184" t="s">
        <v>11235</v>
      </c>
      <c r="Y184" t="s">
        <v>11283</v>
      </c>
    </row>
    <row r="185" spans="1:25" x14ac:dyDescent="0.25">
      <c r="A185" s="175" t="s">
        <v>11571</v>
      </c>
      <c r="B185" t="s">
        <v>11709</v>
      </c>
      <c r="C185" s="238" t="str">
        <f t="shared" si="8"/>
        <v>CM:WQXTEST16465:M2013-6</v>
      </c>
      <c r="D185" s="178" t="s">
        <v>11781</v>
      </c>
      <c r="E185" s="178" t="s">
        <v>11774</v>
      </c>
      <c r="F185" s="276">
        <v>41429</v>
      </c>
      <c r="G185" s="243">
        <f t="shared" si="9"/>
        <v>41426</v>
      </c>
      <c r="H185" s="196">
        <f t="shared" si="10"/>
        <v>41455</v>
      </c>
      <c r="I185" s="175" t="s">
        <v>11772</v>
      </c>
      <c r="J185" s="24" t="s">
        <v>8637</v>
      </c>
      <c r="K185" s="175" t="s">
        <v>11771</v>
      </c>
      <c r="L185" s="175" t="s">
        <v>11726</v>
      </c>
      <c r="M185" s="181">
        <f t="shared" si="11"/>
        <v>41429</v>
      </c>
      <c r="N185" s="239">
        <v>41430</v>
      </c>
      <c r="Q185" s="182" t="s">
        <v>1005</v>
      </c>
      <c r="T185" s="181" t="s">
        <v>11304</v>
      </c>
      <c r="U185" s="242">
        <v>201.04166666666666</v>
      </c>
      <c r="V185" s="182" t="s">
        <v>8426</v>
      </c>
      <c r="W185" s="182"/>
      <c r="X185" t="s">
        <v>11235</v>
      </c>
      <c r="Y185" t="s">
        <v>11283</v>
      </c>
    </row>
    <row r="186" spans="1:25" x14ac:dyDescent="0.25">
      <c r="A186" s="175" t="s">
        <v>11571</v>
      </c>
      <c r="B186" t="s">
        <v>11709</v>
      </c>
      <c r="C186" s="238" t="str">
        <f t="shared" si="8"/>
        <v>CM:WQXTEST16465:M2013-6</v>
      </c>
      <c r="D186" s="178" t="s">
        <v>11781</v>
      </c>
      <c r="E186" s="178" t="s">
        <v>11774</v>
      </c>
      <c r="F186" s="276">
        <v>41430</v>
      </c>
      <c r="G186" s="243">
        <f t="shared" si="9"/>
        <v>41426</v>
      </c>
      <c r="H186" s="196">
        <f t="shared" si="10"/>
        <v>41455</v>
      </c>
      <c r="I186" s="175" t="s">
        <v>11772</v>
      </c>
      <c r="J186" s="24" t="s">
        <v>8637</v>
      </c>
      <c r="K186" s="175" t="s">
        <v>11771</v>
      </c>
      <c r="L186" s="175" t="s">
        <v>11726</v>
      </c>
      <c r="M186" s="181">
        <f t="shared" si="11"/>
        <v>41430</v>
      </c>
      <c r="N186" s="239">
        <v>41431</v>
      </c>
      <c r="Q186" s="182" t="s">
        <v>1005</v>
      </c>
      <c r="T186" s="181" t="s">
        <v>11304</v>
      </c>
      <c r="U186" s="242">
        <v>201.79166666666666</v>
      </c>
      <c r="V186" s="182" t="s">
        <v>8426</v>
      </c>
      <c r="W186" s="182"/>
      <c r="X186" t="s">
        <v>11235</v>
      </c>
      <c r="Y186" t="s">
        <v>11283</v>
      </c>
    </row>
    <row r="187" spans="1:25" x14ac:dyDescent="0.25">
      <c r="A187" s="175" t="s">
        <v>11571</v>
      </c>
      <c r="B187" t="s">
        <v>11709</v>
      </c>
      <c r="C187" s="238" t="str">
        <f t="shared" si="8"/>
        <v>CM:WQXTEST16465:M2013-6</v>
      </c>
      <c r="D187" s="178" t="s">
        <v>11781</v>
      </c>
      <c r="E187" s="178" t="s">
        <v>11774</v>
      </c>
      <c r="F187" s="276">
        <v>41431</v>
      </c>
      <c r="G187" s="243">
        <f t="shared" si="9"/>
        <v>41426</v>
      </c>
      <c r="H187" s="196">
        <f t="shared" si="10"/>
        <v>41455</v>
      </c>
      <c r="I187" s="175" t="s">
        <v>11772</v>
      </c>
      <c r="J187" s="24" t="s">
        <v>8637</v>
      </c>
      <c r="K187" s="175" t="s">
        <v>11771</v>
      </c>
      <c r="L187" s="175" t="s">
        <v>11726</v>
      </c>
      <c r="M187" s="181">
        <f t="shared" si="11"/>
        <v>41431</v>
      </c>
      <c r="N187" s="239">
        <v>41432</v>
      </c>
      <c r="Q187" s="182" t="s">
        <v>1005</v>
      </c>
      <c r="T187" s="181" t="s">
        <v>11304</v>
      </c>
      <c r="U187" s="242">
        <v>200.80208333333334</v>
      </c>
      <c r="V187" s="182" t="s">
        <v>8426</v>
      </c>
      <c r="W187" s="182"/>
      <c r="X187" t="s">
        <v>11235</v>
      </c>
      <c r="Y187" t="s">
        <v>11283</v>
      </c>
    </row>
    <row r="188" spans="1:25" x14ac:dyDescent="0.25">
      <c r="A188" s="175" t="s">
        <v>11571</v>
      </c>
      <c r="B188" t="s">
        <v>11709</v>
      </c>
      <c r="C188" s="238" t="str">
        <f t="shared" si="8"/>
        <v>CM:WQXTEST16465:M2013-6</v>
      </c>
      <c r="D188" s="178" t="s">
        <v>11781</v>
      </c>
      <c r="E188" s="178" t="s">
        <v>11774</v>
      </c>
      <c r="F188" s="276">
        <v>41432</v>
      </c>
      <c r="G188" s="243">
        <f t="shared" si="9"/>
        <v>41426</v>
      </c>
      <c r="H188" s="196">
        <f t="shared" si="10"/>
        <v>41455</v>
      </c>
      <c r="I188" s="175" t="s">
        <v>11772</v>
      </c>
      <c r="J188" s="24" t="s">
        <v>8637</v>
      </c>
      <c r="K188" s="175" t="s">
        <v>11771</v>
      </c>
      <c r="L188" s="175" t="s">
        <v>11726</v>
      </c>
      <c r="M188" s="181">
        <f t="shared" si="11"/>
        <v>41432</v>
      </c>
      <c r="N188" s="239">
        <v>41433</v>
      </c>
      <c r="Q188" s="182" t="s">
        <v>1005</v>
      </c>
      <c r="T188" s="181" t="s">
        <v>11304</v>
      </c>
      <c r="U188" s="242">
        <v>156.41666666666666</v>
      </c>
      <c r="V188" s="182" t="s">
        <v>8426</v>
      </c>
      <c r="W188" s="182"/>
      <c r="X188" t="s">
        <v>11235</v>
      </c>
      <c r="Y188" t="s">
        <v>11283</v>
      </c>
    </row>
    <row r="189" spans="1:25" x14ac:dyDescent="0.25">
      <c r="A189" s="175" t="s">
        <v>11571</v>
      </c>
      <c r="B189" t="s">
        <v>11709</v>
      </c>
      <c r="C189" s="238" t="str">
        <f t="shared" si="8"/>
        <v>CM:WQXTEST16465:M2013-6</v>
      </c>
      <c r="D189" s="178" t="s">
        <v>11781</v>
      </c>
      <c r="E189" s="178" t="s">
        <v>11774</v>
      </c>
      <c r="F189" s="276">
        <v>41433</v>
      </c>
      <c r="G189" s="243">
        <f t="shared" si="9"/>
        <v>41426</v>
      </c>
      <c r="H189" s="196">
        <f t="shared" si="10"/>
        <v>41455</v>
      </c>
      <c r="I189" s="175" t="s">
        <v>11772</v>
      </c>
      <c r="J189" s="24" t="s">
        <v>8637</v>
      </c>
      <c r="K189" s="175" t="s">
        <v>11771</v>
      </c>
      <c r="L189" s="175" t="s">
        <v>11726</v>
      </c>
      <c r="M189" s="181">
        <f t="shared" si="11"/>
        <v>41433</v>
      </c>
      <c r="N189" s="239">
        <v>41434</v>
      </c>
      <c r="Q189" s="182" t="s">
        <v>1005</v>
      </c>
      <c r="T189" s="181" t="s">
        <v>11304</v>
      </c>
      <c r="U189" s="242">
        <v>123.04166666666667</v>
      </c>
      <c r="V189" s="182" t="s">
        <v>8426</v>
      </c>
      <c r="W189" s="182"/>
      <c r="X189" t="s">
        <v>11235</v>
      </c>
      <c r="Y189" t="s">
        <v>11283</v>
      </c>
    </row>
    <row r="190" spans="1:25" x14ac:dyDescent="0.25">
      <c r="A190" s="175" t="s">
        <v>11571</v>
      </c>
      <c r="B190" t="s">
        <v>11709</v>
      </c>
      <c r="C190" s="238" t="str">
        <f t="shared" si="8"/>
        <v>CM:WQXTEST16465:M2013-6</v>
      </c>
      <c r="D190" s="178" t="s">
        <v>11781</v>
      </c>
      <c r="E190" s="178" t="s">
        <v>11774</v>
      </c>
      <c r="F190" s="276">
        <v>41434</v>
      </c>
      <c r="G190" s="243">
        <f t="shared" si="9"/>
        <v>41426</v>
      </c>
      <c r="H190" s="196">
        <f t="shared" si="10"/>
        <v>41455</v>
      </c>
      <c r="I190" s="175" t="s">
        <v>11772</v>
      </c>
      <c r="J190" s="24" t="s">
        <v>8637</v>
      </c>
      <c r="K190" s="175" t="s">
        <v>11771</v>
      </c>
      <c r="L190" s="175" t="s">
        <v>11726</v>
      </c>
      <c r="M190" s="181">
        <f t="shared" si="11"/>
        <v>41434</v>
      </c>
      <c r="N190" s="239">
        <v>41435</v>
      </c>
      <c r="Q190" s="182" t="s">
        <v>1005</v>
      </c>
      <c r="T190" s="181" t="s">
        <v>11304</v>
      </c>
      <c r="U190" s="242">
        <v>161.84375</v>
      </c>
      <c r="V190" s="182" t="s">
        <v>8426</v>
      </c>
      <c r="W190" s="182"/>
      <c r="X190" t="s">
        <v>11235</v>
      </c>
      <c r="Y190" t="s">
        <v>11283</v>
      </c>
    </row>
    <row r="191" spans="1:25" x14ac:dyDescent="0.25">
      <c r="A191" s="175" t="s">
        <v>11571</v>
      </c>
      <c r="B191" t="s">
        <v>11709</v>
      </c>
      <c r="C191" s="238" t="str">
        <f t="shared" si="8"/>
        <v>CM:WQXTEST16465:M2013-6</v>
      </c>
      <c r="D191" s="178" t="s">
        <v>11781</v>
      </c>
      <c r="E191" s="178" t="s">
        <v>11774</v>
      </c>
      <c r="F191" s="276">
        <v>41435</v>
      </c>
      <c r="G191" s="243">
        <f t="shared" si="9"/>
        <v>41426</v>
      </c>
      <c r="H191" s="196">
        <f t="shared" si="10"/>
        <v>41455</v>
      </c>
      <c r="I191" s="175" t="s">
        <v>11772</v>
      </c>
      <c r="J191" s="24" t="s">
        <v>8637</v>
      </c>
      <c r="K191" s="175" t="s">
        <v>11771</v>
      </c>
      <c r="L191" s="175" t="s">
        <v>11726</v>
      </c>
      <c r="M191" s="181">
        <f t="shared" si="11"/>
        <v>41435</v>
      </c>
      <c r="N191" s="239">
        <v>41436</v>
      </c>
      <c r="Q191" s="182" t="s">
        <v>1005</v>
      </c>
      <c r="T191" s="181" t="s">
        <v>11304</v>
      </c>
      <c r="U191" s="242">
        <v>172.66666666666666</v>
      </c>
      <c r="V191" s="182" t="s">
        <v>8426</v>
      </c>
      <c r="W191" s="182"/>
      <c r="X191" t="s">
        <v>11235</v>
      </c>
      <c r="Y191" t="s">
        <v>11283</v>
      </c>
    </row>
    <row r="192" spans="1:25" x14ac:dyDescent="0.25">
      <c r="A192" s="175" t="s">
        <v>11571</v>
      </c>
      <c r="B192" t="s">
        <v>11709</v>
      </c>
      <c r="C192" s="238" t="str">
        <f t="shared" si="8"/>
        <v>CM:WQXTEST16465:M2013-6</v>
      </c>
      <c r="D192" s="178" t="s">
        <v>11781</v>
      </c>
      <c r="E192" s="178" t="s">
        <v>11774</v>
      </c>
      <c r="F192" s="276">
        <v>41436</v>
      </c>
      <c r="G192" s="243">
        <f t="shared" si="9"/>
        <v>41426</v>
      </c>
      <c r="H192" s="196">
        <f t="shared" si="10"/>
        <v>41455</v>
      </c>
      <c r="I192" s="175" t="s">
        <v>11772</v>
      </c>
      <c r="J192" s="24" t="s">
        <v>8637</v>
      </c>
      <c r="K192" s="175" t="s">
        <v>11771</v>
      </c>
      <c r="L192" s="175" t="s">
        <v>11726</v>
      </c>
      <c r="M192" s="181">
        <f t="shared" si="11"/>
        <v>41436</v>
      </c>
      <c r="N192" s="239">
        <v>41437</v>
      </c>
      <c r="Q192" s="182" t="s">
        <v>1005</v>
      </c>
      <c r="T192" s="181" t="s">
        <v>11304</v>
      </c>
      <c r="U192" s="242">
        <v>171.51041666666666</v>
      </c>
      <c r="V192" s="182" t="s">
        <v>8426</v>
      </c>
      <c r="W192" s="182"/>
      <c r="X192" t="s">
        <v>11235</v>
      </c>
      <c r="Y192" t="s">
        <v>11283</v>
      </c>
    </row>
    <row r="193" spans="1:25" x14ac:dyDescent="0.25">
      <c r="A193" s="175" t="s">
        <v>11571</v>
      </c>
      <c r="B193" t="s">
        <v>11709</v>
      </c>
      <c r="C193" s="238" t="str">
        <f t="shared" si="8"/>
        <v>CM:WQXTEST16465:M2013-6</v>
      </c>
      <c r="D193" s="178" t="s">
        <v>11781</v>
      </c>
      <c r="E193" s="178" t="s">
        <v>11774</v>
      </c>
      <c r="F193" s="276">
        <v>41437</v>
      </c>
      <c r="G193" s="243">
        <f t="shared" si="9"/>
        <v>41426</v>
      </c>
      <c r="H193" s="196">
        <f t="shared" si="10"/>
        <v>41455</v>
      </c>
      <c r="I193" s="175" t="s">
        <v>11772</v>
      </c>
      <c r="J193" s="24" t="s">
        <v>8637</v>
      </c>
      <c r="K193" s="175" t="s">
        <v>11771</v>
      </c>
      <c r="L193" s="175" t="s">
        <v>11726</v>
      </c>
      <c r="M193" s="181">
        <f t="shared" si="11"/>
        <v>41437</v>
      </c>
      <c r="N193" s="239">
        <v>41438</v>
      </c>
      <c r="Q193" s="182" t="s">
        <v>1005</v>
      </c>
      <c r="T193" s="181" t="s">
        <v>11304</v>
      </c>
      <c r="U193" s="242">
        <v>181.34375</v>
      </c>
      <c r="V193" s="182" t="s">
        <v>8426</v>
      </c>
      <c r="W193" s="182"/>
      <c r="X193" t="s">
        <v>11235</v>
      </c>
      <c r="Y193" t="s">
        <v>11283</v>
      </c>
    </row>
    <row r="194" spans="1:25" x14ac:dyDescent="0.25">
      <c r="A194" s="175" t="s">
        <v>11571</v>
      </c>
      <c r="B194" t="s">
        <v>11709</v>
      </c>
      <c r="C194" s="238" t="str">
        <f t="shared" si="8"/>
        <v>CM:WQXTEST16465:M2013-6</v>
      </c>
      <c r="D194" s="178" t="s">
        <v>11781</v>
      </c>
      <c r="E194" s="178" t="s">
        <v>11774</v>
      </c>
      <c r="F194" s="276">
        <v>41438</v>
      </c>
      <c r="G194" s="243">
        <f t="shared" si="9"/>
        <v>41426</v>
      </c>
      <c r="H194" s="196">
        <f t="shared" si="10"/>
        <v>41455</v>
      </c>
      <c r="I194" s="175" t="s">
        <v>11772</v>
      </c>
      <c r="J194" s="24" t="s">
        <v>8637</v>
      </c>
      <c r="K194" s="175" t="s">
        <v>11771</v>
      </c>
      <c r="L194" s="175" t="s">
        <v>11726</v>
      </c>
      <c r="M194" s="181">
        <f t="shared" si="11"/>
        <v>41438</v>
      </c>
      <c r="N194" s="239">
        <v>41439</v>
      </c>
      <c r="Q194" s="182" t="s">
        <v>1005</v>
      </c>
      <c r="T194" s="181" t="s">
        <v>11304</v>
      </c>
      <c r="U194" s="242">
        <v>132.91666666666666</v>
      </c>
      <c r="V194" s="182" t="s">
        <v>8426</v>
      </c>
      <c r="W194" s="182"/>
      <c r="X194" t="s">
        <v>11235</v>
      </c>
      <c r="Y194" t="s">
        <v>11283</v>
      </c>
    </row>
    <row r="195" spans="1:25" x14ac:dyDescent="0.25">
      <c r="A195" s="175" t="s">
        <v>11571</v>
      </c>
      <c r="B195" t="s">
        <v>11709</v>
      </c>
      <c r="C195" s="238" t="str">
        <f t="shared" ref="C195:C211" si="12">"CM:"&amp;B195&amp;":M"&amp;YEAR(F195)&amp;"-"&amp;MONTH(F195)</f>
        <v>CM:WQXTEST16465:M2013-6</v>
      </c>
      <c r="D195" s="178" t="s">
        <v>11781</v>
      </c>
      <c r="E195" s="178" t="s">
        <v>11774</v>
      </c>
      <c r="F195" s="276">
        <v>41439</v>
      </c>
      <c r="G195" s="243">
        <f t="shared" ref="G195:G211" si="13">DATE(YEAR(F195),MONTH(F195),DAY(1))</f>
        <v>41426</v>
      </c>
      <c r="H195" s="196">
        <f t="shared" ref="H195:H211" si="14">DATE(YEAR(F195),MONTH(F195),DAY(30))</f>
        <v>41455</v>
      </c>
      <c r="I195" s="175" t="s">
        <v>11772</v>
      </c>
      <c r="J195" s="24" t="s">
        <v>8637</v>
      </c>
      <c r="K195" s="175" t="s">
        <v>11771</v>
      </c>
      <c r="L195" s="175" t="s">
        <v>11726</v>
      </c>
      <c r="M195" s="181">
        <f t="shared" ref="M195:M211" si="15">DATE(YEAR(F195),MONTH(F195),DAY(F195))</f>
        <v>41439</v>
      </c>
      <c r="N195" s="239">
        <v>41440</v>
      </c>
      <c r="Q195" s="182" t="s">
        <v>1005</v>
      </c>
      <c r="T195" s="181" t="s">
        <v>11304</v>
      </c>
      <c r="U195" s="242">
        <v>102.15625</v>
      </c>
      <c r="V195" s="182" t="s">
        <v>8426</v>
      </c>
      <c r="W195" s="182"/>
      <c r="X195" t="s">
        <v>11235</v>
      </c>
      <c r="Y195" t="s">
        <v>11283</v>
      </c>
    </row>
    <row r="196" spans="1:25" x14ac:dyDescent="0.25">
      <c r="A196" s="175" t="s">
        <v>11571</v>
      </c>
      <c r="B196" t="s">
        <v>11709</v>
      </c>
      <c r="C196" s="238" t="str">
        <f t="shared" si="12"/>
        <v>CM:WQXTEST16465:M2013-6</v>
      </c>
      <c r="D196" s="178" t="s">
        <v>11781</v>
      </c>
      <c r="E196" s="178" t="s">
        <v>11774</v>
      </c>
      <c r="F196" s="276">
        <v>41440</v>
      </c>
      <c r="G196" s="243">
        <f t="shared" si="13"/>
        <v>41426</v>
      </c>
      <c r="H196" s="196">
        <f t="shared" si="14"/>
        <v>41455</v>
      </c>
      <c r="I196" s="175" t="s">
        <v>11772</v>
      </c>
      <c r="J196" s="24" t="s">
        <v>8637</v>
      </c>
      <c r="K196" s="175" t="s">
        <v>11771</v>
      </c>
      <c r="L196" s="175" t="s">
        <v>11726</v>
      </c>
      <c r="M196" s="181">
        <f t="shared" si="15"/>
        <v>41440</v>
      </c>
      <c r="N196" s="239">
        <v>41441</v>
      </c>
      <c r="Q196" s="182" t="s">
        <v>1005</v>
      </c>
      <c r="T196" s="181" t="s">
        <v>11304</v>
      </c>
      <c r="U196" s="242">
        <v>140.75</v>
      </c>
      <c r="V196" s="182" t="s">
        <v>8426</v>
      </c>
      <c r="W196" s="182"/>
      <c r="X196" t="s">
        <v>11235</v>
      </c>
      <c r="Y196" t="s">
        <v>11283</v>
      </c>
    </row>
    <row r="197" spans="1:25" x14ac:dyDescent="0.25">
      <c r="A197" s="175" t="s">
        <v>11571</v>
      </c>
      <c r="B197" t="s">
        <v>11709</v>
      </c>
      <c r="C197" s="238" t="str">
        <f t="shared" si="12"/>
        <v>CM:WQXTEST16465:M2013-6</v>
      </c>
      <c r="D197" s="178" t="s">
        <v>11781</v>
      </c>
      <c r="E197" s="178" t="s">
        <v>11774</v>
      </c>
      <c r="F197" s="276">
        <v>41441</v>
      </c>
      <c r="G197" s="243">
        <f t="shared" si="13"/>
        <v>41426</v>
      </c>
      <c r="H197" s="196">
        <f t="shared" si="14"/>
        <v>41455</v>
      </c>
      <c r="I197" s="175" t="s">
        <v>11772</v>
      </c>
      <c r="J197" s="24" t="s">
        <v>8637</v>
      </c>
      <c r="K197" s="175" t="s">
        <v>11771</v>
      </c>
      <c r="L197" s="175" t="s">
        <v>11726</v>
      </c>
      <c r="M197" s="181">
        <f t="shared" si="15"/>
        <v>41441</v>
      </c>
      <c r="N197" s="239">
        <v>41442</v>
      </c>
      <c r="Q197" s="182" t="s">
        <v>1005</v>
      </c>
      <c r="T197" s="181" t="s">
        <v>11304</v>
      </c>
      <c r="U197" s="242">
        <v>167.90625</v>
      </c>
      <c r="V197" s="182" t="s">
        <v>8426</v>
      </c>
      <c r="W197" s="182"/>
      <c r="X197" t="s">
        <v>11235</v>
      </c>
      <c r="Y197" t="s">
        <v>11283</v>
      </c>
    </row>
    <row r="198" spans="1:25" x14ac:dyDescent="0.25">
      <c r="A198" s="175" t="s">
        <v>11571</v>
      </c>
      <c r="B198" t="s">
        <v>11709</v>
      </c>
      <c r="C198" s="238" t="str">
        <f t="shared" si="12"/>
        <v>CM:WQXTEST16465:M2013-6</v>
      </c>
      <c r="D198" s="178" t="s">
        <v>11781</v>
      </c>
      <c r="E198" s="178" t="s">
        <v>11774</v>
      </c>
      <c r="F198" s="276">
        <v>41442</v>
      </c>
      <c r="G198" s="243">
        <f t="shared" si="13"/>
        <v>41426</v>
      </c>
      <c r="H198" s="196">
        <f t="shared" si="14"/>
        <v>41455</v>
      </c>
      <c r="I198" s="175" t="s">
        <v>11772</v>
      </c>
      <c r="J198" s="24" t="s">
        <v>8637</v>
      </c>
      <c r="K198" s="175" t="s">
        <v>11771</v>
      </c>
      <c r="L198" s="175" t="s">
        <v>11726</v>
      </c>
      <c r="M198" s="181">
        <f t="shared" si="15"/>
        <v>41442</v>
      </c>
      <c r="N198" s="239">
        <v>41443</v>
      </c>
      <c r="Q198" s="182" t="s">
        <v>1005</v>
      </c>
      <c r="T198" s="181" t="s">
        <v>11304</v>
      </c>
      <c r="U198" s="242">
        <v>172.8842105263158</v>
      </c>
      <c r="V198" s="182" t="s">
        <v>8426</v>
      </c>
      <c r="W198" s="182"/>
      <c r="X198" t="s">
        <v>11235</v>
      </c>
      <c r="Y198" t="s">
        <v>11283</v>
      </c>
    </row>
    <row r="199" spans="1:25" x14ac:dyDescent="0.25">
      <c r="A199" s="175" t="s">
        <v>11571</v>
      </c>
      <c r="B199" t="s">
        <v>11709</v>
      </c>
      <c r="C199" s="238" t="str">
        <f t="shared" si="12"/>
        <v>CM:WQXTEST16465:M2013-6</v>
      </c>
      <c r="D199" s="178" t="s">
        <v>11781</v>
      </c>
      <c r="E199" s="178" t="s">
        <v>11774</v>
      </c>
      <c r="F199" s="276">
        <v>41443</v>
      </c>
      <c r="G199" s="243">
        <f t="shared" si="13"/>
        <v>41426</v>
      </c>
      <c r="H199" s="196">
        <f t="shared" si="14"/>
        <v>41455</v>
      </c>
      <c r="I199" s="175" t="s">
        <v>11772</v>
      </c>
      <c r="J199" s="24" t="s">
        <v>8637</v>
      </c>
      <c r="K199" s="175" t="s">
        <v>11771</v>
      </c>
      <c r="L199" s="175" t="s">
        <v>11726</v>
      </c>
      <c r="M199" s="181">
        <f t="shared" si="15"/>
        <v>41443</v>
      </c>
      <c r="N199" s="239">
        <v>41444</v>
      </c>
      <c r="Q199" s="182" t="s">
        <v>1005</v>
      </c>
      <c r="T199" s="181" t="s">
        <v>11304</v>
      </c>
      <c r="U199" s="242">
        <v>107.53125</v>
      </c>
      <c r="V199" s="182" t="s">
        <v>8426</v>
      </c>
      <c r="W199" s="182"/>
      <c r="X199" t="s">
        <v>11235</v>
      </c>
      <c r="Y199" t="s">
        <v>11283</v>
      </c>
    </row>
    <row r="200" spans="1:25" x14ac:dyDescent="0.25">
      <c r="A200" s="175" t="s">
        <v>11571</v>
      </c>
      <c r="B200" t="s">
        <v>11709</v>
      </c>
      <c r="C200" s="238" t="str">
        <f t="shared" si="12"/>
        <v>CM:WQXTEST16465:M2013-6</v>
      </c>
      <c r="D200" s="178" t="s">
        <v>11781</v>
      </c>
      <c r="E200" s="178" t="s">
        <v>11774</v>
      </c>
      <c r="F200" s="276">
        <v>41444</v>
      </c>
      <c r="G200" s="243">
        <f t="shared" si="13"/>
        <v>41426</v>
      </c>
      <c r="H200" s="196">
        <f t="shared" si="14"/>
        <v>41455</v>
      </c>
      <c r="I200" s="175" t="s">
        <v>11772</v>
      </c>
      <c r="J200" s="24" t="s">
        <v>8637</v>
      </c>
      <c r="K200" s="175" t="s">
        <v>11771</v>
      </c>
      <c r="L200" s="175" t="s">
        <v>11726</v>
      </c>
      <c r="M200" s="181">
        <f t="shared" si="15"/>
        <v>41444</v>
      </c>
      <c r="N200" s="239">
        <v>41445</v>
      </c>
      <c r="Q200" s="182" t="s">
        <v>1005</v>
      </c>
      <c r="T200" s="181" t="s">
        <v>11304</v>
      </c>
      <c r="U200" s="242">
        <v>82.052083333333329</v>
      </c>
      <c r="V200" s="182" t="s">
        <v>8426</v>
      </c>
      <c r="W200" s="182"/>
      <c r="X200" t="s">
        <v>11235</v>
      </c>
      <c r="Y200" t="s">
        <v>11283</v>
      </c>
    </row>
    <row r="201" spans="1:25" x14ac:dyDescent="0.25">
      <c r="A201" s="175" t="s">
        <v>11571</v>
      </c>
      <c r="B201" t="s">
        <v>11709</v>
      </c>
      <c r="C201" s="238" t="str">
        <f t="shared" si="12"/>
        <v>CM:WQXTEST16465:M2013-6</v>
      </c>
      <c r="D201" s="178" t="s">
        <v>11781</v>
      </c>
      <c r="E201" s="178" t="s">
        <v>11774</v>
      </c>
      <c r="F201" s="276">
        <v>41445</v>
      </c>
      <c r="G201" s="243">
        <f t="shared" si="13"/>
        <v>41426</v>
      </c>
      <c r="H201" s="196">
        <f t="shared" si="14"/>
        <v>41455</v>
      </c>
      <c r="I201" s="175" t="s">
        <v>11772</v>
      </c>
      <c r="J201" s="24" t="s">
        <v>8637</v>
      </c>
      <c r="K201" s="175" t="s">
        <v>11771</v>
      </c>
      <c r="L201" s="175" t="s">
        <v>11726</v>
      </c>
      <c r="M201" s="181">
        <f t="shared" si="15"/>
        <v>41445</v>
      </c>
      <c r="N201" s="239">
        <v>41446</v>
      </c>
      <c r="Q201" s="182" t="s">
        <v>1005</v>
      </c>
      <c r="T201" s="181" t="s">
        <v>11304</v>
      </c>
      <c r="U201" s="242">
        <v>127.90625</v>
      </c>
      <c r="V201" s="182" t="s">
        <v>8426</v>
      </c>
      <c r="W201" s="182"/>
      <c r="X201" t="s">
        <v>11235</v>
      </c>
      <c r="Y201" t="s">
        <v>11283</v>
      </c>
    </row>
    <row r="202" spans="1:25" x14ac:dyDescent="0.25">
      <c r="A202" s="175" t="s">
        <v>11571</v>
      </c>
      <c r="B202" t="s">
        <v>11709</v>
      </c>
      <c r="C202" s="238" t="str">
        <f t="shared" si="12"/>
        <v>CM:WQXTEST16465:M2013-6</v>
      </c>
      <c r="D202" s="178" t="s">
        <v>11781</v>
      </c>
      <c r="E202" s="178" t="s">
        <v>11774</v>
      </c>
      <c r="F202" s="276">
        <v>41446</v>
      </c>
      <c r="G202" s="243">
        <f t="shared" si="13"/>
        <v>41426</v>
      </c>
      <c r="H202" s="196">
        <f t="shared" si="14"/>
        <v>41455</v>
      </c>
      <c r="I202" s="175" t="s">
        <v>11772</v>
      </c>
      <c r="J202" s="24" t="s">
        <v>8637</v>
      </c>
      <c r="K202" s="175" t="s">
        <v>11771</v>
      </c>
      <c r="L202" s="175" t="s">
        <v>11726</v>
      </c>
      <c r="M202" s="181">
        <f t="shared" si="15"/>
        <v>41446</v>
      </c>
      <c r="N202" s="239">
        <v>41447</v>
      </c>
      <c r="Q202" s="182" t="s">
        <v>1005</v>
      </c>
      <c r="T202" s="181" t="s">
        <v>11304</v>
      </c>
      <c r="U202" s="242">
        <v>153.9375</v>
      </c>
      <c r="V202" s="182" t="s">
        <v>8426</v>
      </c>
      <c r="W202" s="182"/>
      <c r="X202" t="s">
        <v>11235</v>
      </c>
      <c r="Y202" t="s">
        <v>11283</v>
      </c>
    </row>
    <row r="203" spans="1:25" x14ac:dyDescent="0.25">
      <c r="A203" s="175" t="s">
        <v>11571</v>
      </c>
      <c r="B203" t="s">
        <v>11709</v>
      </c>
      <c r="C203" s="238" t="str">
        <f t="shared" si="12"/>
        <v>CM:WQXTEST16465:M2013-6</v>
      </c>
      <c r="D203" s="178" t="s">
        <v>11781</v>
      </c>
      <c r="E203" s="178" t="s">
        <v>11774</v>
      </c>
      <c r="F203" s="276">
        <v>41447</v>
      </c>
      <c r="G203" s="243">
        <f t="shared" si="13"/>
        <v>41426</v>
      </c>
      <c r="H203" s="196">
        <f t="shared" si="14"/>
        <v>41455</v>
      </c>
      <c r="I203" s="175" t="s">
        <v>11772</v>
      </c>
      <c r="J203" s="24" t="s">
        <v>8637</v>
      </c>
      <c r="K203" s="175" t="s">
        <v>11771</v>
      </c>
      <c r="L203" s="175" t="s">
        <v>11726</v>
      </c>
      <c r="M203" s="181">
        <f t="shared" si="15"/>
        <v>41447</v>
      </c>
      <c r="N203" s="239">
        <v>41448</v>
      </c>
      <c r="Q203" s="182" t="s">
        <v>1005</v>
      </c>
      <c r="T203" s="181" t="s">
        <v>11304</v>
      </c>
      <c r="U203" s="242">
        <v>169.22916666666666</v>
      </c>
      <c r="V203" s="182" t="s">
        <v>8426</v>
      </c>
      <c r="W203" s="182"/>
      <c r="X203" t="s">
        <v>11235</v>
      </c>
      <c r="Y203" t="s">
        <v>11283</v>
      </c>
    </row>
    <row r="204" spans="1:25" x14ac:dyDescent="0.25">
      <c r="A204" s="175" t="s">
        <v>11571</v>
      </c>
      <c r="B204" t="s">
        <v>11709</v>
      </c>
      <c r="C204" s="238" t="str">
        <f t="shared" si="12"/>
        <v>CM:WQXTEST16465:M2013-6</v>
      </c>
      <c r="D204" s="178" t="s">
        <v>11781</v>
      </c>
      <c r="E204" s="178" t="s">
        <v>11774</v>
      </c>
      <c r="F204" s="276">
        <v>41448</v>
      </c>
      <c r="G204" s="243">
        <f t="shared" si="13"/>
        <v>41426</v>
      </c>
      <c r="H204" s="196">
        <f t="shared" si="14"/>
        <v>41455</v>
      </c>
      <c r="I204" s="175" t="s">
        <v>11772</v>
      </c>
      <c r="J204" s="24" t="s">
        <v>8637</v>
      </c>
      <c r="K204" s="175" t="s">
        <v>11771</v>
      </c>
      <c r="L204" s="175" t="s">
        <v>11726</v>
      </c>
      <c r="M204" s="181">
        <f t="shared" si="15"/>
        <v>41448</v>
      </c>
      <c r="N204" s="239">
        <v>41449</v>
      </c>
      <c r="Q204" s="182" t="s">
        <v>1005</v>
      </c>
      <c r="T204" s="181" t="s">
        <v>11304</v>
      </c>
      <c r="U204" s="242">
        <v>174.53125</v>
      </c>
      <c r="V204" s="182" t="s">
        <v>8426</v>
      </c>
      <c r="W204" s="182"/>
      <c r="X204" t="s">
        <v>11235</v>
      </c>
      <c r="Y204" t="s">
        <v>11283</v>
      </c>
    </row>
    <row r="205" spans="1:25" x14ac:dyDescent="0.25">
      <c r="A205" s="175" t="s">
        <v>11571</v>
      </c>
      <c r="B205" t="s">
        <v>11709</v>
      </c>
      <c r="C205" s="238" t="str">
        <f t="shared" si="12"/>
        <v>CM:WQXTEST16465:M2013-6</v>
      </c>
      <c r="D205" s="178" t="s">
        <v>11781</v>
      </c>
      <c r="E205" s="178" t="s">
        <v>11774</v>
      </c>
      <c r="F205" s="276">
        <v>41449</v>
      </c>
      <c r="G205" s="243">
        <f t="shared" si="13"/>
        <v>41426</v>
      </c>
      <c r="H205" s="196">
        <f t="shared" si="14"/>
        <v>41455</v>
      </c>
      <c r="I205" s="175" t="s">
        <v>11772</v>
      </c>
      <c r="J205" s="24" t="s">
        <v>8637</v>
      </c>
      <c r="K205" s="175" t="s">
        <v>11771</v>
      </c>
      <c r="L205" s="175" t="s">
        <v>11726</v>
      </c>
      <c r="M205" s="181">
        <f t="shared" si="15"/>
        <v>41449</v>
      </c>
      <c r="N205" s="239">
        <v>41450</v>
      </c>
      <c r="Q205" s="182" t="s">
        <v>1005</v>
      </c>
      <c r="T205" s="181" t="s">
        <v>11304</v>
      </c>
      <c r="U205" s="242">
        <v>177.46875</v>
      </c>
      <c r="V205" s="182" t="s">
        <v>8426</v>
      </c>
      <c r="W205" s="182"/>
      <c r="X205" t="s">
        <v>11235</v>
      </c>
      <c r="Y205" t="s">
        <v>11283</v>
      </c>
    </row>
    <row r="206" spans="1:25" x14ac:dyDescent="0.25">
      <c r="A206" s="175" t="s">
        <v>11571</v>
      </c>
      <c r="B206" t="s">
        <v>11709</v>
      </c>
      <c r="C206" s="238" t="str">
        <f t="shared" si="12"/>
        <v>CM:WQXTEST16465:M2013-6</v>
      </c>
      <c r="D206" s="178" t="s">
        <v>11781</v>
      </c>
      <c r="E206" s="178" t="s">
        <v>11774</v>
      </c>
      <c r="F206" s="276">
        <v>41450</v>
      </c>
      <c r="G206" s="243">
        <f t="shared" si="13"/>
        <v>41426</v>
      </c>
      <c r="H206" s="196">
        <f t="shared" si="14"/>
        <v>41455</v>
      </c>
      <c r="I206" s="175" t="s">
        <v>11772</v>
      </c>
      <c r="J206" s="24" t="s">
        <v>8637</v>
      </c>
      <c r="K206" s="175" t="s">
        <v>11771</v>
      </c>
      <c r="L206" s="175" t="s">
        <v>11726</v>
      </c>
      <c r="M206" s="181">
        <f t="shared" si="15"/>
        <v>41450</v>
      </c>
      <c r="N206" s="239">
        <v>41451</v>
      </c>
      <c r="Q206" s="182" t="s">
        <v>1005</v>
      </c>
      <c r="T206" s="181" t="s">
        <v>11304</v>
      </c>
      <c r="U206" s="242">
        <v>180.73958333333334</v>
      </c>
      <c r="V206" s="182" t="s">
        <v>8426</v>
      </c>
      <c r="W206" s="182"/>
      <c r="X206" t="s">
        <v>11235</v>
      </c>
      <c r="Y206" t="s">
        <v>11283</v>
      </c>
    </row>
    <row r="207" spans="1:25" x14ac:dyDescent="0.25">
      <c r="A207" s="175" t="s">
        <v>11571</v>
      </c>
      <c r="B207" t="s">
        <v>11709</v>
      </c>
      <c r="C207" s="238" t="str">
        <f t="shared" si="12"/>
        <v>CM:WQXTEST16465:M2013-6</v>
      </c>
      <c r="D207" s="178" t="s">
        <v>11781</v>
      </c>
      <c r="E207" s="178" t="s">
        <v>11774</v>
      </c>
      <c r="F207" s="276">
        <v>41451</v>
      </c>
      <c r="G207" s="243">
        <f t="shared" si="13"/>
        <v>41426</v>
      </c>
      <c r="H207" s="196">
        <f t="shared" si="14"/>
        <v>41455</v>
      </c>
      <c r="I207" s="175" t="s">
        <v>11772</v>
      </c>
      <c r="J207" s="24" t="s">
        <v>8637</v>
      </c>
      <c r="K207" s="175" t="s">
        <v>11771</v>
      </c>
      <c r="L207" s="175" t="s">
        <v>11726</v>
      </c>
      <c r="M207" s="181">
        <f t="shared" si="15"/>
        <v>41451</v>
      </c>
      <c r="N207" s="239">
        <v>41452</v>
      </c>
      <c r="Q207" s="182" t="s">
        <v>1005</v>
      </c>
      <c r="T207" s="181" t="s">
        <v>11304</v>
      </c>
      <c r="U207" s="242">
        <v>183.5625</v>
      </c>
      <c r="V207" s="182" t="s">
        <v>8426</v>
      </c>
      <c r="W207" s="182"/>
      <c r="X207" t="s">
        <v>11235</v>
      </c>
      <c r="Y207" t="s">
        <v>11283</v>
      </c>
    </row>
    <row r="208" spans="1:25" x14ac:dyDescent="0.25">
      <c r="A208" s="175" t="s">
        <v>11571</v>
      </c>
      <c r="B208" t="s">
        <v>11709</v>
      </c>
      <c r="C208" s="238" t="str">
        <f t="shared" si="12"/>
        <v>CM:WQXTEST16465:M2013-6</v>
      </c>
      <c r="D208" s="178" t="s">
        <v>11781</v>
      </c>
      <c r="E208" s="178" t="s">
        <v>11774</v>
      </c>
      <c r="F208" s="276">
        <v>41452</v>
      </c>
      <c r="G208" s="243">
        <f t="shared" si="13"/>
        <v>41426</v>
      </c>
      <c r="H208" s="196">
        <f t="shared" si="14"/>
        <v>41455</v>
      </c>
      <c r="I208" s="175" t="s">
        <v>11772</v>
      </c>
      <c r="J208" s="24" t="s">
        <v>8637</v>
      </c>
      <c r="K208" s="175" t="s">
        <v>11771</v>
      </c>
      <c r="L208" s="175" t="s">
        <v>11726</v>
      </c>
      <c r="M208" s="181">
        <f t="shared" si="15"/>
        <v>41452</v>
      </c>
      <c r="N208" s="239">
        <v>41453</v>
      </c>
      <c r="Q208" s="182" t="s">
        <v>1005</v>
      </c>
      <c r="T208" s="181" t="s">
        <v>11304</v>
      </c>
      <c r="U208" s="242">
        <v>185.8125</v>
      </c>
      <c r="V208" s="182" t="s">
        <v>8426</v>
      </c>
      <c r="W208" s="182"/>
      <c r="X208" t="s">
        <v>11235</v>
      </c>
      <c r="Y208" t="s">
        <v>11283</v>
      </c>
    </row>
    <row r="209" spans="1:25" x14ac:dyDescent="0.25">
      <c r="A209" s="175" t="s">
        <v>11571</v>
      </c>
      <c r="B209" t="s">
        <v>11709</v>
      </c>
      <c r="C209" s="238" t="str">
        <f t="shared" si="12"/>
        <v>CM:WQXTEST16465:M2013-6</v>
      </c>
      <c r="D209" s="178" t="s">
        <v>11781</v>
      </c>
      <c r="E209" s="178" t="s">
        <v>11774</v>
      </c>
      <c r="F209" s="276">
        <v>41453</v>
      </c>
      <c r="G209" s="243">
        <f t="shared" si="13"/>
        <v>41426</v>
      </c>
      <c r="H209" s="196">
        <f t="shared" si="14"/>
        <v>41455</v>
      </c>
      <c r="I209" s="175" t="s">
        <v>11772</v>
      </c>
      <c r="J209" s="24" t="s">
        <v>8637</v>
      </c>
      <c r="K209" s="175" t="s">
        <v>11771</v>
      </c>
      <c r="L209" s="175" t="s">
        <v>11726</v>
      </c>
      <c r="M209" s="181">
        <f t="shared" si="15"/>
        <v>41453</v>
      </c>
      <c r="N209" s="239">
        <v>41454</v>
      </c>
      <c r="Q209" s="182" t="s">
        <v>1005</v>
      </c>
      <c r="T209" s="181" t="s">
        <v>11304</v>
      </c>
      <c r="U209" s="242">
        <v>186.6875</v>
      </c>
      <c r="V209" s="182" t="s">
        <v>8426</v>
      </c>
      <c r="W209" s="182"/>
      <c r="X209" t="s">
        <v>11235</v>
      </c>
      <c r="Y209" t="s">
        <v>11283</v>
      </c>
    </row>
    <row r="210" spans="1:25" x14ac:dyDescent="0.25">
      <c r="A210" s="175" t="s">
        <v>11571</v>
      </c>
      <c r="B210" t="s">
        <v>11709</v>
      </c>
      <c r="C210" s="238" t="str">
        <f t="shared" si="12"/>
        <v>CM:WQXTEST16465:M2013-6</v>
      </c>
      <c r="D210" s="178" t="s">
        <v>11781</v>
      </c>
      <c r="E210" s="178" t="s">
        <v>11774</v>
      </c>
      <c r="F210" s="276">
        <v>41454</v>
      </c>
      <c r="G210" s="243">
        <f t="shared" si="13"/>
        <v>41426</v>
      </c>
      <c r="H210" s="196">
        <f t="shared" si="14"/>
        <v>41455</v>
      </c>
      <c r="I210" s="175" t="s">
        <v>11772</v>
      </c>
      <c r="J210" s="24" t="s">
        <v>8637</v>
      </c>
      <c r="K210" s="175" t="s">
        <v>11771</v>
      </c>
      <c r="L210" s="175" t="s">
        <v>11726</v>
      </c>
      <c r="M210" s="181">
        <f t="shared" si="15"/>
        <v>41454</v>
      </c>
      <c r="N210" s="239">
        <v>41455</v>
      </c>
      <c r="Q210" s="182" t="s">
        <v>1005</v>
      </c>
      <c r="T210" s="181" t="s">
        <v>11304</v>
      </c>
      <c r="U210" s="242">
        <v>187.48958333333334</v>
      </c>
      <c r="V210" s="182" t="s">
        <v>8426</v>
      </c>
      <c r="W210" s="182"/>
      <c r="X210" t="s">
        <v>11235</v>
      </c>
      <c r="Y210" t="s">
        <v>11283</v>
      </c>
    </row>
    <row r="211" spans="1:25" x14ac:dyDescent="0.25">
      <c r="A211" s="175" t="s">
        <v>11571</v>
      </c>
      <c r="B211" t="s">
        <v>11709</v>
      </c>
      <c r="C211" s="238" t="str">
        <f t="shared" si="12"/>
        <v>CM:WQXTEST16465:M2013-6</v>
      </c>
      <c r="D211" s="178" t="s">
        <v>11781</v>
      </c>
      <c r="E211" s="178" t="s">
        <v>11774</v>
      </c>
      <c r="F211" s="276">
        <v>41455</v>
      </c>
      <c r="G211" s="243">
        <f t="shared" si="13"/>
        <v>41426</v>
      </c>
      <c r="H211" s="196">
        <f t="shared" si="14"/>
        <v>41455</v>
      </c>
      <c r="I211" s="175" t="s">
        <v>11772</v>
      </c>
      <c r="J211" s="24" t="s">
        <v>8637</v>
      </c>
      <c r="K211" s="175" t="s">
        <v>11771</v>
      </c>
      <c r="L211" s="175" t="s">
        <v>11726</v>
      </c>
      <c r="M211" s="181">
        <f t="shared" si="15"/>
        <v>41455</v>
      </c>
      <c r="N211" s="239">
        <v>41456</v>
      </c>
      <c r="Q211" s="182" t="s">
        <v>1005</v>
      </c>
      <c r="T211" s="181" t="s">
        <v>11304</v>
      </c>
      <c r="U211" s="242">
        <v>188.35416666666666</v>
      </c>
      <c r="V211" s="182" t="s">
        <v>8426</v>
      </c>
      <c r="W211" s="182"/>
      <c r="X211" t="s">
        <v>11235</v>
      </c>
      <c r="Y211" t="s">
        <v>11283</v>
      </c>
    </row>
  </sheetData>
  <autoFilter ref="A1:AC211" xr:uid="{00000000-0001-0000-0600-000000000000}"/>
  <phoneticPr fontId="3" type="noConversion"/>
  <dataValidations xWindow="657" yWindow="360" count="10">
    <dataValidation type="list" allowBlank="1" showInputMessage="1" showErrorMessage="1" sqref="J212:J65536" xr:uid="{00000000-0002-0000-0600-000000000000}">
      <formula1>CharacteristicsList</formula1>
    </dataValidation>
    <dataValidation type="textLength" showErrorMessage="1" sqref="U2:U211 O2:O65536" xr:uid="{00000000-0002-0000-0600-000001000000}">
      <formula1>1</formula1>
      <formula2>4000</formula2>
    </dataValidation>
    <dataValidation allowBlank="1" showInputMessage="1" showErrorMessage="1" promptTitle="Time:" prompt="Use HH:MM:SS" sqref="Q2:Q211" xr:uid="{00000000-0002-0000-0600-000002000000}"/>
    <dataValidation allowBlank="1" showInputMessage="1" showErrorMessage="1" promptTitle="Date:" prompt="Use YYYY-MM-DD" sqref="D212:F65536 F2:H211 M2:N211" xr:uid="{00000000-0002-0000-0600-000003000000}"/>
    <dataValidation type="textLength" showInputMessage="1" showErrorMessage="1" sqref="B56877:B65536 B1" xr:uid="{00000000-0002-0000-0600-000004000000}">
      <formula1>1</formula1>
      <formula2>35</formula2>
    </dataValidation>
    <dataValidation type="list" allowBlank="1" showInputMessage="1" showErrorMessage="1" sqref="A1:A1048576" xr:uid="{00000000-0002-0000-0600-000005000000}">
      <formula1>ProjectsList</formula1>
    </dataValidation>
    <dataValidation type="list" allowBlank="1" showInputMessage="1" showErrorMessage="1" sqref="L2:L211" xr:uid="{00000000-0002-0000-0600-000006000000}">
      <formula1>DELETETHISTOO</formula1>
    </dataValidation>
    <dataValidation showErrorMessage="1" sqref="O1" xr:uid="{1F8EB234-0A61-470C-98B3-B62476F609F7}"/>
    <dataValidation type="list" allowBlank="1" showInputMessage="1" showErrorMessage="1" sqref="P2:P65536" xr:uid="{00000000-0002-0000-0600-000008000000}">
      <formula1>samplefraction</formula1>
    </dataValidation>
    <dataValidation type="list" allowBlank="1" showInputMessage="1" showErrorMessage="1" sqref="R2:R65536" xr:uid="{00000000-0002-0000-0600-000009000000}">
      <formula1>MethodSpeciationNameList</formula1>
    </dataValidation>
  </dataValidations>
  <hyperlinks>
    <hyperlink ref="Y1" location="ResValTypeName" display="Result Value Type Name" xr:uid="{90C477E1-DF95-46E3-B75B-B7FA7496F873}"/>
    <hyperlink ref="X1" location="ResultStatusIdTable" display="Result Status ID" xr:uid="{69B5CFD6-39DF-4069-A282-A7C66BC5ADDB}"/>
    <hyperlink ref="V1" location="ResultUnitTable" display="Result Unit " xr:uid="{FFA55777-EAA8-4DBF-9C3D-AE06D48C8F1D}"/>
    <hyperlink ref="Q1" location="CharacteristicsTable" display="Characteristic Name" xr:uid="{3B53F1B2-77CB-474C-9CD9-74918ADA3548}"/>
    <hyperlink ref="L1" location="ResultTimeBasisTable" display="ResultTimeBasis" xr:uid="{722B9BA8-B8AE-4197-923F-008D9EF6FCB6}"/>
    <hyperlink ref="T1" location="ResultStatisticalBaseCodeTable" display="Statistical Base Code" xr:uid="{A53F06C6-7BD7-4594-836D-FA283E7984B2}"/>
    <hyperlink ref="P1" location="SampleFractionTable" display="Result Sample Fraction Text" xr:uid="{AC75A8BE-EA12-4C73-A7CB-5F95DCDDF48A}"/>
    <hyperlink ref="S1" location="ResultTimeBasisTable" display="ResultTimeBasis" xr:uid="{1CFD7AFF-3EFD-4D48-9164-EBBA964255AF}"/>
    <hyperlink ref="R1" location="MethodSpeciationNameTable" display="Method Speciation Name" xr:uid="{84FEEFF8-2D09-42C8-A00F-537B4842CAD5}"/>
    <hyperlink ref="AC1" location="ResultUnitTable" display="Result Detection Quantitation Limit Unit" xr:uid="{A48E744F-17AD-4601-8F24-534B33CBF10D}"/>
    <hyperlink ref="AA1" location="DetQuanLimTable" display="Detection Quantitation Limit Type Name" xr:uid="{6CFC28DE-EE7F-41CB-BAA8-A192E8C42A3E}"/>
    <hyperlink ref="W1" location="ResDetCondTxtTable" display="Result Detection Condition" xr:uid="{8799818C-4914-4921-8A62-EE55124A5E01}"/>
  </hyperlink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onthlyByMonthSheet">
    <tabColor indexed="43"/>
  </sheetPr>
  <dimension ref="A1:BZ2106"/>
  <sheetViews>
    <sheetView workbookViewId="0"/>
  </sheetViews>
  <sheetFormatPr defaultColWidth="9.1796875" defaultRowHeight="12.5" x14ac:dyDescent="0.25"/>
  <cols>
    <col min="1" max="1" width="24.1796875" style="24" bestFit="1" customWidth="1"/>
    <col min="2" max="2" width="14.453125" style="24" bestFit="1" customWidth="1"/>
    <col min="3" max="3" width="27.453125" style="179" bestFit="1" customWidth="1"/>
    <col min="4" max="5" width="27.453125" style="179" customWidth="1"/>
    <col min="6" max="6" width="14" style="277" customWidth="1"/>
    <col min="7" max="7" width="15" style="179" customWidth="1"/>
    <col min="8" max="8" width="12.453125" style="179" customWidth="1"/>
    <col min="9" max="9" width="15.54296875" style="24" customWidth="1"/>
    <col min="10" max="10" width="11" style="24" customWidth="1"/>
    <col min="11" max="11" width="15" style="24" customWidth="1"/>
    <col min="12" max="12" width="11" style="68" customWidth="1"/>
    <col min="13" max="13" width="15" style="179" customWidth="1"/>
    <col min="14" max="14" width="12.453125" style="179" customWidth="1"/>
    <col min="15" max="15" width="24" style="24" customWidth="1"/>
    <col min="16" max="16" width="16.1796875" style="24" bestFit="1" customWidth="1"/>
    <col min="17" max="17" width="14" style="24" customWidth="1"/>
    <col min="18" max="18" width="24" style="24" customWidth="1"/>
    <col min="19" max="19" width="9.1796875" style="24" customWidth="1"/>
    <col min="20" max="20" width="11.7265625" style="24" customWidth="1"/>
    <col min="21" max="21" width="12.453125" style="24" bestFit="1" customWidth="1"/>
    <col min="22" max="22" width="12.1796875" style="24" customWidth="1"/>
    <col min="23" max="23" width="11.453125" style="24" customWidth="1"/>
    <col min="24" max="24" width="12.7265625" style="24" customWidth="1"/>
    <col min="25" max="25" width="16.1796875" style="24" customWidth="1"/>
    <col min="26" max="26" width="10.1796875" style="24" customWidth="1"/>
    <col min="27" max="27" width="22.81640625" style="24" customWidth="1"/>
    <col min="28" max="28" width="12" style="24" customWidth="1"/>
    <col min="29" max="29" width="23.26953125" style="24" customWidth="1"/>
    <col min="30" max="16384" width="9.1796875" style="24"/>
  </cols>
  <sheetData>
    <row r="1" spans="1:78" s="10" customFormat="1" ht="65" x14ac:dyDescent="0.25">
      <c r="A1" s="299" t="s">
        <v>6968</v>
      </c>
      <c r="B1" s="300" t="s">
        <v>6969</v>
      </c>
      <c r="C1" s="365" t="s">
        <v>1975</v>
      </c>
      <c r="D1" s="183" t="s">
        <v>11769</v>
      </c>
      <c r="E1" s="183" t="s">
        <v>11770</v>
      </c>
      <c r="F1" s="185" t="s">
        <v>19119</v>
      </c>
      <c r="G1" s="364" t="s">
        <v>11779</v>
      </c>
      <c r="H1" s="373" t="s">
        <v>19217</v>
      </c>
      <c r="I1" s="146" t="s">
        <v>11766</v>
      </c>
      <c r="J1" s="146" t="s">
        <v>5208</v>
      </c>
      <c r="K1" s="146" t="s">
        <v>11767</v>
      </c>
      <c r="L1" s="189" t="s">
        <v>11577</v>
      </c>
      <c r="M1" s="149" t="s">
        <v>11785</v>
      </c>
      <c r="N1" s="180" t="s">
        <v>11786</v>
      </c>
      <c r="O1" s="147" t="s">
        <v>15105</v>
      </c>
      <c r="P1" s="148" t="s">
        <v>15091</v>
      </c>
      <c r="Q1" s="362" t="s">
        <v>1976</v>
      </c>
      <c r="R1" s="150" t="s">
        <v>15096</v>
      </c>
      <c r="S1" s="189" t="s">
        <v>15094</v>
      </c>
      <c r="T1" s="150" t="s">
        <v>194</v>
      </c>
      <c r="U1" s="299" t="s">
        <v>11562</v>
      </c>
      <c r="V1" s="363" t="s">
        <v>11563</v>
      </c>
      <c r="W1" s="150" t="s">
        <v>11561</v>
      </c>
      <c r="X1" s="363" t="s">
        <v>6972</v>
      </c>
      <c r="Y1" s="363" t="s">
        <v>11564</v>
      </c>
      <c r="Z1" s="146" t="s">
        <v>15097</v>
      </c>
      <c r="AA1" s="266" t="s">
        <v>15102</v>
      </c>
      <c r="AB1" s="147" t="s">
        <v>15103</v>
      </c>
      <c r="AC1" s="150" t="s">
        <v>15104</v>
      </c>
      <c r="AD1" s="9"/>
      <c r="AE1" s="9"/>
      <c r="AG1" s="9"/>
      <c r="AH1" s="9"/>
      <c r="AI1" s="9"/>
      <c r="AJ1" s="9"/>
      <c r="AK1" s="9"/>
      <c r="AL1" s="9"/>
      <c r="AM1" s="9"/>
      <c r="AN1" s="9"/>
      <c r="AO1" s="9"/>
      <c r="AP1" s="9"/>
      <c r="AQ1" s="9"/>
      <c r="AR1" s="9"/>
      <c r="AS1" s="9"/>
      <c r="AT1" s="9"/>
      <c r="AU1" s="9"/>
      <c r="AV1" s="9"/>
      <c r="AW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ht="14.5" x14ac:dyDescent="0.35">
      <c r="A2" s="190" t="s">
        <v>11571</v>
      </c>
      <c r="B2" s="195" t="s">
        <v>11711</v>
      </c>
      <c r="C2" s="192" t="str">
        <f>"CM:"&amp;B2&amp;":M"&amp;LEFT(F2,4)</f>
        <v>CM:WQXTEST27576:M2013</v>
      </c>
      <c r="D2" s="193" t="s">
        <v>11781</v>
      </c>
      <c r="E2" s="193" t="s">
        <v>11774</v>
      </c>
      <c r="F2" s="278" t="s">
        <v>11782</v>
      </c>
      <c r="G2" s="196">
        <v>41399</v>
      </c>
      <c r="H2" s="247">
        <v>41501</v>
      </c>
      <c r="I2" s="175" t="s">
        <v>11772</v>
      </c>
      <c r="J2" s="24" t="s">
        <v>8637</v>
      </c>
      <c r="K2" s="175" t="s">
        <v>11771</v>
      </c>
      <c r="L2" s="6" t="s">
        <v>11578</v>
      </c>
      <c r="M2" s="240">
        <v>41399</v>
      </c>
      <c r="N2" s="240">
        <f t="shared" ref="N2:N10" si="0">DATE(LEFT(F2,4),1+RIGHT(F2,2),0)</f>
        <v>41425</v>
      </c>
      <c r="O2"/>
      <c r="P2"/>
      <c r="Q2" s="181" t="s">
        <v>2674</v>
      </c>
      <c r="R2"/>
      <c r="S2" s="175"/>
      <c r="T2" s="6" t="s">
        <v>11304</v>
      </c>
      <c r="U2" s="245">
        <v>6.1517255216693467</v>
      </c>
      <c r="V2" s="6" t="s">
        <v>9144</v>
      </c>
      <c r="X2" t="s">
        <v>11235</v>
      </c>
      <c r="Y2" t="s">
        <v>11283</v>
      </c>
      <c r="Z2" s="237"/>
      <c r="AA2" s="271"/>
    </row>
    <row r="3" spans="1:78" ht="14.5" x14ac:dyDescent="0.35">
      <c r="A3" s="175" t="s">
        <v>11571</v>
      </c>
      <c r="B3" t="s">
        <v>11711</v>
      </c>
      <c r="C3" s="238" t="str">
        <f t="shared" ref="C3:C16" si="1">"CM:"&amp;B3&amp;":M"&amp;LEFT(F3,4)</f>
        <v>CM:WQXTEST27576:M2013</v>
      </c>
      <c r="D3" s="178" t="s">
        <v>11781</v>
      </c>
      <c r="E3" s="178" t="s">
        <v>11774</v>
      </c>
      <c r="F3" s="278" t="s">
        <v>11782</v>
      </c>
      <c r="G3" s="196">
        <v>41399</v>
      </c>
      <c r="H3" s="247">
        <v>41501</v>
      </c>
      <c r="I3" s="175" t="s">
        <v>11772</v>
      </c>
      <c r="J3" s="24" t="s">
        <v>8637</v>
      </c>
      <c r="K3" s="175" t="s">
        <v>11771</v>
      </c>
      <c r="L3" s="244" t="s">
        <v>11578</v>
      </c>
      <c r="M3" s="240">
        <v>41399</v>
      </c>
      <c r="N3" s="240">
        <f t="shared" si="0"/>
        <v>41425</v>
      </c>
      <c r="O3"/>
      <c r="P3"/>
      <c r="Q3" s="181" t="s">
        <v>10005</v>
      </c>
      <c r="S3" s="175"/>
      <c r="T3" s="6" t="s">
        <v>11304</v>
      </c>
      <c r="U3" s="245">
        <v>17.70690208667731</v>
      </c>
      <c r="V3" s="6" t="s">
        <v>11576</v>
      </c>
      <c r="X3" t="s">
        <v>11235</v>
      </c>
      <c r="Y3" t="s">
        <v>11283</v>
      </c>
      <c r="Z3" s="239"/>
      <c r="AA3" s="271"/>
    </row>
    <row r="4" spans="1:78" ht="14.5" x14ac:dyDescent="0.35">
      <c r="A4" s="175" t="s">
        <v>11571</v>
      </c>
      <c r="B4" t="s">
        <v>11711</v>
      </c>
      <c r="C4" s="238" t="str">
        <f t="shared" si="1"/>
        <v>CM:WQXTEST27576:M2013</v>
      </c>
      <c r="D4" s="178" t="s">
        <v>11781</v>
      </c>
      <c r="E4" s="178" t="s">
        <v>11774</v>
      </c>
      <c r="F4" s="278" t="s">
        <v>11782</v>
      </c>
      <c r="G4" s="196">
        <v>41399</v>
      </c>
      <c r="H4" s="247">
        <v>41501</v>
      </c>
      <c r="I4" s="175" t="s">
        <v>11772</v>
      </c>
      <c r="J4" s="24" t="s">
        <v>8637</v>
      </c>
      <c r="K4" s="175" t="s">
        <v>11771</v>
      </c>
      <c r="L4" s="6" t="s">
        <v>11578</v>
      </c>
      <c r="M4" s="240">
        <v>41399</v>
      </c>
      <c r="N4" s="240">
        <f t="shared" si="0"/>
        <v>41425</v>
      </c>
      <c r="O4"/>
      <c r="P4"/>
      <c r="Q4" s="182" t="s">
        <v>1005</v>
      </c>
      <c r="T4" s="6" t="s">
        <v>11304</v>
      </c>
      <c r="U4" s="245">
        <v>196.18619582664527</v>
      </c>
      <c r="V4" s="182" t="s">
        <v>8426</v>
      </c>
      <c r="X4" t="s">
        <v>11235</v>
      </c>
      <c r="Y4" t="s">
        <v>11283</v>
      </c>
      <c r="Z4" s="237"/>
      <c r="AA4" s="271"/>
    </row>
    <row r="5" spans="1:78" ht="14.5" x14ac:dyDescent="0.35">
      <c r="A5" s="175" t="s">
        <v>11571</v>
      </c>
      <c r="B5" s="6" t="s">
        <v>11711</v>
      </c>
      <c r="C5" s="238" t="str">
        <f t="shared" si="1"/>
        <v>CM:WQXTEST27576:M2013</v>
      </c>
      <c r="D5" s="178" t="s">
        <v>11781</v>
      </c>
      <c r="E5" s="178" t="s">
        <v>11774</v>
      </c>
      <c r="F5" s="279" t="s">
        <v>11783</v>
      </c>
      <c r="G5" s="196">
        <v>41399</v>
      </c>
      <c r="H5" s="247">
        <v>41501</v>
      </c>
      <c r="I5" s="175" t="s">
        <v>11772</v>
      </c>
      <c r="J5" s="24" t="s">
        <v>8637</v>
      </c>
      <c r="K5" s="175" t="s">
        <v>11771</v>
      </c>
      <c r="L5" s="6" t="s">
        <v>11578</v>
      </c>
      <c r="M5" s="240">
        <f t="shared" ref="M5:M10" si="2">DATE(LEFT(F5,4),RIGHT(F5,2),1)</f>
        <v>41426</v>
      </c>
      <c r="N5" s="240">
        <f t="shared" si="0"/>
        <v>41455</v>
      </c>
      <c r="O5"/>
      <c r="P5"/>
      <c r="Q5" s="181" t="s">
        <v>2674</v>
      </c>
      <c r="T5" s="6" t="s">
        <v>11304</v>
      </c>
      <c r="U5" s="245">
        <v>18.747256944444445</v>
      </c>
      <c r="V5" s="6" t="s">
        <v>9144</v>
      </c>
      <c r="X5" t="s">
        <v>11235</v>
      </c>
      <c r="Y5" t="s">
        <v>11283</v>
      </c>
      <c r="Z5" s="239"/>
      <c r="AA5" s="271"/>
    </row>
    <row r="6" spans="1:78" ht="14.5" x14ac:dyDescent="0.35">
      <c r="A6" s="175" t="s">
        <v>11571</v>
      </c>
      <c r="B6" t="s">
        <v>11711</v>
      </c>
      <c r="C6" s="238" t="str">
        <f t="shared" si="1"/>
        <v>CM:WQXTEST27576:M2013</v>
      </c>
      <c r="D6" s="178" t="s">
        <v>11781</v>
      </c>
      <c r="E6" s="178" t="s">
        <v>11774</v>
      </c>
      <c r="F6" s="279" t="s">
        <v>11783</v>
      </c>
      <c r="G6" s="196">
        <v>41399</v>
      </c>
      <c r="H6" s="247">
        <v>41501</v>
      </c>
      <c r="I6" s="175" t="s">
        <v>11772</v>
      </c>
      <c r="J6" s="24" t="s">
        <v>8637</v>
      </c>
      <c r="K6" s="175" t="s">
        <v>11771</v>
      </c>
      <c r="L6" s="6" t="s">
        <v>11578</v>
      </c>
      <c r="M6" s="240">
        <f t="shared" si="2"/>
        <v>41426</v>
      </c>
      <c r="N6" s="240">
        <f t="shared" si="0"/>
        <v>41455</v>
      </c>
      <c r="O6"/>
      <c r="P6"/>
      <c r="Q6" s="181" t="s">
        <v>10005</v>
      </c>
      <c r="S6" s="175"/>
      <c r="T6" s="6" t="s">
        <v>11304</v>
      </c>
      <c r="U6" s="245">
        <v>20.088229166666665</v>
      </c>
      <c r="V6" s="6" t="s">
        <v>11576</v>
      </c>
      <c r="X6" t="s">
        <v>11235</v>
      </c>
      <c r="Y6" t="s">
        <v>11283</v>
      </c>
      <c r="Z6" s="239"/>
      <c r="AA6" s="271"/>
    </row>
    <row r="7" spans="1:78" ht="14.5" x14ac:dyDescent="0.35">
      <c r="A7" s="175" t="s">
        <v>11571</v>
      </c>
      <c r="B7" t="s">
        <v>11711</v>
      </c>
      <c r="C7" s="238" t="str">
        <f t="shared" si="1"/>
        <v>CM:WQXTEST27576:M2013</v>
      </c>
      <c r="D7" s="178" t="s">
        <v>11781</v>
      </c>
      <c r="E7" s="178" t="s">
        <v>11774</v>
      </c>
      <c r="F7" s="279" t="s">
        <v>11783</v>
      </c>
      <c r="G7" s="196">
        <v>41399</v>
      </c>
      <c r="H7" s="247">
        <v>41501</v>
      </c>
      <c r="I7" s="175" t="s">
        <v>11772</v>
      </c>
      <c r="J7" s="24" t="s">
        <v>8637</v>
      </c>
      <c r="K7" s="175" t="s">
        <v>11771</v>
      </c>
      <c r="L7" s="6" t="s">
        <v>11578</v>
      </c>
      <c r="M7" s="240">
        <f t="shared" si="2"/>
        <v>41426</v>
      </c>
      <c r="N7" s="240">
        <f t="shared" si="0"/>
        <v>41455</v>
      </c>
      <c r="O7"/>
      <c r="Q7" s="182" t="s">
        <v>1005</v>
      </c>
      <c r="T7" s="6" t="s">
        <v>11304</v>
      </c>
      <c r="U7" s="245">
        <v>166.30670371656825</v>
      </c>
      <c r="V7" s="182" t="s">
        <v>8426</v>
      </c>
      <c r="X7" t="s">
        <v>11235</v>
      </c>
      <c r="Y7" t="s">
        <v>11283</v>
      </c>
      <c r="Z7" s="239"/>
      <c r="AA7" s="271"/>
    </row>
    <row r="8" spans="1:78" ht="14.5" x14ac:dyDescent="0.35">
      <c r="A8" s="175" t="s">
        <v>11571</v>
      </c>
      <c r="B8" s="6" t="s">
        <v>11711</v>
      </c>
      <c r="C8" s="238" t="str">
        <f t="shared" si="1"/>
        <v>CM:WQXTEST27576:M2013</v>
      </c>
      <c r="D8" s="178" t="s">
        <v>11781</v>
      </c>
      <c r="E8" s="178" t="s">
        <v>11774</v>
      </c>
      <c r="F8" s="279" t="s">
        <v>11784</v>
      </c>
      <c r="G8" s="196">
        <v>41399</v>
      </c>
      <c r="H8" s="247">
        <v>41501</v>
      </c>
      <c r="I8" s="175" t="s">
        <v>11772</v>
      </c>
      <c r="J8" s="24" t="s">
        <v>8637</v>
      </c>
      <c r="K8" s="175" t="s">
        <v>11771</v>
      </c>
      <c r="L8" s="6" t="s">
        <v>11578</v>
      </c>
      <c r="M8" s="240">
        <f t="shared" si="2"/>
        <v>41456</v>
      </c>
      <c r="N8" s="240">
        <f t="shared" si="0"/>
        <v>41486</v>
      </c>
      <c r="O8"/>
      <c r="Q8" s="181" t="s">
        <v>2674</v>
      </c>
      <c r="T8" s="6" t="s">
        <v>11304</v>
      </c>
      <c r="U8" s="245">
        <v>11.280073924731182</v>
      </c>
      <c r="V8" s="6" t="s">
        <v>9144</v>
      </c>
      <c r="X8" t="s">
        <v>11235</v>
      </c>
      <c r="Y8" t="s">
        <v>11283</v>
      </c>
      <c r="Z8" s="239"/>
      <c r="AA8" s="271"/>
    </row>
    <row r="9" spans="1:78" ht="14.5" x14ac:dyDescent="0.35">
      <c r="A9" s="175" t="s">
        <v>11571</v>
      </c>
      <c r="B9" t="s">
        <v>11711</v>
      </c>
      <c r="C9" s="238" t="str">
        <f t="shared" si="1"/>
        <v>CM:WQXTEST27576:M2013</v>
      </c>
      <c r="D9" s="178" t="s">
        <v>11781</v>
      </c>
      <c r="E9" s="178" t="s">
        <v>11774</v>
      </c>
      <c r="F9" s="279" t="s">
        <v>11784</v>
      </c>
      <c r="G9" s="196">
        <v>41399</v>
      </c>
      <c r="H9" s="247">
        <v>41501</v>
      </c>
      <c r="I9" s="175" t="s">
        <v>11772</v>
      </c>
      <c r="J9" s="24" t="s">
        <v>8637</v>
      </c>
      <c r="K9" s="175" t="s">
        <v>11771</v>
      </c>
      <c r="L9" s="244" t="s">
        <v>11578</v>
      </c>
      <c r="M9" s="240">
        <f t="shared" si="2"/>
        <v>41456</v>
      </c>
      <c r="N9" s="240">
        <f t="shared" si="0"/>
        <v>41486</v>
      </c>
      <c r="O9"/>
      <c r="Q9" s="181" t="s">
        <v>10005</v>
      </c>
      <c r="S9" s="175"/>
      <c r="T9" s="6" t="s">
        <v>11304</v>
      </c>
      <c r="U9" s="245">
        <v>21.54751344086019</v>
      </c>
      <c r="V9" s="6" t="s">
        <v>11576</v>
      </c>
      <c r="X9" t="s">
        <v>11235</v>
      </c>
      <c r="Y9" t="s">
        <v>11283</v>
      </c>
      <c r="Z9" s="239"/>
      <c r="AA9" s="271"/>
    </row>
    <row r="10" spans="1:78" ht="14.5" x14ac:dyDescent="0.35">
      <c r="A10" s="175" t="s">
        <v>11571</v>
      </c>
      <c r="B10" t="s">
        <v>11711</v>
      </c>
      <c r="C10" s="238" t="str">
        <f t="shared" si="1"/>
        <v>CM:WQXTEST27576:M2013</v>
      </c>
      <c r="D10" s="178" t="s">
        <v>11781</v>
      </c>
      <c r="E10" s="178" t="s">
        <v>11774</v>
      </c>
      <c r="F10" s="279" t="s">
        <v>11784</v>
      </c>
      <c r="G10" s="196">
        <v>41399</v>
      </c>
      <c r="H10" s="247">
        <v>41501</v>
      </c>
      <c r="I10" s="175" t="s">
        <v>11772</v>
      </c>
      <c r="J10" s="24" t="s">
        <v>8637</v>
      </c>
      <c r="K10" s="175" t="s">
        <v>11771</v>
      </c>
      <c r="L10" s="6" t="s">
        <v>11578</v>
      </c>
      <c r="M10" s="240">
        <f t="shared" si="2"/>
        <v>41456</v>
      </c>
      <c r="N10" s="240">
        <f t="shared" si="0"/>
        <v>41486</v>
      </c>
      <c r="O10"/>
      <c r="P10"/>
      <c r="Q10" s="182" t="s">
        <v>1005</v>
      </c>
      <c r="T10" s="6" t="s">
        <v>11304</v>
      </c>
      <c r="U10" s="245">
        <v>179.27067921990584</v>
      </c>
      <c r="V10" s="182" t="s">
        <v>8426</v>
      </c>
      <c r="X10" t="s">
        <v>11235</v>
      </c>
      <c r="Y10" t="s">
        <v>11283</v>
      </c>
      <c r="Z10" s="237"/>
      <c r="AA10" s="271"/>
    </row>
    <row r="11" spans="1:78" ht="14.5" x14ac:dyDescent="0.35">
      <c r="A11" s="175" t="s">
        <v>11571</v>
      </c>
      <c r="B11" s="6" t="s">
        <v>11711</v>
      </c>
      <c r="C11" s="238" t="str">
        <f t="shared" si="1"/>
        <v>CM:WQXTEST27576:M2013</v>
      </c>
      <c r="D11" s="178" t="s">
        <v>11781</v>
      </c>
      <c r="E11" s="178" t="s">
        <v>11774</v>
      </c>
      <c r="F11" s="278" t="s">
        <v>11782</v>
      </c>
      <c r="G11" s="196">
        <v>41399</v>
      </c>
      <c r="H11" s="247">
        <v>41501</v>
      </c>
      <c r="I11" s="175" t="s">
        <v>11772</v>
      </c>
      <c r="J11" s="24" t="s">
        <v>8637</v>
      </c>
      <c r="K11" s="175" t="s">
        <v>11771</v>
      </c>
      <c r="L11" s="6" t="s">
        <v>11762</v>
      </c>
      <c r="M11" s="240">
        <v>41399</v>
      </c>
      <c r="N11" s="240">
        <v>41486</v>
      </c>
      <c r="O11"/>
      <c r="P11"/>
      <c r="Q11" s="181" t="s">
        <v>2674</v>
      </c>
      <c r="T11" s="6" t="s">
        <v>11304</v>
      </c>
      <c r="U11" s="246">
        <v>12.849765018389677</v>
      </c>
      <c r="V11" s="6" t="s">
        <v>9144</v>
      </c>
      <c r="X11" t="s">
        <v>11235</v>
      </c>
      <c r="Y11" t="s">
        <v>11283</v>
      </c>
      <c r="Z11" s="239"/>
      <c r="AA11" s="271"/>
    </row>
    <row r="12" spans="1:78" ht="14.5" x14ac:dyDescent="0.35">
      <c r="A12" s="175" t="s">
        <v>11571</v>
      </c>
      <c r="B12" t="s">
        <v>11711</v>
      </c>
      <c r="C12" s="238" t="str">
        <f t="shared" si="1"/>
        <v>CM:WQXTEST27576:M2013</v>
      </c>
      <c r="D12" s="178" t="s">
        <v>11781</v>
      </c>
      <c r="E12" s="178" t="s">
        <v>11774</v>
      </c>
      <c r="F12" s="278" t="s">
        <v>11782</v>
      </c>
      <c r="G12" s="196">
        <v>41399</v>
      </c>
      <c r="H12" s="247">
        <v>41501</v>
      </c>
      <c r="I12" s="175" t="s">
        <v>11772</v>
      </c>
      <c r="J12" s="24" t="s">
        <v>8637</v>
      </c>
      <c r="K12" s="175" t="s">
        <v>11771</v>
      </c>
      <c r="L12" s="244" t="s">
        <v>11762</v>
      </c>
      <c r="M12" s="240">
        <v>41399</v>
      </c>
      <c r="N12" s="240">
        <v>41486</v>
      </c>
      <c r="O12"/>
      <c r="P12"/>
      <c r="Q12" s="181" t="s">
        <v>10005</v>
      </c>
      <c r="S12" s="175"/>
      <c r="T12" s="6" t="s">
        <v>11304</v>
      </c>
      <c r="U12" s="246">
        <v>19.936350633428482</v>
      </c>
      <c r="V12" s="6" t="s">
        <v>11576</v>
      </c>
      <c r="X12" t="s">
        <v>11235</v>
      </c>
      <c r="Y12" t="s">
        <v>11283</v>
      </c>
      <c r="Z12" s="239"/>
      <c r="AA12" s="271"/>
    </row>
    <row r="13" spans="1:78" ht="14.5" x14ac:dyDescent="0.35">
      <c r="A13" s="175" t="s">
        <v>11571</v>
      </c>
      <c r="B13" t="s">
        <v>11711</v>
      </c>
      <c r="C13" s="238" t="str">
        <f t="shared" si="1"/>
        <v>CM:WQXTEST27576:M2013</v>
      </c>
      <c r="D13" s="178" t="s">
        <v>11781</v>
      </c>
      <c r="E13" s="178" t="s">
        <v>11774</v>
      </c>
      <c r="F13" s="278" t="s">
        <v>11782</v>
      </c>
      <c r="G13" s="196">
        <v>41399</v>
      </c>
      <c r="H13" s="247">
        <v>41501</v>
      </c>
      <c r="I13" s="175" t="s">
        <v>11772</v>
      </c>
      <c r="J13" s="24" t="s">
        <v>8637</v>
      </c>
      <c r="K13" s="175" t="s">
        <v>11771</v>
      </c>
      <c r="L13" s="6" t="s">
        <v>11762</v>
      </c>
      <c r="M13" s="240">
        <v>41399</v>
      </c>
      <c r="N13" s="240">
        <v>41486</v>
      </c>
      <c r="O13"/>
      <c r="Q13" s="182" t="s">
        <v>1005</v>
      </c>
      <c r="T13" s="6" t="s">
        <v>11304</v>
      </c>
      <c r="U13" s="246">
        <v>177.37336467702372</v>
      </c>
      <c r="V13" s="182" t="s">
        <v>8426</v>
      </c>
      <c r="X13" t="s">
        <v>11235</v>
      </c>
      <c r="Y13" t="s">
        <v>11283</v>
      </c>
      <c r="Z13" s="239"/>
      <c r="AA13" s="271"/>
    </row>
    <row r="14" spans="1:78" ht="14.5" x14ac:dyDescent="0.35">
      <c r="A14" s="175" t="s">
        <v>11571</v>
      </c>
      <c r="B14" t="s">
        <v>11711</v>
      </c>
      <c r="C14" s="238" t="str">
        <f t="shared" si="1"/>
        <v>CM:WQXTEST27576:M2013</v>
      </c>
      <c r="D14" s="178" t="s">
        <v>11781</v>
      </c>
      <c r="E14" s="178" t="s">
        <v>11774</v>
      </c>
      <c r="F14" s="279" t="s">
        <v>11783</v>
      </c>
      <c r="G14" s="196">
        <v>41399</v>
      </c>
      <c r="H14" s="247">
        <v>41501</v>
      </c>
      <c r="I14" s="175" t="s">
        <v>11772</v>
      </c>
      <c r="J14" s="24" t="s">
        <v>8637</v>
      </c>
      <c r="K14" s="175" t="s">
        <v>11771</v>
      </c>
      <c r="L14" s="68" t="s">
        <v>11777</v>
      </c>
      <c r="M14" s="240">
        <f>DATE(LEFT(F14,4),RIGHT(F14,2),1)</f>
        <v>41426</v>
      </c>
      <c r="N14" s="68">
        <v>41501</v>
      </c>
      <c r="O14"/>
      <c r="Q14" s="181" t="s">
        <v>2674</v>
      </c>
      <c r="T14" s="6" t="s">
        <v>11304</v>
      </c>
      <c r="U14" s="246">
        <v>15.13752741228053</v>
      </c>
      <c r="V14" s="6" t="s">
        <v>9144</v>
      </c>
      <c r="X14" t="s">
        <v>11235</v>
      </c>
      <c r="Y14" t="s">
        <v>11283</v>
      </c>
      <c r="Z14" s="239"/>
      <c r="AA14" s="271"/>
    </row>
    <row r="15" spans="1:78" ht="14.5" x14ac:dyDescent="0.35">
      <c r="A15" s="175" t="s">
        <v>11571</v>
      </c>
      <c r="B15" t="s">
        <v>11711</v>
      </c>
      <c r="C15" s="238" t="str">
        <f t="shared" si="1"/>
        <v>CM:WQXTEST27576:M2013</v>
      </c>
      <c r="D15" s="178" t="s">
        <v>11781</v>
      </c>
      <c r="E15" s="178" t="s">
        <v>11774</v>
      </c>
      <c r="F15" s="279" t="s">
        <v>11783</v>
      </c>
      <c r="G15" s="196">
        <v>41399</v>
      </c>
      <c r="H15" s="247">
        <v>41501</v>
      </c>
      <c r="I15" s="175" t="s">
        <v>11772</v>
      </c>
      <c r="J15" s="24" t="s">
        <v>8637</v>
      </c>
      <c r="K15" s="175" t="s">
        <v>11771</v>
      </c>
      <c r="L15" s="68" t="s">
        <v>11777</v>
      </c>
      <c r="M15" s="240">
        <f>DATE(LEFT(F15,4),RIGHT(F15,2),1)</f>
        <v>41426</v>
      </c>
      <c r="N15" s="68">
        <v>41501</v>
      </c>
      <c r="O15"/>
      <c r="Q15" s="181" t="s">
        <v>10005</v>
      </c>
      <c r="S15" s="175"/>
      <c r="T15" s="6" t="s">
        <v>11304</v>
      </c>
      <c r="U15" s="246">
        <v>20.697834429824308</v>
      </c>
      <c r="V15" s="6" t="s">
        <v>11576</v>
      </c>
      <c r="X15" t="s">
        <v>11235</v>
      </c>
      <c r="Y15" t="s">
        <v>11283</v>
      </c>
      <c r="Z15" s="239"/>
      <c r="AA15" s="271"/>
    </row>
    <row r="16" spans="1:78" ht="14.5" x14ac:dyDescent="0.35">
      <c r="A16" s="175" t="s">
        <v>11571</v>
      </c>
      <c r="B16" t="s">
        <v>11711</v>
      </c>
      <c r="C16" s="238" t="str">
        <f t="shared" si="1"/>
        <v>CM:WQXTEST27576:M2013</v>
      </c>
      <c r="D16" s="178" t="s">
        <v>11781</v>
      </c>
      <c r="E16" s="178" t="s">
        <v>11774</v>
      </c>
      <c r="F16" s="279" t="s">
        <v>11783</v>
      </c>
      <c r="G16" s="196">
        <v>41399</v>
      </c>
      <c r="H16" s="247">
        <v>41501</v>
      </c>
      <c r="I16" s="175" t="s">
        <v>11772</v>
      </c>
      <c r="J16" s="24" t="s">
        <v>8637</v>
      </c>
      <c r="K16" s="175" t="s">
        <v>11771</v>
      </c>
      <c r="L16" s="68" t="s">
        <v>11777</v>
      </c>
      <c r="M16" s="240">
        <f>DATE(LEFT(F16,4),RIGHT(F16,2),1)</f>
        <v>41426</v>
      </c>
      <c r="N16" s="68">
        <v>41501</v>
      </c>
      <c r="O16"/>
      <c r="Q16" s="182" t="s">
        <v>1005</v>
      </c>
      <c r="T16" s="6" t="s">
        <v>11304</v>
      </c>
      <c r="U16" s="246">
        <v>170.94418540866704</v>
      </c>
      <c r="V16" s="182" t="s">
        <v>8426</v>
      </c>
      <c r="X16" t="s">
        <v>11235</v>
      </c>
      <c r="Y16" t="s">
        <v>11283</v>
      </c>
      <c r="Z16" s="271"/>
      <c r="AA16" s="271"/>
    </row>
    <row r="17" spans="1:25" x14ac:dyDescent="0.25">
      <c r="A17" s="199" t="s">
        <v>11571</v>
      </c>
      <c r="B17" s="200" t="s">
        <v>11709</v>
      </c>
      <c r="C17" s="201" t="str">
        <f>"CM:"&amp;B17&amp;":M"&amp;YEAR(F17)</f>
        <v>CM:WQXTEST16465:M1999</v>
      </c>
      <c r="D17" s="202" t="s">
        <v>11775</v>
      </c>
      <c r="E17" s="202" t="s">
        <v>11774</v>
      </c>
      <c r="F17" s="276">
        <v>36167</v>
      </c>
      <c r="G17" s="239">
        <f>DATE(YEAR(F17),MONTH(1),DAY(1))</f>
        <v>36161</v>
      </c>
      <c r="H17" s="239">
        <f>DATE(YEAR(F18),12,DAY(31))</f>
        <v>36525</v>
      </c>
      <c r="I17" s="199" t="s">
        <v>11772</v>
      </c>
      <c r="J17" s="204" t="s">
        <v>8637</v>
      </c>
      <c r="K17" s="199" t="s">
        <v>11771</v>
      </c>
      <c r="L17" s="205" t="s">
        <v>11732</v>
      </c>
      <c r="M17" s="203">
        <f>F17-6</f>
        <v>36161</v>
      </c>
      <c r="N17" s="203">
        <f>F17</f>
        <v>36167</v>
      </c>
      <c r="O17"/>
      <c r="Q17" s="203" t="s">
        <v>10005</v>
      </c>
      <c r="T17" s="203" t="s">
        <v>11295</v>
      </c>
      <c r="U17" s="206">
        <v>2.1</v>
      </c>
      <c r="V17" s="205" t="s">
        <v>11576</v>
      </c>
      <c r="W17" s="205"/>
      <c r="X17" s="200" t="s">
        <v>11235</v>
      </c>
      <c r="Y17" s="200" t="s">
        <v>11283</v>
      </c>
    </row>
    <row r="18" spans="1:25" x14ac:dyDescent="0.25">
      <c r="A18" s="175" t="s">
        <v>11571</v>
      </c>
      <c r="B18" t="s">
        <v>11709</v>
      </c>
      <c r="C18" s="179" t="str">
        <f t="shared" ref="C18:C81" si="3">"CM:"&amp;B18&amp;":M"&amp;YEAR(F18)</f>
        <v>CM:WQXTEST16465:M1999</v>
      </c>
      <c r="D18" s="178" t="s">
        <v>11775</v>
      </c>
      <c r="E18" s="178" t="s">
        <v>11774</v>
      </c>
      <c r="F18" s="276">
        <v>36168</v>
      </c>
      <c r="G18" s="239">
        <f t="shared" ref="G18:G81" si="4">DATE(YEAR(F18),MONTH(1),DAY(1))</f>
        <v>36161</v>
      </c>
      <c r="H18" s="239">
        <f t="shared" ref="H18:H81" si="5">DATE(YEAR(F19),12,DAY(31))</f>
        <v>36525</v>
      </c>
      <c r="I18" s="175" t="s">
        <v>11772</v>
      </c>
      <c r="J18" s="24" t="s">
        <v>8637</v>
      </c>
      <c r="K18" s="175" t="s">
        <v>11771</v>
      </c>
      <c r="L18" s="6" t="s">
        <v>11732</v>
      </c>
      <c r="M18" s="181">
        <f t="shared" ref="M18:M81" si="6">F18-6</f>
        <v>36162</v>
      </c>
      <c r="N18" s="181">
        <f t="shared" ref="N18:N81" si="7">F18</f>
        <v>36168</v>
      </c>
      <c r="O18"/>
      <c r="Q18" s="181" t="s">
        <v>10005</v>
      </c>
      <c r="T18" s="181" t="s">
        <v>11295</v>
      </c>
      <c r="U18" s="187">
        <v>2.1</v>
      </c>
      <c r="V18" s="6" t="s">
        <v>11576</v>
      </c>
      <c r="W18" s="6"/>
      <c r="X18" t="s">
        <v>11235</v>
      </c>
      <c r="Y18" t="s">
        <v>11283</v>
      </c>
    </row>
    <row r="19" spans="1:25" x14ac:dyDescent="0.25">
      <c r="A19" s="175" t="s">
        <v>11571</v>
      </c>
      <c r="B19" t="s">
        <v>11709</v>
      </c>
      <c r="C19" s="179" t="str">
        <f t="shared" si="3"/>
        <v>CM:WQXTEST16465:M1999</v>
      </c>
      <c r="D19" s="178" t="s">
        <v>11775</v>
      </c>
      <c r="E19" s="178" t="s">
        <v>11774</v>
      </c>
      <c r="F19" s="276">
        <v>36169</v>
      </c>
      <c r="G19" s="239">
        <f t="shared" si="4"/>
        <v>36161</v>
      </c>
      <c r="H19" s="239">
        <f t="shared" si="5"/>
        <v>36525</v>
      </c>
      <c r="I19" s="175" t="s">
        <v>11772</v>
      </c>
      <c r="J19" s="24" t="s">
        <v>8637</v>
      </c>
      <c r="K19" s="175" t="s">
        <v>11771</v>
      </c>
      <c r="L19" s="6" t="s">
        <v>11732</v>
      </c>
      <c r="M19" s="181">
        <f t="shared" si="6"/>
        <v>36163</v>
      </c>
      <c r="N19" s="181">
        <f t="shared" si="7"/>
        <v>36169</v>
      </c>
      <c r="O19"/>
      <c r="Q19" s="181" t="s">
        <v>10005</v>
      </c>
      <c r="T19" s="181" t="s">
        <v>11295</v>
      </c>
      <c r="U19" s="187">
        <v>1.9</v>
      </c>
      <c r="V19" s="6" t="s">
        <v>11576</v>
      </c>
      <c r="W19" s="6"/>
      <c r="X19" t="s">
        <v>11235</v>
      </c>
      <c r="Y19" t="s">
        <v>11283</v>
      </c>
    </row>
    <row r="20" spans="1:25" x14ac:dyDescent="0.25">
      <c r="A20" s="175" t="s">
        <v>11571</v>
      </c>
      <c r="B20" t="s">
        <v>11709</v>
      </c>
      <c r="C20" s="179" t="str">
        <f t="shared" si="3"/>
        <v>CM:WQXTEST16465:M1999</v>
      </c>
      <c r="D20" s="178" t="s">
        <v>11775</v>
      </c>
      <c r="E20" s="178" t="s">
        <v>11774</v>
      </c>
      <c r="F20" s="276">
        <v>36170</v>
      </c>
      <c r="G20" s="239">
        <f t="shared" si="4"/>
        <v>36161</v>
      </c>
      <c r="H20" s="239">
        <f t="shared" si="5"/>
        <v>36525</v>
      </c>
      <c r="I20" s="175" t="s">
        <v>11772</v>
      </c>
      <c r="J20" s="24" t="s">
        <v>8637</v>
      </c>
      <c r="K20" s="175" t="s">
        <v>11771</v>
      </c>
      <c r="L20" s="6" t="s">
        <v>11732</v>
      </c>
      <c r="M20" s="181">
        <f t="shared" si="6"/>
        <v>36164</v>
      </c>
      <c r="N20" s="181">
        <f t="shared" si="7"/>
        <v>36170</v>
      </c>
      <c r="O20"/>
      <c r="Q20" s="181" t="s">
        <v>10005</v>
      </c>
      <c r="T20" s="181" t="s">
        <v>11295</v>
      </c>
      <c r="U20" s="187">
        <v>1.6</v>
      </c>
      <c r="V20" s="6" t="s">
        <v>11576</v>
      </c>
      <c r="W20" s="6"/>
      <c r="X20" t="s">
        <v>11235</v>
      </c>
      <c r="Y20" t="s">
        <v>11283</v>
      </c>
    </row>
    <row r="21" spans="1:25" x14ac:dyDescent="0.25">
      <c r="A21" s="175" t="s">
        <v>11571</v>
      </c>
      <c r="B21" t="s">
        <v>11709</v>
      </c>
      <c r="C21" s="179" t="str">
        <f t="shared" si="3"/>
        <v>CM:WQXTEST16465:M1999</v>
      </c>
      <c r="D21" s="178" t="s">
        <v>11775</v>
      </c>
      <c r="E21" s="178" t="s">
        <v>11774</v>
      </c>
      <c r="F21" s="276">
        <v>36171</v>
      </c>
      <c r="G21" s="239">
        <f t="shared" si="4"/>
        <v>36161</v>
      </c>
      <c r="H21" s="239">
        <f t="shared" si="5"/>
        <v>36525</v>
      </c>
      <c r="I21" s="175" t="s">
        <v>11772</v>
      </c>
      <c r="J21" s="24" t="s">
        <v>8637</v>
      </c>
      <c r="K21" s="175" t="s">
        <v>11771</v>
      </c>
      <c r="L21" s="6" t="s">
        <v>11732</v>
      </c>
      <c r="M21" s="181">
        <f t="shared" si="6"/>
        <v>36165</v>
      </c>
      <c r="N21" s="181">
        <f t="shared" si="7"/>
        <v>36171</v>
      </c>
      <c r="O21"/>
      <c r="Q21" s="181" t="s">
        <v>10005</v>
      </c>
      <c r="T21" s="181" t="s">
        <v>11295</v>
      </c>
      <c r="U21" s="187">
        <v>1.3</v>
      </c>
      <c r="V21" s="6" t="s">
        <v>11576</v>
      </c>
      <c r="W21" s="6"/>
      <c r="X21" t="s">
        <v>11235</v>
      </c>
      <c r="Y21" t="s">
        <v>11283</v>
      </c>
    </row>
    <row r="22" spans="1:25" x14ac:dyDescent="0.25">
      <c r="A22" s="175" t="s">
        <v>11571</v>
      </c>
      <c r="B22" t="s">
        <v>11709</v>
      </c>
      <c r="C22" s="179" t="str">
        <f t="shared" si="3"/>
        <v>CM:WQXTEST16465:M1999</v>
      </c>
      <c r="D22" s="178" t="s">
        <v>11775</v>
      </c>
      <c r="E22" s="178" t="s">
        <v>11774</v>
      </c>
      <c r="F22" s="276">
        <v>36172</v>
      </c>
      <c r="G22" s="239">
        <f t="shared" si="4"/>
        <v>36161</v>
      </c>
      <c r="H22" s="239">
        <f t="shared" si="5"/>
        <v>36525</v>
      </c>
      <c r="I22" s="175" t="s">
        <v>11772</v>
      </c>
      <c r="J22" s="24" t="s">
        <v>8637</v>
      </c>
      <c r="K22" s="175" t="s">
        <v>11771</v>
      </c>
      <c r="L22" s="6" t="s">
        <v>11732</v>
      </c>
      <c r="M22" s="181">
        <f t="shared" si="6"/>
        <v>36166</v>
      </c>
      <c r="N22" s="181">
        <f t="shared" si="7"/>
        <v>36172</v>
      </c>
      <c r="O22"/>
      <c r="Q22" s="181" t="s">
        <v>10005</v>
      </c>
      <c r="T22" s="181" t="s">
        <v>11295</v>
      </c>
      <c r="U22" s="187">
        <v>1.1000000000000001</v>
      </c>
      <c r="V22" s="6" t="s">
        <v>11576</v>
      </c>
      <c r="W22" s="6"/>
      <c r="X22" t="s">
        <v>11235</v>
      </c>
      <c r="Y22" t="s">
        <v>11283</v>
      </c>
    </row>
    <row r="23" spans="1:25" x14ac:dyDescent="0.25">
      <c r="A23" s="175" t="s">
        <v>11571</v>
      </c>
      <c r="B23" t="s">
        <v>11709</v>
      </c>
      <c r="C23" s="179" t="str">
        <f t="shared" si="3"/>
        <v>CM:WQXTEST16465:M1999</v>
      </c>
      <c r="D23" s="178" t="s">
        <v>11775</v>
      </c>
      <c r="E23" s="178" t="s">
        <v>11774</v>
      </c>
      <c r="F23" s="276">
        <v>36173</v>
      </c>
      <c r="G23" s="239">
        <f t="shared" si="4"/>
        <v>36161</v>
      </c>
      <c r="H23" s="239">
        <f t="shared" si="5"/>
        <v>36525</v>
      </c>
      <c r="I23" s="175" t="s">
        <v>11772</v>
      </c>
      <c r="J23" s="24" t="s">
        <v>8637</v>
      </c>
      <c r="K23" s="175" t="s">
        <v>11771</v>
      </c>
      <c r="L23" s="6" t="s">
        <v>11732</v>
      </c>
      <c r="M23" s="181">
        <f t="shared" si="6"/>
        <v>36167</v>
      </c>
      <c r="N23" s="181">
        <f t="shared" si="7"/>
        <v>36173</v>
      </c>
      <c r="O23"/>
      <c r="Q23" s="181" t="s">
        <v>10005</v>
      </c>
      <c r="T23" s="181" t="s">
        <v>11295</v>
      </c>
      <c r="U23" s="187">
        <v>0.9</v>
      </c>
      <c r="V23" s="6" t="s">
        <v>11576</v>
      </c>
      <c r="W23" s="6"/>
      <c r="X23" t="s">
        <v>11235</v>
      </c>
      <c r="Y23" t="s">
        <v>11283</v>
      </c>
    </row>
    <row r="24" spans="1:25" x14ac:dyDescent="0.25">
      <c r="A24" s="175" t="s">
        <v>11571</v>
      </c>
      <c r="B24" t="s">
        <v>11709</v>
      </c>
      <c r="C24" s="179" t="str">
        <f t="shared" si="3"/>
        <v>CM:WQXTEST16465:M1999</v>
      </c>
      <c r="D24" s="178" t="s">
        <v>11775</v>
      </c>
      <c r="E24" s="178" t="s">
        <v>11774</v>
      </c>
      <c r="F24" s="276">
        <v>36174</v>
      </c>
      <c r="G24" s="239">
        <f t="shared" si="4"/>
        <v>36161</v>
      </c>
      <c r="H24" s="239">
        <f t="shared" si="5"/>
        <v>36525</v>
      </c>
      <c r="I24" s="175" t="s">
        <v>11772</v>
      </c>
      <c r="J24" s="24" t="s">
        <v>8637</v>
      </c>
      <c r="K24" s="175" t="s">
        <v>11771</v>
      </c>
      <c r="L24" s="6" t="s">
        <v>11732</v>
      </c>
      <c r="M24" s="181">
        <f t="shared" si="6"/>
        <v>36168</v>
      </c>
      <c r="N24" s="181">
        <f t="shared" si="7"/>
        <v>36174</v>
      </c>
      <c r="O24"/>
      <c r="Q24" s="181" t="s">
        <v>10005</v>
      </c>
      <c r="T24" s="181" t="s">
        <v>11295</v>
      </c>
      <c r="U24" s="187">
        <v>0.7</v>
      </c>
      <c r="V24" s="6" t="s">
        <v>11576</v>
      </c>
      <c r="W24" s="6"/>
      <c r="X24" t="s">
        <v>11235</v>
      </c>
      <c r="Y24" t="s">
        <v>11283</v>
      </c>
    </row>
    <row r="25" spans="1:25" x14ac:dyDescent="0.25">
      <c r="A25" s="175" t="s">
        <v>11571</v>
      </c>
      <c r="B25" t="s">
        <v>11709</v>
      </c>
      <c r="C25" s="179" t="str">
        <f t="shared" si="3"/>
        <v>CM:WQXTEST16465:M1999</v>
      </c>
      <c r="D25" s="178" t="s">
        <v>11775</v>
      </c>
      <c r="E25" s="178" t="s">
        <v>11774</v>
      </c>
      <c r="F25" s="276">
        <v>36175</v>
      </c>
      <c r="G25" s="239">
        <f t="shared" si="4"/>
        <v>36161</v>
      </c>
      <c r="H25" s="239">
        <f t="shared" si="5"/>
        <v>36525</v>
      </c>
      <c r="I25" s="175" t="s">
        <v>11772</v>
      </c>
      <c r="J25" s="24" t="s">
        <v>8637</v>
      </c>
      <c r="K25" s="175" t="s">
        <v>11771</v>
      </c>
      <c r="L25" s="6" t="s">
        <v>11732</v>
      </c>
      <c r="M25" s="181">
        <f t="shared" si="6"/>
        <v>36169</v>
      </c>
      <c r="N25" s="181">
        <f t="shared" si="7"/>
        <v>36175</v>
      </c>
      <c r="O25"/>
      <c r="Q25" s="181" t="s">
        <v>10005</v>
      </c>
      <c r="T25" s="181" t="s">
        <v>11295</v>
      </c>
      <c r="U25" s="187">
        <v>0.5</v>
      </c>
      <c r="V25" s="6" t="s">
        <v>11576</v>
      </c>
      <c r="W25" s="6"/>
      <c r="X25" t="s">
        <v>11235</v>
      </c>
      <c r="Y25" t="s">
        <v>11283</v>
      </c>
    </row>
    <row r="26" spans="1:25" x14ac:dyDescent="0.25">
      <c r="A26" s="175" t="s">
        <v>11571</v>
      </c>
      <c r="B26" t="s">
        <v>11709</v>
      </c>
      <c r="C26" s="179" t="str">
        <f t="shared" si="3"/>
        <v>CM:WQXTEST16465:M1999</v>
      </c>
      <c r="D26" s="178" t="s">
        <v>11775</v>
      </c>
      <c r="E26" s="178" t="s">
        <v>11774</v>
      </c>
      <c r="F26" s="276">
        <v>36176</v>
      </c>
      <c r="G26" s="239">
        <f t="shared" si="4"/>
        <v>36161</v>
      </c>
      <c r="H26" s="239">
        <f t="shared" si="5"/>
        <v>36525</v>
      </c>
      <c r="I26" s="175" t="s">
        <v>11772</v>
      </c>
      <c r="J26" s="24" t="s">
        <v>8637</v>
      </c>
      <c r="K26" s="175" t="s">
        <v>11771</v>
      </c>
      <c r="L26" s="6" t="s">
        <v>11732</v>
      </c>
      <c r="M26" s="181">
        <f t="shared" si="6"/>
        <v>36170</v>
      </c>
      <c r="N26" s="181">
        <f t="shared" si="7"/>
        <v>36176</v>
      </c>
      <c r="O26"/>
      <c r="Q26" s="181" t="s">
        <v>10005</v>
      </c>
      <c r="T26" s="181" t="s">
        <v>11295</v>
      </c>
      <c r="U26" s="187">
        <v>0.4</v>
      </c>
      <c r="V26" s="6" t="s">
        <v>11576</v>
      </c>
      <c r="W26" s="6"/>
      <c r="X26" t="s">
        <v>11235</v>
      </c>
      <c r="Y26" t="s">
        <v>11283</v>
      </c>
    </row>
    <row r="27" spans="1:25" x14ac:dyDescent="0.25">
      <c r="A27" s="175" t="s">
        <v>11571</v>
      </c>
      <c r="B27" t="s">
        <v>11709</v>
      </c>
      <c r="C27" s="179" t="str">
        <f t="shared" si="3"/>
        <v>CM:WQXTEST16465:M1999</v>
      </c>
      <c r="D27" s="178" t="s">
        <v>11775</v>
      </c>
      <c r="E27" s="178" t="s">
        <v>11774</v>
      </c>
      <c r="F27" s="276">
        <v>36177</v>
      </c>
      <c r="G27" s="239">
        <f t="shared" si="4"/>
        <v>36161</v>
      </c>
      <c r="H27" s="239">
        <f t="shared" si="5"/>
        <v>36525</v>
      </c>
      <c r="I27" s="175" t="s">
        <v>11772</v>
      </c>
      <c r="J27" s="24" t="s">
        <v>8637</v>
      </c>
      <c r="K27" s="175" t="s">
        <v>11771</v>
      </c>
      <c r="L27" s="6" t="s">
        <v>11732</v>
      </c>
      <c r="M27" s="181">
        <f t="shared" si="6"/>
        <v>36171</v>
      </c>
      <c r="N27" s="181">
        <f t="shared" si="7"/>
        <v>36177</v>
      </c>
      <c r="O27"/>
      <c r="Q27" s="181" t="s">
        <v>10005</v>
      </c>
      <c r="T27" s="181" t="s">
        <v>11295</v>
      </c>
      <c r="U27" s="187">
        <v>0.4</v>
      </c>
      <c r="V27" s="6" t="s">
        <v>11576</v>
      </c>
      <c r="W27" s="6"/>
      <c r="X27" t="s">
        <v>11235</v>
      </c>
      <c r="Y27" t="s">
        <v>11283</v>
      </c>
    </row>
    <row r="28" spans="1:25" x14ac:dyDescent="0.25">
      <c r="A28" s="175" t="s">
        <v>11571</v>
      </c>
      <c r="B28" t="s">
        <v>11709</v>
      </c>
      <c r="C28" s="179" t="str">
        <f t="shared" si="3"/>
        <v>CM:WQXTEST16465:M1999</v>
      </c>
      <c r="D28" s="178" t="s">
        <v>11775</v>
      </c>
      <c r="E28" s="178" t="s">
        <v>11774</v>
      </c>
      <c r="F28" s="276">
        <v>36178</v>
      </c>
      <c r="G28" s="239">
        <f t="shared" si="4"/>
        <v>36161</v>
      </c>
      <c r="H28" s="239">
        <f t="shared" si="5"/>
        <v>36525</v>
      </c>
      <c r="I28" s="175" t="s">
        <v>11772</v>
      </c>
      <c r="J28" s="24" t="s">
        <v>8637</v>
      </c>
      <c r="K28" s="175" t="s">
        <v>11771</v>
      </c>
      <c r="L28" s="6" t="s">
        <v>11732</v>
      </c>
      <c r="M28" s="181">
        <f t="shared" si="6"/>
        <v>36172</v>
      </c>
      <c r="N28" s="181">
        <f t="shared" si="7"/>
        <v>36178</v>
      </c>
      <c r="O28"/>
      <c r="Q28" s="181" t="s">
        <v>10005</v>
      </c>
      <c r="T28" s="181" t="s">
        <v>11295</v>
      </c>
      <c r="U28" s="187">
        <v>0.5</v>
      </c>
      <c r="V28" s="6" t="s">
        <v>11576</v>
      </c>
      <c r="W28" s="6"/>
      <c r="X28" t="s">
        <v>11235</v>
      </c>
      <c r="Y28" t="s">
        <v>11283</v>
      </c>
    </row>
    <row r="29" spans="1:25" x14ac:dyDescent="0.25">
      <c r="A29" s="175" t="s">
        <v>11571</v>
      </c>
      <c r="B29" t="s">
        <v>11709</v>
      </c>
      <c r="C29" s="179" t="str">
        <f t="shared" si="3"/>
        <v>CM:WQXTEST16465:M1999</v>
      </c>
      <c r="D29" s="178" t="s">
        <v>11775</v>
      </c>
      <c r="E29" s="178" t="s">
        <v>11774</v>
      </c>
      <c r="F29" s="276">
        <v>36179</v>
      </c>
      <c r="G29" s="239">
        <f t="shared" si="4"/>
        <v>36161</v>
      </c>
      <c r="H29" s="239">
        <f t="shared" si="5"/>
        <v>36525</v>
      </c>
      <c r="I29" s="175" t="s">
        <v>11772</v>
      </c>
      <c r="J29" s="24" t="s">
        <v>8637</v>
      </c>
      <c r="K29" s="175" t="s">
        <v>11771</v>
      </c>
      <c r="L29" s="6" t="s">
        <v>11732</v>
      </c>
      <c r="M29" s="181">
        <f t="shared" si="6"/>
        <v>36173</v>
      </c>
      <c r="N29" s="181">
        <f t="shared" si="7"/>
        <v>36179</v>
      </c>
      <c r="O29"/>
      <c r="Q29" s="181" t="s">
        <v>10005</v>
      </c>
      <c r="T29" s="181" t="s">
        <v>11295</v>
      </c>
      <c r="U29" s="187">
        <v>0.6</v>
      </c>
      <c r="V29" s="6" t="s">
        <v>11576</v>
      </c>
      <c r="W29" s="6"/>
      <c r="X29" t="s">
        <v>11235</v>
      </c>
      <c r="Y29" t="s">
        <v>11283</v>
      </c>
    </row>
    <row r="30" spans="1:25" x14ac:dyDescent="0.25">
      <c r="A30" s="175" t="s">
        <v>11571</v>
      </c>
      <c r="B30" t="s">
        <v>11709</v>
      </c>
      <c r="C30" s="179" t="str">
        <f t="shared" si="3"/>
        <v>CM:WQXTEST16465:M1999</v>
      </c>
      <c r="D30" s="178" t="s">
        <v>11775</v>
      </c>
      <c r="E30" s="178" t="s">
        <v>11774</v>
      </c>
      <c r="F30" s="276">
        <v>36180</v>
      </c>
      <c r="G30" s="239">
        <f t="shared" si="4"/>
        <v>36161</v>
      </c>
      <c r="H30" s="239">
        <f t="shared" si="5"/>
        <v>36525</v>
      </c>
      <c r="I30" s="175" t="s">
        <v>11772</v>
      </c>
      <c r="J30" s="24" t="s">
        <v>8637</v>
      </c>
      <c r="K30" s="175" t="s">
        <v>11771</v>
      </c>
      <c r="L30" s="6" t="s">
        <v>11732</v>
      </c>
      <c r="M30" s="181">
        <f t="shared" si="6"/>
        <v>36174</v>
      </c>
      <c r="N30" s="181">
        <f t="shared" si="7"/>
        <v>36180</v>
      </c>
      <c r="O30"/>
      <c r="Q30" s="181" t="s">
        <v>10005</v>
      </c>
      <c r="T30" s="181" t="s">
        <v>11295</v>
      </c>
      <c r="U30" s="187">
        <v>0.9</v>
      </c>
      <c r="V30" s="6" t="s">
        <v>11576</v>
      </c>
      <c r="W30" s="6"/>
      <c r="X30" t="s">
        <v>11235</v>
      </c>
      <c r="Y30" t="s">
        <v>11283</v>
      </c>
    </row>
    <row r="31" spans="1:25" x14ac:dyDescent="0.25">
      <c r="A31" s="175" t="s">
        <v>11571</v>
      </c>
      <c r="B31" t="s">
        <v>11709</v>
      </c>
      <c r="C31" s="179" t="str">
        <f t="shared" si="3"/>
        <v>CM:WQXTEST16465:M1999</v>
      </c>
      <c r="D31" s="178" t="s">
        <v>11775</v>
      </c>
      <c r="E31" s="178" t="s">
        <v>11774</v>
      </c>
      <c r="F31" s="276">
        <v>36181</v>
      </c>
      <c r="G31" s="239">
        <f t="shared" si="4"/>
        <v>36161</v>
      </c>
      <c r="H31" s="239">
        <f t="shared" si="5"/>
        <v>36525</v>
      </c>
      <c r="I31" s="175" t="s">
        <v>11772</v>
      </c>
      <c r="J31" s="24" t="s">
        <v>8637</v>
      </c>
      <c r="K31" s="175" t="s">
        <v>11771</v>
      </c>
      <c r="L31" s="6" t="s">
        <v>11732</v>
      </c>
      <c r="M31" s="181">
        <f t="shared" si="6"/>
        <v>36175</v>
      </c>
      <c r="N31" s="181">
        <f t="shared" si="7"/>
        <v>36181</v>
      </c>
      <c r="Q31" s="181" t="s">
        <v>10005</v>
      </c>
      <c r="T31" s="181" t="s">
        <v>11295</v>
      </c>
      <c r="U31" s="187">
        <v>1.2</v>
      </c>
      <c r="V31" s="6" t="s">
        <v>11576</v>
      </c>
      <c r="W31" s="6"/>
      <c r="X31" t="s">
        <v>11235</v>
      </c>
      <c r="Y31" t="s">
        <v>11283</v>
      </c>
    </row>
    <row r="32" spans="1:25" x14ac:dyDescent="0.25">
      <c r="A32" s="175" t="s">
        <v>11571</v>
      </c>
      <c r="B32" t="s">
        <v>11709</v>
      </c>
      <c r="C32" s="179" t="str">
        <f t="shared" si="3"/>
        <v>CM:WQXTEST16465:M1999</v>
      </c>
      <c r="D32" s="178" t="s">
        <v>11775</v>
      </c>
      <c r="E32" s="178" t="s">
        <v>11774</v>
      </c>
      <c r="F32" s="276">
        <v>36182</v>
      </c>
      <c r="G32" s="239">
        <f t="shared" si="4"/>
        <v>36161</v>
      </c>
      <c r="H32" s="239">
        <f t="shared" si="5"/>
        <v>36525</v>
      </c>
      <c r="I32" s="175" t="s">
        <v>11772</v>
      </c>
      <c r="J32" s="24" t="s">
        <v>8637</v>
      </c>
      <c r="K32" s="175" t="s">
        <v>11771</v>
      </c>
      <c r="L32" s="6" t="s">
        <v>11732</v>
      </c>
      <c r="M32" s="181">
        <f t="shared" si="6"/>
        <v>36176</v>
      </c>
      <c r="N32" s="181">
        <f t="shared" si="7"/>
        <v>36182</v>
      </c>
      <c r="Q32" s="181" t="s">
        <v>10005</v>
      </c>
      <c r="T32" s="181" t="s">
        <v>11295</v>
      </c>
      <c r="U32" s="187">
        <v>1.3</v>
      </c>
      <c r="V32" s="6" t="s">
        <v>11576</v>
      </c>
      <c r="W32" s="6"/>
      <c r="X32" t="s">
        <v>11235</v>
      </c>
      <c r="Y32" t="s">
        <v>11283</v>
      </c>
    </row>
    <row r="33" spans="1:25" x14ac:dyDescent="0.25">
      <c r="A33" s="175" t="s">
        <v>11571</v>
      </c>
      <c r="B33" t="s">
        <v>11709</v>
      </c>
      <c r="C33" s="179" t="str">
        <f t="shared" si="3"/>
        <v>CM:WQXTEST16465:M1999</v>
      </c>
      <c r="D33" s="178" t="s">
        <v>11775</v>
      </c>
      <c r="E33" s="178" t="s">
        <v>11774</v>
      </c>
      <c r="F33" s="276">
        <v>36183</v>
      </c>
      <c r="G33" s="239">
        <f t="shared" si="4"/>
        <v>36161</v>
      </c>
      <c r="H33" s="239">
        <f t="shared" si="5"/>
        <v>36525</v>
      </c>
      <c r="I33" s="175" t="s">
        <v>11772</v>
      </c>
      <c r="J33" s="24" t="s">
        <v>8637</v>
      </c>
      <c r="K33" s="175" t="s">
        <v>11771</v>
      </c>
      <c r="L33" s="6" t="s">
        <v>11732</v>
      </c>
      <c r="M33" s="181">
        <f t="shared" si="6"/>
        <v>36177</v>
      </c>
      <c r="N33" s="181">
        <f t="shared" si="7"/>
        <v>36183</v>
      </c>
      <c r="Q33" s="181" t="s">
        <v>10005</v>
      </c>
      <c r="T33" s="181" t="s">
        <v>11295</v>
      </c>
      <c r="U33" s="187">
        <v>1.4</v>
      </c>
      <c r="V33" s="6" t="s">
        <v>11576</v>
      </c>
      <c r="W33" s="6"/>
      <c r="X33" t="s">
        <v>11235</v>
      </c>
      <c r="Y33" t="s">
        <v>11283</v>
      </c>
    </row>
    <row r="34" spans="1:25" x14ac:dyDescent="0.25">
      <c r="A34" s="175" t="s">
        <v>11571</v>
      </c>
      <c r="B34" t="s">
        <v>11709</v>
      </c>
      <c r="C34" s="179" t="str">
        <f t="shared" si="3"/>
        <v>CM:WQXTEST16465:M1999</v>
      </c>
      <c r="D34" s="178" t="s">
        <v>11775</v>
      </c>
      <c r="E34" s="178" t="s">
        <v>11774</v>
      </c>
      <c r="F34" s="276">
        <v>36184</v>
      </c>
      <c r="G34" s="239">
        <f t="shared" si="4"/>
        <v>36161</v>
      </c>
      <c r="H34" s="239">
        <f t="shared" si="5"/>
        <v>36525</v>
      </c>
      <c r="I34" s="175" t="s">
        <v>11772</v>
      </c>
      <c r="J34" s="24" t="s">
        <v>8637</v>
      </c>
      <c r="K34" s="175" t="s">
        <v>11771</v>
      </c>
      <c r="L34" s="6" t="s">
        <v>11732</v>
      </c>
      <c r="M34" s="181">
        <f t="shared" si="6"/>
        <v>36178</v>
      </c>
      <c r="N34" s="181">
        <f t="shared" si="7"/>
        <v>36184</v>
      </c>
      <c r="Q34" s="181" t="s">
        <v>10005</v>
      </c>
      <c r="T34" s="181" t="s">
        <v>11295</v>
      </c>
      <c r="U34" s="187">
        <v>1.4</v>
      </c>
      <c r="V34" s="6" t="s">
        <v>11576</v>
      </c>
      <c r="W34" s="6"/>
      <c r="X34" t="s">
        <v>11235</v>
      </c>
      <c r="Y34" t="s">
        <v>11283</v>
      </c>
    </row>
    <row r="35" spans="1:25" x14ac:dyDescent="0.25">
      <c r="A35" s="175" t="s">
        <v>11571</v>
      </c>
      <c r="B35" t="s">
        <v>11709</v>
      </c>
      <c r="C35" s="179" t="str">
        <f t="shared" si="3"/>
        <v>CM:WQXTEST16465:M1999</v>
      </c>
      <c r="D35" s="178" t="s">
        <v>11775</v>
      </c>
      <c r="E35" s="178" t="s">
        <v>11774</v>
      </c>
      <c r="F35" s="276">
        <v>36185</v>
      </c>
      <c r="G35" s="239">
        <f t="shared" si="4"/>
        <v>36161</v>
      </c>
      <c r="H35" s="239">
        <f t="shared" si="5"/>
        <v>36525</v>
      </c>
      <c r="I35" s="175" t="s">
        <v>11772</v>
      </c>
      <c r="J35" s="24" t="s">
        <v>8637</v>
      </c>
      <c r="K35" s="175" t="s">
        <v>11771</v>
      </c>
      <c r="L35" s="6" t="s">
        <v>11732</v>
      </c>
      <c r="M35" s="181">
        <f t="shared" si="6"/>
        <v>36179</v>
      </c>
      <c r="N35" s="181">
        <f t="shared" si="7"/>
        <v>36185</v>
      </c>
      <c r="Q35" s="181" t="s">
        <v>10005</v>
      </c>
      <c r="T35" s="181" t="s">
        <v>11295</v>
      </c>
      <c r="U35" s="187">
        <v>1.4</v>
      </c>
      <c r="V35" s="6" t="s">
        <v>11576</v>
      </c>
      <c r="W35" s="6"/>
      <c r="X35" t="s">
        <v>11235</v>
      </c>
      <c r="Y35" t="s">
        <v>11283</v>
      </c>
    </row>
    <row r="36" spans="1:25" x14ac:dyDescent="0.25">
      <c r="A36" s="175" t="s">
        <v>11571</v>
      </c>
      <c r="B36" t="s">
        <v>11709</v>
      </c>
      <c r="C36" s="179" t="str">
        <f t="shared" si="3"/>
        <v>CM:WQXTEST16465:M1999</v>
      </c>
      <c r="D36" s="178" t="s">
        <v>11775</v>
      </c>
      <c r="E36" s="178" t="s">
        <v>11774</v>
      </c>
      <c r="F36" s="276">
        <v>36186</v>
      </c>
      <c r="G36" s="239">
        <f t="shared" si="4"/>
        <v>36161</v>
      </c>
      <c r="H36" s="239">
        <f t="shared" si="5"/>
        <v>36525</v>
      </c>
      <c r="I36" s="175" t="s">
        <v>11772</v>
      </c>
      <c r="J36" s="24" t="s">
        <v>8637</v>
      </c>
      <c r="K36" s="175" t="s">
        <v>11771</v>
      </c>
      <c r="L36" s="6" t="s">
        <v>11732</v>
      </c>
      <c r="M36" s="181">
        <f t="shared" si="6"/>
        <v>36180</v>
      </c>
      <c r="N36" s="181">
        <f t="shared" si="7"/>
        <v>36186</v>
      </c>
      <c r="Q36" s="181" t="s">
        <v>10005</v>
      </c>
      <c r="T36" s="181" t="s">
        <v>11295</v>
      </c>
      <c r="U36" s="187">
        <v>1.2</v>
      </c>
      <c r="V36" s="6" t="s">
        <v>11576</v>
      </c>
      <c r="W36" s="6"/>
      <c r="X36" t="s">
        <v>11235</v>
      </c>
      <c r="Y36" t="s">
        <v>11283</v>
      </c>
    </row>
    <row r="37" spans="1:25" x14ac:dyDescent="0.25">
      <c r="A37" s="175" t="s">
        <v>11571</v>
      </c>
      <c r="B37" t="s">
        <v>11709</v>
      </c>
      <c r="C37" s="179" t="str">
        <f t="shared" si="3"/>
        <v>CM:WQXTEST16465:M1999</v>
      </c>
      <c r="D37" s="178" t="s">
        <v>11775</v>
      </c>
      <c r="E37" s="178" t="s">
        <v>11774</v>
      </c>
      <c r="F37" s="276">
        <v>36187</v>
      </c>
      <c r="G37" s="239">
        <f t="shared" si="4"/>
        <v>36161</v>
      </c>
      <c r="H37" s="239">
        <f t="shared" si="5"/>
        <v>36525</v>
      </c>
      <c r="I37" s="175" t="s">
        <v>11772</v>
      </c>
      <c r="J37" s="24" t="s">
        <v>8637</v>
      </c>
      <c r="K37" s="175" t="s">
        <v>11771</v>
      </c>
      <c r="L37" s="6" t="s">
        <v>11732</v>
      </c>
      <c r="M37" s="181">
        <f t="shared" si="6"/>
        <v>36181</v>
      </c>
      <c r="N37" s="181">
        <f t="shared" si="7"/>
        <v>36187</v>
      </c>
      <c r="Q37" s="181" t="s">
        <v>10005</v>
      </c>
      <c r="T37" s="181" t="s">
        <v>11295</v>
      </c>
      <c r="U37" s="187">
        <v>0.9</v>
      </c>
      <c r="V37" s="6" t="s">
        <v>11576</v>
      </c>
      <c r="W37" s="6"/>
      <c r="X37" t="s">
        <v>11235</v>
      </c>
      <c r="Y37" t="s">
        <v>11283</v>
      </c>
    </row>
    <row r="38" spans="1:25" x14ac:dyDescent="0.25">
      <c r="A38" s="175" t="s">
        <v>11571</v>
      </c>
      <c r="B38" t="s">
        <v>11709</v>
      </c>
      <c r="C38" s="179" t="str">
        <f t="shared" si="3"/>
        <v>CM:WQXTEST16465:M1999</v>
      </c>
      <c r="D38" s="178" t="s">
        <v>11775</v>
      </c>
      <c r="E38" s="178" t="s">
        <v>11774</v>
      </c>
      <c r="F38" s="276">
        <v>36188</v>
      </c>
      <c r="G38" s="239">
        <f t="shared" si="4"/>
        <v>36161</v>
      </c>
      <c r="H38" s="239">
        <f t="shared" si="5"/>
        <v>36525</v>
      </c>
      <c r="I38" s="175" t="s">
        <v>11772</v>
      </c>
      <c r="J38" s="24" t="s">
        <v>8637</v>
      </c>
      <c r="K38" s="175" t="s">
        <v>11771</v>
      </c>
      <c r="L38" s="6" t="s">
        <v>11732</v>
      </c>
      <c r="M38" s="181">
        <f t="shared" si="6"/>
        <v>36182</v>
      </c>
      <c r="N38" s="181">
        <f t="shared" si="7"/>
        <v>36188</v>
      </c>
      <c r="Q38" s="181" t="s">
        <v>10005</v>
      </c>
      <c r="T38" s="181" t="s">
        <v>11295</v>
      </c>
      <c r="U38" s="187">
        <v>0.7</v>
      </c>
      <c r="V38" s="6" t="s">
        <v>11576</v>
      </c>
      <c r="W38" s="6"/>
      <c r="X38" t="s">
        <v>11235</v>
      </c>
      <c r="Y38" t="s">
        <v>11283</v>
      </c>
    </row>
    <row r="39" spans="1:25" x14ac:dyDescent="0.25">
      <c r="A39" s="175" t="s">
        <v>11571</v>
      </c>
      <c r="B39" t="s">
        <v>11709</v>
      </c>
      <c r="C39" s="179" t="str">
        <f t="shared" si="3"/>
        <v>CM:WQXTEST16465:M1999</v>
      </c>
      <c r="D39" s="178" t="s">
        <v>11775</v>
      </c>
      <c r="E39" s="178" t="s">
        <v>11774</v>
      </c>
      <c r="F39" s="276">
        <v>36189</v>
      </c>
      <c r="G39" s="239">
        <f t="shared" si="4"/>
        <v>36161</v>
      </c>
      <c r="H39" s="239">
        <f t="shared" si="5"/>
        <v>36525</v>
      </c>
      <c r="I39" s="175" t="s">
        <v>11772</v>
      </c>
      <c r="J39" s="24" t="s">
        <v>8637</v>
      </c>
      <c r="K39" s="175" t="s">
        <v>11771</v>
      </c>
      <c r="L39" s="6" t="s">
        <v>11732</v>
      </c>
      <c r="M39" s="181">
        <f t="shared" si="6"/>
        <v>36183</v>
      </c>
      <c r="N39" s="181">
        <f t="shared" si="7"/>
        <v>36189</v>
      </c>
      <c r="Q39" s="181" t="s">
        <v>10005</v>
      </c>
      <c r="T39" s="181" t="s">
        <v>11295</v>
      </c>
      <c r="U39" s="187">
        <v>0.5</v>
      </c>
      <c r="V39" s="6" t="s">
        <v>11576</v>
      </c>
      <c r="W39" s="6"/>
      <c r="X39" t="s">
        <v>11235</v>
      </c>
      <c r="Y39" t="s">
        <v>11283</v>
      </c>
    </row>
    <row r="40" spans="1:25" x14ac:dyDescent="0.25">
      <c r="A40" s="175" t="s">
        <v>11571</v>
      </c>
      <c r="B40" t="s">
        <v>11709</v>
      </c>
      <c r="C40" s="179" t="str">
        <f t="shared" si="3"/>
        <v>CM:WQXTEST16465:M1999</v>
      </c>
      <c r="D40" s="178" t="s">
        <v>11775</v>
      </c>
      <c r="E40" s="178" t="s">
        <v>11774</v>
      </c>
      <c r="F40" s="276">
        <v>36190</v>
      </c>
      <c r="G40" s="239">
        <f t="shared" si="4"/>
        <v>36161</v>
      </c>
      <c r="H40" s="239">
        <f t="shared" si="5"/>
        <v>36525</v>
      </c>
      <c r="I40" s="175" t="s">
        <v>11772</v>
      </c>
      <c r="J40" s="24" t="s">
        <v>8637</v>
      </c>
      <c r="K40" s="175" t="s">
        <v>11771</v>
      </c>
      <c r="L40" s="6" t="s">
        <v>11732</v>
      </c>
      <c r="M40" s="181">
        <f t="shared" si="6"/>
        <v>36184</v>
      </c>
      <c r="N40" s="181">
        <f t="shared" si="7"/>
        <v>36190</v>
      </c>
      <c r="Q40" s="181" t="s">
        <v>10005</v>
      </c>
      <c r="T40" s="181" t="s">
        <v>11295</v>
      </c>
      <c r="U40" s="187">
        <v>0.5</v>
      </c>
      <c r="V40" s="6" t="s">
        <v>11576</v>
      </c>
      <c r="W40" s="6"/>
      <c r="X40" t="s">
        <v>11235</v>
      </c>
      <c r="Y40" t="s">
        <v>11283</v>
      </c>
    </row>
    <row r="41" spans="1:25" x14ac:dyDescent="0.25">
      <c r="A41" s="175" t="s">
        <v>11571</v>
      </c>
      <c r="B41" t="s">
        <v>11709</v>
      </c>
      <c r="C41" s="179" t="str">
        <f t="shared" si="3"/>
        <v>CM:WQXTEST16465:M1999</v>
      </c>
      <c r="D41" s="178" t="s">
        <v>11775</v>
      </c>
      <c r="E41" s="178" t="s">
        <v>11774</v>
      </c>
      <c r="F41" s="276">
        <v>36191</v>
      </c>
      <c r="G41" s="239">
        <f t="shared" si="4"/>
        <v>36161</v>
      </c>
      <c r="H41" s="239">
        <f t="shared" si="5"/>
        <v>36525</v>
      </c>
      <c r="I41" s="175" t="s">
        <v>11772</v>
      </c>
      <c r="J41" s="24" t="s">
        <v>8637</v>
      </c>
      <c r="K41" s="175" t="s">
        <v>11771</v>
      </c>
      <c r="L41" s="6" t="s">
        <v>11732</v>
      </c>
      <c r="M41" s="181">
        <f t="shared" si="6"/>
        <v>36185</v>
      </c>
      <c r="N41" s="181">
        <f t="shared" si="7"/>
        <v>36191</v>
      </c>
      <c r="Q41" s="181" t="s">
        <v>10005</v>
      </c>
      <c r="T41" s="181" t="s">
        <v>11295</v>
      </c>
      <c r="U41" s="187">
        <v>0.5</v>
      </c>
      <c r="V41" s="6" t="s">
        <v>11576</v>
      </c>
      <c r="W41" s="6"/>
      <c r="X41" t="s">
        <v>11235</v>
      </c>
      <c r="Y41" t="s">
        <v>11283</v>
      </c>
    </row>
    <row r="42" spans="1:25" x14ac:dyDescent="0.25">
      <c r="A42" s="175" t="s">
        <v>11571</v>
      </c>
      <c r="B42" t="s">
        <v>11709</v>
      </c>
      <c r="C42" s="179" t="str">
        <f t="shared" si="3"/>
        <v>CM:WQXTEST16465:M1999</v>
      </c>
      <c r="D42" s="178" t="s">
        <v>11775</v>
      </c>
      <c r="E42" s="178" t="s">
        <v>11774</v>
      </c>
      <c r="F42" s="276">
        <v>36192</v>
      </c>
      <c r="G42" s="239">
        <f t="shared" si="4"/>
        <v>36161</v>
      </c>
      <c r="H42" s="239">
        <f t="shared" si="5"/>
        <v>36525</v>
      </c>
      <c r="I42" s="175" t="s">
        <v>11772</v>
      </c>
      <c r="J42" s="24" t="s">
        <v>8637</v>
      </c>
      <c r="K42" s="175" t="s">
        <v>11771</v>
      </c>
      <c r="L42" s="6" t="s">
        <v>11732</v>
      </c>
      <c r="M42" s="181">
        <f t="shared" si="6"/>
        <v>36186</v>
      </c>
      <c r="N42" s="181">
        <f t="shared" si="7"/>
        <v>36192</v>
      </c>
      <c r="Q42" s="181" t="s">
        <v>10005</v>
      </c>
      <c r="T42" s="181" t="s">
        <v>11295</v>
      </c>
      <c r="U42" s="187">
        <v>0.6</v>
      </c>
      <c r="V42" s="6" t="s">
        <v>11576</v>
      </c>
      <c r="W42" s="6"/>
      <c r="X42" t="s">
        <v>11235</v>
      </c>
      <c r="Y42" t="s">
        <v>11283</v>
      </c>
    </row>
    <row r="43" spans="1:25" x14ac:dyDescent="0.25">
      <c r="A43" s="175" t="s">
        <v>11571</v>
      </c>
      <c r="B43" t="s">
        <v>11709</v>
      </c>
      <c r="C43" s="179" t="str">
        <f t="shared" si="3"/>
        <v>CM:WQXTEST16465:M1999</v>
      </c>
      <c r="D43" s="178" t="s">
        <v>11775</v>
      </c>
      <c r="E43" s="178" t="s">
        <v>11774</v>
      </c>
      <c r="F43" s="276">
        <v>36193</v>
      </c>
      <c r="G43" s="239">
        <f t="shared" si="4"/>
        <v>36161</v>
      </c>
      <c r="H43" s="239">
        <f t="shared" si="5"/>
        <v>36525</v>
      </c>
      <c r="I43" s="175" t="s">
        <v>11772</v>
      </c>
      <c r="J43" s="24" t="s">
        <v>8637</v>
      </c>
      <c r="K43" s="175" t="s">
        <v>11771</v>
      </c>
      <c r="L43" s="6" t="s">
        <v>11732</v>
      </c>
      <c r="M43" s="181">
        <f t="shared" si="6"/>
        <v>36187</v>
      </c>
      <c r="N43" s="181">
        <f t="shared" si="7"/>
        <v>36193</v>
      </c>
      <c r="Q43" s="181" t="s">
        <v>10005</v>
      </c>
      <c r="T43" s="181" t="s">
        <v>11295</v>
      </c>
      <c r="U43" s="187">
        <v>0.8</v>
      </c>
      <c r="V43" s="6" t="s">
        <v>11576</v>
      </c>
      <c r="W43" s="6"/>
      <c r="X43" t="s">
        <v>11235</v>
      </c>
      <c r="Y43" t="s">
        <v>11283</v>
      </c>
    </row>
    <row r="44" spans="1:25" x14ac:dyDescent="0.25">
      <c r="A44" s="175" t="s">
        <v>11571</v>
      </c>
      <c r="B44" t="s">
        <v>11709</v>
      </c>
      <c r="C44" s="179" t="str">
        <f t="shared" si="3"/>
        <v>CM:WQXTEST16465:M1999</v>
      </c>
      <c r="D44" s="178" t="s">
        <v>11775</v>
      </c>
      <c r="E44" s="178" t="s">
        <v>11774</v>
      </c>
      <c r="F44" s="276">
        <v>36194</v>
      </c>
      <c r="G44" s="239">
        <f t="shared" si="4"/>
        <v>36161</v>
      </c>
      <c r="H44" s="239">
        <f t="shared" si="5"/>
        <v>36525</v>
      </c>
      <c r="I44" s="175" t="s">
        <v>11772</v>
      </c>
      <c r="J44" s="24" t="s">
        <v>8637</v>
      </c>
      <c r="K44" s="175" t="s">
        <v>11771</v>
      </c>
      <c r="L44" s="6" t="s">
        <v>11732</v>
      </c>
      <c r="M44" s="181">
        <f t="shared" si="6"/>
        <v>36188</v>
      </c>
      <c r="N44" s="181">
        <f t="shared" si="7"/>
        <v>36194</v>
      </c>
      <c r="Q44" s="181" t="s">
        <v>10005</v>
      </c>
      <c r="T44" s="181" t="s">
        <v>11295</v>
      </c>
      <c r="U44" s="187">
        <v>1</v>
      </c>
      <c r="V44" s="6" t="s">
        <v>11576</v>
      </c>
      <c r="W44" s="6"/>
      <c r="X44" t="s">
        <v>11235</v>
      </c>
      <c r="Y44" t="s">
        <v>11283</v>
      </c>
    </row>
    <row r="45" spans="1:25" x14ac:dyDescent="0.25">
      <c r="A45" s="175" t="s">
        <v>11571</v>
      </c>
      <c r="B45" t="s">
        <v>11709</v>
      </c>
      <c r="C45" s="179" t="str">
        <f t="shared" si="3"/>
        <v>CM:WQXTEST16465:M1999</v>
      </c>
      <c r="D45" s="178" t="s">
        <v>11775</v>
      </c>
      <c r="E45" s="178" t="s">
        <v>11774</v>
      </c>
      <c r="F45" s="276">
        <v>36195</v>
      </c>
      <c r="G45" s="239">
        <f t="shared" si="4"/>
        <v>36161</v>
      </c>
      <c r="H45" s="239">
        <f t="shared" si="5"/>
        <v>36525</v>
      </c>
      <c r="I45" s="175" t="s">
        <v>11772</v>
      </c>
      <c r="J45" s="24" t="s">
        <v>8637</v>
      </c>
      <c r="K45" s="175" t="s">
        <v>11771</v>
      </c>
      <c r="L45" s="6" t="s">
        <v>11732</v>
      </c>
      <c r="M45" s="181">
        <f t="shared" si="6"/>
        <v>36189</v>
      </c>
      <c r="N45" s="181">
        <f t="shared" si="7"/>
        <v>36195</v>
      </c>
      <c r="Q45" s="181" t="s">
        <v>10005</v>
      </c>
      <c r="T45" s="181" t="s">
        <v>11295</v>
      </c>
      <c r="U45" s="187">
        <v>1.3</v>
      </c>
      <c r="V45" s="6" t="s">
        <v>11576</v>
      </c>
      <c r="W45" s="6"/>
      <c r="X45" t="s">
        <v>11235</v>
      </c>
      <c r="Y45" t="s">
        <v>11283</v>
      </c>
    </row>
    <row r="46" spans="1:25" x14ac:dyDescent="0.25">
      <c r="A46" s="175" t="s">
        <v>11571</v>
      </c>
      <c r="B46" t="s">
        <v>11709</v>
      </c>
      <c r="C46" s="179" t="str">
        <f t="shared" si="3"/>
        <v>CM:WQXTEST16465:M1999</v>
      </c>
      <c r="D46" s="178" t="s">
        <v>11775</v>
      </c>
      <c r="E46" s="178" t="s">
        <v>11774</v>
      </c>
      <c r="F46" s="276">
        <v>36196</v>
      </c>
      <c r="G46" s="239">
        <f t="shared" si="4"/>
        <v>36161</v>
      </c>
      <c r="H46" s="239">
        <f t="shared" si="5"/>
        <v>36525</v>
      </c>
      <c r="I46" s="175" t="s">
        <v>11772</v>
      </c>
      <c r="J46" s="24" t="s">
        <v>8637</v>
      </c>
      <c r="K46" s="175" t="s">
        <v>11771</v>
      </c>
      <c r="L46" s="6" t="s">
        <v>11732</v>
      </c>
      <c r="M46" s="181">
        <f t="shared" si="6"/>
        <v>36190</v>
      </c>
      <c r="N46" s="181">
        <f t="shared" si="7"/>
        <v>36196</v>
      </c>
      <c r="Q46" s="181" t="s">
        <v>10005</v>
      </c>
      <c r="T46" s="181" t="s">
        <v>11295</v>
      </c>
      <c r="U46" s="187">
        <v>1.5</v>
      </c>
      <c r="V46" s="6" t="s">
        <v>11576</v>
      </c>
      <c r="W46" s="6"/>
      <c r="X46" t="s">
        <v>11235</v>
      </c>
      <c r="Y46" t="s">
        <v>11283</v>
      </c>
    </row>
    <row r="47" spans="1:25" x14ac:dyDescent="0.25">
      <c r="A47" s="175" t="s">
        <v>11571</v>
      </c>
      <c r="B47" t="s">
        <v>11709</v>
      </c>
      <c r="C47" s="179" t="str">
        <f t="shared" si="3"/>
        <v>CM:WQXTEST16465:M1999</v>
      </c>
      <c r="D47" s="178" t="s">
        <v>11775</v>
      </c>
      <c r="E47" s="178" t="s">
        <v>11774</v>
      </c>
      <c r="F47" s="276">
        <v>36197</v>
      </c>
      <c r="G47" s="239">
        <f t="shared" si="4"/>
        <v>36161</v>
      </c>
      <c r="H47" s="239">
        <f t="shared" si="5"/>
        <v>36525</v>
      </c>
      <c r="I47" s="175" t="s">
        <v>11772</v>
      </c>
      <c r="J47" s="24" t="s">
        <v>8637</v>
      </c>
      <c r="K47" s="175" t="s">
        <v>11771</v>
      </c>
      <c r="L47" s="6" t="s">
        <v>11732</v>
      </c>
      <c r="M47" s="181">
        <f t="shared" si="6"/>
        <v>36191</v>
      </c>
      <c r="N47" s="181">
        <f t="shared" si="7"/>
        <v>36197</v>
      </c>
      <c r="Q47" s="181" t="s">
        <v>10005</v>
      </c>
      <c r="T47" s="181" t="s">
        <v>11295</v>
      </c>
      <c r="U47" s="187">
        <v>1.8</v>
      </c>
      <c r="V47" s="6" t="s">
        <v>11576</v>
      </c>
      <c r="W47" s="6"/>
      <c r="X47" t="s">
        <v>11235</v>
      </c>
      <c r="Y47" t="s">
        <v>11283</v>
      </c>
    </row>
    <row r="48" spans="1:25" x14ac:dyDescent="0.25">
      <c r="A48" s="175" t="s">
        <v>11571</v>
      </c>
      <c r="B48" t="s">
        <v>11709</v>
      </c>
      <c r="C48" s="179" t="str">
        <f t="shared" si="3"/>
        <v>CM:WQXTEST16465:M1999</v>
      </c>
      <c r="D48" s="178" t="s">
        <v>11775</v>
      </c>
      <c r="E48" s="178" t="s">
        <v>11774</v>
      </c>
      <c r="F48" s="276">
        <v>36198</v>
      </c>
      <c r="G48" s="239">
        <f t="shared" si="4"/>
        <v>36161</v>
      </c>
      <c r="H48" s="239">
        <f t="shared" si="5"/>
        <v>36525</v>
      </c>
      <c r="I48" s="175" t="s">
        <v>11772</v>
      </c>
      <c r="J48" s="24" t="s">
        <v>8637</v>
      </c>
      <c r="K48" s="175" t="s">
        <v>11771</v>
      </c>
      <c r="L48" s="6" t="s">
        <v>11732</v>
      </c>
      <c r="M48" s="181">
        <f t="shared" si="6"/>
        <v>36192</v>
      </c>
      <c r="N48" s="181">
        <f t="shared" si="7"/>
        <v>36198</v>
      </c>
      <c r="Q48" s="181" t="s">
        <v>10005</v>
      </c>
      <c r="T48" s="181" t="s">
        <v>11295</v>
      </c>
      <c r="U48" s="187">
        <v>2.2000000000000002</v>
      </c>
      <c r="V48" t="s">
        <v>11576</v>
      </c>
      <c r="W48"/>
      <c r="X48" t="s">
        <v>11235</v>
      </c>
      <c r="Y48" t="s">
        <v>11283</v>
      </c>
    </row>
    <row r="49" spans="1:25" x14ac:dyDescent="0.25">
      <c r="A49" s="175" t="s">
        <v>11571</v>
      </c>
      <c r="B49" t="s">
        <v>11709</v>
      </c>
      <c r="C49" s="179" t="str">
        <f t="shared" si="3"/>
        <v>CM:WQXTEST16465:M1999</v>
      </c>
      <c r="D49" s="178" t="s">
        <v>11775</v>
      </c>
      <c r="E49" s="178" t="s">
        <v>11774</v>
      </c>
      <c r="F49" s="276">
        <v>36199</v>
      </c>
      <c r="G49" s="239">
        <f t="shared" si="4"/>
        <v>36161</v>
      </c>
      <c r="H49" s="239">
        <f t="shared" si="5"/>
        <v>36525</v>
      </c>
      <c r="I49" s="175" t="s">
        <v>11772</v>
      </c>
      <c r="J49" s="24" t="s">
        <v>8637</v>
      </c>
      <c r="K49" s="175" t="s">
        <v>11771</v>
      </c>
      <c r="L49" s="6" t="s">
        <v>11732</v>
      </c>
      <c r="M49" s="181">
        <f t="shared" si="6"/>
        <v>36193</v>
      </c>
      <c r="N49" s="181">
        <f t="shared" si="7"/>
        <v>36199</v>
      </c>
      <c r="Q49" s="181" t="s">
        <v>10005</v>
      </c>
      <c r="T49" s="181" t="s">
        <v>11295</v>
      </c>
      <c r="U49" s="187">
        <v>2.5</v>
      </c>
      <c r="V49" t="s">
        <v>11576</v>
      </c>
      <c r="W49"/>
      <c r="X49" t="s">
        <v>11235</v>
      </c>
      <c r="Y49" t="s">
        <v>11283</v>
      </c>
    </row>
    <row r="50" spans="1:25" x14ac:dyDescent="0.25">
      <c r="A50" s="175" t="s">
        <v>11571</v>
      </c>
      <c r="B50" t="s">
        <v>11709</v>
      </c>
      <c r="C50" s="179" t="str">
        <f t="shared" si="3"/>
        <v>CM:WQXTEST16465:M1999</v>
      </c>
      <c r="D50" s="178" t="s">
        <v>11775</v>
      </c>
      <c r="E50" s="178" t="s">
        <v>11774</v>
      </c>
      <c r="F50" s="276">
        <v>36200</v>
      </c>
      <c r="G50" s="239">
        <f t="shared" si="4"/>
        <v>36161</v>
      </c>
      <c r="H50" s="239">
        <f t="shared" si="5"/>
        <v>36525</v>
      </c>
      <c r="I50" s="175" t="s">
        <v>11772</v>
      </c>
      <c r="J50" s="24" t="s">
        <v>8637</v>
      </c>
      <c r="K50" s="175" t="s">
        <v>11771</v>
      </c>
      <c r="L50" s="6" t="s">
        <v>11732</v>
      </c>
      <c r="M50" s="181">
        <f t="shared" si="6"/>
        <v>36194</v>
      </c>
      <c r="N50" s="181">
        <f t="shared" si="7"/>
        <v>36200</v>
      </c>
      <c r="Q50" s="181" t="s">
        <v>10005</v>
      </c>
      <c r="T50" s="181" t="s">
        <v>11295</v>
      </c>
      <c r="U50" s="187">
        <v>2.5</v>
      </c>
      <c r="V50" t="s">
        <v>11576</v>
      </c>
      <c r="W50"/>
      <c r="X50" t="s">
        <v>11235</v>
      </c>
      <c r="Y50" t="s">
        <v>11283</v>
      </c>
    </row>
    <row r="51" spans="1:25" x14ac:dyDescent="0.25">
      <c r="A51" s="175" t="s">
        <v>11571</v>
      </c>
      <c r="B51" t="s">
        <v>11709</v>
      </c>
      <c r="C51" s="179" t="str">
        <f t="shared" si="3"/>
        <v>CM:WQXTEST16465:M1999</v>
      </c>
      <c r="D51" s="178" t="s">
        <v>11775</v>
      </c>
      <c r="E51" s="178" t="s">
        <v>11774</v>
      </c>
      <c r="F51" s="276">
        <v>36201</v>
      </c>
      <c r="G51" s="239">
        <f t="shared" si="4"/>
        <v>36161</v>
      </c>
      <c r="H51" s="239">
        <f t="shared" si="5"/>
        <v>36525</v>
      </c>
      <c r="I51" s="175" t="s">
        <v>11772</v>
      </c>
      <c r="J51" s="24" t="s">
        <v>8637</v>
      </c>
      <c r="K51" s="175" t="s">
        <v>11771</v>
      </c>
      <c r="L51" s="6" t="s">
        <v>11732</v>
      </c>
      <c r="M51" s="181">
        <f t="shared" si="6"/>
        <v>36195</v>
      </c>
      <c r="N51" s="181">
        <f t="shared" si="7"/>
        <v>36201</v>
      </c>
      <c r="Q51" s="181" t="s">
        <v>10005</v>
      </c>
      <c r="T51" s="181" t="s">
        <v>11295</v>
      </c>
      <c r="U51" s="187">
        <v>2.6</v>
      </c>
      <c r="V51" t="s">
        <v>11576</v>
      </c>
      <c r="W51"/>
      <c r="X51" t="s">
        <v>11235</v>
      </c>
      <c r="Y51" t="s">
        <v>11283</v>
      </c>
    </row>
    <row r="52" spans="1:25" x14ac:dyDescent="0.25">
      <c r="A52" s="175" t="s">
        <v>11571</v>
      </c>
      <c r="B52" t="s">
        <v>11709</v>
      </c>
      <c r="C52" s="179" t="str">
        <f t="shared" si="3"/>
        <v>CM:WQXTEST16465:M1999</v>
      </c>
      <c r="D52" s="178" t="s">
        <v>11775</v>
      </c>
      <c r="E52" s="178" t="s">
        <v>11774</v>
      </c>
      <c r="F52" s="276">
        <v>36202</v>
      </c>
      <c r="G52" s="239">
        <f t="shared" si="4"/>
        <v>36161</v>
      </c>
      <c r="H52" s="239">
        <f t="shared" si="5"/>
        <v>36525</v>
      </c>
      <c r="I52" s="175" t="s">
        <v>11772</v>
      </c>
      <c r="J52" s="24" t="s">
        <v>8637</v>
      </c>
      <c r="K52" s="175" t="s">
        <v>11771</v>
      </c>
      <c r="L52" s="6" t="s">
        <v>11732</v>
      </c>
      <c r="M52" s="181">
        <f t="shared" si="6"/>
        <v>36196</v>
      </c>
      <c r="N52" s="181">
        <f t="shared" si="7"/>
        <v>36202</v>
      </c>
      <c r="Q52" s="181" t="s">
        <v>10005</v>
      </c>
      <c r="T52" s="181" t="s">
        <v>11295</v>
      </c>
      <c r="U52" s="187">
        <v>2.6</v>
      </c>
      <c r="V52" t="s">
        <v>11576</v>
      </c>
      <c r="W52"/>
      <c r="X52" t="s">
        <v>11235</v>
      </c>
      <c r="Y52" t="s">
        <v>11283</v>
      </c>
    </row>
    <row r="53" spans="1:25" x14ac:dyDescent="0.25">
      <c r="A53" s="175" t="s">
        <v>11571</v>
      </c>
      <c r="B53" t="s">
        <v>11709</v>
      </c>
      <c r="C53" s="179" t="str">
        <f t="shared" si="3"/>
        <v>CM:WQXTEST16465:M1999</v>
      </c>
      <c r="D53" s="178" t="s">
        <v>11775</v>
      </c>
      <c r="E53" s="178" t="s">
        <v>11774</v>
      </c>
      <c r="F53" s="276">
        <v>36203</v>
      </c>
      <c r="G53" s="239">
        <f t="shared" si="4"/>
        <v>36161</v>
      </c>
      <c r="H53" s="239">
        <f t="shared" si="5"/>
        <v>36525</v>
      </c>
      <c r="I53" s="175" t="s">
        <v>11772</v>
      </c>
      <c r="J53" s="24" t="s">
        <v>8637</v>
      </c>
      <c r="K53" s="175" t="s">
        <v>11771</v>
      </c>
      <c r="L53" s="6" t="s">
        <v>11732</v>
      </c>
      <c r="M53" s="181">
        <f t="shared" si="6"/>
        <v>36197</v>
      </c>
      <c r="N53" s="181">
        <f t="shared" si="7"/>
        <v>36203</v>
      </c>
      <c r="Q53" s="181" t="s">
        <v>10005</v>
      </c>
      <c r="T53" s="181" t="s">
        <v>11295</v>
      </c>
      <c r="U53" s="187">
        <v>2.7</v>
      </c>
      <c r="V53" t="s">
        <v>11576</v>
      </c>
      <c r="W53"/>
      <c r="X53" t="s">
        <v>11235</v>
      </c>
      <c r="Y53" t="s">
        <v>11283</v>
      </c>
    </row>
    <row r="54" spans="1:25" x14ac:dyDescent="0.25">
      <c r="A54" s="175" t="s">
        <v>11571</v>
      </c>
      <c r="B54" t="s">
        <v>11709</v>
      </c>
      <c r="C54" s="179" t="str">
        <f t="shared" si="3"/>
        <v>CM:WQXTEST16465:M1999</v>
      </c>
      <c r="D54" s="178" t="s">
        <v>11775</v>
      </c>
      <c r="E54" s="178" t="s">
        <v>11774</v>
      </c>
      <c r="F54" s="276">
        <v>36204</v>
      </c>
      <c r="G54" s="239">
        <f t="shared" si="4"/>
        <v>36161</v>
      </c>
      <c r="H54" s="239">
        <f t="shared" si="5"/>
        <v>36525</v>
      </c>
      <c r="I54" s="175" t="s">
        <v>11772</v>
      </c>
      <c r="J54" s="24" t="s">
        <v>8637</v>
      </c>
      <c r="K54" s="175" t="s">
        <v>11771</v>
      </c>
      <c r="L54" s="6" t="s">
        <v>11732</v>
      </c>
      <c r="M54" s="181">
        <f t="shared" si="6"/>
        <v>36198</v>
      </c>
      <c r="N54" s="181">
        <f t="shared" si="7"/>
        <v>36204</v>
      </c>
      <c r="Q54" s="181" t="s">
        <v>10005</v>
      </c>
      <c r="T54" s="181" t="s">
        <v>11295</v>
      </c>
      <c r="U54" s="187">
        <v>2.7</v>
      </c>
      <c r="V54" t="s">
        <v>11576</v>
      </c>
      <c r="W54"/>
      <c r="X54" t="s">
        <v>11235</v>
      </c>
      <c r="Y54" t="s">
        <v>11283</v>
      </c>
    </row>
    <row r="55" spans="1:25" x14ac:dyDescent="0.25">
      <c r="A55" s="175" t="s">
        <v>11571</v>
      </c>
      <c r="B55" t="s">
        <v>11709</v>
      </c>
      <c r="C55" s="179" t="str">
        <f t="shared" si="3"/>
        <v>CM:WQXTEST16465:M1999</v>
      </c>
      <c r="D55" s="178" t="s">
        <v>11775</v>
      </c>
      <c r="E55" s="178" t="s">
        <v>11774</v>
      </c>
      <c r="F55" s="276">
        <v>36205</v>
      </c>
      <c r="G55" s="239">
        <f t="shared" si="4"/>
        <v>36161</v>
      </c>
      <c r="H55" s="239">
        <f t="shared" si="5"/>
        <v>36525</v>
      </c>
      <c r="I55" s="175" t="s">
        <v>11772</v>
      </c>
      <c r="J55" s="24" t="s">
        <v>8637</v>
      </c>
      <c r="K55" s="175" t="s">
        <v>11771</v>
      </c>
      <c r="L55" s="6" t="s">
        <v>11732</v>
      </c>
      <c r="M55" s="181">
        <f t="shared" si="6"/>
        <v>36199</v>
      </c>
      <c r="N55" s="181">
        <f t="shared" si="7"/>
        <v>36205</v>
      </c>
      <c r="Q55" s="181" t="s">
        <v>10005</v>
      </c>
      <c r="T55" s="181" t="s">
        <v>11295</v>
      </c>
      <c r="U55" s="187">
        <v>2.9</v>
      </c>
      <c r="V55" t="s">
        <v>11576</v>
      </c>
      <c r="W55"/>
      <c r="X55" t="s">
        <v>11235</v>
      </c>
      <c r="Y55" t="s">
        <v>11283</v>
      </c>
    </row>
    <row r="56" spans="1:25" x14ac:dyDescent="0.25">
      <c r="A56" s="175" t="s">
        <v>11571</v>
      </c>
      <c r="B56" t="s">
        <v>11709</v>
      </c>
      <c r="C56" s="179" t="str">
        <f t="shared" si="3"/>
        <v>CM:WQXTEST16465:M1999</v>
      </c>
      <c r="D56" s="178" t="s">
        <v>11775</v>
      </c>
      <c r="E56" s="178" t="s">
        <v>11774</v>
      </c>
      <c r="F56" s="276">
        <v>36206</v>
      </c>
      <c r="G56" s="239">
        <f t="shared" si="4"/>
        <v>36161</v>
      </c>
      <c r="H56" s="239">
        <f t="shared" si="5"/>
        <v>36525</v>
      </c>
      <c r="I56" s="175" t="s">
        <v>11772</v>
      </c>
      <c r="J56" s="24" t="s">
        <v>8637</v>
      </c>
      <c r="K56" s="175" t="s">
        <v>11771</v>
      </c>
      <c r="L56" s="6" t="s">
        <v>11732</v>
      </c>
      <c r="M56" s="181">
        <f t="shared" si="6"/>
        <v>36200</v>
      </c>
      <c r="N56" s="181">
        <f t="shared" si="7"/>
        <v>36206</v>
      </c>
      <c r="Q56" s="181" t="s">
        <v>10005</v>
      </c>
      <c r="T56" s="181" t="s">
        <v>11295</v>
      </c>
      <c r="U56" s="187">
        <v>3.1</v>
      </c>
      <c r="V56" t="s">
        <v>11576</v>
      </c>
      <c r="W56"/>
      <c r="X56" t="s">
        <v>11235</v>
      </c>
      <c r="Y56" t="s">
        <v>11283</v>
      </c>
    </row>
    <row r="57" spans="1:25" x14ac:dyDescent="0.25">
      <c r="A57" s="175" t="s">
        <v>11571</v>
      </c>
      <c r="B57" t="s">
        <v>11709</v>
      </c>
      <c r="C57" s="179" t="str">
        <f t="shared" si="3"/>
        <v>CM:WQXTEST16465:M1999</v>
      </c>
      <c r="D57" s="178" t="s">
        <v>11775</v>
      </c>
      <c r="E57" s="178" t="s">
        <v>11774</v>
      </c>
      <c r="F57" s="276">
        <v>36207</v>
      </c>
      <c r="G57" s="239">
        <f t="shared" si="4"/>
        <v>36161</v>
      </c>
      <c r="H57" s="239">
        <f t="shared" si="5"/>
        <v>36525</v>
      </c>
      <c r="I57" s="175" t="s">
        <v>11772</v>
      </c>
      <c r="J57" s="24" t="s">
        <v>8637</v>
      </c>
      <c r="K57" s="175" t="s">
        <v>11771</v>
      </c>
      <c r="L57" s="6" t="s">
        <v>11732</v>
      </c>
      <c r="M57" s="181">
        <f t="shared" si="6"/>
        <v>36201</v>
      </c>
      <c r="N57" s="181">
        <f t="shared" si="7"/>
        <v>36207</v>
      </c>
      <c r="Q57" s="181" t="s">
        <v>10005</v>
      </c>
      <c r="T57" s="181" t="s">
        <v>11295</v>
      </c>
      <c r="U57" s="187">
        <v>3.5</v>
      </c>
      <c r="V57" t="s">
        <v>11576</v>
      </c>
      <c r="W57"/>
      <c r="X57" t="s">
        <v>11235</v>
      </c>
      <c r="Y57" t="s">
        <v>11283</v>
      </c>
    </row>
    <row r="58" spans="1:25" x14ac:dyDescent="0.25">
      <c r="A58" s="175" t="s">
        <v>11571</v>
      </c>
      <c r="B58" t="s">
        <v>11709</v>
      </c>
      <c r="C58" s="179" t="str">
        <f t="shared" si="3"/>
        <v>CM:WQXTEST16465:M1999</v>
      </c>
      <c r="D58" s="178" t="s">
        <v>11775</v>
      </c>
      <c r="E58" s="178" t="s">
        <v>11774</v>
      </c>
      <c r="F58" s="276">
        <v>36208</v>
      </c>
      <c r="G58" s="239">
        <f t="shared" si="4"/>
        <v>36161</v>
      </c>
      <c r="H58" s="239">
        <f t="shared" si="5"/>
        <v>36525</v>
      </c>
      <c r="I58" s="175" t="s">
        <v>11772</v>
      </c>
      <c r="J58" s="24" t="s">
        <v>8637</v>
      </c>
      <c r="K58" s="175" t="s">
        <v>11771</v>
      </c>
      <c r="L58" s="6" t="s">
        <v>11732</v>
      </c>
      <c r="M58" s="181">
        <f t="shared" si="6"/>
        <v>36202</v>
      </c>
      <c r="N58" s="181">
        <f t="shared" si="7"/>
        <v>36208</v>
      </c>
      <c r="Q58" s="181" t="s">
        <v>10005</v>
      </c>
      <c r="T58" s="181" t="s">
        <v>11295</v>
      </c>
      <c r="U58" s="187">
        <v>4</v>
      </c>
      <c r="V58" t="s">
        <v>11576</v>
      </c>
      <c r="W58"/>
      <c r="X58" t="s">
        <v>11235</v>
      </c>
      <c r="Y58" t="s">
        <v>11283</v>
      </c>
    </row>
    <row r="59" spans="1:25" x14ac:dyDescent="0.25">
      <c r="A59" s="175" t="s">
        <v>11571</v>
      </c>
      <c r="B59" t="s">
        <v>11709</v>
      </c>
      <c r="C59" s="179" t="str">
        <f t="shared" si="3"/>
        <v>CM:WQXTEST16465:M1999</v>
      </c>
      <c r="D59" s="178" t="s">
        <v>11775</v>
      </c>
      <c r="E59" s="178" t="s">
        <v>11774</v>
      </c>
      <c r="F59" s="276">
        <v>36209</v>
      </c>
      <c r="G59" s="239">
        <f t="shared" si="4"/>
        <v>36161</v>
      </c>
      <c r="H59" s="239">
        <f t="shared" si="5"/>
        <v>36525</v>
      </c>
      <c r="I59" s="175" t="s">
        <v>11772</v>
      </c>
      <c r="J59" s="24" t="s">
        <v>8637</v>
      </c>
      <c r="K59" s="175" t="s">
        <v>11771</v>
      </c>
      <c r="L59" s="6" t="s">
        <v>11732</v>
      </c>
      <c r="M59" s="181">
        <f t="shared" si="6"/>
        <v>36203</v>
      </c>
      <c r="N59" s="181">
        <f t="shared" si="7"/>
        <v>36209</v>
      </c>
      <c r="Q59" s="181" t="s">
        <v>10005</v>
      </c>
      <c r="T59" s="181" t="s">
        <v>11295</v>
      </c>
      <c r="U59" s="187">
        <v>4.7</v>
      </c>
      <c r="V59" t="s">
        <v>11576</v>
      </c>
      <c r="W59"/>
      <c r="X59" t="s">
        <v>11235</v>
      </c>
      <c r="Y59" t="s">
        <v>11283</v>
      </c>
    </row>
    <row r="60" spans="1:25" x14ac:dyDescent="0.25">
      <c r="A60" s="175" t="s">
        <v>11571</v>
      </c>
      <c r="B60" t="s">
        <v>11709</v>
      </c>
      <c r="C60" s="179" t="str">
        <f t="shared" si="3"/>
        <v>CM:WQXTEST16465:M1999</v>
      </c>
      <c r="D60" s="178" t="s">
        <v>11775</v>
      </c>
      <c r="E60" s="178" t="s">
        <v>11774</v>
      </c>
      <c r="F60" s="276">
        <v>36210</v>
      </c>
      <c r="G60" s="239">
        <f t="shared" si="4"/>
        <v>36161</v>
      </c>
      <c r="H60" s="239">
        <f t="shared" si="5"/>
        <v>36525</v>
      </c>
      <c r="I60" s="175" t="s">
        <v>11772</v>
      </c>
      <c r="J60" s="24" t="s">
        <v>8637</v>
      </c>
      <c r="K60" s="175" t="s">
        <v>11771</v>
      </c>
      <c r="L60" s="6" t="s">
        <v>11732</v>
      </c>
      <c r="M60" s="181">
        <f t="shared" si="6"/>
        <v>36204</v>
      </c>
      <c r="N60" s="181">
        <f t="shared" si="7"/>
        <v>36210</v>
      </c>
      <c r="Q60" s="181" t="s">
        <v>10005</v>
      </c>
      <c r="T60" s="181" t="s">
        <v>11295</v>
      </c>
      <c r="U60" s="187">
        <v>5.5</v>
      </c>
      <c r="V60" t="s">
        <v>11576</v>
      </c>
      <c r="W60"/>
      <c r="X60" t="s">
        <v>11235</v>
      </c>
      <c r="Y60" t="s">
        <v>11283</v>
      </c>
    </row>
    <row r="61" spans="1:25" x14ac:dyDescent="0.25">
      <c r="A61" s="175" t="s">
        <v>11571</v>
      </c>
      <c r="B61" t="s">
        <v>11709</v>
      </c>
      <c r="C61" s="179" t="str">
        <f t="shared" si="3"/>
        <v>CM:WQXTEST16465:M1999</v>
      </c>
      <c r="D61" s="178" t="s">
        <v>11775</v>
      </c>
      <c r="E61" s="178" t="s">
        <v>11774</v>
      </c>
      <c r="F61" s="276">
        <v>36211</v>
      </c>
      <c r="G61" s="239">
        <f t="shared" si="4"/>
        <v>36161</v>
      </c>
      <c r="H61" s="239">
        <f t="shared" si="5"/>
        <v>36525</v>
      </c>
      <c r="I61" s="175" t="s">
        <v>11772</v>
      </c>
      <c r="J61" s="24" t="s">
        <v>8637</v>
      </c>
      <c r="K61" s="175" t="s">
        <v>11771</v>
      </c>
      <c r="L61" s="6" t="s">
        <v>11732</v>
      </c>
      <c r="M61" s="181">
        <f t="shared" si="6"/>
        <v>36205</v>
      </c>
      <c r="N61" s="181">
        <f t="shared" si="7"/>
        <v>36211</v>
      </c>
      <c r="Q61" s="181" t="s">
        <v>10005</v>
      </c>
      <c r="T61" s="181" t="s">
        <v>11295</v>
      </c>
      <c r="U61" s="187">
        <v>6.1</v>
      </c>
      <c r="V61" t="s">
        <v>11576</v>
      </c>
      <c r="W61"/>
      <c r="X61" t="s">
        <v>11235</v>
      </c>
      <c r="Y61" t="s">
        <v>11283</v>
      </c>
    </row>
    <row r="62" spans="1:25" x14ac:dyDescent="0.25">
      <c r="A62" s="175" t="s">
        <v>11571</v>
      </c>
      <c r="B62" t="s">
        <v>11709</v>
      </c>
      <c r="C62" s="179" t="str">
        <f t="shared" si="3"/>
        <v>CM:WQXTEST16465:M1999</v>
      </c>
      <c r="D62" s="178" t="s">
        <v>11775</v>
      </c>
      <c r="E62" s="178" t="s">
        <v>11774</v>
      </c>
      <c r="F62" s="276">
        <v>36212</v>
      </c>
      <c r="G62" s="239">
        <f t="shared" si="4"/>
        <v>36161</v>
      </c>
      <c r="H62" s="239">
        <f t="shared" si="5"/>
        <v>36525</v>
      </c>
      <c r="I62" s="175" t="s">
        <v>11772</v>
      </c>
      <c r="J62" s="24" t="s">
        <v>8637</v>
      </c>
      <c r="K62" s="175" t="s">
        <v>11771</v>
      </c>
      <c r="L62" s="6" t="s">
        <v>11732</v>
      </c>
      <c r="M62" s="181">
        <f t="shared" si="6"/>
        <v>36206</v>
      </c>
      <c r="N62" s="181">
        <f t="shared" si="7"/>
        <v>36212</v>
      </c>
      <c r="Q62" s="181" t="s">
        <v>10005</v>
      </c>
      <c r="T62" s="181" t="s">
        <v>11295</v>
      </c>
      <c r="U62" s="187">
        <v>6.3</v>
      </c>
      <c r="V62" t="s">
        <v>11576</v>
      </c>
      <c r="W62"/>
      <c r="X62" t="s">
        <v>11235</v>
      </c>
      <c r="Y62" t="s">
        <v>11283</v>
      </c>
    </row>
    <row r="63" spans="1:25" x14ac:dyDescent="0.25">
      <c r="A63" s="175" t="s">
        <v>11571</v>
      </c>
      <c r="B63" t="s">
        <v>11709</v>
      </c>
      <c r="C63" s="179" t="str">
        <f t="shared" si="3"/>
        <v>CM:WQXTEST16465:M1999</v>
      </c>
      <c r="D63" s="178" t="s">
        <v>11775</v>
      </c>
      <c r="E63" s="178" t="s">
        <v>11774</v>
      </c>
      <c r="F63" s="276">
        <v>36213</v>
      </c>
      <c r="G63" s="239">
        <f t="shared" si="4"/>
        <v>36161</v>
      </c>
      <c r="H63" s="239">
        <f t="shared" si="5"/>
        <v>36525</v>
      </c>
      <c r="I63" s="175" t="s">
        <v>11772</v>
      </c>
      <c r="J63" s="24" t="s">
        <v>8637</v>
      </c>
      <c r="K63" s="175" t="s">
        <v>11771</v>
      </c>
      <c r="L63" s="6" t="s">
        <v>11732</v>
      </c>
      <c r="M63" s="181">
        <f t="shared" si="6"/>
        <v>36207</v>
      </c>
      <c r="N63" s="181">
        <f t="shared" si="7"/>
        <v>36213</v>
      </c>
      <c r="Q63" s="181" t="s">
        <v>10005</v>
      </c>
      <c r="T63" s="181" t="s">
        <v>11295</v>
      </c>
      <c r="U63" s="187">
        <v>6.3</v>
      </c>
      <c r="V63" t="s">
        <v>11576</v>
      </c>
      <c r="W63"/>
      <c r="X63" t="s">
        <v>11235</v>
      </c>
      <c r="Y63" t="s">
        <v>11283</v>
      </c>
    </row>
    <row r="64" spans="1:25" x14ac:dyDescent="0.25">
      <c r="A64" s="175" t="s">
        <v>11571</v>
      </c>
      <c r="B64" t="s">
        <v>11709</v>
      </c>
      <c r="C64" s="179" t="str">
        <f t="shared" si="3"/>
        <v>CM:WQXTEST16465:M1999</v>
      </c>
      <c r="D64" s="178" t="s">
        <v>11775</v>
      </c>
      <c r="E64" s="178" t="s">
        <v>11774</v>
      </c>
      <c r="F64" s="276">
        <v>36214</v>
      </c>
      <c r="G64" s="239">
        <f t="shared" si="4"/>
        <v>36161</v>
      </c>
      <c r="H64" s="239">
        <f t="shared" si="5"/>
        <v>36525</v>
      </c>
      <c r="I64" s="175" t="s">
        <v>11772</v>
      </c>
      <c r="J64" s="24" t="s">
        <v>8637</v>
      </c>
      <c r="K64" s="175" t="s">
        <v>11771</v>
      </c>
      <c r="L64" s="6" t="s">
        <v>11732</v>
      </c>
      <c r="M64" s="181">
        <f t="shared" si="6"/>
        <v>36208</v>
      </c>
      <c r="N64" s="181">
        <f t="shared" si="7"/>
        <v>36214</v>
      </c>
      <c r="Q64" s="181" t="s">
        <v>10005</v>
      </c>
      <c r="T64" s="181" t="s">
        <v>11295</v>
      </c>
      <c r="U64" s="187">
        <v>6.5</v>
      </c>
      <c r="V64" t="s">
        <v>11576</v>
      </c>
      <c r="W64"/>
      <c r="X64" t="s">
        <v>11235</v>
      </c>
      <c r="Y64" t="s">
        <v>11283</v>
      </c>
    </row>
    <row r="65" spans="1:25" x14ac:dyDescent="0.25">
      <c r="A65" s="175" t="s">
        <v>11571</v>
      </c>
      <c r="B65" t="s">
        <v>11709</v>
      </c>
      <c r="C65" s="179" t="str">
        <f t="shared" si="3"/>
        <v>CM:WQXTEST16465:M1999</v>
      </c>
      <c r="D65" s="178" t="s">
        <v>11775</v>
      </c>
      <c r="E65" s="178" t="s">
        <v>11774</v>
      </c>
      <c r="F65" s="276">
        <v>36215</v>
      </c>
      <c r="G65" s="239">
        <f t="shared" si="4"/>
        <v>36161</v>
      </c>
      <c r="H65" s="239">
        <f t="shared" si="5"/>
        <v>36525</v>
      </c>
      <c r="I65" s="175" t="s">
        <v>11772</v>
      </c>
      <c r="J65" s="24" t="s">
        <v>8637</v>
      </c>
      <c r="K65" s="175" t="s">
        <v>11771</v>
      </c>
      <c r="L65" s="6" t="s">
        <v>11732</v>
      </c>
      <c r="M65" s="181">
        <f t="shared" si="6"/>
        <v>36209</v>
      </c>
      <c r="N65" s="181">
        <f t="shared" si="7"/>
        <v>36215</v>
      </c>
      <c r="Q65" s="181" t="s">
        <v>10005</v>
      </c>
      <c r="T65" s="181" t="s">
        <v>11295</v>
      </c>
      <c r="U65" s="187">
        <v>6.3</v>
      </c>
      <c r="V65" t="s">
        <v>11576</v>
      </c>
      <c r="W65"/>
      <c r="X65" t="s">
        <v>11235</v>
      </c>
      <c r="Y65" t="s">
        <v>11283</v>
      </c>
    </row>
    <row r="66" spans="1:25" x14ac:dyDescent="0.25">
      <c r="A66" s="175" t="s">
        <v>11571</v>
      </c>
      <c r="B66" t="s">
        <v>11709</v>
      </c>
      <c r="C66" s="179" t="str">
        <f t="shared" si="3"/>
        <v>CM:WQXTEST16465:M1999</v>
      </c>
      <c r="D66" s="178" t="s">
        <v>11775</v>
      </c>
      <c r="E66" s="178" t="s">
        <v>11774</v>
      </c>
      <c r="F66" s="276">
        <v>36216</v>
      </c>
      <c r="G66" s="239">
        <f t="shared" si="4"/>
        <v>36161</v>
      </c>
      <c r="H66" s="239">
        <f t="shared" si="5"/>
        <v>36525</v>
      </c>
      <c r="I66" s="175" t="s">
        <v>11772</v>
      </c>
      <c r="J66" s="24" t="s">
        <v>8637</v>
      </c>
      <c r="K66" s="175" t="s">
        <v>11771</v>
      </c>
      <c r="L66" s="6" t="s">
        <v>11732</v>
      </c>
      <c r="M66" s="181">
        <f t="shared" si="6"/>
        <v>36210</v>
      </c>
      <c r="N66" s="181">
        <f t="shared" si="7"/>
        <v>36216</v>
      </c>
      <c r="Q66" s="181" t="s">
        <v>10005</v>
      </c>
      <c r="T66" s="181" t="s">
        <v>11295</v>
      </c>
      <c r="U66" s="187">
        <v>6.2</v>
      </c>
      <c r="V66" t="s">
        <v>11576</v>
      </c>
      <c r="W66"/>
      <c r="X66" t="s">
        <v>11235</v>
      </c>
      <c r="Y66" t="s">
        <v>11283</v>
      </c>
    </row>
    <row r="67" spans="1:25" x14ac:dyDescent="0.25">
      <c r="A67" s="175" t="s">
        <v>11571</v>
      </c>
      <c r="B67" t="s">
        <v>11709</v>
      </c>
      <c r="C67" s="179" t="str">
        <f t="shared" si="3"/>
        <v>CM:WQXTEST16465:M1999</v>
      </c>
      <c r="D67" s="178" t="s">
        <v>11775</v>
      </c>
      <c r="E67" s="178" t="s">
        <v>11774</v>
      </c>
      <c r="F67" s="276">
        <v>36217</v>
      </c>
      <c r="G67" s="239">
        <f t="shared" si="4"/>
        <v>36161</v>
      </c>
      <c r="H67" s="239">
        <f t="shared" si="5"/>
        <v>36525</v>
      </c>
      <c r="I67" s="175" t="s">
        <v>11772</v>
      </c>
      <c r="J67" s="24" t="s">
        <v>8637</v>
      </c>
      <c r="K67" s="175" t="s">
        <v>11771</v>
      </c>
      <c r="L67" s="6" t="s">
        <v>11732</v>
      </c>
      <c r="M67" s="181">
        <f t="shared" si="6"/>
        <v>36211</v>
      </c>
      <c r="N67" s="181">
        <f t="shared" si="7"/>
        <v>36217</v>
      </c>
      <c r="Q67" s="181" t="s">
        <v>10005</v>
      </c>
      <c r="T67" s="181" t="s">
        <v>11295</v>
      </c>
      <c r="U67" s="187">
        <v>5.9</v>
      </c>
      <c r="V67" t="s">
        <v>11576</v>
      </c>
      <c r="W67"/>
      <c r="X67" t="s">
        <v>11235</v>
      </c>
      <c r="Y67" t="s">
        <v>11283</v>
      </c>
    </row>
    <row r="68" spans="1:25" x14ac:dyDescent="0.25">
      <c r="A68" s="175" t="s">
        <v>11571</v>
      </c>
      <c r="B68" t="s">
        <v>11709</v>
      </c>
      <c r="C68" s="179" t="str">
        <f t="shared" si="3"/>
        <v>CM:WQXTEST16465:M1999</v>
      </c>
      <c r="D68" s="178" t="s">
        <v>11775</v>
      </c>
      <c r="E68" s="178" t="s">
        <v>11774</v>
      </c>
      <c r="F68" s="276">
        <v>36218</v>
      </c>
      <c r="G68" s="239">
        <f t="shared" si="4"/>
        <v>36161</v>
      </c>
      <c r="H68" s="239">
        <f t="shared" si="5"/>
        <v>36525</v>
      </c>
      <c r="I68" s="175" t="s">
        <v>11772</v>
      </c>
      <c r="J68" s="24" t="s">
        <v>8637</v>
      </c>
      <c r="K68" s="175" t="s">
        <v>11771</v>
      </c>
      <c r="L68" s="6" t="s">
        <v>11732</v>
      </c>
      <c r="M68" s="181">
        <f t="shared" si="6"/>
        <v>36212</v>
      </c>
      <c r="N68" s="181">
        <f t="shared" si="7"/>
        <v>36218</v>
      </c>
      <c r="Q68" s="181" t="s">
        <v>10005</v>
      </c>
      <c r="T68" s="181" t="s">
        <v>11295</v>
      </c>
      <c r="U68" s="187">
        <v>5.7</v>
      </c>
      <c r="V68" t="s">
        <v>11576</v>
      </c>
      <c r="W68"/>
      <c r="X68" t="s">
        <v>11235</v>
      </c>
      <c r="Y68" t="s">
        <v>11283</v>
      </c>
    </row>
    <row r="69" spans="1:25" x14ac:dyDescent="0.25">
      <c r="A69" s="175" t="s">
        <v>11571</v>
      </c>
      <c r="B69" t="s">
        <v>11709</v>
      </c>
      <c r="C69" s="179" t="str">
        <f t="shared" si="3"/>
        <v>CM:WQXTEST16465:M1999</v>
      </c>
      <c r="D69" s="178" t="s">
        <v>11775</v>
      </c>
      <c r="E69" s="178" t="s">
        <v>11774</v>
      </c>
      <c r="F69" s="276">
        <v>36219</v>
      </c>
      <c r="G69" s="239">
        <f t="shared" si="4"/>
        <v>36161</v>
      </c>
      <c r="H69" s="239">
        <f t="shared" si="5"/>
        <v>36525</v>
      </c>
      <c r="I69" s="175" t="s">
        <v>11772</v>
      </c>
      <c r="J69" s="24" t="s">
        <v>8637</v>
      </c>
      <c r="K69" s="175" t="s">
        <v>11771</v>
      </c>
      <c r="L69" s="6" t="s">
        <v>11732</v>
      </c>
      <c r="M69" s="181">
        <f t="shared" si="6"/>
        <v>36213</v>
      </c>
      <c r="N69" s="181">
        <f t="shared" si="7"/>
        <v>36219</v>
      </c>
      <c r="Q69" s="181" t="s">
        <v>10005</v>
      </c>
      <c r="T69" s="181" t="s">
        <v>11295</v>
      </c>
      <c r="U69" s="187">
        <v>5.9</v>
      </c>
      <c r="V69" t="s">
        <v>11576</v>
      </c>
      <c r="W69"/>
      <c r="X69" t="s">
        <v>11235</v>
      </c>
      <c r="Y69" t="s">
        <v>11283</v>
      </c>
    </row>
    <row r="70" spans="1:25" x14ac:dyDescent="0.25">
      <c r="A70" s="175" t="s">
        <v>11571</v>
      </c>
      <c r="B70" t="s">
        <v>11709</v>
      </c>
      <c r="C70" s="179" t="str">
        <f t="shared" si="3"/>
        <v>CM:WQXTEST16465:M1999</v>
      </c>
      <c r="D70" s="178" t="s">
        <v>11775</v>
      </c>
      <c r="E70" s="178" t="s">
        <v>11774</v>
      </c>
      <c r="F70" s="276">
        <v>36220</v>
      </c>
      <c r="G70" s="239">
        <f t="shared" si="4"/>
        <v>36161</v>
      </c>
      <c r="H70" s="239">
        <f t="shared" si="5"/>
        <v>36525</v>
      </c>
      <c r="I70" s="175" t="s">
        <v>11772</v>
      </c>
      <c r="J70" s="24" t="s">
        <v>8637</v>
      </c>
      <c r="K70" s="175" t="s">
        <v>11771</v>
      </c>
      <c r="L70" s="6" t="s">
        <v>11732</v>
      </c>
      <c r="M70" s="181">
        <f t="shared" si="6"/>
        <v>36214</v>
      </c>
      <c r="N70" s="181">
        <f t="shared" si="7"/>
        <v>36220</v>
      </c>
      <c r="Q70" s="181" t="s">
        <v>10005</v>
      </c>
      <c r="T70" s="181" t="s">
        <v>11295</v>
      </c>
      <c r="U70" s="187">
        <v>6.1</v>
      </c>
      <c r="V70" t="s">
        <v>11576</v>
      </c>
      <c r="W70"/>
      <c r="X70" t="s">
        <v>11235</v>
      </c>
      <c r="Y70" t="s">
        <v>11283</v>
      </c>
    </row>
    <row r="71" spans="1:25" x14ac:dyDescent="0.25">
      <c r="A71" s="175" t="s">
        <v>11571</v>
      </c>
      <c r="B71" t="s">
        <v>11709</v>
      </c>
      <c r="C71" s="179" t="str">
        <f t="shared" si="3"/>
        <v>CM:WQXTEST16465:M1999</v>
      </c>
      <c r="D71" s="178" t="s">
        <v>11775</v>
      </c>
      <c r="E71" s="178" t="s">
        <v>11774</v>
      </c>
      <c r="F71" s="276">
        <v>36221</v>
      </c>
      <c r="G71" s="239">
        <f t="shared" si="4"/>
        <v>36161</v>
      </c>
      <c r="H71" s="239">
        <f t="shared" si="5"/>
        <v>36525</v>
      </c>
      <c r="I71" s="175" t="s">
        <v>11772</v>
      </c>
      <c r="J71" s="24" t="s">
        <v>8637</v>
      </c>
      <c r="K71" s="175" t="s">
        <v>11771</v>
      </c>
      <c r="L71" s="6" t="s">
        <v>11732</v>
      </c>
      <c r="M71" s="181">
        <f t="shared" si="6"/>
        <v>36215</v>
      </c>
      <c r="N71" s="181">
        <f t="shared" si="7"/>
        <v>36221</v>
      </c>
      <c r="Q71" s="181" t="s">
        <v>10005</v>
      </c>
      <c r="T71" s="181" t="s">
        <v>11295</v>
      </c>
      <c r="U71" s="187">
        <v>6.3</v>
      </c>
      <c r="V71" t="s">
        <v>11576</v>
      </c>
      <c r="W71"/>
      <c r="X71" t="s">
        <v>11235</v>
      </c>
      <c r="Y71" t="s">
        <v>11283</v>
      </c>
    </row>
    <row r="72" spans="1:25" x14ac:dyDescent="0.25">
      <c r="A72" s="175" t="s">
        <v>11571</v>
      </c>
      <c r="B72" t="s">
        <v>11709</v>
      </c>
      <c r="C72" s="179" t="str">
        <f t="shared" si="3"/>
        <v>CM:WQXTEST16465:M1999</v>
      </c>
      <c r="D72" s="178" t="s">
        <v>11775</v>
      </c>
      <c r="E72" s="178" t="s">
        <v>11774</v>
      </c>
      <c r="F72" s="276">
        <v>36222</v>
      </c>
      <c r="G72" s="239">
        <f t="shared" si="4"/>
        <v>36161</v>
      </c>
      <c r="H72" s="239">
        <f t="shared" si="5"/>
        <v>36525</v>
      </c>
      <c r="I72" s="175" t="s">
        <v>11772</v>
      </c>
      <c r="J72" s="24" t="s">
        <v>8637</v>
      </c>
      <c r="K72" s="175" t="s">
        <v>11771</v>
      </c>
      <c r="L72" s="6" t="s">
        <v>11732</v>
      </c>
      <c r="M72" s="181">
        <f t="shared" si="6"/>
        <v>36216</v>
      </c>
      <c r="N72" s="181">
        <f t="shared" si="7"/>
        <v>36222</v>
      </c>
      <c r="Q72" s="181" t="s">
        <v>10005</v>
      </c>
      <c r="T72" s="181" t="s">
        <v>11295</v>
      </c>
      <c r="U72" s="187">
        <v>6.5</v>
      </c>
      <c r="V72" t="s">
        <v>11576</v>
      </c>
      <c r="W72"/>
      <c r="X72" t="s">
        <v>11235</v>
      </c>
      <c r="Y72" t="s">
        <v>11283</v>
      </c>
    </row>
    <row r="73" spans="1:25" x14ac:dyDescent="0.25">
      <c r="A73" s="175" t="s">
        <v>11571</v>
      </c>
      <c r="B73" t="s">
        <v>11709</v>
      </c>
      <c r="C73" s="179" t="str">
        <f t="shared" si="3"/>
        <v>CM:WQXTEST16465:M1999</v>
      </c>
      <c r="D73" s="178" t="s">
        <v>11775</v>
      </c>
      <c r="E73" s="178" t="s">
        <v>11774</v>
      </c>
      <c r="F73" s="276">
        <v>36223</v>
      </c>
      <c r="G73" s="239">
        <f t="shared" si="4"/>
        <v>36161</v>
      </c>
      <c r="H73" s="239">
        <f t="shared" si="5"/>
        <v>36525</v>
      </c>
      <c r="I73" s="175" t="s">
        <v>11772</v>
      </c>
      <c r="J73" s="24" t="s">
        <v>8637</v>
      </c>
      <c r="K73" s="175" t="s">
        <v>11771</v>
      </c>
      <c r="L73" s="6" t="s">
        <v>11732</v>
      </c>
      <c r="M73" s="181">
        <f t="shared" si="6"/>
        <v>36217</v>
      </c>
      <c r="N73" s="181">
        <f t="shared" si="7"/>
        <v>36223</v>
      </c>
      <c r="Q73" s="181" t="s">
        <v>10005</v>
      </c>
      <c r="T73" s="181" t="s">
        <v>11295</v>
      </c>
      <c r="U73" s="187">
        <v>6.6</v>
      </c>
      <c r="V73" t="s">
        <v>11576</v>
      </c>
      <c r="W73"/>
      <c r="X73" t="s">
        <v>11235</v>
      </c>
      <c r="Y73" t="s">
        <v>11283</v>
      </c>
    </row>
    <row r="74" spans="1:25" x14ac:dyDescent="0.25">
      <c r="A74" s="175" t="s">
        <v>11571</v>
      </c>
      <c r="B74" t="s">
        <v>11709</v>
      </c>
      <c r="C74" s="179" t="str">
        <f t="shared" si="3"/>
        <v>CM:WQXTEST16465:M1999</v>
      </c>
      <c r="D74" s="178" t="s">
        <v>11775</v>
      </c>
      <c r="E74" s="178" t="s">
        <v>11774</v>
      </c>
      <c r="F74" s="276">
        <v>36224</v>
      </c>
      <c r="G74" s="239">
        <f t="shared" si="4"/>
        <v>36161</v>
      </c>
      <c r="H74" s="239">
        <f t="shared" si="5"/>
        <v>36525</v>
      </c>
      <c r="I74" s="175" t="s">
        <v>11772</v>
      </c>
      <c r="J74" s="24" t="s">
        <v>8637</v>
      </c>
      <c r="K74" s="175" t="s">
        <v>11771</v>
      </c>
      <c r="L74" s="6" t="s">
        <v>11732</v>
      </c>
      <c r="M74" s="181">
        <f t="shared" si="6"/>
        <v>36218</v>
      </c>
      <c r="N74" s="181">
        <f t="shared" si="7"/>
        <v>36224</v>
      </c>
      <c r="Q74" s="181" t="s">
        <v>10005</v>
      </c>
      <c r="T74" s="181" t="s">
        <v>11295</v>
      </c>
      <c r="U74" s="187">
        <v>6.8</v>
      </c>
      <c r="V74" t="s">
        <v>11576</v>
      </c>
      <c r="W74"/>
      <c r="X74" t="s">
        <v>11235</v>
      </c>
      <c r="Y74" t="s">
        <v>11283</v>
      </c>
    </row>
    <row r="75" spans="1:25" x14ac:dyDescent="0.25">
      <c r="A75" s="175" t="s">
        <v>11571</v>
      </c>
      <c r="B75" t="s">
        <v>11709</v>
      </c>
      <c r="C75" s="179" t="str">
        <f t="shared" si="3"/>
        <v>CM:WQXTEST16465:M1999</v>
      </c>
      <c r="D75" s="178" t="s">
        <v>11775</v>
      </c>
      <c r="E75" s="178" t="s">
        <v>11774</v>
      </c>
      <c r="F75" s="276">
        <v>36225</v>
      </c>
      <c r="G75" s="239">
        <f t="shared" si="4"/>
        <v>36161</v>
      </c>
      <c r="H75" s="239">
        <f t="shared" si="5"/>
        <v>36525</v>
      </c>
      <c r="I75" s="175" t="s">
        <v>11772</v>
      </c>
      <c r="J75" s="24" t="s">
        <v>8637</v>
      </c>
      <c r="K75" s="175" t="s">
        <v>11771</v>
      </c>
      <c r="L75" s="6" t="s">
        <v>11732</v>
      </c>
      <c r="M75" s="181">
        <f t="shared" si="6"/>
        <v>36219</v>
      </c>
      <c r="N75" s="181">
        <f t="shared" si="7"/>
        <v>36225</v>
      </c>
      <c r="Q75" s="181" t="s">
        <v>10005</v>
      </c>
      <c r="T75" s="181" t="s">
        <v>11295</v>
      </c>
      <c r="U75" s="187">
        <v>7.4</v>
      </c>
      <c r="V75" t="s">
        <v>11576</v>
      </c>
      <c r="W75" s="184"/>
      <c r="X75" t="s">
        <v>11235</v>
      </c>
      <c r="Y75" t="s">
        <v>11283</v>
      </c>
    </row>
    <row r="76" spans="1:25" x14ac:dyDescent="0.25">
      <c r="A76" s="175" t="s">
        <v>11571</v>
      </c>
      <c r="B76" t="s">
        <v>11709</v>
      </c>
      <c r="C76" s="179" t="str">
        <f t="shared" si="3"/>
        <v>CM:WQXTEST16465:M1999</v>
      </c>
      <c r="D76" s="178" t="s">
        <v>11775</v>
      </c>
      <c r="E76" s="178" t="s">
        <v>11774</v>
      </c>
      <c r="F76" s="276">
        <v>36226</v>
      </c>
      <c r="G76" s="239">
        <f t="shared" si="4"/>
        <v>36161</v>
      </c>
      <c r="H76" s="239">
        <f t="shared" si="5"/>
        <v>36525</v>
      </c>
      <c r="I76" s="175" t="s">
        <v>11772</v>
      </c>
      <c r="J76" s="24" t="s">
        <v>8637</v>
      </c>
      <c r="K76" s="175" t="s">
        <v>11771</v>
      </c>
      <c r="L76" s="6" t="s">
        <v>11732</v>
      </c>
      <c r="M76" s="181">
        <f t="shared" si="6"/>
        <v>36220</v>
      </c>
      <c r="N76" s="181">
        <f t="shared" si="7"/>
        <v>36226</v>
      </c>
      <c r="Q76" s="181" t="s">
        <v>10005</v>
      </c>
      <c r="T76" s="181" t="s">
        <v>11295</v>
      </c>
      <c r="U76" s="187">
        <v>7.6</v>
      </c>
      <c r="V76" t="s">
        <v>11576</v>
      </c>
      <c r="W76"/>
      <c r="X76" t="s">
        <v>11235</v>
      </c>
      <c r="Y76" t="s">
        <v>11283</v>
      </c>
    </row>
    <row r="77" spans="1:25" x14ac:dyDescent="0.25">
      <c r="A77" s="175" t="s">
        <v>11571</v>
      </c>
      <c r="B77" t="s">
        <v>11709</v>
      </c>
      <c r="C77" s="179" t="str">
        <f t="shared" si="3"/>
        <v>CM:WQXTEST16465:M1999</v>
      </c>
      <c r="D77" s="178" t="s">
        <v>11775</v>
      </c>
      <c r="E77" s="178" t="s">
        <v>11774</v>
      </c>
      <c r="F77" s="276">
        <v>36227</v>
      </c>
      <c r="G77" s="239">
        <f t="shared" si="4"/>
        <v>36161</v>
      </c>
      <c r="H77" s="239">
        <f t="shared" si="5"/>
        <v>36525</v>
      </c>
      <c r="I77" s="175" t="s">
        <v>11772</v>
      </c>
      <c r="J77" s="24" t="s">
        <v>8637</v>
      </c>
      <c r="K77" s="175" t="s">
        <v>11771</v>
      </c>
      <c r="L77" s="6" t="s">
        <v>11732</v>
      </c>
      <c r="M77" s="181">
        <f t="shared" si="6"/>
        <v>36221</v>
      </c>
      <c r="N77" s="181">
        <f t="shared" si="7"/>
        <v>36227</v>
      </c>
      <c r="Q77" s="181" t="s">
        <v>10005</v>
      </c>
      <c r="T77" s="181" t="s">
        <v>11295</v>
      </c>
      <c r="U77" s="187">
        <v>7.7</v>
      </c>
      <c r="V77" t="s">
        <v>11576</v>
      </c>
      <c r="W77"/>
      <c r="X77" t="s">
        <v>11235</v>
      </c>
      <c r="Y77" t="s">
        <v>11283</v>
      </c>
    </row>
    <row r="78" spans="1:25" x14ac:dyDescent="0.25">
      <c r="A78" s="175" t="s">
        <v>11571</v>
      </c>
      <c r="B78" t="s">
        <v>11709</v>
      </c>
      <c r="C78" s="179" t="str">
        <f t="shared" si="3"/>
        <v>CM:WQXTEST16465:M1999</v>
      </c>
      <c r="D78" s="178" t="s">
        <v>11775</v>
      </c>
      <c r="E78" s="178" t="s">
        <v>11774</v>
      </c>
      <c r="F78" s="276">
        <v>36228</v>
      </c>
      <c r="G78" s="239">
        <f t="shared" si="4"/>
        <v>36161</v>
      </c>
      <c r="H78" s="239">
        <f t="shared" si="5"/>
        <v>36525</v>
      </c>
      <c r="I78" s="175" t="s">
        <v>11772</v>
      </c>
      <c r="J78" s="24" t="s">
        <v>8637</v>
      </c>
      <c r="K78" s="175" t="s">
        <v>11771</v>
      </c>
      <c r="L78" s="6" t="s">
        <v>11732</v>
      </c>
      <c r="M78" s="181">
        <f t="shared" si="6"/>
        <v>36222</v>
      </c>
      <c r="N78" s="181">
        <f t="shared" si="7"/>
        <v>36228</v>
      </c>
      <c r="Q78" s="181" t="s">
        <v>10005</v>
      </c>
      <c r="T78" s="181" t="s">
        <v>11295</v>
      </c>
      <c r="U78" s="187">
        <v>7.7</v>
      </c>
      <c r="V78" t="s">
        <v>11576</v>
      </c>
      <c r="W78"/>
      <c r="X78" t="s">
        <v>11235</v>
      </c>
      <c r="Y78" t="s">
        <v>11283</v>
      </c>
    </row>
    <row r="79" spans="1:25" x14ac:dyDescent="0.25">
      <c r="A79" s="175" t="s">
        <v>11571</v>
      </c>
      <c r="B79" t="s">
        <v>11709</v>
      </c>
      <c r="C79" s="179" t="str">
        <f t="shared" si="3"/>
        <v>CM:WQXTEST16465:M1999</v>
      </c>
      <c r="D79" s="178" t="s">
        <v>11775</v>
      </c>
      <c r="E79" s="178" t="s">
        <v>11774</v>
      </c>
      <c r="F79" s="276">
        <v>36229</v>
      </c>
      <c r="G79" s="239">
        <f t="shared" si="4"/>
        <v>36161</v>
      </c>
      <c r="H79" s="239">
        <f t="shared" si="5"/>
        <v>36525</v>
      </c>
      <c r="I79" s="175" t="s">
        <v>11772</v>
      </c>
      <c r="J79" s="24" t="s">
        <v>8637</v>
      </c>
      <c r="K79" s="175" t="s">
        <v>11771</v>
      </c>
      <c r="L79" s="6" t="s">
        <v>11732</v>
      </c>
      <c r="M79" s="181">
        <f t="shared" si="6"/>
        <v>36223</v>
      </c>
      <c r="N79" s="181">
        <f t="shared" si="7"/>
        <v>36229</v>
      </c>
      <c r="Q79" s="181" t="s">
        <v>10005</v>
      </c>
      <c r="T79" s="181" t="s">
        <v>11295</v>
      </c>
      <c r="U79" s="187">
        <v>7.9</v>
      </c>
      <c r="V79" t="s">
        <v>11576</v>
      </c>
      <c r="W79"/>
      <c r="X79" t="s">
        <v>11235</v>
      </c>
      <c r="Y79" t="s">
        <v>11283</v>
      </c>
    </row>
    <row r="80" spans="1:25" x14ac:dyDescent="0.25">
      <c r="A80" s="175" t="s">
        <v>11571</v>
      </c>
      <c r="B80" t="s">
        <v>11709</v>
      </c>
      <c r="C80" s="179" t="str">
        <f t="shared" si="3"/>
        <v>CM:WQXTEST16465:M1999</v>
      </c>
      <c r="D80" s="178" t="s">
        <v>11775</v>
      </c>
      <c r="E80" s="178" t="s">
        <v>11774</v>
      </c>
      <c r="F80" s="276">
        <v>36230</v>
      </c>
      <c r="G80" s="239">
        <f t="shared" si="4"/>
        <v>36161</v>
      </c>
      <c r="H80" s="239">
        <f t="shared" si="5"/>
        <v>36525</v>
      </c>
      <c r="I80" s="175" t="s">
        <v>11772</v>
      </c>
      <c r="J80" s="24" t="s">
        <v>8637</v>
      </c>
      <c r="K80" s="175" t="s">
        <v>11771</v>
      </c>
      <c r="L80" s="6" t="s">
        <v>11732</v>
      </c>
      <c r="M80" s="181">
        <f t="shared" si="6"/>
        <v>36224</v>
      </c>
      <c r="N80" s="181">
        <f t="shared" si="7"/>
        <v>36230</v>
      </c>
      <c r="Q80" s="181" t="s">
        <v>10005</v>
      </c>
      <c r="T80" s="181" t="s">
        <v>11295</v>
      </c>
      <c r="U80" s="187">
        <v>8.1</v>
      </c>
      <c r="V80" t="s">
        <v>11576</v>
      </c>
      <c r="W80"/>
      <c r="X80" t="s">
        <v>11235</v>
      </c>
      <c r="Y80" t="s">
        <v>11283</v>
      </c>
    </row>
    <row r="81" spans="1:25" x14ac:dyDescent="0.25">
      <c r="A81" s="175" t="s">
        <v>11571</v>
      </c>
      <c r="B81" t="s">
        <v>11709</v>
      </c>
      <c r="C81" s="179" t="str">
        <f t="shared" si="3"/>
        <v>CM:WQXTEST16465:M1999</v>
      </c>
      <c r="D81" s="178" t="s">
        <v>11775</v>
      </c>
      <c r="E81" s="178" t="s">
        <v>11774</v>
      </c>
      <c r="F81" s="276">
        <v>36231</v>
      </c>
      <c r="G81" s="239">
        <f t="shared" si="4"/>
        <v>36161</v>
      </c>
      <c r="H81" s="239">
        <f t="shared" si="5"/>
        <v>36525</v>
      </c>
      <c r="I81" s="175" t="s">
        <v>11772</v>
      </c>
      <c r="J81" s="24" t="s">
        <v>8637</v>
      </c>
      <c r="K81" s="175" t="s">
        <v>11771</v>
      </c>
      <c r="L81" s="6" t="s">
        <v>11732</v>
      </c>
      <c r="M81" s="181">
        <f t="shared" si="6"/>
        <v>36225</v>
      </c>
      <c r="N81" s="181">
        <f t="shared" si="7"/>
        <v>36231</v>
      </c>
      <c r="Q81" s="181" t="s">
        <v>10005</v>
      </c>
      <c r="T81" s="181" t="s">
        <v>11295</v>
      </c>
      <c r="U81" s="187">
        <v>8.1</v>
      </c>
      <c r="V81" t="s">
        <v>11576</v>
      </c>
      <c r="W81"/>
      <c r="X81" t="s">
        <v>11235</v>
      </c>
      <c r="Y81" t="s">
        <v>11283</v>
      </c>
    </row>
    <row r="82" spans="1:25" x14ac:dyDescent="0.25">
      <c r="A82" s="175" t="s">
        <v>11571</v>
      </c>
      <c r="B82" t="s">
        <v>11709</v>
      </c>
      <c r="C82" s="179" t="str">
        <f t="shared" ref="C82:C145" si="8">"CM:"&amp;B82&amp;":M"&amp;YEAR(F82)</f>
        <v>CM:WQXTEST16465:M1999</v>
      </c>
      <c r="D82" s="178" t="s">
        <v>11775</v>
      </c>
      <c r="E82" s="178" t="s">
        <v>11774</v>
      </c>
      <c r="F82" s="276">
        <v>36232</v>
      </c>
      <c r="G82" s="239">
        <f t="shared" ref="G82:G145" si="9">DATE(YEAR(F82),MONTH(1),DAY(1))</f>
        <v>36161</v>
      </c>
      <c r="H82" s="239">
        <f t="shared" ref="H82:H145" si="10">DATE(YEAR(F83),12,DAY(31))</f>
        <v>36525</v>
      </c>
      <c r="I82" s="175" t="s">
        <v>11772</v>
      </c>
      <c r="J82" s="24" t="s">
        <v>8637</v>
      </c>
      <c r="K82" s="175" t="s">
        <v>11771</v>
      </c>
      <c r="L82" s="6" t="s">
        <v>11732</v>
      </c>
      <c r="M82" s="181">
        <f t="shared" ref="M82:M145" si="11">F82-6</f>
        <v>36226</v>
      </c>
      <c r="N82" s="181">
        <f t="shared" ref="N82:N145" si="12">F82</f>
        <v>36232</v>
      </c>
      <c r="Q82" s="181" t="s">
        <v>10005</v>
      </c>
      <c r="T82" s="181" t="s">
        <v>11295</v>
      </c>
      <c r="U82" s="187">
        <v>7.8</v>
      </c>
      <c r="V82" t="s">
        <v>11576</v>
      </c>
      <c r="W82"/>
      <c r="X82" t="s">
        <v>11235</v>
      </c>
      <c r="Y82" t="s">
        <v>11283</v>
      </c>
    </row>
    <row r="83" spans="1:25" x14ac:dyDescent="0.25">
      <c r="A83" s="175" t="s">
        <v>11571</v>
      </c>
      <c r="B83" t="s">
        <v>11709</v>
      </c>
      <c r="C83" s="179" t="str">
        <f t="shared" si="8"/>
        <v>CM:WQXTEST16465:M1999</v>
      </c>
      <c r="D83" s="178" t="s">
        <v>11775</v>
      </c>
      <c r="E83" s="178" t="s">
        <v>11774</v>
      </c>
      <c r="F83" s="276">
        <v>36233</v>
      </c>
      <c r="G83" s="239">
        <f t="shared" si="9"/>
        <v>36161</v>
      </c>
      <c r="H83" s="239">
        <f t="shared" si="10"/>
        <v>36525</v>
      </c>
      <c r="I83" s="175" t="s">
        <v>11772</v>
      </c>
      <c r="J83" s="24" t="s">
        <v>8637</v>
      </c>
      <c r="K83" s="175" t="s">
        <v>11771</v>
      </c>
      <c r="L83" s="6" t="s">
        <v>11732</v>
      </c>
      <c r="M83" s="181">
        <f t="shared" si="11"/>
        <v>36227</v>
      </c>
      <c r="N83" s="181">
        <f t="shared" si="12"/>
        <v>36233</v>
      </c>
      <c r="Q83" s="181" t="s">
        <v>10005</v>
      </c>
      <c r="T83" s="181" t="s">
        <v>11295</v>
      </c>
      <c r="U83" s="187">
        <v>7.7</v>
      </c>
      <c r="V83" t="s">
        <v>11576</v>
      </c>
      <c r="W83"/>
      <c r="X83" t="s">
        <v>11235</v>
      </c>
      <c r="Y83" t="s">
        <v>11283</v>
      </c>
    </row>
    <row r="84" spans="1:25" x14ac:dyDescent="0.25">
      <c r="A84" s="175" t="s">
        <v>11571</v>
      </c>
      <c r="B84" t="s">
        <v>11709</v>
      </c>
      <c r="C84" s="179" t="str">
        <f t="shared" si="8"/>
        <v>CM:WQXTEST16465:M1999</v>
      </c>
      <c r="D84" s="178" t="s">
        <v>11775</v>
      </c>
      <c r="E84" s="178" t="s">
        <v>11774</v>
      </c>
      <c r="F84" s="276">
        <v>36234</v>
      </c>
      <c r="G84" s="239">
        <f t="shared" si="9"/>
        <v>36161</v>
      </c>
      <c r="H84" s="239">
        <f t="shared" si="10"/>
        <v>36525</v>
      </c>
      <c r="I84" s="175" t="s">
        <v>11772</v>
      </c>
      <c r="J84" s="24" t="s">
        <v>8637</v>
      </c>
      <c r="K84" s="175" t="s">
        <v>11771</v>
      </c>
      <c r="L84" s="6" t="s">
        <v>11732</v>
      </c>
      <c r="M84" s="181">
        <f t="shared" si="11"/>
        <v>36228</v>
      </c>
      <c r="N84" s="181">
        <f t="shared" si="12"/>
        <v>36234</v>
      </c>
      <c r="Q84" s="181" t="s">
        <v>10005</v>
      </c>
      <c r="T84" s="181" t="s">
        <v>11295</v>
      </c>
      <c r="U84" s="187">
        <v>7.9</v>
      </c>
      <c r="V84" t="s">
        <v>11576</v>
      </c>
      <c r="W84"/>
      <c r="X84" t="s">
        <v>11235</v>
      </c>
      <c r="Y84" t="s">
        <v>11283</v>
      </c>
    </row>
    <row r="85" spans="1:25" x14ac:dyDescent="0.25">
      <c r="A85" s="175" t="s">
        <v>11571</v>
      </c>
      <c r="B85" t="s">
        <v>11709</v>
      </c>
      <c r="C85" s="179" t="str">
        <f t="shared" si="8"/>
        <v>CM:WQXTEST16465:M1999</v>
      </c>
      <c r="D85" s="178" t="s">
        <v>11775</v>
      </c>
      <c r="E85" s="178" t="s">
        <v>11774</v>
      </c>
      <c r="F85" s="276">
        <v>36235</v>
      </c>
      <c r="G85" s="239">
        <f t="shared" si="9"/>
        <v>36161</v>
      </c>
      <c r="H85" s="239">
        <f t="shared" si="10"/>
        <v>36525</v>
      </c>
      <c r="I85" s="175" t="s">
        <v>11772</v>
      </c>
      <c r="J85" s="24" t="s">
        <v>8637</v>
      </c>
      <c r="K85" s="175" t="s">
        <v>11771</v>
      </c>
      <c r="L85" s="6" t="s">
        <v>11732</v>
      </c>
      <c r="M85" s="181">
        <f t="shared" si="11"/>
        <v>36229</v>
      </c>
      <c r="N85" s="181">
        <f t="shared" si="12"/>
        <v>36235</v>
      </c>
      <c r="Q85" s="181" t="s">
        <v>10005</v>
      </c>
      <c r="T85" s="181" t="s">
        <v>11295</v>
      </c>
      <c r="U85" s="187">
        <v>8.1999999999999993</v>
      </c>
      <c r="V85" t="s">
        <v>11576</v>
      </c>
      <c r="W85"/>
      <c r="X85" t="s">
        <v>11235</v>
      </c>
      <c r="Y85" t="s">
        <v>11283</v>
      </c>
    </row>
    <row r="86" spans="1:25" x14ac:dyDescent="0.25">
      <c r="A86" s="175" t="s">
        <v>11571</v>
      </c>
      <c r="B86" t="s">
        <v>11709</v>
      </c>
      <c r="C86" s="179" t="str">
        <f t="shared" si="8"/>
        <v>CM:WQXTEST16465:M1999</v>
      </c>
      <c r="D86" s="178" t="s">
        <v>11775</v>
      </c>
      <c r="E86" s="178" t="s">
        <v>11774</v>
      </c>
      <c r="F86" s="276">
        <v>36236</v>
      </c>
      <c r="G86" s="239">
        <f t="shared" si="9"/>
        <v>36161</v>
      </c>
      <c r="H86" s="239">
        <f t="shared" si="10"/>
        <v>36525</v>
      </c>
      <c r="I86" s="175" t="s">
        <v>11772</v>
      </c>
      <c r="J86" s="24" t="s">
        <v>8637</v>
      </c>
      <c r="K86" s="175" t="s">
        <v>11771</v>
      </c>
      <c r="L86" s="6" t="s">
        <v>11732</v>
      </c>
      <c r="M86" s="181">
        <f t="shared" si="11"/>
        <v>36230</v>
      </c>
      <c r="N86" s="181">
        <f t="shared" si="12"/>
        <v>36236</v>
      </c>
      <c r="Q86" s="181" t="s">
        <v>10005</v>
      </c>
      <c r="T86" s="181" t="s">
        <v>11295</v>
      </c>
      <c r="U86" s="187">
        <v>8.4</v>
      </c>
      <c r="V86" t="s">
        <v>11576</v>
      </c>
      <c r="W86"/>
      <c r="X86" t="s">
        <v>11235</v>
      </c>
      <c r="Y86" t="s">
        <v>11283</v>
      </c>
    </row>
    <row r="87" spans="1:25" x14ac:dyDescent="0.25">
      <c r="A87" s="175" t="s">
        <v>11571</v>
      </c>
      <c r="B87" t="s">
        <v>11709</v>
      </c>
      <c r="C87" s="179" t="str">
        <f t="shared" si="8"/>
        <v>CM:WQXTEST16465:M1999</v>
      </c>
      <c r="D87" s="178" t="s">
        <v>11775</v>
      </c>
      <c r="E87" s="178" t="s">
        <v>11774</v>
      </c>
      <c r="F87" s="276">
        <v>36237</v>
      </c>
      <c r="G87" s="239">
        <f t="shared" si="9"/>
        <v>36161</v>
      </c>
      <c r="H87" s="239">
        <f t="shared" si="10"/>
        <v>36525</v>
      </c>
      <c r="I87" s="175" t="s">
        <v>11772</v>
      </c>
      <c r="J87" s="24" t="s">
        <v>8637</v>
      </c>
      <c r="K87" s="175" t="s">
        <v>11771</v>
      </c>
      <c r="L87" s="6" t="s">
        <v>11732</v>
      </c>
      <c r="M87" s="181">
        <f t="shared" si="11"/>
        <v>36231</v>
      </c>
      <c r="N87" s="181">
        <f t="shared" si="12"/>
        <v>36237</v>
      </c>
      <c r="Q87" s="181" t="s">
        <v>10005</v>
      </c>
      <c r="T87" s="181" t="s">
        <v>11295</v>
      </c>
      <c r="U87" s="187">
        <v>8.6999999999999993</v>
      </c>
      <c r="V87" t="s">
        <v>11576</v>
      </c>
      <c r="W87"/>
      <c r="X87" t="s">
        <v>11235</v>
      </c>
      <c r="Y87" t="s">
        <v>11283</v>
      </c>
    </row>
    <row r="88" spans="1:25" x14ac:dyDescent="0.25">
      <c r="A88" s="175" t="s">
        <v>11571</v>
      </c>
      <c r="B88" t="s">
        <v>11709</v>
      </c>
      <c r="C88" s="179" t="str">
        <f t="shared" si="8"/>
        <v>CM:WQXTEST16465:M1999</v>
      </c>
      <c r="D88" s="178" t="s">
        <v>11775</v>
      </c>
      <c r="E88" s="178" t="s">
        <v>11774</v>
      </c>
      <c r="F88" s="276">
        <v>36238</v>
      </c>
      <c r="G88" s="239">
        <f t="shared" si="9"/>
        <v>36161</v>
      </c>
      <c r="H88" s="239">
        <f t="shared" si="10"/>
        <v>36525</v>
      </c>
      <c r="I88" s="175" t="s">
        <v>11772</v>
      </c>
      <c r="J88" s="24" t="s">
        <v>8637</v>
      </c>
      <c r="K88" s="175" t="s">
        <v>11771</v>
      </c>
      <c r="L88" s="6" t="s">
        <v>11732</v>
      </c>
      <c r="M88" s="181">
        <f t="shared" si="11"/>
        <v>36232</v>
      </c>
      <c r="N88" s="181">
        <f t="shared" si="12"/>
        <v>36238</v>
      </c>
      <c r="Q88" s="181" t="s">
        <v>10005</v>
      </c>
      <c r="T88" s="181" t="s">
        <v>11295</v>
      </c>
      <c r="U88" s="187">
        <v>9.4</v>
      </c>
      <c r="V88" t="s">
        <v>11576</v>
      </c>
      <c r="W88"/>
      <c r="X88" t="s">
        <v>11235</v>
      </c>
      <c r="Y88" t="s">
        <v>11283</v>
      </c>
    </row>
    <row r="89" spans="1:25" x14ac:dyDescent="0.25">
      <c r="A89" s="175" t="s">
        <v>11571</v>
      </c>
      <c r="B89" t="s">
        <v>11709</v>
      </c>
      <c r="C89" s="179" t="str">
        <f t="shared" si="8"/>
        <v>CM:WQXTEST16465:M1999</v>
      </c>
      <c r="D89" s="178" t="s">
        <v>11775</v>
      </c>
      <c r="E89" s="178" t="s">
        <v>11774</v>
      </c>
      <c r="F89" s="276">
        <v>36239</v>
      </c>
      <c r="G89" s="239">
        <f t="shared" si="9"/>
        <v>36161</v>
      </c>
      <c r="H89" s="239">
        <f t="shared" si="10"/>
        <v>36525</v>
      </c>
      <c r="I89" s="175" t="s">
        <v>11772</v>
      </c>
      <c r="J89" s="24" t="s">
        <v>8637</v>
      </c>
      <c r="K89" s="175" t="s">
        <v>11771</v>
      </c>
      <c r="L89" s="6" t="s">
        <v>11732</v>
      </c>
      <c r="M89" s="181">
        <f t="shared" si="11"/>
        <v>36233</v>
      </c>
      <c r="N89" s="181">
        <f t="shared" si="12"/>
        <v>36239</v>
      </c>
      <c r="Q89" s="181" t="s">
        <v>10005</v>
      </c>
      <c r="T89" s="181" t="s">
        <v>11295</v>
      </c>
      <c r="U89" s="187">
        <v>9.9</v>
      </c>
      <c r="V89" t="s">
        <v>11576</v>
      </c>
      <c r="W89"/>
      <c r="X89" t="s">
        <v>11235</v>
      </c>
      <c r="Y89" t="s">
        <v>11283</v>
      </c>
    </row>
    <row r="90" spans="1:25" x14ac:dyDescent="0.25">
      <c r="A90" s="175" t="s">
        <v>11571</v>
      </c>
      <c r="B90" t="s">
        <v>11709</v>
      </c>
      <c r="C90" s="179" t="str">
        <f t="shared" si="8"/>
        <v>CM:WQXTEST16465:M1999</v>
      </c>
      <c r="D90" s="178" t="s">
        <v>11775</v>
      </c>
      <c r="E90" s="178" t="s">
        <v>11774</v>
      </c>
      <c r="F90" s="276">
        <v>36240</v>
      </c>
      <c r="G90" s="239">
        <f t="shared" si="9"/>
        <v>36161</v>
      </c>
      <c r="H90" s="239">
        <f t="shared" si="10"/>
        <v>36525</v>
      </c>
      <c r="I90" s="175" t="s">
        <v>11772</v>
      </c>
      <c r="J90" s="24" t="s">
        <v>8637</v>
      </c>
      <c r="K90" s="175" t="s">
        <v>11771</v>
      </c>
      <c r="L90" s="6" t="s">
        <v>11732</v>
      </c>
      <c r="M90" s="181">
        <f t="shared" si="11"/>
        <v>36234</v>
      </c>
      <c r="N90" s="181">
        <f t="shared" si="12"/>
        <v>36240</v>
      </c>
      <c r="Q90" s="181" t="s">
        <v>10005</v>
      </c>
      <c r="T90" s="181" t="s">
        <v>11295</v>
      </c>
      <c r="U90" s="187">
        <v>10.5</v>
      </c>
      <c r="V90" t="s">
        <v>11576</v>
      </c>
      <c r="W90"/>
      <c r="X90" t="s">
        <v>11235</v>
      </c>
      <c r="Y90" t="s">
        <v>11283</v>
      </c>
    </row>
    <row r="91" spans="1:25" x14ac:dyDescent="0.25">
      <c r="A91" s="175" t="s">
        <v>11571</v>
      </c>
      <c r="B91" t="s">
        <v>11709</v>
      </c>
      <c r="C91" s="179" t="str">
        <f t="shared" si="8"/>
        <v>CM:WQXTEST16465:M1999</v>
      </c>
      <c r="D91" s="178" t="s">
        <v>11775</v>
      </c>
      <c r="E91" s="178" t="s">
        <v>11774</v>
      </c>
      <c r="F91" s="276">
        <v>36241</v>
      </c>
      <c r="G91" s="239">
        <f t="shared" si="9"/>
        <v>36161</v>
      </c>
      <c r="H91" s="239">
        <f t="shared" si="10"/>
        <v>36525</v>
      </c>
      <c r="I91" s="175" t="s">
        <v>11772</v>
      </c>
      <c r="J91" s="24" t="s">
        <v>8637</v>
      </c>
      <c r="K91" s="175" t="s">
        <v>11771</v>
      </c>
      <c r="L91" s="6" t="s">
        <v>11732</v>
      </c>
      <c r="M91" s="181">
        <f t="shared" si="11"/>
        <v>36235</v>
      </c>
      <c r="N91" s="181">
        <f t="shared" si="12"/>
        <v>36241</v>
      </c>
      <c r="Q91" s="181" t="s">
        <v>10005</v>
      </c>
      <c r="T91" s="181" t="s">
        <v>11295</v>
      </c>
      <c r="U91" s="187">
        <v>11.1</v>
      </c>
      <c r="V91" t="s">
        <v>11576</v>
      </c>
      <c r="W91"/>
      <c r="X91" t="s">
        <v>11235</v>
      </c>
      <c r="Y91" t="s">
        <v>11283</v>
      </c>
    </row>
    <row r="92" spans="1:25" x14ac:dyDescent="0.25">
      <c r="A92" s="175" t="s">
        <v>11571</v>
      </c>
      <c r="B92" t="s">
        <v>11709</v>
      </c>
      <c r="C92" s="179" t="str">
        <f t="shared" si="8"/>
        <v>CM:WQXTEST16465:M1999</v>
      </c>
      <c r="D92" s="178" t="s">
        <v>11775</v>
      </c>
      <c r="E92" s="178" t="s">
        <v>11774</v>
      </c>
      <c r="F92" s="276">
        <v>36242</v>
      </c>
      <c r="G92" s="239">
        <f t="shared" si="9"/>
        <v>36161</v>
      </c>
      <c r="H92" s="239">
        <f t="shared" si="10"/>
        <v>36525</v>
      </c>
      <c r="I92" s="175" t="s">
        <v>11772</v>
      </c>
      <c r="J92" s="24" t="s">
        <v>8637</v>
      </c>
      <c r="K92" s="175" t="s">
        <v>11771</v>
      </c>
      <c r="L92" s="6" t="s">
        <v>11732</v>
      </c>
      <c r="M92" s="181">
        <f t="shared" si="11"/>
        <v>36236</v>
      </c>
      <c r="N92" s="181">
        <f t="shared" si="12"/>
        <v>36242</v>
      </c>
      <c r="Q92" s="181" t="s">
        <v>10005</v>
      </c>
      <c r="T92" s="181" t="s">
        <v>11295</v>
      </c>
      <c r="U92" s="187">
        <v>11.7</v>
      </c>
      <c r="V92" t="s">
        <v>11576</v>
      </c>
      <c r="W92"/>
      <c r="X92" t="s">
        <v>11235</v>
      </c>
      <c r="Y92" t="s">
        <v>11283</v>
      </c>
    </row>
    <row r="93" spans="1:25" x14ac:dyDescent="0.25">
      <c r="A93" s="175" t="s">
        <v>11571</v>
      </c>
      <c r="B93" t="s">
        <v>11709</v>
      </c>
      <c r="C93" s="179" t="str">
        <f t="shared" si="8"/>
        <v>CM:WQXTEST16465:M1999</v>
      </c>
      <c r="D93" s="178" t="s">
        <v>11775</v>
      </c>
      <c r="E93" s="178" t="s">
        <v>11774</v>
      </c>
      <c r="F93" s="276">
        <v>36243</v>
      </c>
      <c r="G93" s="239">
        <f t="shared" si="9"/>
        <v>36161</v>
      </c>
      <c r="H93" s="239">
        <f t="shared" si="10"/>
        <v>36525</v>
      </c>
      <c r="I93" s="175" t="s">
        <v>11772</v>
      </c>
      <c r="J93" s="24" t="s">
        <v>8637</v>
      </c>
      <c r="K93" s="175" t="s">
        <v>11771</v>
      </c>
      <c r="L93" s="6" t="s">
        <v>11732</v>
      </c>
      <c r="M93" s="181">
        <f t="shared" si="11"/>
        <v>36237</v>
      </c>
      <c r="N93" s="181">
        <f t="shared" si="12"/>
        <v>36243</v>
      </c>
      <c r="Q93" s="181" t="s">
        <v>10005</v>
      </c>
      <c r="T93" s="181" t="s">
        <v>11295</v>
      </c>
      <c r="U93" s="187">
        <v>11.9</v>
      </c>
      <c r="V93" t="s">
        <v>11576</v>
      </c>
      <c r="W93"/>
      <c r="X93" t="s">
        <v>11235</v>
      </c>
      <c r="Y93" t="s">
        <v>11283</v>
      </c>
    </row>
    <row r="94" spans="1:25" x14ac:dyDescent="0.25">
      <c r="A94" s="175" t="s">
        <v>11571</v>
      </c>
      <c r="B94" t="s">
        <v>11709</v>
      </c>
      <c r="C94" s="179" t="str">
        <f t="shared" si="8"/>
        <v>CM:WQXTEST16465:M1999</v>
      </c>
      <c r="D94" s="178" t="s">
        <v>11775</v>
      </c>
      <c r="E94" s="178" t="s">
        <v>11774</v>
      </c>
      <c r="F94" s="276">
        <v>36244</v>
      </c>
      <c r="G94" s="239">
        <f t="shared" si="9"/>
        <v>36161</v>
      </c>
      <c r="H94" s="239">
        <f t="shared" si="10"/>
        <v>36525</v>
      </c>
      <c r="I94" s="175" t="s">
        <v>11772</v>
      </c>
      <c r="J94" s="24" t="s">
        <v>8637</v>
      </c>
      <c r="K94" s="175" t="s">
        <v>11771</v>
      </c>
      <c r="L94" s="6" t="s">
        <v>11732</v>
      </c>
      <c r="M94" s="181">
        <f t="shared" si="11"/>
        <v>36238</v>
      </c>
      <c r="N94" s="181">
        <f t="shared" si="12"/>
        <v>36244</v>
      </c>
      <c r="Q94" s="181" t="s">
        <v>10005</v>
      </c>
      <c r="T94" s="181" t="s">
        <v>11295</v>
      </c>
      <c r="U94" s="187">
        <v>11.9</v>
      </c>
      <c r="V94" t="s">
        <v>11576</v>
      </c>
      <c r="W94"/>
      <c r="X94" t="s">
        <v>11235</v>
      </c>
      <c r="Y94" t="s">
        <v>11283</v>
      </c>
    </row>
    <row r="95" spans="1:25" x14ac:dyDescent="0.25">
      <c r="A95" s="175" t="s">
        <v>11571</v>
      </c>
      <c r="B95" t="s">
        <v>11709</v>
      </c>
      <c r="C95" s="179" t="str">
        <f t="shared" si="8"/>
        <v>CM:WQXTEST16465:M1999</v>
      </c>
      <c r="D95" s="178" t="s">
        <v>11775</v>
      </c>
      <c r="E95" s="178" t="s">
        <v>11774</v>
      </c>
      <c r="F95" s="276">
        <v>36245</v>
      </c>
      <c r="G95" s="239">
        <f t="shared" si="9"/>
        <v>36161</v>
      </c>
      <c r="H95" s="239">
        <f t="shared" si="10"/>
        <v>36525</v>
      </c>
      <c r="I95" s="175" t="s">
        <v>11772</v>
      </c>
      <c r="J95" s="24" t="s">
        <v>8637</v>
      </c>
      <c r="K95" s="175" t="s">
        <v>11771</v>
      </c>
      <c r="L95" s="6" t="s">
        <v>11732</v>
      </c>
      <c r="M95" s="181">
        <f t="shared" si="11"/>
        <v>36239</v>
      </c>
      <c r="N95" s="181">
        <f t="shared" si="12"/>
        <v>36245</v>
      </c>
      <c r="Q95" s="181" t="s">
        <v>10005</v>
      </c>
      <c r="T95" s="181" t="s">
        <v>11295</v>
      </c>
      <c r="U95" s="187">
        <v>11.7</v>
      </c>
      <c r="V95" t="s">
        <v>11576</v>
      </c>
      <c r="W95"/>
      <c r="X95" t="s">
        <v>11235</v>
      </c>
      <c r="Y95" t="s">
        <v>11283</v>
      </c>
    </row>
    <row r="96" spans="1:25" x14ac:dyDescent="0.25">
      <c r="A96" s="175" t="s">
        <v>11571</v>
      </c>
      <c r="B96" t="s">
        <v>11709</v>
      </c>
      <c r="C96" s="179" t="str">
        <f t="shared" si="8"/>
        <v>CM:WQXTEST16465:M1999</v>
      </c>
      <c r="D96" s="178" t="s">
        <v>11775</v>
      </c>
      <c r="E96" s="178" t="s">
        <v>11774</v>
      </c>
      <c r="F96" s="276">
        <v>36246</v>
      </c>
      <c r="G96" s="239">
        <f t="shared" si="9"/>
        <v>36161</v>
      </c>
      <c r="H96" s="239">
        <f t="shared" si="10"/>
        <v>36525</v>
      </c>
      <c r="I96" s="175" t="s">
        <v>11772</v>
      </c>
      <c r="J96" s="24" t="s">
        <v>8637</v>
      </c>
      <c r="K96" s="175" t="s">
        <v>11771</v>
      </c>
      <c r="L96" s="6" t="s">
        <v>11732</v>
      </c>
      <c r="M96" s="181">
        <f t="shared" si="11"/>
        <v>36240</v>
      </c>
      <c r="N96" s="181">
        <f t="shared" si="12"/>
        <v>36246</v>
      </c>
      <c r="Q96" s="181" t="s">
        <v>10005</v>
      </c>
      <c r="T96" s="181" t="s">
        <v>11295</v>
      </c>
      <c r="U96" s="187">
        <v>11.5</v>
      </c>
      <c r="V96" t="s">
        <v>11576</v>
      </c>
      <c r="W96"/>
      <c r="X96" t="s">
        <v>11235</v>
      </c>
      <c r="Y96" t="s">
        <v>11283</v>
      </c>
    </row>
    <row r="97" spans="1:25" x14ac:dyDescent="0.25">
      <c r="A97" s="175" t="s">
        <v>11571</v>
      </c>
      <c r="B97" t="s">
        <v>11709</v>
      </c>
      <c r="C97" s="179" t="str">
        <f t="shared" si="8"/>
        <v>CM:WQXTEST16465:M1999</v>
      </c>
      <c r="D97" s="178" t="s">
        <v>11775</v>
      </c>
      <c r="E97" s="178" t="s">
        <v>11774</v>
      </c>
      <c r="F97" s="276">
        <v>36247</v>
      </c>
      <c r="G97" s="239">
        <f t="shared" si="9"/>
        <v>36161</v>
      </c>
      <c r="H97" s="239">
        <f t="shared" si="10"/>
        <v>36525</v>
      </c>
      <c r="I97" s="175" t="s">
        <v>11772</v>
      </c>
      <c r="J97" s="24" t="s">
        <v>8637</v>
      </c>
      <c r="K97" s="175" t="s">
        <v>11771</v>
      </c>
      <c r="L97" s="6" t="s">
        <v>11732</v>
      </c>
      <c r="M97" s="181">
        <f t="shared" si="11"/>
        <v>36241</v>
      </c>
      <c r="N97" s="181">
        <f t="shared" si="12"/>
        <v>36247</v>
      </c>
      <c r="Q97" s="181" t="s">
        <v>10005</v>
      </c>
      <c r="T97" s="181" t="s">
        <v>11295</v>
      </c>
      <c r="U97" s="187">
        <v>11.2</v>
      </c>
      <c r="V97" t="s">
        <v>11576</v>
      </c>
      <c r="W97"/>
      <c r="X97" t="s">
        <v>11235</v>
      </c>
      <c r="Y97" t="s">
        <v>11283</v>
      </c>
    </row>
    <row r="98" spans="1:25" x14ac:dyDescent="0.25">
      <c r="A98" s="175" t="s">
        <v>11571</v>
      </c>
      <c r="B98" t="s">
        <v>11709</v>
      </c>
      <c r="C98" s="179" t="str">
        <f t="shared" si="8"/>
        <v>CM:WQXTEST16465:M1999</v>
      </c>
      <c r="D98" s="178" t="s">
        <v>11775</v>
      </c>
      <c r="E98" s="178" t="s">
        <v>11774</v>
      </c>
      <c r="F98" s="276">
        <v>36248</v>
      </c>
      <c r="G98" s="239">
        <f t="shared" si="9"/>
        <v>36161</v>
      </c>
      <c r="H98" s="239">
        <f t="shared" si="10"/>
        <v>36525</v>
      </c>
      <c r="I98" s="175" t="s">
        <v>11772</v>
      </c>
      <c r="J98" s="24" t="s">
        <v>8637</v>
      </c>
      <c r="K98" s="175" t="s">
        <v>11771</v>
      </c>
      <c r="L98" s="6" t="s">
        <v>11732</v>
      </c>
      <c r="M98" s="181">
        <f t="shared" si="11"/>
        <v>36242</v>
      </c>
      <c r="N98" s="181">
        <f t="shared" si="12"/>
        <v>36248</v>
      </c>
      <c r="Q98" s="181" t="s">
        <v>10005</v>
      </c>
      <c r="T98" s="181" t="s">
        <v>11295</v>
      </c>
      <c r="U98" s="187">
        <v>10.6</v>
      </c>
      <c r="V98" t="s">
        <v>11576</v>
      </c>
      <c r="W98"/>
      <c r="X98" t="s">
        <v>11235</v>
      </c>
      <c r="Y98" t="s">
        <v>11283</v>
      </c>
    </row>
    <row r="99" spans="1:25" x14ac:dyDescent="0.25">
      <c r="A99" s="175" t="s">
        <v>11571</v>
      </c>
      <c r="B99" t="s">
        <v>11709</v>
      </c>
      <c r="C99" s="179" t="str">
        <f t="shared" si="8"/>
        <v>CM:WQXTEST16465:M1999</v>
      </c>
      <c r="D99" s="178" t="s">
        <v>11775</v>
      </c>
      <c r="E99" s="178" t="s">
        <v>11774</v>
      </c>
      <c r="F99" s="276">
        <v>36249</v>
      </c>
      <c r="G99" s="239">
        <f t="shared" si="9"/>
        <v>36161</v>
      </c>
      <c r="H99" s="239">
        <f t="shared" si="10"/>
        <v>36525</v>
      </c>
      <c r="I99" s="175" t="s">
        <v>11772</v>
      </c>
      <c r="J99" s="24" t="s">
        <v>8637</v>
      </c>
      <c r="K99" s="175" t="s">
        <v>11771</v>
      </c>
      <c r="L99" s="6" t="s">
        <v>11732</v>
      </c>
      <c r="M99" s="181">
        <f t="shared" si="11"/>
        <v>36243</v>
      </c>
      <c r="N99" s="181">
        <f t="shared" si="12"/>
        <v>36249</v>
      </c>
      <c r="Q99" s="181" t="s">
        <v>10005</v>
      </c>
      <c r="T99" s="181" t="s">
        <v>11295</v>
      </c>
      <c r="U99" s="187">
        <v>10</v>
      </c>
      <c r="V99" t="s">
        <v>11576</v>
      </c>
      <c r="W99"/>
      <c r="X99" t="s">
        <v>11235</v>
      </c>
      <c r="Y99" t="s">
        <v>11283</v>
      </c>
    </row>
    <row r="100" spans="1:25" x14ac:dyDescent="0.25">
      <c r="A100" s="175" t="s">
        <v>11571</v>
      </c>
      <c r="B100" t="s">
        <v>11709</v>
      </c>
      <c r="C100" s="179" t="str">
        <f t="shared" si="8"/>
        <v>CM:WQXTEST16465:M1999</v>
      </c>
      <c r="D100" s="178" t="s">
        <v>11775</v>
      </c>
      <c r="E100" s="178" t="s">
        <v>11774</v>
      </c>
      <c r="F100" s="276">
        <v>36250</v>
      </c>
      <c r="G100" s="239">
        <f t="shared" si="9"/>
        <v>36161</v>
      </c>
      <c r="H100" s="239">
        <f t="shared" si="10"/>
        <v>36525</v>
      </c>
      <c r="I100" s="175" t="s">
        <v>11772</v>
      </c>
      <c r="J100" s="24" t="s">
        <v>8637</v>
      </c>
      <c r="K100" s="175" t="s">
        <v>11771</v>
      </c>
      <c r="L100" s="6" t="s">
        <v>11732</v>
      </c>
      <c r="M100" s="181">
        <f t="shared" si="11"/>
        <v>36244</v>
      </c>
      <c r="N100" s="181">
        <f t="shared" si="12"/>
        <v>36250</v>
      </c>
      <c r="Q100" s="181" t="s">
        <v>10005</v>
      </c>
      <c r="T100" s="181" t="s">
        <v>11295</v>
      </c>
      <c r="U100" s="187">
        <v>9.4</v>
      </c>
      <c r="V100" t="s">
        <v>11576</v>
      </c>
      <c r="W100"/>
      <c r="X100" t="s">
        <v>11235</v>
      </c>
      <c r="Y100" t="s">
        <v>11283</v>
      </c>
    </row>
    <row r="101" spans="1:25" x14ac:dyDescent="0.25">
      <c r="A101" s="175" t="s">
        <v>11571</v>
      </c>
      <c r="B101" t="s">
        <v>11709</v>
      </c>
      <c r="C101" s="179" t="str">
        <f t="shared" si="8"/>
        <v>CM:WQXTEST16465:M1999</v>
      </c>
      <c r="D101" s="178" t="s">
        <v>11775</v>
      </c>
      <c r="E101" s="178" t="s">
        <v>11774</v>
      </c>
      <c r="F101" s="276">
        <v>36251</v>
      </c>
      <c r="G101" s="239">
        <f t="shared" si="9"/>
        <v>36161</v>
      </c>
      <c r="H101" s="239">
        <f t="shared" si="10"/>
        <v>36525</v>
      </c>
      <c r="I101" s="175" t="s">
        <v>11772</v>
      </c>
      <c r="J101" s="24" t="s">
        <v>8637</v>
      </c>
      <c r="K101" s="175" t="s">
        <v>11771</v>
      </c>
      <c r="L101" s="6" t="s">
        <v>11732</v>
      </c>
      <c r="M101" s="181">
        <f t="shared" si="11"/>
        <v>36245</v>
      </c>
      <c r="N101" s="181">
        <f t="shared" si="12"/>
        <v>36251</v>
      </c>
      <c r="Q101" s="181" t="s">
        <v>10005</v>
      </c>
      <c r="T101" s="181" t="s">
        <v>11295</v>
      </c>
      <c r="U101" s="187">
        <v>9</v>
      </c>
      <c r="V101" t="s">
        <v>11576</v>
      </c>
      <c r="W101"/>
      <c r="X101" t="s">
        <v>11235</v>
      </c>
      <c r="Y101" t="s">
        <v>11283</v>
      </c>
    </row>
    <row r="102" spans="1:25" x14ac:dyDescent="0.25">
      <c r="A102" s="175" t="s">
        <v>11571</v>
      </c>
      <c r="B102" t="s">
        <v>11709</v>
      </c>
      <c r="C102" s="179" t="str">
        <f t="shared" si="8"/>
        <v>CM:WQXTEST16465:M1999</v>
      </c>
      <c r="D102" s="178" t="s">
        <v>11775</v>
      </c>
      <c r="E102" s="178" t="s">
        <v>11774</v>
      </c>
      <c r="F102" s="276">
        <v>36252</v>
      </c>
      <c r="G102" s="239">
        <f t="shared" si="9"/>
        <v>36161</v>
      </c>
      <c r="H102" s="239">
        <f t="shared" si="10"/>
        <v>36525</v>
      </c>
      <c r="I102" s="175" t="s">
        <v>11772</v>
      </c>
      <c r="J102" s="24" t="s">
        <v>8637</v>
      </c>
      <c r="K102" s="175" t="s">
        <v>11771</v>
      </c>
      <c r="L102" s="6" t="s">
        <v>11732</v>
      </c>
      <c r="M102" s="181">
        <f t="shared" si="11"/>
        <v>36246</v>
      </c>
      <c r="N102" s="181">
        <f t="shared" si="12"/>
        <v>36252</v>
      </c>
      <c r="Q102" s="181" t="s">
        <v>10005</v>
      </c>
      <c r="T102" s="181" t="s">
        <v>11295</v>
      </c>
      <c r="U102" s="187">
        <v>8.6999999999999993</v>
      </c>
      <c r="V102" t="s">
        <v>11576</v>
      </c>
      <c r="W102"/>
      <c r="X102" t="s">
        <v>11235</v>
      </c>
      <c r="Y102" t="s">
        <v>11283</v>
      </c>
    </row>
    <row r="103" spans="1:25" x14ac:dyDescent="0.25">
      <c r="A103" s="175" t="s">
        <v>11571</v>
      </c>
      <c r="B103" t="s">
        <v>11709</v>
      </c>
      <c r="C103" s="179" t="str">
        <f t="shared" si="8"/>
        <v>CM:WQXTEST16465:M1999</v>
      </c>
      <c r="D103" s="178" t="s">
        <v>11775</v>
      </c>
      <c r="E103" s="178" t="s">
        <v>11774</v>
      </c>
      <c r="F103" s="276">
        <v>36253</v>
      </c>
      <c r="G103" s="239">
        <f t="shared" si="9"/>
        <v>36161</v>
      </c>
      <c r="H103" s="239">
        <f t="shared" si="10"/>
        <v>36525</v>
      </c>
      <c r="I103" s="175" t="s">
        <v>11772</v>
      </c>
      <c r="J103" s="24" t="s">
        <v>8637</v>
      </c>
      <c r="K103" s="175" t="s">
        <v>11771</v>
      </c>
      <c r="L103" s="6" t="s">
        <v>11732</v>
      </c>
      <c r="M103" s="181">
        <f t="shared" si="11"/>
        <v>36247</v>
      </c>
      <c r="N103" s="181">
        <f t="shared" si="12"/>
        <v>36253</v>
      </c>
      <c r="Q103" s="181" t="s">
        <v>10005</v>
      </c>
      <c r="T103" s="181" t="s">
        <v>11295</v>
      </c>
      <c r="U103" s="187">
        <v>8.5</v>
      </c>
      <c r="V103" t="s">
        <v>11576</v>
      </c>
      <c r="W103"/>
      <c r="X103" t="s">
        <v>11235</v>
      </c>
      <c r="Y103" t="s">
        <v>11283</v>
      </c>
    </row>
    <row r="104" spans="1:25" x14ac:dyDescent="0.25">
      <c r="A104" s="175" t="s">
        <v>11571</v>
      </c>
      <c r="B104" t="s">
        <v>11709</v>
      </c>
      <c r="C104" s="179" t="str">
        <f t="shared" si="8"/>
        <v>CM:WQXTEST16465:M1999</v>
      </c>
      <c r="D104" s="178" t="s">
        <v>11775</v>
      </c>
      <c r="E104" s="178" t="s">
        <v>11774</v>
      </c>
      <c r="F104" s="276">
        <v>36254</v>
      </c>
      <c r="G104" s="239">
        <f t="shared" si="9"/>
        <v>36161</v>
      </c>
      <c r="H104" s="239">
        <f t="shared" si="10"/>
        <v>36525</v>
      </c>
      <c r="I104" s="175" t="s">
        <v>11772</v>
      </c>
      <c r="J104" s="24" t="s">
        <v>8637</v>
      </c>
      <c r="K104" s="175" t="s">
        <v>11771</v>
      </c>
      <c r="L104" s="6" t="s">
        <v>11732</v>
      </c>
      <c r="M104" s="181">
        <f t="shared" si="11"/>
        <v>36248</v>
      </c>
      <c r="N104" s="181">
        <f t="shared" si="12"/>
        <v>36254</v>
      </c>
      <c r="Q104" s="181" t="s">
        <v>10005</v>
      </c>
      <c r="T104" s="181" t="s">
        <v>11295</v>
      </c>
      <c r="U104" s="187">
        <v>8.6999999999999993</v>
      </c>
      <c r="V104" t="s">
        <v>11576</v>
      </c>
      <c r="W104"/>
      <c r="X104" t="s">
        <v>11235</v>
      </c>
      <c r="Y104" t="s">
        <v>11283</v>
      </c>
    </row>
    <row r="105" spans="1:25" x14ac:dyDescent="0.25">
      <c r="A105" s="175" t="s">
        <v>11571</v>
      </c>
      <c r="B105" t="s">
        <v>11709</v>
      </c>
      <c r="C105" s="179" t="str">
        <f t="shared" si="8"/>
        <v>CM:WQXTEST16465:M1999</v>
      </c>
      <c r="D105" s="178" t="s">
        <v>11775</v>
      </c>
      <c r="E105" s="178" t="s">
        <v>11774</v>
      </c>
      <c r="F105" s="276">
        <v>36255</v>
      </c>
      <c r="G105" s="239">
        <f t="shared" si="9"/>
        <v>36161</v>
      </c>
      <c r="H105" s="239">
        <f t="shared" si="10"/>
        <v>36525</v>
      </c>
      <c r="I105" s="175" t="s">
        <v>11772</v>
      </c>
      <c r="J105" s="24" t="s">
        <v>8637</v>
      </c>
      <c r="K105" s="175" t="s">
        <v>11771</v>
      </c>
      <c r="L105" s="6" t="s">
        <v>11732</v>
      </c>
      <c r="M105" s="181">
        <f t="shared" si="11"/>
        <v>36249</v>
      </c>
      <c r="N105" s="181">
        <f t="shared" si="12"/>
        <v>36255</v>
      </c>
      <c r="Q105" s="181" t="s">
        <v>10005</v>
      </c>
      <c r="T105" s="181" t="s">
        <v>11295</v>
      </c>
      <c r="U105" s="187">
        <v>9.1999999999999993</v>
      </c>
      <c r="V105" t="s">
        <v>11576</v>
      </c>
      <c r="W105"/>
      <c r="X105" t="s">
        <v>11235</v>
      </c>
      <c r="Y105" t="s">
        <v>11283</v>
      </c>
    </row>
    <row r="106" spans="1:25" x14ac:dyDescent="0.25">
      <c r="A106" s="175" t="s">
        <v>11571</v>
      </c>
      <c r="B106" t="s">
        <v>11709</v>
      </c>
      <c r="C106" s="179" t="str">
        <f t="shared" si="8"/>
        <v>CM:WQXTEST16465:M1999</v>
      </c>
      <c r="D106" s="178" t="s">
        <v>11775</v>
      </c>
      <c r="E106" s="178" t="s">
        <v>11774</v>
      </c>
      <c r="F106" s="276">
        <v>36256</v>
      </c>
      <c r="G106" s="239">
        <f t="shared" si="9"/>
        <v>36161</v>
      </c>
      <c r="H106" s="239">
        <f t="shared" si="10"/>
        <v>36525</v>
      </c>
      <c r="I106" s="175" t="s">
        <v>11772</v>
      </c>
      <c r="J106" s="24" t="s">
        <v>8637</v>
      </c>
      <c r="K106" s="175" t="s">
        <v>11771</v>
      </c>
      <c r="L106" s="6" t="s">
        <v>11732</v>
      </c>
      <c r="M106" s="181">
        <f t="shared" si="11"/>
        <v>36250</v>
      </c>
      <c r="N106" s="181">
        <f t="shared" si="12"/>
        <v>36256</v>
      </c>
      <c r="Q106" s="181" t="s">
        <v>10005</v>
      </c>
      <c r="T106" s="181" t="s">
        <v>11295</v>
      </c>
      <c r="U106" s="187">
        <v>9.6999999999999993</v>
      </c>
      <c r="V106" t="s">
        <v>11576</v>
      </c>
      <c r="W106" s="184"/>
      <c r="X106" t="s">
        <v>11235</v>
      </c>
      <c r="Y106" t="s">
        <v>11283</v>
      </c>
    </row>
    <row r="107" spans="1:25" x14ac:dyDescent="0.25">
      <c r="A107" s="175" t="s">
        <v>11571</v>
      </c>
      <c r="B107" t="s">
        <v>11709</v>
      </c>
      <c r="C107" s="179" t="str">
        <f t="shared" si="8"/>
        <v>CM:WQXTEST16465:M1999</v>
      </c>
      <c r="D107" s="178" t="s">
        <v>11775</v>
      </c>
      <c r="E107" s="178" t="s">
        <v>11774</v>
      </c>
      <c r="F107" s="276">
        <v>36257</v>
      </c>
      <c r="G107" s="239">
        <f t="shared" si="9"/>
        <v>36161</v>
      </c>
      <c r="H107" s="239">
        <f t="shared" si="10"/>
        <v>36525</v>
      </c>
      <c r="I107" s="175" t="s">
        <v>11772</v>
      </c>
      <c r="J107" s="24" t="s">
        <v>8637</v>
      </c>
      <c r="K107" s="175" t="s">
        <v>11771</v>
      </c>
      <c r="L107" s="6" t="s">
        <v>11732</v>
      </c>
      <c r="M107" s="181">
        <f t="shared" si="11"/>
        <v>36251</v>
      </c>
      <c r="N107" s="181">
        <f t="shared" si="12"/>
        <v>36257</v>
      </c>
      <c r="Q107" s="181" t="s">
        <v>10005</v>
      </c>
      <c r="T107" s="181" t="s">
        <v>11295</v>
      </c>
      <c r="U107" s="187">
        <v>10.4</v>
      </c>
      <c r="V107" t="s">
        <v>11576</v>
      </c>
      <c r="W107"/>
      <c r="X107" t="s">
        <v>11235</v>
      </c>
      <c r="Y107" t="s">
        <v>11283</v>
      </c>
    </row>
    <row r="108" spans="1:25" x14ac:dyDescent="0.25">
      <c r="A108" s="175" t="s">
        <v>11571</v>
      </c>
      <c r="B108" t="s">
        <v>11709</v>
      </c>
      <c r="C108" s="179" t="str">
        <f t="shared" si="8"/>
        <v>CM:WQXTEST16465:M1999</v>
      </c>
      <c r="D108" s="178" t="s">
        <v>11775</v>
      </c>
      <c r="E108" s="178" t="s">
        <v>11774</v>
      </c>
      <c r="F108" s="276">
        <v>36258</v>
      </c>
      <c r="G108" s="239">
        <f t="shared" si="9"/>
        <v>36161</v>
      </c>
      <c r="H108" s="239">
        <f t="shared" si="10"/>
        <v>36525</v>
      </c>
      <c r="I108" s="175" t="s">
        <v>11772</v>
      </c>
      <c r="J108" s="24" t="s">
        <v>8637</v>
      </c>
      <c r="K108" s="175" t="s">
        <v>11771</v>
      </c>
      <c r="L108" s="6" t="s">
        <v>11732</v>
      </c>
      <c r="M108" s="181">
        <f t="shared" si="11"/>
        <v>36252</v>
      </c>
      <c r="N108" s="181">
        <f t="shared" si="12"/>
        <v>36258</v>
      </c>
      <c r="Q108" s="181" t="s">
        <v>10005</v>
      </c>
      <c r="T108" s="181" t="s">
        <v>11295</v>
      </c>
      <c r="U108" s="187">
        <v>11.1</v>
      </c>
      <c r="V108" t="s">
        <v>11576</v>
      </c>
      <c r="W108"/>
      <c r="X108" t="s">
        <v>11235</v>
      </c>
      <c r="Y108" t="s">
        <v>11283</v>
      </c>
    </row>
    <row r="109" spans="1:25" x14ac:dyDescent="0.25">
      <c r="A109" s="175" t="s">
        <v>11571</v>
      </c>
      <c r="B109" t="s">
        <v>11709</v>
      </c>
      <c r="C109" s="179" t="str">
        <f t="shared" si="8"/>
        <v>CM:WQXTEST16465:M1999</v>
      </c>
      <c r="D109" s="178" t="s">
        <v>11775</v>
      </c>
      <c r="E109" s="178" t="s">
        <v>11774</v>
      </c>
      <c r="F109" s="276">
        <v>36259</v>
      </c>
      <c r="G109" s="239">
        <f t="shared" si="9"/>
        <v>36161</v>
      </c>
      <c r="H109" s="239">
        <f t="shared" si="10"/>
        <v>36525</v>
      </c>
      <c r="I109" s="175" t="s">
        <v>11772</v>
      </c>
      <c r="J109" s="24" t="s">
        <v>8637</v>
      </c>
      <c r="K109" s="175" t="s">
        <v>11771</v>
      </c>
      <c r="L109" s="6" t="s">
        <v>11732</v>
      </c>
      <c r="M109" s="181">
        <f t="shared" si="11"/>
        <v>36253</v>
      </c>
      <c r="N109" s="181">
        <f t="shared" si="12"/>
        <v>36259</v>
      </c>
      <c r="Q109" s="181" t="s">
        <v>10005</v>
      </c>
      <c r="T109" s="181" t="s">
        <v>11295</v>
      </c>
      <c r="U109" s="187">
        <v>11.6</v>
      </c>
      <c r="V109" t="s">
        <v>11576</v>
      </c>
      <c r="W109"/>
      <c r="X109" t="s">
        <v>11235</v>
      </c>
      <c r="Y109" t="s">
        <v>11283</v>
      </c>
    </row>
    <row r="110" spans="1:25" x14ac:dyDescent="0.25">
      <c r="A110" s="175" t="s">
        <v>11571</v>
      </c>
      <c r="B110" t="s">
        <v>11709</v>
      </c>
      <c r="C110" s="179" t="str">
        <f t="shared" si="8"/>
        <v>CM:WQXTEST16465:M1999</v>
      </c>
      <c r="D110" s="178" t="s">
        <v>11775</v>
      </c>
      <c r="E110" s="178" t="s">
        <v>11774</v>
      </c>
      <c r="F110" s="276">
        <v>36260</v>
      </c>
      <c r="G110" s="239">
        <f t="shared" si="9"/>
        <v>36161</v>
      </c>
      <c r="H110" s="239">
        <f t="shared" si="10"/>
        <v>36525</v>
      </c>
      <c r="I110" s="175" t="s">
        <v>11772</v>
      </c>
      <c r="J110" s="24" t="s">
        <v>8637</v>
      </c>
      <c r="K110" s="175" t="s">
        <v>11771</v>
      </c>
      <c r="L110" s="6" t="s">
        <v>11732</v>
      </c>
      <c r="M110" s="181">
        <f t="shared" si="11"/>
        <v>36254</v>
      </c>
      <c r="N110" s="181">
        <f t="shared" si="12"/>
        <v>36260</v>
      </c>
      <c r="Q110" s="181" t="s">
        <v>10005</v>
      </c>
      <c r="T110" s="181" t="s">
        <v>11295</v>
      </c>
      <c r="U110" s="187">
        <v>12.1</v>
      </c>
      <c r="V110" t="s">
        <v>11576</v>
      </c>
      <c r="W110"/>
      <c r="X110" t="s">
        <v>11235</v>
      </c>
      <c r="Y110" t="s">
        <v>11283</v>
      </c>
    </row>
    <row r="111" spans="1:25" x14ac:dyDescent="0.25">
      <c r="A111" s="175" t="s">
        <v>11571</v>
      </c>
      <c r="B111" t="s">
        <v>11709</v>
      </c>
      <c r="C111" s="179" t="str">
        <f t="shared" si="8"/>
        <v>CM:WQXTEST16465:M1999</v>
      </c>
      <c r="D111" s="178" t="s">
        <v>11775</v>
      </c>
      <c r="E111" s="178" t="s">
        <v>11774</v>
      </c>
      <c r="F111" s="276">
        <v>36261</v>
      </c>
      <c r="G111" s="239">
        <f t="shared" si="9"/>
        <v>36161</v>
      </c>
      <c r="H111" s="239">
        <f t="shared" si="10"/>
        <v>36525</v>
      </c>
      <c r="I111" s="175" t="s">
        <v>11772</v>
      </c>
      <c r="J111" s="24" t="s">
        <v>8637</v>
      </c>
      <c r="K111" s="175" t="s">
        <v>11771</v>
      </c>
      <c r="L111" s="6" t="s">
        <v>11732</v>
      </c>
      <c r="M111" s="181">
        <f t="shared" si="11"/>
        <v>36255</v>
      </c>
      <c r="N111" s="181">
        <f t="shared" si="12"/>
        <v>36261</v>
      </c>
      <c r="Q111" s="181" t="s">
        <v>10005</v>
      </c>
      <c r="T111" s="181" t="s">
        <v>11295</v>
      </c>
      <c r="U111" s="187">
        <v>12.6</v>
      </c>
      <c r="V111" t="s">
        <v>11576</v>
      </c>
      <c r="W111"/>
      <c r="X111" t="s">
        <v>11235</v>
      </c>
      <c r="Y111" t="s">
        <v>11283</v>
      </c>
    </row>
    <row r="112" spans="1:25" x14ac:dyDescent="0.25">
      <c r="A112" s="175" t="s">
        <v>11571</v>
      </c>
      <c r="B112" t="s">
        <v>11709</v>
      </c>
      <c r="C112" s="179" t="str">
        <f t="shared" si="8"/>
        <v>CM:WQXTEST16465:M1999</v>
      </c>
      <c r="D112" s="178" t="s">
        <v>11775</v>
      </c>
      <c r="E112" s="178" t="s">
        <v>11774</v>
      </c>
      <c r="F112" s="276">
        <v>36262</v>
      </c>
      <c r="G112" s="239">
        <f t="shared" si="9"/>
        <v>36161</v>
      </c>
      <c r="H112" s="239">
        <f t="shared" si="10"/>
        <v>36525</v>
      </c>
      <c r="I112" s="175" t="s">
        <v>11772</v>
      </c>
      <c r="J112" s="24" t="s">
        <v>8637</v>
      </c>
      <c r="K112" s="175" t="s">
        <v>11771</v>
      </c>
      <c r="L112" s="6" t="s">
        <v>11732</v>
      </c>
      <c r="M112" s="181">
        <f t="shared" si="11"/>
        <v>36256</v>
      </c>
      <c r="N112" s="181">
        <f t="shared" si="12"/>
        <v>36262</v>
      </c>
      <c r="Q112" s="181" t="s">
        <v>10005</v>
      </c>
      <c r="T112" s="181" t="s">
        <v>11295</v>
      </c>
      <c r="U112" s="187">
        <v>13</v>
      </c>
      <c r="V112" t="s">
        <v>11576</v>
      </c>
      <c r="W112"/>
      <c r="X112" t="s">
        <v>11235</v>
      </c>
      <c r="Y112" t="s">
        <v>11283</v>
      </c>
    </row>
    <row r="113" spans="1:25" x14ac:dyDescent="0.25">
      <c r="A113" s="175" t="s">
        <v>11571</v>
      </c>
      <c r="B113" t="s">
        <v>11709</v>
      </c>
      <c r="C113" s="179" t="str">
        <f t="shared" si="8"/>
        <v>CM:WQXTEST16465:M1999</v>
      </c>
      <c r="D113" s="178" t="s">
        <v>11775</v>
      </c>
      <c r="E113" s="178" t="s">
        <v>11774</v>
      </c>
      <c r="F113" s="276">
        <v>36263</v>
      </c>
      <c r="G113" s="239">
        <f t="shared" si="9"/>
        <v>36161</v>
      </c>
      <c r="H113" s="239">
        <f t="shared" si="10"/>
        <v>36525</v>
      </c>
      <c r="I113" s="175" t="s">
        <v>11772</v>
      </c>
      <c r="J113" s="24" t="s">
        <v>8637</v>
      </c>
      <c r="K113" s="175" t="s">
        <v>11771</v>
      </c>
      <c r="L113" s="6" t="s">
        <v>11732</v>
      </c>
      <c r="M113" s="181">
        <f t="shared" si="11"/>
        <v>36257</v>
      </c>
      <c r="N113" s="181">
        <f t="shared" si="12"/>
        <v>36263</v>
      </c>
      <c r="Q113" s="181" t="s">
        <v>10005</v>
      </c>
      <c r="T113" s="181" t="s">
        <v>11295</v>
      </c>
      <c r="U113" s="187">
        <v>13.3</v>
      </c>
      <c r="V113" t="s">
        <v>11576</v>
      </c>
      <c r="W113"/>
      <c r="X113" t="s">
        <v>11235</v>
      </c>
      <c r="Y113" t="s">
        <v>11283</v>
      </c>
    </row>
    <row r="114" spans="1:25" x14ac:dyDescent="0.25">
      <c r="A114" s="175" t="s">
        <v>11571</v>
      </c>
      <c r="B114" t="s">
        <v>11709</v>
      </c>
      <c r="C114" s="179" t="str">
        <f t="shared" si="8"/>
        <v>CM:WQXTEST16465:M1999</v>
      </c>
      <c r="D114" s="178" t="s">
        <v>11775</v>
      </c>
      <c r="E114" s="178" t="s">
        <v>11774</v>
      </c>
      <c r="F114" s="276">
        <v>36264</v>
      </c>
      <c r="G114" s="239">
        <f t="shared" si="9"/>
        <v>36161</v>
      </c>
      <c r="H114" s="239">
        <f t="shared" si="10"/>
        <v>36525</v>
      </c>
      <c r="I114" s="175" t="s">
        <v>11772</v>
      </c>
      <c r="J114" s="24" t="s">
        <v>8637</v>
      </c>
      <c r="K114" s="175" t="s">
        <v>11771</v>
      </c>
      <c r="L114" s="6" t="s">
        <v>11732</v>
      </c>
      <c r="M114" s="181">
        <f t="shared" si="11"/>
        <v>36258</v>
      </c>
      <c r="N114" s="181">
        <f t="shared" si="12"/>
        <v>36264</v>
      </c>
      <c r="Q114" s="181" t="s">
        <v>10005</v>
      </c>
      <c r="T114" s="181" t="s">
        <v>11295</v>
      </c>
      <c r="U114" s="187">
        <v>13.6</v>
      </c>
      <c r="V114" t="s">
        <v>11576</v>
      </c>
      <c r="W114"/>
      <c r="X114" t="s">
        <v>11235</v>
      </c>
      <c r="Y114" t="s">
        <v>11283</v>
      </c>
    </row>
    <row r="115" spans="1:25" x14ac:dyDescent="0.25">
      <c r="A115" s="175" t="s">
        <v>11571</v>
      </c>
      <c r="B115" t="s">
        <v>11709</v>
      </c>
      <c r="C115" s="179" t="str">
        <f t="shared" si="8"/>
        <v>CM:WQXTEST16465:M1999</v>
      </c>
      <c r="D115" s="178" t="s">
        <v>11775</v>
      </c>
      <c r="E115" s="178" t="s">
        <v>11774</v>
      </c>
      <c r="F115" s="276">
        <v>36265</v>
      </c>
      <c r="G115" s="239">
        <f t="shared" si="9"/>
        <v>36161</v>
      </c>
      <c r="H115" s="239">
        <f t="shared" si="10"/>
        <v>36525</v>
      </c>
      <c r="I115" s="175" t="s">
        <v>11772</v>
      </c>
      <c r="J115" s="24" t="s">
        <v>8637</v>
      </c>
      <c r="K115" s="175" t="s">
        <v>11771</v>
      </c>
      <c r="L115" s="6" t="s">
        <v>11732</v>
      </c>
      <c r="M115" s="181">
        <f t="shared" si="11"/>
        <v>36259</v>
      </c>
      <c r="N115" s="181">
        <f t="shared" si="12"/>
        <v>36265</v>
      </c>
      <c r="Q115" s="181" t="s">
        <v>10005</v>
      </c>
      <c r="T115" s="181" t="s">
        <v>11295</v>
      </c>
      <c r="U115" s="187">
        <v>13.7</v>
      </c>
      <c r="V115" t="s">
        <v>11576</v>
      </c>
      <c r="W115"/>
      <c r="X115" t="s">
        <v>11235</v>
      </c>
      <c r="Y115" t="s">
        <v>11283</v>
      </c>
    </row>
    <row r="116" spans="1:25" x14ac:dyDescent="0.25">
      <c r="A116" s="175" t="s">
        <v>11571</v>
      </c>
      <c r="B116" t="s">
        <v>11709</v>
      </c>
      <c r="C116" s="179" t="str">
        <f t="shared" si="8"/>
        <v>CM:WQXTEST16465:M1999</v>
      </c>
      <c r="D116" s="178" t="s">
        <v>11775</v>
      </c>
      <c r="E116" s="178" t="s">
        <v>11774</v>
      </c>
      <c r="F116" s="276">
        <v>36266</v>
      </c>
      <c r="G116" s="239">
        <f t="shared" si="9"/>
        <v>36161</v>
      </c>
      <c r="H116" s="239">
        <f t="shared" si="10"/>
        <v>36525</v>
      </c>
      <c r="I116" s="175" t="s">
        <v>11772</v>
      </c>
      <c r="J116" s="24" t="s">
        <v>8637</v>
      </c>
      <c r="K116" s="175" t="s">
        <v>11771</v>
      </c>
      <c r="L116" s="6" t="s">
        <v>11732</v>
      </c>
      <c r="M116" s="181">
        <f t="shared" si="11"/>
        <v>36260</v>
      </c>
      <c r="N116" s="181">
        <f t="shared" si="12"/>
        <v>36266</v>
      </c>
      <c r="Q116" s="181" t="s">
        <v>10005</v>
      </c>
      <c r="T116" s="181" t="s">
        <v>11295</v>
      </c>
      <c r="U116" s="187">
        <v>13.9</v>
      </c>
      <c r="V116" t="s">
        <v>11576</v>
      </c>
      <c r="W116"/>
      <c r="X116" t="s">
        <v>11235</v>
      </c>
      <c r="Y116" t="s">
        <v>11283</v>
      </c>
    </row>
    <row r="117" spans="1:25" x14ac:dyDescent="0.25">
      <c r="A117" s="175" t="s">
        <v>11571</v>
      </c>
      <c r="B117" t="s">
        <v>11709</v>
      </c>
      <c r="C117" s="179" t="str">
        <f t="shared" si="8"/>
        <v>CM:WQXTEST16465:M1999</v>
      </c>
      <c r="D117" s="178" t="s">
        <v>11775</v>
      </c>
      <c r="E117" s="178" t="s">
        <v>11774</v>
      </c>
      <c r="F117" s="276">
        <v>36267</v>
      </c>
      <c r="G117" s="239">
        <f t="shared" si="9"/>
        <v>36161</v>
      </c>
      <c r="H117" s="239">
        <f t="shared" si="10"/>
        <v>36525</v>
      </c>
      <c r="I117" s="175" t="s">
        <v>11772</v>
      </c>
      <c r="J117" s="24" t="s">
        <v>8637</v>
      </c>
      <c r="K117" s="175" t="s">
        <v>11771</v>
      </c>
      <c r="L117" s="6" t="s">
        <v>11732</v>
      </c>
      <c r="M117" s="181">
        <f t="shared" si="11"/>
        <v>36261</v>
      </c>
      <c r="N117" s="181">
        <f t="shared" si="12"/>
        <v>36267</v>
      </c>
      <c r="Q117" s="181" t="s">
        <v>10005</v>
      </c>
      <c r="T117" s="181" t="s">
        <v>11295</v>
      </c>
      <c r="U117" s="187">
        <v>14.1</v>
      </c>
      <c r="V117" t="s">
        <v>11576</v>
      </c>
      <c r="W117"/>
      <c r="X117" t="s">
        <v>11235</v>
      </c>
      <c r="Y117" t="s">
        <v>11283</v>
      </c>
    </row>
    <row r="118" spans="1:25" x14ac:dyDescent="0.25">
      <c r="A118" s="175" t="s">
        <v>11571</v>
      </c>
      <c r="B118" t="s">
        <v>11709</v>
      </c>
      <c r="C118" s="179" t="str">
        <f t="shared" si="8"/>
        <v>CM:WQXTEST16465:M1999</v>
      </c>
      <c r="D118" s="178" t="s">
        <v>11775</v>
      </c>
      <c r="E118" s="178" t="s">
        <v>11774</v>
      </c>
      <c r="F118" s="276">
        <v>36268</v>
      </c>
      <c r="G118" s="239">
        <f t="shared" si="9"/>
        <v>36161</v>
      </c>
      <c r="H118" s="239">
        <f t="shared" si="10"/>
        <v>36525</v>
      </c>
      <c r="I118" s="175" t="s">
        <v>11772</v>
      </c>
      <c r="J118" s="24" t="s">
        <v>8637</v>
      </c>
      <c r="K118" s="175" t="s">
        <v>11771</v>
      </c>
      <c r="L118" s="6" t="s">
        <v>11732</v>
      </c>
      <c r="M118" s="181">
        <f t="shared" si="11"/>
        <v>36262</v>
      </c>
      <c r="N118" s="181">
        <f t="shared" si="12"/>
        <v>36268</v>
      </c>
      <c r="Q118" s="181" t="s">
        <v>10005</v>
      </c>
      <c r="T118" s="181" t="s">
        <v>11295</v>
      </c>
      <c r="U118" s="187">
        <v>13.9</v>
      </c>
      <c r="V118" t="s">
        <v>11576</v>
      </c>
      <c r="W118"/>
      <c r="X118" t="s">
        <v>11235</v>
      </c>
      <c r="Y118" t="s">
        <v>11283</v>
      </c>
    </row>
    <row r="119" spans="1:25" x14ac:dyDescent="0.25">
      <c r="A119" s="175" t="s">
        <v>11571</v>
      </c>
      <c r="B119" t="s">
        <v>11709</v>
      </c>
      <c r="C119" s="179" t="str">
        <f t="shared" si="8"/>
        <v>CM:WQXTEST16465:M1999</v>
      </c>
      <c r="D119" s="178" t="s">
        <v>11775</v>
      </c>
      <c r="E119" s="178" t="s">
        <v>11774</v>
      </c>
      <c r="F119" s="276">
        <v>36269</v>
      </c>
      <c r="G119" s="239">
        <f t="shared" si="9"/>
        <v>36161</v>
      </c>
      <c r="H119" s="239">
        <f t="shared" si="10"/>
        <v>36525</v>
      </c>
      <c r="I119" s="175" t="s">
        <v>11772</v>
      </c>
      <c r="J119" s="24" t="s">
        <v>8637</v>
      </c>
      <c r="K119" s="175" t="s">
        <v>11771</v>
      </c>
      <c r="L119" s="6" t="s">
        <v>11732</v>
      </c>
      <c r="M119" s="181">
        <f t="shared" si="11"/>
        <v>36263</v>
      </c>
      <c r="N119" s="181">
        <f t="shared" si="12"/>
        <v>36269</v>
      </c>
      <c r="Q119" s="181" t="s">
        <v>10005</v>
      </c>
      <c r="T119" s="181" t="s">
        <v>11295</v>
      </c>
      <c r="U119" s="187">
        <v>13.7</v>
      </c>
      <c r="V119" t="s">
        <v>11576</v>
      </c>
      <c r="W119"/>
      <c r="X119" t="s">
        <v>11235</v>
      </c>
      <c r="Y119" t="s">
        <v>11283</v>
      </c>
    </row>
    <row r="120" spans="1:25" x14ac:dyDescent="0.25">
      <c r="A120" s="175" t="s">
        <v>11571</v>
      </c>
      <c r="B120" t="s">
        <v>11709</v>
      </c>
      <c r="C120" s="179" t="str">
        <f t="shared" si="8"/>
        <v>CM:WQXTEST16465:M1999</v>
      </c>
      <c r="D120" s="178" t="s">
        <v>11775</v>
      </c>
      <c r="E120" s="178" t="s">
        <v>11774</v>
      </c>
      <c r="F120" s="276">
        <v>36270</v>
      </c>
      <c r="G120" s="239">
        <f t="shared" si="9"/>
        <v>36161</v>
      </c>
      <c r="H120" s="239">
        <f t="shared" si="10"/>
        <v>36525</v>
      </c>
      <c r="I120" s="175" t="s">
        <v>11772</v>
      </c>
      <c r="J120" s="24" t="s">
        <v>8637</v>
      </c>
      <c r="K120" s="175" t="s">
        <v>11771</v>
      </c>
      <c r="L120" s="6" t="s">
        <v>11732</v>
      </c>
      <c r="M120" s="181">
        <f t="shared" si="11"/>
        <v>36264</v>
      </c>
      <c r="N120" s="181">
        <f t="shared" si="12"/>
        <v>36270</v>
      </c>
      <c r="Q120" s="181" t="s">
        <v>10005</v>
      </c>
      <c r="T120" s="181" t="s">
        <v>11295</v>
      </c>
      <c r="U120" s="187">
        <v>13.4</v>
      </c>
      <c r="V120" t="s">
        <v>11576</v>
      </c>
      <c r="W120"/>
      <c r="X120" t="s">
        <v>11235</v>
      </c>
      <c r="Y120" t="s">
        <v>11283</v>
      </c>
    </row>
    <row r="121" spans="1:25" x14ac:dyDescent="0.25">
      <c r="A121" s="175" t="s">
        <v>11571</v>
      </c>
      <c r="B121" t="s">
        <v>11709</v>
      </c>
      <c r="C121" s="179" t="str">
        <f t="shared" si="8"/>
        <v>CM:WQXTEST16465:M1999</v>
      </c>
      <c r="D121" s="178" t="s">
        <v>11775</v>
      </c>
      <c r="E121" s="178" t="s">
        <v>11774</v>
      </c>
      <c r="F121" s="276">
        <v>36271</v>
      </c>
      <c r="G121" s="239">
        <f t="shared" si="9"/>
        <v>36161</v>
      </c>
      <c r="H121" s="239">
        <f t="shared" si="10"/>
        <v>36525</v>
      </c>
      <c r="I121" s="175" t="s">
        <v>11772</v>
      </c>
      <c r="J121" s="24" t="s">
        <v>8637</v>
      </c>
      <c r="K121" s="175" t="s">
        <v>11771</v>
      </c>
      <c r="L121" s="6" t="s">
        <v>11732</v>
      </c>
      <c r="M121" s="181">
        <f t="shared" si="11"/>
        <v>36265</v>
      </c>
      <c r="N121" s="181">
        <f t="shared" si="12"/>
        <v>36271</v>
      </c>
      <c r="Q121" s="181" t="s">
        <v>10005</v>
      </c>
      <c r="T121" s="181" t="s">
        <v>11295</v>
      </c>
      <c r="U121" s="187">
        <v>13.1</v>
      </c>
      <c r="V121" t="s">
        <v>11576</v>
      </c>
      <c r="W121"/>
      <c r="X121" t="s">
        <v>11235</v>
      </c>
      <c r="Y121" t="s">
        <v>11283</v>
      </c>
    </row>
    <row r="122" spans="1:25" x14ac:dyDescent="0.25">
      <c r="A122" s="175" t="s">
        <v>11571</v>
      </c>
      <c r="B122" t="s">
        <v>11709</v>
      </c>
      <c r="C122" s="179" t="str">
        <f t="shared" si="8"/>
        <v>CM:WQXTEST16465:M1999</v>
      </c>
      <c r="D122" s="178" t="s">
        <v>11775</v>
      </c>
      <c r="E122" s="178" t="s">
        <v>11774</v>
      </c>
      <c r="F122" s="276">
        <v>36272</v>
      </c>
      <c r="G122" s="239">
        <f t="shared" si="9"/>
        <v>36161</v>
      </c>
      <c r="H122" s="239">
        <f t="shared" si="10"/>
        <v>36525</v>
      </c>
      <c r="I122" s="175" t="s">
        <v>11772</v>
      </c>
      <c r="J122" s="24" t="s">
        <v>8637</v>
      </c>
      <c r="K122" s="175" t="s">
        <v>11771</v>
      </c>
      <c r="L122" s="6" t="s">
        <v>11732</v>
      </c>
      <c r="M122" s="181">
        <f t="shared" si="11"/>
        <v>36266</v>
      </c>
      <c r="N122" s="181">
        <f t="shared" si="12"/>
        <v>36272</v>
      </c>
      <c r="Q122" s="181" t="s">
        <v>10005</v>
      </c>
      <c r="T122" s="181" t="s">
        <v>11295</v>
      </c>
      <c r="U122" s="187">
        <v>12.9</v>
      </c>
      <c r="V122" t="s">
        <v>11576</v>
      </c>
      <c r="W122"/>
      <c r="X122" t="s">
        <v>11235</v>
      </c>
      <c r="Y122" t="s">
        <v>11283</v>
      </c>
    </row>
    <row r="123" spans="1:25" x14ac:dyDescent="0.25">
      <c r="A123" s="175" t="s">
        <v>11571</v>
      </c>
      <c r="B123" t="s">
        <v>11709</v>
      </c>
      <c r="C123" s="179" t="str">
        <f t="shared" si="8"/>
        <v>CM:WQXTEST16465:M1999</v>
      </c>
      <c r="D123" s="178" t="s">
        <v>11775</v>
      </c>
      <c r="E123" s="178" t="s">
        <v>11774</v>
      </c>
      <c r="F123" s="276">
        <v>36273</v>
      </c>
      <c r="G123" s="239">
        <f t="shared" si="9"/>
        <v>36161</v>
      </c>
      <c r="H123" s="239">
        <f t="shared" si="10"/>
        <v>36525</v>
      </c>
      <c r="I123" s="175" t="s">
        <v>11772</v>
      </c>
      <c r="J123" s="24" t="s">
        <v>8637</v>
      </c>
      <c r="K123" s="175" t="s">
        <v>11771</v>
      </c>
      <c r="L123" s="6" t="s">
        <v>11732</v>
      </c>
      <c r="M123" s="181">
        <f t="shared" si="11"/>
        <v>36267</v>
      </c>
      <c r="N123" s="181">
        <f t="shared" si="12"/>
        <v>36273</v>
      </c>
      <c r="Q123" s="181" t="s">
        <v>10005</v>
      </c>
      <c r="T123" s="181" t="s">
        <v>11295</v>
      </c>
      <c r="U123" s="187">
        <v>12.9</v>
      </c>
      <c r="V123" t="s">
        <v>11576</v>
      </c>
      <c r="W123"/>
      <c r="X123" t="s">
        <v>11235</v>
      </c>
      <c r="Y123" t="s">
        <v>11283</v>
      </c>
    </row>
    <row r="124" spans="1:25" x14ac:dyDescent="0.25">
      <c r="A124" s="175" t="s">
        <v>11571</v>
      </c>
      <c r="B124" t="s">
        <v>11709</v>
      </c>
      <c r="C124" s="179" t="str">
        <f t="shared" si="8"/>
        <v>CM:WQXTEST16465:M1999</v>
      </c>
      <c r="D124" s="178" t="s">
        <v>11775</v>
      </c>
      <c r="E124" s="178" t="s">
        <v>11774</v>
      </c>
      <c r="F124" s="276">
        <v>36274</v>
      </c>
      <c r="G124" s="239">
        <f t="shared" si="9"/>
        <v>36161</v>
      </c>
      <c r="H124" s="239">
        <f t="shared" si="10"/>
        <v>36525</v>
      </c>
      <c r="I124" s="175" t="s">
        <v>11772</v>
      </c>
      <c r="J124" s="24" t="s">
        <v>8637</v>
      </c>
      <c r="K124" s="175" t="s">
        <v>11771</v>
      </c>
      <c r="L124" s="6" t="s">
        <v>11732</v>
      </c>
      <c r="M124" s="181">
        <f t="shared" si="11"/>
        <v>36268</v>
      </c>
      <c r="N124" s="181">
        <f t="shared" si="12"/>
        <v>36274</v>
      </c>
      <c r="Q124" s="181" t="s">
        <v>10005</v>
      </c>
      <c r="T124" s="181" t="s">
        <v>11295</v>
      </c>
      <c r="U124" s="187">
        <v>13.2</v>
      </c>
      <c r="V124" t="s">
        <v>11576</v>
      </c>
      <c r="W124"/>
      <c r="X124" t="s">
        <v>11235</v>
      </c>
      <c r="Y124" t="s">
        <v>11283</v>
      </c>
    </row>
    <row r="125" spans="1:25" x14ac:dyDescent="0.25">
      <c r="A125" s="175" t="s">
        <v>11571</v>
      </c>
      <c r="B125" t="s">
        <v>11709</v>
      </c>
      <c r="C125" s="179" t="str">
        <f t="shared" si="8"/>
        <v>CM:WQXTEST16465:M1999</v>
      </c>
      <c r="D125" s="178" t="s">
        <v>11775</v>
      </c>
      <c r="E125" s="178" t="s">
        <v>11774</v>
      </c>
      <c r="F125" s="276">
        <v>36275</v>
      </c>
      <c r="G125" s="239">
        <f t="shared" si="9"/>
        <v>36161</v>
      </c>
      <c r="H125" s="239">
        <f t="shared" si="10"/>
        <v>36525</v>
      </c>
      <c r="I125" s="175" t="s">
        <v>11772</v>
      </c>
      <c r="J125" s="24" t="s">
        <v>8637</v>
      </c>
      <c r="K125" s="175" t="s">
        <v>11771</v>
      </c>
      <c r="L125" s="6" t="s">
        <v>11732</v>
      </c>
      <c r="M125" s="181">
        <f t="shared" si="11"/>
        <v>36269</v>
      </c>
      <c r="N125" s="181">
        <f t="shared" si="12"/>
        <v>36275</v>
      </c>
      <c r="Q125" s="181" t="s">
        <v>10005</v>
      </c>
      <c r="T125" s="181" t="s">
        <v>11295</v>
      </c>
      <c r="U125" s="187">
        <v>13.7</v>
      </c>
      <c r="V125" t="s">
        <v>11576</v>
      </c>
      <c r="W125"/>
      <c r="X125" t="s">
        <v>11235</v>
      </c>
      <c r="Y125" t="s">
        <v>11283</v>
      </c>
    </row>
    <row r="126" spans="1:25" x14ac:dyDescent="0.25">
      <c r="A126" s="175" t="s">
        <v>11571</v>
      </c>
      <c r="B126" t="s">
        <v>11709</v>
      </c>
      <c r="C126" s="179" t="str">
        <f t="shared" si="8"/>
        <v>CM:WQXTEST16465:M1999</v>
      </c>
      <c r="D126" s="178" t="s">
        <v>11775</v>
      </c>
      <c r="E126" s="178" t="s">
        <v>11774</v>
      </c>
      <c r="F126" s="276">
        <v>36276</v>
      </c>
      <c r="G126" s="239">
        <f t="shared" si="9"/>
        <v>36161</v>
      </c>
      <c r="H126" s="239">
        <f t="shared" si="10"/>
        <v>36525</v>
      </c>
      <c r="I126" s="175" t="s">
        <v>11772</v>
      </c>
      <c r="J126" s="24" t="s">
        <v>8637</v>
      </c>
      <c r="K126" s="175" t="s">
        <v>11771</v>
      </c>
      <c r="L126" s="6" t="s">
        <v>11732</v>
      </c>
      <c r="M126" s="181">
        <f t="shared" si="11"/>
        <v>36270</v>
      </c>
      <c r="N126" s="181">
        <f t="shared" si="12"/>
        <v>36276</v>
      </c>
      <c r="Q126" s="181" t="s">
        <v>10005</v>
      </c>
      <c r="T126" s="181" t="s">
        <v>11295</v>
      </c>
      <c r="U126" s="187">
        <v>14.3</v>
      </c>
      <c r="V126" t="s">
        <v>11576</v>
      </c>
      <c r="W126"/>
      <c r="X126" t="s">
        <v>11235</v>
      </c>
      <c r="Y126" t="s">
        <v>11283</v>
      </c>
    </row>
    <row r="127" spans="1:25" x14ac:dyDescent="0.25">
      <c r="A127" s="175" t="s">
        <v>11571</v>
      </c>
      <c r="B127" t="s">
        <v>11709</v>
      </c>
      <c r="C127" s="179" t="str">
        <f t="shared" si="8"/>
        <v>CM:WQXTEST16465:M1999</v>
      </c>
      <c r="D127" s="178" t="s">
        <v>11775</v>
      </c>
      <c r="E127" s="178" t="s">
        <v>11774</v>
      </c>
      <c r="F127" s="276">
        <v>36277</v>
      </c>
      <c r="G127" s="239">
        <f t="shared" si="9"/>
        <v>36161</v>
      </c>
      <c r="H127" s="239">
        <f t="shared" si="10"/>
        <v>36525</v>
      </c>
      <c r="I127" s="175" t="s">
        <v>11772</v>
      </c>
      <c r="J127" s="24" t="s">
        <v>8637</v>
      </c>
      <c r="K127" s="175" t="s">
        <v>11771</v>
      </c>
      <c r="L127" s="6" t="s">
        <v>11732</v>
      </c>
      <c r="M127" s="181">
        <f t="shared" si="11"/>
        <v>36271</v>
      </c>
      <c r="N127" s="181">
        <f t="shared" si="12"/>
        <v>36277</v>
      </c>
      <c r="Q127" s="181" t="s">
        <v>10005</v>
      </c>
      <c r="T127" s="181" t="s">
        <v>11295</v>
      </c>
      <c r="U127" s="187">
        <v>15.2</v>
      </c>
      <c r="V127" t="s">
        <v>11576</v>
      </c>
      <c r="W127"/>
      <c r="X127" t="s">
        <v>11235</v>
      </c>
      <c r="Y127" t="s">
        <v>11283</v>
      </c>
    </row>
    <row r="128" spans="1:25" x14ac:dyDescent="0.25">
      <c r="A128" s="175" t="s">
        <v>11571</v>
      </c>
      <c r="B128" t="s">
        <v>11709</v>
      </c>
      <c r="C128" s="179" t="str">
        <f t="shared" si="8"/>
        <v>CM:WQXTEST16465:M1999</v>
      </c>
      <c r="D128" s="178" t="s">
        <v>11775</v>
      </c>
      <c r="E128" s="178" t="s">
        <v>11774</v>
      </c>
      <c r="F128" s="276">
        <v>36278</v>
      </c>
      <c r="G128" s="239">
        <f t="shared" si="9"/>
        <v>36161</v>
      </c>
      <c r="H128" s="239">
        <f t="shared" si="10"/>
        <v>36525</v>
      </c>
      <c r="I128" s="175" t="s">
        <v>11772</v>
      </c>
      <c r="J128" s="24" t="s">
        <v>8637</v>
      </c>
      <c r="K128" s="175" t="s">
        <v>11771</v>
      </c>
      <c r="L128" s="6" t="s">
        <v>11732</v>
      </c>
      <c r="M128" s="181">
        <f t="shared" si="11"/>
        <v>36272</v>
      </c>
      <c r="N128" s="181">
        <f t="shared" si="12"/>
        <v>36278</v>
      </c>
      <c r="Q128" s="181" t="s">
        <v>10005</v>
      </c>
      <c r="T128" s="181" t="s">
        <v>11295</v>
      </c>
      <c r="U128" s="187">
        <v>16.3</v>
      </c>
      <c r="V128" t="s">
        <v>11576</v>
      </c>
      <c r="W128"/>
      <c r="X128" t="s">
        <v>11235</v>
      </c>
      <c r="Y128" t="s">
        <v>11283</v>
      </c>
    </row>
    <row r="129" spans="1:25" x14ac:dyDescent="0.25">
      <c r="A129" s="175" t="s">
        <v>11571</v>
      </c>
      <c r="B129" t="s">
        <v>11709</v>
      </c>
      <c r="C129" s="179" t="str">
        <f t="shared" si="8"/>
        <v>CM:WQXTEST16465:M1999</v>
      </c>
      <c r="D129" s="178" t="s">
        <v>11775</v>
      </c>
      <c r="E129" s="178" t="s">
        <v>11774</v>
      </c>
      <c r="F129" s="276">
        <v>36279</v>
      </c>
      <c r="G129" s="239">
        <f t="shared" si="9"/>
        <v>36161</v>
      </c>
      <c r="H129" s="239">
        <f t="shared" si="10"/>
        <v>36525</v>
      </c>
      <c r="I129" s="175" t="s">
        <v>11772</v>
      </c>
      <c r="J129" s="24" t="s">
        <v>8637</v>
      </c>
      <c r="K129" s="175" t="s">
        <v>11771</v>
      </c>
      <c r="L129" s="6" t="s">
        <v>11732</v>
      </c>
      <c r="M129" s="181">
        <f t="shared" si="11"/>
        <v>36273</v>
      </c>
      <c r="N129" s="181">
        <f t="shared" si="12"/>
        <v>36279</v>
      </c>
      <c r="Q129" s="181" t="s">
        <v>10005</v>
      </c>
      <c r="T129" s="181" t="s">
        <v>11295</v>
      </c>
      <c r="U129" s="187">
        <v>17.399999999999999</v>
      </c>
      <c r="V129" t="s">
        <v>11576</v>
      </c>
      <c r="W129"/>
      <c r="X129" t="s">
        <v>11235</v>
      </c>
      <c r="Y129" t="s">
        <v>11283</v>
      </c>
    </row>
    <row r="130" spans="1:25" x14ac:dyDescent="0.25">
      <c r="A130" s="175" t="s">
        <v>11571</v>
      </c>
      <c r="B130" t="s">
        <v>11709</v>
      </c>
      <c r="C130" s="179" t="str">
        <f t="shared" si="8"/>
        <v>CM:WQXTEST16465:M1999</v>
      </c>
      <c r="D130" s="178" t="s">
        <v>11775</v>
      </c>
      <c r="E130" s="178" t="s">
        <v>11774</v>
      </c>
      <c r="F130" s="276">
        <v>36280</v>
      </c>
      <c r="G130" s="239">
        <f t="shared" si="9"/>
        <v>36161</v>
      </c>
      <c r="H130" s="239">
        <f t="shared" si="10"/>
        <v>36525</v>
      </c>
      <c r="I130" s="175" t="s">
        <v>11772</v>
      </c>
      <c r="J130" s="24" t="s">
        <v>8637</v>
      </c>
      <c r="K130" s="175" t="s">
        <v>11771</v>
      </c>
      <c r="L130" s="6" t="s">
        <v>11732</v>
      </c>
      <c r="M130" s="181">
        <f t="shared" si="11"/>
        <v>36274</v>
      </c>
      <c r="N130" s="181">
        <f t="shared" si="12"/>
        <v>36280</v>
      </c>
      <c r="Q130" s="181" t="s">
        <v>10005</v>
      </c>
      <c r="T130" s="181" t="s">
        <v>11295</v>
      </c>
      <c r="U130" s="187">
        <v>18.100000000000001</v>
      </c>
      <c r="V130" t="s">
        <v>11576</v>
      </c>
      <c r="W130"/>
      <c r="X130" t="s">
        <v>11235</v>
      </c>
      <c r="Y130" t="s">
        <v>11283</v>
      </c>
    </row>
    <row r="131" spans="1:25" x14ac:dyDescent="0.25">
      <c r="A131" s="175" t="s">
        <v>11571</v>
      </c>
      <c r="B131" t="s">
        <v>11709</v>
      </c>
      <c r="C131" s="179" t="str">
        <f t="shared" si="8"/>
        <v>CM:WQXTEST16465:M1999</v>
      </c>
      <c r="D131" s="178" t="s">
        <v>11775</v>
      </c>
      <c r="E131" s="178" t="s">
        <v>11774</v>
      </c>
      <c r="F131" s="276">
        <v>36281</v>
      </c>
      <c r="G131" s="239">
        <f t="shared" si="9"/>
        <v>36161</v>
      </c>
      <c r="H131" s="239">
        <f t="shared" si="10"/>
        <v>36525</v>
      </c>
      <c r="I131" s="175" t="s">
        <v>11772</v>
      </c>
      <c r="J131" s="24" t="s">
        <v>8637</v>
      </c>
      <c r="K131" s="175" t="s">
        <v>11771</v>
      </c>
      <c r="L131" s="6" t="s">
        <v>11732</v>
      </c>
      <c r="M131" s="181">
        <f t="shared" si="11"/>
        <v>36275</v>
      </c>
      <c r="N131" s="181">
        <f t="shared" si="12"/>
        <v>36281</v>
      </c>
      <c r="Q131" s="181" t="s">
        <v>10005</v>
      </c>
      <c r="T131" s="181" t="s">
        <v>11295</v>
      </c>
      <c r="U131" s="187">
        <v>18.399999999999999</v>
      </c>
      <c r="V131" t="s">
        <v>11576</v>
      </c>
      <c r="W131"/>
      <c r="X131" t="s">
        <v>11235</v>
      </c>
      <c r="Y131" t="s">
        <v>11283</v>
      </c>
    </row>
    <row r="132" spans="1:25" x14ac:dyDescent="0.25">
      <c r="A132" s="175" t="s">
        <v>11571</v>
      </c>
      <c r="B132" t="s">
        <v>11709</v>
      </c>
      <c r="C132" s="179" t="str">
        <f t="shared" si="8"/>
        <v>CM:WQXTEST16465:M1999</v>
      </c>
      <c r="D132" s="178" t="s">
        <v>11775</v>
      </c>
      <c r="E132" s="178" t="s">
        <v>11774</v>
      </c>
      <c r="F132" s="276">
        <v>36282</v>
      </c>
      <c r="G132" s="239">
        <f t="shared" si="9"/>
        <v>36161</v>
      </c>
      <c r="H132" s="239">
        <f t="shared" si="10"/>
        <v>36525</v>
      </c>
      <c r="I132" s="175" t="s">
        <v>11772</v>
      </c>
      <c r="J132" s="24" t="s">
        <v>8637</v>
      </c>
      <c r="K132" s="175" t="s">
        <v>11771</v>
      </c>
      <c r="L132" s="6" t="s">
        <v>11732</v>
      </c>
      <c r="M132" s="181">
        <f t="shared" si="11"/>
        <v>36276</v>
      </c>
      <c r="N132" s="181">
        <f t="shared" si="12"/>
        <v>36282</v>
      </c>
      <c r="Q132" s="181" t="s">
        <v>10005</v>
      </c>
      <c r="T132" s="181" t="s">
        <v>11295</v>
      </c>
      <c r="U132" s="187">
        <v>18.399999999999999</v>
      </c>
      <c r="V132" t="s">
        <v>11576</v>
      </c>
      <c r="W132"/>
      <c r="X132" t="s">
        <v>11235</v>
      </c>
      <c r="Y132" t="s">
        <v>11283</v>
      </c>
    </row>
    <row r="133" spans="1:25" x14ac:dyDescent="0.25">
      <c r="A133" s="175" t="s">
        <v>11571</v>
      </c>
      <c r="B133" t="s">
        <v>11709</v>
      </c>
      <c r="C133" s="179" t="str">
        <f t="shared" si="8"/>
        <v>CM:WQXTEST16465:M1999</v>
      </c>
      <c r="D133" s="178" t="s">
        <v>11775</v>
      </c>
      <c r="E133" s="178" t="s">
        <v>11774</v>
      </c>
      <c r="F133" s="276">
        <v>36283</v>
      </c>
      <c r="G133" s="239">
        <f t="shared" si="9"/>
        <v>36161</v>
      </c>
      <c r="H133" s="239">
        <f t="shared" si="10"/>
        <v>36525</v>
      </c>
      <c r="I133" s="175" t="s">
        <v>11772</v>
      </c>
      <c r="J133" s="24" t="s">
        <v>8637</v>
      </c>
      <c r="K133" s="175" t="s">
        <v>11771</v>
      </c>
      <c r="L133" s="6" t="s">
        <v>11732</v>
      </c>
      <c r="M133" s="181">
        <f t="shared" si="11"/>
        <v>36277</v>
      </c>
      <c r="N133" s="181">
        <f t="shared" si="12"/>
        <v>36283</v>
      </c>
      <c r="Q133" s="181" t="s">
        <v>10005</v>
      </c>
      <c r="T133" s="181" t="s">
        <v>11295</v>
      </c>
      <c r="U133" s="187">
        <v>18.2</v>
      </c>
      <c r="V133" t="s">
        <v>11576</v>
      </c>
      <c r="W133"/>
      <c r="X133" t="s">
        <v>11235</v>
      </c>
      <c r="Y133" t="s">
        <v>11283</v>
      </c>
    </row>
    <row r="134" spans="1:25" x14ac:dyDescent="0.25">
      <c r="A134" s="175" t="s">
        <v>11571</v>
      </c>
      <c r="B134" t="s">
        <v>11709</v>
      </c>
      <c r="C134" s="179" t="str">
        <f t="shared" si="8"/>
        <v>CM:WQXTEST16465:M1999</v>
      </c>
      <c r="D134" s="178" t="s">
        <v>11775</v>
      </c>
      <c r="E134" s="178" t="s">
        <v>11774</v>
      </c>
      <c r="F134" s="276">
        <v>36284</v>
      </c>
      <c r="G134" s="239">
        <f t="shared" si="9"/>
        <v>36161</v>
      </c>
      <c r="H134" s="239">
        <f t="shared" si="10"/>
        <v>36525</v>
      </c>
      <c r="I134" s="175" t="s">
        <v>11772</v>
      </c>
      <c r="J134" s="24" t="s">
        <v>8637</v>
      </c>
      <c r="K134" s="175" t="s">
        <v>11771</v>
      </c>
      <c r="L134" s="6" t="s">
        <v>11732</v>
      </c>
      <c r="M134" s="181">
        <f t="shared" si="11"/>
        <v>36278</v>
      </c>
      <c r="N134" s="181">
        <f t="shared" si="12"/>
        <v>36284</v>
      </c>
      <c r="Q134" s="181" t="s">
        <v>10005</v>
      </c>
      <c r="T134" s="181" t="s">
        <v>11295</v>
      </c>
      <c r="U134" s="187">
        <v>17.899999999999999</v>
      </c>
      <c r="V134" t="s">
        <v>11576</v>
      </c>
      <c r="W134"/>
      <c r="X134" t="s">
        <v>11235</v>
      </c>
      <c r="Y134" t="s">
        <v>11283</v>
      </c>
    </row>
    <row r="135" spans="1:25" x14ac:dyDescent="0.25">
      <c r="A135" s="175" t="s">
        <v>11571</v>
      </c>
      <c r="B135" t="s">
        <v>11709</v>
      </c>
      <c r="C135" s="179" t="str">
        <f t="shared" si="8"/>
        <v>CM:WQXTEST16465:M1999</v>
      </c>
      <c r="D135" s="178" t="s">
        <v>11775</v>
      </c>
      <c r="E135" s="178" t="s">
        <v>11774</v>
      </c>
      <c r="F135" s="276">
        <v>36285</v>
      </c>
      <c r="G135" s="239">
        <f t="shared" si="9"/>
        <v>36161</v>
      </c>
      <c r="H135" s="239">
        <f t="shared" si="10"/>
        <v>36525</v>
      </c>
      <c r="I135" s="175" t="s">
        <v>11772</v>
      </c>
      <c r="J135" s="24" t="s">
        <v>8637</v>
      </c>
      <c r="K135" s="175" t="s">
        <v>11771</v>
      </c>
      <c r="L135" s="6" t="s">
        <v>11732</v>
      </c>
      <c r="M135" s="181">
        <f t="shared" si="11"/>
        <v>36279</v>
      </c>
      <c r="N135" s="181">
        <f t="shared" si="12"/>
        <v>36285</v>
      </c>
      <c r="Q135" s="181" t="s">
        <v>10005</v>
      </c>
      <c r="T135" s="181" t="s">
        <v>11295</v>
      </c>
      <c r="U135" s="187">
        <v>17.399999999999999</v>
      </c>
      <c r="V135" t="s">
        <v>11576</v>
      </c>
      <c r="W135"/>
      <c r="X135" t="s">
        <v>11235</v>
      </c>
      <c r="Y135" t="s">
        <v>11283</v>
      </c>
    </row>
    <row r="136" spans="1:25" x14ac:dyDescent="0.25">
      <c r="A136" s="175" t="s">
        <v>11571</v>
      </c>
      <c r="B136" t="s">
        <v>11709</v>
      </c>
      <c r="C136" s="179" t="str">
        <f t="shared" si="8"/>
        <v>CM:WQXTEST16465:M1999</v>
      </c>
      <c r="D136" s="178" t="s">
        <v>11775</v>
      </c>
      <c r="E136" s="178" t="s">
        <v>11774</v>
      </c>
      <c r="F136" s="276">
        <v>36286</v>
      </c>
      <c r="G136" s="239">
        <f t="shared" si="9"/>
        <v>36161</v>
      </c>
      <c r="H136" s="239">
        <f t="shared" si="10"/>
        <v>36525</v>
      </c>
      <c r="I136" s="175" t="s">
        <v>11772</v>
      </c>
      <c r="J136" s="24" t="s">
        <v>8637</v>
      </c>
      <c r="K136" s="175" t="s">
        <v>11771</v>
      </c>
      <c r="L136" s="6" t="s">
        <v>11732</v>
      </c>
      <c r="M136" s="181">
        <f t="shared" si="11"/>
        <v>36280</v>
      </c>
      <c r="N136" s="181">
        <f t="shared" si="12"/>
        <v>36286</v>
      </c>
      <c r="Q136" s="181" t="s">
        <v>10005</v>
      </c>
      <c r="T136" s="181" t="s">
        <v>11295</v>
      </c>
      <c r="U136" s="187">
        <v>16.899999999999999</v>
      </c>
      <c r="V136" t="s">
        <v>11576</v>
      </c>
      <c r="W136"/>
      <c r="X136" t="s">
        <v>11235</v>
      </c>
      <c r="Y136" t="s">
        <v>11283</v>
      </c>
    </row>
    <row r="137" spans="1:25" x14ac:dyDescent="0.25">
      <c r="A137" s="175" t="s">
        <v>11571</v>
      </c>
      <c r="B137" t="s">
        <v>11709</v>
      </c>
      <c r="C137" s="179" t="str">
        <f t="shared" si="8"/>
        <v>CM:WQXTEST16465:M1999</v>
      </c>
      <c r="D137" s="178" t="s">
        <v>11775</v>
      </c>
      <c r="E137" s="178" t="s">
        <v>11774</v>
      </c>
      <c r="F137" s="276">
        <v>36287</v>
      </c>
      <c r="G137" s="239">
        <f t="shared" si="9"/>
        <v>36161</v>
      </c>
      <c r="H137" s="239">
        <f t="shared" si="10"/>
        <v>36525</v>
      </c>
      <c r="I137" s="175" t="s">
        <v>11772</v>
      </c>
      <c r="J137" s="24" t="s">
        <v>8637</v>
      </c>
      <c r="K137" s="175" t="s">
        <v>11771</v>
      </c>
      <c r="L137" s="6" t="s">
        <v>11732</v>
      </c>
      <c r="M137" s="181">
        <f t="shared" si="11"/>
        <v>36281</v>
      </c>
      <c r="N137" s="181">
        <f t="shared" si="12"/>
        <v>36287</v>
      </c>
      <c r="Q137" s="181" t="s">
        <v>10005</v>
      </c>
      <c r="T137" s="181" t="s">
        <v>11295</v>
      </c>
      <c r="U137" s="187">
        <v>16.8</v>
      </c>
      <c r="V137" t="s">
        <v>11576</v>
      </c>
      <c r="W137" s="184"/>
      <c r="X137" t="s">
        <v>11235</v>
      </c>
      <c r="Y137" t="s">
        <v>11283</v>
      </c>
    </row>
    <row r="138" spans="1:25" x14ac:dyDescent="0.25">
      <c r="A138" s="175" t="s">
        <v>11571</v>
      </c>
      <c r="B138" t="s">
        <v>11709</v>
      </c>
      <c r="C138" s="179" t="str">
        <f t="shared" si="8"/>
        <v>CM:WQXTEST16465:M1999</v>
      </c>
      <c r="D138" s="178" t="s">
        <v>11775</v>
      </c>
      <c r="E138" s="178" t="s">
        <v>11774</v>
      </c>
      <c r="F138" s="276">
        <v>36288</v>
      </c>
      <c r="G138" s="239">
        <f t="shared" si="9"/>
        <v>36161</v>
      </c>
      <c r="H138" s="239">
        <f t="shared" si="10"/>
        <v>36525</v>
      </c>
      <c r="I138" s="175" t="s">
        <v>11772</v>
      </c>
      <c r="J138" s="24" t="s">
        <v>8637</v>
      </c>
      <c r="K138" s="175" t="s">
        <v>11771</v>
      </c>
      <c r="L138" s="6" t="s">
        <v>11732</v>
      </c>
      <c r="M138" s="181">
        <f t="shared" si="11"/>
        <v>36282</v>
      </c>
      <c r="N138" s="181">
        <f t="shared" si="12"/>
        <v>36288</v>
      </c>
      <c r="Q138" s="181" t="s">
        <v>10005</v>
      </c>
      <c r="T138" s="181" t="s">
        <v>11295</v>
      </c>
      <c r="U138" s="187">
        <v>17</v>
      </c>
      <c r="V138" t="s">
        <v>11576</v>
      </c>
      <c r="W138"/>
      <c r="X138" t="s">
        <v>11235</v>
      </c>
      <c r="Y138" t="s">
        <v>11283</v>
      </c>
    </row>
    <row r="139" spans="1:25" x14ac:dyDescent="0.25">
      <c r="A139" s="175" t="s">
        <v>11571</v>
      </c>
      <c r="B139" t="s">
        <v>11709</v>
      </c>
      <c r="C139" s="179" t="str">
        <f t="shared" si="8"/>
        <v>CM:WQXTEST16465:M1999</v>
      </c>
      <c r="D139" s="178" t="s">
        <v>11775</v>
      </c>
      <c r="E139" s="178" t="s">
        <v>11774</v>
      </c>
      <c r="F139" s="276">
        <v>36289</v>
      </c>
      <c r="G139" s="239">
        <f t="shared" si="9"/>
        <v>36161</v>
      </c>
      <c r="H139" s="239">
        <f t="shared" si="10"/>
        <v>36525</v>
      </c>
      <c r="I139" s="175" t="s">
        <v>11772</v>
      </c>
      <c r="J139" s="24" t="s">
        <v>8637</v>
      </c>
      <c r="K139" s="175" t="s">
        <v>11771</v>
      </c>
      <c r="L139" s="6" t="s">
        <v>11732</v>
      </c>
      <c r="M139" s="181">
        <f t="shared" si="11"/>
        <v>36283</v>
      </c>
      <c r="N139" s="181">
        <f t="shared" si="12"/>
        <v>36289</v>
      </c>
      <c r="Q139" s="181" t="s">
        <v>10005</v>
      </c>
      <c r="T139" s="181" t="s">
        <v>11295</v>
      </c>
      <c r="U139" s="187">
        <v>17.399999999999999</v>
      </c>
      <c r="V139" t="s">
        <v>11576</v>
      </c>
      <c r="W139"/>
      <c r="X139" t="s">
        <v>11235</v>
      </c>
      <c r="Y139" t="s">
        <v>11283</v>
      </c>
    </row>
    <row r="140" spans="1:25" x14ac:dyDescent="0.25">
      <c r="A140" s="175" t="s">
        <v>11571</v>
      </c>
      <c r="B140" t="s">
        <v>11709</v>
      </c>
      <c r="C140" s="179" t="str">
        <f t="shared" si="8"/>
        <v>CM:WQXTEST16465:M1999</v>
      </c>
      <c r="D140" s="178" t="s">
        <v>11775</v>
      </c>
      <c r="E140" s="178" t="s">
        <v>11774</v>
      </c>
      <c r="F140" s="276">
        <v>36290</v>
      </c>
      <c r="G140" s="239">
        <f t="shared" si="9"/>
        <v>36161</v>
      </c>
      <c r="H140" s="239">
        <f t="shared" si="10"/>
        <v>36525</v>
      </c>
      <c r="I140" s="175" t="s">
        <v>11772</v>
      </c>
      <c r="J140" s="24" t="s">
        <v>8637</v>
      </c>
      <c r="K140" s="175" t="s">
        <v>11771</v>
      </c>
      <c r="L140" s="6" t="s">
        <v>11732</v>
      </c>
      <c r="M140" s="181">
        <f t="shared" si="11"/>
        <v>36284</v>
      </c>
      <c r="N140" s="181">
        <f t="shared" si="12"/>
        <v>36290</v>
      </c>
      <c r="Q140" s="181" t="s">
        <v>10005</v>
      </c>
      <c r="T140" s="181" t="s">
        <v>11295</v>
      </c>
      <c r="U140" s="187">
        <v>17.600000000000001</v>
      </c>
      <c r="V140" t="s">
        <v>11576</v>
      </c>
      <c r="W140"/>
      <c r="X140" t="s">
        <v>11235</v>
      </c>
      <c r="Y140" t="s">
        <v>11283</v>
      </c>
    </row>
    <row r="141" spans="1:25" x14ac:dyDescent="0.25">
      <c r="A141" s="175" t="s">
        <v>11571</v>
      </c>
      <c r="B141" t="s">
        <v>11709</v>
      </c>
      <c r="C141" s="179" t="str">
        <f t="shared" si="8"/>
        <v>CM:WQXTEST16465:M1999</v>
      </c>
      <c r="D141" s="178" t="s">
        <v>11775</v>
      </c>
      <c r="E141" s="178" t="s">
        <v>11774</v>
      </c>
      <c r="F141" s="276">
        <v>36291</v>
      </c>
      <c r="G141" s="239">
        <f t="shared" si="9"/>
        <v>36161</v>
      </c>
      <c r="H141" s="239">
        <f t="shared" si="10"/>
        <v>36525</v>
      </c>
      <c r="I141" s="175" t="s">
        <v>11772</v>
      </c>
      <c r="J141" s="24" t="s">
        <v>8637</v>
      </c>
      <c r="K141" s="175" t="s">
        <v>11771</v>
      </c>
      <c r="L141" s="6" t="s">
        <v>11732</v>
      </c>
      <c r="M141" s="181">
        <f t="shared" si="11"/>
        <v>36285</v>
      </c>
      <c r="N141" s="181">
        <f t="shared" si="12"/>
        <v>36291</v>
      </c>
      <c r="Q141" s="181" t="s">
        <v>10005</v>
      </c>
      <c r="T141" s="181" t="s">
        <v>11295</v>
      </c>
      <c r="U141" s="187">
        <v>18</v>
      </c>
      <c r="V141" s="182" t="s">
        <v>11576</v>
      </c>
      <c r="W141" s="182"/>
      <c r="X141" t="s">
        <v>11235</v>
      </c>
      <c r="Y141" t="s">
        <v>11283</v>
      </c>
    </row>
    <row r="142" spans="1:25" x14ac:dyDescent="0.25">
      <c r="A142" s="175" t="s">
        <v>11571</v>
      </c>
      <c r="B142" t="s">
        <v>11709</v>
      </c>
      <c r="C142" s="179" t="str">
        <f t="shared" si="8"/>
        <v>CM:WQXTEST16465:M1999</v>
      </c>
      <c r="D142" s="178" t="s">
        <v>11775</v>
      </c>
      <c r="E142" s="178" t="s">
        <v>11774</v>
      </c>
      <c r="F142" s="276">
        <v>36292</v>
      </c>
      <c r="G142" s="239">
        <f t="shared" si="9"/>
        <v>36161</v>
      </c>
      <c r="H142" s="239">
        <f t="shared" si="10"/>
        <v>36525</v>
      </c>
      <c r="I142" s="175" t="s">
        <v>11772</v>
      </c>
      <c r="J142" s="24" t="s">
        <v>8637</v>
      </c>
      <c r="K142" s="175" t="s">
        <v>11771</v>
      </c>
      <c r="L142" s="6" t="s">
        <v>11732</v>
      </c>
      <c r="M142" s="181">
        <f t="shared" si="11"/>
        <v>36286</v>
      </c>
      <c r="N142" s="181">
        <f t="shared" si="12"/>
        <v>36292</v>
      </c>
      <c r="Q142" s="181" t="s">
        <v>10005</v>
      </c>
      <c r="T142" s="181" t="s">
        <v>11295</v>
      </c>
      <c r="U142" s="187">
        <v>18.5</v>
      </c>
      <c r="V142" s="182" t="s">
        <v>11576</v>
      </c>
      <c r="W142" s="182"/>
      <c r="X142" t="s">
        <v>11235</v>
      </c>
      <c r="Y142" t="s">
        <v>11283</v>
      </c>
    </row>
    <row r="143" spans="1:25" x14ac:dyDescent="0.25">
      <c r="A143" s="175" t="s">
        <v>11571</v>
      </c>
      <c r="B143" t="s">
        <v>11709</v>
      </c>
      <c r="C143" s="179" t="str">
        <f t="shared" si="8"/>
        <v>CM:WQXTEST16465:M1999</v>
      </c>
      <c r="D143" s="178" t="s">
        <v>11775</v>
      </c>
      <c r="E143" s="178" t="s">
        <v>11774</v>
      </c>
      <c r="F143" s="276">
        <v>36293</v>
      </c>
      <c r="G143" s="239">
        <f t="shared" si="9"/>
        <v>36161</v>
      </c>
      <c r="H143" s="239">
        <f t="shared" si="10"/>
        <v>36525</v>
      </c>
      <c r="I143" s="175" t="s">
        <v>11772</v>
      </c>
      <c r="J143" s="24" t="s">
        <v>8637</v>
      </c>
      <c r="K143" s="175" t="s">
        <v>11771</v>
      </c>
      <c r="L143" s="6" t="s">
        <v>11732</v>
      </c>
      <c r="M143" s="181">
        <f t="shared" si="11"/>
        <v>36287</v>
      </c>
      <c r="N143" s="181">
        <f t="shared" si="12"/>
        <v>36293</v>
      </c>
      <c r="Q143" s="181" t="s">
        <v>10005</v>
      </c>
      <c r="T143" s="181" t="s">
        <v>11295</v>
      </c>
      <c r="U143" s="187">
        <v>19</v>
      </c>
      <c r="V143" s="182" t="s">
        <v>11576</v>
      </c>
      <c r="W143" s="182"/>
      <c r="X143" t="s">
        <v>11235</v>
      </c>
      <c r="Y143" t="s">
        <v>11283</v>
      </c>
    </row>
    <row r="144" spans="1:25" x14ac:dyDescent="0.25">
      <c r="A144" s="175" t="s">
        <v>11571</v>
      </c>
      <c r="B144" t="s">
        <v>11709</v>
      </c>
      <c r="C144" s="179" t="str">
        <f t="shared" si="8"/>
        <v>CM:WQXTEST16465:M1999</v>
      </c>
      <c r="D144" s="178" t="s">
        <v>11775</v>
      </c>
      <c r="E144" s="178" t="s">
        <v>11774</v>
      </c>
      <c r="F144" s="276">
        <v>36294</v>
      </c>
      <c r="G144" s="239">
        <f t="shared" si="9"/>
        <v>36161</v>
      </c>
      <c r="H144" s="239">
        <f t="shared" si="10"/>
        <v>36525</v>
      </c>
      <c r="I144" s="175" t="s">
        <v>11772</v>
      </c>
      <c r="J144" s="24" t="s">
        <v>8637</v>
      </c>
      <c r="K144" s="175" t="s">
        <v>11771</v>
      </c>
      <c r="L144" s="6" t="s">
        <v>11732</v>
      </c>
      <c r="M144" s="181">
        <f t="shared" si="11"/>
        <v>36288</v>
      </c>
      <c r="N144" s="181">
        <f t="shared" si="12"/>
        <v>36294</v>
      </c>
      <c r="Q144" s="181" t="s">
        <v>10005</v>
      </c>
      <c r="T144" s="181" t="s">
        <v>11295</v>
      </c>
      <c r="U144" s="187">
        <v>19.3</v>
      </c>
      <c r="V144" s="182" t="s">
        <v>11576</v>
      </c>
      <c r="W144" s="182"/>
      <c r="X144" t="s">
        <v>11235</v>
      </c>
      <c r="Y144" t="s">
        <v>11283</v>
      </c>
    </row>
    <row r="145" spans="1:25" x14ac:dyDescent="0.25">
      <c r="A145" s="175" t="s">
        <v>11571</v>
      </c>
      <c r="B145" t="s">
        <v>11709</v>
      </c>
      <c r="C145" s="179" t="str">
        <f t="shared" si="8"/>
        <v>CM:WQXTEST16465:M1999</v>
      </c>
      <c r="D145" s="178" t="s">
        <v>11775</v>
      </c>
      <c r="E145" s="178" t="s">
        <v>11774</v>
      </c>
      <c r="F145" s="276">
        <v>36295</v>
      </c>
      <c r="G145" s="239">
        <f t="shared" si="9"/>
        <v>36161</v>
      </c>
      <c r="H145" s="239">
        <f t="shared" si="10"/>
        <v>36525</v>
      </c>
      <c r="I145" s="175" t="s">
        <v>11772</v>
      </c>
      <c r="J145" s="24" t="s">
        <v>8637</v>
      </c>
      <c r="K145" s="175" t="s">
        <v>11771</v>
      </c>
      <c r="L145" s="6" t="s">
        <v>11732</v>
      </c>
      <c r="M145" s="181">
        <f t="shared" si="11"/>
        <v>36289</v>
      </c>
      <c r="N145" s="181">
        <f t="shared" si="12"/>
        <v>36295</v>
      </c>
      <c r="Q145" s="181" t="s">
        <v>10005</v>
      </c>
      <c r="T145" s="181" t="s">
        <v>11295</v>
      </c>
      <c r="U145" s="187">
        <v>19.600000000000001</v>
      </c>
      <c r="V145" s="182" t="s">
        <v>11576</v>
      </c>
      <c r="W145" s="182"/>
      <c r="X145" t="s">
        <v>11235</v>
      </c>
      <c r="Y145" t="s">
        <v>11283</v>
      </c>
    </row>
    <row r="146" spans="1:25" x14ac:dyDescent="0.25">
      <c r="A146" s="175" t="s">
        <v>11571</v>
      </c>
      <c r="B146" t="s">
        <v>11709</v>
      </c>
      <c r="C146" s="179" t="str">
        <f t="shared" ref="C146:C209" si="13">"CM:"&amp;B146&amp;":M"&amp;YEAR(F146)</f>
        <v>CM:WQXTEST16465:M1999</v>
      </c>
      <c r="D146" s="178" t="s">
        <v>11775</v>
      </c>
      <c r="E146" s="178" t="s">
        <v>11774</v>
      </c>
      <c r="F146" s="276">
        <v>36296</v>
      </c>
      <c r="G146" s="239">
        <f t="shared" ref="G146:G209" si="14">DATE(YEAR(F146),MONTH(1),DAY(1))</f>
        <v>36161</v>
      </c>
      <c r="H146" s="239">
        <f t="shared" ref="H146:H209" si="15">DATE(YEAR(F147),12,DAY(31))</f>
        <v>36525</v>
      </c>
      <c r="I146" s="175" t="s">
        <v>11772</v>
      </c>
      <c r="J146" s="24" t="s">
        <v>8637</v>
      </c>
      <c r="K146" s="175" t="s">
        <v>11771</v>
      </c>
      <c r="L146" s="6" t="s">
        <v>11732</v>
      </c>
      <c r="M146" s="181">
        <f t="shared" ref="M146:M209" si="16">F146-6</f>
        <v>36290</v>
      </c>
      <c r="N146" s="181">
        <f t="shared" ref="N146:N209" si="17">F146</f>
        <v>36296</v>
      </c>
      <c r="Q146" s="181" t="s">
        <v>10005</v>
      </c>
      <c r="T146" s="181" t="s">
        <v>11295</v>
      </c>
      <c r="U146" s="187">
        <v>19.899999999999999</v>
      </c>
      <c r="V146" s="182" t="s">
        <v>11576</v>
      </c>
      <c r="W146" s="182"/>
      <c r="X146" t="s">
        <v>11235</v>
      </c>
      <c r="Y146" t="s">
        <v>11283</v>
      </c>
    </row>
    <row r="147" spans="1:25" x14ac:dyDescent="0.25">
      <c r="A147" s="175" t="s">
        <v>11571</v>
      </c>
      <c r="B147" t="s">
        <v>11709</v>
      </c>
      <c r="C147" s="179" t="str">
        <f t="shared" si="13"/>
        <v>CM:WQXTEST16465:M1999</v>
      </c>
      <c r="D147" s="178" t="s">
        <v>11775</v>
      </c>
      <c r="E147" s="178" t="s">
        <v>11774</v>
      </c>
      <c r="F147" s="276">
        <v>36297</v>
      </c>
      <c r="G147" s="239">
        <f t="shared" si="14"/>
        <v>36161</v>
      </c>
      <c r="H147" s="239">
        <f t="shared" si="15"/>
        <v>36525</v>
      </c>
      <c r="I147" s="175" t="s">
        <v>11772</v>
      </c>
      <c r="J147" s="24" t="s">
        <v>8637</v>
      </c>
      <c r="K147" s="175" t="s">
        <v>11771</v>
      </c>
      <c r="L147" s="6" t="s">
        <v>11732</v>
      </c>
      <c r="M147" s="181">
        <f t="shared" si="16"/>
        <v>36291</v>
      </c>
      <c r="N147" s="181">
        <f t="shared" si="17"/>
        <v>36297</v>
      </c>
      <c r="Q147" s="181" t="s">
        <v>10005</v>
      </c>
      <c r="T147" s="181" t="s">
        <v>11295</v>
      </c>
      <c r="U147" s="187">
        <v>20.3</v>
      </c>
      <c r="V147" s="182" t="s">
        <v>11576</v>
      </c>
      <c r="W147" s="182"/>
      <c r="X147" t="s">
        <v>11235</v>
      </c>
      <c r="Y147" t="s">
        <v>11283</v>
      </c>
    </row>
    <row r="148" spans="1:25" x14ac:dyDescent="0.25">
      <c r="A148" s="175" t="s">
        <v>11571</v>
      </c>
      <c r="B148" t="s">
        <v>11709</v>
      </c>
      <c r="C148" s="179" t="str">
        <f t="shared" si="13"/>
        <v>CM:WQXTEST16465:M1999</v>
      </c>
      <c r="D148" s="178" t="s">
        <v>11775</v>
      </c>
      <c r="E148" s="178" t="s">
        <v>11774</v>
      </c>
      <c r="F148" s="276">
        <v>36298</v>
      </c>
      <c r="G148" s="239">
        <f t="shared" si="14"/>
        <v>36161</v>
      </c>
      <c r="H148" s="239">
        <f t="shared" si="15"/>
        <v>36525</v>
      </c>
      <c r="I148" s="175" t="s">
        <v>11772</v>
      </c>
      <c r="J148" s="24" t="s">
        <v>8637</v>
      </c>
      <c r="K148" s="175" t="s">
        <v>11771</v>
      </c>
      <c r="L148" s="6" t="s">
        <v>11732</v>
      </c>
      <c r="M148" s="181">
        <f t="shared" si="16"/>
        <v>36292</v>
      </c>
      <c r="N148" s="181">
        <f t="shared" si="17"/>
        <v>36298</v>
      </c>
      <c r="Q148" s="181" t="s">
        <v>10005</v>
      </c>
      <c r="T148" s="181" t="s">
        <v>11295</v>
      </c>
      <c r="U148" s="187">
        <v>20.3</v>
      </c>
      <c r="V148" s="182" t="s">
        <v>11576</v>
      </c>
      <c r="W148" s="182"/>
      <c r="X148" t="s">
        <v>11235</v>
      </c>
      <c r="Y148" t="s">
        <v>11283</v>
      </c>
    </row>
    <row r="149" spans="1:25" x14ac:dyDescent="0.25">
      <c r="A149" s="175" t="s">
        <v>11571</v>
      </c>
      <c r="B149" t="s">
        <v>11709</v>
      </c>
      <c r="C149" s="179" t="str">
        <f t="shared" si="13"/>
        <v>CM:WQXTEST16465:M1999</v>
      </c>
      <c r="D149" s="178" t="s">
        <v>11775</v>
      </c>
      <c r="E149" s="178" t="s">
        <v>11774</v>
      </c>
      <c r="F149" s="276">
        <v>36299</v>
      </c>
      <c r="G149" s="239">
        <f t="shared" si="14"/>
        <v>36161</v>
      </c>
      <c r="H149" s="239">
        <f t="shared" si="15"/>
        <v>36525</v>
      </c>
      <c r="I149" s="175" t="s">
        <v>11772</v>
      </c>
      <c r="J149" s="24" t="s">
        <v>8637</v>
      </c>
      <c r="K149" s="175" t="s">
        <v>11771</v>
      </c>
      <c r="L149" s="6" t="s">
        <v>11732</v>
      </c>
      <c r="M149" s="181">
        <f t="shared" si="16"/>
        <v>36293</v>
      </c>
      <c r="N149" s="181">
        <f t="shared" si="17"/>
        <v>36299</v>
      </c>
      <c r="Q149" s="181" t="s">
        <v>10005</v>
      </c>
      <c r="T149" s="181" t="s">
        <v>11295</v>
      </c>
      <c r="U149" s="187">
        <v>20.2</v>
      </c>
      <c r="V149" s="182" t="s">
        <v>11576</v>
      </c>
      <c r="W149" s="182"/>
      <c r="X149" t="s">
        <v>11235</v>
      </c>
      <c r="Y149" t="s">
        <v>11283</v>
      </c>
    </row>
    <row r="150" spans="1:25" x14ac:dyDescent="0.25">
      <c r="A150" s="175" t="s">
        <v>11571</v>
      </c>
      <c r="B150" t="s">
        <v>11709</v>
      </c>
      <c r="C150" s="179" t="str">
        <f t="shared" si="13"/>
        <v>CM:WQXTEST16465:M1999</v>
      </c>
      <c r="D150" s="178" t="s">
        <v>11775</v>
      </c>
      <c r="E150" s="178" t="s">
        <v>11774</v>
      </c>
      <c r="F150" s="276">
        <v>36300</v>
      </c>
      <c r="G150" s="239">
        <f t="shared" si="14"/>
        <v>36161</v>
      </c>
      <c r="H150" s="239">
        <f t="shared" si="15"/>
        <v>36525</v>
      </c>
      <c r="I150" s="175" t="s">
        <v>11772</v>
      </c>
      <c r="J150" s="24" t="s">
        <v>8637</v>
      </c>
      <c r="K150" s="175" t="s">
        <v>11771</v>
      </c>
      <c r="L150" s="6" t="s">
        <v>11732</v>
      </c>
      <c r="M150" s="181">
        <f t="shared" si="16"/>
        <v>36294</v>
      </c>
      <c r="N150" s="181">
        <f t="shared" si="17"/>
        <v>36300</v>
      </c>
      <c r="Q150" s="181" t="s">
        <v>10005</v>
      </c>
      <c r="T150" s="181" t="s">
        <v>11295</v>
      </c>
      <c r="U150" s="187">
        <v>19.600000000000001</v>
      </c>
      <c r="V150" s="182" t="s">
        <v>11576</v>
      </c>
      <c r="W150" s="182"/>
      <c r="X150" t="s">
        <v>11235</v>
      </c>
      <c r="Y150" t="s">
        <v>11283</v>
      </c>
    </row>
    <row r="151" spans="1:25" x14ac:dyDescent="0.25">
      <c r="A151" s="175" t="s">
        <v>11571</v>
      </c>
      <c r="B151" t="s">
        <v>11709</v>
      </c>
      <c r="C151" s="179" t="str">
        <f t="shared" si="13"/>
        <v>CM:WQXTEST16465:M1999</v>
      </c>
      <c r="D151" s="178" t="s">
        <v>11775</v>
      </c>
      <c r="E151" s="178" t="s">
        <v>11774</v>
      </c>
      <c r="F151" s="276">
        <v>36301</v>
      </c>
      <c r="G151" s="239">
        <f t="shared" si="14"/>
        <v>36161</v>
      </c>
      <c r="H151" s="239">
        <f t="shared" si="15"/>
        <v>36525</v>
      </c>
      <c r="I151" s="175" t="s">
        <v>11772</v>
      </c>
      <c r="J151" s="24" t="s">
        <v>8637</v>
      </c>
      <c r="K151" s="175" t="s">
        <v>11771</v>
      </c>
      <c r="L151" s="6" t="s">
        <v>11732</v>
      </c>
      <c r="M151" s="181">
        <f t="shared" si="16"/>
        <v>36295</v>
      </c>
      <c r="N151" s="181">
        <f t="shared" si="17"/>
        <v>36301</v>
      </c>
      <c r="Q151" s="181" t="s">
        <v>10005</v>
      </c>
      <c r="T151" s="181" t="s">
        <v>11295</v>
      </c>
      <c r="U151" s="187">
        <v>19.2</v>
      </c>
      <c r="V151" s="182" t="s">
        <v>11576</v>
      </c>
      <c r="W151" s="182"/>
      <c r="X151" t="s">
        <v>11235</v>
      </c>
      <c r="Y151" t="s">
        <v>11283</v>
      </c>
    </row>
    <row r="152" spans="1:25" x14ac:dyDescent="0.25">
      <c r="A152" s="175" t="s">
        <v>11571</v>
      </c>
      <c r="B152" t="s">
        <v>11709</v>
      </c>
      <c r="C152" s="179" t="str">
        <f t="shared" si="13"/>
        <v>CM:WQXTEST16465:M1999</v>
      </c>
      <c r="D152" s="178" t="s">
        <v>11775</v>
      </c>
      <c r="E152" s="178" t="s">
        <v>11774</v>
      </c>
      <c r="F152" s="276">
        <v>36302</v>
      </c>
      <c r="G152" s="239">
        <f t="shared" si="14"/>
        <v>36161</v>
      </c>
      <c r="H152" s="239">
        <f t="shared" si="15"/>
        <v>36525</v>
      </c>
      <c r="I152" s="175" t="s">
        <v>11772</v>
      </c>
      <c r="J152" s="24" t="s">
        <v>8637</v>
      </c>
      <c r="K152" s="175" t="s">
        <v>11771</v>
      </c>
      <c r="L152" s="6" t="s">
        <v>11732</v>
      </c>
      <c r="M152" s="181">
        <f t="shared" si="16"/>
        <v>36296</v>
      </c>
      <c r="N152" s="181">
        <f t="shared" si="17"/>
        <v>36302</v>
      </c>
      <c r="Q152" s="181" t="s">
        <v>10005</v>
      </c>
      <c r="T152" s="181" t="s">
        <v>11295</v>
      </c>
      <c r="U152" s="187">
        <v>18.8</v>
      </c>
      <c r="V152" s="182" t="s">
        <v>11576</v>
      </c>
      <c r="W152" s="182"/>
      <c r="X152" t="s">
        <v>11235</v>
      </c>
      <c r="Y152" t="s">
        <v>11283</v>
      </c>
    </row>
    <row r="153" spans="1:25" x14ac:dyDescent="0.25">
      <c r="A153" s="175" t="s">
        <v>11571</v>
      </c>
      <c r="B153" t="s">
        <v>11709</v>
      </c>
      <c r="C153" s="179" t="str">
        <f t="shared" si="13"/>
        <v>CM:WQXTEST16465:M1999</v>
      </c>
      <c r="D153" s="178" t="s">
        <v>11775</v>
      </c>
      <c r="E153" s="178" t="s">
        <v>11774</v>
      </c>
      <c r="F153" s="276">
        <v>36303</v>
      </c>
      <c r="G153" s="239">
        <f t="shared" si="14"/>
        <v>36161</v>
      </c>
      <c r="H153" s="239">
        <f t="shared" si="15"/>
        <v>36525</v>
      </c>
      <c r="I153" s="175" t="s">
        <v>11772</v>
      </c>
      <c r="J153" s="24" t="s">
        <v>8637</v>
      </c>
      <c r="K153" s="175" t="s">
        <v>11771</v>
      </c>
      <c r="L153" s="6" t="s">
        <v>11732</v>
      </c>
      <c r="M153" s="181">
        <f t="shared" si="16"/>
        <v>36297</v>
      </c>
      <c r="N153" s="181">
        <f t="shared" si="17"/>
        <v>36303</v>
      </c>
      <c r="Q153" s="181" t="s">
        <v>10005</v>
      </c>
      <c r="T153" s="181" t="s">
        <v>11295</v>
      </c>
      <c r="U153" s="187">
        <v>18.600000000000001</v>
      </c>
      <c r="V153" s="182" t="s">
        <v>11576</v>
      </c>
      <c r="W153" s="182"/>
      <c r="X153" t="s">
        <v>11235</v>
      </c>
      <c r="Y153" t="s">
        <v>11283</v>
      </c>
    </row>
    <row r="154" spans="1:25" x14ac:dyDescent="0.25">
      <c r="A154" s="175" t="s">
        <v>11571</v>
      </c>
      <c r="B154" t="s">
        <v>11709</v>
      </c>
      <c r="C154" s="179" t="str">
        <f t="shared" si="13"/>
        <v>CM:WQXTEST16465:M1999</v>
      </c>
      <c r="D154" s="178" t="s">
        <v>11775</v>
      </c>
      <c r="E154" s="178" t="s">
        <v>11774</v>
      </c>
      <c r="F154" s="276">
        <v>36304</v>
      </c>
      <c r="G154" s="239">
        <f t="shared" si="14"/>
        <v>36161</v>
      </c>
      <c r="H154" s="239">
        <f t="shared" si="15"/>
        <v>36525</v>
      </c>
      <c r="I154" s="175" t="s">
        <v>11772</v>
      </c>
      <c r="J154" s="24" t="s">
        <v>8637</v>
      </c>
      <c r="K154" s="175" t="s">
        <v>11771</v>
      </c>
      <c r="L154" s="6" t="s">
        <v>11732</v>
      </c>
      <c r="M154" s="181">
        <f t="shared" si="16"/>
        <v>36298</v>
      </c>
      <c r="N154" s="181">
        <f t="shared" si="17"/>
        <v>36304</v>
      </c>
      <c r="Q154" s="181" t="s">
        <v>10005</v>
      </c>
      <c r="T154" s="181" t="s">
        <v>11295</v>
      </c>
      <c r="U154" s="187">
        <v>18.5</v>
      </c>
      <c r="V154" s="182" t="s">
        <v>11576</v>
      </c>
      <c r="W154" s="182"/>
      <c r="X154" t="s">
        <v>11235</v>
      </c>
      <c r="Y154" t="s">
        <v>11283</v>
      </c>
    </row>
    <row r="155" spans="1:25" x14ac:dyDescent="0.25">
      <c r="A155" s="175" t="s">
        <v>11571</v>
      </c>
      <c r="B155" t="s">
        <v>11709</v>
      </c>
      <c r="C155" s="179" t="str">
        <f t="shared" si="13"/>
        <v>CM:WQXTEST16465:M1999</v>
      </c>
      <c r="D155" s="178" t="s">
        <v>11775</v>
      </c>
      <c r="E155" s="178" t="s">
        <v>11774</v>
      </c>
      <c r="F155" s="276">
        <v>36305</v>
      </c>
      <c r="G155" s="239">
        <f t="shared" si="14"/>
        <v>36161</v>
      </c>
      <c r="H155" s="239">
        <f t="shared" si="15"/>
        <v>36525</v>
      </c>
      <c r="I155" s="175" t="s">
        <v>11772</v>
      </c>
      <c r="J155" s="24" t="s">
        <v>8637</v>
      </c>
      <c r="K155" s="175" t="s">
        <v>11771</v>
      </c>
      <c r="L155" s="6" t="s">
        <v>11732</v>
      </c>
      <c r="M155" s="181">
        <f t="shared" si="16"/>
        <v>36299</v>
      </c>
      <c r="N155" s="181">
        <f t="shared" si="17"/>
        <v>36305</v>
      </c>
      <c r="Q155" s="181" t="s">
        <v>10005</v>
      </c>
      <c r="T155" s="181" t="s">
        <v>11295</v>
      </c>
      <c r="U155" s="187">
        <v>18.7</v>
      </c>
      <c r="V155" s="182" t="s">
        <v>11576</v>
      </c>
      <c r="W155" s="182"/>
      <c r="X155" t="s">
        <v>11235</v>
      </c>
      <c r="Y155" t="s">
        <v>11283</v>
      </c>
    </row>
    <row r="156" spans="1:25" x14ac:dyDescent="0.25">
      <c r="A156" s="175" t="s">
        <v>11571</v>
      </c>
      <c r="B156" t="s">
        <v>11709</v>
      </c>
      <c r="C156" s="179" t="str">
        <f t="shared" si="13"/>
        <v>CM:WQXTEST16465:M1999</v>
      </c>
      <c r="D156" s="178" t="s">
        <v>11775</v>
      </c>
      <c r="E156" s="178" t="s">
        <v>11774</v>
      </c>
      <c r="F156" s="276">
        <v>36306</v>
      </c>
      <c r="G156" s="239">
        <f t="shared" si="14"/>
        <v>36161</v>
      </c>
      <c r="H156" s="239">
        <f t="shared" si="15"/>
        <v>36525</v>
      </c>
      <c r="I156" s="175" t="s">
        <v>11772</v>
      </c>
      <c r="J156" s="24" t="s">
        <v>8637</v>
      </c>
      <c r="K156" s="175" t="s">
        <v>11771</v>
      </c>
      <c r="L156" s="6" t="s">
        <v>11732</v>
      </c>
      <c r="M156" s="181">
        <f t="shared" si="16"/>
        <v>36300</v>
      </c>
      <c r="N156" s="181">
        <f t="shared" si="17"/>
        <v>36306</v>
      </c>
      <c r="Q156" s="181" t="s">
        <v>10005</v>
      </c>
      <c r="T156" s="181" t="s">
        <v>11295</v>
      </c>
      <c r="U156" s="187">
        <v>19.3</v>
      </c>
      <c r="V156" s="182" t="s">
        <v>11576</v>
      </c>
      <c r="W156" s="182"/>
      <c r="X156" t="s">
        <v>11235</v>
      </c>
      <c r="Y156" t="s">
        <v>11283</v>
      </c>
    </row>
    <row r="157" spans="1:25" x14ac:dyDescent="0.25">
      <c r="A157" s="175" t="s">
        <v>11571</v>
      </c>
      <c r="B157" t="s">
        <v>11709</v>
      </c>
      <c r="C157" s="179" t="str">
        <f t="shared" si="13"/>
        <v>CM:WQXTEST16465:M1999</v>
      </c>
      <c r="D157" s="178" t="s">
        <v>11775</v>
      </c>
      <c r="E157" s="178" t="s">
        <v>11774</v>
      </c>
      <c r="F157" s="276">
        <v>36307</v>
      </c>
      <c r="G157" s="239">
        <f t="shared" si="14"/>
        <v>36161</v>
      </c>
      <c r="H157" s="239">
        <f t="shared" si="15"/>
        <v>36525</v>
      </c>
      <c r="I157" s="175" t="s">
        <v>11772</v>
      </c>
      <c r="J157" s="24" t="s">
        <v>8637</v>
      </c>
      <c r="K157" s="175" t="s">
        <v>11771</v>
      </c>
      <c r="L157" s="6" t="s">
        <v>11732</v>
      </c>
      <c r="M157" s="181">
        <f t="shared" si="16"/>
        <v>36301</v>
      </c>
      <c r="N157" s="181">
        <f t="shared" si="17"/>
        <v>36307</v>
      </c>
      <c r="Q157" s="181" t="s">
        <v>10005</v>
      </c>
      <c r="T157" s="181" t="s">
        <v>11295</v>
      </c>
      <c r="U157" s="187">
        <v>20.399999999999999</v>
      </c>
      <c r="V157" s="182" t="s">
        <v>11576</v>
      </c>
      <c r="W157" s="182"/>
      <c r="X157" t="s">
        <v>11235</v>
      </c>
      <c r="Y157" t="s">
        <v>11283</v>
      </c>
    </row>
    <row r="158" spans="1:25" x14ac:dyDescent="0.25">
      <c r="A158" s="175" t="s">
        <v>11571</v>
      </c>
      <c r="B158" t="s">
        <v>11709</v>
      </c>
      <c r="C158" s="179" t="str">
        <f t="shared" si="13"/>
        <v>CM:WQXTEST16465:M1999</v>
      </c>
      <c r="D158" s="178" t="s">
        <v>11775</v>
      </c>
      <c r="E158" s="178" t="s">
        <v>11774</v>
      </c>
      <c r="F158" s="276">
        <v>36308</v>
      </c>
      <c r="G158" s="239">
        <f t="shared" si="14"/>
        <v>36161</v>
      </c>
      <c r="H158" s="239">
        <f t="shared" si="15"/>
        <v>36525</v>
      </c>
      <c r="I158" s="175" t="s">
        <v>11772</v>
      </c>
      <c r="J158" s="24" t="s">
        <v>8637</v>
      </c>
      <c r="K158" s="175" t="s">
        <v>11771</v>
      </c>
      <c r="L158" s="6" t="s">
        <v>11732</v>
      </c>
      <c r="M158" s="181">
        <f t="shared" si="16"/>
        <v>36302</v>
      </c>
      <c r="N158" s="181">
        <f t="shared" si="17"/>
        <v>36308</v>
      </c>
      <c r="Q158" s="181" t="s">
        <v>10005</v>
      </c>
      <c r="T158" s="181" t="s">
        <v>11295</v>
      </c>
      <c r="U158" s="187">
        <v>21.5</v>
      </c>
      <c r="V158" s="182" t="s">
        <v>11576</v>
      </c>
      <c r="W158" s="182"/>
      <c r="X158" t="s">
        <v>11235</v>
      </c>
      <c r="Y158" t="s">
        <v>11283</v>
      </c>
    </row>
    <row r="159" spans="1:25" x14ac:dyDescent="0.25">
      <c r="A159" s="175" t="s">
        <v>11571</v>
      </c>
      <c r="B159" t="s">
        <v>11709</v>
      </c>
      <c r="C159" s="179" t="str">
        <f t="shared" si="13"/>
        <v>CM:WQXTEST16465:M1999</v>
      </c>
      <c r="D159" s="178" t="s">
        <v>11775</v>
      </c>
      <c r="E159" s="178" t="s">
        <v>11774</v>
      </c>
      <c r="F159" s="276">
        <v>36309</v>
      </c>
      <c r="G159" s="239">
        <f t="shared" si="14"/>
        <v>36161</v>
      </c>
      <c r="H159" s="239">
        <f t="shared" si="15"/>
        <v>36525</v>
      </c>
      <c r="I159" s="175" t="s">
        <v>11772</v>
      </c>
      <c r="J159" s="24" t="s">
        <v>8637</v>
      </c>
      <c r="K159" s="175" t="s">
        <v>11771</v>
      </c>
      <c r="L159" s="6" t="s">
        <v>11732</v>
      </c>
      <c r="M159" s="181">
        <f t="shared" si="16"/>
        <v>36303</v>
      </c>
      <c r="N159" s="181">
        <f t="shared" si="17"/>
        <v>36309</v>
      </c>
      <c r="Q159" s="181" t="s">
        <v>10005</v>
      </c>
      <c r="T159" s="181" t="s">
        <v>11295</v>
      </c>
      <c r="U159" s="187">
        <v>22.4</v>
      </c>
      <c r="V159" s="182" t="s">
        <v>11576</v>
      </c>
      <c r="W159" s="182"/>
      <c r="X159" t="s">
        <v>11235</v>
      </c>
      <c r="Y159" t="s">
        <v>11283</v>
      </c>
    </row>
    <row r="160" spans="1:25" x14ac:dyDescent="0.25">
      <c r="A160" s="175" t="s">
        <v>11571</v>
      </c>
      <c r="B160" t="s">
        <v>11709</v>
      </c>
      <c r="C160" s="179" t="str">
        <f t="shared" si="13"/>
        <v>CM:WQXTEST16465:M1999</v>
      </c>
      <c r="D160" s="178" t="s">
        <v>11775</v>
      </c>
      <c r="E160" s="178" t="s">
        <v>11774</v>
      </c>
      <c r="F160" s="276">
        <v>36310</v>
      </c>
      <c r="G160" s="239">
        <f t="shared" si="14"/>
        <v>36161</v>
      </c>
      <c r="H160" s="239">
        <f t="shared" si="15"/>
        <v>36525</v>
      </c>
      <c r="I160" s="175" t="s">
        <v>11772</v>
      </c>
      <c r="J160" s="24" t="s">
        <v>8637</v>
      </c>
      <c r="K160" s="175" t="s">
        <v>11771</v>
      </c>
      <c r="L160" s="6" t="s">
        <v>11732</v>
      </c>
      <c r="M160" s="181">
        <f t="shared" si="16"/>
        <v>36304</v>
      </c>
      <c r="N160" s="181">
        <f t="shared" si="17"/>
        <v>36310</v>
      </c>
      <c r="Q160" s="181" t="s">
        <v>10005</v>
      </c>
      <c r="T160" s="181" t="s">
        <v>11295</v>
      </c>
      <c r="U160" s="187">
        <v>23.2</v>
      </c>
      <c r="V160" s="182" t="s">
        <v>11576</v>
      </c>
      <c r="W160" s="182"/>
      <c r="X160" t="s">
        <v>11235</v>
      </c>
      <c r="Y160" t="s">
        <v>11283</v>
      </c>
    </row>
    <row r="161" spans="1:25" x14ac:dyDescent="0.25">
      <c r="A161" s="175" t="s">
        <v>11571</v>
      </c>
      <c r="B161" t="s">
        <v>11709</v>
      </c>
      <c r="C161" s="179" t="str">
        <f t="shared" si="13"/>
        <v>CM:WQXTEST16465:M1999</v>
      </c>
      <c r="D161" s="178" t="s">
        <v>11775</v>
      </c>
      <c r="E161" s="178" t="s">
        <v>11774</v>
      </c>
      <c r="F161" s="276">
        <v>36311</v>
      </c>
      <c r="G161" s="239">
        <f t="shared" si="14"/>
        <v>36161</v>
      </c>
      <c r="H161" s="239">
        <f t="shared" si="15"/>
        <v>36525</v>
      </c>
      <c r="I161" s="175" t="s">
        <v>11772</v>
      </c>
      <c r="J161" s="24" t="s">
        <v>8637</v>
      </c>
      <c r="K161" s="175" t="s">
        <v>11771</v>
      </c>
      <c r="L161" s="6" t="s">
        <v>11732</v>
      </c>
      <c r="M161" s="181">
        <f t="shared" si="16"/>
        <v>36305</v>
      </c>
      <c r="N161" s="181">
        <f t="shared" si="17"/>
        <v>36311</v>
      </c>
      <c r="Q161" s="181" t="s">
        <v>10005</v>
      </c>
      <c r="T161" s="181" t="s">
        <v>11295</v>
      </c>
      <c r="U161" s="187">
        <v>24</v>
      </c>
      <c r="V161" s="182" t="s">
        <v>11576</v>
      </c>
      <c r="W161" s="182"/>
      <c r="X161" t="s">
        <v>11235</v>
      </c>
      <c r="Y161" t="s">
        <v>11283</v>
      </c>
    </row>
    <row r="162" spans="1:25" x14ac:dyDescent="0.25">
      <c r="A162" s="175" t="s">
        <v>11571</v>
      </c>
      <c r="B162" t="s">
        <v>11709</v>
      </c>
      <c r="C162" s="179" t="str">
        <f t="shared" si="13"/>
        <v>CM:WQXTEST16465:M1999</v>
      </c>
      <c r="D162" s="178" t="s">
        <v>11775</v>
      </c>
      <c r="E162" s="178" t="s">
        <v>11774</v>
      </c>
      <c r="F162" s="276">
        <v>36312</v>
      </c>
      <c r="G162" s="239">
        <f t="shared" si="14"/>
        <v>36161</v>
      </c>
      <c r="H162" s="239">
        <f t="shared" si="15"/>
        <v>36525</v>
      </c>
      <c r="I162" s="175" t="s">
        <v>11772</v>
      </c>
      <c r="J162" s="24" t="s">
        <v>8637</v>
      </c>
      <c r="K162" s="175" t="s">
        <v>11771</v>
      </c>
      <c r="L162" s="6" t="s">
        <v>11732</v>
      </c>
      <c r="M162" s="181">
        <f t="shared" si="16"/>
        <v>36306</v>
      </c>
      <c r="N162" s="181">
        <f t="shared" si="17"/>
        <v>36312</v>
      </c>
      <c r="Q162" s="181" t="s">
        <v>10005</v>
      </c>
      <c r="T162" s="181" t="s">
        <v>11295</v>
      </c>
      <c r="U162" s="187">
        <v>24.6</v>
      </c>
      <c r="V162" s="182" t="s">
        <v>11576</v>
      </c>
      <c r="W162" s="182"/>
      <c r="X162" t="s">
        <v>11235</v>
      </c>
      <c r="Y162" t="s">
        <v>11283</v>
      </c>
    </row>
    <row r="163" spans="1:25" x14ac:dyDescent="0.25">
      <c r="A163" s="175" t="s">
        <v>11571</v>
      </c>
      <c r="B163" t="s">
        <v>11709</v>
      </c>
      <c r="C163" s="179" t="str">
        <f t="shared" si="13"/>
        <v>CM:WQXTEST16465:M1999</v>
      </c>
      <c r="D163" s="178" t="s">
        <v>11775</v>
      </c>
      <c r="E163" s="178" t="s">
        <v>11774</v>
      </c>
      <c r="F163" s="276">
        <v>36313</v>
      </c>
      <c r="G163" s="239">
        <f t="shared" si="14"/>
        <v>36161</v>
      </c>
      <c r="H163" s="239">
        <f t="shared" si="15"/>
        <v>36525</v>
      </c>
      <c r="I163" s="175" t="s">
        <v>11772</v>
      </c>
      <c r="J163" s="24" t="s">
        <v>8637</v>
      </c>
      <c r="K163" s="175" t="s">
        <v>11771</v>
      </c>
      <c r="L163" s="6" t="s">
        <v>11732</v>
      </c>
      <c r="M163" s="181">
        <f t="shared" si="16"/>
        <v>36307</v>
      </c>
      <c r="N163" s="181">
        <f t="shared" si="17"/>
        <v>36313</v>
      </c>
      <c r="Q163" s="181" t="s">
        <v>10005</v>
      </c>
      <c r="T163" s="181" t="s">
        <v>11295</v>
      </c>
      <c r="U163" s="187">
        <v>25</v>
      </c>
      <c r="V163" s="182" t="s">
        <v>11576</v>
      </c>
      <c r="W163" s="182"/>
      <c r="X163" t="s">
        <v>11235</v>
      </c>
      <c r="Y163" t="s">
        <v>11283</v>
      </c>
    </row>
    <row r="164" spans="1:25" x14ac:dyDescent="0.25">
      <c r="A164" s="175" t="s">
        <v>11571</v>
      </c>
      <c r="B164" t="s">
        <v>11709</v>
      </c>
      <c r="C164" s="179" t="str">
        <f t="shared" si="13"/>
        <v>CM:WQXTEST16465:M1999</v>
      </c>
      <c r="D164" s="178" t="s">
        <v>11775</v>
      </c>
      <c r="E164" s="178" t="s">
        <v>11774</v>
      </c>
      <c r="F164" s="276">
        <v>36314</v>
      </c>
      <c r="G164" s="239">
        <f t="shared" si="14"/>
        <v>36161</v>
      </c>
      <c r="H164" s="239">
        <f t="shared" si="15"/>
        <v>36525</v>
      </c>
      <c r="I164" s="175" t="s">
        <v>11772</v>
      </c>
      <c r="J164" s="24" t="s">
        <v>8637</v>
      </c>
      <c r="K164" s="175" t="s">
        <v>11771</v>
      </c>
      <c r="L164" s="6" t="s">
        <v>11732</v>
      </c>
      <c r="M164" s="181">
        <f t="shared" si="16"/>
        <v>36308</v>
      </c>
      <c r="N164" s="181">
        <f t="shared" si="17"/>
        <v>36314</v>
      </c>
      <c r="Q164" s="181" t="s">
        <v>10005</v>
      </c>
      <c r="T164" s="181" t="s">
        <v>11295</v>
      </c>
      <c r="U164" s="187">
        <v>25.3</v>
      </c>
      <c r="V164" s="182" t="s">
        <v>11576</v>
      </c>
      <c r="W164" s="182"/>
      <c r="X164" t="s">
        <v>11235</v>
      </c>
      <c r="Y164" t="s">
        <v>11283</v>
      </c>
    </row>
    <row r="165" spans="1:25" x14ac:dyDescent="0.25">
      <c r="A165" s="175" t="s">
        <v>11571</v>
      </c>
      <c r="B165" t="s">
        <v>11709</v>
      </c>
      <c r="C165" s="179" t="str">
        <f t="shared" si="13"/>
        <v>CM:WQXTEST16465:M1999</v>
      </c>
      <c r="D165" s="178" t="s">
        <v>11775</v>
      </c>
      <c r="E165" s="178" t="s">
        <v>11774</v>
      </c>
      <c r="F165" s="276">
        <v>36315</v>
      </c>
      <c r="G165" s="239">
        <f t="shared" si="14"/>
        <v>36161</v>
      </c>
      <c r="H165" s="239">
        <f t="shared" si="15"/>
        <v>36525</v>
      </c>
      <c r="I165" s="175" t="s">
        <v>11772</v>
      </c>
      <c r="J165" s="24" t="s">
        <v>8637</v>
      </c>
      <c r="K165" s="175" t="s">
        <v>11771</v>
      </c>
      <c r="L165" s="6" t="s">
        <v>11732</v>
      </c>
      <c r="M165" s="181">
        <f t="shared" si="16"/>
        <v>36309</v>
      </c>
      <c r="N165" s="181">
        <f t="shared" si="17"/>
        <v>36315</v>
      </c>
      <c r="Q165" s="181" t="s">
        <v>10005</v>
      </c>
      <c r="T165" s="181" t="s">
        <v>11295</v>
      </c>
      <c r="U165" s="187">
        <v>25.4</v>
      </c>
      <c r="V165" s="182" t="s">
        <v>11576</v>
      </c>
      <c r="W165" s="182"/>
      <c r="X165" t="s">
        <v>11235</v>
      </c>
      <c r="Y165" t="s">
        <v>11283</v>
      </c>
    </row>
    <row r="166" spans="1:25" x14ac:dyDescent="0.25">
      <c r="A166" s="175" t="s">
        <v>11571</v>
      </c>
      <c r="B166" t="s">
        <v>11709</v>
      </c>
      <c r="C166" s="179" t="str">
        <f t="shared" si="13"/>
        <v>CM:WQXTEST16465:M1999</v>
      </c>
      <c r="D166" s="178" t="s">
        <v>11775</v>
      </c>
      <c r="E166" s="178" t="s">
        <v>11774</v>
      </c>
      <c r="F166" s="276">
        <v>36316</v>
      </c>
      <c r="G166" s="239">
        <f t="shared" si="14"/>
        <v>36161</v>
      </c>
      <c r="H166" s="239">
        <f t="shared" si="15"/>
        <v>36525</v>
      </c>
      <c r="I166" s="175" t="s">
        <v>11772</v>
      </c>
      <c r="J166" s="24" t="s">
        <v>8637</v>
      </c>
      <c r="K166" s="175" t="s">
        <v>11771</v>
      </c>
      <c r="L166" s="6" t="s">
        <v>11732</v>
      </c>
      <c r="M166" s="181">
        <f t="shared" si="16"/>
        <v>36310</v>
      </c>
      <c r="N166" s="181">
        <f t="shared" si="17"/>
        <v>36316</v>
      </c>
      <c r="Q166" s="181" t="s">
        <v>10005</v>
      </c>
      <c r="T166" s="181" t="s">
        <v>11295</v>
      </c>
      <c r="U166" s="187">
        <v>25.5</v>
      </c>
      <c r="V166" s="182" t="s">
        <v>11576</v>
      </c>
      <c r="W166" s="182"/>
      <c r="X166" t="s">
        <v>11235</v>
      </c>
      <c r="Y166" t="s">
        <v>11283</v>
      </c>
    </row>
    <row r="167" spans="1:25" x14ac:dyDescent="0.25">
      <c r="A167" s="175" t="s">
        <v>11571</v>
      </c>
      <c r="B167" t="s">
        <v>11709</v>
      </c>
      <c r="C167" s="179" t="str">
        <f t="shared" si="13"/>
        <v>CM:WQXTEST16465:M1999</v>
      </c>
      <c r="D167" s="178" t="s">
        <v>11775</v>
      </c>
      <c r="E167" s="178" t="s">
        <v>11774</v>
      </c>
      <c r="F167" s="276">
        <v>36317</v>
      </c>
      <c r="G167" s="239">
        <f t="shared" si="14"/>
        <v>36161</v>
      </c>
      <c r="H167" s="239">
        <f t="shared" si="15"/>
        <v>36525</v>
      </c>
      <c r="I167" s="175" t="s">
        <v>11772</v>
      </c>
      <c r="J167" s="24" t="s">
        <v>8637</v>
      </c>
      <c r="K167" s="175" t="s">
        <v>11771</v>
      </c>
      <c r="L167" s="6" t="s">
        <v>11732</v>
      </c>
      <c r="M167" s="181">
        <f t="shared" si="16"/>
        <v>36311</v>
      </c>
      <c r="N167" s="181">
        <f t="shared" si="17"/>
        <v>36317</v>
      </c>
      <c r="Q167" s="181" t="s">
        <v>10005</v>
      </c>
      <c r="T167" s="181" t="s">
        <v>11295</v>
      </c>
      <c r="U167" s="187">
        <v>25.9</v>
      </c>
      <c r="V167" s="182" t="s">
        <v>11576</v>
      </c>
      <c r="W167" s="182"/>
      <c r="X167" t="s">
        <v>11235</v>
      </c>
      <c r="Y167" t="s">
        <v>11283</v>
      </c>
    </row>
    <row r="168" spans="1:25" x14ac:dyDescent="0.25">
      <c r="A168" s="175" t="s">
        <v>11571</v>
      </c>
      <c r="B168" t="s">
        <v>11709</v>
      </c>
      <c r="C168" s="179" t="str">
        <f t="shared" si="13"/>
        <v>CM:WQXTEST16465:M1999</v>
      </c>
      <c r="D168" s="178" t="s">
        <v>11775</v>
      </c>
      <c r="E168" s="178" t="s">
        <v>11774</v>
      </c>
      <c r="F168" s="276">
        <v>36318</v>
      </c>
      <c r="G168" s="239">
        <f t="shared" si="14"/>
        <v>36161</v>
      </c>
      <c r="H168" s="239">
        <f t="shared" si="15"/>
        <v>36525</v>
      </c>
      <c r="I168" s="175" t="s">
        <v>11772</v>
      </c>
      <c r="J168" s="24" t="s">
        <v>8637</v>
      </c>
      <c r="K168" s="175" t="s">
        <v>11771</v>
      </c>
      <c r="L168" s="6" t="s">
        <v>11732</v>
      </c>
      <c r="M168" s="181">
        <f t="shared" si="16"/>
        <v>36312</v>
      </c>
      <c r="N168" s="181">
        <f t="shared" si="17"/>
        <v>36318</v>
      </c>
      <c r="Q168" s="181" t="s">
        <v>10005</v>
      </c>
      <c r="T168" s="181" t="s">
        <v>11295</v>
      </c>
      <c r="U168" s="187">
        <v>26</v>
      </c>
      <c r="V168" s="182" t="s">
        <v>11576</v>
      </c>
      <c r="W168" s="182"/>
      <c r="X168" t="s">
        <v>11235</v>
      </c>
      <c r="Y168" t="s">
        <v>11283</v>
      </c>
    </row>
    <row r="169" spans="1:25" x14ac:dyDescent="0.25">
      <c r="A169" s="175" t="s">
        <v>11571</v>
      </c>
      <c r="B169" t="s">
        <v>11709</v>
      </c>
      <c r="C169" s="179" t="str">
        <f t="shared" si="13"/>
        <v>CM:WQXTEST16465:M1999</v>
      </c>
      <c r="D169" s="178" t="s">
        <v>11775</v>
      </c>
      <c r="E169" s="178" t="s">
        <v>11774</v>
      </c>
      <c r="F169" s="276">
        <v>36319</v>
      </c>
      <c r="G169" s="239">
        <f t="shared" si="14"/>
        <v>36161</v>
      </c>
      <c r="H169" s="239">
        <f t="shared" si="15"/>
        <v>36525</v>
      </c>
      <c r="I169" s="175" t="s">
        <v>11772</v>
      </c>
      <c r="J169" s="24" t="s">
        <v>8637</v>
      </c>
      <c r="K169" s="175" t="s">
        <v>11771</v>
      </c>
      <c r="L169" s="6" t="s">
        <v>11732</v>
      </c>
      <c r="M169" s="181">
        <f t="shared" si="16"/>
        <v>36313</v>
      </c>
      <c r="N169" s="181">
        <f t="shared" si="17"/>
        <v>36319</v>
      </c>
      <c r="Q169" s="181" t="s">
        <v>10005</v>
      </c>
      <c r="T169" s="181" t="s">
        <v>11295</v>
      </c>
      <c r="U169" s="187">
        <v>26.3</v>
      </c>
      <c r="V169" s="182" t="s">
        <v>11576</v>
      </c>
      <c r="W169" s="182"/>
      <c r="X169" t="s">
        <v>11235</v>
      </c>
      <c r="Y169" t="s">
        <v>11283</v>
      </c>
    </row>
    <row r="170" spans="1:25" x14ac:dyDescent="0.25">
      <c r="A170" s="175" t="s">
        <v>11571</v>
      </c>
      <c r="B170" t="s">
        <v>11709</v>
      </c>
      <c r="C170" s="179" t="str">
        <f t="shared" si="13"/>
        <v>CM:WQXTEST16465:M1999</v>
      </c>
      <c r="D170" s="178" t="s">
        <v>11775</v>
      </c>
      <c r="E170" s="178" t="s">
        <v>11774</v>
      </c>
      <c r="F170" s="276">
        <v>36320</v>
      </c>
      <c r="G170" s="239">
        <f t="shared" si="14"/>
        <v>36161</v>
      </c>
      <c r="H170" s="239">
        <f t="shared" si="15"/>
        <v>36525</v>
      </c>
      <c r="I170" s="175" t="s">
        <v>11772</v>
      </c>
      <c r="J170" s="24" t="s">
        <v>8637</v>
      </c>
      <c r="K170" s="175" t="s">
        <v>11771</v>
      </c>
      <c r="L170" s="6" t="s">
        <v>11732</v>
      </c>
      <c r="M170" s="181">
        <f t="shared" si="16"/>
        <v>36314</v>
      </c>
      <c r="N170" s="181">
        <f t="shared" si="17"/>
        <v>36320</v>
      </c>
      <c r="Q170" s="181" t="s">
        <v>10005</v>
      </c>
      <c r="T170" s="181" t="s">
        <v>11295</v>
      </c>
      <c r="U170" s="187">
        <v>26.8</v>
      </c>
      <c r="V170" s="182" t="s">
        <v>11576</v>
      </c>
      <c r="W170" s="182"/>
      <c r="X170" t="s">
        <v>11235</v>
      </c>
      <c r="Y170" t="s">
        <v>11283</v>
      </c>
    </row>
    <row r="171" spans="1:25" x14ac:dyDescent="0.25">
      <c r="A171" s="175" t="s">
        <v>11571</v>
      </c>
      <c r="B171" t="s">
        <v>11709</v>
      </c>
      <c r="C171" s="179" t="str">
        <f t="shared" si="13"/>
        <v>CM:WQXTEST16465:M1999</v>
      </c>
      <c r="D171" s="178" t="s">
        <v>11775</v>
      </c>
      <c r="E171" s="178" t="s">
        <v>11774</v>
      </c>
      <c r="F171" s="276">
        <v>36321</v>
      </c>
      <c r="G171" s="239">
        <f t="shared" si="14"/>
        <v>36161</v>
      </c>
      <c r="H171" s="239">
        <f t="shared" si="15"/>
        <v>36525</v>
      </c>
      <c r="I171" s="175" t="s">
        <v>11772</v>
      </c>
      <c r="J171" s="24" t="s">
        <v>8637</v>
      </c>
      <c r="K171" s="175" t="s">
        <v>11771</v>
      </c>
      <c r="L171" s="6" t="s">
        <v>11732</v>
      </c>
      <c r="M171" s="181">
        <f t="shared" si="16"/>
        <v>36315</v>
      </c>
      <c r="N171" s="181">
        <f t="shared" si="17"/>
        <v>36321</v>
      </c>
      <c r="Q171" s="181" t="s">
        <v>10005</v>
      </c>
      <c r="T171" s="181" t="s">
        <v>11295</v>
      </c>
      <c r="U171" s="187">
        <v>27.5</v>
      </c>
      <c r="V171" s="182" t="s">
        <v>11576</v>
      </c>
      <c r="W171" s="182"/>
      <c r="X171" t="s">
        <v>11235</v>
      </c>
      <c r="Y171" t="s">
        <v>11283</v>
      </c>
    </row>
    <row r="172" spans="1:25" x14ac:dyDescent="0.25">
      <c r="A172" s="175" t="s">
        <v>11571</v>
      </c>
      <c r="B172" t="s">
        <v>11709</v>
      </c>
      <c r="C172" s="179" t="str">
        <f t="shared" si="13"/>
        <v>CM:WQXTEST16465:M1999</v>
      </c>
      <c r="D172" s="178" t="s">
        <v>11775</v>
      </c>
      <c r="E172" s="178" t="s">
        <v>11774</v>
      </c>
      <c r="F172" s="276">
        <v>36322</v>
      </c>
      <c r="G172" s="239">
        <f t="shared" si="14"/>
        <v>36161</v>
      </c>
      <c r="H172" s="239">
        <f t="shared" si="15"/>
        <v>36525</v>
      </c>
      <c r="I172" s="175" t="s">
        <v>11772</v>
      </c>
      <c r="J172" s="24" t="s">
        <v>8637</v>
      </c>
      <c r="K172" s="175" t="s">
        <v>11771</v>
      </c>
      <c r="L172" s="6" t="s">
        <v>11732</v>
      </c>
      <c r="M172" s="181">
        <f t="shared" si="16"/>
        <v>36316</v>
      </c>
      <c r="N172" s="181">
        <f t="shared" si="17"/>
        <v>36322</v>
      </c>
      <c r="Q172" s="181" t="s">
        <v>10005</v>
      </c>
      <c r="T172" s="181" t="s">
        <v>11295</v>
      </c>
      <c r="U172" s="187">
        <v>28.2</v>
      </c>
      <c r="V172" s="182" t="s">
        <v>11576</v>
      </c>
      <c r="W172" s="182"/>
      <c r="X172" t="s">
        <v>11235</v>
      </c>
      <c r="Y172" t="s">
        <v>11283</v>
      </c>
    </row>
    <row r="173" spans="1:25" x14ac:dyDescent="0.25">
      <c r="A173" s="175" t="s">
        <v>11571</v>
      </c>
      <c r="B173" t="s">
        <v>11709</v>
      </c>
      <c r="C173" s="179" t="str">
        <f t="shared" si="13"/>
        <v>CM:WQXTEST16465:M1999</v>
      </c>
      <c r="D173" s="178" t="s">
        <v>11775</v>
      </c>
      <c r="E173" s="178" t="s">
        <v>11774</v>
      </c>
      <c r="F173" s="276">
        <v>36323</v>
      </c>
      <c r="G173" s="239">
        <f t="shared" si="14"/>
        <v>36161</v>
      </c>
      <c r="H173" s="239">
        <f t="shared" si="15"/>
        <v>36525</v>
      </c>
      <c r="I173" s="175" t="s">
        <v>11772</v>
      </c>
      <c r="J173" s="24" t="s">
        <v>8637</v>
      </c>
      <c r="K173" s="175" t="s">
        <v>11771</v>
      </c>
      <c r="L173" s="6" t="s">
        <v>11732</v>
      </c>
      <c r="M173" s="181">
        <f t="shared" si="16"/>
        <v>36317</v>
      </c>
      <c r="N173" s="181">
        <f t="shared" si="17"/>
        <v>36323</v>
      </c>
      <c r="Q173" s="181" t="s">
        <v>10005</v>
      </c>
      <c r="T173" s="181" t="s">
        <v>11295</v>
      </c>
      <c r="U173" s="187">
        <v>28.9</v>
      </c>
      <c r="V173" s="182" t="s">
        <v>11576</v>
      </c>
      <c r="W173" s="182"/>
      <c r="X173" t="s">
        <v>11235</v>
      </c>
      <c r="Y173" t="s">
        <v>11283</v>
      </c>
    </row>
    <row r="174" spans="1:25" x14ac:dyDescent="0.25">
      <c r="A174" s="175" t="s">
        <v>11571</v>
      </c>
      <c r="B174" t="s">
        <v>11709</v>
      </c>
      <c r="C174" s="179" t="str">
        <f t="shared" si="13"/>
        <v>CM:WQXTEST16465:M1999</v>
      </c>
      <c r="D174" s="178" t="s">
        <v>11775</v>
      </c>
      <c r="E174" s="178" t="s">
        <v>11774</v>
      </c>
      <c r="F174" s="276">
        <v>36324</v>
      </c>
      <c r="G174" s="239">
        <f t="shared" si="14"/>
        <v>36161</v>
      </c>
      <c r="H174" s="239">
        <f t="shared" si="15"/>
        <v>36525</v>
      </c>
      <c r="I174" s="175" t="s">
        <v>11772</v>
      </c>
      <c r="J174" s="24" t="s">
        <v>8637</v>
      </c>
      <c r="K174" s="175" t="s">
        <v>11771</v>
      </c>
      <c r="L174" s="6" t="s">
        <v>11732</v>
      </c>
      <c r="M174" s="181">
        <f t="shared" si="16"/>
        <v>36318</v>
      </c>
      <c r="N174" s="181">
        <f t="shared" si="17"/>
        <v>36324</v>
      </c>
      <c r="Q174" s="181" t="s">
        <v>10005</v>
      </c>
      <c r="T174" s="181" t="s">
        <v>11295</v>
      </c>
      <c r="U174" s="187">
        <v>29.3</v>
      </c>
      <c r="V174" s="182" t="s">
        <v>11576</v>
      </c>
      <c r="W174" s="182"/>
      <c r="X174" t="s">
        <v>11235</v>
      </c>
      <c r="Y174" t="s">
        <v>11283</v>
      </c>
    </row>
    <row r="175" spans="1:25" x14ac:dyDescent="0.25">
      <c r="A175" s="175" t="s">
        <v>11571</v>
      </c>
      <c r="B175" t="s">
        <v>11709</v>
      </c>
      <c r="C175" s="179" t="str">
        <f t="shared" si="13"/>
        <v>CM:WQXTEST16465:M1999</v>
      </c>
      <c r="D175" s="178" t="s">
        <v>11775</v>
      </c>
      <c r="E175" s="178" t="s">
        <v>11774</v>
      </c>
      <c r="F175" s="276">
        <v>36325</v>
      </c>
      <c r="G175" s="239">
        <f t="shared" si="14"/>
        <v>36161</v>
      </c>
      <c r="H175" s="239">
        <f t="shared" si="15"/>
        <v>36525</v>
      </c>
      <c r="I175" s="175" t="s">
        <v>11772</v>
      </c>
      <c r="J175" s="24" t="s">
        <v>8637</v>
      </c>
      <c r="K175" s="175" t="s">
        <v>11771</v>
      </c>
      <c r="L175" s="6" t="s">
        <v>11732</v>
      </c>
      <c r="M175" s="181">
        <f t="shared" si="16"/>
        <v>36319</v>
      </c>
      <c r="N175" s="181">
        <f t="shared" si="17"/>
        <v>36325</v>
      </c>
      <c r="Q175" s="181" t="s">
        <v>10005</v>
      </c>
      <c r="T175" s="181" t="s">
        <v>11295</v>
      </c>
      <c r="U175" s="187">
        <v>29.4</v>
      </c>
      <c r="V175" s="182" t="s">
        <v>11576</v>
      </c>
      <c r="W175" s="182"/>
      <c r="X175" t="s">
        <v>11235</v>
      </c>
      <c r="Y175" t="s">
        <v>11283</v>
      </c>
    </row>
    <row r="176" spans="1:25" x14ac:dyDescent="0.25">
      <c r="A176" s="175" t="s">
        <v>11571</v>
      </c>
      <c r="B176" t="s">
        <v>11709</v>
      </c>
      <c r="C176" s="179" t="str">
        <f t="shared" si="13"/>
        <v>CM:WQXTEST16465:M1999</v>
      </c>
      <c r="D176" s="178" t="s">
        <v>11775</v>
      </c>
      <c r="E176" s="178" t="s">
        <v>11774</v>
      </c>
      <c r="F176" s="276">
        <v>36326</v>
      </c>
      <c r="G176" s="239">
        <f t="shared" si="14"/>
        <v>36161</v>
      </c>
      <c r="H176" s="239">
        <f t="shared" si="15"/>
        <v>36525</v>
      </c>
      <c r="I176" s="175" t="s">
        <v>11772</v>
      </c>
      <c r="J176" s="24" t="s">
        <v>8637</v>
      </c>
      <c r="K176" s="175" t="s">
        <v>11771</v>
      </c>
      <c r="L176" s="6" t="s">
        <v>11732</v>
      </c>
      <c r="M176" s="181">
        <f t="shared" si="16"/>
        <v>36320</v>
      </c>
      <c r="N176" s="181">
        <f t="shared" si="17"/>
        <v>36326</v>
      </c>
      <c r="Q176" s="181" t="s">
        <v>10005</v>
      </c>
      <c r="T176" s="181" t="s">
        <v>11295</v>
      </c>
      <c r="U176" s="187">
        <v>29.1</v>
      </c>
      <c r="V176" s="182" t="s">
        <v>11576</v>
      </c>
      <c r="W176" s="182"/>
      <c r="X176" t="s">
        <v>11235</v>
      </c>
      <c r="Y176" t="s">
        <v>11283</v>
      </c>
    </row>
    <row r="177" spans="1:25" x14ac:dyDescent="0.25">
      <c r="A177" s="175" t="s">
        <v>11571</v>
      </c>
      <c r="B177" t="s">
        <v>11709</v>
      </c>
      <c r="C177" s="179" t="str">
        <f t="shared" si="13"/>
        <v>CM:WQXTEST16465:M1999</v>
      </c>
      <c r="D177" s="178" t="s">
        <v>11775</v>
      </c>
      <c r="E177" s="178" t="s">
        <v>11774</v>
      </c>
      <c r="F177" s="276">
        <v>36327</v>
      </c>
      <c r="G177" s="239">
        <f t="shared" si="14"/>
        <v>36161</v>
      </c>
      <c r="H177" s="239">
        <f t="shared" si="15"/>
        <v>36525</v>
      </c>
      <c r="I177" s="175" t="s">
        <v>11772</v>
      </c>
      <c r="J177" s="24" t="s">
        <v>8637</v>
      </c>
      <c r="K177" s="175" t="s">
        <v>11771</v>
      </c>
      <c r="L177" s="6" t="s">
        <v>11732</v>
      </c>
      <c r="M177" s="181">
        <f t="shared" si="16"/>
        <v>36321</v>
      </c>
      <c r="N177" s="181">
        <f t="shared" si="17"/>
        <v>36327</v>
      </c>
      <c r="Q177" s="181" t="s">
        <v>10005</v>
      </c>
      <c r="T177" s="181" t="s">
        <v>11295</v>
      </c>
      <c r="U177" s="187">
        <v>28.4</v>
      </c>
      <c r="V177" s="182" t="s">
        <v>11576</v>
      </c>
      <c r="W177" s="182"/>
      <c r="X177" t="s">
        <v>11235</v>
      </c>
      <c r="Y177" t="s">
        <v>11283</v>
      </c>
    </row>
    <row r="178" spans="1:25" x14ac:dyDescent="0.25">
      <c r="A178" s="175" t="s">
        <v>11571</v>
      </c>
      <c r="B178" t="s">
        <v>11709</v>
      </c>
      <c r="C178" s="179" t="str">
        <f t="shared" si="13"/>
        <v>CM:WQXTEST16465:M1999</v>
      </c>
      <c r="D178" s="178" t="s">
        <v>11775</v>
      </c>
      <c r="E178" s="178" t="s">
        <v>11774</v>
      </c>
      <c r="F178" s="276">
        <v>36328</v>
      </c>
      <c r="G178" s="239">
        <f t="shared" si="14"/>
        <v>36161</v>
      </c>
      <c r="H178" s="239">
        <f t="shared" si="15"/>
        <v>36525</v>
      </c>
      <c r="I178" s="175" t="s">
        <v>11772</v>
      </c>
      <c r="J178" s="24" t="s">
        <v>8637</v>
      </c>
      <c r="K178" s="175" t="s">
        <v>11771</v>
      </c>
      <c r="L178" s="6" t="s">
        <v>11732</v>
      </c>
      <c r="M178" s="181">
        <f t="shared" si="16"/>
        <v>36322</v>
      </c>
      <c r="N178" s="181">
        <f t="shared" si="17"/>
        <v>36328</v>
      </c>
      <c r="Q178" s="181" t="s">
        <v>10005</v>
      </c>
      <c r="T178" s="181" t="s">
        <v>11295</v>
      </c>
      <c r="U178" s="187">
        <v>27.7</v>
      </c>
      <c r="V178" s="182" t="s">
        <v>11576</v>
      </c>
      <c r="W178" s="182"/>
      <c r="X178" t="s">
        <v>11235</v>
      </c>
      <c r="Y178" t="s">
        <v>11283</v>
      </c>
    </row>
    <row r="179" spans="1:25" x14ac:dyDescent="0.25">
      <c r="A179" s="175" t="s">
        <v>11571</v>
      </c>
      <c r="B179" t="s">
        <v>11709</v>
      </c>
      <c r="C179" s="179" t="str">
        <f t="shared" si="13"/>
        <v>CM:WQXTEST16465:M1999</v>
      </c>
      <c r="D179" s="178" t="s">
        <v>11775</v>
      </c>
      <c r="E179" s="178" t="s">
        <v>11774</v>
      </c>
      <c r="F179" s="276">
        <v>36329</v>
      </c>
      <c r="G179" s="239">
        <f t="shared" si="14"/>
        <v>36161</v>
      </c>
      <c r="H179" s="239">
        <f t="shared" si="15"/>
        <v>36525</v>
      </c>
      <c r="I179" s="175" t="s">
        <v>11772</v>
      </c>
      <c r="J179" s="24" t="s">
        <v>8637</v>
      </c>
      <c r="K179" s="175" t="s">
        <v>11771</v>
      </c>
      <c r="L179" s="6" t="s">
        <v>11732</v>
      </c>
      <c r="M179" s="181">
        <f t="shared" si="16"/>
        <v>36323</v>
      </c>
      <c r="N179" s="181">
        <f t="shared" si="17"/>
        <v>36329</v>
      </c>
      <c r="Q179" s="181" t="s">
        <v>10005</v>
      </c>
      <c r="T179" s="181" t="s">
        <v>11295</v>
      </c>
      <c r="U179" s="187">
        <v>27.2</v>
      </c>
      <c r="V179" s="182" t="s">
        <v>11576</v>
      </c>
      <c r="W179" s="182"/>
      <c r="X179" t="s">
        <v>11235</v>
      </c>
      <c r="Y179" t="s">
        <v>11283</v>
      </c>
    </row>
    <row r="180" spans="1:25" x14ac:dyDescent="0.25">
      <c r="A180" s="175" t="s">
        <v>11571</v>
      </c>
      <c r="B180" t="s">
        <v>11709</v>
      </c>
      <c r="C180" s="179" t="str">
        <f t="shared" si="13"/>
        <v>CM:WQXTEST16465:M1999</v>
      </c>
      <c r="D180" s="178" t="s">
        <v>11775</v>
      </c>
      <c r="E180" s="178" t="s">
        <v>11774</v>
      </c>
      <c r="F180" s="276">
        <v>36330</v>
      </c>
      <c r="G180" s="239">
        <f t="shared" si="14"/>
        <v>36161</v>
      </c>
      <c r="H180" s="239">
        <f t="shared" si="15"/>
        <v>36525</v>
      </c>
      <c r="I180" s="175" t="s">
        <v>11772</v>
      </c>
      <c r="J180" s="24" t="s">
        <v>8637</v>
      </c>
      <c r="K180" s="175" t="s">
        <v>11771</v>
      </c>
      <c r="L180" s="6" t="s">
        <v>11732</v>
      </c>
      <c r="M180" s="181">
        <f t="shared" si="16"/>
        <v>36324</v>
      </c>
      <c r="N180" s="181">
        <f t="shared" si="17"/>
        <v>36330</v>
      </c>
      <c r="Q180" s="181" t="s">
        <v>10005</v>
      </c>
      <c r="T180" s="181" t="s">
        <v>11295</v>
      </c>
      <c r="U180" s="187">
        <v>26.7</v>
      </c>
      <c r="V180" s="182" t="s">
        <v>11576</v>
      </c>
      <c r="W180" s="182"/>
      <c r="X180" t="s">
        <v>11235</v>
      </c>
      <c r="Y180" t="s">
        <v>11283</v>
      </c>
    </row>
    <row r="181" spans="1:25" x14ac:dyDescent="0.25">
      <c r="A181" s="175" t="s">
        <v>11571</v>
      </c>
      <c r="B181" t="s">
        <v>11709</v>
      </c>
      <c r="C181" s="179" t="str">
        <f t="shared" si="13"/>
        <v>CM:WQXTEST16465:M1999</v>
      </c>
      <c r="D181" s="178" t="s">
        <v>11775</v>
      </c>
      <c r="E181" s="178" t="s">
        <v>11774</v>
      </c>
      <c r="F181" s="276">
        <v>36331</v>
      </c>
      <c r="G181" s="239">
        <f t="shared" si="14"/>
        <v>36161</v>
      </c>
      <c r="H181" s="239">
        <f t="shared" si="15"/>
        <v>36525</v>
      </c>
      <c r="I181" s="175" t="s">
        <v>11772</v>
      </c>
      <c r="J181" s="24" t="s">
        <v>8637</v>
      </c>
      <c r="K181" s="175" t="s">
        <v>11771</v>
      </c>
      <c r="L181" s="6" t="s">
        <v>11732</v>
      </c>
      <c r="M181" s="181">
        <f t="shared" si="16"/>
        <v>36325</v>
      </c>
      <c r="N181" s="181">
        <f t="shared" si="17"/>
        <v>36331</v>
      </c>
      <c r="Q181" s="181" t="s">
        <v>10005</v>
      </c>
      <c r="T181" s="181" t="s">
        <v>11295</v>
      </c>
      <c r="U181" s="187">
        <v>26.4</v>
      </c>
      <c r="V181" s="182" t="s">
        <v>11576</v>
      </c>
      <c r="W181" s="182"/>
      <c r="X181" t="s">
        <v>11235</v>
      </c>
      <c r="Y181" t="s">
        <v>11283</v>
      </c>
    </row>
    <row r="182" spans="1:25" x14ac:dyDescent="0.25">
      <c r="A182" s="175" t="s">
        <v>11571</v>
      </c>
      <c r="B182" t="s">
        <v>11709</v>
      </c>
      <c r="C182" s="179" t="str">
        <f t="shared" si="13"/>
        <v>CM:WQXTEST16465:M1999</v>
      </c>
      <c r="D182" s="178" t="s">
        <v>11775</v>
      </c>
      <c r="E182" s="178" t="s">
        <v>11774</v>
      </c>
      <c r="F182" s="276">
        <v>36332</v>
      </c>
      <c r="G182" s="239">
        <f t="shared" si="14"/>
        <v>36161</v>
      </c>
      <c r="H182" s="239">
        <f t="shared" si="15"/>
        <v>36525</v>
      </c>
      <c r="I182" s="175" t="s">
        <v>11772</v>
      </c>
      <c r="J182" s="24" t="s">
        <v>8637</v>
      </c>
      <c r="K182" s="175" t="s">
        <v>11771</v>
      </c>
      <c r="L182" s="6" t="s">
        <v>11732</v>
      </c>
      <c r="M182" s="181">
        <f t="shared" si="16"/>
        <v>36326</v>
      </c>
      <c r="N182" s="181">
        <f t="shared" si="17"/>
        <v>36332</v>
      </c>
      <c r="Q182" s="181" t="s">
        <v>10005</v>
      </c>
      <c r="T182" s="181" t="s">
        <v>11295</v>
      </c>
      <c r="U182" s="187">
        <v>26.5</v>
      </c>
      <c r="V182" s="182" t="s">
        <v>11576</v>
      </c>
      <c r="W182" s="182"/>
      <c r="X182" t="s">
        <v>11235</v>
      </c>
      <c r="Y182" t="s">
        <v>11283</v>
      </c>
    </row>
    <row r="183" spans="1:25" x14ac:dyDescent="0.25">
      <c r="A183" s="175" t="s">
        <v>11571</v>
      </c>
      <c r="B183" t="s">
        <v>11709</v>
      </c>
      <c r="C183" s="179" t="str">
        <f t="shared" si="13"/>
        <v>CM:WQXTEST16465:M1999</v>
      </c>
      <c r="D183" s="178" t="s">
        <v>11775</v>
      </c>
      <c r="E183" s="178" t="s">
        <v>11774</v>
      </c>
      <c r="F183" s="276">
        <v>36333</v>
      </c>
      <c r="G183" s="239">
        <f t="shared" si="14"/>
        <v>36161</v>
      </c>
      <c r="H183" s="239">
        <f t="shared" si="15"/>
        <v>36525</v>
      </c>
      <c r="I183" s="175" t="s">
        <v>11772</v>
      </c>
      <c r="J183" s="24" t="s">
        <v>8637</v>
      </c>
      <c r="K183" s="175" t="s">
        <v>11771</v>
      </c>
      <c r="L183" s="6" t="s">
        <v>11732</v>
      </c>
      <c r="M183" s="181">
        <f t="shared" si="16"/>
        <v>36327</v>
      </c>
      <c r="N183" s="181">
        <f t="shared" si="17"/>
        <v>36333</v>
      </c>
      <c r="Q183" s="181" t="s">
        <v>10005</v>
      </c>
      <c r="T183" s="181" t="s">
        <v>11295</v>
      </c>
      <c r="U183" s="187">
        <v>26.9</v>
      </c>
      <c r="V183" s="182" t="s">
        <v>11576</v>
      </c>
      <c r="W183" s="182"/>
      <c r="X183" t="s">
        <v>11235</v>
      </c>
      <c r="Y183" t="s">
        <v>11283</v>
      </c>
    </row>
    <row r="184" spans="1:25" x14ac:dyDescent="0.25">
      <c r="A184" s="175" t="s">
        <v>11571</v>
      </c>
      <c r="B184" t="s">
        <v>11709</v>
      </c>
      <c r="C184" s="179" t="str">
        <f t="shared" si="13"/>
        <v>CM:WQXTEST16465:M1999</v>
      </c>
      <c r="D184" s="178" t="s">
        <v>11775</v>
      </c>
      <c r="E184" s="178" t="s">
        <v>11774</v>
      </c>
      <c r="F184" s="276">
        <v>36334</v>
      </c>
      <c r="G184" s="239">
        <f t="shared" si="14"/>
        <v>36161</v>
      </c>
      <c r="H184" s="239">
        <f t="shared" si="15"/>
        <v>36525</v>
      </c>
      <c r="I184" s="175" t="s">
        <v>11772</v>
      </c>
      <c r="J184" s="24" t="s">
        <v>8637</v>
      </c>
      <c r="K184" s="175" t="s">
        <v>11771</v>
      </c>
      <c r="L184" s="6" t="s">
        <v>11732</v>
      </c>
      <c r="M184" s="181">
        <f t="shared" si="16"/>
        <v>36328</v>
      </c>
      <c r="N184" s="181">
        <f t="shared" si="17"/>
        <v>36334</v>
      </c>
      <c r="Q184" s="181" t="s">
        <v>10005</v>
      </c>
      <c r="T184" s="181" t="s">
        <v>11295</v>
      </c>
      <c r="U184" s="187">
        <v>27.3</v>
      </c>
      <c r="V184" s="182" t="s">
        <v>11576</v>
      </c>
      <c r="W184" s="182"/>
      <c r="X184" t="s">
        <v>11235</v>
      </c>
      <c r="Y184" t="s">
        <v>11283</v>
      </c>
    </row>
    <row r="185" spans="1:25" x14ac:dyDescent="0.25">
      <c r="A185" s="175" t="s">
        <v>11571</v>
      </c>
      <c r="B185" t="s">
        <v>11709</v>
      </c>
      <c r="C185" s="179" t="str">
        <f t="shared" si="13"/>
        <v>CM:WQXTEST16465:M1999</v>
      </c>
      <c r="D185" s="178" t="s">
        <v>11775</v>
      </c>
      <c r="E185" s="178" t="s">
        <v>11774</v>
      </c>
      <c r="F185" s="276">
        <v>36335</v>
      </c>
      <c r="G185" s="239">
        <f t="shared" si="14"/>
        <v>36161</v>
      </c>
      <c r="H185" s="239">
        <f t="shared" si="15"/>
        <v>36525</v>
      </c>
      <c r="I185" s="175" t="s">
        <v>11772</v>
      </c>
      <c r="J185" s="24" t="s">
        <v>8637</v>
      </c>
      <c r="K185" s="175" t="s">
        <v>11771</v>
      </c>
      <c r="L185" s="6" t="s">
        <v>11732</v>
      </c>
      <c r="M185" s="181">
        <f t="shared" si="16"/>
        <v>36329</v>
      </c>
      <c r="N185" s="181">
        <f t="shared" si="17"/>
        <v>36335</v>
      </c>
      <c r="Q185" s="181" t="s">
        <v>10005</v>
      </c>
      <c r="T185" s="181" t="s">
        <v>11295</v>
      </c>
      <c r="U185" s="187">
        <v>27.6</v>
      </c>
      <c r="V185" s="182" t="s">
        <v>11576</v>
      </c>
      <c r="W185" s="182"/>
      <c r="X185" t="s">
        <v>11235</v>
      </c>
      <c r="Y185" t="s">
        <v>11283</v>
      </c>
    </row>
    <row r="186" spans="1:25" x14ac:dyDescent="0.25">
      <c r="A186" s="175" t="s">
        <v>11571</v>
      </c>
      <c r="B186" t="s">
        <v>11709</v>
      </c>
      <c r="C186" s="179" t="str">
        <f t="shared" si="13"/>
        <v>CM:WQXTEST16465:M1999</v>
      </c>
      <c r="D186" s="178" t="s">
        <v>11775</v>
      </c>
      <c r="E186" s="178" t="s">
        <v>11774</v>
      </c>
      <c r="F186" s="276">
        <v>36336</v>
      </c>
      <c r="G186" s="239">
        <f t="shared" si="14"/>
        <v>36161</v>
      </c>
      <c r="H186" s="239">
        <f t="shared" si="15"/>
        <v>36525</v>
      </c>
      <c r="I186" s="175" t="s">
        <v>11772</v>
      </c>
      <c r="J186" s="24" t="s">
        <v>8637</v>
      </c>
      <c r="K186" s="175" t="s">
        <v>11771</v>
      </c>
      <c r="L186" s="6" t="s">
        <v>11732</v>
      </c>
      <c r="M186" s="181">
        <f t="shared" si="16"/>
        <v>36330</v>
      </c>
      <c r="N186" s="181">
        <f t="shared" si="17"/>
        <v>36336</v>
      </c>
      <c r="Q186" s="181" t="s">
        <v>10005</v>
      </c>
      <c r="T186" s="181" t="s">
        <v>11295</v>
      </c>
      <c r="U186" s="187">
        <v>27.7</v>
      </c>
      <c r="V186" s="182" t="s">
        <v>11576</v>
      </c>
      <c r="W186" s="182"/>
      <c r="X186" t="s">
        <v>11235</v>
      </c>
      <c r="Y186" t="s">
        <v>11283</v>
      </c>
    </row>
    <row r="187" spans="1:25" x14ac:dyDescent="0.25">
      <c r="A187" s="175" t="s">
        <v>11571</v>
      </c>
      <c r="B187" t="s">
        <v>11709</v>
      </c>
      <c r="C187" s="179" t="str">
        <f t="shared" si="13"/>
        <v>CM:WQXTEST16465:M1999</v>
      </c>
      <c r="D187" s="178" t="s">
        <v>11775</v>
      </c>
      <c r="E187" s="178" t="s">
        <v>11774</v>
      </c>
      <c r="F187" s="276">
        <v>36337</v>
      </c>
      <c r="G187" s="239">
        <f t="shared" si="14"/>
        <v>36161</v>
      </c>
      <c r="H187" s="239">
        <f t="shared" si="15"/>
        <v>36525</v>
      </c>
      <c r="I187" s="175" t="s">
        <v>11772</v>
      </c>
      <c r="J187" s="24" t="s">
        <v>8637</v>
      </c>
      <c r="K187" s="175" t="s">
        <v>11771</v>
      </c>
      <c r="L187" s="6" t="s">
        <v>11732</v>
      </c>
      <c r="M187" s="181">
        <f t="shared" si="16"/>
        <v>36331</v>
      </c>
      <c r="N187" s="181">
        <f t="shared" si="17"/>
        <v>36337</v>
      </c>
      <c r="Q187" s="181" t="s">
        <v>10005</v>
      </c>
      <c r="T187" s="181" t="s">
        <v>11295</v>
      </c>
      <c r="U187" s="187">
        <v>27.8</v>
      </c>
      <c r="V187" s="182" t="s">
        <v>11576</v>
      </c>
      <c r="W187" s="182"/>
      <c r="X187" t="s">
        <v>11235</v>
      </c>
      <c r="Y187" t="s">
        <v>11283</v>
      </c>
    </row>
    <row r="188" spans="1:25" x14ac:dyDescent="0.25">
      <c r="A188" s="175" t="s">
        <v>11571</v>
      </c>
      <c r="B188" t="s">
        <v>11709</v>
      </c>
      <c r="C188" s="179" t="str">
        <f t="shared" si="13"/>
        <v>CM:WQXTEST16465:M1999</v>
      </c>
      <c r="D188" s="178" t="s">
        <v>11775</v>
      </c>
      <c r="E188" s="178" t="s">
        <v>11774</v>
      </c>
      <c r="F188" s="276">
        <v>36338</v>
      </c>
      <c r="G188" s="239">
        <f t="shared" si="14"/>
        <v>36161</v>
      </c>
      <c r="H188" s="239">
        <f t="shared" si="15"/>
        <v>36525</v>
      </c>
      <c r="I188" s="175" t="s">
        <v>11772</v>
      </c>
      <c r="J188" s="24" t="s">
        <v>8637</v>
      </c>
      <c r="K188" s="175" t="s">
        <v>11771</v>
      </c>
      <c r="L188" s="6" t="s">
        <v>11732</v>
      </c>
      <c r="M188" s="181">
        <f t="shared" si="16"/>
        <v>36332</v>
      </c>
      <c r="N188" s="181">
        <f t="shared" si="17"/>
        <v>36338</v>
      </c>
      <c r="Q188" s="181" t="s">
        <v>10005</v>
      </c>
      <c r="T188" s="181" t="s">
        <v>11295</v>
      </c>
      <c r="U188" s="187">
        <v>27.8</v>
      </c>
      <c r="V188" s="182" t="s">
        <v>11576</v>
      </c>
      <c r="W188" s="182"/>
      <c r="X188" t="s">
        <v>11235</v>
      </c>
      <c r="Y188" t="s">
        <v>11283</v>
      </c>
    </row>
    <row r="189" spans="1:25" x14ac:dyDescent="0.25">
      <c r="A189" s="175" t="s">
        <v>11571</v>
      </c>
      <c r="B189" t="s">
        <v>11709</v>
      </c>
      <c r="C189" s="179" t="str">
        <f t="shared" si="13"/>
        <v>CM:WQXTEST16465:M1999</v>
      </c>
      <c r="D189" s="178" t="s">
        <v>11775</v>
      </c>
      <c r="E189" s="178" t="s">
        <v>11774</v>
      </c>
      <c r="F189" s="276">
        <v>36339</v>
      </c>
      <c r="G189" s="239">
        <f t="shared" si="14"/>
        <v>36161</v>
      </c>
      <c r="H189" s="239">
        <f t="shared" si="15"/>
        <v>36525</v>
      </c>
      <c r="I189" s="175" t="s">
        <v>11772</v>
      </c>
      <c r="J189" s="24" t="s">
        <v>8637</v>
      </c>
      <c r="K189" s="175" t="s">
        <v>11771</v>
      </c>
      <c r="L189" s="6" t="s">
        <v>11732</v>
      </c>
      <c r="M189" s="181">
        <f t="shared" si="16"/>
        <v>36333</v>
      </c>
      <c r="N189" s="181">
        <f t="shared" si="17"/>
        <v>36339</v>
      </c>
      <c r="Q189" s="181" t="s">
        <v>10005</v>
      </c>
      <c r="T189" s="181" t="s">
        <v>11295</v>
      </c>
      <c r="U189" s="187">
        <v>27.8</v>
      </c>
      <c r="V189" s="182" t="s">
        <v>11576</v>
      </c>
      <c r="W189" s="182"/>
      <c r="X189" t="s">
        <v>11235</v>
      </c>
      <c r="Y189" t="s">
        <v>11283</v>
      </c>
    </row>
    <row r="190" spans="1:25" x14ac:dyDescent="0.25">
      <c r="A190" s="175" t="s">
        <v>11571</v>
      </c>
      <c r="B190" t="s">
        <v>11709</v>
      </c>
      <c r="C190" s="179" t="str">
        <f t="shared" si="13"/>
        <v>CM:WQXTEST16465:M1999</v>
      </c>
      <c r="D190" s="178" t="s">
        <v>11775</v>
      </c>
      <c r="E190" s="178" t="s">
        <v>11774</v>
      </c>
      <c r="F190" s="276">
        <v>36340</v>
      </c>
      <c r="G190" s="239">
        <f t="shared" si="14"/>
        <v>36161</v>
      </c>
      <c r="H190" s="239">
        <f t="shared" si="15"/>
        <v>36525</v>
      </c>
      <c r="I190" s="175" t="s">
        <v>11772</v>
      </c>
      <c r="J190" s="24" t="s">
        <v>8637</v>
      </c>
      <c r="K190" s="175" t="s">
        <v>11771</v>
      </c>
      <c r="L190" s="6" t="s">
        <v>11732</v>
      </c>
      <c r="M190" s="181">
        <f t="shared" si="16"/>
        <v>36334</v>
      </c>
      <c r="N190" s="181">
        <f t="shared" si="17"/>
        <v>36340</v>
      </c>
      <c r="Q190" s="181" t="s">
        <v>10005</v>
      </c>
      <c r="T190" s="181" t="s">
        <v>11295</v>
      </c>
      <c r="U190" s="187">
        <v>27.9</v>
      </c>
      <c r="V190" s="182" t="s">
        <v>11576</v>
      </c>
      <c r="W190" s="182"/>
      <c r="X190" t="s">
        <v>11235</v>
      </c>
      <c r="Y190" t="s">
        <v>11283</v>
      </c>
    </row>
    <row r="191" spans="1:25" x14ac:dyDescent="0.25">
      <c r="A191" s="175" t="s">
        <v>11571</v>
      </c>
      <c r="B191" t="s">
        <v>11709</v>
      </c>
      <c r="C191" s="179" t="str">
        <f t="shared" si="13"/>
        <v>CM:WQXTEST16465:M1999</v>
      </c>
      <c r="D191" s="178" t="s">
        <v>11775</v>
      </c>
      <c r="E191" s="178" t="s">
        <v>11774</v>
      </c>
      <c r="F191" s="276">
        <v>36341</v>
      </c>
      <c r="G191" s="239">
        <f t="shared" si="14"/>
        <v>36161</v>
      </c>
      <c r="H191" s="239">
        <f t="shared" si="15"/>
        <v>36525</v>
      </c>
      <c r="I191" s="175" t="s">
        <v>11772</v>
      </c>
      <c r="J191" s="24" t="s">
        <v>8637</v>
      </c>
      <c r="K191" s="175" t="s">
        <v>11771</v>
      </c>
      <c r="L191" s="6" t="s">
        <v>11732</v>
      </c>
      <c r="M191" s="181">
        <f t="shared" si="16"/>
        <v>36335</v>
      </c>
      <c r="N191" s="181">
        <f t="shared" si="17"/>
        <v>36341</v>
      </c>
      <c r="Q191" s="181" t="s">
        <v>10005</v>
      </c>
      <c r="T191" s="181" t="s">
        <v>11295</v>
      </c>
      <c r="U191" s="187">
        <v>27.9</v>
      </c>
      <c r="V191" s="182" t="s">
        <v>11576</v>
      </c>
      <c r="W191" s="182"/>
      <c r="X191" t="s">
        <v>11235</v>
      </c>
      <c r="Y191" t="s">
        <v>11283</v>
      </c>
    </row>
    <row r="192" spans="1:25" x14ac:dyDescent="0.25">
      <c r="A192" s="175" t="s">
        <v>11571</v>
      </c>
      <c r="B192" t="s">
        <v>11709</v>
      </c>
      <c r="C192" s="179" t="str">
        <f t="shared" si="13"/>
        <v>CM:WQXTEST16465:M1999</v>
      </c>
      <c r="D192" s="178" t="s">
        <v>11775</v>
      </c>
      <c r="E192" s="178" t="s">
        <v>11774</v>
      </c>
      <c r="F192" s="276">
        <v>36342</v>
      </c>
      <c r="G192" s="239">
        <f t="shared" si="14"/>
        <v>36161</v>
      </c>
      <c r="H192" s="239">
        <f t="shared" si="15"/>
        <v>36525</v>
      </c>
      <c r="I192" s="175" t="s">
        <v>11772</v>
      </c>
      <c r="J192" s="24" t="s">
        <v>8637</v>
      </c>
      <c r="K192" s="175" t="s">
        <v>11771</v>
      </c>
      <c r="L192" s="6" t="s">
        <v>11732</v>
      </c>
      <c r="M192" s="181">
        <f t="shared" si="16"/>
        <v>36336</v>
      </c>
      <c r="N192" s="181">
        <f t="shared" si="17"/>
        <v>36342</v>
      </c>
      <c r="Q192" s="181" t="s">
        <v>10005</v>
      </c>
      <c r="T192" s="181" t="s">
        <v>11295</v>
      </c>
      <c r="U192" s="187">
        <v>28.2</v>
      </c>
      <c r="V192" s="182" t="s">
        <v>11576</v>
      </c>
      <c r="W192" s="182"/>
      <c r="X192" t="s">
        <v>11235</v>
      </c>
      <c r="Y192" t="s">
        <v>11283</v>
      </c>
    </row>
    <row r="193" spans="1:25" x14ac:dyDescent="0.25">
      <c r="A193" s="175" t="s">
        <v>11571</v>
      </c>
      <c r="B193" t="s">
        <v>11709</v>
      </c>
      <c r="C193" s="179" t="str">
        <f t="shared" si="13"/>
        <v>CM:WQXTEST16465:M1999</v>
      </c>
      <c r="D193" s="178" t="s">
        <v>11775</v>
      </c>
      <c r="E193" s="178" t="s">
        <v>11774</v>
      </c>
      <c r="F193" s="276">
        <v>36343</v>
      </c>
      <c r="G193" s="239">
        <f t="shared" si="14"/>
        <v>36161</v>
      </c>
      <c r="H193" s="239">
        <f t="shared" si="15"/>
        <v>36525</v>
      </c>
      <c r="I193" s="175" t="s">
        <v>11772</v>
      </c>
      <c r="J193" s="24" t="s">
        <v>8637</v>
      </c>
      <c r="K193" s="175" t="s">
        <v>11771</v>
      </c>
      <c r="L193" s="6" t="s">
        <v>11732</v>
      </c>
      <c r="M193" s="181">
        <f t="shared" si="16"/>
        <v>36337</v>
      </c>
      <c r="N193" s="181">
        <f t="shared" si="17"/>
        <v>36343</v>
      </c>
      <c r="Q193" s="181" t="s">
        <v>10005</v>
      </c>
      <c r="T193" s="181" t="s">
        <v>11295</v>
      </c>
      <c r="U193" s="187">
        <v>28.6</v>
      </c>
      <c r="V193" s="182" t="s">
        <v>11576</v>
      </c>
      <c r="W193" s="182"/>
      <c r="X193" t="s">
        <v>11235</v>
      </c>
      <c r="Y193" t="s">
        <v>11283</v>
      </c>
    </row>
    <row r="194" spans="1:25" x14ac:dyDescent="0.25">
      <c r="A194" s="175" t="s">
        <v>11571</v>
      </c>
      <c r="B194" t="s">
        <v>11709</v>
      </c>
      <c r="C194" s="179" t="str">
        <f t="shared" si="13"/>
        <v>CM:WQXTEST16465:M1999</v>
      </c>
      <c r="D194" s="178" t="s">
        <v>11775</v>
      </c>
      <c r="E194" s="178" t="s">
        <v>11774</v>
      </c>
      <c r="F194" s="276">
        <v>36344</v>
      </c>
      <c r="G194" s="239">
        <f t="shared" si="14"/>
        <v>36161</v>
      </c>
      <c r="H194" s="239">
        <f t="shared" si="15"/>
        <v>36525</v>
      </c>
      <c r="I194" s="175" t="s">
        <v>11772</v>
      </c>
      <c r="J194" s="24" t="s">
        <v>8637</v>
      </c>
      <c r="K194" s="175" t="s">
        <v>11771</v>
      </c>
      <c r="L194" s="6" t="s">
        <v>11732</v>
      </c>
      <c r="M194" s="181">
        <f t="shared" si="16"/>
        <v>36338</v>
      </c>
      <c r="N194" s="181">
        <f t="shared" si="17"/>
        <v>36344</v>
      </c>
      <c r="Q194" s="181" t="s">
        <v>10005</v>
      </c>
      <c r="T194" s="181" t="s">
        <v>11295</v>
      </c>
      <c r="U194" s="187">
        <v>29.1</v>
      </c>
      <c r="V194" s="182" t="s">
        <v>11576</v>
      </c>
      <c r="W194" s="182"/>
      <c r="X194" t="s">
        <v>11235</v>
      </c>
      <c r="Y194" t="s">
        <v>11283</v>
      </c>
    </row>
    <row r="195" spans="1:25" x14ac:dyDescent="0.25">
      <c r="A195" s="175" t="s">
        <v>11571</v>
      </c>
      <c r="B195" t="s">
        <v>11709</v>
      </c>
      <c r="C195" s="179" t="str">
        <f t="shared" si="13"/>
        <v>CM:WQXTEST16465:M1999</v>
      </c>
      <c r="D195" s="178" t="s">
        <v>11775</v>
      </c>
      <c r="E195" s="178" t="s">
        <v>11774</v>
      </c>
      <c r="F195" s="276">
        <v>36345</v>
      </c>
      <c r="G195" s="239">
        <f t="shared" si="14"/>
        <v>36161</v>
      </c>
      <c r="H195" s="239">
        <f t="shared" si="15"/>
        <v>36525</v>
      </c>
      <c r="I195" s="175" t="s">
        <v>11772</v>
      </c>
      <c r="J195" s="24" t="s">
        <v>8637</v>
      </c>
      <c r="K195" s="175" t="s">
        <v>11771</v>
      </c>
      <c r="L195" s="6" t="s">
        <v>11732</v>
      </c>
      <c r="M195" s="181">
        <f t="shared" si="16"/>
        <v>36339</v>
      </c>
      <c r="N195" s="181">
        <f t="shared" si="17"/>
        <v>36345</v>
      </c>
      <c r="Q195" s="181" t="s">
        <v>10005</v>
      </c>
      <c r="T195" s="181" t="s">
        <v>11295</v>
      </c>
      <c r="U195" s="187">
        <v>29.6</v>
      </c>
      <c r="V195" s="182" t="s">
        <v>11576</v>
      </c>
      <c r="W195" s="182"/>
      <c r="X195" t="s">
        <v>11235</v>
      </c>
      <c r="Y195" t="s">
        <v>11283</v>
      </c>
    </row>
    <row r="196" spans="1:25" x14ac:dyDescent="0.25">
      <c r="A196" s="175" t="s">
        <v>11571</v>
      </c>
      <c r="B196" t="s">
        <v>11709</v>
      </c>
      <c r="C196" s="179" t="str">
        <f t="shared" si="13"/>
        <v>CM:WQXTEST16465:M1999</v>
      </c>
      <c r="D196" s="178" t="s">
        <v>11775</v>
      </c>
      <c r="E196" s="178" t="s">
        <v>11774</v>
      </c>
      <c r="F196" s="276">
        <v>36346</v>
      </c>
      <c r="G196" s="239">
        <f t="shared" si="14"/>
        <v>36161</v>
      </c>
      <c r="H196" s="239">
        <f t="shared" si="15"/>
        <v>36525</v>
      </c>
      <c r="I196" s="175" t="s">
        <v>11772</v>
      </c>
      <c r="J196" s="24" t="s">
        <v>8637</v>
      </c>
      <c r="K196" s="175" t="s">
        <v>11771</v>
      </c>
      <c r="L196" s="6" t="s">
        <v>11732</v>
      </c>
      <c r="M196" s="181">
        <f t="shared" si="16"/>
        <v>36340</v>
      </c>
      <c r="N196" s="181">
        <f t="shared" si="17"/>
        <v>36346</v>
      </c>
      <c r="Q196" s="181" t="s">
        <v>10005</v>
      </c>
      <c r="T196" s="181" t="s">
        <v>11295</v>
      </c>
      <c r="U196" s="187">
        <v>30</v>
      </c>
      <c r="V196" s="182" t="s">
        <v>11576</v>
      </c>
      <c r="W196" s="182"/>
      <c r="X196" t="s">
        <v>11235</v>
      </c>
      <c r="Y196" t="s">
        <v>11283</v>
      </c>
    </row>
    <row r="197" spans="1:25" x14ac:dyDescent="0.25">
      <c r="A197" s="175" t="s">
        <v>11571</v>
      </c>
      <c r="B197" t="s">
        <v>11709</v>
      </c>
      <c r="C197" s="179" t="str">
        <f t="shared" si="13"/>
        <v>CM:WQXTEST16465:M1999</v>
      </c>
      <c r="D197" s="178" t="s">
        <v>11775</v>
      </c>
      <c r="E197" s="178" t="s">
        <v>11774</v>
      </c>
      <c r="F197" s="276">
        <v>36347</v>
      </c>
      <c r="G197" s="239">
        <f t="shared" si="14"/>
        <v>36161</v>
      </c>
      <c r="H197" s="239">
        <f t="shared" si="15"/>
        <v>36525</v>
      </c>
      <c r="I197" s="175" t="s">
        <v>11772</v>
      </c>
      <c r="J197" s="24" t="s">
        <v>8637</v>
      </c>
      <c r="K197" s="175" t="s">
        <v>11771</v>
      </c>
      <c r="L197" s="6" t="s">
        <v>11732</v>
      </c>
      <c r="M197" s="181">
        <f t="shared" si="16"/>
        <v>36341</v>
      </c>
      <c r="N197" s="181">
        <f t="shared" si="17"/>
        <v>36347</v>
      </c>
      <c r="Q197" s="181" t="s">
        <v>10005</v>
      </c>
      <c r="T197" s="181" t="s">
        <v>11295</v>
      </c>
      <c r="U197" s="187">
        <v>30.3</v>
      </c>
      <c r="V197" s="182" t="s">
        <v>11576</v>
      </c>
      <c r="W197" s="182"/>
      <c r="X197" t="s">
        <v>11235</v>
      </c>
      <c r="Y197" t="s">
        <v>11283</v>
      </c>
    </row>
    <row r="198" spans="1:25" x14ac:dyDescent="0.25">
      <c r="A198" s="175" t="s">
        <v>11571</v>
      </c>
      <c r="B198" t="s">
        <v>11709</v>
      </c>
      <c r="C198" s="179" t="str">
        <f t="shared" si="13"/>
        <v>CM:WQXTEST16465:M1999</v>
      </c>
      <c r="D198" s="178" t="s">
        <v>11775</v>
      </c>
      <c r="E198" s="178" t="s">
        <v>11774</v>
      </c>
      <c r="F198" s="276">
        <v>36348</v>
      </c>
      <c r="G198" s="239">
        <f t="shared" si="14"/>
        <v>36161</v>
      </c>
      <c r="H198" s="239">
        <f t="shared" si="15"/>
        <v>36525</v>
      </c>
      <c r="I198" s="175" t="s">
        <v>11772</v>
      </c>
      <c r="J198" s="24" t="s">
        <v>8637</v>
      </c>
      <c r="K198" s="175" t="s">
        <v>11771</v>
      </c>
      <c r="L198" s="6" t="s">
        <v>11732</v>
      </c>
      <c r="M198" s="181">
        <f t="shared" si="16"/>
        <v>36342</v>
      </c>
      <c r="N198" s="181">
        <f t="shared" si="17"/>
        <v>36348</v>
      </c>
      <c r="Q198" s="181" t="s">
        <v>10005</v>
      </c>
      <c r="T198" s="181" t="s">
        <v>11295</v>
      </c>
      <c r="U198" s="187">
        <v>30.7</v>
      </c>
      <c r="V198" s="182" t="s">
        <v>11576</v>
      </c>
      <c r="W198" s="182"/>
      <c r="X198" t="s">
        <v>11235</v>
      </c>
      <c r="Y198" t="s">
        <v>11283</v>
      </c>
    </row>
    <row r="199" spans="1:25" x14ac:dyDescent="0.25">
      <c r="A199" s="175" t="s">
        <v>11571</v>
      </c>
      <c r="B199" t="s">
        <v>11709</v>
      </c>
      <c r="C199" s="179" t="str">
        <f t="shared" si="13"/>
        <v>CM:WQXTEST16465:M1999</v>
      </c>
      <c r="D199" s="178" t="s">
        <v>11775</v>
      </c>
      <c r="E199" s="178" t="s">
        <v>11774</v>
      </c>
      <c r="F199" s="276">
        <v>36349</v>
      </c>
      <c r="G199" s="239">
        <f t="shared" si="14"/>
        <v>36161</v>
      </c>
      <c r="H199" s="239">
        <f t="shared" si="15"/>
        <v>36525</v>
      </c>
      <c r="I199" s="175" t="s">
        <v>11772</v>
      </c>
      <c r="J199" s="24" t="s">
        <v>8637</v>
      </c>
      <c r="K199" s="175" t="s">
        <v>11771</v>
      </c>
      <c r="L199" s="6" t="s">
        <v>11732</v>
      </c>
      <c r="M199" s="181">
        <f t="shared" si="16"/>
        <v>36343</v>
      </c>
      <c r="N199" s="181">
        <f t="shared" si="17"/>
        <v>36349</v>
      </c>
      <c r="Q199" s="181" t="s">
        <v>10005</v>
      </c>
      <c r="T199" s="181" t="s">
        <v>11295</v>
      </c>
      <c r="U199" s="187">
        <v>30.9</v>
      </c>
      <c r="V199" s="182" t="s">
        <v>11576</v>
      </c>
      <c r="W199" s="182"/>
      <c r="X199" t="s">
        <v>11235</v>
      </c>
      <c r="Y199" t="s">
        <v>11283</v>
      </c>
    </row>
    <row r="200" spans="1:25" x14ac:dyDescent="0.25">
      <c r="A200" s="175" t="s">
        <v>11571</v>
      </c>
      <c r="B200" t="s">
        <v>11709</v>
      </c>
      <c r="C200" s="179" t="str">
        <f t="shared" si="13"/>
        <v>CM:WQXTEST16465:M1999</v>
      </c>
      <c r="D200" s="178" t="s">
        <v>11775</v>
      </c>
      <c r="E200" s="178" t="s">
        <v>11774</v>
      </c>
      <c r="F200" s="276">
        <v>36350</v>
      </c>
      <c r="G200" s="239">
        <f t="shared" si="14"/>
        <v>36161</v>
      </c>
      <c r="H200" s="239">
        <f t="shared" si="15"/>
        <v>36525</v>
      </c>
      <c r="I200" s="175" t="s">
        <v>11772</v>
      </c>
      <c r="J200" s="24" t="s">
        <v>8637</v>
      </c>
      <c r="K200" s="175" t="s">
        <v>11771</v>
      </c>
      <c r="L200" s="6" t="s">
        <v>11732</v>
      </c>
      <c r="M200" s="181">
        <f t="shared" si="16"/>
        <v>36344</v>
      </c>
      <c r="N200" s="181">
        <f t="shared" si="17"/>
        <v>36350</v>
      </c>
      <c r="Q200" s="181" t="s">
        <v>10005</v>
      </c>
      <c r="T200" s="181" t="s">
        <v>11295</v>
      </c>
      <c r="U200" s="187">
        <v>30.9</v>
      </c>
      <c r="V200" s="182" t="s">
        <v>11576</v>
      </c>
      <c r="W200" s="182"/>
      <c r="X200" t="s">
        <v>11235</v>
      </c>
      <c r="Y200" t="s">
        <v>11283</v>
      </c>
    </row>
    <row r="201" spans="1:25" x14ac:dyDescent="0.25">
      <c r="A201" s="175" t="s">
        <v>11571</v>
      </c>
      <c r="B201" t="s">
        <v>11709</v>
      </c>
      <c r="C201" s="179" t="str">
        <f t="shared" si="13"/>
        <v>CM:WQXTEST16465:M1999</v>
      </c>
      <c r="D201" s="178" t="s">
        <v>11775</v>
      </c>
      <c r="E201" s="178" t="s">
        <v>11774</v>
      </c>
      <c r="F201" s="276">
        <v>36351</v>
      </c>
      <c r="G201" s="239">
        <f t="shared" si="14"/>
        <v>36161</v>
      </c>
      <c r="H201" s="239">
        <f t="shared" si="15"/>
        <v>36525</v>
      </c>
      <c r="I201" s="175" t="s">
        <v>11772</v>
      </c>
      <c r="J201" s="24" t="s">
        <v>8637</v>
      </c>
      <c r="K201" s="175" t="s">
        <v>11771</v>
      </c>
      <c r="L201" s="6" t="s">
        <v>11732</v>
      </c>
      <c r="M201" s="181">
        <f t="shared" si="16"/>
        <v>36345</v>
      </c>
      <c r="N201" s="181">
        <f t="shared" si="17"/>
        <v>36351</v>
      </c>
      <c r="Q201" s="181" t="s">
        <v>10005</v>
      </c>
      <c r="T201" s="181" t="s">
        <v>11295</v>
      </c>
      <c r="U201" s="187">
        <v>30.9</v>
      </c>
      <c r="V201" s="182" t="s">
        <v>11576</v>
      </c>
      <c r="W201" s="182"/>
      <c r="X201" t="s">
        <v>11235</v>
      </c>
      <c r="Y201" t="s">
        <v>11283</v>
      </c>
    </row>
    <row r="202" spans="1:25" x14ac:dyDescent="0.25">
      <c r="A202" s="175" t="s">
        <v>11571</v>
      </c>
      <c r="B202" t="s">
        <v>11709</v>
      </c>
      <c r="C202" s="179" t="str">
        <f t="shared" si="13"/>
        <v>CM:WQXTEST16465:M1999</v>
      </c>
      <c r="D202" s="178" t="s">
        <v>11775</v>
      </c>
      <c r="E202" s="178" t="s">
        <v>11774</v>
      </c>
      <c r="F202" s="276">
        <v>36352</v>
      </c>
      <c r="G202" s="239">
        <f t="shared" si="14"/>
        <v>36161</v>
      </c>
      <c r="H202" s="239">
        <f t="shared" si="15"/>
        <v>36525</v>
      </c>
      <c r="I202" s="175" t="s">
        <v>11772</v>
      </c>
      <c r="J202" s="24" t="s">
        <v>8637</v>
      </c>
      <c r="K202" s="175" t="s">
        <v>11771</v>
      </c>
      <c r="L202" s="6" t="s">
        <v>11732</v>
      </c>
      <c r="M202" s="181">
        <f t="shared" si="16"/>
        <v>36346</v>
      </c>
      <c r="N202" s="181">
        <f t="shared" si="17"/>
        <v>36352</v>
      </c>
      <c r="Q202" s="181" t="s">
        <v>10005</v>
      </c>
      <c r="T202" s="181" t="s">
        <v>11295</v>
      </c>
      <c r="U202" s="187">
        <v>31.1</v>
      </c>
      <c r="V202" s="182" t="s">
        <v>11576</v>
      </c>
      <c r="W202" s="182"/>
      <c r="X202" t="s">
        <v>11235</v>
      </c>
      <c r="Y202" t="s">
        <v>11283</v>
      </c>
    </row>
    <row r="203" spans="1:25" x14ac:dyDescent="0.25">
      <c r="A203" s="175" t="s">
        <v>11571</v>
      </c>
      <c r="B203" t="s">
        <v>11709</v>
      </c>
      <c r="C203" s="179" t="str">
        <f t="shared" si="13"/>
        <v>CM:WQXTEST16465:M1999</v>
      </c>
      <c r="D203" s="178" t="s">
        <v>11775</v>
      </c>
      <c r="E203" s="178" t="s">
        <v>11774</v>
      </c>
      <c r="F203" s="276">
        <v>36353</v>
      </c>
      <c r="G203" s="239">
        <f t="shared" si="14"/>
        <v>36161</v>
      </c>
      <c r="H203" s="239">
        <f t="shared" si="15"/>
        <v>36525</v>
      </c>
      <c r="I203" s="175" t="s">
        <v>11772</v>
      </c>
      <c r="J203" s="24" t="s">
        <v>8637</v>
      </c>
      <c r="K203" s="175" t="s">
        <v>11771</v>
      </c>
      <c r="L203" s="6" t="s">
        <v>11732</v>
      </c>
      <c r="M203" s="181">
        <f t="shared" si="16"/>
        <v>36347</v>
      </c>
      <c r="N203" s="181">
        <f t="shared" si="17"/>
        <v>36353</v>
      </c>
      <c r="Q203" s="181" t="s">
        <v>10005</v>
      </c>
      <c r="T203" s="181" t="s">
        <v>11295</v>
      </c>
      <c r="U203" s="187">
        <v>31.3</v>
      </c>
      <c r="V203" s="182" t="s">
        <v>11576</v>
      </c>
      <c r="W203" s="182"/>
      <c r="X203" t="s">
        <v>11235</v>
      </c>
      <c r="Y203" t="s">
        <v>11283</v>
      </c>
    </row>
    <row r="204" spans="1:25" x14ac:dyDescent="0.25">
      <c r="A204" s="175" t="s">
        <v>11571</v>
      </c>
      <c r="B204" t="s">
        <v>11709</v>
      </c>
      <c r="C204" s="179" t="str">
        <f t="shared" si="13"/>
        <v>CM:WQXTEST16465:M1999</v>
      </c>
      <c r="D204" s="178" t="s">
        <v>11775</v>
      </c>
      <c r="E204" s="178" t="s">
        <v>11774</v>
      </c>
      <c r="F204" s="276">
        <v>36354</v>
      </c>
      <c r="G204" s="239">
        <f t="shared" si="14"/>
        <v>36161</v>
      </c>
      <c r="H204" s="239">
        <f t="shared" si="15"/>
        <v>36525</v>
      </c>
      <c r="I204" s="175" t="s">
        <v>11772</v>
      </c>
      <c r="J204" s="24" t="s">
        <v>8637</v>
      </c>
      <c r="K204" s="175" t="s">
        <v>11771</v>
      </c>
      <c r="L204" s="6" t="s">
        <v>11732</v>
      </c>
      <c r="M204" s="181">
        <f t="shared" si="16"/>
        <v>36348</v>
      </c>
      <c r="N204" s="181">
        <f t="shared" si="17"/>
        <v>36354</v>
      </c>
      <c r="Q204" s="181" t="s">
        <v>10005</v>
      </c>
      <c r="T204" s="181" t="s">
        <v>11295</v>
      </c>
      <c r="U204" s="187">
        <v>31.3</v>
      </c>
      <c r="V204" s="182" t="s">
        <v>11576</v>
      </c>
      <c r="W204" s="182"/>
      <c r="X204" t="s">
        <v>11235</v>
      </c>
      <c r="Y204" t="s">
        <v>11283</v>
      </c>
    </row>
    <row r="205" spans="1:25" x14ac:dyDescent="0.25">
      <c r="A205" s="175" t="s">
        <v>11571</v>
      </c>
      <c r="B205" t="s">
        <v>11709</v>
      </c>
      <c r="C205" s="179" t="str">
        <f t="shared" si="13"/>
        <v>CM:WQXTEST16465:M1999</v>
      </c>
      <c r="D205" s="178" t="s">
        <v>11775</v>
      </c>
      <c r="E205" s="178" t="s">
        <v>11774</v>
      </c>
      <c r="F205" s="276">
        <v>36355</v>
      </c>
      <c r="G205" s="239">
        <f t="shared" si="14"/>
        <v>36161</v>
      </c>
      <c r="H205" s="239">
        <f t="shared" si="15"/>
        <v>36525</v>
      </c>
      <c r="I205" s="175" t="s">
        <v>11772</v>
      </c>
      <c r="J205" s="24" t="s">
        <v>8637</v>
      </c>
      <c r="K205" s="175" t="s">
        <v>11771</v>
      </c>
      <c r="L205" s="6" t="s">
        <v>11732</v>
      </c>
      <c r="M205" s="181">
        <f t="shared" si="16"/>
        <v>36349</v>
      </c>
      <c r="N205" s="181">
        <f t="shared" si="17"/>
        <v>36355</v>
      </c>
      <c r="Q205" s="181" t="s">
        <v>10005</v>
      </c>
      <c r="T205" s="181" t="s">
        <v>11295</v>
      </c>
      <c r="U205" s="187">
        <v>31</v>
      </c>
      <c r="V205" s="182" t="s">
        <v>11576</v>
      </c>
      <c r="W205" s="182"/>
      <c r="X205" t="s">
        <v>11235</v>
      </c>
      <c r="Y205" t="s">
        <v>11283</v>
      </c>
    </row>
    <row r="206" spans="1:25" x14ac:dyDescent="0.25">
      <c r="A206" s="175" t="s">
        <v>11571</v>
      </c>
      <c r="B206" t="s">
        <v>11709</v>
      </c>
      <c r="C206" s="179" t="str">
        <f t="shared" si="13"/>
        <v>CM:WQXTEST16465:M1999</v>
      </c>
      <c r="D206" s="178" t="s">
        <v>11775</v>
      </c>
      <c r="E206" s="178" t="s">
        <v>11774</v>
      </c>
      <c r="F206" s="276">
        <v>36356</v>
      </c>
      <c r="G206" s="239">
        <f t="shared" si="14"/>
        <v>36161</v>
      </c>
      <c r="H206" s="239">
        <f t="shared" si="15"/>
        <v>36525</v>
      </c>
      <c r="I206" s="175" t="s">
        <v>11772</v>
      </c>
      <c r="J206" s="24" t="s">
        <v>8637</v>
      </c>
      <c r="K206" s="175" t="s">
        <v>11771</v>
      </c>
      <c r="L206" s="6" t="s">
        <v>11732</v>
      </c>
      <c r="M206" s="181">
        <f t="shared" si="16"/>
        <v>36350</v>
      </c>
      <c r="N206" s="181">
        <f t="shared" si="17"/>
        <v>36356</v>
      </c>
      <c r="Q206" s="181" t="s">
        <v>10005</v>
      </c>
      <c r="T206" s="181" t="s">
        <v>11295</v>
      </c>
      <c r="U206" s="187">
        <v>30.8</v>
      </c>
      <c r="V206" s="182" t="s">
        <v>11576</v>
      </c>
      <c r="W206" s="182"/>
      <c r="X206" t="s">
        <v>11235</v>
      </c>
      <c r="Y206" t="s">
        <v>11283</v>
      </c>
    </row>
    <row r="207" spans="1:25" x14ac:dyDescent="0.25">
      <c r="A207" s="175" t="s">
        <v>11571</v>
      </c>
      <c r="B207" t="s">
        <v>11709</v>
      </c>
      <c r="C207" s="179" t="str">
        <f t="shared" si="13"/>
        <v>CM:WQXTEST16465:M1999</v>
      </c>
      <c r="D207" s="178" t="s">
        <v>11775</v>
      </c>
      <c r="E207" s="178" t="s">
        <v>11774</v>
      </c>
      <c r="F207" s="276">
        <v>36357</v>
      </c>
      <c r="G207" s="239">
        <f t="shared" si="14"/>
        <v>36161</v>
      </c>
      <c r="H207" s="239">
        <f t="shared" si="15"/>
        <v>36525</v>
      </c>
      <c r="I207" s="175" t="s">
        <v>11772</v>
      </c>
      <c r="J207" s="24" t="s">
        <v>8637</v>
      </c>
      <c r="K207" s="175" t="s">
        <v>11771</v>
      </c>
      <c r="L207" s="6" t="s">
        <v>11732</v>
      </c>
      <c r="M207" s="181">
        <f t="shared" si="16"/>
        <v>36351</v>
      </c>
      <c r="N207" s="181">
        <f t="shared" si="17"/>
        <v>36357</v>
      </c>
      <c r="Q207" s="181" t="s">
        <v>10005</v>
      </c>
      <c r="T207" s="181" t="s">
        <v>11295</v>
      </c>
      <c r="U207" s="187">
        <v>30.7</v>
      </c>
      <c r="V207" s="182" t="s">
        <v>11576</v>
      </c>
      <c r="W207" s="182"/>
      <c r="X207" t="s">
        <v>11235</v>
      </c>
      <c r="Y207" t="s">
        <v>11283</v>
      </c>
    </row>
    <row r="208" spans="1:25" x14ac:dyDescent="0.25">
      <c r="A208" s="175" t="s">
        <v>11571</v>
      </c>
      <c r="B208" t="s">
        <v>11709</v>
      </c>
      <c r="C208" s="179" t="str">
        <f t="shared" si="13"/>
        <v>CM:WQXTEST16465:M1999</v>
      </c>
      <c r="D208" s="178" t="s">
        <v>11775</v>
      </c>
      <c r="E208" s="178" t="s">
        <v>11774</v>
      </c>
      <c r="F208" s="276">
        <v>36358</v>
      </c>
      <c r="G208" s="239">
        <f t="shared" si="14"/>
        <v>36161</v>
      </c>
      <c r="H208" s="239">
        <f t="shared" si="15"/>
        <v>36525</v>
      </c>
      <c r="I208" s="175" t="s">
        <v>11772</v>
      </c>
      <c r="J208" s="24" t="s">
        <v>8637</v>
      </c>
      <c r="K208" s="175" t="s">
        <v>11771</v>
      </c>
      <c r="L208" s="6" t="s">
        <v>11732</v>
      </c>
      <c r="M208" s="181">
        <f t="shared" si="16"/>
        <v>36352</v>
      </c>
      <c r="N208" s="181">
        <f t="shared" si="17"/>
        <v>36358</v>
      </c>
      <c r="Q208" s="181" t="s">
        <v>10005</v>
      </c>
      <c r="T208" s="181" t="s">
        <v>11295</v>
      </c>
      <c r="U208" s="187">
        <v>30.6</v>
      </c>
      <c r="V208" s="182" t="s">
        <v>11576</v>
      </c>
      <c r="W208" s="182"/>
      <c r="X208" t="s">
        <v>11235</v>
      </c>
      <c r="Y208" t="s">
        <v>11283</v>
      </c>
    </row>
    <row r="209" spans="1:25" x14ac:dyDescent="0.25">
      <c r="A209" s="175" t="s">
        <v>11571</v>
      </c>
      <c r="B209" t="s">
        <v>11709</v>
      </c>
      <c r="C209" s="179" t="str">
        <f t="shared" si="13"/>
        <v>CM:WQXTEST16465:M1999</v>
      </c>
      <c r="D209" s="178" t="s">
        <v>11775</v>
      </c>
      <c r="E209" s="178" t="s">
        <v>11774</v>
      </c>
      <c r="F209" s="276">
        <v>36359</v>
      </c>
      <c r="G209" s="239">
        <f t="shared" si="14"/>
        <v>36161</v>
      </c>
      <c r="H209" s="239">
        <f t="shared" si="15"/>
        <v>36525</v>
      </c>
      <c r="I209" s="175" t="s">
        <v>11772</v>
      </c>
      <c r="J209" s="24" t="s">
        <v>8637</v>
      </c>
      <c r="K209" s="175" t="s">
        <v>11771</v>
      </c>
      <c r="L209" s="6" t="s">
        <v>11732</v>
      </c>
      <c r="M209" s="181">
        <f t="shared" si="16"/>
        <v>36353</v>
      </c>
      <c r="N209" s="181">
        <f t="shared" si="17"/>
        <v>36359</v>
      </c>
      <c r="Q209" s="181" t="s">
        <v>10005</v>
      </c>
      <c r="T209" s="181" t="s">
        <v>11295</v>
      </c>
      <c r="U209" s="187">
        <v>30.6</v>
      </c>
      <c r="V209" s="182" t="s">
        <v>11576</v>
      </c>
      <c r="W209" s="182"/>
      <c r="X209" t="s">
        <v>11235</v>
      </c>
      <c r="Y209" t="s">
        <v>11283</v>
      </c>
    </row>
    <row r="210" spans="1:25" x14ac:dyDescent="0.25">
      <c r="A210" s="175" t="s">
        <v>11571</v>
      </c>
      <c r="B210" t="s">
        <v>11709</v>
      </c>
      <c r="C210" s="179" t="str">
        <f t="shared" ref="C210:C273" si="18">"CM:"&amp;B210&amp;":M"&amp;YEAR(F210)</f>
        <v>CM:WQXTEST16465:M1999</v>
      </c>
      <c r="D210" s="178" t="s">
        <v>11775</v>
      </c>
      <c r="E210" s="178" t="s">
        <v>11774</v>
      </c>
      <c r="F210" s="276">
        <v>36360</v>
      </c>
      <c r="G210" s="239">
        <f t="shared" ref="G210:G273" si="19">DATE(YEAR(F210),MONTH(1),DAY(1))</f>
        <v>36161</v>
      </c>
      <c r="H210" s="239">
        <f t="shared" ref="H210:H273" si="20">DATE(YEAR(F211),12,DAY(31))</f>
        <v>36525</v>
      </c>
      <c r="I210" s="175" t="s">
        <v>11772</v>
      </c>
      <c r="J210" s="24" t="s">
        <v>8637</v>
      </c>
      <c r="K210" s="175" t="s">
        <v>11771</v>
      </c>
      <c r="L210" s="6" t="s">
        <v>11732</v>
      </c>
      <c r="M210" s="181">
        <f t="shared" ref="M210:M273" si="21">F210-6</f>
        <v>36354</v>
      </c>
      <c r="N210" s="181">
        <f t="shared" ref="N210:N273" si="22">F210</f>
        <v>36360</v>
      </c>
      <c r="Q210" s="181" t="s">
        <v>10005</v>
      </c>
      <c r="T210" s="181" t="s">
        <v>11295</v>
      </c>
      <c r="U210" s="187">
        <v>30.5</v>
      </c>
      <c r="V210" s="182" t="s">
        <v>11576</v>
      </c>
      <c r="W210" s="182"/>
      <c r="X210" t="s">
        <v>11235</v>
      </c>
      <c r="Y210" t="s">
        <v>11283</v>
      </c>
    </row>
    <row r="211" spans="1:25" x14ac:dyDescent="0.25">
      <c r="A211" s="175" t="s">
        <v>11571</v>
      </c>
      <c r="B211" t="s">
        <v>11709</v>
      </c>
      <c r="C211" s="179" t="str">
        <f t="shared" si="18"/>
        <v>CM:WQXTEST16465:M1999</v>
      </c>
      <c r="D211" s="178" t="s">
        <v>11775</v>
      </c>
      <c r="E211" s="178" t="s">
        <v>11774</v>
      </c>
      <c r="F211" s="276">
        <v>36361</v>
      </c>
      <c r="G211" s="239">
        <f t="shared" si="19"/>
        <v>36161</v>
      </c>
      <c r="H211" s="239">
        <f t="shared" si="20"/>
        <v>36525</v>
      </c>
      <c r="I211" s="175" t="s">
        <v>11772</v>
      </c>
      <c r="J211" s="24" t="s">
        <v>8637</v>
      </c>
      <c r="K211" s="175" t="s">
        <v>11771</v>
      </c>
      <c r="L211" s="6" t="s">
        <v>11732</v>
      </c>
      <c r="M211" s="181">
        <f t="shared" si="21"/>
        <v>36355</v>
      </c>
      <c r="N211" s="181">
        <f t="shared" si="22"/>
        <v>36361</v>
      </c>
      <c r="Q211" s="181" t="s">
        <v>10005</v>
      </c>
      <c r="T211" s="181" t="s">
        <v>11295</v>
      </c>
      <c r="U211" s="187">
        <v>30.9</v>
      </c>
      <c r="V211" s="182" t="s">
        <v>11576</v>
      </c>
      <c r="W211" s="182"/>
      <c r="X211" t="s">
        <v>11235</v>
      </c>
      <c r="Y211" t="s">
        <v>11283</v>
      </c>
    </row>
    <row r="212" spans="1:25" x14ac:dyDescent="0.25">
      <c r="A212" s="175" t="s">
        <v>11571</v>
      </c>
      <c r="B212" t="s">
        <v>11709</v>
      </c>
      <c r="C212" s="179" t="str">
        <f t="shared" si="18"/>
        <v>CM:WQXTEST16465:M1999</v>
      </c>
      <c r="D212" s="178" t="s">
        <v>11775</v>
      </c>
      <c r="E212" s="178" t="s">
        <v>11774</v>
      </c>
      <c r="F212" s="276">
        <v>36362</v>
      </c>
      <c r="G212" s="239">
        <f t="shared" si="19"/>
        <v>36161</v>
      </c>
      <c r="H212" s="239">
        <f t="shared" si="20"/>
        <v>36525</v>
      </c>
      <c r="I212" s="175" t="s">
        <v>11772</v>
      </c>
      <c r="J212" s="24" t="s">
        <v>8637</v>
      </c>
      <c r="K212" s="175" t="s">
        <v>11771</v>
      </c>
      <c r="L212" s="6" t="s">
        <v>11732</v>
      </c>
      <c r="M212" s="181">
        <f t="shared" si="21"/>
        <v>36356</v>
      </c>
      <c r="N212" s="181">
        <f t="shared" si="22"/>
        <v>36362</v>
      </c>
      <c r="Q212" s="181" t="s">
        <v>10005</v>
      </c>
      <c r="T212" s="181" t="s">
        <v>11295</v>
      </c>
      <c r="U212" s="187">
        <v>31.4</v>
      </c>
      <c r="V212" s="182" t="s">
        <v>11576</v>
      </c>
      <c r="W212" s="182"/>
      <c r="X212" t="s">
        <v>11235</v>
      </c>
      <c r="Y212" t="s">
        <v>11283</v>
      </c>
    </row>
    <row r="213" spans="1:25" x14ac:dyDescent="0.25">
      <c r="A213" s="175" t="s">
        <v>11571</v>
      </c>
      <c r="B213" t="s">
        <v>11709</v>
      </c>
      <c r="C213" s="179" t="str">
        <f t="shared" si="18"/>
        <v>CM:WQXTEST16465:M1999</v>
      </c>
      <c r="D213" s="178" t="s">
        <v>11775</v>
      </c>
      <c r="E213" s="178" t="s">
        <v>11774</v>
      </c>
      <c r="F213" s="276">
        <v>36363</v>
      </c>
      <c r="G213" s="239">
        <f t="shared" si="19"/>
        <v>36161</v>
      </c>
      <c r="H213" s="239">
        <f t="shared" si="20"/>
        <v>36525</v>
      </c>
      <c r="I213" s="175" t="s">
        <v>11772</v>
      </c>
      <c r="J213" s="24" t="s">
        <v>8637</v>
      </c>
      <c r="K213" s="175" t="s">
        <v>11771</v>
      </c>
      <c r="L213" s="6" t="s">
        <v>11732</v>
      </c>
      <c r="M213" s="181">
        <f t="shared" si="21"/>
        <v>36357</v>
      </c>
      <c r="N213" s="181">
        <f t="shared" si="22"/>
        <v>36363</v>
      </c>
      <c r="Q213" s="181" t="s">
        <v>10005</v>
      </c>
      <c r="T213" s="181" t="s">
        <v>11295</v>
      </c>
      <c r="U213" s="187">
        <v>32.299999999999997</v>
      </c>
      <c r="V213" s="182" t="s">
        <v>11576</v>
      </c>
      <c r="W213" s="182"/>
      <c r="X213" t="s">
        <v>11235</v>
      </c>
      <c r="Y213" t="s">
        <v>11283</v>
      </c>
    </row>
    <row r="214" spans="1:25" x14ac:dyDescent="0.25">
      <c r="A214" s="175" t="s">
        <v>11571</v>
      </c>
      <c r="B214" t="s">
        <v>11709</v>
      </c>
      <c r="C214" s="179" t="str">
        <f t="shared" si="18"/>
        <v>CM:WQXTEST16465:M1999</v>
      </c>
      <c r="D214" s="178" t="s">
        <v>11775</v>
      </c>
      <c r="E214" s="178" t="s">
        <v>11774</v>
      </c>
      <c r="F214" s="276">
        <v>36364</v>
      </c>
      <c r="G214" s="239">
        <f t="shared" si="19"/>
        <v>36161</v>
      </c>
      <c r="H214" s="239">
        <f t="shared" si="20"/>
        <v>36525</v>
      </c>
      <c r="I214" s="175" t="s">
        <v>11772</v>
      </c>
      <c r="J214" s="24" t="s">
        <v>8637</v>
      </c>
      <c r="K214" s="175" t="s">
        <v>11771</v>
      </c>
      <c r="L214" s="6" t="s">
        <v>11732</v>
      </c>
      <c r="M214" s="181">
        <f t="shared" si="21"/>
        <v>36358</v>
      </c>
      <c r="N214" s="181">
        <f t="shared" si="22"/>
        <v>36364</v>
      </c>
      <c r="Q214" s="181" t="s">
        <v>10005</v>
      </c>
      <c r="T214" s="181" t="s">
        <v>11295</v>
      </c>
      <c r="U214" s="187">
        <v>33</v>
      </c>
      <c r="V214" s="182" t="s">
        <v>11576</v>
      </c>
      <c r="W214" s="182"/>
      <c r="X214" t="s">
        <v>11235</v>
      </c>
      <c r="Y214" t="s">
        <v>11283</v>
      </c>
    </row>
    <row r="215" spans="1:25" x14ac:dyDescent="0.25">
      <c r="A215" s="175" t="s">
        <v>11571</v>
      </c>
      <c r="B215" t="s">
        <v>11709</v>
      </c>
      <c r="C215" s="179" t="str">
        <f t="shared" si="18"/>
        <v>CM:WQXTEST16465:M1999</v>
      </c>
      <c r="D215" s="178" t="s">
        <v>11775</v>
      </c>
      <c r="E215" s="178" t="s">
        <v>11774</v>
      </c>
      <c r="F215" s="276">
        <v>36365</v>
      </c>
      <c r="G215" s="239">
        <f t="shared" si="19"/>
        <v>36161</v>
      </c>
      <c r="H215" s="239">
        <f t="shared" si="20"/>
        <v>36525</v>
      </c>
      <c r="I215" s="175" t="s">
        <v>11772</v>
      </c>
      <c r="J215" s="24" t="s">
        <v>8637</v>
      </c>
      <c r="K215" s="175" t="s">
        <v>11771</v>
      </c>
      <c r="L215" s="6" t="s">
        <v>11732</v>
      </c>
      <c r="M215" s="181">
        <f t="shared" si="21"/>
        <v>36359</v>
      </c>
      <c r="N215" s="181">
        <f t="shared" si="22"/>
        <v>36365</v>
      </c>
      <c r="Q215" s="181" t="s">
        <v>10005</v>
      </c>
      <c r="T215" s="181" t="s">
        <v>11295</v>
      </c>
      <c r="U215" s="187">
        <v>33.5</v>
      </c>
      <c r="V215" s="182" t="s">
        <v>11576</v>
      </c>
      <c r="W215" s="182"/>
      <c r="X215" t="s">
        <v>11235</v>
      </c>
      <c r="Y215" t="s">
        <v>11283</v>
      </c>
    </row>
    <row r="216" spans="1:25" x14ac:dyDescent="0.25">
      <c r="A216" s="175" t="s">
        <v>11571</v>
      </c>
      <c r="B216" t="s">
        <v>11709</v>
      </c>
      <c r="C216" s="179" t="str">
        <f t="shared" si="18"/>
        <v>CM:WQXTEST16465:M1999</v>
      </c>
      <c r="D216" s="178" t="s">
        <v>11775</v>
      </c>
      <c r="E216" s="178" t="s">
        <v>11774</v>
      </c>
      <c r="F216" s="276">
        <v>36366</v>
      </c>
      <c r="G216" s="239">
        <f t="shared" si="19"/>
        <v>36161</v>
      </c>
      <c r="H216" s="239">
        <f t="shared" si="20"/>
        <v>36525</v>
      </c>
      <c r="I216" s="175" t="s">
        <v>11772</v>
      </c>
      <c r="J216" s="24" t="s">
        <v>8637</v>
      </c>
      <c r="K216" s="175" t="s">
        <v>11771</v>
      </c>
      <c r="L216" s="6" t="s">
        <v>11732</v>
      </c>
      <c r="M216" s="181">
        <f t="shared" si="21"/>
        <v>36360</v>
      </c>
      <c r="N216" s="181">
        <f t="shared" si="22"/>
        <v>36366</v>
      </c>
      <c r="Q216" s="181" t="s">
        <v>10005</v>
      </c>
      <c r="T216" s="181" t="s">
        <v>11295</v>
      </c>
      <c r="U216" s="187">
        <v>33.700000000000003</v>
      </c>
      <c r="V216" s="182" t="s">
        <v>11576</v>
      </c>
      <c r="W216" s="182"/>
      <c r="X216" t="s">
        <v>11235</v>
      </c>
      <c r="Y216" t="s">
        <v>11283</v>
      </c>
    </row>
    <row r="217" spans="1:25" x14ac:dyDescent="0.25">
      <c r="A217" s="175" t="s">
        <v>11571</v>
      </c>
      <c r="B217" t="s">
        <v>11709</v>
      </c>
      <c r="C217" s="179" t="str">
        <f t="shared" si="18"/>
        <v>CM:WQXTEST16465:M1999</v>
      </c>
      <c r="D217" s="178" t="s">
        <v>11775</v>
      </c>
      <c r="E217" s="178" t="s">
        <v>11774</v>
      </c>
      <c r="F217" s="276">
        <v>36367</v>
      </c>
      <c r="G217" s="239">
        <f t="shared" si="19"/>
        <v>36161</v>
      </c>
      <c r="H217" s="239">
        <f t="shared" si="20"/>
        <v>36525</v>
      </c>
      <c r="I217" s="175" t="s">
        <v>11772</v>
      </c>
      <c r="J217" s="24" t="s">
        <v>8637</v>
      </c>
      <c r="K217" s="175" t="s">
        <v>11771</v>
      </c>
      <c r="L217" s="6" t="s">
        <v>11732</v>
      </c>
      <c r="M217" s="181">
        <f t="shared" si="21"/>
        <v>36361</v>
      </c>
      <c r="N217" s="181">
        <f t="shared" si="22"/>
        <v>36367</v>
      </c>
      <c r="Q217" s="181" t="s">
        <v>10005</v>
      </c>
      <c r="T217" s="181" t="s">
        <v>11295</v>
      </c>
      <c r="U217" s="187">
        <v>34.1</v>
      </c>
      <c r="V217" s="182" t="s">
        <v>11576</v>
      </c>
      <c r="W217" s="182"/>
      <c r="X217" t="s">
        <v>11235</v>
      </c>
      <c r="Y217" t="s">
        <v>11283</v>
      </c>
    </row>
    <row r="218" spans="1:25" x14ac:dyDescent="0.25">
      <c r="A218" s="175" t="s">
        <v>11571</v>
      </c>
      <c r="B218" t="s">
        <v>11709</v>
      </c>
      <c r="C218" s="179" t="str">
        <f t="shared" si="18"/>
        <v>CM:WQXTEST16465:M1999</v>
      </c>
      <c r="D218" s="178" t="s">
        <v>11775</v>
      </c>
      <c r="E218" s="178" t="s">
        <v>11774</v>
      </c>
      <c r="F218" s="276">
        <v>36368</v>
      </c>
      <c r="G218" s="239">
        <f t="shared" si="19"/>
        <v>36161</v>
      </c>
      <c r="H218" s="239">
        <f t="shared" si="20"/>
        <v>36525</v>
      </c>
      <c r="I218" s="175" t="s">
        <v>11772</v>
      </c>
      <c r="J218" s="24" t="s">
        <v>8637</v>
      </c>
      <c r="K218" s="175" t="s">
        <v>11771</v>
      </c>
      <c r="L218" s="6" t="s">
        <v>11732</v>
      </c>
      <c r="M218" s="181">
        <f t="shared" si="21"/>
        <v>36362</v>
      </c>
      <c r="N218" s="181">
        <f t="shared" si="22"/>
        <v>36368</v>
      </c>
      <c r="Q218" s="181" t="s">
        <v>10005</v>
      </c>
      <c r="T218" s="181" t="s">
        <v>11295</v>
      </c>
      <c r="U218" s="187">
        <v>33.700000000000003</v>
      </c>
      <c r="V218" s="182" t="s">
        <v>11576</v>
      </c>
      <c r="W218" s="182"/>
      <c r="X218" t="s">
        <v>11235</v>
      </c>
      <c r="Y218" t="s">
        <v>11283</v>
      </c>
    </row>
    <row r="219" spans="1:25" x14ac:dyDescent="0.25">
      <c r="A219" s="175" t="s">
        <v>11571</v>
      </c>
      <c r="B219" t="s">
        <v>11709</v>
      </c>
      <c r="C219" s="179" t="str">
        <f t="shared" si="18"/>
        <v>CM:WQXTEST16465:M1999</v>
      </c>
      <c r="D219" s="178" t="s">
        <v>11775</v>
      </c>
      <c r="E219" s="178" t="s">
        <v>11774</v>
      </c>
      <c r="F219" s="276">
        <v>36369</v>
      </c>
      <c r="G219" s="239">
        <f t="shared" si="19"/>
        <v>36161</v>
      </c>
      <c r="H219" s="239">
        <f t="shared" si="20"/>
        <v>36525</v>
      </c>
      <c r="I219" s="175" t="s">
        <v>11772</v>
      </c>
      <c r="J219" s="24" t="s">
        <v>8637</v>
      </c>
      <c r="K219" s="175" t="s">
        <v>11771</v>
      </c>
      <c r="L219" s="6" t="s">
        <v>11732</v>
      </c>
      <c r="M219" s="181">
        <f t="shared" si="21"/>
        <v>36363</v>
      </c>
      <c r="N219" s="181">
        <f t="shared" si="22"/>
        <v>36369</v>
      </c>
      <c r="Q219" s="181" t="s">
        <v>10005</v>
      </c>
      <c r="T219" s="181" t="s">
        <v>11295</v>
      </c>
      <c r="U219" s="187">
        <v>33.5</v>
      </c>
      <c r="V219" s="182" t="s">
        <v>11576</v>
      </c>
      <c r="W219" s="182"/>
      <c r="X219" t="s">
        <v>11235</v>
      </c>
      <c r="Y219" t="s">
        <v>11283</v>
      </c>
    </row>
    <row r="220" spans="1:25" x14ac:dyDescent="0.25">
      <c r="A220" s="175" t="s">
        <v>11571</v>
      </c>
      <c r="B220" t="s">
        <v>11709</v>
      </c>
      <c r="C220" s="179" t="str">
        <f t="shared" si="18"/>
        <v>CM:WQXTEST16465:M1999</v>
      </c>
      <c r="D220" s="178" t="s">
        <v>11775</v>
      </c>
      <c r="E220" s="178" t="s">
        <v>11774</v>
      </c>
      <c r="F220" s="276">
        <v>36370</v>
      </c>
      <c r="G220" s="239">
        <f t="shared" si="19"/>
        <v>36161</v>
      </c>
      <c r="H220" s="239">
        <f t="shared" si="20"/>
        <v>36525</v>
      </c>
      <c r="I220" s="175" t="s">
        <v>11772</v>
      </c>
      <c r="J220" s="24" t="s">
        <v>8637</v>
      </c>
      <c r="K220" s="175" t="s">
        <v>11771</v>
      </c>
      <c r="L220" s="6" t="s">
        <v>11732</v>
      </c>
      <c r="M220" s="181">
        <f t="shared" si="21"/>
        <v>36364</v>
      </c>
      <c r="N220" s="181">
        <f t="shared" si="22"/>
        <v>36370</v>
      </c>
      <c r="Q220" s="181" t="s">
        <v>10005</v>
      </c>
      <c r="T220" s="181" t="s">
        <v>11295</v>
      </c>
      <c r="U220" s="187">
        <v>33.299999999999997</v>
      </c>
      <c r="V220" s="182" t="s">
        <v>11576</v>
      </c>
      <c r="W220" s="182"/>
      <c r="X220" t="s">
        <v>11235</v>
      </c>
      <c r="Y220" t="s">
        <v>11283</v>
      </c>
    </row>
    <row r="221" spans="1:25" x14ac:dyDescent="0.25">
      <c r="A221" s="175" t="s">
        <v>11571</v>
      </c>
      <c r="B221" t="s">
        <v>11709</v>
      </c>
      <c r="C221" s="179" t="str">
        <f t="shared" si="18"/>
        <v>CM:WQXTEST16465:M1999</v>
      </c>
      <c r="D221" s="178" t="s">
        <v>11775</v>
      </c>
      <c r="E221" s="178" t="s">
        <v>11774</v>
      </c>
      <c r="F221" s="276">
        <v>36371</v>
      </c>
      <c r="G221" s="239">
        <f t="shared" si="19"/>
        <v>36161</v>
      </c>
      <c r="H221" s="239">
        <f t="shared" si="20"/>
        <v>36525</v>
      </c>
      <c r="I221" s="175" t="s">
        <v>11772</v>
      </c>
      <c r="J221" s="24" t="s">
        <v>8637</v>
      </c>
      <c r="K221" s="175" t="s">
        <v>11771</v>
      </c>
      <c r="L221" s="6" t="s">
        <v>11732</v>
      </c>
      <c r="M221" s="181">
        <f t="shared" si="21"/>
        <v>36365</v>
      </c>
      <c r="N221" s="181">
        <f t="shared" si="22"/>
        <v>36371</v>
      </c>
      <c r="Q221" s="181" t="s">
        <v>10005</v>
      </c>
      <c r="T221" s="181" t="s">
        <v>11295</v>
      </c>
      <c r="U221" s="187">
        <v>33</v>
      </c>
      <c r="V221" s="182" t="s">
        <v>11576</v>
      </c>
      <c r="W221" s="182"/>
      <c r="X221" t="s">
        <v>11235</v>
      </c>
      <c r="Y221" t="s">
        <v>11283</v>
      </c>
    </row>
    <row r="222" spans="1:25" x14ac:dyDescent="0.25">
      <c r="A222" s="175" t="s">
        <v>11571</v>
      </c>
      <c r="B222" t="s">
        <v>11709</v>
      </c>
      <c r="C222" s="179" t="str">
        <f t="shared" si="18"/>
        <v>CM:WQXTEST16465:M1999</v>
      </c>
      <c r="D222" s="178" t="s">
        <v>11775</v>
      </c>
      <c r="E222" s="178" t="s">
        <v>11774</v>
      </c>
      <c r="F222" s="276">
        <v>36372</v>
      </c>
      <c r="G222" s="239">
        <f t="shared" si="19"/>
        <v>36161</v>
      </c>
      <c r="H222" s="239">
        <f t="shared" si="20"/>
        <v>36525</v>
      </c>
      <c r="I222" s="175" t="s">
        <v>11772</v>
      </c>
      <c r="J222" s="24" t="s">
        <v>8637</v>
      </c>
      <c r="K222" s="175" t="s">
        <v>11771</v>
      </c>
      <c r="L222" s="6" t="s">
        <v>11732</v>
      </c>
      <c r="M222" s="181">
        <f t="shared" si="21"/>
        <v>36366</v>
      </c>
      <c r="N222" s="181">
        <f t="shared" si="22"/>
        <v>36372</v>
      </c>
      <c r="Q222" s="181" t="s">
        <v>10005</v>
      </c>
      <c r="T222" s="181" t="s">
        <v>11295</v>
      </c>
      <c r="U222" s="187">
        <v>33</v>
      </c>
      <c r="V222" s="182" t="s">
        <v>11576</v>
      </c>
      <c r="W222" s="182"/>
      <c r="X222" t="s">
        <v>11235</v>
      </c>
      <c r="Y222" t="s">
        <v>11283</v>
      </c>
    </row>
    <row r="223" spans="1:25" x14ac:dyDescent="0.25">
      <c r="A223" s="175" t="s">
        <v>11571</v>
      </c>
      <c r="B223" t="s">
        <v>11709</v>
      </c>
      <c r="C223" s="179" t="str">
        <f t="shared" si="18"/>
        <v>CM:WQXTEST16465:M1999</v>
      </c>
      <c r="D223" s="178" t="s">
        <v>11775</v>
      </c>
      <c r="E223" s="178" t="s">
        <v>11774</v>
      </c>
      <c r="F223" s="276">
        <v>36373</v>
      </c>
      <c r="G223" s="239">
        <f t="shared" si="19"/>
        <v>36161</v>
      </c>
      <c r="H223" s="239">
        <f t="shared" si="20"/>
        <v>36525</v>
      </c>
      <c r="I223" s="175" t="s">
        <v>11772</v>
      </c>
      <c r="J223" s="24" t="s">
        <v>8637</v>
      </c>
      <c r="K223" s="175" t="s">
        <v>11771</v>
      </c>
      <c r="L223" s="6" t="s">
        <v>11732</v>
      </c>
      <c r="M223" s="181">
        <f t="shared" si="21"/>
        <v>36367</v>
      </c>
      <c r="N223" s="181">
        <f t="shared" si="22"/>
        <v>36373</v>
      </c>
      <c r="Q223" s="181" t="s">
        <v>10005</v>
      </c>
      <c r="T223" s="181" t="s">
        <v>11295</v>
      </c>
      <c r="U223" s="187">
        <v>32.9</v>
      </c>
      <c r="V223" s="182" t="s">
        <v>11576</v>
      </c>
      <c r="W223" s="182"/>
      <c r="X223" t="s">
        <v>11235</v>
      </c>
      <c r="Y223" t="s">
        <v>11283</v>
      </c>
    </row>
    <row r="224" spans="1:25" x14ac:dyDescent="0.25">
      <c r="A224" s="175" t="s">
        <v>11571</v>
      </c>
      <c r="B224" t="s">
        <v>11709</v>
      </c>
      <c r="C224" s="179" t="str">
        <f t="shared" si="18"/>
        <v>CM:WQXTEST16465:M1999</v>
      </c>
      <c r="D224" s="178" t="s">
        <v>11775</v>
      </c>
      <c r="E224" s="178" t="s">
        <v>11774</v>
      </c>
      <c r="F224" s="276">
        <v>36374</v>
      </c>
      <c r="G224" s="239">
        <f t="shared" si="19"/>
        <v>36161</v>
      </c>
      <c r="H224" s="239">
        <f t="shared" si="20"/>
        <v>36525</v>
      </c>
      <c r="I224" s="175" t="s">
        <v>11772</v>
      </c>
      <c r="J224" s="24" t="s">
        <v>8637</v>
      </c>
      <c r="K224" s="175" t="s">
        <v>11771</v>
      </c>
      <c r="L224" s="6" t="s">
        <v>11732</v>
      </c>
      <c r="M224" s="181">
        <f t="shared" si="21"/>
        <v>36368</v>
      </c>
      <c r="N224" s="181">
        <f t="shared" si="22"/>
        <v>36374</v>
      </c>
      <c r="Q224" s="181" t="s">
        <v>10005</v>
      </c>
      <c r="T224" s="181" t="s">
        <v>11295</v>
      </c>
      <c r="U224" s="187">
        <v>32.6</v>
      </c>
      <c r="V224" s="182" t="s">
        <v>11576</v>
      </c>
      <c r="W224" s="182"/>
      <c r="X224" t="s">
        <v>11235</v>
      </c>
      <c r="Y224" t="s">
        <v>11283</v>
      </c>
    </row>
    <row r="225" spans="1:25" x14ac:dyDescent="0.25">
      <c r="A225" s="175" t="s">
        <v>11571</v>
      </c>
      <c r="B225" t="s">
        <v>11709</v>
      </c>
      <c r="C225" s="179" t="str">
        <f t="shared" si="18"/>
        <v>CM:WQXTEST16465:M1999</v>
      </c>
      <c r="D225" s="178" t="s">
        <v>11775</v>
      </c>
      <c r="E225" s="178" t="s">
        <v>11774</v>
      </c>
      <c r="F225" s="276">
        <v>36375</v>
      </c>
      <c r="G225" s="239">
        <f t="shared" si="19"/>
        <v>36161</v>
      </c>
      <c r="H225" s="239">
        <f t="shared" si="20"/>
        <v>36525</v>
      </c>
      <c r="I225" s="175" t="s">
        <v>11772</v>
      </c>
      <c r="J225" s="24" t="s">
        <v>8637</v>
      </c>
      <c r="K225" s="175" t="s">
        <v>11771</v>
      </c>
      <c r="L225" s="6" t="s">
        <v>11732</v>
      </c>
      <c r="M225" s="181">
        <f t="shared" si="21"/>
        <v>36369</v>
      </c>
      <c r="N225" s="181">
        <f t="shared" si="22"/>
        <v>36375</v>
      </c>
      <c r="Q225" s="181" t="s">
        <v>10005</v>
      </c>
      <c r="T225" s="181" t="s">
        <v>11295</v>
      </c>
      <c r="U225" s="187">
        <v>32.5</v>
      </c>
      <c r="V225" s="182" t="s">
        <v>11576</v>
      </c>
      <c r="W225" s="182"/>
      <c r="X225" t="s">
        <v>11235</v>
      </c>
      <c r="Y225" t="s">
        <v>11283</v>
      </c>
    </row>
    <row r="226" spans="1:25" x14ac:dyDescent="0.25">
      <c r="A226" s="175" t="s">
        <v>11571</v>
      </c>
      <c r="B226" t="s">
        <v>11709</v>
      </c>
      <c r="C226" s="179" t="str">
        <f t="shared" si="18"/>
        <v>CM:WQXTEST16465:M1999</v>
      </c>
      <c r="D226" s="178" t="s">
        <v>11775</v>
      </c>
      <c r="E226" s="178" t="s">
        <v>11774</v>
      </c>
      <c r="F226" s="276">
        <v>36376</v>
      </c>
      <c r="G226" s="239">
        <f t="shared" si="19"/>
        <v>36161</v>
      </c>
      <c r="H226" s="239">
        <f t="shared" si="20"/>
        <v>36525</v>
      </c>
      <c r="I226" s="175" t="s">
        <v>11772</v>
      </c>
      <c r="J226" s="24" t="s">
        <v>8637</v>
      </c>
      <c r="K226" s="175" t="s">
        <v>11771</v>
      </c>
      <c r="L226" s="6" t="s">
        <v>11732</v>
      </c>
      <c r="M226" s="181">
        <f t="shared" si="21"/>
        <v>36370</v>
      </c>
      <c r="N226" s="181">
        <f t="shared" si="22"/>
        <v>36376</v>
      </c>
      <c r="Q226" s="181" t="s">
        <v>10005</v>
      </c>
      <c r="T226" s="181" t="s">
        <v>11295</v>
      </c>
      <c r="U226" s="187">
        <v>32.4</v>
      </c>
      <c r="V226" s="182" t="s">
        <v>11576</v>
      </c>
      <c r="W226" s="182"/>
      <c r="X226" t="s">
        <v>11235</v>
      </c>
      <c r="Y226" t="s">
        <v>11283</v>
      </c>
    </row>
    <row r="227" spans="1:25" x14ac:dyDescent="0.25">
      <c r="A227" s="175" t="s">
        <v>11571</v>
      </c>
      <c r="B227" t="s">
        <v>11709</v>
      </c>
      <c r="C227" s="179" t="str">
        <f t="shared" si="18"/>
        <v>CM:WQXTEST16465:M1999</v>
      </c>
      <c r="D227" s="178" t="s">
        <v>11775</v>
      </c>
      <c r="E227" s="178" t="s">
        <v>11774</v>
      </c>
      <c r="F227" s="276">
        <v>36377</v>
      </c>
      <c r="G227" s="239">
        <f t="shared" si="19"/>
        <v>36161</v>
      </c>
      <c r="H227" s="239">
        <f t="shared" si="20"/>
        <v>36525</v>
      </c>
      <c r="I227" s="175" t="s">
        <v>11772</v>
      </c>
      <c r="J227" s="24" t="s">
        <v>8637</v>
      </c>
      <c r="K227" s="175" t="s">
        <v>11771</v>
      </c>
      <c r="L227" s="6" t="s">
        <v>11732</v>
      </c>
      <c r="M227" s="181">
        <f t="shared" si="21"/>
        <v>36371</v>
      </c>
      <c r="N227" s="181">
        <f t="shared" si="22"/>
        <v>36377</v>
      </c>
      <c r="Q227" s="181" t="s">
        <v>10005</v>
      </c>
      <c r="T227" s="181" t="s">
        <v>11295</v>
      </c>
      <c r="U227" s="187">
        <v>31.9</v>
      </c>
      <c r="V227" s="182" t="s">
        <v>11576</v>
      </c>
      <c r="W227" s="182"/>
      <c r="X227" t="s">
        <v>11235</v>
      </c>
      <c r="Y227" t="s">
        <v>11283</v>
      </c>
    </row>
    <row r="228" spans="1:25" x14ac:dyDescent="0.25">
      <c r="A228" s="175" t="s">
        <v>11571</v>
      </c>
      <c r="B228" t="s">
        <v>11709</v>
      </c>
      <c r="C228" s="179" t="str">
        <f t="shared" si="18"/>
        <v>CM:WQXTEST16465:M1999</v>
      </c>
      <c r="D228" s="178" t="s">
        <v>11775</v>
      </c>
      <c r="E228" s="178" t="s">
        <v>11774</v>
      </c>
      <c r="F228" s="276">
        <v>36378</v>
      </c>
      <c r="G228" s="239">
        <f t="shared" si="19"/>
        <v>36161</v>
      </c>
      <c r="H228" s="239">
        <f t="shared" si="20"/>
        <v>36525</v>
      </c>
      <c r="I228" s="175" t="s">
        <v>11772</v>
      </c>
      <c r="J228" s="24" t="s">
        <v>8637</v>
      </c>
      <c r="K228" s="175" t="s">
        <v>11771</v>
      </c>
      <c r="L228" s="6" t="s">
        <v>11732</v>
      </c>
      <c r="M228" s="181">
        <f t="shared" si="21"/>
        <v>36372</v>
      </c>
      <c r="N228" s="181">
        <f t="shared" si="22"/>
        <v>36378</v>
      </c>
      <c r="Q228" s="181" t="s">
        <v>10005</v>
      </c>
      <c r="T228" s="181" t="s">
        <v>11295</v>
      </c>
      <c r="U228" s="187">
        <v>31.4</v>
      </c>
      <c r="V228" s="182" t="s">
        <v>11576</v>
      </c>
      <c r="W228" s="182"/>
      <c r="X228" t="s">
        <v>11235</v>
      </c>
      <c r="Y228" t="s">
        <v>11283</v>
      </c>
    </row>
    <row r="229" spans="1:25" x14ac:dyDescent="0.25">
      <c r="A229" s="175" t="s">
        <v>11571</v>
      </c>
      <c r="B229" t="s">
        <v>11709</v>
      </c>
      <c r="C229" s="179" t="str">
        <f t="shared" si="18"/>
        <v>CM:WQXTEST16465:M1999</v>
      </c>
      <c r="D229" s="178" t="s">
        <v>11775</v>
      </c>
      <c r="E229" s="178" t="s">
        <v>11774</v>
      </c>
      <c r="F229" s="276">
        <v>36379</v>
      </c>
      <c r="G229" s="239">
        <f t="shared" si="19"/>
        <v>36161</v>
      </c>
      <c r="H229" s="239">
        <f t="shared" si="20"/>
        <v>36525</v>
      </c>
      <c r="I229" s="175" t="s">
        <v>11772</v>
      </c>
      <c r="J229" s="24" t="s">
        <v>8637</v>
      </c>
      <c r="K229" s="175" t="s">
        <v>11771</v>
      </c>
      <c r="L229" s="6" t="s">
        <v>11732</v>
      </c>
      <c r="M229" s="181">
        <f t="shared" si="21"/>
        <v>36373</v>
      </c>
      <c r="N229" s="181">
        <f t="shared" si="22"/>
        <v>36379</v>
      </c>
      <c r="Q229" s="181" t="s">
        <v>10005</v>
      </c>
      <c r="T229" s="181" t="s">
        <v>11295</v>
      </c>
      <c r="U229" s="187">
        <v>31.1</v>
      </c>
      <c r="V229" s="182" t="s">
        <v>11576</v>
      </c>
      <c r="W229" s="182"/>
      <c r="X229" t="s">
        <v>11235</v>
      </c>
      <c r="Y229" t="s">
        <v>11283</v>
      </c>
    </row>
    <row r="230" spans="1:25" x14ac:dyDescent="0.25">
      <c r="A230" s="175" t="s">
        <v>11571</v>
      </c>
      <c r="B230" t="s">
        <v>11709</v>
      </c>
      <c r="C230" s="179" t="str">
        <f t="shared" si="18"/>
        <v>CM:WQXTEST16465:M1999</v>
      </c>
      <c r="D230" s="178" t="s">
        <v>11775</v>
      </c>
      <c r="E230" s="178" t="s">
        <v>11774</v>
      </c>
      <c r="F230" s="276">
        <v>36380</v>
      </c>
      <c r="G230" s="239">
        <f t="shared" si="19"/>
        <v>36161</v>
      </c>
      <c r="H230" s="239">
        <f t="shared" si="20"/>
        <v>36525</v>
      </c>
      <c r="I230" s="175" t="s">
        <v>11772</v>
      </c>
      <c r="J230" s="24" t="s">
        <v>8637</v>
      </c>
      <c r="K230" s="175" t="s">
        <v>11771</v>
      </c>
      <c r="L230" s="6" t="s">
        <v>11732</v>
      </c>
      <c r="M230" s="181">
        <f t="shared" si="21"/>
        <v>36374</v>
      </c>
      <c r="N230" s="181">
        <f t="shared" si="22"/>
        <v>36380</v>
      </c>
      <c r="Q230" s="181" t="s">
        <v>10005</v>
      </c>
      <c r="T230" s="181" t="s">
        <v>11295</v>
      </c>
      <c r="U230" s="187">
        <v>30.8</v>
      </c>
      <c r="V230" s="182" t="s">
        <v>11576</v>
      </c>
      <c r="W230" s="182"/>
      <c r="X230" t="s">
        <v>11235</v>
      </c>
      <c r="Y230" t="s">
        <v>11283</v>
      </c>
    </row>
    <row r="231" spans="1:25" x14ac:dyDescent="0.25">
      <c r="A231" s="175" t="s">
        <v>11571</v>
      </c>
      <c r="B231" t="s">
        <v>11709</v>
      </c>
      <c r="C231" s="179" t="str">
        <f t="shared" si="18"/>
        <v>CM:WQXTEST16465:M1999</v>
      </c>
      <c r="D231" s="178" t="s">
        <v>11775</v>
      </c>
      <c r="E231" s="178" t="s">
        <v>11774</v>
      </c>
      <c r="F231" s="276">
        <v>36381</v>
      </c>
      <c r="G231" s="239">
        <f t="shared" si="19"/>
        <v>36161</v>
      </c>
      <c r="H231" s="239">
        <f t="shared" si="20"/>
        <v>36525</v>
      </c>
      <c r="I231" s="175" t="s">
        <v>11772</v>
      </c>
      <c r="J231" s="24" t="s">
        <v>8637</v>
      </c>
      <c r="K231" s="175" t="s">
        <v>11771</v>
      </c>
      <c r="L231" s="6" t="s">
        <v>11732</v>
      </c>
      <c r="M231" s="181">
        <f t="shared" si="21"/>
        <v>36375</v>
      </c>
      <c r="N231" s="181">
        <f t="shared" si="22"/>
        <v>36381</v>
      </c>
      <c r="Q231" s="181" t="s">
        <v>10005</v>
      </c>
      <c r="T231" s="181" t="s">
        <v>11295</v>
      </c>
      <c r="U231" s="187">
        <v>30.7</v>
      </c>
      <c r="V231" s="182" t="s">
        <v>11576</v>
      </c>
      <c r="W231" s="182"/>
      <c r="X231" t="s">
        <v>11235</v>
      </c>
      <c r="Y231" t="s">
        <v>11283</v>
      </c>
    </row>
    <row r="232" spans="1:25" x14ac:dyDescent="0.25">
      <c r="A232" s="175" t="s">
        <v>11571</v>
      </c>
      <c r="B232" t="s">
        <v>11709</v>
      </c>
      <c r="C232" s="179" t="str">
        <f t="shared" si="18"/>
        <v>CM:WQXTEST16465:M1999</v>
      </c>
      <c r="D232" s="178" t="s">
        <v>11775</v>
      </c>
      <c r="E232" s="178" t="s">
        <v>11774</v>
      </c>
      <c r="F232" s="276">
        <v>36382</v>
      </c>
      <c r="G232" s="239">
        <f t="shared" si="19"/>
        <v>36161</v>
      </c>
      <c r="H232" s="239">
        <f t="shared" si="20"/>
        <v>36525</v>
      </c>
      <c r="I232" s="175" t="s">
        <v>11772</v>
      </c>
      <c r="J232" s="24" t="s">
        <v>8637</v>
      </c>
      <c r="K232" s="175" t="s">
        <v>11771</v>
      </c>
      <c r="L232" s="6" t="s">
        <v>11732</v>
      </c>
      <c r="M232" s="181">
        <f t="shared" si="21"/>
        <v>36376</v>
      </c>
      <c r="N232" s="181">
        <f t="shared" si="22"/>
        <v>36382</v>
      </c>
      <c r="Q232" s="181" t="s">
        <v>10005</v>
      </c>
      <c r="T232" s="181" t="s">
        <v>11295</v>
      </c>
      <c r="U232" s="187">
        <v>30.4</v>
      </c>
      <c r="V232" s="182" t="s">
        <v>11576</v>
      </c>
      <c r="W232" s="182"/>
      <c r="X232" t="s">
        <v>11235</v>
      </c>
      <c r="Y232" t="s">
        <v>11283</v>
      </c>
    </row>
    <row r="233" spans="1:25" x14ac:dyDescent="0.25">
      <c r="A233" s="175" t="s">
        <v>11571</v>
      </c>
      <c r="B233" t="s">
        <v>11709</v>
      </c>
      <c r="C233" s="179" t="str">
        <f t="shared" si="18"/>
        <v>CM:WQXTEST16465:M1999</v>
      </c>
      <c r="D233" s="178" t="s">
        <v>11775</v>
      </c>
      <c r="E233" s="178" t="s">
        <v>11774</v>
      </c>
      <c r="F233" s="276">
        <v>36383</v>
      </c>
      <c r="G233" s="239">
        <f t="shared" si="19"/>
        <v>36161</v>
      </c>
      <c r="H233" s="239">
        <f t="shared" si="20"/>
        <v>36525</v>
      </c>
      <c r="I233" s="175" t="s">
        <v>11772</v>
      </c>
      <c r="J233" s="24" t="s">
        <v>8637</v>
      </c>
      <c r="K233" s="175" t="s">
        <v>11771</v>
      </c>
      <c r="L233" s="6" t="s">
        <v>11732</v>
      </c>
      <c r="M233" s="181">
        <f t="shared" si="21"/>
        <v>36377</v>
      </c>
      <c r="N233" s="181">
        <f t="shared" si="22"/>
        <v>36383</v>
      </c>
      <c r="Q233" s="181" t="s">
        <v>10005</v>
      </c>
      <c r="T233" s="181" t="s">
        <v>11295</v>
      </c>
      <c r="U233" s="187">
        <v>30.1</v>
      </c>
      <c r="V233" s="182" t="s">
        <v>11576</v>
      </c>
      <c r="W233" s="182"/>
      <c r="X233" t="s">
        <v>11235</v>
      </c>
      <c r="Y233" t="s">
        <v>11283</v>
      </c>
    </row>
    <row r="234" spans="1:25" x14ac:dyDescent="0.25">
      <c r="A234" s="175" t="s">
        <v>11571</v>
      </c>
      <c r="B234" t="s">
        <v>11709</v>
      </c>
      <c r="C234" s="179" t="str">
        <f t="shared" si="18"/>
        <v>CM:WQXTEST16465:M1999</v>
      </c>
      <c r="D234" s="178" t="s">
        <v>11775</v>
      </c>
      <c r="E234" s="178" t="s">
        <v>11774</v>
      </c>
      <c r="F234" s="277">
        <v>36384</v>
      </c>
      <c r="G234" s="239">
        <f t="shared" si="19"/>
        <v>36161</v>
      </c>
      <c r="H234" s="239">
        <f t="shared" si="20"/>
        <v>36525</v>
      </c>
      <c r="I234" s="175" t="s">
        <v>11772</v>
      </c>
      <c r="J234" s="24" t="s">
        <v>8637</v>
      </c>
      <c r="K234" s="175" t="s">
        <v>11771</v>
      </c>
      <c r="L234" s="6" t="s">
        <v>11732</v>
      </c>
      <c r="M234" s="181">
        <f t="shared" si="21"/>
        <v>36378</v>
      </c>
      <c r="N234" s="181">
        <f t="shared" si="22"/>
        <v>36384</v>
      </c>
      <c r="Q234" s="181" t="s">
        <v>10005</v>
      </c>
      <c r="T234" s="24" t="s">
        <v>11295</v>
      </c>
      <c r="U234" s="188">
        <v>30.2</v>
      </c>
      <c r="V234" s="24" t="s">
        <v>11576</v>
      </c>
      <c r="X234" s="24" t="s">
        <v>11235</v>
      </c>
      <c r="Y234" s="24" t="s">
        <v>11283</v>
      </c>
    </row>
    <row r="235" spans="1:25" x14ac:dyDescent="0.25">
      <c r="A235" s="175" t="s">
        <v>11571</v>
      </c>
      <c r="B235" t="s">
        <v>11709</v>
      </c>
      <c r="C235" s="179" t="str">
        <f t="shared" si="18"/>
        <v>CM:WQXTEST16465:M1999</v>
      </c>
      <c r="D235" s="178" t="s">
        <v>11775</v>
      </c>
      <c r="E235" s="178" t="s">
        <v>11774</v>
      </c>
      <c r="F235" s="277">
        <v>36385</v>
      </c>
      <c r="G235" s="239">
        <f t="shared" si="19"/>
        <v>36161</v>
      </c>
      <c r="H235" s="239">
        <f t="shared" si="20"/>
        <v>36525</v>
      </c>
      <c r="I235" s="175" t="s">
        <v>11772</v>
      </c>
      <c r="J235" s="24" t="s">
        <v>8637</v>
      </c>
      <c r="K235" s="175" t="s">
        <v>11771</v>
      </c>
      <c r="L235" s="6" t="s">
        <v>11732</v>
      </c>
      <c r="M235" s="181">
        <f t="shared" si="21"/>
        <v>36379</v>
      </c>
      <c r="N235" s="181">
        <f t="shared" si="22"/>
        <v>36385</v>
      </c>
      <c r="Q235" s="181" t="s">
        <v>10005</v>
      </c>
      <c r="T235" s="24" t="s">
        <v>11295</v>
      </c>
      <c r="U235" s="188">
        <v>30</v>
      </c>
      <c r="V235" s="24" t="s">
        <v>11576</v>
      </c>
      <c r="X235" s="24" t="s">
        <v>11235</v>
      </c>
      <c r="Y235" s="24" t="s">
        <v>11283</v>
      </c>
    </row>
    <row r="236" spans="1:25" x14ac:dyDescent="0.25">
      <c r="A236" s="175" t="s">
        <v>11571</v>
      </c>
      <c r="B236" t="s">
        <v>11709</v>
      </c>
      <c r="C236" s="179" t="str">
        <f t="shared" si="18"/>
        <v>CM:WQXTEST16465:M1999</v>
      </c>
      <c r="D236" s="178" t="s">
        <v>11775</v>
      </c>
      <c r="E236" s="178" t="s">
        <v>11774</v>
      </c>
      <c r="F236" s="277">
        <v>36386</v>
      </c>
      <c r="G236" s="239">
        <f t="shared" si="19"/>
        <v>36161</v>
      </c>
      <c r="H236" s="239">
        <f t="shared" si="20"/>
        <v>36525</v>
      </c>
      <c r="I236" s="175" t="s">
        <v>11772</v>
      </c>
      <c r="J236" s="24" t="s">
        <v>8637</v>
      </c>
      <c r="K236" s="175" t="s">
        <v>11771</v>
      </c>
      <c r="L236" s="6" t="s">
        <v>11732</v>
      </c>
      <c r="M236" s="181">
        <f t="shared" si="21"/>
        <v>36380</v>
      </c>
      <c r="N236" s="181">
        <f t="shared" si="22"/>
        <v>36386</v>
      </c>
      <c r="Q236" s="181" t="s">
        <v>10005</v>
      </c>
      <c r="T236" s="24" t="s">
        <v>11295</v>
      </c>
      <c r="U236" s="188">
        <v>29.6</v>
      </c>
      <c r="V236" s="24" t="s">
        <v>11576</v>
      </c>
      <c r="X236" s="24" t="s">
        <v>11235</v>
      </c>
      <c r="Y236" s="24" t="s">
        <v>11283</v>
      </c>
    </row>
    <row r="237" spans="1:25" x14ac:dyDescent="0.25">
      <c r="A237" s="175" t="s">
        <v>11571</v>
      </c>
      <c r="B237" t="s">
        <v>11709</v>
      </c>
      <c r="C237" s="179" t="str">
        <f t="shared" si="18"/>
        <v>CM:WQXTEST16465:M1999</v>
      </c>
      <c r="D237" s="178" t="s">
        <v>11775</v>
      </c>
      <c r="E237" s="178" t="s">
        <v>11774</v>
      </c>
      <c r="F237" s="277">
        <v>36387</v>
      </c>
      <c r="G237" s="239">
        <f t="shared" si="19"/>
        <v>36161</v>
      </c>
      <c r="H237" s="239">
        <f t="shared" si="20"/>
        <v>36525</v>
      </c>
      <c r="I237" s="175" t="s">
        <v>11772</v>
      </c>
      <c r="J237" s="24" t="s">
        <v>8637</v>
      </c>
      <c r="K237" s="175" t="s">
        <v>11771</v>
      </c>
      <c r="L237" s="6" t="s">
        <v>11732</v>
      </c>
      <c r="M237" s="181">
        <f t="shared" si="21"/>
        <v>36381</v>
      </c>
      <c r="N237" s="181">
        <f t="shared" si="22"/>
        <v>36387</v>
      </c>
      <c r="Q237" s="181" t="s">
        <v>10005</v>
      </c>
      <c r="T237" s="24" t="s">
        <v>11295</v>
      </c>
      <c r="U237" s="188">
        <v>29.3</v>
      </c>
      <c r="V237" s="24" t="s">
        <v>11576</v>
      </c>
      <c r="X237" s="24" t="s">
        <v>11235</v>
      </c>
      <c r="Y237" s="24" t="s">
        <v>11283</v>
      </c>
    </row>
    <row r="238" spans="1:25" x14ac:dyDescent="0.25">
      <c r="A238" s="175" t="s">
        <v>11571</v>
      </c>
      <c r="B238" t="s">
        <v>11709</v>
      </c>
      <c r="C238" s="179" t="str">
        <f t="shared" si="18"/>
        <v>CM:WQXTEST16465:M1999</v>
      </c>
      <c r="D238" s="178" t="s">
        <v>11775</v>
      </c>
      <c r="E238" s="178" t="s">
        <v>11774</v>
      </c>
      <c r="F238" s="277">
        <v>36388</v>
      </c>
      <c r="G238" s="239">
        <f t="shared" si="19"/>
        <v>36161</v>
      </c>
      <c r="H238" s="239">
        <f t="shared" si="20"/>
        <v>36525</v>
      </c>
      <c r="I238" s="175" t="s">
        <v>11772</v>
      </c>
      <c r="J238" s="24" t="s">
        <v>8637</v>
      </c>
      <c r="K238" s="175" t="s">
        <v>11771</v>
      </c>
      <c r="L238" s="6" t="s">
        <v>11732</v>
      </c>
      <c r="M238" s="181">
        <f t="shared" si="21"/>
        <v>36382</v>
      </c>
      <c r="N238" s="181">
        <f t="shared" si="22"/>
        <v>36388</v>
      </c>
      <c r="Q238" s="181" t="s">
        <v>10005</v>
      </c>
      <c r="T238" s="24" t="s">
        <v>11295</v>
      </c>
      <c r="U238" s="188">
        <v>28.8</v>
      </c>
      <c r="V238" s="24" t="s">
        <v>11576</v>
      </c>
      <c r="X238" s="24" t="s">
        <v>11235</v>
      </c>
      <c r="Y238" s="24" t="s">
        <v>11283</v>
      </c>
    </row>
    <row r="239" spans="1:25" x14ac:dyDescent="0.25">
      <c r="A239" s="175" t="s">
        <v>11571</v>
      </c>
      <c r="B239" t="s">
        <v>11709</v>
      </c>
      <c r="C239" s="179" t="str">
        <f t="shared" si="18"/>
        <v>CM:WQXTEST16465:M1999</v>
      </c>
      <c r="D239" s="178" t="s">
        <v>11775</v>
      </c>
      <c r="E239" s="178" t="s">
        <v>11774</v>
      </c>
      <c r="F239" s="277">
        <v>36389</v>
      </c>
      <c r="G239" s="239">
        <f t="shared" si="19"/>
        <v>36161</v>
      </c>
      <c r="H239" s="239">
        <f t="shared" si="20"/>
        <v>36525</v>
      </c>
      <c r="I239" s="175" t="s">
        <v>11772</v>
      </c>
      <c r="J239" s="24" t="s">
        <v>8637</v>
      </c>
      <c r="K239" s="175" t="s">
        <v>11771</v>
      </c>
      <c r="L239" s="6" t="s">
        <v>11732</v>
      </c>
      <c r="M239" s="181">
        <f t="shared" si="21"/>
        <v>36383</v>
      </c>
      <c r="N239" s="181">
        <f t="shared" si="22"/>
        <v>36389</v>
      </c>
      <c r="Q239" s="181" t="s">
        <v>10005</v>
      </c>
      <c r="T239" s="24" t="s">
        <v>11295</v>
      </c>
      <c r="U239" s="188">
        <v>28.7</v>
      </c>
      <c r="V239" s="24" t="s">
        <v>11576</v>
      </c>
      <c r="X239" s="24" t="s">
        <v>11235</v>
      </c>
      <c r="Y239" s="24" t="s">
        <v>11283</v>
      </c>
    </row>
    <row r="240" spans="1:25" x14ac:dyDescent="0.25">
      <c r="A240" s="175" t="s">
        <v>11571</v>
      </c>
      <c r="B240" t="s">
        <v>11709</v>
      </c>
      <c r="C240" s="179" t="str">
        <f t="shared" si="18"/>
        <v>CM:WQXTEST16465:M1999</v>
      </c>
      <c r="D240" s="178" t="s">
        <v>11775</v>
      </c>
      <c r="E240" s="178" t="s">
        <v>11774</v>
      </c>
      <c r="F240" s="277">
        <v>36390</v>
      </c>
      <c r="G240" s="239">
        <f t="shared" si="19"/>
        <v>36161</v>
      </c>
      <c r="H240" s="239">
        <f t="shared" si="20"/>
        <v>36525</v>
      </c>
      <c r="I240" s="175" t="s">
        <v>11772</v>
      </c>
      <c r="J240" s="24" t="s">
        <v>8637</v>
      </c>
      <c r="K240" s="175" t="s">
        <v>11771</v>
      </c>
      <c r="L240" s="6" t="s">
        <v>11732</v>
      </c>
      <c r="M240" s="181">
        <f t="shared" si="21"/>
        <v>36384</v>
      </c>
      <c r="N240" s="181">
        <f t="shared" si="22"/>
        <v>36390</v>
      </c>
      <c r="Q240" s="181" t="s">
        <v>10005</v>
      </c>
      <c r="T240" s="24" t="s">
        <v>11295</v>
      </c>
      <c r="U240" s="188">
        <v>28.6</v>
      </c>
      <c r="V240" s="24" t="s">
        <v>11576</v>
      </c>
      <c r="X240" s="24" t="s">
        <v>11235</v>
      </c>
      <c r="Y240" s="24" t="s">
        <v>11283</v>
      </c>
    </row>
    <row r="241" spans="1:25" x14ac:dyDescent="0.25">
      <c r="A241" s="175" t="s">
        <v>11571</v>
      </c>
      <c r="B241" t="s">
        <v>11709</v>
      </c>
      <c r="C241" s="179" t="str">
        <f t="shared" si="18"/>
        <v>CM:WQXTEST16465:M1999</v>
      </c>
      <c r="D241" s="178" t="s">
        <v>11775</v>
      </c>
      <c r="E241" s="178" t="s">
        <v>11774</v>
      </c>
      <c r="F241" s="277">
        <v>36391</v>
      </c>
      <c r="G241" s="239">
        <f t="shared" si="19"/>
        <v>36161</v>
      </c>
      <c r="H241" s="239">
        <f t="shared" si="20"/>
        <v>36525</v>
      </c>
      <c r="I241" s="175" t="s">
        <v>11772</v>
      </c>
      <c r="J241" s="24" t="s">
        <v>8637</v>
      </c>
      <c r="K241" s="175" t="s">
        <v>11771</v>
      </c>
      <c r="L241" s="6" t="s">
        <v>11732</v>
      </c>
      <c r="M241" s="181">
        <f t="shared" si="21"/>
        <v>36385</v>
      </c>
      <c r="N241" s="181">
        <f t="shared" si="22"/>
        <v>36391</v>
      </c>
      <c r="Q241" s="181" t="s">
        <v>10005</v>
      </c>
      <c r="T241" s="24" t="s">
        <v>11295</v>
      </c>
      <c r="U241" s="188">
        <v>28.5</v>
      </c>
      <c r="V241" s="24" t="s">
        <v>11576</v>
      </c>
      <c r="X241" s="24" t="s">
        <v>11235</v>
      </c>
      <c r="Y241" s="24" t="s">
        <v>11283</v>
      </c>
    </row>
    <row r="242" spans="1:25" x14ac:dyDescent="0.25">
      <c r="A242" s="175" t="s">
        <v>11571</v>
      </c>
      <c r="B242" t="s">
        <v>11709</v>
      </c>
      <c r="C242" s="179" t="str">
        <f t="shared" si="18"/>
        <v>CM:WQXTEST16465:M1999</v>
      </c>
      <c r="D242" s="178" t="s">
        <v>11775</v>
      </c>
      <c r="E242" s="178" t="s">
        <v>11774</v>
      </c>
      <c r="F242" s="277">
        <v>36392</v>
      </c>
      <c r="G242" s="239">
        <f t="shared" si="19"/>
        <v>36161</v>
      </c>
      <c r="H242" s="239">
        <f t="shared" si="20"/>
        <v>36525</v>
      </c>
      <c r="I242" s="175" t="s">
        <v>11772</v>
      </c>
      <c r="J242" s="24" t="s">
        <v>8637</v>
      </c>
      <c r="K242" s="175" t="s">
        <v>11771</v>
      </c>
      <c r="L242" s="6" t="s">
        <v>11732</v>
      </c>
      <c r="M242" s="181">
        <f t="shared" si="21"/>
        <v>36386</v>
      </c>
      <c r="N242" s="181">
        <f t="shared" si="22"/>
        <v>36392</v>
      </c>
      <c r="Q242" s="181" t="s">
        <v>10005</v>
      </c>
      <c r="T242" s="24" t="s">
        <v>11295</v>
      </c>
      <c r="U242" s="188">
        <v>28.8</v>
      </c>
      <c r="V242" s="24" t="s">
        <v>11576</v>
      </c>
      <c r="X242" s="24" t="s">
        <v>11235</v>
      </c>
      <c r="Y242" s="24" t="s">
        <v>11283</v>
      </c>
    </row>
    <row r="243" spans="1:25" x14ac:dyDescent="0.25">
      <c r="A243" s="175" t="s">
        <v>11571</v>
      </c>
      <c r="B243" t="s">
        <v>11709</v>
      </c>
      <c r="C243" s="179" t="str">
        <f t="shared" si="18"/>
        <v>CM:WQXTEST16465:M1999</v>
      </c>
      <c r="D243" s="178" t="s">
        <v>11775</v>
      </c>
      <c r="E243" s="178" t="s">
        <v>11774</v>
      </c>
      <c r="F243" s="277">
        <v>36393</v>
      </c>
      <c r="G243" s="239">
        <f t="shared" si="19"/>
        <v>36161</v>
      </c>
      <c r="H243" s="239">
        <f t="shared" si="20"/>
        <v>36525</v>
      </c>
      <c r="I243" s="175" t="s">
        <v>11772</v>
      </c>
      <c r="J243" s="24" t="s">
        <v>8637</v>
      </c>
      <c r="K243" s="175" t="s">
        <v>11771</v>
      </c>
      <c r="L243" s="6" t="s">
        <v>11732</v>
      </c>
      <c r="M243" s="181">
        <f t="shared" si="21"/>
        <v>36387</v>
      </c>
      <c r="N243" s="181">
        <f t="shared" si="22"/>
        <v>36393</v>
      </c>
      <c r="Q243" s="181" t="s">
        <v>10005</v>
      </c>
      <c r="T243" s="24" t="s">
        <v>11295</v>
      </c>
      <c r="U243" s="188">
        <v>28.8</v>
      </c>
      <c r="V243" s="24" t="s">
        <v>11576</v>
      </c>
      <c r="X243" s="24" t="s">
        <v>11235</v>
      </c>
      <c r="Y243" s="24" t="s">
        <v>11283</v>
      </c>
    </row>
    <row r="244" spans="1:25" x14ac:dyDescent="0.25">
      <c r="A244" s="175" t="s">
        <v>11571</v>
      </c>
      <c r="B244" t="s">
        <v>11709</v>
      </c>
      <c r="C244" s="179" t="str">
        <f t="shared" si="18"/>
        <v>CM:WQXTEST16465:M1999</v>
      </c>
      <c r="D244" s="178" t="s">
        <v>11775</v>
      </c>
      <c r="E244" s="178" t="s">
        <v>11774</v>
      </c>
      <c r="F244" s="277">
        <v>36394</v>
      </c>
      <c r="G244" s="239">
        <f t="shared" si="19"/>
        <v>36161</v>
      </c>
      <c r="H244" s="239">
        <f t="shared" si="20"/>
        <v>36525</v>
      </c>
      <c r="I244" s="175" t="s">
        <v>11772</v>
      </c>
      <c r="J244" s="24" t="s">
        <v>8637</v>
      </c>
      <c r="K244" s="175" t="s">
        <v>11771</v>
      </c>
      <c r="L244" s="6" t="s">
        <v>11732</v>
      </c>
      <c r="M244" s="181">
        <f t="shared" si="21"/>
        <v>36388</v>
      </c>
      <c r="N244" s="181">
        <f t="shared" si="22"/>
        <v>36394</v>
      </c>
      <c r="Q244" s="181" t="s">
        <v>10005</v>
      </c>
      <c r="T244" s="24" t="s">
        <v>11295</v>
      </c>
      <c r="U244" s="188">
        <v>28.9</v>
      </c>
      <c r="V244" s="24" t="s">
        <v>11576</v>
      </c>
      <c r="X244" s="24" t="s">
        <v>11235</v>
      </c>
      <c r="Y244" s="24" t="s">
        <v>11283</v>
      </c>
    </row>
    <row r="245" spans="1:25" x14ac:dyDescent="0.25">
      <c r="A245" s="175" t="s">
        <v>11571</v>
      </c>
      <c r="B245" t="s">
        <v>11709</v>
      </c>
      <c r="C245" s="179" t="str">
        <f t="shared" si="18"/>
        <v>CM:WQXTEST16465:M1999</v>
      </c>
      <c r="D245" s="178" t="s">
        <v>11775</v>
      </c>
      <c r="E245" s="178" t="s">
        <v>11774</v>
      </c>
      <c r="F245" s="277">
        <v>36395</v>
      </c>
      <c r="G245" s="239">
        <f t="shared" si="19"/>
        <v>36161</v>
      </c>
      <c r="H245" s="239">
        <f t="shared" si="20"/>
        <v>36525</v>
      </c>
      <c r="I245" s="175" t="s">
        <v>11772</v>
      </c>
      <c r="J245" s="24" t="s">
        <v>8637</v>
      </c>
      <c r="K245" s="175" t="s">
        <v>11771</v>
      </c>
      <c r="L245" s="6" t="s">
        <v>11732</v>
      </c>
      <c r="M245" s="181">
        <f t="shared" si="21"/>
        <v>36389</v>
      </c>
      <c r="N245" s="181">
        <f t="shared" si="22"/>
        <v>36395</v>
      </c>
      <c r="Q245" s="181" t="s">
        <v>10005</v>
      </c>
      <c r="T245" s="24" t="s">
        <v>11295</v>
      </c>
      <c r="U245" s="188">
        <v>29.1</v>
      </c>
      <c r="V245" s="24" t="s">
        <v>11576</v>
      </c>
      <c r="X245" s="24" t="s">
        <v>11235</v>
      </c>
      <c r="Y245" s="24" t="s">
        <v>11283</v>
      </c>
    </row>
    <row r="246" spans="1:25" x14ac:dyDescent="0.25">
      <c r="A246" s="175" t="s">
        <v>11571</v>
      </c>
      <c r="B246" t="s">
        <v>11709</v>
      </c>
      <c r="C246" s="179" t="str">
        <f t="shared" si="18"/>
        <v>CM:WQXTEST16465:M1999</v>
      </c>
      <c r="D246" s="178" t="s">
        <v>11775</v>
      </c>
      <c r="E246" s="178" t="s">
        <v>11774</v>
      </c>
      <c r="F246" s="277">
        <v>36396</v>
      </c>
      <c r="G246" s="239">
        <f t="shared" si="19"/>
        <v>36161</v>
      </c>
      <c r="H246" s="239">
        <f t="shared" si="20"/>
        <v>36525</v>
      </c>
      <c r="I246" s="175" t="s">
        <v>11772</v>
      </c>
      <c r="J246" s="24" t="s">
        <v>8637</v>
      </c>
      <c r="K246" s="175" t="s">
        <v>11771</v>
      </c>
      <c r="L246" s="6" t="s">
        <v>11732</v>
      </c>
      <c r="M246" s="181">
        <f t="shared" si="21"/>
        <v>36390</v>
      </c>
      <c r="N246" s="181">
        <f t="shared" si="22"/>
        <v>36396</v>
      </c>
      <c r="Q246" s="181" t="s">
        <v>10005</v>
      </c>
      <c r="T246" s="24" t="s">
        <v>11295</v>
      </c>
      <c r="U246" s="188">
        <v>28.9</v>
      </c>
      <c r="V246" s="24" t="s">
        <v>11576</v>
      </c>
      <c r="X246" s="24" t="s">
        <v>11235</v>
      </c>
      <c r="Y246" s="24" t="s">
        <v>11283</v>
      </c>
    </row>
    <row r="247" spans="1:25" x14ac:dyDescent="0.25">
      <c r="A247" s="175" t="s">
        <v>11571</v>
      </c>
      <c r="B247" t="s">
        <v>11709</v>
      </c>
      <c r="C247" s="179" t="str">
        <f t="shared" si="18"/>
        <v>CM:WQXTEST16465:M1999</v>
      </c>
      <c r="D247" s="178" t="s">
        <v>11775</v>
      </c>
      <c r="E247" s="178" t="s">
        <v>11774</v>
      </c>
      <c r="F247" s="277">
        <v>36397</v>
      </c>
      <c r="G247" s="239">
        <f t="shared" si="19"/>
        <v>36161</v>
      </c>
      <c r="H247" s="239">
        <f t="shared" si="20"/>
        <v>36525</v>
      </c>
      <c r="I247" s="175" t="s">
        <v>11772</v>
      </c>
      <c r="J247" s="24" t="s">
        <v>8637</v>
      </c>
      <c r="K247" s="175" t="s">
        <v>11771</v>
      </c>
      <c r="L247" s="6" t="s">
        <v>11732</v>
      </c>
      <c r="M247" s="181">
        <f t="shared" si="21"/>
        <v>36391</v>
      </c>
      <c r="N247" s="181">
        <f t="shared" si="22"/>
        <v>36397</v>
      </c>
      <c r="Q247" s="181" t="s">
        <v>10005</v>
      </c>
      <c r="T247" s="24" t="s">
        <v>11295</v>
      </c>
      <c r="U247" s="188">
        <v>28.6</v>
      </c>
      <c r="V247" s="24" t="s">
        <v>11576</v>
      </c>
      <c r="X247" s="24" t="s">
        <v>11235</v>
      </c>
      <c r="Y247" s="24" t="s">
        <v>11283</v>
      </c>
    </row>
    <row r="248" spans="1:25" x14ac:dyDescent="0.25">
      <c r="A248" s="175" t="s">
        <v>11571</v>
      </c>
      <c r="B248" t="s">
        <v>11709</v>
      </c>
      <c r="C248" s="179" t="str">
        <f t="shared" si="18"/>
        <v>CM:WQXTEST16465:M1999</v>
      </c>
      <c r="D248" s="178" t="s">
        <v>11775</v>
      </c>
      <c r="E248" s="178" t="s">
        <v>11774</v>
      </c>
      <c r="F248" s="277">
        <v>36398</v>
      </c>
      <c r="G248" s="239">
        <f t="shared" si="19"/>
        <v>36161</v>
      </c>
      <c r="H248" s="239">
        <f t="shared" si="20"/>
        <v>36525</v>
      </c>
      <c r="I248" s="175" t="s">
        <v>11772</v>
      </c>
      <c r="J248" s="24" t="s">
        <v>8637</v>
      </c>
      <c r="K248" s="175" t="s">
        <v>11771</v>
      </c>
      <c r="L248" s="6" t="s">
        <v>11732</v>
      </c>
      <c r="M248" s="181">
        <f t="shared" si="21"/>
        <v>36392</v>
      </c>
      <c r="N248" s="181">
        <f t="shared" si="22"/>
        <v>36398</v>
      </c>
      <c r="Q248" s="181" t="s">
        <v>10005</v>
      </c>
      <c r="T248" s="24" t="s">
        <v>11295</v>
      </c>
      <c r="U248" s="188">
        <v>28.7</v>
      </c>
      <c r="V248" s="24" t="s">
        <v>11576</v>
      </c>
      <c r="X248" s="24" t="s">
        <v>11235</v>
      </c>
      <c r="Y248" s="24" t="s">
        <v>11283</v>
      </c>
    </row>
    <row r="249" spans="1:25" x14ac:dyDescent="0.25">
      <c r="A249" s="175" t="s">
        <v>11571</v>
      </c>
      <c r="B249" t="s">
        <v>11709</v>
      </c>
      <c r="C249" s="179" t="str">
        <f t="shared" si="18"/>
        <v>CM:WQXTEST16465:M1999</v>
      </c>
      <c r="D249" s="178" t="s">
        <v>11775</v>
      </c>
      <c r="E249" s="178" t="s">
        <v>11774</v>
      </c>
      <c r="F249" s="277">
        <v>36399</v>
      </c>
      <c r="G249" s="239">
        <f t="shared" si="19"/>
        <v>36161</v>
      </c>
      <c r="H249" s="239">
        <f t="shared" si="20"/>
        <v>36525</v>
      </c>
      <c r="I249" s="175" t="s">
        <v>11772</v>
      </c>
      <c r="J249" s="24" t="s">
        <v>8637</v>
      </c>
      <c r="K249" s="175" t="s">
        <v>11771</v>
      </c>
      <c r="L249" s="6" t="s">
        <v>11732</v>
      </c>
      <c r="M249" s="181">
        <f t="shared" si="21"/>
        <v>36393</v>
      </c>
      <c r="N249" s="181">
        <f t="shared" si="22"/>
        <v>36399</v>
      </c>
      <c r="Q249" s="181" t="s">
        <v>10005</v>
      </c>
      <c r="T249" s="24" t="s">
        <v>11295</v>
      </c>
      <c r="U249" s="188">
        <v>28.2</v>
      </c>
      <c r="V249" s="24" t="s">
        <v>11576</v>
      </c>
      <c r="X249" s="24" t="s">
        <v>11235</v>
      </c>
      <c r="Y249" s="24" t="s">
        <v>11283</v>
      </c>
    </row>
    <row r="250" spans="1:25" x14ac:dyDescent="0.25">
      <c r="A250" s="175" t="s">
        <v>11571</v>
      </c>
      <c r="B250" t="s">
        <v>11709</v>
      </c>
      <c r="C250" s="179" t="str">
        <f t="shared" si="18"/>
        <v>CM:WQXTEST16465:M1999</v>
      </c>
      <c r="D250" s="178" t="s">
        <v>11775</v>
      </c>
      <c r="E250" s="178" t="s">
        <v>11774</v>
      </c>
      <c r="F250" s="277">
        <v>36400</v>
      </c>
      <c r="G250" s="239">
        <f t="shared" si="19"/>
        <v>36161</v>
      </c>
      <c r="H250" s="239">
        <f t="shared" si="20"/>
        <v>36525</v>
      </c>
      <c r="I250" s="175" t="s">
        <v>11772</v>
      </c>
      <c r="J250" s="24" t="s">
        <v>8637</v>
      </c>
      <c r="K250" s="175" t="s">
        <v>11771</v>
      </c>
      <c r="L250" s="6" t="s">
        <v>11732</v>
      </c>
      <c r="M250" s="181">
        <f t="shared" si="21"/>
        <v>36394</v>
      </c>
      <c r="N250" s="181">
        <f t="shared" si="22"/>
        <v>36400</v>
      </c>
      <c r="Q250" s="181" t="s">
        <v>10005</v>
      </c>
      <c r="T250" s="24" t="s">
        <v>11295</v>
      </c>
      <c r="U250" s="188">
        <v>27.7</v>
      </c>
      <c r="V250" s="24" t="s">
        <v>11576</v>
      </c>
      <c r="X250" s="24" t="s">
        <v>11235</v>
      </c>
      <c r="Y250" s="24" t="s">
        <v>11283</v>
      </c>
    </row>
    <row r="251" spans="1:25" x14ac:dyDescent="0.25">
      <c r="A251" s="175" t="s">
        <v>11571</v>
      </c>
      <c r="B251" t="s">
        <v>11709</v>
      </c>
      <c r="C251" s="179" t="str">
        <f t="shared" si="18"/>
        <v>CM:WQXTEST16465:M1999</v>
      </c>
      <c r="D251" s="178" t="s">
        <v>11775</v>
      </c>
      <c r="E251" s="178" t="s">
        <v>11774</v>
      </c>
      <c r="F251" s="277">
        <v>36401</v>
      </c>
      <c r="G251" s="239">
        <f t="shared" si="19"/>
        <v>36161</v>
      </c>
      <c r="H251" s="239">
        <f t="shared" si="20"/>
        <v>36525</v>
      </c>
      <c r="I251" s="175" t="s">
        <v>11772</v>
      </c>
      <c r="J251" s="24" t="s">
        <v>8637</v>
      </c>
      <c r="K251" s="175" t="s">
        <v>11771</v>
      </c>
      <c r="L251" s="6" t="s">
        <v>11732</v>
      </c>
      <c r="M251" s="181">
        <f t="shared" si="21"/>
        <v>36395</v>
      </c>
      <c r="N251" s="181">
        <f t="shared" si="22"/>
        <v>36401</v>
      </c>
      <c r="Q251" s="181" t="s">
        <v>10005</v>
      </c>
      <c r="T251" s="24" t="s">
        <v>11295</v>
      </c>
      <c r="U251" s="188">
        <v>27.4</v>
      </c>
      <c r="V251" s="24" t="s">
        <v>11576</v>
      </c>
      <c r="X251" s="24" t="s">
        <v>11235</v>
      </c>
      <c r="Y251" s="24" t="s">
        <v>11283</v>
      </c>
    </row>
    <row r="252" spans="1:25" x14ac:dyDescent="0.25">
      <c r="A252" s="175" t="s">
        <v>11571</v>
      </c>
      <c r="B252" t="s">
        <v>11709</v>
      </c>
      <c r="C252" s="179" t="str">
        <f t="shared" si="18"/>
        <v>CM:WQXTEST16465:M1999</v>
      </c>
      <c r="D252" s="178" t="s">
        <v>11775</v>
      </c>
      <c r="E252" s="178" t="s">
        <v>11774</v>
      </c>
      <c r="F252" s="277">
        <v>36402</v>
      </c>
      <c r="G252" s="239">
        <f t="shared" si="19"/>
        <v>36161</v>
      </c>
      <c r="H252" s="239">
        <f t="shared" si="20"/>
        <v>36525</v>
      </c>
      <c r="I252" s="175" t="s">
        <v>11772</v>
      </c>
      <c r="J252" s="24" t="s">
        <v>8637</v>
      </c>
      <c r="K252" s="175" t="s">
        <v>11771</v>
      </c>
      <c r="L252" s="6" t="s">
        <v>11732</v>
      </c>
      <c r="M252" s="181">
        <f t="shared" si="21"/>
        <v>36396</v>
      </c>
      <c r="N252" s="181">
        <f t="shared" si="22"/>
        <v>36402</v>
      </c>
      <c r="Q252" s="181" t="s">
        <v>10005</v>
      </c>
      <c r="T252" s="24" t="s">
        <v>11295</v>
      </c>
      <c r="U252" s="188">
        <v>27</v>
      </c>
      <c r="V252" s="24" t="s">
        <v>11576</v>
      </c>
      <c r="X252" s="24" t="s">
        <v>11235</v>
      </c>
      <c r="Y252" s="24" t="s">
        <v>11283</v>
      </c>
    </row>
    <row r="253" spans="1:25" x14ac:dyDescent="0.25">
      <c r="A253" s="175" t="s">
        <v>11571</v>
      </c>
      <c r="B253" t="s">
        <v>11709</v>
      </c>
      <c r="C253" s="179" t="str">
        <f t="shared" si="18"/>
        <v>CM:WQXTEST16465:M1999</v>
      </c>
      <c r="D253" s="178" t="s">
        <v>11775</v>
      </c>
      <c r="E253" s="178" t="s">
        <v>11774</v>
      </c>
      <c r="F253" s="277">
        <v>36403</v>
      </c>
      <c r="G253" s="239">
        <f t="shared" si="19"/>
        <v>36161</v>
      </c>
      <c r="H253" s="239">
        <f t="shared" si="20"/>
        <v>36525</v>
      </c>
      <c r="I253" s="175" t="s">
        <v>11772</v>
      </c>
      <c r="J253" s="24" t="s">
        <v>8637</v>
      </c>
      <c r="K253" s="175" t="s">
        <v>11771</v>
      </c>
      <c r="L253" s="6" t="s">
        <v>11732</v>
      </c>
      <c r="M253" s="181">
        <f t="shared" si="21"/>
        <v>36397</v>
      </c>
      <c r="N253" s="181">
        <f t="shared" si="22"/>
        <v>36403</v>
      </c>
      <c r="Q253" s="181" t="s">
        <v>10005</v>
      </c>
      <c r="T253" s="24" t="s">
        <v>11295</v>
      </c>
      <c r="U253" s="188">
        <v>27.1</v>
      </c>
      <c r="V253" s="24" t="s">
        <v>11576</v>
      </c>
      <c r="X253" s="24" t="s">
        <v>11235</v>
      </c>
      <c r="Y253" s="24" t="s">
        <v>11283</v>
      </c>
    </row>
    <row r="254" spans="1:25" x14ac:dyDescent="0.25">
      <c r="A254" s="175" t="s">
        <v>11571</v>
      </c>
      <c r="B254" t="s">
        <v>11709</v>
      </c>
      <c r="C254" s="179" t="str">
        <f t="shared" si="18"/>
        <v>CM:WQXTEST16465:M1999</v>
      </c>
      <c r="D254" s="178" t="s">
        <v>11775</v>
      </c>
      <c r="E254" s="178" t="s">
        <v>11774</v>
      </c>
      <c r="F254" s="277">
        <v>36404</v>
      </c>
      <c r="G254" s="239">
        <f t="shared" si="19"/>
        <v>36161</v>
      </c>
      <c r="H254" s="239">
        <f t="shared" si="20"/>
        <v>36525</v>
      </c>
      <c r="I254" s="175" t="s">
        <v>11772</v>
      </c>
      <c r="J254" s="24" t="s">
        <v>8637</v>
      </c>
      <c r="K254" s="175" t="s">
        <v>11771</v>
      </c>
      <c r="L254" s="6" t="s">
        <v>11732</v>
      </c>
      <c r="M254" s="181">
        <f t="shared" si="21"/>
        <v>36398</v>
      </c>
      <c r="N254" s="181">
        <f t="shared" si="22"/>
        <v>36404</v>
      </c>
      <c r="Q254" s="181" t="s">
        <v>10005</v>
      </c>
      <c r="T254" s="24" t="s">
        <v>11295</v>
      </c>
      <c r="U254" s="188">
        <v>27</v>
      </c>
      <c r="V254" s="24" t="s">
        <v>11576</v>
      </c>
      <c r="X254" s="24" t="s">
        <v>11235</v>
      </c>
      <c r="Y254" s="24" t="s">
        <v>11283</v>
      </c>
    </row>
    <row r="255" spans="1:25" x14ac:dyDescent="0.25">
      <c r="A255" s="175" t="s">
        <v>11571</v>
      </c>
      <c r="B255" t="s">
        <v>11709</v>
      </c>
      <c r="C255" s="179" t="str">
        <f t="shared" si="18"/>
        <v>CM:WQXTEST16465:M1999</v>
      </c>
      <c r="D255" s="178" t="s">
        <v>11775</v>
      </c>
      <c r="E255" s="178" t="s">
        <v>11774</v>
      </c>
      <c r="F255" s="277">
        <v>36405</v>
      </c>
      <c r="G255" s="239">
        <f t="shared" si="19"/>
        <v>36161</v>
      </c>
      <c r="H255" s="239">
        <f t="shared" si="20"/>
        <v>36525</v>
      </c>
      <c r="I255" s="175" t="s">
        <v>11772</v>
      </c>
      <c r="J255" s="24" t="s">
        <v>8637</v>
      </c>
      <c r="K255" s="175" t="s">
        <v>11771</v>
      </c>
      <c r="L255" s="6" t="s">
        <v>11732</v>
      </c>
      <c r="M255" s="181">
        <f t="shared" si="21"/>
        <v>36399</v>
      </c>
      <c r="N255" s="181">
        <f t="shared" si="22"/>
        <v>36405</v>
      </c>
      <c r="Q255" s="181" t="s">
        <v>10005</v>
      </c>
      <c r="T255" s="24" t="s">
        <v>11295</v>
      </c>
      <c r="U255" s="188">
        <v>26.6</v>
      </c>
      <c r="V255" s="24" t="s">
        <v>11576</v>
      </c>
      <c r="X255" s="24" t="s">
        <v>11235</v>
      </c>
      <c r="Y255" s="24" t="s">
        <v>11283</v>
      </c>
    </row>
    <row r="256" spans="1:25" x14ac:dyDescent="0.25">
      <c r="A256" s="175" t="s">
        <v>11571</v>
      </c>
      <c r="B256" t="s">
        <v>11709</v>
      </c>
      <c r="C256" s="179" t="str">
        <f t="shared" si="18"/>
        <v>CM:WQXTEST16465:M1999</v>
      </c>
      <c r="D256" s="178" t="s">
        <v>11775</v>
      </c>
      <c r="E256" s="178" t="s">
        <v>11774</v>
      </c>
      <c r="F256" s="277">
        <v>36406</v>
      </c>
      <c r="G256" s="239">
        <f t="shared" si="19"/>
        <v>36161</v>
      </c>
      <c r="H256" s="239">
        <f t="shared" si="20"/>
        <v>36525</v>
      </c>
      <c r="I256" s="175" t="s">
        <v>11772</v>
      </c>
      <c r="J256" s="24" t="s">
        <v>8637</v>
      </c>
      <c r="K256" s="175" t="s">
        <v>11771</v>
      </c>
      <c r="L256" s="6" t="s">
        <v>11732</v>
      </c>
      <c r="M256" s="181">
        <f t="shared" si="21"/>
        <v>36400</v>
      </c>
      <c r="N256" s="181">
        <f t="shared" si="22"/>
        <v>36406</v>
      </c>
      <c r="Q256" s="181" t="s">
        <v>10005</v>
      </c>
      <c r="T256" s="24" t="s">
        <v>11295</v>
      </c>
      <c r="U256" s="188">
        <v>26.4</v>
      </c>
      <c r="V256" s="24" t="s">
        <v>11576</v>
      </c>
      <c r="X256" s="24" t="s">
        <v>11235</v>
      </c>
      <c r="Y256" s="24" t="s">
        <v>11283</v>
      </c>
    </row>
    <row r="257" spans="1:25" x14ac:dyDescent="0.25">
      <c r="A257" s="175" t="s">
        <v>11571</v>
      </c>
      <c r="B257" t="s">
        <v>11709</v>
      </c>
      <c r="C257" s="179" t="str">
        <f t="shared" si="18"/>
        <v>CM:WQXTEST16465:M1999</v>
      </c>
      <c r="D257" s="178" t="s">
        <v>11775</v>
      </c>
      <c r="E257" s="178" t="s">
        <v>11774</v>
      </c>
      <c r="F257" s="277">
        <v>36407</v>
      </c>
      <c r="G257" s="239">
        <f t="shared" si="19"/>
        <v>36161</v>
      </c>
      <c r="H257" s="239">
        <f t="shared" si="20"/>
        <v>36525</v>
      </c>
      <c r="I257" s="175" t="s">
        <v>11772</v>
      </c>
      <c r="J257" s="24" t="s">
        <v>8637</v>
      </c>
      <c r="K257" s="175" t="s">
        <v>11771</v>
      </c>
      <c r="L257" s="6" t="s">
        <v>11732</v>
      </c>
      <c r="M257" s="181">
        <f t="shared" si="21"/>
        <v>36401</v>
      </c>
      <c r="N257" s="181">
        <f t="shared" si="22"/>
        <v>36407</v>
      </c>
      <c r="Q257" s="181" t="s">
        <v>10005</v>
      </c>
      <c r="T257" s="24" t="s">
        <v>11295</v>
      </c>
      <c r="U257" s="188">
        <v>26.8</v>
      </c>
      <c r="V257" s="24" t="s">
        <v>11576</v>
      </c>
      <c r="X257" s="24" t="s">
        <v>11235</v>
      </c>
      <c r="Y257" s="24" t="s">
        <v>11283</v>
      </c>
    </row>
    <row r="258" spans="1:25" x14ac:dyDescent="0.25">
      <c r="A258" s="175" t="s">
        <v>11571</v>
      </c>
      <c r="B258" t="s">
        <v>11709</v>
      </c>
      <c r="C258" s="179" t="str">
        <f t="shared" si="18"/>
        <v>CM:WQXTEST16465:M1999</v>
      </c>
      <c r="D258" s="178" t="s">
        <v>11775</v>
      </c>
      <c r="E258" s="178" t="s">
        <v>11774</v>
      </c>
      <c r="F258" s="277">
        <v>36408</v>
      </c>
      <c r="G258" s="239">
        <f t="shared" si="19"/>
        <v>36161</v>
      </c>
      <c r="H258" s="239">
        <f t="shared" si="20"/>
        <v>36525</v>
      </c>
      <c r="I258" s="175" t="s">
        <v>11772</v>
      </c>
      <c r="J258" s="24" t="s">
        <v>8637</v>
      </c>
      <c r="K258" s="175" t="s">
        <v>11771</v>
      </c>
      <c r="L258" s="6" t="s">
        <v>11732</v>
      </c>
      <c r="M258" s="181">
        <f t="shared" si="21"/>
        <v>36402</v>
      </c>
      <c r="N258" s="181">
        <f t="shared" si="22"/>
        <v>36408</v>
      </c>
      <c r="Q258" s="181" t="s">
        <v>10005</v>
      </c>
      <c r="T258" s="24" t="s">
        <v>11295</v>
      </c>
      <c r="U258" s="188">
        <v>27</v>
      </c>
      <c r="V258" s="24" t="s">
        <v>11576</v>
      </c>
      <c r="X258" s="24" t="s">
        <v>11235</v>
      </c>
      <c r="Y258" s="24" t="s">
        <v>11283</v>
      </c>
    </row>
    <row r="259" spans="1:25" x14ac:dyDescent="0.25">
      <c r="A259" s="175" t="s">
        <v>11571</v>
      </c>
      <c r="B259" t="s">
        <v>11709</v>
      </c>
      <c r="C259" s="179" t="str">
        <f t="shared" si="18"/>
        <v>CM:WQXTEST16465:M1999</v>
      </c>
      <c r="D259" s="178" t="s">
        <v>11775</v>
      </c>
      <c r="E259" s="178" t="s">
        <v>11774</v>
      </c>
      <c r="F259" s="277">
        <v>36409</v>
      </c>
      <c r="G259" s="239">
        <f t="shared" si="19"/>
        <v>36161</v>
      </c>
      <c r="H259" s="239">
        <f t="shared" si="20"/>
        <v>36525</v>
      </c>
      <c r="I259" s="175" t="s">
        <v>11772</v>
      </c>
      <c r="J259" s="24" t="s">
        <v>8637</v>
      </c>
      <c r="K259" s="175" t="s">
        <v>11771</v>
      </c>
      <c r="L259" s="6" t="s">
        <v>11732</v>
      </c>
      <c r="M259" s="181">
        <f t="shared" si="21"/>
        <v>36403</v>
      </c>
      <c r="N259" s="181">
        <f t="shared" si="22"/>
        <v>36409</v>
      </c>
      <c r="Q259" s="181" t="s">
        <v>10005</v>
      </c>
      <c r="T259" s="24" t="s">
        <v>11295</v>
      </c>
      <c r="U259" s="188">
        <v>26.8</v>
      </c>
      <c r="V259" s="24" t="s">
        <v>11576</v>
      </c>
      <c r="X259" s="24" t="s">
        <v>11235</v>
      </c>
      <c r="Y259" s="24" t="s">
        <v>11283</v>
      </c>
    </row>
    <row r="260" spans="1:25" x14ac:dyDescent="0.25">
      <c r="A260" s="175" t="s">
        <v>11571</v>
      </c>
      <c r="B260" t="s">
        <v>11709</v>
      </c>
      <c r="C260" s="179" t="str">
        <f t="shared" si="18"/>
        <v>CM:WQXTEST16465:M1999</v>
      </c>
      <c r="D260" s="178" t="s">
        <v>11775</v>
      </c>
      <c r="E260" s="178" t="s">
        <v>11774</v>
      </c>
      <c r="F260" s="277">
        <v>36410</v>
      </c>
      <c r="G260" s="239">
        <f t="shared" si="19"/>
        <v>36161</v>
      </c>
      <c r="H260" s="239">
        <f t="shared" si="20"/>
        <v>36525</v>
      </c>
      <c r="I260" s="175" t="s">
        <v>11772</v>
      </c>
      <c r="J260" s="24" t="s">
        <v>8637</v>
      </c>
      <c r="K260" s="175" t="s">
        <v>11771</v>
      </c>
      <c r="L260" s="6" t="s">
        <v>11732</v>
      </c>
      <c r="M260" s="181">
        <f t="shared" si="21"/>
        <v>36404</v>
      </c>
      <c r="N260" s="181">
        <f t="shared" si="22"/>
        <v>36410</v>
      </c>
      <c r="Q260" s="181" t="s">
        <v>10005</v>
      </c>
      <c r="T260" s="24" t="s">
        <v>11295</v>
      </c>
      <c r="U260" s="188">
        <v>25.9</v>
      </c>
      <c r="V260" s="24" t="s">
        <v>11576</v>
      </c>
      <c r="X260" s="24" t="s">
        <v>11235</v>
      </c>
      <c r="Y260" s="24" t="s">
        <v>11283</v>
      </c>
    </row>
    <row r="261" spans="1:25" x14ac:dyDescent="0.25">
      <c r="A261" s="175" t="s">
        <v>11571</v>
      </c>
      <c r="B261" t="s">
        <v>11709</v>
      </c>
      <c r="C261" s="179" t="str">
        <f t="shared" si="18"/>
        <v>CM:WQXTEST16465:M1999</v>
      </c>
      <c r="D261" s="178" t="s">
        <v>11775</v>
      </c>
      <c r="E261" s="178" t="s">
        <v>11774</v>
      </c>
      <c r="F261" s="277">
        <v>36411</v>
      </c>
      <c r="G261" s="239">
        <f t="shared" si="19"/>
        <v>36161</v>
      </c>
      <c r="H261" s="239">
        <f t="shared" si="20"/>
        <v>36525</v>
      </c>
      <c r="I261" s="175" t="s">
        <v>11772</v>
      </c>
      <c r="J261" s="24" t="s">
        <v>8637</v>
      </c>
      <c r="K261" s="175" t="s">
        <v>11771</v>
      </c>
      <c r="L261" s="6" t="s">
        <v>11732</v>
      </c>
      <c r="M261" s="181">
        <f t="shared" si="21"/>
        <v>36405</v>
      </c>
      <c r="N261" s="181">
        <f t="shared" si="22"/>
        <v>36411</v>
      </c>
      <c r="Q261" s="181" t="s">
        <v>10005</v>
      </c>
      <c r="T261" s="24" t="s">
        <v>11295</v>
      </c>
      <c r="U261" s="188">
        <v>25</v>
      </c>
      <c r="V261" s="24" t="s">
        <v>11576</v>
      </c>
      <c r="X261" s="24" t="s">
        <v>11235</v>
      </c>
      <c r="Y261" s="24" t="s">
        <v>11283</v>
      </c>
    </row>
    <row r="262" spans="1:25" x14ac:dyDescent="0.25">
      <c r="A262" s="175" t="s">
        <v>11571</v>
      </c>
      <c r="B262" t="s">
        <v>11709</v>
      </c>
      <c r="C262" s="179" t="str">
        <f t="shared" si="18"/>
        <v>CM:WQXTEST16465:M1999</v>
      </c>
      <c r="D262" s="178" t="s">
        <v>11775</v>
      </c>
      <c r="E262" s="178" t="s">
        <v>11774</v>
      </c>
      <c r="F262" s="277">
        <v>36412</v>
      </c>
      <c r="G262" s="239">
        <f t="shared" si="19"/>
        <v>36161</v>
      </c>
      <c r="H262" s="239">
        <f t="shared" si="20"/>
        <v>36525</v>
      </c>
      <c r="I262" s="175" t="s">
        <v>11772</v>
      </c>
      <c r="J262" s="24" t="s">
        <v>8637</v>
      </c>
      <c r="K262" s="175" t="s">
        <v>11771</v>
      </c>
      <c r="L262" s="6" t="s">
        <v>11732</v>
      </c>
      <c r="M262" s="181">
        <f t="shared" si="21"/>
        <v>36406</v>
      </c>
      <c r="N262" s="181">
        <f t="shared" si="22"/>
        <v>36412</v>
      </c>
      <c r="Q262" s="181" t="s">
        <v>10005</v>
      </c>
      <c r="T262" s="24" t="s">
        <v>11295</v>
      </c>
      <c r="U262" s="188">
        <v>24.4</v>
      </c>
      <c r="V262" s="24" t="s">
        <v>11576</v>
      </c>
      <c r="X262" s="24" t="s">
        <v>11235</v>
      </c>
      <c r="Y262" s="24" t="s">
        <v>11283</v>
      </c>
    </row>
    <row r="263" spans="1:25" x14ac:dyDescent="0.25">
      <c r="A263" s="175" t="s">
        <v>11571</v>
      </c>
      <c r="B263" t="s">
        <v>11709</v>
      </c>
      <c r="C263" s="179" t="str">
        <f t="shared" si="18"/>
        <v>CM:WQXTEST16465:M1999</v>
      </c>
      <c r="D263" s="178" t="s">
        <v>11775</v>
      </c>
      <c r="E263" s="178" t="s">
        <v>11774</v>
      </c>
      <c r="F263" s="277">
        <v>36413</v>
      </c>
      <c r="G263" s="239">
        <f t="shared" si="19"/>
        <v>36161</v>
      </c>
      <c r="H263" s="239">
        <f t="shared" si="20"/>
        <v>36525</v>
      </c>
      <c r="I263" s="175" t="s">
        <v>11772</v>
      </c>
      <c r="J263" s="24" t="s">
        <v>8637</v>
      </c>
      <c r="K263" s="175" t="s">
        <v>11771</v>
      </c>
      <c r="L263" s="6" t="s">
        <v>11732</v>
      </c>
      <c r="M263" s="181">
        <f t="shared" si="21"/>
        <v>36407</v>
      </c>
      <c r="N263" s="181">
        <f t="shared" si="22"/>
        <v>36413</v>
      </c>
      <c r="Q263" s="181" t="s">
        <v>10005</v>
      </c>
      <c r="T263" s="24" t="s">
        <v>11295</v>
      </c>
      <c r="U263" s="188">
        <v>24</v>
      </c>
      <c r="V263" s="24" t="s">
        <v>11576</v>
      </c>
      <c r="X263" s="24" t="s">
        <v>11235</v>
      </c>
      <c r="Y263" s="24" t="s">
        <v>11283</v>
      </c>
    </row>
    <row r="264" spans="1:25" x14ac:dyDescent="0.25">
      <c r="A264" s="175" t="s">
        <v>11571</v>
      </c>
      <c r="B264" t="s">
        <v>11709</v>
      </c>
      <c r="C264" s="179" t="str">
        <f t="shared" si="18"/>
        <v>CM:WQXTEST16465:M1999</v>
      </c>
      <c r="D264" s="178" t="s">
        <v>11775</v>
      </c>
      <c r="E264" s="178" t="s">
        <v>11774</v>
      </c>
      <c r="F264" s="277">
        <v>36414</v>
      </c>
      <c r="G264" s="239">
        <f t="shared" si="19"/>
        <v>36161</v>
      </c>
      <c r="H264" s="239">
        <f t="shared" si="20"/>
        <v>36525</v>
      </c>
      <c r="I264" s="175" t="s">
        <v>11772</v>
      </c>
      <c r="J264" s="24" t="s">
        <v>8637</v>
      </c>
      <c r="K264" s="175" t="s">
        <v>11771</v>
      </c>
      <c r="L264" s="6" t="s">
        <v>11732</v>
      </c>
      <c r="M264" s="181">
        <f t="shared" si="21"/>
        <v>36408</v>
      </c>
      <c r="N264" s="181">
        <f t="shared" si="22"/>
        <v>36414</v>
      </c>
      <c r="Q264" s="181" t="s">
        <v>10005</v>
      </c>
      <c r="T264" s="24" t="s">
        <v>11295</v>
      </c>
      <c r="U264" s="188">
        <v>23.3</v>
      </c>
      <c r="V264" s="24" t="s">
        <v>11576</v>
      </c>
      <c r="X264" s="24" t="s">
        <v>11235</v>
      </c>
      <c r="Y264" s="24" t="s">
        <v>11283</v>
      </c>
    </row>
    <row r="265" spans="1:25" x14ac:dyDescent="0.25">
      <c r="A265" s="175" t="s">
        <v>11571</v>
      </c>
      <c r="B265" t="s">
        <v>11709</v>
      </c>
      <c r="C265" s="179" t="str">
        <f t="shared" si="18"/>
        <v>CM:WQXTEST16465:M1999</v>
      </c>
      <c r="D265" s="178" t="s">
        <v>11775</v>
      </c>
      <c r="E265" s="178" t="s">
        <v>11774</v>
      </c>
      <c r="F265" s="277">
        <v>36415</v>
      </c>
      <c r="G265" s="239">
        <f t="shared" si="19"/>
        <v>36161</v>
      </c>
      <c r="H265" s="239">
        <f t="shared" si="20"/>
        <v>36525</v>
      </c>
      <c r="I265" s="175" t="s">
        <v>11772</v>
      </c>
      <c r="J265" s="24" t="s">
        <v>8637</v>
      </c>
      <c r="K265" s="175" t="s">
        <v>11771</v>
      </c>
      <c r="L265" s="6" t="s">
        <v>11732</v>
      </c>
      <c r="M265" s="181">
        <f t="shared" si="21"/>
        <v>36409</v>
      </c>
      <c r="N265" s="181">
        <f t="shared" si="22"/>
        <v>36415</v>
      </c>
      <c r="Q265" s="181" t="s">
        <v>10005</v>
      </c>
      <c r="T265" s="24" t="s">
        <v>11295</v>
      </c>
      <c r="U265" s="188">
        <v>22.7</v>
      </c>
      <c r="V265" s="24" t="s">
        <v>11576</v>
      </c>
      <c r="X265" s="24" t="s">
        <v>11235</v>
      </c>
      <c r="Y265" s="24" t="s">
        <v>11283</v>
      </c>
    </row>
    <row r="266" spans="1:25" x14ac:dyDescent="0.25">
      <c r="A266" s="175" t="s">
        <v>11571</v>
      </c>
      <c r="B266" t="s">
        <v>11709</v>
      </c>
      <c r="C266" s="179" t="str">
        <f t="shared" si="18"/>
        <v>CM:WQXTEST16465:M1999</v>
      </c>
      <c r="D266" s="178" t="s">
        <v>11775</v>
      </c>
      <c r="E266" s="178" t="s">
        <v>11774</v>
      </c>
      <c r="F266" s="277">
        <v>36416</v>
      </c>
      <c r="G266" s="239">
        <f t="shared" si="19"/>
        <v>36161</v>
      </c>
      <c r="H266" s="239">
        <f t="shared" si="20"/>
        <v>36525</v>
      </c>
      <c r="I266" s="175" t="s">
        <v>11772</v>
      </c>
      <c r="J266" s="24" t="s">
        <v>8637</v>
      </c>
      <c r="K266" s="175" t="s">
        <v>11771</v>
      </c>
      <c r="L266" s="6" t="s">
        <v>11732</v>
      </c>
      <c r="M266" s="181">
        <f t="shared" si="21"/>
        <v>36410</v>
      </c>
      <c r="N266" s="181">
        <f t="shared" si="22"/>
        <v>36416</v>
      </c>
      <c r="Q266" s="181" t="s">
        <v>10005</v>
      </c>
      <c r="T266" s="24" t="s">
        <v>11295</v>
      </c>
      <c r="U266" s="188">
        <v>22.3</v>
      </c>
      <c r="V266" s="24" t="s">
        <v>11576</v>
      </c>
      <c r="X266" s="24" t="s">
        <v>11235</v>
      </c>
      <c r="Y266" s="24" t="s">
        <v>11283</v>
      </c>
    </row>
    <row r="267" spans="1:25" x14ac:dyDescent="0.25">
      <c r="A267" s="175" t="s">
        <v>11571</v>
      </c>
      <c r="B267" t="s">
        <v>11709</v>
      </c>
      <c r="C267" s="179" t="str">
        <f t="shared" si="18"/>
        <v>CM:WQXTEST16465:M1999</v>
      </c>
      <c r="D267" s="178" t="s">
        <v>11775</v>
      </c>
      <c r="E267" s="178" t="s">
        <v>11774</v>
      </c>
      <c r="F267" s="277">
        <v>36417</v>
      </c>
      <c r="G267" s="239">
        <f t="shared" si="19"/>
        <v>36161</v>
      </c>
      <c r="H267" s="239">
        <f t="shared" si="20"/>
        <v>36525</v>
      </c>
      <c r="I267" s="175" t="s">
        <v>11772</v>
      </c>
      <c r="J267" s="24" t="s">
        <v>8637</v>
      </c>
      <c r="K267" s="175" t="s">
        <v>11771</v>
      </c>
      <c r="L267" s="6" t="s">
        <v>11732</v>
      </c>
      <c r="M267" s="181">
        <f t="shared" si="21"/>
        <v>36411</v>
      </c>
      <c r="N267" s="181">
        <f t="shared" si="22"/>
        <v>36417</v>
      </c>
      <c r="Q267" s="181" t="s">
        <v>10005</v>
      </c>
      <c r="T267" s="24" t="s">
        <v>11295</v>
      </c>
      <c r="U267" s="188">
        <v>22.4</v>
      </c>
      <c r="V267" s="24" t="s">
        <v>11576</v>
      </c>
      <c r="X267" s="24" t="s">
        <v>11235</v>
      </c>
      <c r="Y267" s="24" t="s">
        <v>11283</v>
      </c>
    </row>
    <row r="268" spans="1:25" x14ac:dyDescent="0.25">
      <c r="A268" s="175" t="s">
        <v>11571</v>
      </c>
      <c r="B268" t="s">
        <v>11709</v>
      </c>
      <c r="C268" s="179" t="str">
        <f t="shared" si="18"/>
        <v>CM:WQXTEST16465:M1999</v>
      </c>
      <c r="D268" s="178" t="s">
        <v>11775</v>
      </c>
      <c r="E268" s="178" t="s">
        <v>11774</v>
      </c>
      <c r="F268" s="277">
        <v>36418</v>
      </c>
      <c r="G268" s="239">
        <f t="shared" si="19"/>
        <v>36161</v>
      </c>
      <c r="H268" s="239">
        <f t="shared" si="20"/>
        <v>36525</v>
      </c>
      <c r="I268" s="175" t="s">
        <v>11772</v>
      </c>
      <c r="J268" s="24" t="s">
        <v>8637</v>
      </c>
      <c r="K268" s="175" t="s">
        <v>11771</v>
      </c>
      <c r="L268" s="6" t="s">
        <v>11732</v>
      </c>
      <c r="M268" s="181">
        <f t="shared" si="21"/>
        <v>36412</v>
      </c>
      <c r="N268" s="181">
        <f t="shared" si="22"/>
        <v>36418</v>
      </c>
      <c r="Q268" s="181" t="s">
        <v>10005</v>
      </c>
      <c r="T268" s="24" t="s">
        <v>11295</v>
      </c>
      <c r="U268" s="188">
        <v>22.7</v>
      </c>
      <c r="V268" s="24" t="s">
        <v>11576</v>
      </c>
      <c r="X268" s="24" t="s">
        <v>11235</v>
      </c>
      <c r="Y268" s="24" t="s">
        <v>11283</v>
      </c>
    </row>
    <row r="269" spans="1:25" x14ac:dyDescent="0.25">
      <c r="A269" s="175" t="s">
        <v>11571</v>
      </c>
      <c r="B269" t="s">
        <v>11709</v>
      </c>
      <c r="C269" s="179" t="str">
        <f t="shared" si="18"/>
        <v>CM:WQXTEST16465:M1999</v>
      </c>
      <c r="D269" s="178" t="s">
        <v>11775</v>
      </c>
      <c r="E269" s="178" t="s">
        <v>11774</v>
      </c>
      <c r="F269" s="277">
        <v>36419</v>
      </c>
      <c r="G269" s="239">
        <f t="shared" si="19"/>
        <v>36161</v>
      </c>
      <c r="H269" s="239">
        <f t="shared" si="20"/>
        <v>36525</v>
      </c>
      <c r="I269" s="175" t="s">
        <v>11772</v>
      </c>
      <c r="J269" s="24" t="s">
        <v>8637</v>
      </c>
      <c r="K269" s="175" t="s">
        <v>11771</v>
      </c>
      <c r="L269" s="6" t="s">
        <v>11732</v>
      </c>
      <c r="M269" s="181">
        <f t="shared" si="21"/>
        <v>36413</v>
      </c>
      <c r="N269" s="181">
        <f t="shared" si="22"/>
        <v>36419</v>
      </c>
      <c r="Q269" s="181" t="s">
        <v>10005</v>
      </c>
      <c r="T269" s="24" t="s">
        <v>11295</v>
      </c>
      <c r="U269" s="188">
        <v>22.8</v>
      </c>
      <c r="V269" s="24" t="s">
        <v>11576</v>
      </c>
      <c r="X269" s="24" t="s">
        <v>11235</v>
      </c>
      <c r="Y269" s="24" t="s">
        <v>11283</v>
      </c>
    </row>
    <row r="270" spans="1:25" x14ac:dyDescent="0.25">
      <c r="A270" s="175" t="s">
        <v>11571</v>
      </c>
      <c r="B270" t="s">
        <v>11709</v>
      </c>
      <c r="C270" s="179" t="str">
        <f t="shared" si="18"/>
        <v>CM:WQXTEST16465:M1999</v>
      </c>
      <c r="D270" s="178" t="s">
        <v>11775</v>
      </c>
      <c r="E270" s="178" t="s">
        <v>11774</v>
      </c>
      <c r="F270" s="277">
        <v>36420</v>
      </c>
      <c r="G270" s="239">
        <f t="shared" si="19"/>
        <v>36161</v>
      </c>
      <c r="H270" s="239">
        <f t="shared" si="20"/>
        <v>36525</v>
      </c>
      <c r="I270" s="175" t="s">
        <v>11772</v>
      </c>
      <c r="J270" s="24" t="s">
        <v>8637</v>
      </c>
      <c r="K270" s="175" t="s">
        <v>11771</v>
      </c>
      <c r="L270" s="6" t="s">
        <v>11732</v>
      </c>
      <c r="M270" s="181">
        <f t="shared" si="21"/>
        <v>36414</v>
      </c>
      <c r="N270" s="181">
        <f t="shared" si="22"/>
        <v>36420</v>
      </c>
      <c r="Q270" s="181" t="s">
        <v>10005</v>
      </c>
      <c r="T270" s="24" t="s">
        <v>11295</v>
      </c>
      <c r="U270" s="188">
        <v>22.5</v>
      </c>
      <c r="V270" s="24" t="s">
        <v>11576</v>
      </c>
      <c r="X270" s="24" t="s">
        <v>11235</v>
      </c>
      <c r="Y270" s="24" t="s">
        <v>11283</v>
      </c>
    </row>
    <row r="271" spans="1:25" x14ac:dyDescent="0.25">
      <c r="A271" s="175" t="s">
        <v>11571</v>
      </c>
      <c r="B271" t="s">
        <v>11709</v>
      </c>
      <c r="C271" s="179" t="str">
        <f t="shared" si="18"/>
        <v>CM:WQXTEST16465:M1999</v>
      </c>
      <c r="D271" s="178" t="s">
        <v>11775</v>
      </c>
      <c r="E271" s="178" t="s">
        <v>11774</v>
      </c>
      <c r="F271" s="277">
        <v>36421</v>
      </c>
      <c r="G271" s="239">
        <f t="shared" si="19"/>
        <v>36161</v>
      </c>
      <c r="H271" s="239">
        <f t="shared" si="20"/>
        <v>36525</v>
      </c>
      <c r="I271" s="175" t="s">
        <v>11772</v>
      </c>
      <c r="J271" s="24" t="s">
        <v>8637</v>
      </c>
      <c r="K271" s="175" t="s">
        <v>11771</v>
      </c>
      <c r="L271" s="6" t="s">
        <v>11732</v>
      </c>
      <c r="M271" s="181">
        <f t="shared" si="21"/>
        <v>36415</v>
      </c>
      <c r="N271" s="181">
        <f t="shared" si="22"/>
        <v>36421</v>
      </c>
      <c r="Q271" s="181" t="s">
        <v>10005</v>
      </c>
      <c r="T271" s="24" t="s">
        <v>11295</v>
      </c>
      <c r="U271" s="188">
        <v>22.1</v>
      </c>
      <c r="V271" s="24" t="s">
        <v>11576</v>
      </c>
      <c r="X271" s="24" t="s">
        <v>11235</v>
      </c>
      <c r="Y271" s="24" t="s">
        <v>11283</v>
      </c>
    </row>
    <row r="272" spans="1:25" x14ac:dyDescent="0.25">
      <c r="A272" s="175" t="s">
        <v>11571</v>
      </c>
      <c r="B272" t="s">
        <v>11709</v>
      </c>
      <c r="C272" s="179" t="str">
        <f t="shared" si="18"/>
        <v>CM:WQXTEST16465:M1999</v>
      </c>
      <c r="D272" s="178" t="s">
        <v>11775</v>
      </c>
      <c r="E272" s="178" t="s">
        <v>11774</v>
      </c>
      <c r="F272" s="277">
        <v>36422</v>
      </c>
      <c r="G272" s="239">
        <f t="shared" si="19"/>
        <v>36161</v>
      </c>
      <c r="H272" s="239">
        <f t="shared" si="20"/>
        <v>36525</v>
      </c>
      <c r="I272" s="175" t="s">
        <v>11772</v>
      </c>
      <c r="J272" s="24" t="s">
        <v>8637</v>
      </c>
      <c r="K272" s="175" t="s">
        <v>11771</v>
      </c>
      <c r="L272" s="6" t="s">
        <v>11732</v>
      </c>
      <c r="M272" s="181">
        <f t="shared" si="21"/>
        <v>36416</v>
      </c>
      <c r="N272" s="181">
        <f t="shared" si="22"/>
        <v>36422</v>
      </c>
      <c r="Q272" s="181" t="s">
        <v>10005</v>
      </c>
      <c r="T272" s="24" t="s">
        <v>11295</v>
      </c>
      <c r="U272" s="188">
        <v>21.7</v>
      </c>
      <c r="V272" s="24" t="s">
        <v>11576</v>
      </c>
      <c r="X272" s="24" t="s">
        <v>11235</v>
      </c>
      <c r="Y272" s="24" t="s">
        <v>11283</v>
      </c>
    </row>
    <row r="273" spans="1:25" x14ac:dyDescent="0.25">
      <c r="A273" s="175" t="s">
        <v>11571</v>
      </c>
      <c r="B273" t="s">
        <v>11709</v>
      </c>
      <c r="C273" s="179" t="str">
        <f t="shared" si="18"/>
        <v>CM:WQXTEST16465:M1999</v>
      </c>
      <c r="D273" s="178" t="s">
        <v>11775</v>
      </c>
      <c r="E273" s="178" t="s">
        <v>11774</v>
      </c>
      <c r="F273" s="277">
        <v>36423</v>
      </c>
      <c r="G273" s="239">
        <f t="shared" si="19"/>
        <v>36161</v>
      </c>
      <c r="H273" s="239">
        <f t="shared" si="20"/>
        <v>36525</v>
      </c>
      <c r="I273" s="175" t="s">
        <v>11772</v>
      </c>
      <c r="J273" s="24" t="s">
        <v>8637</v>
      </c>
      <c r="K273" s="175" t="s">
        <v>11771</v>
      </c>
      <c r="L273" s="6" t="s">
        <v>11732</v>
      </c>
      <c r="M273" s="181">
        <f t="shared" si="21"/>
        <v>36417</v>
      </c>
      <c r="N273" s="181">
        <f t="shared" si="22"/>
        <v>36423</v>
      </c>
      <c r="Q273" s="181" t="s">
        <v>10005</v>
      </c>
      <c r="T273" s="24" t="s">
        <v>11295</v>
      </c>
      <c r="U273" s="188">
        <v>21.3</v>
      </c>
      <c r="V273" s="24" t="s">
        <v>11576</v>
      </c>
      <c r="X273" s="24" t="s">
        <v>11235</v>
      </c>
      <c r="Y273" s="24" t="s">
        <v>11283</v>
      </c>
    </row>
    <row r="274" spans="1:25" x14ac:dyDescent="0.25">
      <c r="A274" s="175" t="s">
        <v>11571</v>
      </c>
      <c r="B274" t="s">
        <v>11709</v>
      </c>
      <c r="C274" s="179" t="str">
        <f t="shared" ref="C274:C337" si="23">"CM:"&amp;B274&amp;":M"&amp;YEAR(F274)</f>
        <v>CM:WQXTEST16465:M1999</v>
      </c>
      <c r="D274" s="178" t="s">
        <v>11775</v>
      </c>
      <c r="E274" s="178" t="s">
        <v>11774</v>
      </c>
      <c r="F274" s="277">
        <v>36424</v>
      </c>
      <c r="G274" s="239">
        <f t="shared" ref="G274:G337" si="24">DATE(YEAR(F274),MONTH(1),DAY(1))</f>
        <v>36161</v>
      </c>
      <c r="H274" s="239">
        <f t="shared" ref="H274:H337" si="25">DATE(YEAR(F275),12,DAY(31))</f>
        <v>36525</v>
      </c>
      <c r="I274" s="175" t="s">
        <v>11772</v>
      </c>
      <c r="J274" s="24" t="s">
        <v>8637</v>
      </c>
      <c r="K274" s="175" t="s">
        <v>11771</v>
      </c>
      <c r="L274" s="6" t="s">
        <v>11732</v>
      </c>
      <c r="M274" s="181">
        <f t="shared" ref="M274:M283" si="26">F274-6</f>
        <v>36418</v>
      </c>
      <c r="N274" s="181">
        <f t="shared" ref="N274:N283" si="27">F274</f>
        <v>36424</v>
      </c>
      <c r="Q274" s="181" t="s">
        <v>10005</v>
      </c>
      <c r="T274" s="24" t="s">
        <v>11295</v>
      </c>
      <c r="U274" s="188">
        <v>20.8</v>
      </c>
      <c r="V274" s="24" t="s">
        <v>11576</v>
      </c>
      <c r="X274" s="24" t="s">
        <v>11235</v>
      </c>
      <c r="Y274" s="24" t="s">
        <v>11283</v>
      </c>
    </row>
    <row r="275" spans="1:25" x14ac:dyDescent="0.25">
      <c r="A275" s="175" t="s">
        <v>11571</v>
      </c>
      <c r="B275" t="s">
        <v>11709</v>
      </c>
      <c r="C275" s="179" t="str">
        <f t="shared" si="23"/>
        <v>CM:WQXTEST16465:M1999</v>
      </c>
      <c r="D275" s="178" t="s">
        <v>11775</v>
      </c>
      <c r="E275" s="178" t="s">
        <v>11774</v>
      </c>
      <c r="F275" s="277">
        <v>36425</v>
      </c>
      <c r="G275" s="239">
        <f t="shared" si="24"/>
        <v>36161</v>
      </c>
      <c r="H275" s="239">
        <f t="shared" si="25"/>
        <v>36525</v>
      </c>
      <c r="I275" s="175" t="s">
        <v>11772</v>
      </c>
      <c r="J275" s="24" t="s">
        <v>8637</v>
      </c>
      <c r="K275" s="175" t="s">
        <v>11771</v>
      </c>
      <c r="L275" s="6" t="s">
        <v>11732</v>
      </c>
      <c r="M275" s="181">
        <f t="shared" si="26"/>
        <v>36419</v>
      </c>
      <c r="N275" s="181">
        <f t="shared" si="27"/>
        <v>36425</v>
      </c>
      <c r="Q275" s="181" t="s">
        <v>10005</v>
      </c>
      <c r="T275" s="24" t="s">
        <v>11295</v>
      </c>
      <c r="U275" s="188">
        <v>20.6</v>
      </c>
      <c r="V275" s="24" t="s">
        <v>11576</v>
      </c>
      <c r="X275" s="24" t="s">
        <v>11235</v>
      </c>
      <c r="Y275" s="24" t="s">
        <v>11283</v>
      </c>
    </row>
    <row r="276" spans="1:25" x14ac:dyDescent="0.25">
      <c r="A276" s="175" t="s">
        <v>11571</v>
      </c>
      <c r="B276" t="s">
        <v>11709</v>
      </c>
      <c r="C276" s="179" t="str">
        <f t="shared" si="23"/>
        <v>CM:WQXTEST16465:M1999</v>
      </c>
      <c r="D276" s="178" t="s">
        <v>11775</v>
      </c>
      <c r="E276" s="178" t="s">
        <v>11774</v>
      </c>
      <c r="F276" s="277">
        <v>36426</v>
      </c>
      <c r="G276" s="239">
        <f t="shared" si="24"/>
        <v>36161</v>
      </c>
      <c r="H276" s="239">
        <f t="shared" si="25"/>
        <v>36525</v>
      </c>
      <c r="I276" s="175" t="s">
        <v>11772</v>
      </c>
      <c r="J276" s="24" t="s">
        <v>8637</v>
      </c>
      <c r="K276" s="175" t="s">
        <v>11771</v>
      </c>
      <c r="L276" s="6" t="s">
        <v>11732</v>
      </c>
      <c r="M276" s="181">
        <f t="shared" si="26"/>
        <v>36420</v>
      </c>
      <c r="N276" s="181">
        <f t="shared" si="27"/>
        <v>36426</v>
      </c>
      <c r="Q276" s="181" t="s">
        <v>10005</v>
      </c>
      <c r="T276" s="24" t="s">
        <v>11295</v>
      </c>
      <c r="U276" s="188">
        <v>20.5</v>
      </c>
      <c r="V276" s="24" t="s">
        <v>11576</v>
      </c>
      <c r="X276" s="24" t="s">
        <v>11235</v>
      </c>
      <c r="Y276" s="24" t="s">
        <v>11283</v>
      </c>
    </row>
    <row r="277" spans="1:25" x14ac:dyDescent="0.25">
      <c r="A277" s="175" t="s">
        <v>11571</v>
      </c>
      <c r="B277" t="s">
        <v>11709</v>
      </c>
      <c r="C277" s="179" t="str">
        <f t="shared" si="23"/>
        <v>CM:WQXTEST16465:M1999</v>
      </c>
      <c r="D277" s="178" t="s">
        <v>11775</v>
      </c>
      <c r="E277" s="178" t="s">
        <v>11774</v>
      </c>
      <c r="F277" s="277">
        <v>36427</v>
      </c>
      <c r="G277" s="239">
        <f t="shared" si="24"/>
        <v>36161</v>
      </c>
      <c r="H277" s="239">
        <f t="shared" si="25"/>
        <v>36525</v>
      </c>
      <c r="I277" s="175" t="s">
        <v>11772</v>
      </c>
      <c r="J277" s="24" t="s">
        <v>8637</v>
      </c>
      <c r="K277" s="175" t="s">
        <v>11771</v>
      </c>
      <c r="L277" s="6" t="s">
        <v>11732</v>
      </c>
      <c r="M277" s="181">
        <f t="shared" si="26"/>
        <v>36421</v>
      </c>
      <c r="N277" s="181">
        <f t="shared" si="27"/>
        <v>36427</v>
      </c>
      <c r="Q277" s="181" t="s">
        <v>10005</v>
      </c>
      <c r="T277" s="24" t="s">
        <v>11295</v>
      </c>
      <c r="U277" s="188">
        <v>20.7</v>
      </c>
      <c r="V277" s="24" t="s">
        <v>11576</v>
      </c>
      <c r="X277" s="24" t="s">
        <v>11235</v>
      </c>
      <c r="Y277" s="24" t="s">
        <v>11283</v>
      </c>
    </row>
    <row r="278" spans="1:25" x14ac:dyDescent="0.25">
      <c r="A278" s="175" t="s">
        <v>11571</v>
      </c>
      <c r="B278" t="s">
        <v>11709</v>
      </c>
      <c r="C278" s="179" t="str">
        <f t="shared" si="23"/>
        <v>CM:WQXTEST16465:M1999</v>
      </c>
      <c r="D278" s="178" t="s">
        <v>11775</v>
      </c>
      <c r="E278" s="178" t="s">
        <v>11774</v>
      </c>
      <c r="F278" s="277">
        <v>36428</v>
      </c>
      <c r="G278" s="239">
        <f t="shared" si="24"/>
        <v>36161</v>
      </c>
      <c r="H278" s="239">
        <f t="shared" si="25"/>
        <v>36525</v>
      </c>
      <c r="I278" s="175" t="s">
        <v>11772</v>
      </c>
      <c r="J278" s="24" t="s">
        <v>8637</v>
      </c>
      <c r="K278" s="175" t="s">
        <v>11771</v>
      </c>
      <c r="L278" s="6" t="s">
        <v>11732</v>
      </c>
      <c r="M278" s="181">
        <f t="shared" si="26"/>
        <v>36422</v>
      </c>
      <c r="N278" s="181">
        <f t="shared" si="27"/>
        <v>36428</v>
      </c>
      <c r="Q278" s="181" t="s">
        <v>10005</v>
      </c>
      <c r="T278" s="24" t="s">
        <v>11295</v>
      </c>
      <c r="U278" s="188">
        <v>21</v>
      </c>
      <c r="V278" s="24" t="s">
        <v>11576</v>
      </c>
      <c r="X278" s="24" t="s">
        <v>11235</v>
      </c>
      <c r="Y278" s="24" t="s">
        <v>11283</v>
      </c>
    </row>
    <row r="279" spans="1:25" x14ac:dyDescent="0.25">
      <c r="A279" s="175" t="s">
        <v>11571</v>
      </c>
      <c r="B279" t="s">
        <v>11709</v>
      </c>
      <c r="C279" s="179" t="str">
        <f t="shared" si="23"/>
        <v>CM:WQXTEST16465:M1999</v>
      </c>
      <c r="D279" s="178" t="s">
        <v>11775</v>
      </c>
      <c r="E279" s="178" t="s">
        <v>11774</v>
      </c>
      <c r="F279" s="277">
        <v>36429</v>
      </c>
      <c r="G279" s="239">
        <f t="shared" si="24"/>
        <v>36161</v>
      </c>
      <c r="H279" s="239">
        <f t="shared" si="25"/>
        <v>36525</v>
      </c>
      <c r="I279" s="175" t="s">
        <v>11772</v>
      </c>
      <c r="J279" s="24" t="s">
        <v>8637</v>
      </c>
      <c r="K279" s="175" t="s">
        <v>11771</v>
      </c>
      <c r="L279" s="6" t="s">
        <v>11732</v>
      </c>
      <c r="M279" s="181">
        <f t="shared" si="26"/>
        <v>36423</v>
      </c>
      <c r="N279" s="181">
        <f t="shared" si="27"/>
        <v>36429</v>
      </c>
      <c r="Q279" s="181" t="s">
        <v>10005</v>
      </c>
      <c r="T279" s="24" t="s">
        <v>11295</v>
      </c>
      <c r="U279" s="188">
        <v>21.4</v>
      </c>
      <c r="V279" s="24" t="s">
        <v>11576</v>
      </c>
      <c r="X279" s="24" t="s">
        <v>11235</v>
      </c>
      <c r="Y279" s="24" t="s">
        <v>11283</v>
      </c>
    </row>
    <row r="280" spans="1:25" x14ac:dyDescent="0.25">
      <c r="A280" s="175" t="s">
        <v>11571</v>
      </c>
      <c r="B280" t="s">
        <v>11709</v>
      </c>
      <c r="C280" s="179" t="str">
        <f t="shared" si="23"/>
        <v>CM:WQXTEST16465:M1999</v>
      </c>
      <c r="D280" s="178" t="s">
        <v>11775</v>
      </c>
      <c r="E280" s="178" t="s">
        <v>11774</v>
      </c>
      <c r="F280" s="277">
        <v>36430</v>
      </c>
      <c r="G280" s="239">
        <f t="shared" si="24"/>
        <v>36161</v>
      </c>
      <c r="H280" s="239">
        <f t="shared" si="25"/>
        <v>36525</v>
      </c>
      <c r="I280" s="175" t="s">
        <v>11772</v>
      </c>
      <c r="J280" s="24" t="s">
        <v>8637</v>
      </c>
      <c r="K280" s="175" t="s">
        <v>11771</v>
      </c>
      <c r="L280" s="6" t="s">
        <v>11732</v>
      </c>
      <c r="M280" s="181">
        <f t="shared" si="26"/>
        <v>36424</v>
      </c>
      <c r="N280" s="181">
        <f t="shared" si="27"/>
        <v>36430</v>
      </c>
      <c r="Q280" s="181" t="s">
        <v>10005</v>
      </c>
      <c r="T280" s="24" t="s">
        <v>11295</v>
      </c>
      <c r="U280" s="188">
        <v>21.9</v>
      </c>
      <c r="V280" s="24" t="s">
        <v>11576</v>
      </c>
      <c r="X280" s="24" t="s">
        <v>11235</v>
      </c>
      <c r="Y280" s="24" t="s">
        <v>11283</v>
      </c>
    </row>
    <row r="281" spans="1:25" x14ac:dyDescent="0.25">
      <c r="A281" s="175" t="s">
        <v>11571</v>
      </c>
      <c r="B281" t="s">
        <v>11709</v>
      </c>
      <c r="C281" s="179" t="str">
        <f t="shared" si="23"/>
        <v>CM:WQXTEST16465:M1999</v>
      </c>
      <c r="D281" s="178" t="s">
        <v>11775</v>
      </c>
      <c r="E281" s="178" t="s">
        <v>11774</v>
      </c>
      <c r="F281" s="277">
        <v>36431</v>
      </c>
      <c r="G281" s="239">
        <f t="shared" si="24"/>
        <v>36161</v>
      </c>
      <c r="H281" s="239">
        <f t="shared" si="25"/>
        <v>36525</v>
      </c>
      <c r="I281" s="175" t="s">
        <v>11772</v>
      </c>
      <c r="J281" s="24" t="s">
        <v>8637</v>
      </c>
      <c r="K281" s="175" t="s">
        <v>11771</v>
      </c>
      <c r="L281" s="6" t="s">
        <v>11732</v>
      </c>
      <c r="M281" s="181">
        <f t="shared" si="26"/>
        <v>36425</v>
      </c>
      <c r="N281" s="181">
        <f t="shared" si="27"/>
        <v>36431</v>
      </c>
      <c r="Q281" s="181" t="s">
        <v>10005</v>
      </c>
      <c r="T281" s="24" t="s">
        <v>11295</v>
      </c>
      <c r="U281" s="188">
        <v>22.3</v>
      </c>
      <c r="V281" s="24" t="s">
        <v>11576</v>
      </c>
      <c r="X281" s="24" t="s">
        <v>11235</v>
      </c>
      <c r="Y281" s="24" t="s">
        <v>11283</v>
      </c>
    </row>
    <row r="282" spans="1:25" x14ac:dyDescent="0.25">
      <c r="A282" s="175" t="s">
        <v>11571</v>
      </c>
      <c r="B282" t="s">
        <v>11709</v>
      </c>
      <c r="C282" s="179" t="str">
        <f t="shared" si="23"/>
        <v>CM:WQXTEST16465:M1999</v>
      </c>
      <c r="D282" s="178" t="s">
        <v>11775</v>
      </c>
      <c r="E282" s="178" t="s">
        <v>11774</v>
      </c>
      <c r="F282" s="277">
        <v>36432</v>
      </c>
      <c r="G282" s="239">
        <f t="shared" si="24"/>
        <v>36161</v>
      </c>
      <c r="H282" s="239">
        <f t="shared" si="25"/>
        <v>36525</v>
      </c>
      <c r="I282" s="175" t="s">
        <v>11772</v>
      </c>
      <c r="J282" s="24" t="s">
        <v>8637</v>
      </c>
      <c r="K282" s="175" t="s">
        <v>11771</v>
      </c>
      <c r="L282" s="6" t="s">
        <v>11732</v>
      </c>
      <c r="M282" s="181">
        <f t="shared" si="26"/>
        <v>36426</v>
      </c>
      <c r="N282" s="181">
        <f t="shared" si="27"/>
        <v>36432</v>
      </c>
      <c r="Q282" s="181" t="s">
        <v>10005</v>
      </c>
      <c r="T282" s="24" t="s">
        <v>11295</v>
      </c>
      <c r="U282" s="188">
        <v>22.4</v>
      </c>
      <c r="V282" s="24" t="s">
        <v>11576</v>
      </c>
      <c r="X282" s="24" t="s">
        <v>11235</v>
      </c>
      <c r="Y282" s="24" t="s">
        <v>11283</v>
      </c>
    </row>
    <row r="283" spans="1:25" x14ac:dyDescent="0.25">
      <c r="A283" s="175" t="s">
        <v>11571</v>
      </c>
      <c r="B283" t="s">
        <v>11709</v>
      </c>
      <c r="C283" s="179" t="str">
        <f t="shared" si="23"/>
        <v>CM:WQXTEST16465:M1999</v>
      </c>
      <c r="D283" s="178" t="s">
        <v>11775</v>
      </c>
      <c r="E283" s="178" t="s">
        <v>11774</v>
      </c>
      <c r="F283" s="277">
        <v>36433</v>
      </c>
      <c r="G283" s="239">
        <f t="shared" si="24"/>
        <v>36161</v>
      </c>
      <c r="H283" s="239">
        <f t="shared" si="25"/>
        <v>36525</v>
      </c>
      <c r="I283" s="175" t="s">
        <v>11772</v>
      </c>
      <c r="J283" s="24" t="s">
        <v>8637</v>
      </c>
      <c r="K283" s="175" t="s">
        <v>11771</v>
      </c>
      <c r="L283" s="6" t="s">
        <v>11732</v>
      </c>
      <c r="M283" s="181">
        <f t="shared" si="26"/>
        <v>36427</v>
      </c>
      <c r="N283" s="181">
        <f t="shared" si="27"/>
        <v>36433</v>
      </c>
      <c r="Q283" s="181" t="s">
        <v>10005</v>
      </c>
      <c r="T283" s="24" t="s">
        <v>11295</v>
      </c>
      <c r="U283" s="188">
        <v>22.5</v>
      </c>
      <c r="V283" s="24" t="s">
        <v>11576</v>
      </c>
      <c r="X283" s="24" t="s">
        <v>11235</v>
      </c>
      <c r="Y283" s="24" t="s">
        <v>11283</v>
      </c>
    </row>
    <row r="284" spans="1:25" x14ac:dyDescent="0.25">
      <c r="A284" s="207" t="s">
        <v>11571</v>
      </c>
      <c r="B284" s="208" t="s">
        <v>11709</v>
      </c>
      <c r="C284" s="209" t="str">
        <f t="shared" si="23"/>
        <v>CM:WQXTEST16465:M1999</v>
      </c>
      <c r="D284" s="210" t="s">
        <v>11775</v>
      </c>
      <c r="E284" s="210" t="s">
        <v>11774</v>
      </c>
      <c r="F284" s="276">
        <v>36434</v>
      </c>
      <c r="G284" s="239">
        <f t="shared" si="24"/>
        <v>36161</v>
      </c>
      <c r="H284" s="239">
        <f t="shared" si="25"/>
        <v>36525</v>
      </c>
      <c r="I284" s="207" t="s">
        <v>11772</v>
      </c>
      <c r="J284" s="212" t="s">
        <v>8637</v>
      </c>
      <c r="K284" s="207" t="s">
        <v>11771</v>
      </c>
      <c r="L284" s="207" t="s">
        <v>11726</v>
      </c>
      <c r="M284" s="211">
        <f>DATE(YEAR(F284),MONTH(F284),DAY(F284))</f>
        <v>36434</v>
      </c>
      <c r="N284" s="211"/>
      <c r="Q284" s="211" t="s">
        <v>2674</v>
      </c>
      <c r="T284" s="211" t="s">
        <v>11304</v>
      </c>
      <c r="U284" s="208">
        <v>13100</v>
      </c>
      <c r="V284" s="213" t="s">
        <v>9144</v>
      </c>
      <c r="W284" s="213"/>
      <c r="X284" s="208" t="s">
        <v>11235</v>
      </c>
      <c r="Y284" s="208" t="s">
        <v>11283</v>
      </c>
    </row>
    <row r="285" spans="1:25" x14ac:dyDescent="0.25">
      <c r="A285" s="175" t="s">
        <v>11571</v>
      </c>
      <c r="B285" t="s">
        <v>11709</v>
      </c>
      <c r="C285" s="179" t="str">
        <f t="shared" si="23"/>
        <v>CM:WQXTEST16465:M1999</v>
      </c>
      <c r="D285" s="178" t="s">
        <v>11775</v>
      </c>
      <c r="E285" s="178" t="s">
        <v>11774</v>
      </c>
      <c r="F285" s="276">
        <v>36435</v>
      </c>
      <c r="G285" s="239">
        <f t="shared" si="24"/>
        <v>36161</v>
      </c>
      <c r="H285" s="239">
        <f t="shared" si="25"/>
        <v>36525</v>
      </c>
      <c r="I285" s="175" t="s">
        <v>11772</v>
      </c>
      <c r="J285" s="24" t="s">
        <v>8637</v>
      </c>
      <c r="K285" s="175" t="s">
        <v>11771</v>
      </c>
      <c r="L285" s="175" t="s">
        <v>11726</v>
      </c>
      <c r="M285" s="181">
        <f t="shared" ref="M285:M348" si="28">DATE(YEAR(F285),MONTH(F285),DAY(F285))</f>
        <v>36435</v>
      </c>
      <c r="N285" s="181"/>
      <c r="Q285" s="181" t="s">
        <v>2674</v>
      </c>
      <c r="T285" s="181" t="s">
        <v>11304</v>
      </c>
      <c r="U285">
        <v>15400</v>
      </c>
      <c r="V285" s="6" t="s">
        <v>9144</v>
      </c>
      <c r="W285" s="6"/>
      <c r="X285" t="s">
        <v>11235</v>
      </c>
      <c r="Y285" t="s">
        <v>11283</v>
      </c>
    </row>
    <row r="286" spans="1:25" x14ac:dyDescent="0.25">
      <c r="A286" s="175" t="s">
        <v>11571</v>
      </c>
      <c r="B286" t="s">
        <v>11709</v>
      </c>
      <c r="C286" s="179" t="str">
        <f t="shared" si="23"/>
        <v>CM:WQXTEST16465:M1999</v>
      </c>
      <c r="D286" s="178" t="s">
        <v>11775</v>
      </c>
      <c r="E286" s="178" t="s">
        <v>11774</v>
      </c>
      <c r="F286" s="276">
        <v>36436</v>
      </c>
      <c r="G286" s="239">
        <f t="shared" si="24"/>
        <v>36161</v>
      </c>
      <c r="H286" s="239">
        <f t="shared" si="25"/>
        <v>36525</v>
      </c>
      <c r="I286" s="175" t="s">
        <v>11772</v>
      </c>
      <c r="J286" s="24" t="s">
        <v>8637</v>
      </c>
      <c r="K286" s="175" t="s">
        <v>11771</v>
      </c>
      <c r="L286" s="175" t="s">
        <v>11726</v>
      </c>
      <c r="M286" s="181">
        <f t="shared" si="28"/>
        <v>36436</v>
      </c>
      <c r="N286" s="181"/>
      <c r="Q286" s="181" t="s">
        <v>2674</v>
      </c>
      <c r="T286" s="181" t="s">
        <v>11304</v>
      </c>
      <c r="U286">
        <v>14000</v>
      </c>
      <c r="V286" s="6" t="s">
        <v>9144</v>
      </c>
      <c r="W286" s="6"/>
      <c r="X286" t="s">
        <v>11235</v>
      </c>
      <c r="Y286" t="s">
        <v>11283</v>
      </c>
    </row>
    <row r="287" spans="1:25" x14ac:dyDescent="0.25">
      <c r="A287" s="175" t="s">
        <v>11571</v>
      </c>
      <c r="B287" t="s">
        <v>11709</v>
      </c>
      <c r="C287" s="179" t="str">
        <f t="shared" si="23"/>
        <v>CM:WQXTEST16465:M1999</v>
      </c>
      <c r="D287" s="178" t="s">
        <v>11775</v>
      </c>
      <c r="E287" s="178" t="s">
        <v>11774</v>
      </c>
      <c r="F287" s="276">
        <v>36437</v>
      </c>
      <c r="G287" s="239">
        <f t="shared" si="24"/>
        <v>36161</v>
      </c>
      <c r="H287" s="239">
        <f t="shared" si="25"/>
        <v>36525</v>
      </c>
      <c r="I287" s="175" t="s">
        <v>11772</v>
      </c>
      <c r="J287" s="24" t="s">
        <v>8637</v>
      </c>
      <c r="K287" s="175" t="s">
        <v>11771</v>
      </c>
      <c r="L287" s="175" t="s">
        <v>11726</v>
      </c>
      <c r="M287" s="181">
        <f t="shared" si="28"/>
        <v>36437</v>
      </c>
      <c r="N287" s="181"/>
      <c r="Q287" s="181" t="s">
        <v>2674</v>
      </c>
      <c r="T287" s="181" t="s">
        <v>11304</v>
      </c>
      <c r="U287">
        <v>12900</v>
      </c>
      <c r="V287" s="6" t="s">
        <v>9144</v>
      </c>
      <c r="W287" s="6"/>
      <c r="X287" t="s">
        <v>11235</v>
      </c>
      <c r="Y287" t="s">
        <v>11283</v>
      </c>
    </row>
    <row r="288" spans="1:25" x14ac:dyDescent="0.25">
      <c r="A288" s="175" t="s">
        <v>11571</v>
      </c>
      <c r="B288" t="s">
        <v>11709</v>
      </c>
      <c r="C288" s="179" t="str">
        <f t="shared" si="23"/>
        <v>CM:WQXTEST16465:M1999</v>
      </c>
      <c r="D288" s="178" t="s">
        <v>11775</v>
      </c>
      <c r="E288" s="178" t="s">
        <v>11774</v>
      </c>
      <c r="F288" s="276">
        <v>36438</v>
      </c>
      <c r="G288" s="239">
        <f t="shared" si="24"/>
        <v>36161</v>
      </c>
      <c r="H288" s="239">
        <f t="shared" si="25"/>
        <v>36525</v>
      </c>
      <c r="I288" s="175" t="s">
        <v>11772</v>
      </c>
      <c r="J288" s="24" t="s">
        <v>8637</v>
      </c>
      <c r="K288" s="175" t="s">
        <v>11771</v>
      </c>
      <c r="L288" s="175" t="s">
        <v>11726</v>
      </c>
      <c r="M288" s="181">
        <f t="shared" si="28"/>
        <v>36438</v>
      </c>
      <c r="N288" s="181"/>
      <c r="Q288" s="181" t="s">
        <v>2674</v>
      </c>
      <c r="T288" s="181" t="s">
        <v>11304</v>
      </c>
      <c r="U288">
        <v>8610</v>
      </c>
      <c r="V288" s="6" t="s">
        <v>9144</v>
      </c>
      <c r="W288" s="6"/>
      <c r="X288" t="s">
        <v>11235</v>
      </c>
      <c r="Y288" t="s">
        <v>11283</v>
      </c>
    </row>
    <row r="289" spans="1:25" x14ac:dyDescent="0.25">
      <c r="A289" s="175" t="s">
        <v>11571</v>
      </c>
      <c r="B289" t="s">
        <v>11709</v>
      </c>
      <c r="C289" s="179" t="str">
        <f t="shared" si="23"/>
        <v>CM:WQXTEST16465:M1999</v>
      </c>
      <c r="D289" s="178" t="s">
        <v>11775</v>
      </c>
      <c r="E289" s="178" t="s">
        <v>11774</v>
      </c>
      <c r="F289" s="276">
        <v>36439</v>
      </c>
      <c r="G289" s="239">
        <f t="shared" si="24"/>
        <v>36161</v>
      </c>
      <c r="H289" s="239">
        <f t="shared" si="25"/>
        <v>36525</v>
      </c>
      <c r="I289" s="175" t="s">
        <v>11772</v>
      </c>
      <c r="J289" s="24" t="s">
        <v>8637</v>
      </c>
      <c r="K289" s="175" t="s">
        <v>11771</v>
      </c>
      <c r="L289" s="175" t="s">
        <v>11726</v>
      </c>
      <c r="M289" s="181">
        <f t="shared" si="28"/>
        <v>36439</v>
      </c>
      <c r="N289" s="181"/>
      <c r="Q289" s="181" t="s">
        <v>2674</v>
      </c>
      <c r="T289" s="181" t="s">
        <v>11304</v>
      </c>
      <c r="U289">
        <v>6250</v>
      </c>
      <c r="V289" s="6" t="s">
        <v>9144</v>
      </c>
      <c r="W289" s="6"/>
      <c r="X289" t="s">
        <v>11235</v>
      </c>
      <c r="Y289" t="s">
        <v>11283</v>
      </c>
    </row>
    <row r="290" spans="1:25" x14ac:dyDescent="0.25">
      <c r="A290" s="175" t="s">
        <v>11571</v>
      </c>
      <c r="B290" t="s">
        <v>11709</v>
      </c>
      <c r="C290" s="179" t="str">
        <f t="shared" si="23"/>
        <v>CM:WQXTEST16465:M1999</v>
      </c>
      <c r="D290" s="178" t="s">
        <v>11775</v>
      </c>
      <c r="E290" s="178" t="s">
        <v>11774</v>
      </c>
      <c r="F290" s="276">
        <v>36440</v>
      </c>
      <c r="G290" s="239">
        <f t="shared" si="24"/>
        <v>36161</v>
      </c>
      <c r="H290" s="239">
        <f t="shared" si="25"/>
        <v>36525</v>
      </c>
      <c r="I290" s="175" t="s">
        <v>11772</v>
      </c>
      <c r="J290" s="24" t="s">
        <v>8637</v>
      </c>
      <c r="K290" s="175" t="s">
        <v>11771</v>
      </c>
      <c r="L290" s="175" t="s">
        <v>11726</v>
      </c>
      <c r="M290" s="181">
        <f t="shared" si="28"/>
        <v>36440</v>
      </c>
      <c r="N290" s="181"/>
      <c r="Q290" s="181" t="s">
        <v>2674</v>
      </c>
      <c r="T290" s="181" t="s">
        <v>11304</v>
      </c>
      <c r="U290">
        <v>4930</v>
      </c>
      <c r="V290" s="6" t="s">
        <v>9144</v>
      </c>
      <c r="W290" s="6"/>
      <c r="X290" t="s">
        <v>11235</v>
      </c>
      <c r="Y290" t="s">
        <v>11283</v>
      </c>
    </row>
    <row r="291" spans="1:25" x14ac:dyDescent="0.25">
      <c r="A291" s="175" t="s">
        <v>11571</v>
      </c>
      <c r="B291" t="s">
        <v>11709</v>
      </c>
      <c r="C291" s="179" t="str">
        <f t="shared" si="23"/>
        <v>CM:WQXTEST16465:M1999</v>
      </c>
      <c r="D291" s="178" t="s">
        <v>11775</v>
      </c>
      <c r="E291" s="178" t="s">
        <v>11774</v>
      </c>
      <c r="F291" s="276">
        <v>36441</v>
      </c>
      <c r="G291" s="239">
        <f t="shared" si="24"/>
        <v>36161</v>
      </c>
      <c r="H291" s="239">
        <f t="shared" si="25"/>
        <v>36525</v>
      </c>
      <c r="I291" s="175" t="s">
        <v>11772</v>
      </c>
      <c r="J291" s="24" t="s">
        <v>8637</v>
      </c>
      <c r="K291" s="175" t="s">
        <v>11771</v>
      </c>
      <c r="L291" s="175" t="s">
        <v>11726</v>
      </c>
      <c r="M291" s="181">
        <f t="shared" si="28"/>
        <v>36441</v>
      </c>
      <c r="N291" s="181"/>
      <c r="Q291" s="181" t="s">
        <v>2674</v>
      </c>
      <c r="T291" s="181" t="s">
        <v>11304</v>
      </c>
      <c r="U291">
        <v>4050</v>
      </c>
      <c r="V291" s="6" t="s">
        <v>9144</v>
      </c>
      <c r="W291" s="6"/>
      <c r="X291" t="s">
        <v>11235</v>
      </c>
      <c r="Y291" t="s">
        <v>11283</v>
      </c>
    </row>
    <row r="292" spans="1:25" x14ac:dyDescent="0.25">
      <c r="A292" s="175" t="s">
        <v>11571</v>
      </c>
      <c r="B292" t="s">
        <v>11709</v>
      </c>
      <c r="C292" s="179" t="str">
        <f t="shared" si="23"/>
        <v>CM:WQXTEST16465:M1999</v>
      </c>
      <c r="D292" s="178" t="s">
        <v>11775</v>
      </c>
      <c r="E292" s="178" t="s">
        <v>11774</v>
      </c>
      <c r="F292" s="276">
        <v>36442</v>
      </c>
      <c r="G292" s="239">
        <f t="shared" si="24"/>
        <v>36161</v>
      </c>
      <c r="H292" s="239">
        <f t="shared" si="25"/>
        <v>36525</v>
      </c>
      <c r="I292" s="175" t="s">
        <v>11772</v>
      </c>
      <c r="J292" s="24" t="s">
        <v>8637</v>
      </c>
      <c r="K292" s="175" t="s">
        <v>11771</v>
      </c>
      <c r="L292" s="175" t="s">
        <v>11726</v>
      </c>
      <c r="M292" s="181">
        <f t="shared" si="28"/>
        <v>36442</v>
      </c>
      <c r="N292" s="181"/>
      <c r="Q292" s="181" t="s">
        <v>2674</v>
      </c>
      <c r="T292" s="181" t="s">
        <v>11304</v>
      </c>
      <c r="U292">
        <v>3450</v>
      </c>
      <c r="V292" s="6" t="s">
        <v>9144</v>
      </c>
      <c r="W292" s="6"/>
      <c r="X292" t="s">
        <v>11235</v>
      </c>
      <c r="Y292" t="s">
        <v>11283</v>
      </c>
    </row>
    <row r="293" spans="1:25" x14ac:dyDescent="0.25">
      <c r="A293" s="175" t="s">
        <v>11571</v>
      </c>
      <c r="B293" t="s">
        <v>11709</v>
      </c>
      <c r="C293" s="179" t="str">
        <f t="shared" si="23"/>
        <v>CM:WQXTEST16465:M1999</v>
      </c>
      <c r="D293" s="178" t="s">
        <v>11775</v>
      </c>
      <c r="E293" s="178" t="s">
        <v>11774</v>
      </c>
      <c r="F293" s="276">
        <v>36443</v>
      </c>
      <c r="G293" s="239">
        <f t="shared" si="24"/>
        <v>36161</v>
      </c>
      <c r="H293" s="239">
        <f t="shared" si="25"/>
        <v>36525</v>
      </c>
      <c r="I293" s="175" t="s">
        <v>11772</v>
      </c>
      <c r="J293" s="24" t="s">
        <v>8637</v>
      </c>
      <c r="K293" s="175" t="s">
        <v>11771</v>
      </c>
      <c r="L293" s="175" t="s">
        <v>11726</v>
      </c>
      <c r="M293" s="181">
        <f t="shared" si="28"/>
        <v>36443</v>
      </c>
      <c r="N293" s="181"/>
      <c r="Q293" s="181" t="s">
        <v>2674</v>
      </c>
      <c r="T293" s="181" t="s">
        <v>11304</v>
      </c>
      <c r="U293">
        <v>3020</v>
      </c>
      <c r="V293" s="6" t="s">
        <v>9144</v>
      </c>
      <c r="W293" s="6"/>
      <c r="X293" t="s">
        <v>11235</v>
      </c>
      <c r="Y293" t="s">
        <v>11283</v>
      </c>
    </row>
    <row r="294" spans="1:25" x14ac:dyDescent="0.25">
      <c r="A294" s="175" t="s">
        <v>11571</v>
      </c>
      <c r="B294" t="s">
        <v>11709</v>
      </c>
      <c r="C294" s="179" t="str">
        <f t="shared" si="23"/>
        <v>CM:WQXTEST16465:M1999</v>
      </c>
      <c r="D294" s="178" t="s">
        <v>11775</v>
      </c>
      <c r="E294" s="178" t="s">
        <v>11774</v>
      </c>
      <c r="F294" s="276">
        <v>36444</v>
      </c>
      <c r="G294" s="239">
        <f t="shared" si="24"/>
        <v>36161</v>
      </c>
      <c r="H294" s="239">
        <f t="shared" si="25"/>
        <v>36525</v>
      </c>
      <c r="I294" s="175" t="s">
        <v>11772</v>
      </c>
      <c r="J294" s="24" t="s">
        <v>8637</v>
      </c>
      <c r="K294" s="175" t="s">
        <v>11771</v>
      </c>
      <c r="L294" s="175" t="s">
        <v>11726</v>
      </c>
      <c r="M294" s="181">
        <f t="shared" si="28"/>
        <v>36444</v>
      </c>
      <c r="N294" s="181"/>
      <c r="Q294" s="181" t="s">
        <v>2674</v>
      </c>
      <c r="T294" s="181" t="s">
        <v>11304</v>
      </c>
      <c r="U294">
        <v>2720</v>
      </c>
      <c r="V294" s="6" t="s">
        <v>9144</v>
      </c>
      <c r="W294" s="6"/>
      <c r="X294" t="s">
        <v>11235</v>
      </c>
      <c r="Y294" t="s">
        <v>11283</v>
      </c>
    </row>
    <row r="295" spans="1:25" x14ac:dyDescent="0.25">
      <c r="A295" s="175" t="s">
        <v>11571</v>
      </c>
      <c r="B295" t="s">
        <v>11709</v>
      </c>
      <c r="C295" s="179" t="str">
        <f t="shared" si="23"/>
        <v>CM:WQXTEST16465:M1999</v>
      </c>
      <c r="D295" s="178" t="s">
        <v>11775</v>
      </c>
      <c r="E295" s="178" t="s">
        <v>11774</v>
      </c>
      <c r="F295" s="276">
        <v>36445</v>
      </c>
      <c r="G295" s="239">
        <f t="shared" si="24"/>
        <v>36161</v>
      </c>
      <c r="H295" s="239">
        <f t="shared" si="25"/>
        <v>36525</v>
      </c>
      <c r="I295" s="175" t="s">
        <v>11772</v>
      </c>
      <c r="J295" s="24" t="s">
        <v>8637</v>
      </c>
      <c r="K295" s="175" t="s">
        <v>11771</v>
      </c>
      <c r="L295" s="175" t="s">
        <v>11726</v>
      </c>
      <c r="M295" s="181">
        <f t="shared" si="28"/>
        <v>36445</v>
      </c>
      <c r="N295" s="181"/>
      <c r="Q295" s="181" t="s">
        <v>2674</v>
      </c>
      <c r="T295" s="181" t="s">
        <v>11304</v>
      </c>
      <c r="U295">
        <v>2490</v>
      </c>
      <c r="V295" s="6" t="s">
        <v>9144</v>
      </c>
      <c r="W295" s="6"/>
      <c r="X295" t="s">
        <v>11235</v>
      </c>
      <c r="Y295" t="s">
        <v>11283</v>
      </c>
    </row>
    <row r="296" spans="1:25" x14ac:dyDescent="0.25">
      <c r="A296" s="175" t="s">
        <v>11571</v>
      </c>
      <c r="B296" t="s">
        <v>11709</v>
      </c>
      <c r="C296" s="179" t="str">
        <f t="shared" si="23"/>
        <v>CM:WQXTEST16465:M1999</v>
      </c>
      <c r="D296" s="178" t="s">
        <v>11775</v>
      </c>
      <c r="E296" s="178" t="s">
        <v>11774</v>
      </c>
      <c r="F296" s="276">
        <v>36446</v>
      </c>
      <c r="G296" s="239">
        <f t="shared" si="24"/>
        <v>36161</v>
      </c>
      <c r="H296" s="239">
        <f t="shared" si="25"/>
        <v>36525</v>
      </c>
      <c r="I296" s="175" t="s">
        <v>11772</v>
      </c>
      <c r="J296" s="24" t="s">
        <v>8637</v>
      </c>
      <c r="K296" s="175" t="s">
        <v>11771</v>
      </c>
      <c r="L296" s="175" t="s">
        <v>11726</v>
      </c>
      <c r="M296" s="181">
        <f t="shared" si="28"/>
        <v>36446</v>
      </c>
      <c r="N296" s="181"/>
      <c r="Q296" s="181" t="s">
        <v>2674</v>
      </c>
      <c r="T296" s="181" t="s">
        <v>11304</v>
      </c>
      <c r="U296">
        <v>2370</v>
      </c>
      <c r="V296" s="6" t="s">
        <v>9144</v>
      </c>
      <c r="W296" s="6"/>
      <c r="X296" t="s">
        <v>11235</v>
      </c>
      <c r="Y296" t="s">
        <v>11283</v>
      </c>
    </row>
    <row r="297" spans="1:25" x14ac:dyDescent="0.25">
      <c r="A297" s="175" t="s">
        <v>11571</v>
      </c>
      <c r="B297" t="s">
        <v>11709</v>
      </c>
      <c r="C297" s="179" t="str">
        <f t="shared" si="23"/>
        <v>CM:WQXTEST16465:M1999</v>
      </c>
      <c r="D297" s="178" t="s">
        <v>11775</v>
      </c>
      <c r="E297" s="178" t="s">
        <v>11774</v>
      </c>
      <c r="F297" s="276">
        <v>36447</v>
      </c>
      <c r="G297" s="239">
        <f t="shared" si="24"/>
        <v>36161</v>
      </c>
      <c r="H297" s="239">
        <f t="shared" si="25"/>
        <v>36525</v>
      </c>
      <c r="I297" s="175" t="s">
        <v>11772</v>
      </c>
      <c r="J297" s="24" t="s">
        <v>8637</v>
      </c>
      <c r="K297" s="175" t="s">
        <v>11771</v>
      </c>
      <c r="L297" s="175" t="s">
        <v>11726</v>
      </c>
      <c r="M297" s="181">
        <f t="shared" si="28"/>
        <v>36447</v>
      </c>
      <c r="N297" s="181"/>
      <c r="Q297" s="181" t="s">
        <v>2674</v>
      </c>
      <c r="T297" s="181" t="s">
        <v>11304</v>
      </c>
      <c r="U297">
        <v>2770</v>
      </c>
      <c r="V297" s="6" t="s">
        <v>9144</v>
      </c>
      <c r="W297" s="6"/>
      <c r="X297" t="s">
        <v>11235</v>
      </c>
      <c r="Y297" t="s">
        <v>11283</v>
      </c>
    </row>
    <row r="298" spans="1:25" x14ac:dyDescent="0.25">
      <c r="A298" s="175" t="s">
        <v>11571</v>
      </c>
      <c r="B298" t="s">
        <v>11709</v>
      </c>
      <c r="C298" s="179" t="str">
        <f t="shared" si="23"/>
        <v>CM:WQXTEST16465:M1999</v>
      </c>
      <c r="D298" s="178" t="s">
        <v>11775</v>
      </c>
      <c r="E298" s="178" t="s">
        <v>11774</v>
      </c>
      <c r="F298" s="276">
        <v>36448</v>
      </c>
      <c r="G298" s="239">
        <f t="shared" si="24"/>
        <v>36161</v>
      </c>
      <c r="H298" s="239">
        <f t="shared" si="25"/>
        <v>36525</v>
      </c>
      <c r="I298" s="175" t="s">
        <v>11772</v>
      </c>
      <c r="J298" s="24" t="s">
        <v>8637</v>
      </c>
      <c r="K298" s="175" t="s">
        <v>11771</v>
      </c>
      <c r="L298" s="175" t="s">
        <v>11726</v>
      </c>
      <c r="M298" s="181">
        <f t="shared" si="28"/>
        <v>36448</v>
      </c>
      <c r="N298" s="181"/>
      <c r="Q298" s="181" t="s">
        <v>2674</v>
      </c>
      <c r="T298" s="181" t="s">
        <v>11304</v>
      </c>
      <c r="U298">
        <v>3150</v>
      </c>
      <c r="V298" s="6" t="s">
        <v>9144</v>
      </c>
      <c r="W298" s="6"/>
      <c r="X298" t="s">
        <v>11235</v>
      </c>
      <c r="Y298" t="s">
        <v>11283</v>
      </c>
    </row>
    <row r="299" spans="1:25" x14ac:dyDescent="0.25">
      <c r="A299" s="175" t="s">
        <v>11571</v>
      </c>
      <c r="B299" t="s">
        <v>11709</v>
      </c>
      <c r="C299" s="179" t="str">
        <f t="shared" si="23"/>
        <v>CM:WQXTEST16465:M1999</v>
      </c>
      <c r="D299" s="178" t="s">
        <v>11775</v>
      </c>
      <c r="E299" s="178" t="s">
        <v>11774</v>
      </c>
      <c r="F299" s="276">
        <v>36449</v>
      </c>
      <c r="G299" s="239">
        <f t="shared" si="24"/>
        <v>36161</v>
      </c>
      <c r="H299" s="239">
        <f t="shared" si="25"/>
        <v>36525</v>
      </c>
      <c r="I299" s="175" t="s">
        <v>11772</v>
      </c>
      <c r="J299" s="24" t="s">
        <v>8637</v>
      </c>
      <c r="K299" s="175" t="s">
        <v>11771</v>
      </c>
      <c r="L299" s="175" t="s">
        <v>11726</v>
      </c>
      <c r="M299" s="181">
        <f t="shared" si="28"/>
        <v>36449</v>
      </c>
      <c r="N299" s="181"/>
      <c r="Q299" s="181" t="s">
        <v>2674</v>
      </c>
      <c r="T299" s="181" t="s">
        <v>11304</v>
      </c>
      <c r="U299">
        <v>2800</v>
      </c>
      <c r="V299" s="6" t="s">
        <v>9144</v>
      </c>
      <c r="W299" s="6"/>
      <c r="X299" t="s">
        <v>11235</v>
      </c>
      <c r="Y299" t="s">
        <v>11283</v>
      </c>
    </row>
    <row r="300" spans="1:25" x14ac:dyDescent="0.25">
      <c r="A300" s="175" t="s">
        <v>11571</v>
      </c>
      <c r="B300" t="s">
        <v>11709</v>
      </c>
      <c r="C300" s="179" t="str">
        <f t="shared" si="23"/>
        <v>CM:WQXTEST16465:M1999</v>
      </c>
      <c r="D300" s="178" t="s">
        <v>11775</v>
      </c>
      <c r="E300" s="178" t="s">
        <v>11774</v>
      </c>
      <c r="F300" s="276">
        <v>36450</v>
      </c>
      <c r="G300" s="239">
        <f t="shared" si="24"/>
        <v>36161</v>
      </c>
      <c r="H300" s="239">
        <f t="shared" si="25"/>
        <v>36525</v>
      </c>
      <c r="I300" s="175" t="s">
        <v>11772</v>
      </c>
      <c r="J300" s="24" t="s">
        <v>8637</v>
      </c>
      <c r="K300" s="175" t="s">
        <v>11771</v>
      </c>
      <c r="L300" s="175" t="s">
        <v>11726</v>
      </c>
      <c r="M300" s="181">
        <f t="shared" si="28"/>
        <v>36450</v>
      </c>
      <c r="N300" s="181"/>
      <c r="Q300" s="181" t="s">
        <v>2674</v>
      </c>
      <c r="T300" s="181" t="s">
        <v>11304</v>
      </c>
      <c r="U300">
        <v>2560</v>
      </c>
      <c r="V300" s="6" t="s">
        <v>9144</v>
      </c>
      <c r="W300" s="6"/>
      <c r="X300" t="s">
        <v>11235</v>
      </c>
      <c r="Y300" t="s">
        <v>11283</v>
      </c>
    </row>
    <row r="301" spans="1:25" x14ac:dyDescent="0.25">
      <c r="A301" s="175" t="s">
        <v>11571</v>
      </c>
      <c r="B301" t="s">
        <v>11709</v>
      </c>
      <c r="C301" s="179" t="str">
        <f t="shared" si="23"/>
        <v>CM:WQXTEST16465:M1999</v>
      </c>
      <c r="D301" s="178" t="s">
        <v>11775</v>
      </c>
      <c r="E301" s="178" t="s">
        <v>11774</v>
      </c>
      <c r="F301" s="276">
        <v>36451</v>
      </c>
      <c r="G301" s="239">
        <f t="shared" si="24"/>
        <v>36161</v>
      </c>
      <c r="H301" s="239">
        <f t="shared" si="25"/>
        <v>36525</v>
      </c>
      <c r="I301" s="175" t="s">
        <v>11772</v>
      </c>
      <c r="J301" s="24" t="s">
        <v>8637</v>
      </c>
      <c r="K301" s="175" t="s">
        <v>11771</v>
      </c>
      <c r="L301" s="175" t="s">
        <v>11726</v>
      </c>
      <c r="M301" s="181">
        <f t="shared" si="28"/>
        <v>36451</v>
      </c>
      <c r="N301" s="181"/>
      <c r="Q301" s="181" t="s">
        <v>2674</v>
      </c>
      <c r="T301" s="181" t="s">
        <v>11304</v>
      </c>
      <c r="U301">
        <v>2250</v>
      </c>
      <c r="V301" s="6" t="s">
        <v>9144</v>
      </c>
      <c r="W301" s="6"/>
      <c r="X301" t="s">
        <v>11235</v>
      </c>
      <c r="Y301" t="s">
        <v>11283</v>
      </c>
    </row>
    <row r="302" spans="1:25" x14ac:dyDescent="0.25">
      <c r="A302" s="175" t="s">
        <v>11571</v>
      </c>
      <c r="B302" t="s">
        <v>11709</v>
      </c>
      <c r="C302" s="179" t="str">
        <f t="shared" si="23"/>
        <v>CM:WQXTEST16465:M1999</v>
      </c>
      <c r="D302" s="178" t="s">
        <v>11775</v>
      </c>
      <c r="E302" s="178" t="s">
        <v>11774</v>
      </c>
      <c r="F302" s="276">
        <v>36452</v>
      </c>
      <c r="G302" s="239">
        <f t="shared" si="24"/>
        <v>36161</v>
      </c>
      <c r="H302" s="239">
        <f t="shared" si="25"/>
        <v>36525</v>
      </c>
      <c r="I302" s="175" t="s">
        <v>11772</v>
      </c>
      <c r="J302" s="24" t="s">
        <v>8637</v>
      </c>
      <c r="K302" s="175" t="s">
        <v>11771</v>
      </c>
      <c r="L302" s="175" t="s">
        <v>11726</v>
      </c>
      <c r="M302" s="181">
        <f t="shared" si="28"/>
        <v>36452</v>
      </c>
      <c r="N302" s="181"/>
      <c r="Q302" s="181" t="s">
        <v>2674</v>
      </c>
      <c r="T302" s="181" t="s">
        <v>11304</v>
      </c>
      <c r="U302">
        <v>2130</v>
      </c>
      <c r="V302" s="6" t="s">
        <v>9144</v>
      </c>
      <c r="W302" s="6"/>
      <c r="X302" t="s">
        <v>11235</v>
      </c>
      <c r="Y302" t="s">
        <v>11283</v>
      </c>
    </row>
    <row r="303" spans="1:25" x14ac:dyDescent="0.25">
      <c r="A303" s="175" t="s">
        <v>11571</v>
      </c>
      <c r="B303" t="s">
        <v>11709</v>
      </c>
      <c r="C303" s="179" t="str">
        <f t="shared" si="23"/>
        <v>CM:WQXTEST16465:M1999</v>
      </c>
      <c r="D303" s="178" t="s">
        <v>11775</v>
      </c>
      <c r="E303" s="178" t="s">
        <v>11774</v>
      </c>
      <c r="F303" s="276">
        <v>36453</v>
      </c>
      <c r="G303" s="239">
        <f t="shared" si="24"/>
        <v>36161</v>
      </c>
      <c r="H303" s="239">
        <f t="shared" si="25"/>
        <v>36525</v>
      </c>
      <c r="I303" s="175" t="s">
        <v>11772</v>
      </c>
      <c r="J303" s="24" t="s">
        <v>8637</v>
      </c>
      <c r="K303" s="175" t="s">
        <v>11771</v>
      </c>
      <c r="L303" s="175" t="s">
        <v>11726</v>
      </c>
      <c r="M303" s="181">
        <f t="shared" si="28"/>
        <v>36453</v>
      </c>
      <c r="N303" s="181"/>
      <c r="Q303" s="181" t="s">
        <v>2674</v>
      </c>
      <c r="T303" s="181" t="s">
        <v>11304</v>
      </c>
      <c r="U303">
        <v>2220</v>
      </c>
      <c r="V303" s="6" t="s">
        <v>9144</v>
      </c>
      <c r="W303" s="6"/>
      <c r="X303" t="s">
        <v>11235</v>
      </c>
      <c r="Y303" t="s">
        <v>11283</v>
      </c>
    </row>
    <row r="304" spans="1:25" x14ac:dyDescent="0.25">
      <c r="A304" s="175" t="s">
        <v>11571</v>
      </c>
      <c r="B304" t="s">
        <v>11709</v>
      </c>
      <c r="C304" s="179" t="str">
        <f t="shared" si="23"/>
        <v>CM:WQXTEST16465:M1999</v>
      </c>
      <c r="D304" s="178" t="s">
        <v>11775</v>
      </c>
      <c r="E304" s="178" t="s">
        <v>11774</v>
      </c>
      <c r="F304" s="276">
        <v>36454</v>
      </c>
      <c r="G304" s="239">
        <f t="shared" si="24"/>
        <v>36161</v>
      </c>
      <c r="H304" s="239">
        <f t="shared" si="25"/>
        <v>36525</v>
      </c>
      <c r="I304" s="175" t="s">
        <v>11772</v>
      </c>
      <c r="J304" s="24" t="s">
        <v>8637</v>
      </c>
      <c r="K304" s="175" t="s">
        <v>11771</v>
      </c>
      <c r="L304" s="175" t="s">
        <v>11726</v>
      </c>
      <c r="M304" s="181">
        <f t="shared" si="28"/>
        <v>36454</v>
      </c>
      <c r="N304" s="181"/>
      <c r="Q304" s="181" t="s">
        <v>2674</v>
      </c>
      <c r="T304" s="181" t="s">
        <v>11304</v>
      </c>
      <c r="U304">
        <v>2110</v>
      </c>
      <c r="V304" s="6" t="s">
        <v>9144</v>
      </c>
      <c r="W304" s="6"/>
      <c r="X304" t="s">
        <v>11235</v>
      </c>
      <c r="Y304" t="s">
        <v>11283</v>
      </c>
    </row>
    <row r="305" spans="1:25" x14ac:dyDescent="0.25">
      <c r="A305" s="175" t="s">
        <v>11571</v>
      </c>
      <c r="B305" t="s">
        <v>11709</v>
      </c>
      <c r="C305" s="179" t="str">
        <f t="shared" si="23"/>
        <v>CM:WQXTEST16465:M1999</v>
      </c>
      <c r="D305" s="178" t="s">
        <v>11775</v>
      </c>
      <c r="E305" s="178" t="s">
        <v>11774</v>
      </c>
      <c r="F305" s="276">
        <v>36455</v>
      </c>
      <c r="G305" s="239">
        <f t="shared" si="24"/>
        <v>36161</v>
      </c>
      <c r="H305" s="239">
        <f t="shared" si="25"/>
        <v>36525</v>
      </c>
      <c r="I305" s="175" t="s">
        <v>11772</v>
      </c>
      <c r="J305" s="24" t="s">
        <v>8637</v>
      </c>
      <c r="K305" s="175" t="s">
        <v>11771</v>
      </c>
      <c r="L305" s="175" t="s">
        <v>11726</v>
      </c>
      <c r="M305" s="181">
        <f t="shared" si="28"/>
        <v>36455</v>
      </c>
      <c r="N305" s="181"/>
      <c r="Q305" s="181" t="s">
        <v>2674</v>
      </c>
      <c r="T305" s="181" t="s">
        <v>11304</v>
      </c>
      <c r="U305">
        <v>2000</v>
      </c>
      <c r="V305" s="6" t="s">
        <v>9144</v>
      </c>
      <c r="W305" s="6"/>
      <c r="X305" t="s">
        <v>11235</v>
      </c>
      <c r="Y305" t="s">
        <v>11283</v>
      </c>
    </row>
    <row r="306" spans="1:25" x14ac:dyDescent="0.25">
      <c r="A306" s="175" t="s">
        <v>11571</v>
      </c>
      <c r="B306" t="s">
        <v>11709</v>
      </c>
      <c r="C306" s="179" t="str">
        <f t="shared" si="23"/>
        <v>CM:WQXTEST16465:M1999</v>
      </c>
      <c r="D306" s="178" t="s">
        <v>11775</v>
      </c>
      <c r="E306" s="178" t="s">
        <v>11774</v>
      </c>
      <c r="F306" s="276">
        <v>36456</v>
      </c>
      <c r="G306" s="239">
        <f t="shared" si="24"/>
        <v>36161</v>
      </c>
      <c r="H306" s="239">
        <f t="shared" si="25"/>
        <v>36525</v>
      </c>
      <c r="I306" s="175" t="s">
        <v>11772</v>
      </c>
      <c r="J306" s="24" t="s">
        <v>8637</v>
      </c>
      <c r="K306" s="175" t="s">
        <v>11771</v>
      </c>
      <c r="L306" s="175" t="s">
        <v>11726</v>
      </c>
      <c r="M306" s="181">
        <f t="shared" si="28"/>
        <v>36456</v>
      </c>
      <c r="N306" s="181"/>
      <c r="Q306" s="181" t="s">
        <v>2674</v>
      </c>
      <c r="T306" s="181" t="s">
        <v>11304</v>
      </c>
      <c r="U306">
        <v>1940</v>
      </c>
      <c r="V306" s="6" t="s">
        <v>9144</v>
      </c>
      <c r="W306" s="6"/>
      <c r="X306" t="s">
        <v>11235</v>
      </c>
      <c r="Y306" t="s">
        <v>11283</v>
      </c>
    </row>
    <row r="307" spans="1:25" x14ac:dyDescent="0.25">
      <c r="A307" s="175" t="s">
        <v>11571</v>
      </c>
      <c r="B307" t="s">
        <v>11709</v>
      </c>
      <c r="C307" s="179" t="str">
        <f t="shared" si="23"/>
        <v>CM:WQXTEST16465:M1999</v>
      </c>
      <c r="D307" s="178" t="s">
        <v>11775</v>
      </c>
      <c r="E307" s="178" t="s">
        <v>11774</v>
      </c>
      <c r="F307" s="276">
        <v>36457</v>
      </c>
      <c r="G307" s="239">
        <f t="shared" si="24"/>
        <v>36161</v>
      </c>
      <c r="H307" s="239">
        <f t="shared" si="25"/>
        <v>36525</v>
      </c>
      <c r="I307" s="175" t="s">
        <v>11772</v>
      </c>
      <c r="J307" s="24" t="s">
        <v>8637</v>
      </c>
      <c r="K307" s="175" t="s">
        <v>11771</v>
      </c>
      <c r="L307" s="175" t="s">
        <v>11726</v>
      </c>
      <c r="M307" s="181">
        <f t="shared" si="28"/>
        <v>36457</v>
      </c>
      <c r="N307" s="181"/>
      <c r="Q307" s="181" t="s">
        <v>2674</v>
      </c>
      <c r="T307" s="181" t="s">
        <v>11304</v>
      </c>
      <c r="U307">
        <v>1820</v>
      </c>
      <c r="V307" s="6" t="s">
        <v>9144</v>
      </c>
      <c r="W307" s="6"/>
      <c r="X307" t="s">
        <v>11235</v>
      </c>
      <c r="Y307" t="s">
        <v>11283</v>
      </c>
    </row>
    <row r="308" spans="1:25" x14ac:dyDescent="0.25">
      <c r="A308" s="175" t="s">
        <v>11571</v>
      </c>
      <c r="B308" t="s">
        <v>11709</v>
      </c>
      <c r="C308" s="179" t="str">
        <f t="shared" si="23"/>
        <v>CM:WQXTEST16465:M1999</v>
      </c>
      <c r="D308" s="178" t="s">
        <v>11775</v>
      </c>
      <c r="E308" s="178" t="s">
        <v>11774</v>
      </c>
      <c r="F308" s="276">
        <v>36458</v>
      </c>
      <c r="G308" s="239">
        <f t="shared" si="24"/>
        <v>36161</v>
      </c>
      <c r="H308" s="239">
        <f t="shared" si="25"/>
        <v>36525</v>
      </c>
      <c r="I308" s="175" t="s">
        <v>11772</v>
      </c>
      <c r="J308" s="24" t="s">
        <v>8637</v>
      </c>
      <c r="K308" s="175" t="s">
        <v>11771</v>
      </c>
      <c r="L308" s="175" t="s">
        <v>11726</v>
      </c>
      <c r="M308" s="181">
        <f t="shared" si="28"/>
        <v>36458</v>
      </c>
      <c r="N308" s="181"/>
      <c r="Q308" s="181" t="s">
        <v>2674</v>
      </c>
      <c r="T308" s="181" t="s">
        <v>11304</v>
      </c>
      <c r="U308">
        <v>1710</v>
      </c>
      <c r="V308" s="6" t="s">
        <v>9144</v>
      </c>
      <c r="W308" s="6"/>
      <c r="X308" t="s">
        <v>11235</v>
      </c>
      <c r="Y308" t="s">
        <v>11283</v>
      </c>
    </row>
    <row r="309" spans="1:25" x14ac:dyDescent="0.25">
      <c r="A309" s="175" t="s">
        <v>11571</v>
      </c>
      <c r="B309" t="s">
        <v>11709</v>
      </c>
      <c r="C309" s="179" t="str">
        <f t="shared" si="23"/>
        <v>CM:WQXTEST16465:M1999</v>
      </c>
      <c r="D309" s="178" t="s">
        <v>11775</v>
      </c>
      <c r="E309" s="178" t="s">
        <v>11774</v>
      </c>
      <c r="F309" s="276">
        <v>36459</v>
      </c>
      <c r="G309" s="239">
        <f t="shared" si="24"/>
        <v>36161</v>
      </c>
      <c r="H309" s="239">
        <f t="shared" si="25"/>
        <v>36525</v>
      </c>
      <c r="I309" s="175" t="s">
        <v>11772</v>
      </c>
      <c r="J309" s="24" t="s">
        <v>8637</v>
      </c>
      <c r="K309" s="175" t="s">
        <v>11771</v>
      </c>
      <c r="L309" s="175" t="s">
        <v>11726</v>
      </c>
      <c r="M309" s="181">
        <f t="shared" si="28"/>
        <v>36459</v>
      </c>
      <c r="N309" s="181"/>
      <c r="Q309" s="181" t="s">
        <v>2674</v>
      </c>
      <c r="T309" s="181" t="s">
        <v>11304</v>
      </c>
      <c r="U309">
        <v>1770</v>
      </c>
      <c r="V309" s="6" t="s">
        <v>9144</v>
      </c>
      <c r="W309" s="6"/>
      <c r="X309" t="s">
        <v>11235</v>
      </c>
      <c r="Y309" t="s">
        <v>11283</v>
      </c>
    </row>
    <row r="310" spans="1:25" x14ac:dyDescent="0.25">
      <c r="A310" s="175" t="s">
        <v>11571</v>
      </c>
      <c r="B310" t="s">
        <v>11709</v>
      </c>
      <c r="C310" s="179" t="str">
        <f t="shared" si="23"/>
        <v>CM:WQXTEST16465:M1999</v>
      </c>
      <c r="D310" s="178" t="s">
        <v>11775</v>
      </c>
      <c r="E310" s="178" t="s">
        <v>11774</v>
      </c>
      <c r="F310" s="276">
        <v>36460</v>
      </c>
      <c r="G310" s="239">
        <f t="shared" si="24"/>
        <v>36161</v>
      </c>
      <c r="H310" s="239">
        <f t="shared" si="25"/>
        <v>36525</v>
      </c>
      <c r="I310" s="175" t="s">
        <v>11772</v>
      </c>
      <c r="J310" s="24" t="s">
        <v>8637</v>
      </c>
      <c r="K310" s="175" t="s">
        <v>11771</v>
      </c>
      <c r="L310" s="175" t="s">
        <v>11726</v>
      </c>
      <c r="M310" s="181">
        <f t="shared" si="28"/>
        <v>36460</v>
      </c>
      <c r="N310" s="181"/>
      <c r="Q310" s="181" t="s">
        <v>2674</v>
      </c>
      <c r="T310" s="181" t="s">
        <v>11304</v>
      </c>
      <c r="U310">
        <v>2480</v>
      </c>
      <c r="V310" s="6" t="s">
        <v>9144</v>
      </c>
      <c r="W310" s="6"/>
      <c r="X310" t="s">
        <v>11235</v>
      </c>
      <c r="Y310" t="s">
        <v>11283</v>
      </c>
    </row>
    <row r="311" spans="1:25" x14ac:dyDescent="0.25">
      <c r="A311" s="175" t="s">
        <v>11571</v>
      </c>
      <c r="B311" t="s">
        <v>11709</v>
      </c>
      <c r="C311" s="179" t="str">
        <f t="shared" si="23"/>
        <v>CM:WQXTEST16465:M1999</v>
      </c>
      <c r="D311" s="178" t="s">
        <v>11775</v>
      </c>
      <c r="E311" s="178" t="s">
        <v>11774</v>
      </c>
      <c r="F311" s="276">
        <v>36461</v>
      </c>
      <c r="G311" s="239">
        <f t="shared" si="24"/>
        <v>36161</v>
      </c>
      <c r="H311" s="239">
        <f t="shared" si="25"/>
        <v>36525</v>
      </c>
      <c r="I311" s="175" t="s">
        <v>11772</v>
      </c>
      <c r="J311" s="24" t="s">
        <v>8637</v>
      </c>
      <c r="K311" s="175" t="s">
        <v>11771</v>
      </c>
      <c r="L311" s="175" t="s">
        <v>11726</v>
      </c>
      <c r="M311" s="181">
        <f t="shared" si="28"/>
        <v>36461</v>
      </c>
      <c r="N311" s="181"/>
      <c r="Q311" s="181" t="s">
        <v>2674</v>
      </c>
      <c r="T311" s="181" t="s">
        <v>11304</v>
      </c>
      <c r="U311">
        <v>3020</v>
      </c>
      <c r="V311" s="6" t="s">
        <v>9144</v>
      </c>
      <c r="W311" s="6"/>
      <c r="X311" t="s">
        <v>11235</v>
      </c>
      <c r="Y311" t="s">
        <v>11283</v>
      </c>
    </row>
    <row r="312" spans="1:25" x14ac:dyDescent="0.25">
      <c r="A312" s="175" t="s">
        <v>11571</v>
      </c>
      <c r="B312" t="s">
        <v>11709</v>
      </c>
      <c r="C312" s="179" t="str">
        <f t="shared" si="23"/>
        <v>CM:WQXTEST16465:M1999</v>
      </c>
      <c r="D312" s="178" t="s">
        <v>11775</v>
      </c>
      <c r="E312" s="178" t="s">
        <v>11774</v>
      </c>
      <c r="F312" s="276">
        <v>36462</v>
      </c>
      <c r="G312" s="239">
        <f t="shared" si="24"/>
        <v>36161</v>
      </c>
      <c r="H312" s="239">
        <f t="shared" si="25"/>
        <v>36525</v>
      </c>
      <c r="I312" s="175" t="s">
        <v>11772</v>
      </c>
      <c r="J312" s="24" t="s">
        <v>8637</v>
      </c>
      <c r="K312" s="175" t="s">
        <v>11771</v>
      </c>
      <c r="L312" s="175" t="s">
        <v>11726</v>
      </c>
      <c r="M312" s="181">
        <f t="shared" si="28"/>
        <v>36462</v>
      </c>
      <c r="N312" s="181"/>
      <c r="Q312" s="181" t="s">
        <v>2674</v>
      </c>
      <c r="T312" s="181" t="s">
        <v>11304</v>
      </c>
      <c r="U312">
        <v>2390</v>
      </c>
      <c r="V312" s="6" t="s">
        <v>9144</v>
      </c>
      <c r="W312" s="6"/>
      <c r="X312" t="s">
        <v>11235</v>
      </c>
      <c r="Y312" t="s">
        <v>11283</v>
      </c>
    </row>
    <row r="313" spans="1:25" x14ac:dyDescent="0.25">
      <c r="A313" s="175" t="s">
        <v>11571</v>
      </c>
      <c r="B313" t="s">
        <v>11709</v>
      </c>
      <c r="C313" s="179" t="str">
        <f t="shared" si="23"/>
        <v>CM:WQXTEST16465:M1999</v>
      </c>
      <c r="D313" s="178" t="s">
        <v>11775</v>
      </c>
      <c r="E313" s="178" t="s">
        <v>11774</v>
      </c>
      <c r="F313" s="276">
        <v>36463</v>
      </c>
      <c r="G313" s="239">
        <f t="shared" si="24"/>
        <v>36161</v>
      </c>
      <c r="H313" s="239">
        <f t="shared" si="25"/>
        <v>36525</v>
      </c>
      <c r="I313" s="175" t="s">
        <v>11772</v>
      </c>
      <c r="J313" s="24" t="s">
        <v>8637</v>
      </c>
      <c r="K313" s="175" t="s">
        <v>11771</v>
      </c>
      <c r="L313" s="175" t="s">
        <v>11726</v>
      </c>
      <c r="M313" s="181">
        <f t="shared" si="28"/>
        <v>36463</v>
      </c>
      <c r="N313" s="181"/>
      <c r="Q313" s="181" t="s">
        <v>2674</v>
      </c>
      <c r="T313" s="181" t="s">
        <v>11304</v>
      </c>
      <c r="U313">
        <v>2090</v>
      </c>
      <c r="V313" s="6" t="s">
        <v>9144</v>
      </c>
      <c r="W313" s="6"/>
      <c r="X313" t="s">
        <v>11235</v>
      </c>
      <c r="Y313" t="s">
        <v>11283</v>
      </c>
    </row>
    <row r="314" spans="1:25" x14ac:dyDescent="0.25">
      <c r="A314" s="175" t="s">
        <v>11571</v>
      </c>
      <c r="B314" t="s">
        <v>11709</v>
      </c>
      <c r="C314" s="179" t="str">
        <f t="shared" si="23"/>
        <v>CM:WQXTEST16465:M1999</v>
      </c>
      <c r="D314" s="178" t="s">
        <v>11775</v>
      </c>
      <c r="E314" s="178" t="s">
        <v>11774</v>
      </c>
      <c r="F314" s="276">
        <v>36464</v>
      </c>
      <c r="G314" s="239">
        <f t="shared" si="24"/>
        <v>36161</v>
      </c>
      <c r="H314" s="239">
        <f t="shared" si="25"/>
        <v>36525</v>
      </c>
      <c r="I314" s="175" t="s">
        <v>11772</v>
      </c>
      <c r="J314" s="24" t="s">
        <v>8637</v>
      </c>
      <c r="K314" s="175" t="s">
        <v>11771</v>
      </c>
      <c r="L314" s="175" t="s">
        <v>11726</v>
      </c>
      <c r="M314" s="181">
        <f t="shared" si="28"/>
        <v>36464</v>
      </c>
      <c r="N314" s="181"/>
      <c r="Q314" s="181" t="s">
        <v>2674</v>
      </c>
      <c r="T314" s="181" t="s">
        <v>11304</v>
      </c>
      <c r="U314">
        <v>1990</v>
      </c>
      <c r="V314" s="6" t="s">
        <v>9144</v>
      </c>
      <c r="W314" s="6"/>
      <c r="X314" t="s">
        <v>11235</v>
      </c>
      <c r="Y314" t="s">
        <v>11283</v>
      </c>
    </row>
    <row r="315" spans="1:25" x14ac:dyDescent="0.25">
      <c r="A315" s="175" t="s">
        <v>11571</v>
      </c>
      <c r="B315" t="s">
        <v>11709</v>
      </c>
      <c r="C315" s="179" t="str">
        <f t="shared" si="23"/>
        <v>CM:WQXTEST16465:M1999</v>
      </c>
      <c r="D315" s="178" t="s">
        <v>11775</v>
      </c>
      <c r="E315" s="178" t="s">
        <v>11774</v>
      </c>
      <c r="F315" s="276">
        <v>36434</v>
      </c>
      <c r="G315" s="239">
        <f t="shared" si="24"/>
        <v>36161</v>
      </c>
      <c r="H315" s="239">
        <f t="shared" si="25"/>
        <v>36525</v>
      </c>
      <c r="I315" s="175" t="s">
        <v>11772</v>
      </c>
      <c r="J315" s="24" t="s">
        <v>8637</v>
      </c>
      <c r="K315" s="175" t="s">
        <v>11771</v>
      </c>
      <c r="L315" s="175" t="s">
        <v>11726</v>
      </c>
      <c r="M315" s="181">
        <f t="shared" si="28"/>
        <v>36434</v>
      </c>
      <c r="N315" s="181"/>
      <c r="Q315" s="181" t="s">
        <v>10005</v>
      </c>
      <c r="T315" s="181" t="s">
        <v>11303</v>
      </c>
      <c r="U315">
        <v>21.4</v>
      </c>
      <c r="V315" t="s">
        <v>11576</v>
      </c>
      <c r="W315"/>
      <c r="X315" t="s">
        <v>11235</v>
      </c>
      <c r="Y315" t="s">
        <v>11281</v>
      </c>
    </row>
    <row r="316" spans="1:25" x14ac:dyDescent="0.25">
      <c r="A316" s="175" t="s">
        <v>11571</v>
      </c>
      <c r="B316" t="s">
        <v>11709</v>
      </c>
      <c r="C316" s="179" t="str">
        <f t="shared" si="23"/>
        <v>CM:WQXTEST16465:M1999</v>
      </c>
      <c r="D316" s="178" t="s">
        <v>11775</v>
      </c>
      <c r="E316" s="178" t="s">
        <v>11774</v>
      </c>
      <c r="F316" s="276">
        <v>36435</v>
      </c>
      <c r="G316" s="239">
        <f t="shared" si="24"/>
        <v>36161</v>
      </c>
      <c r="H316" s="239">
        <f t="shared" si="25"/>
        <v>36525</v>
      </c>
      <c r="I316" s="175" t="s">
        <v>11772</v>
      </c>
      <c r="J316" s="24" t="s">
        <v>8637</v>
      </c>
      <c r="K316" s="175" t="s">
        <v>11771</v>
      </c>
      <c r="L316" s="175" t="s">
        <v>11726</v>
      </c>
      <c r="M316" s="181">
        <f t="shared" si="28"/>
        <v>36435</v>
      </c>
      <c r="N316" s="181"/>
      <c r="Q316" s="181" t="s">
        <v>10005</v>
      </c>
      <c r="T316" s="181" t="s">
        <v>11303</v>
      </c>
      <c r="U316">
        <v>20.5</v>
      </c>
      <c r="V316" t="s">
        <v>11576</v>
      </c>
      <c r="W316"/>
      <c r="X316" t="s">
        <v>11235</v>
      </c>
      <c r="Y316" t="s">
        <v>11281</v>
      </c>
    </row>
    <row r="317" spans="1:25" x14ac:dyDescent="0.25">
      <c r="A317" s="175" t="s">
        <v>11571</v>
      </c>
      <c r="B317" t="s">
        <v>11709</v>
      </c>
      <c r="C317" s="179" t="str">
        <f t="shared" si="23"/>
        <v>CM:WQXTEST16465:M1999</v>
      </c>
      <c r="D317" s="178" t="s">
        <v>11775</v>
      </c>
      <c r="E317" s="178" t="s">
        <v>11774</v>
      </c>
      <c r="F317" s="276">
        <v>36436</v>
      </c>
      <c r="G317" s="239">
        <f t="shared" si="24"/>
        <v>36161</v>
      </c>
      <c r="H317" s="239">
        <f t="shared" si="25"/>
        <v>36525</v>
      </c>
      <c r="I317" s="175" t="s">
        <v>11772</v>
      </c>
      <c r="J317" s="24" t="s">
        <v>8637</v>
      </c>
      <c r="K317" s="175" t="s">
        <v>11771</v>
      </c>
      <c r="L317" s="175" t="s">
        <v>11726</v>
      </c>
      <c r="M317" s="181">
        <f t="shared" si="28"/>
        <v>36436</v>
      </c>
      <c r="N317" s="181"/>
      <c r="Q317" s="181" t="s">
        <v>10005</v>
      </c>
      <c r="T317" s="181" t="s">
        <v>11303</v>
      </c>
      <c r="U317">
        <v>19.7</v>
      </c>
      <c r="V317" t="s">
        <v>11576</v>
      </c>
      <c r="W317"/>
      <c r="X317" t="s">
        <v>11235</v>
      </c>
      <c r="Y317" t="s">
        <v>11281</v>
      </c>
    </row>
    <row r="318" spans="1:25" x14ac:dyDescent="0.25">
      <c r="A318" s="175" t="s">
        <v>11571</v>
      </c>
      <c r="B318" t="s">
        <v>11709</v>
      </c>
      <c r="C318" s="179" t="str">
        <f t="shared" si="23"/>
        <v>CM:WQXTEST16465:M1999</v>
      </c>
      <c r="D318" s="178" t="s">
        <v>11775</v>
      </c>
      <c r="E318" s="178" t="s">
        <v>11774</v>
      </c>
      <c r="F318" s="276">
        <v>36437</v>
      </c>
      <c r="G318" s="239">
        <f t="shared" si="24"/>
        <v>36161</v>
      </c>
      <c r="H318" s="239">
        <f t="shared" si="25"/>
        <v>36525</v>
      </c>
      <c r="I318" s="175" t="s">
        <v>11772</v>
      </c>
      <c r="J318" s="24" t="s">
        <v>8637</v>
      </c>
      <c r="K318" s="175" t="s">
        <v>11771</v>
      </c>
      <c r="L318" s="175" t="s">
        <v>11726</v>
      </c>
      <c r="M318" s="181">
        <f t="shared" si="28"/>
        <v>36437</v>
      </c>
      <c r="N318" s="181"/>
      <c r="Q318" s="181" t="s">
        <v>10005</v>
      </c>
      <c r="T318" s="181" t="s">
        <v>11303</v>
      </c>
      <c r="U318">
        <v>18.899999999999999</v>
      </c>
      <c r="V318" t="s">
        <v>11576</v>
      </c>
      <c r="W318"/>
      <c r="X318" t="s">
        <v>11235</v>
      </c>
      <c r="Y318" t="s">
        <v>11281</v>
      </c>
    </row>
    <row r="319" spans="1:25" x14ac:dyDescent="0.25">
      <c r="A319" s="175" t="s">
        <v>11571</v>
      </c>
      <c r="B319" t="s">
        <v>11709</v>
      </c>
      <c r="C319" s="179" t="str">
        <f t="shared" si="23"/>
        <v>CM:WQXTEST16465:M1999</v>
      </c>
      <c r="D319" s="178" t="s">
        <v>11775</v>
      </c>
      <c r="E319" s="178" t="s">
        <v>11774</v>
      </c>
      <c r="F319" s="276">
        <v>36438</v>
      </c>
      <c r="G319" s="239">
        <f t="shared" si="24"/>
        <v>36161</v>
      </c>
      <c r="H319" s="239">
        <f t="shared" si="25"/>
        <v>36525</v>
      </c>
      <c r="I319" s="175" t="s">
        <v>11772</v>
      </c>
      <c r="J319" s="24" t="s">
        <v>8637</v>
      </c>
      <c r="K319" s="175" t="s">
        <v>11771</v>
      </c>
      <c r="L319" s="175" t="s">
        <v>11726</v>
      </c>
      <c r="M319" s="181">
        <f t="shared" si="28"/>
        <v>36438</v>
      </c>
      <c r="N319" s="181"/>
      <c r="Q319" s="181" t="s">
        <v>10005</v>
      </c>
      <c r="T319" s="181" t="s">
        <v>11303</v>
      </c>
      <c r="U319">
        <v>17.600000000000001</v>
      </c>
      <c r="V319" t="s">
        <v>11576</v>
      </c>
      <c r="W319"/>
      <c r="X319" t="s">
        <v>11235</v>
      </c>
      <c r="Y319" t="s">
        <v>11281</v>
      </c>
    </row>
    <row r="320" spans="1:25" x14ac:dyDescent="0.25">
      <c r="A320" s="175" t="s">
        <v>11571</v>
      </c>
      <c r="B320" t="s">
        <v>11709</v>
      </c>
      <c r="C320" s="179" t="str">
        <f t="shared" si="23"/>
        <v>CM:WQXTEST16465:M1999</v>
      </c>
      <c r="D320" s="178" t="s">
        <v>11775</v>
      </c>
      <c r="E320" s="178" t="s">
        <v>11774</v>
      </c>
      <c r="F320" s="276">
        <v>36439</v>
      </c>
      <c r="G320" s="239">
        <f t="shared" si="24"/>
        <v>36161</v>
      </c>
      <c r="H320" s="239">
        <f t="shared" si="25"/>
        <v>36525</v>
      </c>
      <c r="I320" s="175" t="s">
        <v>11772</v>
      </c>
      <c r="J320" s="24" t="s">
        <v>8637</v>
      </c>
      <c r="K320" s="175" t="s">
        <v>11771</v>
      </c>
      <c r="L320" s="175" t="s">
        <v>11726</v>
      </c>
      <c r="M320" s="181">
        <f t="shared" si="28"/>
        <v>36439</v>
      </c>
      <c r="N320" s="181"/>
      <c r="Q320" s="181" t="s">
        <v>10005</v>
      </c>
      <c r="T320" s="181" t="s">
        <v>11303</v>
      </c>
      <c r="U320">
        <v>17</v>
      </c>
      <c r="V320" t="s">
        <v>11576</v>
      </c>
      <c r="W320"/>
      <c r="X320" t="s">
        <v>11235</v>
      </c>
      <c r="Y320" t="s">
        <v>11281</v>
      </c>
    </row>
    <row r="321" spans="1:25" x14ac:dyDescent="0.25">
      <c r="A321" s="175" t="s">
        <v>11571</v>
      </c>
      <c r="B321" t="s">
        <v>11709</v>
      </c>
      <c r="C321" s="179" t="str">
        <f t="shared" si="23"/>
        <v>CM:WQXTEST16465:M1999</v>
      </c>
      <c r="D321" s="178" t="s">
        <v>11775</v>
      </c>
      <c r="E321" s="178" t="s">
        <v>11774</v>
      </c>
      <c r="F321" s="276">
        <v>36440</v>
      </c>
      <c r="G321" s="239">
        <f t="shared" si="24"/>
        <v>36161</v>
      </c>
      <c r="H321" s="239">
        <f t="shared" si="25"/>
        <v>36525</v>
      </c>
      <c r="I321" s="175" t="s">
        <v>11772</v>
      </c>
      <c r="J321" s="24" t="s">
        <v>8637</v>
      </c>
      <c r="K321" s="175" t="s">
        <v>11771</v>
      </c>
      <c r="L321" s="175" t="s">
        <v>11726</v>
      </c>
      <c r="M321" s="181">
        <f t="shared" si="28"/>
        <v>36440</v>
      </c>
      <c r="N321" s="181"/>
      <c r="Q321" s="181" t="s">
        <v>10005</v>
      </c>
      <c r="T321" s="181" t="s">
        <v>11303</v>
      </c>
      <c r="U321">
        <v>17.600000000000001</v>
      </c>
      <c r="V321" t="s">
        <v>11576</v>
      </c>
      <c r="W321"/>
      <c r="X321" t="s">
        <v>11235</v>
      </c>
      <c r="Y321" t="s">
        <v>11281</v>
      </c>
    </row>
    <row r="322" spans="1:25" x14ac:dyDescent="0.25">
      <c r="A322" s="175" t="s">
        <v>11571</v>
      </c>
      <c r="B322" t="s">
        <v>11709</v>
      </c>
      <c r="C322" s="179" t="str">
        <f t="shared" si="23"/>
        <v>CM:WQXTEST16465:M1999</v>
      </c>
      <c r="D322" s="178" t="s">
        <v>11775</v>
      </c>
      <c r="E322" s="178" t="s">
        <v>11774</v>
      </c>
      <c r="F322" s="276">
        <v>36441</v>
      </c>
      <c r="G322" s="239">
        <f t="shared" si="24"/>
        <v>36161</v>
      </c>
      <c r="H322" s="239">
        <f t="shared" si="25"/>
        <v>36525</v>
      </c>
      <c r="I322" s="175" t="s">
        <v>11772</v>
      </c>
      <c r="J322" s="24" t="s">
        <v>8637</v>
      </c>
      <c r="K322" s="175" t="s">
        <v>11771</v>
      </c>
      <c r="L322" s="175" t="s">
        <v>11726</v>
      </c>
      <c r="M322" s="181">
        <f t="shared" si="28"/>
        <v>36441</v>
      </c>
      <c r="N322" s="181"/>
      <c r="Q322" s="181" t="s">
        <v>10005</v>
      </c>
      <c r="T322" s="181" t="s">
        <v>11303</v>
      </c>
      <c r="U322">
        <v>18.5</v>
      </c>
      <c r="V322" t="s">
        <v>11576</v>
      </c>
      <c r="W322"/>
      <c r="X322" t="s">
        <v>11235</v>
      </c>
      <c r="Y322" t="s">
        <v>11281</v>
      </c>
    </row>
    <row r="323" spans="1:25" x14ac:dyDescent="0.25">
      <c r="A323" s="175" t="s">
        <v>11571</v>
      </c>
      <c r="B323" t="s">
        <v>11709</v>
      </c>
      <c r="C323" s="179" t="str">
        <f t="shared" si="23"/>
        <v>CM:WQXTEST16465:M1999</v>
      </c>
      <c r="D323" s="178" t="s">
        <v>11775</v>
      </c>
      <c r="E323" s="178" t="s">
        <v>11774</v>
      </c>
      <c r="F323" s="276">
        <v>36442</v>
      </c>
      <c r="G323" s="239">
        <f t="shared" si="24"/>
        <v>36161</v>
      </c>
      <c r="H323" s="239">
        <f t="shared" si="25"/>
        <v>36525</v>
      </c>
      <c r="I323" s="175" t="s">
        <v>11772</v>
      </c>
      <c r="J323" s="24" t="s">
        <v>8637</v>
      </c>
      <c r="K323" s="175" t="s">
        <v>11771</v>
      </c>
      <c r="L323" s="175" t="s">
        <v>11726</v>
      </c>
      <c r="M323" s="181">
        <f t="shared" si="28"/>
        <v>36442</v>
      </c>
      <c r="N323" s="181"/>
      <c r="Q323" s="181" t="s">
        <v>10005</v>
      </c>
      <c r="T323" s="181" t="s">
        <v>11303</v>
      </c>
      <c r="U323">
        <v>18.8</v>
      </c>
      <c r="V323" t="s">
        <v>11576</v>
      </c>
      <c r="W323"/>
      <c r="X323" t="s">
        <v>11235</v>
      </c>
      <c r="Y323" t="s">
        <v>11281</v>
      </c>
    </row>
    <row r="324" spans="1:25" x14ac:dyDescent="0.25">
      <c r="A324" s="175" t="s">
        <v>11571</v>
      </c>
      <c r="B324" t="s">
        <v>11709</v>
      </c>
      <c r="C324" s="179" t="str">
        <f t="shared" si="23"/>
        <v>CM:WQXTEST16465:M1999</v>
      </c>
      <c r="D324" s="178" t="s">
        <v>11775</v>
      </c>
      <c r="E324" s="178" t="s">
        <v>11774</v>
      </c>
      <c r="F324" s="276">
        <v>36443</v>
      </c>
      <c r="G324" s="239">
        <f t="shared" si="24"/>
        <v>36161</v>
      </c>
      <c r="H324" s="239">
        <f t="shared" si="25"/>
        <v>36525</v>
      </c>
      <c r="I324" s="175" t="s">
        <v>11772</v>
      </c>
      <c r="J324" s="24" t="s">
        <v>8637</v>
      </c>
      <c r="K324" s="175" t="s">
        <v>11771</v>
      </c>
      <c r="L324" s="175" t="s">
        <v>11726</v>
      </c>
      <c r="M324" s="181">
        <f t="shared" si="28"/>
        <v>36443</v>
      </c>
      <c r="N324" s="181"/>
      <c r="Q324" s="181" t="s">
        <v>10005</v>
      </c>
      <c r="T324" s="181" t="s">
        <v>11303</v>
      </c>
      <c r="U324">
        <v>20.100000000000001</v>
      </c>
      <c r="V324" t="s">
        <v>11576</v>
      </c>
      <c r="W324"/>
      <c r="X324" t="s">
        <v>11235</v>
      </c>
      <c r="Y324" t="s">
        <v>11281</v>
      </c>
    </row>
    <row r="325" spans="1:25" x14ac:dyDescent="0.25">
      <c r="A325" s="175" t="s">
        <v>11571</v>
      </c>
      <c r="B325" t="s">
        <v>11709</v>
      </c>
      <c r="C325" s="179" t="str">
        <f t="shared" si="23"/>
        <v>CM:WQXTEST16465:M1999</v>
      </c>
      <c r="D325" s="178" t="s">
        <v>11775</v>
      </c>
      <c r="E325" s="178" t="s">
        <v>11774</v>
      </c>
      <c r="F325" s="276">
        <v>36444</v>
      </c>
      <c r="G325" s="239">
        <f t="shared" si="24"/>
        <v>36161</v>
      </c>
      <c r="H325" s="239">
        <f t="shared" si="25"/>
        <v>36525</v>
      </c>
      <c r="I325" s="175" t="s">
        <v>11772</v>
      </c>
      <c r="J325" s="24" t="s">
        <v>8637</v>
      </c>
      <c r="K325" s="175" t="s">
        <v>11771</v>
      </c>
      <c r="L325" s="175" t="s">
        <v>11726</v>
      </c>
      <c r="M325" s="181">
        <f t="shared" si="28"/>
        <v>36444</v>
      </c>
      <c r="N325" s="181"/>
      <c r="Q325" s="181" t="s">
        <v>10005</v>
      </c>
      <c r="T325" s="181" t="s">
        <v>11303</v>
      </c>
      <c r="U325">
        <v>20.3</v>
      </c>
      <c r="V325" t="s">
        <v>11576</v>
      </c>
      <c r="W325"/>
      <c r="X325" t="s">
        <v>11235</v>
      </c>
      <c r="Y325" t="s">
        <v>11281</v>
      </c>
    </row>
    <row r="326" spans="1:25" x14ac:dyDescent="0.25">
      <c r="A326" s="175" t="s">
        <v>11571</v>
      </c>
      <c r="B326" t="s">
        <v>11709</v>
      </c>
      <c r="C326" s="179" t="str">
        <f t="shared" si="23"/>
        <v>CM:WQXTEST16465:M1999</v>
      </c>
      <c r="D326" s="178" t="s">
        <v>11775</v>
      </c>
      <c r="E326" s="178" t="s">
        <v>11774</v>
      </c>
      <c r="F326" s="276">
        <v>36445</v>
      </c>
      <c r="G326" s="239">
        <f t="shared" si="24"/>
        <v>36161</v>
      </c>
      <c r="H326" s="239">
        <f t="shared" si="25"/>
        <v>36525</v>
      </c>
      <c r="I326" s="175" t="s">
        <v>11772</v>
      </c>
      <c r="J326" s="24" t="s">
        <v>8637</v>
      </c>
      <c r="K326" s="175" t="s">
        <v>11771</v>
      </c>
      <c r="L326" s="175" t="s">
        <v>11726</v>
      </c>
      <c r="M326" s="181">
        <f t="shared" si="28"/>
        <v>36445</v>
      </c>
      <c r="N326" s="181"/>
      <c r="Q326" s="181" t="s">
        <v>10005</v>
      </c>
      <c r="T326" s="181" t="s">
        <v>11303</v>
      </c>
      <c r="U326">
        <v>21.3</v>
      </c>
      <c r="V326" t="s">
        <v>11576</v>
      </c>
      <c r="W326"/>
      <c r="X326" t="s">
        <v>11235</v>
      </c>
      <c r="Y326" t="s">
        <v>11281</v>
      </c>
    </row>
    <row r="327" spans="1:25" x14ac:dyDescent="0.25">
      <c r="A327" s="175" t="s">
        <v>11571</v>
      </c>
      <c r="B327" t="s">
        <v>11709</v>
      </c>
      <c r="C327" s="179" t="str">
        <f t="shared" si="23"/>
        <v>CM:WQXTEST16465:M1999</v>
      </c>
      <c r="D327" s="178" t="s">
        <v>11775</v>
      </c>
      <c r="E327" s="178" t="s">
        <v>11774</v>
      </c>
      <c r="F327" s="276">
        <v>36446</v>
      </c>
      <c r="G327" s="239">
        <f t="shared" si="24"/>
        <v>36161</v>
      </c>
      <c r="H327" s="239">
        <f t="shared" si="25"/>
        <v>36525</v>
      </c>
      <c r="I327" s="175" t="s">
        <v>11772</v>
      </c>
      <c r="J327" s="24" t="s">
        <v>8637</v>
      </c>
      <c r="K327" s="175" t="s">
        <v>11771</v>
      </c>
      <c r="L327" s="175" t="s">
        <v>11726</v>
      </c>
      <c r="M327" s="181">
        <f t="shared" si="28"/>
        <v>36446</v>
      </c>
      <c r="N327" s="181"/>
      <c r="Q327" s="181" t="s">
        <v>10005</v>
      </c>
      <c r="T327" s="181" t="s">
        <v>11303</v>
      </c>
      <c r="U327">
        <v>21</v>
      </c>
      <c r="V327" t="s">
        <v>11576</v>
      </c>
      <c r="W327"/>
      <c r="X327" t="s">
        <v>11235</v>
      </c>
      <c r="Y327" t="s">
        <v>11281</v>
      </c>
    </row>
    <row r="328" spans="1:25" x14ac:dyDescent="0.25">
      <c r="A328" s="175" t="s">
        <v>11571</v>
      </c>
      <c r="B328" t="s">
        <v>11709</v>
      </c>
      <c r="C328" s="179" t="str">
        <f t="shared" si="23"/>
        <v>CM:WQXTEST16465:M1999</v>
      </c>
      <c r="D328" s="178" t="s">
        <v>11775</v>
      </c>
      <c r="E328" s="178" t="s">
        <v>11774</v>
      </c>
      <c r="F328" s="276">
        <v>36447</v>
      </c>
      <c r="G328" s="239">
        <f t="shared" si="24"/>
        <v>36161</v>
      </c>
      <c r="H328" s="239">
        <f t="shared" si="25"/>
        <v>36525</v>
      </c>
      <c r="I328" s="175" t="s">
        <v>11772</v>
      </c>
      <c r="J328" s="24" t="s">
        <v>8637</v>
      </c>
      <c r="K328" s="175" t="s">
        <v>11771</v>
      </c>
      <c r="L328" s="175" t="s">
        <v>11726</v>
      </c>
      <c r="M328" s="181">
        <f t="shared" si="28"/>
        <v>36447</v>
      </c>
      <c r="N328" s="181"/>
      <c r="Q328" s="181" t="s">
        <v>10005</v>
      </c>
      <c r="T328" s="181" t="s">
        <v>11303</v>
      </c>
      <c r="U328">
        <v>20.2</v>
      </c>
      <c r="V328" t="s">
        <v>11576</v>
      </c>
      <c r="W328"/>
      <c r="X328" t="s">
        <v>11235</v>
      </c>
      <c r="Y328" t="s">
        <v>11281</v>
      </c>
    </row>
    <row r="329" spans="1:25" x14ac:dyDescent="0.25">
      <c r="A329" s="175" t="s">
        <v>11571</v>
      </c>
      <c r="B329" t="s">
        <v>11709</v>
      </c>
      <c r="C329" s="179" t="str">
        <f t="shared" si="23"/>
        <v>CM:WQXTEST16465:M1999</v>
      </c>
      <c r="D329" s="178" t="s">
        <v>11775</v>
      </c>
      <c r="E329" s="178" t="s">
        <v>11774</v>
      </c>
      <c r="F329" s="276">
        <v>36448</v>
      </c>
      <c r="G329" s="239">
        <f t="shared" si="24"/>
        <v>36161</v>
      </c>
      <c r="H329" s="239">
        <f t="shared" si="25"/>
        <v>36525</v>
      </c>
      <c r="I329" s="175" t="s">
        <v>11772</v>
      </c>
      <c r="J329" s="24" t="s">
        <v>8637</v>
      </c>
      <c r="K329" s="175" t="s">
        <v>11771</v>
      </c>
      <c r="L329" s="175" t="s">
        <v>11726</v>
      </c>
      <c r="M329" s="181">
        <f t="shared" si="28"/>
        <v>36448</v>
      </c>
      <c r="N329" s="181"/>
      <c r="Q329" s="181" t="s">
        <v>10005</v>
      </c>
      <c r="T329" s="181" t="s">
        <v>11303</v>
      </c>
      <c r="U329">
        <v>18</v>
      </c>
      <c r="V329" t="s">
        <v>11576</v>
      </c>
      <c r="W329"/>
      <c r="X329" t="s">
        <v>11235</v>
      </c>
      <c r="Y329" t="s">
        <v>11281</v>
      </c>
    </row>
    <row r="330" spans="1:25" x14ac:dyDescent="0.25">
      <c r="A330" s="175" t="s">
        <v>11571</v>
      </c>
      <c r="B330" t="s">
        <v>11709</v>
      </c>
      <c r="C330" s="179" t="str">
        <f t="shared" si="23"/>
        <v>CM:WQXTEST16465:M1999</v>
      </c>
      <c r="D330" s="178" t="s">
        <v>11775</v>
      </c>
      <c r="E330" s="178" t="s">
        <v>11774</v>
      </c>
      <c r="F330" s="276">
        <v>36449</v>
      </c>
      <c r="G330" s="239">
        <f t="shared" si="24"/>
        <v>36161</v>
      </c>
      <c r="H330" s="239">
        <f t="shared" si="25"/>
        <v>36525</v>
      </c>
      <c r="I330" s="175" t="s">
        <v>11772</v>
      </c>
      <c r="J330" s="24" t="s">
        <v>8637</v>
      </c>
      <c r="K330" s="175" t="s">
        <v>11771</v>
      </c>
      <c r="L330" s="175" t="s">
        <v>11726</v>
      </c>
      <c r="M330" s="181">
        <f t="shared" si="28"/>
        <v>36449</v>
      </c>
      <c r="N330" s="181"/>
      <c r="Q330" s="181" t="s">
        <v>10005</v>
      </c>
      <c r="T330" s="181" t="s">
        <v>11303</v>
      </c>
      <c r="U330">
        <v>16.899999999999999</v>
      </c>
      <c r="V330" t="s">
        <v>11576</v>
      </c>
      <c r="W330"/>
      <c r="X330" t="s">
        <v>11235</v>
      </c>
      <c r="Y330" t="s">
        <v>11281</v>
      </c>
    </row>
    <row r="331" spans="1:25" x14ac:dyDescent="0.25">
      <c r="A331" s="175" t="s">
        <v>11571</v>
      </c>
      <c r="B331" t="s">
        <v>11709</v>
      </c>
      <c r="C331" s="179" t="str">
        <f t="shared" si="23"/>
        <v>CM:WQXTEST16465:M1999</v>
      </c>
      <c r="D331" s="178" t="s">
        <v>11775</v>
      </c>
      <c r="E331" s="178" t="s">
        <v>11774</v>
      </c>
      <c r="F331" s="276">
        <v>36450</v>
      </c>
      <c r="G331" s="239">
        <f t="shared" si="24"/>
        <v>36161</v>
      </c>
      <c r="H331" s="239">
        <f t="shared" si="25"/>
        <v>36525</v>
      </c>
      <c r="I331" s="175" t="s">
        <v>11772</v>
      </c>
      <c r="J331" s="24" t="s">
        <v>8637</v>
      </c>
      <c r="K331" s="175" t="s">
        <v>11771</v>
      </c>
      <c r="L331" s="175" t="s">
        <v>11726</v>
      </c>
      <c r="M331" s="181">
        <f t="shared" si="28"/>
        <v>36450</v>
      </c>
      <c r="N331" s="181"/>
      <c r="Q331" s="181" t="s">
        <v>10005</v>
      </c>
      <c r="T331" s="181" t="s">
        <v>11303</v>
      </c>
      <c r="U331">
        <v>16.600000000000001</v>
      </c>
      <c r="V331" t="s">
        <v>11576</v>
      </c>
      <c r="W331"/>
      <c r="X331" t="s">
        <v>11235</v>
      </c>
      <c r="Y331" t="s">
        <v>11281</v>
      </c>
    </row>
    <row r="332" spans="1:25" x14ac:dyDescent="0.25">
      <c r="A332" s="175" t="s">
        <v>11571</v>
      </c>
      <c r="B332" t="s">
        <v>11709</v>
      </c>
      <c r="C332" s="179" t="str">
        <f t="shared" si="23"/>
        <v>CM:WQXTEST16465:M1999</v>
      </c>
      <c r="D332" s="178" t="s">
        <v>11775</v>
      </c>
      <c r="E332" s="178" t="s">
        <v>11774</v>
      </c>
      <c r="F332" s="276">
        <v>36451</v>
      </c>
      <c r="G332" s="239">
        <f t="shared" si="24"/>
        <v>36161</v>
      </c>
      <c r="H332" s="239">
        <f t="shared" si="25"/>
        <v>36525</v>
      </c>
      <c r="I332" s="175" t="s">
        <v>11772</v>
      </c>
      <c r="J332" s="24" t="s">
        <v>8637</v>
      </c>
      <c r="K332" s="175" t="s">
        <v>11771</v>
      </c>
      <c r="L332" s="175" t="s">
        <v>11726</v>
      </c>
      <c r="M332" s="181">
        <f t="shared" si="28"/>
        <v>36451</v>
      </c>
      <c r="N332" s="181"/>
      <c r="Q332" s="181" t="s">
        <v>10005</v>
      </c>
      <c r="T332" s="181" t="s">
        <v>11303</v>
      </c>
      <c r="U332">
        <v>16.100000000000001</v>
      </c>
      <c r="V332" t="s">
        <v>11576</v>
      </c>
      <c r="W332"/>
      <c r="X332" t="s">
        <v>11235</v>
      </c>
      <c r="Y332" t="s">
        <v>11281</v>
      </c>
    </row>
    <row r="333" spans="1:25" x14ac:dyDescent="0.25">
      <c r="A333" s="175" t="s">
        <v>11571</v>
      </c>
      <c r="B333" t="s">
        <v>11709</v>
      </c>
      <c r="C333" s="179" t="str">
        <f t="shared" si="23"/>
        <v>CM:WQXTEST16465:M1999</v>
      </c>
      <c r="D333" s="178" t="s">
        <v>11775</v>
      </c>
      <c r="E333" s="178" t="s">
        <v>11774</v>
      </c>
      <c r="F333" s="276">
        <v>36452</v>
      </c>
      <c r="G333" s="239">
        <f t="shared" si="24"/>
        <v>36161</v>
      </c>
      <c r="H333" s="239">
        <f t="shared" si="25"/>
        <v>36525</v>
      </c>
      <c r="I333" s="175" t="s">
        <v>11772</v>
      </c>
      <c r="J333" s="24" t="s">
        <v>8637</v>
      </c>
      <c r="K333" s="175" t="s">
        <v>11771</v>
      </c>
      <c r="L333" s="175" t="s">
        <v>11726</v>
      </c>
      <c r="M333" s="181">
        <f t="shared" si="28"/>
        <v>36452</v>
      </c>
      <c r="N333" s="181"/>
      <c r="Q333" s="181" t="s">
        <v>10005</v>
      </c>
      <c r="T333" s="181" t="s">
        <v>11303</v>
      </c>
      <c r="U333">
        <v>15.9</v>
      </c>
      <c r="V333" t="s">
        <v>11576</v>
      </c>
      <c r="W333"/>
      <c r="X333" t="s">
        <v>11235</v>
      </c>
      <c r="Y333" t="s">
        <v>11281</v>
      </c>
    </row>
    <row r="334" spans="1:25" x14ac:dyDescent="0.25">
      <c r="A334" s="175" t="s">
        <v>11571</v>
      </c>
      <c r="B334" t="s">
        <v>11709</v>
      </c>
      <c r="C334" s="179" t="str">
        <f t="shared" si="23"/>
        <v>CM:WQXTEST16465:M1999</v>
      </c>
      <c r="D334" s="178" t="s">
        <v>11775</v>
      </c>
      <c r="E334" s="178" t="s">
        <v>11774</v>
      </c>
      <c r="F334" s="276">
        <v>36453</v>
      </c>
      <c r="G334" s="239">
        <f t="shared" si="24"/>
        <v>36161</v>
      </c>
      <c r="H334" s="239">
        <f t="shared" si="25"/>
        <v>36525</v>
      </c>
      <c r="I334" s="175" t="s">
        <v>11772</v>
      </c>
      <c r="J334" s="24" t="s">
        <v>8637</v>
      </c>
      <c r="K334" s="175" t="s">
        <v>11771</v>
      </c>
      <c r="L334" s="175" t="s">
        <v>11726</v>
      </c>
      <c r="M334" s="181">
        <f t="shared" si="28"/>
        <v>36453</v>
      </c>
      <c r="N334" s="181"/>
      <c r="Q334" s="181" t="s">
        <v>10005</v>
      </c>
      <c r="T334" s="181" t="s">
        <v>11303</v>
      </c>
      <c r="U334">
        <v>15.8</v>
      </c>
      <c r="V334" t="s">
        <v>11576</v>
      </c>
      <c r="W334"/>
      <c r="X334" t="s">
        <v>11235</v>
      </c>
      <c r="Y334" t="s">
        <v>11281</v>
      </c>
    </row>
    <row r="335" spans="1:25" x14ac:dyDescent="0.25">
      <c r="A335" s="175" t="s">
        <v>11571</v>
      </c>
      <c r="B335" t="s">
        <v>11709</v>
      </c>
      <c r="C335" s="179" t="str">
        <f t="shared" si="23"/>
        <v>CM:WQXTEST16465:M1999</v>
      </c>
      <c r="D335" s="178" t="s">
        <v>11775</v>
      </c>
      <c r="E335" s="178" t="s">
        <v>11774</v>
      </c>
      <c r="F335" s="276">
        <v>36454</v>
      </c>
      <c r="G335" s="239">
        <f t="shared" si="24"/>
        <v>36161</v>
      </c>
      <c r="H335" s="239">
        <f t="shared" si="25"/>
        <v>36525</v>
      </c>
      <c r="I335" s="175" t="s">
        <v>11772</v>
      </c>
      <c r="J335" s="24" t="s">
        <v>8637</v>
      </c>
      <c r="K335" s="175" t="s">
        <v>11771</v>
      </c>
      <c r="L335" s="175" t="s">
        <v>11726</v>
      </c>
      <c r="M335" s="181">
        <f t="shared" si="28"/>
        <v>36454</v>
      </c>
      <c r="N335" s="181"/>
      <c r="Q335" s="181" t="s">
        <v>10005</v>
      </c>
      <c r="T335" s="181" t="s">
        <v>11303</v>
      </c>
      <c r="U335">
        <v>15.3</v>
      </c>
      <c r="V335" t="s">
        <v>11576</v>
      </c>
      <c r="W335"/>
      <c r="X335" t="s">
        <v>11235</v>
      </c>
      <c r="Y335" t="s">
        <v>11281</v>
      </c>
    </row>
    <row r="336" spans="1:25" x14ac:dyDescent="0.25">
      <c r="A336" s="175" t="s">
        <v>11571</v>
      </c>
      <c r="B336" t="s">
        <v>11709</v>
      </c>
      <c r="C336" s="179" t="str">
        <f t="shared" si="23"/>
        <v>CM:WQXTEST16465:M1999</v>
      </c>
      <c r="D336" s="178" t="s">
        <v>11775</v>
      </c>
      <c r="E336" s="178" t="s">
        <v>11774</v>
      </c>
      <c r="F336" s="276">
        <v>36455</v>
      </c>
      <c r="G336" s="239">
        <f t="shared" si="24"/>
        <v>36161</v>
      </c>
      <c r="H336" s="239">
        <f t="shared" si="25"/>
        <v>36525</v>
      </c>
      <c r="I336" s="175" t="s">
        <v>11772</v>
      </c>
      <c r="J336" s="24" t="s">
        <v>8637</v>
      </c>
      <c r="K336" s="175" t="s">
        <v>11771</v>
      </c>
      <c r="L336" s="175" t="s">
        <v>11726</v>
      </c>
      <c r="M336" s="181">
        <f t="shared" si="28"/>
        <v>36455</v>
      </c>
      <c r="N336" s="181"/>
      <c r="Q336" s="181" t="s">
        <v>10005</v>
      </c>
      <c r="T336" s="181" t="s">
        <v>11303</v>
      </c>
      <c r="U336">
        <v>15.1</v>
      </c>
      <c r="V336" t="s">
        <v>11576</v>
      </c>
      <c r="W336"/>
      <c r="X336" t="s">
        <v>11235</v>
      </c>
      <c r="Y336" t="s">
        <v>11281</v>
      </c>
    </row>
    <row r="337" spans="1:25" x14ac:dyDescent="0.25">
      <c r="A337" s="175" t="s">
        <v>11571</v>
      </c>
      <c r="B337" t="s">
        <v>11709</v>
      </c>
      <c r="C337" s="179" t="str">
        <f t="shared" si="23"/>
        <v>CM:WQXTEST16465:M1999</v>
      </c>
      <c r="D337" s="178" t="s">
        <v>11775</v>
      </c>
      <c r="E337" s="178" t="s">
        <v>11774</v>
      </c>
      <c r="F337" s="276">
        <v>36456</v>
      </c>
      <c r="G337" s="239">
        <f t="shared" si="24"/>
        <v>36161</v>
      </c>
      <c r="H337" s="239">
        <f t="shared" si="25"/>
        <v>36525</v>
      </c>
      <c r="I337" s="175" t="s">
        <v>11772</v>
      </c>
      <c r="J337" s="24" t="s">
        <v>8637</v>
      </c>
      <c r="K337" s="175" t="s">
        <v>11771</v>
      </c>
      <c r="L337" s="175" t="s">
        <v>11726</v>
      </c>
      <c r="M337" s="181">
        <f t="shared" si="28"/>
        <v>36456</v>
      </c>
      <c r="N337" s="181"/>
      <c r="Q337" s="181" t="s">
        <v>10005</v>
      </c>
      <c r="T337" s="181" t="s">
        <v>11303</v>
      </c>
      <c r="U337">
        <v>14.9</v>
      </c>
      <c r="V337" t="s">
        <v>11576</v>
      </c>
      <c r="W337"/>
      <c r="X337" t="s">
        <v>11235</v>
      </c>
      <c r="Y337" t="s">
        <v>11281</v>
      </c>
    </row>
    <row r="338" spans="1:25" x14ac:dyDescent="0.25">
      <c r="A338" s="175" t="s">
        <v>11571</v>
      </c>
      <c r="B338" t="s">
        <v>11709</v>
      </c>
      <c r="C338" s="179" t="str">
        <f t="shared" ref="C338:C401" si="29">"CM:"&amp;B338&amp;":M"&amp;YEAR(F338)</f>
        <v>CM:WQXTEST16465:M1999</v>
      </c>
      <c r="D338" s="178" t="s">
        <v>11775</v>
      </c>
      <c r="E338" s="178" t="s">
        <v>11774</v>
      </c>
      <c r="F338" s="276">
        <v>36457</v>
      </c>
      <c r="G338" s="239">
        <f t="shared" ref="G338:G401" si="30">DATE(YEAR(F338),MONTH(1),DAY(1))</f>
        <v>36161</v>
      </c>
      <c r="H338" s="239">
        <f t="shared" ref="H338:H401" si="31">DATE(YEAR(F339),12,DAY(31))</f>
        <v>36525</v>
      </c>
      <c r="I338" s="175" t="s">
        <v>11772</v>
      </c>
      <c r="J338" s="24" t="s">
        <v>8637</v>
      </c>
      <c r="K338" s="175" t="s">
        <v>11771</v>
      </c>
      <c r="L338" s="175" t="s">
        <v>11726</v>
      </c>
      <c r="M338" s="181">
        <f t="shared" si="28"/>
        <v>36457</v>
      </c>
      <c r="N338" s="181"/>
      <c r="Q338" s="181" t="s">
        <v>10005</v>
      </c>
      <c r="T338" s="181" t="s">
        <v>11303</v>
      </c>
      <c r="U338">
        <v>15.7</v>
      </c>
      <c r="V338" t="s">
        <v>11576</v>
      </c>
      <c r="W338"/>
      <c r="X338" t="s">
        <v>11235</v>
      </c>
      <c r="Y338" t="s">
        <v>11281</v>
      </c>
    </row>
    <row r="339" spans="1:25" x14ac:dyDescent="0.25">
      <c r="A339" s="175" t="s">
        <v>11571</v>
      </c>
      <c r="B339" t="s">
        <v>11709</v>
      </c>
      <c r="C339" s="179" t="str">
        <f t="shared" si="29"/>
        <v>CM:WQXTEST16465:M1999</v>
      </c>
      <c r="D339" s="178" t="s">
        <v>11775</v>
      </c>
      <c r="E339" s="178" t="s">
        <v>11774</v>
      </c>
      <c r="F339" s="276">
        <v>36458</v>
      </c>
      <c r="G339" s="239">
        <f t="shared" si="30"/>
        <v>36161</v>
      </c>
      <c r="H339" s="239">
        <f t="shared" si="31"/>
        <v>36525</v>
      </c>
      <c r="I339" s="175" t="s">
        <v>11772</v>
      </c>
      <c r="J339" s="24" t="s">
        <v>8637</v>
      </c>
      <c r="K339" s="175" t="s">
        <v>11771</v>
      </c>
      <c r="L339" s="175" t="s">
        <v>11726</v>
      </c>
      <c r="M339" s="181">
        <f t="shared" si="28"/>
        <v>36458</v>
      </c>
      <c r="N339" s="181"/>
      <c r="Q339" s="181" t="s">
        <v>10005</v>
      </c>
      <c r="T339" s="181" t="s">
        <v>11303</v>
      </c>
      <c r="U339">
        <v>15.8</v>
      </c>
      <c r="V339" t="s">
        <v>11576</v>
      </c>
      <c r="W339"/>
      <c r="X339" t="s">
        <v>11235</v>
      </c>
      <c r="Y339" t="s">
        <v>11281</v>
      </c>
    </row>
    <row r="340" spans="1:25" x14ac:dyDescent="0.25">
      <c r="A340" s="175" t="s">
        <v>11571</v>
      </c>
      <c r="B340" t="s">
        <v>11709</v>
      </c>
      <c r="C340" s="179" t="str">
        <f t="shared" si="29"/>
        <v>CM:WQXTEST16465:M1999</v>
      </c>
      <c r="D340" s="178" t="s">
        <v>11775</v>
      </c>
      <c r="E340" s="178" t="s">
        <v>11774</v>
      </c>
      <c r="F340" s="276">
        <v>36459</v>
      </c>
      <c r="G340" s="239">
        <f t="shared" si="30"/>
        <v>36161</v>
      </c>
      <c r="H340" s="239">
        <f t="shared" si="31"/>
        <v>36525</v>
      </c>
      <c r="I340" s="175" t="s">
        <v>11772</v>
      </c>
      <c r="J340" s="24" t="s">
        <v>8637</v>
      </c>
      <c r="K340" s="175" t="s">
        <v>11771</v>
      </c>
      <c r="L340" s="175" t="s">
        <v>11726</v>
      </c>
      <c r="M340" s="181">
        <f t="shared" si="28"/>
        <v>36459</v>
      </c>
      <c r="N340" s="181"/>
      <c r="Q340" s="181" t="s">
        <v>10005</v>
      </c>
      <c r="T340" s="181" t="s">
        <v>11303</v>
      </c>
      <c r="U340">
        <v>16.8</v>
      </c>
      <c r="V340" t="s">
        <v>11576</v>
      </c>
      <c r="W340"/>
      <c r="X340" t="s">
        <v>11235</v>
      </c>
      <c r="Y340" t="s">
        <v>11281</v>
      </c>
    </row>
    <row r="341" spans="1:25" x14ac:dyDescent="0.25">
      <c r="A341" s="175" t="s">
        <v>11571</v>
      </c>
      <c r="B341" t="s">
        <v>11709</v>
      </c>
      <c r="C341" s="179" t="str">
        <f t="shared" si="29"/>
        <v>CM:WQXTEST16465:M1999</v>
      </c>
      <c r="D341" s="178" t="s">
        <v>11775</v>
      </c>
      <c r="E341" s="178" t="s">
        <v>11774</v>
      </c>
      <c r="F341" s="276">
        <v>36460</v>
      </c>
      <c r="G341" s="239">
        <f t="shared" si="30"/>
        <v>36161</v>
      </c>
      <c r="H341" s="239">
        <f t="shared" si="31"/>
        <v>36525</v>
      </c>
      <c r="I341" s="175" t="s">
        <v>11772</v>
      </c>
      <c r="J341" s="24" t="s">
        <v>8637</v>
      </c>
      <c r="K341" s="175" t="s">
        <v>11771</v>
      </c>
      <c r="L341" s="175" t="s">
        <v>11726</v>
      </c>
      <c r="M341" s="181">
        <f t="shared" si="28"/>
        <v>36460</v>
      </c>
      <c r="N341" s="181"/>
      <c r="Q341" s="181" t="s">
        <v>10005</v>
      </c>
      <c r="T341" s="181" t="s">
        <v>11303</v>
      </c>
      <c r="U341">
        <v>18.2</v>
      </c>
      <c r="V341" t="s">
        <v>11576</v>
      </c>
      <c r="W341"/>
      <c r="X341" t="s">
        <v>11235</v>
      </c>
      <c r="Y341" t="s">
        <v>11281</v>
      </c>
    </row>
    <row r="342" spans="1:25" x14ac:dyDescent="0.25">
      <c r="A342" s="175" t="s">
        <v>11571</v>
      </c>
      <c r="B342" t="s">
        <v>11709</v>
      </c>
      <c r="C342" s="179" t="str">
        <f t="shared" si="29"/>
        <v>CM:WQXTEST16465:M1999</v>
      </c>
      <c r="D342" s="178" t="s">
        <v>11775</v>
      </c>
      <c r="E342" s="178" t="s">
        <v>11774</v>
      </c>
      <c r="F342" s="276">
        <v>36461</v>
      </c>
      <c r="G342" s="239">
        <f t="shared" si="30"/>
        <v>36161</v>
      </c>
      <c r="H342" s="239">
        <f t="shared" si="31"/>
        <v>36525</v>
      </c>
      <c r="I342" s="175" t="s">
        <v>11772</v>
      </c>
      <c r="J342" s="24" t="s">
        <v>8637</v>
      </c>
      <c r="K342" s="175" t="s">
        <v>11771</v>
      </c>
      <c r="L342" s="175" t="s">
        <v>11726</v>
      </c>
      <c r="M342" s="181">
        <f t="shared" si="28"/>
        <v>36461</v>
      </c>
      <c r="N342" s="181"/>
      <c r="Q342" s="181" t="s">
        <v>10005</v>
      </c>
      <c r="T342" s="181" t="s">
        <v>11303</v>
      </c>
      <c r="U342" t="s">
        <v>19116</v>
      </c>
      <c r="V342" t="s">
        <v>11576</v>
      </c>
      <c r="W342" s="184" t="s">
        <v>4776</v>
      </c>
      <c r="X342" t="s">
        <v>11235</v>
      </c>
      <c r="Y342" t="s">
        <v>11281</v>
      </c>
    </row>
    <row r="343" spans="1:25" x14ac:dyDescent="0.25">
      <c r="A343" s="175" t="s">
        <v>11571</v>
      </c>
      <c r="B343" t="s">
        <v>11709</v>
      </c>
      <c r="C343" s="179" t="str">
        <f t="shared" si="29"/>
        <v>CM:WQXTEST16465:M1999</v>
      </c>
      <c r="D343" s="178" t="s">
        <v>11775</v>
      </c>
      <c r="E343" s="178" t="s">
        <v>11774</v>
      </c>
      <c r="F343" s="276">
        <v>36462</v>
      </c>
      <c r="G343" s="239">
        <f t="shared" si="30"/>
        <v>36161</v>
      </c>
      <c r="H343" s="239">
        <f t="shared" si="31"/>
        <v>36525</v>
      </c>
      <c r="I343" s="175" t="s">
        <v>11772</v>
      </c>
      <c r="J343" s="24" t="s">
        <v>8637</v>
      </c>
      <c r="K343" s="175" t="s">
        <v>11771</v>
      </c>
      <c r="L343" s="175" t="s">
        <v>11726</v>
      </c>
      <c r="M343" s="181">
        <f t="shared" si="28"/>
        <v>36462</v>
      </c>
      <c r="N343" s="181"/>
      <c r="Q343" s="181" t="s">
        <v>10005</v>
      </c>
      <c r="T343" s="181" t="s">
        <v>11303</v>
      </c>
      <c r="U343">
        <v>18.8</v>
      </c>
      <c r="V343" t="s">
        <v>11576</v>
      </c>
      <c r="W343"/>
      <c r="X343" t="s">
        <v>11235</v>
      </c>
      <c r="Y343" t="s">
        <v>11281</v>
      </c>
    </row>
    <row r="344" spans="1:25" x14ac:dyDescent="0.25">
      <c r="A344" s="175" t="s">
        <v>11571</v>
      </c>
      <c r="B344" t="s">
        <v>11709</v>
      </c>
      <c r="C344" s="179" t="str">
        <f t="shared" si="29"/>
        <v>CM:WQXTEST16465:M1999</v>
      </c>
      <c r="D344" s="178" t="s">
        <v>11775</v>
      </c>
      <c r="E344" s="178" t="s">
        <v>11774</v>
      </c>
      <c r="F344" s="276">
        <v>36463</v>
      </c>
      <c r="G344" s="239">
        <f t="shared" si="30"/>
        <v>36161</v>
      </c>
      <c r="H344" s="239">
        <f t="shared" si="31"/>
        <v>36525</v>
      </c>
      <c r="I344" s="175" t="s">
        <v>11772</v>
      </c>
      <c r="J344" s="24" t="s">
        <v>8637</v>
      </c>
      <c r="K344" s="175" t="s">
        <v>11771</v>
      </c>
      <c r="L344" s="175" t="s">
        <v>11726</v>
      </c>
      <c r="M344" s="181">
        <f t="shared" si="28"/>
        <v>36463</v>
      </c>
      <c r="N344" s="181"/>
      <c r="Q344" s="181" t="s">
        <v>10005</v>
      </c>
      <c r="T344" s="181" t="s">
        <v>11303</v>
      </c>
      <c r="U344">
        <v>16.3</v>
      </c>
      <c r="V344" t="s">
        <v>11576</v>
      </c>
      <c r="W344"/>
      <c r="X344" t="s">
        <v>11235</v>
      </c>
      <c r="Y344" t="s">
        <v>11281</v>
      </c>
    </row>
    <row r="345" spans="1:25" x14ac:dyDescent="0.25">
      <c r="A345" s="175" t="s">
        <v>11571</v>
      </c>
      <c r="B345" t="s">
        <v>11709</v>
      </c>
      <c r="C345" s="179" t="str">
        <f t="shared" si="29"/>
        <v>CM:WQXTEST16465:M1999</v>
      </c>
      <c r="D345" s="178" t="s">
        <v>11775</v>
      </c>
      <c r="E345" s="178" t="s">
        <v>11774</v>
      </c>
      <c r="F345" s="276">
        <v>36464</v>
      </c>
      <c r="G345" s="239">
        <f t="shared" si="30"/>
        <v>36161</v>
      </c>
      <c r="H345" s="239">
        <f t="shared" si="31"/>
        <v>36525</v>
      </c>
      <c r="I345" s="175" t="s">
        <v>11772</v>
      </c>
      <c r="J345" s="24" t="s">
        <v>8637</v>
      </c>
      <c r="K345" s="175" t="s">
        <v>11771</v>
      </c>
      <c r="L345" s="175" t="s">
        <v>11726</v>
      </c>
      <c r="M345" s="181">
        <f t="shared" si="28"/>
        <v>36464</v>
      </c>
      <c r="N345" s="181"/>
      <c r="Q345" s="181" t="s">
        <v>10005</v>
      </c>
      <c r="T345" s="181" t="s">
        <v>11303</v>
      </c>
      <c r="U345">
        <v>15.4</v>
      </c>
      <c r="V345" t="s">
        <v>11576</v>
      </c>
      <c r="W345"/>
      <c r="X345" t="s">
        <v>11235</v>
      </c>
      <c r="Y345" t="s">
        <v>11281</v>
      </c>
    </row>
    <row r="346" spans="1:25" x14ac:dyDescent="0.25">
      <c r="A346" s="175" t="s">
        <v>11571</v>
      </c>
      <c r="B346" t="s">
        <v>11709</v>
      </c>
      <c r="C346" s="179" t="str">
        <f t="shared" si="29"/>
        <v>CM:WQXTEST16465:M1999</v>
      </c>
      <c r="D346" s="178" t="s">
        <v>11775</v>
      </c>
      <c r="E346" s="178" t="s">
        <v>11774</v>
      </c>
      <c r="F346" s="276">
        <v>36434</v>
      </c>
      <c r="G346" s="239">
        <f t="shared" si="30"/>
        <v>36161</v>
      </c>
      <c r="H346" s="239">
        <f t="shared" si="31"/>
        <v>36525</v>
      </c>
      <c r="I346" s="175" t="s">
        <v>11772</v>
      </c>
      <c r="J346" s="24" t="s">
        <v>8637</v>
      </c>
      <c r="K346" s="175" t="s">
        <v>11771</v>
      </c>
      <c r="L346" s="175" t="s">
        <v>11726</v>
      </c>
      <c r="M346" s="181">
        <f t="shared" si="28"/>
        <v>36434</v>
      </c>
      <c r="N346" s="181"/>
      <c r="Q346" s="181" t="s">
        <v>10005</v>
      </c>
      <c r="T346" s="181" t="s">
        <v>11306</v>
      </c>
      <c r="U346">
        <v>20.399999999999999</v>
      </c>
      <c r="V346" t="s">
        <v>11576</v>
      </c>
      <c r="W346"/>
      <c r="X346" t="s">
        <v>11235</v>
      </c>
      <c r="Y346" t="s">
        <v>11281</v>
      </c>
    </row>
    <row r="347" spans="1:25" x14ac:dyDescent="0.25">
      <c r="A347" s="175" t="s">
        <v>11571</v>
      </c>
      <c r="B347" t="s">
        <v>11709</v>
      </c>
      <c r="C347" s="179" t="str">
        <f t="shared" si="29"/>
        <v>CM:WQXTEST16465:M1999</v>
      </c>
      <c r="D347" s="178" t="s">
        <v>11775</v>
      </c>
      <c r="E347" s="178" t="s">
        <v>11774</v>
      </c>
      <c r="F347" s="276">
        <v>36435</v>
      </c>
      <c r="G347" s="239">
        <f t="shared" si="30"/>
        <v>36161</v>
      </c>
      <c r="H347" s="239">
        <f t="shared" si="31"/>
        <v>36525</v>
      </c>
      <c r="I347" s="175" t="s">
        <v>11772</v>
      </c>
      <c r="J347" s="24" t="s">
        <v>8637</v>
      </c>
      <c r="K347" s="175" t="s">
        <v>11771</v>
      </c>
      <c r="L347" s="175" t="s">
        <v>11726</v>
      </c>
      <c r="M347" s="181">
        <f t="shared" si="28"/>
        <v>36435</v>
      </c>
      <c r="N347" s="181"/>
      <c r="Q347" s="181" t="s">
        <v>10005</v>
      </c>
      <c r="T347" s="181" t="s">
        <v>11306</v>
      </c>
      <c r="U347">
        <v>19.600000000000001</v>
      </c>
      <c r="V347" t="s">
        <v>11576</v>
      </c>
      <c r="W347"/>
      <c r="X347" t="s">
        <v>11235</v>
      </c>
      <c r="Y347" t="s">
        <v>11281</v>
      </c>
    </row>
    <row r="348" spans="1:25" x14ac:dyDescent="0.25">
      <c r="A348" s="175" t="s">
        <v>11571</v>
      </c>
      <c r="B348" t="s">
        <v>11709</v>
      </c>
      <c r="C348" s="179" t="str">
        <f t="shared" si="29"/>
        <v>CM:WQXTEST16465:M1999</v>
      </c>
      <c r="D348" s="178" t="s">
        <v>11775</v>
      </c>
      <c r="E348" s="178" t="s">
        <v>11774</v>
      </c>
      <c r="F348" s="276">
        <v>36436</v>
      </c>
      <c r="G348" s="239">
        <f t="shared" si="30"/>
        <v>36161</v>
      </c>
      <c r="H348" s="239">
        <f t="shared" si="31"/>
        <v>36525</v>
      </c>
      <c r="I348" s="175" t="s">
        <v>11772</v>
      </c>
      <c r="J348" s="24" t="s">
        <v>8637</v>
      </c>
      <c r="K348" s="175" t="s">
        <v>11771</v>
      </c>
      <c r="L348" s="175" t="s">
        <v>11726</v>
      </c>
      <c r="M348" s="181">
        <f t="shared" si="28"/>
        <v>36436</v>
      </c>
      <c r="N348" s="181"/>
      <c r="Q348" s="181" t="s">
        <v>10005</v>
      </c>
      <c r="T348" s="181" t="s">
        <v>11306</v>
      </c>
      <c r="U348">
        <v>18.899999999999999</v>
      </c>
      <c r="V348" t="s">
        <v>11576</v>
      </c>
      <c r="W348"/>
      <c r="X348" t="s">
        <v>11235</v>
      </c>
      <c r="Y348" t="s">
        <v>11281</v>
      </c>
    </row>
    <row r="349" spans="1:25" x14ac:dyDescent="0.25">
      <c r="A349" s="175" t="s">
        <v>11571</v>
      </c>
      <c r="B349" t="s">
        <v>11709</v>
      </c>
      <c r="C349" s="179" t="str">
        <f t="shared" si="29"/>
        <v>CM:WQXTEST16465:M1999</v>
      </c>
      <c r="D349" s="178" t="s">
        <v>11775</v>
      </c>
      <c r="E349" s="178" t="s">
        <v>11774</v>
      </c>
      <c r="F349" s="276">
        <v>36437</v>
      </c>
      <c r="G349" s="239">
        <f t="shared" si="30"/>
        <v>36161</v>
      </c>
      <c r="H349" s="239">
        <f t="shared" si="31"/>
        <v>36525</v>
      </c>
      <c r="I349" s="175" t="s">
        <v>11772</v>
      </c>
      <c r="J349" s="24" t="s">
        <v>8637</v>
      </c>
      <c r="K349" s="175" t="s">
        <v>11771</v>
      </c>
      <c r="L349" s="175" t="s">
        <v>11726</v>
      </c>
      <c r="M349" s="181">
        <f t="shared" ref="M349:M412" si="32">DATE(YEAR(F349),MONTH(F349),DAY(F349))</f>
        <v>36437</v>
      </c>
      <c r="N349" s="181"/>
      <c r="Q349" s="181" t="s">
        <v>10005</v>
      </c>
      <c r="T349" s="181" t="s">
        <v>11306</v>
      </c>
      <c r="U349">
        <v>17.600000000000001</v>
      </c>
      <c r="V349" t="s">
        <v>11576</v>
      </c>
      <c r="W349"/>
      <c r="X349" t="s">
        <v>11235</v>
      </c>
      <c r="Y349" t="s">
        <v>11281</v>
      </c>
    </row>
    <row r="350" spans="1:25" x14ac:dyDescent="0.25">
      <c r="A350" s="175" t="s">
        <v>11571</v>
      </c>
      <c r="B350" t="s">
        <v>11709</v>
      </c>
      <c r="C350" s="179" t="str">
        <f t="shared" si="29"/>
        <v>CM:WQXTEST16465:M1999</v>
      </c>
      <c r="D350" s="178" t="s">
        <v>11775</v>
      </c>
      <c r="E350" s="178" t="s">
        <v>11774</v>
      </c>
      <c r="F350" s="276">
        <v>36438</v>
      </c>
      <c r="G350" s="239">
        <f t="shared" si="30"/>
        <v>36161</v>
      </c>
      <c r="H350" s="239">
        <f t="shared" si="31"/>
        <v>36525</v>
      </c>
      <c r="I350" s="175" t="s">
        <v>11772</v>
      </c>
      <c r="J350" s="24" t="s">
        <v>8637</v>
      </c>
      <c r="K350" s="175" t="s">
        <v>11771</v>
      </c>
      <c r="L350" s="175" t="s">
        <v>11726</v>
      </c>
      <c r="M350" s="181">
        <f t="shared" si="32"/>
        <v>36438</v>
      </c>
      <c r="N350" s="181"/>
      <c r="Q350" s="181" t="s">
        <v>10005</v>
      </c>
      <c r="T350" s="181" t="s">
        <v>11306</v>
      </c>
      <c r="U350">
        <v>17</v>
      </c>
      <c r="V350" t="s">
        <v>11576</v>
      </c>
      <c r="W350"/>
      <c r="X350" t="s">
        <v>11235</v>
      </c>
      <c r="Y350" t="s">
        <v>11281</v>
      </c>
    </row>
    <row r="351" spans="1:25" x14ac:dyDescent="0.25">
      <c r="A351" s="175" t="s">
        <v>11571</v>
      </c>
      <c r="B351" t="s">
        <v>11709</v>
      </c>
      <c r="C351" s="179" t="str">
        <f t="shared" si="29"/>
        <v>CM:WQXTEST16465:M1999</v>
      </c>
      <c r="D351" s="178" t="s">
        <v>11775</v>
      </c>
      <c r="E351" s="178" t="s">
        <v>11774</v>
      </c>
      <c r="F351" s="276">
        <v>36439</v>
      </c>
      <c r="G351" s="239">
        <f t="shared" si="30"/>
        <v>36161</v>
      </c>
      <c r="H351" s="239">
        <f t="shared" si="31"/>
        <v>36525</v>
      </c>
      <c r="I351" s="175" t="s">
        <v>11772</v>
      </c>
      <c r="J351" s="24" t="s">
        <v>8637</v>
      </c>
      <c r="K351" s="175" t="s">
        <v>11771</v>
      </c>
      <c r="L351" s="175" t="s">
        <v>11726</v>
      </c>
      <c r="M351" s="181">
        <f t="shared" si="32"/>
        <v>36439</v>
      </c>
      <c r="N351" s="181"/>
      <c r="Q351" s="181" t="s">
        <v>10005</v>
      </c>
      <c r="T351" s="181" t="s">
        <v>11306</v>
      </c>
      <c r="U351">
        <v>16.399999999999999</v>
      </c>
      <c r="V351" t="s">
        <v>11576</v>
      </c>
      <c r="W351"/>
      <c r="X351" t="s">
        <v>11235</v>
      </c>
      <c r="Y351" t="s">
        <v>11281</v>
      </c>
    </row>
    <row r="352" spans="1:25" x14ac:dyDescent="0.25">
      <c r="A352" s="175" t="s">
        <v>11571</v>
      </c>
      <c r="B352" t="s">
        <v>11709</v>
      </c>
      <c r="C352" s="179" t="str">
        <f t="shared" si="29"/>
        <v>CM:WQXTEST16465:M1999</v>
      </c>
      <c r="D352" s="178" t="s">
        <v>11775</v>
      </c>
      <c r="E352" s="178" t="s">
        <v>11774</v>
      </c>
      <c r="F352" s="276">
        <v>36440</v>
      </c>
      <c r="G352" s="239">
        <f t="shared" si="30"/>
        <v>36161</v>
      </c>
      <c r="H352" s="239">
        <f t="shared" si="31"/>
        <v>36525</v>
      </c>
      <c r="I352" s="175" t="s">
        <v>11772</v>
      </c>
      <c r="J352" s="24" t="s">
        <v>8637</v>
      </c>
      <c r="K352" s="175" t="s">
        <v>11771</v>
      </c>
      <c r="L352" s="175" t="s">
        <v>11726</v>
      </c>
      <c r="M352" s="181">
        <f t="shared" si="32"/>
        <v>36440</v>
      </c>
      <c r="N352" s="181"/>
      <c r="Q352" s="181" t="s">
        <v>10005</v>
      </c>
      <c r="T352" s="181" t="s">
        <v>11306</v>
      </c>
      <c r="U352">
        <v>15.8</v>
      </c>
      <c r="V352" t="s">
        <v>11576</v>
      </c>
      <c r="W352"/>
      <c r="X352" t="s">
        <v>11235</v>
      </c>
      <c r="Y352" t="s">
        <v>11281</v>
      </c>
    </row>
    <row r="353" spans="1:25" x14ac:dyDescent="0.25">
      <c r="A353" s="175" t="s">
        <v>11571</v>
      </c>
      <c r="B353" t="s">
        <v>11709</v>
      </c>
      <c r="C353" s="179" t="str">
        <f t="shared" si="29"/>
        <v>CM:WQXTEST16465:M1999</v>
      </c>
      <c r="D353" s="178" t="s">
        <v>11775</v>
      </c>
      <c r="E353" s="178" t="s">
        <v>11774</v>
      </c>
      <c r="F353" s="276">
        <v>36441</v>
      </c>
      <c r="G353" s="239">
        <f t="shared" si="30"/>
        <v>36161</v>
      </c>
      <c r="H353" s="239">
        <f t="shared" si="31"/>
        <v>36525</v>
      </c>
      <c r="I353" s="175" t="s">
        <v>11772</v>
      </c>
      <c r="J353" s="24" t="s">
        <v>8637</v>
      </c>
      <c r="K353" s="175" t="s">
        <v>11771</v>
      </c>
      <c r="L353" s="175" t="s">
        <v>11726</v>
      </c>
      <c r="M353" s="181">
        <f t="shared" si="32"/>
        <v>36441</v>
      </c>
      <c r="N353" s="181"/>
      <c r="Q353" s="181" t="s">
        <v>10005</v>
      </c>
      <c r="T353" s="181" t="s">
        <v>11306</v>
      </c>
      <c r="U353">
        <v>16</v>
      </c>
      <c r="V353" t="s">
        <v>11576</v>
      </c>
      <c r="W353"/>
      <c r="X353" t="s">
        <v>11235</v>
      </c>
      <c r="Y353" t="s">
        <v>11281</v>
      </c>
    </row>
    <row r="354" spans="1:25" x14ac:dyDescent="0.25">
      <c r="A354" s="175" t="s">
        <v>11571</v>
      </c>
      <c r="B354" t="s">
        <v>11709</v>
      </c>
      <c r="C354" s="179" t="str">
        <f t="shared" si="29"/>
        <v>CM:WQXTEST16465:M1999</v>
      </c>
      <c r="D354" s="178" t="s">
        <v>11775</v>
      </c>
      <c r="E354" s="178" t="s">
        <v>11774</v>
      </c>
      <c r="F354" s="276">
        <v>36442</v>
      </c>
      <c r="G354" s="239">
        <f t="shared" si="30"/>
        <v>36161</v>
      </c>
      <c r="H354" s="239">
        <f t="shared" si="31"/>
        <v>36525</v>
      </c>
      <c r="I354" s="175" t="s">
        <v>11772</v>
      </c>
      <c r="J354" s="24" t="s">
        <v>8637</v>
      </c>
      <c r="K354" s="175" t="s">
        <v>11771</v>
      </c>
      <c r="L354" s="175" t="s">
        <v>11726</v>
      </c>
      <c r="M354" s="181">
        <f t="shared" si="32"/>
        <v>36442</v>
      </c>
      <c r="N354" s="181"/>
      <c r="Q354" s="181" t="s">
        <v>10005</v>
      </c>
      <c r="T354" s="181" t="s">
        <v>11306</v>
      </c>
      <c r="U354">
        <v>16.7</v>
      </c>
      <c r="V354" t="s">
        <v>11576</v>
      </c>
      <c r="W354"/>
      <c r="X354" t="s">
        <v>11235</v>
      </c>
      <c r="Y354" t="s">
        <v>11281</v>
      </c>
    </row>
    <row r="355" spans="1:25" x14ac:dyDescent="0.25">
      <c r="A355" s="175" t="s">
        <v>11571</v>
      </c>
      <c r="B355" t="s">
        <v>11709</v>
      </c>
      <c r="C355" s="179" t="str">
        <f t="shared" si="29"/>
        <v>CM:WQXTEST16465:M1999</v>
      </c>
      <c r="D355" s="178" t="s">
        <v>11775</v>
      </c>
      <c r="E355" s="178" t="s">
        <v>11774</v>
      </c>
      <c r="F355" s="276">
        <v>36443</v>
      </c>
      <c r="G355" s="239">
        <f t="shared" si="30"/>
        <v>36161</v>
      </c>
      <c r="H355" s="239">
        <f t="shared" si="31"/>
        <v>36525</v>
      </c>
      <c r="I355" s="175" t="s">
        <v>11772</v>
      </c>
      <c r="J355" s="24" t="s">
        <v>8637</v>
      </c>
      <c r="K355" s="175" t="s">
        <v>11771</v>
      </c>
      <c r="L355" s="175" t="s">
        <v>11726</v>
      </c>
      <c r="M355" s="181">
        <f t="shared" si="32"/>
        <v>36443</v>
      </c>
      <c r="N355" s="181"/>
      <c r="Q355" s="181" t="s">
        <v>10005</v>
      </c>
      <c r="T355" s="181" t="s">
        <v>11306</v>
      </c>
      <c r="U355">
        <v>17.399999999999999</v>
      </c>
      <c r="V355" t="s">
        <v>11576</v>
      </c>
      <c r="W355"/>
      <c r="X355" t="s">
        <v>11235</v>
      </c>
      <c r="Y355" t="s">
        <v>11281</v>
      </c>
    </row>
    <row r="356" spans="1:25" x14ac:dyDescent="0.25">
      <c r="A356" s="175" t="s">
        <v>11571</v>
      </c>
      <c r="B356" t="s">
        <v>11709</v>
      </c>
      <c r="C356" s="179" t="str">
        <f t="shared" si="29"/>
        <v>CM:WQXTEST16465:M1999</v>
      </c>
      <c r="D356" s="178" t="s">
        <v>11775</v>
      </c>
      <c r="E356" s="178" t="s">
        <v>11774</v>
      </c>
      <c r="F356" s="276">
        <v>36444</v>
      </c>
      <c r="G356" s="239">
        <f t="shared" si="30"/>
        <v>36161</v>
      </c>
      <c r="H356" s="239">
        <f t="shared" si="31"/>
        <v>36525</v>
      </c>
      <c r="I356" s="175" t="s">
        <v>11772</v>
      </c>
      <c r="J356" s="24" t="s">
        <v>8637</v>
      </c>
      <c r="K356" s="175" t="s">
        <v>11771</v>
      </c>
      <c r="L356" s="175" t="s">
        <v>11726</v>
      </c>
      <c r="M356" s="181">
        <f t="shared" si="32"/>
        <v>36444</v>
      </c>
      <c r="N356" s="181"/>
      <c r="Q356" s="181" t="s">
        <v>10005</v>
      </c>
      <c r="T356" s="181" t="s">
        <v>11306</v>
      </c>
      <c r="U356">
        <v>18.399999999999999</v>
      </c>
      <c r="V356" t="s">
        <v>11576</v>
      </c>
      <c r="W356"/>
      <c r="X356" t="s">
        <v>11235</v>
      </c>
      <c r="Y356" t="s">
        <v>11281</v>
      </c>
    </row>
    <row r="357" spans="1:25" x14ac:dyDescent="0.25">
      <c r="A357" s="175" t="s">
        <v>11571</v>
      </c>
      <c r="B357" t="s">
        <v>11709</v>
      </c>
      <c r="C357" s="179" t="str">
        <f t="shared" si="29"/>
        <v>CM:WQXTEST16465:M1999</v>
      </c>
      <c r="D357" s="178" t="s">
        <v>11775</v>
      </c>
      <c r="E357" s="178" t="s">
        <v>11774</v>
      </c>
      <c r="F357" s="276">
        <v>36445</v>
      </c>
      <c r="G357" s="239">
        <f t="shared" si="30"/>
        <v>36161</v>
      </c>
      <c r="H357" s="239">
        <f t="shared" si="31"/>
        <v>36525</v>
      </c>
      <c r="I357" s="175" t="s">
        <v>11772</v>
      </c>
      <c r="J357" s="24" t="s">
        <v>8637</v>
      </c>
      <c r="K357" s="175" t="s">
        <v>11771</v>
      </c>
      <c r="L357" s="175" t="s">
        <v>11726</v>
      </c>
      <c r="M357" s="181">
        <f t="shared" si="32"/>
        <v>36445</v>
      </c>
      <c r="N357" s="181"/>
      <c r="Q357" s="181" t="s">
        <v>10005</v>
      </c>
      <c r="T357" s="181" t="s">
        <v>11306</v>
      </c>
      <c r="U357">
        <v>19.2</v>
      </c>
      <c r="V357" t="s">
        <v>11576</v>
      </c>
      <c r="W357"/>
      <c r="X357" t="s">
        <v>11235</v>
      </c>
      <c r="Y357" t="s">
        <v>11281</v>
      </c>
    </row>
    <row r="358" spans="1:25" x14ac:dyDescent="0.25">
      <c r="A358" s="175" t="s">
        <v>11571</v>
      </c>
      <c r="B358" t="s">
        <v>11709</v>
      </c>
      <c r="C358" s="179" t="str">
        <f t="shared" si="29"/>
        <v>CM:WQXTEST16465:M1999</v>
      </c>
      <c r="D358" s="178" t="s">
        <v>11775</v>
      </c>
      <c r="E358" s="178" t="s">
        <v>11774</v>
      </c>
      <c r="F358" s="276">
        <v>36446</v>
      </c>
      <c r="G358" s="239">
        <f t="shared" si="30"/>
        <v>36161</v>
      </c>
      <c r="H358" s="239">
        <f t="shared" si="31"/>
        <v>36525</v>
      </c>
      <c r="I358" s="175" t="s">
        <v>11772</v>
      </c>
      <c r="J358" s="24" t="s">
        <v>8637</v>
      </c>
      <c r="K358" s="175" t="s">
        <v>11771</v>
      </c>
      <c r="L358" s="175" t="s">
        <v>11726</v>
      </c>
      <c r="M358" s="181">
        <f t="shared" si="32"/>
        <v>36446</v>
      </c>
      <c r="N358" s="181"/>
      <c r="Q358" s="181" t="s">
        <v>10005</v>
      </c>
      <c r="T358" s="181" t="s">
        <v>11306</v>
      </c>
      <c r="U358">
        <v>19.600000000000001</v>
      </c>
      <c r="V358" t="s">
        <v>11576</v>
      </c>
      <c r="W358"/>
      <c r="X358" t="s">
        <v>11235</v>
      </c>
      <c r="Y358" t="s">
        <v>11281</v>
      </c>
    </row>
    <row r="359" spans="1:25" x14ac:dyDescent="0.25">
      <c r="A359" s="175" t="s">
        <v>11571</v>
      </c>
      <c r="B359" t="s">
        <v>11709</v>
      </c>
      <c r="C359" s="179" t="str">
        <f t="shared" si="29"/>
        <v>CM:WQXTEST16465:M1999</v>
      </c>
      <c r="D359" s="178" t="s">
        <v>11775</v>
      </c>
      <c r="E359" s="178" t="s">
        <v>11774</v>
      </c>
      <c r="F359" s="276">
        <v>36447</v>
      </c>
      <c r="G359" s="239">
        <f t="shared" si="30"/>
        <v>36161</v>
      </c>
      <c r="H359" s="239">
        <f t="shared" si="31"/>
        <v>36525</v>
      </c>
      <c r="I359" s="175" t="s">
        <v>11772</v>
      </c>
      <c r="J359" s="24" t="s">
        <v>8637</v>
      </c>
      <c r="K359" s="175" t="s">
        <v>11771</v>
      </c>
      <c r="L359" s="175" t="s">
        <v>11726</v>
      </c>
      <c r="M359" s="181">
        <f t="shared" si="32"/>
        <v>36447</v>
      </c>
      <c r="N359" s="181"/>
      <c r="Q359" s="181" t="s">
        <v>10005</v>
      </c>
      <c r="T359" s="181" t="s">
        <v>11306</v>
      </c>
      <c r="U359">
        <v>18</v>
      </c>
      <c r="V359" t="s">
        <v>11576</v>
      </c>
      <c r="W359"/>
      <c r="X359" t="s">
        <v>11235</v>
      </c>
      <c r="Y359" t="s">
        <v>11281</v>
      </c>
    </row>
    <row r="360" spans="1:25" x14ac:dyDescent="0.25">
      <c r="A360" s="175" t="s">
        <v>11571</v>
      </c>
      <c r="B360" t="s">
        <v>11709</v>
      </c>
      <c r="C360" s="179" t="str">
        <f t="shared" si="29"/>
        <v>CM:WQXTEST16465:M1999</v>
      </c>
      <c r="D360" s="178" t="s">
        <v>11775</v>
      </c>
      <c r="E360" s="178" t="s">
        <v>11774</v>
      </c>
      <c r="F360" s="276">
        <v>36448</v>
      </c>
      <c r="G360" s="239">
        <f t="shared" si="30"/>
        <v>36161</v>
      </c>
      <c r="H360" s="239">
        <f t="shared" si="31"/>
        <v>36525</v>
      </c>
      <c r="I360" s="175" t="s">
        <v>11772</v>
      </c>
      <c r="J360" s="24" t="s">
        <v>8637</v>
      </c>
      <c r="K360" s="175" t="s">
        <v>11771</v>
      </c>
      <c r="L360" s="175" t="s">
        <v>11726</v>
      </c>
      <c r="M360" s="181">
        <f t="shared" si="32"/>
        <v>36448</v>
      </c>
      <c r="N360" s="181"/>
      <c r="Q360" s="181" t="s">
        <v>10005</v>
      </c>
      <c r="T360" s="181" t="s">
        <v>11306</v>
      </c>
      <c r="U360">
        <v>16.8</v>
      </c>
      <c r="V360" t="s">
        <v>11576</v>
      </c>
      <c r="W360"/>
      <c r="X360" t="s">
        <v>11235</v>
      </c>
      <c r="Y360" t="s">
        <v>11281</v>
      </c>
    </row>
    <row r="361" spans="1:25" x14ac:dyDescent="0.25">
      <c r="A361" s="175" t="s">
        <v>11571</v>
      </c>
      <c r="B361" t="s">
        <v>11709</v>
      </c>
      <c r="C361" s="179" t="str">
        <f t="shared" si="29"/>
        <v>CM:WQXTEST16465:M1999</v>
      </c>
      <c r="D361" s="178" t="s">
        <v>11775</v>
      </c>
      <c r="E361" s="178" t="s">
        <v>11774</v>
      </c>
      <c r="F361" s="276">
        <v>36449</v>
      </c>
      <c r="G361" s="239">
        <f t="shared" si="30"/>
        <v>36161</v>
      </c>
      <c r="H361" s="239">
        <f t="shared" si="31"/>
        <v>36525</v>
      </c>
      <c r="I361" s="175" t="s">
        <v>11772</v>
      </c>
      <c r="J361" s="24" t="s">
        <v>8637</v>
      </c>
      <c r="K361" s="175" t="s">
        <v>11771</v>
      </c>
      <c r="L361" s="175" t="s">
        <v>11726</v>
      </c>
      <c r="M361" s="181">
        <f t="shared" si="32"/>
        <v>36449</v>
      </c>
      <c r="N361" s="181"/>
      <c r="Q361" s="181" t="s">
        <v>10005</v>
      </c>
      <c r="T361" s="181" t="s">
        <v>11306</v>
      </c>
      <c r="U361">
        <v>15.6</v>
      </c>
      <c r="V361" t="s">
        <v>11576</v>
      </c>
      <c r="W361"/>
      <c r="X361" t="s">
        <v>11235</v>
      </c>
      <c r="Y361" t="s">
        <v>11281</v>
      </c>
    </row>
    <row r="362" spans="1:25" x14ac:dyDescent="0.25">
      <c r="A362" s="175" t="s">
        <v>11571</v>
      </c>
      <c r="B362" t="s">
        <v>11709</v>
      </c>
      <c r="C362" s="179" t="str">
        <f t="shared" si="29"/>
        <v>CM:WQXTEST16465:M1999</v>
      </c>
      <c r="D362" s="178" t="s">
        <v>11775</v>
      </c>
      <c r="E362" s="178" t="s">
        <v>11774</v>
      </c>
      <c r="F362" s="276">
        <v>36450</v>
      </c>
      <c r="G362" s="239">
        <f t="shared" si="30"/>
        <v>36161</v>
      </c>
      <c r="H362" s="239">
        <f t="shared" si="31"/>
        <v>36525</v>
      </c>
      <c r="I362" s="175" t="s">
        <v>11772</v>
      </c>
      <c r="J362" s="24" t="s">
        <v>8637</v>
      </c>
      <c r="K362" s="175" t="s">
        <v>11771</v>
      </c>
      <c r="L362" s="175" t="s">
        <v>11726</v>
      </c>
      <c r="M362" s="181">
        <f t="shared" si="32"/>
        <v>36450</v>
      </c>
      <c r="N362" s="181"/>
      <c r="Q362" s="181" t="s">
        <v>10005</v>
      </c>
      <c r="T362" s="181" t="s">
        <v>11306</v>
      </c>
      <c r="U362">
        <v>15.3</v>
      </c>
      <c r="V362" t="s">
        <v>11576</v>
      </c>
      <c r="W362"/>
      <c r="X362" t="s">
        <v>11235</v>
      </c>
      <c r="Y362" t="s">
        <v>11281</v>
      </c>
    </row>
    <row r="363" spans="1:25" x14ac:dyDescent="0.25">
      <c r="A363" s="175" t="s">
        <v>11571</v>
      </c>
      <c r="B363" t="s">
        <v>11709</v>
      </c>
      <c r="C363" s="179" t="str">
        <f t="shared" si="29"/>
        <v>CM:WQXTEST16465:M1999</v>
      </c>
      <c r="D363" s="178" t="s">
        <v>11775</v>
      </c>
      <c r="E363" s="178" t="s">
        <v>11774</v>
      </c>
      <c r="F363" s="276">
        <v>36451</v>
      </c>
      <c r="G363" s="239">
        <f t="shared" si="30"/>
        <v>36161</v>
      </c>
      <c r="H363" s="239">
        <f t="shared" si="31"/>
        <v>36525</v>
      </c>
      <c r="I363" s="175" t="s">
        <v>11772</v>
      </c>
      <c r="J363" s="24" t="s">
        <v>8637</v>
      </c>
      <c r="K363" s="175" t="s">
        <v>11771</v>
      </c>
      <c r="L363" s="175" t="s">
        <v>11726</v>
      </c>
      <c r="M363" s="181">
        <f t="shared" si="32"/>
        <v>36451</v>
      </c>
      <c r="N363" s="181"/>
      <c r="Q363" s="181" t="s">
        <v>10005</v>
      </c>
      <c r="T363" s="181" t="s">
        <v>11306</v>
      </c>
      <c r="U363">
        <v>15.5</v>
      </c>
      <c r="V363" t="s">
        <v>11576</v>
      </c>
      <c r="W363"/>
      <c r="X363" t="s">
        <v>11235</v>
      </c>
      <c r="Y363" t="s">
        <v>11281</v>
      </c>
    </row>
    <row r="364" spans="1:25" x14ac:dyDescent="0.25">
      <c r="A364" s="175" t="s">
        <v>11571</v>
      </c>
      <c r="B364" t="s">
        <v>11709</v>
      </c>
      <c r="C364" s="179" t="str">
        <f t="shared" si="29"/>
        <v>CM:WQXTEST16465:M1999</v>
      </c>
      <c r="D364" s="178" t="s">
        <v>11775</v>
      </c>
      <c r="E364" s="178" t="s">
        <v>11774</v>
      </c>
      <c r="F364" s="276">
        <v>36452</v>
      </c>
      <c r="G364" s="239">
        <f t="shared" si="30"/>
        <v>36161</v>
      </c>
      <c r="H364" s="239">
        <f t="shared" si="31"/>
        <v>36525</v>
      </c>
      <c r="I364" s="175" t="s">
        <v>11772</v>
      </c>
      <c r="J364" s="24" t="s">
        <v>8637</v>
      </c>
      <c r="K364" s="175" t="s">
        <v>11771</v>
      </c>
      <c r="L364" s="175" t="s">
        <v>11726</v>
      </c>
      <c r="M364" s="181">
        <f t="shared" si="32"/>
        <v>36452</v>
      </c>
      <c r="N364" s="181"/>
      <c r="Q364" s="181" t="s">
        <v>10005</v>
      </c>
      <c r="T364" s="181" t="s">
        <v>11306</v>
      </c>
      <c r="U364">
        <v>15.6</v>
      </c>
      <c r="V364" t="s">
        <v>11576</v>
      </c>
      <c r="W364"/>
      <c r="X364" t="s">
        <v>11235</v>
      </c>
      <c r="Y364" t="s">
        <v>11281</v>
      </c>
    </row>
    <row r="365" spans="1:25" x14ac:dyDescent="0.25">
      <c r="A365" s="175" t="s">
        <v>11571</v>
      </c>
      <c r="B365" t="s">
        <v>11709</v>
      </c>
      <c r="C365" s="179" t="str">
        <f t="shared" si="29"/>
        <v>CM:WQXTEST16465:M1999</v>
      </c>
      <c r="D365" s="178" t="s">
        <v>11775</v>
      </c>
      <c r="E365" s="178" t="s">
        <v>11774</v>
      </c>
      <c r="F365" s="276">
        <v>36453</v>
      </c>
      <c r="G365" s="239">
        <f t="shared" si="30"/>
        <v>36161</v>
      </c>
      <c r="H365" s="239">
        <f t="shared" si="31"/>
        <v>36525</v>
      </c>
      <c r="I365" s="175" t="s">
        <v>11772</v>
      </c>
      <c r="J365" s="24" t="s">
        <v>8637</v>
      </c>
      <c r="K365" s="175" t="s">
        <v>11771</v>
      </c>
      <c r="L365" s="175" t="s">
        <v>11726</v>
      </c>
      <c r="M365" s="181">
        <f t="shared" si="32"/>
        <v>36453</v>
      </c>
      <c r="N365" s="181"/>
      <c r="Q365" s="181" t="s">
        <v>10005</v>
      </c>
      <c r="T365" s="181" t="s">
        <v>11306</v>
      </c>
      <c r="U365">
        <v>15.3</v>
      </c>
      <c r="V365" t="s">
        <v>11576</v>
      </c>
      <c r="W365"/>
      <c r="X365" t="s">
        <v>11235</v>
      </c>
      <c r="Y365" t="s">
        <v>11281</v>
      </c>
    </row>
    <row r="366" spans="1:25" x14ac:dyDescent="0.25">
      <c r="A366" s="175" t="s">
        <v>11571</v>
      </c>
      <c r="B366" t="s">
        <v>11709</v>
      </c>
      <c r="C366" s="179" t="str">
        <f t="shared" si="29"/>
        <v>CM:WQXTEST16465:M1999</v>
      </c>
      <c r="D366" s="178" t="s">
        <v>11775</v>
      </c>
      <c r="E366" s="178" t="s">
        <v>11774</v>
      </c>
      <c r="F366" s="276">
        <v>36454</v>
      </c>
      <c r="G366" s="239">
        <f t="shared" si="30"/>
        <v>36161</v>
      </c>
      <c r="H366" s="239">
        <f t="shared" si="31"/>
        <v>36525</v>
      </c>
      <c r="I366" s="175" t="s">
        <v>11772</v>
      </c>
      <c r="J366" s="24" t="s">
        <v>8637</v>
      </c>
      <c r="K366" s="175" t="s">
        <v>11771</v>
      </c>
      <c r="L366" s="175" t="s">
        <v>11726</v>
      </c>
      <c r="M366" s="181">
        <f t="shared" si="32"/>
        <v>36454</v>
      </c>
      <c r="N366" s="181"/>
      <c r="Q366" s="181" t="s">
        <v>10005</v>
      </c>
      <c r="T366" s="181" t="s">
        <v>11306</v>
      </c>
      <c r="U366">
        <v>14.9</v>
      </c>
      <c r="V366" t="s">
        <v>11576</v>
      </c>
      <c r="W366"/>
      <c r="X366" t="s">
        <v>11235</v>
      </c>
      <c r="Y366" t="s">
        <v>11281</v>
      </c>
    </row>
    <row r="367" spans="1:25" x14ac:dyDescent="0.25">
      <c r="A367" s="175" t="s">
        <v>11571</v>
      </c>
      <c r="B367" t="s">
        <v>11709</v>
      </c>
      <c r="C367" s="179" t="str">
        <f t="shared" si="29"/>
        <v>CM:WQXTEST16465:M1999</v>
      </c>
      <c r="D367" s="178" t="s">
        <v>11775</v>
      </c>
      <c r="E367" s="178" t="s">
        <v>11774</v>
      </c>
      <c r="F367" s="276">
        <v>36455</v>
      </c>
      <c r="G367" s="239">
        <f t="shared" si="30"/>
        <v>36161</v>
      </c>
      <c r="H367" s="239">
        <f t="shared" si="31"/>
        <v>36525</v>
      </c>
      <c r="I367" s="175" t="s">
        <v>11772</v>
      </c>
      <c r="J367" s="24" t="s">
        <v>8637</v>
      </c>
      <c r="K367" s="175" t="s">
        <v>11771</v>
      </c>
      <c r="L367" s="175" t="s">
        <v>11726</v>
      </c>
      <c r="M367" s="181">
        <f t="shared" si="32"/>
        <v>36455</v>
      </c>
      <c r="N367" s="181"/>
      <c r="Q367" s="181" t="s">
        <v>10005</v>
      </c>
      <c r="T367" s="181" t="s">
        <v>11306</v>
      </c>
      <c r="U367">
        <v>14.2</v>
      </c>
      <c r="V367" t="s">
        <v>11576</v>
      </c>
      <c r="W367"/>
      <c r="X367" t="s">
        <v>11235</v>
      </c>
      <c r="Y367" t="s">
        <v>11281</v>
      </c>
    </row>
    <row r="368" spans="1:25" x14ac:dyDescent="0.25">
      <c r="A368" s="175" t="s">
        <v>11571</v>
      </c>
      <c r="B368" t="s">
        <v>11709</v>
      </c>
      <c r="C368" s="179" t="str">
        <f t="shared" si="29"/>
        <v>CM:WQXTEST16465:M1999</v>
      </c>
      <c r="D368" s="178" t="s">
        <v>11775</v>
      </c>
      <c r="E368" s="178" t="s">
        <v>11774</v>
      </c>
      <c r="F368" s="276">
        <v>36456</v>
      </c>
      <c r="G368" s="239">
        <f t="shared" si="30"/>
        <v>36161</v>
      </c>
      <c r="H368" s="239">
        <f t="shared" si="31"/>
        <v>36525</v>
      </c>
      <c r="I368" s="175" t="s">
        <v>11772</v>
      </c>
      <c r="J368" s="24" t="s">
        <v>8637</v>
      </c>
      <c r="K368" s="175" t="s">
        <v>11771</v>
      </c>
      <c r="L368" s="175" t="s">
        <v>11726</v>
      </c>
      <c r="M368" s="181">
        <f t="shared" si="32"/>
        <v>36456</v>
      </c>
      <c r="N368" s="181"/>
      <c r="Q368" s="181" t="s">
        <v>10005</v>
      </c>
      <c r="T368" s="181" t="s">
        <v>11306</v>
      </c>
      <c r="U368">
        <v>13.7</v>
      </c>
      <c r="V368" t="s">
        <v>11576</v>
      </c>
      <c r="W368"/>
      <c r="X368" t="s">
        <v>11235</v>
      </c>
      <c r="Y368" t="s">
        <v>11281</v>
      </c>
    </row>
    <row r="369" spans="1:25" x14ac:dyDescent="0.25">
      <c r="A369" s="175" t="s">
        <v>11571</v>
      </c>
      <c r="B369" t="s">
        <v>11709</v>
      </c>
      <c r="C369" s="179" t="str">
        <f t="shared" si="29"/>
        <v>CM:WQXTEST16465:M1999</v>
      </c>
      <c r="D369" s="178" t="s">
        <v>11775</v>
      </c>
      <c r="E369" s="178" t="s">
        <v>11774</v>
      </c>
      <c r="F369" s="276">
        <v>36457</v>
      </c>
      <c r="G369" s="239">
        <f t="shared" si="30"/>
        <v>36161</v>
      </c>
      <c r="H369" s="239">
        <f t="shared" si="31"/>
        <v>36525</v>
      </c>
      <c r="I369" s="175" t="s">
        <v>11772</v>
      </c>
      <c r="J369" s="24" t="s">
        <v>8637</v>
      </c>
      <c r="K369" s="175" t="s">
        <v>11771</v>
      </c>
      <c r="L369" s="175" t="s">
        <v>11726</v>
      </c>
      <c r="M369" s="181">
        <f t="shared" si="32"/>
        <v>36457</v>
      </c>
      <c r="N369" s="181"/>
      <c r="Q369" s="181" t="s">
        <v>10005</v>
      </c>
      <c r="T369" s="181" t="s">
        <v>11306</v>
      </c>
      <c r="U369">
        <v>14</v>
      </c>
      <c r="V369" t="s">
        <v>11576</v>
      </c>
      <c r="W369"/>
      <c r="X369" t="s">
        <v>11235</v>
      </c>
      <c r="Y369" t="s">
        <v>11281</v>
      </c>
    </row>
    <row r="370" spans="1:25" x14ac:dyDescent="0.25">
      <c r="A370" s="175" t="s">
        <v>11571</v>
      </c>
      <c r="B370" t="s">
        <v>11709</v>
      </c>
      <c r="C370" s="179" t="str">
        <f t="shared" si="29"/>
        <v>CM:WQXTEST16465:M1999</v>
      </c>
      <c r="D370" s="178" t="s">
        <v>11775</v>
      </c>
      <c r="E370" s="178" t="s">
        <v>11774</v>
      </c>
      <c r="F370" s="276">
        <v>36458</v>
      </c>
      <c r="G370" s="239">
        <f t="shared" si="30"/>
        <v>36161</v>
      </c>
      <c r="H370" s="239">
        <f t="shared" si="31"/>
        <v>36525</v>
      </c>
      <c r="I370" s="175" t="s">
        <v>11772</v>
      </c>
      <c r="J370" s="24" t="s">
        <v>8637</v>
      </c>
      <c r="K370" s="175" t="s">
        <v>11771</v>
      </c>
      <c r="L370" s="175" t="s">
        <v>11726</v>
      </c>
      <c r="M370" s="181">
        <f t="shared" si="32"/>
        <v>36458</v>
      </c>
      <c r="N370" s="181"/>
      <c r="Q370" s="181" t="s">
        <v>10005</v>
      </c>
      <c r="T370" s="181" t="s">
        <v>11306</v>
      </c>
      <c r="U370">
        <v>14.3</v>
      </c>
      <c r="V370" t="s">
        <v>11576</v>
      </c>
      <c r="W370"/>
      <c r="X370" t="s">
        <v>11235</v>
      </c>
      <c r="Y370" t="s">
        <v>11281</v>
      </c>
    </row>
    <row r="371" spans="1:25" x14ac:dyDescent="0.25">
      <c r="A371" s="175" t="s">
        <v>11571</v>
      </c>
      <c r="B371" t="s">
        <v>11709</v>
      </c>
      <c r="C371" s="179" t="str">
        <f t="shared" si="29"/>
        <v>CM:WQXTEST16465:M1999</v>
      </c>
      <c r="D371" s="178" t="s">
        <v>11775</v>
      </c>
      <c r="E371" s="178" t="s">
        <v>11774</v>
      </c>
      <c r="F371" s="276">
        <v>36459</v>
      </c>
      <c r="G371" s="239">
        <f t="shared" si="30"/>
        <v>36161</v>
      </c>
      <c r="H371" s="239">
        <f t="shared" si="31"/>
        <v>36525</v>
      </c>
      <c r="I371" s="175" t="s">
        <v>11772</v>
      </c>
      <c r="J371" s="24" t="s">
        <v>8637</v>
      </c>
      <c r="K371" s="175" t="s">
        <v>11771</v>
      </c>
      <c r="L371" s="175" t="s">
        <v>11726</v>
      </c>
      <c r="M371" s="181">
        <f t="shared" si="32"/>
        <v>36459</v>
      </c>
      <c r="N371" s="181"/>
      <c r="Q371" s="181" t="s">
        <v>10005</v>
      </c>
      <c r="T371" s="181" t="s">
        <v>11306</v>
      </c>
      <c r="U371">
        <v>15.6</v>
      </c>
      <c r="V371" t="s">
        <v>11576</v>
      </c>
      <c r="W371"/>
      <c r="X371" t="s">
        <v>11235</v>
      </c>
      <c r="Y371" t="s">
        <v>11281</v>
      </c>
    </row>
    <row r="372" spans="1:25" x14ac:dyDescent="0.25">
      <c r="A372" s="175" t="s">
        <v>11571</v>
      </c>
      <c r="B372" t="s">
        <v>11709</v>
      </c>
      <c r="C372" s="179" t="str">
        <f t="shared" si="29"/>
        <v>CM:WQXTEST16465:M1999</v>
      </c>
      <c r="D372" s="178" t="s">
        <v>11775</v>
      </c>
      <c r="E372" s="178" t="s">
        <v>11774</v>
      </c>
      <c r="F372" s="276">
        <v>36460</v>
      </c>
      <c r="G372" s="239">
        <f t="shared" si="30"/>
        <v>36161</v>
      </c>
      <c r="H372" s="239">
        <f t="shared" si="31"/>
        <v>36525</v>
      </c>
      <c r="I372" s="175" t="s">
        <v>11772</v>
      </c>
      <c r="J372" s="24" t="s">
        <v>8637</v>
      </c>
      <c r="K372" s="175" t="s">
        <v>11771</v>
      </c>
      <c r="L372" s="175" t="s">
        <v>11726</v>
      </c>
      <c r="M372" s="181">
        <f t="shared" si="32"/>
        <v>36460</v>
      </c>
      <c r="N372" s="181"/>
      <c r="Q372" s="181" t="s">
        <v>10005</v>
      </c>
      <c r="T372" s="181" t="s">
        <v>11306</v>
      </c>
      <c r="U372">
        <v>16.8</v>
      </c>
      <c r="V372" t="s">
        <v>11576</v>
      </c>
      <c r="W372"/>
      <c r="X372" t="s">
        <v>11235</v>
      </c>
      <c r="Y372" t="s">
        <v>11281</v>
      </c>
    </row>
    <row r="373" spans="1:25" x14ac:dyDescent="0.25">
      <c r="A373" s="175" t="s">
        <v>11571</v>
      </c>
      <c r="B373" t="s">
        <v>11709</v>
      </c>
      <c r="C373" s="179" t="str">
        <f t="shared" si="29"/>
        <v>CM:WQXTEST16465:M1999</v>
      </c>
      <c r="D373" s="178" t="s">
        <v>11775</v>
      </c>
      <c r="E373" s="178" t="s">
        <v>11774</v>
      </c>
      <c r="F373" s="276">
        <v>36461</v>
      </c>
      <c r="G373" s="239">
        <f t="shared" si="30"/>
        <v>36161</v>
      </c>
      <c r="H373" s="239">
        <f t="shared" si="31"/>
        <v>36525</v>
      </c>
      <c r="I373" s="175" t="s">
        <v>11772</v>
      </c>
      <c r="J373" s="24" t="s">
        <v>8637</v>
      </c>
      <c r="K373" s="175" t="s">
        <v>11771</v>
      </c>
      <c r="L373" s="175" t="s">
        <v>11726</v>
      </c>
      <c r="M373" s="181">
        <f t="shared" si="32"/>
        <v>36461</v>
      </c>
      <c r="N373" s="181"/>
      <c r="Q373" s="181" t="s">
        <v>10005</v>
      </c>
      <c r="T373" s="181" t="s">
        <v>11306</v>
      </c>
      <c r="U373" t="s">
        <v>19116</v>
      </c>
      <c r="V373" t="s">
        <v>11576</v>
      </c>
      <c r="W373" s="184" t="s">
        <v>4776</v>
      </c>
      <c r="X373" t="s">
        <v>11235</v>
      </c>
      <c r="Y373" t="s">
        <v>11281</v>
      </c>
    </row>
    <row r="374" spans="1:25" x14ac:dyDescent="0.25">
      <c r="A374" s="175" t="s">
        <v>11571</v>
      </c>
      <c r="B374" t="s">
        <v>11709</v>
      </c>
      <c r="C374" s="179" t="str">
        <f t="shared" si="29"/>
        <v>CM:WQXTEST16465:M1999</v>
      </c>
      <c r="D374" s="178" t="s">
        <v>11775</v>
      </c>
      <c r="E374" s="178" t="s">
        <v>11774</v>
      </c>
      <c r="F374" s="276">
        <v>36462</v>
      </c>
      <c r="G374" s="239">
        <f t="shared" si="30"/>
        <v>36161</v>
      </c>
      <c r="H374" s="239">
        <f t="shared" si="31"/>
        <v>36525</v>
      </c>
      <c r="I374" s="175" t="s">
        <v>11772</v>
      </c>
      <c r="J374" s="24" t="s">
        <v>8637</v>
      </c>
      <c r="K374" s="175" t="s">
        <v>11771</v>
      </c>
      <c r="L374" s="175" t="s">
        <v>11726</v>
      </c>
      <c r="M374" s="181">
        <f t="shared" si="32"/>
        <v>36462</v>
      </c>
      <c r="N374" s="181"/>
      <c r="Q374" s="181" t="s">
        <v>10005</v>
      </c>
      <c r="T374" s="181" t="s">
        <v>11306</v>
      </c>
      <c r="U374">
        <v>16.3</v>
      </c>
      <c r="V374" t="s">
        <v>11576</v>
      </c>
      <c r="W374"/>
      <c r="X374" t="s">
        <v>11235</v>
      </c>
      <c r="Y374" t="s">
        <v>11281</v>
      </c>
    </row>
    <row r="375" spans="1:25" x14ac:dyDescent="0.25">
      <c r="A375" s="175" t="s">
        <v>11571</v>
      </c>
      <c r="B375" t="s">
        <v>11709</v>
      </c>
      <c r="C375" s="179" t="str">
        <f t="shared" si="29"/>
        <v>CM:WQXTEST16465:M1999</v>
      </c>
      <c r="D375" s="178" t="s">
        <v>11775</v>
      </c>
      <c r="E375" s="178" t="s">
        <v>11774</v>
      </c>
      <c r="F375" s="276">
        <v>36463</v>
      </c>
      <c r="G375" s="239">
        <f t="shared" si="30"/>
        <v>36161</v>
      </c>
      <c r="H375" s="239">
        <f t="shared" si="31"/>
        <v>36525</v>
      </c>
      <c r="I375" s="175" t="s">
        <v>11772</v>
      </c>
      <c r="J375" s="24" t="s">
        <v>8637</v>
      </c>
      <c r="K375" s="175" t="s">
        <v>11771</v>
      </c>
      <c r="L375" s="175" t="s">
        <v>11726</v>
      </c>
      <c r="M375" s="181">
        <f t="shared" si="32"/>
        <v>36463</v>
      </c>
      <c r="N375" s="181"/>
      <c r="Q375" s="181" t="s">
        <v>10005</v>
      </c>
      <c r="T375" s="181" t="s">
        <v>11306</v>
      </c>
      <c r="U375">
        <v>15.4</v>
      </c>
      <c r="V375" t="s">
        <v>11576</v>
      </c>
      <c r="W375"/>
      <c r="X375" t="s">
        <v>11235</v>
      </c>
      <c r="Y375" t="s">
        <v>11281</v>
      </c>
    </row>
    <row r="376" spans="1:25" x14ac:dyDescent="0.25">
      <c r="A376" s="175" t="s">
        <v>11571</v>
      </c>
      <c r="B376" t="s">
        <v>11709</v>
      </c>
      <c r="C376" s="179" t="str">
        <f t="shared" si="29"/>
        <v>CM:WQXTEST16465:M1999</v>
      </c>
      <c r="D376" s="178" t="s">
        <v>11775</v>
      </c>
      <c r="E376" s="178" t="s">
        <v>11774</v>
      </c>
      <c r="F376" s="276">
        <v>36464</v>
      </c>
      <c r="G376" s="239">
        <f t="shared" si="30"/>
        <v>36161</v>
      </c>
      <c r="H376" s="239">
        <f t="shared" si="31"/>
        <v>36525</v>
      </c>
      <c r="I376" s="175" t="s">
        <v>11772</v>
      </c>
      <c r="J376" s="24" t="s">
        <v>8637</v>
      </c>
      <c r="K376" s="175" t="s">
        <v>11771</v>
      </c>
      <c r="L376" s="175" t="s">
        <v>11726</v>
      </c>
      <c r="M376" s="181">
        <f t="shared" si="32"/>
        <v>36464</v>
      </c>
      <c r="N376" s="181"/>
      <c r="Q376" s="181" t="s">
        <v>10005</v>
      </c>
      <c r="T376" s="181" t="s">
        <v>11306</v>
      </c>
      <c r="U376">
        <v>14.2</v>
      </c>
      <c r="V376" t="s">
        <v>11576</v>
      </c>
      <c r="W376"/>
      <c r="X376" t="s">
        <v>11235</v>
      </c>
      <c r="Y376" t="s">
        <v>11281</v>
      </c>
    </row>
    <row r="377" spans="1:25" x14ac:dyDescent="0.25">
      <c r="A377" s="175" t="s">
        <v>11571</v>
      </c>
      <c r="B377" t="s">
        <v>11709</v>
      </c>
      <c r="C377" s="179" t="str">
        <f t="shared" si="29"/>
        <v>CM:WQXTEST16465:M1999</v>
      </c>
      <c r="D377" s="178" t="s">
        <v>11775</v>
      </c>
      <c r="E377" s="178" t="s">
        <v>11774</v>
      </c>
      <c r="F377" s="276">
        <v>36434</v>
      </c>
      <c r="G377" s="239">
        <f t="shared" si="30"/>
        <v>36161</v>
      </c>
      <c r="H377" s="239">
        <f t="shared" si="31"/>
        <v>36525</v>
      </c>
      <c r="I377" s="175" t="s">
        <v>11772</v>
      </c>
      <c r="J377" s="24" t="s">
        <v>8637</v>
      </c>
      <c r="K377" s="175" t="s">
        <v>11771</v>
      </c>
      <c r="L377" s="175" t="s">
        <v>11726</v>
      </c>
      <c r="M377" s="181">
        <f t="shared" si="32"/>
        <v>36434</v>
      </c>
      <c r="N377" s="181"/>
      <c r="Q377" s="181" t="s">
        <v>10005</v>
      </c>
      <c r="T377" s="181" t="s">
        <v>11304</v>
      </c>
      <c r="U377">
        <v>20.7</v>
      </c>
      <c r="V377" t="s">
        <v>11576</v>
      </c>
      <c r="W377"/>
      <c r="X377" t="s">
        <v>11235</v>
      </c>
      <c r="Y377" t="s">
        <v>11283</v>
      </c>
    </row>
    <row r="378" spans="1:25" x14ac:dyDescent="0.25">
      <c r="A378" s="175" t="s">
        <v>11571</v>
      </c>
      <c r="B378" t="s">
        <v>11709</v>
      </c>
      <c r="C378" s="179" t="str">
        <f t="shared" si="29"/>
        <v>CM:WQXTEST16465:M1999</v>
      </c>
      <c r="D378" s="178" t="s">
        <v>11775</v>
      </c>
      <c r="E378" s="178" t="s">
        <v>11774</v>
      </c>
      <c r="F378" s="276">
        <v>36435</v>
      </c>
      <c r="G378" s="239">
        <f t="shared" si="30"/>
        <v>36161</v>
      </c>
      <c r="H378" s="239">
        <f t="shared" si="31"/>
        <v>36525</v>
      </c>
      <c r="I378" s="175" t="s">
        <v>11772</v>
      </c>
      <c r="J378" s="24" t="s">
        <v>8637</v>
      </c>
      <c r="K378" s="175" t="s">
        <v>11771</v>
      </c>
      <c r="L378" s="175" t="s">
        <v>11726</v>
      </c>
      <c r="M378" s="181">
        <f t="shared" si="32"/>
        <v>36435</v>
      </c>
      <c r="N378" s="181"/>
      <c r="Q378" s="181" t="s">
        <v>10005</v>
      </c>
      <c r="T378" s="181" t="s">
        <v>11304</v>
      </c>
      <c r="U378">
        <v>20</v>
      </c>
      <c r="V378" t="s">
        <v>11576</v>
      </c>
      <c r="W378"/>
      <c r="X378" t="s">
        <v>11235</v>
      </c>
      <c r="Y378" t="s">
        <v>11283</v>
      </c>
    </row>
    <row r="379" spans="1:25" x14ac:dyDescent="0.25">
      <c r="A379" s="175" t="s">
        <v>11571</v>
      </c>
      <c r="B379" t="s">
        <v>11709</v>
      </c>
      <c r="C379" s="179" t="str">
        <f t="shared" si="29"/>
        <v>CM:WQXTEST16465:M1999</v>
      </c>
      <c r="D379" s="178" t="s">
        <v>11775</v>
      </c>
      <c r="E379" s="178" t="s">
        <v>11774</v>
      </c>
      <c r="F379" s="276">
        <v>36436</v>
      </c>
      <c r="G379" s="239">
        <f t="shared" si="30"/>
        <v>36161</v>
      </c>
      <c r="H379" s="239">
        <f t="shared" si="31"/>
        <v>36525</v>
      </c>
      <c r="I379" s="175" t="s">
        <v>11772</v>
      </c>
      <c r="J379" s="24" t="s">
        <v>8637</v>
      </c>
      <c r="K379" s="175" t="s">
        <v>11771</v>
      </c>
      <c r="L379" s="175" t="s">
        <v>11726</v>
      </c>
      <c r="M379" s="181">
        <f t="shared" si="32"/>
        <v>36436</v>
      </c>
      <c r="N379" s="181"/>
      <c r="Q379" s="181" t="s">
        <v>10005</v>
      </c>
      <c r="T379" s="181" t="s">
        <v>11304</v>
      </c>
      <c r="U379">
        <v>19.2</v>
      </c>
      <c r="V379" t="s">
        <v>11576</v>
      </c>
      <c r="W379"/>
      <c r="X379" t="s">
        <v>11235</v>
      </c>
      <c r="Y379" t="s">
        <v>11283</v>
      </c>
    </row>
    <row r="380" spans="1:25" x14ac:dyDescent="0.25">
      <c r="A380" s="175" t="s">
        <v>11571</v>
      </c>
      <c r="B380" t="s">
        <v>11709</v>
      </c>
      <c r="C380" s="179" t="str">
        <f t="shared" si="29"/>
        <v>CM:WQXTEST16465:M1999</v>
      </c>
      <c r="D380" s="178" t="s">
        <v>11775</v>
      </c>
      <c r="E380" s="178" t="s">
        <v>11774</v>
      </c>
      <c r="F380" s="276">
        <v>36437</v>
      </c>
      <c r="G380" s="239">
        <f t="shared" si="30"/>
        <v>36161</v>
      </c>
      <c r="H380" s="239">
        <f t="shared" si="31"/>
        <v>36525</v>
      </c>
      <c r="I380" s="175" t="s">
        <v>11772</v>
      </c>
      <c r="J380" s="24" t="s">
        <v>8637</v>
      </c>
      <c r="K380" s="175" t="s">
        <v>11771</v>
      </c>
      <c r="L380" s="175" t="s">
        <v>11726</v>
      </c>
      <c r="M380" s="181">
        <f t="shared" si="32"/>
        <v>36437</v>
      </c>
      <c r="N380" s="181"/>
      <c r="Q380" s="181" t="s">
        <v>10005</v>
      </c>
      <c r="T380" s="181" t="s">
        <v>11304</v>
      </c>
      <c r="U380">
        <v>18.2</v>
      </c>
      <c r="V380" t="s">
        <v>11576</v>
      </c>
      <c r="W380"/>
      <c r="X380" t="s">
        <v>11235</v>
      </c>
      <c r="Y380" t="s">
        <v>11283</v>
      </c>
    </row>
    <row r="381" spans="1:25" x14ac:dyDescent="0.25">
      <c r="A381" s="175" t="s">
        <v>11571</v>
      </c>
      <c r="B381" t="s">
        <v>11709</v>
      </c>
      <c r="C381" s="179" t="str">
        <f t="shared" si="29"/>
        <v>CM:WQXTEST16465:M1999</v>
      </c>
      <c r="D381" s="178" t="s">
        <v>11775</v>
      </c>
      <c r="E381" s="178" t="s">
        <v>11774</v>
      </c>
      <c r="F381" s="276">
        <v>36438</v>
      </c>
      <c r="G381" s="239">
        <f t="shared" si="30"/>
        <v>36161</v>
      </c>
      <c r="H381" s="239">
        <f t="shared" si="31"/>
        <v>36525</v>
      </c>
      <c r="I381" s="175" t="s">
        <v>11772</v>
      </c>
      <c r="J381" s="24" t="s">
        <v>8637</v>
      </c>
      <c r="K381" s="175" t="s">
        <v>11771</v>
      </c>
      <c r="L381" s="175" t="s">
        <v>11726</v>
      </c>
      <c r="M381" s="181">
        <f t="shared" si="32"/>
        <v>36438</v>
      </c>
      <c r="N381" s="181"/>
      <c r="Q381" s="181" t="s">
        <v>10005</v>
      </c>
      <c r="T381" s="181" t="s">
        <v>11304</v>
      </c>
      <c r="U381">
        <v>17.2</v>
      </c>
      <c r="V381" t="s">
        <v>11576</v>
      </c>
      <c r="W381"/>
      <c r="X381" t="s">
        <v>11235</v>
      </c>
      <c r="Y381" t="s">
        <v>11283</v>
      </c>
    </row>
    <row r="382" spans="1:25" x14ac:dyDescent="0.25">
      <c r="A382" s="175" t="s">
        <v>11571</v>
      </c>
      <c r="B382" t="s">
        <v>11709</v>
      </c>
      <c r="C382" s="179" t="str">
        <f t="shared" si="29"/>
        <v>CM:WQXTEST16465:M1999</v>
      </c>
      <c r="D382" s="178" t="s">
        <v>11775</v>
      </c>
      <c r="E382" s="178" t="s">
        <v>11774</v>
      </c>
      <c r="F382" s="276">
        <v>36439</v>
      </c>
      <c r="G382" s="239">
        <f t="shared" si="30"/>
        <v>36161</v>
      </c>
      <c r="H382" s="239">
        <f t="shared" si="31"/>
        <v>36525</v>
      </c>
      <c r="I382" s="175" t="s">
        <v>11772</v>
      </c>
      <c r="J382" s="24" t="s">
        <v>8637</v>
      </c>
      <c r="K382" s="175" t="s">
        <v>11771</v>
      </c>
      <c r="L382" s="175" t="s">
        <v>11726</v>
      </c>
      <c r="M382" s="181">
        <f t="shared" si="32"/>
        <v>36439</v>
      </c>
      <c r="N382" s="181"/>
      <c r="Q382" s="181" t="s">
        <v>10005</v>
      </c>
      <c r="T382" s="181" t="s">
        <v>11304</v>
      </c>
      <c r="U382">
        <v>16.8</v>
      </c>
      <c r="V382" t="s">
        <v>11576</v>
      </c>
      <c r="W382"/>
      <c r="X382" t="s">
        <v>11235</v>
      </c>
      <c r="Y382" t="s">
        <v>11283</v>
      </c>
    </row>
    <row r="383" spans="1:25" x14ac:dyDescent="0.25">
      <c r="A383" s="175" t="s">
        <v>11571</v>
      </c>
      <c r="B383" t="s">
        <v>11709</v>
      </c>
      <c r="C383" s="179" t="str">
        <f t="shared" si="29"/>
        <v>CM:WQXTEST16465:M1999</v>
      </c>
      <c r="D383" s="178" t="s">
        <v>11775</v>
      </c>
      <c r="E383" s="178" t="s">
        <v>11774</v>
      </c>
      <c r="F383" s="276">
        <v>36440</v>
      </c>
      <c r="G383" s="239">
        <f t="shared" si="30"/>
        <v>36161</v>
      </c>
      <c r="H383" s="239">
        <f t="shared" si="31"/>
        <v>36525</v>
      </c>
      <c r="I383" s="175" t="s">
        <v>11772</v>
      </c>
      <c r="J383" s="24" t="s">
        <v>8637</v>
      </c>
      <c r="K383" s="175" t="s">
        <v>11771</v>
      </c>
      <c r="L383" s="175" t="s">
        <v>11726</v>
      </c>
      <c r="M383" s="181">
        <f t="shared" si="32"/>
        <v>36440</v>
      </c>
      <c r="N383" s="181"/>
      <c r="Q383" s="181" t="s">
        <v>10005</v>
      </c>
      <c r="T383" s="181" t="s">
        <v>11304</v>
      </c>
      <c r="U383">
        <v>16.7</v>
      </c>
      <c r="V383" t="s">
        <v>11576</v>
      </c>
      <c r="W383"/>
      <c r="X383" t="s">
        <v>11235</v>
      </c>
      <c r="Y383" t="s">
        <v>11283</v>
      </c>
    </row>
    <row r="384" spans="1:25" x14ac:dyDescent="0.25">
      <c r="A384" s="175" t="s">
        <v>11571</v>
      </c>
      <c r="B384" t="s">
        <v>11709</v>
      </c>
      <c r="C384" s="179" t="str">
        <f t="shared" si="29"/>
        <v>CM:WQXTEST16465:M1999</v>
      </c>
      <c r="D384" s="178" t="s">
        <v>11775</v>
      </c>
      <c r="E384" s="178" t="s">
        <v>11774</v>
      </c>
      <c r="F384" s="276">
        <v>36441</v>
      </c>
      <c r="G384" s="239">
        <f t="shared" si="30"/>
        <v>36161</v>
      </c>
      <c r="H384" s="239">
        <f t="shared" si="31"/>
        <v>36525</v>
      </c>
      <c r="I384" s="175" t="s">
        <v>11772</v>
      </c>
      <c r="J384" s="24" t="s">
        <v>8637</v>
      </c>
      <c r="K384" s="175" t="s">
        <v>11771</v>
      </c>
      <c r="L384" s="175" t="s">
        <v>11726</v>
      </c>
      <c r="M384" s="181">
        <f t="shared" si="32"/>
        <v>36441</v>
      </c>
      <c r="N384" s="181"/>
      <c r="Q384" s="181" t="s">
        <v>10005</v>
      </c>
      <c r="T384" s="181" t="s">
        <v>11304</v>
      </c>
      <c r="U384">
        <v>17.399999999999999</v>
      </c>
      <c r="V384" t="s">
        <v>11576</v>
      </c>
      <c r="W384"/>
      <c r="X384" t="s">
        <v>11235</v>
      </c>
      <c r="Y384" t="s">
        <v>11283</v>
      </c>
    </row>
    <row r="385" spans="1:25" x14ac:dyDescent="0.25">
      <c r="A385" s="175" t="s">
        <v>11571</v>
      </c>
      <c r="B385" t="s">
        <v>11709</v>
      </c>
      <c r="C385" s="179" t="str">
        <f t="shared" si="29"/>
        <v>CM:WQXTEST16465:M1999</v>
      </c>
      <c r="D385" s="178" t="s">
        <v>11775</v>
      </c>
      <c r="E385" s="178" t="s">
        <v>11774</v>
      </c>
      <c r="F385" s="276">
        <v>36442</v>
      </c>
      <c r="G385" s="239">
        <f t="shared" si="30"/>
        <v>36161</v>
      </c>
      <c r="H385" s="239">
        <f t="shared" si="31"/>
        <v>36525</v>
      </c>
      <c r="I385" s="175" t="s">
        <v>11772</v>
      </c>
      <c r="J385" s="24" t="s">
        <v>8637</v>
      </c>
      <c r="K385" s="175" t="s">
        <v>11771</v>
      </c>
      <c r="L385" s="175" t="s">
        <v>11726</v>
      </c>
      <c r="M385" s="181">
        <f t="shared" si="32"/>
        <v>36442</v>
      </c>
      <c r="N385" s="181"/>
      <c r="Q385" s="181" t="s">
        <v>10005</v>
      </c>
      <c r="T385" s="181" t="s">
        <v>11304</v>
      </c>
      <c r="U385">
        <v>17.899999999999999</v>
      </c>
      <c r="V385" t="s">
        <v>11576</v>
      </c>
      <c r="W385"/>
      <c r="X385" t="s">
        <v>11235</v>
      </c>
      <c r="Y385" t="s">
        <v>11283</v>
      </c>
    </row>
    <row r="386" spans="1:25" x14ac:dyDescent="0.25">
      <c r="A386" s="175" t="s">
        <v>11571</v>
      </c>
      <c r="B386" t="s">
        <v>11709</v>
      </c>
      <c r="C386" s="179" t="str">
        <f t="shared" si="29"/>
        <v>CM:WQXTEST16465:M1999</v>
      </c>
      <c r="D386" s="178" t="s">
        <v>11775</v>
      </c>
      <c r="E386" s="178" t="s">
        <v>11774</v>
      </c>
      <c r="F386" s="276">
        <v>36443</v>
      </c>
      <c r="G386" s="239">
        <f t="shared" si="30"/>
        <v>36161</v>
      </c>
      <c r="H386" s="239">
        <f t="shared" si="31"/>
        <v>36525</v>
      </c>
      <c r="I386" s="175" t="s">
        <v>11772</v>
      </c>
      <c r="J386" s="24" t="s">
        <v>8637</v>
      </c>
      <c r="K386" s="175" t="s">
        <v>11771</v>
      </c>
      <c r="L386" s="175" t="s">
        <v>11726</v>
      </c>
      <c r="M386" s="181">
        <f t="shared" si="32"/>
        <v>36443</v>
      </c>
      <c r="N386" s="181"/>
      <c r="Q386" s="181" t="s">
        <v>10005</v>
      </c>
      <c r="T386" s="181" t="s">
        <v>11304</v>
      </c>
      <c r="U386">
        <v>18.600000000000001</v>
      </c>
      <c r="V386" t="s">
        <v>11576</v>
      </c>
      <c r="W386"/>
      <c r="X386" t="s">
        <v>11235</v>
      </c>
      <c r="Y386" t="s">
        <v>11283</v>
      </c>
    </row>
    <row r="387" spans="1:25" x14ac:dyDescent="0.25">
      <c r="A387" s="175" t="s">
        <v>11571</v>
      </c>
      <c r="B387" t="s">
        <v>11709</v>
      </c>
      <c r="C387" s="179" t="str">
        <f t="shared" si="29"/>
        <v>CM:WQXTEST16465:M1999</v>
      </c>
      <c r="D387" s="178" t="s">
        <v>11775</v>
      </c>
      <c r="E387" s="178" t="s">
        <v>11774</v>
      </c>
      <c r="F387" s="276">
        <v>36444</v>
      </c>
      <c r="G387" s="239">
        <f t="shared" si="30"/>
        <v>36161</v>
      </c>
      <c r="H387" s="239">
        <f t="shared" si="31"/>
        <v>36525</v>
      </c>
      <c r="I387" s="175" t="s">
        <v>11772</v>
      </c>
      <c r="J387" s="24" t="s">
        <v>8637</v>
      </c>
      <c r="K387" s="175" t="s">
        <v>11771</v>
      </c>
      <c r="L387" s="175" t="s">
        <v>11726</v>
      </c>
      <c r="M387" s="181">
        <f t="shared" si="32"/>
        <v>36444</v>
      </c>
      <c r="N387" s="181"/>
      <c r="Q387" s="181" t="s">
        <v>10005</v>
      </c>
      <c r="T387" s="181" t="s">
        <v>11304</v>
      </c>
      <c r="U387">
        <v>19.2</v>
      </c>
      <c r="V387" t="s">
        <v>11576</v>
      </c>
      <c r="W387"/>
      <c r="X387" t="s">
        <v>11235</v>
      </c>
      <c r="Y387" t="s">
        <v>11283</v>
      </c>
    </row>
    <row r="388" spans="1:25" x14ac:dyDescent="0.25">
      <c r="A388" s="175" t="s">
        <v>11571</v>
      </c>
      <c r="B388" t="s">
        <v>11709</v>
      </c>
      <c r="C388" s="179" t="str">
        <f t="shared" si="29"/>
        <v>CM:WQXTEST16465:M1999</v>
      </c>
      <c r="D388" s="178" t="s">
        <v>11775</v>
      </c>
      <c r="E388" s="178" t="s">
        <v>11774</v>
      </c>
      <c r="F388" s="276">
        <v>36445</v>
      </c>
      <c r="G388" s="239">
        <f t="shared" si="30"/>
        <v>36161</v>
      </c>
      <c r="H388" s="239">
        <f t="shared" si="31"/>
        <v>36525</v>
      </c>
      <c r="I388" s="175" t="s">
        <v>11772</v>
      </c>
      <c r="J388" s="24" t="s">
        <v>8637</v>
      </c>
      <c r="K388" s="175" t="s">
        <v>11771</v>
      </c>
      <c r="L388" s="175" t="s">
        <v>11726</v>
      </c>
      <c r="M388" s="181">
        <f t="shared" si="32"/>
        <v>36445</v>
      </c>
      <c r="N388" s="181"/>
      <c r="Q388" s="181" t="s">
        <v>10005</v>
      </c>
      <c r="T388" s="181" t="s">
        <v>11304</v>
      </c>
      <c r="U388">
        <v>20.100000000000001</v>
      </c>
      <c r="V388" t="s">
        <v>11576</v>
      </c>
      <c r="W388"/>
      <c r="X388" t="s">
        <v>11235</v>
      </c>
      <c r="Y388" t="s">
        <v>11283</v>
      </c>
    </row>
    <row r="389" spans="1:25" x14ac:dyDescent="0.25">
      <c r="A389" s="175" t="s">
        <v>11571</v>
      </c>
      <c r="B389" t="s">
        <v>11709</v>
      </c>
      <c r="C389" s="179" t="str">
        <f t="shared" si="29"/>
        <v>CM:WQXTEST16465:M1999</v>
      </c>
      <c r="D389" s="178" t="s">
        <v>11775</v>
      </c>
      <c r="E389" s="178" t="s">
        <v>11774</v>
      </c>
      <c r="F389" s="276">
        <v>36446</v>
      </c>
      <c r="G389" s="239">
        <f t="shared" si="30"/>
        <v>36161</v>
      </c>
      <c r="H389" s="239">
        <f t="shared" si="31"/>
        <v>36525</v>
      </c>
      <c r="I389" s="175" t="s">
        <v>11772</v>
      </c>
      <c r="J389" s="24" t="s">
        <v>8637</v>
      </c>
      <c r="K389" s="175" t="s">
        <v>11771</v>
      </c>
      <c r="L389" s="175" t="s">
        <v>11726</v>
      </c>
      <c r="M389" s="181">
        <f t="shared" si="32"/>
        <v>36446</v>
      </c>
      <c r="N389" s="181"/>
      <c r="Q389" s="181" t="s">
        <v>10005</v>
      </c>
      <c r="T389" s="181" t="s">
        <v>11304</v>
      </c>
      <c r="U389">
        <v>20.3</v>
      </c>
      <c r="V389" t="s">
        <v>11576</v>
      </c>
      <c r="W389"/>
      <c r="X389" t="s">
        <v>11235</v>
      </c>
      <c r="Y389" t="s">
        <v>11283</v>
      </c>
    </row>
    <row r="390" spans="1:25" x14ac:dyDescent="0.25">
      <c r="A390" s="175" t="s">
        <v>11571</v>
      </c>
      <c r="B390" t="s">
        <v>11709</v>
      </c>
      <c r="C390" s="179" t="str">
        <f t="shared" si="29"/>
        <v>CM:WQXTEST16465:M1999</v>
      </c>
      <c r="D390" s="178" t="s">
        <v>11775</v>
      </c>
      <c r="E390" s="178" t="s">
        <v>11774</v>
      </c>
      <c r="F390" s="276">
        <v>36447</v>
      </c>
      <c r="G390" s="239">
        <f t="shared" si="30"/>
        <v>36161</v>
      </c>
      <c r="H390" s="239">
        <f t="shared" si="31"/>
        <v>36525</v>
      </c>
      <c r="I390" s="175" t="s">
        <v>11772</v>
      </c>
      <c r="J390" s="24" t="s">
        <v>8637</v>
      </c>
      <c r="K390" s="175" t="s">
        <v>11771</v>
      </c>
      <c r="L390" s="175" t="s">
        <v>11726</v>
      </c>
      <c r="M390" s="181">
        <f t="shared" si="32"/>
        <v>36447</v>
      </c>
      <c r="N390" s="181"/>
      <c r="Q390" s="181" t="s">
        <v>10005</v>
      </c>
      <c r="T390" s="181" t="s">
        <v>11304</v>
      </c>
      <c r="U390">
        <v>19.2</v>
      </c>
      <c r="V390" t="s">
        <v>11576</v>
      </c>
      <c r="W390"/>
      <c r="X390" t="s">
        <v>11235</v>
      </c>
      <c r="Y390" t="s">
        <v>11283</v>
      </c>
    </row>
    <row r="391" spans="1:25" x14ac:dyDescent="0.25">
      <c r="A391" s="175" t="s">
        <v>11571</v>
      </c>
      <c r="B391" t="s">
        <v>11709</v>
      </c>
      <c r="C391" s="179" t="str">
        <f t="shared" si="29"/>
        <v>CM:WQXTEST16465:M1999</v>
      </c>
      <c r="D391" s="178" t="s">
        <v>11775</v>
      </c>
      <c r="E391" s="178" t="s">
        <v>11774</v>
      </c>
      <c r="F391" s="276">
        <v>36448</v>
      </c>
      <c r="G391" s="239">
        <f t="shared" si="30"/>
        <v>36161</v>
      </c>
      <c r="H391" s="239">
        <f t="shared" si="31"/>
        <v>36525</v>
      </c>
      <c r="I391" s="175" t="s">
        <v>11772</v>
      </c>
      <c r="J391" s="24" t="s">
        <v>8637</v>
      </c>
      <c r="K391" s="175" t="s">
        <v>11771</v>
      </c>
      <c r="L391" s="175" t="s">
        <v>11726</v>
      </c>
      <c r="M391" s="181">
        <f t="shared" si="32"/>
        <v>36448</v>
      </c>
      <c r="N391" s="181"/>
      <c r="Q391" s="181" t="s">
        <v>10005</v>
      </c>
      <c r="T391" s="181" t="s">
        <v>11304</v>
      </c>
      <c r="U391">
        <v>17.2</v>
      </c>
      <c r="V391" t="s">
        <v>11576</v>
      </c>
      <c r="W391"/>
      <c r="X391" t="s">
        <v>11235</v>
      </c>
      <c r="Y391" t="s">
        <v>11283</v>
      </c>
    </row>
    <row r="392" spans="1:25" x14ac:dyDescent="0.25">
      <c r="A392" s="175" t="s">
        <v>11571</v>
      </c>
      <c r="B392" t="s">
        <v>11709</v>
      </c>
      <c r="C392" s="179" t="str">
        <f t="shared" si="29"/>
        <v>CM:WQXTEST16465:M1999</v>
      </c>
      <c r="D392" s="178" t="s">
        <v>11775</v>
      </c>
      <c r="E392" s="178" t="s">
        <v>11774</v>
      </c>
      <c r="F392" s="276">
        <v>36449</v>
      </c>
      <c r="G392" s="239">
        <f t="shared" si="30"/>
        <v>36161</v>
      </c>
      <c r="H392" s="239">
        <f t="shared" si="31"/>
        <v>36525</v>
      </c>
      <c r="I392" s="175" t="s">
        <v>11772</v>
      </c>
      <c r="J392" s="24" t="s">
        <v>8637</v>
      </c>
      <c r="K392" s="175" t="s">
        <v>11771</v>
      </c>
      <c r="L392" s="175" t="s">
        <v>11726</v>
      </c>
      <c r="M392" s="181">
        <f t="shared" si="32"/>
        <v>36449</v>
      </c>
      <c r="N392" s="181"/>
      <c r="Q392" s="181" t="s">
        <v>10005</v>
      </c>
      <c r="T392" s="181" t="s">
        <v>11304</v>
      </c>
      <c r="U392">
        <v>16.2</v>
      </c>
      <c r="V392" t="s">
        <v>11576</v>
      </c>
      <c r="W392"/>
      <c r="X392" t="s">
        <v>11235</v>
      </c>
      <c r="Y392" t="s">
        <v>11283</v>
      </c>
    </row>
    <row r="393" spans="1:25" x14ac:dyDescent="0.25">
      <c r="A393" s="175" t="s">
        <v>11571</v>
      </c>
      <c r="B393" t="s">
        <v>11709</v>
      </c>
      <c r="C393" s="179" t="str">
        <f t="shared" si="29"/>
        <v>CM:WQXTEST16465:M1999</v>
      </c>
      <c r="D393" s="178" t="s">
        <v>11775</v>
      </c>
      <c r="E393" s="178" t="s">
        <v>11774</v>
      </c>
      <c r="F393" s="276">
        <v>36450</v>
      </c>
      <c r="G393" s="239">
        <f t="shared" si="30"/>
        <v>36161</v>
      </c>
      <c r="H393" s="239">
        <f t="shared" si="31"/>
        <v>36525</v>
      </c>
      <c r="I393" s="175" t="s">
        <v>11772</v>
      </c>
      <c r="J393" s="24" t="s">
        <v>8637</v>
      </c>
      <c r="K393" s="175" t="s">
        <v>11771</v>
      </c>
      <c r="L393" s="175" t="s">
        <v>11726</v>
      </c>
      <c r="M393" s="181">
        <f t="shared" si="32"/>
        <v>36450</v>
      </c>
      <c r="N393" s="181"/>
      <c r="Q393" s="181" t="s">
        <v>10005</v>
      </c>
      <c r="T393" s="181" t="s">
        <v>11304</v>
      </c>
      <c r="U393">
        <v>16</v>
      </c>
      <c r="V393" t="s">
        <v>11576</v>
      </c>
      <c r="W393"/>
      <c r="X393" t="s">
        <v>11235</v>
      </c>
      <c r="Y393" t="s">
        <v>11283</v>
      </c>
    </row>
    <row r="394" spans="1:25" x14ac:dyDescent="0.25">
      <c r="A394" s="175" t="s">
        <v>11571</v>
      </c>
      <c r="B394" t="s">
        <v>11709</v>
      </c>
      <c r="C394" s="179" t="str">
        <f t="shared" si="29"/>
        <v>CM:WQXTEST16465:M1999</v>
      </c>
      <c r="D394" s="178" t="s">
        <v>11775</v>
      </c>
      <c r="E394" s="178" t="s">
        <v>11774</v>
      </c>
      <c r="F394" s="276">
        <v>36451</v>
      </c>
      <c r="G394" s="239">
        <f t="shared" si="30"/>
        <v>36161</v>
      </c>
      <c r="H394" s="239">
        <f t="shared" si="31"/>
        <v>36525</v>
      </c>
      <c r="I394" s="175" t="s">
        <v>11772</v>
      </c>
      <c r="J394" s="24" t="s">
        <v>8637</v>
      </c>
      <c r="K394" s="175" t="s">
        <v>11771</v>
      </c>
      <c r="L394" s="175" t="s">
        <v>11726</v>
      </c>
      <c r="M394" s="181">
        <f t="shared" si="32"/>
        <v>36451</v>
      </c>
      <c r="N394" s="181"/>
      <c r="Q394" s="181" t="s">
        <v>10005</v>
      </c>
      <c r="T394" s="181" t="s">
        <v>11304</v>
      </c>
      <c r="U394">
        <v>15.8</v>
      </c>
      <c r="V394" t="s">
        <v>11576</v>
      </c>
      <c r="W394"/>
      <c r="X394" t="s">
        <v>11235</v>
      </c>
      <c r="Y394" t="s">
        <v>11283</v>
      </c>
    </row>
    <row r="395" spans="1:25" x14ac:dyDescent="0.25">
      <c r="A395" s="175" t="s">
        <v>11571</v>
      </c>
      <c r="B395" t="s">
        <v>11709</v>
      </c>
      <c r="C395" s="179" t="str">
        <f t="shared" si="29"/>
        <v>CM:WQXTEST16465:M1999</v>
      </c>
      <c r="D395" s="178" t="s">
        <v>11775</v>
      </c>
      <c r="E395" s="178" t="s">
        <v>11774</v>
      </c>
      <c r="F395" s="276">
        <v>36452</v>
      </c>
      <c r="G395" s="239">
        <f t="shared" si="30"/>
        <v>36161</v>
      </c>
      <c r="H395" s="239">
        <f t="shared" si="31"/>
        <v>36525</v>
      </c>
      <c r="I395" s="175" t="s">
        <v>11772</v>
      </c>
      <c r="J395" s="24" t="s">
        <v>8637</v>
      </c>
      <c r="K395" s="175" t="s">
        <v>11771</v>
      </c>
      <c r="L395" s="175" t="s">
        <v>11726</v>
      </c>
      <c r="M395" s="181">
        <f t="shared" si="32"/>
        <v>36452</v>
      </c>
      <c r="N395" s="181"/>
      <c r="Q395" s="181" t="s">
        <v>10005</v>
      </c>
      <c r="T395" s="181" t="s">
        <v>11304</v>
      </c>
      <c r="U395">
        <v>15.7</v>
      </c>
      <c r="V395" t="s">
        <v>11576</v>
      </c>
      <c r="W395"/>
      <c r="X395" t="s">
        <v>11235</v>
      </c>
      <c r="Y395" t="s">
        <v>11283</v>
      </c>
    </row>
    <row r="396" spans="1:25" x14ac:dyDescent="0.25">
      <c r="A396" s="175" t="s">
        <v>11571</v>
      </c>
      <c r="B396" t="s">
        <v>11709</v>
      </c>
      <c r="C396" s="179" t="str">
        <f t="shared" si="29"/>
        <v>CM:WQXTEST16465:M1999</v>
      </c>
      <c r="D396" s="178" t="s">
        <v>11775</v>
      </c>
      <c r="E396" s="178" t="s">
        <v>11774</v>
      </c>
      <c r="F396" s="276">
        <v>36453</v>
      </c>
      <c r="G396" s="239">
        <f t="shared" si="30"/>
        <v>36161</v>
      </c>
      <c r="H396" s="239">
        <f t="shared" si="31"/>
        <v>36525</v>
      </c>
      <c r="I396" s="175" t="s">
        <v>11772</v>
      </c>
      <c r="J396" s="24" t="s">
        <v>8637</v>
      </c>
      <c r="K396" s="175" t="s">
        <v>11771</v>
      </c>
      <c r="L396" s="175" t="s">
        <v>11726</v>
      </c>
      <c r="M396" s="181">
        <f t="shared" si="32"/>
        <v>36453</v>
      </c>
      <c r="N396" s="181"/>
      <c r="Q396" s="181" t="s">
        <v>10005</v>
      </c>
      <c r="T396" s="181" t="s">
        <v>11304</v>
      </c>
      <c r="U396">
        <v>15.5</v>
      </c>
      <c r="V396" t="s">
        <v>11576</v>
      </c>
      <c r="W396"/>
      <c r="X396" t="s">
        <v>11235</v>
      </c>
      <c r="Y396" t="s">
        <v>11283</v>
      </c>
    </row>
    <row r="397" spans="1:25" x14ac:dyDescent="0.25">
      <c r="A397" s="175" t="s">
        <v>11571</v>
      </c>
      <c r="B397" t="s">
        <v>11709</v>
      </c>
      <c r="C397" s="179" t="str">
        <f t="shared" si="29"/>
        <v>CM:WQXTEST16465:M1999</v>
      </c>
      <c r="D397" s="178" t="s">
        <v>11775</v>
      </c>
      <c r="E397" s="178" t="s">
        <v>11774</v>
      </c>
      <c r="F397" s="276">
        <v>36454</v>
      </c>
      <c r="G397" s="239">
        <f t="shared" si="30"/>
        <v>36161</v>
      </c>
      <c r="H397" s="239">
        <f t="shared" si="31"/>
        <v>36525</v>
      </c>
      <c r="I397" s="175" t="s">
        <v>11772</v>
      </c>
      <c r="J397" s="24" t="s">
        <v>8637</v>
      </c>
      <c r="K397" s="175" t="s">
        <v>11771</v>
      </c>
      <c r="L397" s="175" t="s">
        <v>11726</v>
      </c>
      <c r="M397" s="181">
        <f t="shared" si="32"/>
        <v>36454</v>
      </c>
      <c r="N397" s="181"/>
      <c r="Q397" s="181" t="s">
        <v>10005</v>
      </c>
      <c r="T397" s="181" t="s">
        <v>11304</v>
      </c>
      <c r="U397">
        <v>15.1</v>
      </c>
      <c r="V397" t="s">
        <v>11576</v>
      </c>
      <c r="W397"/>
      <c r="X397" t="s">
        <v>11235</v>
      </c>
      <c r="Y397" t="s">
        <v>11283</v>
      </c>
    </row>
    <row r="398" spans="1:25" x14ac:dyDescent="0.25">
      <c r="A398" s="175" t="s">
        <v>11571</v>
      </c>
      <c r="B398" t="s">
        <v>11709</v>
      </c>
      <c r="C398" s="179" t="str">
        <f t="shared" si="29"/>
        <v>CM:WQXTEST16465:M1999</v>
      </c>
      <c r="D398" s="178" t="s">
        <v>11775</v>
      </c>
      <c r="E398" s="178" t="s">
        <v>11774</v>
      </c>
      <c r="F398" s="276">
        <v>36455</v>
      </c>
      <c r="G398" s="239">
        <f t="shared" si="30"/>
        <v>36161</v>
      </c>
      <c r="H398" s="239">
        <f t="shared" si="31"/>
        <v>36525</v>
      </c>
      <c r="I398" s="175" t="s">
        <v>11772</v>
      </c>
      <c r="J398" s="24" t="s">
        <v>8637</v>
      </c>
      <c r="K398" s="175" t="s">
        <v>11771</v>
      </c>
      <c r="L398" s="175" t="s">
        <v>11726</v>
      </c>
      <c r="M398" s="181">
        <f t="shared" si="32"/>
        <v>36455</v>
      </c>
      <c r="N398" s="181"/>
      <c r="Q398" s="181" t="s">
        <v>10005</v>
      </c>
      <c r="T398" s="181" t="s">
        <v>11304</v>
      </c>
      <c r="U398">
        <v>14.5</v>
      </c>
      <c r="V398" t="s">
        <v>11576</v>
      </c>
      <c r="W398"/>
      <c r="X398" t="s">
        <v>11235</v>
      </c>
      <c r="Y398" t="s">
        <v>11283</v>
      </c>
    </row>
    <row r="399" spans="1:25" x14ac:dyDescent="0.25">
      <c r="A399" s="175" t="s">
        <v>11571</v>
      </c>
      <c r="B399" t="s">
        <v>11709</v>
      </c>
      <c r="C399" s="179" t="str">
        <f t="shared" si="29"/>
        <v>CM:WQXTEST16465:M1999</v>
      </c>
      <c r="D399" s="178" t="s">
        <v>11775</v>
      </c>
      <c r="E399" s="178" t="s">
        <v>11774</v>
      </c>
      <c r="F399" s="276">
        <v>36456</v>
      </c>
      <c r="G399" s="239">
        <f t="shared" si="30"/>
        <v>36161</v>
      </c>
      <c r="H399" s="239">
        <f t="shared" si="31"/>
        <v>36525</v>
      </c>
      <c r="I399" s="175" t="s">
        <v>11772</v>
      </c>
      <c r="J399" s="24" t="s">
        <v>8637</v>
      </c>
      <c r="K399" s="175" t="s">
        <v>11771</v>
      </c>
      <c r="L399" s="175" t="s">
        <v>11726</v>
      </c>
      <c r="M399" s="181">
        <f t="shared" si="32"/>
        <v>36456</v>
      </c>
      <c r="N399" s="181"/>
      <c r="Q399" s="181" t="s">
        <v>10005</v>
      </c>
      <c r="T399" s="181" t="s">
        <v>11304</v>
      </c>
      <c r="U399">
        <v>14.3</v>
      </c>
      <c r="V399" t="s">
        <v>11576</v>
      </c>
      <c r="W399"/>
      <c r="X399" t="s">
        <v>11235</v>
      </c>
      <c r="Y399" t="s">
        <v>11283</v>
      </c>
    </row>
    <row r="400" spans="1:25" x14ac:dyDescent="0.25">
      <c r="A400" s="175" t="s">
        <v>11571</v>
      </c>
      <c r="B400" t="s">
        <v>11709</v>
      </c>
      <c r="C400" s="179" t="str">
        <f t="shared" si="29"/>
        <v>CM:WQXTEST16465:M1999</v>
      </c>
      <c r="D400" s="178" t="s">
        <v>11775</v>
      </c>
      <c r="E400" s="178" t="s">
        <v>11774</v>
      </c>
      <c r="F400" s="276">
        <v>36457</v>
      </c>
      <c r="G400" s="239">
        <f t="shared" si="30"/>
        <v>36161</v>
      </c>
      <c r="H400" s="239">
        <f t="shared" si="31"/>
        <v>36525</v>
      </c>
      <c r="I400" s="175" t="s">
        <v>11772</v>
      </c>
      <c r="J400" s="24" t="s">
        <v>8637</v>
      </c>
      <c r="K400" s="175" t="s">
        <v>11771</v>
      </c>
      <c r="L400" s="175" t="s">
        <v>11726</v>
      </c>
      <c r="M400" s="181">
        <f t="shared" si="32"/>
        <v>36457</v>
      </c>
      <c r="N400" s="181"/>
      <c r="Q400" s="181" t="s">
        <v>10005</v>
      </c>
      <c r="T400" s="181" t="s">
        <v>11304</v>
      </c>
      <c r="U400">
        <v>14.7</v>
      </c>
      <c r="V400" t="s">
        <v>11576</v>
      </c>
      <c r="W400"/>
      <c r="X400" t="s">
        <v>11235</v>
      </c>
      <c r="Y400" t="s">
        <v>11283</v>
      </c>
    </row>
    <row r="401" spans="1:25" x14ac:dyDescent="0.25">
      <c r="A401" s="175" t="s">
        <v>11571</v>
      </c>
      <c r="B401" t="s">
        <v>11709</v>
      </c>
      <c r="C401" s="179" t="str">
        <f t="shared" si="29"/>
        <v>CM:WQXTEST16465:M1999</v>
      </c>
      <c r="D401" s="178" t="s">
        <v>11775</v>
      </c>
      <c r="E401" s="178" t="s">
        <v>11774</v>
      </c>
      <c r="F401" s="276">
        <v>36458</v>
      </c>
      <c r="G401" s="239">
        <f t="shared" si="30"/>
        <v>36161</v>
      </c>
      <c r="H401" s="239">
        <f t="shared" si="31"/>
        <v>36525</v>
      </c>
      <c r="I401" s="175" t="s">
        <v>11772</v>
      </c>
      <c r="J401" s="24" t="s">
        <v>8637</v>
      </c>
      <c r="K401" s="175" t="s">
        <v>11771</v>
      </c>
      <c r="L401" s="175" t="s">
        <v>11726</v>
      </c>
      <c r="M401" s="181">
        <f t="shared" si="32"/>
        <v>36458</v>
      </c>
      <c r="N401" s="181"/>
      <c r="Q401" s="181" t="s">
        <v>10005</v>
      </c>
      <c r="T401" s="181" t="s">
        <v>11304</v>
      </c>
      <c r="U401">
        <v>15.1</v>
      </c>
      <c r="V401" t="s">
        <v>11576</v>
      </c>
      <c r="W401"/>
      <c r="X401" t="s">
        <v>11235</v>
      </c>
      <c r="Y401" t="s">
        <v>11283</v>
      </c>
    </row>
    <row r="402" spans="1:25" x14ac:dyDescent="0.25">
      <c r="A402" s="175" t="s">
        <v>11571</v>
      </c>
      <c r="B402" t="s">
        <v>11709</v>
      </c>
      <c r="C402" s="179" t="str">
        <f t="shared" ref="C402:C465" si="33">"CM:"&amp;B402&amp;":M"&amp;YEAR(F402)</f>
        <v>CM:WQXTEST16465:M1999</v>
      </c>
      <c r="D402" s="178" t="s">
        <v>11775</v>
      </c>
      <c r="E402" s="178" t="s">
        <v>11774</v>
      </c>
      <c r="F402" s="276">
        <v>36459</v>
      </c>
      <c r="G402" s="239">
        <f t="shared" ref="G402:G465" si="34">DATE(YEAR(F402),MONTH(1),DAY(1))</f>
        <v>36161</v>
      </c>
      <c r="H402" s="239">
        <f t="shared" ref="H402:H465" si="35">DATE(YEAR(F403),12,DAY(31))</f>
        <v>36525</v>
      </c>
      <c r="I402" s="175" t="s">
        <v>11772</v>
      </c>
      <c r="J402" s="24" t="s">
        <v>8637</v>
      </c>
      <c r="K402" s="175" t="s">
        <v>11771</v>
      </c>
      <c r="L402" s="175" t="s">
        <v>11726</v>
      </c>
      <c r="M402" s="181">
        <f t="shared" si="32"/>
        <v>36459</v>
      </c>
      <c r="N402" s="181"/>
      <c r="Q402" s="181" t="s">
        <v>10005</v>
      </c>
      <c r="T402" s="181" t="s">
        <v>11304</v>
      </c>
      <c r="U402">
        <v>16.100000000000001</v>
      </c>
      <c r="V402" t="s">
        <v>11576</v>
      </c>
      <c r="W402"/>
      <c r="X402" t="s">
        <v>11235</v>
      </c>
      <c r="Y402" t="s">
        <v>11283</v>
      </c>
    </row>
    <row r="403" spans="1:25" x14ac:dyDescent="0.25">
      <c r="A403" s="175" t="s">
        <v>11571</v>
      </c>
      <c r="B403" t="s">
        <v>11709</v>
      </c>
      <c r="C403" s="179" t="str">
        <f t="shared" si="33"/>
        <v>CM:WQXTEST16465:M1999</v>
      </c>
      <c r="D403" s="178" t="s">
        <v>11775</v>
      </c>
      <c r="E403" s="178" t="s">
        <v>11774</v>
      </c>
      <c r="F403" s="276">
        <v>36460</v>
      </c>
      <c r="G403" s="239">
        <f t="shared" si="34"/>
        <v>36161</v>
      </c>
      <c r="H403" s="239">
        <f t="shared" si="35"/>
        <v>36525</v>
      </c>
      <c r="I403" s="175" t="s">
        <v>11772</v>
      </c>
      <c r="J403" s="24" t="s">
        <v>8637</v>
      </c>
      <c r="K403" s="175" t="s">
        <v>11771</v>
      </c>
      <c r="L403" s="175" t="s">
        <v>11726</v>
      </c>
      <c r="M403" s="181">
        <f t="shared" si="32"/>
        <v>36460</v>
      </c>
      <c r="N403" s="181"/>
      <c r="Q403" s="181" t="s">
        <v>10005</v>
      </c>
      <c r="T403" s="181" t="s">
        <v>11304</v>
      </c>
      <c r="U403">
        <v>17.5</v>
      </c>
      <c r="V403" t="s">
        <v>11576</v>
      </c>
      <c r="W403"/>
      <c r="X403" t="s">
        <v>11235</v>
      </c>
      <c r="Y403" t="s">
        <v>11283</v>
      </c>
    </row>
    <row r="404" spans="1:25" x14ac:dyDescent="0.25">
      <c r="A404" s="175" t="s">
        <v>11571</v>
      </c>
      <c r="B404" t="s">
        <v>11709</v>
      </c>
      <c r="C404" s="179" t="str">
        <f t="shared" si="33"/>
        <v>CM:WQXTEST16465:M1999</v>
      </c>
      <c r="D404" s="178" t="s">
        <v>11775</v>
      </c>
      <c r="E404" s="178" t="s">
        <v>11774</v>
      </c>
      <c r="F404" s="276">
        <v>36461</v>
      </c>
      <c r="G404" s="239">
        <f t="shared" si="34"/>
        <v>36161</v>
      </c>
      <c r="H404" s="239">
        <f t="shared" si="35"/>
        <v>36525</v>
      </c>
      <c r="I404" s="175" t="s">
        <v>11772</v>
      </c>
      <c r="J404" s="24" t="s">
        <v>8637</v>
      </c>
      <c r="K404" s="175" t="s">
        <v>11771</v>
      </c>
      <c r="L404" s="175" t="s">
        <v>11726</v>
      </c>
      <c r="M404" s="181">
        <f t="shared" si="32"/>
        <v>36461</v>
      </c>
      <c r="N404" s="181"/>
      <c r="Q404" s="181" t="s">
        <v>10005</v>
      </c>
      <c r="T404" s="181" t="s">
        <v>11304</v>
      </c>
      <c r="U404" t="s">
        <v>19116</v>
      </c>
      <c r="V404" t="s">
        <v>11576</v>
      </c>
      <c r="W404" s="184" t="s">
        <v>4776</v>
      </c>
      <c r="X404" t="s">
        <v>11235</v>
      </c>
      <c r="Y404" t="s">
        <v>11281</v>
      </c>
    </row>
    <row r="405" spans="1:25" x14ac:dyDescent="0.25">
      <c r="A405" s="175" t="s">
        <v>11571</v>
      </c>
      <c r="B405" t="s">
        <v>11709</v>
      </c>
      <c r="C405" s="179" t="str">
        <f t="shared" si="33"/>
        <v>CM:WQXTEST16465:M1999</v>
      </c>
      <c r="D405" s="178" t="s">
        <v>11775</v>
      </c>
      <c r="E405" s="178" t="s">
        <v>11774</v>
      </c>
      <c r="F405" s="276">
        <v>36462</v>
      </c>
      <c r="G405" s="239">
        <f t="shared" si="34"/>
        <v>36161</v>
      </c>
      <c r="H405" s="239">
        <f t="shared" si="35"/>
        <v>36525</v>
      </c>
      <c r="I405" s="175" t="s">
        <v>11772</v>
      </c>
      <c r="J405" s="24" t="s">
        <v>8637</v>
      </c>
      <c r="K405" s="175" t="s">
        <v>11771</v>
      </c>
      <c r="L405" s="175" t="s">
        <v>11726</v>
      </c>
      <c r="M405" s="181">
        <f t="shared" si="32"/>
        <v>36462</v>
      </c>
      <c r="N405" s="181"/>
      <c r="Q405" s="181" t="s">
        <v>10005</v>
      </c>
      <c r="T405" s="181" t="s">
        <v>11304</v>
      </c>
      <c r="U405">
        <v>17.2</v>
      </c>
      <c r="V405" t="s">
        <v>11576</v>
      </c>
      <c r="W405"/>
      <c r="X405" t="s">
        <v>11235</v>
      </c>
      <c r="Y405" t="s">
        <v>11283</v>
      </c>
    </row>
    <row r="406" spans="1:25" x14ac:dyDescent="0.25">
      <c r="A406" s="175" t="s">
        <v>11571</v>
      </c>
      <c r="B406" t="s">
        <v>11709</v>
      </c>
      <c r="C406" s="179" t="str">
        <f t="shared" si="33"/>
        <v>CM:WQXTEST16465:M1999</v>
      </c>
      <c r="D406" s="178" t="s">
        <v>11775</v>
      </c>
      <c r="E406" s="178" t="s">
        <v>11774</v>
      </c>
      <c r="F406" s="276">
        <v>36463</v>
      </c>
      <c r="G406" s="239">
        <f t="shared" si="34"/>
        <v>36161</v>
      </c>
      <c r="H406" s="239">
        <f t="shared" si="35"/>
        <v>36525</v>
      </c>
      <c r="I406" s="175" t="s">
        <v>11772</v>
      </c>
      <c r="J406" s="24" t="s">
        <v>8637</v>
      </c>
      <c r="K406" s="175" t="s">
        <v>11771</v>
      </c>
      <c r="L406" s="175" t="s">
        <v>11726</v>
      </c>
      <c r="M406" s="181">
        <f t="shared" si="32"/>
        <v>36463</v>
      </c>
      <c r="N406" s="181"/>
      <c r="Q406" s="181" t="s">
        <v>10005</v>
      </c>
      <c r="T406" s="181" t="s">
        <v>11304</v>
      </c>
      <c r="U406">
        <v>15.6</v>
      </c>
      <c r="V406" t="s">
        <v>11576</v>
      </c>
      <c r="W406"/>
      <c r="X406" t="s">
        <v>11235</v>
      </c>
      <c r="Y406" t="s">
        <v>11283</v>
      </c>
    </row>
    <row r="407" spans="1:25" x14ac:dyDescent="0.25">
      <c r="A407" s="175" t="s">
        <v>11571</v>
      </c>
      <c r="B407" t="s">
        <v>11709</v>
      </c>
      <c r="C407" s="179" t="str">
        <f t="shared" si="33"/>
        <v>CM:WQXTEST16465:M1999</v>
      </c>
      <c r="D407" s="178" t="s">
        <v>11775</v>
      </c>
      <c r="E407" s="178" t="s">
        <v>11774</v>
      </c>
      <c r="F407" s="276">
        <v>36464</v>
      </c>
      <c r="G407" s="239">
        <f t="shared" si="34"/>
        <v>36161</v>
      </c>
      <c r="H407" s="239">
        <f t="shared" si="35"/>
        <v>36525</v>
      </c>
      <c r="I407" s="175" t="s">
        <v>11772</v>
      </c>
      <c r="J407" s="24" t="s">
        <v>8637</v>
      </c>
      <c r="K407" s="175" t="s">
        <v>11771</v>
      </c>
      <c r="L407" s="175" t="s">
        <v>11726</v>
      </c>
      <c r="M407" s="181">
        <f t="shared" si="32"/>
        <v>36464</v>
      </c>
      <c r="N407" s="181"/>
      <c r="Q407" s="181" t="s">
        <v>10005</v>
      </c>
      <c r="T407" s="181" t="s">
        <v>11304</v>
      </c>
      <c r="U407">
        <v>14.5</v>
      </c>
      <c r="V407" t="s">
        <v>11576</v>
      </c>
      <c r="W407"/>
      <c r="X407" t="s">
        <v>11235</v>
      </c>
      <c r="Y407" t="s">
        <v>11283</v>
      </c>
    </row>
    <row r="408" spans="1:25" x14ac:dyDescent="0.25">
      <c r="A408" s="175" t="s">
        <v>11571</v>
      </c>
      <c r="B408" t="s">
        <v>11709</v>
      </c>
      <c r="C408" s="179" t="str">
        <f t="shared" si="33"/>
        <v>CM:WQXTEST16465:M1999</v>
      </c>
      <c r="D408" s="178" t="s">
        <v>11775</v>
      </c>
      <c r="E408" s="178" t="s">
        <v>11774</v>
      </c>
      <c r="F408" s="276">
        <v>36434</v>
      </c>
      <c r="G408" s="239">
        <f t="shared" si="34"/>
        <v>36161</v>
      </c>
      <c r="H408" s="239">
        <f t="shared" si="35"/>
        <v>36525</v>
      </c>
      <c r="I408" s="175" t="s">
        <v>11772</v>
      </c>
      <c r="J408" s="24" t="s">
        <v>8637</v>
      </c>
      <c r="K408" s="175" t="s">
        <v>11771</v>
      </c>
      <c r="L408" s="175" t="s">
        <v>11726</v>
      </c>
      <c r="M408" s="181">
        <f t="shared" si="32"/>
        <v>36434</v>
      </c>
      <c r="N408" s="181"/>
      <c r="Q408" s="182" t="s">
        <v>1005</v>
      </c>
      <c r="T408" s="181" t="s">
        <v>11303</v>
      </c>
      <c r="U408">
        <v>246</v>
      </c>
      <c r="V408" s="182" t="s">
        <v>8426</v>
      </c>
      <c r="W408" s="182"/>
      <c r="X408" t="s">
        <v>11235</v>
      </c>
      <c r="Y408" t="s">
        <v>11281</v>
      </c>
    </row>
    <row r="409" spans="1:25" x14ac:dyDescent="0.25">
      <c r="A409" s="175" t="s">
        <v>11571</v>
      </c>
      <c r="B409" t="s">
        <v>11709</v>
      </c>
      <c r="C409" s="179" t="str">
        <f t="shared" si="33"/>
        <v>CM:WQXTEST16465:M1999</v>
      </c>
      <c r="D409" s="178" t="s">
        <v>11775</v>
      </c>
      <c r="E409" s="178" t="s">
        <v>11774</v>
      </c>
      <c r="F409" s="276">
        <v>36435</v>
      </c>
      <c r="G409" s="239">
        <f t="shared" si="34"/>
        <v>36161</v>
      </c>
      <c r="H409" s="239">
        <f t="shared" si="35"/>
        <v>36525</v>
      </c>
      <c r="I409" s="175" t="s">
        <v>11772</v>
      </c>
      <c r="J409" s="24" t="s">
        <v>8637</v>
      </c>
      <c r="K409" s="175" t="s">
        <v>11771</v>
      </c>
      <c r="L409" s="175" t="s">
        <v>11726</v>
      </c>
      <c r="M409" s="181">
        <f t="shared" si="32"/>
        <v>36435</v>
      </c>
      <c r="N409" s="181"/>
      <c r="Q409" s="182" t="s">
        <v>1005</v>
      </c>
      <c r="T409" s="181" t="s">
        <v>11303</v>
      </c>
      <c r="U409">
        <v>326</v>
      </c>
      <c r="V409" s="182" t="s">
        <v>8426</v>
      </c>
      <c r="W409" s="182"/>
      <c r="X409" t="s">
        <v>11235</v>
      </c>
      <c r="Y409" t="s">
        <v>11281</v>
      </c>
    </row>
    <row r="410" spans="1:25" x14ac:dyDescent="0.25">
      <c r="A410" s="175" t="s">
        <v>11571</v>
      </c>
      <c r="B410" t="s">
        <v>11709</v>
      </c>
      <c r="C410" s="179" t="str">
        <f t="shared" si="33"/>
        <v>CM:WQXTEST16465:M1999</v>
      </c>
      <c r="D410" s="178" t="s">
        <v>11775</v>
      </c>
      <c r="E410" s="178" t="s">
        <v>11774</v>
      </c>
      <c r="F410" s="276">
        <v>36436</v>
      </c>
      <c r="G410" s="239">
        <f t="shared" si="34"/>
        <v>36161</v>
      </c>
      <c r="H410" s="239">
        <f t="shared" si="35"/>
        <v>36525</v>
      </c>
      <c r="I410" s="175" t="s">
        <v>11772</v>
      </c>
      <c r="J410" s="24" t="s">
        <v>8637</v>
      </c>
      <c r="K410" s="175" t="s">
        <v>11771</v>
      </c>
      <c r="L410" s="175" t="s">
        <v>11726</v>
      </c>
      <c r="M410" s="181">
        <f t="shared" si="32"/>
        <v>36436</v>
      </c>
      <c r="N410" s="181"/>
      <c r="Q410" s="182" t="s">
        <v>1005</v>
      </c>
      <c r="T410" s="181" t="s">
        <v>11303</v>
      </c>
      <c r="U410">
        <v>340</v>
      </c>
      <c r="V410" s="182" t="s">
        <v>8426</v>
      </c>
      <c r="W410" s="182"/>
      <c r="X410" t="s">
        <v>11235</v>
      </c>
      <c r="Y410" t="s">
        <v>11281</v>
      </c>
    </row>
    <row r="411" spans="1:25" x14ac:dyDescent="0.25">
      <c r="A411" s="175" t="s">
        <v>11571</v>
      </c>
      <c r="B411" t="s">
        <v>11709</v>
      </c>
      <c r="C411" s="179" t="str">
        <f t="shared" si="33"/>
        <v>CM:WQXTEST16465:M1999</v>
      </c>
      <c r="D411" s="178" t="s">
        <v>11775</v>
      </c>
      <c r="E411" s="178" t="s">
        <v>11774</v>
      </c>
      <c r="F411" s="276">
        <v>36437</v>
      </c>
      <c r="G411" s="239">
        <f t="shared" si="34"/>
        <v>36161</v>
      </c>
      <c r="H411" s="239">
        <f t="shared" si="35"/>
        <v>36525</v>
      </c>
      <c r="I411" s="175" t="s">
        <v>11772</v>
      </c>
      <c r="J411" s="24" t="s">
        <v>8637</v>
      </c>
      <c r="K411" s="175" t="s">
        <v>11771</v>
      </c>
      <c r="L411" s="175" t="s">
        <v>11726</v>
      </c>
      <c r="M411" s="181">
        <f t="shared" si="32"/>
        <v>36437</v>
      </c>
      <c r="N411" s="181"/>
      <c r="Q411" s="182" t="s">
        <v>1005</v>
      </c>
      <c r="T411" s="181" t="s">
        <v>11303</v>
      </c>
      <c r="U411">
        <v>352</v>
      </c>
      <c r="V411" s="182" t="s">
        <v>8426</v>
      </c>
      <c r="W411" s="182"/>
      <c r="X411" t="s">
        <v>11235</v>
      </c>
      <c r="Y411" t="s">
        <v>11281</v>
      </c>
    </row>
    <row r="412" spans="1:25" x14ac:dyDescent="0.25">
      <c r="A412" s="175" t="s">
        <v>11571</v>
      </c>
      <c r="B412" t="s">
        <v>11709</v>
      </c>
      <c r="C412" s="179" t="str">
        <f t="shared" si="33"/>
        <v>CM:WQXTEST16465:M1999</v>
      </c>
      <c r="D412" s="178" t="s">
        <v>11775</v>
      </c>
      <c r="E412" s="178" t="s">
        <v>11774</v>
      </c>
      <c r="F412" s="276">
        <v>36438</v>
      </c>
      <c r="G412" s="239">
        <f t="shared" si="34"/>
        <v>36161</v>
      </c>
      <c r="H412" s="239">
        <f t="shared" si="35"/>
        <v>36525</v>
      </c>
      <c r="I412" s="175" t="s">
        <v>11772</v>
      </c>
      <c r="J412" s="24" t="s">
        <v>8637</v>
      </c>
      <c r="K412" s="175" t="s">
        <v>11771</v>
      </c>
      <c r="L412" s="175" t="s">
        <v>11726</v>
      </c>
      <c r="M412" s="181">
        <f t="shared" si="32"/>
        <v>36438</v>
      </c>
      <c r="N412" s="181"/>
      <c r="Q412" s="182" t="s">
        <v>1005</v>
      </c>
      <c r="T412" s="181" t="s">
        <v>11303</v>
      </c>
      <c r="U412">
        <v>381</v>
      </c>
      <c r="V412" s="182" t="s">
        <v>8426</v>
      </c>
      <c r="W412" s="182"/>
      <c r="X412" t="s">
        <v>11235</v>
      </c>
      <c r="Y412" t="s">
        <v>11281</v>
      </c>
    </row>
    <row r="413" spans="1:25" x14ac:dyDescent="0.25">
      <c r="A413" s="175" t="s">
        <v>11571</v>
      </c>
      <c r="B413" t="s">
        <v>11709</v>
      </c>
      <c r="C413" s="179" t="str">
        <f t="shared" si="33"/>
        <v>CM:WQXTEST16465:M1999</v>
      </c>
      <c r="D413" s="178" t="s">
        <v>11775</v>
      </c>
      <c r="E413" s="178" t="s">
        <v>11774</v>
      </c>
      <c r="F413" s="276">
        <v>36439</v>
      </c>
      <c r="G413" s="239">
        <f t="shared" si="34"/>
        <v>36161</v>
      </c>
      <c r="H413" s="239">
        <f t="shared" si="35"/>
        <v>36525</v>
      </c>
      <c r="I413" s="175" t="s">
        <v>11772</v>
      </c>
      <c r="J413" s="24" t="s">
        <v>8637</v>
      </c>
      <c r="K413" s="175" t="s">
        <v>11771</v>
      </c>
      <c r="L413" s="175" t="s">
        <v>11726</v>
      </c>
      <c r="M413" s="181">
        <f t="shared" ref="M413:M476" si="36">DATE(YEAR(F413),MONTH(F413),DAY(F413))</f>
        <v>36439</v>
      </c>
      <c r="N413" s="181"/>
      <c r="Q413" s="182" t="s">
        <v>1005</v>
      </c>
      <c r="T413" s="181" t="s">
        <v>11303</v>
      </c>
      <c r="U413">
        <v>375</v>
      </c>
      <c r="V413" s="182" t="s">
        <v>8426</v>
      </c>
      <c r="W413" s="182"/>
      <c r="X413" t="s">
        <v>11235</v>
      </c>
      <c r="Y413" t="s">
        <v>11281</v>
      </c>
    </row>
    <row r="414" spans="1:25" x14ac:dyDescent="0.25">
      <c r="A414" s="175" t="s">
        <v>11571</v>
      </c>
      <c r="B414" t="s">
        <v>11709</v>
      </c>
      <c r="C414" s="179" t="str">
        <f t="shared" si="33"/>
        <v>CM:WQXTEST16465:M1999</v>
      </c>
      <c r="D414" s="178" t="s">
        <v>11775</v>
      </c>
      <c r="E414" s="178" t="s">
        <v>11774</v>
      </c>
      <c r="F414" s="276">
        <v>36440</v>
      </c>
      <c r="G414" s="239">
        <f t="shared" si="34"/>
        <v>36161</v>
      </c>
      <c r="H414" s="239">
        <f t="shared" si="35"/>
        <v>36525</v>
      </c>
      <c r="I414" s="175" t="s">
        <v>11772</v>
      </c>
      <c r="J414" s="24" t="s">
        <v>8637</v>
      </c>
      <c r="K414" s="175" t="s">
        <v>11771</v>
      </c>
      <c r="L414" s="175" t="s">
        <v>11726</v>
      </c>
      <c r="M414" s="181">
        <f t="shared" si="36"/>
        <v>36440</v>
      </c>
      <c r="N414" s="181"/>
      <c r="Q414" s="182" t="s">
        <v>1005</v>
      </c>
      <c r="T414" s="181" t="s">
        <v>11303</v>
      </c>
      <c r="U414">
        <v>368</v>
      </c>
      <c r="V414" s="182" t="s">
        <v>8426</v>
      </c>
      <c r="W414" s="182"/>
      <c r="X414" t="s">
        <v>11235</v>
      </c>
      <c r="Y414" t="s">
        <v>11281</v>
      </c>
    </row>
    <row r="415" spans="1:25" x14ac:dyDescent="0.25">
      <c r="A415" s="175" t="s">
        <v>11571</v>
      </c>
      <c r="B415" t="s">
        <v>11709</v>
      </c>
      <c r="C415" s="179" t="str">
        <f t="shared" si="33"/>
        <v>CM:WQXTEST16465:M1999</v>
      </c>
      <c r="D415" s="178" t="s">
        <v>11775</v>
      </c>
      <c r="E415" s="178" t="s">
        <v>11774</v>
      </c>
      <c r="F415" s="276">
        <v>36441</v>
      </c>
      <c r="G415" s="239">
        <f t="shared" si="34"/>
        <v>36161</v>
      </c>
      <c r="H415" s="239">
        <f t="shared" si="35"/>
        <v>36525</v>
      </c>
      <c r="I415" s="175" t="s">
        <v>11772</v>
      </c>
      <c r="J415" s="24" t="s">
        <v>8637</v>
      </c>
      <c r="K415" s="175" t="s">
        <v>11771</v>
      </c>
      <c r="L415" s="175" t="s">
        <v>11726</v>
      </c>
      <c r="M415" s="181">
        <f t="shared" si="36"/>
        <v>36441</v>
      </c>
      <c r="N415" s="181"/>
      <c r="Q415" s="182" t="s">
        <v>1005</v>
      </c>
      <c r="T415" s="181" t="s">
        <v>11303</v>
      </c>
      <c r="U415">
        <v>361</v>
      </c>
      <c r="V415" s="182" t="s">
        <v>8426</v>
      </c>
      <c r="W415" s="182"/>
      <c r="X415" t="s">
        <v>11235</v>
      </c>
      <c r="Y415" t="s">
        <v>11281</v>
      </c>
    </row>
    <row r="416" spans="1:25" x14ac:dyDescent="0.25">
      <c r="A416" s="175" t="s">
        <v>11571</v>
      </c>
      <c r="B416" t="s">
        <v>11709</v>
      </c>
      <c r="C416" s="179" t="str">
        <f t="shared" si="33"/>
        <v>CM:WQXTEST16465:M1999</v>
      </c>
      <c r="D416" s="178" t="s">
        <v>11775</v>
      </c>
      <c r="E416" s="178" t="s">
        <v>11774</v>
      </c>
      <c r="F416" s="276">
        <v>36442</v>
      </c>
      <c r="G416" s="239">
        <f t="shared" si="34"/>
        <v>36161</v>
      </c>
      <c r="H416" s="239">
        <f t="shared" si="35"/>
        <v>36525</v>
      </c>
      <c r="I416" s="175" t="s">
        <v>11772</v>
      </c>
      <c r="J416" s="24" t="s">
        <v>8637</v>
      </c>
      <c r="K416" s="175" t="s">
        <v>11771</v>
      </c>
      <c r="L416" s="175" t="s">
        <v>11726</v>
      </c>
      <c r="M416" s="181">
        <f t="shared" si="36"/>
        <v>36442</v>
      </c>
      <c r="N416" s="181"/>
      <c r="Q416" s="182" t="s">
        <v>1005</v>
      </c>
      <c r="T416" s="181" t="s">
        <v>11303</v>
      </c>
      <c r="U416">
        <v>364</v>
      </c>
      <c r="V416" s="182" t="s">
        <v>8426</v>
      </c>
      <c r="W416" s="182"/>
      <c r="X416" t="s">
        <v>11235</v>
      </c>
      <c r="Y416" t="s">
        <v>11281</v>
      </c>
    </row>
    <row r="417" spans="1:25" x14ac:dyDescent="0.25">
      <c r="A417" s="175" t="s">
        <v>11571</v>
      </c>
      <c r="B417" t="s">
        <v>11709</v>
      </c>
      <c r="C417" s="179" t="str">
        <f t="shared" si="33"/>
        <v>CM:WQXTEST16465:M1999</v>
      </c>
      <c r="D417" s="178" t="s">
        <v>11775</v>
      </c>
      <c r="E417" s="178" t="s">
        <v>11774</v>
      </c>
      <c r="F417" s="276">
        <v>36443</v>
      </c>
      <c r="G417" s="239">
        <f t="shared" si="34"/>
        <v>36161</v>
      </c>
      <c r="H417" s="239">
        <f t="shared" si="35"/>
        <v>36525</v>
      </c>
      <c r="I417" s="175" t="s">
        <v>11772</v>
      </c>
      <c r="J417" s="24" t="s">
        <v>8637</v>
      </c>
      <c r="K417" s="175" t="s">
        <v>11771</v>
      </c>
      <c r="L417" s="175" t="s">
        <v>11726</v>
      </c>
      <c r="M417" s="181">
        <f t="shared" si="36"/>
        <v>36443</v>
      </c>
      <c r="N417" s="181"/>
      <c r="Q417" s="182" t="s">
        <v>1005</v>
      </c>
      <c r="T417" s="181" t="s">
        <v>11303</v>
      </c>
      <c r="U417">
        <v>364</v>
      </c>
      <c r="V417" s="182" t="s">
        <v>8426</v>
      </c>
      <c r="W417" s="182"/>
      <c r="X417" t="s">
        <v>11235</v>
      </c>
      <c r="Y417" t="s">
        <v>11281</v>
      </c>
    </row>
    <row r="418" spans="1:25" x14ac:dyDescent="0.25">
      <c r="A418" s="175" t="s">
        <v>11571</v>
      </c>
      <c r="B418" t="s">
        <v>11709</v>
      </c>
      <c r="C418" s="179" t="str">
        <f t="shared" si="33"/>
        <v>CM:WQXTEST16465:M1999</v>
      </c>
      <c r="D418" s="178" t="s">
        <v>11775</v>
      </c>
      <c r="E418" s="178" t="s">
        <v>11774</v>
      </c>
      <c r="F418" s="276">
        <v>36444</v>
      </c>
      <c r="G418" s="239">
        <f t="shared" si="34"/>
        <v>36161</v>
      </c>
      <c r="H418" s="239">
        <f t="shared" si="35"/>
        <v>36525</v>
      </c>
      <c r="I418" s="175" t="s">
        <v>11772</v>
      </c>
      <c r="J418" s="24" t="s">
        <v>8637</v>
      </c>
      <c r="K418" s="175" t="s">
        <v>11771</v>
      </c>
      <c r="L418" s="175" t="s">
        <v>11726</v>
      </c>
      <c r="M418" s="181">
        <f t="shared" si="36"/>
        <v>36444</v>
      </c>
      <c r="N418" s="181"/>
      <c r="Q418" s="182" t="s">
        <v>1005</v>
      </c>
      <c r="T418" s="181" t="s">
        <v>11303</v>
      </c>
      <c r="U418">
        <v>362</v>
      </c>
      <c r="V418" s="182" t="s">
        <v>8426</v>
      </c>
      <c r="W418" s="182"/>
      <c r="X418" t="s">
        <v>11235</v>
      </c>
      <c r="Y418" t="s">
        <v>11281</v>
      </c>
    </row>
    <row r="419" spans="1:25" x14ac:dyDescent="0.25">
      <c r="A419" s="175" t="s">
        <v>11571</v>
      </c>
      <c r="B419" t="s">
        <v>11709</v>
      </c>
      <c r="C419" s="179" t="str">
        <f t="shared" si="33"/>
        <v>CM:WQXTEST16465:M1999</v>
      </c>
      <c r="D419" s="178" t="s">
        <v>11775</v>
      </c>
      <c r="E419" s="178" t="s">
        <v>11774</v>
      </c>
      <c r="F419" s="276">
        <v>36445</v>
      </c>
      <c r="G419" s="239">
        <f t="shared" si="34"/>
        <v>36161</v>
      </c>
      <c r="H419" s="239">
        <f t="shared" si="35"/>
        <v>36525</v>
      </c>
      <c r="I419" s="175" t="s">
        <v>11772</v>
      </c>
      <c r="J419" s="24" t="s">
        <v>8637</v>
      </c>
      <c r="K419" s="175" t="s">
        <v>11771</v>
      </c>
      <c r="L419" s="175" t="s">
        <v>11726</v>
      </c>
      <c r="M419" s="181">
        <f t="shared" si="36"/>
        <v>36445</v>
      </c>
      <c r="N419" s="181"/>
      <c r="Q419" s="182" t="s">
        <v>1005</v>
      </c>
      <c r="T419" s="181" t="s">
        <v>11303</v>
      </c>
      <c r="U419">
        <v>356</v>
      </c>
      <c r="V419" s="182" t="s">
        <v>8426</v>
      </c>
      <c r="W419" s="182"/>
      <c r="X419" t="s">
        <v>11235</v>
      </c>
      <c r="Y419" t="s">
        <v>11281</v>
      </c>
    </row>
    <row r="420" spans="1:25" x14ac:dyDescent="0.25">
      <c r="A420" s="175" t="s">
        <v>11571</v>
      </c>
      <c r="B420" t="s">
        <v>11709</v>
      </c>
      <c r="C420" s="179" t="str">
        <f t="shared" si="33"/>
        <v>CM:WQXTEST16465:M1999</v>
      </c>
      <c r="D420" s="178" t="s">
        <v>11775</v>
      </c>
      <c r="E420" s="178" t="s">
        <v>11774</v>
      </c>
      <c r="F420" s="276">
        <v>36446</v>
      </c>
      <c r="G420" s="239">
        <f t="shared" si="34"/>
        <v>36161</v>
      </c>
      <c r="H420" s="239">
        <f t="shared" si="35"/>
        <v>36525</v>
      </c>
      <c r="I420" s="175" t="s">
        <v>11772</v>
      </c>
      <c r="J420" s="24" t="s">
        <v>8637</v>
      </c>
      <c r="K420" s="175" t="s">
        <v>11771</v>
      </c>
      <c r="L420" s="175" t="s">
        <v>11726</v>
      </c>
      <c r="M420" s="181">
        <f t="shared" si="36"/>
        <v>36446</v>
      </c>
      <c r="N420" s="181"/>
      <c r="Q420" s="182" t="s">
        <v>1005</v>
      </c>
      <c r="T420" s="181" t="s">
        <v>11303</v>
      </c>
      <c r="U420">
        <v>346</v>
      </c>
      <c r="V420" s="182" t="s">
        <v>8426</v>
      </c>
      <c r="W420" s="182"/>
      <c r="X420" t="s">
        <v>11235</v>
      </c>
      <c r="Y420" t="s">
        <v>11281</v>
      </c>
    </row>
    <row r="421" spans="1:25" x14ac:dyDescent="0.25">
      <c r="A421" s="175" t="s">
        <v>11571</v>
      </c>
      <c r="B421" t="s">
        <v>11709</v>
      </c>
      <c r="C421" s="179" t="str">
        <f t="shared" si="33"/>
        <v>CM:WQXTEST16465:M1999</v>
      </c>
      <c r="D421" s="178" t="s">
        <v>11775</v>
      </c>
      <c r="E421" s="178" t="s">
        <v>11774</v>
      </c>
      <c r="F421" s="276">
        <v>36447</v>
      </c>
      <c r="G421" s="239">
        <f t="shared" si="34"/>
        <v>36161</v>
      </c>
      <c r="H421" s="239">
        <f t="shared" si="35"/>
        <v>36525</v>
      </c>
      <c r="I421" s="175" t="s">
        <v>11772</v>
      </c>
      <c r="J421" s="24" t="s">
        <v>8637</v>
      </c>
      <c r="K421" s="175" t="s">
        <v>11771</v>
      </c>
      <c r="L421" s="175" t="s">
        <v>11726</v>
      </c>
      <c r="M421" s="181">
        <f t="shared" si="36"/>
        <v>36447</v>
      </c>
      <c r="N421" s="181"/>
      <c r="Q421" s="182" t="s">
        <v>1005</v>
      </c>
      <c r="T421" s="181" t="s">
        <v>11303</v>
      </c>
      <c r="U421">
        <v>340</v>
      </c>
      <c r="V421" s="182" t="s">
        <v>8426</v>
      </c>
      <c r="W421" s="182"/>
      <c r="X421" t="s">
        <v>11235</v>
      </c>
      <c r="Y421" t="s">
        <v>11281</v>
      </c>
    </row>
    <row r="422" spans="1:25" x14ac:dyDescent="0.25">
      <c r="A422" s="175" t="s">
        <v>11571</v>
      </c>
      <c r="B422" t="s">
        <v>11709</v>
      </c>
      <c r="C422" s="179" t="str">
        <f t="shared" si="33"/>
        <v>CM:WQXTEST16465:M1999</v>
      </c>
      <c r="D422" s="178" t="s">
        <v>11775</v>
      </c>
      <c r="E422" s="178" t="s">
        <v>11774</v>
      </c>
      <c r="F422" s="276">
        <v>36448</v>
      </c>
      <c r="G422" s="239">
        <f t="shared" si="34"/>
        <v>36161</v>
      </c>
      <c r="H422" s="239">
        <f t="shared" si="35"/>
        <v>36525</v>
      </c>
      <c r="I422" s="175" t="s">
        <v>11772</v>
      </c>
      <c r="J422" s="24" t="s">
        <v>8637</v>
      </c>
      <c r="K422" s="175" t="s">
        <v>11771</v>
      </c>
      <c r="L422" s="175" t="s">
        <v>11726</v>
      </c>
      <c r="M422" s="181">
        <f t="shared" si="36"/>
        <v>36448</v>
      </c>
      <c r="N422" s="181"/>
      <c r="Q422" s="182" t="s">
        <v>1005</v>
      </c>
      <c r="T422" s="181" t="s">
        <v>11303</v>
      </c>
      <c r="U422">
        <v>330</v>
      </c>
      <c r="V422" s="182" t="s">
        <v>8426</v>
      </c>
      <c r="W422" s="182"/>
      <c r="X422" t="s">
        <v>11235</v>
      </c>
      <c r="Y422" t="s">
        <v>11281</v>
      </c>
    </row>
    <row r="423" spans="1:25" x14ac:dyDescent="0.25">
      <c r="A423" s="175" t="s">
        <v>11571</v>
      </c>
      <c r="B423" t="s">
        <v>11709</v>
      </c>
      <c r="C423" s="179" t="str">
        <f t="shared" si="33"/>
        <v>CM:WQXTEST16465:M1999</v>
      </c>
      <c r="D423" s="178" t="s">
        <v>11775</v>
      </c>
      <c r="E423" s="178" t="s">
        <v>11774</v>
      </c>
      <c r="F423" s="276">
        <v>36449</v>
      </c>
      <c r="G423" s="239">
        <f t="shared" si="34"/>
        <v>36161</v>
      </c>
      <c r="H423" s="239">
        <f t="shared" si="35"/>
        <v>36525</v>
      </c>
      <c r="I423" s="175" t="s">
        <v>11772</v>
      </c>
      <c r="J423" s="24" t="s">
        <v>8637</v>
      </c>
      <c r="K423" s="175" t="s">
        <v>11771</v>
      </c>
      <c r="L423" s="175" t="s">
        <v>11726</v>
      </c>
      <c r="M423" s="181">
        <f t="shared" si="36"/>
        <v>36449</v>
      </c>
      <c r="N423" s="181"/>
      <c r="Q423" s="182" t="s">
        <v>1005</v>
      </c>
      <c r="T423" s="181" t="s">
        <v>11303</v>
      </c>
      <c r="U423">
        <v>332</v>
      </c>
      <c r="V423" s="182" t="s">
        <v>8426</v>
      </c>
      <c r="W423" s="182"/>
      <c r="X423" t="s">
        <v>11235</v>
      </c>
      <c r="Y423" t="s">
        <v>11281</v>
      </c>
    </row>
    <row r="424" spans="1:25" x14ac:dyDescent="0.25">
      <c r="A424" s="175" t="s">
        <v>11571</v>
      </c>
      <c r="B424" t="s">
        <v>11709</v>
      </c>
      <c r="C424" s="179" t="str">
        <f t="shared" si="33"/>
        <v>CM:WQXTEST16465:M1999</v>
      </c>
      <c r="D424" s="178" t="s">
        <v>11775</v>
      </c>
      <c r="E424" s="178" t="s">
        <v>11774</v>
      </c>
      <c r="F424" s="276">
        <v>36450</v>
      </c>
      <c r="G424" s="239">
        <f t="shared" si="34"/>
        <v>36161</v>
      </c>
      <c r="H424" s="239">
        <f t="shared" si="35"/>
        <v>36525</v>
      </c>
      <c r="I424" s="175" t="s">
        <v>11772</v>
      </c>
      <c r="J424" s="24" t="s">
        <v>8637</v>
      </c>
      <c r="K424" s="175" t="s">
        <v>11771</v>
      </c>
      <c r="L424" s="175" t="s">
        <v>11726</v>
      </c>
      <c r="M424" s="181">
        <f t="shared" si="36"/>
        <v>36450</v>
      </c>
      <c r="N424" s="181"/>
      <c r="Q424" s="182" t="s">
        <v>1005</v>
      </c>
      <c r="T424" s="181" t="s">
        <v>11303</v>
      </c>
      <c r="U424">
        <v>333</v>
      </c>
      <c r="V424" s="182" t="s">
        <v>8426</v>
      </c>
      <c r="W424" s="182"/>
      <c r="X424" t="s">
        <v>11235</v>
      </c>
      <c r="Y424" t="s">
        <v>11281</v>
      </c>
    </row>
    <row r="425" spans="1:25" x14ac:dyDescent="0.25">
      <c r="A425" s="175" t="s">
        <v>11571</v>
      </c>
      <c r="B425" t="s">
        <v>11709</v>
      </c>
      <c r="C425" s="179" t="str">
        <f t="shared" si="33"/>
        <v>CM:WQXTEST16465:M1999</v>
      </c>
      <c r="D425" s="178" t="s">
        <v>11775</v>
      </c>
      <c r="E425" s="178" t="s">
        <v>11774</v>
      </c>
      <c r="F425" s="276">
        <v>36451</v>
      </c>
      <c r="G425" s="239">
        <f t="shared" si="34"/>
        <v>36161</v>
      </c>
      <c r="H425" s="239">
        <f t="shared" si="35"/>
        <v>36525</v>
      </c>
      <c r="I425" s="175" t="s">
        <v>11772</v>
      </c>
      <c r="J425" s="24" t="s">
        <v>8637</v>
      </c>
      <c r="K425" s="175" t="s">
        <v>11771</v>
      </c>
      <c r="L425" s="175" t="s">
        <v>11726</v>
      </c>
      <c r="M425" s="181">
        <f t="shared" si="36"/>
        <v>36451</v>
      </c>
      <c r="N425" s="181"/>
      <c r="Q425" s="182" t="s">
        <v>1005</v>
      </c>
      <c r="T425" s="181" t="s">
        <v>11303</v>
      </c>
      <c r="U425">
        <v>336</v>
      </c>
      <c r="V425" s="182" t="s">
        <v>8426</v>
      </c>
      <c r="W425" s="182"/>
      <c r="X425" t="s">
        <v>11235</v>
      </c>
      <c r="Y425" t="s">
        <v>11281</v>
      </c>
    </row>
    <row r="426" spans="1:25" x14ac:dyDescent="0.25">
      <c r="A426" s="175" t="s">
        <v>11571</v>
      </c>
      <c r="B426" t="s">
        <v>11709</v>
      </c>
      <c r="C426" s="179" t="str">
        <f t="shared" si="33"/>
        <v>CM:WQXTEST16465:M1999</v>
      </c>
      <c r="D426" s="178" t="s">
        <v>11775</v>
      </c>
      <c r="E426" s="178" t="s">
        <v>11774</v>
      </c>
      <c r="F426" s="276">
        <v>36452</v>
      </c>
      <c r="G426" s="239">
        <f t="shared" si="34"/>
        <v>36161</v>
      </c>
      <c r="H426" s="239">
        <f t="shared" si="35"/>
        <v>36525</v>
      </c>
      <c r="I426" s="175" t="s">
        <v>11772</v>
      </c>
      <c r="J426" s="24" t="s">
        <v>8637</v>
      </c>
      <c r="K426" s="175" t="s">
        <v>11771</v>
      </c>
      <c r="L426" s="175" t="s">
        <v>11726</v>
      </c>
      <c r="M426" s="181">
        <f t="shared" si="36"/>
        <v>36452</v>
      </c>
      <c r="N426" s="181"/>
      <c r="Q426" s="182" t="s">
        <v>1005</v>
      </c>
      <c r="T426" s="181" t="s">
        <v>11303</v>
      </c>
      <c r="U426">
        <v>340</v>
      </c>
      <c r="V426" s="182" t="s">
        <v>8426</v>
      </c>
      <c r="W426" s="182"/>
      <c r="X426" t="s">
        <v>11235</v>
      </c>
      <c r="Y426" t="s">
        <v>11281</v>
      </c>
    </row>
    <row r="427" spans="1:25" x14ac:dyDescent="0.25">
      <c r="A427" s="175" t="s">
        <v>11571</v>
      </c>
      <c r="B427" t="s">
        <v>11709</v>
      </c>
      <c r="C427" s="179" t="str">
        <f t="shared" si="33"/>
        <v>CM:WQXTEST16465:M1999</v>
      </c>
      <c r="D427" s="178" t="s">
        <v>11775</v>
      </c>
      <c r="E427" s="178" t="s">
        <v>11774</v>
      </c>
      <c r="F427" s="276">
        <v>36453</v>
      </c>
      <c r="G427" s="239">
        <f t="shared" si="34"/>
        <v>36161</v>
      </c>
      <c r="H427" s="239">
        <f t="shared" si="35"/>
        <v>36525</v>
      </c>
      <c r="I427" s="175" t="s">
        <v>11772</v>
      </c>
      <c r="J427" s="24" t="s">
        <v>8637</v>
      </c>
      <c r="K427" s="175" t="s">
        <v>11771</v>
      </c>
      <c r="L427" s="175" t="s">
        <v>11726</v>
      </c>
      <c r="M427" s="181">
        <f t="shared" si="36"/>
        <v>36453</v>
      </c>
      <c r="N427" s="181"/>
      <c r="Q427" s="182" t="s">
        <v>1005</v>
      </c>
      <c r="T427" s="181" t="s">
        <v>11303</v>
      </c>
      <c r="U427">
        <v>341</v>
      </c>
      <c r="V427" s="182" t="s">
        <v>8426</v>
      </c>
      <c r="W427" s="182"/>
      <c r="X427" t="s">
        <v>11235</v>
      </c>
      <c r="Y427" t="s">
        <v>11281</v>
      </c>
    </row>
    <row r="428" spans="1:25" x14ac:dyDescent="0.25">
      <c r="A428" s="175" t="s">
        <v>11571</v>
      </c>
      <c r="B428" t="s">
        <v>11709</v>
      </c>
      <c r="C428" s="179" t="str">
        <f t="shared" si="33"/>
        <v>CM:WQXTEST16465:M1999</v>
      </c>
      <c r="D428" s="178" t="s">
        <v>11775</v>
      </c>
      <c r="E428" s="178" t="s">
        <v>11774</v>
      </c>
      <c r="F428" s="276">
        <v>36454</v>
      </c>
      <c r="G428" s="239">
        <f t="shared" si="34"/>
        <v>36161</v>
      </c>
      <c r="H428" s="239">
        <f t="shared" si="35"/>
        <v>36525</v>
      </c>
      <c r="I428" s="175" t="s">
        <v>11772</v>
      </c>
      <c r="J428" s="24" t="s">
        <v>8637</v>
      </c>
      <c r="K428" s="175" t="s">
        <v>11771</v>
      </c>
      <c r="L428" s="175" t="s">
        <v>11726</v>
      </c>
      <c r="M428" s="181">
        <f t="shared" si="36"/>
        <v>36454</v>
      </c>
      <c r="N428" s="181"/>
      <c r="Q428" s="182" t="s">
        <v>1005</v>
      </c>
      <c r="T428" s="181" t="s">
        <v>11303</v>
      </c>
      <c r="U428">
        <v>341</v>
      </c>
      <c r="V428" s="182" t="s">
        <v>8426</v>
      </c>
      <c r="W428" s="182"/>
      <c r="X428" t="s">
        <v>11235</v>
      </c>
      <c r="Y428" t="s">
        <v>11281</v>
      </c>
    </row>
    <row r="429" spans="1:25" x14ac:dyDescent="0.25">
      <c r="A429" s="175" t="s">
        <v>11571</v>
      </c>
      <c r="B429" t="s">
        <v>11709</v>
      </c>
      <c r="C429" s="179" t="str">
        <f t="shared" si="33"/>
        <v>CM:WQXTEST16465:M1999</v>
      </c>
      <c r="D429" s="178" t="s">
        <v>11775</v>
      </c>
      <c r="E429" s="178" t="s">
        <v>11774</v>
      </c>
      <c r="F429" s="276">
        <v>36455</v>
      </c>
      <c r="G429" s="239">
        <f t="shared" si="34"/>
        <v>36161</v>
      </c>
      <c r="H429" s="239">
        <f t="shared" si="35"/>
        <v>36525</v>
      </c>
      <c r="I429" s="175" t="s">
        <v>11772</v>
      </c>
      <c r="J429" s="24" t="s">
        <v>8637</v>
      </c>
      <c r="K429" s="175" t="s">
        <v>11771</v>
      </c>
      <c r="L429" s="175" t="s">
        <v>11726</v>
      </c>
      <c r="M429" s="181">
        <f t="shared" si="36"/>
        <v>36455</v>
      </c>
      <c r="N429" s="181"/>
      <c r="Q429" s="182" t="s">
        <v>1005</v>
      </c>
      <c r="T429" s="181" t="s">
        <v>11303</v>
      </c>
      <c r="U429">
        <v>344</v>
      </c>
      <c r="V429" s="182" t="s">
        <v>8426</v>
      </c>
      <c r="W429" s="182"/>
      <c r="X429" t="s">
        <v>11235</v>
      </c>
      <c r="Y429" t="s">
        <v>11281</v>
      </c>
    </row>
    <row r="430" spans="1:25" x14ac:dyDescent="0.25">
      <c r="A430" s="175" t="s">
        <v>11571</v>
      </c>
      <c r="B430" t="s">
        <v>11709</v>
      </c>
      <c r="C430" s="179" t="str">
        <f t="shared" si="33"/>
        <v>CM:WQXTEST16465:M1999</v>
      </c>
      <c r="D430" s="178" t="s">
        <v>11775</v>
      </c>
      <c r="E430" s="178" t="s">
        <v>11774</v>
      </c>
      <c r="F430" s="276">
        <v>36456</v>
      </c>
      <c r="G430" s="239">
        <f t="shared" si="34"/>
        <v>36161</v>
      </c>
      <c r="H430" s="239">
        <f t="shared" si="35"/>
        <v>36525</v>
      </c>
      <c r="I430" s="175" t="s">
        <v>11772</v>
      </c>
      <c r="J430" s="24" t="s">
        <v>8637</v>
      </c>
      <c r="K430" s="175" t="s">
        <v>11771</v>
      </c>
      <c r="L430" s="175" t="s">
        <v>11726</v>
      </c>
      <c r="M430" s="181">
        <f t="shared" si="36"/>
        <v>36456</v>
      </c>
      <c r="N430" s="181"/>
      <c r="Q430" s="182" t="s">
        <v>1005</v>
      </c>
      <c r="T430" s="181" t="s">
        <v>11303</v>
      </c>
      <c r="U430">
        <v>345</v>
      </c>
      <c r="V430" s="182" t="s">
        <v>8426</v>
      </c>
      <c r="W430" s="182"/>
      <c r="X430" t="s">
        <v>11235</v>
      </c>
      <c r="Y430" t="s">
        <v>11281</v>
      </c>
    </row>
    <row r="431" spans="1:25" x14ac:dyDescent="0.25">
      <c r="A431" s="175" t="s">
        <v>11571</v>
      </c>
      <c r="B431" t="s">
        <v>11709</v>
      </c>
      <c r="C431" s="179" t="str">
        <f t="shared" si="33"/>
        <v>CM:WQXTEST16465:M1999</v>
      </c>
      <c r="D431" s="178" t="s">
        <v>11775</v>
      </c>
      <c r="E431" s="178" t="s">
        <v>11774</v>
      </c>
      <c r="F431" s="276">
        <v>36457</v>
      </c>
      <c r="G431" s="239">
        <f t="shared" si="34"/>
        <v>36161</v>
      </c>
      <c r="H431" s="239">
        <f t="shared" si="35"/>
        <v>36525</v>
      </c>
      <c r="I431" s="175" t="s">
        <v>11772</v>
      </c>
      <c r="J431" s="24" t="s">
        <v>8637</v>
      </c>
      <c r="K431" s="175" t="s">
        <v>11771</v>
      </c>
      <c r="L431" s="175" t="s">
        <v>11726</v>
      </c>
      <c r="M431" s="181">
        <f t="shared" si="36"/>
        <v>36457</v>
      </c>
      <c r="N431" s="181"/>
      <c r="Q431" s="182" t="s">
        <v>1005</v>
      </c>
      <c r="T431" s="181" t="s">
        <v>11303</v>
      </c>
      <c r="U431">
        <v>347</v>
      </c>
      <c r="V431" s="182" t="s">
        <v>8426</v>
      </c>
      <c r="W431" s="182"/>
      <c r="X431" t="s">
        <v>11235</v>
      </c>
      <c r="Y431" t="s">
        <v>11281</v>
      </c>
    </row>
    <row r="432" spans="1:25" x14ac:dyDescent="0.25">
      <c r="A432" s="175" t="s">
        <v>11571</v>
      </c>
      <c r="B432" t="s">
        <v>11709</v>
      </c>
      <c r="C432" s="179" t="str">
        <f t="shared" si="33"/>
        <v>CM:WQXTEST16465:M1999</v>
      </c>
      <c r="D432" s="178" t="s">
        <v>11775</v>
      </c>
      <c r="E432" s="178" t="s">
        <v>11774</v>
      </c>
      <c r="F432" s="276">
        <v>36458</v>
      </c>
      <c r="G432" s="239">
        <f t="shared" si="34"/>
        <v>36161</v>
      </c>
      <c r="H432" s="239">
        <f t="shared" si="35"/>
        <v>36525</v>
      </c>
      <c r="I432" s="175" t="s">
        <v>11772</v>
      </c>
      <c r="J432" s="24" t="s">
        <v>8637</v>
      </c>
      <c r="K432" s="175" t="s">
        <v>11771</v>
      </c>
      <c r="L432" s="175" t="s">
        <v>11726</v>
      </c>
      <c r="M432" s="181">
        <f t="shared" si="36"/>
        <v>36458</v>
      </c>
      <c r="N432" s="181"/>
      <c r="Q432" s="182" t="s">
        <v>1005</v>
      </c>
      <c r="T432" s="181" t="s">
        <v>11303</v>
      </c>
      <c r="U432">
        <v>347</v>
      </c>
      <c r="V432" s="182" t="s">
        <v>8426</v>
      </c>
      <c r="W432" s="182"/>
      <c r="X432" t="s">
        <v>11235</v>
      </c>
      <c r="Y432" t="s">
        <v>11281</v>
      </c>
    </row>
    <row r="433" spans="1:25" x14ac:dyDescent="0.25">
      <c r="A433" s="175" t="s">
        <v>11571</v>
      </c>
      <c r="B433" t="s">
        <v>11709</v>
      </c>
      <c r="C433" s="179" t="str">
        <f t="shared" si="33"/>
        <v>CM:WQXTEST16465:M1999</v>
      </c>
      <c r="D433" s="178" t="s">
        <v>11775</v>
      </c>
      <c r="E433" s="178" t="s">
        <v>11774</v>
      </c>
      <c r="F433" s="276">
        <v>36459</v>
      </c>
      <c r="G433" s="239">
        <f t="shared" si="34"/>
        <v>36161</v>
      </c>
      <c r="H433" s="239">
        <f t="shared" si="35"/>
        <v>36525</v>
      </c>
      <c r="I433" s="175" t="s">
        <v>11772</v>
      </c>
      <c r="J433" s="24" t="s">
        <v>8637</v>
      </c>
      <c r="K433" s="175" t="s">
        <v>11771</v>
      </c>
      <c r="L433" s="175" t="s">
        <v>11726</v>
      </c>
      <c r="M433" s="181">
        <f t="shared" si="36"/>
        <v>36459</v>
      </c>
      <c r="N433" s="181"/>
      <c r="Q433" s="182" t="s">
        <v>1005</v>
      </c>
      <c r="T433" s="181" t="s">
        <v>11303</v>
      </c>
      <c r="U433">
        <v>348</v>
      </c>
      <c r="V433" s="182" t="s">
        <v>8426</v>
      </c>
      <c r="W433" s="182"/>
      <c r="X433" t="s">
        <v>11235</v>
      </c>
      <c r="Y433" t="s">
        <v>11281</v>
      </c>
    </row>
    <row r="434" spans="1:25" x14ac:dyDescent="0.25">
      <c r="A434" s="175" t="s">
        <v>11571</v>
      </c>
      <c r="B434" t="s">
        <v>11709</v>
      </c>
      <c r="C434" s="179" t="str">
        <f t="shared" si="33"/>
        <v>CM:WQXTEST16465:M1999</v>
      </c>
      <c r="D434" s="178" t="s">
        <v>11775</v>
      </c>
      <c r="E434" s="178" t="s">
        <v>11774</v>
      </c>
      <c r="F434" s="276">
        <v>36460</v>
      </c>
      <c r="G434" s="239">
        <f t="shared" si="34"/>
        <v>36161</v>
      </c>
      <c r="H434" s="239">
        <f t="shared" si="35"/>
        <v>36525</v>
      </c>
      <c r="I434" s="175" t="s">
        <v>11772</v>
      </c>
      <c r="J434" s="24" t="s">
        <v>8637</v>
      </c>
      <c r="K434" s="175" t="s">
        <v>11771</v>
      </c>
      <c r="L434" s="175" t="s">
        <v>11726</v>
      </c>
      <c r="M434" s="181">
        <f t="shared" si="36"/>
        <v>36460</v>
      </c>
      <c r="N434" s="181"/>
      <c r="Q434" s="182" t="s">
        <v>1005</v>
      </c>
      <c r="T434" s="181" t="s">
        <v>11303</v>
      </c>
      <c r="U434">
        <v>376</v>
      </c>
      <c r="V434" s="182" t="s">
        <v>8426</v>
      </c>
      <c r="W434" s="182"/>
      <c r="X434" t="s">
        <v>11235</v>
      </c>
      <c r="Y434" t="s">
        <v>11281</v>
      </c>
    </row>
    <row r="435" spans="1:25" x14ac:dyDescent="0.25">
      <c r="A435" s="175" t="s">
        <v>11571</v>
      </c>
      <c r="B435" t="s">
        <v>11709</v>
      </c>
      <c r="C435" s="179" t="str">
        <f t="shared" si="33"/>
        <v>CM:WQXTEST16465:M1999</v>
      </c>
      <c r="D435" s="178" t="s">
        <v>11775</v>
      </c>
      <c r="E435" s="178" t="s">
        <v>11774</v>
      </c>
      <c r="F435" s="276">
        <v>36461</v>
      </c>
      <c r="G435" s="239">
        <f t="shared" si="34"/>
        <v>36161</v>
      </c>
      <c r="H435" s="239">
        <f t="shared" si="35"/>
        <v>36525</v>
      </c>
      <c r="I435" s="175" t="s">
        <v>11772</v>
      </c>
      <c r="J435" s="24" t="s">
        <v>8637</v>
      </c>
      <c r="K435" s="175" t="s">
        <v>11771</v>
      </c>
      <c r="L435" s="175" t="s">
        <v>11726</v>
      </c>
      <c r="M435" s="181">
        <f t="shared" si="36"/>
        <v>36461</v>
      </c>
      <c r="N435" s="181"/>
      <c r="Q435" s="182" t="s">
        <v>1005</v>
      </c>
      <c r="T435" s="181" t="s">
        <v>11303</v>
      </c>
      <c r="U435">
        <v>373</v>
      </c>
      <c r="V435" s="182" t="s">
        <v>8426</v>
      </c>
      <c r="W435" s="182"/>
      <c r="X435" t="s">
        <v>11235</v>
      </c>
      <c r="Y435" t="s">
        <v>11281</v>
      </c>
    </row>
    <row r="436" spans="1:25" x14ac:dyDescent="0.25">
      <c r="A436" s="175" t="s">
        <v>11571</v>
      </c>
      <c r="B436" t="s">
        <v>11709</v>
      </c>
      <c r="C436" s="179" t="str">
        <f t="shared" si="33"/>
        <v>CM:WQXTEST16465:M1999</v>
      </c>
      <c r="D436" s="178" t="s">
        <v>11775</v>
      </c>
      <c r="E436" s="178" t="s">
        <v>11774</v>
      </c>
      <c r="F436" s="276">
        <v>36462</v>
      </c>
      <c r="G436" s="239">
        <f t="shared" si="34"/>
        <v>36161</v>
      </c>
      <c r="H436" s="239">
        <f t="shared" si="35"/>
        <v>36525</v>
      </c>
      <c r="I436" s="175" t="s">
        <v>11772</v>
      </c>
      <c r="J436" s="24" t="s">
        <v>8637</v>
      </c>
      <c r="K436" s="175" t="s">
        <v>11771</v>
      </c>
      <c r="L436" s="175" t="s">
        <v>11726</v>
      </c>
      <c r="M436" s="181">
        <f t="shared" si="36"/>
        <v>36462</v>
      </c>
      <c r="N436" s="181"/>
      <c r="Q436" s="182" t="s">
        <v>1005</v>
      </c>
      <c r="T436" s="181" t="s">
        <v>11303</v>
      </c>
      <c r="U436">
        <v>355</v>
      </c>
      <c r="V436" s="182" t="s">
        <v>8426</v>
      </c>
      <c r="W436" s="182"/>
      <c r="X436" t="s">
        <v>11235</v>
      </c>
      <c r="Y436" t="s">
        <v>11281</v>
      </c>
    </row>
    <row r="437" spans="1:25" x14ac:dyDescent="0.25">
      <c r="A437" s="175" t="s">
        <v>11571</v>
      </c>
      <c r="B437" t="s">
        <v>11709</v>
      </c>
      <c r="C437" s="179" t="str">
        <f t="shared" si="33"/>
        <v>CM:WQXTEST16465:M1999</v>
      </c>
      <c r="D437" s="178" t="s">
        <v>11775</v>
      </c>
      <c r="E437" s="178" t="s">
        <v>11774</v>
      </c>
      <c r="F437" s="276">
        <v>36463</v>
      </c>
      <c r="G437" s="239">
        <f t="shared" si="34"/>
        <v>36161</v>
      </c>
      <c r="H437" s="239">
        <f t="shared" si="35"/>
        <v>36525</v>
      </c>
      <c r="I437" s="175" t="s">
        <v>11772</v>
      </c>
      <c r="J437" s="24" t="s">
        <v>8637</v>
      </c>
      <c r="K437" s="175" t="s">
        <v>11771</v>
      </c>
      <c r="L437" s="175" t="s">
        <v>11726</v>
      </c>
      <c r="M437" s="181">
        <f t="shared" si="36"/>
        <v>36463</v>
      </c>
      <c r="N437" s="181"/>
      <c r="Q437" s="182" t="s">
        <v>1005</v>
      </c>
      <c r="T437" s="181" t="s">
        <v>11303</v>
      </c>
      <c r="U437">
        <v>355</v>
      </c>
      <c r="V437" s="182" t="s">
        <v>8426</v>
      </c>
      <c r="W437" s="182"/>
      <c r="X437" t="s">
        <v>11235</v>
      </c>
      <c r="Y437" t="s">
        <v>11281</v>
      </c>
    </row>
    <row r="438" spans="1:25" x14ac:dyDescent="0.25">
      <c r="A438" s="175" t="s">
        <v>11571</v>
      </c>
      <c r="B438" t="s">
        <v>11709</v>
      </c>
      <c r="C438" s="179" t="str">
        <f t="shared" si="33"/>
        <v>CM:WQXTEST16465:M1999</v>
      </c>
      <c r="D438" s="178" t="s">
        <v>11775</v>
      </c>
      <c r="E438" s="178" t="s">
        <v>11774</v>
      </c>
      <c r="F438" s="276">
        <v>36464</v>
      </c>
      <c r="G438" s="239">
        <f t="shared" si="34"/>
        <v>36161</v>
      </c>
      <c r="H438" s="239">
        <f t="shared" si="35"/>
        <v>36525</v>
      </c>
      <c r="I438" s="175" t="s">
        <v>11772</v>
      </c>
      <c r="J438" s="24" t="s">
        <v>8637</v>
      </c>
      <c r="K438" s="175" t="s">
        <v>11771</v>
      </c>
      <c r="L438" s="175" t="s">
        <v>11726</v>
      </c>
      <c r="M438" s="181">
        <f t="shared" si="36"/>
        <v>36464</v>
      </c>
      <c r="N438" s="181"/>
      <c r="Q438" s="182" t="s">
        <v>1005</v>
      </c>
      <c r="T438" s="181" t="s">
        <v>11303</v>
      </c>
      <c r="U438">
        <v>360</v>
      </c>
      <c r="V438" s="182" t="s">
        <v>8426</v>
      </c>
      <c r="W438" s="182"/>
      <c r="X438" t="s">
        <v>11235</v>
      </c>
      <c r="Y438" t="s">
        <v>11281</v>
      </c>
    </row>
    <row r="439" spans="1:25" x14ac:dyDescent="0.25">
      <c r="A439" s="175" t="s">
        <v>11571</v>
      </c>
      <c r="B439" t="s">
        <v>11709</v>
      </c>
      <c r="C439" s="179" t="str">
        <f t="shared" si="33"/>
        <v>CM:WQXTEST16465:M1999</v>
      </c>
      <c r="D439" s="178" t="s">
        <v>11775</v>
      </c>
      <c r="E439" s="178" t="s">
        <v>11774</v>
      </c>
      <c r="F439" s="276">
        <v>36434</v>
      </c>
      <c r="G439" s="239">
        <f t="shared" si="34"/>
        <v>36161</v>
      </c>
      <c r="H439" s="239">
        <f t="shared" si="35"/>
        <v>36525</v>
      </c>
      <c r="I439" s="175" t="s">
        <v>11772</v>
      </c>
      <c r="J439" s="24" t="s">
        <v>8637</v>
      </c>
      <c r="K439" s="175" t="s">
        <v>11771</v>
      </c>
      <c r="L439" s="175" t="s">
        <v>11726</v>
      </c>
      <c r="M439" s="181">
        <f t="shared" si="36"/>
        <v>36434</v>
      </c>
      <c r="N439" s="181"/>
      <c r="Q439" s="182" t="s">
        <v>1005</v>
      </c>
      <c r="T439" s="181" t="s">
        <v>11306</v>
      </c>
      <c r="U439">
        <v>95</v>
      </c>
      <c r="V439" s="182" t="s">
        <v>8426</v>
      </c>
      <c r="W439" s="182"/>
      <c r="X439" t="s">
        <v>11235</v>
      </c>
      <c r="Y439" t="s">
        <v>11281</v>
      </c>
    </row>
    <row r="440" spans="1:25" x14ac:dyDescent="0.25">
      <c r="A440" s="175" t="s">
        <v>11571</v>
      </c>
      <c r="B440" t="s">
        <v>11709</v>
      </c>
      <c r="C440" s="179" t="str">
        <f t="shared" si="33"/>
        <v>CM:WQXTEST16465:M1999</v>
      </c>
      <c r="D440" s="178" t="s">
        <v>11775</v>
      </c>
      <c r="E440" s="178" t="s">
        <v>11774</v>
      </c>
      <c r="F440" s="276">
        <v>36435</v>
      </c>
      <c r="G440" s="239">
        <f t="shared" si="34"/>
        <v>36161</v>
      </c>
      <c r="H440" s="239">
        <f t="shared" si="35"/>
        <v>36525</v>
      </c>
      <c r="I440" s="175" t="s">
        <v>11772</v>
      </c>
      <c r="J440" s="24" t="s">
        <v>8637</v>
      </c>
      <c r="K440" s="175" t="s">
        <v>11771</v>
      </c>
      <c r="L440" s="175" t="s">
        <v>11726</v>
      </c>
      <c r="M440" s="181">
        <f t="shared" si="36"/>
        <v>36435</v>
      </c>
      <c r="N440" s="181"/>
      <c r="Q440" s="182" t="s">
        <v>1005</v>
      </c>
      <c r="T440" s="181" t="s">
        <v>11306</v>
      </c>
      <c r="U440">
        <v>246</v>
      </c>
      <c r="V440" s="182" t="s">
        <v>8426</v>
      </c>
      <c r="W440" s="182"/>
      <c r="X440" t="s">
        <v>11235</v>
      </c>
      <c r="Y440" t="s">
        <v>11281</v>
      </c>
    </row>
    <row r="441" spans="1:25" x14ac:dyDescent="0.25">
      <c r="A441" s="175" t="s">
        <v>11571</v>
      </c>
      <c r="B441" t="s">
        <v>11709</v>
      </c>
      <c r="C441" s="179" t="str">
        <f t="shared" si="33"/>
        <v>CM:WQXTEST16465:M1999</v>
      </c>
      <c r="D441" s="178" t="s">
        <v>11775</v>
      </c>
      <c r="E441" s="178" t="s">
        <v>11774</v>
      </c>
      <c r="F441" s="276">
        <v>36436</v>
      </c>
      <c r="G441" s="239">
        <f t="shared" si="34"/>
        <v>36161</v>
      </c>
      <c r="H441" s="239">
        <f t="shared" si="35"/>
        <v>36525</v>
      </c>
      <c r="I441" s="175" t="s">
        <v>11772</v>
      </c>
      <c r="J441" s="24" t="s">
        <v>8637</v>
      </c>
      <c r="K441" s="175" t="s">
        <v>11771</v>
      </c>
      <c r="L441" s="175" t="s">
        <v>11726</v>
      </c>
      <c r="M441" s="181">
        <f t="shared" si="36"/>
        <v>36436</v>
      </c>
      <c r="N441" s="181"/>
      <c r="Q441" s="182" t="s">
        <v>1005</v>
      </c>
      <c r="T441" s="181" t="s">
        <v>11306</v>
      </c>
      <c r="U441">
        <v>269</v>
      </c>
      <c r="V441" s="182" t="s">
        <v>8426</v>
      </c>
      <c r="W441" s="182"/>
      <c r="X441" t="s">
        <v>11235</v>
      </c>
      <c r="Y441" t="s">
        <v>11281</v>
      </c>
    </row>
    <row r="442" spans="1:25" x14ac:dyDescent="0.25">
      <c r="A442" s="175" t="s">
        <v>11571</v>
      </c>
      <c r="B442" t="s">
        <v>11709</v>
      </c>
      <c r="C442" s="179" t="str">
        <f t="shared" si="33"/>
        <v>CM:WQXTEST16465:M1999</v>
      </c>
      <c r="D442" s="178" t="s">
        <v>11775</v>
      </c>
      <c r="E442" s="178" t="s">
        <v>11774</v>
      </c>
      <c r="F442" s="276">
        <v>36437</v>
      </c>
      <c r="G442" s="239">
        <f t="shared" si="34"/>
        <v>36161</v>
      </c>
      <c r="H442" s="239">
        <f t="shared" si="35"/>
        <v>36525</v>
      </c>
      <c r="I442" s="175" t="s">
        <v>11772</v>
      </c>
      <c r="J442" s="24" t="s">
        <v>8637</v>
      </c>
      <c r="K442" s="175" t="s">
        <v>11771</v>
      </c>
      <c r="L442" s="175" t="s">
        <v>11726</v>
      </c>
      <c r="M442" s="181">
        <f t="shared" si="36"/>
        <v>36437</v>
      </c>
      <c r="N442" s="181"/>
      <c r="Q442" s="182" t="s">
        <v>1005</v>
      </c>
      <c r="T442" s="181" t="s">
        <v>11306</v>
      </c>
      <c r="U442">
        <v>338</v>
      </c>
      <c r="V442" s="182" t="s">
        <v>8426</v>
      </c>
      <c r="W442" s="182"/>
      <c r="X442" t="s">
        <v>11235</v>
      </c>
      <c r="Y442" t="s">
        <v>11281</v>
      </c>
    </row>
    <row r="443" spans="1:25" x14ac:dyDescent="0.25">
      <c r="A443" s="175" t="s">
        <v>11571</v>
      </c>
      <c r="B443" t="s">
        <v>11709</v>
      </c>
      <c r="C443" s="179" t="str">
        <f t="shared" si="33"/>
        <v>CM:WQXTEST16465:M1999</v>
      </c>
      <c r="D443" s="178" t="s">
        <v>11775</v>
      </c>
      <c r="E443" s="178" t="s">
        <v>11774</v>
      </c>
      <c r="F443" s="276">
        <v>36438</v>
      </c>
      <c r="G443" s="239">
        <f t="shared" si="34"/>
        <v>36161</v>
      </c>
      <c r="H443" s="239">
        <f t="shared" si="35"/>
        <v>36525</v>
      </c>
      <c r="I443" s="175" t="s">
        <v>11772</v>
      </c>
      <c r="J443" s="24" t="s">
        <v>8637</v>
      </c>
      <c r="K443" s="175" t="s">
        <v>11771</v>
      </c>
      <c r="L443" s="175" t="s">
        <v>11726</v>
      </c>
      <c r="M443" s="181">
        <f t="shared" si="36"/>
        <v>36438</v>
      </c>
      <c r="N443" s="181"/>
      <c r="Q443" s="182" t="s">
        <v>1005</v>
      </c>
      <c r="T443" s="181" t="s">
        <v>11306</v>
      </c>
      <c r="U443">
        <v>352</v>
      </c>
      <c r="V443" s="182" t="s">
        <v>8426</v>
      </c>
      <c r="W443" s="182"/>
      <c r="X443" t="s">
        <v>11235</v>
      </c>
      <c r="Y443" t="s">
        <v>11281</v>
      </c>
    </row>
    <row r="444" spans="1:25" x14ac:dyDescent="0.25">
      <c r="A444" s="175" t="s">
        <v>11571</v>
      </c>
      <c r="B444" t="s">
        <v>11709</v>
      </c>
      <c r="C444" s="179" t="str">
        <f t="shared" si="33"/>
        <v>CM:WQXTEST16465:M1999</v>
      </c>
      <c r="D444" s="178" t="s">
        <v>11775</v>
      </c>
      <c r="E444" s="178" t="s">
        <v>11774</v>
      </c>
      <c r="F444" s="276">
        <v>36439</v>
      </c>
      <c r="G444" s="239">
        <f t="shared" si="34"/>
        <v>36161</v>
      </c>
      <c r="H444" s="239">
        <f t="shared" si="35"/>
        <v>36525</v>
      </c>
      <c r="I444" s="175" t="s">
        <v>11772</v>
      </c>
      <c r="J444" s="24" t="s">
        <v>8637</v>
      </c>
      <c r="K444" s="175" t="s">
        <v>11771</v>
      </c>
      <c r="L444" s="175" t="s">
        <v>11726</v>
      </c>
      <c r="M444" s="181">
        <f t="shared" si="36"/>
        <v>36439</v>
      </c>
      <c r="N444" s="181"/>
      <c r="Q444" s="182" t="s">
        <v>1005</v>
      </c>
      <c r="T444" s="181" t="s">
        <v>11306</v>
      </c>
      <c r="U444">
        <v>363</v>
      </c>
      <c r="V444" s="182" t="s">
        <v>8426</v>
      </c>
      <c r="W444" s="182"/>
      <c r="X444" t="s">
        <v>11235</v>
      </c>
      <c r="Y444" t="s">
        <v>11281</v>
      </c>
    </row>
    <row r="445" spans="1:25" x14ac:dyDescent="0.25">
      <c r="A445" s="175" t="s">
        <v>11571</v>
      </c>
      <c r="B445" t="s">
        <v>11709</v>
      </c>
      <c r="C445" s="179" t="str">
        <f t="shared" si="33"/>
        <v>CM:WQXTEST16465:M1999</v>
      </c>
      <c r="D445" s="178" t="s">
        <v>11775</v>
      </c>
      <c r="E445" s="178" t="s">
        <v>11774</v>
      </c>
      <c r="F445" s="276">
        <v>36440</v>
      </c>
      <c r="G445" s="239">
        <f t="shared" si="34"/>
        <v>36161</v>
      </c>
      <c r="H445" s="239">
        <f t="shared" si="35"/>
        <v>36525</v>
      </c>
      <c r="I445" s="175" t="s">
        <v>11772</v>
      </c>
      <c r="J445" s="24" t="s">
        <v>8637</v>
      </c>
      <c r="K445" s="175" t="s">
        <v>11771</v>
      </c>
      <c r="L445" s="175" t="s">
        <v>11726</v>
      </c>
      <c r="M445" s="181">
        <f t="shared" si="36"/>
        <v>36440</v>
      </c>
      <c r="N445" s="181"/>
      <c r="Q445" s="182" t="s">
        <v>1005</v>
      </c>
      <c r="T445" s="181" t="s">
        <v>11306</v>
      </c>
      <c r="U445">
        <v>360</v>
      </c>
      <c r="V445" s="182" t="s">
        <v>8426</v>
      </c>
      <c r="W445" s="182"/>
      <c r="X445" t="s">
        <v>11235</v>
      </c>
      <c r="Y445" t="s">
        <v>11281</v>
      </c>
    </row>
    <row r="446" spans="1:25" x14ac:dyDescent="0.25">
      <c r="A446" s="175" t="s">
        <v>11571</v>
      </c>
      <c r="B446" t="s">
        <v>11709</v>
      </c>
      <c r="C446" s="179" t="str">
        <f t="shared" si="33"/>
        <v>CM:WQXTEST16465:M1999</v>
      </c>
      <c r="D446" s="178" t="s">
        <v>11775</v>
      </c>
      <c r="E446" s="178" t="s">
        <v>11774</v>
      </c>
      <c r="F446" s="276">
        <v>36441</v>
      </c>
      <c r="G446" s="239">
        <f t="shared" si="34"/>
        <v>36161</v>
      </c>
      <c r="H446" s="239">
        <f t="shared" si="35"/>
        <v>36525</v>
      </c>
      <c r="I446" s="175" t="s">
        <v>11772</v>
      </c>
      <c r="J446" s="24" t="s">
        <v>8637</v>
      </c>
      <c r="K446" s="175" t="s">
        <v>11771</v>
      </c>
      <c r="L446" s="175" t="s">
        <v>11726</v>
      </c>
      <c r="M446" s="181">
        <f t="shared" si="36"/>
        <v>36441</v>
      </c>
      <c r="N446" s="181"/>
      <c r="Q446" s="182" t="s">
        <v>1005</v>
      </c>
      <c r="T446" s="181" t="s">
        <v>11306</v>
      </c>
      <c r="U446">
        <v>350</v>
      </c>
      <c r="V446" s="182" t="s">
        <v>8426</v>
      </c>
      <c r="W446" s="182"/>
      <c r="X446" t="s">
        <v>11235</v>
      </c>
      <c r="Y446" t="s">
        <v>11281</v>
      </c>
    </row>
    <row r="447" spans="1:25" x14ac:dyDescent="0.25">
      <c r="A447" s="175" t="s">
        <v>11571</v>
      </c>
      <c r="B447" t="s">
        <v>11709</v>
      </c>
      <c r="C447" s="179" t="str">
        <f t="shared" si="33"/>
        <v>CM:WQXTEST16465:M1999</v>
      </c>
      <c r="D447" s="178" t="s">
        <v>11775</v>
      </c>
      <c r="E447" s="178" t="s">
        <v>11774</v>
      </c>
      <c r="F447" s="276">
        <v>36442</v>
      </c>
      <c r="G447" s="239">
        <f t="shared" si="34"/>
        <v>36161</v>
      </c>
      <c r="H447" s="239">
        <f t="shared" si="35"/>
        <v>36525</v>
      </c>
      <c r="I447" s="175" t="s">
        <v>11772</v>
      </c>
      <c r="J447" s="24" t="s">
        <v>8637</v>
      </c>
      <c r="K447" s="175" t="s">
        <v>11771</v>
      </c>
      <c r="L447" s="175" t="s">
        <v>11726</v>
      </c>
      <c r="M447" s="181">
        <f t="shared" si="36"/>
        <v>36442</v>
      </c>
      <c r="N447" s="181"/>
      <c r="Q447" s="182" t="s">
        <v>1005</v>
      </c>
      <c r="T447" s="181" t="s">
        <v>11306</v>
      </c>
      <c r="U447">
        <v>356</v>
      </c>
      <c r="V447" s="182" t="s">
        <v>8426</v>
      </c>
      <c r="W447" s="182"/>
      <c r="X447" t="s">
        <v>11235</v>
      </c>
      <c r="Y447" t="s">
        <v>11281</v>
      </c>
    </row>
    <row r="448" spans="1:25" x14ac:dyDescent="0.25">
      <c r="A448" s="175" t="s">
        <v>11571</v>
      </c>
      <c r="B448" t="s">
        <v>11709</v>
      </c>
      <c r="C448" s="179" t="str">
        <f t="shared" si="33"/>
        <v>CM:WQXTEST16465:M1999</v>
      </c>
      <c r="D448" s="178" t="s">
        <v>11775</v>
      </c>
      <c r="E448" s="178" t="s">
        <v>11774</v>
      </c>
      <c r="F448" s="276">
        <v>36443</v>
      </c>
      <c r="G448" s="239">
        <f t="shared" si="34"/>
        <v>36161</v>
      </c>
      <c r="H448" s="239">
        <f t="shared" si="35"/>
        <v>36525</v>
      </c>
      <c r="I448" s="175" t="s">
        <v>11772</v>
      </c>
      <c r="J448" s="24" t="s">
        <v>8637</v>
      </c>
      <c r="K448" s="175" t="s">
        <v>11771</v>
      </c>
      <c r="L448" s="175" t="s">
        <v>11726</v>
      </c>
      <c r="M448" s="181">
        <f t="shared" si="36"/>
        <v>36443</v>
      </c>
      <c r="N448" s="181"/>
      <c r="Q448" s="182" t="s">
        <v>1005</v>
      </c>
      <c r="T448" s="181" t="s">
        <v>11306</v>
      </c>
      <c r="U448">
        <v>355</v>
      </c>
      <c r="V448" s="182" t="s">
        <v>8426</v>
      </c>
      <c r="W448" s="182"/>
      <c r="X448" t="s">
        <v>11235</v>
      </c>
      <c r="Y448" t="s">
        <v>11281</v>
      </c>
    </row>
    <row r="449" spans="1:25" x14ac:dyDescent="0.25">
      <c r="A449" s="175" t="s">
        <v>11571</v>
      </c>
      <c r="B449" t="s">
        <v>11709</v>
      </c>
      <c r="C449" s="179" t="str">
        <f t="shared" si="33"/>
        <v>CM:WQXTEST16465:M1999</v>
      </c>
      <c r="D449" s="178" t="s">
        <v>11775</v>
      </c>
      <c r="E449" s="178" t="s">
        <v>11774</v>
      </c>
      <c r="F449" s="276">
        <v>36444</v>
      </c>
      <c r="G449" s="239">
        <f t="shared" si="34"/>
        <v>36161</v>
      </c>
      <c r="H449" s="239">
        <f t="shared" si="35"/>
        <v>36525</v>
      </c>
      <c r="I449" s="175" t="s">
        <v>11772</v>
      </c>
      <c r="J449" s="24" t="s">
        <v>8637</v>
      </c>
      <c r="K449" s="175" t="s">
        <v>11771</v>
      </c>
      <c r="L449" s="175" t="s">
        <v>11726</v>
      </c>
      <c r="M449" s="181">
        <f t="shared" si="36"/>
        <v>36444</v>
      </c>
      <c r="N449" s="181"/>
      <c r="Q449" s="182" t="s">
        <v>1005</v>
      </c>
      <c r="T449" s="181" t="s">
        <v>11306</v>
      </c>
      <c r="U449">
        <v>355</v>
      </c>
      <c r="V449" s="182" t="s">
        <v>8426</v>
      </c>
      <c r="W449" s="182"/>
      <c r="X449" t="s">
        <v>11235</v>
      </c>
      <c r="Y449" t="s">
        <v>11281</v>
      </c>
    </row>
    <row r="450" spans="1:25" x14ac:dyDescent="0.25">
      <c r="A450" s="175" t="s">
        <v>11571</v>
      </c>
      <c r="B450" t="s">
        <v>11709</v>
      </c>
      <c r="C450" s="179" t="str">
        <f t="shared" si="33"/>
        <v>CM:WQXTEST16465:M1999</v>
      </c>
      <c r="D450" s="178" t="s">
        <v>11775</v>
      </c>
      <c r="E450" s="178" t="s">
        <v>11774</v>
      </c>
      <c r="F450" s="276">
        <v>36445</v>
      </c>
      <c r="G450" s="239">
        <f t="shared" si="34"/>
        <v>36161</v>
      </c>
      <c r="H450" s="239">
        <f t="shared" si="35"/>
        <v>36525</v>
      </c>
      <c r="I450" s="175" t="s">
        <v>11772</v>
      </c>
      <c r="J450" s="24" t="s">
        <v>8637</v>
      </c>
      <c r="K450" s="175" t="s">
        <v>11771</v>
      </c>
      <c r="L450" s="175" t="s">
        <v>11726</v>
      </c>
      <c r="M450" s="181">
        <f t="shared" si="36"/>
        <v>36445</v>
      </c>
      <c r="N450" s="181"/>
      <c r="Q450" s="182" t="s">
        <v>1005</v>
      </c>
      <c r="T450" s="181" t="s">
        <v>11306</v>
      </c>
      <c r="U450">
        <v>346</v>
      </c>
      <c r="V450" s="182" t="s">
        <v>8426</v>
      </c>
      <c r="W450" s="182"/>
      <c r="X450" t="s">
        <v>11235</v>
      </c>
      <c r="Y450" t="s">
        <v>11281</v>
      </c>
    </row>
    <row r="451" spans="1:25" x14ac:dyDescent="0.25">
      <c r="A451" s="175" t="s">
        <v>11571</v>
      </c>
      <c r="B451" t="s">
        <v>11709</v>
      </c>
      <c r="C451" s="179" t="str">
        <f t="shared" si="33"/>
        <v>CM:WQXTEST16465:M1999</v>
      </c>
      <c r="D451" s="178" t="s">
        <v>11775</v>
      </c>
      <c r="E451" s="178" t="s">
        <v>11774</v>
      </c>
      <c r="F451" s="276">
        <v>36446</v>
      </c>
      <c r="G451" s="239">
        <f t="shared" si="34"/>
        <v>36161</v>
      </c>
      <c r="H451" s="239">
        <f t="shared" si="35"/>
        <v>36525</v>
      </c>
      <c r="I451" s="175" t="s">
        <v>11772</v>
      </c>
      <c r="J451" s="24" t="s">
        <v>8637</v>
      </c>
      <c r="K451" s="175" t="s">
        <v>11771</v>
      </c>
      <c r="L451" s="175" t="s">
        <v>11726</v>
      </c>
      <c r="M451" s="181">
        <f t="shared" si="36"/>
        <v>36446</v>
      </c>
      <c r="N451" s="181"/>
      <c r="Q451" s="182" t="s">
        <v>1005</v>
      </c>
      <c r="T451" s="181" t="s">
        <v>11306</v>
      </c>
      <c r="U451">
        <v>336</v>
      </c>
      <c r="V451" s="182" t="s">
        <v>8426</v>
      </c>
      <c r="W451" s="182"/>
      <c r="X451" t="s">
        <v>11235</v>
      </c>
      <c r="Y451" t="s">
        <v>11281</v>
      </c>
    </row>
    <row r="452" spans="1:25" x14ac:dyDescent="0.25">
      <c r="A452" s="175" t="s">
        <v>11571</v>
      </c>
      <c r="B452" t="s">
        <v>11709</v>
      </c>
      <c r="C452" s="179" t="str">
        <f t="shared" si="33"/>
        <v>CM:WQXTEST16465:M1999</v>
      </c>
      <c r="D452" s="178" t="s">
        <v>11775</v>
      </c>
      <c r="E452" s="178" t="s">
        <v>11774</v>
      </c>
      <c r="F452" s="276">
        <v>36447</v>
      </c>
      <c r="G452" s="239">
        <f t="shared" si="34"/>
        <v>36161</v>
      </c>
      <c r="H452" s="239">
        <f t="shared" si="35"/>
        <v>36525</v>
      </c>
      <c r="I452" s="175" t="s">
        <v>11772</v>
      </c>
      <c r="J452" s="24" t="s">
        <v>8637</v>
      </c>
      <c r="K452" s="175" t="s">
        <v>11771</v>
      </c>
      <c r="L452" s="175" t="s">
        <v>11726</v>
      </c>
      <c r="M452" s="181">
        <f t="shared" si="36"/>
        <v>36447</v>
      </c>
      <c r="N452" s="181"/>
      <c r="Q452" s="182" t="s">
        <v>1005</v>
      </c>
      <c r="T452" s="181" t="s">
        <v>11306</v>
      </c>
      <c r="U452">
        <v>330</v>
      </c>
      <c r="V452" s="182" t="s">
        <v>8426</v>
      </c>
      <c r="W452" s="182"/>
      <c r="X452" t="s">
        <v>11235</v>
      </c>
      <c r="Y452" t="s">
        <v>11281</v>
      </c>
    </row>
    <row r="453" spans="1:25" x14ac:dyDescent="0.25">
      <c r="A453" s="175" t="s">
        <v>11571</v>
      </c>
      <c r="B453" t="s">
        <v>11709</v>
      </c>
      <c r="C453" s="179" t="str">
        <f t="shared" si="33"/>
        <v>CM:WQXTEST16465:M1999</v>
      </c>
      <c r="D453" s="178" t="s">
        <v>11775</v>
      </c>
      <c r="E453" s="178" t="s">
        <v>11774</v>
      </c>
      <c r="F453" s="276">
        <v>36448</v>
      </c>
      <c r="G453" s="239">
        <f t="shared" si="34"/>
        <v>36161</v>
      </c>
      <c r="H453" s="239">
        <f t="shared" si="35"/>
        <v>36525</v>
      </c>
      <c r="I453" s="175" t="s">
        <v>11772</v>
      </c>
      <c r="J453" s="24" t="s">
        <v>8637</v>
      </c>
      <c r="K453" s="175" t="s">
        <v>11771</v>
      </c>
      <c r="L453" s="175" t="s">
        <v>11726</v>
      </c>
      <c r="M453" s="181">
        <f t="shared" si="36"/>
        <v>36448</v>
      </c>
      <c r="N453" s="181"/>
      <c r="Q453" s="182" t="s">
        <v>1005</v>
      </c>
      <c r="T453" s="181" t="s">
        <v>11306</v>
      </c>
      <c r="U453">
        <v>304</v>
      </c>
      <c r="V453" s="182" t="s">
        <v>8426</v>
      </c>
      <c r="W453" s="182"/>
      <c r="X453" t="s">
        <v>11235</v>
      </c>
      <c r="Y453" t="s">
        <v>11281</v>
      </c>
    </row>
    <row r="454" spans="1:25" x14ac:dyDescent="0.25">
      <c r="A454" s="175" t="s">
        <v>11571</v>
      </c>
      <c r="B454" t="s">
        <v>11709</v>
      </c>
      <c r="C454" s="179" t="str">
        <f t="shared" si="33"/>
        <v>CM:WQXTEST16465:M1999</v>
      </c>
      <c r="D454" s="178" t="s">
        <v>11775</v>
      </c>
      <c r="E454" s="178" t="s">
        <v>11774</v>
      </c>
      <c r="F454" s="276">
        <v>36449</v>
      </c>
      <c r="G454" s="239">
        <f t="shared" si="34"/>
        <v>36161</v>
      </c>
      <c r="H454" s="239">
        <f t="shared" si="35"/>
        <v>36525</v>
      </c>
      <c r="I454" s="175" t="s">
        <v>11772</v>
      </c>
      <c r="J454" s="24" t="s">
        <v>8637</v>
      </c>
      <c r="K454" s="175" t="s">
        <v>11771</v>
      </c>
      <c r="L454" s="175" t="s">
        <v>11726</v>
      </c>
      <c r="M454" s="181">
        <f t="shared" si="36"/>
        <v>36449</v>
      </c>
      <c r="N454" s="181"/>
      <c r="Q454" s="182" t="s">
        <v>1005</v>
      </c>
      <c r="T454" s="181" t="s">
        <v>11306</v>
      </c>
      <c r="U454">
        <v>314</v>
      </c>
      <c r="V454" s="182" t="s">
        <v>8426</v>
      </c>
      <c r="W454" s="182"/>
      <c r="X454" t="s">
        <v>11235</v>
      </c>
      <c r="Y454" t="s">
        <v>11281</v>
      </c>
    </row>
    <row r="455" spans="1:25" x14ac:dyDescent="0.25">
      <c r="A455" s="175" t="s">
        <v>11571</v>
      </c>
      <c r="B455" t="s">
        <v>11709</v>
      </c>
      <c r="C455" s="179" t="str">
        <f t="shared" si="33"/>
        <v>CM:WQXTEST16465:M1999</v>
      </c>
      <c r="D455" s="178" t="s">
        <v>11775</v>
      </c>
      <c r="E455" s="178" t="s">
        <v>11774</v>
      </c>
      <c r="F455" s="276">
        <v>36450</v>
      </c>
      <c r="G455" s="239">
        <f t="shared" si="34"/>
        <v>36161</v>
      </c>
      <c r="H455" s="239">
        <f t="shared" si="35"/>
        <v>36525</v>
      </c>
      <c r="I455" s="175" t="s">
        <v>11772</v>
      </c>
      <c r="J455" s="24" t="s">
        <v>8637</v>
      </c>
      <c r="K455" s="175" t="s">
        <v>11771</v>
      </c>
      <c r="L455" s="175" t="s">
        <v>11726</v>
      </c>
      <c r="M455" s="181">
        <f t="shared" si="36"/>
        <v>36450</v>
      </c>
      <c r="N455" s="181"/>
      <c r="Q455" s="182" t="s">
        <v>1005</v>
      </c>
      <c r="T455" s="181" t="s">
        <v>11306</v>
      </c>
      <c r="U455">
        <v>327</v>
      </c>
      <c r="V455" s="182" t="s">
        <v>8426</v>
      </c>
      <c r="W455" s="182"/>
      <c r="X455" t="s">
        <v>11235</v>
      </c>
      <c r="Y455" t="s">
        <v>11281</v>
      </c>
    </row>
    <row r="456" spans="1:25" x14ac:dyDescent="0.25">
      <c r="A456" s="175" t="s">
        <v>11571</v>
      </c>
      <c r="B456" t="s">
        <v>11709</v>
      </c>
      <c r="C456" s="179" t="str">
        <f t="shared" si="33"/>
        <v>CM:WQXTEST16465:M1999</v>
      </c>
      <c r="D456" s="178" t="s">
        <v>11775</v>
      </c>
      <c r="E456" s="178" t="s">
        <v>11774</v>
      </c>
      <c r="F456" s="276">
        <v>36451</v>
      </c>
      <c r="G456" s="239">
        <f t="shared" si="34"/>
        <v>36161</v>
      </c>
      <c r="H456" s="239">
        <f t="shared" si="35"/>
        <v>36525</v>
      </c>
      <c r="I456" s="175" t="s">
        <v>11772</v>
      </c>
      <c r="J456" s="24" t="s">
        <v>8637</v>
      </c>
      <c r="K456" s="175" t="s">
        <v>11771</v>
      </c>
      <c r="L456" s="175" t="s">
        <v>11726</v>
      </c>
      <c r="M456" s="181">
        <f t="shared" si="36"/>
        <v>36451</v>
      </c>
      <c r="N456" s="181"/>
      <c r="Q456" s="182" t="s">
        <v>1005</v>
      </c>
      <c r="T456" s="181" t="s">
        <v>11306</v>
      </c>
      <c r="U456">
        <v>329</v>
      </c>
      <c r="V456" s="182" t="s">
        <v>8426</v>
      </c>
      <c r="W456" s="182"/>
      <c r="X456" t="s">
        <v>11235</v>
      </c>
      <c r="Y456" t="s">
        <v>11281</v>
      </c>
    </row>
    <row r="457" spans="1:25" x14ac:dyDescent="0.25">
      <c r="A457" s="175" t="s">
        <v>11571</v>
      </c>
      <c r="B457" t="s">
        <v>11709</v>
      </c>
      <c r="C457" s="179" t="str">
        <f t="shared" si="33"/>
        <v>CM:WQXTEST16465:M1999</v>
      </c>
      <c r="D457" s="178" t="s">
        <v>11775</v>
      </c>
      <c r="E457" s="178" t="s">
        <v>11774</v>
      </c>
      <c r="F457" s="276">
        <v>36452</v>
      </c>
      <c r="G457" s="239">
        <f t="shared" si="34"/>
        <v>36161</v>
      </c>
      <c r="H457" s="239">
        <f t="shared" si="35"/>
        <v>36525</v>
      </c>
      <c r="I457" s="175" t="s">
        <v>11772</v>
      </c>
      <c r="J457" s="24" t="s">
        <v>8637</v>
      </c>
      <c r="K457" s="175" t="s">
        <v>11771</v>
      </c>
      <c r="L457" s="175" t="s">
        <v>11726</v>
      </c>
      <c r="M457" s="181">
        <f t="shared" si="36"/>
        <v>36452</v>
      </c>
      <c r="N457" s="181"/>
      <c r="Q457" s="182" t="s">
        <v>1005</v>
      </c>
      <c r="T457" s="181" t="s">
        <v>11306</v>
      </c>
      <c r="U457">
        <v>335</v>
      </c>
      <c r="V457" s="182" t="s">
        <v>8426</v>
      </c>
      <c r="W457" s="182"/>
      <c r="X457" t="s">
        <v>11235</v>
      </c>
      <c r="Y457" t="s">
        <v>11281</v>
      </c>
    </row>
    <row r="458" spans="1:25" x14ac:dyDescent="0.25">
      <c r="A458" s="175" t="s">
        <v>11571</v>
      </c>
      <c r="B458" t="s">
        <v>11709</v>
      </c>
      <c r="C458" s="179" t="str">
        <f t="shared" si="33"/>
        <v>CM:WQXTEST16465:M1999</v>
      </c>
      <c r="D458" s="178" t="s">
        <v>11775</v>
      </c>
      <c r="E458" s="178" t="s">
        <v>11774</v>
      </c>
      <c r="F458" s="276">
        <v>36453</v>
      </c>
      <c r="G458" s="239">
        <f t="shared" si="34"/>
        <v>36161</v>
      </c>
      <c r="H458" s="239">
        <f t="shared" si="35"/>
        <v>36525</v>
      </c>
      <c r="I458" s="175" t="s">
        <v>11772</v>
      </c>
      <c r="J458" s="24" t="s">
        <v>8637</v>
      </c>
      <c r="K458" s="175" t="s">
        <v>11771</v>
      </c>
      <c r="L458" s="175" t="s">
        <v>11726</v>
      </c>
      <c r="M458" s="181">
        <f t="shared" si="36"/>
        <v>36453</v>
      </c>
      <c r="N458" s="181"/>
      <c r="Q458" s="182" t="s">
        <v>1005</v>
      </c>
      <c r="T458" s="181" t="s">
        <v>11306</v>
      </c>
      <c r="U458">
        <v>338</v>
      </c>
      <c r="V458" s="182" t="s">
        <v>8426</v>
      </c>
      <c r="W458" s="182"/>
      <c r="X458" t="s">
        <v>11235</v>
      </c>
      <c r="Y458" t="s">
        <v>11281</v>
      </c>
    </row>
    <row r="459" spans="1:25" x14ac:dyDescent="0.25">
      <c r="A459" s="175" t="s">
        <v>11571</v>
      </c>
      <c r="B459" t="s">
        <v>11709</v>
      </c>
      <c r="C459" s="179" t="str">
        <f t="shared" si="33"/>
        <v>CM:WQXTEST16465:M1999</v>
      </c>
      <c r="D459" s="178" t="s">
        <v>11775</v>
      </c>
      <c r="E459" s="178" t="s">
        <v>11774</v>
      </c>
      <c r="F459" s="276">
        <v>36454</v>
      </c>
      <c r="G459" s="239">
        <f t="shared" si="34"/>
        <v>36161</v>
      </c>
      <c r="H459" s="239">
        <f t="shared" si="35"/>
        <v>36525</v>
      </c>
      <c r="I459" s="175" t="s">
        <v>11772</v>
      </c>
      <c r="J459" s="24" t="s">
        <v>8637</v>
      </c>
      <c r="K459" s="175" t="s">
        <v>11771</v>
      </c>
      <c r="L459" s="175" t="s">
        <v>11726</v>
      </c>
      <c r="M459" s="181">
        <f t="shared" si="36"/>
        <v>36454</v>
      </c>
      <c r="N459" s="181"/>
      <c r="Q459" s="182" t="s">
        <v>1005</v>
      </c>
      <c r="T459" s="181" t="s">
        <v>11306</v>
      </c>
      <c r="U459">
        <v>339</v>
      </c>
      <c r="V459" s="182" t="s">
        <v>8426</v>
      </c>
      <c r="W459" s="182"/>
      <c r="X459" t="s">
        <v>11235</v>
      </c>
      <c r="Y459" t="s">
        <v>11281</v>
      </c>
    </row>
    <row r="460" spans="1:25" x14ac:dyDescent="0.25">
      <c r="A460" s="175" t="s">
        <v>11571</v>
      </c>
      <c r="B460" t="s">
        <v>11709</v>
      </c>
      <c r="C460" s="179" t="str">
        <f t="shared" si="33"/>
        <v>CM:WQXTEST16465:M1999</v>
      </c>
      <c r="D460" s="178" t="s">
        <v>11775</v>
      </c>
      <c r="E460" s="178" t="s">
        <v>11774</v>
      </c>
      <c r="F460" s="276">
        <v>36455</v>
      </c>
      <c r="G460" s="239">
        <f t="shared" si="34"/>
        <v>36161</v>
      </c>
      <c r="H460" s="239">
        <f t="shared" si="35"/>
        <v>36525</v>
      </c>
      <c r="I460" s="175" t="s">
        <v>11772</v>
      </c>
      <c r="J460" s="24" t="s">
        <v>8637</v>
      </c>
      <c r="K460" s="175" t="s">
        <v>11771</v>
      </c>
      <c r="L460" s="175" t="s">
        <v>11726</v>
      </c>
      <c r="M460" s="181">
        <f t="shared" si="36"/>
        <v>36455</v>
      </c>
      <c r="N460" s="181"/>
      <c r="Q460" s="182" t="s">
        <v>1005</v>
      </c>
      <c r="T460" s="181" t="s">
        <v>11306</v>
      </c>
      <c r="U460">
        <v>329</v>
      </c>
      <c r="V460" s="182" t="s">
        <v>8426</v>
      </c>
      <c r="W460" s="182"/>
      <c r="X460" t="s">
        <v>11235</v>
      </c>
      <c r="Y460" t="s">
        <v>11281</v>
      </c>
    </row>
    <row r="461" spans="1:25" x14ac:dyDescent="0.25">
      <c r="A461" s="175" t="s">
        <v>11571</v>
      </c>
      <c r="B461" t="s">
        <v>11709</v>
      </c>
      <c r="C461" s="179" t="str">
        <f t="shared" si="33"/>
        <v>CM:WQXTEST16465:M1999</v>
      </c>
      <c r="D461" s="178" t="s">
        <v>11775</v>
      </c>
      <c r="E461" s="178" t="s">
        <v>11774</v>
      </c>
      <c r="F461" s="276">
        <v>36456</v>
      </c>
      <c r="G461" s="239">
        <f t="shared" si="34"/>
        <v>36161</v>
      </c>
      <c r="H461" s="239">
        <f t="shared" si="35"/>
        <v>36525</v>
      </c>
      <c r="I461" s="175" t="s">
        <v>11772</v>
      </c>
      <c r="J461" s="24" t="s">
        <v>8637</v>
      </c>
      <c r="K461" s="175" t="s">
        <v>11771</v>
      </c>
      <c r="L461" s="175" t="s">
        <v>11726</v>
      </c>
      <c r="M461" s="181">
        <f t="shared" si="36"/>
        <v>36456</v>
      </c>
      <c r="N461" s="181"/>
      <c r="Q461" s="182" t="s">
        <v>1005</v>
      </c>
      <c r="T461" s="181" t="s">
        <v>11306</v>
      </c>
      <c r="U461">
        <v>339</v>
      </c>
      <c r="V461" s="182" t="s">
        <v>8426</v>
      </c>
      <c r="W461" s="182"/>
      <c r="X461" t="s">
        <v>11235</v>
      </c>
      <c r="Y461" t="s">
        <v>11281</v>
      </c>
    </row>
    <row r="462" spans="1:25" x14ac:dyDescent="0.25">
      <c r="A462" s="175" t="s">
        <v>11571</v>
      </c>
      <c r="B462" t="s">
        <v>11709</v>
      </c>
      <c r="C462" s="179" t="str">
        <f t="shared" si="33"/>
        <v>CM:WQXTEST16465:M1999</v>
      </c>
      <c r="D462" s="178" t="s">
        <v>11775</v>
      </c>
      <c r="E462" s="178" t="s">
        <v>11774</v>
      </c>
      <c r="F462" s="276">
        <v>36457</v>
      </c>
      <c r="G462" s="239">
        <f t="shared" si="34"/>
        <v>36161</v>
      </c>
      <c r="H462" s="239">
        <f t="shared" si="35"/>
        <v>36525</v>
      </c>
      <c r="I462" s="175" t="s">
        <v>11772</v>
      </c>
      <c r="J462" s="24" t="s">
        <v>8637</v>
      </c>
      <c r="K462" s="175" t="s">
        <v>11771</v>
      </c>
      <c r="L462" s="175" t="s">
        <v>11726</v>
      </c>
      <c r="M462" s="181">
        <f t="shared" si="36"/>
        <v>36457</v>
      </c>
      <c r="N462" s="181"/>
      <c r="Q462" s="182" t="s">
        <v>1005</v>
      </c>
      <c r="T462" s="181" t="s">
        <v>11306</v>
      </c>
      <c r="U462">
        <v>340</v>
      </c>
      <c r="V462" s="182" t="s">
        <v>8426</v>
      </c>
      <c r="W462" s="182"/>
      <c r="X462" t="s">
        <v>11235</v>
      </c>
      <c r="Y462" t="s">
        <v>11281</v>
      </c>
    </row>
    <row r="463" spans="1:25" x14ac:dyDescent="0.25">
      <c r="A463" s="175" t="s">
        <v>11571</v>
      </c>
      <c r="B463" t="s">
        <v>11709</v>
      </c>
      <c r="C463" s="179" t="str">
        <f t="shared" si="33"/>
        <v>CM:WQXTEST16465:M1999</v>
      </c>
      <c r="D463" s="178" t="s">
        <v>11775</v>
      </c>
      <c r="E463" s="178" t="s">
        <v>11774</v>
      </c>
      <c r="F463" s="276">
        <v>36458</v>
      </c>
      <c r="G463" s="239">
        <f t="shared" si="34"/>
        <v>36161</v>
      </c>
      <c r="H463" s="239">
        <f t="shared" si="35"/>
        <v>36525</v>
      </c>
      <c r="I463" s="175" t="s">
        <v>11772</v>
      </c>
      <c r="J463" s="24" t="s">
        <v>8637</v>
      </c>
      <c r="K463" s="175" t="s">
        <v>11771</v>
      </c>
      <c r="L463" s="175" t="s">
        <v>11726</v>
      </c>
      <c r="M463" s="181">
        <f t="shared" si="36"/>
        <v>36458</v>
      </c>
      <c r="N463" s="181"/>
      <c r="Q463" s="182" t="s">
        <v>1005</v>
      </c>
      <c r="T463" s="181" t="s">
        <v>11306</v>
      </c>
      <c r="U463">
        <v>343</v>
      </c>
      <c r="V463" s="182" t="s">
        <v>8426</v>
      </c>
      <c r="W463" s="182"/>
      <c r="X463" t="s">
        <v>11235</v>
      </c>
      <c r="Y463" t="s">
        <v>11281</v>
      </c>
    </row>
    <row r="464" spans="1:25" x14ac:dyDescent="0.25">
      <c r="A464" s="175" t="s">
        <v>11571</v>
      </c>
      <c r="B464" t="s">
        <v>11709</v>
      </c>
      <c r="C464" s="179" t="str">
        <f t="shared" si="33"/>
        <v>CM:WQXTEST16465:M1999</v>
      </c>
      <c r="D464" s="178" t="s">
        <v>11775</v>
      </c>
      <c r="E464" s="178" t="s">
        <v>11774</v>
      </c>
      <c r="F464" s="276">
        <v>36459</v>
      </c>
      <c r="G464" s="239">
        <f t="shared" si="34"/>
        <v>36161</v>
      </c>
      <c r="H464" s="239">
        <f t="shared" si="35"/>
        <v>36525</v>
      </c>
      <c r="I464" s="175" t="s">
        <v>11772</v>
      </c>
      <c r="J464" s="24" t="s">
        <v>8637</v>
      </c>
      <c r="K464" s="175" t="s">
        <v>11771</v>
      </c>
      <c r="L464" s="175" t="s">
        <v>11726</v>
      </c>
      <c r="M464" s="181">
        <f t="shared" si="36"/>
        <v>36459</v>
      </c>
      <c r="N464" s="181"/>
      <c r="Q464" s="182" t="s">
        <v>1005</v>
      </c>
      <c r="T464" s="181" t="s">
        <v>11306</v>
      </c>
      <c r="U464">
        <v>342</v>
      </c>
      <c r="V464" s="182" t="s">
        <v>8426</v>
      </c>
      <c r="W464" s="182"/>
      <c r="X464" t="s">
        <v>11235</v>
      </c>
      <c r="Y464" t="s">
        <v>11281</v>
      </c>
    </row>
    <row r="465" spans="1:25" x14ac:dyDescent="0.25">
      <c r="A465" s="175" t="s">
        <v>11571</v>
      </c>
      <c r="B465" t="s">
        <v>11709</v>
      </c>
      <c r="C465" s="179" t="str">
        <f t="shared" si="33"/>
        <v>CM:WQXTEST16465:M1999</v>
      </c>
      <c r="D465" s="178" t="s">
        <v>11775</v>
      </c>
      <c r="E465" s="178" t="s">
        <v>11774</v>
      </c>
      <c r="F465" s="276">
        <v>36460</v>
      </c>
      <c r="G465" s="239">
        <f t="shared" si="34"/>
        <v>36161</v>
      </c>
      <c r="H465" s="239">
        <f t="shared" si="35"/>
        <v>36525</v>
      </c>
      <c r="I465" s="175" t="s">
        <v>11772</v>
      </c>
      <c r="J465" s="24" t="s">
        <v>8637</v>
      </c>
      <c r="K465" s="175" t="s">
        <v>11771</v>
      </c>
      <c r="L465" s="175" t="s">
        <v>11726</v>
      </c>
      <c r="M465" s="181">
        <f t="shared" si="36"/>
        <v>36460</v>
      </c>
      <c r="N465" s="181"/>
      <c r="Q465" s="182" t="s">
        <v>1005</v>
      </c>
      <c r="T465" s="181" t="s">
        <v>11306</v>
      </c>
      <c r="U465">
        <v>341</v>
      </c>
      <c r="V465" s="182" t="s">
        <v>8426</v>
      </c>
      <c r="W465" s="182"/>
      <c r="X465" t="s">
        <v>11235</v>
      </c>
      <c r="Y465" t="s">
        <v>11281</v>
      </c>
    </row>
    <row r="466" spans="1:25" x14ac:dyDescent="0.25">
      <c r="A466" s="175" t="s">
        <v>11571</v>
      </c>
      <c r="B466" t="s">
        <v>11709</v>
      </c>
      <c r="C466" s="179" t="str">
        <f t="shared" ref="C466:C500" si="37">"CM:"&amp;B466&amp;":M"&amp;YEAR(F466)</f>
        <v>CM:WQXTEST16465:M1999</v>
      </c>
      <c r="D466" s="178" t="s">
        <v>11775</v>
      </c>
      <c r="E466" s="178" t="s">
        <v>11774</v>
      </c>
      <c r="F466" s="276">
        <v>36461</v>
      </c>
      <c r="G466" s="239">
        <f t="shared" ref="G466:G500" si="38">DATE(YEAR(F466),MONTH(1),DAY(1))</f>
        <v>36161</v>
      </c>
      <c r="H466" s="239">
        <f t="shared" ref="H466:H499" si="39">DATE(YEAR(F467),12,DAY(31))</f>
        <v>36525</v>
      </c>
      <c r="I466" s="175" t="s">
        <v>11772</v>
      </c>
      <c r="J466" s="24" t="s">
        <v>8637</v>
      </c>
      <c r="K466" s="175" t="s">
        <v>11771</v>
      </c>
      <c r="L466" s="175" t="s">
        <v>11726</v>
      </c>
      <c r="M466" s="181">
        <f t="shared" si="36"/>
        <v>36461</v>
      </c>
      <c r="N466" s="181"/>
      <c r="Q466" s="182" t="s">
        <v>1005</v>
      </c>
      <c r="T466" s="181" t="s">
        <v>11306</v>
      </c>
      <c r="U466">
        <v>328</v>
      </c>
      <c r="V466" s="182" t="s">
        <v>8426</v>
      </c>
      <c r="W466" s="182"/>
      <c r="X466" t="s">
        <v>11235</v>
      </c>
      <c r="Y466" t="s">
        <v>11281</v>
      </c>
    </row>
    <row r="467" spans="1:25" x14ac:dyDescent="0.25">
      <c r="A467" s="175" t="s">
        <v>11571</v>
      </c>
      <c r="B467" t="s">
        <v>11709</v>
      </c>
      <c r="C467" s="179" t="str">
        <f t="shared" si="37"/>
        <v>CM:WQXTEST16465:M1999</v>
      </c>
      <c r="D467" s="178" t="s">
        <v>11775</v>
      </c>
      <c r="E467" s="178" t="s">
        <v>11774</v>
      </c>
      <c r="F467" s="276">
        <v>36462</v>
      </c>
      <c r="G467" s="239">
        <f t="shared" si="38"/>
        <v>36161</v>
      </c>
      <c r="H467" s="239">
        <f t="shared" si="39"/>
        <v>36525</v>
      </c>
      <c r="I467" s="175" t="s">
        <v>11772</v>
      </c>
      <c r="J467" s="24" t="s">
        <v>8637</v>
      </c>
      <c r="K467" s="175" t="s">
        <v>11771</v>
      </c>
      <c r="L467" s="175" t="s">
        <v>11726</v>
      </c>
      <c r="M467" s="181">
        <f t="shared" si="36"/>
        <v>36462</v>
      </c>
      <c r="N467" s="181"/>
      <c r="Q467" s="182" t="s">
        <v>1005</v>
      </c>
      <c r="T467" s="181" t="s">
        <v>11306</v>
      </c>
      <c r="U467">
        <v>346</v>
      </c>
      <c r="V467" s="182" t="s">
        <v>8426</v>
      </c>
      <c r="W467" s="182"/>
      <c r="X467" t="s">
        <v>11235</v>
      </c>
      <c r="Y467" t="s">
        <v>11281</v>
      </c>
    </row>
    <row r="468" spans="1:25" x14ac:dyDescent="0.25">
      <c r="A468" s="175" t="s">
        <v>11571</v>
      </c>
      <c r="B468" t="s">
        <v>11709</v>
      </c>
      <c r="C468" s="179" t="str">
        <f t="shared" si="37"/>
        <v>CM:WQXTEST16465:M1999</v>
      </c>
      <c r="D468" s="178" t="s">
        <v>11775</v>
      </c>
      <c r="E468" s="178" t="s">
        <v>11774</v>
      </c>
      <c r="F468" s="276">
        <v>36463</v>
      </c>
      <c r="G468" s="239">
        <f t="shared" si="38"/>
        <v>36161</v>
      </c>
      <c r="H468" s="239">
        <f t="shared" si="39"/>
        <v>36525</v>
      </c>
      <c r="I468" s="175" t="s">
        <v>11772</v>
      </c>
      <c r="J468" s="24" t="s">
        <v>8637</v>
      </c>
      <c r="K468" s="175" t="s">
        <v>11771</v>
      </c>
      <c r="L468" s="175" t="s">
        <v>11726</v>
      </c>
      <c r="M468" s="181">
        <f t="shared" si="36"/>
        <v>36463</v>
      </c>
      <c r="N468" s="181"/>
      <c r="Q468" s="182" t="s">
        <v>1005</v>
      </c>
      <c r="T468" s="181" t="s">
        <v>11306</v>
      </c>
      <c r="U468">
        <v>346</v>
      </c>
      <c r="V468" s="182" t="s">
        <v>8426</v>
      </c>
      <c r="W468" s="182"/>
      <c r="X468" t="s">
        <v>11235</v>
      </c>
      <c r="Y468" t="s">
        <v>11281</v>
      </c>
    </row>
    <row r="469" spans="1:25" x14ac:dyDescent="0.25">
      <c r="A469" s="175" t="s">
        <v>11571</v>
      </c>
      <c r="B469" t="s">
        <v>11709</v>
      </c>
      <c r="C469" s="179" t="str">
        <f t="shared" si="37"/>
        <v>CM:WQXTEST16465:M1999</v>
      </c>
      <c r="D469" s="178" t="s">
        <v>11775</v>
      </c>
      <c r="E469" s="178" t="s">
        <v>11774</v>
      </c>
      <c r="F469" s="276">
        <v>36464</v>
      </c>
      <c r="G469" s="239">
        <f t="shared" si="38"/>
        <v>36161</v>
      </c>
      <c r="H469" s="239">
        <f t="shared" si="39"/>
        <v>36525</v>
      </c>
      <c r="I469" s="175" t="s">
        <v>11772</v>
      </c>
      <c r="J469" s="24" t="s">
        <v>8637</v>
      </c>
      <c r="K469" s="175" t="s">
        <v>11771</v>
      </c>
      <c r="L469" s="175" t="s">
        <v>11726</v>
      </c>
      <c r="M469" s="181">
        <f t="shared" si="36"/>
        <v>36464</v>
      </c>
      <c r="N469" s="181"/>
      <c r="Q469" s="182" t="s">
        <v>1005</v>
      </c>
      <c r="T469" s="181" t="s">
        <v>11306</v>
      </c>
      <c r="U469">
        <v>350</v>
      </c>
      <c r="V469" s="182" t="s">
        <v>8426</v>
      </c>
      <c r="W469" s="182"/>
      <c r="X469" t="s">
        <v>11235</v>
      </c>
      <c r="Y469" t="s">
        <v>11281</v>
      </c>
    </row>
    <row r="470" spans="1:25" x14ac:dyDescent="0.25">
      <c r="A470" s="175" t="s">
        <v>11571</v>
      </c>
      <c r="B470" t="s">
        <v>11709</v>
      </c>
      <c r="C470" s="179" t="str">
        <f t="shared" si="37"/>
        <v>CM:WQXTEST16465:M1999</v>
      </c>
      <c r="D470" s="178" t="s">
        <v>11775</v>
      </c>
      <c r="E470" s="178" t="s">
        <v>11774</v>
      </c>
      <c r="F470" s="276">
        <v>36434</v>
      </c>
      <c r="G470" s="239">
        <f t="shared" si="38"/>
        <v>36161</v>
      </c>
      <c r="H470" s="239">
        <f t="shared" si="39"/>
        <v>36525</v>
      </c>
      <c r="I470" s="175" t="s">
        <v>11772</v>
      </c>
      <c r="J470" s="24" t="s">
        <v>8637</v>
      </c>
      <c r="K470" s="175" t="s">
        <v>11771</v>
      </c>
      <c r="L470" s="175" t="s">
        <v>11726</v>
      </c>
      <c r="M470" s="181">
        <f t="shared" si="36"/>
        <v>36434</v>
      </c>
      <c r="N470" s="181"/>
      <c r="Q470" s="182" t="s">
        <v>1005</v>
      </c>
      <c r="T470" s="181" t="s">
        <v>11304</v>
      </c>
      <c r="U470">
        <v>197</v>
      </c>
      <c r="V470" s="182" t="s">
        <v>8426</v>
      </c>
      <c r="W470" s="182"/>
      <c r="X470" t="s">
        <v>11235</v>
      </c>
      <c r="Y470" t="s">
        <v>11283</v>
      </c>
    </row>
    <row r="471" spans="1:25" x14ac:dyDescent="0.25">
      <c r="A471" s="175" t="s">
        <v>11571</v>
      </c>
      <c r="B471" t="s">
        <v>11709</v>
      </c>
      <c r="C471" s="179" t="str">
        <f t="shared" si="37"/>
        <v>CM:WQXTEST16465:M1999</v>
      </c>
      <c r="D471" s="178" t="s">
        <v>11775</v>
      </c>
      <c r="E471" s="178" t="s">
        <v>11774</v>
      </c>
      <c r="F471" s="276">
        <v>36435</v>
      </c>
      <c r="G471" s="239">
        <f t="shared" si="38"/>
        <v>36161</v>
      </c>
      <c r="H471" s="239">
        <f t="shared" si="39"/>
        <v>36525</v>
      </c>
      <c r="I471" s="175" t="s">
        <v>11772</v>
      </c>
      <c r="J471" s="24" t="s">
        <v>8637</v>
      </c>
      <c r="K471" s="175" t="s">
        <v>11771</v>
      </c>
      <c r="L471" s="175" t="s">
        <v>11726</v>
      </c>
      <c r="M471" s="181">
        <f t="shared" si="36"/>
        <v>36435</v>
      </c>
      <c r="N471" s="181"/>
      <c r="Q471" s="182" t="s">
        <v>1005</v>
      </c>
      <c r="T471" s="181" t="s">
        <v>11304</v>
      </c>
      <c r="U471">
        <v>294</v>
      </c>
      <c r="V471" s="182" t="s">
        <v>8426</v>
      </c>
      <c r="W471" s="182"/>
      <c r="X471" t="s">
        <v>11235</v>
      </c>
      <c r="Y471" t="s">
        <v>11283</v>
      </c>
    </row>
    <row r="472" spans="1:25" x14ac:dyDescent="0.25">
      <c r="A472" s="175" t="s">
        <v>11571</v>
      </c>
      <c r="B472" t="s">
        <v>11709</v>
      </c>
      <c r="C472" s="179" t="str">
        <f t="shared" si="37"/>
        <v>CM:WQXTEST16465:M1999</v>
      </c>
      <c r="D472" s="178" t="s">
        <v>11775</v>
      </c>
      <c r="E472" s="178" t="s">
        <v>11774</v>
      </c>
      <c r="F472" s="276">
        <v>36436</v>
      </c>
      <c r="G472" s="239">
        <f t="shared" si="38"/>
        <v>36161</v>
      </c>
      <c r="H472" s="239">
        <f t="shared" si="39"/>
        <v>36525</v>
      </c>
      <c r="I472" s="175" t="s">
        <v>11772</v>
      </c>
      <c r="J472" s="24" t="s">
        <v>8637</v>
      </c>
      <c r="K472" s="175" t="s">
        <v>11771</v>
      </c>
      <c r="L472" s="175" t="s">
        <v>11726</v>
      </c>
      <c r="M472" s="181">
        <f t="shared" si="36"/>
        <v>36436</v>
      </c>
      <c r="N472" s="181"/>
      <c r="Q472" s="182" t="s">
        <v>1005</v>
      </c>
      <c r="T472" s="181" t="s">
        <v>11304</v>
      </c>
      <c r="U472">
        <v>292</v>
      </c>
      <c r="V472" s="182" t="s">
        <v>8426</v>
      </c>
      <c r="W472" s="182"/>
      <c r="X472" t="s">
        <v>11235</v>
      </c>
      <c r="Y472" t="s">
        <v>11283</v>
      </c>
    </row>
    <row r="473" spans="1:25" x14ac:dyDescent="0.25">
      <c r="A473" s="175" t="s">
        <v>11571</v>
      </c>
      <c r="B473" t="s">
        <v>11709</v>
      </c>
      <c r="C473" s="179" t="str">
        <f t="shared" si="37"/>
        <v>CM:WQXTEST16465:M1999</v>
      </c>
      <c r="D473" s="178" t="s">
        <v>11775</v>
      </c>
      <c r="E473" s="178" t="s">
        <v>11774</v>
      </c>
      <c r="F473" s="276">
        <v>36437</v>
      </c>
      <c r="G473" s="239">
        <f t="shared" si="38"/>
        <v>36161</v>
      </c>
      <c r="H473" s="239">
        <f t="shared" si="39"/>
        <v>36525</v>
      </c>
      <c r="I473" s="175" t="s">
        <v>11772</v>
      </c>
      <c r="J473" s="24" t="s">
        <v>8637</v>
      </c>
      <c r="K473" s="175" t="s">
        <v>11771</v>
      </c>
      <c r="L473" s="175" t="s">
        <v>11726</v>
      </c>
      <c r="M473" s="181">
        <f t="shared" si="36"/>
        <v>36437</v>
      </c>
      <c r="N473" s="181"/>
      <c r="Q473" s="182" t="s">
        <v>1005</v>
      </c>
      <c r="T473" s="181" t="s">
        <v>11304</v>
      </c>
      <c r="U473">
        <v>342</v>
      </c>
      <c r="V473" s="182" t="s">
        <v>8426</v>
      </c>
      <c r="W473" s="182"/>
      <c r="X473" t="s">
        <v>11235</v>
      </c>
      <c r="Y473" t="s">
        <v>11283</v>
      </c>
    </row>
    <row r="474" spans="1:25" x14ac:dyDescent="0.25">
      <c r="A474" s="175" t="s">
        <v>11571</v>
      </c>
      <c r="B474" t="s">
        <v>11709</v>
      </c>
      <c r="C474" s="179" t="str">
        <f t="shared" si="37"/>
        <v>CM:WQXTEST16465:M1999</v>
      </c>
      <c r="D474" s="178" t="s">
        <v>11775</v>
      </c>
      <c r="E474" s="178" t="s">
        <v>11774</v>
      </c>
      <c r="F474" s="276">
        <v>36438</v>
      </c>
      <c r="G474" s="239">
        <f t="shared" si="38"/>
        <v>36161</v>
      </c>
      <c r="H474" s="239">
        <f t="shared" si="39"/>
        <v>36525</v>
      </c>
      <c r="I474" s="175" t="s">
        <v>11772</v>
      </c>
      <c r="J474" s="24" t="s">
        <v>8637</v>
      </c>
      <c r="K474" s="175" t="s">
        <v>11771</v>
      </c>
      <c r="L474" s="175" t="s">
        <v>11726</v>
      </c>
      <c r="M474" s="181">
        <f t="shared" si="36"/>
        <v>36438</v>
      </c>
      <c r="N474" s="181"/>
      <c r="Q474" s="182" t="s">
        <v>1005</v>
      </c>
      <c r="T474" s="181" t="s">
        <v>11304</v>
      </c>
      <c r="U474">
        <v>374</v>
      </c>
      <c r="V474" s="182" t="s">
        <v>8426</v>
      </c>
      <c r="W474" s="182"/>
      <c r="X474" t="s">
        <v>11235</v>
      </c>
      <c r="Y474" t="s">
        <v>11283</v>
      </c>
    </row>
    <row r="475" spans="1:25" x14ac:dyDescent="0.25">
      <c r="A475" s="175" t="s">
        <v>11571</v>
      </c>
      <c r="B475" t="s">
        <v>11709</v>
      </c>
      <c r="C475" s="179" t="str">
        <f t="shared" si="37"/>
        <v>CM:WQXTEST16465:M1999</v>
      </c>
      <c r="D475" s="178" t="s">
        <v>11775</v>
      </c>
      <c r="E475" s="178" t="s">
        <v>11774</v>
      </c>
      <c r="F475" s="276">
        <v>36439</v>
      </c>
      <c r="G475" s="239">
        <f t="shared" si="38"/>
        <v>36161</v>
      </c>
      <c r="H475" s="239">
        <f t="shared" si="39"/>
        <v>36525</v>
      </c>
      <c r="I475" s="175" t="s">
        <v>11772</v>
      </c>
      <c r="J475" s="24" t="s">
        <v>8637</v>
      </c>
      <c r="K475" s="175" t="s">
        <v>11771</v>
      </c>
      <c r="L475" s="175" t="s">
        <v>11726</v>
      </c>
      <c r="M475" s="181">
        <f t="shared" si="36"/>
        <v>36439</v>
      </c>
      <c r="N475" s="181"/>
      <c r="Q475" s="182" t="s">
        <v>1005</v>
      </c>
      <c r="T475" s="181" t="s">
        <v>11304</v>
      </c>
      <c r="U475">
        <v>368</v>
      </c>
      <c r="V475" s="182" t="s">
        <v>8426</v>
      </c>
      <c r="W475" s="182"/>
      <c r="X475" t="s">
        <v>11235</v>
      </c>
      <c r="Y475" t="s">
        <v>11283</v>
      </c>
    </row>
    <row r="476" spans="1:25" x14ac:dyDescent="0.25">
      <c r="A476" s="175" t="s">
        <v>11571</v>
      </c>
      <c r="B476" t="s">
        <v>11709</v>
      </c>
      <c r="C476" s="179" t="str">
        <f t="shared" si="37"/>
        <v>CM:WQXTEST16465:M1999</v>
      </c>
      <c r="D476" s="178" t="s">
        <v>11775</v>
      </c>
      <c r="E476" s="178" t="s">
        <v>11774</v>
      </c>
      <c r="F476" s="276">
        <v>36440</v>
      </c>
      <c r="G476" s="239">
        <f t="shared" si="38"/>
        <v>36161</v>
      </c>
      <c r="H476" s="239">
        <f t="shared" si="39"/>
        <v>36525</v>
      </c>
      <c r="I476" s="175" t="s">
        <v>11772</v>
      </c>
      <c r="J476" s="24" t="s">
        <v>8637</v>
      </c>
      <c r="K476" s="175" t="s">
        <v>11771</v>
      </c>
      <c r="L476" s="175" t="s">
        <v>11726</v>
      </c>
      <c r="M476" s="181">
        <f t="shared" si="36"/>
        <v>36440</v>
      </c>
      <c r="N476" s="181"/>
      <c r="Q476" s="182" t="s">
        <v>1005</v>
      </c>
      <c r="T476" s="181" t="s">
        <v>11304</v>
      </c>
      <c r="U476">
        <v>364</v>
      </c>
      <c r="V476" s="182" t="s">
        <v>8426</v>
      </c>
      <c r="W476" s="182"/>
      <c r="X476" t="s">
        <v>11235</v>
      </c>
      <c r="Y476" t="s">
        <v>11283</v>
      </c>
    </row>
    <row r="477" spans="1:25" x14ac:dyDescent="0.25">
      <c r="A477" s="175" t="s">
        <v>11571</v>
      </c>
      <c r="B477" t="s">
        <v>11709</v>
      </c>
      <c r="C477" s="179" t="str">
        <f t="shared" si="37"/>
        <v>CM:WQXTEST16465:M1999</v>
      </c>
      <c r="D477" s="178" t="s">
        <v>11775</v>
      </c>
      <c r="E477" s="178" t="s">
        <v>11774</v>
      </c>
      <c r="F477" s="276">
        <v>36441</v>
      </c>
      <c r="G477" s="239">
        <f t="shared" si="38"/>
        <v>36161</v>
      </c>
      <c r="H477" s="239">
        <f t="shared" si="39"/>
        <v>36525</v>
      </c>
      <c r="I477" s="175" t="s">
        <v>11772</v>
      </c>
      <c r="J477" s="24" t="s">
        <v>8637</v>
      </c>
      <c r="K477" s="175" t="s">
        <v>11771</v>
      </c>
      <c r="L477" s="175" t="s">
        <v>11726</v>
      </c>
      <c r="M477" s="181">
        <f t="shared" ref="M477:M500" si="40">DATE(YEAR(F477),MONTH(F477),DAY(F477))</f>
        <v>36441</v>
      </c>
      <c r="N477" s="181"/>
      <c r="Q477" s="182" t="s">
        <v>1005</v>
      </c>
      <c r="T477" s="181" t="s">
        <v>11304</v>
      </c>
      <c r="U477">
        <v>355</v>
      </c>
      <c r="V477" s="182" t="s">
        <v>8426</v>
      </c>
      <c r="W477" s="182"/>
      <c r="X477" t="s">
        <v>11235</v>
      </c>
      <c r="Y477" t="s">
        <v>11283</v>
      </c>
    </row>
    <row r="478" spans="1:25" x14ac:dyDescent="0.25">
      <c r="A478" s="175" t="s">
        <v>11571</v>
      </c>
      <c r="B478" t="s">
        <v>11709</v>
      </c>
      <c r="C478" s="179" t="str">
        <f t="shared" si="37"/>
        <v>CM:WQXTEST16465:M1999</v>
      </c>
      <c r="D478" s="178" t="s">
        <v>11775</v>
      </c>
      <c r="E478" s="178" t="s">
        <v>11774</v>
      </c>
      <c r="F478" s="276">
        <v>36442</v>
      </c>
      <c r="G478" s="239">
        <f t="shared" si="38"/>
        <v>36161</v>
      </c>
      <c r="H478" s="239">
        <f t="shared" si="39"/>
        <v>36525</v>
      </c>
      <c r="I478" s="175" t="s">
        <v>11772</v>
      </c>
      <c r="J478" s="24" t="s">
        <v>8637</v>
      </c>
      <c r="K478" s="175" t="s">
        <v>11771</v>
      </c>
      <c r="L478" s="175" t="s">
        <v>11726</v>
      </c>
      <c r="M478" s="181">
        <f t="shared" si="40"/>
        <v>36442</v>
      </c>
      <c r="N478" s="181"/>
      <c r="Q478" s="182" t="s">
        <v>1005</v>
      </c>
      <c r="T478" s="181" t="s">
        <v>11304</v>
      </c>
      <c r="U478">
        <v>360</v>
      </c>
      <c r="V478" s="182" t="s">
        <v>8426</v>
      </c>
      <c r="W478" s="182"/>
      <c r="X478" t="s">
        <v>11235</v>
      </c>
      <c r="Y478" t="s">
        <v>11283</v>
      </c>
    </row>
    <row r="479" spans="1:25" x14ac:dyDescent="0.25">
      <c r="A479" s="175" t="s">
        <v>11571</v>
      </c>
      <c r="B479" t="s">
        <v>11709</v>
      </c>
      <c r="C479" s="179" t="str">
        <f t="shared" si="37"/>
        <v>CM:WQXTEST16465:M1999</v>
      </c>
      <c r="D479" s="178" t="s">
        <v>11775</v>
      </c>
      <c r="E479" s="178" t="s">
        <v>11774</v>
      </c>
      <c r="F479" s="276">
        <v>36443</v>
      </c>
      <c r="G479" s="239">
        <f t="shared" si="38"/>
        <v>36161</v>
      </c>
      <c r="H479" s="239">
        <f t="shared" si="39"/>
        <v>36525</v>
      </c>
      <c r="I479" s="175" t="s">
        <v>11772</v>
      </c>
      <c r="J479" s="24" t="s">
        <v>8637</v>
      </c>
      <c r="K479" s="175" t="s">
        <v>11771</v>
      </c>
      <c r="L479" s="175" t="s">
        <v>11726</v>
      </c>
      <c r="M479" s="181">
        <f t="shared" si="40"/>
        <v>36443</v>
      </c>
      <c r="N479" s="181"/>
      <c r="Q479" s="182" t="s">
        <v>1005</v>
      </c>
      <c r="T479" s="181" t="s">
        <v>11304</v>
      </c>
      <c r="U479">
        <v>361</v>
      </c>
      <c r="V479" s="182" t="s">
        <v>8426</v>
      </c>
      <c r="W479" s="182"/>
      <c r="X479" t="s">
        <v>11235</v>
      </c>
      <c r="Y479" t="s">
        <v>11283</v>
      </c>
    </row>
    <row r="480" spans="1:25" x14ac:dyDescent="0.25">
      <c r="A480" s="175" t="s">
        <v>11571</v>
      </c>
      <c r="B480" t="s">
        <v>11709</v>
      </c>
      <c r="C480" s="179" t="str">
        <f t="shared" si="37"/>
        <v>CM:WQXTEST16465:M1999</v>
      </c>
      <c r="D480" s="178" t="s">
        <v>11775</v>
      </c>
      <c r="E480" s="178" t="s">
        <v>11774</v>
      </c>
      <c r="F480" s="276">
        <v>36444</v>
      </c>
      <c r="G480" s="239">
        <f t="shared" si="38"/>
        <v>36161</v>
      </c>
      <c r="H480" s="239">
        <f t="shared" si="39"/>
        <v>36525</v>
      </c>
      <c r="I480" s="175" t="s">
        <v>11772</v>
      </c>
      <c r="J480" s="24" t="s">
        <v>8637</v>
      </c>
      <c r="K480" s="175" t="s">
        <v>11771</v>
      </c>
      <c r="L480" s="175" t="s">
        <v>11726</v>
      </c>
      <c r="M480" s="181">
        <f t="shared" si="40"/>
        <v>36444</v>
      </c>
      <c r="N480" s="181"/>
      <c r="Q480" s="182" t="s">
        <v>1005</v>
      </c>
      <c r="T480" s="181" t="s">
        <v>11304</v>
      </c>
      <c r="U480">
        <v>359</v>
      </c>
      <c r="V480" s="182" t="s">
        <v>8426</v>
      </c>
      <c r="W480" s="182"/>
      <c r="X480" t="s">
        <v>11235</v>
      </c>
      <c r="Y480" t="s">
        <v>11283</v>
      </c>
    </row>
    <row r="481" spans="1:25" x14ac:dyDescent="0.25">
      <c r="A481" s="175" t="s">
        <v>11571</v>
      </c>
      <c r="B481" t="s">
        <v>11709</v>
      </c>
      <c r="C481" s="179" t="str">
        <f t="shared" si="37"/>
        <v>CM:WQXTEST16465:M1999</v>
      </c>
      <c r="D481" s="178" t="s">
        <v>11775</v>
      </c>
      <c r="E481" s="178" t="s">
        <v>11774</v>
      </c>
      <c r="F481" s="276">
        <v>36445</v>
      </c>
      <c r="G481" s="239">
        <f t="shared" si="38"/>
        <v>36161</v>
      </c>
      <c r="H481" s="239">
        <f t="shared" si="39"/>
        <v>36525</v>
      </c>
      <c r="I481" s="175" t="s">
        <v>11772</v>
      </c>
      <c r="J481" s="24" t="s">
        <v>8637</v>
      </c>
      <c r="K481" s="175" t="s">
        <v>11771</v>
      </c>
      <c r="L481" s="175" t="s">
        <v>11726</v>
      </c>
      <c r="M481" s="181">
        <f t="shared" si="40"/>
        <v>36445</v>
      </c>
      <c r="N481" s="181"/>
      <c r="Q481" s="182" t="s">
        <v>1005</v>
      </c>
      <c r="T481" s="181" t="s">
        <v>11304</v>
      </c>
      <c r="U481">
        <v>349</v>
      </c>
      <c r="V481" s="182" t="s">
        <v>8426</v>
      </c>
      <c r="W481" s="182"/>
      <c r="X481" t="s">
        <v>11235</v>
      </c>
      <c r="Y481" t="s">
        <v>11283</v>
      </c>
    </row>
    <row r="482" spans="1:25" x14ac:dyDescent="0.25">
      <c r="A482" s="175" t="s">
        <v>11571</v>
      </c>
      <c r="B482" t="s">
        <v>11709</v>
      </c>
      <c r="C482" s="179" t="str">
        <f t="shared" si="37"/>
        <v>CM:WQXTEST16465:M1999</v>
      </c>
      <c r="D482" s="178" t="s">
        <v>11775</v>
      </c>
      <c r="E482" s="178" t="s">
        <v>11774</v>
      </c>
      <c r="F482" s="276">
        <v>36446</v>
      </c>
      <c r="G482" s="239">
        <f t="shared" si="38"/>
        <v>36161</v>
      </c>
      <c r="H482" s="239">
        <f t="shared" si="39"/>
        <v>36525</v>
      </c>
      <c r="I482" s="175" t="s">
        <v>11772</v>
      </c>
      <c r="J482" s="24" t="s">
        <v>8637</v>
      </c>
      <c r="K482" s="175" t="s">
        <v>11771</v>
      </c>
      <c r="L482" s="175" t="s">
        <v>11726</v>
      </c>
      <c r="M482" s="181">
        <f t="shared" si="40"/>
        <v>36446</v>
      </c>
      <c r="N482" s="181"/>
      <c r="Q482" s="182" t="s">
        <v>1005</v>
      </c>
      <c r="T482" s="181" t="s">
        <v>11304</v>
      </c>
      <c r="U482">
        <v>341</v>
      </c>
      <c r="V482" s="182" t="s">
        <v>8426</v>
      </c>
      <c r="W482" s="182"/>
      <c r="X482" t="s">
        <v>11235</v>
      </c>
      <c r="Y482" t="s">
        <v>11283</v>
      </c>
    </row>
    <row r="483" spans="1:25" x14ac:dyDescent="0.25">
      <c r="A483" s="175" t="s">
        <v>11571</v>
      </c>
      <c r="B483" t="s">
        <v>11709</v>
      </c>
      <c r="C483" s="179" t="str">
        <f t="shared" si="37"/>
        <v>CM:WQXTEST16465:M1999</v>
      </c>
      <c r="D483" s="178" t="s">
        <v>11775</v>
      </c>
      <c r="E483" s="178" t="s">
        <v>11774</v>
      </c>
      <c r="F483" s="276">
        <v>36447</v>
      </c>
      <c r="G483" s="239">
        <f t="shared" si="38"/>
        <v>36161</v>
      </c>
      <c r="H483" s="239">
        <f t="shared" si="39"/>
        <v>36525</v>
      </c>
      <c r="I483" s="175" t="s">
        <v>11772</v>
      </c>
      <c r="J483" s="24" t="s">
        <v>8637</v>
      </c>
      <c r="K483" s="175" t="s">
        <v>11771</v>
      </c>
      <c r="L483" s="175" t="s">
        <v>11726</v>
      </c>
      <c r="M483" s="181">
        <f t="shared" si="40"/>
        <v>36447</v>
      </c>
      <c r="N483" s="181"/>
      <c r="Q483" s="182" t="s">
        <v>1005</v>
      </c>
      <c r="T483" s="181" t="s">
        <v>11304</v>
      </c>
      <c r="U483">
        <v>335</v>
      </c>
      <c r="V483" s="182" t="s">
        <v>8426</v>
      </c>
      <c r="W483" s="182"/>
      <c r="X483" t="s">
        <v>11235</v>
      </c>
      <c r="Y483" t="s">
        <v>11283</v>
      </c>
    </row>
    <row r="484" spans="1:25" x14ac:dyDescent="0.25">
      <c r="A484" s="175" t="s">
        <v>11571</v>
      </c>
      <c r="B484" t="s">
        <v>11709</v>
      </c>
      <c r="C484" s="179" t="str">
        <f t="shared" si="37"/>
        <v>CM:WQXTEST16465:M1999</v>
      </c>
      <c r="D484" s="178" t="s">
        <v>11775</v>
      </c>
      <c r="E484" s="178" t="s">
        <v>11774</v>
      </c>
      <c r="F484" s="276">
        <v>36448</v>
      </c>
      <c r="G484" s="239">
        <f t="shared" si="38"/>
        <v>36161</v>
      </c>
      <c r="H484" s="239">
        <f t="shared" si="39"/>
        <v>36525</v>
      </c>
      <c r="I484" s="175" t="s">
        <v>11772</v>
      </c>
      <c r="J484" s="24" t="s">
        <v>8637</v>
      </c>
      <c r="K484" s="175" t="s">
        <v>11771</v>
      </c>
      <c r="L484" s="175" t="s">
        <v>11726</v>
      </c>
      <c r="M484" s="181">
        <f t="shared" si="40"/>
        <v>36448</v>
      </c>
      <c r="N484" s="181"/>
      <c r="Q484" s="182" t="s">
        <v>1005</v>
      </c>
      <c r="T484" s="181" t="s">
        <v>11304</v>
      </c>
      <c r="U484">
        <v>311</v>
      </c>
      <c r="V484" s="182" t="s">
        <v>8426</v>
      </c>
      <c r="W484" s="182"/>
      <c r="X484" t="s">
        <v>11235</v>
      </c>
      <c r="Y484" t="s">
        <v>11283</v>
      </c>
    </row>
    <row r="485" spans="1:25" x14ac:dyDescent="0.25">
      <c r="A485" s="175" t="s">
        <v>11571</v>
      </c>
      <c r="B485" t="s">
        <v>11709</v>
      </c>
      <c r="C485" s="179" t="str">
        <f t="shared" si="37"/>
        <v>CM:WQXTEST16465:M1999</v>
      </c>
      <c r="D485" s="178" t="s">
        <v>11775</v>
      </c>
      <c r="E485" s="178" t="s">
        <v>11774</v>
      </c>
      <c r="F485" s="276">
        <v>36449</v>
      </c>
      <c r="G485" s="239">
        <f t="shared" si="38"/>
        <v>36161</v>
      </c>
      <c r="H485" s="239">
        <f t="shared" si="39"/>
        <v>36525</v>
      </c>
      <c r="I485" s="175" t="s">
        <v>11772</v>
      </c>
      <c r="J485" s="24" t="s">
        <v>8637</v>
      </c>
      <c r="K485" s="175" t="s">
        <v>11771</v>
      </c>
      <c r="L485" s="175" t="s">
        <v>11726</v>
      </c>
      <c r="M485" s="181">
        <f t="shared" si="40"/>
        <v>36449</v>
      </c>
      <c r="N485" s="181"/>
      <c r="Q485" s="182" t="s">
        <v>1005</v>
      </c>
      <c r="T485" s="181" t="s">
        <v>11304</v>
      </c>
      <c r="U485">
        <v>326</v>
      </c>
      <c r="V485" s="182" t="s">
        <v>8426</v>
      </c>
      <c r="W485" s="182"/>
      <c r="X485" t="s">
        <v>11235</v>
      </c>
      <c r="Y485" t="s">
        <v>11283</v>
      </c>
    </row>
    <row r="486" spans="1:25" x14ac:dyDescent="0.25">
      <c r="A486" s="175" t="s">
        <v>11571</v>
      </c>
      <c r="B486" t="s">
        <v>11709</v>
      </c>
      <c r="C486" s="179" t="str">
        <f t="shared" si="37"/>
        <v>CM:WQXTEST16465:M1999</v>
      </c>
      <c r="D486" s="178" t="s">
        <v>11775</v>
      </c>
      <c r="E486" s="178" t="s">
        <v>11774</v>
      </c>
      <c r="F486" s="276">
        <v>36450</v>
      </c>
      <c r="G486" s="239">
        <f t="shared" si="38"/>
        <v>36161</v>
      </c>
      <c r="H486" s="239">
        <f t="shared" si="39"/>
        <v>36525</v>
      </c>
      <c r="I486" s="175" t="s">
        <v>11772</v>
      </c>
      <c r="J486" s="24" t="s">
        <v>8637</v>
      </c>
      <c r="K486" s="175" t="s">
        <v>11771</v>
      </c>
      <c r="L486" s="175" t="s">
        <v>11726</v>
      </c>
      <c r="M486" s="181">
        <f t="shared" si="40"/>
        <v>36450</v>
      </c>
      <c r="N486" s="181"/>
      <c r="Q486" s="182" t="s">
        <v>1005</v>
      </c>
      <c r="T486" s="181" t="s">
        <v>11304</v>
      </c>
      <c r="U486">
        <v>329</v>
      </c>
      <c r="V486" s="182" t="s">
        <v>8426</v>
      </c>
      <c r="W486" s="182"/>
      <c r="X486" t="s">
        <v>11235</v>
      </c>
      <c r="Y486" t="s">
        <v>11283</v>
      </c>
    </row>
    <row r="487" spans="1:25" x14ac:dyDescent="0.25">
      <c r="A487" s="175" t="s">
        <v>11571</v>
      </c>
      <c r="B487" t="s">
        <v>11709</v>
      </c>
      <c r="C487" s="179" t="str">
        <f t="shared" si="37"/>
        <v>CM:WQXTEST16465:M1999</v>
      </c>
      <c r="D487" s="178" t="s">
        <v>11775</v>
      </c>
      <c r="E487" s="178" t="s">
        <v>11774</v>
      </c>
      <c r="F487" s="276">
        <v>36451</v>
      </c>
      <c r="G487" s="239">
        <f t="shared" si="38"/>
        <v>36161</v>
      </c>
      <c r="H487" s="239">
        <f t="shared" si="39"/>
        <v>36525</v>
      </c>
      <c r="I487" s="175" t="s">
        <v>11772</v>
      </c>
      <c r="J487" s="24" t="s">
        <v>8637</v>
      </c>
      <c r="K487" s="175" t="s">
        <v>11771</v>
      </c>
      <c r="L487" s="175" t="s">
        <v>11726</v>
      </c>
      <c r="M487" s="181">
        <f t="shared" si="40"/>
        <v>36451</v>
      </c>
      <c r="N487" s="181"/>
      <c r="Q487" s="182" t="s">
        <v>1005</v>
      </c>
      <c r="T487" s="181" t="s">
        <v>11304</v>
      </c>
      <c r="U487">
        <v>331</v>
      </c>
      <c r="V487" s="182" t="s">
        <v>8426</v>
      </c>
      <c r="W487" s="182"/>
      <c r="X487" t="s">
        <v>11235</v>
      </c>
      <c r="Y487" t="s">
        <v>11283</v>
      </c>
    </row>
    <row r="488" spans="1:25" x14ac:dyDescent="0.25">
      <c r="A488" s="175" t="s">
        <v>11571</v>
      </c>
      <c r="B488" t="s">
        <v>11709</v>
      </c>
      <c r="C488" s="179" t="str">
        <f t="shared" si="37"/>
        <v>CM:WQXTEST16465:M1999</v>
      </c>
      <c r="D488" s="178" t="s">
        <v>11775</v>
      </c>
      <c r="E488" s="178" t="s">
        <v>11774</v>
      </c>
      <c r="F488" s="276">
        <v>36452</v>
      </c>
      <c r="G488" s="239">
        <f t="shared" si="38"/>
        <v>36161</v>
      </c>
      <c r="H488" s="239">
        <f t="shared" si="39"/>
        <v>36525</v>
      </c>
      <c r="I488" s="175" t="s">
        <v>11772</v>
      </c>
      <c r="J488" s="24" t="s">
        <v>8637</v>
      </c>
      <c r="K488" s="175" t="s">
        <v>11771</v>
      </c>
      <c r="L488" s="175" t="s">
        <v>11726</v>
      </c>
      <c r="M488" s="181">
        <f t="shared" si="40"/>
        <v>36452</v>
      </c>
      <c r="N488" s="181"/>
      <c r="Q488" s="182" t="s">
        <v>1005</v>
      </c>
      <c r="T488" s="181" t="s">
        <v>11304</v>
      </c>
      <c r="U488">
        <v>336</v>
      </c>
      <c r="V488" s="182" t="s">
        <v>8426</v>
      </c>
      <c r="W488" s="182"/>
      <c r="X488" t="s">
        <v>11235</v>
      </c>
      <c r="Y488" t="s">
        <v>11283</v>
      </c>
    </row>
    <row r="489" spans="1:25" x14ac:dyDescent="0.25">
      <c r="A489" s="175" t="s">
        <v>11571</v>
      </c>
      <c r="B489" t="s">
        <v>11709</v>
      </c>
      <c r="C489" s="179" t="str">
        <f t="shared" si="37"/>
        <v>CM:WQXTEST16465:M1999</v>
      </c>
      <c r="D489" s="178" t="s">
        <v>11775</v>
      </c>
      <c r="E489" s="178" t="s">
        <v>11774</v>
      </c>
      <c r="F489" s="276">
        <v>36453</v>
      </c>
      <c r="G489" s="239">
        <f t="shared" si="38"/>
        <v>36161</v>
      </c>
      <c r="H489" s="239">
        <f t="shared" si="39"/>
        <v>36525</v>
      </c>
      <c r="I489" s="175" t="s">
        <v>11772</v>
      </c>
      <c r="J489" s="24" t="s">
        <v>8637</v>
      </c>
      <c r="K489" s="175" t="s">
        <v>11771</v>
      </c>
      <c r="L489" s="175" t="s">
        <v>11726</v>
      </c>
      <c r="M489" s="181">
        <f t="shared" si="40"/>
        <v>36453</v>
      </c>
      <c r="N489" s="181"/>
      <c r="Q489" s="182" t="s">
        <v>1005</v>
      </c>
      <c r="T489" s="181" t="s">
        <v>11304</v>
      </c>
      <c r="U489">
        <v>339</v>
      </c>
      <c r="V489" s="182" t="s">
        <v>8426</v>
      </c>
      <c r="W489" s="182"/>
      <c r="X489" t="s">
        <v>11235</v>
      </c>
      <c r="Y489" t="s">
        <v>11283</v>
      </c>
    </row>
    <row r="490" spans="1:25" x14ac:dyDescent="0.25">
      <c r="A490" s="175" t="s">
        <v>11571</v>
      </c>
      <c r="B490" t="s">
        <v>11709</v>
      </c>
      <c r="C490" s="179" t="str">
        <f t="shared" si="37"/>
        <v>CM:WQXTEST16465:M1999</v>
      </c>
      <c r="D490" s="178" t="s">
        <v>11775</v>
      </c>
      <c r="E490" s="178" t="s">
        <v>11774</v>
      </c>
      <c r="F490" s="276">
        <v>36454</v>
      </c>
      <c r="G490" s="239">
        <f t="shared" si="38"/>
        <v>36161</v>
      </c>
      <c r="H490" s="239">
        <f t="shared" si="39"/>
        <v>36525</v>
      </c>
      <c r="I490" s="175" t="s">
        <v>11772</v>
      </c>
      <c r="J490" s="24" t="s">
        <v>8637</v>
      </c>
      <c r="K490" s="175" t="s">
        <v>11771</v>
      </c>
      <c r="L490" s="175" t="s">
        <v>11726</v>
      </c>
      <c r="M490" s="181">
        <f t="shared" si="40"/>
        <v>36454</v>
      </c>
      <c r="N490" s="181"/>
      <c r="Q490" s="182" t="s">
        <v>1005</v>
      </c>
      <c r="T490" s="181" t="s">
        <v>11304</v>
      </c>
      <c r="U490">
        <v>340</v>
      </c>
      <c r="V490" s="182" t="s">
        <v>8426</v>
      </c>
      <c r="W490" s="182"/>
      <c r="X490" t="s">
        <v>11235</v>
      </c>
      <c r="Y490" t="s">
        <v>11283</v>
      </c>
    </row>
    <row r="491" spans="1:25" x14ac:dyDescent="0.25">
      <c r="A491" s="175" t="s">
        <v>11571</v>
      </c>
      <c r="B491" t="s">
        <v>11709</v>
      </c>
      <c r="C491" s="179" t="str">
        <f t="shared" si="37"/>
        <v>CM:WQXTEST16465:M1999</v>
      </c>
      <c r="D491" s="178" t="s">
        <v>11775</v>
      </c>
      <c r="E491" s="178" t="s">
        <v>11774</v>
      </c>
      <c r="F491" s="276">
        <v>36455</v>
      </c>
      <c r="G491" s="239">
        <f t="shared" si="38"/>
        <v>36161</v>
      </c>
      <c r="H491" s="239">
        <f t="shared" si="39"/>
        <v>36525</v>
      </c>
      <c r="I491" s="175" t="s">
        <v>11772</v>
      </c>
      <c r="J491" s="24" t="s">
        <v>8637</v>
      </c>
      <c r="K491" s="175" t="s">
        <v>11771</v>
      </c>
      <c r="L491" s="175" t="s">
        <v>11726</v>
      </c>
      <c r="M491" s="181">
        <f t="shared" si="40"/>
        <v>36455</v>
      </c>
      <c r="N491" s="181"/>
      <c r="Q491" s="182" t="s">
        <v>1005</v>
      </c>
      <c r="T491" s="181" t="s">
        <v>11304</v>
      </c>
      <c r="U491">
        <v>342</v>
      </c>
      <c r="V491" s="182" t="s">
        <v>8426</v>
      </c>
      <c r="W491" s="182"/>
      <c r="X491" t="s">
        <v>11235</v>
      </c>
      <c r="Y491" t="s">
        <v>11283</v>
      </c>
    </row>
    <row r="492" spans="1:25" x14ac:dyDescent="0.25">
      <c r="A492" s="175" t="s">
        <v>11571</v>
      </c>
      <c r="B492" t="s">
        <v>11709</v>
      </c>
      <c r="C492" s="179" t="str">
        <f t="shared" si="37"/>
        <v>CM:WQXTEST16465:M1999</v>
      </c>
      <c r="D492" s="178" t="s">
        <v>11775</v>
      </c>
      <c r="E492" s="178" t="s">
        <v>11774</v>
      </c>
      <c r="F492" s="276">
        <v>36456</v>
      </c>
      <c r="G492" s="239">
        <f t="shared" si="38"/>
        <v>36161</v>
      </c>
      <c r="H492" s="239">
        <f t="shared" si="39"/>
        <v>36525</v>
      </c>
      <c r="I492" s="175" t="s">
        <v>11772</v>
      </c>
      <c r="J492" s="24" t="s">
        <v>8637</v>
      </c>
      <c r="K492" s="175" t="s">
        <v>11771</v>
      </c>
      <c r="L492" s="175" t="s">
        <v>11726</v>
      </c>
      <c r="M492" s="181">
        <f t="shared" si="40"/>
        <v>36456</v>
      </c>
      <c r="N492" s="181"/>
      <c r="Q492" s="182" t="s">
        <v>1005</v>
      </c>
      <c r="T492" s="181" t="s">
        <v>11304</v>
      </c>
      <c r="U492">
        <v>342</v>
      </c>
      <c r="V492" s="182" t="s">
        <v>8426</v>
      </c>
      <c r="W492" s="182"/>
      <c r="X492" t="s">
        <v>11235</v>
      </c>
      <c r="Y492" t="s">
        <v>11283</v>
      </c>
    </row>
    <row r="493" spans="1:25" x14ac:dyDescent="0.25">
      <c r="A493" s="175" t="s">
        <v>11571</v>
      </c>
      <c r="B493" t="s">
        <v>11709</v>
      </c>
      <c r="C493" s="179" t="str">
        <f t="shared" si="37"/>
        <v>CM:WQXTEST16465:M1999</v>
      </c>
      <c r="D493" s="178" t="s">
        <v>11775</v>
      </c>
      <c r="E493" s="178" t="s">
        <v>11774</v>
      </c>
      <c r="F493" s="276">
        <v>36457</v>
      </c>
      <c r="G493" s="239">
        <f t="shared" si="38"/>
        <v>36161</v>
      </c>
      <c r="H493" s="239">
        <f t="shared" si="39"/>
        <v>36525</v>
      </c>
      <c r="I493" s="175" t="s">
        <v>11772</v>
      </c>
      <c r="J493" s="24" t="s">
        <v>8637</v>
      </c>
      <c r="K493" s="175" t="s">
        <v>11771</v>
      </c>
      <c r="L493" s="175" t="s">
        <v>11726</v>
      </c>
      <c r="M493" s="181">
        <f t="shared" si="40"/>
        <v>36457</v>
      </c>
      <c r="N493" s="181"/>
      <c r="Q493" s="182" t="s">
        <v>1005</v>
      </c>
      <c r="T493" s="181" t="s">
        <v>11304</v>
      </c>
      <c r="U493">
        <v>343</v>
      </c>
      <c r="V493" s="182" t="s">
        <v>8426</v>
      </c>
      <c r="W493" s="182"/>
      <c r="X493" t="s">
        <v>11235</v>
      </c>
      <c r="Y493" t="s">
        <v>11283</v>
      </c>
    </row>
    <row r="494" spans="1:25" x14ac:dyDescent="0.25">
      <c r="A494" s="175" t="s">
        <v>11571</v>
      </c>
      <c r="B494" t="s">
        <v>11709</v>
      </c>
      <c r="C494" s="179" t="str">
        <f t="shared" si="37"/>
        <v>CM:WQXTEST16465:M1999</v>
      </c>
      <c r="D494" s="178" t="s">
        <v>11775</v>
      </c>
      <c r="E494" s="178" t="s">
        <v>11774</v>
      </c>
      <c r="F494" s="276">
        <v>36458</v>
      </c>
      <c r="G494" s="239">
        <f t="shared" si="38"/>
        <v>36161</v>
      </c>
      <c r="H494" s="239">
        <f t="shared" si="39"/>
        <v>36525</v>
      </c>
      <c r="I494" s="175" t="s">
        <v>11772</v>
      </c>
      <c r="J494" s="24" t="s">
        <v>8637</v>
      </c>
      <c r="K494" s="175" t="s">
        <v>11771</v>
      </c>
      <c r="L494" s="175" t="s">
        <v>11726</v>
      </c>
      <c r="M494" s="181">
        <f t="shared" si="40"/>
        <v>36458</v>
      </c>
      <c r="N494" s="181"/>
      <c r="Q494" s="182" t="s">
        <v>1005</v>
      </c>
      <c r="T494" s="181" t="s">
        <v>11304</v>
      </c>
      <c r="U494">
        <v>345</v>
      </c>
      <c r="V494" s="182" t="s">
        <v>8426</v>
      </c>
      <c r="W494" s="182"/>
      <c r="X494" t="s">
        <v>11235</v>
      </c>
      <c r="Y494" t="s">
        <v>11283</v>
      </c>
    </row>
    <row r="495" spans="1:25" x14ac:dyDescent="0.25">
      <c r="A495" s="175" t="s">
        <v>11571</v>
      </c>
      <c r="B495" t="s">
        <v>11709</v>
      </c>
      <c r="C495" s="179" t="str">
        <f t="shared" si="37"/>
        <v>CM:WQXTEST16465:M1999</v>
      </c>
      <c r="D495" s="178" t="s">
        <v>11775</v>
      </c>
      <c r="E495" s="178" t="s">
        <v>11774</v>
      </c>
      <c r="F495" s="276">
        <v>36459</v>
      </c>
      <c r="G495" s="239">
        <f t="shared" si="38"/>
        <v>36161</v>
      </c>
      <c r="H495" s="239">
        <f t="shared" si="39"/>
        <v>36525</v>
      </c>
      <c r="I495" s="175" t="s">
        <v>11772</v>
      </c>
      <c r="J495" s="24" t="s">
        <v>8637</v>
      </c>
      <c r="K495" s="175" t="s">
        <v>11771</v>
      </c>
      <c r="L495" s="175" t="s">
        <v>11726</v>
      </c>
      <c r="M495" s="181">
        <f t="shared" si="40"/>
        <v>36459</v>
      </c>
      <c r="N495" s="181"/>
      <c r="Q495" s="182" t="s">
        <v>1005</v>
      </c>
      <c r="T495" s="181" t="s">
        <v>11304</v>
      </c>
      <c r="U495">
        <v>345</v>
      </c>
      <c r="V495" s="182" t="s">
        <v>8426</v>
      </c>
      <c r="W495" s="182"/>
      <c r="X495" t="s">
        <v>11235</v>
      </c>
      <c r="Y495" t="s">
        <v>11283</v>
      </c>
    </row>
    <row r="496" spans="1:25" x14ac:dyDescent="0.25">
      <c r="A496" s="175" t="s">
        <v>11571</v>
      </c>
      <c r="B496" t="s">
        <v>11709</v>
      </c>
      <c r="C496" s="179" t="str">
        <f t="shared" si="37"/>
        <v>CM:WQXTEST16465:M1999</v>
      </c>
      <c r="D496" s="178" t="s">
        <v>11775</v>
      </c>
      <c r="E496" s="178" t="s">
        <v>11774</v>
      </c>
      <c r="F496" s="276">
        <v>36460</v>
      </c>
      <c r="G496" s="239">
        <f t="shared" si="38"/>
        <v>36161</v>
      </c>
      <c r="H496" s="239">
        <f t="shared" si="39"/>
        <v>36525</v>
      </c>
      <c r="I496" s="175" t="s">
        <v>11772</v>
      </c>
      <c r="J496" s="24" t="s">
        <v>8637</v>
      </c>
      <c r="K496" s="175" t="s">
        <v>11771</v>
      </c>
      <c r="L496" s="175" t="s">
        <v>11726</v>
      </c>
      <c r="M496" s="181">
        <f t="shared" si="40"/>
        <v>36460</v>
      </c>
      <c r="N496" s="181"/>
      <c r="Q496" s="182" t="s">
        <v>1005</v>
      </c>
      <c r="T496" s="181" t="s">
        <v>11304</v>
      </c>
      <c r="U496">
        <v>352</v>
      </c>
      <c r="V496" s="182" t="s">
        <v>8426</v>
      </c>
      <c r="W496" s="182"/>
      <c r="X496" t="s">
        <v>11235</v>
      </c>
      <c r="Y496" t="s">
        <v>11283</v>
      </c>
    </row>
    <row r="497" spans="1:25" x14ac:dyDescent="0.25">
      <c r="A497" s="175" t="s">
        <v>11571</v>
      </c>
      <c r="B497" t="s">
        <v>11709</v>
      </c>
      <c r="C497" s="179" t="str">
        <f t="shared" si="37"/>
        <v>CM:WQXTEST16465:M1999</v>
      </c>
      <c r="D497" s="178" t="s">
        <v>11775</v>
      </c>
      <c r="E497" s="178" t="s">
        <v>11774</v>
      </c>
      <c r="F497" s="276">
        <v>36461</v>
      </c>
      <c r="G497" s="239">
        <f t="shared" si="38"/>
        <v>36161</v>
      </c>
      <c r="H497" s="239">
        <f t="shared" si="39"/>
        <v>36525</v>
      </c>
      <c r="I497" s="175" t="s">
        <v>11772</v>
      </c>
      <c r="J497" s="24" t="s">
        <v>8637</v>
      </c>
      <c r="K497" s="175" t="s">
        <v>11771</v>
      </c>
      <c r="L497" s="175" t="s">
        <v>11726</v>
      </c>
      <c r="M497" s="181">
        <f t="shared" si="40"/>
        <v>36461</v>
      </c>
      <c r="N497" s="181"/>
      <c r="Q497" s="182" t="s">
        <v>1005</v>
      </c>
      <c r="T497" s="181" t="s">
        <v>11304</v>
      </c>
      <c r="U497">
        <v>339</v>
      </c>
      <c r="V497" s="182" t="s">
        <v>8426</v>
      </c>
      <c r="W497" s="182"/>
      <c r="X497" t="s">
        <v>11235</v>
      </c>
      <c r="Y497" t="s">
        <v>11283</v>
      </c>
    </row>
    <row r="498" spans="1:25" x14ac:dyDescent="0.25">
      <c r="A498" s="175" t="s">
        <v>11571</v>
      </c>
      <c r="B498" t="s">
        <v>11709</v>
      </c>
      <c r="C498" s="179" t="str">
        <f t="shared" si="37"/>
        <v>CM:WQXTEST16465:M1999</v>
      </c>
      <c r="D498" s="178" t="s">
        <v>11775</v>
      </c>
      <c r="E498" s="178" t="s">
        <v>11774</v>
      </c>
      <c r="F498" s="276">
        <v>36462</v>
      </c>
      <c r="G498" s="239">
        <f t="shared" si="38"/>
        <v>36161</v>
      </c>
      <c r="H498" s="239">
        <f t="shared" si="39"/>
        <v>36525</v>
      </c>
      <c r="I498" s="175" t="s">
        <v>11772</v>
      </c>
      <c r="J498" s="24" t="s">
        <v>8637</v>
      </c>
      <c r="K498" s="175" t="s">
        <v>11771</v>
      </c>
      <c r="L498" s="175" t="s">
        <v>11726</v>
      </c>
      <c r="M498" s="181">
        <f t="shared" si="40"/>
        <v>36462</v>
      </c>
      <c r="N498" s="181"/>
      <c r="Q498" s="182" t="s">
        <v>1005</v>
      </c>
      <c r="T498" s="181" t="s">
        <v>11304</v>
      </c>
      <c r="U498">
        <v>352</v>
      </c>
      <c r="V498" s="182" t="s">
        <v>8426</v>
      </c>
      <c r="W498" s="182"/>
      <c r="X498" t="s">
        <v>11235</v>
      </c>
      <c r="Y498" t="s">
        <v>11283</v>
      </c>
    </row>
    <row r="499" spans="1:25" x14ac:dyDescent="0.25">
      <c r="A499" s="175" t="s">
        <v>11571</v>
      </c>
      <c r="B499" t="s">
        <v>11709</v>
      </c>
      <c r="C499" s="179" t="str">
        <f t="shared" si="37"/>
        <v>CM:WQXTEST16465:M1999</v>
      </c>
      <c r="D499" s="178" t="s">
        <v>11775</v>
      </c>
      <c r="E499" s="178" t="s">
        <v>11774</v>
      </c>
      <c r="F499" s="276">
        <v>36463</v>
      </c>
      <c r="G499" s="239">
        <f t="shared" si="38"/>
        <v>36161</v>
      </c>
      <c r="H499" s="239">
        <f t="shared" si="39"/>
        <v>36525</v>
      </c>
      <c r="I499" s="175" t="s">
        <v>11772</v>
      </c>
      <c r="J499" s="24" t="s">
        <v>8637</v>
      </c>
      <c r="K499" s="175" t="s">
        <v>11771</v>
      </c>
      <c r="L499" s="175" t="s">
        <v>11726</v>
      </c>
      <c r="M499" s="181">
        <f t="shared" si="40"/>
        <v>36463</v>
      </c>
      <c r="N499" s="181"/>
      <c r="Q499" s="182" t="s">
        <v>1005</v>
      </c>
      <c r="T499" s="181" t="s">
        <v>11304</v>
      </c>
      <c r="U499">
        <v>351</v>
      </c>
      <c r="V499" s="182" t="s">
        <v>8426</v>
      </c>
      <c r="W499" s="182"/>
      <c r="X499" t="s">
        <v>11235</v>
      </c>
      <c r="Y499" t="s">
        <v>11283</v>
      </c>
    </row>
    <row r="500" spans="1:25" x14ac:dyDescent="0.25">
      <c r="A500" s="175" t="s">
        <v>11571</v>
      </c>
      <c r="B500" t="s">
        <v>11709</v>
      </c>
      <c r="C500" s="179" t="str">
        <f t="shared" si="37"/>
        <v>CM:WQXTEST16465:M1999</v>
      </c>
      <c r="D500" s="178" t="s">
        <v>11775</v>
      </c>
      <c r="E500" s="178" t="s">
        <v>11774</v>
      </c>
      <c r="F500" s="276">
        <v>36464</v>
      </c>
      <c r="G500" s="239">
        <f t="shared" si="38"/>
        <v>36161</v>
      </c>
      <c r="H500" s="239">
        <f>DATE(YEAR(G500),12,DAY(31))</f>
        <v>36525</v>
      </c>
      <c r="I500" s="175" t="s">
        <v>11772</v>
      </c>
      <c r="J500" s="24" t="s">
        <v>8637</v>
      </c>
      <c r="K500" s="175" t="s">
        <v>11771</v>
      </c>
      <c r="L500" s="175" t="s">
        <v>11726</v>
      </c>
      <c r="M500" s="181">
        <f t="shared" si="40"/>
        <v>36464</v>
      </c>
      <c r="N500" s="181"/>
      <c r="Q500" s="182" t="s">
        <v>1005</v>
      </c>
      <c r="T500" s="181" t="s">
        <v>11304</v>
      </c>
      <c r="U500">
        <v>356</v>
      </c>
      <c r="V500" s="182" t="s">
        <v>8426</v>
      </c>
      <c r="W500" s="182"/>
      <c r="X500" t="s">
        <v>11235</v>
      </c>
      <c r="Y500" t="s">
        <v>11283</v>
      </c>
    </row>
    <row r="501" spans="1:25" x14ac:dyDescent="0.25">
      <c r="A501" s="190" t="s">
        <v>11571</v>
      </c>
      <c r="B501" s="191" t="s">
        <v>11711</v>
      </c>
      <c r="C501" s="192" t="str">
        <f t="shared" ref="C501:C564" si="41">"CM:"&amp;B501&amp;":M"&amp;LEFT(F501,4)</f>
        <v>CM:WQXTEST27576:M2000</v>
      </c>
      <c r="D501" s="193" t="s">
        <v>11775</v>
      </c>
      <c r="E501" s="193" t="s">
        <v>11774</v>
      </c>
      <c r="F501" s="278" t="s">
        <v>11579</v>
      </c>
      <c r="G501" s="214">
        <f>DATE(LEFT(F501,4),1,1)</f>
        <v>36526</v>
      </c>
      <c r="H501" s="69">
        <f>DATE(LEFT(F501,4),12+1,0)</f>
        <v>36891</v>
      </c>
      <c r="I501" s="175" t="s">
        <v>11772</v>
      </c>
      <c r="J501" s="24" t="s">
        <v>8637</v>
      </c>
      <c r="K501" s="175" t="s">
        <v>11771</v>
      </c>
      <c r="L501" s="6" t="s">
        <v>11578</v>
      </c>
      <c r="M501" s="69">
        <f t="shared" ref="M501:M509" si="42">DATE(LEFT(F501,4),RIGHT(F501,2),1)</f>
        <v>36526</v>
      </c>
      <c r="N501" s="69">
        <f t="shared" ref="N501:N533" si="43">DATE(LEFT(F501,4),1+RIGHT(F501,2),0)</f>
        <v>36556</v>
      </c>
      <c r="Q501" s="181" t="s">
        <v>2674</v>
      </c>
      <c r="T501" s="6" t="s">
        <v>11304</v>
      </c>
      <c r="U501">
        <v>13660</v>
      </c>
      <c r="V501" s="6" t="s">
        <v>9144</v>
      </c>
      <c r="X501" t="s">
        <v>11235</v>
      </c>
      <c r="Y501" t="s">
        <v>11283</v>
      </c>
    </row>
    <row r="502" spans="1:25" x14ac:dyDescent="0.25">
      <c r="A502" s="175" t="s">
        <v>11571</v>
      </c>
      <c r="B502" t="s">
        <v>11711</v>
      </c>
      <c r="C502" s="179" t="str">
        <f t="shared" si="41"/>
        <v>CM:WQXTEST27576:M2000</v>
      </c>
      <c r="D502" s="178" t="s">
        <v>11775</v>
      </c>
      <c r="E502" s="178" t="s">
        <v>11774</v>
      </c>
      <c r="F502" s="278" t="s">
        <v>11579</v>
      </c>
      <c r="G502" s="196">
        <f t="shared" ref="G502:G586" si="44">DATE(LEFT(F502,4),1,1)</f>
        <v>36526</v>
      </c>
      <c r="H502" s="196">
        <f t="shared" ref="H502:H586" si="45">DATE(LEFT(F502,4),12+1,0)</f>
        <v>36891</v>
      </c>
      <c r="I502" s="175" t="s">
        <v>11772</v>
      </c>
      <c r="J502" s="24" t="s">
        <v>8637</v>
      </c>
      <c r="K502" s="175" t="s">
        <v>11771</v>
      </c>
      <c r="L502" s="6" t="s">
        <v>11578</v>
      </c>
      <c r="M502" s="69">
        <f t="shared" si="42"/>
        <v>36526</v>
      </c>
      <c r="N502" s="69">
        <f t="shared" si="43"/>
        <v>36556</v>
      </c>
      <c r="Q502" t="s">
        <v>10005</v>
      </c>
      <c r="T502" s="6" t="s">
        <v>11304</v>
      </c>
      <c r="U502">
        <v>3.41</v>
      </c>
      <c r="V502" s="175" t="s">
        <v>11576</v>
      </c>
      <c r="X502" t="s">
        <v>11235</v>
      </c>
      <c r="Y502" t="s">
        <v>11283</v>
      </c>
    </row>
    <row r="503" spans="1:25" x14ac:dyDescent="0.25">
      <c r="A503" s="175" t="s">
        <v>11571</v>
      </c>
      <c r="B503" t="s">
        <v>11711</v>
      </c>
      <c r="C503" s="179" t="str">
        <f t="shared" si="41"/>
        <v>CM:WQXTEST27576:M2000</v>
      </c>
      <c r="D503" s="178" t="s">
        <v>11775</v>
      </c>
      <c r="E503" s="178" t="s">
        <v>11774</v>
      </c>
      <c r="F503" s="278" t="s">
        <v>11579</v>
      </c>
      <c r="G503" s="196">
        <f t="shared" si="44"/>
        <v>36526</v>
      </c>
      <c r="H503" s="196">
        <f t="shared" si="45"/>
        <v>36891</v>
      </c>
      <c r="I503" s="175" t="s">
        <v>11772</v>
      </c>
      <c r="J503" s="24" t="s">
        <v>8637</v>
      </c>
      <c r="K503" s="175" t="s">
        <v>11771</v>
      </c>
      <c r="L503" s="6" t="s">
        <v>11578</v>
      </c>
      <c r="M503" s="69">
        <f t="shared" si="42"/>
        <v>36526</v>
      </c>
      <c r="N503" s="69">
        <f t="shared" si="43"/>
        <v>36556</v>
      </c>
      <c r="Q503" s="182" t="s">
        <v>1005</v>
      </c>
      <c r="T503" s="6" t="s">
        <v>11304</v>
      </c>
      <c r="U503">
        <v>385.8</v>
      </c>
      <c r="V503" s="182" t="s">
        <v>8426</v>
      </c>
      <c r="X503" t="s">
        <v>11235</v>
      </c>
      <c r="Y503" t="s">
        <v>11283</v>
      </c>
    </row>
    <row r="504" spans="1:25" x14ac:dyDescent="0.25">
      <c r="A504" s="175" t="s">
        <v>11571</v>
      </c>
      <c r="B504" t="s">
        <v>11711</v>
      </c>
      <c r="C504" s="179" t="str">
        <f t="shared" si="41"/>
        <v>CM:WQXTEST27576:M2000</v>
      </c>
      <c r="D504" s="178" t="s">
        <v>11775</v>
      </c>
      <c r="E504" s="178" t="s">
        <v>11774</v>
      </c>
      <c r="F504" s="278" t="s">
        <v>11579</v>
      </c>
      <c r="G504" s="196">
        <f t="shared" si="44"/>
        <v>36526</v>
      </c>
      <c r="H504" s="196">
        <f t="shared" si="45"/>
        <v>36891</v>
      </c>
      <c r="I504" s="175" t="s">
        <v>11772</v>
      </c>
      <c r="J504" s="24" t="s">
        <v>8637</v>
      </c>
      <c r="K504" s="175" t="s">
        <v>11771</v>
      </c>
      <c r="L504" s="197" t="s">
        <v>11762</v>
      </c>
      <c r="M504" s="198">
        <f t="shared" si="42"/>
        <v>36526</v>
      </c>
      <c r="N504" s="198">
        <f t="shared" si="43"/>
        <v>36556</v>
      </c>
      <c r="Q504" s="181" t="s">
        <v>2674</v>
      </c>
      <c r="T504" s="6" t="s">
        <v>11304</v>
      </c>
      <c r="U504">
        <v>13660</v>
      </c>
      <c r="V504" s="6" t="s">
        <v>9144</v>
      </c>
      <c r="X504" t="s">
        <v>11235</v>
      </c>
      <c r="Y504" t="s">
        <v>11283</v>
      </c>
    </row>
    <row r="505" spans="1:25" x14ac:dyDescent="0.25">
      <c r="A505" s="175" t="s">
        <v>11571</v>
      </c>
      <c r="B505" t="s">
        <v>11711</v>
      </c>
      <c r="C505" s="179" t="str">
        <f t="shared" si="41"/>
        <v>CM:WQXTEST27576:M2000</v>
      </c>
      <c r="D505" s="178" t="s">
        <v>11775</v>
      </c>
      <c r="E505" s="178" t="s">
        <v>11774</v>
      </c>
      <c r="F505" s="278" t="s">
        <v>11579</v>
      </c>
      <c r="G505" s="196">
        <f t="shared" si="44"/>
        <v>36526</v>
      </c>
      <c r="H505" s="196">
        <f t="shared" si="45"/>
        <v>36891</v>
      </c>
      <c r="I505" s="175" t="s">
        <v>11772</v>
      </c>
      <c r="J505" s="24" t="s">
        <v>8637</v>
      </c>
      <c r="K505" s="175" t="s">
        <v>11771</v>
      </c>
      <c r="L505" s="197" t="s">
        <v>11762</v>
      </c>
      <c r="M505" s="198">
        <f t="shared" si="42"/>
        <v>36526</v>
      </c>
      <c r="N505" s="198">
        <f t="shared" si="43"/>
        <v>36556</v>
      </c>
      <c r="Q505" t="s">
        <v>10005</v>
      </c>
      <c r="T505" s="6" t="s">
        <v>11304</v>
      </c>
      <c r="U505">
        <v>3.41</v>
      </c>
      <c r="V505" s="175" t="s">
        <v>11576</v>
      </c>
      <c r="X505" t="s">
        <v>11235</v>
      </c>
      <c r="Y505" t="s">
        <v>11283</v>
      </c>
    </row>
    <row r="506" spans="1:25" x14ac:dyDescent="0.25">
      <c r="A506" s="175" t="s">
        <v>11571</v>
      </c>
      <c r="B506" t="s">
        <v>11711</v>
      </c>
      <c r="C506" s="179" t="str">
        <f t="shared" si="41"/>
        <v>CM:WQXTEST27576:M2000</v>
      </c>
      <c r="D506" s="178" t="s">
        <v>11775</v>
      </c>
      <c r="E506" s="178" t="s">
        <v>11774</v>
      </c>
      <c r="F506" s="278" t="s">
        <v>11579</v>
      </c>
      <c r="G506" s="196">
        <f t="shared" si="44"/>
        <v>36526</v>
      </c>
      <c r="H506" s="196">
        <f t="shared" si="45"/>
        <v>36891</v>
      </c>
      <c r="I506" s="175" t="s">
        <v>11772</v>
      </c>
      <c r="J506" s="24" t="s">
        <v>8637</v>
      </c>
      <c r="K506" s="175" t="s">
        <v>11771</v>
      </c>
      <c r="L506" s="197" t="s">
        <v>11762</v>
      </c>
      <c r="M506" s="198">
        <f t="shared" si="42"/>
        <v>36526</v>
      </c>
      <c r="N506" s="198">
        <f t="shared" si="43"/>
        <v>36556</v>
      </c>
      <c r="Q506" s="182" t="s">
        <v>1005</v>
      </c>
      <c r="T506" s="6" t="s">
        <v>11304</v>
      </c>
      <c r="U506">
        <v>385.8</v>
      </c>
      <c r="V506" s="182" t="s">
        <v>8426</v>
      </c>
      <c r="X506" t="s">
        <v>11235</v>
      </c>
      <c r="Y506" t="s">
        <v>11283</v>
      </c>
    </row>
    <row r="507" spans="1:25" x14ac:dyDescent="0.25">
      <c r="A507" s="175" t="s">
        <v>11571</v>
      </c>
      <c r="B507" t="s">
        <v>11711</v>
      </c>
      <c r="C507" s="179" t="str">
        <f t="shared" si="41"/>
        <v>CM:WQXTEST27576:M2000</v>
      </c>
      <c r="D507" s="178" t="s">
        <v>11775</v>
      </c>
      <c r="E507" s="178" t="s">
        <v>11774</v>
      </c>
      <c r="F507" s="278" t="s">
        <v>11579</v>
      </c>
      <c r="G507" s="196">
        <f t="shared" si="44"/>
        <v>36526</v>
      </c>
      <c r="H507" s="196">
        <f t="shared" si="45"/>
        <v>36891</v>
      </c>
      <c r="I507" s="175" t="s">
        <v>11772</v>
      </c>
      <c r="J507" s="24" t="s">
        <v>8637</v>
      </c>
      <c r="K507" s="175" t="s">
        <v>11771</v>
      </c>
      <c r="L507" s="6" t="s">
        <v>11761</v>
      </c>
      <c r="M507" s="69">
        <f t="shared" si="42"/>
        <v>36526</v>
      </c>
      <c r="N507" s="69">
        <f t="shared" si="43"/>
        <v>36556</v>
      </c>
      <c r="Q507" s="181" t="s">
        <v>2674</v>
      </c>
      <c r="T507" s="6" t="s">
        <v>11304</v>
      </c>
      <c r="U507">
        <v>13660</v>
      </c>
      <c r="V507" s="6" t="s">
        <v>9144</v>
      </c>
      <c r="X507" t="s">
        <v>11235</v>
      </c>
      <c r="Y507" t="s">
        <v>11283</v>
      </c>
    </row>
    <row r="508" spans="1:25" x14ac:dyDescent="0.25">
      <c r="A508" s="175" t="s">
        <v>11571</v>
      </c>
      <c r="B508" t="s">
        <v>11711</v>
      </c>
      <c r="C508" s="179" t="str">
        <f t="shared" si="41"/>
        <v>CM:WQXTEST27576:M2000</v>
      </c>
      <c r="D508" s="178" t="s">
        <v>11775</v>
      </c>
      <c r="E508" s="178" t="s">
        <v>11774</v>
      </c>
      <c r="F508" s="278" t="s">
        <v>11579</v>
      </c>
      <c r="G508" s="196">
        <f t="shared" si="44"/>
        <v>36526</v>
      </c>
      <c r="H508" s="196">
        <f t="shared" si="45"/>
        <v>36891</v>
      </c>
      <c r="I508" s="175" t="s">
        <v>11772</v>
      </c>
      <c r="J508" s="24" t="s">
        <v>8637</v>
      </c>
      <c r="K508" s="175" t="s">
        <v>11771</v>
      </c>
      <c r="L508" s="6" t="s">
        <v>11761</v>
      </c>
      <c r="M508" s="69">
        <f t="shared" si="42"/>
        <v>36526</v>
      </c>
      <c r="N508" s="69">
        <f t="shared" si="43"/>
        <v>36556</v>
      </c>
      <c r="Q508" t="s">
        <v>10005</v>
      </c>
      <c r="T508" s="6" t="s">
        <v>11304</v>
      </c>
      <c r="U508">
        <v>3.41</v>
      </c>
      <c r="V508" s="175" t="s">
        <v>11576</v>
      </c>
      <c r="X508" t="s">
        <v>11235</v>
      </c>
      <c r="Y508" t="s">
        <v>11283</v>
      </c>
    </row>
    <row r="509" spans="1:25" x14ac:dyDescent="0.25">
      <c r="A509" s="175" t="s">
        <v>11571</v>
      </c>
      <c r="B509" t="s">
        <v>11711</v>
      </c>
      <c r="C509" s="179" t="str">
        <f t="shared" si="41"/>
        <v>CM:WQXTEST27576:M2000</v>
      </c>
      <c r="D509" s="178" t="s">
        <v>11775</v>
      </c>
      <c r="E509" s="178" t="s">
        <v>11774</v>
      </c>
      <c r="F509" s="278" t="s">
        <v>11579</v>
      </c>
      <c r="G509" s="196">
        <f t="shared" si="44"/>
        <v>36526</v>
      </c>
      <c r="H509" s="196">
        <f t="shared" si="45"/>
        <v>36891</v>
      </c>
      <c r="I509" s="175" t="s">
        <v>11772</v>
      </c>
      <c r="J509" s="24" t="s">
        <v>8637</v>
      </c>
      <c r="K509" s="175" t="s">
        <v>11771</v>
      </c>
      <c r="L509" s="6" t="s">
        <v>11761</v>
      </c>
      <c r="M509" s="69">
        <f t="shared" si="42"/>
        <v>36526</v>
      </c>
      <c r="N509" s="69">
        <f t="shared" si="43"/>
        <v>36556</v>
      </c>
      <c r="Q509" s="182" t="s">
        <v>1005</v>
      </c>
      <c r="T509" s="6" t="s">
        <v>11304</v>
      </c>
      <c r="U509">
        <v>385.8</v>
      </c>
      <c r="V509" s="182" t="s">
        <v>8426</v>
      </c>
      <c r="X509" t="s">
        <v>11235</v>
      </c>
      <c r="Y509" t="s">
        <v>11283</v>
      </c>
    </row>
    <row r="510" spans="1:25" x14ac:dyDescent="0.25">
      <c r="A510" s="175" t="s">
        <v>11571</v>
      </c>
      <c r="B510" t="s">
        <v>11711</v>
      </c>
      <c r="C510" s="179" t="str">
        <f t="shared" si="41"/>
        <v>CM:WQXTEST27576:M2000</v>
      </c>
      <c r="D510" s="178" t="s">
        <v>11775</v>
      </c>
      <c r="E510" s="178" t="s">
        <v>11774</v>
      </c>
      <c r="F510" s="278" t="s">
        <v>11579</v>
      </c>
      <c r="G510" s="196">
        <f t="shared" si="44"/>
        <v>36526</v>
      </c>
      <c r="H510" s="196">
        <f t="shared" si="45"/>
        <v>36891</v>
      </c>
      <c r="I510" s="175" t="s">
        <v>11772</v>
      </c>
      <c r="J510" s="24" t="s">
        <v>8637</v>
      </c>
      <c r="K510" s="175" t="s">
        <v>11771</v>
      </c>
      <c r="L510" s="215" t="s">
        <v>11776</v>
      </c>
      <c r="M510" s="216">
        <f>DATE(LEFT(F510,4),RIGHT(F510,2)-0,1)</f>
        <v>36526</v>
      </c>
      <c r="N510" s="216">
        <f t="shared" si="43"/>
        <v>36556</v>
      </c>
      <c r="Q510" s="181" t="s">
        <v>2674</v>
      </c>
      <c r="T510" s="6" t="s">
        <v>11304</v>
      </c>
      <c r="U510">
        <v>5769</v>
      </c>
      <c r="V510" s="6" t="s">
        <v>9144</v>
      </c>
      <c r="X510" t="s">
        <v>11235</v>
      </c>
      <c r="Y510" t="s">
        <v>11283</v>
      </c>
    </row>
    <row r="511" spans="1:25" x14ac:dyDescent="0.25">
      <c r="A511" s="175" t="s">
        <v>11571</v>
      </c>
      <c r="B511" t="s">
        <v>11711</v>
      </c>
      <c r="C511" s="179" t="str">
        <f t="shared" si="41"/>
        <v>CM:WQXTEST27576:M2000</v>
      </c>
      <c r="D511" s="178" t="s">
        <v>11775</v>
      </c>
      <c r="E511" s="178" t="s">
        <v>11774</v>
      </c>
      <c r="F511" s="278" t="s">
        <v>11579</v>
      </c>
      <c r="G511" s="196">
        <f t="shared" si="44"/>
        <v>36526</v>
      </c>
      <c r="H511" s="196">
        <f t="shared" si="45"/>
        <v>36891</v>
      </c>
      <c r="I511" s="175" t="s">
        <v>11772</v>
      </c>
      <c r="J511" s="24" t="s">
        <v>8637</v>
      </c>
      <c r="K511" s="175" t="s">
        <v>11771</v>
      </c>
      <c r="L511" s="215" t="s">
        <v>11776</v>
      </c>
      <c r="M511" s="216">
        <f>DATE(LEFT(F511,4),RIGHT(F511,2)-0,1)</f>
        <v>36526</v>
      </c>
      <c r="N511" s="216">
        <f t="shared" si="43"/>
        <v>36556</v>
      </c>
      <c r="Q511" t="s">
        <v>10005</v>
      </c>
      <c r="T511" s="6" t="s">
        <v>11304</v>
      </c>
      <c r="U511">
        <v>2.0299999999999998</v>
      </c>
      <c r="V511" s="175" t="s">
        <v>11576</v>
      </c>
      <c r="X511" t="s">
        <v>11235</v>
      </c>
      <c r="Y511" t="s">
        <v>11283</v>
      </c>
    </row>
    <row r="512" spans="1:25" x14ac:dyDescent="0.25">
      <c r="A512" s="175" t="s">
        <v>11571</v>
      </c>
      <c r="B512" t="s">
        <v>11711</v>
      </c>
      <c r="C512" s="179" t="str">
        <f t="shared" si="41"/>
        <v>CM:WQXTEST27576:M2000</v>
      </c>
      <c r="D512" s="178" t="s">
        <v>11775</v>
      </c>
      <c r="E512" s="178" t="s">
        <v>11774</v>
      </c>
      <c r="F512" s="278" t="s">
        <v>11579</v>
      </c>
      <c r="G512" s="196">
        <f t="shared" si="44"/>
        <v>36526</v>
      </c>
      <c r="H512" s="196">
        <f t="shared" si="45"/>
        <v>36891</v>
      </c>
      <c r="I512" s="175" t="s">
        <v>11772</v>
      </c>
      <c r="J512" s="24" t="s">
        <v>8637</v>
      </c>
      <c r="K512" s="175" t="s">
        <v>11771</v>
      </c>
      <c r="L512" s="215" t="s">
        <v>11776</v>
      </c>
      <c r="M512" s="216">
        <f>DATE(LEFT(F512,4),RIGHT(F512,2)-0,1)</f>
        <v>36526</v>
      </c>
      <c r="N512" s="216">
        <f t="shared" si="43"/>
        <v>36556</v>
      </c>
      <c r="Q512" s="182" t="s">
        <v>1005</v>
      </c>
      <c r="T512" s="6" t="s">
        <v>11304</v>
      </c>
      <c r="U512">
        <v>369.2</v>
      </c>
      <c r="V512" s="182" t="s">
        <v>8426</v>
      </c>
      <c r="X512" t="s">
        <v>11235</v>
      </c>
      <c r="Y512" t="s">
        <v>11283</v>
      </c>
    </row>
    <row r="513" spans="1:25" x14ac:dyDescent="0.25">
      <c r="A513" s="175" t="s">
        <v>11571</v>
      </c>
      <c r="B513" t="s">
        <v>11711</v>
      </c>
      <c r="C513" s="179" t="str">
        <f t="shared" si="41"/>
        <v>CM:WQXTEST27576:M2000</v>
      </c>
      <c r="D513" s="178" t="s">
        <v>11775</v>
      </c>
      <c r="E513" s="178" t="s">
        <v>11774</v>
      </c>
      <c r="F513" s="278" t="s">
        <v>11580</v>
      </c>
      <c r="G513" s="196">
        <f t="shared" si="44"/>
        <v>36526</v>
      </c>
      <c r="H513" s="196">
        <f t="shared" si="45"/>
        <v>36891</v>
      </c>
      <c r="I513" s="175" t="s">
        <v>11772</v>
      </c>
      <c r="J513" s="24" t="s">
        <v>8637</v>
      </c>
      <c r="K513" s="175" t="s">
        <v>11771</v>
      </c>
      <c r="L513" s="6" t="s">
        <v>11578</v>
      </c>
      <c r="M513" s="69">
        <f>DATE(LEFT(F513,4),RIGHT(F513,2),1)</f>
        <v>36557</v>
      </c>
      <c r="N513" s="69">
        <f t="shared" si="43"/>
        <v>36585</v>
      </c>
      <c r="Q513" s="181" t="s">
        <v>2674</v>
      </c>
      <c r="T513" s="6" t="s">
        <v>11304</v>
      </c>
      <c r="U513">
        <v>13660</v>
      </c>
      <c r="V513" s="6" t="s">
        <v>9144</v>
      </c>
      <c r="X513" t="s">
        <v>11235</v>
      </c>
      <c r="Y513" t="s">
        <v>11283</v>
      </c>
    </row>
    <row r="514" spans="1:25" x14ac:dyDescent="0.25">
      <c r="A514" s="175" t="s">
        <v>11571</v>
      </c>
      <c r="B514" t="s">
        <v>11711</v>
      </c>
      <c r="C514" s="179" t="str">
        <f t="shared" si="41"/>
        <v>CM:WQXTEST27576:M2000</v>
      </c>
      <c r="D514" s="178" t="s">
        <v>11775</v>
      </c>
      <c r="E514" s="178" t="s">
        <v>11774</v>
      </c>
      <c r="F514" s="278" t="s">
        <v>11580</v>
      </c>
      <c r="G514" s="196">
        <f t="shared" si="44"/>
        <v>36526</v>
      </c>
      <c r="H514" s="196">
        <f t="shared" si="45"/>
        <v>36891</v>
      </c>
      <c r="I514" s="175" t="s">
        <v>11772</v>
      </c>
      <c r="J514" s="24" t="s">
        <v>8637</v>
      </c>
      <c r="K514" s="175" t="s">
        <v>11771</v>
      </c>
      <c r="L514" s="6" t="s">
        <v>11578</v>
      </c>
      <c r="M514" s="69">
        <f>DATE(LEFT(F514,4),RIGHT(F514,2),1)</f>
        <v>36557</v>
      </c>
      <c r="N514" s="69">
        <f t="shared" si="43"/>
        <v>36585</v>
      </c>
      <c r="Q514" t="s">
        <v>10005</v>
      </c>
      <c r="T514" s="6" t="s">
        <v>11304</v>
      </c>
      <c r="U514">
        <v>3.41</v>
      </c>
      <c r="V514" s="175" t="s">
        <v>11576</v>
      </c>
      <c r="X514" t="s">
        <v>11235</v>
      </c>
      <c r="Y514" t="s">
        <v>11283</v>
      </c>
    </row>
    <row r="515" spans="1:25" x14ac:dyDescent="0.25">
      <c r="A515" s="175" t="s">
        <v>11571</v>
      </c>
      <c r="B515" t="s">
        <v>11711</v>
      </c>
      <c r="C515" s="179" t="str">
        <f t="shared" si="41"/>
        <v>CM:WQXTEST27576:M2000</v>
      </c>
      <c r="D515" s="178" t="s">
        <v>11775</v>
      </c>
      <c r="E515" s="178" t="s">
        <v>11774</v>
      </c>
      <c r="F515" s="278" t="s">
        <v>11580</v>
      </c>
      <c r="G515" s="196">
        <f t="shared" si="44"/>
        <v>36526</v>
      </c>
      <c r="H515" s="196">
        <f t="shared" si="45"/>
        <v>36891</v>
      </c>
      <c r="I515" s="175" t="s">
        <v>11772</v>
      </c>
      <c r="J515" s="24" t="s">
        <v>8637</v>
      </c>
      <c r="K515" s="175" t="s">
        <v>11771</v>
      </c>
      <c r="L515" s="6" t="s">
        <v>11578</v>
      </c>
      <c r="M515" s="69">
        <f>DATE(LEFT(F515,4),RIGHT(F515,2),1)</f>
        <v>36557</v>
      </c>
      <c r="N515" s="69">
        <f t="shared" si="43"/>
        <v>36585</v>
      </c>
      <c r="Q515" s="182" t="s">
        <v>1005</v>
      </c>
      <c r="T515" s="6" t="s">
        <v>11304</v>
      </c>
      <c r="U515">
        <v>385.8</v>
      </c>
      <c r="V515" s="182" t="s">
        <v>8426</v>
      </c>
      <c r="X515" t="s">
        <v>11235</v>
      </c>
      <c r="Y515" t="s">
        <v>11283</v>
      </c>
    </row>
    <row r="516" spans="1:25" x14ac:dyDescent="0.25">
      <c r="A516" s="175" t="s">
        <v>11571</v>
      </c>
      <c r="B516" t="s">
        <v>11711</v>
      </c>
      <c r="C516" s="179" t="str">
        <f t="shared" si="41"/>
        <v>CM:WQXTEST27576:M2000</v>
      </c>
      <c r="D516" s="178" t="s">
        <v>11775</v>
      </c>
      <c r="E516" s="178" t="s">
        <v>11774</v>
      </c>
      <c r="F516" s="278" t="s">
        <v>11580</v>
      </c>
      <c r="G516" s="196">
        <f t="shared" si="44"/>
        <v>36526</v>
      </c>
      <c r="H516" s="196">
        <f t="shared" si="45"/>
        <v>36891</v>
      </c>
      <c r="I516" s="175" t="s">
        <v>11772</v>
      </c>
      <c r="J516" s="24" t="s">
        <v>8637</v>
      </c>
      <c r="K516" s="175" t="s">
        <v>11771</v>
      </c>
      <c r="L516" s="197" t="s">
        <v>11762</v>
      </c>
      <c r="M516" s="198">
        <f t="shared" ref="M516:M521" si="46">DATE(LEFT(F516,4),RIGHT(F516,2)-1,1)</f>
        <v>36526</v>
      </c>
      <c r="N516" s="198">
        <f t="shared" si="43"/>
        <v>36585</v>
      </c>
      <c r="Q516" s="181" t="s">
        <v>2674</v>
      </c>
      <c r="T516" s="6" t="s">
        <v>11304</v>
      </c>
      <c r="U516">
        <v>13660</v>
      </c>
      <c r="V516" s="6" t="s">
        <v>9144</v>
      </c>
      <c r="X516" t="s">
        <v>11235</v>
      </c>
      <c r="Y516" t="s">
        <v>11283</v>
      </c>
    </row>
    <row r="517" spans="1:25" x14ac:dyDescent="0.25">
      <c r="A517" s="175" t="s">
        <v>11571</v>
      </c>
      <c r="B517" t="s">
        <v>11711</v>
      </c>
      <c r="C517" s="179" t="str">
        <f t="shared" si="41"/>
        <v>CM:WQXTEST27576:M2000</v>
      </c>
      <c r="D517" s="178" t="s">
        <v>11775</v>
      </c>
      <c r="E517" s="178" t="s">
        <v>11774</v>
      </c>
      <c r="F517" s="278" t="s">
        <v>11580</v>
      </c>
      <c r="G517" s="196">
        <f t="shared" si="44"/>
        <v>36526</v>
      </c>
      <c r="H517" s="196">
        <f t="shared" si="45"/>
        <v>36891</v>
      </c>
      <c r="I517" s="175" t="s">
        <v>11772</v>
      </c>
      <c r="J517" s="24" t="s">
        <v>8637</v>
      </c>
      <c r="K517" s="175" t="s">
        <v>11771</v>
      </c>
      <c r="L517" s="197" t="s">
        <v>11762</v>
      </c>
      <c r="M517" s="198">
        <f t="shared" si="46"/>
        <v>36526</v>
      </c>
      <c r="N517" s="198">
        <f t="shared" si="43"/>
        <v>36585</v>
      </c>
      <c r="Q517" t="s">
        <v>10005</v>
      </c>
      <c r="T517" s="6" t="s">
        <v>11304</v>
      </c>
      <c r="U517">
        <v>3.41</v>
      </c>
      <c r="V517" s="175" t="s">
        <v>11576</v>
      </c>
      <c r="X517" t="s">
        <v>11235</v>
      </c>
      <c r="Y517" t="s">
        <v>11283</v>
      </c>
    </row>
    <row r="518" spans="1:25" x14ac:dyDescent="0.25">
      <c r="A518" s="175" t="s">
        <v>11571</v>
      </c>
      <c r="B518" t="s">
        <v>11711</v>
      </c>
      <c r="C518" s="179" t="str">
        <f t="shared" si="41"/>
        <v>CM:WQXTEST27576:M2000</v>
      </c>
      <c r="D518" s="178" t="s">
        <v>11775</v>
      </c>
      <c r="E518" s="178" t="s">
        <v>11774</v>
      </c>
      <c r="F518" s="278" t="s">
        <v>11580</v>
      </c>
      <c r="G518" s="196">
        <f t="shared" si="44"/>
        <v>36526</v>
      </c>
      <c r="H518" s="196">
        <f t="shared" si="45"/>
        <v>36891</v>
      </c>
      <c r="I518" s="175" t="s">
        <v>11772</v>
      </c>
      <c r="J518" s="24" t="s">
        <v>8637</v>
      </c>
      <c r="K518" s="175" t="s">
        <v>11771</v>
      </c>
      <c r="L518" s="197" t="s">
        <v>11762</v>
      </c>
      <c r="M518" s="198">
        <f t="shared" si="46"/>
        <v>36526</v>
      </c>
      <c r="N518" s="198">
        <f t="shared" si="43"/>
        <v>36585</v>
      </c>
      <c r="Q518" s="182" t="s">
        <v>1005</v>
      </c>
      <c r="T518" s="6" t="s">
        <v>11304</v>
      </c>
      <c r="U518">
        <v>385.8</v>
      </c>
      <c r="V518" s="182" t="s">
        <v>8426</v>
      </c>
      <c r="X518" t="s">
        <v>11235</v>
      </c>
      <c r="Y518" t="s">
        <v>11283</v>
      </c>
    </row>
    <row r="519" spans="1:25" x14ac:dyDescent="0.25">
      <c r="A519" s="175" t="s">
        <v>11571</v>
      </c>
      <c r="B519" t="s">
        <v>11711</v>
      </c>
      <c r="C519" s="179" t="str">
        <f t="shared" si="41"/>
        <v>CM:WQXTEST27576:M2000</v>
      </c>
      <c r="D519" s="178" t="s">
        <v>11775</v>
      </c>
      <c r="E519" s="178" t="s">
        <v>11774</v>
      </c>
      <c r="F519" s="278" t="s">
        <v>11580</v>
      </c>
      <c r="G519" s="196">
        <f t="shared" si="44"/>
        <v>36526</v>
      </c>
      <c r="H519" s="196">
        <f t="shared" si="45"/>
        <v>36891</v>
      </c>
      <c r="I519" s="175" t="s">
        <v>11772</v>
      </c>
      <c r="J519" s="24" t="s">
        <v>8637</v>
      </c>
      <c r="K519" s="175" t="s">
        <v>11771</v>
      </c>
      <c r="L519" s="197" t="s">
        <v>11761</v>
      </c>
      <c r="M519" s="198">
        <f t="shared" si="46"/>
        <v>36526</v>
      </c>
      <c r="N519" s="198">
        <f t="shared" si="43"/>
        <v>36585</v>
      </c>
      <c r="Q519" s="181" t="s">
        <v>2674</v>
      </c>
      <c r="T519" s="6" t="s">
        <v>11304</v>
      </c>
      <c r="U519">
        <v>13660</v>
      </c>
      <c r="V519" s="6" t="s">
        <v>9144</v>
      </c>
      <c r="X519" t="s">
        <v>11235</v>
      </c>
      <c r="Y519" t="s">
        <v>11283</v>
      </c>
    </row>
    <row r="520" spans="1:25" x14ac:dyDescent="0.25">
      <c r="A520" s="175" t="s">
        <v>11571</v>
      </c>
      <c r="B520" t="s">
        <v>11711</v>
      </c>
      <c r="C520" s="179" t="str">
        <f t="shared" si="41"/>
        <v>CM:WQXTEST27576:M2000</v>
      </c>
      <c r="D520" s="178" t="s">
        <v>11775</v>
      </c>
      <c r="E520" s="178" t="s">
        <v>11774</v>
      </c>
      <c r="F520" s="278" t="s">
        <v>11580</v>
      </c>
      <c r="G520" s="196">
        <f t="shared" si="44"/>
        <v>36526</v>
      </c>
      <c r="H520" s="196">
        <f t="shared" si="45"/>
        <v>36891</v>
      </c>
      <c r="I520" s="175" t="s">
        <v>11772</v>
      </c>
      <c r="J520" s="24" t="s">
        <v>8637</v>
      </c>
      <c r="K520" s="175" t="s">
        <v>11771</v>
      </c>
      <c r="L520" s="6" t="s">
        <v>11761</v>
      </c>
      <c r="M520" s="69">
        <f t="shared" si="46"/>
        <v>36526</v>
      </c>
      <c r="N520" s="69">
        <f t="shared" si="43"/>
        <v>36585</v>
      </c>
      <c r="Q520" t="s">
        <v>10005</v>
      </c>
      <c r="T520" s="6" t="s">
        <v>11304</v>
      </c>
      <c r="U520">
        <v>3.41</v>
      </c>
      <c r="V520" s="175" t="s">
        <v>11576</v>
      </c>
      <c r="X520" t="s">
        <v>11235</v>
      </c>
      <c r="Y520" t="s">
        <v>11283</v>
      </c>
    </row>
    <row r="521" spans="1:25" x14ac:dyDescent="0.25">
      <c r="A521" s="175" t="s">
        <v>11571</v>
      </c>
      <c r="B521" t="s">
        <v>11711</v>
      </c>
      <c r="C521" s="179" t="str">
        <f t="shared" si="41"/>
        <v>CM:WQXTEST27576:M2000</v>
      </c>
      <c r="D521" s="178" t="s">
        <v>11775</v>
      </c>
      <c r="E521" s="178" t="s">
        <v>11774</v>
      </c>
      <c r="F521" s="278" t="s">
        <v>11580</v>
      </c>
      <c r="G521" s="196">
        <f t="shared" si="44"/>
        <v>36526</v>
      </c>
      <c r="H521" s="196">
        <f t="shared" si="45"/>
        <v>36891</v>
      </c>
      <c r="I521" s="175" t="s">
        <v>11772</v>
      </c>
      <c r="J521" s="24" t="s">
        <v>8637</v>
      </c>
      <c r="K521" s="175" t="s">
        <v>11771</v>
      </c>
      <c r="L521" s="6" t="s">
        <v>11761</v>
      </c>
      <c r="M521" s="69">
        <f t="shared" si="46"/>
        <v>36526</v>
      </c>
      <c r="N521" s="69">
        <f t="shared" si="43"/>
        <v>36585</v>
      </c>
      <c r="Q521" s="182" t="s">
        <v>1005</v>
      </c>
      <c r="T521" s="6" t="s">
        <v>11304</v>
      </c>
      <c r="U521">
        <v>385.8</v>
      </c>
      <c r="V521" s="182" t="s">
        <v>8426</v>
      </c>
      <c r="X521" t="s">
        <v>11235</v>
      </c>
      <c r="Y521" t="s">
        <v>11283</v>
      </c>
    </row>
    <row r="522" spans="1:25" x14ac:dyDescent="0.25">
      <c r="A522" s="175" t="s">
        <v>11571</v>
      </c>
      <c r="B522" t="s">
        <v>11711</v>
      </c>
      <c r="C522" s="179" t="str">
        <f t="shared" si="41"/>
        <v>CM:WQXTEST27576:M2000</v>
      </c>
      <c r="D522" s="178" t="s">
        <v>11775</v>
      </c>
      <c r="E522" s="178" t="s">
        <v>11774</v>
      </c>
      <c r="F522" s="278" t="s">
        <v>11580</v>
      </c>
      <c r="G522" s="196">
        <f>DATE(LEFT(F522,4),1,1)</f>
        <v>36526</v>
      </c>
      <c r="H522" s="196">
        <f>DATE(LEFT(F522,4),12+1,0)</f>
        <v>36891</v>
      </c>
      <c r="I522" s="175" t="s">
        <v>11772</v>
      </c>
      <c r="J522" s="24" t="s">
        <v>8637</v>
      </c>
      <c r="K522" s="175" t="s">
        <v>11771</v>
      </c>
      <c r="L522" s="215" t="s">
        <v>11776</v>
      </c>
      <c r="M522" s="216">
        <f>DATE(LEFT(F522,4),RIGHT(F522,2)-1,1)</f>
        <v>36526</v>
      </c>
      <c r="N522" s="216">
        <f t="shared" si="43"/>
        <v>36585</v>
      </c>
      <c r="Q522" s="181" t="s">
        <v>2674</v>
      </c>
      <c r="T522" s="6" t="s">
        <v>11304</v>
      </c>
      <c r="U522">
        <v>5769</v>
      </c>
      <c r="V522" s="6" t="s">
        <v>9144</v>
      </c>
      <c r="X522" t="s">
        <v>11235</v>
      </c>
      <c r="Y522" t="s">
        <v>11283</v>
      </c>
    </row>
    <row r="523" spans="1:25" x14ac:dyDescent="0.25">
      <c r="A523" s="175" t="s">
        <v>11571</v>
      </c>
      <c r="B523" t="s">
        <v>11711</v>
      </c>
      <c r="C523" s="179" t="str">
        <f t="shared" si="41"/>
        <v>CM:WQXTEST27576:M2000</v>
      </c>
      <c r="D523" s="178" t="s">
        <v>11775</v>
      </c>
      <c r="E523" s="178" t="s">
        <v>11774</v>
      </c>
      <c r="F523" s="278" t="s">
        <v>11580</v>
      </c>
      <c r="G523" s="196">
        <f>DATE(LEFT(F523,4),1,1)</f>
        <v>36526</v>
      </c>
      <c r="H523" s="196">
        <f>DATE(LEFT(F523,4),12+1,0)</f>
        <v>36891</v>
      </c>
      <c r="I523" s="175" t="s">
        <v>11772</v>
      </c>
      <c r="J523" s="24" t="s">
        <v>8637</v>
      </c>
      <c r="K523" s="175" t="s">
        <v>11771</v>
      </c>
      <c r="L523" s="215" t="s">
        <v>11776</v>
      </c>
      <c r="M523" s="216">
        <f>DATE(LEFT(F523,4),RIGHT(F523,2)-1,1)</f>
        <v>36526</v>
      </c>
      <c r="N523" s="216">
        <f t="shared" si="43"/>
        <v>36585</v>
      </c>
      <c r="Q523" t="s">
        <v>10005</v>
      </c>
      <c r="T523" s="6" t="s">
        <v>11304</v>
      </c>
      <c r="U523">
        <v>2.0299999999999998</v>
      </c>
      <c r="V523" s="175" t="s">
        <v>11576</v>
      </c>
      <c r="X523" t="s">
        <v>11235</v>
      </c>
      <c r="Y523" t="s">
        <v>11283</v>
      </c>
    </row>
    <row r="524" spans="1:25" x14ac:dyDescent="0.25">
      <c r="A524" s="175" t="s">
        <v>11571</v>
      </c>
      <c r="B524" t="s">
        <v>11711</v>
      </c>
      <c r="C524" s="179" t="str">
        <f t="shared" si="41"/>
        <v>CM:WQXTEST27576:M2000</v>
      </c>
      <c r="D524" s="178" t="s">
        <v>11775</v>
      </c>
      <c r="E524" s="178" t="s">
        <v>11774</v>
      </c>
      <c r="F524" s="278" t="s">
        <v>11580</v>
      </c>
      <c r="G524" s="196">
        <f>DATE(LEFT(F524,4),1,1)</f>
        <v>36526</v>
      </c>
      <c r="H524" s="196">
        <f>DATE(LEFT(F524,4),12+1,0)</f>
        <v>36891</v>
      </c>
      <c r="I524" s="175" t="s">
        <v>11772</v>
      </c>
      <c r="J524" s="24" t="s">
        <v>8637</v>
      </c>
      <c r="K524" s="175" t="s">
        <v>11771</v>
      </c>
      <c r="L524" s="215" t="s">
        <v>11776</v>
      </c>
      <c r="M524" s="216">
        <f>DATE(LEFT(F524,4),RIGHT(F524,2)-1,1)</f>
        <v>36526</v>
      </c>
      <c r="N524" s="216">
        <f t="shared" si="43"/>
        <v>36585</v>
      </c>
      <c r="Q524" s="182" t="s">
        <v>1005</v>
      </c>
      <c r="T524" s="6" t="s">
        <v>11304</v>
      </c>
      <c r="U524">
        <v>369.2</v>
      </c>
      <c r="V524" s="182" t="s">
        <v>8426</v>
      </c>
      <c r="X524" t="s">
        <v>11235</v>
      </c>
      <c r="Y524" t="s">
        <v>11283</v>
      </c>
    </row>
    <row r="525" spans="1:25" x14ac:dyDescent="0.25">
      <c r="A525" s="175" t="s">
        <v>11571</v>
      </c>
      <c r="B525" t="s">
        <v>11711</v>
      </c>
      <c r="C525" s="179" t="str">
        <f t="shared" si="41"/>
        <v>CM:WQXTEST27576:M2000</v>
      </c>
      <c r="D525" s="178" t="s">
        <v>11775</v>
      </c>
      <c r="E525" s="178" t="s">
        <v>11774</v>
      </c>
      <c r="F525" s="278" t="s">
        <v>11581</v>
      </c>
      <c r="G525" s="196">
        <f t="shared" si="44"/>
        <v>36526</v>
      </c>
      <c r="H525" s="196">
        <f t="shared" si="45"/>
        <v>36891</v>
      </c>
      <c r="I525" s="175" t="s">
        <v>11772</v>
      </c>
      <c r="J525" s="24" t="s">
        <v>8637</v>
      </c>
      <c r="K525" s="175" t="s">
        <v>11771</v>
      </c>
      <c r="L525" s="6" t="s">
        <v>11578</v>
      </c>
      <c r="M525" s="69">
        <f>DATE(LEFT(F525,4),RIGHT(F525,2),1)</f>
        <v>36586</v>
      </c>
      <c r="N525" s="69">
        <f t="shared" si="43"/>
        <v>36616</v>
      </c>
      <c r="Q525" s="181" t="s">
        <v>2674</v>
      </c>
      <c r="T525" s="6" t="s">
        <v>11304</v>
      </c>
      <c r="U525">
        <v>17630</v>
      </c>
      <c r="V525" s="6" t="s">
        <v>9144</v>
      </c>
      <c r="X525" t="s">
        <v>11235</v>
      </c>
      <c r="Y525" t="s">
        <v>11283</v>
      </c>
    </row>
    <row r="526" spans="1:25" x14ac:dyDescent="0.25">
      <c r="A526" s="175" t="s">
        <v>11571</v>
      </c>
      <c r="B526" t="s">
        <v>11711</v>
      </c>
      <c r="C526" s="179" t="str">
        <f t="shared" si="41"/>
        <v>CM:WQXTEST27576:M2000</v>
      </c>
      <c r="D526" s="178" t="s">
        <v>11775</v>
      </c>
      <c r="E526" s="178" t="s">
        <v>11774</v>
      </c>
      <c r="F526" s="278" t="s">
        <v>11581</v>
      </c>
      <c r="G526" s="196">
        <f t="shared" si="44"/>
        <v>36526</v>
      </c>
      <c r="H526" s="196">
        <f t="shared" si="45"/>
        <v>36891</v>
      </c>
      <c r="I526" s="175" t="s">
        <v>11772</v>
      </c>
      <c r="J526" s="24" t="s">
        <v>8637</v>
      </c>
      <c r="K526" s="175" t="s">
        <v>11771</v>
      </c>
      <c r="L526" s="6" t="s">
        <v>11578</v>
      </c>
      <c r="M526" s="69">
        <f>DATE(LEFT(F526,4),RIGHT(F526,2),1)</f>
        <v>36586</v>
      </c>
      <c r="N526" s="69">
        <f t="shared" si="43"/>
        <v>36616</v>
      </c>
      <c r="Q526" t="s">
        <v>10005</v>
      </c>
      <c r="T526" s="6" t="s">
        <v>11304</v>
      </c>
      <c r="U526">
        <v>10.32</v>
      </c>
      <c r="V526" s="175" t="s">
        <v>11576</v>
      </c>
      <c r="X526" t="s">
        <v>11235</v>
      </c>
      <c r="Y526" t="s">
        <v>11283</v>
      </c>
    </row>
    <row r="527" spans="1:25" x14ac:dyDescent="0.25">
      <c r="A527" s="175" t="s">
        <v>11571</v>
      </c>
      <c r="B527" t="s">
        <v>11711</v>
      </c>
      <c r="C527" s="179" t="str">
        <f t="shared" si="41"/>
        <v>CM:WQXTEST27576:M2000</v>
      </c>
      <c r="D527" s="178" t="s">
        <v>11775</v>
      </c>
      <c r="E527" s="178" t="s">
        <v>11774</v>
      </c>
      <c r="F527" s="278" t="s">
        <v>11581</v>
      </c>
      <c r="G527" s="196">
        <f t="shared" si="44"/>
        <v>36526</v>
      </c>
      <c r="H527" s="196">
        <f t="shared" si="45"/>
        <v>36891</v>
      </c>
      <c r="I527" s="175" t="s">
        <v>11772</v>
      </c>
      <c r="J527" s="24" t="s">
        <v>8637</v>
      </c>
      <c r="K527" s="175" t="s">
        <v>11771</v>
      </c>
      <c r="L527" s="6" t="s">
        <v>11578</v>
      </c>
      <c r="M527" s="69">
        <f>DATE(LEFT(F527,4),RIGHT(F527,2),1)</f>
        <v>36586</v>
      </c>
      <c r="N527" s="69">
        <f t="shared" si="43"/>
        <v>36616</v>
      </c>
      <c r="Q527" s="182" t="s">
        <v>1005</v>
      </c>
      <c r="T527" s="6" t="s">
        <v>11304</v>
      </c>
      <c r="U527">
        <v>248.6</v>
      </c>
      <c r="V527" s="182" t="s">
        <v>8426</v>
      </c>
      <c r="X527" t="s">
        <v>11235</v>
      </c>
      <c r="Y527" t="s">
        <v>11283</v>
      </c>
    </row>
    <row r="528" spans="1:25" x14ac:dyDescent="0.25">
      <c r="A528" s="175" t="s">
        <v>11571</v>
      </c>
      <c r="B528" t="s">
        <v>11711</v>
      </c>
      <c r="C528" s="179" t="str">
        <f t="shared" si="41"/>
        <v>CM:WQXTEST27576:M2000</v>
      </c>
      <c r="D528" s="178" t="s">
        <v>11775</v>
      </c>
      <c r="E528" s="178" t="s">
        <v>11774</v>
      </c>
      <c r="F528" s="278" t="s">
        <v>11581</v>
      </c>
      <c r="G528" s="196">
        <f t="shared" si="44"/>
        <v>36526</v>
      </c>
      <c r="H528" s="196">
        <f t="shared" si="45"/>
        <v>36891</v>
      </c>
      <c r="I528" s="175" t="s">
        <v>11772</v>
      </c>
      <c r="J528" s="24" t="s">
        <v>8637</v>
      </c>
      <c r="K528" s="175" t="s">
        <v>11771</v>
      </c>
      <c r="L528" s="197" t="s">
        <v>11762</v>
      </c>
      <c r="M528" s="198">
        <f t="shared" ref="M528:M533" si="47">DATE(LEFT(F528,4),RIGHT(F528,2)-2,1)</f>
        <v>36526</v>
      </c>
      <c r="N528" s="198">
        <f t="shared" si="43"/>
        <v>36616</v>
      </c>
      <c r="Q528" s="181" t="s">
        <v>2674</v>
      </c>
      <c r="T528" s="6" t="s">
        <v>11304</v>
      </c>
      <c r="U528">
        <v>17630</v>
      </c>
      <c r="V528" s="6" t="s">
        <v>9144</v>
      </c>
      <c r="X528" t="s">
        <v>11235</v>
      </c>
      <c r="Y528" t="s">
        <v>11283</v>
      </c>
    </row>
    <row r="529" spans="1:25" x14ac:dyDescent="0.25">
      <c r="A529" s="175" t="s">
        <v>11571</v>
      </c>
      <c r="B529" t="s">
        <v>11711</v>
      </c>
      <c r="C529" s="179" t="str">
        <f t="shared" si="41"/>
        <v>CM:WQXTEST27576:M2000</v>
      </c>
      <c r="D529" s="178" t="s">
        <v>11775</v>
      </c>
      <c r="E529" s="178" t="s">
        <v>11774</v>
      </c>
      <c r="F529" s="278" t="s">
        <v>11581</v>
      </c>
      <c r="G529" s="196">
        <f t="shared" si="44"/>
        <v>36526</v>
      </c>
      <c r="H529" s="196">
        <f t="shared" si="45"/>
        <v>36891</v>
      </c>
      <c r="I529" s="175" t="s">
        <v>11772</v>
      </c>
      <c r="J529" s="24" t="s">
        <v>8637</v>
      </c>
      <c r="K529" s="175" t="s">
        <v>11771</v>
      </c>
      <c r="L529" s="197" t="s">
        <v>11762</v>
      </c>
      <c r="M529" s="198">
        <f t="shared" si="47"/>
        <v>36526</v>
      </c>
      <c r="N529" s="198">
        <f t="shared" si="43"/>
        <v>36616</v>
      </c>
      <c r="Q529" t="s">
        <v>10005</v>
      </c>
      <c r="T529" s="6" t="s">
        <v>11304</v>
      </c>
      <c r="U529">
        <v>10.32</v>
      </c>
      <c r="V529" s="175" t="s">
        <v>11576</v>
      </c>
      <c r="X529" t="s">
        <v>11235</v>
      </c>
      <c r="Y529" t="s">
        <v>11283</v>
      </c>
    </row>
    <row r="530" spans="1:25" x14ac:dyDescent="0.25">
      <c r="A530" s="175" t="s">
        <v>11571</v>
      </c>
      <c r="B530" t="s">
        <v>11711</v>
      </c>
      <c r="C530" s="179" t="str">
        <f t="shared" si="41"/>
        <v>CM:WQXTEST27576:M2000</v>
      </c>
      <c r="D530" s="178" t="s">
        <v>11775</v>
      </c>
      <c r="E530" s="178" t="s">
        <v>11774</v>
      </c>
      <c r="F530" s="278" t="s">
        <v>11581</v>
      </c>
      <c r="G530" s="196">
        <f t="shared" si="44"/>
        <v>36526</v>
      </c>
      <c r="H530" s="196">
        <f t="shared" si="45"/>
        <v>36891</v>
      </c>
      <c r="I530" s="175" t="s">
        <v>11772</v>
      </c>
      <c r="J530" s="24" t="s">
        <v>8637</v>
      </c>
      <c r="K530" s="175" t="s">
        <v>11771</v>
      </c>
      <c r="L530" s="197" t="s">
        <v>11762</v>
      </c>
      <c r="M530" s="198">
        <f t="shared" si="47"/>
        <v>36526</v>
      </c>
      <c r="N530" s="198">
        <f t="shared" si="43"/>
        <v>36616</v>
      </c>
      <c r="Q530" s="182" t="s">
        <v>1005</v>
      </c>
      <c r="T530" s="6" t="s">
        <v>11304</v>
      </c>
      <c r="U530">
        <v>248.6</v>
      </c>
      <c r="V530" s="182" t="s">
        <v>8426</v>
      </c>
      <c r="X530" t="s">
        <v>11235</v>
      </c>
      <c r="Y530" t="s">
        <v>11283</v>
      </c>
    </row>
    <row r="531" spans="1:25" x14ac:dyDescent="0.25">
      <c r="A531" s="175" t="s">
        <v>11571</v>
      </c>
      <c r="B531" t="s">
        <v>11711</v>
      </c>
      <c r="C531" s="179" t="str">
        <f t="shared" si="41"/>
        <v>CM:WQXTEST27576:M2000</v>
      </c>
      <c r="D531" s="178" t="s">
        <v>11775</v>
      </c>
      <c r="E531" s="178" t="s">
        <v>11774</v>
      </c>
      <c r="F531" s="278" t="s">
        <v>11581</v>
      </c>
      <c r="G531" s="196">
        <f t="shared" si="44"/>
        <v>36526</v>
      </c>
      <c r="H531" s="196">
        <f t="shared" si="45"/>
        <v>36891</v>
      </c>
      <c r="I531" s="175" t="s">
        <v>11772</v>
      </c>
      <c r="J531" s="24" t="s">
        <v>8637</v>
      </c>
      <c r="K531" s="175" t="s">
        <v>11771</v>
      </c>
      <c r="L531" s="6" t="s">
        <v>11761</v>
      </c>
      <c r="M531" s="69">
        <f t="shared" si="47"/>
        <v>36526</v>
      </c>
      <c r="N531" s="69">
        <f t="shared" si="43"/>
        <v>36616</v>
      </c>
      <c r="Q531" s="181" t="s">
        <v>2674</v>
      </c>
      <c r="T531" s="6" t="s">
        <v>11304</v>
      </c>
      <c r="U531">
        <v>17630</v>
      </c>
      <c r="V531" s="6" t="s">
        <v>9144</v>
      </c>
      <c r="X531" t="s">
        <v>11235</v>
      </c>
      <c r="Y531" t="s">
        <v>11283</v>
      </c>
    </row>
    <row r="532" spans="1:25" x14ac:dyDescent="0.25">
      <c r="A532" s="175" t="s">
        <v>11571</v>
      </c>
      <c r="B532" t="s">
        <v>11711</v>
      </c>
      <c r="C532" s="179" t="str">
        <f t="shared" si="41"/>
        <v>CM:WQXTEST27576:M2000</v>
      </c>
      <c r="D532" s="178" t="s">
        <v>11775</v>
      </c>
      <c r="E532" s="178" t="s">
        <v>11774</v>
      </c>
      <c r="F532" s="278" t="s">
        <v>11581</v>
      </c>
      <c r="G532" s="196">
        <f t="shared" si="44"/>
        <v>36526</v>
      </c>
      <c r="H532" s="196">
        <f t="shared" si="45"/>
        <v>36891</v>
      </c>
      <c r="I532" s="175" t="s">
        <v>11772</v>
      </c>
      <c r="J532" s="24" t="s">
        <v>8637</v>
      </c>
      <c r="K532" s="175" t="s">
        <v>11771</v>
      </c>
      <c r="L532" s="6" t="s">
        <v>11761</v>
      </c>
      <c r="M532" s="69">
        <f t="shared" si="47"/>
        <v>36526</v>
      </c>
      <c r="N532" s="69">
        <f t="shared" si="43"/>
        <v>36616</v>
      </c>
      <c r="Q532" t="s">
        <v>10005</v>
      </c>
      <c r="T532" s="6" t="s">
        <v>11304</v>
      </c>
      <c r="U532">
        <v>10.32</v>
      </c>
      <c r="V532" s="175" t="s">
        <v>11576</v>
      </c>
      <c r="X532" t="s">
        <v>11235</v>
      </c>
      <c r="Y532" t="s">
        <v>11283</v>
      </c>
    </row>
    <row r="533" spans="1:25" x14ac:dyDescent="0.25">
      <c r="A533" s="175" t="s">
        <v>11571</v>
      </c>
      <c r="B533" t="s">
        <v>11711</v>
      </c>
      <c r="C533" s="179" t="str">
        <f t="shared" si="41"/>
        <v>CM:WQXTEST27576:M2000</v>
      </c>
      <c r="D533" s="178" t="s">
        <v>11775</v>
      </c>
      <c r="E533" s="178" t="s">
        <v>11774</v>
      </c>
      <c r="F533" s="278" t="s">
        <v>11581</v>
      </c>
      <c r="G533" s="196">
        <f t="shared" si="44"/>
        <v>36526</v>
      </c>
      <c r="H533" s="196">
        <f t="shared" si="45"/>
        <v>36891</v>
      </c>
      <c r="I533" s="175" t="s">
        <v>11772</v>
      </c>
      <c r="J533" s="24" t="s">
        <v>8637</v>
      </c>
      <c r="K533" s="175" t="s">
        <v>11771</v>
      </c>
      <c r="L533" s="6" t="s">
        <v>11761</v>
      </c>
      <c r="M533" s="69">
        <f t="shared" si="47"/>
        <v>36526</v>
      </c>
      <c r="N533" s="69">
        <f t="shared" si="43"/>
        <v>36616</v>
      </c>
      <c r="Q533" s="182" t="s">
        <v>1005</v>
      </c>
      <c r="T533" s="6" t="s">
        <v>11304</v>
      </c>
      <c r="U533">
        <v>248.6</v>
      </c>
      <c r="V533" s="182" t="s">
        <v>8426</v>
      </c>
      <c r="X533" t="s">
        <v>11235</v>
      </c>
      <c r="Y533" t="s">
        <v>11283</v>
      </c>
    </row>
    <row r="534" spans="1:25" x14ac:dyDescent="0.25">
      <c r="A534" s="175" t="s">
        <v>11571</v>
      </c>
      <c r="B534" t="s">
        <v>11711</v>
      </c>
      <c r="C534" s="179" t="str">
        <f>"CM:"&amp;B534&amp;":M"&amp;LEFT(F534,4)</f>
        <v>CM:WQXTEST27576:M2000</v>
      </c>
      <c r="D534" s="178" t="s">
        <v>11775</v>
      </c>
      <c r="E534" s="178" t="s">
        <v>11774</v>
      </c>
      <c r="F534" s="278" t="s">
        <v>11581</v>
      </c>
      <c r="G534" s="196">
        <f t="shared" si="44"/>
        <v>36526</v>
      </c>
      <c r="H534" s="196">
        <f t="shared" si="45"/>
        <v>36891</v>
      </c>
      <c r="I534" s="175" t="s">
        <v>11772</v>
      </c>
      <c r="J534" s="24" t="s">
        <v>8637</v>
      </c>
      <c r="K534" s="175" t="s">
        <v>11771</v>
      </c>
      <c r="L534" s="215" t="s">
        <v>11776</v>
      </c>
      <c r="M534" s="216">
        <f>DATE(LEFT(F534,4),RIGHT(F534,2)-2,1)</f>
        <v>36526</v>
      </c>
      <c r="N534" s="216">
        <f>DATE(LEFT(F534,4),RIGHT(F534,2),20)</f>
        <v>36605</v>
      </c>
      <c r="Q534" s="181" t="s">
        <v>2674</v>
      </c>
      <c r="T534" s="6" t="s">
        <v>11304</v>
      </c>
      <c r="U534">
        <v>5769</v>
      </c>
      <c r="V534" s="6" t="s">
        <v>9144</v>
      </c>
      <c r="X534" t="s">
        <v>11235</v>
      </c>
      <c r="Y534" t="s">
        <v>11283</v>
      </c>
    </row>
    <row r="535" spans="1:25" x14ac:dyDescent="0.25">
      <c r="A535" s="175" t="s">
        <v>11571</v>
      </c>
      <c r="B535" t="s">
        <v>11711</v>
      </c>
      <c r="C535" s="179" t="str">
        <f>"CM:"&amp;B535&amp;":M"&amp;LEFT(F535,4)</f>
        <v>CM:WQXTEST27576:M2000</v>
      </c>
      <c r="D535" s="178" t="s">
        <v>11775</v>
      </c>
      <c r="E535" s="178" t="s">
        <v>11774</v>
      </c>
      <c r="F535" s="278" t="s">
        <v>11581</v>
      </c>
      <c r="G535" s="196">
        <f t="shared" si="44"/>
        <v>36526</v>
      </c>
      <c r="H535" s="196">
        <f t="shared" si="45"/>
        <v>36891</v>
      </c>
      <c r="I535" s="175" t="s">
        <v>11772</v>
      </c>
      <c r="J535" s="24" t="s">
        <v>8637</v>
      </c>
      <c r="K535" s="175" t="s">
        <v>11771</v>
      </c>
      <c r="L535" s="215" t="s">
        <v>11776</v>
      </c>
      <c r="M535" s="216">
        <f>DATE(LEFT(F535,4),RIGHT(F535,2)-2,1)</f>
        <v>36526</v>
      </c>
      <c r="N535" s="216">
        <f>DATE(LEFT(F535,4),RIGHT(F535,2),20)</f>
        <v>36605</v>
      </c>
      <c r="Q535" t="s">
        <v>10005</v>
      </c>
      <c r="T535" s="6" t="s">
        <v>11304</v>
      </c>
      <c r="U535">
        <v>2.0299999999999998</v>
      </c>
      <c r="V535" s="175" t="s">
        <v>11576</v>
      </c>
      <c r="X535" t="s">
        <v>11235</v>
      </c>
      <c r="Y535" t="s">
        <v>11283</v>
      </c>
    </row>
    <row r="536" spans="1:25" x14ac:dyDescent="0.25">
      <c r="A536" s="175" t="s">
        <v>11571</v>
      </c>
      <c r="B536" t="s">
        <v>11711</v>
      </c>
      <c r="C536" s="179" t="str">
        <f>"CM:"&amp;B536&amp;":M"&amp;LEFT(F536,4)</f>
        <v>CM:WQXTEST27576:M2000</v>
      </c>
      <c r="D536" s="178" t="s">
        <v>11775</v>
      </c>
      <c r="E536" s="178" t="s">
        <v>11774</v>
      </c>
      <c r="F536" s="278" t="s">
        <v>11581</v>
      </c>
      <c r="G536" s="196">
        <f t="shared" si="44"/>
        <v>36526</v>
      </c>
      <c r="H536" s="196">
        <f t="shared" si="45"/>
        <v>36891</v>
      </c>
      <c r="I536" s="175" t="s">
        <v>11772</v>
      </c>
      <c r="J536" s="24" t="s">
        <v>8637</v>
      </c>
      <c r="K536" s="175" t="s">
        <v>11771</v>
      </c>
      <c r="L536" s="215" t="s">
        <v>11776</v>
      </c>
      <c r="M536" s="216">
        <f>DATE(LEFT(F536,4),RIGHT(F536,2)-2,1)</f>
        <v>36526</v>
      </c>
      <c r="N536" s="216">
        <f>DATE(LEFT(F536,4),RIGHT(F536,2),20)</f>
        <v>36605</v>
      </c>
      <c r="Q536" s="182" t="s">
        <v>1005</v>
      </c>
      <c r="T536" s="6" t="s">
        <v>11304</v>
      </c>
      <c r="U536">
        <v>369.2</v>
      </c>
      <c r="V536" s="182" t="s">
        <v>8426</v>
      </c>
      <c r="X536" t="s">
        <v>11235</v>
      </c>
      <c r="Y536" t="s">
        <v>11283</v>
      </c>
    </row>
    <row r="537" spans="1:25" x14ac:dyDescent="0.25">
      <c r="A537" s="175" t="s">
        <v>11571</v>
      </c>
      <c r="B537" t="s">
        <v>11711</v>
      </c>
      <c r="C537" s="179" t="str">
        <f t="shared" si="41"/>
        <v>CM:WQXTEST27576:M2000</v>
      </c>
      <c r="D537" s="178" t="s">
        <v>11775</v>
      </c>
      <c r="E537" s="178" t="s">
        <v>11774</v>
      </c>
      <c r="F537" s="278" t="s">
        <v>11582</v>
      </c>
      <c r="G537" s="196">
        <f t="shared" si="44"/>
        <v>36526</v>
      </c>
      <c r="H537" s="196">
        <f t="shared" si="45"/>
        <v>36891</v>
      </c>
      <c r="I537" s="175" t="s">
        <v>11772</v>
      </c>
      <c r="J537" s="24" t="s">
        <v>8637</v>
      </c>
      <c r="K537" s="175" t="s">
        <v>11771</v>
      </c>
      <c r="L537" s="6" t="s">
        <v>11578</v>
      </c>
      <c r="M537" s="69">
        <f>DATE(LEFT(F537,4),RIGHT(F537,2),1)</f>
        <v>36617</v>
      </c>
      <c r="N537" s="69">
        <f t="shared" ref="N537:N600" si="48">DATE(LEFT(F537,4),1+RIGHT(F537,2),0)</f>
        <v>36646</v>
      </c>
      <c r="Q537" s="181" t="s">
        <v>2674</v>
      </c>
      <c r="T537" s="6" t="s">
        <v>11304</v>
      </c>
      <c r="U537">
        <v>16100</v>
      </c>
      <c r="V537" s="6" t="s">
        <v>9144</v>
      </c>
      <c r="X537" t="s">
        <v>11235</v>
      </c>
      <c r="Y537" t="s">
        <v>11283</v>
      </c>
    </row>
    <row r="538" spans="1:25" x14ac:dyDescent="0.25">
      <c r="A538" s="175" t="s">
        <v>11571</v>
      </c>
      <c r="B538" t="s">
        <v>11711</v>
      </c>
      <c r="C538" s="179" t="str">
        <f t="shared" si="41"/>
        <v>CM:WQXTEST27576:M2000</v>
      </c>
      <c r="D538" s="178" t="s">
        <v>11775</v>
      </c>
      <c r="E538" s="178" t="s">
        <v>11774</v>
      </c>
      <c r="F538" s="278" t="s">
        <v>11582</v>
      </c>
      <c r="G538" s="196">
        <f t="shared" si="44"/>
        <v>36526</v>
      </c>
      <c r="H538" s="196">
        <f t="shared" si="45"/>
        <v>36891</v>
      </c>
      <c r="I538" s="175" t="s">
        <v>11772</v>
      </c>
      <c r="J538" s="24" t="s">
        <v>8637</v>
      </c>
      <c r="K538" s="175" t="s">
        <v>11771</v>
      </c>
      <c r="L538" s="6" t="s">
        <v>11578</v>
      </c>
      <c r="M538" s="69">
        <f>DATE(LEFT(F538,4),RIGHT(F538,2),1)</f>
        <v>36617</v>
      </c>
      <c r="N538" s="69">
        <f t="shared" si="48"/>
        <v>36646</v>
      </c>
      <c r="Q538" t="s">
        <v>10005</v>
      </c>
      <c r="T538" s="6" t="s">
        <v>11304</v>
      </c>
      <c r="U538">
        <v>13.77</v>
      </c>
      <c r="V538" s="175" t="s">
        <v>11576</v>
      </c>
      <c r="X538" t="s">
        <v>11235</v>
      </c>
      <c r="Y538" t="s">
        <v>11283</v>
      </c>
    </row>
    <row r="539" spans="1:25" x14ac:dyDescent="0.25">
      <c r="A539" s="175" t="s">
        <v>11571</v>
      </c>
      <c r="B539" t="s">
        <v>11711</v>
      </c>
      <c r="C539" s="179" t="str">
        <f t="shared" si="41"/>
        <v>CM:WQXTEST27576:M2000</v>
      </c>
      <c r="D539" s="178" t="s">
        <v>11775</v>
      </c>
      <c r="E539" s="178" t="s">
        <v>11774</v>
      </c>
      <c r="F539" s="278" t="s">
        <v>11582</v>
      </c>
      <c r="G539" s="196">
        <f t="shared" si="44"/>
        <v>36526</v>
      </c>
      <c r="H539" s="196">
        <f t="shared" si="45"/>
        <v>36891</v>
      </c>
      <c r="I539" s="175" t="s">
        <v>11772</v>
      </c>
      <c r="J539" s="24" t="s">
        <v>8637</v>
      </c>
      <c r="K539" s="175" t="s">
        <v>11771</v>
      </c>
      <c r="L539" s="6" t="s">
        <v>11578</v>
      </c>
      <c r="M539" s="69">
        <f>DATE(LEFT(F539,4),RIGHT(F539,2),1)</f>
        <v>36617</v>
      </c>
      <c r="N539" s="69">
        <f t="shared" si="48"/>
        <v>36646</v>
      </c>
      <c r="Q539" s="182" t="s">
        <v>1005</v>
      </c>
      <c r="T539" s="6" t="s">
        <v>11304</v>
      </c>
      <c r="U539">
        <v>240.2</v>
      </c>
      <c r="V539" s="182" t="s">
        <v>8426</v>
      </c>
      <c r="X539" t="s">
        <v>11235</v>
      </c>
      <c r="Y539" t="s">
        <v>11283</v>
      </c>
    </row>
    <row r="540" spans="1:25" x14ac:dyDescent="0.25">
      <c r="A540" s="175" t="s">
        <v>11571</v>
      </c>
      <c r="B540" t="s">
        <v>11711</v>
      </c>
      <c r="C540" s="179" t="str">
        <f t="shared" si="41"/>
        <v>CM:WQXTEST27576:M2000</v>
      </c>
      <c r="D540" s="178" t="s">
        <v>11775</v>
      </c>
      <c r="E540" s="178" t="s">
        <v>11774</v>
      </c>
      <c r="F540" s="278" t="s">
        <v>11582</v>
      </c>
      <c r="G540" s="196">
        <f t="shared" si="44"/>
        <v>36526</v>
      </c>
      <c r="H540" s="196">
        <f t="shared" si="45"/>
        <v>36891</v>
      </c>
      <c r="I540" s="175" t="s">
        <v>11772</v>
      </c>
      <c r="J540" s="24" t="s">
        <v>8637</v>
      </c>
      <c r="K540" s="175" t="s">
        <v>11771</v>
      </c>
      <c r="L540" s="197" t="s">
        <v>11762</v>
      </c>
      <c r="M540" s="198">
        <f>DATE(LEFT(F540,4),RIGHT(F540,2)-2,1)</f>
        <v>36557</v>
      </c>
      <c r="N540" s="198">
        <f t="shared" si="48"/>
        <v>36646</v>
      </c>
      <c r="Q540" s="181" t="s">
        <v>2674</v>
      </c>
      <c r="T540" s="6" t="s">
        <v>11304</v>
      </c>
      <c r="U540">
        <v>16100</v>
      </c>
      <c r="V540" s="6" t="s">
        <v>9144</v>
      </c>
      <c r="X540" t="s">
        <v>11235</v>
      </c>
      <c r="Y540" t="s">
        <v>11283</v>
      </c>
    </row>
    <row r="541" spans="1:25" x14ac:dyDescent="0.25">
      <c r="A541" s="175" t="s">
        <v>11571</v>
      </c>
      <c r="B541" t="s">
        <v>11711</v>
      </c>
      <c r="C541" s="179" t="str">
        <f t="shared" si="41"/>
        <v>CM:WQXTEST27576:M2000</v>
      </c>
      <c r="D541" s="178" t="s">
        <v>11775</v>
      </c>
      <c r="E541" s="178" t="s">
        <v>11774</v>
      </c>
      <c r="F541" s="278" t="s">
        <v>11582</v>
      </c>
      <c r="G541" s="196">
        <f t="shared" si="44"/>
        <v>36526</v>
      </c>
      <c r="H541" s="196">
        <f t="shared" si="45"/>
        <v>36891</v>
      </c>
      <c r="I541" s="175" t="s">
        <v>11772</v>
      </c>
      <c r="J541" s="24" t="s">
        <v>8637</v>
      </c>
      <c r="K541" s="175" t="s">
        <v>11771</v>
      </c>
      <c r="L541" s="197" t="s">
        <v>11762</v>
      </c>
      <c r="M541" s="198">
        <f>DATE(LEFT(F541,4),RIGHT(F541,2)-2,1)</f>
        <v>36557</v>
      </c>
      <c r="N541" s="198">
        <f t="shared" si="48"/>
        <v>36646</v>
      </c>
      <c r="Q541" t="s">
        <v>10005</v>
      </c>
      <c r="T541" s="6" t="s">
        <v>11304</v>
      </c>
      <c r="U541">
        <v>13.77</v>
      </c>
      <c r="V541" s="175" t="s">
        <v>11576</v>
      </c>
      <c r="X541" t="s">
        <v>11235</v>
      </c>
      <c r="Y541" t="s">
        <v>11283</v>
      </c>
    </row>
    <row r="542" spans="1:25" x14ac:dyDescent="0.25">
      <c r="A542" s="175" t="s">
        <v>11571</v>
      </c>
      <c r="B542" t="s">
        <v>11711</v>
      </c>
      <c r="C542" s="179" t="str">
        <f t="shared" si="41"/>
        <v>CM:WQXTEST27576:M2000</v>
      </c>
      <c r="D542" s="178" t="s">
        <v>11775</v>
      </c>
      <c r="E542" s="178" t="s">
        <v>11774</v>
      </c>
      <c r="F542" s="278" t="s">
        <v>11582</v>
      </c>
      <c r="G542" s="196">
        <f t="shared" si="44"/>
        <v>36526</v>
      </c>
      <c r="H542" s="196">
        <f t="shared" si="45"/>
        <v>36891</v>
      </c>
      <c r="I542" s="175" t="s">
        <v>11772</v>
      </c>
      <c r="J542" s="24" t="s">
        <v>8637</v>
      </c>
      <c r="K542" s="175" t="s">
        <v>11771</v>
      </c>
      <c r="L542" s="197" t="s">
        <v>11762</v>
      </c>
      <c r="M542" s="198">
        <f>DATE(LEFT(F542,4),RIGHT(F542,2)-2,1)</f>
        <v>36557</v>
      </c>
      <c r="N542" s="198">
        <f t="shared" si="48"/>
        <v>36646</v>
      </c>
      <c r="Q542" s="182" t="s">
        <v>1005</v>
      </c>
      <c r="T542" s="6" t="s">
        <v>11304</v>
      </c>
      <c r="U542">
        <v>240.2</v>
      </c>
      <c r="V542" s="182" t="s">
        <v>8426</v>
      </c>
      <c r="X542" t="s">
        <v>11235</v>
      </c>
      <c r="Y542" t="s">
        <v>11283</v>
      </c>
    </row>
    <row r="543" spans="1:25" x14ac:dyDescent="0.25">
      <c r="A543" s="175" t="s">
        <v>11571</v>
      </c>
      <c r="B543" t="s">
        <v>11711</v>
      </c>
      <c r="C543" s="179" t="str">
        <f t="shared" si="41"/>
        <v>CM:WQXTEST27576:M2000</v>
      </c>
      <c r="D543" s="178" t="s">
        <v>11775</v>
      </c>
      <c r="E543" s="178" t="s">
        <v>11774</v>
      </c>
      <c r="F543" s="278" t="s">
        <v>11582</v>
      </c>
      <c r="G543" s="196">
        <f t="shared" si="44"/>
        <v>36526</v>
      </c>
      <c r="H543" s="196">
        <f t="shared" si="45"/>
        <v>36891</v>
      </c>
      <c r="I543" s="175" t="s">
        <v>11772</v>
      </c>
      <c r="J543" s="24" t="s">
        <v>8637</v>
      </c>
      <c r="K543" s="175" t="s">
        <v>11771</v>
      </c>
      <c r="L543" s="6" t="s">
        <v>11761</v>
      </c>
      <c r="M543" s="69">
        <f>DATE(LEFT(F543,4),RIGHT(F543,2)-RIGHT(F543,2)+1,1)</f>
        <v>36526</v>
      </c>
      <c r="N543" s="69">
        <f t="shared" si="48"/>
        <v>36646</v>
      </c>
      <c r="Q543" s="181" t="s">
        <v>2674</v>
      </c>
      <c r="T543" s="6" t="s">
        <v>11304</v>
      </c>
      <c r="U543">
        <v>16100</v>
      </c>
      <c r="V543" s="6" t="s">
        <v>9144</v>
      </c>
      <c r="X543" t="s">
        <v>11235</v>
      </c>
      <c r="Y543" t="s">
        <v>11283</v>
      </c>
    </row>
    <row r="544" spans="1:25" x14ac:dyDescent="0.25">
      <c r="A544" s="175" t="s">
        <v>11571</v>
      </c>
      <c r="B544" t="s">
        <v>11711</v>
      </c>
      <c r="C544" s="179" t="str">
        <f t="shared" si="41"/>
        <v>CM:WQXTEST27576:M2000</v>
      </c>
      <c r="D544" s="178" t="s">
        <v>11775</v>
      </c>
      <c r="E544" s="178" t="s">
        <v>11774</v>
      </c>
      <c r="F544" s="278" t="s">
        <v>11582</v>
      </c>
      <c r="G544" s="196">
        <f t="shared" si="44"/>
        <v>36526</v>
      </c>
      <c r="H544" s="196">
        <f t="shared" si="45"/>
        <v>36891</v>
      </c>
      <c r="I544" s="175" t="s">
        <v>11772</v>
      </c>
      <c r="J544" s="24" t="s">
        <v>8637</v>
      </c>
      <c r="K544" s="175" t="s">
        <v>11771</v>
      </c>
      <c r="L544" s="6" t="s">
        <v>11761</v>
      </c>
      <c r="M544" s="69">
        <f>DATE(LEFT(F544,4),RIGHT(F544,2)-RIGHT(F544,2)+1,1)</f>
        <v>36526</v>
      </c>
      <c r="N544" s="69">
        <f t="shared" si="48"/>
        <v>36646</v>
      </c>
      <c r="Q544" t="s">
        <v>10005</v>
      </c>
      <c r="T544" s="6" t="s">
        <v>11304</v>
      </c>
      <c r="U544">
        <v>13.77</v>
      </c>
      <c r="V544" s="175" t="s">
        <v>11576</v>
      </c>
      <c r="X544" t="s">
        <v>11235</v>
      </c>
      <c r="Y544" t="s">
        <v>11283</v>
      </c>
    </row>
    <row r="545" spans="1:25" x14ac:dyDescent="0.25">
      <c r="A545" s="175" t="s">
        <v>11571</v>
      </c>
      <c r="B545" t="s">
        <v>11711</v>
      </c>
      <c r="C545" s="179" t="str">
        <f t="shared" si="41"/>
        <v>CM:WQXTEST27576:M2000</v>
      </c>
      <c r="D545" s="178" t="s">
        <v>11775</v>
      </c>
      <c r="E545" s="178" t="s">
        <v>11774</v>
      </c>
      <c r="F545" s="278" t="s">
        <v>11582</v>
      </c>
      <c r="G545" s="196">
        <f t="shared" si="44"/>
        <v>36526</v>
      </c>
      <c r="H545" s="196">
        <f t="shared" si="45"/>
        <v>36891</v>
      </c>
      <c r="I545" s="175" t="s">
        <v>11772</v>
      </c>
      <c r="J545" s="24" t="s">
        <v>8637</v>
      </c>
      <c r="K545" s="175" t="s">
        <v>11771</v>
      </c>
      <c r="L545" s="6" t="s">
        <v>11761</v>
      </c>
      <c r="M545" s="69">
        <f>DATE(LEFT(F545,4),RIGHT(F545,2)-RIGHT(F545,2)+1,1)</f>
        <v>36526</v>
      </c>
      <c r="N545" s="69">
        <f t="shared" si="48"/>
        <v>36646</v>
      </c>
      <c r="Q545" s="182" t="s">
        <v>1005</v>
      </c>
      <c r="T545" s="6" t="s">
        <v>11304</v>
      </c>
      <c r="U545">
        <v>240.2</v>
      </c>
      <c r="V545" s="182" t="s">
        <v>8426</v>
      </c>
      <c r="X545" t="s">
        <v>11235</v>
      </c>
      <c r="Y545" t="s">
        <v>11283</v>
      </c>
    </row>
    <row r="546" spans="1:25" x14ac:dyDescent="0.25">
      <c r="A546" s="175" t="s">
        <v>11571</v>
      </c>
      <c r="B546" t="s">
        <v>11711</v>
      </c>
      <c r="C546" s="179" t="str">
        <f t="shared" si="41"/>
        <v>CM:WQXTEST27576:M2000</v>
      </c>
      <c r="D546" s="178" t="s">
        <v>11775</v>
      </c>
      <c r="E546" s="178" t="s">
        <v>11774</v>
      </c>
      <c r="F546" s="278" t="s">
        <v>11582</v>
      </c>
      <c r="G546" s="196">
        <f>DATE(LEFT(F546,4),1,1)</f>
        <v>36526</v>
      </c>
      <c r="H546" s="196">
        <f>DATE(LEFT(F546,4),12+1,0)</f>
        <v>36891</v>
      </c>
      <c r="I546" s="175" t="s">
        <v>11772</v>
      </c>
      <c r="J546" s="24" t="s">
        <v>8637</v>
      </c>
      <c r="K546" s="175" t="s">
        <v>11771</v>
      </c>
      <c r="L546" s="217" t="s">
        <v>6133</v>
      </c>
      <c r="M546" s="218">
        <f>DATE(LEFT(F546,4),RIGHT(F546,2)-1,21)</f>
        <v>36606</v>
      </c>
      <c r="N546" s="218">
        <f t="shared" si="48"/>
        <v>36646</v>
      </c>
      <c r="Q546" s="181" t="s">
        <v>2674</v>
      </c>
      <c r="T546" s="6" t="s">
        <v>11304</v>
      </c>
      <c r="U546">
        <v>5769</v>
      </c>
      <c r="V546" s="6" t="s">
        <v>9144</v>
      </c>
      <c r="X546" t="s">
        <v>11235</v>
      </c>
      <c r="Y546" t="s">
        <v>11283</v>
      </c>
    </row>
    <row r="547" spans="1:25" x14ac:dyDescent="0.25">
      <c r="A547" s="175" t="s">
        <v>11571</v>
      </c>
      <c r="B547" t="s">
        <v>11711</v>
      </c>
      <c r="C547" s="179" t="str">
        <f t="shared" si="41"/>
        <v>CM:WQXTEST27576:M2000</v>
      </c>
      <c r="D547" s="178" t="s">
        <v>11775</v>
      </c>
      <c r="E547" s="178" t="s">
        <v>11774</v>
      </c>
      <c r="F547" s="278" t="s">
        <v>11582</v>
      </c>
      <c r="G547" s="196">
        <f>DATE(LEFT(F547,4),1,1)</f>
        <v>36526</v>
      </c>
      <c r="H547" s="196">
        <f>DATE(LEFT(F547,4),12+1,0)</f>
        <v>36891</v>
      </c>
      <c r="I547" s="175" t="s">
        <v>11772</v>
      </c>
      <c r="J547" s="24" t="s">
        <v>8637</v>
      </c>
      <c r="K547" s="175" t="s">
        <v>11771</v>
      </c>
      <c r="L547" s="217" t="s">
        <v>6133</v>
      </c>
      <c r="M547" s="218">
        <f>DATE(LEFT(F547,4),RIGHT(F547,2)-1,21)</f>
        <v>36606</v>
      </c>
      <c r="N547" s="218">
        <f t="shared" si="48"/>
        <v>36646</v>
      </c>
      <c r="Q547" t="s">
        <v>10005</v>
      </c>
      <c r="T547" s="6" t="s">
        <v>11304</v>
      </c>
      <c r="U547">
        <v>2.0299999999999998</v>
      </c>
      <c r="V547" s="175" t="s">
        <v>11576</v>
      </c>
      <c r="X547" t="s">
        <v>11235</v>
      </c>
      <c r="Y547" t="s">
        <v>11283</v>
      </c>
    </row>
    <row r="548" spans="1:25" x14ac:dyDescent="0.25">
      <c r="A548" s="175" t="s">
        <v>11571</v>
      </c>
      <c r="B548" t="s">
        <v>11711</v>
      </c>
      <c r="C548" s="179" t="str">
        <f t="shared" si="41"/>
        <v>CM:WQXTEST27576:M2000</v>
      </c>
      <c r="D548" s="178" t="s">
        <v>11775</v>
      </c>
      <c r="E548" s="178" t="s">
        <v>11774</v>
      </c>
      <c r="F548" s="278" t="s">
        <v>11582</v>
      </c>
      <c r="G548" s="196">
        <f>DATE(LEFT(F548,4),1,1)</f>
        <v>36526</v>
      </c>
      <c r="H548" s="196">
        <f>DATE(LEFT(F548,4),12+1,0)</f>
        <v>36891</v>
      </c>
      <c r="I548" s="175" t="s">
        <v>11772</v>
      </c>
      <c r="J548" s="24" t="s">
        <v>8637</v>
      </c>
      <c r="K548" s="175" t="s">
        <v>11771</v>
      </c>
      <c r="L548" s="217" t="s">
        <v>6133</v>
      </c>
      <c r="M548" s="218">
        <f>DATE(LEFT(F548,4),RIGHT(F548,2)-1,21)</f>
        <v>36606</v>
      </c>
      <c r="N548" s="218">
        <f t="shared" si="48"/>
        <v>36646</v>
      </c>
      <c r="Q548" s="182" t="s">
        <v>1005</v>
      </c>
      <c r="T548" s="6" t="s">
        <v>11304</v>
      </c>
      <c r="U548">
        <v>369.2</v>
      </c>
      <c r="V548" s="182" t="s">
        <v>8426</v>
      </c>
      <c r="X548" t="s">
        <v>11235</v>
      </c>
      <c r="Y548" t="s">
        <v>11283</v>
      </c>
    </row>
    <row r="549" spans="1:25" x14ac:dyDescent="0.25">
      <c r="A549" s="175" t="s">
        <v>11571</v>
      </c>
      <c r="B549" t="s">
        <v>11711</v>
      </c>
      <c r="C549" s="179" t="str">
        <f t="shared" si="41"/>
        <v>CM:WQXTEST27576:M2000</v>
      </c>
      <c r="D549" s="178" t="s">
        <v>11775</v>
      </c>
      <c r="E549" s="178" t="s">
        <v>11774</v>
      </c>
      <c r="F549" s="278" t="s">
        <v>11583</v>
      </c>
      <c r="G549" s="196">
        <f t="shared" si="44"/>
        <v>36526</v>
      </c>
      <c r="H549" s="196">
        <f t="shared" si="45"/>
        <v>36891</v>
      </c>
      <c r="I549" s="175" t="s">
        <v>11772</v>
      </c>
      <c r="J549" s="24" t="s">
        <v>8637</v>
      </c>
      <c r="K549" s="175" t="s">
        <v>11771</v>
      </c>
      <c r="L549" s="6" t="s">
        <v>11578</v>
      </c>
      <c r="M549" s="69">
        <f>DATE(LEFT(F549,4),RIGHT(F549,2),1)</f>
        <v>36647</v>
      </c>
      <c r="N549" s="69">
        <f t="shared" si="48"/>
        <v>36677</v>
      </c>
      <c r="Q549" s="181" t="s">
        <v>2674</v>
      </c>
      <c r="T549" s="6" t="s">
        <v>11304</v>
      </c>
      <c r="U549">
        <v>6979</v>
      </c>
      <c r="V549" s="6" t="s">
        <v>9144</v>
      </c>
      <c r="X549" t="s">
        <v>11235</v>
      </c>
      <c r="Y549" t="s">
        <v>11283</v>
      </c>
    </row>
    <row r="550" spans="1:25" x14ac:dyDescent="0.25">
      <c r="A550" s="175" t="s">
        <v>11571</v>
      </c>
      <c r="B550" t="s">
        <v>11711</v>
      </c>
      <c r="C550" s="179" t="str">
        <f t="shared" si="41"/>
        <v>CM:WQXTEST27576:M2000</v>
      </c>
      <c r="D550" s="178" t="s">
        <v>11775</v>
      </c>
      <c r="E550" s="178" t="s">
        <v>11774</v>
      </c>
      <c r="F550" s="278" t="s">
        <v>11583</v>
      </c>
      <c r="G550" s="196">
        <f t="shared" si="44"/>
        <v>36526</v>
      </c>
      <c r="H550" s="196">
        <f t="shared" si="45"/>
        <v>36891</v>
      </c>
      <c r="I550" s="175" t="s">
        <v>11772</v>
      </c>
      <c r="J550" s="24" t="s">
        <v>8637</v>
      </c>
      <c r="K550" s="175" t="s">
        <v>11771</v>
      </c>
      <c r="L550" s="6" t="s">
        <v>11578</v>
      </c>
      <c r="M550" s="69">
        <f>DATE(LEFT(F550,4),RIGHT(F550,2),1)</f>
        <v>36647</v>
      </c>
      <c r="N550" s="69">
        <f t="shared" si="48"/>
        <v>36677</v>
      </c>
      <c r="Q550" t="s">
        <v>10005</v>
      </c>
      <c r="T550" s="6" t="s">
        <v>11304</v>
      </c>
      <c r="U550">
        <v>21.86</v>
      </c>
      <c r="V550" s="175" t="s">
        <v>11576</v>
      </c>
      <c r="X550" t="s">
        <v>11235</v>
      </c>
      <c r="Y550" t="s">
        <v>11283</v>
      </c>
    </row>
    <row r="551" spans="1:25" x14ac:dyDescent="0.25">
      <c r="A551" s="175" t="s">
        <v>11571</v>
      </c>
      <c r="B551" t="s">
        <v>11711</v>
      </c>
      <c r="C551" s="179" t="str">
        <f t="shared" si="41"/>
        <v>CM:WQXTEST27576:M2000</v>
      </c>
      <c r="D551" s="178" t="s">
        <v>11775</v>
      </c>
      <c r="E551" s="178" t="s">
        <v>11774</v>
      </c>
      <c r="F551" s="278" t="s">
        <v>11583</v>
      </c>
      <c r="G551" s="196">
        <f t="shared" si="44"/>
        <v>36526</v>
      </c>
      <c r="H551" s="196">
        <f t="shared" si="45"/>
        <v>36891</v>
      </c>
      <c r="I551" s="175" t="s">
        <v>11772</v>
      </c>
      <c r="J551" s="24" t="s">
        <v>8637</v>
      </c>
      <c r="K551" s="175" t="s">
        <v>11771</v>
      </c>
      <c r="L551" s="6" t="s">
        <v>11578</v>
      </c>
      <c r="M551" s="69">
        <f>DATE(LEFT(F551,4),RIGHT(F551,2),1)</f>
        <v>36647</v>
      </c>
      <c r="N551" s="69">
        <f t="shared" si="48"/>
        <v>36677</v>
      </c>
      <c r="Q551" s="182" t="s">
        <v>1005</v>
      </c>
      <c r="T551" s="6" t="s">
        <v>11304</v>
      </c>
      <c r="U551">
        <v>286.2</v>
      </c>
      <c r="V551" s="182" t="s">
        <v>8426</v>
      </c>
      <c r="X551" t="s">
        <v>11235</v>
      </c>
      <c r="Y551" t="s">
        <v>11283</v>
      </c>
    </row>
    <row r="552" spans="1:25" x14ac:dyDescent="0.25">
      <c r="A552" s="175" t="s">
        <v>11571</v>
      </c>
      <c r="B552" t="s">
        <v>11711</v>
      </c>
      <c r="C552" s="179" t="str">
        <f t="shared" si="41"/>
        <v>CM:WQXTEST27576:M2000</v>
      </c>
      <c r="D552" s="178" t="s">
        <v>11775</v>
      </c>
      <c r="E552" s="178" t="s">
        <v>11774</v>
      </c>
      <c r="F552" s="278" t="s">
        <v>11583</v>
      </c>
      <c r="G552" s="196">
        <f t="shared" si="44"/>
        <v>36526</v>
      </c>
      <c r="H552" s="196">
        <f t="shared" si="45"/>
        <v>36891</v>
      </c>
      <c r="I552" s="175" t="s">
        <v>11772</v>
      </c>
      <c r="J552" s="24" t="s">
        <v>8637</v>
      </c>
      <c r="K552" s="175" t="s">
        <v>11771</v>
      </c>
      <c r="L552" s="197" t="s">
        <v>11762</v>
      </c>
      <c r="M552" s="198">
        <f>DATE(LEFT(F552,4),RIGHT(F552,2)-2,1)</f>
        <v>36586</v>
      </c>
      <c r="N552" s="198">
        <f t="shared" si="48"/>
        <v>36677</v>
      </c>
      <c r="Q552" s="181" t="s">
        <v>2674</v>
      </c>
      <c r="T552" s="6" t="s">
        <v>11304</v>
      </c>
      <c r="U552">
        <v>6979</v>
      </c>
      <c r="V552" s="6" t="s">
        <v>9144</v>
      </c>
      <c r="X552" t="s">
        <v>11235</v>
      </c>
      <c r="Y552" t="s">
        <v>11283</v>
      </c>
    </row>
    <row r="553" spans="1:25" x14ac:dyDescent="0.25">
      <c r="A553" s="175" t="s">
        <v>11571</v>
      </c>
      <c r="B553" t="s">
        <v>11711</v>
      </c>
      <c r="C553" s="179" t="str">
        <f t="shared" si="41"/>
        <v>CM:WQXTEST27576:M2000</v>
      </c>
      <c r="D553" s="178" t="s">
        <v>11775</v>
      </c>
      <c r="E553" s="178" t="s">
        <v>11774</v>
      </c>
      <c r="F553" s="278" t="s">
        <v>11583</v>
      </c>
      <c r="G553" s="196">
        <f t="shared" si="44"/>
        <v>36526</v>
      </c>
      <c r="H553" s="196">
        <f t="shared" si="45"/>
        <v>36891</v>
      </c>
      <c r="I553" s="175" t="s">
        <v>11772</v>
      </c>
      <c r="J553" s="24" t="s">
        <v>8637</v>
      </c>
      <c r="K553" s="175" t="s">
        <v>11771</v>
      </c>
      <c r="L553" s="197" t="s">
        <v>11762</v>
      </c>
      <c r="M553" s="198">
        <f>DATE(LEFT(F553,4),RIGHT(F553,2)-2,1)</f>
        <v>36586</v>
      </c>
      <c r="N553" s="198">
        <f t="shared" si="48"/>
        <v>36677</v>
      </c>
      <c r="Q553" t="s">
        <v>10005</v>
      </c>
      <c r="T553" s="6" t="s">
        <v>11304</v>
      </c>
      <c r="U553">
        <v>21.86</v>
      </c>
      <c r="V553" s="175" t="s">
        <v>11576</v>
      </c>
      <c r="X553" t="s">
        <v>11235</v>
      </c>
      <c r="Y553" t="s">
        <v>11283</v>
      </c>
    </row>
    <row r="554" spans="1:25" x14ac:dyDescent="0.25">
      <c r="A554" s="175" t="s">
        <v>11571</v>
      </c>
      <c r="B554" t="s">
        <v>11711</v>
      </c>
      <c r="C554" s="179" t="str">
        <f t="shared" si="41"/>
        <v>CM:WQXTEST27576:M2000</v>
      </c>
      <c r="D554" s="178" t="s">
        <v>11775</v>
      </c>
      <c r="E554" s="178" t="s">
        <v>11774</v>
      </c>
      <c r="F554" s="278" t="s">
        <v>11583</v>
      </c>
      <c r="G554" s="196">
        <f t="shared" si="44"/>
        <v>36526</v>
      </c>
      <c r="H554" s="196">
        <f t="shared" si="45"/>
        <v>36891</v>
      </c>
      <c r="I554" s="175" t="s">
        <v>11772</v>
      </c>
      <c r="J554" s="24" t="s">
        <v>8637</v>
      </c>
      <c r="K554" s="175" t="s">
        <v>11771</v>
      </c>
      <c r="L554" s="197" t="s">
        <v>11762</v>
      </c>
      <c r="M554" s="198">
        <f>DATE(LEFT(F554,4),RIGHT(F554,2)-2,1)</f>
        <v>36586</v>
      </c>
      <c r="N554" s="198">
        <f t="shared" si="48"/>
        <v>36677</v>
      </c>
      <c r="Q554" s="182" t="s">
        <v>1005</v>
      </c>
      <c r="T554" s="6" t="s">
        <v>11304</v>
      </c>
      <c r="U554">
        <v>286.2</v>
      </c>
      <c r="V554" s="182" t="s">
        <v>8426</v>
      </c>
      <c r="X554" t="s">
        <v>11235</v>
      </c>
      <c r="Y554" t="s">
        <v>11283</v>
      </c>
    </row>
    <row r="555" spans="1:25" x14ac:dyDescent="0.25">
      <c r="A555" s="175" t="s">
        <v>11571</v>
      </c>
      <c r="B555" t="s">
        <v>11711</v>
      </c>
      <c r="C555" s="179" t="str">
        <f t="shared" si="41"/>
        <v>CM:WQXTEST27576:M2000</v>
      </c>
      <c r="D555" s="178" t="s">
        <v>11775</v>
      </c>
      <c r="E555" s="178" t="s">
        <v>11774</v>
      </c>
      <c r="F555" s="278" t="s">
        <v>11583</v>
      </c>
      <c r="G555" s="196">
        <f t="shared" si="44"/>
        <v>36526</v>
      </c>
      <c r="H555" s="196">
        <f t="shared" si="45"/>
        <v>36891</v>
      </c>
      <c r="I555" s="175" t="s">
        <v>11772</v>
      </c>
      <c r="J555" s="24" t="s">
        <v>8637</v>
      </c>
      <c r="K555" s="175" t="s">
        <v>11771</v>
      </c>
      <c r="L555" s="6" t="s">
        <v>11761</v>
      </c>
      <c r="M555" s="69">
        <f>DATE(LEFT(F555,4),RIGHT(F555,2)-RIGHT(F555,2)+1,1)</f>
        <v>36526</v>
      </c>
      <c r="N555" s="69">
        <f t="shared" si="48"/>
        <v>36677</v>
      </c>
      <c r="Q555" s="181" t="s">
        <v>2674</v>
      </c>
      <c r="T555" s="6" t="s">
        <v>11304</v>
      </c>
      <c r="U555">
        <v>6979</v>
      </c>
      <c r="V555" s="6" t="s">
        <v>9144</v>
      </c>
      <c r="X555" t="s">
        <v>11235</v>
      </c>
      <c r="Y555" t="s">
        <v>11283</v>
      </c>
    </row>
    <row r="556" spans="1:25" x14ac:dyDescent="0.25">
      <c r="A556" s="175" t="s">
        <v>11571</v>
      </c>
      <c r="B556" t="s">
        <v>11711</v>
      </c>
      <c r="C556" s="179" t="str">
        <f t="shared" si="41"/>
        <v>CM:WQXTEST27576:M2000</v>
      </c>
      <c r="D556" s="178" t="s">
        <v>11775</v>
      </c>
      <c r="E556" s="178" t="s">
        <v>11774</v>
      </c>
      <c r="F556" s="278" t="s">
        <v>11583</v>
      </c>
      <c r="G556" s="196">
        <f t="shared" si="44"/>
        <v>36526</v>
      </c>
      <c r="H556" s="196">
        <f t="shared" si="45"/>
        <v>36891</v>
      </c>
      <c r="I556" s="175" t="s">
        <v>11772</v>
      </c>
      <c r="J556" s="24" t="s">
        <v>8637</v>
      </c>
      <c r="K556" s="175" t="s">
        <v>11771</v>
      </c>
      <c r="L556" s="6" t="s">
        <v>11761</v>
      </c>
      <c r="M556" s="69">
        <f>DATE(LEFT(F556,4),RIGHT(F556,2)-RIGHT(F556,2)+1,1)</f>
        <v>36526</v>
      </c>
      <c r="N556" s="69">
        <f t="shared" si="48"/>
        <v>36677</v>
      </c>
      <c r="Q556" t="s">
        <v>10005</v>
      </c>
      <c r="T556" s="6" t="s">
        <v>11304</v>
      </c>
      <c r="U556">
        <v>21.86</v>
      </c>
      <c r="V556" s="175" t="s">
        <v>11576</v>
      </c>
      <c r="X556" t="s">
        <v>11235</v>
      </c>
      <c r="Y556" t="s">
        <v>11283</v>
      </c>
    </row>
    <row r="557" spans="1:25" x14ac:dyDescent="0.25">
      <c r="A557" s="175" t="s">
        <v>11571</v>
      </c>
      <c r="B557" t="s">
        <v>11711</v>
      </c>
      <c r="C557" s="179" t="str">
        <f t="shared" si="41"/>
        <v>CM:WQXTEST27576:M2000</v>
      </c>
      <c r="D557" s="178" t="s">
        <v>11775</v>
      </c>
      <c r="E557" s="178" t="s">
        <v>11774</v>
      </c>
      <c r="F557" s="278" t="s">
        <v>11583</v>
      </c>
      <c r="G557" s="196">
        <f t="shared" si="44"/>
        <v>36526</v>
      </c>
      <c r="H557" s="196">
        <f t="shared" si="45"/>
        <v>36891</v>
      </c>
      <c r="I557" s="175" t="s">
        <v>11772</v>
      </c>
      <c r="J557" s="24" t="s">
        <v>8637</v>
      </c>
      <c r="K557" s="175" t="s">
        <v>11771</v>
      </c>
      <c r="L557" s="6" t="s">
        <v>11761</v>
      </c>
      <c r="M557" s="69">
        <f>DATE(LEFT(F557,4),RIGHT(F557,2)-RIGHT(F557,2)+1,1)</f>
        <v>36526</v>
      </c>
      <c r="N557" s="69">
        <f t="shared" si="48"/>
        <v>36677</v>
      </c>
      <c r="Q557" s="182" t="s">
        <v>1005</v>
      </c>
      <c r="T557" s="6" t="s">
        <v>11304</v>
      </c>
      <c r="U557">
        <v>286.2</v>
      </c>
      <c r="V557" s="182" t="s">
        <v>8426</v>
      </c>
      <c r="X557" t="s">
        <v>11235</v>
      </c>
      <c r="Y557" t="s">
        <v>11283</v>
      </c>
    </row>
    <row r="558" spans="1:25" x14ac:dyDescent="0.25">
      <c r="A558" s="175" t="s">
        <v>11571</v>
      </c>
      <c r="B558" t="s">
        <v>11711</v>
      </c>
      <c r="C558" s="179" t="str">
        <f>"CM:"&amp;B558&amp;":M"&amp;LEFT(F558,4)</f>
        <v>CM:WQXTEST27576:M2000</v>
      </c>
      <c r="D558" s="178" t="s">
        <v>11775</v>
      </c>
      <c r="E558" s="178" t="s">
        <v>11774</v>
      </c>
      <c r="F558" s="278" t="s">
        <v>11583</v>
      </c>
      <c r="G558" s="196">
        <f t="shared" si="44"/>
        <v>36526</v>
      </c>
      <c r="H558" s="196">
        <f t="shared" si="45"/>
        <v>36891</v>
      </c>
      <c r="I558" s="175" t="s">
        <v>11772</v>
      </c>
      <c r="J558" s="24" t="s">
        <v>8637</v>
      </c>
      <c r="K558" s="175" t="s">
        <v>11771</v>
      </c>
      <c r="L558" s="217" t="s">
        <v>6133</v>
      </c>
      <c r="M558" s="218">
        <f>DATE(LEFT(F558,4),RIGHT(F558,2)-2,21)</f>
        <v>36606</v>
      </c>
      <c r="N558" s="218">
        <f t="shared" si="48"/>
        <v>36677</v>
      </c>
      <c r="Q558" s="181" t="s">
        <v>2674</v>
      </c>
      <c r="T558" s="6" t="s">
        <v>11304</v>
      </c>
      <c r="U558">
        <v>5769</v>
      </c>
      <c r="V558" s="6" t="s">
        <v>9144</v>
      </c>
      <c r="X558" t="s">
        <v>11235</v>
      </c>
      <c r="Y558" t="s">
        <v>11283</v>
      </c>
    </row>
    <row r="559" spans="1:25" x14ac:dyDescent="0.25">
      <c r="A559" s="175" t="s">
        <v>11571</v>
      </c>
      <c r="B559" t="s">
        <v>11711</v>
      </c>
      <c r="C559" s="179" t="str">
        <f>"CM:"&amp;B559&amp;":M"&amp;LEFT(F559,4)</f>
        <v>CM:WQXTEST27576:M2000</v>
      </c>
      <c r="D559" s="178" t="s">
        <v>11775</v>
      </c>
      <c r="E559" s="178" t="s">
        <v>11774</v>
      </c>
      <c r="F559" s="278" t="s">
        <v>11583</v>
      </c>
      <c r="G559" s="196">
        <f t="shared" si="44"/>
        <v>36526</v>
      </c>
      <c r="H559" s="196">
        <f t="shared" si="45"/>
        <v>36891</v>
      </c>
      <c r="I559" s="175" t="s">
        <v>11772</v>
      </c>
      <c r="J559" s="24" t="s">
        <v>8637</v>
      </c>
      <c r="K559" s="175" t="s">
        <v>11771</v>
      </c>
      <c r="L559" s="217" t="s">
        <v>6133</v>
      </c>
      <c r="M559" s="218">
        <f>DATE(LEFT(F559,4),RIGHT(F559,2)-2,21)</f>
        <v>36606</v>
      </c>
      <c r="N559" s="218">
        <f t="shared" si="48"/>
        <v>36677</v>
      </c>
      <c r="Q559" t="s">
        <v>10005</v>
      </c>
      <c r="T559" s="6" t="s">
        <v>11304</v>
      </c>
      <c r="U559">
        <v>2.0299999999999998</v>
      </c>
      <c r="V559" s="175" t="s">
        <v>11576</v>
      </c>
      <c r="X559" t="s">
        <v>11235</v>
      </c>
      <c r="Y559" t="s">
        <v>11283</v>
      </c>
    </row>
    <row r="560" spans="1:25" x14ac:dyDescent="0.25">
      <c r="A560" s="175" t="s">
        <v>11571</v>
      </c>
      <c r="B560" t="s">
        <v>11711</v>
      </c>
      <c r="C560" s="179" t="str">
        <f>"CM:"&amp;B560&amp;":M"&amp;LEFT(F560,4)</f>
        <v>CM:WQXTEST27576:M2000</v>
      </c>
      <c r="D560" s="178" t="s">
        <v>11775</v>
      </c>
      <c r="E560" s="178" t="s">
        <v>11774</v>
      </c>
      <c r="F560" s="278" t="s">
        <v>11583</v>
      </c>
      <c r="G560" s="196">
        <f t="shared" si="44"/>
        <v>36526</v>
      </c>
      <c r="H560" s="196">
        <f t="shared" si="45"/>
        <v>36891</v>
      </c>
      <c r="I560" s="175" t="s">
        <v>11772</v>
      </c>
      <c r="J560" s="24" t="s">
        <v>8637</v>
      </c>
      <c r="K560" s="175" t="s">
        <v>11771</v>
      </c>
      <c r="L560" s="217" t="s">
        <v>6133</v>
      </c>
      <c r="M560" s="218">
        <f>DATE(LEFT(F560,4),RIGHT(F560,2)-2,21)</f>
        <v>36606</v>
      </c>
      <c r="N560" s="218">
        <f t="shared" si="48"/>
        <v>36677</v>
      </c>
      <c r="Q560" s="182" t="s">
        <v>1005</v>
      </c>
      <c r="T560" s="6" t="s">
        <v>11304</v>
      </c>
      <c r="U560">
        <v>369.2</v>
      </c>
      <c r="V560" s="182" t="s">
        <v>8426</v>
      </c>
      <c r="X560" t="s">
        <v>11235</v>
      </c>
      <c r="Y560" t="s">
        <v>11283</v>
      </c>
    </row>
    <row r="561" spans="1:25" x14ac:dyDescent="0.25">
      <c r="A561" s="175" t="s">
        <v>11571</v>
      </c>
      <c r="B561" t="s">
        <v>11711</v>
      </c>
      <c r="C561" s="179" t="str">
        <f>"CM:"&amp;B561&amp;":M"&amp;LEFT(F561,4)</f>
        <v>CM:WQXTEST27576:M2000</v>
      </c>
      <c r="D561" s="178" t="s">
        <v>11775</v>
      </c>
      <c r="E561" s="178" t="s">
        <v>11774</v>
      </c>
      <c r="F561" s="278" t="s">
        <v>11584</v>
      </c>
      <c r="G561" s="196">
        <f>DATE(LEFT(F561,4),1,1)</f>
        <v>36526</v>
      </c>
      <c r="H561" s="196">
        <f>DATE(LEFT(F561,4),12+1,0)</f>
        <v>36891</v>
      </c>
      <c r="I561" s="175" t="s">
        <v>11772</v>
      </c>
      <c r="J561" s="24" t="s">
        <v>8637</v>
      </c>
      <c r="K561" s="175" t="s">
        <v>11771</v>
      </c>
      <c r="L561" s="6" t="s">
        <v>11578</v>
      </c>
      <c r="M561" s="69">
        <f>DATE(LEFT(F561,4),RIGHT(F561,2),1)</f>
        <v>36678</v>
      </c>
      <c r="N561" s="69">
        <f t="shared" si="48"/>
        <v>36707</v>
      </c>
      <c r="Q561" s="181" t="s">
        <v>2674</v>
      </c>
      <c r="T561" s="6" t="s">
        <v>11304</v>
      </c>
      <c r="U561">
        <v>7430</v>
      </c>
      <c r="V561" s="6" t="s">
        <v>9144</v>
      </c>
      <c r="X561" t="s">
        <v>11235</v>
      </c>
      <c r="Y561" t="s">
        <v>11283</v>
      </c>
    </row>
    <row r="562" spans="1:25" x14ac:dyDescent="0.25">
      <c r="A562" s="175" t="s">
        <v>11571</v>
      </c>
      <c r="B562" t="s">
        <v>11711</v>
      </c>
      <c r="C562" s="179" t="str">
        <f t="shared" si="41"/>
        <v>CM:WQXTEST27576:M2000</v>
      </c>
      <c r="D562" s="178" t="s">
        <v>11775</v>
      </c>
      <c r="E562" s="178" t="s">
        <v>11774</v>
      </c>
      <c r="F562" s="278" t="s">
        <v>11584</v>
      </c>
      <c r="G562" s="196">
        <f t="shared" si="44"/>
        <v>36526</v>
      </c>
      <c r="H562" s="196">
        <f t="shared" si="45"/>
        <v>36891</v>
      </c>
      <c r="I562" s="175" t="s">
        <v>11772</v>
      </c>
      <c r="J562" s="24" t="s">
        <v>8637</v>
      </c>
      <c r="K562" s="175" t="s">
        <v>11771</v>
      </c>
      <c r="L562" s="6" t="s">
        <v>11578</v>
      </c>
      <c r="M562" s="69">
        <f>DATE(LEFT(F562,4),RIGHT(F562,2),1)</f>
        <v>36678</v>
      </c>
      <c r="N562" s="69">
        <f t="shared" si="48"/>
        <v>36707</v>
      </c>
      <c r="Q562" t="s">
        <v>10005</v>
      </c>
      <c r="T562" s="6" t="s">
        <v>11304</v>
      </c>
      <c r="U562">
        <v>25.13</v>
      </c>
      <c r="V562" s="175" t="s">
        <v>11576</v>
      </c>
      <c r="X562" t="s">
        <v>11235</v>
      </c>
      <c r="Y562" t="s">
        <v>11283</v>
      </c>
    </row>
    <row r="563" spans="1:25" x14ac:dyDescent="0.25">
      <c r="A563" s="175" t="s">
        <v>11571</v>
      </c>
      <c r="B563" t="s">
        <v>11711</v>
      </c>
      <c r="C563" s="179" t="str">
        <f t="shared" si="41"/>
        <v>CM:WQXTEST27576:M2000</v>
      </c>
      <c r="D563" s="178" t="s">
        <v>11775</v>
      </c>
      <c r="E563" s="178" t="s">
        <v>11774</v>
      </c>
      <c r="F563" s="278" t="s">
        <v>11584</v>
      </c>
      <c r="G563" s="196">
        <f t="shared" si="44"/>
        <v>36526</v>
      </c>
      <c r="H563" s="196">
        <f t="shared" si="45"/>
        <v>36891</v>
      </c>
      <c r="I563" s="175" t="s">
        <v>11772</v>
      </c>
      <c r="J563" s="24" t="s">
        <v>8637</v>
      </c>
      <c r="K563" s="175" t="s">
        <v>11771</v>
      </c>
      <c r="L563" s="6" t="s">
        <v>11578</v>
      </c>
      <c r="M563" s="69">
        <f>DATE(LEFT(F563,4),RIGHT(F563,2),1)</f>
        <v>36678</v>
      </c>
      <c r="N563" s="69">
        <f t="shared" si="48"/>
        <v>36707</v>
      </c>
      <c r="Q563" s="182" t="s">
        <v>1005</v>
      </c>
      <c r="T563" s="6" t="s">
        <v>11304</v>
      </c>
      <c r="U563">
        <v>272.10000000000002</v>
      </c>
      <c r="V563" s="182" t="s">
        <v>8426</v>
      </c>
      <c r="X563" t="s">
        <v>11235</v>
      </c>
      <c r="Y563" t="s">
        <v>11283</v>
      </c>
    </row>
    <row r="564" spans="1:25" x14ac:dyDescent="0.25">
      <c r="A564" s="175" t="s">
        <v>11571</v>
      </c>
      <c r="B564" t="s">
        <v>11711</v>
      </c>
      <c r="C564" s="179" t="str">
        <f t="shared" si="41"/>
        <v>CM:WQXTEST27576:M2000</v>
      </c>
      <c r="D564" s="178" t="s">
        <v>11775</v>
      </c>
      <c r="E564" s="178" t="s">
        <v>11774</v>
      </c>
      <c r="F564" s="278" t="s">
        <v>11584</v>
      </c>
      <c r="G564" s="196">
        <f t="shared" si="44"/>
        <v>36526</v>
      </c>
      <c r="H564" s="196">
        <f t="shared" si="45"/>
        <v>36891</v>
      </c>
      <c r="I564" s="175" t="s">
        <v>11772</v>
      </c>
      <c r="J564" s="24" t="s">
        <v>8637</v>
      </c>
      <c r="K564" s="175" t="s">
        <v>11771</v>
      </c>
      <c r="L564" s="197" t="s">
        <v>11762</v>
      </c>
      <c r="M564" s="198">
        <f>DATE(LEFT(F564,4),RIGHT(F564,2)-2,1)</f>
        <v>36617</v>
      </c>
      <c r="N564" s="198">
        <f t="shared" si="48"/>
        <v>36707</v>
      </c>
      <c r="Q564" s="181" t="s">
        <v>2674</v>
      </c>
      <c r="T564" s="6" t="s">
        <v>11304</v>
      </c>
      <c r="U564">
        <v>7430</v>
      </c>
      <c r="V564" s="6" t="s">
        <v>9144</v>
      </c>
      <c r="X564" t="s">
        <v>11235</v>
      </c>
      <c r="Y564" t="s">
        <v>11283</v>
      </c>
    </row>
    <row r="565" spans="1:25" x14ac:dyDescent="0.25">
      <c r="A565" s="175" t="s">
        <v>11571</v>
      </c>
      <c r="B565" t="s">
        <v>11711</v>
      </c>
      <c r="C565" s="179" t="str">
        <f t="shared" ref="C565:C641" si="49">"CM:"&amp;B565&amp;":M"&amp;LEFT(F565,4)</f>
        <v>CM:WQXTEST27576:M2000</v>
      </c>
      <c r="D565" s="178" t="s">
        <v>11775</v>
      </c>
      <c r="E565" s="178" t="s">
        <v>11774</v>
      </c>
      <c r="F565" s="278" t="s">
        <v>11584</v>
      </c>
      <c r="G565" s="196">
        <f t="shared" si="44"/>
        <v>36526</v>
      </c>
      <c r="H565" s="196">
        <f t="shared" si="45"/>
        <v>36891</v>
      </c>
      <c r="I565" s="175" t="s">
        <v>11772</v>
      </c>
      <c r="J565" s="24" t="s">
        <v>8637</v>
      </c>
      <c r="K565" s="175" t="s">
        <v>11771</v>
      </c>
      <c r="L565" s="197" t="s">
        <v>11762</v>
      </c>
      <c r="M565" s="198">
        <f>DATE(LEFT(F565,4),RIGHT(F565,2)-2,1)</f>
        <v>36617</v>
      </c>
      <c r="N565" s="198">
        <f t="shared" si="48"/>
        <v>36707</v>
      </c>
      <c r="Q565" t="s">
        <v>10005</v>
      </c>
      <c r="T565" s="6" t="s">
        <v>11304</v>
      </c>
      <c r="U565">
        <v>25.13</v>
      </c>
      <c r="V565" s="175" t="s">
        <v>11576</v>
      </c>
      <c r="X565" t="s">
        <v>11235</v>
      </c>
      <c r="Y565" t="s">
        <v>11283</v>
      </c>
    </row>
    <row r="566" spans="1:25" x14ac:dyDescent="0.25">
      <c r="A566" s="175" t="s">
        <v>11571</v>
      </c>
      <c r="B566" t="s">
        <v>11711</v>
      </c>
      <c r="C566" s="179" t="str">
        <f t="shared" si="49"/>
        <v>CM:WQXTEST27576:M2000</v>
      </c>
      <c r="D566" s="178" t="s">
        <v>11775</v>
      </c>
      <c r="E566" s="178" t="s">
        <v>11774</v>
      </c>
      <c r="F566" s="278" t="s">
        <v>11584</v>
      </c>
      <c r="G566" s="196">
        <f t="shared" si="44"/>
        <v>36526</v>
      </c>
      <c r="H566" s="196">
        <f t="shared" si="45"/>
        <v>36891</v>
      </c>
      <c r="I566" s="175" t="s">
        <v>11772</v>
      </c>
      <c r="J566" s="24" t="s">
        <v>8637</v>
      </c>
      <c r="K566" s="175" t="s">
        <v>11771</v>
      </c>
      <c r="L566" s="197" t="s">
        <v>11762</v>
      </c>
      <c r="M566" s="198">
        <f>DATE(LEFT(F566,4),RIGHT(F566,2)-2,1)</f>
        <v>36617</v>
      </c>
      <c r="N566" s="198">
        <f t="shared" si="48"/>
        <v>36707</v>
      </c>
      <c r="Q566" s="182" t="s">
        <v>1005</v>
      </c>
      <c r="T566" s="6" t="s">
        <v>11304</v>
      </c>
      <c r="U566">
        <v>272.10000000000002</v>
      </c>
      <c r="V566" s="182" t="s">
        <v>8426</v>
      </c>
      <c r="X566" t="s">
        <v>11235</v>
      </c>
      <c r="Y566" t="s">
        <v>11283</v>
      </c>
    </row>
    <row r="567" spans="1:25" x14ac:dyDescent="0.25">
      <c r="A567" s="175" t="s">
        <v>11571</v>
      </c>
      <c r="B567" t="s">
        <v>11711</v>
      </c>
      <c r="C567" s="179" t="str">
        <f t="shared" si="49"/>
        <v>CM:WQXTEST27576:M2000</v>
      </c>
      <c r="D567" s="178" t="s">
        <v>11775</v>
      </c>
      <c r="E567" s="178" t="s">
        <v>11774</v>
      </c>
      <c r="F567" s="278" t="s">
        <v>11584</v>
      </c>
      <c r="G567" s="196">
        <f t="shared" si="44"/>
        <v>36526</v>
      </c>
      <c r="H567" s="196">
        <f t="shared" si="45"/>
        <v>36891</v>
      </c>
      <c r="I567" s="175" t="s">
        <v>11772</v>
      </c>
      <c r="J567" s="24" t="s">
        <v>8637</v>
      </c>
      <c r="K567" s="175" t="s">
        <v>11771</v>
      </c>
      <c r="L567" s="6" t="s">
        <v>11761</v>
      </c>
      <c r="M567" s="69">
        <f>DATE(LEFT(F567,4),RIGHT(F567,2)-RIGHT(F567,2)+1,1)</f>
        <v>36526</v>
      </c>
      <c r="N567" s="69">
        <f t="shared" si="48"/>
        <v>36707</v>
      </c>
      <c r="Q567" s="181" t="s">
        <v>2674</v>
      </c>
      <c r="T567" s="6" t="s">
        <v>11304</v>
      </c>
      <c r="U567">
        <v>7430</v>
      </c>
      <c r="V567" s="6" t="s">
        <v>9144</v>
      </c>
      <c r="X567" t="s">
        <v>11235</v>
      </c>
      <c r="Y567" t="s">
        <v>11283</v>
      </c>
    </row>
    <row r="568" spans="1:25" x14ac:dyDescent="0.25">
      <c r="A568" s="175" t="s">
        <v>11571</v>
      </c>
      <c r="B568" t="s">
        <v>11711</v>
      </c>
      <c r="C568" s="179" t="str">
        <f t="shared" si="49"/>
        <v>CM:WQXTEST27576:M2000</v>
      </c>
      <c r="D568" s="178" t="s">
        <v>11775</v>
      </c>
      <c r="E568" s="178" t="s">
        <v>11774</v>
      </c>
      <c r="F568" s="278" t="s">
        <v>11584</v>
      </c>
      <c r="G568" s="196">
        <f t="shared" si="44"/>
        <v>36526</v>
      </c>
      <c r="H568" s="196">
        <f t="shared" si="45"/>
        <v>36891</v>
      </c>
      <c r="I568" s="175" t="s">
        <v>11772</v>
      </c>
      <c r="J568" s="24" t="s">
        <v>8637</v>
      </c>
      <c r="K568" s="175" t="s">
        <v>11771</v>
      </c>
      <c r="L568" s="6" t="s">
        <v>11761</v>
      </c>
      <c r="M568" s="69">
        <f>DATE(LEFT(F568,4),RIGHT(F568,2)-RIGHT(F568,2)+1,1)</f>
        <v>36526</v>
      </c>
      <c r="N568" s="69">
        <f t="shared" si="48"/>
        <v>36707</v>
      </c>
      <c r="Q568" t="s">
        <v>10005</v>
      </c>
      <c r="T568" s="6" t="s">
        <v>11304</v>
      </c>
      <c r="U568">
        <v>25.13</v>
      </c>
      <c r="V568" s="175" t="s">
        <v>11576</v>
      </c>
      <c r="X568" t="s">
        <v>11235</v>
      </c>
      <c r="Y568" t="s">
        <v>11283</v>
      </c>
    </row>
    <row r="569" spans="1:25" x14ac:dyDescent="0.25">
      <c r="A569" s="175" t="s">
        <v>11571</v>
      </c>
      <c r="B569" t="s">
        <v>11711</v>
      </c>
      <c r="C569" s="179" t="str">
        <f t="shared" si="49"/>
        <v>CM:WQXTEST27576:M2000</v>
      </c>
      <c r="D569" s="178" t="s">
        <v>11775</v>
      </c>
      <c r="E569" s="178" t="s">
        <v>11774</v>
      </c>
      <c r="F569" s="278" t="s">
        <v>11584</v>
      </c>
      <c r="G569" s="196">
        <f t="shared" si="44"/>
        <v>36526</v>
      </c>
      <c r="H569" s="196">
        <f t="shared" si="45"/>
        <v>36891</v>
      </c>
      <c r="I569" s="175" t="s">
        <v>11772</v>
      </c>
      <c r="J569" s="24" t="s">
        <v>8637</v>
      </c>
      <c r="K569" s="175" t="s">
        <v>11771</v>
      </c>
      <c r="L569" s="6" t="s">
        <v>11761</v>
      </c>
      <c r="M569" s="69">
        <f>DATE(LEFT(F569,4),RIGHT(F569,2)-RIGHT(F569,2)+1,1)</f>
        <v>36526</v>
      </c>
      <c r="N569" s="69">
        <f t="shared" si="48"/>
        <v>36707</v>
      </c>
      <c r="Q569" s="182" t="s">
        <v>1005</v>
      </c>
      <c r="T569" s="6" t="s">
        <v>11304</v>
      </c>
      <c r="U569">
        <v>272.10000000000002</v>
      </c>
      <c r="V569" s="182" t="s">
        <v>8426</v>
      </c>
      <c r="X569" t="s">
        <v>11235</v>
      </c>
      <c r="Y569" t="s">
        <v>11283</v>
      </c>
    </row>
    <row r="570" spans="1:25" x14ac:dyDescent="0.25">
      <c r="A570" s="175" t="s">
        <v>11571</v>
      </c>
      <c r="B570" t="s">
        <v>11711</v>
      </c>
      <c r="C570" s="179" t="str">
        <f t="shared" si="49"/>
        <v>CM:WQXTEST27576:M2000</v>
      </c>
      <c r="D570" s="178" t="s">
        <v>11775</v>
      </c>
      <c r="E570" s="178" t="s">
        <v>11774</v>
      </c>
      <c r="F570" s="278" t="s">
        <v>11584</v>
      </c>
      <c r="G570" s="196">
        <f>DATE(LEFT(F570,4),1,1)</f>
        <v>36526</v>
      </c>
      <c r="H570" s="196">
        <f>DATE(LEFT(F570,4),12+1,0)</f>
        <v>36891</v>
      </c>
      <c r="I570" s="175" t="s">
        <v>11772</v>
      </c>
      <c r="J570" s="24" t="s">
        <v>8637</v>
      </c>
      <c r="K570" s="175" t="s">
        <v>11771</v>
      </c>
      <c r="L570" s="217" t="s">
        <v>6133</v>
      </c>
      <c r="M570" s="218">
        <f>DATE(LEFT(F570,4),RIGHT(F570,2)-3,21)</f>
        <v>36606</v>
      </c>
      <c r="N570" s="218">
        <f t="shared" si="48"/>
        <v>36707</v>
      </c>
      <c r="Q570" s="181" t="s">
        <v>2674</v>
      </c>
      <c r="T570" s="6" t="s">
        <v>11304</v>
      </c>
      <c r="U570">
        <v>5769</v>
      </c>
      <c r="V570" s="6" t="s">
        <v>9144</v>
      </c>
      <c r="X570" t="s">
        <v>11235</v>
      </c>
      <c r="Y570" t="s">
        <v>11283</v>
      </c>
    </row>
    <row r="571" spans="1:25" x14ac:dyDescent="0.25">
      <c r="A571" s="175" t="s">
        <v>11571</v>
      </c>
      <c r="B571" t="s">
        <v>11711</v>
      </c>
      <c r="C571" s="179" t="str">
        <f t="shared" si="49"/>
        <v>CM:WQXTEST27576:M2000</v>
      </c>
      <c r="D571" s="178" t="s">
        <v>11775</v>
      </c>
      <c r="E571" s="178" t="s">
        <v>11774</v>
      </c>
      <c r="F571" s="278" t="s">
        <v>11584</v>
      </c>
      <c r="G571" s="196">
        <f>DATE(LEFT(F571,4),1,1)</f>
        <v>36526</v>
      </c>
      <c r="H571" s="196">
        <f>DATE(LEFT(F571,4),12+1,0)</f>
        <v>36891</v>
      </c>
      <c r="I571" s="175" t="s">
        <v>11772</v>
      </c>
      <c r="J571" s="24" t="s">
        <v>8637</v>
      </c>
      <c r="K571" s="175" t="s">
        <v>11771</v>
      </c>
      <c r="L571" s="217" t="s">
        <v>6133</v>
      </c>
      <c r="M571" s="218">
        <f>DATE(LEFT(F571,4),RIGHT(F571,2)-3,21)</f>
        <v>36606</v>
      </c>
      <c r="N571" s="218">
        <f t="shared" si="48"/>
        <v>36707</v>
      </c>
      <c r="Q571" t="s">
        <v>10005</v>
      </c>
      <c r="T571" s="6" t="s">
        <v>11304</v>
      </c>
      <c r="U571">
        <v>2.0299999999999998</v>
      </c>
      <c r="V571" s="175" t="s">
        <v>11576</v>
      </c>
      <c r="X571" t="s">
        <v>11235</v>
      </c>
      <c r="Y571" t="s">
        <v>11283</v>
      </c>
    </row>
    <row r="572" spans="1:25" x14ac:dyDescent="0.25">
      <c r="A572" s="175" t="s">
        <v>11571</v>
      </c>
      <c r="B572" t="s">
        <v>11711</v>
      </c>
      <c r="C572" s="179" t="str">
        <f t="shared" si="49"/>
        <v>CM:WQXTEST27576:M2000</v>
      </c>
      <c r="D572" s="178" t="s">
        <v>11775</v>
      </c>
      <c r="E572" s="178" t="s">
        <v>11774</v>
      </c>
      <c r="F572" s="278" t="s">
        <v>11584</v>
      </c>
      <c r="G572" s="196">
        <f>DATE(LEFT(F572,4),1,1)</f>
        <v>36526</v>
      </c>
      <c r="H572" s="196">
        <f>DATE(LEFT(F572,4),12+1,0)</f>
        <v>36891</v>
      </c>
      <c r="I572" s="175" t="s">
        <v>11772</v>
      </c>
      <c r="J572" s="24" t="s">
        <v>8637</v>
      </c>
      <c r="K572" s="175" t="s">
        <v>11771</v>
      </c>
      <c r="L572" s="217" t="s">
        <v>6133</v>
      </c>
      <c r="M572" s="218">
        <f>DATE(LEFT(F572,4),RIGHT(F572,2)-3,21)</f>
        <v>36606</v>
      </c>
      <c r="N572" s="218">
        <f t="shared" si="48"/>
        <v>36707</v>
      </c>
      <c r="Q572" s="182" t="s">
        <v>1005</v>
      </c>
      <c r="T572" s="6" t="s">
        <v>11304</v>
      </c>
      <c r="U572">
        <v>369.2</v>
      </c>
      <c r="V572" s="182" t="s">
        <v>8426</v>
      </c>
      <c r="X572" t="s">
        <v>11235</v>
      </c>
      <c r="Y572" t="s">
        <v>11283</v>
      </c>
    </row>
    <row r="573" spans="1:25" x14ac:dyDescent="0.25">
      <c r="A573" s="175" t="s">
        <v>11571</v>
      </c>
      <c r="B573" t="s">
        <v>11711</v>
      </c>
      <c r="C573" s="179" t="str">
        <f t="shared" si="49"/>
        <v>CM:WQXTEST27576:M2000</v>
      </c>
      <c r="D573" s="178" t="s">
        <v>11775</v>
      </c>
      <c r="E573" s="178" t="s">
        <v>11774</v>
      </c>
      <c r="F573" s="278" t="s">
        <v>11585</v>
      </c>
      <c r="G573" s="196">
        <f t="shared" si="44"/>
        <v>36526</v>
      </c>
      <c r="H573" s="196">
        <f t="shared" si="45"/>
        <v>36891</v>
      </c>
      <c r="I573" s="175" t="s">
        <v>11772</v>
      </c>
      <c r="J573" s="24" t="s">
        <v>8637</v>
      </c>
      <c r="K573" s="175" t="s">
        <v>11771</v>
      </c>
      <c r="L573" s="6" t="s">
        <v>11578</v>
      </c>
      <c r="M573" s="69">
        <f>DATE(LEFT(F573,4),RIGHT(F573,2),1)</f>
        <v>36708</v>
      </c>
      <c r="N573" s="69">
        <f t="shared" si="48"/>
        <v>36738</v>
      </c>
      <c r="Q573" s="181" t="s">
        <v>2674</v>
      </c>
      <c r="T573" s="6" t="s">
        <v>11304</v>
      </c>
      <c r="U573">
        <v>5389</v>
      </c>
      <c r="V573" s="6" t="s">
        <v>9144</v>
      </c>
      <c r="X573" t="s">
        <v>11235</v>
      </c>
      <c r="Y573" t="s">
        <v>11283</v>
      </c>
    </row>
    <row r="574" spans="1:25" x14ac:dyDescent="0.25">
      <c r="A574" s="175" t="s">
        <v>11571</v>
      </c>
      <c r="B574" t="s">
        <v>11711</v>
      </c>
      <c r="C574" s="179" t="str">
        <f t="shared" si="49"/>
        <v>CM:WQXTEST27576:M2000</v>
      </c>
      <c r="D574" s="178" t="s">
        <v>11775</v>
      </c>
      <c r="E574" s="178" t="s">
        <v>11774</v>
      </c>
      <c r="F574" s="278" t="s">
        <v>11585</v>
      </c>
      <c r="G574" s="196">
        <f t="shared" si="44"/>
        <v>36526</v>
      </c>
      <c r="H574" s="196">
        <f t="shared" si="45"/>
        <v>36891</v>
      </c>
      <c r="I574" s="175" t="s">
        <v>11772</v>
      </c>
      <c r="J574" s="24" t="s">
        <v>8637</v>
      </c>
      <c r="K574" s="175" t="s">
        <v>11771</v>
      </c>
      <c r="L574" s="6" t="s">
        <v>11578</v>
      </c>
      <c r="M574" s="69">
        <f>DATE(LEFT(F574,4),RIGHT(F574,2),1)</f>
        <v>36708</v>
      </c>
      <c r="N574" s="69">
        <f t="shared" si="48"/>
        <v>36738</v>
      </c>
      <c r="Q574" t="s">
        <v>10005</v>
      </c>
      <c r="T574" s="6" t="s">
        <v>11304</v>
      </c>
      <c r="U574">
        <v>26.16</v>
      </c>
      <c r="V574" s="175" t="s">
        <v>11576</v>
      </c>
      <c r="X574" t="s">
        <v>11235</v>
      </c>
      <c r="Y574" t="s">
        <v>11283</v>
      </c>
    </row>
    <row r="575" spans="1:25" x14ac:dyDescent="0.25">
      <c r="A575" s="175" t="s">
        <v>11571</v>
      </c>
      <c r="B575" t="s">
        <v>11711</v>
      </c>
      <c r="C575" s="179" t="str">
        <f t="shared" si="49"/>
        <v>CM:WQXTEST27576:M2000</v>
      </c>
      <c r="D575" s="178" t="s">
        <v>11775</v>
      </c>
      <c r="E575" s="178" t="s">
        <v>11774</v>
      </c>
      <c r="F575" s="278" t="s">
        <v>11585</v>
      </c>
      <c r="G575" s="196">
        <f t="shared" si="44"/>
        <v>36526</v>
      </c>
      <c r="H575" s="196">
        <f t="shared" si="45"/>
        <v>36891</v>
      </c>
      <c r="I575" s="175" t="s">
        <v>11772</v>
      </c>
      <c r="J575" s="24" t="s">
        <v>8637</v>
      </c>
      <c r="K575" s="175" t="s">
        <v>11771</v>
      </c>
      <c r="L575" s="6" t="s">
        <v>11578</v>
      </c>
      <c r="M575" s="69">
        <f>DATE(LEFT(F575,4),RIGHT(F575,2),1)</f>
        <v>36708</v>
      </c>
      <c r="N575" s="69">
        <f t="shared" si="48"/>
        <v>36738</v>
      </c>
      <c r="Q575" s="182" t="s">
        <v>1005</v>
      </c>
      <c r="T575" s="6" t="s">
        <v>11304</v>
      </c>
      <c r="U575">
        <v>308.60000000000002</v>
      </c>
      <c r="V575" s="182" t="s">
        <v>8426</v>
      </c>
      <c r="X575" t="s">
        <v>11235</v>
      </c>
      <c r="Y575" t="s">
        <v>11283</v>
      </c>
    </row>
    <row r="576" spans="1:25" x14ac:dyDescent="0.25">
      <c r="A576" s="175" t="s">
        <v>11571</v>
      </c>
      <c r="B576" t="s">
        <v>11711</v>
      </c>
      <c r="C576" s="179" t="str">
        <f t="shared" si="49"/>
        <v>CM:WQXTEST27576:M2000</v>
      </c>
      <c r="D576" s="178" t="s">
        <v>11775</v>
      </c>
      <c r="E576" s="178" t="s">
        <v>11774</v>
      </c>
      <c r="F576" s="278" t="s">
        <v>11585</v>
      </c>
      <c r="G576" s="196">
        <f t="shared" si="44"/>
        <v>36526</v>
      </c>
      <c r="H576" s="196">
        <f t="shared" si="45"/>
        <v>36891</v>
      </c>
      <c r="I576" s="175" t="s">
        <v>11772</v>
      </c>
      <c r="J576" s="24" t="s">
        <v>8637</v>
      </c>
      <c r="K576" s="175" t="s">
        <v>11771</v>
      </c>
      <c r="L576" s="197" t="s">
        <v>11762</v>
      </c>
      <c r="M576" s="198">
        <f>DATE(LEFT(F576,4),RIGHT(F576,2)-2,1)</f>
        <v>36647</v>
      </c>
      <c r="N576" s="198">
        <f t="shared" si="48"/>
        <v>36738</v>
      </c>
      <c r="Q576" s="181" t="s">
        <v>2674</v>
      </c>
      <c r="T576" s="6" t="s">
        <v>11304</v>
      </c>
      <c r="U576">
        <v>5389</v>
      </c>
      <c r="V576" s="6" t="s">
        <v>9144</v>
      </c>
      <c r="X576" t="s">
        <v>11235</v>
      </c>
      <c r="Y576" t="s">
        <v>11283</v>
      </c>
    </row>
    <row r="577" spans="1:25" x14ac:dyDescent="0.25">
      <c r="A577" s="175" t="s">
        <v>11571</v>
      </c>
      <c r="B577" t="s">
        <v>11711</v>
      </c>
      <c r="C577" s="179" t="str">
        <f t="shared" si="49"/>
        <v>CM:WQXTEST27576:M2000</v>
      </c>
      <c r="D577" s="178" t="s">
        <v>11775</v>
      </c>
      <c r="E577" s="178" t="s">
        <v>11774</v>
      </c>
      <c r="F577" s="278" t="s">
        <v>11585</v>
      </c>
      <c r="G577" s="196">
        <f t="shared" si="44"/>
        <v>36526</v>
      </c>
      <c r="H577" s="196">
        <f t="shared" si="45"/>
        <v>36891</v>
      </c>
      <c r="I577" s="175" t="s">
        <v>11772</v>
      </c>
      <c r="J577" s="24" t="s">
        <v>8637</v>
      </c>
      <c r="K577" s="175" t="s">
        <v>11771</v>
      </c>
      <c r="L577" s="197" t="s">
        <v>11762</v>
      </c>
      <c r="M577" s="198">
        <f>DATE(LEFT(F577,4),RIGHT(F577,2)-2,1)</f>
        <v>36647</v>
      </c>
      <c r="N577" s="198">
        <f t="shared" si="48"/>
        <v>36738</v>
      </c>
      <c r="Q577" t="s">
        <v>10005</v>
      </c>
      <c r="T577" s="6" t="s">
        <v>11304</v>
      </c>
      <c r="U577">
        <v>26.16</v>
      </c>
      <c r="V577" s="175" t="s">
        <v>11576</v>
      </c>
      <c r="X577" t="s">
        <v>11235</v>
      </c>
      <c r="Y577" t="s">
        <v>11283</v>
      </c>
    </row>
    <row r="578" spans="1:25" x14ac:dyDescent="0.25">
      <c r="A578" s="175" t="s">
        <v>11571</v>
      </c>
      <c r="B578" t="s">
        <v>11711</v>
      </c>
      <c r="C578" s="179" t="str">
        <f t="shared" si="49"/>
        <v>CM:WQXTEST27576:M2000</v>
      </c>
      <c r="D578" s="178" t="s">
        <v>11775</v>
      </c>
      <c r="E578" s="178" t="s">
        <v>11774</v>
      </c>
      <c r="F578" s="278" t="s">
        <v>11585</v>
      </c>
      <c r="G578" s="196">
        <f t="shared" si="44"/>
        <v>36526</v>
      </c>
      <c r="H578" s="196">
        <f t="shared" si="45"/>
        <v>36891</v>
      </c>
      <c r="I578" s="175" t="s">
        <v>11772</v>
      </c>
      <c r="J578" s="24" t="s">
        <v>8637</v>
      </c>
      <c r="K578" s="175" t="s">
        <v>11771</v>
      </c>
      <c r="L578" s="197" t="s">
        <v>11762</v>
      </c>
      <c r="M578" s="198">
        <f>DATE(LEFT(F578,4),RIGHT(F578,2)-2,1)</f>
        <v>36647</v>
      </c>
      <c r="N578" s="198">
        <f t="shared" si="48"/>
        <v>36738</v>
      </c>
      <c r="Q578" s="182" t="s">
        <v>1005</v>
      </c>
      <c r="T578" s="6" t="s">
        <v>11304</v>
      </c>
      <c r="U578">
        <v>308.60000000000002</v>
      </c>
      <c r="V578" s="182" t="s">
        <v>8426</v>
      </c>
      <c r="X578" t="s">
        <v>11235</v>
      </c>
      <c r="Y578" t="s">
        <v>11283</v>
      </c>
    </row>
    <row r="579" spans="1:25" x14ac:dyDescent="0.25">
      <c r="A579" s="175" t="s">
        <v>11571</v>
      </c>
      <c r="B579" t="s">
        <v>11711</v>
      </c>
      <c r="C579" s="179" t="str">
        <f t="shared" si="49"/>
        <v>CM:WQXTEST27576:M2000</v>
      </c>
      <c r="D579" s="178" t="s">
        <v>11775</v>
      </c>
      <c r="E579" s="178" t="s">
        <v>11774</v>
      </c>
      <c r="F579" s="278" t="s">
        <v>11585</v>
      </c>
      <c r="G579" s="196">
        <f t="shared" si="44"/>
        <v>36526</v>
      </c>
      <c r="H579" s="196">
        <f t="shared" si="45"/>
        <v>36891</v>
      </c>
      <c r="I579" s="175" t="s">
        <v>11772</v>
      </c>
      <c r="J579" s="24" t="s">
        <v>8637</v>
      </c>
      <c r="K579" s="175" t="s">
        <v>11771</v>
      </c>
      <c r="L579" s="6" t="s">
        <v>11761</v>
      </c>
      <c r="M579" s="69">
        <f>DATE(LEFT(F579,4),RIGHT(F579,2)-RIGHT(F579,2)+1,1)</f>
        <v>36526</v>
      </c>
      <c r="N579" s="69">
        <f t="shared" si="48"/>
        <v>36738</v>
      </c>
      <c r="Q579" s="181" t="s">
        <v>2674</v>
      </c>
      <c r="T579" s="6" t="s">
        <v>11304</v>
      </c>
      <c r="U579">
        <v>5389</v>
      </c>
      <c r="V579" s="6" t="s">
        <v>9144</v>
      </c>
      <c r="X579" t="s">
        <v>11235</v>
      </c>
      <c r="Y579" t="s">
        <v>11283</v>
      </c>
    </row>
    <row r="580" spans="1:25" x14ac:dyDescent="0.25">
      <c r="A580" s="175" t="s">
        <v>11571</v>
      </c>
      <c r="B580" t="s">
        <v>11711</v>
      </c>
      <c r="C580" s="179" t="str">
        <f t="shared" si="49"/>
        <v>CM:WQXTEST27576:M2000</v>
      </c>
      <c r="D580" s="178" t="s">
        <v>11775</v>
      </c>
      <c r="E580" s="178" t="s">
        <v>11774</v>
      </c>
      <c r="F580" s="278" t="s">
        <v>11585</v>
      </c>
      <c r="G580" s="196">
        <f t="shared" si="44"/>
        <v>36526</v>
      </c>
      <c r="H580" s="196">
        <f t="shared" si="45"/>
        <v>36891</v>
      </c>
      <c r="I580" s="175" t="s">
        <v>11772</v>
      </c>
      <c r="J580" s="24" t="s">
        <v>8637</v>
      </c>
      <c r="K580" s="175" t="s">
        <v>11771</v>
      </c>
      <c r="L580" s="6" t="s">
        <v>11761</v>
      </c>
      <c r="M580" s="69">
        <f>DATE(LEFT(F580,4),RIGHT(F580,2)-RIGHT(F580,2)+1,1)</f>
        <v>36526</v>
      </c>
      <c r="N580" s="69">
        <f t="shared" si="48"/>
        <v>36738</v>
      </c>
      <c r="Q580" t="s">
        <v>10005</v>
      </c>
      <c r="T580" s="6" t="s">
        <v>11304</v>
      </c>
      <c r="U580">
        <v>26.16</v>
      </c>
      <c r="V580" s="175" t="s">
        <v>11576</v>
      </c>
      <c r="X580" t="s">
        <v>11235</v>
      </c>
      <c r="Y580" t="s">
        <v>11283</v>
      </c>
    </row>
    <row r="581" spans="1:25" x14ac:dyDescent="0.25">
      <c r="A581" s="175" t="s">
        <v>11571</v>
      </c>
      <c r="B581" t="s">
        <v>11711</v>
      </c>
      <c r="C581" s="179" t="str">
        <f t="shared" si="49"/>
        <v>CM:WQXTEST27576:M2000</v>
      </c>
      <c r="D581" s="178" t="s">
        <v>11775</v>
      </c>
      <c r="E581" s="178" t="s">
        <v>11774</v>
      </c>
      <c r="F581" s="278" t="s">
        <v>11585</v>
      </c>
      <c r="G581" s="196">
        <f t="shared" si="44"/>
        <v>36526</v>
      </c>
      <c r="H581" s="196">
        <f t="shared" si="45"/>
        <v>36891</v>
      </c>
      <c r="I581" s="175" t="s">
        <v>11772</v>
      </c>
      <c r="J581" s="24" t="s">
        <v>8637</v>
      </c>
      <c r="K581" s="175" t="s">
        <v>11771</v>
      </c>
      <c r="L581" s="6" t="s">
        <v>11761</v>
      </c>
      <c r="M581" s="69">
        <f>DATE(LEFT(F581,4),RIGHT(F581,2)-RIGHT(F581,2)+1,1)</f>
        <v>36526</v>
      </c>
      <c r="N581" s="69">
        <f t="shared" si="48"/>
        <v>36738</v>
      </c>
      <c r="Q581" s="182" t="s">
        <v>1005</v>
      </c>
      <c r="T581" s="6" t="s">
        <v>11304</v>
      </c>
      <c r="U581">
        <v>308.60000000000002</v>
      </c>
      <c r="V581" s="182" t="s">
        <v>8426</v>
      </c>
      <c r="X581" t="s">
        <v>11235</v>
      </c>
      <c r="Y581" t="s">
        <v>11283</v>
      </c>
    </row>
    <row r="582" spans="1:25" x14ac:dyDescent="0.25">
      <c r="A582" s="175" t="s">
        <v>11571</v>
      </c>
      <c r="B582" t="s">
        <v>11711</v>
      </c>
      <c r="C582" s="179" t="str">
        <f t="shared" si="49"/>
        <v>CM:WQXTEST27576:M2000</v>
      </c>
      <c r="D582" s="178" t="s">
        <v>11775</v>
      </c>
      <c r="E582" s="178" t="s">
        <v>11774</v>
      </c>
      <c r="F582" s="278" t="s">
        <v>11585</v>
      </c>
      <c r="G582" s="196">
        <f t="shared" si="44"/>
        <v>36526</v>
      </c>
      <c r="H582" s="196">
        <f t="shared" si="45"/>
        <v>36891</v>
      </c>
      <c r="I582" s="175" t="s">
        <v>11772</v>
      </c>
      <c r="J582" s="24" t="s">
        <v>8637</v>
      </c>
      <c r="K582" s="175" t="s">
        <v>11771</v>
      </c>
      <c r="L582" s="219" t="s">
        <v>11777</v>
      </c>
      <c r="M582" s="220">
        <f>DATE(LEFT(F582,4),RIGHT(F582,2)-1,21)</f>
        <v>36698</v>
      </c>
      <c r="N582" s="220">
        <f>DATE(LEFT(F582,4),1+RIGHT(F582,2),0)</f>
        <v>36738</v>
      </c>
      <c r="Q582" s="181" t="s">
        <v>2674</v>
      </c>
      <c r="T582" s="6" t="s">
        <v>11304</v>
      </c>
      <c r="U582">
        <v>5769</v>
      </c>
      <c r="V582" s="6" t="s">
        <v>9144</v>
      </c>
      <c r="X582" t="s">
        <v>11235</v>
      </c>
      <c r="Y582" t="s">
        <v>11283</v>
      </c>
    </row>
    <row r="583" spans="1:25" x14ac:dyDescent="0.25">
      <c r="A583" s="175" t="s">
        <v>11571</v>
      </c>
      <c r="B583" t="s">
        <v>11711</v>
      </c>
      <c r="C583" s="179" t="str">
        <f t="shared" si="49"/>
        <v>CM:WQXTEST27576:M2000</v>
      </c>
      <c r="D583" s="178" t="s">
        <v>11775</v>
      </c>
      <c r="E583" s="178" t="s">
        <v>11774</v>
      </c>
      <c r="F583" s="278" t="s">
        <v>11585</v>
      </c>
      <c r="G583" s="196">
        <f t="shared" si="44"/>
        <v>36526</v>
      </c>
      <c r="H583" s="196">
        <f t="shared" si="45"/>
        <v>36891</v>
      </c>
      <c r="I583" s="175" t="s">
        <v>11772</v>
      </c>
      <c r="J583" s="24" t="s">
        <v>8637</v>
      </c>
      <c r="K583" s="175" t="s">
        <v>11771</v>
      </c>
      <c r="L583" s="219" t="s">
        <v>11777</v>
      </c>
      <c r="M583" s="220">
        <f>DATE(LEFT(F583,4),RIGHT(F583,2)-1,21)</f>
        <v>36698</v>
      </c>
      <c r="N583" s="220">
        <f>DATE(LEFT(F583,4),1+RIGHT(F583,2),0)</f>
        <v>36738</v>
      </c>
      <c r="Q583" t="s">
        <v>10005</v>
      </c>
      <c r="T583" s="6" t="s">
        <v>11304</v>
      </c>
      <c r="U583">
        <v>2.0299999999999998</v>
      </c>
      <c r="V583" s="175" t="s">
        <v>11576</v>
      </c>
      <c r="X583" t="s">
        <v>11235</v>
      </c>
      <c r="Y583" t="s">
        <v>11283</v>
      </c>
    </row>
    <row r="584" spans="1:25" x14ac:dyDescent="0.25">
      <c r="A584" s="175" t="s">
        <v>11571</v>
      </c>
      <c r="B584" t="s">
        <v>11711</v>
      </c>
      <c r="C584" s="179" t="str">
        <f t="shared" si="49"/>
        <v>CM:WQXTEST27576:M2000</v>
      </c>
      <c r="D584" s="178" t="s">
        <v>11775</v>
      </c>
      <c r="E584" s="178" t="s">
        <v>11774</v>
      </c>
      <c r="F584" s="278" t="s">
        <v>11585</v>
      </c>
      <c r="G584" s="196">
        <f t="shared" si="44"/>
        <v>36526</v>
      </c>
      <c r="H584" s="196">
        <f t="shared" si="45"/>
        <v>36891</v>
      </c>
      <c r="I584" s="175" t="s">
        <v>11772</v>
      </c>
      <c r="J584" s="24" t="s">
        <v>8637</v>
      </c>
      <c r="K584" s="175" t="s">
        <v>11771</v>
      </c>
      <c r="L584" s="219" t="s">
        <v>11777</v>
      </c>
      <c r="M584" s="220">
        <f>DATE(LEFT(F584,4),RIGHT(F584,2)-1,21)</f>
        <v>36698</v>
      </c>
      <c r="N584" s="220">
        <f>DATE(LEFT(F584,4),1+RIGHT(F584,2),0)</f>
        <v>36738</v>
      </c>
      <c r="Q584" s="182" t="s">
        <v>1005</v>
      </c>
      <c r="T584" s="6" t="s">
        <v>11304</v>
      </c>
      <c r="U584">
        <v>369.2</v>
      </c>
      <c r="V584" s="182" t="s">
        <v>8426</v>
      </c>
      <c r="X584" t="s">
        <v>11235</v>
      </c>
      <c r="Y584" t="s">
        <v>11283</v>
      </c>
    </row>
    <row r="585" spans="1:25" x14ac:dyDescent="0.25">
      <c r="A585" s="175" t="s">
        <v>11571</v>
      </c>
      <c r="B585" t="s">
        <v>11711</v>
      </c>
      <c r="C585" s="179" t="str">
        <f t="shared" si="49"/>
        <v>CM:WQXTEST27576:M2000</v>
      </c>
      <c r="D585" s="178" t="s">
        <v>11775</v>
      </c>
      <c r="E585" s="178" t="s">
        <v>11774</v>
      </c>
      <c r="F585" s="278" t="s">
        <v>11586</v>
      </c>
      <c r="G585" s="196">
        <f t="shared" si="44"/>
        <v>36526</v>
      </c>
      <c r="H585" s="196">
        <f t="shared" si="45"/>
        <v>36891</v>
      </c>
      <c r="I585" s="175" t="s">
        <v>11772</v>
      </c>
      <c r="J585" s="24" t="s">
        <v>8637</v>
      </c>
      <c r="K585" s="175" t="s">
        <v>11771</v>
      </c>
      <c r="L585" s="6" t="s">
        <v>11578</v>
      </c>
      <c r="M585" s="69">
        <f>DATE(LEFT(F585,4),RIGHT(F585,2),1)</f>
        <v>36739</v>
      </c>
      <c r="N585" s="69">
        <f t="shared" si="48"/>
        <v>36769</v>
      </c>
      <c r="Q585" s="181" t="s">
        <v>2674</v>
      </c>
      <c r="T585" s="6" t="s">
        <v>11304</v>
      </c>
      <c r="U585">
        <v>5389</v>
      </c>
      <c r="V585" s="6" t="s">
        <v>9144</v>
      </c>
      <c r="X585" t="s">
        <v>11235</v>
      </c>
      <c r="Y585" t="s">
        <v>11283</v>
      </c>
    </row>
    <row r="586" spans="1:25" x14ac:dyDescent="0.25">
      <c r="A586" s="175" t="s">
        <v>11571</v>
      </c>
      <c r="B586" t="s">
        <v>11711</v>
      </c>
      <c r="C586" s="179" t="str">
        <f t="shared" si="49"/>
        <v>CM:WQXTEST27576:M2000</v>
      </c>
      <c r="D586" s="178" t="s">
        <v>11775</v>
      </c>
      <c r="E586" s="178" t="s">
        <v>11774</v>
      </c>
      <c r="F586" s="278" t="s">
        <v>11586</v>
      </c>
      <c r="G586" s="196">
        <f t="shared" si="44"/>
        <v>36526</v>
      </c>
      <c r="H586" s="196">
        <f t="shared" si="45"/>
        <v>36891</v>
      </c>
      <c r="I586" s="175" t="s">
        <v>11772</v>
      </c>
      <c r="J586" s="24" t="s">
        <v>8637</v>
      </c>
      <c r="K586" s="175" t="s">
        <v>11771</v>
      </c>
      <c r="L586" s="6" t="s">
        <v>11578</v>
      </c>
      <c r="M586" s="69">
        <f>DATE(LEFT(F586,4),RIGHT(F586,2),1)</f>
        <v>36739</v>
      </c>
      <c r="N586" s="69">
        <f t="shared" si="48"/>
        <v>36769</v>
      </c>
      <c r="Q586" t="s">
        <v>10005</v>
      </c>
      <c r="T586" s="6" t="s">
        <v>11304</v>
      </c>
      <c r="U586">
        <v>26.16</v>
      </c>
      <c r="V586" s="175" t="s">
        <v>11576</v>
      </c>
      <c r="X586" t="s">
        <v>11235</v>
      </c>
      <c r="Y586" t="s">
        <v>11283</v>
      </c>
    </row>
    <row r="587" spans="1:25" x14ac:dyDescent="0.25">
      <c r="A587" s="175" t="s">
        <v>11571</v>
      </c>
      <c r="B587" t="s">
        <v>11711</v>
      </c>
      <c r="C587" s="179" t="str">
        <f t="shared" si="49"/>
        <v>CM:WQXTEST27576:M2000</v>
      </c>
      <c r="D587" s="178" t="s">
        <v>11775</v>
      </c>
      <c r="E587" s="178" t="s">
        <v>11774</v>
      </c>
      <c r="F587" s="278" t="s">
        <v>11586</v>
      </c>
      <c r="G587" s="196">
        <f t="shared" ref="G587:G644" si="50">DATE(LEFT(F587,4),1,1)</f>
        <v>36526</v>
      </c>
      <c r="H587" s="196">
        <f t="shared" ref="H587:H644" si="51">DATE(LEFT(F587,4),12+1,0)</f>
        <v>36891</v>
      </c>
      <c r="I587" s="175" t="s">
        <v>11772</v>
      </c>
      <c r="J587" s="24" t="s">
        <v>8637</v>
      </c>
      <c r="K587" s="175" t="s">
        <v>11771</v>
      </c>
      <c r="L587" s="6" t="s">
        <v>11578</v>
      </c>
      <c r="M587" s="69">
        <f>DATE(LEFT(F587,4),RIGHT(F587,2),1)</f>
        <v>36739</v>
      </c>
      <c r="N587" s="69">
        <f t="shared" si="48"/>
        <v>36769</v>
      </c>
      <c r="Q587" s="182" t="s">
        <v>1005</v>
      </c>
      <c r="T587" s="6" t="s">
        <v>11304</v>
      </c>
      <c r="U587">
        <v>308.60000000000002</v>
      </c>
      <c r="V587" s="182" t="s">
        <v>8426</v>
      </c>
      <c r="X587" t="s">
        <v>11235</v>
      </c>
      <c r="Y587" t="s">
        <v>11283</v>
      </c>
    </row>
    <row r="588" spans="1:25" x14ac:dyDescent="0.25">
      <c r="A588" s="175" t="s">
        <v>11571</v>
      </c>
      <c r="B588" t="s">
        <v>11711</v>
      </c>
      <c r="C588" s="179" t="str">
        <f t="shared" si="49"/>
        <v>CM:WQXTEST27576:M2000</v>
      </c>
      <c r="D588" s="178" t="s">
        <v>11775</v>
      </c>
      <c r="E588" s="178" t="s">
        <v>11774</v>
      </c>
      <c r="F588" s="278" t="s">
        <v>11586</v>
      </c>
      <c r="G588" s="196">
        <f t="shared" si="50"/>
        <v>36526</v>
      </c>
      <c r="H588" s="196">
        <f t="shared" si="51"/>
        <v>36891</v>
      </c>
      <c r="I588" s="175" t="s">
        <v>11772</v>
      </c>
      <c r="J588" s="24" t="s">
        <v>8637</v>
      </c>
      <c r="K588" s="175" t="s">
        <v>11771</v>
      </c>
      <c r="L588" s="197" t="s">
        <v>11762</v>
      </c>
      <c r="M588" s="198">
        <f>DATE(LEFT(F588,4),RIGHT(F588,2)-2,1)</f>
        <v>36678</v>
      </c>
      <c r="N588" s="198">
        <f t="shared" si="48"/>
        <v>36769</v>
      </c>
      <c r="Q588" s="181" t="s">
        <v>2674</v>
      </c>
      <c r="T588" s="6" t="s">
        <v>11304</v>
      </c>
      <c r="U588">
        <v>5389</v>
      </c>
      <c r="V588" s="6" t="s">
        <v>9144</v>
      </c>
      <c r="X588" t="s">
        <v>11235</v>
      </c>
      <c r="Y588" t="s">
        <v>11283</v>
      </c>
    </row>
    <row r="589" spans="1:25" x14ac:dyDescent="0.25">
      <c r="A589" s="175" t="s">
        <v>11571</v>
      </c>
      <c r="B589" t="s">
        <v>11711</v>
      </c>
      <c r="C589" s="179" t="str">
        <f t="shared" si="49"/>
        <v>CM:WQXTEST27576:M2000</v>
      </c>
      <c r="D589" s="178" t="s">
        <v>11775</v>
      </c>
      <c r="E589" s="178" t="s">
        <v>11774</v>
      </c>
      <c r="F589" s="278" t="s">
        <v>11586</v>
      </c>
      <c r="G589" s="196">
        <f t="shared" si="50"/>
        <v>36526</v>
      </c>
      <c r="H589" s="196">
        <f t="shared" si="51"/>
        <v>36891</v>
      </c>
      <c r="I589" s="175" t="s">
        <v>11772</v>
      </c>
      <c r="J589" s="24" t="s">
        <v>8637</v>
      </c>
      <c r="K589" s="175" t="s">
        <v>11771</v>
      </c>
      <c r="L589" s="197" t="s">
        <v>11762</v>
      </c>
      <c r="M589" s="198">
        <f>DATE(LEFT(F589,4),RIGHT(F589,2)-2,1)</f>
        <v>36678</v>
      </c>
      <c r="N589" s="198">
        <f t="shared" si="48"/>
        <v>36769</v>
      </c>
      <c r="Q589" t="s">
        <v>10005</v>
      </c>
      <c r="T589" s="6" t="s">
        <v>11304</v>
      </c>
      <c r="U589">
        <v>26.16</v>
      </c>
      <c r="V589" s="175" t="s">
        <v>11576</v>
      </c>
      <c r="X589" t="s">
        <v>11235</v>
      </c>
      <c r="Y589" t="s">
        <v>11283</v>
      </c>
    </row>
    <row r="590" spans="1:25" x14ac:dyDescent="0.25">
      <c r="A590" s="175" t="s">
        <v>11571</v>
      </c>
      <c r="B590" t="s">
        <v>11711</v>
      </c>
      <c r="C590" s="179" t="str">
        <f t="shared" si="49"/>
        <v>CM:WQXTEST27576:M2000</v>
      </c>
      <c r="D590" s="178" t="s">
        <v>11775</v>
      </c>
      <c r="E590" s="178" t="s">
        <v>11774</v>
      </c>
      <c r="F590" s="278" t="s">
        <v>11586</v>
      </c>
      <c r="G590" s="196">
        <f t="shared" si="50"/>
        <v>36526</v>
      </c>
      <c r="H590" s="196">
        <f t="shared" si="51"/>
        <v>36891</v>
      </c>
      <c r="I590" s="175" t="s">
        <v>11772</v>
      </c>
      <c r="J590" s="24" t="s">
        <v>8637</v>
      </c>
      <c r="K590" s="175" t="s">
        <v>11771</v>
      </c>
      <c r="L590" s="197" t="s">
        <v>11762</v>
      </c>
      <c r="M590" s="198">
        <f>DATE(LEFT(F590,4),RIGHT(F590,2)-2,1)</f>
        <v>36678</v>
      </c>
      <c r="N590" s="198">
        <f t="shared" si="48"/>
        <v>36769</v>
      </c>
      <c r="Q590" s="182" t="s">
        <v>1005</v>
      </c>
      <c r="T590" s="6" t="s">
        <v>11304</v>
      </c>
      <c r="U590">
        <v>308.60000000000002</v>
      </c>
      <c r="V590" s="182" t="s">
        <v>8426</v>
      </c>
      <c r="X590" t="s">
        <v>11235</v>
      </c>
      <c r="Y590" t="s">
        <v>11283</v>
      </c>
    </row>
    <row r="591" spans="1:25" x14ac:dyDescent="0.25">
      <c r="A591" s="175" t="s">
        <v>11571</v>
      </c>
      <c r="B591" t="s">
        <v>11711</v>
      </c>
      <c r="C591" s="179" t="str">
        <f t="shared" si="49"/>
        <v>CM:WQXTEST27576:M2000</v>
      </c>
      <c r="D591" s="178" t="s">
        <v>11775</v>
      </c>
      <c r="E591" s="178" t="s">
        <v>11774</v>
      </c>
      <c r="F591" s="278" t="s">
        <v>11586</v>
      </c>
      <c r="G591" s="196">
        <f t="shared" si="50"/>
        <v>36526</v>
      </c>
      <c r="H591" s="196">
        <f t="shared" si="51"/>
        <v>36891</v>
      </c>
      <c r="I591" s="175" t="s">
        <v>11772</v>
      </c>
      <c r="J591" s="24" t="s">
        <v>8637</v>
      </c>
      <c r="K591" s="175" t="s">
        <v>11771</v>
      </c>
      <c r="L591" s="6" t="s">
        <v>11761</v>
      </c>
      <c r="M591" s="69">
        <f>DATE(LEFT(F591,4),RIGHT(F591,2)-RIGHT(F591,2)+1,1)</f>
        <v>36526</v>
      </c>
      <c r="N591" s="69">
        <f t="shared" si="48"/>
        <v>36769</v>
      </c>
      <c r="Q591" s="181" t="s">
        <v>2674</v>
      </c>
      <c r="T591" s="6" t="s">
        <v>11304</v>
      </c>
      <c r="U591">
        <v>5389</v>
      </c>
      <c r="V591" s="6" t="s">
        <v>9144</v>
      </c>
      <c r="X591" t="s">
        <v>11235</v>
      </c>
      <c r="Y591" t="s">
        <v>11283</v>
      </c>
    </row>
    <row r="592" spans="1:25" x14ac:dyDescent="0.25">
      <c r="A592" s="175" t="s">
        <v>11571</v>
      </c>
      <c r="B592" t="s">
        <v>11711</v>
      </c>
      <c r="C592" s="179" t="str">
        <f t="shared" si="49"/>
        <v>CM:WQXTEST27576:M2000</v>
      </c>
      <c r="D592" s="178" t="s">
        <v>11775</v>
      </c>
      <c r="E592" s="178" t="s">
        <v>11774</v>
      </c>
      <c r="F592" s="278" t="s">
        <v>11586</v>
      </c>
      <c r="G592" s="196">
        <f t="shared" si="50"/>
        <v>36526</v>
      </c>
      <c r="H592" s="196">
        <f t="shared" si="51"/>
        <v>36891</v>
      </c>
      <c r="I592" s="175" t="s">
        <v>11772</v>
      </c>
      <c r="J592" s="24" t="s">
        <v>8637</v>
      </c>
      <c r="K592" s="175" t="s">
        <v>11771</v>
      </c>
      <c r="L592" s="6" t="s">
        <v>11761</v>
      </c>
      <c r="M592" s="69">
        <f>DATE(LEFT(F592,4),RIGHT(F592,2)-RIGHT(F592,2)+1,1)</f>
        <v>36526</v>
      </c>
      <c r="N592" s="69">
        <f t="shared" si="48"/>
        <v>36769</v>
      </c>
      <c r="Q592" t="s">
        <v>10005</v>
      </c>
      <c r="T592" s="6" t="s">
        <v>11304</v>
      </c>
      <c r="U592">
        <v>26.16</v>
      </c>
      <c r="V592" s="175" t="s">
        <v>11576</v>
      </c>
      <c r="X592" t="s">
        <v>11235</v>
      </c>
      <c r="Y592" t="s">
        <v>11283</v>
      </c>
    </row>
    <row r="593" spans="1:25" x14ac:dyDescent="0.25">
      <c r="A593" s="175" t="s">
        <v>11571</v>
      </c>
      <c r="B593" t="s">
        <v>11711</v>
      </c>
      <c r="C593" s="179" t="str">
        <f t="shared" si="49"/>
        <v>CM:WQXTEST27576:M2000</v>
      </c>
      <c r="D593" s="178" t="s">
        <v>11775</v>
      </c>
      <c r="E593" s="178" t="s">
        <v>11774</v>
      </c>
      <c r="F593" s="278" t="s">
        <v>11586</v>
      </c>
      <c r="G593" s="196">
        <f t="shared" si="50"/>
        <v>36526</v>
      </c>
      <c r="H593" s="196">
        <f t="shared" si="51"/>
        <v>36891</v>
      </c>
      <c r="I593" s="175" t="s">
        <v>11772</v>
      </c>
      <c r="J593" s="24" t="s">
        <v>8637</v>
      </c>
      <c r="K593" s="175" t="s">
        <v>11771</v>
      </c>
      <c r="L593" s="6" t="s">
        <v>11761</v>
      </c>
      <c r="M593" s="69">
        <f>DATE(LEFT(F593,4),RIGHT(F593,2)-RIGHT(F593,2)+1,1)</f>
        <v>36526</v>
      </c>
      <c r="N593" s="69">
        <f t="shared" si="48"/>
        <v>36769</v>
      </c>
      <c r="Q593" s="182" t="s">
        <v>1005</v>
      </c>
      <c r="T593" s="6" t="s">
        <v>11304</v>
      </c>
      <c r="U593">
        <v>308.60000000000002</v>
      </c>
      <c r="V593" s="182" t="s">
        <v>8426</v>
      </c>
      <c r="X593" t="s">
        <v>11235</v>
      </c>
      <c r="Y593" t="s">
        <v>11283</v>
      </c>
    </row>
    <row r="594" spans="1:25" x14ac:dyDescent="0.25">
      <c r="A594" s="175" t="s">
        <v>11571</v>
      </c>
      <c r="B594" t="s">
        <v>11711</v>
      </c>
      <c r="C594" s="179" t="str">
        <f t="shared" si="49"/>
        <v>CM:WQXTEST27576:M2000</v>
      </c>
      <c r="D594" s="178" t="s">
        <v>11775</v>
      </c>
      <c r="E594" s="178" t="s">
        <v>11774</v>
      </c>
      <c r="F594" s="278" t="s">
        <v>11586</v>
      </c>
      <c r="G594" s="196">
        <f t="shared" si="50"/>
        <v>36526</v>
      </c>
      <c r="H594" s="196">
        <f t="shared" si="51"/>
        <v>36891</v>
      </c>
      <c r="I594" s="175" t="s">
        <v>11772</v>
      </c>
      <c r="J594" s="24" t="s">
        <v>8637</v>
      </c>
      <c r="K594" s="175" t="s">
        <v>11771</v>
      </c>
      <c r="L594" s="219" t="s">
        <v>11777</v>
      </c>
      <c r="M594" s="220">
        <f>DATE(LEFT(F594,4),RIGHT(F594,2)-2,21)</f>
        <v>36698</v>
      </c>
      <c r="N594" s="220">
        <f t="shared" si="48"/>
        <v>36769</v>
      </c>
      <c r="Q594" s="181" t="s">
        <v>2674</v>
      </c>
      <c r="T594" s="6" t="s">
        <v>11304</v>
      </c>
      <c r="U594">
        <v>5769</v>
      </c>
      <c r="V594" s="6" t="s">
        <v>9144</v>
      </c>
      <c r="X594" t="s">
        <v>11235</v>
      </c>
      <c r="Y594" t="s">
        <v>11283</v>
      </c>
    </row>
    <row r="595" spans="1:25" x14ac:dyDescent="0.25">
      <c r="A595" s="175" t="s">
        <v>11571</v>
      </c>
      <c r="B595" t="s">
        <v>11711</v>
      </c>
      <c r="C595" s="179" t="str">
        <f t="shared" si="49"/>
        <v>CM:WQXTEST27576:M2000</v>
      </c>
      <c r="D595" s="178" t="s">
        <v>11775</v>
      </c>
      <c r="E595" s="178" t="s">
        <v>11774</v>
      </c>
      <c r="F595" s="278" t="s">
        <v>11586</v>
      </c>
      <c r="G595" s="196">
        <f t="shared" si="50"/>
        <v>36526</v>
      </c>
      <c r="H595" s="196">
        <f t="shared" si="51"/>
        <v>36891</v>
      </c>
      <c r="I595" s="175" t="s">
        <v>11772</v>
      </c>
      <c r="J595" s="24" t="s">
        <v>8637</v>
      </c>
      <c r="K595" s="175" t="s">
        <v>11771</v>
      </c>
      <c r="L595" s="219" t="s">
        <v>11777</v>
      </c>
      <c r="M595" s="220">
        <f>DATE(LEFT(F595,4),RIGHT(F595,2)-2,21)</f>
        <v>36698</v>
      </c>
      <c r="N595" s="220">
        <f t="shared" si="48"/>
        <v>36769</v>
      </c>
      <c r="Q595" t="s">
        <v>10005</v>
      </c>
      <c r="T595" s="6" t="s">
        <v>11304</v>
      </c>
      <c r="U595">
        <v>2.0299999999999998</v>
      </c>
      <c r="V595" s="175" t="s">
        <v>11576</v>
      </c>
      <c r="X595" t="s">
        <v>11235</v>
      </c>
      <c r="Y595" t="s">
        <v>11283</v>
      </c>
    </row>
    <row r="596" spans="1:25" x14ac:dyDescent="0.25">
      <c r="A596" s="175" t="s">
        <v>11571</v>
      </c>
      <c r="B596" t="s">
        <v>11711</v>
      </c>
      <c r="C596" s="179" t="str">
        <f t="shared" si="49"/>
        <v>CM:WQXTEST27576:M2000</v>
      </c>
      <c r="D596" s="178" t="s">
        <v>11775</v>
      </c>
      <c r="E596" s="178" t="s">
        <v>11774</v>
      </c>
      <c r="F596" s="278" t="s">
        <v>11586</v>
      </c>
      <c r="G596" s="196">
        <f t="shared" si="50"/>
        <v>36526</v>
      </c>
      <c r="H596" s="196">
        <f t="shared" si="51"/>
        <v>36891</v>
      </c>
      <c r="I596" s="175" t="s">
        <v>11772</v>
      </c>
      <c r="J596" s="24" t="s">
        <v>8637</v>
      </c>
      <c r="K596" s="175" t="s">
        <v>11771</v>
      </c>
      <c r="L596" s="219" t="s">
        <v>11777</v>
      </c>
      <c r="M596" s="220">
        <f>DATE(LEFT(F596,4),RIGHT(F596,2)-2,21)</f>
        <v>36698</v>
      </c>
      <c r="N596" s="220">
        <f t="shared" si="48"/>
        <v>36769</v>
      </c>
      <c r="Q596" s="182" t="s">
        <v>1005</v>
      </c>
      <c r="T596" s="6" t="s">
        <v>11304</v>
      </c>
      <c r="U596">
        <v>369.2</v>
      </c>
      <c r="V596" s="182" t="s">
        <v>8426</v>
      </c>
      <c r="X596" t="s">
        <v>11235</v>
      </c>
      <c r="Y596" t="s">
        <v>11283</v>
      </c>
    </row>
    <row r="597" spans="1:25" x14ac:dyDescent="0.25">
      <c r="A597" s="175" t="s">
        <v>11571</v>
      </c>
      <c r="B597" t="s">
        <v>11711</v>
      </c>
      <c r="C597" s="179" t="str">
        <f t="shared" si="49"/>
        <v>CM:WQXTEST27576:M2000</v>
      </c>
      <c r="D597" s="178" t="s">
        <v>11775</v>
      </c>
      <c r="E597" s="178" t="s">
        <v>11774</v>
      </c>
      <c r="F597" s="278" t="s">
        <v>11587</v>
      </c>
      <c r="G597" s="196">
        <f t="shared" si="50"/>
        <v>36526</v>
      </c>
      <c r="H597" s="196">
        <f t="shared" si="51"/>
        <v>36891</v>
      </c>
      <c r="I597" s="175" t="s">
        <v>11772</v>
      </c>
      <c r="J597" s="24" t="s">
        <v>8637</v>
      </c>
      <c r="K597" s="175" t="s">
        <v>11771</v>
      </c>
      <c r="L597" s="6" t="s">
        <v>11578</v>
      </c>
      <c r="M597" s="69">
        <f>DATE(LEFT(F597,4),RIGHT(F597,2),1)</f>
        <v>36770</v>
      </c>
      <c r="N597" s="69">
        <f t="shared" si="48"/>
        <v>36799</v>
      </c>
      <c r="Q597" s="181" t="s">
        <v>2674</v>
      </c>
      <c r="T597" s="6" t="s">
        <v>11304</v>
      </c>
      <c r="U597">
        <v>5642</v>
      </c>
      <c r="V597" s="6" t="s">
        <v>9144</v>
      </c>
      <c r="X597" t="s">
        <v>11235</v>
      </c>
      <c r="Y597" t="s">
        <v>11283</v>
      </c>
    </row>
    <row r="598" spans="1:25" x14ac:dyDescent="0.25">
      <c r="A598" s="175" t="s">
        <v>11571</v>
      </c>
      <c r="B598" t="s">
        <v>11711</v>
      </c>
      <c r="C598" s="179" t="str">
        <f t="shared" si="49"/>
        <v>CM:WQXTEST27576:M2000</v>
      </c>
      <c r="D598" s="178" t="s">
        <v>11775</v>
      </c>
      <c r="E598" s="178" t="s">
        <v>11774</v>
      </c>
      <c r="F598" s="278" t="s">
        <v>11587</v>
      </c>
      <c r="G598" s="196">
        <f t="shared" si="50"/>
        <v>36526</v>
      </c>
      <c r="H598" s="196">
        <f t="shared" si="51"/>
        <v>36891</v>
      </c>
      <c r="I598" s="175" t="s">
        <v>11772</v>
      </c>
      <c r="J598" s="24" t="s">
        <v>8637</v>
      </c>
      <c r="K598" s="175" t="s">
        <v>11771</v>
      </c>
      <c r="L598" s="6" t="s">
        <v>11578</v>
      </c>
      <c r="M598" s="69">
        <f>DATE(LEFT(F598,4),RIGHT(F598,2),1)</f>
        <v>36770</v>
      </c>
      <c r="N598" s="69">
        <f t="shared" si="48"/>
        <v>36799</v>
      </c>
      <c r="Q598" t="s">
        <v>10005</v>
      </c>
      <c r="T598" s="6" t="s">
        <v>11304</v>
      </c>
      <c r="U598">
        <v>22.95</v>
      </c>
      <c r="V598" s="175" t="s">
        <v>11576</v>
      </c>
      <c r="X598" t="s">
        <v>11235</v>
      </c>
      <c r="Y598" t="s">
        <v>11283</v>
      </c>
    </row>
    <row r="599" spans="1:25" x14ac:dyDescent="0.25">
      <c r="A599" s="175" t="s">
        <v>11571</v>
      </c>
      <c r="B599" t="s">
        <v>11711</v>
      </c>
      <c r="C599" s="179" t="str">
        <f t="shared" si="49"/>
        <v>CM:WQXTEST27576:M2000</v>
      </c>
      <c r="D599" s="178" t="s">
        <v>11775</v>
      </c>
      <c r="E599" s="178" t="s">
        <v>11774</v>
      </c>
      <c r="F599" s="278" t="s">
        <v>11587</v>
      </c>
      <c r="G599" s="196">
        <f t="shared" si="50"/>
        <v>36526</v>
      </c>
      <c r="H599" s="196">
        <f t="shared" si="51"/>
        <v>36891</v>
      </c>
      <c r="I599" s="175" t="s">
        <v>11772</v>
      </c>
      <c r="J599" s="24" t="s">
        <v>8637</v>
      </c>
      <c r="K599" s="175" t="s">
        <v>11771</v>
      </c>
      <c r="L599" s="6" t="s">
        <v>11578</v>
      </c>
      <c r="M599" s="69">
        <f>DATE(LEFT(F599,4),RIGHT(F599,2),1)</f>
        <v>36770</v>
      </c>
      <c r="N599" s="69">
        <f t="shared" si="48"/>
        <v>36799</v>
      </c>
      <c r="Q599" s="182" t="s">
        <v>1005</v>
      </c>
      <c r="T599" s="6" t="s">
        <v>11304</v>
      </c>
      <c r="U599">
        <v>332.1</v>
      </c>
      <c r="V599" s="182" t="s">
        <v>8426</v>
      </c>
      <c r="X599" t="s">
        <v>11235</v>
      </c>
      <c r="Y599" t="s">
        <v>11283</v>
      </c>
    </row>
    <row r="600" spans="1:25" x14ac:dyDescent="0.25">
      <c r="A600" s="175" t="s">
        <v>11571</v>
      </c>
      <c r="B600" t="s">
        <v>11711</v>
      </c>
      <c r="C600" s="179" t="str">
        <f t="shared" si="49"/>
        <v>CM:WQXTEST27576:M2000</v>
      </c>
      <c r="D600" s="178" t="s">
        <v>11775</v>
      </c>
      <c r="E600" s="178" t="s">
        <v>11774</v>
      </c>
      <c r="F600" s="278" t="s">
        <v>11587</v>
      </c>
      <c r="G600" s="196">
        <f t="shared" si="50"/>
        <v>36526</v>
      </c>
      <c r="H600" s="196">
        <f t="shared" si="51"/>
        <v>36891</v>
      </c>
      <c r="I600" s="175" t="s">
        <v>11772</v>
      </c>
      <c r="J600" s="24" t="s">
        <v>8637</v>
      </c>
      <c r="K600" s="175" t="s">
        <v>11771</v>
      </c>
      <c r="L600" s="197" t="s">
        <v>11762</v>
      </c>
      <c r="M600" s="198">
        <f>DATE(LEFT(F600,4),RIGHT(F600,2)-2,1)</f>
        <v>36708</v>
      </c>
      <c r="N600" s="198">
        <f t="shared" si="48"/>
        <v>36799</v>
      </c>
      <c r="Q600" s="181" t="s">
        <v>2674</v>
      </c>
      <c r="T600" s="6" t="s">
        <v>11304</v>
      </c>
      <c r="U600">
        <v>5642</v>
      </c>
      <c r="V600" s="6" t="s">
        <v>9144</v>
      </c>
      <c r="X600" t="s">
        <v>11235</v>
      </c>
      <c r="Y600" t="s">
        <v>11283</v>
      </c>
    </row>
    <row r="601" spans="1:25" x14ac:dyDescent="0.25">
      <c r="A601" s="175" t="s">
        <v>11571</v>
      </c>
      <c r="B601" t="s">
        <v>11711</v>
      </c>
      <c r="C601" s="179" t="str">
        <f t="shared" si="49"/>
        <v>CM:WQXTEST27576:M2000</v>
      </c>
      <c r="D601" s="178" t="s">
        <v>11775</v>
      </c>
      <c r="E601" s="178" t="s">
        <v>11774</v>
      </c>
      <c r="F601" s="278" t="s">
        <v>11587</v>
      </c>
      <c r="G601" s="196">
        <f t="shared" si="50"/>
        <v>36526</v>
      </c>
      <c r="H601" s="196">
        <f t="shared" si="51"/>
        <v>36891</v>
      </c>
      <c r="I601" s="175" t="s">
        <v>11772</v>
      </c>
      <c r="J601" s="24" t="s">
        <v>8637</v>
      </c>
      <c r="K601" s="175" t="s">
        <v>11771</v>
      </c>
      <c r="L601" s="197" t="s">
        <v>11762</v>
      </c>
      <c r="M601" s="198">
        <f>DATE(LEFT(F601,4),RIGHT(F601,2)-2,1)</f>
        <v>36708</v>
      </c>
      <c r="N601" s="198">
        <f t="shared" ref="N601:N644" si="52">DATE(LEFT(F601,4),1+RIGHT(F601,2),0)</f>
        <v>36799</v>
      </c>
      <c r="Q601" t="s">
        <v>10005</v>
      </c>
      <c r="T601" s="6" t="s">
        <v>11304</v>
      </c>
      <c r="U601">
        <v>22.95</v>
      </c>
      <c r="V601" s="175" t="s">
        <v>11576</v>
      </c>
      <c r="X601" t="s">
        <v>11235</v>
      </c>
      <c r="Y601" t="s">
        <v>11283</v>
      </c>
    </row>
    <row r="602" spans="1:25" x14ac:dyDescent="0.25">
      <c r="A602" s="175" t="s">
        <v>11571</v>
      </c>
      <c r="B602" t="s">
        <v>11711</v>
      </c>
      <c r="C602" s="179" t="str">
        <f t="shared" si="49"/>
        <v>CM:WQXTEST27576:M2000</v>
      </c>
      <c r="D602" s="178" t="s">
        <v>11775</v>
      </c>
      <c r="E602" s="178" t="s">
        <v>11774</v>
      </c>
      <c r="F602" s="278" t="s">
        <v>11587</v>
      </c>
      <c r="G602" s="196">
        <f t="shared" si="50"/>
        <v>36526</v>
      </c>
      <c r="H602" s="196">
        <f t="shared" si="51"/>
        <v>36891</v>
      </c>
      <c r="I602" s="175" t="s">
        <v>11772</v>
      </c>
      <c r="J602" s="24" t="s">
        <v>8637</v>
      </c>
      <c r="K602" s="175" t="s">
        <v>11771</v>
      </c>
      <c r="L602" s="197" t="s">
        <v>11762</v>
      </c>
      <c r="M602" s="198">
        <f>DATE(LEFT(F602,4),RIGHT(F602,2)-2,1)</f>
        <v>36708</v>
      </c>
      <c r="N602" s="198">
        <f t="shared" si="52"/>
        <v>36799</v>
      </c>
      <c r="Q602" s="182" t="s">
        <v>1005</v>
      </c>
      <c r="T602" s="6" t="s">
        <v>11304</v>
      </c>
      <c r="U602">
        <v>332.1</v>
      </c>
      <c r="V602" s="182" t="s">
        <v>8426</v>
      </c>
      <c r="X602" t="s">
        <v>11235</v>
      </c>
      <c r="Y602" t="s">
        <v>11283</v>
      </c>
    </row>
    <row r="603" spans="1:25" x14ac:dyDescent="0.25">
      <c r="A603" s="175" t="s">
        <v>11571</v>
      </c>
      <c r="B603" t="s">
        <v>11711</v>
      </c>
      <c r="C603" s="179" t="str">
        <f t="shared" si="49"/>
        <v>CM:WQXTEST27576:M2000</v>
      </c>
      <c r="D603" s="178" t="s">
        <v>11775</v>
      </c>
      <c r="E603" s="178" t="s">
        <v>11774</v>
      </c>
      <c r="F603" s="278" t="s">
        <v>11587</v>
      </c>
      <c r="G603" s="196">
        <f t="shared" si="50"/>
        <v>36526</v>
      </c>
      <c r="H603" s="196">
        <f t="shared" si="51"/>
        <v>36891</v>
      </c>
      <c r="I603" s="175" t="s">
        <v>11772</v>
      </c>
      <c r="J603" s="24" t="s">
        <v>8637</v>
      </c>
      <c r="K603" s="175" t="s">
        <v>11771</v>
      </c>
      <c r="L603" s="6" t="s">
        <v>11761</v>
      </c>
      <c r="M603" s="69">
        <f>DATE(LEFT(F603,4),RIGHT(F603,2)-RIGHT(F603,2)+1,1)</f>
        <v>36526</v>
      </c>
      <c r="N603" s="69">
        <f t="shared" si="52"/>
        <v>36799</v>
      </c>
      <c r="Q603" s="181" t="s">
        <v>2674</v>
      </c>
      <c r="T603" s="6" t="s">
        <v>11304</v>
      </c>
      <c r="U603">
        <v>5642</v>
      </c>
      <c r="V603" s="6" t="s">
        <v>9144</v>
      </c>
      <c r="X603" t="s">
        <v>11235</v>
      </c>
      <c r="Y603" t="s">
        <v>11283</v>
      </c>
    </row>
    <row r="604" spans="1:25" x14ac:dyDescent="0.25">
      <c r="A604" s="175" t="s">
        <v>11571</v>
      </c>
      <c r="B604" t="s">
        <v>11711</v>
      </c>
      <c r="C604" s="179" t="str">
        <f t="shared" si="49"/>
        <v>CM:WQXTEST27576:M2000</v>
      </c>
      <c r="D604" s="178" t="s">
        <v>11775</v>
      </c>
      <c r="E604" s="178" t="s">
        <v>11774</v>
      </c>
      <c r="F604" s="278" t="s">
        <v>11587</v>
      </c>
      <c r="G604" s="196">
        <f t="shared" si="50"/>
        <v>36526</v>
      </c>
      <c r="H604" s="196">
        <f t="shared" si="51"/>
        <v>36891</v>
      </c>
      <c r="I604" s="175" t="s">
        <v>11772</v>
      </c>
      <c r="J604" s="24" t="s">
        <v>8637</v>
      </c>
      <c r="K604" s="175" t="s">
        <v>11771</v>
      </c>
      <c r="L604" s="6" t="s">
        <v>11761</v>
      </c>
      <c r="M604" s="69">
        <f>DATE(LEFT(F604,4),RIGHT(F604,2)-RIGHT(F604,2)+1,1)</f>
        <v>36526</v>
      </c>
      <c r="N604" s="69">
        <f t="shared" si="52"/>
        <v>36799</v>
      </c>
      <c r="Q604" t="s">
        <v>10005</v>
      </c>
      <c r="T604" s="6" t="s">
        <v>11304</v>
      </c>
      <c r="U604">
        <v>22.95</v>
      </c>
      <c r="V604" s="175" t="s">
        <v>11576</v>
      </c>
      <c r="X604" t="s">
        <v>11235</v>
      </c>
      <c r="Y604" t="s">
        <v>11283</v>
      </c>
    </row>
    <row r="605" spans="1:25" x14ac:dyDescent="0.25">
      <c r="A605" s="175" t="s">
        <v>11571</v>
      </c>
      <c r="B605" t="s">
        <v>11711</v>
      </c>
      <c r="C605" s="179" t="str">
        <f t="shared" si="49"/>
        <v>CM:WQXTEST27576:M2000</v>
      </c>
      <c r="D605" s="178" t="s">
        <v>11775</v>
      </c>
      <c r="E605" s="178" t="s">
        <v>11774</v>
      </c>
      <c r="F605" s="278" t="s">
        <v>11587</v>
      </c>
      <c r="G605" s="196">
        <f t="shared" si="50"/>
        <v>36526</v>
      </c>
      <c r="H605" s="196">
        <f t="shared" si="51"/>
        <v>36891</v>
      </c>
      <c r="I605" s="175" t="s">
        <v>11772</v>
      </c>
      <c r="J605" s="24" t="s">
        <v>8637</v>
      </c>
      <c r="K605" s="175" t="s">
        <v>11771</v>
      </c>
      <c r="L605" s="6" t="s">
        <v>11761</v>
      </c>
      <c r="M605" s="69">
        <f>DATE(LEFT(F605,4),RIGHT(F605,2)-RIGHT(F605,2)+1,1)</f>
        <v>36526</v>
      </c>
      <c r="N605" s="69">
        <f t="shared" si="52"/>
        <v>36799</v>
      </c>
      <c r="Q605" s="182" t="s">
        <v>1005</v>
      </c>
      <c r="T605" s="6" t="s">
        <v>11304</v>
      </c>
      <c r="U605">
        <v>332.1</v>
      </c>
      <c r="V605" s="182" t="s">
        <v>8426</v>
      </c>
      <c r="X605" t="s">
        <v>11235</v>
      </c>
      <c r="Y605" t="s">
        <v>11283</v>
      </c>
    </row>
    <row r="606" spans="1:25" x14ac:dyDescent="0.25">
      <c r="A606" s="175" t="s">
        <v>11571</v>
      </c>
      <c r="B606" t="s">
        <v>11711</v>
      </c>
      <c r="C606" s="179" t="str">
        <f t="shared" si="49"/>
        <v>CM:WQXTEST27576:M2000</v>
      </c>
      <c r="D606" s="178" t="s">
        <v>11775</v>
      </c>
      <c r="E606" s="178" t="s">
        <v>11774</v>
      </c>
      <c r="F606" s="278" t="s">
        <v>11587</v>
      </c>
      <c r="G606" s="196">
        <f t="shared" si="50"/>
        <v>36526</v>
      </c>
      <c r="H606" s="196">
        <f t="shared" si="51"/>
        <v>36891</v>
      </c>
      <c r="I606" s="175" t="s">
        <v>11772</v>
      </c>
      <c r="J606" s="24" t="s">
        <v>8637</v>
      </c>
      <c r="K606" s="175" t="s">
        <v>11771</v>
      </c>
      <c r="L606" s="219" t="s">
        <v>11777</v>
      </c>
      <c r="M606" s="220">
        <f>DATE(LEFT(F606,4),RIGHT(F606,2)-3,21)</f>
        <v>36698</v>
      </c>
      <c r="N606" s="220">
        <f t="shared" si="52"/>
        <v>36799</v>
      </c>
      <c r="Q606" s="181" t="s">
        <v>2674</v>
      </c>
      <c r="T606" s="6" t="s">
        <v>11304</v>
      </c>
      <c r="U606">
        <v>5769</v>
      </c>
      <c r="V606" s="6" t="s">
        <v>9144</v>
      </c>
      <c r="X606" t="s">
        <v>11235</v>
      </c>
      <c r="Y606" t="s">
        <v>11283</v>
      </c>
    </row>
    <row r="607" spans="1:25" x14ac:dyDescent="0.25">
      <c r="A607" s="175" t="s">
        <v>11571</v>
      </c>
      <c r="B607" t="s">
        <v>11711</v>
      </c>
      <c r="C607" s="179" t="str">
        <f t="shared" si="49"/>
        <v>CM:WQXTEST27576:M2000</v>
      </c>
      <c r="D607" s="178" t="s">
        <v>11775</v>
      </c>
      <c r="E607" s="178" t="s">
        <v>11774</v>
      </c>
      <c r="F607" s="278" t="s">
        <v>11587</v>
      </c>
      <c r="G607" s="196">
        <f t="shared" si="50"/>
        <v>36526</v>
      </c>
      <c r="H607" s="196">
        <f t="shared" si="51"/>
        <v>36891</v>
      </c>
      <c r="I607" s="175" t="s">
        <v>11772</v>
      </c>
      <c r="J607" s="24" t="s">
        <v>8637</v>
      </c>
      <c r="K607" s="175" t="s">
        <v>11771</v>
      </c>
      <c r="L607" s="219" t="s">
        <v>11777</v>
      </c>
      <c r="M607" s="220">
        <f>DATE(LEFT(F607,4),RIGHT(F607,2)-3,21)</f>
        <v>36698</v>
      </c>
      <c r="N607" s="220">
        <f t="shared" si="52"/>
        <v>36799</v>
      </c>
      <c r="Q607" t="s">
        <v>10005</v>
      </c>
      <c r="T607" s="6" t="s">
        <v>11304</v>
      </c>
      <c r="U607">
        <v>2.0299999999999998</v>
      </c>
      <c r="V607" s="175" t="s">
        <v>11576</v>
      </c>
      <c r="X607" t="s">
        <v>11235</v>
      </c>
      <c r="Y607" t="s">
        <v>11283</v>
      </c>
    </row>
    <row r="608" spans="1:25" x14ac:dyDescent="0.25">
      <c r="A608" s="175" t="s">
        <v>11571</v>
      </c>
      <c r="B608" t="s">
        <v>11711</v>
      </c>
      <c r="C608" s="179" t="str">
        <f t="shared" si="49"/>
        <v>CM:WQXTEST27576:M2000</v>
      </c>
      <c r="D608" s="178" t="s">
        <v>11775</v>
      </c>
      <c r="E608" s="178" t="s">
        <v>11774</v>
      </c>
      <c r="F608" s="278" t="s">
        <v>11587</v>
      </c>
      <c r="G608" s="196">
        <f t="shared" si="50"/>
        <v>36526</v>
      </c>
      <c r="H608" s="196">
        <f t="shared" si="51"/>
        <v>36891</v>
      </c>
      <c r="I608" s="175" t="s">
        <v>11772</v>
      </c>
      <c r="J608" s="24" t="s">
        <v>8637</v>
      </c>
      <c r="K608" s="175" t="s">
        <v>11771</v>
      </c>
      <c r="L608" s="219" t="s">
        <v>11777</v>
      </c>
      <c r="M608" s="220">
        <f>DATE(LEFT(F608,4),RIGHT(F608,2)-3,21)</f>
        <v>36698</v>
      </c>
      <c r="N608" s="220">
        <f t="shared" si="52"/>
        <v>36799</v>
      </c>
      <c r="Q608" s="182" t="s">
        <v>1005</v>
      </c>
      <c r="T608" s="6" t="s">
        <v>11304</v>
      </c>
      <c r="U608">
        <v>369.2</v>
      </c>
      <c r="V608" s="182" t="s">
        <v>8426</v>
      </c>
      <c r="X608" t="s">
        <v>11235</v>
      </c>
      <c r="Y608" t="s">
        <v>11283</v>
      </c>
    </row>
    <row r="609" spans="1:25" x14ac:dyDescent="0.25">
      <c r="A609" s="175" t="s">
        <v>11571</v>
      </c>
      <c r="B609" t="s">
        <v>11711</v>
      </c>
      <c r="C609" s="179" t="str">
        <f t="shared" si="49"/>
        <v>CM:WQXTEST27576:M2000</v>
      </c>
      <c r="D609" s="178" t="s">
        <v>11775</v>
      </c>
      <c r="E609" s="178" t="s">
        <v>11774</v>
      </c>
      <c r="F609" s="278" t="s">
        <v>11588</v>
      </c>
      <c r="G609" s="196">
        <f t="shared" si="50"/>
        <v>36526</v>
      </c>
      <c r="H609" s="196">
        <f t="shared" si="51"/>
        <v>36891</v>
      </c>
      <c r="I609" s="175" t="s">
        <v>11772</v>
      </c>
      <c r="J609" s="24" t="s">
        <v>8637</v>
      </c>
      <c r="K609" s="175" t="s">
        <v>11771</v>
      </c>
      <c r="L609" s="6" t="s">
        <v>11578</v>
      </c>
      <c r="M609" s="69">
        <f>DATE(LEFT(F609,4),RIGHT(F609,2),1)</f>
        <v>36800</v>
      </c>
      <c r="N609" s="69">
        <f t="shared" si="52"/>
        <v>36830</v>
      </c>
      <c r="Q609" s="181" t="s">
        <v>2674</v>
      </c>
      <c r="T609" s="6" t="s">
        <v>11304</v>
      </c>
      <c r="U609">
        <v>3371</v>
      </c>
      <c r="V609" s="6" t="s">
        <v>9144</v>
      </c>
      <c r="X609" t="s">
        <v>11235</v>
      </c>
      <c r="Y609" t="s">
        <v>11283</v>
      </c>
    </row>
    <row r="610" spans="1:25" x14ac:dyDescent="0.25">
      <c r="A610" s="175" t="s">
        <v>11571</v>
      </c>
      <c r="B610" t="s">
        <v>11711</v>
      </c>
      <c r="C610" s="179" t="str">
        <f t="shared" si="49"/>
        <v>CM:WQXTEST27576:M2000</v>
      </c>
      <c r="D610" s="178" t="s">
        <v>11775</v>
      </c>
      <c r="E610" s="178" t="s">
        <v>11774</v>
      </c>
      <c r="F610" s="278" t="s">
        <v>11588</v>
      </c>
      <c r="G610" s="196">
        <f t="shared" si="50"/>
        <v>36526</v>
      </c>
      <c r="H610" s="196">
        <f t="shared" si="51"/>
        <v>36891</v>
      </c>
      <c r="I610" s="175" t="s">
        <v>11772</v>
      </c>
      <c r="J610" s="24" t="s">
        <v>8637</v>
      </c>
      <c r="K610" s="175" t="s">
        <v>11771</v>
      </c>
      <c r="L610" s="6" t="s">
        <v>11578</v>
      </c>
      <c r="M610" s="69">
        <f>DATE(LEFT(F610,4),RIGHT(F610,2),1)</f>
        <v>36800</v>
      </c>
      <c r="N610" s="69">
        <f t="shared" si="52"/>
        <v>36830</v>
      </c>
      <c r="Q610" t="s">
        <v>10005</v>
      </c>
      <c r="T610" s="6" t="s">
        <v>11304</v>
      </c>
      <c r="U610">
        <v>16.84</v>
      </c>
      <c r="V610" s="175" t="s">
        <v>11576</v>
      </c>
      <c r="X610" t="s">
        <v>11235</v>
      </c>
      <c r="Y610" t="s">
        <v>11283</v>
      </c>
    </row>
    <row r="611" spans="1:25" x14ac:dyDescent="0.25">
      <c r="A611" s="175" t="s">
        <v>11571</v>
      </c>
      <c r="B611" t="s">
        <v>11711</v>
      </c>
      <c r="C611" s="179" t="str">
        <f t="shared" si="49"/>
        <v>CM:WQXTEST27576:M2000</v>
      </c>
      <c r="D611" s="178" t="s">
        <v>11775</v>
      </c>
      <c r="E611" s="178" t="s">
        <v>11774</v>
      </c>
      <c r="F611" s="278" t="s">
        <v>11588</v>
      </c>
      <c r="G611" s="196">
        <f t="shared" si="50"/>
        <v>36526</v>
      </c>
      <c r="H611" s="196">
        <f t="shared" si="51"/>
        <v>36891</v>
      </c>
      <c r="I611" s="175" t="s">
        <v>11772</v>
      </c>
      <c r="J611" s="24" t="s">
        <v>8637</v>
      </c>
      <c r="K611" s="175" t="s">
        <v>11771</v>
      </c>
      <c r="L611" s="6" t="s">
        <v>11578</v>
      </c>
      <c r="M611" s="69">
        <f>DATE(LEFT(F611,4),RIGHT(F611,2),1)</f>
        <v>36800</v>
      </c>
      <c r="N611" s="69">
        <f t="shared" si="52"/>
        <v>36830</v>
      </c>
      <c r="Q611" s="182" t="s">
        <v>1005</v>
      </c>
      <c r="T611" s="6" t="s">
        <v>11304</v>
      </c>
      <c r="U611">
        <v>352.9</v>
      </c>
      <c r="V611" s="182" t="s">
        <v>8426</v>
      </c>
      <c r="X611" t="s">
        <v>11235</v>
      </c>
      <c r="Y611" t="s">
        <v>11283</v>
      </c>
    </row>
    <row r="612" spans="1:25" x14ac:dyDescent="0.25">
      <c r="A612" s="175" t="s">
        <v>11571</v>
      </c>
      <c r="B612" t="s">
        <v>11711</v>
      </c>
      <c r="C612" s="179" t="str">
        <f t="shared" si="49"/>
        <v>CM:WQXTEST27576:M2000</v>
      </c>
      <c r="D612" s="178" t="s">
        <v>11775</v>
      </c>
      <c r="E612" s="178" t="s">
        <v>11774</v>
      </c>
      <c r="F612" s="278" t="s">
        <v>11588</v>
      </c>
      <c r="G612" s="196">
        <f t="shared" si="50"/>
        <v>36526</v>
      </c>
      <c r="H612" s="196">
        <f t="shared" si="51"/>
        <v>36891</v>
      </c>
      <c r="I612" s="175" t="s">
        <v>11772</v>
      </c>
      <c r="J612" s="24" t="s">
        <v>8637</v>
      </c>
      <c r="K612" s="175" t="s">
        <v>11771</v>
      </c>
      <c r="L612" s="197" t="s">
        <v>11762</v>
      </c>
      <c r="M612" s="198">
        <f>DATE(LEFT(F612,4),RIGHT(F612,2)-2,1)</f>
        <v>36739</v>
      </c>
      <c r="N612" s="198">
        <f t="shared" si="52"/>
        <v>36830</v>
      </c>
      <c r="Q612" s="181" t="s">
        <v>2674</v>
      </c>
      <c r="T612" s="6" t="s">
        <v>11304</v>
      </c>
      <c r="U612">
        <v>3371</v>
      </c>
      <c r="V612" s="6" t="s">
        <v>9144</v>
      </c>
      <c r="X612" t="s">
        <v>11235</v>
      </c>
      <c r="Y612" t="s">
        <v>11283</v>
      </c>
    </row>
    <row r="613" spans="1:25" x14ac:dyDescent="0.25">
      <c r="A613" s="175" t="s">
        <v>11571</v>
      </c>
      <c r="B613" t="s">
        <v>11711</v>
      </c>
      <c r="C613" s="179" t="str">
        <f t="shared" si="49"/>
        <v>CM:WQXTEST27576:M2000</v>
      </c>
      <c r="D613" s="178" t="s">
        <v>11775</v>
      </c>
      <c r="E613" s="178" t="s">
        <v>11774</v>
      </c>
      <c r="F613" s="278" t="s">
        <v>11588</v>
      </c>
      <c r="G613" s="196">
        <f t="shared" si="50"/>
        <v>36526</v>
      </c>
      <c r="H613" s="196">
        <f t="shared" si="51"/>
        <v>36891</v>
      </c>
      <c r="I613" s="175" t="s">
        <v>11772</v>
      </c>
      <c r="J613" s="24" t="s">
        <v>8637</v>
      </c>
      <c r="K613" s="175" t="s">
        <v>11771</v>
      </c>
      <c r="L613" s="197" t="s">
        <v>11762</v>
      </c>
      <c r="M613" s="198">
        <f>DATE(LEFT(F613,4),RIGHT(F613,2)-2,1)</f>
        <v>36739</v>
      </c>
      <c r="N613" s="198">
        <f t="shared" si="52"/>
        <v>36830</v>
      </c>
      <c r="Q613" t="s">
        <v>10005</v>
      </c>
      <c r="T613" s="6" t="s">
        <v>11304</v>
      </c>
      <c r="U613">
        <v>16.84</v>
      </c>
      <c r="V613" s="175" t="s">
        <v>11576</v>
      </c>
      <c r="X613" t="s">
        <v>11235</v>
      </c>
      <c r="Y613" t="s">
        <v>11283</v>
      </c>
    </row>
    <row r="614" spans="1:25" x14ac:dyDescent="0.25">
      <c r="A614" s="175" t="s">
        <v>11571</v>
      </c>
      <c r="B614" t="s">
        <v>11711</v>
      </c>
      <c r="C614" s="179" t="str">
        <f t="shared" si="49"/>
        <v>CM:WQXTEST27576:M2000</v>
      </c>
      <c r="D614" s="178" t="s">
        <v>11775</v>
      </c>
      <c r="E614" s="178" t="s">
        <v>11774</v>
      </c>
      <c r="F614" s="278" t="s">
        <v>11588</v>
      </c>
      <c r="G614" s="196">
        <f t="shared" si="50"/>
        <v>36526</v>
      </c>
      <c r="H614" s="196">
        <f t="shared" si="51"/>
        <v>36891</v>
      </c>
      <c r="I614" s="175" t="s">
        <v>11772</v>
      </c>
      <c r="J614" s="24" t="s">
        <v>8637</v>
      </c>
      <c r="K614" s="175" t="s">
        <v>11771</v>
      </c>
      <c r="L614" s="197" t="s">
        <v>11762</v>
      </c>
      <c r="M614" s="198">
        <f>DATE(LEFT(F614,4),RIGHT(F614,2)-2,1)</f>
        <v>36739</v>
      </c>
      <c r="N614" s="198">
        <f t="shared" si="52"/>
        <v>36830</v>
      </c>
      <c r="Q614" s="182" t="s">
        <v>1005</v>
      </c>
      <c r="T614" s="6" t="s">
        <v>11304</v>
      </c>
      <c r="U614">
        <v>352.9</v>
      </c>
      <c r="V614" s="182" t="s">
        <v>8426</v>
      </c>
      <c r="X614" t="s">
        <v>11235</v>
      </c>
      <c r="Y614" t="s">
        <v>11283</v>
      </c>
    </row>
    <row r="615" spans="1:25" x14ac:dyDescent="0.25">
      <c r="A615" s="175" t="s">
        <v>11571</v>
      </c>
      <c r="B615" t="s">
        <v>11711</v>
      </c>
      <c r="C615" s="179" t="str">
        <f t="shared" si="49"/>
        <v>CM:WQXTEST27576:M2000</v>
      </c>
      <c r="D615" s="178" t="s">
        <v>11775</v>
      </c>
      <c r="E615" s="178" t="s">
        <v>11774</v>
      </c>
      <c r="F615" s="278" t="s">
        <v>11588</v>
      </c>
      <c r="G615" s="196">
        <f t="shared" si="50"/>
        <v>36526</v>
      </c>
      <c r="H615" s="196">
        <f t="shared" si="51"/>
        <v>36891</v>
      </c>
      <c r="I615" s="175" t="s">
        <v>11772</v>
      </c>
      <c r="J615" s="24" t="s">
        <v>8637</v>
      </c>
      <c r="K615" s="175" t="s">
        <v>11771</v>
      </c>
      <c r="L615" s="6" t="s">
        <v>11761</v>
      </c>
      <c r="M615" s="69">
        <f>DATE(LEFT(F615,4),RIGHT(F615,2)-RIGHT(F615,2)+1,1)</f>
        <v>36526</v>
      </c>
      <c r="N615" s="69">
        <f t="shared" si="52"/>
        <v>36830</v>
      </c>
      <c r="Q615" s="181" t="s">
        <v>2674</v>
      </c>
      <c r="T615" s="6" t="s">
        <v>11304</v>
      </c>
      <c r="U615">
        <v>3371</v>
      </c>
      <c r="V615" s="6" t="s">
        <v>9144</v>
      </c>
      <c r="X615" t="s">
        <v>11235</v>
      </c>
      <c r="Y615" t="s">
        <v>11283</v>
      </c>
    </row>
    <row r="616" spans="1:25" x14ac:dyDescent="0.25">
      <c r="A616" s="175" t="s">
        <v>11571</v>
      </c>
      <c r="B616" t="s">
        <v>11711</v>
      </c>
      <c r="C616" s="179" t="str">
        <f t="shared" si="49"/>
        <v>CM:WQXTEST27576:M2000</v>
      </c>
      <c r="D616" s="178" t="s">
        <v>11775</v>
      </c>
      <c r="E616" s="178" t="s">
        <v>11774</v>
      </c>
      <c r="F616" s="278" t="s">
        <v>11588</v>
      </c>
      <c r="G616" s="196">
        <f t="shared" si="50"/>
        <v>36526</v>
      </c>
      <c r="H616" s="196">
        <f t="shared" si="51"/>
        <v>36891</v>
      </c>
      <c r="I616" s="175" t="s">
        <v>11772</v>
      </c>
      <c r="J616" s="24" t="s">
        <v>8637</v>
      </c>
      <c r="K616" s="175" t="s">
        <v>11771</v>
      </c>
      <c r="L616" s="6" t="s">
        <v>11761</v>
      </c>
      <c r="M616" s="69">
        <f>DATE(LEFT(F616,4),RIGHT(F616,2)-RIGHT(F616,2)+1,1)</f>
        <v>36526</v>
      </c>
      <c r="N616" s="69">
        <f t="shared" si="52"/>
        <v>36830</v>
      </c>
      <c r="Q616" t="s">
        <v>10005</v>
      </c>
      <c r="T616" s="6" t="s">
        <v>11304</v>
      </c>
      <c r="U616">
        <v>16.84</v>
      </c>
      <c r="V616" s="175" t="s">
        <v>11576</v>
      </c>
      <c r="X616" t="s">
        <v>11235</v>
      </c>
      <c r="Y616" t="s">
        <v>11283</v>
      </c>
    </row>
    <row r="617" spans="1:25" x14ac:dyDescent="0.25">
      <c r="A617" s="175" t="s">
        <v>11571</v>
      </c>
      <c r="B617" t="s">
        <v>11711</v>
      </c>
      <c r="C617" s="179" t="str">
        <f t="shared" si="49"/>
        <v>CM:WQXTEST27576:M2000</v>
      </c>
      <c r="D617" s="178" t="s">
        <v>11775</v>
      </c>
      <c r="E617" s="178" t="s">
        <v>11774</v>
      </c>
      <c r="F617" s="278" t="s">
        <v>11588</v>
      </c>
      <c r="G617" s="196">
        <f t="shared" si="50"/>
        <v>36526</v>
      </c>
      <c r="H617" s="196">
        <f t="shared" si="51"/>
        <v>36891</v>
      </c>
      <c r="I617" s="175" t="s">
        <v>11772</v>
      </c>
      <c r="J617" s="24" t="s">
        <v>8637</v>
      </c>
      <c r="K617" s="175" t="s">
        <v>11771</v>
      </c>
      <c r="L617" s="6" t="s">
        <v>11761</v>
      </c>
      <c r="M617" s="69">
        <f>DATE(LEFT(F617,4),RIGHT(F617,2)-RIGHT(F617,2)+1,1)</f>
        <v>36526</v>
      </c>
      <c r="N617" s="69">
        <f t="shared" si="52"/>
        <v>36830</v>
      </c>
      <c r="Q617" s="182" t="s">
        <v>1005</v>
      </c>
      <c r="T617" s="6" t="s">
        <v>11304</v>
      </c>
      <c r="U617">
        <v>352.9</v>
      </c>
      <c r="V617" s="182" t="s">
        <v>8426</v>
      </c>
      <c r="X617" t="s">
        <v>11235</v>
      </c>
      <c r="Y617" t="s">
        <v>11283</v>
      </c>
    </row>
    <row r="618" spans="1:25" x14ac:dyDescent="0.25">
      <c r="A618" s="175" t="s">
        <v>11571</v>
      </c>
      <c r="B618" t="s">
        <v>11711</v>
      </c>
      <c r="C618" s="179" t="str">
        <f>"CM:"&amp;B618&amp;":M"&amp;LEFT(F618,4)</f>
        <v>CM:WQXTEST27576:M2000</v>
      </c>
      <c r="D618" s="178" t="s">
        <v>11775</v>
      </c>
      <c r="E618" s="178" t="s">
        <v>11774</v>
      </c>
      <c r="F618" s="278" t="s">
        <v>11588</v>
      </c>
      <c r="G618" s="196">
        <f t="shared" si="50"/>
        <v>36526</v>
      </c>
      <c r="H618" s="196">
        <f t="shared" si="51"/>
        <v>36891</v>
      </c>
      <c r="I618" s="175" t="s">
        <v>11772</v>
      </c>
      <c r="J618" s="24" t="s">
        <v>8637</v>
      </c>
      <c r="K618" s="175" t="s">
        <v>11771</v>
      </c>
      <c r="L618" s="221" t="s">
        <v>11778</v>
      </c>
      <c r="M618" s="222">
        <f>DATE(LEFT(F618,4),RIGHT(F618,2)-1,21)</f>
        <v>36790</v>
      </c>
      <c r="N618" s="222">
        <f t="shared" si="52"/>
        <v>36830</v>
      </c>
      <c r="Q618" s="181" t="s">
        <v>2674</v>
      </c>
      <c r="T618" s="6" t="s">
        <v>11304</v>
      </c>
      <c r="U618">
        <v>5769</v>
      </c>
      <c r="V618" s="6" t="s">
        <v>9144</v>
      </c>
      <c r="X618" t="s">
        <v>11235</v>
      </c>
      <c r="Y618" t="s">
        <v>11283</v>
      </c>
    </row>
    <row r="619" spans="1:25" x14ac:dyDescent="0.25">
      <c r="A619" s="175" t="s">
        <v>11571</v>
      </c>
      <c r="B619" t="s">
        <v>11711</v>
      </c>
      <c r="C619" s="179" t="str">
        <f>"CM:"&amp;B619&amp;":M"&amp;LEFT(F619,4)</f>
        <v>CM:WQXTEST27576:M2000</v>
      </c>
      <c r="D619" s="178" t="s">
        <v>11775</v>
      </c>
      <c r="E619" s="178" t="s">
        <v>11774</v>
      </c>
      <c r="F619" s="278" t="s">
        <v>11588</v>
      </c>
      <c r="G619" s="196">
        <f t="shared" si="50"/>
        <v>36526</v>
      </c>
      <c r="H619" s="196">
        <f t="shared" si="51"/>
        <v>36891</v>
      </c>
      <c r="I619" s="175" t="s">
        <v>11772</v>
      </c>
      <c r="J619" s="24" t="s">
        <v>8637</v>
      </c>
      <c r="K619" s="175" t="s">
        <v>11771</v>
      </c>
      <c r="L619" s="221" t="s">
        <v>11778</v>
      </c>
      <c r="M619" s="222">
        <f>DATE(LEFT(F619,4),RIGHT(F619,2)-1,21)</f>
        <v>36790</v>
      </c>
      <c r="N619" s="222">
        <f t="shared" si="52"/>
        <v>36830</v>
      </c>
      <c r="Q619" t="s">
        <v>10005</v>
      </c>
      <c r="T619" s="6" t="s">
        <v>11304</v>
      </c>
      <c r="U619">
        <v>2.0299999999999998</v>
      </c>
      <c r="V619" s="175" t="s">
        <v>11576</v>
      </c>
      <c r="X619" t="s">
        <v>11235</v>
      </c>
      <c r="Y619" t="s">
        <v>11283</v>
      </c>
    </row>
    <row r="620" spans="1:25" x14ac:dyDescent="0.25">
      <c r="A620" s="175" t="s">
        <v>11571</v>
      </c>
      <c r="B620" t="s">
        <v>11711</v>
      </c>
      <c r="C620" s="179" t="str">
        <f>"CM:"&amp;B620&amp;":M"&amp;LEFT(F620,4)</f>
        <v>CM:WQXTEST27576:M2000</v>
      </c>
      <c r="D620" s="178" t="s">
        <v>11775</v>
      </c>
      <c r="E620" s="178" t="s">
        <v>11774</v>
      </c>
      <c r="F620" s="278" t="s">
        <v>11588</v>
      </c>
      <c r="G620" s="196">
        <f t="shared" si="50"/>
        <v>36526</v>
      </c>
      <c r="H620" s="196">
        <f t="shared" si="51"/>
        <v>36891</v>
      </c>
      <c r="I620" s="175" t="s">
        <v>11772</v>
      </c>
      <c r="J620" s="24" t="s">
        <v>8637</v>
      </c>
      <c r="K620" s="175" t="s">
        <v>11771</v>
      </c>
      <c r="L620" s="221" t="s">
        <v>11778</v>
      </c>
      <c r="M620" s="222">
        <f>DATE(LEFT(F620,4),RIGHT(F620,2)-1,21)</f>
        <v>36790</v>
      </c>
      <c r="N620" s="222">
        <f t="shared" si="52"/>
        <v>36830</v>
      </c>
      <c r="Q620" s="182" t="s">
        <v>1005</v>
      </c>
      <c r="T620" s="6" t="s">
        <v>11304</v>
      </c>
      <c r="U620">
        <v>369.2</v>
      </c>
      <c r="V620" s="182" t="s">
        <v>8426</v>
      </c>
      <c r="X620" t="s">
        <v>11235</v>
      </c>
      <c r="Y620" t="s">
        <v>11283</v>
      </c>
    </row>
    <row r="621" spans="1:25" x14ac:dyDescent="0.25">
      <c r="A621" s="175" t="s">
        <v>11571</v>
      </c>
      <c r="B621" t="s">
        <v>11711</v>
      </c>
      <c r="C621" s="179" t="str">
        <f t="shared" si="49"/>
        <v>CM:WQXTEST27576:M2000</v>
      </c>
      <c r="D621" s="178" t="s">
        <v>11775</v>
      </c>
      <c r="E621" s="178" t="s">
        <v>11774</v>
      </c>
      <c r="F621" s="278" t="s">
        <v>11589</v>
      </c>
      <c r="G621" s="196">
        <f t="shared" si="50"/>
        <v>36526</v>
      </c>
      <c r="H621" s="196">
        <f t="shared" si="51"/>
        <v>36891</v>
      </c>
      <c r="I621" s="175" t="s">
        <v>11772</v>
      </c>
      <c r="J621" s="24" t="s">
        <v>8637</v>
      </c>
      <c r="K621" s="175" t="s">
        <v>11771</v>
      </c>
      <c r="L621" s="6" t="s">
        <v>11578</v>
      </c>
      <c r="M621" s="69">
        <f>DATE(LEFT(F621,4),RIGHT(F621,2),1)</f>
        <v>36831</v>
      </c>
      <c r="N621" s="69">
        <f t="shared" si="52"/>
        <v>36860</v>
      </c>
      <c r="Q621" s="181" t="s">
        <v>2674</v>
      </c>
      <c r="T621" s="6" t="s">
        <v>11304</v>
      </c>
      <c r="U621">
        <v>2324</v>
      </c>
      <c r="V621" s="6" t="s">
        <v>9144</v>
      </c>
      <c r="X621" t="s">
        <v>11235</v>
      </c>
      <c r="Y621" t="s">
        <v>11283</v>
      </c>
    </row>
    <row r="622" spans="1:25" x14ac:dyDescent="0.25">
      <c r="A622" s="175" t="s">
        <v>11571</v>
      </c>
      <c r="B622" t="s">
        <v>11711</v>
      </c>
      <c r="C622" s="179" t="str">
        <f t="shared" si="49"/>
        <v>CM:WQXTEST27576:M2000</v>
      </c>
      <c r="D622" s="178" t="s">
        <v>11775</v>
      </c>
      <c r="E622" s="178" t="s">
        <v>11774</v>
      </c>
      <c r="F622" s="278" t="s">
        <v>11589</v>
      </c>
      <c r="G622" s="196">
        <f t="shared" si="50"/>
        <v>36526</v>
      </c>
      <c r="H622" s="196">
        <f t="shared" si="51"/>
        <v>36891</v>
      </c>
      <c r="I622" s="175" t="s">
        <v>11772</v>
      </c>
      <c r="J622" s="24" t="s">
        <v>8637</v>
      </c>
      <c r="K622" s="175" t="s">
        <v>11771</v>
      </c>
      <c r="L622" s="6" t="s">
        <v>11578</v>
      </c>
      <c r="M622" s="69">
        <f>DATE(LEFT(F622,4),RIGHT(F622,2),1)</f>
        <v>36831</v>
      </c>
      <c r="N622" s="69">
        <f t="shared" si="52"/>
        <v>36860</v>
      </c>
      <c r="Q622" t="s">
        <v>10005</v>
      </c>
      <c r="T622" s="6" t="s">
        <v>11304</v>
      </c>
      <c r="U622">
        <v>8.7100000000000009</v>
      </c>
      <c r="V622" s="175" t="s">
        <v>11576</v>
      </c>
      <c r="X622" t="s">
        <v>11235</v>
      </c>
      <c r="Y622" t="s">
        <v>11283</v>
      </c>
    </row>
    <row r="623" spans="1:25" x14ac:dyDescent="0.25">
      <c r="A623" s="175" t="s">
        <v>11571</v>
      </c>
      <c r="B623" t="s">
        <v>11711</v>
      </c>
      <c r="C623" s="179" t="str">
        <f t="shared" si="49"/>
        <v>CM:WQXTEST27576:M2000</v>
      </c>
      <c r="D623" s="178" t="s">
        <v>11775</v>
      </c>
      <c r="E623" s="178" t="s">
        <v>11774</v>
      </c>
      <c r="F623" s="278" t="s">
        <v>11589</v>
      </c>
      <c r="G623" s="196">
        <f t="shared" si="50"/>
        <v>36526</v>
      </c>
      <c r="H623" s="196">
        <f t="shared" si="51"/>
        <v>36891</v>
      </c>
      <c r="I623" s="175" t="s">
        <v>11772</v>
      </c>
      <c r="J623" s="24" t="s">
        <v>8637</v>
      </c>
      <c r="K623" s="175" t="s">
        <v>11771</v>
      </c>
      <c r="L623" s="6" t="s">
        <v>11578</v>
      </c>
      <c r="M623" s="69">
        <f>DATE(LEFT(F623,4),RIGHT(F623,2),1)</f>
        <v>36831</v>
      </c>
      <c r="N623" s="69">
        <f t="shared" si="52"/>
        <v>36860</v>
      </c>
      <c r="Q623" s="182" t="s">
        <v>1005</v>
      </c>
      <c r="T623" s="6" t="s">
        <v>11304</v>
      </c>
      <c r="U623">
        <v>413</v>
      </c>
      <c r="V623" s="182" t="s">
        <v>8426</v>
      </c>
      <c r="X623" t="s">
        <v>11235</v>
      </c>
      <c r="Y623" t="s">
        <v>11283</v>
      </c>
    </row>
    <row r="624" spans="1:25" x14ac:dyDescent="0.25">
      <c r="A624" s="175" t="s">
        <v>11571</v>
      </c>
      <c r="B624" t="s">
        <v>11711</v>
      </c>
      <c r="C624" s="179" t="str">
        <f t="shared" si="49"/>
        <v>CM:WQXTEST27576:M2000</v>
      </c>
      <c r="D624" s="178" t="s">
        <v>11775</v>
      </c>
      <c r="E624" s="178" t="s">
        <v>11774</v>
      </c>
      <c r="F624" s="278" t="s">
        <v>11589</v>
      </c>
      <c r="G624" s="196">
        <f t="shared" si="50"/>
        <v>36526</v>
      </c>
      <c r="H624" s="196">
        <f t="shared" si="51"/>
        <v>36891</v>
      </c>
      <c r="I624" s="175" t="s">
        <v>11772</v>
      </c>
      <c r="J624" s="24" t="s">
        <v>8637</v>
      </c>
      <c r="K624" s="175" t="s">
        <v>11771</v>
      </c>
      <c r="L624" s="197" t="s">
        <v>11762</v>
      </c>
      <c r="M624" s="198">
        <f>DATE(LEFT(F624,4),RIGHT(F624,2)-2,1)</f>
        <v>36770</v>
      </c>
      <c r="N624" s="198">
        <f t="shared" si="52"/>
        <v>36860</v>
      </c>
      <c r="Q624" s="181" t="s">
        <v>2674</v>
      </c>
      <c r="T624" s="6" t="s">
        <v>11304</v>
      </c>
      <c r="U624">
        <v>2324</v>
      </c>
      <c r="V624" s="6" t="s">
        <v>9144</v>
      </c>
      <c r="X624" t="s">
        <v>11235</v>
      </c>
      <c r="Y624" t="s">
        <v>11283</v>
      </c>
    </row>
    <row r="625" spans="1:25" x14ac:dyDescent="0.25">
      <c r="A625" s="175" t="s">
        <v>11571</v>
      </c>
      <c r="B625" t="s">
        <v>11711</v>
      </c>
      <c r="C625" s="179" t="str">
        <f t="shared" si="49"/>
        <v>CM:WQXTEST27576:M2000</v>
      </c>
      <c r="D625" s="178" t="s">
        <v>11775</v>
      </c>
      <c r="E625" s="178" t="s">
        <v>11774</v>
      </c>
      <c r="F625" s="278" t="s">
        <v>11589</v>
      </c>
      <c r="G625" s="196">
        <f t="shared" si="50"/>
        <v>36526</v>
      </c>
      <c r="H625" s="196">
        <f t="shared" si="51"/>
        <v>36891</v>
      </c>
      <c r="I625" s="175" t="s">
        <v>11772</v>
      </c>
      <c r="J625" s="24" t="s">
        <v>8637</v>
      </c>
      <c r="K625" s="175" t="s">
        <v>11771</v>
      </c>
      <c r="L625" s="197" t="s">
        <v>11762</v>
      </c>
      <c r="M625" s="198">
        <f>DATE(LEFT(F625,4),RIGHT(F625,2)-2,1)</f>
        <v>36770</v>
      </c>
      <c r="N625" s="198">
        <f t="shared" si="52"/>
        <v>36860</v>
      </c>
      <c r="Q625" t="s">
        <v>10005</v>
      </c>
      <c r="T625" s="6" t="s">
        <v>11304</v>
      </c>
      <c r="U625">
        <v>8.7100000000000009</v>
      </c>
      <c r="V625" s="175" t="s">
        <v>11576</v>
      </c>
      <c r="X625" t="s">
        <v>11235</v>
      </c>
      <c r="Y625" t="s">
        <v>11283</v>
      </c>
    </row>
    <row r="626" spans="1:25" x14ac:dyDescent="0.25">
      <c r="A626" s="175" t="s">
        <v>11571</v>
      </c>
      <c r="B626" t="s">
        <v>11711</v>
      </c>
      <c r="C626" s="179" t="str">
        <f t="shared" si="49"/>
        <v>CM:WQXTEST27576:M2000</v>
      </c>
      <c r="D626" s="178" t="s">
        <v>11775</v>
      </c>
      <c r="E626" s="178" t="s">
        <v>11774</v>
      </c>
      <c r="F626" s="278" t="s">
        <v>11589</v>
      </c>
      <c r="G626" s="196">
        <f t="shared" si="50"/>
        <v>36526</v>
      </c>
      <c r="H626" s="196">
        <f t="shared" si="51"/>
        <v>36891</v>
      </c>
      <c r="I626" s="175" t="s">
        <v>11772</v>
      </c>
      <c r="J626" s="24" t="s">
        <v>8637</v>
      </c>
      <c r="K626" s="175" t="s">
        <v>11771</v>
      </c>
      <c r="L626" s="197" t="s">
        <v>11762</v>
      </c>
      <c r="M626" s="198">
        <f>DATE(LEFT(F626,4),RIGHT(F626,2)-2,1)</f>
        <v>36770</v>
      </c>
      <c r="N626" s="198">
        <f t="shared" si="52"/>
        <v>36860</v>
      </c>
      <c r="Q626" s="182" t="s">
        <v>1005</v>
      </c>
      <c r="T626" s="6" t="s">
        <v>11304</v>
      </c>
      <c r="U626">
        <v>413</v>
      </c>
      <c r="V626" s="182" t="s">
        <v>8426</v>
      </c>
      <c r="X626" t="s">
        <v>11235</v>
      </c>
      <c r="Y626" t="s">
        <v>11283</v>
      </c>
    </row>
    <row r="627" spans="1:25" x14ac:dyDescent="0.25">
      <c r="A627" s="175" t="s">
        <v>11571</v>
      </c>
      <c r="B627" t="s">
        <v>11711</v>
      </c>
      <c r="C627" s="179" t="str">
        <f t="shared" si="49"/>
        <v>CM:WQXTEST27576:M2000</v>
      </c>
      <c r="D627" s="178" t="s">
        <v>11775</v>
      </c>
      <c r="E627" s="178" t="s">
        <v>11774</v>
      </c>
      <c r="F627" s="278" t="s">
        <v>11589</v>
      </c>
      <c r="G627" s="196">
        <f t="shared" si="50"/>
        <v>36526</v>
      </c>
      <c r="H627" s="196">
        <f t="shared" si="51"/>
        <v>36891</v>
      </c>
      <c r="I627" s="175" t="s">
        <v>11772</v>
      </c>
      <c r="J627" s="24" t="s">
        <v>8637</v>
      </c>
      <c r="K627" s="175" t="s">
        <v>11771</v>
      </c>
      <c r="L627" s="6" t="s">
        <v>11761</v>
      </c>
      <c r="M627" s="69">
        <f>DATE(LEFT(F627,4),RIGHT(F627,2)-RIGHT(F627,2)+1,1)</f>
        <v>36526</v>
      </c>
      <c r="N627" s="69">
        <f t="shared" si="52"/>
        <v>36860</v>
      </c>
      <c r="Q627" s="181" t="s">
        <v>2674</v>
      </c>
      <c r="T627" s="6" t="s">
        <v>11304</v>
      </c>
      <c r="U627">
        <v>2324</v>
      </c>
      <c r="V627" s="6" t="s">
        <v>9144</v>
      </c>
      <c r="X627" t="s">
        <v>11235</v>
      </c>
      <c r="Y627" t="s">
        <v>11283</v>
      </c>
    </row>
    <row r="628" spans="1:25" x14ac:dyDescent="0.25">
      <c r="A628" s="175" t="s">
        <v>11571</v>
      </c>
      <c r="B628" t="s">
        <v>11711</v>
      </c>
      <c r="C628" s="179" t="str">
        <f t="shared" si="49"/>
        <v>CM:WQXTEST27576:M2000</v>
      </c>
      <c r="D628" s="178" t="s">
        <v>11775</v>
      </c>
      <c r="E628" s="178" t="s">
        <v>11774</v>
      </c>
      <c r="F628" s="278" t="s">
        <v>11589</v>
      </c>
      <c r="G628" s="196">
        <f t="shared" si="50"/>
        <v>36526</v>
      </c>
      <c r="H628" s="196">
        <f t="shared" si="51"/>
        <v>36891</v>
      </c>
      <c r="I628" s="175" t="s">
        <v>11772</v>
      </c>
      <c r="J628" s="24" t="s">
        <v>8637</v>
      </c>
      <c r="K628" s="175" t="s">
        <v>11771</v>
      </c>
      <c r="L628" s="6" t="s">
        <v>11761</v>
      </c>
      <c r="M628" s="69">
        <f>DATE(LEFT(F628,4),RIGHT(F628,2)-RIGHT(F628,2)+1,1)</f>
        <v>36526</v>
      </c>
      <c r="N628" s="69">
        <f t="shared" si="52"/>
        <v>36860</v>
      </c>
      <c r="Q628" t="s">
        <v>10005</v>
      </c>
      <c r="T628" s="6" t="s">
        <v>11304</v>
      </c>
      <c r="U628">
        <v>8.7100000000000009</v>
      </c>
      <c r="V628" s="175" t="s">
        <v>11576</v>
      </c>
      <c r="X628" t="s">
        <v>11235</v>
      </c>
      <c r="Y628" t="s">
        <v>11283</v>
      </c>
    </row>
    <row r="629" spans="1:25" x14ac:dyDescent="0.25">
      <c r="A629" s="175" t="s">
        <v>11571</v>
      </c>
      <c r="B629" t="s">
        <v>11711</v>
      </c>
      <c r="C629" s="179" t="str">
        <f t="shared" si="49"/>
        <v>CM:WQXTEST27576:M2000</v>
      </c>
      <c r="D629" s="178" t="s">
        <v>11775</v>
      </c>
      <c r="E629" s="178" t="s">
        <v>11774</v>
      </c>
      <c r="F629" s="278" t="s">
        <v>11589</v>
      </c>
      <c r="G629" s="196">
        <f t="shared" si="50"/>
        <v>36526</v>
      </c>
      <c r="H629" s="196">
        <f t="shared" si="51"/>
        <v>36891</v>
      </c>
      <c r="I629" s="175" t="s">
        <v>11772</v>
      </c>
      <c r="J629" s="24" t="s">
        <v>8637</v>
      </c>
      <c r="K629" s="175" t="s">
        <v>11771</v>
      </c>
      <c r="L629" s="6" t="s">
        <v>11761</v>
      </c>
      <c r="M629" s="69">
        <f>DATE(LEFT(F629,4),RIGHT(F629,2)-RIGHT(F629,2)+1,1)</f>
        <v>36526</v>
      </c>
      <c r="N629" s="69">
        <f t="shared" si="52"/>
        <v>36860</v>
      </c>
      <c r="Q629" s="182" t="s">
        <v>1005</v>
      </c>
      <c r="T629" s="6" t="s">
        <v>11304</v>
      </c>
      <c r="U629">
        <v>413</v>
      </c>
      <c r="V629" s="182" t="s">
        <v>8426</v>
      </c>
      <c r="X629" t="s">
        <v>11235</v>
      </c>
      <c r="Y629" t="s">
        <v>11283</v>
      </c>
    </row>
    <row r="630" spans="1:25" x14ac:dyDescent="0.25">
      <c r="A630" s="175" t="s">
        <v>11571</v>
      </c>
      <c r="B630" t="s">
        <v>11711</v>
      </c>
      <c r="C630" s="179" t="str">
        <f t="shared" si="49"/>
        <v>CM:WQXTEST27576:M2000</v>
      </c>
      <c r="D630" s="178" t="s">
        <v>11775</v>
      </c>
      <c r="E630" s="178" t="s">
        <v>11774</v>
      </c>
      <c r="F630" s="278" t="s">
        <v>11589</v>
      </c>
      <c r="G630" s="196">
        <f t="shared" si="50"/>
        <v>36526</v>
      </c>
      <c r="H630" s="196">
        <f t="shared" si="51"/>
        <v>36891</v>
      </c>
      <c r="I630" s="175" t="s">
        <v>11772</v>
      </c>
      <c r="J630" s="24" t="s">
        <v>8637</v>
      </c>
      <c r="K630" s="175" t="s">
        <v>11771</v>
      </c>
      <c r="L630" s="221" t="s">
        <v>11778</v>
      </c>
      <c r="M630" s="222">
        <f>DATE(LEFT(F630,4),RIGHT(F630,2)-2,21)</f>
        <v>36790</v>
      </c>
      <c r="N630" s="222">
        <f t="shared" si="52"/>
        <v>36860</v>
      </c>
      <c r="Q630" s="181" t="s">
        <v>2674</v>
      </c>
      <c r="T630" s="6" t="s">
        <v>11304</v>
      </c>
      <c r="U630">
        <v>5769</v>
      </c>
      <c r="V630" s="6" t="s">
        <v>9144</v>
      </c>
      <c r="X630" t="s">
        <v>11235</v>
      </c>
      <c r="Y630" t="s">
        <v>11283</v>
      </c>
    </row>
    <row r="631" spans="1:25" x14ac:dyDescent="0.25">
      <c r="A631" s="175" t="s">
        <v>11571</v>
      </c>
      <c r="B631" t="s">
        <v>11711</v>
      </c>
      <c r="C631" s="179" t="str">
        <f t="shared" si="49"/>
        <v>CM:WQXTEST27576:M2000</v>
      </c>
      <c r="D631" s="178" t="s">
        <v>11775</v>
      </c>
      <c r="E631" s="178" t="s">
        <v>11774</v>
      </c>
      <c r="F631" s="278" t="s">
        <v>11589</v>
      </c>
      <c r="G631" s="196">
        <f t="shared" si="50"/>
        <v>36526</v>
      </c>
      <c r="H631" s="196">
        <f t="shared" si="51"/>
        <v>36891</v>
      </c>
      <c r="I631" s="175" t="s">
        <v>11772</v>
      </c>
      <c r="J631" s="24" t="s">
        <v>8637</v>
      </c>
      <c r="K631" s="175" t="s">
        <v>11771</v>
      </c>
      <c r="L631" s="221" t="s">
        <v>11778</v>
      </c>
      <c r="M631" s="222">
        <f>DATE(LEFT(F631,4),RIGHT(F631,2)-2,21)</f>
        <v>36790</v>
      </c>
      <c r="N631" s="222">
        <f t="shared" si="52"/>
        <v>36860</v>
      </c>
      <c r="Q631" t="s">
        <v>10005</v>
      </c>
      <c r="T631" s="6" t="s">
        <v>11304</v>
      </c>
      <c r="U631">
        <v>2.0299999999999998</v>
      </c>
      <c r="V631" s="175" t="s">
        <v>11576</v>
      </c>
      <c r="X631" t="s">
        <v>11235</v>
      </c>
      <c r="Y631" t="s">
        <v>11283</v>
      </c>
    </row>
    <row r="632" spans="1:25" x14ac:dyDescent="0.25">
      <c r="A632" s="175" t="s">
        <v>11571</v>
      </c>
      <c r="B632" t="s">
        <v>11711</v>
      </c>
      <c r="C632" s="179" t="str">
        <f t="shared" si="49"/>
        <v>CM:WQXTEST27576:M2000</v>
      </c>
      <c r="D632" s="178" t="s">
        <v>11775</v>
      </c>
      <c r="E632" s="178" t="s">
        <v>11774</v>
      </c>
      <c r="F632" s="278" t="s">
        <v>11589</v>
      </c>
      <c r="G632" s="196">
        <f t="shared" si="50"/>
        <v>36526</v>
      </c>
      <c r="H632" s="196">
        <f t="shared" si="51"/>
        <v>36891</v>
      </c>
      <c r="I632" s="175" t="s">
        <v>11772</v>
      </c>
      <c r="J632" s="24" t="s">
        <v>8637</v>
      </c>
      <c r="K632" s="175" t="s">
        <v>11771</v>
      </c>
      <c r="L632" s="221" t="s">
        <v>11778</v>
      </c>
      <c r="M632" s="222">
        <f>DATE(LEFT(F632,4),RIGHT(F632,2)-2,21)</f>
        <v>36790</v>
      </c>
      <c r="N632" s="222">
        <f t="shared" si="52"/>
        <v>36860</v>
      </c>
      <c r="Q632" s="182" t="s">
        <v>1005</v>
      </c>
      <c r="T632" s="6" t="s">
        <v>11304</v>
      </c>
      <c r="U632">
        <v>369.2</v>
      </c>
      <c r="V632" s="182" t="s">
        <v>8426</v>
      </c>
      <c r="X632" t="s">
        <v>11235</v>
      </c>
      <c r="Y632" t="s">
        <v>11283</v>
      </c>
    </row>
    <row r="633" spans="1:25" x14ac:dyDescent="0.25">
      <c r="A633" s="175" t="s">
        <v>11571</v>
      </c>
      <c r="B633" t="s">
        <v>11711</v>
      </c>
      <c r="C633" s="179" t="str">
        <f t="shared" si="49"/>
        <v>CM:WQXTEST27576:M2000</v>
      </c>
      <c r="D633" s="178" t="s">
        <v>11775</v>
      </c>
      <c r="E633" s="178" t="s">
        <v>11774</v>
      </c>
      <c r="F633" s="278" t="s">
        <v>11590</v>
      </c>
      <c r="G633" s="196">
        <f t="shared" si="50"/>
        <v>36526</v>
      </c>
      <c r="H633" s="196">
        <f t="shared" si="51"/>
        <v>36891</v>
      </c>
      <c r="I633" s="175" t="s">
        <v>11772</v>
      </c>
      <c r="J633" s="24" t="s">
        <v>8637</v>
      </c>
      <c r="K633" s="175" t="s">
        <v>11771</v>
      </c>
      <c r="L633" s="6" t="s">
        <v>11578</v>
      </c>
      <c r="M633" s="69">
        <f>DATE(LEFT(F633,4),RIGHT(F633,2),1)</f>
        <v>36861</v>
      </c>
      <c r="N633" s="69">
        <f t="shared" si="52"/>
        <v>36891</v>
      </c>
      <c r="Q633" s="181" t="s">
        <v>2674</v>
      </c>
      <c r="T633" s="6" t="s">
        <v>11304</v>
      </c>
      <c r="U633">
        <v>5769</v>
      </c>
      <c r="V633" s="6" t="s">
        <v>9144</v>
      </c>
      <c r="X633" t="s">
        <v>11235</v>
      </c>
      <c r="Y633" t="s">
        <v>11283</v>
      </c>
    </row>
    <row r="634" spans="1:25" x14ac:dyDescent="0.25">
      <c r="A634" s="175" t="s">
        <v>11571</v>
      </c>
      <c r="B634" t="s">
        <v>11711</v>
      </c>
      <c r="C634" s="179" t="str">
        <f t="shared" si="49"/>
        <v>CM:WQXTEST27576:M2000</v>
      </c>
      <c r="D634" s="178" t="s">
        <v>11775</v>
      </c>
      <c r="E634" s="178" t="s">
        <v>11774</v>
      </c>
      <c r="F634" s="278" t="s">
        <v>11590</v>
      </c>
      <c r="G634" s="196">
        <f t="shared" si="50"/>
        <v>36526</v>
      </c>
      <c r="H634" s="196">
        <f t="shared" si="51"/>
        <v>36891</v>
      </c>
      <c r="I634" s="175" t="s">
        <v>11772</v>
      </c>
      <c r="J634" s="24" t="s">
        <v>8637</v>
      </c>
      <c r="K634" s="175" t="s">
        <v>11771</v>
      </c>
      <c r="L634" s="6" t="s">
        <v>11578</v>
      </c>
      <c r="M634" s="69">
        <f>DATE(LEFT(F634,4),RIGHT(F634,2),1)</f>
        <v>36861</v>
      </c>
      <c r="N634" s="69">
        <f t="shared" si="52"/>
        <v>36891</v>
      </c>
      <c r="Q634" t="s">
        <v>10005</v>
      </c>
      <c r="T634" s="6" t="s">
        <v>11304</v>
      </c>
      <c r="U634">
        <v>2.0299999999999998</v>
      </c>
      <c r="V634" s="175" t="s">
        <v>11576</v>
      </c>
      <c r="X634" t="s">
        <v>11235</v>
      </c>
      <c r="Y634" t="s">
        <v>11283</v>
      </c>
    </row>
    <row r="635" spans="1:25" x14ac:dyDescent="0.25">
      <c r="A635" s="175" t="s">
        <v>11571</v>
      </c>
      <c r="B635" t="s">
        <v>11711</v>
      </c>
      <c r="C635" s="179" t="str">
        <f t="shared" si="49"/>
        <v>CM:WQXTEST27576:M2000</v>
      </c>
      <c r="D635" s="178" t="s">
        <v>11775</v>
      </c>
      <c r="E635" s="178" t="s">
        <v>11774</v>
      </c>
      <c r="F635" s="278" t="s">
        <v>11590</v>
      </c>
      <c r="G635" s="196">
        <f t="shared" si="50"/>
        <v>36526</v>
      </c>
      <c r="H635" s="196">
        <f t="shared" si="51"/>
        <v>36891</v>
      </c>
      <c r="I635" s="175" t="s">
        <v>11772</v>
      </c>
      <c r="J635" s="24" t="s">
        <v>8637</v>
      </c>
      <c r="K635" s="175" t="s">
        <v>11771</v>
      </c>
      <c r="L635" s="6" t="s">
        <v>11578</v>
      </c>
      <c r="M635" s="69">
        <f>DATE(LEFT(F635,4),RIGHT(F635,2),1)</f>
        <v>36861</v>
      </c>
      <c r="N635" s="69">
        <f t="shared" si="52"/>
        <v>36891</v>
      </c>
      <c r="Q635" s="182" t="s">
        <v>1005</v>
      </c>
      <c r="T635" s="6" t="s">
        <v>11304</v>
      </c>
      <c r="U635">
        <v>369.2</v>
      </c>
      <c r="V635" s="182" t="s">
        <v>8426</v>
      </c>
      <c r="X635" t="s">
        <v>11235</v>
      </c>
      <c r="Y635" t="s">
        <v>11283</v>
      </c>
    </row>
    <row r="636" spans="1:25" x14ac:dyDescent="0.25">
      <c r="A636" s="175" t="s">
        <v>11571</v>
      </c>
      <c r="B636" t="s">
        <v>11711</v>
      </c>
      <c r="C636" s="179" t="str">
        <f t="shared" si="49"/>
        <v>CM:WQXTEST27576:M2000</v>
      </c>
      <c r="D636" s="178" t="s">
        <v>11775</v>
      </c>
      <c r="E636" s="178" t="s">
        <v>11774</v>
      </c>
      <c r="F636" s="278" t="s">
        <v>11590</v>
      </c>
      <c r="G636" s="196">
        <f t="shared" si="50"/>
        <v>36526</v>
      </c>
      <c r="H636" s="196">
        <f t="shared" si="51"/>
        <v>36891</v>
      </c>
      <c r="I636" s="175" t="s">
        <v>11772</v>
      </c>
      <c r="J636" s="24" t="s">
        <v>8637</v>
      </c>
      <c r="K636" s="175" t="s">
        <v>11771</v>
      </c>
      <c r="L636" s="197" t="s">
        <v>11762</v>
      </c>
      <c r="M636" s="198">
        <f>DATE(LEFT(F636,4),RIGHT(F636,2)-2,1)</f>
        <v>36800</v>
      </c>
      <c r="N636" s="198">
        <f t="shared" si="52"/>
        <v>36891</v>
      </c>
      <c r="Q636" s="181" t="s">
        <v>2674</v>
      </c>
      <c r="T636" s="6" t="s">
        <v>11304</v>
      </c>
      <c r="U636">
        <v>5769</v>
      </c>
      <c r="V636" s="6" t="s">
        <v>9144</v>
      </c>
      <c r="X636" t="s">
        <v>11235</v>
      </c>
      <c r="Y636" t="s">
        <v>11283</v>
      </c>
    </row>
    <row r="637" spans="1:25" x14ac:dyDescent="0.25">
      <c r="A637" s="175" t="s">
        <v>11571</v>
      </c>
      <c r="B637" t="s">
        <v>11711</v>
      </c>
      <c r="C637" s="179" t="str">
        <f t="shared" si="49"/>
        <v>CM:WQXTEST27576:M2000</v>
      </c>
      <c r="D637" s="178" t="s">
        <v>11775</v>
      </c>
      <c r="E637" s="178" t="s">
        <v>11774</v>
      </c>
      <c r="F637" s="278" t="s">
        <v>11590</v>
      </c>
      <c r="G637" s="196">
        <f t="shared" si="50"/>
        <v>36526</v>
      </c>
      <c r="H637" s="196">
        <f t="shared" si="51"/>
        <v>36891</v>
      </c>
      <c r="I637" s="175" t="s">
        <v>11772</v>
      </c>
      <c r="J637" s="24" t="s">
        <v>8637</v>
      </c>
      <c r="K637" s="175" t="s">
        <v>11771</v>
      </c>
      <c r="L637" s="197" t="s">
        <v>11762</v>
      </c>
      <c r="M637" s="198">
        <f>DATE(LEFT(F637,4),RIGHT(F637,2)-2,1)</f>
        <v>36800</v>
      </c>
      <c r="N637" s="198">
        <f t="shared" si="52"/>
        <v>36891</v>
      </c>
      <c r="Q637" t="s">
        <v>10005</v>
      </c>
      <c r="T637" s="6" t="s">
        <v>11304</v>
      </c>
      <c r="U637">
        <v>2.0299999999999998</v>
      </c>
      <c r="V637" s="175" t="s">
        <v>11576</v>
      </c>
      <c r="X637" t="s">
        <v>11235</v>
      </c>
      <c r="Y637" t="s">
        <v>11283</v>
      </c>
    </row>
    <row r="638" spans="1:25" x14ac:dyDescent="0.25">
      <c r="A638" s="175" t="s">
        <v>11571</v>
      </c>
      <c r="B638" t="s">
        <v>11711</v>
      </c>
      <c r="C638" s="179" t="str">
        <f t="shared" si="49"/>
        <v>CM:WQXTEST27576:M2000</v>
      </c>
      <c r="D638" s="178" t="s">
        <v>11775</v>
      </c>
      <c r="E638" s="178" t="s">
        <v>11774</v>
      </c>
      <c r="F638" s="278" t="s">
        <v>11590</v>
      </c>
      <c r="G638" s="196">
        <f t="shared" si="50"/>
        <v>36526</v>
      </c>
      <c r="H638" s="196">
        <f t="shared" si="51"/>
        <v>36891</v>
      </c>
      <c r="I638" s="175" t="s">
        <v>11772</v>
      </c>
      <c r="J638" s="24" t="s">
        <v>8637</v>
      </c>
      <c r="K638" s="175" t="s">
        <v>11771</v>
      </c>
      <c r="L638" s="197" t="s">
        <v>11762</v>
      </c>
      <c r="M638" s="198">
        <f>DATE(LEFT(F638,4),RIGHT(F638,2)-2,1)</f>
        <v>36800</v>
      </c>
      <c r="N638" s="198">
        <f t="shared" si="52"/>
        <v>36891</v>
      </c>
      <c r="Q638" s="182" t="s">
        <v>1005</v>
      </c>
      <c r="T638" s="6" t="s">
        <v>11304</v>
      </c>
      <c r="U638">
        <v>369.2</v>
      </c>
      <c r="V638" s="182" t="s">
        <v>8426</v>
      </c>
      <c r="X638" t="s">
        <v>11235</v>
      </c>
      <c r="Y638" t="s">
        <v>11283</v>
      </c>
    </row>
    <row r="639" spans="1:25" x14ac:dyDescent="0.25">
      <c r="A639" s="175" t="s">
        <v>11571</v>
      </c>
      <c r="B639" t="s">
        <v>11711</v>
      </c>
      <c r="C639" s="179" t="str">
        <f t="shared" si="49"/>
        <v>CM:WQXTEST27576:M2000</v>
      </c>
      <c r="D639" s="178" t="s">
        <v>11775</v>
      </c>
      <c r="E639" s="178" t="s">
        <v>11774</v>
      </c>
      <c r="F639" s="278" t="s">
        <v>11590</v>
      </c>
      <c r="G639" s="196">
        <f t="shared" si="50"/>
        <v>36526</v>
      </c>
      <c r="H639" s="196">
        <f t="shared" si="51"/>
        <v>36891</v>
      </c>
      <c r="I639" s="175" t="s">
        <v>11772</v>
      </c>
      <c r="J639" s="24" t="s">
        <v>8637</v>
      </c>
      <c r="K639" s="175" t="s">
        <v>11771</v>
      </c>
      <c r="L639" s="6" t="s">
        <v>11761</v>
      </c>
      <c r="M639" s="69">
        <f>DATE(LEFT(F639,4),RIGHT(F639,2)-RIGHT(F639,2)+1,1)</f>
        <v>36526</v>
      </c>
      <c r="N639" s="69">
        <f t="shared" si="52"/>
        <v>36891</v>
      </c>
      <c r="Q639" s="181" t="s">
        <v>2674</v>
      </c>
      <c r="T639" s="6" t="s">
        <v>11304</v>
      </c>
      <c r="U639">
        <v>5769</v>
      </c>
      <c r="V639" s="6" t="s">
        <v>9144</v>
      </c>
      <c r="X639" t="s">
        <v>11235</v>
      </c>
      <c r="Y639" t="s">
        <v>11283</v>
      </c>
    </row>
    <row r="640" spans="1:25" x14ac:dyDescent="0.25">
      <c r="A640" s="175" t="s">
        <v>11571</v>
      </c>
      <c r="B640" t="s">
        <v>11711</v>
      </c>
      <c r="C640" s="179" t="str">
        <f t="shared" si="49"/>
        <v>CM:WQXTEST27576:M2000</v>
      </c>
      <c r="D640" s="178" t="s">
        <v>11775</v>
      </c>
      <c r="E640" s="178" t="s">
        <v>11774</v>
      </c>
      <c r="F640" s="278" t="s">
        <v>11590</v>
      </c>
      <c r="G640" s="196">
        <f t="shared" si="50"/>
        <v>36526</v>
      </c>
      <c r="H640" s="196">
        <f t="shared" si="51"/>
        <v>36891</v>
      </c>
      <c r="I640" s="175" t="s">
        <v>11772</v>
      </c>
      <c r="J640" s="24" t="s">
        <v>8637</v>
      </c>
      <c r="K640" s="175" t="s">
        <v>11771</v>
      </c>
      <c r="L640" s="6" t="s">
        <v>11761</v>
      </c>
      <c r="M640" s="69">
        <f>DATE(LEFT(F640,4),RIGHT(F640,2)-RIGHT(F640,2)+1,1)</f>
        <v>36526</v>
      </c>
      <c r="N640" s="69">
        <f t="shared" si="52"/>
        <v>36891</v>
      </c>
      <c r="Q640" t="s">
        <v>10005</v>
      </c>
      <c r="T640" s="6" t="s">
        <v>11304</v>
      </c>
      <c r="U640">
        <v>2.0299999999999998</v>
      </c>
      <c r="V640" s="175" t="s">
        <v>11576</v>
      </c>
      <c r="X640" t="s">
        <v>11235</v>
      </c>
      <c r="Y640" t="s">
        <v>11283</v>
      </c>
    </row>
    <row r="641" spans="1:25" x14ac:dyDescent="0.25">
      <c r="A641" s="175" t="s">
        <v>11571</v>
      </c>
      <c r="B641" t="s">
        <v>11711</v>
      </c>
      <c r="C641" s="179" t="str">
        <f t="shared" si="49"/>
        <v>CM:WQXTEST27576:M2000</v>
      </c>
      <c r="D641" s="178" t="s">
        <v>11775</v>
      </c>
      <c r="E641" s="178" t="s">
        <v>11774</v>
      </c>
      <c r="F641" s="278" t="s">
        <v>11590</v>
      </c>
      <c r="G641" s="196">
        <f t="shared" si="50"/>
        <v>36526</v>
      </c>
      <c r="H641" s="196">
        <f t="shared" si="51"/>
        <v>36891</v>
      </c>
      <c r="I641" s="175" t="s">
        <v>11772</v>
      </c>
      <c r="J641" s="24" t="s">
        <v>8637</v>
      </c>
      <c r="K641" s="175" t="s">
        <v>11771</v>
      </c>
      <c r="L641" s="6" t="s">
        <v>11761</v>
      </c>
      <c r="M641" s="69">
        <f>DATE(LEFT(F641,4),RIGHT(F641,2)-RIGHT(F641,2)+1,1)</f>
        <v>36526</v>
      </c>
      <c r="N641" s="69">
        <f t="shared" si="52"/>
        <v>36891</v>
      </c>
      <c r="Q641" s="182" t="s">
        <v>1005</v>
      </c>
      <c r="T641" s="6" t="s">
        <v>11304</v>
      </c>
      <c r="U641">
        <v>369.2</v>
      </c>
      <c r="V641" s="182" t="s">
        <v>8426</v>
      </c>
      <c r="X641" t="s">
        <v>11235</v>
      </c>
      <c r="Y641" t="s">
        <v>11283</v>
      </c>
    </row>
    <row r="642" spans="1:25" x14ac:dyDescent="0.25">
      <c r="A642" s="175" t="s">
        <v>11571</v>
      </c>
      <c r="B642" t="s">
        <v>11711</v>
      </c>
      <c r="C642" s="179" t="str">
        <f>"CM:"&amp;B642&amp;":M"&amp;LEFT(F642,4)</f>
        <v>CM:WQXTEST27576:M2000</v>
      </c>
      <c r="D642" s="178" t="s">
        <v>11775</v>
      </c>
      <c r="E642" s="178" t="s">
        <v>11774</v>
      </c>
      <c r="F642" s="278" t="s">
        <v>11590</v>
      </c>
      <c r="G642" s="196">
        <f t="shared" si="50"/>
        <v>36526</v>
      </c>
      <c r="H642" s="196">
        <f t="shared" si="51"/>
        <v>36891</v>
      </c>
      <c r="I642" s="175" t="s">
        <v>11772</v>
      </c>
      <c r="J642" s="24" t="s">
        <v>8637</v>
      </c>
      <c r="K642" s="175" t="s">
        <v>11771</v>
      </c>
      <c r="L642" s="221" t="s">
        <v>11778</v>
      </c>
      <c r="M642" s="222">
        <f>DATE(LEFT(F642,4),RIGHT(F642,2)-3,21)</f>
        <v>36790</v>
      </c>
      <c r="N642" s="222">
        <f t="shared" si="52"/>
        <v>36891</v>
      </c>
      <c r="Q642" s="181" t="s">
        <v>2674</v>
      </c>
      <c r="T642" s="6" t="s">
        <v>11304</v>
      </c>
      <c r="U642">
        <v>5769</v>
      </c>
      <c r="V642" s="6" t="s">
        <v>9144</v>
      </c>
      <c r="X642" t="s">
        <v>11235</v>
      </c>
      <c r="Y642" t="s">
        <v>11283</v>
      </c>
    </row>
    <row r="643" spans="1:25" x14ac:dyDescent="0.25">
      <c r="A643" s="175" t="s">
        <v>11571</v>
      </c>
      <c r="B643" t="s">
        <v>11711</v>
      </c>
      <c r="C643" s="179" t="str">
        <f>"CM:"&amp;B643&amp;":M"&amp;LEFT(F643,4)</f>
        <v>CM:WQXTEST27576:M2000</v>
      </c>
      <c r="D643" s="178" t="s">
        <v>11775</v>
      </c>
      <c r="E643" s="178" t="s">
        <v>11774</v>
      </c>
      <c r="F643" s="278" t="s">
        <v>11590</v>
      </c>
      <c r="G643" s="196">
        <f t="shared" si="50"/>
        <v>36526</v>
      </c>
      <c r="H643" s="196">
        <f t="shared" si="51"/>
        <v>36891</v>
      </c>
      <c r="I643" s="175" t="s">
        <v>11772</v>
      </c>
      <c r="J643" s="24" t="s">
        <v>8637</v>
      </c>
      <c r="K643" s="175" t="s">
        <v>11771</v>
      </c>
      <c r="L643" s="221" t="s">
        <v>11778</v>
      </c>
      <c r="M643" s="222">
        <f>DATE(LEFT(F643,4),RIGHT(F643,2)-3,21)</f>
        <v>36790</v>
      </c>
      <c r="N643" s="222">
        <f t="shared" si="52"/>
        <v>36891</v>
      </c>
      <c r="Q643" t="s">
        <v>10005</v>
      </c>
      <c r="T643" s="6" t="s">
        <v>11304</v>
      </c>
      <c r="U643">
        <v>2.0299999999999998</v>
      </c>
      <c r="V643" s="175" t="s">
        <v>11576</v>
      </c>
      <c r="X643" t="s">
        <v>11235</v>
      </c>
      <c r="Y643" t="s">
        <v>11283</v>
      </c>
    </row>
    <row r="644" spans="1:25" x14ac:dyDescent="0.25">
      <c r="A644" s="175" t="s">
        <v>11571</v>
      </c>
      <c r="B644" t="s">
        <v>11711</v>
      </c>
      <c r="C644" s="179" t="str">
        <f>"CM:"&amp;B644&amp;":M"&amp;LEFT(F644,4)</f>
        <v>CM:WQXTEST27576:M2000</v>
      </c>
      <c r="D644" s="178" t="s">
        <v>11775</v>
      </c>
      <c r="E644" s="178" t="s">
        <v>11774</v>
      </c>
      <c r="F644" s="278" t="s">
        <v>11590</v>
      </c>
      <c r="G644" s="196">
        <f t="shared" si="50"/>
        <v>36526</v>
      </c>
      <c r="H644" s="196">
        <f t="shared" si="51"/>
        <v>36891</v>
      </c>
      <c r="I644" s="175" t="s">
        <v>11772</v>
      </c>
      <c r="J644" s="24" t="s">
        <v>8637</v>
      </c>
      <c r="K644" s="175" t="s">
        <v>11771</v>
      </c>
      <c r="L644" s="221" t="s">
        <v>11778</v>
      </c>
      <c r="M644" s="222">
        <f>DATE(LEFT(F644,4),RIGHT(F644,2)-3,21)</f>
        <v>36790</v>
      </c>
      <c r="N644" s="222">
        <f t="shared" si="52"/>
        <v>36891</v>
      </c>
      <c r="Q644" s="182" t="s">
        <v>1005</v>
      </c>
      <c r="T644" s="6" t="s">
        <v>11304</v>
      </c>
      <c r="U644">
        <v>369.2</v>
      </c>
      <c r="V644" s="182" t="s">
        <v>8426</v>
      </c>
      <c r="X644" t="s">
        <v>11235</v>
      </c>
      <c r="Y644" t="s">
        <v>11283</v>
      </c>
    </row>
    <row r="645" spans="1:25" x14ac:dyDescent="0.25">
      <c r="A645" s="175" t="s">
        <v>11571</v>
      </c>
      <c r="B645" t="s">
        <v>11711</v>
      </c>
      <c r="C645" s="179" t="str">
        <f t="shared" ref="C645:C653" si="53">"CM:"&amp;B645&amp;":M"&amp;LEFT(F645,4)</f>
        <v>CM:WQXTEST27576:M2000</v>
      </c>
      <c r="D645" s="178" t="s">
        <v>11775</v>
      </c>
      <c r="E645" s="178" t="s">
        <v>11774</v>
      </c>
      <c r="F645" s="278" t="s">
        <v>11590</v>
      </c>
      <c r="G645" s="196">
        <f>DATE(LEFT(F645,4),1,1)</f>
        <v>36526</v>
      </c>
      <c r="H645" s="196">
        <f>DATE(LEFT(F645,4),12+1,0)</f>
        <v>36891</v>
      </c>
      <c r="I645" s="175" t="s">
        <v>11772</v>
      </c>
      <c r="J645" s="24" t="s">
        <v>8637</v>
      </c>
      <c r="K645" s="175" t="s">
        <v>11771</v>
      </c>
      <c r="L645" s="215" t="s">
        <v>11776</v>
      </c>
      <c r="M645" s="216">
        <f>DATE(LEFT(F645,4),RIGHT(F645,2),21)</f>
        <v>36881</v>
      </c>
      <c r="N645" s="216">
        <f>DATE(LEFT(F645,4),RIGHT(F645,2),31)</f>
        <v>36891</v>
      </c>
      <c r="Q645" s="181" t="s">
        <v>2674</v>
      </c>
      <c r="T645" s="6" t="s">
        <v>11304</v>
      </c>
      <c r="U645">
        <v>5769</v>
      </c>
      <c r="V645" s="6" t="s">
        <v>9144</v>
      </c>
      <c r="X645" t="s">
        <v>11235</v>
      </c>
      <c r="Y645" t="s">
        <v>11283</v>
      </c>
    </row>
    <row r="646" spans="1:25" x14ac:dyDescent="0.25">
      <c r="A646" s="175" t="s">
        <v>11571</v>
      </c>
      <c r="B646" t="s">
        <v>11711</v>
      </c>
      <c r="C646" s="179" t="str">
        <f t="shared" si="53"/>
        <v>CM:WQXTEST27576:M2000</v>
      </c>
      <c r="D646" s="178" t="s">
        <v>11775</v>
      </c>
      <c r="E646" s="178" t="s">
        <v>11774</v>
      </c>
      <c r="F646" s="278" t="s">
        <v>11590</v>
      </c>
      <c r="G646" s="196">
        <f>DATE(LEFT(F646,4),1,1)</f>
        <v>36526</v>
      </c>
      <c r="H646" s="196">
        <f>DATE(LEFT(F646,4),12+1,0)</f>
        <v>36891</v>
      </c>
      <c r="I646" s="175" t="s">
        <v>11772</v>
      </c>
      <c r="J646" s="24" t="s">
        <v>8637</v>
      </c>
      <c r="K646" s="175" t="s">
        <v>11771</v>
      </c>
      <c r="L646" s="215" t="s">
        <v>11776</v>
      </c>
      <c r="M646" s="216">
        <f>DATE(LEFT(F646,4),RIGHT(F646,2),21)</f>
        <v>36881</v>
      </c>
      <c r="N646" s="216">
        <f>DATE(LEFT(F646,4),RIGHT(F646,2),31)</f>
        <v>36891</v>
      </c>
      <c r="Q646" t="s">
        <v>10005</v>
      </c>
      <c r="T646" s="6" t="s">
        <v>11304</v>
      </c>
      <c r="U646">
        <v>2.0299999999999998</v>
      </c>
      <c r="V646" s="175" t="s">
        <v>11576</v>
      </c>
      <c r="X646" t="s">
        <v>11235</v>
      </c>
      <c r="Y646" t="s">
        <v>11283</v>
      </c>
    </row>
    <row r="647" spans="1:25" x14ac:dyDescent="0.25">
      <c r="A647" s="175" t="s">
        <v>11571</v>
      </c>
      <c r="B647" t="s">
        <v>11711</v>
      </c>
      <c r="C647" s="179" t="str">
        <f t="shared" si="53"/>
        <v>CM:WQXTEST27576:M2000</v>
      </c>
      <c r="D647" s="178" t="s">
        <v>11775</v>
      </c>
      <c r="E647" s="178" t="s">
        <v>11774</v>
      </c>
      <c r="F647" s="278" t="s">
        <v>11590</v>
      </c>
      <c r="G647" s="196">
        <f>DATE(LEFT(F647,4),1,1)</f>
        <v>36526</v>
      </c>
      <c r="H647" s="196">
        <f>DATE(LEFT(F647,4),12+1,0)</f>
        <v>36891</v>
      </c>
      <c r="I647" s="175" t="s">
        <v>11772</v>
      </c>
      <c r="J647" s="24" t="s">
        <v>8637</v>
      </c>
      <c r="K647" s="175" t="s">
        <v>11771</v>
      </c>
      <c r="L647" s="215" t="s">
        <v>11776</v>
      </c>
      <c r="M647" s="216">
        <f>DATE(LEFT(F647,4),RIGHT(F647,2),21)</f>
        <v>36881</v>
      </c>
      <c r="N647" s="216">
        <f>DATE(LEFT(F647,4),RIGHT(F647,2),31)</f>
        <v>36891</v>
      </c>
      <c r="Q647" s="182" t="s">
        <v>1005</v>
      </c>
      <c r="T647" s="6" t="s">
        <v>11304</v>
      </c>
      <c r="U647">
        <v>369.2</v>
      </c>
      <c r="V647" s="182" t="s">
        <v>8426</v>
      </c>
      <c r="X647" t="s">
        <v>11235</v>
      </c>
      <c r="Y647" t="s">
        <v>11283</v>
      </c>
    </row>
    <row r="648" spans="1:25" x14ac:dyDescent="0.25">
      <c r="A648" s="175" t="s">
        <v>11571</v>
      </c>
      <c r="B648" t="s">
        <v>11711</v>
      </c>
      <c r="C648" s="179" t="str">
        <f t="shared" si="53"/>
        <v>CM:WQXTEST27576:M2000</v>
      </c>
      <c r="D648" s="178" t="s">
        <v>11775</v>
      </c>
      <c r="E648" s="178" t="s">
        <v>11774</v>
      </c>
      <c r="F648" s="278" t="s">
        <v>11581</v>
      </c>
      <c r="G648" s="196">
        <f t="shared" ref="G648:G653" si="54">DATE(LEFT(F648,4),1,1)</f>
        <v>36526</v>
      </c>
      <c r="H648" s="196">
        <f t="shared" ref="H648:H653" si="55">DATE(LEFT(F648,4),12+1,0)</f>
        <v>36891</v>
      </c>
      <c r="I648" s="175" t="s">
        <v>11772</v>
      </c>
      <c r="J648" s="24" t="s">
        <v>8637</v>
      </c>
      <c r="K648" s="175" t="s">
        <v>11771</v>
      </c>
      <c r="L648" s="217" t="s">
        <v>6133</v>
      </c>
      <c r="M648" s="218">
        <f t="shared" ref="M648:M656" si="56">DATE(LEFT(F648,4),RIGHT(F648,2),21)</f>
        <v>36606</v>
      </c>
      <c r="N648" s="218">
        <f t="shared" ref="N648:N656" si="57">DATE(LEFT(F648,4),3+RIGHT(F648,2),20)</f>
        <v>36697</v>
      </c>
      <c r="Q648" s="181" t="s">
        <v>2674</v>
      </c>
      <c r="T648" s="6" t="s">
        <v>11304</v>
      </c>
      <c r="U648">
        <v>5769</v>
      </c>
      <c r="V648" s="6" t="s">
        <v>9144</v>
      </c>
      <c r="X648" t="s">
        <v>11235</v>
      </c>
      <c r="Y648" t="s">
        <v>11283</v>
      </c>
    </row>
    <row r="649" spans="1:25" x14ac:dyDescent="0.25">
      <c r="A649" s="175" t="s">
        <v>11571</v>
      </c>
      <c r="B649" t="s">
        <v>11711</v>
      </c>
      <c r="C649" s="179" t="str">
        <f t="shared" si="53"/>
        <v>CM:WQXTEST27576:M2000</v>
      </c>
      <c r="D649" s="178" t="s">
        <v>11775</v>
      </c>
      <c r="E649" s="178" t="s">
        <v>11774</v>
      </c>
      <c r="F649" s="278" t="s">
        <v>11581</v>
      </c>
      <c r="G649" s="196">
        <f t="shared" si="54"/>
        <v>36526</v>
      </c>
      <c r="H649" s="196">
        <f t="shared" si="55"/>
        <v>36891</v>
      </c>
      <c r="I649" s="175" t="s">
        <v>11772</v>
      </c>
      <c r="J649" s="24" t="s">
        <v>8637</v>
      </c>
      <c r="K649" s="175" t="s">
        <v>11771</v>
      </c>
      <c r="L649" s="217" t="s">
        <v>6133</v>
      </c>
      <c r="M649" s="218">
        <f t="shared" si="56"/>
        <v>36606</v>
      </c>
      <c r="N649" s="218">
        <f t="shared" si="57"/>
        <v>36697</v>
      </c>
      <c r="Q649" t="s">
        <v>10005</v>
      </c>
      <c r="T649" s="6" t="s">
        <v>11304</v>
      </c>
      <c r="U649">
        <v>2.0299999999999998</v>
      </c>
      <c r="V649" s="175" t="s">
        <v>11576</v>
      </c>
      <c r="X649" t="s">
        <v>11235</v>
      </c>
      <c r="Y649" t="s">
        <v>11283</v>
      </c>
    </row>
    <row r="650" spans="1:25" x14ac:dyDescent="0.25">
      <c r="A650" s="175" t="s">
        <v>11571</v>
      </c>
      <c r="B650" t="s">
        <v>11711</v>
      </c>
      <c r="C650" s="179" t="str">
        <f t="shared" si="53"/>
        <v>CM:WQXTEST27576:M2000</v>
      </c>
      <c r="D650" s="178" t="s">
        <v>11775</v>
      </c>
      <c r="E650" s="178" t="s">
        <v>11774</v>
      </c>
      <c r="F650" s="278" t="s">
        <v>11581</v>
      </c>
      <c r="G650" s="196">
        <f t="shared" si="54"/>
        <v>36526</v>
      </c>
      <c r="H650" s="196">
        <f t="shared" si="55"/>
        <v>36891</v>
      </c>
      <c r="I650" s="175" t="s">
        <v>11772</v>
      </c>
      <c r="J650" s="24" t="s">
        <v>8637</v>
      </c>
      <c r="K650" s="175" t="s">
        <v>11771</v>
      </c>
      <c r="L650" s="217" t="s">
        <v>6133</v>
      </c>
      <c r="M650" s="218">
        <f t="shared" si="56"/>
        <v>36606</v>
      </c>
      <c r="N650" s="218">
        <f t="shared" si="57"/>
        <v>36697</v>
      </c>
      <c r="Q650" s="182" t="s">
        <v>1005</v>
      </c>
      <c r="T650" s="6" t="s">
        <v>11304</v>
      </c>
      <c r="U650">
        <v>369.2</v>
      </c>
      <c r="V650" s="182" t="s">
        <v>8426</v>
      </c>
      <c r="X650" t="s">
        <v>11235</v>
      </c>
      <c r="Y650" t="s">
        <v>11283</v>
      </c>
    </row>
    <row r="651" spans="1:25" x14ac:dyDescent="0.25">
      <c r="A651" s="175" t="s">
        <v>11571</v>
      </c>
      <c r="B651" t="s">
        <v>11711</v>
      </c>
      <c r="C651" s="179" t="str">
        <f t="shared" si="53"/>
        <v>CM:WQXTEST27576:M2000</v>
      </c>
      <c r="D651" s="178" t="s">
        <v>11775</v>
      </c>
      <c r="E651" s="178" t="s">
        <v>11774</v>
      </c>
      <c r="F651" s="278" t="s">
        <v>11584</v>
      </c>
      <c r="G651" s="196">
        <f t="shared" si="54"/>
        <v>36526</v>
      </c>
      <c r="H651" s="196">
        <f t="shared" si="55"/>
        <v>36891</v>
      </c>
      <c r="I651" s="175" t="s">
        <v>11772</v>
      </c>
      <c r="J651" s="24" t="s">
        <v>8637</v>
      </c>
      <c r="K651" s="175" t="s">
        <v>11771</v>
      </c>
      <c r="L651" s="223" t="s">
        <v>11777</v>
      </c>
      <c r="M651" s="224">
        <f t="shared" si="56"/>
        <v>36698</v>
      </c>
      <c r="N651" s="224">
        <f t="shared" si="57"/>
        <v>36789</v>
      </c>
      <c r="Q651" s="181" t="s">
        <v>2674</v>
      </c>
      <c r="T651" s="6" t="s">
        <v>11304</v>
      </c>
      <c r="U651">
        <v>5769</v>
      </c>
      <c r="V651" s="6" t="s">
        <v>9144</v>
      </c>
      <c r="X651" t="s">
        <v>11235</v>
      </c>
      <c r="Y651" t="s">
        <v>11283</v>
      </c>
    </row>
    <row r="652" spans="1:25" x14ac:dyDescent="0.25">
      <c r="A652" s="175" t="s">
        <v>11571</v>
      </c>
      <c r="B652" t="s">
        <v>11711</v>
      </c>
      <c r="C652" s="179" t="str">
        <f t="shared" si="53"/>
        <v>CM:WQXTEST27576:M2000</v>
      </c>
      <c r="D652" s="178" t="s">
        <v>11775</v>
      </c>
      <c r="E652" s="178" t="s">
        <v>11774</v>
      </c>
      <c r="F652" s="278" t="s">
        <v>11584</v>
      </c>
      <c r="G652" s="196">
        <f t="shared" si="54"/>
        <v>36526</v>
      </c>
      <c r="H652" s="196">
        <f t="shared" si="55"/>
        <v>36891</v>
      </c>
      <c r="I652" s="175" t="s">
        <v>11772</v>
      </c>
      <c r="J652" s="24" t="s">
        <v>8637</v>
      </c>
      <c r="K652" s="175" t="s">
        <v>11771</v>
      </c>
      <c r="L652" s="223" t="s">
        <v>11777</v>
      </c>
      <c r="M652" s="224">
        <f t="shared" si="56"/>
        <v>36698</v>
      </c>
      <c r="N652" s="224">
        <f t="shared" si="57"/>
        <v>36789</v>
      </c>
      <c r="Q652" t="s">
        <v>10005</v>
      </c>
      <c r="T652" s="6" t="s">
        <v>11304</v>
      </c>
      <c r="U652">
        <v>2.0299999999999998</v>
      </c>
      <c r="V652" s="175" t="s">
        <v>11576</v>
      </c>
      <c r="X652" t="s">
        <v>11235</v>
      </c>
      <c r="Y652" t="s">
        <v>11283</v>
      </c>
    </row>
    <row r="653" spans="1:25" x14ac:dyDescent="0.25">
      <c r="A653" s="175" t="s">
        <v>11571</v>
      </c>
      <c r="B653" t="s">
        <v>11711</v>
      </c>
      <c r="C653" s="179" t="str">
        <f t="shared" si="53"/>
        <v>CM:WQXTEST27576:M2000</v>
      </c>
      <c r="D653" s="178" t="s">
        <v>11775</v>
      </c>
      <c r="E653" s="178" t="s">
        <v>11774</v>
      </c>
      <c r="F653" s="278" t="s">
        <v>11584</v>
      </c>
      <c r="G653" s="196">
        <f t="shared" si="54"/>
        <v>36526</v>
      </c>
      <c r="H653" s="196">
        <f t="shared" si="55"/>
        <v>36891</v>
      </c>
      <c r="I653" s="175" t="s">
        <v>11772</v>
      </c>
      <c r="J653" s="24" t="s">
        <v>8637</v>
      </c>
      <c r="K653" s="175" t="s">
        <v>11771</v>
      </c>
      <c r="L653" s="223" t="s">
        <v>11777</v>
      </c>
      <c r="M653" s="224">
        <f t="shared" si="56"/>
        <v>36698</v>
      </c>
      <c r="N653" s="224">
        <f t="shared" si="57"/>
        <v>36789</v>
      </c>
      <c r="Q653" s="182" t="s">
        <v>1005</v>
      </c>
      <c r="T653" s="6" t="s">
        <v>11304</v>
      </c>
      <c r="U653">
        <v>369.2</v>
      </c>
      <c r="V653" s="182" t="s">
        <v>8426</v>
      </c>
      <c r="X653" t="s">
        <v>11235</v>
      </c>
      <c r="Y653" t="s">
        <v>11283</v>
      </c>
    </row>
    <row r="654" spans="1:25" x14ac:dyDescent="0.25">
      <c r="A654" s="175" t="s">
        <v>11571</v>
      </c>
      <c r="B654" t="s">
        <v>11711</v>
      </c>
      <c r="C654" s="179" t="str">
        <f>"CM:"&amp;B654&amp;":M"&amp;LEFT(F654,4)</f>
        <v>CM:WQXTEST27576:M2000</v>
      </c>
      <c r="D654" s="178" t="s">
        <v>11775</v>
      </c>
      <c r="E654" s="178" t="s">
        <v>11774</v>
      </c>
      <c r="F654" s="278" t="s">
        <v>11587</v>
      </c>
      <c r="G654" s="196">
        <f>DATE(LEFT(F654,4),1,1)</f>
        <v>36526</v>
      </c>
      <c r="H654" s="196">
        <f>DATE(LEFT(F654,4),12+1,0)</f>
        <v>36891</v>
      </c>
      <c r="I654" s="175" t="s">
        <v>11772</v>
      </c>
      <c r="J654" s="24" t="s">
        <v>8637</v>
      </c>
      <c r="K654" s="175" t="s">
        <v>11771</v>
      </c>
      <c r="L654" s="221" t="s">
        <v>11778</v>
      </c>
      <c r="M654" s="222">
        <f t="shared" si="56"/>
        <v>36790</v>
      </c>
      <c r="N654" s="222">
        <f t="shared" si="57"/>
        <v>36880</v>
      </c>
      <c r="Q654" s="181" t="s">
        <v>2674</v>
      </c>
      <c r="T654" s="6" t="s">
        <v>11304</v>
      </c>
      <c r="U654">
        <v>5769</v>
      </c>
      <c r="V654" s="6" t="s">
        <v>9144</v>
      </c>
      <c r="X654" t="s">
        <v>11235</v>
      </c>
      <c r="Y654" t="s">
        <v>11283</v>
      </c>
    </row>
    <row r="655" spans="1:25" x14ac:dyDescent="0.25">
      <c r="A655" s="175" t="s">
        <v>11571</v>
      </c>
      <c r="B655" t="s">
        <v>11711</v>
      </c>
      <c r="C655" s="179" t="str">
        <f>"CM:"&amp;B655&amp;":M"&amp;LEFT(F655,4)</f>
        <v>CM:WQXTEST27576:M2000</v>
      </c>
      <c r="D655" s="178" t="s">
        <v>11775</v>
      </c>
      <c r="E655" s="178" t="s">
        <v>11774</v>
      </c>
      <c r="F655" s="278" t="s">
        <v>11587</v>
      </c>
      <c r="G655" s="196">
        <f>DATE(LEFT(F655,4),1,1)</f>
        <v>36526</v>
      </c>
      <c r="H655" s="196">
        <f>DATE(LEFT(F655,4),12+1,0)</f>
        <v>36891</v>
      </c>
      <c r="I655" s="175" t="s">
        <v>11772</v>
      </c>
      <c r="J655" s="24" t="s">
        <v>8637</v>
      </c>
      <c r="K655" s="175" t="s">
        <v>11771</v>
      </c>
      <c r="L655" s="221" t="s">
        <v>11778</v>
      </c>
      <c r="M655" s="222">
        <f t="shared" si="56"/>
        <v>36790</v>
      </c>
      <c r="N655" s="222">
        <f t="shared" si="57"/>
        <v>36880</v>
      </c>
      <c r="Q655" t="s">
        <v>10005</v>
      </c>
      <c r="T655" s="6" t="s">
        <v>11304</v>
      </c>
      <c r="U655">
        <v>2.0299999999999998</v>
      </c>
      <c r="V655" s="175" t="s">
        <v>11576</v>
      </c>
      <c r="X655" t="s">
        <v>11235</v>
      </c>
      <c r="Y655" t="s">
        <v>11283</v>
      </c>
    </row>
    <row r="656" spans="1:25" x14ac:dyDescent="0.25">
      <c r="A656" s="175" t="s">
        <v>11571</v>
      </c>
      <c r="B656" t="s">
        <v>11711</v>
      </c>
      <c r="C656" s="179" t="str">
        <f>"CM:"&amp;B656&amp;":M"&amp;LEFT(F656,4)</f>
        <v>CM:WQXTEST27576:M2000</v>
      </c>
      <c r="D656" s="178" t="s">
        <v>11775</v>
      </c>
      <c r="E656" s="178" t="s">
        <v>11774</v>
      </c>
      <c r="F656" s="278" t="s">
        <v>11587</v>
      </c>
      <c r="G656" s="196">
        <f>DATE(LEFT(F656,4),1,1)</f>
        <v>36526</v>
      </c>
      <c r="H656" s="196">
        <f>DATE(LEFT(F656,4),12+1,0)</f>
        <v>36891</v>
      </c>
      <c r="I656" s="175" t="s">
        <v>11772</v>
      </c>
      <c r="J656" s="24" t="s">
        <v>8637</v>
      </c>
      <c r="K656" s="175" t="s">
        <v>11771</v>
      </c>
      <c r="L656" s="221" t="s">
        <v>11778</v>
      </c>
      <c r="M656" s="222">
        <f t="shared" si="56"/>
        <v>36790</v>
      </c>
      <c r="N656" s="222">
        <f t="shared" si="57"/>
        <v>36880</v>
      </c>
      <c r="Q656" s="182" t="s">
        <v>1005</v>
      </c>
      <c r="T656" s="6" t="s">
        <v>11304</v>
      </c>
      <c r="U656">
        <v>369.2</v>
      </c>
      <c r="V656" s="182" t="s">
        <v>8426</v>
      </c>
      <c r="X656" t="s">
        <v>11235</v>
      </c>
      <c r="Y656" t="s">
        <v>11283</v>
      </c>
    </row>
    <row r="657" spans="1:25" x14ac:dyDescent="0.25">
      <c r="A657" s="190" t="s">
        <v>11571</v>
      </c>
      <c r="B657" s="191" t="s">
        <v>11711</v>
      </c>
      <c r="C657" s="192" t="str">
        <f t="shared" ref="C657:C720" si="58">"CM:"&amp;B657&amp;":M"&amp;LEFT(F657,4)&amp;RIGHT(F657,2)</f>
        <v>CM:WQXTEST27576:M200101</v>
      </c>
      <c r="D657" s="193" t="s">
        <v>11775</v>
      </c>
      <c r="E657" s="193" t="s">
        <v>11774</v>
      </c>
      <c r="F657" s="278" t="s">
        <v>11591</v>
      </c>
      <c r="G657" s="214">
        <f t="shared" ref="G657:G720" si="59">DATE(LEFT(F657,4),1,1)</f>
        <v>36892</v>
      </c>
      <c r="H657" s="69">
        <f t="shared" ref="H657:H720" si="60">DATE(LEFT(F657,4),12+1,0)</f>
        <v>37256</v>
      </c>
      <c r="I657" s="175" t="s">
        <v>11772</v>
      </c>
      <c r="J657" s="24" t="s">
        <v>8637</v>
      </c>
      <c r="K657" s="175" t="s">
        <v>11771</v>
      </c>
      <c r="L657" s="6" t="s">
        <v>11578</v>
      </c>
      <c r="M657" s="69">
        <f t="shared" ref="M657:M688" si="61">DATE(LEFT(F657,4),RIGHT(F657,2),1)</f>
        <v>36892</v>
      </c>
      <c r="N657" s="69">
        <f t="shared" ref="N657:N720" si="62">DATE(LEFT(F657,4),1+RIGHT(F657,2),0)</f>
        <v>36922</v>
      </c>
      <c r="Q657" s="181" t="s">
        <v>2674</v>
      </c>
      <c r="T657" s="6" t="s">
        <v>11304</v>
      </c>
      <c r="U657">
        <v>5327</v>
      </c>
      <c r="V657" s="6" t="s">
        <v>9144</v>
      </c>
      <c r="X657" t="s">
        <v>11235</v>
      </c>
      <c r="Y657" t="s">
        <v>11283</v>
      </c>
    </row>
    <row r="658" spans="1:25" x14ac:dyDescent="0.25">
      <c r="A658" s="175" t="s">
        <v>11571</v>
      </c>
      <c r="B658" t="s">
        <v>11711</v>
      </c>
      <c r="C658" s="179" t="str">
        <f t="shared" si="58"/>
        <v>CM:WQXTEST27576:M200101</v>
      </c>
      <c r="D658" s="178" t="s">
        <v>11775</v>
      </c>
      <c r="E658" s="178" t="s">
        <v>11774</v>
      </c>
      <c r="F658" s="278" t="s">
        <v>11591</v>
      </c>
      <c r="G658" s="69">
        <f t="shared" si="59"/>
        <v>36892</v>
      </c>
      <c r="H658" s="69">
        <f t="shared" si="60"/>
        <v>37256</v>
      </c>
      <c r="I658" s="175" t="s">
        <v>11772</v>
      </c>
      <c r="J658" s="24" t="s">
        <v>8637</v>
      </c>
      <c r="K658" s="175" t="s">
        <v>11771</v>
      </c>
      <c r="L658" s="6" t="s">
        <v>11578</v>
      </c>
      <c r="M658" s="69">
        <f t="shared" si="61"/>
        <v>36892</v>
      </c>
      <c r="N658" s="69">
        <f t="shared" si="62"/>
        <v>36922</v>
      </c>
      <c r="Q658" t="s">
        <v>10005</v>
      </c>
      <c r="T658" s="6" t="s">
        <v>11304</v>
      </c>
      <c r="U658">
        <v>0.89</v>
      </c>
      <c r="V658" s="175" t="s">
        <v>11576</v>
      </c>
      <c r="X658" t="s">
        <v>11235</v>
      </c>
      <c r="Y658" t="s">
        <v>11283</v>
      </c>
    </row>
    <row r="659" spans="1:25" x14ac:dyDescent="0.25">
      <c r="A659" s="175" t="s">
        <v>11571</v>
      </c>
      <c r="B659" t="s">
        <v>11711</v>
      </c>
      <c r="C659" s="179" t="str">
        <f t="shared" si="58"/>
        <v>CM:WQXTEST27576:M200101</v>
      </c>
      <c r="D659" s="178" t="s">
        <v>11775</v>
      </c>
      <c r="E659" s="178" t="s">
        <v>11774</v>
      </c>
      <c r="F659" s="278" t="s">
        <v>11591</v>
      </c>
      <c r="G659" s="69">
        <f t="shared" si="59"/>
        <v>36892</v>
      </c>
      <c r="H659" s="69">
        <f t="shared" si="60"/>
        <v>37256</v>
      </c>
      <c r="I659" s="175" t="s">
        <v>11772</v>
      </c>
      <c r="J659" s="24" t="s">
        <v>8637</v>
      </c>
      <c r="K659" s="175" t="s">
        <v>11771</v>
      </c>
      <c r="L659" s="6" t="s">
        <v>11578</v>
      </c>
      <c r="M659" s="69">
        <f t="shared" si="61"/>
        <v>36892</v>
      </c>
      <c r="N659" s="69">
        <f t="shared" si="62"/>
        <v>36922</v>
      </c>
      <c r="Q659" s="182" t="s">
        <v>1005</v>
      </c>
      <c r="T659" s="6" t="s">
        <v>11304</v>
      </c>
      <c r="U659">
        <v>412.6</v>
      </c>
      <c r="V659" s="182" t="s">
        <v>8426</v>
      </c>
      <c r="X659" t="s">
        <v>11235</v>
      </c>
      <c r="Y659" t="s">
        <v>11283</v>
      </c>
    </row>
    <row r="660" spans="1:25" x14ac:dyDescent="0.25">
      <c r="A660" s="175" t="s">
        <v>11571</v>
      </c>
      <c r="B660" t="s">
        <v>11711</v>
      </c>
      <c r="C660" s="179" t="str">
        <f t="shared" si="58"/>
        <v>CM:WQXTEST27576:M200102</v>
      </c>
      <c r="D660" s="178" t="s">
        <v>11775</v>
      </c>
      <c r="E660" s="178" t="s">
        <v>11774</v>
      </c>
      <c r="F660" s="278" t="s">
        <v>11592</v>
      </c>
      <c r="G660" s="69">
        <f t="shared" si="59"/>
        <v>36892</v>
      </c>
      <c r="H660" s="69">
        <f t="shared" si="60"/>
        <v>37256</v>
      </c>
      <c r="I660" s="175" t="s">
        <v>11772</v>
      </c>
      <c r="J660" s="24" t="s">
        <v>8637</v>
      </c>
      <c r="K660" s="175" t="s">
        <v>11771</v>
      </c>
      <c r="L660" s="6" t="s">
        <v>11578</v>
      </c>
      <c r="M660" s="69">
        <f t="shared" si="61"/>
        <v>36923</v>
      </c>
      <c r="N660" s="69">
        <f t="shared" si="62"/>
        <v>36950</v>
      </c>
      <c r="Q660" s="181" t="s">
        <v>2674</v>
      </c>
      <c r="T660" s="6" t="s">
        <v>11304</v>
      </c>
      <c r="U660">
        <v>10880</v>
      </c>
      <c r="V660" s="6" t="s">
        <v>9144</v>
      </c>
      <c r="X660" t="s">
        <v>11235</v>
      </c>
      <c r="Y660" t="s">
        <v>11283</v>
      </c>
    </row>
    <row r="661" spans="1:25" x14ac:dyDescent="0.25">
      <c r="A661" s="175" t="s">
        <v>11571</v>
      </c>
      <c r="B661" t="s">
        <v>11711</v>
      </c>
      <c r="C661" s="179" t="str">
        <f t="shared" si="58"/>
        <v>CM:WQXTEST27576:M200102</v>
      </c>
      <c r="D661" s="178" t="s">
        <v>11775</v>
      </c>
      <c r="E661" s="178" t="s">
        <v>11774</v>
      </c>
      <c r="F661" s="278" t="s">
        <v>11592</v>
      </c>
      <c r="G661" s="69">
        <f t="shared" si="59"/>
        <v>36892</v>
      </c>
      <c r="H661" s="69">
        <f t="shared" si="60"/>
        <v>37256</v>
      </c>
      <c r="I661" s="175" t="s">
        <v>11772</v>
      </c>
      <c r="J661" s="24" t="s">
        <v>8637</v>
      </c>
      <c r="K661" s="175" t="s">
        <v>11771</v>
      </c>
      <c r="L661" s="6" t="s">
        <v>11578</v>
      </c>
      <c r="M661" s="69">
        <f t="shared" si="61"/>
        <v>36923</v>
      </c>
      <c r="N661" s="69">
        <f t="shared" si="62"/>
        <v>36950</v>
      </c>
      <c r="Q661" t="s">
        <v>10005</v>
      </c>
      <c r="T661" s="6" t="s">
        <v>11304</v>
      </c>
      <c r="U661">
        <v>5.0199999999999996</v>
      </c>
      <c r="V661" s="175" t="s">
        <v>11576</v>
      </c>
      <c r="X661" t="s">
        <v>11235</v>
      </c>
      <c r="Y661" t="s">
        <v>11283</v>
      </c>
    </row>
    <row r="662" spans="1:25" x14ac:dyDescent="0.25">
      <c r="A662" s="175" t="s">
        <v>11571</v>
      </c>
      <c r="B662" t="s">
        <v>11711</v>
      </c>
      <c r="C662" s="179" t="str">
        <f t="shared" si="58"/>
        <v>CM:WQXTEST27576:M200102</v>
      </c>
      <c r="D662" s="178" t="s">
        <v>11775</v>
      </c>
      <c r="E662" s="178" t="s">
        <v>11774</v>
      </c>
      <c r="F662" s="278" t="s">
        <v>11592</v>
      </c>
      <c r="G662" s="69">
        <f t="shared" si="59"/>
        <v>36892</v>
      </c>
      <c r="H662" s="69">
        <f t="shared" si="60"/>
        <v>37256</v>
      </c>
      <c r="I662" s="175" t="s">
        <v>11772</v>
      </c>
      <c r="J662" s="24" t="s">
        <v>8637</v>
      </c>
      <c r="K662" s="175" t="s">
        <v>11771</v>
      </c>
      <c r="L662" s="6" t="s">
        <v>11578</v>
      </c>
      <c r="M662" s="69">
        <f t="shared" si="61"/>
        <v>36923</v>
      </c>
      <c r="N662" s="69">
        <f t="shared" si="62"/>
        <v>36950</v>
      </c>
      <c r="Q662" s="182" t="s">
        <v>1005</v>
      </c>
      <c r="T662" s="6" t="s">
        <v>11304</v>
      </c>
      <c r="U662">
        <v>329.1</v>
      </c>
      <c r="V662" s="182" t="s">
        <v>8426</v>
      </c>
      <c r="X662" t="s">
        <v>11235</v>
      </c>
      <c r="Y662" t="s">
        <v>11283</v>
      </c>
    </row>
    <row r="663" spans="1:25" x14ac:dyDescent="0.25">
      <c r="A663" s="175" t="s">
        <v>11571</v>
      </c>
      <c r="B663" t="s">
        <v>11711</v>
      </c>
      <c r="C663" s="179" t="str">
        <f t="shared" si="58"/>
        <v>CM:WQXTEST27576:M200103</v>
      </c>
      <c r="D663" s="178" t="s">
        <v>11775</v>
      </c>
      <c r="E663" s="178" t="s">
        <v>11774</v>
      </c>
      <c r="F663" s="278" t="s">
        <v>11593</v>
      </c>
      <c r="G663" s="69">
        <f t="shared" si="59"/>
        <v>36892</v>
      </c>
      <c r="H663" s="69">
        <f t="shared" si="60"/>
        <v>37256</v>
      </c>
      <c r="I663" s="175" t="s">
        <v>11772</v>
      </c>
      <c r="J663" s="24" t="s">
        <v>8637</v>
      </c>
      <c r="K663" s="175" t="s">
        <v>11771</v>
      </c>
      <c r="L663" s="6" t="s">
        <v>11578</v>
      </c>
      <c r="M663" s="69">
        <f t="shared" si="61"/>
        <v>36951</v>
      </c>
      <c r="N663" s="69">
        <f t="shared" si="62"/>
        <v>36981</v>
      </c>
      <c r="Q663" s="181" t="s">
        <v>2674</v>
      </c>
      <c r="T663" s="6" t="s">
        <v>11304</v>
      </c>
      <c r="U663">
        <v>17200</v>
      </c>
      <c r="V663" s="6" t="s">
        <v>9144</v>
      </c>
      <c r="X663" t="s">
        <v>11235</v>
      </c>
      <c r="Y663" t="s">
        <v>11283</v>
      </c>
    </row>
    <row r="664" spans="1:25" x14ac:dyDescent="0.25">
      <c r="A664" s="175" t="s">
        <v>11571</v>
      </c>
      <c r="B664" t="s">
        <v>11711</v>
      </c>
      <c r="C664" s="179" t="str">
        <f t="shared" si="58"/>
        <v>CM:WQXTEST27576:M200103</v>
      </c>
      <c r="D664" s="178" t="s">
        <v>11775</v>
      </c>
      <c r="E664" s="178" t="s">
        <v>11774</v>
      </c>
      <c r="F664" s="278" t="s">
        <v>11593</v>
      </c>
      <c r="G664" s="69">
        <f t="shared" si="59"/>
        <v>36892</v>
      </c>
      <c r="H664" s="69">
        <f t="shared" si="60"/>
        <v>37256</v>
      </c>
      <c r="I664" s="175" t="s">
        <v>11772</v>
      </c>
      <c r="J664" s="24" t="s">
        <v>8637</v>
      </c>
      <c r="K664" s="175" t="s">
        <v>11771</v>
      </c>
      <c r="L664" s="6" t="s">
        <v>11578</v>
      </c>
      <c r="M664" s="69">
        <f t="shared" si="61"/>
        <v>36951</v>
      </c>
      <c r="N664" s="69">
        <f t="shared" si="62"/>
        <v>36981</v>
      </c>
      <c r="Q664" t="s">
        <v>10005</v>
      </c>
      <c r="T664" s="6" t="s">
        <v>11304</v>
      </c>
      <c r="U664">
        <v>7.29</v>
      </c>
      <c r="V664" s="175" t="s">
        <v>11576</v>
      </c>
      <c r="X664" t="s">
        <v>11235</v>
      </c>
      <c r="Y664" t="s">
        <v>11283</v>
      </c>
    </row>
    <row r="665" spans="1:25" x14ac:dyDescent="0.25">
      <c r="A665" s="175" t="s">
        <v>11571</v>
      </c>
      <c r="B665" t="s">
        <v>11711</v>
      </c>
      <c r="C665" s="179" t="str">
        <f t="shared" si="58"/>
        <v>CM:WQXTEST27576:M200103</v>
      </c>
      <c r="D665" s="178" t="s">
        <v>11775</v>
      </c>
      <c r="E665" s="178" t="s">
        <v>11774</v>
      </c>
      <c r="F665" s="278" t="s">
        <v>11593</v>
      </c>
      <c r="G665" s="69">
        <f t="shared" si="59"/>
        <v>36892</v>
      </c>
      <c r="H665" s="69">
        <f t="shared" si="60"/>
        <v>37256</v>
      </c>
      <c r="I665" s="175" t="s">
        <v>11772</v>
      </c>
      <c r="J665" s="24" t="s">
        <v>8637</v>
      </c>
      <c r="K665" s="175" t="s">
        <v>11771</v>
      </c>
      <c r="L665" s="6" t="s">
        <v>11578</v>
      </c>
      <c r="M665" s="69">
        <f t="shared" si="61"/>
        <v>36951</v>
      </c>
      <c r="N665" s="69">
        <f t="shared" si="62"/>
        <v>36981</v>
      </c>
      <c r="Q665" s="182" t="s">
        <v>1005</v>
      </c>
      <c r="T665" s="6" t="s">
        <v>11304</v>
      </c>
      <c r="U665">
        <v>285.60000000000002</v>
      </c>
      <c r="V665" s="182" t="s">
        <v>8426</v>
      </c>
      <c r="X665" t="s">
        <v>11235</v>
      </c>
      <c r="Y665" t="s">
        <v>11283</v>
      </c>
    </row>
    <row r="666" spans="1:25" x14ac:dyDescent="0.25">
      <c r="A666" s="175" t="s">
        <v>11571</v>
      </c>
      <c r="B666" t="s">
        <v>11711</v>
      </c>
      <c r="C666" s="179" t="str">
        <f t="shared" si="58"/>
        <v>CM:WQXTEST27576:M200104</v>
      </c>
      <c r="D666" s="178" t="s">
        <v>11775</v>
      </c>
      <c r="E666" s="178" t="s">
        <v>11774</v>
      </c>
      <c r="F666" s="278" t="s">
        <v>11594</v>
      </c>
      <c r="G666" s="69">
        <f t="shared" si="59"/>
        <v>36892</v>
      </c>
      <c r="H666" s="69">
        <f t="shared" si="60"/>
        <v>37256</v>
      </c>
      <c r="I666" s="175" t="s">
        <v>11772</v>
      </c>
      <c r="J666" s="24" t="s">
        <v>8637</v>
      </c>
      <c r="K666" s="175" t="s">
        <v>11771</v>
      </c>
      <c r="L666" s="6" t="s">
        <v>11578</v>
      </c>
      <c r="M666" s="69">
        <f t="shared" si="61"/>
        <v>36982</v>
      </c>
      <c r="N666" s="69">
        <f t="shared" si="62"/>
        <v>37011</v>
      </c>
      <c r="Q666" s="181" t="s">
        <v>2674</v>
      </c>
      <c r="T666" s="6" t="s">
        <v>11304</v>
      </c>
      <c r="U666">
        <v>20540</v>
      </c>
      <c r="V666" s="6" t="s">
        <v>9144</v>
      </c>
      <c r="X666" t="s">
        <v>11235</v>
      </c>
      <c r="Y666" t="s">
        <v>11283</v>
      </c>
    </row>
    <row r="667" spans="1:25" x14ac:dyDescent="0.25">
      <c r="A667" s="175" t="s">
        <v>11571</v>
      </c>
      <c r="B667" t="s">
        <v>11711</v>
      </c>
      <c r="C667" s="179" t="str">
        <f t="shared" si="58"/>
        <v>CM:WQXTEST27576:M200104</v>
      </c>
      <c r="D667" s="178" t="s">
        <v>11775</v>
      </c>
      <c r="E667" s="178" t="s">
        <v>11774</v>
      </c>
      <c r="F667" s="278" t="s">
        <v>11594</v>
      </c>
      <c r="G667" s="69">
        <f t="shared" si="59"/>
        <v>36892</v>
      </c>
      <c r="H667" s="69">
        <f t="shared" si="60"/>
        <v>37256</v>
      </c>
      <c r="I667" s="175" t="s">
        <v>11772</v>
      </c>
      <c r="J667" s="24" t="s">
        <v>8637</v>
      </c>
      <c r="K667" s="175" t="s">
        <v>11771</v>
      </c>
      <c r="L667" s="6" t="s">
        <v>11578</v>
      </c>
      <c r="M667" s="69">
        <f t="shared" si="61"/>
        <v>36982</v>
      </c>
      <c r="N667" s="69">
        <f t="shared" si="62"/>
        <v>37011</v>
      </c>
      <c r="Q667" t="s">
        <v>10005</v>
      </c>
      <c r="T667" s="6" t="s">
        <v>11304</v>
      </c>
      <c r="U667">
        <v>14.11</v>
      </c>
      <c r="V667" s="175" t="s">
        <v>11576</v>
      </c>
      <c r="X667" t="s">
        <v>11235</v>
      </c>
      <c r="Y667" t="s">
        <v>11283</v>
      </c>
    </row>
    <row r="668" spans="1:25" x14ac:dyDescent="0.25">
      <c r="A668" s="175" t="s">
        <v>11571</v>
      </c>
      <c r="B668" t="s">
        <v>11711</v>
      </c>
      <c r="C668" s="179" t="str">
        <f t="shared" si="58"/>
        <v>CM:WQXTEST27576:M200104</v>
      </c>
      <c r="D668" s="178" t="s">
        <v>11775</v>
      </c>
      <c r="E668" s="178" t="s">
        <v>11774</v>
      </c>
      <c r="F668" s="278" t="s">
        <v>11594</v>
      </c>
      <c r="G668" s="69">
        <f t="shared" si="59"/>
        <v>36892</v>
      </c>
      <c r="H668" s="69">
        <f t="shared" si="60"/>
        <v>37256</v>
      </c>
      <c r="I668" s="175" t="s">
        <v>11772</v>
      </c>
      <c r="J668" s="24" t="s">
        <v>8637</v>
      </c>
      <c r="K668" s="175" t="s">
        <v>11771</v>
      </c>
      <c r="L668" s="6" t="s">
        <v>11578</v>
      </c>
      <c r="M668" s="69">
        <f t="shared" si="61"/>
        <v>36982</v>
      </c>
      <c r="N668" s="69">
        <f t="shared" si="62"/>
        <v>37011</v>
      </c>
      <c r="Q668" s="182" t="s">
        <v>1005</v>
      </c>
      <c r="T668" s="6" t="s">
        <v>11304</v>
      </c>
      <c r="U668">
        <v>245</v>
      </c>
      <c r="V668" s="182" t="s">
        <v>8426</v>
      </c>
      <c r="X668" t="s">
        <v>11235</v>
      </c>
      <c r="Y668" t="s">
        <v>11283</v>
      </c>
    </row>
    <row r="669" spans="1:25" x14ac:dyDescent="0.25">
      <c r="A669" s="175" t="s">
        <v>11571</v>
      </c>
      <c r="B669" t="s">
        <v>11711</v>
      </c>
      <c r="C669" s="179" t="str">
        <f t="shared" si="58"/>
        <v>CM:WQXTEST27576:M200105</v>
      </c>
      <c r="D669" s="178" t="s">
        <v>11775</v>
      </c>
      <c r="E669" s="178" t="s">
        <v>11774</v>
      </c>
      <c r="F669" s="278" t="s">
        <v>11595</v>
      </c>
      <c r="G669" s="69">
        <f t="shared" si="59"/>
        <v>36892</v>
      </c>
      <c r="H669" s="69">
        <f t="shared" si="60"/>
        <v>37256</v>
      </c>
      <c r="I669" s="175" t="s">
        <v>11772</v>
      </c>
      <c r="J669" s="24" t="s">
        <v>8637</v>
      </c>
      <c r="K669" s="175" t="s">
        <v>11771</v>
      </c>
      <c r="L669" s="6" t="s">
        <v>11578</v>
      </c>
      <c r="M669" s="69">
        <f t="shared" si="61"/>
        <v>37012</v>
      </c>
      <c r="N669" s="69">
        <f t="shared" si="62"/>
        <v>37042</v>
      </c>
      <c r="Q669" s="181" t="s">
        <v>2674</v>
      </c>
      <c r="T669" s="6" t="s">
        <v>11304</v>
      </c>
      <c r="U669">
        <v>7456</v>
      </c>
      <c r="V669" s="6" t="s">
        <v>9144</v>
      </c>
      <c r="X669" t="s">
        <v>11235</v>
      </c>
      <c r="Y669" t="s">
        <v>11283</v>
      </c>
    </row>
    <row r="670" spans="1:25" x14ac:dyDescent="0.25">
      <c r="A670" s="175" t="s">
        <v>11571</v>
      </c>
      <c r="B670" t="s">
        <v>11711</v>
      </c>
      <c r="C670" s="179" t="str">
        <f t="shared" si="58"/>
        <v>CM:WQXTEST27576:M200106</v>
      </c>
      <c r="D670" s="178" t="s">
        <v>11775</v>
      </c>
      <c r="E670" s="178" t="s">
        <v>11774</v>
      </c>
      <c r="F670" s="278" t="s">
        <v>11596</v>
      </c>
      <c r="G670" s="69">
        <f t="shared" si="59"/>
        <v>36892</v>
      </c>
      <c r="H670" s="69">
        <f t="shared" si="60"/>
        <v>37256</v>
      </c>
      <c r="I670" s="175" t="s">
        <v>11772</v>
      </c>
      <c r="J670" s="24" t="s">
        <v>8637</v>
      </c>
      <c r="K670" s="175" t="s">
        <v>11771</v>
      </c>
      <c r="L670" s="6" t="s">
        <v>11578</v>
      </c>
      <c r="M670" s="69">
        <f t="shared" si="61"/>
        <v>37043</v>
      </c>
      <c r="N670" s="69">
        <f t="shared" si="62"/>
        <v>37072</v>
      </c>
      <c r="Q670" s="181" t="s">
        <v>2674</v>
      </c>
      <c r="T670" s="6" t="s">
        <v>11304</v>
      </c>
      <c r="U670">
        <v>9248</v>
      </c>
      <c r="V670" s="6" t="s">
        <v>9144</v>
      </c>
      <c r="X670" t="s">
        <v>11235</v>
      </c>
      <c r="Y670" t="s">
        <v>11283</v>
      </c>
    </row>
    <row r="671" spans="1:25" x14ac:dyDescent="0.25">
      <c r="A671" s="175" t="s">
        <v>11571</v>
      </c>
      <c r="B671" t="s">
        <v>11711</v>
      </c>
      <c r="C671" s="179" t="str">
        <f t="shared" si="58"/>
        <v>CM:WQXTEST27576:M200107</v>
      </c>
      <c r="D671" s="178" t="s">
        <v>11775</v>
      </c>
      <c r="E671" s="178" t="s">
        <v>11774</v>
      </c>
      <c r="F671" s="278" t="s">
        <v>11597</v>
      </c>
      <c r="G671" s="69">
        <f t="shared" si="59"/>
        <v>36892</v>
      </c>
      <c r="H671" s="69">
        <f t="shared" si="60"/>
        <v>37256</v>
      </c>
      <c r="I671" s="175" t="s">
        <v>11772</v>
      </c>
      <c r="J671" s="24" t="s">
        <v>8637</v>
      </c>
      <c r="K671" s="175" t="s">
        <v>11771</v>
      </c>
      <c r="L671" s="6" t="s">
        <v>11578</v>
      </c>
      <c r="M671" s="69">
        <f t="shared" si="61"/>
        <v>37073</v>
      </c>
      <c r="N671" s="69">
        <f t="shared" si="62"/>
        <v>37103</v>
      </c>
      <c r="Q671" s="181" t="s">
        <v>2674</v>
      </c>
      <c r="T671" s="6" t="s">
        <v>11304</v>
      </c>
      <c r="U671">
        <v>3337</v>
      </c>
      <c r="V671" s="6" t="s">
        <v>9144</v>
      </c>
      <c r="X671" t="s">
        <v>11235</v>
      </c>
      <c r="Y671" t="s">
        <v>11283</v>
      </c>
    </row>
    <row r="672" spans="1:25" x14ac:dyDescent="0.25">
      <c r="A672" s="175" t="s">
        <v>11571</v>
      </c>
      <c r="B672" t="s">
        <v>11711</v>
      </c>
      <c r="C672" s="179" t="str">
        <f t="shared" si="58"/>
        <v>CM:WQXTEST27576:M200107</v>
      </c>
      <c r="D672" s="178" t="s">
        <v>11775</v>
      </c>
      <c r="E672" s="178" t="s">
        <v>11774</v>
      </c>
      <c r="F672" s="278" t="s">
        <v>11597</v>
      </c>
      <c r="G672" s="69">
        <f t="shared" si="59"/>
        <v>36892</v>
      </c>
      <c r="H672" s="69">
        <f t="shared" si="60"/>
        <v>37256</v>
      </c>
      <c r="I672" s="175" t="s">
        <v>11772</v>
      </c>
      <c r="J672" s="24" t="s">
        <v>8637</v>
      </c>
      <c r="K672" s="175" t="s">
        <v>11771</v>
      </c>
      <c r="L672" s="6" t="s">
        <v>11578</v>
      </c>
      <c r="M672" s="69">
        <f t="shared" si="61"/>
        <v>37073</v>
      </c>
      <c r="N672" s="69">
        <f t="shared" si="62"/>
        <v>37103</v>
      </c>
      <c r="Q672" t="s">
        <v>10005</v>
      </c>
      <c r="T672" s="6" t="s">
        <v>11304</v>
      </c>
      <c r="U672">
        <v>27.48</v>
      </c>
      <c r="V672" s="175" t="s">
        <v>11576</v>
      </c>
      <c r="X672" t="s">
        <v>11235</v>
      </c>
      <c r="Y672" t="s">
        <v>11283</v>
      </c>
    </row>
    <row r="673" spans="1:25" x14ac:dyDescent="0.25">
      <c r="A673" s="175" t="s">
        <v>11571</v>
      </c>
      <c r="B673" t="s">
        <v>11711</v>
      </c>
      <c r="C673" s="179" t="str">
        <f t="shared" si="58"/>
        <v>CM:WQXTEST27576:M200107</v>
      </c>
      <c r="D673" s="178" t="s">
        <v>11775</v>
      </c>
      <c r="E673" s="178" t="s">
        <v>11774</v>
      </c>
      <c r="F673" s="278" t="s">
        <v>11597</v>
      </c>
      <c r="G673" s="69">
        <f t="shared" si="59"/>
        <v>36892</v>
      </c>
      <c r="H673" s="69">
        <f t="shared" si="60"/>
        <v>37256</v>
      </c>
      <c r="I673" s="175" t="s">
        <v>11772</v>
      </c>
      <c r="J673" s="24" t="s">
        <v>8637</v>
      </c>
      <c r="K673" s="175" t="s">
        <v>11771</v>
      </c>
      <c r="L673" s="6" t="s">
        <v>11578</v>
      </c>
      <c r="M673" s="69">
        <f t="shared" si="61"/>
        <v>37073</v>
      </c>
      <c r="N673" s="69">
        <f t="shared" si="62"/>
        <v>37103</v>
      </c>
      <c r="Q673" s="182" t="s">
        <v>1005</v>
      </c>
      <c r="T673" s="6" t="s">
        <v>11304</v>
      </c>
      <c r="U673">
        <v>299.10000000000002</v>
      </c>
      <c r="V673" s="182" t="s">
        <v>8426</v>
      </c>
      <c r="X673" t="s">
        <v>11235</v>
      </c>
      <c r="Y673" t="s">
        <v>11283</v>
      </c>
    </row>
    <row r="674" spans="1:25" x14ac:dyDescent="0.25">
      <c r="A674" s="175" t="s">
        <v>11571</v>
      </c>
      <c r="B674" t="s">
        <v>11711</v>
      </c>
      <c r="C674" s="179" t="str">
        <f t="shared" si="58"/>
        <v>CM:WQXTEST27576:M200108</v>
      </c>
      <c r="D674" s="178" t="s">
        <v>11775</v>
      </c>
      <c r="E674" s="178" t="s">
        <v>11774</v>
      </c>
      <c r="F674" s="278" t="s">
        <v>11598</v>
      </c>
      <c r="G674" s="69">
        <f t="shared" si="59"/>
        <v>36892</v>
      </c>
      <c r="H674" s="69">
        <f t="shared" si="60"/>
        <v>37256</v>
      </c>
      <c r="I674" s="175" t="s">
        <v>11772</v>
      </c>
      <c r="J674" s="24" t="s">
        <v>8637</v>
      </c>
      <c r="K674" s="175" t="s">
        <v>11771</v>
      </c>
      <c r="L674" s="6" t="s">
        <v>11578</v>
      </c>
      <c r="M674" s="69">
        <f t="shared" si="61"/>
        <v>37104</v>
      </c>
      <c r="N674" s="69">
        <f t="shared" si="62"/>
        <v>37134</v>
      </c>
      <c r="Q674" s="181" t="s">
        <v>2674</v>
      </c>
      <c r="T674" s="6" t="s">
        <v>11304</v>
      </c>
      <c r="U674">
        <v>5189</v>
      </c>
      <c r="V674" s="6" t="s">
        <v>9144</v>
      </c>
      <c r="X674" t="s">
        <v>11235</v>
      </c>
      <c r="Y674" t="s">
        <v>11283</v>
      </c>
    </row>
    <row r="675" spans="1:25" x14ac:dyDescent="0.25">
      <c r="A675" s="175" t="s">
        <v>11571</v>
      </c>
      <c r="B675" t="s">
        <v>11711</v>
      </c>
      <c r="C675" s="179" t="str">
        <f t="shared" si="58"/>
        <v>CM:WQXTEST27576:M200108</v>
      </c>
      <c r="D675" s="178" t="s">
        <v>11775</v>
      </c>
      <c r="E675" s="178" t="s">
        <v>11774</v>
      </c>
      <c r="F675" s="278" t="s">
        <v>11598</v>
      </c>
      <c r="G675" s="69">
        <f t="shared" si="59"/>
        <v>36892</v>
      </c>
      <c r="H675" s="69">
        <f t="shared" si="60"/>
        <v>37256</v>
      </c>
      <c r="I675" s="175" t="s">
        <v>11772</v>
      </c>
      <c r="J675" s="24" t="s">
        <v>8637</v>
      </c>
      <c r="K675" s="175" t="s">
        <v>11771</v>
      </c>
      <c r="L675" s="6" t="s">
        <v>11578</v>
      </c>
      <c r="M675" s="69">
        <f t="shared" si="61"/>
        <v>37104</v>
      </c>
      <c r="N675" s="69">
        <f t="shared" si="62"/>
        <v>37134</v>
      </c>
      <c r="Q675" t="s">
        <v>10005</v>
      </c>
      <c r="T675" s="6" t="s">
        <v>11304</v>
      </c>
      <c r="U675">
        <v>27.69</v>
      </c>
      <c r="V675" s="175" t="s">
        <v>11576</v>
      </c>
      <c r="X675" t="s">
        <v>11235</v>
      </c>
      <c r="Y675" t="s">
        <v>11283</v>
      </c>
    </row>
    <row r="676" spans="1:25" x14ac:dyDescent="0.25">
      <c r="A676" s="175" t="s">
        <v>11571</v>
      </c>
      <c r="B676" t="s">
        <v>11711</v>
      </c>
      <c r="C676" s="179" t="str">
        <f t="shared" si="58"/>
        <v>CM:WQXTEST27576:M200108</v>
      </c>
      <c r="D676" s="178" t="s">
        <v>11775</v>
      </c>
      <c r="E676" s="178" t="s">
        <v>11774</v>
      </c>
      <c r="F676" s="278" t="s">
        <v>11598</v>
      </c>
      <c r="G676" s="69">
        <f t="shared" si="59"/>
        <v>36892</v>
      </c>
      <c r="H676" s="69">
        <f t="shared" si="60"/>
        <v>37256</v>
      </c>
      <c r="I676" s="175" t="s">
        <v>11772</v>
      </c>
      <c r="J676" s="24" t="s">
        <v>8637</v>
      </c>
      <c r="K676" s="175" t="s">
        <v>11771</v>
      </c>
      <c r="L676" s="6" t="s">
        <v>11578</v>
      </c>
      <c r="M676" s="69">
        <f t="shared" si="61"/>
        <v>37104</v>
      </c>
      <c r="N676" s="69">
        <f t="shared" si="62"/>
        <v>37134</v>
      </c>
      <c r="Q676" s="182" t="s">
        <v>1005</v>
      </c>
      <c r="T676" s="6" t="s">
        <v>11304</v>
      </c>
      <c r="U676">
        <v>286.2</v>
      </c>
      <c r="V676" s="182" t="s">
        <v>8426</v>
      </c>
      <c r="X676" t="s">
        <v>11235</v>
      </c>
      <c r="Y676" t="s">
        <v>11283</v>
      </c>
    </row>
    <row r="677" spans="1:25" x14ac:dyDescent="0.25">
      <c r="A677" s="175" t="s">
        <v>11571</v>
      </c>
      <c r="B677" t="s">
        <v>11711</v>
      </c>
      <c r="C677" s="179" t="str">
        <f t="shared" si="58"/>
        <v>CM:WQXTEST27576:M200109</v>
      </c>
      <c r="D677" s="178" t="s">
        <v>11775</v>
      </c>
      <c r="E677" s="178" t="s">
        <v>11774</v>
      </c>
      <c r="F677" s="278" t="s">
        <v>11599</v>
      </c>
      <c r="G677" s="69">
        <f t="shared" si="59"/>
        <v>36892</v>
      </c>
      <c r="H677" s="69">
        <f t="shared" si="60"/>
        <v>37256</v>
      </c>
      <c r="I677" s="175" t="s">
        <v>11772</v>
      </c>
      <c r="J677" s="24" t="s">
        <v>8637</v>
      </c>
      <c r="K677" s="175" t="s">
        <v>11771</v>
      </c>
      <c r="L677" s="6" t="s">
        <v>11578</v>
      </c>
      <c r="M677" s="69">
        <f t="shared" si="61"/>
        <v>37135</v>
      </c>
      <c r="N677" s="69">
        <f t="shared" si="62"/>
        <v>37164</v>
      </c>
      <c r="Q677" s="181" t="s">
        <v>2674</v>
      </c>
      <c r="T677" s="6" t="s">
        <v>11304</v>
      </c>
      <c r="U677">
        <v>2038</v>
      </c>
      <c r="V677" s="6" t="s">
        <v>9144</v>
      </c>
      <c r="X677" t="s">
        <v>11235</v>
      </c>
      <c r="Y677" t="s">
        <v>11283</v>
      </c>
    </row>
    <row r="678" spans="1:25" x14ac:dyDescent="0.25">
      <c r="A678" s="175" t="s">
        <v>11571</v>
      </c>
      <c r="B678" t="s">
        <v>11711</v>
      </c>
      <c r="C678" s="179" t="str">
        <f t="shared" si="58"/>
        <v>CM:WQXTEST27576:M200109</v>
      </c>
      <c r="D678" s="178" t="s">
        <v>11775</v>
      </c>
      <c r="E678" s="178" t="s">
        <v>11774</v>
      </c>
      <c r="F678" s="278" t="s">
        <v>11599</v>
      </c>
      <c r="G678" s="69">
        <f t="shared" si="59"/>
        <v>36892</v>
      </c>
      <c r="H678" s="69">
        <f t="shared" si="60"/>
        <v>37256</v>
      </c>
      <c r="I678" s="175" t="s">
        <v>11772</v>
      </c>
      <c r="J678" s="24" t="s">
        <v>8637</v>
      </c>
      <c r="K678" s="175" t="s">
        <v>11771</v>
      </c>
      <c r="L678" s="6" t="s">
        <v>11578</v>
      </c>
      <c r="M678" s="69">
        <f t="shared" si="61"/>
        <v>37135</v>
      </c>
      <c r="N678" s="69">
        <f t="shared" si="62"/>
        <v>37164</v>
      </c>
      <c r="Q678" t="s">
        <v>10005</v>
      </c>
      <c r="T678" s="6" t="s">
        <v>11304</v>
      </c>
      <c r="U678">
        <v>23.68</v>
      </c>
      <c r="V678" s="175" t="s">
        <v>11576</v>
      </c>
      <c r="X678" t="s">
        <v>11235</v>
      </c>
      <c r="Y678" t="s">
        <v>11283</v>
      </c>
    </row>
    <row r="679" spans="1:25" x14ac:dyDescent="0.25">
      <c r="A679" s="175" t="s">
        <v>11571</v>
      </c>
      <c r="B679" t="s">
        <v>11711</v>
      </c>
      <c r="C679" s="179" t="str">
        <f t="shared" si="58"/>
        <v>CM:WQXTEST27576:M200109</v>
      </c>
      <c r="D679" s="178" t="s">
        <v>11775</v>
      </c>
      <c r="E679" s="178" t="s">
        <v>11774</v>
      </c>
      <c r="F679" s="278" t="s">
        <v>11599</v>
      </c>
      <c r="G679" s="69">
        <f t="shared" si="59"/>
        <v>36892</v>
      </c>
      <c r="H679" s="69">
        <f t="shared" si="60"/>
        <v>37256</v>
      </c>
      <c r="I679" s="175" t="s">
        <v>11772</v>
      </c>
      <c r="J679" s="24" t="s">
        <v>8637</v>
      </c>
      <c r="K679" s="175" t="s">
        <v>11771</v>
      </c>
      <c r="L679" s="6" t="s">
        <v>11578</v>
      </c>
      <c r="M679" s="69">
        <f t="shared" si="61"/>
        <v>37135</v>
      </c>
      <c r="N679" s="69">
        <f t="shared" si="62"/>
        <v>37164</v>
      </c>
      <c r="Q679" s="182" t="s">
        <v>1005</v>
      </c>
      <c r="T679" s="6" t="s">
        <v>11304</v>
      </c>
      <c r="U679">
        <v>322.3</v>
      </c>
      <c r="V679" s="182" t="s">
        <v>8426</v>
      </c>
      <c r="X679" t="s">
        <v>11235</v>
      </c>
      <c r="Y679" t="s">
        <v>11283</v>
      </c>
    </row>
    <row r="680" spans="1:25" x14ac:dyDescent="0.25">
      <c r="A680" s="175" t="s">
        <v>11571</v>
      </c>
      <c r="B680" t="s">
        <v>11711</v>
      </c>
      <c r="C680" s="179" t="str">
        <f t="shared" si="58"/>
        <v>CM:WQXTEST27576:M200110</v>
      </c>
      <c r="D680" s="178" t="s">
        <v>11775</v>
      </c>
      <c r="E680" s="178" t="s">
        <v>11774</v>
      </c>
      <c r="F680" s="278" t="s">
        <v>11600</v>
      </c>
      <c r="G680" s="69">
        <f t="shared" si="59"/>
        <v>36892</v>
      </c>
      <c r="H680" s="69">
        <f t="shared" si="60"/>
        <v>37256</v>
      </c>
      <c r="I680" s="175" t="s">
        <v>11772</v>
      </c>
      <c r="J680" s="24" t="s">
        <v>8637</v>
      </c>
      <c r="K680" s="175" t="s">
        <v>11771</v>
      </c>
      <c r="L680" s="6" t="s">
        <v>11578</v>
      </c>
      <c r="M680" s="69">
        <f t="shared" si="61"/>
        <v>37165</v>
      </c>
      <c r="N680" s="69">
        <f t="shared" si="62"/>
        <v>37195</v>
      </c>
      <c r="Q680" s="181" t="s">
        <v>2674</v>
      </c>
      <c r="T680" s="6" t="s">
        <v>11304</v>
      </c>
      <c r="U680">
        <v>1196</v>
      </c>
      <c r="V680" s="6" t="s">
        <v>9144</v>
      </c>
      <c r="X680" t="s">
        <v>11235</v>
      </c>
      <c r="Y680" t="s">
        <v>11283</v>
      </c>
    </row>
    <row r="681" spans="1:25" x14ac:dyDescent="0.25">
      <c r="A681" s="175" t="s">
        <v>11571</v>
      </c>
      <c r="B681" t="s">
        <v>11711</v>
      </c>
      <c r="C681" s="179" t="str">
        <f t="shared" si="58"/>
        <v>CM:WQXTEST27576:M200110</v>
      </c>
      <c r="D681" s="178" t="s">
        <v>11775</v>
      </c>
      <c r="E681" s="178" t="s">
        <v>11774</v>
      </c>
      <c r="F681" s="278" t="s">
        <v>11600</v>
      </c>
      <c r="G681" s="69">
        <f t="shared" si="59"/>
        <v>36892</v>
      </c>
      <c r="H681" s="69">
        <f t="shared" si="60"/>
        <v>37256</v>
      </c>
      <c r="I681" s="175" t="s">
        <v>11772</v>
      </c>
      <c r="J681" s="24" t="s">
        <v>8637</v>
      </c>
      <c r="K681" s="175" t="s">
        <v>11771</v>
      </c>
      <c r="L681" s="6" t="s">
        <v>11578</v>
      </c>
      <c r="M681" s="69">
        <f t="shared" si="61"/>
        <v>37165</v>
      </c>
      <c r="N681" s="69">
        <f t="shared" si="62"/>
        <v>37195</v>
      </c>
      <c r="Q681" t="s">
        <v>10005</v>
      </c>
      <c r="T681" s="6" t="s">
        <v>11304</v>
      </c>
      <c r="U681">
        <v>16.43</v>
      </c>
      <c r="V681" s="175" t="s">
        <v>11576</v>
      </c>
      <c r="X681" t="s">
        <v>11235</v>
      </c>
      <c r="Y681" t="s">
        <v>11283</v>
      </c>
    </row>
    <row r="682" spans="1:25" x14ac:dyDescent="0.25">
      <c r="A682" s="175" t="s">
        <v>11571</v>
      </c>
      <c r="B682" t="s">
        <v>11711</v>
      </c>
      <c r="C682" s="179" t="str">
        <f t="shared" si="58"/>
        <v>CM:WQXTEST27576:M200110</v>
      </c>
      <c r="D682" s="178" t="s">
        <v>11775</v>
      </c>
      <c r="E682" s="178" t="s">
        <v>11774</v>
      </c>
      <c r="F682" s="278" t="s">
        <v>11600</v>
      </c>
      <c r="G682" s="69">
        <f t="shared" si="59"/>
        <v>36892</v>
      </c>
      <c r="H682" s="69">
        <f t="shared" si="60"/>
        <v>37256</v>
      </c>
      <c r="I682" s="175" t="s">
        <v>11772</v>
      </c>
      <c r="J682" s="24" t="s">
        <v>8637</v>
      </c>
      <c r="K682" s="175" t="s">
        <v>11771</v>
      </c>
      <c r="L682" s="6" t="s">
        <v>11578</v>
      </c>
      <c r="M682" s="69">
        <f t="shared" si="61"/>
        <v>37165</v>
      </c>
      <c r="N682" s="69">
        <f t="shared" si="62"/>
        <v>37195</v>
      </c>
      <c r="Q682" s="182" t="s">
        <v>1005</v>
      </c>
      <c r="T682" s="6" t="s">
        <v>11304</v>
      </c>
      <c r="U682">
        <v>409.4</v>
      </c>
      <c r="V682" s="182" t="s">
        <v>8426</v>
      </c>
      <c r="X682" t="s">
        <v>11235</v>
      </c>
      <c r="Y682" t="s">
        <v>11283</v>
      </c>
    </row>
    <row r="683" spans="1:25" x14ac:dyDescent="0.25">
      <c r="A683" s="175" t="s">
        <v>11571</v>
      </c>
      <c r="B683" t="s">
        <v>11711</v>
      </c>
      <c r="C683" s="179" t="str">
        <f t="shared" si="58"/>
        <v>CM:WQXTEST27576:M200111</v>
      </c>
      <c r="D683" s="178" t="s">
        <v>11775</v>
      </c>
      <c r="E683" s="178" t="s">
        <v>11774</v>
      </c>
      <c r="F683" s="278" t="s">
        <v>11601</v>
      </c>
      <c r="G683" s="69">
        <f t="shared" si="59"/>
        <v>36892</v>
      </c>
      <c r="H683" s="69">
        <f t="shared" si="60"/>
        <v>37256</v>
      </c>
      <c r="I683" s="175" t="s">
        <v>11772</v>
      </c>
      <c r="J683" s="24" t="s">
        <v>8637</v>
      </c>
      <c r="K683" s="175" t="s">
        <v>11771</v>
      </c>
      <c r="L683" s="6" t="s">
        <v>11578</v>
      </c>
      <c r="M683" s="69">
        <f t="shared" si="61"/>
        <v>37196</v>
      </c>
      <c r="N683" s="69">
        <f t="shared" si="62"/>
        <v>37225</v>
      </c>
      <c r="Q683" s="181" t="s">
        <v>2674</v>
      </c>
      <c r="T683" s="6" t="s">
        <v>11304</v>
      </c>
      <c r="U683">
        <v>1108</v>
      </c>
      <c r="V683" s="6" t="s">
        <v>9144</v>
      </c>
      <c r="X683" t="s">
        <v>11235</v>
      </c>
      <c r="Y683" t="s">
        <v>11283</v>
      </c>
    </row>
    <row r="684" spans="1:25" x14ac:dyDescent="0.25">
      <c r="A684" s="175" t="s">
        <v>11571</v>
      </c>
      <c r="B684" t="s">
        <v>11711</v>
      </c>
      <c r="C684" s="179" t="str">
        <f t="shared" si="58"/>
        <v>CM:WQXTEST27576:M200111</v>
      </c>
      <c r="D684" s="178" t="s">
        <v>11775</v>
      </c>
      <c r="E684" s="178" t="s">
        <v>11774</v>
      </c>
      <c r="F684" s="278" t="s">
        <v>11601</v>
      </c>
      <c r="G684" s="69">
        <f t="shared" si="59"/>
        <v>36892</v>
      </c>
      <c r="H684" s="69">
        <f t="shared" si="60"/>
        <v>37256</v>
      </c>
      <c r="I684" s="175" t="s">
        <v>11772</v>
      </c>
      <c r="J684" s="24" t="s">
        <v>8637</v>
      </c>
      <c r="K684" s="175" t="s">
        <v>11771</v>
      </c>
      <c r="L684" s="6" t="s">
        <v>11578</v>
      </c>
      <c r="M684" s="69">
        <f t="shared" si="61"/>
        <v>37196</v>
      </c>
      <c r="N684" s="69">
        <f t="shared" si="62"/>
        <v>37225</v>
      </c>
      <c r="Q684" t="s">
        <v>10005</v>
      </c>
      <c r="T684" s="6" t="s">
        <v>11304</v>
      </c>
      <c r="U684">
        <v>11.63</v>
      </c>
      <c r="V684" s="175" t="s">
        <v>11576</v>
      </c>
      <c r="X684" t="s">
        <v>11235</v>
      </c>
      <c r="Y684" t="s">
        <v>11283</v>
      </c>
    </row>
    <row r="685" spans="1:25" x14ac:dyDescent="0.25">
      <c r="A685" s="175" t="s">
        <v>11571</v>
      </c>
      <c r="B685" t="s">
        <v>11711</v>
      </c>
      <c r="C685" s="179" t="str">
        <f t="shared" si="58"/>
        <v>CM:WQXTEST27576:M200111</v>
      </c>
      <c r="D685" s="178" t="s">
        <v>11775</v>
      </c>
      <c r="E685" s="178" t="s">
        <v>11774</v>
      </c>
      <c r="F685" s="278" t="s">
        <v>11601</v>
      </c>
      <c r="G685" s="69">
        <f t="shared" si="59"/>
        <v>36892</v>
      </c>
      <c r="H685" s="69">
        <f t="shared" si="60"/>
        <v>37256</v>
      </c>
      <c r="I685" s="175" t="s">
        <v>11772</v>
      </c>
      <c r="J685" s="24" t="s">
        <v>8637</v>
      </c>
      <c r="K685" s="175" t="s">
        <v>11771</v>
      </c>
      <c r="L685" s="6" t="s">
        <v>11578</v>
      </c>
      <c r="M685" s="69">
        <f t="shared" si="61"/>
        <v>37196</v>
      </c>
      <c r="N685" s="69">
        <f t="shared" si="62"/>
        <v>37225</v>
      </c>
      <c r="Q685" s="182" t="s">
        <v>1005</v>
      </c>
      <c r="T685" s="6" t="s">
        <v>11304</v>
      </c>
      <c r="U685">
        <v>447.8</v>
      </c>
      <c r="V685" s="182" t="s">
        <v>8426</v>
      </c>
      <c r="X685" t="s">
        <v>11235</v>
      </c>
      <c r="Y685" t="s">
        <v>11283</v>
      </c>
    </row>
    <row r="686" spans="1:25" x14ac:dyDescent="0.25">
      <c r="A686" s="175" t="s">
        <v>11571</v>
      </c>
      <c r="B686" t="s">
        <v>11711</v>
      </c>
      <c r="C686" s="179" t="str">
        <f t="shared" si="58"/>
        <v>CM:WQXTEST27576:M200112</v>
      </c>
      <c r="D686" s="178" t="s">
        <v>11775</v>
      </c>
      <c r="E686" s="178" t="s">
        <v>11774</v>
      </c>
      <c r="F686" s="278" t="s">
        <v>11602</v>
      </c>
      <c r="G686" s="69">
        <f t="shared" si="59"/>
        <v>36892</v>
      </c>
      <c r="H686" s="69">
        <f t="shared" si="60"/>
        <v>37256</v>
      </c>
      <c r="I686" s="175" t="s">
        <v>11772</v>
      </c>
      <c r="J686" s="24" t="s">
        <v>8637</v>
      </c>
      <c r="K686" s="175" t="s">
        <v>11771</v>
      </c>
      <c r="L686" s="6" t="s">
        <v>11578</v>
      </c>
      <c r="M686" s="69">
        <f t="shared" si="61"/>
        <v>37226</v>
      </c>
      <c r="N686" s="69">
        <f t="shared" si="62"/>
        <v>37256</v>
      </c>
      <c r="Q686" s="181" t="s">
        <v>2674</v>
      </c>
      <c r="T686" s="6" t="s">
        <v>11304</v>
      </c>
      <c r="U686">
        <v>1621</v>
      </c>
      <c r="V686" s="6" t="s">
        <v>9144</v>
      </c>
      <c r="X686" t="s">
        <v>11235</v>
      </c>
      <c r="Y686" t="s">
        <v>11283</v>
      </c>
    </row>
    <row r="687" spans="1:25" x14ac:dyDescent="0.25">
      <c r="A687" s="175" t="s">
        <v>11571</v>
      </c>
      <c r="B687" t="s">
        <v>11711</v>
      </c>
      <c r="C687" s="179" t="str">
        <f t="shared" si="58"/>
        <v>CM:WQXTEST27576:M200112</v>
      </c>
      <c r="D687" s="178" t="s">
        <v>11775</v>
      </c>
      <c r="E687" s="178" t="s">
        <v>11774</v>
      </c>
      <c r="F687" s="278" t="s">
        <v>11602</v>
      </c>
      <c r="G687" s="69">
        <f t="shared" si="59"/>
        <v>36892</v>
      </c>
      <c r="H687" s="69">
        <f t="shared" si="60"/>
        <v>37256</v>
      </c>
      <c r="I687" s="175" t="s">
        <v>11772</v>
      </c>
      <c r="J687" s="24" t="s">
        <v>8637</v>
      </c>
      <c r="K687" s="175" t="s">
        <v>11771</v>
      </c>
      <c r="L687" s="6" t="s">
        <v>11578</v>
      </c>
      <c r="M687" s="69">
        <f t="shared" si="61"/>
        <v>37226</v>
      </c>
      <c r="N687" s="69">
        <f t="shared" si="62"/>
        <v>37256</v>
      </c>
      <c r="Q687" t="s">
        <v>10005</v>
      </c>
      <c r="T687" s="6" t="s">
        <v>11304</v>
      </c>
      <c r="U687">
        <v>8.4700000000000006</v>
      </c>
      <c r="V687" s="175" t="s">
        <v>11576</v>
      </c>
      <c r="X687" t="s">
        <v>11235</v>
      </c>
      <c r="Y687" t="s">
        <v>11283</v>
      </c>
    </row>
    <row r="688" spans="1:25" x14ac:dyDescent="0.25">
      <c r="A688" s="175" t="s">
        <v>11571</v>
      </c>
      <c r="B688" t="s">
        <v>11711</v>
      </c>
      <c r="C688" s="179" t="str">
        <f t="shared" si="58"/>
        <v>CM:WQXTEST27576:M200112</v>
      </c>
      <c r="D688" s="178" t="s">
        <v>11775</v>
      </c>
      <c r="E688" s="178" t="s">
        <v>11774</v>
      </c>
      <c r="F688" s="278" t="s">
        <v>11602</v>
      </c>
      <c r="G688" s="69">
        <f t="shared" si="59"/>
        <v>36892</v>
      </c>
      <c r="H688" s="69">
        <f t="shared" si="60"/>
        <v>37256</v>
      </c>
      <c r="I688" s="175" t="s">
        <v>11772</v>
      </c>
      <c r="J688" s="24" t="s">
        <v>8637</v>
      </c>
      <c r="K688" s="175" t="s">
        <v>11771</v>
      </c>
      <c r="L688" s="6" t="s">
        <v>11578</v>
      </c>
      <c r="M688" s="69">
        <f t="shared" si="61"/>
        <v>37226</v>
      </c>
      <c r="N688" s="69">
        <f t="shared" si="62"/>
        <v>37256</v>
      </c>
      <c r="Q688" s="182" t="s">
        <v>1005</v>
      </c>
      <c r="T688" s="6" t="s">
        <v>11304</v>
      </c>
      <c r="U688">
        <v>448.5</v>
      </c>
      <c r="V688" s="182" t="s">
        <v>8426</v>
      </c>
      <c r="X688" t="s">
        <v>11235</v>
      </c>
      <c r="Y688" t="s">
        <v>11283</v>
      </c>
    </row>
    <row r="689" spans="1:25" x14ac:dyDescent="0.25">
      <c r="A689" s="175" t="s">
        <v>11571</v>
      </c>
      <c r="B689" t="s">
        <v>11711</v>
      </c>
      <c r="C689" s="179" t="str">
        <f t="shared" si="58"/>
        <v>CM:WQXTEST27576:M200101</v>
      </c>
      <c r="D689" s="178" t="s">
        <v>11775</v>
      </c>
      <c r="E689" s="178" t="s">
        <v>11774</v>
      </c>
      <c r="F689" s="278" t="s">
        <v>11591</v>
      </c>
      <c r="G689" s="69">
        <f t="shared" si="59"/>
        <v>36892</v>
      </c>
      <c r="H689" s="69">
        <f t="shared" si="60"/>
        <v>37256</v>
      </c>
      <c r="I689" s="175" t="s">
        <v>11772</v>
      </c>
      <c r="J689" s="24" t="s">
        <v>8637</v>
      </c>
      <c r="K689" s="175" t="s">
        <v>11771</v>
      </c>
      <c r="L689" s="197" t="s">
        <v>11762</v>
      </c>
      <c r="M689" s="198">
        <f>DATE(LEFT(F689,4),RIGHT(F689,2)-0,1)</f>
        <v>36892</v>
      </c>
      <c r="N689" s="198">
        <f t="shared" si="62"/>
        <v>36922</v>
      </c>
      <c r="Q689" s="181" t="s">
        <v>2674</v>
      </c>
      <c r="T689" s="6" t="s">
        <v>11304</v>
      </c>
      <c r="U689">
        <v>5327</v>
      </c>
      <c r="V689" s="6" t="s">
        <v>9144</v>
      </c>
      <c r="X689" t="s">
        <v>11235</v>
      </c>
      <c r="Y689" t="s">
        <v>11283</v>
      </c>
    </row>
    <row r="690" spans="1:25" x14ac:dyDescent="0.25">
      <c r="A690" s="175" t="s">
        <v>11571</v>
      </c>
      <c r="B690" t="s">
        <v>11711</v>
      </c>
      <c r="C690" s="179" t="str">
        <f t="shared" si="58"/>
        <v>CM:WQXTEST27576:M200101</v>
      </c>
      <c r="D690" s="178" t="s">
        <v>11775</v>
      </c>
      <c r="E690" s="178" t="s">
        <v>11774</v>
      </c>
      <c r="F690" s="278" t="s">
        <v>11591</v>
      </c>
      <c r="G690" s="69">
        <f t="shared" si="59"/>
        <v>36892</v>
      </c>
      <c r="H690" s="69">
        <f t="shared" si="60"/>
        <v>37256</v>
      </c>
      <c r="I690" s="175" t="s">
        <v>11772</v>
      </c>
      <c r="J690" s="24" t="s">
        <v>8637</v>
      </c>
      <c r="K690" s="175" t="s">
        <v>11771</v>
      </c>
      <c r="L690" s="197" t="s">
        <v>11762</v>
      </c>
      <c r="M690" s="198">
        <f>DATE(LEFT(F690,4),RIGHT(F690,2)-0,1)</f>
        <v>36892</v>
      </c>
      <c r="N690" s="198">
        <f t="shared" si="62"/>
        <v>36922</v>
      </c>
      <c r="Q690" t="s">
        <v>10005</v>
      </c>
      <c r="T690" s="6" t="s">
        <v>11304</v>
      </c>
      <c r="U690">
        <v>0.89</v>
      </c>
      <c r="V690" s="175" t="s">
        <v>11576</v>
      </c>
      <c r="X690" t="s">
        <v>11235</v>
      </c>
      <c r="Y690" t="s">
        <v>11283</v>
      </c>
    </row>
    <row r="691" spans="1:25" x14ac:dyDescent="0.25">
      <c r="A691" s="175" t="s">
        <v>11571</v>
      </c>
      <c r="B691" t="s">
        <v>11711</v>
      </c>
      <c r="C691" s="179" t="str">
        <f t="shared" si="58"/>
        <v>CM:WQXTEST27576:M200101</v>
      </c>
      <c r="D691" s="178" t="s">
        <v>11775</v>
      </c>
      <c r="E691" s="178" t="s">
        <v>11774</v>
      </c>
      <c r="F691" s="278" t="s">
        <v>11591</v>
      </c>
      <c r="G691" s="69">
        <f t="shared" si="59"/>
        <v>36892</v>
      </c>
      <c r="H691" s="69">
        <f t="shared" si="60"/>
        <v>37256</v>
      </c>
      <c r="I691" s="175" t="s">
        <v>11772</v>
      </c>
      <c r="J691" s="24" t="s">
        <v>8637</v>
      </c>
      <c r="K691" s="175" t="s">
        <v>11771</v>
      </c>
      <c r="L691" s="197" t="s">
        <v>11762</v>
      </c>
      <c r="M691" s="198">
        <f>DATE(LEFT(F691,4),RIGHT(F691,2)-0,1)</f>
        <v>36892</v>
      </c>
      <c r="N691" s="198">
        <f t="shared" si="62"/>
        <v>36922</v>
      </c>
      <c r="Q691" s="182" t="s">
        <v>1005</v>
      </c>
      <c r="T691" s="6" t="s">
        <v>11304</v>
      </c>
      <c r="U691">
        <v>412.6</v>
      </c>
      <c r="V691" s="182" t="s">
        <v>8426</v>
      </c>
      <c r="X691" t="s">
        <v>11235</v>
      </c>
      <c r="Y691" t="s">
        <v>11283</v>
      </c>
    </row>
    <row r="692" spans="1:25" x14ac:dyDescent="0.25">
      <c r="A692" s="175" t="s">
        <v>11571</v>
      </c>
      <c r="B692" t="s">
        <v>11711</v>
      </c>
      <c r="C692" s="179" t="str">
        <f t="shared" si="58"/>
        <v>CM:WQXTEST27576:M200102</v>
      </c>
      <c r="D692" s="178" t="s">
        <v>11775</v>
      </c>
      <c r="E692" s="178" t="s">
        <v>11774</v>
      </c>
      <c r="F692" s="278" t="s">
        <v>11592</v>
      </c>
      <c r="G692" s="69">
        <f t="shared" si="59"/>
        <v>36892</v>
      </c>
      <c r="H692" s="69">
        <f t="shared" si="60"/>
        <v>37256</v>
      </c>
      <c r="I692" s="175" t="s">
        <v>11772</v>
      </c>
      <c r="J692" s="24" t="s">
        <v>8637</v>
      </c>
      <c r="K692" s="175" t="s">
        <v>11771</v>
      </c>
      <c r="L692" s="197" t="s">
        <v>11762</v>
      </c>
      <c r="M692" s="198">
        <f>DATE(LEFT(F692,4),RIGHT(F692,2)-1,1)</f>
        <v>36892</v>
      </c>
      <c r="N692" s="198">
        <f t="shared" si="62"/>
        <v>36950</v>
      </c>
      <c r="Q692" s="181" t="s">
        <v>2674</v>
      </c>
      <c r="T692" s="6" t="s">
        <v>11304</v>
      </c>
      <c r="U692">
        <v>10880</v>
      </c>
      <c r="V692" s="6" t="s">
        <v>9144</v>
      </c>
      <c r="X692" t="s">
        <v>11235</v>
      </c>
      <c r="Y692" t="s">
        <v>11283</v>
      </c>
    </row>
    <row r="693" spans="1:25" x14ac:dyDescent="0.25">
      <c r="A693" s="175" t="s">
        <v>11571</v>
      </c>
      <c r="B693" t="s">
        <v>11711</v>
      </c>
      <c r="C693" s="179" t="str">
        <f t="shared" si="58"/>
        <v>CM:WQXTEST27576:M200102</v>
      </c>
      <c r="D693" s="178" t="s">
        <v>11775</v>
      </c>
      <c r="E693" s="178" t="s">
        <v>11774</v>
      </c>
      <c r="F693" s="278" t="s">
        <v>11592</v>
      </c>
      <c r="G693" s="69">
        <f t="shared" si="59"/>
        <v>36892</v>
      </c>
      <c r="H693" s="69">
        <f t="shared" si="60"/>
        <v>37256</v>
      </c>
      <c r="I693" s="175" t="s">
        <v>11772</v>
      </c>
      <c r="J693" s="24" t="s">
        <v>8637</v>
      </c>
      <c r="K693" s="175" t="s">
        <v>11771</v>
      </c>
      <c r="L693" s="197" t="s">
        <v>11762</v>
      </c>
      <c r="M693" s="198">
        <f>DATE(LEFT(F693,4),RIGHT(F693,2)-1,1)</f>
        <v>36892</v>
      </c>
      <c r="N693" s="198">
        <f t="shared" si="62"/>
        <v>36950</v>
      </c>
      <c r="Q693" t="s">
        <v>10005</v>
      </c>
      <c r="T693" s="6" t="s">
        <v>11304</v>
      </c>
      <c r="U693">
        <v>5.0199999999999996</v>
      </c>
      <c r="V693" s="175" t="s">
        <v>11576</v>
      </c>
      <c r="X693" t="s">
        <v>11235</v>
      </c>
      <c r="Y693" t="s">
        <v>11283</v>
      </c>
    </row>
    <row r="694" spans="1:25" x14ac:dyDescent="0.25">
      <c r="A694" s="175" t="s">
        <v>11571</v>
      </c>
      <c r="B694" t="s">
        <v>11711</v>
      </c>
      <c r="C694" s="179" t="str">
        <f t="shared" si="58"/>
        <v>CM:WQXTEST27576:M200102</v>
      </c>
      <c r="D694" s="178" t="s">
        <v>11775</v>
      </c>
      <c r="E694" s="178" t="s">
        <v>11774</v>
      </c>
      <c r="F694" s="278" t="s">
        <v>11592</v>
      </c>
      <c r="G694" s="69">
        <f t="shared" si="59"/>
        <v>36892</v>
      </c>
      <c r="H694" s="69">
        <f t="shared" si="60"/>
        <v>37256</v>
      </c>
      <c r="I694" s="175" t="s">
        <v>11772</v>
      </c>
      <c r="J694" s="24" t="s">
        <v>8637</v>
      </c>
      <c r="K694" s="175" t="s">
        <v>11771</v>
      </c>
      <c r="L694" s="197" t="s">
        <v>11762</v>
      </c>
      <c r="M694" s="198">
        <f>DATE(LEFT(F694,4),RIGHT(F694,2)-1,1)</f>
        <v>36892</v>
      </c>
      <c r="N694" s="198">
        <f t="shared" si="62"/>
        <v>36950</v>
      </c>
      <c r="Q694" s="182" t="s">
        <v>1005</v>
      </c>
      <c r="T694" s="6" t="s">
        <v>11304</v>
      </c>
      <c r="U694">
        <v>329.1</v>
      </c>
      <c r="V694" s="182" t="s">
        <v>8426</v>
      </c>
      <c r="X694" t="s">
        <v>11235</v>
      </c>
      <c r="Y694" t="s">
        <v>11283</v>
      </c>
    </row>
    <row r="695" spans="1:25" x14ac:dyDescent="0.25">
      <c r="A695" s="175" t="s">
        <v>11571</v>
      </c>
      <c r="B695" t="s">
        <v>11711</v>
      </c>
      <c r="C695" s="179" t="str">
        <f t="shared" si="58"/>
        <v>CM:WQXTEST27576:M200103</v>
      </c>
      <c r="D695" s="178" t="s">
        <v>11775</v>
      </c>
      <c r="E695" s="178" t="s">
        <v>11774</v>
      </c>
      <c r="F695" s="278" t="s">
        <v>11593</v>
      </c>
      <c r="G695" s="69">
        <f t="shared" si="59"/>
        <v>36892</v>
      </c>
      <c r="H695" s="69">
        <f t="shared" si="60"/>
        <v>37256</v>
      </c>
      <c r="I695" s="175" t="s">
        <v>11772</v>
      </c>
      <c r="J695" s="24" t="s">
        <v>8637</v>
      </c>
      <c r="K695" s="175" t="s">
        <v>11771</v>
      </c>
      <c r="L695" s="197" t="s">
        <v>11762</v>
      </c>
      <c r="M695" s="198">
        <f t="shared" ref="M695:M720" si="63">DATE(LEFT(F695,4),RIGHT(F695,2)-2,1)</f>
        <v>36892</v>
      </c>
      <c r="N695" s="198">
        <f t="shared" si="62"/>
        <v>36981</v>
      </c>
      <c r="Q695" s="181" t="s">
        <v>2674</v>
      </c>
      <c r="T695" s="6" t="s">
        <v>11304</v>
      </c>
      <c r="U695">
        <v>17200</v>
      </c>
      <c r="V695" s="6" t="s">
        <v>9144</v>
      </c>
      <c r="X695" t="s">
        <v>11235</v>
      </c>
      <c r="Y695" t="s">
        <v>11283</v>
      </c>
    </row>
    <row r="696" spans="1:25" x14ac:dyDescent="0.25">
      <c r="A696" s="175" t="s">
        <v>11571</v>
      </c>
      <c r="B696" t="s">
        <v>11711</v>
      </c>
      <c r="C696" s="179" t="str">
        <f t="shared" si="58"/>
        <v>CM:WQXTEST27576:M200103</v>
      </c>
      <c r="D696" s="178" t="s">
        <v>11775</v>
      </c>
      <c r="E696" s="178" t="s">
        <v>11774</v>
      </c>
      <c r="F696" s="278" t="s">
        <v>11593</v>
      </c>
      <c r="G696" s="69">
        <f t="shared" si="59"/>
        <v>36892</v>
      </c>
      <c r="H696" s="69">
        <f t="shared" si="60"/>
        <v>37256</v>
      </c>
      <c r="I696" s="175" t="s">
        <v>11772</v>
      </c>
      <c r="J696" s="24" t="s">
        <v>8637</v>
      </c>
      <c r="K696" s="175" t="s">
        <v>11771</v>
      </c>
      <c r="L696" s="197" t="s">
        <v>11762</v>
      </c>
      <c r="M696" s="198">
        <f t="shared" si="63"/>
        <v>36892</v>
      </c>
      <c r="N696" s="198">
        <f t="shared" si="62"/>
        <v>36981</v>
      </c>
      <c r="Q696" t="s">
        <v>10005</v>
      </c>
      <c r="T696" s="6" t="s">
        <v>11304</v>
      </c>
      <c r="U696">
        <v>7.29</v>
      </c>
      <c r="V696" s="175" t="s">
        <v>11576</v>
      </c>
      <c r="X696" t="s">
        <v>11235</v>
      </c>
      <c r="Y696" t="s">
        <v>11283</v>
      </c>
    </row>
    <row r="697" spans="1:25" x14ac:dyDescent="0.25">
      <c r="A697" s="175" t="s">
        <v>11571</v>
      </c>
      <c r="B697" t="s">
        <v>11711</v>
      </c>
      <c r="C697" s="179" t="str">
        <f t="shared" si="58"/>
        <v>CM:WQXTEST27576:M200103</v>
      </c>
      <c r="D697" s="178" t="s">
        <v>11775</v>
      </c>
      <c r="E697" s="178" t="s">
        <v>11774</v>
      </c>
      <c r="F697" s="278" t="s">
        <v>11593</v>
      </c>
      <c r="G697" s="69">
        <f t="shared" si="59"/>
        <v>36892</v>
      </c>
      <c r="H697" s="69">
        <f t="shared" si="60"/>
        <v>37256</v>
      </c>
      <c r="I697" s="175" t="s">
        <v>11772</v>
      </c>
      <c r="J697" s="24" t="s">
        <v>8637</v>
      </c>
      <c r="K697" s="175" t="s">
        <v>11771</v>
      </c>
      <c r="L697" s="197" t="s">
        <v>11762</v>
      </c>
      <c r="M697" s="198">
        <f t="shared" si="63"/>
        <v>36892</v>
      </c>
      <c r="N697" s="198">
        <f t="shared" si="62"/>
        <v>36981</v>
      </c>
      <c r="Q697" s="182" t="s">
        <v>1005</v>
      </c>
      <c r="T697" s="6" t="s">
        <v>11304</v>
      </c>
      <c r="U697">
        <v>285.60000000000002</v>
      </c>
      <c r="V697" s="182" t="s">
        <v>8426</v>
      </c>
      <c r="X697" t="s">
        <v>11235</v>
      </c>
      <c r="Y697" t="s">
        <v>11283</v>
      </c>
    </row>
    <row r="698" spans="1:25" x14ac:dyDescent="0.25">
      <c r="A698" s="175" t="s">
        <v>11571</v>
      </c>
      <c r="B698" t="s">
        <v>11711</v>
      </c>
      <c r="C698" s="179" t="str">
        <f t="shared" si="58"/>
        <v>CM:WQXTEST27576:M200104</v>
      </c>
      <c r="D698" s="178" t="s">
        <v>11775</v>
      </c>
      <c r="E698" s="178" t="s">
        <v>11774</v>
      </c>
      <c r="F698" s="278" t="s">
        <v>11594</v>
      </c>
      <c r="G698" s="69">
        <f t="shared" si="59"/>
        <v>36892</v>
      </c>
      <c r="H698" s="69">
        <f t="shared" si="60"/>
        <v>37256</v>
      </c>
      <c r="I698" s="175" t="s">
        <v>11772</v>
      </c>
      <c r="J698" s="24" t="s">
        <v>8637</v>
      </c>
      <c r="K698" s="175" t="s">
        <v>11771</v>
      </c>
      <c r="L698" s="197" t="s">
        <v>11762</v>
      </c>
      <c r="M698" s="198">
        <f t="shared" si="63"/>
        <v>36923</v>
      </c>
      <c r="N698" s="198">
        <f t="shared" si="62"/>
        <v>37011</v>
      </c>
      <c r="Q698" s="181" t="s">
        <v>2674</v>
      </c>
      <c r="T698" s="6" t="s">
        <v>11304</v>
      </c>
      <c r="U698">
        <v>20540</v>
      </c>
      <c r="V698" s="6" t="s">
        <v>9144</v>
      </c>
      <c r="X698" t="s">
        <v>11235</v>
      </c>
      <c r="Y698" t="s">
        <v>11283</v>
      </c>
    </row>
    <row r="699" spans="1:25" x14ac:dyDescent="0.25">
      <c r="A699" s="175" t="s">
        <v>11571</v>
      </c>
      <c r="B699" t="s">
        <v>11711</v>
      </c>
      <c r="C699" s="179" t="str">
        <f t="shared" si="58"/>
        <v>CM:WQXTEST27576:M200104</v>
      </c>
      <c r="D699" s="178" t="s">
        <v>11775</v>
      </c>
      <c r="E699" s="178" t="s">
        <v>11774</v>
      </c>
      <c r="F699" s="278" t="s">
        <v>11594</v>
      </c>
      <c r="G699" s="69">
        <f t="shared" si="59"/>
        <v>36892</v>
      </c>
      <c r="H699" s="69">
        <f t="shared" si="60"/>
        <v>37256</v>
      </c>
      <c r="I699" s="175" t="s">
        <v>11772</v>
      </c>
      <c r="J699" s="24" t="s">
        <v>8637</v>
      </c>
      <c r="K699" s="175" t="s">
        <v>11771</v>
      </c>
      <c r="L699" s="197" t="s">
        <v>11762</v>
      </c>
      <c r="M699" s="198">
        <f t="shared" si="63"/>
        <v>36923</v>
      </c>
      <c r="N699" s="198">
        <f t="shared" si="62"/>
        <v>37011</v>
      </c>
      <c r="Q699" t="s">
        <v>10005</v>
      </c>
      <c r="T699" s="6" t="s">
        <v>11304</v>
      </c>
      <c r="U699">
        <v>14.11</v>
      </c>
      <c r="V699" s="175" t="s">
        <v>11576</v>
      </c>
      <c r="X699" t="s">
        <v>11235</v>
      </c>
      <c r="Y699" t="s">
        <v>11283</v>
      </c>
    </row>
    <row r="700" spans="1:25" x14ac:dyDescent="0.25">
      <c r="A700" s="175" t="s">
        <v>11571</v>
      </c>
      <c r="B700" t="s">
        <v>11711</v>
      </c>
      <c r="C700" s="179" t="str">
        <f t="shared" si="58"/>
        <v>CM:WQXTEST27576:M200104</v>
      </c>
      <c r="D700" s="178" t="s">
        <v>11775</v>
      </c>
      <c r="E700" s="178" t="s">
        <v>11774</v>
      </c>
      <c r="F700" s="278" t="s">
        <v>11594</v>
      </c>
      <c r="G700" s="69">
        <f t="shared" si="59"/>
        <v>36892</v>
      </c>
      <c r="H700" s="69">
        <f t="shared" si="60"/>
        <v>37256</v>
      </c>
      <c r="I700" s="175" t="s">
        <v>11772</v>
      </c>
      <c r="J700" s="24" t="s">
        <v>8637</v>
      </c>
      <c r="K700" s="175" t="s">
        <v>11771</v>
      </c>
      <c r="L700" s="197" t="s">
        <v>11762</v>
      </c>
      <c r="M700" s="198">
        <f t="shared" si="63"/>
        <v>36923</v>
      </c>
      <c r="N700" s="198">
        <f t="shared" si="62"/>
        <v>37011</v>
      </c>
      <c r="Q700" s="182" t="s">
        <v>1005</v>
      </c>
      <c r="T700" s="6" t="s">
        <v>11304</v>
      </c>
      <c r="U700">
        <v>245</v>
      </c>
      <c r="V700" s="182" t="s">
        <v>8426</v>
      </c>
      <c r="X700" t="s">
        <v>11235</v>
      </c>
      <c r="Y700" t="s">
        <v>11283</v>
      </c>
    </row>
    <row r="701" spans="1:25" x14ac:dyDescent="0.25">
      <c r="A701" s="175" t="s">
        <v>11571</v>
      </c>
      <c r="B701" t="s">
        <v>11711</v>
      </c>
      <c r="C701" s="179" t="str">
        <f t="shared" si="58"/>
        <v>CM:WQXTEST27576:M200105</v>
      </c>
      <c r="D701" s="178" t="s">
        <v>11775</v>
      </c>
      <c r="E701" s="178" t="s">
        <v>11774</v>
      </c>
      <c r="F701" s="278" t="s">
        <v>11595</v>
      </c>
      <c r="G701" s="69">
        <f t="shared" si="59"/>
        <v>36892</v>
      </c>
      <c r="H701" s="69">
        <f t="shared" si="60"/>
        <v>37256</v>
      </c>
      <c r="I701" s="175" t="s">
        <v>11772</v>
      </c>
      <c r="J701" s="24" t="s">
        <v>8637</v>
      </c>
      <c r="K701" s="175" t="s">
        <v>11771</v>
      </c>
      <c r="L701" s="197" t="s">
        <v>11762</v>
      </c>
      <c r="M701" s="198">
        <f t="shared" si="63"/>
        <v>36951</v>
      </c>
      <c r="N701" s="198">
        <f t="shared" si="62"/>
        <v>37042</v>
      </c>
      <c r="Q701" s="181" t="s">
        <v>2674</v>
      </c>
      <c r="T701" s="6" t="s">
        <v>11304</v>
      </c>
      <c r="U701">
        <v>7456</v>
      </c>
      <c r="V701" s="6" t="s">
        <v>9144</v>
      </c>
      <c r="X701" t="s">
        <v>11235</v>
      </c>
      <c r="Y701" t="s">
        <v>11283</v>
      </c>
    </row>
    <row r="702" spans="1:25" x14ac:dyDescent="0.25">
      <c r="A702" s="175" t="s">
        <v>11571</v>
      </c>
      <c r="B702" t="s">
        <v>11711</v>
      </c>
      <c r="C702" s="179" t="str">
        <f t="shared" si="58"/>
        <v>CM:WQXTEST27576:M200106</v>
      </c>
      <c r="D702" s="178" t="s">
        <v>11775</v>
      </c>
      <c r="E702" s="178" t="s">
        <v>11774</v>
      </c>
      <c r="F702" s="278" t="s">
        <v>11596</v>
      </c>
      <c r="G702" s="69">
        <f t="shared" si="59"/>
        <v>36892</v>
      </c>
      <c r="H702" s="69">
        <f t="shared" si="60"/>
        <v>37256</v>
      </c>
      <c r="I702" s="175" t="s">
        <v>11772</v>
      </c>
      <c r="J702" s="24" t="s">
        <v>8637</v>
      </c>
      <c r="K702" s="175" t="s">
        <v>11771</v>
      </c>
      <c r="L702" s="197" t="s">
        <v>11762</v>
      </c>
      <c r="M702" s="198">
        <f t="shared" si="63"/>
        <v>36982</v>
      </c>
      <c r="N702" s="198">
        <f t="shared" si="62"/>
        <v>37072</v>
      </c>
      <c r="Q702" s="181" t="s">
        <v>2674</v>
      </c>
      <c r="T702" s="6" t="s">
        <v>11304</v>
      </c>
      <c r="U702">
        <v>9248</v>
      </c>
      <c r="V702" s="6" t="s">
        <v>9144</v>
      </c>
      <c r="X702" t="s">
        <v>11235</v>
      </c>
      <c r="Y702" t="s">
        <v>11283</v>
      </c>
    </row>
    <row r="703" spans="1:25" x14ac:dyDescent="0.25">
      <c r="A703" s="175" t="s">
        <v>11571</v>
      </c>
      <c r="B703" t="s">
        <v>11711</v>
      </c>
      <c r="C703" s="179" t="str">
        <f t="shared" si="58"/>
        <v>CM:WQXTEST27576:M200107</v>
      </c>
      <c r="D703" s="178" t="s">
        <v>11775</v>
      </c>
      <c r="E703" s="178" t="s">
        <v>11774</v>
      </c>
      <c r="F703" s="278" t="s">
        <v>11597</v>
      </c>
      <c r="G703" s="69">
        <f t="shared" si="59"/>
        <v>36892</v>
      </c>
      <c r="H703" s="69">
        <f t="shared" si="60"/>
        <v>37256</v>
      </c>
      <c r="I703" s="175" t="s">
        <v>11772</v>
      </c>
      <c r="J703" s="24" t="s">
        <v>8637</v>
      </c>
      <c r="K703" s="175" t="s">
        <v>11771</v>
      </c>
      <c r="L703" s="197" t="s">
        <v>11762</v>
      </c>
      <c r="M703" s="198">
        <f t="shared" si="63"/>
        <v>37012</v>
      </c>
      <c r="N703" s="198">
        <f t="shared" si="62"/>
        <v>37103</v>
      </c>
      <c r="Q703" s="181" t="s">
        <v>2674</v>
      </c>
      <c r="T703" s="6" t="s">
        <v>11304</v>
      </c>
      <c r="U703">
        <v>3337</v>
      </c>
      <c r="V703" s="6" t="s">
        <v>9144</v>
      </c>
      <c r="X703" t="s">
        <v>11235</v>
      </c>
      <c r="Y703" t="s">
        <v>11283</v>
      </c>
    </row>
    <row r="704" spans="1:25" x14ac:dyDescent="0.25">
      <c r="A704" s="175" t="s">
        <v>11571</v>
      </c>
      <c r="B704" t="s">
        <v>11711</v>
      </c>
      <c r="C704" s="179" t="str">
        <f t="shared" si="58"/>
        <v>CM:WQXTEST27576:M200107</v>
      </c>
      <c r="D704" s="178" t="s">
        <v>11775</v>
      </c>
      <c r="E704" s="178" t="s">
        <v>11774</v>
      </c>
      <c r="F704" s="278" t="s">
        <v>11597</v>
      </c>
      <c r="G704" s="69">
        <f t="shared" si="59"/>
        <v>36892</v>
      </c>
      <c r="H704" s="69">
        <f t="shared" si="60"/>
        <v>37256</v>
      </c>
      <c r="I704" s="175" t="s">
        <v>11772</v>
      </c>
      <c r="J704" s="24" t="s">
        <v>8637</v>
      </c>
      <c r="K704" s="175" t="s">
        <v>11771</v>
      </c>
      <c r="L704" s="197" t="s">
        <v>11762</v>
      </c>
      <c r="M704" s="198">
        <f t="shared" si="63"/>
        <v>37012</v>
      </c>
      <c r="N704" s="198">
        <f t="shared" si="62"/>
        <v>37103</v>
      </c>
      <c r="Q704" t="s">
        <v>10005</v>
      </c>
      <c r="T704" s="6" t="s">
        <v>11304</v>
      </c>
      <c r="U704">
        <v>27.48</v>
      </c>
      <c r="V704" s="175" t="s">
        <v>11576</v>
      </c>
      <c r="X704" t="s">
        <v>11235</v>
      </c>
      <c r="Y704" t="s">
        <v>11283</v>
      </c>
    </row>
    <row r="705" spans="1:25" x14ac:dyDescent="0.25">
      <c r="A705" s="175" t="s">
        <v>11571</v>
      </c>
      <c r="B705" t="s">
        <v>11711</v>
      </c>
      <c r="C705" s="179" t="str">
        <f t="shared" si="58"/>
        <v>CM:WQXTEST27576:M200107</v>
      </c>
      <c r="D705" s="178" t="s">
        <v>11775</v>
      </c>
      <c r="E705" s="178" t="s">
        <v>11774</v>
      </c>
      <c r="F705" s="278" t="s">
        <v>11597</v>
      </c>
      <c r="G705" s="69">
        <f t="shared" si="59"/>
        <v>36892</v>
      </c>
      <c r="H705" s="69">
        <f t="shared" si="60"/>
        <v>37256</v>
      </c>
      <c r="I705" s="175" t="s">
        <v>11772</v>
      </c>
      <c r="J705" s="24" t="s">
        <v>8637</v>
      </c>
      <c r="K705" s="175" t="s">
        <v>11771</v>
      </c>
      <c r="L705" s="197" t="s">
        <v>11762</v>
      </c>
      <c r="M705" s="198">
        <f t="shared" si="63"/>
        <v>37012</v>
      </c>
      <c r="N705" s="198">
        <f t="shared" si="62"/>
        <v>37103</v>
      </c>
      <c r="Q705" s="182" t="s">
        <v>1005</v>
      </c>
      <c r="T705" s="6" t="s">
        <v>11304</v>
      </c>
      <c r="U705">
        <v>299.10000000000002</v>
      </c>
      <c r="V705" s="182" t="s">
        <v>8426</v>
      </c>
      <c r="X705" t="s">
        <v>11235</v>
      </c>
      <c r="Y705" t="s">
        <v>11283</v>
      </c>
    </row>
    <row r="706" spans="1:25" x14ac:dyDescent="0.25">
      <c r="A706" s="175" t="s">
        <v>11571</v>
      </c>
      <c r="B706" t="s">
        <v>11711</v>
      </c>
      <c r="C706" s="179" t="str">
        <f t="shared" si="58"/>
        <v>CM:WQXTEST27576:M200108</v>
      </c>
      <c r="D706" s="178" t="s">
        <v>11775</v>
      </c>
      <c r="E706" s="178" t="s">
        <v>11774</v>
      </c>
      <c r="F706" s="278" t="s">
        <v>11598</v>
      </c>
      <c r="G706" s="69">
        <f t="shared" si="59"/>
        <v>36892</v>
      </c>
      <c r="H706" s="69">
        <f t="shared" si="60"/>
        <v>37256</v>
      </c>
      <c r="I706" s="175" t="s">
        <v>11772</v>
      </c>
      <c r="J706" s="24" t="s">
        <v>8637</v>
      </c>
      <c r="K706" s="175" t="s">
        <v>11771</v>
      </c>
      <c r="L706" s="197" t="s">
        <v>11762</v>
      </c>
      <c r="M706" s="198">
        <f t="shared" si="63"/>
        <v>37043</v>
      </c>
      <c r="N706" s="198">
        <f t="shared" si="62"/>
        <v>37134</v>
      </c>
      <c r="Q706" s="181" t="s">
        <v>2674</v>
      </c>
      <c r="T706" s="6" t="s">
        <v>11304</v>
      </c>
      <c r="U706">
        <v>5189</v>
      </c>
      <c r="V706" s="6" t="s">
        <v>9144</v>
      </c>
      <c r="X706" t="s">
        <v>11235</v>
      </c>
      <c r="Y706" t="s">
        <v>11283</v>
      </c>
    </row>
    <row r="707" spans="1:25" x14ac:dyDescent="0.25">
      <c r="A707" s="175" t="s">
        <v>11571</v>
      </c>
      <c r="B707" t="s">
        <v>11711</v>
      </c>
      <c r="C707" s="179" t="str">
        <f t="shared" si="58"/>
        <v>CM:WQXTEST27576:M200108</v>
      </c>
      <c r="D707" s="178" t="s">
        <v>11775</v>
      </c>
      <c r="E707" s="178" t="s">
        <v>11774</v>
      </c>
      <c r="F707" s="278" t="s">
        <v>11598</v>
      </c>
      <c r="G707" s="69">
        <f t="shared" si="59"/>
        <v>36892</v>
      </c>
      <c r="H707" s="69">
        <f t="shared" si="60"/>
        <v>37256</v>
      </c>
      <c r="I707" s="175" t="s">
        <v>11772</v>
      </c>
      <c r="J707" s="24" t="s">
        <v>8637</v>
      </c>
      <c r="K707" s="175" t="s">
        <v>11771</v>
      </c>
      <c r="L707" s="197" t="s">
        <v>11762</v>
      </c>
      <c r="M707" s="198">
        <f t="shared" si="63"/>
        <v>37043</v>
      </c>
      <c r="N707" s="198">
        <f t="shared" si="62"/>
        <v>37134</v>
      </c>
      <c r="Q707" t="s">
        <v>10005</v>
      </c>
      <c r="T707" s="6" t="s">
        <v>11304</v>
      </c>
      <c r="U707">
        <v>27.69</v>
      </c>
      <c r="V707" s="175" t="s">
        <v>11576</v>
      </c>
      <c r="X707" t="s">
        <v>11235</v>
      </c>
      <c r="Y707" t="s">
        <v>11283</v>
      </c>
    </row>
    <row r="708" spans="1:25" x14ac:dyDescent="0.25">
      <c r="A708" s="175" t="s">
        <v>11571</v>
      </c>
      <c r="B708" t="s">
        <v>11711</v>
      </c>
      <c r="C708" s="179" t="str">
        <f t="shared" si="58"/>
        <v>CM:WQXTEST27576:M200108</v>
      </c>
      <c r="D708" s="178" t="s">
        <v>11775</v>
      </c>
      <c r="E708" s="178" t="s">
        <v>11774</v>
      </c>
      <c r="F708" s="278" t="s">
        <v>11598</v>
      </c>
      <c r="G708" s="69">
        <f t="shared" si="59"/>
        <v>36892</v>
      </c>
      <c r="H708" s="69">
        <f t="shared" si="60"/>
        <v>37256</v>
      </c>
      <c r="I708" s="175" t="s">
        <v>11772</v>
      </c>
      <c r="J708" s="24" t="s">
        <v>8637</v>
      </c>
      <c r="K708" s="175" t="s">
        <v>11771</v>
      </c>
      <c r="L708" s="197" t="s">
        <v>11762</v>
      </c>
      <c r="M708" s="198">
        <f t="shared" si="63"/>
        <v>37043</v>
      </c>
      <c r="N708" s="198">
        <f t="shared" si="62"/>
        <v>37134</v>
      </c>
      <c r="Q708" s="182" t="s">
        <v>1005</v>
      </c>
      <c r="T708" s="6" t="s">
        <v>11304</v>
      </c>
      <c r="U708">
        <v>286.2</v>
      </c>
      <c r="V708" s="182" t="s">
        <v>8426</v>
      </c>
      <c r="X708" t="s">
        <v>11235</v>
      </c>
      <c r="Y708" t="s">
        <v>11283</v>
      </c>
    </row>
    <row r="709" spans="1:25" x14ac:dyDescent="0.25">
      <c r="A709" s="175" t="s">
        <v>11571</v>
      </c>
      <c r="B709" t="s">
        <v>11711</v>
      </c>
      <c r="C709" s="179" t="str">
        <f t="shared" si="58"/>
        <v>CM:WQXTEST27576:M200109</v>
      </c>
      <c r="D709" s="178" t="s">
        <v>11775</v>
      </c>
      <c r="E709" s="178" t="s">
        <v>11774</v>
      </c>
      <c r="F709" s="278" t="s">
        <v>11599</v>
      </c>
      <c r="G709" s="69">
        <f t="shared" si="59"/>
        <v>36892</v>
      </c>
      <c r="H709" s="69">
        <f t="shared" si="60"/>
        <v>37256</v>
      </c>
      <c r="I709" s="175" t="s">
        <v>11772</v>
      </c>
      <c r="J709" s="24" t="s">
        <v>8637</v>
      </c>
      <c r="K709" s="175" t="s">
        <v>11771</v>
      </c>
      <c r="L709" s="197" t="s">
        <v>11762</v>
      </c>
      <c r="M709" s="198">
        <f t="shared" si="63"/>
        <v>37073</v>
      </c>
      <c r="N709" s="198">
        <f t="shared" si="62"/>
        <v>37164</v>
      </c>
      <c r="Q709" s="181" t="s">
        <v>2674</v>
      </c>
      <c r="T709" s="6" t="s">
        <v>11304</v>
      </c>
      <c r="U709">
        <v>2038</v>
      </c>
      <c r="V709" s="6" t="s">
        <v>9144</v>
      </c>
      <c r="X709" t="s">
        <v>11235</v>
      </c>
      <c r="Y709" t="s">
        <v>11283</v>
      </c>
    </row>
    <row r="710" spans="1:25" x14ac:dyDescent="0.25">
      <c r="A710" s="175" t="s">
        <v>11571</v>
      </c>
      <c r="B710" t="s">
        <v>11711</v>
      </c>
      <c r="C710" s="179" t="str">
        <f t="shared" si="58"/>
        <v>CM:WQXTEST27576:M200109</v>
      </c>
      <c r="D710" s="178" t="s">
        <v>11775</v>
      </c>
      <c r="E710" s="178" t="s">
        <v>11774</v>
      </c>
      <c r="F710" s="278" t="s">
        <v>11599</v>
      </c>
      <c r="G710" s="69">
        <f t="shared" si="59"/>
        <v>36892</v>
      </c>
      <c r="H710" s="69">
        <f t="shared" si="60"/>
        <v>37256</v>
      </c>
      <c r="I710" s="175" t="s">
        <v>11772</v>
      </c>
      <c r="J710" s="24" t="s">
        <v>8637</v>
      </c>
      <c r="K710" s="175" t="s">
        <v>11771</v>
      </c>
      <c r="L710" s="197" t="s">
        <v>11762</v>
      </c>
      <c r="M710" s="198">
        <f t="shared" si="63"/>
        <v>37073</v>
      </c>
      <c r="N710" s="198">
        <f t="shared" si="62"/>
        <v>37164</v>
      </c>
      <c r="Q710" t="s">
        <v>10005</v>
      </c>
      <c r="T710" s="6" t="s">
        <v>11304</v>
      </c>
      <c r="U710">
        <v>23.68</v>
      </c>
      <c r="V710" s="175" t="s">
        <v>11576</v>
      </c>
      <c r="X710" t="s">
        <v>11235</v>
      </c>
      <c r="Y710" t="s">
        <v>11283</v>
      </c>
    </row>
    <row r="711" spans="1:25" x14ac:dyDescent="0.25">
      <c r="A711" s="175" t="s">
        <v>11571</v>
      </c>
      <c r="B711" t="s">
        <v>11711</v>
      </c>
      <c r="C711" s="179" t="str">
        <f t="shared" si="58"/>
        <v>CM:WQXTEST27576:M200109</v>
      </c>
      <c r="D711" s="178" t="s">
        <v>11775</v>
      </c>
      <c r="E711" s="178" t="s">
        <v>11774</v>
      </c>
      <c r="F711" s="278" t="s">
        <v>11599</v>
      </c>
      <c r="G711" s="69">
        <f t="shared" si="59"/>
        <v>36892</v>
      </c>
      <c r="H711" s="69">
        <f t="shared" si="60"/>
        <v>37256</v>
      </c>
      <c r="I711" s="175" t="s">
        <v>11772</v>
      </c>
      <c r="J711" s="24" t="s">
        <v>8637</v>
      </c>
      <c r="K711" s="175" t="s">
        <v>11771</v>
      </c>
      <c r="L711" s="197" t="s">
        <v>11762</v>
      </c>
      <c r="M711" s="198">
        <f t="shared" si="63"/>
        <v>37073</v>
      </c>
      <c r="N711" s="198">
        <f t="shared" si="62"/>
        <v>37164</v>
      </c>
      <c r="Q711" s="182" t="s">
        <v>1005</v>
      </c>
      <c r="T711" s="6" t="s">
        <v>11304</v>
      </c>
      <c r="U711">
        <v>322.3</v>
      </c>
      <c r="V711" s="182" t="s">
        <v>8426</v>
      </c>
      <c r="X711" t="s">
        <v>11235</v>
      </c>
      <c r="Y711" t="s">
        <v>11283</v>
      </c>
    </row>
    <row r="712" spans="1:25" x14ac:dyDescent="0.25">
      <c r="A712" s="175" t="s">
        <v>11571</v>
      </c>
      <c r="B712" t="s">
        <v>11711</v>
      </c>
      <c r="C712" s="179" t="str">
        <f t="shared" si="58"/>
        <v>CM:WQXTEST27576:M200110</v>
      </c>
      <c r="D712" s="178" t="s">
        <v>11775</v>
      </c>
      <c r="E712" s="178" t="s">
        <v>11774</v>
      </c>
      <c r="F712" s="278" t="s">
        <v>11600</v>
      </c>
      <c r="G712" s="69">
        <f t="shared" si="59"/>
        <v>36892</v>
      </c>
      <c r="H712" s="69">
        <f t="shared" si="60"/>
        <v>37256</v>
      </c>
      <c r="I712" s="175" t="s">
        <v>11772</v>
      </c>
      <c r="J712" s="24" t="s">
        <v>8637</v>
      </c>
      <c r="K712" s="175" t="s">
        <v>11771</v>
      </c>
      <c r="L712" s="197" t="s">
        <v>11762</v>
      </c>
      <c r="M712" s="198">
        <f t="shared" si="63"/>
        <v>37104</v>
      </c>
      <c r="N712" s="198">
        <f t="shared" si="62"/>
        <v>37195</v>
      </c>
      <c r="Q712" s="181" t="s">
        <v>2674</v>
      </c>
      <c r="T712" s="6" t="s">
        <v>11304</v>
      </c>
      <c r="U712">
        <v>1196</v>
      </c>
      <c r="V712" s="6" t="s">
        <v>9144</v>
      </c>
      <c r="X712" t="s">
        <v>11235</v>
      </c>
      <c r="Y712" t="s">
        <v>11283</v>
      </c>
    </row>
    <row r="713" spans="1:25" x14ac:dyDescent="0.25">
      <c r="A713" s="175" t="s">
        <v>11571</v>
      </c>
      <c r="B713" t="s">
        <v>11711</v>
      </c>
      <c r="C713" s="179" t="str">
        <f t="shared" si="58"/>
        <v>CM:WQXTEST27576:M200110</v>
      </c>
      <c r="D713" s="178" t="s">
        <v>11775</v>
      </c>
      <c r="E713" s="178" t="s">
        <v>11774</v>
      </c>
      <c r="F713" s="278" t="s">
        <v>11600</v>
      </c>
      <c r="G713" s="69">
        <f t="shared" si="59"/>
        <v>36892</v>
      </c>
      <c r="H713" s="69">
        <f t="shared" si="60"/>
        <v>37256</v>
      </c>
      <c r="I713" s="175" t="s">
        <v>11772</v>
      </c>
      <c r="J713" s="24" t="s">
        <v>8637</v>
      </c>
      <c r="K713" s="175" t="s">
        <v>11771</v>
      </c>
      <c r="L713" s="197" t="s">
        <v>11762</v>
      </c>
      <c r="M713" s="198">
        <f t="shared" si="63"/>
        <v>37104</v>
      </c>
      <c r="N713" s="198">
        <f t="shared" si="62"/>
        <v>37195</v>
      </c>
      <c r="Q713" t="s">
        <v>10005</v>
      </c>
      <c r="T713" s="6" t="s">
        <v>11304</v>
      </c>
      <c r="U713">
        <v>16.43</v>
      </c>
      <c r="V713" s="175" t="s">
        <v>11576</v>
      </c>
      <c r="X713" t="s">
        <v>11235</v>
      </c>
      <c r="Y713" t="s">
        <v>11283</v>
      </c>
    </row>
    <row r="714" spans="1:25" x14ac:dyDescent="0.25">
      <c r="A714" s="175" t="s">
        <v>11571</v>
      </c>
      <c r="B714" t="s">
        <v>11711</v>
      </c>
      <c r="C714" s="179" t="str">
        <f t="shared" si="58"/>
        <v>CM:WQXTEST27576:M200110</v>
      </c>
      <c r="D714" s="178" t="s">
        <v>11775</v>
      </c>
      <c r="E714" s="178" t="s">
        <v>11774</v>
      </c>
      <c r="F714" s="278" t="s">
        <v>11600</v>
      </c>
      <c r="G714" s="69">
        <f t="shared" si="59"/>
        <v>36892</v>
      </c>
      <c r="H714" s="69">
        <f t="shared" si="60"/>
        <v>37256</v>
      </c>
      <c r="I714" s="175" t="s">
        <v>11772</v>
      </c>
      <c r="J714" s="24" t="s">
        <v>8637</v>
      </c>
      <c r="K714" s="175" t="s">
        <v>11771</v>
      </c>
      <c r="L714" s="197" t="s">
        <v>11762</v>
      </c>
      <c r="M714" s="198">
        <f t="shared" si="63"/>
        <v>37104</v>
      </c>
      <c r="N714" s="198">
        <f t="shared" si="62"/>
        <v>37195</v>
      </c>
      <c r="Q714" s="182" t="s">
        <v>1005</v>
      </c>
      <c r="T714" s="6" t="s">
        <v>11304</v>
      </c>
      <c r="U714">
        <v>409.4</v>
      </c>
      <c r="V714" s="182" t="s">
        <v>8426</v>
      </c>
      <c r="X714" t="s">
        <v>11235</v>
      </c>
      <c r="Y714" t="s">
        <v>11283</v>
      </c>
    </row>
    <row r="715" spans="1:25" x14ac:dyDescent="0.25">
      <c r="A715" s="175" t="s">
        <v>11571</v>
      </c>
      <c r="B715" t="s">
        <v>11711</v>
      </c>
      <c r="C715" s="179" t="str">
        <f t="shared" si="58"/>
        <v>CM:WQXTEST27576:M200111</v>
      </c>
      <c r="D715" s="178" t="s">
        <v>11775</v>
      </c>
      <c r="E715" s="178" t="s">
        <v>11774</v>
      </c>
      <c r="F715" s="278" t="s">
        <v>11601</v>
      </c>
      <c r="G715" s="69">
        <f t="shared" si="59"/>
        <v>36892</v>
      </c>
      <c r="H715" s="69">
        <f t="shared" si="60"/>
        <v>37256</v>
      </c>
      <c r="I715" s="175" t="s">
        <v>11772</v>
      </c>
      <c r="J715" s="24" t="s">
        <v>8637</v>
      </c>
      <c r="K715" s="175" t="s">
        <v>11771</v>
      </c>
      <c r="L715" s="197" t="s">
        <v>11762</v>
      </c>
      <c r="M715" s="198">
        <f t="shared" si="63"/>
        <v>37135</v>
      </c>
      <c r="N715" s="198">
        <f t="shared" si="62"/>
        <v>37225</v>
      </c>
      <c r="Q715" s="181" t="s">
        <v>2674</v>
      </c>
      <c r="T715" s="6" t="s">
        <v>11304</v>
      </c>
      <c r="U715">
        <v>1108</v>
      </c>
      <c r="V715" s="6" t="s">
        <v>9144</v>
      </c>
      <c r="X715" t="s">
        <v>11235</v>
      </c>
      <c r="Y715" t="s">
        <v>11283</v>
      </c>
    </row>
    <row r="716" spans="1:25" x14ac:dyDescent="0.25">
      <c r="A716" s="175" t="s">
        <v>11571</v>
      </c>
      <c r="B716" t="s">
        <v>11711</v>
      </c>
      <c r="C716" s="179" t="str">
        <f t="shared" si="58"/>
        <v>CM:WQXTEST27576:M200111</v>
      </c>
      <c r="D716" s="178" t="s">
        <v>11775</v>
      </c>
      <c r="E716" s="178" t="s">
        <v>11774</v>
      </c>
      <c r="F716" s="278" t="s">
        <v>11601</v>
      </c>
      <c r="G716" s="69">
        <f t="shared" si="59"/>
        <v>36892</v>
      </c>
      <c r="H716" s="69">
        <f t="shared" si="60"/>
        <v>37256</v>
      </c>
      <c r="I716" s="175" t="s">
        <v>11772</v>
      </c>
      <c r="J716" s="24" t="s">
        <v>8637</v>
      </c>
      <c r="K716" s="175" t="s">
        <v>11771</v>
      </c>
      <c r="L716" s="197" t="s">
        <v>11762</v>
      </c>
      <c r="M716" s="198">
        <f t="shared" si="63"/>
        <v>37135</v>
      </c>
      <c r="N716" s="198">
        <f t="shared" si="62"/>
        <v>37225</v>
      </c>
      <c r="Q716" t="s">
        <v>10005</v>
      </c>
      <c r="T716" s="6" t="s">
        <v>11304</v>
      </c>
      <c r="U716">
        <v>11.63</v>
      </c>
      <c r="V716" s="175" t="s">
        <v>11576</v>
      </c>
      <c r="X716" t="s">
        <v>11235</v>
      </c>
      <c r="Y716" t="s">
        <v>11283</v>
      </c>
    </row>
    <row r="717" spans="1:25" x14ac:dyDescent="0.25">
      <c r="A717" s="175" t="s">
        <v>11571</v>
      </c>
      <c r="B717" t="s">
        <v>11711</v>
      </c>
      <c r="C717" s="179" t="str">
        <f t="shared" si="58"/>
        <v>CM:WQXTEST27576:M200111</v>
      </c>
      <c r="D717" s="178" t="s">
        <v>11775</v>
      </c>
      <c r="E717" s="178" t="s">
        <v>11774</v>
      </c>
      <c r="F717" s="278" t="s">
        <v>11601</v>
      </c>
      <c r="G717" s="69">
        <f t="shared" si="59"/>
        <v>36892</v>
      </c>
      <c r="H717" s="69">
        <f t="shared" si="60"/>
        <v>37256</v>
      </c>
      <c r="I717" s="175" t="s">
        <v>11772</v>
      </c>
      <c r="J717" s="24" t="s">
        <v>8637</v>
      </c>
      <c r="K717" s="175" t="s">
        <v>11771</v>
      </c>
      <c r="L717" s="197" t="s">
        <v>11762</v>
      </c>
      <c r="M717" s="198">
        <f t="shared" si="63"/>
        <v>37135</v>
      </c>
      <c r="N717" s="198">
        <f t="shared" si="62"/>
        <v>37225</v>
      </c>
      <c r="Q717" s="182" t="s">
        <v>1005</v>
      </c>
      <c r="T717" s="6" t="s">
        <v>11304</v>
      </c>
      <c r="U717">
        <v>447.8</v>
      </c>
      <c r="V717" s="182" t="s">
        <v>8426</v>
      </c>
      <c r="X717" t="s">
        <v>11235</v>
      </c>
      <c r="Y717" t="s">
        <v>11283</v>
      </c>
    </row>
    <row r="718" spans="1:25" x14ac:dyDescent="0.25">
      <c r="A718" s="175" t="s">
        <v>11571</v>
      </c>
      <c r="B718" t="s">
        <v>11711</v>
      </c>
      <c r="C718" s="179" t="str">
        <f t="shared" si="58"/>
        <v>CM:WQXTEST27576:M200112</v>
      </c>
      <c r="D718" s="178" t="s">
        <v>11775</v>
      </c>
      <c r="E718" s="178" t="s">
        <v>11774</v>
      </c>
      <c r="F718" s="278" t="s">
        <v>11602</v>
      </c>
      <c r="G718" s="69">
        <f t="shared" si="59"/>
        <v>36892</v>
      </c>
      <c r="H718" s="69">
        <f t="shared" si="60"/>
        <v>37256</v>
      </c>
      <c r="I718" s="175" t="s">
        <v>11772</v>
      </c>
      <c r="J718" s="24" t="s">
        <v>8637</v>
      </c>
      <c r="K718" s="175" t="s">
        <v>11771</v>
      </c>
      <c r="L718" s="197" t="s">
        <v>11762</v>
      </c>
      <c r="M718" s="198">
        <f t="shared" si="63"/>
        <v>37165</v>
      </c>
      <c r="N718" s="198">
        <f t="shared" si="62"/>
        <v>37256</v>
      </c>
      <c r="Q718" s="181" t="s">
        <v>2674</v>
      </c>
      <c r="T718" s="6" t="s">
        <v>11304</v>
      </c>
      <c r="U718">
        <v>1621</v>
      </c>
      <c r="V718" s="6" t="s">
        <v>9144</v>
      </c>
      <c r="X718" t="s">
        <v>11235</v>
      </c>
      <c r="Y718" t="s">
        <v>11283</v>
      </c>
    </row>
    <row r="719" spans="1:25" x14ac:dyDescent="0.25">
      <c r="A719" s="175" t="s">
        <v>11571</v>
      </c>
      <c r="B719" t="s">
        <v>11711</v>
      </c>
      <c r="C719" s="179" t="str">
        <f t="shared" si="58"/>
        <v>CM:WQXTEST27576:M200112</v>
      </c>
      <c r="D719" s="178" t="s">
        <v>11775</v>
      </c>
      <c r="E719" s="178" t="s">
        <v>11774</v>
      </c>
      <c r="F719" s="278" t="s">
        <v>11602</v>
      </c>
      <c r="G719" s="69">
        <f t="shared" si="59"/>
        <v>36892</v>
      </c>
      <c r="H719" s="69">
        <f t="shared" si="60"/>
        <v>37256</v>
      </c>
      <c r="I719" s="175" t="s">
        <v>11772</v>
      </c>
      <c r="J719" s="24" t="s">
        <v>8637</v>
      </c>
      <c r="K719" s="175" t="s">
        <v>11771</v>
      </c>
      <c r="L719" s="197" t="s">
        <v>11762</v>
      </c>
      <c r="M719" s="198">
        <f t="shared" si="63"/>
        <v>37165</v>
      </c>
      <c r="N719" s="198">
        <f t="shared" si="62"/>
        <v>37256</v>
      </c>
      <c r="Q719" t="s">
        <v>10005</v>
      </c>
      <c r="T719" s="6" t="s">
        <v>11304</v>
      </c>
      <c r="U719">
        <v>8.4700000000000006</v>
      </c>
      <c r="V719" s="175" t="s">
        <v>11576</v>
      </c>
      <c r="X719" t="s">
        <v>11235</v>
      </c>
      <c r="Y719" t="s">
        <v>11283</v>
      </c>
    </row>
    <row r="720" spans="1:25" x14ac:dyDescent="0.25">
      <c r="A720" s="175" t="s">
        <v>11571</v>
      </c>
      <c r="B720" t="s">
        <v>11711</v>
      </c>
      <c r="C720" s="179" t="str">
        <f t="shared" si="58"/>
        <v>CM:WQXTEST27576:M200112</v>
      </c>
      <c r="D720" s="178" t="s">
        <v>11775</v>
      </c>
      <c r="E720" s="178" t="s">
        <v>11774</v>
      </c>
      <c r="F720" s="278" t="s">
        <v>11602</v>
      </c>
      <c r="G720" s="69">
        <f t="shared" si="59"/>
        <v>36892</v>
      </c>
      <c r="H720" s="69">
        <f t="shared" si="60"/>
        <v>37256</v>
      </c>
      <c r="I720" s="175" t="s">
        <v>11772</v>
      </c>
      <c r="J720" s="24" t="s">
        <v>8637</v>
      </c>
      <c r="K720" s="175" t="s">
        <v>11771</v>
      </c>
      <c r="L720" s="197" t="s">
        <v>11762</v>
      </c>
      <c r="M720" s="198">
        <f t="shared" si="63"/>
        <v>37165</v>
      </c>
      <c r="N720" s="198">
        <f t="shared" si="62"/>
        <v>37256</v>
      </c>
      <c r="Q720" s="182" t="s">
        <v>1005</v>
      </c>
      <c r="T720" s="6" t="s">
        <v>11304</v>
      </c>
      <c r="U720">
        <v>448.5</v>
      </c>
      <c r="V720" s="182" t="s">
        <v>8426</v>
      </c>
      <c r="X720" t="s">
        <v>11235</v>
      </c>
      <c r="Y720" t="s">
        <v>11283</v>
      </c>
    </row>
    <row r="721" spans="1:25" x14ac:dyDescent="0.25">
      <c r="A721" s="175" t="s">
        <v>11571</v>
      </c>
      <c r="B721" t="s">
        <v>11711</v>
      </c>
      <c r="C721" s="179" t="str">
        <f t="shared" ref="C721:C784" si="64">"CM:"&amp;B721&amp;":M"&amp;LEFT(F721,4)&amp;RIGHT(F721,2)</f>
        <v>CM:WQXTEST27576:M200101</v>
      </c>
      <c r="D721" s="178" t="s">
        <v>11775</v>
      </c>
      <c r="E721" s="178" t="s">
        <v>11774</v>
      </c>
      <c r="F721" s="278" t="s">
        <v>11591</v>
      </c>
      <c r="G721" s="69">
        <f>DATE(LEFT(F721,4),1,1)</f>
        <v>36892</v>
      </c>
      <c r="H721" s="69">
        <f>DATE(LEFT(F721,4),12+1,0)</f>
        <v>37256</v>
      </c>
      <c r="I721" s="175" t="s">
        <v>11772</v>
      </c>
      <c r="J721" s="24" t="s">
        <v>8637</v>
      </c>
      <c r="K721" s="175" t="s">
        <v>11771</v>
      </c>
      <c r="L721" s="215" t="s">
        <v>11776</v>
      </c>
      <c r="M721" s="216">
        <f>DATE(LEFT(F721,4),RIGHT(F721,2)-0,1)</f>
        <v>36892</v>
      </c>
      <c r="N721" s="216">
        <f t="shared" ref="N721:N784" si="65">DATE(LEFT(F721,4),1+RIGHT(F721,2),0)</f>
        <v>36922</v>
      </c>
      <c r="Q721" s="181" t="s">
        <v>2674</v>
      </c>
      <c r="T721" s="6" t="s">
        <v>11304</v>
      </c>
      <c r="U721">
        <v>5327</v>
      </c>
      <c r="V721" s="6" t="s">
        <v>9144</v>
      </c>
      <c r="X721" t="s">
        <v>11235</v>
      </c>
      <c r="Y721" t="s">
        <v>11283</v>
      </c>
    </row>
    <row r="722" spans="1:25" x14ac:dyDescent="0.25">
      <c r="A722" s="175" t="s">
        <v>11571</v>
      </c>
      <c r="B722" t="s">
        <v>11711</v>
      </c>
      <c r="C722" s="179" t="str">
        <f t="shared" si="64"/>
        <v>CM:WQXTEST27576:M200101</v>
      </c>
      <c r="D722" s="178" t="s">
        <v>11775</v>
      </c>
      <c r="E722" s="178" t="s">
        <v>11774</v>
      </c>
      <c r="F722" s="278" t="s">
        <v>11591</v>
      </c>
      <c r="G722" s="69">
        <f t="shared" ref="G722:G785" si="66">DATE(LEFT(F722,4),1,1)</f>
        <v>36892</v>
      </c>
      <c r="H722" s="69">
        <f t="shared" ref="H722:H785" si="67">DATE(LEFT(F722,4),12+1,0)</f>
        <v>37256</v>
      </c>
      <c r="I722" s="175" t="s">
        <v>11772</v>
      </c>
      <c r="J722" s="24" t="s">
        <v>8637</v>
      </c>
      <c r="K722" s="175" t="s">
        <v>11771</v>
      </c>
      <c r="L722" s="215" t="s">
        <v>11776</v>
      </c>
      <c r="M722" s="216">
        <f>DATE(LEFT(F722,4),RIGHT(F722,2)-0,1)</f>
        <v>36892</v>
      </c>
      <c r="N722" s="216">
        <f t="shared" si="65"/>
        <v>36922</v>
      </c>
      <c r="Q722" t="s">
        <v>10005</v>
      </c>
      <c r="T722" s="6" t="s">
        <v>11304</v>
      </c>
      <c r="U722">
        <v>0.89</v>
      </c>
      <c r="V722" s="175" t="s">
        <v>11576</v>
      </c>
      <c r="X722" t="s">
        <v>11235</v>
      </c>
      <c r="Y722" t="s">
        <v>11283</v>
      </c>
    </row>
    <row r="723" spans="1:25" x14ac:dyDescent="0.25">
      <c r="A723" s="175" t="s">
        <v>11571</v>
      </c>
      <c r="B723" t="s">
        <v>11711</v>
      </c>
      <c r="C723" s="179" t="str">
        <f t="shared" si="64"/>
        <v>CM:WQXTEST27576:M200101</v>
      </c>
      <c r="D723" s="178" t="s">
        <v>11775</v>
      </c>
      <c r="E723" s="178" t="s">
        <v>11774</v>
      </c>
      <c r="F723" s="278" t="s">
        <v>11591</v>
      </c>
      <c r="G723" s="69">
        <f t="shared" si="66"/>
        <v>36892</v>
      </c>
      <c r="H723" s="69">
        <f t="shared" si="67"/>
        <v>37256</v>
      </c>
      <c r="I723" s="175" t="s">
        <v>11772</v>
      </c>
      <c r="J723" s="24" t="s">
        <v>8637</v>
      </c>
      <c r="K723" s="175" t="s">
        <v>11771</v>
      </c>
      <c r="L723" s="215" t="s">
        <v>11776</v>
      </c>
      <c r="M723" s="216">
        <f>DATE(LEFT(F723,4),RIGHT(F723,2)-0,1)</f>
        <v>36892</v>
      </c>
      <c r="N723" s="216">
        <f t="shared" si="65"/>
        <v>36922</v>
      </c>
      <c r="Q723" s="182" t="s">
        <v>1005</v>
      </c>
      <c r="T723" s="6" t="s">
        <v>11304</v>
      </c>
      <c r="U723">
        <v>412.6</v>
      </c>
      <c r="V723" s="182" t="s">
        <v>8426</v>
      </c>
      <c r="X723" t="s">
        <v>11235</v>
      </c>
      <c r="Y723" t="s">
        <v>11283</v>
      </c>
    </row>
    <row r="724" spans="1:25" x14ac:dyDescent="0.25">
      <c r="A724" s="175" t="s">
        <v>11571</v>
      </c>
      <c r="B724" t="s">
        <v>11711</v>
      </c>
      <c r="C724" s="179" t="str">
        <f t="shared" si="64"/>
        <v>CM:WQXTEST27576:M200102</v>
      </c>
      <c r="D724" s="178" t="s">
        <v>11775</v>
      </c>
      <c r="E724" s="178" t="s">
        <v>11774</v>
      </c>
      <c r="F724" s="278" t="s">
        <v>11592</v>
      </c>
      <c r="G724" s="69">
        <f t="shared" si="66"/>
        <v>36892</v>
      </c>
      <c r="H724" s="69">
        <f t="shared" si="67"/>
        <v>37256</v>
      </c>
      <c r="I724" s="175" t="s">
        <v>11772</v>
      </c>
      <c r="J724" s="24" t="s">
        <v>8637</v>
      </c>
      <c r="K724" s="175" t="s">
        <v>11771</v>
      </c>
      <c r="L724" s="215" t="s">
        <v>11776</v>
      </c>
      <c r="M724" s="216">
        <f>DATE(LEFT(F724,4),RIGHT(F724,2)-1,1)</f>
        <v>36892</v>
      </c>
      <c r="N724" s="216">
        <f t="shared" si="65"/>
        <v>36950</v>
      </c>
      <c r="Q724" s="181" t="s">
        <v>2674</v>
      </c>
      <c r="T724" s="6" t="s">
        <v>11304</v>
      </c>
      <c r="U724">
        <v>10880</v>
      </c>
      <c r="V724" s="6" t="s">
        <v>9144</v>
      </c>
      <c r="X724" t="s">
        <v>11235</v>
      </c>
      <c r="Y724" t="s">
        <v>11283</v>
      </c>
    </row>
    <row r="725" spans="1:25" x14ac:dyDescent="0.25">
      <c r="A725" s="175" t="s">
        <v>11571</v>
      </c>
      <c r="B725" t="s">
        <v>11711</v>
      </c>
      <c r="C725" s="179" t="str">
        <f t="shared" si="64"/>
        <v>CM:WQXTEST27576:M200102</v>
      </c>
      <c r="D725" s="178" t="s">
        <v>11775</v>
      </c>
      <c r="E725" s="178" t="s">
        <v>11774</v>
      </c>
      <c r="F725" s="278" t="s">
        <v>11592</v>
      </c>
      <c r="G725" s="69">
        <f t="shared" si="66"/>
        <v>36892</v>
      </c>
      <c r="H725" s="69">
        <f t="shared" si="67"/>
        <v>37256</v>
      </c>
      <c r="I725" s="175" t="s">
        <v>11772</v>
      </c>
      <c r="J725" s="24" t="s">
        <v>8637</v>
      </c>
      <c r="K725" s="175" t="s">
        <v>11771</v>
      </c>
      <c r="L725" s="215" t="s">
        <v>11776</v>
      </c>
      <c r="M725" s="216">
        <f>DATE(LEFT(F725,4),RIGHT(F725,2)-1,1)</f>
        <v>36892</v>
      </c>
      <c r="N725" s="216">
        <f t="shared" si="65"/>
        <v>36950</v>
      </c>
      <c r="Q725" t="s">
        <v>10005</v>
      </c>
      <c r="T725" s="6" t="s">
        <v>11304</v>
      </c>
      <c r="U725">
        <v>5.0199999999999996</v>
      </c>
      <c r="V725" s="175" t="s">
        <v>11576</v>
      </c>
      <c r="X725" t="s">
        <v>11235</v>
      </c>
      <c r="Y725" t="s">
        <v>11283</v>
      </c>
    </row>
    <row r="726" spans="1:25" x14ac:dyDescent="0.25">
      <c r="A726" s="175" t="s">
        <v>11571</v>
      </c>
      <c r="B726" t="s">
        <v>11711</v>
      </c>
      <c r="C726" s="179" t="str">
        <f t="shared" si="64"/>
        <v>CM:WQXTEST27576:M200102</v>
      </c>
      <c r="D726" s="178" t="s">
        <v>11775</v>
      </c>
      <c r="E726" s="178" t="s">
        <v>11774</v>
      </c>
      <c r="F726" s="278" t="s">
        <v>11592</v>
      </c>
      <c r="G726" s="69">
        <f t="shared" si="66"/>
        <v>36892</v>
      </c>
      <c r="H726" s="69">
        <f t="shared" si="67"/>
        <v>37256</v>
      </c>
      <c r="I726" s="175" t="s">
        <v>11772</v>
      </c>
      <c r="J726" s="24" t="s">
        <v>8637</v>
      </c>
      <c r="K726" s="175" t="s">
        <v>11771</v>
      </c>
      <c r="L726" s="215" t="s">
        <v>11776</v>
      </c>
      <c r="M726" s="216">
        <f>DATE(LEFT(F726,4),RIGHT(F726,2)-1,1)</f>
        <v>36892</v>
      </c>
      <c r="N726" s="216">
        <f t="shared" si="65"/>
        <v>36950</v>
      </c>
      <c r="Q726" s="182" t="s">
        <v>1005</v>
      </c>
      <c r="T726" s="6" t="s">
        <v>11304</v>
      </c>
      <c r="U726">
        <v>329.1</v>
      </c>
      <c r="V726" s="182" t="s">
        <v>8426</v>
      </c>
      <c r="X726" t="s">
        <v>11235</v>
      </c>
      <c r="Y726" t="s">
        <v>11283</v>
      </c>
    </row>
    <row r="727" spans="1:25" x14ac:dyDescent="0.25">
      <c r="A727" s="175" t="s">
        <v>11571</v>
      </c>
      <c r="B727" t="s">
        <v>11711</v>
      </c>
      <c r="C727" s="179" t="str">
        <f t="shared" si="64"/>
        <v>CM:WQXTEST27576:M200103</v>
      </c>
      <c r="D727" s="178" t="s">
        <v>11775</v>
      </c>
      <c r="E727" s="178" t="s">
        <v>11774</v>
      </c>
      <c r="F727" s="278" t="s">
        <v>11593</v>
      </c>
      <c r="G727" s="69">
        <f t="shared" si="66"/>
        <v>36892</v>
      </c>
      <c r="H727" s="69">
        <f t="shared" si="67"/>
        <v>37256</v>
      </c>
      <c r="I727" s="175" t="s">
        <v>11772</v>
      </c>
      <c r="J727" s="24" t="s">
        <v>8637</v>
      </c>
      <c r="K727" s="175" t="s">
        <v>11771</v>
      </c>
      <c r="L727" s="215" t="s">
        <v>11776</v>
      </c>
      <c r="M727" s="216">
        <f>DATE(LEFT(F727,4),RIGHT(F727,2)-2,1)</f>
        <v>36892</v>
      </c>
      <c r="N727" s="216">
        <f>DATE(LEFT(F727,4),RIGHT(F727,2),20)</f>
        <v>36970</v>
      </c>
      <c r="Q727" s="181" t="s">
        <v>2674</v>
      </c>
      <c r="T727" s="6" t="s">
        <v>11304</v>
      </c>
      <c r="U727">
        <v>17200</v>
      </c>
      <c r="V727" s="6" t="s">
        <v>9144</v>
      </c>
      <c r="X727" t="s">
        <v>11235</v>
      </c>
      <c r="Y727" t="s">
        <v>11283</v>
      </c>
    </row>
    <row r="728" spans="1:25" x14ac:dyDescent="0.25">
      <c r="A728" s="175" t="s">
        <v>11571</v>
      </c>
      <c r="B728" t="s">
        <v>11711</v>
      </c>
      <c r="C728" s="179" t="str">
        <f t="shared" si="64"/>
        <v>CM:WQXTEST27576:M200103</v>
      </c>
      <c r="D728" s="178" t="s">
        <v>11775</v>
      </c>
      <c r="E728" s="178" t="s">
        <v>11774</v>
      </c>
      <c r="F728" s="278" t="s">
        <v>11593</v>
      </c>
      <c r="G728" s="69">
        <f t="shared" si="66"/>
        <v>36892</v>
      </c>
      <c r="H728" s="69">
        <f t="shared" si="67"/>
        <v>37256</v>
      </c>
      <c r="I728" s="175" t="s">
        <v>11772</v>
      </c>
      <c r="J728" s="24" t="s">
        <v>8637</v>
      </c>
      <c r="K728" s="175" t="s">
        <v>11771</v>
      </c>
      <c r="L728" s="215" t="s">
        <v>11776</v>
      </c>
      <c r="M728" s="216">
        <f>DATE(LEFT(F728,4),RIGHT(F728,2)-2,1)</f>
        <v>36892</v>
      </c>
      <c r="N728" s="216">
        <f>DATE(LEFT(F728,4),RIGHT(F728,2),20)</f>
        <v>36970</v>
      </c>
      <c r="Q728" t="s">
        <v>10005</v>
      </c>
      <c r="T728" s="6" t="s">
        <v>11304</v>
      </c>
      <c r="U728">
        <v>7.29</v>
      </c>
      <c r="V728" s="175" t="s">
        <v>11576</v>
      </c>
      <c r="X728" t="s">
        <v>11235</v>
      </c>
      <c r="Y728" t="s">
        <v>11283</v>
      </c>
    </row>
    <row r="729" spans="1:25" x14ac:dyDescent="0.25">
      <c r="A729" s="175" t="s">
        <v>11571</v>
      </c>
      <c r="B729" t="s">
        <v>11711</v>
      </c>
      <c r="C729" s="179" t="str">
        <f t="shared" si="64"/>
        <v>CM:WQXTEST27576:M200103</v>
      </c>
      <c r="D729" s="178" t="s">
        <v>11775</v>
      </c>
      <c r="E729" s="178" t="s">
        <v>11774</v>
      </c>
      <c r="F729" s="278" t="s">
        <v>11593</v>
      </c>
      <c r="G729" s="69">
        <f t="shared" si="66"/>
        <v>36892</v>
      </c>
      <c r="H729" s="69">
        <f t="shared" si="67"/>
        <v>37256</v>
      </c>
      <c r="I729" s="175" t="s">
        <v>11772</v>
      </c>
      <c r="J729" s="24" t="s">
        <v>8637</v>
      </c>
      <c r="K729" s="175" t="s">
        <v>11771</v>
      </c>
      <c r="L729" s="215" t="s">
        <v>11776</v>
      </c>
      <c r="M729" s="216">
        <f>DATE(LEFT(F729,4),RIGHT(F729,2)-2,1)</f>
        <v>36892</v>
      </c>
      <c r="N729" s="216">
        <f>DATE(LEFT(F729,4),RIGHT(F729,2),20)</f>
        <v>36970</v>
      </c>
      <c r="Q729" s="182" t="s">
        <v>1005</v>
      </c>
      <c r="T729" s="6" t="s">
        <v>11304</v>
      </c>
      <c r="U729">
        <v>285.60000000000002</v>
      </c>
      <c r="V729" s="182" t="s">
        <v>8426</v>
      </c>
      <c r="X729" t="s">
        <v>11235</v>
      </c>
      <c r="Y729" t="s">
        <v>11283</v>
      </c>
    </row>
    <row r="730" spans="1:25" x14ac:dyDescent="0.25">
      <c r="A730" s="175" t="s">
        <v>11571</v>
      </c>
      <c r="B730" t="s">
        <v>11711</v>
      </c>
      <c r="C730" s="179" t="str">
        <f t="shared" si="64"/>
        <v>CM:WQXTEST27576:M200104</v>
      </c>
      <c r="D730" s="178" t="s">
        <v>11775</v>
      </c>
      <c r="E730" s="178" t="s">
        <v>11774</v>
      </c>
      <c r="F730" s="278" t="s">
        <v>11594</v>
      </c>
      <c r="G730" s="69">
        <f t="shared" si="66"/>
        <v>36892</v>
      </c>
      <c r="H730" s="69">
        <f t="shared" si="67"/>
        <v>37256</v>
      </c>
      <c r="I730" s="175" t="s">
        <v>11772</v>
      </c>
      <c r="J730" s="24" t="s">
        <v>8637</v>
      </c>
      <c r="K730" s="175" t="s">
        <v>11771</v>
      </c>
      <c r="L730" s="217" t="s">
        <v>6133</v>
      </c>
      <c r="M730" s="218">
        <f>DATE(LEFT(F730,4),RIGHT(F730,2)-1,21)</f>
        <v>36971</v>
      </c>
      <c r="N730" s="218">
        <f t="shared" si="65"/>
        <v>37011</v>
      </c>
      <c r="Q730" s="181" t="s">
        <v>2674</v>
      </c>
      <c r="T730" s="6" t="s">
        <v>11304</v>
      </c>
      <c r="U730">
        <v>20540</v>
      </c>
      <c r="V730" s="6" t="s">
        <v>9144</v>
      </c>
      <c r="X730" t="s">
        <v>11235</v>
      </c>
      <c r="Y730" t="s">
        <v>11283</v>
      </c>
    </row>
    <row r="731" spans="1:25" x14ac:dyDescent="0.25">
      <c r="A731" s="175" t="s">
        <v>11571</v>
      </c>
      <c r="B731" t="s">
        <v>11711</v>
      </c>
      <c r="C731" s="179" t="str">
        <f t="shared" si="64"/>
        <v>CM:WQXTEST27576:M200104</v>
      </c>
      <c r="D731" s="178" t="s">
        <v>11775</v>
      </c>
      <c r="E731" s="178" t="s">
        <v>11774</v>
      </c>
      <c r="F731" s="278" t="s">
        <v>11594</v>
      </c>
      <c r="G731" s="69">
        <f t="shared" si="66"/>
        <v>36892</v>
      </c>
      <c r="H731" s="69">
        <f t="shared" si="67"/>
        <v>37256</v>
      </c>
      <c r="I731" s="175" t="s">
        <v>11772</v>
      </c>
      <c r="J731" s="24" t="s">
        <v>8637</v>
      </c>
      <c r="K731" s="175" t="s">
        <v>11771</v>
      </c>
      <c r="L731" s="217" t="s">
        <v>6133</v>
      </c>
      <c r="M731" s="218">
        <f>DATE(LEFT(F731,4),RIGHT(F731,2)-1,21)</f>
        <v>36971</v>
      </c>
      <c r="N731" s="218">
        <f t="shared" si="65"/>
        <v>37011</v>
      </c>
      <c r="Q731" t="s">
        <v>10005</v>
      </c>
      <c r="T731" s="6" t="s">
        <v>11304</v>
      </c>
      <c r="U731">
        <v>14.11</v>
      </c>
      <c r="V731" s="175" t="s">
        <v>11576</v>
      </c>
      <c r="X731" t="s">
        <v>11235</v>
      </c>
      <c r="Y731" t="s">
        <v>11283</v>
      </c>
    </row>
    <row r="732" spans="1:25" x14ac:dyDescent="0.25">
      <c r="A732" s="175" t="s">
        <v>11571</v>
      </c>
      <c r="B732" t="s">
        <v>11711</v>
      </c>
      <c r="C732" s="179" t="str">
        <f t="shared" si="64"/>
        <v>CM:WQXTEST27576:M200104</v>
      </c>
      <c r="D732" s="178" t="s">
        <v>11775</v>
      </c>
      <c r="E732" s="178" t="s">
        <v>11774</v>
      </c>
      <c r="F732" s="278" t="s">
        <v>11594</v>
      </c>
      <c r="G732" s="69">
        <f t="shared" si="66"/>
        <v>36892</v>
      </c>
      <c r="H732" s="69">
        <f t="shared" si="67"/>
        <v>37256</v>
      </c>
      <c r="I732" s="175" t="s">
        <v>11772</v>
      </c>
      <c r="J732" s="24" t="s">
        <v>8637</v>
      </c>
      <c r="K732" s="175" t="s">
        <v>11771</v>
      </c>
      <c r="L732" s="217" t="s">
        <v>6133</v>
      </c>
      <c r="M732" s="218">
        <f>DATE(LEFT(F732,4),RIGHT(F732,2)-1,21)</f>
        <v>36971</v>
      </c>
      <c r="N732" s="218">
        <f t="shared" si="65"/>
        <v>37011</v>
      </c>
      <c r="Q732" s="182" t="s">
        <v>1005</v>
      </c>
      <c r="T732" s="6" t="s">
        <v>11304</v>
      </c>
      <c r="U732">
        <v>245</v>
      </c>
      <c r="V732" s="182" t="s">
        <v>8426</v>
      </c>
      <c r="X732" t="s">
        <v>11235</v>
      </c>
      <c r="Y732" t="s">
        <v>11283</v>
      </c>
    </row>
    <row r="733" spans="1:25" x14ac:dyDescent="0.25">
      <c r="A733" s="175" t="s">
        <v>11571</v>
      </c>
      <c r="B733" t="s">
        <v>11711</v>
      </c>
      <c r="C733" s="179" t="str">
        <f t="shared" si="64"/>
        <v>CM:WQXTEST27576:M200105</v>
      </c>
      <c r="D733" s="178" t="s">
        <v>11775</v>
      </c>
      <c r="E733" s="178" t="s">
        <v>11774</v>
      </c>
      <c r="F733" s="278" t="s">
        <v>11595</v>
      </c>
      <c r="G733" s="69">
        <f t="shared" si="66"/>
        <v>36892</v>
      </c>
      <c r="H733" s="69">
        <f t="shared" si="67"/>
        <v>37256</v>
      </c>
      <c r="I733" s="175" t="s">
        <v>11772</v>
      </c>
      <c r="J733" s="24" t="s">
        <v>8637</v>
      </c>
      <c r="K733" s="175" t="s">
        <v>11771</v>
      </c>
      <c r="L733" s="225" t="s">
        <v>6133</v>
      </c>
      <c r="M733" s="226">
        <f>DATE(LEFT(F733,4),RIGHT(F733,2)-2,21)</f>
        <v>36971</v>
      </c>
      <c r="N733" s="226">
        <f t="shared" si="65"/>
        <v>37042</v>
      </c>
      <c r="Q733" s="181" t="s">
        <v>2674</v>
      </c>
      <c r="T733" s="6" t="s">
        <v>11304</v>
      </c>
      <c r="U733">
        <v>7456</v>
      </c>
      <c r="V733" s="6" t="s">
        <v>9144</v>
      </c>
      <c r="X733" t="s">
        <v>11235</v>
      </c>
      <c r="Y733" t="s">
        <v>11283</v>
      </c>
    </row>
    <row r="734" spans="1:25" x14ac:dyDescent="0.25">
      <c r="A734" s="175" t="s">
        <v>11571</v>
      </c>
      <c r="B734" t="s">
        <v>11711</v>
      </c>
      <c r="C734" s="179" t="str">
        <f t="shared" si="64"/>
        <v>CM:WQXTEST27576:M200106</v>
      </c>
      <c r="D734" s="178" t="s">
        <v>11775</v>
      </c>
      <c r="E734" s="178" t="s">
        <v>11774</v>
      </c>
      <c r="F734" s="278" t="s">
        <v>11596</v>
      </c>
      <c r="G734" s="69">
        <f t="shared" si="66"/>
        <v>36892</v>
      </c>
      <c r="H734" s="69">
        <f t="shared" si="67"/>
        <v>37256</v>
      </c>
      <c r="I734" s="175" t="s">
        <v>11772</v>
      </c>
      <c r="J734" s="24" t="s">
        <v>8637</v>
      </c>
      <c r="K734" s="175" t="s">
        <v>11771</v>
      </c>
      <c r="L734" s="225" t="s">
        <v>6133</v>
      </c>
      <c r="M734" s="226">
        <f>DATE(LEFT(F734,4),RIGHT(F734,2)-3,21)</f>
        <v>36971</v>
      </c>
      <c r="N734" s="226">
        <f t="shared" si="65"/>
        <v>37072</v>
      </c>
      <c r="Q734" s="181" t="s">
        <v>2674</v>
      </c>
      <c r="T734" s="6" t="s">
        <v>11304</v>
      </c>
      <c r="U734">
        <v>9248</v>
      </c>
      <c r="V734" s="6" t="s">
        <v>9144</v>
      </c>
      <c r="X734" t="s">
        <v>11235</v>
      </c>
      <c r="Y734" t="s">
        <v>11283</v>
      </c>
    </row>
    <row r="735" spans="1:25" x14ac:dyDescent="0.25">
      <c r="A735" s="175" t="s">
        <v>11571</v>
      </c>
      <c r="B735" t="s">
        <v>11711</v>
      </c>
      <c r="C735" s="179" t="str">
        <f t="shared" si="64"/>
        <v>CM:WQXTEST27576:M200107</v>
      </c>
      <c r="D735" s="178" t="s">
        <v>11775</v>
      </c>
      <c r="E735" s="178" t="s">
        <v>11774</v>
      </c>
      <c r="F735" s="278" t="s">
        <v>11597</v>
      </c>
      <c r="G735" s="69">
        <f t="shared" si="66"/>
        <v>36892</v>
      </c>
      <c r="H735" s="69">
        <f t="shared" si="67"/>
        <v>37256</v>
      </c>
      <c r="I735" s="175" t="s">
        <v>11772</v>
      </c>
      <c r="J735" s="24" t="s">
        <v>8637</v>
      </c>
      <c r="K735" s="175" t="s">
        <v>11771</v>
      </c>
      <c r="L735" s="219" t="s">
        <v>11777</v>
      </c>
      <c r="M735" s="220">
        <f>DATE(LEFT(F735,4),RIGHT(F735,2)-1,21)</f>
        <v>37063</v>
      </c>
      <c r="N735" s="220">
        <f t="shared" si="65"/>
        <v>37103</v>
      </c>
      <c r="Q735" s="181" t="s">
        <v>2674</v>
      </c>
      <c r="T735" s="6" t="s">
        <v>11304</v>
      </c>
      <c r="U735">
        <v>3337</v>
      </c>
      <c r="V735" s="6" t="s">
        <v>9144</v>
      </c>
      <c r="X735" t="s">
        <v>11235</v>
      </c>
      <c r="Y735" t="s">
        <v>11283</v>
      </c>
    </row>
    <row r="736" spans="1:25" x14ac:dyDescent="0.25">
      <c r="A736" s="175" t="s">
        <v>11571</v>
      </c>
      <c r="B736" t="s">
        <v>11711</v>
      </c>
      <c r="C736" s="179" t="str">
        <f t="shared" si="64"/>
        <v>CM:WQXTEST27576:M200107</v>
      </c>
      <c r="D736" s="178" t="s">
        <v>11775</v>
      </c>
      <c r="E736" s="178" t="s">
        <v>11774</v>
      </c>
      <c r="F736" s="278" t="s">
        <v>11597</v>
      </c>
      <c r="G736" s="69">
        <f t="shared" si="66"/>
        <v>36892</v>
      </c>
      <c r="H736" s="69">
        <f t="shared" si="67"/>
        <v>37256</v>
      </c>
      <c r="I736" s="175" t="s">
        <v>11772</v>
      </c>
      <c r="J736" s="24" t="s">
        <v>8637</v>
      </c>
      <c r="K736" s="175" t="s">
        <v>11771</v>
      </c>
      <c r="L736" s="219" t="s">
        <v>11777</v>
      </c>
      <c r="M736" s="220">
        <f>DATE(LEFT(F736,4),RIGHT(F736,2)-1,21)</f>
        <v>37063</v>
      </c>
      <c r="N736" s="220">
        <f t="shared" si="65"/>
        <v>37103</v>
      </c>
      <c r="Q736" t="s">
        <v>10005</v>
      </c>
      <c r="T736" s="6" t="s">
        <v>11304</v>
      </c>
      <c r="U736">
        <v>27.48</v>
      </c>
      <c r="V736" s="175" t="s">
        <v>11576</v>
      </c>
      <c r="X736" t="s">
        <v>11235</v>
      </c>
      <c r="Y736" t="s">
        <v>11283</v>
      </c>
    </row>
    <row r="737" spans="1:25" x14ac:dyDescent="0.25">
      <c r="A737" s="175" t="s">
        <v>11571</v>
      </c>
      <c r="B737" t="s">
        <v>11711</v>
      </c>
      <c r="C737" s="179" t="str">
        <f t="shared" si="64"/>
        <v>CM:WQXTEST27576:M200107</v>
      </c>
      <c r="D737" s="178" t="s">
        <v>11775</v>
      </c>
      <c r="E737" s="178" t="s">
        <v>11774</v>
      </c>
      <c r="F737" s="278" t="s">
        <v>11597</v>
      </c>
      <c r="G737" s="69">
        <f t="shared" si="66"/>
        <v>36892</v>
      </c>
      <c r="H737" s="69">
        <f t="shared" si="67"/>
        <v>37256</v>
      </c>
      <c r="I737" s="175" t="s">
        <v>11772</v>
      </c>
      <c r="J737" s="24" t="s">
        <v>8637</v>
      </c>
      <c r="K737" s="175" t="s">
        <v>11771</v>
      </c>
      <c r="L737" s="219" t="s">
        <v>11777</v>
      </c>
      <c r="M737" s="220">
        <f>DATE(LEFT(F737,4),RIGHT(F737,2)-1,21)</f>
        <v>37063</v>
      </c>
      <c r="N737" s="220">
        <f t="shared" si="65"/>
        <v>37103</v>
      </c>
      <c r="Q737" s="182" t="s">
        <v>1005</v>
      </c>
      <c r="T737" s="6" t="s">
        <v>11304</v>
      </c>
      <c r="U737">
        <v>299.10000000000002</v>
      </c>
      <c r="V737" s="182" t="s">
        <v>8426</v>
      </c>
      <c r="X737" t="s">
        <v>11235</v>
      </c>
      <c r="Y737" t="s">
        <v>11283</v>
      </c>
    </row>
    <row r="738" spans="1:25" x14ac:dyDescent="0.25">
      <c r="A738" s="175" t="s">
        <v>11571</v>
      </c>
      <c r="B738" t="s">
        <v>11711</v>
      </c>
      <c r="C738" s="179" t="str">
        <f t="shared" si="64"/>
        <v>CM:WQXTEST27576:M200108</v>
      </c>
      <c r="D738" s="178" t="s">
        <v>11775</v>
      </c>
      <c r="E738" s="178" t="s">
        <v>11774</v>
      </c>
      <c r="F738" s="278" t="s">
        <v>11598</v>
      </c>
      <c r="G738" s="69">
        <f t="shared" si="66"/>
        <v>36892</v>
      </c>
      <c r="H738" s="69">
        <f t="shared" si="67"/>
        <v>37256</v>
      </c>
      <c r="I738" s="175" t="s">
        <v>11772</v>
      </c>
      <c r="J738" s="24" t="s">
        <v>8637</v>
      </c>
      <c r="K738" s="175" t="s">
        <v>11771</v>
      </c>
      <c r="L738" s="219" t="s">
        <v>11777</v>
      </c>
      <c r="M738" s="220">
        <f>DATE(LEFT(F738,4),RIGHT(F738,2)-2,21)</f>
        <v>37063</v>
      </c>
      <c r="N738" s="220">
        <f t="shared" si="65"/>
        <v>37134</v>
      </c>
      <c r="Q738" s="181" t="s">
        <v>2674</v>
      </c>
      <c r="T738" s="6" t="s">
        <v>11304</v>
      </c>
      <c r="U738">
        <v>5189</v>
      </c>
      <c r="V738" s="6" t="s">
        <v>9144</v>
      </c>
      <c r="X738" t="s">
        <v>11235</v>
      </c>
      <c r="Y738" t="s">
        <v>11283</v>
      </c>
    </row>
    <row r="739" spans="1:25" x14ac:dyDescent="0.25">
      <c r="A739" s="175" t="s">
        <v>11571</v>
      </c>
      <c r="B739" t="s">
        <v>11711</v>
      </c>
      <c r="C739" s="179" t="str">
        <f t="shared" si="64"/>
        <v>CM:WQXTEST27576:M200108</v>
      </c>
      <c r="D739" s="178" t="s">
        <v>11775</v>
      </c>
      <c r="E739" s="178" t="s">
        <v>11774</v>
      </c>
      <c r="F739" s="278" t="s">
        <v>11598</v>
      </c>
      <c r="G739" s="69">
        <f t="shared" si="66"/>
        <v>36892</v>
      </c>
      <c r="H739" s="69">
        <f t="shared" si="67"/>
        <v>37256</v>
      </c>
      <c r="I739" s="175" t="s">
        <v>11772</v>
      </c>
      <c r="J739" s="24" t="s">
        <v>8637</v>
      </c>
      <c r="K739" s="175" t="s">
        <v>11771</v>
      </c>
      <c r="L739" s="219" t="s">
        <v>11777</v>
      </c>
      <c r="M739" s="220">
        <f>DATE(LEFT(F739,4),RIGHT(F739,2)-2,21)</f>
        <v>37063</v>
      </c>
      <c r="N739" s="220">
        <f t="shared" si="65"/>
        <v>37134</v>
      </c>
      <c r="Q739" t="s">
        <v>10005</v>
      </c>
      <c r="T739" s="6" t="s">
        <v>11304</v>
      </c>
      <c r="U739">
        <v>27.69</v>
      </c>
      <c r="V739" s="175" t="s">
        <v>11576</v>
      </c>
      <c r="X739" t="s">
        <v>11235</v>
      </c>
      <c r="Y739" t="s">
        <v>11283</v>
      </c>
    </row>
    <row r="740" spans="1:25" x14ac:dyDescent="0.25">
      <c r="A740" s="175" t="s">
        <v>11571</v>
      </c>
      <c r="B740" t="s">
        <v>11711</v>
      </c>
      <c r="C740" s="179" t="str">
        <f t="shared" si="64"/>
        <v>CM:WQXTEST27576:M200108</v>
      </c>
      <c r="D740" s="178" t="s">
        <v>11775</v>
      </c>
      <c r="E740" s="178" t="s">
        <v>11774</v>
      </c>
      <c r="F740" s="278" t="s">
        <v>11598</v>
      </c>
      <c r="G740" s="69">
        <f t="shared" si="66"/>
        <v>36892</v>
      </c>
      <c r="H740" s="69">
        <f t="shared" si="67"/>
        <v>37256</v>
      </c>
      <c r="I740" s="175" t="s">
        <v>11772</v>
      </c>
      <c r="J740" s="24" t="s">
        <v>8637</v>
      </c>
      <c r="K740" s="175" t="s">
        <v>11771</v>
      </c>
      <c r="L740" s="219" t="s">
        <v>11777</v>
      </c>
      <c r="M740" s="220">
        <f>DATE(LEFT(F740,4),RIGHT(F740,2)-2,21)</f>
        <v>37063</v>
      </c>
      <c r="N740" s="220">
        <f t="shared" si="65"/>
        <v>37134</v>
      </c>
      <c r="Q740" s="182" t="s">
        <v>1005</v>
      </c>
      <c r="T740" s="6" t="s">
        <v>11304</v>
      </c>
      <c r="U740">
        <v>286.2</v>
      </c>
      <c r="V740" s="182" t="s">
        <v>8426</v>
      </c>
      <c r="X740" t="s">
        <v>11235</v>
      </c>
      <c r="Y740" t="s">
        <v>11283</v>
      </c>
    </row>
    <row r="741" spans="1:25" x14ac:dyDescent="0.25">
      <c r="A741" s="175" t="s">
        <v>11571</v>
      </c>
      <c r="B741" t="s">
        <v>11711</v>
      </c>
      <c r="C741" s="179" t="str">
        <f t="shared" si="64"/>
        <v>CM:WQXTEST27576:M200109</v>
      </c>
      <c r="D741" s="178" t="s">
        <v>11775</v>
      </c>
      <c r="E741" s="178" t="s">
        <v>11774</v>
      </c>
      <c r="F741" s="278" t="s">
        <v>11599</v>
      </c>
      <c r="G741" s="69">
        <f t="shared" si="66"/>
        <v>36892</v>
      </c>
      <c r="H741" s="69">
        <f t="shared" si="67"/>
        <v>37256</v>
      </c>
      <c r="I741" s="175" t="s">
        <v>11772</v>
      </c>
      <c r="J741" s="24" t="s">
        <v>8637</v>
      </c>
      <c r="K741" s="175" t="s">
        <v>11771</v>
      </c>
      <c r="L741" s="219" t="s">
        <v>11777</v>
      </c>
      <c r="M741" s="220">
        <f>DATE(LEFT(F741,4),RIGHT(F741,2)-3,21)</f>
        <v>37063</v>
      </c>
      <c r="N741" s="220">
        <f t="shared" si="65"/>
        <v>37164</v>
      </c>
      <c r="Q741" s="181" t="s">
        <v>2674</v>
      </c>
      <c r="T741" s="6" t="s">
        <v>11304</v>
      </c>
      <c r="U741">
        <v>2038</v>
      </c>
      <c r="V741" s="6" t="s">
        <v>9144</v>
      </c>
      <c r="X741" t="s">
        <v>11235</v>
      </c>
      <c r="Y741" t="s">
        <v>11283</v>
      </c>
    </row>
    <row r="742" spans="1:25" x14ac:dyDescent="0.25">
      <c r="A742" s="175" t="s">
        <v>11571</v>
      </c>
      <c r="B742" t="s">
        <v>11711</v>
      </c>
      <c r="C742" s="179" t="str">
        <f t="shared" si="64"/>
        <v>CM:WQXTEST27576:M200109</v>
      </c>
      <c r="D742" s="178" t="s">
        <v>11775</v>
      </c>
      <c r="E742" s="178" t="s">
        <v>11774</v>
      </c>
      <c r="F742" s="278" t="s">
        <v>11599</v>
      </c>
      <c r="G742" s="69">
        <f t="shared" si="66"/>
        <v>36892</v>
      </c>
      <c r="H742" s="69">
        <f t="shared" si="67"/>
        <v>37256</v>
      </c>
      <c r="I742" s="175" t="s">
        <v>11772</v>
      </c>
      <c r="J742" s="24" t="s">
        <v>8637</v>
      </c>
      <c r="K742" s="175" t="s">
        <v>11771</v>
      </c>
      <c r="L742" s="219" t="s">
        <v>11777</v>
      </c>
      <c r="M742" s="220">
        <f>DATE(LEFT(F742,4),RIGHT(F742,2)-3,21)</f>
        <v>37063</v>
      </c>
      <c r="N742" s="220">
        <f t="shared" si="65"/>
        <v>37164</v>
      </c>
      <c r="Q742" t="s">
        <v>10005</v>
      </c>
      <c r="T742" s="6" t="s">
        <v>11304</v>
      </c>
      <c r="U742">
        <v>23.68</v>
      </c>
      <c r="V742" s="175" t="s">
        <v>11576</v>
      </c>
      <c r="X742" t="s">
        <v>11235</v>
      </c>
      <c r="Y742" t="s">
        <v>11283</v>
      </c>
    </row>
    <row r="743" spans="1:25" x14ac:dyDescent="0.25">
      <c r="A743" s="175" t="s">
        <v>11571</v>
      </c>
      <c r="B743" t="s">
        <v>11711</v>
      </c>
      <c r="C743" s="179" t="str">
        <f t="shared" si="64"/>
        <v>CM:WQXTEST27576:M200109</v>
      </c>
      <c r="D743" s="178" t="s">
        <v>11775</v>
      </c>
      <c r="E743" s="178" t="s">
        <v>11774</v>
      </c>
      <c r="F743" s="278" t="s">
        <v>11599</v>
      </c>
      <c r="G743" s="69">
        <f t="shared" si="66"/>
        <v>36892</v>
      </c>
      <c r="H743" s="69">
        <f t="shared" si="67"/>
        <v>37256</v>
      </c>
      <c r="I743" s="175" t="s">
        <v>11772</v>
      </c>
      <c r="J743" s="24" t="s">
        <v>8637</v>
      </c>
      <c r="K743" s="175" t="s">
        <v>11771</v>
      </c>
      <c r="L743" s="219" t="s">
        <v>11777</v>
      </c>
      <c r="M743" s="220">
        <f>DATE(LEFT(F743,4),RIGHT(F743,2)-3,21)</f>
        <v>37063</v>
      </c>
      <c r="N743" s="220">
        <f t="shared" si="65"/>
        <v>37164</v>
      </c>
      <c r="Q743" s="182" t="s">
        <v>1005</v>
      </c>
      <c r="T743" s="6" t="s">
        <v>11304</v>
      </c>
      <c r="U743">
        <v>322.3</v>
      </c>
      <c r="V743" s="182" t="s">
        <v>8426</v>
      </c>
      <c r="X743" t="s">
        <v>11235</v>
      </c>
      <c r="Y743" t="s">
        <v>11283</v>
      </c>
    </row>
    <row r="744" spans="1:25" x14ac:dyDescent="0.25">
      <c r="A744" s="175" t="s">
        <v>11571</v>
      </c>
      <c r="B744" t="s">
        <v>11711</v>
      </c>
      <c r="C744" s="179" t="str">
        <f t="shared" si="64"/>
        <v>CM:WQXTEST27576:M200110</v>
      </c>
      <c r="D744" s="178" t="s">
        <v>11775</v>
      </c>
      <c r="E744" s="178" t="s">
        <v>11774</v>
      </c>
      <c r="F744" s="278" t="s">
        <v>11600</v>
      </c>
      <c r="G744" s="69">
        <f t="shared" si="66"/>
        <v>36892</v>
      </c>
      <c r="H744" s="69">
        <f t="shared" si="67"/>
        <v>37256</v>
      </c>
      <c r="I744" s="175" t="s">
        <v>11772</v>
      </c>
      <c r="J744" s="24" t="s">
        <v>8637</v>
      </c>
      <c r="K744" s="175" t="s">
        <v>11771</v>
      </c>
      <c r="L744" s="221" t="s">
        <v>11778</v>
      </c>
      <c r="M744" s="222">
        <f>DATE(LEFT(F744,4),RIGHT(F744,2)-1,21)</f>
        <v>37155</v>
      </c>
      <c r="N744" s="222">
        <f t="shared" si="65"/>
        <v>37195</v>
      </c>
      <c r="Q744" s="181" t="s">
        <v>2674</v>
      </c>
      <c r="T744" s="6" t="s">
        <v>11304</v>
      </c>
      <c r="U744">
        <v>1196</v>
      </c>
      <c r="V744" s="6" t="s">
        <v>9144</v>
      </c>
      <c r="X744" t="s">
        <v>11235</v>
      </c>
      <c r="Y744" t="s">
        <v>11283</v>
      </c>
    </row>
    <row r="745" spans="1:25" x14ac:dyDescent="0.25">
      <c r="A745" s="175" t="s">
        <v>11571</v>
      </c>
      <c r="B745" t="s">
        <v>11711</v>
      </c>
      <c r="C745" s="179" t="str">
        <f t="shared" si="64"/>
        <v>CM:WQXTEST27576:M200110</v>
      </c>
      <c r="D745" s="178" t="s">
        <v>11775</v>
      </c>
      <c r="E745" s="178" t="s">
        <v>11774</v>
      </c>
      <c r="F745" s="278" t="s">
        <v>11600</v>
      </c>
      <c r="G745" s="69">
        <f t="shared" si="66"/>
        <v>36892</v>
      </c>
      <c r="H745" s="69">
        <f t="shared" si="67"/>
        <v>37256</v>
      </c>
      <c r="I745" s="175" t="s">
        <v>11772</v>
      </c>
      <c r="J745" s="24" t="s">
        <v>8637</v>
      </c>
      <c r="K745" s="175" t="s">
        <v>11771</v>
      </c>
      <c r="L745" s="221" t="s">
        <v>11778</v>
      </c>
      <c r="M745" s="222">
        <f>DATE(LEFT(F745,4),RIGHT(F745,2)-1,21)</f>
        <v>37155</v>
      </c>
      <c r="N745" s="222">
        <f t="shared" si="65"/>
        <v>37195</v>
      </c>
      <c r="Q745" t="s">
        <v>10005</v>
      </c>
      <c r="T745" s="6" t="s">
        <v>11304</v>
      </c>
      <c r="U745">
        <v>16.43</v>
      </c>
      <c r="V745" s="175" t="s">
        <v>11576</v>
      </c>
      <c r="X745" t="s">
        <v>11235</v>
      </c>
      <c r="Y745" t="s">
        <v>11283</v>
      </c>
    </row>
    <row r="746" spans="1:25" x14ac:dyDescent="0.25">
      <c r="A746" s="175" t="s">
        <v>11571</v>
      </c>
      <c r="B746" t="s">
        <v>11711</v>
      </c>
      <c r="C746" s="179" t="str">
        <f t="shared" si="64"/>
        <v>CM:WQXTEST27576:M200110</v>
      </c>
      <c r="D746" s="178" t="s">
        <v>11775</v>
      </c>
      <c r="E746" s="178" t="s">
        <v>11774</v>
      </c>
      <c r="F746" s="278" t="s">
        <v>11600</v>
      </c>
      <c r="G746" s="69">
        <f t="shared" si="66"/>
        <v>36892</v>
      </c>
      <c r="H746" s="69">
        <f t="shared" si="67"/>
        <v>37256</v>
      </c>
      <c r="I746" s="175" t="s">
        <v>11772</v>
      </c>
      <c r="J746" s="24" t="s">
        <v>8637</v>
      </c>
      <c r="K746" s="175" t="s">
        <v>11771</v>
      </c>
      <c r="L746" s="221" t="s">
        <v>11778</v>
      </c>
      <c r="M746" s="222">
        <f>DATE(LEFT(F746,4),RIGHT(F746,2)-1,21)</f>
        <v>37155</v>
      </c>
      <c r="N746" s="222">
        <f t="shared" si="65"/>
        <v>37195</v>
      </c>
      <c r="Q746" s="182" t="s">
        <v>1005</v>
      </c>
      <c r="T746" s="6" t="s">
        <v>11304</v>
      </c>
      <c r="U746">
        <v>409.4</v>
      </c>
      <c r="V746" s="182" t="s">
        <v>8426</v>
      </c>
      <c r="X746" t="s">
        <v>11235</v>
      </c>
      <c r="Y746" t="s">
        <v>11283</v>
      </c>
    </row>
    <row r="747" spans="1:25" x14ac:dyDescent="0.25">
      <c r="A747" s="175" t="s">
        <v>11571</v>
      </c>
      <c r="B747" t="s">
        <v>11711</v>
      </c>
      <c r="C747" s="179" t="str">
        <f t="shared" si="64"/>
        <v>CM:WQXTEST27576:M200111</v>
      </c>
      <c r="D747" s="178" t="s">
        <v>11775</v>
      </c>
      <c r="E747" s="178" t="s">
        <v>11774</v>
      </c>
      <c r="F747" s="278" t="s">
        <v>11601</v>
      </c>
      <c r="G747" s="69">
        <f t="shared" si="66"/>
        <v>36892</v>
      </c>
      <c r="H747" s="69">
        <f t="shared" si="67"/>
        <v>37256</v>
      </c>
      <c r="I747" s="175" t="s">
        <v>11772</v>
      </c>
      <c r="J747" s="24" t="s">
        <v>8637</v>
      </c>
      <c r="K747" s="175" t="s">
        <v>11771</v>
      </c>
      <c r="L747" s="221" t="s">
        <v>11778</v>
      </c>
      <c r="M747" s="222">
        <f>DATE(LEFT(F747,4),RIGHT(F747,2)-2,21)</f>
        <v>37155</v>
      </c>
      <c r="N747" s="222">
        <f t="shared" si="65"/>
        <v>37225</v>
      </c>
      <c r="Q747" s="181" t="s">
        <v>2674</v>
      </c>
      <c r="T747" s="6" t="s">
        <v>11304</v>
      </c>
      <c r="U747">
        <v>1108</v>
      </c>
      <c r="V747" s="6" t="s">
        <v>9144</v>
      </c>
      <c r="X747" t="s">
        <v>11235</v>
      </c>
      <c r="Y747" t="s">
        <v>11283</v>
      </c>
    </row>
    <row r="748" spans="1:25" x14ac:dyDescent="0.25">
      <c r="A748" s="175" t="s">
        <v>11571</v>
      </c>
      <c r="B748" t="s">
        <v>11711</v>
      </c>
      <c r="C748" s="179" t="str">
        <f t="shared" si="64"/>
        <v>CM:WQXTEST27576:M200111</v>
      </c>
      <c r="D748" s="178" t="s">
        <v>11775</v>
      </c>
      <c r="E748" s="178" t="s">
        <v>11774</v>
      </c>
      <c r="F748" s="278" t="s">
        <v>11601</v>
      </c>
      <c r="G748" s="69">
        <f t="shared" si="66"/>
        <v>36892</v>
      </c>
      <c r="H748" s="69">
        <f t="shared" si="67"/>
        <v>37256</v>
      </c>
      <c r="I748" s="175" t="s">
        <v>11772</v>
      </c>
      <c r="J748" s="24" t="s">
        <v>8637</v>
      </c>
      <c r="K748" s="175" t="s">
        <v>11771</v>
      </c>
      <c r="L748" s="221" t="s">
        <v>11778</v>
      </c>
      <c r="M748" s="222">
        <f>DATE(LEFT(F748,4),RIGHT(F748,2)-2,21)</f>
        <v>37155</v>
      </c>
      <c r="N748" s="222">
        <f t="shared" si="65"/>
        <v>37225</v>
      </c>
      <c r="Q748" t="s">
        <v>10005</v>
      </c>
      <c r="T748" s="6" t="s">
        <v>11304</v>
      </c>
      <c r="U748">
        <v>11.63</v>
      </c>
      <c r="V748" s="175" t="s">
        <v>11576</v>
      </c>
      <c r="X748" t="s">
        <v>11235</v>
      </c>
      <c r="Y748" t="s">
        <v>11283</v>
      </c>
    </row>
    <row r="749" spans="1:25" x14ac:dyDescent="0.25">
      <c r="A749" s="175" t="s">
        <v>11571</v>
      </c>
      <c r="B749" t="s">
        <v>11711</v>
      </c>
      <c r="C749" s="179" t="str">
        <f t="shared" si="64"/>
        <v>CM:WQXTEST27576:M200111</v>
      </c>
      <c r="D749" s="178" t="s">
        <v>11775</v>
      </c>
      <c r="E749" s="178" t="s">
        <v>11774</v>
      </c>
      <c r="F749" s="278" t="s">
        <v>11601</v>
      </c>
      <c r="G749" s="69">
        <f t="shared" si="66"/>
        <v>36892</v>
      </c>
      <c r="H749" s="69">
        <f t="shared" si="67"/>
        <v>37256</v>
      </c>
      <c r="I749" s="175" t="s">
        <v>11772</v>
      </c>
      <c r="J749" s="24" t="s">
        <v>8637</v>
      </c>
      <c r="K749" s="175" t="s">
        <v>11771</v>
      </c>
      <c r="L749" s="221" t="s">
        <v>11778</v>
      </c>
      <c r="M749" s="222">
        <f>DATE(LEFT(F749,4),RIGHT(F749,2)-2,21)</f>
        <v>37155</v>
      </c>
      <c r="N749" s="222">
        <f t="shared" si="65"/>
        <v>37225</v>
      </c>
      <c r="Q749" s="182" t="s">
        <v>1005</v>
      </c>
      <c r="T749" s="6" t="s">
        <v>11304</v>
      </c>
      <c r="U749">
        <v>447.8</v>
      </c>
      <c r="V749" s="182" t="s">
        <v>8426</v>
      </c>
      <c r="X749" t="s">
        <v>11235</v>
      </c>
      <c r="Y749" t="s">
        <v>11283</v>
      </c>
    </row>
    <row r="750" spans="1:25" x14ac:dyDescent="0.25">
      <c r="A750" s="175" t="s">
        <v>11571</v>
      </c>
      <c r="B750" t="s">
        <v>11711</v>
      </c>
      <c r="C750" s="179" t="str">
        <f t="shared" si="64"/>
        <v>CM:WQXTEST27576:M200112</v>
      </c>
      <c r="D750" s="178" t="s">
        <v>11775</v>
      </c>
      <c r="E750" s="178" t="s">
        <v>11774</v>
      </c>
      <c r="F750" s="278" t="s">
        <v>11602</v>
      </c>
      <c r="G750" s="69">
        <f t="shared" si="66"/>
        <v>36892</v>
      </c>
      <c r="H750" s="69">
        <f t="shared" si="67"/>
        <v>37256</v>
      </c>
      <c r="I750" s="175" t="s">
        <v>11772</v>
      </c>
      <c r="J750" s="24" t="s">
        <v>8637</v>
      </c>
      <c r="K750" s="175" t="s">
        <v>11771</v>
      </c>
      <c r="L750" s="221" t="s">
        <v>11778</v>
      </c>
      <c r="M750" s="222">
        <f>DATE(LEFT(F750,4),RIGHT(F750,2)-3,21)</f>
        <v>37155</v>
      </c>
      <c r="N750" s="222">
        <f t="shared" si="65"/>
        <v>37256</v>
      </c>
      <c r="Q750" s="181" t="s">
        <v>2674</v>
      </c>
      <c r="T750" s="6" t="s">
        <v>11304</v>
      </c>
      <c r="U750">
        <v>1621</v>
      </c>
      <c r="V750" s="6" t="s">
        <v>9144</v>
      </c>
      <c r="X750" t="s">
        <v>11235</v>
      </c>
      <c r="Y750" t="s">
        <v>11283</v>
      </c>
    </row>
    <row r="751" spans="1:25" x14ac:dyDescent="0.25">
      <c r="A751" s="175" t="s">
        <v>11571</v>
      </c>
      <c r="B751" t="s">
        <v>11711</v>
      </c>
      <c r="C751" s="179" t="str">
        <f t="shared" si="64"/>
        <v>CM:WQXTEST27576:M200112</v>
      </c>
      <c r="D751" s="178" t="s">
        <v>11775</v>
      </c>
      <c r="E751" s="178" t="s">
        <v>11774</v>
      </c>
      <c r="F751" s="278" t="s">
        <v>11602</v>
      </c>
      <c r="G751" s="69">
        <f t="shared" si="66"/>
        <v>36892</v>
      </c>
      <c r="H751" s="69">
        <f t="shared" si="67"/>
        <v>37256</v>
      </c>
      <c r="I751" s="175" t="s">
        <v>11772</v>
      </c>
      <c r="J751" s="24" t="s">
        <v>8637</v>
      </c>
      <c r="K751" s="175" t="s">
        <v>11771</v>
      </c>
      <c r="L751" s="221" t="s">
        <v>11778</v>
      </c>
      <c r="M751" s="222">
        <f>DATE(LEFT(F751,4),RIGHT(F751,2)-3,21)</f>
        <v>37155</v>
      </c>
      <c r="N751" s="222">
        <f t="shared" si="65"/>
        <v>37256</v>
      </c>
      <c r="Q751" t="s">
        <v>10005</v>
      </c>
      <c r="T751" s="6" t="s">
        <v>11304</v>
      </c>
      <c r="U751">
        <v>8.4700000000000006</v>
      </c>
      <c r="V751" s="175" t="s">
        <v>11576</v>
      </c>
      <c r="X751" t="s">
        <v>11235</v>
      </c>
      <c r="Y751" t="s">
        <v>11283</v>
      </c>
    </row>
    <row r="752" spans="1:25" x14ac:dyDescent="0.25">
      <c r="A752" s="175" t="s">
        <v>11571</v>
      </c>
      <c r="B752" t="s">
        <v>11711</v>
      </c>
      <c r="C752" s="179" t="str">
        <f t="shared" si="64"/>
        <v>CM:WQXTEST27576:M200112</v>
      </c>
      <c r="D752" s="178" t="s">
        <v>11775</v>
      </c>
      <c r="E752" s="178" t="s">
        <v>11774</v>
      </c>
      <c r="F752" s="278" t="s">
        <v>11602</v>
      </c>
      <c r="G752" s="69">
        <f t="shared" si="66"/>
        <v>36892</v>
      </c>
      <c r="H752" s="69">
        <f t="shared" si="67"/>
        <v>37256</v>
      </c>
      <c r="I752" s="175" t="s">
        <v>11772</v>
      </c>
      <c r="J752" s="24" t="s">
        <v>8637</v>
      </c>
      <c r="K752" s="175" t="s">
        <v>11771</v>
      </c>
      <c r="L752" s="221" t="s">
        <v>11778</v>
      </c>
      <c r="M752" s="222">
        <f>DATE(LEFT(F752,4),RIGHT(F752,2)-3,21)</f>
        <v>37155</v>
      </c>
      <c r="N752" s="222">
        <f t="shared" si="65"/>
        <v>37256</v>
      </c>
      <c r="Q752" s="182" t="s">
        <v>1005</v>
      </c>
      <c r="T752" s="6" t="s">
        <v>11304</v>
      </c>
      <c r="U752">
        <v>448.5</v>
      </c>
      <c r="V752" s="182" t="s">
        <v>8426</v>
      </c>
      <c r="X752" t="s">
        <v>11235</v>
      </c>
      <c r="Y752" t="s">
        <v>11283</v>
      </c>
    </row>
    <row r="753" spans="1:25" x14ac:dyDescent="0.25">
      <c r="A753" s="190" t="s">
        <v>11571</v>
      </c>
      <c r="B753" s="191" t="s">
        <v>11711</v>
      </c>
      <c r="C753" s="192" t="str">
        <f t="shared" si="64"/>
        <v>CM:WQXTEST27576:M200201</v>
      </c>
      <c r="D753" s="193" t="s">
        <v>11775</v>
      </c>
      <c r="E753" s="193" t="s">
        <v>11774</v>
      </c>
      <c r="F753" s="278" t="s">
        <v>11603</v>
      </c>
      <c r="G753" s="214">
        <f t="shared" si="66"/>
        <v>37257</v>
      </c>
      <c r="H753" s="69">
        <f t="shared" si="67"/>
        <v>37621</v>
      </c>
      <c r="I753" s="175" t="s">
        <v>11772</v>
      </c>
      <c r="J753" s="24" t="s">
        <v>8637</v>
      </c>
      <c r="K753" s="175" t="s">
        <v>11771</v>
      </c>
      <c r="L753" s="6" t="s">
        <v>11578</v>
      </c>
      <c r="M753" s="69">
        <f t="shared" ref="M753:M788" si="68">DATE(LEFT(F753,4),RIGHT(F753,2),1)</f>
        <v>37257</v>
      </c>
      <c r="N753" s="69">
        <f t="shared" si="65"/>
        <v>37287</v>
      </c>
      <c r="Q753" s="181" t="s">
        <v>2674</v>
      </c>
      <c r="T753" s="6" t="s">
        <v>11304</v>
      </c>
      <c r="U753">
        <v>1727</v>
      </c>
      <c r="V753" s="6" t="s">
        <v>9144</v>
      </c>
      <c r="X753" t="s">
        <v>11235</v>
      </c>
      <c r="Y753" t="s">
        <v>11283</v>
      </c>
    </row>
    <row r="754" spans="1:25" x14ac:dyDescent="0.25">
      <c r="A754" s="175" t="s">
        <v>11571</v>
      </c>
      <c r="B754" t="s">
        <v>11711</v>
      </c>
      <c r="C754" s="179" t="str">
        <f t="shared" si="64"/>
        <v>CM:WQXTEST27576:M200201</v>
      </c>
      <c r="D754" s="178" t="s">
        <v>11775</v>
      </c>
      <c r="E754" s="178" t="s">
        <v>11774</v>
      </c>
      <c r="F754" s="278" t="s">
        <v>11603</v>
      </c>
      <c r="G754" s="196">
        <f t="shared" si="66"/>
        <v>37257</v>
      </c>
      <c r="H754" s="196">
        <f t="shared" si="67"/>
        <v>37621</v>
      </c>
      <c r="I754" s="175" t="s">
        <v>11772</v>
      </c>
      <c r="J754" s="24" t="s">
        <v>8637</v>
      </c>
      <c r="K754" s="175" t="s">
        <v>11771</v>
      </c>
      <c r="L754" s="6" t="s">
        <v>11578</v>
      </c>
      <c r="M754" s="69">
        <f t="shared" si="68"/>
        <v>37257</v>
      </c>
      <c r="N754" s="69">
        <f t="shared" si="65"/>
        <v>37287</v>
      </c>
      <c r="Q754" t="s">
        <v>10005</v>
      </c>
      <c r="T754" s="6" t="s">
        <v>11304</v>
      </c>
      <c r="U754">
        <v>3.81</v>
      </c>
      <c r="V754" s="175" t="s">
        <v>11576</v>
      </c>
      <c r="X754" t="s">
        <v>11235</v>
      </c>
      <c r="Y754" t="s">
        <v>11283</v>
      </c>
    </row>
    <row r="755" spans="1:25" x14ac:dyDescent="0.25">
      <c r="A755" s="175" t="s">
        <v>11571</v>
      </c>
      <c r="B755" t="s">
        <v>11711</v>
      </c>
      <c r="C755" s="179" t="str">
        <f t="shared" si="64"/>
        <v>CM:WQXTEST27576:M200201</v>
      </c>
      <c r="D755" s="178" t="s">
        <v>11775</v>
      </c>
      <c r="E755" s="178" t="s">
        <v>11774</v>
      </c>
      <c r="F755" s="278" t="s">
        <v>11603</v>
      </c>
      <c r="G755" s="196">
        <f t="shared" si="66"/>
        <v>37257</v>
      </c>
      <c r="H755" s="196">
        <f t="shared" si="67"/>
        <v>37621</v>
      </c>
      <c r="I755" s="175" t="s">
        <v>11772</v>
      </c>
      <c r="J755" s="24" t="s">
        <v>8637</v>
      </c>
      <c r="K755" s="175" t="s">
        <v>11771</v>
      </c>
      <c r="L755" s="6" t="s">
        <v>11578</v>
      </c>
      <c r="M755" s="69">
        <f t="shared" si="68"/>
        <v>37257</v>
      </c>
      <c r="N755" s="69">
        <f t="shared" si="65"/>
        <v>37287</v>
      </c>
      <c r="Q755" s="182" t="s">
        <v>1005</v>
      </c>
      <c r="T755" s="6" t="s">
        <v>11304</v>
      </c>
      <c r="U755">
        <v>489.4</v>
      </c>
      <c r="V755" s="182" t="s">
        <v>8426</v>
      </c>
      <c r="X755" t="s">
        <v>11235</v>
      </c>
      <c r="Y755" t="s">
        <v>11283</v>
      </c>
    </row>
    <row r="756" spans="1:25" x14ac:dyDescent="0.25">
      <c r="A756" s="175" t="s">
        <v>11571</v>
      </c>
      <c r="B756" t="s">
        <v>11711</v>
      </c>
      <c r="C756" s="179" t="str">
        <f t="shared" si="64"/>
        <v>CM:WQXTEST27576:M200202</v>
      </c>
      <c r="D756" s="178" t="s">
        <v>11775</v>
      </c>
      <c r="E756" s="178" t="s">
        <v>11774</v>
      </c>
      <c r="F756" s="278" t="s">
        <v>11604</v>
      </c>
      <c r="G756" s="196">
        <f t="shared" si="66"/>
        <v>37257</v>
      </c>
      <c r="H756" s="196">
        <f t="shared" si="67"/>
        <v>37621</v>
      </c>
      <c r="I756" s="175" t="s">
        <v>11772</v>
      </c>
      <c r="J756" s="24" t="s">
        <v>8637</v>
      </c>
      <c r="K756" s="175" t="s">
        <v>11771</v>
      </c>
      <c r="L756" s="6" t="s">
        <v>11578</v>
      </c>
      <c r="M756" s="69">
        <f t="shared" si="68"/>
        <v>37288</v>
      </c>
      <c r="N756" s="69">
        <f t="shared" si="65"/>
        <v>37315</v>
      </c>
      <c r="Q756" s="181" t="s">
        <v>2674</v>
      </c>
      <c r="T756" s="6" t="s">
        <v>11304</v>
      </c>
      <c r="U756">
        <v>1883</v>
      </c>
      <c r="V756" s="6" t="s">
        <v>9144</v>
      </c>
      <c r="X756" t="s">
        <v>11235</v>
      </c>
      <c r="Y756" t="s">
        <v>11283</v>
      </c>
    </row>
    <row r="757" spans="1:25" x14ac:dyDescent="0.25">
      <c r="A757" s="175" t="s">
        <v>11571</v>
      </c>
      <c r="B757" t="s">
        <v>11711</v>
      </c>
      <c r="C757" s="179" t="str">
        <f t="shared" si="64"/>
        <v>CM:WQXTEST27576:M200202</v>
      </c>
      <c r="D757" s="178" t="s">
        <v>11775</v>
      </c>
      <c r="E757" s="178" t="s">
        <v>11774</v>
      </c>
      <c r="F757" s="278" t="s">
        <v>11604</v>
      </c>
      <c r="G757" s="196">
        <f t="shared" si="66"/>
        <v>37257</v>
      </c>
      <c r="H757" s="196">
        <f t="shared" si="67"/>
        <v>37621</v>
      </c>
      <c r="I757" s="175" t="s">
        <v>11772</v>
      </c>
      <c r="J757" s="24" t="s">
        <v>8637</v>
      </c>
      <c r="K757" s="175" t="s">
        <v>11771</v>
      </c>
      <c r="L757" s="6" t="s">
        <v>11578</v>
      </c>
      <c r="M757" s="69">
        <f t="shared" si="68"/>
        <v>37288</v>
      </c>
      <c r="N757" s="69">
        <f t="shared" si="65"/>
        <v>37315</v>
      </c>
      <c r="Q757" t="s">
        <v>10005</v>
      </c>
      <c r="T757" s="6" t="s">
        <v>11304</v>
      </c>
      <c r="U757">
        <v>6.78</v>
      </c>
      <c r="V757" s="175" t="s">
        <v>11576</v>
      </c>
      <c r="X757" t="s">
        <v>11235</v>
      </c>
      <c r="Y757" t="s">
        <v>11283</v>
      </c>
    </row>
    <row r="758" spans="1:25" x14ac:dyDescent="0.25">
      <c r="A758" s="175" t="s">
        <v>11571</v>
      </c>
      <c r="B758" t="s">
        <v>11711</v>
      </c>
      <c r="C758" s="179" t="str">
        <f t="shared" si="64"/>
        <v>CM:WQXTEST27576:M200202</v>
      </c>
      <c r="D758" s="178" t="s">
        <v>11775</v>
      </c>
      <c r="E758" s="178" t="s">
        <v>11774</v>
      </c>
      <c r="F758" s="278" t="s">
        <v>11604</v>
      </c>
      <c r="G758" s="196">
        <f t="shared" si="66"/>
        <v>37257</v>
      </c>
      <c r="H758" s="196">
        <f t="shared" si="67"/>
        <v>37621</v>
      </c>
      <c r="I758" s="175" t="s">
        <v>11772</v>
      </c>
      <c r="J758" s="24" t="s">
        <v>8637</v>
      </c>
      <c r="K758" s="175" t="s">
        <v>11771</v>
      </c>
      <c r="L758" s="6" t="s">
        <v>11578</v>
      </c>
      <c r="M758" s="69">
        <f t="shared" si="68"/>
        <v>37288</v>
      </c>
      <c r="N758" s="69">
        <f t="shared" si="65"/>
        <v>37315</v>
      </c>
      <c r="Q758" s="182" t="s">
        <v>1005</v>
      </c>
      <c r="T758" s="6" t="s">
        <v>11304</v>
      </c>
      <c r="U758">
        <v>431</v>
      </c>
      <c r="V758" s="182" t="s">
        <v>8426</v>
      </c>
      <c r="X758" t="s">
        <v>11235</v>
      </c>
      <c r="Y758" t="s">
        <v>11283</v>
      </c>
    </row>
    <row r="759" spans="1:25" x14ac:dyDescent="0.25">
      <c r="A759" s="175" t="s">
        <v>11571</v>
      </c>
      <c r="B759" t="s">
        <v>11711</v>
      </c>
      <c r="C759" s="179" t="str">
        <f t="shared" si="64"/>
        <v>CM:WQXTEST27576:M200203</v>
      </c>
      <c r="D759" s="178" t="s">
        <v>11775</v>
      </c>
      <c r="E759" s="178" t="s">
        <v>11774</v>
      </c>
      <c r="F759" s="278" t="s">
        <v>11605</v>
      </c>
      <c r="G759" s="196">
        <f t="shared" si="66"/>
        <v>37257</v>
      </c>
      <c r="H759" s="196">
        <f t="shared" si="67"/>
        <v>37621</v>
      </c>
      <c r="I759" s="175" t="s">
        <v>11772</v>
      </c>
      <c r="J759" s="24" t="s">
        <v>8637</v>
      </c>
      <c r="K759" s="175" t="s">
        <v>11771</v>
      </c>
      <c r="L759" s="6" t="s">
        <v>11578</v>
      </c>
      <c r="M759" s="69">
        <f t="shared" si="68"/>
        <v>37316</v>
      </c>
      <c r="N759" s="69">
        <f t="shared" si="65"/>
        <v>37346</v>
      </c>
      <c r="Q759" s="181" t="s">
        <v>2674</v>
      </c>
      <c r="T759" s="6" t="s">
        <v>11304</v>
      </c>
      <c r="U759">
        <v>6225</v>
      </c>
      <c r="V759" s="6" t="s">
        <v>9144</v>
      </c>
      <c r="X759" t="s">
        <v>11235</v>
      </c>
      <c r="Y759" t="s">
        <v>11283</v>
      </c>
    </row>
    <row r="760" spans="1:25" x14ac:dyDescent="0.25">
      <c r="A760" s="175" t="s">
        <v>11571</v>
      </c>
      <c r="B760" t="s">
        <v>11711</v>
      </c>
      <c r="C760" s="179" t="str">
        <f t="shared" si="64"/>
        <v>CM:WQXTEST27576:M200203</v>
      </c>
      <c r="D760" s="178" t="s">
        <v>11775</v>
      </c>
      <c r="E760" s="178" t="s">
        <v>11774</v>
      </c>
      <c r="F760" s="278" t="s">
        <v>11605</v>
      </c>
      <c r="G760" s="196">
        <f t="shared" si="66"/>
        <v>37257</v>
      </c>
      <c r="H760" s="196">
        <f t="shared" si="67"/>
        <v>37621</v>
      </c>
      <c r="I760" s="175" t="s">
        <v>11772</v>
      </c>
      <c r="J760" s="24" t="s">
        <v>8637</v>
      </c>
      <c r="K760" s="175" t="s">
        <v>11771</v>
      </c>
      <c r="L760" s="6" t="s">
        <v>11578</v>
      </c>
      <c r="M760" s="69">
        <f t="shared" si="68"/>
        <v>37316</v>
      </c>
      <c r="N760" s="69">
        <f t="shared" si="65"/>
        <v>37346</v>
      </c>
      <c r="Q760" t="s">
        <v>10005</v>
      </c>
      <c r="T760" s="6" t="s">
        <v>11304</v>
      </c>
      <c r="U760">
        <v>9.39</v>
      </c>
      <c r="V760" s="175" t="s">
        <v>11576</v>
      </c>
      <c r="X760" t="s">
        <v>11235</v>
      </c>
      <c r="Y760" t="s">
        <v>11283</v>
      </c>
    </row>
    <row r="761" spans="1:25" x14ac:dyDescent="0.25">
      <c r="A761" s="175" t="s">
        <v>11571</v>
      </c>
      <c r="B761" t="s">
        <v>11711</v>
      </c>
      <c r="C761" s="179" t="str">
        <f t="shared" si="64"/>
        <v>CM:WQXTEST27576:M200203</v>
      </c>
      <c r="D761" s="178" t="s">
        <v>11775</v>
      </c>
      <c r="E761" s="178" t="s">
        <v>11774</v>
      </c>
      <c r="F761" s="278" t="s">
        <v>11605</v>
      </c>
      <c r="G761" s="196">
        <f t="shared" si="66"/>
        <v>37257</v>
      </c>
      <c r="H761" s="196">
        <f t="shared" si="67"/>
        <v>37621</v>
      </c>
      <c r="I761" s="175" t="s">
        <v>11772</v>
      </c>
      <c r="J761" s="24" t="s">
        <v>8637</v>
      </c>
      <c r="K761" s="175" t="s">
        <v>11771</v>
      </c>
      <c r="L761" s="6" t="s">
        <v>11578</v>
      </c>
      <c r="M761" s="69">
        <f t="shared" si="68"/>
        <v>37316</v>
      </c>
      <c r="N761" s="69">
        <f t="shared" si="65"/>
        <v>37346</v>
      </c>
      <c r="Q761" s="182" t="s">
        <v>1005</v>
      </c>
      <c r="T761" s="6" t="s">
        <v>11304</v>
      </c>
      <c r="U761">
        <v>347.7</v>
      </c>
      <c r="V761" s="182" t="s">
        <v>8426</v>
      </c>
      <c r="X761" t="s">
        <v>11235</v>
      </c>
      <c r="Y761" t="s">
        <v>11283</v>
      </c>
    </row>
    <row r="762" spans="1:25" x14ac:dyDescent="0.25">
      <c r="A762" s="175" t="s">
        <v>11571</v>
      </c>
      <c r="B762" t="s">
        <v>11711</v>
      </c>
      <c r="C762" s="179" t="str">
        <f t="shared" si="64"/>
        <v>CM:WQXTEST27576:M200204</v>
      </c>
      <c r="D762" s="178" t="s">
        <v>11775</v>
      </c>
      <c r="E762" s="178" t="s">
        <v>11774</v>
      </c>
      <c r="F762" s="278" t="s">
        <v>11606</v>
      </c>
      <c r="G762" s="196">
        <f t="shared" si="66"/>
        <v>37257</v>
      </c>
      <c r="H762" s="196">
        <f t="shared" si="67"/>
        <v>37621</v>
      </c>
      <c r="I762" s="175" t="s">
        <v>11772</v>
      </c>
      <c r="J762" s="24" t="s">
        <v>8637</v>
      </c>
      <c r="K762" s="175" t="s">
        <v>11771</v>
      </c>
      <c r="L762" s="6" t="s">
        <v>11578</v>
      </c>
      <c r="M762" s="69">
        <f t="shared" si="68"/>
        <v>37347</v>
      </c>
      <c r="N762" s="69">
        <f t="shared" si="65"/>
        <v>37376</v>
      </c>
      <c r="Q762" s="181" t="s">
        <v>2674</v>
      </c>
      <c r="T762" s="6" t="s">
        <v>11304</v>
      </c>
      <c r="U762">
        <v>12180</v>
      </c>
      <c r="V762" s="6" t="s">
        <v>9144</v>
      </c>
      <c r="X762" t="s">
        <v>11235</v>
      </c>
      <c r="Y762" t="s">
        <v>11283</v>
      </c>
    </row>
    <row r="763" spans="1:25" x14ac:dyDescent="0.25">
      <c r="A763" s="175" t="s">
        <v>11571</v>
      </c>
      <c r="B763" t="s">
        <v>11711</v>
      </c>
      <c r="C763" s="179" t="str">
        <f t="shared" si="64"/>
        <v>CM:WQXTEST27576:M200204</v>
      </c>
      <c r="D763" s="178" t="s">
        <v>11775</v>
      </c>
      <c r="E763" s="178" t="s">
        <v>11774</v>
      </c>
      <c r="F763" s="278" t="s">
        <v>11606</v>
      </c>
      <c r="G763" s="196">
        <f t="shared" si="66"/>
        <v>37257</v>
      </c>
      <c r="H763" s="196">
        <f t="shared" si="67"/>
        <v>37621</v>
      </c>
      <c r="I763" s="175" t="s">
        <v>11772</v>
      </c>
      <c r="J763" s="24" t="s">
        <v>8637</v>
      </c>
      <c r="K763" s="175" t="s">
        <v>11771</v>
      </c>
      <c r="L763" s="6" t="s">
        <v>11578</v>
      </c>
      <c r="M763" s="69">
        <f t="shared" si="68"/>
        <v>37347</v>
      </c>
      <c r="N763" s="69">
        <f t="shared" si="65"/>
        <v>37376</v>
      </c>
      <c r="Q763" t="s">
        <v>10005</v>
      </c>
      <c r="T763" s="6" t="s">
        <v>11304</v>
      </c>
      <c r="U763">
        <v>16.32</v>
      </c>
      <c r="V763" s="175" t="s">
        <v>11576</v>
      </c>
      <c r="X763" t="s">
        <v>11235</v>
      </c>
      <c r="Y763" t="s">
        <v>11283</v>
      </c>
    </row>
    <row r="764" spans="1:25" x14ac:dyDescent="0.25">
      <c r="A764" s="175" t="s">
        <v>11571</v>
      </c>
      <c r="B764" t="s">
        <v>11711</v>
      </c>
      <c r="C764" s="179" t="str">
        <f t="shared" si="64"/>
        <v>CM:WQXTEST27576:M200204</v>
      </c>
      <c r="D764" s="178" t="s">
        <v>11775</v>
      </c>
      <c r="E764" s="178" t="s">
        <v>11774</v>
      </c>
      <c r="F764" s="278" t="s">
        <v>11606</v>
      </c>
      <c r="G764" s="196">
        <f t="shared" si="66"/>
        <v>37257</v>
      </c>
      <c r="H764" s="196">
        <f t="shared" si="67"/>
        <v>37621</v>
      </c>
      <c r="I764" s="175" t="s">
        <v>11772</v>
      </c>
      <c r="J764" s="24" t="s">
        <v>8637</v>
      </c>
      <c r="K764" s="175" t="s">
        <v>11771</v>
      </c>
      <c r="L764" s="6" t="s">
        <v>11578</v>
      </c>
      <c r="M764" s="69">
        <f t="shared" si="68"/>
        <v>37347</v>
      </c>
      <c r="N764" s="69">
        <f t="shared" si="65"/>
        <v>37376</v>
      </c>
      <c r="Q764" s="182" t="s">
        <v>1005</v>
      </c>
      <c r="T764" s="6" t="s">
        <v>11304</v>
      </c>
      <c r="U764">
        <v>255.9</v>
      </c>
      <c r="V764" s="182" t="s">
        <v>8426</v>
      </c>
      <c r="X764" t="s">
        <v>11235</v>
      </c>
      <c r="Y764" t="s">
        <v>11283</v>
      </c>
    </row>
    <row r="765" spans="1:25" x14ac:dyDescent="0.25">
      <c r="A765" s="175" t="s">
        <v>11571</v>
      </c>
      <c r="B765" t="s">
        <v>11711</v>
      </c>
      <c r="C765" s="179" t="str">
        <f t="shared" si="64"/>
        <v>CM:WQXTEST27576:M200205</v>
      </c>
      <c r="D765" s="178" t="s">
        <v>11775</v>
      </c>
      <c r="E765" s="178" t="s">
        <v>11774</v>
      </c>
      <c r="F765" s="278" t="s">
        <v>11607</v>
      </c>
      <c r="G765" s="196">
        <f t="shared" si="66"/>
        <v>37257</v>
      </c>
      <c r="H765" s="196">
        <f t="shared" si="67"/>
        <v>37621</v>
      </c>
      <c r="I765" s="175" t="s">
        <v>11772</v>
      </c>
      <c r="J765" s="24" t="s">
        <v>8637</v>
      </c>
      <c r="K765" s="175" t="s">
        <v>11771</v>
      </c>
      <c r="L765" s="6" t="s">
        <v>11578</v>
      </c>
      <c r="M765" s="69">
        <f t="shared" si="68"/>
        <v>37377</v>
      </c>
      <c r="N765" s="69">
        <f t="shared" si="65"/>
        <v>37407</v>
      </c>
      <c r="Q765" s="181" t="s">
        <v>2674</v>
      </c>
      <c r="T765" s="6" t="s">
        <v>11304</v>
      </c>
      <c r="U765">
        <v>14780</v>
      </c>
      <c r="V765" s="6" t="s">
        <v>9144</v>
      </c>
      <c r="X765" t="s">
        <v>11235</v>
      </c>
      <c r="Y765" t="s">
        <v>11283</v>
      </c>
    </row>
    <row r="766" spans="1:25" x14ac:dyDescent="0.25">
      <c r="A766" s="175" t="s">
        <v>11571</v>
      </c>
      <c r="B766" t="s">
        <v>11711</v>
      </c>
      <c r="C766" s="179" t="str">
        <f t="shared" si="64"/>
        <v>CM:WQXTEST27576:M200205</v>
      </c>
      <c r="D766" s="178" t="s">
        <v>11775</v>
      </c>
      <c r="E766" s="178" t="s">
        <v>11774</v>
      </c>
      <c r="F766" s="278" t="s">
        <v>11607</v>
      </c>
      <c r="G766" s="196">
        <f t="shared" si="66"/>
        <v>37257</v>
      </c>
      <c r="H766" s="196">
        <f t="shared" si="67"/>
        <v>37621</v>
      </c>
      <c r="I766" s="175" t="s">
        <v>11772</v>
      </c>
      <c r="J766" s="24" t="s">
        <v>8637</v>
      </c>
      <c r="K766" s="175" t="s">
        <v>11771</v>
      </c>
      <c r="L766" s="6" t="s">
        <v>11578</v>
      </c>
      <c r="M766" s="69">
        <f t="shared" si="68"/>
        <v>37377</v>
      </c>
      <c r="N766" s="69">
        <f t="shared" si="65"/>
        <v>37407</v>
      </c>
      <c r="Q766" t="s">
        <v>10005</v>
      </c>
      <c r="T766" s="6" t="s">
        <v>11304</v>
      </c>
      <c r="U766">
        <v>18.62</v>
      </c>
      <c r="V766" s="175" t="s">
        <v>11576</v>
      </c>
      <c r="X766" t="s">
        <v>11235</v>
      </c>
      <c r="Y766" t="s">
        <v>11283</v>
      </c>
    </row>
    <row r="767" spans="1:25" x14ac:dyDescent="0.25">
      <c r="A767" s="175" t="s">
        <v>11571</v>
      </c>
      <c r="B767" t="s">
        <v>11711</v>
      </c>
      <c r="C767" s="179" t="str">
        <f t="shared" si="64"/>
        <v>CM:WQXTEST27576:M200205</v>
      </c>
      <c r="D767" s="178" t="s">
        <v>11775</v>
      </c>
      <c r="E767" s="178" t="s">
        <v>11774</v>
      </c>
      <c r="F767" s="278" t="s">
        <v>11607</v>
      </c>
      <c r="G767" s="196">
        <f t="shared" si="66"/>
        <v>37257</v>
      </c>
      <c r="H767" s="196">
        <f t="shared" si="67"/>
        <v>37621</v>
      </c>
      <c r="I767" s="175" t="s">
        <v>11772</v>
      </c>
      <c r="J767" s="24" t="s">
        <v>8637</v>
      </c>
      <c r="K767" s="175" t="s">
        <v>11771</v>
      </c>
      <c r="L767" s="6" t="s">
        <v>11578</v>
      </c>
      <c r="M767" s="69">
        <f t="shared" si="68"/>
        <v>37377</v>
      </c>
      <c r="N767" s="69">
        <f t="shared" si="65"/>
        <v>37407</v>
      </c>
      <c r="Q767" s="182" t="s">
        <v>1005</v>
      </c>
      <c r="T767" s="6" t="s">
        <v>11304</v>
      </c>
      <c r="U767">
        <v>217.1</v>
      </c>
      <c r="V767" s="182" t="s">
        <v>8426</v>
      </c>
      <c r="X767" t="s">
        <v>11235</v>
      </c>
      <c r="Y767" t="s">
        <v>11283</v>
      </c>
    </row>
    <row r="768" spans="1:25" x14ac:dyDescent="0.25">
      <c r="A768" s="175" t="s">
        <v>11571</v>
      </c>
      <c r="B768" t="s">
        <v>11711</v>
      </c>
      <c r="C768" s="179" t="str">
        <f t="shared" si="64"/>
        <v>CM:WQXTEST27576:M200206</v>
      </c>
      <c r="D768" s="178" t="s">
        <v>11775</v>
      </c>
      <c r="E768" s="178" t="s">
        <v>11774</v>
      </c>
      <c r="F768" s="278" t="s">
        <v>11608</v>
      </c>
      <c r="G768" s="196">
        <f t="shared" si="66"/>
        <v>37257</v>
      </c>
      <c r="H768" s="196">
        <f t="shared" si="67"/>
        <v>37621</v>
      </c>
      <c r="I768" s="175" t="s">
        <v>11772</v>
      </c>
      <c r="J768" s="24" t="s">
        <v>8637</v>
      </c>
      <c r="K768" s="175" t="s">
        <v>11771</v>
      </c>
      <c r="L768" s="6" t="s">
        <v>11578</v>
      </c>
      <c r="M768" s="69">
        <f t="shared" si="68"/>
        <v>37408</v>
      </c>
      <c r="N768" s="69">
        <f t="shared" si="65"/>
        <v>37437</v>
      </c>
      <c r="Q768" s="181" t="s">
        <v>2674</v>
      </c>
      <c r="T768" s="6" t="s">
        <v>11304</v>
      </c>
      <c r="U768">
        <v>3737</v>
      </c>
      <c r="V768" s="6" t="s">
        <v>9144</v>
      </c>
      <c r="X768" t="s">
        <v>11235</v>
      </c>
      <c r="Y768" t="s">
        <v>11283</v>
      </c>
    </row>
    <row r="769" spans="1:25" x14ac:dyDescent="0.25">
      <c r="A769" s="175" t="s">
        <v>11571</v>
      </c>
      <c r="B769" t="s">
        <v>11711</v>
      </c>
      <c r="C769" s="179" t="str">
        <f t="shared" si="64"/>
        <v>CM:WQXTEST27576:M200206</v>
      </c>
      <c r="D769" s="178" t="s">
        <v>11775</v>
      </c>
      <c r="E769" s="178" t="s">
        <v>11774</v>
      </c>
      <c r="F769" s="278" t="s">
        <v>11608</v>
      </c>
      <c r="G769" s="196">
        <f t="shared" si="66"/>
        <v>37257</v>
      </c>
      <c r="H769" s="196">
        <f t="shared" si="67"/>
        <v>37621</v>
      </c>
      <c r="I769" s="175" t="s">
        <v>11772</v>
      </c>
      <c r="J769" s="24" t="s">
        <v>8637</v>
      </c>
      <c r="K769" s="175" t="s">
        <v>11771</v>
      </c>
      <c r="L769" s="6" t="s">
        <v>11578</v>
      </c>
      <c r="M769" s="69">
        <f t="shared" si="68"/>
        <v>37408</v>
      </c>
      <c r="N769" s="69">
        <f t="shared" si="65"/>
        <v>37437</v>
      </c>
      <c r="Q769" t="s">
        <v>10005</v>
      </c>
      <c r="T769" s="6" t="s">
        <v>11304</v>
      </c>
      <c r="U769">
        <v>26.67</v>
      </c>
      <c r="V769" s="175" t="s">
        <v>11576</v>
      </c>
      <c r="X769" t="s">
        <v>11235</v>
      </c>
      <c r="Y769" t="s">
        <v>11283</v>
      </c>
    </row>
    <row r="770" spans="1:25" x14ac:dyDescent="0.25">
      <c r="A770" s="175" t="s">
        <v>11571</v>
      </c>
      <c r="B770" t="s">
        <v>11711</v>
      </c>
      <c r="C770" s="179" t="str">
        <f t="shared" si="64"/>
        <v>CM:WQXTEST27576:M200206</v>
      </c>
      <c r="D770" s="178" t="s">
        <v>11775</v>
      </c>
      <c r="E770" s="178" t="s">
        <v>11774</v>
      </c>
      <c r="F770" s="278" t="s">
        <v>11608</v>
      </c>
      <c r="G770" s="196">
        <f t="shared" si="66"/>
        <v>37257</v>
      </c>
      <c r="H770" s="196">
        <f t="shared" si="67"/>
        <v>37621</v>
      </c>
      <c r="I770" s="175" t="s">
        <v>11772</v>
      </c>
      <c r="J770" s="24" t="s">
        <v>8637</v>
      </c>
      <c r="K770" s="175" t="s">
        <v>11771</v>
      </c>
      <c r="L770" s="6" t="s">
        <v>11578</v>
      </c>
      <c r="M770" s="69">
        <f t="shared" si="68"/>
        <v>37408</v>
      </c>
      <c r="N770" s="69">
        <f t="shared" si="65"/>
        <v>37437</v>
      </c>
      <c r="Q770" s="182" t="s">
        <v>1005</v>
      </c>
      <c r="T770" s="6" t="s">
        <v>11304</v>
      </c>
      <c r="U770">
        <v>283.2</v>
      </c>
      <c r="V770" s="182" t="s">
        <v>8426</v>
      </c>
      <c r="X770" t="s">
        <v>11235</v>
      </c>
      <c r="Y770" t="s">
        <v>11283</v>
      </c>
    </row>
    <row r="771" spans="1:25" x14ac:dyDescent="0.25">
      <c r="A771" s="175" t="s">
        <v>11571</v>
      </c>
      <c r="B771" t="s">
        <v>11711</v>
      </c>
      <c r="C771" s="179" t="str">
        <f t="shared" si="64"/>
        <v>CM:WQXTEST27576:M200207</v>
      </c>
      <c r="D771" s="178" t="s">
        <v>11775</v>
      </c>
      <c r="E771" s="178" t="s">
        <v>11774</v>
      </c>
      <c r="F771" s="278" t="s">
        <v>11609</v>
      </c>
      <c r="G771" s="196">
        <f t="shared" si="66"/>
        <v>37257</v>
      </c>
      <c r="H771" s="196">
        <f t="shared" si="67"/>
        <v>37621</v>
      </c>
      <c r="I771" s="175" t="s">
        <v>11772</v>
      </c>
      <c r="J771" s="24" t="s">
        <v>8637</v>
      </c>
      <c r="K771" s="175" t="s">
        <v>11771</v>
      </c>
      <c r="L771" s="6" t="s">
        <v>11578</v>
      </c>
      <c r="M771" s="69">
        <f t="shared" si="68"/>
        <v>37438</v>
      </c>
      <c r="N771" s="69">
        <f t="shared" si="65"/>
        <v>37468</v>
      </c>
      <c r="Q771" s="181" t="s">
        <v>2674</v>
      </c>
      <c r="T771" s="6" t="s">
        <v>11304</v>
      </c>
      <c r="U771">
        <v>1440</v>
      </c>
      <c r="V771" s="6" t="s">
        <v>9144</v>
      </c>
      <c r="X771" t="s">
        <v>11235</v>
      </c>
      <c r="Y771" t="s">
        <v>11283</v>
      </c>
    </row>
    <row r="772" spans="1:25" x14ac:dyDescent="0.25">
      <c r="A772" s="175" t="s">
        <v>11571</v>
      </c>
      <c r="B772" t="s">
        <v>11711</v>
      </c>
      <c r="C772" s="179" t="str">
        <f t="shared" si="64"/>
        <v>CM:WQXTEST27576:M200207</v>
      </c>
      <c r="D772" s="178" t="s">
        <v>11775</v>
      </c>
      <c r="E772" s="178" t="s">
        <v>11774</v>
      </c>
      <c r="F772" s="278" t="s">
        <v>11609</v>
      </c>
      <c r="G772" s="196">
        <f t="shared" si="66"/>
        <v>37257</v>
      </c>
      <c r="H772" s="196">
        <f t="shared" si="67"/>
        <v>37621</v>
      </c>
      <c r="I772" s="175" t="s">
        <v>11772</v>
      </c>
      <c r="J772" s="24" t="s">
        <v>8637</v>
      </c>
      <c r="K772" s="175" t="s">
        <v>11771</v>
      </c>
      <c r="L772" s="6" t="s">
        <v>11578</v>
      </c>
      <c r="M772" s="69">
        <f t="shared" si="68"/>
        <v>37438</v>
      </c>
      <c r="N772" s="69">
        <f t="shared" si="65"/>
        <v>37468</v>
      </c>
      <c r="Q772" t="s">
        <v>10005</v>
      </c>
      <c r="T772" s="6" t="s">
        <v>11304</v>
      </c>
      <c r="U772">
        <v>28.33</v>
      </c>
      <c r="V772" s="175" t="s">
        <v>11576</v>
      </c>
      <c r="X772" t="s">
        <v>11235</v>
      </c>
      <c r="Y772" t="s">
        <v>11283</v>
      </c>
    </row>
    <row r="773" spans="1:25" x14ac:dyDescent="0.25">
      <c r="A773" s="175" t="s">
        <v>11571</v>
      </c>
      <c r="B773" t="s">
        <v>11711</v>
      </c>
      <c r="C773" s="179" t="str">
        <f t="shared" si="64"/>
        <v>CM:WQXTEST27576:M200207</v>
      </c>
      <c r="D773" s="178" t="s">
        <v>11775</v>
      </c>
      <c r="E773" s="178" t="s">
        <v>11774</v>
      </c>
      <c r="F773" s="278" t="s">
        <v>11609</v>
      </c>
      <c r="G773" s="196">
        <f t="shared" si="66"/>
        <v>37257</v>
      </c>
      <c r="H773" s="196">
        <f t="shared" si="67"/>
        <v>37621</v>
      </c>
      <c r="I773" s="175" t="s">
        <v>11772</v>
      </c>
      <c r="J773" s="24" t="s">
        <v>8637</v>
      </c>
      <c r="K773" s="175" t="s">
        <v>11771</v>
      </c>
      <c r="L773" s="6" t="s">
        <v>11578</v>
      </c>
      <c r="M773" s="69">
        <f t="shared" si="68"/>
        <v>37438</v>
      </c>
      <c r="N773" s="69">
        <f t="shared" si="65"/>
        <v>37468</v>
      </c>
      <c r="Q773" s="182" t="s">
        <v>1005</v>
      </c>
      <c r="T773" s="6" t="s">
        <v>11304</v>
      </c>
      <c r="U773">
        <v>331.4</v>
      </c>
      <c r="V773" s="182" t="s">
        <v>8426</v>
      </c>
      <c r="X773" t="s">
        <v>11235</v>
      </c>
      <c r="Y773" t="s">
        <v>11283</v>
      </c>
    </row>
    <row r="774" spans="1:25" x14ac:dyDescent="0.25">
      <c r="A774" s="175" t="s">
        <v>11571</v>
      </c>
      <c r="B774" t="s">
        <v>11711</v>
      </c>
      <c r="C774" s="179" t="str">
        <f t="shared" si="64"/>
        <v>CM:WQXTEST27576:M200208</v>
      </c>
      <c r="D774" s="178" t="s">
        <v>11775</v>
      </c>
      <c r="E774" s="178" t="s">
        <v>11774</v>
      </c>
      <c r="F774" s="278" t="s">
        <v>11610</v>
      </c>
      <c r="G774" s="196">
        <f t="shared" si="66"/>
        <v>37257</v>
      </c>
      <c r="H774" s="196">
        <f t="shared" si="67"/>
        <v>37621</v>
      </c>
      <c r="I774" s="175" t="s">
        <v>11772</v>
      </c>
      <c r="J774" s="24" t="s">
        <v>8637</v>
      </c>
      <c r="K774" s="175" t="s">
        <v>11771</v>
      </c>
      <c r="L774" s="6" t="s">
        <v>11578</v>
      </c>
      <c r="M774" s="69">
        <f t="shared" si="68"/>
        <v>37469</v>
      </c>
      <c r="N774" s="69">
        <f t="shared" si="65"/>
        <v>37499</v>
      </c>
      <c r="Q774" s="181" t="s">
        <v>2674</v>
      </c>
      <c r="T774" s="6" t="s">
        <v>11304</v>
      </c>
      <c r="U774">
        <v>1143</v>
      </c>
      <c r="V774" s="6" t="s">
        <v>9144</v>
      </c>
      <c r="X774" t="s">
        <v>11235</v>
      </c>
      <c r="Y774" t="s">
        <v>11283</v>
      </c>
    </row>
    <row r="775" spans="1:25" x14ac:dyDescent="0.25">
      <c r="A775" s="175" t="s">
        <v>11571</v>
      </c>
      <c r="B775" t="s">
        <v>11711</v>
      </c>
      <c r="C775" s="179" t="str">
        <f t="shared" si="64"/>
        <v>CM:WQXTEST27576:M200208</v>
      </c>
      <c r="D775" s="178" t="s">
        <v>11775</v>
      </c>
      <c r="E775" s="178" t="s">
        <v>11774</v>
      </c>
      <c r="F775" s="278" t="s">
        <v>11610</v>
      </c>
      <c r="G775" s="196">
        <f t="shared" si="66"/>
        <v>37257</v>
      </c>
      <c r="H775" s="196">
        <f t="shared" si="67"/>
        <v>37621</v>
      </c>
      <c r="I775" s="175" t="s">
        <v>11772</v>
      </c>
      <c r="J775" s="24" t="s">
        <v>8637</v>
      </c>
      <c r="K775" s="175" t="s">
        <v>11771</v>
      </c>
      <c r="L775" s="6" t="s">
        <v>11578</v>
      </c>
      <c r="M775" s="69">
        <f t="shared" si="68"/>
        <v>37469</v>
      </c>
      <c r="N775" s="69">
        <f t="shared" si="65"/>
        <v>37499</v>
      </c>
      <c r="Q775" t="s">
        <v>10005</v>
      </c>
      <c r="T775" s="6" t="s">
        <v>11304</v>
      </c>
      <c r="U775">
        <v>28.48</v>
      </c>
      <c r="V775" s="175" t="s">
        <v>11576</v>
      </c>
      <c r="X775" t="s">
        <v>11235</v>
      </c>
      <c r="Y775" t="s">
        <v>11283</v>
      </c>
    </row>
    <row r="776" spans="1:25" x14ac:dyDescent="0.25">
      <c r="A776" s="175" t="s">
        <v>11571</v>
      </c>
      <c r="B776" t="s">
        <v>11711</v>
      </c>
      <c r="C776" s="179" t="str">
        <f t="shared" si="64"/>
        <v>CM:WQXTEST27576:M200208</v>
      </c>
      <c r="D776" s="178" t="s">
        <v>11775</v>
      </c>
      <c r="E776" s="178" t="s">
        <v>11774</v>
      </c>
      <c r="F776" s="278" t="s">
        <v>11610</v>
      </c>
      <c r="G776" s="196">
        <f t="shared" si="66"/>
        <v>37257</v>
      </c>
      <c r="H776" s="196">
        <f t="shared" si="67"/>
        <v>37621</v>
      </c>
      <c r="I776" s="175" t="s">
        <v>11772</v>
      </c>
      <c r="J776" s="24" t="s">
        <v>8637</v>
      </c>
      <c r="K776" s="175" t="s">
        <v>11771</v>
      </c>
      <c r="L776" s="6" t="s">
        <v>11578</v>
      </c>
      <c r="M776" s="69">
        <f t="shared" si="68"/>
        <v>37469</v>
      </c>
      <c r="N776" s="69">
        <f t="shared" si="65"/>
        <v>37499</v>
      </c>
      <c r="Q776" s="182" t="s">
        <v>1005</v>
      </c>
      <c r="T776" s="6" t="s">
        <v>11304</v>
      </c>
      <c r="U776">
        <v>335.6</v>
      </c>
      <c r="V776" s="182" t="s">
        <v>8426</v>
      </c>
      <c r="X776" t="s">
        <v>11235</v>
      </c>
      <c r="Y776" t="s">
        <v>11283</v>
      </c>
    </row>
    <row r="777" spans="1:25" x14ac:dyDescent="0.25">
      <c r="A777" s="175" t="s">
        <v>11571</v>
      </c>
      <c r="B777" t="s">
        <v>11711</v>
      </c>
      <c r="C777" s="179" t="str">
        <f t="shared" si="64"/>
        <v>CM:WQXTEST27576:M200209</v>
      </c>
      <c r="D777" s="178" t="s">
        <v>11775</v>
      </c>
      <c r="E777" s="178" t="s">
        <v>11774</v>
      </c>
      <c r="F777" s="278" t="s">
        <v>11611</v>
      </c>
      <c r="G777" s="196">
        <f t="shared" si="66"/>
        <v>37257</v>
      </c>
      <c r="H777" s="196">
        <f t="shared" si="67"/>
        <v>37621</v>
      </c>
      <c r="I777" s="175" t="s">
        <v>11772</v>
      </c>
      <c r="J777" s="24" t="s">
        <v>8637</v>
      </c>
      <c r="K777" s="175" t="s">
        <v>11771</v>
      </c>
      <c r="L777" s="6" t="s">
        <v>11578</v>
      </c>
      <c r="M777" s="69">
        <f t="shared" si="68"/>
        <v>37500</v>
      </c>
      <c r="N777" s="69">
        <f t="shared" si="65"/>
        <v>37529</v>
      </c>
      <c r="Q777" s="181" t="s">
        <v>2674</v>
      </c>
      <c r="T777" s="6" t="s">
        <v>11304</v>
      </c>
      <c r="U777">
        <v>1034</v>
      </c>
      <c r="V777" s="6" t="s">
        <v>9144</v>
      </c>
      <c r="X777" t="s">
        <v>11235</v>
      </c>
      <c r="Y777" t="s">
        <v>11283</v>
      </c>
    </row>
    <row r="778" spans="1:25" x14ac:dyDescent="0.25">
      <c r="A778" s="175" t="s">
        <v>11571</v>
      </c>
      <c r="B778" t="s">
        <v>11711</v>
      </c>
      <c r="C778" s="179" t="str">
        <f t="shared" si="64"/>
        <v>CM:WQXTEST27576:M200209</v>
      </c>
      <c r="D778" s="178" t="s">
        <v>11775</v>
      </c>
      <c r="E778" s="178" t="s">
        <v>11774</v>
      </c>
      <c r="F778" s="278" t="s">
        <v>11611</v>
      </c>
      <c r="G778" s="196">
        <f t="shared" si="66"/>
        <v>37257</v>
      </c>
      <c r="H778" s="196">
        <f t="shared" si="67"/>
        <v>37621</v>
      </c>
      <c r="I778" s="175" t="s">
        <v>11772</v>
      </c>
      <c r="J778" s="24" t="s">
        <v>8637</v>
      </c>
      <c r="K778" s="175" t="s">
        <v>11771</v>
      </c>
      <c r="L778" s="6" t="s">
        <v>11578</v>
      </c>
      <c r="M778" s="69">
        <f t="shared" si="68"/>
        <v>37500</v>
      </c>
      <c r="N778" s="69">
        <f t="shared" si="65"/>
        <v>37529</v>
      </c>
      <c r="Q778" t="s">
        <v>10005</v>
      </c>
      <c r="T778" s="6" t="s">
        <v>11304</v>
      </c>
      <c r="U778">
        <v>23.95</v>
      </c>
      <c r="V778" s="175" t="s">
        <v>11576</v>
      </c>
      <c r="X778" t="s">
        <v>11235</v>
      </c>
      <c r="Y778" t="s">
        <v>11283</v>
      </c>
    </row>
    <row r="779" spans="1:25" x14ac:dyDescent="0.25">
      <c r="A779" s="175" t="s">
        <v>11571</v>
      </c>
      <c r="B779" t="s">
        <v>11711</v>
      </c>
      <c r="C779" s="179" t="str">
        <f t="shared" si="64"/>
        <v>CM:WQXTEST27576:M200209</v>
      </c>
      <c r="D779" s="178" t="s">
        <v>11775</v>
      </c>
      <c r="E779" s="178" t="s">
        <v>11774</v>
      </c>
      <c r="F779" s="278" t="s">
        <v>11611</v>
      </c>
      <c r="G779" s="196">
        <f t="shared" si="66"/>
        <v>37257</v>
      </c>
      <c r="H779" s="196">
        <f t="shared" si="67"/>
        <v>37621</v>
      </c>
      <c r="I779" s="175" t="s">
        <v>11772</v>
      </c>
      <c r="J779" s="24" t="s">
        <v>8637</v>
      </c>
      <c r="K779" s="175" t="s">
        <v>11771</v>
      </c>
      <c r="L779" s="6" t="s">
        <v>11578</v>
      </c>
      <c r="M779" s="69">
        <f t="shared" si="68"/>
        <v>37500</v>
      </c>
      <c r="N779" s="69">
        <f t="shared" si="65"/>
        <v>37529</v>
      </c>
      <c r="Q779" s="182" t="s">
        <v>1005</v>
      </c>
      <c r="T779" s="6" t="s">
        <v>11304</v>
      </c>
      <c r="U779">
        <v>372.1</v>
      </c>
      <c r="V779" s="182" t="s">
        <v>8426</v>
      </c>
      <c r="X779" t="s">
        <v>11235</v>
      </c>
      <c r="Y779" t="s">
        <v>11283</v>
      </c>
    </row>
    <row r="780" spans="1:25" x14ac:dyDescent="0.25">
      <c r="A780" s="175" t="s">
        <v>11571</v>
      </c>
      <c r="B780" t="s">
        <v>11711</v>
      </c>
      <c r="C780" s="179" t="str">
        <f t="shared" si="64"/>
        <v>CM:WQXTEST27576:M200210</v>
      </c>
      <c r="D780" s="178" t="s">
        <v>11775</v>
      </c>
      <c r="E780" s="178" t="s">
        <v>11774</v>
      </c>
      <c r="F780" s="278" t="s">
        <v>11612</v>
      </c>
      <c r="G780" s="196">
        <f t="shared" si="66"/>
        <v>37257</v>
      </c>
      <c r="H780" s="196">
        <f t="shared" si="67"/>
        <v>37621</v>
      </c>
      <c r="I780" s="175" t="s">
        <v>11772</v>
      </c>
      <c r="J780" s="24" t="s">
        <v>8637</v>
      </c>
      <c r="K780" s="175" t="s">
        <v>11771</v>
      </c>
      <c r="L780" s="6" t="s">
        <v>11578</v>
      </c>
      <c r="M780" s="69">
        <f t="shared" si="68"/>
        <v>37530</v>
      </c>
      <c r="N780" s="69">
        <f t="shared" si="65"/>
        <v>37560</v>
      </c>
      <c r="Q780" s="181" t="s">
        <v>2674</v>
      </c>
      <c r="T780" s="6" t="s">
        <v>11304</v>
      </c>
      <c r="U780">
        <v>4569</v>
      </c>
      <c r="V780" s="6" t="s">
        <v>9144</v>
      </c>
      <c r="X780" t="s">
        <v>11235</v>
      </c>
      <c r="Y780" t="s">
        <v>11283</v>
      </c>
    </row>
    <row r="781" spans="1:25" x14ac:dyDescent="0.25">
      <c r="A781" s="175" t="s">
        <v>11571</v>
      </c>
      <c r="B781" t="s">
        <v>11711</v>
      </c>
      <c r="C781" s="179" t="str">
        <f t="shared" si="64"/>
        <v>CM:WQXTEST27576:M200210</v>
      </c>
      <c r="D781" s="178" t="s">
        <v>11775</v>
      </c>
      <c r="E781" s="178" t="s">
        <v>11774</v>
      </c>
      <c r="F781" s="278" t="s">
        <v>11612</v>
      </c>
      <c r="G781" s="196">
        <f t="shared" si="66"/>
        <v>37257</v>
      </c>
      <c r="H781" s="196">
        <f t="shared" si="67"/>
        <v>37621</v>
      </c>
      <c r="I781" s="175" t="s">
        <v>11772</v>
      </c>
      <c r="J781" s="24" t="s">
        <v>8637</v>
      </c>
      <c r="K781" s="175" t="s">
        <v>11771</v>
      </c>
      <c r="L781" s="6" t="s">
        <v>11578</v>
      </c>
      <c r="M781" s="69">
        <f t="shared" si="68"/>
        <v>37530</v>
      </c>
      <c r="N781" s="69">
        <f t="shared" si="65"/>
        <v>37560</v>
      </c>
      <c r="Q781" t="s">
        <v>10005</v>
      </c>
      <c r="T781" s="6" t="s">
        <v>11304</v>
      </c>
      <c r="U781">
        <v>16.95</v>
      </c>
      <c r="V781" s="175" t="s">
        <v>11576</v>
      </c>
      <c r="X781" t="s">
        <v>11235</v>
      </c>
      <c r="Y781" t="s">
        <v>11283</v>
      </c>
    </row>
    <row r="782" spans="1:25" x14ac:dyDescent="0.25">
      <c r="A782" s="175" t="s">
        <v>11571</v>
      </c>
      <c r="B782" t="s">
        <v>11711</v>
      </c>
      <c r="C782" s="179" t="str">
        <f t="shared" si="64"/>
        <v>CM:WQXTEST27576:M200210</v>
      </c>
      <c r="D782" s="178" t="s">
        <v>11775</v>
      </c>
      <c r="E782" s="178" t="s">
        <v>11774</v>
      </c>
      <c r="F782" s="278" t="s">
        <v>11612</v>
      </c>
      <c r="G782" s="196">
        <f t="shared" si="66"/>
        <v>37257</v>
      </c>
      <c r="H782" s="196">
        <f t="shared" si="67"/>
        <v>37621</v>
      </c>
      <c r="I782" s="175" t="s">
        <v>11772</v>
      </c>
      <c r="J782" s="24" t="s">
        <v>8637</v>
      </c>
      <c r="K782" s="175" t="s">
        <v>11771</v>
      </c>
      <c r="L782" s="6" t="s">
        <v>11578</v>
      </c>
      <c r="M782" s="69">
        <f t="shared" si="68"/>
        <v>37530</v>
      </c>
      <c r="N782" s="69">
        <f t="shared" si="65"/>
        <v>37560</v>
      </c>
      <c r="Q782" s="182" t="s">
        <v>1005</v>
      </c>
      <c r="T782" s="6" t="s">
        <v>11304</v>
      </c>
      <c r="U782">
        <v>350.8</v>
      </c>
      <c r="V782" s="182" t="s">
        <v>8426</v>
      </c>
      <c r="X782" t="s">
        <v>11235</v>
      </c>
      <c r="Y782" t="s">
        <v>11283</v>
      </c>
    </row>
    <row r="783" spans="1:25" x14ac:dyDescent="0.25">
      <c r="A783" s="175" t="s">
        <v>11571</v>
      </c>
      <c r="B783" t="s">
        <v>11711</v>
      </c>
      <c r="C783" s="179" t="str">
        <f t="shared" si="64"/>
        <v>CM:WQXTEST27576:M200211</v>
      </c>
      <c r="D783" s="178" t="s">
        <v>11775</v>
      </c>
      <c r="E783" s="178" t="s">
        <v>11774</v>
      </c>
      <c r="F783" s="278" t="s">
        <v>11613</v>
      </c>
      <c r="G783" s="196">
        <f t="shared" si="66"/>
        <v>37257</v>
      </c>
      <c r="H783" s="196">
        <f t="shared" si="67"/>
        <v>37621</v>
      </c>
      <c r="I783" s="175" t="s">
        <v>11772</v>
      </c>
      <c r="J783" s="24" t="s">
        <v>8637</v>
      </c>
      <c r="K783" s="175" t="s">
        <v>11771</v>
      </c>
      <c r="L783" s="6" t="s">
        <v>11578</v>
      </c>
      <c r="M783" s="69">
        <f t="shared" si="68"/>
        <v>37561</v>
      </c>
      <c r="N783" s="69">
        <f t="shared" si="65"/>
        <v>37590</v>
      </c>
      <c r="Q783" s="181" t="s">
        <v>2674</v>
      </c>
      <c r="T783" s="6" t="s">
        <v>11304</v>
      </c>
      <c r="U783">
        <v>15190</v>
      </c>
      <c r="V783" s="6" t="s">
        <v>9144</v>
      </c>
      <c r="X783" t="s">
        <v>11235</v>
      </c>
      <c r="Y783" t="s">
        <v>11283</v>
      </c>
    </row>
    <row r="784" spans="1:25" x14ac:dyDescent="0.25">
      <c r="A784" s="175" t="s">
        <v>11571</v>
      </c>
      <c r="B784" t="s">
        <v>11711</v>
      </c>
      <c r="C784" s="179" t="str">
        <f t="shared" si="64"/>
        <v>CM:WQXTEST27576:M200211</v>
      </c>
      <c r="D784" s="178" t="s">
        <v>11775</v>
      </c>
      <c r="E784" s="178" t="s">
        <v>11774</v>
      </c>
      <c r="F784" s="278" t="s">
        <v>11613</v>
      </c>
      <c r="G784" s="196">
        <f t="shared" si="66"/>
        <v>37257</v>
      </c>
      <c r="H784" s="196">
        <f t="shared" si="67"/>
        <v>37621</v>
      </c>
      <c r="I784" s="175" t="s">
        <v>11772</v>
      </c>
      <c r="J784" s="24" t="s">
        <v>8637</v>
      </c>
      <c r="K784" s="175" t="s">
        <v>11771</v>
      </c>
      <c r="L784" s="6" t="s">
        <v>11578</v>
      </c>
      <c r="M784" s="69">
        <f t="shared" si="68"/>
        <v>37561</v>
      </c>
      <c r="N784" s="69">
        <f t="shared" si="65"/>
        <v>37590</v>
      </c>
      <c r="Q784" t="s">
        <v>10005</v>
      </c>
      <c r="T784" s="6" t="s">
        <v>11304</v>
      </c>
      <c r="U784">
        <v>8.57</v>
      </c>
      <c r="V784" s="175" t="s">
        <v>11576</v>
      </c>
      <c r="X784" t="s">
        <v>11235</v>
      </c>
      <c r="Y784" t="s">
        <v>11283</v>
      </c>
    </row>
    <row r="785" spans="1:25" x14ac:dyDescent="0.25">
      <c r="A785" s="175" t="s">
        <v>11571</v>
      </c>
      <c r="B785" t="s">
        <v>11711</v>
      </c>
      <c r="C785" s="179" t="str">
        <f t="shared" ref="C785:C848" si="69">"CM:"&amp;B785&amp;":M"&amp;LEFT(F785,4)&amp;RIGHT(F785,2)</f>
        <v>CM:WQXTEST27576:M200211</v>
      </c>
      <c r="D785" s="178" t="s">
        <v>11775</v>
      </c>
      <c r="E785" s="178" t="s">
        <v>11774</v>
      </c>
      <c r="F785" s="278" t="s">
        <v>11613</v>
      </c>
      <c r="G785" s="196">
        <f t="shared" si="66"/>
        <v>37257</v>
      </c>
      <c r="H785" s="196">
        <f t="shared" si="67"/>
        <v>37621</v>
      </c>
      <c r="I785" s="175" t="s">
        <v>11772</v>
      </c>
      <c r="J785" s="24" t="s">
        <v>8637</v>
      </c>
      <c r="K785" s="175" t="s">
        <v>11771</v>
      </c>
      <c r="L785" s="6" t="s">
        <v>11578</v>
      </c>
      <c r="M785" s="69">
        <f t="shared" si="68"/>
        <v>37561</v>
      </c>
      <c r="N785" s="69">
        <f t="shared" ref="N785:N837" si="70">DATE(LEFT(F785,4),1+RIGHT(F785,2),0)</f>
        <v>37590</v>
      </c>
      <c r="Q785" s="182" t="s">
        <v>1005</v>
      </c>
      <c r="T785" s="6" t="s">
        <v>11304</v>
      </c>
      <c r="U785">
        <v>266.7</v>
      </c>
      <c r="V785" s="182" t="s">
        <v>8426</v>
      </c>
      <c r="X785" t="s">
        <v>11235</v>
      </c>
      <c r="Y785" t="s">
        <v>11283</v>
      </c>
    </row>
    <row r="786" spans="1:25" x14ac:dyDescent="0.25">
      <c r="A786" s="175" t="s">
        <v>11571</v>
      </c>
      <c r="B786" t="s">
        <v>11711</v>
      </c>
      <c r="C786" s="179" t="str">
        <f t="shared" si="69"/>
        <v>CM:WQXTEST27576:M200212</v>
      </c>
      <c r="D786" s="178" t="s">
        <v>11775</v>
      </c>
      <c r="E786" s="178" t="s">
        <v>11774</v>
      </c>
      <c r="F786" s="278" t="s">
        <v>11614</v>
      </c>
      <c r="G786" s="196">
        <f t="shared" ref="G786:G849" si="71">DATE(LEFT(F786,4),1,1)</f>
        <v>37257</v>
      </c>
      <c r="H786" s="196">
        <f t="shared" ref="H786:H849" si="72">DATE(LEFT(F786,4),12+1,0)</f>
        <v>37621</v>
      </c>
      <c r="I786" s="175" t="s">
        <v>11772</v>
      </c>
      <c r="J786" s="24" t="s">
        <v>8637</v>
      </c>
      <c r="K786" s="175" t="s">
        <v>11771</v>
      </c>
      <c r="L786" s="6" t="s">
        <v>11578</v>
      </c>
      <c r="M786" s="69">
        <f t="shared" si="68"/>
        <v>37591</v>
      </c>
      <c r="N786" s="69">
        <f t="shared" si="70"/>
        <v>37621</v>
      </c>
      <c r="Q786" s="181" t="s">
        <v>2674</v>
      </c>
      <c r="T786" s="6" t="s">
        <v>11304</v>
      </c>
      <c r="U786">
        <v>17130</v>
      </c>
      <c r="V786" s="6" t="s">
        <v>9144</v>
      </c>
      <c r="X786" t="s">
        <v>11235</v>
      </c>
      <c r="Y786" t="s">
        <v>11283</v>
      </c>
    </row>
    <row r="787" spans="1:25" x14ac:dyDescent="0.25">
      <c r="A787" s="175" t="s">
        <v>11571</v>
      </c>
      <c r="B787" t="s">
        <v>11711</v>
      </c>
      <c r="C787" s="179" t="str">
        <f t="shared" si="69"/>
        <v>CM:WQXTEST27576:M200212</v>
      </c>
      <c r="D787" s="178" t="s">
        <v>11775</v>
      </c>
      <c r="E787" s="178" t="s">
        <v>11774</v>
      </c>
      <c r="F787" s="278" t="s">
        <v>11614</v>
      </c>
      <c r="G787" s="196">
        <f t="shared" si="71"/>
        <v>37257</v>
      </c>
      <c r="H787" s="196">
        <f t="shared" si="72"/>
        <v>37621</v>
      </c>
      <c r="I787" s="175" t="s">
        <v>11772</v>
      </c>
      <c r="J787" s="24" t="s">
        <v>8637</v>
      </c>
      <c r="K787" s="175" t="s">
        <v>11771</v>
      </c>
      <c r="L787" s="6" t="s">
        <v>11578</v>
      </c>
      <c r="M787" s="69">
        <f t="shared" si="68"/>
        <v>37591</v>
      </c>
      <c r="N787" s="69">
        <f t="shared" si="70"/>
        <v>37621</v>
      </c>
      <c r="Q787" t="s">
        <v>10005</v>
      </c>
      <c r="T787" s="6" t="s">
        <v>11304</v>
      </c>
      <c r="U787">
        <v>3.26</v>
      </c>
      <c r="V787" s="175" t="s">
        <v>11576</v>
      </c>
      <c r="X787" t="s">
        <v>11235</v>
      </c>
      <c r="Y787" t="s">
        <v>11283</v>
      </c>
    </row>
    <row r="788" spans="1:25" x14ac:dyDescent="0.25">
      <c r="A788" s="175" t="s">
        <v>11571</v>
      </c>
      <c r="B788" t="s">
        <v>11711</v>
      </c>
      <c r="C788" s="179" t="str">
        <f t="shared" si="69"/>
        <v>CM:WQXTEST27576:M200212</v>
      </c>
      <c r="D788" s="178" t="s">
        <v>11775</v>
      </c>
      <c r="E788" s="178" t="s">
        <v>11774</v>
      </c>
      <c r="F788" s="278" t="s">
        <v>11614</v>
      </c>
      <c r="G788" s="196">
        <f t="shared" si="71"/>
        <v>37257</v>
      </c>
      <c r="H788" s="196">
        <f t="shared" si="72"/>
        <v>37621</v>
      </c>
      <c r="I788" s="175" t="s">
        <v>11772</v>
      </c>
      <c r="J788" s="24" t="s">
        <v>8637</v>
      </c>
      <c r="K788" s="175" t="s">
        <v>11771</v>
      </c>
      <c r="L788" s="6" t="s">
        <v>11578</v>
      </c>
      <c r="M788" s="69">
        <f t="shared" si="68"/>
        <v>37591</v>
      </c>
      <c r="N788" s="69">
        <f t="shared" si="70"/>
        <v>37621</v>
      </c>
      <c r="Q788" s="182" t="s">
        <v>1005</v>
      </c>
      <c r="T788" s="6" t="s">
        <v>11304</v>
      </c>
      <c r="U788">
        <v>313.5</v>
      </c>
      <c r="V788" s="182" t="s">
        <v>8426</v>
      </c>
      <c r="X788" t="s">
        <v>11235</v>
      </c>
      <c r="Y788" t="s">
        <v>11283</v>
      </c>
    </row>
    <row r="789" spans="1:25" x14ac:dyDescent="0.25">
      <c r="A789" s="175" t="s">
        <v>11571</v>
      </c>
      <c r="B789" t="s">
        <v>11711</v>
      </c>
      <c r="C789" s="179" t="str">
        <f t="shared" si="69"/>
        <v>CM:WQXTEST27576:M200201</v>
      </c>
      <c r="D789" s="178" t="s">
        <v>11775</v>
      </c>
      <c r="E789" s="178" t="s">
        <v>11774</v>
      </c>
      <c r="F789" s="278" t="s">
        <v>11603</v>
      </c>
      <c r="G789" s="196">
        <f t="shared" si="71"/>
        <v>37257</v>
      </c>
      <c r="H789" s="196">
        <f t="shared" si="72"/>
        <v>37621</v>
      </c>
      <c r="I789" s="175" t="s">
        <v>11772</v>
      </c>
      <c r="J789" s="24" t="s">
        <v>8637</v>
      </c>
      <c r="K789" s="175" t="s">
        <v>11771</v>
      </c>
      <c r="L789" s="197" t="s">
        <v>11762</v>
      </c>
      <c r="M789" s="198">
        <f>DATE(LEFT(F789,4),RIGHT(F789,2)-2,1)</f>
        <v>37196</v>
      </c>
      <c r="N789" s="198">
        <f t="shared" si="70"/>
        <v>37287</v>
      </c>
      <c r="Q789" s="181" t="s">
        <v>2674</v>
      </c>
      <c r="T789" s="6" t="s">
        <v>11304</v>
      </c>
      <c r="U789">
        <v>1727</v>
      </c>
      <c r="V789" s="6" t="s">
        <v>9144</v>
      </c>
      <c r="X789" t="s">
        <v>11235</v>
      </c>
      <c r="Y789" t="s">
        <v>11283</v>
      </c>
    </row>
    <row r="790" spans="1:25" x14ac:dyDescent="0.25">
      <c r="A790" s="175" t="s">
        <v>11571</v>
      </c>
      <c r="B790" t="s">
        <v>11711</v>
      </c>
      <c r="C790" s="179" t="str">
        <f t="shared" si="69"/>
        <v>CM:WQXTEST27576:M200201</v>
      </c>
      <c r="D790" s="178" t="s">
        <v>11775</v>
      </c>
      <c r="E790" s="178" t="s">
        <v>11774</v>
      </c>
      <c r="F790" s="278" t="s">
        <v>11603</v>
      </c>
      <c r="G790" s="196">
        <f t="shared" si="71"/>
        <v>37257</v>
      </c>
      <c r="H790" s="196">
        <f t="shared" si="72"/>
        <v>37621</v>
      </c>
      <c r="I790" s="175" t="s">
        <v>11772</v>
      </c>
      <c r="J790" s="24" t="s">
        <v>8637</v>
      </c>
      <c r="K790" s="175" t="s">
        <v>11771</v>
      </c>
      <c r="L790" s="197" t="s">
        <v>11762</v>
      </c>
      <c r="M790" s="198">
        <f t="shared" ref="M790:M824" si="73">DATE(LEFT(F790,4),RIGHT(F790,2)-2,1)</f>
        <v>37196</v>
      </c>
      <c r="N790" s="198">
        <f t="shared" si="70"/>
        <v>37287</v>
      </c>
      <c r="Q790" t="s">
        <v>10005</v>
      </c>
      <c r="T790" s="6" t="s">
        <v>11304</v>
      </c>
      <c r="U790">
        <v>3.81</v>
      </c>
      <c r="V790" s="175" t="s">
        <v>11576</v>
      </c>
      <c r="X790" t="s">
        <v>11235</v>
      </c>
      <c r="Y790" t="s">
        <v>11283</v>
      </c>
    </row>
    <row r="791" spans="1:25" x14ac:dyDescent="0.25">
      <c r="A791" s="175" t="s">
        <v>11571</v>
      </c>
      <c r="B791" t="s">
        <v>11711</v>
      </c>
      <c r="C791" s="179" t="str">
        <f t="shared" si="69"/>
        <v>CM:WQXTEST27576:M200201</v>
      </c>
      <c r="D791" s="178" t="s">
        <v>11775</v>
      </c>
      <c r="E791" s="178" t="s">
        <v>11774</v>
      </c>
      <c r="F791" s="278" t="s">
        <v>11603</v>
      </c>
      <c r="G791" s="196">
        <f t="shared" si="71"/>
        <v>37257</v>
      </c>
      <c r="H791" s="196">
        <f t="shared" si="72"/>
        <v>37621</v>
      </c>
      <c r="I791" s="175" t="s">
        <v>11772</v>
      </c>
      <c r="J791" s="24" t="s">
        <v>8637</v>
      </c>
      <c r="K791" s="175" t="s">
        <v>11771</v>
      </c>
      <c r="L791" s="197" t="s">
        <v>11762</v>
      </c>
      <c r="M791" s="198">
        <f t="shared" si="73"/>
        <v>37196</v>
      </c>
      <c r="N791" s="198">
        <f t="shared" si="70"/>
        <v>37287</v>
      </c>
      <c r="Q791" s="182" t="s">
        <v>1005</v>
      </c>
      <c r="T791" s="6" t="s">
        <v>11304</v>
      </c>
      <c r="U791">
        <v>489.4</v>
      </c>
      <c r="V791" s="182" t="s">
        <v>8426</v>
      </c>
      <c r="X791" t="s">
        <v>11235</v>
      </c>
      <c r="Y791" t="s">
        <v>11283</v>
      </c>
    </row>
    <row r="792" spans="1:25" x14ac:dyDescent="0.25">
      <c r="A792" s="175" t="s">
        <v>11571</v>
      </c>
      <c r="B792" t="s">
        <v>11711</v>
      </c>
      <c r="C792" s="179" t="str">
        <f t="shared" si="69"/>
        <v>CM:WQXTEST27576:M200202</v>
      </c>
      <c r="D792" s="178" t="s">
        <v>11775</v>
      </c>
      <c r="E792" s="178" t="s">
        <v>11774</v>
      </c>
      <c r="F792" s="278" t="s">
        <v>11604</v>
      </c>
      <c r="G792" s="196">
        <f t="shared" si="71"/>
        <v>37257</v>
      </c>
      <c r="H792" s="196">
        <f t="shared" si="72"/>
        <v>37621</v>
      </c>
      <c r="I792" s="175" t="s">
        <v>11772</v>
      </c>
      <c r="J792" s="24" t="s">
        <v>8637</v>
      </c>
      <c r="K792" s="175" t="s">
        <v>11771</v>
      </c>
      <c r="L792" s="197" t="s">
        <v>11762</v>
      </c>
      <c r="M792" s="198">
        <f t="shared" si="73"/>
        <v>37226</v>
      </c>
      <c r="N792" s="198">
        <f t="shared" si="70"/>
        <v>37315</v>
      </c>
      <c r="Q792" s="181" t="s">
        <v>2674</v>
      </c>
      <c r="T792" s="6" t="s">
        <v>11304</v>
      </c>
      <c r="U792">
        <v>1883</v>
      </c>
      <c r="V792" s="6" t="s">
        <v>9144</v>
      </c>
      <c r="X792" t="s">
        <v>11235</v>
      </c>
      <c r="Y792" t="s">
        <v>11283</v>
      </c>
    </row>
    <row r="793" spans="1:25" x14ac:dyDescent="0.25">
      <c r="A793" s="175" t="s">
        <v>11571</v>
      </c>
      <c r="B793" t="s">
        <v>11711</v>
      </c>
      <c r="C793" s="179" t="str">
        <f t="shared" si="69"/>
        <v>CM:WQXTEST27576:M200202</v>
      </c>
      <c r="D793" s="178" t="s">
        <v>11775</v>
      </c>
      <c r="E793" s="178" t="s">
        <v>11774</v>
      </c>
      <c r="F793" s="278" t="s">
        <v>11604</v>
      </c>
      <c r="G793" s="196">
        <f t="shared" si="71"/>
        <v>37257</v>
      </c>
      <c r="H793" s="196">
        <f t="shared" si="72"/>
        <v>37621</v>
      </c>
      <c r="I793" s="175" t="s">
        <v>11772</v>
      </c>
      <c r="J793" s="24" t="s">
        <v>8637</v>
      </c>
      <c r="K793" s="175" t="s">
        <v>11771</v>
      </c>
      <c r="L793" s="197" t="s">
        <v>11762</v>
      </c>
      <c r="M793" s="198">
        <f t="shared" si="73"/>
        <v>37226</v>
      </c>
      <c r="N793" s="198">
        <f t="shared" si="70"/>
        <v>37315</v>
      </c>
      <c r="Q793" t="s">
        <v>10005</v>
      </c>
      <c r="T793" s="6" t="s">
        <v>11304</v>
      </c>
      <c r="U793">
        <v>6.78</v>
      </c>
      <c r="V793" s="175" t="s">
        <v>11576</v>
      </c>
      <c r="X793" t="s">
        <v>11235</v>
      </c>
      <c r="Y793" t="s">
        <v>11283</v>
      </c>
    </row>
    <row r="794" spans="1:25" x14ac:dyDescent="0.25">
      <c r="A794" s="175" t="s">
        <v>11571</v>
      </c>
      <c r="B794" t="s">
        <v>11711</v>
      </c>
      <c r="C794" s="179" t="str">
        <f t="shared" si="69"/>
        <v>CM:WQXTEST27576:M200202</v>
      </c>
      <c r="D794" s="178" t="s">
        <v>11775</v>
      </c>
      <c r="E794" s="178" t="s">
        <v>11774</v>
      </c>
      <c r="F794" s="278" t="s">
        <v>11604</v>
      </c>
      <c r="G794" s="196">
        <f t="shared" si="71"/>
        <v>37257</v>
      </c>
      <c r="H794" s="196">
        <f t="shared" si="72"/>
        <v>37621</v>
      </c>
      <c r="I794" s="175" t="s">
        <v>11772</v>
      </c>
      <c r="J794" s="24" t="s">
        <v>8637</v>
      </c>
      <c r="K794" s="175" t="s">
        <v>11771</v>
      </c>
      <c r="L794" s="197" t="s">
        <v>11762</v>
      </c>
      <c r="M794" s="198">
        <f t="shared" si="73"/>
        <v>37226</v>
      </c>
      <c r="N794" s="198">
        <f t="shared" si="70"/>
        <v>37315</v>
      </c>
      <c r="Q794" s="182" t="s">
        <v>1005</v>
      </c>
      <c r="T794" s="6" t="s">
        <v>11304</v>
      </c>
      <c r="U794">
        <v>431</v>
      </c>
      <c r="V794" s="182" t="s">
        <v>8426</v>
      </c>
      <c r="X794" t="s">
        <v>11235</v>
      </c>
      <c r="Y794" t="s">
        <v>11283</v>
      </c>
    </row>
    <row r="795" spans="1:25" x14ac:dyDescent="0.25">
      <c r="A795" s="175" t="s">
        <v>11571</v>
      </c>
      <c r="B795" t="s">
        <v>11711</v>
      </c>
      <c r="C795" s="179" t="str">
        <f t="shared" si="69"/>
        <v>CM:WQXTEST27576:M200203</v>
      </c>
      <c r="D795" s="178" t="s">
        <v>11775</v>
      </c>
      <c r="E795" s="178" t="s">
        <v>11774</v>
      </c>
      <c r="F795" s="278" t="s">
        <v>11605</v>
      </c>
      <c r="G795" s="196">
        <f t="shared" si="71"/>
        <v>37257</v>
      </c>
      <c r="H795" s="196">
        <f t="shared" si="72"/>
        <v>37621</v>
      </c>
      <c r="I795" s="175" t="s">
        <v>11772</v>
      </c>
      <c r="J795" s="24" t="s">
        <v>8637</v>
      </c>
      <c r="K795" s="175" t="s">
        <v>11771</v>
      </c>
      <c r="L795" s="197" t="s">
        <v>11762</v>
      </c>
      <c r="M795" s="198">
        <f t="shared" si="73"/>
        <v>37257</v>
      </c>
      <c r="N795" s="198">
        <f t="shared" si="70"/>
        <v>37346</v>
      </c>
      <c r="Q795" s="181" t="s">
        <v>2674</v>
      </c>
      <c r="T795" s="6" t="s">
        <v>11304</v>
      </c>
      <c r="U795">
        <v>6225</v>
      </c>
      <c r="V795" s="6" t="s">
        <v>9144</v>
      </c>
      <c r="X795" t="s">
        <v>11235</v>
      </c>
      <c r="Y795" t="s">
        <v>11283</v>
      </c>
    </row>
    <row r="796" spans="1:25" x14ac:dyDescent="0.25">
      <c r="A796" s="175" t="s">
        <v>11571</v>
      </c>
      <c r="B796" t="s">
        <v>11711</v>
      </c>
      <c r="C796" s="179" t="str">
        <f t="shared" si="69"/>
        <v>CM:WQXTEST27576:M200203</v>
      </c>
      <c r="D796" s="178" t="s">
        <v>11775</v>
      </c>
      <c r="E796" s="178" t="s">
        <v>11774</v>
      </c>
      <c r="F796" s="278" t="s">
        <v>11605</v>
      </c>
      <c r="G796" s="196">
        <f t="shared" si="71"/>
        <v>37257</v>
      </c>
      <c r="H796" s="196">
        <f t="shared" si="72"/>
        <v>37621</v>
      </c>
      <c r="I796" s="175" t="s">
        <v>11772</v>
      </c>
      <c r="J796" s="24" t="s">
        <v>8637</v>
      </c>
      <c r="K796" s="175" t="s">
        <v>11771</v>
      </c>
      <c r="L796" s="197" t="s">
        <v>11762</v>
      </c>
      <c r="M796" s="198">
        <f t="shared" si="73"/>
        <v>37257</v>
      </c>
      <c r="N796" s="198">
        <f t="shared" si="70"/>
        <v>37346</v>
      </c>
      <c r="Q796" t="s">
        <v>10005</v>
      </c>
      <c r="T796" s="6" t="s">
        <v>11304</v>
      </c>
      <c r="U796">
        <v>9.39</v>
      </c>
      <c r="V796" s="175" t="s">
        <v>11576</v>
      </c>
      <c r="X796" t="s">
        <v>11235</v>
      </c>
      <c r="Y796" t="s">
        <v>11283</v>
      </c>
    </row>
    <row r="797" spans="1:25" x14ac:dyDescent="0.25">
      <c r="A797" s="175" t="s">
        <v>11571</v>
      </c>
      <c r="B797" t="s">
        <v>11711</v>
      </c>
      <c r="C797" s="179" t="str">
        <f t="shared" si="69"/>
        <v>CM:WQXTEST27576:M200203</v>
      </c>
      <c r="D797" s="178" t="s">
        <v>11775</v>
      </c>
      <c r="E797" s="178" t="s">
        <v>11774</v>
      </c>
      <c r="F797" s="278" t="s">
        <v>11605</v>
      </c>
      <c r="G797" s="196">
        <f t="shared" si="71"/>
        <v>37257</v>
      </c>
      <c r="H797" s="196">
        <f t="shared" si="72"/>
        <v>37621</v>
      </c>
      <c r="I797" s="175" t="s">
        <v>11772</v>
      </c>
      <c r="J797" s="24" t="s">
        <v>8637</v>
      </c>
      <c r="K797" s="175" t="s">
        <v>11771</v>
      </c>
      <c r="L797" s="197" t="s">
        <v>11762</v>
      </c>
      <c r="M797" s="198">
        <f t="shared" si="73"/>
        <v>37257</v>
      </c>
      <c r="N797" s="198">
        <f t="shared" si="70"/>
        <v>37346</v>
      </c>
      <c r="Q797" s="182" t="s">
        <v>1005</v>
      </c>
      <c r="T797" s="6" t="s">
        <v>11304</v>
      </c>
      <c r="U797">
        <v>347.7</v>
      </c>
      <c r="V797" s="182" t="s">
        <v>8426</v>
      </c>
      <c r="X797" t="s">
        <v>11235</v>
      </c>
      <c r="Y797" t="s">
        <v>11283</v>
      </c>
    </row>
    <row r="798" spans="1:25" x14ac:dyDescent="0.25">
      <c r="A798" s="175" t="s">
        <v>11571</v>
      </c>
      <c r="B798" t="s">
        <v>11711</v>
      </c>
      <c r="C798" s="179" t="str">
        <f t="shared" si="69"/>
        <v>CM:WQXTEST27576:M200204</v>
      </c>
      <c r="D798" s="178" t="s">
        <v>11775</v>
      </c>
      <c r="E798" s="178" t="s">
        <v>11774</v>
      </c>
      <c r="F798" s="278" t="s">
        <v>11606</v>
      </c>
      <c r="G798" s="196">
        <f t="shared" si="71"/>
        <v>37257</v>
      </c>
      <c r="H798" s="196">
        <f t="shared" si="72"/>
        <v>37621</v>
      </c>
      <c r="I798" s="175" t="s">
        <v>11772</v>
      </c>
      <c r="J798" s="24" t="s">
        <v>8637</v>
      </c>
      <c r="K798" s="175" t="s">
        <v>11771</v>
      </c>
      <c r="L798" s="197" t="s">
        <v>11762</v>
      </c>
      <c r="M798" s="198">
        <f t="shared" si="73"/>
        <v>37288</v>
      </c>
      <c r="N798" s="198">
        <f t="shared" si="70"/>
        <v>37376</v>
      </c>
      <c r="Q798" s="181" t="s">
        <v>2674</v>
      </c>
      <c r="T798" s="6" t="s">
        <v>11304</v>
      </c>
      <c r="U798">
        <v>12180</v>
      </c>
      <c r="V798" s="6" t="s">
        <v>9144</v>
      </c>
      <c r="X798" t="s">
        <v>11235</v>
      </c>
      <c r="Y798" t="s">
        <v>11283</v>
      </c>
    </row>
    <row r="799" spans="1:25" x14ac:dyDescent="0.25">
      <c r="A799" s="175" t="s">
        <v>11571</v>
      </c>
      <c r="B799" t="s">
        <v>11711</v>
      </c>
      <c r="C799" s="179" t="str">
        <f t="shared" si="69"/>
        <v>CM:WQXTEST27576:M200204</v>
      </c>
      <c r="D799" s="178" t="s">
        <v>11775</v>
      </c>
      <c r="E799" s="178" t="s">
        <v>11774</v>
      </c>
      <c r="F799" s="278" t="s">
        <v>11606</v>
      </c>
      <c r="G799" s="196">
        <f t="shared" si="71"/>
        <v>37257</v>
      </c>
      <c r="H799" s="196">
        <f t="shared" si="72"/>
        <v>37621</v>
      </c>
      <c r="I799" s="175" t="s">
        <v>11772</v>
      </c>
      <c r="J799" s="24" t="s">
        <v>8637</v>
      </c>
      <c r="K799" s="175" t="s">
        <v>11771</v>
      </c>
      <c r="L799" s="197" t="s">
        <v>11762</v>
      </c>
      <c r="M799" s="198">
        <f t="shared" si="73"/>
        <v>37288</v>
      </c>
      <c r="N799" s="198">
        <f t="shared" si="70"/>
        <v>37376</v>
      </c>
      <c r="Q799" t="s">
        <v>10005</v>
      </c>
      <c r="T799" s="6" t="s">
        <v>11304</v>
      </c>
      <c r="U799">
        <v>16.32</v>
      </c>
      <c r="V799" s="175" t="s">
        <v>11576</v>
      </c>
      <c r="X799" t="s">
        <v>11235</v>
      </c>
      <c r="Y799" t="s">
        <v>11283</v>
      </c>
    </row>
    <row r="800" spans="1:25" x14ac:dyDescent="0.25">
      <c r="A800" s="175" t="s">
        <v>11571</v>
      </c>
      <c r="B800" t="s">
        <v>11711</v>
      </c>
      <c r="C800" s="179" t="str">
        <f t="shared" si="69"/>
        <v>CM:WQXTEST27576:M200204</v>
      </c>
      <c r="D800" s="178" t="s">
        <v>11775</v>
      </c>
      <c r="E800" s="178" t="s">
        <v>11774</v>
      </c>
      <c r="F800" s="278" t="s">
        <v>11606</v>
      </c>
      <c r="G800" s="196">
        <f t="shared" si="71"/>
        <v>37257</v>
      </c>
      <c r="H800" s="196">
        <f t="shared" si="72"/>
        <v>37621</v>
      </c>
      <c r="I800" s="175" t="s">
        <v>11772</v>
      </c>
      <c r="J800" s="24" t="s">
        <v>8637</v>
      </c>
      <c r="K800" s="175" t="s">
        <v>11771</v>
      </c>
      <c r="L800" s="197" t="s">
        <v>11762</v>
      </c>
      <c r="M800" s="198">
        <f t="shared" si="73"/>
        <v>37288</v>
      </c>
      <c r="N800" s="198">
        <f t="shared" si="70"/>
        <v>37376</v>
      </c>
      <c r="Q800" s="182" t="s">
        <v>1005</v>
      </c>
      <c r="T800" s="6" t="s">
        <v>11304</v>
      </c>
      <c r="U800">
        <v>255.9</v>
      </c>
      <c r="V800" s="182" t="s">
        <v>8426</v>
      </c>
      <c r="X800" t="s">
        <v>11235</v>
      </c>
      <c r="Y800" t="s">
        <v>11283</v>
      </c>
    </row>
    <row r="801" spans="1:25" x14ac:dyDescent="0.25">
      <c r="A801" s="175" t="s">
        <v>11571</v>
      </c>
      <c r="B801" t="s">
        <v>11711</v>
      </c>
      <c r="C801" s="179" t="str">
        <f t="shared" si="69"/>
        <v>CM:WQXTEST27576:M200205</v>
      </c>
      <c r="D801" s="178" t="s">
        <v>11775</v>
      </c>
      <c r="E801" s="178" t="s">
        <v>11774</v>
      </c>
      <c r="F801" s="278" t="s">
        <v>11607</v>
      </c>
      <c r="G801" s="196">
        <f t="shared" si="71"/>
        <v>37257</v>
      </c>
      <c r="H801" s="196">
        <f t="shared" si="72"/>
        <v>37621</v>
      </c>
      <c r="I801" s="175" t="s">
        <v>11772</v>
      </c>
      <c r="J801" s="24" t="s">
        <v>8637</v>
      </c>
      <c r="K801" s="175" t="s">
        <v>11771</v>
      </c>
      <c r="L801" s="197" t="s">
        <v>11762</v>
      </c>
      <c r="M801" s="198">
        <f t="shared" si="73"/>
        <v>37316</v>
      </c>
      <c r="N801" s="198">
        <f t="shared" si="70"/>
        <v>37407</v>
      </c>
      <c r="Q801" s="181" t="s">
        <v>2674</v>
      </c>
      <c r="T801" s="6" t="s">
        <v>11304</v>
      </c>
      <c r="U801">
        <v>14780</v>
      </c>
      <c r="V801" s="6" t="s">
        <v>9144</v>
      </c>
      <c r="X801" t="s">
        <v>11235</v>
      </c>
      <c r="Y801" t="s">
        <v>11283</v>
      </c>
    </row>
    <row r="802" spans="1:25" x14ac:dyDescent="0.25">
      <c r="A802" s="175" t="s">
        <v>11571</v>
      </c>
      <c r="B802" t="s">
        <v>11711</v>
      </c>
      <c r="C802" s="179" t="str">
        <f t="shared" si="69"/>
        <v>CM:WQXTEST27576:M200205</v>
      </c>
      <c r="D802" s="178" t="s">
        <v>11775</v>
      </c>
      <c r="E802" s="178" t="s">
        <v>11774</v>
      </c>
      <c r="F802" s="278" t="s">
        <v>11607</v>
      </c>
      <c r="G802" s="196">
        <f t="shared" si="71"/>
        <v>37257</v>
      </c>
      <c r="H802" s="196">
        <f t="shared" si="72"/>
        <v>37621</v>
      </c>
      <c r="I802" s="175" t="s">
        <v>11772</v>
      </c>
      <c r="J802" s="24" t="s">
        <v>8637</v>
      </c>
      <c r="K802" s="175" t="s">
        <v>11771</v>
      </c>
      <c r="L802" s="197" t="s">
        <v>11762</v>
      </c>
      <c r="M802" s="198">
        <f t="shared" si="73"/>
        <v>37316</v>
      </c>
      <c r="N802" s="198">
        <f t="shared" si="70"/>
        <v>37407</v>
      </c>
      <c r="Q802" t="s">
        <v>10005</v>
      </c>
      <c r="T802" s="6" t="s">
        <v>11304</v>
      </c>
      <c r="U802">
        <v>18.62</v>
      </c>
      <c r="V802" s="175" t="s">
        <v>11576</v>
      </c>
      <c r="X802" t="s">
        <v>11235</v>
      </c>
      <c r="Y802" t="s">
        <v>11283</v>
      </c>
    </row>
    <row r="803" spans="1:25" x14ac:dyDescent="0.25">
      <c r="A803" s="175" t="s">
        <v>11571</v>
      </c>
      <c r="B803" t="s">
        <v>11711</v>
      </c>
      <c r="C803" s="179" t="str">
        <f t="shared" si="69"/>
        <v>CM:WQXTEST27576:M200205</v>
      </c>
      <c r="D803" s="178" t="s">
        <v>11775</v>
      </c>
      <c r="E803" s="178" t="s">
        <v>11774</v>
      </c>
      <c r="F803" s="278" t="s">
        <v>11607</v>
      </c>
      <c r="G803" s="196">
        <f t="shared" si="71"/>
        <v>37257</v>
      </c>
      <c r="H803" s="196">
        <f t="shared" si="72"/>
        <v>37621</v>
      </c>
      <c r="I803" s="175" t="s">
        <v>11772</v>
      </c>
      <c r="J803" s="24" t="s">
        <v>8637</v>
      </c>
      <c r="K803" s="175" t="s">
        <v>11771</v>
      </c>
      <c r="L803" s="197" t="s">
        <v>11762</v>
      </c>
      <c r="M803" s="198">
        <f t="shared" si="73"/>
        <v>37316</v>
      </c>
      <c r="N803" s="198">
        <f t="shared" si="70"/>
        <v>37407</v>
      </c>
      <c r="Q803" s="182" t="s">
        <v>1005</v>
      </c>
      <c r="T803" s="6" t="s">
        <v>11304</v>
      </c>
      <c r="U803">
        <v>217.1</v>
      </c>
      <c r="V803" s="182" t="s">
        <v>8426</v>
      </c>
      <c r="X803" t="s">
        <v>11235</v>
      </c>
      <c r="Y803" t="s">
        <v>11283</v>
      </c>
    </row>
    <row r="804" spans="1:25" x14ac:dyDescent="0.25">
      <c r="A804" s="175" t="s">
        <v>11571</v>
      </c>
      <c r="B804" t="s">
        <v>11711</v>
      </c>
      <c r="C804" s="179" t="str">
        <f t="shared" si="69"/>
        <v>CM:WQXTEST27576:M200206</v>
      </c>
      <c r="D804" s="178" t="s">
        <v>11775</v>
      </c>
      <c r="E804" s="178" t="s">
        <v>11774</v>
      </c>
      <c r="F804" s="278" t="s">
        <v>11608</v>
      </c>
      <c r="G804" s="196">
        <f t="shared" si="71"/>
        <v>37257</v>
      </c>
      <c r="H804" s="196">
        <f t="shared" si="72"/>
        <v>37621</v>
      </c>
      <c r="I804" s="175" t="s">
        <v>11772</v>
      </c>
      <c r="J804" s="24" t="s">
        <v>8637</v>
      </c>
      <c r="K804" s="175" t="s">
        <v>11771</v>
      </c>
      <c r="L804" s="197" t="s">
        <v>11762</v>
      </c>
      <c r="M804" s="198">
        <f t="shared" si="73"/>
        <v>37347</v>
      </c>
      <c r="N804" s="198">
        <f t="shared" si="70"/>
        <v>37437</v>
      </c>
      <c r="Q804" s="181" t="s">
        <v>2674</v>
      </c>
      <c r="T804" s="6" t="s">
        <v>11304</v>
      </c>
      <c r="U804">
        <v>3737</v>
      </c>
      <c r="V804" s="6" t="s">
        <v>9144</v>
      </c>
      <c r="X804" t="s">
        <v>11235</v>
      </c>
      <c r="Y804" t="s">
        <v>11283</v>
      </c>
    </row>
    <row r="805" spans="1:25" x14ac:dyDescent="0.25">
      <c r="A805" s="175" t="s">
        <v>11571</v>
      </c>
      <c r="B805" t="s">
        <v>11711</v>
      </c>
      <c r="C805" s="179" t="str">
        <f t="shared" si="69"/>
        <v>CM:WQXTEST27576:M200206</v>
      </c>
      <c r="D805" s="178" t="s">
        <v>11775</v>
      </c>
      <c r="E805" s="178" t="s">
        <v>11774</v>
      </c>
      <c r="F805" s="278" t="s">
        <v>11608</v>
      </c>
      <c r="G805" s="196">
        <f t="shared" si="71"/>
        <v>37257</v>
      </c>
      <c r="H805" s="196">
        <f t="shared" si="72"/>
        <v>37621</v>
      </c>
      <c r="I805" s="175" t="s">
        <v>11772</v>
      </c>
      <c r="J805" s="24" t="s">
        <v>8637</v>
      </c>
      <c r="K805" s="175" t="s">
        <v>11771</v>
      </c>
      <c r="L805" s="197" t="s">
        <v>11762</v>
      </c>
      <c r="M805" s="198">
        <f t="shared" si="73"/>
        <v>37347</v>
      </c>
      <c r="N805" s="198">
        <f t="shared" si="70"/>
        <v>37437</v>
      </c>
      <c r="Q805" t="s">
        <v>10005</v>
      </c>
      <c r="T805" s="6" t="s">
        <v>11304</v>
      </c>
      <c r="U805">
        <v>26.67</v>
      </c>
      <c r="V805" s="175" t="s">
        <v>11576</v>
      </c>
      <c r="X805" t="s">
        <v>11235</v>
      </c>
      <c r="Y805" t="s">
        <v>11283</v>
      </c>
    </row>
    <row r="806" spans="1:25" x14ac:dyDescent="0.25">
      <c r="A806" s="175" t="s">
        <v>11571</v>
      </c>
      <c r="B806" t="s">
        <v>11711</v>
      </c>
      <c r="C806" s="179" t="str">
        <f t="shared" si="69"/>
        <v>CM:WQXTEST27576:M200206</v>
      </c>
      <c r="D806" s="178" t="s">
        <v>11775</v>
      </c>
      <c r="E806" s="178" t="s">
        <v>11774</v>
      </c>
      <c r="F806" s="278" t="s">
        <v>11608</v>
      </c>
      <c r="G806" s="196">
        <f t="shared" si="71"/>
        <v>37257</v>
      </c>
      <c r="H806" s="196">
        <f t="shared" si="72"/>
        <v>37621</v>
      </c>
      <c r="I806" s="175" t="s">
        <v>11772</v>
      </c>
      <c r="J806" s="24" t="s">
        <v>8637</v>
      </c>
      <c r="K806" s="175" t="s">
        <v>11771</v>
      </c>
      <c r="L806" s="197" t="s">
        <v>11762</v>
      </c>
      <c r="M806" s="198">
        <f t="shared" si="73"/>
        <v>37347</v>
      </c>
      <c r="N806" s="198">
        <f t="shared" si="70"/>
        <v>37437</v>
      </c>
      <c r="Q806" s="182" t="s">
        <v>1005</v>
      </c>
      <c r="T806" s="6" t="s">
        <v>11304</v>
      </c>
      <c r="U806">
        <v>283.2</v>
      </c>
      <c r="V806" s="182" t="s">
        <v>8426</v>
      </c>
      <c r="X806" t="s">
        <v>11235</v>
      </c>
      <c r="Y806" t="s">
        <v>11283</v>
      </c>
    </row>
    <row r="807" spans="1:25" x14ac:dyDescent="0.25">
      <c r="A807" s="175" t="s">
        <v>11571</v>
      </c>
      <c r="B807" t="s">
        <v>11711</v>
      </c>
      <c r="C807" s="179" t="str">
        <f t="shared" si="69"/>
        <v>CM:WQXTEST27576:M200207</v>
      </c>
      <c r="D807" s="178" t="s">
        <v>11775</v>
      </c>
      <c r="E807" s="178" t="s">
        <v>11774</v>
      </c>
      <c r="F807" s="278" t="s">
        <v>11609</v>
      </c>
      <c r="G807" s="196">
        <f t="shared" si="71"/>
        <v>37257</v>
      </c>
      <c r="H807" s="196">
        <f t="shared" si="72"/>
        <v>37621</v>
      </c>
      <c r="I807" s="175" t="s">
        <v>11772</v>
      </c>
      <c r="J807" s="24" t="s">
        <v>8637</v>
      </c>
      <c r="K807" s="175" t="s">
        <v>11771</v>
      </c>
      <c r="L807" s="197" t="s">
        <v>11762</v>
      </c>
      <c r="M807" s="198">
        <f t="shared" si="73"/>
        <v>37377</v>
      </c>
      <c r="N807" s="198">
        <f t="shared" si="70"/>
        <v>37468</v>
      </c>
      <c r="Q807" s="181" t="s">
        <v>2674</v>
      </c>
      <c r="T807" s="6" t="s">
        <v>11304</v>
      </c>
      <c r="U807">
        <v>1440</v>
      </c>
      <c r="V807" s="6" t="s">
        <v>9144</v>
      </c>
      <c r="X807" t="s">
        <v>11235</v>
      </c>
      <c r="Y807" t="s">
        <v>11283</v>
      </c>
    </row>
    <row r="808" spans="1:25" x14ac:dyDescent="0.25">
      <c r="A808" s="175" t="s">
        <v>11571</v>
      </c>
      <c r="B808" t="s">
        <v>11711</v>
      </c>
      <c r="C808" s="179" t="str">
        <f t="shared" si="69"/>
        <v>CM:WQXTEST27576:M200207</v>
      </c>
      <c r="D808" s="178" t="s">
        <v>11775</v>
      </c>
      <c r="E808" s="178" t="s">
        <v>11774</v>
      </c>
      <c r="F808" s="278" t="s">
        <v>11609</v>
      </c>
      <c r="G808" s="196">
        <f t="shared" si="71"/>
        <v>37257</v>
      </c>
      <c r="H808" s="196">
        <f t="shared" si="72"/>
        <v>37621</v>
      </c>
      <c r="I808" s="175" t="s">
        <v>11772</v>
      </c>
      <c r="J808" s="24" t="s">
        <v>8637</v>
      </c>
      <c r="K808" s="175" t="s">
        <v>11771</v>
      </c>
      <c r="L808" s="197" t="s">
        <v>11762</v>
      </c>
      <c r="M808" s="198">
        <f t="shared" si="73"/>
        <v>37377</v>
      </c>
      <c r="N808" s="198">
        <f t="shared" si="70"/>
        <v>37468</v>
      </c>
      <c r="Q808" t="s">
        <v>10005</v>
      </c>
      <c r="T808" s="6" t="s">
        <v>11304</v>
      </c>
      <c r="U808">
        <v>28.33</v>
      </c>
      <c r="V808" s="175" t="s">
        <v>11576</v>
      </c>
      <c r="X808" t="s">
        <v>11235</v>
      </c>
      <c r="Y808" t="s">
        <v>11283</v>
      </c>
    </row>
    <row r="809" spans="1:25" x14ac:dyDescent="0.25">
      <c r="A809" s="175" t="s">
        <v>11571</v>
      </c>
      <c r="B809" t="s">
        <v>11711</v>
      </c>
      <c r="C809" s="179" t="str">
        <f t="shared" si="69"/>
        <v>CM:WQXTEST27576:M200207</v>
      </c>
      <c r="D809" s="178" t="s">
        <v>11775</v>
      </c>
      <c r="E809" s="178" t="s">
        <v>11774</v>
      </c>
      <c r="F809" s="278" t="s">
        <v>11609</v>
      </c>
      <c r="G809" s="196">
        <f t="shared" si="71"/>
        <v>37257</v>
      </c>
      <c r="H809" s="196">
        <f t="shared" si="72"/>
        <v>37621</v>
      </c>
      <c r="I809" s="175" t="s">
        <v>11772</v>
      </c>
      <c r="J809" s="24" t="s">
        <v>8637</v>
      </c>
      <c r="K809" s="175" t="s">
        <v>11771</v>
      </c>
      <c r="L809" s="197" t="s">
        <v>11762</v>
      </c>
      <c r="M809" s="198">
        <f t="shared" si="73"/>
        <v>37377</v>
      </c>
      <c r="N809" s="198">
        <f t="shared" si="70"/>
        <v>37468</v>
      </c>
      <c r="Q809" s="182" t="s">
        <v>1005</v>
      </c>
      <c r="T809" s="6" t="s">
        <v>11304</v>
      </c>
      <c r="U809">
        <v>331.4</v>
      </c>
      <c r="V809" s="182" t="s">
        <v>8426</v>
      </c>
      <c r="X809" t="s">
        <v>11235</v>
      </c>
      <c r="Y809" t="s">
        <v>11283</v>
      </c>
    </row>
    <row r="810" spans="1:25" x14ac:dyDescent="0.25">
      <c r="A810" s="175" t="s">
        <v>11571</v>
      </c>
      <c r="B810" t="s">
        <v>11711</v>
      </c>
      <c r="C810" s="179" t="str">
        <f t="shared" si="69"/>
        <v>CM:WQXTEST27576:M200208</v>
      </c>
      <c r="D810" s="178" t="s">
        <v>11775</v>
      </c>
      <c r="E810" s="178" t="s">
        <v>11774</v>
      </c>
      <c r="F810" s="278" t="s">
        <v>11610</v>
      </c>
      <c r="G810" s="196">
        <f t="shared" si="71"/>
        <v>37257</v>
      </c>
      <c r="H810" s="196">
        <f t="shared" si="72"/>
        <v>37621</v>
      </c>
      <c r="I810" s="175" t="s">
        <v>11772</v>
      </c>
      <c r="J810" s="24" t="s">
        <v>8637</v>
      </c>
      <c r="K810" s="175" t="s">
        <v>11771</v>
      </c>
      <c r="L810" s="197" t="s">
        <v>11762</v>
      </c>
      <c r="M810" s="198">
        <f t="shared" si="73"/>
        <v>37408</v>
      </c>
      <c r="N810" s="198">
        <f t="shared" si="70"/>
        <v>37499</v>
      </c>
      <c r="Q810" s="181" t="s">
        <v>2674</v>
      </c>
      <c r="T810" s="6" t="s">
        <v>11304</v>
      </c>
      <c r="U810">
        <v>1143</v>
      </c>
      <c r="V810" s="6" t="s">
        <v>9144</v>
      </c>
      <c r="X810" t="s">
        <v>11235</v>
      </c>
      <c r="Y810" t="s">
        <v>11283</v>
      </c>
    </row>
    <row r="811" spans="1:25" x14ac:dyDescent="0.25">
      <c r="A811" s="175" t="s">
        <v>11571</v>
      </c>
      <c r="B811" t="s">
        <v>11711</v>
      </c>
      <c r="C811" s="179" t="str">
        <f t="shared" si="69"/>
        <v>CM:WQXTEST27576:M200208</v>
      </c>
      <c r="D811" s="178" t="s">
        <v>11775</v>
      </c>
      <c r="E811" s="178" t="s">
        <v>11774</v>
      </c>
      <c r="F811" s="278" t="s">
        <v>11610</v>
      </c>
      <c r="G811" s="196">
        <f t="shared" si="71"/>
        <v>37257</v>
      </c>
      <c r="H811" s="196">
        <f t="shared" si="72"/>
        <v>37621</v>
      </c>
      <c r="I811" s="175" t="s">
        <v>11772</v>
      </c>
      <c r="J811" s="24" t="s">
        <v>8637</v>
      </c>
      <c r="K811" s="175" t="s">
        <v>11771</v>
      </c>
      <c r="L811" s="197" t="s">
        <v>11762</v>
      </c>
      <c r="M811" s="198">
        <f t="shared" si="73"/>
        <v>37408</v>
      </c>
      <c r="N811" s="198">
        <f t="shared" si="70"/>
        <v>37499</v>
      </c>
      <c r="Q811" t="s">
        <v>10005</v>
      </c>
      <c r="T811" s="6" t="s">
        <v>11304</v>
      </c>
      <c r="U811">
        <v>28.48</v>
      </c>
      <c r="V811" s="175" t="s">
        <v>11576</v>
      </c>
      <c r="X811" t="s">
        <v>11235</v>
      </c>
      <c r="Y811" t="s">
        <v>11283</v>
      </c>
    </row>
    <row r="812" spans="1:25" x14ac:dyDescent="0.25">
      <c r="A812" s="175" t="s">
        <v>11571</v>
      </c>
      <c r="B812" t="s">
        <v>11711</v>
      </c>
      <c r="C812" s="179" t="str">
        <f t="shared" si="69"/>
        <v>CM:WQXTEST27576:M200208</v>
      </c>
      <c r="D812" s="178" t="s">
        <v>11775</v>
      </c>
      <c r="E812" s="178" t="s">
        <v>11774</v>
      </c>
      <c r="F812" s="278" t="s">
        <v>11610</v>
      </c>
      <c r="G812" s="196">
        <f t="shared" si="71"/>
        <v>37257</v>
      </c>
      <c r="H812" s="196">
        <f t="shared" si="72"/>
        <v>37621</v>
      </c>
      <c r="I812" s="175" t="s">
        <v>11772</v>
      </c>
      <c r="J812" s="24" t="s">
        <v>8637</v>
      </c>
      <c r="K812" s="175" t="s">
        <v>11771</v>
      </c>
      <c r="L812" s="197" t="s">
        <v>11762</v>
      </c>
      <c r="M812" s="198">
        <f t="shared" si="73"/>
        <v>37408</v>
      </c>
      <c r="N812" s="198">
        <f t="shared" si="70"/>
        <v>37499</v>
      </c>
      <c r="Q812" s="182" t="s">
        <v>1005</v>
      </c>
      <c r="T812" s="6" t="s">
        <v>11304</v>
      </c>
      <c r="U812">
        <v>335.6</v>
      </c>
      <c r="V812" s="182" t="s">
        <v>8426</v>
      </c>
      <c r="X812" t="s">
        <v>11235</v>
      </c>
      <c r="Y812" t="s">
        <v>11283</v>
      </c>
    </row>
    <row r="813" spans="1:25" x14ac:dyDescent="0.25">
      <c r="A813" s="175" t="s">
        <v>11571</v>
      </c>
      <c r="B813" t="s">
        <v>11711</v>
      </c>
      <c r="C813" s="179" t="str">
        <f t="shared" si="69"/>
        <v>CM:WQXTEST27576:M200209</v>
      </c>
      <c r="D813" s="178" t="s">
        <v>11775</v>
      </c>
      <c r="E813" s="178" t="s">
        <v>11774</v>
      </c>
      <c r="F813" s="278" t="s">
        <v>11611</v>
      </c>
      <c r="G813" s="196">
        <f t="shared" si="71"/>
        <v>37257</v>
      </c>
      <c r="H813" s="196">
        <f t="shared" si="72"/>
        <v>37621</v>
      </c>
      <c r="I813" s="175" t="s">
        <v>11772</v>
      </c>
      <c r="J813" s="24" t="s">
        <v>8637</v>
      </c>
      <c r="K813" s="175" t="s">
        <v>11771</v>
      </c>
      <c r="L813" s="197" t="s">
        <v>11762</v>
      </c>
      <c r="M813" s="198">
        <f t="shared" si="73"/>
        <v>37438</v>
      </c>
      <c r="N813" s="198">
        <f t="shared" si="70"/>
        <v>37529</v>
      </c>
      <c r="Q813" s="181" t="s">
        <v>2674</v>
      </c>
      <c r="T813" s="6" t="s">
        <v>11304</v>
      </c>
      <c r="U813">
        <v>1034</v>
      </c>
      <c r="V813" s="6" t="s">
        <v>9144</v>
      </c>
      <c r="X813" t="s">
        <v>11235</v>
      </c>
      <c r="Y813" t="s">
        <v>11283</v>
      </c>
    </row>
    <row r="814" spans="1:25" x14ac:dyDescent="0.25">
      <c r="A814" s="175" t="s">
        <v>11571</v>
      </c>
      <c r="B814" t="s">
        <v>11711</v>
      </c>
      <c r="C814" s="179" t="str">
        <f t="shared" si="69"/>
        <v>CM:WQXTEST27576:M200209</v>
      </c>
      <c r="D814" s="178" t="s">
        <v>11775</v>
      </c>
      <c r="E814" s="178" t="s">
        <v>11774</v>
      </c>
      <c r="F814" s="278" t="s">
        <v>11611</v>
      </c>
      <c r="G814" s="196">
        <f t="shared" si="71"/>
        <v>37257</v>
      </c>
      <c r="H814" s="196">
        <f t="shared" si="72"/>
        <v>37621</v>
      </c>
      <c r="I814" s="175" t="s">
        <v>11772</v>
      </c>
      <c r="J814" s="24" t="s">
        <v>8637</v>
      </c>
      <c r="K814" s="175" t="s">
        <v>11771</v>
      </c>
      <c r="L814" s="197" t="s">
        <v>11762</v>
      </c>
      <c r="M814" s="198">
        <f t="shared" si="73"/>
        <v>37438</v>
      </c>
      <c r="N814" s="198">
        <f t="shared" si="70"/>
        <v>37529</v>
      </c>
      <c r="Q814" t="s">
        <v>10005</v>
      </c>
      <c r="T814" s="6" t="s">
        <v>11304</v>
      </c>
      <c r="U814">
        <v>23.95</v>
      </c>
      <c r="V814" s="175" t="s">
        <v>11576</v>
      </c>
      <c r="X814" t="s">
        <v>11235</v>
      </c>
      <c r="Y814" t="s">
        <v>11283</v>
      </c>
    </row>
    <row r="815" spans="1:25" x14ac:dyDescent="0.25">
      <c r="A815" s="175" t="s">
        <v>11571</v>
      </c>
      <c r="B815" t="s">
        <v>11711</v>
      </c>
      <c r="C815" s="179" t="str">
        <f t="shared" si="69"/>
        <v>CM:WQXTEST27576:M200209</v>
      </c>
      <c r="D815" s="178" t="s">
        <v>11775</v>
      </c>
      <c r="E815" s="178" t="s">
        <v>11774</v>
      </c>
      <c r="F815" s="278" t="s">
        <v>11611</v>
      </c>
      <c r="G815" s="196">
        <f t="shared" si="71"/>
        <v>37257</v>
      </c>
      <c r="H815" s="196">
        <f t="shared" si="72"/>
        <v>37621</v>
      </c>
      <c r="I815" s="175" t="s">
        <v>11772</v>
      </c>
      <c r="J815" s="24" t="s">
        <v>8637</v>
      </c>
      <c r="K815" s="175" t="s">
        <v>11771</v>
      </c>
      <c r="L815" s="197" t="s">
        <v>11762</v>
      </c>
      <c r="M815" s="198">
        <f t="shared" si="73"/>
        <v>37438</v>
      </c>
      <c r="N815" s="198">
        <f t="shared" si="70"/>
        <v>37529</v>
      </c>
      <c r="Q815" s="182" t="s">
        <v>1005</v>
      </c>
      <c r="T815" s="6" t="s">
        <v>11304</v>
      </c>
      <c r="U815">
        <v>372.1</v>
      </c>
      <c r="V815" s="182" t="s">
        <v>8426</v>
      </c>
      <c r="X815" t="s">
        <v>11235</v>
      </c>
      <c r="Y815" t="s">
        <v>11283</v>
      </c>
    </row>
    <row r="816" spans="1:25" x14ac:dyDescent="0.25">
      <c r="A816" s="175" t="s">
        <v>11571</v>
      </c>
      <c r="B816" t="s">
        <v>11711</v>
      </c>
      <c r="C816" s="179" t="str">
        <f t="shared" si="69"/>
        <v>CM:WQXTEST27576:M200210</v>
      </c>
      <c r="D816" s="178" t="s">
        <v>11775</v>
      </c>
      <c r="E816" s="178" t="s">
        <v>11774</v>
      </c>
      <c r="F816" s="278" t="s">
        <v>11612</v>
      </c>
      <c r="G816" s="196">
        <f t="shared" si="71"/>
        <v>37257</v>
      </c>
      <c r="H816" s="196">
        <f t="shared" si="72"/>
        <v>37621</v>
      </c>
      <c r="I816" s="175" t="s">
        <v>11772</v>
      </c>
      <c r="J816" s="24" t="s">
        <v>8637</v>
      </c>
      <c r="K816" s="175" t="s">
        <v>11771</v>
      </c>
      <c r="L816" s="197" t="s">
        <v>11762</v>
      </c>
      <c r="M816" s="198">
        <f t="shared" si="73"/>
        <v>37469</v>
      </c>
      <c r="N816" s="198">
        <f t="shared" si="70"/>
        <v>37560</v>
      </c>
      <c r="Q816" s="181" t="s">
        <v>2674</v>
      </c>
      <c r="T816" s="6" t="s">
        <v>11304</v>
      </c>
      <c r="U816">
        <v>4569</v>
      </c>
      <c r="V816" s="6" t="s">
        <v>9144</v>
      </c>
      <c r="X816" t="s">
        <v>11235</v>
      </c>
      <c r="Y816" t="s">
        <v>11283</v>
      </c>
    </row>
    <row r="817" spans="1:25" x14ac:dyDescent="0.25">
      <c r="A817" s="175" t="s">
        <v>11571</v>
      </c>
      <c r="B817" t="s">
        <v>11711</v>
      </c>
      <c r="C817" s="179" t="str">
        <f t="shared" si="69"/>
        <v>CM:WQXTEST27576:M200210</v>
      </c>
      <c r="D817" s="178" t="s">
        <v>11775</v>
      </c>
      <c r="E817" s="178" t="s">
        <v>11774</v>
      </c>
      <c r="F817" s="278" t="s">
        <v>11612</v>
      </c>
      <c r="G817" s="196">
        <f t="shared" si="71"/>
        <v>37257</v>
      </c>
      <c r="H817" s="196">
        <f t="shared" si="72"/>
        <v>37621</v>
      </c>
      <c r="I817" s="175" t="s">
        <v>11772</v>
      </c>
      <c r="J817" s="24" t="s">
        <v>8637</v>
      </c>
      <c r="K817" s="175" t="s">
        <v>11771</v>
      </c>
      <c r="L817" s="197" t="s">
        <v>11762</v>
      </c>
      <c r="M817" s="198">
        <f t="shared" si="73"/>
        <v>37469</v>
      </c>
      <c r="N817" s="198">
        <f t="shared" si="70"/>
        <v>37560</v>
      </c>
      <c r="Q817" t="s">
        <v>10005</v>
      </c>
      <c r="T817" s="6" t="s">
        <v>11304</v>
      </c>
      <c r="U817">
        <v>16.95</v>
      </c>
      <c r="V817" s="175" t="s">
        <v>11576</v>
      </c>
      <c r="X817" t="s">
        <v>11235</v>
      </c>
      <c r="Y817" t="s">
        <v>11283</v>
      </c>
    </row>
    <row r="818" spans="1:25" x14ac:dyDescent="0.25">
      <c r="A818" s="175" t="s">
        <v>11571</v>
      </c>
      <c r="B818" t="s">
        <v>11711</v>
      </c>
      <c r="C818" s="179" t="str">
        <f t="shared" si="69"/>
        <v>CM:WQXTEST27576:M200210</v>
      </c>
      <c r="D818" s="178" t="s">
        <v>11775</v>
      </c>
      <c r="E818" s="178" t="s">
        <v>11774</v>
      </c>
      <c r="F818" s="278" t="s">
        <v>11612</v>
      </c>
      <c r="G818" s="196">
        <f t="shared" si="71"/>
        <v>37257</v>
      </c>
      <c r="H818" s="196">
        <f t="shared" si="72"/>
        <v>37621</v>
      </c>
      <c r="I818" s="175" t="s">
        <v>11772</v>
      </c>
      <c r="J818" s="24" t="s">
        <v>8637</v>
      </c>
      <c r="K818" s="175" t="s">
        <v>11771</v>
      </c>
      <c r="L818" s="197" t="s">
        <v>11762</v>
      </c>
      <c r="M818" s="198">
        <f t="shared" si="73"/>
        <v>37469</v>
      </c>
      <c r="N818" s="198">
        <f t="shared" si="70"/>
        <v>37560</v>
      </c>
      <c r="Q818" s="182" t="s">
        <v>1005</v>
      </c>
      <c r="T818" s="6" t="s">
        <v>11304</v>
      </c>
      <c r="U818">
        <v>350.8</v>
      </c>
      <c r="V818" s="182" t="s">
        <v>8426</v>
      </c>
      <c r="X818" t="s">
        <v>11235</v>
      </c>
      <c r="Y818" t="s">
        <v>11283</v>
      </c>
    </row>
    <row r="819" spans="1:25" x14ac:dyDescent="0.25">
      <c r="A819" s="175" t="s">
        <v>11571</v>
      </c>
      <c r="B819" t="s">
        <v>11711</v>
      </c>
      <c r="C819" s="179" t="str">
        <f t="shared" si="69"/>
        <v>CM:WQXTEST27576:M200211</v>
      </c>
      <c r="D819" s="178" t="s">
        <v>11775</v>
      </c>
      <c r="E819" s="178" t="s">
        <v>11774</v>
      </c>
      <c r="F819" s="278" t="s">
        <v>11613</v>
      </c>
      <c r="G819" s="196">
        <f t="shared" si="71"/>
        <v>37257</v>
      </c>
      <c r="H819" s="196">
        <f t="shared" si="72"/>
        <v>37621</v>
      </c>
      <c r="I819" s="175" t="s">
        <v>11772</v>
      </c>
      <c r="J819" s="24" t="s">
        <v>8637</v>
      </c>
      <c r="K819" s="175" t="s">
        <v>11771</v>
      </c>
      <c r="L819" s="197" t="s">
        <v>11762</v>
      </c>
      <c r="M819" s="198">
        <f t="shared" si="73"/>
        <v>37500</v>
      </c>
      <c r="N819" s="198">
        <f t="shared" si="70"/>
        <v>37590</v>
      </c>
      <c r="Q819" s="181" t="s">
        <v>2674</v>
      </c>
      <c r="T819" s="6" t="s">
        <v>11304</v>
      </c>
      <c r="U819">
        <v>15190</v>
      </c>
      <c r="V819" s="6" t="s">
        <v>9144</v>
      </c>
      <c r="X819" t="s">
        <v>11235</v>
      </c>
      <c r="Y819" t="s">
        <v>11283</v>
      </c>
    </row>
    <row r="820" spans="1:25" x14ac:dyDescent="0.25">
      <c r="A820" s="175" t="s">
        <v>11571</v>
      </c>
      <c r="B820" t="s">
        <v>11711</v>
      </c>
      <c r="C820" s="179" t="str">
        <f t="shared" si="69"/>
        <v>CM:WQXTEST27576:M200211</v>
      </c>
      <c r="D820" s="178" t="s">
        <v>11775</v>
      </c>
      <c r="E820" s="178" t="s">
        <v>11774</v>
      </c>
      <c r="F820" s="278" t="s">
        <v>11613</v>
      </c>
      <c r="G820" s="196">
        <f t="shared" si="71"/>
        <v>37257</v>
      </c>
      <c r="H820" s="196">
        <f t="shared" si="72"/>
        <v>37621</v>
      </c>
      <c r="I820" s="175" t="s">
        <v>11772</v>
      </c>
      <c r="J820" s="24" t="s">
        <v>8637</v>
      </c>
      <c r="K820" s="175" t="s">
        <v>11771</v>
      </c>
      <c r="L820" s="197" t="s">
        <v>11762</v>
      </c>
      <c r="M820" s="198">
        <f t="shared" si="73"/>
        <v>37500</v>
      </c>
      <c r="N820" s="198">
        <f t="shared" si="70"/>
        <v>37590</v>
      </c>
      <c r="Q820" t="s">
        <v>10005</v>
      </c>
      <c r="T820" s="6" t="s">
        <v>11304</v>
      </c>
      <c r="U820">
        <v>8.57</v>
      </c>
      <c r="V820" s="175" t="s">
        <v>11576</v>
      </c>
      <c r="X820" t="s">
        <v>11235</v>
      </c>
      <c r="Y820" t="s">
        <v>11283</v>
      </c>
    </row>
    <row r="821" spans="1:25" x14ac:dyDescent="0.25">
      <c r="A821" s="175" t="s">
        <v>11571</v>
      </c>
      <c r="B821" t="s">
        <v>11711</v>
      </c>
      <c r="C821" s="179" t="str">
        <f t="shared" si="69"/>
        <v>CM:WQXTEST27576:M200211</v>
      </c>
      <c r="D821" s="178" t="s">
        <v>11775</v>
      </c>
      <c r="E821" s="178" t="s">
        <v>11774</v>
      </c>
      <c r="F821" s="278" t="s">
        <v>11613</v>
      </c>
      <c r="G821" s="196">
        <f t="shared" si="71"/>
        <v>37257</v>
      </c>
      <c r="H821" s="196">
        <f t="shared" si="72"/>
        <v>37621</v>
      </c>
      <c r="I821" s="175" t="s">
        <v>11772</v>
      </c>
      <c r="J821" s="24" t="s">
        <v>8637</v>
      </c>
      <c r="K821" s="175" t="s">
        <v>11771</v>
      </c>
      <c r="L821" s="197" t="s">
        <v>11762</v>
      </c>
      <c r="M821" s="198">
        <f t="shared" si="73"/>
        <v>37500</v>
      </c>
      <c r="N821" s="198">
        <f t="shared" si="70"/>
        <v>37590</v>
      </c>
      <c r="Q821" s="182" t="s">
        <v>1005</v>
      </c>
      <c r="T821" s="6" t="s">
        <v>11304</v>
      </c>
      <c r="U821">
        <v>266.7</v>
      </c>
      <c r="V821" s="182" t="s">
        <v>8426</v>
      </c>
      <c r="X821" t="s">
        <v>11235</v>
      </c>
      <c r="Y821" t="s">
        <v>11283</v>
      </c>
    </row>
    <row r="822" spans="1:25" x14ac:dyDescent="0.25">
      <c r="A822" s="175" t="s">
        <v>11571</v>
      </c>
      <c r="B822" t="s">
        <v>11711</v>
      </c>
      <c r="C822" s="179" t="str">
        <f t="shared" si="69"/>
        <v>CM:WQXTEST27576:M200212</v>
      </c>
      <c r="D822" s="178" t="s">
        <v>11775</v>
      </c>
      <c r="E822" s="178" t="s">
        <v>11774</v>
      </c>
      <c r="F822" s="278" t="s">
        <v>11614</v>
      </c>
      <c r="G822" s="196">
        <f t="shared" si="71"/>
        <v>37257</v>
      </c>
      <c r="H822" s="196">
        <f t="shared" si="72"/>
        <v>37621</v>
      </c>
      <c r="I822" s="175" t="s">
        <v>11772</v>
      </c>
      <c r="J822" s="24" t="s">
        <v>8637</v>
      </c>
      <c r="K822" s="175" t="s">
        <v>11771</v>
      </c>
      <c r="L822" s="197" t="s">
        <v>11762</v>
      </c>
      <c r="M822" s="198">
        <f t="shared" si="73"/>
        <v>37530</v>
      </c>
      <c r="N822" s="198">
        <f t="shared" si="70"/>
        <v>37621</v>
      </c>
      <c r="Q822" s="181" t="s">
        <v>2674</v>
      </c>
      <c r="T822" s="6" t="s">
        <v>11304</v>
      </c>
      <c r="U822">
        <v>17130</v>
      </c>
      <c r="V822" s="6" t="s">
        <v>9144</v>
      </c>
      <c r="X822" t="s">
        <v>11235</v>
      </c>
      <c r="Y822" t="s">
        <v>11283</v>
      </c>
    </row>
    <row r="823" spans="1:25" x14ac:dyDescent="0.25">
      <c r="A823" s="175" t="s">
        <v>11571</v>
      </c>
      <c r="B823" t="s">
        <v>11711</v>
      </c>
      <c r="C823" s="179" t="str">
        <f t="shared" si="69"/>
        <v>CM:WQXTEST27576:M200212</v>
      </c>
      <c r="D823" s="178" t="s">
        <v>11775</v>
      </c>
      <c r="E823" s="178" t="s">
        <v>11774</v>
      </c>
      <c r="F823" s="278" t="s">
        <v>11614</v>
      </c>
      <c r="G823" s="196">
        <f t="shared" si="71"/>
        <v>37257</v>
      </c>
      <c r="H823" s="196">
        <f t="shared" si="72"/>
        <v>37621</v>
      </c>
      <c r="I823" s="175" t="s">
        <v>11772</v>
      </c>
      <c r="J823" s="24" t="s">
        <v>8637</v>
      </c>
      <c r="K823" s="175" t="s">
        <v>11771</v>
      </c>
      <c r="L823" s="197" t="s">
        <v>11762</v>
      </c>
      <c r="M823" s="198">
        <f t="shared" si="73"/>
        <v>37530</v>
      </c>
      <c r="N823" s="198">
        <f t="shared" si="70"/>
        <v>37621</v>
      </c>
      <c r="Q823" t="s">
        <v>10005</v>
      </c>
      <c r="T823" s="6" t="s">
        <v>11304</v>
      </c>
      <c r="U823">
        <v>3.26</v>
      </c>
      <c r="V823" s="175" t="s">
        <v>11576</v>
      </c>
      <c r="X823" t="s">
        <v>11235</v>
      </c>
      <c r="Y823" t="s">
        <v>11283</v>
      </c>
    </row>
    <row r="824" spans="1:25" x14ac:dyDescent="0.25">
      <c r="A824" s="175" t="s">
        <v>11571</v>
      </c>
      <c r="B824" t="s">
        <v>11711</v>
      </c>
      <c r="C824" s="179" t="str">
        <f t="shared" si="69"/>
        <v>CM:WQXTEST27576:M200212</v>
      </c>
      <c r="D824" s="178" t="s">
        <v>11775</v>
      </c>
      <c r="E824" s="178" t="s">
        <v>11774</v>
      </c>
      <c r="F824" s="278" t="s">
        <v>11614</v>
      </c>
      <c r="G824" s="196">
        <f t="shared" si="71"/>
        <v>37257</v>
      </c>
      <c r="H824" s="196">
        <f t="shared" si="72"/>
        <v>37621</v>
      </c>
      <c r="I824" s="175" t="s">
        <v>11772</v>
      </c>
      <c r="J824" s="24" t="s">
        <v>8637</v>
      </c>
      <c r="K824" s="175" t="s">
        <v>11771</v>
      </c>
      <c r="L824" s="197" t="s">
        <v>11762</v>
      </c>
      <c r="M824" s="198">
        <f t="shared" si="73"/>
        <v>37530</v>
      </c>
      <c r="N824" s="198">
        <f t="shared" si="70"/>
        <v>37621</v>
      </c>
      <c r="Q824" s="182" t="s">
        <v>1005</v>
      </c>
      <c r="T824" s="6" t="s">
        <v>11304</v>
      </c>
      <c r="U824">
        <v>313.5</v>
      </c>
      <c r="V824" s="182" t="s">
        <v>8426</v>
      </c>
      <c r="X824" t="s">
        <v>11235</v>
      </c>
      <c r="Y824" t="s">
        <v>11283</v>
      </c>
    </row>
    <row r="825" spans="1:25" x14ac:dyDescent="0.25">
      <c r="A825" s="175" t="s">
        <v>11571</v>
      </c>
      <c r="B825" t="s">
        <v>11711</v>
      </c>
      <c r="C825" s="179" t="str">
        <f t="shared" si="69"/>
        <v>CM:WQXTEST27576:M200201</v>
      </c>
      <c r="D825" s="178" t="s">
        <v>11775</v>
      </c>
      <c r="E825" s="178" t="s">
        <v>11774</v>
      </c>
      <c r="F825" s="278" t="s">
        <v>11603</v>
      </c>
      <c r="G825" s="196">
        <f t="shared" si="71"/>
        <v>37257</v>
      </c>
      <c r="H825" s="196">
        <f t="shared" si="72"/>
        <v>37621</v>
      </c>
      <c r="I825" s="175" t="s">
        <v>11772</v>
      </c>
      <c r="J825" s="24" t="s">
        <v>8637</v>
      </c>
      <c r="K825" s="175" t="s">
        <v>11771</v>
      </c>
      <c r="L825" s="215" t="s">
        <v>11776</v>
      </c>
      <c r="M825" s="216">
        <f>DATE(LEFT(F825,4),RIGHT(F825,2)-0,1)</f>
        <v>37257</v>
      </c>
      <c r="N825" s="216">
        <f t="shared" si="70"/>
        <v>37287</v>
      </c>
      <c r="Q825" s="181" t="s">
        <v>2674</v>
      </c>
      <c r="T825" s="6" t="s">
        <v>11304</v>
      </c>
      <c r="U825">
        <v>1727</v>
      </c>
      <c r="V825" s="6" t="s">
        <v>9144</v>
      </c>
      <c r="X825" t="s">
        <v>11235</v>
      </c>
      <c r="Y825" t="s">
        <v>11283</v>
      </c>
    </row>
    <row r="826" spans="1:25" x14ac:dyDescent="0.25">
      <c r="A826" s="175" t="s">
        <v>11571</v>
      </c>
      <c r="B826" t="s">
        <v>11711</v>
      </c>
      <c r="C826" s="179" t="str">
        <f t="shared" si="69"/>
        <v>CM:WQXTEST27576:M200201</v>
      </c>
      <c r="D826" s="178" t="s">
        <v>11775</v>
      </c>
      <c r="E826" s="178" t="s">
        <v>11774</v>
      </c>
      <c r="F826" s="278" t="s">
        <v>11603</v>
      </c>
      <c r="G826" s="196">
        <f t="shared" si="71"/>
        <v>37257</v>
      </c>
      <c r="H826" s="196">
        <f t="shared" si="72"/>
        <v>37621</v>
      </c>
      <c r="I826" s="175" t="s">
        <v>11772</v>
      </c>
      <c r="J826" s="24" t="s">
        <v>8637</v>
      </c>
      <c r="K826" s="175" t="s">
        <v>11771</v>
      </c>
      <c r="L826" s="215" t="s">
        <v>11776</v>
      </c>
      <c r="M826" s="216">
        <f>DATE(LEFT(F826,4),RIGHT(F826,2)-0,1)</f>
        <v>37257</v>
      </c>
      <c r="N826" s="216">
        <f t="shared" si="70"/>
        <v>37287</v>
      </c>
      <c r="Q826" t="s">
        <v>10005</v>
      </c>
      <c r="T826" s="6" t="s">
        <v>11304</v>
      </c>
      <c r="U826">
        <v>3.81</v>
      </c>
      <c r="V826" s="175" t="s">
        <v>11576</v>
      </c>
      <c r="X826" t="s">
        <v>11235</v>
      </c>
      <c r="Y826" t="s">
        <v>11283</v>
      </c>
    </row>
    <row r="827" spans="1:25" x14ac:dyDescent="0.25">
      <c r="A827" s="175" t="s">
        <v>11571</v>
      </c>
      <c r="B827" t="s">
        <v>11711</v>
      </c>
      <c r="C827" s="179" t="str">
        <f t="shared" si="69"/>
        <v>CM:WQXTEST27576:M200201</v>
      </c>
      <c r="D827" s="178" t="s">
        <v>11775</v>
      </c>
      <c r="E827" s="178" t="s">
        <v>11774</v>
      </c>
      <c r="F827" s="278" t="s">
        <v>11603</v>
      </c>
      <c r="G827" s="196">
        <f t="shared" si="71"/>
        <v>37257</v>
      </c>
      <c r="H827" s="196">
        <f t="shared" si="72"/>
        <v>37621</v>
      </c>
      <c r="I827" s="175" t="s">
        <v>11772</v>
      </c>
      <c r="J827" s="24" t="s">
        <v>8637</v>
      </c>
      <c r="K827" s="175" t="s">
        <v>11771</v>
      </c>
      <c r="L827" s="215" t="s">
        <v>11776</v>
      </c>
      <c r="M827" s="216">
        <f>DATE(LEFT(F827,4),RIGHT(F827,2)-0,1)</f>
        <v>37257</v>
      </c>
      <c r="N827" s="216">
        <f t="shared" si="70"/>
        <v>37287</v>
      </c>
      <c r="Q827" s="182" t="s">
        <v>1005</v>
      </c>
      <c r="T827" s="6" t="s">
        <v>11304</v>
      </c>
      <c r="U827">
        <v>489.4</v>
      </c>
      <c r="V827" s="182" t="s">
        <v>8426</v>
      </c>
      <c r="X827" t="s">
        <v>11235</v>
      </c>
      <c r="Y827" t="s">
        <v>11283</v>
      </c>
    </row>
    <row r="828" spans="1:25" x14ac:dyDescent="0.25">
      <c r="A828" s="175" t="s">
        <v>11571</v>
      </c>
      <c r="B828" t="s">
        <v>11711</v>
      </c>
      <c r="C828" s="179" t="str">
        <f t="shared" si="69"/>
        <v>CM:WQXTEST27576:M200202</v>
      </c>
      <c r="D828" s="178" t="s">
        <v>11775</v>
      </c>
      <c r="E828" s="178" t="s">
        <v>11774</v>
      </c>
      <c r="F828" s="278" t="s">
        <v>11604</v>
      </c>
      <c r="G828" s="196">
        <f t="shared" si="71"/>
        <v>37257</v>
      </c>
      <c r="H828" s="196">
        <f t="shared" si="72"/>
        <v>37621</v>
      </c>
      <c r="I828" s="175" t="s">
        <v>11772</v>
      </c>
      <c r="J828" s="24" t="s">
        <v>8637</v>
      </c>
      <c r="K828" s="175" t="s">
        <v>11771</v>
      </c>
      <c r="L828" s="215" t="s">
        <v>11776</v>
      </c>
      <c r="M828" s="216">
        <f>DATE(LEFT(F828,4),RIGHT(F828,2)-1,1)</f>
        <v>37257</v>
      </c>
      <c r="N828" s="216">
        <f t="shared" si="70"/>
        <v>37315</v>
      </c>
      <c r="Q828" s="181" t="s">
        <v>2674</v>
      </c>
      <c r="T828" s="6" t="s">
        <v>11304</v>
      </c>
      <c r="U828">
        <v>1883</v>
      </c>
      <c r="V828" s="6" t="s">
        <v>9144</v>
      </c>
      <c r="X828" t="s">
        <v>11235</v>
      </c>
      <c r="Y828" t="s">
        <v>11283</v>
      </c>
    </row>
    <row r="829" spans="1:25" x14ac:dyDescent="0.25">
      <c r="A829" s="175" t="s">
        <v>11571</v>
      </c>
      <c r="B829" t="s">
        <v>11711</v>
      </c>
      <c r="C829" s="179" t="str">
        <f t="shared" si="69"/>
        <v>CM:WQXTEST27576:M200202</v>
      </c>
      <c r="D829" s="178" t="s">
        <v>11775</v>
      </c>
      <c r="E829" s="178" t="s">
        <v>11774</v>
      </c>
      <c r="F829" s="278" t="s">
        <v>11604</v>
      </c>
      <c r="G829" s="196">
        <f t="shared" si="71"/>
        <v>37257</v>
      </c>
      <c r="H829" s="196">
        <f t="shared" si="72"/>
        <v>37621</v>
      </c>
      <c r="I829" s="175" t="s">
        <v>11772</v>
      </c>
      <c r="J829" s="24" t="s">
        <v>8637</v>
      </c>
      <c r="K829" s="175" t="s">
        <v>11771</v>
      </c>
      <c r="L829" s="215" t="s">
        <v>11776</v>
      </c>
      <c r="M829" s="216">
        <f>DATE(LEFT(F829,4),RIGHT(F829,2)-1,1)</f>
        <v>37257</v>
      </c>
      <c r="N829" s="216">
        <f t="shared" si="70"/>
        <v>37315</v>
      </c>
      <c r="Q829" t="s">
        <v>10005</v>
      </c>
      <c r="T829" s="6" t="s">
        <v>11304</v>
      </c>
      <c r="U829">
        <v>6.78</v>
      </c>
      <c r="V829" s="175" t="s">
        <v>11576</v>
      </c>
      <c r="X829" t="s">
        <v>11235</v>
      </c>
      <c r="Y829" t="s">
        <v>11283</v>
      </c>
    </row>
    <row r="830" spans="1:25" x14ac:dyDescent="0.25">
      <c r="A830" s="175" t="s">
        <v>11571</v>
      </c>
      <c r="B830" t="s">
        <v>11711</v>
      </c>
      <c r="C830" s="179" t="str">
        <f t="shared" si="69"/>
        <v>CM:WQXTEST27576:M200202</v>
      </c>
      <c r="D830" s="178" t="s">
        <v>11775</v>
      </c>
      <c r="E830" s="178" t="s">
        <v>11774</v>
      </c>
      <c r="F830" s="278" t="s">
        <v>11604</v>
      </c>
      <c r="G830" s="196">
        <f t="shared" si="71"/>
        <v>37257</v>
      </c>
      <c r="H830" s="196">
        <f t="shared" si="72"/>
        <v>37621</v>
      </c>
      <c r="I830" s="175" t="s">
        <v>11772</v>
      </c>
      <c r="J830" s="24" t="s">
        <v>8637</v>
      </c>
      <c r="K830" s="175" t="s">
        <v>11771</v>
      </c>
      <c r="L830" s="215" t="s">
        <v>11776</v>
      </c>
      <c r="M830" s="216">
        <f>DATE(LEFT(F830,4),RIGHT(F830,2)-1,1)</f>
        <v>37257</v>
      </c>
      <c r="N830" s="216">
        <f t="shared" si="70"/>
        <v>37315</v>
      </c>
      <c r="Q830" s="182" t="s">
        <v>1005</v>
      </c>
      <c r="T830" s="6" t="s">
        <v>11304</v>
      </c>
      <c r="U830">
        <v>431</v>
      </c>
      <c r="V830" s="182" t="s">
        <v>8426</v>
      </c>
      <c r="X830" t="s">
        <v>11235</v>
      </c>
      <c r="Y830" t="s">
        <v>11283</v>
      </c>
    </row>
    <row r="831" spans="1:25" x14ac:dyDescent="0.25">
      <c r="A831" s="175" t="s">
        <v>11571</v>
      </c>
      <c r="B831" t="s">
        <v>11711</v>
      </c>
      <c r="C831" s="179" t="str">
        <f t="shared" si="69"/>
        <v>CM:WQXTEST27576:M200203</v>
      </c>
      <c r="D831" s="178" t="s">
        <v>11775</v>
      </c>
      <c r="E831" s="178" t="s">
        <v>11774</v>
      </c>
      <c r="F831" s="278" t="s">
        <v>11605</v>
      </c>
      <c r="G831" s="196">
        <f t="shared" si="71"/>
        <v>37257</v>
      </c>
      <c r="H831" s="196">
        <f t="shared" si="72"/>
        <v>37621</v>
      </c>
      <c r="I831" s="175" t="s">
        <v>11772</v>
      </c>
      <c r="J831" s="24" t="s">
        <v>8637</v>
      </c>
      <c r="K831" s="175" t="s">
        <v>11771</v>
      </c>
      <c r="L831" s="215" t="s">
        <v>11776</v>
      </c>
      <c r="M831" s="216">
        <f>DATE(LEFT(F831,4),RIGHT(F831,2)-2,1)</f>
        <v>37257</v>
      </c>
      <c r="N831" s="216">
        <f>DATE(LEFT(F831,4),RIGHT(F831,2),20)</f>
        <v>37335</v>
      </c>
      <c r="Q831" s="181" t="s">
        <v>2674</v>
      </c>
      <c r="T831" s="6" t="s">
        <v>11304</v>
      </c>
      <c r="U831">
        <v>6225</v>
      </c>
      <c r="V831" s="6" t="s">
        <v>9144</v>
      </c>
      <c r="X831" t="s">
        <v>11235</v>
      </c>
      <c r="Y831" t="s">
        <v>11283</v>
      </c>
    </row>
    <row r="832" spans="1:25" x14ac:dyDescent="0.25">
      <c r="A832" s="175" t="s">
        <v>11571</v>
      </c>
      <c r="B832" t="s">
        <v>11711</v>
      </c>
      <c r="C832" s="179" t="str">
        <f t="shared" si="69"/>
        <v>CM:WQXTEST27576:M200203</v>
      </c>
      <c r="D832" s="178" t="s">
        <v>11775</v>
      </c>
      <c r="E832" s="178" t="s">
        <v>11774</v>
      </c>
      <c r="F832" s="278" t="s">
        <v>11605</v>
      </c>
      <c r="G832" s="196">
        <f t="shared" si="71"/>
        <v>37257</v>
      </c>
      <c r="H832" s="196">
        <f t="shared" si="72"/>
        <v>37621</v>
      </c>
      <c r="I832" s="175" t="s">
        <v>11772</v>
      </c>
      <c r="J832" s="24" t="s">
        <v>8637</v>
      </c>
      <c r="K832" s="175" t="s">
        <v>11771</v>
      </c>
      <c r="L832" s="215" t="s">
        <v>11776</v>
      </c>
      <c r="M832" s="216">
        <f>DATE(LEFT(F832,4),RIGHT(F832,2)-2,1)</f>
        <v>37257</v>
      </c>
      <c r="N832" s="216">
        <f>DATE(LEFT(F832,4),RIGHT(F832,2),20)</f>
        <v>37335</v>
      </c>
      <c r="Q832" t="s">
        <v>10005</v>
      </c>
      <c r="T832" s="6" t="s">
        <v>11304</v>
      </c>
      <c r="U832">
        <v>9.39</v>
      </c>
      <c r="V832" s="175" t="s">
        <v>11576</v>
      </c>
      <c r="X832" t="s">
        <v>11235</v>
      </c>
      <c r="Y832" t="s">
        <v>11283</v>
      </c>
    </row>
    <row r="833" spans="1:25" x14ac:dyDescent="0.25">
      <c r="A833" s="175" t="s">
        <v>11571</v>
      </c>
      <c r="B833" t="s">
        <v>11711</v>
      </c>
      <c r="C833" s="179" t="str">
        <f t="shared" si="69"/>
        <v>CM:WQXTEST27576:M200203</v>
      </c>
      <c r="D833" s="178" t="s">
        <v>11775</v>
      </c>
      <c r="E833" s="178" t="s">
        <v>11774</v>
      </c>
      <c r="F833" s="278" t="s">
        <v>11605</v>
      </c>
      <c r="G833" s="196">
        <f t="shared" si="71"/>
        <v>37257</v>
      </c>
      <c r="H833" s="196">
        <f t="shared" si="72"/>
        <v>37621</v>
      </c>
      <c r="I833" s="175" t="s">
        <v>11772</v>
      </c>
      <c r="J833" s="24" t="s">
        <v>8637</v>
      </c>
      <c r="K833" s="175" t="s">
        <v>11771</v>
      </c>
      <c r="L833" s="215" t="s">
        <v>11776</v>
      </c>
      <c r="M833" s="216">
        <f>DATE(LEFT(F833,4),RIGHT(F833,2)-2,1)</f>
        <v>37257</v>
      </c>
      <c r="N833" s="216">
        <f>DATE(LEFT(F833,4),RIGHT(F833,2),20)</f>
        <v>37335</v>
      </c>
      <c r="Q833" s="182" t="s">
        <v>1005</v>
      </c>
      <c r="T833" s="6" t="s">
        <v>11304</v>
      </c>
      <c r="U833">
        <v>347.7</v>
      </c>
      <c r="V833" s="182" t="s">
        <v>8426</v>
      </c>
      <c r="X833" t="s">
        <v>11235</v>
      </c>
      <c r="Y833" t="s">
        <v>11283</v>
      </c>
    </row>
    <row r="834" spans="1:25" x14ac:dyDescent="0.25">
      <c r="A834" s="175" t="s">
        <v>11571</v>
      </c>
      <c r="B834" t="s">
        <v>11711</v>
      </c>
      <c r="C834" s="179" t="str">
        <f t="shared" si="69"/>
        <v>CM:WQXTEST27576:M200204</v>
      </c>
      <c r="D834" s="178" t="s">
        <v>11775</v>
      </c>
      <c r="E834" s="178" t="s">
        <v>11774</v>
      </c>
      <c r="F834" s="278" t="s">
        <v>11606</v>
      </c>
      <c r="G834" s="196">
        <f t="shared" si="71"/>
        <v>37257</v>
      </c>
      <c r="H834" s="196">
        <f t="shared" si="72"/>
        <v>37621</v>
      </c>
      <c r="I834" s="175" t="s">
        <v>11772</v>
      </c>
      <c r="J834" s="24" t="s">
        <v>8637</v>
      </c>
      <c r="K834" s="175" t="s">
        <v>11771</v>
      </c>
      <c r="L834" s="217" t="s">
        <v>6133</v>
      </c>
      <c r="M834" s="218">
        <f>DATE(LEFT(F834,4),RIGHT(F834,2)-1,21)</f>
        <v>37336</v>
      </c>
      <c r="N834" s="218">
        <f t="shared" si="70"/>
        <v>37376</v>
      </c>
      <c r="Q834" s="181" t="s">
        <v>2674</v>
      </c>
      <c r="T834" s="6" t="s">
        <v>11304</v>
      </c>
      <c r="U834">
        <v>12180</v>
      </c>
      <c r="V834" s="6" t="s">
        <v>9144</v>
      </c>
      <c r="X834" t="s">
        <v>11235</v>
      </c>
      <c r="Y834" t="s">
        <v>11283</v>
      </c>
    </row>
    <row r="835" spans="1:25" x14ac:dyDescent="0.25">
      <c r="A835" s="175" t="s">
        <v>11571</v>
      </c>
      <c r="B835" t="s">
        <v>11711</v>
      </c>
      <c r="C835" s="179" t="str">
        <f t="shared" si="69"/>
        <v>CM:WQXTEST27576:M200204</v>
      </c>
      <c r="D835" s="178" t="s">
        <v>11775</v>
      </c>
      <c r="E835" s="178" t="s">
        <v>11774</v>
      </c>
      <c r="F835" s="278" t="s">
        <v>11606</v>
      </c>
      <c r="G835" s="196">
        <f t="shared" si="71"/>
        <v>37257</v>
      </c>
      <c r="H835" s="196">
        <f t="shared" si="72"/>
        <v>37621</v>
      </c>
      <c r="I835" s="175" t="s">
        <v>11772</v>
      </c>
      <c r="J835" s="24" t="s">
        <v>8637</v>
      </c>
      <c r="K835" s="175" t="s">
        <v>11771</v>
      </c>
      <c r="L835" s="217" t="s">
        <v>6133</v>
      </c>
      <c r="M835" s="218">
        <f>DATE(LEFT(F835,4),RIGHT(F835,2)-1,21)</f>
        <v>37336</v>
      </c>
      <c r="N835" s="218">
        <f t="shared" si="70"/>
        <v>37376</v>
      </c>
      <c r="Q835" t="s">
        <v>10005</v>
      </c>
      <c r="T835" s="6" t="s">
        <v>11304</v>
      </c>
      <c r="U835">
        <v>16.32</v>
      </c>
      <c r="V835" s="175" t="s">
        <v>11576</v>
      </c>
      <c r="X835" t="s">
        <v>11235</v>
      </c>
      <c r="Y835" t="s">
        <v>11283</v>
      </c>
    </row>
    <row r="836" spans="1:25" x14ac:dyDescent="0.25">
      <c r="A836" s="175" t="s">
        <v>11571</v>
      </c>
      <c r="B836" t="s">
        <v>11711</v>
      </c>
      <c r="C836" s="179" t="str">
        <f t="shared" si="69"/>
        <v>CM:WQXTEST27576:M200204</v>
      </c>
      <c r="D836" s="178" t="s">
        <v>11775</v>
      </c>
      <c r="E836" s="178" t="s">
        <v>11774</v>
      </c>
      <c r="F836" s="278" t="s">
        <v>11606</v>
      </c>
      <c r="G836" s="196">
        <f t="shared" si="71"/>
        <v>37257</v>
      </c>
      <c r="H836" s="196">
        <f t="shared" si="72"/>
        <v>37621</v>
      </c>
      <c r="I836" s="175" t="s">
        <v>11772</v>
      </c>
      <c r="J836" s="24" t="s">
        <v>8637</v>
      </c>
      <c r="K836" s="175" t="s">
        <v>11771</v>
      </c>
      <c r="L836" s="217" t="s">
        <v>6133</v>
      </c>
      <c r="M836" s="218">
        <f>DATE(LEFT(F836,4),RIGHT(F836,2)-1,21)</f>
        <v>37336</v>
      </c>
      <c r="N836" s="218">
        <f t="shared" si="70"/>
        <v>37376</v>
      </c>
      <c r="Q836" s="182" t="s">
        <v>1005</v>
      </c>
      <c r="T836" s="6" t="s">
        <v>11304</v>
      </c>
      <c r="U836">
        <v>255.9</v>
      </c>
      <c r="V836" s="182" t="s">
        <v>8426</v>
      </c>
      <c r="X836" t="s">
        <v>11235</v>
      </c>
      <c r="Y836" t="s">
        <v>11283</v>
      </c>
    </row>
    <row r="837" spans="1:25" x14ac:dyDescent="0.25">
      <c r="A837" s="175" t="s">
        <v>11571</v>
      </c>
      <c r="B837" t="s">
        <v>11711</v>
      </c>
      <c r="C837" s="179" t="str">
        <f t="shared" si="69"/>
        <v>CM:WQXTEST27576:M200205</v>
      </c>
      <c r="D837" s="178" t="s">
        <v>11775</v>
      </c>
      <c r="E837" s="178" t="s">
        <v>11774</v>
      </c>
      <c r="F837" s="278" t="s">
        <v>11607</v>
      </c>
      <c r="G837" s="196">
        <f t="shared" si="71"/>
        <v>37257</v>
      </c>
      <c r="H837" s="196">
        <f t="shared" si="72"/>
        <v>37621</v>
      </c>
      <c r="I837" s="175" t="s">
        <v>11772</v>
      </c>
      <c r="J837" s="24" t="s">
        <v>8637</v>
      </c>
      <c r="K837" s="175" t="s">
        <v>11771</v>
      </c>
      <c r="L837" s="227" t="s">
        <v>6133</v>
      </c>
      <c r="M837" s="228">
        <f>DATE(LEFT(F837,4),RIGHT(F837,2)-2,21)</f>
        <v>37336</v>
      </c>
      <c r="N837" s="228">
        <f t="shared" si="70"/>
        <v>37407</v>
      </c>
      <c r="Q837" s="181" t="s">
        <v>2674</v>
      </c>
      <c r="T837" s="6" t="s">
        <v>11304</v>
      </c>
      <c r="U837">
        <v>14780</v>
      </c>
      <c r="V837" s="6" t="s">
        <v>9144</v>
      </c>
      <c r="X837" t="s">
        <v>11235</v>
      </c>
      <c r="Y837" t="s">
        <v>11283</v>
      </c>
    </row>
    <row r="838" spans="1:25" x14ac:dyDescent="0.25">
      <c r="A838" s="175" t="s">
        <v>11571</v>
      </c>
      <c r="B838" t="s">
        <v>11711</v>
      </c>
      <c r="C838" s="179" t="str">
        <f t="shared" si="69"/>
        <v>CM:WQXTEST27576:M200205</v>
      </c>
      <c r="D838" s="178" t="s">
        <v>11775</v>
      </c>
      <c r="E838" s="178" t="s">
        <v>11774</v>
      </c>
      <c r="F838" s="278" t="s">
        <v>11607</v>
      </c>
      <c r="G838" s="196">
        <f t="shared" si="71"/>
        <v>37257</v>
      </c>
      <c r="H838" s="196">
        <f t="shared" si="72"/>
        <v>37621</v>
      </c>
      <c r="I838" s="175" t="s">
        <v>11772</v>
      </c>
      <c r="J838" s="24" t="s">
        <v>8637</v>
      </c>
      <c r="K838" s="175" t="s">
        <v>11771</v>
      </c>
      <c r="L838" s="227" t="s">
        <v>6133</v>
      </c>
      <c r="M838" s="228">
        <f>DATE(LEFT(F838,4),RIGHT(F838,2)-2,21)</f>
        <v>37336</v>
      </c>
      <c r="N838" s="228">
        <f>DATE(LEFT(F838,4),1+RIGHT(F838,2),0)</f>
        <v>37407</v>
      </c>
      <c r="Q838" t="s">
        <v>10005</v>
      </c>
      <c r="T838" s="6" t="s">
        <v>11304</v>
      </c>
      <c r="U838">
        <v>18.62</v>
      </c>
      <c r="V838" s="175" t="s">
        <v>11576</v>
      </c>
      <c r="X838" t="s">
        <v>11235</v>
      </c>
      <c r="Y838" t="s">
        <v>11283</v>
      </c>
    </row>
    <row r="839" spans="1:25" x14ac:dyDescent="0.25">
      <c r="A839" s="175" t="s">
        <v>11571</v>
      </c>
      <c r="B839" t="s">
        <v>11711</v>
      </c>
      <c r="C839" s="179" t="str">
        <f t="shared" si="69"/>
        <v>CM:WQXTEST27576:M200205</v>
      </c>
      <c r="D839" s="178" t="s">
        <v>11775</v>
      </c>
      <c r="E839" s="178" t="s">
        <v>11774</v>
      </c>
      <c r="F839" s="278" t="s">
        <v>11607</v>
      </c>
      <c r="G839" s="196">
        <f t="shared" si="71"/>
        <v>37257</v>
      </c>
      <c r="H839" s="196">
        <f t="shared" si="72"/>
        <v>37621</v>
      </c>
      <c r="I839" s="175" t="s">
        <v>11772</v>
      </c>
      <c r="J839" s="24" t="s">
        <v>8637</v>
      </c>
      <c r="K839" s="175" t="s">
        <v>11771</v>
      </c>
      <c r="L839" s="227" t="s">
        <v>6133</v>
      </c>
      <c r="M839" s="228">
        <f>DATE(LEFT(F839,4),RIGHT(F839,2)-2,21)</f>
        <v>37336</v>
      </c>
      <c r="N839" s="228">
        <f>DATE(LEFT(F839,4),1+RIGHT(F839,2),0)</f>
        <v>37407</v>
      </c>
      <c r="Q839" s="182" t="s">
        <v>1005</v>
      </c>
      <c r="T839" s="6" t="s">
        <v>11304</v>
      </c>
      <c r="U839">
        <v>217.1</v>
      </c>
      <c r="V839" s="182" t="s">
        <v>8426</v>
      </c>
      <c r="X839" t="s">
        <v>11235</v>
      </c>
      <c r="Y839" t="s">
        <v>11283</v>
      </c>
    </row>
    <row r="840" spans="1:25" x14ac:dyDescent="0.25">
      <c r="A840" s="175" t="s">
        <v>11571</v>
      </c>
      <c r="B840" t="s">
        <v>11711</v>
      </c>
      <c r="C840" s="179" t="str">
        <f t="shared" si="69"/>
        <v>CM:WQXTEST27576:M200206</v>
      </c>
      <c r="D840" s="178" t="s">
        <v>11775</v>
      </c>
      <c r="E840" s="178" t="s">
        <v>11774</v>
      </c>
      <c r="F840" s="278" t="s">
        <v>11608</v>
      </c>
      <c r="G840" s="196">
        <f t="shared" si="71"/>
        <v>37257</v>
      </c>
      <c r="H840" s="196">
        <f t="shared" si="72"/>
        <v>37621</v>
      </c>
      <c r="I840" s="175" t="s">
        <v>11772</v>
      </c>
      <c r="J840" s="24" t="s">
        <v>8637</v>
      </c>
      <c r="K840" s="175" t="s">
        <v>11771</v>
      </c>
      <c r="L840" s="227" t="s">
        <v>6133</v>
      </c>
      <c r="M840" s="228">
        <f>DATE(LEFT(F840,4),RIGHT(F840,2)-3,21)</f>
        <v>37336</v>
      </c>
      <c r="N840" s="228">
        <f>DATE(LEFT(F840,4),1+RIGHT(F840,2),0)</f>
        <v>37437</v>
      </c>
      <c r="Q840" s="181" t="s">
        <v>2674</v>
      </c>
      <c r="T840" s="6" t="s">
        <v>11304</v>
      </c>
      <c r="U840">
        <v>3737</v>
      </c>
      <c r="V840" s="6" t="s">
        <v>9144</v>
      </c>
      <c r="X840" t="s">
        <v>11235</v>
      </c>
      <c r="Y840" t="s">
        <v>11283</v>
      </c>
    </row>
    <row r="841" spans="1:25" x14ac:dyDescent="0.25">
      <c r="A841" s="175" t="s">
        <v>11571</v>
      </c>
      <c r="B841" t="s">
        <v>11711</v>
      </c>
      <c r="C841" s="179" t="str">
        <f t="shared" si="69"/>
        <v>CM:WQXTEST27576:M200206</v>
      </c>
      <c r="D841" s="178" t="s">
        <v>11775</v>
      </c>
      <c r="E841" s="178" t="s">
        <v>11774</v>
      </c>
      <c r="F841" s="278" t="s">
        <v>11608</v>
      </c>
      <c r="G841" s="196">
        <f t="shared" si="71"/>
        <v>37257</v>
      </c>
      <c r="H841" s="196">
        <f t="shared" si="72"/>
        <v>37621</v>
      </c>
      <c r="I841" s="175" t="s">
        <v>11772</v>
      </c>
      <c r="J841" s="24" t="s">
        <v>8637</v>
      </c>
      <c r="K841" s="175" t="s">
        <v>11771</v>
      </c>
      <c r="L841" s="227" t="s">
        <v>6133</v>
      </c>
      <c r="M841" s="228">
        <f>DATE(LEFT(F841,4),RIGHT(F841,2)-3,21)</f>
        <v>37336</v>
      </c>
      <c r="N841" s="228">
        <f>DATE(LEFT(F841,4),1+RIGHT(F841,2),0)</f>
        <v>37437</v>
      </c>
      <c r="Q841" t="s">
        <v>10005</v>
      </c>
      <c r="T841" s="6" t="s">
        <v>11304</v>
      </c>
      <c r="U841">
        <v>26.67</v>
      </c>
      <c r="V841" s="175" t="s">
        <v>11576</v>
      </c>
      <c r="X841" t="s">
        <v>11235</v>
      </c>
      <c r="Y841" t="s">
        <v>11283</v>
      </c>
    </row>
    <row r="842" spans="1:25" x14ac:dyDescent="0.25">
      <c r="A842" s="175" t="s">
        <v>11571</v>
      </c>
      <c r="B842" t="s">
        <v>11711</v>
      </c>
      <c r="C842" s="179" t="str">
        <f t="shared" si="69"/>
        <v>CM:WQXTEST27576:M200206</v>
      </c>
      <c r="D842" s="178" t="s">
        <v>11775</v>
      </c>
      <c r="E842" s="178" t="s">
        <v>11774</v>
      </c>
      <c r="F842" s="278" t="s">
        <v>11608</v>
      </c>
      <c r="G842" s="196">
        <f t="shared" si="71"/>
        <v>37257</v>
      </c>
      <c r="H842" s="196">
        <f t="shared" si="72"/>
        <v>37621</v>
      </c>
      <c r="I842" s="175" t="s">
        <v>11772</v>
      </c>
      <c r="J842" s="24" t="s">
        <v>8637</v>
      </c>
      <c r="K842" s="175" t="s">
        <v>11771</v>
      </c>
      <c r="L842" s="227" t="s">
        <v>6133</v>
      </c>
      <c r="M842" s="228">
        <f>DATE(LEFT(F842,4),RIGHT(F842,2)-3,21)</f>
        <v>37336</v>
      </c>
      <c r="N842" s="228">
        <f>DATE(LEFT(F842,4),1+RIGHT(F842,2),0)</f>
        <v>37437</v>
      </c>
      <c r="Q842" s="182" t="s">
        <v>1005</v>
      </c>
      <c r="T842" s="6" t="s">
        <v>11304</v>
      </c>
      <c r="U842">
        <v>283.2</v>
      </c>
      <c r="V842" s="182" t="s">
        <v>8426</v>
      </c>
      <c r="X842" t="s">
        <v>11235</v>
      </c>
      <c r="Y842" t="s">
        <v>11283</v>
      </c>
    </row>
    <row r="843" spans="1:25" x14ac:dyDescent="0.25">
      <c r="A843" s="175" t="s">
        <v>11571</v>
      </c>
      <c r="B843" t="s">
        <v>11711</v>
      </c>
      <c r="C843" s="179" t="str">
        <f t="shared" si="69"/>
        <v>CM:WQXTEST27576:M200207</v>
      </c>
      <c r="D843" s="178" t="s">
        <v>11775</v>
      </c>
      <c r="E843" s="178" t="s">
        <v>11774</v>
      </c>
      <c r="F843" s="278" t="s">
        <v>11609</v>
      </c>
      <c r="G843" s="196">
        <f t="shared" si="71"/>
        <v>37257</v>
      </c>
      <c r="H843" s="196">
        <f t="shared" si="72"/>
        <v>37621</v>
      </c>
      <c r="I843" s="175" t="s">
        <v>11772</v>
      </c>
      <c r="J843" s="24" t="s">
        <v>8637</v>
      </c>
      <c r="K843" s="175" t="s">
        <v>11771</v>
      </c>
      <c r="L843" s="219" t="s">
        <v>11777</v>
      </c>
      <c r="M843" s="220">
        <f>DATE(LEFT(F843,4),RIGHT(F843,2)-1,21)</f>
        <v>37428</v>
      </c>
      <c r="N843" s="220">
        <f t="shared" ref="N843:N860" si="74">DATE(LEFT(F843,4),1+RIGHT(F843,2),0)</f>
        <v>37468</v>
      </c>
      <c r="Q843" s="181" t="s">
        <v>2674</v>
      </c>
      <c r="T843" s="6" t="s">
        <v>11304</v>
      </c>
      <c r="U843">
        <v>1440</v>
      </c>
      <c r="V843" s="6" t="s">
        <v>9144</v>
      </c>
      <c r="X843" t="s">
        <v>11235</v>
      </c>
      <c r="Y843" t="s">
        <v>11283</v>
      </c>
    </row>
    <row r="844" spans="1:25" x14ac:dyDescent="0.25">
      <c r="A844" s="175" t="s">
        <v>11571</v>
      </c>
      <c r="B844" t="s">
        <v>11711</v>
      </c>
      <c r="C844" s="179" t="str">
        <f t="shared" si="69"/>
        <v>CM:WQXTEST27576:M200207</v>
      </c>
      <c r="D844" s="178" t="s">
        <v>11775</v>
      </c>
      <c r="E844" s="178" t="s">
        <v>11774</v>
      </c>
      <c r="F844" s="278" t="s">
        <v>11609</v>
      </c>
      <c r="G844" s="196">
        <f t="shared" si="71"/>
        <v>37257</v>
      </c>
      <c r="H844" s="196">
        <f t="shared" si="72"/>
        <v>37621</v>
      </c>
      <c r="I844" s="175" t="s">
        <v>11772</v>
      </c>
      <c r="J844" s="24" t="s">
        <v>8637</v>
      </c>
      <c r="K844" s="175" t="s">
        <v>11771</v>
      </c>
      <c r="L844" s="219" t="s">
        <v>11777</v>
      </c>
      <c r="M844" s="220">
        <f>DATE(LEFT(F844,4),RIGHT(F844,2)-1,21)</f>
        <v>37428</v>
      </c>
      <c r="N844" s="220">
        <f t="shared" si="74"/>
        <v>37468</v>
      </c>
      <c r="Q844" t="s">
        <v>10005</v>
      </c>
      <c r="T844" s="6" t="s">
        <v>11304</v>
      </c>
      <c r="U844">
        <v>28.33</v>
      </c>
      <c r="V844" s="175" t="s">
        <v>11576</v>
      </c>
      <c r="X844" t="s">
        <v>11235</v>
      </c>
      <c r="Y844" t="s">
        <v>11283</v>
      </c>
    </row>
    <row r="845" spans="1:25" x14ac:dyDescent="0.25">
      <c r="A845" s="175" t="s">
        <v>11571</v>
      </c>
      <c r="B845" t="s">
        <v>11711</v>
      </c>
      <c r="C845" s="179" t="str">
        <f t="shared" si="69"/>
        <v>CM:WQXTEST27576:M200207</v>
      </c>
      <c r="D845" s="178" t="s">
        <v>11775</v>
      </c>
      <c r="E845" s="178" t="s">
        <v>11774</v>
      </c>
      <c r="F845" s="278" t="s">
        <v>11609</v>
      </c>
      <c r="G845" s="196">
        <f t="shared" si="71"/>
        <v>37257</v>
      </c>
      <c r="H845" s="196">
        <f t="shared" si="72"/>
        <v>37621</v>
      </c>
      <c r="I845" s="175" t="s">
        <v>11772</v>
      </c>
      <c r="J845" s="24" t="s">
        <v>8637</v>
      </c>
      <c r="K845" s="175" t="s">
        <v>11771</v>
      </c>
      <c r="L845" s="219" t="s">
        <v>11777</v>
      </c>
      <c r="M845" s="220">
        <f>DATE(LEFT(F845,4),RIGHT(F845,2)-1,21)</f>
        <v>37428</v>
      </c>
      <c r="N845" s="220">
        <f t="shared" si="74"/>
        <v>37468</v>
      </c>
      <c r="Q845" s="182" t="s">
        <v>1005</v>
      </c>
      <c r="T845" s="6" t="s">
        <v>11304</v>
      </c>
      <c r="U845">
        <v>331.4</v>
      </c>
      <c r="V845" s="182" t="s">
        <v>8426</v>
      </c>
      <c r="X845" t="s">
        <v>11235</v>
      </c>
      <c r="Y845" t="s">
        <v>11283</v>
      </c>
    </row>
    <row r="846" spans="1:25" x14ac:dyDescent="0.25">
      <c r="A846" s="175" t="s">
        <v>11571</v>
      </c>
      <c r="B846" t="s">
        <v>11711</v>
      </c>
      <c r="C846" s="179" t="str">
        <f t="shared" si="69"/>
        <v>CM:WQXTEST27576:M200208</v>
      </c>
      <c r="D846" s="178" t="s">
        <v>11775</v>
      </c>
      <c r="E846" s="178" t="s">
        <v>11774</v>
      </c>
      <c r="F846" s="278" t="s">
        <v>11610</v>
      </c>
      <c r="G846" s="196">
        <f t="shared" si="71"/>
        <v>37257</v>
      </c>
      <c r="H846" s="196">
        <f t="shared" si="72"/>
        <v>37621</v>
      </c>
      <c r="I846" s="175" t="s">
        <v>11772</v>
      </c>
      <c r="J846" s="24" t="s">
        <v>8637</v>
      </c>
      <c r="K846" s="175" t="s">
        <v>11771</v>
      </c>
      <c r="L846" s="219" t="s">
        <v>11777</v>
      </c>
      <c r="M846" s="220">
        <f>DATE(LEFT(F846,4),RIGHT(F846,2)-2,21)</f>
        <v>37428</v>
      </c>
      <c r="N846" s="220">
        <f t="shared" si="74"/>
        <v>37499</v>
      </c>
      <c r="Q846" s="181" t="s">
        <v>2674</v>
      </c>
      <c r="T846" s="6" t="s">
        <v>11304</v>
      </c>
      <c r="U846">
        <v>1143</v>
      </c>
      <c r="V846" s="6" t="s">
        <v>9144</v>
      </c>
      <c r="X846" t="s">
        <v>11235</v>
      </c>
      <c r="Y846" t="s">
        <v>11283</v>
      </c>
    </row>
    <row r="847" spans="1:25" x14ac:dyDescent="0.25">
      <c r="A847" s="175" t="s">
        <v>11571</v>
      </c>
      <c r="B847" t="s">
        <v>11711</v>
      </c>
      <c r="C847" s="179" t="str">
        <f t="shared" si="69"/>
        <v>CM:WQXTEST27576:M200208</v>
      </c>
      <c r="D847" s="178" t="s">
        <v>11775</v>
      </c>
      <c r="E847" s="178" t="s">
        <v>11774</v>
      </c>
      <c r="F847" s="278" t="s">
        <v>11610</v>
      </c>
      <c r="G847" s="196">
        <f t="shared" si="71"/>
        <v>37257</v>
      </c>
      <c r="H847" s="196">
        <f t="shared" si="72"/>
        <v>37621</v>
      </c>
      <c r="I847" s="175" t="s">
        <v>11772</v>
      </c>
      <c r="J847" s="24" t="s">
        <v>8637</v>
      </c>
      <c r="K847" s="175" t="s">
        <v>11771</v>
      </c>
      <c r="L847" s="219" t="s">
        <v>11777</v>
      </c>
      <c r="M847" s="220">
        <f>DATE(LEFT(F847,4),RIGHT(F847,2)-2,21)</f>
        <v>37428</v>
      </c>
      <c r="N847" s="220">
        <f t="shared" si="74"/>
        <v>37499</v>
      </c>
      <c r="Q847" t="s">
        <v>10005</v>
      </c>
      <c r="T847" s="6" t="s">
        <v>11304</v>
      </c>
      <c r="U847">
        <v>28.48</v>
      </c>
      <c r="V847" s="175" t="s">
        <v>11576</v>
      </c>
      <c r="X847" t="s">
        <v>11235</v>
      </c>
      <c r="Y847" t="s">
        <v>11283</v>
      </c>
    </row>
    <row r="848" spans="1:25" x14ac:dyDescent="0.25">
      <c r="A848" s="175" t="s">
        <v>11571</v>
      </c>
      <c r="B848" t="s">
        <v>11711</v>
      </c>
      <c r="C848" s="179" t="str">
        <f t="shared" si="69"/>
        <v>CM:WQXTEST27576:M200208</v>
      </c>
      <c r="D848" s="178" t="s">
        <v>11775</v>
      </c>
      <c r="E848" s="178" t="s">
        <v>11774</v>
      </c>
      <c r="F848" s="278" t="s">
        <v>11610</v>
      </c>
      <c r="G848" s="196">
        <f t="shared" si="71"/>
        <v>37257</v>
      </c>
      <c r="H848" s="196">
        <f t="shared" si="72"/>
        <v>37621</v>
      </c>
      <c r="I848" s="175" t="s">
        <v>11772</v>
      </c>
      <c r="J848" s="24" t="s">
        <v>8637</v>
      </c>
      <c r="K848" s="175" t="s">
        <v>11771</v>
      </c>
      <c r="L848" s="219" t="s">
        <v>11777</v>
      </c>
      <c r="M848" s="220">
        <f>DATE(LEFT(F848,4),RIGHT(F848,2)-2,21)</f>
        <v>37428</v>
      </c>
      <c r="N848" s="220">
        <f t="shared" si="74"/>
        <v>37499</v>
      </c>
      <c r="Q848" s="182" t="s">
        <v>1005</v>
      </c>
      <c r="T848" s="6" t="s">
        <v>11304</v>
      </c>
      <c r="U848">
        <v>335.6</v>
      </c>
      <c r="V848" s="182" t="s">
        <v>8426</v>
      </c>
      <c r="X848" t="s">
        <v>11235</v>
      </c>
      <c r="Y848" t="s">
        <v>11283</v>
      </c>
    </row>
    <row r="849" spans="1:25" x14ac:dyDescent="0.25">
      <c r="A849" s="175" t="s">
        <v>11571</v>
      </c>
      <c r="B849" t="s">
        <v>11711</v>
      </c>
      <c r="C849" s="179" t="str">
        <f t="shared" ref="C849:C863" si="75">"CM:"&amp;B849&amp;":M"&amp;LEFT(F849,4)&amp;RIGHT(F849,2)</f>
        <v>CM:WQXTEST27576:M200209</v>
      </c>
      <c r="D849" s="178" t="s">
        <v>11775</v>
      </c>
      <c r="E849" s="178" t="s">
        <v>11774</v>
      </c>
      <c r="F849" s="278" t="s">
        <v>11611</v>
      </c>
      <c r="G849" s="196">
        <f t="shared" si="71"/>
        <v>37257</v>
      </c>
      <c r="H849" s="196">
        <f t="shared" si="72"/>
        <v>37621</v>
      </c>
      <c r="I849" s="175" t="s">
        <v>11772</v>
      </c>
      <c r="J849" s="24" t="s">
        <v>8637</v>
      </c>
      <c r="K849" s="175" t="s">
        <v>11771</v>
      </c>
      <c r="L849" s="219" t="s">
        <v>11777</v>
      </c>
      <c r="M849" s="220">
        <f>DATE(LEFT(F849,4),RIGHT(F849,2)-3,21)</f>
        <v>37428</v>
      </c>
      <c r="N849" s="220">
        <f t="shared" si="74"/>
        <v>37529</v>
      </c>
      <c r="Q849" s="181" t="s">
        <v>2674</v>
      </c>
      <c r="T849" s="6" t="s">
        <v>11304</v>
      </c>
      <c r="U849">
        <v>1034</v>
      </c>
      <c r="V849" s="6" t="s">
        <v>9144</v>
      </c>
      <c r="X849" t="s">
        <v>11235</v>
      </c>
      <c r="Y849" t="s">
        <v>11283</v>
      </c>
    </row>
    <row r="850" spans="1:25" x14ac:dyDescent="0.25">
      <c r="A850" s="175" t="s">
        <v>11571</v>
      </c>
      <c r="B850" t="s">
        <v>11711</v>
      </c>
      <c r="C850" s="179" t="str">
        <f t="shared" si="75"/>
        <v>CM:WQXTEST27576:M200209</v>
      </c>
      <c r="D850" s="178" t="s">
        <v>11775</v>
      </c>
      <c r="E850" s="178" t="s">
        <v>11774</v>
      </c>
      <c r="F850" s="278" t="s">
        <v>11611</v>
      </c>
      <c r="G850" s="196">
        <f t="shared" ref="G850:G913" si="76">DATE(LEFT(F850,4),1,1)</f>
        <v>37257</v>
      </c>
      <c r="H850" s="196">
        <f t="shared" ref="H850:H913" si="77">DATE(LEFT(F850,4),12+1,0)</f>
        <v>37621</v>
      </c>
      <c r="I850" s="175" t="s">
        <v>11772</v>
      </c>
      <c r="J850" s="24" t="s">
        <v>8637</v>
      </c>
      <c r="K850" s="175" t="s">
        <v>11771</v>
      </c>
      <c r="L850" s="219" t="s">
        <v>11777</v>
      </c>
      <c r="M850" s="220">
        <f>DATE(LEFT(F850,4),RIGHT(F850,2)-3,21)</f>
        <v>37428</v>
      </c>
      <c r="N850" s="220">
        <f t="shared" si="74"/>
        <v>37529</v>
      </c>
      <c r="Q850" t="s">
        <v>10005</v>
      </c>
      <c r="T850" s="6" t="s">
        <v>11304</v>
      </c>
      <c r="U850">
        <v>23.95</v>
      </c>
      <c r="V850" s="175" t="s">
        <v>11576</v>
      </c>
      <c r="X850" t="s">
        <v>11235</v>
      </c>
      <c r="Y850" t="s">
        <v>11283</v>
      </c>
    </row>
    <row r="851" spans="1:25" x14ac:dyDescent="0.25">
      <c r="A851" s="175" t="s">
        <v>11571</v>
      </c>
      <c r="B851" t="s">
        <v>11711</v>
      </c>
      <c r="C851" s="179" t="str">
        <f t="shared" si="75"/>
        <v>CM:WQXTEST27576:M200209</v>
      </c>
      <c r="D851" s="178" t="s">
        <v>11775</v>
      </c>
      <c r="E851" s="178" t="s">
        <v>11774</v>
      </c>
      <c r="F851" s="278" t="s">
        <v>11611</v>
      </c>
      <c r="G851" s="196">
        <f t="shared" si="76"/>
        <v>37257</v>
      </c>
      <c r="H851" s="196">
        <f t="shared" si="77"/>
        <v>37621</v>
      </c>
      <c r="I851" s="175" t="s">
        <v>11772</v>
      </c>
      <c r="J851" s="24" t="s">
        <v>8637</v>
      </c>
      <c r="K851" s="175" t="s">
        <v>11771</v>
      </c>
      <c r="L851" s="219" t="s">
        <v>11777</v>
      </c>
      <c r="M851" s="220">
        <f>DATE(LEFT(F851,4),RIGHT(F851,2)-3,21)</f>
        <v>37428</v>
      </c>
      <c r="N851" s="220">
        <f t="shared" si="74"/>
        <v>37529</v>
      </c>
      <c r="Q851" s="182" t="s">
        <v>1005</v>
      </c>
      <c r="T851" s="6" t="s">
        <v>11304</v>
      </c>
      <c r="U851">
        <v>372.1</v>
      </c>
      <c r="V851" s="182" t="s">
        <v>8426</v>
      </c>
      <c r="X851" t="s">
        <v>11235</v>
      </c>
      <c r="Y851" t="s">
        <v>11283</v>
      </c>
    </row>
    <row r="852" spans="1:25" x14ac:dyDescent="0.25">
      <c r="A852" s="175" t="s">
        <v>11571</v>
      </c>
      <c r="B852" t="s">
        <v>11711</v>
      </c>
      <c r="C852" s="179" t="str">
        <f t="shared" si="75"/>
        <v>CM:WQXTEST27576:M200210</v>
      </c>
      <c r="D852" s="178" t="s">
        <v>11775</v>
      </c>
      <c r="E852" s="178" t="s">
        <v>11774</v>
      </c>
      <c r="F852" s="278" t="s">
        <v>11612</v>
      </c>
      <c r="G852" s="196">
        <f t="shared" si="76"/>
        <v>37257</v>
      </c>
      <c r="H852" s="196">
        <f t="shared" si="77"/>
        <v>37621</v>
      </c>
      <c r="I852" s="175" t="s">
        <v>11772</v>
      </c>
      <c r="J852" s="24" t="s">
        <v>8637</v>
      </c>
      <c r="K852" s="175" t="s">
        <v>11771</v>
      </c>
      <c r="L852" s="221" t="s">
        <v>11778</v>
      </c>
      <c r="M852" s="222">
        <f>DATE(LEFT(F852,4),RIGHT(F852,2)-1,21)</f>
        <v>37520</v>
      </c>
      <c r="N852" s="222">
        <f t="shared" si="74"/>
        <v>37560</v>
      </c>
      <c r="Q852" s="181" t="s">
        <v>2674</v>
      </c>
      <c r="T852" s="6" t="s">
        <v>11304</v>
      </c>
      <c r="U852">
        <v>4569</v>
      </c>
      <c r="V852" s="6" t="s">
        <v>9144</v>
      </c>
      <c r="X852" t="s">
        <v>11235</v>
      </c>
      <c r="Y852" t="s">
        <v>11283</v>
      </c>
    </row>
    <row r="853" spans="1:25" x14ac:dyDescent="0.25">
      <c r="A853" s="175" t="s">
        <v>11571</v>
      </c>
      <c r="B853" t="s">
        <v>11711</v>
      </c>
      <c r="C853" s="179" t="str">
        <f t="shared" si="75"/>
        <v>CM:WQXTEST27576:M200210</v>
      </c>
      <c r="D853" s="178" t="s">
        <v>11775</v>
      </c>
      <c r="E853" s="178" t="s">
        <v>11774</v>
      </c>
      <c r="F853" s="278" t="s">
        <v>11612</v>
      </c>
      <c r="G853" s="196">
        <f t="shared" si="76"/>
        <v>37257</v>
      </c>
      <c r="H853" s="196">
        <f t="shared" si="77"/>
        <v>37621</v>
      </c>
      <c r="I853" s="175" t="s">
        <v>11772</v>
      </c>
      <c r="J853" s="24" t="s">
        <v>8637</v>
      </c>
      <c r="K853" s="175" t="s">
        <v>11771</v>
      </c>
      <c r="L853" s="221" t="s">
        <v>11778</v>
      </c>
      <c r="M853" s="222">
        <f>DATE(LEFT(F853,4),RIGHT(F853,2)-1,21)</f>
        <v>37520</v>
      </c>
      <c r="N853" s="222">
        <f t="shared" si="74"/>
        <v>37560</v>
      </c>
      <c r="Q853" t="s">
        <v>10005</v>
      </c>
      <c r="T853" s="6" t="s">
        <v>11304</v>
      </c>
      <c r="U853">
        <v>16.95</v>
      </c>
      <c r="V853" s="175" t="s">
        <v>11576</v>
      </c>
      <c r="X853" t="s">
        <v>11235</v>
      </c>
      <c r="Y853" t="s">
        <v>11283</v>
      </c>
    </row>
    <row r="854" spans="1:25" x14ac:dyDescent="0.25">
      <c r="A854" s="175" t="s">
        <v>11571</v>
      </c>
      <c r="B854" t="s">
        <v>11711</v>
      </c>
      <c r="C854" s="179" t="str">
        <f t="shared" si="75"/>
        <v>CM:WQXTEST27576:M200210</v>
      </c>
      <c r="D854" s="178" t="s">
        <v>11775</v>
      </c>
      <c r="E854" s="178" t="s">
        <v>11774</v>
      </c>
      <c r="F854" s="278" t="s">
        <v>11612</v>
      </c>
      <c r="G854" s="196">
        <f t="shared" si="76"/>
        <v>37257</v>
      </c>
      <c r="H854" s="196">
        <f t="shared" si="77"/>
        <v>37621</v>
      </c>
      <c r="I854" s="175" t="s">
        <v>11772</v>
      </c>
      <c r="J854" s="24" t="s">
        <v>8637</v>
      </c>
      <c r="K854" s="175" t="s">
        <v>11771</v>
      </c>
      <c r="L854" s="221" t="s">
        <v>11778</v>
      </c>
      <c r="M854" s="222">
        <f>DATE(LEFT(F854,4),RIGHT(F854,2)-1,21)</f>
        <v>37520</v>
      </c>
      <c r="N854" s="222">
        <f t="shared" si="74"/>
        <v>37560</v>
      </c>
      <c r="Q854" s="182" t="s">
        <v>1005</v>
      </c>
      <c r="T854" s="6" t="s">
        <v>11304</v>
      </c>
      <c r="U854">
        <v>350.8</v>
      </c>
      <c r="V854" s="182" t="s">
        <v>8426</v>
      </c>
      <c r="X854" t="s">
        <v>11235</v>
      </c>
      <c r="Y854" t="s">
        <v>11283</v>
      </c>
    </row>
    <row r="855" spans="1:25" x14ac:dyDescent="0.25">
      <c r="A855" s="175" t="s">
        <v>11571</v>
      </c>
      <c r="B855" t="s">
        <v>11711</v>
      </c>
      <c r="C855" s="179" t="str">
        <f t="shared" si="75"/>
        <v>CM:WQXTEST27576:M200211</v>
      </c>
      <c r="D855" s="178" t="s">
        <v>11775</v>
      </c>
      <c r="E855" s="178" t="s">
        <v>11774</v>
      </c>
      <c r="F855" s="278" t="s">
        <v>11613</v>
      </c>
      <c r="G855" s="196">
        <f t="shared" si="76"/>
        <v>37257</v>
      </c>
      <c r="H855" s="196">
        <f t="shared" si="77"/>
        <v>37621</v>
      </c>
      <c r="I855" s="175" t="s">
        <v>11772</v>
      </c>
      <c r="J855" s="24" t="s">
        <v>8637</v>
      </c>
      <c r="K855" s="175" t="s">
        <v>11771</v>
      </c>
      <c r="L855" s="221" t="s">
        <v>11778</v>
      </c>
      <c r="M855" s="222">
        <f>DATE(LEFT(F855,4),RIGHT(F855,2)-2,21)</f>
        <v>37520</v>
      </c>
      <c r="N855" s="222">
        <f t="shared" si="74"/>
        <v>37590</v>
      </c>
      <c r="Q855" s="181" t="s">
        <v>2674</v>
      </c>
      <c r="T855" s="6" t="s">
        <v>11304</v>
      </c>
      <c r="U855">
        <v>15190</v>
      </c>
      <c r="V855" s="6" t="s">
        <v>9144</v>
      </c>
      <c r="X855" t="s">
        <v>11235</v>
      </c>
      <c r="Y855" t="s">
        <v>11283</v>
      </c>
    </row>
    <row r="856" spans="1:25" x14ac:dyDescent="0.25">
      <c r="A856" s="175" t="s">
        <v>11571</v>
      </c>
      <c r="B856" t="s">
        <v>11711</v>
      </c>
      <c r="C856" s="179" t="str">
        <f t="shared" si="75"/>
        <v>CM:WQXTEST27576:M200211</v>
      </c>
      <c r="D856" s="178" t="s">
        <v>11775</v>
      </c>
      <c r="E856" s="178" t="s">
        <v>11774</v>
      </c>
      <c r="F856" s="278" t="s">
        <v>11613</v>
      </c>
      <c r="G856" s="196">
        <f t="shared" si="76"/>
        <v>37257</v>
      </c>
      <c r="H856" s="196">
        <f t="shared" si="77"/>
        <v>37621</v>
      </c>
      <c r="I856" s="175" t="s">
        <v>11772</v>
      </c>
      <c r="J856" s="24" t="s">
        <v>8637</v>
      </c>
      <c r="K856" s="175" t="s">
        <v>11771</v>
      </c>
      <c r="L856" s="221" t="s">
        <v>11778</v>
      </c>
      <c r="M856" s="222">
        <f>DATE(LEFT(F856,4),RIGHT(F856,2)-2,21)</f>
        <v>37520</v>
      </c>
      <c r="N856" s="222">
        <f t="shared" si="74"/>
        <v>37590</v>
      </c>
      <c r="Q856" t="s">
        <v>10005</v>
      </c>
      <c r="T856" s="6" t="s">
        <v>11304</v>
      </c>
      <c r="U856">
        <v>8.57</v>
      </c>
      <c r="V856" s="175" t="s">
        <v>11576</v>
      </c>
      <c r="X856" t="s">
        <v>11235</v>
      </c>
      <c r="Y856" t="s">
        <v>11283</v>
      </c>
    </row>
    <row r="857" spans="1:25" x14ac:dyDescent="0.25">
      <c r="A857" s="175" t="s">
        <v>11571</v>
      </c>
      <c r="B857" t="s">
        <v>11711</v>
      </c>
      <c r="C857" s="179" t="str">
        <f t="shared" si="75"/>
        <v>CM:WQXTEST27576:M200211</v>
      </c>
      <c r="D857" s="178" t="s">
        <v>11775</v>
      </c>
      <c r="E857" s="178" t="s">
        <v>11774</v>
      </c>
      <c r="F857" s="278" t="s">
        <v>11613</v>
      </c>
      <c r="G857" s="196">
        <f t="shared" si="76"/>
        <v>37257</v>
      </c>
      <c r="H857" s="196">
        <f t="shared" si="77"/>
        <v>37621</v>
      </c>
      <c r="I857" s="175" t="s">
        <v>11772</v>
      </c>
      <c r="J857" s="24" t="s">
        <v>8637</v>
      </c>
      <c r="K857" s="175" t="s">
        <v>11771</v>
      </c>
      <c r="L857" s="221" t="s">
        <v>11778</v>
      </c>
      <c r="M857" s="222">
        <f>DATE(LEFT(F857,4),RIGHT(F857,2)-2,21)</f>
        <v>37520</v>
      </c>
      <c r="N857" s="222">
        <f t="shared" si="74"/>
        <v>37590</v>
      </c>
      <c r="Q857" s="182" t="s">
        <v>1005</v>
      </c>
      <c r="T857" s="6" t="s">
        <v>11304</v>
      </c>
      <c r="U857">
        <v>266.7</v>
      </c>
      <c r="V857" s="182" t="s">
        <v>8426</v>
      </c>
      <c r="X857" t="s">
        <v>11235</v>
      </c>
      <c r="Y857" t="s">
        <v>11283</v>
      </c>
    </row>
    <row r="858" spans="1:25" x14ac:dyDescent="0.25">
      <c r="A858" s="175" t="s">
        <v>11571</v>
      </c>
      <c r="B858" t="s">
        <v>11711</v>
      </c>
      <c r="C858" s="179" t="str">
        <f t="shared" si="75"/>
        <v>CM:WQXTEST27576:M200212</v>
      </c>
      <c r="D858" s="178" t="s">
        <v>11775</v>
      </c>
      <c r="E858" s="178" t="s">
        <v>11774</v>
      </c>
      <c r="F858" s="278" t="s">
        <v>11614</v>
      </c>
      <c r="G858" s="196">
        <f t="shared" si="76"/>
        <v>37257</v>
      </c>
      <c r="H858" s="196">
        <f t="shared" si="77"/>
        <v>37621</v>
      </c>
      <c r="I858" s="175" t="s">
        <v>11772</v>
      </c>
      <c r="J858" s="24" t="s">
        <v>8637</v>
      </c>
      <c r="K858" s="175" t="s">
        <v>11771</v>
      </c>
      <c r="L858" s="221" t="s">
        <v>11778</v>
      </c>
      <c r="M858" s="222">
        <f>DATE(LEFT(F858,4),RIGHT(F858,2)-3,21)</f>
        <v>37520</v>
      </c>
      <c r="N858" s="222">
        <f t="shared" si="74"/>
        <v>37621</v>
      </c>
      <c r="Q858" s="181" t="s">
        <v>2674</v>
      </c>
      <c r="T858" s="6" t="s">
        <v>11304</v>
      </c>
      <c r="U858">
        <v>17130</v>
      </c>
      <c r="V858" s="6" t="s">
        <v>9144</v>
      </c>
      <c r="X858" t="s">
        <v>11235</v>
      </c>
      <c r="Y858" t="s">
        <v>11283</v>
      </c>
    </row>
    <row r="859" spans="1:25" x14ac:dyDescent="0.25">
      <c r="A859" s="175" t="s">
        <v>11571</v>
      </c>
      <c r="B859" t="s">
        <v>11711</v>
      </c>
      <c r="C859" s="179" t="str">
        <f t="shared" si="75"/>
        <v>CM:WQXTEST27576:M200212</v>
      </c>
      <c r="D859" s="178" t="s">
        <v>11775</v>
      </c>
      <c r="E859" s="178" t="s">
        <v>11774</v>
      </c>
      <c r="F859" s="278" t="s">
        <v>11614</v>
      </c>
      <c r="G859" s="196">
        <f t="shared" si="76"/>
        <v>37257</v>
      </c>
      <c r="H859" s="196">
        <f t="shared" si="77"/>
        <v>37621</v>
      </c>
      <c r="I859" s="175" t="s">
        <v>11772</v>
      </c>
      <c r="J859" s="24" t="s">
        <v>8637</v>
      </c>
      <c r="K859" s="175" t="s">
        <v>11771</v>
      </c>
      <c r="L859" s="221" t="s">
        <v>11778</v>
      </c>
      <c r="M859" s="222">
        <f>DATE(LEFT(F859,4),RIGHT(F859,2)-3,21)</f>
        <v>37520</v>
      </c>
      <c r="N859" s="222">
        <f t="shared" si="74"/>
        <v>37621</v>
      </c>
      <c r="Q859" t="s">
        <v>10005</v>
      </c>
      <c r="T859" s="6" t="s">
        <v>11304</v>
      </c>
      <c r="U859">
        <v>3.26</v>
      </c>
      <c r="V859" s="175" t="s">
        <v>11576</v>
      </c>
      <c r="X859" t="s">
        <v>11235</v>
      </c>
      <c r="Y859" t="s">
        <v>11283</v>
      </c>
    </row>
    <row r="860" spans="1:25" x14ac:dyDescent="0.25">
      <c r="A860" s="175" t="s">
        <v>11571</v>
      </c>
      <c r="B860" t="s">
        <v>11711</v>
      </c>
      <c r="C860" s="179" t="str">
        <f t="shared" si="75"/>
        <v>CM:WQXTEST27576:M200212</v>
      </c>
      <c r="D860" s="178" t="s">
        <v>11775</v>
      </c>
      <c r="E860" s="178" t="s">
        <v>11774</v>
      </c>
      <c r="F860" s="278" t="s">
        <v>11614</v>
      </c>
      <c r="G860" s="196">
        <f t="shared" si="76"/>
        <v>37257</v>
      </c>
      <c r="H860" s="196">
        <f t="shared" si="77"/>
        <v>37621</v>
      </c>
      <c r="I860" s="175" t="s">
        <v>11772</v>
      </c>
      <c r="J860" s="24" t="s">
        <v>8637</v>
      </c>
      <c r="K860" s="175" t="s">
        <v>11771</v>
      </c>
      <c r="L860" s="221" t="s">
        <v>11778</v>
      </c>
      <c r="M860" s="222">
        <f>DATE(LEFT(F860,4),RIGHT(F860,2)-3,21)</f>
        <v>37520</v>
      </c>
      <c r="N860" s="222">
        <f t="shared" si="74"/>
        <v>37621</v>
      </c>
      <c r="Q860" s="182" t="s">
        <v>1005</v>
      </c>
      <c r="T860" s="6" t="s">
        <v>11304</v>
      </c>
      <c r="U860">
        <v>313.5</v>
      </c>
      <c r="V860" s="182" t="s">
        <v>8426</v>
      </c>
      <c r="X860" t="s">
        <v>11235</v>
      </c>
      <c r="Y860" t="s">
        <v>11283</v>
      </c>
    </row>
    <row r="861" spans="1:25" x14ac:dyDescent="0.25">
      <c r="A861" s="175" t="s">
        <v>11571</v>
      </c>
      <c r="B861" t="s">
        <v>11711</v>
      </c>
      <c r="C861" s="179" t="str">
        <f t="shared" si="75"/>
        <v>CM:WQXTEST27576:M200212</v>
      </c>
      <c r="D861" s="178" t="s">
        <v>11775</v>
      </c>
      <c r="E861" s="178" t="s">
        <v>11774</v>
      </c>
      <c r="F861" s="278" t="s">
        <v>11614</v>
      </c>
      <c r="G861" s="196">
        <f t="shared" si="76"/>
        <v>37257</v>
      </c>
      <c r="H861" s="196">
        <f t="shared" si="77"/>
        <v>37621</v>
      </c>
      <c r="I861" s="175" t="s">
        <v>11772</v>
      </c>
      <c r="J861" s="24" t="s">
        <v>8637</v>
      </c>
      <c r="K861" s="175" t="s">
        <v>11771</v>
      </c>
      <c r="L861" s="215" t="s">
        <v>11776</v>
      </c>
      <c r="M861" s="216">
        <f>DATE(LEFT(F861,4),RIGHT(F861,2)-F8657,21)</f>
        <v>37611</v>
      </c>
      <c r="N861" s="216">
        <f>DATE(LEFT(F861,4),1+RIGHT(F861,2),0)</f>
        <v>37621</v>
      </c>
      <c r="Q861" s="181" t="s">
        <v>2674</v>
      </c>
      <c r="T861" s="6" t="s">
        <v>11304</v>
      </c>
      <c r="U861">
        <v>6225</v>
      </c>
      <c r="V861" s="6" t="s">
        <v>9144</v>
      </c>
      <c r="X861" t="s">
        <v>11235</v>
      </c>
      <c r="Y861" t="s">
        <v>11283</v>
      </c>
    </row>
    <row r="862" spans="1:25" x14ac:dyDescent="0.25">
      <c r="A862" s="175" t="s">
        <v>11571</v>
      </c>
      <c r="B862" t="s">
        <v>11711</v>
      </c>
      <c r="C862" s="179" t="str">
        <f t="shared" si="75"/>
        <v>CM:WQXTEST27576:M200212</v>
      </c>
      <c r="D862" s="178" t="s">
        <v>11775</v>
      </c>
      <c r="E862" s="178" t="s">
        <v>11774</v>
      </c>
      <c r="F862" s="278" t="s">
        <v>11614</v>
      </c>
      <c r="G862" s="196">
        <f t="shared" si="76"/>
        <v>37257</v>
      </c>
      <c r="H862" s="196">
        <f t="shared" si="77"/>
        <v>37621</v>
      </c>
      <c r="I862" s="175" t="s">
        <v>11772</v>
      </c>
      <c r="J862" s="24" t="s">
        <v>8637</v>
      </c>
      <c r="K862" s="175" t="s">
        <v>11771</v>
      </c>
      <c r="L862" s="215" t="s">
        <v>11776</v>
      </c>
      <c r="M862" s="216">
        <f>DATE(LEFT(F862,4),RIGHT(F862,2)-F8658,21)</f>
        <v>37611</v>
      </c>
      <c r="N862" s="216">
        <f>DATE(LEFT(F862,4),1+RIGHT(F862,2),0)</f>
        <v>37621</v>
      </c>
      <c r="Q862" t="s">
        <v>10005</v>
      </c>
      <c r="T862" s="6" t="s">
        <v>11304</v>
      </c>
      <c r="U862">
        <v>9.39</v>
      </c>
      <c r="V862" s="175" t="s">
        <v>11576</v>
      </c>
      <c r="X862" t="s">
        <v>11235</v>
      </c>
      <c r="Y862" t="s">
        <v>11283</v>
      </c>
    </row>
    <row r="863" spans="1:25" x14ac:dyDescent="0.25">
      <c r="A863" s="175" t="s">
        <v>11571</v>
      </c>
      <c r="B863" t="s">
        <v>11711</v>
      </c>
      <c r="C863" s="179" t="str">
        <f t="shared" si="75"/>
        <v>CM:WQXTEST27576:M200212</v>
      </c>
      <c r="D863" s="178" t="s">
        <v>11775</v>
      </c>
      <c r="E863" s="178" t="s">
        <v>11774</v>
      </c>
      <c r="F863" s="278" t="s">
        <v>11614</v>
      </c>
      <c r="G863" s="196">
        <f t="shared" si="76"/>
        <v>37257</v>
      </c>
      <c r="H863" s="196">
        <f t="shared" si="77"/>
        <v>37621</v>
      </c>
      <c r="I863" s="175" t="s">
        <v>11772</v>
      </c>
      <c r="J863" s="24" t="s">
        <v>8637</v>
      </c>
      <c r="K863" s="175" t="s">
        <v>11771</v>
      </c>
      <c r="L863" s="215" t="s">
        <v>11776</v>
      </c>
      <c r="M863" s="216">
        <f>DATE(LEFT(F863,4),RIGHT(F863,2)-F8659,21)</f>
        <v>37611</v>
      </c>
      <c r="N863" s="216">
        <f>DATE(LEFT(F863,4),1+RIGHT(F863,2),0)</f>
        <v>37621</v>
      </c>
      <c r="Q863" s="182" t="s">
        <v>1005</v>
      </c>
      <c r="T863" s="6" t="s">
        <v>11304</v>
      </c>
      <c r="U863">
        <v>347.7</v>
      </c>
      <c r="V863" s="182" t="s">
        <v>8426</v>
      </c>
      <c r="X863" t="s">
        <v>11235</v>
      </c>
      <c r="Y863" t="s">
        <v>11283</v>
      </c>
    </row>
    <row r="864" spans="1:25" x14ac:dyDescent="0.25">
      <c r="A864" s="190" t="s">
        <v>11571</v>
      </c>
      <c r="B864" s="191" t="s">
        <v>11711</v>
      </c>
      <c r="C864" s="192" t="str">
        <f t="shared" ref="C864:C927" si="78">"CM:"&amp;B864&amp;":M"&amp;LEFT(F864,4)&amp;RIGHT(F864,2)</f>
        <v>CM:WQXTEST27576:M200301</v>
      </c>
      <c r="D864" s="193" t="s">
        <v>11775</v>
      </c>
      <c r="E864" s="193" t="s">
        <v>11774</v>
      </c>
      <c r="F864" s="278" t="s">
        <v>11615</v>
      </c>
      <c r="G864" s="214">
        <f t="shared" si="76"/>
        <v>37622</v>
      </c>
      <c r="H864" s="69">
        <f t="shared" si="77"/>
        <v>37986</v>
      </c>
      <c r="I864" s="175" t="s">
        <v>11772</v>
      </c>
      <c r="J864" s="24" t="s">
        <v>8637</v>
      </c>
      <c r="K864" s="175" t="s">
        <v>11771</v>
      </c>
      <c r="L864" s="6" t="s">
        <v>11578</v>
      </c>
      <c r="M864" s="69">
        <f t="shared" ref="M864:M899" si="79">DATE(LEFT(F864,4),RIGHT(F864,2),1)</f>
        <v>37622</v>
      </c>
      <c r="N864" s="69">
        <f t="shared" ref="N864:N927" si="80">DATE(LEFT(F864,4),1+RIGHT(F864,2),0)</f>
        <v>37652</v>
      </c>
      <c r="Q864" s="181" t="s">
        <v>2674</v>
      </c>
      <c r="T864" s="6" t="s">
        <v>11304</v>
      </c>
      <c r="U864">
        <v>20440</v>
      </c>
      <c r="V864" s="6" t="s">
        <v>9144</v>
      </c>
      <c r="X864" t="s">
        <v>11235</v>
      </c>
      <c r="Y864" t="s">
        <v>11283</v>
      </c>
    </row>
    <row r="865" spans="1:25" x14ac:dyDescent="0.25">
      <c r="A865" s="175" t="s">
        <v>11571</v>
      </c>
      <c r="B865" t="s">
        <v>11711</v>
      </c>
      <c r="C865" s="179" t="str">
        <f t="shared" si="78"/>
        <v>CM:WQXTEST27576:M200301</v>
      </c>
      <c r="D865" s="178" t="s">
        <v>11775</v>
      </c>
      <c r="E865" s="178" t="s">
        <v>11774</v>
      </c>
      <c r="F865" s="278" t="s">
        <v>11615</v>
      </c>
      <c r="G865" s="69">
        <f t="shared" si="76"/>
        <v>37622</v>
      </c>
      <c r="H865" s="69">
        <f t="shared" si="77"/>
        <v>37986</v>
      </c>
      <c r="I865" s="175" t="s">
        <v>11772</v>
      </c>
      <c r="J865" s="24" t="s">
        <v>8637</v>
      </c>
      <c r="K865" s="175" t="s">
        <v>11771</v>
      </c>
      <c r="L865" s="6" t="s">
        <v>11578</v>
      </c>
      <c r="M865" s="69">
        <f t="shared" si="79"/>
        <v>37622</v>
      </c>
      <c r="N865" s="69">
        <f t="shared" si="80"/>
        <v>37652</v>
      </c>
      <c r="Q865" t="s">
        <v>10005</v>
      </c>
      <c r="T865" s="6" t="s">
        <v>11304</v>
      </c>
      <c r="U865">
        <v>2.12</v>
      </c>
      <c r="V865" s="175" t="s">
        <v>11576</v>
      </c>
      <c r="X865" t="s">
        <v>11235</v>
      </c>
      <c r="Y865" t="s">
        <v>11283</v>
      </c>
    </row>
    <row r="866" spans="1:25" x14ac:dyDescent="0.25">
      <c r="A866" s="175" t="s">
        <v>11571</v>
      </c>
      <c r="B866" t="s">
        <v>11711</v>
      </c>
      <c r="C866" s="179" t="str">
        <f t="shared" si="78"/>
        <v>CM:WQXTEST27576:M200301</v>
      </c>
      <c r="D866" s="178" t="s">
        <v>11775</v>
      </c>
      <c r="E866" s="178" t="s">
        <v>11774</v>
      </c>
      <c r="F866" s="278" t="s">
        <v>11615</v>
      </c>
      <c r="G866" s="69">
        <f t="shared" si="76"/>
        <v>37622</v>
      </c>
      <c r="H866" s="69">
        <f t="shared" si="77"/>
        <v>37986</v>
      </c>
      <c r="I866" s="175" t="s">
        <v>11772</v>
      </c>
      <c r="J866" s="24" t="s">
        <v>8637</v>
      </c>
      <c r="K866" s="175" t="s">
        <v>11771</v>
      </c>
      <c r="L866" s="6" t="s">
        <v>11578</v>
      </c>
      <c r="M866" s="69">
        <f t="shared" si="79"/>
        <v>37622</v>
      </c>
      <c r="N866" s="69">
        <f t="shared" si="80"/>
        <v>37652</v>
      </c>
      <c r="Q866" s="182" t="s">
        <v>1005</v>
      </c>
      <c r="T866" s="6" t="s">
        <v>11304</v>
      </c>
      <c r="U866">
        <v>306.5</v>
      </c>
      <c r="V866" s="182" t="s">
        <v>8426</v>
      </c>
      <c r="X866" t="s">
        <v>11235</v>
      </c>
      <c r="Y866" t="s">
        <v>11283</v>
      </c>
    </row>
    <row r="867" spans="1:25" x14ac:dyDescent="0.25">
      <c r="A867" s="175" t="s">
        <v>11571</v>
      </c>
      <c r="B867" t="s">
        <v>11711</v>
      </c>
      <c r="C867" s="179" t="str">
        <f t="shared" si="78"/>
        <v>CM:WQXTEST27576:M200302</v>
      </c>
      <c r="D867" s="178" t="s">
        <v>11775</v>
      </c>
      <c r="E867" s="178" t="s">
        <v>11774</v>
      </c>
      <c r="F867" s="278" t="s">
        <v>11616</v>
      </c>
      <c r="G867" s="69">
        <f t="shared" si="76"/>
        <v>37622</v>
      </c>
      <c r="H867" s="69">
        <f t="shared" si="77"/>
        <v>37986</v>
      </c>
      <c r="I867" s="175" t="s">
        <v>11772</v>
      </c>
      <c r="J867" s="24" t="s">
        <v>8637</v>
      </c>
      <c r="K867" s="175" t="s">
        <v>11771</v>
      </c>
      <c r="L867" s="6" t="s">
        <v>11578</v>
      </c>
      <c r="M867" s="69">
        <f t="shared" si="79"/>
        <v>37653</v>
      </c>
      <c r="N867" s="69">
        <f t="shared" si="80"/>
        <v>37680</v>
      </c>
      <c r="Q867" s="181" t="s">
        <v>2674</v>
      </c>
      <c r="T867" s="6" t="s">
        <v>11304</v>
      </c>
      <c r="U867">
        <v>17060</v>
      </c>
      <c r="V867" s="6" t="s">
        <v>9144</v>
      </c>
      <c r="X867" t="s">
        <v>11235</v>
      </c>
      <c r="Y867" t="s">
        <v>11283</v>
      </c>
    </row>
    <row r="868" spans="1:25" x14ac:dyDescent="0.25">
      <c r="A868" s="175" t="s">
        <v>11571</v>
      </c>
      <c r="B868" t="s">
        <v>11711</v>
      </c>
      <c r="C868" s="179" t="str">
        <f t="shared" si="78"/>
        <v>CM:WQXTEST27576:M200302</v>
      </c>
      <c r="D868" s="178" t="s">
        <v>11775</v>
      </c>
      <c r="E868" s="178" t="s">
        <v>11774</v>
      </c>
      <c r="F868" s="278" t="s">
        <v>11616</v>
      </c>
      <c r="G868" s="69">
        <f t="shared" si="76"/>
        <v>37622</v>
      </c>
      <c r="H868" s="69">
        <f t="shared" si="77"/>
        <v>37986</v>
      </c>
      <c r="I868" s="175" t="s">
        <v>11772</v>
      </c>
      <c r="J868" s="24" t="s">
        <v>8637</v>
      </c>
      <c r="K868" s="175" t="s">
        <v>11771</v>
      </c>
      <c r="L868" s="6" t="s">
        <v>11578</v>
      </c>
      <c r="M868" s="69">
        <f t="shared" si="79"/>
        <v>37653</v>
      </c>
      <c r="N868" s="69">
        <f t="shared" si="80"/>
        <v>37680</v>
      </c>
      <c r="Q868" t="s">
        <v>10005</v>
      </c>
      <c r="T868" s="6" t="s">
        <v>11304</v>
      </c>
      <c r="U868">
        <v>1.35</v>
      </c>
      <c r="V868" s="175" t="s">
        <v>11576</v>
      </c>
      <c r="X868" t="s">
        <v>11235</v>
      </c>
      <c r="Y868" t="s">
        <v>11283</v>
      </c>
    </row>
    <row r="869" spans="1:25" x14ac:dyDescent="0.25">
      <c r="A869" s="175" t="s">
        <v>11571</v>
      </c>
      <c r="B869" t="s">
        <v>11711</v>
      </c>
      <c r="C869" s="179" t="str">
        <f t="shared" si="78"/>
        <v>CM:WQXTEST27576:M200302</v>
      </c>
      <c r="D869" s="178" t="s">
        <v>11775</v>
      </c>
      <c r="E869" s="178" t="s">
        <v>11774</v>
      </c>
      <c r="F869" s="278" t="s">
        <v>11616</v>
      </c>
      <c r="G869" s="69">
        <f t="shared" si="76"/>
        <v>37622</v>
      </c>
      <c r="H869" s="69">
        <f t="shared" si="77"/>
        <v>37986</v>
      </c>
      <c r="I869" s="175" t="s">
        <v>11772</v>
      </c>
      <c r="J869" s="24" t="s">
        <v>8637</v>
      </c>
      <c r="K869" s="175" t="s">
        <v>11771</v>
      </c>
      <c r="L869" s="6" t="s">
        <v>11578</v>
      </c>
      <c r="M869" s="69">
        <f t="shared" si="79"/>
        <v>37653</v>
      </c>
      <c r="N869" s="69">
        <f t="shared" si="80"/>
        <v>37680</v>
      </c>
      <c r="Q869" s="182" t="s">
        <v>1005</v>
      </c>
      <c r="T869" s="6" t="s">
        <v>11304</v>
      </c>
      <c r="U869">
        <v>425.1</v>
      </c>
      <c r="V869" s="182" t="s">
        <v>8426</v>
      </c>
      <c r="X869" t="s">
        <v>11235</v>
      </c>
      <c r="Y869" t="s">
        <v>11283</v>
      </c>
    </row>
    <row r="870" spans="1:25" x14ac:dyDescent="0.25">
      <c r="A870" s="175" t="s">
        <v>11571</v>
      </c>
      <c r="B870" t="s">
        <v>11711</v>
      </c>
      <c r="C870" s="179" t="str">
        <f t="shared" si="78"/>
        <v>CM:WQXTEST27576:M200303</v>
      </c>
      <c r="D870" s="178" t="s">
        <v>11775</v>
      </c>
      <c r="E870" s="178" t="s">
        <v>11774</v>
      </c>
      <c r="F870" s="278" t="s">
        <v>11617</v>
      </c>
      <c r="G870" s="69">
        <f t="shared" si="76"/>
        <v>37622</v>
      </c>
      <c r="H870" s="69">
        <f t="shared" si="77"/>
        <v>37986</v>
      </c>
      <c r="I870" s="175" t="s">
        <v>11772</v>
      </c>
      <c r="J870" s="24" t="s">
        <v>8637</v>
      </c>
      <c r="K870" s="175" t="s">
        <v>11771</v>
      </c>
      <c r="L870" s="6" t="s">
        <v>11578</v>
      </c>
      <c r="M870" s="69">
        <f t="shared" si="79"/>
        <v>37681</v>
      </c>
      <c r="N870" s="69">
        <f t="shared" si="80"/>
        <v>37711</v>
      </c>
      <c r="Q870" s="181" t="s">
        <v>2674</v>
      </c>
      <c r="T870" s="6" t="s">
        <v>11304</v>
      </c>
      <c r="U870">
        <v>46450</v>
      </c>
      <c r="V870" s="6" t="s">
        <v>9144</v>
      </c>
      <c r="X870" t="s">
        <v>11235</v>
      </c>
      <c r="Y870" t="s">
        <v>11283</v>
      </c>
    </row>
    <row r="871" spans="1:25" x14ac:dyDescent="0.25">
      <c r="A871" s="175" t="s">
        <v>11571</v>
      </c>
      <c r="B871" t="s">
        <v>11711</v>
      </c>
      <c r="C871" s="179" t="str">
        <f t="shared" si="78"/>
        <v>CM:WQXTEST27576:M200303</v>
      </c>
      <c r="D871" s="178" t="s">
        <v>11775</v>
      </c>
      <c r="E871" s="178" t="s">
        <v>11774</v>
      </c>
      <c r="F871" s="278" t="s">
        <v>11617</v>
      </c>
      <c r="G871" s="69">
        <f t="shared" si="76"/>
        <v>37622</v>
      </c>
      <c r="H871" s="69">
        <f t="shared" si="77"/>
        <v>37986</v>
      </c>
      <c r="I871" s="175" t="s">
        <v>11772</v>
      </c>
      <c r="J871" s="24" t="s">
        <v>8637</v>
      </c>
      <c r="K871" s="175" t="s">
        <v>11771</v>
      </c>
      <c r="L871" s="6" t="s">
        <v>11578</v>
      </c>
      <c r="M871" s="69">
        <f t="shared" si="79"/>
        <v>37681</v>
      </c>
      <c r="N871" s="69">
        <f t="shared" si="80"/>
        <v>37711</v>
      </c>
      <c r="Q871" t="s">
        <v>10005</v>
      </c>
      <c r="T871" s="6" t="s">
        <v>11304</v>
      </c>
      <c r="U871">
        <v>7.64</v>
      </c>
      <c r="V871" s="175" t="s">
        <v>11576</v>
      </c>
      <c r="X871" t="s">
        <v>11235</v>
      </c>
      <c r="Y871" t="s">
        <v>11283</v>
      </c>
    </row>
    <row r="872" spans="1:25" x14ac:dyDescent="0.25">
      <c r="A872" s="175" t="s">
        <v>11571</v>
      </c>
      <c r="B872" t="s">
        <v>11711</v>
      </c>
      <c r="C872" s="179" t="str">
        <f t="shared" si="78"/>
        <v>CM:WQXTEST27576:M200303</v>
      </c>
      <c r="D872" s="178" t="s">
        <v>11775</v>
      </c>
      <c r="E872" s="178" t="s">
        <v>11774</v>
      </c>
      <c r="F872" s="278" t="s">
        <v>11617</v>
      </c>
      <c r="G872" s="69">
        <f t="shared" si="76"/>
        <v>37622</v>
      </c>
      <c r="H872" s="69">
        <f t="shared" si="77"/>
        <v>37986</v>
      </c>
      <c r="I872" s="175" t="s">
        <v>11772</v>
      </c>
      <c r="J872" s="24" t="s">
        <v>8637</v>
      </c>
      <c r="K872" s="175" t="s">
        <v>11771</v>
      </c>
      <c r="L872" s="6" t="s">
        <v>11578</v>
      </c>
      <c r="M872" s="69">
        <f t="shared" si="79"/>
        <v>37681</v>
      </c>
      <c r="N872" s="69">
        <f t="shared" si="80"/>
        <v>37711</v>
      </c>
      <c r="Q872" s="182" t="s">
        <v>1005</v>
      </c>
      <c r="T872" s="6" t="s">
        <v>11304</v>
      </c>
      <c r="U872">
        <v>236.9</v>
      </c>
      <c r="V872" s="182" t="s">
        <v>8426</v>
      </c>
      <c r="X872" t="s">
        <v>11235</v>
      </c>
      <c r="Y872" t="s">
        <v>11283</v>
      </c>
    </row>
    <row r="873" spans="1:25" x14ac:dyDescent="0.25">
      <c r="A873" s="175" t="s">
        <v>11571</v>
      </c>
      <c r="B873" t="s">
        <v>11711</v>
      </c>
      <c r="C873" s="179" t="str">
        <f t="shared" si="78"/>
        <v>CM:WQXTEST27576:M200304</v>
      </c>
      <c r="D873" s="178" t="s">
        <v>11775</v>
      </c>
      <c r="E873" s="178" t="s">
        <v>11774</v>
      </c>
      <c r="F873" s="278" t="s">
        <v>11618</v>
      </c>
      <c r="G873" s="69">
        <f t="shared" si="76"/>
        <v>37622</v>
      </c>
      <c r="H873" s="69">
        <f t="shared" si="77"/>
        <v>37986</v>
      </c>
      <c r="I873" s="175" t="s">
        <v>11772</v>
      </c>
      <c r="J873" s="24" t="s">
        <v>8637</v>
      </c>
      <c r="K873" s="175" t="s">
        <v>11771</v>
      </c>
      <c r="L873" s="6" t="s">
        <v>11578</v>
      </c>
      <c r="M873" s="69">
        <f t="shared" si="79"/>
        <v>37712</v>
      </c>
      <c r="N873" s="69">
        <f t="shared" si="80"/>
        <v>37741</v>
      </c>
      <c r="Q873" s="181" t="s">
        <v>2674</v>
      </c>
      <c r="T873" s="6" t="s">
        <v>11304</v>
      </c>
      <c r="U873">
        <v>28760</v>
      </c>
      <c r="V873" s="6" t="s">
        <v>9144</v>
      </c>
      <c r="X873" t="s">
        <v>11235</v>
      </c>
      <c r="Y873" t="s">
        <v>11283</v>
      </c>
    </row>
    <row r="874" spans="1:25" x14ac:dyDescent="0.25">
      <c r="A874" s="175" t="s">
        <v>11571</v>
      </c>
      <c r="B874" t="s">
        <v>11711</v>
      </c>
      <c r="C874" s="179" t="str">
        <f t="shared" si="78"/>
        <v>CM:WQXTEST27576:M200304</v>
      </c>
      <c r="D874" s="178" t="s">
        <v>11775</v>
      </c>
      <c r="E874" s="178" t="s">
        <v>11774</v>
      </c>
      <c r="F874" s="278" t="s">
        <v>11618</v>
      </c>
      <c r="G874" s="69">
        <f t="shared" si="76"/>
        <v>37622</v>
      </c>
      <c r="H874" s="69">
        <f t="shared" si="77"/>
        <v>37986</v>
      </c>
      <c r="I874" s="175" t="s">
        <v>11772</v>
      </c>
      <c r="J874" s="24" t="s">
        <v>8637</v>
      </c>
      <c r="K874" s="175" t="s">
        <v>11771</v>
      </c>
      <c r="L874" s="6" t="s">
        <v>11578</v>
      </c>
      <c r="M874" s="69">
        <f t="shared" si="79"/>
        <v>37712</v>
      </c>
      <c r="N874" s="69">
        <f t="shared" si="80"/>
        <v>37741</v>
      </c>
      <c r="Q874" t="s">
        <v>10005</v>
      </c>
      <c r="T874" s="6" t="s">
        <v>11304</v>
      </c>
      <c r="U874">
        <v>12.85</v>
      </c>
      <c r="V874" s="175" t="s">
        <v>11576</v>
      </c>
      <c r="X874" t="s">
        <v>11235</v>
      </c>
      <c r="Y874" t="s">
        <v>11283</v>
      </c>
    </row>
    <row r="875" spans="1:25" x14ac:dyDescent="0.25">
      <c r="A875" s="175" t="s">
        <v>11571</v>
      </c>
      <c r="B875" t="s">
        <v>11711</v>
      </c>
      <c r="C875" s="179" t="str">
        <f t="shared" si="78"/>
        <v>CM:WQXTEST27576:M200304</v>
      </c>
      <c r="D875" s="178" t="s">
        <v>11775</v>
      </c>
      <c r="E875" s="178" t="s">
        <v>11774</v>
      </c>
      <c r="F875" s="278" t="s">
        <v>11618</v>
      </c>
      <c r="G875" s="69">
        <f t="shared" si="76"/>
        <v>37622</v>
      </c>
      <c r="H875" s="69">
        <f t="shared" si="77"/>
        <v>37986</v>
      </c>
      <c r="I875" s="175" t="s">
        <v>11772</v>
      </c>
      <c r="J875" s="24" t="s">
        <v>8637</v>
      </c>
      <c r="K875" s="175" t="s">
        <v>11771</v>
      </c>
      <c r="L875" s="6" t="s">
        <v>11578</v>
      </c>
      <c r="M875" s="69">
        <f t="shared" si="79"/>
        <v>37712</v>
      </c>
      <c r="N875" s="69">
        <f t="shared" si="80"/>
        <v>37741</v>
      </c>
      <c r="Q875" s="182" t="s">
        <v>1005</v>
      </c>
      <c r="T875" s="6" t="s">
        <v>11304</v>
      </c>
      <c r="U875">
        <v>243.5</v>
      </c>
      <c r="V875" s="182" t="s">
        <v>8426</v>
      </c>
      <c r="X875" t="s">
        <v>11235</v>
      </c>
      <c r="Y875" t="s">
        <v>11283</v>
      </c>
    </row>
    <row r="876" spans="1:25" x14ac:dyDescent="0.25">
      <c r="A876" s="175" t="s">
        <v>11571</v>
      </c>
      <c r="B876" t="s">
        <v>11711</v>
      </c>
      <c r="C876" s="179" t="str">
        <f t="shared" si="78"/>
        <v>CM:WQXTEST27576:M200305</v>
      </c>
      <c r="D876" s="178" t="s">
        <v>11775</v>
      </c>
      <c r="E876" s="178" t="s">
        <v>11774</v>
      </c>
      <c r="F876" s="278" t="s">
        <v>11619</v>
      </c>
      <c r="G876" s="69">
        <f t="shared" si="76"/>
        <v>37622</v>
      </c>
      <c r="H876" s="69">
        <f t="shared" si="77"/>
        <v>37986</v>
      </c>
      <c r="I876" s="175" t="s">
        <v>11772</v>
      </c>
      <c r="J876" s="24" t="s">
        <v>8637</v>
      </c>
      <c r="K876" s="175" t="s">
        <v>11771</v>
      </c>
      <c r="L876" s="6" t="s">
        <v>11578</v>
      </c>
      <c r="M876" s="69">
        <f t="shared" si="79"/>
        <v>37742</v>
      </c>
      <c r="N876" s="69">
        <f t="shared" si="80"/>
        <v>37772</v>
      </c>
      <c r="Q876" s="181" t="s">
        <v>2674</v>
      </c>
      <c r="T876" s="6" t="s">
        <v>11304</v>
      </c>
      <c r="U876">
        <v>33550</v>
      </c>
      <c r="V876" s="6" t="s">
        <v>9144</v>
      </c>
      <c r="X876" t="s">
        <v>11235</v>
      </c>
      <c r="Y876" t="s">
        <v>11283</v>
      </c>
    </row>
    <row r="877" spans="1:25" x14ac:dyDescent="0.25">
      <c r="A877" s="175" t="s">
        <v>11571</v>
      </c>
      <c r="B877" t="s">
        <v>11711</v>
      </c>
      <c r="C877" s="179" t="str">
        <f t="shared" si="78"/>
        <v>CM:WQXTEST27576:M200305</v>
      </c>
      <c r="D877" s="178" t="s">
        <v>11775</v>
      </c>
      <c r="E877" s="178" t="s">
        <v>11774</v>
      </c>
      <c r="F877" s="278" t="s">
        <v>11619</v>
      </c>
      <c r="G877" s="69">
        <f t="shared" si="76"/>
        <v>37622</v>
      </c>
      <c r="H877" s="69">
        <f t="shared" si="77"/>
        <v>37986</v>
      </c>
      <c r="I877" s="175" t="s">
        <v>11772</v>
      </c>
      <c r="J877" s="24" t="s">
        <v>8637</v>
      </c>
      <c r="K877" s="175" t="s">
        <v>11771</v>
      </c>
      <c r="L877" s="6" t="s">
        <v>11578</v>
      </c>
      <c r="M877" s="69">
        <f t="shared" si="79"/>
        <v>37742</v>
      </c>
      <c r="N877" s="69">
        <f t="shared" si="80"/>
        <v>37772</v>
      </c>
      <c r="Q877" t="s">
        <v>10005</v>
      </c>
      <c r="T877" s="6" t="s">
        <v>11304</v>
      </c>
      <c r="U877">
        <v>16.55</v>
      </c>
      <c r="V877" s="175" t="s">
        <v>11576</v>
      </c>
      <c r="X877" t="s">
        <v>11235</v>
      </c>
      <c r="Y877" t="s">
        <v>11283</v>
      </c>
    </row>
    <row r="878" spans="1:25" x14ac:dyDescent="0.25">
      <c r="A878" s="175" t="s">
        <v>11571</v>
      </c>
      <c r="B878" t="s">
        <v>11711</v>
      </c>
      <c r="C878" s="179" t="str">
        <f t="shared" si="78"/>
        <v>CM:WQXTEST27576:M200305</v>
      </c>
      <c r="D878" s="178" t="s">
        <v>11775</v>
      </c>
      <c r="E878" s="178" t="s">
        <v>11774</v>
      </c>
      <c r="F878" s="278" t="s">
        <v>11619</v>
      </c>
      <c r="G878" s="69">
        <f t="shared" si="76"/>
        <v>37622</v>
      </c>
      <c r="H878" s="69">
        <f t="shared" si="77"/>
        <v>37986</v>
      </c>
      <c r="I878" s="175" t="s">
        <v>11772</v>
      </c>
      <c r="J878" s="24" t="s">
        <v>8637</v>
      </c>
      <c r="K878" s="175" t="s">
        <v>11771</v>
      </c>
      <c r="L878" s="6" t="s">
        <v>11578</v>
      </c>
      <c r="M878" s="69">
        <f t="shared" si="79"/>
        <v>37742</v>
      </c>
      <c r="N878" s="69">
        <f t="shared" si="80"/>
        <v>37772</v>
      </c>
      <c r="Q878" s="182" t="s">
        <v>1005</v>
      </c>
      <c r="T878" s="6" t="s">
        <v>11304</v>
      </c>
      <c r="U878">
        <v>233.1</v>
      </c>
      <c r="V878" s="182" t="s">
        <v>8426</v>
      </c>
      <c r="X878" t="s">
        <v>11235</v>
      </c>
      <c r="Y878" t="s">
        <v>11283</v>
      </c>
    </row>
    <row r="879" spans="1:25" x14ac:dyDescent="0.25">
      <c r="A879" s="175" t="s">
        <v>11571</v>
      </c>
      <c r="B879" t="s">
        <v>11711</v>
      </c>
      <c r="C879" s="179" t="str">
        <f t="shared" si="78"/>
        <v>CM:WQXTEST27576:M200306</v>
      </c>
      <c r="D879" s="178" t="s">
        <v>11775</v>
      </c>
      <c r="E879" s="178" t="s">
        <v>11774</v>
      </c>
      <c r="F879" s="278" t="s">
        <v>11620</v>
      </c>
      <c r="G879" s="69">
        <f t="shared" si="76"/>
        <v>37622</v>
      </c>
      <c r="H879" s="69">
        <f t="shared" si="77"/>
        <v>37986</v>
      </c>
      <c r="I879" s="175" t="s">
        <v>11772</v>
      </c>
      <c r="J879" s="24" t="s">
        <v>8637</v>
      </c>
      <c r="K879" s="175" t="s">
        <v>11771</v>
      </c>
      <c r="L879" s="6" t="s">
        <v>11578</v>
      </c>
      <c r="M879" s="69">
        <f t="shared" si="79"/>
        <v>37773</v>
      </c>
      <c r="N879" s="69">
        <f t="shared" si="80"/>
        <v>37802</v>
      </c>
      <c r="Q879" s="181" t="s">
        <v>2674</v>
      </c>
      <c r="T879" s="6" t="s">
        <v>11304</v>
      </c>
      <c r="U879">
        <v>41380</v>
      </c>
      <c r="V879" s="6" t="s">
        <v>9144</v>
      </c>
      <c r="X879" t="s">
        <v>11235</v>
      </c>
      <c r="Y879" t="s">
        <v>11283</v>
      </c>
    </row>
    <row r="880" spans="1:25" x14ac:dyDescent="0.25">
      <c r="A880" s="175" t="s">
        <v>11571</v>
      </c>
      <c r="B880" t="s">
        <v>11711</v>
      </c>
      <c r="C880" s="179" t="str">
        <f t="shared" si="78"/>
        <v>CM:WQXTEST27576:M200306</v>
      </c>
      <c r="D880" s="178" t="s">
        <v>11775</v>
      </c>
      <c r="E880" s="178" t="s">
        <v>11774</v>
      </c>
      <c r="F880" s="278" t="s">
        <v>11620</v>
      </c>
      <c r="G880" s="69">
        <f t="shared" si="76"/>
        <v>37622</v>
      </c>
      <c r="H880" s="69">
        <f t="shared" si="77"/>
        <v>37986</v>
      </c>
      <c r="I880" s="175" t="s">
        <v>11772</v>
      </c>
      <c r="J880" s="24" t="s">
        <v>8637</v>
      </c>
      <c r="K880" s="175" t="s">
        <v>11771</v>
      </c>
      <c r="L880" s="6" t="s">
        <v>11578</v>
      </c>
      <c r="M880" s="69">
        <f t="shared" si="79"/>
        <v>37773</v>
      </c>
      <c r="N880" s="69">
        <f t="shared" si="80"/>
        <v>37802</v>
      </c>
      <c r="Q880" t="s">
        <v>10005</v>
      </c>
      <c r="T880" s="6" t="s">
        <v>11304</v>
      </c>
      <c r="U880">
        <v>19.7</v>
      </c>
      <c r="V880" s="175" t="s">
        <v>11576</v>
      </c>
      <c r="X880" t="s">
        <v>11235</v>
      </c>
      <c r="Y880" t="s">
        <v>11283</v>
      </c>
    </row>
    <row r="881" spans="1:25" x14ac:dyDescent="0.25">
      <c r="A881" s="175" t="s">
        <v>11571</v>
      </c>
      <c r="B881" t="s">
        <v>11711</v>
      </c>
      <c r="C881" s="179" t="str">
        <f t="shared" si="78"/>
        <v>CM:WQXTEST27576:M200306</v>
      </c>
      <c r="D881" s="178" t="s">
        <v>11775</v>
      </c>
      <c r="E881" s="178" t="s">
        <v>11774</v>
      </c>
      <c r="F881" s="278" t="s">
        <v>11620</v>
      </c>
      <c r="G881" s="69">
        <f t="shared" si="76"/>
        <v>37622</v>
      </c>
      <c r="H881" s="69">
        <f t="shared" si="77"/>
        <v>37986</v>
      </c>
      <c r="I881" s="175" t="s">
        <v>11772</v>
      </c>
      <c r="J881" s="24" t="s">
        <v>8637</v>
      </c>
      <c r="K881" s="175" t="s">
        <v>11771</v>
      </c>
      <c r="L881" s="6" t="s">
        <v>11578</v>
      </c>
      <c r="M881" s="69">
        <f t="shared" si="79"/>
        <v>37773</v>
      </c>
      <c r="N881" s="69">
        <f t="shared" si="80"/>
        <v>37802</v>
      </c>
      <c r="Q881" s="182" t="s">
        <v>1005</v>
      </c>
      <c r="T881" s="6" t="s">
        <v>11304</v>
      </c>
      <c r="U881">
        <v>232.1</v>
      </c>
      <c r="V881" s="182" t="s">
        <v>8426</v>
      </c>
      <c r="X881" t="s">
        <v>11235</v>
      </c>
      <c r="Y881" t="s">
        <v>11283</v>
      </c>
    </row>
    <row r="882" spans="1:25" x14ac:dyDescent="0.25">
      <c r="A882" s="175" t="s">
        <v>11571</v>
      </c>
      <c r="B882" t="s">
        <v>11711</v>
      </c>
      <c r="C882" s="179" t="str">
        <f t="shared" si="78"/>
        <v>CM:WQXTEST27576:M200307</v>
      </c>
      <c r="D882" s="178" t="s">
        <v>11775</v>
      </c>
      <c r="E882" s="178" t="s">
        <v>11774</v>
      </c>
      <c r="F882" s="278" t="s">
        <v>11621</v>
      </c>
      <c r="G882" s="69">
        <f t="shared" si="76"/>
        <v>37622</v>
      </c>
      <c r="H882" s="69">
        <f t="shared" si="77"/>
        <v>37986</v>
      </c>
      <c r="I882" s="175" t="s">
        <v>11772</v>
      </c>
      <c r="J882" s="24" t="s">
        <v>8637</v>
      </c>
      <c r="K882" s="175" t="s">
        <v>11771</v>
      </c>
      <c r="L882" s="6" t="s">
        <v>11578</v>
      </c>
      <c r="M882" s="69">
        <f t="shared" si="79"/>
        <v>37803</v>
      </c>
      <c r="N882" s="69">
        <f t="shared" si="80"/>
        <v>37833</v>
      </c>
      <c r="Q882" s="181" t="s">
        <v>2674</v>
      </c>
      <c r="T882" s="6" t="s">
        <v>11304</v>
      </c>
      <c r="U882">
        <v>10260</v>
      </c>
      <c r="V882" s="6" t="s">
        <v>9144</v>
      </c>
      <c r="X882" t="s">
        <v>11235</v>
      </c>
      <c r="Y882" t="s">
        <v>11283</v>
      </c>
    </row>
    <row r="883" spans="1:25" x14ac:dyDescent="0.25">
      <c r="A883" s="175" t="s">
        <v>11571</v>
      </c>
      <c r="B883" t="s">
        <v>11711</v>
      </c>
      <c r="C883" s="179" t="str">
        <f t="shared" si="78"/>
        <v>CM:WQXTEST27576:M200307</v>
      </c>
      <c r="D883" s="178" t="s">
        <v>11775</v>
      </c>
      <c r="E883" s="178" t="s">
        <v>11774</v>
      </c>
      <c r="F883" s="278" t="s">
        <v>11621</v>
      </c>
      <c r="G883" s="69">
        <f t="shared" si="76"/>
        <v>37622</v>
      </c>
      <c r="H883" s="69">
        <f t="shared" si="77"/>
        <v>37986</v>
      </c>
      <c r="I883" s="175" t="s">
        <v>11772</v>
      </c>
      <c r="J883" s="24" t="s">
        <v>8637</v>
      </c>
      <c r="K883" s="175" t="s">
        <v>11771</v>
      </c>
      <c r="L883" s="6" t="s">
        <v>11578</v>
      </c>
      <c r="M883" s="69">
        <f t="shared" si="79"/>
        <v>37803</v>
      </c>
      <c r="N883" s="69">
        <f t="shared" si="80"/>
        <v>37833</v>
      </c>
      <c r="Q883" t="s">
        <v>10005</v>
      </c>
      <c r="T883" s="6" t="s">
        <v>11304</v>
      </c>
      <c r="U883">
        <v>26.68</v>
      </c>
      <c r="V883" s="175" t="s">
        <v>11576</v>
      </c>
      <c r="X883" t="s">
        <v>11235</v>
      </c>
      <c r="Y883" t="s">
        <v>11283</v>
      </c>
    </row>
    <row r="884" spans="1:25" x14ac:dyDescent="0.25">
      <c r="A884" s="175" t="s">
        <v>11571</v>
      </c>
      <c r="B884" t="s">
        <v>11711</v>
      </c>
      <c r="C884" s="179" t="str">
        <f t="shared" si="78"/>
        <v>CM:WQXTEST27576:M200307</v>
      </c>
      <c r="D884" s="178" t="s">
        <v>11775</v>
      </c>
      <c r="E884" s="178" t="s">
        <v>11774</v>
      </c>
      <c r="F884" s="278" t="s">
        <v>11621</v>
      </c>
      <c r="G884" s="69">
        <f t="shared" si="76"/>
        <v>37622</v>
      </c>
      <c r="H884" s="69">
        <f t="shared" si="77"/>
        <v>37986</v>
      </c>
      <c r="I884" s="175" t="s">
        <v>11772</v>
      </c>
      <c r="J884" s="24" t="s">
        <v>8637</v>
      </c>
      <c r="K884" s="175" t="s">
        <v>11771</v>
      </c>
      <c r="L884" s="6" t="s">
        <v>11578</v>
      </c>
      <c r="M884" s="69">
        <f t="shared" si="79"/>
        <v>37803</v>
      </c>
      <c r="N884" s="69">
        <f t="shared" si="80"/>
        <v>37833</v>
      </c>
      <c r="Q884" s="182" t="s">
        <v>1005</v>
      </c>
      <c r="T884" s="6" t="s">
        <v>11304</v>
      </c>
      <c r="U884">
        <v>321.5</v>
      </c>
      <c r="V884" s="182" t="s">
        <v>8426</v>
      </c>
      <c r="X884" t="s">
        <v>11235</v>
      </c>
      <c r="Y884" t="s">
        <v>11283</v>
      </c>
    </row>
    <row r="885" spans="1:25" x14ac:dyDescent="0.25">
      <c r="A885" s="175" t="s">
        <v>11571</v>
      </c>
      <c r="B885" t="s">
        <v>11711</v>
      </c>
      <c r="C885" s="179" t="str">
        <f t="shared" si="78"/>
        <v>CM:WQXTEST27576:M200308</v>
      </c>
      <c r="D885" s="178" t="s">
        <v>11775</v>
      </c>
      <c r="E885" s="178" t="s">
        <v>11774</v>
      </c>
      <c r="F885" s="278" t="s">
        <v>11622</v>
      </c>
      <c r="G885" s="69">
        <f t="shared" si="76"/>
        <v>37622</v>
      </c>
      <c r="H885" s="69">
        <f t="shared" si="77"/>
        <v>37986</v>
      </c>
      <c r="I885" s="175" t="s">
        <v>11772</v>
      </c>
      <c r="J885" s="24" t="s">
        <v>8637</v>
      </c>
      <c r="K885" s="175" t="s">
        <v>11771</v>
      </c>
      <c r="L885" s="6" t="s">
        <v>11578</v>
      </c>
      <c r="M885" s="69">
        <f t="shared" si="79"/>
        <v>37834</v>
      </c>
      <c r="N885" s="69">
        <f t="shared" si="80"/>
        <v>37864</v>
      </c>
      <c r="Q885" s="181" t="s">
        <v>2674</v>
      </c>
      <c r="T885" s="6" t="s">
        <v>11304</v>
      </c>
      <c r="U885">
        <v>7151</v>
      </c>
      <c r="V885" s="6" t="s">
        <v>9144</v>
      </c>
      <c r="X885" t="s">
        <v>11235</v>
      </c>
      <c r="Y885" t="s">
        <v>11283</v>
      </c>
    </row>
    <row r="886" spans="1:25" x14ac:dyDescent="0.25">
      <c r="A886" s="175" t="s">
        <v>11571</v>
      </c>
      <c r="B886" t="s">
        <v>11711</v>
      </c>
      <c r="C886" s="179" t="str">
        <f t="shared" si="78"/>
        <v>CM:WQXTEST27576:M200308</v>
      </c>
      <c r="D886" s="178" t="s">
        <v>11775</v>
      </c>
      <c r="E886" s="178" t="s">
        <v>11774</v>
      </c>
      <c r="F886" s="278" t="s">
        <v>11622</v>
      </c>
      <c r="G886" s="69">
        <f t="shared" si="76"/>
        <v>37622</v>
      </c>
      <c r="H886" s="69">
        <f t="shared" si="77"/>
        <v>37986</v>
      </c>
      <c r="I886" s="175" t="s">
        <v>11772</v>
      </c>
      <c r="J886" s="24" t="s">
        <v>8637</v>
      </c>
      <c r="K886" s="175" t="s">
        <v>11771</v>
      </c>
      <c r="L886" s="6" t="s">
        <v>11578</v>
      </c>
      <c r="M886" s="69">
        <f t="shared" si="79"/>
        <v>37834</v>
      </c>
      <c r="N886" s="69">
        <f t="shared" si="80"/>
        <v>37864</v>
      </c>
      <c r="Q886" t="s">
        <v>10005</v>
      </c>
      <c r="T886" s="6" t="s">
        <v>11304</v>
      </c>
      <c r="U886">
        <v>27.48</v>
      </c>
      <c r="V886" s="175" t="s">
        <v>11576</v>
      </c>
      <c r="X886" t="s">
        <v>11235</v>
      </c>
      <c r="Y886" t="s">
        <v>11283</v>
      </c>
    </row>
    <row r="887" spans="1:25" x14ac:dyDescent="0.25">
      <c r="A887" s="175" t="s">
        <v>11571</v>
      </c>
      <c r="B887" t="s">
        <v>11711</v>
      </c>
      <c r="C887" s="179" t="str">
        <f t="shared" si="78"/>
        <v>CM:WQXTEST27576:M200308</v>
      </c>
      <c r="D887" s="178" t="s">
        <v>11775</v>
      </c>
      <c r="E887" s="178" t="s">
        <v>11774</v>
      </c>
      <c r="F887" s="278" t="s">
        <v>11622</v>
      </c>
      <c r="G887" s="69">
        <f t="shared" si="76"/>
        <v>37622</v>
      </c>
      <c r="H887" s="69">
        <f t="shared" si="77"/>
        <v>37986</v>
      </c>
      <c r="I887" s="175" t="s">
        <v>11772</v>
      </c>
      <c r="J887" s="24" t="s">
        <v>8637</v>
      </c>
      <c r="K887" s="175" t="s">
        <v>11771</v>
      </c>
      <c r="L887" s="6" t="s">
        <v>11578</v>
      </c>
      <c r="M887" s="69">
        <f t="shared" si="79"/>
        <v>37834</v>
      </c>
      <c r="N887" s="69">
        <f t="shared" si="80"/>
        <v>37864</v>
      </c>
      <c r="Q887" s="182" t="s">
        <v>1005</v>
      </c>
      <c r="T887" s="6" t="s">
        <v>11304</v>
      </c>
      <c r="U887">
        <v>324.60000000000002</v>
      </c>
      <c r="V887" s="182" t="s">
        <v>8426</v>
      </c>
      <c r="X887" t="s">
        <v>11235</v>
      </c>
      <c r="Y887" t="s">
        <v>11283</v>
      </c>
    </row>
    <row r="888" spans="1:25" x14ac:dyDescent="0.25">
      <c r="A888" s="175" t="s">
        <v>11571</v>
      </c>
      <c r="B888" t="s">
        <v>11711</v>
      </c>
      <c r="C888" s="179" t="str">
        <f t="shared" si="78"/>
        <v>CM:WQXTEST27576:M200309</v>
      </c>
      <c r="D888" s="178" t="s">
        <v>11775</v>
      </c>
      <c r="E888" s="178" t="s">
        <v>11774</v>
      </c>
      <c r="F888" s="278" t="s">
        <v>11623</v>
      </c>
      <c r="G888" s="69">
        <f t="shared" si="76"/>
        <v>37622</v>
      </c>
      <c r="H888" s="69">
        <f t="shared" si="77"/>
        <v>37986</v>
      </c>
      <c r="I888" s="175" t="s">
        <v>11772</v>
      </c>
      <c r="J888" s="24" t="s">
        <v>8637</v>
      </c>
      <c r="K888" s="175" t="s">
        <v>11771</v>
      </c>
      <c r="L888" s="6" t="s">
        <v>11578</v>
      </c>
      <c r="M888" s="69">
        <f t="shared" si="79"/>
        <v>37865</v>
      </c>
      <c r="N888" s="69">
        <f t="shared" si="80"/>
        <v>37894</v>
      </c>
      <c r="Q888" s="181" t="s">
        <v>2674</v>
      </c>
      <c r="T888" s="6" t="s">
        <v>11304</v>
      </c>
      <c r="U888">
        <v>32350</v>
      </c>
      <c r="V888" s="6" t="s">
        <v>9144</v>
      </c>
      <c r="X888" t="s">
        <v>11235</v>
      </c>
      <c r="Y888" t="s">
        <v>11283</v>
      </c>
    </row>
    <row r="889" spans="1:25" x14ac:dyDescent="0.25">
      <c r="A889" s="175" t="s">
        <v>11571</v>
      </c>
      <c r="B889" t="s">
        <v>11711</v>
      </c>
      <c r="C889" s="179" t="str">
        <f t="shared" si="78"/>
        <v>CM:WQXTEST27576:M200309</v>
      </c>
      <c r="D889" s="178" t="s">
        <v>11775</v>
      </c>
      <c r="E889" s="178" t="s">
        <v>11774</v>
      </c>
      <c r="F889" s="278" t="s">
        <v>11623</v>
      </c>
      <c r="G889" s="69">
        <f t="shared" si="76"/>
        <v>37622</v>
      </c>
      <c r="H889" s="69">
        <f t="shared" si="77"/>
        <v>37986</v>
      </c>
      <c r="I889" s="175" t="s">
        <v>11772</v>
      </c>
      <c r="J889" s="24" t="s">
        <v>8637</v>
      </c>
      <c r="K889" s="175" t="s">
        <v>11771</v>
      </c>
      <c r="L889" s="6" t="s">
        <v>11578</v>
      </c>
      <c r="M889" s="69">
        <f t="shared" si="79"/>
        <v>37865</v>
      </c>
      <c r="N889" s="69">
        <f t="shared" si="80"/>
        <v>37894</v>
      </c>
      <c r="Q889" t="s">
        <v>10005</v>
      </c>
      <c r="T889" s="6" t="s">
        <v>11304</v>
      </c>
      <c r="U889">
        <v>21.77</v>
      </c>
      <c r="V889" s="175" t="s">
        <v>11576</v>
      </c>
      <c r="X889" t="s">
        <v>11235</v>
      </c>
      <c r="Y889" t="s">
        <v>11283</v>
      </c>
    </row>
    <row r="890" spans="1:25" x14ac:dyDescent="0.25">
      <c r="A890" s="175" t="s">
        <v>11571</v>
      </c>
      <c r="B890" t="s">
        <v>11711</v>
      </c>
      <c r="C890" s="179" t="str">
        <f t="shared" si="78"/>
        <v>CM:WQXTEST27576:M200309</v>
      </c>
      <c r="D890" s="178" t="s">
        <v>11775</v>
      </c>
      <c r="E890" s="178" t="s">
        <v>11774</v>
      </c>
      <c r="F890" s="278" t="s">
        <v>11623</v>
      </c>
      <c r="G890" s="69">
        <f t="shared" si="76"/>
        <v>37622</v>
      </c>
      <c r="H890" s="69">
        <f t="shared" si="77"/>
        <v>37986</v>
      </c>
      <c r="I890" s="175" t="s">
        <v>11772</v>
      </c>
      <c r="J890" s="24" t="s">
        <v>8637</v>
      </c>
      <c r="K890" s="175" t="s">
        <v>11771</v>
      </c>
      <c r="L890" s="6" t="s">
        <v>11578</v>
      </c>
      <c r="M890" s="69">
        <f t="shared" si="79"/>
        <v>37865</v>
      </c>
      <c r="N890" s="69">
        <f t="shared" si="80"/>
        <v>37894</v>
      </c>
      <c r="Q890" s="182" t="s">
        <v>1005</v>
      </c>
      <c r="T890" s="6" t="s">
        <v>11304</v>
      </c>
      <c r="U890">
        <v>269.8</v>
      </c>
      <c r="V890" s="182" t="s">
        <v>8426</v>
      </c>
      <c r="X890" t="s">
        <v>11235</v>
      </c>
      <c r="Y890" t="s">
        <v>11283</v>
      </c>
    </row>
    <row r="891" spans="1:25" x14ac:dyDescent="0.25">
      <c r="A891" s="175" t="s">
        <v>11571</v>
      </c>
      <c r="B891" t="s">
        <v>11711</v>
      </c>
      <c r="C891" s="179" t="str">
        <f t="shared" si="78"/>
        <v>CM:WQXTEST27576:M200310</v>
      </c>
      <c r="D891" s="178" t="s">
        <v>11775</v>
      </c>
      <c r="E891" s="178" t="s">
        <v>11774</v>
      </c>
      <c r="F891" s="278" t="s">
        <v>11624</v>
      </c>
      <c r="G891" s="69">
        <f t="shared" si="76"/>
        <v>37622</v>
      </c>
      <c r="H891" s="69">
        <f t="shared" si="77"/>
        <v>37986</v>
      </c>
      <c r="I891" s="175" t="s">
        <v>11772</v>
      </c>
      <c r="J891" s="24" t="s">
        <v>8637</v>
      </c>
      <c r="K891" s="175" t="s">
        <v>11771</v>
      </c>
      <c r="L891" s="6" t="s">
        <v>11578</v>
      </c>
      <c r="M891" s="69">
        <f t="shared" si="79"/>
        <v>37895</v>
      </c>
      <c r="N891" s="69">
        <f t="shared" si="80"/>
        <v>37925</v>
      </c>
      <c r="Q891" s="181" t="s">
        <v>2674</v>
      </c>
      <c r="T891" s="6" t="s">
        <v>11304</v>
      </c>
      <c r="U891">
        <v>11720</v>
      </c>
      <c r="V891" s="6" t="s">
        <v>9144</v>
      </c>
      <c r="X891" t="s">
        <v>11235</v>
      </c>
      <c r="Y891" t="s">
        <v>11283</v>
      </c>
    </row>
    <row r="892" spans="1:25" x14ac:dyDescent="0.25">
      <c r="A892" s="175" t="s">
        <v>11571</v>
      </c>
      <c r="B892" t="s">
        <v>11711</v>
      </c>
      <c r="C892" s="179" t="str">
        <f t="shared" si="78"/>
        <v>CM:WQXTEST27576:M200310</v>
      </c>
      <c r="D892" s="178" t="s">
        <v>11775</v>
      </c>
      <c r="E892" s="178" t="s">
        <v>11774</v>
      </c>
      <c r="F892" s="278" t="s">
        <v>11624</v>
      </c>
      <c r="G892" s="69">
        <f t="shared" si="76"/>
        <v>37622</v>
      </c>
      <c r="H892" s="69">
        <f t="shared" si="77"/>
        <v>37986</v>
      </c>
      <c r="I892" s="175" t="s">
        <v>11772</v>
      </c>
      <c r="J892" s="24" t="s">
        <v>8637</v>
      </c>
      <c r="K892" s="175" t="s">
        <v>11771</v>
      </c>
      <c r="L892" s="6" t="s">
        <v>11578</v>
      </c>
      <c r="M892" s="69">
        <f t="shared" si="79"/>
        <v>37895</v>
      </c>
      <c r="N892" s="69">
        <f t="shared" si="80"/>
        <v>37925</v>
      </c>
      <c r="Q892" t="s">
        <v>10005</v>
      </c>
      <c r="T892" s="6" t="s">
        <v>11304</v>
      </c>
      <c r="U892">
        <v>14.94</v>
      </c>
      <c r="V892" s="175" t="s">
        <v>11576</v>
      </c>
      <c r="X892" t="s">
        <v>11235</v>
      </c>
      <c r="Y892" t="s">
        <v>11283</v>
      </c>
    </row>
    <row r="893" spans="1:25" x14ac:dyDescent="0.25">
      <c r="A893" s="175" t="s">
        <v>11571</v>
      </c>
      <c r="B893" t="s">
        <v>11711</v>
      </c>
      <c r="C893" s="179" t="str">
        <f t="shared" si="78"/>
        <v>CM:WQXTEST27576:M200310</v>
      </c>
      <c r="D893" s="178" t="s">
        <v>11775</v>
      </c>
      <c r="E893" s="178" t="s">
        <v>11774</v>
      </c>
      <c r="F893" s="278" t="s">
        <v>11624</v>
      </c>
      <c r="G893" s="69">
        <f t="shared" si="76"/>
        <v>37622</v>
      </c>
      <c r="H893" s="69">
        <f t="shared" si="77"/>
        <v>37986</v>
      </c>
      <c r="I893" s="175" t="s">
        <v>11772</v>
      </c>
      <c r="J893" s="24" t="s">
        <v>8637</v>
      </c>
      <c r="K893" s="175" t="s">
        <v>11771</v>
      </c>
      <c r="L893" s="6" t="s">
        <v>11578</v>
      </c>
      <c r="M893" s="69">
        <f t="shared" si="79"/>
        <v>37895</v>
      </c>
      <c r="N893" s="69">
        <f t="shared" si="80"/>
        <v>37925</v>
      </c>
      <c r="Q893" s="182" t="s">
        <v>1005</v>
      </c>
      <c r="T893" s="6" t="s">
        <v>11304</v>
      </c>
      <c r="U893">
        <v>307.10000000000002</v>
      </c>
      <c r="V893" s="182" t="s">
        <v>8426</v>
      </c>
      <c r="X893" t="s">
        <v>11235</v>
      </c>
      <c r="Y893" t="s">
        <v>11283</v>
      </c>
    </row>
    <row r="894" spans="1:25" x14ac:dyDescent="0.25">
      <c r="A894" s="175" t="s">
        <v>11571</v>
      </c>
      <c r="B894" t="s">
        <v>11711</v>
      </c>
      <c r="C894" s="179" t="str">
        <f t="shared" si="78"/>
        <v>CM:WQXTEST27576:M200311</v>
      </c>
      <c r="D894" s="178" t="s">
        <v>11775</v>
      </c>
      <c r="E894" s="178" t="s">
        <v>11774</v>
      </c>
      <c r="F894" s="278" t="s">
        <v>11625</v>
      </c>
      <c r="G894" s="69">
        <f t="shared" si="76"/>
        <v>37622</v>
      </c>
      <c r="H894" s="69">
        <f t="shared" si="77"/>
        <v>37986</v>
      </c>
      <c r="I894" s="175" t="s">
        <v>11772</v>
      </c>
      <c r="J894" s="24" t="s">
        <v>8637</v>
      </c>
      <c r="K894" s="175" t="s">
        <v>11771</v>
      </c>
      <c r="L894" s="6" t="s">
        <v>11578</v>
      </c>
      <c r="M894" s="69">
        <f t="shared" si="79"/>
        <v>37926</v>
      </c>
      <c r="N894" s="69">
        <f t="shared" si="80"/>
        <v>37955</v>
      </c>
      <c r="Q894" s="181" t="s">
        <v>2674</v>
      </c>
      <c r="T894" s="6" t="s">
        <v>11304</v>
      </c>
      <c r="U894">
        <v>23670</v>
      </c>
      <c r="V894" s="6" t="s">
        <v>9144</v>
      </c>
      <c r="X894" t="s">
        <v>11235</v>
      </c>
      <c r="Y894" t="s">
        <v>11283</v>
      </c>
    </row>
    <row r="895" spans="1:25" x14ac:dyDescent="0.25">
      <c r="A895" s="175" t="s">
        <v>11571</v>
      </c>
      <c r="B895" t="s">
        <v>11711</v>
      </c>
      <c r="C895" s="179" t="str">
        <f t="shared" si="78"/>
        <v>CM:WQXTEST27576:M200311</v>
      </c>
      <c r="D895" s="178" t="s">
        <v>11775</v>
      </c>
      <c r="E895" s="178" t="s">
        <v>11774</v>
      </c>
      <c r="F895" s="278" t="s">
        <v>11625</v>
      </c>
      <c r="G895" s="69">
        <f t="shared" si="76"/>
        <v>37622</v>
      </c>
      <c r="H895" s="69">
        <f t="shared" si="77"/>
        <v>37986</v>
      </c>
      <c r="I895" s="175" t="s">
        <v>11772</v>
      </c>
      <c r="J895" s="24" t="s">
        <v>8637</v>
      </c>
      <c r="K895" s="175" t="s">
        <v>11771</v>
      </c>
      <c r="L895" s="6" t="s">
        <v>11578</v>
      </c>
      <c r="M895" s="69">
        <f t="shared" si="79"/>
        <v>37926</v>
      </c>
      <c r="N895" s="69">
        <f t="shared" si="80"/>
        <v>37955</v>
      </c>
      <c r="Q895" t="s">
        <v>10005</v>
      </c>
      <c r="T895" s="6" t="s">
        <v>11304</v>
      </c>
      <c r="U895">
        <v>11.31</v>
      </c>
      <c r="V895" s="175" t="s">
        <v>11576</v>
      </c>
      <c r="X895" t="s">
        <v>11235</v>
      </c>
      <c r="Y895" t="s">
        <v>11283</v>
      </c>
    </row>
    <row r="896" spans="1:25" x14ac:dyDescent="0.25">
      <c r="A896" s="175" t="s">
        <v>11571</v>
      </c>
      <c r="B896" t="s">
        <v>11711</v>
      </c>
      <c r="C896" s="179" t="str">
        <f t="shared" si="78"/>
        <v>CM:WQXTEST27576:M200311</v>
      </c>
      <c r="D896" s="178" t="s">
        <v>11775</v>
      </c>
      <c r="E896" s="178" t="s">
        <v>11774</v>
      </c>
      <c r="F896" s="278" t="s">
        <v>11625</v>
      </c>
      <c r="G896" s="69">
        <f t="shared" si="76"/>
        <v>37622</v>
      </c>
      <c r="H896" s="69">
        <f t="shared" si="77"/>
        <v>37986</v>
      </c>
      <c r="I896" s="175" t="s">
        <v>11772</v>
      </c>
      <c r="J896" s="24" t="s">
        <v>8637</v>
      </c>
      <c r="K896" s="175" t="s">
        <v>11771</v>
      </c>
      <c r="L896" s="6" t="s">
        <v>11578</v>
      </c>
      <c r="M896" s="69">
        <f t="shared" si="79"/>
        <v>37926</v>
      </c>
      <c r="N896" s="69">
        <f t="shared" si="80"/>
        <v>37955</v>
      </c>
      <c r="Q896" s="182" t="s">
        <v>1005</v>
      </c>
      <c r="T896" s="6" t="s">
        <v>11304</v>
      </c>
      <c r="U896">
        <v>244.9</v>
      </c>
      <c r="V896" s="182" t="s">
        <v>8426</v>
      </c>
      <c r="X896" t="s">
        <v>11235</v>
      </c>
      <c r="Y896" t="s">
        <v>11283</v>
      </c>
    </row>
    <row r="897" spans="1:25" x14ac:dyDescent="0.25">
      <c r="A897" s="175" t="s">
        <v>11571</v>
      </c>
      <c r="B897" t="s">
        <v>11711</v>
      </c>
      <c r="C897" s="179" t="str">
        <f t="shared" si="78"/>
        <v>CM:WQXTEST27576:M200312</v>
      </c>
      <c r="D897" s="178" t="s">
        <v>11775</v>
      </c>
      <c r="E897" s="178" t="s">
        <v>11774</v>
      </c>
      <c r="F897" s="278" t="s">
        <v>11626</v>
      </c>
      <c r="G897" s="69">
        <f t="shared" si="76"/>
        <v>37622</v>
      </c>
      <c r="H897" s="69">
        <f t="shared" si="77"/>
        <v>37986</v>
      </c>
      <c r="I897" s="175" t="s">
        <v>11772</v>
      </c>
      <c r="J897" s="24" t="s">
        <v>8637</v>
      </c>
      <c r="K897" s="175" t="s">
        <v>11771</v>
      </c>
      <c r="L897" s="6" t="s">
        <v>11578</v>
      </c>
      <c r="M897" s="69">
        <f t="shared" si="79"/>
        <v>37956</v>
      </c>
      <c r="N897" s="69">
        <f t="shared" si="80"/>
        <v>37986</v>
      </c>
      <c r="Q897" s="181" t="s">
        <v>2674</v>
      </c>
      <c r="T897" s="6" t="s">
        <v>11304</v>
      </c>
      <c r="U897">
        <v>33570</v>
      </c>
      <c r="V897" s="6" t="s">
        <v>9144</v>
      </c>
      <c r="X897" t="s">
        <v>11235</v>
      </c>
      <c r="Y897" t="s">
        <v>11283</v>
      </c>
    </row>
    <row r="898" spans="1:25" x14ac:dyDescent="0.25">
      <c r="A898" s="175" t="s">
        <v>11571</v>
      </c>
      <c r="B898" t="s">
        <v>11711</v>
      </c>
      <c r="C898" s="179" t="str">
        <f t="shared" si="78"/>
        <v>CM:WQXTEST27576:M200312</v>
      </c>
      <c r="D898" s="178" t="s">
        <v>11775</v>
      </c>
      <c r="E898" s="178" t="s">
        <v>11774</v>
      </c>
      <c r="F898" s="278" t="s">
        <v>11626</v>
      </c>
      <c r="G898" s="69">
        <f t="shared" si="76"/>
        <v>37622</v>
      </c>
      <c r="H898" s="69">
        <f t="shared" si="77"/>
        <v>37986</v>
      </c>
      <c r="I898" s="175" t="s">
        <v>11772</v>
      </c>
      <c r="J898" s="24" t="s">
        <v>8637</v>
      </c>
      <c r="K898" s="175" t="s">
        <v>11771</v>
      </c>
      <c r="L898" s="6" t="s">
        <v>11578</v>
      </c>
      <c r="M898" s="69">
        <f t="shared" si="79"/>
        <v>37956</v>
      </c>
      <c r="N898" s="69">
        <f t="shared" si="80"/>
        <v>37986</v>
      </c>
      <c r="Q898" t="s">
        <v>10005</v>
      </c>
      <c r="T898" s="6" t="s">
        <v>11304</v>
      </c>
      <c r="U898">
        <v>4.33</v>
      </c>
      <c r="V898" s="175" t="s">
        <v>11576</v>
      </c>
      <c r="X898" t="s">
        <v>11235</v>
      </c>
      <c r="Y898" t="s">
        <v>11283</v>
      </c>
    </row>
    <row r="899" spans="1:25" x14ac:dyDescent="0.25">
      <c r="A899" s="175" t="s">
        <v>11571</v>
      </c>
      <c r="B899" t="s">
        <v>11711</v>
      </c>
      <c r="C899" s="179" t="str">
        <f t="shared" si="78"/>
        <v>CM:WQXTEST27576:M200312</v>
      </c>
      <c r="D899" s="178" t="s">
        <v>11775</v>
      </c>
      <c r="E899" s="178" t="s">
        <v>11774</v>
      </c>
      <c r="F899" s="278" t="s">
        <v>11626</v>
      </c>
      <c r="G899" s="69">
        <f t="shared" si="76"/>
        <v>37622</v>
      </c>
      <c r="H899" s="69">
        <f t="shared" si="77"/>
        <v>37986</v>
      </c>
      <c r="I899" s="175" t="s">
        <v>11772</v>
      </c>
      <c r="J899" s="24" t="s">
        <v>8637</v>
      </c>
      <c r="K899" s="175" t="s">
        <v>11771</v>
      </c>
      <c r="L899" s="6" t="s">
        <v>11578</v>
      </c>
      <c r="M899" s="69">
        <f t="shared" si="79"/>
        <v>37956</v>
      </c>
      <c r="N899" s="69">
        <f t="shared" si="80"/>
        <v>37986</v>
      </c>
      <c r="Q899" s="182" t="s">
        <v>1005</v>
      </c>
      <c r="T899" s="6" t="s">
        <v>11304</v>
      </c>
      <c r="U899">
        <v>269.10000000000002</v>
      </c>
      <c r="V899" s="182" t="s">
        <v>8426</v>
      </c>
      <c r="X899" t="s">
        <v>11235</v>
      </c>
      <c r="Y899" t="s">
        <v>11283</v>
      </c>
    </row>
    <row r="900" spans="1:25" x14ac:dyDescent="0.25">
      <c r="A900" s="175" t="s">
        <v>11571</v>
      </c>
      <c r="B900" t="s">
        <v>11711</v>
      </c>
      <c r="C900" s="179" t="str">
        <f t="shared" si="78"/>
        <v>CM:WQXTEST27576:M200301</v>
      </c>
      <c r="D900" s="178" t="s">
        <v>11775</v>
      </c>
      <c r="E900" s="178" t="s">
        <v>11774</v>
      </c>
      <c r="F900" s="278" t="s">
        <v>11615</v>
      </c>
      <c r="G900" s="69">
        <f t="shared" si="76"/>
        <v>37622</v>
      </c>
      <c r="H900" s="69">
        <f t="shared" si="77"/>
        <v>37986</v>
      </c>
      <c r="I900" s="175" t="s">
        <v>11772</v>
      </c>
      <c r="J900" s="24" t="s">
        <v>8637</v>
      </c>
      <c r="K900" s="175" t="s">
        <v>11771</v>
      </c>
      <c r="L900" s="197" t="s">
        <v>11762</v>
      </c>
      <c r="M900" s="198">
        <f t="shared" ref="M900:M935" si="81">DATE(LEFT(F900,4),RIGHT(F900,2)-2,1)</f>
        <v>37561</v>
      </c>
      <c r="N900" s="198">
        <f t="shared" si="80"/>
        <v>37652</v>
      </c>
      <c r="Q900" s="181" t="s">
        <v>2674</v>
      </c>
      <c r="T900" s="6" t="s">
        <v>11304</v>
      </c>
      <c r="U900">
        <v>20440</v>
      </c>
      <c r="V900" s="6" t="s">
        <v>9144</v>
      </c>
      <c r="X900" t="s">
        <v>11235</v>
      </c>
      <c r="Y900" t="s">
        <v>11283</v>
      </c>
    </row>
    <row r="901" spans="1:25" x14ac:dyDescent="0.25">
      <c r="A901" s="175" t="s">
        <v>11571</v>
      </c>
      <c r="B901" t="s">
        <v>11711</v>
      </c>
      <c r="C901" s="179" t="str">
        <f t="shared" si="78"/>
        <v>CM:WQXTEST27576:M200301</v>
      </c>
      <c r="D901" s="178" t="s">
        <v>11775</v>
      </c>
      <c r="E901" s="178" t="s">
        <v>11774</v>
      </c>
      <c r="F901" s="278" t="s">
        <v>11615</v>
      </c>
      <c r="G901" s="69">
        <f t="shared" si="76"/>
        <v>37622</v>
      </c>
      <c r="H901" s="69">
        <f t="shared" si="77"/>
        <v>37986</v>
      </c>
      <c r="I901" s="175" t="s">
        <v>11772</v>
      </c>
      <c r="J901" s="24" t="s">
        <v>8637</v>
      </c>
      <c r="K901" s="175" t="s">
        <v>11771</v>
      </c>
      <c r="L901" s="197" t="s">
        <v>11762</v>
      </c>
      <c r="M901" s="198">
        <f t="shared" si="81"/>
        <v>37561</v>
      </c>
      <c r="N901" s="198">
        <f t="shared" si="80"/>
        <v>37652</v>
      </c>
      <c r="Q901" t="s">
        <v>10005</v>
      </c>
      <c r="T901" s="6" t="s">
        <v>11304</v>
      </c>
      <c r="U901">
        <v>2.12</v>
      </c>
      <c r="V901" s="175" t="s">
        <v>11576</v>
      </c>
      <c r="X901" t="s">
        <v>11235</v>
      </c>
      <c r="Y901" t="s">
        <v>11283</v>
      </c>
    </row>
    <row r="902" spans="1:25" x14ac:dyDescent="0.25">
      <c r="A902" s="175" t="s">
        <v>11571</v>
      </c>
      <c r="B902" t="s">
        <v>11711</v>
      </c>
      <c r="C902" s="179" t="str">
        <f t="shared" si="78"/>
        <v>CM:WQXTEST27576:M200301</v>
      </c>
      <c r="D902" s="178" t="s">
        <v>11775</v>
      </c>
      <c r="E902" s="178" t="s">
        <v>11774</v>
      </c>
      <c r="F902" s="278" t="s">
        <v>11615</v>
      </c>
      <c r="G902" s="69">
        <f t="shared" si="76"/>
        <v>37622</v>
      </c>
      <c r="H902" s="69">
        <f t="shared" si="77"/>
        <v>37986</v>
      </c>
      <c r="I902" s="175" t="s">
        <v>11772</v>
      </c>
      <c r="J902" s="24" t="s">
        <v>8637</v>
      </c>
      <c r="K902" s="175" t="s">
        <v>11771</v>
      </c>
      <c r="L902" s="197" t="s">
        <v>11762</v>
      </c>
      <c r="M902" s="198">
        <f t="shared" si="81"/>
        <v>37561</v>
      </c>
      <c r="N902" s="198">
        <f t="shared" si="80"/>
        <v>37652</v>
      </c>
      <c r="Q902" s="182" t="s">
        <v>1005</v>
      </c>
      <c r="T902" s="6" t="s">
        <v>11304</v>
      </c>
      <c r="U902">
        <v>306.5</v>
      </c>
      <c r="V902" s="182" t="s">
        <v>8426</v>
      </c>
      <c r="X902" t="s">
        <v>11235</v>
      </c>
      <c r="Y902" t="s">
        <v>11283</v>
      </c>
    </row>
    <row r="903" spans="1:25" x14ac:dyDescent="0.25">
      <c r="A903" s="175" t="s">
        <v>11571</v>
      </c>
      <c r="B903" t="s">
        <v>11711</v>
      </c>
      <c r="C903" s="179" t="str">
        <f t="shared" si="78"/>
        <v>CM:WQXTEST27576:M200302</v>
      </c>
      <c r="D903" s="178" t="s">
        <v>11775</v>
      </c>
      <c r="E903" s="178" t="s">
        <v>11774</v>
      </c>
      <c r="F903" s="278" t="s">
        <v>11616</v>
      </c>
      <c r="G903" s="69">
        <f t="shared" si="76"/>
        <v>37622</v>
      </c>
      <c r="H903" s="69">
        <f t="shared" si="77"/>
        <v>37986</v>
      </c>
      <c r="I903" s="175" t="s">
        <v>11772</v>
      </c>
      <c r="J903" s="24" t="s">
        <v>8637</v>
      </c>
      <c r="K903" s="175" t="s">
        <v>11771</v>
      </c>
      <c r="L903" s="197" t="s">
        <v>11762</v>
      </c>
      <c r="M903" s="198">
        <f t="shared" si="81"/>
        <v>37591</v>
      </c>
      <c r="N903" s="198">
        <f t="shared" si="80"/>
        <v>37680</v>
      </c>
      <c r="Q903" s="181" t="s">
        <v>2674</v>
      </c>
      <c r="T903" s="6" t="s">
        <v>11304</v>
      </c>
      <c r="U903">
        <v>17060</v>
      </c>
      <c r="V903" s="6" t="s">
        <v>9144</v>
      </c>
      <c r="X903" t="s">
        <v>11235</v>
      </c>
      <c r="Y903" t="s">
        <v>11283</v>
      </c>
    </row>
    <row r="904" spans="1:25" x14ac:dyDescent="0.25">
      <c r="A904" s="175" t="s">
        <v>11571</v>
      </c>
      <c r="B904" t="s">
        <v>11711</v>
      </c>
      <c r="C904" s="179" t="str">
        <f t="shared" si="78"/>
        <v>CM:WQXTEST27576:M200302</v>
      </c>
      <c r="D904" s="178" t="s">
        <v>11775</v>
      </c>
      <c r="E904" s="178" t="s">
        <v>11774</v>
      </c>
      <c r="F904" s="278" t="s">
        <v>11616</v>
      </c>
      <c r="G904" s="69">
        <f t="shared" si="76"/>
        <v>37622</v>
      </c>
      <c r="H904" s="69">
        <f t="shared" si="77"/>
        <v>37986</v>
      </c>
      <c r="I904" s="175" t="s">
        <v>11772</v>
      </c>
      <c r="J904" s="24" t="s">
        <v>8637</v>
      </c>
      <c r="K904" s="175" t="s">
        <v>11771</v>
      </c>
      <c r="L904" s="197" t="s">
        <v>11762</v>
      </c>
      <c r="M904" s="198">
        <f t="shared" si="81"/>
        <v>37591</v>
      </c>
      <c r="N904" s="198">
        <f t="shared" si="80"/>
        <v>37680</v>
      </c>
      <c r="Q904" t="s">
        <v>10005</v>
      </c>
      <c r="T904" s="6" t="s">
        <v>11304</v>
      </c>
      <c r="U904">
        <v>1.35</v>
      </c>
      <c r="V904" s="175" t="s">
        <v>11576</v>
      </c>
      <c r="X904" t="s">
        <v>11235</v>
      </c>
      <c r="Y904" t="s">
        <v>11283</v>
      </c>
    </row>
    <row r="905" spans="1:25" x14ac:dyDescent="0.25">
      <c r="A905" s="175" t="s">
        <v>11571</v>
      </c>
      <c r="B905" t="s">
        <v>11711</v>
      </c>
      <c r="C905" s="179" t="str">
        <f t="shared" si="78"/>
        <v>CM:WQXTEST27576:M200302</v>
      </c>
      <c r="D905" s="178" t="s">
        <v>11775</v>
      </c>
      <c r="E905" s="178" t="s">
        <v>11774</v>
      </c>
      <c r="F905" s="278" t="s">
        <v>11616</v>
      </c>
      <c r="G905" s="69">
        <f t="shared" si="76"/>
        <v>37622</v>
      </c>
      <c r="H905" s="69">
        <f t="shared" si="77"/>
        <v>37986</v>
      </c>
      <c r="I905" s="175" t="s">
        <v>11772</v>
      </c>
      <c r="J905" s="24" t="s">
        <v>8637</v>
      </c>
      <c r="K905" s="175" t="s">
        <v>11771</v>
      </c>
      <c r="L905" s="197" t="s">
        <v>11762</v>
      </c>
      <c r="M905" s="198">
        <f t="shared" si="81"/>
        <v>37591</v>
      </c>
      <c r="N905" s="198">
        <f t="shared" si="80"/>
        <v>37680</v>
      </c>
      <c r="Q905" s="182" t="s">
        <v>1005</v>
      </c>
      <c r="T905" s="6" t="s">
        <v>11304</v>
      </c>
      <c r="U905">
        <v>425.1</v>
      </c>
      <c r="V905" s="182" t="s">
        <v>8426</v>
      </c>
      <c r="X905" t="s">
        <v>11235</v>
      </c>
      <c r="Y905" t="s">
        <v>11283</v>
      </c>
    </row>
    <row r="906" spans="1:25" x14ac:dyDescent="0.25">
      <c r="A906" s="175" t="s">
        <v>11571</v>
      </c>
      <c r="B906" t="s">
        <v>11711</v>
      </c>
      <c r="C906" s="179" t="str">
        <f t="shared" si="78"/>
        <v>CM:WQXTEST27576:M200303</v>
      </c>
      <c r="D906" s="178" t="s">
        <v>11775</v>
      </c>
      <c r="E906" s="178" t="s">
        <v>11774</v>
      </c>
      <c r="F906" s="278" t="s">
        <v>11617</v>
      </c>
      <c r="G906" s="69">
        <f t="shared" si="76"/>
        <v>37622</v>
      </c>
      <c r="H906" s="69">
        <f t="shared" si="77"/>
        <v>37986</v>
      </c>
      <c r="I906" s="175" t="s">
        <v>11772</v>
      </c>
      <c r="J906" s="24" t="s">
        <v>8637</v>
      </c>
      <c r="K906" s="175" t="s">
        <v>11771</v>
      </c>
      <c r="L906" s="197" t="s">
        <v>11762</v>
      </c>
      <c r="M906" s="198">
        <f t="shared" si="81"/>
        <v>37622</v>
      </c>
      <c r="N906" s="198">
        <f t="shared" si="80"/>
        <v>37711</v>
      </c>
      <c r="Q906" s="181" t="s">
        <v>2674</v>
      </c>
      <c r="T906" s="6" t="s">
        <v>11304</v>
      </c>
      <c r="U906">
        <v>46450</v>
      </c>
      <c r="V906" s="6" t="s">
        <v>9144</v>
      </c>
      <c r="X906" t="s">
        <v>11235</v>
      </c>
      <c r="Y906" t="s">
        <v>11283</v>
      </c>
    </row>
    <row r="907" spans="1:25" x14ac:dyDescent="0.25">
      <c r="A907" s="175" t="s">
        <v>11571</v>
      </c>
      <c r="B907" t="s">
        <v>11711</v>
      </c>
      <c r="C907" s="179" t="str">
        <f t="shared" si="78"/>
        <v>CM:WQXTEST27576:M200303</v>
      </c>
      <c r="D907" s="178" t="s">
        <v>11775</v>
      </c>
      <c r="E907" s="178" t="s">
        <v>11774</v>
      </c>
      <c r="F907" s="278" t="s">
        <v>11617</v>
      </c>
      <c r="G907" s="69">
        <f t="shared" si="76"/>
        <v>37622</v>
      </c>
      <c r="H907" s="69">
        <f t="shared" si="77"/>
        <v>37986</v>
      </c>
      <c r="I907" s="175" t="s">
        <v>11772</v>
      </c>
      <c r="J907" s="24" t="s">
        <v>8637</v>
      </c>
      <c r="K907" s="175" t="s">
        <v>11771</v>
      </c>
      <c r="L907" s="197" t="s">
        <v>11762</v>
      </c>
      <c r="M907" s="198">
        <f t="shared" si="81"/>
        <v>37622</v>
      </c>
      <c r="N907" s="198">
        <f t="shared" si="80"/>
        <v>37711</v>
      </c>
      <c r="Q907" t="s">
        <v>10005</v>
      </c>
      <c r="T907" s="6" t="s">
        <v>11304</v>
      </c>
      <c r="U907">
        <v>7.64</v>
      </c>
      <c r="V907" s="175" t="s">
        <v>11576</v>
      </c>
      <c r="X907" t="s">
        <v>11235</v>
      </c>
      <c r="Y907" t="s">
        <v>11283</v>
      </c>
    </row>
    <row r="908" spans="1:25" x14ac:dyDescent="0.25">
      <c r="A908" s="175" t="s">
        <v>11571</v>
      </c>
      <c r="B908" t="s">
        <v>11711</v>
      </c>
      <c r="C908" s="179" t="str">
        <f t="shared" si="78"/>
        <v>CM:WQXTEST27576:M200303</v>
      </c>
      <c r="D908" s="178" t="s">
        <v>11775</v>
      </c>
      <c r="E908" s="178" t="s">
        <v>11774</v>
      </c>
      <c r="F908" s="278" t="s">
        <v>11617</v>
      </c>
      <c r="G908" s="69">
        <f t="shared" si="76"/>
        <v>37622</v>
      </c>
      <c r="H908" s="69">
        <f t="shared" si="77"/>
        <v>37986</v>
      </c>
      <c r="I908" s="175" t="s">
        <v>11772</v>
      </c>
      <c r="J908" s="24" t="s">
        <v>8637</v>
      </c>
      <c r="K908" s="175" t="s">
        <v>11771</v>
      </c>
      <c r="L908" s="197" t="s">
        <v>11762</v>
      </c>
      <c r="M908" s="198">
        <f t="shared" si="81"/>
        <v>37622</v>
      </c>
      <c r="N908" s="198">
        <f t="shared" si="80"/>
        <v>37711</v>
      </c>
      <c r="Q908" s="182" t="s">
        <v>1005</v>
      </c>
      <c r="T908" s="6" t="s">
        <v>11304</v>
      </c>
      <c r="U908">
        <v>236.9</v>
      </c>
      <c r="V908" s="182" t="s">
        <v>8426</v>
      </c>
      <c r="X908" t="s">
        <v>11235</v>
      </c>
      <c r="Y908" t="s">
        <v>11283</v>
      </c>
    </row>
    <row r="909" spans="1:25" x14ac:dyDescent="0.25">
      <c r="A909" s="175" t="s">
        <v>11571</v>
      </c>
      <c r="B909" t="s">
        <v>11711</v>
      </c>
      <c r="C909" s="179" t="str">
        <f t="shared" si="78"/>
        <v>CM:WQXTEST27576:M200304</v>
      </c>
      <c r="D909" s="178" t="s">
        <v>11775</v>
      </c>
      <c r="E909" s="178" t="s">
        <v>11774</v>
      </c>
      <c r="F909" s="278" t="s">
        <v>11618</v>
      </c>
      <c r="G909" s="69">
        <f t="shared" si="76"/>
        <v>37622</v>
      </c>
      <c r="H909" s="69">
        <f t="shared" si="77"/>
        <v>37986</v>
      </c>
      <c r="I909" s="175" t="s">
        <v>11772</v>
      </c>
      <c r="J909" s="24" t="s">
        <v>8637</v>
      </c>
      <c r="K909" s="175" t="s">
        <v>11771</v>
      </c>
      <c r="L909" s="197" t="s">
        <v>11762</v>
      </c>
      <c r="M909" s="198">
        <f t="shared" si="81"/>
        <v>37653</v>
      </c>
      <c r="N909" s="198">
        <f t="shared" si="80"/>
        <v>37741</v>
      </c>
      <c r="Q909" s="181" t="s">
        <v>2674</v>
      </c>
      <c r="T909" s="6" t="s">
        <v>11304</v>
      </c>
      <c r="U909">
        <v>28760</v>
      </c>
      <c r="V909" s="6" t="s">
        <v>9144</v>
      </c>
      <c r="X909" t="s">
        <v>11235</v>
      </c>
      <c r="Y909" t="s">
        <v>11283</v>
      </c>
    </row>
    <row r="910" spans="1:25" x14ac:dyDescent="0.25">
      <c r="A910" s="175" t="s">
        <v>11571</v>
      </c>
      <c r="B910" t="s">
        <v>11711</v>
      </c>
      <c r="C910" s="179" t="str">
        <f t="shared" si="78"/>
        <v>CM:WQXTEST27576:M200304</v>
      </c>
      <c r="D910" s="178" t="s">
        <v>11775</v>
      </c>
      <c r="E910" s="178" t="s">
        <v>11774</v>
      </c>
      <c r="F910" s="278" t="s">
        <v>11618</v>
      </c>
      <c r="G910" s="69">
        <f t="shared" si="76"/>
        <v>37622</v>
      </c>
      <c r="H910" s="69">
        <f t="shared" si="77"/>
        <v>37986</v>
      </c>
      <c r="I910" s="175" t="s">
        <v>11772</v>
      </c>
      <c r="J910" s="24" t="s">
        <v>8637</v>
      </c>
      <c r="K910" s="175" t="s">
        <v>11771</v>
      </c>
      <c r="L910" s="197" t="s">
        <v>11762</v>
      </c>
      <c r="M910" s="198">
        <f t="shared" si="81"/>
        <v>37653</v>
      </c>
      <c r="N910" s="198">
        <f t="shared" si="80"/>
        <v>37741</v>
      </c>
      <c r="Q910" t="s">
        <v>10005</v>
      </c>
      <c r="T910" s="6" t="s">
        <v>11304</v>
      </c>
      <c r="U910">
        <v>12.85</v>
      </c>
      <c r="V910" s="175" t="s">
        <v>11576</v>
      </c>
      <c r="X910" t="s">
        <v>11235</v>
      </c>
      <c r="Y910" t="s">
        <v>11283</v>
      </c>
    </row>
    <row r="911" spans="1:25" x14ac:dyDescent="0.25">
      <c r="A911" s="175" t="s">
        <v>11571</v>
      </c>
      <c r="B911" t="s">
        <v>11711</v>
      </c>
      <c r="C911" s="179" t="str">
        <f t="shared" si="78"/>
        <v>CM:WQXTEST27576:M200304</v>
      </c>
      <c r="D911" s="178" t="s">
        <v>11775</v>
      </c>
      <c r="E911" s="178" t="s">
        <v>11774</v>
      </c>
      <c r="F911" s="278" t="s">
        <v>11618</v>
      </c>
      <c r="G911" s="69">
        <f t="shared" si="76"/>
        <v>37622</v>
      </c>
      <c r="H911" s="69">
        <f t="shared" si="77"/>
        <v>37986</v>
      </c>
      <c r="I911" s="175" t="s">
        <v>11772</v>
      </c>
      <c r="J911" s="24" t="s">
        <v>8637</v>
      </c>
      <c r="K911" s="175" t="s">
        <v>11771</v>
      </c>
      <c r="L911" s="197" t="s">
        <v>11762</v>
      </c>
      <c r="M911" s="198">
        <f t="shared" si="81"/>
        <v>37653</v>
      </c>
      <c r="N911" s="198">
        <f t="shared" si="80"/>
        <v>37741</v>
      </c>
      <c r="Q911" s="182" t="s">
        <v>1005</v>
      </c>
      <c r="T911" s="6" t="s">
        <v>11304</v>
      </c>
      <c r="U911">
        <v>243.5</v>
      </c>
      <c r="V911" s="182" t="s">
        <v>8426</v>
      </c>
      <c r="X911" t="s">
        <v>11235</v>
      </c>
      <c r="Y911" t="s">
        <v>11283</v>
      </c>
    </row>
    <row r="912" spans="1:25" x14ac:dyDescent="0.25">
      <c r="A912" s="175" t="s">
        <v>11571</v>
      </c>
      <c r="B912" t="s">
        <v>11711</v>
      </c>
      <c r="C912" s="179" t="str">
        <f t="shared" si="78"/>
        <v>CM:WQXTEST27576:M200305</v>
      </c>
      <c r="D912" s="178" t="s">
        <v>11775</v>
      </c>
      <c r="E912" s="178" t="s">
        <v>11774</v>
      </c>
      <c r="F912" s="278" t="s">
        <v>11619</v>
      </c>
      <c r="G912" s="69">
        <f t="shared" si="76"/>
        <v>37622</v>
      </c>
      <c r="H912" s="69">
        <f t="shared" si="77"/>
        <v>37986</v>
      </c>
      <c r="I912" s="175" t="s">
        <v>11772</v>
      </c>
      <c r="J912" s="24" t="s">
        <v>8637</v>
      </c>
      <c r="K912" s="175" t="s">
        <v>11771</v>
      </c>
      <c r="L912" s="197" t="s">
        <v>11762</v>
      </c>
      <c r="M912" s="198">
        <f t="shared" si="81"/>
        <v>37681</v>
      </c>
      <c r="N912" s="198">
        <f t="shared" si="80"/>
        <v>37772</v>
      </c>
      <c r="Q912" s="181" t="s">
        <v>2674</v>
      </c>
      <c r="T912" s="6" t="s">
        <v>11304</v>
      </c>
      <c r="U912">
        <v>33550</v>
      </c>
      <c r="V912" s="6" t="s">
        <v>9144</v>
      </c>
      <c r="X912" t="s">
        <v>11235</v>
      </c>
      <c r="Y912" t="s">
        <v>11283</v>
      </c>
    </row>
    <row r="913" spans="1:25" x14ac:dyDescent="0.25">
      <c r="A913" s="175" t="s">
        <v>11571</v>
      </c>
      <c r="B913" t="s">
        <v>11711</v>
      </c>
      <c r="C913" s="179" t="str">
        <f t="shared" si="78"/>
        <v>CM:WQXTEST27576:M200305</v>
      </c>
      <c r="D913" s="178" t="s">
        <v>11775</v>
      </c>
      <c r="E913" s="178" t="s">
        <v>11774</v>
      </c>
      <c r="F913" s="278" t="s">
        <v>11619</v>
      </c>
      <c r="G913" s="69">
        <f t="shared" si="76"/>
        <v>37622</v>
      </c>
      <c r="H913" s="69">
        <f t="shared" si="77"/>
        <v>37986</v>
      </c>
      <c r="I913" s="175" t="s">
        <v>11772</v>
      </c>
      <c r="J913" s="24" t="s">
        <v>8637</v>
      </c>
      <c r="K913" s="175" t="s">
        <v>11771</v>
      </c>
      <c r="L913" s="197" t="s">
        <v>11762</v>
      </c>
      <c r="M913" s="198">
        <f t="shared" si="81"/>
        <v>37681</v>
      </c>
      <c r="N913" s="198">
        <f t="shared" si="80"/>
        <v>37772</v>
      </c>
      <c r="Q913" t="s">
        <v>10005</v>
      </c>
      <c r="T913" s="6" t="s">
        <v>11304</v>
      </c>
      <c r="U913">
        <v>16.55</v>
      </c>
      <c r="V913" s="175" t="s">
        <v>11576</v>
      </c>
      <c r="X913" t="s">
        <v>11235</v>
      </c>
      <c r="Y913" t="s">
        <v>11283</v>
      </c>
    </row>
    <row r="914" spans="1:25" x14ac:dyDescent="0.25">
      <c r="A914" s="175" t="s">
        <v>11571</v>
      </c>
      <c r="B914" t="s">
        <v>11711</v>
      </c>
      <c r="C914" s="179" t="str">
        <f t="shared" si="78"/>
        <v>CM:WQXTEST27576:M200305</v>
      </c>
      <c r="D914" s="178" t="s">
        <v>11775</v>
      </c>
      <c r="E914" s="178" t="s">
        <v>11774</v>
      </c>
      <c r="F914" s="278" t="s">
        <v>11619</v>
      </c>
      <c r="G914" s="69">
        <f t="shared" ref="G914:G977" si="82">DATE(LEFT(F914,4),1,1)</f>
        <v>37622</v>
      </c>
      <c r="H914" s="69">
        <f t="shared" ref="H914:H977" si="83">DATE(LEFT(F914,4),12+1,0)</f>
        <v>37986</v>
      </c>
      <c r="I914" s="175" t="s">
        <v>11772</v>
      </c>
      <c r="J914" s="24" t="s">
        <v>8637</v>
      </c>
      <c r="K914" s="175" t="s">
        <v>11771</v>
      </c>
      <c r="L914" s="197" t="s">
        <v>11762</v>
      </c>
      <c r="M914" s="198">
        <f t="shared" si="81"/>
        <v>37681</v>
      </c>
      <c r="N914" s="198">
        <f t="shared" si="80"/>
        <v>37772</v>
      </c>
      <c r="Q914" s="182" t="s">
        <v>1005</v>
      </c>
      <c r="T914" s="6" t="s">
        <v>11304</v>
      </c>
      <c r="U914">
        <v>233.1</v>
      </c>
      <c r="V914" s="182" t="s">
        <v>8426</v>
      </c>
      <c r="X914" t="s">
        <v>11235</v>
      </c>
      <c r="Y914" t="s">
        <v>11283</v>
      </c>
    </row>
    <row r="915" spans="1:25" x14ac:dyDescent="0.25">
      <c r="A915" s="175" t="s">
        <v>11571</v>
      </c>
      <c r="B915" t="s">
        <v>11711</v>
      </c>
      <c r="C915" s="179" t="str">
        <f t="shared" si="78"/>
        <v>CM:WQXTEST27576:M200306</v>
      </c>
      <c r="D915" s="178" t="s">
        <v>11775</v>
      </c>
      <c r="E915" s="178" t="s">
        <v>11774</v>
      </c>
      <c r="F915" s="278" t="s">
        <v>11620</v>
      </c>
      <c r="G915" s="69">
        <f t="shared" si="82"/>
        <v>37622</v>
      </c>
      <c r="H915" s="69">
        <f t="shared" si="83"/>
        <v>37986</v>
      </c>
      <c r="I915" s="175" t="s">
        <v>11772</v>
      </c>
      <c r="J915" s="24" t="s">
        <v>8637</v>
      </c>
      <c r="K915" s="175" t="s">
        <v>11771</v>
      </c>
      <c r="L915" s="197" t="s">
        <v>11762</v>
      </c>
      <c r="M915" s="198">
        <f t="shared" si="81"/>
        <v>37712</v>
      </c>
      <c r="N915" s="198">
        <f t="shared" si="80"/>
        <v>37802</v>
      </c>
      <c r="Q915" s="181" t="s">
        <v>2674</v>
      </c>
      <c r="T915" s="6" t="s">
        <v>11304</v>
      </c>
      <c r="U915">
        <v>41380</v>
      </c>
      <c r="V915" s="6" t="s">
        <v>9144</v>
      </c>
      <c r="X915" t="s">
        <v>11235</v>
      </c>
      <c r="Y915" t="s">
        <v>11283</v>
      </c>
    </row>
    <row r="916" spans="1:25" x14ac:dyDescent="0.25">
      <c r="A916" s="175" t="s">
        <v>11571</v>
      </c>
      <c r="B916" t="s">
        <v>11711</v>
      </c>
      <c r="C916" s="179" t="str">
        <f t="shared" si="78"/>
        <v>CM:WQXTEST27576:M200306</v>
      </c>
      <c r="D916" s="178" t="s">
        <v>11775</v>
      </c>
      <c r="E916" s="178" t="s">
        <v>11774</v>
      </c>
      <c r="F916" s="278" t="s">
        <v>11620</v>
      </c>
      <c r="G916" s="69">
        <f t="shared" si="82"/>
        <v>37622</v>
      </c>
      <c r="H916" s="69">
        <f t="shared" si="83"/>
        <v>37986</v>
      </c>
      <c r="I916" s="175" t="s">
        <v>11772</v>
      </c>
      <c r="J916" s="24" t="s">
        <v>8637</v>
      </c>
      <c r="K916" s="175" t="s">
        <v>11771</v>
      </c>
      <c r="L916" s="197" t="s">
        <v>11762</v>
      </c>
      <c r="M916" s="198">
        <f t="shared" si="81"/>
        <v>37712</v>
      </c>
      <c r="N916" s="198">
        <f t="shared" si="80"/>
        <v>37802</v>
      </c>
      <c r="Q916" t="s">
        <v>10005</v>
      </c>
      <c r="T916" s="6" t="s">
        <v>11304</v>
      </c>
      <c r="U916">
        <v>19.7</v>
      </c>
      <c r="V916" s="175" t="s">
        <v>11576</v>
      </c>
      <c r="X916" t="s">
        <v>11235</v>
      </c>
      <c r="Y916" t="s">
        <v>11283</v>
      </c>
    </row>
    <row r="917" spans="1:25" x14ac:dyDescent="0.25">
      <c r="A917" s="175" t="s">
        <v>11571</v>
      </c>
      <c r="B917" t="s">
        <v>11711</v>
      </c>
      <c r="C917" s="179" t="str">
        <f t="shared" si="78"/>
        <v>CM:WQXTEST27576:M200306</v>
      </c>
      <c r="D917" s="178" t="s">
        <v>11775</v>
      </c>
      <c r="E917" s="178" t="s">
        <v>11774</v>
      </c>
      <c r="F917" s="278" t="s">
        <v>11620</v>
      </c>
      <c r="G917" s="69">
        <f t="shared" si="82"/>
        <v>37622</v>
      </c>
      <c r="H917" s="69">
        <f t="shared" si="83"/>
        <v>37986</v>
      </c>
      <c r="I917" s="175" t="s">
        <v>11772</v>
      </c>
      <c r="J917" s="24" t="s">
        <v>8637</v>
      </c>
      <c r="K917" s="175" t="s">
        <v>11771</v>
      </c>
      <c r="L917" s="197" t="s">
        <v>11762</v>
      </c>
      <c r="M917" s="198">
        <f t="shared" si="81"/>
        <v>37712</v>
      </c>
      <c r="N917" s="198">
        <f t="shared" si="80"/>
        <v>37802</v>
      </c>
      <c r="Q917" s="182" t="s">
        <v>1005</v>
      </c>
      <c r="T917" s="6" t="s">
        <v>11304</v>
      </c>
      <c r="U917">
        <v>232.1</v>
      </c>
      <c r="V917" s="182" t="s">
        <v>8426</v>
      </c>
      <c r="X917" t="s">
        <v>11235</v>
      </c>
      <c r="Y917" t="s">
        <v>11283</v>
      </c>
    </row>
    <row r="918" spans="1:25" x14ac:dyDescent="0.25">
      <c r="A918" s="175" t="s">
        <v>11571</v>
      </c>
      <c r="B918" t="s">
        <v>11711</v>
      </c>
      <c r="C918" s="179" t="str">
        <f t="shared" si="78"/>
        <v>CM:WQXTEST27576:M200307</v>
      </c>
      <c r="D918" s="178" t="s">
        <v>11775</v>
      </c>
      <c r="E918" s="178" t="s">
        <v>11774</v>
      </c>
      <c r="F918" s="278" t="s">
        <v>11621</v>
      </c>
      <c r="G918" s="69">
        <f t="shared" si="82"/>
        <v>37622</v>
      </c>
      <c r="H918" s="69">
        <f t="shared" si="83"/>
        <v>37986</v>
      </c>
      <c r="I918" s="175" t="s">
        <v>11772</v>
      </c>
      <c r="J918" s="24" t="s">
        <v>8637</v>
      </c>
      <c r="K918" s="175" t="s">
        <v>11771</v>
      </c>
      <c r="L918" s="197" t="s">
        <v>11762</v>
      </c>
      <c r="M918" s="198">
        <f t="shared" si="81"/>
        <v>37742</v>
      </c>
      <c r="N918" s="198">
        <f t="shared" si="80"/>
        <v>37833</v>
      </c>
      <c r="Q918" s="181" t="s">
        <v>2674</v>
      </c>
      <c r="T918" s="6" t="s">
        <v>11304</v>
      </c>
      <c r="U918">
        <v>10260</v>
      </c>
      <c r="V918" s="6" t="s">
        <v>9144</v>
      </c>
      <c r="X918" t="s">
        <v>11235</v>
      </c>
      <c r="Y918" t="s">
        <v>11283</v>
      </c>
    </row>
    <row r="919" spans="1:25" x14ac:dyDescent="0.25">
      <c r="A919" s="175" t="s">
        <v>11571</v>
      </c>
      <c r="B919" t="s">
        <v>11711</v>
      </c>
      <c r="C919" s="179" t="str">
        <f t="shared" si="78"/>
        <v>CM:WQXTEST27576:M200307</v>
      </c>
      <c r="D919" s="178" t="s">
        <v>11775</v>
      </c>
      <c r="E919" s="178" t="s">
        <v>11774</v>
      </c>
      <c r="F919" s="278" t="s">
        <v>11621</v>
      </c>
      <c r="G919" s="69">
        <f t="shared" si="82"/>
        <v>37622</v>
      </c>
      <c r="H919" s="69">
        <f t="shared" si="83"/>
        <v>37986</v>
      </c>
      <c r="I919" s="175" t="s">
        <v>11772</v>
      </c>
      <c r="J919" s="24" t="s">
        <v>8637</v>
      </c>
      <c r="K919" s="175" t="s">
        <v>11771</v>
      </c>
      <c r="L919" s="197" t="s">
        <v>11762</v>
      </c>
      <c r="M919" s="198">
        <f t="shared" si="81"/>
        <v>37742</v>
      </c>
      <c r="N919" s="198">
        <f t="shared" si="80"/>
        <v>37833</v>
      </c>
      <c r="Q919" t="s">
        <v>10005</v>
      </c>
      <c r="T919" s="6" t="s">
        <v>11304</v>
      </c>
      <c r="U919">
        <v>26.68</v>
      </c>
      <c r="V919" s="175" t="s">
        <v>11576</v>
      </c>
      <c r="X919" t="s">
        <v>11235</v>
      </c>
      <c r="Y919" t="s">
        <v>11283</v>
      </c>
    </row>
    <row r="920" spans="1:25" x14ac:dyDescent="0.25">
      <c r="A920" s="175" t="s">
        <v>11571</v>
      </c>
      <c r="B920" t="s">
        <v>11711</v>
      </c>
      <c r="C920" s="179" t="str">
        <f t="shared" si="78"/>
        <v>CM:WQXTEST27576:M200307</v>
      </c>
      <c r="D920" s="178" t="s">
        <v>11775</v>
      </c>
      <c r="E920" s="178" t="s">
        <v>11774</v>
      </c>
      <c r="F920" s="278" t="s">
        <v>11621</v>
      </c>
      <c r="G920" s="69">
        <f t="shared" si="82"/>
        <v>37622</v>
      </c>
      <c r="H920" s="69">
        <f t="shared" si="83"/>
        <v>37986</v>
      </c>
      <c r="I920" s="175" t="s">
        <v>11772</v>
      </c>
      <c r="J920" s="24" t="s">
        <v>8637</v>
      </c>
      <c r="K920" s="175" t="s">
        <v>11771</v>
      </c>
      <c r="L920" s="197" t="s">
        <v>11762</v>
      </c>
      <c r="M920" s="198">
        <f t="shared" si="81"/>
        <v>37742</v>
      </c>
      <c r="N920" s="198">
        <f t="shared" si="80"/>
        <v>37833</v>
      </c>
      <c r="Q920" s="182" t="s">
        <v>1005</v>
      </c>
      <c r="T920" s="6" t="s">
        <v>11304</v>
      </c>
      <c r="U920">
        <v>321.5</v>
      </c>
      <c r="V920" s="182" t="s">
        <v>8426</v>
      </c>
      <c r="X920" t="s">
        <v>11235</v>
      </c>
      <c r="Y920" t="s">
        <v>11283</v>
      </c>
    </row>
    <row r="921" spans="1:25" x14ac:dyDescent="0.25">
      <c r="A921" s="175" t="s">
        <v>11571</v>
      </c>
      <c r="B921" t="s">
        <v>11711</v>
      </c>
      <c r="C921" s="179" t="str">
        <f t="shared" si="78"/>
        <v>CM:WQXTEST27576:M200308</v>
      </c>
      <c r="D921" s="178" t="s">
        <v>11775</v>
      </c>
      <c r="E921" s="178" t="s">
        <v>11774</v>
      </c>
      <c r="F921" s="278" t="s">
        <v>11622</v>
      </c>
      <c r="G921" s="69">
        <f t="shared" si="82"/>
        <v>37622</v>
      </c>
      <c r="H921" s="69">
        <f t="shared" si="83"/>
        <v>37986</v>
      </c>
      <c r="I921" s="175" t="s">
        <v>11772</v>
      </c>
      <c r="J921" s="24" t="s">
        <v>8637</v>
      </c>
      <c r="K921" s="175" t="s">
        <v>11771</v>
      </c>
      <c r="L921" s="197" t="s">
        <v>11762</v>
      </c>
      <c r="M921" s="198">
        <f t="shared" si="81"/>
        <v>37773</v>
      </c>
      <c r="N921" s="198">
        <f t="shared" si="80"/>
        <v>37864</v>
      </c>
      <c r="Q921" s="181" t="s">
        <v>2674</v>
      </c>
      <c r="T921" s="6" t="s">
        <v>11304</v>
      </c>
      <c r="U921">
        <v>7151</v>
      </c>
      <c r="V921" s="6" t="s">
        <v>9144</v>
      </c>
      <c r="X921" t="s">
        <v>11235</v>
      </c>
      <c r="Y921" t="s">
        <v>11283</v>
      </c>
    </row>
    <row r="922" spans="1:25" x14ac:dyDescent="0.25">
      <c r="A922" s="175" t="s">
        <v>11571</v>
      </c>
      <c r="B922" t="s">
        <v>11711</v>
      </c>
      <c r="C922" s="179" t="str">
        <f t="shared" si="78"/>
        <v>CM:WQXTEST27576:M200308</v>
      </c>
      <c r="D922" s="178" t="s">
        <v>11775</v>
      </c>
      <c r="E922" s="178" t="s">
        <v>11774</v>
      </c>
      <c r="F922" s="278" t="s">
        <v>11622</v>
      </c>
      <c r="G922" s="69">
        <f t="shared" si="82"/>
        <v>37622</v>
      </c>
      <c r="H922" s="69">
        <f t="shared" si="83"/>
        <v>37986</v>
      </c>
      <c r="I922" s="175" t="s">
        <v>11772</v>
      </c>
      <c r="J922" s="24" t="s">
        <v>8637</v>
      </c>
      <c r="K922" s="175" t="s">
        <v>11771</v>
      </c>
      <c r="L922" s="197" t="s">
        <v>11762</v>
      </c>
      <c r="M922" s="198">
        <f t="shared" si="81"/>
        <v>37773</v>
      </c>
      <c r="N922" s="198">
        <f t="shared" si="80"/>
        <v>37864</v>
      </c>
      <c r="Q922" t="s">
        <v>10005</v>
      </c>
      <c r="T922" s="6" t="s">
        <v>11304</v>
      </c>
      <c r="U922">
        <v>27.48</v>
      </c>
      <c r="V922" s="175" t="s">
        <v>11576</v>
      </c>
      <c r="X922" t="s">
        <v>11235</v>
      </c>
      <c r="Y922" t="s">
        <v>11283</v>
      </c>
    </row>
    <row r="923" spans="1:25" x14ac:dyDescent="0.25">
      <c r="A923" s="175" t="s">
        <v>11571</v>
      </c>
      <c r="B923" t="s">
        <v>11711</v>
      </c>
      <c r="C923" s="179" t="str">
        <f t="shared" si="78"/>
        <v>CM:WQXTEST27576:M200308</v>
      </c>
      <c r="D923" s="178" t="s">
        <v>11775</v>
      </c>
      <c r="E923" s="178" t="s">
        <v>11774</v>
      </c>
      <c r="F923" s="278" t="s">
        <v>11622</v>
      </c>
      <c r="G923" s="69">
        <f t="shared" si="82"/>
        <v>37622</v>
      </c>
      <c r="H923" s="69">
        <f t="shared" si="83"/>
        <v>37986</v>
      </c>
      <c r="I923" s="175" t="s">
        <v>11772</v>
      </c>
      <c r="J923" s="24" t="s">
        <v>8637</v>
      </c>
      <c r="K923" s="175" t="s">
        <v>11771</v>
      </c>
      <c r="L923" s="197" t="s">
        <v>11762</v>
      </c>
      <c r="M923" s="198">
        <f t="shared" si="81"/>
        <v>37773</v>
      </c>
      <c r="N923" s="198">
        <f t="shared" si="80"/>
        <v>37864</v>
      </c>
      <c r="Q923" s="182" t="s">
        <v>1005</v>
      </c>
      <c r="T923" s="6" t="s">
        <v>11304</v>
      </c>
      <c r="U923">
        <v>324.60000000000002</v>
      </c>
      <c r="V923" s="182" t="s">
        <v>8426</v>
      </c>
      <c r="X923" t="s">
        <v>11235</v>
      </c>
      <c r="Y923" t="s">
        <v>11283</v>
      </c>
    </row>
    <row r="924" spans="1:25" x14ac:dyDescent="0.25">
      <c r="A924" s="175" t="s">
        <v>11571</v>
      </c>
      <c r="B924" t="s">
        <v>11711</v>
      </c>
      <c r="C924" s="179" t="str">
        <f t="shared" si="78"/>
        <v>CM:WQXTEST27576:M200309</v>
      </c>
      <c r="D924" s="178" t="s">
        <v>11775</v>
      </c>
      <c r="E924" s="178" t="s">
        <v>11774</v>
      </c>
      <c r="F924" s="278" t="s">
        <v>11623</v>
      </c>
      <c r="G924" s="69">
        <f t="shared" si="82"/>
        <v>37622</v>
      </c>
      <c r="H924" s="69">
        <f t="shared" si="83"/>
        <v>37986</v>
      </c>
      <c r="I924" s="175" t="s">
        <v>11772</v>
      </c>
      <c r="J924" s="24" t="s">
        <v>8637</v>
      </c>
      <c r="K924" s="175" t="s">
        <v>11771</v>
      </c>
      <c r="L924" s="197" t="s">
        <v>11762</v>
      </c>
      <c r="M924" s="198">
        <f t="shared" si="81"/>
        <v>37803</v>
      </c>
      <c r="N924" s="198">
        <f t="shared" si="80"/>
        <v>37894</v>
      </c>
      <c r="Q924" s="181" t="s">
        <v>2674</v>
      </c>
      <c r="T924" s="6" t="s">
        <v>11304</v>
      </c>
      <c r="U924">
        <v>32350</v>
      </c>
      <c r="V924" s="6" t="s">
        <v>9144</v>
      </c>
      <c r="X924" t="s">
        <v>11235</v>
      </c>
      <c r="Y924" t="s">
        <v>11283</v>
      </c>
    </row>
    <row r="925" spans="1:25" x14ac:dyDescent="0.25">
      <c r="A925" s="175" t="s">
        <v>11571</v>
      </c>
      <c r="B925" t="s">
        <v>11711</v>
      </c>
      <c r="C925" s="179" t="str">
        <f t="shared" si="78"/>
        <v>CM:WQXTEST27576:M200309</v>
      </c>
      <c r="D925" s="178" t="s">
        <v>11775</v>
      </c>
      <c r="E925" s="178" t="s">
        <v>11774</v>
      </c>
      <c r="F925" s="278" t="s">
        <v>11623</v>
      </c>
      <c r="G925" s="69">
        <f t="shared" si="82"/>
        <v>37622</v>
      </c>
      <c r="H925" s="69">
        <f t="shared" si="83"/>
        <v>37986</v>
      </c>
      <c r="I925" s="175" t="s">
        <v>11772</v>
      </c>
      <c r="J925" s="24" t="s">
        <v>8637</v>
      </c>
      <c r="K925" s="175" t="s">
        <v>11771</v>
      </c>
      <c r="L925" s="197" t="s">
        <v>11762</v>
      </c>
      <c r="M925" s="198">
        <f t="shared" si="81"/>
        <v>37803</v>
      </c>
      <c r="N925" s="198">
        <f t="shared" si="80"/>
        <v>37894</v>
      </c>
      <c r="Q925" t="s">
        <v>10005</v>
      </c>
      <c r="T925" s="6" t="s">
        <v>11304</v>
      </c>
      <c r="U925">
        <v>21.77</v>
      </c>
      <c r="V925" s="175" t="s">
        <v>11576</v>
      </c>
      <c r="X925" t="s">
        <v>11235</v>
      </c>
      <c r="Y925" t="s">
        <v>11283</v>
      </c>
    </row>
    <row r="926" spans="1:25" x14ac:dyDescent="0.25">
      <c r="A926" s="175" t="s">
        <v>11571</v>
      </c>
      <c r="B926" t="s">
        <v>11711</v>
      </c>
      <c r="C926" s="179" t="str">
        <f t="shared" si="78"/>
        <v>CM:WQXTEST27576:M200309</v>
      </c>
      <c r="D926" s="178" t="s">
        <v>11775</v>
      </c>
      <c r="E926" s="178" t="s">
        <v>11774</v>
      </c>
      <c r="F926" s="278" t="s">
        <v>11623</v>
      </c>
      <c r="G926" s="69">
        <f t="shared" si="82"/>
        <v>37622</v>
      </c>
      <c r="H926" s="69">
        <f t="shared" si="83"/>
        <v>37986</v>
      </c>
      <c r="I926" s="175" t="s">
        <v>11772</v>
      </c>
      <c r="J926" s="24" t="s">
        <v>8637</v>
      </c>
      <c r="K926" s="175" t="s">
        <v>11771</v>
      </c>
      <c r="L926" s="197" t="s">
        <v>11762</v>
      </c>
      <c r="M926" s="198">
        <f t="shared" si="81"/>
        <v>37803</v>
      </c>
      <c r="N926" s="198">
        <f t="shared" si="80"/>
        <v>37894</v>
      </c>
      <c r="Q926" s="182" t="s">
        <v>1005</v>
      </c>
      <c r="T926" s="6" t="s">
        <v>11304</v>
      </c>
      <c r="U926">
        <v>269.8</v>
      </c>
      <c r="V926" s="182" t="s">
        <v>8426</v>
      </c>
      <c r="X926" t="s">
        <v>11235</v>
      </c>
      <c r="Y926" t="s">
        <v>11283</v>
      </c>
    </row>
    <row r="927" spans="1:25" x14ac:dyDescent="0.25">
      <c r="A927" s="175" t="s">
        <v>11571</v>
      </c>
      <c r="B927" t="s">
        <v>11711</v>
      </c>
      <c r="C927" s="179" t="str">
        <f t="shared" si="78"/>
        <v>CM:WQXTEST27576:M200310</v>
      </c>
      <c r="D927" s="178" t="s">
        <v>11775</v>
      </c>
      <c r="E927" s="178" t="s">
        <v>11774</v>
      </c>
      <c r="F927" s="278" t="s">
        <v>11624</v>
      </c>
      <c r="G927" s="69">
        <f t="shared" si="82"/>
        <v>37622</v>
      </c>
      <c r="H927" s="69">
        <f t="shared" si="83"/>
        <v>37986</v>
      </c>
      <c r="I927" s="175" t="s">
        <v>11772</v>
      </c>
      <c r="J927" s="24" t="s">
        <v>8637</v>
      </c>
      <c r="K927" s="175" t="s">
        <v>11771</v>
      </c>
      <c r="L927" s="197" t="s">
        <v>11762</v>
      </c>
      <c r="M927" s="198">
        <f t="shared" si="81"/>
        <v>37834</v>
      </c>
      <c r="N927" s="198">
        <f t="shared" si="80"/>
        <v>37925</v>
      </c>
      <c r="Q927" s="181" t="s">
        <v>2674</v>
      </c>
      <c r="T927" s="6" t="s">
        <v>11304</v>
      </c>
      <c r="U927">
        <v>11720</v>
      </c>
      <c r="V927" s="6" t="s">
        <v>9144</v>
      </c>
      <c r="X927" t="s">
        <v>11235</v>
      </c>
      <c r="Y927" t="s">
        <v>11283</v>
      </c>
    </row>
    <row r="928" spans="1:25" x14ac:dyDescent="0.25">
      <c r="A928" s="175" t="s">
        <v>11571</v>
      </c>
      <c r="B928" t="s">
        <v>11711</v>
      </c>
      <c r="C928" s="179" t="str">
        <f t="shared" ref="C928:C991" si="84">"CM:"&amp;B928&amp;":M"&amp;LEFT(F928,4)&amp;RIGHT(F928,2)</f>
        <v>CM:WQXTEST27576:M200310</v>
      </c>
      <c r="D928" s="178" t="s">
        <v>11775</v>
      </c>
      <c r="E928" s="178" t="s">
        <v>11774</v>
      </c>
      <c r="F928" s="278" t="s">
        <v>11624</v>
      </c>
      <c r="G928" s="69">
        <f t="shared" si="82"/>
        <v>37622</v>
      </c>
      <c r="H928" s="69">
        <f t="shared" si="83"/>
        <v>37986</v>
      </c>
      <c r="I928" s="175" t="s">
        <v>11772</v>
      </c>
      <c r="J928" s="24" t="s">
        <v>8637</v>
      </c>
      <c r="K928" s="175" t="s">
        <v>11771</v>
      </c>
      <c r="L928" s="197" t="s">
        <v>11762</v>
      </c>
      <c r="M928" s="198">
        <f t="shared" si="81"/>
        <v>37834</v>
      </c>
      <c r="N928" s="198">
        <f t="shared" ref="N928:N991" si="85">DATE(LEFT(F928,4),1+RIGHT(F928,2),0)</f>
        <v>37925</v>
      </c>
      <c r="Q928" t="s">
        <v>10005</v>
      </c>
      <c r="T928" s="6" t="s">
        <v>11304</v>
      </c>
      <c r="U928">
        <v>14.94</v>
      </c>
      <c r="V928" s="175" t="s">
        <v>11576</v>
      </c>
      <c r="X928" t="s">
        <v>11235</v>
      </c>
      <c r="Y928" t="s">
        <v>11283</v>
      </c>
    </row>
    <row r="929" spans="1:25" x14ac:dyDescent="0.25">
      <c r="A929" s="175" t="s">
        <v>11571</v>
      </c>
      <c r="B929" t="s">
        <v>11711</v>
      </c>
      <c r="C929" s="179" t="str">
        <f t="shared" si="84"/>
        <v>CM:WQXTEST27576:M200310</v>
      </c>
      <c r="D929" s="178" t="s">
        <v>11775</v>
      </c>
      <c r="E929" s="178" t="s">
        <v>11774</v>
      </c>
      <c r="F929" s="278" t="s">
        <v>11624</v>
      </c>
      <c r="G929" s="69">
        <f t="shared" si="82"/>
        <v>37622</v>
      </c>
      <c r="H929" s="69">
        <f t="shared" si="83"/>
        <v>37986</v>
      </c>
      <c r="I929" s="175" t="s">
        <v>11772</v>
      </c>
      <c r="J929" s="24" t="s">
        <v>8637</v>
      </c>
      <c r="K929" s="175" t="s">
        <v>11771</v>
      </c>
      <c r="L929" s="197" t="s">
        <v>11762</v>
      </c>
      <c r="M929" s="198">
        <f t="shared" si="81"/>
        <v>37834</v>
      </c>
      <c r="N929" s="198">
        <f t="shared" si="85"/>
        <v>37925</v>
      </c>
      <c r="Q929" s="182" t="s">
        <v>1005</v>
      </c>
      <c r="T929" s="6" t="s">
        <v>11304</v>
      </c>
      <c r="U929">
        <v>307.10000000000002</v>
      </c>
      <c r="V929" s="182" t="s">
        <v>8426</v>
      </c>
      <c r="X929" t="s">
        <v>11235</v>
      </c>
      <c r="Y929" t="s">
        <v>11283</v>
      </c>
    </row>
    <row r="930" spans="1:25" x14ac:dyDescent="0.25">
      <c r="A930" s="175" t="s">
        <v>11571</v>
      </c>
      <c r="B930" t="s">
        <v>11711</v>
      </c>
      <c r="C930" s="179" t="str">
        <f t="shared" si="84"/>
        <v>CM:WQXTEST27576:M200311</v>
      </c>
      <c r="D930" s="178" t="s">
        <v>11775</v>
      </c>
      <c r="E930" s="178" t="s">
        <v>11774</v>
      </c>
      <c r="F930" s="278" t="s">
        <v>11625</v>
      </c>
      <c r="G930" s="69">
        <f t="shared" si="82"/>
        <v>37622</v>
      </c>
      <c r="H930" s="69">
        <f t="shared" si="83"/>
        <v>37986</v>
      </c>
      <c r="I930" s="175" t="s">
        <v>11772</v>
      </c>
      <c r="J930" s="24" t="s">
        <v>8637</v>
      </c>
      <c r="K930" s="175" t="s">
        <v>11771</v>
      </c>
      <c r="L930" s="197" t="s">
        <v>11762</v>
      </c>
      <c r="M930" s="198">
        <f t="shared" si="81"/>
        <v>37865</v>
      </c>
      <c r="N930" s="198">
        <f t="shared" si="85"/>
        <v>37955</v>
      </c>
      <c r="Q930" s="181" t="s">
        <v>2674</v>
      </c>
      <c r="T930" s="6" t="s">
        <v>11304</v>
      </c>
      <c r="U930">
        <v>23670</v>
      </c>
      <c r="V930" s="6" t="s">
        <v>9144</v>
      </c>
      <c r="X930" t="s">
        <v>11235</v>
      </c>
      <c r="Y930" t="s">
        <v>11283</v>
      </c>
    </row>
    <row r="931" spans="1:25" x14ac:dyDescent="0.25">
      <c r="A931" s="175" t="s">
        <v>11571</v>
      </c>
      <c r="B931" t="s">
        <v>11711</v>
      </c>
      <c r="C931" s="179" t="str">
        <f t="shared" si="84"/>
        <v>CM:WQXTEST27576:M200311</v>
      </c>
      <c r="D931" s="178" t="s">
        <v>11775</v>
      </c>
      <c r="E931" s="178" t="s">
        <v>11774</v>
      </c>
      <c r="F931" s="278" t="s">
        <v>11625</v>
      </c>
      <c r="G931" s="69">
        <f t="shared" si="82"/>
        <v>37622</v>
      </c>
      <c r="H931" s="69">
        <f t="shared" si="83"/>
        <v>37986</v>
      </c>
      <c r="I931" s="175" t="s">
        <v>11772</v>
      </c>
      <c r="J931" s="24" t="s">
        <v>8637</v>
      </c>
      <c r="K931" s="175" t="s">
        <v>11771</v>
      </c>
      <c r="L931" s="197" t="s">
        <v>11762</v>
      </c>
      <c r="M931" s="198">
        <f t="shared" si="81"/>
        <v>37865</v>
      </c>
      <c r="N931" s="198">
        <f t="shared" si="85"/>
        <v>37955</v>
      </c>
      <c r="Q931" t="s">
        <v>10005</v>
      </c>
      <c r="T931" s="6" t="s">
        <v>11304</v>
      </c>
      <c r="U931">
        <v>11.31</v>
      </c>
      <c r="V931" s="175" t="s">
        <v>11576</v>
      </c>
      <c r="X931" t="s">
        <v>11235</v>
      </c>
      <c r="Y931" t="s">
        <v>11283</v>
      </c>
    </row>
    <row r="932" spans="1:25" x14ac:dyDescent="0.25">
      <c r="A932" s="175" t="s">
        <v>11571</v>
      </c>
      <c r="B932" t="s">
        <v>11711</v>
      </c>
      <c r="C932" s="179" t="str">
        <f t="shared" si="84"/>
        <v>CM:WQXTEST27576:M200311</v>
      </c>
      <c r="D932" s="178" t="s">
        <v>11775</v>
      </c>
      <c r="E932" s="178" t="s">
        <v>11774</v>
      </c>
      <c r="F932" s="278" t="s">
        <v>11625</v>
      </c>
      <c r="G932" s="69">
        <f t="shared" si="82"/>
        <v>37622</v>
      </c>
      <c r="H932" s="69">
        <f t="shared" si="83"/>
        <v>37986</v>
      </c>
      <c r="I932" s="175" t="s">
        <v>11772</v>
      </c>
      <c r="J932" s="24" t="s">
        <v>8637</v>
      </c>
      <c r="K932" s="175" t="s">
        <v>11771</v>
      </c>
      <c r="L932" s="197" t="s">
        <v>11762</v>
      </c>
      <c r="M932" s="198">
        <f t="shared" si="81"/>
        <v>37865</v>
      </c>
      <c r="N932" s="198">
        <f t="shared" si="85"/>
        <v>37955</v>
      </c>
      <c r="Q932" s="182" t="s">
        <v>1005</v>
      </c>
      <c r="T932" s="6" t="s">
        <v>11304</v>
      </c>
      <c r="U932">
        <v>244.9</v>
      </c>
      <c r="V932" s="182" t="s">
        <v>8426</v>
      </c>
      <c r="X932" t="s">
        <v>11235</v>
      </c>
      <c r="Y932" t="s">
        <v>11283</v>
      </c>
    </row>
    <row r="933" spans="1:25" x14ac:dyDescent="0.25">
      <c r="A933" s="175" t="s">
        <v>11571</v>
      </c>
      <c r="B933" t="s">
        <v>11711</v>
      </c>
      <c r="C933" s="179" t="str">
        <f t="shared" si="84"/>
        <v>CM:WQXTEST27576:M200312</v>
      </c>
      <c r="D933" s="178" t="s">
        <v>11775</v>
      </c>
      <c r="E933" s="178" t="s">
        <v>11774</v>
      </c>
      <c r="F933" s="278" t="s">
        <v>11626</v>
      </c>
      <c r="G933" s="69">
        <f t="shared" si="82"/>
        <v>37622</v>
      </c>
      <c r="H933" s="69">
        <f t="shared" si="83"/>
        <v>37986</v>
      </c>
      <c r="I933" s="175" t="s">
        <v>11772</v>
      </c>
      <c r="J933" s="24" t="s">
        <v>8637</v>
      </c>
      <c r="K933" s="175" t="s">
        <v>11771</v>
      </c>
      <c r="L933" s="197" t="s">
        <v>11762</v>
      </c>
      <c r="M933" s="198">
        <f t="shared" si="81"/>
        <v>37895</v>
      </c>
      <c r="N933" s="198">
        <f t="shared" si="85"/>
        <v>37986</v>
      </c>
      <c r="Q933" s="181" t="s">
        <v>2674</v>
      </c>
      <c r="T933" s="6" t="s">
        <v>11304</v>
      </c>
      <c r="U933">
        <v>33570</v>
      </c>
      <c r="V933" s="6" t="s">
        <v>9144</v>
      </c>
      <c r="X933" t="s">
        <v>11235</v>
      </c>
      <c r="Y933" t="s">
        <v>11283</v>
      </c>
    </row>
    <row r="934" spans="1:25" x14ac:dyDescent="0.25">
      <c r="A934" s="175" t="s">
        <v>11571</v>
      </c>
      <c r="B934" t="s">
        <v>11711</v>
      </c>
      <c r="C934" s="179" t="str">
        <f t="shared" si="84"/>
        <v>CM:WQXTEST27576:M200312</v>
      </c>
      <c r="D934" s="178" t="s">
        <v>11775</v>
      </c>
      <c r="E934" s="178" t="s">
        <v>11774</v>
      </c>
      <c r="F934" s="278" t="s">
        <v>11626</v>
      </c>
      <c r="G934" s="69">
        <f t="shared" si="82"/>
        <v>37622</v>
      </c>
      <c r="H934" s="69">
        <f t="shared" si="83"/>
        <v>37986</v>
      </c>
      <c r="I934" s="175" t="s">
        <v>11772</v>
      </c>
      <c r="J934" s="24" t="s">
        <v>8637</v>
      </c>
      <c r="K934" s="175" t="s">
        <v>11771</v>
      </c>
      <c r="L934" s="197" t="s">
        <v>11762</v>
      </c>
      <c r="M934" s="198">
        <f t="shared" si="81"/>
        <v>37895</v>
      </c>
      <c r="N934" s="198">
        <f t="shared" si="85"/>
        <v>37986</v>
      </c>
      <c r="Q934" t="s">
        <v>10005</v>
      </c>
      <c r="T934" s="6" t="s">
        <v>11304</v>
      </c>
      <c r="U934">
        <v>4.33</v>
      </c>
      <c r="V934" s="175" t="s">
        <v>11576</v>
      </c>
      <c r="X934" t="s">
        <v>11235</v>
      </c>
      <c r="Y934" t="s">
        <v>11283</v>
      </c>
    </row>
    <row r="935" spans="1:25" x14ac:dyDescent="0.25">
      <c r="A935" s="175" t="s">
        <v>11571</v>
      </c>
      <c r="B935" t="s">
        <v>11711</v>
      </c>
      <c r="C935" s="179" t="str">
        <f t="shared" si="84"/>
        <v>CM:WQXTEST27576:M200312</v>
      </c>
      <c r="D935" s="178" t="s">
        <v>11775</v>
      </c>
      <c r="E935" s="178" t="s">
        <v>11774</v>
      </c>
      <c r="F935" s="278" t="s">
        <v>11626</v>
      </c>
      <c r="G935" s="69">
        <f t="shared" si="82"/>
        <v>37622</v>
      </c>
      <c r="H935" s="69">
        <f t="shared" si="83"/>
        <v>37986</v>
      </c>
      <c r="I935" s="175" t="s">
        <v>11772</v>
      </c>
      <c r="J935" s="24" t="s">
        <v>8637</v>
      </c>
      <c r="K935" s="175" t="s">
        <v>11771</v>
      </c>
      <c r="L935" s="197" t="s">
        <v>11762</v>
      </c>
      <c r="M935" s="198">
        <f t="shared" si="81"/>
        <v>37895</v>
      </c>
      <c r="N935" s="198">
        <f t="shared" si="85"/>
        <v>37986</v>
      </c>
      <c r="Q935" s="182" t="s">
        <v>1005</v>
      </c>
      <c r="T935" s="6" t="s">
        <v>11304</v>
      </c>
      <c r="U935">
        <v>269.10000000000002</v>
      </c>
      <c r="V935" s="182" t="s">
        <v>8426</v>
      </c>
      <c r="X935" t="s">
        <v>11235</v>
      </c>
      <c r="Y935" t="s">
        <v>11283</v>
      </c>
    </row>
    <row r="936" spans="1:25" x14ac:dyDescent="0.25">
      <c r="A936" s="175" t="s">
        <v>11571</v>
      </c>
      <c r="B936" t="s">
        <v>11711</v>
      </c>
      <c r="C936" s="179" t="str">
        <f t="shared" si="84"/>
        <v>CM:WQXTEST27576:M200301</v>
      </c>
      <c r="D936" s="178" t="s">
        <v>11775</v>
      </c>
      <c r="E936" s="178" t="s">
        <v>11774</v>
      </c>
      <c r="F936" s="278" t="s">
        <v>11615</v>
      </c>
      <c r="G936" s="69">
        <f t="shared" si="82"/>
        <v>37622</v>
      </c>
      <c r="H936" s="69">
        <f t="shared" si="83"/>
        <v>37986</v>
      </c>
      <c r="I936" s="175" t="s">
        <v>11772</v>
      </c>
      <c r="J936" s="24" t="s">
        <v>8637</v>
      </c>
      <c r="K936" s="175" t="s">
        <v>11771</v>
      </c>
      <c r="L936" s="215" t="s">
        <v>11776</v>
      </c>
      <c r="M936" s="216">
        <f>DATE(LEFT(F936,4),RIGHT(F936,2)-0,1)</f>
        <v>37622</v>
      </c>
      <c r="N936" s="216">
        <f t="shared" si="85"/>
        <v>37652</v>
      </c>
      <c r="Q936" s="181" t="s">
        <v>2674</v>
      </c>
      <c r="T936" s="6" t="s">
        <v>11304</v>
      </c>
      <c r="U936">
        <v>20440</v>
      </c>
      <c r="V936" s="6" t="s">
        <v>9144</v>
      </c>
      <c r="X936" t="s">
        <v>11235</v>
      </c>
      <c r="Y936" t="s">
        <v>11283</v>
      </c>
    </row>
    <row r="937" spans="1:25" x14ac:dyDescent="0.25">
      <c r="A937" s="175" t="s">
        <v>11571</v>
      </c>
      <c r="B937" t="s">
        <v>11711</v>
      </c>
      <c r="C937" s="179" t="str">
        <f t="shared" si="84"/>
        <v>CM:WQXTEST27576:M200301</v>
      </c>
      <c r="D937" s="178" t="s">
        <v>11775</v>
      </c>
      <c r="E937" s="178" t="s">
        <v>11774</v>
      </c>
      <c r="F937" s="278" t="s">
        <v>11615</v>
      </c>
      <c r="G937" s="69">
        <f t="shared" si="82"/>
        <v>37622</v>
      </c>
      <c r="H937" s="69">
        <f t="shared" si="83"/>
        <v>37986</v>
      </c>
      <c r="I937" s="175" t="s">
        <v>11772</v>
      </c>
      <c r="J937" s="24" t="s">
        <v>8637</v>
      </c>
      <c r="K937" s="175" t="s">
        <v>11771</v>
      </c>
      <c r="L937" s="215" t="s">
        <v>11776</v>
      </c>
      <c r="M937" s="216">
        <f>DATE(LEFT(F937,4),RIGHT(F937,2)-0,1)</f>
        <v>37622</v>
      </c>
      <c r="N937" s="216">
        <f t="shared" si="85"/>
        <v>37652</v>
      </c>
      <c r="Q937" t="s">
        <v>10005</v>
      </c>
      <c r="T937" s="6" t="s">
        <v>11304</v>
      </c>
      <c r="U937">
        <v>2.12</v>
      </c>
      <c r="V937" s="175" t="s">
        <v>11576</v>
      </c>
      <c r="X937" t="s">
        <v>11235</v>
      </c>
      <c r="Y937" t="s">
        <v>11283</v>
      </c>
    </row>
    <row r="938" spans="1:25" x14ac:dyDescent="0.25">
      <c r="A938" s="175" t="s">
        <v>11571</v>
      </c>
      <c r="B938" t="s">
        <v>11711</v>
      </c>
      <c r="C938" s="179" t="str">
        <f t="shared" si="84"/>
        <v>CM:WQXTEST27576:M200301</v>
      </c>
      <c r="D938" s="178" t="s">
        <v>11775</v>
      </c>
      <c r="E938" s="178" t="s">
        <v>11774</v>
      </c>
      <c r="F938" s="278" t="s">
        <v>11615</v>
      </c>
      <c r="G938" s="69">
        <f t="shared" si="82"/>
        <v>37622</v>
      </c>
      <c r="H938" s="69">
        <f t="shared" si="83"/>
        <v>37986</v>
      </c>
      <c r="I938" s="175" t="s">
        <v>11772</v>
      </c>
      <c r="J938" s="24" t="s">
        <v>8637</v>
      </c>
      <c r="K938" s="175" t="s">
        <v>11771</v>
      </c>
      <c r="L938" s="215" t="s">
        <v>11776</v>
      </c>
      <c r="M938" s="216">
        <f>DATE(LEFT(F938,4),RIGHT(F938,2)-0,1)</f>
        <v>37622</v>
      </c>
      <c r="N938" s="216">
        <f t="shared" si="85"/>
        <v>37652</v>
      </c>
      <c r="Q938" s="182" t="s">
        <v>1005</v>
      </c>
      <c r="T938" s="6" t="s">
        <v>11304</v>
      </c>
      <c r="U938">
        <v>306.5</v>
      </c>
      <c r="V938" s="182" t="s">
        <v>8426</v>
      </c>
      <c r="X938" t="s">
        <v>11235</v>
      </c>
      <c r="Y938" t="s">
        <v>11283</v>
      </c>
    </row>
    <row r="939" spans="1:25" x14ac:dyDescent="0.25">
      <c r="A939" s="175" t="s">
        <v>11571</v>
      </c>
      <c r="B939" t="s">
        <v>11711</v>
      </c>
      <c r="C939" s="179" t="str">
        <f t="shared" si="84"/>
        <v>CM:WQXTEST27576:M200302</v>
      </c>
      <c r="D939" s="178" t="s">
        <v>11775</v>
      </c>
      <c r="E939" s="178" t="s">
        <v>11774</v>
      </c>
      <c r="F939" s="278" t="s">
        <v>11616</v>
      </c>
      <c r="G939" s="69">
        <f t="shared" si="82"/>
        <v>37622</v>
      </c>
      <c r="H939" s="69">
        <f t="shared" si="83"/>
        <v>37986</v>
      </c>
      <c r="I939" s="175" t="s">
        <v>11772</v>
      </c>
      <c r="J939" s="24" t="s">
        <v>8637</v>
      </c>
      <c r="K939" s="175" t="s">
        <v>11771</v>
      </c>
      <c r="L939" s="215" t="s">
        <v>11776</v>
      </c>
      <c r="M939" s="216">
        <f>DATE(LEFT(F939,4),RIGHT(F939,2)-1,1)</f>
        <v>37622</v>
      </c>
      <c r="N939" s="216">
        <f t="shared" si="85"/>
        <v>37680</v>
      </c>
      <c r="Q939" s="181" t="s">
        <v>2674</v>
      </c>
      <c r="T939" s="6" t="s">
        <v>11304</v>
      </c>
      <c r="U939">
        <v>17060</v>
      </c>
      <c r="V939" s="6" t="s">
        <v>9144</v>
      </c>
      <c r="X939" t="s">
        <v>11235</v>
      </c>
      <c r="Y939" t="s">
        <v>11283</v>
      </c>
    </row>
    <row r="940" spans="1:25" x14ac:dyDescent="0.25">
      <c r="A940" s="175" t="s">
        <v>11571</v>
      </c>
      <c r="B940" t="s">
        <v>11711</v>
      </c>
      <c r="C940" s="179" t="str">
        <f t="shared" si="84"/>
        <v>CM:WQXTEST27576:M200302</v>
      </c>
      <c r="D940" s="178" t="s">
        <v>11775</v>
      </c>
      <c r="E940" s="178" t="s">
        <v>11774</v>
      </c>
      <c r="F940" s="278" t="s">
        <v>11616</v>
      </c>
      <c r="G940" s="69">
        <f t="shared" si="82"/>
        <v>37622</v>
      </c>
      <c r="H940" s="69">
        <f t="shared" si="83"/>
        <v>37986</v>
      </c>
      <c r="I940" s="175" t="s">
        <v>11772</v>
      </c>
      <c r="J940" s="24" t="s">
        <v>8637</v>
      </c>
      <c r="K940" s="175" t="s">
        <v>11771</v>
      </c>
      <c r="L940" s="215" t="s">
        <v>11776</v>
      </c>
      <c r="M940" s="216">
        <f>DATE(LEFT(F940,4),RIGHT(F940,2)-1,1)</f>
        <v>37622</v>
      </c>
      <c r="N940" s="216">
        <f t="shared" si="85"/>
        <v>37680</v>
      </c>
      <c r="Q940" t="s">
        <v>10005</v>
      </c>
      <c r="T940" s="6" t="s">
        <v>11304</v>
      </c>
      <c r="U940">
        <v>1.35</v>
      </c>
      <c r="V940" s="175" t="s">
        <v>11576</v>
      </c>
      <c r="X940" t="s">
        <v>11235</v>
      </c>
      <c r="Y940" t="s">
        <v>11283</v>
      </c>
    </row>
    <row r="941" spans="1:25" x14ac:dyDescent="0.25">
      <c r="A941" s="175" t="s">
        <v>11571</v>
      </c>
      <c r="B941" t="s">
        <v>11711</v>
      </c>
      <c r="C941" s="179" t="str">
        <f t="shared" si="84"/>
        <v>CM:WQXTEST27576:M200302</v>
      </c>
      <c r="D941" s="178" t="s">
        <v>11775</v>
      </c>
      <c r="E941" s="178" t="s">
        <v>11774</v>
      </c>
      <c r="F941" s="278" t="s">
        <v>11616</v>
      </c>
      <c r="G941" s="69">
        <f t="shared" si="82"/>
        <v>37622</v>
      </c>
      <c r="H941" s="69">
        <f t="shared" si="83"/>
        <v>37986</v>
      </c>
      <c r="I941" s="175" t="s">
        <v>11772</v>
      </c>
      <c r="J941" s="24" t="s">
        <v>8637</v>
      </c>
      <c r="K941" s="175" t="s">
        <v>11771</v>
      </c>
      <c r="L941" s="215" t="s">
        <v>11776</v>
      </c>
      <c r="M941" s="216">
        <f>DATE(LEFT(F941,4),RIGHT(F941,2)-1,1)</f>
        <v>37622</v>
      </c>
      <c r="N941" s="216">
        <f t="shared" si="85"/>
        <v>37680</v>
      </c>
      <c r="Q941" s="182" t="s">
        <v>1005</v>
      </c>
      <c r="T941" s="6" t="s">
        <v>11304</v>
      </c>
      <c r="U941">
        <v>425.1</v>
      </c>
      <c r="V941" s="182" t="s">
        <v>8426</v>
      </c>
      <c r="X941" t="s">
        <v>11235</v>
      </c>
      <c r="Y941" t="s">
        <v>11283</v>
      </c>
    </row>
    <row r="942" spans="1:25" x14ac:dyDescent="0.25">
      <c r="A942" s="175" t="s">
        <v>11571</v>
      </c>
      <c r="B942" t="s">
        <v>11711</v>
      </c>
      <c r="C942" s="179" t="str">
        <f t="shared" si="84"/>
        <v>CM:WQXTEST27576:M200303</v>
      </c>
      <c r="D942" s="178" t="s">
        <v>11775</v>
      </c>
      <c r="E942" s="178" t="s">
        <v>11774</v>
      </c>
      <c r="F942" s="278" t="s">
        <v>11617</v>
      </c>
      <c r="G942" s="69">
        <f t="shared" si="82"/>
        <v>37622</v>
      </c>
      <c r="H942" s="69">
        <f t="shared" si="83"/>
        <v>37986</v>
      </c>
      <c r="I942" s="175" t="s">
        <v>11772</v>
      </c>
      <c r="J942" s="24" t="s">
        <v>8637</v>
      </c>
      <c r="K942" s="175" t="s">
        <v>11771</v>
      </c>
      <c r="L942" s="215" t="s">
        <v>11776</v>
      </c>
      <c r="M942" s="216">
        <f>DATE(LEFT(F942,4),RIGHT(F942,2)-2,1)</f>
        <v>37622</v>
      </c>
      <c r="N942" s="216">
        <f>DATE(LEFT(F942,4),RIGHT(F942,2),20)</f>
        <v>37700</v>
      </c>
      <c r="Q942" s="181" t="s">
        <v>2674</v>
      </c>
      <c r="T942" s="6" t="s">
        <v>11304</v>
      </c>
      <c r="U942">
        <v>46450</v>
      </c>
      <c r="V942" s="6" t="s">
        <v>9144</v>
      </c>
      <c r="X942" t="s">
        <v>11235</v>
      </c>
      <c r="Y942" t="s">
        <v>11283</v>
      </c>
    </row>
    <row r="943" spans="1:25" x14ac:dyDescent="0.25">
      <c r="A943" s="175" t="s">
        <v>11571</v>
      </c>
      <c r="B943" t="s">
        <v>11711</v>
      </c>
      <c r="C943" s="179" t="str">
        <f t="shared" si="84"/>
        <v>CM:WQXTEST27576:M200303</v>
      </c>
      <c r="D943" s="178" t="s">
        <v>11775</v>
      </c>
      <c r="E943" s="178" t="s">
        <v>11774</v>
      </c>
      <c r="F943" s="278" t="s">
        <v>11617</v>
      </c>
      <c r="G943" s="69">
        <f t="shared" si="82"/>
        <v>37622</v>
      </c>
      <c r="H943" s="69">
        <f t="shared" si="83"/>
        <v>37986</v>
      </c>
      <c r="I943" s="175" t="s">
        <v>11772</v>
      </c>
      <c r="J943" s="24" t="s">
        <v>8637</v>
      </c>
      <c r="K943" s="175" t="s">
        <v>11771</v>
      </c>
      <c r="L943" s="215" t="s">
        <v>11776</v>
      </c>
      <c r="M943" s="216">
        <f>DATE(LEFT(F943,4),RIGHT(F943,2)-2,1)</f>
        <v>37622</v>
      </c>
      <c r="N943" s="216">
        <f>DATE(LEFT(F943,4),RIGHT(F943,2),20)</f>
        <v>37700</v>
      </c>
      <c r="Q943" t="s">
        <v>10005</v>
      </c>
      <c r="T943" s="6" t="s">
        <v>11304</v>
      </c>
      <c r="U943">
        <v>7.64</v>
      </c>
      <c r="V943" s="175" t="s">
        <v>11576</v>
      </c>
      <c r="X943" t="s">
        <v>11235</v>
      </c>
      <c r="Y943" t="s">
        <v>11283</v>
      </c>
    </row>
    <row r="944" spans="1:25" x14ac:dyDescent="0.25">
      <c r="A944" s="175" t="s">
        <v>11571</v>
      </c>
      <c r="B944" t="s">
        <v>11711</v>
      </c>
      <c r="C944" s="179" t="str">
        <f t="shared" si="84"/>
        <v>CM:WQXTEST27576:M200303</v>
      </c>
      <c r="D944" s="178" t="s">
        <v>11775</v>
      </c>
      <c r="E944" s="178" t="s">
        <v>11774</v>
      </c>
      <c r="F944" s="278" t="s">
        <v>11617</v>
      </c>
      <c r="G944" s="69">
        <f t="shared" si="82"/>
        <v>37622</v>
      </c>
      <c r="H944" s="69">
        <f t="shared" si="83"/>
        <v>37986</v>
      </c>
      <c r="I944" s="175" t="s">
        <v>11772</v>
      </c>
      <c r="J944" s="24" t="s">
        <v>8637</v>
      </c>
      <c r="K944" s="175" t="s">
        <v>11771</v>
      </c>
      <c r="L944" s="215" t="s">
        <v>11776</v>
      </c>
      <c r="M944" s="216">
        <f>DATE(LEFT(F944,4),RIGHT(F944,2)-2,1)</f>
        <v>37622</v>
      </c>
      <c r="N944" s="216">
        <f>DATE(LEFT(F944,4),RIGHT(F944,2),20)</f>
        <v>37700</v>
      </c>
      <c r="Q944" s="182" t="s">
        <v>1005</v>
      </c>
      <c r="T944" s="6" t="s">
        <v>11304</v>
      </c>
      <c r="U944">
        <v>236.9</v>
      </c>
      <c r="V944" s="182" t="s">
        <v>8426</v>
      </c>
      <c r="X944" t="s">
        <v>11235</v>
      </c>
      <c r="Y944" t="s">
        <v>11283</v>
      </c>
    </row>
    <row r="945" spans="1:25" x14ac:dyDescent="0.25">
      <c r="A945" s="175" t="s">
        <v>11571</v>
      </c>
      <c r="B945" t="s">
        <v>11711</v>
      </c>
      <c r="C945" s="179" t="str">
        <f t="shared" si="84"/>
        <v>CM:WQXTEST27576:M200304</v>
      </c>
      <c r="D945" s="178" t="s">
        <v>11775</v>
      </c>
      <c r="E945" s="178" t="s">
        <v>11774</v>
      </c>
      <c r="F945" s="278" t="s">
        <v>11618</v>
      </c>
      <c r="G945" s="69">
        <f t="shared" si="82"/>
        <v>37622</v>
      </c>
      <c r="H945" s="69">
        <f t="shared" si="83"/>
        <v>37986</v>
      </c>
      <c r="I945" s="175" t="s">
        <v>11772</v>
      </c>
      <c r="J945" s="24" t="s">
        <v>8637</v>
      </c>
      <c r="K945" s="175" t="s">
        <v>11771</v>
      </c>
      <c r="L945" s="217" t="s">
        <v>6133</v>
      </c>
      <c r="M945" s="218">
        <f>DATE(LEFT(F945,4),RIGHT(F945,2)-1,21)</f>
        <v>37701</v>
      </c>
      <c r="N945" s="218">
        <f t="shared" si="85"/>
        <v>37741</v>
      </c>
      <c r="Q945" s="181" t="s">
        <v>2674</v>
      </c>
      <c r="T945" s="6" t="s">
        <v>11304</v>
      </c>
      <c r="U945">
        <v>28760</v>
      </c>
      <c r="V945" s="6" t="s">
        <v>9144</v>
      </c>
      <c r="X945" t="s">
        <v>11235</v>
      </c>
      <c r="Y945" t="s">
        <v>11283</v>
      </c>
    </row>
    <row r="946" spans="1:25" x14ac:dyDescent="0.25">
      <c r="A946" s="175" t="s">
        <v>11571</v>
      </c>
      <c r="B946" t="s">
        <v>11711</v>
      </c>
      <c r="C946" s="179" t="str">
        <f t="shared" si="84"/>
        <v>CM:WQXTEST27576:M200304</v>
      </c>
      <c r="D946" s="178" t="s">
        <v>11775</v>
      </c>
      <c r="E946" s="178" t="s">
        <v>11774</v>
      </c>
      <c r="F946" s="278" t="s">
        <v>11618</v>
      </c>
      <c r="G946" s="69">
        <f t="shared" si="82"/>
        <v>37622</v>
      </c>
      <c r="H946" s="69">
        <f t="shared" si="83"/>
        <v>37986</v>
      </c>
      <c r="I946" s="175" t="s">
        <v>11772</v>
      </c>
      <c r="J946" s="24" t="s">
        <v>8637</v>
      </c>
      <c r="K946" s="175" t="s">
        <v>11771</v>
      </c>
      <c r="L946" s="217" t="s">
        <v>6133</v>
      </c>
      <c r="M946" s="218">
        <f>DATE(LEFT(F946,4),RIGHT(F946,2)-1,21)</f>
        <v>37701</v>
      </c>
      <c r="N946" s="218">
        <f t="shared" si="85"/>
        <v>37741</v>
      </c>
      <c r="Q946" t="s">
        <v>10005</v>
      </c>
      <c r="T946" s="6" t="s">
        <v>11304</v>
      </c>
      <c r="U946">
        <v>12.85</v>
      </c>
      <c r="V946" s="175" t="s">
        <v>11576</v>
      </c>
      <c r="X946" t="s">
        <v>11235</v>
      </c>
      <c r="Y946" t="s">
        <v>11283</v>
      </c>
    </row>
    <row r="947" spans="1:25" x14ac:dyDescent="0.25">
      <c r="A947" s="175" t="s">
        <v>11571</v>
      </c>
      <c r="B947" t="s">
        <v>11711</v>
      </c>
      <c r="C947" s="179" t="str">
        <f t="shared" si="84"/>
        <v>CM:WQXTEST27576:M200304</v>
      </c>
      <c r="D947" s="178" t="s">
        <v>11775</v>
      </c>
      <c r="E947" s="178" t="s">
        <v>11774</v>
      </c>
      <c r="F947" s="278" t="s">
        <v>11618</v>
      </c>
      <c r="G947" s="69">
        <f t="shared" si="82"/>
        <v>37622</v>
      </c>
      <c r="H947" s="69">
        <f t="shared" si="83"/>
        <v>37986</v>
      </c>
      <c r="I947" s="175" t="s">
        <v>11772</v>
      </c>
      <c r="J947" s="24" t="s">
        <v>8637</v>
      </c>
      <c r="K947" s="175" t="s">
        <v>11771</v>
      </c>
      <c r="L947" s="217" t="s">
        <v>6133</v>
      </c>
      <c r="M947" s="218">
        <f>DATE(LEFT(F947,4),RIGHT(F947,2)-1,21)</f>
        <v>37701</v>
      </c>
      <c r="N947" s="218">
        <f t="shared" si="85"/>
        <v>37741</v>
      </c>
      <c r="Q947" s="182" t="s">
        <v>1005</v>
      </c>
      <c r="T947" s="6" t="s">
        <v>11304</v>
      </c>
      <c r="U947">
        <v>243.5</v>
      </c>
      <c r="V947" s="182" t="s">
        <v>8426</v>
      </c>
      <c r="X947" t="s">
        <v>11235</v>
      </c>
      <c r="Y947" t="s">
        <v>11283</v>
      </c>
    </row>
    <row r="948" spans="1:25" x14ac:dyDescent="0.25">
      <c r="A948" s="175" t="s">
        <v>11571</v>
      </c>
      <c r="B948" t="s">
        <v>11711</v>
      </c>
      <c r="C948" s="179" t="str">
        <f t="shared" si="84"/>
        <v>CM:WQXTEST27576:M200305</v>
      </c>
      <c r="D948" s="178" t="s">
        <v>11775</v>
      </c>
      <c r="E948" s="178" t="s">
        <v>11774</v>
      </c>
      <c r="F948" s="278" t="s">
        <v>11619</v>
      </c>
      <c r="G948" s="69">
        <f t="shared" si="82"/>
        <v>37622</v>
      </c>
      <c r="H948" s="69">
        <f t="shared" si="83"/>
        <v>37986</v>
      </c>
      <c r="I948" s="175" t="s">
        <v>11772</v>
      </c>
      <c r="J948" s="24" t="s">
        <v>8637</v>
      </c>
      <c r="K948" s="175" t="s">
        <v>11771</v>
      </c>
      <c r="L948" s="227" t="s">
        <v>6133</v>
      </c>
      <c r="M948" s="228">
        <f>DATE(LEFT(F948,4),RIGHT(F948,2)-2,21)</f>
        <v>37701</v>
      </c>
      <c r="N948" s="228">
        <f t="shared" si="85"/>
        <v>37772</v>
      </c>
      <c r="Q948" s="181" t="s">
        <v>2674</v>
      </c>
      <c r="T948" s="6" t="s">
        <v>11304</v>
      </c>
      <c r="U948">
        <v>33550</v>
      </c>
      <c r="V948" s="6" t="s">
        <v>9144</v>
      </c>
      <c r="X948" t="s">
        <v>11235</v>
      </c>
      <c r="Y948" t="s">
        <v>11283</v>
      </c>
    </row>
    <row r="949" spans="1:25" x14ac:dyDescent="0.25">
      <c r="A949" s="175" t="s">
        <v>11571</v>
      </c>
      <c r="B949" t="s">
        <v>11711</v>
      </c>
      <c r="C949" s="179" t="str">
        <f t="shared" si="84"/>
        <v>CM:WQXTEST27576:M200305</v>
      </c>
      <c r="D949" s="178" t="s">
        <v>11775</v>
      </c>
      <c r="E949" s="178" t="s">
        <v>11774</v>
      </c>
      <c r="F949" s="278" t="s">
        <v>11619</v>
      </c>
      <c r="G949" s="69">
        <f t="shared" si="82"/>
        <v>37622</v>
      </c>
      <c r="H949" s="69">
        <f t="shared" si="83"/>
        <v>37986</v>
      </c>
      <c r="I949" s="175" t="s">
        <v>11772</v>
      </c>
      <c r="J949" s="24" t="s">
        <v>8637</v>
      </c>
      <c r="K949" s="175" t="s">
        <v>11771</v>
      </c>
      <c r="L949" s="227" t="s">
        <v>6133</v>
      </c>
      <c r="M949" s="228">
        <f>DATE(LEFT(F949,4),RIGHT(F949,2)-2,21)</f>
        <v>37701</v>
      </c>
      <c r="N949" s="228">
        <f t="shared" si="85"/>
        <v>37772</v>
      </c>
      <c r="Q949" t="s">
        <v>10005</v>
      </c>
      <c r="T949" s="6" t="s">
        <v>11304</v>
      </c>
      <c r="U949">
        <v>16.55</v>
      </c>
      <c r="V949" s="175" t="s">
        <v>11576</v>
      </c>
      <c r="X949" t="s">
        <v>11235</v>
      </c>
      <c r="Y949" t="s">
        <v>11283</v>
      </c>
    </row>
    <row r="950" spans="1:25" x14ac:dyDescent="0.25">
      <c r="A950" s="175" t="s">
        <v>11571</v>
      </c>
      <c r="B950" t="s">
        <v>11711</v>
      </c>
      <c r="C950" s="179" t="str">
        <f t="shared" si="84"/>
        <v>CM:WQXTEST27576:M200305</v>
      </c>
      <c r="D950" s="178" t="s">
        <v>11775</v>
      </c>
      <c r="E950" s="178" t="s">
        <v>11774</v>
      </c>
      <c r="F950" s="278" t="s">
        <v>11619</v>
      </c>
      <c r="G950" s="69">
        <f t="shared" si="82"/>
        <v>37622</v>
      </c>
      <c r="H950" s="69">
        <f t="shared" si="83"/>
        <v>37986</v>
      </c>
      <c r="I950" s="175" t="s">
        <v>11772</v>
      </c>
      <c r="J950" s="24" t="s">
        <v>8637</v>
      </c>
      <c r="K950" s="175" t="s">
        <v>11771</v>
      </c>
      <c r="L950" s="227" t="s">
        <v>6133</v>
      </c>
      <c r="M950" s="228">
        <f>DATE(LEFT(F950,4),RIGHT(F950,2)-2,21)</f>
        <v>37701</v>
      </c>
      <c r="N950" s="228">
        <f t="shared" si="85"/>
        <v>37772</v>
      </c>
      <c r="Q950" s="182" t="s">
        <v>1005</v>
      </c>
      <c r="T950" s="6" t="s">
        <v>11304</v>
      </c>
      <c r="U950">
        <v>233.1</v>
      </c>
      <c r="V950" s="182" t="s">
        <v>8426</v>
      </c>
      <c r="X950" t="s">
        <v>11235</v>
      </c>
      <c r="Y950" t="s">
        <v>11283</v>
      </c>
    </row>
    <row r="951" spans="1:25" x14ac:dyDescent="0.25">
      <c r="A951" s="175" t="s">
        <v>11571</v>
      </c>
      <c r="B951" t="s">
        <v>11711</v>
      </c>
      <c r="C951" s="179" t="str">
        <f t="shared" si="84"/>
        <v>CM:WQXTEST27576:M200306</v>
      </c>
      <c r="D951" s="178" t="s">
        <v>11775</v>
      </c>
      <c r="E951" s="178" t="s">
        <v>11774</v>
      </c>
      <c r="F951" s="278" t="s">
        <v>11620</v>
      </c>
      <c r="G951" s="69">
        <f t="shared" si="82"/>
        <v>37622</v>
      </c>
      <c r="H951" s="69">
        <f t="shared" si="83"/>
        <v>37986</v>
      </c>
      <c r="I951" s="175" t="s">
        <v>11772</v>
      </c>
      <c r="J951" s="24" t="s">
        <v>8637</v>
      </c>
      <c r="K951" s="175" t="s">
        <v>11771</v>
      </c>
      <c r="L951" s="227" t="s">
        <v>6133</v>
      </c>
      <c r="M951" s="228">
        <f>DATE(LEFT(F951,4),RIGHT(F951,2)-3,21)</f>
        <v>37701</v>
      </c>
      <c r="N951" s="228">
        <f t="shared" si="85"/>
        <v>37802</v>
      </c>
      <c r="Q951" s="181" t="s">
        <v>2674</v>
      </c>
      <c r="T951" s="6" t="s">
        <v>11304</v>
      </c>
      <c r="U951">
        <v>41380</v>
      </c>
      <c r="V951" s="6" t="s">
        <v>9144</v>
      </c>
      <c r="X951" t="s">
        <v>11235</v>
      </c>
      <c r="Y951" t="s">
        <v>11283</v>
      </c>
    </row>
    <row r="952" spans="1:25" x14ac:dyDescent="0.25">
      <c r="A952" s="175" t="s">
        <v>11571</v>
      </c>
      <c r="B952" t="s">
        <v>11711</v>
      </c>
      <c r="C952" s="179" t="str">
        <f t="shared" si="84"/>
        <v>CM:WQXTEST27576:M200306</v>
      </c>
      <c r="D952" s="178" t="s">
        <v>11775</v>
      </c>
      <c r="E952" s="178" t="s">
        <v>11774</v>
      </c>
      <c r="F952" s="278" t="s">
        <v>11620</v>
      </c>
      <c r="G952" s="69">
        <f t="shared" si="82"/>
        <v>37622</v>
      </c>
      <c r="H952" s="69">
        <f t="shared" si="83"/>
        <v>37986</v>
      </c>
      <c r="I952" s="175" t="s">
        <v>11772</v>
      </c>
      <c r="J952" s="24" t="s">
        <v>8637</v>
      </c>
      <c r="K952" s="175" t="s">
        <v>11771</v>
      </c>
      <c r="L952" s="227" t="s">
        <v>6133</v>
      </c>
      <c r="M952" s="228">
        <f>DATE(LEFT(F952,4),RIGHT(F952,2)-3,21)</f>
        <v>37701</v>
      </c>
      <c r="N952" s="228">
        <f t="shared" si="85"/>
        <v>37802</v>
      </c>
      <c r="Q952" t="s">
        <v>10005</v>
      </c>
      <c r="T952" s="6" t="s">
        <v>11304</v>
      </c>
      <c r="U952">
        <v>19.7</v>
      </c>
      <c r="V952" s="175" t="s">
        <v>11576</v>
      </c>
      <c r="X952" t="s">
        <v>11235</v>
      </c>
      <c r="Y952" t="s">
        <v>11283</v>
      </c>
    </row>
    <row r="953" spans="1:25" x14ac:dyDescent="0.25">
      <c r="A953" s="175" t="s">
        <v>11571</v>
      </c>
      <c r="B953" t="s">
        <v>11711</v>
      </c>
      <c r="C953" s="179" t="str">
        <f t="shared" si="84"/>
        <v>CM:WQXTEST27576:M200306</v>
      </c>
      <c r="D953" s="178" t="s">
        <v>11775</v>
      </c>
      <c r="E953" s="178" t="s">
        <v>11774</v>
      </c>
      <c r="F953" s="278" t="s">
        <v>11620</v>
      </c>
      <c r="G953" s="69">
        <f t="shared" si="82"/>
        <v>37622</v>
      </c>
      <c r="H953" s="69">
        <f t="shared" si="83"/>
        <v>37986</v>
      </c>
      <c r="I953" s="175" t="s">
        <v>11772</v>
      </c>
      <c r="J953" s="24" t="s">
        <v>8637</v>
      </c>
      <c r="K953" s="175" t="s">
        <v>11771</v>
      </c>
      <c r="L953" s="227" t="s">
        <v>6133</v>
      </c>
      <c r="M953" s="228">
        <f>DATE(LEFT(F953,4),RIGHT(F953,2)-3,21)</f>
        <v>37701</v>
      </c>
      <c r="N953" s="228">
        <f t="shared" si="85"/>
        <v>37802</v>
      </c>
      <c r="Q953" s="182" t="s">
        <v>1005</v>
      </c>
      <c r="T953" s="6" t="s">
        <v>11304</v>
      </c>
      <c r="U953">
        <v>232.1</v>
      </c>
      <c r="V953" s="182" t="s">
        <v>8426</v>
      </c>
      <c r="X953" t="s">
        <v>11235</v>
      </c>
      <c r="Y953" t="s">
        <v>11283</v>
      </c>
    </row>
    <row r="954" spans="1:25" x14ac:dyDescent="0.25">
      <c r="A954" s="175" t="s">
        <v>11571</v>
      </c>
      <c r="B954" t="s">
        <v>11711</v>
      </c>
      <c r="C954" s="179" t="str">
        <f t="shared" si="84"/>
        <v>CM:WQXTEST27576:M200307</v>
      </c>
      <c r="D954" s="178" t="s">
        <v>11775</v>
      </c>
      <c r="E954" s="178" t="s">
        <v>11774</v>
      </c>
      <c r="F954" s="278" t="s">
        <v>11621</v>
      </c>
      <c r="G954" s="69">
        <f t="shared" si="82"/>
        <v>37622</v>
      </c>
      <c r="H954" s="69">
        <f t="shared" si="83"/>
        <v>37986</v>
      </c>
      <c r="I954" s="175" t="s">
        <v>11772</v>
      </c>
      <c r="J954" s="24" t="s">
        <v>8637</v>
      </c>
      <c r="K954" s="175" t="s">
        <v>11771</v>
      </c>
      <c r="L954" s="219" t="s">
        <v>11777</v>
      </c>
      <c r="M954" s="220">
        <f>DATE(LEFT(F954,4),RIGHT(F954,2)-1,21)</f>
        <v>37793</v>
      </c>
      <c r="N954" s="220">
        <f t="shared" si="85"/>
        <v>37833</v>
      </c>
      <c r="Q954" s="181" t="s">
        <v>2674</v>
      </c>
      <c r="T954" s="6" t="s">
        <v>11304</v>
      </c>
      <c r="U954">
        <v>10260</v>
      </c>
      <c r="V954" s="6" t="s">
        <v>9144</v>
      </c>
      <c r="X954" t="s">
        <v>11235</v>
      </c>
      <c r="Y954" t="s">
        <v>11283</v>
      </c>
    </row>
    <row r="955" spans="1:25" x14ac:dyDescent="0.25">
      <c r="A955" s="175" t="s">
        <v>11571</v>
      </c>
      <c r="B955" t="s">
        <v>11711</v>
      </c>
      <c r="C955" s="179" t="str">
        <f t="shared" si="84"/>
        <v>CM:WQXTEST27576:M200307</v>
      </c>
      <c r="D955" s="178" t="s">
        <v>11775</v>
      </c>
      <c r="E955" s="178" t="s">
        <v>11774</v>
      </c>
      <c r="F955" s="278" t="s">
        <v>11621</v>
      </c>
      <c r="G955" s="69">
        <f t="shared" si="82"/>
        <v>37622</v>
      </c>
      <c r="H955" s="69">
        <f t="shared" si="83"/>
        <v>37986</v>
      </c>
      <c r="I955" s="175" t="s">
        <v>11772</v>
      </c>
      <c r="J955" s="24" t="s">
        <v>8637</v>
      </c>
      <c r="K955" s="175" t="s">
        <v>11771</v>
      </c>
      <c r="L955" s="219" t="s">
        <v>11777</v>
      </c>
      <c r="M955" s="220">
        <f>DATE(LEFT(F955,4),RIGHT(F955,2)-1,21)</f>
        <v>37793</v>
      </c>
      <c r="N955" s="220">
        <f t="shared" si="85"/>
        <v>37833</v>
      </c>
      <c r="Q955" t="s">
        <v>10005</v>
      </c>
      <c r="T955" s="6" t="s">
        <v>11304</v>
      </c>
      <c r="U955">
        <v>26.68</v>
      </c>
      <c r="V955" s="175" t="s">
        <v>11576</v>
      </c>
      <c r="X955" t="s">
        <v>11235</v>
      </c>
      <c r="Y955" t="s">
        <v>11283</v>
      </c>
    </row>
    <row r="956" spans="1:25" x14ac:dyDescent="0.25">
      <c r="A956" s="175" t="s">
        <v>11571</v>
      </c>
      <c r="B956" t="s">
        <v>11711</v>
      </c>
      <c r="C956" s="179" t="str">
        <f t="shared" si="84"/>
        <v>CM:WQXTEST27576:M200307</v>
      </c>
      <c r="D956" s="178" t="s">
        <v>11775</v>
      </c>
      <c r="E956" s="178" t="s">
        <v>11774</v>
      </c>
      <c r="F956" s="278" t="s">
        <v>11621</v>
      </c>
      <c r="G956" s="69">
        <f t="shared" si="82"/>
        <v>37622</v>
      </c>
      <c r="H956" s="69">
        <f t="shared" si="83"/>
        <v>37986</v>
      </c>
      <c r="I956" s="175" t="s">
        <v>11772</v>
      </c>
      <c r="J956" s="24" t="s">
        <v>8637</v>
      </c>
      <c r="K956" s="175" t="s">
        <v>11771</v>
      </c>
      <c r="L956" s="219" t="s">
        <v>11777</v>
      </c>
      <c r="M956" s="220">
        <f>DATE(LEFT(F956,4),RIGHT(F956,2)-1,21)</f>
        <v>37793</v>
      </c>
      <c r="N956" s="220">
        <f t="shared" si="85"/>
        <v>37833</v>
      </c>
      <c r="Q956" s="182" t="s">
        <v>1005</v>
      </c>
      <c r="T956" s="6" t="s">
        <v>11304</v>
      </c>
      <c r="U956">
        <v>321.5</v>
      </c>
      <c r="V956" s="182" t="s">
        <v>8426</v>
      </c>
      <c r="X956" t="s">
        <v>11235</v>
      </c>
      <c r="Y956" t="s">
        <v>11283</v>
      </c>
    </row>
    <row r="957" spans="1:25" x14ac:dyDescent="0.25">
      <c r="A957" s="175" t="s">
        <v>11571</v>
      </c>
      <c r="B957" t="s">
        <v>11711</v>
      </c>
      <c r="C957" s="179" t="str">
        <f t="shared" si="84"/>
        <v>CM:WQXTEST27576:M200308</v>
      </c>
      <c r="D957" s="178" t="s">
        <v>11775</v>
      </c>
      <c r="E957" s="178" t="s">
        <v>11774</v>
      </c>
      <c r="F957" s="278" t="s">
        <v>11622</v>
      </c>
      <c r="G957" s="69">
        <f t="shared" si="82"/>
        <v>37622</v>
      </c>
      <c r="H957" s="69">
        <f t="shared" si="83"/>
        <v>37986</v>
      </c>
      <c r="I957" s="175" t="s">
        <v>11772</v>
      </c>
      <c r="J957" s="24" t="s">
        <v>8637</v>
      </c>
      <c r="K957" s="175" t="s">
        <v>11771</v>
      </c>
      <c r="L957" s="219" t="s">
        <v>11777</v>
      </c>
      <c r="M957" s="220">
        <f>DATE(LEFT(F957,4),RIGHT(F957,2)-2,21)</f>
        <v>37793</v>
      </c>
      <c r="N957" s="220">
        <f t="shared" si="85"/>
        <v>37864</v>
      </c>
      <c r="Q957" s="181" t="s">
        <v>2674</v>
      </c>
      <c r="T957" s="6" t="s">
        <v>11304</v>
      </c>
      <c r="U957">
        <v>7151</v>
      </c>
      <c r="V957" s="6" t="s">
        <v>9144</v>
      </c>
      <c r="X957" t="s">
        <v>11235</v>
      </c>
      <c r="Y957" t="s">
        <v>11283</v>
      </c>
    </row>
    <row r="958" spans="1:25" x14ac:dyDescent="0.25">
      <c r="A958" s="175" t="s">
        <v>11571</v>
      </c>
      <c r="B958" t="s">
        <v>11711</v>
      </c>
      <c r="C958" s="179" t="str">
        <f t="shared" si="84"/>
        <v>CM:WQXTEST27576:M200308</v>
      </c>
      <c r="D958" s="178" t="s">
        <v>11775</v>
      </c>
      <c r="E958" s="178" t="s">
        <v>11774</v>
      </c>
      <c r="F958" s="278" t="s">
        <v>11622</v>
      </c>
      <c r="G958" s="69">
        <f t="shared" si="82"/>
        <v>37622</v>
      </c>
      <c r="H958" s="69">
        <f t="shared" si="83"/>
        <v>37986</v>
      </c>
      <c r="I958" s="175" t="s">
        <v>11772</v>
      </c>
      <c r="J958" s="24" t="s">
        <v>8637</v>
      </c>
      <c r="K958" s="175" t="s">
        <v>11771</v>
      </c>
      <c r="L958" s="219" t="s">
        <v>11777</v>
      </c>
      <c r="M958" s="220">
        <f>DATE(LEFT(F958,4),RIGHT(F958,2)-2,21)</f>
        <v>37793</v>
      </c>
      <c r="N958" s="220">
        <f t="shared" si="85"/>
        <v>37864</v>
      </c>
      <c r="Q958" t="s">
        <v>10005</v>
      </c>
      <c r="T958" s="6" t="s">
        <v>11304</v>
      </c>
      <c r="U958">
        <v>27.48</v>
      </c>
      <c r="V958" s="175" t="s">
        <v>11576</v>
      </c>
      <c r="X958" t="s">
        <v>11235</v>
      </c>
      <c r="Y958" t="s">
        <v>11283</v>
      </c>
    </row>
    <row r="959" spans="1:25" x14ac:dyDescent="0.25">
      <c r="A959" s="175" t="s">
        <v>11571</v>
      </c>
      <c r="B959" t="s">
        <v>11711</v>
      </c>
      <c r="C959" s="179" t="str">
        <f t="shared" si="84"/>
        <v>CM:WQXTEST27576:M200308</v>
      </c>
      <c r="D959" s="178" t="s">
        <v>11775</v>
      </c>
      <c r="E959" s="178" t="s">
        <v>11774</v>
      </c>
      <c r="F959" s="278" t="s">
        <v>11622</v>
      </c>
      <c r="G959" s="69">
        <f t="shared" si="82"/>
        <v>37622</v>
      </c>
      <c r="H959" s="69">
        <f t="shared" si="83"/>
        <v>37986</v>
      </c>
      <c r="I959" s="175" t="s">
        <v>11772</v>
      </c>
      <c r="J959" s="24" t="s">
        <v>8637</v>
      </c>
      <c r="K959" s="175" t="s">
        <v>11771</v>
      </c>
      <c r="L959" s="219" t="s">
        <v>11777</v>
      </c>
      <c r="M959" s="220">
        <f>DATE(LEFT(F959,4),RIGHT(F959,2)-2,21)</f>
        <v>37793</v>
      </c>
      <c r="N959" s="220">
        <f t="shared" si="85"/>
        <v>37864</v>
      </c>
      <c r="Q959" s="182" t="s">
        <v>1005</v>
      </c>
      <c r="T959" s="6" t="s">
        <v>11304</v>
      </c>
      <c r="U959">
        <v>324.60000000000002</v>
      </c>
      <c r="V959" s="182" t="s">
        <v>8426</v>
      </c>
      <c r="X959" t="s">
        <v>11235</v>
      </c>
      <c r="Y959" t="s">
        <v>11283</v>
      </c>
    </row>
    <row r="960" spans="1:25" x14ac:dyDescent="0.25">
      <c r="A960" s="175" t="s">
        <v>11571</v>
      </c>
      <c r="B960" t="s">
        <v>11711</v>
      </c>
      <c r="C960" s="179" t="str">
        <f t="shared" si="84"/>
        <v>CM:WQXTEST27576:M200309</v>
      </c>
      <c r="D960" s="178" t="s">
        <v>11775</v>
      </c>
      <c r="E960" s="178" t="s">
        <v>11774</v>
      </c>
      <c r="F960" s="278" t="s">
        <v>11623</v>
      </c>
      <c r="G960" s="69">
        <f t="shared" si="82"/>
        <v>37622</v>
      </c>
      <c r="H960" s="69">
        <f t="shared" si="83"/>
        <v>37986</v>
      </c>
      <c r="I960" s="175" t="s">
        <v>11772</v>
      </c>
      <c r="J960" s="24" t="s">
        <v>8637</v>
      </c>
      <c r="K960" s="175" t="s">
        <v>11771</v>
      </c>
      <c r="L960" s="219" t="s">
        <v>11777</v>
      </c>
      <c r="M960" s="220">
        <f>DATE(LEFT(F960,4),RIGHT(F960,2)-3,21)</f>
        <v>37793</v>
      </c>
      <c r="N960" s="220">
        <f t="shared" si="85"/>
        <v>37894</v>
      </c>
      <c r="Q960" s="181" t="s">
        <v>2674</v>
      </c>
      <c r="T960" s="6" t="s">
        <v>11304</v>
      </c>
      <c r="U960">
        <v>32350</v>
      </c>
      <c r="V960" s="6" t="s">
        <v>9144</v>
      </c>
      <c r="X960" t="s">
        <v>11235</v>
      </c>
      <c r="Y960" t="s">
        <v>11283</v>
      </c>
    </row>
    <row r="961" spans="1:25" x14ac:dyDescent="0.25">
      <c r="A961" s="175" t="s">
        <v>11571</v>
      </c>
      <c r="B961" t="s">
        <v>11711</v>
      </c>
      <c r="C961" s="179" t="str">
        <f t="shared" si="84"/>
        <v>CM:WQXTEST27576:M200309</v>
      </c>
      <c r="D961" s="178" t="s">
        <v>11775</v>
      </c>
      <c r="E961" s="178" t="s">
        <v>11774</v>
      </c>
      <c r="F961" s="278" t="s">
        <v>11623</v>
      </c>
      <c r="G961" s="69">
        <f t="shared" si="82"/>
        <v>37622</v>
      </c>
      <c r="H961" s="69">
        <f t="shared" si="83"/>
        <v>37986</v>
      </c>
      <c r="I961" s="175" t="s">
        <v>11772</v>
      </c>
      <c r="J961" s="24" t="s">
        <v>8637</v>
      </c>
      <c r="K961" s="175" t="s">
        <v>11771</v>
      </c>
      <c r="L961" s="219" t="s">
        <v>11777</v>
      </c>
      <c r="M961" s="220">
        <f>DATE(LEFT(F961,4),RIGHT(F961,2)-3,21)</f>
        <v>37793</v>
      </c>
      <c r="N961" s="220">
        <f t="shared" si="85"/>
        <v>37894</v>
      </c>
      <c r="Q961" t="s">
        <v>10005</v>
      </c>
      <c r="T961" s="6" t="s">
        <v>11304</v>
      </c>
      <c r="U961">
        <v>21.77</v>
      </c>
      <c r="V961" s="175" t="s">
        <v>11576</v>
      </c>
      <c r="X961" t="s">
        <v>11235</v>
      </c>
      <c r="Y961" t="s">
        <v>11283</v>
      </c>
    </row>
    <row r="962" spans="1:25" x14ac:dyDescent="0.25">
      <c r="A962" s="175" t="s">
        <v>11571</v>
      </c>
      <c r="B962" t="s">
        <v>11711</v>
      </c>
      <c r="C962" s="179" t="str">
        <f t="shared" si="84"/>
        <v>CM:WQXTEST27576:M200309</v>
      </c>
      <c r="D962" s="178" t="s">
        <v>11775</v>
      </c>
      <c r="E962" s="178" t="s">
        <v>11774</v>
      </c>
      <c r="F962" s="278" t="s">
        <v>11623</v>
      </c>
      <c r="G962" s="69">
        <f t="shared" si="82"/>
        <v>37622</v>
      </c>
      <c r="H962" s="69">
        <f t="shared" si="83"/>
        <v>37986</v>
      </c>
      <c r="I962" s="175" t="s">
        <v>11772</v>
      </c>
      <c r="J962" s="24" t="s">
        <v>8637</v>
      </c>
      <c r="K962" s="175" t="s">
        <v>11771</v>
      </c>
      <c r="L962" s="219" t="s">
        <v>11777</v>
      </c>
      <c r="M962" s="220">
        <f>DATE(LEFT(F962,4),RIGHT(F962,2)-3,21)</f>
        <v>37793</v>
      </c>
      <c r="N962" s="220">
        <f t="shared" si="85"/>
        <v>37894</v>
      </c>
      <c r="Q962" s="182" t="s">
        <v>1005</v>
      </c>
      <c r="T962" s="6" t="s">
        <v>11304</v>
      </c>
      <c r="U962">
        <v>269.8</v>
      </c>
      <c r="V962" s="182" t="s">
        <v>8426</v>
      </c>
      <c r="X962" t="s">
        <v>11235</v>
      </c>
      <c r="Y962" t="s">
        <v>11283</v>
      </c>
    </row>
    <row r="963" spans="1:25" x14ac:dyDescent="0.25">
      <c r="A963" s="175" t="s">
        <v>11571</v>
      </c>
      <c r="B963" t="s">
        <v>11711</v>
      </c>
      <c r="C963" s="179" t="str">
        <f t="shared" si="84"/>
        <v>CM:WQXTEST27576:M200310</v>
      </c>
      <c r="D963" s="178" t="s">
        <v>11775</v>
      </c>
      <c r="E963" s="178" t="s">
        <v>11774</v>
      </c>
      <c r="F963" s="278" t="s">
        <v>11624</v>
      </c>
      <c r="G963" s="69">
        <f t="shared" si="82"/>
        <v>37622</v>
      </c>
      <c r="H963" s="69">
        <f t="shared" si="83"/>
        <v>37986</v>
      </c>
      <c r="I963" s="175" t="s">
        <v>11772</v>
      </c>
      <c r="J963" s="24" t="s">
        <v>8637</v>
      </c>
      <c r="K963" s="175" t="s">
        <v>11771</v>
      </c>
      <c r="L963" s="221" t="s">
        <v>11778</v>
      </c>
      <c r="M963" s="222">
        <f>DATE(LEFT(F963,4),RIGHT(F963,2)-1,21)</f>
        <v>37885</v>
      </c>
      <c r="N963" s="222">
        <f t="shared" si="85"/>
        <v>37925</v>
      </c>
      <c r="Q963" s="181" t="s">
        <v>2674</v>
      </c>
      <c r="T963" s="6" t="s">
        <v>11304</v>
      </c>
      <c r="U963">
        <v>11720</v>
      </c>
      <c r="V963" s="6" t="s">
        <v>9144</v>
      </c>
      <c r="X963" t="s">
        <v>11235</v>
      </c>
      <c r="Y963" t="s">
        <v>11283</v>
      </c>
    </row>
    <row r="964" spans="1:25" x14ac:dyDescent="0.25">
      <c r="A964" s="175" t="s">
        <v>11571</v>
      </c>
      <c r="B964" t="s">
        <v>11711</v>
      </c>
      <c r="C964" s="179" t="str">
        <f t="shared" si="84"/>
        <v>CM:WQXTEST27576:M200310</v>
      </c>
      <c r="D964" s="178" t="s">
        <v>11775</v>
      </c>
      <c r="E964" s="178" t="s">
        <v>11774</v>
      </c>
      <c r="F964" s="278" t="s">
        <v>11624</v>
      </c>
      <c r="G964" s="69">
        <f t="shared" si="82"/>
        <v>37622</v>
      </c>
      <c r="H964" s="69">
        <f t="shared" si="83"/>
        <v>37986</v>
      </c>
      <c r="I964" s="175" t="s">
        <v>11772</v>
      </c>
      <c r="J964" s="24" t="s">
        <v>8637</v>
      </c>
      <c r="K964" s="175" t="s">
        <v>11771</v>
      </c>
      <c r="L964" s="221" t="s">
        <v>11778</v>
      </c>
      <c r="M964" s="222">
        <f>DATE(LEFT(F964,4),RIGHT(F964,2)-1,21)</f>
        <v>37885</v>
      </c>
      <c r="N964" s="222">
        <f t="shared" si="85"/>
        <v>37925</v>
      </c>
      <c r="Q964" t="s">
        <v>10005</v>
      </c>
      <c r="T964" s="6" t="s">
        <v>11304</v>
      </c>
      <c r="U964">
        <v>14.94</v>
      </c>
      <c r="V964" s="175" t="s">
        <v>11576</v>
      </c>
      <c r="X964" t="s">
        <v>11235</v>
      </c>
      <c r="Y964" t="s">
        <v>11283</v>
      </c>
    </row>
    <row r="965" spans="1:25" x14ac:dyDescent="0.25">
      <c r="A965" s="175" t="s">
        <v>11571</v>
      </c>
      <c r="B965" t="s">
        <v>11711</v>
      </c>
      <c r="C965" s="179" t="str">
        <f t="shared" si="84"/>
        <v>CM:WQXTEST27576:M200310</v>
      </c>
      <c r="D965" s="178" t="s">
        <v>11775</v>
      </c>
      <c r="E965" s="178" t="s">
        <v>11774</v>
      </c>
      <c r="F965" s="278" t="s">
        <v>11624</v>
      </c>
      <c r="G965" s="69">
        <f t="shared" si="82"/>
        <v>37622</v>
      </c>
      <c r="H965" s="69">
        <f t="shared" si="83"/>
        <v>37986</v>
      </c>
      <c r="I965" s="175" t="s">
        <v>11772</v>
      </c>
      <c r="J965" s="24" t="s">
        <v>8637</v>
      </c>
      <c r="K965" s="175" t="s">
        <v>11771</v>
      </c>
      <c r="L965" s="221" t="s">
        <v>11778</v>
      </c>
      <c r="M965" s="222">
        <f>DATE(LEFT(F965,4),RIGHT(F965,2)-1,21)</f>
        <v>37885</v>
      </c>
      <c r="N965" s="222">
        <f t="shared" si="85"/>
        <v>37925</v>
      </c>
      <c r="Q965" s="182" t="s">
        <v>1005</v>
      </c>
      <c r="T965" s="6" t="s">
        <v>11304</v>
      </c>
      <c r="U965">
        <v>307.10000000000002</v>
      </c>
      <c r="V965" s="182" t="s">
        <v>8426</v>
      </c>
      <c r="X965" t="s">
        <v>11235</v>
      </c>
      <c r="Y965" t="s">
        <v>11283</v>
      </c>
    </row>
    <row r="966" spans="1:25" x14ac:dyDescent="0.25">
      <c r="A966" s="175" t="s">
        <v>11571</v>
      </c>
      <c r="B966" t="s">
        <v>11711</v>
      </c>
      <c r="C966" s="179" t="str">
        <f t="shared" si="84"/>
        <v>CM:WQXTEST27576:M200311</v>
      </c>
      <c r="D966" s="178" t="s">
        <v>11775</v>
      </c>
      <c r="E966" s="178" t="s">
        <v>11774</v>
      </c>
      <c r="F966" s="278" t="s">
        <v>11625</v>
      </c>
      <c r="G966" s="69">
        <f t="shared" si="82"/>
        <v>37622</v>
      </c>
      <c r="H966" s="69">
        <f t="shared" si="83"/>
        <v>37986</v>
      </c>
      <c r="I966" s="175" t="s">
        <v>11772</v>
      </c>
      <c r="J966" s="24" t="s">
        <v>8637</v>
      </c>
      <c r="K966" s="175" t="s">
        <v>11771</v>
      </c>
      <c r="L966" s="221" t="s">
        <v>11778</v>
      </c>
      <c r="M966" s="222">
        <f>DATE(LEFT(F966,4),RIGHT(F966,2)-2,21)</f>
        <v>37885</v>
      </c>
      <c r="N966" s="222">
        <f t="shared" si="85"/>
        <v>37955</v>
      </c>
      <c r="Q966" s="181" t="s">
        <v>2674</v>
      </c>
      <c r="T966" s="6" t="s">
        <v>11304</v>
      </c>
      <c r="U966">
        <v>23670</v>
      </c>
      <c r="V966" s="6" t="s">
        <v>9144</v>
      </c>
      <c r="X966" t="s">
        <v>11235</v>
      </c>
      <c r="Y966" t="s">
        <v>11283</v>
      </c>
    </row>
    <row r="967" spans="1:25" x14ac:dyDescent="0.25">
      <c r="A967" s="175" t="s">
        <v>11571</v>
      </c>
      <c r="B967" t="s">
        <v>11711</v>
      </c>
      <c r="C967" s="179" t="str">
        <f t="shared" si="84"/>
        <v>CM:WQXTEST27576:M200311</v>
      </c>
      <c r="D967" s="178" t="s">
        <v>11775</v>
      </c>
      <c r="E967" s="178" t="s">
        <v>11774</v>
      </c>
      <c r="F967" s="278" t="s">
        <v>11625</v>
      </c>
      <c r="G967" s="69">
        <f t="shared" si="82"/>
        <v>37622</v>
      </c>
      <c r="H967" s="69">
        <f t="shared" si="83"/>
        <v>37986</v>
      </c>
      <c r="I967" s="175" t="s">
        <v>11772</v>
      </c>
      <c r="J967" s="24" t="s">
        <v>8637</v>
      </c>
      <c r="K967" s="175" t="s">
        <v>11771</v>
      </c>
      <c r="L967" s="221" t="s">
        <v>11778</v>
      </c>
      <c r="M967" s="222">
        <f>DATE(LEFT(F967,4),RIGHT(F967,2)-2,21)</f>
        <v>37885</v>
      </c>
      <c r="N967" s="222">
        <f t="shared" si="85"/>
        <v>37955</v>
      </c>
      <c r="Q967" t="s">
        <v>10005</v>
      </c>
      <c r="T967" s="6" t="s">
        <v>11304</v>
      </c>
      <c r="U967">
        <v>11.31</v>
      </c>
      <c r="V967" s="175" t="s">
        <v>11576</v>
      </c>
      <c r="X967" t="s">
        <v>11235</v>
      </c>
      <c r="Y967" t="s">
        <v>11283</v>
      </c>
    </row>
    <row r="968" spans="1:25" x14ac:dyDescent="0.25">
      <c r="A968" s="175" t="s">
        <v>11571</v>
      </c>
      <c r="B968" t="s">
        <v>11711</v>
      </c>
      <c r="C968" s="179" t="str">
        <f t="shared" si="84"/>
        <v>CM:WQXTEST27576:M200311</v>
      </c>
      <c r="D968" s="178" t="s">
        <v>11775</v>
      </c>
      <c r="E968" s="178" t="s">
        <v>11774</v>
      </c>
      <c r="F968" s="278" t="s">
        <v>11625</v>
      </c>
      <c r="G968" s="69">
        <f t="shared" si="82"/>
        <v>37622</v>
      </c>
      <c r="H968" s="69">
        <f t="shared" si="83"/>
        <v>37986</v>
      </c>
      <c r="I968" s="175" t="s">
        <v>11772</v>
      </c>
      <c r="J968" s="24" t="s">
        <v>8637</v>
      </c>
      <c r="K968" s="175" t="s">
        <v>11771</v>
      </c>
      <c r="L968" s="221" t="s">
        <v>11778</v>
      </c>
      <c r="M968" s="222">
        <f>DATE(LEFT(F968,4),RIGHT(F968,2)-2,21)</f>
        <v>37885</v>
      </c>
      <c r="N968" s="222">
        <f t="shared" si="85"/>
        <v>37955</v>
      </c>
      <c r="Q968" s="182" t="s">
        <v>1005</v>
      </c>
      <c r="T968" s="6" t="s">
        <v>11304</v>
      </c>
      <c r="U968">
        <v>244.9</v>
      </c>
      <c r="V968" s="182" t="s">
        <v>8426</v>
      </c>
      <c r="X968" t="s">
        <v>11235</v>
      </c>
      <c r="Y968" t="s">
        <v>11283</v>
      </c>
    </row>
    <row r="969" spans="1:25" x14ac:dyDescent="0.25">
      <c r="A969" s="175" t="s">
        <v>11571</v>
      </c>
      <c r="B969" t="s">
        <v>11711</v>
      </c>
      <c r="C969" s="179" t="str">
        <f t="shared" si="84"/>
        <v>CM:WQXTEST27576:M200312</v>
      </c>
      <c r="D969" s="178" t="s">
        <v>11775</v>
      </c>
      <c r="E969" s="178" t="s">
        <v>11774</v>
      </c>
      <c r="F969" s="278" t="s">
        <v>11626</v>
      </c>
      <c r="G969" s="69">
        <f t="shared" si="82"/>
        <v>37622</v>
      </c>
      <c r="H969" s="69">
        <f t="shared" si="83"/>
        <v>37986</v>
      </c>
      <c r="I969" s="175" t="s">
        <v>11772</v>
      </c>
      <c r="J969" s="24" t="s">
        <v>8637</v>
      </c>
      <c r="K969" s="175" t="s">
        <v>11771</v>
      </c>
      <c r="L969" s="221" t="s">
        <v>11778</v>
      </c>
      <c r="M969" s="222">
        <f>DATE(LEFT(F969,4),RIGHT(F969,2)-3,21)</f>
        <v>37885</v>
      </c>
      <c r="N969" s="222">
        <f t="shared" si="85"/>
        <v>37986</v>
      </c>
      <c r="Q969" s="181" t="s">
        <v>2674</v>
      </c>
      <c r="T969" s="6" t="s">
        <v>11304</v>
      </c>
      <c r="U969">
        <v>33570</v>
      </c>
      <c r="V969" s="6" t="s">
        <v>9144</v>
      </c>
      <c r="X969" t="s">
        <v>11235</v>
      </c>
      <c r="Y969" t="s">
        <v>11283</v>
      </c>
    </row>
    <row r="970" spans="1:25" x14ac:dyDescent="0.25">
      <c r="A970" s="175" t="s">
        <v>11571</v>
      </c>
      <c r="B970" t="s">
        <v>11711</v>
      </c>
      <c r="C970" s="179" t="str">
        <f t="shared" si="84"/>
        <v>CM:WQXTEST27576:M200312</v>
      </c>
      <c r="D970" s="178" t="s">
        <v>11775</v>
      </c>
      <c r="E970" s="178" t="s">
        <v>11774</v>
      </c>
      <c r="F970" s="278" t="s">
        <v>11626</v>
      </c>
      <c r="G970" s="69">
        <f t="shared" si="82"/>
        <v>37622</v>
      </c>
      <c r="H970" s="69">
        <f t="shared" si="83"/>
        <v>37986</v>
      </c>
      <c r="I970" s="175" t="s">
        <v>11772</v>
      </c>
      <c r="J970" s="24" t="s">
        <v>8637</v>
      </c>
      <c r="K970" s="175" t="s">
        <v>11771</v>
      </c>
      <c r="L970" s="221" t="s">
        <v>11778</v>
      </c>
      <c r="M970" s="222">
        <f>DATE(LEFT(F970,4),RIGHT(F970,2)-3,21)</f>
        <v>37885</v>
      </c>
      <c r="N970" s="222">
        <f t="shared" si="85"/>
        <v>37986</v>
      </c>
      <c r="Q970" t="s">
        <v>10005</v>
      </c>
      <c r="T970" s="6" t="s">
        <v>11304</v>
      </c>
      <c r="U970">
        <v>4.33</v>
      </c>
      <c r="V970" s="175" t="s">
        <v>11576</v>
      </c>
      <c r="X970" t="s">
        <v>11235</v>
      </c>
      <c r="Y970" t="s">
        <v>11283</v>
      </c>
    </row>
    <row r="971" spans="1:25" x14ac:dyDescent="0.25">
      <c r="A971" s="175" t="s">
        <v>11571</v>
      </c>
      <c r="B971" t="s">
        <v>11711</v>
      </c>
      <c r="C971" s="179" t="str">
        <f t="shared" si="84"/>
        <v>CM:WQXTEST27576:M200312</v>
      </c>
      <c r="D971" s="178" t="s">
        <v>11775</v>
      </c>
      <c r="E971" s="178" t="s">
        <v>11774</v>
      </c>
      <c r="F971" s="278" t="s">
        <v>11626</v>
      </c>
      <c r="G971" s="69">
        <f t="shared" si="82"/>
        <v>37622</v>
      </c>
      <c r="H971" s="69">
        <f t="shared" si="83"/>
        <v>37986</v>
      </c>
      <c r="I971" s="175" t="s">
        <v>11772</v>
      </c>
      <c r="J971" s="24" t="s">
        <v>8637</v>
      </c>
      <c r="K971" s="175" t="s">
        <v>11771</v>
      </c>
      <c r="L971" s="221" t="s">
        <v>11778</v>
      </c>
      <c r="M971" s="222">
        <f>DATE(LEFT(F971,4),RIGHT(F971,2)-3,21)</f>
        <v>37885</v>
      </c>
      <c r="N971" s="222">
        <f t="shared" si="85"/>
        <v>37986</v>
      </c>
      <c r="Q971" s="182" t="s">
        <v>1005</v>
      </c>
      <c r="T971" s="6" t="s">
        <v>11304</v>
      </c>
      <c r="U971">
        <v>269.10000000000002</v>
      </c>
      <c r="V971" s="182" t="s">
        <v>8426</v>
      </c>
      <c r="X971" t="s">
        <v>11235</v>
      </c>
      <c r="Y971" t="s">
        <v>11283</v>
      </c>
    </row>
    <row r="972" spans="1:25" x14ac:dyDescent="0.25">
      <c r="A972" s="175" t="s">
        <v>11571</v>
      </c>
      <c r="B972" t="s">
        <v>11711</v>
      </c>
      <c r="C972" s="179" t="str">
        <f t="shared" si="84"/>
        <v>CM:WQXTEST27576:M200312</v>
      </c>
      <c r="D972" s="178" t="s">
        <v>11775</v>
      </c>
      <c r="E972" s="178" t="s">
        <v>11774</v>
      </c>
      <c r="F972" s="278" t="s">
        <v>11626</v>
      </c>
      <c r="G972" s="196">
        <f t="shared" si="82"/>
        <v>37622</v>
      </c>
      <c r="H972" s="196">
        <f t="shared" si="83"/>
        <v>37986</v>
      </c>
      <c r="I972" s="175" t="s">
        <v>11772</v>
      </c>
      <c r="J972" s="24" t="s">
        <v>8637</v>
      </c>
      <c r="K972" s="175" t="s">
        <v>11771</v>
      </c>
      <c r="L972" s="215" t="s">
        <v>11776</v>
      </c>
      <c r="M972" s="216">
        <f>DATE(LEFT(F972,4),RIGHT(F972,2)-F8768,21)</f>
        <v>37976</v>
      </c>
      <c r="N972" s="216">
        <f t="shared" si="85"/>
        <v>37986</v>
      </c>
      <c r="Q972" s="181" t="s">
        <v>2674</v>
      </c>
      <c r="T972" s="6" t="s">
        <v>11304</v>
      </c>
      <c r="U972">
        <v>6225</v>
      </c>
      <c r="V972" s="6" t="s">
        <v>9144</v>
      </c>
      <c r="X972" t="s">
        <v>11235</v>
      </c>
      <c r="Y972" t="s">
        <v>11283</v>
      </c>
    </row>
    <row r="973" spans="1:25" x14ac:dyDescent="0.25">
      <c r="A973" s="175" t="s">
        <v>11571</v>
      </c>
      <c r="B973" t="s">
        <v>11711</v>
      </c>
      <c r="C973" s="179" t="str">
        <f t="shared" si="84"/>
        <v>CM:WQXTEST27576:M200312</v>
      </c>
      <c r="D973" s="178" t="s">
        <v>11775</v>
      </c>
      <c r="E973" s="178" t="s">
        <v>11774</v>
      </c>
      <c r="F973" s="278" t="s">
        <v>11626</v>
      </c>
      <c r="G973" s="196">
        <f t="shared" si="82"/>
        <v>37622</v>
      </c>
      <c r="H973" s="196">
        <f t="shared" si="83"/>
        <v>37986</v>
      </c>
      <c r="I973" s="175" t="s">
        <v>11772</v>
      </c>
      <c r="J973" s="24" t="s">
        <v>8637</v>
      </c>
      <c r="K973" s="175" t="s">
        <v>11771</v>
      </c>
      <c r="L973" s="215" t="s">
        <v>11776</v>
      </c>
      <c r="M973" s="216">
        <f>DATE(LEFT(F973,4),RIGHT(F973,2)-F8769,21)</f>
        <v>37976</v>
      </c>
      <c r="N973" s="216">
        <f t="shared" si="85"/>
        <v>37986</v>
      </c>
      <c r="Q973" t="s">
        <v>10005</v>
      </c>
      <c r="T973" s="6" t="s">
        <v>11304</v>
      </c>
      <c r="U973">
        <v>9.39</v>
      </c>
      <c r="V973" s="175" t="s">
        <v>11576</v>
      </c>
      <c r="X973" t="s">
        <v>11235</v>
      </c>
      <c r="Y973" t="s">
        <v>11283</v>
      </c>
    </row>
    <row r="974" spans="1:25" x14ac:dyDescent="0.25">
      <c r="A974" s="175" t="s">
        <v>11571</v>
      </c>
      <c r="B974" t="s">
        <v>11711</v>
      </c>
      <c r="C974" s="179" t="str">
        <f t="shared" si="84"/>
        <v>CM:WQXTEST27576:M200312</v>
      </c>
      <c r="D974" s="178" t="s">
        <v>11775</v>
      </c>
      <c r="E974" s="178" t="s">
        <v>11774</v>
      </c>
      <c r="F974" s="278" t="s">
        <v>11626</v>
      </c>
      <c r="G974" s="196">
        <f t="shared" si="82"/>
        <v>37622</v>
      </c>
      <c r="H974" s="196">
        <f t="shared" si="83"/>
        <v>37986</v>
      </c>
      <c r="I974" s="175" t="s">
        <v>11772</v>
      </c>
      <c r="J974" s="24" t="s">
        <v>8637</v>
      </c>
      <c r="K974" s="175" t="s">
        <v>11771</v>
      </c>
      <c r="L974" s="215" t="s">
        <v>11776</v>
      </c>
      <c r="M974" s="216">
        <f>DATE(LEFT(F974,4),RIGHT(F974,2)-F8770,21)</f>
        <v>37976</v>
      </c>
      <c r="N974" s="216">
        <f t="shared" si="85"/>
        <v>37986</v>
      </c>
      <c r="Q974" s="182" t="s">
        <v>1005</v>
      </c>
      <c r="T974" s="6" t="s">
        <v>11304</v>
      </c>
      <c r="U974">
        <v>347.7</v>
      </c>
      <c r="V974" s="182" t="s">
        <v>8426</v>
      </c>
      <c r="X974" t="s">
        <v>11235</v>
      </c>
      <c r="Y974" t="s">
        <v>11283</v>
      </c>
    </row>
    <row r="975" spans="1:25" x14ac:dyDescent="0.25">
      <c r="A975" s="190" t="s">
        <v>11571</v>
      </c>
      <c r="B975" s="191" t="s">
        <v>11711</v>
      </c>
      <c r="C975" s="192" t="str">
        <f t="shared" si="84"/>
        <v>CM:WQXTEST27576:M200401</v>
      </c>
      <c r="D975" s="193" t="s">
        <v>11775</v>
      </c>
      <c r="E975" s="193" t="s">
        <v>11774</v>
      </c>
      <c r="F975" s="278" t="s">
        <v>11627</v>
      </c>
      <c r="G975" s="214">
        <f t="shared" si="82"/>
        <v>37987</v>
      </c>
      <c r="H975" s="69">
        <f t="shared" si="83"/>
        <v>38352</v>
      </c>
      <c r="I975" s="175" t="s">
        <v>11772</v>
      </c>
      <c r="J975" s="24" t="s">
        <v>8637</v>
      </c>
      <c r="K975" s="175" t="s">
        <v>11771</v>
      </c>
      <c r="L975" s="6" t="s">
        <v>11578</v>
      </c>
      <c r="M975" s="69">
        <f t="shared" ref="M975:M1000" si="86">DATE(LEFT(F975,4),RIGHT(F975,2),1)</f>
        <v>37987</v>
      </c>
      <c r="N975" s="69">
        <f t="shared" si="85"/>
        <v>38017</v>
      </c>
      <c r="Q975" s="181" t="s">
        <v>2674</v>
      </c>
      <c r="T975" s="6" t="s">
        <v>11304</v>
      </c>
      <c r="U975">
        <v>11440</v>
      </c>
      <c r="V975" s="6" t="s">
        <v>9144</v>
      </c>
      <c r="X975" t="s">
        <v>11235</v>
      </c>
      <c r="Y975" t="s">
        <v>11283</v>
      </c>
    </row>
    <row r="976" spans="1:25" x14ac:dyDescent="0.25">
      <c r="A976" s="175" t="s">
        <v>11571</v>
      </c>
      <c r="B976" t="s">
        <v>11711</v>
      </c>
      <c r="C976" s="179" t="str">
        <f t="shared" si="84"/>
        <v>CM:WQXTEST27576:M200401</v>
      </c>
      <c r="D976" s="178" t="s">
        <v>11775</v>
      </c>
      <c r="E976" s="178" t="s">
        <v>11774</v>
      </c>
      <c r="F976" s="278" t="s">
        <v>11627</v>
      </c>
      <c r="G976" s="196">
        <f t="shared" si="82"/>
        <v>37987</v>
      </c>
      <c r="H976" s="196">
        <f t="shared" si="83"/>
        <v>38352</v>
      </c>
      <c r="I976" s="175" t="s">
        <v>11772</v>
      </c>
      <c r="J976" s="24" t="s">
        <v>8637</v>
      </c>
      <c r="K976" s="175" t="s">
        <v>11771</v>
      </c>
      <c r="L976" s="6" t="s">
        <v>11578</v>
      </c>
      <c r="M976" s="69">
        <f t="shared" si="86"/>
        <v>37987</v>
      </c>
      <c r="N976" s="69">
        <f t="shared" si="85"/>
        <v>38017</v>
      </c>
      <c r="Q976" t="s">
        <v>10005</v>
      </c>
      <c r="T976" s="6" t="s">
        <v>11304</v>
      </c>
      <c r="U976">
        <v>1.86</v>
      </c>
      <c r="V976" s="175" t="s">
        <v>11576</v>
      </c>
      <c r="X976" t="s">
        <v>11235</v>
      </c>
      <c r="Y976" t="s">
        <v>11283</v>
      </c>
    </row>
    <row r="977" spans="1:25" x14ac:dyDescent="0.25">
      <c r="A977" s="175" t="s">
        <v>11571</v>
      </c>
      <c r="B977" t="s">
        <v>11711</v>
      </c>
      <c r="C977" s="179" t="str">
        <f t="shared" si="84"/>
        <v>CM:WQXTEST27576:M200401</v>
      </c>
      <c r="D977" s="178" t="s">
        <v>11775</v>
      </c>
      <c r="E977" s="178" t="s">
        <v>11774</v>
      </c>
      <c r="F977" s="278" t="s">
        <v>11627</v>
      </c>
      <c r="G977" s="196">
        <f t="shared" si="82"/>
        <v>37987</v>
      </c>
      <c r="H977" s="196">
        <f t="shared" si="83"/>
        <v>38352</v>
      </c>
      <c r="I977" s="175" t="s">
        <v>11772</v>
      </c>
      <c r="J977" s="24" t="s">
        <v>8637</v>
      </c>
      <c r="K977" s="175" t="s">
        <v>11771</v>
      </c>
      <c r="L977" s="6" t="s">
        <v>11578</v>
      </c>
      <c r="M977" s="69">
        <f t="shared" si="86"/>
        <v>37987</v>
      </c>
      <c r="N977" s="69">
        <f t="shared" si="85"/>
        <v>38017</v>
      </c>
      <c r="Q977" s="182" t="s">
        <v>1005</v>
      </c>
      <c r="T977" s="6" t="s">
        <v>11304</v>
      </c>
      <c r="U977">
        <v>347.9</v>
      </c>
      <c r="V977" s="182" t="s">
        <v>8426</v>
      </c>
      <c r="X977" t="s">
        <v>11235</v>
      </c>
      <c r="Y977" t="s">
        <v>11283</v>
      </c>
    </row>
    <row r="978" spans="1:25" x14ac:dyDescent="0.25">
      <c r="A978" s="175" t="s">
        <v>11571</v>
      </c>
      <c r="B978" t="s">
        <v>11711</v>
      </c>
      <c r="C978" s="179" t="str">
        <f t="shared" si="84"/>
        <v>CM:WQXTEST27576:M200402</v>
      </c>
      <c r="D978" s="178" t="s">
        <v>11775</v>
      </c>
      <c r="E978" s="178" t="s">
        <v>11774</v>
      </c>
      <c r="F978" s="278" t="s">
        <v>11628</v>
      </c>
      <c r="G978" s="196">
        <f t="shared" ref="G978:G1041" si="87">DATE(LEFT(F978,4),1,1)</f>
        <v>37987</v>
      </c>
      <c r="H978" s="196">
        <f t="shared" ref="H978:H1041" si="88">DATE(LEFT(F978,4),12+1,0)</f>
        <v>38352</v>
      </c>
      <c r="I978" s="175" t="s">
        <v>11772</v>
      </c>
      <c r="J978" s="24" t="s">
        <v>8637</v>
      </c>
      <c r="K978" s="175" t="s">
        <v>11771</v>
      </c>
      <c r="L978" s="6" t="s">
        <v>11578</v>
      </c>
      <c r="M978" s="69">
        <f t="shared" si="86"/>
        <v>38018</v>
      </c>
      <c r="N978" s="69">
        <f t="shared" si="85"/>
        <v>38046</v>
      </c>
      <c r="Q978" s="181" t="s">
        <v>2674</v>
      </c>
      <c r="T978" s="6" t="s">
        <v>11304</v>
      </c>
      <c r="U978">
        <v>24510</v>
      </c>
      <c r="V978" s="6" t="s">
        <v>9144</v>
      </c>
      <c r="X978" t="s">
        <v>11235</v>
      </c>
      <c r="Y978" t="s">
        <v>11283</v>
      </c>
    </row>
    <row r="979" spans="1:25" x14ac:dyDescent="0.25">
      <c r="A979" s="175" t="s">
        <v>11571</v>
      </c>
      <c r="B979" t="s">
        <v>11711</v>
      </c>
      <c r="C979" s="179" t="str">
        <f t="shared" si="84"/>
        <v>CM:WQXTEST27576:M200402</v>
      </c>
      <c r="D979" s="178" t="s">
        <v>11775</v>
      </c>
      <c r="E979" s="178" t="s">
        <v>11774</v>
      </c>
      <c r="F979" s="278" t="s">
        <v>11628</v>
      </c>
      <c r="G979" s="196">
        <f t="shared" si="87"/>
        <v>37987</v>
      </c>
      <c r="H979" s="196">
        <f t="shared" si="88"/>
        <v>38352</v>
      </c>
      <c r="I979" s="175" t="s">
        <v>11772</v>
      </c>
      <c r="J979" s="24" t="s">
        <v>8637</v>
      </c>
      <c r="K979" s="175" t="s">
        <v>11771</v>
      </c>
      <c r="L979" s="6" t="s">
        <v>11578</v>
      </c>
      <c r="M979" s="69">
        <f t="shared" si="86"/>
        <v>38018</v>
      </c>
      <c r="N979" s="69">
        <f t="shared" si="85"/>
        <v>38046</v>
      </c>
      <c r="Q979" t="s">
        <v>10005</v>
      </c>
      <c r="T979" s="6" t="s">
        <v>11304</v>
      </c>
      <c r="U979">
        <v>2.81</v>
      </c>
      <c r="V979" s="175" t="s">
        <v>11576</v>
      </c>
      <c r="X979" t="s">
        <v>11235</v>
      </c>
      <c r="Y979" t="s">
        <v>11283</v>
      </c>
    </row>
    <row r="980" spans="1:25" x14ac:dyDescent="0.25">
      <c r="A980" s="175" t="s">
        <v>11571</v>
      </c>
      <c r="B980" t="s">
        <v>11711</v>
      </c>
      <c r="C980" s="179" t="str">
        <f t="shared" si="84"/>
        <v>CM:WQXTEST27576:M200402</v>
      </c>
      <c r="D980" s="178" t="s">
        <v>11775</v>
      </c>
      <c r="E980" s="178" t="s">
        <v>11774</v>
      </c>
      <c r="F980" s="278" t="s">
        <v>11628</v>
      </c>
      <c r="G980" s="196">
        <f t="shared" si="87"/>
        <v>37987</v>
      </c>
      <c r="H980" s="196">
        <f t="shared" si="88"/>
        <v>38352</v>
      </c>
      <c r="I980" s="175" t="s">
        <v>11772</v>
      </c>
      <c r="J980" s="24" t="s">
        <v>8637</v>
      </c>
      <c r="K980" s="175" t="s">
        <v>11771</v>
      </c>
      <c r="L980" s="6" t="s">
        <v>11578</v>
      </c>
      <c r="M980" s="69">
        <f t="shared" si="86"/>
        <v>38018</v>
      </c>
      <c r="N980" s="69">
        <f t="shared" si="85"/>
        <v>38046</v>
      </c>
      <c r="Q980" s="182" t="s">
        <v>1005</v>
      </c>
      <c r="T980" s="6" t="s">
        <v>11304</v>
      </c>
      <c r="U980">
        <v>326</v>
      </c>
      <c r="V980" s="182" t="s">
        <v>8426</v>
      </c>
      <c r="X980" t="s">
        <v>11235</v>
      </c>
      <c r="Y980" t="s">
        <v>11283</v>
      </c>
    </row>
    <row r="981" spans="1:25" x14ac:dyDescent="0.25">
      <c r="A981" s="175" t="s">
        <v>11571</v>
      </c>
      <c r="B981" t="s">
        <v>11711</v>
      </c>
      <c r="C981" s="179" t="str">
        <f t="shared" si="84"/>
        <v>CM:WQXTEST27576:M200403</v>
      </c>
      <c r="D981" s="178" t="s">
        <v>11775</v>
      </c>
      <c r="E981" s="178" t="s">
        <v>11774</v>
      </c>
      <c r="F981" s="278" t="s">
        <v>11629</v>
      </c>
      <c r="G981" s="196">
        <f t="shared" si="87"/>
        <v>37987</v>
      </c>
      <c r="H981" s="196">
        <f t="shared" si="88"/>
        <v>38352</v>
      </c>
      <c r="I981" s="175" t="s">
        <v>11772</v>
      </c>
      <c r="J981" s="24" t="s">
        <v>8637</v>
      </c>
      <c r="K981" s="175" t="s">
        <v>11771</v>
      </c>
      <c r="L981" s="6" t="s">
        <v>11578</v>
      </c>
      <c r="M981" s="69">
        <f t="shared" si="86"/>
        <v>38047</v>
      </c>
      <c r="N981" s="69">
        <f t="shared" si="85"/>
        <v>38077</v>
      </c>
      <c r="Q981" s="181" t="s">
        <v>2674</v>
      </c>
      <c r="T981" s="6" t="s">
        <v>11304</v>
      </c>
      <c r="U981">
        <v>20480</v>
      </c>
      <c r="V981" s="6" t="s">
        <v>9144</v>
      </c>
      <c r="X981" t="s">
        <v>11235</v>
      </c>
      <c r="Y981" t="s">
        <v>11283</v>
      </c>
    </row>
    <row r="982" spans="1:25" x14ac:dyDescent="0.25">
      <c r="A982" s="175" t="s">
        <v>11571</v>
      </c>
      <c r="B982" t="s">
        <v>11711</v>
      </c>
      <c r="C982" s="179" t="str">
        <f t="shared" si="84"/>
        <v>CM:WQXTEST27576:M200403</v>
      </c>
      <c r="D982" s="178" t="s">
        <v>11775</v>
      </c>
      <c r="E982" s="178" t="s">
        <v>11774</v>
      </c>
      <c r="F982" s="278" t="s">
        <v>11629</v>
      </c>
      <c r="G982" s="196">
        <f t="shared" si="87"/>
        <v>37987</v>
      </c>
      <c r="H982" s="196">
        <f t="shared" si="88"/>
        <v>38352</v>
      </c>
      <c r="I982" s="175" t="s">
        <v>11772</v>
      </c>
      <c r="J982" s="24" t="s">
        <v>8637</v>
      </c>
      <c r="K982" s="175" t="s">
        <v>11771</v>
      </c>
      <c r="L982" s="6" t="s">
        <v>11578</v>
      </c>
      <c r="M982" s="69">
        <f t="shared" si="86"/>
        <v>38047</v>
      </c>
      <c r="N982" s="69">
        <f t="shared" si="85"/>
        <v>38077</v>
      </c>
      <c r="Q982" t="s">
        <v>10005</v>
      </c>
      <c r="T982" s="6" t="s">
        <v>11304</v>
      </c>
      <c r="U982">
        <v>9</v>
      </c>
      <c r="V982" s="175" t="s">
        <v>11576</v>
      </c>
      <c r="X982" t="s">
        <v>11235</v>
      </c>
      <c r="Y982" t="s">
        <v>11283</v>
      </c>
    </row>
    <row r="983" spans="1:25" x14ac:dyDescent="0.25">
      <c r="A983" s="175" t="s">
        <v>11571</v>
      </c>
      <c r="B983" t="s">
        <v>11711</v>
      </c>
      <c r="C983" s="179" t="str">
        <f t="shared" si="84"/>
        <v>CM:WQXTEST27576:M200403</v>
      </c>
      <c r="D983" s="178" t="s">
        <v>11775</v>
      </c>
      <c r="E983" s="178" t="s">
        <v>11774</v>
      </c>
      <c r="F983" s="278" t="s">
        <v>11629</v>
      </c>
      <c r="G983" s="196">
        <f t="shared" si="87"/>
        <v>37987</v>
      </c>
      <c r="H983" s="196">
        <f t="shared" si="88"/>
        <v>38352</v>
      </c>
      <c r="I983" s="175" t="s">
        <v>11772</v>
      </c>
      <c r="J983" s="24" t="s">
        <v>8637</v>
      </c>
      <c r="K983" s="175" t="s">
        <v>11771</v>
      </c>
      <c r="L983" s="6" t="s">
        <v>11578</v>
      </c>
      <c r="M983" s="69">
        <f t="shared" si="86"/>
        <v>38047</v>
      </c>
      <c r="N983" s="69">
        <f t="shared" si="85"/>
        <v>38077</v>
      </c>
      <c r="Q983" s="182" t="s">
        <v>1005</v>
      </c>
      <c r="T983" s="6" t="s">
        <v>11304</v>
      </c>
      <c r="U983">
        <v>254.5</v>
      </c>
      <c r="V983" s="182" t="s">
        <v>8426</v>
      </c>
      <c r="X983" t="s">
        <v>11235</v>
      </c>
      <c r="Y983" t="s">
        <v>11283</v>
      </c>
    </row>
    <row r="984" spans="1:25" x14ac:dyDescent="0.25">
      <c r="A984" s="175" t="s">
        <v>11571</v>
      </c>
      <c r="B984" t="s">
        <v>11711</v>
      </c>
      <c r="C984" s="179" t="str">
        <f t="shared" si="84"/>
        <v>CM:WQXTEST27576:M200404</v>
      </c>
      <c r="D984" s="178" t="s">
        <v>11775</v>
      </c>
      <c r="E984" s="178" t="s">
        <v>11774</v>
      </c>
      <c r="F984" s="278" t="s">
        <v>11630</v>
      </c>
      <c r="G984" s="196">
        <f t="shared" si="87"/>
        <v>37987</v>
      </c>
      <c r="H984" s="196">
        <f t="shared" si="88"/>
        <v>38352</v>
      </c>
      <c r="I984" s="175" t="s">
        <v>11772</v>
      </c>
      <c r="J984" s="24" t="s">
        <v>8637</v>
      </c>
      <c r="K984" s="175" t="s">
        <v>11771</v>
      </c>
      <c r="L984" s="6" t="s">
        <v>11578</v>
      </c>
      <c r="M984" s="69">
        <f t="shared" si="86"/>
        <v>38078</v>
      </c>
      <c r="N984" s="69">
        <f t="shared" si="85"/>
        <v>38107</v>
      </c>
      <c r="Q984" s="181" t="s">
        <v>2674</v>
      </c>
      <c r="T984" s="6" t="s">
        <v>11304</v>
      </c>
      <c r="U984">
        <v>31840</v>
      </c>
      <c r="V984" s="6" t="s">
        <v>9144</v>
      </c>
      <c r="X984" t="s">
        <v>11235</v>
      </c>
      <c r="Y984" t="s">
        <v>11283</v>
      </c>
    </row>
    <row r="985" spans="1:25" x14ac:dyDescent="0.25">
      <c r="A985" s="175" t="s">
        <v>11571</v>
      </c>
      <c r="B985" t="s">
        <v>11711</v>
      </c>
      <c r="C985" s="179" t="str">
        <f t="shared" si="84"/>
        <v>CM:WQXTEST27576:M200404</v>
      </c>
      <c r="D985" s="178" t="s">
        <v>11775</v>
      </c>
      <c r="E985" s="178" t="s">
        <v>11774</v>
      </c>
      <c r="F985" s="278" t="s">
        <v>11630</v>
      </c>
      <c r="G985" s="196">
        <f t="shared" si="87"/>
        <v>37987</v>
      </c>
      <c r="H985" s="196">
        <f t="shared" si="88"/>
        <v>38352</v>
      </c>
      <c r="I985" s="175" t="s">
        <v>11772</v>
      </c>
      <c r="J985" s="24" t="s">
        <v>8637</v>
      </c>
      <c r="K985" s="175" t="s">
        <v>11771</v>
      </c>
      <c r="L985" s="6" t="s">
        <v>11578</v>
      </c>
      <c r="M985" s="69">
        <f t="shared" si="86"/>
        <v>38078</v>
      </c>
      <c r="N985" s="69">
        <f t="shared" si="85"/>
        <v>38107</v>
      </c>
      <c r="Q985" t="s">
        <v>10005</v>
      </c>
      <c r="T985" s="6" t="s">
        <v>11304</v>
      </c>
      <c r="U985">
        <v>13.15</v>
      </c>
      <c r="V985" s="175" t="s">
        <v>11576</v>
      </c>
      <c r="X985" t="s">
        <v>11235</v>
      </c>
      <c r="Y985" t="s">
        <v>11283</v>
      </c>
    </row>
    <row r="986" spans="1:25" x14ac:dyDescent="0.25">
      <c r="A986" s="175" t="s">
        <v>11571</v>
      </c>
      <c r="B986" t="s">
        <v>11711</v>
      </c>
      <c r="C986" s="179" t="str">
        <f t="shared" si="84"/>
        <v>CM:WQXTEST27576:M200404</v>
      </c>
      <c r="D986" s="178" t="s">
        <v>11775</v>
      </c>
      <c r="E986" s="178" t="s">
        <v>11774</v>
      </c>
      <c r="F986" s="278" t="s">
        <v>11630</v>
      </c>
      <c r="G986" s="196">
        <f t="shared" si="87"/>
        <v>37987</v>
      </c>
      <c r="H986" s="196">
        <f t="shared" si="88"/>
        <v>38352</v>
      </c>
      <c r="I986" s="175" t="s">
        <v>11772</v>
      </c>
      <c r="J986" s="24" t="s">
        <v>8637</v>
      </c>
      <c r="K986" s="175" t="s">
        <v>11771</v>
      </c>
      <c r="L986" s="6" t="s">
        <v>11578</v>
      </c>
      <c r="M986" s="69">
        <f t="shared" si="86"/>
        <v>38078</v>
      </c>
      <c r="N986" s="69">
        <f t="shared" si="85"/>
        <v>38107</v>
      </c>
      <c r="Q986" s="182" t="s">
        <v>1005</v>
      </c>
      <c r="T986" s="6" t="s">
        <v>11304</v>
      </c>
      <c r="U986">
        <v>228</v>
      </c>
      <c r="V986" s="182" t="s">
        <v>8426</v>
      </c>
      <c r="X986" t="s">
        <v>11235</v>
      </c>
      <c r="Y986" t="s">
        <v>11283</v>
      </c>
    </row>
    <row r="987" spans="1:25" x14ac:dyDescent="0.25">
      <c r="A987" s="175" t="s">
        <v>11571</v>
      </c>
      <c r="B987" t="s">
        <v>11711</v>
      </c>
      <c r="C987" s="179" t="str">
        <f t="shared" si="84"/>
        <v>CM:WQXTEST27576:M200405</v>
      </c>
      <c r="D987" s="178" t="s">
        <v>11775</v>
      </c>
      <c r="E987" s="178" t="s">
        <v>11774</v>
      </c>
      <c r="F987" s="278" t="s">
        <v>11631</v>
      </c>
      <c r="G987" s="196">
        <f t="shared" si="87"/>
        <v>37987</v>
      </c>
      <c r="H987" s="196">
        <f t="shared" si="88"/>
        <v>38352</v>
      </c>
      <c r="I987" s="175" t="s">
        <v>11772</v>
      </c>
      <c r="J987" s="24" t="s">
        <v>8637</v>
      </c>
      <c r="K987" s="175" t="s">
        <v>11771</v>
      </c>
      <c r="L987" s="6" t="s">
        <v>11578</v>
      </c>
      <c r="M987" s="69">
        <f t="shared" si="86"/>
        <v>38108</v>
      </c>
      <c r="N987" s="69">
        <f t="shared" si="85"/>
        <v>38138</v>
      </c>
      <c r="Q987" s="181" t="s">
        <v>2674</v>
      </c>
      <c r="T987" s="6" t="s">
        <v>11304</v>
      </c>
      <c r="U987">
        <v>15960</v>
      </c>
      <c r="V987" s="6" t="s">
        <v>9144</v>
      </c>
      <c r="X987" t="s">
        <v>11235</v>
      </c>
      <c r="Y987" t="s">
        <v>11283</v>
      </c>
    </row>
    <row r="988" spans="1:25" x14ac:dyDescent="0.25">
      <c r="A988" s="175" t="s">
        <v>11571</v>
      </c>
      <c r="B988" t="s">
        <v>11711</v>
      </c>
      <c r="C988" s="179" t="str">
        <f t="shared" si="84"/>
        <v>CM:WQXTEST27576:M200405</v>
      </c>
      <c r="D988" s="178" t="s">
        <v>11775</v>
      </c>
      <c r="E988" s="178" t="s">
        <v>11774</v>
      </c>
      <c r="F988" s="278" t="s">
        <v>11631</v>
      </c>
      <c r="G988" s="196">
        <f t="shared" si="87"/>
        <v>37987</v>
      </c>
      <c r="H988" s="196">
        <f t="shared" si="88"/>
        <v>38352</v>
      </c>
      <c r="I988" s="175" t="s">
        <v>11772</v>
      </c>
      <c r="J988" s="24" t="s">
        <v>8637</v>
      </c>
      <c r="K988" s="175" t="s">
        <v>11771</v>
      </c>
      <c r="L988" s="6" t="s">
        <v>11578</v>
      </c>
      <c r="M988" s="69">
        <f t="shared" si="86"/>
        <v>38108</v>
      </c>
      <c r="N988" s="69">
        <f t="shared" si="85"/>
        <v>38138</v>
      </c>
      <c r="Q988" t="s">
        <v>10005</v>
      </c>
      <c r="T988" s="6" t="s">
        <v>11304</v>
      </c>
      <c r="U988">
        <v>22.34</v>
      </c>
      <c r="V988" s="175" t="s">
        <v>11576</v>
      </c>
      <c r="X988" t="s">
        <v>11235</v>
      </c>
      <c r="Y988" t="s">
        <v>11283</v>
      </c>
    </row>
    <row r="989" spans="1:25" x14ac:dyDescent="0.25">
      <c r="A989" s="175" t="s">
        <v>11571</v>
      </c>
      <c r="B989" t="s">
        <v>11711</v>
      </c>
      <c r="C989" s="179" t="str">
        <f t="shared" si="84"/>
        <v>CM:WQXTEST27576:M200405</v>
      </c>
      <c r="D989" s="178" t="s">
        <v>11775</v>
      </c>
      <c r="E989" s="178" t="s">
        <v>11774</v>
      </c>
      <c r="F989" s="278" t="s">
        <v>11631</v>
      </c>
      <c r="G989" s="196">
        <f t="shared" si="87"/>
        <v>37987</v>
      </c>
      <c r="H989" s="196">
        <f t="shared" si="88"/>
        <v>38352</v>
      </c>
      <c r="I989" s="175" t="s">
        <v>11772</v>
      </c>
      <c r="J989" s="24" t="s">
        <v>8637</v>
      </c>
      <c r="K989" s="175" t="s">
        <v>11771</v>
      </c>
      <c r="L989" s="6" t="s">
        <v>11578</v>
      </c>
      <c r="M989" s="69">
        <f t="shared" si="86"/>
        <v>38108</v>
      </c>
      <c r="N989" s="69">
        <f t="shared" si="85"/>
        <v>38138</v>
      </c>
      <c r="Q989" s="182" t="s">
        <v>1005</v>
      </c>
      <c r="T989" s="6" t="s">
        <v>11304</v>
      </c>
      <c r="U989">
        <v>256.5</v>
      </c>
      <c r="V989" s="182" t="s">
        <v>8426</v>
      </c>
      <c r="X989" t="s">
        <v>11235</v>
      </c>
      <c r="Y989" t="s">
        <v>11283</v>
      </c>
    </row>
    <row r="990" spans="1:25" x14ac:dyDescent="0.25">
      <c r="A990" s="175" t="s">
        <v>11571</v>
      </c>
      <c r="B990" t="s">
        <v>11711</v>
      </c>
      <c r="C990" s="179" t="str">
        <f t="shared" si="84"/>
        <v>CM:WQXTEST27576:M200406</v>
      </c>
      <c r="D990" s="178" t="s">
        <v>11775</v>
      </c>
      <c r="E990" s="178" t="s">
        <v>11774</v>
      </c>
      <c r="F990" s="278" t="s">
        <v>11632</v>
      </c>
      <c r="G990" s="196">
        <f t="shared" si="87"/>
        <v>37987</v>
      </c>
      <c r="H990" s="196">
        <f t="shared" si="88"/>
        <v>38352</v>
      </c>
      <c r="I990" s="175" t="s">
        <v>11772</v>
      </c>
      <c r="J990" s="24" t="s">
        <v>8637</v>
      </c>
      <c r="K990" s="175" t="s">
        <v>11771</v>
      </c>
      <c r="L990" s="6" t="s">
        <v>11578</v>
      </c>
      <c r="M990" s="69">
        <f t="shared" si="86"/>
        <v>38139</v>
      </c>
      <c r="N990" s="69">
        <f t="shared" si="85"/>
        <v>38168</v>
      </c>
      <c r="Q990" s="181" t="s">
        <v>2674</v>
      </c>
      <c r="T990" s="6" t="s">
        <v>11304</v>
      </c>
      <c r="U990">
        <v>11530</v>
      </c>
      <c r="V990" s="6" t="s">
        <v>9144</v>
      </c>
      <c r="X990" t="s">
        <v>11235</v>
      </c>
      <c r="Y990" t="s">
        <v>11283</v>
      </c>
    </row>
    <row r="991" spans="1:25" x14ac:dyDescent="0.25">
      <c r="A991" s="175" t="s">
        <v>11571</v>
      </c>
      <c r="B991" t="s">
        <v>11711</v>
      </c>
      <c r="C991" s="179" t="str">
        <f t="shared" si="84"/>
        <v>CM:WQXTEST27576:M200406</v>
      </c>
      <c r="D991" s="178" t="s">
        <v>11775</v>
      </c>
      <c r="E991" s="178" t="s">
        <v>11774</v>
      </c>
      <c r="F991" s="278" t="s">
        <v>11632</v>
      </c>
      <c r="G991" s="196">
        <f t="shared" si="87"/>
        <v>37987</v>
      </c>
      <c r="H991" s="196">
        <f t="shared" si="88"/>
        <v>38352</v>
      </c>
      <c r="I991" s="175" t="s">
        <v>11772</v>
      </c>
      <c r="J991" s="24" t="s">
        <v>8637</v>
      </c>
      <c r="K991" s="175" t="s">
        <v>11771</v>
      </c>
      <c r="L991" s="6" t="s">
        <v>11578</v>
      </c>
      <c r="M991" s="69">
        <f t="shared" si="86"/>
        <v>38139</v>
      </c>
      <c r="N991" s="69">
        <f t="shared" si="85"/>
        <v>38168</v>
      </c>
      <c r="Q991" t="s">
        <v>10005</v>
      </c>
      <c r="T991" s="6" t="s">
        <v>11304</v>
      </c>
      <c r="U991">
        <v>23.85</v>
      </c>
      <c r="V991" s="175" t="s">
        <v>11576</v>
      </c>
      <c r="X991" t="s">
        <v>11235</v>
      </c>
      <c r="Y991" t="s">
        <v>11283</v>
      </c>
    </row>
    <row r="992" spans="1:25" x14ac:dyDescent="0.25">
      <c r="A992" s="175" t="s">
        <v>11571</v>
      </c>
      <c r="B992" t="s">
        <v>11711</v>
      </c>
      <c r="C992" s="179" t="str">
        <f t="shared" ref="C992:C1055" si="89">"CM:"&amp;B992&amp;":M"&amp;LEFT(F992,4)&amp;RIGHT(F992,2)</f>
        <v>CM:WQXTEST27576:M200406</v>
      </c>
      <c r="D992" s="178" t="s">
        <v>11775</v>
      </c>
      <c r="E992" s="178" t="s">
        <v>11774</v>
      </c>
      <c r="F992" s="278" t="s">
        <v>11632</v>
      </c>
      <c r="G992" s="196">
        <f t="shared" si="87"/>
        <v>37987</v>
      </c>
      <c r="H992" s="196">
        <f t="shared" si="88"/>
        <v>38352</v>
      </c>
      <c r="I992" s="175" t="s">
        <v>11772</v>
      </c>
      <c r="J992" s="24" t="s">
        <v>8637</v>
      </c>
      <c r="K992" s="175" t="s">
        <v>11771</v>
      </c>
      <c r="L992" s="6" t="s">
        <v>11578</v>
      </c>
      <c r="M992" s="69">
        <f t="shared" si="86"/>
        <v>38139</v>
      </c>
      <c r="N992" s="69">
        <f t="shared" ref="N992:N1183" si="90">DATE(LEFT(F992,4),1+RIGHT(F992,2),0)</f>
        <v>38168</v>
      </c>
      <c r="Q992" s="182" t="s">
        <v>1005</v>
      </c>
      <c r="T992" s="6" t="s">
        <v>11304</v>
      </c>
      <c r="U992">
        <v>310.60000000000002</v>
      </c>
      <c r="V992" s="182" t="s">
        <v>8426</v>
      </c>
      <c r="X992" t="s">
        <v>11235</v>
      </c>
      <c r="Y992" t="s">
        <v>11283</v>
      </c>
    </row>
    <row r="993" spans="1:25" x14ac:dyDescent="0.25">
      <c r="A993" s="175" t="s">
        <v>11571</v>
      </c>
      <c r="B993" t="s">
        <v>11711</v>
      </c>
      <c r="C993" s="179" t="str">
        <f t="shared" si="89"/>
        <v>CM:WQXTEST27576:M200407</v>
      </c>
      <c r="D993" s="178" t="s">
        <v>11775</v>
      </c>
      <c r="E993" s="178" t="s">
        <v>11774</v>
      </c>
      <c r="F993" s="278" t="s">
        <v>11633</v>
      </c>
      <c r="G993" s="196">
        <f t="shared" si="87"/>
        <v>37987</v>
      </c>
      <c r="H993" s="196">
        <f t="shared" si="88"/>
        <v>38352</v>
      </c>
      <c r="I993" s="175" t="s">
        <v>11772</v>
      </c>
      <c r="J993" s="24" t="s">
        <v>8637</v>
      </c>
      <c r="K993" s="175" t="s">
        <v>11771</v>
      </c>
      <c r="L993" s="6" t="s">
        <v>11578</v>
      </c>
      <c r="M993" s="69">
        <f t="shared" si="86"/>
        <v>38169</v>
      </c>
      <c r="N993" s="69">
        <f t="shared" si="90"/>
        <v>38199</v>
      </c>
      <c r="Q993" s="181" t="s">
        <v>2674</v>
      </c>
      <c r="T993" s="6" t="s">
        <v>11304</v>
      </c>
      <c r="U993">
        <v>4833</v>
      </c>
      <c r="V993" s="6" t="s">
        <v>9144</v>
      </c>
      <c r="X993" t="s">
        <v>11235</v>
      </c>
      <c r="Y993" t="s">
        <v>11283</v>
      </c>
    </row>
    <row r="994" spans="1:25" x14ac:dyDescent="0.25">
      <c r="A994" s="175" t="s">
        <v>11571</v>
      </c>
      <c r="B994" t="s">
        <v>11711</v>
      </c>
      <c r="C994" s="179" t="str">
        <f t="shared" si="89"/>
        <v>CM:WQXTEST27576:M200408</v>
      </c>
      <c r="D994" s="178" t="s">
        <v>11775</v>
      </c>
      <c r="E994" s="178" t="s">
        <v>11774</v>
      </c>
      <c r="F994" s="278" t="s">
        <v>11634</v>
      </c>
      <c r="G994" s="196">
        <f t="shared" si="87"/>
        <v>37987</v>
      </c>
      <c r="H994" s="196">
        <f t="shared" si="88"/>
        <v>38352</v>
      </c>
      <c r="I994" s="175" t="s">
        <v>11772</v>
      </c>
      <c r="J994" s="24" t="s">
        <v>8637</v>
      </c>
      <c r="K994" s="175" t="s">
        <v>11771</v>
      </c>
      <c r="L994" s="6" t="s">
        <v>11578</v>
      </c>
      <c r="M994" s="69">
        <f t="shared" si="86"/>
        <v>38200</v>
      </c>
      <c r="N994" s="69">
        <f t="shared" si="90"/>
        <v>38230</v>
      </c>
      <c r="Q994" s="181" t="s">
        <v>2674</v>
      </c>
      <c r="T994" s="6" t="s">
        <v>11304</v>
      </c>
      <c r="U994">
        <v>4414</v>
      </c>
      <c r="V994" s="6" t="s">
        <v>9144</v>
      </c>
      <c r="X994" t="s">
        <v>11235</v>
      </c>
      <c r="Y994" t="s">
        <v>11283</v>
      </c>
    </row>
    <row r="995" spans="1:25" x14ac:dyDescent="0.25">
      <c r="A995" s="175" t="s">
        <v>11571</v>
      </c>
      <c r="B995" t="s">
        <v>11711</v>
      </c>
      <c r="C995" s="179" t="str">
        <f t="shared" si="89"/>
        <v>CM:WQXTEST27576:M200409</v>
      </c>
      <c r="D995" s="178" t="s">
        <v>11775</v>
      </c>
      <c r="E995" s="178" t="s">
        <v>11774</v>
      </c>
      <c r="F995" s="278" t="s">
        <v>11635</v>
      </c>
      <c r="G995" s="196">
        <f t="shared" si="87"/>
        <v>37987</v>
      </c>
      <c r="H995" s="196">
        <f t="shared" si="88"/>
        <v>38352</v>
      </c>
      <c r="I995" s="175" t="s">
        <v>11772</v>
      </c>
      <c r="J995" s="24" t="s">
        <v>8637</v>
      </c>
      <c r="K995" s="175" t="s">
        <v>11771</v>
      </c>
      <c r="L995" s="6" t="s">
        <v>11578</v>
      </c>
      <c r="M995" s="69">
        <f t="shared" si="86"/>
        <v>38231</v>
      </c>
      <c r="N995" s="69">
        <f t="shared" si="90"/>
        <v>38260</v>
      </c>
      <c r="Q995" s="181" t="s">
        <v>2674</v>
      </c>
      <c r="T995" s="6" t="s">
        <v>11304</v>
      </c>
      <c r="U995">
        <v>20000</v>
      </c>
      <c r="V995" s="6" t="s">
        <v>9144</v>
      </c>
      <c r="X995" t="s">
        <v>11235</v>
      </c>
      <c r="Y995" t="s">
        <v>11283</v>
      </c>
    </row>
    <row r="996" spans="1:25" x14ac:dyDescent="0.25">
      <c r="A996" s="175" t="s">
        <v>11571</v>
      </c>
      <c r="B996" t="s">
        <v>11711</v>
      </c>
      <c r="C996" s="179" t="str">
        <f t="shared" si="89"/>
        <v>CM:WQXTEST27576:M200410</v>
      </c>
      <c r="D996" s="178" t="s">
        <v>11775</v>
      </c>
      <c r="E996" s="178" t="s">
        <v>11774</v>
      </c>
      <c r="F996" s="278" t="s">
        <v>11636</v>
      </c>
      <c r="G996" s="196">
        <f t="shared" si="87"/>
        <v>37987</v>
      </c>
      <c r="H996" s="196">
        <f t="shared" si="88"/>
        <v>38352</v>
      </c>
      <c r="I996" s="175" t="s">
        <v>11772</v>
      </c>
      <c r="J996" s="24" t="s">
        <v>8637</v>
      </c>
      <c r="K996" s="175" t="s">
        <v>11771</v>
      </c>
      <c r="L996" s="6" t="s">
        <v>11578</v>
      </c>
      <c r="M996" s="69">
        <f t="shared" si="86"/>
        <v>38261</v>
      </c>
      <c r="N996" s="69">
        <f t="shared" si="90"/>
        <v>38291</v>
      </c>
      <c r="Q996" s="181" t="s">
        <v>2674</v>
      </c>
      <c r="T996" s="6" t="s">
        <v>11304</v>
      </c>
      <c r="U996">
        <v>10400</v>
      </c>
      <c r="V996" s="6" t="s">
        <v>9144</v>
      </c>
      <c r="X996" t="s">
        <v>11235</v>
      </c>
      <c r="Y996" t="s">
        <v>11283</v>
      </c>
    </row>
    <row r="997" spans="1:25" x14ac:dyDescent="0.25">
      <c r="A997" s="175" t="s">
        <v>11571</v>
      </c>
      <c r="B997" t="s">
        <v>11711</v>
      </c>
      <c r="C997" s="179" t="str">
        <f t="shared" si="89"/>
        <v>CM:WQXTEST27576:M200411</v>
      </c>
      <c r="D997" s="178" t="s">
        <v>11775</v>
      </c>
      <c r="E997" s="178" t="s">
        <v>11774</v>
      </c>
      <c r="F997" s="278" t="s">
        <v>11637</v>
      </c>
      <c r="G997" s="196">
        <f t="shared" si="87"/>
        <v>37987</v>
      </c>
      <c r="H997" s="196">
        <f t="shared" si="88"/>
        <v>38352</v>
      </c>
      <c r="I997" s="175" t="s">
        <v>11772</v>
      </c>
      <c r="J997" s="24" t="s">
        <v>8637</v>
      </c>
      <c r="K997" s="175" t="s">
        <v>11771</v>
      </c>
      <c r="L997" s="6" t="s">
        <v>11578</v>
      </c>
      <c r="M997" s="69">
        <f t="shared" si="86"/>
        <v>38292</v>
      </c>
      <c r="N997" s="69">
        <f t="shared" si="90"/>
        <v>38321</v>
      </c>
      <c r="Q997" s="181" t="s">
        <v>2674</v>
      </c>
      <c r="T997" s="6" t="s">
        <v>11304</v>
      </c>
      <c r="U997">
        <v>11340</v>
      </c>
      <c r="V997" s="6" t="s">
        <v>9144</v>
      </c>
      <c r="X997" t="s">
        <v>11235</v>
      </c>
      <c r="Y997" t="s">
        <v>11283</v>
      </c>
    </row>
    <row r="998" spans="1:25" x14ac:dyDescent="0.25">
      <c r="A998" s="175" t="s">
        <v>11571</v>
      </c>
      <c r="B998" t="s">
        <v>11711</v>
      </c>
      <c r="C998" s="179" t="str">
        <f t="shared" si="89"/>
        <v>CM:WQXTEST27576:M200411</v>
      </c>
      <c r="D998" s="178" t="s">
        <v>11775</v>
      </c>
      <c r="E998" s="178" t="s">
        <v>11774</v>
      </c>
      <c r="F998" s="278" t="s">
        <v>11637</v>
      </c>
      <c r="G998" s="196">
        <f t="shared" si="87"/>
        <v>37987</v>
      </c>
      <c r="H998" s="196">
        <f t="shared" si="88"/>
        <v>38352</v>
      </c>
      <c r="I998" s="175" t="s">
        <v>11772</v>
      </c>
      <c r="J998" s="24" t="s">
        <v>8637</v>
      </c>
      <c r="K998" s="175" t="s">
        <v>11771</v>
      </c>
      <c r="L998" s="6" t="s">
        <v>11578</v>
      </c>
      <c r="M998" s="69">
        <f t="shared" si="86"/>
        <v>38292</v>
      </c>
      <c r="N998" s="69">
        <f t="shared" si="90"/>
        <v>38321</v>
      </c>
      <c r="Q998" t="s">
        <v>10005</v>
      </c>
      <c r="T998" s="6" t="s">
        <v>11304</v>
      </c>
      <c r="U998">
        <v>10.82</v>
      </c>
      <c r="V998" s="175" t="s">
        <v>11576</v>
      </c>
      <c r="X998" t="s">
        <v>11235</v>
      </c>
      <c r="Y998" t="s">
        <v>11283</v>
      </c>
    </row>
    <row r="999" spans="1:25" x14ac:dyDescent="0.25">
      <c r="A999" s="175" t="s">
        <v>11571</v>
      </c>
      <c r="B999" t="s">
        <v>11711</v>
      </c>
      <c r="C999" s="179" t="str">
        <f t="shared" si="89"/>
        <v>CM:WQXTEST27576:M200412</v>
      </c>
      <c r="D999" s="178" t="s">
        <v>11775</v>
      </c>
      <c r="E999" s="178" t="s">
        <v>11774</v>
      </c>
      <c r="F999" s="278" t="s">
        <v>11638</v>
      </c>
      <c r="G999" s="196">
        <f t="shared" si="87"/>
        <v>37987</v>
      </c>
      <c r="H999" s="196">
        <f t="shared" si="88"/>
        <v>38352</v>
      </c>
      <c r="I999" s="175" t="s">
        <v>11772</v>
      </c>
      <c r="J999" s="24" t="s">
        <v>8637</v>
      </c>
      <c r="K999" s="175" t="s">
        <v>11771</v>
      </c>
      <c r="L999" s="6" t="s">
        <v>11578</v>
      </c>
      <c r="M999" s="69">
        <f t="shared" si="86"/>
        <v>38322</v>
      </c>
      <c r="N999" s="69">
        <f t="shared" si="90"/>
        <v>38352</v>
      </c>
      <c r="Q999" s="181" t="s">
        <v>2674</v>
      </c>
      <c r="T999" s="6" t="s">
        <v>11304</v>
      </c>
      <c r="U999">
        <v>19920</v>
      </c>
      <c r="V999" s="6" t="s">
        <v>9144</v>
      </c>
      <c r="X999" t="s">
        <v>11235</v>
      </c>
      <c r="Y999" t="s">
        <v>11283</v>
      </c>
    </row>
    <row r="1000" spans="1:25" x14ac:dyDescent="0.25">
      <c r="A1000" s="175" t="s">
        <v>11571</v>
      </c>
      <c r="B1000" t="s">
        <v>11711</v>
      </c>
      <c r="C1000" s="179" t="str">
        <f t="shared" si="89"/>
        <v>CM:WQXTEST27576:M200412</v>
      </c>
      <c r="D1000" s="178" t="s">
        <v>11775</v>
      </c>
      <c r="E1000" s="178" t="s">
        <v>11774</v>
      </c>
      <c r="F1000" s="278" t="s">
        <v>11638</v>
      </c>
      <c r="G1000" s="196">
        <f t="shared" si="87"/>
        <v>37987</v>
      </c>
      <c r="H1000" s="196">
        <f t="shared" si="88"/>
        <v>38352</v>
      </c>
      <c r="I1000" s="175" t="s">
        <v>11772</v>
      </c>
      <c r="J1000" s="24" t="s">
        <v>8637</v>
      </c>
      <c r="K1000" s="175" t="s">
        <v>11771</v>
      </c>
      <c r="L1000" s="6" t="s">
        <v>11578</v>
      </c>
      <c r="M1000" s="69">
        <f t="shared" si="86"/>
        <v>38322</v>
      </c>
      <c r="N1000" s="69">
        <f t="shared" si="90"/>
        <v>38352</v>
      </c>
      <c r="Q1000" t="s">
        <v>10005</v>
      </c>
      <c r="T1000" s="6" t="s">
        <v>11304</v>
      </c>
      <c r="U1000">
        <v>4.92</v>
      </c>
      <c r="V1000" s="175" t="s">
        <v>11576</v>
      </c>
      <c r="X1000" t="s">
        <v>11235</v>
      </c>
      <c r="Y1000" t="s">
        <v>11283</v>
      </c>
    </row>
    <row r="1001" spans="1:25" x14ac:dyDescent="0.25">
      <c r="A1001" s="175" t="s">
        <v>11571</v>
      </c>
      <c r="B1001" t="s">
        <v>11711</v>
      </c>
      <c r="C1001" s="179" t="str">
        <f t="shared" si="89"/>
        <v>CM:WQXTEST27576:M200401</v>
      </c>
      <c r="D1001" s="178" t="s">
        <v>11775</v>
      </c>
      <c r="E1001" s="178" t="s">
        <v>11774</v>
      </c>
      <c r="F1001" s="278" t="s">
        <v>11627</v>
      </c>
      <c r="G1001" s="196">
        <f t="shared" si="87"/>
        <v>37987</v>
      </c>
      <c r="H1001" s="196">
        <f t="shared" si="88"/>
        <v>38352</v>
      </c>
      <c r="I1001" s="175" t="s">
        <v>11772</v>
      </c>
      <c r="J1001" s="24" t="s">
        <v>8637</v>
      </c>
      <c r="K1001" s="175" t="s">
        <v>11771</v>
      </c>
      <c r="L1001" s="197" t="s">
        <v>11762</v>
      </c>
      <c r="M1001" s="198">
        <f t="shared" ref="M1001:M1026" si="91">DATE(LEFT(F1001,4),RIGHT(F1001,2)-2,1)</f>
        <v>37926</v>
      </c>
      <c r="N1001" s="198">
        <f t="shared" si="90"/>
        <v>38017</v>
      </c>
      <c r="Q1001" s="181" t="s">
        <v>2674</v>
      </c>
      <c r="T1001" s="6" t="s">
        <v>11304</v>
      </c>
      <c r="U1001">
        <v>11440</v>
      </c>
      <c r="V1001" s="6" t="s">
        <v>9144</v>
      </c>
      <c r="X1001" t="s">
        <v>11235</v>
      </c>
      <c r="Y1001" t="s">
        <v>11283</v>
      </c>
    </row>
    <row r="1002" spans="1:25" x14ac:dyDescent="0.25">
      <c r="A1002" s="175" t="s">
        <v>11571</v>
      </c>
      <c r="B1002" t="s">
        <v>11711</v>
      </c>
      <c r="C1002" s="179" t="str">
        <f t="shared" si="89"/>
        <v>CM:WQXTEST27576:M200401</v>
      </c>
      <c r="D1002" s="178" t="s">
        <v>11775</v>
      </c>
      <c r="E1002" s="178" t="s">
        <v>11774</v>
      </c>
      <c r="F1002" s="278" t="s">
        <v>11627</v>
      </c>
      <c r="G1002" s="196">
        <f t="shared" si="87"/>
        <v>37987</v>
      </c>
      <c r="H1002" s="196">
        <f t="shared" si="88"/>
        <v>38352</v>
      </c>
      <c r="I1002" s="175" t="s">
        <v>11772</v>
      </c>
      <c r="J1002" s="24" t="s">
        <v>8637</v>
      </c>
      <c r="K1002" s="175" t="s">
        <v>11771</v>
      </c>
      <c r="L1002" s="197" t="s">
        <v>11762</v>
      </c>
      <c r="M1002" s="198">
        <f t="shared" si="91"/>
        <v>37926</v>
      </c>
      <c r="N1002" s="198">
        <f t="shared" si="90"/>
        <v>38017</v>
      </c>
      <c r="Q1002" t="s">
        <v>10005</v>
      </c>
      <c r="T1002" s="6" t="s">
        <v>11304</v>
      </c>
      <c r="U1002">
        <v>1.86</v>
      </c>
      <c r="V1002" s="175" t="s">
        <v>11576</v>
      </c>
      <c r="X1002" t="s">
        <v>11235</v>
      </c>
      <c r="Y1002" t="s">
        <v>11283</v>
      </c>
    </row>
    <row r="1003" spans="1:25" x14ac:dyDescent="0.25">
      <c r="A1003" s="175" t="s">
        <v>11571</v>
      </c>
      <c r="B1003" t="s">
        <v>11711</v>
      </c>
      <c r="C1003" s="179" t="str">
        <f t="shared" si="89"/>
        <v>CM:WQXTEST27576:M200401</v>
      </c>
      <c r="D1003" s="178" t="s">
        <v>11775</v>
      </c>
      <c r="E1003" s="178" t="s">
        <v>11774</v>
      </c>
      <c r="F1003" s="278" t="s">
        <v>11627</v>
      </c>
      <c r="G1003" s="196">
        <f t="shared" si="87"/>
        <v>37987</v>
      </c>
      <c r="H1003" s="196">
        <f t="shared" si="88"/>
        <v>38352</v>
      </c>
      <c r="I1003" s="175" t="s">
        <v>11772</v>
      </c>
      <c r="J1003" s="24" t="s">
        <v>8637</v>
      </c>
      <c r="K1003" s="175" t="s">
        <v>11771</v>
      </c>
      <c r="L1003" s="197" t="s">
        <v>11762</v>
      </c>
      <c r="M1003" s="198">
        <f t="shared" si="91"/>
        <v>37926</v>
      </c>
      <c r="N1003" s="198">
        <f t="shared" si="90"/>
        <v>38017</v>
      </c>
      <c r="Q1003" s="182" t="s">
        <v>1005</v>
      </c>
      <c r="T1003" s="6" t="s">
        <v>11304</v>
      </c>
      <c r="U1003">
        <v>347.9</v>
      </c>
      <c r="V1003" s="182" t="s">
        <v>8426</v>
      </c>
      <c r="X1003" t="s">
        <v>11235</v>
      </c>
      <c r="Y1003" t="s">
        <v>11283</v>
      </c>
    </row>
    <row r="1004" spans="1:25" x14ac:dyDescent="0.25">
      <c r="A1004" s="175" t="s">
        <v>11571</v>
      </c>
      <c r="B1004" t="s">
        <v>11711</v>
      </c>
      <c r="C1004" s="179" t="str">
        <f t="shared" si="89"/>
        <v>CM:WQXTEST27576:M200402</v>
      </c>
      <c r="D1004" s="178" t="s">
        <v>11775</v>
      </c>
      <c r="E1004" s="178" t="s">
        <v>11774</v>
      </c>
      <c r="F1004" s="278" t="s">
        <v>11628</v>
      </c>
      <c r="G1004" s="196">
        <f t="shared" si="87"/>
        <v>37987</v>
      </c>
      <c r="H1004" s="196">
        <f t="shared" si="88"/>
        <v>38352</v>
      </c>
      <c r="I1004" s="175" t="s">
        <v>11772</v>
      </c>
      <c r="J1004" s="24" t="s">
        <v>8637</v>
      </c>
      <c r="K1004" s="175" t="s">
        <v>11771</v>
      </c>
      <c r="L1004" s="197" t="s">
        <v>11762</v>
      </c>
      <c r="M1004" s="198">
        <f t="shared" si="91"/>
        <v>37956</v>
      </c>
      <c r="N1004" s="198">
        <f t="shared" si="90"/>
        <v>38046</v>
      </c>
      <c r="Q1004" s="181" t="s">
        <v>2674</v>
      </c>
      <c r="T1004" s="6" t="s">
        <v>11304</v>
      </c>
      <c r="U1004">
        <v>24510</v>
      </c>
      <c r="V1004" s="6" t="s">
        <v>9144</v>
      </c>
      <c r="X1004" t="s">
        <v>11235</v>
      </c>
      <c r="Y1004" t="s">
        <v>11283</v>
      </c>
    </row>
    <row r="1005" spans="1:25" x14ac:dyDescent="0.25">
      <c r="A1005" s="175" t="s">
        <v>11571</v>
      </c>
      <c r="B1005" t="s">
        <v>11711</v>
      </c>
      <c r="C1005" s="179" t="str">
        <f t="shared" si="89"/>
        <v>CM:WQXTEST27576:M200402</v>
      </c>
      <c r="D1005" s="178" t="s">
        <v>11775</v>
      </c>
      <c r="E1005" s="178" t="s">
        <v>11774</v>
      </c>
      <c r="F1005" s="278" t="s">
        <v>11628</v>
      </c>
      <c r="G1005" s="196">
        <f t="shared" si="87"/>
        <v>37987</v>
      </c>
      <c r="H1005" s="196">
        <f t="shared" si="88"/>
        <v>38352</v>
      </c>
      <c r="I1005" s="175" t="s">
        <v>11772</v>
      </c>
      <c r="J1005" s="24" t="s">
        <v>8637</v>
      </c>
      <c r="K1005" s="175" t="s">
        <v>11771</v>
      </c>
      <c r="L1005" s="197" t="s">
        <v>11762</v>
      </c>
      <c r="M1005" s="198">
        <f t="shared" si="91"/>
        <v>37956</v>
      </c>
      <c r="N1005" s="198">
        <f t="shared" si="90"/>
        <v>38046</v>
      </c>
      <c r="Q1005" t="s">
        <v>10005</v>
      </c>
      <c r="T1005" s="6" t="s">
        <v>11304</v>
      </c>
      <c r="U1005">
        <v>2.81</v>
      </c>
      <c r="V1005" s="175" t="s">
        <v>11576</v>
      </c>
      <c r="X1005" t="s">
        <v>11235</v>
      </c>
      <c r="Y1005" t="s">
        <v>11283</v>
      </c>
    </row>
    <row r="1006" spans="1:25" x14ac:dyDescent="0.25">
      <c r="A1006" s="175" t="s">
        <v>11571</v>
      </c>
      <c r="B1006" t="s">
        <v>11711</v>
      </c>
      <c r="C1006" s="179" t="str">
        <f t="shared" si="89"/>
        <v>CM:WQXTEST27576:M200402</v>
      </c>
      <c r="D1006" s="178" t="s">
        <v>11775</v>
      </c>
      <c r="E1006" s="178" t="s">
        <v>11774</v>
      </c>
      <c r="F1006" s="278" t="s">
        <v>11628</v>
      </c>
      <c r="G1006" s="196">
        <f t="shared" si="87"/>
        <v>37987</v>
      </c>
      <c r="H1006" s="196">
        <f t="shared" si="88"/>
        <v>38352</v>
      </c>
      <c r="I1006" s="175" t="s">
        <v>11772</v>
      </c>
      <c r="J1006" s="24" t="s">
        <v>8637</v>
      </c>
      <c r="K1006" s="175" t="s">
        <v>11771</v>
      </c>
      <c r="L1006" s="197" t="s">
        <v>11762</v>
      </c>
      <c r="M1006" s="198">
        <f t="shared" si="91"/>
        <v>37956</v>
      </c>
      <c r="N1006" s="198">
        <f t="shared" si="90"/>
        <v>38046</v>
      </c>
      <c r="Q1006" s="182" t="s">
        <v>1005</v>
      </c>
      <c r="T1006" s="6" t="s">
        <v>11304</v>
      </c>
      <c r="U1006">
        <v>326</v>
      </c>
      <c r="V1006" s="182" t="s">
        <v>8426</v>
      </c>
      <c r="X1006" t="s">
        <v>11235</v>
      </c>
      <c r="Y1006" t="s">
        <v>11283</v>
      </c>
    </row>
    <row r="1007" spans="1:25" x14ac:dyDescent="0.25">
      <c r="A1007" s="175" t="s">
        <v>11571</v>
      </c>
      <c r="B1007" t="s">
        <v>11711</v>
      </c>
      <c r="C1007" s="179" t="str">
        <f t="shared" si="89"/>
        <v>CM:WQXTEST27576:M200403</v>
      </c>
      <c r="D1007" s="178" t="s">
        <v>11775</v>
      </c>
      <c r="E1007" s="178" t="s">
        <v>11774</v>
      </c>
      <c r="F1007" s="278" t="s">
        <v>11629</v>
      </c>
      <c r="G1007" s="196">
        <f t="shared" si="87"/>
        <v>37987</v>
      </c>
      <c r="H1007" s="196">
        <f t="shared" si="88"/>
        <v>38352</v>
      </c>
      <c r="I1007" s="175" t="s">
        <v>11772</v>
      </c>
      <c r="J1007" s="24" t="s">
        <v>8637</v>
      </c>
      <c r="K1007" s="175" t="s">
        <v>11771</v>
      </c>
      <c r="L1007" s="197" t="s">
        <v>11762</v>
      </c>
      <c r="M1007" s="198">
        <f t="shared" si="91"/>
        <v>37987</v>
      </c>
      <c r="N1007" s="198">
        <f t="shared" si="90"/>
        <v>38077</v>
      </c>
      <c r="Q1007" s="181" t="s">
        <v>2674</v>
      </c>
      <c r="T1007" s="6" t="s">
        <v>11304</v>
      </c>
      <c r="U1007">
        <v>20480</v>
      </c>
      <c r="V1007" s="6" t="s">
        <v>9144</v>
      </c>
      <c r="X1007" t="s">
        <v>11235</v>
      </c>
      <c r="Y1007" t="s">
        <v>11283</v>
      </c>
    </row>
    <row r="1008" spans="1:25" x14ac:dyDescent="0.25">
      <c r="A1008" s="175" t="s">
        <v>11571</v>
      </c>
      <c r="B1008" t="s">
        <v>11711</v>
      </c>
      <c r="C1008" s="179" t="str">
        <f t="shared" si="89"/>
        <v>CM:WQXTEST27576:M200403</v>
      </c>
      <c r="D1008" s="178" t="s">
        <v>11775</v>
      </c>
      <c r="E1008" s="178" t="s">
        <v>11774</v>
      </c>
      <c r="F1008" s="278" t="s">
        <v>11629</v>
      </c>
      <c r="G1008" s="196">
        <f t="shared" si="87"/>
        <v>37987</v>
      </c>
      <c r="H1008" s="196">
        <f t="shared" si="88"/>
        <v>38352</v>
      </c>
      <c r="I1008" s="175" t="s">
        <v>11772</v>
      </c>
      <c r="J1008" s="24" t="s">
        <v>8637</v>
      </c>
      <c r="K1008" s="175" t="s">
        <v>11771</v>
      </c>
      <c r="L1008" s="197" t="s">
        <v>11762</v>
      </c>
      <c r="M1008" s="198">
        <f t="shared" si="91"/>
        <v>37987</v>
      </c>
      <c r="N1008" s="198">
        <f t="shared" si="90"/>
        <v>38077</v>
      </c>
      <c r="Q1008" t="s">
        <v>10005</v>
      </c>
      <c r="T1008" s="6" t="s">
        <v>11304</v>
      </c>
      <c r="U1008">
        <v>9</v>
      </c>
      <c r="V1008" s="175" t="s">
        <v>11576</v>
      </c>
      <c r="X1008" t="s">
        <v>11235</v>
      </c>
      <c r="Y1008" t="s">
        <v>11283</v>
      </c>
    </row>
    <row r="1009" spans="1:25" x14ac:dyDescent="0.25">
      <c r="A1009" s="175" t="s">
        <v>11571</v>
      </c>
      <c r="B1009" t="s">
        <v>11711</v>
      </c>
      <c r="C1009" s="179" t="str">
        <f t="shared" si="89"/>
        <v>CM:WQXTEST27576:M200403</v>
      </c>
      <c r="D1009" s="178" t="s">
        <v>11775</v>
      </c>
      <c r="E1009" s="178" t="s">
        <v>11774</v>
      </c>
      <c r="F1009" s="278" t="s">
        <v>11629</v>
      </c>
      <c r="G1009" s="196">
        <f t="shared" si="87"/>
        <v>37987</v>
      </c>
      <c r="H1009" s="196">
        <f t="shared" si="88"/>
        <v>38352</v>
      </c>
      <c r="I1009" s="175" t="s">
        <v>11772</v>
      </c>
      <c r="J1009" s="24" t="s">
        <v>8637</v>
      </c>
      <c r="K1009" s="175" t="s">
        <v>11771</v>
      </c>
      <c r="L1009" s="197" t="s">
        <v>11762</v>
      </c>
      <c r="M1009" s="198">
        <f t="shared" si="91"/>
        <v>37987</v>
      </c>
      <c r="N1009" s="198">
        <f t="shared" si="90"/>
        <v>38077</v>
      </c>
      <c r="Q1009" s="182" t="s">
        <v>1005</v>
      </c>
      <c r="T1009" s="6" t="s">
        <v>11304</v>
      </c>
      <c r="U1009">
        <v>254.5</v>
      </c>
      <c r="V1009" s="182" t="s">
        <v>8426</v>
      </c>
      <c r="X1009" t="s">
        <v>11235</v>
      </c>
      <c r="Y1009" t="s">
        <v>11283</v>
      </c>
    </row>
    <row r="1010" spans="1:25" x14ac:dyDescent="0.25">
      <c r="A1010" s="175" t="s">
        <v>11571</v>
      </c>
      <c r="B1010" t="s">
        <v>11711</v>
      </c>
      <c r="C1010" s="179" t="str">
        <f t="shared" si="89"/>
        <v>CM:WQXTEST27576:M200404</v>
      </c>
      <c r="D1010" s="178" t="s">
        <v>11775</v>
      </c>
      <c r="E1010" s="178" t="s">
        <v>11774</v>
      </c>
      <c r="F1010" s="278" t="s">
        <v>11630</v>
      </c>
      <c r="G1010" s="196">
        <f t="shared" si="87"/>
        <v>37987</v>
      </c>
      <c r="H1010" s="196">
        <f t="shared" si="88"/>
        <v>38352</v>
      </c>
      <c r="I1010" s="175" t="s">
        <v>11772</v>
      </c>
      <c r="J1010" s="24" t="s">
        <v>8637</v>
      </c>
      <c r="K1010" s="175" t="s">
        <v>11771</v>
      </c>
      <c r="L1010" s="197" t="s">
        <v>11762</v>
      </c>
      <c r="M1010" s="198">
        <f t="shared" si="91"/>
        <v>38018</v>
      </c>
      <c r="N1010" s="198">
        <f t="shared" si="90"/>
        <v>38107</v>
      </c>
      <c r="Q1010" s="181" t="s">
        <v>2674</v>
      </c>
      <c r="T1010" s="6" t="s">
        <v>11304</v>
      </c>
      <c r="U1010">
        <v>31840</v>
      </c>
      <c r="V1010" s="6" t="s">
        <v>9144</v>
      </c>
      <c r="X1010" t="s">
        <v>11235</v>
      </c>
      <c r="Y1010" t="s">
        <v>11283</v>
      </c>
    </row>
    <row r="1011" spans="1:25" x14ac:dyDescent="0.25">
      <c r="A1011" s="175" t="s">
        <v>11571</v>
      </c>
      <c r="B1011" t="s">
        <v>11711</v>
      </c>
      <c r="C1011" s="179" t="str">
        <f t="shared" si="89"/>
        <v>CM:WQXTEST27576:M200404</v>
      </c>
      <c r="D1011" s="178" t="s">
        <v>11775</v>
      </c>
      <c r="E1011" s="178" t="s">
        <v>11774</v>
      </c>
      <c r="F1011" s="278" t="s">
        <v>11630</v>
      </c>
      <c r="G1011" s="196">
        <f t="shared" si="87"/>
        <v>37987</v>
      </c>
      <c r="H1011" s="196">
        <f t="shared" si="88"/>
        <v>38352</v>
      </c>
      <c r="I1011" s="175" t="s">
        <v>11772</v>
      </c>
      <c r="J1011" s="24" t="s">
        <v>8637</v>
      </c>
      <c r="K1011" s="175" t="s">
        <v>11771</v>
      </c>
      <c r="L1011" s="197" t="s">
        <v>11762</v>
      </c>
      <c r="M1011" s="198">
        <f t="shared" si="91"/>
        <v>38018</v>
      </c>
      <c r="N1011" s="198">
        <f t="shared" si="90"/>
        <v>38107</v>
      </c>
      <c r="Q1011" t="s">
        <v>10005</v>
      </c>
      <c r="T1011" s="6" t="s">
        <v>11304</v>
      </c>
      <c r="U1011">
        <v>13.15</v>
      </c>
      <c r="V1011" s="175" t="s">
        <v>11576</v>
      </c>
      <c r="X1011" t="s">
        <v>11235</v>
      </c>
      <c r="Y1011" t="s">
        <v>11283</v>
      </c>
    </row>
    <row r="1012" spans="1:25" x14ac:dyDescent="0.25">
      <c r="A1012" s="175" t="s">
        <v>11571</v>
      </c>
      <c r="B1012" t="s">
        <v>11711</v>
      </c>
      <c r="C1012" s="179" t="str">
        <f t="shared" si="89"/>
        <v>CM:WQXTEST27576:M200404</v>
      </c>
      <c r="D1012" s="178" t="s">
        <v>11775</v>
      </c>
      <c r="E1012" s="178" t="s">
        <v>11774</v>
      </c>
      <c r="F1012" s="278" t="s">
        <v>11630</v>
      </c>
      <c r="G1012" s="196">
        <f t="shared" si="87"/>
        <v>37987</v>
      </c>
      <c r="H1012" s="196">
        <f t="shared" si="88"/>
        <v>38352</v>
      </c>
      <c r="I1012" s="175" t="s">
        <v>11772</v>
      </c>
      <c r="J1012" s="24" t="s">
        <v>8637</v>
      </c>
      <c r="K1012" s="175" t="s">
        <v>11771</v>
      </c>
      <c r="L1012" s="197" t="s">
        <v>11762</v>
      </c>
      <c r="M1012" s="198">
        <f t="shared" si="91"/>
        <v>38018</v>
      </c>
      <c r="N1012" s="198">
        <f t="shared" si="90"/>
        <v>38107</v>
      </c>
      <c r="Q1012" s="182" t="s">
        <v>1005</v>
      </c>
      <c r="T1012" s="6" t="s">
        <v>11304</v>
      </c>
      <c r="U1012">
        <v>228</v>
      </c>
      <c r="V1012" s="182" t="s">
        <v>8426</v>
      </c>
      <c r="X1012" t="s">
        <v>11235</v>
      </c>
      <c r="Y1012" t="s">
        <v>11283</v>
      </c>
    </row>
    <row r="1013" spans="1:25" x14ac:dyDescent="0.25">
      <c r="A1013" s="175" t="s">
        <v>11571</v>
      </c>
      <c r="B1013" t="s">
        <v>11711</v>
      </c>
      <c r="C1013" s="179" t="str">
        <f t="shared" si="89"/>
        <v>CM:WQXTEST27576:M200405</v>
      </c>
      <c r="D1013" s="178" t="s">
        <v>11775</v>
      </c>
      <c r="E1013" s="178" t="s">
        <v>11774</v>
      </c>
      <c r="F1013" s="278" t="s">
        <v>11631</v>
      </c>
      <c r="G1013" s="196">
        <f t="shared" si="87"/>
        <v>37987</v>
      </c>
      <c r="H1013" s="196">
        <f t="shared" si="88"/>
        <v>38352</v>
      </c>
      <c r="I1013" s="175" t="s">
        <v>11772</v>
      </c>
      <c r="J1013" s="24" t="s">
        <v>8637</v>
      </c>
      <c r="K1013" s="175" t="s">
        <v>11771</v>
      </c>
      <c r="L1013" s="197" t="s">
        <v>11762</v>
      </c>
      <c r="M1013" s="198">
        <f t="shared" si="91"/>
        <v>38047</v>
      </c>
      <c r="N1013" s="198">
        <f t="shared" si="90"/>
        <v>38138</v>
      </c>
      <c r="Q1013" s="181" t="s">
        <v>2674</v>
      </c>
      <c r="T1013" s="6" t="s">
        <v>11304</v>
      </c>
      <c r="U1013">
        <v>15960</v>
      </c>
      <c r="V1013" s="6" t="s">
        <v>9144</v>
      </c>
      <c r="X1013" t="s">
        <v>11235</v>
      </c>
      <c r="Y1013" t="s">
        <v>11283</v>
      </c>
    </row>
    <row r="1014" spans="1:25" x14ac:dyDescent="0.25">
      <c r="A1014" s="175" t="s">
        <v>11571</v>
      </c>
      <c r="B1014" t="s">
        <v>11711</v>
      </c>
      <c r="C1014" s="179" t="str">
        <f t="shared" si="89"/>
        <v>CM:WQXTEST27576:M200405</v>
      </c>
      <c r="D1014" s="178" t="s">
        <v>11775</v>
      </c>
      <c r="E1014" s="178" t="s">
        <v>11774</v>
      </c>
      <c r="F1014" s="278" t="s">
        <v>11631</v>
      </c>
      <c r="G1014" s="196">
        <f t="shared" si="87"/>
        <v>37987</v>
      </c>
      <c r="H1014" s="196">
        <f t="shared" si="88"/>
        <v>38352</v>
      </c>
      <c r="I1014" s="175" t="s">
        <v>11772</v>
      </c>
      <c r="J1014" s="24" t="s">
        <v>8637</v>
      </c>
      <c r="K1014" s="175" t="s">
        <v>11771</v>
      </c>
      <c r="L1014" s="197" t="s">
        <v>11762</v>
      </c>
      <c r="M1014" s="198">
        <f t="shared" si="91"/>
        <v>38047</v>
      </c>
      <c r="N1014" s="198">
        <f t="shared" si="90"/>
        <v>38138</v>
      </c>
      <c r="Q1014" t="s">
        <v>10005</v>
      </c>
      <c r="T1014" s="6" t="s">
        <v>11304</v>
      </c>
      <c r="U1014">
        <v>22.34</v>
      </c>
      <c r="V1014" s="175" t="s">
        <v>11576</v>
      </c>
      <c r="X1014" t="s">
        <v>11235</v>
      </c>
      <c r="Y1014" t="s">
        <v>11283</v>
      </c>
    </row>
    <row r="1015" spans="1:25" x14ac:dyDescent="0.25">
      <c r="A1015" s="175" t="s">
        <v>11571</v>
      </c>
      <c r="B1015" t="s">
        <v>11711</v>
      </c>
      <c r="C1015" s="179" t="str">
        <f t="shared" si="89"/>
        <v>CM:WQXTEST27576:M200405</v>
      </c>
      <c r="D1015" s="178" t="s">
        <v>11775</v>
      </c>
      <c r="E1015" s="178" t="s">
        <v>11774</v>
      </c>
      <c r="F1015" s="278" t="s">
        <v>11631</v>
      </c>
      <c r="G1015" s="196">
        <f t="shared" si="87"/>
        <v>37987</v>
      </c>
      <c r="H1015" s="196">
        <f t="shared" si="88"/>
        <v>38352</v>
      </c>
      <c r="I1015" s="175" t="s">
        <v>11772</v>
      </c>
      <c r="J1015" s="24" t="s">
        <v>8637</v>
      </c>
      <c r="K1015" s="175" t="s">
        <v>11771</v>
      </c>
      <c r="L1015" s="197" t="s">
        <v>11762</v>
      </c>
      <c r="M1015" s="198">
        <f t="shared" si="91"/>
        <v>38047</v>
      </c>
      <c r="N1015" s="198">
        <f t="shared" si="90"/>
        <v>38138</v>
      </c>
      <c r="Q1015" s="182" t="s">
        <v>1005</v>
      </c>
      <c r="T1015" s="6" t="s">
        <v>11304</v>
      </c>
      <c r="U1015">
        <v>256.5</v>
      </c>
      <c r="V1015" s="182" t="s">
        <v>8426</v>
      </c>
      <c r="X1015" t="s">
        <v>11235</v>
      </c>
      <c r="Y1015" t="s">
        <v>11283</v>
      </c>
    </row>
    <row r="1016" spans="1:25" x14ac:dyDescent="0.25">
      <c r="A1016" s="175" t="s">
        <v>11571</v>
      </c>
      <c r="B1016" t="s">
        <v>11711</v>
      </c>
      <c r="C1016" s="179" t="str">
        <f t="shared" si="89"/>
        <v>CM:WQXTEST27576:M200406</v>
      </c>
      <c r="D1016" s="178" t="s">
        <v>11775</v>
      </c>
      <c r="E1016" s="178" t="s">
        <v>11774</v>
      </c>
      <c r="F1016" s="278" t="s">
        <v>11632</v>
      </c>
      <c r="G1016" s="196">
        <f t="shared" si="87"/>
        <v>37987</v>
      </c>
      <c r="H1016" s="196">
        <f t="shared" si="88"/>
        <v>38352</v>
      </c>
      <c r="I1016" s="175" t="s">
        <v>11772</v>
      </c>
      <c r="J1016" s="24" t="s">
        <v>8637</v>
      </c>
      <c r="K1016" s="175" t="s">
        <v>11771</v>
      </c>
      <c r="L1016" s="197" t="s">
        <v>11762</v>
      </c>
      <c r="M1016" s="198">
        <f t="shared" si="91"/>
        <v>38078</v>
      </c>
      <c r="N1016" s="198">
        <f t="shared" si="90"/>
        <v>38168</v>
      </c>
      <c r="Q1016" s="181" t="s">
        <v>2674</v>
      </c>
      <c r="T1016" s="6" t="s">
        <v>11304</v>
      </c>
      <c r="U1016">
        <v>11530</v>
      </c>
      <c r="V1016" s="6" t="s">
        <v>9144</v>
      </c>
      <c r="X1016" t="s">
        <v>11235</v>
      </c>
      <c r="Y1016" t="s">
        <v>11283</v>
      </c>
    </row>
    <row r="1017" spans="1:25" x14ac:dyDescent="0.25">
      <c r="A1017" s="175" t="s">
        <v>11571</v>
      </c>
      <c r="B1017" t="s">
        <v>11711</v>
      </c>
      <c r="C1017" s="179" t="str">
        <f t="shared" si="89"/>
        <v>CM:WQXTEST27576:M200406</v>
      </c>
      <c r="D1017" s="178" t="s">
        <v>11775</v>
      </c>
      <c r="E1017" s="178" t="s">
        <v>11774</v>
      </c>
      <c r="F1017" s="278" t="s">
        <v>11632</v>
      </c>
      <c r="G1017" s="196">
        <f t="shared" si="87"/>
        <v>37987</v>
      </c>
      <c r="H1017" s="196">
        <f t="shared" si="88"/>
        <v>38352</v>
      </c>
      <c r="I1017" s="175" t="s">
        <v>11772</v>
      </c>
      <c r="J1017" s="24" t="s">
        <v>8637</v>
      </c>
      <c r="K1017" s="175" t="s">
        <v>11771</v>
      </c>
      <c r="L1017" s="197" t="s">
        <v>11762</v>
      </c>
      <c r="M1017" s="198">
        <f t="shared" si="91"/>
        <v>38078</v>
      </c>
      <c r="N1017" s="198">
        <f t="shared" si="90"/>
        <v>38168</v>
      </c>
      <c r="Q1017" t="s">
        <v>10005</v>
      </c>
      <c r="T1017" s="6" t="s">
        <v>11304</v>
      </c>
      <c r="U1017">
        <v>23.85</v>
      </c>
      <c r="V1017" s="175" t="s">
        <v>11576</v>
      </c>
      <c r="X1017" t="s">
        <v>11235</v>
      </c>
      <c r="Y1017" t="s">
        <v>11283</v>
      </c>
    </row>
    <row r="1018" spans="1:25" x14ac:dyDescent="0.25">
      <c r="A1018" s="175" t="s">
        <v>11571</v>
      </c>
      <c r="B1018" t="s">
        <v>11711</v>
      </c>
      <c r="C1018" s="179" t="str">
        <f t="shared" si="89"/>
        <v>CM:WQXTEST27576:M200406</v>
      </c>
      <c r="D1018" s="178" t="s">
        <v>11775</v>
      </c>
      <c r="E1018" s="178" t="s">
        <v>11774</v>
      </c>
      <c r="F1018" s="278" t="s">
        <v>11632</v>
      </c>
      <c r="G1018" s="196">
        <f t="shared" si="87"/>
        <v>37987</v>
      </c>
      <c r="H1018" s="196">
        <f t="shared" si="88"/>
        <v>38352</v>
      </c>
      <c r="I1018" s="175" t="s">
        <v>11772</v>
      </c>
      <c r="J1018" s="24" t="s">
        <v>8637</v>
      </c>
      <c r="K1018" s="175" t="s">
        <v>11771</v>
      </c>
      <c r="L1018" s="197" t="s">
        <v>11762</v>
      </c>
      <c r="M1018" s="198">
        <f t="shared" si="91"/>
        <v>38078</v>
      </c>
      <c r="N1018" s="198">
        <f t="shared" si="90"/>
        <v>38168</v>
      </c>
      <c r="Q1018" s="182" t="s">
        <v>1005</v>
      </c>
      <c r="T1018" s="6" t="s">
        <v>11304</v>
      </c>
      <c r="U1018">
        <v>310.60000000000002</v>
      </c>
      <c r="V1018" s="182" t="s">
        <v>8426</v>
      </c>
      <c r="X1018" t="s">
        <v>11235</v>
      </c>
      <c r="Y1018" t="s">
        <v>11283</v>
      </c>
    </row>
    <row r="1019" spans="1:25" x14ac:dyDescent="0.25">
      <c r="A1019" s="175" t="s">
        <v>11571</v>
      </c>
      <c r="B1019" t="s">
        <v>11711</v>
      </c>
      <c r="C1019" s="179" t="str">
        <f t="shared" si="89"/>
        <v>CM:WQXTEST27576:M200407</v>
      </c>
      <c r="D1019" s="178" t="s">
        <v>11775</v>
      </c>
      <c r="E1019" s="178" t="s">
        <v>11774</v>
      </c>
      <c r="F1019" s="278" t="s">
        <v>11633</v>
      </c>
      <c r="G1019" s="196">
        <f t="shared" si="87"/>
        <v>37987</v>
      </c>
      <c r="H1019" s="196">
        <f t="shared" si="88"/>
        <v>38352</v>
      </c>
      <c r="I1019" s="175" t="s">
        <v>11772</v>
      </c>
      <c r="J1019" s="24" t="s">
        <v>8637</v>
      </c>
      <c r="K1019" s="175" t="s">
        <v>11771</v>
      </c>
      <c r="L1019" s="197" t="s">
        <v>11762</v>
      </c>
      <c r="M1019" s="198">
        <f t="shared" si="91"/>
        <v>38108</v>
      </c>
      <c r="N1019" s="198">
        <f t="shared" si="90"/>
        <v>38199</v>
      </c>
      <c r="Q1019" s="181" t="s">
        <v>2674</v>
      </c>
      <c r="T1019" s="6" t="s">
        <v>11304</v>
      </c>
      <c r="U1019">
        <v>4833</v>
      </c>
      <c r="V1019" s="6" t="s">
        <v>9144</v>
      </c>
      <c r="X1019" t="s">
        <v>11235</v>
      </c>
      <c r="Y1019" t="s">
        <v>11283</v>
      </c>
    </row>
    <row r="1020" spans="1:25" x14ac:dyDescent="0.25">
      <c r="A1020" s="175" t="s">
        <v>11571</v>
      </c>
      <c r="B1020" t="s">
        <v>11711</v>
      </c>
      <c r="C1020" s="179" t="str">
        <f t="shared" si="89"/>
        <v>CM:WQXTEST27576:M200408</v>
      </c>
      <c r="D1020" s="178" t="s">
        <v>11775</v>
      </c>
      <c r="E1020" s="178" t="s">
        <v>11774</v>
      </c>
      <c r="F1020" s="278" t="s">
        <v>11634</v>
      </c>
      <c r="G1020" s="196">
        <f t="shared" si="87"/>
        <v>37987</v>
      </c>
      <c r="H1020" s="196">
        <f t="shared" si="88"/>
        <v>38352</v>
      </c>
      <c r="I1020" s="175" t="s">
        <v>11772</v>
      </c>
      <c r="J1020" s="24" t="s">
        <v>8637</v>
      </c>
      <c r="K1020" s="175" t="s">
        <v>11771</v>
      </c>
      <c r="L1020" s="197" t="s">
        <v>11762</v>
      </c>
      <c r="M1020" s="198">
        <f t="shared" si="91"/>
        <v>38139</v>
      </c>
      <c r="N1020" s="198">
        <f t="shared" si="90"/>
        <v>38230</v>
      </c>
      <c r="Q1020" s="181" t="s">
        <v>2674</v>
      </c>
      <c r="T1020" s="6" t="s">
        <v>11304</v>
      </c>
      <c r="U1020">
        <v>4414</v>
      </c>
      <c r="V1020" s="6" t="s">
        <v>9144</v>
      </c>
      <c r="X1020" t="s">
        <v>11235</v>
      </c>
      <c r="Y1020" t="s">
        <v>11283</v>
      </c>
    </row>
    <row r="1021" spans="1:25" x14ac:dyDescent="0.25">
      <c r="A1021" s="175" t="s">
        <v>11571</v>
      </c>
      <c r="B1021" t="s">
        <v>11711</v>
      </c>
      <c r="C1021" s="179" t="str">
        <f t="shared" si="89"/>
        <v>CM:WQXTEST27576:M200409</v>
      </c>
      <c r="D1021" s="178" t="s">
        <v>11775</v>
      </c>
      <c r="E1021" s="178" t="s">
        <v>11774</v>
      </c>
      <c r="F1021" s="278" t="s">
        <v>11635</v>
      </c>
      <c r="G1021" s="196">
        <f t="shared" si="87"/>
        <v>37987</v>
      </c>
      <c r="H1021" s="196">
        <f t="shared" si="88"/>
        <v>38352</v>
      </c>
      <c r="I1021" s="175" t="s">
        <v>11772</v>
      </c>
      <c r="J1021" s="24" t="s">
        <v>8637</v>
      </c>
      <c r="K1021" s="175" t="s">
        <v>11771</v>
      </c>
      <c r="L1021" s="197" t="s">
        <v>11762</v>
      </c>
      <c r="M1021" s="198">
        <f t="shared" si="91"/>
        <v>38169</v>
      </c>
      <c r="N1021" s="198">
        <f t="shared" si="90"/>
        <v>38260</v>
      </c>
      <c r="Q1021" s="181" t="s">
        <v>2674</v>
      </c>
      <c r="T1021" s="6" t="s">
        <v>11304</v>
      </c>
      <c r="U1021">
        <v>20000</v>
      </c>
      <c r="V1021" s="6" t="s">
        <v>9144</v>
      </c>
      <c r="X1021" t="s">
        <v>11235</v>
      </c>
      <c r="Y1021" t="s">
        <v>11283</v>
      </c>
    </row>
    <row r="1022" spans="1:25" x14ac:dyDescent="0.25">
      <c r="A1022" s="175" t="s">
        <v>11571</v>
      </c>
      <c r="B1022" t="s">
        <v>11711</v>
      </c>
      <c r="C1022" s="179" t="str">
        <f t="shared" si="89"/>
        <v>CM:WQXTEST27576:M200410</v>
      </c>
      <c r="D1022" s="178" t="s">
        <v>11775</v>
      </c>
      <c r="E1022" s="178" t="s">
        <v>11774</v>
      </c>
      <c r="F1022" s="278" t="s">
        <v>11636</v>
      </c>
      <c r="G1022" s="196">
        <f t="shared" si="87"/>
        <v>37987</v>
      </c>
      <c r="H1022" s="196">
        <f t="shared" si="88"/>
        <v>38352</v>
      </c>
      <c r="I1022" s="175" t="s">
        <v>11772</v>
      </c>
      <c r="J1022" s="24" t="s">
        <v>8637</v>
      </c>
      <c r="K1022" s="175" t="s">
        <v>11771</v>
      </c>
      <c r="L1022" s="197" t="s">
        <v>11762</v>
      </c>
      <c r="M1022" s="198">
        <f t="shared" si="91"/>
        <v>38200</v>
      </c>
      <c r="N1022" s="198">
        <f t="shared" si="90"/>
        <v>38291</v>
      </c>
      <c r="Q1022" s="181" t="s">
        <v>2674</v>
      </c>
      <c r="T1022" s="6" t="s">
        <v>11304</v>
      </c>
      <c r="U1022">
        <v>10400</v>
      </c>
      <c r="V1022" s="6" t="s">
        <v>9144</v>
      </c>
      <c r="X1022" t="s">
        <v>11235</v>
      </c>
      <c r="Y1022" t="s">
        <v>11283</v>
      </c>
    </row>
    <row r="1023" spans="1:25" x14ac:dyDescent="0.25">
      <c r="A1023" s="175" t="s">
        <v>11571</v>
      </c>
      <c r="B1023" t="s">
        <v>11711</v>
      </c>
      <c r="C1023" s="179" t="str">
        <f t="shared" si="89"/>
        <v>CM:WQXTEST27576:M200411</v>
      </c>
      <c r="D1023" s="178" t="s">
        <v>11775</v>
      </c>
      <c r="E1023" s="178" t="s">
        <v>11774</v>
      </c>
      <c r="F1023" s="278" t="s">
        <v>11637</v>
      </c>
      <c r="G1023" s="196">
        <f t="shared" si="87"/>
        <v>37987</v>
      </c>
      <c r="H1023" s="196">
        <f t="shared" si="88"/>
        <v>38352</v>
      </c>
      <c r="I1023" s="175" t="s">
        <v>11772</v>
      </c>
      <c r="J1023" s="24" t="s">
        <v>8637</v>
      </c>
      <c r="K1023" s="175" t="s">
        <v>11771</v>
      </c>
      <c r="L1023" s="197" t="s">
        <v>11762</v>
      </c>
      <c r="M1023" s="198">
        <f t="shared" si="91"/>
        <v>38231</v>
      </c>
      <c r="N1023" s="198">
        <f t="shared" si="90"/>
        <v>38321</v>
      </c>
      <c r="Q1023" s="181" t="s">
        <v>2674</v>
      </c>
      <c r="T1023" s="6" t="s">
        <v>11304</v>
      </c>
      <c r="U1023">
        <v>11340</v>
      </c>
      <c r="V1023" s="6" t="s">
        <v>9144</v>
      </c>
      <c r="X1023" t="s">
        <v>11235</v>
      </c>
      <c r="Y1023" t="s">
        <v>11283</v>
      </c>
    </row>
    <row r="1024" spans="1:25" x14ac:dyDescent="0.25">
      <c r="A1024" s="175" t="s">
        <v>11571</v>
      </c>
      <c r="B1024" t="s">
        <v>11711</v>
      </c>
      <c r="C1024" s="179" t="str">
        <f t="shared" si="89"/>
        <v>CM:WQXTEST27576:M200411</v>
      </c>
      <c r="D1024" s="178" t="s">
        <v>11775</v>
      </c>
      <c r="E1024" s="178" t="s">
        <v>11774</v>
      </c>
      <c r="F1024" s="278" t="s">
        <v>11637</v>
      </c>
      <c r="G1024" s="196">
        <f t="shared" si="87"/>
        <v>37987</v>
      </c>
      <c r="H1024" s="196">
        <f t="shared" si="88"/>
        <v>38352</v>
      </c>
      <c r="I1024" s="175" t="s">
        <v>11772</v>
      </c>
      <c r="J1024" s="24" t="s">
        <v>8637</v>
      </c>
      <c r="K1024" s="175" t="s">
        <v>11771</v>
      </c>
      <c r="L1024" s="197" t="s">
        <v>11762</v>
      </c>
      <c r="M1024" s="198">
        <f t="shared" si="91"/>
        <v>38231</v>
      </c>
      <c r="N1024" s="198">
        <f t="shared" si="90"/>
        <v>38321</v>
      </c>
      <c r="Q1024" t="s">
        <v>10005</v>
      </c>
      <c r="T1024" s="6" t="s">
        <v>11304</v>
      </c>
      <c r="U1024">
        <v>10.82</v>
      </c>
      <c r="V1024" s="175" t="s">
        <v>11576</v>
      </c>
      <c r="X1024" t="s">
        <v>11235</v>
      </c>
      <c r="Y1024" t="s">
        <v>11283</v>
      </c>
    </row>
    <row r="1025" spans="1:25" x14ac:dyDescent="0.25">
      <c r="A1025" s="175" t="s">
        <v>11571</v>
      </c>
      <c r="B1025" t="s">
        <v>11711</v>
      </c>
      <c r="C1025" s="179" t="str">
        <f t="shared" si="89"/>
        <v>CM:WQXTEST27576:M200412</v>
      </c>
      <c r="D1025" s="178" t="s">
        <v>11775</v>
      </c>
      <c r="E1025" s="178" t="s">
        <v>11774</v>
      </c>
      <c r="F1025" s="278" t="s">
        <v>11638</v>
      </c>
      <c r="G1025" s="196">
        <f t="shared" si="87"/>
        <v>37987</v>
      </c>
      <c r="H1025" s="196">
        <f t="shared" si="88"/>
        <v>38352</v>
      </c>
      <c r="I1025" s="175" t="s">
        <v>11772</v>
      </c>
      <c r="J1025" s="24" t="s">
        <v>8637</v>
      </c>
      <c r="K1025" s="175" t="s">
        <v>11771</v>
      </c>
      <c r="L1025" s="197" t="s">
        <v>11762</v>
      </c>
      <c r="M1025" s="198">
        <f t="shared" si="91"/>
        <v>38261</v>
      </c>
      <c r="N1025" s="198">
        <f t="shared" si="90"/>
        <v>38352</v>
      </c>
      <c r="Q1025" s="181" t="s">
        <v>2674</v>
      </c>
      <c r="T1025" s="6" t="s">
        <v>11304</v>
      </c>
      <c r="U1025">
        <v>19920</v>
      </c>
      <c r="V1025" s="6" t="s">
        <v>9144</v>
      </c>
      <c r="X1025" t="s">
        <v>11235</v>
      </c>
      <c r="Y1025" t="s">
        <v>11283</v>
      </c>
    </row>
    <row r="1026" spans="1:25" x14ac:dyDescent="0.25">
      <c r="A1026" s="175" t="s">
        <v>11571</v>
      </c>
      <c r="B1026" t="s">
        <v>11711</v>
      </c>
      <c r="C1026" s="179" t="str">
        <f t="shared" si="89"/>
        <v>CM:WQXTEST27576:M200412</v>
      </c>
      <c r="D1026" s="178" t="s">
        <v>11775</v>
      </c>
      <c r="E1026" s="178" t="s">
        <v>11774</v>
      </c>
      <c r="F1026" s="278" t="s">
        <v>11638</v>
      </c>
      <c r="G1026" s="196">
        <f t="shared" si="87"/>
        <v>37987</v>
      </c>
      <c r="H1026" s="196">
        <f t="shared" si="88"/>
        <v>38352</v>
      </c>
      <c r="I1026" s="175" t="s">
        <v>11772</v>
      </c>
      <c r="J1026" s="24" t="s">
        <v>8637</v>
      </c>
      <c r="K1026" s="175" t="s">
        <v>11771</v>
      </c>
      <c r="L1026" s="197" t="s">
        <v>11762</v>
      </c>
      <c r="M1026" s="198">
        <f t="shared" si="91"/>
        <v>38261</v>
      </c>
      <c r="N1026" s="198">
        <f t="shared" si="90"/>
        <v>38352</v>
      </c>
      <c r="Q1026" t="s">
        <v>10005</v>
      </c>
      <c r="T1026" s="6" t="s">
        <v>11304</v>
      </c>
      <c r="U1026">
        <v>4.92</v>
      </c>
      <c r="V1026" s="175" t="s">
        <v>11576</v>
      </c>
      <c r="X1026" t="s">
        <v>11235</v>
      </c>
      <c r="Y1026" t="s">
        <v>11283</v>
      </c>
    </row>
    <row r="1027" spans="1:25" x14ac:dyDescent="0.25">
      <c r="A1027" s="175" t="s">
        <v>11571</v>
      </c>
      <c r="B1027" t="s">
        <v>11711</v>
      </c>
      <c r="C1027" s="179" t="str">
        <f t="shared" si="89"/>
        <v>CM:WQXTEST27576:M200401</v>
      </c>
      <c r="D1027" s="178" t="s">
        <v>11775</v>
      </c>
      <c r="E1027" s="178" t="s">
        <v>11774</v>
      </c>
      <c r="F1027" s="278" t="s">
        <v>11627</v>
      </c>
      <c r="G1027" s="196">
        <f t="shared" si="87"/>
        <v>37987</v>
      </c>
      <c r="H1027" s="196">
        <f t="shared" si="88"/>
        <v>38352</v>
      </c>
      <c r="I1027" s="175" t="s">
        <v>11772</v>
      </c>
      <c r="J1027" s="24" t="s">
        <v>8637</v>
      </c>
      <c r="K1027" s="175" t="s">
        <v>11771</v>
      </c>
      <c r="L1027" s="215" t="s">
        <v>11776</v>
      </c>
      <c r="M1027" s="216">
        <f>DATE(LEFT(F1027,4),RIGHT(F1027,2)-0,1)</f>
        <v>37987</v>
      </c>
      <c r="N1027" s="216">
        <f t="shared" si="90"/>
        <v>38017</v>
      </c>
      <c r="Q1027" s="181" t="s">
        <v>2674</v>
      </c>
      <c r="T1027" s="6" t="s">
        <v>11304</v>
      </c>
      <c r="U1027">
        <v>11440</v>
      </c>
      <c r="V1027" s="6" t="s">
        <v>9144</v>
      </c>
      <c r="X1027" t="s">
        <v>11235</v>
      </c>
      <c r="Y1027" t="s">
        <v>11283</v>
      </c>
    </row>
    <row r="1028" spans="1:25" x14ac:dyDescent="0.25">
      <c r="A1028" s="175" t="s">
        <v>11571</v>
      </c>
      <c r="B1028" t="s">
        <v>11711</v>
      </c>
      <c r="C1028" s="179" t="str">
        <f t="shared" si="89"/>
        <v>CM:WQXTEST27576:M200401</v>
      </c>
      <c r="D1028" s="178" t="s">
        <v>11775</v>
      </c>
      <c r="E1028" s="178" t="s">
        <v>11774</v>
      </c>
      <c r="F1028" s="278" t="s">
        <v>11627</v>
      </c>
      <c r="G1028" s="196">
        <f t="shared" si="87"/>
        <v>37987</v>
      </c>
      <c r="H1028" s="196">
        <f t="shared" si="88"/>
        <v>38352</v>
      </c>
      <c r="I1028" s="175" t="s">
        <v>11772</v>
      </c>
      <c r="J1028" s="24" t="s">
        <v>8637</v>
      </c>
      <c r="K1028" s="175" t="s">
        <v>11771</v>
      </c>
      <c r="L1028" s="215" t="s">
        <v>11776</v>
      </c>
      <c r="M1028" s="216">
        <f>DATE(LEFT(F1028,4),RIGHT(F1028,2)-0,1)</f>
        <v>37987</v>
      </c>
      <c r="N1028" s="216">
        <f t="shared" si="90"/>
        <v>38017</v>
      </c>
      <c r="Q1028" t="s">
        <v>10005</v>
      </c>
      <c r="T1028" s="6" t="s">
        <v>11304</v>
      </c>
      <c r="U1028">
        <v>1.86</v>
      </c>
      <c r="V1028" s="175" t="s">
        <v>11576</v>
      </c>
      <c r="X1028" t="s">
        <v>11235</v>
      </c>
      <c r="Y1028" t="s">
        <v>11283</v>
      </c>
    </row>
    <row r="1029" spans="1:25" x14ac:dyDescent="0.25">
      <c r="A1029" s="175" t="s">
        <v>11571</v>
      </c>
      <c r="B1029" t="s">
        <v>11711</v>
      </c>
      <c r="C1029" s="179" t="str">
        <f t="shared" si="89"/>
        <v>CM:WQXTEST27576:M200401</v>
      </c>
      <c r="D1029" s="178" t="s">
        <v>11775</v>
      </c>
      <c r="E1029" s="178" t="s">
        <v>11774</v>
      </c>
      <c r="F1029" s="278" t="s">
        <v>11627</v>
      </c>
      <c r="G1029" s="196">
        <f t="shared" si="87"/>
        <v>37987</v>
      </c>
      <c r="H1029" s="196">
        <f t="shared" si="88"/>
        <v>38352</v>
      </c>
      <c r="I1029" s="175" t="s">
        <v>11772</v>
      </c>
      <c r="J1029" s="24" t="s">
        <v>8637</v>
      </c>
      <c r="K1029" s="175" t="s">
        <v>11771</v>
      </c>
      <c r="L1029" s="215" t="s">
        <v>11776</v>
      </c>
      <c r="M1029" s="216">
        <f>DATE(LEFT(F1029,4),RIGHT(F1029,2)-0,1)</f>
        <v>37987</v>
      </c>
      <c r="N1029" s="216">
        <f t="shared" si="90"/>
        <v>38017</v>
      </c>
      <c r="Q1029" s="182" t="s">
        <v>1005</v>
      </c>
      <c r="T1029" s="6" t="s">
        <v>11304</v>
      </c>
      <c r="U1029">
        <v>347.9</v>
      </c>
      <c r="V1029" s="182" t="s">
        <v>8426</v>
      </c>
      <c r="X1029" t="s">
        <v>11235</v>
      </c>
      <c r="Y1029" t="s">
        <v>11283</v>
      </c>
    </row>
    <row r="1030" spans="1:25" x14ac:dyDescent="0.25">
      <c r="A1030" s="175" t="s">
        <v>11571</v>
      </c>
      <c r="B1030" t="s">
        <v>11711</v>
      </c>
      <c r="C1030" s="179" t="str">
        <f t="shared" si="89"/>
        <v>CM:WQXTEST27576:M200402</v>
      </c>
      <c r="D1030" s="178" t="s">
        <v>11775</v>
      </c>
      <c r="E1030" s="178" t="s">
        <v>11774</v>
      </c>
      <c r="F1030" s="278" t="s">
        <v>11628</v>
      </c>
      <c r="G1030" s="196">
        <f t="shared" si="87"/>
        <v>37987</v>
      </c>
      <c r="H1030" s="196">
        <f t="shared" si="88"/>
        <v>38352</v>
      </c>
      <c r="I1030" s="175" t="s">
        <v>11772</v>
      </c>
      <c r="J1030" s="24" t="s">
        <v>8637</v>
      </c>
      <c r="K1030" s="175" t="s">
        <v>11771</v>
      </c>
      <c r="L1030" s="215" t="s">
        <v>11776</v>
      </c>
      <c r="M1030" s="216">
        <f>DATE(LEFT(F1030,4),RIGHT(F1030,2)-1,1)</f>
        <v>37987</v>
      </c>
      <c r="N1030" s="216">
        <f t="shared" si="90"/>
        <v>38046</v>
      </c>
      <c r="Q1030" s="181" t="s">
        <v>2674</v>
      </c>
      <c r="T1030" s="6" t="s">
        <v>11304</v>
      </c>
      <c r="U1030">
        <v>24510</v>
      </c>
      <c r="V1030" s="6" t="s">
        <v>9144</v>
      </c>
      <c r="X1030" t="s">
        <v>11235</v>
      </c>
      <c r="Y1030" t="s">
        <v>11283</v>
      </c>
    </row>
    <row r="1031" spans="1:25" x14ac:dyDescent="0.25">
      <c r="A1031" s="175" t="s">
        <v>11571</v>
      </c>
      <c r="B1031" t="s">
        <v>11711</v>
      </c>
      <c r="C1031" s="179" t="str">
        <f t="shared" si="89"/>
        <v>CM:WQXTEST27576:M200402</v>
      </c>
      <c r="D1031" s="178" t="s">
        <v>11775</v>
      </c>
      <c r="E1031" s="178" t="s">
        <v>11774</v>
      </c>
      <c r="F1031" s="278" t="s">
        <v>11628</v>
      </c>
      <c r="G1031" s="196">
        <f t="shared" si="87"/>
        <v>37987</v>
      </c>
      <c r="H1031" s="196">
        <f t="shared" si="88"/>
        <v>38352</v>
      </c>
      <c r="I1031" s="175" t="s">
        <v>11772</v>
      </c>
      <c r="J1031" s="24" t="s">
        <v>8637</v>
      </c>
      <c r="K1031" s="175" t="s">
        <v>11771</v>
      </c>
      <c r="L1031" s="215" t="s">
        <v>11776</v>
      </c>
      <c r="M1031" s="216">
        <f>DATE(LEFT(F1031,4),RIGHT(F1031,2)-1,1)</f>
        <v>37987</v>
      </c>
      <c r="N1031" s="216">
        <f t="shared" si="90"/>
        <v>38046</v>
      </c>
      <c r="Q1031" t="s">
        <v>10005</v>
      </c>
      <c r="T1031" s="6" t="s">
        <v>11304</v>
      </c>
      <c r="U1031">
        <v>2.81</v>
      </c>
      <c r="V1031" s="175" t="s">
        <v>11576</v>
      </c>
      <c r="X1031" t="s">
        <v>11235</v>
      </c>
      <c r="Y1031" t="s">
        <v>11283</v>
      </c>
    </row>
    <row r="1032" spans="1:25" x14ac:dyDescent="0.25">
      <c r="A1032" s="175" t="s">
        <v>11571</v>
      </c>
      <c r="B1032" t="s">
        <v>11711</v>
      </c>
      <c r="C1032" s="179" t="str">
        <f t="shared" si="89"/>
        <v>CM:WQXTEST27576:M200402</v>
      </c>
      <c r="D1032" s="178" t="s">
        <v>11775</v>
      </c>
      <c r="E1032" s="178" t="s">
        <v>11774</v>
      </c>
      <c r="F1032" s="278" t="s">
        <v>11628</v>
      </c>
      <c r="G1032" s="196">
        <f t="shared" si="87"/>
        <v>37987</v>
      </c>
      <c r="H1032" s="196">
        <f t="shared" si="88"/>
        <v>38352</v>
      </c>
      <c r="I1032" s="175" t="s">
        <v>11772</v>
      </c>
      <c r="J1032" s="24" t="s">
        <v>8637</v>
      </c>
      <c r="K1032" s="175" t="s">
        <v>11771</v>
      </c>
      <c r="L1032" s="215" t="s">
        <v>11776</v>
      </c>
      <c r="M1032" s="216">
        <f>DATE(LEFT(F1032,4),RIGHT(F1032,2)-1,1)</f>
        <v>37987</v>
      </c>
      <c r="N1032" s="216">
        <f t="shared" si="90"/>
        <v>38046</v>
      </c>
      <c r="Q1032" s="182" t="s">
        <v>1005</v>
      </c>
      <c r="T1032" s="6" t="s">
        <v>11304</v>
      </c>
      <c r="U1032">
        <v>326</v>
      </c>
      <c r="V1032" s="182" t="s">
        <v>8426</v>
      </c>
      <c r="X1032" t="s">
        <v>11235</v>
      </c>
      <c r="Y1032" t="s">
        <v>11283</v>
      </c>
    </row>
    <row r="1033" spans="1:25" x14ac:dyDescent="0.25">
      <c r="A1033" s="175" t="s">
        <v>11571</v>
      </c>
      <c r="B1033" t="s">
        <v>11711</v>
      </c>
      <c r="C1033" s="179" t="str">
        <f t="shared" si="89"/>
        <v>CM:WQXTEST27576:M200403</v>
      </c>
      <c r="D1033" s="178" t="s">
        <v>11775</v>
      </c>
      <c r="E1033" s="178" t="s">
        <v>11774</v>
      </c>
      <c r="F1033" s="278" t="s">
        <v>11629</v>
      </c>
      <c r="G1033" s="196">
        <f t="shared" si="87"/>
        <v>37987</v>
      </c>
      <c r="H1033" s="196">
        <f t="shared" si="88"/>
        <v>38352</v>
      </c>
      <c r="I1033" s="175" t="s">
        <v>11772</v>
      </c>
      <c r="J1033" s="24" t="s">
        <v>8637</v>
      </c>
      <c r="K1033" s="175" t="s">
        <v>11771</v>
      </c>
      <c r="L1033" s="215" t="s">
        <v>11776</v>
      </c>
      <c r="M1033" s="216">
        <f>DATE(LEFT(F1033,4),RIGHT(F1033,2)-2,1)</f>
        <v>37987</v>
      </c>
      <c r="N1033" s="216">
        <f>DATE(LEFT(F1033,4),RIGHT(F1033,2),20)</f>
        <v>38066</v>
      </c>
      <c r="Q1033" s="181" t="s">
        <v>2674</v>
      </c>
      <c r="T1033" s="6" t="s">
        <v>11304</v>
      </c>
      <c r="U1033">
        <v>20480</v>
      </c>
      <c r="V1033" s="6" t="s">
        <v>9144</v>
      </c>
      <c r="X1033" t="s">
        <v>11235</v>
      </c>
      <c r="Y1033" t="s">
        <v>11283</v>
      </c>
    </row>
    <row r="1034" spans="1:25" x14ac:dyDescent="0.25">
      <c r="A1034" s="175" t="s">
        <v>11571</v>
      </c>
      <c r="B1034" t="s">
        <v>11711</v>
      </c>
      <c r="C1034" s="179" t="str">
        <f t="shared" si="89"/>
        <v>CM:WQXTEST27576:M200403</v>
      </c>
      <c r="D1034" s="178" t="s">
        <v>11775</v>
      </c>
      <c r="E1034" s="178" t="s">
        <v>11774</v>
      </c>
      <c r="F1034" s="278" t="s">
        <v>11629</v>
      </c>
      <c r="G1034" s="196">
        <f t="shared" si="87"/>
        <v>37987</v>
      </c>
      <c r="H1034" s="196">
        <f t="shared" si="88"/>
        <v>38352</v>
      </c>
      <c r="I1034" s="175" t="s">
        <v>11772</v>
      </c>
      <c r="J1034" s="24" t="s">
        <v>8637</v>
      </c>
      <c r="K1034" s="175" t="s">
        <v>11771</v>
      </c>
      <c r="L1034" s="215" t="s">
        <v>11776</v>
      </c>
      <c r="M1034" s="216">
        <f>DATE(LEFT(F1034,4),RIGHT(F1034,2)-2,1)</f>
        <v>37987</v>
      </c>
      <c r="N1034" s="216">
        <f>DATE(LEFT(F1034,4),RIGHT(F1034,2),20)</f>
        <v>38066</v>
      </c>
      <c r="Q1034" t="s">
        <v>10005</v>
      </c>
      <c r="T1034" s="6" t="s">
        <v>11304</v>
      </c>
      <c r="U1034">
        <v>9</v>
      </c>
      <c r="V1034" s="175" t="s">
        <v>11576</v>
      </c>
      <c r="X1034" t="s">
        <v>11235</v>
      </c>
      <c r="Y1034" t="s">
        <v>11283</v>
      </c>
    </row>
    <row r="1035" spans="1:25" x14ac:dyDescent="0.25">
      <c r="A1035" s="175" t="s">
        <v>11571</v>
      </c>
      <c r="B1035" t="s">
        <v>11711</v>
      </c>
      <c r="C1035" s="179" t="str">
        <f t="shared" si="89"/>
        <v>CM:WQXTEST27576:M200403</v>
      </c>
      <c r="D1035" s="178" t="s">
        <v>11775</v>
      </c>
      <c r="E1035" s="178" t="s">
        <v>11774</v>
      </c>
      <c r="F1035" s="278" t="s">
        <v>11629</v>
      </c>
      <c r="G1035" s="196">
        <f t="shared" si="87"/>
        <v>37987</v>
      </c>
      <c r="H1035" s="196">
        <f t="shared" si="88"/>
        <v>38352</v>
      </c>
      <c r="I1035" s="175" t="s">
        <v>11772</v>
      </c>
      <c r="J1035" s="24" t="s">
        <v>8637</v>
      </c>
      <c r="K1035" s="175" t="s">
        <v>11771</v>
      </c>
      <c r="L1035" s="215" t="s">
        <v>11776</v>
      </c>
      <c r="M1035" s="216">
        <f>DATE(LEFT(F1035,4),RIGHT(F1035,2)-2,1)</f>
        <v>37987</v>
      </c>
      <c r="N1035" s="216">
        <f>DATE(LEFT(F1035,4),RIGHT(F1035,2),20)</f>
        <v>38066</v>
      </c>
      <c r="Q1035" s="182" t="s">
        <v>1005</v>
      </c>
      <c r="T1035" s="6" t="s">
        <v>11304</v>
      </c>
      <c r="U1035">
        <v>254.5</v>
      </c>
      <c r="V1035" s="182" t="s">
        <v>8426</v>
      </c>
      <c r="X1035" t="s">
        <v>11235</v>
      </c>
      <c r="Y1035" t="s">
        <v>11283</v>
      </c>
    </row>
    <row r="1036" spans="1:25" x14ac:dyDescent="0.25">
      <c r="A1036" s="175" t="s">
        <v>11571</v>
      </c>
      <c r="B1036" t="s">
        <v>11711</v>
      </c>
      <c r="C1036" s="179" t="str">
        <f t="shared" si="89"/>
        <v>CM:WQXTEST27576:M200404</v>
      </c>
      <c r="D1036" s="178" t="s">
        <v>11775</v>
      </c>
      <c r="E1036" s="178" t="s">
        <v>11774</v>
      </c>
      <c r="F1036" s="278" t="s">
        <v>11630</v>
      </c>
      <c r="G1036" s="196">
        <f t="shared" si="87"/>
        <v>37987</v>
      </c>
      <c r="H1036" s="196">
        <f t="shared" si="88"/>
        <v>38352</v>
      </c>
      <c r="I1036" s="175" t="s">
        <v>11772</v>
      </c>
      <c r="J1036" s="24" t="s">
        <v>8637</v>
      </c>
      <c r="K1036" s="175" t="s">
        <v>11771</v>
      </c>
      <c r="L1036" s="217" t="s">
        <v>6133</v>
      </c>
      <c r="M1036" s="218">
        <f>DATE(LEFT(F1036,4),RIGHT(F1036,2)-1,21)</f>
        <v>38067</v>
      </c>
      <c r="N1036" s="218">
        <f t="shared" si="90"/>
        <v>38107</v>
      </c>
      <c r="Q1036" s="181" t="s">
        <v>2674</v>
      </c>
      <c r="T1036" s="6" t="s">
        <v>11304</v>
      </c>
      <c r="U1036">
        <v>31840</v>
      </c>
      <c r="V1036" s="6" t="s">
        <v>9144</v>
      </c>
      <c r="X1036" t="s">
        <v>11235</v>
      </c>
      <c r="Y1036" t="s">
        <v>11283</v>
      </c>
    </row>
    <row r="1037" spans="1:25" x14ac:dyDescent="0.25">
      <c r="A1037" s="175" t="s">
        <v>11571</v>
      </c>
      <c r="B1037" t="s">
        <v>11711</v>
      </c>
      <c r="C1037" s="179" t="str">
        <f t="shared" si="89"/>
        <v>CM:WQXTEST27576:M200404</v>
      </c>
      <c r="D1037" s="178" t="s">
        <v>11775</v>
      </c>
      <c r="E1037" s="178" t="s">
        <v>11774</v>
      </c>
      <c r="F1037" s="278" t="s">
        <v>11630</v>
      </c>
      <c r="G1037" s="196">
        <f t="shared" si="87"/>
        <v>37987</v>
      </c>
      <c r="H1037" s="196">
        <f t="shared" si="88"/>
        <v>38352</v>
      </c>
      <c r="I1037" s="175" t="s">
        <v>11772</v>
      </c>
      <c r="J1037" s="24" t="s">
        <v>8637</v>
      </c>
      <c r="K1037" s="175" t="s">
        <v>11771</v>
      </c>
      <c r="L1037" s="217" t="s">
        <v>6133</v>
      </c>
      <c r="M1037" s="218">
        <f>DATE(LEFT(F1037,4),RIGHT(F1037,2)-1,21)</f>
        <v>38067</v>
      </c>
      <c r="N1037" s="218">
        <f t="shared" si="90"/>
        <v>38107</v>
      </c>
      <c r="Q1037" t="s">
        <v>10005</v>
      </c>
      <c r="T1037" s="6" t="s">
        <v>11304</v>
      </c>
      <c r="U1037">
        <v>13.15</v>
      </c>
      <c r="V1037" s="175" t="s">
        <v>11576</v>
      </c>
      <c r="X1037" t="s">
        <v>11235</v>
      </c>
      <c r="Y1037" t="s">
        <v>11283</v>
      </c>
    </row>
    <row r="1038" spans="1:25" x14ac:dyDescent="0.25">
      <c r="A1038" s="175" t="s">
        <v>11571</v>
      </c>
      <c r="B1038" t="s">
        <v>11711</v>
      </c>
      <c r="C1038" s="179" t="str">
        <f t="shared" si="89"/>
        <v>CM:WQXTEST27576:M200404</v>
      </c>
      <c r="D1038" s="178" t="s">
        <v>11775</v>
      </c>
      <c r="E1038" s="178" t="s">
        <v>11774</v>
      </c>
      <c r="F1038" s="278" t="s">
        <v>11630</v>
      </c>
      <c r="G1038" s="196">
        <f t="shared" si="87"/>
        <v>37987</v>
      </c>
      <c r="H1038" s="196">
        <f t="shared" si="88"/>
        <v>38352</v>
      </c>
      <c r="I1038" s="175" t="s">
        <v>11772</v>
      </c>
      <c r="J1038" s="24" t="s">
        <v>8637</v>
      </c>
      <c r="K1038" s="175" t="s">
        <v>11771</v>
      </c>
      <c r="L1038" s="217" t="s">
        <v>6133</v>
      </c>
      <c r="M1038" s="218">
        <f>DATE(LEFT(F1038,4),RIGHT(F1038,2)-1,21)</f>
        <v>38067</v>
      </c>
      <c r="N1038" s="218">
        <f t="shared" si="90"/>
        <v>38107</v>
      </c>
      <c r="Q1038" s="182" t="s">
        <v>1005</v>
      </c>
      <c r="T1038" s="6" t="s">
        <v>11304</v>
      </c>
      <c r="U1038">
        <v>228</v>
      </c>
      <c r="V1038" s="182" t="s">
        <v>8426</v>
      </c>
      <c r="X1038" t="s">
        <v>11235</v>
      </c>
      <c r="Y1038" t="s">
        <v>11283</v>
      </c>
    </row>
    <row r="1039" spans="1:25" x14ac:dyDescent="0.25">
      <c r="A1039" s="175" t="s">
        <v>11571</v>
      </c>
      <c r="B1039" t="s">
        <v>11711</v>
      </c>
      <c r="C1039" s="179" t="str">
        <f t="shared" si="89"/>
        <v>CM:WQXTEST27576:M200405</v>
      </c>
      <c r="D1039" s="178" t="s">
        <v>11775</v>
      </c>
      <c r="E1039" s="178" t="s">
        <v>11774</v>
      </c>
      <c r="F1039" s="278" t="s">
        <v>11631</v>
      </c>
      <c r="G1039" s="196">
        <f t="shared" si="87"/>
        <v>37987</v>
      </c>
      <c r="H1039" s="196">
        <f t="shared" si="88"/>
        <v>38352</v>
      </c>
      <c r="I1039" s="175" t="s">
        <v>11772</v>
      </c>
      <c r="J1039" s="24" t="s">
        <v>8637</v>
      </c>
      <c r="K1039" s="175" t="s">
        <v>11771</v>
      </c>
      <c r="L1039" s="227" t="s">
        <v>6133</v>
      </c>
      <c r="M1039" s="228">
        <f>DATE(LEFT(F1039,4),RIGHT(F1039,2)-2,21)</f>
        <v>38067</v>
      </c>
      <c r="N1039" s="228">
        <f t="shared" si="90"/>
        <v>38138</v>
      </c>
      <c r="Q1039" s="181" t="s">
        <v>2674</v>
      </c>
      <c r="T1039" s="6" t="s">
        <v>11304</v>
      </c>
      <c r="U1039">
        <v>15960</v>
      </c>
      <c r="V1039" s="6" t="s">
        <v>9144</v>
      </c>
      <c r="X1039" t="s">
        <v>11235</v>
      </c>
      <c r="Y1039" t="s">
        <v>11283</v>
      </c>
    </row>
    <row r="1040" spans="1:25" x14ac:dyDescent="0.25">
      <c r="A1040" s="175" t="s">
        <v>11571</v>
      </c>
      <c r="B1040" t="s">
        <v>11711</v>
      </c>
      <c r="C1040" s="179" t="str">
        <f t="shared" si="89"/>
        <v>CM:WQXTEST27576:M200405</v>
      </c>
      <c r="D1040" s="178" t="s">
        <v>11775</v>
      </c>
      <c r="E1040" s="178" t="s">
        <v>11774</v>
      </c>
      <c r="F1040" s="278" t="s">
        <v>11631</v>
      </c>
      <c r="G1040" s="196">
        <f t="shared" si="87"/>
        <v>37987</v>
      </c>
      <c r="H1040" s="196">
        <f t="shared" si="88"/>
        <v>38352</v>
      </c>
      <c r="I1040" s="175" t="s">
        <v>11772</v>
      </c>
      <c r="J1040" s="24" t="s">
        <v>8637</v>
      </c>
      <c r="K1040" s="175" t="s">
        <v>11771</v>
      </c>
      <c r="L1040" s="227" t="s">
        <v>6133</v>
      </c>
      <c r="M1040" s="228">
        <f>DATE(LEFT(F1040,4),RIGHT(F1040,2)-2,21)</f>
        <v>38067</v>
      </c>
      <c r="N1040" s="228">
        <f t="shared" si="90"/>
        <v>38138</v>
      </c>
      <c r="Q1040" t="s">
        <v>10005</v>
      </c>
      <c r="T1040" s="6" t="s">
        <v>11304</v>
      </c>
      <c r="U1040">
        <v>22.34</v>
      </c>
      <c r="V1040" s="175" t="s">
        <v>11576</v>
      </c>
      <c r="X1040" t="s">
        <v>11235</v>
      </c>
      <c r="Y1040" t="s">
        <v>11283</v>
      </c>
    </row>
    <row r="1041" spans="1:25" x14ac:dyDescent="0.25">
      <c r="A1041" s="175" t="s">
        <v>11571</v>
      </c>
      <c r="B1041" t="s">
        <v>11711</v>
      </c>
      <c r="C1041" s="179" t="str">
        <f t="shared" si="89"/>
        <v>CM:WQXTEST27576:M200405</v>
      </c>
      <c r="D1041" s="178" t="s">
        <v>11775</v>
      </c>
      <c r="E1041" s="178" t="s">
        <v>11774</v>
      </c>
      <c r="F1041" s="278" t="s">
        <v>11631</v>
      </c>
      <c r="G1041" s="196">
        <f t="shared" si="87"/>
        <v>37987</v>
      </c>
      <c r="H1041" s="196">
        <f t="shared" si="88"/>
        <v>38352</v>
      </c>
      <c r="I1041" s="175" t="s">
        <v>11772</v>
      </c>
      <c r="J1041" s="24" t="s">
        <v>8637</v>
      </c>
      <c r="K1041" s="175" t="s">
        <v>11771</v>
      </c>
      <c r="L1041" s="227" t="s">
        <v>6133</v>
      </c>
      <c r="M1041" s="228">
        <f>DATE(LEFT(F1041,4),RIGHT(F1041,2)-2,21)</f>
        <v>38067</v>
      </c>
      <c r="N1041" s="228">
        <f t="shared" si="90"/>
        <v>38138</v>
      </c>
      <c r="Q1041" s="182" t="s">
        <v>1005</v>
      </c>
      <c r="T1041" s="6" t="s">
        <v>11304</v>
      </c>
      <c r="U1041">
        <v>256.5</v>
      </c>
      <c r="V1041" s="182" t="s">
        <v>8426</v>
      </c>
      <c r="X1041" t="s">
        <v>11235</v>
      </c>
      <c r="Y1041" t="s">
        <v>11283</v>
      </c>
    </row>
    <row r="1042" spans="1:25" x14ac:dyDescent="0.25">
      <c r="A1042" s="175" t="s">
        <v>11571</v>
      </c>
      <c r="B1042" t="s">
        <v>11711</v>
      </c>
      <c r="C1042" s="179" t="str">
        <f t="shared" si="89"/>
        <v>CM:WQXTEST27576:M200406</v>
      </c>
      <c r="D1042" s="178" t="s">
        <v>11775</v>
      </c>
      <c r="E1042" s="178" t="s">
        <v>11774</v>
      </c>
      <c r="F1042" s="278" t="s">
        <v>11632</v>
      </c>
      <c r="G1042" s="196">
        <f t="shared" ref="G1042:G1105" si="92">DATE(LEFT(F1042,4),1,1)</f>
        <v>37987</v>
      </c>
      <c r="H1042" s="196">
        <f t="shared" ref="H1042:H1105" si="93">DATE(LEFT(F1042,4),12+1,0)</f>
        <v>38352</v>
      </c>
      <c r="I1042" s="175" t="s">
        <v>11772</v>
      </c>
      <c r="J1042" s="24" t="s">
        <v>8637</v>
      </c>
      <c r="K1042" s="175" t="s">
        <v>11771</v>
      </c>
      <c r="L1042" s="227" t="s">
        <v>6133</v>
      </c>
      <c r="M1042" s="228">
        <f>DATE(LEFT(F1042,4),RIGHT(F1042,2)-3,21)</f>
        <v>38067</v>
      </c>
      <c r="N1042" s="228">
        <f t="shared" si="90"/>
        <v>38168</v>
      </c>
      <c r="Q1042" s="181" t="s">
        <v>2674</v>
      </c>
      <c r="T1042" s="6" t="s">
        <v>11304</v>
      </c>
      <c r="U1042">
        <v>11530</v>
      </c>
      <c r="V1042" s="6" t="s">
        <v>9144</v>
      </c>
      <c r="X1042" t="s">
        <v>11235</v>
      </c>
      <c r="Y1042" t="s">
        <v>11283</v>
      </c>
    </row>
    <row r="1043" spans="1:25" x14ac:dyDescent="0.25">
      <c r="A1043" s="175" t="s">
        <v>11571</v>
      </c>
      <c r="B1043" t="s">
        <v>11711</v>
      </c>
      <c r="C1043" s="179" t="str">
        <f t="shared" si="89"/>
        <v>CM:WQXTEST27576:M200406</v>
      </c>
      <c r="D1043" s="178" t="s">
        <v>11775</v>
      </c>
      <c r="E1043" s="178" t="s">
        <v>11774</v>
      </c>
      <c r="F1043" s="278" t="s">
        <v>11632</v>
      </c>
      <c r="G1043" s="196">
        <f t="shared" si="92"/>
        <v>37987</v>
      </c>
      <c r="H1043" s="196">
        <f t="shared" si="93"/>
        <v>38352</v>
      </c>
      <c r="I1043" s="175" t="s">
        <v>11772</v>
      </c>
      <c r="J1043" s="24" t="s">
        <v>8637</v>
      </c>
      <c r="K1043" s="175" t="s">
        <v>11771</v>
      </c>
      <c r="L1043" s="227" t="s">
        <v>6133</v>
      </c>
      <c r="M1043" s="228">
        <f>DATE(LEFT(F1043,4),RIGHT(F1043,2)-3,21)</f>
        <v>38067</v>
      </c>
      <c r="N1043" s="228">
        <f t="shared" si="90"/>
        <v>38168</v>
      </c>
      <c r="Q1043" t="s">
        <v>10005</v>
      </c>
      <c r="T1043" s="6" t="s">
        <v>11304</v>
      </c>
      <c r="U1043">
        <v>23.85</v>
      </c>
      <c r="V1043" s="175" t="s">
        <v>11576</v>
      </c>
      <c r="X1043" t="s">
        <v>11235</v>
      </c>
      <c r="Y1043" t="s">
        <v>11283</v>
      </c>
    </row>
    <row r="1044" spans="1:25" x14ac:dyDescent="0.25">
      <c r="A1044" s="175" t="s">
        <v>11571</v>
      </c>
      <c r="B1044" t="s">
        <v>11711</v>
      </c>
      <c r="C1044" s="179" t="str">
        <f t="shared" si="89"/>
        <v>CM:WQXTEST27576:M200406</v>
      </c>
      <c r="D1044" s="178" t="s">
        <v>11775</v>
      </c>
      <c r="E1044" s="178" t="s">
        <v>11774</v>
      </c>
      <c r="F1044" s="278" t="s">
        <v>11632</v>
      </c>
      <c r="G1044" s="196">
        <f t="shared" si="92"/>
        <v>37987</v>
      </c>
      <c r="H1044" s="196">
        <f t="shared" si="93"/>
        <v>38352</v>
      </c>
      <c r="I1044" s="175" t="s">
        <v>11772</v>
      </c>
      <c r="J1044" s="24" t="s">
        <v>8637</v>
      </c>
      <c r="K1044" s="175" t="s">
        <v>11771</v>
      </c>
      <c r="L1044" s="227" t="s">
        <v>6133</v>
      </c>
      <c r="M1044" s="228">
        <f>DATE(LEFT(F1044,4),RIGHT(F1044,2)-3,21)</f>
        <v>38067</v>
      </c>
      <c r="N1044" s="228">
        <f t="shared" si="90"/>
        <v>38168</v>
      </c>
      <c r="Q1044" s="182" t="s">
        <v>1005</v>
      </c>
      <c r="T1044" s="6" t="s">
        <v>11304</v>
      </c>
      <c r="U1044">
        <v>310.60000000000002</v>
      </c>
      <c r="V1044" s="182" t="s">
        <v>8426</v>
      </c>
      <c r="X1044" t="s">
        <v>11235</v>
      </c>
      <c r="Y1044" t="s">
        <v>11283</v>
      </c>
    </row>
    <row r="1045" spans="1:25" x14ac:dyDescent="0.25">
      <c r="A1045" s="175" t="s">
        <v>11571</v>
      </c>
      <c r="B1045" t="s">
        <v>11711</v>
      </c>
      <c r="C1045" s="179" t="str">
        <f t="shared" si="89"/>
        <v>CM:WQXTEST27576:M200407</v>
      </c>
      <c r="D1045" s="178" t="s">
        <v>11775</v>
      </c>
      <c r="E1045" s="178" t="s">
        <v>11774</v>
      </c>
      <c r="F1045" s="278" t="s">
        <v>11633</v>
      </c>
      <c r="G1045" s="196">
        <f t="shared" si="92"/>
        <v>37987</v>
      </c>
      <c r="H1045" s="196">
        <f t="shared" si="93"/>
        <v>38352</v>
      </c>
      <c r="I1045" s="175" t="s">
        <v>11772</v>
      </c>
      <c r="J1045" s="24" t="s">
        <v>8637</v>
      </c>
      <c r="K1045" s="175" t="s">
        <v>11771</v>
      </c>
      <c r="L1045" s="219" t="s">
        <v>11777</v>
      </c>
      <c r="M1045" s="220">
        <f>DATE(LEFT(F1045,4),RIGHT(F1045,2)-1,21)</f>
        <v>38159</v>
      </c>
      <c r="N1045" s="220">
        <f t="shared" si="90"/>
        <v>38199</v>
      </c>
      <c r="Q1045" s="181" t="s">
        <v>2674</v>
      </c>
      <c r="T1045" s="6" t="s">
        <v>11304</v>
      </c>
      <c r="U1045">
        <v>4833</v>
      </c>
      <c r="V1045" s="6" t="s">
        <v>9144</v>
      </c>
      <c r="X1045" t="s">
        <v>11235</v>
      </c>
      <c r="Y1045" t="s">
        <v>11283</v>
      </c>
    </row>
    <row r="1046" spans="1:25" x14ac:dyDescent="0.25">
      <c r="A1046" s="175" t="s">
        <v>11571</v>
      </c>
      <c r="B1046" t="s">
        <v>11711</v>
      </c>
      <c r="C1046" s="179" t="str">
        <f t="shared" si="89"/>
        <v>CM:WQXTEST27576:M200408</v>
      </c>
      <c r="D1046" s="178" t="s">
        <v>11775</v>
      </c>
      <c r="E1046" s="178" t="s">
        <v>11774</v>
      </c>
      <c r="F1046" s="278" t="s">
        <v>11634</v>
      </c>
      <c r="G1046" s="196">
        <f t="shared" si="92"/>
        <v>37987</v>
      </c>
      <c r="H1046" s="196">
        <f t="shared" si="93"/>
        <v>38352</v>
      </c>
      <c r="I1046" s="175" t="s">
        <v>11772</v>
      </c>
      <c r="J1046" s="24" t="s">
        <v>8637</v>
      </c>
      <c r="K1046" s="175" t="s">
        <v>11771</v>
      </c>
      <c r="L1046" s="219" t="s">
        <v>11777</v>
      </c>
      <c r="M1046" s="220">
        <f>DATE(LEFT(F1046,4),RIGHT(F1046,2)-2,21)</f>
        <v>38159</v>
      </c>
      <c r="N1046" s="220">
        <f t="shared" si="90"/>
        <v>38230</v>
      </c>
      <c r="Q1046" s="181" t="s">
        <v>2674</v>
      </c>
      <c r="T1046" s="6" t="s">
        <v>11304</v>
      </c>
      <c r="U1046">
        <v>4414</v>
      </c>
      <c r="V1046" s="6" t="s">
        <v>9144</v>
      </c>
      <c r="X1046" t="s">
        <v>11235</v>
      </c>
      <c r="Y1046" t="s">
        <v>11283</v>
      </c>
    </row>
    <row r="1047" spans="1:25" x14ac:dyDescent="0.25">
      <c r="A1047" s="175" t="s">
        <v>11571</v>
      </c>
      <c r="B1047" t="s">
        <v>11711</v>
      </c>
      <c r="C1047" s="179" t="str">
        <f t="shared" si="89"/>
        <v>CM:WQXTEST27576:M200409</v>
      </c>
      <c r="D1047" s="178" t="s">
        <v>11775</v>
      </c>
      <c r="E1047" s="178" t="s">
        <v>11774</v>
      </c>
      <c r="F1047" s="278" t="s">
        <v>11635</v>
      </c>
      <c r="G1047" s="196">
        <f t="shared" si="92"/>
        <v>37987</v>
      </c>
      <c r="H1047" s="196">
        <f t="shared" si="93"/>
        <v>38352</v>
      </c>
      <c r="I1047" s="175" t="s">
        <v>11772</v>
      </c>
      <c r="J1047" s="24" t="s">
        <v>8637</v>
      </c>
      <c r="K1047" s="175" t="s">
        <v>11771</v>
      </c>
      <c r="L1047" s="219" t="s">
        <v>11777</v>
      </c>
      <c r="M1047" s="220">
        <f>DATE(LEFT(F1047,4),RIGHT(F1047,2)-3,21)</f>
        <v>38159</v>
      </c>
      <c r="N1047" s="220">
        <f t="shared" si="90"/>
        <v>38260</v>
      </c>
      <c r="Q1047" s="181" t="s">
        <v>2674</v>
      </c>
      <c r="T1047" s="6" t="s">
        <v>11304</v>
      </c>
      <c r="U1047">
        <v>20000</v>
      </c>
      <c r="V1047" s="6" t="s">
        <v>9144</v>
      </c>
      <c r="X1047" t="s">
        <v>11235</v>
      </c>
      <c r="Y1047" t="s">
        <v>11283</v>
      </c>
    </row>
    <row r="1048" spans="1:25" x14ac:dyDescent="0.25">
      <c r="A1048" s="175" t="s">
        <v>11571</v>
      </c>
      <c r="B1048" t="s">
        <v>11711</v>
      </c>
      <c r="C1048" s="179" t="str">
        <f t="shared" si="89"/>
        <v>CM:WQXTEST27576:M200410</v>
      </c>
      <c r="D1048" s="178" t="s">
        <v>11775</v>
      </c>
      <c r="E1048" s="178" t="s">
        <v>11774</v>
      </c>
      <c r="F1048" s="278" t="s">
        <v>11636</v>
      </c>
      <c r="G1048" s="196">
        <f t="shared" si="92"/>
        <v>37987</v>
      </c>
      <c r="H1048" s="196">
        <f t="shared" si="93"/>
        <v>38352</v>
      </c>
      <c r="I1048" s="175" t="s">
        <v>11772</v>
      </c>
      <c r="J1048" s="24" t="s">
        <v>8637</v>
      </c>
      <c r="K1048" s="175" t="s">
        <v>11771</v>
      </c>
      <c r="L1048" s="221" t="s">
        <v>11778</v>
      </c>
      <c r="M1048" s="222">
        <f>DATE(LEFT(F1048,4),RIGHT(F1048,2)-1,21)</f>
        <v>38251</v>
      </c>
      <c r="N1048" s="222">
        <f t="shared" si="90"/>
        <v>38291</v>
      </c>
      <c r="Q1048" s="181" t="s">
        <v>2674</v>
      </c>
      <c r="T1048" s="6" t="s">
        <v>11304</v>
      </c>
      <c r="U1048">
        <v>10400</v>
      </c>
      <c r="V1048" s="6" t="s">
        <v>9144</v>
      </c>
      <c r="X1048" t="s">
        <v>11235</v>
      </c>
      <c r="Y1048" t="s">
        <v>11283</v>
      </c>
    </row>
    <row r="1049" spans="1:25" x14ac:dyDescent="0.25">
      <c r="A1049" s="175" t="s">
        <v>11571</v>
      </c>
      <c r="B1049" t="s">
        <v>11711</v>
      </c>
      <c r="C1049" s="179" t="str">
        <f t="shared" si="89"/>
        <v>CM:WQXTEST27576:M200411</v>
      </c>
      <c r="D1049" s="178" t="s">
        <v>11775</v>
      </c>
      <c r="E1049" s="178" t="s">
        <v>11774</v>
      </c>
      <c r="F1049" s="278" t="s">
        <v>11637</v>
      </c>
      <c r="G1049" s="196">
        <f t="shared" si="92"/>
        <v>37987</v>
      </c>
      <c r="H1049" s="196">
        <f t="shared" si="93"/>
        <v>38352</v>
      </c>
      <c r="I1049" s="175" t="s">
        <v>11772</v>
      </c>
      <c r="J1049" s="24" t="s">
        <v>8637</v>
      </c>
      <c r="K1049" s="175" t="s">
        <v>11771</v>
      </c>
      <c r="L1049" s="221" t="s">
        <v>11778</v>
      </c>
      <c r="M1049" s="222">
        <f>DATE(LEFT(F1049,4),RIGHT(F1049,2)-2,21)</f>
        <v>38251</v>
      </c>
      <c r="N1049" s="222">
        <f t="shared" si="90"/>
        <v>38321</v>
      </c>
      <c r="Q1049" s="181" t="s">
        <v>2674</v>
      </c>
      <c r="T1049" s="6" t="s">
        <v>11304</v>
      </c>
      <c r="U1049">
        <v>11340</v>
      </c>
      <c r="V1049" s="6" t="s">
        <v>9144</v>
      </c>
      <c r="X1049" t="s">
        <v>11235</v>
      </c>
      <c r="Y1049" t="s">
        <v>11283</v>
      </c>
    </row>
    <row r="1050" spans="1:25" x14ac:dyDescent="0.25">
      <c r="A1050" s="175" t="s">
        <v>11571</v>
      </c>
      <c r="B1050" t="s">
        <v>11711</v>
      </c>
      <c r="C1050" s="179" t="str">
        <f t="shared" si="89"/>
        <v>CM:WQXTEST27576:M200411</v>
      </c>
      <c r="D1050" s="178" t="s">
        <v>11775</v>
      </c>
      <c r="E1050" s="178" t="s">
        <v>11774</v>
      </c>
      <c r="F1050" s="278" t="s">
        <v>11637</v>
      </c>
      <c r="G1050" s="196">
        <f t="shared" si="92"/>
        <v>37987</v>
      </c>
      <c r="H1050" s="196">
        <f t="shared" si="93"/>
        <v>38352</v>
      </c>
      <c r="I1050" s="175" t="s">
        <v>11772</v>
      </c>
      <c r="J1050" s="24" t="s">
        <v>8637</v>
      </c>
      <c r="K1050" s="175" t="s">
        <v>11771</v>
      </c>
      <c r="L1050" s="221" t="s">
        <v>11778</v>
      </c>
      <c r="M1050" s="222">
        <f>DATE(LEFT(F1050,4),RIGHT(F1050,2)-2,21)</f>
        <v>38251</v>
      </c>
      <c r="N1050" s="222">
        <f t="shared" si="90"/>
        <v>38321</v>
      </c>
      <c r="Q1050" t="s">
        <v>10005</v>
      </c>
      <c r="T1050" s="6" t="s">
        <v>11304</v>
      </c>
      <c r="U1050">
        <v>10.82</v>
      </c>
      <c r="V1050" s="175" t="s">
        <v>11576</v>
      </c>
      <c r="X1050" t="s">
        <v>11235</v>
      </c>
      <c r="Y1050" t="s">
        <v>11283</v>
      </c>
    </row>
    <row r="1051" spans="1:25" x14ac:dyDescent="0.25">
      <c r="A1051" s="175" t="s">
        <v>11571</v>
      </c>
      <c r="B1051" t="s">
        <v>11711</v>
      </c>
      <c r="C1051" s="179" t="str">
        <f t="shared" si="89"/>
        <v>CM:WQXTEST27576:M200412</v>
      </c>
      <c r="D1051" s="178" t="s">
        <v>11775</v>
      </c>
      <c r="E1051" s="178" t="s">
        <v>11774</v>
      </c>
      <c r="F1051" s="278" t="s">
        <v>11638</v>
      </c>
      <c r="G1051" s="196">
        <f t="shared" si="92"/>
        <v>37987</v>
      </c>
      <c r="H1051" s="196">
        <f t="shared" si="93"/>
        <v>38352</v>
      </c>
      <c r="I1051" s="175" t="s">
        <v>11772</v>
      </c>
      <c r="J1051" s="24" t="s">
        <v>8637</v>
      </c>
      <c r="K1051" s="175" t="s">
        <v>11771</v>
      </c>
      <c r="L1051" s="221" t="s">
        <v>11778</v>
      </c>
      <c r="M1051" s="222">
        <f>DATE(LEFT(F1051,4),RIGHT(F1051,2)-3,21)</f>
        <v>38251</v>
      </c>
      <c r="N1051" s="222">
        <f t="shared" si="90"/>
        <v>38352</v>
      </c>
      <c r="Q1051" s="181" t="s">
        <v>2674</v>
      </c>
      <c r="T1051" s="6" t="s">
        <v>11304</v>
      </c>
      <c r="U1051">
        <v>19920</v>
      </c>
      <c r="V1051" s="6" t="s">
        <v>9144</v>
      </c>
      <c r="X1051" t="s">
        <v>11235</v>
      </c>
      <c r="Y1051" t="s">
        <v>11283</v>
      </c>
    </row>
    <row r="1052" spans="1:25" x14ac:dyDescent="0.25">
      <c r="A1052" s="175" t="s">
        <v>11571</v>
      </c>
      <c r="B1052" t="s">
        <v>11711</v>
      </c>
      <c r="C1052" s="179" t="str">
        <f t="shared" si="89"/>
        <v>CM:WQXTEST27576:M200412</v>
      </c>
      <c r="D1052" s="178" t="s">
        <v>11775</v>
      </c>
      <c r="E1052" s="178" t="s">
        <v>11774</v>
      </c>
      <c r="F1052" s="278" t="s">
        <v>11638</v>
      </c>
      <c r="G1052" s="196">
        <f t="shared" si="92"/>
        <v>37987</v>
      </c>
      <c r="H1052" s="196">
        <f t="shared" si="93"/>
        <v>38352</v>
      </c>
      <c r="I1052" s="175" t="s">
        <v>11772</v>
      </c>
      <c r="J1052" s="24" t="s">
        <v>8637</v>
      </c>
      <c r="K1052" s="175" t="s">
        <v>11771</v>
      </c>
      <c r="L1052" s="221" t="s">
        <v>11778</v>
      </c>
      <c r="M1052" s="222">
        <f>DATE(LEFT(F1052,4),RIGHT(F1052,2)-3,21)</f>
        <v>38251</v>
      </c>
      <c r="N1052" s="222">
        <f t="shared" si="90"/>
        <v>38352</v>
      </c>
      <c r="Q1052" t="s">
        <v>10005</v>
      </c>
      <c r="T1052" s="6" t="s">
        <v>11304</v>
      </c>
      <c r="U1052">
        <v>4.92</v>
      </c>
      <c r="V1052" s="175" t="s">
        <v>11576</v>
      </c>
      <c r="X1052" t="s">
        <v>11235</v>
      </c>
      <c r="Y1052" t="s">
        <v>11283</v>
      </c>
    </row>
    <row r="1053" spans="1:25" x14ac:dyDescent="0.25">
      <c r="A1053" s="175" t="s">
        <v>11571</v>
      </c>
      <c r="B1053" t="s">
        <v>11711</v>
      </c>
      <c r="C1053" s="179" t="str">
        <f t="shared" si="89"/>
        <v>CM:WQXTEST27576:M200412</v>
      </c>
      <c r="D1053" s="178" t="s">
        <v>11775</v>
      </c>
      <c r="E1053" s="178" t="s">
        <v>11774</v>
      </c>
      <c r="F1053" s="278" t="s">
        <v>11638</v>
      </c>
      <c r="G1053" s="196">
        <f t="shared" si="92"/>
        <v>37987</v>
      </c>
      <c r="H1053" s="196">
        <f t="shared" si="93"/>
        <v>38352</v>
      </c>
      <c r="I1053" s="175" t="s">
        <v>11772</v>
      </c>
      <c r="J1053" s="24" t="s">
        <v>8637</v>
      </c>
      <c r="K1053" s="175" t="s">
        <v>11771</v>
      </c>
      <c r="L1053" s="215" t="s">
        <v>11776</v>
      </c>
      <c r="M1053" s="216">
        <f>DATE(LEFT(F1053,4),RIGHT(F1053,2)-F8849,21)</f>
        <v>38342</v>
      </c>
      <c r="N1053" s="216">
        <f>DATE(LEFT(F1053,4),1+RIGHT(F1053,2),0)</f>
        <v>38352</v>
      </c>
      <c r="Q1053" s="181" t="s">
        <v>2674</v>
      </c>
      <c r="T1053" s="6" t="s">
        <v>11304</v>
      </c>
      <c r="U1053">
        <v>6225</v>
      </c>
      <c r="V1053" s="6" t="s">
        <v>9144</v>
      </c>
      <c r="X1053" t="s">
        <v>11235</v>
      </c>
      <c r="Y1053" t="s">
        <v>11283</v>
      </c>
    </row>
    <row r="1054" spans="1:25" x14ac:dyDescent="0.25">
      <c r="A1054" s="175" t="s">
        <v>11571</v>
      </c>
      <c r="B1054" t="s">
        <v>11711</v>
      </c>
      <c r="C1054" s="179" t="str">
        <f t="shared" si="89"/>
        <v>CM:WQXTEST27576:M200412</v>
      </c>
      <c r="D1054" s="178" t="s">
        <v>11775</v>
      </c>
      <c r="E1054" s="178" t="s">
        <v>11774</v>
      </c>
      <c r="F1054" s="278" t="s">
        <v>11638</v>
      </c>
      <c r="G1054" s="196">
        <f t="shared" si="92"/>
        <v>37987</v>
      </c>
      <c r="H1054" s="196">
        <f t="shared" si="93"/>
        <v>38352</v>
      </c>
      <c r="I1054" s="175" t="s">
        <v>11772</v>
      </c>
      <c r="J1054" s="24" t="s">
        <v>8637</v>
      </c>
      <c r="K1054" s="175" t="s">
        <v>11771</v>
      </c>
      <c r="L1054" s="215" t="s">
        <v>11776</v>
      </c>
      <c r="M1054" s="216">
        <f>DATE(LEFT(F1054,4),RIGHT(F1054,2)-F8850,21)</f>
        <v>38342</v>
      </c>
      <c r="N1054" s="216">
        <f>DATE(LEFT(F1054,4),1+RIGHT(F1054,2),0)</f>
        <v>38352</v>
      </c>
      <c r="Q1054" t="s">
        <v>10005</v>
      </c>
      <c r="T1054" s="6" t="s">
        <v>11304</v>
      </c>
      <c r="U1054">
        <v>9.39</v>
      </c>
      <c r="V1054" s="175" t="s">
        <v>11576</v>
      </c>
      <c r="X1054" t="s">
        <v>11235</v>
      </c>
      <c r="Y1054" t="s">
        <v>11283</v>
      </c>
    </row>
    <row r="1055" spans="1:25" x14ac:dyDescent="0.25">
      <c r="A1055" s="175" t="s">
        <v>11571</v>
      </c>
      <c r="B1055" t="s">
        <v>11711</v>
      </c>
      <c r="C1055" s="179" t="str">
        <f t="shared" si="89"/>
        <v>CM:WQXTEST27576:M200412</v>
      </c>
      <c r="D1055" s="178" t="s">
        <v>11775</v>
      </c>
      <c r="E1055" s="178" t="s">
        <v>11774</v>
      </c>
      <c r="F1055" s="278" t="s">
        <v>11638</v>
      </c>
      <c r="G1055" s="196">
        <f t="shared" si="92"/>
        <v>37987</v>
      </c>
      <c r="H1055" s="196">
        <f t="shared" si="93"/>
        <v>38352</v>
      </c>
      <c r="I1055" s="175" t="s">
        <v>11772</v>
      </c>
      <c r="J1055" s="24" t="s">
        <v>8637</v>
      </c>
      <c r="K1055" s="175" t="s">
        <v>11771</v>
      </c>
      <c r="L1055" s="215" t="s">
        <v>11776</v>
      </c>
      <c r="M1055" s="216">
        <f>DATE(LEFT(F1055,4),RIGHT(F1055,2)-F8851,21)</f>
        <v>38342</v>
      </c>
      <c r="N1055" s="216">
        <f>DATE(LEFT(F1055,4),1+RIGHT(F1055,2),0)</f>
        <v>38352</v>
      </c>
      <c r="Q1055" s="182" t="s">
        <v>1005</v>
      </c>
      <c r="T1055" s="6" t="s">
        <v>11304</v>
      </c>
      <c r="U1055">
        <v>347.7</v>
      </c>
      <c r="V1055" s="182" t="s">
        <v>8426</v>
      </c>
      <c r="X1055" t="s">
        <v>11235</v>
      </c>
      <c r="Y1055" t="s">
        <v>11283</v>
      </c>
    </row>
    <row r="1056" spans="1:25" x14ac:dyDescent="0.25">
      <c r="A1056" s="190" t="s">
        <v>11571</v>
      </c>
      <c r="B1056" s="191" t="s">
        <v>11711</v>
      </c>
      <c r="C1056" s="192" t="str">
        <f t="shared" ref="C1056:C1119" si="94">"CM:"&amp;B1056&amp;":M"&amp;LEFT(F1056,4)&amp;RIGHT(F1056,2)</f>
        <v>CM:WQXTEST27576:M200501</v>
      </c>
      <c r="D1056" s="193" t="s">
        <v>11775</v>
      </c>
      <c r="E1056" s="193" t="s">
        <v>11774</v>
      </c>
      <c r="F1056" s="278" t="s">
        <v>11639</v>
      </c>
      <c r="G1056" s="214">
        <f t="shared" si="92"/>
        <v>38353</v>
      </c>
      <c r="H1056" s="69">
        <f t="shared" si="93"/>
        <v>38717</v>
      </c>
      <c r="I1056" s="175" t="s">
        <v>11772</v>
      </c>
      <c r="J1056" s="24" t="s">
        <v>8637</v>
      </c>
      <c r="K1056" s="175" t="s">
        <v>11771</v>
      </c>
      <c r="L1056" s="6" t="s">
        <v>11578</v>
      </c>
      <c r="M1056" s="69">
        <f t="shared" ref="M1056:M1090" si="95">DATE(LEFT(F1056,4),RIGHT(F1056,2),1)</f>
        <v>38353</v>
      </c>
      <c r="N1056" s="69">
        <f t="shared" si="90"/>
        <v>38383</v>
      </c>
      <c r="Q1056" s="181" t="s">
        <v>2674</v>
      </c>
      <c r="T1056" s="6" t="s">
        <v>11304</v>
      </c>
      <c r="U1056">
        <v>18920</v>
      </c>
      <c r="V1056" s="6" t="s">
        <v>9144</v>
      </c>
      <c r="X1056" t="s">
        <v>11235</v>
      </c>
      <c r="Y1056" t="s">
        <v>11283</v>
      </c>
    </row>
    <row r="1057" spans="1:25" x14ac:dyDescent="0.25">
      <c r="A1057" s="175" t="s">
        <v>11571</v>
      </c>
      <c r="B1057" t="s">
        <v>11711</v>
      </c>
      <c r="C1057" s="179" t="str">
        <f t="shared" si="94"/>
        <v>CM:WQXTEST27576:M200501</v>
      </c>
      <c r="D1057" s="178" t="s">
        <v>11775</v>
      </c>
      <c r="E1057" s="178" t="s">
        <v>11774</v>
      </c>
      <c r="F1057" s="278" t="s">
        <v>11639</v>
      </c>
      <c r="G1057" s="69">
        <f t="shared" si="92"/>
        <v>38353</v>
      </c>
      <c r="H1057" s="69">
        <f t="shared" si="93"/>
        <v>38717</v>
      </c>
      <c r="I1057" s="175" t="s">
        <v>11772</v>
      </c>
      <c r="J1057" s="24" t="s">
        <v>8637</v>
      </c>
      <c r="K1057" s="175" t="s">
        <v>11771</v>
      </c>
      <c r="L1057" s="6" t="s">
        <v>11578</v>
      </c>
      <c r="M1057" s="69">
        <f t="shared" si="95"/>
        <v>38353</v>
      </c>
      <c r="N1057" s="69">
        <f t="shared" si="90"/>
        <v>38383</v>
      </c>
      <c r="Q1057" t="s">
        <v>10005</v>
      </c>
      <c r="T1057" s="6" t="s">
        <v>11304</v>
      </c>
      <c r="U1057">
        <v>3.87</v>
      </c>
      <c r="V1057" s="175" t="s">
        <v>11576</v>
      </c>
      <c r="X1057" t="s">
        <v>11235</v>
      </c>
      <c r="Y1057" t="s">
        <v>11283</v>
      </c>
    </row>
    <row r="1058" spans="1:25" x14ac:dyDescent="0.25">
      <c r="A1058" s="175" t="s">
        <v>11571</v>
      </c>
      <c r="B1058" t="s">
        <v>11711</v>
      </c>
      <c r="C1058" s="179" t="str">
        <f t="shared" si="94"/>
        <v>CM:WQXTEST27576:M200502</v>
      </c>
      <c r="D1058" s="178" t="s">
        <v>11775</v>
      </c>
      <c r="E1058" s="178" t="s">
        <v>11774</v>
      </c>
      <c r="F1058" s="278" t="s">
        <v>11640</v>
      </c>
      <c r="G1058" s="69">
        <f t="shared" si="92"/>
        <v>38353</v>
      </c>
      <c r="H1058" s="69">
        <f t="shared" si="93"/>
        <v>38717</v>
      </c>
      <c r="I1058" s="175" t="s">
        <v>11772</v>
      </c>
      <c r="J1058" s="24" t="s">
        <v>8637</v>
      </c>
      <c r="K1058" s="175" t="s">
        <v>11771</v>
      </c>
      <c r="L1058" s="6" t="s">
        <v>11578</v>
      </c>
      <c r="M1058" s="69">
        <f t="shared" si="95"/>
        <v>38384</v>
      </c>
      <c r="N1058" s="69">
        <f t="shared" si="90"/>
        <v>38411</v>
      </c>
      <c r="Q1058" s="181" t="s">
        <v>2674</v>
      </c>
      <c r="T1058" s="6" t="s">
        <v>11304</v>
      </c>
      <c r="U1058">
        <v>9761</v>
      </c>
      <c r="V1058" s="6" t="s">
        <v>9144</v>
      </c>
      <c r="X1058" t="s">
        <v>11235</v>
      </c>
      <c r="Y1058" t="s">
        <v>11283</v>
      </c>
    </row>
    <row r="1059" spans="1:25" x14ac:dyDescent="0.25">
      <c r="A1059" s="175" t="s">
        <v>11571</v>
      </c>
      <c r="B1059" t="s">
        <v>11711</v>
      </c>
      <c r="C1059" s="179" t="str">
        <f t="shared" si="94"/>
        <v>CM:WQXTEST27576:M200502</v>
      </c>
      <c r="D1059" s="178" t="s">
        <v>11775</v>
      </c>
      <c r="E1059" s="178" t="s">
        <v>11774</v>
      </c>
      <c r="F1059" s="278" t="s">
        <v>11640</v>
      </c>
      <c r="G1059" s="69">
        <f t="shared" si="92"/>
        <v>38353</v>
      </c>
      <c r="H1059" s="69">
        <f t="shared" si="93"/>
        <v>38717</v>
      </c>
      <c r="I1059" s="175" t="s">
        <v>11772</v>
      </c>
      <c r="J1059" s="24" t="s">
        <v>8637</v>
      </c>
      <c r="K1059" s="175" t="s">
        <v>11771</v>
      </c>
      <c r="L1059" s="6" t="s">
        <v>11578</v>
      </c>
      <c r="M1059" s="69">
        <f t="shared" si="95"/>
        <v>38384</v>
      </c>
      <c r="N1059" s="69">
        <f t="shared" si="90"/>
        <v>38411</v>
      </c>
      <c r="Q1059" t="s">
        <v>10005</v>
      </c>
      <c r="T1059" s="6" t="s">
        <v>11304</v>
      </c>
      <c r="U1059">
        <v>4.08</v>
      </c>
      <c r="V1059" s="175" t="s">
        <v>11576</v>
      </c>
      <c r="X1059" t="s">
        <v>11235</v>
      </c>
      <c r="Y1059" t="s">
        <v>11283</v>
      </c>
    </row>
    <row r="1060" spans="1:25" x14ac:dyDescent="0.25">
      <c r="A1060" s="175" t="s">
        <v>11571</v>
      </c>
      <c r="B1060" t="s">
        <v>11711</v>
      </c>
      <c r="C1060" s="179" t="str">
        <f t="shared" si="94"/>
        <v>CM:WQXTEST27576:M200502</v>
      </c>
      <c r="D1060" s="178" t="s">
        <v>11775</v>
      </c>
      <c r="E1060" s="178" t="s">
        <v>11774</v>
      </c>
      <c r="F1060" s="278" t="s">
        <v>11640</v>
      </c>
      <c r="G1060" s="69">
        <f t="shared" si="92"/>
        <v>38353</v>
      </c>
      <c r="H1060" s="69">
        <f t="shared" si="93"/>
        <v>38717</v>
      </c>
      <c r="I1060" s="175" t="s">
        <v>11772</v>
      </c>
      <c r="J1060" s="24" t="s">
        <v>8637</v>
      </c>
      <c r="K1060" s="175" t="s">
        <v>11771</v>
      </c>
      <c r="L1060" s="6" t="s">
        <v>11578</v>
      </c>
      <c r="M1060" s="69">
        <f t="shared" si="95"/>
        <v>38384</v>
      </c>
      <c r="N1060" s="69">
        <f t="shared" si="90"/>
        <v>38411</v>
      </c>
      <c r="Q1060" s="182" t="s">
        <v>1005</v>
      </c>
      <c r="T1060" s="6" t="s">
        <v>11304</v>
      </c>
      <c r="U1060">
        <v>373.2</v>
      </c>
      <c r="V1060" s="182" t="s">
        <v>8426</v>
      </c>
      <c r="X1060" t="s">
        <v>11235</v>
      </c>
      <c r="Y1060" t="s">
        <v>11283</v>
      </c>
    </row>
    <row r="1061" spans="1:25" x14ac:dyDescent="0.25">
      <c r="A1061" s="175" t="s">
        <v>11571</v>
      </c>
      <c r="B1061" t="s">
        <v>11711</v>
      </c>
      <c r="C1061" s="179" t="str">
        <f t="shared" si="94"/>
        <v>CM:WQXTEST27576:M200503</v>
      </c>
      <c r="D1061" s="178" t="s">
        <v>11775</v>
      </c>
      <c r="E1061" s="178" t="s">
        <v>11774</v>
      </c>
      <c r="F1061" s="278" t="s">
        <v>11641</v>
      </c>
      <c r="G1061" s="69">
        <f t="shared" si="92"/>
        <v>38353</v>
      </c>
      <c r="H1061" s="69">
        <f t="shared" si="93"/>
        <v>38717</v>
      </c>
      <c r="I1061" s="175" t="s">
        <v>11772</v>
      </c>
      <c r="J1061" s="24" t="s">
        <v>8637</v>
      </c>
      <c r="K1061" s="175" t="s">
        <v>11771</v>
      </c>
      <c r="L1061" s="6" t="s">
        <v>11578</v>
      </c>
      <c r="M1061" s="69">
        <f t="shared" si="95"/>
        <v>38412</v>
      </c>
      <c r="N1061" s="69">
        <f t="shared" si="90"/>
        <v>38442</v>
      </c>
      <c r="Q1061" s="181" t="s">
        <v>2674</v>
      </c>
      <c r="T1061" s="6" t="s">
        <v>11304</v>
      </c>
      <c r="U1061">
        <v>24940</v>
      </c>
      <c r="V1061" s="6" t="s">
        <v>9144</v>
      </c>
      <c r="X1061" t="s">
        <v>11235</v>
      </c>
      <c r="Y1061" t="s">
        <v>11283</v>
      </c>
    </row>
    <row r="1062" spans="1:25" x14ac:dyDescent="0.25">
      <c r="A1062" s="175" t="s">
        <v>11571</v>
      </c>
      <c r="B1062" t="s">
        <v>11711</v>
      </c>
      <c r="C1062" s="179" t="str">
        <f t="shared" si="94"/>
        <v>CM:WQXTEST27576:M200503</v>
      </c>
      <c r="D1062" s="178" t="s">
        <v>11775</v>
      </c>
      <c r="E1062" s="178" t="s">
        <v>11774</v>
      </c>
      <c r="F1062" s="278" t="s">
        <v>11641</v>
      </c>
      <c r="G1062" s="69">
        <f t="shared" si="92"/>
        <v>38353</v>
      </c>
      <c r="H1062" s="69">
        <f t="shared" si="93"/>
        <v>38717</v>
      </c>
      <c r="I1062" s="175" t="s">
        <v>11772</v>
      </c>
      <c r="J1062" s="24" t="s">
        <v>8637</v>
      </c>
      <c r="K1062" s="175" t="s">
        <v>11771</v>
      </c>
      <c r="L1062" s="6" t="s">
        <v>11578</v>
      </c>
      <c r="M1062" s="69">
        <f t="shared" si="95"/>
        <v>38412</v>
      </c>
      <c r="N1062" s="69">
        <f t="shared" si="90"/>
        <v>38442</v>
      </c>
      <c r="Q1062" t="s">
        <v>10005</v>
      </c>
      <c r="T1062" s="6" t="s">
        <v>11304</v>
      </c>
      <c r="U1062">
        <v>6.56</v>
      </c>
      <c r="V1062" s="175" t="s">
        <v>11576</v>
      </c>
      <c r="X1062" t="s">
        <v>11235</v>
      </c>
      <c r="Y1062" t="s">
        <v>11283</v>
      </c>
    </row>
    <row r="1063" spans="1:25" x14ac:dyDescent="0.25">
      <c r="A1063" s="175" t="s">
        <v>11571</v>
      </c>
      <c r="B1063" t="s">
        <v>11711</v>
      </c>
      <c r="C1063" s="179" t="str">
        <f t="shared" si="94"/>
        <v>CM:WQXTEST27576:M200503</v>
      </c>
      <c r="D1063" s="178" t="s">
        <v>11775</v>
      </c>
      <c r="E1063" s="178" t="s">
        <v>11774</v>
      </c>
      <c r="F1063" s="278" t="s">
        <v>11641</v>
      </c>
      <c r="G1063" s="69">
        <f t="shared" si="92"/>
        <v>38353</v>
      </c>
      <c r="H1063" s="69">
        <f t="shared" si="93"/>
        <v>38717</v>
      </c>
      <c r="I1063" s="175" t="s">
        <v>11772</v>
      </c>
      <c r="J1063" s="24" t="s">
        <v>8637</v>
      </c>
      <c r="K1063" s="175" t="s">
        <v>11771</v>
      </c>
      <c r="L1063" s="6" t="s">
        <v>11578</v>
      </c>
      <c r="M1063" s="69">
        <f t="shared" si="95"/>
        <v>38412</v>
      </c>
      <c r="N1063" s="69">
        <f t="shared" si="90"/>
        <v>38442</v>
      </c>
      <c r="Q1063" s="182" t="s">
        <v>1005</v>
      </c>
      <c r="T1063" s="6" t="s">
        <v>11304</v>
      </c>
      <c r="U1063">
        <v>309.10000000000002</v>
      </c>
      <c r="V1063" s="182" t="s">
        <v>8426</v>
      </c>
      <c r="X1063" t="s">
        <v>11235</v>
      </c>
      <c r="Y1063" t="s">
        <v>11283</v>
      </c>
    </row>
    <row r="1064" spans="1:25" x14ac:dyDescent="0.25">
      <c r="A1064" s="175" t="s">
        <v>11571</v>
      </c>
      <c r="B1064" t="s">
        <v>11711</v>
      </c>
      <c r="C1064" s="179" t="str">
        <f t="shared" si="94"/>
        <v>CM:WQXTEST27576:M200504</v>
      </c>
      <c r="D1064" s="178" t="s">
        <v>11775</v>
      </c>
      <c r="E1064" s="178" t="s">
        <v>11774</v>
      </c>
      <c r="F1064" s="278" t="s">
        <v>11642</v>
      </c>
      <c r="G1064" s="69">
        <f t="shared" si="92"/>
        <v>38353</v>
      </c>
      <c r="H1064" s="69">
        <f t="shared" si="93"/>
        <v>38717</v>
      </c>
      <c r="I1064" s="175" t="s">
        <v>11772</v>
      </c>
      <c r="J1064" s="24" t="s">
        <v>8637</v>
      </c>
      <c r="K1064" s="175" t="s">
        <v>11771</v>
      </c>
      <c r="L1064" s="6" t="s">
        <v>11578</v>
      </c>
      <c r="M1064" s="69">
        <f t="shared" si="95"/>
        <v>38443</v>
      </c>
      <c r="N1064" s="69">
        <f t="shared" si="90"/>
        <v>38472</v>
      </c>
      <c r="Q1064" s="181" t="s">
        <v>2674</v>
      </c>
      <c r="T1064" s="6" t="s">
        <v>11304</v>
      </c>
      <c r="U1064">
        <v>24150</v>
      </c>
      <c r="V1064" s="6" t="s">
        <v>9144</v>
      </c>
      <c r="X1064" t="s">
        <v>11235</v>
      </c>
      <c r="Y1064" t="s">
        <v>11283</v>
      </c>
    </row>
    <row r="1065" spans="1:25" x14ac:dyDescent="0.25">
      <c r="A1065" s="175" t="s">
        <v>11571</v>
      </c>
      <c r="B1065" t="s">
        <v>11711</v>
      </c>
      <c r="C1065" s="179" t="str">
        <f t="shared" si="94"/>
        <v>CM:WQXTEST27576:M200504</v>
      </c>
      <c r="D1065" s="178" t="s">
        <v>11775</v>
      </c>
      <c r="E1065" s="178" t="s">
        <v>11774</v>
      </c>
      <c r="F1065" s="278" t="s">
        <v>11642</v>
      </c>
      <c r="G1065" s="69">
        <f t="shared" si="92"/>
        <v>38353</v>
      </c>
      <c r="H1065" s="69">
        <f t="shared" si="93"/>
        <v>38717</v>
      </c>
      <c r="I1065" s="175" t="s">
        <v>11772</v>
      </c>
      <c r="J1065" s="24" t="s">
        <v>8637</v>
      </c>
      <c r="K1065" s="175" t="s">
        <v>11771</v>
      </c>
      <c r="L1065" s="6" t="s">
        <v>11578</v>
      </c>
      <c r="M1065" s="69">
        <f t="shared" si="95"/>
        <v>38443</v>
      </c>
      <c r="N1065" s="69">
        <f t="shared" si="90"/>
        <v>38472</v>
      </c>
      <c r="Q1065" t="s">
        <v>10005</v>
      </c>
      <c r="T1065" s="6" t="s">
        <v>11304</v>
      </c>
      <c r="U1065">
        <v>14.37</v>
      </c>
      <c r="V1065" s="175" t="s">
        <v>11576</v>
      </c>
      <c r="X1065" t="s">
        <v>11235</v>
      </c>
      <c r="Y1065" t="s">
        <v>11283</v>
      </c>
    </row>
    <row r="1066" spans="1:25" x14ac:dyDescent="0.25">
      <c r="A1066" s="175" t="s">
        <v>11571</v>
      </c>
      <c r="B1066" t="s">
        <v>11711</v>
      </c>
      <c r="C1066" s="179" t="str">
        <f t="shared" si="94"/>
        <v>CM:WQXTEST27576:M200504</v>
      </c>
      <c r="D1066" s="178" t="s">
        <v>11775</v>
      </c>
      <c r="E1066" s="178" t="s">
        <v>11774</v>
      </c>
      <c r="F1066" s="278" t="s">
        <v>11642</v>
      </c>
      <c r="G1066" s="69">
        <f t="shared" si="92"/>
        <v>38353</v>
      </c>
      <c r="H1066" s="69">
        <f t="shared" si="93"/>
        <v>38717</v>
      </c>
      <c r="I1066" s="175" t="s">
        <v>11772</v>
      </c>
      <c r="J1066" s="24" t="s">
        <v>8637</v>
      </c>
      <c r="K1066" s="175" t="s">
        <v>11771</v>
      </c>
      <c r="L1066" s="6" t="s">
        <v>11578</v>
      </c>
      <c r="M1066" s="69">
        <f t="shared" si="95"/>
        <v>38443</v>
      </c>
      <c r="N1066" s="69">
        <f t="shared" si="90"/>
        <v>38472</v>
      </c>
      <c r="Q1066" s="182" t="s">
        <v>1005</v>
      </c>
      <c r="T1066" s="6" t="s">
        <v>11304</v>
      </c>
      <c r="U1066">
        <v>261.10000000000002</v>
      </c>
      <c r="V1066" s="182" t="s">
        <v>8426</v>
      </c>
      <c r="X1066" t="s">
        <v>11235</v>
      </c>
      <c r="Y1066" t="s">
        <v>11283</v>
      </c>
    </row>
    <row r="1067" spans="1:25" x14ac:dyDescent="0.25">
      <c r="A1067" s="175" t="s">
        <v>11571</v>
      </c>
      <c r="B1067" t="s">
        <v>11711</v>
      </c>
      <c r="C1067" s="179" t="str">
        <f t="shared" si="94"/>
        <v>CM:WQXTEST27576:M200505</v>
      </c>
      <c r="D1067" s="178" t="s">
        <v>11775</v>
      </c>
      <c r="E1067" s="178" t="s">
        <v>11774</v>
      </c>
      <c r="F1067" s="278" t="s">
        <v>11643</v>
      </c>
      <c r="G1067" s="69">
        <f t="shared" si="92"/>
        <v>38353</v>
      </c>
      <c r="H1067" s="69">
        <f t="shared" si="93"/>
        <v>38717</v>
      </c>
      <c r="I1067" s="175" t="s">
        <v>11772</v>
      </c>
      <c r="J1067" s="24" t="s">
        <v>8637</v>
      </c>
      <c r="K1067" s="175" t="s">
        <v>11771</v>
      </c>
      <c r="L1067" s="6" t="s">
        <v>11578</v>
      </c>
      <c r="M1067" s="69">
        <f t="shared" si="95"/>
        <v>38473</v>
      </c>
      <c r="N1067" s="69">
        <f t="shared" si="90"/>
        <v>38503</v>
      </c>
      <c r="Q1067" s="181" t="s">
        <v>2674</v>
      </c>
      <c r="T1067" s="6" t="s">
        <v>11304</v>
      </c>
      <c r="U1067">
        <v>10060</v>
      </c>
      <c r="V1067" s="6" t="s">
        <v>9144</v>
      </c>
      <c r="X1067" t="s">
        <v>11235</v>
      </c>
      <c r="Y1067" t="s">
        <v>11283</v>
      </c>
    </row>
    <row r="1068" spans="1:25" x14ac:dyDescent="0.25">
      <c r="A1068" s="175" t="s">
        <v>11571</v>
      </c>
      <c r="B1068" t="s">
        <v>11711</v>
      </c>
      <c r="C1068" s="179" t="str">
        <f t="shared" si="94"/>
        <v>CM:WQXTEST27576:M200505</v>
      </c>
      <c r="D1068" s="178" t="s">
        <v>11775</v>
      </c>
      <c r="E1068" s="178" t="s">
        <v>11774</v>
      </c>
      <c r="F1068" s="278" t="s">
        <v>11643</v>
      </c>
      <c r="G1068" s="69">
        <f t="shared" si="92"/>
        <v>38353</v>
      </c>
      <c r="H1068" s="69">
        <f t="shared" si="93"/>
        <v>38717</v>
      </c>
      <c r="I1068" s="175" t="s">
        <v>11772</v>
      </c>
      <c r="J1068" s="24" t="s">
        <v>8637</v>
      </c>
      <c r="K1068" s="175" t="s">
        <v>11771</v>
      </c>
      <c r="L1068" s="6" t="s">
        <v>11578</v>
      </c>
      <c r="M1068" s="69">
        <f t="shared" si="95"/>
        <v>38473</v>
      </c>
      <c r="N1068" s="69">
        <f t="shared" si="90"/>
        <v>38503</v>
      </c>
      <c r="Q1068" t="s">
        <v>10005</v>
      </c>
      <c r="T1068" s="6" t="s">
        <v>11304</v>
      </c>
      <c r="U1068">
        <v>18.22</v>
      </c>
      <c r="V1068" s="175" t="s">
        <v>11576</v>
      </c>
      <c r="X1068" t="s">
        <v>11235</v>
      </c>
      <c r="Y1068" t="s">
        <v>11283</v>
      </c>
    </row>
    <row r="1069" spans="1:25" x14ac:dyDescent="0.25">
      <c r="A1069" s="175" t="s">
        <v>11571</v>
      </c>
      <c r="B1069" t="s">
        <v>11711</v>
      </c>
      <c r="C1069" s="179" t="str">
        <f t="shared" si="94"/>
        <v>CM:WQXTEST27576:M200505</v>
      </c>
      <c r="D1069" s="178" t="s">
        <v>11775</v>
      </c>
      <c r="E1069" s="178" t="s">
        <v>11774</v>
      </c>
      <c r="F1069" s="278" t="s">
        <v>11643</v>
      </c>
      <c r="G1069" s="69">
        <f t="shared" si="92"/>
        <v>38353</v>
      </c>
      <c r="H1069" s="69">
        <f t="shared" si="93"/>
        <v>38717</v>
      </c>
      <c r="I1069" s="175" t="s">
        <v>11772</v>
      </c>
      <c r="J1069" s="24" t="s">
        <v>8637</v>
      </c>
      <c r="K1069" s="175" t="s">
        <v>11771</v>
      </c>
      <c r="L1069" s="6" t="s">
        <v>11578</v>
      </c>
      <c r="M1069" s="69">
        <f t="shared" si="95"/>
        <v>38473</v>
      </c>
      <c r="N1069" s="69">
        <f t="shared" si="90"/>
        <v>38503</v>
      </c>
      <c r="Q1069" s="182" t="s">
        <v>1005</v>
      </c>
      <c r="T1069" s="6" t="s">
        <v>11304</v>
      </c>
      <c r="U1069">
        <v>275.89999999999998</v>
      </c>
      <c r="V1069" s="182" t="s">
        <v>8426</v>
      </c>
      <c r="X1069" t="s">
        <v>11235</v>
      </c>
      <c r="Y1069" t="s">
        <v>11283</v>
      </c>
    </row>
    <row r="1070" spans="1:25" x14ac:dyDescent="0.25">
      <c r="A1070" s="175" t="s">
        <v>11571</v>
      </c>
      <c r="B1070" t="s">
        <v>11711</v>
      </c>
      <c r="C1070" s="179" t="str">
        <f t="shared" si="94"/>
        <v>CM:WQXTEST27576:M200506</v>
      </c>
      <c r="D1070" s="178" t="s">
        <v>11775</v>
      </c>
      <c r="E1070" s="178" t="s">
        <v>11774</v>
      </c>
      <c r="F1070" s="278" t="s">
        <v>11644</v>
      </c>
      <c r="G1070" s="69">
        <f t="shared" si="92"/>
        <v>38353</v>
      </c>
      <c r="H1070" s="69">
        <f t="shared" si="93"/>
        <v>38717</v>
      </c>
      <c r="I1070" s="175" t="s">
        <v>11772</v>
      </c>
      <c r="J1070" s="24" t="s">
        <v>8637</v>
      </c>
      <c r="K1070" s="175" t="s">
        <v>11771</v>
      </c>
      <c r="L1070" s="6" t="s">
        <v>11578</v>
      </c>
      <c r="M1070" s="69">
        <f t="shared" si="95"/>
        <v>38504</v>
      </c>
      <c r="N1070" s="69">
        <f t="shared" si="90"/>
        <v>38533</v>
      </c>
      <c r="Q1070" s="181" t="s">
        <v>2674</v>
      </c>
      <c r="T1070" s="6" t="s">
        <v>11304</v>
      </c>
      <c r="U1070">
        <v>4660</v>
      </c>
      <c r="V1070" s="6" t="s">
        <v>9144</v>
      </c>
      <c r="X1070" t="s">
        <v>11235</v>
      </c>
      <c r="Y1070" t="s">
        <v>11283</v>
      </c>
    </row>
    <row r="1071" spans="1:25" x14ac:dyDescent="0.25">
      <c r="A1071" s="175" t="s">
        <v>11571</v>
      </c>
      <c r="B1071" t="s">
        <v>11711</v>
      </c>
      <c r="C1071" s="179" t="str">
        <f t="shared" si="94"/>
        <v>CM:WQXTEST27576:M200506</v>
      </c>
      <c r="D1071" s="178" t="s">
        <v>11775</v>
      </c>
      <c r="E1071" s="178" t="s">
        <v>11774</v>
      </c>
      <c r="F1071" s="278" t="s">
        <v>11644</v>
      </c>
      <c r="G1071" s="69">
        <f t="shared" si="92"/>
        <v>38353</v>
      </c>
      <c r="H1071" s="69">
        <f t="shared" si="93"/>
        <v>38717</v>
      </c>
      <c r="I1071" s="175" t="s">
        <v>11772</v>
      </c>
      <c r="J1071" s="24" t="s">
        <v>8637</v>
      </c>
      <c r="K1071" s="175" t="s">
        <v>11771</v>
      </c>
      <c r="L1071" s="6" t="s">
        <v>11578</v>
      </c>
      <c r="M1071" s="69">
        <f t="shared" si="95"/>
        <v>38504</v>
      </c>
      <c r="N1071" s="69">
        <f t="shared" si="90"/>
        <v>38533</v>
      </c>
      <c r="Q1071" t="s">
        <v>10005</v>
      </c>
      <c r="T1071" s="6" t="s">
        <v>11304</v>
      </c>
      <c r="U1071">
        <v>26.52</v>
      </c>
      <c r="V1071" s="175" t="s">
        <v>11576</v>
      </c>
      <c r="X1071" t="s">
        <v>11235</v>
      </c>
      <c r="Y1071" t="s">
        <v>11283</v>
      </c>
    </row>
    <row r="1072" spans="1:25" x14ac:dyDescent="0.25">
      <c r="A1072" s="175" t="s">
        <v>11571</v>
      </c>
      <c r="B1072" t="s">
        <v>11711</v>
      </c>
      <c r="C1072" s="179" t="str">
        <f t="shared" si="94"/>
        <v>CM:WQXTEST27576:M200506</v>
      </c>
      <c r="D1072" s="178" t="s">
        <v>11775</v>
      </c>
      <c r="E1072" s="178" t="s">
        <v>11774</v>
      </c>
      <c r="F1072" s="278" t="s">
        <v>11644</v>
      </c>
      <c r="G1072" s="69">
        <f t="shared" si="92"/>
        <v>38353</v>
      </c>
      <c r="H1072" s="69">
        <f t="shared" si="93"/>
        <v>38717</v>
      </c>
      <c r="I1072" s="175" t="s">
        <v>11772</v>
      </c>
      <c r="J1072" s="24" t="s">
        <v>8637</v>
      </c>
      <c r="K1072" s="175" t="s">
        <v>11771</v>
      </c>
      <c r="L1072" s="6" t="s">
        <v>11578</v>
      </c>
      <c r="M1072" s="69">
        <f t="shared" si="95"/>
        <v>38504</v>
      </c>
      <c r="N1072" s="69">
        <f t="shared" si="90"/>
        <v>38533</v>
      </c>
      <c r="Q1072" s="182" t="s">
        <v>1005</v>
      </c>
      <c r="T1072" s="6" t="s">
        <v>11304</v>
      </c>
      <c r="U1072">
        <v>304.7</v>
      </c>
      <c r="V1072" s="182" t="s">
        <v>8426</v>
      </c>
      <c r="X1072" t="s">
        <v>11235</v>
      </c>
      <c r="Y1072" t="s">
        <v>11283</v>
      </c>
    </row>
    <row r="1073" spans="1:25" x14ac:dyDescent="0.25">
      <c r="A1073" s="175" t="s">
        <v>11571</v>
      </c>
      <c r="B1073" t="s">
        <v>11711</v>
      </c>
      <c r="C1073" s="179" t="str">
        <f t="shared" si="94"/>
        <v>CM:WQXTEST27576:M200507</v>
      </c>
      <c r="D1073" s="178" t="s">
        <v>11775</v>
      </c>
      <c r="E1073" s="178" t="s">
        <v>11774</v>
      </c>
      <c r="F1073" s="278" t="s">
        <v>11645</v>
      </c>
      <c r="G1073" s="69">
        <f t="shared" si="92"/>
        <v>38353</v>
      </c>
      <c r="H1073" s="69">
        <f t="shared" si="93"/>
        <v>38717</v>
      </c>
      <c r="I1073" s="175" t="s">
        <v>11772</v>
      </c>
      <c r="J1073" s="24" t="s">
        <v>8637</v>
      </c>
      <c r="K1073" s="175" t="s">
        <v>11771</v>
      </c>
      <c r="L1073" s="6" t="s">
        <v>11578</v>
      </c>
      <c r="M1073" s="69">
        <f t="shared" si="95"/>
        <v>38534</v>
      </c>
      <c r="N1073" s="69">
        <f t="shared" si="90"/>
        <v>38564</v>
      </c>
      <c r="Q1073" s="181" t="s">
        <v>2674</v>
      </c>
      <c r="T1073" s="6" t="s">
        <v>11304</v>
      </c>
      <c r="U1073">
        <v>7369</v>
      </c>
      <c r="V1073" s="6" t="s">
        <v>9144</v>
      </c>
      <c r="X1073" t="s">
        <v>11235</v>
      </c>
      <c r="Y1073" t="s">
        <v>11283</v>
      </c>
    </row>
    <row r="1074" spans="1:25" x14ac:dyDescent="0.25">
      <c r="A1074" s="175" t="s">
        <v>11571</v>
      </c>
      <c r="B1074" t="s">
        <v>11711</v>
      </c>
      <c r="C1074" s="179" t="str">
        <f t="shared" si="94"/>
        <v>CM:WQXTEST27576:M200507</v>
      </c>
      <c r="D1074" s="178" t="s">
        <v>11775</v>
      </c>
      <c r="E1074" s="178" t="s">
        <v>11774</v>
      </c>
      <c r="F1074" s="278" t="s">
        <v>11645</v>
      </c>
      <c r="G1074" s="69">
        <f t="shared" si="92"/>
        <v>38353</v>
      </c>
      <c r="H1074" s="69">
        <f t="shared" si="93"/>
        <v>38717</v>
      </c>
      <c r="I1074" s="175" t="s">
        <v>11772</v>
      </c>
      <c r="J1074" s="24" t="s">
        <v>8637</v>
      </c>
      <c r="K1074" s="175" t="s">
        <v>11771</v>
      </c>
      <c r="L1074" s="6" t="s">
        <v>11578</v>
      </c>
      <c r="M1074" s="69">
        <f t="shared" si="95"/>
        <v>38534</v>
      </c>
      <c r="N1074" s="69">
        <f t="shared" si="90"/>
        <v>38564</v>
      </c>
      <c r="Q1074" t="s">
        <v>10005</v>
      </c>
      <c r="T1074" s="6" t="s">
        <v>11304</v>
      </c>
      <c r="U1074">
        <v>28.54</v>
      </c>
      <c r="V1074" s="175" t="s">
        <v>11576</v>
      </c>
      <c r="X1074" t="s">
        <v>11235</v>
      </c>
      <c r="Y1074" t="s">
        <v>11283</v>
      </c>
    </row>
    <row r="1075" spans="1:25" x14ac:dyDescent="0.25">
      <c r="A1075" s="175" t="s">
        <v>11571</v>
      </c>
      <c r="B1075" t="s">
        <v>11711</v>
      </c>
      <c r="C1075" s="179" t="str">
        <f t="shared" si="94"/>
        <v>CM:WQXTEST27576:M200507</v>
      </c>
      <c r="D1075" s="178" t="s">
        <v>11775</v>
      </c>
      <c r="E1075" s="178" t="s">
        <v>11774</v>
      </c>
      <c r="F1075" s="278" t="s">
        <v>11645</v>
      </c>
      <c r="G1075" s="69">
        <f t="shared" si="92"/>
        <v>38353</v>
      </c>
      <c r="H1075" s="69">
        <f t="shared" si="93"/>
        <v>38717</v>
      </c>
      <c r="I1075" s="175" t="s">
        <v>11772</v>
      </c>
      <c r="J1075" s="24" t="s">
        <v>8637</v>
      </c>
      <c r="K1075" s="175" t="s">
        <v>11771</v>
      </c>
      <c r="L1075" s="6" t="s">
        <v>11578</v>
      </c>
      <c r="M1075" s="69">
        <f t="shared" si="95"/>
        <v>38534</v>
      </c>
      <c r="N1075" s="69">
        <f t="shared" si="90"/>
        <v>38564</v>
      </c>
      <c r="Q1075" s="182" t="s">
        <v>1005</v>
      </c>
      <c r="T1075" s="6" t="s">
        <v>11304</v>
      </c>
      <c r="U1075">
        <v>294.60000000000002</v>
      </c>
      <c r="V1075" s="182" t="s">
        <v>8426</v>
      </c>
      <c r="X1075" t="s">
        <v>11235</v>
      </c>
      <c r="Y1075" t="s">
        <v>11283</v>
      </c>
    </row>
    <row r="1076" spans="1:25" x14ac:dyDescent="0.25">
      <c r="A1076" s="175" t="s">
        <v>11571</v>
      </c>
      <c r="B1076" t="s">
        <v>11711</v>
      </c>
      <c r="C1076" s="179" t="str">
        <f t="shared" si="94"/>
        <v>CM:WQXTEST27576:M200508</v>
      </c>
      <c r="D1076" s="178" t="s">
        <v>11775</v>
      </c>
      <c r="E1076" s="178" t="s">
        <v>11774</v>
      </c>
      <c r="F1076" s="278" t="s">
        <v>11646</v>
      </c>
      <c r="G1076" s="69">
        <f t="shared" si="92"/>
        <v>38353</v>
      </c>
      <c r="H1076" s="69">
        <f t="shared" si="93"/>
        <v>38717</v>
      </c>
      <c r="I1076" s="175" t="s">
        <v>11772</v>
      </c>
      <c r="J1076" s="24" t="s">
        <v>8637</v>
      </c>
      <c r="K1076" s="175" t="s">
        <v>11771</v>
      </c>
      <c r="L1076" s="6" t="s">
        <v>11578</v>
      </c>
      <c r="M1076" s="69">
        <f t="shared" si="95"/>
        <v>38565</v>
      </c>
      <c r="N1076" s="69">
        <f t="shared" si="90"/>
        <v>38595</v>
      </c>
      <c r="Q1076" s="181" t="s">
        <v>2674</v>
      </c>
      <c r="T1076" s="6" t="s">
        <v>11304</v>
      </c>
      <c r="U1076">
        <v>2534</v>
      </c>
      <c r="V1076" s="6" t="s">
        <v>9144</v>
      </c>
      <c r="X1076" t="s">
        <v>11235</v>
      </c>
      <c r="Y1076" t="s">
        <v>11283</v>
      </c>
    </row>
    <row r="1077" spans="1:25" x14ac:dyDescent="0.25">
      <c r="A1077" s="175" t="s">
        <v>11571</v>
      </c>
      <c r="B1077" t="s">
        <v>11711</v>
      </c>
      <c r="C1077" s="179" t="str">
        <f t="shared" si="94"/>
        <v>CM:WQXTEST27576:M200508</v>
      </c>
      <c r="D1077" s="178" t="s">
        <v>11775</v>
      </c>
      <c r="E1077" s="178" t="s">
        <v>11774</v>
      </c>
      <c r="F1077" s="278" t="s">
        <v>11646</v>
      </c>
      <c r="G1077" s="69">
        <f t="shared" si="92"/>
        <v>38353</v>
      </c>
      <c r="H1077" s="69">
        <f t="shared" si="93"/>
        <v>38717</v>
      </c>
      <c r="I1077" s="175" t="s">
        <v>11772</v>
      </c>
      <c r="J1077" s="24" t="s">
        <v>8637</v>
      </c>
      <c r="K1077" s="175" t="s">
        <v>11771</v>
      </c>
      <c r="L1077" s="6" t="s">
        <v>11578</v>
      </c>
      <c r="M1077" s="69">
        <f t="shared" si="95"/>
        <v>38565</v>
      </c>
      <c r="N1077" s="69">
        <f t="shared" si="90"/>
        <v>38595</v>
      </c>
      <c r="Q1077" t="s">
        <v>10005</v>
      </c>
      <c r="T1077" s="6" t="s">
        <v>11304</v>
      </c>
      <c r="U1077">
        <v>29.34</v>
      </c>
      <c r="V1077" s="175" t="s">
        <v>11576</v>
      </c>
      <c r="X1077" t="s">
        <v>11235</v>
      </c>
      <c r="Y1077" t="s">
        <v>11283</v>
      </c>
    </row>
    <row r="1078" spans="1:25" x14ac:dyDescent="0.25">
      <c r="A1078" s="175" t="s">
        <v>11571</v>
      </c>
      <c r="B1078" t="s">
        <v>11711</v>
      </c>
      <c r="C1078" s="179" t="str">
        <f t="shared" si="94"/>
        <v>CM:WQXTEST27576:M200508</v>
      </c>
      <c r="D1078" s="178" t="s">
        <v>11775</v>
      </c>
      <c r="E1078" s="178" t="s">
        <v>11774</v>
      </c>
      <c r="F1078" s="278" t="s">
        <v>11646</v>
      </c>
      <c r="G1078" s="69">
        <f t="shared" si="92"/>
        <v>38353</v>
      </c>
      <c r="H1078" s="69">
        <f t="shared" si="93"/>
        <v>38717</v>
      </c>
      <c r="I1078" s="175" t="s">
        <v>11772</v>
      </c>
      <c r="J1078" s="24" t="s">
        <v>8637</v>
      </c>
      <c r="K1078" s="175" t="s">
        <v>11771</v>
      </c>
      <c r="L1078" s="6" t="s">
        <v>11578</v>
      </c>
      <c r="M1078" s="69">
        <f t="shared" si="95"/>
        <v>38565</v>
      </c>
      <c r="N1078" s="69">
        <f t="shared" si="90"/>
        <v>38595</v>
      </c>
      <c r="Q1078" s="182" t="s">
        <v>1005</v>
      </c>
      <c r="T1078" s="6" t="s">
        <v>11304</v>
      </c>
      <c r="U1078">
        <v>342.6</v>
      </c>
      <c r="V1078" s="182" t="s">
        <v>8426</v>
      </c>
      <c r="X1078" t="s">
        <v>11235</v>
      </c>
      <c r="Y1078" t="s">
        <v>11283</v>
      </c>
    </row>
    <row r="1079" spans="1:25" x14ac:dyDescent="0.25">
      <c r="A1079" s="175" t="s">
        <v>11571</v>
      </c>
      <c r="B1079" t="s">
        <v>11711</v>
      </c>
      <c r="C1079" s="179" t="str">
        <f t="shared" si="94"/>
        <v>CM:WQXTEST27576:M200509</v>
      </c>
      <c r="D1079" s="178" t="s">
        <v>11775</v>
      </c>
      <c r="E1079" s="178" t="s">
        <v>11774</v>
      </c>
      <c r="F1079" s="278" t="s">
        <v>11647</v>
      </c>
      <c r="G1079" s="69">
        <f t="shared" si="92"/>
        <v>38353</v>
      </c>
      <c r="H1079" s="69">
        <f t="shared" si="93"/>
        <v>38717</v>
      </c>
      <c r="I1079" s="175" t="s">
        <v>11772</v>
      </c>
      <c r="J1079" s="24" t="s">
        <v>8637</v>
      </c>
      <c r="K1079" s="175" t="s">
        <v>11771</v>
      </c>
      <c r="L1079" s="6" t="s">
        <v>11578</v>
      </c>
      <c r="M1079" s="69">
        <f t="shared" si="95"/>
        <v>38596</v>
      </c>
      <c r="N1079" s="69">
        <f t="shared" si="90"/>
        <v>38625</v>
      </c>
      <c r="Q1079" s="181" t="s">
        <v>2674</v>
      </c>
      <c r="T1079" s="6" t="s">
        <v>11304</v>
      </c>
      <c r="U1079">
        <v>1400</v>
      </c>
      <c r="V1079" s="6" t="s">
        <v>9144</v>
      </c>
      <c r="X1079" t="s">
        <v>11235</v>
      </c>
      <c r="Y1079" t="s">
        <v>11283</v>
      </c>
    </row>
    <row r="1080" spans="1:25" x14ac:dyDescent="0.25">
      <c r="A1080" s="175" t="s">
        <v>11571</v>
      </c>
      <c r="B1080" t="s">
        <v>11711</v>
      </c>
      <c r="C1080" s="179" t="str">
        <f t="shared" si="94"/>
        <v>CM:WQXTEST27576:M200509</v>
      </c>
      <c r="D1080" s="178" t="s">
        <v>11775</v>
      </c>
      <c r="E1080" s="178" t="s">
        <v>11774</v>
      </c>
      <c r="F1080" s="278" t="s">
        <v>11647</v>
      </c>
      <c r="G1080" s="69">
        <f t="shared" si="92"/>
        <v>38353</v>
      </c>
      <c r="H1080" s="69">
        <f t="shared" si="93"/>
        <v>38717</v>
      </c>
      <c r="I1080" s="175" t="s">
        <v>11772</v>
      </c>
      <c r="J1080" s="24" t="s">
        <v>8637</v>
      </c>
      <c r="K1080" s="175" t="s">
        <v>11771</v>
      </c>
      <c r="L1080" s="6" t="s">
        <v>11578</v>
      </c>
      <c r="M1080" s="69">
        <f t="shared" si="95"/>
        <v>38596</v>
      </c>
      <c r="N1080" s="69">
        <f t="shared" si="90"/>
        <v>38625</v>
      </c>
      <c r="Q1080" t="s">
        <v>10005</v>
      </c>
      <c r="T1080" s="6" t="s">
        <v>11304</v>
      </c>
      <c r="U1080">
        <v>25.88</v>
      </c>
      <c r="V1080" s="175" t="s">
        <v>11576</v>
      </c>
      <c r="X1080" t="s">
        <v>11235</v>
      </c>
      <c r="Y1080" t="s">
        <v>11283</v>
      </c>
    </row>
    <row r="1081" spans="1:25" x14ac:dyDescent="0.25">
      <c r="A1081" s="175" t="s">
        <v>11571</v>
      </c>
      <c r="B1081" t="s">
        <v>11711</v>
      </c>
      <c r="C1081" s="179" t="str">
        <f t="shared" si="94"/>
        <v>CM:WQXTEST27576:M200509</v>
      </c>
      <c r="D1081" s="178" t="s">
        <v>11775</v>
      </c>
      <c r="E1081" s="178" t="s">
        <v>11774</v>
      </c>
      <c r="F1081" s="278" t="s">
        <v>11647</v>
      </c>
      <c r="G1081" s="69">
        <f t="shared" si="92"/>
        <v>38353</v>
      </c>
      <c r="H1081" s="69">
        <f t="shared" si="93"/>
        <v>38717</v>
      </c>
      <c r="I1081" s="175" t="s">
        <v>11772</v>
      </c>
      <c r="J1081" s="24" t="s">
        <v>8637</v>
      </c>
      <c r="K1081" s="175" t="s">
        <v>11771</v>
      </c>
      <c r="L1081" s="6" t="s">
        <v>11578</v>
      </c>
      <c r="M1081" s="69">
        <f t="shared" si="95"/>
        <v>38596</v>
      </c>
      <c r="N1081" s="69">
        <f t="shared" si="90"/>
        <v>38625</v>
      </c>
      <c r="Q1081" s="182" t="s">
        <v>1005</v>
      </c>
      <c r="T1081" s="6" t="s">
        <v>11304</v>
      </c>
      <c r="U1081">
        <v>379.3</v>
      </c>
      <c r="V1081" s="182" t="s">
        <v>8426</v>
      </c>
      <c r="X1081" t="s">
        <v>11235</v>
      </c>
      <c r="Y1081" t="s">
        <v>11283</v>
      </c>
    </row>
    <row r="1082" spans="1:25" x14ac:dyDescent="0.25">
      <c r="A1082" s="175" t="s">
        <v>11571</v>
      </c>
      <c r="B1082" t="s">
        <v>11711</v>
      </c>
      <c r="C1082" s="179" t="str">
        <f t="shared" si="94"/>
        <v>CM:WQXTEST27576:M200510</v>
      </c>
      <c r="D1082" s="178" t="s">
        <v>11775</v>
      </c>
      <c r="E1082" s="178" t="s">
        <v>11774</v>
      </c>
      <c r="F1082" s="278" t="s">
        <v>11648</v>
      </c>
      <c r="G1082" s="69">
        <f t="shared" si="92"/>
        <v>38353</v>
      </c>
      <c r="H1082" s="69">
        <f t="shared" si="93"/>
        <v>38717</v>
      </c>
      <c r="I1082" s="175" t="s">
        <v>11772</v>
      </c>
      <c r="J1082" s="24" t="s">
        <v>8637</v>
      </c>
      <c r="K1082" s="175" t="s">
        <v>11771</v>
      </c>
      <c r="L1082" s="6" t="s">
        <v>11578</v>
      </c>
      <c r="M1082" s="69">
        <f t="shared" si="95"/>
        <v>38626</v>
      </c>
      <c r="N1082" s="69">
        <f t="shared" si="90"/>
        <v>38656</v>
      </c>
      <c r="Q1082" s="181" t="s">
        <v>2674</v>
      </c>
      <c r="T1082" s="6" t="s">
        <v>11304</v>
      </c>
      <c r="U1082">
        <v>4843</v>
      </c>
      <c r="V1082" s="6" t="s">
        <v>9144</v>
      </c>
      <c r="X1082" t="s">
        <v>11235</v>
      </c>
      <c r="Y1082" t="s">
        <v>11283</v>
      </c>
    </row>
    <row r="1083" spans="1:25" x14ac:dyDescent="0.25">
      <c r="A1083" s="175" t="s">
        <v>11571</v>
      </c>
      <c r="B1083" t="s">
        <v>11711</v>
      </c>
      <c r="C1083" s="179" t="str">
        <f t="shared" si="94"/>
        <v>CM:WQXTEST27576:M200510</v>
      </c>
      <c r="D1083" s="178" t="s">
        <v>11775</v>
      </c>
      <c r="E1083" s="178" t="s">
        <v>11774</v>
      </c>
      <c r="F1083" s="278" t="s">
        <v>11648</v>
      </c>
      <c r="G1083" s="69">
        <f t="shared" si="92"/>
        <v>38353</v>
      </c>
      <c r="H1083" s="69">
        <f t="shared" si="93"/>
        <v>38717</v>
      </c>
      <c r="I1083" s="175" t="s">
        <v>11772</v>
      </c>
      <c r="J1083" s="24" t="s">
        <v>8637</v>
      </c>
      <c r="K1083" s="175" t="s">
        <v>11771</v>
      </c>
      <c r="L1083" s="6" t="s">
        <v>11578</v>
      </c>
      <c r="M1083" s="69">
        <f t="shared" si="95"/>
        <v>38626</v>
      </c>
      <c r="N1083" s="69">
        <f t="shared" si="90"/>
        <v>38656</v>
      </c>
      <c r="Q1083" t="s">
        <v>10005</v>
      </c>
      <c r="T1083" s="6" t="s">
        <v>11304</v>
      </c>
      <c r="U1083">
        <v>17.53</v>
      </c>
      <c r="V1083" s="175" t="s">
        <v>11576</v>
      </c>
      <c r="X1083" t="s">
        <v>11235</v>
      </c>
      <c r="Y1083" t="s">
        <v>11283</v>
      </c>
    </row>
    <row r="1084" spans="1:25" x14ac:dyDescent="0.25">
      <c r="A1084" s="175" t="s">
        <v>11571</v>
      </c>
      <c r="B1084" t="s">
        <v>11711</v>
      </c>
      <c r="C1084" s="179" t="str">
        <f t="shared" si="94"/>
        <v>CM:WQXTEST27576:M200510</v>
      </c>
      <c r="D1084" s="178" t="s">
        <v>11775</v>
      </c>
      <c r="E1084" s="178" t="s">
        <v>11774</v>
      </c>
      <c r="F1084" s="278" t="s">
        <v>11648</v>
      </c>
      <c r="G1084" s="69">
        <f t="shared" si="92"/>
        <v>38353</v>
      </c>
      <c r="H1084" s="69">
        <f t="shared" si="93"/>
        <v>38717</v>
      </c>
      <c r="I1084" s="175" t="s">
        <v>11772</v>
      </c>
      <c r="J1084" s="24" t="s">
        <v>8637</v>
      </c>
      <c r="K1084" s="175" t="s">
        <v>11771</v>
      </c>
      <c r="L1084" s="6" t="s">
        <v>11578</v>
      </c>
      <c r="M1084" s="69">
        <f t="shared" si="95"/>
        <v>38626</v>
      </c>
      <c r="N1084" s="69">
        <f t="shared" si="90"/>
        <v>38656</v>
      </c>
      <c r="Q1084" s="182" t="s">
        <v>1005</v>
      </c>
      <c r="T1084" s="6" t="s">
        <v>11304</v>
      </c>
      <c r="U1084">
        <v>353.9</v>
      </c>
      <c r="V1084" s="182" t="s">
        <v>8426</v>
      </c>
      <c r="X1084" t="s">
        <v>11235</v>
      </c>
      <c r="Y1084" t="s">
        <v>11283</v>
      </c>
    </row>
    <row r="1085" spans="1:25" x14ac:dyDescent="0.25">
      <c r="A1085" s="175" t="s">
        <v>11571</v>
      </c>
      <c r="B1085" t="s">
        <v>11711</v>
      </c>
      <c r="C1085" s="179" t="str">
        <f t="shared" si="94"/>
        <v>CM:WQXTEST27576:M200511</v>
      </c>
      <c r="D1085" s="178" t="s">
        <v>11775</v>
      </c>
      <c r="E1085" s="178" t="s">
        <v>11774</v>
      </c>
      <c r="F1085" s="278" t="s">
        <v>11649</v>
      </c>
      <c r="G1085" s="69">
        <f t="shared" si="92"/>
        <v>38353</v>
      </c>
      <c r="H1085" s="69">
        <f t="shared" si="93"/>
        <v>38717</v>
      </c>
      <c r="I1085" s="175" t="s">
        <v>11772</v>
      </c>
      <c r="J1085" s="24" t="s">
        <v>8637</v>
      </c>
      <c r="K1085" s="175" t="s">
        <v>11771</v>
      </c>
      <c r="L1085" s="6" t="s">
        <v>11578</v>
      </c>
      <c r="M1085" s="69">
        <f t="shared" si="95"/>
        <v>38657</v>
      </c>
      <c r="N1085" s="69">
        <f t="shared" si="90"/>
        <v>38686</v>
      </c>
      <c r="Q1085" s="181" t="s">
        <v>2674</v>
      </c>
      <c r="T1085" s="6" t="s">
        <v>11304</v>
      </c>
      <c r="U1085">
        <v>4122</v>
      </c>
      <c r="V1085" s="6" t="s">
        <v>9144</v>
      </c>
      <c r="X1085" t="s">
        <v>11235</v>
      </c>
      <c r="Y1085" t="s">
        <v>11283</v>
      </c>
    </row>
    <row r="1086" spans="1:25" x14ac:dyDescent="0.25">
      <c r="A1086" s="175" t="s">
        <v>11571</v>
      </c>
      <c r="B1086" t="s">
        <v>11711</v>
      </c>
      <c r="C1086" s="179" t="str">
        <f t="shared" si="94"/>
        <v>CM:WQXTEST27576:M200511</v>
      </c>
      <c r="D1086" s="178" t="s">
        <v>11775</v>
      </c>
      <c r="E1086" s="178" t="s">
        <v>11774</v>
      </c>
      <c r="F1086" s="278" t="s">
        <v>11649</v>
      </c>
      <c r="G1086" s="69">
        <f t="shared" si="92"/>
        <v>38353</v>
      </c>
      <c r="H1086" s="69">
        <f t="shared" si="93"/>
        <v>38717</v>
      </c>
      <c r="I1086" s="175" t="s">
        <v>11772</v>
      </c>
      <c r="J1086" s="24" t="s">
        <v>8637</v>
      </c>
      <c r="K1086" s="175" t="s">
        <v>11771</v>
      </c>
      <c r="L1086" s="6" t="s">
        <v>11578</v>
      </c>
      <c r="M1086" s="69">
        <f t="shared" si="95"/>
        <v>38657</v>
      </c>
      <c r="N1086" s="69">
        <f t="shared" si="90"/>
        <v>38686</v>
      </c>
      <c r="Q1086" t="s">
        <v>10005</v>
      </c>
      <c r="T1086" s="6" t="s">
        <v>11304</v>
      </c>
      <c r="U1086">
        <v>10.47</v>
      </c>
      <c r="V1086" s="175" t="s">
        <v>11576</v>
      </c>
      <c r="X1086" t="s">
        <v>11235</v>
      </c>
      <c r="Y1086" t="s">
        <v>11283</v>
      </c>
    </row>
    <row r="1087" spans="1:25" x14ac:dyDescent="0.25">
      <c r="A1087" s="175" t="s">
        <v>11571</v>
      </c>
      <c r="B1087" t="s">
        <v>11711</v>
      </c>
      <c r="C1087" s="179" t="str">
        <f t="shared" si="94"/>
        <v>CM:WQXTEST27576:M200511</v>
      </c>
      <c r="D1087" s="178" t="s">
        <v>11775</v>
      </c>
      <c r="E1087" s="178" t="s">
        <v>11774</v>
      </c>
      <c r="F1087" s="278" t="s">
        <v>11649</v>
      </c>
      <c r="G1087" s="69">
        <f t="shared" si="92"/>
        <v>38353</v>
      </c>
      <c r="H1087" s="69">
        <f t="shared" si="93"/>
        <v>38717</v>
      </c>
      <c r="I1087" s="175" t="s">
        <v>11772</v>
      </c>
      <c r="J1087" s="24" t="s">
        <v>8637</v>
      </c>
      <c r="K1087" s="175" t="s">
        <v>11771</v>
      </c>
      <c r="L1087" s="6" t="s">
        <v>11578</v>
      </c>
      <c r="M1087" s="69">
        <f t="shared" si="95"/>
        <v>38657</v>
      </c>
      <c r="N1087" s="69">
        <f t="shared" si="90"/>
        <v>38686</v>
      </c>
      <c r="Q1087" s="182" t="s">
        <v>1005</v>
      </c>
      <c r="T1087" s="6" t="s">
        <v>11304</v>
      </c>
      <c r="U1087">
        <v>364.4</v>
      </c>
      <c r="V1087" s="182" t="s">
        <v>8426</v>
      </c>
      <c r="X1087" t="s">
        <v>11235</v>
      </c>
      <c r="Y1087" t="s">
        <v>11283</v>
      </c>
    </row>
    <row r="1088" spans="1:25" x14ac:dyDescent="0.25">
      <c r="A1088" s="175" t="s">
        <v>11571</v>
      </c>
      <c r="B1088" t="s">
        <v>11711</v>
      </c>
      <c r="C1088" s="179" t="str">
        <f t="shared" si="94"/>
        <v>CM:WQXTEST27576:M200512</v>
      </c>
      <c r="D1088" s="178" t="s">
        <v>11775</v>
      </c>
      <c r="E1088" s="178" t="s">
        <v>11774</v>
      </c>
      <c r="F1088" s="278" t="s">
        <v>11650</v>
      </c>
      <c r="G1088" s="69">
        <f t="shared" si="92"/>
        <v>38353</v>
      </c>
      <c r="H1088" s="69">
        <f t="shared" si="93"/>
        <v>38717</v>
      </c>
      <c r="I1088" s="175" t="s">
        <v>11772</v>
      </c>
      <c r="J1088" s="24" t="s">
        <v>8637</v>
      </c>
      <c r="K1088" s="175" t="s">
        <v>11771</v>
      </c>
      <c r="L1088" s="6" t="s">
        <v>11578</v>
      </c>
      <c r="M1088" s="69">
        <f t="shared" si="95"/>
        <v>38687</v>
      </c>
      <c r="N1088" s="69">
        <f t="shared" si="90"/>
        <v>38717</v>
      </c>
      <c r="Q1088" s="181" t="s">
        <v>2674</v>
      </c>
      <c r="T1088" s="6" t="s">
        <v>11304</v>
      </c>
      <c r="U1088">
        <v>13890</v>
      </c>
      <c r="V1088" s="6" t="s">
        <v>9144</v>
      </c>
      <c r="X1088" t="s">
        <v>11235</v>
      </c>
      <c r="Y1088" t="s">
        <v>11283</v>
      </c>
    </row>
    <row r="1089" spans="1:25" x14ac:dyDescent="0.25">
      <c r="A1089" s="175" t="s">
        <v>11571</v>
      </c>
      <c r="B1089" t="s">
        <v>11711</v>
      </c>
      <c r="C1089" s="179" t="str">
        <f t="shared" si="94"/>
        <v>CM:WQXTEST27576:M200512</v>
      </c>
      <c r="D1089" s="178" t="s">
        <v>11775</v>
      </c>
      <c r="E1089" s="178" t="s">
        <v>11774</v>
      </c>
      <c r="F1089" s="278" t="s">
        <v>11650</v>
      </c>
      <c r="G1089" s="69">
        <f t="shared" si="92"/>
        <v>38353</v>
      </c>
      <c r="H1089" s="69">
        <f t="shared" si="93"/>
        <v>38717</v>
      </c>
      <c r="I1089" s="175" t="s">
        <v>11772</v>
      </c>
      <c r="J1089" s="24" t="s">
        <v>8637</v>
      </c>
      <c r="K1089" s="175" t="s">
        <v>11771</v>
      </c>
      <c r="L1089" s="6" t="s">
        <v>11578</v>
      </c>
      <c r="M1089" s="69">
        <f t="shared" si="95"/>
        <v>38687</v>
      </c>
      <c r="N1089" s="69">
        <f t="shared" si="90"/>
        <v>38717</v>
      </c>
      <c r="Q1089" t="s">
        <v>10005</v>
      </c>
      <c r="T1089" s="6" t="s">
        <v>11304</v>
      </c>
      <c r="U1089">
        <v>3.37</v>
      </c>
      <c r="V1089" s="175" t="s">
        <v>11576</v>
      </c>
      <c r="X1089" t="s">
        <v>11235</v>
      </c>
      <c r="Y1089" t="s">
        <v>11283</v>
      </c>
    </row>
    <row r="1090" spans="1:25" x14ac:dyDescent="0.25">
      <c r="A1090" s="175" t="s">
        <v>11571</v>
      </c>
      <c r="B1090" t="s">
        <v>11711</v>
      </c>
      <c r="C1090" s="179" t="str">
        <f t="shared" si="94"/>
        <v>CM:WQXTEST27576:M200512</v>
      </c>
      <c r="D1090" s="178" t="s">
        <v>11775</v>
      </c>
      <c r="E1090" s="178" t="s">
        <v>11774</v>
      </c>
      <c r="F1090" s="278" t="s">
        <v>11650</v>
      </c>
      <c r="G1090" s="69">
        <f t="shared" si="92"/>
        <v>38353</v>
      </c>
      <c r="H1090" s="69">
        <f t="shared" si="93"/>
        <v>38717</v>
      </c>
      <c r="I1090" s="175" t="s">
        <v>11772</v>
      </c>
      <c r="J1090" s="24" t="s">
        <v>8637</v>
      </c>
      <c r="K1090" s="175" t="s">
        <v>11771</v>
      </c>
      <c r="L1090" s="6" t="s">
        <v>11578</v>
      </c>
      <c r="M1090" s="69">
        <f t="shared" si="95"/>
        <v>38687</v>
      </c>
      <c r="N1090" s="69">
        <f t="shared" si="90"/>
        <v>38717</v>
      </c>
      <c r="Q1090" s="182" t="s">
        <v>1005</v>
      </c>
      <c r="T1090" s="6" t="s">
        <v>11304</v>
      </c>
      <c r="U1090">
        <v>325.7</v>
      </c>
      <c r="V1090" s="182" t="s">
        <v>8426</v>
      </c>
      <c r="X1090" t="s">
        <v>11235</v>
      </c>
      <c r="Y1090" t="s">
        <v>11283</v>
      </c>
    </row>
    <row r="1091" spans="1:25" x14ac:dyDescent="0.25">
      <c r="A1091" s="175" t="s">
        <v>11571</v>
      </c>
      <c r="B1091" t="s">
        <v>11711</v>
      </c>
      <c r="C1091" s="179" t="str">
        <f t="shared" si="94"/>
        <v>CM:WQXTEST27576:M200501</v>
      </c>
      <c r="D1091" s="178" t="s">
        <v>11775</v>
      </c>
      <c r="E1091" s="178" t="s">
        <v>11774</v>
      </c>
      <c r="F1091" s="278" t="s">
        <v>11639</v>
      </c>
      <c r="G1091" s="69">
        <f t="shared" si="92"/>
        <v>38353</v>
      </c>
      <c r="H1091" s="69">
        <f t="shared" si="93"/>
        <v>38717</v>
      </c>
      <c r="I1091" s="175" t="s">
        <v>11772</v>
      </c>
      <c r="J1091" s="24" t="s">
        <v>8637</v>
      </c>
      <c r="K1091" s="175" t="s">
        <v>11771</v>
      </c>
      <c r="L1091" s="229" t="s">
        <v>11762</v>
      </c>
      <c r="M1091" s="230">
        <f>DATE(LEFT(F1091,4),RIGHT(F1091,2)-0,1)</f>
        <v>38353</v>
      </c>
      <c r="N1091" s="230">
        <f t="shared" si="90"/>
        <v>38383</v>
      </c>
      <c r="Q1091" s="181" t="s">
        <v>2674</v>
      </c>
      <c r="T1091" s="6" t="s">
        <v>11304</v>
      </c>
      <c r="U1091">
        <v>18920</v>
      </c>
      <c r="V1091" s="6" t="s">
        <v>9144</v>
      </c>
      <c r="X1091" t="s">
        <v>11235</v>
      </c>
      <c r="Y1091" t="s">
        <v>11283</v>
      </c>
    </row>
    <row r="1092" spans="1:25" x14ac:dyDescent="0.25">
      <c r="A1092" s="175" t="s">
        <v>11571</v>
      </c>
      <c r="B1092" t="s">
        <v>11711</v>
      </c>
      <c r="C1092" s="179" t="str">
        <f t="shared" si="94"/>
        <v>CM:WQXTEST27576:M200501</v>
      </c>
      <c r="D1092" s="178" t="s">
        <v>11775</v>
      </c>
      <c r="E1092" s="178" t="s">
        <v>11774</v>
      </c>
      <c r="F1092" s="278" t="s">
        <v>11639</v>
      </c>
      <c r="G1092" s="69">
        <f t="shared" si="92"/>
        <v>38353</v>
      </c>
      <c r="H1092" s="69">
        <f t="shared" si="93"/>
        <v>38717</v>
      </c>
      <c r="I1092" s="175" t="s">
        <v>11772</v>
      </c>
      <c r="J1092" s="24" t="s">
        <v>8637</v>
      </c>
      <c r="K1092" s="175" t="s">
        <v>11771</v>
      </c>
      <c r="L1092" s="229" t="s">
        <v>11762</v>
      </c>
      <c r="M1092" s="230">
        <f>DATE(LEFT(F1092,4),RIGHT(F1092,2)-0,1)</f>
        <v>38353</v>
      </c>
      <c r="N1092" s="230">
        <f t="shared" si="90"/>
        <v>38383</v>
      </c>
      <c r="Q1092" t="s">
        <v>10005</v>
      </c>
      <c r="T1092" s="6" t="s">
        <v>11304</v>
      </c>
      <c r="U1092">
        <v>3.87</v>
      </c>
      <c r="V1092" s="175" t="s">
        <v>11576</v>
      </c>
      <c r="X1092" t="s">
        <v>11235</v>
      </c>
      <c r="Y1092" t="s">
        <v>11283</v>
      </c>
    </row>
    <row r="1093" spans="1:25" x14ac:dyDescent="0.25">
      <c r="A1093" s="175" t="s">
        <v>11571</v>
      </c>
      <c r="B1093" t="s">
        <v>11711</v>
      </c>
      <c r="C1093" s="179" t="str">
        <f t="shared" si="94"/>
        <v>CM:WQXTEST27576:M200502</v>
      </c>
      <c r="D1093" s="178" t="s">
        <v>11775</v>
      </c>
      <c r="E1093" s="178" t="s">
        <v>11774</v>
      </c>
      <c r="F1093" s="278" t="s">
        <v>11640</v>
      </c>
      <c r="G1093" s="69">
        <f t="shared" si="92"/>
        <v>38353</v>
      </c>
      <c r="H1093" s="69">
        <f t="shared" si="93"/>
        <v>38717</v>
      </c>
      <c r="I1093" s="175" t="s">
        <v>11772</v>
      </c>
      <c r="J1093" s="24" t="s">
        <v>8637</v>
      </c>
      <c r="K1093" s="175" t="s">
        <v>11771</v>
      </c>
      <c r="L1093" s="197" t="s">
        <v>11762</v>
      </c>
      <c r="M1093" s="198">
        <f>DATE(LEFT(F1093,4),RIGHT(F1093,2)-1,1)</f>
        <v>38353</v>
      </c>
      <c r="N1093" s="198">
        <f t="shared" si="90"/>
        <v>38411</v>
      </c>
      <c r="Q1093" s="181" t="s">
        <v>2674</v>
      </c>
      <c r="T1093" s="6" t="s">
        <v>11304</v>
      </c>
      <c r="U1093">
        <v>9761</v>
      </c>
      <c r="V1093" s="6" t="s">
        <v>9144</v>
      </c>
      <c r="X1093" t="s">
        <v>11235</v>
      </c>
      <c r="Y1093" t="s">
        <v>11283</v>
      </c>
    </row>
    <row r="1094" spans="1:25" x14ac:dyDescent="0.25">
      <c r="A1094" s="175" t="s">
        <v>11571</v>
      </c>
      <c r="B1094" t="s">
        <v>11711</v>
      </c>
      <c r="C1094" s="179" t="str">
        <f t="shared" si="94"/>
        <v>CM:WQXTEST27576:M200502</v>
      </c>
      <c r="D1094" s="178" t="s">
        <v>11775</v>
      </c>
      <c r="E1094" s="178" t="s">
        <v>11774</v>
      </c>
      <c r="F1094" s="278" t="s">
        <v>11640</v>
      </c>
      <c r="G1094" s="69">
        <f t="shared" si="92"/>
        <v>38353</v>
      </c>
      <c r="H1094" s="69">
        <f t="shared" si="93"/>
        <v>38717</v>
      </c>
      <c r="I1094" s="175" t="s">
        <v>11772</v>
      </c>
      <c r="J1094" s="24" t="s">
        <v>8637</v>
      </c>
      <c r="K1094" s="175" t="s">
        <v>11771</v>
      </c>
      <c r="L1094" s="197" t="s">
        <v>11762</v>
      </c>
      <c r="M1094" s="198">
        <f>DATE(LEFT(F1094,4),RIGHT(F1094,2)-1,1)</f>
        <v>38353</v>
      </c>
      <c r="N1094" s="198">
        <f t="shared" si="90"/>
        <v>38411</v>
      </c>
      <c r="Q1094" t="s">
        <v>10005</v>
      </c>
      <c r="T1094" s="6" t="s">
        <v>11304</v>
      </c>
      <c r="U1094">
        <v>4.08</v>
      </c>
      <c r="V1094" s="175" t="s">
        <v>11576</v>
      </c>
      <c r="X1094" t="s">
        <v>11235</v>
      </c>
      <c r="Y1094" t="s">
        <v>11283</v>
      </c>
    </row>
    <row r="1095" spans="1:25" x14ac:dyDescent="0.25">
      <c r="A1095" s="175" t="s">
        <v>11571</v>
      </c>
      <c r="B1095" t="s">
        <v>11711</v>
      </c>
      <c r="C1095" s="179" t="str">
        <f t="shared" si="94"/>
        <v>CM:WQXTEST27576:M200502</v>
      </c>
      <c r="D1095" s="178" t="s">
        <v>11775</v>
      </c>
      <c r="E1095" s="178" t="s">
        <v>11774</v>
      </c>
      <c r="F1095" s="278" t="s">
        <v>11640</v>
      </c>
      <c r="G1095" s="69">
        <f t="shared" si="92"/>
        <v>38353</v>
      </c>
      <c r="H1095" s="69">
        <f t="shared" si="93"/>
        <v>38717</v>
      </c>
      <c r="I1095" s="175" t="s">
        <v>11772</v>
      </c>
      <c r="J1095" s="24" t="s">
        <v>8637</v>
      </c>
      <c r="K1095" s="175" t="s">
        <v>11771</v>
      </c>
      <c r="L1095" s="197" t="s">
        <v>11762</v>
      </c>
      <c r="M1095" s="198">
        <f>DATE(LEFT(F1095,4),RIGHT(F1095,2)-1,1)</f>
        <v>38353</v>
      </c>
      <c r="N1095" s="198">
        <f t="shared" si="90"/>
        <v>38411</v>
      </c>
      <c r="Q1095" s="182" t="s">
        <v>1005</v>
      </c>
      <c r="T1095" s="6" t="s">
        <v>11304</v>
      </c>
      <c r="U1095">
        <v>373.2</v>
      </c>
      <c r="V1095" s="182" t="s">
        <v>8426</v>
      </c>
      <c r="X1095" t="s">
        <v>11235</v>
      </c>
      <c r="Y1095" t="s">
        <v>11283</v>
      </c>
    </row>
    <row r="1096" spans="1:25" x14ac:dyDescent="0.25">
      <c r="A1096" s="175" t="s">
        <v>11571</v>
      </c>
      <c r="B1096" t="s">
        <v>11711</v>
      </c>
      <c r="C1096" s="179" t="str">
        <f t="shared" si="94"/>
        <v>CM:WQXTEST27576:M200503</v>
      </c>
      <c r="D1096" s="178" t="s">
        <v>11775</v>
      </c>
      <c r="E1096" s="178" t="s">
        <v>11774</v>
      </c>
      <c r="F1096" s="278" t="s">
        <v>11641</v>
      </c>
      <c r="G1096" s="69">
        <f t="shared" si="92"/>
        <v>38353</v>
      </c>
      <c r="H1096" s="69">
        <f t="shared" si="93"/>
        <v>38717</v>
      </c>
      <c r="I1096" s="175" t="s">
        <v>11772</v>
      </c>
      <c r="J1096" s="24" t="s">
        <v>8637</v>
      </c>
      <c r="K1096" s="175" t="s">
        <v>11771</v>
      </c>
      <c r="L1096" s="197" t="s">
        <v>11762</v>
      </c>
      <c r="M1096" s="198">
        <f t="shared" ref="M1096:M1125" si="96">DATE(LEFT(F1096,4),RIGHT(F1096,2)-2,1)</f>
        <v>38353</v>
      </c>
      <c r="N1096" s="198">
        <f t="shared" si="90"/>
        <v>38442</v>
      </c>
      <c r="Q1096" s="181" t="s">
        <v>2674</v>
      </c>
      <c r="T1096" s="6" t="s">
        <v>11304</v>
      </c>
      <c r="U1096">
        <v>24940</v>
      </c>
      <c r="V1096" s="6" t="s">
        <v>9144</v>
      </c>
      <c r="X1096" t="s">
        <v>11235</v>
      </c>
      <c r="Y1096" t="s">
        <v>11283</v>
      </c>
    </row>
    <row r="1097" spans="1:25" x14ac:dyDescent="0.25">
      <c r="A1097" s="175" t="s">
        <v>11571</v>
      </c>
      <c r="B1097" t="s">
        <v>11711</v>
      </c>
      <c r="C1097" s="179" t="str">
        <f t="shared" si="94"/>
        <v>CM:WQXTEST27576:M200503</v>
      </c>
      <c r="D1097" s="178" t="s">
        <v>11775</v>
      </c>
      <c r="E1097" s="178" t="s">
        <v>11774</v>
      </c>
      <c r="F1097" s="278" t="s">
        <v>11641</v>
      </c>
      <c r="G1097" s="69">
        <f t="shared" si="92"/>
        <v>38353</v>
      </c>
      <c r="H1097" s="69">
        <f t="shared" si="93"/>
        <v>38717</v>
      </c>
      <c r="I1097" s="175" t="s">
        <v>11772</v>
      </c>
      <c r="J1097" s="24" t="s">
        <v>8637</v>
      </c>
      <c r="K1097" s="175" t="s">
        <v>11771</v>
      </c>
      <c r="L1097" s="197" t="s">
        <v>11762</v>
      </c>
      <c r="M1097" s="198">
        <f t="shared" si="96"/>
        <v>38353</v>
      </c>
      <c r="N1097" s="198">
        <f t="shared" si="90"/>
        <v>38442</v>
      </c>
      <c r="Q1097" t="s">
        <v>10005</v>
      </c>
      <c r="T1097" s="6" t="s">
        <v>11304</v>
      </c>
      <c r="U1097">
        <v>6.56</v>
      </c>
      <c r="V1097" s="175" t="s">
        <v>11576</v>
      </c>
      <c r="X1097" t="s">
        <v>11235</v>
      </c>
      <c r="Y1097" t="s">
        <v>11283</v>
      </c>
    </row>
    <row r="1098" spans="1:25" x14ac:dyDescent="0.25">
      <c r="A1098" s="175" t="s">
        <v>11571</v>
      </c>
      <c r="B1098" t="s">
        <v>11711</v>
      </c>
      <c r="C1098" s="179" t="str">
        <f t="shared" si="94"/>
        <v>CM:WQXTEST27576:M200503</v>
      </c>
      <c r="D1098" s="178" t="s">
        <v>11775</v>
      </c>
      <c r="E1098" s="178" t="s">
        <v>11774</v>
      </c>
      <c r="F1098" s="278" t="s">
        <v>11641</v>
      </c>
      <c r="G1098" s="69">
        <f t="shared" si="92"/>
        <v>38353</v>
      </c>
      <c r="H1098" s="69">
        <f t="shared" si="93"/>
        <v>38717</v>
      </c>
      <c r="I1098" s="175" t="s">
        <v>11772</v>
      </c>
      <c r="J1098" s="24" t="s">
        <v>8637</v>
      </c>
      <c r="K1098" s="175" t="s">
        <v>11771</v>
      </c>
      <c r="L1098" s="197" t="s">
        <v>11762</v>
      </c>
      <c r="M1098" s="198">
        <f t="shared" si="96"/>
        <v>38353</v>
      </c>
      <c r="N1098" s="198">
        <f t="shared" si="90"/>
        <v>38442</v>
      </c>
      <c r="Q1098" s="182" t="s">
        <v>1005</v>
      </c>
      <c r="T1098" s="6" t="s">
        <v>11304</v>
      </c>
      <c r="U1098">
        <v>309.10000000000002</v>
      </c>
      <c r="V1098" s="182" t="s">
        <v>8426</v>
      </c>
      <c r="X1098" t="s">
        <v>11235</v>
      </c>
      <c r="Y1098" t="s">
        <v>11283</v>
      </c>
    </row>
    <row r="1099" spans="1:25" x14ac:dyDescent="0.25">
      <c r="A1099" s="175" t="s">
        <v>11571</v>
      </c>
      <c r="B1099" t="s">
        <v>11711</v>
      </c>
      <c r="C1099" s="179" t="str">
        <f t="shared" si="94"/>
        <v>CM:WQXTEST27576:M200504</v>
      </c>
      <c r="D1099" s="178" t="s">
        <v>11775</v>
      </c>
      <c r="E1099" s="178" t="s">
        <v>11774</v>
      </c>
      <c r="F1099" s="278" t="s">
        <v>11642</v>
      </c>
      <c r="G1099" s="69">
        <f t="shared" si="92"/>
        <v>38353</v>
      </c>
      <c r="H1099" s="69">
        <f t="shared" si="93"/>
        <v>38717</v>
      </c>
      <c r="I1099" s="175" t="s">
        <v>11772</v>
      </c>
      <c r="J1099" s="24" t="s">
        <v>8637</v>
      </c>
      <c r="K1099" s="175" t="s">
        <v>11771</v>
      </c>
      <c r="L1099" s="197" t="s">
        <v>11762</v>
      </c>
      <c r="M1099" s="198">
        <f t="shared" si="96"/>
        <v>38384</v>
      </c>
      <c r="N1099" s="198">
        <f t="shared" si="90"/>
        <v>38472</v>
      </c>
      <c r="Q1099" s="181" t="s">
        <v>2674</v>
      </c>
      <c r="T1099" s="6" t="s">
        <v>11304</v>
      </c>
      <c r="U1099">
        <v>24150</v>
      </c>
      <c r="V1099" s="6" t="s">
        <v>9144</v>
      </c>
      <c r="X1099" t="s">
        <v>11235</v>
      </c>
      <c r="Y1099" t="s">
        <v>11283</v>
      </c>
    </row>
    <row r="1100" spans="1:25" x14ac:dyDescent="0.25">
      <c r="A1100" s="175" t="s">
        <v>11571</v>
      </c>
      <c r="B1100" t="s">
        <v>11711</v>
      </c>
      <c r="C1100" s="179" t="str">
        <f t="shared" si="94"/>
        <v>CM:WQXTEST27576:M200504</v>
      </c>
      <c r="D1100" s="178" t="s">
        <v>11775</v>
      </c>
      <c r="E1100" s="178" t="s">
        <v>11774</v>
      </c>
      <c r="F1100" s="278" t="s">
        <v>11642</v>
      </c>
      <c r="G1100" s="69">
        <f t="shared" si="92"/>
        <v>38353</v>
      </c>
      <c r="H1100" s="69">
        <f t="shared" si="93"/>
        <v>38717</v>
      </c>
      <c r="I1100" s="175" t="s">
        <v>11772</v>
      </c>
      <c r="J1100" s="24" t="s">
        <v>8637</v>
      </c>
      <c r="K1100" s="175" t="s">
        <v>11771</v>
      </c>
      <c r="L1100" s="197" t="s">
        <v>11762</v>
      </c>
      <c r="M1100" s="198">
        <f t="shared" si="96"/>
        <v>38384</v>
      </c>
      <c r="N1100" s="198">
        <f t="shared" si="90"/>
        <v>38472</v>
      </c>
      <c r="Q1100" t="s">
        <v>10005</v>
      </c>
      <c r="T1100" s="6" t="s">
        <v>11304</v>
      </c>
      <c r="U1100">
        <v>14.37</v>
      </c>
      <c r="V1100" s="175" t="s">
        <v>11576</v>
      </c>
      <c r="X1100" t="s">
        <v>11235</v>
      </c>
      <c r="Y1100" t="s">
        <v>11283</v>
      </c>
    </row>
    <row r="1101" spans="1:25" x14ac:dyDescent="0.25">
      <c r="A1101" s="175" t="s">
        <v>11571</v>
      </c>
      <c r="B1101" t="s">
        <v>11711</v>
      </c>
      <c r="C1101" s="179" t="str">
        <f t="shared" si="94"/>
        <v>CM:WQXTEST27576:M200504</v>
      </c>
      <c r="D1101" s="178" t="s">
        <v>11775</v>
      </c>
      <c r="E1101" s="178" t="s">
        <v>11774</v>
      </c>
      <c r="F1101" s="278" t="s">
        <v>11642</v>
      </c>
      <c r="G1101" s="69">
        <f t="shared" si="92"/>
        <v>38353</v>
      </c>
      <c r="H1101" s="69">
        <f t="shared" si="93"/>
        <v>38717</v>
      </c>
      <c r="I1101" s="175" t="s">
        <v>11772</v>
      </c>
      <c r="J1101" s="24" t="s">
        <v>8637</v>
      </c>
      <c r="K1101" s="175" t="s">
        <v>11771</v>
      </c>
      <c r="L1101" s="197" t="s">
        <v>11762</v>
      </c>
      <c r="M1101" s="198">
        <f t="shared" si="96"/>
        <v>38384</v>
      </c>
      <c r="N1101" s="198">
        <f t="shared" si="90"/>
        <v>38472</v>
      </c>
      <c r="Q1101" s="182" t="s">
        <v>1005</v>
      </c>
      <c r="T1101" s="6" t="s">
        <v>11304</v>
      </c>
      <c r="U1101">
        <v>261.10000000000002</v>
      </c>
      <c r="V1101" s="182" t="s">
        <v>8426</v>
      </c>
      <c r="X1101" t="s">
        <v>11235</v>
      </c>
      <c r="Y1101" t="s">
        <v>11283</v>
      </c>
    </row>
    <row r="1102" spans="1:25" x14ac:dyDescent="0.25">
      <c r="A1102" s="175" t="s">
        <v>11571</v>
      </c>
      <c r="B1102" t="s">
        <v>11711</v>
      </c>
      <c r="C1102" s="179" t="str">
        <f t="shared" si="94"/>
        <v>CM:WQXTEST27576:M200505</v>
      </c>
      <c r="D1102" s="178" t="s">
        <v>11775</v>
      </c>
      <c r="E1102" s="178" t="s">
        <v>11774</v>
      </c>
      <c r="F1102" s="278" t="s">
        <v>11643</v>
      </c>
      <c r="G1102" s="69">
        <f t="shared" si="92"/>
        <v>38353</v>
      </c>
      <c r="H1102" s="69">
        <f t="shared" si="93"/>
        <v>38717</v>
      </c>
      <c r="I1102" s="175" t="s">
        <v>11772</v>
      </c>
      <c r="J1102" s="24" t="s">
        <v>8637</v>
      </c>
      <c r="K1102" s="175" t="s">
        <v>11771</v>
      </c>
      <c r="L1102" s="197" t="s">
        <v>11762</v>
      </c>
      <c r="M1102" s="198">
        <f t="shared" si="96"/>
        <v>38412</v>
      </c>
      <c r="N1102" s="198">
        <f t="shared" si="90"/>
        <v>38503</v>
      </c>
      <c r="Q1102" s="181" t="s">
        <v>2674</v>
      </c>
      <c r="T1102" s="6" t="s">
        <v>11304</v>
      </c>
      <c r="U1102">
        <v>10060</v>
      </c>
      <c r="V1102" s="6" t="s">
        <v>9144</v>
      </c>
      <c r="X1102" t="s">
        <v>11235</v>
      </c>
      <c r="Y1102" t="s">
        <v>11283</v>
      </c>
    </row>
    <row r="1103" spans="1:25" x14ac:dyDescent="0.25">
      <c r="A1103" s="175" t="s">
        <v>11571</v>
      </c>
      <c r="B1103" t="s">
        <v>11711</v>
      </c>
      <c r="C1103" s="179" t="str">
        <f t="shared" si="94"/>
        <v>CM:WQXTEST27576:M200505</v>
      </c>
      <c r="D1103" s="178" t="s">
        <v>11775</v>
      </c>
      <c r="E1103" s="178" t="s">
        <v>11774</v>
      </c>
      <c r="F1103" s="278" t="s">
        <v>11643</v>
      </c>
      <c r="G1103" s="69">
        <f t="shared" si="92"/>
        <v>38353</v>
      </c>
      <c r="H1103" s="69">
        <f t="shared" si="93"/>
        <v>38717</v>
      </c>
      <c r="I1103" s="175" t="s">
        <v>11772</v>
      </c>
      <c r="J1103" s="24" t="s">
        <v>8637</v>
      </c>
      <c r="K1103" s="175" t="s">
        <v>11771</v>
      </c>
      <c r="L1103" s="197" t="s">
        <v>11762</v>
      </c>
      <c r="M1103" s="198">
        <f t="shared" si="96"/>
        <v>38412</v>
      </c>
      <c r="N1103" s="198">
        <f t="shared" si="90"/>
        <v>38503</v>
      </c>
      <c r="Q1103" t="s">
        <v>10005</v>
      </c>
      <c r="T1103" s="6" t="s">
        <v>11304</v>
      </c>
      <c r="U1103">
        <v>18.22</v>
      </c>
      <c r="V1103" s="175" t="s">
        <v>11576</v>
      </c>
      <c r="X1103" t="s">
        <v>11235</v>
      </c>
      <c r="Y1103" t="s">
        <v>11283</v>
      </c>
    </row>
    <row r="1104" spans="1:25" x14ac:dyDescent="0.25">
      <c r="A1104" s="175" t="s">
        <v>11571</v>
      </c>
      <c r="B1104" t="s">
        <v>11711</v>
      </c>
      <c r="C1104" s="179" t="str">
        <f t="shared" si="94"/>
        <v>CM:WQXTEST27576:M200505</v>
      </c>
      <c r="D1104" s="178" t="s">
        <v>11775</v>
      </c>
      <c r="E1104" s="178" t="s">
        <v>11774</v>
      </c>
      <c r="F1104" s="278" t="s">
        <v>11643</v>
      </c>
      <c r="G1104" s="69">
        <f t="shared" si="92"/>
        <v>38353</v>
      </c>
      <c r="H1104" s="69">
        <f t="shared" si="93"/>
        <v>38717</v>
      </c>
      <c r="I1104" s="175" t="s">
        <v>11772</v>
      </c>
      <c r="J1104" s="24" t="s">
        <v>8637</v>
      </c>
      <c r="K1104" s="175" t="s">
        <v>11771</v>
      </c>
      <c r="L1104" s="197" t="s">
        <v>11762</v>
      </c>
      <c r="M1104" s="198">
        <f t="shared" si="96"/>
        <v>38412</v>
      </c>
      <c r="N1104" s="198">
        <f t="shared" si="90"/>
        <v>38503</v>
      </c>
      <c r="Q1104" s="182" t="s">
        <v>1005</v>
      </c>
      <c r="T1104" s="6" t="s">
        <v>11304</v>
      </c>
      <c r="U1104">
        <v>275.89999999999998</v>
      </c>
      <c r="V1104" s="182" t="s">
        <v>8426</v>
      </c>
      <c r="X1104" t="s">
        <v>11235</v>
      </c>
      <c r="Y1104" t="s">
        <v>11283</v>
      </c>
    </row>
    <row r="1105" spans="1:25" x14ac:dyDescent="0.25">
      <c r="A1105" s="175" t="s">
        <v>11571</v>
      </c>
      <c r="B1105" t="s">
        <v>11711</v>
      </c>
      <c r="C1105" s="179" t="str">
        <f t="shared" si="94"/>
        <v>CM:WQXTEST27576:M200506</v>
      </c>
      <c r="D1105" s="178" t="s">
        <v>11775</v>
      </c>
      <c r="E1105" s="178" t="s">
        <v>11774</v>
      </c>
      <c r="F1105" s="278" t="s">
        <v>11644</v>
      </c>
      <c r="G1105" s="69">
        <f t="shared" si="92"/>
        <v>38353</v>
      </c>
      <c r="H1105" s="69">
        <f t="shared" si="93"/>
        <v>38717</v>
      </c>
      <c r="I1105" s="175" t="s">
        <v>11772</v>
      </c>
      <c r="J1105" s="24" t="s">
        <v>8637</v>
      </c>
      <c r="K1105" s="175" t="s">
        <v>11771</v>
      </c>
      <c r="L1105" s="197" t="s">
        <v>11762</v>
      </c>
      <c r="M1105" s="198">
        <f t="shared" si="96"/>
        <v>38443</v>
      </c>
      <c r="N1105" s="198">
        <f t="shared" si="90"/>
        <v>38533</v>
      </c>
      <c r="Q1105" s="181" t="s">
        <v>2674</v>
      </c>
      <c r="T1105" s="6" t="s">
        <v>11304</v>
      </c>
      <c r="U1105">
        <v>4660</v>
      </c>
      <c r="V1105" s="6" t="s">
        <v>9144</v>
      </c>
      <c r="X1105" t="s">
        <v>11235</v>
      </c>
      <c r="Y1105" t="s">
        <v>11283</v>
      </c>
    </row>
    <row r="1106" spans="1:25" x14ac:dyDescent="0.25">
      <c r="A1106" s="175" t="s">
        <v>11571</v>
      </c>
      <c r="B1106" t="s">
        <v>11711</v>
      </c>
      <c r="C1106" s="179" t="str">
        <f t="shared" si="94"/>
        <v>CM:WQXTEST27576:M200506</v>
      </c>
      <c r="D1106" s="178" t="s">
        <v>11775</v>
      </c>
      <c r="E1106" s="178" t="s">
        <v>11774</v>
      </c>
      <c r="F1106" s="278" t="s">
        <v>11644</v>
      </c>
      <c r="G1106" s="69">
        <f t="shared" ref="G1106:G1169" si="97">DATE(LEFT(F1106,4),1,1)</f>
        <v>38353</v>
      </c>
      <c r="H1106" s="69">
        <f t="shared" ref="H1106:H1169" si="98">DATE(LEFT(F1106,4),12+1,0)</f>
        <v>38717</v>
      </c>
      <c r="I1106" s="175" t="s">
        <v>11772</v>
      </c>
      <c r="J1106" s="24" t="s">
        <v>8637</v>
      </c>
      <c r="K1106" s="175" t="s">
        <v>11771</v>
      </c>
      <c r="L1106" s="197" t="s">
        <v>11762</v>
      </c>
      <c r="M1106" s="198">
        <f t="shared" si="96"/>
        <v>38443</v>
      </c>
      <c r="N1106" s="198">
        <f t="shared" si="90"/>
        <v>38533</v>
      </c>
      <c r="Q1106" t="s">
        <v>10005</v>
      </c>
      <c r="T1106" s="6" t="s">
        <v>11304</v>
      </c>
      <c r="U1106">
        <v>26.52</v>
      </c>
      <c r="V1106" s="175" t="s">
        <v>11576</v>
      </c>
      <c r="X1106" t="s">
        <v>11235</v>
      </c>
      <c r="Y1106" t="s">
        <v>11283</v>
      </c>
    </row>
    <row r="1107" spans="1:25" x14ac:dyDescent="0.25">
      <c r="A1107" s="175" t="s">
        <v>11571</v>
      </c>
      <c r="B1107" t="s">
        <v>11711</v>
      </c>
      <c r="C1107" s="179" t="str">
        <f t="shared" si="94"/>
        <v>CM:WQXTEST27576:M200506</v>
      </c>
      <c r="D1107" s="178" t="s">
        <v>11775</v>
      </c>
      <c r="E1107" s="178" t="s">
        <v>11774</v>
      </c>
      <c r="F1107" s="278" t="s">
        <v>11644</v>
      </c>
      <c r="G1107" s="69">
        <f t="shared" si="97"/>
        <v>38353</v>
      </c>
      <c r="H1107" s="69">
        <f t="shared" si="98"/>
        <v>38717</v>
      </c>
      <c r="I1107" s="175" t="s">
        <v>11772</v>
      </c>
      <c r="J1107" s="24" t="s">
        <v>8637</v>
      </c>
      <c r="K1107" s="175" t="s">
        <v>11771</v>
      </c>
      <c r="L1107" s="197" t="s">
        <v>11762</v>
      </c>
      <c r="M1107" s="198">
        <f t="shared" si="96"/>
        <v>38443</v>
      </c>
      <c r="N1107" s="198">
        <f t="shared" si="90"/>
        <v>38533</v>
      </c>
      <c r="Q1107" s="182" t="s">
        <v>1005</v>
      </c>
      <c r="T1107" s="6" t="s">
        <v>11304</v>
      </c>
      <c r="U1107">
        <v>304.7</v>
      </c>
      <c r="V1107" s="182" t="s">
        <v>8426</v>
      </c>
      <c r="X1107" t="s">
        <v>11235</v>
      </c>
      <c r="Y1107" t="s">
        <v>11283</v>
      </c>
    </row>
    <row r="1108" spans="1:25" x14ac:dyDescent="0.25">
      <c r="A1108" s="175" t="s">
        <v>11571</v>
      </c>
      <c r="B1108" t="s">
        <v>11711</v>
      </c>
      <c r="C1108" s="179" t="str">
        <f t="shared" si="94"/>
        <v>CM:WQXTEST27576:M200507</v>
      </c>
      <c r="D1108" s="178" t="s">
        <v>11775</v>
      </c>
      <c r="E1108" s="178" t="s">
        <v>11774</v>
      </c>
      <c r="F1108" s="278" t="s">
        <v>11645</v>
      </c>
      <c r="G1108" s="69">
        <f t="shared" si="97"/>
        <v>38353</v>
      </c>
      <c r="H1108" s="69">
        <f t="shared" si="98"/>
        <v>38717</v>
      </c>
      <c r="I1108" s="175" t="s">
        <v>11772</v>
      </c>
      <c r="J1108" s="24" t="s">
        <v>8637</v>
      </c>
      <c r="K1108" s="175" t="s">
        <v>11771</v>
      </c>
      <c r="L1108" s="197" t="s">
        <v>11762</v>
      </c>
      <c r="M1108" s="198">
        <f t="shared" si="96"/>
        <v>38473</v>
      </c>
      <c r="N1108" s="198">
        <f t="shared" si="90"/>
        <v>38564</v>
      </c>
      <c r="Q1108" s="181" t="s">
        <v>2674</v>
      </c>
      <c r="T1108" s="6" t="s">
        <v>11304</v>
      </c>
      <c r="U1108">
        <v>7369</v>
      </c>
      <c r="V1108" s="6" t="s">
        <v>9144</v>
      </c>
      <c r="X1108" t="s">
        <v>11235</v>
      </c>
      <c r="Y1108" t="s">
        <v>11283</v>
      </c>
    </row>
    <row r="1109" spans="1:25" x14ac:dyDescent="0.25">
      <c r="A1109" s="175" t="s">
        <v>11571</v>
      </c>
      <c r="B1109" t="s">
        <v>11711</v>
      </c>
      <c r="C1109" s="179" t="str">
        <f t="shared" si="94"/>
        <v>CM:WQXTEST27576:M200507</v>
      </c>
      <c r="D1109" s="178" t="s">
        <v>11775</v>
      </c>
      <c r="E1109" s="178" t="s">
        <v>11774</v>
      </c>
      <c r="F1109" s="278" t="s">
        <v>11645</v>
      </c>
      <c r="G1109" s="69">
        <f t="shared" si="97"/>
        <v>38353</v>
      </c>
      <c r="H1109" s="69">
        <f t="shared" si="98"/>
        <v>38717</v>
      </c>
      <c r="I1109" s="175" t="s">
        <v>11772</v>
      </c>
      <c r="J1109" s="24" t="s">
        <v>8637</v>
      </c>
      <c r="K1109" s="175" t="s">
        <v>11771</v>
      </c>
      <c r="L1109" s="197" t="s">
        <v>11762</v>
      </c>
      <c r="M1109" s="198">
        <f t="shared" si="96"/>
        <v>38473</v>
      </c>
      <c r="N1109" s="198">
        <f t="shared" si="90"/>
        <v>38564</v>
      </c>
      <c r="Q1109" t="s">
        <v>10005</v>
      </c>
      <c r="T1109" s="6" t="s">
        <v>11304</v>
      </c>
      <c r="U1109">
        <v>28.54</v>
      </c>
      <c r="V1109" s="175" t="s">
        <v>11576</v>
      </c>
      <c r="X1109" t="s">
        <v>11235</v>
      </c>
      <c r="Y1109" t="s">
        <v>11283</v>
      </c>
    </row>
    <row r="1110" spans="1:25" x14ac:dyDescent="0.25">
      <c r="A1110" s="175" t="s">
        <v>11571</v>
      </c>
      <c r="B1110" t="s">
        <v>11711</v>
      </c>
      <c r="C1110" s="179" t="str">
        <f t="shared" si="94"/>
        <v>CM:WQXTEST27576:M200507</v>
      </c>
      <c r="D1110" s="178" t="s">
        <v>11775</v>
      </c>
      <c r="E1110" s="178" t="s">
        <v>11774</v>
      </c>
      <c r="F1110" s="278" t="s">
        <v>11645</v>
      </c>
      <c r="G1110" s="69">
        <f t="shared" si="97"/>
        <v>38353</v>
      </c>
      <c r="H1110" s="69">
        <f t="shared" si="98"/>
        <v>38717</v>
      </c>
      <c r="I1110" s="175" t="s">
        <v>11772</v>
      </c>
      <c r="J1110" s="24" t="s">
        <v>8637</v>
      </c>
      <c r="K1110" s="175" t="s">
        <v>11771</v>
      </c>
      <c r="L1110" s="197" t="s">
        <v>11762</v>
      </c>
      <c r="M1110" s="198">
        <f t="shared" si="96"/>
        <v>38473</v>
      </c>
      <c r="N1110" s="198">
        <f t="shared" si="90"/>
        <v>38564</v>
      </c>
      <c r="Q1110" s="182" t="s">
        <v>1005</v>
      </c>
      <c r="T1110" s="6" t="s">
        <v>11304</v>
      </c>
      <c r="U1110">
        <v>294.60000000000002</v>
      </c>
      <c r="V1110" s="182" t="s">
        <v>8426</v>
      </c>
      <c r="X1110" t="s">
        <v>11235</v>
      </c>
      <c r="Y1110" t="s">
        <v>11283</v>
      </c>
    </row>
    <row r="1111" spans="1:25" x14ac:dyDescent="0.25">
      <c r="A1111" s="175" t="s">
        <v>11571</v>
      </c>
      <c r="B1111" t="s">
        <v>11711</v>
      </c>
      <c r="C1111" s="179" t="str">
        <f t="shared" si="94"/>
        <v>CM:WQXTEST27576:M200508</v>
      </c>
      <c r="D1111" s="178" t="s">
        <v>11775</v>
      </c>
      <c r="E1111" s="178" t="s">
        <v>11774</v>
      </c>
      <c r="F1111" s="278" t="s">
        <v>11646</v>
      </c>
      <c r="G1111" s="69">
        <f t="shared" si="97"/>
        <v>38353</v>
      </c>
      <c r="H1111" s="69">
        <f t="shared" si="98"/>
        <v>38717</v>
      </c>
      <c r="I1111" s="175" t="s">
        <v>11772</v>
      </c>
      <c r="J1111" s="24" t="s">
        <v>8637</v>
      </c>
      <c r="K1111" s="175" t="s">
        <v>11771</v>
      </c>
      <c r="L1111" s="197" t="s">
        <v>11762</v>
      </c>
      <c r="M1111" s="198">
        <f t="shared" si="96"/>
        <v>38504</v>
      </c>
      <c r="N1111" s="198">
        <f t="shared" si="90"/>
        <v>38595</v>
      </c>
      <c r="Q1111" s="181" t="s">
        <v>2674</v>
      </c>
      <c r="T1111" s="6" t="s">
        <v>11304</v>
      </c>
      <c r="U1111">
        <v>2534</v>
      </c>
      <c r="V1111" s="6" t="s">
        <v>9144</v>
      </c>
      <c r="X1111" t="s">
        <v>11235</v>
      </c>
      <c r="Y1111" t="s">
        <v>11283</v>
      </c>
    </row>
    <row r="1112" spans="1:25" x14ac:dyDescent="0.25">
      <c r="A1112" s="175" t="s">
        <v>11571</v>
      </c>
      <c r="B1112" t="s">
        <v>11711</v>
      </c>
      <c r="C1112" s="179" t="str">
        <f t="shared" si="94"/>
        <v>CM:WQXTEST27576:M200508</v>
      </c>
      <c r="D1112" s="178" t="s">
        <v>11775</v>
      </c>
      <c r="E1112" s="178" t="s">
        <v>11774</v>
      </c>
      <c r="F1112" s="278" t="s">
        <v>11646</v>
      </c>
      <c r="G1112" s="69">
        <f t="shared" si="97"/>
        <v>38353</v>
      </c>
      <c r="H1112" s="69">
        <f t="shared" si="98"/>
        <v>38717</v>
      </c>
      <c r="I1112" s="175" t="s">
        <v>11772</v>
      </c>
      <c r="J1112" s="24" t="s">
        <v>8637</v>
      </c>
      <c r="K1112" s="175" t="s">
        <v>11771</v>
      </c>
      <c r="L1112" s="197" t="s">
        <v>11762</v>
      </c>
      <c r="M1112" s="198">
        <f t="shared" si="96"/>
        <v>38504</v>
      </c>
      <c r="N1112" s="198">
        <f t="shared" si="90"/>
        <v>38595</v>
      </c>
      <c r="Q1112" t="s">
        <v>10005</v>
      </c>
      <c r="T1112" s="6" t="s">
        <v>11304</v>
      </c>
      <c r="U1112">
        <v>29.34</v>
      </c>
      <c r="V1112" s="175" t="s">
        <v>11576</v>
      </c>
      <c r="X1112" t="s">
        <v>11235</v>
      </c>
      <c r="Y1112" t="s">
        <v>11283</v>
      </c>
    </row>
    <row r="1113" spans="1:25" x14ac:dyDescent="0.25">
      <c r="A1113" s="175" t="s">
        <v>11571</v>
      </c>
      <c r="B1113" t="s">
        <v>11711</v>
      </c>
      <c r="C1113" s="179" t="str">
        <f t="shared" si="94"/>
        <v>CM:WQXTEST27576:M200508</v>
      </c>
      <c r="D1113" s="178" t="s">
        <v>11775</v>
      </c>
      <c r="E1113" s="178" t="s">
        <v>11774</v>
      </c>
      <c r="F1113" s="278" t="s">
        <v>11646</v>
      </c>
      <c r="G1113" s="69">
        <f t="shared" si="97"/>
        <v>38353</v>
      </c>
      <c r="H1113" s="69">
        <f t="shared" si="98"/>
        <v>38717</v>
      </c>
      <c r="I1113" s="175" t="s">
        <v>11772</v>
      </c>
      <c r="J1113" s="24" t="s">
        <v>8637</v>
      </c>
      <c r="K1113" s="175" t="s">
        <v>11771</v>
      </c>
      <c r="L1113" s="197" t="s">
        <v>11762</v>
      </c>
      <c r="M1113" s="198">
        <f t="shared" si="96"/>
        <v>38504</v>
      </c>
      <c r="N1113" s="198">
        <f t="shared" si="90"/>
        <v>38595</v>
      </c>
      <c r="Q1113" s="182" t="s">
        <v>1005</v>
      </c>
      <c r="T1113" s="6" t="s">
        <v>11304</v>
      </c>
      <c r="U1113">
        <v>342.6</v>
      </c>
      <c r="V1113" s="182" t="s">
        <v>8426</v>
      </c>
      <c r="X1113" t="s">
        <v>11235</v>
      </c>
      <c r="Y1113" t="s">
        <v>11283</v>
      </c>
    </row>
    <row r="1114" spans="1:25" x14ac:dyDescent="0.25">
      <c r="A1114" s="175" t="s">
        <v>11571</v>
      </c>
      <c r="B1114" t="s">
        <v>11711</v>
      </c>
      <c r="C1114" s="179" t="str">
        <f t="shared" si="94"/>
        <v>CM:WQXTEST27576:M200509</v>
      </c>
      <c r="D1114" s="178" t="s">
        <v>11775</v>
      </c>
      <c r="E1114" s="178" t="s">
        <v>11774</v>
      </c>
      <c r="F1114" s="278" t="s">
        <v>11647</v>
      </c>
      <c r="G1114" s="69">
        <f t="shared" si="97"/>
        <v>38353</v>
      </c>
      <c r="H1114" s="69">
        <f t="shared" si="98"/>
        <v>38717</v>
      </c>
      <c r="I1114" s="175" t="s">
        <v>11772</v>
      </c>
      <c r="J1114" s="24" t="s">
        <v>8637</v>
      </c>
      <c r="K1114" s="175" t="s">
        <v>11771</v>
      </c>
      <c r="L1114" s="197" t="s">
        <v>11762</v>
      </c>
      <c r="M1114" s="198">
        <f t="shared" si="96"/>
        <v>38534</v>
      </c>
      <c r="N1114" s="198">
        <f t="shared" si="90"/>
        <v>38625</v>
      </c>
      <c r="Q1114" s="181" t="s">
        <v>2674</v>
      </c>
      <c r="T1114" s="6" t="s">
        <v>11304</v>
      </c>
      <c r="U1114">
        <v>1400</v>
      </c>
      <c r="V1114" s="6" t="s">
        <v>9144</v>
      </c>
      <c r="X1114" t="s">
        <v>11235</v>
      </c>
      <c r="Y1114" t="s">
        <v>11283</v>
      </c>
    </row>
    <row r="1115" spans="1:25" x14ac:dyDescent="0.25">
      <c r="A1115" s="175" t="s">
        <v>11571</v>
      </c>
      <c r="B1115" t="s">
        <v>11711</v>
      </c>
      <c r="C1115" s="179" t="str">
        <f t="shared" si="94"/>
        <v>CM:WQXTEST27576:M200509</v>
      </c>
      <c r="D1115" s="178" t="s">
        <v>11775</v>
      </c>
      <c r="E1115" s="178" t="s">
        <v>11774</v>
      </c>
      <c r="F1115" s="278" t="s">
        <v>11647</v>
      </c>
      <c r="G1115" s="69">
        <f t="shared" si="97"/>
        <v>38353</v>
      </c>
      <c r="H1115" s="69">
        <f t="shared" si="98"/>
        <v>38717</v>
      </c>
      <c r="I1115" s="175" t="s">
        <v>11772</v>
      </c>
      <c r="J1115" s="24" t="s">
        <v>8637</v>
      </c>
      <c r="K1115" s="175" t="s">
        <v>11771</v>
      </c>
      <c r="L1115" s="197" t="s">
        <v>11762</v>
      </c>
      <c r="M1115" s="198">
        <f t="shared" si="96"/>
        <v>38534</v>
      </c>
      <c r="N1115" s="198">
        <f t="shared" si="90"/>
        <v>38625</v>
      </c>
      <c r="Q1115" t="s">
        <v>10005</v>
      </c>
      <c r="T1115" s="6" t="s">
        <v>11304</v>
      </c>
      <c r="U1115">
        <v>25.88</v>
      </c>
      <c r="V1115" s="175" t="s">
        <v>11576</v>
      </c>
      <c r="X1115" t="s">
        <v>11235</v>
      </c>
      <c r="Y1115" t="s">
        <v>11283</v>
      </c>
    </row>
    <row r="1116" spans="1:25" x14ac:dyDescent="0.25">
      <c r="A1116" s="175" t="s">
        <v>11571</v>
      </c>
      <c r="B1116" t="s">
        <v>11711</v>
      </c>
      <c r="C1116" s="179" t="str">
        <f t="shared" si="94"/>
        <v>CM:WQXTEST27576:M200509</v>
      </c>
      <c r="D1116" s="178" t="s">
        <v>11775</v>
      </c>
      <c r="E1116" s="178" t="s">
        <v>11774</v>
      </c>
      <c r="F1116" s="278" t="s">
        <v>11647</v>
      </c>
      <c r="G1116" s="69">
        <f t="shared" si="97"/>
        <v>38353</v>
      </c>
      <c r="H1116" s="69">
        <f t="shared" si="98"/>
        <v>38717</v>
      </c>
      <c r="I1116" s="175" t="s">
        <v>11772</v>
      </c>
      <c r="J1116" s="24" t="s">
        <v>8637</v>
      </c>
      <c r="K1116" s="175" t="s">
        <v>11771</v>
      </c>
      <c r="L1116" s="197" t="s">
        <v>11762</v>
      </c>
      <c r="M1116" s="198">
        <f t="shared" si="96"/>
        <v>38534</v>
      </c>
      <c r="N1116" s="198">
        <f t="shared" si="90"/>
        <v>38625</v>
      </c>
      <c r="Q1116" s="182" t="s">
        <v>1005</v>
      </c>
      <c r="T1116" s="6" t="s">
        <v>11304</v>
      </c>
      <c r="U1116">
        <v>379.3</v>
      </c>
      <c r="V1116" s="182" t="s">
        <v>8426</v>
      </c>
      <c r="X1116" t="s">
        <v>11235</v>
      </c>
      <c r="Y1116" t="s">
        <v>11283</v>
      </c>
    </row>
    <row r="1117" spans="1:25" x14ac:dyDescent="0.25">
      <c r="A1117" s="175" t="s">
        <v>11571</v>
      </c>
      <c r="B1117" t="s">
        <v>11711</v>
      </c>
      <c r="C1117" s="179" t="str">
        <f t="shared" si="94"/>
        <v>CM:WQXTEST27576:M200510</v>
      </c>
      <c r="D1117" s="178" t="s">
        <v>11775</v>
      </c>
      <c r="E1117" s="178" t="s">
        <v>11774</v>
      </c>
      <c r="F1117" s="278" t="s">
        <v>11648</v>
      </c>
      <c r="G1117" s="69">
        <f t="shared" si="97"/>
        <v>38353</v>
      </c>
      <c r="H1117" s="69">
        <f t="shared" si="98"/>
        <v>38717</v>
      </c>
      <c r="I1117" s="175" t="s">
        <v>11772</v>
      </c>
      <c r="J1117" s="24" t="s">
        <v>8637</v>
      </c>
      <c r="K1117" s="175" t="s">
        <v>11771</v>
      </c>
      <c r="L1117" s="197" t="s">
        <v>11762</v>
      </c>
      <c r="M1117" s="198">
        <f t="shared" si="96"/>
        <v>38565</v>
      </c>
      <c r="N1117" s="198">
        <f t="shared" si="90"/>
        <v>38656</v>
      </c>
      <c r="Q1117" s="181" t="s">
        <v>2674</v>
      </c>
      <c r="T1117" s="6" t="s">
        <v>11304</v>
      </c>
      <c r="U1117">
        <v>4843</v>
      </c>
      <c r="V1117" s="6" t="s">
        <v>9144</v>
      </c>
      <c r="X1117" t="s">
        <v>11235</v>
      </c>
      <c r="Y1117" t="s">
        <v>11283</v>
      </c>
    </row>
    <row r="1118" spans="1:25" x14ac:dyDescent="0.25">
      <c r="A1118" s="175" t="s">
        <v>11571</v>
      </c>
      <c r="B1118" t="s">
        <v>11711</v>
      </c>
      <c r="C1118" s="179" t="str">
        <f t="shared" si="94"/>
        <v>CM:WQXTEST27576:M200510</v>
      </c>
      <c r="D1118" s="178" t="s">
        <v>11775</v>
      </c>
      <c r="E1118" s="178" t="s">
        <v>11774</v>
      </c>
      <c r="F1118" s="278" t="s">
        <v>11648</v>
      </c>
      <c r="G1118" s="69">
        <f t="shared" si="97"/>
        <v>38353</v>
      </c>
      <c r="H1118" s="69">
        <f t="shared" si="98"/>
        <v>38717</v>
      </c>
      <c r="I1118" s="175" t="s">
        <v>11772</v>
      </c>
      <c r="J1118" s="24" t="s">
        <v>8637</v>
      </c>
      <c r="K1118" s="175" t="s">
        <v>11771</v>
      </c>
      <c r="L1118" s="197" t="s">
        <v>11762</v>
      </c>
      <c r="M1118" s="198">
        <f t="shared" si="96"/>
        <v>38565</v>
      </c>
      <c r="N1118" s="198">
        <f t="shared" si="90"/>
        <v>38656</v>
      </c>
      <c r="Q1118" t="s">
        <v>10005</v>
      </c>
      <c r="T1118" s="6" t="s">
        <v>11304</v>
      </c>
      <c r="U1118">
        <v>17.53</v>
      </c>
      <c r="V1118" s="175" t="s">
        <v>11576</v>
      </c>
      <c r="X1118" t="s">
        <v>11235</v>
      </c>
      <c r="Y1118" t="s">
        <v>11283</v>
      </c>
    </row>
    <row r="1119" spans="1:25" x14ac:dyDescent="0.25">
      <c r="A1119" s="175" t="s">
        <v>11571</v>
      </c>
      <c r="B1119" t="s">
        <v>11711</v>
      </c>
      <c r="C1119" s="179" t="str">
        <f t="shared" si="94"/>
        <v>CM:WQXTEST27576:M200510</v>
      </c>
      <c r="D1119" s="178" t="s">
        <v>11775</v>
      </c>
      <c r="E1119" s="178" t="s">
        <v>11774</v>
      </c>
      <c r="F1119" s="278" t="s">
        <v>11648</v>
      </c>
      <c r="G1119" s="69">
        <f t="shared" si="97"/>
        <v>38353</v>
      </c>
      <c r="H1119" s="69">
        <f t="shared" si="98"/>
        <v>38717</v>
      </c>
      <c r="I1119" s="175" t="s">
        <v>11772</v>
      </c>
      <c r="J1119" s="24" t="s">
        <v>8637</v>
      </c>
      <c r="K1119" s="175" t="s">
        <v>11771</v>
      </c>
      <c r="L1119" s="197" t="s">
        <v>11762</v>
      </c>
      <c r="M1119" s="198">
        <f t="shared" si="96"/>
        <v>38565</v>
      </c>
      <c r="N1119" s="198">
        <f t="shared" si="90"/>
        <v>38656</v>
      </c>
      <c r="Q1119" s="182" t="s">
        <v>1005</v>
      </c>
      <c r="T1119" s="6" t="s">
        <v>11304</v>
      </c>
      <c r="U1119">
        <v>353.9</v>
      </c>
      <c r="V1119" s="182" t="s">
        <v>8426</v>
      </c>
      <c r="X1119" t="s">
        <v>11235</v>
      </c>
      <c r="Y1119" t="s">
        <v>11283</v>
      </c>
    </row>
    <row r="1120" spans="1:25" x14ac:dyDescent="0.25">
      <c r="A1120" s="175" t="s">
        <v>11571</v>
      </c>
      <c r="B1120" t="s">
        <v>11711</v>
      </c>
      <c r="C1120" s="179" t="str">
        <f t="shared" ref="C1120:C1183" si="99">"CM:"&amp;B1120&amp;":M"&amp;LEFT(F1120,4)&amp;RIGHT(F1120,2)</f>
        <v>CM:WQXTEST27576:M200511</v>
      </c>
      <c r="D1120" s="178" t="s">
        <v>11775</v>
      </c>
      <c r="E1120" s="178" t="s">
        <v>11774</v>
      </c>
      <c r="F1120" s="278" t="s">
        <v>11649</v>
      </c>
      <c r="G1120" s="69">
        <f t="shared" si="97"/>
        <v>38353</v>
      </c>
      <c r="H1120" s="69">
        <f t="shared" si="98"/>
        <v>38717</v>
      </c>
      <c r="I1120" s="175" t="s">
        <v>11772</v>
      </c>
      <c r="J1120" s="24" t="s">
        <v>8637</v>
      </c>
      <c r="K1120" s="175" t="s">
        <v>11771</v>
      </c>
      <c r="L1120" s="197" t="s">
        <v>11762</v>
      </c>
      <c r="M1120" s="198">
        <f t="shared" si="96"/>
        <v>38596</v>
      </c>
      <c r="N1120" s="198">
        <f t="shared" si="90"/>
        <v>38686</v>
      </c>
      <c r="Q1120" s="181" t="s">
        <v>2674</v>
      </c>
      <c r="T1120" s="6" t="s">
        <v>11304</v>
      </c>
      <c r="U1120">
        <v>4122</v>
      </c>
      <c r="V1120" s="6" t="s">
        <v>9144</v>
      </c>
      <c r="X1120" t="s">
        <v>11235</v>
      </c>
      <c r="Y1120" t="s">
        <v>11283</v>
      </c>
    </row>
    <row r="1121" spans="1:25" x14ac:dyDescent="0.25">
      <c r="A1121" s="175" t="s">
        <v>11571</v>
      </c>
      <c r="B1121" t="s">
        <v>11711</v>
      </c>
      <c r="C1121" s="179" t="str">
        <f t="shared" si="99"/>
        <v>CM:WQXTEST27576:M200511</v>
      </c>
      <c r="D1121" s="178" t="s">
        <v>11775</v>
      </c>
      <c r="E1121" s="178" t="s">
        <v>11774</v>
      </c>
      <c r="F1121" s="278" t="s">
        <v>11649</v>
      </c>
      <c r="G1121" s="69">
        <f t="shared" si="97"/>
        <v>38353</v>
      </c>
      <c r="H1121" s="69">
        <f t="shared" si="98"/>
        <v>38717</v>
      </c>
      <c r="I1121" s="175" t="s">
        <v>11772</v>
      </c>
      <c r="J1121" s="24" t="s">
        <v>8637</v>
      </c>
      <c r="K1121" s="175" t="s">
        <v>11771</v>
      </c>
      <c r="L1121" s="197" t="s">
        <v>11762</v>
      </c>
      <c r="M1121" s="198">
        <f t="shared" si="96"/>
        <v>38596</v>
      </c>
      <c r="N1121" s="198">
        <f t="shared" si="90"/>
        <v>38686</v>
      </c>
      <c r="Q1121" t="s">
        <v>10005</v>
      </c>
      <c r="T1121" s="6" t="s">
        <v>11304</v>
      </c>
      <c r="U1121">
        <v>10.47</v>
      </c>
      <c r="V1121" s="175" t="s">
        <v>11576</v>
      </c>
      <c r="X1121" t="s">
        <v>11235</v>
      </c>
      <c r="Y1121" t="s">
        <v>11283</v>
      </c>
    </row>
    <row r="1122" spans="1:25" x14ac:dyDescent="0.25">
      <c r="A1122" s="175" t="s">
        <v>11571</v>
      </c>
      <c r="B1122" t="s">
        <v>11711</v>
      </c>
      <c r="C1122" s="179" t="str">
        <f t="shared" si="99"/>
        <v>CM:WQXTEST27576:M200511</v>
      </c>
      <c r="D1122" s="178" t="s">
        <v>11775</v>
      </c>
      <c r="E1122" s="178" t="s">
        <v>11774</v>
      </c>
      <c r="F1122" s="278" t="s">
        <v>11649</v>
      </c>
      <c r="G1122" s="69">
        <f t="shared" si="97"/>
        <v>38353</v>
      </c>
      <c r="H1122" s="69">
        <f t="shared" si="98"/>
        <v>38717</v>
      </c>
      <c r="I1122" s="175" t="s">
        <v>11772</v>
      </c>
      <c r="J1122" s="24" t="s">
        <v>8637</v>
      </c>
      <c r="K1122" s="175" t="s">
        <v>11771</v>
      </c>
      <c r="L1122" s="197" t="s">
        <v>11762</v>
      </c>
      <c r="M1122" s="198">
        <f t="shared" si="96"/>
        <v>38596</v>
      </c>
      <c r="N1122" s="198">
        <f t="shared" si="90"/>
        <v>38686</v>
      </c>
      <c r="Q1122" s="182" t="s">
        <v>1005</v>
      </c>
      <c r="T1122" s="6" t="s">
        <v>11304</v>
      </c>
      <c r="U1122">
        <v>364.4</v>
      </c>
      <c r="V1122" s="182" t="s">
        <v>8426</v>
      </c>
      <c r="X1122" t="s">
        <v>11235</v>
      </c>
      <c r="Y1122" t="s">
        <v>11283</v>
      </c>
    </row>
    <row r="1123" spans="1:25" x14ac:dyDescent="0.25">
      <c r="A1123" s="175" t="s">
        <v>11571</v>
      </c>
      <c r="B1123" t="s">
        <v>11711</v>
      </c>
      <c r="C1123" s="179" t="str">
        <f t="shared" si="99"/>
        <v>CM:WQXTEST27576:M200512</v>
      </c>
      <c r="D1123" s="178" t="s">
        <v>11775</v>
      </c>
      <c r="E1123" s="178" t="s">
        <v>11774</v>
      </c>
      <c r="F1123" s="278" t="s">
        <v>11650</v>
      </c>
      <c r="G1123" s="69">
        <f t="shared" si="97"/>
        <v>38353</v>
      </c>
      <c r="H1123" s="69">
        <f t="shared" si="98"/>
        <v>38717</v>
      </c>
      <c r="I1123" s="175" t="s">
        <v>11772</v>
      </c>
      <c r="J1123" s="24" t="s">
        <v>8637</v>
      </c>
      <c r="K1123" s="175" t="s">
        <v>11771</v>
      </c>
      <c r="L1123" s="197" t="s">
        <v>11762</v>
      </c>
      <c r="M1123" s="198">
        <f t="shared" si="96"/>
        <v>38626</v>
      </c>
      <c r="N1123" s="198">
        <f t="shared" si="90"/>
        <v>38717</v>
      </c>
      <c r="Q1123" s="181" t="s">
        <v>2674</v>
      </c>
      <c r="T1123" s="6" t="s">
        <v>11304</v>
      </c>
      <c r="U1123">
        <v>13890</v>
      </c>
      <c r="V1123" s="6" t="s">
        <v>9144</v>
      </c>
      <c r="X1123" t="s">
        <v>11235</v>
      </c>
      <c r="Y1123" t="s">
        <v>11283</v>
      </c>
    </row>
    <row r="1124" spans="1:25" x14ac:dyDescent="0.25">
      <c r="A1124" s="175" t="s">
        <v>11571</v>
      </c>
      <c r="B1124" t="s">
        <v>11711</v>
      </c>
      <c r="C1124" s="179" t="str">
        <f t="shared" si="99"/>
        <v>CM:WQXTEST27576:M200512</v>
      </c>
      <c r="D1124" s="178" t="s">
        <v>11775</v>
      </c>
      <c r="E1124" s="178" t="s">
        <v>11774</v>
      </c>
      <c r="F1124" s="278" t="s">
        <v>11650</v>
      </c>
      <c r="G1124" s="69">
        <f t="shared" si="97"/>
        <v>38353</v>
      </c>
      <c r="H1124" s="69">
        <f t="shared" si="98"/>
        <v>38717</v>
      </c>
      <c r="I1124" s="175" t="s">
        <v>11772</v>
      </c>
      <c r="J1124" s="24" t="s">
        <v>8637</v>
      </c>
      <c r="K1124" s="175" t="s">
        <v>11771</v>
      </c>
      <c r="L1124" s="197" t="s">
        <v>11762</v>
      </c>
      <c r="M1124" s="198">
        <f t="shared" si="96"/>
        <v>38626</v>
      </c>
      <c r="N1124" s="198">
        <f t="shared" si="90"/>
        <v>38717</v>
      </c>
      <c r="Q1124" t="s">
        <v>10005</v>
      </c>
      <c r="T1124" s="6" t="s">
        <v>11304</v>
      </c>
      <c r="U1124">
        <v>3.37</v>
      </c>
      <c r="V1124" s="175" t="s">
        <v>11576</v>
      </c>
      <c r="X1124" t="s">
        <v>11235</v>
      </c>
      <c r="Y1124" t="s">
        <v>11283</v>
      </c>
    </row>
    <row r="1125" spans="1:25" x14ac:dyDescent="0.25">
      <c r="A1125" s="175" t="s">
        <v>11571</v>
      </c>
      <c r="B1125" t="s">
        <v>11711</v>
      </c>
      <c r="C1125" s="179" t="str">
        <f t="shared" si="99"/>
        <v>CM:WQXTEST27576:M200512</v>
      </c>
      <c r="D1125" s="178" t="s">
        <v>11775</v>
      </c>
      <c r="E1125" s="178" t="s">
        <v>11774</v>
      </c>
      <c r="F1125" s="278" t="s">
        <v>11650</v>
      </c>
      <c r="G1125" s="69">
        <f t="shared" si="97"/>
        <v>38353</v>
      </c>
      <c r="H1125" s="69">
        <f t="shared" si="98"/>
        <v>38717</v>
      </c>
      <c r="I1125" s="175" t="s">
        <v>11772</v>
      </c>
      <c r="J1125" s="24" t="s">
        <v>8637</v>
      </c>
      <c r="K1125" s="175" t="s">
        <v>11771</v>
      </c>
      <c r="L1125" s="197" t="s">
        <v>11762</v>
      </c>
      <c r="M1125" s="198">
        <f t="shared" si="96"/>
        <v>38626</v>
      </c>
      <c r="N1125" s="198">
        <f t="shared" si="90"/>
        <v>38717</v>
      </c>
      <c r="Q1125" s="182" t="s">
        <v>1005</v>
      </c>
      <c r="T1125" s="6" t="s">
        <v>11304</v>
      </c>
      <c r="U1125">
        <v>325.7</v>
      </c>
      <c r="V1125" s="182" t="s">
        <v>8426</v>
      </c>
      <c r="X1125" t="s">
        <v>11235</v>
      </c>
      <c r="Y1125" t="s">
        <v>11283</v>
      </c>
    </row>
    <row r="1126" spans="1:25" x14ac:dyDescent="0.25">
      <c r="A1126" s="175" t="s">
        <v>11571</v>
      </c>
      <c r="B1126" t="s">
        <v>11711</v>
      </c>
      <c r="C1126" s="179" t="str">
        <f t="shared" si="99"/>
        <v>CM:WQXTEST27576:M200501</v>
      </c>
      <c r="D1126" s="178" t="s">
        <v>11775</v>
      </c>
      <c r="E1126" s="178" t="s">
        <v>11774</v>
      </c>
      <c r="F1126" s="278" t="s">
        <v>11639</v>
      </c>
      <c r="G1126" s="69">
        <f t="shared" si="97"/>
        <v>38353</v>
      </c>
      <c r="H1126" s="69">
        <f t="shared" si="98"/>
        <v>38717</v>
      </c>
      <c r="I1126" s="175" t="s">
        <v>11772</v>
      </c>
      <c r="J1126" s="24" t="s">
        <v>8637</v>
      </c>
      <c r="K1126" s="175" t="s">
        <v>11771</v>
      </c>
      <c r="L1126" s="231" t="s">
        <v>11776</v>
      </c>
      <c r="M1126" s="232">
        <f>DATE(LEFT(F1126,4),RIGHT(F1126,2)-0,1)</f>
        <v>38353</v>
      </c>
      <c r="N1126" s="232">
        <f t="shared" si="90"/>
        <v>38383</v>
      </c>
      <c r="Q1126" s="181" t="s">
        <v>2674</v>
      </c>
      <c r="T1126" s="6" t="s">
        <v>11304</v>
      </c>
      <c r="U1126">
        <v>18920</v>
      </c>
      <c r="V1126" s="6" t="s">
        <v>9144</v>
      </c>
      <c r="X1126" t="s">
        <v>11235</v>
      </c>
      <c r="Y1126" t="s">
        <v>11283</v>
      </c>
    </row>
    <row r="1127" spans="1:25" x14ac:dyDescent="0.25">
      <c r="A1127" s="175" t="s">
        <v>11571</v>
      </c>
      <c r="B1127" t="s">
        <v>11711</v>
      </c>
      <c r="C1127" s="179" t="str">
        <f t="shared" si="99"/>
        <v>CM:WQXTEST27576:M200501</v>
      </c>
      <c r="D1127" s="178" t="s">
        <v>11775</v>
      </c>
      <c r="E1127" s="178" t="s">
        <v>11774</v>
      </c>
      <c r="F1127" s="278" t="s">
        <v>11639</v>
      </c>
      <c r="G1127" s="69">
        <f t="shared" si="97"/>
        <v>38353</v>
      </c>
      <c r="H1127" s="69">
        <f t="shared" si="98"/>
        <v>38717</v>
      </c>
      <c r="I1127" s="175" t="s">
        <v>11772</v>
      </c>
      <c r="J1127" s="24" t="s">
        <v>8637</v>
      </c>
      <c r="K1127" s="175" t="s">
        <v>11771</v>
      </c>
      <c r="L1127" s="231" t="s">
        <v>11776</v>
      </c>
      <c r="M1127" s="232">
        <f>DATE(LEFT(F1127,4),RIGHT(F1127,2)-0,1)</f>
        <v>38353</v>
      </c>
      <c r="N1127" s="232">
        <f t="shared" si="90"/>
        <v>38383</v>
      </c>
      <c r="Q1127" t="s">
        <v>10005</v>
      </c>
      <c r="T1127" s="6" t="s">
        <v>11304</v>
      </c>
      <c r="U1127">
        <v>3.87</v>
      </c>
      <c r="V1127" s="175" t="s">
        <v>11576</v>
      </c>
      <c r="X1127" t="s">
        <v>11235</v>
      </c>
      <c r="Y1127" t="s">
        <v>11283</v>
      </c>
    </row>
    <row r="1128" spans="1:25" x14ac:dyDescent="0.25">
      <c r="A1128" s="175" t="s">
        <v>11571</v>
      </c>
      <c r="B1128" t="s">
        <v>11711</v>
      </c>
      <c r="C1128" s="179" t="str">
        <f t="shared" si="99"/>
        <v>CM:WQXTEST27576:M200502</v>
      </c>
      <c r="D1128" s="178" t="s">
        <v>11775</v>
      </c>
      <c r="E1128" s="178" t="s">
        <v>11774</v>
      </c>
      <c r="F1128" s="278" t="s">
        <v>11640</v>
      </c>
      <c r="G1128" s="69">
        <f t="shared" si="97"/>
        <v>38353</v>
      </c>
      <c r="H1128" s="69">
        <f t="shared" si="98"/>
        <v>38717</v>
      </c>
      <c r="I1128" s="175" t="s">
        <v>11772</v>
      </c>
      <c r="J1128" s="24" t="s">
        <v>8637</v>
      </c>
      <c r="K1128" s="175" t="s">
        <v>11771</v>
      </c>
      <c r="L1128" s="215" t="s">
        <v>11776</v>
      </c>
      <c r="M1128" s="216">
        <f>DATE(LEFT(F1128,4),RIGHT(F1128,2)-1,1)</f>
        <v>38353</v>
      </c>
      <c r="N1128" s="216">
        <f t="shared" si="90"/>
        <v>38411</v>
      </c>
      <c r="Q1128" s="181" t="s">
        <v>2674</v>
      </c>
      <c r="T1128" s="6" t="s">
        <v>11304</v>
      </c>
      <c r="U1128">
        <v>9761</v>
      </c>
      <c r="V1128" s="6" t="s">
        <v>9144</v>
      </c>
      <c r="X1128" t="s">
        <v>11235</v>
      </c>
      <c r="Y1128" t="s">
        <v>11283</v>
      </c>
    </row>
    <row r="1129" spans="1:25" x14ac:dyDescent="0.25">
      <c r="A1129" s="175" t="s">
        <v>11571</v>
      </c>
      <c r="B1129" t="s">
        <v>11711</v>
      </c>
      <c r="C1129" s="179" t="str">
        <f t="shared" si="99"/>
        <v>CM:WQXTEST27576:M200502</v>
      </c>
      <c r="D1129" s="178" t="s">
        <v>11775</v>
      </c>
      <c r="E1129" s="178" t="s">
        <v>11774</v>
      </c>
      <c r="F1129" s="278" t="s">
        <v>11640</v>
      </c>
      <c r="G1129" s="69">
        <f t="shared" si="97"/>
        <v>38353</v>
      </c>
      <c r="H1129" s="69">
        <f t="shared" si="98"/>
        <v>38717</v>
      </c>
      <c r="I1129" s="175" t="s">
        <v>11772</v>
      </c>
      <c r="J1129" s="24" t="s">
        <v>8637</v>
      </c>
      <c r="K1129" s="175" t="s">
        <v>11771</v>
      </c>
      <c r="L1129" s="215" t="s">
        <v>11776</v>
      </c>
      <c r="M1129" s="216">
        <f>DATE(LEFT(F1129,4),RIGHT(F1129,2)-1,1)</f>
        <v>38353</v>
      </c>
      <c r="N1129" s="216">
        <f t="shared" si="90"/>
        <v>38411</v>
      </c>
      <c r="Q1129" t="s">
        <v>10005</v>
      </c>
      <c r="T1129" s="6" t="s">
        <v>11304</v>
      </c>
      <c r="U1129">
        <v>4.08</v>
      </c>
      <c r="V1129" s="175" t="s">
        <v>11576</v>
      </c>
      <c r="X1129" t="s">
        <v>11235</v>
      </c>
      <c r="Y1129" t="s">
        <v>11283</v>
      </c>
    </row>
    <row r="1130" spans="1:25" x14ac:dyDescent="0.25">
      <c r="A1130" s="175" t="s">
        <v>11571</v>
      </c>
      <c r="B1130" t="s">
        <v>11711</v>
      </c>
      <c r="C1130" s="179" t="str">
        <f t="shared" si="99"/>
        <v>CM:WQXTEST27576:M200502</v>
      </c>
      <c r="D1130" s="178" t="s">
        <v>11775</v>
      </c>
      <c r="E1130" s="178" t="s">
        <v>11774</v>
      </c>
      <c r="F1130" s="278" t="s">
        <v>11640</v>
      </c>
      <c r="G1130" s="69">
        <f t="shared" si="97"/>
        <v>38353</v>
      </c>
      <c r="H1130" s="69">
        <f t="shared" si="98"/>
        <v>38717</v>
      </c>
      <c r="I1130" s="175" t="s">
        <v>11772</v>
      </c>
      <c r="J1130" s="24" t="s">
        <v>8637</v>
      </c>
      <c r="K1130" s="175" t="s">
        <v>11771</v>
      </c>
      <c r="L1130" s="215" t="s">
        <v>11776</v>
      </c>
      <c r="M1130" s="216">
        <f>DATE(LEFT(F1130,4),RIGHT(F1130,2)-1,1)</f>
        <v>38353</v>
      </c>
      <c r="N1130" s="216">
        <f t="shared" si="90"/>
        <v>38411</v>
      </c>
      <c r="Q1130" s="182" t="s">
        <v>1005</v>
      </c>
      <c r="T1130" s="6" t="s">
        <v>11304</v>
      </c>
      <c r="U1130">
        <v>373.2</v>
      </c>
      <c r="V1130" s="182" t="s">
        <v>8426</v>
      </c>
      <c r="X1130" t="s">
        <v>11235</v>
      </c>
      <c r="Y1130" t="s">
        <v>11283</v>
      </c>
    </row>
    <row r="1131" spans="1:25" x14ac:dyDescent="0.25">
      <c r="A1131" s="175" t="s">
        <v>11571</v>
      </c>
      <c r="B1131" t="s">
        <v>11711</v>
      </c>
      <c r="C1131" s="179" t="str">
        <f t="shared" si="99"/>
        <v>CM:WQXTEST27576:M200503</v>
      </c>
      <c r="D1131" s="178" t="s">
        <v>11775</v>
      </c>
      <c r="E1131" s="178" t="s">
        <v>11774</v>
      </c>
      <c r="F1131" s="278" t="s">
        <v>11641</v>
      </c>
      <c r="G1131" s="69">
        <f t="shared" si="97"/>
        <v>38353</v>
      </c>
      <c r="H1131" s="69">
        <f t="shared" si="98"/>
        <v>38717</v>
      </c>
      <c r="I1131" s="175" t="s">
        <v>11772</v>
      </c>
      <c r="J1131" s="24" t="s">
        <v>8637</v>
      </c>
      <c r="K1131" s="175" t="s">
        <v>11771</v>
      </c>
      <c r="L1131" s="215" t="s">
        <v>11776</v>
      </c>
      <c r="M1131" s="216">
        <f>DATE(LEFT(F1131,4),RIGHT(F1131,2)-2,1)</f>
        <v>38353</v>
      </c>
      <c r="N1131" s="216">
        <f>DATE(LEFT(F1131,4),RIGHT(F1131,2),20)</f>
        <v>38431</v>
      </c>
      <c r="Q1131" s="181" t="s">
        <v>2674</v>
      </c>
      <c r="T1131" s="6" t="s">
        <v>11304</v>
      </c>
      <c r="U1131">
        <v>24940</v>
      </c>
      <c r="V1131" s="6" t="s">
        <v>9144</v>
      </c>
      <c r="X1131" t="s">
        <v>11235</v>
      </c>
      <c r="Y1131" t="s">
        <v>11283</v>
      </c>
    </row>
    <row r="1132" spans="1:25" x14ac:dyDescent="0.25">
      <c r="A1132" s="175" t="s">
        <v>11571</v>
      </c>
      <c r="B1132" t="s">
        <v>11711</v>
      </c>
      <c r="C1132" s="179" t="str">
        <f t="shared" si="99"/>
        <v>CM:WQXTEST27576:M200503</v>
      </c>
      <c r="D1132" s="178" t="s">
        <v>11775</v>
      </c>
      <c r="E1132" s="178" t="s">
        <v>11774</v>
      </c>
      <c r="F1132" s="278" t="s">
        <v>11641</v>
      </c>
      <c r="G1132" s="69">
        <f t="shared" si="97"/>
        <v>38353</v>
      </c>
      <c r="H1132" s="69">
        <f t="shared" si="98"/>
        <v>38717</v>
      </c>
      <c r="I1132" s="175" t="s">
        <v>11772</v>
      </c>
      <c r="J1132" s="24" t="s">
        <v>8637</v>
      </c>
      <c r="K1132" s="175" t="s">
        <v>11771</v>
      </c>
      <c r="L1132" s="215" t="s">
        <v>11776</v>
      </c>
      <c r="M1132" s="216">
        <f>DATE(LEFT(F1132,4),RIGHT(F1132,2)-2,1)</f>
        <v>38353</v>
      </c>
      <c r="N1132" s="216">
        <f>DATE(LEFT(F1132,4),RIGHT(F1132,2),20)</f>
        <v>38431</v>
      </c>
      <c r="Q1132" t="s">
        <v>10005</v>
      </c>
      <c r="T1132" s="6" t="s">
        <v>11304</v>
      </c>
      <c r="U1132">
        <v>6.56</v>
      </c>
      <c r="V1132" s="175" t="s">
        <v>11576</v>
      </c>
      <c r="X1132" t="s">
        <v>11235</v>
      </c>
      <c r="Y1132" t="s">
        <v>11283</v>
      </c>
    </row>
    <row r="1133" spans="1:25" x14ac:dyDescent="0.25">
      <c r="A1133" s="175" t="s">
        <v>11571</v>
      </c>
      <c r="B1133" t="s">
        <v>11711</v>
      </c>
      <c r="C1133" s="179" t="str">
        <f t="shared" si="99"/>
        <v>CM:WQXTEST27576:M200503</v>
      </c>
      <c r="D1133" s="178" t="s">
        <v>11775</v>
      </c>
      <c r="E1133" s="178" t="s">
        <v>11774</v>
      </c>
      <c r="F1133" s="278" t="s">
        <v>11641</v>
      </c>
      <c r="G1133" s="69">
        <f t="shared" si="97"/>
        <v>38353</v>
      </c>
      <c r="H1133" s="69">
        <f t="shared" si="98"/>
        <v>38717</v>
      </c>
      <c r="I1133" s="175" t="s">
        <v>11772</v>
      </c>
      <c r="J1133" s="24" t="s">
        <v>8637</v>
      </c>
      <c r="K1133" s="175" t="s">
        <v>11771</v>
      </c>
      <c r="L1133" s="215" t="s">
        <v>11776</v>
      </c>
      <c r="M1133" s="216">
        <f>DATE(LEFT(F1133,4),RIGHT(F1133,2)-2,1)</f>
        <v>38353</v>
      </c>
      <c r="N1133" s="216">
        <f>DATE(LEFT(F1133,4),RIGHT(F1133,2),20)</f>
        <v>38431</v>
      </c>
      <c r="Q1133" s="182" t="s">
        <v>1005</v>
      </c>
      <c r="T1133" s="6" t="s">
        <v>11304</v>
      </c>
      <c r="U1133">
        <v>309.10000000000002</v>
      </c>
      <c r="V1133" s="182" t="s">
        <v>8426</v>
      </c>
      <c r="X1133" t="s">
        <v>11235</v>
      </c>
      <c r="Y1133" t="s">
        <v>11283</v>
      </c>
    </row>
    <row r="1134" spans="1:25" x14ac:dyDescent="0.25">
      <c r="A1134" s="175" t="s">
        <v>11571</v>
      </c>
      <c r="B1134" t="s">
        <v>11711</v>
      </c>
      <c r="C1134" s="179" t="str">
        <f t="shared" si="99"/>
        <v>CM:WQXTEST27576:M200504</v>
      </c>
      <c r="D1134" s="178" t="s">
        <v>11775</v>
      </c>
      <c r="E1134" s="178" t="s">
        <v>11774</v>
      </c>
      <c r="F1134" s="278" t="s">
        <v>11642</v>
      </c>
      <c r="G1134" s="69">
        <f t="shared" si="97"/>
        <v>38353</v>
      </c>
      <c r="H1134" s="69">
        <f t="shared" si="98"/>
        <v>38717</v>
      </c>
      <c r="I1134" s="175" t="s">
        <v>11772</v>
      </c>
      <c r="J1134" s="24" t="s">
        <v>8637</v>
      </c>
      <c r="K1134" s="175" t="s">
        <v>11771</v>
      </c>
      <c r="L1134" s="217" t="s">
        <v>6133</v>
      </c>
      <c r="M1134" s="218">
        <f>DATE(LEFT(F1134,4),RIGHT(F1134,2)-1,21)</f>
        <v>38432</v>
      </c>
      <c r="N1134" s="218">
        <f t="shared" si="90"/>
        <v>38472</v>
      </c>
      <c r="Q1134" s="181" t="s">
        <v>2674</v>
      </c>
      <c r="T1134" s="6" t="s">
        <v>11304</v>
      </c>
      <c r="U1134">
        <v>24150</v>
      </c>
      <c r="V1134" s="6" t="s">
        <v>9144</v>
      </c>
      <c r="X1134" t="s">
        <v>11235</v>
      </c>
      <c r="Y1134" t="s">
        <v>11283</v>
      </c>
    </row>
    <row r="1135" spans="1:25" x14ac:dyDescent="0.25">
      <c r="A1135" s="175" t="s">
        <v>11571</v>
      </c>
      <c r="B1135" t="s">
        <v>11711</v>
      </c>
      <c r="C1135" s="179" t="str">
        <f t="shared" si="99"/>
        <v>CM:WQXTEST27576:M200504</v>
      </c>
      <c r="D1135" s="178" t="s">
        <v>11775</v>
      </c>
      <c r="E1135" s="178" t="s">
        <v>11774</v>
      </c>
      <c r="F1135" s="278" t="s">
        <v>11642</v>
      </c>
      <c r="G1135" s="69">
        <f t="shared" si="97"/>
        <v>38353</v>
      </c>
      <c r="H1135" s="69">
        <f t="shared" si="98"/>
        <v>38717</v>
      </c>
      <c r="I1135" s="175" t="s">
        <v>11772</v>
      </c>
      <c r="J1135" s="24" t="s">
        <v>8637</v>
      </c>
      <c r="K1135" s="175" t="s">
        <v>11771</v>
      </c>
      <c r="L1135" s="217" t="s">
        <v>6133</v>
      </c>
      <c r="M1135" s="218">
        <f>DATE(LEFT(F1135,4),RIGHT(F1135,2)-1,21)</f>
        <v>38432</v>
      </c>
      <c r="N1135" s="218">
        <f t="shared" si="90"/>
        <v>38472</v>
      </c>
      <c r="Q1135" t="s">
        <v>10005</v>
      </c>
      <c r="T1135" s="6" t="s">
        <v>11304</v>
      </c>
      <c r="U1135">
        <v>14.37</v>
      </c>
      <c r="V1135" s="175" t="s">
        <v>11576</v>
      </c>
      <c r="X1135" t="s">
        <v>11235</v>
      </c>
      <c r="Y1135" t="s">
        <v>11283</v>
      </c>
    </row>
    <row r="1136" spans="1:25" x14ac:dyDescent="0.25">
      <c r="A1136" s="175" t="s">
        <v>11571</v>
      </c>
      <c r="B1136" t="s">
        <v>11711</v>
      </c>
      <c r="C1136" s="179" t="str">
        <f t="shared" si="99"/>
        <v>CM:WQXTEST27576:M200504</v>
      </c>
      <c r="D1136" s="178" t="s">
        <v>11775</v>
      </c>
      <c r="E1136" s="178" t="s">
        <v>11774</v>
      </c>
      <c r="F1136" s="278" t="s">
        <v>11642</v>
      </c>
      <c r="G1136" s="69">
        <f t="shared" si="97"/>
        <v>38353</v>
      </c>
      <c r="H1136" s="69">
        <f t="shared" si="98"/>
        <v>38717</v>
      </c>
      <c r="I1136" s="175" t="s">
        <v>11772</v>
      </c>
      <c r="J1136" s="24" t="s">
        <v>8637</v>
      </c>
      <c r="K1136" s="175" t="s">
        <v>11771</v>
      </c>
      <c r="L1136" s="217" t="s">
        <v>6133</v>
      </c>
      <c r="M1136" s="218">
        <f>DATE(LEFT(F1136,4),RIGHT(F1136,2)-1,21)</f>
        <v>38432</v>
      </c>
      <c r="N1136" s="218">
        <f t="shared" si="90"/>
        <v>38472</v>
      </c>
      <c r="Q1136" s="182" t="s">
        <v>1005</v>
      </c>
      <c r="T1136" s="6" t="s">
        <v>11304</v>
      </c>
      <c r="U1136">
        <v>261.10000000000002</v>
      </c>
      <c r="V1136" s="182" t="s">
        <v>8426</v>
      </c>
      <c r="X1136" t="s">
        <v>11235</v>
      </c>
      <c r="Y1136" t="s">
        <v>11283</v>
      </c>
    </row>
    <row r="1137" spans="1:25" x14ac:dyDescent="0.25">
      <c r="A1137" s="175" t="s">
        <v>11571</v>
      </c>
      <c r="B1137" t="s">
        <v>11711</v>
      </c>
      <c r="C1137" s="179" t="str">
        <f t="shared" si="99"/>
        <v>CM:WQXTEST27576:M200505</v>
      </c>
      <c r="D1137" s="178" t="s">
        <v>11775</v>
      </c>
      <c r="E1137" s="178" t="s">
        <v>11774</v>
      </c>
      <c r="F1137" s="278" t="s">
        <v>11643</v>
      </c>
      <c r="G1137" s="69">
        <f t="shared" si="97"/>
        <v>38353</v>
      </c>
      <c r="H1137" s="69">
        <f t="shared" si="98"/>
        <v>38717</v>
      </c>
      <c r="I1137" s="175" t="s">
        <v>11772</v>
      </c>
      <c r="J1137" s="24" t="s">
        <v>8637</v>
      </c>
      <c r="K1137" s="175" t="s">
        <v>11771</v>
      </c>
      <c r="L1137" s="227" t="s">
        <v>6133</v>
      </c>
      <c r="M1137" s="228">
        <f>DATE(LEFT(F1137,4),RIGHT(F1137,2)-2,21)</f>
        <v>38432</v>
      </c>
      <c r="N1137" s="228">
        <f t="shared" si="90"/>
        <v>38503</v>
      </c>
      <c r="Q1137" s="181" t="s">
        <v>2674</v>
      </c>
      <c r="T1137" s="6" t="s">
        <v>11304</v>
      </c>
      <c r="U1137">
        <v>10060</v>
      </c>
      <c r="V1137" s="6" t="s">
        <v>9144</v>
      </c>
      <c r="X1137" t="s">
        <v>11235</v>
      </c>
      <c r="Y1137" t="s">
        <v>11283</v>
      </c>
    </row>
    <row r="1138" spans="1:25" x14ac:dyDescent="0.25">
      <c r="A1138" s="175" t="s">
        <v>11571</v>
      </c>
      <c r="B1138" t="s">
        <v>11711</v>
      </c>
      <c r="C1138" s="179" t="str">
        <f t="shared" si="99"/>
        <v>CM:WQXTEST27576:M200505</v>
      </c>
      <c r="D1138" s="178" t="s">
        <v>11775</v>
      </c>
      <c r="E1138" s="178" t="s">
        <v>11774</v>
      </c>
      <c r="F1138" s="278" t="s">
        <v>11643</v>
      </c>
      <c r="G1138" s="69">
        <f t="shared" si="97"/>
        <v>38353</v>
      </c>
      <c r="H1138" s="69">
        <f t="shared" si="98"/>
        <v>38717</v>
      </c>
      <c r="I1138" s="175" t="s">
        <v>11772</v>
      </c>
      <c r="J1138" s="24" t="s">
        <v>8637</v>
      </c>
      <c r="K1138" s="175" t="s">
        <v>11771</v>
      </c>
      <c r="L1138" s="227" t="s">
        <v>6133</v>
      </c>
      <c r="M1138" s="228">
        <f>DATE(LEFT(F1138,4),RIGHT(F1138,2)-2,21)</f>
        <v>38432</v>
      </c>
      <c r="N1138" s="228">
        <f t="shared" si="90"/>
        <v>38503</v>
      </c>
      <c r="Q1138" t="s">
        <v>10005</v>
      </c>
      <c r="T1138" s="6" t="s">
        <v>11304</v>
      </c>
      <c r="U1138">
        <v>18.22</v>
      </c>
      <c r="V1138" s="175" t="s">
        <v>11576</v>
      </c>
      <c r="X1138" t="s">
        <v>11235</v>
      </c>
      <c r="Y1138" t="s">
        <v>11283</v>
      </c>
    </row>
    <row r="1139" spans="1:25" x14ac:dyDescent="0.25">
      <c r="A1139" s="175" t="s">
        <v>11571</v>
      </c>
      <c r="B1139" t="s">
        <v>11711</v>
      </c>
      <c r="C1139" s="179" t="str">
        <f t="shared" si="99"/>
        <v>CM:WQXTEST27576:M200505</v>
      </c>
      <c r="D1139" s="178" t="s">
        <v>11775</v>
      </c>
      <c r="E1139" s="178" t="s">
        <v>11774</v>
      </c>
      <c r="F1139" s="278" t="s">
        <v>11643</v>
      </c>
      <c r="G1139" s="69">
        <f t="shared" si="97"/>
        <v>38353</v>
      </c>
      <c r="H1139" s="69">
        <f t="shared" si="98"/>
        <v>38717</v>
      </c>
      <c r="I1139" s="175" t="s">
        <v>11772</v>
      </c>
      <c r="J1139" s="24" t="s">
        <v>8637</v>
      </c>
      <c r="K1139" s="175" t="s">
        <v>11771</v>
      </c>
      <c r="L1139" s="227" t="s">
        <v>6133</v>
      </c>
      <c r="M1139" s="228">
        <f>DATE(LEFT(F1139,4),RIGHT(F1139,2)-2,21)</f>
        <v>38432</v>
      </c>
      <c r="N1139" s="228">
        <f t="shared" si="90"/>
        <v>38503</v>
      </c>
      <c r="Q1139" s="182" t="s">
        <v>1005</v>
      </c>
      <c r="T1139" s="6" t="s">
        <v>11304</v>
      </c>
      <c r="U1139">
        <v>275.89999999999998</v>
      </c>
      <c r="V1139" s="182" t="s">
        <v>8426</v>
      </c>
      <c r="X1139" t="s">
        <v>11235</v>
      </c>
      <c r="Y1139" t="s">
        <v>11283</v>
      </c>
    </row>
    <row r="1140" spans="1:25" x14ac:dyDescent="0.25">
      <c r="A1140" s="175" t="s">
        <v>11571</v>
      </c>
      <c r="B1140" t="s">
        <v>11711</v>
      </c>
      <c r="C1140" s="179" t="str">
        <f t="shared" si="99"/>
        <v>CM:WQXTEST27576:M200506</v>
      </c>
      <c r="D1140" s="178" t="s">
        <v>11775</v>
      </c>
      <c r="E1140" s="178" t="s">
        <v>11774</v>
      </c>
      <c r="F1140" s="278" t="s">
        <v>11644</v>
      </c>
      <c r="G1140" s="69">
        <f t="shared" si="97"/>
        <v>38353</v>
      </c>
      <c r="H1140" s="69">
        <f t="shared" si="98"/>
        <v>38717</v>
      </c>
      <c r="I1140" s="175" t="s">
        <v>11772</v>
      </c>
      <c r="J1140" s="24" t="s">
        <v>8637</v>
      </c>
      <c r="K1140" s="175" t="s">
        <v>11771</v>
      </c>
      <c r="L1140" s="227" t="s">
        <v>6133</v>
      </c>
      <c r="M1140" s="228">
        <f>DATE(LEFT(F1140,4),RIGHT(F1140,2)-3,21)</f>
        <v>38432</v>
      </c>
      <c r="N1140" s="228">
        <f t="shared" si="90"/>
        <v>38533</v>
      </c>
      <c r="Q1140" s="181" t="s">
        <v>2674</v>
      </c>
      <c r="T1140" s="6" t="s">
        <v>11304</v>
      </c>
      <c r="U1140">
        <v>4660</v>
      </c>
      <c r="V1140" s="6" t="s">
        <v>9144</v>
      </c>
      <c r="X1140" t="s">
        <v>11235</v>
      </c>
      <c r="Y1140" t="s">
        <v>11283</v>
      </c>
    </row>
    <row r="1141" spans="1:25" x14ac:dyDescent="0.25">
      <c r="A1141" s="175" t="s">
        <v>11571</v>
      </c>
      <c r="B1141" t="s">
        <v>11711</v>
      </c>
      <c r="C1141" s="179" t="str">
        <f t="shared" si="99"/>
        <v>CM:WQXTEST27576:M200506</v>
      </c>
      <c r="D1141" s="178" t="s">
        <v>11775</v>
      </c>
      <c r="E1141" s="178" t="s">
        <v>11774</v>
      </c>
      <c r="F1141" s="278" t="s">
        <v>11644</v>
      </c>
      <c r="G1141" s="69">
        <f t="shared" si="97"/>
        <v>38353</v>
      </c>
      <c r="H1141" s="69">
        <f t="shared" si="98"/>
        <v>38717</v>
      </c>
      <c r="I1141" s="175" t="s">
        <v>11772</v>
      </c>
      <c r="J1141" s="24" t="s">
        <v>8637</v>
      </c>
      <c r="K1141" s="175" t="s">
        <v>11771</v>
      </c>
      <c r="L1141" s="227" t="s">
        <v>6133</v>
      </c>
      <c r="M1141" s="228">
        <f>DATE(LEFT(F1141,4),RIGHT(F1141,2)-3,21)</f>
        <v>38432</v>
      </c>
      <c r="N1141" s="228">
        <f t="shared" si="90"/>
        <v>38533</v>
      </c>
      <c r="Q1141" t="s">
        <v>10005</v>
      </c>
      <c r="T1141" s="6" t="s">
        <v>11304</v>
      </c>
      <c r="U1141">
        <v>26.52</v>
      </c>
      <c r="V1141" s="175" t="s">
        <v>11576</v>
      </c>
      <c r="X1141" t="s">
        <v>11235</v>
      </c>
      <c r="Y1141" t="s">
        <v>11283</v>
      </c>
    </row>
    <row r="1142" spans="1:25" x14ac:dyDescent="0.25">
      <c r="A1142" s="175" t="s">
        <v>11571</v>
      </c>
      <c r="B1142" t="s">
        <v>11711</v>
      </c>
      <c r="C1142" s="179" t="str">
        <f t="shared" si="99"/>
        <v>CM:WQXTEST27576:M200506</v>
      </c>
      <c r="D1142" s="178" t="s">
        <v>11775</v>
      </c>
      <c r="E1142" s="178" t="s">
        <v>11774</v>
      </c>
      <c r="F1142" s="278" t="s">
        <v>11644</v>
      </c>
      <c r="G1142" s="69">
        <f t="shared" si="97"/>
        <v>38353</v>
      </c>
      <c r="H1142" s="69">
        <f t="shared" si="98"/>
        <v>38717</v>
      </c>
      <c r="I1142" s="175" t="s">
        <v>11772</v>
      </c>
      <c r="J1142" s="24" t="s">
        <v>8637</v>
      </c>
      <c r="K1142" s="175" t="s">
        <v>11771</v>
      </c>
      <c r="L1142" s="227" t="s">
        <v>6133</v>
      </c>
      <c r="M1142" s="228">
        <f>DATE(LEFT(F1142,4),RIGHT(F1142,2)-3,21)</f>
        <v>38432</v>
      </c>
      <c r="N1142" s="228">
        <f t="shared" si="90"/>
        <v>38533</v>
      </c>
      <c r="Q1142" s="182" t="s">
        <v>1005</v>
      </c>
      <c r="T1142" s="6" t="s">
        <v>11304</v>
      </c>
      <c r="U1142">
        <v>304.7</v>
      </c>
      <c r="V1142" s="182" t="s">
        <v>8426</v>
      </c>
      <c r="X1142" t="s">
        <v>11235</v>
      </c>
      <c r="Y1142" t="s">
        <v>11283</v>
      </c>
    </row>
    <row r="1143" spans="1:25" x14ac:dyDescent="0.25">
      <c r="A1143" s="175" t="s">
        <v>11571</v>
      </c>
      <c r="B1143" t="s">
        <v>11711</v>
      </c>
      <c r="C1143" s="179" t="str">
        <f t="shared" si="99"/>
        <v>CM:WQXTEST27576:M200507</v>
      </c>
      <c r="D1143" s="178" t="s">
        <v>11775</v>
      </c>
      <c r="E1143" s="178" t="s">
        <v>11774</v>
      </c>
      <c r="F1143" s="278" t="s">
        <v>11645</v>
      </c>
      <c r="G1143" s="69">
        <f t="shared" si="97"/>
        <v>38353</v>
      </c>
      <c r="H1143" s="69">
        <f t="shared" si="98"/>
        <v>38717</v>
      </c>
      <c r="I1143" s="175" t="s">
        <v>11772</v>
      </c>
      <c r="J1143" s="24" t="s">
        <v>8637</v>
      </c>
      <c r="K1143" s="175" t="s">
        <v>11771</v>
      </c>
      <c r="L1143" s="219" t="s">
        <v>11777</v>
      </c>
      <c r="M1143" s="220">
        <f>DATE(LEFT(F1143,4),RIGHT(F1143,2)-1,21)</f>
        <v>38524</v>
      </c>
      <c r="N1143" s="220">
        <f t="shared" si="90"/>
        <v>38564</v>
      </c>
      <c r="Q1143" s="181" t="s">
        <v>2674</v>
      </c>
      <c r="T1143" s="6" t="s">
        <v>11304</v>
      </c>
      <c r="U1143">
        <v>7369</v>
      </c>
      <c r="V1143" s="6" t="s">
        <v>9144</v>
      </c>
      <c r="X1143" t="s">
        <v>11235</v>
      </c>
      <c r="Y1143" t="s">
        <v>11283</v>
      </c>
    </row>
    <row r="1144" spans="1:25" x14ac:dyDescent="0.25">
      <c r="A1144" s="175" t="s">
        <v>11571</v>
      </c>
      <c r="B1144" t="s">
        <v>11711</v>
      </c>
      <c r="C1144" s="179" t="str">
        <f t="shared" si="99"/>
        <v>CM:WQXTEST27576:M200507</v>
      </c>
      <c r="D1144" s="178" t="s">
        <v>11775</v>
      </c>
      <c r="E1144" s="178" t="s">
        <v>11774</v>
      </c>
      <c r="F1144" s="278" t="s">
        <v>11645</v>
      </c>
      <c r="G1144" s="69">
        <f t="shared" si="97"/>
        <v>38353</v>
      </c>
      <c r="H1144" s="69">
        <f t="shared" si="98"/>
        <v>38717</v>
      </c>
      <c r="I1144" s="175" t="s">
        <v>11772</v>
      </c>
      <c r="J1144" s="24" t="s">
        <v>8637</v>
      </c>
      <c r="K1144" s="175" t="s">
        <v>11771</v>
      </c>
      <c r="L1144" s="219" t="s">
        <v>11777</v>
      </c>
      <c r="M1144" s="220">
        <f>DATE(LEFT(F1144,4),RIGHT(F1144,2)-1,21)</f>
        <v>38524</v>
      </c>
      <c r="N1144" s="220">
        <f t="shared" si="90"/>
        <v>38564</v>
      </c>
      <c r="Q1144" t="s">
        <v>10005</v>
      </c>
      <c r="T1144" s="6" t="s">
        <v>11304</v>
      </c>
      <c r="U1144">
        <v>28.54</v>
      </c>
      <c r="V1144" s="175" t="s">
        <v>11576</v>
      </c>
      <c r="X1144" t="s">
        <v>11235</v>
      </c>
      <c r="Y1144" t="s">
        <v>11283</v>
      </c>
    </row>
    <row r="1145" spans="1:25" x14ac:dyDescent="0.25">
      <c r="A1145" s="175" t="s">
        <v>11571</v>
      </c>
      <c r="B1145" t="s">
        <v>11711</v>
      </c>
      <c r="C1145" s="179" t="str">
        <f t="shared" si="99"/>
        <v>CM:WQXTEST27576:M200507</v>
      </c>
      <c r="D1145" s="178" t="s">
        <v>11775</v>
      </c>
      <c r="E1145" s="178" t="s">
        <v>11774</v>
      </c>
      <c r="F1145" s="278" t="s">
        <v>11645</v>
      </c>
      <c r="G1145" s="69">
        <f t="shared" si="97"/>
        <v>38353</v>
      </c>
      <c r="H1145" s="69">
        <f t="shared" si="98"/>
        <v>38717</v>
      </c>
      <c r="I1145" s="175" t="s">
        <v>11772</v>
      </c>
      <c r="J1145" s="24" t="s">
        <v>8637</v>
      </c>
      <c r="K1145" s="175" t="s">
        <v>11771</v>
      </c>
      <c r="L1145" s="219" t="s">
        <v>11777</v>
      </c>
      <c r="M1145" s="220">
        <f>DATE(LEFT(F1145,4),RIGHT(F1145,2)-1,21)</f>
        <v>38524</v>
      </c>
      <c r="N1145" s="220">
        <f t="shared" si="90"/>
        <v>38564</v>
      </c>
      <c r="Q1145" s="182" t="s">
        <v>1005</v>
      </c>
      <c r="T1145" s="6" t="s">
        <v>11304</v>
      </c>
      <c r="U1145">
        <v>294.60000000000002</v>
      </c>
      <c r="V1145" s="182" t="s">
        <v>8426</v>
      </c>
      <c r="X1145" t="s">
        <v>11235</v>
      </c>
      <c r="Y1145" t="s">
        <v>11283</v>
      </c>
    </row>
    <row r="1146" spans="1:25" x14ac:dyDescent="0.25">
      <c r="A1146" s="175" t="s">
        <v>11571</v>
      </c>
      <c r="B1146" t="s">
        <v>11711</v>
      </c>
      <c r="C1146" s="179" t="str">
        <f t="shared" si="99"/>
        <v>CM:WQXTEST27576:M200508</v>
      </c>
      <c r="D1146" s="178" t="s">
        <v>11775</v>
      </c>
      <c r="E1146" s="178" t="s">
        <v>11774</v>
      </c>
      <c r="F1146" s="278" t="s">
        <v>11646</v>
      </c>
      <c r="G1146" s="69">
        <f t="shared" si="97"/>
        <v>38353</v>
      </c>
      <c r="H1146" s="69">
        <f t="shared" si="98"/>
        <v>38717</v>
      </c>
      <c r="I1146" s="175" t="s">
        <v>11772</v>
      </c>
      <c r="J1146" s="24" t="s">
        <v>8637</v>
      </c>
      <c r="K1146" s="175" t="s">
        <v>11771</v>
      </c>
      <c r="L1146" s="219" t="s">
        <v>11777</v>
      </c>
      <c r="M1146" s="220">
        <f>DATE(LEFT(F1146,4),RIGHT(F1146,2)-2,21)</f>
        <v>38524</v>
      </c>
      <c r="N1146" s="220">
        <f t="shared" si="90"/>
        <v>38595</v>
      </c>
      <c r="Q1146" s="181" t="s">
        <v>2674</v>
      </c>
      <c r="T1146" s="6" t="s">
        <v>11304</v>
      </c>
      <c r="U1146">
        <v>2534</v>
      </c>
      <c r="V1146" s="6" t="s">
        <v>9144</v>
      </c>
      <c r="X1146" t="s">
        <v>11235</v>
      </c>
      <c r="Y1146" t="s">
        <v>11283</v>
      </c>
    </row>
    <row r="1147" spans="1:25" x14ac:dyDescent="0.25">
      <c r="A1147" s="175" t="s">
        <v>11571</v>
      </c>
      <c r="B1147" t="s">
        <v>11711</v>
      </c>
      <c r="C1147" s="179" t="str">
        <f t="shared" si="99"/>
        <v>CM:WQXTEST27576:M200508</v>
      </c>
      <c r="D1147" s="178" t="s">
        <v>11775</v>
      </c>
      <c r="E1147" s="178" t="s">
        <v>11774</v>
      </c>
      <c r="F1147" s="278" t="s">
        <v>11646</v>
      </c>
      <c r="G1147" s="69">
        <f t="shared" si="97"/>
        <v>38353</v>
      </c>
      <c r="H1147" s="69">
        <f t="shared" si="98"/>
        <v>38717</v>
      </c>
      <c r="I1147" s="175" t="s">
        <v>11772</v>
      </c>
      <c r="J1147" s="24" t="s">
        <v>8637</v>
      </c>
      <c r="K1147" s="175" t="s">
        <v>11771</v>
      </c>
      <c r="L1147" s="219" t="s">
        <v>11777</v>
      </c>
      <c r="M1147" s="220">
        <f>DATE(LEFT(F1147,4),RIGHT(F1147,2)-2,21)</f>
        <v>38524</v>
      </c>
      <c r="N1147" s="220">
        <f t="shared" si="90"/>
        <v>38595</v>
      </c>
      <c r="Q1147" t="s">
        <v>10005</v>
      </c>
      <c r="T1147" s="6" t="s">
        <v>11304</v>
      </c>
      <c r="U1147">
        <v>29.34</v>
      </c>
      <c r="V1147" s="175" t="s">
        <v>11576</v>
      </c>
      <c r="X1147" t="s">
        <v>11235</v>
      </c>
      <c r="Y1147" t="s">
        <v>11283</v>
      </c>
    </row>
    <row r="1148" spans="1:25" x14ac:dyDescent="0.25">
      <c r="A1148" s="175" t="s">
        <v>11571</v>
      </c>
      <c r="B1148" t="s">
        <v>11711</v>
      </c>
      <c r="C1148" s="179" t="str">
        <f t="shared" si="99"/>
        <v>CM:WQXTEST27576:M200508</v>
      </c>
      <c r="D1148" s="178" t="s">
        <v>11775</v>
      </c>
      <c r="E1148" s="178" t="s">
        <v>11774</v>
      </c>
      <c r="F1148" s="278" t="s">
        <v>11646</v>
      </c>
      <c r="G1148" s="69">
        <f t="shared" si="97"/>
        <v>38353</v>
      </c>
      <c r="H1148" s="69">
        <f t="shared" si="98"/>
        <v>38717</v>
      </c>
      <c r="I1148" s="175" t="s">
        <v>11772</v>
      </c>
      <c r="J1148" s="24" t="s">
        <v>8637</v>
      </c>
      <c r="K1148" s="175" t="s">
        <v>11771</v>
      </c>
      <c r="L1148" s="219" t="s">
        <v>11777</v>
      </c>
      <c r="M1148" s="220">
        <f>DATE(LEFT(F1148,4),RIGHT(F1148,2)-2,21)</f>
        <v>38524</v>
      </c>
      <c r="N1148" s="220">
        <f t="shared" si="90"/>
        <v>38595</v>
      </c>
      <c r="Q1148" s="182" t="s">
        <v>1005</v>
      </c>
      <c r="T1148" s="6" t="s">
        <v>11304</v>
      </c>
      <c r="U1148">
        <v>342.6</v>
      </c>
      <c r="V1148" s="182" t="s">
        <v>8426</v>
      </c>
      <c r="X1148" t="s">
        <v>11235</v>
      </c>
      <c r="Y1148" t="s">
        <v>11283</v>
      </c>
    </row>
    <row r="1149" spans="1:25" x14ac:dyDescent="0.25">
      <c r="A1149" s="175" t="s">
        <v>11571</v>
      </c>
      <c r="B1149" t="s">
        <v>11711</v>
      </c>
      <c r="C1149" s="179" t="str">
        <f t="shared" si="99"/>
        <v>CM:WQXTEST27576:M200509</v>
      </c>
      <c r="D1149" s="178" t="s">
        <v>11775</v>
      </c>
      <c r="E1149" s="178" t="s">
        <v>11774</v>
      </c>
      <c r="F1149" s="278" t="s">
        <v>11647</v>
      </c>
      <c r="G1149" s="69">
        <f t="shared" si="97"/>
        <v>38353</v>
      </c>
      <c r="H1149" s="69">
        <f t="shared" si="98"/>
        <v>38717</v>
      </c>
      <c r="I1149" s="175" t="s">
        <v>11772</v>
      </c>
      <c r="J1149" s="24" t="s">
        <v>8637</v>
      </c>
      <c r="K1149" s="175" t="s">
        <v>11771</v>
      </c>
      <c r="L1149" s="219" t="s">
        <v>11777</v>
      </c>
      <c r="M1149" s="220">
        <f>DATE(LEFT(F1149,4),RIGHT(F1149,2)-3,21)</f>
        <v>38524</v>
      </c>
      <c r="N1149" s="220">
        <f t="shared" si="90"/>
        <v>38625</v>
      </c>
      <c r="Q1149" s="181" t="s">
        <v>2674</v>
      </c>
      <c r="T1149" s="6" t="s">
        <v>11304</v>
      </c>
      <c r="U1149">
        <v>1400</v>
      </c>
      <c r="V1149" s="6" t="s">
        <v>9144</v>
      </c>
      <c r="X1149" t="s">
        <v>11235</v>
      </c>
      <c r="Y1149" t="s">
        <v>11283</v>
      </c>
    </row>
    <row r="1150" spans="1:25" x14ac:dyDescent="0.25">
      <c r="A1150" s="175" t="s">
        <v>11571</v>
      </c>
      <c r="B1150" t="s">
        <v>11711</v>
      </c>
      <c r="C1150" s="179" t="str">
        <f t="shared" si="99"/>
        <v>CM:WQXTEST27576:M200509</v>
      </c>
      <c r="D1150" s="178" t="s">
        <v>11775</v>
      </c>
      <c r="E1150" s="178" t="s">
        <v>11774</v>
      </c>
      <c r="F1150" s="278" t="s">
        <v>11647</v>
      </c>
      <c r="G1150" s="69">
        <f t="shared" si="97"/>
        <v>38353</v>
      </c>
      <c r="H1150" s="69">
        <f t="shared" si="98"/>
        <v>38717</v>
      </c>
      <c r="I1150" s="175" t="s">
        <v>11772</v>
      </c>
      <c r="J1150" s="24" t="s">
        <v>8637</v>
      </c>
      <c r="K1150" s="175" t="s">
        <v>11771</v>
      </c>
      <c r="L1150" s="219" t="s">
        <v>11777</v>
      </c>
      <c r="M1150" s="220">
        <f>DATE(LEFT(F1150,4),RIGHT(F1150,2)-3,21)</f>
        <v>38524</v>
      </c>
      <c r="N1150" s="220">
        <f t="shared" si="90"/>
        <v>38625</v>
      </c>
      <c r="Q1150" t="s">
        <v>10005</v>
      </c>
      <c r="T1150" s="6" t="s">
        <v>11304</v>
      </c>
      <c r="U1150">
        <v>25.88</v>
      </c>
      <c r="V1150" s="175" t="s">
        <v>11576</v>
      </c>
      <c r="X1150" t="s">
        <v>11235</v>
      </c>
      <c r="Y1150" t="s">
        <v>11283</v>
      </c>
    </row>
    <row r="1151" spans="1:25" x14ac:dyDescent="0.25">
      <c r="A1151" s="175" t="s">
        <v>11571</v>
      </c>
      <c r="B1151" t="s">
        <v>11711</v>
      </c>
      <c r="C1151" s="179" t="str">
        <f t="shared" si="99"/>
        <v>CM:WQXTEST27576:M200509</v>
      </c>
      <c r="D1151" s="178" t="s">
        <v>11775</v>
      </c>
      <c r="E1151" s="178" t="s">
        <v>11774</v>
      </c>
      <c r="F1151" s="278" t="s">
        <v>11647</v>
      </c>
      <c r="G1151" s="69">
        <f t="shared" si="97"/>
        <v>38353</v>
      </c>
      <c r="H1151" s="69">
        <f t="shared" si="98"/>
        <v>38717</v>
      </c>
      <c r="I1151" s="175" t="s">
        <v>11772</v>
      </c>
      <c r="J1151" s="24" t="s">
        <v>8637</v>
      </c>
      <c r="K1151" s="175" t="s">
        <v>11771</v>
      </c>
      <c r="L1151" s="219" t="s">
        <v>11777</v>
      </c>
      <c r="M1151" s="220">
        <f>DATE(LEFT(F1151,4),RIGHT(F1151,2)-3,21)</f>
        <v>38524</v>
      </c>
      <c r="N1151" s="220">
        <f t="shared" si="90"/>
        <v>38625</v>
      </c>
      <c r="Q1151" s="182" t="s">
        <v>1005</v>
      </c>
      <c r="T1151" s="6" t="s">
        <v>11304</v>
      </c>
      <c r="U1151">
        <v>379.3</v>
      </c>
      <c r="V1151" s="182" t="s">
        <v>8426</v>
      </c>
      <c r="X1151" t="s">
        <v>11235</v>
      </c>
      <c r="Y1151" t="s">
        <v>11283</v>
      </c>
    </row>
    <row r="1152" spans="1:25" x14ac:dyDescent="0.25">
      <c r="A1152" s="175" t="s">
        <v>11571</v>
      </c>
      <c r="B1152" t="s">
        <v>11711</v>
      </c>
      <c r="C1152" s="179" t="str">
        <f t="shared" si="99"/>
        <v>CM:WQXTEST27576:M200510</v>
      </c>
      <c r="D1152" s="178" t="s">
        <v>11775</v>
      </c>
      <c r="E1152" s="178" t="s">
        <v>11774</v>
      </c>
      <c r="F1152" s="278" t="s">
        <v>11648</v>
      </c>
      <c r="G1152" s="69">
        <f t="shared" si="97"/>
        <v>38353</v>
      </c>
      <c r="H1152" s="69">
        <f t="shared" si="98"/>
        <v>38717</v>
      </c>
      <c r="I1152" s="175" t="s">
        <v>11772</v>
      </c>
      <c r="J1152" s="24" t="s">
        <v>8637</v>
      </c>
      <c r="K1152" s="175" t="s">
        <v>11771</v>
      </c>
      <c r="L1152" s="221" t="s">
        <v>11778</v>
      </c>
      <c r="M1152" s="222">
        <f>DATE(LEFT(F1152,4),RIGHT(F1152,2)-1,21)</f>
        <v>38616</v>
      </c>
      <c r="N1152" s="222">
        <f t="shared" si="90"/>
        <v>38656</v>
      </c>
      <c r="Q1152" s="181" t="s">
        <v>2674</v>
      </c>
      <c r="T1152" s="6" t="s">
        <v>11304</v>
      </c>
      <c r="U1152">
        <v>4843</v>
      </c>
      <c r="V1152" s="6" t="s">
        <v>9144</v>
      </c>
      <c r="X1152" t="s">
        <v>11235</v>
      </c>
      <c r="Y1152" t="s">
        <v>11283</v>
      </c>
    </row>
    <row r="1153" spans="1:25" x14ac:dyDescent="0.25">
      <c r="A1153" s="175" t="s">
        <v>11571</v>
      </c>
      <c r="B1153" t="s">
        <v>11711</v>
      </c>
      <c r="C1153" s="179" t="str">
        <f t="shared" si="99"/>
        <v>CM:WQXTEST27576:M200510</v>
      </c>
      <c r="D1153" s="178" t="s">
        <v>11775</v>
      </c>
      <c r="E1153" s="178" t="s">
        <v>11774</v>
      </c>
      <c r="F1153" s="278" t="s">
        <v>11648</v>
      </c>
      <c r="G1153" s="69">
        <f t="shared" si="97"/>
        <v>38353</v>
      </c>
      <c r="H1153" s="69">
        <f t="shared" si="98"/>
        <v>38717</v>
      </c>
      <c r="I1153" s="175" t="s">
        <v>11772</v>
      </c>
      <c r="J1153" s="24" t="s">
        <v>8637</v>
      </c>
      <c r="K1153" s="175" t="s">
        <v>11771</v>
      </c>
      <c r="L1153" s="221" t="s">
        <v>11778</v>
      </c>
      <c r="M1153" s="222">
        <f>DATE(LEFT(F1153,4),RIGHT(F1153,2)-1,21)</f>
        <v>38616</v>
      </c>
      <c r="N1153" s="222">
        <f t="shared" si="90"/>
        <v>38656</v>
      </c>
      <c r="Q1153" t="s">
        <v>10005</v>
      </c>
      <c r="T1153" s="6" t="s">
        <v>11304</v>
      </c>
      <c r="U1153">
        <v>17.53</v>
      </c>
      <c r="V1153" s="175" t="s">
        <v>11576</v>
      </c>
      <c r="X1153" t="s">
        <v>11235</v>
      </c>
      <c r="Y1153" t="s">
        <v>11283</v>
      </c>
    </row>
    <row r="1154" spans="1:25" x14ac:dyDescent="0.25">
      <c r="A1154" s="175" t="s">
        <v>11571</v>
      </c>
      <c r="B1154" t="s">
        <v>11711</v>
      </c>
      <c r="C1154" s="179" t="str">
        <f t="shared" si="99"/>
        <v>CM:WQXTEST27576:M200510</v>
      </c>
      <c r="D1154" s="178" t="s">
        <v>11775</v>
      </c>
      <c r="E1154" s="178" t="s">
        <v>11774</v>
      </c>
      <c r="F1154" s="278" t="s">
        <v>11648</v>
      </c>
      <c r="G1154" s="69">
        <f t="shared" si="97"/>
        <v>38353</v>
      </c>
      <c r="H1154" s="69">
        <f t="shared" si="98"/>
        <v>38717</v>
      </c>
      <c r="I1154" s="175" t="s">
        <v>11772</v>
      </c>
      <c r="J1154" s="24" t="s">
        <v>8637</v>
      </c>
      <c r="K1154" s="175" t="s">
        <v>11771</v>
      </c>
      <c r="L1154" s="221" t="s">
        <v>11778</v>
      </c>
      <c r="M1154" s="222">
        <f>DATE(LEFT(F1154,4),RIGHT(F1154,2)-1,21)</f>
        <v>38616</v>
      </c>
      <c r="N1154" s="222">
        <f t="shared" si="90"/>
        <v>38656</v>
      </c>
      <c r="Q1154" s="182" t="s">
        <v>1005</v>
      </c>
      <c r="T1154" s="6" t="s">
        <v>11304</v>
      </c>
      <c r="U1154">
        <v>353.9</v>
      </c>
      <c r="V1154" s="182" t="s">
        <v>8426</v>
      </c>
      <c r="X1154" t="s">
        <v>11235</v>
      </c>
      <c r="Y1154" t="s">
        <v>11283</v>
      </c>
    </row>
    <row r="1155" spans="1:25" x14ac:dyDescent="0.25">
      <c r="A1155" s="175" t="s">
        <v>11571</v>
      </c>
      <c r="B1155" t="s">
        <v>11711</v>
      </c>
      <c r="C1155" s="179" t="str">
        <f t="shared" si="99"/>
        <v>CM:WQXTEST27576:M200511</v>
      </c>
      <c r="D1155" s="178" t="s">
        <v>11775</v>
      </c>
      <c r="E1155" s="178" t="s">
        <v>11774</v>
      </c>
      <c r="F1155" s="278" t="s">
        <v>11649</v>
      </c>
      <c r="G1155" s="69">
        <f t="shared" si="97"/>
        <v>38353</v>
      </c>
      <c r="H1155" s="69">
        <f t="shared" si="98"/>
        <v>38717</v>
      </c>
      <c r="I1155" s="175" t="s">
        <v>11772</v>
      </c>
      <c r="J1155" s="24" t="s">
        <v>8637</v>
      </c>
      <c r="K1155" s="175" t="s">
        <v>11771</v>
      </c>
      <c r="L1155" s="221" t="s">
        <v>11778</v>
      </c>
      <c r="M1155" s="222">
        <f>DATE(LEFT(F1155,4),RIGHT(F1155,2)-2,21)</f>
        <v>38616</v>
      </c>
      <c r="N1155" s="222">
        <f t="shared" si="90"/>
        <v>38686</v>
      </c>
      <c r="Q1155" s="181" t="s">
        <v>2674</v>
      </c>
      <c r="T1155" s="6" t="s">
        <v>11304</v>
      </c>
      <c r="U1155">
        <v>4122</v>
      </c>
      <c r="V1155" s="6" t="s">
        <v>9144</v>
      </c>
      <c r="X1155" t="s">
        <v>11235</v>
      </c>
      <c r="Y1155" t="s">
        <v>11283</v>
      </c>
    </row>
    <row r="1156" spans="1:25" x14ac:dyDescent="0.25">
      <c r="A1156" s="175" t="s">
        <v>11571</v>
      </c>
      <c r="B1156" t="s">
        <v>11711</v>
      </c>
      <c r="C1156" s="179" t="str">
        <f t="shared" si="99"/>
        <v>CM:WQXTEST27576:M200511</v>
      </c>
      <c r="D1156" s="178" t="s">
        <v>11775</v>
      </c>
      <c r="E1156" s="178" t="s">
        <v>11774</v>
      </c>
      <c r="F1156" s="278" t="s">
        <v>11649</v>
      </c>
      <c r="G1156" s="69">
        <f t="shared" si="97"/>
        <v>38353</v>
      </c>
      <c r="H1156" s="69">
        <f t="shared" si="98"/>
        <v>38717</v>
      </c>
      <c r="I1156" s="175" t="s">
        <v>11772</v>
      </c>
      <c r="J1156" s="24" t="s">
        <v>8637</v>
      </c>
      <c r="K1156" s="175" t="s">
        <v>11771</v>
      </c>
      <c r="L1156" s="221" t="s">
        <v>11778</v>
      </c>
      <c r="M1156" s="222">
        <f>DATE(LEFT(F1156,4),RIGHT(F1156,2)-2,21)</f>
        <v>38616</v>
      </c>
      <c r="N1156" s="222">
        <f t="shared" si="90"/>
        <v>38686</v>
      </c>
      <c r="Q1156" t="s">
        <v>10005</v>
      </c>
      <c r="T1156" s="6" t="s">
        <v>11304</v>
      </c>
      <c r="U1156">
        <v>10.47</v>
      </c>
      <c r="V1156" s="175" t="s">
        <v>11576</v>
      </c>
      <c r="X1156" t="s">
        <v>11235</v>
      </c>
      <c r="Y1156" t="s">
        <v>11283</v>
      </c>
    </row>
    <row r="1157" spans="1:25" x14ac:dyDescent="0.25">
      <c r="A1157" s="175" t="s">
        <v>11571</v>
      </c>
      <c r="B1157" t="s">
        <v>11711</v>
      </c>
      <c r="C1157" s="179" t="str">
        <f t="shared" si="99"/>
        <v>CM:WQXTEST27576:M200511</v>
      </c>
      <c r="D1157" s="178" t="s">
        <v>11775</v>
      </c>
      <c r="E1157" s="178" t="s">
        <v>11774</v>
      </c>
      <c r="F1157" s="278" t="s">
        <v>11649</v>
      </c>
      <c r="G1157" s="69">
        <f t="shared" si="97"/>
        <v>38353</v>
      </c>
      <c r="H1157" s="69">
        <f t="shared" si="98"/>
        <v>38717</v>
      </c>
      <c r="I1157" s="175" t="s">
        <v>11772</v>
      </c>
      <c r="J1157" s="24" t="s">
        <v>8637</v>
      </c>
      <c r="K1157" s="175" t="s">
        <v>11771</v>
      </c>
      <c r="L1157" s="221" t="s">
        <v>11778</v>
      </c>
      <c r="M1157" s="222">
        <f>DATE(LEFT(F1157,4),RIGHT(F1157,2)-2,21)</f>
        <v>38616</v>
      </c>
      <c r="N1157" s="222">
        <f t="shared" si="90"/>
        <v>38686</v>
      </c>
      <c r="Q1157" s="182" t="s">
        <v>1005</v>
      </c>
      <c r="T1157" s="6" t="s">
        <v>11304</v>
      </c>
      <c r="U1157">
        <v>364.4</v>
      </c>
      <c r="V1157" s="182" t="s">
        <v>8426</v>
      </c>
      <c r="X1157" t="s">
        <v>11235</v>
      </c>
      <c r="Y1157" t="s">
        <v>11283</v>
      </c>
    </row>
    <row r="1158" spans="1:25" x14ac:dyDescent="0.25">
      <c r="A1158" s="175" t="s">
        <v>11571</v>
      </c>
      <c r="B1158" t="s">
        <v>11711</v>
      </c>
      <c r="C1158" s="179" t="str">
        <f t="shared" si="99"/>
        <v>CM:WQXTEST27576:M200512</v>
      </c>
      <c r="D1158" s="178" t="s">
        <v>11775</v>
      </c>
      <c r="E1158" s="178" t="s">
        <v>11774</v>
      </c>
      <c r="F1158" s="278" t="s">
        <v>11650</v>
      </c>
      <c r="G1158" s="69">
        <f t="shared" si="97"/>
        <v>38353</v>
      </c>
      <c r="H1158" s="69">
        <f t="shared" si="98"/>
        <v>38717</v>
      </c>
      <c r="I1158" s="175" t="s">
        <v>11772</v>
      </c>
      <c r="J1158" s="24" t="s">
        <v>8637</v>
      </c>
      <c r="K1158" s="175" t="s">
        <v>11771</v>
      </c>
      <c r="L1158" s="221" t="s">
        <v>11778</v>
      </c>
      <c r="M1158" s="222">
        <f>DATE(LEFT(F1158,4),RIGHT(F1158,2)-3,21)</f>
        <v>38616</v>
      </c>
      <c r="N1158" s="222">
        <f t="shared" si="90"/>
        <v>38717</v>
      </c>
      <c r="Q1158" s="181" t="s">
        <v>2674</v>
      </c>
      <c r="T1158" s="6" t="s">
        <v>11304</v>
      </c>
      <c r="U1158">
        <v>13890</v>
      </c>
      <c r="V1158" s="6" t="s">
        <v>9144</v>
      </c>
      <c r="X1158" t="s">
        <v>11235</v>
      </c>
      <c r="Y1158" t="s">
        <v>11283</v>
      </c>
    </row>
    <row r="1159" spans="1:25" x14ac:dyDescent="0.25">
      <c r="A1159" s="175" t="s">
        <v>11571</v>
      </c>
      <c r="B1159" t="s">
        <v>11711</v>
      </c>
      <c r="C1159" s="179" t="str">
        <f t="shared" si="99"/>
        <v>CM:WQXTEST27576:M200512</v>
      </c>
      <c r="D1159" s="178" t="s">
        <v>11775</v>
      </c>
      <c r="E1159" s="178" t="s">
        <v>11774</v>
      </c>
      <c r="F1159" s="278" t="s">
        <v>11650</v>
      </c>
      <c r="G1159" s="69">
        <f t="shared" si="97"/>
        <v>38353</v>
      </c>
      <c r="H1159" s="69">
        <f t="shared" si="98"/>
        <v>38717</v>
      </c>
      <c r="I1159" s="175" t="s">
        <v>11772</v>
      </c>
      <c r="J1159" s="24" t="s">
        <v>8637</v>
      </c>
      <c r="K1159" s="175" t="s">
        <v>11771</v>
      </c>
      <c r="L1159" s="221" t="s">
        <v>11778</v>
      </c>
      <c r="M1159" s="222">
        <f>DATE(LEFT(F1159,4),RIGHT(F1159,2)-3,21)</f>
        <v>38616</v>
      </c>
      <c r="N1159" s="222">
        <f t="shared" si="90"/>
        <v>38717</v>
      </c>
      <c r="Q1159" t="s">
        <v>10005</v>
      </c>
      <c r="T1159" s="6" t="s">
        <v>11304</v>
      </c>
      <c r="U1159">
        <v>3.37</v>
      </c>
      <c r="V1159" s="175" t="s">
        <v>11576</v>
      </c>
      <c r="X1159" t="s">
        <v>11235</v>
      </c>
      <c r="Y1159" t="s">
        <v>11283</v>
      </c>
    </row>
    <row r="1160" spans="1:25" x14ac:dyDescent="0.25">
      <c r="A1160" s="175" t="s">
        <v>11571</v>
      </c>
      <c r="B1160" t="s">
        <v>11711</v>
      </c>
      <c r="C1160" s="179" t="str">
        <f t="shared" si="99"/>
        <v>CM:WQXTEST27576:M200512</v>
      </c>
      <c r="D1160" s="178" t="s">
        <v>11775</v>
      </c>
      <c r="E1160" s="178" t="s">
        <v>11774</v>
      </c>
      <c r="F1160" s="278" t="s">
        <v>11650</v>
      </c>
      <c r="G1160" s="69">
        <f t="shared" si="97"/>
        <v>38353</v>
      </c>
      <c r="H1160" s="69">
        <f t="shared" si="98"/>
        <v>38717</v>
      </c>
      <c r="I1160" s="175" t="s">
        <v>11772</v>
      </c>
      <c r="J1160" s="24" t="s">
        <v>8637</v>
      </c>
      <c r="K1160" s="175" t="s">
        <v>11771</v>
      </c>
      <c r="L1160" s="221" t="s">
        <v>11778</v>
      </c>
      <c r="M1160" s="222">
        <f>DATE(LEFT(F1160,4),RIGHT(F1160,2)-3,21)</f>
        <v>38616</v>
      </c>
      <c r="N1160" s="222">
        <f t="shared" si="90"/>
        <v>38717</v>
      </c>
      <c r="Q1160" s="182" t="s">
        <v>1005</v>
      </c>
      <c r="T1160" s="6" t="s">
        <v>11304</v>
      </c>
      <c r="U1160">
        <v>325.7</v>
      </c>
      <c r="V1160" s="182" t="s">
        <v>8426</v>
      </c>
      <c r="X1160" t="s">
        <v>11235</v>
      </c>
      <c r="Y1160" t="s">
        <v>11283</v>
      </c>
    </row>
    <row r="1161" spans="1:25" x14ac:dyDescent="0.25">
      <c r="A1161" s="175" t="s">
        <v>11571</v>
      </c>
      <c r="B1161" t="s">
        <v>11711</v>
      </c>
      <c r="C1161" s="179" t="str">
        <f t="shared" si="99"/>
        <v>CM:WQXTEST27576:M200512</v>
      </c>
      <c r="D1161" s="178" t="s">
        <v>11775</v>
      </c>
      <c r="E1161" s="178" t="s">
        <v>11774</v>
      </c>
      <c r="F1161" s="278" t="s">
        <v>11650</v>
      </c>
      <c r="G1161" s="196">
        <f t="shared" si="97"/>
        <v>38353</v>
      </c>
      <c r="H1161" s="196">
        <f t="shared" si="98"/>
        <v>38717</v>
      </c>
      <c r="I1161" s="175" t="s">
        <v>11772</v>
      </c>
      <c r="J1161" s="24" t="s">
        <v>8637</v>
      </c>
      <c r="K1161" s="175" t="s">
        <v>11771</v>
      </c>
      <c r="L1161" s="215" t="s">
        <v>11776</v>
      </c>
      <c r="M1161" s="216">
        <f>DATE(LEFT(F1161,4),RIGHT(F1161,2)-F8957,21)</f>
        <v>38707</v>
      </c>
      <c r="N1161" s="216">
        <f>DATE(LEFT(F1161,4),1+RIGHT(F1161,2),0)</f>
        <v>38717</v>
      </c>
      <c r="Q1161" s="181" t="s">
        <v>2674</v>
      </c>
      <c r="T1161" s="6" t="s">
        <v>11304</v>
      </c>
      <c r="U1161">
        <v>6225</v>
      </c>
      <c r="V1161" s="6" t="s">
        <v>9144</v>
      </c>
      <c r="X1161" t="s">
        <v>11235</v>
      </c>
      <c r="Y1161" t="s">
        <v>11283</v>
      </c>
    </row>
    <row r="1162" spans="1:25" x14ac:dyDescent="0.25">
      <c r="A1162" s="175" t="s">
        <v>11571</v>
      </c>
      <c r="B1162" t="s">
        <v>11711</v>
      </c>
      <c r="C1162" s="179" t="str">
        <f t="shared" si="99"/>
        <v>CM:WQXTEST27576:M200512</v>
      </c>
      <c r="D1162" s="178" t="s">
        <v>11775</v>
      </c>
      <c r="E1162" s="178" t="s">
        <v>11774</v>
      </c>
      <c r="F1162" s="278" t="s">
        <v>11650</v>
      </c>
      <c r="G1162" s="196">
        <f t="shared" si="97"/>
        <v>38353</v>
      </c>
      <c r="H1162" s="196">
        <f t="shared" si="98"/>
        <v>38717</v>
      </c>
      <c r="I1162" s="175" t="s">
        <v>11772</v>
      </c>
      <c r="J1162" s="24" t="s">
        <v>8637</v>
      </c>
      <c r="K1162" s="175" t="s">
        <v>11771</v>
      </c>
      <c r="L1162" s="215" t="s">
        <v>11776</v>
      </c>
      <c r="M1162" s="216">
        <f>DATE(LEFT(F1162,4),RIGHT(F1162,2)-F8958,21)</f>
        <v>38707</v>
      </c>
      <c r="N1162" s="216">
        <f>DATE(LEFT(F1162,4),1+RIGHT(F1162,2),0)</f>
        <v>38717</v>
      </c>
      <c r="Q1162" t="s">
        <v>10005</v>
      </c>
      <c r="T1162" s="6" t="s">
        <v>11304</v>
      </c>
      <c r="U1162">
        <v>9.39</v>
      </c>
      <c r="V1162" s="175" t="s">
        <v>11576</v>
      </c>
      <c r="X1162" t="s">
        <v>11235</v>
      </c>
      <c r="Y1162" t="s">
        <v>11283</v>
      </c>
    </row>
    <row r="1163" spans="1:25" x14ac:dyDescent="0.25">
      <c r="A1163" s="175" t="s">
        <v>11571</v>
      </c>
      <c r="B1163" t="s">
        <v>11711</v>
      </c>
      <c r="C1163" s="179" t="str">
        <f t="shared" si="99"/>
        <v>CM:WQXTEST27576:M200512</v>
      </c>
      <c r="D1163" s="178" t="s">
        <v>11775</v>
      </c>
      <c r="E1163" s="178" t="s">
        <v>11774</v>
      </c>
      <c r="F1163" s="278" t="s">
        <v>11650</v>
      </c>
      <c r="G1163" s="196">
        <f t="shared" si="97"/>
        <v>38353</v>
      </c>
      <c r="H1163" s="196">
        <f t="shared" si="98"/>
        <v>38717</v>
      </c>
      <c r="I1163" s="175" t="s">
        <v>11772</v>
      </c>
      <c r="J1163" s="24" t="s">
        <v>8637</v>
      </c>
      <c r="K1163" s="175" t="s">
        <v>11771</v>
      </c>
      <c r="L1163" s="215" t="s">
        <v>11776</v>
      </c>
      <c r="M1163" s="216">
        <f>DATE(LEFT(F1163,4),RIGHT(F1163,2)-F8959,21)</f>
        <v>38707</v>
      </c>
      <c r="N1163" s="216">
        <f>DATE(LEFT(F1163,4),1+RIGHT(F1163,2),0)</f>
        <v>38717</v>
      </c>
      <c r="Q1163" s="182" t="s">
        <v>1005</v>
      </c>
      <c r="T1163" s="6" t="s">
        <v>11304</v>
      </c>
      <c r="U1163">
        <v>347.7</v>
      </c>
      <c r="V1163" s="182" t="s">
        <v>8426</v>
      </c>
      <c r="X1163" t="s">
        <v>11235</v>
      </c>
      <c r="Y1163" t="s">
        <v>11283</v>
      </c>
    </row>
    <row r="1164" spans="1:25" x14ac:dyDescent="0.25">
      <c r="A1164" s="190" t="s">
        <v>11571</v>
      </c>
      <c r="B1164" s="191" t="s">
        <v>11711</v>
      </c>
      <c r="C1164" s="192" t="str">
        <f t="shared" si="99"/>
        <v>CM:WQXTEST27576:M200601</v>
      </c>
      <c r="D1164" s="193" t="s">
        <v>11775</v>
      </c>
      <c r="E1164" s="193" t="s">
        <v>11774</v>
      </c>
      <c r="F1164" s="278" t="s">
        <v>11651</v>
      </c>
      <c r="G1164" s="214">
        <f t="shared" si="97"/>
        <v>38718</v>
      </c>
      <c r="H1164" s="69">
        <f t="shared" si="98"/>
        <v>39082</v>
      </c>
      <c r="I1164" s="175" t="s">
        <v>11772</v>
      </c>
      <c r="J1164" s="24" t="s">
        <v>8637</v>
      </c>
      <c r="K1164" s="175" t="s">
        <v>11771</v>
      </c>
      <c r="L1164" s="6" t="s">
        <v>11578</v>
      </c>
      <c r="M1164" s="69">
        <f t="shared" ref="M1164:M1199" si="100">DATE(LEFT(F1164,4),RIGHT(F1164,2),1)</f>
        <v>38718</v>
      </c>
      <c r="N1164" s="69">
        <f t="shared" si="90"/>
        <v>38748</v>
      </c>
      <c r="Q1164" s="181" t="s">
        <v>2674</v>
      </c>
      <c r="T1164" s="6" t="s">
        <v>11304</v>
      </c>
      <c r="U1164">
        <v>19780</v>
      </c>
      <c r="V1164" s="6" t="s">
        <v>9144</v>
      </c>
      <c r="X1164" t="s">
        <v>11235</v>
      </c>
      <c r="Y1164" t="s">
        <v>11283</v>
      </c>
    </row>
    <row r="1165" spans="1:25" x14ac:dyDescent="0.25">
      <c r="A1165" s="175" t="s">
        <v>11571</v>
      </c>
      <c r="B1165" t="s">
        <v>11711</v>
      </c>
      <c r="C1165" s="179" t="str">
        <f t="shared" si="99"/>
        <v>CM:WQXTEST27576:M200601</v>
      </c>
      <c r="D1165" s="178" t="s">
        <v>11775</v>
      </c>
      <c r="E1165" s="178" t="s">
        <v>11774</v>
      </c>
      <c r="F1165" s="278" t="s">
        <v>11651</v>
      </c>
      <c r="G1165" s="196">
        <f t="shared" si="97"/>
        <v>38718</v>
      </c>
      <c r="H1165" s="196">
        <f t="shared" si="98"/>
        <v>39082</v>
      </c>
      <c r="I1165" s="175" t="s">
        <v>11772</v>
      </c>
      <c r="J1165" s="24" t="s">
        <v>8637</v>
      </c>
      <c r="K1165" s="175" t="s">
        <v>11771</v>
      </c>
      <c r="L1165" s="6" t="s">
        <v>11578</v>
      </c>
      <c r="M1165" s="69">
        <f t="shared" si="100"/>
        <v>38718</v>
      </c>
      <c r="N1165" s="69">
        <f t="shared" si="90"/>
        <v>38748</v>
      </c>
      <c r="Q1165" t="s">
        <v>10005</v>
      </c>
      <c r="T1165" s="6" t="s">
        <v>11304</v>
      </c>
      <c r="U1165">
        <v>5.08</v>
      </c>
      <c r="V1165" s="175" t="s">
        <v>11576</v>
      </c>
      <c r="X1165" t="s">
        <v>11235</v>
      </c>
      <c r="Y1165" t="s">
        <v>11283</v>
      </c>
    </row>
    <row r="1166" spans="1:25" x14ac:dyDescent="0.25">
      <c r="A1166" s="175" t="s">
        <v>11571</v>
      </c>
      <c r="B1166" t="s">
        <v>11711</v>
      </c>
      <c r="C1166" s="179" t="str">
        <f t="shared" si="99"/>
        <v>CM:WQXTEST27576:M200601</v>
      </c>
      <c r="D1166" s="178" t="s">
        <v>11775</v>
      </c>
      <c r="E1166" s="178" t="s">
        <v>11774</v>
      </c>
      <c r="F1166" s="278" t="s">
        <v>11651</v>
      </c>
      <c r="G1166" s="196">
        <f t="shared" si="97"/>
        <v>38718</v>
      </c>
      <c r="H1166" s="196">
        <f t="shared" si="98"/>
        <v>39082</v>
      </c>
      <c r="I1166" s="175" t="s">
        <v>11772</v>
      </c>
      <c r="J1166" s="24" t="s">
        <v>8637</v>
      </c>
      <c r="K1166" s="175" t="s">
        <v>11771</v>
      </c>
      <c r="L1166" s="6" t="s">
        <v>11578</v>
      </c>
      <c r="M1166" s="69">
        <f t="shared" si="100"/>
        <v>38718</v>
      </c>
      <c r="N1166" s="69">
        <f t="shared" si="90"/>
        <v>38748</v>
      </c>
      <c r="Q1166" s="182" t="s">
        <v>1005</v>
      </c>
      <c r="T1166" s="6" t="s">
        <v>11304</v>
      </c>
      <c r="U1166">
        <v>249</v>
      </c>
      <c r="V1166" s="182" t="s">
        <v>8426</v>
      </c>
      <c r="X1166" t="s">
        <v>11235</v>
      </c>
      <c r="Y1166" t="s">
        <v>11283</v>
      </c>
    </row>
    <row r="1167" spans="1:25" x14ac:dyDescent="0.25">
      <c r="A1167" s="175" t="s">
        <v>11571</v>
      </c>
      <c r="B1167" t="s">
        <v>11711</v>
      </c>
      <c r="C1167" s="179" t="str">
        <f t="shared" si="99"/>
        <v>CM:WQXTEST27576:M200602</v>
      </c>
      <c r="D1167" s="178" t="s">
        <v>11775</v>
      </c>
      <c r="E1167" s="178" t="s">
        <v>11774</v>
      </c>
      <c r="F1167" s="278" t="s">
        <v>11652</v>
      </c>
      <c r="G1167" s="196">
        <f t="shared" si="97"/>
        <v>38718</v>
      </c>
      <c r="H1167" s="196">
        <f t="shared" si="98"/>
        <v>39082</v>
      </c>
      <c r="I1167" s="175" t="s">
        <v>11772</v>
      </c>
      <c r="J1167" s="24" t="s">
        <v>8637</v>
      </c>
      <c r="K1167" s="175" t="s">
        <v>11771</v>
      </c>
      <c r="L1167" s="6" t="s">
        <v>11578</v>
      </c>
      <c r="M1167" s="69">
        <f t="shared" si="100"/>
        <v>38749</v>
      </c>
      <c r="N1167" s="69">
        <f t="shared" si="90"/>
        <v>38776</v>
      </c>
      <c r="Q1167" s="181" t="s">
        <v>2674</v>
      </c>
      <c r="T1167" s="6" t="s">
        <v>11304</v>
      </c>
      <c r="U1167">
        <v>14780</v>
      </c>
      <c r="V1167" s="6" t="s">
        <v>9144</v>
      </c>
      <c r="X1167" t="s">
        <v>11235</v>
      </c>
      <c r="Y1167" t="s">
        <v>11283</v>
      </c>
    </row>
    <row r="1168" spans="1:25" x14ac:dyDescent="0.25">
      <c r="A1168" s="175" t="s">
        <v>11571</v>
      </c>
      <c r="B1168" t="s">
        <v>11711</v>
      </c>
      <c r="C1168" s="179" t="str">
        <f t="shared" si="99"/>
        <v>CM:WQXTEST27576:M200602</v>
      </c>
      <c r="D1168" s="178" t="s">
        <v>11775</v>
      </c>
      <c r="E1168" s="178" t="s">
        <v>11774</v>
      </c>
      <c r="F1168" s="278" t="s">
        <v>11652</v>
      </c>
      <c r="G1168" s="196">
        <f t="shared" si="97"/>
        <v>38718</v>
      </c>
      <c r="H1168" s="196">
        <f t="shared" si="98"/>
        <v>39082</v>
      </c>
      <c r="I1168" s="175" t="s">
        <v>11772</v>
      </c>
      <c r="J1168" s="24" t="s">
        <v>8637</v>
      </c>
      <c r="K1168" s="175" t="s">
        <v>11771</v>
      </c>
      <c r="L1168" s="6" t="s">
        <v>11578</v>
      </c>
      <c r="M1168" s="69">
        <f t="shared" si="100"/>
        <v>38749</v>
      </c>
      <c r="N1168" s="69">
        <f t="shared" si="90"/>
        <v>38776</v>
      </c>
      <c r="Q1168" t="s">
        <v>10005</v>
      </c>
      <c r="T1168" s="6" t="s">
        <v>11304</v>
      </c>
      <c r="U1168">
        <v>4.8899999999999997</v>
      </c>
      <c r="V1168" s="175" t="s">
        <v>11576</v>
      </c>
      <c r="X1168" t="s">
        <v>11235</v>
      </c>
      <c r="Y1168" t="s">
        <v>11283</v>
      </c>
    </row>
    <row r="1169" spans="1:25" x14ac:dyDescent="0.25">
      <c r="A1169" s="175" t="s">
        <v>11571</v>
      </c>
      <c r="B1169" t="s">
        <v>11711</v>
      </c>
      <c r="C1169" s="179" t="str">
        <f t="shared" si="99"/>
        <v>CM:WQXTEST27576:M200602</v>
      </c>
      <c r="D1169" s="178" t="s">
        <v>11775</v>
      </c>
      <c r="E1169" s="178" t="s">
        <v>11774</v>
      </c>
      <c r="F1169" s="278" t="s">
        <v>11652</v>
      </c>
      <c r="G1169" s="196">
        <f t="shared" si="97"/>
        <v>38718</v>
      </c>
      <c r="H1169" s="196">
        <f t="shared" si="98"/>
        <v>39082</v>
      </c>
      <c r="I1169" s="175" t="s">
        <v>11772</v>
      </c>
      <c r="J1169" s="24" t="s">
        <v>8637</v>
      </c>
      <c r="K1169" s="175" t="s">
        <v>11771</v>
      </c>
      <c r="L1169" s="6" t="s">
        <v>11578</v>
      </c>
      <c r="M1169" s="69">
        <f t="shared" si="100"/>
        <v>38749</v>
      </c>
      <c r="N1169" s="69">
        <f t="shared" si="90"/>
        <v>38776</v>
      </c>
      <c r="Q1169" s="182" t="s">
        <v>1005</v>
      </c>
      <c r="T1169" s="6" t="s">
        <v>11304</v>
      </c>
      <c r="U1169">
        <v>293.39999999999998</v>
      </c>
      <c r="V1169" s="182" t="s">
        <v>8426</v>
      </c>
      <c r="X1169" t="s">
        <v>11235</v>
      </c>
      <c r="Y1169" t="s">
        <v>11283</v>
      </c>
    </row>
    <row r="1170" spans="1:25" x14ac:dyDescent="0.25">
      <c r="A1170" s="175" t="s">
        <v>11571</v>
      </c>
      <c r="B1170" t="s">
        <v>11711</v>
      </c>
      <c r="C1170" s="179" t="str">
        <f t="shared" si="99"/>
        <v>CM:WQXTEST27576:M200603</v>
      </c>
      <c r="D1170" s="178" t="s">
        <v>11775</v>
      </c>
      <c r="E1170" s="178" t="s">
        <v>11774</v>
      </c>
      <c r="F1170" s="278" t="s">
        <v>11653</v>
      </c>
      <c r="G1170" s="196">
        <f t="shared" ref="G1170:G1233" si="101">DATE(LEFT(F1170,4),1,1)</f>
        <v>38718</v>
      </c>
      <c r="H1170" s="196">
        <f t="shared" ref="H1170:H1233" si="102">DATE(LEFT(F1170,4),12+1,0)</f>
        <v>39082</v>
      </c>
      <c r="I1170" s="175" t="s">
        <v>11772</v>
      </c>
      <c r="J1170" s="24" t="s">
        <v>8637</v>
      </c>
      <c r="K1170" s="175" t="s">
        <v>11771</v>
      </c>
      <c r="L1170" s="6" t="s">
        <v>11578</v>
      </c>
      <c r="M1170" s="69">
        <f t="shared" si="100"/>
        <v>38777</v>
      </c>
      <c r="N1170" s="69">
        <f t="shared" si="90"/>
        <v>38807</v>
      </c>
      <c r="Q1170" s="181" t="s">
        <v>2674</v>
      </c>
      <c r="T1170" s="6" t="s">
        <v>11304</v>
      </c>
      <c r="U1170">
        <v>5291</v>
      </c>
      <c r="V1170" s="6" t="s">
        <v>9144</v>
      </c>
      <c r="X1170" t="s">
        <v>11235</v>
      </c>
      <c r="Y1170" t="s">
        <v>11283</v>
      </c>
    </row>
    <row r="1171" spans="1:25" x14ac:dyDescent="0.25">
      <c r="A1171" s="175" t="s">
        <v>11571</v>
      </c>
      <c r="B1171" t="s">
        <v>11711</v>
      </c>
      <c r="C1171" s="179" t="str">
        <f t="shared" si="99"/>
        <v>CM:WQXTEST27576:M200603</v>
      </c>
      <c r="D1171" s="178" t="s">
        <v>11775</v>
      </c>
      <c r="E1171" s="178" t="s">
        <v>11774</v>
      </c>
      <c r="F1171" s="278" t="s">
        <v>11653</v>
      </c>
      <c r="G1171" s="196">
        <f t="shared" si="101"/>
        <v>38718</v>
      </c>
      <c r="H1171" s="196">
        <f t="shared" si="102"/>
        <v>39082</v>
      </c>
      <c r="I1171" s="175" t="s">
        <v>11772</v>
      </c>
      <c r="J1171" s="24" t="s">
        <v>8637</v>
      </c>
      <c r="K1171" s="175" t="s">
        <v>11771</v>
      </c>
      <c r="L1171" s="6" t="s">
        <v>11578</v>
      </c>
      <c r="M1171" s="69">
        <f t="shared" si="100"/>
        <v>38777</v>
      </c>
      <c r="N1171" s="69">
        <f t="shared" si="90"/>
        <v>38807</v>
      </c>
      <c r="Q1171" t="s">
        <v>10005</v>
      </c>
      <c r="T1171" s="6" t="s">
        <v>11304</v>
      </c>
      <c r="U1171">
        <v>9.42</v>
      </c>
      <c r="V1171" s="175" t="s">
        <v>11576</v>
      </c>
      <c r="X1171" t="s">
        <v>11235</v>
      </c>
      <c r="Y1171" t="s">
        <v>11283</v>
      </c>
    </row>
    <row r="1172" spans="1:25" x14ac:dyDescent="0.25">
      <c r="A1172" s="175" t="s">
        <v>11571</v>
      </c>
      <c r="B1172" t="s">
        <v>11711</v>
      </c>
      <c r="C1172" s="179" t="str">
        <f t="shared" si="99"/>
        <v>CM:WQXTEST27576:M200603</v>
      </c>
      <c r="D1172" s="178" t="s">
        <v>11775</v>
      </c>
      <c r="E1172" s="178" t="s">
        <v>11774</v>
      </c>
      <c r="F1172" s="278" t="s">
        <v>11653</v>
      </c>
      <c r="G1172" s="196">
        <f t="shared" si="101"/>
        <v>38718</v>
      </c>
      <c r="H1172" s="196">
        <f t="shared" si="102"/>
        <v>39082</v>
      </c>
      <c r="I1172" s="175" t="s">
        <v>11772</v>
      </c>
      <c r="J1172" s="24" t="s">
        <v>8637</v>
      </c>
      <c r="K1172" s="175" t="s">
        <v>11771</v>
      </c>
      <c r="L1172" s="6" t="s">
        <v>11578</v>
      </c>
      <c r="M1172" s="69">
        <f t="shared" si="100"/>
        <v>38777</v>
      </c>
      <c r="N1172" s="69">
        <f t="shared" si="90"/>
        <v>38807</v>
      </c>
      <c r="Q1172" s="182" t="s">
        <v>1005</v>
      </c>
      <c r="T1172" s="6" t="s">
        <v>11304</v>
      </c>
      <c r="U1172">
        <v>333.8</v>
      </c>
      <c r="V1172" s="182" t="s">
        <v>8426</v>
      </c>
      <c r="X1172" t="s">
        <v>11235</v>
      </c>
      <c r="Y1172" t="s">
        <v>11283</v>
      </c>
    </row>
    <row r="1173" spans="1:25" x14ac:dyDescent="0.25">
      <c r="A1173" s="175" t="s">
        <v>11571</v>
      </c>
      <c r="B1173" t="s">
        <v>11711</v>
      </c>
      <c r="C1173" s="179" t="str">
        <f t="shared" si="99"/>
        <v>CM:WQXTEST27576:M200604</v>
      </c>
      <c r="D1173" s="178" t="s">
        <v>11775</v>
      </c>
      <c r="E1173" s="178" t="s">
        <v>11774</v>
      </c>
      <c r="F1173" s="278" t="s">
        <v>11654</v>
      </c>
      <c r="G1173" s="196">
        <f t="shared" si="101"/>
        <v>38718</v>
      </c>
      <c r="H1173" s="196">
        <f t="shared" si="102"/>
        <v>39082</v>
      </c>
      <c r="I1173" s="175" t="s">
        <v>11772</v>
      </c>
      <c r="J1173" s="24" t="s">
        <v>8637</v>
      </c>
      <c r="K1173" s="175" t="s">
        <v>11771</v>
      </c>
      <c r="L1173" s="6" t="s">
        <v>11578</v>
      </c>
      <c r="M1173" s="69">
        <f t="shared" si="100"/>
        <v>38808</v>
      </c>
      <c r="N1173" s="69">
        <f t="shared" si="90"/>
        <v>38837</v>
      </c>
      <c r="Q1173" s="181" t="s">
        <v>2674</v>
      </c>
      <c r="T1173" s="6" t="s">
        <v>11304</v>
      </c>
      <c r="U1173">
        <v>10250</v>
      </c>
      <c r="V1173" s="6" t="s">
        <v>9144</v>
      </c>
      <c r="X1173" t="s">
        <v>11235</v>
      </c>
      <c r="Y1173" t="s">
        <v>11283</v>
      </c>
    </row>
    <row r="1174" spans="1:25" x14ac:dyDescent="0.25">
      <c r="A1174" s="175" t="s">
        <v>11571</v>
      </c>
      <c r="B1174" t="s">
        <v>11711</v>
      </c>
      <c r="C1174" s="179" t="str">
        <f t="shared" si="99"/>
        <v>CM:WQXTEST27576:M200604</v>
      </c>
      <c r="D1174" s="178" t="s">
        <v>11775</v>
      </c>
      <c r="E1174" s="178" t="s">
        <v>11774</v>
      </c>
      <c r="F1174" s="278" t="s">
        <v>11654</v>
      </c>
      <c r="G1174" s="196">
        <f t="shared" si="101"/>
        <v>38718</v>
      </c>
      <c r="H1174" s="196">
        <f t="shared" si="102"/>
        <v>39082</v>
      </c>
      <c r="I1174" s="175" t="s">
        <v>11772</v>
      </c>
      <c r="J1174" s="24" t="s">
        <v>8637</v>
      </c>
      <c r="K1174" s="175" t="s">
        <v>11771</v>
      </c>
      <c r="L1174" s="6" t="s">
        <v>11578</v>
      </c>
      <c r="M1174" s="69">
        <f t="shared" si="100"/>
        <v>38808</v>
      </c>
      <c r="N1174" s="69">
        <f t="shared" si="90"/>
        <v>38837</v>
      </c>
      <c r="Q1174" t="s">
        <v>10005</v>
      </c>
      <c r="T1174" s="6" t="s">
        <v>11304</v>
      </c>
      <c r="U1174">
        <v>16.54</v>
      </c>
      <c r="V1174" s="175" t="s">
        <v>11576</v>
      </c>
      <c r="X1174" t="s">
        <v>11235</v>
      </c>
      <c r="Y1174" t="s">
        <v>11283</v>
      </c>
    </row>
    <row r="1175" spans="1:25" x14ac:dyDescent="0.25">
      <c r="A1175" s="175" t="s">
        <v>11571</v>
      </c>
      <c r="B1175" t="s">
        <v>11711</v>
      </c>
      <c r="C1175" s="179" t="str">
        <f t="shared" si="99"/>
        <v>CM:WQXTEST27576:M200604</v>
      </c>
      <c r="D1175" s="178" t="s">
        <v>11775</v>
      </c>
      <c r="E1175" s="178" t="s">
        <v>11774</v>
      </c>
      <c r="F1175" s="278" t="s">
        <v>11654</v>
      </c>
      <c r="G1175" s="196">
        <f t="shared" si="101"/>
        <v>38718</v>
      </c>
      <c r="H1175" s="196">
        <f t="shared" si="102"/>
        <v>39082</v>
      </c>
      <c r="I1175" s="175" t="s">
        <v>11772</v>
      </c>
      <c r="J1175" s="24" t="s">
        <v>8637</v>
      </c>
      <c r="K1175" s="175" t="s">
        <v>11771</v>
      </c>
      <c r="L1175" s="6" t="s">
        <v>11578</v>
      </c>
      <c r="M1175" s="69">
        <f t="shared" si="100"/>
        <v>38808</v>
      </c>
      <c r="N1175" s="69">
        <f t="shared" si="90"/>
        <v>38837</v>
      </c>
      <c r="Q1175" s="182" t="s">
        <v>1005</v>
      </c>
      <c r="T1175" s="6" t="s">
        <v>11304</v>
      </c>
      <c r="U1175">
        <v>304.7</v>
      </c>
      <c r="V1175" s="182" t="s">
        <v>8426</v>
      </c>
      <c r="X1175" t="s">
        <v>11235</v>
      </c>
      <c r="Y1175" t="s">
        <v>11283</v>
      </c>
    </row>
    <row r="1176" spans="1:25" x14ac:dyDescent="0.25">
      <c r="A1176" s="175" t="s">
        <v>11571</v>
      </c>
      <c r="B1176" t="s">
        <v>11711</v>
      </c>
      <c r="C1176" s="179" t="str">
        <f t="shared" si="99"/>
        <v>CM:WQXTEST27576:M200605</v>
      </c>
      <c r="D1176" s="178" t="s">
        <v>11775</v>
      </c>
      <c r="E1176" s="178" t="s">
        <v>11774</v>
      </c>
      <c r="F1176" s="278" t="s">
        <v>11655</v>
      </c>
      <c r="G1176" s="196">
        <f t="shared" si="101"/>
        <v>38718</v>
      </c>
      <c r="H1176" s="196">
        <f t="shared" si="102"/>
        <v>39082</v>
      </c>
      <c r="I1176" s="175" t="s">
        <v>11772</v>
      </c>
      <c r="J1176" s="24" t="s">
        <v>8637</v>
      </c>
      <c r="K1176" s="175" t="s">
        <v>11771</v>
      </c>
      <c r="L1176" s="6" t="s">
        <v>11578</v>
      </c>
      <c r="M1176" s="69">
        <f t="shared" si="100"/>
        <v>38838</v>
      </c>
      <c r="N1176" s="69">
        <f t="shared" si="90"/>
        <v>38868</v>
      </c>
      <c r="Q1176" s="181" t="s">
        <v>2674</v>
      </c>
      <c r="T1176" s="6" t="s">
        <v>11304</v>
      </c>
      <c r="U1176">
        <v>7475</v>
      </c>
      <c r="V1176" s="6" t="s">
        <v>9144</v>
      </c>
      <c r="X1176" t="s">
        <v>11235</v>
      </c>
      <c r="Y1176" t="s">
        <v>11283</v>
      </c>
    </row>
    <row r="1177" spans="1:25" x14ac:dyDescent="0.25">
      <c r="A1177" s="175" t="s">
        <v>11571</v>
      </c>
      <c r="B1177" t="s">
        <v>11711</v>
      </c>
      <c r="C1177" s="179" t="str">
        <f t="shared" si="99"/>
        <v>CM:WQXTEST27576:M200605</v>
      </c>
      <c r="D1177" s="178" t="s">
        <v>11775</v>
      </c>
      <c r="E1177" s="178" t="s">
        <v>11774</v>
      </c>
      <c r="F1177" s="278" t="s">
        <v>11655</v>
      </c>
      <c r="G1177" s="196">
        <f t="shared" si="101"/>
        <v>38718</v>
      </c>
      <c r="H1177" s="196">
        <f t="shared" si="102"/>
        <v>39082</v>
      </c>
      <c r="I1177" s="175" t="s">
        <v>11772</v>
      </c>
      <c r="J1177" s="24" t="s">
        <v>8637</v>
      </c>
      <c r="K1177" s="175" t="s">
        <v>11771</v>
      </c>
      <c r="L1177" s="6" t="s">
        <v>11578</v>
      </c>
      <c r="M1177" s="69">
        <f t="shared" si="100"/>
        <v>38838</v>
      </c>
      <c r="N1177" s="69">
        <f t="shared" si="90"/>
        <v>38868</v>
      </c>
      <c r="Q1177" t="s">
        <v>10005</v>
      </c>
      <c r="T1177" s="6" t="s">
        <v>11304</v>
      </c>
      <c r="U1177">
        <v>20.05</v>
      </c>
      <c r="V1177" s="175" t="s">
        <v>11576</v>
      </c>
      <c r="X1177" t="s">
        <v>11235</v>
      </c>
      <c r="Y1177" t="s">
        <v>11283</v>
      </c>
    </row>
    <row r="1178" spans="1:25" x14ac:dyDescent="0.25">
      <c r="A1178" s="175" t="s">
        <v>11571</v>
      </c>
      <c r="B1178" t="s">
        <v>11711</v>
      </c>
      <c r="C1178" s="179" t="str">
        <f t="shared" si="99"/>
        <v>CM:WQXTEST27576:M200605</v>
      </c>
      <c r="D1178" s="178" t="s">
        <v>11775</v>
      </c>
      <c r="E1178" s="178" t="s">
        <v>11774</v>
      </c>
      <c r="F1178" s="278" t="s">
        <v>11655</v>
      </c>
      <c r="G1178" s="196">
        <f t="shared" si="101"/>
        <v>38718</v>
      </c>
      <c r="H1178" s="196">
        <f t="shared" si="102"/>
        <v>39082</v>
      </c>
      <c r="I1178" s="175" t="s">
        <v>11772</v>
      </c>
      <c r="J1178" s="24" t="s">
        <v>8637</v>
      </c>
      <c r="K1178" s="175" t="s">
        <v>11771</v>
      </c>
      <c r="L1178" s="6" t="s">
        <v>11578</v>
      </c>
      <c r="M1178" s="69">
        <f t="shared" si="100"/>
        <v>38838</v>
      </c>
      <c r="N1178" s="69">
        <f t="shared" si="90"/>
        <v>38868</v>
      </c>
      <c r="Q1178" s="182" t="s">
        <v>1005</v>
      </c>
      <c r="T1178" s="6" t="s">
        <v>11304</v>
      </c>
      <c r="U1178">
        <v>256</v>
      </c>
      <c r="V1178" s="182" t="s">
        <v>8426</v>
      </c>
      <c r="X1178" t="s">
        <v>11235</v>
      </c>
      <c r="Y1178" t="s">
        <v>11283</v>
      </c>
    </row>
    <row r="1179" spans="1:25" x14ac:dyDescent="0.25">
      <c r="A1179" s="175" t="s">
        <v>11571</v>
      </c>
      <c r="B1179" t="s">
        <v>11711</v>
      </c>
      <c r="C1179" s="179" t="str">
        <f t="shared" si="99"/>
        <v>CM:WQXTEST27576:M200606</v>
      </c>
      <c r="D1179" s="178" t="s">
        <v>11775</v>
      </c>
      <c r="E1179" s="178" t="s">
        <v>11774</v>
      </c>
      <c r="F1179" s="278" t="s">
        <v>11656</v>
      </c>
      <c r="G1179" s="196">
        <f t="shared" si="101"/>
        <v>38718</v>
      </c>
      <c r="H1179" s="196">
        <f t="shared" si="102"/>
        <v>39082</v>
      </c>
      <c r="I1179" s="175" t="s">
        <v>11772</v>
      </c>
      <c r="J1179" s="24" t="s">
        <v>8637</v>
      </c>
      <c r="K1179" s="175" t="s">
        <v>11771</v>
      </c>
      <c r="L1179" s="6" t="s">
        <v>11578</v>
      </c>
      <c r="M1179" s="69">
        <f t="shared" si="100"/>
        <v>38869</v>
      </c>
      <c r="N1179" s="69">
        <f t="shared" si="90"/>
        <v>38898</v>
      </c>
      <c r="Q1179" s="181" t="s">
        <v>2674</v>
      </c>
      <c r="T1179" s="6" t="s">
        <v>11304</v>
      </c>
      <c r="U1179">
        <v>10660</v>
      </c>
      <c r="V1179" s="6" t="s">
        <v>9144</v>
      </c>
      <c r="X1179" t="s">
        <v>11235</v>
      </c>
      <c r="Y1179" t="s">
        <v>11283</v>
      </c>
    </row>
    <row r="1180" spans="1:25" x14ac:dyDescent="0.25">
      <c r="A1180" s="175" t="s">
        <v>11571</v>
      </c>
      <c r="B1180" t="s">
        <v>11711</v>
      </c>
      <c r="C1180" s="179" t="str">
        <f t="shared" si="99"/>
        <v>CM:WQXTEST27576:M200606</v>
      </c>
      <c r="D1180" s="178" t="s">
        <v>11775</v>
      </c>
      <c r="E1180" s="178" t="s">
        <v>11774</v>
      </c>
      <c r="F1180" s="278" t="s">
        <v>11656</v>
      </c>
      <c r="G1180" s="196">
        <f t="shared" si="101"/>
        <v>38718</v>
      </c>
      <c r="H1180" s="196">
        <f t="shared" si="102"/>
        <v>39082</v>
      </c>
      <c r="I1180" s="175" t="s">
        <v>11772</v>
      </c>
      <c r="J1180" s="24" t="s">
        <v>8637</v>
      </c>
      <c r="K1180" s="175" t="s">
        <v>11771</v>
      </c>
      <c r="L1180" s="6" t="s">
        <v>11578</v>
      </c>
      <c r="M1180" s="69">
        <f t="shared" si="100"/>
        <v>38869</v>
      </c>
      <c r="N1180" s="69">
        <f t="shared" si="90"/>
        <v>38898</v>
      </c>
      <c r="Q1180" t="s">
        <v>10005</v>
      </c>
      <c r="T1180" s="6" t="s">
        <v>11304</v>
      </c>
      <c r="U1180">
        <v>25.65</v>
      </c>
      <c r="V1180" s="175" t="s">
        <v>11576</v>
      </c>
      <c r="X1180" t="s">
        <v>11235</v>
      </c>
      <c r="Y1180" t="s">
        <v>11283</v>
      </c>
    </row>
    <row r="1181" spans="1:25" x14ac:dyDescent="0.25">
      <c r="A1181" s="175" t="s">
        <v>11571</v>
      </c>
      <c r="B1181" t="s">
        <v>11711</v>
      </c>
      <c r="C1181" s="179" t="str">
        <f t="shared" si="99"/>
        <v>CM:WQXTEST27576:M200606</v>
      </c>
      <c r="D1181" s="178" t="s">
        <v>11775</v>
      </c>
      <c r="E1181" s="178" t="s">
        <v>11774</v>
      </c>
      <c r="F1181" s="278" t="s">
        <v>11656</v>
      </c>
      <c r="G1181" s="196">
        <f t="shared" si="101"/>
        <v>38718</v>
      </c>
      <c r="H1181" s="196">
        <f t="shared" si="102"/>
        <v>39082</v>
      </c>
      <c r="I1181" s="175" t="s">
        <v>11772</v>
      </c>
      <c r="J1181" s="24" t="s">
        <v>8637</v>
      </c>
      <c r="K1181" s="175" t="s">
        <v>11771</v>
      </c>
      <c r="L1181" s="6" t="s">
        <v>11578</v>
      </c>
      <c r="M1181" s="69">
        <f t="shared" si="100"/>
        <v>38869</v>
      </c>
      <c r="N1181" s="69">
        <f t="shared" si="90"/>
        <v>38898</v>
      </c>
      <c r="Q1181" s="182" t="s">
        <v>1005</v>
      </c>
      <c r="T1181" s="6" t="s">
        <v>11304</v>
      </c>
      <c r="U1181">
        <v>279.10000000000002</v>
      </c>
      <c r="V1181" s="182" t="s">
        <v>8426</v>
      </c>
      <c r="X1181" t="s">
        <v>11235</v>
      </c>
      <c r="Y1181" t="s">
        <v>11283</v>
      </c>
    </row>
    <row r="1182" spans="1:25" x14ac:dyDescent="0.25">
      <c r="A1182" s="175" t="s">
        <v>11571</v>
      </c>
      <c r="B1182" t="s">
        <v>11711</v>
      </c>
      <c r="C1182" s="179" t="str">
        <f t="shared" si="99"/>
        <v>CM:WQXTEST27576:M200607</v>
      </c>
      <c r="D1182" s="178" t="s">
        <v>11775</v>
      </c>
      <c r="E1182" s="178" t="s">
        <v>11774</v>
      </c>
      <c r="F1182" s="278" t="s">
        <v>11657</v>
      </c>
      <c r="G1182" s="196">
        <f t="shared" si="101"/>
        <v>38718</v>
      </c>
      <c r="H1182" s="196">
        <f t="shared" si="102"/>
        <v>39082</v>
      </c>
      <c r="I1182" s="175" t="s">
        <v>11772</v>
      </c>
      <c r="J1182" s="24" t="s">
        <v>8637</v>
      </c>
      <c r="K1182" s="175" t="s">
        <v>11771</v>
      </c>
      <c r="L1182" s="6" t="s">
        <v>11578</v>
      </c>
      <c r="M1182" s="69">
        <f t="shared" si="100"/>
        <v>38899</v>
      </c>
      <c r="N1182" s="69">
        <f t="shared" si="90"/>
        <v>38929</v>
      </c>
      <c r="Q1182" s="181" t="s">
        <v>2674</v>
      </c>
      <c r="T1182" s="6" t="s">
        <v>11304</v>
      </c>
      <c r="U1182">
        <v>7363</v>
      </c>
      <c r="V1182" s="6" t="s">
        <v>9144</v>
      </c>
      <c r="X1182" t="s">
        <v>11235</v>
      </c>
      <c r="Y1182" t="s">
        <v>11283</v>
      </c>
    </row>
    <row r="1183" spans="1:25" x14ac:dyDescent="0.25">
      <c r="A1183" s="175" t="s">
        <v>11571</v>
      </c>
      <c r="B1183" t="s">
        <v>11711</v>
      </c>
      <c r="C1183" s="179" t="str">
        <f t="shared" si="99"/>
        <v>CM:WQXTEST27576:M200607</v>
      </c>
      <c r="D1183" s="178" t="s">
        <v>11775</v>
      </c>
      <c r="E1183" s="178" t="s">
        <v>11774</v>
      </c>
      <c r="F1183" s="278" t="s">
        <v>11657</v>
      </c>
      <c r="G1183" s="196">
        <f t="shared" si="101"/>
        <v>38718</v>
      </c>
      <c r="H1183" s="196">
        <f t="shared" si="102"/>
        <v>39082</v>
      </c>
      <c r="I1183" s="175" t="s">
        <v>11772</v>
      </c>
      <c r="J1183" s="24" t="s">
        <v>8637</v>
      </c>
      <c r="K1183" s="175" t="s">
        <v>11771</v>
      </c>
      <c r="L1183" s="6" t="s">
        <v>11578</v>
      </c>
      <c r="M1183" s="69">
        <f t="shared" si="100"/>
        <v>38899</v>
      </c>
      <c r="N1183" s="69">
        <f t="shared" si="90"/>
        <v>38929</v>
      </c>
      <c r="Q1183" t="s">
        <v>10005</v>
      </c>
      <c r="T1183" s="6" t="s">
        <v>11304</v>
      </c>
      <c r="U1183">
        <v>28.5</v>
      </c>
      <c r="V1183" s="175" t="s">
        <v>11576</v>
      </c>
      <c r="X1183" t="s">
        <v>11235</v>
      </c>
      <c r="Y1183" t="s">
        <v>11283</v>
      </c>
    </row>
    <row r="1184" spans="1:25" x14ac:dyDescent="0.25">
      <c r="A1184" s="175" t="s">
        <v>11571</v>
      </c>
      <c r="B1184" t="s">
        <v>11711</v>
      </c>
      <c r="C1184" s="179" t="str">
        <f t="shared" ref="C1184:C1247" si="103">"CM:"&amp;B1184&amp;":M"&amp;LEFT(F1184,4)&amp;RIGHT(F1184,2)</f>
        <v>CM:WQXTEST27576:M200607</v>
      </c>
      <c r="D1184" s="178" t="s">
        <v>11775</v>
      </c>
      <c r="E1184" s="178" t="s">
        <v>11774</v>
      </c>
      <c r="F1184" s="278" t="s">
        <v>11657</v>
      </c>
      <c r="G1184" s="196">
        <f t="shared" si="101"/>
        <v>38718</v>
      </c>
      <c r="H1184" s="196">
        <f t="shared" si="102"/>
        <v>39082</v>
      </c>
      <c r="I1184" s="175" t="s">
        <v>11772</v>
      </c>
      <c r="J1184" s="24" t="s">
        <v>8637</v>
      </c>
      <c r="K1184" s="175" t="s">
        <v>11771</v>
      </c>
      <c r="L1184" s="6" t="s">
        <v>11578</v>
      </c>
      <c r="M1184" s="69">
        <f t="shared" si="100"/>
        <v>38899</v>
      </c>
      <c r="N1184" s="69">
        <f t="shared" ref="N1184:N1393" si="104">DATE(LEFT(F1184,4),1+RIGHT(F1184,2),0)</f>
        <v>38929</v>
      </c>
      <c r="Q1184" s="182" t="s">
        <v>1005</v>
      </c>
      <c r="T1184" s="6" t="s">
        <v>11304</v>
      </c>
      <c r="U1184">
        <v>308.10000000000002</v>
      </c>
      <c r="V1184" s="182" t="s">
        <v>8426</v>
      </c>
      <c r="X1184" t="s">
        <v>11235</v>
      </c>
      <c r="Y1184" t="s">
        <v>11283</v>
      </c>
    </row>
    <row r="1185" spans="1:25" x14ac:dyDescent="0.25">
      <c r="A1185" s="175" t="s">
        <v>11571</v>
      </c>
      <c r="B1185" t="s">
        <v>11711</v>
      </c>
      <c r="C1185" s="179" t="str">
        <f t="shared" si="103"/>
        <v>CM:WQXTEST27576:M200608</v>
      </c>
      <c r="D1185" s="178" t="s">
        <v>11775</v>
      </c>
      <c r="E1185" s="178" t="s">
        <v>11774</v>
      </c>
      <c r="F1185" s="278" t="s">
        <v>11658</v>
      </c>
      <c r="G1185" s="196">
        <f t="shared" si="101"/>
        <v>38718</v>
      </c>
      <c r="H1185" s="196">
        <f t="shared" si="102"/>
        <v>39082</v>
      </c>
      <c r="I1185" s="175" t="s">
        <v>11772</v>
      </c>
      <c r="J1185" s="24" t="s">
        <v>8637</v>
      </c>
      <c r="K1185" s="175" t="s">
        <v>11771</v>
      </c>
      <c r="L1185" s="6" t="s">
        <v>11578</v>
      </c>
      <c r="M1185" s="69">
        <f t="shared" si="100"/>
        <v>38930</v>
      </c>
      <c r="N1185" s="69">
        <f t="shared" si="104"/>
        <v>38960</v>
      </c>
      <c r="Q1185" s="181" t="s">
        <v>2674</v>
      </c>
      <c r="T1185" s="6" t="s">
        <v>11304</v>
      </c>
      <c r="U1185">
        <v>1615</v>
      </c>
      <c r="V1185" s="6" t="s">
        <v>9144</v>
      </c>
      <c r="X1185" t="s">
        <v>11235</v>
      </c>
      <c r="Y1185" t="s">
        <v>11283</v>
      </c>
    </row>
    <row r="1186" spans="1:25" x14ac:dyDescent="0.25">
      <c r="A1186" s="175" t="s">
        <v>11571</v>
      </c>
      <c r="B1186" t="s">
        <v>11711</v>
      </c>
      <c r="C1186" s="179" t="str">
        <f t="shared" si="103"/>
        <v>CM:WQXTEST27576:M200608</v>
      </c>
      <c r="D1186" s="178" t="s">
        <v>11775</v>
      </c>
      <c r="E1186" s="178" t="s">
        <v>11774</v>
      </c>
      <c r="F1186" s="278" t="s">
        <v>11658</v>
      </c>
      <c r="G1186" s="196">
        <f t="shared" si="101"/>
        <v>38718</v>
      </c>
      <c r="H1186" s="196">
        <f t="shared" si="102"/>
        <v>39082</v>
      </c>
      <c r="I1186" s="175" t="s">
        <v>11772</v>
      </c>
      <c r="J1186" s="24" t="s">
        <v>8637</v>
      </c>
      <c r="K1186" s="175" t="s">
        <v>11771</v>
      </c>
      <c r="L1186" s="6" t="s">
        <v>11578</v>
      </c>
      <c r="M1186" s="69">
        <f t="shared" si="100"/>
        <v>38930</v>
      </c>
      <c r="N1186" s="69">
        <f t="shared" si="104"/>
        <v>38960</v>
      </c>
      <c r="Q1186" t="s">
        <v>10005</v>
      </c>
      <c r="T1186" s="6" t="s">
        <v>11304</v>
      </c>
      <c r="U1186">
        <v>29.38</v>
      </c>
      <c r="V1186" s="175" t="s">
        <v>11576</v>
      </c>
      <c r="X1186" t="s">
        <v>11235</v>
      </c>
      <c r="Y1186" t="s">
        <v>11283</v>
      </c>
    </row>
    <row r="1187" spans="1:25" x14ac:dyDescent="0.25">
      <c r="A1187" s="175" t="s">
        <v>11571</v>
      </c>
      <c r="B1187" t="s">
        <v>11711</v>
      </c>
      <c r="C1187" s="179" t="str">
        <f t="shared" si="103"/>
        <v>CM:WQXTEST27576:M200608</v>
      </c>
      <c r="D1187" s="178" t="s">
        <v>11775</v>
      </c>
      <c r="E1187" s="178" t="s">
        <v>11774</v>
      </c>
      <c r="F1187" s="278" t="s">
        <v>11658</v>
      </c>
      <c r="G1187" s="196">
        <f t="shared" si="101"/>
        <v>38718</v>
      </c>
      <c r="H1187" s="196">
        <f t="shared" si="102"/>
        <v>39082</v>
      </c>
      <c r="I1187" s="175" t="s">
        <v>11772</v>
      </c>
      <c r="J1187" s="24" t="s">
        <v>8637</v>
      </c>
      <c r="K1187" s="175" t="s">
        <v>11771</v>
      </c>
      <c r="L1187" s="6" t="s">
        <v>11578</v>
      </c>
      <c r="M1187" s="69">
        <f t="shared" si="100"/>
        <v>38930</v>
      </c>
      <c r="N1187" s="69">
        <f t="shared" si="104"/>
        <v>38960</v>
      </c>
      <c r="Q1187" s="182" t="s">
        <v>1005</v>
      </c>
      <c r="T1187" s="6" t="s">
        <v>11304</v>
      </c>
      <c r="U1187">
        <v>361.5</v>
      </c>
      <c r="V1187" s="182" t="s">
        <v>8426</v>
      </c>
      <c r="X1187" t="s">
        <v>11235</v>
      </c>
      <c r="Y1187" t="s">
        <v>11283</v>
      </c>
    </row>
    <row r="1188" spans="1:25" x14ac:dyDescent="0.25">
      <c r="A1188" s="175" t="s">
        <v>11571</v>
      </c>
      <c r="B1188" t="s">
        <v>11711</v>
      </c>
      <c r="C1188" s="179" t="str">
        <f t="shared" si="103"/>
        <v>CM:WQXTEST27576:M200609</v>
      </c>
      <c r="D1188" s="178" t="s">
        <v>11775</v>
      </c>
      <c r="E1188" s="178" t="s">
        <v>11774</v>
      </c>
      <c r="F1188" s="278" t="s">
        <v>11659</v>
      </c>
      <c r="G1188" s="196">
        <f t="shared" si="101"/>
        <v>38718</v>
      </c>
      <c r="H1188" s="196">
        <f t="shared" si="102"/>
        <v>39082</v>
      </c>
      <c r="I1188" s="175" t="s">
        <v>11772</v>
      </c>
      <c r="J1188" s="24" t="s">
        <v>8637</v>
      </c>
      <c r="K1188" s="175" t="s">
        <v>11771</v>
      </c>
      <c r="L1188" s="6" t="s">
        <v>11578</v>
      </c>
      <c r="M1188" s="69">
        <f t="shared" si="100"/>
        <v>38961</v>
      </c>
      <c r="N1188" s="69">
        <f t="shared" si="104"/>
        <v>38990</v>
      </c>
      <c r="Q1188" s="181" t="s">
        <v>2674</v>
      </c>
      <c r="T1188" s="6" t="s">
        <v>11304</v>
      </c>
      <c r="U1188">
        <v>5298</v>
      </c>
      <c r="V1188" s="6" t="s">
        <v>9144</v>
      </c>
      <c r="X1188" t="s">
        <v>11235</v>
      </c>
      <c r="Y1188" t="s">
        <v>11283</v>
      </c>
    </row>
    <row r="1189" spans="1:25" x14ac:dyDescent="0.25">
      <c r="A1189" s="175" t="s">
        <v>11571</v>
      </c>
      <c r="B1189" t="s">
        <v>11711</v>
      </c>
      <c r="C1189" s="179" t="str">
        <f t="shared" si="103"/>
        <v>CM:WQXTEST27576:M200609</v>
      </c>
      <c r="D1189" s="178" t="s">
        <v>11775</v>
      </c>
      <c r="E1189" s="178" t="s">
        <v>11774</v>
      </c>
      <c r="F1189" s="278" t="s">
        <v>11659</v>
      </c>
      <c r="G1189" s="196">
        <f t="shared" si="101"/>
        <v>38718</v>
      </c>
      <c r="H1189" s="196">
        <f t="shared" si="102"/>
        <v>39082</v>
      </c>
      <c r="I1189" s="175" t="s">
        <v>11772</v>
      </c>
      <c r="J1189" s="24" t="s">
        <v>8637</v>
      </c>
      <c r="K1189" s="175" t="s">
        <v>11771</v>
      </c>
      <c r="L1189" s="6" t="s">
        <v>11578</v>
      </c>
      <c r="M1189" s="69">
        <f t="shared" si="100"/>
        <v>38961</v>
      </c>
      <c r="N1189" s="69">
        <f t="shared" si="104"/>
        <v>38990</v>
      </c>
      <c r="Q1189" t="s">
        <v>10005</v>
      </c>
      <c r="T1189" s="6" t="s">
        <v>11304</v>
      </c>
      <c r="U1189">
        <v>21.89</v>
      </c>
      <c r="V1189" s="175" t="s">
        <v>11576</v>
      </c>
      <c r="X1189" t="s">
        <v>11235</v>
      </c>
      <c r="Y1189" t="s">
        <v>11283</v>
      </c>
    </row>
    <row r="1190" spans="1:25" x14ac:dyDescent="0.25">
      <c r="A1190" s="175" t="s">
        <v>11571</v>
      </c>
      <c r="B1190" t="s">
        <v>11711</v>
      </c>
      <c r="C1190" s="179" t="str">
        <f t="shared" si="103"/>
        <v>CM:WQXTEST27576:M200609</v>
      </c>
      <c r="D1190" s="178" t="s">
        <v>11775</v>
      </c>
      <c r="E1190" s="178" t="s">
        <v>11774</v>
      </c>
      <c r="F1190" s="278" t="s">
        <v>11659</v>
      </c>
      <c r="G1190" s="196">
        <f t="shared" si="101"/>
        <v>38718</v>
      </c>
      <c r="H1190" s="196">
        <f t="shared" si="102"/>
        <v>39082</v>
      </c>
      <c r="I1190" s="175" t="s">
        <v>11772</v>
      </c>
      <c r="J1190" s="24" t="s">
        <v>8637</v>
      </c>
      <c r="K1190" s="175" t="s">
        <v>11771</v>
      </c>
      <c r="L1190" s="6" t="s">
        <v>11578</v>
      </c>
      <c r="M1190" s="69">
        <f t="shared" si="100"/>
        <v>38961</v>
      </c>
      <c r="N1190" s="69">
        <f t="shared" si="104"/>
        <v>38990</v>
      </c>
      <c r="Q1190" s="182" t="s">
        <v>1005</v>
      </c>
      <c r="T1190" s="6" t="s">
        <v>11304</v>
      </c>
      <c r="U1190">
        <v>329.4</v>
      </c>
      <c r="V1190" s="182" t="s">
        <v>8426</v>
      </c>
      <c r="X1190" t="s">
        <v>11235</v>
      </c>
      <c r="Y1190" t="s">
        <v>11283</v>
      </c>
    </row>
    <row r="1191" spans="1:25" x14ac:dyDescent="0.25">
      <c r="A1191" s="175" t="s">
        <v>11571</v>
      </c>
      <c r="B1191" t="s">
        <v>11711</v>
      </c>
      <c r="C1191" s="179" t="str">
        <f t="shared" si="103"/>
        <v>CM:WQXTEST27576:M200610</v>
      </c>
      <c r="D1191" s="178" t="s">
        <v>11775</v>
      </c>
      <c r="E1191" s="178" t="s">
        <v>11774</v>
      </c>
      <c r="F1191" s="278" t="s">
        <v>11660</v>
      </c>
      <c r="G1191" s="196">
        <f t="shared" si="101"/>
        <v>38718</v>
      </c>
      <c r="H1191" s="196">
        <f t="shared" si="102"/>
        <v>39082</v>
      </c>
      <c r="I1191" s="175" t="s">
        <v>11772</v>
      </c>
      <c r="J1191" s="24" t="s">
        <v>8637</v>
      </c>
      <c r="K1191" s="175" t="s">
        <v>11771</v>
      </c>
      <c r="L1191" s="6" t="s">
        <v>11578</v>
      </c>
      <c r="M1191" s="69">
        <f t="shared" si="100"/>
        <v>38991</v>
      </c>
      <c r="N1191" s="69">
        <f t="shared" si="104"/>
        <v>39021</v>
      </c>
      <c r="Q1191" s="181" t="s">
        <v>2674</v>
      </c>
      <c r="T1191" s="6" t="s">
        <v>11304</v>
      </c>
      <c r="U1191">
        <v>6413</v>
      </c>
      <c r="V1191" s="6" t="s">
        <v>9144</v>
      </c>
      <c r="X1191" t="s">
        <v>11235</v>
      </c>
      <c r="Y1191" t="s">
        <v>11283</v>
      </c>
    </row>
    <row r="1192" spans="1:25" x14ac:dyDescent="0.25">
      <c r="A1192" s="175" t="s">
        <v>11571</v>
      </c>
      <c r="B1192" t="s">
        <v>11711</v>
      </c>
      <c r="C1192" s="179" t="str">
        <f t="shared" si="103"/>
        <v>CM:WQXTEST27576:M200610</v>
      </c>
      <c r="D1192" s="178" t="s">
        <v>11775</v>
      </c>
      <c r="E1192" s="178" t="s">
        <v>11774</v>
      </c>
      <c r="F1192" s="278" t="s">
        <v>11660</v>
      </c>
      <c r="G1192" s="196">
        <f t="shared" si="101"/>
        <v>38718</v>
      </c>
      <c r="H1192" s="196">
        <f t="shared" si="102"/>
        <v>39082</v>
      </c>
      <c r="I1192" s="175" t="s">
        <v>11772</v>
      </c>
      <c r="J1192" s="24" t="s">
        <v>8637</v>
      </c>
      <c r="K1192" s="175" t="s">
        <v>11771</v>
      </c>
      <c r="L1192" s="6" t="s">
        <v>11578</v>
      </c>
      <c r="M1192" s="69">
        <f t="shared" si="100"/>
        <v>38991</v>
      </c>
      <c r="N1192" s="69">
        <f t="shared" si="104"/>
        <v>39021</v>
      </c>
      <c r="Q1192" t="s">
        <v>10005</v>
      </c>
      <c r="T1192" s="6" t="s">
        <v>11304</v>
      </c>
      <c r="U1192">
        <v>15.49</v>
      </c>
      <c r="V1192" s="175" t="s">
        <v>11576</v>
      </c>
      <c r="X1192" t="s">
        <v>11235</v>
      </c>
      <c r="Y1192" t="s">
        <v>11283</v>
      </c>
    </row>
    <row r="1193" spans="1:25" x14ac:dyDescent="0.25">
      <c r="A1193" s="175" t="s">
        <v>11571</v>
      </c>
      <c r="B1193" t="s">
        <v>11711</v>
      </c>
      <c r="C1193" s="179" t="str">
        <f t="shared" si="103"/>
        <v>CM:WQXTEST27576:M200610</v>
      </c>
      <c r="D1193" s="178" t="s">
        <v>11775</v>
      </c>
      <c r="E1193" s="178" t="s">
        <v>11774</v>
      </c>
      <c r="F1193" s="278" t="s">
        <v>11660</v>
      </c>
      <c r="G1193" s="196">
        <f t="shared" si="101"/>
        <v>38718</v>
      </c>
      <c r="H1193" s="196">
        <f t="shared" si="102"/>
        <v>39082</v>
      </c>
      <c r="I1193" s="175" t="s">
        <v>11772</v>
      </c>
      <c r="J1193" s="24" t="s">
        <v>8637</v>
      </c>
      <c r="K1193" s="175" t="s">
        <v>11771</v>
      </c>
      <c r="L1193" s="6" t="s">
        <v>11578</v>
      </c>
      <c r="M1193" s="69">
        <f t="shared" si="100"/>
        <v>38991</v>
      </c>
      <c r="N1193" s="69">
        <f t="shared" si="104"/>
        <v>39021</v>
      </c>
      <c r="Q1193" s="182" t="s">
        <v>1005</v>
      </c>
      <c r="T1193" s="6" t="s">
        <v>11304</v>
      </c>
      <c r="U1193">
        <v>326.89999999999998</v>
      </c>
      <c r="V1193" s="182" t="s">
        <v>8426</v>
      </c>
      <c r="X1193" t="s">
        <v>11235</v>
      </c>
      <c r="Y1193" t="s">
        <v>11283</v>
      </c>
    </row>
    <row r="1194" spans="1:25" x14ac:dyDescent="0.25">
      <c r="A1194" s="175" t="s">
        <v>11571</v>
      </c>
      <c r="B1194" t="s">
        <v>11711</v>
      </c>
      <c r="C1194" s="179" t="str">
        <f t="shared" si="103"/>
        <v>CM:WQXTEST27576:M200611</v>
      </c>
      <c r="D1194" s="178" t="s">
        <v>11775</v>
      </c>
      <c r="E1194" s="178" t="s">
        <v>11774</v>
      </c>
      <c r="F1194" s="278" t="s">
        <v>11661</v>
      </c>
      <c r="G1194" s="196">
        <f t="shared" si="101"/>
        <v>38718</v>
      </c>
      <c r="H1194" s="196">
        <f t="shared" si="102"/>
        <v>39082</v>
      </c>
      <c r="I1194" s="175" t="s">
        <v>11772</v>
      </c>
      <c r="J1194" s="24" t="s">
        <v>8637</v>
      </c>
      <c r="K1194" s="175" t="s">
        <v>11771</v>
      </c>
      <c r="L1194" s="6" t="s">
        <v>11578</v>
      </c>
      <c r="M1194" s="69">
        <f t="shared" si="100"/>
        <v>39022</v>
      </c>
      <c r="N1194" s="69">
        <f t="shared" si="104"/>
        <v>39051</v>
      </c>
      <c r="Q1194" s="181" t="s">
        <v>2674</v>
      </c>
      <c r="T1194" s="6" t="s">
        <v>11304</v>
      </c>
      <c r="U1194">
        <v>19930</v>
      </c>
      <c r="V1194" s="6" t="s">
        <v>9144</v>
      </c>
      <c r="X1194" t="s">
        <v>11235</v>
      </c>
      <c r="Y1194" t="s">
        <v>11283</v>
      </c>
    </row>
    <row r="1195" spans="1:25" x14ac:dyDescent="0.25">
      <c r="A1195" s="175" t="s">
        <v>11571</v>
      </c>
      <c r="B1195" t="s">
        <v>11711</v>
      </c>
      <c r="C1195" s="179" t="str">
        <f t="shared" si="103"/>
        <v>CM:WQXTEST27576:M200611</v>
      </c>
      <c r="D1195" s="178" t="s">
        <v>11775</v>
      </c>
      <c r="E1195" s="178" t="s">
        <v>11774</v>
      </c>
      <c r="F1195" s="278" t="s">
        <v>11661</v>
      </c>
      <c r="G1195" s="196">
        <f t="shared" si="101"/>
        <v>38718</v>
      </c>
      <c r="H1195" s="196">
        <f t="shared" si="102"/>
        <v>39082</v>
      </c>
      <c r="I1195" s="175" t="s">
        <v>11772</v>
      </c>
      <c r="J1195" s="24" t="s">
        <v>8637</v>
      </c>
      <c r="K1195" s="175" t="s">
        <v>11771</v>
      </c>
      <c r="L1195" s="6" t="s">
        <v>11578</v>
      </c>
      <c r="M1195" s="69">
        <f t="shared" si="100"/>
        <v>39022</v>
      </c>
      <c r="N1195" s="69">
        <f t="shared" si="104"/>
        <v>39051</v>
      </c>
      <c r="Q1195" t="s">
        <v>10005</v>
      </c>
      <c r="T1195" s="6" t="s">
        <v>11304</v>
      </c>
      <c r="U1195">
        <v>10.4</v>
      </c>
      <c r="V1195" s="175" t="s">
        <v>11576</v>
      </c>
      <c r="X1195" t="s">
        <v>11235</v>
      </c>
      <c r="Y1195" t="s">
        <v>11283</v>
      </c>
    </row>
    <row r="1196" spans="1:25" x14ac:dyDescent="0.25">
      <c r="A1196" s="175" t="s">
        <v>11571</v>
      </c>
      <c r="B1196" t="s">
        <v>11711</v>
      </c>
      <c r="C1196" s="179" t="str">
        <f t="shared" si="103"/>
        <v>CM:WQXTEST27576:M200611</v>
      </c>
      <c r="D1196" s="178" t="s">
        <v>11775</v>
      </c>
      <c r="E1196" s="178" t="s">
        <v>11774</v>
      </c>
      <c r="F1196" s="278" t="s">
        <v>11661</v>
      </c>
      <c r="G1196" s="196">
        <f t="shared" si="101"/>
        <v>38718</v>
      </c>
      <c r="H1196" s="196">
        <f t="shared" si="102"/>
        <v>39082</v>
      </c>
      <c r="I1196" s="175" t="s">
        <v>11772</v>
      </c>
      <c r="J1196" s="24" t="s">
        <v>8637</v>
      </c>
      <c r="K1196" s="175" t="s">
        <v>11771</v>
      </c>
      <c r="L1196" s="6" t="s">
        <v>11578</v>
      </c>
      <c r="M1196" s="69">
        <f t="shared" si="100"/>
        <v>39022</v>
      </c>
      <c r="N1196" s="69">
        <f t="shared" si="104"/>
        <v>39051</v>
      </c>
      <c r="Q1196" s="182" t="s">
        <v>1005</v>
      </c>
      <c r="T1196" s="6" t="s">
        <v>11304</v>
      </c>
      <c r="U1196">
        <v>256.60000000000002</v>
      </c>
      <c r="V1196" s="182" t="s">
        <v>8426</v>
      </c>
      <c r="X1196" t="s">
        <v>11235</v>
      </c>
      <c r="Y1196" t="s">
        <v>11283</v>
      </c>
    </row>
    <row r="1197" spans="1:25" x14ac:dyDescent="0.25">
      <c r="A1197" s="175" t="s">
        <v>11571</v>
      </c>
      <c r="B1197" t="s">
        <v>11711</v>
      </c>
      <c r="C1197" s="179" t="str">
        <f t="shared" si="103"/>
        <v>CM:WQXTEST27576:M200612</v>
      </c>
      <c r="D1197" s="178" t="s">
        <v>11775</v>
      </c>
      <c r="E1197" s="178" t="s">
        <v>11774</v>
      </c>
      <c r="F1197" s="278" t="s">
        <v>11662</v>
      </c>
      <c r="G1197" s="196">
        <f t="shared" si="101"/>
        <v>38718</v>
      </c>
      <c r="H1197" s="196">
        <f t="shared" si="102"/>
        <v>39082</v>
      </c>
      <c r="I1197" s="175" t="s">
        <v>11772</v>
      </c>
      <c r="J1197" s="24" t="s">
        <v>8637</v>
      </c>
      <c r="K1197" s="175" t="s">
        <v>11771</v>
      </c>
      <c r="L1197" s="6" t="s">
        <v>11578</v>
      </c>
      <c r="M1197" s="69">
        <f t="shared" si="100"/>
        <v>39052</v>
      </c>
      <c r="N1197" s="69">
        <f t="shared" si="104"/>
        <v>39082</v>
      </c>
      <c r="Q1197" s="181" t="s">
        <v>2674</v>
      </c>
      <c r="T1197" s="6" t="s">
        <v>11304</v>
      </c>
      <c r="U1197">
        <v>8343</v>
      </c>
      <c r="V1197" s="6" t="s">
        <v>9144</v>
      </c>
      <c r="X1197" t="s">
        <v>11235</v>
      </c>
      <c r="Y1197" t="s">
        <v>11283</v>
      </c>
    </row>
    <row r="1198" spans="1:25" x14ac:dyDescent="0.25">
      <c r="A1198" s="175" t="s">
        <v>11571</v>
      </c>
      <c r="B1198" t="s">
        <v>11711</v>
      </c>
      <c r="C1198" s="179" t="str">
        <f t="shared" si="103"/>
        <v>CM:WQXTEST27576:M200612</v>
      </c>
      <c r="D1198" s="178" t="s">
        <v>11775</v>
      </c>
      <c r="E1198" s="178" t="s">
        <v>11774</v>
      </c>
      <c r="F1198" s="278" t="s">
        <v>11662</v>
      </c>
      <c r="G1198" s="196">
        <f t="shared" si="101"/>
        <v>38718</v>
      </c>
      <c r="H1198" s="196">
        <f t="shared" si="102"/>
        <v>39082</v>
      </c>
      <c r="I1198" s="175" t="s">
        <v>11772</v>
      </c>
      <c r="J1198" s="24" t="s">
        <v>8637</v>
      </c>
      <c r="K1198" s="175" t="s">
        <v>11771</v>
      </c>
      <c r="L1198" s="6" t="s">
        <v>11578</v>
      </c>
      <c r="M1198" s="69">
        <f t="shared" si="100"/>
        <v>39052</v>
      </c>
      <c r="N1198" s="69">
        <f t="shared" si="104"/>
        <v>39082</v>
      </c>
      <c r="Q1198" t="s">
        <v>10005</v>
      </c>
      <c r="T1198" s="6" t="s">
        <v>11304</v>
      </c>
      <c r="U1198">
        <v>6.62</v>
      </c>
      <c r="V1198" s="175" t="s">
        <v>11576</v>
      </c>
      <c r="X1198" t="s">
        <v>11235</v>
      </c>
      <c r="Y1198" t="s">
        <v>11283</v>
      </c>
    </row>
    <row r="1199" spans="1:25" x14ac:dyDescent="0.25">
      <c r="A1199" s="175" t="s">
        <v>11571</v>
      </c>
      <c r="B1199" t="s">
        <v>11711</v>
      </c>
      <c r="C1199" s="179" t="str">
        <f t="shared" si="103"/>
        <v>CM:WQXTEST27576:M200612</v>
      </c>
      <c r="D1199" s="178" t="s">
        <v>11775</v>
      </c>
      <c r="E1199" s="178" t="s">
        <v>11774</v>
      </c>
      <c r="F1199" s="278" t="s">
        <v>11662</v>
      </c>
      <c r="G1199" s="196">
        <f t="shared" si="101"/>
        <v>38718</v>
      </c>
      <c r="H1199" s="196">
        <f t="shared" si="102"/>
        <v>39082</v>
      </c>
      <c r="I1199" s="175" t="s">
        <v>11772</v>
      </c>
      <c r="J1199" s="24" t="s">
        <v>8637</v>
      </c>
      <c r="K1199" s="175" t="s">
        <v>11771</v>
      </c>
      <c r="L1199" s="6" t="s">
        <v>11578</v>
      </c>
      <c r="M1199" s="69">
        <f t="shared" si="100"/>
        <v>39052</v>
      </c>
      <c r="N1199" s="69">
        <f t="shared" si="104"/>
        <v>39082</v>
      </c>
      <c r="Q1199" s="182" t="s">
        <v>1005</v>
      </c>
      <c r="T1199" s="6" t="s">
        <v>11304</v>
      </c>
      <c r="U1199">
        <v>318</v>
      </c>
      <c r="V1199" s="182" t="s">
        <v>8426</v>
      </c>
      <c r="X1199" t="s">
        <v>11235</v>
      </c>
      <c r="Y1199" t="s">
        <v>11283</v>
      </c>
    </row>
    <row r="1200" spans="1:25" x14ac:dyDescent="0.25">
      <c r="A1200" s="175" t="s">
        <v>11571</v>
      </c>
      <c r="B1200" t="s">
        <v>11711</v>
      </c>
      <c r="C1200" s="179" t="str">
        <f t="shared" si="103"/>
        <v>CM:WQXTEST27576:M200601</v>
      </c>
      <c r="D1200" s="178" t="s">
        <v>11775</v>
      </c>
      <c r="E1200" s="178" t="s">
        <v>11774</v>
      </c>
      <c r="F1200" s="278" t="s">
        <v>11651</v>
      </c>
      <c r="G1200" s="196">
        <f t="shared" si="101"/>
        <v>38718</v>
      </c>
      <c r="H1200" s="196">
        <f t="shared" si="102"/>
        <v>39082</v>
      </c>
      <c r="I1200" s="175" t="s">
        <v>11772</v>
      </c>
      <c r="J1200" s="24" t="s">
        <v>8637</v>
      </c>
      <c r="K1200" s="175" t="s">
        <v>11771</v>
      </c>
      <c r="L1200" s="197" t="s">
        <v>11762</v>
      </c>
      <c r="M1200" s="198">
        <f t="shared" ref="M1200:M1235" si="105">DATE(LEFT(F1200,4),RIGHT(F1200,2)-2,1)</f>
        <v>38657</v>
      </c>
      <c r="N1200" s="198">
        <f t="shared" si="104"/>
        <v>38748</v>
      </c>
      <c r="Q1200" s="181" t="s">
        <v>2674</v>
      </c>
      <c r="T1200" s="6" t="s">
        <v>11304</v>
      </c>
      <c r="U1200">
        <v>19780</v>
      </c>
      <c r="V1200" s="6" t="s">
        <v>9144</v>
      </c>
      <c r="X1200" t="s">
        <v>11235</v>
      </c>
      <c r="Y1200" t="s">
        <v>11283</v>
      </c>
    </row>
    <row r="1201" spans="1:25" x14ac:dyDescent="0.25">
      <c r="A1201" s="175" t="s">
        <v>11571</v>
      </c>
      <c r="B1201" t="s">
        <v>11711</v>
      </c>
      <c r="C1201" s="179" t="str">
        <f t="shared" si="103"/>
        <v>CM:WQXTEST27576:M200601</v>
      </c>
      <c r="D1201" s="178" t="s">
        <v>11775</v>
      </c>
      <c r="E1201" s="178" t="s">
        <v>11774</v>
      </c>
      <c r="F1201" s="278" t="s">
        <v>11651</v>
      </c>
      <c r="G1201" s="196">
        <f t="shared" si="101"/>
        <v>38718</v>
      </c>
      <c r="H1201" s="196">
        <f t="shared" si="102"/>
        <v>39082</v>
      </c>
      <c r="I1201" s="175" t="s">
        <v>11772</v>
      </c>
      <c r="J1201" s="24" t="s">
        <v>8637</v>
      </c>
      <c r="K1201" s="175" t="s">
        <v>11771</v>
      </c>
      <c r="L1201" s="197" t="s">
        <v>11762</v>
      </c>
      <c r="M1201" s="198">
        <f t="shared" si="105"/>
        <v>38657</v>
      </c>
      <c r="N1201" s="198">
        <f t="shared" si="104"/>
        <v>38748</v>
      </c>
      <c r="Q1201" t="s">
        <v>10005</v>
      </c>
      <c r="T1201" s="6" t="s">
        <v>11304</v>
      </c>
      <c r="U1201">
        <v>5.08</v>
      </c>
      <c r="V1201" s="175" t="s">
        <v>11576</v>
      </c>
      <c r="X1201" t="s">
        <v>11235</v>
      </c>
      <c r="Y1201" t="s">
        <v>11283</v>
      </c>
    </row>
    <row r="1202" spans="1:25" x14ac:dyDescent="0.25">
      <c r="A1202" s="175" t="s">
        <v>11571</v>
      </c>
      <c r="B1202" t="s">
        <v>11711</v>
      </c>
      <c r="C1202" s="179" t="str">
        <f t="shared" si="103"/>
        <v>CM:WQXTEST27576:M200601</v>
      </c>
      <c r="D1202" s="178" t="s">
        <v>11775</v>
      </c>
      <c r="E1202" s="178" t="s">
        <v>11774</v>
      </c>
      <c r="F1202" s="278" t="s">
        <v>11651</v>
      </c>
      <c r="G1202" s="196">
        <f t="shared" si="101"/>
        <v>38718</v>
      </c>
      <c r="H1202" s="196">
        <f t="shared" si="102"/>
        <v>39082</v>
      </c>
      <c r="I1202" s="175" t="s">
        <v>11772</v>
      </c>
      <c r="J1202" s="24" t="s">
        <v>8637</v>
      </c>
      <c r="K1202" s="175" t="s">
        <v>11771</v>
      </c>
      <c r="L1202" s="197" t="s">
        <v>11762</v>
      </c>
      <c r="M1202" s="198">
        <f t="shared" si="105"/>
        <v>38657</v>
      </c>
      <c r="N1202" s="198">
        <f t="shared" si="104"/>
        <v>38748</v>
      </c>
      <c r="Q1202" s="182" t="s">
        <v>1005</v>
      </c>
      <c r="T1202" s="6" t="s">
        <v>11304</v>
      </c>
      <c r="U1202">
        <v>249</v>
      </c>
      <c r="V1202" s="182" t="s">
        <v>8426</v>
      </c>
      <c r="X1202" t="s">
        <v>11235</v>
      </c>
      <c r="Y1202" t="s">
        <v>11283</v>
      </c>
    </row>
    <row r="1203" spans="1:25" x14ac:dyDescent="0.25">
      <c r="A1203" s="175" t="s">
        <v>11571</v>
      </c>
      <c r="B1203" t="s">
        <v>11711</v>
      </c>
      <c r="C1203" s="179" t="str">
        <f t="shared" si="103"/>
        <v>CM:WQXTEST27576:M200602</v>
      </c>
      <c r="D1203" s="178" t="s">
        <v>11775</v>
      </c>
      <c r="E1203" s="178" t="s">
        <v>11774</v>
      </c>
      <c r="F1203" s="278" t="s">
        <v>11652</v>
      </c>
      <c r="G1203" s="196">
        <f t="shared" si="101"/>
        <v>38718</v>
      </c>
      <c r="H1203" s="196">
        <f t="shared" si="102"/>
        <v>39082</v>
      </c>
      <c r="I1203" s="175" t="s">
        <v>11772</v>
      </c>
      <c r="J1203" s="24" t="s">
        <v>8637</v>
      </c>
      <c r="K1203" s="175" t="s">
        <v>11771</v>
      </c>
      <c r="L1203" s="197" t="s">
        <v>11762</v>
      </c>
      <c r="M1203" s="198">
        <f t="shared" si="105"/>
        <v>38687</v>
      </c>
      <c r="N1203" s="198">
        <f t="shared" si="104"/>
        <v>38776</v>
      </c>
      <c r="Q1203" s="181" t="s">
        <v>2674</v>
      </c>
      <c r="T1203" s="6" t="s">
        <v>11304</v>
      </c>
      <c r="U1203">
        <v>14780</v>
      </c>
      <c r="V1203" s="6" t="s">
        <v>9144</v>
      </c>
      <c r="X1203" t="s">
        <v>11235</v>
      </c>
      <c r="Y1203" t="s">
        <v>11283</v>
      </c>
    </row>
    <row r="1204" spans="1:25" x14ac:dyDescent="0.25">
      <c r="A1204" s="175" t="s">
        <v>11571</v>
      </c>
      <c r="B1204" t="s">
        <v>11711</v>
      </c>
      <c r="C1204" s="179" t="str">
        <f t="shared" si="103"/>
        <v>CM:WQXTEST27576:M200602</v>
      </c>
      <c r="D1204" s="178" t="s">
        <v>11775</v>
      </c>
      <c r="E1204" s="178" t="s">
        <v>11774</v>
      </c>
      <c r="F1204" s="278" t="s">
        <v>11652</v>
      </c>
      <c r="G1204" s="196">
        <f t="shared" si="101"/>
        <v>38718</v>
      </c>
      <c r="H1204" s="196">
        <f t="shared" si="102"/>
        <v>39082</v>
      </c>
      <c r="I1204" s="175" t="s">
        <v>11772</v>
      </c>
      <c r="J1204" s="24" t="s">
        <v>8637</v>
      </c>
      <c r="K1204" s="175" t="s">
        <v>11771</v>
      </c>
      <c r="L1204" s="197" t="s">
        <v>11762</v>
      </c>
      <c r="M1204" s="198">
        <f t="shared" si="105"/>
        <v>38687</v>
      </c>
      <c r="N1204" s="198">
        <f t="shared" si="104"/>
        <v>38776</v>
      </c>
      <c r="Q1204" t="s">
        <v>10005</v>
      </c>
      <c r="T1204" s="6" t="s">
        <v>11304</v>
      </c>
      <c r="U1204">
        <v>4.8899999999999997</v>
      </c>
      <c r="V1204" s="175" t="s">
        <v>11576</v>
      </c>
      <c r="X1204" t="s">
        <v>11235</v>
      </c>
      <c r="Y1204" t="s">
        <v>11283</v>
      </c>
    </row>
    <row r="1205" spans="1:25" x14ac:dyDescent="0.25">
      <c r="A1205" s="175" t="s">
        <v>11571</v>
      </c>
      <c r="B1205" t="s">
        <v>11711</v>
      </c>
      <c r="C1205" s="179" t="str">
        <f t="shared" si="103"/>
        <v>CM:WQXTEST27576:M200602</v>
      </c>
      <c r="D1205" s="178" t="s">
        <v>11775</v>
      </c>
      <c r="E1205" s="178" t="s">
        <v>11774</v>
      </c>
      <c r="F1205" s="278" t="s">
        <v>11652</v>
      </c>
      <c r="G1205" s="196">
        <f t="shared" si="101"/>
        <v>38718</v>
      </c>
      <c r="H1205" s="196">
        <f t="shared" si="102"/>
        <v>39082</v>
      </c>
      <c r="I1205" s="175" t="s">
        <v>11772</v>
      </c>
      <c r="J1205" s="24" t="s">
        <v>8637</v>
      </c>
      <c r="K1205" s="175" t="s">
        <v>11771</v>
      </c>
      <c r="L1205" s="197" t="s">
        <v>11762</v>
      </c>
      <c r="M1205" s="198">
        <f t="shared" si="105"/>
        <v>38687</v>
      </c>
      <c r="N1205" s="198">
        <f t="shared" si="104"/>
        <v>38776</v>
      </c>
      <c r="Q1205" s="182" t="s">
        <v>1005</v>
      </c>
      <c r="T1205" s="6" t="s">
        <v>11304</v>
      </c>
      <c r="U1205">
        <v>293.39999999999998</v>
      </c>
      <c r="V1205" s="182" t="s">
        <v>8426</v>
      </c>
      <c r="X1205" t="s">
        <v>11235</v>
      </c>
      <c r="Y1205" t="s">
        <v>11283</v>
      </c>
    </row>
    <row r="1206" spans="1:25" x14ac:dyDescent="0.25">
      <c r="A1206" s="175" t="s">
        <v>11571</v>
      </c>
      <c r="B1206" t="s">
        <v>11711</v>
      </c>
      <c r="C1206" s="179" t="str">
        <f t="shared" si="103"/>
        <v>CM:WQXTEST27576:M200603</v>
      </c>
      <c r="D1206" s="178" t="s">
        <v>11775</v>
      </c>
      <c r="E1206" s="178" t="s">
        <v>11774</v>
      </c>
      <c r="F1206" s="278" t="s">
        <v>11653</v>
      </c>
      <c r="G1206" s="196">
        <f t="shared" si="101"/>
        <v>38718</v>
      </c>
      <c r="H1206" s="196">
        <f t="shared" si="102"/>
        <v>39082</v>
      </c>
      <c r="I1206" s="175" t="s">
        <v>11772</v>
      </c>
      <c r="J1206" s="24" t="s">
        <v>8637</v>
      </c>
      <c r="K1206" s="175" t="s">
        <v>11771</v>
      </c>
      <c r="L1206" s="197" t="s">
        <v>11762</v>
      </c>
      <c r="M1206" s="198">
        <f t="shared" si="105"/>
        <v>38718</v>
      </c>
      <c r="N1206" s="198">
        <f t="shared" si="104"/>
        <v>38807</v>
      </c>
      <c r="Q1206" s="181" t="s">
        <v>2674</v>
      </c>
      <c r="T1206" s="6" t="s">
        <v>11304</v>
      </c>
      <c r="U1206">
        <v>5291</v>
      </c>
      <c r="V1206" s="6" t="s">
        <v>9144</v>
      </c>
      <c r="X1206" t="s">
        <v>11235</v>
      </c>
      <c r="Y1206" t="s">
        <v>11283</v>
      </c>
    </row>
    <row r="1207" spans="1:25" x14ac:dyDescent="0.25">
      <c r="A1207" s="175" t="s">
        <v>11571</v>
      </c>
      <c r="B1207" t="s">
        <v>11711</v>
      </c>
      <c r="C1207" s="179" t="str">
        <f t="shared" si="103"/>
        <v>CM:WQXTEST27576:M200603</v>
      </c>
      <c r="D1207" s="178" t="s">
        <v>11775</v>
      </c>
      <c r="E1207" s="178" t="s">
        <v>11774</v>
      </c>
      <c r="F1207" s="278" t="s">
        <v>11653</v>
      </c>
      <c r="G1207" s="196">
        <f t="shared" si="101"/>
        <v>38718</v>
      </c>
      <c r="H1207" s="196">
        <f t="shared" si="102"/>
        <v>39082</v>
      </c>
      <c r="I1207" s="175" t="s">
        <v>11772</v>
      </c>
      <c r="J1207" s="24" t="s">
        <v>8637</v>
      </c>
      <c r="K1207" s="175" t="s">
        <v>11771</v>
      </c>
      <c r="L1207" s="197" t="s">
        <v>11762</v>
      </c>
      <c r="M1207" s="198">
        <f t="shared" si="105"/>
        <v>38718</v>
      </c>
      <c r="N1207" s="198">
        <f t="shared" si="104"/>
        <v>38807</v>
      </c>
      <c r="Q1207" t="s">
        <v>10005</v>
      </c>
      <c r="T1207" s="6" t="s">
        <v>11304</v>
      </c>
      <c r="U1207">
        <v>9.42</v>
      </c>
      <c r="V1207" s="175" t="s">
        <v>11576</v>
      </c>
      <c r="X1207" t="s">
        <v>11235</v>
      </c>
      <c r="Y1207" t="s">
        <v>11283</v>
      </c>
    </row>
    <row r="1208" spans="1:25" x14ac:dyDescent="0.25">
      <c r="A1208" s="175" t="s">
        <v>11571</v>
      </c>
      <c r="B1208" t="s">
        <v>11711</v>
      </c>
      <c r="C1208" s="179" t="str">
        <f t="shared" si="103"/>
        <v>CM:WQXTEST27576:M200603</v>
      </c>
      <c r="D1208" s="178" t="s">
        <v>11775</v>
      </c>
      <c r="E1208" s="178" t="s">
        <v>11774</v>
      </c>
      <c r="F1208" s="278" t="s">
        <v>11653</v>
      </c>
      <c r="G1208" s="196">
        <f t="shared" si="101"/>
        <v>38718</v>
      </c>
      <c r="H1208" s="196">
        <f t="shared" si="102"/>
        <v>39082</v>
      </c>
      <c r="I1208" s="175" t="s">
        <v>11772</v>
      </c>
      <c r="J1208" s="24" t="s">
        <v>8637</v>
      </c>
      <c r="K1208" s="175" t="s">
        <v>11771</v>
      </c>
      <c r="L1208" s="197" t="s">
        <v>11762</v>
      </c>
      <c r="M1208" s="198">
        <f t="shared" si="105"/>
        <v>38718</v>
      </c>
      <c r="N1208" s="198">
        <f t="shared" si="104"/>
        <v>38807</v>
      </c>
      <c r="Q1208" s="182" t="s">
        <v>1005</v>
      </c>
      <c r="T1208" s="6" t="s">
        <v>11304</v>
      </c>
      <c r="U1208">
        <v>333.8</v>
      </c>
      <c r="V1208" s="182" t="s">
        <v>8426</v>
      </c>
      <c r="X1208" t="s">
        <v>11235</v>
      </c>
      <c r="Y1208" t="s">
        <v>11283</v>
      </c>
    </row>
    <row r="1209" spans="1:25" x14ac:dyDescent="0.25">
      <c r="A1209" s="175" t="s">
        <v>11571</v>
      </c>
      <c r="B1209" t="s">
        <v>11711</v>
      </c>
      <c r="C1209" s="179" t="str">
        <f t="shared" si="103"/>
        <v>CM:WQXTEST27576:M200604</v>
      </c>
      <c r="D1209" s="178" t="s">
        <v>11775</v>
      </c>
      <c r="E1209" s="178" t="s">
        <v>11774</v>
      </c>
      <c r="F1209" s="278" t="s">
        <v>11654</v>
      </c>
      <c r="G1209" s="196">
        <f t="shared" si="101"/>
        <v>38718</v>
      </c>
      <c r="H1209" s="196">
        <f t="shared" si="102"/>
        <v>39082</v>
      </c>
      <c r="I1209" s="175" t="s">
        <v>11772</v>
      </c>
      <c r="J1209" s="24" t="s">
        <v>8637</v>
      </c>
      <c r="K1209" s="175" t="s">
        <v>11771</v>
      </c>
      <c r="L1209" s="197" t="s">
        <v>11762</v>
      </c>
      <c r="M1209" s="198">
        <f t="shared" si="105"/>
        <v>38749</v>
      </c>
      <c r="N1209" s="198">
        <f t="shared" si="104"/>
        <v>38837</v>
      </c>
      <c r="Q1209" s="181" t="s">
        <v>2674</v>
      </c>
      <c r="T1209" s="6" t="s">
        <v>11304</v>
      </c>
      <c r="U1209">
        <v>10250</v>
      </c>
      <c r="V1209" s="6" t="s">
        <v>9144</v>
      </c>
      <c r="X1209" t="s">
        <v>11235</v>
      </c>
      <c r="Y1209" t="s">
        <v>11283</v>
      </c>
    </row>
    <row r="1210" spans="1:25" x14ac:dyDescent="0.25">
      <c r="A1210" s="175" t="s">
        <v>11571</v>
      </c>
      <c r="B1210" t="s">
        <v>11711</v>
      </c>
      <c r="C1210" s="179" t="str">
        <f t="shared" si="103"/>
        <v>CM:WQXTEST27576:M200604</v>
      </c>
      <c r="D1210" s="178" t="s">
        <v>11775</v>
      </c>
      <c r="E1210" s="178" t="s">
        <v>11774</v>
      </c>
      <c r="F1210" s="278" t="s">
        <v>11654</v>
      </c>
      <c r="G1210" s="196">
        <f t="shared" si="101"/>
        <v>38718</v>
      </c>
      <c r="H1210" s="196">
        <f t="shared" si="102"/>
        <v>39082</v>
      </c>
      <c r="I1210" s="175" t="s">
        <v>11772</v>
      </c>
      <c r="J1210" s="24" t="s">
        <v>8637</v>
      </c>
      <c r="K1210" s="175" t="s">
        <v>11771</v>
      </c>
      <c r="L1210" s="197" t="s">
        <v>11762</v>
      </c>
      <c r="M1210" s="198">
        <f t="shared" si="105"/>
        <v>38749</v>
      </c>
      <c r="N1210" s="198">
        <f t="shared" si="104"/>
        <v>38837</v>
      </c>
      <c r="Q1210" t="s">
        <v>10005</v>
      </c>
      <c r="T1210" s="6" t="s">
        <v>11304</v>
      </c>
      <c r="U1210">
        <v>16.54</v>
      </c>
      <c r="V1210" s="175" t="s">
        <v>11576</v>
      </c>
      <c r="X1210" t="s">
        <v>11235</v>
      </c>
      <c r="Y1210" t="s">
        <v>11283</v>
      </c>
    </row>
    <row r="1211" spans="1:25" x14ac:dyDescent="0.25">
      <c r="A1211" s="175" t="s">
        <v>11571</v>
      </c>
      <c r="B1211" t="s">
        <v>11711</v>
      </c>
      <c r="C1211" s="179" t="str">
        <f t="shared" si="103"/>
        <v>CM:WQXTEST27576:M200604</v>
      </c>
      <c r="D1211" s="178" t="s">
        <v>11775</v>
      </c>
      <c r="E1211" s="178" t="s">
        <v>11774</v>
      </c>
      <c r="F1211" s="278" t="s">
        <v>11654</v>
      </c>
      <c r="G1211" s="196">
        <f t="shared" si="101"/>
        <v>38718</v>
      </c>
      <c r="H1211" s="196">
        <f t="shared" si="102"/>
        <v>39082</v>
      </c>
      <c r="I1211" s="175" t="s">
        <v>11772</v>
      </c>
      <c r="J1211" s="24" t="s">
        <v>8637</v>
      </c>
      <c r="K1211" s="175" t="s">
        <v>11771</v>
      </c>
      <c r="L1211" s="197" t="s">
        <v>11762</v>
      </c>
      <c r="M1211" s="198">
        <f t="shared" si="105"/>
        <v>38749</v>
      </c>
      <c r="N1211" s="198">
        <f t="shared" si="104"/>
        <v>38837</v>
      </c>
      <c r="Q1211" s="182" t="s">
        <v>1005</v>
      </c>
      <c r="T1211" s="6" t="s">
        <v>11304</v>
      </c>
      <c r="U1211">
        <v>304.7</v>
      </c>
      <c r="V1211" s="182" t="s">
        <v>8426</v>
      </c>
      <c r="X1211" t="s">
        <v>11235</v>
      </c>
      <c r="Y1211" t="s">
        <v>11283</v>
      </c>
    </row>
    <row r="1212" spans="1:25" x14ac:dyDescent="0.25">
      <c r="A1212" s="175" t="s">
        <v>11571</v>
      </c>
      <c r="B1212" t="s">
        <v>11711</v>
      </c>
      <c r="C1212" s="179" t="str">
        <f t="shared" si="103"/>
        <v>CM:WQXTEST27576:M200605</v>
      </c>
      <c r="D1212" s="178" t="s">
        <v>11775</v>
      </c>
      <c r="E1212" s="178" t="s">
        <v>11774</v>
      </c>
      <c r="F1212" s="278" t="s">
        <v>11655</v>
      </c>
      <c r="G1212" s="196">
        <f t="shared" si="101"/>
        <v>38718</v>
      </c>
      <c r="H1212" s="196">
        <f t="shared" si="102"/>
        <v>39082</v>
      </c>
      <c r="I1212" s="175" t="s">
        <v>11772</v>
      </c>
      <c r="J1212" s="24" t="s">
        <v>8637</v>
      </c>
      <c r="K1212" s="175" t="s">
        <v>11771</v>
      </c>
      <c r="L1212" s="197" t="s">
        <v>11762</v>
      </c>
      <c r="M1212" s="198">
        <f t="shared" si="105"/>
        <v>38777</v>
      </c>
      <c r="N1212" s="198">
        <f t="shared" si="104"/>
        <v>38868</v>
      </c>
      <c r="Q1212" s="181" t="s">
        <v>2674</v>
      </c>
      <c r="T1212" s="6" t="s">
        <v>11304</v>
      </c>
      <c r="U1212">
        <v>7475</v>
      </c>
      <c r="V1212" s="6" t="s">
        <v>9144</v>
      </c>
      <c r="X1212" t="s">
        <v>11235</v>
      </c>
      <c r="Y1212" t="s">
        <v>11283</v>
      </c>
    </row>
    <row r="1213" spans="1:25" x14ac:dyDescent="0.25">
      <c r="A1213" s="175" t="s">
        <v>11571</v>
      </c>
      <c r="B1213" t="s">
        <v>11711</v>
      </c>
      <c r="C1213" s="179" t="str">
        <f t="shared" si="103"/>
        <v>CM:WQXTEST27576:M200605</v>
      </c>
      <c r="D1213" s="178" t="s">
        <v>11775</v>
      </c>
      <c r="E1213" s="178" t="s">
        <v>11774</v>
      </c>
      <c r="F1213" s="278" t="s">
        <v>11655</v>
      </c>
      <c r="G1213" s="196">
        <f t="shared" si="101"/>
        <v>38718</v>
      </c>
      <c r="H1213" s="196">
        <f t="shared" si="102"/>
        <v>39082</v>
      </c>
      <c r="I1213" s="175" t="s">
        <v>11772</v>
      </c>
      <c r="J1213" s="24" t="s">
        <v>8637</v>
      </c>
      <c r="K1213" s="175" t="s">
        <v>11771</v>
      </c>
      <c r="L1213" s="197" t="s">
        <v>11762</v>
      </c>
      <c r="M1213" s="198">
        <f t="shared" si="105"/>
        <v>38777</v>
      </c>
      <c r="N1213" s="198">
        <f t="shared" si="104"/>
        <v>38868</v>
      </c>
      <c r="Q1213" t="s">
        <v>10005</v>
      </c>
      <c r="T1213" s="6" t="s">
        <v>11304</v>
      </c>
      <c r="U1213">
        <v>20.05</v>
      </c>
      <c r="V1213" s="175" t="s">
        <v>11576</v>
      </c>
      <c r="X1213" t="s">
        <v>11235</v>
      </c>
      <c r="Y1213" t="s">
        <v>11283</v>
      </c>
    </row>
    <row r="1214" spans="1:25" x14ac:dyDescent="0.25">
      <c r="A1214" s="175" t="s">
        <v>11571</v>
      </c>
      <c r="B1214" t="s">
        <v>11711</v>
      </c>
      <c r="C1214" s="179" t="str">
        <f t="shared" si="103"/>
        <v>CM:WQXTEST27576:M200605</v>
      </c>
      <c r="D1214" s="178" t="s">
        <v>11775</v>
      </c>
      <c r="E1214" s="178" t="s">
        <v>11774</v>
      </c>
      <c r="F1214" s="278" t="s">
        <v>11655</v>
      </c>
      <c r="G1214" s="196">
        <f t="shared" si="101"/>
        <v>38718</v>
      </c>
      <c r="H1214" s="196">
        <f t="shared" si="102"/>
        <v>39082</v>
      </c>
      <c r="I1214" s="175" t="s">
        <v>11772</v>
      </c>
      <c r="J1214" s="24" t="s">
        <v>8637</v>
      </c>
      <c r="K1214" s="175" t="s">
        <v>11771</v>
      </c>
      <c r="L1214" s="197" t="s">
        <v>11762</v>
      </c>
      <c r="M1214" s="198">
        <f t="shared" si="105"/>
        <v>38777</v>
      </c>
      <c r="N1214" s="198">
        <f t="shared" si="104"/>
        <v>38868</v>
      </c>
      <c r="Q1214" s="182" t="s">
        <v>1005</v>
      </c>
      <c r="T1214" s="6" t="s">
        <v>11304</v>
      </c>
      <c r="U1214">
        <v>256</v>
      </c>
      <c r="V1214" s="182" t="s">
        <v>8426</v>
      </c>
      <c r="X1214" t="s">
        <v>11235</v>
      </c>
      <c r="Y1214" t="s">
        <v>11283</v>
      </c>
    </row>
    <row r="1215" spans="1:25" x14ac:dyDescent="0.25">
      <c r="A1215" s="175" t="s">
        <v>11571</v>
      </c>
      <c r="B1215" t="s">
        <v>11711</v>
      </c>
      <c r="C1215" s="179" t="str">
        <f t="shared" si="103"/>
        <v>CM:WQXTEST27576:M200606</v>
      </c>
      <c r="D1215" s="178" t="s">
        <v>11775</v>
      </c>
      <c r="E1215" s="178" t="s">
        <v>11774</v>
      </c>
      <c r="F1215" s="278" t="s">
        <v>11656</v>
      </c>
      <c r="G1215" s="196">
        <f t="shared" si="101"/>
        <v>38718</v>
      </c>
      <c r="H1215" s="196">
        <f t="shared" si="102"/>
        <v>39082</v>
      </c>
      <c r="I1215" s="175" t="s">
        <v>11772</v>
      </c>
      <c r="J1215" s="24" t="s">
        <v>8637</v>
      </c>
      <c r="K1215" s="175" t="s">
        <v>11771</v>
      </c>
      <c r="L1215" s="197" t="s">
        <v>11762</v>
      </c>
      <c r="M1215" s="198">
        <f t="shared" si="105"/>
        <v>38808</v>
      </c>
      <c r="N1215" s="198">
        <f t="shared" si="104"/>
        <v>38898</v>
      </c>
      <c r="Q1215" s="181" t="s">
        <v>2674</v>
      </c>
      <c r="T1215" s="6" t="s">
        <v>11304</v>
      </c>
      <c r="U1215">
        <v>10660</v>
      </c>
      <c r="V1215" s="6" t="s">
        <v>9144</v>
      </c>
      <c r="X1215" t="s">
        <v>11235</v>
      </c>
      <c r="Y1215" t="s">
        <v>11283</v>
      </c>
    </row>
    <row r="1216" spans="1:25" x14ac:dyDescent="0.25">
      <c r="A1216" s="175" t="s">
        <v>11571</v>
      </c>
      <c r="B1216" t="s">
        <v>11711</v>
      </c>
      <c r="C1216" s="179" t="str">
        <f t="shared" si="103"/>
        <v>CM:WQXTEST27576:M200606</v>
      </c>
      <c r="D1216" s="178" t="s">
        <v>11775</v>
      </c>
      <c r="E1216" s="178" t="s">
        <v>11774</v>
      </c>
      <c r="F1216" s="278" t="s">
        <v>11656</v>
      </c>
      <c r="G1216" s="196">
        <f t="shared" si="101"/>
        <v>38718</v>
      </c>
      <c r="H1216" s="196">
        <f t="shared" si="102"/>
        <v>39082</v>
      </c>
      <c r="I1216" s="175" t="s">
        <v>11772</v>
      </c>
      <c r="J1216" s="24" t="s">
        <v>8637</v>
      </c>
      <c r="K1216" s="175" t="s">
        <v>11771</v>
      </c>
      <c r="L1216" s="197" t="s">
        <v>11762</v>
      </c>
      <c r="M1216" s="198">
        <f t="shared" si="105"/>
        <v>38808</v>
      </c>
      <c r="N1216" s="198">
        <f t="shared" si="104"/>
        <v>38898</v>
      </c>
      <c r="Q1216" t="s">
        <v>10005</v>
      </c>
      <c r="T1216" s="6" t="s">
        <v>11304</v>
      </c>
      <c r="U1216">
        <v>25.65</v>
      </c>
      <c r="V1216" s="175" t="s">
        <v>11576</v>
      </c>
      <c r="X1216" t="s">
        <v>11235</v>
      </c>
      <c r="Y1216" t="s">
        <v>11283</v>
      </c>
    </row>
    <row r="1217" spans="1:25" x14ac:dyDescent="0.25">
      <c r="A1217" s="175" t="s">
        <v>11571</v>
      </c>
      <c r="B1217" t="s">
        <v>11711</v>
      </c>
      <c r="C1217" s="179" t="str">
        <f t="shared" si="103"/>
        <v>CM:WQXTEST27576:M200606</v>
      </c>
      <c r="D1217" s="178" t="s">
        <v>11775</v>
      </c>
      <c r="E1217" s="178" t="s">
        <v>11774</v>
      </c>
      <c r="F1217" s="278" t="s">
        <v>11656</v>
      </c>
      <c r="G1217" s="196">
        <f t="shared" si="101"/>
        <v>38718</v>
      </c>
      <c r="H1217" s="196">
        <f t="shared" si="102"/>
        <v>39082</v>
      </c>
      <c r="I1217" s="175" t="s">
        <v>11772</v>
      </c>
      <c r="J1217" s="24" t="s">
        <v>8637</v>
      </c>
      <c r="K1217" s="175" t="s">
        <v>11771</v>
      </c>
      <c r="L1217" s="197" t="s">
        <v>11762</v>
      </c>
      <c r="M1217" s="198">
        <f t="shared" si="105"/>
        <v>38808</v>
      </c>
      <c r="N1217" s="198">
        <f t="shared" si="104"/>
        <v>38898</v>
      </c>
      <c r="Q1217" s="182" t="s">
        <v>1005</v>
      </c>
      <c r="T1217" s="6" t="s">
        <v>11304</v>
      </c>
      <c r="U1217">
        <v>279.10000000000002</v>
      </c>
      <c r="V1217" s="182" t="s">
        <v>8426</v>
      </c>
      <c r="X1217" t="s">
        <v>11235</v>
      </c>
      <c r="Y1217" t="s">
        <v>11283</v>
      </c>
    </row>
    <row r="1218" spans="1:25" x14ac:dyDescent="0.25">
      <c r="A1218" s="175" t="s">
        <v>11571</v>
      </c>
      <c r="B1218" t="s">
        <v>11711</v>
      </c>
      <c r="C1218" s="179" t="str">
        <f t="shared" si="103"/>
        <v>CM:WQXTEST27576:M200607</v>
      </c>
      <c r="D1218" s="178" t="s">
        <v>11775</v>
      </c>
      <c r="E1218" s="178" t="s">
        <v>11774</v>
      </c>
      <c r="F1218" s="278" t="s">
        <v>11657</v>
      </c>
      <c r="G1218" s="196">
        <f t="shared" si="101"/>
        <v>38718</v>
      </c>
      <c r="H1218" s="196">
        <f t="shared" si="102"/>
        <v>39082</v>
      </c>
      <c r="I1218" s="175" t="s">
        <v>11772</v>
      </c>
      <c r="J1218" s="24" t="s">
        <v>8637</v>
      </c>
      <c r="K1218" s="175" t="s">
        <v>11771</v>
      </c>
      <c r="L1218" s="197" t="s">
        <v>11762</v>
      </c>
      <c r="M1218" s="198">
        <f t="shared" si="105"/>
        <v>38838</v>
      </c>
      <c r="N1218" s="198">
        <f t="shared" si="104"/>
        <v>38929</v>
      </c>
      <c r="Q1218" s="181" t="s">
        <v>2674</v>
      </c>
      <c r="T1218" s="6" t="s">
        <v>11304</v>
      </c>
      <c r="U1218">
        <v>7363</v>
      </c>
      <c r="V1218" s="6" t="s">
        <v>9144</v>
      </c>
      <c r="X1218" t="s">
        <v>11235</v>
      </c>
      <c r="Y1218" t="s">
        <v>11283</v>
      </c>
    </row>
    <row r="1219" spans="1:25" x14ac:dyDescent="0.25">
      <c r="A1219" s="175" t="s">
        <v>11571</v>
      </c>
      <c r="B1219" t="s">
        <v>11711</v>
      </c>
      <c r="C1219" s="179" t="str">
        <f t="shared" si="103"/>
        <v>CM:WQXTEST27576:M200607</v>
      </c>
      <c r="D1219" s="178" t="s">
        <v>11775</v>
      </c>
      <c r="E1219" s="178" t="s">
        <v>11774</v>
      </c>
      <c r="F1219" s="278" t="s">
        <v>11657</v>
      </c>
      <c r="G1219" s="196">
        <f t="shared" si="101"/>
        <v>38718</v>
      </c>
      <c r="H1219" s="196">
        <f t="shared" si="102"/>
        <v>39082</v>
      </c>
      <c r="I1219" s="175" t="s">
        <v>11772</v>
      </c>
      <c r="J1219" s="24" t="s">
        <v>8637</v>
      </c>
      <c r="K1219" s="175" t="s">
        <v>11771</v>
      </c>
      <c r="L1219" s="197" t="s">
        <v>11762</v>
      </c>
      <c r="M1219" s="198">
        <f t="shared" si="105"/>
        <v>38838</v>
      </c>
      <c r="N1219" s="198">
        <f t="shared" si="104"/>
        <v>38929</v>
      </c>
      <c r="Q1219" t="s">
        <v>10005</v>
      </c>
      <c r="T1219" s="6" t="s">
        <v>11304</v>
      </c>
      <c r="U1219">
        <v>28.5</v>
      </c>
      <c r="V1219" s="175" t="s">
        <v>11576</v>
      </c>
      <c r="X1219" t="s">
        <v>11235</v>
      </c>
      <c r="Y1219" t="s">
        <v>11283</v>
      </c>
    </row>
    <row r="1220" spans="1:25" x14ac:dyDescent="0.25">
      <c r="A1220" s="175" t="s">
        <v>11571</v>
      </c>
      <c r="B1220" t="s">
        <v>11711</v>
      </c>
      <c r="C1220" s="179" t="str">
        <f t="shared" si="103"/>
        <v>CM:WQXTEST27576:M200607</v>
      </c>
      <c r="D1220" s="178" t="s">
        <v>11775</v>
      </c>
      <c r="E1220" s="178" t="s">
        <v>11774</v>
      </c>
      <c r="F1220" s="278" t="s">
        <v>11657</v>
      </c>
      <c r="G1220" s="196">
        <f t="shared" si="101"/>
        <v>38718</v>
      </c>
      <c r="H1220" s="196">
        <f t="shared" si="102"/>
        <v>39082</v>
      </c>
      <c r="I1220" s="175" t="s">
        <v>11772</v>
      </c>
      <c r="J1220" s="24" t="s">
        <v>8637</v>
      </c>
      <c r="K1220" s="175" t="s">
        <v>11771</v>
      </c>
      <c r="L1220" s="197" t="s">
        <v>11762</v>
      </c>
      <c r="M1220" s="198">
        <f t="shared" si="105"/>
        <v>38838</v>
      </c>
      <c r="N1220" s="198">
        <f t="shared" si="104"/>
        <v>38929</v>
      </c>
      <c r="Q1220" s="182" t="s">
        <v>1005</v>
      </c>
      <c r="T1220" s="6" t="s">
        <v>11304</v>
      </c>
      <c r="U1220">
        <v>308.10000000000002</v>
      </c>
      <c r="V1220" s="182" t="s">
        <v>8426</v>
      </c>
      <c r="X1220" t="s">
        <v>11235</v>
      </c>
      <c r="Y1220" t="s">
        <v>11283</v>
      </c>
    </row>
    <row r="1221" spans="1:25" x14ac:dyDescent="0.25">
      <c r="A1221" s="175" t="s">
        <v>11571</v>
      </c>
      <c r="B1221" t="s">
        <v>11711</v>
      </c>
      <c r="C1221" s="179" t="str">
        <f t="shared" si="103"/>
        <v>CM:WQXTEST27576:M200608</v>
      </c>
      <c r="D1221" s="178" t="s">
        <v>11775</v>
      </c>
      <c r="E1221" s="178" t="s">
        <v>11774</v>
      </c>
      <c r="F1221" s="278" t="s">
        <v>11658</v>
      </c>
      <c r="G1221" s="196">
        <f t="shared" si="101"/>
        <v>38718</v>
      </c>
      <c r="H1221" s="196">
        <f t="shared" si="102"/>
        <v>39082</v>
      </c>
      <c r="I1221" s="175" t="s">
        <v>11772</v>
      </c>
      <c r="J1221" s="24" t="s">
        <v>8637</v>
      </c>
      <c r="K1221" s="175" t="s">
        <v>11771</v>
      </c>
      <c r="L1221" s="197" t="s">
        <v>11762</v>
      </c>
      <c r="M1221" s="198">
        <f t="shared" si="105"/>
        <v>38869</v>
      </c>
      <c r="N1221" s="198">
        <f t="shared" si="104"/>
        <v>38960</v>
      </c>
      <c r="Q1221" s="181" t="s">
        <v>2674</v>
      </c>
      <c r="T1221" s="6" t="s">
        <v>11304</v>
      </c>
      <c r="U1221">
        <v>1615</v>
      </c>
      <c r="V1221" s="6" t="s">
        <v>9144</v>
      </c>
      <c r="X1221" t="s">
        <v>11235</v>
      </c>
      <c r="Y1221" t="s">
        <v>11283</v>
      </c>
    </row>
    <row r="1222" spans="1:25" x14ac:dyDescent="0.25">
      <c r="A1222" s="175" t="s">
        <v>11571</v>
      </c>
      <c r="B1222" t="s">
        <v>11711</v>
      </c>
      <c r="C1222" s="179" t="str">
        <f t="shared" si="103"/>
        <v>CM:WQXTEST27576:M200608</v>
      </c>
      <c r="D1222" s="178" t="s">
        <v>11775</v>
      </c>
      <c r="E1222" s="178" t="s">
        <v>11774</v>
      </c>
      <c r="F1222" s="278" t="s">
        <v>11658</v>
      </c>
      <c r="G1222" s="196">
        <f t="shared" si="101"/>
        <v>38718</v>
      </c>
      <c r="H1222" s="196">
        <f t="shared" si="102"/>
        <v>39082</v>
      </c>
      <c r="I1222" s="175" t="s">
        <v>11772</v>
      </c>
      <c r="J1222" s="24" t="s">
        <v>8637</v>
      </c>
      <c r="K1222" s="175" t="s">
        <v>11771</v>
      </c>
      <c r="L1222" s="197" t="s">
        <v>11762</v>
      </c>
      <c r="M1222" s="198">
        <f t="shared" si="105"/>
        <v>38869</v>
      </c>
      <c r="N1222" s="198">
        <f t="shared" si="104"/>
        <v>38960</v>
      </c>
      <c r="Q1222" t="s">
        <v>10005</v>
      </c>
      <c r="T1222" s="6" t="s">
        <v>11304</v>
      </c>
      <c r="U1222">
        <v>29.38</v>
      </c>
      <c r="V1222" s="175" t="s">
        <v>11576</v>
      </c>
      <c r="X1222" t="s">
        <v>11235</v>
      </c>
      <c r="Y1222" t="s">
        <v>11283</v>
      </c>
    </row>
    <row r="1223" spans="1:25" x14ac:dyDescent="0.25">
      <c r="A1223" s="175" t="s">
        <v>11571</v>
      </c>
      <c r="B1223" t="s">
        <v>11711</v>
      </c>
      <c r="C1223" s="179" t="str">
        <f t="shared" si="103"/>
        <v>CM:WQXTEST27576:M200608</v>
      </c>
      <c r="D1223" s="178" t="s">
        <v>11775</v>
      </c>
      <c r="E1223" s="178" t="s">
        <v>11774</v>
      </c>
      <c r="F1223" s="278" t="s">
        <v>11658</v>
      </c>
      <c r="G1223" s="196">
        <f t="shared" si="101"/>
        <v>38718</v>
      </c>
      <c r="H1223" s="196">
        <f t="shared" si="102"/>
        <v>39082</v>
      </c>
      <c r="I1223" s="175" t="s">
        <v>11772</v>
      </c>
      <c r="J1223" s="24" t="s">
        <v>8637</v>
      </c>
      <c r="K1223" s="175" t="s">
        <v>11771</v>
      </c>
      <c r="L1223" s="197" t="s">
        <v>11762</v>
      </c>
      <c r="M1223" s="198">
        <f t="shared" si="105"/>
        <v>38869</v>
      </c>
      <c r="N1223" s="198">
        <f t="shared" si="104"/>
        <v>38960</v>
      </c>
      <c r="Q1223" s="182" t="s">
        <v>1005</v>
      </c>
      <c r="T1223" s="6" t="s">
        <v>11304</v>
      </c>
      <c r="U1223">
        <v>361.5</v>
      </c>
      <c r="V1223" s="182" t="s">
        <v>8426</v>
      </c>
      <c r="X1223" t="s">
        <v>11235</v>
      </c>
      <c r="Y1223" t="s">
        <v>11283</v>
      </c>
    </row>
    <row r="1224" spans="1:25" x14ac:dyDescent="0.25">
      <c r="A1224" s="175" t="s">
        <v>11571</v>
      </c>
      <c r="B1224" t="s">
        <v>11711</v>
      </c>
      <c r="C1224" s="179" t="str">
        <f t="shared" si="103"/>
        <v>CM:WQXTEST27576:M200609</v>
      </c>
      <c r="D1224" s="178" t="s">
        <v>11775</v>
      </c>
      <c r="E1224" s="178" t="s">
        <v>11774</v>
      </c>
      <c r="F1224" s="278" t="s">
        <v>11659</v>
      </c>
      <c r="G1224" s="196">
        <f t="shared" si="101"/>
        <v>38718</v>
      </c>
      <c r="H1224" s="196">
        <f t="shared" si="102"/>
        <v>39082</v>
      </c>
      <c r="I1224" s="175" t="s">
        <v>11772</v>
      </c>
      <c r="J1224" s="24" t="s">
        <v>8637</v>
      </c>
      <c r="K1224" s="175" t="s">
        <v>11771</v>
      </c>
      <c r="L1224" s="197" t="s">
        <v>11762</v>
      </c>
      <c r="M1224" s="198">
        <f t="shared" si="105"/>
        <v>38899</v>
      </c>
      <c r="N1224" s="198">
        <f t="shared" si="104"/>
        <v>38990</v>
      </c>
      <c r="Q1224" s="181" t="s">
        <v>2674</v>
      </c>
      <c r="T1224" s="6" t="s">
        <v>11304</v>
      </c>
      <c r="U1224">
        <v>5298</v>
      </c>
      <c r="V1224" s="6" t="s">
        <v>9144</v>
      </c>
      <c r="X1224" t="s">
        <v>11235</v>
      </c>
      <c r="Y1224" t="s">
        <v>11283</v>
      </c>
    </row>
    <row r="1225" spans="1:25" x14ac:dyDescent="0.25">
      <c r="A1225" s="175" t="s">
        <v>11571</v>
      </c>
      <c r="B1225" t="s">
        <v>11711</v>
      </c>
      <c r="C1225" s="179" t="str">
        <f t="shared" si="103"/>
        <v>CM:WQXTEST27576:M200609</v>
      </c>
      <c r="D1225" s="178" t="s">
        <v>11775</v>
      </c>
      <c r="E1225" s="178" t="s">
        <v>11774</v>
      </c>
      <c r="F1225" s="278" t="s">
        <v>11659</v>
      </c>
      <c r="G1225" s="196">
        <f t="shared" si="101"/>
        <v>38718</v>
      </c>
      <c r="H1225" s="196">
        <f t="shared" si="102"/>
        <v>39082</v>
      </c>
      <c r="I1225" s="175" t="s">
        <v>11772</v>
      </c>
      <c r="J1225" s="24" t="s">
        <v>8637</v>
      </c>
      <c r="K1225" s="175" t="s">
        <v>11771</v>
      </c>
      <c r="L1225" s="197" t="s">
        <v>11762</v>
      </c>
      <c r="M1225" s="198">
        <f t="shared" si="105"/>
        <v>38899</v>
      </c>
      <c r="N1225" s="198">
        <f t="shared" si="104"/>
        <v>38990</v>
      </c>
      <c r="Q1225" t="s">
        <v>10005</v>
      </c>
      <c r="T1225" s="6" t="s">
        <v>11304</v>
      </c>
      <c r="U1225">
        <v>21.89</v>
      </c>
      <c r="V1225" s="175" t="s">
        <v>11576</v>
      </c>
      <c r="X1225" t="s">
        <v>11235</v>
      </c>
      <c r="Y1225" t="s">
        <v>11283</v>
      </c>
    </row>
    <row r="1226" spans="1:25" x14ac:dyDescent="0.25">
      <c r="A1226" s="175" t="s">
        <v>11571</v>
      </c>
      <c r="B1226" t="s">
        <v>11711</v>
      </c>
      <c r="C1226" s="179" t="str">
        <f t="shared" si="103"/>
        <v>CM:WQXTEST27576:M200609</v>
      </c>
      <c r="D1226" s="178" t="s">
        <v>11775</v>
      </c>
      <c r="E1226" s="178" t="s">
        <v>11774</v>
      </c>
      <c r="F1226" s="278" t="s">
        <v>11659</v>
      </c>
      <c r="G1226" s="196">
        <f t="shared" si="101"/>
        <v>38718</v>
      </c>
      <c r="H1226" s="196">
        <f t="shared" si="102"/>
        <v>39082</v>
      </c>
      <c r="I1226" s="175" t="s">
        <v>11772</v>
      </c>
      <c r="J1226" s="24" t="s">
        <v>8637</v>
      </c>
      <c r="K1226" s="175" t="s">
        <v>11771</v>
      </c>
      <c r="L1226" s="197" t="s">
        <v>11762</v>
      </c>
      <c r="M1226" s="198">
        <f t="shared" si="105"/>
        <v>38899</v>
      </c>
      <c r="N1226" s="198">
        <f t="shared" si="104"/>
        <v>38990</v>
      </c>
      <c r="Q1226" s="182" t="s">
        <v>1005</v>
      </c>
      <c r="T1226" s="6" t="s">
        <v>11304</v>
      </c>
      <c r="U1226">
        <v>329.4</v>
      </c>
      <c r="V1226" s="182" t="s">
        <v>8426</v>
      </c>
      <c r="X1226" t="s">
        <v>11235</v>
      </c>
      <c r="Y1226" t="s">
        <v>11283</v>
      </c>
    </row>
    <row r="1227" spans="1:25" x14ac:dyDescent="0.25">
      <c r="A1227" s="175" t="s">
        <v>11571</v>
      </c>
      <c r="B1227" t="s">
        <v>11711</v>
      </c>
      <c r="C1227" s="179" t="str">
        <f t="shared" si="103"/>
        <v>CM:WQXTEST27576:M200610</v>
      </c>
      <c r="D1227" s="178" t="s">
        <v>11775</v>
      </c>
      <c r="E1227" s="178" t="s">
        <v>11774</v>
      </c>
      <c r="F1227" s="278" t="s">
        <v>11660</v>
      </c>
      <c r="G1227" s="196">
        <f t="shared" si="101"/>
        <v>38718</v>
      </c>
      <c r="H1227" s="196">
        <f t="shared" si="102"/>
        <v>39082</v>
      </c>
      <c r="I1227" s="175" t="s">
        <v>11772</v>
      </c>
      <c r="J1227" s="24" t="s">
        <v>8637</v>
      </c>
      <c r="K1227" s="175" t="s">
        <v>11771</v>
      </c>
      <c r="L1227" s="197" t="s">
        <v>11762</v>
      </c>
      <c r="M1227" s="198">
        <f t="shared" si="105"/>
        <v>38930</v>
      </c>
      <c r="N1227" s="198">
        <f t="shared" si="104"/>
        <v>39021</v>
      </c>
      <c r="Q1227" s="181" t="s">
        <v>2674</v>
      </c>
      <c r="T1227" s="6" t="s">
        <v>11304</v>
      </c>
      <c r="U1227">
        <v>6413</v>
      </c>
      <c r="V1227" s="6" t="s">
        <v>9144</v>
      </c>
      <c r="X1227" t="s">
        <v>11235</v>
      </c>
      <c r="Y1227" t="s">
        <v>11283</v>
      </c>
    </row>
    <row r="1228" spans="1:25" x14ac:dyDescent="0.25">
      <c r="A1228" s="175" t="s">
        <v>11571</v>
      </c>
      <c r="B1228" t="s">
        <v>11711</v>
      </c>
      <c r="C1228" s="179" t="str">
        <f t="shared" si="103"/>
        <v>CM:WQXTEST27576:M200610</v>
      </c>
      <c r="D1228" s="178" t="s">
        <v>11775</v>
      </c>
      <c r="E1228" s="178" t="s">
        <v>11774</v>
      </c>
      <c r="F1228" s="278" t="s">
        <v>11660</v>
      </c>
      <c r="G1228" s="196">
        <f t="shared" si="101"/>
        <v>38718</v>
      </c>
      <c r="H1228" s="196">
        <f t="shared" si="102"/>
        <v>39082</v>
      </c>
      <c r="I1228" s="175" t="s">
        <v>11772</v>
      </c>
      <c r="J1228" s="24" t="s">
        <v>8637</v>
      </c>
      <c r="K1228" s="175" t="s">
        <v>11771</v>
      </c>
      <c r="L1228" s="197" t="s">
        <v>11762</v>
      </c>
      <c r="M1228" s="198">
        <f t="shared" si="105"/>
        <v>38930</v>
      </c>
      <c r="N1228" s="198">
        <f t="shared" si="104"/>
        <v>39021</v>
      </c>
      <c r="Q1228" t="s">
        <v>10005</v>
      </c>
      <c r="T1228" s="6" t="s">
        <v>11304</v>
      </c>
      <c r="U1228">
        <v>15.49</v>
      </c>
      <c r="V1228" s="175" t="s">
        <v>11576</v>
      </c>
      <c r="X1228" t="s">
        <v>11235</v>
      </c>
      <c r="Y1228" t="s">
        <v>11283</v>
      </c>
    </row>
    <row r="1229" spans="1:25" x14ac:dyDescent="0.25">
      <c r="A1229" s="175" t="s">
        <v>11571</v>
      </c>
      <c r="B1229" t="s">
        <v>11711</v>
      </c>
      <c r="C1229" s="179" t="str">
        <f t="shared" si="103"/>
        <v>CM:WQXTEST27576:M200610</v>
      </c>
      <c r="D1229" s="178" t="s">
        <v>11775</v>
      </c>
      <c r="E1229" s="178" t="s">
        <v>11774</v>
      </c>
      <c r="F1229" s="278" t="s">
        <v>11660</v>
      </c>
      <c r="G1229" s="196">
        <f t="shared" si="101"/>
        <v>38718</v>
      </c>
      <c r="H1229" s="196">
        <f t="shared" si="102"/>
        <v>39082</v>
      </c>
      <c r="I1229" s="175" t="s">
        <v>11772</v>
      </c>
      <c r="J1229" s="24" t="s">
        <v>8637</v>
      </c>
      <c r="K1229" s="175" t="s">
        <v>11771</v>
      </c>
      <c r="L1229" s="197" t="s">
        <v>11762</v>
      </c>
      <c r="M1229" s="198">
        <f t="shared" si="105"/>
        <v>38930</v>
      </c>
      <c r="N1229" s="198">
        <f t="shared" si="104"/>
        <v>39021</v>
      </c>
      <c r="Q1229" s="182" t="s">
        <v>1005</v>
      </c>
      <c r="T1229" s="6" t="s">
        <v>11304</v>
      </c>
      <c r="U1229">
        <v>326.89999999999998</v>
      </c>
      <c r="V1229" s="182" t="s">
        <v>8426</v>
      </c>
      <c r="X1229" t="s">
        <v>11235</v>
      </c>
      <c r="Y1229" t="s">
        <v>11283</v>
      </c>
    </row>
    <row r="1230" spans="1:25" x14ac:dyDescent="0.25">
      <c r="A1230" s="175" t="s">
        <v>11571</v>
      </c>
      <c r="B1230" t="s">
        <v>11711</v>
      </c>
      <c r="C1230" s="179" t="str">
        <f t="shared" si="103"/>
        <v>CM:WQXTEST27576:M200611</v>
      </c>
      <c r="D1230" s="178" t="s">
        <v>11775</v>
      </c>
      <c r="E1230" s="178" t="s">
        <v>11774</v>
      </c>
      <c r="F1230" s="278" t="s">
        <v>11661</v>
      </c>
      <c r="G1230" s="196">
        <f t="shared" si="101"/>
        <v>38718</v>
      </c>
      <c r="H1230" s="196">
        <f t="shared" si="102"/>
        <v>39082</v>
      </c>
      <c r="I1230" s="175" t="s">
        <v>11772</v>
      </c>
      <c r="J1230" s="24" t="s">
        <v>8637</v>
      </c>
      <c r="K1230" s="175" t="s">
        <v>11771</v>
      </c>
      <c r="L1230" s="197" t="s">
        <v>11762</v>
      </c>
      <c r="M1230" s="198">
        <f t="shared" si="105"/>
        <v>38961</v>
      </c>
      <c r="N1230" s="198">
        <f t="shared" si="104"/>
        <v>39051</v>
      </c>
      <c r="Q1230" s="181" t="s">
        <v>2674</v>
      </c>
      <c r="T1230" s="6" t="s">
        <v>11304</v>
      </c>
      <c r="U1230">
        <v>19930</v>
      </c>
      <c r="V1230" s="6" t="s">
        <v>9144</v>
      </c>
      <c r="X1230" t="s">
        <v>11235</v>
      </c>
      <c r="Y1230" t="s">
        <v>11283</v>
      </c>
    </row>
    <row r="1231" spans="1:25" x14ac:dyDescent="0.25">
      <c r="A1231" s="175" t="s">
        <v>11571</v>
      </c>
      <c r="B1231" t="s">
        <v>11711</v>
      </c>
      <c r="C1231" s="179" t="str">
        <f t="shared" si="103"/>
        <v>CM:WQXTEST27576:M200611</v>
      </c>
      <c r="D1231" s="178" t="s">
        <v>11775</v>
      </c>
      <c r="E1231" s="178" t="s">
        <v>11774</v>
      </c>
      <c r="F1231" s="278" t="s">
        <v>11661</v>
      </c>
      <c r="G1231" s="196">
        <f t="shared" si="101"/>
        <v>38718</v>
      </c>
      <c r="H1231" s="196">
        <f t="shared" si="102"/>
        <v>39082</v>
      </c>
      <c r="I1231" s="175" t="s">
        <v>11772</v>
      </c>
      <c r="J1231" s="24" t="s">
        <v>8637</v>
      </c>
      <c r="K1231" s="175" t="s">
        <v>11771</v>
      </c>
      <c r="L1231" s="197" t="s">
        <v>11762</v>
      </c>
      <c r="M1231" s="198">
        <f t="shared" si="105"/>
        <v>38961</v>
      </c>
      <c r="N1231" s="198">
        <f t="shared" si="104"/>
        <v>39051</v>
      </c>
      <c r="Q1231" t="s">
        <v>10005</v>
      </c>
      <c r="T1231" s="6" t="s">
        <v>11304</v>
      </c>
      <c r="U1231">
        <v>10.4</v>
      </c>
      <c r="V1231" s="175" t="s">
        <v>11576</v>
      </c>
      <c r="X1231" t="s">
        <v>11235</v>
      </c>
      <c r="Y1231" t="s">
        <v>11283</v>
      </c>
    </row>
    <row r="1232" spans="1:25" x14ac:dyDescent="0.25">
      <c r="A1232" s="175" t="s">
        <v>11571</v>
      </c>
      <c r="B1232" t="s">
        <v>11711</v>
      </c>
      <c r="C1232" s="179" t="str">
        <f t="shared" si="103"/>
        <v>CM:WQXTEST27576:M200611</v>
      </c>
      <c r="D1232" s="178" t="s">
        <v>11775</v>
      </c>
      <c r="E1232" s="178" t="s">
        <v>11774</v>
      </c>
      <c r="F1232" s="278" t="s">
        <v>11661</v>
      </c>
      <c r="G1232" s="196">
        <f t="shared" si="101"/>
        <v>38718</v>
      </c>
      <c r="H1232" s="196">
        <f t="shared" si="102"/>
        <v>39082</v>
      </c>
      <c r="I1232" s="175" t="s">
        <v>11772</v>
      </c>
      <c r="J1232" s="24" t="s">
        <v>8637</v>
      </c>
      <c r="K1232" s="175" t="s">
        <v>11771</v>
      </c>
      <c r="L1232" s="197" t="s">
        <v>11762</v>
      </c>
      <c r="M1232" s="198">
        <f t="shared" si="105"/>
        <v>38961</v>
      </c>
      <c r="N1232" s="198">
        <f t="shared" si="104"/>
        <v>39051</v>
      </c>
      <c r="Q1232" s="182" t="s">
        <v>1005</v>
      </c>
      <c r="T1232" s="6" t="s">
        <v>11304</v>
      </c>
      <c r="U1232">
        <v>256.60000000000002</v>
      </c>
      <c r="V1232" s="182" t="s">
        <v>8426</v>
      </c>
      <c r="X1232" t="s">
        <v>11235</v>
      </c>
      <c r="Y1232" t="s">
        <v>11283</v>
      </c>
    </row>
    <row r="1233" spans="1:25" x14ac:dyDescent="0.25">
      <c r="A1233" s="175" t="s">
        <v>11571</v>
      </c>
      <c r="B1233" t="s">
        <v>11711</v>
      </c>
      <c r="C1233" s="179" t="str">
        <f t="shared" si="103"/>
        <v>CM:WQXTEST27576:M200612</v>
      </c>
      <c r="D1233" s="178" t="s">
        <v>11775</v>
      </c>
      <c r="E1233" s="178" t="s">
        <v>11774</v>
      </c>
      <c r="F1233" s="278" t="s">
        <v>11662</v>
      </c>
      <c r="G1233" s="196">
        <f t="shared" si="101"/>
        <v>38718</v>
      </c>
      <c r="H1233" s="196">
        <f t="shared" si="102"/>
        <v>39082</v>
      </c>
      <c r="I1233" s="175" t="s">
        <v>11772</v>
      </c>
      <c r="J1233" s="24" t="s">
        <v>8637</v>
      </c>
      <c r="K1233" s="175" t="s">
        <v>11771</v>
      </c>
      <c r="L1233" s="197" t="s">
        <v>11762</v>
      </c>
      <c r="M1233" s="198">
        <f t="shared" si="105"/>
        <v>38991</v>
      </c>
      <c r="N1233" s="198">
        <f t="shared" si="104"/>
        <v>39082</v>
      </c>
      <c r="Q1233" s="181" t="s">
        <v>2674</v>
      </c>
      <c r="T1233" s="6" t="s">
        <v>11304</v>
      </c>
      <c r="U1233">
        <v>8343</v>
      </c>
      <c r="V1233" s="6" t="s">
        <v>9144</v>
      </c>
      <c r="X1233" t="s">
        <v>11235</v>
      </c>
      <c r="Y1233" t="s">
        <v>11283</v>
      </c>
    </row>
    <row r="1234" spans="1:25" x14ac:dyDescent="0.25">
      <c r="A1234" s="175" t="s">
        <v>11571</v>
      </c>
      <c r="B1234" t="s">
        <v>11711</v>
      </c>
      <c r="C1234" s="179" t="str">
        <f t="shared" si="103"/>
        <v>CM:WQXTEST27576:M200612</v>
      </c>
      <c r="D1234" s="178" t="s">
        <v>11775</v>
      </c>
      <c r="E1234" s="178" t="s">
        <v>11774</v>
      </c>
      <c r="F1234" s="278" t="s">
        <v>11662</v>
      </c>
      <c r="G1234" s="196">
        <f t="shared" ref="G1234:G1297" si="106">DATE(LEFT(F1234,4),1,1)</f>
        <v>38718</v>
      </c>
      <c r="H1234" s="196">
        <f t="shared" ref="H1234:H1297" si="107">DATE(LEFT(F1234,4),12+1,0)</f>
        <v>39082</v>
      </c>
      <c r="I1234" s="175" t="s">
        <v>11772</v>
      </c>
      <c r="J1234" s="24" t="s">
        <v>8637</v>
      </c>
      <c r="K1234" s="175" t="s">
        <v>11771</v>
      </c>
      <c r="L1234" s="197" t="s">
        <v>11762</v>
      </c>
      <c r="M1234" s="198">
        <f t="shared" si="105"/>
        <v>38991</v>
      </c>
      <c r="N1234" s="198">
        <f t="shared" si="104"/>
        <v>39082</v>
      </c>
      <c r="Q1234" t="s">
        <v>10005</v>
      </c>
      <c r="T1234" s="6" t="s">
        <v>11304</v>
      </c>
      <c r="U1234">
        <v>6.62</v>
      </c>
      <c r="V1234" s="175" t="s">
        <v>11576</v>
      </c>
      <c r="X1234" t="s">
        <v>11235</v>
      </c>
      <c r="Y1234" t="s">
        <v>11283</v>
      </c>
    </row>
    <row r="1235" spans="1:25" x14ac:dyDescent="0.25">
      <c r="A1235" s="175" t="s">
        <v>11571</v>
      </c>
      <c r="B1235" t="s">
        <v>11711</v>
      </c>
      <c r="C1235" s="179" t="str">
        <f t="shared" si="103"/>
        <v>CM:WQXTEST27576:M200612</v>
      </c>
      <c r="D1235" s="178" t="s">
        <v>11775</v>
      </c>
      <c r="E1235" s="178" t="s">
        <v>11774</v>
      </c>
      <c r="F1235" s="278" t="s">
        <v>11662</v>
      </c>
      <c r="G1235" s="196">
        <f t="shared" si="106"/>
        <v>38718</v>
      </c>
      <c r="H1235" s="196">
        <f t="shared" si="107"/>
        <v>39082</v>
      </c>
      <c r="I1235" s="175" t="s">
        <v>11772</v>
      </c>
      <c r="J1235" s="24" t="s">
        <v>8637</v>
      </c>
      <c r="K1235" s="175" t="s">
        <v>11771</v>
      </c>
      <c r="L1235" s="197" t="s">
        <v>11762</v>
      </c>
      <c r="M1235" s="198">
        <f t="shared" si="105"/>
        <v>38991</v>
      </c>
      <c r="N1235" s="198">
        <f t="shared" si="104"/>
        <v>39082</v>
      </c>
      <c r="Q1235" s="182" t="s">
        <v>1005</v>
      </c>
      <c r="T1235" s="6" t="s">
        <v>11304</v>
      </c>
      <c r="U1235">
        <v>318</v>
      </c>
      <c r="V1235" s="182" t="s">
        <v>8426</v>
      </c>
      <c r="X1235" t="s">
        <v>11235</v>
      </c>
      <c r="Y1235" t="s">
        <v>11283</v>
      </c>
    </row>
    <row r="1236" spans="1:25" x14ac:dyDescent="0.25">
      <c r="A1236" s="175" t="s">
        <v>11571</v>
      </c>
      <c r="B1236" t="s">
        <v>11711</v>
      </c>
      <c r="C1236" s="179" t="str">
        <f t="shared" si="103"/>
        <v>CM:WQXTEST27576:M200601</v>
      </c>
      <c r="D1236" s="178" t="s">
        <v>11775</v>
      </c>
      <c r="E1236" s="178" t="s">
        <v>11774</v>
      </c>
      <c r="F1236" s="278" t="s">
        <v>11651</v>
      </c>
      <c r="G1236" s="196">
        <f t="shared" si="106"/>
        <v>38718</v>
      </c>
      <c r="H1236" s="196">
        <f t="shared" si="107"/>
        <v>39082</v>
      </c>
      <c r="I1236" s="175" t="s">
        <v>11772</v>
      </c>
      <c r="J1236" s="24" t="s">
        <v>8637</v>
      </c>
      <c r="K1236" s="175" t="s">
        <v>11771</v>
      </c>
      <c r="L1236" s="215" t="s">
        <v>11776</v>
      </c>
      <c r="M1236" s="216">
        <f>DATE(LEFT(F1236,4),RIGHT(F1236,2)-0,1)</f>
        <v>38718</v>
      </c>
      <c r="N1236" s="216">
        <f t="shared" si="104"/>
        <v>38748</v>
      </c>
      <c r="Q1236" s="181" t="s">
        <v>2674</v>
      </c>
      <c r="T1236" s="6" t="s">
        <v>11304</v>
      </c>
      <c r="U1236">
        <v>19780</v>
      </c>
      <c r="V1236" s="6" t="s">
        <v>9144</v>
      </c>
      <c r="X1236" t="s">
        <v>11235</v>
      </c>
      <c r="Y1236" t="s">
        <v>11283</v>
      </c>
    </row>
    <row r="1237" spans="1:25" x14ac:dyDescent="0.25">
      <c r="A1237" s="175" t="s">
        <v>11571</v>
      </c>
      <c r="B1237" t="s">
        <v>11711</v>
      </c>
      <c r="C1237" s="179" t="str">
        <f t="shared" si="103"/>
        <v>CM:WQXTEST27576:M200601</v>
      </c>
      <c r="D1237" s="178" t="s">
        <v>11775</v>
      </c>
      <c r="E1237" s="178" t="s">
        <v>11774</v>
      </c>
      <c r="F1237" s="278" t="s">
        <v>11651</v>
      </c>
      <c r="G1237" s="196">
        <f t="shared" si="106"/>
        <v>38718</v>
      </c>
      <c r="H1237" s="196">
        <f t="shared" si="107"/>
        <v>39082</v>
      </c>
      <c r="I1237" s="175" t="s">
        <v>11772</v>
      </c>
      <c r="J1237" s="24" t="s">
        <v>8637</v>
      </c>
      <c r="K1237" s="175" t="s">
        <v>11771</v>
      </c>
      <c r="L1237" s="215" t="s">
        <v>11776</v>
      </c>
      <c r="M1237" s="216">
        <f>DATE(LEFT(F1237,4),RIGHT(F1237,2)-0,1)</f>
        <v>38718</v>
      </c>
      <c r="N1237" s="216">
        <f t="shared" si="104"/>
        <v>38748</v>
      </c>
      <c r="Q1237" t="s">
        <v>10005</v>
      </c>
      <c r="T1237" s="6" t="s">
        <v>11304</v>
      </c>
      <c r="U1237">
        <v>5.08</v>
      </c>
      <c r="V1237" s="175" t="s">
        <v>11576</v>
      </c>
      <c r="X1237" t="s">
        <v>11235</v>
      </c>
      <c r="Y1237" t="s">
        <v>11283</v>
      </c>
    </row>
    <row r="1238" spans="1:25" x14ac:dyDescent="0.25">
      <c r="A1238" s="175" t="s">
        <v>11571</v>
      </c>
      <c r="B1238" t="s">
        <v>11711</v>
      </c>
      <c r="C1238" s="179" t="str">
        <f t="shared" si="103"/>
        <v>CM:WQXTEST27576:M200601</v>
      </c>
      <c r="D1238" s="178" t="s">
        <v>11775</v>
      </c>
      <c r="E1238" s="178" t="s">
        <v>11774</v>
      </c>
      <c r="F1238" s="278" t="s">
        <v>11651</v>
      </c>
      <c r="G1238" s="196">
        <f t="shared" si="106"/>
        <v>38718</v>
      </c>
      <c r="H1238" s="196">
        <f t="shared" si="107"/>
        <v>39082</v>
      </c>
      <c r="I1238" s="175" t="s">
        <v>11772</v>
      </c>
      <c r="J1238" s="24" t="s">
        <v>8637</v>
      </c>
      <c r="K1238" s="175" t="s">
        <v>11771</v>
      </c>
      <c r="L1238" s="215" t="s">
        <v>11776</v>
      </c>
      <c r="M1238" s="216">
        <f>DATE(LEFT(F1238,4),RIGHT(F1238,2)-0,1)</f>
        <v>38718</v>
      </c>
      <c r="N1238" s="216">
        <f t="shared" si="104"/>
        <v>38748</v>
      </c>
      <c r="Q1238" s="182" t="s">
        <v>1005</v>
      </c>
      <c r="T1238" s="6" t="s">
        <v>11304</v>
      </c>
      <c r="U1238">
        <v>249</v>
      </c>
      <c r="V1238" s="182" t="s">
        <v>8426</v>
      </c>
      <c r="X1238" t="s">
        <v>11235</v>
      </c>
      <c r="Y1238" t="s">
        <v>11283</v>
      </c>
    </row>
    <row r="1239" spans="1:25" x14ac:dyDescent="0.25">
      <c r="A1239" s="175" t="s">
        <v>11571</v>
      </c>
      <c r="B1239" t="s">
        <v>11711</v>
      </c>
      <c r="C1239" s="179" t="str">
        <f t="shared" si="103"/>
        <v>CM:WQXTEST27576:M200602</v>
      </c>
      <c r="D1239" s="178" t="s">
        <v>11775</v>
      </c>
      <c r="E1239" s="178" t="s">
        <v>11774</v>
      </c>
      <c r="F1239" s="278" t="s">
        <v>11652</v>
      </c>
      <c r="G1239" s="196">
        <f t="shared" si="106"/>
        <v>38718</v>
      </c>
      <c r="H1239" s="196">
        <f t="shared" si="107"/>
        <v>39082</v>
      </c>
      <c r="I1239" s="175" t="s">
        <v>11772</v>
      </c>
      <c r="J1239" s="24" t="s">
        <v>8637</v>
      </c>
      <c r="K1239" s="175" t="s">
        <v>11771</v>
      </c>
      <c r="L1239" s="215" t="s">
        <v>11776</v>
      </c>
      <c r="M1239" s="216">
        <f>DATE(LEFT(F1239,4),RIGHT(F1239,2)-1,1)</f>
        <v>38718</v>
      </c>
      <c r="N1239" s="216">
        <f t="shared" si="104"/>
        <v>38776</v>
      </c>
      <c r="Q1239" s="181" t="s">
        <v>2674</v>
      </c>
      <c r="T1239" s="6" t="s">
        <v>11304</v>
      </c>
      <c r="U1239">
        <v>14780</v>
      </c>
      <c r="V1239" s="6" t="s">
        <v>9144</v>
      </c>
      <c r="X1239" t="s">
        <v>11235</v>
      </c>
      <c r="Y1239" t="s">
        <v>11283</v>
      </c>
    </row>
    <row r="1240" spans="1:25" x14ac:dyDescent="0.25">
      <c r="A1240" s="175" t="s">
        <v>11571</v>
      </c>
      <c r="B1240" t="s">
        <v>11711</v>
      </c>
      <c r="C1240" s="179" t="str">
        <f t="shared" si="103"/>
        <v>CM:WQXTEST27576:M200602</v>
      </c>
      <c r="D1240" s="178" t="s">
        <v>11775</v>
      </c>
      <c r="E1240" s="178" t="s">
        <v>11774</v>
      </c>
      <c r="F1240" s="278" t="s">
        <v>11652</v>
      </c>
      <c r="G1240" s="196">
        <f t="shared" si="106"/>
        <v>38718</v>
      </c>
      <c r="H1240" s="196">
        <f t="shared" si="107"/>
        <v>39082</v>
      </c>
      <c r="I1240" s="175" t="s">
        <v>11772</v>
      </c>
      <c r="J1240" s="24" t="s">
        <v>8637</v>
      </c>
      <c r="K1240" s="175" t="s">
        <v>11771</v>
      </c>
      <c r="L1240" s="215" t="s">
        <v>11776</v>
      </c>
      <c r="M1240" s="216">
        <f>DATE(LEFT(F1240,4),RIGHT(F1240,2)-1,1)</f>
        <v>38718</v>
      </c>
      <c r="N1240" s="216">
        <f t="shared" si="104"/>
        <v>38776</v>
      </c>
      <c r="Q1240" t="s">
        <v>10005</v>
      </c>
      <c r="T1240" s="6" t="s">
        <v>11304</v>
      </c>
      <c r="U1240">
        <v>4.8899999999999997</v>
      </c>
      <c r="V1240" s="175" t="s">
        <v>11576</v>
      </c>
      <c r="X1240" t="s">
        <v>11235</v>
      </c>
      <c r="Y1240" t="s">
        <v>11283</v>
      </c>
    </row>
    <row r="1241" spans="1:25" x14ac:dyDescent="0.25">
      <c r="A1241" s="175" t="s">
        <v>11571</v>
      </c>
      <c r="B1241" t="s">
        <v>11711</v>
      </c>
      <c r="C1241" s="179" t="str">
        <f t="shared" si="103"/>
        <v>CM:WQXTEST27576:M200602</v>
      </c>
      <c r="D1241" s="178" t="s">
        <v>11775</v>
      </c>
      <c r="E1241" s="178" t="s">
        <v>11774</v>
      </c>
      <c r="F1241" s="278" t="s">
        <v>11652</v>
      </c>
      <c r="G1241" s="196">
        <f t="shared" si="106"/>
        <v>38718</v>
      </c>
      <c r="H1241" s="196">
        <f t="shared" si="107"/>
        <v>39082</v>
      </c>
      <c r="I1241" s="175" t="s">
        <v>11772</v>
      </c>
      <c r="J1241" s="24" t="s">
        <v>8637</v>
      </c>
      <c r="K1241" s="175" t="s">
        <v>11771</v>
      </c>
      <c r="L1241" s="215" t="s">
        <v>11776</v>
      </c>
      <c r="M1241" s="216">
        <f>DATE(LEFT(F1241,4),RIGHT(F1241,2)-1,1)</f>
        <v>38718</v>
      </c>
      <c r="N1241" s="216">
        <f t="shared" si="104"/>
        <v>38776</v>
      </c>
      <c r="Q1241" s="182" t="s">
        <v>1005</v>
      </c>
      <c r="T1241" s="6" t="s">
        <v>11304</v>
      </c>
      <c r="U1241">
        <v>293.39999999999998</v>
      </c>
      <c r="V1241" s="182" t="s">
        <v>8426</v>
      </c>
      <c r="X1241" t="s">
        <v>11235</v>
      </c>
      <c r="Y1241" t="s">
        <v>11283</v>
      </c>
    </row>
    <row r="1242" spans="1:25" x14ac:dyDescent="0.25">
      <c r="A1242" s="175" t="s">
        <v>11571</v>
      </c>
      <c r="B1242" t="s">
        <v>11711</v>
      </c>
      <c r="C1242" s="179" t="str">
        <f t="shared" si="103"/>
        <v>CM:WQXTEST27576:M200603</v>
      </c>
      <c r="D1242" s="178" t="s">
        <v>11775</v>
      </c>
      <c r="E1242" s="178" t="s">
        <v>11774</v>
      </c>
      <c r="F1242" s="278" t="s">
        <v>11653</v>
      </c>
      <c r="G1242" s="196">
        <f t="shared" si="106"/>
        <v>38718</v>
      </c>
      <c r="H1242" s="196">
        <f t="shared" si="107"/>
        <v>39082</v>
      </c>
      <c r="I1242" s="175" t="s">
        <v>11772</v>
      </c>
      <c r="J1242" s="24" t="s">
        <v>8637</v>
      </c>
      <c r="K1242" s="175" t="s">
        <v>11771</v>
      </c>
      <c r="L1242" s="215" t="s">
        <v>11776</v>
      </c>
      <c r="M1242" s="216">
        <f>DATE(LEFT(F1242,4),RIGHT(F1242,2)-2,1)</f>
        <v>38718</v>
      </c>
      <c r="N1242" s="216">
        <f>DATE(LEFT(F1242,4),RIGHT(F1242,2),20)</f>
        <v>38796</v>
      </c>
      <c r="Q1242" s="181" t="s">
        <v>2674</v>
      </c>
      <c r="T1242" s="6" t="s">
        <v>11304</v>
      </c>
      <c r="U1242">
        <v>5291</v>
      </c>
      <c r="V1242" s="6" t="s">
        <v>9144</v>
      </c>
      <c r="X1242" t="s">
        <v>11235</v>
      </c>
      <c r="Y1242" t="s">
        <v>11283</v>
      </c>
    </row>
    <row r="1243" spans="1:25" x14ac:dyDescent="0.25">
      <c r="A1243" s="175" t="s">
        <v>11571</v>
      </c>
      <c r="B1243" t="s">
        <v>11711</v>
      </c>
      <c r="C1243" s="179" t="str">
        <f t="shared" si="103"/>
        <v>CM:WQXTEST27576:M200603</v>
      </c>
      <c r="D1243" s="178" t="s">
        <v>11775</v>
      </c>
      <c r="E1243" s="178" t="s">
        <v>11774</v>
      </c>
      <c r="F1243" s="278" t="s">
        <v>11653</v>
      </c>
      <c r="G1243" s="196">
        <f t="shared" si="106"/>
        <v>38718</v>
      </c>
      <c r="H1243" s="196">
        <f t="shared" si="107"/>
        <v>39082</v>
      </c>
      <c r="I1243" s="175" t="s">
        <v>11772</v>
      </c>
      <c r="J1243" s="24" t="s">
        <v>8637</v>
      </c>
      <c r="K1243" s="175" t="s">
        <v>11771</v>
      </c>
      <c r="L1243" s="215" t="s">
        <v>11776</v>
      </c>
      <c r="M1243" s="216">
        <f>DATE(LEFT(F1243,4),RIGHT(F1243,2)-2,1)</f>
        <v>38718</v>
      </c>
      <c r="N1243" s="216">
        <f>DATE(LEFT(F1243,4),RIGHT(F1243,2),20)</f>
        <v>38796</v>
      </c>
      <c r="Q1243" t="s">
        <v>10005</v>
      </c>
      <c r="T1243" s="6" t="s">
        <v>11304</v>
      </c>
      <c r="U1243">
        <v>9.42</v>
      </c>
      <c r="V1243" s="175" t="s">
        <v>11576</v>
      </c>
      <c r="X1243" t="s">
        <v>11235</v>
      </c>
      <c r="Y1243" t="s">
        <v>11283</v>
      </c>
    </row>
    <row r="1244" spans="1:25" x14ac:dyDescent="0.25">
      <c r="A1244" s="175" t="s">
        <v>11571</v>
      </c>
      <c r="B1244" t="s">
        <v>11711</v>
      </c>
      <c r="C1244" s="179" t="str">
        <f t="shared" si="103"/>
        <v>CM:WQXTEST27576:M200603</v>
      </c>
      <c r="D1244" s="178" t="s">
        <v>11775</v>
      </c>
      <c r="E1244" s="178" t="s">
        <v>11774</v>
      </c>
      <c r="F1244" s="278" t="s">
        <v>11653</v>
      </c>
      <c r="G1244" s="196">
        <f t="shared" si="106"/>
        <v>38718</v>
      </c>
      <c r="H1244" s="196">
        <f t="shared" si="107"/>
        <v>39082</v>
      </c>
      <c r="I1244" s="175" t="s">
        <v>11772</v>
      </c>
      <c r="J1244" s="24" t="s">
        <v>8637</v>
      </c>
      <c r="K1244" s="175" t="s">
        <v>11771</v>
      </c>
      <c r="L1244" s="215" t="s">
        <v>11776</v>
      </c>
      <c r="M1244" s="216">
        <f>DATE(LEFT(F1244,4),RIGHT(F1244,2)-2,1)</f>
        <v>38718</v>
      </c>
      <c r="N1244" s="216">
        <f>DATE(LEFT(F1244,4),RIGHT(F1244,2),20)</f>
        <v>38796</v>
      </c>
      <c r="Q1244" s="182" t="s">
        <v>1005</v>
      </c>
      <c r="T1244" s="6" t="s">
        <v>11304</v>
      </c>
      <c r="U1244">
        <v>333.8</v>
      </c>
      <c r="V1244" s="182" t="s">
        <v>8426</v>
      </c>
      <c r="X1244" t="s">
        <v>11235</v>
      </c>
      <c r="Y1244" t="s">
        <v>11283</v>
      </c>
    </row>
    <row r="1245" spans="1:25" x14ac:dyDescent="0.25">
      <c r="A1245" s="175" t="s">
        <v>11571</v>
      </c>
      <c r="B1245" t="s">
        <v>11711</v>
      </c>
      <c r="C1245" s="179" t="str">
        <f t="shared" si="103"/>
        <v>CM:WQXTEST27576:M200604</v>
      </c>
      <c r="D1245" s="178" t="s">
        <v>11775</v>
      </c>
      <c r="E1245" s="178" t="s">
        <v>11774</v>
      </c>
      <c r="F1245" s="278" t="s">
        <v>11654</v>
      </c>
      <c r="G1245" s="196">
        <f t="shared" si="106"/>
        <v>38718</v>
      </c>
      <c r="H1245" s="196">
        <f t="shared" si="107"/>
        <v>39082</v>
      </c>
      <c r="I1245" s="175" t="s">
        <v>11772</v>
      </c>
      <c r="J1245" s="24" t="s">
        <v>8637</v>
      </c>
      <c r="K1245" s="175" t="s">
        <v>11771</v>
      </c>
      <c r="L1245" s="217" t="s">
        <v>6133</v>
      </c>
      <c r="M1245" s="218">
        <f>DATE(LEFT(F1245,4),RIGHT(F1245,2)-1,21)</f>
        <v>38797</v>
      </c>
      <c r="N1245" s="218">
        <f t="shared" si="104"/>
        <v>38837</v>
      </c>
      <c r="Q1245" s="181" t="s">
        <v>2674</v>
      </c>
      <c r="T1245" s="6" t="s">
        <v>11304</v>
      </c>
      <c r="U1245">
        <v>10250</v>
      </c>
      <c r="V1245" s="6" t="s">
        <v>9144</v>
      </c>
      <c r="X1245" t="s">
        <v>11235</v>
      </c>
      <c r="Y1245" t="s">
        <v>11283</v>
      </c>
    </row>
    <row r="1246" spans="1:25" x14ac:dyDescent="0.25">
      <c r="A1246" s="175" t="s">
        <v>11571</v>
      </c>
      <c r="B1246" t="s">
        <v>11711</v>
      </c>
      <c r="C1246" s="179" t="str">
        <f t="shared" si="103"/>
        <v>CM:WQXTEST27576:M200604</v>
      </c>
      <c r="D1246" s="178" t="s">
        <v>11775</v>
      </c>
      <c r="E1246" s="178" t="s">
        <v>11774</v>
      </c>
      <c r="F1246" s="278" t="s">
        <v>11654</v>
      </c>
      <c r="G1246" s="196">
        <f t="shared" si="106"/>
        <v>38718</v>
      </c>
      <c r="H1246" s="196">
        <f t="shared" si="107"/>
        <v>39082</v>
      </c>
      <c r="I1246" s="175" t="s">
        <v>11772</v>
      </c>
      <c r="J1246" s="24" t="s">
        <v>8637</v>
      </c>
      <c r="K1246" s="175" t="s">
        <v>11771</v>
      </c>
      <c r="L1246" s="217" t="s">
        <v>6133</v>
      </c>
      <c r="M1246" s="218">
        <f>DATE(LEFT(F1246,4),RIGHT(F1246,2)-1,21)</f>
        <v>38797</v>
      </c>
      <c r="N1246" s="218">
        <f t="shared" si="104"/>
        <v>38837</v>
      </c>
      <c r="Q1246" t="s">
        <v>10005</v>
      </c>
      <c r="T1246" s="6" t="s">
        <v>11304</v>
      </c>
      <c r="U1246">
        <v>16.54</v>
      </c>
      <c r="V1246" s="175" t="s">
        <v>11576</v>
      </c>
      <c r="X1246" t="s">
        <v>11235</v>
      </c>
      <c r="Y1246" t="s">
        <v>11283</v>
      </c>
    </row>
    <row r="1247" spans="1:25" x14ac:dyDescent="0.25">
      <c r="A1247" s="175" t="s">
        <v>11571</v>
      </c>
      <c r="B1247" t="s">
        <v>11711</v>
      </c>
      <c r="C1247" s="179" t="str">
        <f t="shared" si="103"/>
        <v>CM:WQXTEST27576:M200604</v>
      </c>
      <c r="D1247" s="178" t="s">
        <v>11775</v>
      </c>
      <c r="E1247" s="178" t="s">
        <v>11774</v>
      </c>
      <c r="F1247" s="278" t="s">
        <v>11654</v>
      </c>
      <c r="G1247" s="196">
        <f t="shared" si="106"/>
        <v>38718</v>
      </c>
      <c r="H1247" s="196">
        <f t="shared" si="107"/>
        <v>39082</v>
      </c>
      <c r="I1247" s="175" t="s">
        <v>11772</v>
      </c>
      <c r="J1247" s="24" t="s">
        <v>8637</v>
      </c>
      <c r="K1247" s="175" t="s">
        <v>11771</v>
      </c>
      <c r="L1247" s="217" t="s">
        <v>6133</v>
      </c>
      <c r="M1247" s="218">
        <f>DATE(LEFT(F1247,4),RIGHT(F1247,2)-1,21)</f>
        <v>38797</v>
      </c>
      <c r="N1247" s="218">
        <f t="shared" si="104"/>
        <v>38837</v>
      </c>
      <c r="Q1247" s="182" t="s">
        <v>1005</v>
      </c>
      <c r="T1247" s="6" t="s">
        <v>11304</v>
      </c>
      <c r="U1247">
        <v>304.7</v>
      </c>
      <c r="V1247" s="182" t="s">
        <v>8426</v>
      </c>
      <c r="X1247" t="s">
        <v>11235</v>
      </c>
      <c r="Y1247" t="s">
        <v>11283</v>
      </c>
    </row>
    <row r="1248" spans="1:25" x14ac:dyDescent="0.25">
      <c r="A1248" s="175" t="s">
        <v>11571</v>
      </c>
      <c r="B1248" t="s">
        <v>11711</v>
      </c>
      <c r="C1248" s="179" t="str">
        <f t="shared" ref="C1248:C1311" si="108">"CM:"&amp;B1248&amp;":M"&amp;LEFT(F1248,4)&amp;RIGHT(F1248,2)</f>
        <v>CM:WQXTEST27576:M200605</v>
      </c>
      <c r="D1248" s="178" t="s">
        <v>11775</v>
      </c>
      <c r="E1248" s="178" t="s">
        <v>11774</v>
      </c>
      <c r="F1248" s="278" t="s">
        <v>11655</v>
      </c>
      <c r="G1248" s="196">
        <f t="shared" si="106"/>
        <v>38718</v>
      </c>
      <c r="H1248" s="196">
        <f t="shared" si="107"/>
        <v>39082</v>
      </c>
      <c r="I1248" s="175" t="s">
        <v>11772</v>
      </c>
      <c r="J1248" s="24" t="s">
        <v>8637</v>
      </c>
      <c r="K1248" s="175" t="s">
        <v>11771</v>
      </c>
      <c r="L1248" s="227" t="s">
        <v>6133</v>
      </c>
      <c r="M1248" s="228">
        <f>DATE(LEFT(F1248,4),RIGHT(F1248,2)-2,21)</f>
        <v>38797</v>
      </c>
      <c r="N1248" s="228">
        <f t="shared" si="104"/>
        <v>38868</v>
      </c>
      <c r="Q1248" s="181" t="s">
        <v>2674</v>
      </c>
      <c r="T1248" s="6" t="s">
        <v>11304</v>
      </c>
      <c r="U1248">
        <v>7475</v>
      </c>
      <c r="V1248" s="6" t="s">
        <v>9144</v>
      </c>
      <c r="X1248" t="s">
        <v>11235</v>
      </c>
      <c r="Y1248" t="s">
        <v>11283</v>
      </c>
    </row>
    <row r="1249" spans="1:25" x14ac:dyDescent="0.25">
      <c r="A1249" s="175" t="s">
        <v>11571</v>
      </c>
      <c r="B1249" t="s">
        <v>11711</v>
      </c>
      <c r="C1249" s="179" t="str">
        <f t="shared" si="108"/>
        <v>CM:WQXTEST27576:M200605</v>
      </c>
      <c r="D1249" s="178" t="s">
        <v>11775</v>
      </c>
      <c r="E1249" s="178" t="s">
        <v>11774</v>
      </c>
      <c r="F1249" s="278" t="s">
        <v>11655</v>
      </c>
      <c r="G1249" s="196">
        <f t="shared" si="106"/>
        <v>38718</v>
      </c>
      <c r="H1249" s="196">
        <f t="shared" si="107"/>
        <v>39082</v>
      </c>
      <c r="I1249" s="175" t="s">
        <v>11772</v>
      </c>
      <c r="J1249" s="24" t="s">
        <v>8637</v>
      </c>
      <c r="K1249" s="175" t="s">
        <v>11771</v>
      </c>
      <c r="L1249" s="227" t="s">
        <v>6133</v>
      </c>
      <c r="M1249" s="228">
        <f>DATE(LEFT(F1249,4),RIGHT(F1249,2)-2,21)</f>
        <v>38797</v>
      </c>
      <c r="N1249" s="228">
        <f t="shared" si="104"/>
        <v>38868</v>
      </c>
      <c r="Q1249" t="s">
        <v>10005</v>
      </c>
      <c r="T1249" s="6" t="s">
        <v>11304</v>
      </c>
      <c r="U1249">
        <v>20.05</v>
      </c>
      <c r="V1249" s="175" t="s">
        <v>11576</v>
      </c>
      <c r="X1249" t="s">
        <v>11235</v>
      </c>
      <c r="Y1249" t="s">
        <v>11283</v>
      </c>
    </row>
    <row r="1250" spans="1:25" x14ac:dyDescent="0.25">
      <c r="A1250" s="175" t="s">
        <v>11571</v>
      </c>
      <c r="B1250" t="s">
        <v>11711</v>
      </c>
      <c r="C1250" s="179" t="str">
        <f t="shared" si="108"/>
        <v>CM:WQXTEST27576:M200605</v>
      </c>
      <c r="D1250" s="178" t="s">
        <v>11775</v>
      </c>
      <c r="E1250" s="178" t="s">
        <v>11774</v>
      </c>
      <c r="F1250" s="278" t="s">
        <v>11655</v>
      </c>
      <c r="G1250" s="196">
        <f t="shared" si="106"/>
        <v>38718</v>
      </c>
      <c r="H1250" s="196">
        <f t="shared" si="107"/>
        <v>39082</v>
      </c>
      <c r="I1250" s="175" t="s">
        <v>11772</v>
      </c>
      <c r="J1250" s="24" t="s">
        <v>8637</v>
      </c>
      <c r="K1250" s="175" t="s">
        <v>11771</v>
      </c>
      <c r="L1250" s="227" t="s">
        <v>6133</v>
      </c>
      <c r="M1250" s="228">
        <f>DATE(LEFT(F1250,4),RIGHT(F1250,2)-2,21)</f>
        <v>38797</v>
      </c>
      <c r="N1250" s="228">
        <f t="shared" si="104"/>
        <v>38868</v>
      </c>
      <c r="Q1250" s="182" t="s">
        <v>1005</v>
      </c>
      <c r="T1250" s="6" t="s">
        <v>11304</v>
      </c>
      <c r="U1250">
        <v>256</v>
      </c>
      <c r="V1250" s="182" t="s">
        <v>8426</v>
      </c>
      <c r="X1250" t="s">
        <v>11235</v>
      </c>
      <c r="Y1250" t="s">
        <v>11283</v>
      </c>
    </row>
    <row r="1251" spans="1:25" x14ac:dyDescent="0.25">
      <c r="A1251" s="175" t="s">
        <v>11571</v>
      </c>
      <c r="B1251" t="s">
        <v>11711</v>
      </c>
      <c r="C1251" s="179" t="str">
        <f t="shared" si="108"/>
        <v>CM:WQXTEST27576:M200606</v>
      </c>
      <c r="D1251" s="178" t="s">
        <v>11775</v>
      </c>
      <c r="E1251" s="178" t="s">
        <v>11774</v>
      </c>
      <c r="F1251" s="278" t="s">
        <v>11656</v>
      </c>
      <c r="G1251" s="196">
        <f t="shared" si="106"/>
        <v>38718</v>
      </c>
      <c r="H1251" s="196">
        <f t="shared" si="107"/>
        <v>39082</v>
      </c>
      <c r="I1251" s="175" t="s">
        <v>11772</v>
      </c>
      <c r="J1251" s="24" t="s">
        <v>8637</v>
      </c>
      <c r="K1251" s="175" t="s">
        <v>11771</v>
      </c>
      <c r="L1251" s="227" t="s">
        <v>6133</v>
      </c>
      <c r="M1251" s="228">
        <f>DATE(LEFT(F1251,4),RIGHT(F1251,2)-3,21)</f>
        <v>38797</v>
      </c>
      <c r="N1251" s="228">
        <f t="shared" si="104"/>
        <v>38898</v>
      </c>
      <c r="Q1251" s="181" t="s">
        <v>2674</v>
      </c>
      <c r="T1251" s="6" t="s">
        <v>11304</v>
      </c>
      <c r="U1251">
        <v>10660</v>
      </c>
      <c r="V1251" s="6" t="s">
        <v>9144</v>
      </c>
      <c r="X1251" t="s">
        <v>11235</v>
      </c>
      <c r="Y1251" t="s">
        <v>11283</v>
      </c>
    </row>
    <row r="1252" spans="1:25" x14ac:dyDescent="0.25">
      <c r="A1252" s="175" t="s">
        <v>11571</v>
      </c>
      <c r="B1252" t="s">
        <v>11711</v>
      </c>
      <c r="C1252" s="179" t="str">
        <f t="shared" si="108"/>
        <v>CM:WQXTEST27576:M200606</v>
      </c>
      <c r="D1252" s="178" t="s">
        <v>11775</v>
      </c>
      <c r="E1252" s="178" t="s">
        <v>11774</v>
      </c>
      <c r="F1252" s="278" t="s">
        <v>11656</v>
      </c>
      <c r="G1252" s="196">
        <f t="shared" si="106"/>
        <v>38718</v>
      </c>
      <c r="H1252" s="196">
        <f t="shared" si="107"/>
        <v>39082</v>
      </c>
      <c r="I1252" s="175" t="s">
        <v>11772</v>
      </c>
      <c r="J1252" s="24" t="s">
        <v>8637</v>
      </c>
      <c r="K1252" s="175" t="s">
        <v>11771</v>
      </c>
      <c r="L1252" s="227" t="s">
        <v>6133</v>
      </c>
      <c r="M1252" s="228">
        <f>DATE(LEFT(F1252,4),RIGHT(F1252,2)-3,21)</f>
        <v>38797</v>
      </c>
      <c r="N1252" s="228">
        <f t="shared" si="104"/>
        <v>38898</v>
      </c>
      <c r="Q1252" t="s">
        <v>10005</v>
      </c>
      <c r="T1252" s="6" t="s">
        <v>11304</v>
      </c>
      <c r="U1252">
        <v>25.65</v>
      </c>
      <c r="V1252" s="175" t="s">
        <v>11576</v>
      </c>
      <c r="X1252" t="s">
        <v>11235</v>
      </c>
      <c r="Y1252" t="s">
        <v>11283</v>
      </c>
    </row>
    <row r="1253" spans="1:25" x14ac:dyDescent="0.25">
      <c r="A1253" s="175" t="s">
        <v>11571</v>
      </c>
      <c r="B1253" t="s">
        <v>11711</v>
      </c>
      <c r="C1253" s="179" t="str">
        <f t="shared" si="108"/>
        <v>CM:WQXTEST27576:M200606</v>
      </c>
      <c r="D1253" s="178" t="s">
        <v>11775</v>
      </c>
      <c r="E1253" s="178" t="s">
        <v>11774</v>
      </c>
      <c r="F1253" s="278" t="s">
        <v>11656</v>
      </c>
      <c r="G1253" s="196">
        <f t="shared" si="106"/>
        <v>38718</v>
      </c>
      <c r="H1253" s="196">
        <f t="shared" si="107"/>
        <v>39082</v>
      </c>
      <c r="I1253" s="175" t="s">
        <v>11772</v>
      </c>
      <c r="J1253" s="24" t="s">
        <v>8637</v>
      </c>
      <c r="K1253" s="175" t="s">
        <v>11771</v>
      </c>
      <c r="L1253" s="227" t="s">
        <v>6133</v>
      </c>
      <c r="M1253" s="228">
        <f>DATE(LEFT(F1253,4),RIGHT(F1253,2)-3,21)</f>
        <v>38797</v>
      </c>
      <c r="N1253" s="228">
        <f t="shared" si="104"/>
        <v>38898</v>
      </c>
      <c r="Q1253" s="182" t="s">
        <v>1005</v>
      </c>
      <c r="T1253" s="6" t="s">
        <v>11304</v>
      </c>
      <c r="U1253">
        <v>279.10000000000002</v>
      </c>
      <c r="V1253" s="182" t="s">
        <v>8426</v>
      </c>
      <c r="X1253" t="s">
        <v>11235</v>
      </c>
      <c r="Y1253" t="s">
        <v>11283</v>
      </c>
    </row>
    <row r="1254" spans="1:25" x14ac:dyDescent="0.25">
      <c r="A1254" s="175" t="s">
        <v>11571</v>
      </c>
      <c r="B1254" t="s">
        <v>11711</v>
      </c>
      <c r="C1254" s="179" t="str">
        <f t="shared" si="108"/>
        <v>CM:WQXTEST27576:M200607</v>
      </c>
      <c r="D1254" s="178" t="s">
        <v>11775</v>
      </c>
      <c r="E1254" s="178" t="s">
        <v>11774</v>
      </c>
      <c r="F1254" s="278" t="s">
        <v>11657</v>
      </c>
      <c r="G1254" s="196">
        <f t="shared" si="106"/>
        <v>38718</v>
      </c>
      <c r="H1254" s="196">
        <f t="shared" si="107"/>
        <v>39082</v>
      </c>
      <c r="I1254" s="175" t="s">
        <v>11772</v>
      </c>
      <c r="J1254" s="24" t="s">
        <v>8637</v>
      </c>
      <c r="K1254" s="175" t="s">
        <v>11771</v>
      </c>
      <c r="L1254" s="219" t="s">
        <v>11777</v>
      </c>
      <c r="M1254" s="220">
        <f>DATE(LEFT(F1254,4),RIGHT(F1254,2)-1,21)</f>
        <v>38889</v>
      </c>
      <c r="N1254" s="220">
        <f t="shared" si="104"/>
        <v>38929</v>
      </c>
      <c r="Q1254" s="181" t="s">
        <v>2674</v>
      </c>
      <c r="T1254" s="6" t="s">
        <v>11304</v>
      </c>
      <c r="U1254">
        <v>7363</v>
      </c>
      <c r="V1254" s="6" t="s">
        <v>9144</v>
      </c>
      <c r="X1254" t="s">
        <v>11235</v>
      </c>
      <c r="Y1254" t="s">
        <v>11283</v>
      </c>
    </row>
    <row r="1255" spans="1:25" x14ac:dyDescent="0.25">
      <c r="A1255" s="175" t="s">
        <v>11571</v>
      </c>
      <c r="B1255" t="s">
        <v>11711</v>
      </c>
      <c r="C1255" s="179" t="str">
        <f t="shared" si="108"/>
        <v>CM:WQXTEST27576:M200607</v>
      </c>
      <c r="D1255" s="178" t="s">
        <v>11775</v>
      </c>
      <c r="E1255" s="178" t="s">
        <v>11774</v>
      </c>
      <c r="F1255" s="278" t="s">
        <v>11657</v>
      </c>
      <c r="G1255" s="196">
        <f t="shared" si="106"/>
        <v>38718</v>
      </c>
      <c r="H1255" s="196">
        <f t="shared" si="107"/>
        <v>39082</v>
      </c>
      <c r="I1255" s="175" t="s">
        <v>11772</v>
      </c>
      <c r="J1255" s="24" t="s">
        <v>8637</v>
      </c>
      <c r="K1255" s="175" t="s">
        <v>11771</v>
      </c>
      <c r="L1255" s="219" t="s">
        <v>11777</v>
      </c>
      <c r="M1255" s="220">
        <f>DATE(LEFT(F1255,4),RIGHT(F1255,2)-1,21)</f>
        <v>38889</v>
      </c>
      <c r="N1255" s="220">
        <f t="shared" si="104"/>
        <v>38929</v>
      </c>
      <c r="Q1255" t="s">
        <v>10005</v>
      </c>
      <c r="T1255" s="6" t="s">
        <v>11304</v>
      </c>
      <c r="U1255">
        <v>28.5</v>
      </c>
      <c r="V1255" s="175" t="s">
        <v>11576</v>
      </c>
      <c r="X1255" t="s">
        <v>11235</v>
      </c>
      <c r="Y1255" t="s">
        <v>11283</v>
      </c>
    </row>
    <row r="1256" spans="1:25" x14ac:dyDescent="0.25">
      <c r="A1256" s="175" t="s">
        <v>11571</v>
      </c>
      <c r="B1256" t="s">
        <v>11711</v>
      </c>
      <c r="C1256" s="179" t="str">
        <f t="shared" si="108"/>
        <v>CM:WQXTEST27576:M200607</v>
      </c>
      <c r="D1256" s="178" t="s">
        <v>11775</v>
      </c>
      <c r="E1256" s="178" t="s">
        <v>11774</v>
      </c>
      <c r="F1256" s="278" t="s">
        <v>11657</v>
      </c>
      <c r="G1256" s="196">
        <f t="shared" si="106"/>
        <v>38718</v>
      </c>
      <c r="H1256" s="196">
        <f t="shared" si="107"/>
        <v>39082</v>
      </c>
      <c r="I1256" s="175" t="s">
        <v>11772</v>
      </c>
      <c r="J1256" s="24" t="s">
        <v>8637</v>
      </c>
      <c r="K1256" s="175" t="s">
        <v>11771</v>
      </c>
      <c r="L1256" s="219" t="s">
        <v>11777</v>
      </c>
      <c r="M1256" s="220">
        <f>DATE(LEFT(F1256,4),RIGHT(F1256,2)-1,21)</f>
        <v>38889</v>
      </c>
      <c r="N1256" s="220">
        <f t="shared" si="104"/>
        <v>38929</v>
      </c>
      <c r="Q1256" s="182" t="s">
        <v>1005</v>
      </c>
      <c r="T1256" s="6" t="s">
        <v>11304</v>
      </c>
      <c r="U1256">
        <v>308.10000000000002</v>
      </c>
      <c r="V1256" s="182" t="s">
        <v>8426</v>
      </c>
      <c r="X1256" t="s">
        <v>11235</v>
      </c>
      <c r="Y1256" t="s">
        <v>11283</v>
      </c>
    </row>
    <row r="1257" spans="1:25" x14ac:dyDescent="0.25">
      <c r="A1257" s="175" t="s">
        <v>11571</v>
      </c>
      <c r="B1257" t="s">
        <v>11711</v>
      </c>
      <c r="C1257" s="179" t="str">
        <f t="shared" si="108"/>
        <v>CM:WQXTEST27576:M200608</v>
      </c>
      <c r="D1257" s="178" t="s">
        <v>11775</v>
      </c>
      <c r="E1257" s="178" t="s">
        <v>11774</v>
      </c>
      <c r="F1257" s="278" t="s">
        <v>11658</v>
      </c>
      <c r="G1257" s="196">
        <f t="shared" si="106"/>
        <v>38718</v>
      </c>
      <c r="H1257" s="196">
        <f t="shared" si="107"/>
        <v>39082</v>
      </c>
      <c r="I1257" s="175" t="s">
        <v>11772</v>
      </c>
      <c r="J1257" s="24" t="s">
        <v>8637</v>
      </c>
      <c r="K1257" s="175" t="s">
        <v>11771</v>
      </c>
      <c r="L1257" s="219" t="s">
        <v>11777</v>
      </c>
      <c r="M1257" s="220">
        <f>DATE(LEFT(F1257,4),RIGHT(F1257,2)-2,21)</f>
        <v>38889</v>
      </c>
      <c r="N1257" s="220">
        <f t="shared" si="104"/>
        <v>38960</v>
      </c>
      <c r="Q1257" s="181" t="s">
        <v>2674</v>
      </c>
      <c r="T1257" s="6" t="s">
        <v>11304</v>
      </c>
      <c r="U1257">
        <v>1615</v>
      </c>
      <c r="V1257" s="6" t="s">
        <v>9144</v>
      </c>
      <c r="X1257" t="s">
        <v>11235</v>
      </c>
      <c r="Y1257" t="s">
        <v>11283</v>
      </c>
    </row>
    <row r="1258" spans="1:25" x14ac:dyDescent="0.25">
      <c r="A1258" s="175" t="s">
        <v>11571</v>
      </c>
      <c r="B1258" t="s">
        <v>11711</v>
      </c>
      <c r="C1258" s="179" t="str">
        <f t="shared" si="108"/>
        <v>CM:WQXTEST27576:M200608</v>
      </c>
      <c r="D1258" s="178" t="s">
        <v>11775</v>
      </c>
      <c r="E1258" s="178" t="s">
        <v>11774</v>
      </c>
      <c r="F1258" s="278" t="s">
        <v>11658</v>
      </c>
      <c r="G1258" s="196">
        <f t="shared" si="106"/>
        <v>38718</v>
      </c>
      <c r="H1258" s="196">
        <f t="shared" si="107"/>
        <v>39082</v>
      </c>
      <c r="I1258" s="175" t="s">
        <v>11772</v>
      </c>
      <c r="J1258" s="24" t="s">
        <v>8637</v>
      </c>
      <c r="K1258" s="175" t="s">
        <v>11771</v>
      </c>
      <c r="L1258" s="219" t="s">
        <v>11777</v>
      </c>
      <c r="M1258" s="220">
        <f>DATE(LEFT(F1258,4),RIGHT(F1258,2)-2,21)</f>
        <v>38889</v>
      </c>
      <c r="N1258" s="220">
        <f t="shared" si="104"/>
        <v>38960</v>
      </c>
      <c r="Q1258" t="s">
        <v>10005</v>
      </c>
      <c r="T1258" s="6" t="s">
        <v>11304</v>
      </c>
      <c r="U1258">
        <v>29.38</v>
      </c>
      <c r="V1258" s="175" t="s">
        <v>11576</v>
      </c>
      <c r="X1258" t="s">
        <v>11235</v>
      </c>
      <c r="Y1258" t="s">
        <v>11283</v>
      </c>
    </row>
    <row r="1259" spans="1:25" x14ac:dyDescent="0.25">
      <c r="A1259" s="175" t="s">
        <v>11571</v>
      </c>
      <c r="B1259" t="s">
        <v>11711</v>
      </c>
      <c r="C1259" s="179" t="str">
        <f t="shared" si="108"/>
        <v>CM:WQXTEST27576:M200608</v>
      </c>
      <c r="D1259" s="178" t="s">
        <v>11775</v>
      </c>
      <c r="E1259" s="178" t="s">
        <v>11774</v>
      </c>
      <c r="F1259" s="278" t="s">
        <v>11658</v>
      </c>
      <c r="G1259" s="196">
        <f t="shared" si="106"/>
        <v>38718</v>
      </c>
      <c r="H1259" s="196">
        <f t="shared" si="107"/>
        <v>39082</v>
      </c>
      <c r="I1259" s="175" t="s">
        <v>11772</v>
      </c>
      <c r="J1259" s="24" t="s">
        <v>8637</v>
      </c>
      <c r="K1259" s="175" t="s">
        <v>11771</v>
      </c>
      <c r="L1259" s="219" t="s">
        <v>11777</v>
      </c>
      <c r="M1259" s="220">
        <f>DATE(LEFT(F1259,4),RIGHT(F1259,2)-2,21)</f>
        <v>38889</v>
      </c>
      <c r="N1259" s="220">
        <f t="shared" si="104"/>
        <v>38960</v>
      </c>
      <c r="Q1259" s="182" t="s">
        <v>1005</v>
      </c>
      <c r="T1259" s="6" t="s">
        <v>11304</v>
      </c>
      <c r="U1259">
        <v>361.5</v>
      </c>
      <c r="V1259" s="182" t="s">
        <v>8426</v>
      </c>
      <c r="X1259" t="s">
        <v>11235</v>
      </c>
      <c r="Y1259" t="s">
        <v>11283</v>
      </c>
    </row>
    <row r="1260" spans="1:25" x14ac:dyDescent="0.25">
      <c r="A1260" s="175" t="s">
        <v>11571</v>
      </c>
      <c r="B1260" t="s">
        <v>11711</v>
      </c>
      <c r="C1260" s="179" t="str">
        <f t="shared" si="108"/>
        <v>CM:WQXTEST27576:M200609</v>
      </c>
      <c r="D1260" s="178" t="s">
        <v>11775</v>
      </c>
      <c r="E1260" s="178" t="s">
        <v>11774</v>
      </c>
      <c r="F1260" s="278" t="s">
        <v>11659</v>
      </c>
      <c r="G1260" s="196">
        <f t="shared" si="106"/>
        <v>38718</v>
      </c>
      <c r="H1260" s="196">
        <f t="shared" si="107"/>
        <v>39082</v>
      </c>
      <c r="I1260" s="175" t="s">
        <v>11772</v>
      </c>
      <c r="J1260" s="24" t="s">
        <v>8637</v>
      </c>
      <c r="K1260" s="175" t="s">
        <v>11771</v>
      </c>
      <c r="L1260" s="219" t="s">
        <v>11777</v>
      </c>
      <c r="M1260" s="220">
        <f>DATE(LEFT(F1260,4),RIGHT(F1260,2)-3,21)</f>
        <v>38889</v>
      </c>
      <c r="N1260" s="220">
        <f t="shared" si="104"/>
        <v>38990</v>
      </c>
      <c r="Q1260" s="181" t="s">
        <v>2674</v>
      </c>
      <c r="T1260" s="6" t="s">
        <v>11304</v>
      </c>
      <c r="U1260">
        <v>5298</v>
      </c>
      <c r="V1260" s="6" t="s">
        <v>9144</v>
      </c>
      <c r="X1260" t="s">
        <v>11235</v>
      </c>
      <c r="Y1260" t="s">
        <v>11283</v>
      </c>
    </row>
    <row r="1261" spans="1:25" x14ac:dyDescent="0.25">
      <c r="A1261" s="175" t="s">
        <v>11571</v>
      </c>
      <c r="B1261" t="s">
        <v>11711</v>
      </c>
      <c r="C1261" s="179" t="str">
        <f t="shared" si="108"/>
        <v>CM:WQXTEST27576:M200609</v>
      </c>
      <c r="D1261" s="178" t="s">
        <v>11775</v>
      </c>
      <c r="E1261" s="178" t="s">
        <v>11774</v>
      </c>
      <c r="F1261" s="278" t="s">
        <v>11659</v>
      </c>
      <c r="G1261" s="196">
        <f t="shared" si="106"/>
        <v>38718</v>
      </c>
      <c r="H1261" s="196">
        <f t="shared" si="107"/>
        <v>39082</v>
      </c>
      <c r="I1261" s="175" t="s">
        <v>11772</v>
      </c>
      <c r="J1261" s="24" t="s">
        <v>8637</v>
      </c>
      <c r="K1261" s="175" t="s">
        <v>11771</v>
      </c>
      <c r="L1261" s="219" t="s">
        <v>11777</v>
      </c>
      <c r="M1261" s="220">
        <f>DATE(LEFT(F1261,4),RIGHT(F1261,2)-3,21)</f>
        <v>38889</v>
      </c>
      <c r="N1261" s="220">
        <f t="shared" si="104"/>
        <v>38990</v>
      </c>
      <c r="Q1261" t="s">
        <v>10005</v>
      </c>
      <c r="T1261" s="6" t="s">
        <v>11304</v>
      </c>
      <c r="U1261">
        <v>21.89</v>
      </c>
      <c r="V1261" s="175" t="s">
        <v>11576</v>
      </c>
      <c r="X1261" t="s">
        <v>11235</v>
      </c>
      <c r="Y1261" t="s">
        <v>11283</v>
      </c>
    </row>
    <row r="1262" spans="1:25" x14ac:dyDescent="0.25">
      <c r="A1262" s="175" t="s">
        <v>11571</v>
      </c>
      <c r="B1262" t="s">
        <v>11711</v>
      </c>
      <c r="C1262" s="179" t="str">
        <f t="shared" si="108"/>
        <v>CM:WQXTEST27576:M200609</v>
      </c>
      <c r="D1262" s="178" t="s">
        <v>11775</v>
      </c>
      <c r="E1262" s="178" t="s">
        <v>11774</v>
      </c>
      <c r="F1262" s="278" t="s">
        <v>11659</v>
      </c>
      <c r="G1262" s="196">
        <f t="shared" si="106"/>
        <v>38718</v>
      </c>
      <c r="H1262" s="196">
        <f t="shared" si="107"/>
        <v>39082</v>
      </c>
      <c r="I1262" s="175" t="s">
        <v>11772</v>
      </c>
      <c r="J1262" s="24" t="s">
        <v>8637</v>
      </c>
      <c r="K1262" s="175" t="s">
        <v>11771</v>
      </c>
      <c r="L1262" s="219" t="s">
        <v>11777</v>
      </c>
      <c r="M1262" s="220">
        <f>DATE(LEFT(F1262,4),RIGHT(F1262,2)-3,21)</f>
        <v>38889</v>
      </c>
      <c r="N1262" s="220">
        <f t="shared" si="104"/>
        <v>38990</v>
      </c>
      <c r="Q1262" s="182" t="s">
        <v>1005</v>
      </c>
      <c r="T1262" s="6" t="s">
        <v>11304</v>
      </c>
      <c r="U1262">
        <v>329.4</v>
      </c>
      <c r="V1262" s="182" t="s">
        <v>8426</v>
      </c>
      <c r="X1262" t="s">
        <v>11235</v>
      </c>
      <c r="Y1262" t="s">
        <v>11283</v>
      </c>
    </row>
    <row r="1263" spans="1:25" x14ac:dyDescent="0.25">
      <c r="A1263" s="175" t="s">
        <v>11571</v>
      </c>
      <c r="B1263" t="s">
        <v>11711</v>
      </c>
      <c r="C1263" s="179" t="str">
        <f t="shared" si="108"/>
        <v>CM:WQXTEST27576:M200610</v>
      </c>
      <c r="D1263" s="178" t="s">
        <v>11775</v>
      </c>
      <c r="E1263" s="178" t="s">
        <v>11774</v>
      </c>
      <c r="F1263" s="278" t="s">
        <v>11660</v>
      </c>
      <c r="G1263" s="196">
        <f t="shared" si="106"/>
        <v>38718</v>
      </c>
      <c r="H1263" s="196">
        <f t="shared" si="107"/>
        <v>39082</v>
      </c>
      <c r="I1263" s="175" t="s">
        <v>11772</v>
      </c>
      <c r="J1263" s="24" t="s">
        <v>8637</v>
      </c>
      <c r="K1263" s="175" t="s">
        <v>11771</v>
      </c>
      <c r="L1263" s="221" t="s">
        <v>11778</v>
      </c>
      <c r="M1263" s="222">
        <f>DATE(LEFT(F1263,4),RIGHT(F1263,2)-1,21)</f>
        <v>38981</v>
      </c>
      <c r="N1263" s="222">
        <f t="shared" si="104"/>
        <v>39021</v>
      </c>
      <c r="Q1263" s="181" t="s">
        <v>2674</v>
      </c>
      <c r="T1263" s="6" t="s">
        <v>11304</v>
      </c>
      <c r="U1263">
        <v>6413</v>
      </c>
      <c r="V1263" s="6" t="s">
        <v>9144</v>
      </c>
      <c r="X1263" t="s">
        <v>11235</v>
      </c>
      <c r="Y1263" t="s">
        <v>11283</v>
      </c>
    </row>
    <row r="1264" spans="1:25" x14ac:dyDescent="0.25">
      <c r="A1264" s="175" t="s">
        <v>11571</v>
      </c>
      <c r="B1264" t="s">
        <v>11711</v>
      </c>
      <c r="C1264" s="179" t="str">
        <f t="shared" si="108"/>
        <v>CM:WQXTEST27576:M200610</v>
      </c>
      <c r="D1264" s="178" t="s">
        <v>11775</v>
      </c>
      <c r="E1264" s="178" t="s">
        <v>11774</v>
      </c>
      <c r="F1264" s="278" t="s">
        <v>11660</v>
      </c>
      <c r="G1264" s="196">
        <f t="shared" si="106"/>
        <v>38718</v>
      </c>
      <c r="H1264" s="196">
        <f t="shared" si="107"/>
        <v>39082</v>
      </c>
      <c r="I1264" s="175" t="s">
        <v>11772</v>
      </c>
      <c r="J1264" s="24" t="s">
        <v>8637</v>
      </c>
      <c r="K1264" s="175" t="s">
        <v>11771</v>
      </c>
      <c r="L1264" s="221" t="s">
        <v>11778</v>
      </c>
      <c r="M1264" s="222">
        <f>DATE(LEFT(F1264,4),RIGHT(F1264,2)-1,21)</f>
        <v>38981</v>
      </c>
      <c r="N1264" s="222">
        <f t="shared" si="104"/>
        <v>39021</v>
      </c>
      <c r="Q1264" t="s">
        <v>10005</v>
      </c>
      <c r="T1264" s="6" t="s">
        <v>11304</v>
      </c>
      <c r="U1264">
        <v>15.49</v>
      </c>
      <c r="V1264" s="175" t="s">
        <v>11576</v>
      </c>
      <c r="X1264" t="s">
        <v>11235</v>
      </c>
      <c r="Y1264" t="s">
        <v>11283</v>
      </c>
    </row>
    <row r="1265" spans="1:25" x14ac:dyDescent="0.25">
      <c r="A1265" s="175" t="s">
        <v>11571</v>
      </c>
      <c r="B1265" t="s">
        <v>11711</v>
      </c>
      <c r="C1265" s="179" t="str">
        <f t="shared" si="108"/>
        <v>CM:WQXTEST27576:M200610</v>
      </c>
      <c r="D1265" s="178" t="s">
        <v>11775</v>
      </c>
      <c r="E1265" s="178" t="s">
        <v>11774</v>
      </c>
      <c r="F1265" s="278" t="s">
        <v>11660</v>
      </c>
      <c r="G1265" s="196">
        <f t="shared" si="106"/>
        <v>38718</v>
      </c>
      <c r="H1265" s="196">
        <f t="shared" si="107"/>
        <v>39082</v>
      </c>
      <c r="I1265" s="175" t="s">
        <v>11772</v>
      </c>
      <c r="J1265" s="24" t="s">
        <v>8637</v>
      </c>
      <c r="K1265" s="175" t="s">
        <v>11771</v>
      </c>
      <c r="L1265" s="221" t="s">
        <v>11778</v>
      </c>
      <c r="M1265" s="222">
        <f>DATE(LEFT(F1265,4),RIGHT(F1265,2)-1,21)</f>
        <v>38981</v>
      </c>
      <c r="N1265" s="222">
        <f t="shared" si="104"/>
        <v>39021</v>
      </c>
      <c r="Q1265" s="182" t="s">
        <v>1005</v>
      </c>
      <c r="T1265" s="6" t="s">
        <v>11304</v>
      </c>
      <c r="U1265">
        <v>326.89999999999998</v>
      </c>
      <c r="V1265" s="182" t="s">
        <v>8426</v>
      </c>
      <c r="X1265" t="s">
        <v>11235</v>
      </c>
      <c r="Y1265" t="s">
        <v>11283</v>
      </c>
    </row>
    <row r="1266" spans="1:25" x14ac:dyDescent="0.25">
      <c r="A1266" s="175" t="s">
        <v>11571</v>
      </c>
      <c r="B1266" t="s">
        <v>11711</v>
      </c>
      <c r="C1266" s="179" t="str">
        <f t="shared" si="108"/>
        <v>CM:WQXTEST27576:M200611</v>
      </c>
      <c r="D1266" s="178" t="s">
        <v>11775</v>
      </c>
      <c r="E1266" s="178" t="s">
        <v>11774</v>
      </c>
      <c r="F1266" s="278" t="s">
        <v>11661</v>
      </c>
      <c r="G1266" s="196">
        <f t="shared" si="106"/>
        <v>38718</v>
      </c>
      <c r="H1266" s="196">
        <f t="shared" si="107"/>
        <v>39082</v>
      </c>
      <c r="I1266" s="175" t="s">
        <v>11772</v>
      </c>
      <c r="J1266" s="24" t="s">
        <v>8637</v>
      </c>
      <c r="K1266" s="175" t="s">
        <v>11771</v>
      </c>
      <c r="L1266" s="221" t="s">
        <v>11778</v>
      </c>
      <c r="M1266" s="222">
        <f>DATE(LEFT(F1266,4),RIGHT(F1266,2)-2,21)</f>
        <v>38981</v>
      </c>
      <c r="N1266" s="222">
        <f t="shared" si="104"/>
        <v>39051</v>
      </c>
      <c r="Q1266" s="181" t="s">
        <v>2674</v>
      </c>
      <c r="T1266" s="6" t="s">
        <v>11304</v>
      </c>
      <c r="U1266">
        <v>19930</v>
      </c>
      <c r="V1266" s="6" t="s">
        <v>9144</v>
      </c>
      <c r="X1266" t="s">
        <v>11235</v>
      </c>
      <c r="Y1266" t="s">
        <v>11283</v>
      </c>
    </row>
    <row r="1267" spans="1:25" x14ac:dyDescent="0.25">
      <c r="A1267" s="175" t="s">
        <v>11571</v>
      </c>
      <c r="B1267" t="s">
        <v>11711</v>
      </c>
      <c r="C1267" s="179" t="str">
        <f t="shared" si="108"/>
        <v>CM:WQXTEST27576:M200611</v>
      </c>
      <c r="D1267" s="178" t="s">
        <v>11775</v>
      </c>
      <c r="E1267" s="178" t="s">
        <v>11774</v>
      </c>
      <c r="F1267" s="278" t="s">
        <v>11661</v>
      </c>
      <c r="G1267" s="196">
        <f t="shared" si="106"/>
        <v>38718</v>
      </c>
      <c r="H1267" s="196">
        <f t="shared" si="107"/>
        <v>39082</v>
      </c>
      <c r="I1267" s="175" t="s">
        <v>11772</v>
      </c>
      <c r="J1267" s="24" t="s">
        <v>8637</v>
      </c>
      <c r="K1267" s="175" t="s">
        <v>11771</v>
      </c>
      <c r="L1267" s="221" t="s">
        <v>11778</v>
      </c>
      <c r="M1267" s="222">
        <f>DATE(LEFT(F1267,4),RIGHT(F1267,2)-2,21)</f>
        <v>38981</v>
      </c>
      <c r="N1267" s="222">
        <f t="shared" si="104"/>
        <v>39051</v>
      </c>
      <c r="Q1267" t="s">
        <v>10005</v>
      </c>
      <c r="T1267" s="6" t="s">
        <v>11304</v>
      </c>
      <c r="U1267">
        <v>10.4</v>
      </c>
      <c r="V1267" s="175" t="s">
        <v>11576</v>
      </c>
      <c r="X1267" t="s">
        <v>11235</v>
      </c>
      <c r="Y1267" t="s">
        <v>11283</v>
      </c>
    </row>
    <row r="1268" spans="1:25" x14ac:dyDescent="0.25">
      <c r="A1268" s="175" t="s">
        <v>11571</v>
      </c>
      <c r="B1268" t="s">
        <v>11711</v>
      </c>
      <c r="C1268" s="179" t="str">
        <f t="shared" si="108"/>
        <v>CM:WQXTEST27576:M200611</v>
      </c>
      <c r="D1268" s="178" t="s">
        <v>11775</v>
      </c>
      <c r="E1268" s="178" t="s">
        <v>11774</v>
      </c>
      <c r="F1268" s="278" t="s">
        <v>11661</v>
      </c>
      <c r="G1268" s="196">
        <f t="shared" si="106"/>
        <v>38718</v>
      </c>
      <c r="H1268" s="196">
        <f t="shared" si="107"/>
        <v>39082</v>
      </c>
      <c r="I1268" s="175" t="s">
        <v>11772</v>
      </c>
      <c r="J1268" s="24" t="s">
        <v>8637</v>
      </c>
      <c r="K1268" s="175" t="s">
        <v>11771</v>
      </c>
      <c r="L1268" s="221" t="s">
        <v>11778</v>
      </c>
      <c r="M1268" s="222">
        <f>DATE(LEFT(F1268,4),RIGHT(F1268,2)-2,21)</f>
        <v>38981</v>
      </c>
      <c r="N1268" s="222">
        <f t="shared" si="104"/>
        <v>39051</v>
      </c>
      <c r="Q1268" s="182" t="s">
        <v>1005</v>
      </c>
      <c r="T1268" s="6" t="s">
        <v>11304</v>
      </c>
      <c r="U1268">
        <v>256.60000000000002</v>
      </c>
      <c r="V1268" s="182" t="s">
        <v>8426</v>
      </c>
      <c r="X1268" t="s">
        <v>11235</v>
      </c>
      <c r="Y1268" t="s">
        <v>11283</v>
      </c>
    </row>
    <row r="1269" spans="1:25" x14ac:dyDescent="0.25">
      <c r="A1269" s="175" t="s">
        <v>11571</v>
      </c>
      <c r="B1269" t="s">
        <v>11711</v>
      </c>
      <c r="C1269" s="179" t="str">
        <f t="shared" si="108"/>
        <v>CM:WQXTEST27576:M200612</v>
      </c>
      <c r="D1269" s="178" t="s">
        <v>11775</v>
      </c>
      <c r="E1269" s="178" t="s">
        <v>11774</v>
      </c>
      <c r="F1269" s="278" t="s">
        <v>11662</v>
      </c>
      <c r="G1269" s="196">
        <f t="shared" si="106"/>
        <v>38718</v>
      </c>
      <c r="H1269" s="196">
        <f t="shared" si="107"/>
        <v>39082</v>
      </c>
      <c r="I1269" s="175" t="s">
        <v>11772</v>
      </c>
      <c r="J1269" s="24" t="s">
        <v>8637</v>
      </c>
      <c r="K1269" s="175" t="s">
        <v>11771</v>
      </c>
      <c r="L1269" s="221" t="s">
        <v>11778</v>
      </c>
      <c r="M1269" s="222">
        <f>DATE(LEFT(F1269,4),RIGHT(F1269,2)-3,21)</f>
        <v>38981</v>
      </c>
      <c r="N1269" s="222">
        <f t="shared" si="104"/>
        <v>39082</v>
      </c>
      <c r="Q1269" s="181" t="s">
        <v>2674</v>
      </c>
      <c r="T1269" s="6" t="s">
        <v>11304</v>
      </c>
      <c r="U1269">
        <v>8343</v>
      </c>
      <c r="V1269" s="6" t="s">
        <v>9144</v>
      </c>
      <c r="X1269" t="s">
        <v>11235</v>
      </c>
      <c r="Y1269" t="s">
        <v>11283</v>
      </c>
    </row>
    <row r="1270" spans="1:25" x14ac:dyDescent="0.25">
      <c r="A1270" s="175" t="s">
        <v>11571</v>
      </c>
      <c r="B1270" t="s">
        <v>11711</v>
      </c>
      <c r="C1270" s="179" t="str">
        <f t="shared" si="108"/>
        <v>CM:WQXTEST27576:M200612</v>
      </c>
      <c r="D1270" s="178" t="s">
        <v>11775</v>
      </c>
      <c r="E1270" s="178" t="s">
        <v>11774</v>
      </c>
      <c r="F1270" s="278" t="s">
        <v>11662</v>
      </c>
      <c r="G1270" s="196">
        <f t="shared" si="106"/>
        <v>38718</v>
      </c>
      <c r="H1270" s="196">
        <f t="shared" si="107"/>
        <v>39082</v>
      </c>
      <c r="I1270" s="175" t="s">
        <v>11772</v>
      </c>
      <c r="J1270" s="24" t="s">
        <v>8637</v>
      </c>
      <c r="K1270" s="175" t="s">
        <v>11771</v>
      </c>
      <c r="L1270" s="221" t="s">
        <v>11778</v>
      </c>
      <c r="M1270" s="222">
        <f>DATE(LEFT(F1270,4),RIGHT(F1270,2)-3,21)</f>
        <v>38981</v>
      </c>
      <c r="N1270" s="222">
        <f t="shared" si="104"/>
        <v>39082</v>
      </c>
      <c r="Q1270" t="s">
        <v>10005</v>
      </c>
      <c r="T1270" s="6" t="s">
        <v>11304</v>
      </c>
      <c r="U1270">
        <v>6.62</v>
      </c>
      <c r="V1270" s="175" t="s">
        <v>11576</v>
      </c>
      <c r="X1270" t="s">
        <v>11235</v>
      </c>
      <c r="Y1270" t="s">
        <v>11283</v>
      </c>
    </row>
    <row r="1271" spans="1:25" x14ac:dyDescent="0.25">
      <c r="A1271" s="175" t="s">
        <v>11571</v>
      </c>
      <c r="B1271" t="s">
        <v>11711</v>
      </c>
      <c r="C1271" s="179" t="str">
        <f t="shared" si="108"/>
        <v>CM:WQXTEST27576:M200612</v>
      </c>
      <c r="D1271" s="178" t="s">
        <v>11775</v>
      </c>
      <c r="E1271" s="178" t="s">
        <v>11774</v>
      </c>
      <c r="F1271" s="278" t="s">
        <v>11662</v>
      </c>
      <c r="G1271" s="196">
        <f t="shared" si="106"/>
        <v>38718</v>
      </c>
      <c r="H1271" s="196">
        <f t="shared" si="107"/>
        <v>39082</v>
      </c>
      <c r="I1271" s="175" t="s">
        <v>11772</v>
      </c>
      <c r="J1271" s="24" t="s">
        <v>8637</v>
      </c>
      <c r="K1271" s="175" t="s">
        <v>11771</v>
      </c>
      <c r="L1271" s="221" t="s">
        <v>11778</v>
      </c>
      <c r="M1271" s="222">
        <f>DATE(LEFT(F1271,4),RIGHT(F1271,2)-3,21)</f>
        <v>38981</v>
      </c>
      <c r="N1271" s="222">
        <f t="shared" si="104"/>
        <v>39082</v>
      </c>
      <c r="Q1271" s="182" t="s">
        <v>1005</v>
      </c>
      <c r="T1271" s="6" t="s">
        <v>11304</v>
      </c>
      <c r="U1271">
        <v>318</v>
      </c>
      <c r="V1271" s="182" t="s">
        <v>8426</v>
      </c>
      <c r="X1271" t="s">
        <v>11235</v>
      </c>
      <c r="Y1271" t="s">
        <v>11283</v>
      </c>
    </row>
    <row r="1272" spans="1:25" x14ac:dyDescent="0.25">
      <c r="A1272" s="175" t="s">
        <v>11571</v>
      </c>
      <c r="B1272" t="s">
        <v>11711</v>
      </c>
      <c r="C1272" s="179" t="str">
        <f t="shared" si="108"/>
        <v>CM:WQXTEST27576:M200612</v>
      </c>
      <c r="D1272" s="178" t="s">
        <v>11775</v>
      </c>
      <c r="E1272" s="178" t="s">
        <v>11774</v>
      </c>
      <c r="F1272" s="278" t="s">
        <v>11662</v>
      </c>
      <c r="G1272" s="196">
        <f t="shared" si="106"/>
        <v>38718</v>
      </c>
      <c r="H1272" s="196">
        <f t="shared" si="107"/>
        <v>39082</v>
      </c>
      <c r="I1272" s="175" t="s">
        <v>11772</v>
      </c>
      <c r="J1272" s="24" t="s">
        <v>8637</v>
      </c>
      <c r="K1272" s="175" t="s">
        <v>11771</v>
      </c>
      <c r="L1272" s="215" t="s">
        <v>11776</v>
      </c>
      <c r="M1272" s="216">
        <f>DATE(LEFT(F1272,4),RIGHT(F1272,2)-F9068,21)</f>
        <v>39072</v>
      </c>
      <c r="N1272" s="216">
        <f>DATE(LEFT(F1272,4),1+RIGHT(F1272,2),0)</f>
        <v>39082</v>
      </c>
      <c r="Q1272" s="181" t="s">
        <v>2674</v>
      </c>
      <c r="T1272" s="6" t="s">
        <v>11304</v>
      </c>
      <c r="U1272">
        <v>6225</v>
      </c>
      <c r="V1272" s="6" t="s">
        <v>9144</v>
      </c>
      <c r="X1272" t="s">
        <v>11235</v>
      </c>
      <c r="Y1272" t="s">
        <v>11283</v>
      </c>
    </row>
    <row r="1273" spans="1:25" x14ac:dyDescent="0.25">
      <c r="A1273" s="175" t="s">
        <v>11571</v>
      </c>
      <c r="B1273" t="s">
        <v>11711</v>
      </c>
      <c r="C1273" s="179" t="str">
        <f t="shared" si="108"/>
        <v>CM:WQXTEST27576:M200612</v>
      </c>
      <c r="D1273" s="178" t="s">
        <v>11775</v>
      </c>
      <c r="E1273" s="178" t="s">
        <v>11774</v>
      </c>
      <c r="F1273" s="278" t="s">
        <v>11662</v>
      </c>
      <c r="G1273" s="196">
        <f t="shared" si="106"/>
        <v>38718</v>
      </c>
      <c r="H1273" s="196">
        <f t="shared" si="107"/>
        <v>39082</v>
      </c>
      <c r="I1273" s="175" t="s">
        <v>11772</v>
      </c>
      <c r="J1273" s="24" t="s">
        <v>8637</v>
      </c>
      <c r="K1273" s="175" t="s">
        <v>11771</v>
      </c>
      <c r="L1273" s="215" t="s">
        <v>11776</v>
      </c>
      <c r="M1273" s="216">
        <f>DATE(LEFT(F1273,4),RIGHT(F1273,2)-F9069,21)</f>
        <v>39072</v>
      </c>
      <c r="N1273" s="216">
        <f>DATE(LEFT(F1273,4),1+RIGHT(F1273,2),0)</f>
        <v>39082</v>
      </c>
      <c r="Q1273" t="s">
        <v>10005</v>
      </c>
      <c r="T1273" s="6" t="s">
        <v>11304</v>
      </c>
      <c r="U1273">
        <v>9.39</v>
      </c>
      <c r="V1273" s="175" t="s">
        <v>11576</v>
      </c>
      <c r="X1273" t="s">
        <v>11235</v>
      </c>
      <c r="Y1273" t="s">
        <v>11283</v>
      </c>
    </row>
    <row r="1274" spans="1:25" x14ac:dyDescent="0.25">
      <c r="A1274" s="175" t="s">
        <v>11571</v>
      </c>
      <c r="B1274" t="s">
        <v>11711</v>
      </c>
      <c r="C1274" s="179" t="str">
        <f t="shared" si="108"/>
        <v>CM:WQXTEST27576:M200612</v>
      </c>
      <c r="D1274" s="178" t="s">
        <v>11775</v>
      </c>
      <c r="E1274" s="178" t="s">
        <v>11774</v>
      </c>
      <c r="F1274" s="278" t="s">
        <v>11662</v>
      </c>
      <c r="G1274" s="196">
        <f t="shared" si="106"/>
        <v>38718</v>
      </c>
      <c r="H1274" s="196">
        <f t="shared" si="107"/>
        <v>39082</v>
      </c>
      <c r="I1274" s="175" t="s">
        <v>11772</v>
      </c>
      <c r="J1274" s="24" t="s">
        <v>8637</v>
      </c>
      <c r="K1274" s="175" t="s">
        <v>11771</v>
      </c>
      <c r="L1274" s="215" t="s">
        <v>11776</v>
      </c>
      <c r="M1274" s="216">
        <f>DATE(LEFT(F1274,4),RIGHT(F1274,2)-F9070,21)</f>
        <v>39072</v>
      </c>
      <c r="N1274" s="216">
        <f>DATE(LEFT(F1274,4),1+RIGHT(F1274,2),0)</f>
        <v>39082</v>
      </c>
      <c r="Q1274" s="182" t="s">
        <v>1005</v>
      </c>
      <c r="T1274" s="6" t="s">
        <v>11304</v>
      </c>
      <c r="U1274">
        <v>347.7</v>
      </c>
      <c r="V1274" s="182" t="s">
        <v>8426</v>
      </c>
      <c r="X1274" t="s">
        <v>11235</v>
      </c>
      <c r="Y1274" t="s">
        <v>11283</v>
      </c>
    </row>
    <row r="1275" spans="1:25" x14ac:dyDescent="0.25">
      <c r="A1275" s="190" t="s">
        <v>11571</v>
      </c>
      <c r="B1275" s="191" t="s">
        <v>11711</v>
      </c>
      <c r="C1275" s="192" t="str">
        <f t="shared" si="108"/>
        <v>CM:WQXTEST27576:M200701</v>
      </c>
      <c r="D1275" s="193" t="s">
        <v>11775</v>
      </c>
      <c r="E1275" s="193" t="s">
        <v>11774</v>
      </c>
      <c r="F1275" s="278" t="s">
        <v>11663</v>
      </c>
      <c r="G1275" s="214">
        <f t="shared" si="106"/>
        <v>39083</v>
      </c>
      <c r="H1275" s="69">
        <f t="shared" si="107"/>
        <v>39447</v>
      </c>
      <c r="I1275" s="175" t="s">
        <v>11772</v>
      </c>
      <c r="J1275" s="24" t="s">
        <v>8637</v>
      </c>
      <c r="K1275" s="175" t="s">
        <v>11771</v>
      </c>
      <c r="L1275" s="6" t="s">
        <v>11578</v>
      </c>
      <c r="M1275" s="69">
        <f t="shared" ref="M1275:M1308" si="109">DATE(LEFT(F1275,4),RIGHT(F1275,2),1)</f>
        <v>39083</v>
      </c>
      <c r="N1275" s="69">
        <f t="shared" si="104"/>
        <v>39113</v>
      </c>
      <c r="Q1275" s="181" t="s">
        <v>2674</v>
      </c>
      <c r="T1275" s="6" t="s">
        <v>11304</v>
      </c>
      <c r="U1275">
        <v>12280</v>
      </c>
      <c r="V1275" s="6" t="s">
        <v>9144</v>
      </c>
      <c r="X1275" t="s">
        <v>11235</v>
      </c>
      <c r="Y1275" t="s">
        <v>11283</v>
      </c>
    </row>
    <row r="1276" spans="1:25" x14ac:dyDescent="0.25">
      <c r="A1276" s="175" t="s">
        <v>11571</v>
      </c>
      <c r="B1276" t="s">
        <v>11711</v>
      </c>
      <c r="C1276" s="179" t="str">
        <f t="shared" si="108"/>
        <v>CM:WQXTEST27576:M200701</v>
      </c>
      <c r="D1276" s="178" t="s">
        <v>11775</v>
      </c>
      <c r="E1276" s="178" t="s">
        <v>11774</v>
      </c>
      <c r="F1276" s="278" t="s">
        <v>11663</v>
      </c>
      <c r="G1276" s="69">
        <f t="shared" si="106"/>
        <v>39083</v>
      </c>
      <c r="H1276" s="69">
        <f t="shared" si="107"/>
        <v>39447</v>
      </c>
      <c r="I1276" s="175" t="s">
        <v>11772</v>
      </c>
      <c r="J1276" s="24" t="s">
        <v>8637</v>
      </c>
      <c r="K1276" s="175" t="s">
        <v>11771</v>
      </c>
      <c r="L1276" s="6" t="s">
        <v>11578</v>
      </c>
      <c r="M1276" s="69">
        <f t="shared" si="109"/>
        <v>39083</v>
      </c>
      <c r="N1276" s="69">
        <f t="shared" si="104"/>
        <v>39113</v>
      </c>
      <c r="Q1276" t="s">
        <v>10005</v>
      </c>
      <c r="T1276" s="6" t="s">
        <v>11304</v>
      </c>
      <c r="U1276">
        <v>4.95</v>
      </c>
      <c r="V1276" s="175" t="s">
        <v>11576</v>
      </c>
      <c r="X1276" t="s">
        <v>11235</v>
      </c>
      <c r="Y1276" t="s">
        <v>11283</v>
      </c>
    </row>
    <row r="1277" spans="1:25" x14ac:dyDescent="0.25">
      <c r="A1277" s="175" t="s">
        <v>11571</v>
      </c>
      <c r="B1277" t="s">
        <v>11711</v>
      </c>
      <c r="C1277" s="179" t="str">
        <f t="shared" si="108"/>
        <v>CM:WQXTEST27576:M200701</v>
      </c>
      <c r="D1277" s="178" t="s">
        <v>11775</v>
      </c>
      <c r="E1277" s="178" t="s">
        <v>11774</v>
      </c>
      <c r="F1277" s="278" t="s">
        <v>11663</v>
      </c>
      <c r="G1277" s="69">
        <f t="shared" si="106"/>
        <v>39083</v>
      </c>
      <c r="H1277" s="69">
        <f t="shared" si="107"/>
        <v>39447</v>
      </c>
      <c r="I1277" s="175" t="s">
        <v>11772</v>
      </c>
      <c r="J1277" s="24" t="s">
        <v>8637</v>
      </c>
      <c r="K1277" s="175" t="s">
        <v>11771</v>
      </c>
      <c r="L1277" s="6" t="s">
        <v>11578</v>
      </c>
      <c r="M1277" s="69">
        <f t="shared" si="109"/>
        <v>39083</v>
      </c>
      <c r="N1277" s="69">
        <f t="shared" si="104"/>
        <v>39113</v>
      </c>
      <c r="Q1277" s="182" t="s">
        <v>1005</v>
      </c>
      <c r="T1277" s="6" t="s">
        <v>11304</v>
      </c>
      <c r="U1277">
        <v>289</v>
      </c>
      <c r="V1277" s="182" t="s">
        <v>8426</v>
      </c>
      <c r="X1277" t="s">
        <v>11235</v>
      </c>
      <c r="Y1277" t="s">
        <v>11283</v>
      </c>
    </row>
    <row r="1278" spans="1:25" x14ac:dyDescent="0.25">
      <c r="A1278" s="175" t="s">
        <v>11571</v>
      </c>
      <c r="B1278" t="s">
        <v>11711</v>
      </c>
      <c r="C1278" s="179" t="str">
        <f t="shared" si="108"/>
        <v>CM:WQXTEST27576:M200702</v>
      </c>
      <c r="D1278" s="178" t="s">
        <v>11775</v>
      </c>
      <c r="E1278" s="178" t="s">
        <v>11774</v>
      </c>
      <c r="F1278" s="278" t="s">
        <v>11664</v>
      </c>
      <c r="G1278" s="69">
        <f t="shared" si="106"/>
        <v>39083</v>
      </c>
      <c r="H1278" s="69">
        <f t="shared" si="107"/>
        <v>39447</v>
      </c>
      <c r="I1278" s="175" t="s">
        <v>11772</v>
      </c>
      <c r="J1278" s="24" t="s">
        <v>8637</v>
      </c>
      <c r="K1278" s="175" t="s">
        <v>11771</v>
      </c>
      <c r="L1278" s="6" t="s">
        <v>11578</v>
      </c>
      <c r="M1278" s="69">
        <f t="shared" si="109"/>
        <v>39114</v>
      </c>
      <c r="N1278" s="69">
        <f t="shared" si="104"/>
        <v>39141</v>
      </c>
      <c r="Q1278" s="181" t="s">
        <v>2674</v>
      </c>
      <c r="T1278" s="6" t="s">
        <v>11304</v>
      </c>
      <c r="U1278">
        <v>7523</v>
      </c>
      <c r="V1278" s="6" t="s">
        <v>9144</v>
      </c>
      <c r="X1278" t="s">
        <v>11235</v>
      </c>
      <c r="Y1278" t="s">
        <v>11283</v>
      </c>
    </row>
    <row r="1279" spans="1:25" x14ac:dyDescent="0.25">
      <c r="A1279" s="175" t="s">
        <v>11571</v>
      </c>
      <c r="B1279" t="s">
        <v>11711</v>
      </c>
      <c r="C1279" s="179" t="str">
        <f t="shared" si="108"/>
        <v>CM:WQXTEST27576:M200702</v>
      </c>
      <c r="D1279" s="178" t="s">
        <v>11775</v>
      </c>
      <c r="E1279" s="178" t="s">
        <v>11774</v>
      </c>
      <c r="F1279" s="278" t="s">
        <v>11664</v>
      </c>
      <c r="G1279" s="69">
        <f t="shared" si="106"/>
        <v>39083</v>
      </c>
      <c r="H1279" s="69">
        <f t="shared" si="107"/>
        <v>39447</v>
      </c>
      <c r="I1279" s="175" t="s">
        <v>11772</v>
      </c>
      <c r="J1279" s="24" t="s">
        <v>8637</v>
      </c>
      <c r="K1279" s="175" t="s">
        <v>11771</v>
      </c>
      <c r="L1279" s="6" t="s">
        <v>11578</v>
      </c>
      <c r="M1279" s="69">
        <f t="shared" si="109"/>
        <v>39114</v>
      </c>
      <c r="N1279" s="69">
        <f t="shared" si="104"/>
        <v>39141</v>
      </c>
      <c r="Q1279" t="s">
        <v>10005</v>
      </c>
      <c r="T1279" s="6" t="s">
        <v>11304</v>
      </c>
      <c r="U1279">
        <v>0.71</v>
      </c>
      <c r="V1279" s="175" t="s">
        <v>11576</v>
      </c>
      <c r="X1279" t="s">
        <v>11235</v>
      </c>
      <c r="Y1279" t="s">
        <v>11283</v>
      </c>
    </row>
    <row r="1280" spans="1:25" x14ac:dyDescent="0.25">
      <c r="A1280" s="175" t="s">
        <v>11571</v>
      </c>
      <c r="B1280" t="s">
        <v>11711</v>
      </c>
      <c r="C1280" s="179" t="str">
        <f t="shared" si="108"/>
        <v>CM:WQXTEST27576:M200702</v>
      </c>
      <c r="D1280" s="178" t="s">
        <v>11775</v>
      </c>
      <c r="E1280" s="178" t="s">
        <v>11774</v>
      </c>
      <c r="F1280" s="278" t="s">
        <v>11664</v>
      </c>
      <c r="G1280" s="69">
        <f t="shared" si="106"/>
        <v>39083</v>
      </c>
      <c r="H1280" s="69">
        <f t="shared" si="107"/>
        <v>39447</v>
      </c>
      <c r="I1280" s="175" t="s">
        <v>11772</v>
      </c>
      <c r="J1280" s="24" t="s">
        <v>8637</v>
      </c>
      <c r="K1280" s="175" t="s">
        <v>11771</v>
      </c>
      <c r="L1280" s="6" t="s">
        <v>11578</v>
      </c>
      <c r="M1280" s="69">
        <f t="shared" si="109"/>
        <v>39114</v>
      </c>
      <c r="N1280" s="69">
        <f t="shared" si="104"/>
        <v>39141</v>
      </c>
      <c r="Q1280" s="182" t="s">
        <v>1005</v>
      </c>
      <c r="T1280" s="6" t="s">
        <v>11304</v>
      </c>
      <c r="U1280">
        <v>426.8</v>
      </c>
      <c r="V1280" s="182" t="s">
        <v>8426</v>
      </c>
      <c r="X1280" t="s">
        <v>11235</v>
      </c>
      <c r="Y1280" t="s">
        <v>11283</v>
      </c>
    </row>
    <row r="1281" spans="1:25" x14ac:dyDescent="0.25">
      <c r="A1281" s="175" t="s">
        <v>11571</v>
      </c>
      <c r="B1281" t="s">
        <v>11711</v>
      </c>
      <c r="C1281" s="179" t="str">
        <f t="shared" si="108"/>
        <v>CM:WQXTEST27576:M200703</v>
      </c>
      <c r="D1281" s="178" t="s">
        <v>11775</v>
      </c>
      <c r="E1281" s="178" t="s">
        <v>11774</v>
      </c>
      <c r="F1281" s="278" t="s">
        <v>11665</v>
      </c>
      <c r="G1281" s="69">
        <f t="shared" si="106"/>
        <v>39083</v>
      </c>
      <c r="H1281" s="69">
        <f t="shared" si="107"/>
        <v>39447</v>
      </c>
      <c r="I1281" s="175" t="s">
        <v>11772</v>
      </c>
      <c r="J1281" s="24" t="s">
        <v>8637</v>
      </c>
      <c r="K1281" s="175" t="s">
        <v>11771</v>
      </c>
      <c r="L1281" s="6" t="s">
        <v>11578</v>
      </c>
      <c r="M1281" s="69">
        <f t="shared" si="109"/>
        <v>39142</v>
      </c>
      <c r="N1281" s="69">
        <f t="shared" si="104"/>
        <v>39172</v>
      </c>
      <c r="Q1281" s="181" t="s">
        <v>2674</v>
      </c>
      <c r="T1281" s="6" t="s">
        <v>11304</v>
      </c>
      <c r="U1281">
        <v>32510</v>
      </c>
      <c r="V1281" s="6" t="s">
        <v>9144</v>
      </c>
      <c r="X1281" t="s">
        <v>11235</v>
      </c>
      <c r="Y1281" t="s">
        <v>11283</v>
      </c>
    </row>
    <row r="1282" spans="1:25" x14ac:dyDescent="0.25">
      <c r="A1282" s="175" t="s">
        <v>11571</v>
      </c>
      <c r="B1282" t="s">
        <v>11711</v>
      </c>
      <c r="C1282" s="179" t="str">
        <f t="shared" si="108"/>
        <v>CM:WQXTEST27576:M200703</v>
      </c>
      <c r="D1282" s="178" t="s">
        <v>11775</v>
      </c>
      <c r="E1282" s="178" t="s">
        <v>11774</v>
      </c>
      <c r="F1282" s="278" t="s">
        <v>11665</v>
      </c>
      <c r="G1282" s="69">
        <f t="shared" si="106"/>
        <v>39083</v>
      </c>
      <c r="H1282" s="69">
        <f t="shared" si="107"/>
        <v>39447</v>
      </c>
      <c r="I1282" s="175" t="s">
        <v>11772</v>
      </c>
      <c r="J1282" s="24" t="s">
        <v>8637</v>
      </c>
      <c r="K1282" s="175" t="s">
        <v>11771</v>
      </c>
      <c r="L1282" s="6" t="s">
        <v>11578</v>
      </c>
      <c r="M1282" s="69">
        <f t="shared" si="109"/>
        <v>39142</v>
      </c>
      <c r="N1282" s="69">
        <f t="shared" si="104"/>
        <v>39172</v>
      </c>
      <c r="Q1282" t="s">
        <v>10005</v>
      </c>
      <c r="T1282" s="6" t="s">
        <v>11304</v>
      </c>
      <c r="U1282">
        <v>7.65</v>
      </c>
      <c r="V1282" s="175" t="s">
        <v>11576</v>
      </c>
      <c r="X1282" t="s">
        <v>11235</v>
      </c>
      <c r="Y1282" t="s">
        <v>11283</v>
      </c>
    </row>
    <row r="1283" spans="1:25" x14ac:dyDescent="0.25">
      <c r="A1283" s="175" t="s">
        <v>11571</v>
      </c>
      <c r="B1283" t="s">
        <v>11711</v>
      </c>
      <c r="C1283" s="179" t="str">
        <f t="shared" si="108"/>
        <v>CM:WQXTEST27576:M200703</v>
      </c>
      <c r="D1283" s="178" t="s">
        <v>11775</v>
      </c>
      <c r="E1283" s="178" t="s">
        <v>11774</v>
      </c>
      <c r="F1283" s="278" t="s">
        <v>11665</v>
      </c>
      <c r="G1283" s="69">
        <f t="shared" si="106"/>
        <v>39083</v>
      </c>
      <c r="H1283" s="69">
        <f t="shared" si="107"/>
        <v>39447</v>
      </c>
      <c r="I1283" s="175" t="s">
        <v>11772</v>
      </c>
      <c r="J1283" s="24" t="s">
        <v>8637</v>
      </c>
      <c r="K1283" s="175" t="s">
        <v>11771</v>
      </c>
      <c r="L1283" s="6" t="s">
        <v>11578</v>
      </c>
      <c r="M1283" s="69">
        <f t="shared" si="109"/>
        <v>39142</v>
      </c>
      <c r="N1283" s="69">
        <f t="shared" si="104"/>
        <v>39172</v>
      </c>
      <c r="Q1283" s="182" t="s">
        <v>1005</v>
      </c>
      <c r="T1283" s="6" t="s">
        <v>11304</v>
      </c>
      <c r="U1283">
        <v>248</v>
      </c>
      <c r="V1283" s="182" t="s">
        <v>8426</v>
      </c>
      <c r="X1283" t="s">
        <v>11235</v>
      </c>
      <c r="Y1283" t="s">
        <v>11283</v>
      </c>
    </row>
    <row r="1284" spans="1:25" x14ac:dyDescent="0.25">
      <c r="A1284" s="175" t="s">
        <v>11571</v>
      </c>
      <c r="B1284" t="s">
        <v>11711</v>
      </c>
      <c r="C1284" s="179" t="str">
        <f t="shared" si="108"/>
        <v>CM:WQXTEST27576:M200704</v>
      </c>
      <c r="D1284" s="178" t="s">
        <v>11775</v>
      </c>
      <c r="E1284" s="178" t="s">
        <v>11774</v>
      </c>
      <c r="F1284" s="278" t="s">
        <v>11666</v>
      </c>
      <c r="G1284" s="69">
        <f t="shared" si="106"/>
        <v>39083</v>
      </c>
      <c r="H1284" s="69">
        <f t="shared" si="107"/>
        <v>39447</v>
      </c>
      <c r="I1284" s="175" t="s">
        <v>11772</v>
      </c>
      <c r="J1284" s="24" t="s">
        <v>8637</v>
      </c>
      <c r="K1284" s="175" t="s">
        <v>11771</v>
      </c>
      <c r="L1284" s="6" t="s">
        <v>11578</v>
      </c>
      <c r="M1284" s="69">
        <f t="shared" si="109"/>
        <v>39173</v>
      </c>
      <c r="N1284" s="69">
        <f t="shared" si="104"/>
        <v>39202</v>
      </c>
      <c r="Q1284" s="181" t="s">
        <v>2674</v>
      </c>
      <c r="T1284" s="6" t="s">
        <v>11304</v>
      </c>
      <c r="U1284">
        <v>23240</v>
      </c>
      <c r="V1284" s="6" t="s">
        <v>9144</v>
      </c>
      <c r="X1284" t="s">
        <v>11235</v>
      </c>
      <c r="Y1284" t="s">
        <v>11283</v>
      </c>
    </row>
    <row r="1285" spans="1:25" x14ac:dyDescent="0.25">
      <c r="A1285" s="175" t="s">
        <v>11571</v>
      </c>
      <c r="B1285" t="s">
        <v>11711</v>
      </c>
      <c r="C1285" s="179" t="str">
        <f t="shared" si="108"/>
        <v>CM:WQXTEST27576:M200704</v>
      </c>
      <c r="D1285" s="178" t="s">
        <v>11775</v>
      </c>
      <c r="E1285" s="178" t="s">
        <v>11774</v>
      </c>
      <c r="F1285" s="278" t="s">
        <v>11666</v>
      </c>
      <c r="G1285" s="69">
        <f t="shared" si="106"/>
        <v>39083</v>
      </c>
      <c r="H1285" s="69">
        <f t="shared" si="107"/>
        <v>39447</v>
      </c>
      <c r="I1285" s="175" t="s">
        <v>11772</v>
      </c>
      <c r="J1285" s="24" t="s">
        <v>8637</v>
      </c>
      <c r="K1285" s="175" t="s">
        <v>11771</v>
      </c>
      <c r="L1285" s="6" t="s">
        <v>11578</v>
      </c>
      <c r="M1285" s="69">
        <f t="shared" si="109"/>
        <v>39173</v>
      </c>
      <c r="N1285" s="69">
        <f t="shared" si="104"/>
        <v>39202</v>
      </c>
      <c r="Q1285" t="s">
        <v>10005</v>
      </c>
      <c r="T1285" s="6" t="s">
        <v>11304</v>
      </c>
      <c r="U1285">
        <v>12.17</v>
      </c>
      <c r="V1285" s="175" t="s">
        <v>11576</v>
      </c>
      <c r="X1285" t="s">
        <v>11235</v>
      </c>
      <c r="Y1285" t="s">
        <v>11283</v>
      </c>
    </row>
    <row r="1286" spans="1:25" x14ac:dyDescent="0.25">
      <c r="A1286" s="175" t="s">
        <v>11571</v>
      </c>
      <c r="B1286" t="s">
        <v>11711</v>
      </c>
      <c r="C1286" s="179" t="str">
        <f t="shared" si="108"/>
        <v>CM:WQXTEST27576:M200704</v>
      </c>
      <c r="D1286" s="178" t="s">
        <v>11775</v>
      </c>
      <c r="E1286" s="178" t="s">
        <v>11774</v>
      </c>
      <c r="F1286" s="278" t="s">
        <v>11666</v>
      </c>
      <c r="G1286" s="69">
        <f t="shared" si="106"/>
        <v>39083</v>
      </c>
      <c r="H1286" s="69">
        <f t="shared" si="107"/>
        <v>39447</v>
      </c>
      <c r="I1286" s="175" t="s">
        <v>11772</v>
      </c>
      <c r="J1286" s="24" t="s">
        <v>8637</v>
      </c>
      <c r="K1286" s="175" t="s">
        <v>11771</v>
      </c>
      <c r="L1286" s="6" t="s">
        <v>11578</v>
      </c>
      <c r="M1286" s="69">
        <f t="shared" si="109"/>
        <v>39173</v>
      </c>
      <c r="N1286" s="69">
        <f t="shared" si="104"/>
        <v>39202</v>
      </c>
      <c r="Q1286" s="182" t="s">
        <v>1005</v>
      </c>
      <c r="T1286" s="6" t="s">
        <v>11304</v>
      </c>
      <c r="U1286">
        <v>261.10000000000002</v>
      </c>
      <c r="V1286" s="182" t="s">
        <v>8426</v>
      </c>
      <c r="X1286" t="s">
        <v>11235</v>
      </c>
      <c r="Y1286" t="s">
        <v>11283</v>
      </c>
    </row>
    <row r="1287" spans="1:25" x14ac:dyDescent="0.25">
      <c r="A1287" s="175" t="s">
        <v>11571</v>
      </c>
      <c r="B1287" t="s">
        <v>11711</v>
      </c>
      <c r="C1287" s="179" t="str">
        <f t="shared" si="108"/>
        <v>CM:WQXTEST27576:M200705</v>
      </c>
      <c r="D1287" s="178" t="s">
        <v>11775</v>
      </c>
      <c r="E1287" s="178" t="s">
        <v>11774</v>
      </c>
      <c r="F1287" s="278" t="s">
        <v>11667</v>
      </c>
      <c r="G1287" s="69">
        <f t="shared" si="106"/>
        <v>39083</v>
      </c>
      <c r="H1287" s="69">
        <f t="shared" si="107"/>
        <v>39447</v>
      </c>
      <c r="I1287" s="175" t="s">
        <v>11772</v>
      </c>
      <c r="J1287" s="24" t="s">
        <v>8637</v>
      </c>
      <c r="K1287" s="175" t="s">
        <v>11771</v>
      </c>
      <c r="L1287" s="6" t="s">
        <v>11578</v>
      </c>
      <c r="M1287" s="69">
        <f t="shared" si="109"/>
        <v>39203</v>
      </c>
      <c r="N1287" s="69">
        <f t="shared" si="104"/>
        <v>39233</v>
      </c>
      <c r="Q1287" s="181" t="s">
        <v>2674</v>
      </c>
      <c r="T1287" s="6" t="s">
        <v>11304</v>
      </c>
      <c r="U1287">
        <v>6882</v>
      </c>
      <c r="V1287" s="6" t="s">
        <v>9144</v>
      </c>
      <c r="X1287" t="s">
        <v>11235</v>
      </c>
      <c r="Y1287" t="s">
        <v>11283</v>
      </c>
    </row>
    <row r="1288" spans="1:25" x14ac:dyDescent="0.25">
      <c r="A1288" s="175" t="s">
        <v>11571</v>
      </c>
      <c r="B1288" t="s">
        <v>11711</v>
      </c>
      <c r="C1288" s="179" t="str">
        <f t="shared" si="108"/>
        <v>CM:WQXTEST27576:M200705</v>
      </c>
      <c r="D1288" s="178" t="s">
        <v>11775</v>
      </c>
      <c r="E1288" s="178" t="s">
        <v>11774</v>
      </c>
      <c r="F1288" s="278" t="s">
        <v>11667</v>
      </c>
      <c r="G1288" s="69">
        <f t="shared" si="106"/>
        <v>39083</v>
      </c>
      <c r="H1288" s="69">
        <f t="shared" si="107"/>
        <v>39447</v>
      </c>
      <c r="I1288" s="175" t="s">
        <v>11772</v>
      </c>
      <c r="J1288" s="24" t="s">
        <v>8637</v>
      </c>
      <c r="K1288" s="175" t="s">
        <v>11771</v>
      </c>
      <c r="L1288" s="6" t="s">
        <v>11578</v>
      </c>
      <c r="M1288" s="69">
        <f t="shared" si="109"/>
        <v>39203</v>
      </c>
      <c r="N1288" s="69">
        <f t="shared" si="104"/>
        <v>39233</v>
      </c>
      <c r="Q1288" t="s">
        <v>10005</v>
      </c>
      <c r="T1288" s="6" t="s">
        <v>11304</v>
      </c>
      <c r="U1288">
        <v>22.14</v>
      </c>
      <c r="V1288" s="175" t="s">
        <v>11576</v>
      </c>
      <c r="X1288" t="s">
        <v>11235</v>
      </c>
      <c r="Y1288" t="s">
        <v>11283</v>
      </c>
    </row>
    <row r="1289" spans="1:25" x14ac:dyDescent="0.25">
      <c r="A1289" s="175" t="s">
        <v>11571</v>
      </c>
      <c r="B1289" t="s">
        <v>11711</v>
      </c>
      <c r="C1289" s="179" t="str">
        <f t="shared" si="108"/>
        <v>CM:WQXTEST27576:M200705</v>
      </c>
      <c r="D1289" s="178" t="s">
        <v>11775</v>
      </c>
      <c r="E1289" s="178" t="s">
        <v>11774</v>
      </c>
      <c r="F1289" s="278" t="s">
        <v>11667</v>
      </c>
      <c r="G1289" s="69">
        <f t="shared" si="106"/>
        <v>39083</v>
      </c>
      <c r="H1289" s="69">
        <f t="shared" si="107"/>
        <v>39447</v>
      </c>
      <c r="I1289" s="175" t="s">
        <v>11772</v>
      </c>
      <c r="J1289" s="24" t="s">
        <v>8637</v>
      </c>
      <c r="K1289" s="175" t="s">
        <v>11771</v>
      </c>
      <c r="L1289" s="6" t="s">
        <v>11578</v>
      </c>
      <c r="M1289" s="69">
        <f t="shared" si="109"/>
        <v>39203</v>
      </c>
      <c r="N1289" s="69">
        <f t="shared" si="104"/>
        <v>39233</v>
      </c>
      <c r="Q1289" s="182" t="s">
        <v>1005</v>
      </c>
      <c r="T1289" s="6" t="s">
        <v>11304</v>
      </c>
      <c r="U1289">
        <v>313.7</v>
      </c>
      <c r="V1289" s="182" t="s">
        <v>8426</v>
      </c>
      <c r="X1289" t="s">
        <v>11235</v>
      </c>
      <c r="Y1289" t="s">
        <v>11283</v>
      </c>
    </row>
    <row r="1290" spans="1:25" x14ac:dyDescent="0.25">
      <c r="A1290" s="175" t="s">
        <v>11571</v>
      </c>
      <c r="B1290" t="s">
        <v>11711</v>
      </c>
      <c r="C1290" s="179" t="str">
        <f t="shared" si="108"/>
        <v>CM:WQXTEST27576:M200706</v>
      </c>
      <c r="D1290" s="178" t="s">
        <v>11775</v>
      </c>
      <c r="E1290" s="178" t="s">
        <v>11774</v>
      </c>
      <c r="F1290" s="278" t="s">
        <v>11668</v>
      </c>
      <c r="G1290" s="69">
        <f t="shared" si="106"/>
        <v>39083</v>
      </c>
      <c r="H1290" s="69">
        <f t="shared" si="107"/>
        <v>39447</v>
      </c>
      <c r="I1290" s="175" t="s">
        <v>11772</v>
      </c>
      <c r="J1290" s="24" t="s">
        <v>8637</v>
      </c>
      <c r="K1290" s="175" t="s">
        <v>11771</v>
      </c>
      <c r="L1290" s="6" t="s">
        <v>11578</v>
      </c>
      <c r="M1290" s="69">
        <f t="shared" si="109"/>
        <v>39234</v>
      </c>
      <c r="N1290" s="69">
        <f t="shared" si="104"/>
        <v>39263</v>
      </c>
      <c r="Q1290" s="181" t="s">
        <v>2674</v>
      </c>
      <c r="T1290" s="6" t="s">
        <v>11304</v>
      </c>
      <c r="U1290">
        <v>3437</v>
      </c>
      <c r="V1290" s="6" t="s">
        <v>9144</v>
      </c>
      <c r="X1290" t="s">
        <v>11235</v>
      </c>
      <c r="Y1290" t="s">
        <v>11283</v>
      </c>
    </row>
    <row r="1291" spans="1:25" x14ac:dyDescent="0.25">
      <c r="A1291" s="175" t="s">
        <v>11571</v>
      </c>
      <c r="B1291" t="s">
        <v>11711</v>
      </c>
      <c r="C1291" s="179" t="str">
        <f t="shared" si="108"/>
        <v>CM:WQXTEST27576:M200707</v>
      </c>
      <c r="D1291" s="178" t="s">
        <v>11775</v>
      </c>
      <c r="E1291" s="178" t="s">
        <v>11774</v>
      </c>
      <c r="F1291" s="278" t="s">
        <v>11669</v>
      </c>
      <c r="G1291" s="69">
        <f t="shared" si="106"/>
        <v>39083</v>
      </c>
      <c r="H1291" s="69">
        <f t="shared" si="107"/>
        <v>39447</v>
      </c>
      <c r="I1291" s="175" t="s">
        <v>11772</v>
      </c>
      <c r="J1291" s="24" t="s">
        <v>8637</v>
      </c>
      <c r="K1291" s="175" t="s">
        <v>11771</v>
      </c>
      <c r="L1291" s="6" t="s">
        <v>11578</v>
      </c>
      <c r="M1291" s="69">
        <f t="shared" si="109"/>
        <v>39264</v>
      </c>
      <c r="N1291" s="69">
        <f t="shared" si="104"/>
        <v>39294</v>
      </c>
      <c r="Q1291" s="181" t="s">
        <v>2674</v>
      </c>
      <c r="T1291" s="6" t="s">
        <v>11304</v>
      </c>
      <c r="U1291">
        <v>1688</v>
      </c>
      <c r="V1291" s="6" t="s">
        <v>9144</v>
      </c>
      <c r="X1291" t="s">
        <v>11235</v>
      </c>
      <c r="Y1291" t="s">
        <v>11283</v>
      </c>
    </row>
    <row r="1292" spans="1:25" x14ac:dyDescent="0.25">
      <c r="A1292" s="175" t="s">
        <v>11571</v>
      </c>
      <c r="B1292" t="s">
        <v>11711</v>
      </c>
      <c r="C1292" s="179" t="str">
        <f t="shared" si="108"/>
        <v>CM:WQXTEST27576:M200707</v>
      </c>
      <c r="D1292" s="178" t="s">
        <v>11775</v>
      </c>
      <c r="E1292" s="178" t="s">
        <v>11774</v>
      </c>
      <c r="F1292" s="278" t="s">
        <v>11669</v>
      </c>
      <c r="G1292" s="69">
        <f t="shared" si="106"/>
        <v>39083</v>
      </c>
      <c r="H1292" s="69">
        <f t="shared" si="107"/>
        <v>39447</v>
      </c>
      <c r="I1292" s="175" t="s">
        <v>11772</v>
      </c>
      <c r="J1292" s="24" t="s">
        <v>8637</v>
      </c>
      <c r="K1292" s="175" t="s">
        <v>11771</v>
      </c>
      <c r="L1292" s="6" t="s">
        <v>11578</v>
      </c>
      <c r="M1292" s="69">
        <f t="shared" si="109"/>
        <v>39264</v>
      </c>
      <c r="N1292" s="69">
        <f t="shared" si="104"/>
        <v>39294</v>
      </c>
      <c r="Q1292" t="s">
        <v>10005</v>
      </c>
      <c r="T1292" s="6" t="s">
        <v>11304</v>
      </c>
      <c r="U1292">
        <v>28.27</v>
      </c>
      <c r="V1292" s="175" t="s">
        <v>11576</v>
      </c>
      <c r="X1292" t="s">
        <v>11235</v>
      </c>
      <c r="Y1292" t="s">
        <v>11283</v>
      </c>
    </row>
    <row r="1293" spans="1:25" x14ac:dyDescent="0.25">
      <c r="A1293" s="175" t="s">
        <v>11571</v>
      </c>
      <c r="B1293" t="s">
        <v>11711</v>
      </c>
      <c r="C1293" s="179" t="str">
        <f t="shared" si="108"/>
        <v>CM:WQXTEST27576:M200707</v>
      </c>
      <c r="D1293" s="178" t="s">
        <v>11775</v>
      </c>
      <c r="E1293" s="178" t="s">
        <v>11774</v>
      </c>
      <c r="F1293" s="278" t="s">
        <v>11669</v>
      </c>
      <c r="G1293" s="69">
        <f t="shared" si="106"/>
        <v>39083</v>
      </c>
      <c r="H1293" s="69">
        <f t="shared" si="107"/>
        <v>39447</v>
      </c>
      <c r="I1293" s="175" t="s">
        <v>11772</v>
      </c>
      <c r="J1293" s="24" t="s">
        <v>8637</v>
      </c>
      <c r="K1293" s="175" t="s">
        <v>11771</v>
      </c>
      <c r="L1293" s="6" t="s">
        <v>11578</v>
      </c>
      <c r="M1293" s="69">
        <f t="shared" si="109"/>
        <v>39264</v>
      </c>
      <c r="N1293" s="69">
        <f t="shared" si="104"/>
        <v>39294</v>
      </c>
      <c r="Q1293" s="182" t="s">
        <v>1005</v>
      </c>
      <c r="T1293" s="6" t="s">
        <v>11304</v>
      </c>
      <c r="U1293">
        <v>363</v>
      </c>
      <c r="V1293" s="182" t="s">
        <v>8426</v>
      </c>
      <c r="X1293" t="s">
        <v>11235</v>
      </c>
      <c r="Y1293" t="s">
        <v>11283</v>
      </c>
    </row>
    <row r="1294" spans="1:25" x14ac:dyDescent="0.25">
      <c r="A1294" s="175" t="s">
        <v>11571</v>
      </c>
      <c r="B1294" t="s">
        <v>11711</v>
      </c>
      <c r="C1294" s="179" t="str">
        <f t="shared" si="108"/>
        <v>CM:WQXTEST27576:M200708</v>
      </c>
      <c r="D1294" s="178" t="s">
        <v>11775</v>
      </c>
      <c r="E1294" s="178" t="s">
        <v>11774</v>
      </c>
      <c r="F1294" s="278" t="s">
        <v>11670</v>
      </c>
      <c r="G1294" s="69">
        <f t="shared" si="106"/>
        <v>39083</v>
      </c>
      <c r="H1294" s="69">
        <f t="shared" si="107"/>
        <v>39447</v>
      </c>
      <c r="I1294" s="175" t="s">
        <v>11772</v>
      </c>
      <c r="J1294" s="24" t="s">
        <v>8637</v>
      </c>
      <c r="K1294" s="175" t="s">
        <v>11771</v>
      </c>
      <c r="L1294" s="6" t="s">
        <v>11578</v>
      </c>
      <c r="M1294" s="69">
        <f t="shared" si="109"/>
        <v>39295</v>
      </c>
      <c r="N1294" s="69">
        <f t="shared" si="104"/>
        <v>39325</v>
      </c>
      <c r="Q1294" s="181" t="s">
        <v>2674</v>
      </c>
      <c r="T1294" s="6" t="s">
        <v>11304</v>
      </c>
      <c r="U1294">
        <v>2400</v>
      </c>
      <c r="V1294" s="6" t="s">
        <v>9144</v>
      </c>
      <c r="X1294" t="s">
        <v>11235</v>
      </c>
      <c r="Y1294" t="s">
        <v>11283</v>
      </c>
    </row>
    <row r="1295" spans="1:25" x14ac:dyDescent="0.25">
      <c r="A1295" s="175" t="s">
        <v>11571</v>
      </c>
      <c r="B1295" t="s">
        <v>11711</v>
      </c>
      <c r="C1295" s="179" t="str">
        <f t="shared" si="108"/>
        <v>CM:WQXTEST27576:M200708</v>
      </c>
      <c r="D1295" s="178" t="s">
        <v>11775</v>
      </c>
      <c r="E1295" s="178" t="s">
        <v>11774</v>
      </c>
      <c r="F1295" s="278" t="s">
        <v>11670</v>
      </c>
      <c r="G1295" s="69">
        <f t="shared" si="106"/>
        <v>39083</v>
      </c>
      <c r="H1295" s="69">
        <f t="shared" si="107"/>
        <v>39447</v>
      </c>
      <c r="I1295" s="175" t="s">
        <v>11772</v>
      </c>
      <c r="J1295" s="24" t="s">
        <v>8637</v>
      </c>
      <c r="K1295" s="175" t="s">
        <v>11771</v>
      </c>
      <c r="L1295" s="6" t="s">
        <v>11578</v>
      </c>
      <c r="M1295" s="69">
        <f t="shared" si="109"/>
        <v>39295</v>
      </c>
      <c r="N1295" s="69">
        <f t="shared" si="104"/>
        <v>39325</v>
      </c>
      <c r="Q1295" t="s">
        <v>10005</v>
      </c>
      <c r="T1295" s="6" t="s">
        <v>11304</v>
      </c>
      <c r="U1295">
        <v>28.37</v>
      </c>
      <c r="V1295" s="175" t="s">
        <v>11576</v>
      </c>
      <c r="X1295" t="s">
        <v>11235</v>
      </c>
      <c r="Y1295" t="s">
        <v>11283</v>
      </c>
    </row>
    <row r="1296" spans="1:25" x14ac:dyDescent="0.25">
      <c r="A1296" s="175" t="s">
        <v>11571</v>
      </c>
      <c r="B1296" t="s">
        <v>11711</v>
      </c>
      <c r="C1296" s="179" t="str">
        <f t="shared" si="108"/>
        <v>CM:WQXTEST27576:M200708</v>
      </c>
      <c r="D1296" s="178" t="s">
        <v>11775</v>
      </c>
      <c r="E1296" s="178" t="s">
        <v>11774</v>
      </c>
      <c r="F1296" s="278" t="s">
        <v>11670</v>
      </c>
      <c r="G1296" s="69">
        <f t="shared" si="106"/>
        <v>39083</v>
      </c>
      <c r="H1296" s="69">
        <f t="shared" si="107"/>
        <v>39447</v>
      </c>
      <c r="I1296" s="175" t="s">
        <v>11772</v>
      </c>
      <c r="J1296" s="24" t="s">
        <v>8637</v>
      </c>
      <c r="K1296" s="175" t="s">
        <v>11771</v>
      </c>
      <c r="L1296" s="6" t="s">
        <v>11578</v>
      </c>
      <c r="M1296" s="69">
        <f t="shared" si="109"/>
        <v>39295</v>
      </c>
      <c r="N1296" s="69">
        <f t="shared" si="104"/>
        <v>39325</v>
      </c>
      <c r="Q1296" s="182" t="s">
        <v>1005</v>
      </c>
      <c r="T1296" s="6" t="s">
        <v>11304</v>
      </c>
      <c r="U1296">
        <v>371.8</v>
      </c>
      <c r="V1296" s="182" t="s">
        <v>8426</v>
      </c>
      <c r="X1296" t="s">
        <v>11235</v>
      </c>
      <c r="Y1296" t="s">
        <v>11283</v>
      </c>
    </row>
    <row r="1297" spans="1:25" x14ac:dyDescent="0.25">
      <c r="A1297" s="175" t="s">
        <v>11571</v>
      </c>
      <c r="B1297" t="s">
        <v>11711</v>
      </c>
      <c r="C1297" s="179" t="str">
        <f t="shared" si="108"/>
        <v>CM:WQXTEST27576:M200709</v>
      </c>
      <c r="D1297" s="178" t="s">
        <v>11775</v>
      </c>
      <c r="E1297" s="178" t="s">
        <v>11774</v>
      </c>
      <c r="F1297" s="278" t="s">
        <v>11671</v>
      </c>
      <c r="G1297" s="69">
        <f t="shared" si="106"/>
        <v>39083</v>
      </c>
      <c r="H1297" s="69">
        <f t="shared" si="107"/>
        <v>39447</v>
      </c>
      <c r="I1297" s="175" t="s">
        <v>11772</v>
      </c>
      <c r="J1297" s="24" t="s">
        <v>8637</v>
      </c>
      <c r="K1297" s="175" t="s">
        <v>11771</v>
      </c>
      <c r="L1297" s="6" t="s">
        <v>11578</v>
      </c>
      <c r="M1297" s="69">
        <f t="shared" si="109"/>
        <v>39326</v>
      </c>
      <c r="N1297" s="69">
        <f t="shared" si="104"/>
        <v>39355</v>
      </c>
      <c r="Q1297" s="181" t="s">
        <v>2674</v>
      </c>
      <c r="T1297" s="6" t="s">
        <v>11304</v>
      </c>
      <c r="U1297">
        <v>1252</v>
      </c>
      <c r="V1297" s="6" t="s">
        <v>9144</v>
      </c>
      <c r="X1297" t="s">
        <v>11235</v>
      </c>
      <c r="Y1297" t="s">
        <v>11283</v>
      </c>
    </row>
    <row r="1298" spans="1:25" x14ac:dyDescent="0.25">
      <c r="A1298" s="175" t="s">
        <v>11571</v>
      </c>
      <c r="B1298" t="s">
        <v>11711</v>
      </c>
      <c r="C1298" s="179" t="str">
        <f t="shared" si="108"/>
        <v>CM:WQXTEST27576:M200709</v>
      </c>
      <c r="D1298" s="178" t="s">
        <v>11775</v>
      </c>
      <c r="E1298" s="178" t="s">
        <v>11774</v>
      </c>
      <c r="F1298" s="278" t="s">
        <v>11671</v>
      </c>
      <c r="G1298" s="69">
        <f t="shared" ref="G1298:G1361" si="110">DATE(LEFT(F1298,4),1,1)</f>
        <v>39083</v>
      </c>
      <c r="H1298" s="69">
        <f t="shared" ref="H1298:H1361" si="111">DATE(LEFT(F1298,4),12+1,0)</f>
        <v>39447</v>
      </c>
      <c r="I1298" s="175" t="s">
        <v>11772</v>
      </c>
      <c r="J1298" s="24" t="s">
        <v>8637</v>
      </c>
      <c r="K1298" s="175" t="s">
        <v>11771</v>
      </c>
      <c r="L1298" s="6" t="s">
        <v>11578</v>
      </c>
      <c r="M1298" s="69">
        <f t="shared" si="109"/>
        <v>39326</v>
      </c>
      <c r="N1298" s="69">
        <f t="shared" si="104"/>
        <v>39355</v>
      </c>
      <c r="Q1298" t="s">
        <v>10005</v>
      </c>
      <c r="T1298" s="6" t="s">
        <v>11304</v>
      </c>
      <c r="U1298">
        <v>25.6</v>
      </c>
      <c r="V1298" s="175" t="s">
        <v>11576</v>
      </c>
      <c r="X1298" t="s">
        <v>11235</v>
      </c>
      <c r="Y1298" t="s">
        <v>11283</v>
      </c>
    </row>
    <row r="1299" spans="1:25" x14ac:dyDescent="0.25">
      <c r="A1299" s="175" t="s">
        <v>11571</v>
      </c>
      <c r="B1299" t="s">
        <v>11711</v>
      </c>
      <c r="C1299" s="179" t="str">
        <f t="shared" si="108"/>
        <v>CM:WQXTEST27576:M200709</v>
      </c>
      <c r="D1299" s="178" t="s">
        <v>11775</v>
      </c>
      <c r="E1299" s="178" t="s">
        <v>11774</v>
      </c>
      <c r="F1299" s="278" t="s">
        <v>11671</v>
      </c>
      <c r="G1299" s="69">
        <f t="shared" si="110"/>
        <v>39083</v>
      </c>
      <c r="H1299" s="69">
        <f t="shared" si="111"/>
        <v>39447</v>
      </c>
      <c r="I1299" s="175" t="s">
        <v>11772</v>
      </c>
      <c r="J1299" s="24" t="s">
        <v>8637</v>
      </c>
      <c r="K1299" s="175" t="s">
        <v>11771</v>
      </c>
      <c r="L1299" s="6" t="s">
        <v>11578</v>
      </c>
      <c r="M1299" s="69">
        <f t="shared" si="109"/>
        <v>39326</v>
      </c>
      <c r="N1299" s="69">
        <f t="shared" si="104"/>
        <v>39355</v>
      </c>
      <c r="Q1299" s="182" t="s">
        <v>1005</v>
      </c>
      <c r="T1299" s="6" t="s">
        <v>11304</v>
      </c>
      <c r="U1299">
        <v>343.1</v>
      </c>
      <c r="V1299" s="182" t="s">
        <v>8426</v>
      </c>
      <c r="X1299" t="s">
        <v>11235</v>
      </c>
      <c r="Y1299" t="s">
        <v>11283</v>
      </c>
    </row>
    <row r="1300" spans="1:25" x14ac:dyDescent="0.25">
      <c r="A1300" s="175" t="s">
        <v>11571</v>
      </c>
      <c r="B1300" t="s">
        <v>11711</v>
      </c>
      <c r="C1300" s="179" t="str">
        <f t="shared" si="108"/>
        <v>CM:WQXTEST27576:M200710</v>
      </c>
      <c r="D1300" s="178" t="s">
        <v>11775</v>
      </c>
      <c r="E1300" s="178" t="s">
        <v>11774</v>
      </c>
      <c r="F1300" s="278" t="s">
        <v>11672</v>
      </c>
      <c r="G1300" s="69">
        <f t="shared" si="110"/>
        <v>39083</v>
      </c>
      <c r="H1300" s="69">
        <f t="shared" si="111"/>
        <v>39447</v>
      </c>
      <c r="I1300" s="175" t="s">
        <v>11772</v>
      </c>
      <c r="J1300" s="24" t="s">
        <v>8637</v>
      </c>
      <c r="K1300" s="175" t="s">
        <v>11771</v>
      </c>
      <c r="L1300" s="6" t="s">
        <v>11578</v>
      </c>
      <c r="M1300" s="69">
        <f t="shared" si="109"/>
        <v>39356</v>
      </c>
      <c r="N1300" s="69">
        <f t="shared" si="104"/>
        <v>39386</v>
      </c>
      <c r="Q1300" s="181" t="s">
        <v>2674</v>
      </c>
      <c r="T1300" s="6" t="s">
        <v>11304</v>
      </c>
      <c r="U1300">
        <v>1557</v>
      </c>
      <c r="V1300" s="6" t="s">
        <v>9144</v>
      </c>
      <c r="X1300" t="s">
        <v>11235</v>
      </c>
      <c r="Y1300" t="s">
        <v>11283</v>
      </c>
    </row>
    <row r="1301" spans="1:25" x14ac:dyDescent="0.25">
      <c r="A1301" s="175" t="s">
        <v>11571</v>
      </c>
      <c r="B1301" t="s">
        <v>11711</v>
      </c>
      <c r="C1301" s="179" t="str">
        <f t="shared" si="108"/>
        <v>CM:WQXTEST27576:M200710</v>
      </c>
      <c r="D1301" s="178" t="s">
        <v>11775</v>
      </c>
      <c r="E1301" s="178" t="s">
        <v>11774</v>
      </c>
      <c r="F1301" s="278" t="s">
        <v>11672</v>
      </c>
      <c r="G1301" s="69">
        <f t="shared" si="110"/>
        <v>39083</v>
      </c>
      <c r="H1301" s="69">
        <f t="shared" si="111"/>
        <v>39447</v>
      </c>
      <c r="I1301" s="175" t="s">
        <v>11772</v>
      </c>
      <c r="J1301" s="24" t="s">
        <v>8637</v>
      </c>
      <c r="K1301" s="175" t="s">
        <v>11771</v>
      </c>
      <c r="L1301" s="6" t="s">
        <v>11578</v>
      </c>
      <c r="M1301" s="69">
        <f t="shared" si="109"/>
        <v>39356</v>
      </c>
      <c r="N1301" s="69">
        <f t="shared" si="104"/>
        <v>39386</v>
      </c>
      <c r="Q1301" t="s">
        <v>10005</v>
      </c>
      <c r="T1301" s="6" t="s">
        <v>11304</v>
      </c>
      <c r="U1301">
        <v>20.37</v>
      </c>
      <c r="V1301" s="175" t="s">
        <v>11576</v>
      </c>
      <c r="X1301" t="s">
        <v>11235</v>
      </c>
      <c r="Y1301" t="s">
        <v>11283</v>
      </c>
    </row>
    <row r="1302" spans="1:25" x14ac:dyDescent="0.25">
      <c r="A1302" s="175" t="s">
        <v>11571</v>
      </c>
      <c r="B1302" t="s">
        <v>11711</v>
      </c>
      <c r="C1302" s="179" t="str">
        <f t="shared" si="108"/>
        <v>CM:WQXTEST27576:M200710</v>
      </c>
      <c r="D1302" s="178" t="s">
        <v>11775</v>
      </c>
      <c r="E1302" s="178" t="s">
        <v>11774</v>
      </c>
      <c r="F1302" s="278" t="s">
        <v>11672</v>
      </c>
      <c r="G1302" s="69">
        <f t="shared" si="110"/>
        <v>39083</v>
      </c>
      <c r="H1302" s="69">
        <f t="shared" si="111"/>
        <v>39447</v>
      </c>
      <c r="I1302" s="175" t="s">
        <v>11772</v>
      </c>
      <c r="J1302" s="24" t="s">
        <v>8637</v>
      </c>
      <c r="K1302" s="175" t="s">
        <v>11771</v>
      </c>
      <c r="L1302" s="6" t="s">
        <v>11578</v>
      </c>
      <c r="M1302" s="69">
        <f t="shared" si="109"/>
        <v>39356</v>
      </c>
      <c r="N1302" s="69">
        <f t="shared" si="104"/>
        <v>39386</v>
      </c>
      <c r="Q1302" s="182" t="s">
        <v>1005</v>
      </c>
      <c r="T1302" s="6" t="s">
        <v>11304</v>
      </c>
      <c r="U1302">
        <v>390.1</v>
      </c>
      <c r="V1302" s="182" t="s">
        <v>8426</v>
      </c>
      <c r="X1302" t="s">
        <v>11235</v>
      </c>
      <c r="Y1302" t="s">
        <v>11283</v>
      </c>
    </row>
    <row r="1303" spans="1:25" x14ac:dyDescent="0.25">
      <c r="A1303" s="175" t="s">
        <v>11571</v>
      </c>
      <c r="B1303" t="s">
        <v>11711</v>
      </c>
      <c r="C1303" s="179" t="str">
        <f t="shared" si="108"/>
        <v>CM:WQXTEST27576:M200711</v>
      </c>
      <c r="D1303" s="178" t="s">
        <v>11775</v>
      </c>
      <c r="E1303" s="178" t="s">
        <v>11774</v>
      </c>
      <c r="F1303" s="278" t="s">
        <v>11673</v>
      </c>
      <c r="G1303" s="69">
        <f t="shared" si="110"/>
        <v>39083</v>
      </c>
      <c r="H1303" s="69">
        <f t="shared" si="111"/>
        <v>39447</v>
      </c>
      <c r="I1303" s="175" t="s">
        <v>11772</v>
      </c>
      <c r="J1303" s="24" t="s">
        <v>8637</v>
      </c>
      <c r="K1303" s="175" t="s">
        <v>11771</v>
      </c>
      <c r="L1303" s="6" t="s">
        <v>11578</v>
      </c>
      <c r="M1303" s="69">
        <f t="shared" si="109"/>
        <v>39387</v>
      </c>
      <c r="N1303" s="69">
        <f t="shared" si="104"/>
        <v>39416</v>
      </c>
      <c r="Q1303" s="181" t="s">
        <v>2674</v>
      </c>
      <c r="T1303" s="6" t="s">
        <v>11304</v>
      </c>
      <c r="U1303">
        <v>2416</v>
      </c>
      <c r="V1303" s="6" t="s">
        <v>9144</v>
      </c>
      <c r="X1303" t="s">
        <v>11235</v>
      </c>
      <c r="Y1303" t="s">
        <v>11283</v>
      </c>
    </row>
    <row r="1304" spans="1:25" x14ac:dyDescent="0.25">
      <c r="A1304" s="175" t="s">
        <v>11571</v>
      </c>
      <c r="B1304" t="s">
        <v>11711</v>
      </c>
      <c r="C1304" s="179" t="str">
        <f t="shared" si="108"/>
        <v>CM:WQXTEST27576:M200711</v>
      </c>
      <c r="D1304" s="178" t="s">
        <v>11775</v>
      </c>
      <c r="E1304" s="178" t="s">
        <v>11774</v>
      </c>
      <c r="F1304" s="278" t="s">
        <v>11673</v>
      </c>
      <c r="G1304" s="69">
        <f t="shared" si="110"/>
        <v>39083</v>
      </c>
      <c r="H1304" s="69">
        <f t="shared" si="111"/>
        <v>39447</v>
      </c>
      <c r="I1304" s="175" t="s">
        <v>11772</v>
      </c>
      <c r="J1304" s="24" t="s">
        <v>8637</v>
      </c>
      <c r="K1304" s="175" t="s">
        <v>11771</v>
      </c>
      <c r="L1304" s="6" t="s">
        <v>11578</v>
      </c>
      <c r="M1304" s="69">
        <f t="shared" si="109"/>
        <v>39387</v>
      </c>
      <c r="N1304" s="69">
        <f t="shared" si="104"/>
        <v>39416</v>
      </c>
      <c r="Q1304" t="s">
        <v>10005</v>
      </c>
      <c r="T1304" s="6" t="s">
        <v>11304</v>
      </c>
      <c r="U1304">
        <v>10.14</v>
      </c>
      <c r="V1304" s="175" t="s">
        <v>11576</v>
      </c>
      <c r="X1304" t="s">
        <v>11235</v>
      </c>
      <c r="Y1304" t="s">
        <v>11283</v>
      </c>
    </row>
    <row r="1305" spans="1:25" x14ac:dyDescent="0.25">
      <c r="A1305" s="175" t="s">
        <v>11571</v>
      </c>
      <c r="B1305" t="s">
        <v>11711</v>
      </c>
      <c r="C1305" s="179" t="str">
        <f t="shared" si="108"/>
        <v>CM:WQXTEST27576:M200711</v>
      </c>
      <c r="D1305" s="178" t="s">
        <v>11775</v>
      </c>
      <c r="E1305" s="178" t="s">
        <v>11774</v>
      </c>
      <c r="F1305" s="278" t="s">
        <v>11673</v>
      </c>
      <c r="G1305" s="69">
        <f t="shared" si="110"/>
        <v>39083</v>
      </c>
      <c r="H1305" s="69">
        <f t="shared" si="111"/>
        <v>39447</v>
      </c>
      <c r="I1305" s="175" t="s">
        <v>11772</v>
      </c>
      <c r="J1305" s="24" t="s">
        <v>8637</v>
      </c>
      <c r="K1305" s="175" t="s">
        <v>11771</v>
      </c>
      <c r="L1305" s="6" t="s">
        <v>11578</v>
      </c>
      <c r="M1305" s="69">
        <f t="shared" si="109"/>
        <v>39387</v>
      </c>
      <c r="N1305" s="69">
        <f t="shared" si="104"/>
        <v>39416</v>
      </c>
      <c r="Q1305" s="182" t="s">
        <v>1005</v>
      </c>
      <c r="T1305" s="6" t="s">
        <v>11304</v>
      </c>
      <c r="U1305">
        <v>412.5</v>
      </c>
      <c r="V1305" s="182" t="s">
        <v>8426</v>
      </c>
      <c r="X1305" t="s">
        <v>11235</v>
      </c>
      <c r="Y1305" t="s">
        <v>11283</v>
      </c>
    </row>
    <row r="1306" spans="1:25" x14ac:dyDescent="0.25">
      <c r="A1306" s="175" t="s">
        <v>11571</v>
      </c>
      <c r="B1306" t="s">
        <v>11711</v>
      </c>
      <c r="C1306" s="179" t="str">
        <f t="shared" si="108"/>
        <v>CM:WQXTEST27576:M200712</v>
      </c>
      <c r="D1306" s="178" t="s">
        <v>11775</v>
      </c>
      <c r="E1306" s="178" t="s">
        <v>11774</v>
      </c>
      <c r="F1306" s="278" t="s">
        <v>11674</v>
      </c>
      <c r="G1306" s="69">
        <f t="shared" si="110"/>
        <v>39083</v>
      </c>
      <c r="H1306" s="69">
        <f t="shared" si="111"/>
        <v>39447</v>
      </c>
      <c r="I1306" s="175" t="s">
        <v>11772</v>
      </c>
      <c r="J1306" s="24" t="s">
        <v>8637</v>
      </c>
      <c r="K1306" s="175" t="s">
        <v>11771</v>
      </c>
      <c r="L1306" s="6" t="s">
        <v>11578</v>
      </c>
      <c r="M1306" s="69">
        <f t="shared" si="109"/>
        <v>39417</v>
      </c>
      <c r="N1306" s="69">
        <f t="shared" si="104"/>
        <v>39447</v>
      </c>
      <c r="Q1306" s="181" t="s">
        <v>2674</v>
      </c>
      <c r="T1306" s="6" t="s">
        <v>11304</v>
      </c>
      <c r="U1306">
        <v>7862</v>
      </c>
      <c r="V1306" s="6" t="s">
        <v>9144</v>
      </c>
      <c r="X1306" t="s">
        <v>11235</v>
      </c>
      <c r="Y1306" t="s">
        <v>11283</v>
      </c>
    </row>
    <row r="1307" spans="1:25" x14ac:dyDescent="0.25">
      <c r="A1307" s="175" t="s">
        <v>11571</v>
      </c>
      <c r="B1307" t="s">
        <v>11711</v>
      </c>
      <c r="C1307" s="179" t="str">
        <f t="shared" si="108"/>
        <v>CM:WQXTEST27576:M200712</v>
      </c>
      <c r="D1307" s="178" t="s">
        <v>11775</v>
      </c>
      <c r="E1307" s="178" t="s">
        <v>11774</v>
      </c>
      <c r="F1307" s="278" t="s">
        <v>11674</v>
      </c>
      <c r="G1307" s="69">
        <f t="shared" si="110"/>
        <v>39083</v>
      </c>
      <c r="H1307" s="69">
        <f t="shared" si="111"/>
        <v>39447</v>
      </c>
      <c r="I1307" s="175" t="s">
        <v>11772</v>
      </c>
      <c r="J1307" s="24" t="s">
        <v>8637</v>
      </c>
      <c r="K1307" s="175" t="s">
        <v>11771</v>
      </c>
      <c r="L1307" s="6" t="s">
        <v>11578</v>
      </c>
      <c r="M1307" s="69">
        <f t="shared" si="109"/>
        <v>39417</v>
      </c>
      <c r="N1307" s="69">
        <f t="shared" si="104"/>
        <v>39447</v>
      </c>
      <c r="Q1307" t="s">
        <v>10005</v>
      </c>
      <c r="T1307" s="6" t="s">
        <v>11304</v>
      </c>
      <c r="U1307">
        <v>4.6500000000000004</v>
      </c>
      <c r="V1307" s="175" t="s">
        <v>11576</v>
      </c>
      <c r="X1307" t="s">
        <v>11235</v>
      </c>
      <c r="Y1307" t="s">
        <v>11283</v>
      </c>
    </row>
    <row r="1308" spans="1:25" x14ac:dyDescent="0.25">
      <c r="A1308" s="175" t="s">
        <v>11571</v>
      </c>
      <c r="B1308" t="s">
        <v>11711</v>
      </c>
      <c r="C1308" s="179" t="str">
        <f t="shared" si="108"/>
        <v>CM:WQXTEST27576:M200712</v>
      </c>
      <c r="D1308" s="178" t="s">
        <v>11775</v>
      </c>
      <c r="E1308" s="178" t="s">
        <v>11774</v>
      </c>
      <c r="F1308" s="278" t="s">
        <v>11674</v>
      </c>
      <c r="G1308" s="69">
        <f t="shared" si="110"/>
        <v>39083</v>
      </c>
      <c r="H1308" s="69">
        <f t="shared" si="111"/>
        <v>39447</v>
      </c>
      <c r="I1308" s="175" t="s">
        <v>11772</v>
      </c>
      <c r="J1308" s="24" t="s">
        <v>8637</v>
      </c>
      <c r="K1308" s="175" t="s">
        <v>11771</v>
      </c>
      <c r="L1308" s="6" t="s">
        <v>11578</v>
      </c>
      <c r="M1308" s="69">
        <f t="shared" si="109"/>
        <v>39417</v>
      </c>
      <c r="N1308" s="69">
        <f t="shared" si="104"/>
        <v>39447</v>
      </c>
      <c r="Q1308" s="182" t="s">
        <v>1005</v>
      </c>
      <c r="T1308" s="6" t="s">
        <v>11304</v>
      </c>
      <c r="U1308">
        <v>379.7</v>
      </c>
      <c r="V1308" s="182" t="s">
        <v>8426</v>
      </c>
      <c r="X1308" t="s">
        <v>11235</v>
      </c>
      <c r="Y1308" t="s">
        <v>11283</v>
      </c>
    </row>
    <row r="1309" spans="1:25" x14ac:dyDescent="0.25">
      <c r="A1309" s="175" t="s">
        <v>11571</v>
      </c>
      <c r="B1309" t="s">
        <v>11711</v>
      </c>
      <c r="C1309" s="179" t="str">
        <f t="shared" si="108"/>
        <v>CM:WQXTEST27576:M200701</v>
      </c>
      <c r="D1309" s="178" t="s">
        <v>11775</v>
      </c>
      <c r="E1309" s="178" t="s">
        <v>11774</v>
      </c>
      <c r="F1309" s="278" t="s">
        <v>11663</v>
      </c>
      <c r="G1309" s="69">
        <f t="shared" si="110"/>
        <v>39083</v>
      </c>
      <c r="H1309" s="69">
        <f t="shared" si="111"/>
        <v>39447</v>
      </c>
      <c r="I1309" s="175" t="s">
        <v>11772</v>
      </c>
      <c r="J1309" s="24" t="s">
        <v>8637</v>
      </c>
      <c r="K1309" s="175" t="s">
        <v>11771</v>
      </c>
      <c r="L1309" s="197" t="s">
        <v>11762</v>
      </c>
      <c r="M1309" s="198">
        <f t="shared" ref="M1309:M1342" si="112">DATE(LEFT(F1309,4),RIGHT(F1309,2)-2,1)</f>
        <v>39022</v>
      </c>
      <c r="N1309" s="198">
        <f t="shared" si="104"/>
        <v>39113</v>
      </c>
      <c r="Q1309" s="181" t="s">
        <v>2674</v>
      </c>
      <c r="T1309" s="6" t="s">
        <v>11304</v>
      </c>
      <c r="U1309">
        <v>12280</v>
      </c>
      <c r="V1309" s="6" t="s">
        <v>9144</v>
      </c>
      <c r="X1309" t="s">
        <v>11235</v>
      </c>
      <c r="Y1309" t="s">
        <v>11283</v>
      </c>
    </row>
    <row r="1310" spans="1:25" x14ac:dyDescent="0.25">
      <c r="A1310" s="175" t="s">
        <v>11571</v>
      </c>
      <c r="B1310" t="s">
        <v>11711</v>
      </c>
      <c r="C1310" s="179" t="str">
        <f t="shared" si="108"/>
        <v>CM:WQXTEST27576:M200701</v>
      </c>
      <c r="D1310" s="178" t="s">
        <v>11775</v>
      </c>
      <c r="E1310" s="178" t="s">
        <v>11774</v>
      </c>
      <c r="F1310" s="278" t="s">
        <v>11663</v>
      </c>
      <c r="G1310" s="69">
        <f t="shared" si="110"/>
        <v>39083</v>
      </c>
      <c r="H1310" s="69">
        <f t="shared" si="111"/>
        <v>39447</v>
      </c>
      <c r="I1310" s="175" t="s">
        <v>11772</v>
      </c>
      <c r="J1310" s="24" t="s">
        <v>8637</v>
      </c>
      <c r="K1310" s="175" t="s">
        <v>11771</v>
      </c>
      <c r="L1310" s="197" t="s">
        <v>11762</v>
      </c>
      <c r="M1310" s="198">
        <f t="shared" si="112"/>
        <v>39022</v>
      </c>
      <c r="N1310" s="198">
        <f t="shared" si="104"/>
        <v>39113</v>
      </c>
      <c r="Q1310" t="s">
        <v>10005</v>
      </c>
      <c r="T1310" s="6" t="s">
        <v>11304</v>
      </c>
      <c r="U1310">
        <v>4.95</v>
      </c>
      <c r="V1310" s="175" t="s">
        <v>11576</v>
      </c>
      <c r="X1310" t="s">
        <v>11235</v>
      </c>
      <c r="Y1310" t="s">
        <v>11283</v>
      </c>
    </row>
    <row r="1311" spans="1:25" x14ac:dyDescent="0.25">
      <c r="A1311" s="175" t="s">
        <v>11571</v>
      </c>
      <c r="B1311" t="s">
        <v>11711</v>
      </c>
      <c r="C1311" s="179" t="str">
        <f t="shared" si="108"/>
        <v>CM:WQXTEST27576:M200701</v>
      </c>
      <c r="D1311" s="178" t="s">
        <v>11775</v>
      </c>
      <c r="E1311" s="178" t="s">
        <v>11774</v>
      </c>
      <c r="F1311" s="278" t="s">
        <v>11663</v>
      </c>
      <c r="G1311" s="69">
        <f t="shared" si="110"/>
        <v>39083</v>
      </c>
      <c r="H1311" s="69">
        <f t="shared" si="111"/>
        <v>39447</v>
      </c>
      <c r="I1311" s="175" t="s">
        <v>11772</v>
      </c>
      <c r="J1311" s="24" t="s">
        <v>8637</v>
      </c>
      <c r="K1311" s="175" t="s">
        <v>11771</v>
      </c>
      <c r="L1311" s="197" t="s">
        <v>11762</v>
      </c>
      <c r="M1311" s="198">
        <f t="shared" si="112"/>
        <v>39022</v>
      </c>
      <c r="N1311" s="198">
        <f t="shared" si="104"/>
        <v>39113</v>
      </c>
      <c r="Q1311" s="182" t="s">
        <v>1005</v>
      </c>
      <c r="T1311" s="6" t="s">
        <v>11304</v>
      </c>
      <c r="U1311">
        <v>289</v>
      </c>
      <c r="V1311" s="182" t="s">
        <v>8426</v>
      </c>
      <c r="X1311" t="s">
        <v>11235</v>
      </c>
      <c r="Y1311" t="s">
        <v>11283</v>
      </c>
    </row>
    <row r="1312" spans="1:25" x14ac:dyDescent="0.25">
      <c r="A1312" s="175" t="s">
        <v>11571</v>
      </c>
      <c r="B1312" t="s">
        <v>11711</v>
      </c>
      <c r="C1312" s="179" t="str">
        <f t="shared" ref="C1312:C1375" si="113">"CM:"&amp;B1312&amp;":M"&amp;LEFT(F1312,4)&amp;RIGHT(F1312,2)</f>
        <v>CM:WQXTEST27576:M200702</v>
      </c>
      <c r="D1312" s="178" t="s">
        <v>11775</v>
      </c>
      <c r="E1312" s="178" t="s">
        <v>11774</v>
      </c>
      <c r="F1312" s="278" t="s">
        <v>11664</v>
      </c>
      <c r="G1312" s="69">
        <f t="shared" si="110"/>
        <v>39083</v>
      </c>
      <c r="H1312" s="69">
        <f t="shared" si="111"/>
        <v>39447</v>
      </c>
      <c r="I1312" s="175" t="s">
        <v>11772</v>
      </c>
      <c r="J1312" s="24" t="s">
        <v>8637</v>
      </c>
      <c r="K1312" s="175" t="s">
        <v>11771</v>
      </c>
      <c r="L1312" s="197" t="s">
        <v>11762</v>
      </c>
      <c r="M1312" s="198">
        <f t="shared" si="112"/>
        <v>39052</v>
      </c>
      <c r="N1312" s="198">
        <f t="shared" si="104"/>
        <v>39141</v>
      </c>
      <c r="Q1312" s="181" t="s">
        <v>2674</v>
      </c>
      <c r="T1312" s="6" t="s">
        <v>11304</v>
      </c>
      <c r="U1312">
        <v>7523</v>
      </c>
      <c r="V1312" s="6" t="s">
        <v>9144</v>
      </c>
      <c r="X1312" t="s">
        <v>11235</v>
      </c>
      <c r="Y1312" t="s">
        <v>11283</v>
      </c>
    </row>
    <row r="1313" spans="1:25" x14ac:dyDescent="0.25">
      <c r="A1313" s="175" t="s">
        <v>11571</v>
      </c>
      <c r="B1313" t="s">
        <v>11711</v>
      </c>
      <c r="C1313" s="179" t="str">
        <f t="shared" si="113"/>
        <v>CM:WQXTEST27576:M200702</v>
      </c>
      <c r="D1313" s="178" t="s">
        <v>11775</v>
      </c>
      <c r="E1313" s="178" t="s">
        <v>11774</v>
      </c>
      <c r="F1313" s="278" t="s">
        <v>11664</v>
      </c>
      <c r="G1313" s="69">
        <f t="shared" si="110"/>
        <v>39083</v>
      </c>
      <c r="H1313" s="69">
        <f t="shared" si="111"/>
        <v>39447</v>
      </c>
      <c r="I1313" s="175" t="s">
        <v>11772</v>
      </c>
      <c r="J1313" s="24" t="s">
        <v>8637</v>
      </c>
      <c r="K1313" s="175" t="s">
        <v>11771</v>
      </c>
      <c r="L1313" s="197" t="s">
        <v>11762</v>
      </c>
      <c r="M1313" s="198">
        <f t="shared" si="112"/>
        <v>39052</v>
      </c>
      <c r="N1313" s="198">
        <f t="shared" si="104"/>
        <v>39141</v>
      </c>
      <c r="Q1313" t="s">
        <v>10005</v>
      </c>
      <c r="T1313" s="6" t="s">
        <v>11304</v>
      </c>
      <c r="U1313">
        <v>0.71</v>
      </c>
      <c r="V1313" s="175" t="s">
        <v>11576</v>
      </c>
      <c r="X1313" t="s">
        <v>11235</v>
      </c>
      <c r="Y1313" t="s">
        <v>11283</v>
      </c>
    </row>
    <row r="1314" spans="1:25" x14ac:dyDescent="0.25">
      <c r="A1314" s="175" t="s">
        <v>11571</v>
      </c>
      <c r="B1314" t="s">
        <v>11711</v>
      </c>
      <c r="C1314" s="179" t="str">
        <f t="shared" si="113"/>
        <v>CM:WQXTEST27576:M200702</v>
      </c>
      <c r="D1314" s="178" t="s">
        <v>11775</v>
      </c>
      <c r="E1314" s="178" t="s">
        <v>11774</v>
      </c>
      <c r="F1314" s="278" t="s">
        <v>11664</v>
      </c>
      <c r="G1314" s="69">
        <f t="shared" si="110"/>
        <v>39083</v>
      </c>
      <c r="H1314" s="69">
        <f t="shared" si="111"/>
        <v>39447</v>
      </c>
      <c r="I1314" s="175" t="s">
        <v>11772</v>
      </c>
      <c r="J1314" s="24" t="s">
        <v>8637</v>
      </c>
      <c r="K1314" s="175" t="s">
        <v>11771</v>
      </c>
      <c r="L1314" s="197" t="s">
        <v>11762</v>
      </c>
      <c r="M1314" s="198">
        <f t="shared" si="112"/>
        <v>39052</v>
      </c>
      <c r="N1314" s="198">
        <f t="shared" si="104"/>
        <v>39141</v>
      </c>
      <c r="Q1314" s="182" t="s">
        <v>1005</v>
      </c>
      <c r="T1314" s="6" t="s">
        <v>11304</v>
      </c>
      <c r="U1314">
        <v>426.8</v>
      </c>
      <c r="V1314" s="182" t="s">
        <v>8426</v>
      </c>
      <c r="X1314" t="s">
        <v>11235</v>
      </c>
      <c r="Y1314" t="s">
        <v>11283</v>
      </c>
    </row>
    <row r="1315" spans="1:25" x14ac:dyDescent="0.25">
      <c r="A1315" s="175" t="s">
        <v>11571</v>
      </c>
      <c r="B1315" t="s">
        <v>11711</v>
      </c>
      <c r="C1315" s="179" t="str">
        <f t="shared" si="113"/>
        <v>CM:WQXTEST27576:M200703</v>
      </c>
      <c r="D1315" s="178" t="s">
        <v>11775</v>
      </c>
      <c r="E1315" s="178" t="s">
        <v>11774</v>
      </c>
      <c r="F1315" s="278" t="s">
        <v>11665</v>
      </c>
      <c r="G1315" s="69">
        <f t="shared" si="110"/>
        <v>39083</v>
      </c>
      <c r="H1315" s="69">
        <f t="shared" si="111"/>
        <v>39447</v>
      </c>
      <c r="I1315" s="175" t="s">
        <v>11772</v>
      </c>
      <c r="J1315" s="24" t="s">
        <v>8637</v>
      </c>
      <c r="K1315" s="175" t="s">
        <v>11771</v>
      </c>
      <c r="L1315" s="197" t="s">
        <v>11762</v>
      </c>
      <c r="M1315" s="198">
        <f t="shared" si="112"/>
        <v>39083</v>
      </c>
      <c r="N1315" s="198">
        <f t="shared" si="104"/>
        <v>39172</v>
      </c>
      <c r="Q1315" s="181" t="s">
        <v>2674</v>
      </c>
      <c r="T1315" s="6" t="s">
        <v>11304</v>
      </c>
      <c r="U1315">
        <v>32510</v>
      </c>
      <c r="V1315" s="6" t="s">
        <v>9144</v>
      </c>
      <c r="X1315" t="s">
        <v>11235</v>
      </c>
      <c r="Y1315" t="s">
        <v>11283</v>
      </c>
    </row>
    <row r="1316" spans="1:25" x14ac:dyDescent="0.25">
      <c r="A1316" s="175" t="s">
        <v>11571</v>
      </c>
      <c r="B1316" t="s">
        <v>11711</v>
      </c>
      <c r="C1316" s="179" t="str">
        <f t="shared" si="113"/>
        <v>CM:WQXTEST27576:M200703</v>
      </c>
      <c r="D1316" s="178" t="s">
        <v>11775</v>
      </c>
      <c r="E1316" s="178" t="s">
        <v>11774</v>
      </c>
      <c r="F1316" s="278" t="s">
        <v>11665</v>
      </c>
      <c r="G1316" s="69">
        <f t="shared" si="110"/>
        <v>39083</v>
      </c>
      <c r="H1316" s="69">
        <f t="shared" si="111"/>
        <v>39447</v>
      </c>
      <c r="I1316" s="175" t="s">
        <v>11772</v>
      </c>
      <c r="J1316" s="24" t="s">
        <v>8637</v>
      </c>
      <c r="K1316" s="175" t="s">
        <v>11771</v>
      </c>
      <c r="L1316" s="197" t="s">
        <v>11762</v>
      </c>
      <c r="M1316" s="198">
        <f t="shared" si="112"/>
        <v>39083</v>
      </c>
      <c r="N1316" s="198">
        <f t="shared" si="104"/>
        <v>39172</v>
      </c>
      <c r="Q1316" t="s">
        <v>10005</v>
      </c>
      <c r="T1316" s="6" t="s">
        <v>11304</v>
      </c>
      <c r="U1316">
        <v>7.65</v>
      </c>
      <c r="V1316" s="175" t="s">
        <v>11576</v>
      </c>
      <c r="X1316" t="s">
        <v>11235</v>
      </c>
      <c r="Y1316" t="s">
        <v>11283</v>
      </c>
    </row>
    <row r="1317" spans="1:25" x14ac:dyDescent="0.25">
      <c r="A1317" s="175" t="s">
        <v>11571</v>
      </c>
      <c r="B1317" t="s">
        <v>11711</v>
      </c>
      <c r="C1317" s="179" t="str">
        <f t="shared" si="113"/>
        <v>CM:WQXTEST27576:M200703</v>
      </c>
      <c r="D1317" s="178" t="s">
        <v>11775</v>
      </c>
      <c r="E1317" s="178" t="s">
        <v>11774</v>
      </c>
      <c r="F1317" s="278" t="s">
        <v>11665</v>
      </c>
      <c r="G1317" s="69">
        <f t="shared" si="110"/>
        <v>39083</v>
      </c>
      <c r="H1317" s="69">
        <f t="shared" si="111"/>
        <v>39447</v>
      </c>
      <c r="I1317" s="175" t="s">
        <v>11772</v>
      </c>
      <c r="J1317" s="24" t="s">
        <v>8637</v>
      </c>
      <c r="K1317" s="175" t="s">
        <v>11771</v>
      </c>
      <c r="L1317" s="197" t="s">
        <v>11762</v>
      </c>
      <c r="M1317" s="198">
        <f t="shared" si="112"/>
        <v>39083</v>
      </c>
      <c r="N1317" s="198">
        <f t="shared" si="104"/>
        <v>39172</v>
      </c>
      <c r="Q1317" s="182" t="s">
        <v>1005</v>
      </c>
      <c r="T1317" s="6" t="s">
        <v>11304</v>
      </c>
      <c r="U1317">
        <v>248</v>
      </c>
      <c r="V1317" s="182" t="s">
        <v>8426</v>
      </c>
      <c r="X1317" t="s">
        <v>11235</v>
      </c>
      <c r="Y1317" t="s">
        <v>11283</v>
      </c>
    </row>
    <row r="1318" spans="1:25" x14ac:dyDescent="0.25">
      <c r="A1318" s="175" t="s">
        <v>11571</v>
      </c>
      <c r="B1318" t="s">
        <v>11711</v>
      </c>
      <c r="C1318" s="179" t="str">
        <f t="shared" si="113"/>
        <v>CM:WQXTEST27576:M200704</v>
      </c>
      <c r="D1318" s="178" t="s">
        <v>11775</v>
      </c>
      <c r="E1318" s="178" t="s">
        <v>11774</v>
      </c>
      <c r="F1318" s="278" t="s">
        <v>11666</v>
      </c>
      <c r="G1318" s="69">
        <f t="shared" si="110"/>
        <v>39083</v>
      </c>
      <c r="H1318" s="69">
        <f t="shared" si="111"/>
        <v>39447</v>
      </c>
      <c r="I1318" s="175" t="s">
        <v>11772</v>
      </c>
      <c r="J1318" s="24" t="s">
        <v>8637</v>
      </c>
      <c r="K1318" s="175" t="s">
        <v>11771</v>
      </c>
      <c r="L1318" s="197" t="s">
        <v>11762</v>
      </c>
      <c r="M1318" s="198">
        <f t="shared" si="112"/>
        <v>39114</v>
      </c>
      <c r="N1318" s="198">
        <f t="shared" si="104"/>
        <v>39202</v>
      </c>
      <c r="Q1318" s="181" t="s">
        <v>2674</v>
      </c>
      <c r="T1318" s="6" t="s">
        <v>11304</v>
      </c>
      <c r="U1318">
        <v>23240</v>
      </c>
      <c r="V1318" s="6" t="s">
        <v>9144</v>
      </c>
      <c r="X1318" t="s">
        <v>11235</v>
      </c>
      <c r="Y1318" t="s">
        <v>11283</v>
      </c>
    </row>
    <row r="1319" spans="1:25" x14ac:dyDescent="0.25">
      <c r="A1319" s="175" t="s">
        <v>11571</v>
      </c>
      <c r="B1319" t="s">
        <v>11711</v>
      </c>
      <c r="C1319" s="179" t="str">
        <f t="shared" si="113"/>
        <v>CM:WQXTEST27576:M200704</v>
      </c>
      <c r="D1319" s="178" t="s">
        <v>11775</v>
      </c>
      <c r="E1319" s="178" t="s">
        <v>11774</v>
      </c>
      <c r="F1319" s="278" t="s">
        <v>11666</v>
      </c>
      <c r="G1319" s="69">
        <f t="shared" si="110"/>
        <v>39083</v>
      </c>
      <c r="H1319" s="69">
        <f t="shared" si="111"/>
        <v>39447</v>
      </c>
      <c r="I1319" s="175" t="s">
        <v>11772</v>
      </c>
      <c r="J1319" s="24" t="s">
        <v>8637</v>
      </c>
      <c r="K1319" s="175" t="s">
        <v>11771</v>
      </c>
      <c r="L1319" s="197" t="s">
        <v>11762</v>
      </c>
      <c r="M1319" s="198">
        <f t="shared" si="112"/>
        <v>39114</v>
      </c>
      <c r="N1319" s="198">
        <f t="shared" si="104"/>
        <v>39202</v>
      </c>
      <c r="Q1319" t="s">
        <v>10005</v>
      </c>
      <c r="T1319" s="6" t="s">
        <v>11304</v>
      </c>
      <c r="U1319">
        <v>12.17</v>
      </c>
      <c r="V1319" s="175" t="s">
        <v>11576</v>
      </c>
      <c r="X1319" t="s">
        <v>11235</v>
      </c>
      <c r="Y1319" t="s">
        <v>11283</v>
      </c>
    </row>
    <row r="1320" spans="1:25" x14ac:dyDescent="0.25">
      <c r="A1320" s="175" t="s">
        <v>11571</v>
      </c>
      <c r="B1320" t="s">
        <v>11711</v>
      </c>
      <c r="C1320" s="179" t="str">
        <f t="shared" si="113"/>
        <v>CM:WQXTEST27576:M200704</v>
      </c>
      <c r="D1320" s="178" t="s">
        <v>11775</v>
      </c>
      <c r="E1320" s="178" t="s">
        <v>11774</v>
      </c>
      <c r="F1320" s="278" t="s">
        <v>11666</v>
      </c>
      <c r="G1320" s="69">
        <f t="shared" si="110"/>
        <v>39083</v>
      </c>
      <c r="H1320" s="69">
        <f t="shared" si="111"/>
        <v>39447</v>
      </c>
      <c r="I1320" s="175" t="s">
        <v>11772</v>
      </c>
      <c r="J1320" s="24" t="s">
        <v>8637</v>
      </c>
      <c r="K1320" s="175" t="s">
        <v>11771</v>
      </c>
      <c r="L1320" s="197" t="s">
        <v>11762</v>
      </c>
      <c r="M1320" s="198">
        <f t="shared" si="112"/>
        <v>39114</v>
      </c>
      <c r="N1320" s="198">
        <f t="shared" si="104"/>
        <v>39202</v>
      </c>
      <c r="Q1320" s="182" t="s">
        <v>1005</v>
      </c>
      <c r="T1320" s="6" t="s">
        <v>11304</v>
      </c>
      <c r="U1320">
        <v>261.10000000000002</v>
      </c>
      <c r="V1320" s="182" t="s">
        <v>8426</v>
      </c>
      <c r="X1320" t="s">
        <v>11235</v>
      </c>
      <c r="Y1320" t="s">
        <v>11283</v>
      </c>
    </row>
    <row r="1321" spans="1:25" x14ac:dyDescent="0.25">
      <c r="A1321" s="175" t="s">
        <v>11571</v>
      </c>
      <c r="B1321" t="s">
        <v>11711</v>
      </c>
      <c r="C1321" s="179" t="str">
        <f t="shared" si="113"/>
        <v>CM:WQXTEST27576:M200705</v>
      </c>
      <c r="D1321" s="178" t="s">
        <v>11775</v>
      </c>
      <c r="E1321" s="178" t="s">
        <v>11774</v>
      </c>
      <c r="F1321" s="278" t="s">
        <v>11667</v>
      </c>
      <c r="G1321" s="69">
        <f t="shared" si="110"/>
        <v>39083</v>
      </c>
      <c r="H1321" s="69">
        <f t="shared" si="111"/>
        <v>39447</v>
      </c>
      <c r="I1321" s="175" t="s">
        <v>11772</v>
      </c>
      <c r="J1321" s="24" t="s">
        <v>8637</v>
      </c>
      <c r="K1321" s="175" t="s">
        <v>11771</v>
      </c>
      <c r="L1321" s="197" t="s">
        <v>11762</v>
      </c>
      <c r="M1321" s="198">
        <f t="shared" si="112"/>
        <v>39142</v>
      </c>
      <c r="N1321" s="198">
        <f t="shared" si="104"/>
        <v>39233</v>
      </c>
      <c r="Q1321" s="181" t="s">
        <v>2674</v>
      </c>
      <c r="T1321" s="6" t="s">
        <v>11304</v>
      </c>
      <c r="U1321">
        <v>6882</v>
      </c>
      <c r="V1321" s="6" t="s">
        <v>9144</v>
      </c>
      <c r="X1321" t="s">
        <v>11235</v>
      </c>
      <c r="Y1321" t="s">
        <v>11283</v>
      </c>
    </row>
    <row r="1322" spans="1:25" x14ac:dyDescent="0.25">
      <c r="A1322" s="175" t="s">
        <v>11571</v>
      </c>
      <c r="B1322" t="s">
        <v>11711</v>
      </c>
      <c r="C1322" s="179" t="str">
        <f t="shared" si="113"/>
        <v>CM:WQXTEST27576:M200705</v>
      </c>
      <c r="D1322" s="178" t="s">
        <v>11775</v>
      </c>
      <c r="E1322" s="178" t="s">
        <v>11774</v>
      </c>
      <c r="F1322" s="278" t="s">
        <v>11667</v>
      </c>
      <c r="G1322" s="69">
        <f t="shared" si="110"/>
        <v>39083</v>
      </c>
      <c r="H1322" s="69">
        <f t="shared" si="111"/>
        <v>39447</v>
      </c>
      <c r="I1322" s="175" t="s">
        <v>11772</v>
      </c>
      <c r="J1322" s="24" t="s">
        <v>8637</v>
      </c>
      <c r="K1322" s="175" t="s">
        <v>11771</v>
      </c>
      <c r="L1322" s="197" t="s">
        <v>11762</v>
      </c>
      <c r="M1322" s="198">
        <f t="shared" si="112"/>
        <v>39142</v>
      </c>
      <c r="N1322" s="198">
        <f t="shared" si="104"/>
        <v>39233</v>
      </c>
      <c r="Q1322" t="s">
        <v>10005</v>
      </c>
      <c r="T1322" s="6" t="s">
        <v>11304</v>
      </c>
      <c r="U1322">
        <v>22.14</v>
      </c>
      <c r="V1322" s="175" t="s">
        <v>11576</v>
      </c>
      <c r="X1322" t="s">
        <v>11235</v>
      </c>
      <c r="Y1322" t="s">
        <v>11283</v>
      </c>
    </row>
    <row r="1323" spans="1:25" x14ac:dyDescent="0.25">
      <c r="A1323" s="175" t="s">
        <v>11571</v>
      </c>
      <c r="B1323" t="s">
        <v>11711</v>
      </c>
      <c r="C1323" s="179" t="str">
        <f t="shared" si="113"/>
        <v>CM:WQXTEST27576:M200705</v>
      </c>
      <c r="D1323" s="178" t="s">
        <v>11775</v>
      </c>
      <c r="E1323" s="178" t="s">
        <v>11774</v>
      </c>
      <c r="F1323" s="278" t="s">
        <v>11667</v>
      </c>
      <c r="G1323" s="69">
        <f t="shared" si="110"/>
        <v>39083</v>
      </c>
      <c r="H1323" s="69">
        <f t="shared" si="111"/>
        <v>39447</v>
      </c>
      <c r="I1323" s="175" t="s">
        <v>11772</v>
      </c>
      <c r="J1323" s="24" t="s">
        <v>8637</v>
      </c>
      <c r="K1323" s="175" t="s">
        <v>11771</v>
      </c>
      <c r="L1323" s="197" t="s">
        <v>11762</v>
      </c>
      <c r="M1323" s="198">
        <f t="shared" si="112"/>
        <v>39142</v>
      </c>
      <c r="N1323" s="198">
        <f t="shared" si="104"/>
        <v>39233</v>
      </c>
      <c r="Q1323" s="182" t="s">
        <v>1005</v>
      </c>
      <c r="T1323" s="6" t="s">
        <v>11304</v>
      </c>
      <c r="U1323">
        <v>313.7</v>
      </c>
      <c r="V1323" s="182" t="s">
        <v>8426</v>
      </c>
      <c r="X1323" t="s">
        <v>11235</v>
      </c>
      <c r="Y1323" t="s">
        <v>11283</v>
      </c>
    </row>
    <row r="1324" spans="1:25" x14ac:dyDescent="0.25">
      <c r="A1324" s="175" t="s">
        <v>11571</v>
      </c>
      <c r="B1324" t="s">
        <v>11711</v>
      </c>
      <c r="C1324" s="179" t="str">
        <f t="shared" si="113"/>
        <v>CM:WQXTEST27576:M200706</v>
      </c>
      <c r="D1324" s="178" t="s">
        <v>11775</v>
      </c>
      <c r="E1324" s="178" t="s">
        <v>11774</v>
      </c>
      <c r="F1324" s="278" t="s">
        <v>11668</v>
      </c>
      <c r="G1324" s="69">
        <f t="shared" si="110"/>
        <v>39083</v>
      </c>
      <c r="H1324" s="69">
        <f t="shared" si="111"/>
        <v>39447</v>
      </c>
      <c r="I1324" s="175" t="s">
        <v>11772</v>
      </c>
      <c r="J1324" s="24" t="s">
        <v>8637</v>
      </c>
      <c r="K1324" s="175" t="s">
        <v>11771</v>
      </c>
      <c r="L1324" s="229" t="s">
        <v>11762</v>
      </c>
      <c r="M1324" s="230">
        <f t="shared" si="112"/>
        <v>39173</v>
      </c>
      <c r="N1324" s="230">
        <f t="shared" si="104"/>
        <v>39263</v>
      </c>
      <c r="Q1324" s="181" t="s">
        <v>2674</v>
      </c>
      <c r="T1324" s="6" t="s">
        <v>11304</v>
      </c>
      <c r="U1324">
        <v>3437</v>
      </c>
      <c r="V1324" s="6" t="s">
        <v>9144</v>
      </c>
      <c r="X1324" t="s">
        <v>11235</v>
      </c>
      <c r="Y1324" t="s">
        <v>11283</v>
      </c>
    </row>
    <row r="1325" spans="1:25" x14ac:dyDescent="0.25">
      <c r="A1325" s="175" t="s">
        <v>11571</v>
      </c>
      <c r="B1325" t="s">
        <v>11711</v>
      </c>
      <c r="C1325" s="179" t="str">
        <f t="shared" si="113"/>
        <v>CM:WQXTEST27576:M200707</v>
      </c>
      <c r="D1325" s="178" t="s">
        <v>11775</v>
      </c>
      <c r="E1325" s="178" t="s">
        <v>11774</v>
      </c>
      <c r="F1325" s="278" t="s">
        <v>11669</v>
      </c>
      <c r="G1325" s="69">
        <f t="shared" si="110"/>
        <v>39083</v>
      </c>
      <c r="H1325" s="69">
        <f t="shared" si="111"/>
        <v>39447</v>
      </c>
      <c r="I1325" s="175" t="s">
        <v>11772</v>
      </c>
      <c r="J1325" s="24" t="s">
        <v>8637</v>
      </c>
      <c r="K1325" s="175" t="s">
        <v>11771</v>
      </c>
      <c r="L1325" s="197" t="s">
        <v>11762</v>
      </c>
      <c r="M1325" s="198">
        <f t="shared" si="112"/>
        <v>39203</v>
      </c>
      <c r="N1325" s="198">
        <f t="shared" si="104"/>
        <v>39294</v>
      </c>
      <c r="Q1325" s="181" t="s">
        <v>2674</v>
      </c>
      <c r="T1325" s="6" t="s">
        <v>11304</v>
      </c>
      <c r="U1325">
        <v>1688</v>
      </c>
      <c r="V1325" s="6" t="s">
        <v>9144</v>
      </c>
      <c r="X1325" t="s">
        <v>11235</v>
      </c>
      <c r="Y1325" t="s">
        <v>11283</v>
      </c>
    </row>
    <row r="1326" spans="1:25" x14ac:dyDescent="0.25">
      <c r="A1326" s="175" t="s">
        <v>11571</v>
      </c>
      <c r="B1326" t="s">
        <v>11711</v>
      </c>
      <c r="C1326" s="179" t="str">
        <f t="shared" si="113"/>
        <v>CM:WQXTEST27576:M200707</v>
      </c>
      <c r="D1326" s="178" t="s">
        <v>11775</v>
      </c>
      <c r="E1326" s="178" t="s">
        <v>11774</v>
      </c>
      <c r="F1326" s="278" t="s">
        <v>11669</v>
      </c>
      <c r="G1326" s="69">
        <f t="shared" si="110"/>
        <v>39083</v>
      </c>
      <c r="H1326" s="69">
        <f t="shared" si="111"/>
        <v>39447</v>
      </c>
      <c r="I1326" s="175" t="s">
        <v>11772</v>
      </c>
      <c r="J1326" s="24" t="s">
        <v>8637</v>
      </c>
      <c r="K1326" s="175" t="s">
        <v>11771</v>
      </c>
      <c r="L1326" s="197" t="s">
        <v>11762</v>
      </c>
      <c r="M1326" s="198">
        <f t="shared" si="112"/>
        <v>39203</v>
      </c>
      <c r="N1326" s="198">
        <f t="shared" si="104"/>
        <v>39294</v>
      </c>
      <c r="Q1326" t="s">
        <v>10005</v>
      </c>
      <c r="T1326" s="6" t="s">
        <v>11304</v>
      </c>
      <c r="U1326">
        <v>28.27</v>
      </c>
      <c r="V1326" s="175" t="s">
        <v>11576</v>
      </c>
      <c r="X1326" t="s">
        <v>11235</v>
      </c>
      <c r="Y1326" t="s">
        <v>11283</v>
      </c>
    </row>
    <row r="1327" spans="1:25" x14ac:dyDescent="0.25">
      <c r="A1327" s="175" t="s">
        <v>11571</v>
      </c>
      <c r="B1327" t="s">
        <v>11711</v>
      </c>
      <c r="C1327" s="179" t="str">
        <f t="shared" si="113"/>
        <v>CM:WQXTEST27576:M200707</v>
      </c>
      <c r="D1327" s="178" t="s">
        <v>11775</v>
      </c>
      <c r="E1327" s="178" t="s">
        <v>11774</v>
      </c>
      <c r="F1327" s="278" t="s">
        <v>11669</v>
      </c>
      <c r="G1327" s="69">
        <f t="shared" si="110"/>
        <v>39083</v>
      </c>
      <c r="H1327" s="69">
        <f t="shared" si="111"/>
        <v>39447</v>
      </c>
      <c r="I1327" s="175" t="s">
        <v>11772</v>
      </c>
      <c r="J1327" s="24" t="s">
        <v>8637</v>
      </c>
      <c r="K1327" s="175" t="s">
        <v>11771</v>
      </c>
      <c r="L1327" s="197" t="s">
        <v>11762</v>
      </c>
      <c r="M1327" s="198">
        <f t="shared" si="112"/>
        <v>39203</v>
      </c>
      <c r="N1327" s="198">
        <f t="shared" si="104"/>
        <v>39294</v>
      </c>
      <c r="Q1327" s="182" t="s">
        <v>1005</v>
      </c>
      <c r="T1327" s="6" t="s">
        <v>11304</v>
      </c>
      <c r="U1327">
        <v>363</v>
      </c>
      <c r="V1327" s="182" t="s">
        <v>8426</v>
      </c>
      <c r="X1327" t="s">
        <v>11235</v>
      </c>
      <c r="Y1327" t="s">
        <v>11283</v>
      </c>
    </row>
    <row r="1328" spans="1:25" x14ac:dyDescent="0.25">
      <c r="A1328" s="175" t="s">
        <v>11571</v>
      </c>
      <c r="B1328" t="s">
        <v>11711</v>
      </c>
      <c r="C1328" s="179" t="str">
        <f t="shared" si="113"/>
        <v>CM:WQXTEST27576:M200708</v>
      </c>
      <c r="D1328" s="178" t="s">
        <v>11775</v>
      </c>
      <c r="E1328" s="178" t="s">
        <v>11774</v>
      </c>
      <c r="F1328" s="278" t="s">
        <v>11670</v>
      </c>
      <c r="G1328" s="69">
        <f t="shared" si="110"/>
        <v>39083</v>
      </c>
      <c r="H1328" s="69">
        <f t="shared" si="111"/>
        <v>39447</v>
      </c>
      <c r="I1328" s="175" t="s">
        <v>11772</v>
      </c>
      <c r="J1328" s="24" t="s">
        <v>8637</v>
      </c>
      <c r="K1328" s="175" t="s">
        <v>11771</v>
      </c>
      <c r="L1328" s="197" t="s">
        <v>11762</v>
      </c>
      <c r="M1328" s="198">
        <f t="shared" si="112"/>
        <v>39234</v>
      </c>
      <c r="N1328" s="198">
        <f t="shared" si="104"/>
        <v>39325</v>
      </c>
      <c r="Q1328" s="181" t="s">
        <v>2674</v>
      </c>
      <c r="T1328" s="6" t="s">
        <v>11304</v>
      </c>
      <c r="U1328">
        <v>2400</v>
      </c>
      <c r="V1328" s="6" t="s">
        <v>9144</v>
      </c>
      <c r="X1328" t="s">
        <v>11235</v>
      </c>
      <c r="Y1328" t="s">
        <v>11283</v>
      </c>
    </row>
    <row r="1329" spans="1:25" x14ac:dyDescent="0.25">
      <c r="A1329" s="175" t="s">
        <v>11571</v>
      </c>
      <c r="B1329" t="s">
        <v>11711</v>
      </c>
      <c r="C1329" s="179" t="str">
        <f t="shared" si="113"/>
        <v>CM:WQXTEST27576:M200708</v>
      </c>
      <c r="D1329" s="178" t="s">
        <v>11775</v>
      </c>
      <c r="E1329" s="178" t="s">
        <v>11774</v>
      </c>
      <c r="F1329" s="278" t="s">
        <v>11670</v>
      </c>
      <c r="G1329" s="69">
        <f t="shared" si="110"/>
        <v>39083</v>
      </c>
      <c r="H1329" s="69">
        <f t="shared" si="111"/>
        <v>39447</v>
      </c>
      <c r="I1329" s="175" t="s">
        <v>11772</v>
      </c>
      <c r="J1329" s="24" t="s">
        <v>8637</v>
      </c>
      <c r="K1329" s="175" t="s">
        <v>11771</v>
      </c>
      <c r="L1329" s="197" t="s">
        <v>11762</v>
      </c>
      <c r="M1329" s="198">
        <f t="shared" si="112"/>
        <v>39234</v>
      </c>
      <c r="N1329" s="198">
        <f t="shared" si="104"/>
        <v>39325</v>
      </c>
      <c r="Q1329" t="s">
        <v>10005</v>
      </c>
      <c r="T1329" s="6" t="s">
        <v>11304</v>
      </c>
      <c r="U1329">
        <v>28.37</v>
      </c>
      <c r="V1329" s="175" t="s">
        <v>11576</v>
      </c>
      <c r="X1329" t="s">
        <v>11235</v>
      </c>
      <c r="Y1329" t="s">
        <v>11283</v>
      </c>
    </row>
    <row r="1330" spans="1:25" x14ac:dyDescent="0.25">
      <c r="A1330" s="175" t="s">
        <v>11571</v>
      </c>
      <c r="B1330" t="s">
        <v>11711</v>
      </c>
      <c r="C1330" s="179" t="str">
        <f t="shared" si="113"/>
        <v>CM:WQXTEST27576:M200708</v>
      </c>
      <c r="D1330" s="178" t="s">
        <v>11775</v>
      </c>
      <c r="E1330" s="178" t="s">
        <v>11774</v>
      </c>
      <c r="F1330" s="278" t="s">
        <v>11670</v>
      </c>
      <c r="G1330" s="69">
        <f t="shared" si="110"/>
        <v>39083</v>
      </c>
      <c r="H1330" s="69">
        <f t="shared" si="111"/>
        <v>39447</v>
      </c>
      <c r="I1330" s="175" t="s">
        <v>11772</v>
      </c>
      <c r="J1330" s="24" t="s">
        <v>8637</v>
      </c>
      <c r="K1330" s="175" t="s">
        <v>11771</v>
      </c>
      <c r="L1330" s="197" t="s">
        <v>11762</v>
      </c>
      <c r="M1330" s="198">
        <f t="shared" si="112"/>
        <v>39234</v>
      </c>
      <c r="N1330" s="198">
        <f t="shared" si="104"/>
        <v>39325</v>
      </c>
      <c r="Q1330" s="182" t="s">
        <v>1005</v>
      </c>
      <c r="T1330" s="6" t="s">
        <v>11304</v>
      </c>
      <c r="U1330">
        <v>371.8</v>
      </c>
      <c r="V1330" s="182" t="s">
        <v>8426</v>
      </c>
      <c r="X1330" t="s">
        <v>11235</v>
      </c>
      <c r="Y1330" t="s">
        <v>11283</v>
      </c>
    </row>
    <row r="1331" spans="1:25" x14ac:dyDescent="0.25">
      <c r="A1331" s="175" t="s">
        <v>11571</v>
      </c>
      <c r="B1331" t="s">
        <v>11711</v>
      </c>
      <c r="C1331" s="179" t="str">
        <f t="shared" si="113"/>
        <v>CM:WQXTEST27576:M200709</v>
      </c>
      <c r="D1331" s="178" t="s">
        <v>11775</v>
      </c>
      <c r="E1331" s="178" t="s">
        <v>11774</v>
      </c>
      <c r="F1331" s="278" t="s">
        <v>11671</v>
      </c>
      <c r="G1331" s="69">
        <f t="shared" si="110"/>
        <v>39083</v>
      </c>
      <c r="H1331" s="69">
        <f t="shared" si="111"/>
        <v>39447</v>
      </c>
      <c r="I1331" s="175" t="s">
        <v>11772</v>
      </c>
      <c r="J1331" s="24" t="s">
        <v>8637</v>
      </c>
      <c r="K1331" s="175" t="s">
        <v>11771</v>
      </c>
      <c r="L1331" s="197" t="s">
        <v>11762</v>
      </c>
      <c r="M1331" s="198">
        <f t="shared" si="112"/>
        <v>39264</v>
      </c>
      <c r="N1331" s="198">
        <f t="shared" si="104"/>
        <v>39355</v>
      </c>
      <c r="Q1331" s="181" t="s">
        <v>2674</v>
      </c>
      <c r="T1331" s="6" t="s">
        <v>11304</v>
      </c>
      <c r="U1331">
        <v>1252</v>
      </c>
      <c r="V1331" s="6" t="s">
        <v>9144</v>
      </c>
      <c r="X1331" t="s">
        <v>11235</v>
      </c>
      <c r="Y1331" t="s">
        <v>11283</v>
      </c>
    </row>
    <row r="1332" spans="1:25" x14ac:dyDescent="0.25">
      <c r="A1332" s="175" t="s">
        <v>11571</v>
      </c>
      <c r="B1332" t="s">
        <v>11711</v>
      </c>
      <c r="C1332" s="179" t="str">
        <f t="shared" si="113"/>
        <v>CM:WQXTEST27576:M200709</v>
      </c>
      <c r="D1332" s="178" t="s">
        <v>11775</v>
      </c>
      <c r="E1332" s="178" t="s">
        <v>11774</v>
      </c>
      <c r="F1332" s="278" t="s">
        <v>11671</v>
      </c>
      <c r="G1332" s="69">
        <f t="shared" si="110"/>
        <v>39083</v>
      </c>
      <c r="H1332" s="69">
        <f t="shared" si="111"/>
        <v>39447</v>
      </c>
      <c r="I1332" s="175" t="s">
        <v>11772</v>
      </c>
      <c r="J1332" s="24" t="s">
        <v>8637</v>
      </c>
      <c r="K1332" s="175" t="s">
        <v>11771</v>
      </c>
      <c r="L1332" s="197" t="s">
        <v>11762</v>
      </c>
      <c r="M1332" s="198">
        <f t="shared" si="112"/>
        <v>39264</v>
      </c>
      <c r="N1332" s="198">
        <f t="shared" si="104"/>
        <v>39355</v>
      </c>
      <c r="Q1332" t="s">
        <v>10005</v>
      </c>
      <c r="T1332" s="6" t="s">
        <v>11304</v>
      </c>
      <c r="U1332">
        <v>25.6</v>
      </c>
      <c r="V1332" s="175" t="s">
        <v>11576</v>
      </c>
      <c r="X1332" t="s">
        <v>11235</v>
      </c>
      <c r="Y1332" t="s">
        <v>11283</v>
      </c>
    </row>
    <row r="1333" spans="1:25" x14ac:dyDescent="0.25">
      <c r="A1333" s="175" t="s">
        <v>11571</v>
      </c>
      <c r="B1333" t="s">
        <v>11711</v>
      </c>
      <c r="C1333" s="179" t="str">
        <f t="shared" si="113"/>
        <v>CM:WQXTEST27576:M200709</v>
      </c>
      <c r="D1333" s="178" t="s">
        <v>11775</v>
      </c>
      <c r="E1333" s="178" t="s">
        <v>11774</v>
      </c>
      <c r="F1333" s="278" t="s">
        <v>11671</v>
      </c>
      <c r="G1333" s="69">
        <f t="shared" si="110"/>
        <v>39083</v>
      </c>
      <c r="H1333" s="69">
        <f t="shared" si="111"/>
        <v>39447</v>
      </c>
      <c r="I1333" s="175" t="s">
        <v>11772</v>
      </c>
      <c r="J1333" s="24" t="s">
        <v>8637</v>
      </c>
      <c r="K1333" s="175" t="s">
        <v>11771</v>
      </c>
      <c r="L1333" s="197" t="s">
        <v>11762</v>
      </c>
      <c r="M1333" s="198">
        <f t="shared" si="112"/>
        <v>39264</v>
      </c>
      <c r="N1333" s="198">
        <f t="shared" si="104"/>
        <v>39355</v>
      </c>
      <c r="Q1333" s="182" t="s">
        <v>1005</v>
      </c>
      <c r="T1333" s="6" t="s">
        <v>11304</v>
      </c>
      <c r="U1333">
        <v>343.1</v>
      </c>
      <c r="V1333" s="182" t="s">
        <v>8426</v>
      </c>
      <c r="X1333" t="s">
        <v>11235</v>
      </c>
      <c r="Y1333" t="s">
        <v>11283</v>
      </c>
    </row>
    <row r="1334" spans="1:25" x14ac:dyDescent="0.25">
      <c r="A1334" s="175" t="s">
        <v>11571</v>
      </c>
      <c r="B1334" t="s">
        <v>11711</v>
      </c>
      <c r="C1334" s="179" t="str">
        <f t="shared" si="113"/>
        <v>CM:WQXTEST27576:M200710</v>
      </c>
      <c r="D1334" s="178" t="s">
        <v>11775</v>
      </c>
      <c r="E1334" s="178" t="s">
        <v>11774</v>
      </c>
      <c r="F1334" s="278" t="s">
        <v>11672</v>
      </c>
      <c r="G1334" s="69">
        <f t="shared" si="110"/>
        <v>39083</v>
      </c>
      <c r="H1334" s="69">
        <f t="shared" si="111"/>
        <v>39447</v>
      </c>
      <c r="I1334" s="175" t="s">
        <v>11772</v>
      </c>
      <c r="J1334" s="24" t="s">
        <v>8637</v>
      </c>
      <c r="K1334" s="175" t="s">
        <v>11771</v>
      </c>
      <c r="L1334" s="197" t="s">
        <v>11762</v>
      </c>
      <c r="M1334" s="198">
        <f t="shared" si="112"/>
        <v>39295</v>
      </c>
      <c r="N1334" s="198">
        <f t="shared" si="104"/>
        <v>39386</v>
      </c>
      <c r="Q1334" s="181" t="s">
        <v>2674</v>
      </c>
      <c r="T1334" s="6" t="s">
        <v>11304</v>
      </c>
      <c r="U1334">
        <v>1557</v>
      </c>
      <c r="V1334" s="6" t="s">
        <v>9144</v>
      </c>
      <c r="X1334" t="s">
        <v>11235</v>
      </c>
      <c r="Y1334" t="s">
        <v>11283</v>
      </c>
    </row>
    <row r="1335" spans="1:25" x14ac:dyDescent="0.25">
      <c r="A1335" s="175" t="s">
        <v>11571</v>
      </c>
      <c r="B1335" t="s">
        <v>11711</v>
      </c>
      <c r="C1335" s="179" t="str">
        <f t="shared" si="113"/>
        <v>CM:WQXTEST27576:M200710</v>
      </c>
      <c r="D1335" s="178" t="s">
        <v>11775</v>
      </c>
      <c r="E1335" s="178" t="s">
        <v>11774</v>
      </c>
      <c r="F1335" s="278" t="s">
        <v>11672</v>
      </c>
      <c r="G1335" s="69">
        <f t="shared" si="110"/>
        <v>39083</v>
      </c>
      <c r="H1335" s="69">
        <f t="shared" si="111"/>
        <v>39447</v>
      </c>
      <c r="I1335" s="175" t="s">
        <v>11772</v>
      </c>
      <c r="J1335" s="24" t="s">
        <v>8637</v>
      </c>
      <c r="K1335" s="175" t="s">
        <v>11771</v>
      </c>
      <c r="L1335" s="197" t="s">
        <v>11762</v>
      </c>
      <c r="M1335" s="198">
        <f t="shared" si="112"/>
        <v>39295</v>
      </c>
      <c r="N1335" s="198">
        <f t="shared" si="104"/>
        <v>39386</v>
      </c>
      <c r="Q1335" t="s">
        <v>10005</v>
      </c>
      <c r="T1335" s="6" t="s">
        <v>11304</v>
      </c>
      <c r="U1335">
        <v>20.37</v>
      </c>
      <c r="V1335" s="175" t="s">
        <v>11576</v>
      </c>
      <c r="X1335" t="s">
        <v>11235</v>
      </c>
      <c r="Y1335" t="s">
        <v>11283</v>
      </c>
    </row>
    <row r="1336" spans="1:25" x14ac:dyDescent="0.25">
      <c r="A1336" s="175" t="s">
        <v>11571</v>
      </c>
      <c r="B1336" t="s">
        <v>11711</v>
      </c>
      <c r="C1336" s="179" t="str">
        <f t="shared" si="113"/>
        <v>CM:WQXTEST27576:M200710</v>
      </c>
      <c r="D1336" s="178" t="s">
        <v>11775</v>
      </c>
      <c r="E1336" s="178" t="s">
        <v>11774</v>
      </c>
      <c r="F1336" s="278" t="s">
        <v>11672</v>
      </c>
      <c r="G1336" s="69">
        <f t="shared" si="110"/>
        <v>39083</v>
      </c>
      <c r="H1336" s="69">
        <f t="shared" si="111"/>
        <v>39447</v>
      </c>
      <c r="I1336" s="175" t="s">
        <v>11772</v>
      </c>
      <c r="J1336" s="24" t="s">
        <v>8637</v>
      </c>
      <c r="K1336" s="175" t="s">
        <v>11771</v>
      </c>
      <c r="L1336" s="197" t="s">
        <v>11762</v>
      </c>
      <c r="M1336" s="198">
        <f t="shared" si="112"/>
        <v>39295</v>
      </c>
      <c r="N1336" s="198">
        <f t="shared" si="104"/>
        <v>39386</v>
      </c>
      <c r="Q1336" s="182" t="s">
        <v>1005</v>
      </c>
      <c r="T1336" s="6" t="s">
        <v>11304</v>
      </c>
      <c r="U1336">
        <v>390.1</v>
      </c>
      <c r="V1336" s="182" t="s">
        <v>8426</v>
      </c>
      <c r="X1336" t="s">
        <v>11235</v>
      </c>
      <c r="Y1336" t="s">
        <v>11283</v>
      </c>
    </row>
    <row r="1337" spans="1:25" x14ac:dyDescent="0.25">
      <c r="A1337" s="175" t="s">
        <v>11571</v>
      </c>
      <c r="B1337" t="s">
        <v>11711</v>
      </c>
      <c r="C1337" s="179" t="str">
        <f t="shared" si="113"/>
        <v>CM:WQXTEST27576:M200711</v>
      </c>
      <c r="D1337" s="178" t="s">
        <v>11775</v>
      </c>
      <c r="E1337" s="178" t="s">
        <v>11774</v>
      </c>
      <c r="F1337" s="278" t="s">
        <v>11673</v>
      </c>
      <c r="G1337" s="69">
        <f t="shared" si="110"/>
        <v>39083</v>
      </c>
      <c r="H1337" s="69">
        <f t="shared" si="111"/>
        <v>39447</v>
      </c>
      <c r="I1337" s="175" t="s">
        <v>11772</v>
      </c>
      <c r="J1337" s="24" t="s">
        <v>8637</v>
      </c>
      <c r="K1337" s="175" t="s">
        <v>11771</v>
      </c>
      <c r="L1337" s="197" t="s">
        <v>11762</v>
      </c>
      <c r="M1337" s="198">
        <f t="shared" si="112"/>
        <v>39326</v>
      </c>
      <c r="N1337" s="198">
        <f t="shared" si="104"/>
        <v>39416</v>
      </c>
      <c r="Q1337" s="181" t="s">
        <v>2674</v>
      </c>
      <c r="T1337" s="6" t="s">
        <v>11304</v>
      </c>
      <c r="U1337">
        <v>2416</v>
      </c>
      <c r="V1337" s="6" t="s">
        <v>9144</v>
      </c>
      <c r="X1337" t="s">
        <v>11235</v>
      </c>
      <c r="Y1337" t="s">
        <v>11283</v>
      </c>
    </row>
    <row r="1338" spans="1:25" x14ac:dyDescent="0.25">
      <c r="A1338" s="175" t="s">
        <v>11571</v>
      </c>
      <c r="B1338" t="s">
        <v>11711</v>
      </c>
      <c r="C1338" s="179" t="str">
        <f t="shared" si="113"/>
        <v>CM:WQXTEST27576:M200711</v>
      </c>
      <c r="D1338" s="178" t="s">
        <v>11775</v>
      </c>
      <c r="E1338" s="178" t="s">
        <v>11774</v>
      </c>
      <c r="F1338" s="278" t="s">
        <v>11673</v>
      </c>
      <c r="G1338" s="69">
        <f t="shared" si="110"/>
        <v>39083</v>
      </c>
      <c r="H1338" s="69">
        <f t="shared" si="111"/>
        <v>39447</v>
      </c>
      <c r="I1338" s="175" t="s">
        <v>11772</v>
      </c>
      <c r="J1338" s="24" t="s">
        <v>8637</v>
      </c>
      <c r="K1338" s="175" t="s">
        <v>11771</v>
      </c>
      <c r="L1338" s="197" t="s">
        <v>11762</v>
      </c>
      <c r="M1338" s="198">
        <f t="shared" si="112"/>
        <v>39326</v>
      </c>
      <c r="N1338" s="198">
        <f t="shared" si="104"/>
        <v>39416</v>
      </c>
      <c r="Q1338" t="s">
        <v>10005</v>
      </c>
      <c r="T1338" s="6" t="s">
        <v>11304</v>
      </c>
      <c r="U1338">
        <v>10.14</v>
      </c>
      <c r="V1338" s="175" t="s">
        <v>11576</v>
      </c>
      <c r="X1338" t="s">
        <v>11235</v>
      </c>
      <c r="Y1338" t="s">
        <v>11283</v>
      </c>
    </row>
    <row r="1339" spans="1:25" x14ac:dyDescent="0.25">
      <c r="A1339" s="175" t="s">
        <v>11571</v>
      </c>
      <c r="B1339" t="s">
        <v>11711</v>
      </c>
      <c r="C1339" s="179" t="str">
        <f t="shared" si="113"/>
        <v>CM:WQXTEST27576:M200711</v>
      </c>
      <c r="D1339" s="178" t="s">
        <v>11775</v>
      </c>
      <c r="E1339" s="178" t="s">
        <v>11774</v>
      </c>
      <c r="F1339" s="278" t="s">
        <v>11673</v>
      </c>
      <c r="G1339" s="69">
        <f t="shared" si="110"/>
        <v>39083</v>
      </c>
      <c r="H1339" s="69">
        <f t="shared" si="111"/>
        <v>39447</v>
      </c>
      <c r="I1339" s="175" t="s">
        <v>11772</v>
      </c>
      <c r="J1339" s="24" t="s">
        <v>8637</v>
      </c>
      <c r="K1339" s="175" t="s">
        <v>11771</v>
      </c>
      <c r="L1339" s="197" t="s">
        <v>11762</v>
      </c>
      <c r="M1339" s="198">
        <f t="shared" si="112"/>
        <v>39326</v>
      </c>
      <c r="N1339" s="198">
        <f t="shared" si="104"/>
        <v>39416</v>
      </c>
      <c r="Q1339" s="182" t="s">
        <v>1005</v>
      </c>
      <c r="T1339" s="6" t="s">
        <v>11304</v>
      </c>
      <c r="U1339">
        <v>412.5</v>
      </c>
      <c r="V1339" s="182" t="s">
        <v>8426</v>
      </c>
      <c r="X1339" t="s">
        <v>11235</v>
      </c>
      <c r="Y1339" t="s">
        <v>11283</v>
      </c>
    </row>
    <row r="1340" spans="1:25" x14ac:dyDescent="0.25">
      <c r="A1340" s="175" t="s">
        <v>11571</v>
      </c>
      <c r="B1340" t="s">
        <v>11711</v>
      </c>
      <c r="C1340" s="179" t="str">
        <f t="shared" si="113"/>
        <v>CM:WQXTEST27576:M200712</v>
      </c>
      <c r="D1340" s="178" t="s">
        <v>11775</v>
      </c>
      <c r="E1340" s="178" t="s">
        <v>11774</v>
      </c>
      <c r="F1340" s="278" t="s">
        <v>11674</v>
      </c>
      <c r="G1340" s="69">
        <f t="shared" si="110"/>
        <v>39083</v>
      </c>
      <c r="H1340" s="69">
        <f t="shared" si="111"/>
        <v>39447</v>
      </c>
      <c r="I1340" s="175" t="s">
        <v>11772</v>
      </c>
      <c r="J1340" s="24" t="s">
        <v>8637</v>
      </c>
      <c r="K1340" s="175" t="s">
        <v>11771</v>
      </c>
      <c r="L1340" s="197" t="s">
        <v>11762</v>
      </c>
      <c r="M1340" s="198">
        <f t="shared" si="112"/>
        <v>39356</v>
      </c>
      <c r="N1340" s="198">
        <f t="shared" si="104"/>
        <v>39447</v>
      </c>
      <c r="Q1340" s="181" t="s">
        <v>2674</v>
      </c>
      <c r="T1340" s="6" t="s">
        <v>11304</v>
      </c>
      <c r="U1340">
        <v>7862</v>
      </c>
      <c r="V1340" s="6" t="s">
        <v>9144</v>
      </c>
      <c r="X1340" t="s">
        <v>11235</v>
      </c>
      <c r="Y1340" t="s">
        <v>11283</v>
      </c>
    </row>
    <row r="1341" spans="1:25" x14ac:dyDescent="0.25">
      <c r="A1341" s="175" t="s">
        <v>11571</v>
      </c>
      <c r="B1341" t="s">
        <v>11711</v>
      </c>
      <c r="C1341" s="179" t="str">
        <f t="shared" si="113"/>
        <v>CM:WQXTEST27576:M200712</v>
      </c>
      <c r="D1341" s="178" t="s">
        <v>11775</v>
      </c>
      <c r="E1341" s="178" t="s">
        <v>11774</v>
      </c>
      <c r="F1341" s="278" t="s">
        <v>11674</v>
      </c>
      <c r="G1341" s="69">
        <f t="shared" si="110"/>
        <v>39083</v>
      </c>
      <c r="H1341" s="69">
        <f t="shared" si="111"/>
        <v>39447</v>
      </c>
      <c r="I1341" s="175" t="s">
        <v>11772</v>
      </c>
      <c r="J1341" s="24" t="s">
        <v>8637</v>
      </c>
      <c r="K1341" s="175" t="s">
        <v>11771</v>
      </c>
      <c r="L1341" s="197" t="s">
        <v>11762</v>
      </c>
      <c r="M1341" s="198">
        <f t="shared" si="112"/>
        <v>39356</v>
      </c>
      <c r="N1341" s="198">
        <f t="shared" si="104"/>
        <v>39447</v>
      </c>
      <c r="Q1341" t="s">
        <v>10005</v>
      </c>
      <c r="T1341" s="6" t="s">
        <v>11304</v>
      </c>
      <c r="U1341">
        <v>4.6500000000000004</v>
      </c>
      <c r="V1341" s="175" t="s">
        <v>11576</v>
      </c>
      <c r="X1341" t="s">
        <v>11235</v>
      </c>
      <c r="Y1341" t="s">
        <v>11283</v>
      </c>
    </row>
    <row r="1342" spans="1:25" x14ac:dyDescent="0.25">
      <c r="A1342" s="175" t="s">
        <v>11571</v>
      </c>
      <c r="B1342" t="s">
        <v>11711</v>
      </c>
      <c r="C1342" s="179" t="str">
        <f t="shared" si="113"/>
        <v>CM:WQXTEST27576:M200712</v>
      </c>
      <c r="D1342" s="178" t="s">
        <v>11775</v>
      </c>
      <c r="E1342" s="178" t="s">
        <v>11774</v>
      </c>
      <c r="F1342" s="278" t="s">
        <v>11674</v>
      </c>
      <c r="G1342" s="69">
        <f t="shared" si="110"/>
        <v>39083</v>
      </c>
      <c r="H1342" s="69">
        <f t="shared" si="111"/>
        <v>39447</v>
      </c>
      <c r="I1342" s="175" t="s">
        <v>11772</v>
      </c>
      <c r="J1342" s="24" t="s">
        <v>8637</v>
      </c>
      <c r="K1342" s="175" t="s">
        <v>11771</v>
      </c>
      <c r="L1342" s="197" t="s">
        <v>11762</v>
      </c>
      <c r="M1342" s="198">
        <f t="shared" si="112"/>
        <v>39356</v>
      </c>
      <c r="N1342" s="198">
        <f t="shared" si="104"/>
        <v>39447</v>
      </c>
      <c r="Q1342" s="182" t="s">
        <v>1005</v>
      </c>
      <c r="T1342" s="6" t="s">
        <v>11304</v>
      </c>
      <c r="U1342">
        <v>379.7</v>
      </c>
      <c r="V1342" s="182" t="s">
        <v>8426</v>
      </c>
      <c r="X1342" t="s">
        <v>11235</v>
      </c>
      <c r="Y1342" t="s">
        <v>11283</v>
      </c>
    </row>
    <row r="1343" spans="1:25" x14ac:dyDescent="0.25">
      <c r="A1343" s="175" t="s">
        <v>11571</v>
      </c>
      <c r="B1343" t="s">
        <v>11711</v>
      </c>
      <c r="C1343" s="179" t="str">
        <f t="shared" si="113"/>
        <v>CM:WQXTEST27576:M200701</v>
      </c>
      <c r="D1343" s="178" t="s">
        <v>11775</v>
      </c>
      <c r="E1343" s="178" t="s">
        <v>11774</v>
      </c>
      <c r="F1343" s="278" t="s">
        <v>11663</v>
      </c>
      <c r="G1343" s="69">
        <f t="shared" si="110"/>
        <v>39083</v>
      </c>
      <c r="H1343" s="69">
        <f t="shared" si="111"/>
        <v>39447</v>
      </c>
      <c r="I1343" s="175" t="s">
        <v>11772</v>
      </c>
      <c r="J1343" s="24" t="s">
        <v>8637</v>
      </c>
      <c r="K1343" s="175" t="s">
        <v>11771</v>
      </c>
      <c r="L1343" s="215" t="s">
        <v>11776</v>
      </c>
      <c r="M1343" s="216">
        <f>DATE(LEFT(F1343,4),RIGHT(F1343,2)-0,1)</f>
        <v>39083</v>
      </c>
      <c r="N1343" s="216">
        <f t="shared" si="104"/>
        <v>39113</v>
      </c>
      <c r="Q1343" s="181" t="s">
        <v>2674</v>
      </c>
      <c r="T1343" s="6" t="s">
        <v>11304</v>
      </c>
      <c r="U1343">
        <v>12280</v>
      </c>
      <c r="V1343" s="6" t="s">
        <v>9144</v>
      </c>
      <c r="X1343" t="s">
        <v>11235</v>
      </c>
      <c r="Y1343" t="s">
        <v>11283</v>
      </c>
    </row>
    <row r="1344" spans="1:25" x14ac:dyDescent="0.25">
      <c r="A1344" s="175" t="s">
        <v>11571</v>
      </c>
      <c r="B1344" t="s">
        <v>11711</v>
      </c>
      <c r="C1344" s="179" t="str">
        <f t="shared" si="113"/>
        <v>CM:WQXTEST27576:M200701</v>
      </c>
      <c r="D1344" s="178" t="s">
        <v>11775</v>
      </c>
      <c r="E1344" s="178" t="s">
        <v>11774</v>
      </c>
      <c r="F1344" s="278" t="s">
        <v>11663</v>
      </c>
      <c r="G1344" s="69">
        <f t="shared" si="110"/>
        <v>39083</v>
      </c>
      <c r="H1344" s="69">
        <f t="shared" si="111"/>
        <v>39447</v>
      </c>
      <c r="I1344" s="175" t="s">
        <v>11772</v>
      </c>
      <c r="J1344" s="24" t="s">
        <v>8637</v>
      </c>
      <c r="K1344" s="175" t="s">
        <v>11771</v>
      </c>
      <c r="L1344" s="215" t="s">
        <v>11776</v>
      </c>
      <c r="M1344" s="216">
        <f>DATE(LEFT(F1344,4),RIGHT(F1344,2)-0,1)</f>
        <v>39083</v>
      </c>
      <c r="N1344" s="216">
        <f t="shared" si="104"/>
        <v>39113</v>
      </c>
      <c r="Q1344" t="s">
        <v>10005</v>
      </c>
      <c r="T1344" s="6" t="s">
        <v>11304</v>
      </c>
      <c r="U1344">
        <v>4.95</v>
      </c>
      <c r="V1344" s="175" t="s">
        <v>11576</v>
      </c>
      <c r="X1344" t="s">
        <v>11235</v>
      </c>
      <c r="Y1344" t="s">
        <v>11283</v>
      </c>
    </row>
    <row r="1345" spans="1:25" x14ac:dyDescent="0.25">
      <c r="A1345" s="175" t="s">
        <v>11571</v>
      </c>
      <c r="B1345" t="s">
        <v>11711</v>
      </c>
      <c r="C1345" s="179" t="str">
        <f t="shared" si="113"/>
        <v>CM:WQXTEST27576:M200701</v>
      </c>
      <c r="D1345" s="178" t="s">
        <v>11775</v>
      </c>
      <c r="E1345" s="178" t="s">
        <v>11774</v>
      </c>
      <c r="F1345" s="278" t="s">
        <v>11663</v>
      </c>
      <c r="G1345" s="69">
        <f t="shared" si="110"/>
        <v>39083</v>
      </c>
      <c r="H1345" s="69">
        <f t="shared" si="111"/>
        <v>39447</v>
      </c>
      <c r="I1345" s="175" t="s">
        <v>11772</v>
      </c>
      <c r="J1345" s="24" t="s">
        <v>8637</v>
      </c>
      <c r="K1345" s="175" t="s">
        <v>11771</v>
      </c>
      <c r="L1345" s="215" t="s">
        <v>11776</v>
      </c>
      <c r="M1345" s="216">
        <f>DATE(LEFT(F1345,4),RIGHT(F1345,2)-0,1)</f>
        <v>39083</v>
      </c>
      <c r="N1345" s="216">
        <f t="shared" si="104"/>
        <v>39113</v>
      </c>
      <c r="Q1345" s="182" t="s">
        <v>1005</v>
      </c>
      <c r="T1345" s="6" t="s">
        <v>11304</v>
      </c>
      <c r="U1345">
        <v>289</v>
      </c>
      <c r="V1345" s="182" t="s">
        <v>8426</v>
      </c>
      <c r="X1345" t="s">
        <v>11235</v>
      </c>
      <c r="Y1345" t="s">
        <v>11283</v>
      </c>
    </row>
    <row r="1346" spans="1:25" x14ac:dyDescent="0.25">
      <c r="A1346" s="175" t="s">
        <v>11571</v>
      </c>
      <c r="B1346" t="s">
        <v>11711</v>
      </c>
      <c r="C1346" s="179" t="str">
        <f t="shared" si="113"/>
        <v>CM:WQXTEST27576:M200702</v>
      </c>
      <c r="D1346" s="178" t="s">
        <v>11775</v>
      </c>
      <c r="E1346" s="178" t="s">
        <v>11774</v>
      </c>
      <c r="F1346" s="278" t="s">
        <v>11664</v>
      </c>
      <c r="G1346" s="69">
        <f t="shared" si="110"/>
        <v>39083</v>
      </c>
      <c r="H1346" s="69">
        <f t="shared" si="111"/>
        <v>39447</v>
      </c>
      <c r="I1346" s="175" t="s">
        <v>11772</v>
      </c>
      <c r="J1346" s="24" t="s">
        <v>8637</v>
      </c>
      <c r="K1346" s="175" t="s">
        <v>11771</v>
      </c>
      <c r="L1346" s="215" t="s">
        <v>11776</v>
      </c>
      <c r="M1346" s="216">
        <f>DATE(LEFT(F1346,4),RIGHT(F1346,2)-1,1)</f>
        <v>39083</v>
      </c>
      <c r="N1346" s="216">
        <f t="shared" si="104"/>
        <v>39141</v>
      </c>
      <c r="Q1346" s="181" t="s">
        <v>2674</v>
      </c>
      <c r="T1346" s="6" t="s">
        <v>11304</v>
      </c>
      <c r="U1346">
        <v>7523</v>
      </c>
      <c r="V1346" s="6" t="s">
        <v>9144</v>
      </c>
      <c r="X1346" t="s">
        <v>11235</v>
      </c>
      <c r="Y1346" t="s">
        <v>11283</v>
      </c>
    </row>
    <row r="1347" spans="1:25" x14ac:dyDescent="0.25">
      <c r="A1347" s="175" t="s">
        <v>11571</v>
      </c>
      <c r="B1347" t="s">
        <v>11711</v>
      </c>
      <c r="C1347" s="179" t="str">
        <f t="shared" si="113"/>
        <v>CM:WQXTEST27576:M200702</v>
      </c>
      <c r="D1347" s="178" t="s">
        <v>11775</v>
      </c>
      <c r="E1347" s="178" t="s">
        <v>11774</v>
      </c>
      <c r="F1347" s="278" t="s">
        <v>11664</v>
      </c>
      <c r="G1347" s="69">
        <f t="shared" si="110"/>
        <v>39083</v>
      </c>
      <c r="H1347" s="69">
        <f t="shared" si="111"/>
        <v>39447</v>
      </c>
      <c r="I1347" s="175" t="s">
        <v>11772</v>
      </c>
      <c r="J1347" s="24" t="s">
        <v>8637</v>
      </c>
      <c r="K1347" s="175" t="s">
        <v>11771</v>
      </c>
      <c r="L1347" s="215" t="s">
        <v>11776</v>
      </c>
      <c r="M1347" s="216">
        <f>DATE(LEFT(F1347,4),RIGHT(F1347,2)-1,1)</f>
        <v>39083</v>
      </c>
      <c r="N1347" s="216">
        <f t="shared" si="104"/>
        <v>39141</v>
      </c>
      <c r="Q1347" t="s">
        <v>10005</v>
      </c>
      <c r="T1347" s="6" t="s">
        <v>11304</v>
      </c>
      <c r="U1347">
        <v>0.71</v>
      </c>
      <c r="V1347" s="175" t="s">
        <v>11576</v>
      </c>
      <c r="X1347" t="s">
        <v>11235</v>
      </c>
      <c r="Y1347" t="s">
        <v>11283</v>
      </c>
    </row>
    <row r="1348" spans="1:25" x14ac:dyDescent="0.25">
      <c r="A1348" s="175" t="s">
        <v>11571</v>
      </c>
      <c r="B1348" t="s">
        <v>11711</v>
      </c>
      <c r="C1348" s="179" t="str">
        <f t="shared" si="113"/>
        <v>CM:WQXTEST27576:M200702</v>
      </c>
      <c r="D1348" s="178" t="s">
        <v>11775</v>
      </c>
      <c r="E1348" s="178" t="s">
        <v>11774</v>
      </c>
      <c r="F1348" s="278" t="s">
        <v>11664</v>
      </c>
      <c r="G1348" s="69">
        <f t="shared" si="110"/>
        <v>39083</v>
      </c>
      <c r="H1348" s="69">
        <f t="shared" si="111"/>
        <v>39447</v>
      </c>
      <c r="I1348" s="175" t="s">
        <v>11772</v>
      </c>
      <c r="J1348" s="24" t="s">
        <v>8637</v>
      </c>
      <c r="K1348" s="175" t="s">
        <v>11771</v>
      </c>
      <c r="L1348" s="215" t="s">
        <v>11776</v>
      </c>
      <c r="M1348" s="216">
        <f>DATE(LEFT(F1348,4),RIGHT(F1348,2)-1,1)</f>
        <v>39083</v>
      </c>
      <c r="N1348" s="216">
        <f t="shared" si="104"/>
        <v>39141</v>
      </c>
      <c r="Q1348" s="182" t="s">
        <v>1005</v>
      </c>
      <c r="T1348" s="6" t="s">
        <v>11304</v>
      </c>
      <c r="U1348">
        <v>426.8</v>
      </c>
      <c r="V1348" s="182" t="s">
        <v>8426</v>
      </c>
      <c r="X1348" t="s">
        <v>11235</v>
      </c>
      <c r="Y1348" t="s">
        <v>11283</v>
      </c>
    </row>
    <row r="1349" spans="1:25" x14ac:dyDescent="0.25">
      <c r="A1349" s="175" t="s">
        <v>11571</v>
      </c>
      <c r="B1349" t="s">
        <v>11711</v>
      </c>
      <c r="C1349" s="179" t="str">
        <f t="shared" si="113"/>
        <v>CM:WQXTEST27576:M200703</v>
      </c>
      <c r="D1349" s="178" t="s">
        <v>11775</v>
      </c>
      <c r="E1349" s="178" t="s">
        <v>11774</v>
      </c>
      <c r="F1349" s="278" t="s">
        <v>11665</v>
      </c>
      <c r="G1349" s="69">
        <f t="shared" si="110"/>
        <v>39083</v>
      </c>
      <c r="H1349" s="69">
        <f t="shared" si="111"/>
        <v>39447</v>
      </c>
      <c r="I1349" s="175" t="s">
        <v>11772</v>
      </c>
      <c r="J1349" s="24" t="s">
        <v>8637</v>
      </c>
      <c r="K1349" s="175" t="s">
        <v>11771</v>
      </c>
      <c r="L1349" s="215" t="s">
        <v>11776</v>
      </c>
      <c r="M1349" s="216">
        <f>DATE(LEFT(F1349,4),RIGHT(F1349,2)-2,1)</f>
        <v>39083</v>
      </c>
      <c r="N1349" s="216">
        <f>DATE(LEFT(F1349,4),RIGHT(F1349,2),20)</f>
        <v>39161</v>
      </c>
      <c r="Q1349" s="181" t="s">
        <v>2674</v>
      </c>
      <c r="T1349" s="6" t="s">
        <v>11304</v>
      </c>
      <c r="U1349">
        <v>32510</v>
      </c>
      <c r="V1349" s="6" t="s">
        <v>9144</v>
      </c>
      <c r="X1349" t="s">
        <v>11235</v>
      </c>
      <c r="Y1349" t="s">
        <v>11283</v>
      </c>
    </row>
    <row r="1350" spans="1:25" x14ac:dyDescent="0.25">
      <c r="A1350" s="175" t="s">
        <v>11571</v>
      </c>
      <c r="B1350" t="s">
        <v>11711</v>
      </c>
      <c r="C1350" s="179" t="str">
        <f t="shared" si="113"/>
        <v>CM:WQXTEST27576:M200703</v>
      </c>
      <c r="D1350" s="178" t="s">
        <v>11775</v>
      </c>
      <c r="E1350" s="178" t="s">
        <v>11774</v>
      </c>
      <c r="F1350" s="278" t="s">
        <v>11665</v>
      </c>
      <c r="G1350" s="69">
        <f t="shared" si="110"/>
        <v>39083</v>
      </c>
      <c r="H1350" s="69">
        <f t="shared" si="111"/>
        <v>39447</v>
      </c>
      <c r="I1350" s="175" t="s">
        <v>11772</v>
      </c>
      <c r="J1350" s="24" t="s">
        <v>8637</v>
      </c>
      <c r="K1350" s="175" t="s">
        <v>11771</v>
      </c>
      <c r="L1350" s="215" t="s">
        <v>11776</v>
      </c>
      <c r="M1350" s="216">
        <f>DATE(LEFT(F1350,4),RIGHT(F1350,2)-2,1)</f>
        <v>39083</v>
      </c>
      <c r="N1350" s="216">
        <f>DATE(LEFT(F1350,4),RIGHT(F1350,2),20)</f>
        <v>39161</v>
      </c>
      <c r="Q1350" t="s">
        <v>10005</v>
      </c>
      <c r="T1350" s="6" t="s">
        <v>11304</v>
      </c>
      <c r="U1350">
        <v>7.65</v>
      </c>
      <c r="V1350" s="175" t="s">
        <v>11576</v>
      </c>
      <c r="X1350" t="s">
        <v>11235</v>
      </c>
      <c r="Y1350" t="s">
        <v>11283</v>
      </c>
    </row>
    <row r="1351" spans="1:25" x14ac:dyDescent="0.25">
      <c r="A1351" s="175" t="s">
        <v>11571</v>
      </c>
      <c r="B1351" t="s">
        <v>11711</v>
      </c>
      <c r="C1351" s="179" t="str">
        <f t="shared" si="113"/>
        <v>CM:WQXTEST27576:M200703</v>
      </c>
      <c r="D1351" s="178" t="s">
        <v>11775</v>
      </c>
      <c r="E1351" s="178" t="s">
        <v>11774</v>
      </c>
      <c r="F1351" s="278" t="s">
        <v>11665</v>
      </c>
      <c r="G1351" s="69">
        <f t="shared" si="110"/>
        <v>39083</v>
      </c>
      <c r="H1351" s="69">
        <f t="shared" si="111"/>
        <v>39447</v>
      </c>
      <c r="I1351" s="175" t="s">
        <v>11772</v>
      </c>
      <c r="J1351" s="24" t="s">
        <v>8637</v>
      </c>
      <c r="K1351" s="175" t="s">
        <v>11771</v>
      </c>
      <c r="L1351" s="215" t="s">
        <v>11776</v>
      </c>
      <c r="M1351" s="216">
        <f>DATE(LEFT(F1351,4),RIGHT(F1351,2)-2,1)</f>
        <v>39083</v>
      </c>
      <c r="N1351" s="216">
        <f>DATE(LEFT(F1351,4),RIGHT(F1351,2),20)</f>
        <v>39161</v>
      </c>
      <c r="Q1351" s="182" t="s">
        <v>1005</v>
      </c>
      <c r="T1351" s="6" t="s">
        <v>11304</v>
      </c>
      <c r="U1351">
        <v>248</v>
      </c>
      <c r="V1351" s="182" t="s">
        <v>8426</v>
      </c>
      <c r="X1351" t="s">
        <v>11235</v>
      </c>
      <c r="Y1351" t="s">
        <v>11283</v>
      </c>
    </row>
    <row r="1352" spans="1:25" x14ac:dyDescent="0.25">
      <c r="A1352" s="175" t="s">
        <v>11571</v>
      </c>
      <c r="B1352" t="s">
        <v>11711</v>
      </c>
      <c r="C1352" s="179" t="str">
        <f t="shared" si="113"/>
        <v>CM:WQXTEST27576:M200704</v>
      </c>
      <c r="D1352" s="178" t="s">
        <v>11775</v>
      </c>
      <c r="E1352" s="178" t="s">
        <v>11774</v>
      </c>
      <c r="F1352" s="278" t="s">
        <v>11666</v>
      </c>
      <c r="G1352" s="69">
        <f t="shared" si="110"/>
        <v>39083</v>
      </c>
      <c r="H1352" s="69">
        <f t="shared" si="111"/>
        <v>39447</v>
      </c>
      <c r="I1352" s="175" t="s">
        <v>11772</v>
      </c>
      <c r="J1352" s="24" t="s">
        <v>8637</v>
      </c>
      <c r="K1352" s="175" t="s">
        <v>11771</v>
      </c>
      <c r="L1352" s="217" t="s">
        <v>6133</v>
      </c>
      <c r="M1352" s="218">
        <f>DATE(LEFT(F1352,4),RIGHT(F1352,2)-1,21)</f>
        <v>39162</v>
      </c>
      <c r="N1352" s="218">
        <f t="shared" si="104"/>
        <v>39202</v>
      </c>
      <c r="Q1352" s="181" t="s">
        <v>2674</v>
      </c>
      <c r="T1352" s="6" t="s">
        <v>11304</v>
      </c>
      <c r="U1352">
        <v>23240</v>
      </c>
      <c r="V1352" s="6" t="s">
        <v>9144</v>
      </c>
      <c r="X1352" t="s">
        <v>11235</v>
      </c>
      <c r="Y1352" t="s">
        <v>11283</v>
      </c>
    </row>
    <row r="1353" spans="1:25" x14ac:dyDescent="0.25">
      <c r="A1353" s="175" t="s">
        <v>11571</v>
      </c>
      <c r="B1353" t="s">
        <v>11711</v>
      </c>
      <c r="C1353" s="179" t="str">
        <f t="shared" si="113"/>
        <v>CM:WQXTEST27576:M200704</v>
      </c>
      <c r="D1353" s="178" t="s">
        <v>11775</v>
      </c>
      <c r="E1353" s="178" t="s">
        <v>11774</v>
      </c>
      <c r="F1353" s="278" t="s">
        <v>11666</v>
      </c>
      <c r="G1353" s="69">
        <f t="shared" si="110"/>
        <v>39083</v>
      </c>
      <c r="H1353" s="69">
        <f t="shared" si="111"/>
        <v>39447</v>
      </c>
      <c r="I1353" s="175" t="s">
        <v>11772</v>
      </c>
      <c r="J1353" s="24" t="s">
        <v>8637</v>
      </c>
      <c r="K1353" s="175" t="s">
        <v>11771</v>
      </c>
      <c r="L1353" s="217" t="s">
        <v>6133</v>
      </c>
      <c r="M1353" s="218">
        <f>DATE(LEFT(F1353,4),RIGHT(F1353,2)-1,21)</f>
        <v>39162</v>
      </c>
      <c r="N1353" s="218">
        <f t="shared" si="104"/>
        <v>39202</v>
      </c>
      <c r="Q1353" t="s">
        <v>10005</v>
      </c>
      <c r="T1353" s="6" t="s">
        <v>11304</v>
      </c>
      <c r="U1353">
        <v>12.17</v>
      </c>
      <c r="V1353" s="175" t="s">
        <v>11576</v>
      </c>
      <c r="X1353" t="s">
        <v>11235</v>
      </c>
      <c r="Y1353" t="s">
        <v>11283</v>
      </c>
    </row>
    <row r="1354" spans="1:25" x14ac:dyDescent="0.25">
      <c r="A1354" s="175" t="s">
        <v>11571</v>
      </c>
      <c r="B1354" t="s">
        <v>11711</v>
      </c>
      <c r="C1354" s="179" t="str">
        <f t="shared" si="113"/>
        <v>CM:WQXTEST27576:M200704</v>
      </c>
      <c r="D1354" s="178" t="s">
        <v>11775</v>
      </c>
      <c r="E1354" s="178" t="s">
        <v>11774</v>
      </c>
      <c r="F1354" s="278" t="s">
        <v>11666</v>
      </c>
      <c r="G1354" s="69">
        <f t="shared" si="110"/>
        <v>39083</v>
      </c>
      <c r="H1354" s="69">
        <f t="shared" si="111"/>
        <v>39447</v>
      </c>
      <c r="I1354" s="175" t="s">
        <v>11772</v>
      </c>
      <c r="J1354" s="24" t="s">
        <v>8637</v>
      </c>
      <c r="K1354" s="175" t="s">
        <v>11771</v>
      </c>
      <c r="L1354" s="217" t="s">
        <v>6133</v>
      </c>
      <c r="M1354" s="218">
        <f>DATE(LEFT(F1354,4),RIGHT(F1354,2)-1,21)</f>
        <v>39162</v>
      </c>
      <c r="N1354" s="218">
        <f t="shared" si="104"/>
        <v>39202</v>
      </c>
      <c r="Q1354" s="182" t="s">
        <v>1005</v>
      </c>
      <c r="T1354" s="6" t="s">
        <v>11304</v>
      </c>
      <c r="U1354">
        <v>261.10000000000002</v>
      </c>
      <c r="V1354" s="182" t="s">
        <v>8426</v>
      </c>
      <c r="X1354" t="s">
        <v>11235</v>
      </c>
      <c r="Y1354" t="s">
        <v>11283</v>
      </c>
    </row>
    <row r="1355" spans="1:25" x14ac:dyDescent="0.25">
      <c r="A1355" s="175" t="s">
        <v>11571</v>
      </c>
      <c r="B1355" t="s">
        <v>11711</v>
      </c>
      <c r="C1355" s="179" t="str">
        <f t="shared" si="113"/>
        <v>CM:WQXTEST27576:M200705</v>
      </c>
      <c r="D1355" s="178" t="s">
        <v>11775</v>
      </c>
      <c r="E1355" s="178" t="s">
        <v>11774</v>
      </c>
      <c r="F1355" s="278" t="s">
        <v>11667</v>
      </c>
      <c r="G1355" s="69">
        <f t="shared" si="110"/>
        <v>39083</v>
      </c>
      <c r="H1355" s="69">
        <f t="shared" si="111"/>
        <v>39447</v>
      </c>
      <c r="I1355" s="175" t="s">
        <v>11772</v>
      </c>
      <c r="J1355" s="24" t="s">
        <v>8637</v>
      </c>
      <c r="K1355" s="175" t="s">
        <v>11771</v>
      </c>
      <c r="L1355" s="227" t="s">
        <v>6133</v>
      </c>
      <c r="M1355" s="228">
        <f>DATE(LEFT(F1355,4),RIGHT(F1355,2)-2,21)</f>
        <v>39162</v>
      </c>
      <c r="N1355" s="228">
        <f t="shared" si="104"/>
        <v>39233</v>
      </c>
      <c r="Q1355" s="181" t="s">
        <v>2674</v>
      </c>
      <c r="T1355" s="6" t="s">
        <v>11304</v>
      </c>
      <c r="U1355">
        <v>6882</v>
      </c>
      <c r="V1355" s="6" t="s">
        <v>9144</v>
      </c>
      <c r="X1355" t="s">
        <v>11235</v>
      </c>
      <c r="Y1355" t="s">
        <v>11283</v>
      </c>
    </row>
    <row r="1356" spans="1:25" x14ac:dyDescent="0.25">
      <c r="A1356" s="175" t="s">
        <v>11571</v>
      </c>
      <c r="B1356" t="s">
        <v>11711</v>
      </c>
      <c r="C1356" s="179" t="str">
        <f t="shared" si="113"/>
        <v>CM:WQXTEST27576:M200705</v>
      </c>
      <c r="D1356" s="178" t="s">
        <v>11775</v>
      </c>
      <c r="E1356" s="178" t="s">
        <v>11774</v>
      </c>
      <c r="F1356" s="278" t="s">
        <v>11667</v>
      </c>
      <c r="G1356" s="69">
        <f t="shared" si="110"/>
        <v>39083</v>
      </c>
      <c r="H1356" s="69">
        <f t="shared" si="111"/>
        <v>39447</v>
      </c>
      <c r="I1356" s="175" t="s">
        <v>11772</v>
      </c>
      <c r="J1356" s="24" t="s">
        <v>8637</v>
      </c>
      <c r="K1356" s="175" t="s">
        <v>11771</v>
      </c>
      <c r="L1356" s="227" t="s">
        <v>6133</v>
      </c>
      <c r="M1356" s="228">
        <f>DATE(LEFT(F1356,4),RIGHT(F1356,2)-2,21)</f>
        <v>39162</v>
      </c>
      <c r="N1356" s="228">
        <f t="shared" si="104"/>
        <v>39233</v>
      </c>
      <c r="Q1356" t="s">
        <v>10005</v>
      </c>
      <c r="T1356" s="6" t="s">
        <v>11304</v>
      </c>
      <c r="U1356">
        <v>22.14</v>
      </c>
      <c r="V1356" s="175" t="s">
        <v>11576</v>
      </c>
      <c r="X1356" t="s">
        <v>11235</v>
      </c>
      <c r="Y1356" t="s">
        <v>11283</v>
      </c>
    </row>
    <row r="1357" spans="1:25" x14ac:dyDescent="0.25">
      <c r="A1357" s="175" t="s">
        <v>11571</v>
      </c>
      <c r="B1357" t="s">
        <v>11711</v>
      </c>
      <c r="C1357" s="179" t="str">
        <f t="shared" si="113"/>
        <v>CM:WQXTEST27576:M200705</v>
      </c>
      <c r="D1357" s="178" t="s">
        <v>11775</v>
      </c>
      <c r="E1357" s="178" t="s">
        <v>11774</v>
      </c>
      <c r="F1357" s="278" t="s">
        <v>11667</v>
      </c>
      <c r="G1357" s="69">
        <f t="shared" si="110"/>
        <v>39083</v>
      </c>
      <c r="H1357" s="69">
        <f t="shared" si="111"/>
        <v>39447</v>
      </c>
      <c r="I1357" s="175" t="s">
        <v>11772</v>
      </c>
      <c r="J1357" s="24" t="s">
        <v>8637</v>
      </c>
      <c r="K1357" s="175" t="s">
        <v>11771</v>
      </c>
      <c r="L1357" s="227" t="s">
        <v>6133</v>
      </c>
      <c r="M1357" s="228">
        <f>DATE(LEFT(F1357,4),RIGHT(F1357,2)-2,21)</f>
        <v>39162</v>
      </c>
      <c r="N1357" s="228">
        <f t="shared" si="104"/>
        <v>39233</v>
      </c>
      <c r="Q1357" s="182" t="s">
        <v>1005</v>
      </c>
      <c r="T1357" s="6" t="s">
        <v>11304</v>
      </c>
      <c r="U1357">
        <v>313.7</v>
      </c>
      <c r="V1357" s="182" t="s">
        <v>8426</v>
      </c>
      <c r="X1357" t="s">
        <v>11235</v>
      </c>
      <c r="Y1357" t="s">
        <v>11283</v>
      </c>
    </row>
    <row r="1358" spans="1:25" x14ac:dyDescent="0.25">
      <c r="A1358" s="175" t="s">
        <v>11571</v>
      </c>
      <c r="B1358" t="s">
        <v>11711</v>
      </c>
      <c r="C1358" s="179" t="str">
        <f t="shared" si="113"/>
        <v>CM:WQXTEST27576:M200706</v>
      </c>
      <c r="D1358" s="178" t="s">
        <v>11775</v>
      </c>
      <c r="E1358" s="178" t="s">
        <v>11774</v>
      </c>
      <c r="F1358" s="278" t="s">
        <v>11668</v>
      </c>
      <c r="G1358" s="69">
        <f t="shared" si="110"/>
        <v>39083</v>
      </c>
      <c r="H1358" s="69">
        <f t="shared" si="111"/>
        <v>39447</v>
      </c>
      <c r="I1358" s="175" t="s">
        <v>11772</v>
      </c>
      <c r="J1358" s="24" t="s">
        <v>8637</v>
      </c>
      <c r="K1358" s="175" t="s">
        <v>11771</v>
      </c>
      <c r="L1358" s="225" t="s">
        <v>6133</v>
      </c>
      <c r="M1358" s="226">
        <f>DATE(LEFT(F1358,4),RIGHT(F1358,2)-3,21)</f>
        <v>39162</v>
      </c>
      <c r="N1358" s="226">
        <f t="shared" si="104"/>
        <v>39263</v>
      </c>
      <c r="Q1358" s="181" t="s">
        <v>2674</v>
      </c>
      <c r="T1358" s="6" t="s">
        <v>11304</v>
      </c>
      <c r="U1358">
        <v>3437</v>
      </c>
      <c r="V1358" s="6" t="s">
        <v>9144</v>
      </c>
      <c r="X1358" t="s">
        <v>11235</v>
      </c>
      <c r="Y1358" t="s">
        <v>11283</v>
      </c>
    </row>
    <row r="1359" spans="1:25" x14ac:dyDescent="0.25">
      <c r="A1359" s="175" t="s">
        <v>11571</v>
      </c>
      <c r="B1359" t="s">
        <v>11711</v>
      </c>
      <c r="C1359" s="179" t="str">
        <f t="shared" si="113"/>
        <v>CM:WQXTEST27576:M200707</v>
      </c>
      <c r="D1359" s="178" t="s">
        <v>11775</v>
      </c>
      <c r="E1359" s="178" t="s">
        <v>11774</v>
      </c>
      <c r="F1359" s="278" t="s">
        <v>11669</v>
      </c>
      <c r="G1359" s="69">
        <f t="shared" si="110"/>
        <v>39083</v>
      </c>
      <c r="H1359" s="69">
        <f t="shared" si="111"/>
        <v>39447</v>
      </c>
      <c r="I1359" s="175" t="s">
        <v>11772</v>
      </c>
      <c r="J1359" s="24" t="s">
        <v>8637</v>
      </c>
      <c r="K1359" s="175" t="s">
        <v>11771</v>
      </c>
      <c r="L1359" s="219" t="s">
        <v>11777</v>
      </c>
      <c r="M1359" s="220">
        <f>DATE(LEFT(F1359,4),RIGHT(F1359,2)-1,21)</f>
        <v>39254</v>
      </c>
      <c r="N1359" s="220">
        <f t="shared" si="104"/>
        <v>39294</v>
      </c>
      <c r="Q1359" s="181" t="s">
        <v>2674</v>
      </c>
      <c r="T1359" s="6" t="s">
        <v>11304</v>
      </c>
      <c r="U1359">
        <v>1688</v>
      </c>
      <c r="V1359" s="6" t="s">
        <v>9144</v>
      </c>
      <c r="X1359" t="s">
        <v>11235</v>
      </c>
      <c r="Y1359" t="s">
        <v>11283</v>
      </c>
    </row>
    <row r="1360" spans="1:25" x14ac:dyDescent="0.25">
      <c r="A1360" s="175" t="s">
        <v>11571</v>
      </c>
      <c r="B1360" t="s">
        <v>11711</v>
      </c>
      <c r="C1360" s="179" t="str">
        <f t="shared" si="113"/>
        <v>CM:WQXTEST27576:M200707</v>
      </c>
      <c r="D1360" s="178" t="s">
        <v>11775</v>
      </c>
      <c r="E1360" s="178" t="s">
        <v>11774</v>
      </c>
      <c r="F1360" s="278" t="s">
        <v>11669</v>
      </c>
      <c r="G1360" s="69">
        <f t="shared" si="110"/>
        <v>39083</v>
      </c>
      <c r="H1360" s="69">
        <f t="shared" si="111"/>
        <v>39447</v>
      </c>
      <c r="I1360" s="175" t="s">
        <v>11772</v>
      </c>
      <c r="J1360" s="24" t="s">
        <v>8637</v>
      </c>
      <c r="K1360" s="175" t="s">
        <v>11771</v>
      </c>
      <c r="L1360" s="219" t="s">
        <v>11777</v>
      </c>
      <c r="M1360" s="220">
        <f>DATE(LEFT(F1360,4),RIGHT(F1360,2)-1,21)</f>
        <v>39254</v>
      </c>
      <c r="N1360" s="220">
        <f t="shared" si="104"/>
        <v>39294</v>
      </c>
      <c r="Q1360" t="s">
        <v>10005</v>
      </c>
      <c r="T1360" s="6" t="s">
        <v>11304</v>
      </c>
      <c r="U1360">
        <v>28.27</v>
      </c>
      <c r="V1360" s="175" t="s">
        <v>11576</v>
      </c>
      <c r="X1360" t="s">
        <v>11235</v>
      </c>
      <c r="Y1360" t="s">
        <v>11283</v>
      </c>
    </row>
    <row r="1361" spans="1:25" x14ac:dyDescent="0.25">
      <c r="A1361" s="175" t="s">
        <v>11571</v>
      </c>
      <c r="B1361" t="s">
        <v>11711</v>
      </c>
      <c r="C1361" s="179" t="str">
        <f t="shared" si="113"/>
        <v>CM:WQXTEST27576:M200707</v>
      </c>
      <c r="D1361" s="178" t="s">
        <v>11775</v>
      </c>
      <c r="E1361" s="178" t="s">
        <v>11774</v>
      </c>
      <c r="F1361" s="278" t="s">
        <v>11669</v>
      </c>
      <c r="G1361" s="69">
        <f t="shared" si="110"/>
        <v>39083</v>
      </c>
      <c r="H1361" s="69">
        <f t="shared" si="111"/>
        <v>39447</v>
      </c>
      <c r="I1361" s="175" t="s">
        <v>11772</v>
      </c>
      <c r="J1361" s="24" t="s">
        <v>8637</v>
      </c>
      <c r="K1361" s="175" t="s">
        <v>11771</v>
      </c>
      <c r="L1361" s="219" t="s">
        <v>11777</v>
      </c>
      <c r="M1361" s="220">
        <f>DATE(LEFT(F1361,4),RIGHT(F1361,2)-1,21)</f>
        <v>39254</v>
      </c>
      <c r="N1361" s="220">
        <f t="shared" si="104"/>
        <v>39294</v>
      </c>
      <c r="Q1361" s="182" t="s">
        <v>1005</v>
      </c>
      <c r="T1361" s="6" t="s">
        <v>11304</v>
      </c>
      <c r="U1361">
        <v>363</v>
      </c>
      <c r="V1361" s="182" t="s">
        <v>8426</v>
      </c>
      <c r="X1361" t="s">
        <v>11235</v>
      </c>
      <c r="Y1361" t="s">
        <v>11283</v>
      </c>
    </row>
    <row r="1362" spans="1:25" x14ac:dyDescent="0.25">
      <c r="A1362" s="175" t="s">
        <v>11571</v>
      </c>
      <c r="B1362" t="s">
        <v>11711</v>
      </c>
      <c r="C1362" s="179" t="str">
        <f t="shared" si="113"/>
        <v>CM:WQXTEST27576:M200708</v>
      </c>
      <c r="D1362" s="178" t="s">
        <v>11775</v>
      </c>
      <c r="E1362" s="178" t="s">
        <v>11774</v>
      </c>
      <c r="F1362" s="278" t="s">
        <v>11670</v>
      </c>
      <c r="G1362" s="69">
        <f t="shared" ref="G1362:G1425" si="114">DATE(LEFT(F1362,4),1,1)</f>
        <v>39083</v>
      </c>
      <c r="H1362" s="69">
        <f t="shared" ref="H1362:H1425" si="115">DATE(LEFT(F1362,4),12+1,0)</f>
        <v>39447</v>
      </c>
      <c r="I1362" s="175" t="s">
        <v>11772</v>
      </c>
      <c r="J1362" s="24" t="s">
        <v>8637</v>
      </c>
      <c r="K1362" s="175" t="s">
        <v>11771</v>
      </c>
      <c r="L1362" s="219" t="s">
        <v>11777</v>
      </c>
      <c r="M1362" s="220">
        <f>DATE(LEFT(F1362,4),RIGHT(F1362,2)-2,21)</f>
        <v>39254</v>
      </c>
      <c r="N1362" s="220">
        <f t="shared" si="104"/>
        <v>39325</v>
      </c>
      <c r="Q1362" s="181" t="s">
        <v>2674</v>
      </c>
      <c r="T1362" s="6" t="s">
        <v>11304</v>
      </c>
      <c r="U1362">
        <v>2400</v>
      </c>
      <c r="V1362" s="6" t="s">
        <v>9144</v>
      </c>
      <c r="X1362" t="s">
        <v>11235</v>
      </c>
      <c r="Y1362" t="s">
        <v>11283</v>
      </c>
    </row>
    <row r="1363" spans="1:25" x14ac:dyDescent="0.25">
      <c r="A1363" s="175" t="s">
        <v>11571</v>
      </c>
      <c r="B1363" t="s">
        <v>11711</v>
      </c>
      <c r="C1363" s="179" t="str">
        <f t="shared" si="113"/>
        <v>CM:WQXTEST27576:M200708</v>
      </c>
      <c r="D1363" s="178" t="s">
        <v>11775</v>
      </c>
      <c r="E1363" s="178" t="s">
        <v>11774</v>
      </c>
      <c r="F1363" s="278" t="s">
        <v>11670</v>
      </c>
      <c r="G1363" s="69">
        <f t="shared" si="114"/>
        <v>39083</v>
      </c>
      <c r="H1363" s="69">
        <f t="shared" si="115"/>
        <v>39447</v>
      </c>
      <c r="I1363" s="175" t="s">
        <v>11772</v>
      </c>
      <c r="J1363" s="24" t="s">
        <v>8637</v>
      </c>
      <c r="K1363" s="175" t="s">
        <v>11771</v>
      </c>
      <c r="L1363" s="219" t="s">
        <v>11777</v>
      </c>
      <c r="M1363" s="220">
        <f>DATE(LEFT(F1363,4),RIGHT(F1363,2)-2,21)</f>
        <v>39254</v>
      </c>
      <c r="N1363" s="220">
        <f t="shared" si="104"/>
        <v>39325</v>
      </c>
      <c r="Q1363" t="s">
        <v>10005</v>
      </c>
      <c r="T1363" s="6" t="s">
        <v>11304</v>
      </c>
      <c r="U1363">
        <v>28.37</v>
      </c>
      <c r="V1363" s="175" t="s">
        <v>11576</v>
      </c>
      <c r="X1363" t="s">
        <v>11235</v>
      </c>
      <c r="Y1363" t="s">
        <v>11283</v>
      </c>
    </row>
    <row r="1364" spans="1:25" x14ac:dyDescent="0.25">
      <c r="A1364" s="175" t="s">
        <v>11571</v>
      </c>
      <c r="B1364" t="s">
        <v>11711</v>
      </c>
      <c r="C1364" s="179" t="str">
        <f t="shared" si="113"/>
        <v>CM:WQXTEST27576:M200708</v>
      </c>
      <c r="D1364" s="178" t="s">
        <v>11775</v>
      </c>
      <c r="E1364" s="178" t="s">
        <v>11774</v>
      </c>
      <c r="F1364" s="278" t="s">
        <v>11670</v>
      </c>
      <c r="G1364" s="69">
        <f t="shared" si="114"/>
        <v>39083</v>
      </c>
      <c r="H1364" s="69">
        <f t="shared" si="115"/>
        <v>39447</v>
      </c>
      <c r="I1364" s="175" t="s">
        <v>11772</v>
      </c>
      <c r="J1364" s="24" t="s">
        <v>8637</v>
      </c>
      <c r="K1364" s="175" t="s">
        <v>11771</v>
      </c>
      <c r="L1364" s="219" t="s">
        <v>11777</v>
      </c>
      <c r="M1364" s="220">
        <f>DATE(LEFT(F1364,4),RIGHT(F1364,2)-2,21)</f>
        <v>39254</v>
      </c>
      <c r="N1364" s="220">
        <f t="shared" si="104"/>
        <v>39325</v>
      </c>
      <c r="Q1364" s="182" t="s">
        <v>1005</v>
      </c>
      <c r="T1364" s="6" t="s">
        <v>11304</v>
      </c>
      <c r="U1364">
        <v>371.8</v>
      </c>
      <c r="V1364" s="182" t="s">
        <v>8426</v>
      </c>
      <c r="X1364" t="s">
        <v>11235</v>
      </c>
      <c r="Y1364" t="s">
        <v>11283</v>
      </c>
    </row>
    <row r="1365" spans="1:25" x14ac:dyDescent="0.25">
      <c r="A1365" s="175" t="s">
        <v>11571</v>
      </c>
      <c r="B1365" t="s">
        <v>11711</v>
      </c>
      <c r="C1365" s="179" t="str">
        <f t="shared" si="113"/>
        <v>CM:WQXTEST27576:M200709</v>
      </c>
      <c r="D1365" s="178" t="s">
        <v>11775</v>
      </c>
      <c r="E1365" s="178" t="s">
        <v>11774</v>
      </c>
      <c r="F1365" s="278" t="s">
        <v>11671</v>
      </c>
      <c r="G1365" s="69">
        <f t="shared" si="114"/>
        <v>39083</v>
      </c>
      <c r="H1365" s="69">
        <f t="shared" si="115"/>
        <v>39447</v>
      </c>
      <c r="I1365" s="175" t="s">
        <v>11772</v>
      </c>
      <c r="J1365" s="24" t="s">
        <v>8637</v>
      </c>
      <c r="K1365" s="175" t="s">
        <v>11771</v>
      </c>
      <c r="L1365" s="219" t="s">
        <v>11777</v>
      </c>
      <c r="M1365" s="220">
        <f>DATE(LEFT(F1365,4),RIGHT(F1365,2)-3,21)</f>
        <v>39254</v>
      </c>
      <c r="N1365" s="220">
        <f t="shared" si="104"/>
        <v>39355</v>
      </c>
      <c r="Q1365" s="181" t="s">
        <v>2674</v>
      </c>
      <c r="T1365" s="6" t="s">
        <v>11304</v>
      </c>
      <c r="U1365">
        <v>1252</v>
      </c>
      <c r="V1365" s="6" t="s">
        <v>9144</v>
      </c>
      <c r="X1365" t="s">
        <v>11235</v>
      </c>
      <c r="Y1365" t="s">
        <v>11283</v>
      </c>
    </row>
    <row r="1366" spans="1:25" x14ac:dyDescent="0.25">
      <c r="A1366" s="175" t="s">
        <v>11571</v>
      </c>
      <c r="B1366" t="s">
        <v>11711</v>
      </c>
      <c r="C1366" s="179" t="str">
        <f t="shared" si="113"/>
        <v>CM:WQXTEST27576:M200709</v>
      </c>
      <c r="D1366" s="178" t="s">
        <v>11775</v>
      </c>
      <c r="E1366" s="178" t="s">
        <v>11774</v>
      </c>
      <c r="F1366" s="278" t="s">
        <v>11671</v>
      </c>
      <c r="G1366" s="69">
        <f t="shared" si="114"/>
        <v>39083</v>
      </c>
      <c r="H1366" s="69">
        <f t="shared" si="115"/>
        <v>39447</v>
      </c>
      <c r="I1366" s="175" t="s">
        <v>11772</v>
      </c>
      <c r="J1366" s="24" t="s">
        <v>8637</v>
      </c>
      <c r="K1366" s="175" t="s">
        <v>11771</v>
      </c>
      <c r="L1366" s="219" t="s">
        <v>11777</v>
      </c>
      <c r="M1366" s="220">
        <f>DATE(LEFT(F1366,4),RIGHT(F1366,2)-3,21)</f>
        <v>39254</v>
      </c>
      <c r="N1366" s="220">
        <f t="shared" si="104"/>
        <v>39355</v>
      </c>
      <c r="Q1366" t="s">
        <v>10005</v>
      </c>
      <c r="T1366" s="6" t="s">
        <v>11304</v>
      </c>
      <c r="U1366">
        <v>25.6</v>
      </c>
      <c r="V1366" s="175" t="s">
        <v>11576</v>
      </c>
      <c r="X1366" t="s">
        <v>11235</v>
      </c>
      <c r="Y1366" t="s">
        <v>11283</v>
      </c>
    </row>
    <row r="1367" spans="1:25" x14ac:dyDescent="0.25">
      <c r="A1367" s="175" t="s">
        <v>11571</v>
      </c>
      <c r="B1367" t="s">
        <v>11711</v>
      </c>
      <c r="C1367" s="179" t="str">
        <f t="shared" si="113"/>
        <v>CM:WQXTEST27576:M200709</v>
      </c>
      <c r="D1367" s="178" t="s">
        <v>11775</v>
      </c>
      <c r="E1367" s="178" t="s">
        <v>11774</v>
      </c>
      <c r="F1367" s="278" t="s">
        <v>11671</v>
      </c>
      <c r="G1367" s="69">
        <f t="shared" si="114"/>
        <v>39083</v>
      </c>
      <c r="H1367" s="69">
        <f t="shared" si="115"/>
        <v>39447</v>
      </c>
      <c r="I1367" s="175" t="s">
        <v>11772</v>
      </c>
      <c r="J1367" s="24" t="s">
        <v>8637</v>
      </c>
      <c r="K1367" s="175" t="s">
        <v>11771</v>
      </c>
      <c r="L1367" s="219" t="s">
        <v>11777</v>
      </c>
      <c r="M1367" s="220">
        <f>DATE(LEFT(F1367,4),RIGHT(F1367,2)-3,21)</f>
        <v>39254</v>
      </c>
      <c r="N1367" s="220">
        <f t="shared" si="104"/>
        <v>39355</v>
      </c>
      <c r="Q1367" s="182" t="s">
        <v>1005</v>
      </c>
      <c r="T1367" s="6" t="s">
        <v>11304</v>
      </c>
      <c r="U1367">
        <v>343.1</v>
      </c>
      <c r="V1367" s="182" t="s">
        <v>8426</v>
      </c>
      <c r="X1367" t="s">
        <v>11235</v>
      </c>
      <c r="Y1367" t="s">
        <v>11283</v>
      </c>
    </row>
    <row r="1368" spans="1:25" x14ac:dyDescent="0.25">
      <c r="A1368" s="175" t="s">
        <v>11571</v>
      </c>
      <c r="B1368" t="s">
        <v>11711</v>
      </c>
      <c r="C1368" s="179" t="str">
        <f t="shared" si="113"/>
        <v>CM:WQXTEST27576:M200710</v>
      </c>
      <c r="D1368" s="178" t="s">
        <v>11775</v>
      </c>
      <c r="E1368" s="178" t="s">
        <v>11774</v>
      </c>
      <c r="F1368" s="278" t="s">
        <v>11672</v>
      </c>
      <c r="G1368" s="69">
        <f t="shared" si="114"/>
        <v>39083</v>
      </c>
      <c r="H1368" s="69">
        <f t="shared" si="115"/>
        <v>39447</v>
      </c>
      <c r="I1368" s="175" t="s">
        <v>11772</v>
      </c>
      <c r="J1368" s="24" t="s">
        <v>8637</v>
      </c>
      <c r="K1368" s="175" t="s">
        <v>11771</v>
      </c>
      <c r="L1368" s="221" t="s">
        <v>11778</v>
      </c>
      <c r="M1368" s="222">
        <f>DATE(LEFT(F1368,4),RIGHT(F1368,2)-1,21)</f>
        <v>39346</v>
      </c>
      <c r="N1368" s="222">
        <f t="shared" si="104"/>
        <v>39386</v>
      </c>
      <c r="Q1368" s="181" t="s">
        <v>2674</v>
      </c>
      <c r="T1368" s="6" t="s">
        <v>11304</v>
      </c>
      <c r="U1368">
        <v>1557</v>
      </c>
      <c r="V1368" s="6" t="s">
        <v>9144</v>
      </c>
      <c r="X1368" t="s">
        <v>11235</v>
      </c>
      <c r="Y1368" t="s">
        <v>11283</v>
      </c>
    </row>
    <row r="1369" spans="1:25" x14ac:dyDescent="0.25">
      <c r="A1369" s="175" t="s">
        <v>11571</v>
      </c>
      <c r="B1369" t="s">
        <v>11711</v>
      </c>
      <c r="C1369" s="179" t="str">
        <f t="shared" si="113"/>
        <v>CM:WQXTEST27576:M200710</v>
      </c>
      <c r="D1369" s="178" t="s">
        <v>11775</v>
      </c>
      <c r="E1369" s="178" t="s">
        <v>11774</v>
      </c>
      <c r="F1369" s="278" t="s">
        <v>11672</v>
      </c>
      <c r="G1369" s="69">
        <f t="shared" si="114"/>
        <v>39083</v>
      </c>
      <c r="H1369" s="69">
        <f t="shared" si="115"/>
        <v>39447</v>
      </c>
      <c r="I1369" s="175" t="s">
        <v>11772</v>
      </c>
      <c r="J1369" s="24" t="s">
        <v>8637</v>
      </c>
      <c r="K1369" s="175" t="s">
        <v>11771</v>
      </c>
      <c r="L1369" s="221" t="s">
        <v>11778</v>
      </c>
      <c r="M1369" s="222">
        <f>DATE(LEFT(F1369,4),RIGHT(F1369,2)-1,21)</f>
        <v>39346</v>
      </c>
      <c r="N1369" s="222">
        <f t="shared" si="104"/>
        <v>39386</v>
      </c>
      <c r="Q1369" t="s">
        <v>10005</v>
      </c>
      <c r="T1369" s="6" t="s">
        <v>11304</v>
      </c>
      <c r="U1369">
        <v>20.37</v>
      </c>
      <c r="V1369" s="175" t="s">
        <v>11576</v>
      </c>
      <c r="X1369" t="s">
        <v>11235</v>
      </c>
      <c r="Y1369" t="s">
        <v>11283</v>
      </c>
    </row>
    <row r="1370" spans="1:25" x14ac:dyDescent="0.25">
      <c r="A1370" s="175" t="s">
        <v>11571</v>
      </c>
      <c r="B1370" t="s">
        <v>11711</v>
      </c>
      <c r="C1370" s="179" t="str">
        <f t="shared" si="113"/>
        <v>CM:WQXTEST27576:M200710</v>
      </c>
      <c r="D1370" s="178" t="s">
        <v>11775</v>
      </c>
      <c r="E1370" s="178" t="s">
        <v>11774</v>
      </c>
      <c r="F1370" s="278" t="s">
        <v>11672</v>
      </c>
      <c r="G1370" s="69">
        <f t="shared" si="114"/>
        <v>39083</v>
      </c>
      <c r="H1370" s="69">
        <f t="shared" si="115"/>
        <v>39447</v>
      </c>
      <c r="I1370" s="175" t="s">
        <v>11772</v>
      </c>
      <c r="J1370" s="24" t="s">
        <v>8637</v>
      </c>
      <c r="K1370" s="175" t="s">
        <v>11771</v>
      </c>
      <c r="L1370" s="221" t="s">
        <v>11778</v>
      </c>
      <c r="M1370" s="222">
        <f>DATE(LEFT(F1370,4),RIGHT(F1370,2)-1,21)</f>
        <v>39346</v>
      </c>
      <c r="N1370" s="222">
        <f t="shared" si="104"/>
        <v>39386</v>
      </c>
      <c r="Q1370" s="182" t="s">
        <v>1005</v>
      </c>
      <c r="T1370" s="6" t="s">
        <v>11304</v>
      </c>
      <c r="U1370">
        <v>390.1</v>
      </c>
      <c r="V1370" s="182" t="s">
        <v>8426</v>
      </c>
      <c r="X1370" t="s">
        <v>11235</v>
      </c>
      <c r="Y1370" t="s">
        <v>11283</v>
      </c>
    </row>
    <row r="1371" spans="1:25" x14ac:dyDescent="0.25">
      <c r="A1371" s="175" t="s">
        <v>11571</v>
      </c>
      <c r="B1371" t="s">
        <v>11711</v>
      </c>
      <c r="C1371" s="179" t="str">
        <f t="shared" si="113"/>
        <v>CM:WQXTEST27576:M200711</v>
      </c>
      <c r="D1371" s="178" t="s">
        <v>11775</v>
      </c>
      <c r="E1371" s="178" t="s">
        <v>11774</v>
      </c>
      <c r="F1371" s="278" t="s">
        <v>11673</v>
      </c>
      <c r="G1371" s="69">
        <f t="shared" si="114"/>
        <v>39083</v>
      </c>
      <c r="H1371" s="69">
        <f t="shared" si="115"/>
        <v>39447</v>
      </c>
      <c r="I1371" s="175" t="s">
        <v>11772</v>
      </c>
      <c r="J1371" s="24" t="s">
        <v>8637</v>
      </c>
      <c r="K1371" s="175" t="s">
        <v>11771</v>
      </c>
      <c r="L1371" s="221" t="s">
        <v>11778</v>
      </c>
      <c r="M1371" s="222">
        <f>DATE(LEFT(F1371,4),RIGHT(F1371,2)-2,21)</f>
        <v>39346</v>
      </c>
      <c r="N1371" s="222">
        <f t="shared" si="104"/>
        <v>39416</v>
      </c>
      <c r="Q1371" s="181" t="s">
        <v>2674</v>
      </c>
      <c r="T1371" s="6" t="s">
        <v>11304</v>
      </c>
      <c r="U1371">
        <v>2416</v>
      </c>
      <c r="V1371" s="6" t="s">
        <v>9144</v>
      </c>
      <c r="X1371" t="s">
        <v>11235</v>
      </c>
      <c r="Y1371" t="s">
        <v>11283</v>
      </c>
    </row>
    <row r="1372" spans="1:25" x14ac:dyDescent="0.25">
      <c r="A1372" s="175" t="s">
        <v>11571</v>
      </c>
      <c r="B1372" t="s">
        <v>11711</v>
      </c>
      <c r="C1372" s="179" t="str">
        <f t="shared" si="113"/>
        <v>CM:WQXTEST27576:M200711</v>
      </c>
      <c r="D1372" s="178" t="s">
        <v>11775</v>
      </c>
      <c r="E1372" s="178" t="s">
        <v>11774</v>
      </c>
      <c r="F1372" s="278" t="s">
        <v>11673</v>
      </c>
      <c r="G1372" s="69">
        <f t="shared" si="114"/>
        <v>39083</v>
      </c>
      <c r="H1372" s="69">
        <f t="shared" si="115"/>
        <v>39447</v>
      </c>
      <c r="I1372" s="175" t="s">
        <v>11772</v>
      </c>
      <c r="J1372" s="24" t="s">
        <v>8637</v>
      </c>
      <c r="K1372" s="175" t="s">
        <v>11771</v>
      </c>
      <c r="L1372" s="221" t="s">
        <v>11778</v>
      </c>
      <c r="M1372" s="222">
        <f>DATE(LEFT(F1372,4),RIGHT(F1372,2)-2,21)</f>
        <v>39346</v>
      </c>
      <c r="N1372" s="222">
        <f t="shared" si="104"/>
        <v>39416</v>
      </c>
      <c r="Q1372" t="s">
        <v>10005</v>
      </c>
      <c r="T1372" s="6" t="s">
        <v>11304</v>
      </c>
      <c r="U1372">
        <v>10.14</v>
      </c>
      <c r="V1372" s="175" t="s">
        <v>11576</v>
      </c>
      <c r="X1372" t="s">
        <v>11235</v>
      </c>
      <c r="Y1372" t="s">
        <v>11283</v>
      </c>
    </row>
    <row r="1373" spans="1:25" x14ac:dyDescent="0.25">
      <c r="A1373" s="175" t="s">
        <v>11571</v>
      </c>
      <c r="B1373" t="s">
        <v>11711</v>
      </c>
      <c r="C1373" s="179" t="str">
        <f t="shared" si="113"/>
        <v>CM:WQXTEST27576:M200711</v>
      </c>
      <c r="D1373" s="178" t="s">
        <v>11775</v>
      </c>
      <c r="E1373" s="178" t="s">
        <v>11774</v>
      </c>
      <c r="F1373" s="278" t="s">
        <v>11673</v>
      </c>
      <c r="G1373" s="69">
        <f t="shared" si="114"/>
        <v>39083</v>
      </c>
      <c r="H1373" s="69">
        <f t="shared" si="115"/>
        <v>39447</v>
      </c>
      <c r="I1373" s="175" t="s">
        <v>11772</v>
      </c>
      <c r="J1373" s="24" t="s">
        <v>8637</v>
      </c>
      <c r="K1373" s="175" t="s">
        <v>11771</v>
      </c>
      <c r="L1373" s="221" t="s">
        <v>11778</v>
      </c>
      <c r="M1373" s="222">
        <f>DATE(LEFT(F1373,4),RIGHT(F1373,2)-2,21)</f>
        <v>39346</v>
      </c>
      <c r="N1373" s="222">
        <f t="shared" si="104"/>
        <v>39416</v>
      </c>
      <c r="Q1373" s="182" t="s">
        <v>1005</v>
      </c>
      <c r="T1373" s="6" t="s">
        <v>11304</v>
      </c>
      <c r="U1373">
        <v>412.5</v>
      </c>
      <c r="V1373" s="182" t="s">
        <v>8426</v>
      </c>
      <c r="X1373" t="s">
        <v>11235</v>
      </c>
      <c r="Y1373" t="s">
        <v>11283</v>
      </c>
    </row>
    <row r="1374" spans="1:25" x14ac:dyDescent="0.25">
      <c r="A1374" s="175" t="s">
        <v>11571</v>
      </c>
      <c r="B1374" t="s">
        <v>11711</v>
      </c>
      <c r="C1374" s="179" t="str">
        <f t="shared" si="113"/>
        <v>CM:WQXTEST27576:M200712</v>
      </c>
      <c r="D1374" s="178" t="s">
        <v>11775</v>
      </c>
      <c r="E1374" s="178" t="s">
        <v>11774</v>
      </c>
      <c r="F1374" s="278" t="s">
        <v>11674</v>
      </c>
      <c r="G1374" s="69">
        <f t="shared" si="114"/>
        <v>39083</v>
      </c>
      <c r="H1374" s="69">
        <f t="shared" si="115"/>
        <v>39447</v>
      </c>
      <c r="I1374" s="175" t="s">
        <v>11772</v>
      </c>
      <c r="J1374" s="24" t="s">
        <v>8637</v>
      </c>
      <c r="K1374" s="175" t="s">
        <v>11771</v>
      </c>
      <c r="L1374" s="221" t="s">
        <v>11778</v>
      </c>
      <c r="M1374" s="222">
        <f>DATE(LEFT(F1374,4),RIGHT(F1374,2)-3,21)</f>
        <v>39346</v>
      </c>
      <c r="N1374" s="222">
        <f t="shared" si="104"/>
        <v>39447</v>
      </c>
      <c r="Q1374" s="181" t="s">
        <v>2674</v>
      </c>
      <c r="T1374" s="6" t="s">
        <v>11304</v>
      </c>
      <c r="U1374">
        <v>7862</v>
      </c>
      <c r="V1374" s="6" t="s">
        <v>9144</v>
      </c>
      <c r="X1374" t="s">
        <v>11235</v>
      </c>
      <c r="Y1374" t="s">
        <v>11283</v>
      </c>
    </row>
    <row r="1375" spans="1:25" x14ac:dyDescent="0.25">
      <c r="A1375" s="175" t="s">
        <v>11571</v>
      </c>
      <c r="B1375" t="s">
        <v>11711</v>
      </c>
      <c r="C1375" s="179" t="str">
        <f t="shared" si="113"/>
        <v>CM:WQXTEST27576:M200712</v>
      </c>
      <c r="D1375" s="178" t="s">
        <v>11775</v>
      </c>
      <c r="E1375" s="178" t="s">
        <v>11774</v>
      </c>
      <c r="F1375" s="278" t="s">
        <v>11674</v>
      </c>
      <c r="G1375" s="69">
        <f t="shared" si="114"/>
        <v>39083</v>
      </c>
      <c r="H1375" s="69">
        <f t="shared" si="115"/>
        <v>39447</v>
      </c>
      <c r="I1375" s="175" t="s">
        <v>11772</v>
      </c>
      <c r="J1375" s="24" t="s">
        <v>8637</v>
      </c>
      <c r="K1375" s="175" t="s">
        <v>11771</v>
      </c>
      <c r="L1375" s="221" t="s">
        <v>11778</v>
      </c>
      <c r="M1375" s="222">
        <f>DATE(LEFT(F1375,4),RIGHT(F1375,2)-3,21)</f>
        <v>39346</v>
      </c>
      <c r="N1375" s="222">
        <f t="shared" si="104"/>
        <v>39447</v>
      </c>
      <c r="Q1375" t="s">
        <v>10005</v>
      </c>
      <c r="T1375" s="6" t="s">
        <v>11304</v>
      </c>
      <c r="U1375">
        <v>4.6500000000000004</v>
      </c>
      <c r="V1375" s="175" t="s">
        <v>11576</v>
      </c>
      <c r="X1375" t="s">
        <v>11235</v>
      </c>
      <c r="Y1375" t="s">
        <v>11283</v>
      </c>
    </row>
    <row r="1376" spans="1:25" x14ac:dyDescent="0.25">
      <c r="A1376" s="175" t="s">
        <v>11571</v>
      </c>
      <c r="B1376" t="s">
        <v>11711</v>
      </c>
      <c r="C1376" s="179" t="str">
        <f t="shared" ref="C1376:C1439" si="116">"CM:"&amp;B1376&amp;":M"&amp;LEFT(F1376,4)&amp;RIGHT(F1376,2)</f>
        <v>CM:WQXTEST27576:M200712</v>
      </c>
      <c r="D1376" s="178" t="s">
        <v>11775</v>
      </c>
      <c r="E1376" s="178" t="s">
        <v>11774</v>
      </c>
      <c r="F1376" s="278" t="s">
        <v>11674</v>
      </c>
      <c r="G1376" s="69">
        <f t="shared" si="114"/>
        <v>39083</v>
      </c>
      <c r="H1376" s="69">
        <f t="shared" si="115"/>
        <v>39447</v>
      </c>
      <c r="I1376" s="175" t="s">
        <v>11772</v>
      </c>
      <c r="J1376" s="24" t="s">
        <v>8637</v>
      </c>
      <c r="K1376" s="175" t="s">
        <v>11771</v>
      </c>
      <c r="L1376" s="221" t="s">
        <v>11778</v>
      </c>
      <c r="M1376" s="222">
        <f>DATE(LEFT(F1376,4),RIGHT(F1376,2)-3,21)</f>
        <v>39346</v>
      </c>
      <c r="N1376" s="222">
        <f t="shared" si="104"/>
        <v>39447</v>
      </c>
      <c r="Q1376" s="182" t="s">
        <v>1005</v>
      </c>
      <c r="T1376" s="6" t="s">
        <v>11304</v>
      </c>
      <c r="U1376">
        <v>379.7</v>
      </c>
      <c r="V1376" s="182" t="s">
        <v>8426</v>
      </c>
      <c r="X1376" t="s">
        <v>11235</v>
      </c>
      <c r="Y1376" t="s">
        <v>11283</v>
      </c>
    </row>
    <row r="1377" spans="1:25" x14ac:dyDescent="0.25">
      <c r="A1377" s="175" t="s">
        <v>11571</v>
      </c>
      <c r="B1377" t="s">
        <v>11711</v>
      </c>
      <c r="C1377" s="179" t="str">
        <f t="shared" si="116"/>
        <v>CM:WQXTEST27576:M200712</v>
      </c>
      <c r="D1377" s="178" t="s">
        <v>11775</v>
      </c>
      <c r="E1377" s="178" t="s">
        <v>11774</v>
      </c>
      <c r="F1377" s="278" t="s">
        <v>11674</v>
      </c>
      <c r="G1377" s="196">
        <f t="shared" si="114"/>
        <v>39083</v>
      </c>
      <c r="H1377" s="196">
        <f t="shared" si="115"/>
        <v>39447</v>
      </c>
      <c r="I1377" s="175" t="s">
        <v>11772</v>
      </c>
      <c r="J1377" s="24" t="s">
        <v>8637</v>
      </c>
      <c r="K1377" s="175" t="s">
        <v>11771</v>
      </c>
      <c r="L1377" s="215" t="s">
        <v>11776</v>
      </c>
      <c r="M1377" s="216">
        <f>DATE(LEFT(F1377,4),RIGHT(F1377,2)-F9173,21)</f>
        <v>39437</v>
      </c>
      <c r="N1377" s="216">
        <f>DATE(LEFT(F1377,4),1+RIGHT(F1377,2),0)</f>
        <v>39447</v>
      </c>
      <c r="Q1377" s="181" t="s">
        <v>2674</v>
      </c>
      <c r="T1377" s="6" t="s">
        <v>11304</v>
      </c>
      <c r="U1377">
        <v>6225</v>
      </c>
      <c r="V1377" s="6" t="s">
        <v>9144</v>
      </c>
      <c r="X1377" t="s">
        <v>11235</v>
      </c>
      <c r="Y1377" t="s">
        <v>11283</v>
      </c>
    </row>
    <row r="1378" spans="1:25" x14ac:dyDescent="0.25">
      <c r="A1378" s="175" t="s">
        <v>11571</v>
      </c>
      <c r="B1378" t="s">
        <v>11711</v>
      </c>
      <c r="C1378" s="179" t="str">
        <f t="shared" si="116"/>
        <v>CM:WQXTEST27576:M200712</v>
      </c>
      <c r="D1378" s="178" t="s">
        <v>11775</v>
      </c>
      <c r="E1378" s="178" t="s">
        <v>11774</v>
      </c>
      <c r="F1378" s="278" t="s">
        <v>11674</v>
      </c>
      <c r="G1378" s="196">
        <f t="shared" si="114"/>
        <v>39083</v>
      </c>
      <c r="H1378" s="196">
        <f t="shared" si="115"/>
        <v>39447</v>
      </c>
      <c r="I1378" s="175" t="s">
        <v>11772</v>
      </c>
      <c r="J1378" s="24" t="s">
        <v>8637</v>
      </c>
      <c r="K1378" s="175" t="s">
        <v>11771</v>
      </c>
      <c r="L1378" s="215" t="s">
        <v>11776</v>
      </c>
      <c r="M1378" s="216">
        <f>DATE(LEFT(F1378,4),RIGHT(F1378,2)-F9174,21)</f>
        <v>39437</v>
      </c>
      <c r="N1378" s="216">
        <f>DATE(LEFT(F1378,4),1+RIGHT(F1378,2),0)</f>
        <v>39447</v>
      </c>
      <c r="Q1378" t="s">
        <v>10005</v>
      </c>
      <c r="T1378" s="6" t="s">
        <v>11304</v>
      </c>
      <c r="U1378">
        <v>9.39</v>
      </c>
      <c r="V1378" s="175" t="s">
        <v>11576</v>
      </c>
      <c r="X1378" t="s">
        <v>11235</v>
      </c>
      <c r="Y1378" t="s">
        <v>11283</v>
      </c>
    </row>
    <row r="1379" spans="1:25" x14ac:dyDescent="0.25">
      <c r="A1379" s="175" t="s">
        <v>11571</v>
      </c>
      <c r="B1379" t="s">
        <v>11711</v>
      </c>
      <c r="C1379" s="179" t="str">
        <f t="shared" si="116"/>
        <v>CM:WQXTEST27576:M200712</v>
      </c>
      <c r="D1379" s="178" t="s">
        <v>11775</v>
      </c>
      <c r="E1379" s="178" t="s">
        <v>11774</v>
      </c>
      <c r="F1379" s="278" t="s">
        <v>11674</v>
      </c>
      <c r="G1379" s="196">
        <f t="shared" si="114"/>
        <v>39083</v>
      </c>
      <c r="H1379" s="196">
        <f t="shared" si="115"/>
        <v>39447</v>
      </c>
      <c r="I1379" s="175" t="s">
        <v>11772</v>
      </c>
      <c r="J1379" s="24" t="s">
        <v>8637</v>
      </c>
      <c r="K1379" s="175" t="s">
        <v>11771</v>
      </c>
      <c r="L1379" s="215" t="s">
        <v>11776</v>
      </c>
      <c r="M1379" s="216">
        <f>DATE(LEFT(F1379,4),RIGHT(F1379,2)-F9175,21)</f>
        <v>39437</v>
      </c>
      <c r="N1379" s="216">
        <f>DATE(LEFT(F1379,4),1+RIGHT(F1379,2),0)</f>
        <v>39447</v>
      </c>
      <c r="Q1379" s="182" t="s">
        <v>1005</v>
      </c>
      <c r="T1379" s="6" t="s">
        <v>11304</v>
      </c>
      <c r="U1379">
        <v>347.7</v>
      </c>
      <c r="V1379" s="182" t="s">
        <v>8426</v>
      </c>
      <c r="X1379" t="s">
        <v>11235</v>
      </c>
      <c r="Y1379" t="s">
        <v>11283</v>
      </c>
    </row>
    <row r="1380" spans="1:25" x14ac:dyDescent="0.25">
      <c r="A1380" s="190" t="s">
        <v>11571</v>
      </c>
      <c r="B1380" s="191" t="s">
        <v>11711</v>
      </c>
      <c r="C1380" s="192" t="str">
        <f t="shared" si="116"/>
        <v>CM:WQXTEST27576:M200801</v>
      </c>
      <c r="D1380" s="193" t="s">
        <v>11775</v>
      </c>
      <c r="E1380" s="193" t="s">
        <v>11774</v>
      </c>
      <c r="F1380" s="278" t="s">
        <v>11675</v>
      </c>
      <c r="G1380" s="214">
        <f t="shared" si="114"/>
        <v>39448</v>
      </c>
      <c r="H1380" s="69">
        <f t="shared" si="115"/>
        <v>39813</v>
      </c>
      <c r="I1380" s="175" t="s">
        <v>11772</v>
      </c>
      <c r="J1380" s="24" t="s">
        <v>8637</v>
      </c>
      <c r="K1380" s="175" t="s">
        <v>11771</v>
      </c>
      <c r="L1380" s="6" t="s">
        <v>11578</v>
      </c>
      <c r="M1380" s="69">
        <f t="shared" ref="M1380:M1412" si="117">DATE(LEFT(F1380,4),RIGHT(F1380,2),1)</f>
        <v>39448</v>
      </c>
      <c r="N1380" s="69">
        <f t="shared" si="104"/>
        <v>39478</v>
      </c>
      <c r="Q1380" s="181" t="s">
        <v>2674</v>
      </c>
      <c r="T1380" s="6" t="s">
        <v>11304</v>
      </c>
      <c r="U1380">
        <v>7497</v>
      </c>
      <c r="V1380" s="6" t="s">
        <v>9144</v>
      </c>
      <c r="X1380" t="s">
        <v>11235</v>
      </c>
      <c r="Y1380" t="s">
        <v>11283</v>
      </c>
    </row>
    <row r="1381" spans="1:25" x14ac:dyDescent="0.25">
      <c r="A1381" s="175" t="s">
        <v>11571</v>
      </c>
      <c r="B1381" t="s">
        <v>11711</v>
      </c>
      <c r="C1381" s="179" t="str">
        <f t="shared" si="116"/>
        <v>CM:WQXTEST27576:M200801</v>
      </c>
      <c r="D1381" s="178" t="s">
        <v>11775</v>
      </c>
      <c r="E1381" s="178" t="s">
        <v>11774</v>
      </c>
      <c r="F1381" s="278" t="s">
        <v>11675</v>
      </c>
      <c r="G1381" s="196">
        <f t="shared" si="114"/>
        <v>39448</v>
      </c>
      <c r="H1381" s="196">
        <f t="shared" si="115"/>
        <v>39813</v>
      </c>
      <c r="I1381" s="175" t="s">
        <v>11772</v>
      </c>
      <c r="J1381" s="24" t="s">
        <v>8637</v>
      </c>
      <c r="K1381" s="175" t="s">
        <v>11771</v>
      </c>
      <c r="L1381" s="6" t="s">
        <v>11578</v>
      </c>
      <c r="M1381" s="69">
        <f t="shared" si="117"/>
        <v>39448</v>
      </c>
      <c r="N1381" s="69">
        <f t="shared" si="104"/>
        <v>39478</v>
      </c>
      <c r="Q1381" t="s">
        <v>10005</v>
      </c>
      <c r="T1381" s="6" t="s">
        <v>11304</v>
      </c>
      <c r="U1381">
        <v>3.63</v>
      </c>
      <c r="V1381" s="175" t="s">
        <v>11576</v>
      </c>
      <c r="X1381" t="s">
        <v>11235</v>
      </c>
      <c r="Y1381" t="s">
        <v>11283</v>
      </c>
    </row>
    <row r="1382" spans="1:25" x14ac:dyDescent="0.25">
      <c r="A1382" s="175" t="s">
        <v>11571</v>
      </c>
      <c r="B1382" t="s">
        <v>11711</v>
      </c>
      <c r="C1382" s="179" t="str">
        <f t="shared" si="116"/>
        <v>CM:WQXTEST27576:M200801</v>
      </c>
      <c r="D1382" s="178" t="s">
        <v>11775</v>
      </c>
      <c r="E1382" s="178" t="s">
        <v>11774</v>
      </c>
      <c r="F1382" s="278" t="s">
        <v>11675</v>
      </c>
      <c r="G1382" s="196">
        <f t="shared" si="114"/>
        <v>39448</v>
      </c>
      <c r="H1382" s="196">
        <f t="shared" si="115"/>
        <v>39813</v>
      </c>
      <c r="I1382" s="175" t="s">
        <v>11772</v>
      </c>
      <c r="J1382" s="24" t="s">
        <v>8637</v>
      </c>
      <c r="K1382" s="175" t="s">
        <v>11771</v>
      </c>
      <c r="L1382" s="6" t="s">
        <v>11578</v>
      </c>
      <c r="M1382" s="69">
        <f t="shared" si="117"/>
        <v>39448</v>
      </c>
      <c r="N1382" s="69">
        <f t="shared" si="104"/>
        <v>39478</v>
      </c>
      <c r="Q1382" s="182" t="s">
        <v>1005</v>
      </c>
      <c r="T1382" s="6" t="s">
        <v>11304</v>
      </c>
      <c r="U1382">
        <v>323.8</v>
      </c>
      <c r="V1382" s="182" t="s">
        <v>8426</v>
      </c>
      <c r="X1382" t="s">
        <v>11235</v>
      </c>
      <c r="Y1382" t="s">
        <v>11283</v>
      </c>
    </row>
    <row r="1383" spans="1:25" x14ac:dyDescent="0.25">
      <c r="A1383" s="175" t="s">
        <v>11571</v>
      </c>
      <c r="B1383" t="s">
        <v>11711</v>
      </c>
      <c r="C1383" s="179" t="str">
        <f t="shared" si="116"/>
        <v>CM:WQXTEST27576:M200802</v>
      </c>
      <c r="D1383" s="178" t="s">
        <v>11775</v>
      </c>
      <c r="E1383" s="178" t="s">
        <v>11774</v>
      </c>
      <c r="F1383" s="278" t="s">
        <v>11676</v>
      </c>
      <c r="G1383" s="196">
        <f t="shared" si="114"/>
        <v>39448</v>
      </c>
      <c r="H1383" s="196">
        <f t="shared" si="115"/>
        <v>39813</v>
      </c>
      <c r="I1383" s="175" t="s">
        <v>11772</v>
      </c>
      <c r="J1383" s="24" t="s">
        <v>8637</v>
      </c>
      <c r="K1383" s="175" t="s">
        <v>11771</v>
      </c>
      <c r="L1383" s="6" t="s">
        <v>11578</v>
      </c>
      <c r="M1383" s="69">
        <f t="shared" si="117"/>
        <v>39479</v>
      </c>
      <c r="N1383" s="69">
        <f t="shared" si="104"/>
        <v>39507</v>
      </c>
      <c r="Q1383" s="181" t="s">
        <v>2674</v>
      </c>
      <c r="T1383" s="6" t="s">
        <v>11304</v>
      </c>
      <c r="U1383">
        <v>13440</v>
      </c>
      <c r="V1383" s="6" t="s">
        <v>9144</v>
      </c>
      <c r="X1383" t="s">
        <v>11235</v>
      </c>
      <c r="Y1383" t="s">
        <v>11283</v>
      </c>
    </row>
    <row r="1384" spans="1:25" x14ac:dyDescent="0.25">
      <c r="A1384" s="175" t="s">
        <v>11571</v>
      </c>
      <c r="B1384" t="s">
        <v>11711</v>
      </c>
      <c r="C1384" s="179" t="str">
        <f t="shared" si="116"/>
        <v>CM:WQXTEST27576:M200802</v>
      </c>
      <c r="D1384" s="178" t="s">
        <v>11775</v>
      </c>
      <c r="E1384" s="178" t="s">
        <v>11774</v>
      </c>
      <c r="F1384" s="278" t="s">
        <v>11676</v>
      </c>
      <c r="G1384" s="196">
        <f t="shared" si="114"/>
        <v>39448</v>
      </c>
      <c r="H1384" s="196">
        <f t="shared" si="115"/>
        <v>39813</v>
      </c>
      <c r="I1384" s="175" t="s">
        <v>11772</v>
      </c>
      <c r="J1384" s="24" t="s">
        <v>8637</v>
      </c>
      <c r="K1384" s="175" t="s">
        <v>11771</v>
      </c>
      <c r="L1384" s="6" t="s">
        <v>11578</v>
      </c>
      <c r="M1384" s="69">
        <f t="shared" si="117"/>
        <v>39479</v>
      </c>
      <c r="N1384" s="69">
        <f t="shared" si="104"/>
        <v>39507</v>
      </c>
      <c r="Q1384" t="s">
        <v>10005</v>
      </c>
      <c r="T1384" s="6" t="s">
        <v>11304</v>
      </c>
      <c r="U1384">
        <v>4.03</v>
      </c>
      <c r="V1384" s="175" t="s">
        <v>11576</v>
      </c>
      <c r="X1384" t="s">
        <v>11235</v>
      </c>
      <c r="Y1384" t="s">
        <v>11283</v>
      </c>
    </row>
    <row r="1385" spans="1:25" x14ac:dyDescent="0.25">
      <c r="A1385" s="175" t="s">
        <v>11571</v>
      </c>
      <c r="B1385" t="s">
        <v>11711</v>
      </c>
      <c r="C1385" s="179" t="str">
        <f t="shared" si="116"/>
        <v>CM:WQXTEST27576:M200803</v>
      </c>
      <c r="D1385" s="178" t="s">
        <v>11775</v>
      </c>
      <c r="E1385" s="178" t="s">
        <v>11774</v>
      </c>
      <c r="F1385" s="278" t="s">
        <v>11677</v>
      </c>
      <c r="G1385" s="196">
        <f t="shared" si="114"/>
        <v>39448</v>
      </c>
      <c r="H1385" s="196">
        <f t="shared" si="115"/>
        <v>39813</v>
      </c>
      <c r="I1385" s="175" t="s">
        <v>11772</v>
      </c>
      <c r="J1385" s="24" t="s">
        <v>8637</v>
      </c>
      <c r="K1385" s="175" t="s">
        <v>11771</v>
      </c>
      <c r="L1385" s="6" t="s">
        <v>11578</v>
      </c>
      <c r="M1385" s="69">
        <f t="shared" si="117"/>
        <v>39508</v>
      </c>
      <c r="N1385" s="69">
        <f t="shared" si="104"/>
        <v>39538</v>
      </c>
      <c r="Q1385" s="181" t="s">
        <v>2674</v>
      </c>
      <c r="T1385" s="6" t="s">
        <v>11304</v>
      </c>
      <c r="U1385">
        <v>20640</v>
      </c>
      <c r="V1385" s="6" t="s">
        <v>9144</v>
      </c>
      <c r="X1385" t="s">
        <v>11235</v>
      </c>
      <c r="Y1385" t="s">
        <v>11283</v>
      </c>
    </row>
    <row r="1386" spans="1:25" x14ac:dyDescent="0.25">
      <c r="A1386" s="175" t="s">
        <v>11571</v>
      </c>
      <c r="B1386" t="s">
        <v>11711</v>
      </c>
      <c r="C1386" s="179" t="str">
        <f t="shared" si="116"/>
        <v>CM:WQXTEST27576:M200803</v>
      </c>
      <c r="D1386" s="178" t="s">
        <v>11775</v>
      </c>
      <c r="E1386" s="178" t="s">
        <v>11774</v>
      </c>
      <c r="F1386" s="278" t="s">
        <v>11677</v>
      </c>
      <c r="G1386" s="196">
        <f t="shared" si="114"/>
        <v>39448</v>
      </c>
      <c r="H1386" s="196">
        <f t="shared" si="115"/>
        <v>39813</v>
      </c>
      <c r="I1386" s="175" t="s">
        <v>11772</v>
      </c>
      <c r="J1386" s="24" t="s">
        <v>8637</v>
      </c>
      <c r="K1386" s="175" t="s">
        <v>11771</v>
      </c>
      <c r="L1386" s="6" t="s">
        <v>11578</v>
      </c>
      <c r="M1386" s="69">
        <f t="shared" si="117"/>
        <v>39508</v>
      </c>
      <c r="N1386" s="69">
        <f t="shared" si="104"/>
        <v>39538</v>
      </c>
      <c r="Q1386" t="s">
        <v>10005</v>
      </c>
      <c r="T1386" s="6" t="s">
        <v>11304</v>
      </c>
      <c r="U1386">
        <v>8.69</v>
      </c>
      <c r="V1386" s="175" t="s">
        <v>11576</v>
      </c>
      <c r="X1386" t="s">
        <v>11235</v>
      </c>
      <c r="Y1386" t="s">
        <v>11283</v>
      </c>
    </row>
    <row r="1387" spans="1:25" x14ac:dyDescent="0.25">
      <c r="A1387" s="175" t="s">
        <v>11571</v>
      </c>
      <c r="B1387" t="s">
        <v>11711</v>
      </c>
      <c r="C1387" s="179" t="str">
        <f t="shared" si="116"/>
        <v>CM:WQXTEST27576:M200803</v>
      </c>
      <c r="D1387" s="178" t="s">
        <v>11775</v>
      </c>
      <c r="E1387" s="178" t="s">
        <v>11774</v>
      </c>
      <c r="F1387" s="278" t="s">
        <v>11677</v>
      </c>
      <c r="G1387" s="196">
        <f t="shared" si="114"/>
        <v>39448</v>
      </c>
      <c r="H1387" s="196">
        <f t="shared" si="115"/>
        <v>39813</v>
      </c>
      <c r="I1387" s="175" t="s">
        <v>11772</v>
      </c>
      <c r="J1387" s="24" t="s">
        <v>8637</v>
      </c>
      <c r="K1387" s="175" t="s">
        <v>11771</v>
      </c>
      <c r="L1387" s="6" t="s">
        <v>11578</v>
      </c>
      <c r="M1387" s="69">
        <f t="shared" si="117"/>
        <v>39508</v>
      </c>
      <c r="N1387" s="69">
        <f t="shared" si="104"/>
        <v>39538</v>
      </c>
      <c r="Q1387" s="182" t="s">
        <v>1005</v>
      </c>
      <c r="T1387" s="6" t="s">
        <v>11304</v>
      </c>
      <c r="U1387">
        <v>257.60000000000002</v>
      </c>
      <c r="V1387" s="182" t="s">
        <v>8426</v>
      </c>
      <c r="X1387" t="s">
        <v>11235</v>
      </c>
      <c r="Y1387" t="s">
        <v>11283</v>
      </c>
    </row>
    <row r="1388" spans="1:25" x14ac:dyDescent="0.25">
      <c r="A1388" s="175" t="s">
        <v>11571</v>
      </c>
      <c r="B1388" t="s">
        <v>11711</v>
      </c>
      <c r="C1388" s="179" t="str">
        <f t="shared" si="116"/>
        <v>CM:WQXTEST27576:M200804</v>
      </c>
      <c r="D1388" s="178" t="s">
        <v>11775</v>
      </c>
      <c r="E1388" s="178" t="s">
        <v>11774</v>
      </c>
      <c r="F1388" s="278" t="s">
        <v>11678</v>
      </c>
      <c r="G1388" s="196">
        <f t="shared" si="114"/>
        <v>39448</v>
      </c>
      <c r="H1388" s="196">
        <f t="shared" si="115"/>
        <v>39813</v>
      </c>
      <c r="I1388" s="175" t="s">
        <v>11772</v>
      </c>
      <c r="J1388" s="24" t="s">
        <v>8637</v>
      </c>
      <c r="K1388" s="175" t="s">
        <v>11771</v>
      </c>
      <c r="L1388" s="6" t="s">
        <v>11578</v>
      </c>
      <c r="M1388" s="69">
        <f t="shared" si="117"/>
        <v>39539</v>
      </c>
      <c r="N1388" s="69">
        <f t="shared" si="104"/>
        <v>39568</v>
      </c>
      <c r="Q1388" s="181" t="s">
        <v>2674</v>
      </c>
      <c r="T1388" s="6" t="s">
        <v>11304</v>
      </c>
      <c r="U1388">
        <v>20500</v>
      </c>
      <c r="V1388" s="6" t="s">
        <v>9144</v>
      </c>
      <c r="X1388" t="s">
        <v>11235</v>
      </c>
      <c r="Y1388" t="s">
        <v>11283</v>
      </c>
    </row>
    <row r="1389" spans="1:25" x14ac:dyDescent="0.25">
      <c r="A1389" s="175" t="s">
        <v>11571</v>
      </c>
      <c r="B1389" t="s">
        <v>11711</v>
      </c>
      <c r="C1389" s="179" t="str">
        <f t="shared" si="116"/>
        <v>CM:WQXTEST27576:M200804</v>
      </c>
      <c r="D1389" s="178" t="s">
        <v>11775</v>
      </c>
      <c r="E1389" s="178" t="s">
        <v>11774</v>
      </c>
      <c r="F1389" s="278" t="s">
        <v>11678</v>
      </c>
      <c r="G1389" s="196">
        <f t="shared" si="114"/>
        <v>39448</v>
      </c>
      <c r="H1389" s="196">
        <f t="shared" si="115"/>
        <v>39813</v>
      </c>
      <c r="I1389" s="175" t="s">
        <v>11772</v>
      </c>
      <c r="J1389" s="24" t="s">
        <v>8637</v>
      </c>
      <c r="K1389" s="175" t="s">
        <v>11771</v>
      </c>
      <c r="L1389" s="6" t="s">
        <v>11578</v>
      </c>
      <c r="M1389" s="69">
        <f t="shared" si="117"/>
        <v>39539</v>
      </c>
      <c r="N1389" s="69">
        <f t="shared" si="104"/>
        <v>39568</v>
      </c>
      <c r="Q1389" t="s">
        <v>10005</v>
      </c>
      <c r="T1389" s="6" t="s">
        <v>11304</v>
      </c>
      <c r="U1389">
        <v>14.85</v>
      </c>
      <c r="V1389" s="175" t="s">
        <v>11576</v>
      </c>
      <c r="X1389" t="s">
        <v>11235</v>
      </c>
      <c r="Y1389" t="s">
        <v>11283</v>
      </c>
    </row>
    <row r="1390" spans="1:25" x14ac:dyDescent="0.25">
      <c r="A1390" s="175" t="s">
        <v>11571</v>
      </c>
      <c r="B1390" t="s">
        <v>11711</v>
      </c>
      <c r="C1390" s="179" t="str">
        <f t="shared" si="116"/>
        <v>CM:WQXTEST27576:M200804</v>
      </c>
      <c r="D1390" s="178" t="s">
        <v>11775</v>
      </c>
      <c r="E1390" s="178" t="s">
        <v>11774</v>
      </c>
      <c r="F1390" s="278" t="s">
        <v>11678</v>
      </c>
      <c r="G1390" s="196">
        <f t="shared" si="114"/>
        <v>39448</v>
      </c>
      <c r="H1390" s="196">
        <f t="shared" si="115"/>
        <v>39813</v>
      </c>
      <c r="I1390" s="175" t="s">
        <v>11772</v>
      </c>
      <c r="J1390" s="24" t="s">
        <v>8637</v>
      </c>
      <c r="K1390" s="175" t="s">
        <v>11771</v>
      </c>
      <c r="L1390" s="6" t="s">
        <v>11578</v>
      </c>
      <c r="M1390" s="69">
        <f t="shared" si="117"/>
        <v>39539</v>
      </c>
      <c r="N1390" s="69">
        <f t="shared" si="104"/>
        <v>39568</v>
      </c>
      <c r="Q1390" s="182" t="s">
        <v>1005</v>
      </c>
      <c r="T1390" s="6" t="s">
        <v>11304</v>
      </c>
      <c r="U1390">
        <v>262.8</v>
      </c>
      <c r="V1390" s="182" t="s">
        <v>8426</v>
      </c>
      <c r="X1390" t="s">
        <v>11235</v>
      </c>
      <c r="Y1390" t="s">
        <v>11283</v>
      </c>
    </row>
    <row r="1391" spans="1:25" x14ac:dyDescent="0.25">
      <c r="A1391" s="175" t="s">
        <v>11571</v>
      </c>
      <c r="B1391" t="s">
        <v>11711</v>
      </c>
      <c r="C1391" s="179" t="str">
        <f t="shared" si="116"/>
        <v>CM:WQXTEST27576:M200805</v>
      </c>
      <c r="D1391" s="178" t="s">
        <v>11775</v>
      </c>
      <c r="E1391" s="178" t="s">
        <v>11774</v>
      </c>
      <c r="F1391" s="278" t="s">
        <v>11679</v>
      </c>
      <c r="G1391" s="196">
        <f t="shared" si="114"/>
        <v>39448</v>
      </c>
      <c r="H1391" s="196">
        <f t="shared" si="115"/>
        <v>39813</v>
      </c>
      <c r="I1391" s="175" t="s">
        <v>11772</v>
      </c>
      <c r="J1391" s="24" t="s">
        <v>8637</v>
      </c>
      <c r="K1391" s="175" t="s">
        <v>11771</v>
      </c>
      <c r="L1391" s="6" t="s">
        <v>11578</v>
      </c>
      <c r="M1391" s="69">
        <f t="shared" si="117"/>
        <v>39569</v>
      </c>
      <c r="N1391" s="69">
        <f t="shared" si="104"/>
        <v>39599</v>
      </c>
      <c r="Q1391" s="181" t="s">
        <v>2674</v>
      </c>
      <c r="T1391" s="6" t="s">
        <v>11304</v>
      </c>
      <c r="U1391">
        <v>33500</v>
      </c>
      <c r="V1391" s="6" t="s">
        <v>9144</v>
      </c>
      <c r="X1391" t="s">
        <v>11235</v>
      </c>
      <c r="Y1391" t="s">
        <v>11283</v>
      </c>
    </row>
    <row r="1392" spans="1:25" x14ac:dyDescent="0.25">
      <c r="A1392" s="175" t="s">
        <v>11571</v>
      </c>
      <c r="B1392" t="s">
        <v>11711</v>
      </c>
      <c r="C1392" s="179" t="str">
        <f t="shared" si="116"/>
        <v>CM:WQXTEST27576:M200805</v>
      </c>
      <c r="D1392" s="178" t="s">
        <v>11775</v>
      </c>
      <c r="E1392" s="178" t="s">
        <v>11774</v>
      </c>
      <c r="F1392" s="278" t="s">
        <v>11679</v>
      </c>
      <c r="G1392" s="196">
        <f t="shared" si="114"/>
        <v>39448</v>
      </c>
      <c r="H1392" s="196">
        <f t="shared" si="115"/>
        <v>39813</v>
      </c>
      <c r="I1392" s="175" t="s">
        <v>11772</v>
      </c>
      <c r="J1392" s="24" t="s">
        <v>8637</v>
      </c>
      <c r="K1392" s="175" t="s">
        <v>11771</v>
      </c>
      <c r="L1392" s="6" t="s">
        <v>11578</v>
      </c>
      <c r="M1392" s="69">
        <f t="shared" si="117"/>
        <v>39569</v>
      </c>
      <c r="N1392" s="69">
        <f t="shared" si="104"/>
        <v>39599</v>
      </c>
      <c r="Q1392" t="s">
        <v>10005</v>
      </c>
      <c r="T1392" s="6" t="s">
        <v>11304</v>
      </c>
      <c r="U1392">
        <v>16.7</v>
      </c>
      <c r="V1392" s="175" t="s">
        <v>11576</v>
      </c>
      <c r="X1392" t="s">
        <v>11235</v>
      </c>
      <c r="Y1392" t="s">
        <v>11283</v>
      </c>
    </row>
    <row r="1393" spans="1:25" x14ac:dyDescent="0.25">
      <c r="A1393" s="175" t="s">
        <v>11571</v>
      </c>
      <c r="B1393" t="s">
        <v>11711</v>
      </c>
      <c r="C1393" s="179" t="str">
        <f t="shared" si="116"/>
        <v>CM:WQXTEST27576:M200805</v>
      </c>
      <c r="D1393" s="178" t="s">
        <v>11775</v>
      </c>
      <c r="E1393" s="178" t="s">
        <v>11774</v>
      </c>
      <c r="F1393" s="278" t="s">
        <v>11679</v>
      </c>
      <c r="G1393" s="196">
        <f t="shared" si="114"/>
        <v>39448</v>
      </c>
      <c r="H1393" s="196">
        <f t="shared" si="115"/>
        <v>39813</v>
      </c>
      <c r="I1393" s="175" t="s">
        <v>11772</v>
      </c>
      <c r="J1393" s="24" t="s">
        <v>8637</v>
      </c>
      <c r="K1393" s="175" t="s">
        <v>11771</v>
      </c>
      <c r="L1393" s="6" t="s">
        <v>11578</v>
      </c>
      <c r="M1393" s="69">
        <f t="shared" si="117"/>
        <v>39569</v>
      </c>
      <c r="N1393" s="69">
        <f t="shared" si="104"/>
        <v>39599</v>
      </c>
      <c r="Q1393" s="182" t="s">
        <v>1005</v>
      </c>
      <c r="T1393" s="6" t="s">
        <v>11304</v>
      </c>
      <c r="U1393">
        <v>224.6</v>
      </c>
      <c r="V1393" s="182" t="s">
        <v>8426</v>
      </c>
      <c r="X1393" t="s">
        <v>11235</v>
      </c>
      <c r="Y1393" t="s">
        <v>11283</v>
      </c>
    </row>
    <row r="1394" spans="1:25" x14ac:dyDescent="0.25">
      <c r="A1394" s="175" t="s">
        <v>11571</v>
      </c>
      <c r="B1394" t="s">
        <v>11711</v>
      </c>
      <c r="C1394" s="179" t="str">
        <f t="shared" si="116"/>
        <v>CM:WQXTEST27576:M200806</v>
      </c>
      <c r="D1394" s="178" t="s">
        <v>11775</v>
      </c>
      <c r="E1394" s="178" t="s">
        <v>11774</v>
      </c>
      <c r="F1394" s="278" t="s">
        <v>11680</v>
      </c>
      <c r="G1394" s="196">
        <f t="shared" si="114"/>
        <v>39448</v>
      </c>
      <c r="H1394" s="196">
        <f t="shared" si="115"/>
        <v>39813</v>
      </c>
      <c r="I1394" s="175" t="s">
        <v>11772</v>
      </c>
      <c r="J1394" s="24" t="s">
        <v>8637</v>
      </c>
      <c r="K1394" s="175" t="s">
        <v>11771</v>
      </c>
      <c r="L1394" s="6" t="s">
        <v>11578</v>
      </c>
      <c r="M1394" s="69">
        <f t="shared" si="117"/>
        <v>39600</v>
      </c>
      <c r="N1394" s="69">
        <f t="shared" ref="N1394:N1584" si="118">DATE(LEFT(F1394,4),1+RIGHT(F1394,2),0)</f>
        <v>39629</v>
      </c>
      <c r="Q1394" s="181" t="s">
        <v>2674</v>
      </c>
      <c r="T1394" s="6" t="s">
        <v>11304</v>
      </c>
      <c r="U1394">
        <v>8620</v>
      </c>
      <c r="V1394" s="6" t="s">
        <v>9144</v>
      </c>
      <c r="X1394" t="s">
        <v>11235</v>
      </c>
      <c r="Y1394" t="s">
        <v>11283</v>
      </c>
    </row>
    <row r="1395" spans="1:25" x14ac:dyDescent="0.25">
      <c r="A1395" s="175" t="s">
        <v>11571</v>
      </c>
      <c r="B1395" t="s">
        <v>11711</v>
      </c>
      <c r="C1395" s="179" t="str">
        <f t="shared" si="116"/>
        <v>CM:WQXTEST27576:M200806</v>
      </c>
      <c r="D1395" s="178" t="s">
        <v>11775</v>
      </c>
      <c r="E1395" s="178" t="s">
        <v>11774</v>
      </c>
      <c r="F1395" s="278" t="s">
        <v>11680</v>
      </c>
      <c r="G1395" s="196">
        <f t="shared" si="114"/>
        <v>39448</v>
      </c>
      <c r="H1395" s="196">
        <f t="shared" si="115"/>
        <v>39813</v>
      </c>
      <c r="I1395" s="175" t="s">
        <v>11772</v>
      </c>
      <c r="J1395" s="24" t="s">
        <v>8637</v>
      </c>
      <c r="K1395" s="175" t="s">
        <v>11771</v>
      </c>
      <c r="L1395" s="6" t="s">
        <v>11578</v>
      </c>
      <c r="M1395" s="69">
        <f t="shared" si="117"/>
        <v>39600</v>
      </c>
      <c r="N1395" s="69">
        <f t="shared" si="118"/>
        <v>39629</v>
      </c>
      <c r="Q1395" t="s">
        <v>10005</v>
      </c>
      <c r="T1395" s="6" t="s">
        <v>11304</v>
      </c>
      <c r="U1395">
        <v>26.35</v>
      </c>
      <c r="V1395" s="175" t="s">
        <v>11576</v>
      </c>
      <c r="X1395" t="s">
        <v>11235</v>
      </c>
      <c r="Y1395" t="s">
        <v>11283</v>
      </c>
    </row>
    <row r="1396" spans="1:25" x14ac:dyDescent="0.25">
      <c r="A1396" s="175" t="s">
        <v>11571</v>
      </c>
      <c r="B1396" t="s">
        <v>11711</v>
      </c>
      <c r="C1396" s="179" t="str">
        <f t="shared" si="116"/>
        <v>CM:WQXTEST27576:M200806</v>
      </c>
      <c r="D1396" s="178" t="s">
        <v>11775</v>
      </c>
      <c r="E1396" s="178" t="s">
        <v>11774</v>
      </c>
      <c r="F1396" s="278" t="s">
        <v>11680</v>
      </c>
      <c r="G1396" s="196">
        <f t="shared" si="114"/>
        <v>39448</v>
      </c>
      <c r="H1396" s="196">
        <f t="shared" si="115"/>
        <v>39813</v>
      </c>
      <c r="I1396" s="175" t="s">
        <v>11772</v>
      </c>
      <c r="J1396" s="24" t="s">
        <v>8637</v>
      </c>
      <c r="K1396" s="175" t="s">
        <v>11771</v>
      </c>
      <c r="L1396" s="6" t="s">
        <v>11578</v>
      </c>
      <c r="M1396" s="69">
        <f t="shared" si="117"/>
        <v>39600</v>
      </c>
      <c r="N1396" s="69">
        <f t="shared" si="118"/>
        <v>39629</v>
      </c>
      <c r="Q1396" s="182" t="s">
        <v>1005</v>
      </c>
      <c r="T1396" s="6" t="s">
        <v>11304</v>
      </c>
      <c r="U1396">
        <v>311.10000000000002</v>
      </c>
      <c r="V1396" s="182" t="s">
        <v>8426</v>
      </c>
      <c r="X1396" t="s">
        <v>11235</v>
      </c>
      <c r="Y1396" t="s">
        <v>11283</v>
      </c>
    </row>
    <row r="1397" spans="1:25" x14ac:dyDescent="0.25">
      <c r="A1397" s="175" t="s">
        <v>11571</v>
      </c>
      <c r="B1397" t="s">
        <v>11711</v>
      </c>
      <c r="C1397" s="179" t="str">
        <f t="shared" si="116"/>
        <v>CM:WQXTEST27576:M200807</v>
      </c>
      <c r="D1397" s="178" t="s">
        <v>11775</v>
      </c>
      <c r="E1397" s="178" t="s">
        <v>11774</v>
      </c>
      <c r="F1397" s="278" t="s">
        <v>11681</v>
      </c>
      <c r="G1397" s="196">
        <f t="shared" si="114"/>
        <v>39448</v>
      </c>
      <c r="H1397" s="196">
        <f t="shared" si="115"/>
        <v>39813</v>
      </c>
      <c r="I1397" s="175" t="s">
        <v>11772</v>
      </c>
      <c r="J1397" s="24" t="s">
        <v>8637</v>
      </c>
      <c r="K1397" s="175" t="s">
        <v>11771</v>
      </c>
      <c r="L1397" s="6" t="s">
        <v>11578</v>
      </c>
      <c r="M1397" s="69">
        <f t="shared" si="117"/>
        <v>39630</v>
      </c>
      <c r="N1397" s="69">
        <f t="shared" si="118"/>
        <v>39660</v>
      </c>
      <c r="Q1397" s="181" t="s">
        <v>2674</v>
      </c>
      <c r="T1397" s="6" t="s">
        <v>11304</v>
      </c>
      <c r="U1397">
        <v>3922</v>
      </c>
      <c r="V1397" s="6" t="s">
        <v>9144</v>
      </c>
      <c r="X1397" t="s">
        <v>11235</v>
      </c>
      <c r="Y1397" t="s">
        <v>11283</v>
      </c>
    </row>
    <row r="1398" spans="1:25" x14ac:dyDescent="0.25">
      <c r="A1398" s="175" t="s">
        <v>11571</v>
      </c>
      <c r="B1398" t="s">
        <v>11711</v>
      </c>
      <c r="C1398" s="179" t="str">
        <f t="shared" si="116"/>
        <v>CM:WQXTEST27576:M200807</v>
      </c>
      <c r="D1398" s="178" t="s">
        <v>11775</v>
      </c>
      <c r="E1398" s="178" t="s">
        <v>11774</v>
      </c>
      <c r="F1398" s="278" t="s">
        <v>11681</v>
      </c>
      <c r="G1398" s="196">
        <f t="shared" si="114"/>
        <v>39448</v>
      </c>
      <c r="H1398" s="196">
        <f t="shared" si="115"/>
        <v>39813</v>
      </c>
      <c r="I1398" s="175" t="s">
        <v>11772</v>
      </c>
      <c r="J1398" s="24" t="s">
        <v>8637</v>
      </c>
      <c r="K1398" s="175" t="s">
        <v>11771</v>
      </c>
      <c r="L1398" s="6" t="s">
        <v>11578</v>
      </c>
      <c r="M1398" s="69">
        <f t="shared" si="117"/>
        <v>39630</v>
      </c>
      <c r="N1398" s="69">
        <f t="shared" si="118"/>
        <v>39660</v>
      </c>
      <c r="Q1398" t="s">
        <v>10005</v>
      </c>
      <c r="T1398" s="6" t="s">
        <v>11304</v>
      </c>
      <c r="U1398">
        <v>29.05</v>
      </c>
      <c r="V1398" s="175" t="s">
        <v>11576</v>
      </c>
      <c r="X1398" t="s">
        <v>11235</v>
      </c>
      <c r="Y1398" t="s">
        <v>11283</v>
      </c>
    </row>
    <row r="1399" spans="1:25" x14ac:dyDescent="0.25">
      <c r="A1399" s="175" t="s">
        <v>11571</v>
      </c>
      <c r="B1399" t="s">
        <v>11711</v>
      </c>
      <c r="C1399" s="179" t="str">
        <f t="shared" si="116"/>
        <v>CM:WQXTEST27576:M200807</v>
      </c>
      <c r="D1399" s="178" t="s">
        <v>11775</v>
      </c>
      <c r="E1399" s="178" t="s">
        <v>11774</v>
      </c>
      <c r="F1399" s="278" t="s">
        <v>11681</v>
      </c>
      <c r="G1399" s="196">
        <f t="shared" si="114"/>
        <v>39448</v>
      </c>
      <c r="H1399" s="196">
        <f t="shared" si="115"/>
        <v>39813</v>
      </c>
      <c r="I1399" s="175" t="s">
        <v>11772</v>
      </c>
      <c r="J1399" s="24" t="s">
        <v>8637</v>
      </c>
      <c r="K1399" s="175" t="s">
        <v>11771</v>
      </c>
      <c r="L1399" s="6" t="s">
        <v>11578</v>
      </c>
      <c r="M1399" s="69">
        <f t="shared" si="117"/>
        <v>39630</v>
      </c>
      <c r="N1399" s="69">
        <f t="shared" si="118"/>
        <v>39660</v>
      </c>
      <c r="Q1399" s="182" t="s">
        <v>1005</v>
      </c>
      <c r="T1399" s="6" t="s">
        <v>11304</v>
      </c>
      <c r="U1399">
        <v>359.2</v>
      </c>
      <c r="V1399" s="182" t="s">
        <v>8426</v>
      </c>
      <c r="X1399" t="s">
        <v>11235</v>
      </c>
      <c r="Y1399" t="s">
        <v>11283</v>
      </c>
    </row>
    <row r="1400" spans="1:25" x14ac:dyDescent="0.25">
      <c r="A1400" s="175" t="s">
        <v>11571</v>
      </c>
      <c r="B1400" t="s">
        <v>11711</v>
      </c>
      <c r="C1400" s="179" t="str">
        <f t="shared" si="116"/>
        <v>CM:WQXTEST27576:M200808</v>
      </c>
      <c r="D1400" s="178" t="s">
        <v>11775</v>
      </c>
      <c r="E1400" s="178" t="s">
        <v>11774</v>
      </c>
      <c r="F1400" s="278" t="s">
        <v>11682</v>
      </c>
      <c r="G1400" s="196">
        <f t="shared" si="114"/>
        <v>39448</v>
      </c>
      <c r="H1400" s="196">
        <f t="shared" si="115"/>
        <v>39813</v>
      </c>
      <c r="I1400" s="175" t="s">
        <v>11772</v>
      </c>
      <c r="J1400" s="24" t="s">
        <v>8637</v>
      </c>
      <c r="K1400" s="175" t="s">
        <v>11771</v>
      </c>
      <c r="L1400" s="6" t="s">
        <v>11578</v>
      </c>
      <c r="M1400" s="69">
        <f t="shared" si="117"/>
        <v>39661</v>
      </c>
      <c r="N1400" s="69">
        <f t="shared" si="118"/>
        <v>39691</v>
      </c>
      <c r="Q1400" s="181" t="s">
        <v>2674</v>
      </c>
      <c r="T1400" s="6" t="s">
        <v>11304</v>
      </c>
      <c r="U1400">
        <v>1756</v>
      </c>
      <c r="V1400" s="6" t="s">
        <v>9144</v>
      </c>
      <c r="X1400" t="s">
        <v>11235</v>
      </c>
      <c r="Y1400" t="s">
        <v>11283</v>
      </c>
    </row>
    <row r="1401" spans="1:25" x14ac:dyDescent="0.25">
      <c r="A1401" s="175" t="s">
        <v>11571</v>
      </c>
      <c r="B1401" t="s">
        <v>11711</v>
      </c>
      <c r="C1401" s="179" t="str">
        <f t="shared" si="116"/>
        <v>CM:WQXTEST27576:M200808</v>
      </c>
      <c r="D1401" s="178" t="s">
        <v>11775</v>
      </c>
      <c r="E1401" s="178" t="s">
        <v>11774</v>
      </c>
      <c r="F1401" s="278" t="s">
        <v>11682</v>
      </c>
      <c r="G1401" s="196">
        <f t="shared" si="114"/>
        <v>39448</v>
      </c>
      <c r="H1401" s="196">
        <f t="shared" si="115"/>
        <v>39813</v>
      </c>
      <c r="I1401" s="175" t="s">
        <v>11772</v>
      </c>
      <c r="J1401" s="24" t="s">
        <v>8637</v>
      </c>
      <c r="K1401" s="175" t="s">
        <v>11771</v>
      </c>
      <c r="L1401" s="6" t="s">
        <v>11578</v>
      </c>
      <c r="M1401" s="69">
        <f t="shared" si="117"/>
        <v>39661</v>
      </c>
      <c r="N1401" s="69">
        <f t="shared" si="118"/>
        <v>39691</v>
      </c>
      <c r="Q1401" t="s">
        <v>10005</v>
      </c>
      <c r="T1401" s="6" t="s">
        <v>11304</v>
      </c>
      <c r="U1401">
        <v>26.96</v>
      </c>
      <c r="V1401" s="175" t="s">
        <v>11576</v>
      </c>
      <c r="X1401" t="s">
        <v>11235</v>
      </c>
      <c r="Y1401" t="s">
        <v>11283</v>
      </c>
    </row>
    <row r="1402" spans="1:25" x14ac:dyDescent="0.25">
      <c r="A1402" s="175" t="s">
        <v>11571</v>
      </c>
      <c r="B1402" t="s">
        <v>11711</v>
      </c>
      <c r="C1402" s="179" t="str">
        <f t="shared" si="116"/>
        <v>CM:WQXTEST27576:M200808</v>
      </c>
      <c r="D1402" s="178" t="s">
        <v>11775</v>
      </c>
      <c r="E1402" s="178" t="s">
        <v>11774</v>
      </c>
      <c r="F1402" s="278" t="s">
        <v>11682</v>
      </c>
      <c r="G1402" s="196">
        <f t="shared" si="114"/>
        <v>39448</v>
      </c>
      <c r="H1402" s="196">
        <f t="shared" si="115"/>
        <v>39813</v>
      </c>
      <c r="I1402" s="175" t="s">
        <v>11772</v>
      </c>
      <c r="J1402" s="24" t="s">
        <v>8637</v>
      </c>
      <c r="K1402" s="175" t="s">
        <v>11771</v>
      </c>
      <c r="L1402" s="6" t="s">
        <v>11578</v>
      </c>
      <c r="M1402" s="69">
        <f t="shared" si="117"/>
        <v>39661</v>
      </c>
      <c r="N1402" s="69">
        <f t="shared" si="118"/>
        <v>39691</v>
      </c>
      <c r="Q1402" s="182" t="s">
        <v>1005</v>
      </c>
      <c r="T1402" s="6" t="s">
        <v>11304</v>
      </c>
      <c r="U1402">
        <v>367.3</v>
      </c>
      <c r="V1402" s="182" t="s">
        <v>8426</v>
      </c>
      <c r="X1402" t="s">
        <v>11235</v>
      </c>
      <c r="Y1402" t="s">
        <v>11283</v>
      </c>
    </row>
    <row r="1403" spans="1:25" x14ac:dyDescent="0.25">
      <c r="A1403" s="175" t="s">
        <v>11571</v>
      </c>
      <c r="B1403" t="s">
        <v>11711</v>
      </c>
      <c r="C1403" s="179" t="str">
        <f t="shared" si="116"/>
        <v>CM:WQXTEST27576:M200809</v>
      </c>
      <c r="D1403" s="178" t="s">
        <v>11775</v>
      </c>
      <c r="E1403" s="178" t="s">
        <v>11774</v>
      </c>
      <c r="F1403" s="278" t="s">
        <v>11683</v>
      </c>
      <c r="G1403" s="196">
        <f t="shared" si="114"/>
        <v>39448</v>
      </c>
      <c r="H1403" s="196">
        <f t="shared" si="115"/>
        <v>39813</v>
      </c>
      <c r="I1403" s="175" t="s">
        <v>11772</v>
      </c>
      <c r="J1403" s="24" t="s">
        <v>8637</v>
      </c>
      <c r="K1403" s="175" t="s">
        <v>11771</v>
      </c>
      <c r="L1403" s="6" t="s">
        <v>11578</v>
      </c>
      <c r="M1403" s="69">
        <f t="shared" si="117"/>
        <v>39692</v>
      </c>
      <c r="N1403" s="69">
        <f t="shared" si="118"/>
        <v>39721</v>
      </c>
      <c r="Q1403" s="181" t="s">
        <v>2674</v>
      </c>
      <c r="T1403" s="6" t="s">
        <v>11304</v>
      </c>
      <c r="U1403">
        <v>3543</v>
      </c>
      <c r="V1403" s="6" t="s">
        <v>9144</v>
      </c>
      <c r="X1403" t="s">
        <v>11235</v>
      </c>
      <c r="Y1403" t="s">
        <v>11283</v>
      </c>
    </row>
    <row r="1404" spans="1:25" x14ac:dyDescent="0.25">
      <c r="A1404" s="175" t="s">
        <v>11571</v>
      </c>
      <c r="B1404" t="s">
        <v>11711</v>
      </c>
      <c r="C1404" s="179" t="str">
        <f t="shared" si="116"/>
        <v>CM:WQXTEST27576:M200810</v>
      </c>
      <c r="D1404" s="178" t="s">
        <v>11775</v>
      </c>
      <c r="E1404" s="178" t="s">
        <v>11774</v>
      </c>
      <c r="F1404" s="278" t="s">
        <v>11684</v>
      </c>
      <c r="G1404" s="196">
        <f t="shared" si="114"/>
        <v>39448</v>
      </c>
      <c r="H1404" s="196">
        <f t="shared" si="115"/>
        <v>39813</v>
      </c>
      <c r="I1404" s="175" t="s">
        <v>11772</v>
      </c>
      <c r="J1404" s="24" t="s">
        <v>8637</v>
      </c>
      <c r="K1404" s="175" t="s">
        <v>11771</v>
      </c>
      <c r="L1404" s="6" t="s">
        <v>11578</v>
      </c>
      <c r="M1404" s="69">
        <f t="shared" si="117"/>
        <v>39722</v>
      </c>
      <c r="N1404" s="69">
        <f t="shared" si="118"/>
        <v>39752</v>
      </c>
      <c r="Q1404" s="181" t="s">
        <v>2674</v>
      </c>
      <c r="T1404" s="6" t="s">
        <v>11304</v>
      </c>
      <c r="U1404">
        <v>2536</v>
      </c>
      <c r="V1404" s="6" t="s">
        <v>9144</v>
      </c>
      <c r="X1404" t="s">
        <v>11235</v>
      </c>
      <c r="Y1404" t="s">
        <v>11283</v>
      </c>
    </row>
    <row r="1405" spans="1:25" x14ac:dyDescent="0.25">
      <c r="A1405" s="175" t="s">
        <v>11571</v>
      </c>
      <c r="B1405" t="s">
        <v>11711</v>
      </c>
      <c r="C1405" s="179" t="str">
        <f t="shared" si="116"/>
        <v>CM:WQXTEST27576:M200810</v>
      </c>
      <c r="D1405" s="178" t="s">
        <v>11775</v>
      </c>
      <c r="E1405" s="178" t="s">
        <v>11774</v>
      </c>
      <c r="F1405" s="278" t="s">
        <v>11684</v>
      </c>
      <c r="G1405" s="196">
        <f t="shared" si="114"/>
        <v>39448</v>
      </c>
      <c r="H1405" s="196">
        <f t="shared" si="115"/>
        <v>39813</v>
      </c>
      <c r="I1405" s="175" t="s">
        <v>11772</v>
      </c>
      <c r="J1405" s="24" t="s">
        <v>8637</v>
      </c>
      <c r="K1405" s="175" t="s">
        <v>11771</v>
      </c>
      <c r="L1405" s="6" t="s">
        <v>11578</v>
      </c>
      <c r="M1405" s="69">
        <f t="shared" si="117"/>
        <v>39722</v>
      </c>
      <c r="N1405" s="69">
        <f t="shared" si="118"/>
        <v>39752</v>
      </c>
      <c r="Q1405" t="s">
        <v>10005</v>
      </c>
      <c r="T1405" s="6" t="s">
        <v>11304</v>
      </c>
      <c r="U1405">
        <v>17.03</v>
      </c>
      <c r="V1405" s="175" t="s">
        <v>11576</v>
      </c>
      <c r="X1405" t="s">
        <v>11235</v>
      </c>
      <c r="Y1405" t="s">
        <v>11283</v>
      </c>
    </row>
    <row r="1406" spans="1:25" x14ac:dyDescent="0.25">
      <c r="A1406" s="175" t="s">
        <v>11571</v>
      </c>
      <c r="B1406" t="s">
        <v>11711</v>
      </c>
      <c r="C1406" s="179" t="str">
        <f t="shared" si="116"/>
        <v>CM:WQXTEST27576:M200810</v>
      </c>
      <c r="D1406" s="178" t="s">
        <v>11775</v>
      </c>
      <c r="E1406" s="178" t="s">
        <v>11774</v>
      </c>
      <c r="F1406" s="278" t="s">
        <v>11684</v>
      </c>
      <c r="G1406" s="196">
        <f t="shared" si="114"/>
        <v>39448</v>
      </c>
      <c r="H1406" s="196">
        <f t="shared" si="115"/>
        <v>39813</v>
      </c>
      <c r="I1406" s="175" t="s">
        <v>11772</v>
      </c>
      <c r="J1406" s="24" t="s">
        <v>8637</v>
      </c>
      <c r="K1406" s="175" t="s">
        <v>11771</v>
      </c>
      <c r="L1406" s="6" t="s">
        <v>11578</v>
      </c>
      <c r="M1406" s="69">
        <f t="shared" si="117"/>
        <v>39722</v>
      </c>
      <c r="N1406" s="69">
        <f t="shared" si="118"/>
        <v>39752</v>
      </c>
      <c r="Q1406" s="182" t="s">
        <v>1005</v>
      </c>
      <c r="T1406" s="6" t="s">
        <v>11304</v>
      </c>
      <c r="U1406">
        <v>365.1</v>
      </c>
      <c r="V1406" s="182" t="s">
        <v>8426</v>
      </c>
      <c r="X1406" t="s">
        <v>11235</v>
      </c>
      <c r="Y1406" t="s">
        <v>11283</v>
      </c>
    </row>
    <row r="1407" spans="1:25" x14ac:dyDescent="0.25">
      <c r="A1407" s="175" t="s">
        <v>11571</v>
      </c>
      <c r="B1407" t="s">
        <v>11711</v>
      </c>
      <c r="C1407" s="179" t="str">
        <f t="shared" si="116"/>
        <v>CM:WQXTEST27576:M200811</v>
      </c>
      <c r="D1407" s="178" t="s">
        <v>11775</v>
      </c>
      <c r="E1407" s="178" t="s">
        <v>11774</v>
      </c>
      <c r="F1407" s="278" t="s">
        <v>11685</v>
      </c>
      <c r="G1407" s="196">
        <f t="shared" si="114"/>
        <v>39448</v>
      </c>
      <c r="H1407" s="196">
        <f t="shared" si="115"/>
        <v>39813</v>
      </c>
      <c r="I1407" s="175" t="s">
        <v>11772</v>
      </c>
      <c r="J1407" s="24" t="s">
        <v>8637</v>
      </c>
      <c r="K1407" s="175" t="s">
        <v>11771</v>
      </c>
      <c r="L1407" s="6" t="s">
        <v>11578</v>
      </c>
      <c r="M1407" s="69">
        <f t="shared" si="117"/>
        <v>39753</v>
      </c>
      <c r="N1407" s="69">
        <f t="shared" si="118"/>
        <v>39782</v>
      </c>
      <c r="Q1407" s="181" t="s">
        <v>2674</v>
      </c>
      <c r="T1407" s="6" t="s">
        <v>11304</v>
      </c>
      <c r="U1407">
        <v>2377</v>
      </c>
      <c r="V1407" s="6" t="s">
        <v>9144</v>
      </c>
      <c r="X1407" t="s">
        <v>11235</v>
      </c>
      <c r="Y1407" t="s">
        <v>11283</v>
      </c>
    </row>
    <row r="1408" spans="1:25" x14ac:dyDescent="0.25">
      <c r="A1408" s="175" t="s">
        <v>11571</v>
      </c>
      <c r="B1408" t="s">
        <v>11711</v>
      </c>
      <c r="C1408" s="179" t="str">
        <f t="shared" si="116"/>
        <v>CM:WQXTEST27576:M200811</v>
      </c>
      <c r="D1408" s="178" t="s">
        <v>11775</v>
      </c>
      <c r="E1408" s="178" t="s">
        <v>11774</v>
      </c>
      <c r="F1408" s="278" t="s">
        <v>11685</v>
      </c>
      <c r="G1408" s="196">
        <f t="shared" si="114"/>
        <v>39448</v>
      </c>
      <c r="H1408" s="196">
        <f t="shared" si="115"/>
        <v>39813</v>
      </c>
      <c r="I1408" s="175" t="s">
        <v>11772</v>
      </c>
      <c r="J1408" s="24" t="s">
        <v>8637</v>
      </c>
      <c r="K1408" s="175" t="s">
        <v>11771</v>
      </c>
      <c r="L1408" s="6" t="s">
        <v>11578</v>
      </c>
      <c r="M1408" s="69">
        <f t="shared" si="117"/>
        <v>39753</v>
      </c>
      <c r="N1408" s="69">
        <f t="shared" si="118"/>
        <v>39782</v>
      </c>
      <c r="Q1408" t="s">
        <v>10005</v>
      </c>
      <c r="T1408" s="6" t="s">
        <v>11304</v>
      </c>
      <c r="U1408">
        <v>9.1999999999999993</v>
      </c>
      <c r="V1408" s="175" t="s">
        <v>11576</v>
      </c>
      <c r="X1408" t="s">
        <v>11235</v>
      </c>
      <c r="Y1408" t="s">
        <v>11283</v>
      </c>
    </row>
    <row r="1409" spans="1:25" x14ac:dyDescent="0.25">
      <c r="A1409" s="175" t="s">
        <v>11571</v>
      </c>
      <c r="B1409" t="s">
        <v>11711</v>
      </c>
      <c r="C1409" s="179" t="str">
        <f t="shared" si="116"/>
        <v>CM:WQXTEST27576:M200811</v>
      </c>
      <c r="D1409" s="178" t="s">
        <v>11775</v>
      </c>
      <c r="E1409" s="178" t="s">
        <v>11774</v>
      </c>
      <c r="F1409" s="278" t="s">
        <v>11685</v>
      </c>
      <c r="G1409" s="196">
        <f t="shared" si="114"/>
        <v>39448</v>
      </c>
      <c r="H1409" s="196">
        <f t="shared" si="115"/>
        <v>39813</v>
      </c>
      <c r="I1409" s="175" t="s">
        <v>11772</v>
      </c>
      <c r="J1409" s="24" t="s">
        <v>8637</v>
      </c>
      <c r="K1409" s="175" t="s">
        <v>11771</v>
      </c>
      <c r="L1409" s="6" t="s">
        <v>11578</v>
      </c>
      <c r="M1409" s="69">
        <f t="shared" si="117"/>
        <v>39753</v>
      </c>
      <c r="N1409" s="69">
        <f t="shared" si="118"/>
        <v>39782</v>
      </c>
      <c r="Q1409" s="182" t="s">
        <v>1005</v>
      </c>
      <c r="T1409" s="6" t="s">
        <v>11304</v>
      </c>
      <c r="U1409">
        <v>428</v>
      </c>
      <c r="V1409" s="182" t="s">
        <v>8426</v>
      </c>
      <c r="X1409" t="s">
        <v>11235</v>
      </c>
      <c r="Y1409" t="s">
        <v>11283</v>
      </c>
    </row>
    <row r="1410" spans="1:25" x14ac:dyDescent="0.25">
      <c r="A1410" s="175" t="s">
        <v>11571</v>
      </c>
      <c r="B1410" t="s">
        <v>11711</v>
      </c>
      <c r="C1410" s="179" t="str">
        <f t="shared" si="116"/>
        <v>CM:WQXTEST27576:M200812</v>
      </c>
      <c r="D1410" s="178" t="s">
        <v>11775</v>
      </c>
      <c r="E1410" s="178" t="s">
        <v>11774</v>
      </c>
      <c r="F1410" s="278" t="s">
        <v>11686</v>
      </c>
      <c r="G1410" s="196">
        <f t="shared" si="114"/>
        <v>39448</v>
      </c>
      <c r="H1410" s="196">
        <f t="shared" si="115"/>
        <v>39813</v>
      </c>
      <c r="I1410" s="175" t="s">
        <v>11772</v>
      </c>
      <c r="J1410" s="24" t="s">
        <v>8637</v>
      </c>
      <c r="K1410" s="175" t="s">
        <v>11771</v>
      </c>
      <c r="L1410" s="6" t="s">
        <v>11578</v>
      </c>
      <c r="M1410" s="69">
        <f t="shared" si="117"/>
        <v>39783</v>
      </c>
      <c r="N1410" s="69">
        <f t="shared" si="118"/>
        <v>39813</v>
      </c>
      <c r="Q1410" s="181" t="s">
        <v>2674</v>
      </c>
      <c r="T1410" s="6" t="s">
        <v>11304</v>
      </c>
      <c r="U1410">
        <v>12810</v>
      </c>
      <c r="V1410" s="6" t="s">
        <v>9144</v>
      </c>
      <c r="X1410" t="s">
        <v>11235</v>
      </c>
      <c r="Y1410" t="s">
        <v>11283</v>
      </c>
    </row>
    <row r="1411" spans="1:25" x14ac:dyDescent="0.25">
      <c r="A1411" s="175" t="s">
        <v>11571</v>
      </c>
      <c r="B1411" t="s">
        <v>11711</v>
      </c>
      <c r="C1411" s="179" t="str">
        <f t="shared" si="116"/>
        <v>CM:WQXTEST27576:M200812</v>
      </c>
      <c r="D1411" s="178" t="s">
        <v>11775</v>
      </c>
      <c r="E1411" s="178" t="s">
        <v>11774</v>
      </c>
      <c r="F1411" s="278" t="s">
        <v>11686</v>
      </c>
      <c r="G1411" s="196">
        <f t="shared" si="114"/>
        <v>39448</v>
      </c>
      <c r="H1411" s="196">
        <f t="shared" si="115"/>
        <v>39813</v>
      </c>
      <c r="I1411" s="175" t="s">
        <v>11772</v>
      </c>
      <c r="J1411" s="24" t="s">
        <v>8637</v>
      </c>
      <c r="K1411" s="175" t="s">
        <v>11771</v>
      </c>
      <c r="L1411" s="6" t="s">
        <v>11578</v>
      </c>
      <c r="M1411" s="69">
        <f t="shared" si="117"/>
        <v>39783</v>
      </c>
      <c r="N1411" s="69">
        <f t="shared" si="118"/>
        <v>39813</v>
      </c>
      <c r="Q1411" t="s">
        <v>10005</v>
      </c>
      <c r="T1411" s="6" t="s">
        <v>11304</v>
      </c>
      <c r="U1411">
        <v>4.5</v>
      </c>
      <c r="V1411" s="175" t="s">
        <v>11576</v>
      </c>
      <c r="X1411" t="s">
        <v>11235</v>
      </c>
      <c r="Y1411" t="s">
        <v>11283</v>
      </c>
    </row>
    <row r="1412" spans="1:25" x14ac:dyDescent="0.25">
      <c r="A1412" s="175" t="s">
        <v>11571</v>
      </c>
      <c r="B1412" t="s">
        <v>11711</v>
      </c>
      <c r="C1412" s="179" t="str">
        <f t="shared" si="116"/>
        <v>CM:WQXTEST27576:M200812</v>
      </c>
      <c r="D1412" s="178" t="s">
        <v>11775</v>
      </c>
      <c r="E1412" s="178" t="s">
        <v>11774</v>
      </c>
      <c r="F1412" s="278" t="s">
        <v>11686</v>
      </c>
      <c r="G1412" s="196">
        <f t="shared" si="114"/>
        <v>39448</v>
      </c>
      <c r="H1412" s="196">
        <f t="shared" si="115"/>
        <v>39813</v>
      </c>
      <c r="I1412" s="175" t="s">
        <v>11772</v>
      </c>
      <c r="J1412" s="24" t="s">
        <v>8637</v>
      </c>
      <c r="K1412" s="175" t="s">
        <v>11771</v>
      </c>
      <c r="L1412" s="6" t="s">
        <v>11578</v>
      </c>
      <c r="M1412" s="69">
        <f t="shared" si="117"/>
        <v>39783</v>
      </c>
      <c r="N1412" s="69">
        <f t="shared" si="118"/>
        <v>39813</v>
      </c>
      <c r="Q1412" s="182" t="s">
        <v>1005</v>
      </c>
      <c r="T1412" s="6" t="s">
        <v>11304</v>
      </c>
      <c r="U1412">
        <v>322.60000000000002</v>
      </c>
      <c r="V1412" s="182" t="s">
        <v>8426</v>
      </c>
      <c r="X1412" t="s">
        <v>11235</v>
      </c>
      <c r="Y1412" t="s">
        <v>11283</v>
      </c>
    </row>
    <row r="1413" spans="1:25" x14ac:dyDescent="0.25">
      <c r="A1413" s="175" t="s">
        <v>11571</v>
      </c>
      <c r="B1413" t="s">
        <v>11711</v>
      </c>
      <c r="C1413" s="179" t="str">
        <f t="shared" si="116"/>
        <v>CM:WQXTEST27576:M200801</v>
      </c>
      <c r="D1413" s="178" t="s">
        <v>11775</v>
      </c>
      <c r="E1413" s="178" t="s">
        <v>11774</v>
      </c>
      <c r="F1413" s="278" t="s">
        <v>11675</v>
      </c>
      <c r="G1413" s="196">
        <f t="shared" si="114"/>
        <v>39448</v>
      </c>
      <c r="H1413" s="196">
        <f t="shared" si="115"/>
        <v>39813</v>
      </c>
      <c r="I1413" s="175" t="s">
        <v>11772</v>
      </c>
      <c r="J1413" s="24" t="s">
        <v>8637</v>
      </c>
      <c r="K1413" s="175" t="s">
        <v>11771</v>
      </c>
      <c r="L1413" s="197" t="s">
        <v>11762</v>
      </c>
      <c r="M1413" s="198">
        <f t="shared" ref="M1413:M1445" si="119">DATE(LEFT(F1413,4),RIGHT(F1413,2)-2,1)</f>
        <v>39387</v>
      </c>
      <c r="N1413" s="198">
        <f t="shared" si="118"/>
        <v>39478</v>
      </c>
      <c r="Q1413" s="181" t="s">
        <v>2674</v>
      </c>
      <c r="T1413" s="6" t="s">
        <v>11304</v>
      </c>
      <c r="U1413">
        <v>7497</v>
      </c>
      <c r="V1413" s="6" t="s">
        <v>9144</v>
      </c>
      <c r="X1413" t="s">
        <v>11235</v>
      </c>
      <c r="Y1413" t="s">
        <v>11283</v>
      </c>
    </row>
    <row r="1414" spans="1:25" x14ac:dyDescent="0.25">
      <c r="A1414" s="175" t="s">
        <v>11571</v>
      </c>
      <c r="B1414" t="s">
        <v>11711</v>
      </c>
      <c r="C1414" s="179" t="str">
        <f t="shared" si="116"/>
        <v>CM:WQXTEST27576:M200801</v>
      </c>
      <c r="D1414" s="178" t="s">
        <v>11775</v>
      </c>
      <c r="E1414" s="178" t="s">
        <v>11774</v>
      </c>
      <c r="F1414" s="278" t="s">
        <v>11675</v>
      </c>
      <c r="G1414" s="196">
        <f t="shared" si="114"/>
        <v>39448</v>
      </c>
      <c r="H1414" s="196">
        <f t="shared" si="115"/>
        <v>39813</v>
      </c>
      <c r="I1414" s="175" t="s">
        <v>11772</v>
      </c>
      <c r="J1414" s="24" t="s">
        <v>8637</v>
      </c>
      <c r="K1414" s="175" t="s">
        <v>11771</v>
      </c>
      <c r="L1414" s="197" t="s">
        <v>11762</v>
      </c>
      <c r="M1414" s="198">
        <f t="shared" si="119"/>
        <v>39387</v>
      </c>
      <c r="N1414" s="198">
        <f t="shared" si="118"/>
        <v>39478</v>
      </c>
      <c r="Q1414" t="s">
        <v>10005</v>
      </c>
      <c r="T1414" s="6" t="s">
        <v>11304</v>
      </c>
      <c r="U1414">
        <v>3.63</v>
      </c>
      <c r="V1414" s="175" t="s">
        <v>11576</v>
      </c>
      <c r="X1414" t="s">
        <v>11235</v>
      </c>
      <c r="Y1414" t="s">
        <v>11283</v>
      </c>
    </row>
    <row r="1415" spans="1:25" x14ac:dyDescent="0.25">
      <c r="A1415" s="175" t="s">
        <v>11571</v>
      </c>
      <c r="B1415" t="s">
        <v>11711</v>
      </c>
      <c r="C1415" s="179" t="str">
        <f t="shared" si="116"/>
        <v>CM:WQXTEST27576:M200801</v>
      </c>
      <c r="D1415" s="178" t="s">
        <v>11775</v>
      </c>
      <c r="E1415" s="178" t="s">
        <v>11774</v>
      </c>
      <c r="F1415" s="278" t="s">
        <v>11675</v>
      </c>
      <c r="G1415" s="196">
        <f t="shared" si="114"/>
        <v>39448</v>
      </c>
      <c r="H1415" s="196">
        <f t="shared" si="115"/>
        <v>39813</v>
      </c>
      <c r="I1415" s="175" t="s">
        <v>11772</v>
      </c>
      <c r="J1415" s="24" t="s">
        <v>8637</v>
      </c>
      <c r="K1415" s="175" t="s">
        <v>11771</v>
      </c>
      <c r="L1415" s="197" t="s">
        <v>11762</v>
      </c>
      <c r="M1415" s="198">
        <f t="shared" si="119"/>
        <v>39387</v>
      </c>
      <c r="N1415" s="198">
        <f t="shared" si="118"/>
        <v>39478</v>
      </c>
      <c r="Q1415" s="182" t="s">
        <v>1005</v>
      </c>
      <c r="T1415" s="6" t="s">
        <v>11304</v>
      </c>
      <c r="U1415">
        <v>323.8</v>
      </c>
      <c r="V1415" s="182" t="s">
        <v>8426</v>
      </c>
      <c r="X1415" t="s">
        <v>11235</v>
      </c>
      <c r="Y1415" t="s">
        <v>11283</v>
      </c>
    </row>
    <row r="1416" spans="1:25" x14ac:dyDescent="0.25">
      <c r="A1416" s="175" t="s">
        <v>11571</v>
      </c>
      <c r="B1416" t="s">
        <v>11711</v>
      </c>
      <c r="C1416" s="179" t="str">
        <f t="shared" si="116"/>
        <v>CM:WQXTEST27576:M200802</v>
      </c>
      <c r="D1416" s="178" t="s">
        <v>11775</v>
      </c>
      <c r="E1416" s="178" t="s">
        <v>11774</v>
      </c>
      <c r="F1416" s="278" t="s">
        <v>11676</v>
      </c>
      <c r="G1416" s="196">
        <f t="shared" si="114"/>
        <v>39448</v>
      </c>
      <c r="H1416" s="196">
        <f t="shared" si="115"/>
        <v>39813</v>
      </c>
      <c r="I1416" s="175" t="s">
        <v>11772</v>
      </c>
      <c r="J1416" s="24" t="s">
        <v>8637</v>
      </c>
      <c r="K1416" s="175" t="s">
        <v>11771</v>
      </c>
      <c r="L1416" s="229" t="s">
        <v>11762</v>
      </c>
      <c r="M1416" s="230">
        <f t="shared" si="119"/>
        <v>39417</v>
      </c>
      <c r="N1416" s="230">
        <f t="shared" si="118"/>
        <v>39507</v>
      </c>
      <c r="Q1416" s="181" t="s">
        <v>2674</v>
      </c>
      <c r="T1416" s="6" t="s">
        <v>11304</v>
      </c>
      <c r="U1416">
        <v>13440</v>
      </c>
      <c r="V1416" s="6" t="s">
        <v>9144</v>
      </c>
      <c r="X1416" t="s">
        <v>11235</v>
      </c>
      <c r="Y1416" t="s">
        <v>11283</v>
      </c>
    </row>
    <row r="1417" spans="1:25" x14ac:dyDescent="0.25">
      <c r="A1417" s="175" t="s">
        <v>11571</v>
      </c>
      <c r="B1417" t="s">
        <v>11711</v>
      </c>
      <c r="C1417" s="179" t="str">
        <f t="shared" si="116"/>
        <v>CM:WQXTEST27576:M200802</v>
      </c>
      <c r="D1417" s="178" t="s">
        <v>11775</v>
      </c>
      <c r="E1417" s="178" t="s">
        <v>11774</v>
      </c>
      <c r="F1417" s="278" t="s">
        <v>11676</v>
      </c>
      <c r="G1417" s="196">
        <f t="shared" si="114"/>
        <v>39448</v>
      </c>
      <c r="H1417" s="196">
        <f t="shared" si="115"/>
        <v>39813</v>
      </c>
      <c r="I1417" s="175" t="s">
        <v>11772</v>
      </c>
      <c r="J1417" s="24" t="s">
        <v>8637</v>
      </c>
      <c r="K1417" s="175" t="s">
        <v>11771</v>
      </c>
      <c r="L1417" s="229" t="s">
        <v>11762</v>
      </c>
      <c r="M1417" s="230">
        <f t="shared" si="119"/>
        <v>39417</v>
      </c>
      <c r="N1417" s="230">
        <f t="shared" si="118"/>
        <v>39507</v>
      </c>
      <c r="Q1417" t="s">
        <v>10005</v>
      </c>
      <c r="T1417" s="6" t="s">
        <v>11304</v>
      </c>
      <c r="U1417">
        <v>4.03</v>
      </c>
      <c r="V1417" s="175" t="s">
        <v>11576</v>
      </c>
      <c r="X1417" t="s">
        <v>11235</v>
      </c>
      <c r="Y1417" t="s">
        <v>11283</v>
      </c>
    </row>
    <row r="1418" spans="1:25" x14ac:dyDescent="0.25">
      <c r="A1418" s="175" t="s">
        <v>11571</v>
      </c>
      <c r="B1418" t="s">
        <v>11711</v>
      </c>
      <c r="C1418" s="179" t="str">
        <f t="shared" si="116"/>
        <v>CM:WQXTEST27576:M200803</v>
      </c>
      <c r="D1418" s="178" t="s">
        <v>11775</v>
      </c>
      <c r="E1418" s="178" t="s">
        <v>11774</v>
      </c>
      <c r="F1418" s="278" t="s">
        <v>11677</v>
      </c>
      <c r="G1418" s="196">
        <f t="shared" si="114"/>
        <v>39448</v>
      </c>
      <c r="H1418" s="196">
        <f t="shared" si="115"/>
        <v>39813</v>
      </c>
      <c r="I1418" s="175" t="s">
        <v>11772</v>
      </c>
      <c r="J1418" s="24" t="s">
        <v>8637</v>
      </c>
      <c r="K1418" s="175" t="s">
        <v>11771</v>
      </c>
      <c r="L1418" s="197" t="s">
        <v>11762</v>
      </c>
      <c r="M1418" s="198">
        <f t="shared" si="119"/>
        <v>39448</v>
      </c>
      <c r="N1418" s="198">
        <f t="shared" si="118"/>
        <v>39538</v>
      </c>
      <c r="Q1418" s="181" t="s">
        <v>2674</v>
      </c>
      <c r="T1418" s="6" t="s">
        <v>11304</v>
      </c>
      <c r="U1418">
        <v>20640</v>
      </c>
      <c r="V1418" s="6" t="s">
        <v>9144</v>
      </c>
      <c r="X1418" t="s">
        <v>11235</v>
      </c>
      <c r="Y1418" t="s">
        <v>11283</v>
      </c>
    </row>
    <row r="1419" spans="1:25" x14ac:dyDescent="0.25">
      <c r="A1419" s="175" t="s">
        <v>11571</v>
      </c>
      <c r="B1419" t="s">
        <v>11711</v>
      </c>
      <c r="C1419" s="179" t="str">
        <f t="shared" si="116"/>
        <v>CM:WQXTEST27576:M200803</v>
      </c>
      <c r="D1419" s="178" t="s">
        <v>11775</v>
      </c>
      <c r="E1419" s="178" t="s">
        <v>11774</v>
      </c>
      <c r="F1419" s="278" t="s">
        <v>11677</v>
      </c>
      <c r="G1419" s="196">
        <f t="shared" si="114"/>
        <v>39448</v>
      </c>
      <c r="H1419" s="196">
        <f t="shared" si="115"/>
        <v>39813</v>
      </c>
      <c r="I1419" s="175" t="s">
        <v>11772</v>
      </c>
      <c r="J1419" s="24" t="s">
        <v>8637</v>
      </c>
      <c r="K1419" s="175" t="s">
        <v>11771</v>
      </c>
      <c r="L1419" s="197" t="s">
        <v>11762</v>
      </c>
      <c r="M1419" s="198">
        <f t="shared" si="119"/>
        <v>39448</v>
      </c>
      <c r="N1419" s="198">
        <f t="shared" si="118"/>
        <v>39538</v>
      </c>
      <c r="Q1419" t="s">
        <v>10005</v>
      </c>
      <c r="T1419" s="6" t="s">
        <v>11304</v>
      </c>
      <c r="U1419">
        <v>8.69</v>
      </c>
      <c r="V1419" s="175" t="s">
        <v>11576</v>
      </c>
      <c r="X1419" t="s">
        <v>11235</v>
      </c>
      <c r="Y1419" t="s">
        <v>11283</v>
      </c>
    </row>
    <row r="1420" spans="1:25" x14ac:dyDescent="0.25">
      <c r="A1420" s="175" t="s">
        <v>11571</v>
      </c>
      <c r="B1420" t="s">
        <v>11711</v>
      </c>
      <c r="C1420" s="179" t="str">
        <f t="shared" si="116"/>
        <v>CM:WQXTEST27576:M200803</v>
      </c>
      <c r="D1420" s="178" t="s">
        <v>11775</v>
      </c>
      <c r="E1420" s="178" t="s">
        <v>11774</v>
      </c>
      <c r="F1420" s="278" t="s">
        <v>11677</v>
      </c>
      <c r="G1420" s="196">
        <f t="shared" si="114"/>
        <v>39448</v>
      </c>
      <c r="H1420" s="196">
        <f t="shared" si="115"/>
        <v>39813</v>
      </c>
      <c r="I1420" s="175" t="s">
        <v>11772</v>
      </c>
      <c r="J1420" s="24" t="s">
        <v>8637</v>
      </c>
      <c r="K1420" s="175" t="s">
        <v>11771</v>
      </c>
      <c r="L1420" s="197" t="s">
        <v>11762</v>
      </c>
      <c r="M1420" s="198">
        <f t="shared" si="119"/>
        <v>39448</v>
      </c>
      <c r="N1420" s="198">
        <f t="shared" si="118"/>
        <v>39538</v>
      </c>
      <c r="Q1420" s="182" t="s">
        <v>1005</v>
      </c>
      <c r="T1420" s="6" t="s">
        <v>11304</v>
      </c>
      <c r="U1420">
        <v>257.60000000000002</v>
      </c>
      <c r="V1420" s="182" t="s">
        <v>8426</v>
      </c>
      <c r="X1420" t="s">
        <v>11235</v>
      </c>
      <c r="Y1420" t="s">
        <v>11283</v>
      </c>
    </row>
    <row r="1421" spans="1:25" x14ac:dyDescent="0.25">
      <c r="A1421" s="175" t="s">
        <v>11571</v>
      </c>
      <c r="B1421" t="s">
        <v>11711</v>
      </c>
      <c r="C1421" s="179" t="str">
        <f t="shared" si="116"/>
        <v>CM:WQXTEST27576:M200804</v>
      </c>
      <c r="D1421" s="178" t="s">
        <v>11775</v>
      </c>
      <c r="E1421" s="178" t="s">
        <v>11774</v>
      </c>
      <c r="F1421" s="278" t="s">
        <v>11678</v>
      </c>
      <c r="G1421" s="196">
        <f t="shared" si="114"/>
        <v>39448</v>
      </c>
      <c r="H1421" s="196">
        <f t="shared" si="115"/>
        <v>39813</v>
      </c>
      <c r="I1421" s="175" t="s">
        <v>11772</v>
      </c>
      <c r="J1421" s="24" t="s">
        <v>8637</v>
      </c>
      <c r="K1421" s="175" t="s">
        <v>11771</v>
      </c>
      <c r="L1421" s="197" t="s">
        <v>11762</v>
      </c>
      <c r="M1421" s="198">
        <f t="shared" si="119"/>
        <v>39479</v>
      </c>
      <c r="N1421" s="198">
        <f t="shared" si="118"/>
        <v>39568</v>
      </c>
      <c r="Q1421" s="181" t="s">
        <v>2674</v>
      </c>
      <c r="T1421" s="6" t="s">
        <v>11304</v>
      </c>
      <c r="U1421">
        <v>20500</v>
      </c>
      <c r="V1421" s="6" t="s">
        <v>9144</v>
      </c>
      <c r="X1421" t="s">
        <v>11235</v>
      </c>
      <c r="Y1421" t="s">
        <v>11283</v>
      </c>
    </row>
    <row r="1422" spans="1:25" x14ac:dyDescent="0.25">
      <c r="A1422" s="175" t="s">
        <v>11571</v>
      </c>
      <c r="B1422" t="s">
        <v>11711</v>
      </c>
      <c r="C1422" s="179" t="str">
        <f t="shared" si="116"/>
        <v>CM:WQXTEST27576:M200804</v>
      </c>
      <c r="D1422" s="178" t="s">
        <v>11775</v>
      </c>
      <c r="E1422" s="178" t="s">
        <v>11774</v>
      </c>
      <c r="F1422" s="278" t="s">
        <v>11678</v>
      </c>
      <c r="G1422" s="196">
        <f t="shared" si="114"/>
        <v>39448</v>
      </c>
      <c r="H1422" s="196">
        <f t="shared" si="115"/>
        <v>39813</v>
      </c>
      <c r="I1422" s="175" t="s">
        <v>11772</v>
      </c>
      <c r="J1422" s="24" t="s">
        <v>8637</v>
      </c>
      <c r="K1422" s="175" t="s">
        <v>11771</v>
      </c>
      <c r="L1422" s="197" t="s">
        <v>11762</v>
      </c>
      <c r="M1422" s="198">
        <f t="shared" si="119"/>
        <v>39479</v>
      </c>
      <c r="N1422" s="198">
        <f t="shared" si="118"/>
        <v>39568</v>
      </c>
      <c r="Q1422" t="s">
        <v>10005</v>
      </c>
      <c r="T1422" s="6" t="s">
        <v>11304</v>
      </c>
      <c r="U1422">
        <v>14.85</v>
      </c>
      <c r="V1422" s="175" t="s">
        <v>11576</v>
      </c>
      <c r="X1422" t="s">
        <v>11235</v>
      </c>
      <c r="Y1422" t="s">
        <v>11283</v>
      </c>
    </row>
    <row r="1423" spans="1:25" x14ac:dyDescent="0.25">
      <c r="A1423" s="175" t="s">
        <v>11571</v>
      </c>
      <c r="B1423" t="s">
        <v>11711</v>
      </c>
      <c r="C1423" s="179" t="str">
        <f t="shared" si="116"/>
        <v>CM:WQXTEST27576:M200804</v>
      </c>
      <c r="D1423" s="178" t="s">
        <v>11775</v>
      </c>
      <c r="E1423" s="178" t="s">
        <v>11774</v>
      </c>
      <c r="F1423" s="278" t="s">
        <v>11678</v>
      </c>
      <c r="G1423" s="196">
        <f t="shared" si="114"/>
        <v>39448</v>
      </c>
      <c r="H1423" s="196">
        <f t="shared" si="115"/>
        <v>39813</v>
      </c>
      <c r="I1423" s="175" t="s">
        <v>11772</v>
      </c>
      <c r="J1423" s="24" t="s">
        <v>8637</v>
      </c>
      <c r="K1423" s="175" t="s">
        <v>11771</v>
      </c>
      <c r="L1423" s="197" t="s">
        <v>11762</v>
      </c>
      <c r="M1423" s="198">
        <f t="shared" si="119"/>
        <v>39479</v>
      </c>
      <c r="N1423" s="198">
        <f t="shared" si="118"/>
        <v>39568</v>
      </c>
      <c r="Q1423" s="182" t="s">
        <v>1005</v>
      </c>
      <c r="T1423" s="6" t="s">
        <v>11304</v>
      </c>
      <c r="U1423">
        <v>262.8</v>
      </c>
      <c r="V1423" s="182" t="s">
        <v>8426</v>
      </c>
      <c r="X1423" t="s">
        <v>11235</v>
      </c>
      <c r="Y1423" t="s">
        <v>11283</v>
      </c>
    </row>
    <row r="1424" spans="1:25" x14ac:dyDescent="0.25">
      <c r="A1424" s="175" t="s">
        <v>11571</v>
      </c>
      <c r="B1424" t="s">
        <v>11711</v>
      </c>
      <c r="C1424" s="179" t="str">
        <f t="shared" si="116"/>
        <v>CM:WQXTEST27576:M200805</v>
      </c>
      <c r="D1424" s="178" t="s">
        <v>11775</v>
      </c>
      <c r="E1424" s="178" t="s">
        <v>11774</v>
      </c>
      <c r="F1424" s="278" t="s">
        <v>11679</v>
      </c>
      <c r="G1424" s="196">
        <f t="shared" si="114"/>
        <v>39448</v>
      </c>
      <c r="H1424" s="196">
        <f t="shared" si="115"/>
        <v>39813</v>
      </c>
      <c r="I1424" s="175" t="s">
        <v>11772</v>
      </c>
      <c r="J1424" s="24" t="s">
        <v>8637</v>
      </c>
      <c r="K1424" s="175" t="s">
        <v>11771</v>
      </c>
      <c r="L1424" s="197" t="s">
        <v>11762</v>
      </c>
      <c r="M1424" s="198">
        <f t="shared" si="119"/>
        <v>39508</v>
      </c>
      <c r="N1424" s="198">
        <f t="shared" si="118"/>
        <v>39599</v>
      </c>
      <c r="Q1424" s="181" t="s">
        <v>2674</v>
      </c>
      <c r="T1424" s="6" t="s">
        <v>11304</v>
      </c>
      <c r="U1424">
        <v>33500</v>
      </c>
      <c r="V1424" s="6" t="s">
        <v>9144</v>
      </c>
      <c r="X1424" t="s">
        <v>11235</v>
      </c>
      <c r="Y1424" t="s">
        <v>11283</v>
      </c>
    </row>
    <row r="1425" spans="1:25" x14ac:dyDescent="0.25">
      <c r="A1425" s="175" t="s">
        <v>11571</v>
      </c>
      <c r="B1425" t="s">
        <v>11711</v>
      </c>
      <c r="C1425" s="179" t="str">
        <f t="shared" si="116"/>
        <v>CM:WQXTEST27576:M200805</v>
      </c>
      <c r="D1425" s="178" t="s">
        <v>11775</v>
      </c>
      <c r="E1425" s="178" t="s">
        <v>11774</v>
      </c>
      <c r="F1425" s="278" t="s">
        <v>11679</v>
      </c>
      <c r="G1425" s="196">
        <f t="shared" si="114"/>
        <v>39448</v>
      </c>
      <c r="H1425" s="196">
        <f t="shared" si="115"/>
        <v>39813</v>
      </c>
      <c r="I1425" s="175" t="s">
        <v>11772</v>
      </c>
      <c r="J1425" s="24" t="s">
        <v>8637</v>
      </c>
      <c r="K1425" s="175" t="s">
        <v>11771</v>
      </c>
      <c r="L1425" s="197" t="s">
        <v>11762</v>
      </c>
      <c r="M1425" s="198">
        <f t="shared" si="119"/>
        <v>39508</v>
      </c>
      <c r="N1425" s="198">
        <f t="shared" si="118"/>
        <v>39599</v>
      </c>
      <c r="Q1425" t="s">
        <v>10005</v>
      </c>
      <c r="T1425" s="6" t="s">
        <v>11304</v>
      </c>
      <c r="U1425">
        <v>16.7</v>
      </c>
      <c r="V1425" s="175" t="s">
        <v>11576</v>
      </c>
      <c r="X1425" t="s">
        <v>11235</v>
      </c>
      <c r="Y1425" t="s">
        <v>11283</v>
      </c>
    </row>
    <row r="1426" spans="1:25" x14ac:dyDescent="0.25">
      <c r="A1426" s="175" t="s">
        <v>11571</v>
      </c>
      <c r="B1426" t="s">
        <v>11711</v>
      </c>
      <c r="C1426" s="179" t="str">
        <f t="shared" si="116"/>
        <v>CM:WQXTEST27576:M200805</v>
      </c>
      <c r="D1426" s="178" t="s">
        <v>11775</v>
      </c>
      <c r="E1426" s="178" t="s">
        <v>11774</v>
      </c>
      <c r="F1426" s="278" t="s">
        <v>11679</v>
      </c>
      <c r="G1426" s="196">
        <f t="shared" ref="G1426:G1489" si="120">DATE(LEFT(F1426,4),1,1)</f>
        <v>39448</v>
      </c>
      <c r="H1426" s="196">
        <f t="shared" ref="H1426:H1489" si="121">DATE(LEFT(F1426,4),12+1,0)</f>
        <v>39813</v>
      </c>
      <c r="I1426" s="175" t="s">
        <v>11772</v>
      </c>
      <c r="J1426" s="24" t="s">
        <v>8637</v>
      </c>
      <c r="K1426" s="175" t="s">
        <v>11771</v>
      </c>
      <c r="L1426" s="197" t="s">
        <v>11762</v>
      </c>
      <c r="M1426" s="198">
        <f t="shared" si="119"/>
        <v>39508</v>
      </c>
      <c r="N1426" s="198">
        <f t="shared" si="118"/>
        <v>39599</v>
      </c>
      <c r="Q1426" s="182" t="s">
        <v>1005</v>
      </c>
      <c r="T1426" s="6" t="s">
        <v>11304</v>
      </c>
      <c r="U1426">
        <v>224.6</v>
      </c>
      <c r="V1426" s="182" t="s">
        <v>8426</v>
      </c>
      <c r="X1426" t="s">
        <v>11235</v>
      </c>
      <c r="Y1426" t="s">
        <v>11283</v>
      </c>
    </row>
    <row r="1427" spans="1:25" x14ac:dyDescent="0.25">
      <c r="A1427" s="175" t="s">
        <v>11571</v>
      </c>
      <c r="B1427" t="s">
        <v>11711</v>
      </c>
      <c r="C1427" s="179" t="str">
        <f t="shared" si="116"/>
        <v>CM:WQXTEST27576:M200806</v>
      </c>
      <c r="D1427" s="178" t="s">
        <v>11775</v>
      </c>
      <c r="E1427" s="178" t="s">
        <v>11774</v>
      </c>
      <c r="F1427" s="278" t="s">
        <v>11680</v>
      </c>
      <c r="G1427" s="196">
        <f t="shared" si="120"/>
        <v>39448</v>
      </c>
      <c r="H1427" s="196">
        <f t="shared" si="121"/>
        <v>39813</v>
      </c>
      <c r="I1427" s="175" t="s">
        <v>11772</v>
      </c>
      <c r="J1427" s="24" t="s">
        <v>8637</v>
      </c>
      <c r="K1427" s="175" t="s">
        <v>11771</v>
      </c>
      <c r="L1427" s="197" t="s">
        <v>11762</v>
      </c>
      <c r="M1427" s="198">
        <f t="shared" si="119"/>
        <v>39539</v>
      </c>
      <c r="N1427" s="198">
        <f t="shared" si="118"/>
        <v>39629</v>
      </c>
      <c r="Q1427" s="181" t="s">
        <v>2674</v>
      </c>
      <c r="T1427" s="6" t="s">
        <v>11304</v>
      </c>
      <c r="U1427">
        <v>8620</v>
      </c>
      <c r="V1427" s="6" t="s">
        <v>9144</v>
      </c>
      <c r="X1427" t="s">
        <v>11235</v>
      </c>
      <c r="Y1427" t="s">
        <v>11283</v>
      </c>
    </row>
    <row r="1428" spans="1:25" x14ac:dyDescent="0.25">
      <c r="A1428" s="175" t="s">
        <v>11571</v>
      </c>
      <c r="B1428" t="s">
        <v>11711</v>
      </c>
      <c r="C1428" s="179" t="str">
        <f t="shared" si="116"/>
        <v>CM:WQXTEST27576:M200806</v>
      </c>
      <c r="D1428" s="178" t="s">
        <v>11775</v>
      </c>
      <c r="E1428" s="178" t="s">
        <v>11774</v>
      </c>
      <c r="F1428" s="278" t="s">
        <v>11680</v>
      </c>
      <c r="G1428" s="196">
        <f t="shared" si="120"/>
        <v>39448</v>
      </c>
      <c r="H1428" s="196">
        <f t="shared" si="121"/>
        <v>39813</v>
      </c>
      <c r="I1428" s="175" t="s">
        <v>11772</v>
      </c>
      <c r="J1428" s="24" t="s">
        <v>8637</v>
      </c>
      <c r="K1428" s="175" t="s">
        <v>11771</v>
      </c>
      <c r="L1428" s="197" t="s">
        <v>11762</v>
      </c>
      <c r="M1428" s="198">
        <f t="shared" si="119"/>
        <v>39539</v>
      </c>
      <c r="N1428" s="198">
        <f t="shared" si="118"/>
        <v>39629</v>
      </c>
      <c r="Q1428" t="s">
        <v>10005</v>
      </c>
      <c r="T1428" s="6" t="s">
        <v>11304</v>
      </c>
      <c r="U1428">
        <v>26.35</v>
      </c>
      <c r="V1428" s="175" t="s">
        <v>11576</v>
      </c>
      <c r="X1428" t="s">
        <v>11235</v>
      </c>
      <c r="Y1428" t="s">
        <v>11283</v>
      </c>
    </row>
    <row r="1429" spans="1:25" x14ac:dyDescent="0.25">
      <c r="A1429" s="175" t="s">
        <v>11571</v>
      </c>
      <c r="B1429" t="s">
        <v>11711</v>
      </c>
      <c r="C1429" s="179" t="str">
        <f t="shared" si="116"/>
        <v>CM:WQXTEST27576:M200806</v>
      </c>
      <c r="D1429" s="178" t="s">
        <v>11775</v>
      </c>
      <c r="E1429" s="178" t="s">
        <v>11774</v>
      </c>
      <c r="F1429" s="278" t="s">
        <v>11680</v>
      </c>
      <c r="G1429" s="196">
        <f t="shared" si="120"/>
        <v>39448</v>
      </c>
      <c r="H1429" s="196">
        <f t="shared" si="121"/>
        <v>39813</v>
      </c>
      <c r="I1429" s="175" t="s">
        <v>11772</v>
      </c>
      <c r="J1429" s="24" t="s">
        <v>8637</v>
      </c>
      <c r="K1429" s="175" t="s">
        <v>11771</v>
      </c>
      <c r="L1429" s="197" t="s">
        <v>11762</v>
      </c>
      <c r="M1429" s="198">
        <f t="shared" si="119"/>
        <v>39539</v>
      </c>
      <c r="N1429" s="198">
        <f t="shared" si="118"/>
        <v>39629</v>
      </c>
      <c r="Q1429" s="182" t="s">
        <v>1005</v>
      </c>
      <c r="T1429" s="6" t="s">
        <v>11304</v>
      </c>
      <c r="U1429">
        <v>311.10000000000002</v>
      </c>
      <c r="V1429" s="182" t="s">
        <v>8426</v>
      </c>
      <c r="X1429" t="s">
        <v>11235</v>
      </c>
      <c r="Y1429" t="s">
        <v>11283</v>
      </c>
    </row>
    <row r="1430" spans="1:25" x14ac:dyDescent="0.25">
      <c r="A1430" s="175" t="s">
        <v>11571</v>
      </c>
      <c r="B1430" t="s">
        <v>11711</v>
      </c>
      <c r="C1430" s="179" t="str">
        <f t="shared" si="116"/>
        <v>CM:WQXTEST27576:M200807</v>
      </c>
      <c r="D1430" s="178" t="s">
        <v>11775</v>
      </c>
      <c r="E1430" s="178" t="s">
        <v>11774</v>
      </c>
      <c r="F1430" s="278" t="s">
        <v>11681</v>
      </c>
      <c r="G1430" s="196">
        <f t="shared" si="120"/>
        <v>39448</v>
      </c>
      <c r="H1430" s="196">
        <f t="shared" si="121"/>
        <v>39813</v>
      </c>
      <c r="I1430" s="175" t="s">
        <v>11772</v>
      </c>
      <c r="J1430" s="24" t="s">
        <v>8637</v>
      </c>
      <c r="K1430" s="175" t="s">
        <v>11771</v>
      </c>
      <c r="L1430" s="197" t="s">
        <v>11762</v>
      </c>
      <c r="M1430" s="198">
        <f t="shared" si="119"/>
        <v>39569</v>
      </c>
      <c r="N1430" s="198">
        <f t="shared" si="118"/>
        <v>39660</v>
      </c>
      <c r="Q1430" s="181" t="s">
        <v>2674</v>
      </c>
      <c r="T1430" s="6" t="s">
        <v>11304</v>
      </c>
      <c r="U1430">
        <v>3922</v>
      </c>
      <c r="V1430" s="6" t="s">
        <v>9144</v>
      </c>
      <c r="X1430" t="s">
        <v>11235</v>
      </c>
      <c r="Y1430" t="s">
        <v>11283</v>
      </c>
    </row>
    <row r="1431" spans="1:25" x14ac:dyDescent="0.25">
      <c r="A1431" s="175" t="s">
        <v>11571</v>
      </c>
      <c r="B1431" t="s">
        <v>11711</v>
      </c>
      <c r="C1431" s="179" t="str">
        <f t="shared" si="116"/>
        <v>CM:WQXTEST27576:M200807</v>
      </c>
      <c r="D1431" s="178" t="s">
        <v>11775</v>
      </c>
      <c r="E1431" s="178" t="s">
        <v>11774</v>
      </c>
      <c r="F1431" s="278" t="s">
        <v>11681</v>
      </c>
      <c r="G1431" s="196">
        <f t="shared" si="120"/>
        <v>39448</v>
      </c>
      <c r="H1431" s="196">
        <f t="shared" si="121"/>
        <v>39813</v>
      </c>
      <c r="I1431" s="175" t="s">
        <v>11772</v>
      </c>
      <c r="J1431" s="24" t="s">
        <v>8637</v>
      </c>
      <c r="K1431" s="175" t="s">
        <v>11771</v>
      </c>
      <c r="L1431" s="197" t="s">
        <v>11762</v>
      </c>
      <c r="M1431" s="198">
        <f t="shared" si="119"/>
        <v>39569</v>
      </c>
      <c r="N1431" s="198">
        <f t="shared" si="118"/>
        <v>39660</v>
      </c>
      <c r="Q1431" t="s">
        <v>10005</v>
      </c>
      <c r="T1431" s="6" t="s">
        <v>11304</v>
      </c>
      <c r="U1431">
        <v>29.05</v>
      </c>
      <c r="V1431" s="175" t="s">
        <v>11576</v>
      </c>
      <c r="X1431" t="s">
        <v>11235</v>
      </c>
      <c r="Y1431" t="s">
        <v>11283</v>
      </c>
    </row>
    <row r="1432" spans="1:25" x14ac:dyDescent="0.25">
      <c r="A1432" s="175" t="s">
        <v>11571</v>
      </c>
      <c r="B1432" t="s">
        <v>11711</v>
      </c>
      <c r="C1432" s="179" t="str">
        <f t="shared" si="116"/>
        <v>CM:WQXTEST27576:M200807</v>
      </c>
      <c r="D1432" s="178" t="s">
        <v>11775</v>
      </c>
      <c r="E1432" s="178" t="s">
        <v>11774</v>
      </c>
      <c r="F1432" s="278" t="s">
        <v>11681</v>
      </c>
      <c r="G1432" s="196">
        <f t="shared" si="120"/>
        <v>39448</v>
      </c>
      <c r="H1432" s="196">
        <f t="shared" si="121"/>
        <v>39813</v>
      </c>
      <c r="I1432" s="175" t="s">
        <v>11772</v>
      </c>
      <c r="J1432" s="24" t="s">
        <v>8637</v>
      </c>
      <c r="K1432" s="175" t="s">
        <v>11771</v>
      </c>
      <c r="L1432" s="197" t="s">
        <v>11762</v>
      </c>
      <c r="M1432" s="198">
        <f t="shared" si="119"/>
        <v>39569</v>
      </c>
      <c r="N1432" s="198">
        <f t="shared" si="118"/>
        <v>39660</v>
      </c>
      <c r="Q1432" s="182" t="s">
        <v>1005</v>
      </c>
      <c r="T1432" s="6" t="s">
        <v>11304</v>
      </c>
      <c r="U1432">
        <v>359.2</v>
      </c>
      <c r="V1432" s="182" t="s">
        <v>8426</v>
      </c>
      <c r="X1432" t="s">
        <v>11235</v>
      </c>
      <c r="Y1432" t="s">
        <v>11283</v>
      </c>
    </row>
    <row r="1433" spans="1:25" x14ac:dyDescent="0.25">
      <c r="A1433" s="175" t="s">
        <v>11571</v>
      </c>
      <c r="B1433" t="s">
        <v>11711</v>
      </c>
      <c r="C1433" s="179" t="str">
        <f t="shared" si="116"/>
        <v>CM:WQXTEST27576:M200808</v>
      </c>
      <c r="D1433" s="178" t="s">
        <v>11775</v>
      </c>
      <c r="E1433" s="178" t="s">
        <v>11774</v>
      </c>
      <c r="F1433" s="278" t="s">
        <v>11682</v>
      </c>
      <c r="G1433" s="196">
        <f t="shared" si="120"/>
        <v>39448</v>
      </c>
      <c r="H1433" s="196">
        <f t="shared" si="121"/>
        <v>39813</v>
      </c>
      <c r="I1433" s="175" t="s">
        <v>11772</v>
      </c>
      <c r="J1433" s="24" t="s">
        <v>8637</v>
      </c>
      <c r="K1433" s="175" t="s">
        <v>11771</v>
      </c>
      <c r="L1433" s="197" t="s">
        <v>11762</v>
      </c>
      <c r="M1433" s="198">
        <f t="shared" si="119"/>
        <v>39600</v>
      </c>
      <c r="N1433" s="198">
        <f t="shared" si="118"/>
        <v>39691</v>
      </c>
      <c r="Q1433" s="181" t="s">
        <v>2674</v>
      </c>
      <c r="T1433" s="6" t="s">
        <v>11304</v>
      </c>
      <c r="U1433">
        <v>1756</v>
      </c>
      <c r="V1433" s="6" t="s">
        <v>9144</v>
      </c>
      <c r="X1433" t="s">
        <v>11235</v>
      </c>
      <c r="Y1433" t="s">
        <v>11283</v>
      </c>
    </row>
    <row r="1434" spans="1:25" x14ac:dyDescent="0.25">
      <c r="A1434" s="175" t="s">
        <v>11571</v>
      </c>
      <c r="B1434" t="s">
        <v>11711</v>
      </c>
      <c r="C1434" s="179" t="str">
        <f t="shared" si="116"/>
        <v>CM:WQXTEST27576:M200808</v>
      </c>
      <c r="D1434" s="178" t="s">
        <v>11775</v>
      </c>
      <c r="E1434" s="178" t="s">
        <v>11774</v>
      </c>
      <c r="F1434" s="278" t="s">
        <v>11682</v>
      </c>
      <c r="G1434" s="196">
        <f t="shared" si="120"/>
        <v>39448</v>
      </c>
      <c r="H1434" s="196">
        <f t="shared" si="121"/>
        <v>39813</v>
      </c>
      <c r="I1434" s="175" t="s">
        <v>11772</v>
      </c>
      <c r="J1434" s="24" t="s">
        <v>8637</v>
      </c>
      <c r="K1434" s="175" t="s">
        <v>11771</v>
      </c>
      <c r="L1434" s="197" t="s">
        <v>11762</v>
      </c>
      <c r="M1434" s="198">
        <f t="shared" si="119"/>
        <v>39600</v>
      </c>
      <c r="N1434" s="198">
        <f t="shared" si="118"/>
        <v>39691</v>
      </c>
      <c r="Q1434" t="s">
        <v>10005</v>
      </c>
      <c r="T1434" s="6" t="s">
        <v>11304</v>
      </c>
      <c r="U1434">
        <v>26.96</v>
      </c>
      <c r="V1434" s="175" t="s">
        <v>11576</v>
      </c>
      <c r="X1434" t="s">
        <v>11235</v>
      </c>
      <c r="Y1434" t="s">
        <v>11283</v>
      </c>
    </row>
    <row r="1435" spans="1:25" x14ac:dyDescent="0.25">
      <c r="A1435" s="175" t="s">
        <v>11571</v>
      </c>
      <c r="B1435" t="s">
        <v>11711</v>
      </c>
      <c r="C1435" s="179" t="str">
        <f t="shared" si="116"/>
        <v>CM:WQXTEST27576:M200808</v>
      </c>
      <c r="D1435" s="178" t="s">
        <v>11775</v>
      </c>
      <c r="E1435" s="178" t="s">
        <v>11774</v>
      </c>
      <c r="F1435" s="278" t="s">
        <v>11682</v>
      </c>
      <c r="G1435" s="196">
        <f t="shared" si="120"/>
        <v>39448</v>
      </c>
      <c r="H1435" s="196">
        <f t="shared" si="121"/>
        <v>39813</v>
      </c>
      <c r="I1435" s="175" t="s">
        <v>11772</v>
      </c>
      <c r="J1435" s="24" t="s">
        <v>8637</v>
      </c>
      <c r="K1435" s="175" t="s">
        <v>11771</v>
      </c>
      <c r="L1435" s="197" t="s">
        <v>11762</v>
      </c>
      <c r="M1435" s="198">
        <f t="shared" si="119"/>
        <v>39600</v>
      </c>
      <c r="N1435" s="198">
        <f t="shared" si="118"/>
        <v>39691</v>
      </c>
      <c r="Q1435" s="182" t="s">
        <v>1005</v>
      </c>
      <c r="T1435" s="6" t="s">
        <v>11304</v>
      </c>
      <c r="U1435">
        <v>367.3</v>
      </c>
      <c r="V1435" s="182" t="s">
        <v>8426</v>
      </c>
      <c r="X1435" t="s">
        <v>11235</v>
      </c>
      <c r="Y1435" t="s">
        <v>11283</v>
      </c>
    </row>
    <row r="1436" spans="1:25" x14ac:dyDescent="0.25">
      <c r="A1436" s="175" t="s">
        <v>11571</v>
      </c>
      <c r="B1436" t="s">
        <v>11711</v>
      </c>
      <c r="C1436" s="179" t="str">
        <f t="shared" si="116"/>
        <v>CM:WQXTEST27576:M200809</v>
      </c>
      <c r="D1436" s="178" t="s">
        <v>11775</v>
      </c>
      <c r="E1436" s="178" t="s">
        <v>11774</v>
      </c>
      <c r="F1436" s="278" t="s">
        <v>11683</v>
      </c>
      <c r="G1436" s="196">
        <f t="shared" si="120"/>
        <v>39448</v>
      </c>
      <c r="H1436" s="196">
        <f t="shared" si="121"/>
        <v>39813</v>
      </c>
      <c r="I1436" s="175" t="s">
        <v>11772</v>
      </c>
      <c r="J1436" s="24" t="s">
        <v>8637</v>
      </c>
      <c r="K1436" s="175" t="s">
        <v>11771</v>
      </c>
      <c r="L1436" s="229" t="s">
        <v>11762</v>
      </c>
      <c r="M1436" s="230">
        <f t="shared" si="119"/>
        <v>39630</v>
      </c>
      <c r="N1436" s="230">
        <f t="shared" si="118"/>
        <v>39721</v>
      </c>
      <c r="Q1436" s="181" t="s">
        <v>2674</v>
      </c>
      <c r="T1436" s="6" t="s">
        <v>11304</v>
      </c>
      <c r="U1436">
        <v>3543</v>
      </c>
      <c r="V1436" s="6" t="s">
        <v>9144</v>
      </c>
      <c r="X1436" t="s">
        <v>11235</v>
      </c>
      <c r="Y1436" t="s">
        <v>11283</v>
      </c>
    </row>
    <row r="1437" spans="1:25" x14ac:dyDescent="0.25">
      <c r="A1437" s="175" t="s">
        <v>11571</v>
      </c>
      <c r="B1437" t="s">
        <v>11711</v>
      </c>
      <c r="C1437" s="179" t="str">
        <f t="shared" si="116"/>
        <v>CM:WQXTEST27576:M200810</v>
      </c>
      <c r="D1437" s="178" t="s">
        <v>11775</v>
      </c>
      <c r="E1437" s="178" t="s">
        <v>11774</v>
      </c>
      <c r="F1437" s="278" t="s">
        <v>11684</v>
      </c>
      <c r="G1437" s="196">
        <f t="shared" si="120"/>
        <v>39448</v>
      </c>
      <c r="H1437" s="196">
        <f t="shared" si="121"/>
        <v>39813</v>
      </c>
      <c r="I1437" s="175" t="s">
        <v>11772</v>
      </c>
      <c r="J1437" s="24" t="s">
        <v>8637</v>
      </c>
      <c r="K1437" s="175" t="s">
        <v>11771</v>
      </c>
      <c r="L1437" s="197" t="s">
        <v>11762</v>
      </c>
      <c r="M1437" s="198">
        <f t="shared" si="119"/>
        <v>39661</v>
      </c>
      <c r="N1437" s="198">
        <f t="shared" si="118"/>
        <v>39752</v>
      </c>
      <c r="Q1437" s="181" t="s">
        <v>2674</v>
      </c>
      <c r="T1437" s="6" t="s">
        <v>11304</v>
      </c>
      <c r="U1437">
        <v>2536</v>
      </c>
      <c r="V1437" s="6" t="s">
        <v>9144</v>
      </c>
      <c r="X1437" t="s">
        <v>11235</v>
      </c>
      <c r="Y1437" t="s">
        <v>11283</v>
      </c>
    </row>
    <row r="1438" spans="1:25" x14ac:dyDescent="0.25">
      <c r="A1438" s="175" t="s">
        <v>11571</v>
      </c>
      <c r="B1438" t="s">
        <v>11711</v>
      </c>
      <c r="C1438" s="179" t="str">
        <f t="shared" si="116"/>
        <v>CM:WQXTEST27576:M200810</v>
      </c>
      <c r="D1438" s="178" t="s">
        <v>11775</v>
      </c>
      <c r="E1438" s="178" t="s">
        <v>11774</v>
      </c>
      <c r="F1438" s="278" t="s">
        <v>11684</v>
      </c>
      <c r="G1438" s="196">
        <f t="shared" si="120"/>
        <v>39448</v>
      </c>
      <c r="H1438" s="196">
        <f t="shared" si="121"/>
        <v>39813</v>
      </c>
      <c r="I1438" s="175" t="s">
        <v>11772</v>
      </c>
      <c r="J1438" s="24" t="s">
        <v>8637</v>
      </c>
      <c r="K1438" s="175" t="s">
        <v>11771</v>
      </c>
      <c r="L1438" s="197" t="s">
        <v>11762</v>
      </c>
      <c r="M1438" s="198">
        <f t="shared" si="119"/>
        <v>39661</v>
      </c>
      <c r="N1438" s="198">
        <f t="shared" si="118"/>
        <v>39752</v>
      </c>
      <c r="Q1438" t="s">
        <v>10005</v>
      </c>
      <c r="T1438" s="6" t="s">
        <v>11304</v>
      </c>
      <c r="U1438">
        <v>17.03</v>
      </c>
      <c r="V1438" s="175" t="s">
        <v>11576</v>
      </c>
      <c r="X1438" t="s">
        <v>11235</v>
      </c>
      <c r="Y1438" t="s">
        <v>11283</v>
      </c>
    </row>
    <row r="1439" spans="1:25" x14ac:dyDescent="0.25">
      <c r="A1439" s="175" t="s">
        <v>11571</v>
      </c>
      <c r="B1439" t="s">
        <v>11711</v>
      </c>
      <c r="C1439" s="179" t="str">
        <f t="shared" si="116"/>
        <v>CM:WQXTEST27576:M200810</v>
      </c>
      <c r="D1439" s="178" t="s">
        <v>11775</v>
      </c>
      <c r="E1439" s="178" t="s">
        <v>11774</v>
      </c>
      <c r="F1439" s="278" t="s">
        <v>11684</v>
      </c>
      <c r="G1439" s="196">
        <f t="shared" si="120"/>
        <v>39448</v>
      </c>
      <c r="H1439" s="196">
        <f t="shared" si="121"/>
        <v>39813</v>
      </c>
      <c r="I1439" s="175" t="s">
        <v>11772</v>
      </c>
      <c r="J1439" s="24" t="s">
        <v>8637</v>
      </c>
      <c r="K1439" s="175" t="s">
        <v>11771</v>
      </c>
      <c r="L1439" s="197" t="s">
        <v>11762</v>
      </c>
      <c r="M1439" s="198">
        <f t="shared" si="119"/>
        <v>39661</v>
      </c>
      <c r="N1439" s="198">
        <f t="shared" si="118"/>
        <v>39752</v>
      </c>
      <c r="Q1439" s="182" t="s">
        <v>1005</v>
      </c>
      <c r="T1439" s="6" t="s">
        <v>11304</v>
      </c>
      <c r="U1439">
        <v>365.1</v>
      </c>
      <c r="V1439" s="182" t="s">
        <v>8426</v>
      </c>
      <c r="X1439" t="s">
        <v>11235</v>
      </c>
      <c r="Y1439" t="s">
        <v>11283</v>
      </c>
    </row>
    <row r="1440" spans="1:25" x14ac:dyDescent="0.25">
      <c r="A1440" s="175" t="s">
        <v>11571</v>
      </c>
      <c r="B1440" t="s">
        <v>11711</v>
      </c>
      <c r="C1440" s="179" t="str">
        <f t="shared" ref="C1440:C1503" si="122">"CM:"&amp;B1440&amp;":M"&amp;LEFT(F1440,4)&amp;RIGHT(F1440,2)</f>
        <v>CM:WQXTEST27576:M200811</v>
      </c>
      <c r="D1440" s="178" t="s">
        <v>11775</v>
      </c>
      <c r="E1440" s="178" t="s">
        <v>11774</v>
      </c>
      <c r="F1440" s="278" t="s">
        <v>11685</v>
      </c>
      <c r="G1440" s="196">
        <f t="shared" si="120"/>
        <v>39448</v>
      </c>
      <c r="H1440" s="196">
        <f t="shared" si="121"/>
        <v>39813</v>
      </c>
      <c r="I1440" s="175" t="s">
        <v>11772</v>
      </c>
      <c r="J1440" s="24" t="s">
        <v>8637</v>
      </c>
      <c r="K1440" s="175" t="s">
        <v>11771</v>
      </c>
      <c r="L1440" s="197" t="s">
        <v>11762</v>
      </c>
      <c r="M1440" s="198">
        <f t="shared" si="119"/>
        <v>39692</v>
      </c>
      <c r="N1440" s="198">
        <f t="shared" si="118"/>
        <v>39782</v>
      </c>
      <c r="Q1440" s="181" t="s">
        <v>2674</v>
      </c>
      <c r="T1440" s="6" t="s">
        <v>11304</v>
      </c>
      <c r="U1440">
        <v>2377</v>
      </c>
      <c r="V1440" s="6" t="s">
        <v>9144</v>
      </c>
      <c r="X1440" t="s">
        <v>11235</v>
      </c>
      <c r="Y1440" t="s">
        <v>11283</v>
      </c>
    </row>
    <row r="1441" spans="1:25" x14ac:dyDescent="0.25">
      <c r="A1441" s="175" t="s">
        <v>11571</v>
      </c>
      <c r="B1441" t="s">
        <v>11711</v>
      </c>
      <c r="C1441" s="179" t="str">
        <f t="shared" si="122"/>
        <v>CM:WQXTEST27576:M200811</v>
      </c>
      <c r="D1441" s="178" t="s">
        <v>11775</v>
      </c>
      <c r="E1441" s="178" t="s">
        <v>11774</v>
      </c>
      <c r="F1441" s="278" t="s">
        <v>11685</v>
      </c>
      <c r="G1441" s="196">
        <f t="shared" si="120"/>
        <v>39448</v>
      </c>
      <c r="H1441" s="196">
        <f t="shared" si="121"/>
        <v>39813</v>
      </c>
      <c r="I1441" s="175" t="s">
        <v>11772</v>
      </c>
      <c r="J1441" s="24" t="s">
        <v>8637</v>
      </c>
      <c r="K1441" s="175" t="s">
        <v>11771</v>
      </c>
      <c r="L1441" s="197" t="s">
        <v>11762</v>
      </c>
      <c r="M1441" s="198">
        <f t="shared" si="119"/>
        <v>39692</v>
      </c>
      <c r="N1441" s="198">
        <f t="shared" si="118"/>
        <v>39782</v>
      </c>
      <c r="Q1441" t="s">
        <v>10005</v>
      </c>
      <c r="T1441" s="6" t="s">
        <v>11304</v>
      </c>
      <c r="U1441">
        <v>9.1999999999999993</v>
      </c>
      <c r="V1441" s="175" t="s">
        <v>11576</v>
      </c>
      <c r="X1441" t="s">
        <v>11235</v>
      </c>
      <c r="Y1441" t="s">
        <v>11283</v>
      </c>
    </row>
    <row r="1442" spans="1:25" x14ac:dyDescent="0.25">
      <c r="A1442" s="175" t="s">
        <v>11571</v>
      </c>
      <c r="B1442" t="s">
        <v>11711</v>
      </c>
      <c r="C1442" s="179" t="str">
        <f t="shared" si="122"/>
        <v>CM:WQXTEST27576:M200811</v>
      </c>
      <c r="D1442" s="178" t="s">
        <v>11775</v>
      </c>
      <c r="E1442" s="178" t="s">
        <v>11774</v>
      </c>
      <c r="F1442" s="278" t="s">
        <v>11685</v>
      </c>
      <c r="G1442" s="196">
        <f t="shared" si="120"/>
        <v>39448</v>
      </c>
      <c r="H1442" s="196">
        <f t="shared" si="121"/>
        <v>39813</v>
      </c>
      <c r="I1442" s="175" t="s">
        <v>11772</v>
      </c>
      <c r="J1442" s="24" t="s">
        <v>8637</v>
      </c>
      <c r="K1442" s="175" t="s">
        <v>11771</v>
      </c>
      <c r="L1442" s="197" t="s">
        <v>11762</v>
      </c>
      <c r="M1442" s="198">
        <f t="shared" si="119"/>
        <v>39692</v>
      </c>
      <c r="N1442" s="198">
        <f t="shared" si="118"/>
        <v>39782</v>
      </c>
      <c r="Q1442" s="182" t="s">
        <v>1005</v>
      </c>
      <c r="T1442" s="6" t="s">
        <v>11304</v>
      </c>
      <c r="U1442">
        <v>428</v>
      </c>
      <c r="V1442" s="182" t="s">
        <v>8426</v>
      </c>
      <c r="X1442" t="s">
        <v>11235</v>
      </c>
      <c r="Y1442" t="s">
        <v>11283</v>
      </c>
    </row>
    <row r="1443" spans="1:25" x14ac:dyDescent="0.25">
      <c r="A1443" s="175" t="s">
        <v>11571</v>
      </c>
      <c r="B1443" t="s">
        <v>11711</v>
      </c>
      <c r="C1443" s="179" t="str">
        <f t="shared" si="122"/>
        <v>CM:WQXTEST27576:M200812</v>
      </c>
      <c r="D1443" s="178" t="s">
        <v>11775</v>
      </c>
      <c r="E1443" s="178" t="s">
        <v>11774</v>
      </c>
      <c r="F1443" s="278" t="s">
        <v>11686</v>
      </c>
      <c r="G1443" s="196">
        <f t="shared" si="120"/>
        <v>39448</v>
      </c>
      <c r="H1443" s="196">
        <f t="shared" si="121"/>
        <v>39813</v>
      </c>
      <c r="I1443" s="175" t="s">
        <v>11772</v>
      </c>
      <c r="J1443" s="24" t="s">
        <v>8637</v>
      </c>
      <c r="K1443" s="175" t="s">
        <v>11771</v>
      </c>
      <c r="L1443" s="197" t="s">
        <v>11762</v>
      </c>
      <c r="M1443" s="198">
        <f t="shared" si="119"/>
        <v>39722</v>
      </c>
      <c r="N1443" s="198">
        <f t="shared" si="118"/>
        <v>39813</v>
      </c>
      <c r="Q1443" s="181" t="s">
        <v>2674</v>
      </c>
      <c r="T1443" s="6" t="s">
        <v>11304</v>
      </c>
      <c r="U1443">
        <v>12810</v>
      </c>
      <c r="V1443" s="6" t="s">
        <v>9144</v>
      </c>
      <c r="X1443" t="s">
        <v>11235</v>
      </c>
      <c r="Y1443" t="s">
        <v>11283</v>
      </c>
    </row>
    <row r="1444" spans="1:25" x14ac:dyDescent="0.25">
      <c r="A1444" s="175" t="s">
        <v>11571</v>
      </c>
      <c r="B1444" t="s">
        <v>11711</v>
      </c>
      <c r="C1444" s="179" t="str">
        <f t="shared" si="122"/>
        <v>CM:WQXTEST27576:M200812</v>
      </c>
      <c r="D1444" s="178" t="s">
        <v>11775</v>
      </c>
      <c r="E1444" s="178" t="s">
        <v>11774</v>
      </c>
      <c r="F1444" s="278" t="s">
        <v>11686</v>
      </c>
      <c r="G1444" s="196">
        <f t="shared" si="120"/>
        <v>39448</v>
      </c>
      <c r="H1444" s="196">
        <f t="shared" si="121"/>
        <v>39813</v>
      </c>
      <c r="I1444" s="175" t="s">
        <v>11772</v>
      </c>
      <c r="J1444" s="24" t="s">
        <v>8637</v>
      </c>
      <c r="K1444" s="175" t="s">
        <v>11771</v>
      </c>
      <c r="L1444" s="197" t="s">
        <v>11762</v>
      </c>
      <c r="M1444" s="198">
        <f t="shared" si="119"/>
        <v>39722</v>
      </c>
      <c r="N1444" s="198">
        <f t="shared" si="118"/>
        <v>39813</v>
      </c>
      <c r="Q1444" t="s">
        <v>10005</v>
      </c>
      <c r="T1444" s="6" t="s">
        <v>11304</v>
      </c>
      <c r="U1444">
        <v>4.5</v>
      </c>
      <c r="V1444" s="175" t="s">
        <v>11576</v>
      </c>
      <c r="X1444" t="s">
        <v>11235</v>
      </c>
      <c r="Y1444" t="s">
        <v>11283</v>
      </c>
    </row>
    <row r="1445" spans="1:25" x14ac:dyDescent="0.25">
      <c r="A1445" s="175" t="s">
        <v>11571</v>
      </c>
      <c r="B1445" t="s">
        <v>11711</v>
      </c>
      <c r="C1445" s="179" t="str">
        <f t="shared" si="122"/>
        <v>CM:WQXTEST27576:M200812</v>
      </c>
      <c r="D1445" s="178" t="s">
        <v>11775</v>
      </c>
      <c r="E1445" s="178" t="s">
        <v>11774</v>
      </c>
      <c r="F1445" s="278" t="s">
        <v>11686</v>
      </c>
      <c r="G1445" s="196">
        <f t="shared" si="120"/>
        <v>39448</v>
      </c>
      <c r="H1445" s="196">
        <f t="shared" si="121"/>
        <v>39813</v>
      </c>
      <c r="I1445" s="175" t="s">
        <v>11772</v>
      </c>
      <c r="J1445" s="24" t="s">
        <v>8637</v>
      </c>
      <c r="K1445" s="175" t="s">
        <v>11771</v>
      </c>
      <c r="L1445" s="197" t="s">
        <v>11762</v>
      </c>
      <c r="M1445" s="198">
        <f t="shared" si="119"/>
        <v>39722</v>
      </c>
      <c r="N1445" s="198">
        <f t="shared" si="118"/>
        <v>39813</v>
      </c>
      <c r="Q1445" s="182" t="s">
        <v>1005</v>
      </c>
      <c r="T1445" s="6" t="s">
        <v>11304</v>
      </c>
      <c r="U1445">
        <v>322.60000000000002</v>
      </c>
      <c r="V1445" s="182" t="s">
        <v>8426</v>
      </c>
      <c r="X1445" t="s">
        <v>11235</v>
      </c>
      <c r="Y1445" t="s">
        <v>11283</v>
      </c>
    </row>
    <row r="1446" spans="1:25" x14ac:dyDescent="0.25">
      <c r="A1446" s="175" t="s">
        <v>11571</v>
      </c>
      <c r="B1446" t="s">
        <v>11711</v>
      </c>
      <c r="C1446" s="179" t="str">
        <f t="shared" si="122"/>
        <v>CM:WQXTEST27576:M200801</v>
      </c>
      <c r="D1446" s="178" t="s">
        <v>11775</v>
      </c>
      <c r="E1446" s="178" t="s">
        <v>11774</v>
      </c>
      <c r="F1446" s="278" t="s">
        <v>11675</v>
      </c>
      <c r="G1446" s="196">
        <f t="shared" si="120"/>
        <v>39448</v>
      </c>
      <c r="H1446" s="196">
        <f t="shared" si="121"/>
        <v>39813</v>
      </c>
      <c r="I1446" s="175" t="s">
        <v>11772</v>
      </c>
      <c r="J1446" s="24" t="s">
        <v>8637</v>
      </c>
      <c r="K1446" s="175" t="s">
        <v>11771</v>
      </c>
      <c r="L1446" s="215" t="s">
        <v>11776</v>
      </c>
      <c r="M1446" s="216">
        <f>DATE(LEFT(F1446,4),RIGHT(F1446,2)-0,1)</f>
        <v>39448</v>
      </c>
      <c r="N1446" s="216">
        <f t="shared" si="118"/>
        <v>39478</v>
      </c>
      <c r="Q1446" s="181" t="s">
        <v>2674</v>
      </c>
      <c r="T1446" s="6" t="s">
        <v>11304</v>
      </c>
      <c r="U1446">
        <v>7497</v>
      </c>
      <c r="V1446" s="6" t="s">
        <v>9144</v>
      </c>
      <c r="X1446" t="s">
        <v>11235</v>
      </c>
      <c r="Y1446" t="s">
        <v>11283</v>
      </c>
    </row>
    <row r="1447" spans="1:25" x14ac:dyDescent="0.25">
      <c r="A1447" s="175" t="s">
        <v>11571</v>
      </c>
      <c r="B1447" t="s">
        <v>11711</v>
      </c>
      <c r="C1447" s="179" t="str">
        <f t="shared" si="122"/>
        <v>CM:WQXTEST27576:M200801</v>
      </c>
      <c r="D1447" s="178" t="s">
        <v>11775</v>
      </c>
      <c r="E1447" s="178" t="s">
        <v>11774</v>
      </c>
      <c r="F1447" s="278" t="s">
        <v>11675</v>
      </c>
      <c r="G1447" s="196">
        <f t="shared" si="120"/>
        <v>39448</v>
      </c>
      <c r="H1447" s="196">
        <f t="shared" si="121"/>
        <v>39813</v>
      </c>
      <c r="I1447" s="175" t="s">
        <v>11772</v>
      </c>
      <c r="J1447" s="24" t="s">
        <v>8637</v>
      </c>
      <c r="K1447" s="175" t="s">
        <v>11771</v>
      </c>
      <c r="L1447" s="215" t="s">
        <v>11776</v>
      </c>
      <c r="M1447" s="216">
        <f>DATE(LEFT(F1447,4),RIGHT(F1447,2)-0,1)</f>
        <v>39448</v>
      </c>
      <c r="N1447" s="216">
        <f t="shared" si="118"/>
        <v>39478</v>
      </c>
      <c r="Q1447" t="s">
        <v>10005</v>
      </c>
      <c r="T1447" s="6" t="s">
        <v>11304</v>
      </c>
      <c r="U1447">
        <v>3.63</v>
      </c>
      <c r="V1447" s="175" t="s">
        <v>11576</v>
      </c>
      <c r="X1447" t="s">
        <v>11235</v>
      </c>
      <c r="Y1447" t="s">
        <v>11283</v>
      </c>
    </row>
    <row r="1448" spans="1:25" x14ac:dyDescent="0.25">
      <c r="A1448" s="175" t="s">
        <v>11571</v>
      </c>
      <c r="B1448" t="s">
        <v>11711</v>
      </c>
      <c r="C1448" s="179" t="str">
        <f t="shared" si="122"/>
        <v>CM:WQXTEST27576:M200801</v>
      </c>
      <c r="D1448" s="178" t="s">
        <v>11775</v>
      </c>
      <c r="E1448" s="178" t="s">
        <v>11774</v>
      </c>
      <c r="F1448" s="278" t="s">
        <v>11675</v>
      </c>
      <c r="G1448" s="196">
        <f t="shared" si="120"/>
        <v>39448</v>
      </c>
      <c r="H1448" s="196">
        <f t="shared" si="121"/>
        <v>39813</v>
      </c>
      <c r="I1448" s="175" t="s">
        <v>11772</v>
      </c>
      <c r="J1448" s="24" t="s">
        <v>8637</v>
      </c>
      <c r="K1448" s="175" t="s">
        <v>11771</v>
      </c>
      <c r="L1448" s="215" t="s">
        <v>11776</v>
      </c>
      <c r="M1448" s="216">
        <f>DATE(LEFT(F1448,4),RIGHT(F1448,2)-0,1)</f>
        <v>39448</v>
      </c>
      <c r="N1448" s="216">
        <f t="shared" si="118"/>
        <v>39478</v>
      </c>
      <c r="Q1448" s="182" t="s">
        <v>1005</v>
      </c>
      <c r="T1448" s="6" t="s">
        <v>11304</v>
      </c>
      <c r="U1448">
        <v>323.8</v>
      </c>
      <c r="V1448" s="182" t="s">
        <v>8426</v>
      </c>
      <c r="X1448" t="s">
        <v>11235</v>
      </c>
      <c r="Y1448" t="s">
        <v>11283</v>
      </c>
    </row>
    <row r="1449" spans="1:25" x14ac:dyDescent="0.25">
      <c r="A1449" s="175" t="s">
        <v>11571</v>
      </c>
      <c r="B1449" t="s">
        <v>11711</v>
      </c>
      <c r="C1449" s="179" t="str">
        <f t="shared" si="122"/>
        <v>CM:WQXTEST27576:M200802</v>
      </c>
      <c r="D1449" s="178" t="s">
        <v>11775</v>
      </c>
      <c r="E1449" s="178" t="s">
        <v>11774</v>
      </c>
      <c r="F1449" s="278" t="s">
        <v>11676</v>
      </c>
      <c r="G1449" s="196">
        <f t="shared" si="120"/>
        <v>39448</v>
      </c>
      <c r="H1449" s="196">
        <f t="shared" si="121"/>
        <v>39813</v>
      </c>
      <c r="I1449" s="175" t="s">
        <v>11772</v>
      </c>
      <c r="J1449" s="24" t="s">
        <v>8637</v>
      </c>
      <c r="K1449" s="175" t="s">
        <v>11771</v>
      </c>
      <c r="L1449" s="231" t="s">
        <v>11776</v>
      </c>
      <c r="M1449" s="232">
        <f>DATE(LEFT(F1449,4),RIGHT(F1449,2)-1,1)</f>
        <v>39448</v>
      </c>
      <c r="N1449" s="232">
        <f t="shared" si="118"/>
        <v>39507</v>
      </c>
      <c r="Q1449" s="181" t="s">
        <v>2674</v>
      </c>
      <c r="T1449" s="6" t="s">
        <v>11304</v>
      </c>
      <c r="U1449">
        <v>13440</v>
      </c>
      <c r="V1449" s="6" t="s">
        <v>9144</v>
      </c>
      <c r="X1449" t="s">
        <v>11235</v>
      </c>
      <c r="Y1449" t="s">
        <v>11283</v>
      </c>
    </row>
    <row r="1450" spans="1:25" x14ac:dyDescent="0.25">
      <c r="A1450" s="175" t="s">
        <v>11571</v>
      </c>
      <c r="B1450" t="s">
        <v>11711</v>
      </c>
      <c r="C1450" s="179" t="str">
        <f t="shared" si="122"/>
        <v>CM:WQXTEST27576:M200802</v>
      </c>
      <c r="D1450" s="178" t="s">
        <v>11775</v>
      </c>
      <c r="E1450" s="178" t="s">
        <v>11774</v>
      </c>
      <c r="F1450" s="278" t="s">
        <v>11676</v>
      </c>
      <c r="G1450" s="196">
        <f t="shared" si="120"/>
        <v>39448</v>
      </c>
      <c r="H1450" s="196">
        <f t="shared" si="121"/>
        <v>39813</v>
      </c>
      <c r="I1450" s="175" t="s">
        <v>11772</v>
      </c>
      <c r="J1450" s="24" t="s">
        <v>8637</v>
      </c>
      <c r="K1450" s="175" t="s">
        <v>11771</v>
      </c>
      <c r="L1450" s="231" t="s">
        <v>11776</v>
      </c>
      <c r="M1450" s="232">
        <f>DATE(LEFT(F1450,4),RIGHT(F1450,2)-1,1)</f>
        <v>39448</v>
      </c>
      <c r="N1450" s="232">
        <f t="shared" si="118"/>
        <v>39507</v>
      </c>
      <c r="Q1450" t="s">
        <v>10005</v>
      </c>
      <c r="T1450" s="6" t="s">
        <v>11304</v>
      </c>
      <c r="U1450">
        <v>4.03</v>
      </c>
      <c r="V1450" s="175" t="s">
        <v>11576</v>
      </c>
      <c r="X1450" t="s">
        <v>11235</v>
      </c>
      <c r="Y1450" t="s">
        <v>11283</v>
      </c>
    </row>
    <row r="1451" spans="1:25" x14ac:dyDescent="0.25">
      <c r="A1451" s="175" t="s">
        <v>11571</v>
      </c>
      <c r="B1451" t="s">
        <v>11711</v>
      </c>
      <c r="C1451" s="179" t="str">
        <f t="shared" si="122"/>
        <v>CM:WQXTEST27576:M200803</v>
      </c>
      <c r="D1451" s="178" t="s">
        <v>11775</v>
      </c>
      <c r="E1451" s="178" t="s">
        <v>11774</v>
      </c>
      <c r="F1451" s="278" t="s">
        <v>11677</v>
      </c>
      <c r="G1451" s="196">
        <f t="shared" si="120"/>
        <v>39448</v>
      </c>
      <c r="H1451" s="196">
        <f t="shared" si="121"/>
        <v>39813</v>
      </c>
      <c r="I1451" s="175" t="s">
        <v>11772</v>
      </c>
      <c r="J1451" s="24" t="s">
        <v>8637</v>
      </c>
      <c r="K1451" s="175" t="s">
        <v>11771</v>
      </c>
      <c r="L1451" s="215" t="s">
        <v>11776</v>
      </c>
      <c r="M1451" s="216">
        <f>DATE(LEFT(F1451,4),RIGHT(F1451,2)-2,1)</f>
        <v>39448</v>
      </c>
      <c r="N1451" s="216">
        <f>DATE(LEFT(F1451,4),RIGHT(F1451,2),20)</f>
        <v>39527</v>
      </c>
      <c r="Q1451" s="181" t="s">
        <v>2674</v>
      </c>
      <c r="T1451" s="6" t="s">
        <v>11304</v>
      </c>
      <c r="U1451">
        <v>20640</v>
      </c>
      <c r="V1451" s="6" t="s">
        <v>9144</v>
      </c>
      <c r="X1451" t="s">
        <v>11235</v>
      </c>
      <c r="Y1451" t="s">
        <v>11283</v>
      </c>
    </row>
    <row r="1452" spans="1:25" x14ac:dyDescent="0.25">
      <c r="A1452" s="175" t="s">
        <v>11571</v>
      </c>
      <c r="B1452" t="s">
        <v>11711</v>
      </c>
      <c r="C1452" s="179" t="str">
        <f t="shared" si="122"/>
        <v>CM:WQXTEST27576:M200803</v>
      </c>
      <c r="D1452" s="178" t="s">
        <v>11775</v>
      </c>
      <c r="E1452" s="178" t="s">
        <v>11774</v>
      </c>
      <c r="F1452" s="278" t="s">
        <v>11677</v>
      </c>
      <c r="G1452" s="196">
        <f t="shared" si="120"/>
        <v>39448</v>
      </c>
      <c r="H1452" s="196">
        <f t="shared" si="121"/>
        <v>39813</v>
      </c>
      <c r="I1452" s="175" t="s">
        <v>11772</v>
      </c>
      <c r="J1452" s="24" t="s">
        <v>8637</v>
      </c>
      <c r="K1452" s="175" t="s">
        <v>11771</v>
      </c>
      <c r="L1452" s="215" t="s">
        <v>11776</v>
      </c>
      <c r="M1452" s="216">
        <f>DATE(LEFT(F1452,4),RIGHT(F1452,2)-2,1)</f>
        <v>39448</v>
      </c>
      <c r="N1452" s="216">
        <f>DATE(LEFT(F1452,4),RIGHT(F1452,2),20)</f>
        <v>39527</v>
      </c>
      <c r="Q1452" t="s">
        <v>10005</v>
      </c>
      <c r="T1452" s="6" t="s">
        <v>11304</v>
      </c>
      <c r="U1452">
        <v>8.69</v>
      </c>
      <c r="V1452" s="175" t="s">
        <v>11576</v>
      </c>
      <c r="X1452" t="s">
        <v>11235</v>
      </c>
      <c r="Y1452" t="s">
        <v>11283</v>
      </c>
    </row>
    <row r="1453" spans="1:25" x14ac:dyDescent="0.25">
      <c r="A1453" s="175" t="s">
        <v>11571</v>
      </c>
      <c r="B1453" t="s">
        <v>11711</v>
      </c>
      <c r="C1453" s="179" t="str">
        <f t="shared" si="122"/>
        <v>CM:WQXTEST27576:M200803</v>
      </c>
      <c r="D1453" s="178" t="s">
        <v>11775</v>
      </c>
      <c r="E1453" s="178" t="s">
        <v>11774</v>
      </c>
      <c r="F1453" s="278" t="s">
        <v>11677</v>
      </c>
      <c r="G1453" s="196">
        <f t="shared" si="120"/>
        <v>39448</v>
      </c>
      <c r="H1453" s="196">
        <f t="shared" si="121"/>
        <v>39813</v>
      </c>
      <c r="I1453" s="175" t="s">
        <v>11772</v>
      </c>
      <c r="J1453" s="24" t="s">
        <v>8637</v>
      </c>
      <c r="K1453" s="175" t="s">
        <v>11771</v>
      </c>
      <c r="L1453" s="215" t="s">
        <v>11776</v>
      </c>
      <c r="M1453" s="216">
        <f>DATE(LEFT(F1453,4),RIGHT(F1453,2)-2,1)</f>
        <v>39448</v>
      </c>
      <c r="N1453" s="216">
        <f>DATE(LEFT(F1453,4),RIGHT(F1453,2),20)</f>
        <v>39527</v>
      </c>
      <c r="Q1453" s="182" t="s">
        <v>1005</v>
      </c>
      <c r="T1453" s="6" t="s">
        <v>11304</v>
      </c>
      <c r="U1453">
        <v>257.60000000000002</v>
      </c>
      <c r="V1453" s="182" t="s">
        <v>8426</v>
      </c>
      <c r="X1453" t="s">
        <v>11235</v>
      </c>
      <c r="Y1453" t="s">
        <v>11283</v>
      </c>
    </row>
    <row r="1454" spans="1:25" x14ac:dyDescent="0.25">
      <c r="A1454" s="175" t="s">
        <v>11571</v>
      </c>
      <c r="B1454" t="s">
        <v>11711</v>
      </c>
      <c r="C1454" s="179" t="str">
        <f t="shared" si="122"/>
        <v>CM:WQXTEST27576:M200804</v>
      </c>
      <c r="D1454" s="178" t="s">
        <v>11775</v>
      </c>
      <c r="E1454" s="178" t="s">
        <v>11774</v>
      </c>
      <c r="F1454" s="278" t="s">
        <v>11678</v>
      </c>
      <c r="G1454" s="196">
        <f t="shared" si="120"/>
        <v>39448</v>
      </c>
      <c r="H1454" s="196">
        <f t="shared" si="121"/>
        <v>39813</v>
      </c>
      <c r="I1454" s="175" t="s">
        <v>11772</v>
      </c>
      <c r="J1454" s="24" t="s">
        <v>8637</v>
      </c>
      <c r="K1454" s="175" t="s">
        <v>11771</v>
      </c>
      <c r="L1454" s="217" t="s">
        <v>6133</v>
      </c>
      <c r="M1454" s="218">
        <f>DATE(LEFT(F1454,4),RIGHT(F1454,2)-1,21)</f>
        <v>39528</v>
      </c>
      <c r="N1454" s="218">
        <f t="shared" si="118"/>
        <v>39568</v>
      </c>
      <c r="Q1454" s="181" t="s">
        <v>2674</v>
      </c>
      <c r="T1454" s="6" t="s">
        <v>11304</v>
      </c>
      <c r="U1454">
        <v>20500</v>
      </c>
      <c r="V1454" s="6" t="s">
        <v>9144</v>
      </c>
      <c r="X1454" t="s">
        <v>11235</v>
      </c>
      <c r="Y1454" t="s">
        <v>11283</v>
      </c>
    </row>
    <row r="1455" spans="1:25" x14ac:dyDescent="0.25">
      <c r="A1455" s="175" t="s">
        <v>11571</v>
      </c>
      <c r="B1455" t="s">
        <v>11711</v>
      </c>
      <c r="C1455" s="179" t="str">
        <f t="shared" si="122"/>
        <v>CM:WQXTEST27576:M200804</v>
      </c>
      <c r="D1455" s="178" t="s">
        <v>11775</v>
      </c>
      <c r="E1455" s="178" t="s">
        <v>11774</v>
      </c>
      <c r="F1455" s="278" t="s">
        <v>11678</v>
      </c>
      <c r="G1455" s="196">
        <f t="shared" si="120"/>
        <v>39448</v>
      </c>
      <c r="H1455" s="196">
        <f t="shared" si="121"/>
        <v>39813</v>
      </c>
      <c r="I1455" s="175" t="s">
        <v>11772</v>
      </c>
      <c r="J1455" s="24" t="s">
        <v>8637</v>
      </c>
      <c r="K1455" s="175" t="s">
        <v>11771</v>
      </c>
      <c r="L1455" s="217" t="s">
        <v>6133</v>
      </c>
      <c r="M1455" s="218">
        <f>DATE(LEFT(F1455,4),RIGHT(F1455,2)-1,21)</f>
        <v>39528</v>
      </c>
      <c r="N1455" s="218">
        <f t="shared" si="118"/>
        <v>39568</v>
      </c>
      <c r="Q1455" t="s">
        <v>10005</v>
      </c>
      <c r="T1455" s="6" t="s">
        <v>11304</v>
      </c>
      <c r="U1455">
        <v>14.85</v>
      </c>
      <c r="V1455" s="175" t="s">
        <v>11576</v>
      </c>
      <c r="X1455" t="s">
        <v>11235</v>
      </c>
      <c r="Y1455" t="s">
        <v>11283</v>
      </c>
    </row>
    <row r="1456" spans="1:25" x14ac:dyDescent="0.25">
      <c r="A1456" s="175" t="s">
        <v>11571</v>
      </c>
      <c r="B1456" t="s">
        <v>11711</v>
      </c>
      <c r="C1456" s="179" t="str">
        <f t="shared" si="122"/>
        <v>CM:WQXTEST27576:M200804</v>
      </c>
      <c r="D1456" s="178" t="s">
        <v>11775</v>
      </c>
      <c r="E1456" s="178" t="s">
        <v>11774</v>
      </c>
      <c r="F1456" s="278" t="s">
        <v>11678</v>
      </c>
      <c r="G1456" s="196">
        <f t="shared" si="120"/>
        <v>39448</v>
      </c>
      <c r="H1456" s="196">
        <f t="shared" si="121"/>
        <v>39813</v>
      </c>
      <c r="I1456" s="175" t="s">
        <v>11772</v>
      </c>
      <c r="J1456" s="24" t="s">
        <v>8637</v>
      </c>
      <c r="K1456" s="175" t="s">
        <v>11771</v>
      </c>
      <c r="L1456" s="217" t="s">
        <v>6133</v>
      </c>
      <c r="M1456" s="218">
        <f>DATE(LEFT(F1456,4),RIGHT(F1456,2)-1,21)</f>
        <v>39528</v>
      </c>
      <c r="N1456" s="218">
        <f t="shared" si="118"/>
        <v>39568</v>
      </c>
      <c r="Q1456" s="182" t="s">
        <v>1005</v>
      </c>
      <c r="T1456" s="6" t="s">
        <v>11304</v>
      </c>
      <c r="U1456">
        <v>262.8</v>
      </c>
      <c r="V1456" s="182" t="s">
        <v>8426</v>
      </c>
      <c r="X1456" t="s">
        <v>11235</v>
      </c>
      <c r="Y1456" t="s">
        <v>11283</v>
      </c>
    </row>
    <row r="1457" spans="1:25" x14ac:dyDescent="0.25">
      <c r="A1457" s="175" t="s">
        <v>11571</v>
      </c>
      <c r="B1457" t="s">
        <v>11711</v>
      </c>
      <c r="C1457" s="179" t="str">
        <f t="shared" si="122"/>
        <v>CM:WQXTEST27576:M200805</v>
      </c>
      <c r="D1457" s="178" t="s">
        <v>11775</v>
      </c>
      <c r="E1457" s="178" t="s">
        <v>11774</v>
      </c>
      <c r="F1457" s="278" t="s">
        <v>11679</v>
      </c>
      <c r="G1457" s="196">
        <f t="shared" si="120"/>
        <v>39448</v>
      </c>
      <c r="H1457" s="196">
        <f t="shared" si="121"/>
        <v>39813</v>
      </c>
      <c r="I1457" s="175" t="s">
        <v>11772</v>
      </c>
      <c r="J1457" s="24" t="s">
        <v>8637</v>
      </c>
      <c r="K1457" s="175" t="s">
        <v>11771</v>
      </c>
      <c r="L1457" s="227" t="s">
        <v>6133</v>
      </c>
      <c r="M1457" s="228">
        <f>DATE(LEFT(F1457,4),RIGHT(F1457,2)-2,21)</f>
        <v>39528</v>
      </c>
      <c r="N1457" s="228">
        <f t="shared" si="118"/>
        <v>39599</v>
      </c>
      <c r="Q1457" s="181" t="s">
        <v>2674</v>
      </c>
      <c r="T1457" s="6" t="s">
        <v>11304</v>
      </c>
      <c r="U1457">
        <v>33500</v>
      </c>
      <c r="V1457" s="6" t="s">
        <v>9144</v>
      </c>
      <c r="X1457" t="s">
        <v>11235</v>
      </c>
      <c r="Y1457" t="s">
        <v>11283</v>
      </c>
    </row>
    <row r="1458" spans="1:25" x14ac:dyDescent="0.25">
      <c r="A1458" s="175" t="s">
        <v>11571</v>
      </c>
      <c r="B1458" t="s">
        <v>11711</v>
      </c>
      <c r="C1458" s="179" t="str">
        <f t="shared" si="122"/>
        <v>CM:WQXTEST27576:M200805</v>
      </c>
      <c r="D1458" s="178" t="s">
        <v>11775</v>
      </c>
      <c r="E1458" s="178" t="s">
        <v>11774</v>
      </c>
      <c r="F1458" s="278" t="s">
        <v>11679</v>
      </c>
      <c r="G1458" s="196">
        <f t="shared" si="120"/>
        <v>39448</v>
      </c>
      <c r="H1458" s="196">
        <f t="shared" si="121"/>
        <v>39813</v>
      </c>
      <c r="I1458" s="175" t="s">
        <v>11772</v>
      </c>
      <c r="J1458" s="24" t="s">
        <v>8637</v>
      </c>
      <c r="K1458" s="175" t="s">
        <v>11771</v>
      </c>
      <c r="L1458" s="227" t="s">
        <v>6133</v>
      </c>
      <c r="M1458" s="228">
        <f>DATE(LEFT(F1458,4),RIGHT(F1458,2)-2,21)</f>
        <v>39528</v>
      </c>
      <c r="N1458" s="228">
        <f t="shared" si="118"/>
        <v>39599</v>
      </c>
      <c r="Q1458" t="s">
        <v>10005</v>
      </c>
      <c r="T1458" s="6" t="s">
        <v>11304</v>
      </c>
      <c r="U1458">
        <v>16.7</v>
      </c>
      <c r="V1458" s="175" t="s">
        <v>11576</v>
      </c>
      <c r="X1458" t="s">
        <v>11235</v>
      </c>
      <c r="Y1458" t="s">
        <v>11283</v>
      </c>
    </row>
    <row r="1459" spans="1:25" x14ac:dyDescent="0.25">
      <c r="A1459" s="175" t="s">
        <v>11571</v>
      </c>
      <c r="B1459" t="s">
        <v>11711</v>
      </c>
      <c r="C1459" s="179" t="str">
        <f t="shared" si="122"/>
        <v>CM:WQXTEST27576:M200805</v>
      </c>
      <c r="D1459" s="178" t="s">
        <v>11775</v>
      </c>
      <c r="E1459" s="178" t="s">
        <v>11774</v>
      </c>
      <c r="F1459" s="278" t="s">
        <v>11679</v>
      </c>
      <c r="G1459" s="196">
        <f t="shared" si="120"/>
        <v>39448</v>
      </c>
      <c r="H1459" s="196">
        <f t="shared" si="121"/>
        <v>39813</v>
      </c>
      <c r="I1459" s="175" t="s">
        <v>11772</v>
      </c>
      <c r="J1459" s="24" t="s">
        <v>8637</v>
      </c>
      <c r="K1459" s="175" t="s">
        <v>11771</v>
      </c>
      <c r="L1459" s="227" t="s">
        <v>6133</v>
      </c>
      <c r="M1459" s="228">
        <f>DATE(LEFT(F1459,4),RIGHT(F1459,2)-2,21)</f>
        <v>39528</v>
      </c>
      <c r="N1459" s="228">
        <f t="shared" si="118"/>
        <v>39599</v>
      </c>
      <c r="Q1459" s="182" t="s">
        <v>1005</v>
      </c>
      <c r="T1459" s="6" t="s">
        <v>11304</v>
      </c>
      <c r="U1459">
        <v>224.6</v>
      </c>
      <c r="V1459" s="182" t="s">
        <v>8426</v>
      </c>
      <c r="X1459" t="s">
        <v>11235</v>
      </c>
      <c r="Y1459" t="s">
        <v>11283</v>
      </c>
    </row>
    <row r="1460" spans="1:25" x14ac:dyDescent="0.25">
      <c r="A1460" s="175" t="s">
        <v>11571</v>
      </c>
      <c r="B1460" t="s">
        <v>11711</v>
      </c>
      <c r="C1460" s="179" t="str">
        <f t="shared" si="122"/>
        <v>CM:WQXTEST27576:M200806</v>
      </c>
      <c r="D1460" s="178" t="s">
        <v>11775</v>
      </c>
      <c r="E1460" s="178" t="s">
        <v>11774</v>
      </c>
      <c r="F1460" s="278" t="s">
        <v>11680</v>
      </c>
      <c r="G1460" s="196">
        <f t="shared" si="120"/>
        <v>39448</v>
      </c>
      <c r="H1460" s="196">
        <f t="shared" si="121"/>
        <v>39813</v>
      </c>
      <c r="I1460" s="175" t="s">
        <v>11772</v>
      </c>
      <c r="J1460" s="24" t="s">
        <v>8637</v>
      </c>
      <c r="K1460" s="175" t="s">
        <v>11771</v>
      </c>
      <c r="L1460" s="227" t="s">
        <v>6133</v>
      </c>
      <c r="M1460" s="228">
        <f>DATE(LEFT(F1460,4),RIGHT(F1460,2)-3,21)</f>
        <v>39528</v>
      </c>
      <c r="N1460" s="228">
        <f t="shared" si="118"/>
        <v>39629</v>
      </c>
      <c r="Q1460" s="181" t="s">
        <v>2674</v>
      </c>
      <c r="T1460" s="6" t="s">
        <v>11304</v>
      </c>
      <c r="U1460">
        <v>8620</v>
      </c>
      <c r="V1460" s="6" t="s">
        <v>9144</v>
      </c>
      <c r="X1460" t="s">
        <v>11235</v>
      </c>
      <c r="Y1460" t="s">
        <v>11283</v>
      </c>
    </row>
    <row r="1461" spans="1:25" x14ac:dyDescent="0.25">
      <c r="A1461" s="175" t="s">
        <v>11571</v>
      </c>
      <c r="B1461" t="s">
        <v>11711</v>
      </c>
      <c r="C1461" s="179" t="str">
        <f t="shared" si="122"/>
        <v>CM:WQXTEST27576:M200806</v>
      </c>
      <c r="D1461" s="178" t="s">
        <v>11775</v>
      </c>
      <c r="E1461" s="178" t="s">
        <v>11774</v>
      </c>
      <c r="F1461" s="278" t="s">
        <v>11680</v>
      </c>
      <c r="G1461" s="196">
        <f t="shared" si="120"/>
        <v>39448</v>
      </c>
      <c r="H1461" s="196">
        <f t="shared" si="121"/>
        <v>39813</v>
      </c>
      <c r="I1461" s="175" t="s">
        <v>11772</v>
      </c>
      <c r="J1461" s="24" t="s">
        <v>8637</v>
      </c>
      <c r="K1461" s="175" t="s">
        <v>11771</v>
      </c>
      <c r="L1461" s="227" t="s">
        <v>6133</v>
      </c>
      <c r="M1461" s="228">
        <f>DATE(LEFT(F1461,4),RIGHT(F1461,2)-3,21)</f>
        <v>39528</v>
      </c>
      <c r="N1461" s="228">
        <f t="shared" si="118"/>
        <v>39629</v>
      </c>
      <c r="Q1461" t="s">
        <v>10005</v>
      </c>
      <c r="T1461" s="6" t="s">
        <v>11304</v>
      </c>
      <c r="U1461">
        <v>26.35</v>
      </c>
      <c r="V1461" s="175" t="s">
        <v>11576</v>
      </c>
      <c r="X1461" t="s">
        <v>11235</v>
      </c>
      <c r="Y1461" t="s">
        <v>11283</v>
      </c>
    </row>
    <row r="1462" spans="1:25" x14ac:dyDescent="0.25">
      <c r="A1462" s="175" t="s">
        <v>11571</v>
      </c>
      <c r="B1462" t="s">
        <v>11711</v>
      </c>
      <c r="C1462" s="179" t="str">
        <f t="shared" si="122"/>
        <v>CM:WQXTEST27576:M200806</v>
      </c>
      <c r="D1462" s="178" t="s">
        <v>11775</v>
      </c>
      <c r="E1462" s="178" t="s">
        <v>11774</v>
      </c>
      <c r="F1462" s="278" t="s">
        <v>11680</v>
      </c>
      <c r="G1462" s="196">
        <f t="shared" si="120"/>
        <v>39448</v>
      </c>
      <c r="H1462" s="196">
        <f t="shared" si="121"/>
        <v>39813</v>
      </c>
      <c r="I1462" s="175" t="s">
        <v>11772</v>
      </c>
      <c r="J1462" s="24" t="s">
        <v>8637</v>
      </c>
      <c r="K1462" s="175" t="s">
        <v>11771</v>
      </c>
      <c r="L1462" s="227" t="s">
        <v>6133</v>
      </c>
      <c r="M1462" s="228">
        <f>DATE(LEFT(F1462,4),RIGHT(F1462,2)-3,21)</f>
        <v>39528</v>
      </c>
      <c r="N1462" s="228">
        <f t="shared" si="118"/>
        <v>39629</v>
      </c>
      <c r="Q1462" s="182" t="s">
        <v>1005</v>
      </c>
      <c r="T1462" s="6" t="s">
        <v>11304</v>
      </c>
      <c r="U1462">
        <v>311.10000000000002</v>
      </c>
      <c r="V1462" s="182" t="s">
        <v>8426</v>
      </c>
      <c r="X1462" t="s">
        <v>11235</v>
      </c>
      <c r="Y1462" t="s">
        <v>11283</v>
      </c>
    </row>
    <row r="1463" spans="1:25" x14ac:dyDescent="0.25">
      <c r="A1463" s="175" t="s">
        <v>11571</v>
      </c>
      <c r="B1463" t="s">
        <v>11711</v>
      </c>
      <c r="C1463" s="179" t="str">
        <f t="shared" si="122"/>
        <v>CM:WQXTEST27576:M200807</v>
      </c>
      <c r="D1463" s="178" t="s">
        <v>11775</v>
      </c>
      <c r="E1463" s="178" t="s">
        <v>11774</v>
      </c>
      <c r="F1463" s="278" t="s">
        <v>11681</v>
      </c>
      <c r="G1463" s="196">
        <f t="shared" si="120"/>
        <v>39448</v>
      </c>
      <c r="H1463" s="196">
        <f t="shared" si="121"/>
        <v>39813</v>
      </c>
      <c r="I1463" s="175" t="s">
        <v>11772</v>
      </c>
      <c r="J1463" s="24" t="s">
        <v>8637</v>
      </c>
      <c r="K1463" s="175" t="s">
        <v>11771</v>
      </c>
      <c r="L1463" s="219" t="s">
        <v>11777</v>
      </c>
      <c r="M1463" s="220">
        <f>DATE(LEFT(F1463,4),RIGHT(F1463,2)-1,21)</f>
        <v>39620</v>
      </c>
      <c r="N1463" s="220">
        <f t="shared" si="118"/>
        <v>39660</v>
      </c>
      <c r="Q1463" s="181" t="s">
        <v>2674</v>
      </c>
      <c r="T1463" s="6" t="s">
        <v>11304</v>
      </c>
      <c r="U1463">
        <v>3922</v>
      </c>
      <c r="V1463" s="6" t="s">
        <v>9144</v>
      </c>
      <c r="X1463" t="s">
        <v>11235</v>
      </c>
      <c r="Y1463" t="s">
        <v>11283</v>
      </c>
    </row>
    <row r="1464" spans="1:25" x14ac:dyDescent="0.25">
      <c r="A1464" s="175" t="s">
        <v>11571</v>
      </c>
      <c r="B1464" t="s">
        <v>11711</v>
      </c>
      <c r="C1464" s="179" t="str">
        <f t="shared" si="122"/>
        <v>CM:WQXTEST27576:M200807</v>
      </c>
      <c r="D1464" s="178" t="s">
        <v>11775</v>
      </c>
      <c r="E1464" s="178" t="s">
        <v>11774</v>
      </c>
      <c r="F1464" s="278" t="s">
        <v>11681</v>
      </c>
      <c r="G1464" s="196">
        <f t="shared" si="120"/>
        <v>39448</v>
      </c>
      <c r="H1464" s="196">
        <f t="shared" si="121"/>
        <v>39813</v>
      </c>
      <c r="I1464" s="175" t="s">
        <v>11772</v>
      </c>
      <c r="J1464" s="24" t="s">
        <v>8637</v>
      </c>
      <c r="K1464" s="175" t="s">
        <v>11771</v>
      </c>
      <c r="L1464" s="219" t="s">
        <v>11777</v>
      </c>
      <c r="M1464" s="220">
        <f>DATE(LEFT(F1464,4),RIGHT(F1464,2)-1,21)</f>
        <v>39620</v>
      </c>
      <c r="N1464" s="220">
        <f t="shared" si="118"/>
        <v>39660</v>
      </c>
      <c r="Q1464" t="s">
        <v>10005</v>
      </c>
      <c r="T1464" s="6" t="s">
        <v>11304</v>
      </c>
      <c r="U1464">
        <v>29.05</v>
      </c>
      <c r="V1464" s="175" t="s">
        <v>11576</v>
      </c>
      <c r="X1464" t="s">
        <v>11235</v>
      </c>
      <c r="Y1464" t="s">
        <v>11283</v>
      </c>
    </row>
    <row r="1465" spans="1:25" x14ac:dyDescent="0.25">
      <c r="A1465" s="175" t="s">
        <v>11571</v>
      </c>
      <c r="B1465" t="s">
        <v>11711</v>
      </c>
      <c r="C1465" s="179" t="str">
        <f t="shared" si="122"/>
        <v>CM:WQXTEST27576:M200807</v>
      </c>
      <c r="D1465" s="178" t="s">
        <v>11775</v>
      </c>
      <c r="E1465" s="178" t="s">
        <v>11774</v>
      </c>
      <c r="F1465" s="278" t="s">
        <v>11681</v>
      </c>
      <c r="G1465" s="196">
        <f t="shared" si="120"/>
        <v>39448</v>
      </c>
      <c r="H1465" s="196">
        <f t="shared" si="121"/>
        <v>39813</v>
      </c>
      <c r="I1465" s="175" t="s">
        <v>11772</v>
      </c>
      <c r="J1465" s="24" t="s">
        <v>8637</v>
      </c>
      <c r="K1465" s="175" t="s">
        <v>11771</v>
      </c>
      <c r="L1465" s="219" t="s">
        <v>11777</v>
      </c>
      <c r="M1465" s="220">
        <f>DATE(LEFT(F1465,4),RIGHT(F1465,2)-1,21)</f>
        <v>39620</v>
      </c>
      <c r="N1465" s="220">
        <f t="shared" si="118"/>
        <v>39660</v>
      </c>
      <c r="Q1465" s="182" t="s">
        <v>1005</v>
      </c>
      <c r="T1465" s="6" t="s">
        <v>11304</v>
      </c>
      <c r="U1465">
        <v>359.2</v>
      </c>
      <c r="V1465" s="182" t="s">
        <v>8426</v>
      </c>
      <c r="X1465" t="s">
        <v>11235</v>
      </c>
      <c r="Y1465" t="s">
        <v>11283</v>
      </c>
    </row>
    <row r="1466" spans="1:25" x14ac:dyDescent="0.25">
      <c r="A1466" s="175" t="s">
        <v>11571</v>
      </c>
      <c r="B1466" t="s">
        <v>11711</v>
      </c>
      <c r="C1466" s="179" t="str">
        <f t="shared" si="122"/>
        <v>CM:WQXTEST27576:M200808</v>
      </c>
      <c r="D1466" s="178" t="s">
        <v>11775</v>
      </c>
      <c r="E1466" s="178" t="s">
        <v>11774</v>
      </c>
      <c r="F1466" s="278" t="s">
        <v>11682</v>
      </c>
      <c r="G1466" s="196">
        <f t="shared" si="120"/>
        <v>39448</v>
      </c>
      <c r="H1466" s="196">
        <f t="shared" si="121"/>
        <v>39813</v>
      </c>
      <c r="I1466" s="175" t="s">
        <v>11772</v>
      </c>
      <c r="J1466" s="24" t="s">
        <v>8637</v>
      </c>
      <c r="K1466" s="175" t="s">
        <v>11771</v>
      </c>
      <c r="L1466" s="219" t="s">
        <v>11777</v>
      </c>
      <c r="M1466" s="220">
        <f>DATE(LEFT(F1466,4),RIGHT(F1466,2)-2,21)</f>
        <v>39620</v>
      </c>
      <c r="N1466" s="220">
        <f t="shared" si="118"/>
        <v>39691</v>
      </c>
      <c r="Q1466" s="181" t="s">
        <v>2674</v>
      </c>
      <c r="T1466" s="6" t="s">
        <v>11304</v>
      </c>
      <c r="U1466">
        <v>1756</v>
      </c>
      <c r="V1466" s="6" t="s">
        <v>9144</v>
      </c>
      <c r="X1466" t="s">
        <v>11235</v>
      </c>
      <c r="Y1466" t="s">
        <v>11283</v>
      </c>
    </row>
    <row r="1467" spans="1:25" x14ac:dyDescent="0.25">
      <c r="A1467" s="175" t="s">
        <v>11571</v>
      </c>
      <c r="B1467" t="s">
        <v>11711</v>
      </c>
      <c r="C1467" s="179" t="str">
        <f t="shared" si="122"/>
        <v>CM:WQXTEST27576:M200808</v>
      </c>
      <c r="D1467" s="178" t="s">
        <v>11775</v>
      </c>
      <c r="E1467" s="178" t="s">
        <v>11774</v>
      </c>
      <c r="F1467" s="278" t="s">
        <v>11682</v>
      </c>
      <c r="G1467" s="196">
        <f t="shared" si="120"/>
        <v>39448</v>
      </c>
      <c r="H1467" s="196">
        <f t="shared" si="121"/>
        <v>39813</v>
      </c>
      <c r="I1467" s="175" t="s">
        <v>11772</v>
      </c>
      <c r="J1467" s="24" t="s">
        <v>8637</v>
      </c>
      <c r="K1467" s="175" t="s">
        <v>11771</v>
      </c>
      <c r="L1467" s="219" t="s">
        <v>11777</v>
      </c>
      <c r="M1467" s="220">
        <f>DATE(LEFT(F1467,4),RIGHT(F1467,2)-2,21)</f>
        <v>39620</v>
      </c>
      <c r="N1467" s="220">
        <f t="shared" si="118"/>
        <v>39691</v>
      </c>
      <c r="Q1467" t="s">
        <v>10005</v>
      </c>
      <c r="T1467" s="6" t="s">
        <v>11304</v>
      </c>
      <c r="U1467">
        <v>26.96</v>
      </c>
      <c r="V1467" s="175" t="s">
        <v>11576</v>
      </c>
      <c r="X1467" t="s">
        <v>11235</v>
      </c>
      <c r="Y1467" t="s">
        <v>11283</v>
      </c>
    </row>
    <row r="1468" spans="1:25" x14ac:dyDescent="0.25">
      <c r="A1468" s="175" t="s">
        <v>11571</v>
      </c>
      <c r="B1468" t="s">
        <v>11711</v>
      </c>
      <c r="C1468" s="179" t="str">
        <f t="shared" si="122"/>
        <v>CM:WQXTEST27576:M200808</v>
      </c>
      <c r="D1468" s="178" t="s">
        <v>11775</v>
      </c>
      <c r="E1468" s="178" t="s">
        <v>11774</v>
      </c>
      <c r="F1468" s="278" t="s">
        <v>11682</v>
      </c>
      <c r="G1468" s="196">
        <f t="shared" si="120"/>
        <v>39448</v>
      </c>
      <c r="H1468" s="196">
        <f t="shared" si="121"/>
        <v>39813</v>
      </c>
      <c r="I1468" s="175" t="s">
        <v>11772</v>
      </c>
      <c r="J1468" s="24" t="s">
        <v>8637</v>
      </c>
      <c r="K1468" s="175" t="s">
        <v>11771</v>
      </c>
      <c r="L1468" s="219" t="s">
        <v>11777</v>
      </c>
      <c r="M1468" s="220">
        <f>DATE(LEFT(F1468,4),RIGHT(F1468,2)-2,21)</f>
        <v>39620</v>
      </c>
      <c r="N1468" s="220">
        <f t="shared" si="118"/>
        <v>39691</v>
      </c>
      <c r="Q1468" s="182" t="s">
        <v>1005</v>
      </c>
      <c r="T1468" s="6" t="s">
        <v>11304</v>
      </c>
      <c r="U1468">
        <v>367.3</v>
      </c>
      <c r="V1468" s="182" t="s">
        <v>8426</v>
      </c>
      <c r="X1468" t="s">
        <v>11235</v>
      </c>
      <c r="Y1468" t="s">
        <v>11283</v>
      </c>
    </row>
    <row r="1469" spans="1:25" x14ac:dyDescent="0.25">
      <c r="A1469" s="175" t="s">
        <v>11571</v>
      </c>
      <c r="B1469" t="s">
        <v>11711</v>
      </c>
      <c r="C1469" s="179" t="str">
        <f t="shared" si="122"/>
        <v>CM:WQXTEST27576:M200809</v>
      </c>
      <c r="D1469" s="178" t="s">
        <v>11775</v>
      </c>
      <c r="E1469" s="178" t="s">
        <v>11774</v>
      </c>
      <c r="F1469" s="278" t="s">
        <v>11683</v>
      </c>
      <c r="G1469" s="196">
        <f t="shared" si="120"/>
        <v>39448</v>
      </c>
      <c r="H1469" s="196">
        <f t="shared" si="121"/>
        <v>39813</v>
      </c>
      <c r="I1469" s="175" t="s">
        <v>11772</v>
      </c>
      <c r="J1469" s="24" t="s">
        <v>8637</v>
      </c>
      <c r="K1469" s="175" t="s">
        <v>11771</v>
      </c>
      <c r="L1469" s="233" t="s">
        <v>11777</v>
      </c>
      <c r="M1469" s="234">
        <f>DATE(LEFT(F1469,4),RIGHT(F1469,2)-3,21)</f>
        <v>39620</v>
      </c>
      <c r="N1469" s="234">
        <f t="shared" si="118"/>
        <v>39721</v>
      </c>
      <c r="Q1469" s="181" t="s">
        <v>2674</v>
      </c>
      <c r="T1469" s="6" t="s">
        <v>11304</v>
      </c>
      <c r="U1469">
        <v>3543</v>
      </c>
      <c r="V1469" s="6" t="s">
        <v>9144</v>
      </c>
      <c r="X1469" t="s">
        <v>11235</v>
      </c>
      <c r="Y1469" t="s">
        <v>11283</v>
      </c>
    </row>
    <row r="1470" spans="1:25" x14ac:dyDescent="0.25">
      <c r="A1470" s="175" t="s">
        <v>11571</v>
      </c>
      <c r="B1470" t="s">
        <v>11711</v>
      </c>
      <c r="C1470" s="179" t="str">
        <f t="shared" si="122"/>
        <v>CM:WQXTEST27576:M200810</v>
      </c>
      <c r="D1470" s="178" t="s">
        <v>11775</v>
      </c>
      <c r="E1470" s="178" t="s">
        <v>11774</v>
      </c>
      <c r="F1470" s="278" t="s">
        <v>11684</v>
      </c>
      <c r="G1470" s="196">
        <f t="shared" si="120"/>
        <v>39448</v>
      </c>
      <c r="H1470" s="196">
        <f t="shared" si="121"/>
        <v>39813</v>
      </c>
      <c r="I1470" s="175" t="s">
        <v>11772</v>
      </c>
      <c r="J1470" s="24" t="s">
        <v>8637</v>
      </c>
      <c r="K1470" s="175" t="s">
        <v>11771</v>
      </c>
      <c r="L1470" s="221" t="s">
        <v>11778</v>
      </c>
      <c r="M1470" s="222">
        <f>DATE(LEFT(F1470,4),RIGHT(F1470,2)-1,21)</f>
        <v>39712</v>
      </c>
      <c r="N1470" s="222">
        <f t="shared" si="118"/>
        <v>39752</v>
      </c>
      <c r="Q1470" s="181" t="s">
        <v>2674</v>
      </c>
      <c r="T1470" s="6" t="s">
        <v>11304</v>
      </c>
      <c r="U1470">
        <v>2536</v>
      </c>
      <c r="V1470" s="6" t="s">
        <v>9144</v>
      </c>
      <c r="X1470" t="s">
        <v>11235</v>
      </c>
      <c r="Y1470" t="s">
        <v>11283</v>
      </c>
    </row>
    <row r="1471" spans="1:25" x14ac:dyDescent="0.25">
      <c r="A1471" s="175" t="s">
        <v>11571</v>
      </c>
      <c r="B1471" t="s">
        <v>11711</v>
      </c>
      <c r="C1471" s="179" t="str">
        <f t="shared" si="122"/>
        <v>CM:WQXTEST27576:M200810</v>
      </c>
      <c r="D1471" s="178" t="s">
        <v>11775</v>
      </c>
      <c r="E1471" s="178" t="s">
        <v>11774</v>
      </c>
      <c r="F1471" s="278" t="s">
        <v>11684</v>
      </c>
      <c r="G1471" s="196">
        <f t="shared" si="120"/>
        <v>39448</v>
      </c>
      <c r="H1471" s="196">
        <f t="shared" si="121"/>
        <v>39813</v>
      </c>
      <c r="I1471" s="175" t="s">
        <v>11772</v>
      </c>
      <c r="J1471" s="24" t="s">
        <v>8637</v>
      </c>
      <c r="K1471" s="175" t="s">
        <v>11771</v>
      </c>
      <c r="L1471" s="221" t="s">
        <v>11778</v>
      </c>
      <c r="M1471" s="222">
        <f>DATE(LEFT(F1471,4),RIGHT(F1471,2)-1,21)</f>
        <v>39712</v>
      </c>
      <c r="N1471" s="222">
        <f t="shared" si="118"/>
        <v>39752</v>
      </c>
      <c r="Q1471" t="s">
        <v>10005</v>
      </c>
      <c r="T1471" s="6" t="s">
        <v>11304</v>
      </c>
      <c r="U1471">
        <v>17.03</v>
      </c>
      <c r="V1471" s="175" t="s">
        <v>11576</v>
      </c>
      <c r="X1471" t="s">
        <v>11235</v>
      </c>
      <c r="Y1471" t="s">
        <v>11283</v>
      </c>
    </row>
    <row r="1472" spans="1:25" x14ac:dyDescent="0.25">
      <c r="A1472" s="175" t="s">
        <v>11571</v>
      </c>
      <c r="B1472" t="s">
        <v>11711</v>
      </c>
      <c r="C1472" s="179" t="str">
        <f t="shared" si="122"/>
        <v>CM:WQXTEST27576:M200810</v>
      </c>
      <c r="D1472" s="178" t="s">
        <v>11775</v>
      </c>
      <c r="E1472" s="178" t="s">
        <v>11774</v>
      </c>
      <c r="F1472" s="278" t="s">
        <v>11684</v>
      </c>
      <c r="G1472" s="196">
        <f t="shared" si="120"/>
        <v>39448</v>
      </c>
      <c r="H1472" s="196">
        <f t="shared" si="121"/>
        <v>39813</v>
      </c>
      <c r="I1472" s="175" t="s">
        <v>11772</v>
      </c>
      <c r="J1472" s="24" t="s">
        <v>8637</v>
      </c>
      <c r="K1472" s="175" t="s">
        <v>11771</v>
      </c>
      <c r="L1472" s="221" t="s">
        <v>11778</v>
      </c>
      <c r="M1472" s="222">
        <f>DATE(LEFT(F1472,4),RIGHT(F1472,2)-1,21)</f>
        <v>39712</v>
      </c>
      <c r="N1472" s="222">
        <f t="shared" si="118"/>
        <v>39752</v>
      </c>
      <c r="Q1472" s="182" t="s">
        <v>1005</v>
      </c>
      <c r="T1472" s="6" t="s">
        <v>11304</v>
      </c>
      <c r="U1472">
        <v>365.1</v>
      </c>
      <c r="V1472" s="182" t="s">
        <v>8426</v>
      </c>
      <c r="X1472" t="s">
        <v>11235</v>
      </c>
      <c r="Y1472" t="s">
        <v>11283</v>
      </c>
    </row>
    <row r="1473" spans="1:25" x14ac:dyDescent="0.25">
      <c r="A1473" s="175" t="s">
        <v>11571</v>
      </c>
      <c r="B1473" t="s">
        <v>11711</v>
      </c>
      <c r="C1473" s="179" t="str">
        <f t="shared" si="122"/>
        <v>CM:WQXTEST27576:M200811</v>
      </c>
      <c r="D1473" s="178" t="s">
        <v>11775</v>
      </c>
      <c r="E1473" s="178" t="s">
        <v>11774</v>
      </c>
      <c r="F1473" s="278" t="s">
        <v>11685</v>
      </c>
      <c r="G1473" s="196">
        <f t="shared" si="120"/>
        <v>39448</v>
      </c>
      <c r="H1473" s="196">
        <f t="shared" si="121"/>
        <v>39813</v>
      </c>
      <c r="I1473" s="175" t="s">
        <v>11772</v>
      </c>
      <c r="J1473" s="24" t="s">
        <v>8637</v>
      </c>
      <c r="K1473" s="175" t="s">
        <v>11771</v>
      </c>
      <c r="L1473" s="221" t="s">
        <v>11778</v>
      </c>
      <c r="M1473" s="222">
        <f>DATE(LEFT(F1473,4),RIGHT(F1473,2)-2,21)</f>
        <v>39712</v>
      </c>
      <c r="N1473" s="222">
        <f t="shared" si="118"/>
        <v>39782</v>
      </c>
      <c r="Q1473" s="181" t="s">
        <v>2674</v>
      </c>
      <c r="T1473" s="6" t="s">
        <v>11304</v>
      </c>
      <c r="U1473">
        <v>2377</v>
      </c>
      <c r="V1473" s="6" t="s">
        <v>9144</v>
      </c>
      <c r="X1473" t="s">
        <v>11235</v>
      </c>
      <c r="Y1473" t="s">
        <v>11283</v>
      </c>
    </row>
    <row r="1474" spans="1:25" x14ac:dyDescent="0.25">
      <c r="A1474" s="175" t="s">
        <v>11571</v>
      </c>
      <c r="B1474" t="s">
        <v>11711</v>
      </c>
      <c r="C1474" s="179" t="str">
        <f t="shared" si="122"/>
        <v>CM:WQXTEST27576:M200811</v>
      </c>
      <c r="D1474" s="178" t="s">
        <v>11775</v>
      </c>
      <c r="E1474" s="178" t="s">
        <v>11774</v>
      </c>
      <c r="F1474" s="278" t="s">
        <v>11685</v>
      </c>
      <c r="G1474" s="196">
        <f t="shared" si="120"/>
        <v>39448</v>
      </c>
      <c r="H1474" s="196">
        <f t="shared" si="121"/>
        <v>39813</v>
      </c>
      <c r="I1474" s="175" t="s">
        <v>11772</v>
      </c>
      <c r="J1474" s="24" t="s">
        <v>8637</v>
      </c>
      <c r="K1474" s="175" t="s">
        <v>11771</v>
      </c>
      <c r="L1474" s="221" t="s">
        <v>11778</v>
      </c>
      <c r="M1474" s="222">
        <f>DATE(LEFT(F1474,4),RIGHT(F1474,2)-2,21)</f>
        <v>39712</v>
      </c>
      <c r="N1474" s="222">
        <f t="shared" si="118"/>
        <v>39782</v>
      </c>
      <c r="Q1474" t="s">
        <v>10005</v>
      </c>
      <c r="T1474" s="6" t="s">
        <v>11304</v>
      </c>
      <c r="U1474">
        <v>9.1999999999999993</v>
      </c>
      <c r="V1474" s="175" t="s">
        <v>11576</v>
      </c>
      <c r="X1474" t="s">
        <v>11235</v>
      </c>
      <c r="Y1474" t="s">
        <v>11283</v>
      </c>
    </row>
    <row r="1475" spans="1:25" x14ac:dyDescent="0.25">
      <c r="A1475" s="175" t="s">
        <v>11571</v>
      </c>
      <c r="B1475" t="s">
        <v>11711</v>
      </c>
      <c r="C1475" s="179" t="str">
        <f t="shared" si="122"/>
        <v>CM:WQXTEST27576:M200811</v>
      </c>
      <c r="D1475" s="178" t="s">
        <v>11775</v>
      </c>
      <c r="E1475" s="178" t="s">
        <v>11774</v>
      </c>
      <c r="F1475" s="278" t="s">
        <v>11685</v>
      </c>
      <c r="G1475" s="196">
        <f t="shared" si="120"/>
        <v>39448</v>
      </c>
      <c r="H1475" s="196">
        <f t="shared" si="121"/>
        <v>39813</v>
      </c>
      <c r="I1475" s="175" t="s">
        <v>11772</v>
      </c>
      <c r="J1475" s="24" t="s">
        <v>8637</v>
      </c>
      <c r="K1475" s="175" t="s">
        <v>11771</v>
      </c>
      <c r="L1475" s="221" t="s">
        <v>11778</v>
      </c>
      <c r="M1475" s="222">
        <f>DATE(LEFT(F1475,4),RIGHT(F1475,2)-2,21)</f>
        <v>39712</v>
      </c>
      <c r="N1475" s="222">
        <f t="shared" si="118"/>
        <v>39782</v>
      </c>
      <c r="Q1475" s="182" t="s">
        <v>1005</v>
      </c>
      <c r="T1475" s="6" t="s">
        <v>11304</v>
      </c>
      <c r="U1475">
        <v>428</v>
      </c>
      <c r="V1475" s="182" t="s">
        <v>8426</v>
      </c>
      <c r="X1475" t="s">
        <v>11235</v>
      </c>
      <c r="Y1475" t="s">
        <v>11283</v>
      </c>
    </row>
    <row r="1476" spans="1:25" x14ac:dyDescent="0.25">
      <c r="A1476" s="175" t="s">
        <v>11571</v>
      </c>
      <c r="B1476" t="s">
        <v>11711</v>
      </c>
      <c r="C1476" s="179" t="str">
        <f t="shared" si="122"/>
        <v>CM:WQXTEST27576:M200812</v>
      </c>
      <c r="D1476" s="178" t="s">
        <v>11775</v>
      </c>
      <c r="E1476" s="178" t="s">
        <v>11774</v>
      </c>
      <c r="F1476" s="278" t="s">
        <v>11686</v>
      </c>
      <c r="G1476" s="196">
        <f t="shared" si="120"/>
        <v>39448</v>
      </c>
      <c r="H1476" s="196">
        <f t="shared" si="121"/>
        <v>39813</v>
      </c>
      <c r="I1476" s="175" t="s">
        <v>11772</v>
      </c>
      <c r="J1476" s="24" t="s">
        <v>8637</v>
      </c>
      <c r="K1476" s="175" t="s">
        <v>11771</v>
      </c>
      <c r="L1476" s="221" t="s">
        <v>11778</v>
      </c>
      <c r="M1476" s="222">
        <f>DATE(LEFT(F1476,4),RIGHT(F1476,2)-3,21)</f>
        <v>39712</v>
      </c>
      <c r="N1476" s="222">
        <f t="shared" si="118"/>
        <v>39813</v>
      </c>
      <c r="Q1476" s="181" t="s">
        <v>2674</v>
      </c>
      <c r="T1476" s="6" t="s">
        <v>11304</v>
      </c>
      <c r="U1476">
        <v>12810</v>
      </c>
      <c r="V1476" s="6" t="s">
        <v>9144</v>
      </c>
      <c r="X1476" t="s">
        <v>11235</v>
      </c>
      <c r="Y1476" t="s">
        <v>11283</v>
      </c>
    </row>
    <row r="1477" spans="1:25" x14ac:dyDescent="0.25">
      <c r="A1477" s="175" t="s">
        <v>11571</v>
      </c>
      <c r="B1477" t="s">
        <v>11711</v>
      </c>
      <c r="C1477" s="179" t="str">
        <f t="shared" si="122"/>
        <v>CM:WQXTEST27576:M200812</v>
      </c>
      <c r="D1477" s="178" t="s">
        <v>11775</v>
      </c>
      <c r="E1477" s="178" t="s">
        <v>11774</v>
      </c>
      <c r="F1477" s="278" t="s">
        <v>11686</v>
      </c>
      <c r="G1477" s="196">
        <f t="shared" si="120"/>
        <v>39448</v>
      </c>
      <c r="H1477" s="196">
        <f t="shared" si="121"/>
        <v>39813</v>
      </c>
      <c r="I1477" s="175" t="s">
        <v>11772</v>
      </c>
      <c r="J1477" s="24" t="s">
        <v>8637</v>
      </c>
      <c r="K1477" s="175" t="s">
        <v>11771</v>
      </c>
      <c r="L1477" s="221" t="s">
        <v>11778</v>
      </c>
      <c r="M1477" s="222">
        <f>DATE(LEFT(F1477,4),RIGHT(F1477,2)-3,21)</f>
        <v>39712</v>
      </c>
      <c r="N1477" s="222">
        <f t="shared" si="118"/>
        <v>39813</v>
      </c>
      <c r="Q1477" t="s">
        <v>10005</v>
      </c>
      <c r="T1477" s="6" t="s">
        <v>11304</v>
      </c>
      <c r="U1477">
        <v>4.5</v>
      </c>
      <c r="V1477" s="175" t="s">
        <v>11576</v>
      </c>
      <c r="X1477" t="s">
        <v>11235</v>
      </c>
      <c r="Y1477" t="s">
        <v>11283</v>
      </c>
    </row>
    <row r="1478" spans="1:25" x14ac:dyDescent="0.25">
      <c r="A1478" s="175" t="s">
        <v>11571</v>
      </c>
      <c r="B1478" t="s">
        <v>11711</v>
      </c>
      <c r="C1478" s="179" t="str">
        <f t="shared" si="122"/>
        <v>CM:WQXTEST27576:M200812</v>
      </c>
      <c r="D1478" s="178" t="s">
        <v>11775</v>
      </c>
      <c r="E1478" s="178" t="s">
        <v>11774</v>
      </c>
      <c r="F1478" s="278" t="s">
        <v>11686</v>
      </c>
      <c r="G1478" s="196">
        <f t="shared" si="120"/>
        <v>39448</v>
      </c>
      <c r="H1478" s="196">
        <f t="shared" si="121"/>
        <v>39813</v>
      </c>
      <c r="I1478" s="175" t="s">
        <v>11772</v>
      </c>
      <c r="J1478" s="24" t="s">
        <v>8637</v>
      </c>
      <c r="K1478" s="175" t="s">
        <v>11771</v>
      </c>
      <c r="L1478" s="221" t="s">
        <v>11778</v>
      </c>
      <c r="M1478" s="222">
        <f>DATE(LEFT(F1478,4),RIGHT(F1478,2)-3,21)</f>
        <v>39712</v>
      </c>
      <c r="N1478" s="222">
        <f t="shared" si="118"/>
        <v>39813</v>
      </c>
      <c r="Q1478" s="182" t="s">
        <v>1005</v>
      </c>
      <c r="T1478" s="6" t="s">
        <v>11304</v>
      </c>
      <c r="U1478">
        <v>322.60000000000002</v>
      </c>
      <c r="V1478" s="182" t="s">
        <v>8426</v>
      </c>
      <c r="X1478" t="s">
        <v>11235</v>
      </c>
      <c r="Y1478" t="s">
        <v>11283</v>
      </c>
    </row>
    <row r="1479" spans="1:25" x14ac:dyDescent="0.25">
      <c r="A1479" s="175" t="s">
        <v>11571</v>
      </c>
      <c r="B1479" t="s">
        <v>11711</v>
      </c>
      <c r="C1479" s="179" t="str">
        <f t="shared" si="122"/>
        <v>CM:WQXTEST27576:M200812</v>
      </c>
      <c r="D1479" s="178" t="s">
        <v>11775</v>
      </c>
      <c r="E1479" s="178" t="s">
        <v>11774</v>
      </c>
      <c r="F1479" s="278" t="s">
        <v>11686</v>
      </c>
      <c r="G1479" s="196">
        <f t="shared" si="120"/>
        <v>39448</v>
      </c>
      <c r="H1479" s="196">
        <f t="shared" si="121"/>
        <v>39813</v>
      </c>
      <c r="I1479" s="175" t="s">
        <v>11772</v>
      </c>
      <c r="J1479" s="24" t="s">
        <v>8637</v>
      </c>
      <c r="K1479" s="175" t="s">
        <v>11771</v>
      </c>
      <c r="L1479" s="215" t="s">
        <v>11776</v>
      </c>
      <c r="M1479" s="216">
        <f>DATE(LEFT(F1479,4),RIGHT(F1479,2)-F9275,21)</f>
        <v>39803</v>
      </c>
      <c r="N1479" s="216">
        <f>DATE(LEFT(F1479,4),1+RIGHT(F1479,2),0)</f>
        <v>39813</v>
      </c>
      <c r="Q1479" s="181" t="s">
        <v>2674</v>
      </c>
      <c r="T1479" s="6" t="s">
        <v>11304</v>
      </c>
      <c r="U1479">
        <v>6225</v>
      </c>
      <c r="V1479" s="6" t="s">
        <v>9144</v>
      </c>
      <c r="X1479" t="s">
        <v>11235</v>
      </c>
      <c r="Y1479" t="s">
        <v>11283</v>
      </c>
    </row>
    <row r="1480" spans="1:25" x14ac:dyDescent="0.25">
      <c r="A1480" s="175" t="s">
        <v>11571</v>
      </c>
      <c r="B1480" t="s">
        <v>11711</v>
      </c>
      <c r="C1480" s="179" t="str">
        <f t="shared" si="122"/>
        <v>CM:WQXTEST27576:M200812</v>
      </c>
      <c r="D1480" s="178" t="s">
        <v>11775</v>
      </c>
      <c r="E1480" s="178" t="s">
        <v>11774</v>
      </c>
      <c r="F1480" s="278" t="s">
        <v>11686</v>
      </c>
      <c r="G1480" s="196">
        <f t="shared" si="120"/>
        <v>39448</v>
      </c>
      <c r="H1480" s="196">
        <f t="shared" si="121"/>
        <v>39813</v>
      </c>
      <c r="I1480" s="175" t="s">
        <v>11772</v>
      </c>
      <c r="J1480" s="24" t="s">
        <v>8637</v>
      </c>
      <c r="K1480" s="175" t="s">
        <v>11771</v>
      </c>
      <c r="L1480" s="215" t="s">
        <v>11776</v>
      </c>
      <c r="M1480" s="216">
        <f>DATE(LEFT(F1480,4),RIGHT(F1480,2)-F9276,21)</f>
        <v>39803</v>
      </c>
      <c r="N1480" s="216">
        <f>DATE(LEFT(F1480,4),1+RIGHT(F1480,2),0)</f>
        <v>39813</v>
      </c>
      <c r="Q1480" t="s">
        <v>10005</v>
      </c>
      <c r="T1480" s="6" t="s">
        <v>11304</v>
      </c>
      <c r="U1480">
        <v>9.39</v>
      </c>
      <c r="V1480" s="175" t="s">
        <v>11576</v>
      </c>
      <c r="X1480" t="s">
        <v>11235</v>
      </c>
      <c r="Y1480" t="s">
        <v>11283</v>
      </c>
    </row>
    <row r="1481" spans="1:25" x14ac:dyDescent="0.25">
      <c r="A1481" s="175" t="s">
        <v>11571</v>
      </c>
      <c r="B1481" t="s">
        <v>11711</v>
      </c>
      <c r="C1481" s="179" t="str">
        <f t="shared" si="122"/>
        <v>CM:WQXTEST27576:M200812</v>
      </c>
      <c r="D1481" s="178" t="s">
        <v>11775</v>
      </c>
      <c r="E1481" s="178" t="s">
        <v>11774</v>
      </c>
      <c r="F1481" s="278" t="s">
        <v>11686</v>
      </c>
      <c r="G1481" s="196">
        <f t="shared" si="120"/>
        <v>39448</v>
      </c>
      <c r="H1481" s="196">
        <f t="shared" si="121"/>
        <v>39813</v>
      </c>
      <c r="I1481" s="175" t="s">
        <v>11772</v>
      </c>
      <c r="J1481" s="24" t="s">
        <v>8637</v>
      </c>
      <c r="K1481" s="175" t="s">
        <v>11771</v>
      </c>
      <c r="L1481" s="215" t="s">
        <v>11776</v>
      </c>
      <c r="M1481" s="216">
        <f>DATE(LEFT(F1481,4),RIGHT(F1481,2)-F9277,21)</f>
        <v>39803</v>
      </c>
      <c r="N1481" s="216">
        <f>DATE(LEFT(F1481,4),1+RIGHT(F1481,2),0)</f>
        <v>39813</v>
      </c>
      <c r="Q1481" s="182" t="s">
        <v>1005</v>
      </c>
      <c r="T1481" s="6" t="s">
        <v>11304</v>
      </c>
      <c r="U1481">
        <v>347.7</v>
      </c>
      <c r="V1481" s="182" t="s">
        <v>8426</v>
      </c>
      <c r="X1481" t="s">
        <v>11235</v>
      </c>
      <c r="Y1481" t="s">
        <v>11283</v>
      </c>
    </row>
    <row r="1482" spans="1:25" x14ac:dyDescent="0.25">
      <c r="A1482" s="175" t="s">
        <v>11571</v>
      </c>
      <c r="B1482" t="s">
        <v>11711</v>
      </c>
      <c r="C1482" s="179" t="str">
        <f t="shared" si="122"/>
        <v>CM:WQXTEST27576:M200902</v>
      </c>
      <c r="D1482" s="178" t="s">
        <v>11775</v>
      </c>
      <c r="E1482" s="178" t="s">
        <v>11774</v>
      </c>
      <c r="F1482" s="278" t="s">
        <v>11688</v>
      </c>
      <c r="G1482" s="69">
        <f t="shared" si="120"/>
        <v>39814</v>
      </c>
      <c r="H1482" s="69">
        <f t="shared" si="121"/>
        <v>40178</v>
      </c>
      <c r="I1482" s="175" t="s">
        <v>11772</v>
      </c>
      <c r="J1482" s="24" t="s">
        <v>8637</v>
      </c>
      <c r="K1482" s="175" t="s">
        <v>11771</v>
      </c>
      <c r="L1482" s="6" t="s">
        <v>11578</v>
      </c>
      <c r="M1482" s="69">
        <f t="shared" ref="M1482:M1507" si="123">DATE(LEFT(F1482,4),RIGHT(F1482,2),1)</f>
        <v>39845</v>
      </c>
      <c r="N1482" s="69">
        <f t="shared" si="118"/>
        <v>39872</v>
      </c>
      <c r="Q1482" s="181" t="s">
        <v>2674</v>
      </c>
      <c r="T1482" s="6" t="s">
        <v>11304</v>
      </c>
      <c r="U1482">
        <v>6747</v>
      </c>
      <c r="V1482" s="6" t="s">
        <v>9144</v>
      </c>
      <c r="X1482" t="s">
        <v>11235</v>
      </c>
      <c r="Y1482" t="s">
        <v>11283</v>
      </c>
    </row>
    <row r="1483" spans="1:25" x14ac:dyDescent="0.25">
      <c r="A1483" s="175" t="s">
        <v>11571</v>
      </c>
      <c r="B1483" t="s">
        <v>11711</v>
      </c>
      <c r="C1483" s="179" t="str">
        <f t="shared" si="122"/>
        <v>CM:WQXTEST27576:M200902</v>
      </c>
      <c r="D1483" s="178" t="s">
        <v>11775</v>
      </c>
      <c r="E1483" s="178" t="s">
        <v>11774</v>
      </c>
      <c r="F1483" s="278" t="s">
        <v>11688</v>
      </c>
      <c r="G1483" s="69">
        <f t="shared" si="120"/>
        <v>39814</v>
      </c>
      <c r="H1483" s="69">
        <f t="shared" si="121"/>
        <v>40178</v>
      </c>
      <c r="I1483" s="175" t="s">
        <v>11772</v>
      </c>
      <c r="J1483" s="24" t="s">
        <v>8637</v>
      </c>
      <c r="K1483" s="175" t="s">
        <v>11771</v>
      </c>
      <c r="L1483" s="6" t="s">
        <v>11578</v>
      </c>
      <c r="M1483" s="69">
        <f t="shared" si="123"/>
        <v>39845</v>
      </c>
      <c r="N1483" s="69">
        <f t="shared" si="118"/>
        <v>39872</v>
      </c>
      <c r="Q1483" t="s">
        <v>10005</v>
      </c>
      <c r="T1483" s="6" t="s">
        <v>11304</v>
      </c>
      <c r="U1483">
        <v>3.76</v>
      </c>
      <c r="V1483" s="175" t="s">
        <v>11576</v>
      </c>
      <c r="X1483" t="s">
        <v>11235</v>
      </c>
      <c r="Y1483" t="s">
        <v>11283</v>
      </c>
    </row>
    <row r="1484" spans="1:25" x14ac:dyDescent="0.25">
      <c r="A1484" s="175" t="s">
        <v>11571</v>
      </c>
      <c r="B1484" t="s">
        <v>11711</v>
      </c>
      <c r="C1484" s="179" t="str">
        <f t="shared" si="122"/>
        <v>CM:WQXTEST27576:M200902</v>
      </c>
      <c r="D1484" s="178" t="s">
        <v>11775</v>
      </c>
      <c r="E1484" s="178" t="s">
        <v>11774</v>
      </c>
      <c r="F1484" s="278" t="s">
        <v>11688</v>
      </c>
      <c r="G1484" s="69">
        <f t="shared" si="120"/>
        <v>39814</v>
      </c>
      <c r="H1484" s="69">
        <f t="shared" si="121"/>
        <v>40178</v>
      </c>
      <c r="I1484" s="175" t="s">
        <v>11772</v>
      </c>
      <c r="J1484" s="24" t="s">
        <v>8637</v>
      </c>
      <c r="K1484" s="175" t="s">
        <v>11771</v>
      </c>
      <c r="L1484" s="6" t="s">
        <v>11578</v>
      </c>
      <c r="M1484" s="69">
        <f t="shared" si="123"/>
        <v>39845</v>
      </c>
      <c r="N1484" s="69">
        <f t="shared" si="118"/>
        <v>39872</v>
      </c>
      <c r="Q1484" s="182" t="s">
        <v>1005</v>
      </c>
      <c r="T1484" s="6" t="s">
        <v>11304</v>
      </c>
      <c r="U1484">
        <v>355.5</v>
      </c>
      <c r="V1484" s="182" t="s">
        <v>8426</v>
      </c>
      <c r="X1484" t="s">
        <v>11235</v>
      </c>
      <c r="Y1484" t="s">
        <v>11283</v>
      </c>
    </row>
    <row r="1485" spans="1:25" x14ac:dyDescent="0.25">
      <c r="A1485" s="175" t="s">
        <v>11571</v>
      </c>
      <c r="B1485" t="s">
        <v>11711</v>
      </c>
      <c r="C1485" s="179" t="str">
        <f t="shared" si="122"/>
        <v>CM:WQXTEST27576:M200903</v>
      </c>
      <c r="D1485" s="178" t="s">
        <v>11775</v>
      </c>
      <c r="E1485" s="178" t="s">
        <v>11774</v>
      </c>
      <c r="F1485" s="278" t="s">
        <v>11689</v>
      </c>
      <c r="G1485" s="69">
        <f t="shared" si="120"/>
        <v>39814</v>
      </c>
      <c r="H1485" s="69">
        <f t="shared" si="121"/>
        <v>40178</v>
      </c>
      <c r="I1485" s="175" t="s">
        <v>11772</v>
      </c>
      <c r="J1485" s="24" t="s">
        <v>8637</v>
      </c>
      <c r="K1485" s="175" t="s">
        <v>11771</v>
      </c>
      <c r="L1485" s="6" t="s">
        <v>11578</v>
      </c>
      <c r="M1485" s="69">
        <f t="shared" si="123"/>
        <v>39873</v>
      </c>
      <c r="N1485" s="69">
        <f t="shared" si="118"/>
        <v>39903</v>
      </c>
      <c r="Q1485" s="181" t="s">
        <v>2674</v>
      </c>
      <c r="T1485" s="6" t="s">
        <v>11304</v>
      </c>
      <c r="U1485">
        <v>4495</v>
      </c>
      <c r="V1485" s="6" t="s">
        <v>9144</v>
      </c>
      <c r="X1485" t="s">
        <v>11235</v>
      </c>
      <c r="Y1485" t="s">
        <v>11283</v>
      </c>
    </row>
    <row r="1486" spans="1:25" x14ac:dyDescent="0.25">
      <c r="A1486" s="175" t="s">
        <v>11571</v>
      </c>
      <c r="B1486" t="s">
        <v>11711</v>
      </c>
      <c r="C1486" s="179" t="str">
        <f t="shared" si="122"/>
        <v>CM:WQXTEST27576:M200903</v>
      </c>
      <c r="D1486" s="178" t="s">
        <v>11775</v>
      </c>
      <c r="E1486" s="178" t="s">
        <v>11774</v>
      </c>
      <c r="F1486" s="278" t="s">
        <v>11689</v>
      </c>
      <c r="G1486" s="69">
        <f t="shared" si="120"/>
        <v>39814</v>
      </c>
      <c r="H1486" s="69">
        <f t="shared" si="121"/>
        <v>40178</v>
      </c>
      <c r="I1486" s="175" t="s">
        <v>11772</v>
      </c>
      <c r="J1486" s="24" t="s">
        <v>8637</v>
      </c>
      <c r="K1486" s="175" t="s">
        <v>11771</v>
      </c>
      <c r="L1486" s="6" t="s">
        <v>11578</v>
      </c>
      <c r="M1486" s="69">
        <f t="shared" si="123"/>
        <v>39873</v>
      </c>
      <c r="N1486" s="69">
        <f t="shared" si="118"/>
        <v>39903</v>
      </c>
      <c r="Q1486" t="s">
        <v>10005</v>
      </c>
      <c r="T1486" s="6" t="s">
        <v>11304</v>
      </c>
      <c r="U1486">
        <v>8.9499999999999993</v>
      </c>
      <c r="V1486" s="175" t="s">
        <v>11576</v>
      </c>
      <c r="X1486" t="s">
        <v>11235</v>
      </c>
      <c r="Y1486" t="s">
        <v>11283</v>
      </c>
    </row>
    <row r="1487" spans="1:25" x14ac:dyDescent="0.25">
      <c r="A1487" s="175" t="s">
        <v>11571</v>
      </c>
      <c r="B1487" t="s">
        <v>11711</v>
      </c>
      <c r="C1487" s="179" t="str">
        <f t="shared" si="122"/>
        <v>CM:WQXTEST27576:M200903</v>
      </c>
      <c r="D1487" s="178" t="s">
        <v>11775</v>
      </c>
      <c r="E1487" s="178" t="s">
        <v>11774</v>
      </c>
      <c r="F1487" s="278" t="s">
        <v>11689</v>
      </c>
      <c r="G1487" s="69">
        <f t="shared" si="120"/>
        <v>39814</v>
      </c>
      <c r="H1487" s="69">
        <f t="shared" si="121"/>
        <v>40178</v>
      </c>
      <c r="I1487" s="175" t="s">
        <v>11772</v>
      </c>
      <c r="J1487" s="24" t="s">
        <v>8637</v>
      </c>
      <c r="K1487" s="175" t="s">
        <v>11771</v>
      </c>
      <c r="L1487" s="6" t="s">
        <v>11578</v>
      </c>
      <c r="M1487" s="69">
        <f t="shared" si="123"/>
        <v>39873</v>
      </c>
      <c r="N1487" s="69">
        <f t="shared" si="118"/>
        <v>39903</v>
      </c>
      <c r="Q1487" s="182" t="s">
        <v>1005</v>
      </c>
      <c r="T1487" s="6" t="s">
        <v>11304</v>
      </c>
      <c r="U1487">
        <v>390.2</v>
      </c>
      <c r="V1487" s="182" t="s">
        <v>8426</v>
      </c>
      <c r="X1487" t="s">
        <v>11235</v>
      </c>
      <c r="Y1487" t="s">
        <v>11283</v>
      </c>
    </row>
    <row r="1488" spans="1:25" x14ac:dyDescent="0.25">
      <c r="A1488" s="175" t="s">
        <v>11571</v>
      </c>
      <c r="B1488" t="s">
        <v>11711</v>
      </c>
      <c r="C1488" s="179" t="str">
        <f t="shared" si="122"/>
        <v>CM:WQXTEST27576:M200904</v>
      </c>
      <c r="D1488" s="178" t="s">
        <v>11775</v>
      </c>
      <c r="E1488" s="178" t="s">
        <v>11774</v>
      </c>
      <c r="F1488" s="278" t="s">
        <v>11690</v>
      </c>
      <c r="G1488" s="69">
        <f t="shared" si="120"/>
        <v>39814</v>
      </c>
      <c r="H1488" s="69">
        <f t="shared" si="121"/>
        <v>40178</v>
      </c>
      <c r="I1488" s="175" t="s">
        <v>11772</v>
      </c>
      <c r="J1488" s="24" t="s">
        <v>8637</v>
      </c>
      <c r="K1488" s="175" t="s">
        <v>11771</v>
      </c>
      <c r="L1488" s="6" t="s">
        <v>11578</v>
      </c>
      <c r="M1488" s="69">
        <f t="shared" si="123"/>
        <v>39904</v>
      </c>
      <c r="N1488" s="69">
        <f t="shared" si="118"/>
        <v>39933</v>
      </c>
      <c r="Q1488" s="181" t="s">
        <v>2674</v>
      </c>
      <c r="T1488" s="6" t="s">
        <v>11304</v>
      </c>
      <c r="U1488">
        <v>17360</v>
      </c>
      <c r="V1488" s="6" t="s">
        <v>9144</v>
      </c>
      <c r="X1488" t="s">
        <v>11235</v>
      </c>
      <c r="Y1488" t="s">
        <v>11283</v>
      </c>
    </row>
    <row r="1489" spans="1:25" x14ac:dyDescent="0.25">
      <c r="A1489" s="175" t="s">
        <v>11571</v>
      </c>
      <c r="B1489" t="s">
        <v>11711</v>
      </c>
      <c r="C1489" s="179" t="str">
        <f t="shared" si="122"/>
        <v>CM:WQXTEST27576:M200904</v>
      </c>
      <c r="D1489" s="178" t="s">
        <v>11775</v>
      </c>
      <c r="E1489" s="178" t="s">
        <v>11774</v>
      </c>
      <c r="F1489" s="278" t="s">
        <v>11690</v>
      </c>
      <c r="G1489" s="69">
        <f t="shared" si="120"/>
        <v>39814</v>
      </c>
      <c r="H1489" s="69">
        <f t="shared" si="121"/>
        <v>40178</v>
      </c>
      <c r="I1489" s="175" t="s">
        <v>11772</v>
      </c>
      <c r="J1489" s="24" t="s">
        <v>8637</v>
      </c>
      <c r="K1489" s="175" t="s">
        <v>11771</v>
      </c>
      <c r="L1489" s="6" t="s">
        <v>11578</v>
      </c>
      <c r="M1489" s="69">
        <f t="shared" si="123"/>
        <v>39904</v>
      </c>
      <c r="N1489" s="69">
        <f t="shared" si="118"/>
        <v>39933</v>
      </c>
      <c r="Q1489" t="s">
        <v>10005</v>
      </c>
      <c r="T1489" s="6" t="s">
        <v>11304</v>
      </c>
      <c r="U1489">
        <v>13.45</v>
      </c>
      <c r="V1489" s="175" t="s">
        <v>11576</v>
      </c>
      <c r="X1489" t="s">
        <v>11235</v>
      </c>
      <c r="Y1489" t="s">
        <v>11283</v>
      </c>
    </row>
    <row r="1490" spans="1:25" x14ac:dyDescent="0.25">
      <c r="A1490" s="175" t="s">
        <v>11571</v>
      </c>
      <c r="B1490" t="s">
        <v>11711</v>
      </c>
      <c r="C1490" s="179" t="str">
        <f t="shared" si="122"/>
        <v>CM:WQXTEST27576:M200904</v>
      </c>
      <c r="D1490" s="178" t="s">
        <v>11775</v>
      </c>
      <c r="E1490" s="178" t="s">
        <v>11774</v>
      </c>
      <c r="F1490" s="278" t="s">
        <v>11690</v>
      </c>
      <c r="G1490" s="69">
        <f t="shared" ref="G1490:G1553" si="124">DATE(LEFT(F1490,4),1,1)</f>
        <v>39814</v>
      </c>
      <c r="H1490" s="69">
        <f t="shared" ref="H1490:H1553" si="125">DATE(LEFT(F1490,4),12+1,0)</f>
        <v>40178</v>
      </c>
      <c r="I1490" s="175" t="s">
        <v>11772</v>
      </c>
      <c r="J1490" s="24" t="s">
        <v>8637</v>
      </c>
      <c r="K1490" s="175" t="s">
        <v>11771</v>
      </c>
      <c r="L1490" s="6" t="s">
        <v>11578</v>
      </c>
      <c r="M1490" s="69">
        <f t="shared" si="123"/>
        <v>39904</v>
      </c>
      <c r="N1490" s="69">
        <f t="shared" si="118"/>
        <v>39933</v>
      </c>
      <c r="Q1490" s="182" t="s">
        <v>1005</v>
      </c>
      <c r="T1490" s="6" t="s">
        <v>11304</v>
      </c>
      <c r="U1490">
        <v>247.9</v>
      </c>
      <c r="V1490" s="182" t="s">
        <v>8426</v>
      </c>
      <c r="X1490" t="s">
        <v>11235</v>
      </c>
      <c r="Y1490" t="s">
        <v>11283</v>
      </c>
    </row>
    <row r="1491" spans="1:25" x14ac:dyDescent="0.25">
      <c r="A1491" s="175" t="s">
        <v>11571</v>
      </c>
      <c r="B1491" t="s">
        <v>11711</v>
      </c>
      <c r="C1491" s="179" t="str">
        <f t="shared" si="122"/>
        <v>CM:WQXTEST27576:M200905</v>
      </c>
      <c r="D1491" s="178" t="s">
        <v>11775</v>
      </c>
      <c r="E1491" s="178" t="s">
        <v>11774</v>
      </c>
      <c r="F1491" s="278" t="s">
        <v>11691</v>
      </c>
      <c r="G1491" s="69">
        <f t="shared" si="124"/>
        <v>39814</v>
      </c>
      <c r="H1491" s="69">
        <f t="shared" si="125"/>
        <v>40178</v>
      </c>
      <c r="I1491" s="175" t="s">
        <v>11772</v>
      </c>
      <c r="J1491" s="24" t="s">
        <v>8637</v>
      </c>
      <c r="K1491" s="175" t="s">
        <v>11771</v>
      </c>
      <c r="L1491" s="6" t="s">
        <v>11578</v>
      </c>
      <c r="M1491" s="69">
        <f t="shared" si="123"/>
        <v>39934</v>
      </c>
      <c r="N1491" s="69">
        <f t="shared" si="118"/>
        <v>39964</v>
      </c>
      <c r="Q1491" s="181" t="s">
        <v>2674</v>
      </c>
      <c r="T1491" s="6" t="s">
        <v>11304</v>
      </c>
      <c r="U1491">
        <v>27060</v>
      </c>
      <c r="V1491" s="6" t="s">
        <v>9144</v>
      </c>
      <c r="X1491" t="s">
        <v>11235</v>
      </c>
      <c r="Y1491" t="s">
        <v>11283</v>
      </c>
    </row>
    <row r="1492" spans="1:25" x14ac:dyDescent="0.25">
      <c r="A1492" s="175" t="s">
        <v>11571</v>
      </c>
      <c r="B1492" t="s">
        <v>11711</v>
      </c>
      <c r="C1492" s="179" t="str">
        <f t="shared" si="122"/>
        <v>CM:WQXTEST27576:M200905</v>
      </c>
      <c r="D1492" s="178" t="s">
        <v>11775</v>
      </c>
      <c r="E1492" s="178" t="s">
        <v>11774</v>
      </c>
      <c r="F1492" s="278" t="s">
        <v>11691</v>
      </c>
      <c r="G1492" s="69">
        <f t="shared" si="124"/>
        <v>39814</v>
      </c>
      <c r="H1492" s="69">
        <f t="shared" si="125"/>
        <v>40178</v>
      </c>
      <c r="I1492" s="175" t="s">
        <v>11772</v>
      </c>
      <c r="J1492" s="24" t="s">
        <v>8637</v>
      </c>
      <c r="K1492" s="175" t="s">
        <v>11771</v>
      </c>
      <c r="L1492" s="6" t="s">
        <v>11578</v>
      </c>
      <c r="M1492" s="69">
        <f t="shared" si="123"/>
        <v>39934</v>
      </c>
      <c r="N1492" s="69">
        <f t="shared" si="118"/>
        <v>39964</v>
      </c>
      <c r="Q1492" t="s">
        <v>10005</v>
      </c>
      <c r="T1492" s="6" t="s">
        <v>11304</v>
      </c>
      <c r="U1492">
        <v>18.940000000000001</v>
      </c>
      <c r="V1492" s="175" t="s">
        <v>11576</v>
      </c>
      <c r="X1492" t="s">
        <v>11235</v>
      </c>
      <c r="Y1492" t="s">
        <v>11283</v>
      </c>
    </row>
    <row r="1493" spans="1:25" x14ac:dyDescent="0.25">
      <c r="A1493" s="175" t="s">
        <v>11571</v>
      </c>
      <c r="B1493" t="s">
        <v>11711</v>
      </c>
      <c r="C1493" s="179" t="str">
        <f t="shared" si="122"/>
        <v>CM:WQXTEST27576:M200905</v>
      </c>
      <c r="D1493" s="178" t="s">
        <v>11775</v>
      </c>
      <c r="E1493" s="178" t="s">
        <v>11774</v>
      </c>
      <c r="F1493" s="278" t="s">
        <v>11691</v>
      </c>
      <c r="G1493" s="69">
        <f t="shared" si="124"/>
        <v>39814</v>
      </c>
      <c r="H1493" s="69">
        <f t="shared" si="125"/>
        <v>40178</v>
      </c>
      <c r="I1493" s="175" t="s">
        <v>11772</v>
      </c>
      <c r="J1493" s="24" t="s">
        <v>8637</v>
      </c>
      <c r="K1493" s="175" t="s">
        <v>11771</v>
      </c>
      <c r="L1493" s="6" t="s">
        <v>11578</v>
      </c>
      <c r="M1493" s="69">
        <f t="shared" si="123"/>
        <v>39934</v>
      </c>
      <c r="N1493" s="69">
        <f t="shared" si="118"/>
        <v>39964</v>
      </c>
      <c r="Q1493" s="182" t="s">
        <v>1005</v>
      </c>
      <c r="T1493" s="6" t="s">
        <v>11304</v>
      </c>
      <c r="U1493">
        <v>241.7</v>
      </c>
      <c r="V1493" s="182" t="s">
        <v>8426</v>
      </c>
      <c r="X1493" t="s">
        <v>11235</v>
      </c>
      <c r="Y1493" t="s">
        <v>11283</v>
      </c>
    </row>
    <row r="1494" spans="1:25" x14ac:dyDescent="0.25">
      <c r="A1494" s="175" t="s">
        <v>11571</v>
      </c>
      <c r="B1494" t="s">
        <v>11711</v>
      </c>
      <c r="C1494" s="179" t="str">
        <f t="shared" si="122"/>
        <v>CM:WQXTEST27576:M200906</v>
      </c>
      <c r="D1494" s="178" t="s">
        <v>11775</v>
      </c>
      <c r="E1494" s="178" t="s">
        <v>11774</v>
      </c>
      <c r="F1494" s="278" t="s">
        <v>11692</v>
      </c>
      <c r="G1494" s="69">
        <f t="shared" si="124"/>
        <v>39814</v>
      </c>
      <c r="H1494" s="69">
        <f t="shared" si="125"/>
        <v>40178</v>
      </c>
      <c r="I1494" s="175" t="s">
        <v>11772</v>
      </c>
      <c r="J1494" s="24" t="s">
        <v>8637</v>
      </c>
      <c r="K1494" s="175" t="s">
        <v>11771</v>
      </c>
      <c r="L1494" s="6" t="s">
        <v>11578</v>
      </c>
      <c r="M1494" s="69">
        <f t="shared" si="123"/>
        <v>39965</v>
      </c>
      <c r="N1494" s="69">
        <f t="shared" si="118"/>
        <v>39994</v>
      </c>
      <c r="Q1494" s="181" t="s">
        <v>2674</v>
      </c>
      <c r="T1494" s="6" t="s">
        <v>11304</v>
      </c>
      <c r="U1494">
        <v>15400</v>
      </c>
      <c r="V1494" s="6" t="s">
        <v>9144</v>
      </c>
      <c r="X1494" t="s">
        <v>11235</v>
      </c>
      <c r="Y1494" t="s">
        <v>11283</v>
      </c>
    </row>
    <row r="1495" spans="1:25" x14ac:dyDescent="0.25">
      <c r="A1495" s="175" t="s">
        <v>11571</v>
      </c>
      <c r="B1495" t="s">
        <v>11711</v>
      </c>
      <c r="C1495" s="179" t="str">
        <f t="shared" si="122"/>
        <v>CM:WQXTEST27576:M200906</v>
      </c>
      <c r="D1495" s="178" t="s">
        <v>11775</v>
      </c>
      <c r="E1495" s="178" t="s">
        <v>11774</v>
      </c>
      <c r="F1495" s="278" t="s">
        <v>11692</v>
      </c>
      <c r="G1495" s="69">
        <f t="shared" si="124"/>
        <v>39814</v>
      </c>
      <c r="H1495" s="69">
        <f t="shared" si="125"/>
        <v>40178</v>
      </c>
      <c r="I1495" s="175" t="s">
        <v>11772</v>
      </c>
      <c r="J1495" s="24" t="s">
        <v>8637</v>
      </c>
      <c r="K1495" s="175" t="s">
        <v>11771</v>
      </c>
      <c r="L1495" s="6" t="s">
        <v>11578</v>
      </c>
      <c r="M1495" s="69">
        <f t="shared" si="123"/>
        <v>39965</v>
      </c>
      <c r="N1495" s="69">
        <f t="shared" si="118"/>
        <v>39994</v>
      </c>
      <c r="Q1495" t="s">
        <v>10005</v>
      </c>
      <c r="T1495" s="6" t="s">
        <v>11304</v>
      </c>
      <c r="U1495">
        <v>23.53</v>
      </c>
      <c r="V1495" s="175" t="s">
        <v>11576</v>
      </c>
      <c r="X1495" t="s">
        <v>11235</v>
      </c>
      <c r="Y1495" t="s">
        <v>11283</v>
      </c>
    </row>
    <row r="1496" spans="1:25" x14ac:dyDescent="0.25">
      <c r="A1496" s="175" t="s">
        <v>11571</v>
      </c>
      <c r="B1496" t="s">
        <v>11711</v>
      </c>
      <c r="C1496" s="179" t="str">
        <f t="shared" si="122"/>
        <v>CM:WQXTEST27576:M200907</v>
      </c>
      <c r="D1496" s="178" t="s">
        <v>11775</v>
      </c>
      <c r="E1496" s="178" t="s">
        <v>11774</v>
      </c>
      <c r="F1496" s="278" t="s">
        <v>11693</v>
      </c>
      <c r="G1496" s="69">
        <f t="shared" si="124"/>
        <v>39814</v>
      </c>
      <c r="H1496" s="69">
        <f t="shared" si="125"/>
        <v>40178</v>
      </c>
      <c r="I1496" s="175" t="s">
        <v>11772</v>
      </c>
      <c r="J1496" s="24" t="s">
        <v>8637</v>
      </c>
      <c r="K1496" s="175" t="s">
        <v>11771</v>
      </c>
      <c r="L1496" s="6" t="s">
        <v>11578</v>
      </c>
      <c r="M1496" s="69">
        <f t="shared" si="123"/>
        <v>39995</v>
      </c>
      <c r="N1496" s="69">
        <f t="shared" si="118"/>
        <v>40025</v>
      </c>
      <c r="Q1496" s="181" t="s">
        <v>2674</v>
      </c>
      <c r="T1496" s="6" t="s">
        <v>11304</v>
      </c>
      <c r="U1496">
        <v>3253</v>
      </c>
      <c r="V1496" s="6" t="s">
        <v>9144</v>
      </c>
      <c r="X1496" t="s">
        <v>11235</v>
      </c>
      <c r="Y1496" t="s">
        <v>11283</v>
      </c>
    </row>
    <row r="1497" spans="1:25" x14ac:dyDescent="0.25">
      <c r="A1497" s="175" t="s">
        <v>11571</v>
      </c>
      <c r="B1497" t="s">
        <v>11711</v>
      </c>
      <c r="C1497" s="179" t="str">
        <f t="shared" si="122"/>
        <v>CM:WQXTEST27576:M200908</v>
      </c>
      <c r="D1497" s="178" t="s">
        <v>11775</v>
      </c>
      <c r="E1497" s="178" t="s">
        <v>11774</v>
      </c>
      <c r="F1497" s="278" t="s">
        <v>11694</v>
      </c>
      <c r="G1497" s="69">
        <f t="shared" si="124"/>
        <v>39814</v>
      </c>
      <c r="H1497" s="69">
        <f t="shared" si="125"/>
        <v>40178</v>
      </c>
      <c r="I1497" s="175" t="s">
        <v>11772</v>
      </c>
      <c r="J1497" s="24" t="s">
        <v>8637</v>
      </c>
      <c r="K1497" s="175" t="s">
        <v>11771</v>
      </c>
      <c r="L1497" s="6" t="s">
        <v>11578</v>
      </c>
      <c r="M1497" s="69">
        <f t="shared" si="123"/>
        <v>40026</v>
      </c>
      <c r="N1497" s="69">
        <f t="shared" si="118"/>
        <v>40056</v>
      </c>
      <c r="Q1497" s="181" t="s">
        <v>2674</v>
      </c>
      <c r="T1497" s="6" t="s">
        <v>11304</v>
      </c>
      <c r="U1497">
        <v>3034</v>
      </c>
      <c r="V1497" s="6" t="s">
        <v>9144</v>
      </c>
      <c r="X1497" t="s">
        <v>11235</v>
      </c>
      <c r="Y1497" t="s">
        <v>11283</v>
      </c>
    </row>
    <row r="1498" spans="1:25" x14ac:dyDescent="0.25">
      <c r="A1498" s="175" t="s">
        <v>11571</v>
      </c>
      <c r="B1498" t="s">
        <v>11711</v>
      </c>
      <c r="C1498" s="179" t="str">
        <f t="shared" si="122"/>
        <v>CM:WQXTEST27576:M200908</v>
      </c>
      <c r="D1498" s="178" t="s">
        <v>11775</v>
      </c>
      <c r="E1498" s="178" t="s">
        <v>11774</v>
      </c>
      <c r="F1498" s="278" t="s">
        <v>11694</v>
      </c>
      <c r="G1498" s="69">
        <f t="shared" si="124"/>
        <v>39814</v>
      </c>
      <c r="H1498" s="69">
        <f t="shared" si="125"/>
        <v>40178</v>
      </c>
      <c r="I1498" s="175" t="s">
        <v>11772</v>
      </c>
      <c r="J1498" s="24" t="s">
        <v>8637</v>
      </c>
      <c r="K1498" s="175" t="s">
        <v>11771</v>
      </c>
      <c r="L1498" s="6" t="s">
        <v>11578</v>
      </c>
      <c r="M1498" s="69">
        <f t="shared" si="123"/>
        <v>40026</v>
      </c>
      <c r="N1498" s="69">
        <f t="shared" si="118"/>
        <v>40056</v>
      </c>
      <c r="Q1498" t="s">
        <v>10005</v>
      </c>
      <c r="T1498" s="6" t="s">
        <v>11304</v>
      </c>
      <c r="U1498">
        <v>28.86</v>
      </c>
      <c r="V1498" s="175" t="s">
        <v>11576</v>
      </c>
      <c r="X1498" t="s">
        <v>11235</v>
      </c>
      <c r="Y1498" t="s">
        <v>11283</v>
      </c>
    </row>
    <row r="1499" spans="1:25" x14ac:dyDescent="0.25">
      <c r="A1499" s="175" t="s">
        <v>11571</v>
      </c>
      <c r="B1499" t="s">
        <v>11711</v>
      </c>
      <c r="C1499" s="179" t="str">
        <f t="shared" si="122"/>
        <v>CM:WQXTEST27576:M200908</v>
      </c>
      <c r="D1499" s="178" t="s">
        <v>11775</v>
      </c>
      <c r="E1499" s="178" t="s">
        <v>11774</v>
      </c>
      <c r="F1499" s="278" t="s">
        <v>11694</v>
      </c>
      <c r="G1499" s="69">
        <f t="shared" si="124"/>
        <v>39814</v>
      </c>
      <c r="H1499" s="69">
        <f t="shared" si="125"/>
        <v>40178</v>
      </c>
      <c r="I1499" s="175" t="s">
        <v>11772</v>
      </c>
      <c r="J1499" s="24" t="s">
        <v>8637</v>
      </c>
      <c r="K1499" s="175" t="s">
        <v>11771</v>
      </c>
      <c r="L1499" s="6" t="s">
        <v>11578</v>
      </c>
      <c r="M1499" s="69">
        <f t="shared" si="123"/>
        <v>40026</v>
      </c>
      <c r="N1499" s="69">
        <f t="shared" si="118"/>
        <v>40056</v>
      </c>
      <c r="Q1499" s="182" t="s">
        <v>1005</v>
      </c>
      <c r="T1499" s="6" t="s">
        <v>11304</v>
      </c>
      <c r="U1499">
        <v>353.8</v>
      </c>
      <c r="V1499" s="182" t="s">
        <v>8426</v>
      </c>
      <c r="X1499" t="s">
        <v>11235</v>
      </c>
      <c r="Y1499" t="s">
        <v>11283</v>
      </c>
    </row>
    <row r="1500" spans="1:25" x14ac:dyDescent="0.25">
      <c r="A1500" s="175" t="s">
        <v>11571</v>
      </c>
      <c r="B1500" t="s">
        <v>11711</v>
      </c>
      <c r="C1500" s="179" t="str">
        <f t="shared" si="122"/>
        <v>CM:WQXTEST27576:M200909</v>
      </c>
      <c r="D1500" s="178" t="s">
        <v>11775</v>
      </c>
      <c r="E1500" s="178" t="s">
        <v>11774</v>
      </c>
      <c r="F1500" s="278" t="s">
        <v>11695</v>
      </c>
      <c r="G1500" s="69">
        <f t="shared" si="124"/>
        <v>39814</v>
      </c>
      <c r="H1500" s="69">
        <f t="shared" si="125"/>
        <v>40178</v>
      </c>
      <c r="I1500" s="175" t="s">
        <v>11772</v>
      </c>
      <c r="J1500" s="24" t="s">
        <v>8637</v>
      </c>
      <c r="K1500" s="175" t="s">
        <v>11771</v>
      </c>
      <c r="L1500" s="6" t="s">
        <v>11578</v>
      </c>
      <c r="M1500" s="69">
        <f t="shared" si="123"/>
        <v>40057</v>
      </c>
      <c r="N1500" s="69">
        <f t="shared" si="118"/>
        <v>40086</v>
      </c>
      <c r="Q1500" s="181" t="s">
        <v>2674</v>
      </c>
      <c r="T1500" s="6" t="s">
        <v>11304</v>
      </c>
      <c r="U1500">
        <v>1630</v>
      </c>
      <c r="V1500" s="6" t="s">
        <v>9144</v>
      </c>
      <c r="X1500" t="s">
        <v>11235</v>
      </c>
      <c r="Y1500" t="s">
        <v>11283</v>
      </c>
    </row>
    <row r="1501" spans="1:25" x14ac:dyDescent="0.25">
      <c r="A1501" s="175" t="s">
        <v>11571</v>
      </c>
      <c r="B1501" t="s">
        <v>11711</v>
      </c>
      <c r="C1501" s="179" t="str">
        <f t="shared" si="122"/>
        <v>CM:WQXTEST27576:M200909</v>
      </c>
      <c r="D1501" s="178" t="s">
        <v>11775</v>
      </c>
      <c r="E1501" s="178" t="s">
        <v>11774</v>
      </c>
      <c r="F1501" s="278" t="s">
        <v>11695</v>
      </c>
      <c r="G1501" s="69">
        <f t="shared" si="124"/>
        <v>39814</v>
      </c>
      <c r="H1501" s="69">
        <f t="shared" si="125"/>
        <v>40178</v>
      </c>
      <c r="I1501" s="175" t="s">
        <v>11772</v>
      </c>
      <c r="J1501" s="24" t="s">
        <v>8637</v>
      </c>
      <c r="K1501" s="175" t="s">
        <v>11771</v>
      </c>
      <c r="L1501" s="6" t="s">
        <v>11578</v>
      </c>
      <c r="M1501" s="69">
        <f t="shared" si="123"/>
        <v>40057</v>
      </c>
      <c r="N1501" s="69">
        <f t="shared" si="118"/>
        <v>40086</v>
      </c>
      <c r="Q1501" t="s">
        <v>10005</v>
      </c>
      <c r="T1501" s="6" t="s">
        <v>11304</v>
      </c>
      <c r="U1501">
        <v>23.49</v>
      </c>
      <c r="V1501" s="175" t="s">
        <v>11576</v>
      </c>
      <c r="X1501" t="s">
        <v>11235</v>
      </c>
      <c r="Y1501" t="s">
        <v>11283</v>
      </c>
    </row>
    <row r="1502" spans="1:25" x14ac:dyDescent="0.25">
      <c r="A1502" s="175" t="s">
        <v>11571</v>
      </c>
      <c r="B1502" t="s">
        <v>11711</v>
      </c>
      <c r="C1502" s="179" t="str">
        <f t="shared" si="122"/>
        <v>CM:WQXTEST27576:M200910</v>
      </c>
      <c r="D1502" s="178" t="s">
        <v>11775</v>
      </c>
      <c r="E1502" s="178" t="s">
        <v>11774</v>
      </c>
      <c r="F1502" s="278" t="s">
        <v>11696</v>
      </c>
      <c r="G1502" s="69">
        <f t="shared" si="124"/>
        <v>39814</v>
      </c>
      <c r="H1502" s="69">
        <f t="shared" si="125"/>
        <v>40178</v>
      </c>
      <c r="I1502" s="175" t="s">
        <v>11772</v>
      </c>
      <c r="J1502" s="24" t="s">
        <v>8637</v>
      </c>
      <c r="K1502" s="175" t="s">
        <v>11771</v>
      </c>
      <c r="L1502" s="6" t="s">
        <v>11578</v>
      </c>
      <c r="M1502" s="69">
        <f t="shared" si="123"/>
        <v>40087</v>
      </c>
      <c r="N1502" s="69">
        <f t="shared" si="118"/>
        <v>40117</v>
      </c>
      <c r="Q1502" s="181" t="s">
        <v>2674</v>
      </c>
      <c r="T1502" s="6" t="s">
        <v>11304</v>
      </c>
      <c r="U1502">
        <v>3911</v>
      </c>
      <c r="V1502" s="6" t="s">
        <v>9144</v>
      </c>
      <c r="X1502" t="s">
        <v>11235</v>
      </c>
      <c r="Y1502" t="s">
        <v>11283</v>
      </c>
    </row>
    <row r="1503" spans="1:25" x14ac:dyDescent="0.25">
      <c r="A1503" s="175" t="s">
        <v>11571</v>
      </c>
      <c r="B1503" t="s">
        <v>11711</v>
      </c>
      <c r="C1503" s="179" t="str">
        <f t="shared" si="122"/>
        <v>CM:WQXTEST27576:M200910</v>
      </c>
      <c r="D1503" s="178" t="s">
        <v>11775</v>
      </c>
      <c r="E1503" s="178" t="s">
        <v>11774</v>
      </c>
      <c r="F1503" s="278" t="s">
        <v>11696</v>
      </c>
      <c r="G1503" s="69">
        <f t="shared" si="124"/>
        <v>39814</v>
      </c>
      <c r="H1503" s="69">
        <f t="shared" si="125"/>
        <v>40178</v>
      </c>
      <c r="I1503" s="175" t="s">
        <v>11772</v>
      </c>
      <c r="J1503" s="24" t="s">
        <v>8637</v>
      </c>
      <c r="K1503" s="175" t="s">
        <v>11771</v>
      </c>
      <c r="L1503" s="6" t="s">
        <v>11578</v>
      </c>
      <c r="M1503" s="69">
        <f t="shared" si="123"/>
        <v>40087</v>
      </c>
      <c r="N1503" s="69">
        <f t="shared" si="118"/>
        <v>40117</v>
      </c>
      <c r="Q1503" s="182" t="s">
        <v>1005</v>
      </c>
      <c r="T1503" s="6" t="s">
        <v>11304</v>
      </c>
      <c r="U1503">
        <v>373.1</v>
      </c>
      <c r="V1503" s="182" t="s">
        <v>8426</v>
      </c>
      <c r="X1503" t="s">
        <v>11235</v>
      </c>
      <c r="Y1503" t="s">
        <v>11283</v>
      </c>
    </row>
    <row r="1504" spans="1:25" x14ac:dyDescent="0.25">
      <c r="A1504" s="175" t="s">
        <v>11571</v>
      </c>
      <c r="B1504" t="s">
        <v>11711</v>
      </c>
      <c r="C1504" s="179" t="str">
        <f t="shared" ref="C1504:C1567" si="126">"CM:"&amp;B1504&amp;":M"&amp;LEFT(F1504,4)&amp;RIGHT(F1504,2)</f>
        <v>CM:WQXTEST27576:M200911</v>
      </c>
      <c r="D1504" s="178" t="s">
        <v>11775</v>
      </c>
      <c r="E1504" s="178" t="s">
        <v>11774</v>
      </c>
      <c r="F1504" s="278" t="s">
        <v>11697</v>
      </c>
      <c r="G1504" s="69">
        <f t="shared" si="124"/>
        <v>39814</v>
      </c>
      <c r="H1504" s="69">
        <f t="shared" si="125"/>
        <v>40178</v>
      </c>
      <c r="I1504" s="175" t="s">
        <v>11772</v>
      </c>
      <c r="J1504" s="24" t="s">
        <v>8637</v>
      </c>
      <c r="K1504" s="175" t="s">
        <v>11771</v>
      </c>
      <c r="L1504" s="6" t="s">
        <v>11578</v>
      </c>
      <c r="M1504" s="69">
        <f t="shared" si="123"/>
        <v>40118</v>
      </c>
      <c r="N1504" s="69">
        <f t="shared" si="118"/>
        <v>40147</v>
      </c>
      <c r="Q1504" s="181" t="s">
        <v>2674</v>
      </c>
      <c r="T1504" s="6" t="s">
        <v>11304</v>
      </c>
      <c r="U1504">
        <v>6677</v>
      </c>
      <c r="V1504" s="6" t="s">
        <v>9144</v>
      </c>
      <c r="X1504" t="s">
        <v>11235</v>
      </c>
      <c r="Y1504" t="s">
        <v>11283</v>
      </c>
    </row>
    <row r="1505" spans="1:25" x14ac:dyDescent="0.25">
      <c r="A1505" s="175" t="s">
        <v>11571</v>
      </c>
      <c r="B1505" t="s">
        <v>11711</v>
      </c>
      <c r="C1505" s="179" t="str">
        <f t="shared" si="126"/>
        <v>CM:WQXTEST27576:M200911</v>
      </c>
      <c r="D1505" s="178" t="s">
        <v>11775</v>
      </c>
      <c r="E1505" s="178" t="s">
        <v>11774</v>
      </c>
      <c r="F1505" s="278" t="s">
        <v>11697</v>
      </c>
      <c r="G1505" s="69">
        <f t="shared" si="124"/>
        <v>39814</v>
      </c>
      <c r="H1505" s="69">
        <f t="shared" si="125"/>
        <v>40178</v>
      </c>
      <c r="I1505" s="175" t="s">
        <v>11772</v>
      </c>
      <c r="J1505" s="24" t="s">
        <v>8637</v>
      </c>
      <c r="K1505" s="175" t="s">
        <v>11771</v>
      </c>
      <c r="L1505" s="6" t="s">
        <v>11578</v>
      </c>
      <c r="M1505" s="69">
        <f t="shared" si="123"/>
        <v>40118</v>
      </c>
      <c r="N1505" s="69">
        <f t="shared" si="118"/>
        <v>40147</v>
      </c>
      <c r="Q1505" s="182" t="s">
        <v>1005</v>
      </c>
      <c r="T1505" s="6" t="s">
        <v>11304</v>
      </c>
      <c r="U1505">
        <v>325.39999999999998</v>
      </c>
      <c r="V1505" s="182" t="s">
        <v>8426</v>
      </c>
      <c r="X1505" t="s">
        <v>11235</v>
      </c>
      <c r="Y1505" t="s">
        <v>11283</v>
      </c>
    </row>
    <row r="1506" spans="1:25" x14ac:dyDescent="0.25">
      <c r="A1506" s="175" t="s">
        <v>11571</v>
      </c>
      <c r="B1506" t="s">
        <v>11711</v>
      </c>
      <c r="C1506" s="179" t="str">
        <f t="shared" si="126"/>
        <v>CM:WQXTEST27576:M200912</v>
      </c>
      <c r="D1506" s="178" t="s">
        <v>11775</v>
      </c>
      <c r="E1506" s="178" t="s">
        <v>11774</v>
      </c>
      <c r="F1506" s="278" t="s">
        <v>11698</v>
      </c>
      <c r="G1506" s="69">
        <f t="shared" si="124"/>
        <v>39814</v>
      </c>
      <c r="H1506" s="69">
        <f t="shared" si="125"/>
        <v>40178</v>
      </c>
      <c r="I1506" s="175" t="s">
        <v>11772</v>
      </c>
      <c r="J1506" s="24" t="s">
        <v>8637</v>
      </c>
      <c r="K1506" s="175" t="s">
        <v>11771</v>
      </c>
      <c r="L1506" s="6" t="s">
        <v>11578</v>
      </c>
      <c r="M1506" s="69">
        <f t="shared" si="123"/>
        <v>40148</v>
      </c>
      <c r="N1506" s="69">
        <f t="shared" si="118"/>
        <v>40178</v>
      </c>
      <c r="Q1506" s="181" t="s">
        <v>2674</v>
      </c>
      <c r="T1506" s="6" t="s">
        <v>11304</v>
      </c>
      <c r="U1506">
        <v>23860</v>
      </c>
      <c r="V1506" s="6" t="s">
        <v>9144</v>
      </c>
      <c r="X1506" t="s">
        <v>11235</v>
      </c>
      <c r="Y1506" t="s">
        <v>11283</v>
      </c>
    </row>
    <row r="1507" spans="1:25" x14ac:dyDescent="0.25">
      <c r="A1507" s="175" t="s">
        <v>11571</v>
      </c>
      <c r="B1507" t="s">
        <v>11711</v>
      </c>
      <c r="C1507" s="179" t="str">
        <f t="shared" si="126"/>
        <v>CM:WQXTEST27576:M200912</v>
      </c>
      <c r="D1507" s="178" t="s">
        <v>11775</v>
      </c>
      <c r="E1507" s="178" t="s">
        <v>11774</v>
      </c>
      <c r="F1507" s="278" t="s">
        <v>11698</v>
      </c>
      <c r="G1507" s="69">
        <f t="shared" si="124"/>
        <v>39814</v>
      </c>
      <c r="H1507" s="69">
        <f t="shared" si="125"/>
        <v>40178</v>
      </c>
      <c r="I1507" s="175" t="s">
        <v>11772</v>
      </c>
      <c r="J1507" s="24" t="s">
        <v>8637</v>
      </c>
      <c r="K1507" s="175" t="s">
        <v>11771</v>
      </c>
      <c r="L1507" s="6" t="s">
        <v>11578</v>
      </c>
      <c r="M1507" s="69">
        <f t="shared" si="123"/>
        <v>40148</v>
      </c>
      <c r="N1507" s="69">
        <f t="shared" si="118"/>
        <v>40178</v>
      </c>
      <c r="Q1507" s="182" t="s">
        <v>1005</v>
      </c>
      <c r="T1507" s="6" t="s">
        <v>11304</v>
      </c>
      <c r="U1507">
        <v>303</v>
      </c>
      <c r="V1507" s="182" t="s">
        <v>8426</v>
      </c>
      <c r="X1507" t="s">
        <v>11235</v>
      </c>
      <c r="Y1507" t="s">
        <v>11283</v>
      </c>
    </row>
    <row r="1508" spans="1:25" x14ac:dyDescent="0.25">
      <c r="A1508" s="175" t="s">
        <v>11571</v>
      </c>
      <c r="B1508" t="s">
        <v>11711</v>
      </c>
      <c r="C1508" s="179" t="str">
        <f t="shared" si="126"/>
        <v>CM:WQXTEST27576:M200901</v>
      </c>
      <c r="D1508" s="178" t="s">
        <v>11775</v>
      </c>
      <c r="E1508" s="178" t="s">
        <v>11774</v>
      </c>
      <c r="F1508" s="278" t="s">
        <v>11687</v>
      </c>
      <c r="G1508" s="69">
        <f t="shared" si="124"/>
        <v>39814</v>
      </c>
      <c r="H1508" s="69">
        <f t="shared" si="125"/>
        <v>40178</v>
      </c>
      <c r="I1508" s="175" t="s">
        <v>11772</v>
      </c>
      <c r="J1508" s="24" t="s">
        <v>8637</v>
      </c>
      <c r="K1508" s="175" t="s">
        <v>11771</v>
      </c>
      <c r="L1508" s="197" t="s">
        <v>11762</v>
      </c>
      <c r="M1508" s="198">
        <f t="shared" ref="M1508:M1536" si="127">DATE(LEFT(F1508,4),RIGHT(F1508,2)-2,1)</f>
        <v>39753</v>
      </c>
      <c r="N1508" s="198">
        <f t="shared" si="118"/>
        <v>39844</v>
      </c>
      <c r="Q1508" s="181" t="s">
        <v>2674</v>
      </c>
      <c r="T1508" s="6" t="s">
        <v>11304</v>
      </c>
      <c r="U1508">
        <v>9820</v>
      </c>
      <c r="V1508" s="6" t="s">
        <v>9144</v>
      </c>
      <c r="X1508" t="s">
        <v>11235</v>
      </c>
      <c r="Y1508" t="s">
        <v>11283</v>
      </c>
    </row>
    <row r="1509" spans="1:25" x14ac:dyDescent="0.25">
      <c r="A1509" s="175" t="s">
        <v>11571</v>
      </c>
      <c r="B1509" t="s">
        <v>11711</v>
      </c>
      <c r="C1509" s="179" t="str">
        <f t="shared" si="126"/>
        <v>CM:WQXTEST27576:M200901</v>
      </c>
      <c r="D1509" s="178" t="s">
        <v>11775</v>
      </c>
      <c r="E1509" s="178" t="s">
        <v>11774</v>
      </c>
      <c r="F1509" s="278" t="s">
        <v>11687</v>
      </c>
      <c r="G1509" s="69">
        <f t="shared" si="124"/>
        <v>39814</v>
      </c>
      <c r="H1509" s="69">
        <f t="shared" si="125"/>
        <v>40178</v>
      </c>
      <c r="I1509" s="175" t="s">
        <v>11772</v>
      </c>
      <c r="J1509" s="24" t="s">
        <v>8637</v>
      </c>
      <c r="K1509" s="175" t="s">
        <v>11771</v>
      </c>
      <c r="L1509" s="197" t="s">
        <v>11762</v>
      </c>
      <c r="M1509" s="198">
        <f t="shared" si="127"/>
        <v>39753</v>
      </c>
      <c r="N1509" s="198">
        <f t="shared" si="118"/>
        <v>39844</v>
      </c>
      <c r="Q1509" t="s">
        <v>10005</v>
      </c>
      <c r="T1509" s="6" t="s">
        <v>11304</v>
      </c>
      <c r="U1509">
        <v>1.42</v>
      </c>
      <c r="V1509" s="175" t="s">
        <v>11576</v>
      </c>
      <c r="X1509" t="s">
        <v>11235</v>
      </c>
      <c r="Y1509" t="s">
        <v>11283</v>
      </c>
    </row>
    <row r="1510" spans="1:25" x14ac:dyDescent="0.25">
      <c r="A1510" s="175" t="s">
        <v>11571</v>
      </c>
      <c r="B1510" t="s">
        <v>11711</v>
      </c>
      <c r="C1510" s="179" t="str">
        <f t="shared" si="126"/>
        <v>CM:WQXTEST27576:M200901</v>
      </c>
      <c r="D1510" s="178" t="s">
        <v>11775</v>
      </c>
      <c r="E1510" s="178" t="s">
        <v>11774</v>
      </c>
      <c r="F1510" s="278" t="s">
        <v>11687</v>
      </c>
      <c r="G1510" s="69">
        <f t="shared" si="124"/>
        <v>39814</v>
      </c>
      <c r="H1510" s="69">
        <f t="shared" si="125"/>
        <v>40178</v>
      </c>
      <c r="I1510" s="175" t="s">
        <v>11772</v>
      </c>
      <c r="J1510" s="24" t="s">
        <v>8637</v>
      </c>
      <c r="K1510" s="175" t="s">
        <v>11771</v>
      </c>
      <c r="L1510" s="197" t="s">
        <v>11762</v>
      </c>
      <c r="M1510" s="198">
        <f t="shared" si="127"/>
        <v>39753</v>
      </c>
      <c r="N1510" s="198">
        <f t="shared" si="118"/>
        <v>39844</v>
      </c>
      <c r="Q1510" s="182" t="s">
        <v>1005</v>
      </c>
      <c r="T1510" s="6" t="s">
        <v>11304</v>
      </c>
      <c r="U1510">
        <v>334.1</v>
      </c>
      <c r="V1510" s="182" t="s">
        <v>8426</v>
      </c>
      <c r="X1510" t="s">
        <v>11235</v>
      </c>
      <c r="Y1510" t="s">
        <v>11283</v>
      </c>
    </row>
    <row r="1511" spans="1:25" x14ac:dyDescent="0.25">
      <c r="A1511" s="175" t="s">
        <v>11571</v>
      </c>
      <c r="B1511" t="s">
        <v>11711</v>
      </c>
      <c r="C1511" s="179" t="str">
        <f t="shared" si="126"/>
        <v>CM:WQXTEST27576:M200902</v>
      </c>
      <c r="D1511" s="178" t="s">
        <v>11775</v>
      </c>
      <c r="E1511" s="178" t="s">
        <v>11774</v>
      </c>
      <c r="F1511" s="278" t="s">
        <v>11688</v>
      </c>
      <c r="G1511" s="69">
        <f t="shared" si="124"/>
        <v>39814</v>
      </c>
      <c r="H1511" s="69">
        <f t="shared" si="125"/>
        <v>40178</v>
      </c>
      <c r="I1511" s="175" t="s">
        <v>11772</v>
      </c>
      <c r="J1511" s="24" t="s">
        <v>8637</v>
      </c>
      <c r="K1511" s="175" t="s">
        <v>11771</v>
      </c>
      <c r="L1511" s="197" t="s">
        <v>11762</v>
      </c>
      <c r="M1511" s="198">
        <f t="shared" si="127"/>
        <v>39783</v>
      </c>
      <c r="N1511" s="198">
        <f t="shared" si="118"/>
        <v>39872</v>
      </c>
      <c r="Q1511" s="181" t="s">
        <v>2674</v>
      </c>
      <c r="T1511" s="6" t="s">
        <v>11304</v>
      </c>
      <c r="U1511">
        <v>6747</v>
      </c>
      <c r="V1511" s="6" t="s">
        <v>9144</v>
      </c>
      <c r="X1511" t="s">
        <v>11235</v>
      </c>
      <c r="Y1511" t="s">
        <v>11283</v>
      </c>
    </row>
    <row r="1512" spans="1:25" x14ac:dyDescent="0.25">
      <c r="A1512" s="175" t="s">
        <v>11571</v>
      </c>
      <c r="B1512" t="s">
        <v>11711</v>
      </c>
      <c r="C1512" s="179" t="str">
        <f t="shared" si="126"/>
        <v>CM:WQXTEST27576:M200902</v>
      </c>
      <c r="D1512" s="178" t="s">
        <v>11775</v>
      </c>
      <c r="E1512" s="178" t="s">
        <v>11774</v>
      </c>
      <c r="F1512" s="278" t="s">
        <v>11688</v>
      </c>
      <c r="G1512" s="69">
        <f t="shared" si="124"/>
        <v>39814</v>
      </c>
      <c r="H1512" s="69">
        <f t="shared" si="125"/>
        <v>40178</v>
      </c>
      <c r="I1512" s="175" t="s">
        <v>11772</v>
      </c>
      <c r="J1512" s="24" t="s">
        <v>8637</v>
      </c>
      <c r="K1512" s="175" t="s">
        <v>11771</v>
      </c>
      <c r="L1512" s="197" t="s">
        <v>11762</v>
      </c>
      <c r="M1512" s="198">
        <f t="shared" si="127"/>
        <v>39783</v>
      </c>
      <c r="N1512" s="198">
        <f t="shared" si="118"/>
        <v>39872</v>
      </c>
      <c r="Q1512" t="s">
        <v>10005</v>
      </c>
      <c r="T1512" s="6" t="s">
        <v>11304</v>
      </c>
      <c r="U1512">
        <v>3.76</v>
      </c>
      <c r="V1512" s="175" t="s">
        <v>11576</v>
      </c>
      <c r="X1512" t="s">
        <v>11235</v>
      </c>
      <c r="Y1512" t="s">
        <v>11283</v>
      </c>
    </row>
    <row r="1513" spans="1:25" x14ac:dyDescent="0.25">
      <c r="A1513" s="175" t="s">
        <v>11571</v>
      </c>
      <c r="B1513" t="s">
        <v>11711</v>
      </c>
      <c r="C1513" s="179" t="str">
        <f t="shared" si="126"/>
        <v>CM:WQXTEST27576:M200902</v>
      </c>
      <c r="D1513" s="178" t="s">
        <v>11775</v>
      </c>
      <c r="E1513" s="178" t="s">
        <v>11774</v>
      </c>
      <c r="F1513" s="278" t="s">
        <v>11688</v>
      </c>
      <c r="G1513" s="69">
        <f t="shared" si="124"/>
        <v>39814</v>
      </c>
      <c r="H1513" s="69">
        <f t="shared" si="125"/>
        <v>40178</v>
      </c>
      <c r="I1513" s="175" t="s">
        <v>11772</v>
      </c>
      <c r="J1513" s="24" t="s">
        <v>8637</v>
      </c>
      <c r="K1513" s="175" t="s">
        <v>11771</v>
      </c>
      <c r="L1513" s="197" t="s">
        <v>11762</v>
      </c>
      <c r="M1513" s="198">
        <f t="shared" si="127"/>
        <v>39783</v>
      </c>
      <c r="N1513" s="198">
        <f t="shared" si="118"/>
        <v>39872</v>
      </c>
      <c r="Q1513" s="182" t="s">
        <v>1005</v>
      </c>
      <c r="T1513" s="6" t="s">
        <v>11304</v>
      </c>
      <c r="U1513">
        <v>355.5</v>
      </c>
      <c r="V1513" s="182" t="s">
        <v>8426</v>
      </c>
      <c r="X1513" t="s">
        <v>11235</v>
      </c>
      <c r="Y1513" t="s">
        <v>11283</v>
      </c>
    </row>
    <row r="1514" spans="1:25" x14ac:dyDescent="0.25">
      <c r="A1514" s="175" t="s">
        <v>11571</v>
      </c>
      <c r="B1514" t="s">
        <v>11711</v>
      </c>
      <c r="C1514" s="179" t="str">
        <f t="shared" si="126"/>
        <v>CM:WQXTEST27576:M200903</v>
      </c>
      <c r="D1514" s="178" t="s">
        <v>11775</v>
      </c>
      <c r="E1514" s="178" t="s">
        <v>11774</v>
      </c>
      <c r="F1514" s="278" t="s">
        <v>11689</v>
      </c>
      <c r="G1514" s="69">
        <f t="shared" si="124"/>
        <v>39814</v>
      </c>
      <c r="H1514" s="69">
        <f t="shared" si="125"/>
        <v>40178</v>
      </c>
      <c r="I1514" s="175" t="s">
        <v>11772</v>
      </c>
      <c r="J1514" s="24" t="s">
        <v>8637</v>
      </c>
      <c r="K1514" s="175" t="s">
        <v>11771</v>
      </c>
      <c r="L1514" s="197" t="s">
        <v>11762</v>
      </c>
      <c r="M1514" s="198">
        <f t="shared" si="127"/>
        <v>39814</v>
      </c>
      <c r="N1514" s="198">
        <f t="shared" si="118"/>
        <v>39903</v>
      </c>
      <c r="Q1514" s="181" t="s">
        <v>2674</v>
      </c>
      <c r="T1514" s="6" t="s">
        <v>11304</v>
      </c>
      <c r="U1514">
        <v>4495</v>
      </c>
      <c r="V1514" s="6" t="s">
        <v>9144</v>
      </c>
      <c r="X1514" t="s">
        <v>11235</v>
      </c>
      <c r="Y1514" t="s">
        <v>11283</v>
      </c>
    </row>
    <row r="1515" spans="1:25" x14ac:dyDescent="0.25">
      <c r="A1515" s="175" t="s">
        <v>11571</v>
      </c>
      <c r="B1515" t="s">
        <v>11711</v>
      </c>
      <c r="C1515" s="179" t="str">
        <f t="shared" si="126"/>
        <v>CM:WQXTEST27576:M200903</v>
      </c>
      <c r="D1515" s="178" t="s">
        <v>11775</v>
      </c>
      <c r="E1515" s="178" t="s">
        <v>11774</v>
      </c>
      <c r="F1515" s="278" t="s">
        <v>11689</v>
      </c>
      <c r="G1515" s="69">
        <f t="shared" si="124"/>
        <v>39814</v>
      </c>
      <c r="H1515" s="69">
        <f t="shared" si="125"/>
        <v>40178</v>
      </c>
      <c r="I1515" s="175" t="s">
        <v>11772</v>
      </c>
      <c r="J1515" s="24" t="s">
        <v>8637</v>
      </c>
      <c r="K1515" s="175" t="s">
        <v>11771</v>
      </c>
      <c r="L1515" s="197" t="s">
        <v>11762</v>
      </c>
      <c r="M1515" s="198">
        <f t="shared" si="127"/>
        <v>39814</v>
      </c>
      <c r="N1515" s="198">
        <f t="shared" si="118"/>
        <v>39903</v>
      </c>
      <c r="Q1515" t="s">
        <v>10005</v>
      </c>
      <c r="T1515" s="6" t="s">
        <v>11304</v>
      </c>
      <c r="U1515">
        <v>8.9499999999999993</v>
      </c>
      <c r="V1515" s="175" t="s">
        <v>11576</v>
      </c>
      <c r="X1515" t="s">
        <v>11235</v>
      </c>
      <c r="Y1515" t="s">
        <v>11283</v>
      </c>
    </row>
    <row r="1516" spans="1:25" x14ac:dyDescent="0.25">
      <c r="A1516" s="175" t="s">
        <v>11571</v>
      </c>
      <c r="B1516" t="s">
        <v>11711</v>
      </c>
      <c r="C1516" s="179" t="str">
        <f t="shared" si="126"/>
        <v>CM:WQXTEST27576:M200903</v>
      </c>
      <c r="D1516" s="178" t="s">
        <v>11775</v>
      </c>
      <c r="E1516" s="178" t="s">
        <v>11774</v>
      </c>
      <c r="F1516" s="278" t="s">
        <v>11689</v>
      </c>
      <c r="G1516" s="69">
        <f t="shared" si="124"/>
        <v>39814</v>
      </c>
      <c r="H1516" s="69">
        <f t="shared" si="125"/>
        <v>40178</v>
      </c>
      <c r="I1516" s="175" t="s">
        <v>11772</v>
      </c>
      <c r="J1516" s="24" t="s">
        <v>8637</v>
      </c>
      <c r="K1516" s="175" t="s">
        <v>11771</v>
      </c>
      <c r="L1516" s="197" t="s">
        <v>11762</v>
      </c>
      <c r="M1516" s="198">
        <f t="shared" si="127"/>
        <v>39814</v>
      </c>
      <c r="N1516" s="198">
        <f t="shared" si="118"/>
        <v>39903</v>
      </c>
      <c r="Q1516" s="182" t="s">
        <v>1005</v>
      </c>
      <c r="T1516" s="6" t="s">
        <v>11304</v>
      </c>
      <c r="U1516">
        <v>390.2</v>
      </c>
      <c r="V1516" s="182" t="s">
        <v>8426</v>
      </c>
      <c r="X1516" t="s">
        <v>11235</v>
      </c>
      <c r="Y1516" t="s">
        <v>11283</v>
      </c>
    </row>
    <row r="1517" spans="1:25" x14ac:dyDescent="0.25">
      <c r="A1517" s="175" t="s">
        <v>11571</v>
      </c>
      <c r="B1517" t="s">
        <v>11711</v>
      </c>
      <c r="C1517" s="179" t="str">
        <f t="shared" si="126"/>
        <v>CM:WQXTEST27576:M200904</v>
      </c>
      <c r="D1517" s="178" t="s">
        <v>11775</v>
      </c>
      <c r="E1517" s="178" t="s">
        <v>11774</v>
      </c>
      <c r="F1517" s="278" t="s">
        <v>11690</v>
      </c>
      <c r="G1517" s="69">
        <f t="shared" si="124"/>
        <v>39814</v>
      </c>
      <c r="H1517" s="69">
        <f t="shared" si="125"/>
        <v>40178</v>
      </c>
      <c r="I1517" s="175" t="s">
        <v>11772</v>
      </c>
      <c r="J1517" s="24" t="s">
        <v>8637</v>
      </c>
      <c r="K1517" s="175" t="s">
        <v>11771</v>
      </c>
      <c r="L1517" s="197" t="s">
        <v>11762</v>
      </c>
      <c r="M1517" s="198">
        <f t="shared" si="127"/>
        <v>39845</v>
      </c>
      <c r="N1517" s="198">
        <f t="shared" si="118"/>
        <v>39933</v>
      </c>
      <c r="Q1517" s="181" t="s">
        <v>2674</v>
      </c>
      <c r="T1517" s="6" t="s">
        <v>11304</v>
      </c>
      <c r="U1517">
        <v>17360</v>
      </c>
      <c r="V1517" s="6" t="s">
        <v>9144</v>
      </c>
      <c r="X1517" t="s">
        <v>11235</v>
      </c>
      <c r="Y1517" t="s">
        <v>11283</v>
      </c>
    </row>
    <row r="1518" spans="1:25" x14ac:dyDescent="0.25">
      <c r="A1518" s="175" t="s">
        <v>11571</v>
      </c>
      <c r="B1518" t="s">
        <v>11711</v>
      </c>
      <c r="C1518" s="179" t="str">
        <f t="shared" si="126"/>
        <v>CM:WQXTEST27576:M200904</v>
      </c>
      <c r="D1518" s="178" t="s">
        <v>11775</v>
      </c>
      <c r="E1518" s="178" t="s">
        <v>11774</v>
      </c>
      <c r="F1518" s="278" t="s">
        <v>11690</v>
      </c>
      <c r="G1518" s="69">
        <f t="shared" si="124"/>
        <v>39814</v>
      </c>
      <c r="H1518" s="69">
        <f t="shared" si="125"/>
        <v>40178</v>
      </c>
      <c r="I1518" s="175" t="s">
        <v>11772</v>
      </c>
      <c r="J1518" s="24" t="s">
        <v>8637</v>
      </c>
      <c r="K1518" s="175" t="s">
        <v>11771</v>
      </c>
      <c r="L1518" s="197" t="s">
        <v>11762</v>
      </c>
      <c r="M1518" s="198">
        <f t="shared" si="127"/>
        <v>39845</v>
      </c>
      <c r="N1518" s="198">
        <f t="shared" si="118"/>
        <v>39933</v>
      </c>
      <c r="Q1518" t="s">
        <v>10005</v>
      </c>
      <c r="T1518" s="6" t="s">
        <v>11304</v>
      </c>
      <c r="U1518">
        <v>13.45</v>
      </c>
      <c r="V1518" s="175" t="s">
        <v>11576</v>
      </c>
      <c r="X1518" t="s">
        <v>11235</v>
      </c>
      <c r="Y1518" t="s">
        <v>11283</v>
      </c>
    </row>
    <row r="1519" spans="1:25" x14ac:dyDescent="0.25">
      <c r="A1519" s="175" t="s">
        <v>11571</v>
      </c>
      <c r="B1519" t="s">
        <v>11711</v>
      </c>
      <c r="C1519" s="179" t="str">
        <f t="shared" si="126"/>
        <v>CM:WQXTEST27576:M200904</v>
      </c>
      <c r="D1519" s="178" t="s">
        <v>11775</v>
      </c>
      <c r="E1519" s="178" t="s">
        <v>11774</v>
      </c>
      <c r="F1519" s="278" t="s">
        <v>11690</v>
      </c>
      <c r="G1519" s="69">
        <f t="shared" si="124"/>
        <v>39814</v>
      </c>
      <c r="H1519" s="69">
        <f t="shared" si="125"/>
        <v>40178</v>
      </c>
      <c r="I1519" s="175" t="s">
        <v>11772</v>
      </c>
      <c r="J1519" s="24" t="s">
        <v>8637</v>
      </c>
      <c r="K1519" s="175" t="s">
        <v>11771</v>
      </c>
      <c r="L1519" s="197" t="s">
        <v>11762</v>
      </c>
      <c r="M1519" s="198">
        <f t="shared" si="127"/>
        <v>39845</v>
      </c>
      <c r="N1519" s="198">
        <f t="shared" si="118"/>
        <v>39933</v>
      </c>
      <c r="Q1519" s="182" t="s">
        <v>1005</v>
      </c>
      <c r="T1519" s="6" t="s">
        <v>11304</v>
      </c>
      <c r="U1519">
        <v>247.9</v>
      </c>
      <c r="V1519" s="182" t="s">
        <v>8426</v>
      </c>
      <c r="X1519" t="s">
        <v>11235</v>
      </c>
      <c r="Y1519" t="s">
        <v>11283</v>
      </c>
    </row>
    <row r="1520" spans="1:25" x14ac:dyDescent="0.25">
      <c r="A1520" s="175" t="s">
        <v>11571</v>
      </c>
      <c r="B1520" t="s">
        <v>11711</v>
      </c>
      <c r="C1520" s="179" t="str">
        <f t="shared" si="126"/>
        <v>CM:WQXTEST27576:M200905</v>
      </c>
      <c r="D1520" s="178" t="s">
        <v>11775</v>
      </c>
      <c r="E1520" s="178" t="s">
        <v>11774</v>
      </c>
      <c r="F1520" s="278" t="s">
        <v>11691</v>
      </c>
      <c r="G1520" s="69">
        <f t="shared" si="124"/>
        <v>39814</v>
      </c>
      <c r="H1520" s="69">
        <f t="shared" si="125"/>
        <v>40178</v>
      </c>
      <c r="I1520" s="175" t="s">
        <v>11772</v>
      </c>
      <c r="J1520" s="24" t="s">
        <v>8637</v>
      </c>
      <c r="K1520" s="175" t="s">
        <v>11771</v>
      </c>
      <c r="L1520" s="197" t="s">
        <v>11762</v>
      </c>
      <c r="M1520" s="198">
        <f t="shared" si="127"/>
        <v>39873</v>
      </c>
      <c r="N1520" s="198">
        <f t="shared" si="118"/>
        <v>39964</v>
      </c>
      <c r="Q1520" s="181" t="s">
        <v>2674</v>
      </c>
      <c r="T1520" s="6" t="s">
        <v>11304</v>
      </c>
      <c r="U1520">
        <v>27060</v>
      </c>
      <c r="V1520" s="6" t="s">
        <v>9144</v>
      </c>
      <c r="X1520" t="s">
        <v>11235</v>
      </c>
      <c r="Y1520" t="s">
        <v>11283</v>
      </c>
    </row>
    <row r="1521" spans="1:25" x14ac:dyDescent="0.25">
      <c r="A1521" s="175" t="s">
        <v>11571</v>
      </c>
      <c r="B1521" t="s">
        <v>11711</v>
      </c>
      <c r="C1521" s="179" t="str">
        <f t="shared" si="126"/>
        <v>CM:WQXTEST27576:M200905</v>
      </c>
      <c r="D1521" s="178" t="s">
        <v>11775</v>
      </c>
      <c r="E1521" s="178" t="s">
        <v>11774</v>
      </c>
      <c r="F1521" s="278" t="s">
        <v>11691</v>
      </c>
      <c r="G1521" s="69">
        <f t="shared" si="124"/>
        <v>39814</v>
      </c>
      <c r="H1521" s="69">
        <f t="shared" si="125"/>
        <v>40178</v>
      </c>
      <c r="I1521" s="175" t="s">
        <v>11772</v>
      </c>
      <c r="J1521" s="24" t="s">
        <v>8637</v>
      </c>
      <c r="K1521" s="175" t="s">
        <v>11771</v>
      </c>
      <c r="L1521" s="197" t="s">
        <v>11762</v>
      </c>
      <c r="M1521" s="198">
        <f t="shared" si="127"/>
        <v>39873</v>
      </c>
      <c r="N1521" s="198">
        <f t="shared" si="118"/>
        <v>39964</v>
      </c>
      <c r="Q1521" t="s">
        <v>10005</v>
      </c>
      <c r="T1521" s="6" t="s">
        <v>11304</v>
      </c>
      <c r="U1521">
        <v>18.940000000000001</v>
      </c>
      <c r="V1521" s="175" t="s">
        <v>11576</v>
      </c>
      <c r="X1521" t="s">
        <v>11235</v>
      </c>
      <c r="Y1521" t="s">
        <v>11283</v>
      </c>
    </row>
    <row r="1522" spans="1:25" x14ac:dyDescent="0.25">
      <c r="A1522" s="175" t="s">
        <v>11571</v>
      </c>
      <c r="B1522" t="s">
        <v>11711</v>
      </c>
      <c r="C1522" s="179" t="str">
        <f t="shared" si="126"/>
        <v>CM:WQXTEST27576:M200905</v>
      </c>
      <c r="D1522" s="178" t="s">
        <v>11775</v>
      </c>
      <c r="E1522" s="178" t="s">
        <v>11774</v>
      </c>
      <c r="F1522" s="278" t="s">
        <v>11691</v>
      </c>
      <c r="G1522" s="69">
        <f t="shared" si="124"/>
        <v>39814</v>
      </c>
      <c r="H1522" s="69">
        <f t="shared" si="125"/>
        <v>40178</v>
      </c>
      <c r="I1522" s="175" t="s">
        <v>11772</v>
      </c>
      <c r="J1522" s="24" t="s">
        <v>8637</v>
      </c>
      <c r="K1522" s="175" t="s">
        <v>11771</v>
      </c>
      <c r="L1522" s="197" t="s">
        <v>11762</v>
      </c>
      <c r="M1522" s="198">
        <f t="shared" si="127"/>
        <v>39873</v>
      </c>
      <c r="N1522" s="198">
        <f t="shared" si="118"/>
        <v>39964</v>
      </c>
      <c r="Q1522" s="182" t="s">
        <v>1005</v>
      </c>
      <c r="T1522" s="6" t="s">
        <v>11304</v>
      </c>
      <c r="U1522">
        <v>241.7</v>
      </c>
      <c r="V1522" s="182" t="s">
        <v>8426</v>
      </c>
      <c r="X1522" t="s">
        <v>11235</v>
      </c>
      <c r="Y1522" t="s">
        <v>11283</v>
      </c>
    </row>
    <row r="1523" spans="1:25" x14ac:dyDescent="0.25">
      <c r="A1523" s="175" t="s">
        <v>11571</v>
      </c>
      <c r="B1523" t="s">
        <v>11711</v>
      </c>
      <c r="C1523" s="179" t="str">
        <f t="shared" si="126"/>
        <v>CM:WQXTEST27576:M200906</v>
      </c>
      <c r="D1523" s="178" t="s">
        <v>11775</v>
      </c>
      <c r="E1523" s="178" t="s">
        <v>11774</v>
      </c>
      <c r="F1523" s="278" t="s">
        <v>11692</v>
      </c>
      <c r="G1523" s="69">
        <f t="shared" si="124"/>
        <v>39814</v>
      </c>
      <c r="H1523" s="69">
        <f t="shared" si="125"/>
        <v>40178</v>
      </c>
      <c r="I1523" s="175" t="s">
        <v>11772</v>
      </c>
      <c r="J1523" s="24" t="s">
        <v>8637</v>
      </c>
      <c r="K1523" s="175" t="s">
        <v>11771</v>
      </c>
      <c r="L1523" s="229" t="s">
        <v>11762</v>
      </c>
      <c r="M1523" s="230">
        <f t="shared" si="127"/>
        <v>39904</v>
      </c>
      <c r="N1523" s="230">
        <f t="shared" si="118"/>
        <v>39994</v>
      </c>
      <c r="Q1523" s="181" t="s">
        <v>2674</v>
      </c>
      <c r="T1523" s="6" t="s">
        <v>11304</v>
      </c>
      <c r="U1523">
        <v>15400</v>
      </c>
      <c r="V1523" s="6" t="s">
        <v>9144</v>
      </c>
      <c r="X1523" t="s">
        <v>11235</v>
      </c>
      <c r="Y1523" t="s">
        <v>11283</v>
      </c>
    </row>
    <row r="1524" spans="1:25" x14ac:dyDescent="0.25">
      <c r="A1524" s="175" t="s">
        <v>11571</v>
      </c>
      <c r="B1524" t="s">
        <v>11711</v>
      </c>
      <c r="C1524" s="179" t="str">
        <f t="shared" si="126"/>
        <v>CM:WQXTEST27576:M200906</v>
      </c>
      <c r="D1524" s="178" t="s">
        <v>11775</v>
      </c>
      <c r="E1524" s="178" t="s">
        <v>11774</v>
      </c>
      <c r="F1524" s="278" t="s">
        <v>11692</v>
      </c>
      <c r="G1524" s="69">
        <f t="shared" si="124"/>
        <v>39814</v>
      </c>
      <c r="H1524" s="69">
        <f t="shared" si="125"/>
        <v>40178</v>
      </c>
      <c r="I1524" s="175" t="s">
        <v>11772</v>
      </c>
      <c r="J1524" s="24" t="s">
        <v>8637</v>
      </c>
      <c r="K1524" s="175" t="s">
        <v>11771</v>
      </c>
      <c r="L1524" s="229" t="s">
        <v>11762</v>
      </c>
      <c r="M1524" s="230">
        <f t="shared" si="127"/>
        <v>39904</v>
      </c>
      <c r="N1524" s="230">
        <f t="shared" si="118"/>
        <v>39994</v>
      </c>
      <c r="Q1524" t="s">
        <v>10005</v>
      </c>
      <c r="T1524" s="6" t="s">
        <v>11304</v>
      </c>
      <c r="U1524">
        <v>23.53</v>
      </c>
      <c r="V1524" s="175" t="s">
        <v>11576</v>
      </c>
      <c r="X1524" t="s">
        <v>11235</v>
      </c>
      <c r="Y1524" t="s">
        <v>11283</v>
      </c>
    </row>
    <row r="1525" spans="1:25" x14ac:dyDescent="0.25">
      <c r="A1525" s="175" t="s">
        <v>11571</v>
      </c>
      <c r="B1525" t="s">
        <v>11711</v>
      </c>
      <c r="C1525" s="179" t="str">
        <f t="shared" si="126"/>
        <v>CM:WQXTEST27576:M200907</v>
      </c>
      <c r="D1525" s="178" t="s">
        <v>11775</v>
      </c>
      <c r="E1525" s="178" t="s">
        <v>11774</v>
      </c>
      <c r="F1525" s="278" t="s">
        <v>11693</v>
      </c>
      <c r="G1525" s="69">
        <f t="shared" si="124"/>
        <v>39814</v>
      </c>
      <c r="H1525" s="69">
        <f t="shared" si="125"/>
        <v>40178</v>
      </c>
      <c r="I1525" s="175" t="s">
        <v>11772</v>
      </c>
      <c r="J1525" s="24" t="s">
        <v>8637</v>
      </c>
      <c r="K1525" s="175" t="s">
        <v>11771</v>
      </c>
      <c r="L1525" s="229" t="s">
        <v>11762</v>
      </c>
      <c r="M1525" s="230">
        <f t="shared" si="127"/>
        <v>39934</v>
      </c>
      <c r="N1525" s="230">
        <f t="shared" si="118"/>
        <v>40025</v>
      </c>
      <c r="Q1525" s="181" t="s">
        <v>2674</v>
      </c>
      <c r="T1525" s="6" t="s">
        <v>11304</v>
      </c>
      <c r="U1525">
        <v>3253</v>
      </c>
      <c r="V1525" s="6" t="s">
        <v>9144</v>
      </c>
      <c r="X1525" t="s">
        <v>11235</v>
      </c>
      <c r="Y1525" t="s">
        <v>11283</v>
      </c>
    </row>
    <row r="1526" spans="1:25" x14ac:dyDescent="0.25">
      <c r="A1526" s="175" t="s">
        <v>11571</v>
      </c>
      <c r="B1526" t="s">
        <v>11711</v>
      </c>
      <c r="C1526" s="179" t="str">
        <f t="shared" si="126"/>
        <v>CM:WQXTEST27576:M200908</v>
      </c>
      <c r="D1526" s="178" t="s">
        <v>11775</v>
      </c>
      <c r="E1526" s="178" t="s">
        <v>11774</v>
      </c>
      <c r="F1526" s="278" t="s">
        <v>11694</v>
      </c>
      <c r="G1526" s="69">
        <f t="shared" si="124"/>
        <v>39814</v>
      </c>
      <c r="H1526" s="69">
        <f t="shared" si="125"/>
        <v>40178</v>
      </c>
      <c r="I1526" s="175" t="s">
        <v>11772</v>
      </c>
      <c r="J1526" s="24" t="s">
        <v>8637</v>
      </c>
      <c r="K1526" s="175" t="s">
        <v>11771</v>
      </c>
      <c r="L1526" s="197" t="s">
        <v>11762</v>
      </c>
      <c r="M1526" s="198">
        <f t="shared" si="127"/>
        <v>39965</v>
      </c>
      <c r="N1526" s="198">
        <f t="shared" si="118"/>
        <v>40056</v>
      </c>
      <c r="Q1526" s="181" t="s">
        <v>2674</v>
      </c>
      <c r="T1526" s="6" t="s">
        <v>11304</v>
      </c>
      <c r="U1526">
        <v>3034</v>
      </c>
      <c r="V1526" s="6" t="s">
        <v>9144</v>
      </c>
      <c r="X1526" t="s">
        <v>11235</v>
      </c>
      <c r="Y1526" t="s">
        <v>11283</v>
      </c>
    </row>
    <row r="1527" spans="1:25" x14ac:dyDescent="0.25">
      <c r="A1527" s="175" t="s">
        <v>11571</v>
      </c>
      <c r="B1527" t="s">
        <v>11711</v>
      </c>
      <c r="C1527" s="179" t="str">
        <f t="shared" si="126"/>
        <v>CM:WQXTEST27576:M200908</v>
      </c>
      <c r="D1527" s="178" t="s">
        <v>11775</v>
      </c>
      <c r="E1527" s="178" t="s">
        <v>11774</v>
      </c>
      <c r="F1527" s="278" t="s">
        <v>11694</v>
      </c>
      <c r="G1527" s="69">
        <f t="shared" si="124"/>
        <v>39814</v>
      </c>
      <c r="H1527" s="69">
        <f t="shared" si="125"/>
        <v>40178</v>
      </c>
      <c r="I1527" s="175" t="s">
        <v>11772</v>
      </c>
      <c r="J1527" s="24" t="s">
        <v>8637</v>
      </c>
      <c r="K1527" s="175" t="s">
        <v>11771</v>
      </c>
      <c r="L1527" s="197" t="s">
        <v>11762</v>
      </c>
      <c r="M1527" s="198">
        <f t="shared" si="127"/>
        <v>39965</v>
      </c>
      <c r="N1527" s="198">
        <f t="shared" si="118"/>
        <v>40056</v>
      </c>
      <c r="Q1527" t="s">
        <v>10005</v>
      </c>
      <c r="T1527" s="6" t="s">
        <v>11304</v>
      </c>
      <c r="U1527">
        <v>28.86</v>
      </c>
      <c r="V1527" s="175" t="s">
        <v>11576</v>
      </c>
      <c r="X1527" t="s">
        <v>11235</v>
      </c>
      <c r="Y1527" t="s">
        <v>11283</v>
      </c>
    </row>
    <row r="1528" spans="1:25" x14ac:dyDescent="0.25">
      <c r="A1528" s="175" t="s">
        <v>11571</v>
      </c>
      <c r="B1528" t="s">
        <v>11711</v>
      </c>
      <c r="C1528" s="179" t="str">
        <f t="shared" si="126"/>
        <v>CM:WQXTEST27576:M200908</v>
      </c>
      <c r="D1528" s="178" t="s">
        <v>11775</v>
      </c>
      <c r="E1528" s="178" t="s">
        <v>11774</v>
      </c>
      <c r="F1528" s="278" t="s">
        <v>11694</v>
      </c>
      <c r="G1528" s="69">
        <f t="shared" si="124"/>
        <v>39814</v>
      </c>
      <c r="H1528" s="69">
        <f t="shared" si="125"/>
        <v>40178</v>
      </c>
      <c r="I1528" s="175" t="s">
        <v>11772</v>
      </c>
      <c r="J1528" s="24" t="s">
        <v>8637</v>
      </c>
      <c r="K1528" s="175" t="s">
        <v>11771</v>
      </c>
      <c r="L1528" s="197" t="s">
        <v>11762</v>
      </c>
      <c r="M1528" s="198">
        <f t="shared" si="127"/>
        <v>39965</v>
      </c>
      <c r="N1528" s="198">
        <f t="shared" si="118"/>
        <v>40056</v>
      </c>
      <c r="Q1528" s="182" t="s">
        <v>1005</v>
      </c>
      <c r="T1528" s="6" t="s">
        <v>11304</v>
      </c>
      <c r="U1528">
        <v>353.8</v>
      </c>
      <c r="V1528" s="182" t="s">
        <v>8426</v>
      </c>
      <c r="X1528" t="s">
        <v>11235</v>
      </c>
      <c r="Y1528" t="s">
        <v>11283</v>
      </c>
    </row>
    <row r="1529" spans="1:25" x14ac:dyDescent="0.25">
      <c r="A1529" s="175" t="s">
        <v>11571</v>
      </c>
      <c r="B1529" t="s">
        <v>11711</v>
      </c>
      <c r="C1529" s="179" t="str">
        <f t="shared" si="126"/>
        <v>CM:WQXTEST27576:M200909</v>
      </c>
      <c r="D1529" s="178" t="s">
        <v>11775</v>
      </c>
      <c r="E1529" s="178" t="s">
        <v>11774</v>
      </c>
      <c r="F1529" s="278" t="s">
        <v>11695</v>
      </c>
      <c r="G1529" s="69">
        <f t="shared" si="124"/>
        <v>39814</v>
      </c>
      <c r="H1529" s="69">
        <f t="shared" si="125"/>
        <v>40178</v>
      </c>
      <c r="I1529" s="175" t="s">
        <v>11772</v>
      </c>
      <c r="J1529" s="24" t="s">
        <v>8637</v>
      </c>
      <c r="K1529" s="175" t="s">
        <v>11771</v>
      </c>
      <c r="L1529" s="229" t="s">
        <v>11762</v>
      </c>
      <c r="M1529" s="230">
        <f t="shared" si="127"/>
        <v>39995</v>
      </c>
      <c r="N1529" s="230">
        <f t="shared" si="118"/>
        <v>40086</v>
      </c>
      <c r="Q1529" s="181" t="s">
        <v>2674</v>
      </c>
      <c r="T1529" s="6" t="s">
        <v>11304</v>
      </c>
      <c r="U1529">
        <v>1630</v>
      </c>
      <c r="V1529" s="6" t="s">
        <v>9144</v>
      </c>
      <c r="X1529" t="s">
        <v>11235</v>
      </c>
      <c r="Y1529" t="s">
        <v>11283</v>
      </c>
    </row>
    <row r="1530" spans="1:25" x14ac:dyDescent="0.25">
      <c r="A1530" s="175" t="s">
        <v>11571</v>
      </c>
      <c r="B1530" t="s">
        <v>11711</v>
      </c>
      <c r="C1530" s="179" t="str">
        <f t="shared" si="126"/>
        <v>CM:WQXTEST27576:M200909</v>
      </c>
      <c r="D1530" s="178" t="s">
        <v>11775</v>
      </c>
      <c r="E1530" s="178" t="s">
        <v>11774</v>
      </c>
      <c r="F1530" s="278" t="s">
        <v>11695</v>
      </c>
      <c r="G1530" s="69">
        <f t="shared" si="124"/>
        <v>39814</v>
      </c>
      <c r="H1530" s="69">
        <f t="shared" si="125"/>
        <v>40178</v>
      </c>
      <c r="I1530" s="175" t="s">
        <v>11772</v>
      </c>
      <c r="J1530" s="24" t="s">
        <v>8637</v>
      </c>
      <c r="K1530" s="175" t="s">
        <v>11771</v>
      </c>
      <c r="L1530" s="229" t="s">
        <v>11762</v>
      </c>
      <c r="M1530" s="230">
        <f t="shared" si="127"/>
        <v>39995</v>
      </c>
      <c r="N1530" s="230">
        <f t="shared" si="118"/>
        <v>40086</v>
      </c>
      <c r="Q1530" t="s">
        <v>10005</v>
      </c>
      <c r="T1530" s="6" t="s">
        <v>11304</v>
      </c>
      <c r="U1530">
        <v>23.49</v>
      </c>
      <c r="V1530" s="175" t="s">
        <v>11576</v>
      </c>
      <c r="X1530" t="s">
        <v>11235</v>
      </c>
      <c r="Y1530" t="s">
        <v>11283</v>
      </c>
    </row>
    <row r="1531" spans="1:25" x14ac:dyDescent="0.25">
      <c r="A1531" s="175" t="s">
        <v>11571</v>
      </c>
      <c r="B1531" t="s">
        <v>11711</v>
      </c>
      <c r="C1531" s="179" t="str">
        <f t="shared" si="126"/>
        <v>CM:WQXTEST27576:M200910</v>
      </c>
      <c r="D1531" s="178" t="s">
        <v>11775</v>
      </c>
      <c r="E1531" s="178" t="s">
        <v>11774</v>
      </c>
      <c r="F1531" s="278" t="s">
        <v>11696</v>
      </c>
      <c r="G1531" s="69">
        <f t="shared" si="124"/>
        <v>39814</v>
      </c>
      <c r="H1531" s="69">
        <f t="shared" si="125"/>
        <v>40178</v>
      </c>
      <c r="I1531" s="175" t="s">
        <v>11772</v>
      </c>
      <c r="J1531" s="24" t="s">
        <v>8637</v>
      </c>
      <c r="K1531" s="175" t="s">
        <v>11771</v>
      </c>
      <c r="L1531" s="229" t="s">
        <v>11762</v>
      </c>
      <c r="M1531" s="230">
        <f t="shared" si="127"/>
        <v>40026</v>
      </c>
      <c r="N1531" s="230">
        <f t="shared" si="118"/>
        <v>40117</v>
      </c>
      <c r="Q1531" s="181" t="s">
        <v>2674</v>
      </c>
      <c r="T1531" s="6" t="s">
        <v>11304</v>
      </c>
      <c r="U1531">
        <v>3911</v>
      </c>
      <c r="V1531" s="6" t="s">
        <v>9144</v>
      </c>
      <c r="X1531" t="s">
        <v>11235</v>
      </c>
      <c r="Y1531" t="s">
        <v>11283</v>
      </c>
    </row>
    <row r="1532" spans="1:25" x14ac:dyDescent="0.25">
      <c r="A1532" s="175" t="s">
        <v>11571</v>
      </c>
      <c r="B1532" t="s">
        <v>11711</v>
      </c>
      <c r="C1532" s="179" t="str">
        <f t="shared" si="126"/>
        <v>CM:WQXTEST27576:M200910</v>
      </c>
      <c r="D1532" s="178" t="s">
        <v>11775</v>
      </c>
      <c r="E1532" s="178" t="s">
        <v>11774</v>
      </c>
      <c r="F1532" s="278" t="s">
        <v>11696</v>
      </c>
      <c r="G1532" s="69">
        <f t="shared" si="124"/>
        <v>39814</v>
      </c>
      <c r="H1532" s="69">
        <f t="shared" si="125"/>
        <v>40178</v>
      </c>
      <c r="I1532" s="175" t="s">
        <v>11772</v>
      </c>
      <c r="J1532" s="24" t="s">
        <v>8637</v>
      </c>
      <c r="K1532" s="175" t="s">
        <v>11771</v>
      </c>
      <c r="L1532" s="229" t="s">
        <v>11762</v>
      </c>
      <c r="M1532" s="230">
        <f t="shared" si="127"/>
        <v>40026</v>
      </c>
      <c r="N1532" s="230">
        <f t="shared" si="118"/>
        <v>40117</v>
      </c>
      <c r="Q1532" s="182" t="s">
        <v>1005</v>
      </c>
      <c r="T1532" s="6" t="s">
        <v>11304</v>
      </c>
      <c r="U1532">
        <v>373.1</v>
      </c>
      <c r="V1532" s="182" t="s">
        <v>8426</v>
      </c>
      <c r="X1532" t="s">
        <v>11235</v>
      </c>
      <c r="Y1532" t="s">
        <v>11283</v>
      </c>
    </row>
    <row r="1533" spans="1:25" x14ac:dyDescent="0.25">
      <c r="A1533" s="175" t="s">
        <v>11571</v>
      </c>
      <c r="B1533" t="s">
        <v>11711</v>
      </c>
      <c r="C1533" s="179" t="str">
        <f t="shared" si="126"/>
        <v>CM:WQXTEST27576:M200911</v>
      </c>
      <c r="D1533" s="178" t="s">
        <v>11775</v>
      </c>
      <c r="E1533" s="178" t="s">
        <v>11774</v>
      </c>
      <c r="F1533" s="278" t="s">
        <v>11697</v>
      </c>
      <c r="G1533" s="69">
        <f t="shared" si="124"/>
        <v>39814</v>
      </c>
      <c r="H1533" s="69">
        <f t="shared" si="125"/>
        <v>40178</v>
      </c>
      <c r="I1533" s="175" t="s">
        <v>11772</v>
      </c>
      <c r="J1533" s="24" t="s">
        <v>8637</v>
      </c>
      <c r="K1533" s="175" t="s">
        <v>11771</v>
      </c>
      <c r="L1533" s="229" t="s">
        <v>11762</v>
      </c>
      <c r="M1533" s="230">
        <f t="shared" si="127"/>
        <v>40057</v>
      </c>
      <c r="N1533" s="230">
        <f t="shared" si="118"/>
        <v>40147</v>
      </c>
      <c r="Q1533" s="181" t="s">
        <v>2674</v>
      </c>
      <c r="T1533" s="6" t="s">
        <v>11304</v>
      </c>
      <c r="U1533">
        <v>6677</v>
      </c>
      <c r="V1533" s="6" t="s">
        <v>9144</v>
      </c>
      <c r="X1533" t="s">
        <v>11235</v>
      </c>
      <c r="Y1533" t="s">
        <v>11283</v>
      </c>
    </row>
    <row r="1534" spans="1:25" x14ac:dyDescent="0.25">
      <c r="A1534" s="175" t="s">
        <v>11571</v>
      </c>
      <c r="B1534" t="s">
        <v>11711</v>
      </c>
      <c r="C1534" s="179" t="str">
        <f t="shared" si="126"/>
        <v>CM:WQXTEST27576:M200911</v>
      </c>
      <c r="D1534" s="178" t="s">
        <v>11775</v>
      </c>
      <c r="E1534" s="178" t="s">
        <v>11774</v>
      </c>
      <c r="F1534" s="278" t="s">
        <v>11697</v>
      </c>
      <c r="G1534" s="69">
        <f t="shared" si="124"/>
        <v>39814</v>
      </c>
      <c r="H1534" s="69">
        <f t="shared" si="125"/>
        <v>40178</v>
      </c>
      <c r="I1534" s="175" t="s">
        <v>11772</v>
      </c>
      <c r="J1534" s="24" t="s">
        <v>8637</v>
      </c>
      <c r="K1534" s="175" t="s">
        <v>11771</v>
      </c>
      <c r="L1534" s="229" t="s">
        <v>11762</v>
      </c>
      <c r="M1534" s="230">
        <f t="shared" si="127"/>
        <v>40057</v>
      </c>
      <c r="N1534" s="230">
        <f t="shared" si="118"/>
        <v>40147</v>
      </c>
      <c r="Q1534" s="182" t="s">
        <v>1005</v>
      </c>
      <c r="T1534" s="6" t="s">
        <v>11304</v>
      </c>
      <c r="U1534">
        <v>325.39999999999998</v>
      </c>
      <c r="V1534" s="182" t="s">
        <v>8426</v>
      </c>
      <c r="X1534" t="s">
        <v>11235</v>
      </c>
      <c r="Y1534" t="s">
        <v>11283</v>
      </c>
    </row>
    <row r="1535" spans="1:25" x14ac:dyDescent="0.25">
      <c r="A1535" s="175" t="s">
        <v>11571</v>
      </c>
      <c r="B1535" t="s">
        <v>11711</v>
      </c>
      <c r="C1535" s="179" t="str">
        <f t="shared" si="126"/>
        <v>CM:WQXTEST27576:M200912</v>
      </c>
      <c r="D1535" s="178" t="s">
        <v>11775</v>
      </c>
      <c r="E1535" s="178" t="s">
        <v>11774</v>
      </c>
      <c r="F1535" s="278" t="s">
        <v>11698</v>
      </c>
      <c r="G1535" s="69">
        <f t="shared" si="124"/>
        <v>39814</v>
      </c>
      <c r="H1535" s="69">
        <f t="shared" si="125"/>
        <v>40178</v>
      </c>
      <c r="I1535" s="175" t="s">
        <v>11772</v>
      </c>
      <c r="J1535" s="24" t="s">
        <v>8637</v>
      </c>
      <c r="K1535" s="175" t="s">
        <v>11771</v>
      </c>
      <c r="L1535" s="229" t="s">
        <v>11762</v>
      </c>
      <c r="M1535" s="230">
        <f t="shared" si="127"/>
        <v>40087</v>
      </c>
      <c r="N1535" s="230">
        <f t="shared" si="118"/>
        <v>40178</v>
      </c>
      <c r="Q1535" s="181" t="s">
        <v>2674</v>
      </c>
      <c r="T1535" s="6" t="s">
        <v>11304</v>
      </c>
      <c r="U1535">
        <v>23860</v>
      </c>
      <c r="V1535" s="6" t="s">
        <v>9144</v>
      </c>
      <c r="X1535" t="s">
        <v>11235</v>
      </c>
      <c r="Y1535" t="s">
        <v>11283</v>
      </c>
    </row>
    <row r="1536" spans="1:25" x14ac:dyDescent="0.25">
      <c r="A1536" s="175" t="s">
        <v>11571</v>
      </c>
      <c r="B1536" t="s">
        <v>11711</v>
      </c>
      <c r="C1536" s="179" t="str">
        <f t="shared" si="126"/>
        <v>CM:WQXTEST27576:M200912</v>
      </c>
      <c r="D1536" s="178" t="s">
        <v>11775</v>
      </c>
      <c r="E1536" s="178" t="s">
        <v>11774</v>
      </c>
      <c r="F1536" s="278" t="s">
        <v>11698</v>
      </c>
      <c r="G1536" s="69">
        <f t="shared" si="124"/>
        <v>39814</v>
      </c>
      <c r="H1536" s="69">
        <f t="shared" si="125"/>
        <v>40178</v>
      </c>
      <c r="I1536" s="175" t="s">
        <v>11772</v>
      </c>
      <c r="J1536" s="24" t="s">
        <v>8637</v>
      </c>
      <c r="K1536" s="175" t="s">
        <v>11771</v>
      </c>
      <c r="L1536" s="229" t="s">
        <v>11762</v>
      </c>
      <c r="M1536" s="230">
        <f t="shared" si="127"/>
        <v>40087</v>
      </c>
      <c r="N1536" s="230">
        <f t="shared" si="118"/>
        <v>40178</v>
      </c>
      <c r="Q1536" s="182" t="s">
        <v>1005</v>
      </c>
      <c r="T1536" s="6" t="s">
        <v>11304</v>
      </c>
      <c r="U1536">
        <v>303</v>
      </c>
      <c r="V1536" s="182" t="s">
        <v>8426</v>
      </c>
      <c r="X1536" t="s">
        <v>11235</v>
      </c>
      <c r="Y1536" t="s">
        <v>11283</v>
      </c>
    </row>
    <row r="1537" spans="1:25" x14ac:dyDescent="0.25">
      <c r="A1537" s="175" t="s">
        <v>11571</v>
      </c>
      <c r="B1537" t="s">
        <v>11711</v>
      </c>
      <c r="C1537" s="179" t="str">
        <f t="shared" si="126"/>
        <v>CM:WQXTEST27576:M200901</v>
      </c>
      <c r="D1537" s="178" t="s">
        <v>11775</v>
      </c>
      <c r="E1537" s="178" t="s">
        <v>11774</v>
      </c>
      <c r="F1537" s="278" t="s">
        <v>11687</v>
      </c>
      <c r="G1537" s="69">
        <f t="shared" si="124"/>
        <v>39814</v>
      </c>
      <c r="H1537" s="69">
        <f t="shared" si="125"/>
        <v>40178</v>
      </c>
      <c r="I1537" s="175" t="s">
        <v>11772</v>
      </c>
      <c r="J1537" s="24" t="s">
        <v>8637</v>
      </c>
      <c r="K1537" s="175" t="s">
        <v>11771</v>
      </c>
      <c r="L1537" s="215" t="s">
        <v>11776</v>
      </c>
      <c r="M1537" s="216">
        <f>DATE(LEFT(F1537,4),RIGHT(F1537,2)-0,1)</f>
        <v>39814</v>
      </c>
      <c r="N1537" s="216">
        <f t="shared" si="118"/>
        <v>39844</v>
      </c>
      <c r="Q1537" s="181" t="s">
        <v>2674</v>
      </c>
      <c r="T1537" s="6" t="s">
        <v>11304</v>
      </c>
      <c r="U1537">
        <v>9820</v>
      </c>
      <c r="V1537" s="6" t="s">
        <v>9144</v>
      </c>
      <c r="X1537" t="s">
        <v>11235</v>
      </c>
      <c r="Y1537" t="s">
        <v>11283</v>
      </c>
    </row>
    <row r="1538" spans="1:25" x14ac:dyDescent="0.25">
      <c r="A1538" s="175" t="s">
        <v>11571</v>
      </c>
      <c r="B1538" t="s">
        <v>11711</v>
      </c>
      <c r="C1538" s="179" t="str">
        <f t="shared" si="126"/>
        <v>CM:WQXTEST27576:M200901</v>
      </c>
      <c r="D1538" s="178" t="s">
        <v>11775</v>
      </c>
      <c r="E1538" s="178" t="s">
        <v>11774</v>
      </c>
      <c r="F1538" s="278" t="s">
        <v>11687</v>
      </c>
      <c r="G1538" s="69">
        <f t="shared" si="124"/>
        <v>39814</v>
      </c>
      <c r="H1538" s="69">
        <f t="shared" si="125"/>
        <v>40178</v>
      </c>
      <c r="I1538" s="175" t="s">
        <v>11772</v>
      </c>
      <c r="J1538" s="24" t="s">
        <v>8637</v>
      </c>
      <c r="K1538" s="175" t="s">
        <v>11771</v>
      </c>
      <c r="L1538" s="215" t="s">
        <v>11776</v>
      </c>
      <c r="M1538" s="216">
        <f>DATE(LEFT(F1538,4),RIGHT(F1538,2)-0,1)</f>
        <v>39814</v>
      </c>
      <c r="N1538" s="216">
        <f t="shared" si="118"/>
        <v>39844</v>
      </c>
      <c r="Q1538" t="s">
        <v>10005</v>
      </c>
      <c r="T1538" s="6" t="s">
        <v>11304</v>
      </c>
      <c r="U1538">
        <v>1.42</v>
      </c>
      <c r="V1538" s="175" t="s">
        <v>11576</v>
      </c>
      <c r="X1538" t="s">
        <v>11235</v>
      </c>
      <c r="Y1538" t="s">
        <v>11283</v>
      </c>
    </row>
    <row r="1539" spans="1:25" x14ac:dyDescent="0.25">
      <c r="A1539" s="175" t="s">
        <v>11571</v>
      </c>
      <c r="B1539" t="s">
        <v>11711</v>
      </c>
      <c r="C1539" s="179" t="str">
        <f t="shared" si="126"/>
        <v>CM:WQXTEST27576:M200901</v>
      </c>
      <c r="D1539" s="178" t="s">
        <v>11775</v>
      </c>
      <c r="E1539" s="178" t="s">
        <v>11774</v>
      </c>
      <c r="F1539" s="278" t="s">
        <v>11687</v>
      </c>
      <c r="G1539" s="69">
        <f t="shared" si="124"/>
        <v>39814</v>
      </c>
      <c r="H1539" s="69">
        <f t="shared" si="125"/>
        <v>40178</v>
      </c>
      <c r="I1539" s="175" t="s">
        <v>11772</v>
      </c>
      <c r="J1539" s="24" t="s">
        <v>8637</v>
      </c>
      <c r="K1539" s="175" t="s">
        <v>11771</v>
      </c>
      <c r="L1539" s="215" t="s">
        <v>11776</v>
      </c>
      <c r="M1539" s="216">
        <f>DATE(LEFT(F1539,4),RIGHT(F1539,2)-0,1)</f>
        <v>39814</v>
      </c>
      <c r="N1539" s="216">
        <f t="shared" si="118"/>
        <v>39844</v>
      </c>
      <c r="Q1539" s="182" t="s">
        <v>1005</v>
      </c>
      <c r="T1539" s="6" t="s">
        <v>11304</v>
      </c>
      <c r="U1539">
        <v>334.1</v>
      </c>
      <c r="V1539" s="182" t="s">
        <v>8426</v>
      </c>
      <c r="X1539" t="s">
        <v>11235</v>
      </c>
      <c r="Y1539" t="s">
        <v>11283</v>
      </c>
    </row>
    <row r="1540" spans="1:25" x14ac:dyDescent="0.25">
      <c r="A1540" s="175" t="s">
        <v>11571</v>
      </c>
      <c r="B1540" t="s">
        <v>11711</v>
      </c>
      <c r="C1540" s="179" t="str">
        <f t="shared" si="126"/>
        <v>CM:WQXTEST27576:M200902</v>
      </c>
      <c r="D1540" s="178" t="s">
        <v>11775</v>
      </c>
      <c r="E1540" s="178" t="s">
        <v>11774</v>
      </c>
      <c r="F1540" s="278" t="s">
        <v>11688</v>
      </c>
      <c r="G1540" s="69">
        <f t="shared" si="124"/>
        <v>39814</v>
      </c>
      <c r="H1540" s="69">
        <f t="shared" si="125"/>
        <v>40178</v>
      </c>
      <c r="I1540" s="175" t="s">
        <v>11772</v>
      </c>
      <c r="J1540" s="24" t="s">
        <v>8637</v>
      </c>
      <c r="K1540" s="175" t="s">
        <v>11771</v>
      </c>
      <c r="L1540" s="215" t="s">
        <v>11776</v>
      </c>
      <c r="M1540" s="216">
        <f>DATE(LEFT(F1540,4),RIGHT(F1540,2)-1,1)</f>
        <v>39814</v>
      </c>
      <c r="N1540" s="216">
        <f t="shared" si="118"/>
        <v>39872</v>
      </c>
      <c r="Q1540" s="181" t="s">
        <v>2674</v>
      </c>
      <c r="T1540" s="6" t="s">
        <v>11304</v>
      </c>
      <c r="U1540">
        <v>6747</v>
      </c>
      <c r="V1540" s="6" t="s">
        <v>9144</v>
      </c>
      <c r="X1540" t="s">
        <v>11235</v>
      </c>
      <c r="Y1540" t="s">
        <v>11283</v>
      </c>
    </row>
    <row r="1541" spans="1:25" x14ac:dyDescent="0.25">
      <c r="A1541" s="175" t="s">
        <v>11571</v>
      </c>
      <c r="B1541" t="s">
        <v>11711</v>
      </c>
      <c r="C1541" s="179" t="str">
        <f t="shared" si="126"/>
        <v>CM:WQXTEST27576:M200902</v>
      </c>
      <c r="D1541" s="178" t="s">
        <v>11775</v>
      </c>
      <c r="E1541" s="178" t="s">
        <v>11774</v>
      </c>
      <c r="F1541" s="278" t="s">
        <v>11688</v>
      </c>
      <c r="G1541" s="69">
        <f t="shared" si="124"/>
        <v>39814</v>
      </c>
      <c r="H1541" s="69">
        <f t="shared" si="125"/>
        <v>40178</v>
      </c>
      <c r="I1541" s="175" t="s">
        <v>11772</v>
      </c>
      <c r="J1541" s="24" t="s">
        <v>8637</v>
      </c>
      <c r="K1541" s="175" t="s">
        <v>11771</v>
      </c>
      <c r="L1541" s="215" t="s">
        <v>11776</v>
      </c>
      <c r="M1541" s="216">
        <f>DATE(LEFT(F1541,4),RIGHT(F1541,2)-1,1)</f>
        <v>39814</v>
      </c>
      <c r="N1541" s="216">
        <f t="shared" si="118"/>
        <v>39872</v>
      </c>
      <c r="Q1541" t="s">
        <v>10005</v>
      </c>
      <c r="T1541" s="6" t="s">
        <v>11304</v>
      </c>
      <c r="U1541">
        <v>3.76</v>
      </c>
      <c r="V1541" s="175" t="s">
        <v>11576</v>
      </c>
      <c r="X1541" t="s">
        <v>11235</v>
      </c>
      <c r="Y1541" t="s">
        <v>11283</v>
      </c>
    </row>
    <row r="1542" spans="1:25" x14ac:dyDescent="0.25">
      <c r="A1542" s="175" t="s">
        <v>11571</v>
      </c>
      <c r="B1542" t="s">
        <v>11711</v>
      </c>
      <c r="C1542" s="179" t="str">
        <f t="shared" si="126"/>
        <v>CM:WQXTEST27576:M200902</v>
      </c>
      <c r="D1542" s="178" t="s">
        <v>11775</v>
      </c>
      <c r="E1542" s="178" t="s">
        <v>11774</v>
      </c>
      <c r="F1542" s="278" t="s">
        <v>11688</v>
      </c>
      <c r="G1542" s="69">
        <f t="shared" si="124"/>
        <v>39814</v>
      </c>
      <c r="H1542" s="69">
        <f t="shared" si="125"/>
        <v>40178</v>
      </c>
      <c r="I1542" s="175" t="s">
        <v>11772</v>
      </c>
      <c r="J1542" s="24" t="s">
        <v>8637</v>
      </c>
      <c r="K1542" s="175" t="s">
        <v>11771</v>
      </c>
      <c r="L1542" s="215" t="s">
        <v>11776</v>
      </c>
      <c r="M1542" s="216">
        <f>DATE(LEFT(F1542,4),RIGHT(F1542,2)-1,1)</f>
        <v>39814</v>
      </c>
      <c r="N1542" s="216">
        <f t="shared" si="118"/>
        <v>39872</v>
      </c>
      <c r="Q1542" s="182" t="s">
        <v>1005</v>
      </c>
      <c r="T1542" s="6" t="s">
        <v>11304</v>
      </c>
      <c r="U1542">
        <v>355.5</v>
      </c>
      <c r="V1542" s="182" t="s">
        <v>8426</v>
      </c>
      <c r="X1542" t="s">
        <v>11235</v>
      </c>
      <c r="Y1542" t="s">
        <v>11283</v>
      </c>
    </row>
    <row r="1543" spans="1:25" x14ac:dyDescent="0.25">
      <c r="A1543" s="175" t="s">
        <v>11571</v>
      </c>
      <c r="B1543" t="s">
        <v>11711</v>
      </c>
      <c r="C1543" s="179" t="str">
        <f t="shared" si="126"/>
        <v>CM:WQXTEST27576:M200903</v>
      </c>
      <c r="D1543" s="178" t="s">
        <v>11775</v>
      </c>
      <c r="E1543" s="178" t="s">
        <v>11774</v>
      </c>
      <c r="F1543" s="278" t="s">
        <v>11689</v>
      </c>
      <c r="G1543" s="69">
        <f t="shared" si="124"/>
        <v>39814</v>
      </c>
      <c r="H1543" s="69">
        <f t="shared" si="125"/>
        <v>40178</v>
      </c>
      <c r="I1543" s="175" t="s">
        <v>11772</v>
      </c>
      <c r="J1543" s="24" t="s">
        <v>8637</v>
      </c>
      <c r="K1543" s="175" t="s">
        <v>11771</v>
      </c>
      <c r="L1543" s="215" t="s">
        <v>11776</v>
      </c>
      <c r="M1543" s="216">
        <f>DATE(LEFT(F1543,4),RIGHT(F1543,2)-2,1)</f>
        <v>39814</v>
      </c>
      <c r="N1543" s="216">
        <f t="shared" si="118"/>
        <v>39903</v>
      </c>
      <c r="Q1543" s="181" t="s">
        <v>2674</v>
      </c>
      <c r="T1543" s="6" t="s">
        <v>11304</v>
      </c>
      <c r="U1543">
        <v>4495</v>
      </c>
      <c r="V1543" s="6" t="s">
        <v>9144</v>
      </c>
      <c r="X1543" t="s">
        <v>11235</v>
      </c>
      <c r="Y1543" t="s">
        <v>11283</v>
      </c>
    </row>
    <row r="1544" spans="1:25" x14ac:dyDescent="0.25">
      <c r="A1544" s="175" t="s">
        <v>11571</v>
      </c>
      <c r="B1544" t="s">
        <v>11711</v>
      </c>
      <c r="C1544" s="179" t="str">
        <f t="shared" si="126"/>
        <v>CM:WQXTEST27576:M200903</v>
      </c>
      <c r="D1544" s="178" t="s">
        <v>11775</v>
      </c>
      <c r="E1544" s="178" t="s">
        <v>11774</v>
      </c>
      <c r="F1544" s="278" t="s">
        <v>11689</v>
      </c>
      <c r="G1544" s="69">
        <f t="shared" si="124"/>
        <v>39814</v>
      </c>
      <c r="H1544" s="69">
        <f t="shared" si="125"/>
        <v>40178</v>
      </c>
      <c r="I1544" s="175" t="s">
        <v>11772</v>
      </c>
      <c r="J1544" s="24" t="s">
        <v>8637</v>
      </c>
      <c r="K1544" s="175" t="s">
        <v>11771</v>
      </c>
      <c r="L1544" s="215" t="s">
        <v>11776</v>
      </c>
      <c r="M1544" s="216">
        <f>DATE(LEFT(F1544,4),RIGHT(F1544,2)-2,1)</f>
        <v>39814</v>
      </c>
      <c r="N1544" s="216">
        <f t="shared" si="118"/>
        <v>39903</v>
      </c>
      <c r="Q1544" t="s">
        <v>10005</v>
      </c>
      <c r="T1544" s="6" t="s">
        <v>11304</v>
      </c>
      <c r="U1544">
        <v>8.9499999999999993</v>
      </c>
      <c r="V1544" s="175" t="s">
        <v>11576</v>
      </c>
      <c r="X1544" t="s">
        <v>11235</v>
      </c>
      <c r="Y1544" t="s">
        <v>11283</v>
      </c>
    </row>
    <row r="1545" spans="1:25" x14ac:dyDescent="0.25">
      <c r="A1545" s="175" t="s">
        <v>11571</v>
      </c>
      <c r="B1545" t="s">
        <v>11711</v>
      </c>
      <c r="C1545" s="179" t="str">
        <f t="shared" si="126"/>
        <v>CM:WQXTEST27576:M200903</v>
      </c>
      <c r="D1545" s="178" t="s">
        <v>11775</v>
      </c>
      <c r="E1545" s="178" t="s">
        <v>11774</v>
      </c>
      <c r="F1545" s="278" t="s">
        <v>11689</v>
      </c>
      <c r="G1545" s="69">
        <f t="shared" si="124"/>
        <v>39814</v>
      </c>
      <c r="H1545" s="69">
        <f t="shared" si="125"/>
        <v>40178</v>
      </c>
      <c r="I1545" s="175" t="s">
        <v>11772</v>
      </c>
      <c r="J1545" s="24" t="s">
        <v>8637</v>
      </c>
      <c r="K1545" s="175" t="s">
        <v>11771</v>
      </c>
      <c r="L1545" s="215" t="s">
        <v>11776</v>
      </c>
      <c r="M1545" s="216">
        <f>DATE(LEFT(F1545,4),RIGHT(F1545,2)-2,1)</f>
        <v>39814</v>
      </c>
      <c r="N1545" s="216">
        <f t="shared" si="118"/>
        <v>39903</v>
      </c>
      <c r="Q1545" s="182" t="s">
        <v>1005</v>
      </c>
      <c r="T1545" s="6" t="s">
        <v>11304</v>
      </c>
      <c r="U1545">
        <v>390.2</v>
      </c>
      <c r="V1545" s="182" t="s">
        <v>8426</v>
      </c>
      <c r="X1545" t="s">
        <v>11235</v>
      </c>
      <c r="Y1545" t="s">
        <v>11283</v>
      </c>
    </row>
    <row r="1546" spans="1:25" x14ac:dyDescent="0.25">
      <c r="A1546" s="175" t="s">
        <v>11571</v>
      </c>
      <c r="B1546" t="s">
        <v>11711</v>
      </c>
      <c r="C1546" s="179" t="str">
        <f t="shared" si="126"/>
        <v>CM:WQXTEST27576:M200904</v>
      </c>
      <c r="D1546" s="178" t="s">
        <v>11775</v>
      </c>
      <c r="E1546" s="178" t="s">
        <v>11774</v>
      </c>
      <c r="F1546" s="278" t="s">
        <v>11690</v>
      </c>
      <c r="G1546" s="69">
        <f t="shared" si="124"/>
        <v>39814</v>
      </c>
      <c r="H1546" s="69">
        <f t="shared" si="125"/>
        <v>40178</v>
      </c>
      <c r="I1546" s="175" t="s">
        <v>11772</v>
      </c>
      <c r="J1546" s="24" t="s">
        <v>8637</v>
      </c>
      <c r="K1546" s="175" t="s">
        <v>11771</v>
      </c>
      <c r="L1546" s="217" t="s">
        <v>6133</v>
      </c>
      <c r="M1546" s="218">
        <f>DATE(LEFT(F1546,4),RIGHT(F1546,2)-1,21)</f>
        <v>39893</v>
      </c>
      <c r="N1546" s="218">
        <f t="shared" si="118"/>
        <v>39933</v>
      </c>
      <c r="Q1546" s="181" t="s">
        <v>2674</v>
      </c>
      <c r="T1546" s="6" t="s">
        <v>11304</v>
      </c>
      <c r="U1546">
        <v>17360</v>
      </c>
      <c r="V1546" s="6" t="s">
        <v>9144</v>
      </c>
      <c r="X1546" t="s">
        <v>11235</v>
      </c>
      <c r="Y1546" t="s">
        <v>11283</v>
      </c>
    </row>
    <row r="1547" spans="1:25" x14ac:dyDescent="0.25">
      <c r="A1547" s="175" t="s">
        <v>11571</v>
      </c>
      <c r="B1547" t="s">
        <v>11711</v>
      </c>
      <c r="C1547" s="179" t="str">
        <f t="shared" si="126"/>
        <v>CM:WQXTEST27576:M200904</v>
      </c>
      <c r="D1547" s="178" t="s">
        <v>11775</v>
      </c>
      <c r="E1547" s="178" t="s">
        <v>11774</v>
      </c>
      <c r="F1547" s="278" t="s">
        <v>11690</v>
      </c>
      <c r="G1547" s="69">
        <f t="shared" si="124"/>
        <v>39814</v>
      </c>
      <c r="H1547" s="69">
        <f t="shared" si="125"/>
        <v>40178</v>
      </c>
      <c r="I1547" s="175" t="s">
        <v>11772</v>
      </c>
      <c r="J1547" s="24" t="s">
        <v>8637</v>
      </c>
      <c r="K1547" s="175" t="s">
        <v>11771</v>
      </c>
      <c r="L1547" s="217" t="s">
        <v>6133</v>
      </c>
      <c r="M1547" s="218">
        <f>DATE(LEFT(F1547,4),RIGHT(F1547,2)-1,21)</f>
        <v>39893</v>
      </c>
      <c r="N1547" s="218">
        <f t="shared" si="118"/>
        <v>39933</v>
      </c>
      <c r="Q1547" t="s">
        <v>10005</v>
      </c>
      <c r="T1547" s="6" t="s">
        <v>11304</v>
      </c>
      <c r="U1547">
        <v>13.45</v>
      </c>
      <c r="V1547" s="175" t="s">
        <v>11576</v>
      </c>
      <c r="X1547" t="s">
        <v>11235</v>
      </c>
      <c r="Y1547" t="s">
        <v>11283</v>
      </c>
    </row>
    <row r="1548" spans="1:25" x14ac:dyDescent="0.25">
      <c r="A1548" s="175" t="s">
        <v>11571</v>
      </c>
      <c r="B1548" t="s">
        <v>11711</v>
      </c>
      <c r="C1548" s="179" t="str">
        <f t="shared" si="126"/>
        <v>CM:WQXTEST27576:M200904</v>
      </c>
      <c r="D1548" s="178" t="s">
        <v>11775</v>
      </c>
      <c r="E1548" s="178" t="s">
        <v>11774</v>
      </c>
      <c r="F1548" s="278" t="s">
        <v>11690</v>
      </c>
      <c r="G1548" s="69">
        <f t="shared" si="124"/>
        <v>39814</v>
      </c>
      <c r="H1548" s="69">
        <f t="shared" si="125"/>
        <v>40178</v>
      </c>
      <c r="I1548" s="175" t="s">
        <v>11772</v>
      </c>
      <c r="J1548" s="24" t="s">
        <v>8637</v>
      </c>
      <c r="K1548" s="175" t="s">
        <v>11771</v>
      </c>
      <c r="L1548" s="217" t="s">
        <v>6133</v>
      </c>
      <c r="M1548" s="218">
        <f>DATE(LEFT(F1548,4),RIGHT(F1548,2)-1,21)</f>
        <v>39893</v>
      </c>
      <c r="N1548" s="218">
        <f t="shared" si="118"/>
        <v>39933</v>
      </c>
      <c r="Q1548" s="182" t="s">
        <v>1005</v>
      </c>
      <c r="T1548" s="6" t="s">
        <v>11304</v>
      </c>
      <c r="U1548">
        <v>247.9</v>
      </c>
      <c r="V1548" s="182" t="s">
        <v>8426</v>
      </c>
      <c r="X1548" t="s">
        <v>11235</v>
      </c>
      <c r="Y1548" t="s">
        <v>11283</v>
      </c>
    </row>
    <row r="1549" spans="1:25" x14ac:dyDescent="0.25">
      <c r="A1549" s="175" t="s">
        <v>11571</v>
      </c>
      <c r="B1549" t="s">
        <v>11711</v>
      </c>
      <c r="C1549" s="179" t="str">
        <f t="shared" si="126"/>
        <v>CM:WQXTEST27576:M200905</v>
      </c>
      <c r="D1549" s="178" t="s">
        <v>11775</v>
      </c>
      <c r="E1549" s="178" t="s">
        <v>11774</v>
      </c>
      <c r="F1549" s="278" t="s">
        <v>11691</v>
      </c>
      <c r="G1549" s="69">
        <f t="shared" si="124"/>
        <v>39814</v>
      </c>
      <c r="H1549" s="69">
        <f t="shared" si="125"/>
        <v>40178</v>
      </c>
      <c r="I1549" s="175" t="s">
        <v>11772</v>
      </c>
      <c r="J1549" s="24" t="s">
        <v>8637</v>
      </c>
      <c r="K1549" s="175" t="s">
        <v>11771</v>
      </c>
      <c r="L1549" s="227" t="s">
        <v>6133</v>
      </c>
      <c r="M1549" s="228">
        <f>DATE(LEFT(F1549,4),RIGHT(F1549,2)-2,21)</f>
        <v>39893</v>
      </c>
      <c r="N1549" s="228">
        <f t="shared" si="118"/>
        <v>39964</v>
      </c>
      <c r="Q1549" s="181" t="s">
        <v>2674</v>
      </c>
      <c r="T1549" s="6" t="s">
        <v>11304</v>
      </c>
      <c r="U1549">
        <v>27060</v>
      </c>
      <c r="V1549" s="6" t="s">
        <v>9144</v>
      </c>
      <c r="X1549" t="s">
        <v>11235</v>
      </c>
      <c r="Y1549" t="s">
        <v>11283</v>
      </c>
    </row>
    <row r="1550" spans="1:25" x14ac:dyDescent="0.25">
      <c r="A1550" s="175" t="s">
        <v>11571</v>
      </c>
      <c r="B1550" t="s">
        <v>11711</v>
      </c>
      <c r="C1550" s="179" t="str">
        <f t="shared" si="126"/>
        <v>CM:WQXTEST27576:M200905</v>
      </c>
      <c r="D1550" s="178" t="s">
        <v>11775</v>
      </c>
      <c r="E1550" s="178" t="s">
        <v>11774</v>
      </c>
      <c r="F1550" s="278" t="s">
        <v>11691</v>
      </c>
      <c r="G1550" s="69">
        <f t="shared" si="124"/>
        <v>39814</v>
      </c>
      <c r="H1550" s="69">
        <f t="shared" si="125"/>
        <v>40178</v>
      </c>
      <c r="I1550" s="175" t="s">
        <v>11772</v>
      </c>
      <c r="J1550" s="24" t="s">
        <v>8637</v>
      </c>
      <c r="K1550" s="175" t="s">
        <v>11771</v>
      </c>
      <c r="L1550" s="227" t="s">
        <v>6133</v>
      </c>
      <c r="M1550" s="228">
        <f>DATE(LEFT(F1550,4),RIGHT(F1550,2)-2,21)</f>
        <v>39893</v>
      </c>
      <c r="N1550" s="228">
        <f t="shared" si="118"/>
        <v>39964</v>
      </c>
      <c r="Q1550" t="s">
        <v>10005</v>
      </c>
      <c r="T1550" s="6" t="s">
        <v>11304</v>
      </c>
      <c r="U1550">
        <v>18.940000000000001</v>
      </c>
      <c r="V1550" s="175" t="s">
        <v>11576</v>
      </c>
      <c r="X1550" t="s">
        <v>11235</v>
      </c>
      <c r="Y1550" t="s">
        <v>11283</v>
      </c>
    </row>
    <row r="1551" spans="1:25" x14ac:dyDescent="0.25">
      <c r="A1551" s="175" t="s">
        <v>11571</v>
      </c>
      <c r="B1551" t="s">
        <v>11711</v>
      </c>
      <c r="C1551" s="179" t="str">
        <f t="shared" si="126"/>
        <v>CM:WQXTEST27576:M200905</v>
      </c>
      <c r="D1551" s="178" t="s">
        <v>11775</v>
      </c>
      <c r="E1551" s="178" t="s">
        <v>11774</v>
      </c>
      <c r="F1551" s="278" t="s">
        <v>11691</v>
      </c>
      <c r="G1551" s="69">
        <f t="shared" si="124"/>
        <v>39814</v>
      </c>
      <c r="H1551" s="69">
        <f t="shared" si="125"/>
        <v>40178</v>
      </c>
      <c r="I1551" s="175" t="s">
        <v>11772</v>
      </c>
      <c r="J1551" s="24" t="s">
        <v>8637</v>
      </c>
      <c r="K1551" s="175" t="s">
        <v>11771</v>
      </c>
      <c r="L1551" s="227" t="s">
        <v>6133</v>
      </c>
      <c r="M1551" s="228">
        <f>DATE(LEFT(F1551,4),RIGHT(F1551,2)-2,21)</f>
        <v>39893</v>
      </c>
      <c r="N1551" s="228">
        <f t="shared" si="118"/>
        <v>39964</v>
      </c>
      <c r="Q1551" s="182" t="s">
        <v>1005</v>
      </c>
      <c r="T1551" s="6" t="s">
        <v>11304</v>
      </c>
      <c r="U1551">
        <v>241.7</v>
      </c>
      <c r="V1551" s="182" t="s">
        <v>8426</v>
      </c>
      <c r="X1551" t="s">
        <v>11235</v>
      </c>
      <c r="Y1551" t="s">
        <v>11283</v>
      </c>
    </row>
    <row r="1552" spans="1:25" x14ac:dyDescent="0.25">
      <c r="A1552" s="175" t="s">
        <v>11571</v>
      </c>
      <c r="B1552" t="s">
        <v>11711</v>
      </c>
      <c r="C1552" s="179" t="str">
        <f t="shared" si="126"/>
        <v>CM:WQXTEST27576:M200906</v>
      </c>
      <c r="D1552" s="178" t="s">
        <v>11775</v>
      </c>
      <c r="E1552" s="178" t="s">
        <v>11774</v>
      </c>
      <c r="F1552" s="278" t="s">
        <v>11692</v>
      </c>
      <c r="G1552" s="69">
        <f t="shared" si="124"/>
        <v>39814</v>
      </c>
      <c r="H1552" s="69">
        <f t="shared" si="125"/>
        <v>40178</v>
      </c>
      <c r="I1552" s="175" t="s">
        <v>11772</v>
      </c>
      <c r="J1552" s="24" t="s">
        <v>8637</v>
      </c>
      <c r="K1552" s="175" t="s">
        <v>11771</v>
      </c>
      <c r="L1552" s="225" t="s">
        <v>6133</v>
      </c>
      <c r="M1552" s="226">
        <f>DATE(LEFT(F1552,4),RIGHT(F1552,2)-3,21)</f>
        <v>39893</v>
      </c>
      <c r="N1552" s="226">
        <f t="shared" si="118"/>
        <v>39994</v>
      </c>
      <c r="Q1552" s="181" t="s">
        <v>2674</v>
      </c>
      <c r="T1552" s="6" t="s">
        <v>11304</v>
      </c>
      <c r="U1552">
        <v>15400</v>
      </c>
      <c r="V1552" s="6" t="s">
        <v>9144</v>
      </c>
      <c r="X1552" t="s">
        <v>11235</v>
      </c>
      <c r="Y1552" t="s">
        <v>11283</v>
      </c>
    </row>
    <row r="1553" spans="1:25" x14ac:dyDescent="0.25">
      <c r="A1553" s="175" t="s">
        <v>11571</v>
      </c>
      <c r="B1553" t="s">
        <v>11711</v>
      </c>
      <c r="C1553" s="179" t="str">
        <f t="shared" si="126"/>
        <v>CM:WQXTEST27576:M200906</v>
      </c>
      <c r="D1553" s="178" t="s">
        <v>11775</v>
      </c>
      <c r="E1553" s="178" t="s">
        <v>11774</v>
      </c>
      <c r="F1553" s="278" t="s">
        <v>11692</v>
      </c>
      <c r="G1553" s="69">
        <f t="shared" si="124"/>
        <v>39814</v>
      </c>
      <c r="H1553" s="69">
        <f t="shared" si="125"/>
        <v>40178</v>
      </c>
      <c r="I1553" s="175" t="s">
        <v>11772</v>
      </c>
      <c r="J1553" s="24" t="s">
        <v>8637</v>
      </c>
      <c r="K1553" s="175" t="s">
        <v>11771</v>
      </c>
      <c r="L1553" s="225" t="s">
        <v>6133</v>
      </c>
      <c r="M1553" s="226">
        <f>DATE(LEFT(F1553,4),RIGHT(F1553,2)-3,21)</f>
        <v>39893</v>
      </c>
      <c r="N1553" s="226">
        <f t="shared" si="118"/>
        <v>39994</v>
      </c>
      <c r="Q1553" t="s">
        <v>10005</v>
      </c>
      <c r="T1553" s="6" t="s">
        <v>11304</v>
      </c>
      <c r="U1553">
        <v>23.53</v>
      </c>
      <c r="V1553" s="175" t="s">
        <v>11576</v>
      </c>
      <c r="X1553" t="s">
        <v>11235</v>
      </c>
      <c r="Y1553" t="s">
        <v>11283</v>
      </c>
    </row>
    <row r="1554" spans="1:25" x14ac:dyDescent="0.25">
      <c r="A1554" s="175" t="s">
        <v>11571</v>
      </c>
      <c r="B1554" t="s">
        <v>11711</v>
      </c>
      <c r="C1554" s="179" t="str">
        <f t="shared" si="126"/>
        <v>CM:WQXTEST27576:M200907</v>
      </c>
      <c r="D1554" s="178" t="s">
        <v>11775</v>
      </c>
      <c r="E1554" s="178" t="s">
        <v>11774</v>
      </c>
      <c r="F1554" s="278" t="s">
        <v>11693</v>
      </c>
      <c r="G1554" s="69">
        <f t="shared" ref="G1554:G1617" si="128">DATE(LEFT(F1554,4),1,1)</f>
        <v>39814</v>
      </c>
      <c r="H1554" s="69">
        <f t="shared" ref="H1554:H1617" si="129">DATE(LEFT(F1554,4),12+1,0)</f>
        <v>40178</v>
      </c>
      <c r="I1554" s="175" t="s">
        <v>11772</v>
      </c>
      <c r="J1554" s="24" t="s">
        <v>8637</v>
      </c>
      <c r="K1554" s="175" t="s">
        <v>11771</v>
      </c>
      <c r="L1554" s="233" t="s">
        <v>11777</v>
      </c>
      <c r="M1554" s="234">
        <f>DATE(LEFT(F1554,4),RIGHT(F1554,2)-1,21)</f>
        <v>39985</v>
      </c>
      <c r="N1554" s="234">
        <f t="shared" si="118"/>
        <v>40025</v>
      </c>
      <c r="Q1554" s="181" t="s">
        <v>2674</v>
      </c>
      <c r="T1554" s="6" t="s">
        <v>11304</v>
      </c>
      <c r="U1554">
        <v>3253</v>
      </c>
      <c r="V1554" s="6" t="s">
        <v>9144</v>
      </c>
      <c r="X1554" t="s">
        <v>11235</v>
      </c>
      <c r="Y1554" t="s">
        <v>11283</v>
      </c>
    </row>
    <row r="1555" spans="1:25" x14ac:dyDescent="0.25">
      <c r="A1555" s="175" t="s">
        <v>11571</v>
      </c>
      <c r="B1555" t="s">
        <v>11711</v>
      </c>
      <c r="C1555" s="179" t="str">
        <f t="shared" si="126"/>
        <v>CM:WQXTEST27576:M200908</v>
      </c>
      <c r="D1555" s="178" t="s">
        <v>11775</v>
      </c>
      <c r="E1555" s="178" t="s">
        <v>11774</v>
      </c>
      <c r="F1555" s="278" t="s">
        <v>11694</v>
      </c>
      <c r="G1555" s="69">
        <f t="shared" si="128"/>
        <v>39814</v>
      </c>
      <c r="H1555" s="69">
        <f t="shared" si="129"/>
        <v>40178</v>
      </c>
      <c r="I1555" s="175" t="s">
        <v>11772</v>
      </c>
      <c r="J1555" s="24" t="s">
        <v>8637</v>
      </c>
      <c r="K1555" s="175" t="s">
        <v>11771</v>
      </c>
      <c r="L1555" s="219" t="s">
        <v>11777</v>
      </c>
      <c r="M1555" s="220">
        <f>DATE(LEFT(F1555,4),RIGHT(F1555,2)-2,21)</f>
        <v>39985</v>
      </c>
      <c r="N1555" s="220">
        <f t="shared" si="118"/>
        <v>40056</v>
      </c>
      <c r="Q1555" s="181" t="s">
        <v>2674</v>
      </c>
      <c r="T1555" s="6" t="s">
        <v>11304</v>
      </c>
      <c r="U1555">
        <v>3034</v>
      </c>
      <c r="V1555" s="6" t="s">
        <v>9144</v>
      </c>
      <c r="X1555" t="s">
        <v>11235</v>
      </c>
      <c r="Y1555" t="s">
        <v>11283</v>
      </c>
    </row>
    <row r="1556" spans="1:25" x14ac:dyDescent="0.25">
      <c r="A1556" s="175" t="s">
        <v>11571</v>
      </c>
      <c r="B1556" t="s">
        <v>11711</v>
      </c>
      <c r="C1556" s="179" t="str">
        <f t="shared" si="126"/>
        <v>CM:WQXTEST27576:M200908</v>
      </c>
      <c r="D1556" s="178" t="s">
        <v>11775</v>
      </c>
      <c r="E1556" s="178" t="s">
        <v>11774</v>
      </c>
      <c r="F1556" s="278" t="s">
        <v>11694</v>
      </c>
      <c r="G1556" s="69">
        <f t="shared" si="128"/>
        <v>39814</v>
      </c>
      <c r="H1556" s="69">
        <f t="shared" si="129"/>
        <v>40178</v>
      </c>
      <c r="I1556" s="175" t="s">
        <v>11772</v>
      </c>
      <c r="J1556" s="24" t="s">
        <v>8637</v>
      </c>
      <c r="K1556" s="175" t="s">
        <v>11771</v>
      </c>
      <c r="L1556" s="219" t="s">
        <v>11777</v>
      </c>
      <c r="M1556" s="220">
        <f>DATE(LEFT(F1556,4),RIGHT(F1556,2)-2,21)</f>
        <v>39985</v>
      </c>
      <c r="N1556" s="220">
        <f t="shared" si="118"/>
        <v>40056</v>
      </c>
      <c r="Q1556" t="s">
        <v>10005</v>
      </c>
      <c r="T1556" s="6" t="s">
        <v>11304</v>
      </c>
      <c r="U1556">
        <v>28.86</v>
      </c>
      <c r="V1556" s="175" t="s">
        <v>11576</v>
      </c>
      <c r="X1556" t="s">
        <v>11235</v>
      </c>
      <c r="Y1556" t="s">
        <v>11283</v>
      </c>
    </row>
    <row r="1557" spans="1:25" x14ac:dyDescent="0.25">
      <c r="A1557" s="175" t="s">
        <v>11571</v>
      </c>
      <c r="B1557" t="s">
        <v>11711</v>
      </c>
      <c r="C1557" s="179" t="str">
        <f t="shared" si="126"/>
        <v>CM:WQXTEST27576:M200908</v>
      </c>
      <c r="D1557" s="178" t="s">
        <v>11775</v>
      </c>
      <c r="E1557" s="178" t="s">
        <v>11774</v>
      </c>
      <c r="F1557" s="278" t="s">
        <v>11694</v>
      </c>
      <c r="G1557" s="69">
        <f t="shared" si="128"/>
        <v>39814</v>
      </c>
      <c r="H1557" s="69">
        <f t="shared" si="129"/>
        <v>40178</v>
      </c>
      <c r="I1557" s="175" t="s">
        <v>11772</v>
      </c>
      <c r="J1557" s="24" t="s">
        <v>8637</v>
      </c>
      <c r="K1557" s="175" t="s">
        <v>11771</v>
      </c>
      <c r="L1557" s="219" t="s">
        <v>11777</v>
      </c>
      <c r="M1557" s="220">
        <f>DATE(LEFT(F1557,4),RIGHT(F1557,2)-2,21)</f>
        <v>39985</v>
      </c>
      <c r="N1557" s="220">
        <f t="shared" si="118"/>
        <v>40056</v>
      </c>
      <c r="Q1557" s="182" t="s">
        <v>1005</v>
      </c>
      <c r="T1557" s="6" t="s">
        <v>11304</v>
      </c>
      <c r="U1557">
        <v>353.8</v>
      </c>
      <c r="V1557" s="182" t="s">
        <v>8426</v>
      </c>
      <c r="X1557" t="s">
        <v>11235</v>
      </c>
      <c r="Y1557" t="s">
        <v>11283</v>
      </c>
    </row>
    <row r="1558" spans="1:25" x14ac:dyDescent="0.25">
      <c r="A1558" s="175" t="s">
        <v>11571</v>
      </c>
      <c r="B1558" t="s">
        <v>11711</v>
      </c>
      <c r="C1558" s="179" t="str">
        <f t="shared" si="126"/>
        <v>CM:WQXTEST27576:M200909</v>
      </c>
      <c r="D1558" s="178" t="s">
        <v>11775</v>
      </c>
      <c r="E1558" s="178" t="s">
        <v>11774</v>
      </c>
      <c r="F1558" s="278" t="s">
        <v>11695</v>
      </c>
      <c r="G1558" s="69">
        <f t="shared" si="128"/>
        <v>39814</v>
      </c>
      <c r="H1558" s="69">
        <f t="shared" si="129"/>
        <v>40178</v>
      </c>
      <c r="I1558" s="175" t="s">
        <v>11772</v>
      </c>
      <c r="J1558" s="24" t="s">
        <v>8637</v>
      </c>
      <c r="K1558" s="175" t="s">
        <v>11771</v>
      </c>
      <c r="L1558" s="233" t="s">
        <v>11777</v>
      </c>
      <c r="M1558" s="234">
        <f>DATE(LEFT(F1558,4),RIGHT(F1558,2)-3,21)</f>
        <v>39985</v>
      </c>
      <c r="N1558" s="234">
        <f t="shared" si="118"/>
        <v>40086</v>
      </c>
      <c r="Q1558" s="181" t="s">
        <v>2674</v>
      </c>
      <c r="T1558" s="6" t="s">
        <v>11304</v>
      </c>
      <c r="U1558">
        <v>1630</v>
      </c>
      <c r="V1558" s="6" t="s">
        <v>9144</v>
      </c>
      <c r="X1558" t="s">
        <v>11235</v>
      </c>
      <c r="Y1558" t="s">
        <v>11283</v>
      </c>
    </row>
    <row r="1559" spans="1:25" x14ac:dyDescent="0.25">
      <c r="A1559" s="175" t="s">
        <v>11571</v>
      </c>
      <c r="B1559" t="s">
        <v>11711</v>
      </c>
      <c r="C1559" s="179" t="str">
        <f t="shared" si="126"/>
        <v>CM:WQXTEST27576:M200909</v>
      </c>
      <c r="D1559" s="178" t="s">
        <v>11775</v>
      </c>
      <c r="E1559" s="178" t="s">
        <v>11774</v>
      </c>
      <c r="F1559" s="278" t="s">
        <v>11695</v>
      </c>
      <c r="G1559" s="69">
        <f t="shared" si="128"/>
        <v>39814</v>
      </c>
      <c r="H1559" s="69">
        <f t="shared" si="129"/>
        <v>40178</v>
      </c>
      <c r="I1559" s="175" t="s">
        <v>11772</v>
      </c>
      <c r="J1559" s="24" t="s">
        <v>8637</v>
      </c>
      <c r="K1559" s="175" t="s">
        <v>11771</v>
      </c>
      <c r="L1559" s="233" t="s">
        <v>11777</v>
      </c>
      <c r="M1559" s="234">
        <f>DATE(LEFT(F1559,4),RIGHT(F1559,2)-3,21)</f>
        <v>39985</v>
      </c>
      <c r="N1559" s="234">
        <f t="shared" si="118"/>
        <v>40086</v>
      </c>
      <c r="Q1559" t="s">
        <v>10005</v>
      </c>
      <c r="T1559" s="6" t="s">
        <v>11304</v>
      </c>
      <c r="U1559">
        <v>23.49</v>
      </c>
      <c r="V1559" s="175" t="s">
        <v>11576</v>
      </c>
      <c r="X1559" t="s">
        <v>11235</v>
      </c>
      <c r="Y1559" t="s">
        <v>11283</v>
      </c>
    </row>
    <row r="1560" spans="1:25" x14ac:dyDescent="0.25">
      <c r="A1560" s="175" t="s">
        <v>11571</v>
      </c>
      <c r="B1560" t="s">
        <v>11711</v>
      </c>
      <c r="C1560" s="179" t="str">
        <f t="shared" si="126"/>
        <v>CM:WQXTEST27576:M200910</v>
      </c>
      <c r="D1560" s="178" t="s">
        <v>11775</v>
      </c>
      <c r="E1560" s="178" t="s">
        <v>11774</v>
      </c>
      <c r="F1560" s="278" t="s">
        <v>11696</v>
      </c>
      <c r="G1560" s="69">
        <f t="shared" si="128"/>
        <v>39814</v>
      </c>
      <c r="H1560" s="69">
        <f t="shared" si="129"/>
        <v>40178</v>
      </c>
      <c r="I1560" s="175" t="s">
        <v>11772</v>
      </c>
      <c r="J1560" s="24" t="s">
        <v>8637</v>
      </c>
      <c r="K1560" s="175" t="s">
        <v>11771</v>
      </c>
      <c r="L1560" s="235" t="s">
        <v>11778</v>
      </c>
      <c r="M1560" s="236">
        <f>DATE(LEFT(F1560,4),RIGHT(F1560,2)-1,21)</f>
        <v>40077</v>
      </c>
      <c r="N1560" s="236">
        <f t="shared" si="118"/>
        <v>40117</v>
      </c>
      <c r="Q1560" s="181" t="s">
        <v>2674</v>
      </c>
      <c r="T1560" s="6" t="s">
        <v>11304</v>
      </c>
      <c r="U1560">
        <v>3911</v>
      </c>
      <c r="V1560" s="6" t="s">
        <v>9144</v>
      </c>
      <c r="X1560" t="s">
        <v>11235</v>
      </c>
      <c r="Y1560" t="s">
        <v>11283</v>
      </c>
    </row>
    <row r="1561" spans="1:25" x14ac:dyDescent="0.25">
      <c r="A1561" s="175" t="s">
        <v>11571</v>
      </c>
      <c r="B1561" t="s">
        <v>11711</v>
      </c>
      <c r="C1561" s="179" t="str">
        <f t="shared" si="126"/>
        <v>CM:WQXTEST27576:M200910</v>
      </c>
      <c r="D1561" s="178" t="s">
        <v>11775</v>
      </c>
      <c r="E1561" s="178" t="s">
        <v>11774</v>
      </c>
      <c r="F1561" s="278" t="s">
        <v>11696</v>
      </c>
      <c r="G1561" s="69">
        <f t="shared" si="128"/>
        <v>39814</v>
      </c>
      <c r="H1561" s="69">
        <f t="shared" si="129"/>
        <v>40178</v>
      </c>
      <c r="I1561" s="175" t="s">
        <v>11772</v>
      </c>
      <c r="J1561" s="24" t="s">
        <v>8637</v>
      </c>
      <c r="K1561" s="175" t="s">
        <v>11771</v>
      </c>
      <c r="L1561" s="235" t="s">
        <v>11778</v>
      </c>
      <c r="M1561" s="236">
        <f>DATE(LEFT(F1561,4),RIGHT(F1561,2)-1,21)</f>
        <v>40077</v>
      </c>
      <c r="N1561" s="236">
        <f t="shared" si="118"/>
        <v>40117</v>
      </c>
      <c r="Q1561" s="182" t="s">
        <v>1005</v>
      </c>
      <c r="T1561" s="6" t="s">
        <v>11304</v>
      </c>
      <c r="U1561">
        <v>373.1</v>
      </c>
      <c r="V1561" s="182" t="s">
        <v>8426</v>
      </c>
      <c r="X1561" t="s">
        <v>11235</v>
      </c>
      <c r="Y1561" t="s">
        <v>11283</v>
      </c>
    </row>
    <row r="1562" spans="1:25" x14ac:dyDescent="0.25">
      <c r="A1562" s="175" t="s">
        <v>11571</v>
      </c>
      <c r="B1562" t="s">
        <v>11711</v>
      </c>
      <c r="C1562" s="179" t="str">
        <f t="shared" si="126"/>
        <v>CM:WQXTEST27576:M200911</v>
      </c>
      <c r="D1562" s="178" t="s">
        <v>11775</v>
      </c>
      <c r="E1562" s="178" t="s">
        <v>11774</v>
      </c>
      <c r="F1562" s="278" t="s">
        <v>11697</v>
      </c>
      <c r="G1562" s="69">
        <f t="shared" si="128"/>
        <v>39814</v>
      </c>
      <c r="H1562" s="69">
        <f t="shared" si="129"/>
        <v>40178</v>
      </c>
      <c r="I1562" s="175" t="s">
        <v>11772</v>
      </c>
      <c r="J1562" s="24" t="s">
        <v>8637</v>
      </c>
      <c r="K1562" s="175" t="s">
        <v>11771</v>
      </c>
      <c r="L1562" s="235" t="s">
        <v>11778</v>
      </c>
      <c r="M1562" s="236">
        <f>DATE(LEFT(F1562,4),RIGHT(F1562,2)-2,21)</f>
        <v>40077</v>
      </c>
      <c r="N1562" s="236">
        <f t="shared" si="118"/>
        <v>40147</v>
      </c>
      <c r="Q1562" s="181" t="s">
        <v>2674</v>
      </c>
      <c r="T1562" s="6" t="s">
        <v>11304</v>
      </c>
      <c r="U1562">
        <v>6677</v>
      </c>
      <c r="V1562" s="6" t="s">
        <v>9144</v>
      </c>
      <c r="X1562" t="s">
        <v>11235</v>
      </c>
      <c r="Y1562" t="s">
        <v>11283</v>
      </c>
    </row>
    <row r="1563" spans="1:25" x14ac:dyDescent="0.25">
      <c r="A1563" s="175" t="s">
        <v>11571</v>
      </c>
      <c r="B1563" t="s">
        <v>11711</v>
      </c>
      <c r="C1563" s="179" t="str">
        <f t="shared" si="126"/>
        <v>CM:WQXTEST27576:M200911</v>
      </c>
      <c r="D1563" s="178" t="s">
        <v>11775</v>
      </c>
      <c r="E1563" s="178" t="s">
        <v>11774</v>
      </c>
      <c r="F1563" s="278" t="s">
        <v>11697</v>
      </c>
      <c r="G1563" s="69">
        <f t="shared" si="128"/>
        <v>39814</v>
      </c>
      <c r="H1563" s="69">
        <f t="shared" si="129"/>
        <v>40178</v>
      </c>
      <c r="I1563" s="175" t="s">
        <v>11772</v>
      </c>
      <c r="J1563" s="24" t="s">
        <v>8637</v>
      </c>
      <c r="K1563" s="175" t="s">
        <v>11771</v>
      </c>
      <c r="L1563" s="235" t="s">
        <v>11778</v>
      </c>
      <c r="M1563" s="236">
        <f>DATE(LEFT(F1563,4),RIGHT(F1563,2)-2,21)</f>
        <v>40077</v>
      </c>
      <c r="N1563" s="236">
        <f t="shared" si="118"/>
        <v>40147</v>
      </c>
      <c r="Q1563" s="182" t="s">
        <v>1005</v>
      </c>
      <c r="T1563" s="6" t="s">
        <v>11304</v>
      </c>
      <c r="U1563">
        <v>325.39999999999998</v>
      </c>
      <c r="V1563" s="182" t="s">
        <v>8426</v>
      </c>
      <c r="X1563" t="s">
        <v>11235</v>
      </c>
      <c r="Y1563" t="s">
        <v>11283</v>
      </c>
    </row>
    <row r="1564" spans="1:25" x14ac:dyDescent="0.25">
      <c r="A1564" s="175" t="s">
        <v>11571</v>
      </c>
      <c r="B1564" t="s">
        <v>11711</v>
      </c>
      <c r="C1564" s="179" t="str">
        <f t="shared" si="126"/>
        <v>CM:WQXTEST27576:M200912</v>
      </c>
      <c r="D1564" s="178" t="s">
        <v>11775</v>
      </c>
      <c r="E1564" s="178" t="s">
        <v>11774</v>
      </c>
      <c r="F1564" s="278" t="s">
        <v>11698</v>
      </c>
      <c r="G1564" s="69">
        <f t="shared" si="128"/>
        <v>39814</v>
      </c>
      <c r="H1564" s="69">
        <f t="shared" si="129"/>
        <v>40178</v>
      </c>
      <c r="I1564" s="175" t="s">
        <v>11772</v>
      </c>
      <c r="J1564" s="24" t="s">
        <v>8637</v>
      </c>
      <c r="K1564" s="175" t="s">
        <v>11771</v>
      </c>
      <c r="L1564" s="235" t="s">
        <v>11778</v>
      </c>
      <c r="M1564" s="236">
        <f>DATE(LEFT(F1564,4),RIGHT(F1564,2)-3,21)</f>
        <v>40077</v>
      </c>
      <c r="N1564" s="236">
        <f t="shared" si="118"/>
        <v>40178</v>
      </c>
      <c r="Q1564" s="181" t="s">
        <v>2674</v>
      </c>
      <c r="T1564" s="6" t="s">
        <v>11304</v>
      </c>
      <c r="U1564">
        <v>23860</v>
      </c>
      <c r="V1564" s="6" t="s">
        <v>9144</v>
      </c>
      <c r="X1564" t="s">
        <v>11235</v>
      </c>
      <c r="Y1564" t="s">
        <v>11283</v>
      </c>
    </row>
    <row r="1565" spans="1:25" x14ac:dyDescent="0.25">
      <c r="A1565" s="175" t="s">
        <v>11571</v>
      </c>
      <c r="B1565" t="s">
        <v>11711</v>
      </c>
      <c r="C1565" s="179" t="str">
        <f t="shared" si="126"/>
        <v>CM:WQXTEST27576:M200912</v>
      </c>
      <c r="D1565" s="178" t="s">
        <v>11775</v>
      </c>
      <c r="E1565" s="178" t="s">
        <v>11774</v>
      </c>
      <c r="F1565" s="278" t="s">
        <v>11698</v>
      </c>
      <c r="G1565" s="69">
        <f t="shared" si="128"/>
        <v>39814</v>
      </c>
      <c r="H1565" s="69">
        <f t="shared" si="129"/>
        <v>40178</v>
      </c>
      <c r="I1565" s="175" t="s">
        <v>11772</v>
      </c>
      <c r="J1565" s="24" t="s">
        <v>8637</v>
      </c>
      <c r="K1565" s="175" t="s">
        <v>11771</v>
      </c>
      <c r="L1565" s="235" t="s">
        <v>11778</v>
      </c>
      <c r="M1565" s="236">
        <f>DATE(LEFT(F1565,4),RIGHT(F1565,2)-3,21)</f>
        <v>40077</v>
      </c>
      <c r="N1565" s="236">
        <f t="shared" si="118"/>
        <v>40178</v>
      </c>
      <c r="Q1565" s="182" t="s">
        <v>1005</v>
      </c>
      <c r="T1565" s="6" t="s">
        <v>11304</v>
      </c>
      <c r="U1565">
        <v>303</v>
      </c>
      <c r="V1565" s="182" t="s">
        <v>8426</v>
      </c>
      <c r="X1565" t="s">
        <v>11235</v>
      </c>
      <c r="Y1565" t="s">
        <v>11283</v>
      </c>
    </row>
    <row r="1566" spans="1:25" x14ac:dyDescent="0.25">
      <c r="A1566" s="175" t="s">
        <v>11571</v>
      </c>
      <c r="B1566" t="s">
        <v>11711</v>
      </c>
      <c r="C1566" s="179" t="str">
        <f t="shared" si="126"/>
        <v>CM:WQXTEST27576:M200912</v>
      </c>
      <c r="D1566" s="178" t="s">
        <v>11775</v>
      </c>
      <c r="E1566" s="178" t="s">
        <v>11774</v>
      </c>
      <c r="F1566" s="278" t="s">
        <v>11698</v>
      </c>
      <c r="G1566" s="196">
        <f t="shared" si="128"/>
        <v>39814</v>
      </c>
      <c r="H1566" s="196">
        <f t="shared" si="129"/>
        <v>40178</v>
      </c>
      <c r="I1566" s="175" t="s">
        <v>11772</v>
      </c>
      <c r="J1566" s="24" t="s">
        <v>8637</v>
      </c>
      <c r="K1566" s="175" t="s">
        <v>11771</v>
      </c>
      <c r="L1566" s="215" t="s">
        <v>11776</v>
      </c>
      <c r="M1566" s="216">
        <f>DATE(LEFT(F1566,4),RIGHT(F1566,2)-F9362,21)</f>
        <v>40168</v>
      </c>
      <c r="N1566" s="216">
        <f>DATE(LEFT(F1566,4),1+RIGHT(F1566,2),0)</f>
        <v>40178</v>
      </c>
      <c r="Q1566" s="181" t="s">
        <v>2674</v>
      </c>
      <c r="T1566" s="6" t="s">
        <v>11304</v>
      </c>
      <c r="U1566">
        <v>6225</v>
      </c>
      <c r="V1566" s="6" t="s">
        <v>9144</v>
      </c>
      <c r="X1566" t="s">
        <v>11235</v>
      </c>
      <c r="Y1566" t="s">
        <v>11283</v>
      </c>
    </row>
    <row r="1567" spans="1:25" x14ac:dyDescent="0.25">
      <c r="A1567" s="175" t="s">
        <v>11571</v>
      </c>
      <c r="B1567" t="s">
        <v>11711</v>
      </c>
      <c r="C1567" s="179" t="str">
        <f t="shared" si="126"/>
        <v>CM:WQXTEST27576:M200912</v>
      </c>
      <c r="D1567" s="178" t="s">
        <v>11775</v>
      </c>
      <c r="E1567" s="178" t="s">
        <v>11774</v>
      </c>
      <c r="F1567" s="278" t="s">
        <v>11698</v>
      </c>
      <c r="G1567" s="196">
        <f t="shared" si="128"/>
        <v>39814</v>
      </c>
      <c r="H1567" s="196">
        <f t="shared" si="129"/>
        <v>40178</v>
      </c>
      <c r="I1567" s="175" t="s">
        <v>11772</v>
      </c>
      <c r="J1567" s="24" t="s">
        <v>8637</v>
      </c>
      <c r="K1567" s="175" t="s">
        <v>11771</v>
      </c>
      <c r="L1567" s="215" t="s">
        <v>11776</v>
      </c>
      <c r="M1567" s="216">
        <f>DATE(LEFT(F1567,4),RIGHT(F1567,2)-F9363,21)</f>
        <v>40168</v>
      </c>
      <c r="N1567" s="216">
        <f>DATE(LEFT(F1567,4),1+RIGHT(F1567,2),0)</f>
        <v>40178</v>
      </c>
      <c r="Q1567" t="s">
        <v>10005</v>
      </c>
      <c r="T1567" s="6" t="s">
        <v>11304</v>
      </c>
      <c r="U1567">
        <v>9.39</v>
      </c>
      <c r="V1567" s="175" t="s">
        <v>11576</v>
      </c>
      <c r="X1567" t="s">
        <v>11235</v>
      </c>
      <c r="Y1567" t="s">
        <v>11283</v>
      </c>
    </row>
    <row r="1568" spans="1:25" x14ac:dyDescent="0.25">
      <c r="A1568" s="175" t="s">
        <v>11571</v>
      </c>
      <c r="B1568" t="s">
        <v>11711</v>
      </c>
      <c r="C1568" s="179" t="str">
        <f t="shared" ref="C1568:C1622" si="130">"CM:"&amp;B1568&amp;":M"&amp;LEFT(F1568,4)&amp;RIGHT(F1568,2)</f>
        <v>CM:WQXTEST27576:M200912</v>
      </c>
      <c r="D1568" s="178" t="s">
        <v>11775</v>
      </c>
      <c r="E1568" s="178" t="s">
        <v>11774</v>
      </c>
      <c r="F1568" s="278" t="s">
        <v>11698</v>
      </c>
      <c r="G1568" s="196">
        <f t="shared" si="128"/>
        <v>39814</v>
      </c>
      <c r="H1568" s="196">
        <f t="shared" si="129"/>
        <v>40178</v>
      </c>
      <c r="I1568" s="175" t="s">
        <v>11772</v>
      </c>
      <c r="J1568" s="24" t="s">
        <v>8637</v>
      </c>
      <c r="K1568" s="175" t="s">
        <v>11771</v>
      </c>
      <c r="L1568" s="215" t="s">
        <v>11776</v>
      </c>
      <c r="M1568" s="216">
        <f>DATE(LEFT(F1568,4),RIGHT(F1568,2)-F9364,21)</f>
        <v>40168</v>
      </c>
      <c r="N1568" s="216">
        <f>DATE(LEFT(F1568,4),1+RIGHT(F1568,2),0)</f>
        <v>40178</v>
      </c>
      <c r="Q1568" s="182" t="s">
        <v>1005</v>
      </c>
      <c r="T1568" s="6" t="s">
        <v>11304</v>
      </c>
      <c r="U1568">
        <v>347.7</v>
      </c>
      <c r="V1568" s="182" t="s">
        <v>8426</v>
      </c>
      <c r="X1568" t="s">
        <v>11235</v>
      </c>
      <c r="Y1568" t="s">
        <v>11283</v>
      </c>
    </row>
    <row r="1569" spans="1:25" x14ac:dyDescent="0.25">
      <c r="A1569" s="190" t="s">
        <v>11571</v>
      </c>
      <c r="B1569" s="191" t="s">
        <v>11711</v>
      </c>
      <c r="C1569" s="192" t="str">
        <f t="shared" si="130"/>
        <v>CM:WQXTEST27576:M201001</v>
      </c>
      <c r="D1569" s="193" t="s">
        <v>11775</v>
      </c>
      <c r="E1569" s="193" t="s">
        <v>11774</v>
      </c>
      <c r="F1569" s="278" t="s">
        <v>11699</v>
      </c>
      <c r="G1569" s="214">
        <f t="shared" si="128"/>
        <v>40179</v>
      </c>
      <c r="H1569" s="69">
        <f t="shared" si="129"/>
        <v>40543</v>
      </c>
      <c r="I1569" s="175" t="s">
        <v>11772</v>
      </c>
      <c r="J1569" s="24" t="s">
        <v>8637</v>
      </c>
      <c r="K1569" s="175" t="s">
        <v>11771</v>
      </c>
      <c r="L1569" s="6" t="s">
        <v>11578</v>
      </c>
      <c r="M1569" s="69">
        <f>DATE(LEFT(F1569,4),RIGHT(F1569,2),1)</f>
        <v>40179</v>
      </c>
      <c r="N1569" s="69">
        <f t="shared" si="118"/>
        <v>40209</v>
      </c>
      <c r="Q1569" s="181" t="s">
        <v>2674</v>
      </c>
      <c r="T1569" s="6" t="s">
        <v>11304</v>
      </c>
      <c r="U1569">
        <v>26960</v>
      </c>
      <c r="V1569" s="6" t="s">
        <v>9144</v>
      </c>
      <c r="X1569" t="s">
        <v>11235</v>
      </c>
      <c r="Y1569" t="s">
        <v>11283</v>
      </c>
    </row>
    <row r="1570" spans="1:25" x14ac:dyDescent="0.25">
      <c r="A1570" s="175" t="s">
        <v>11571</v>
      </c>
      <c r="B1570" t="s">
        <v>11711</v>
      </c>
      <c r="C1570" s="179" t="str">
        <f t="shared" si="130"/>
        <v>CM:WQXTEST27576:M201001</v>
      </c>
      <c r="D1570" s="178" t="s">
        <v>11775</v>
      </c>
      <c r="E1570" s="178" t="s">
        <v>11774</v>
      </c>
      <c r="F1570" s="278" t="s">
        <v>11699</v>
      </c>
      <c r="G1570" s="196">
        <f t="shared" si="128"/>
        <v>40179</v>
      </c>
      <c r="H1570" s="196">
        <f t="shared" si="129"/>
        <v>40543</v>
      </c>
      <c r="I1570" s="175" t="s">
        <v>11772</v>
      </c>
      <c r="J1570" s="24" t="s">
        <v>8637</v>
      </c>
      <c r="K1570" s="175" t="s">
        <v>11771</v>
      </c>
      <c r="L1570" s="6" t="s">
        <v>11578</v>
      </c>
      <c r="M1570" s="69">
        <f>DATE(LEFT(F1570,4),RIGHT(F1570,2),1)</f>
        <v>40179</v>
      </c>
      <c r="N1570" s="69">
        <f t="shared" si="118"/>
        <v>40209</v>
      </c>
      <c r="Q1570" s="182" t="s">
        <v>1005</v>
      </c>
      <c r="T1570" s="6" t="s">
        <v>11304</v>
      </c>
      <c r="U1570">
        <v>310.7</v>
      </c>
      <c r="V1570" s="182" t="s">
        <v>8426</v>
      </c>
      <c r="X1570" t="s">
        <v>11235</v>
      </c>
      <c r="Y1570" t="s">
        <v>11283</v>
      </c>
    </row>
    <row r="1571" spans="1:25" x14ac:dyDescent="0.25">
      <c r="A1571" s="175" t="s">
        <v>11571</v>
      </c>
      <c r="B1571" t="s">
        <v>11711</v>
      </c>
      <c r="C1571" s="179" t="str">
        <f t="shared" si="130"/>
        <v>CM:WQXTEST27576:M201002</v>
      </c>
      <c r="D1571" s="178" t="s">
        <v>11775</v>
      </c>
      <c r="E1571" s="178" t="s">
        <v>11774</v>
      </c>
      <c r="F1571" s="278" t="s">
        <v>11700</v>
      </c>
      <c r="G1571" s="196">
        <f t="shared" si="128"/>
        <v>40179</v>
      </c>
      <c r="H1571" s="196">
        <f t="shared" si="129"/>
        <v>40543</v>
      </c>
      <c r="I1571" s="175" t="s">
        <v>11772</v>
      </c>
      <c r="J1571" s="24" t="s">
        <v>8637</v>
      </c>
      <c r="K1571" s="175" t="s">
        <v>11771</v>
      </c>
      <c r="L1571" s="6" t="s">
        <v>11578</v>
      </c>
      <c r="M1571" s="69">
        <f>DATE(LEFT(F1571,4),RIGHT(F1571,2),1)</f>
        <v>40210</v>
      </c>
      <c r="N1571" s="69">
        <f t="shared" si="118"/>
        <v>40237</v>
      </c>
      <c r="Q1571" s="181" t="s">
        <v>2674</v>
      </c>
      <c r="T1571" s="6" t="s">
        <v>11304</v>
      </c>
      <c r="U1571">
        <v>15540</v>
      </c>
      <c r="V1571" s="6" t="s">
        <v>9144</v>
      </c>
      <c r="X1571" t="s">
        <v>11235</v>
      </c>
      <c r="Y1571" t="s">
        <v>11283</v>
      </c>
    </row>
    <row r="1572" spans="1:25" x14ac:dyDescent="0.25">
      <c r="A1572" s="175" t="s">
        <v>11571</v>
      </c>
      <c r="B1572" t="s">
        <v>11711</v>
      </c>
      <c r="C1572" s="179" t="str">
        <f t="shared" si="130"/>
        <v>CM:WQXTEST27576:M201002</v>
      </c>
      <c r="D1572" s="178" t="s">
        <v>11775</v>
      </c>
      <c r="E1572" s="178" t="s">
        <v>11774</v>
      </c>
      <c r="F1572" s="278" t="s">
        <v>11700</v>
      </c>
      <c r="G1572" s="196">
        <f t="shared" si="128"/>
        <v>40179</v>
      </c>
      <c r="H1572" s="196">
        <f t="shared" si="129"/>
        <v>40543</v>
      </c>
      <c r="I1572" s="175" t="s">
        <v>11772</v>
      </c>
      <c r="J1572" s="24" t="s">
        <v>8637</v>
      </c>
      <c r="K1572" s="175" t="s">
        <v>11771</v>
      </c>
      <c r="L1572" s="6" t="s">
        <v>11578</v>
      </c>
      <c r="M1572" s="69">
        <f t="shared" ref="M1572:M1586" si="131">DATE(LEFT(F1572,4),RIGHT(F1572,2),1)</f>
        <v>40210</v>
      </c>
      <c r="N1572" s="69">
        <f t="shared" si="118"/>
        <v>40237</v>
      </c>
      <c r="Q1572" s="182" t="s">
        <v>1005</v>
      </c>
      <c r="T1572" s="6" t="s">
        <v>11304</v>
      </c>
      <c r="U1572">
        <v>450.5</v>
      </c>
      <c r="V1572" s="182" t="s">
        <v>8426</v>
      </c>
      <c r="X1572" t="s">
        <v>11235</v>
      </c>
      <c r="Y1572" t="s">
        <v>11283</v>
      </c>
    </row>
    <row r="1573" spans="1:25" x14ac:dyDescent="0.25">
      <c r="A1573" s="175" t="s">
        <v>11571</v>
      </c>
      <c r="B1573" t="s">
        <v>11711</v>
      </c>
      <c r="C1573" s="179" t="str">
        <f t="shared" si="130"/>
        <v>CM:WQXTEST27576:M201003</v>
      </c>
      <c r="D1573" s="178" t="s">
        <v>11775</v>
      </c>
      <c r="E1573" s="178" t="s">
        <v>11774</v>
      </c>
      <c r="F1573" s="278" t="s">
        <v>11701</v>
      </c>
      <c r="G1573" s="196">
        <f t="shared" si="128"/>
        <v>40179</v>
      </c>
      <c r="H1573" s="196">
        <f t="shared" si="129"/>
        <v>40543</v>
      </c>
      <c r="I1573" s="175" t="s">
        <v>11772</v>
      </c>
      <c r="J1573" s="24" t="s">
        <v>8637</v>
      </c>
      <c r="K1573" s="175" t="s">
        <v>11771</v>
      </c>
      <c r="L1573" s="6" t="s">
        <v>11578</v>
      </c>
      <c r="M1573" s="69">
        <f t="shared" si="131"/>
        <v>40238</v>
      </c>
      <c r="N1573" s="69">
        <f t="shared" si="118"/>
        <v>40268</v>
      </c>
      <c r="Q1573" s="181" t="s">
        <v>2674</v>
      </c>
      <c r="T1573" s="6" t="s">
        <v>11304</v>
      </c>
      <c r="U1573">
        <v>45970</v>
      </c>
      <c r="V1573" s="6" t="s">
        <v>9144</v>
      </c>
      <c r="X1573" t="s">
        <v>11235</v>
      </c>
      <c r="Y1573" t="s">
        <v>11283</v>
      </c>
    </row>
    <row r="1574" spans="1:25" x14ac:dyDescent="0.25">
      <c r="A1574" s="175" t="s">
        <v>11571</v>
      </c>
      <c r="B1574" t="s">
        <v>11711</v>
      </c>
      <c r="C1574" s="179" t="str">
        <f t="shared" si="130"/>
        <v>CM:WQXTEST27576:M201003</v>
      </c>
      <c r="D1574" s="178" t="s">
        <v>11775</v>
      </c>
      <c r="E1574" s="178" t="s">
        <v>11774</v>
      </c>
      <c r="F1574" s="278" t="s">
        <v>11701</v>
      </c>
      <c r="G1574" s="196">
        <f t="shared" si="128"/>
        <v>40179</v>
      </c>
      <c r="H1574" s="196">
        <f t="shared" si="129"/>
        <v>40543</v>
      </c>
      <c r="I1574" s="175" t="s">
        <v>11772</v>
      </c>
      <c r="J1574" s="24" t="s">
        <v>8637</v>
      </c>
      <c r="K1574" s="175" t="s">
        <v>11771</v>
      </c>
      <c r="L1574" s="6" t="s">
        <v>11578</v>
      </c>
      <c r="M1574" s="69">
        <f t="shared" si="131"/>
        <v>40238</v>
      </c>
      <c r="N1574" s="69">
        <f t="shared" si="118"/>
        <v>40268</v>
      </c>
      <c r="Q1574" s="182" t="s">
        <v>1005</v>
      </c>
      <c r="T1574" s="6" t="s">
        <v>11304</v>
      </c>
      <c r="U1574">
        <v>252.7</v>
      </c>
      <c r="V1574" s="182" t="s">
        <v>8426</v>
      </c>
      <c r="X1574" t="s">
        <v>11235</v>
      </c>
      <c r="Y1574" t="s">
        <v>11283</v>
      </c>
    </row>
    <row r="1575" spans="1:25" x14ac:dyDescent="0.25">
      <c r="A1575" s="175" t="s">
        <v>11571</v>
      </c>
      <c r="B1575" t="s">
        <v>11711</v>
      </c>
      <c r="C1575" s="179" t="str">
        <f t="shared" si="130"/>
        <v>CM:WQXTEST27576:M201004</v>
      </c>
      <c r="D1575" s="178" t="s">
        <v>11775</v>
      </c>
      <c r="E1575" s="178" t="s">
        <v>11774</v>
      </c>
      <c r="F1575" s="278" t="s">
        <v>11702</v>
      </c>
      <c r="G1575" s="196">
        <f t="shared" si="128"/>
        <v>40179</v>
      </c>
      <c r="H1575" s="196">
        <f t="shared" si="129"/>
        <v>40543</v>
      </c>
      <c r="I1575" s="175" t="s">
        <v>11772</v>
      </c>
      <c r="J1575" s="24" t="s">
        <v>8637</v>
      </c>
      <c r="K1575" s="175" t="s">
        <v>11771</v>
      </c>
      <c r="L1575" s="6" t="s">
        <v>11578</v>
      </c>
      <c r="M1575" s="69">
        <f t="shared" si="131"/>
        <v>40269</v>
      </c>
      <c r="N1575" s="69">
        <f t="shared" si="118"/>
        <v>40298</v>
      </c>
      <c r="Q1575" s="181" t="s">
        <v>2674</v>
      </c>
      <c r="T1575" s="6" t="s">
        <v>11304</v>
      </c>
      <c r="U1575">
        <v>13580</v>
      </c>
      <c r="V1575" s="6" t="s">
        <v>9144</v>
      </c>
      <c r="X1575" t="s">
        <v>11235</v>
      </c>
      <c r="Y1575" t="s">
        <v>11283</v>
      </c>
    </row>
    <row r="1576" spans="1:25" x14ac:dyDescent="0.25">
      <c r="A1576" s="175" t="s">
        <v>11571</v>
      </c>
      <c r="B1576" t="s">
        <v>11711</v>
      </c>
      <c r="C1576" s="179" t="str">
        <f t="shared" si="130"/>
        <v>CM:WQXTEST27576:M201004</v>
      </c>
      <c r="D1576" s="178" t="s">
        <v>11775</v>
      </c>
      <c r="E1576" s="178" t="s">
        <v>11774</v>
      </c>
      <c r="F1576" s="278" t="s">
        <v>11702</v>
      </c>
      <c r="G1576" s="196">
        <f t="shared" si="128"/>
        <v>40179</v>
      </c>
      <c r="H1576" s="196">
        <f t="shared" si="129"/>
        <v>40543</v>
      </c>
      <c r="I1576" s="175" t="s">
        <v>11772</v>
      </c>
      <c r="J1576" s="24" t="s">
        <v>8637</v>
      </c>
      <c r="K1576" s="175" t="s">
        <v>11771</v>
      </c>
      <c r="L1576" s="6" t="s">
        <v>11578</v>
      </c>
      <c r="M1576" s="69">
        <f t="shared" si="131"/>
        <v>40269</v>
      </c>
      <c r="N1576" s="69">
        <f t="shared" si="118"/>
        <v>40298</v>
      </c>
      <c r="Q1576" s="182" t="s">
        <v>1005</v>
      </c>
      <c r="T1576" s="6" t="s">
        <v>11304</v>
      </c>
      <c r="U1576">
        <v>302.7</v>
      </c>
      <c r="V1576" s="182" t="s">
        <v>8426</v>
      </c>
      <c r="X1576" t="s">
        <v>11235</v>
      </c>
      <c r="Y1576" t="s">
        <v>11283</v>
      </c>
    </row>
    <row r="1577" spans="1:25" x14ac:dyDescent="0.25">
      <c r="A1577" s="175" t="s">
        <v>11571</v>
      </c>
      <c r="B1577" t="s">
        <v>11711</v>
      </c>
      <c r="C1577" s="179" t="str">
        <f t="shared" si="130"/>
        <v>CM:WQXTEST27576:M201005</v>
      </c>
      <c r="D1577" s="178" t="s">
        <v>11775</v>
      </c>
      <c r="E1577" s="178" t="s">
        <v>11774</v>
      </c>
      <c r="F1577" s="278" t="s">
        <v>11703</v>
      </c>
      <c r="G1577" s="196">
        <f t="shared" si="128"/>
        <v>40179</v>
      </c>
      <c r="H1577" s="196">
        <f t="shared" si="129"/>
        <v>40543</v>
      </c>
      <c r="I1577" s="175" t="s">
        <v>11772</v>
      </c>
      <c r="J1577" s="24" t="s">
        <v>8637</v>
      </c>
      <c r="K1577" s="175" t="s">
        <v>11771</v>
      </c>
      <c r="L1577" s="6" t="s">
        <v>11578</v>
      </c>
      <c r="M1577" s="69">
        <f t="shared" si="131"/>
        <v>40299</v>
      </c>
      <c r="N1577" s="69">
        <f t="shared" si="118"/>
        <v>40329</v>
      </c>
      <c r="Q1577" s="181" t="s">
        <v>2674</v>
      </c>
      <c r="T1577" s="6" t="s">
        <v>11304</v>
      </c>
      <c r="U1577">
        <v>9934</v>
      </c>
      <c r="V1577" s="6" t="s">
        <v>9144</v>
      </c>
      <c r="X1577" t="s">
        <v>11235</v>
      </c>
      <c r="Y1577" t="s">
        <v>11283</v>
      </c>
    </row>
    <row r="1578" spans="1:25" x14ac:dyDescent="0.25">
      <c r="A1578" s="175" t="s">
        <v>11571</v>
      </c>
      <c r="B1578" t="s">
        <v>11711</v>
      </c>
      <c r="C1578" s="179" t="str">
        <f t="shared" si="130"/>
        <v>CM:WQXTEST27576:M201005</v>
      </c>
      <c r="D1578" s="178" t="s">
        <v>11775</v>
      </c>
      <c r="E1578" s="178" t="s">
        <v>11774</v>
      </c>
      <c r="F1578" s="278" t="s">
        <v>11703</v>
      </c>
      <c r="G1578" s="196">
        <f t="shared" si="128"/>
        <v>40179</v>
      </c>
      <c r="H1578" s="196">
        <f t="shared" si="129"/>
        <v>40543</v>
      </c>
      <c r="I1578" s="175" t="s">
        <v>11772</v>
      </c>
      <c r="J1578" s="24" t="s">
        <v>8637</v>
      </c>
      <c r="K1578" s="175" t="s">
        <v>11771</v>
      </c>
      <c r="L1578" s="6" t="s">
        <v>11578</v>
      </c>
      <c r="M1578" s="69">
        <f t="shared" si="131"/>
        <v>40299</v>
      </c>
      <c r="N1578" s="69">
        <f t="shared" si="118"/>
        <v>40329</v>
      </c>
      <c r="Q1578" s="182" t="s">
        <v>1005</v>
      </c>
      <c r="T1578" s="6" t="s">
        <v>11304</v>
      </c>
      <c r="U1578">
        <v>301.10000000000002</v>
      </c>
      <c r="V1578" s="182" t="s">
        <v>8426</v>
      </c>
      <c r="X1578" t="s">
        <v>11235</v>
      </c>
      <c r="Y1578" t="s">
        <v>11283</v>
      </c>
    </row>
    <row r="1579" spans="1:25" x14ac:dyDescent="0.25">
      <c r="A1579" s="175" t="s">
        <v>11571</v>
      </c>
      <c r="B1579" t="s">
        <v>11711</v>
      </c>
      <c r="C1579" s="179" t="str">
        <f t="shared" si="130"/>
        <v>CM:WQXTEST27576:M201006</v>
      </c>
      <c r="D1579" s="178" t="s">
        <v>11775</v>
      </c>
      <c r="E1579" s="178" t="s">
        <v>11774</v>
      </c>
      <c r="F1579" s="278" t="s">
        <v>11704</v>
      </c>
      <c r="G1579" s="196">
        <f t="shared" si="128"/>
        <v>40179</v>
      </c>
      <c r="H1579" s="196">
        <f t="shared" si="129"/>
        <v>40543</v>
      </c>
      <c r="I1579" s="175" t="s">
        <v>11772</v>
      </c>
      <c r="J1579" s="24" t="s">
        <v>8637</v>
      </c>
      <c r="K1579" s="175" t="s">
        <v>11771</v>
      </c>
      <c r="L1579" s="6" t="s">
        <v>11578</v>
      </c>
      <c r="M1579" s="69">
        <f t="shared" si="131"/>
        <v>40330</v>
      </c>
      <c r="N1579" s="69">
        <f t="shared" si="118"/>
        <v>40359</v>
      </c>
      <c r="Q1579" s="181" t="s">
        <v>2674</v>
      </c>
      <c r="T1579" s="6" t="s">
        <v>11304</v>
      </c>
      <c r="U1579">
        <v>4912</v>
      </c>
      <c r="V1579" s="6" t="s">
        <v>9144</v>
      </c>
      <c r="X1579" t="s">
        <v>11235</v>
      </c>
      <c r="Y1579" t="s">
        <v>11283</v>
      </c>
    </row>
    <row r="1580" spans="1:25" x14ac:dyDescent="0.25">
      <c r="A1580" s="175" t="s">
        <v>11571</v>
      </c>
      <c r="B1580" t="s">
        <v>11711</v>
      </c>
      <c r="C1580" s="179" t="str">
        <f t="shared" si="130"/>
        <v>CM:WQXTEST27576:M201006</v>
      </c>
      <c r="D1580" s="178" t="s">
        <v>11775</v>
      </c>
      <c r="E1580" s="178" t="s">
        <v>11774</v>
      </c>
      <c r="F1580" s="278" t="s">
        <v>11704</v>
      </c>
      <c r="G1580" s="196">
        <f t="shared" si="128"/>
        <v>40179</v>
      </c>
      <c r="H1580" s="196">
        <f t="shared" si="129"/>
        <v>40543</v>
      </c>
      <c r="I1580" s="175" t="s">
        <v>11772</v>
      </c>
      <c r="J1580" s="24" t="s">
        <v>8637</v>
      </c>
      <c r="K1580" s="175" t="s">
        <v>11771</v>
      </c>
      <c r="L1580" s="6" t="s">
        <v>11578</v>
      </c>
      <c r="M1580" s="69">
        <f t="shared" si="131"/>
        <v>40330</v>
      </c>
      <c r="N1580" s="69">
        <f t="shared" si="118"/>
        <v>40359</v>
      </c>
      <c r="Q1580" s="182" t="s">
        <v>1005</v>
      </c>
      <c r="T1580" s="6" t="s">
        <v>11304</v>
      </c>
      <c r="U1580">
        <v>316.39999999999998</v>
      </c>
      <c r="V1580" s="182" t="s">
        <v>8426</v>
      </c>
      <c r="X1580" t="s">
        <v>11235</v>
      </c>
      <c r="Y1580" t="s">
        <v>11283</v>
      </c>
    </row>
    <row r="1581" spans="1:25" x14ac:dyDescent="0.25">
      <c r="A1581" s="175" t="s">
        <v>11571</v>
      </c>
      <c r="B1581" t="s">
        <v>11711</v>
      </c>
      <c r="C1581" s="179" t="str">
        <f t="shared" si="130"/>
        <v>CM:WQXTEST27576:M201007</v>
      </c>
      <c r="D1581" s="178" t="s">
        <v>11775</v>
      </c>
      <c r="E1581" s="178" t="s">
        <v>11774</v>
      </c>
      <c r="F1581" s="278" t="s">
        <v>11705</v>
      </c>
      <c r="G1581" s="196">
        <f t="shared" si="128"/>
        <v>40179</v>
      </c>
      <c r="H1581" s="196">
        <f t="shared" si="129"/>
        <v>40543</v>
      </c>
      <c r="I1581" s="175" t="s">
        <v>11772</v>
      </c>
      <c r="J1581" s="24" t="s">
        <v>8637</v>
      </c>
      <c r="K1581" s="175" t="s">
        <v>11771</v>
      </c>
      <c r="L1581" s="6" t="s">
        <v>11578</v>
      </c>
      <c r="M1581" s="69">
        <f t="shared" si="131"/>
        <v>40360</v>
      </c>
      <c r="N1581" s="69">
        <f t="shared" si="118"/>
        <v>40390</v>
      </c>
      <c r="Q1581" s="181" t="s">
        <v>2674</v>
      </c>
      <c r="T1581" s="6" t="s">
        <v>11304</v>
      </c>
      <c r="U1581">
        <v>1950</v>
      </c>
      <c r="V1581" s="6" t="s">
        <v>9144</v>
      </c>
      <c r="X1581" t="s">
        <v>11235</v>
      </c>
      <c r="Y1581" t="s">
        <v>11283</v>
      </c>
    </row>
    <row r="1582" spans="1:25" x14ac:dyDescent="0.25">
      <c r="A1582" s="175" t="s">
        <v>11571</v>
      </c>
      <c r="B1582" t="s">
        <v>11711</v>
      </c>
      <c r="C1582" s="179" t="str">
        <f t="shared" si="130"/>
        <v>CM:WQXTEST27576:M201007</v>
      </c>
      <c r="D1582" s="178" t="s">
        <v>11775</v>
      </c>
      <c r="E1582" s="178" t="s">
        <v>11774</v>
      </c>
      <c r="F1582" s="278" t="s">
        <v>11705</v>
      </c>
      <c r="G1582" s="196">
        <f t="shared" si="128"/>
        <v>40179</v>
      </c>
      <c r="H1582" s="196">
        <f t="shared" si="129"/>
        <v>40543</v>
      </c>
      <c r="I1582" s="175" t="s">
        <v>11772</v>
      </c>
      <c r="J1582" s="24" t="s">
        <v>8637</v>
      </c>
      <c r="K1582" s="175" t="s">
        <v>11771</v>
      </c>
      <c r="L1582" s="6" t="s">
        <v>11578</v>
      </c>
      <c r="M1582" s="69">
        <f t="shared" si="131"/>
        <v>40360</v>
      </c>
      <c r="N1582" s="69">
        <f t="shared" si="118"/>
        <v>40390</v>
      </c>
      <c r="Q1582" s="182" t="s">
        <v>1005</v>
      </c>
      <c r="T1582" s="6" t="s">
        <v>11304</v>
      </c>
      <c r="U1582">
        <v>343.5</v>
      </c>
      <c r="V1582" s="182" t="s">
        <v>8426</v>
      </c>
      <c r="X1582" t="s">
        <v>11235</v>
      </c>
      <c r="Y1582" t="s">
        <v>11283</v>
      </c>
    </row>
    <row r="1583" spans="1:25" x14ac:dyDescent="0.25">
      <c r="A1583" s="175" t="s">
        <v>11571</v>
      </c>
      <c r="B1583" t="s">
        <v>11711</v>
      </c>
      <c r="C1583" s="179" t="str">
        <f t="shared" si="130"/>
        <v>CM:WQXTEST27576:M201008</v>
      </c>
      <c r="D1583" s="178" t="s">
        <v>11775</v>
      </c>
      <c r="E1583" s="178" t="s">
        <v>11774</v>
      </c>
      <c r="F1583" s="278" t="s">
        <v>11706</v>
      </c>
      <c r="G1583" s="196">
        <f t="shared" si="128"/>
        <v>40179</v>
      </c>
      <c r="H1583" s="196">
        <f t="shared" si="129"/>
        <v>40543</v>
      </c>
      <c r="I1583" s="175" t="s">
        <v>11772</v>
      </c>
      <c r="J1583" s="24" t="s">
        <v>8637</v>
      </c>
      <c r="K1583" s="175" t="s">
        <v>11771</v>
      </c>
      <c r="L1583" s="6" t="s">
        <v>11578</v>
      </c>
      <c r="M1583" s="69">
        <f t="shared" si="131"/>
        <v>40391</v>
      </c>
      <c r="N1583" s="69">
        <f t="shared" si="118"/>
        <v>40421</v>
      </c>
      <c r="Q1583" s="181" t="s">
        <v>2674</v>
      </c>
      <c r="T1583" s="6" t="s">
        <v>11304</v>
      </c>
      <c r="U1583">
        <v>1761</v>
      </c>
      <c r="V1583" s="6" t="s">
        <v>9144</v>
      </c>
      <c r="X1583" t="s">
        <v>11235</v>
      </c>
      <c r="Y1583" t="s">
        <v>11283</v>
      </c>
    </row>
    <row r="1584" spans="1:25" x14ac:dyDescent="0.25">
      <c r="A1584" s="175" t="s">
        <v>11571</v>
      </c>
      <c r="B1584" t="s">
        <v>11711</v>
      </c>
      <c r="C1584" s="179" t="str">
        <f t="shared" si="130"/>
        <v>CM:WQXTEST27576:M201008</v>
      </c>
      <c r="D1584" s="178" t="s">
        <v>11775</v>
      </c>
      <c r="E1584" s="178" t="s">
        <v>11774</v>
      </c>
      <c r="F1584" s="278" t="s">
        <v>11706</v>
      </c>
      <c r="G1584" s="196">
        <f t="shared" si="128"/>
        <v>40179</v>
      </c>
      <c r="H1584" s="196">
        <f t="shared" si="129"/>
        <v>40543</v>
      </c>
      <c r="I1584" s="175" t="s">
        <v>11772</v>
      </c>
      <c r="J1584" s="24" t="s">
        <v>8637</v>
      </c>
      <c r="K1584" s="175" t="s">
        <v>11771</v>
      </c>
      <c r="L1584" s="6" t="s">
        <v>11578</v>
      </c>
      <c r="M1584" s="69">
        <f t="shared" si="131"/>
        <v>40391</v>
      </c>
      <c r="N1584" s="69">
        <f t="shared" si="118"/>
        <v>40421</v>
      </c>
      <c r="Q1584" s="182" t="s">
        <v>1005</v>
      </c>
      <c r="T1584" s="6" t="s">
        <v>11304</v>
      </c>
      <c r="U1584">
        <v>331.4</v>
      </c>
      <c r="V1584" s="182" t="s">
        <v>8426</v>
      </c>
      <c r="X1584" t="s">
        <v>11235</v>
      </c>
      <c r="Y1584" t="s">
        <v>11283</v>
      </c>
    </row>
    <row r="1585" spans="1:25" x14ac:dyDescent="0.25">
      <c r="A1585" s="175" t="s">
        <v>11571</v>
      </c>
      <c r="B1585" t="s">
        <v>11711</v>
      </c>
      <c r="C1585" s="179" t="str">
        <f t="shared" si="130"/>
        <v>CM:WQXTEST27576:M201009</v>
      </c>
      <c r="D1585" s="178" t="s">
        <v>11775</v>
      </c>
      <c r="E1585" s="178" t="s">
        <v>11774</v>
      </c>
      <c r="F1585" s="278" t="s">
        <v>11707</v>
      </c>
      <c r="G1585" s="196">
        <f t="shared" si="128"/>
        <v>40179</v>
      </c>
      <c r="H1585" s="196">
        <f t="shared" si="129"/>
        <v>40543</v>
      </c>
      <c r="I1585" s="175" t="s">
        <v>11772</v>
      </c>
      <c r="J1585" s="24" t="s">
        <v>8637</v>
      </c>
      <c r="K1585" s="175" t="s">
        <v>11771</v>
      </c>
      <c r="L1585" s="6" t="s">
        <v>11578</v>
      </c>
      <c r="M1585" s="69">
        <f t="shared" si="131"/>
        <v>40422</v>
      </c>
      <c r="N1585" s="69">
        <f t="shared" ref="N1585:N1619" si="132">DATE(LEFT(F1585,4),1+RIGHT(F1585,2),0)</f>
        <v>40451</v>
      </c>
      <c r="Q1585" s="181" t="s">
        <v>2674</v>
      </c>
      <c r="T1585" s="6" t="s">
        <v>11304</v>
      </c>
      <c r="U1585">
        <v>1076</v>
      </c>
      <c r="V1585" s="6" t="s">
        <v>9144</v>
      </c>
      <c r="X1585" t="s">
        <v>11235</v>
      </c>
      <c r="Y1585" t="s">
        <v>11283</v>
      </c>
    </row>
    <row r="1586" spans="1:25" x14ac:dyDescent="0.25">
      <c r="A1586" s="175" t="s">
        <v>11571</v>
      </c>
      <c r="B1586" t="s">
        <v>11711</v>
      </c>
      <c r="C1586" s="179" t="str">
        <f t="shared" si="130"/>
        <v>CM:WQXTEST27576:M201009</v>
      </c>
      <c r="D1586" s="178" t="s">
        <v>11775</v>
      </c>
      <c r="E1586" s="178" t="s">
        <v>11774</v>
      </c>
      <c r="F1586" s="278" t="s">
        <v>11707</v>
      </c>
      <c r="G1586" s="196">
        <f t="shared" si="128"/>
        <v>40179</v>
      </c>
      <c r="H1586" s="196">
        <f t="shared" si="129"/>
        <v>40543</v>
      </c>
      <c r="I1586" s="175" t="s">
        <v>11772</v>
      </c>
      <c r="J1586" s="24" t="s">
        <v>8637</v>
      </c>
      <c r="K1586" s="175" t="s">
        <v>11771</v>
      </c>
      <c r="L1586" s="6" t="s">
        <v>11578</v>
      </c>
      <c r="M1586" s="69">
        <f t="shared" si="131"/>
        <v>40422</v>
      </c>
      <c r="N1586" s="69">
        <f t="shared" si="132"/>
        <v>40451</v>
      </c>
      <c r="Q1586" s="182" t="s">
        <v>1005</v>
      </c>
      <c r="T1586" s="6" t="s">
        <v>11304</v>
      </c>
      <c r="U1586">
        <v>369.2</v>
      </c>
      <c r="V1586" s="182" t="s">
        <v>8426</v>
      </c>
      <c r="X1586" t="s">
        <v>11235</v>
      </c>
      <c r="Y1586" t="s">
        <v>11283</v>
      </c>
    </row>
    <row r="1587" spans="1:25" x14ac:dyDescent="0.25">
      <c r="A1587" s="175" t="s">
        <v>11571</v>
      </c>
      <c r="B1587" t="s">
        <v>11711</v>
      </c>
      <c r="C1587" s="179" t="str">
        <f t="shared" si="130"/>
        <v>CM:WQXTEST27576:M201001</v>
      </c>
      <c r="D1587" s="178" t="s">
        <v>11775</v>
      </c>
      <c r="E1587" s="178" t="s">
        <v>11774</v>
      </c>
      <c r="F1587" s="278" t="s">
        <v>11699</v>
      </c>
      <c r="G1587" s="196">
        <f t="shared" si="128"/>
        <v>40179</v>
      </c>
      <c r="H1587" s="196">
        <f t="shared" si="129"/>
        <v>40543</v>
      </c>
      <c r="I1587" s="175" t="s">
        <v>11772</v>
      </c>
      <c r="J1587" s="24" t="s">
        <v>8637</v>
      </c>
      <c r="K1587" s="175" t="s">
        <v>11771</v>
      </c>
      <c r="L1587" s="229" t="s">
        <v>11762</v>
      </c>
      <c r="M1587" s="230">
        <f t="shared" ref="M1587:M1604" si="133">DATE(LEFT(F1587,4),RIGHT(F1587,2)-2,1)</f>
        <v>40118</v>
      </c>
      <c r="N1587" s="230">
        <f t="shared" si="132"/>
        <v>40209</v>
      </c>
      <c r="Q1587" s="181" t="s">
        <v>2674</v>
      </c>
      <c r="T1587" s="6" t="s">
        <v>11304</v>
      </c>
      <c r="U1587">
        <v>26960</v>
      </c>
      <c r="V1587" s="6" t="s">
        <v>9144</v>
      </c>
      <c r="X1587" t="s">
        <v>11235</v>
      </c>
      <c r="Y1587" t="s">
        <v>11283</v>
      </c>
    </row>
    <row r="1588" spans="1:25" x14ac:dyDescent="0.25">
      <c r="A1588" s="175" t="s">
        <v>11571</v>
      </c>
      <c r="B1588" t="s">
        <v>11711</v>
      </c>
      <c r="C1588" s="179" t="str">
        <f t="shared" si="130"/>
        <v>CM:WQXTEST27576:M201001</v>
      </c>
      <c r="D1588" s="178" t="s">
        <v>11775</v>
      </c>
      <c r="E1588" s="178" t="s">
        <v>11774</v>
      </c>
      <c r="F1588" s="278" t="s">
        <v>11699</v>
      </c>
      <c r="G1588" s="196">
        <f t="shared" si="128"/>
        <v>40179</v>
      </c>
      <c r="H1588" s="196">
        <f t="shared" si="129"/>
        <v>40543</v>
      </c>
      <c r="I1588" s="175" t="s">
        <v>11772</v>
      </c>
      <c r="J1588" s="24" t="s">
        <v>8637</v>
      </c>
      <c r="K1588" s="175" t="s">
        <v>11771</v>
      </c>
      <c r="L1588" s="229" t="s">
        <v>11762</v>
      </c>
      <c r="M1588" s="230">
        <f t="shared" si="133"/>
        <v>40118</v>
      </c>
      <c r="N1588" s="230">
        <f t="shared" si="132"/>
        <v>40209</v>
      </c>
      <c r="Q1588" s="182" t="s">
        <v>1005</v>
      </c>
      <c r="T1588" s="6" t="s">
        <v>11304</v>
      </c>
      <c r="U1588">
        <v>310.7</v>
      </c>
      <c r="V1588" s="182" t="s">
        <v>8426</v>
      </c>
      <c r="X1588" t="s">
        <v>11235</v>
      </c>
      <c r="Y1588" t="s">
        <v>11283</v>
      </c>
    </row>
    <row r="1589" spans="1:25" x14ac:dyDescent="0.25">
      <c r="A1589" s="175" t="s">
        <v>11571</v>
      </c>
      <c r="B1589" t="s">
        <v>11711</v>
      </c>
      <c r="C1589" s="179" t="str">
        <f t="shared" si="130"/>
        <v>CM:WQXTEST27576:M201002</v>
      </c>
      <c r="D1589" s="178" t="s">
        <v>11775</v>
      </c>
      <c r="E1589" s="178" t="s">
        <v>11774</v>
      </c>
      <c r="F1589" s="278" t="s">
        <v>11700</v>
      </c>
      <c r="G1589" s="196">
        <f t="shared" si="128"/>
        <v>40179</v>
      </c>
      <c r="H1589" s="196">
        <f t="shared" si="129"/>
        <v>40543</v>
      </c>
      <c r="I1589" s="175" t="s">
        <v>11772</v>
      </c>
      <c r="J1589" s="24" t="s">
        <v>8637</v>
      </c>
      <c r="K1589" s="175" t="s">
        <v>11771</v>
      </c>
      <c r="L1589" s="229" t="s">
        <v>11762</v>
      </c>
      <c r="M1589" s="230">
        <f t="shared" si="133"/>
        <v>40148</v>
      </c>
      <c r="N1589" s="230">
        <f t="shared" si="132"/>
        <v>40237</v>
      </c>
      <c r="Q1589" s="181" t="s">
        <v>2674</v>
      </c>
      <c r="T1589" s="6" t="s">
        <v>11304</v>
      </c>
      <c r="U1589">
        <v>15540</v>
      </c>
      <c r="V1589" s="6" t="s">
        <v>9144</v>
      </c>
      <c r="X1589" t="s">
        <v>11235</v>
      </c>
      <c r="Y1589" t="s">
        <v>11283</v>
      </c>
    </row>
    <row r="1590" spans="1:25" x14ac:dyDescent="0.25">
      <c r="A1590" s="175" t="s">
        <v>11571</v>
      </c>
      <c r="B1590" t="s">
        <v>11711</v>
      </c>
      <c r="C1590" s="179" t="str">
        <f t="shared" si="130"/>
        <v>CM:WQXTEST27576:M201002</v>
      </c>
      <c r="D1590" s="178" t="s">
        <v>11775</v>
      </c>
      <c r="E1590" s="178" t="s">
        <v>11774</v>
      </c>
      <c r="F1590" s="278" t="s">
        <v>11700</v>
      </c>
      <c r="G1590" s="196">
        <f t="shared" si="128"/>
        <v>40179</v>
      </c>
      <c r="H1590" s="196">
        <f t="shared" si="129"/>
        <v>40543</v>
      </c>
      <c r="I1590" s="175" t="s">
        <v>11772</v>
      </c>
      <c r="J1590" s="24" t="s">
        <v>8637</v>
      </c>
      <c r="K1590" s="175" t="s">
        <v>11771</v>
      </c>
      <c r="L1590" s="229" t="s">
        <v>11762</v>
      </c>
      <c r="M1590" s="230">
        <f t="shared" si="133"/>
        <v>40148</v>
      </c>
      <c r="N1590" s="230">
        <f t="shared" si="132"/>
        <v>40237</v>
      </c>
      <c r="Q1590" s="182" t="s">
        <v>1005</v>
      </c>
      <c r="T1590" s="6" t="s">
        <v>11304</v>
      </c>
      <c r="U1590">
        <v>450.5</v>
      </c>
      <c r="V1590" s="182" t="s">
        <v>8426</v>
      </c>
      <c r="X1590" t="s">
        <v>11235</v>
      </c>
      <c r="Y1590" t="s">
        <v>11283</v>
      </c>
    </row>
    <row r="1591" spans="1:25" x14ac:dyDescent="0.25">
      <c r="A1591" s="175" t="s">
        <v>11571</v>
      </c>
      <c r="B1591" t="s">
        <v>11711</v>
      </c>
      <c r="C1591" s="179" t="str">
        <f t="shared" si="130"/>
        <v>CM:WQXTEST27576:M201003</v>
      </c>
      <c r="D1591" s="178" t="s">
        <v>11775</v>
      </c>
      <c r="E1591" s="178" t="s">
        <v>11774</v>
      </c>
      <c r="F1591" s="278" t="s">
        <v>11701</v>
      </c>
      <c r="G1591" s="196">
        <f t="shared" si="128"/>
        <v>40179</v>
      </c>
      <c r="H1591" s="196">
        <f t="shared" si="129"/>
        <v>40543</v>
      </c>
      <c r="I1591" s="175" t="s">
        <v>11772</v>
      </c>
      <c r="J1591" s="24" t="s">
        <v>8637</v>
      </c>
      <c r="K1591" s="175" t="s">
        <v>11771</v>
      </c>
      <c r="L1591" s="229" t="s">
        <v>11762</v>
      </c>
      <c r="M1591" s="230">
        <f t="shared" si="133"/>
        <v>40179</v>
      </c>
      <c r="N1591" s="230">
        <f t="shared" si="132"/>
        <v>40268</v>
      </c>
      <c r="Q1591" s="181" t="s">
        <v>2674</v>
      </c>
      <c r="T1591" s="6" t="s">
        <v>11304</v>
      </c>
      <c r="U1591">
        <v>45970</v>
      </c>
      <c r="V1591" s="6" t="s">
        <v>9144</v>
      </c>
      <c r="X1591" t="s">
        <v>11235</v>
      </c>
      <c r="Y1591" t="s">
        <v>11283</v>
      </c>
    </row>
    <row r="1592" spans="1:25" x14ac:dyDescent="0.25">
      <c r="A1592" s="175" t="s">
        <v>11571</v>
      </c>
      <c r="B1592" t="s">
        <v>11711</v>
      </c>
      <c r="C1592" s="179" t="str">
        <f t="shared" si="130"/>
        <v>CM:WQXTEST27576:M201003</v>
      </c>
      <c r="D1592" s="178" t="s">
        <v>11775</v>
      </c>
      <c r="E1592" s="178" t="s">
        <v>11774</v>
      </c>
      <c r="F1592" s="278" t="s">
        <v>11701</v>
      </c>
      <c r="G1592" s="196">
        <f t="shared" si="128"/>
        <v>40179</v>
      </c>
      <c r="H1592" s="196">
        <f t="shared" si="129"/>
        <v>40543</v>
      </c>
      <c r="I1592" s="175" t="s">
        <v>11772</v>
      </c>
      <c r="J1592" s="24" t="s">
        <v>8637</v>
      </c>
      <c r="K1592" s="175" t="s">
        <v>11771</v>
      </c>
      <c r="L1592" s="229" t="s">
        <v>11762</v>
      </c>
      <c r="M1592" s="230">
        <f t="shared" si="133"/>
        <v>40179</v>
      </c>
      <c r="N1592" s="230">
        <f t="shared" si="132"/>
        <v>40268</v>
      </c>
      <c r="Q1592" s="182" t="s">
        <v>1005</v>
      </c>
      <c r="T1592" s="6" t="s">
        <v>11304</v>
      </c>
      <c r="U1592">
        <v>252.7</v>
      </c>
      <c r="V1592" s="182" t="s">
        <v>8426</v>
      </c>
      <c r="X1592" t="s">
        <v>11235</v>
      </c>
      <c r="Y1592" t="s">
        <v>11283</v>
      </c>
    </row>
    <row r="1593" spans="1:25" x14ac:dyDescent="0.25">
      <c r="A1593" s="175" t="s">
        <v>11571</v>
      </c>
      <c r="B1593" t="s">
        <v>11711</v>
      </c>
      <c r="C1593" s="179" t="str">
        <f t="shared" si="130"/>
        <v>CM:WQXTEST27576:M201004</v>
      </c>
      <c r="D1593" s="178" t="s">
        <v>11775</v>
      </c>
      <c r="E1593" s="178" t="s">
        <v>11774</v>
      </c>
      <c r="F1593" s="278" t="s">
        <v>11702</v>
      </c>
      <c r="G1593" s="196">
        <f t="shared" si="128"/>
        <v>40179</v>
      </c>
      <c r="H1593" s="196">
        <f t="shared" si="129"/>
        <v>40543</v>
      </c>
      <c r="I1593" s="175" t="s">
        <v>11772</v>
      </c>
      <c r="J1593" s="24" t="s">
        <v>8637</v>
      </c>
      <c r="K1593" s="175" t="s">
        <v>11771</v>
      </c>
      <c r="L1593" s="229" t="s">
        <v>11762</v>
      </c>
      <c r="M1593" s="230">
        <f t="shared" si="133"/>
        <v>40210</v>
      </c>
      <c r="N1593" s="230">
        <f t="shared" si="132"/>
        <v>40298</v>
      </c>
      <c r="Q1593" s="181" t="s">
        <v>2674</v>
      </c>
      <c r="T1593" s="6" t="s">
        <v>11304</v>
      </c>
      <c r="U1593">
        <v>13580</v>
      </c>
      <c r="V1593" s="6" t="s">
        <v>9144</v>
      </c>
      <c r="X1593" t="s">
        <v>11235</v>
      </c>
      <c r="Y1593" t="s">
        <v>11283</v>
      </c>
    </row>
    <row r="1594" spans="1:25" x14ac:dyDescent="0.25">
      <c r="A1594" s="175" t="s">
        <v>11571</v>
      </c>
      <c r="B1594" t="s">
        <v>11711</v>
      </c>
      <c r="C1594" s="179" t="str">
        <f t="shared" si="130"/>
        <v>CM:WQXTEST27576:M201004</v>
      </c>
      <c r="D1594" s="178" t="s">
        <v>11775</v>
      </c>
      <c r="E1594" s="178" t="s">
        <v>11774</v>
      </c>
      <c r="F1594" s="278" t="s">
        <v>11702</v>
      </c>
      <c r="G1594" s="196">
        <f t="shared" si="128"/>
        <v>40179</v>
      </c>
      <c r="H1594" s="196">
        <f t="shared" si="129"/>
        <v>40543</v>
      </c>
      <c r="I1594" s="175" t="s">
        <v>11772</v>
      </c>
      <c r="J1594" s="24" t="s">
        <v>8637</v>
      </c>
      <c r="K1594" s="175" t="s">
        <v>11771</v>
      </c>
      <c r="L1594" s="229" t="s">
        <v>11762</v>
      </c>
      <c r="M1594" s="230">
        <f t="shared" si="133"/>
        <v>40210</v>
      </c>
      <c r="N1594" s="230">
        <f t="shared" si="132"/>
        <v>40298</v>
      </c>
      <c r="Q1594" s="182" t="s">
        <v>1005</v>
      </c>
      <c r="T1594" s="6" t="s">
        <v>11304</v>
      </c>
      <c r="U1594">
        <v>302.7</v>
      </c>
      <c r="V1594" s="182" t="s">
        <v>8426</v>
      </c>
      <c r="X1594" t="s">
        <v>11235</v>
      </c>
      <c r="Y1594" t="s">
        <v>11283</v>
      </c>
    </row>
    <row r="1595" spans="1:25" x14ac:dyDescent="0.25">
      <c r="A1595" s="175" t="s">
        <v>11571</v>
      </c>
      <c r="B1595" t="s">
        <v>11711</v>
      </c>
      <c r="C1595" s="179" t="str">
        <f t="shared" si="130"/>
        <v>CM:WQXTEST27576:M201005</v>
      </c>
      <c r="D1595" s="178" t="s">
        <v>11775</v>
      </c>
      <c r="E1595" s="178" t="s">
        <v>11774</v>
      </c>
      <c r="F1595" s="278" t="s">
        <v>11703</v>
      </c>
      <c r="G1595" s="196">
        <f t="shared" si="128"/>
        <v>40179</v>
      </c>
      <c r="H1595" s="196">
        <f t="shared" si="129"/>
        <v>40543</v>
      </c>
      <c r="I1595" s="175" t="s">
        <v>11772</v>
      </c>
      <c r="J1595" s="24" t="s">
        <v>8637</v>
      </c>
      <c r="K1595" s="175" t="s">
        <v>11771</v>
      </c>
      <c r="L1595" s="229" t="s">
        <v>11762</v>
      </c>
      <c r="M1595" s="230">
        <f t="shared" si="133"/>
        <v>40238</v>
      </c>
      <c r="N1595" s="230">
        <f t="shared" si="132"/>
        <v>40329</v>
      </c>
      <c r="Q1595" s="181" t="s">
        <v>2674</v>
      </c>
      <c r="T1595" s="6" t="s">
        <v>11304</v>
      </c>
      <c r="U1595">
        <v>9934</v>
      </c>
      <c r="V1595" s="6" t="s">
        <v>9144</v>
      </c>
      <c r="X1595" t="s">
        <v>11235</v>
      </c>
      <c r="Y1595" t="s">
        <v>11283</v>
      </c>
    </row>
    <row r="1596" spans="1:25" x14ac:dyDescent="0.25">
      <c r="A1596" s="175" t="s">
        <v>11571</v>
      </c>
      <c r="B1596" t="s">
        <v>11711</v>
      </c>
      <c r="C1596" s="179" t="str">
        <f t="shared" si="130"/>
        <v>CM:WQXTEST27576:M201005</v>
      </c>
      <c r="D1596" s="178" t="s">
        <v>11775</v>
      </c>
      <c r="E1596" s="178" t="s">
        <v>11774</v>
      </c>
      <c r="F1596" s="278" t="s">
        <v>11703</v>
      </c>
      <c r="G1596" s="196">
        <f t="shared" si="128"/>
        <v>40179</v>
      </c>
      <c r="H1596" s="196">
        <f t="shared" si="129"/>
        <v>40543</v>
      </c>
      <c r="I1596" s="175" t="s">
        <v>11772</v>
      </c>
      <c r="J1596" s="24" t="s">
        <v>8637</v>
      </c>
      <c r="K1596" s="175" t="s">
        <v>11771</v>
      </c>
      <c r="L1596" s="229" t="s">
        <v>11762</v>
      </c>
      <c r="M1596" s="230">
        <f t="shared" si="133"/>
        <v>40238</v>
      </c>
      <c r="N1596" s="230">
        <f t="shared" si="132"/>
        <v>40329</v>
      </c>
      <c r="Q1596" s="182" t="s">
        <v>1005</v>
      </c>
      <c r="T1596" s="6" t="s">
        <v>11304</v>
      </c>
      <c r="U1596">
        <v>301.10000000000002</v>
      </c>
      <c r="V1596" s="182" t="s">
        <v>8426</v>
      </c>
      <c r="X1596" t="s">
        <v>11235</v>
      </c>
      <c r="Y1596" t="s">
        <v>11283</v>
      </c>
    </row>
    <row r="1597" spans="1:25" x14ac:dyDescent="0.25">
      <c r="A1597" s="175" t="s">
        <v>11571</v>
      </c>
      <c r="B1597" t="s">
        <v>11711</v>
      </c>
      <c r="C1597" s="179" t="str">
        <f t="shared" si="130"/>
        <v>CM:WQXTEST27576:M201006</v>
      </c>
      <c r="D1597" s="178" t="s">
        <v>11775</v>
      </c>
      <c r="E1597" s="178" t="s">
        <v>11774</v>
      </c>
      <c r="F1597" s="278" t="s">
        <v>11704</v>
      </c>
      <c r="G1597" s="196">
        <f t="shared" si="128"/>
        <v>40179</v>
      </c>
      <c r="H1597" s="196">
        <f t="shared" si="129"/>
        <v>40543</v>
      </c>
      <c r="I1597" s="175" t="s">
        <v>11772</v>
      </c>
      <c r="J1597" s="24" t="s">
        <v>8637</v>
      </c>
      <c r="K1597" s="175" t="s">
        <v>11771</v>
      </c>
      <c r="L1597" s="229" t="s">
        <v>11762</v>
      </c>
      <c r="M1597" s="230">
        <f t="shared" si="133"/>
        <v>40269</v>
      </c>
      <c r="N1597" s="230">
        <f t="shared" si="132"/>
        <v>40359</v>
      </c>
      <c r="Q1597" s="181" t="s">
        <v>2674</v>
      </c>
      <c r="T1597" s="6" t="s">
        <v>11304</v>
      </c>
      <c r="U1597">
        <v>4912</v>
      </c>
      <c r="V1597" s="6" t="s">
        <v>9144</v>
      </c>
      <c r="X1597" t="s">
        <v>11235</v>
      </c>
      <c r="Y1597" t="s">
        <v>11283</v>
      </c>
    </row>
    <row r="1598" spans="1:25" x14ac:dyDescent="0.25">
      <c r="A1598" s="175" t="s">
        <v>11571</v>
      </c>
      <c r="B1598" t="s">
        <v>11711</v>
      </c>
      <c r="C1598" s="179" t="str">
        <f t="shared" si="130"/>
        <v>CM:WQXTEST27576:M201006</v>
      </c>
      <c r="D1598" s="178" t="s">
        <v>11775</v>
      </c>
      <c r="E1598" s="178" t="s">
        <v>11774</v>
      </c>
      <c r="F1598" s="278" t="s">
        <v>11704</v>
      </c>
      <c r="G1598" s="196">
        <f t="shared" si="128"/>
        <v>40179</v>
      </c>
      <c r="H1598" s="196">
        <f t="shared" si="129"/>
        <v>40543</v>
      </c>
      <c r="I1598" s="175" t="s">
        <v>11772</v>
      </c>
      <c r="J1598" s="24" t="s">
        <v>8637</v>
      </c>
      <c r="K1598" s="175" t="s">
        <v>11771</v>
      </c>
      <c r="L1598" s="229" t="s">
        <v>11762</v>
      </c>
      <c r="M1598" s="230">
        <f t="shared" si="133"/>
        <v>40269</v>
      </c>
      <c r="N1598" s="230">
        <f t="shared" si="132"/>
        <v>40359</v>
      </c>
      <c r="Q1598" s="182" t="s">
        <v>1005</v>
      </c>
      <c r="T1598" s="6" t="s">
        <v>11304</v>
      </c>
      <c r="U1598">
        <v>316.39999999999998</v>
      </c>
      <c r="V1598" s="182" t="s">
        <v>8426</v>
      </c>
      <c r="X1598" t="s">
        <v>11235</v>
      </c>
      <c r="Y1598" t="s">
        <v>11283</v>
      </c>
    </row>
    <row r="1599" spans="1:25" x14ac:dyDescent="0.25">
      <c r="A1599" s="175" t="s">
        <v>11571</v>
      </c>
      <c r="B1599" t="s">
        <v>11711</v>
      </c>
      <c r="C1599" s="179" t="str">
        <f t="shared" si="130"/>
        <v>CM:WQXTEST27576:M201007</v>
      </c>
      <c r="D1599" s="178" t="s">
        <v>11775</v>
      </c>
      <c r="E1599" s="178" t="s">
        <v>11774</v>
      </c>
      <c r="F1599" s="278" t="s">
        <v>11705</v>
      </c>
      <c r="G1599" s="196">
        <f t="shared" si="128"/>
        <v>40179</v>
      </c>
      <c r="H1599" s="196">
        <f t="shared" si="129"/>
        <v>40543</v>
      </c>
      <c r="I1599" s="175" t="s">
        <v>11772</v>
      </c>
      <c r="J1599" s="24" t="s">
        <v>8637</v>
      </c>
      <c r="K1599" s="175" t="s">
        <v>11771</v>
      </c>
      <c r="L1599" s="229" t="s">
        <v>11762</v>
      </c>
      <c r="M1599" s="230">
        <f t="shared" si="133"/>
        <v>40299</v>
      </c>
      <c r="N1599" s="230">
        <f t="shared" si="132"/>
        <v>40390</v>
      </c>
      <c r="Q1599" s="181" t="s">
        <v>2674</v>
      </c>
      <c r="T1599" s="6" t="s">
        <v>11304</v>
      </c>
      <c r="U1599">
        <v>1950</v>
      </c>
      <c r="V1599" s="6" t="s">
        <v>9144</v>
      </c>
      <c r="X1599" t="s">
        <v>11235</v>
      </c>
      <c r="Y1599" t="s">
        <v>11283</v>
      </c>
    </row>
    <row r="1600" spans="1:25" x14ac:dyDescent="0.25">
      <c r="A1600" s="175" t="s">
        <v>11571</v>
      </c>
      <c r="B1600" t="s">
        <v>11711</v>
      </c>
      <c r="C1600" s="179" t="str">
        <f t="shared" si="130"/>
        <v>CM:WQXTEST27576:M201007</v>
      </c>
      <c r="D1600" s="178" t="s">
        <v>11775</v>
      </c>
      <c r="E1600" s="178" t="s">
        <v>11774</v>
      </c>
      <c r="F1600" s="278" t="s">
        <v>11705</v>
      </c>
      <c r="G1600" s="196">
        <f t="shared" si="128"/>
        <v>40179</v>
      </c>
      <c r="H1600" s="196">
        <f t="shared" si="129"/>
        <v>40543</v>
      </c>
      <c r="I1600" s="175" t="s">
        <v>11772</v>
      </c>
      <c r="J1600" s="24" t="s">
        <v>8637</v>
      </c>
      <c r="K1600" s="175" t="s">
        <v>11771</v>
      </c>
      <c r="L1600" s="229" t="s">
        <v>11762</v>
      </c>
      <c r="M1600" s="230">
        <f t="shared" si="133"/>
        <v>40299</v>
      </c>
      <c r="N1600" s="230">
        <f t="shared" si="132"/>
        <v>40390</v>
      </c>
      <c r="Q1600" s="182" t="s">
        <v>1005</v>
      </c>
      <c r="T1600" s="6" t="s">
        <v>11304</v>
      </c>
      <c r="U1600">
        <v>343.5</v>
      </c>
      <c r="V1600" s="182" t="s">
        <v>8426</v>
      </c>
      <c r="X1600" t="s">
        <v>11235</v>
      </c>
      <c r="Y1600" t="s">
        <v>11283</v>
      </c>
    </row>
    <row r="1601" spans="1:25" x14ac:dyDescent="0.25">
      <c r="A1601" s="175" t="s">
        <v>11571</v>
      </c>
      <c r="B1601" t="s">
        <v>11711</v>
      </c>
      <c r="C1601" s="179" t="str">
        <f t="shared" si="130"/>
        <v>CM:WQXTEST27576:M201008</v>
      </c>
      <c r="D1601" s="178" t="s">
        <v>11775</v>
      </c>
      <c r="E1601" s="178" t="s">
        <v>11774</v>
      </c>
      <c r="F1601" s="278" t="s">
        <v>11706</v>
      </c>
      <c r="G1601" s="196">
        <f t="shared" si="128"/>
        <v>40179</v>
      </c>
      <c r="H1601" s="196">
        <f t="shared" si="129"/>
        <v>40543</v>
      </c>
      <c r="I1601" s="175" t="s">
        <v>11772</v>
      </c>
      <c r="J1601" s="24" t="s">
        <v>8637</v>
      </c>
      <c r="K1601" s="175" t="s">
        <v>11771</v>
      </c>
      <c r="L1601" s="229" t="s">
        <v>11762</v>
      </c>
      <c r="M1601" s="230">
        <f t="shared" si="133"/>
        <v>40330</v>
      </c>
      <c r="N1601" s="230">
        <f t="shared" si="132"/>
        <v>40421</v>
      </c>
      <c r="Q1601" s="181" t="s">
        <v>2674</v>
      </c>
      <c r="T1601" s="6" t="s">
        <v>11304</v>
      </c>
      <c r="U1601">
        <v>1761</v>
      </c>
      <c r="V1601" s="6" t="s">
        <v>9144</v>
      </c>
      <c r="X1601" t="s">
        <v>11235</v>
      </c>
      <c r="Y1601" t="s">
        <v>11283</v>
      </c>
    </row>
    <row r="1602" spans="1:25" x14ac:dyDescent="0.25">
      <c r="A1602" s="175" t="s">
        <v>11571</v>
      </c>
      <c r="B1602" t="s">
        <v>11711</v>
      </c>
      <c r="C1602" s="179" t="str">
        <f t="shared" si="130"/>
        <v>CM:WQXTEST27576:M201008</v>
      </c>
      <c r="D1602" s="178" t="s">
        <v>11775</v>
      </c>
      <c r="E1602" s="178" t="s">
        <v>11774</v>
      </c>
      <c r="F1602" s="278" t="s">
        <v>11706</v>
      </c>
      <c r="G1602" s="196">
        <f t="shared" si="128"/>
        <v>40179</v>
      </c>
      <c r="H1602" s="196">
        <f t="shared" si="129"/>
        <v>40543</v>
      </c>
      <c r="I1602" s="175" t="s">
        <v>11772</v>
      </c>
      <c r="J1602" s="24" t="s">
        <v>8637</v>
      </c>
      <c r="K1602" s="175" t="s">
        <v>11771</v>
      </c>
      <c r="L1602" s="229" t="s">
        <v>11762</v>
      </c>
      <c r="M1602" s="230">
        <f t="shared" si="133"/>
        <v>40330</v>
      </c>
      <c r="N1602" s="230">
        <f t="shared" si="132"/>
        <v>40421</v>
      </c>
      <c r="Q1602" s="182" t="s">
        <v>1005</v>
      </c>
      <c r="T1602" s="6" t="s">
        <v>11304</v>
      </c>
      <c r="U1602">
        <v>331.4</v>
      </c>
      <c r="V1602" s="182" t="s">
        <v>8426</v>
      </c>
      <c r="X1602" t="s">
        <v>11235</v>
      </c>
      <c r="Y1602" t="s">
        <v>11283</v>
      </c>
    </row>
    <row r="1603" spans="1:25" x14ac:dyDescent="0.25">
      <c r="A1603" s="175" t="s">
        <v>11571</v>
      </c>
      <c r="B1603" t="s">
        <v>11711</v>
      </c>
      <c r="C1603" s="179" t="str">
        <f t="shared" si="130"/>
        <v>CM:WQXTEST27576:M201009</v>
      </c>
      <c r="D1603" s="178" t="s">
        <v>11775</v>
      </c>
      <c r="E1603" s="178" t="s">
        <v>11774</v>
      </c>
      <c r="F1603" s="278" t="s">
        <v>11707</v>
      </c>
      <c r="G1603" s="196">
        <f t="shared" si="128"/>
        <v>40179</v>
      </c>
      <c r="H1603" s="196">
        <f t="shared" si="129"/>
        <v>40543</v>
      </c>
      <c r="I1603" s="175" t="s">
        <v>11772</v>
      </c>
      <c r="J1603" s="24" t="s">
        <v>8637</v>
      </c>
      <c r="K1603" s="175" t="s">
        <v>11771</v>
      </c>
      <c r="L1603" s="229" t="s">
        <v>11762</v>
      </c>
      <c r="M1603" s="230">
        <f t="shared" si="133"/>
        <v>40360</v>
      </c>
      <c r="N1603" s="230">
        <f t="shared" si="132"/>
        <v>40451</v>
      </c>
      <c r="Q1603" s="181" t="s">
        <v>2674</v>
      </c>
      <c r="T1603" s="6" t="s">
        <v>11304</v>
      </c>
      <c r="U1603">
        <v>1076</v>
      </c>
      <c r="V1603" s="6" t="s">
        <v>9144</v>
      </c>
      <c r="X1603" t="s">
        <v>11235</v>
      </c>
      <c r="Y1603" t="s">
        <v>11283</v>
      </c>
    </row>
    <row r="1604" spans="1:25" x14ac:dyDescent="0.25">
      <c r="A1604" s="175" t="s">
        <v>11571</v>
      </c>
      <c r="B1604" t="s">
        <v>11711</v>
      </c>
      <c r="C1604" s="179" t="str">
        <f t="shared" si="130"/>
        <v>CM:WQXTEST27576:M201009</v>
      </c>
      <c r="D1604" s="178" t="s">
        <v>11775</v>
      </c>
      <c r="E1604" s="178" t="s">
        <v>11774</v>
      </c>
      <c r="F1604" s="278" t="s">
        <v>11707</v>
      </c>
      <c r="G1604" s="196">
        <f t="shared" si="128"/>
        <v>40179</v>
      </c>
      <c r="H1604" s="196">
        <f t="shared" si="129"/>
        <v>40543</v>
      </c>
      <c r="I1604" s="175" t="s">
        <v>11772</v>
      </c>
      <c r="J1604" s="24" t="s">
        <v>8637</v>
      </c>
      <c r="K1604" s="175" t="s">
        <v>11771</v>
      </c>
      <c r="L1604" s="229" t="s">
        <v>11762</v>
      </c>
      <c r="M1604" s="230">
        <f t="shared" si="133"/>
        <v>40360</v>
      </c>
      <c r="N1604" s="230">
        <f t="shared" si="132"/>
        <v>40451</v>
      </c>
      <c r="Q1604" s="182" t="s">
        <v>1005</v>
      </c>
      <c r="T1604" s="6" t="s">
        <v>11304</v>
      </c>
      <c r="U1604">
        <v>369.2</v>
      </c>
      <c r="V1604" s="182" t="s">
        <v>8426</v>
      </c>
      <c r="X1604" t="s">
        <v>11235</v>
      </c>
      <c r="Y1604" t="s">
        <v>11283</v>
      </c>
    </row>
    <row r="1605" spans="1:25" x14ac:dyDescent="0.25">
      <c r="A1605" s="175" t="s">
        <v>11571</v>
      </c>
      <c r="B1605" t="s">
        <v>11711</v>
      </c>
      <c r="C1605" s="179" t="str">
        <f t="shared" si="130"/>
        <v>CM:WQXTEST27576:M201001</v>
      </c>
      <c r="D1605" s="178" t="s">
        <v>11775</v>
      </c>
      <c r="E1605" s="178" t="s">
        <v>11774</v>
      </c>
      <c r="F1605" s="278" t="s">
        <v>11699</v>
      </c>
      <c r="G1605" s="196">
        <f t="shared" si="128"/>
        <v>40179</v>
      </c>
      <c r="H1605" s="196">
        <f t="shared" si="129"/>
        <v>40543</v>
      </c>
      <c r="I1605" s="175" t="s">
        <v>11772</v>
      </c>
      <c r="J1605" s="24" t="s">
        <v>8637</v>
      </c>
      <c r="K1605" s="175" t="s">
        <v>11771</v>
      </c>
      <c r="L1605" s="231" t="s">
        <v>11776</v>
      </c>
      <c r="M1605" s="232">
        <f>DATE(LEFT(F1605,4),RIGHT(F1605,2)-0,1)</f>
        <v>40179</v>
      </c>
      <c r="N1605" s="232">
        <f t="shared" si="132"/>
        <v>40209</v>
      </c>
      <c r="Q1605" s="181" t="s">
        <v>2674</v>
      </c>
      <c r="T1605" s="6" t="s">
        <v>11304</v>
      </c>
      <c r="U1605">
        <v>26960</v>
      </c>
      <c r="V1605" s="6" t="s">
        <v>9144</v>
      </c>
      <c r="X1605" t="s">
        <v>11235</v>
      </c>
      <c r="Y1605" t="s">
        <v>11283</v>
      </c>
    </row>
    <row r="1606" spans="1:25" x14ac:dyDescent="0.25">
      <c r="A1606" s="175" t="s">
        <v>11571</v>
      </c>
      <c r="B1606" t="s">
        <v>11711</v>
      </c>
      <c r="C1606" s="179" t="str">
        <f t="shared" si="130"/>
        <v>CM:WQXTEST27576:M201001</v>
      </c>
      <c r="D1606" s="178" t="s">
        <v>11775</v>
      </c>
      <c r="E1606" s="178" t="s">
        <v>11774</v>
      </c>
      <c r="F1606" s="278" t="s">
        <v>11699</v>
      </c>
      <c r="G1606" s="196">
        <f t="shared" si="128"/>
        <v>40179</v>
      </c>
      <c r="H1606" s="196">
        <f t="shared" si="129"/>
        <v>40543</v>
      </c>
      <c r="I1606" s="175" t="s">
        <v>11772</v>
      </c>
      <c r="J1606" s="24" t="s">
        <v>8637</v>
      </c>
      <c r="K1606" s="175" t="s">
        <v>11771</v>
      </c>
      <c r="L1606" s="231" t="s">
        <v>11776</v>
      </c>
      <c r="M1606" s="232">
        <f>DATE(LEFT(F1606,4),RIGHT(F1606,2)-0,1)</f>
        <v>40179</v>
      </c>
      <c r="N1606" s="232">
        <f t="shared" si="132"/>
        <v>40209</v>
      </c>
      <c r="Q1606" s="182" t="s">
        <v>1005</v>
      </c>
      <c r="T1606" s="6" t="s">
        <v>11304</v>
      </c>
      <c r="U1606">
        <v>310.7</v>
      </c>
      <c r="V1606" s="182" t="s">
        <v>8426</v>
      </c>
      <c r="X1606" t="s">
        <v>11235</v>
      </c>
      <c r="Y1606" t="s">
        <v>11283</v>
      </c>
    </row>
    <row r="1607" spans="1:25" x14ac:dyDescent="0.25">
      <c r="A1607" s="175" t="s">
        <v>11571</v>
      </c>
      <c r="B1607" t="s">
        <v>11711</v>
      </c>
      <c r="C1607" s="179" t="str">
        <f t="shared" si="130"/>
        <v>CM:WQXTEST27576:M201002</v>
      </c>
      <c r="D1607" s="178" t="s">
        <v>11775</v>
      </c>
      <c r="E1607" s="178" t="s">
        <v>11774</v>
      </c>
      <c r="F1607" s="278" t="s">
        <v>11700</v>
      </c>
      <c r="G1607" s="196">
        <f t="shared" si="128"/>
        <v>40179</v>
      </c>
      <c r="H1607" s="196">
        <f t="shared" si="129"/>
        <v>40543</v>
      </c>
      <c r="I1607" s="175" t="s">
        <v>11772</v>
      </c>
      <c r="J1607" s="24" t="s">
        <v>8637</v>
      </c>
      <c r="K1607" s="175" t="s">
        <v>11771</v>
      </c>
      <c r="L1607" s="231" t="s">
        <v>11776</v>
      </c>
      <c r="M1607" s="232">
        <f>DATE(LEFT(F1607,4),RIGHT(F1607,2)-1,1)</f>
        <v>40179</v>
      </c>
      <c r="N1607" s="232">
        <f t="shared" si="132"/>
        <v>40237</v>
      </c>
      <c r="Q1607" s="181" t="s">
        <v>2674</v>
      </c>
      <c r="T1607" s="6" t="s">
        <v>11304</v>
      </c>
      <c r="U1607">
        <v>15540</v>
      </c>
      <c r="V1607" s="6" t="s">
        <v>9144</v>
      </c>
      <c r="X1607" t="s">
        <v>11235</v>
      </c>
      <c r="Y1607" t="s">
        <v>11283</v>
      </c>
    </row>
    <row r="1608" spans="1:25" x14ac:dyDescent="0.25">
      <c r="A1608" s="175" t="s">
        <v>11571</v>
      </c>
      <c r="B1608" t="s">
        <v>11711</v>
      </c>
      <c r="C1608" s="179" t="str">
        <f t="shared" si="130"/>
        <v>CM:WQXTEST27576:M201002</v>
      </c>
      <c r="D1608" s="178" t="s">
        <v>11775</v>
      </c>
      <c r="E1608" s="178" t="s">
        <v>11774</v>
      </c>
      <c r="F1608" s="278" t="s">
        <v>11700</v>
      </c>
      <c r="G1608" s="196">
        <f t="shared" si="128"/>
        <v>40179</v>
      </c>
      <c r="H1608" s="196">
        <f t="shared" si="129"/>
        <v>40543</v>
      </c>
      <c r="I1608" s="175" t="s">
        <v>11772</v>
      </c>
      <c r="J1608" s="24" t="s">
        <v>8637</v>
      </c>
      <c r="K1608" s="175" t="s">
        <v>11771</v>
      </c>
      <c r="L1608" s="231" t="s">
        <v>11776</v>
      </c>
      <c r="M1608" s="232">
        <f>DATE(LEFT(F1608,4),RIGHT(F1608,2)-1,1)</f>
        <v>40179</v>
      </c>
      <c r="N1608" s="232">
        <f t="shared" si="132"/>
        <v>40237</v>
      </c>
      <c r="Q1608" s="182" t="s">
        <v>1005</v>
      </c>
      <c r="T1608" s="6" t="s">
        <v>11304</v>
      </c>
      <c r="U1608">
        <v>450.5</v>
      </c>
      <c r="V1608" s="182" t="s">
        <v>8426</v>
      </c>
      <c r="X1608" t="s">
        <v>11235</v>
      </c>
      <c r="Y1608" t="s">
        <v>11283</v>
      </c>
    </row>
    <row r="1609" spans="1:25" x14ac:dyDescent="0.25">
      <c r="A1609" s="175" t="s">
        <v>11571</v>
      </c>
      <c r="B1609" t="s">
        <v>11711</v>
      </c>
      <c r="C1609" s="179" t="str">
        <f t="shared" si="130"/>
        <v>CM:WQXTEST27576:M201003</v>
      </c>
      <c r="D1609" s="178" t="s">
        <v>11775</v>
      </c>
      <c r="E1609" s="178" t="s">
        <v>11774</v>
      </c>
      <c r="F1609" s="278" t="s">
        <v>11701</v>
      </c>
      <c r="G1609" s="196">
        <f t="shared" si="128"/>
        <v>40179</v>
      </c>
      <c r="H1609" s="196">
        <f t="shared" si="129"/>
        <v>40543</v>
      </c>
      <c r="I1609" s="175" t="s">
        <v>11772</v>
      </c>
      <c r="J1609" s="24" t="s">
        <v>8637</v>
      </c>
      <c r="K1609" s="175" t="s">
        <v>11771</v>
      </c>
      <c r="L1609" s="231" t="s">
        <v>11776</v>
      </c>
      <c r="M1609" s="232">
        <f>DATE(LEFT(F1609,4),RIGHT(F1609,2)-2,1)</f>
        <v>40179</v>
      </c>
      <c r="N1609" s="232">
        <f>DATE(LEFT(F1609,4),RIGHT(F1609,2),20)</f>
        <v>40257</v>
      </c>
      <c r="Q1609" s="181" t="s">
        <v>2674</v>
      </c>
      <c r="T1609" s="6" t="s">
        <v>11304</v>
      </c>
      <c r="U1609">
        <v>45970</v>
      </c>
      <c r="V1609" s="6" t="s">
        <v>9144</v>
      </c>
      <c r="X1609" t="s">
        <v>11235</v>
      </c>
      <c r="Y1609" t="s">
        <v>11283</v>
      </c>
    </row>
    <row r="1610" spans="1:25" x14ac:dyDescent="0.25">
      <c r="A1610" s="175" t="s">
        <v>11571</v>
      </c>
      <c r="B1610" t="s">
        <v>11711</v>
      </c>
      <c r="C1610" s="179" t="str">
        <f t="shared" si="130"/>
        <v>CM:WQXTEST27576:M201003</v>
      </c>
      <c r="D1610" s="178" t="s">
        <v>11775</v>
      </c>
      <c r="E1610" s="178" t="s">
        <v>11774</v>
      </c>
      <c r="F1610" s="278" t="s">
        <v>11701</v>
      </c>
      <c r="G1610" s="196">
        <f t="shared" si="128"/>
        <v>40179</v>
      </c>
      <c r="H1610" s="196">
        <f t="shared" si="129"/>
        <v>40543</v>
      </c>
      <c r="I1610" s="175" t="s">
        <v>11772</v>
      </c>
      <c r="J1610" s="24" t="s">
        <v>8637</v>
      </c>
      <c r="K1610" s="175" t="s">
        <v>11771</v>
      </c>
      <c r="L1610" s="231" t="s">
        <v>11776</v>
      </c>
      <c r="M1610" s="232">
        <f>DATE(LEFT(F1610,4),RIGHT(F1610,2)-2,1)</f>
        <v>40179</v>
      </c>
      <c r="N1610" s="232">
        <f>DATE(LEFT(F1610,4),RIGHT(F1610,2),20)</f>
        <v>40257</v>
      </c>
      <c r="Q1610" s="182" t="s">
        <v>1005</v>
      </c>
      <c r="T1610" s="6" t="s">
        <v>11304</v>
      </c>
      <c r="U1610">
        <v>252.7</v>
      </c>
      <c r="V1610" s="182" t="s">
        <v>8426</v>
      </c>
      <c r="X1610" t="s">
        <v>11235</v>
      </c>
      <c r="Y1610" t="s">
        <v>11283</v>
      </c>
    </row>
    <row r="1611" spans="1:25" x14ac:dyDescent="0.25">
      <c r="A1611" s="175" t="s">
        <v>11571</v>
      </c>
      <c r="B1611" t="s">
        <v>11711</v>
      </c>
      <c r="C1611" s="179" t="str">
        <f t="shared" si="130"/>
        <v>CM:WQXTEST27576:M201004</v>
      </c>
      <c r="D1611" s="178" t="s">
        <v>11775</v>
      </c>
      <c r="E1611" s="178" t="s">
        <v>11774</v>
      </c>
      <c r="F1611" s="278" t="s">
        <v>11702</v>
      </c>
      <c r="G1611" s="196">
        <f t="shared" si="128"/>
        <v>40179</v>
      </c>
      <c r="H1611" s="196">
        <f t="shared" si="129"/>
        <v>40543</v>
      </c>
      <c r="I1611" s="175" t="s">
        <v>11772</v>
      </c>
      <c r="J1611" s="24" t="s">
        <v>8637</v>
      </c>
      <c r="K1611" s="175" t="s">
        <v>11771</v>
      </c>
      <c r="L1611" s="225" t="s">
        <v>6133</v>
      </c>
      <c r="M1611" s="226">
        <f>DATE(LEFT(F1611,4),RIGHT(F1611,2)-1,21)</f>
        <v>40258</v>
      </c>
      <c r="N1611" s="226">
        <f t="shared" si="132"/>
        <v>40298</v>
      </c>
      <c r="Q1611" s="181" t="s">
        <v>2674</v>
      </c>
      <c r="T1611" s="6" t="s">
        <v>11304</v>
      </c>
      <c r="U1611">
        <v>13580</v>
      </c>
      <c r="V1611" s="6" t="s">
        <v>9144</v>
      </c>
      <c r="X1611" t="s">
        <v>11235</v>
      </c>
      <c r="Y1611" t="s">
        <v>11283</v>
      </c>
    </row>
    <row r="1612" spans="1:25" x14ac:dyDescent="0.25">
      <c r="A1612" s="175" t="s">
        <v>11571</v>
      </c>
      <c r="B1612" t="s">
        <v>11711</v>
      </c>
      <c r="C1612" s="179" t="str">
        <f t="shared" si="130"/>
        <v>CM:WQXTEST27576:M201004</v>
      </c>
      <c r="D1612" s="178" t="s">
        <v>11775</v>
      </c>
      <c r="E1612" s="178" t="s">
        <v>11774</v>
      </c>
      <c r="F1612" s="278" t="s">
        <v>11702</v>
      </c>
      <c r="G1612" s="196">
        <f t="shared" si="128"/>
        <v>40179</v>
      </c>
      <c r="H1612" s="196">
        <f t="shared" si="129"/>
        <v>40543</v>
      </c>
      <c r="I1612" s="175" t="s">
        <v>11772</v>
      </c>
      <c r="J1612" s="24" t="s">
        <v>8637</v>
      </c>
      <c r="K1612" s="175" t="s">
        <v>11771</v>
      </c>
      <c r="L1612" s="225" t="s">
        <v>6133</v>
      </c>
      <c r="M1612" s="226">
        <f>DATE(LEFT(F1612,4),RIGHT(F1612,2)-1,21)</f>
        <v>40258</v>
      </c>
      <c r="N1612" s="226">
        <f t="shared" si="132"/>
        <v>40298</v>
      </c>
      <c r="Q1612" s="182" t="s">
        <v>1005</v>
      </c>
      <c r="T1612" s="6" t="s">
        <v>11304</v>
      </c>
      <c r="U1612">
        <v>302.7</v>
      </c>
      <c r="V1612" s="182" t="s">
        <v>8426</v>
      </c>
      <c r="X1612" t="s">
        <v>11235</v>
      </c>
      <c r="Y1612" t="s">
        <v>11283</v>
      </c>
    </row>
    <row r="1613" spans="1:25" x14ac:dyDescent="0.25">
      <c r="A1613" s="175" t="s">
        <v>11571</v>
      </c>
      <c r="B1613" t="s">
        <v>11711</v>
      </c>
      <c r="C1613" s="179" t="str">
        <f t="shared" si="130"/>
        <v>CM:WQXTEST27576:M201005</v>
      </c>
      <c r="D1613" s="178" t="s">
        <v>11775</v>
      </c>
      <c r="E1613" s="178" t="s">
        <v>11774</v>
      </c>
      <c r="F1613" s="278" t="s">
        <v>11703</v>
      </c>
      <c r="G1613" s="196">
        <f t="shared" si="128"/>
        <v>40179</v>
      </c>
      <c r="H1613" s="196">
        <f t="shared" si="129"/>
        <v>40543</v>
      </c>
      <c r="I1613" s="175" t="s">
        <v>11772</v>
      </c>
      <c r="J1613" s="24" t="s">
        <v>8637</v>
      </c>
      <c r="K1613" s="175" t="s">
        <v>11771</v>
      </c>
      <c r="L1613" s="225" t="s">
        <v>6133</v>
      </c>
      <c r="M1613" s="226">
        <f>DATE(LEFT(F1613,4),RIGHT(F1613,2)-2,21)</f>
        <v>40258</v>
      </c>
      <c r="N1613" s="226">
        <f t="shared" si="132"/>
        <v>40329</v>
      </c>
      <c r="Q1613" s="181" t="s">
        <v>2674</v>
      </c>
      <c r="T1613" s="6" t="s">
        <v>11304</v>
      </c>
      <c r="U1613">
        <v>9934</v>
      </c>
      <c r="V1613" s="6" t="s">
        <v>9144</v>
      </c>
      <c r="X1613" t="s">
        <v>11235</v>
      </c>
      <c r="Y1613" t="s">
        <v>11283</v>
      </c>
    </row>
    <row r="1614" spans="1:25" x14ac:dyDescent="0.25">
      <c r="A1614" s="175" t="s">
        <v>11571</v>
      </c>
      <c r="B1614" t="s">
        <v>11711</v>
      </c>
      <c r="C1614" s="179" t="str">
        <f t="shared" si="130"/>
        <v>CM:WQXTEST27576:M201005</v>
      </c>
      <c r="D1614" s="178" t="s">
        <v>11775</v>
      </c>
      <c r="E1614" s="178" t="s">
        <v>11774</v>
      </c>
      <c r="F1614" s="278" t="s">
        <v>11703</v>
      </c>
      <c r="G1614" s="196">
        <f t="shared" si="128"/>
        <v>40179</v>
      </c>
      <c r="H1614" s="196">
        <f t="shared" si="129"/>
        <v>40543</v>
      </c>
      <c r="I1614" s="175" t="s">
        <v>11772</v>
      </c>
      <c r="J1614" s="24" t="s">
        <v>8637</v>
      </c>
      <c r="K1614" s="175" t="s">
        <v>11771</v>
      </c>
      <c r="L1614" s="225" t="s">
        <v>6133</v>
      </c>
      <c r="M1614" s="226">
        <f>DATE(LEFT(F1614,4),RIGHT(F1614,2)-2,21)</f>
        <v>40258</v>
      </c>
      <c r="N1614" s="226">
        <f t="shared" si="132"/>
        <v>40329</v>
      </c>
      <c r="Q1614" s="182" t="s">
        <v>1005</v>
      </c>
      <c r="T1614" s="6" t="s">
        <v>11304</v>
      </c>
      <c r="U1614">
        <v>301.10000000000002</v>
      </c>
      <c r="V1614" s="182" t="s">
        <v>8426</v>
      </c>
      <c r="X1614" t="s">
        <v>11235</v>
      </c>
      <c r="Y1614" t="s">
        <v>11283</v>
      </c>
    </row>
    <row r="1615" spans="1:25" x14ac:dyDescent="0.25">
      <c r="A1615" s="175" t="s">
        <v>11571</v>
      </c>
      <c r="B1615" t="s">
        <v>11711</v>
      </c>
      <c r="C1615" s="179" t="str">
        <f t="shared" si="130"/>
        <v>CM:WQXTEST27576:M201006</v>
      </c>
      <c r="D1615" s="178" t="s">
        <v>11775</v>
      </c>
      <c r="E1615" s="178" t="s">
        <v>11774</v>
      </c>
      <c r="F1615" s="278" t="s">
        <v>11704</v>
      </c>
      <c r="G1615" s="196">
        <f t="shared" si="128"/>
        <v>40179</v>
      </c>
      <c r="H1615" s="196">
        <f t="shared" si="129"/>
        <v>40543</v>
      </c>
      <c r="I1615" s="175" t="s">
        <v>11772</v>
      </c>
      <c r="J1615" s="24" t="s">
        <v>8637</v>
      </c>
      <c r="K1615" s="175" t="s">
        <v>11771</v>
      </c>
      <c r="L1615" s="225" t="s">
        <v>6133</v>
      </c>
      <c r="M1615" s="226">
        <f>DATE(LEFT(F1615,4),RIGHT(F1615,2)-3,21)</f>
        <v>40258</v>
      </c>
      <c r="N1615" s="226">
        <f t="shared" si="132"/>
        <v>40359</v>
      </c>
      <c r="Q1615" s="181" t="s">
        <v>2674</v>
      </c>
      <c r="T1615" s="6" t="s">
        <v>11304</v>
      </c>
      <c r="U1615">
        <v>4912</v>
      </c>
      <c r="V1615" s="6" t="s">
        <v>9144</v>
      </c>
      <c r="X1615" t="s">
        <v>11235</v>
      </c>
      <c r="Y1615" t="s">
        <v>11283</v>
      </c>
    </row>
    <row r="1616" spans="1:25" x14ac:dyDescent="0.25">
      <c r="A1616" s="175" t="s">
        <v>11571</v>
      </c>
      <c r="B1616" t="s">
        <v>11711</v>
      </c>
      <c r="C1616" s="179" t="str">
        <f t="shared" si="130"/>
        <v>CM:WQXTEST27576:M201006</v>
      </c>
      <c r="D1616" s="178" t="s">
        <v>11775</v>
      </c>
      <c r="E1616" s="178" t="s">
        <v>11774</v>
      </c>
      <c r="F1616" s="278" t="s">
        <v>11704</v>
      </c>
      <c r="G1616" s="196">
        <f t="shared" si="128"/>
        <v>40179</v>
      </c>
      <c r="H1616" s="196">
        <f t="shared" si="129"/>
        <v>40543</v>
      </c>
      <c r="I1616" s="175" t="s">
        <v>11772</v>
      </c>
      <c r="J1616" s="24" t="s">
        <v>8637</v>
      </c>
      <c r="K1616" s="175" t="s">
        <v>11771</v>
      </c>
      <c r="L1616" s="225" t="s">
        <v>6133</v>
      </c>
      <c r="M1616" s="226">
        <f>DATE(LEFT(F1616,4),RIGHT(F1616,2)-3,21)</f>
        <v>40258</v>
      </c>
      <c r="N1616" s="226">
        <f t="shared" si="132"/>
        <v>40359</v>
      </c>
      <c r="Q1616" s="182" t="s">
        <v>1005</v>
      </c>
      <c r="T1616" s="6" t="s">
        <v>11304</v>
      </c>
      <c r="U1616">
        <v>316.39999999999998</v>
      </c>
      <c r="V1616" s="182" t="s">
        <v>8426</v>
      </c>
      <c r="X1616" t="s">
        <v>11235</v>
      </c>
      <c r="Y1616" t="s">
        <v>11283</v>
      </c>
    </row>
    <row r="1617" spans="1:25" x14ac:dyDescent="0.25">
      <c r="A1617" s="175" t="s">
        <v>11571</v>
      </c>
      <c r="B1617" t="s">
        <v>11711</v>
      </c>
      <c r="C1617" s="179" t="str">
        <f t="shared" si="130"/>
        <v>CM:WQXTEST27576:M201007</v>
      </c>
      <c r="D1617" s="178" t="s">
        <v>11775</v>
      </c>
      <c r="E1617" s="178" t="s">
        <v>11774</v>
      </c>
      <c r="F1617" s="278" t="s">
        <v>11705</v>
      </c>
      <c r="G1617" s="196">
        <f t="shared" si="128"/>
        <v>40179</v>
      </c>
      <c r="H1617" s="196">
        <f t="shared" si="129"/>
        <v>40543</v>
      </c>
      <c r="I1617" s="175" t="s">
        <v>11772</v>
      </c>
      <c r="J1617" s="24" t="s">
        <v>8637</v>
      </c>
      <c r="K1617" s="175" t="s">
        <v>11771</v>
      </c>
      <c r="L1617" s="233" t="s">
        <v>11777</v>
      </c>
      <c r="M1617" s="234">
        <f>DATE(LEFT(F1617,4),RIGHT(F1617,2)-1,21)</f>
        <v>40350</v>
      </c>
      <c r="N1617" s="234">
        <f t="shared" si="132"/>
        <v>40390</v>
      </c>
      <c r="Q1617" s="181" t="s">
        <v>2674</v>
      </c>
      <c r="T1617" s="6" t="s">
        <v>11304</v>
      </c>
      <c r="U1617">
        <v>1950</v>
      </c>
      <c r="V1617" s="6" t="s">
        <v>9144</v>
      </c>
      <c r="X1617" t="s">
        <v>11235</v>
      </c>
      <c r="Y1617" t="s">
        <v>11283</v>
      </c>
    </row>
    <row r="1618" spans="1:25" x14ac:dyDescent="0.25">
      <c r="A1618" s="175" t="s">
        <v>11571</v>
      </c>
      <c r="B1618" t="s">
        <v>11711</v>
      </c>
      <c r="C1618" s="179" t="str">
        <f t="shared" si="130"/>
        <v>CM:WQXTEST27576:M201007</v>
      </c>
      <c r="D1618" s="178" t="s">
        <v>11775</v>
      </c>
      <c r="E1618" s="178" t="s">
        <v>11774</v>
      </c>
      <c r="F1618" s="278" t="s">
        <v>11705</v>
      </c>
      <c r="G1618" s="196">
        <f>DATE(LEFT(F1618,4),1,1)</f>
        <v>40179</v>
      </c>
      <c r="H1618" s="196">
        <f>DATE(LEFT(F1618,4),12+1,0)</f>
        <v>40543</v>
      </c>
      <c r="I1618" s="175" t="s">
        <v>11772</v>
      </c>
      <c r="J1618" s="24" t="s">
        <v>8637</v>
      </c>
      <c r="K1618" s="175" t="s">
        <v>11771</v>
      </c>
      <c r="L1618" s="233" t="s">
        <v>11777</v>
      </c>
      <c r="M1618" s="234">
        <f>DATE(LEFT(F1618,4),RIGHT(F1618,2)-1,21)</f>
        <v>40350</v>
      </c>
      <c r="N1618" s="234">
        <f t="shared" si="132"/>
        <v>40390</v>
      </c>
      <c r="Q1618" s="182" t="s">
        <v>1005</v>
      </c>
      <c r="T1618" s="6" t="s">
        <v>11304</v>
      </c>
      <c r="U1618">
        <v>343.5</v>
      </c>
      <c r="V1618" s="182" t="s">
        <v>8426</v>
      </c>
      <c r="X1618" t="s">
        <v>11235</v>
      </c>
      <c r="Y1618" t="s">
        <v>11283</v>
      </c>
    </row>
    <row r="1619" spans="1:25" x14ac:dyDescent="0.25">
      <c r="A1619" s="175" t="s">
        <v>11571</v>
      </c>
      <c r="B1619" t="s">
        <v>11711</v>
      </c>
      <c r="C1619" s="179" t="str">
        <f t="shared" si="130"/>
        <v>CM:WQXTEST27576:M201008</v>
      </c>
      <c r="D1619" s="178" t="s">
        <v>11775</v>
      </c>
      <c r="E1619" s="178" t="s">
        <v>11774</v>
      </c>
      <c r="F1619" s="278" t="s">
        <v>11706</v>
      </c>
      <c r="G1619" s="196">
        <f>DATE(LEFT(F1619,4),1,1)</f>
        <v>40179</v>
      </c>
      <c r="H1619" s="196">
        <f>DATE(LEFT(F1619,4),12+1,0)</f>
        <v>40543</v>
      </c>
      <c r="I1619" s="175" t="s">
        <v>11772</v>
      </c>
      <c r="J1619" s="24" t="s">
        <v>8637</v>
      </c>
      <c r="K1619" s="175" t="s">
        <v>11771</v>
      </c>
      <c r="L1619" s="233" t="s">
        <v>11777</v>
      </c>
      <c r="M1619" s="234">
        <f>DATE(LEFT(F1619,4),RIGHT(F1619,2)-2,21)</f>
        <v>40350</v>
      </c>
      <c r="N1619" s="234">
        <f t="shared" si="132"/>
        <v>40421</v>
      </c>
      <c r="Q1619" s="181" t="s">
        <v>2674</v>
      </c>
      <c r="T1619" s="6" t="s">
        <v>11304</v>
      </c>
      <c r="U1619">
        <v>1761</v>
      </c>
      <c r="V1619" s="6" t="s">
        <v>9144</v>
      </c>
      <c r="X1619" t="s">
        <v>11235</v>
      </c>
      <c r="Y1619" t="s">
        <v>11283</v>
      </c>
    </row>
    <row r="1620" spans="1:25" x14ac:dyDescent="0.25">
      <c r="A1620" s="175" t="s">
        <v>11571</v>
      </c>
      <c r="B1620" t="s">
        <v>11711</v>
      </c>
      <c r="C1620" s="179" t="str">
        <f t="shared" si="130"/>
        <v>CM:WQXTEST27576:M201008</v>
      </c>
      <c r="D1620" s="178" t="s">
        <v>11775</v>
      </c>
      <c r="E1620" s="178" t="s">
        <v>11774</v>
      </c>
      <c r="F1620" s="278" t="s">
        <v>11706</v>
      </c>
      <c r="G1620" s="196">
        <f>DATE(LEFT(F1620,4),1,1)</f>
        <v>40179</v>
      </c>
      <c r="H1620" s="196">
        <f>DATE(LEFT(F1620,4),12+1,0)</f>
        <v>40543</v>
      </c>
      <c r="I1620" s="175" t="s">
        <v>11772</v>
      </c>
      <c r="J1620" s="24" t="s">
        <v>8637</v>
      </c>
      <c r="K1620" s="175" t="s">
        <v>11771</v>
      </c>
      <c r="L1620" s="233" t="s">
        <v>11777</v>
      </c>
      <c r="M1620" s="234">
        <f>DATE(LEFT(F1620,4),RIGHT(F1620,2)-2,21)</f>
        <v>40350</v>
      </c>
      <c r="N1620" s="234">
        <f>DATE(LEFT(F1620,4),1+RIGHT(F1620,2),0)</f>
        <v>40421</v>
      </c>
      <c r="Q1620" s="182" t="s">
        <v>1005</v>
      </c>
      <c r="T1620" s="6" t="s">
        <v>11304</v>
      </c>
      <c r="U1620">
        <v>331.4</v>
      </c>
      <c r="V1620" s="182" t="s">
        <v>8426</v>
      </c>
      <c r="X1620" t="s">
        <v>11235</v>
      </c>
      <c r="Y1620" t="s">
        <v>11283</v>
      </c>
    </row>
    <row r="1621" spans="1:25" x14ac:dyDescent="0.25">
      <c r="A1621" s="175" t="s">
        <v>11571</v>
      </c>
      <c r="B1621" t="s">
        <v>11711</v>
      </c>
      <c r="C1621" s="179" t="str">
        <f t="shared" si="130"/>
        <v>CM:WQXTEST27576:M201009</v>
      </c>
      <c r="D1621" s="178" t="s">
        <v>11775</v>
      </c>
      <c r="E1621" s="178" t="s">
        <v>11774</v>
      </c>
      <c r="F1621" s="278" t="s">
        <v>11707</v>
      </c>
      <c r="G1621" s="196">
        <f>DATE(LEFT(F1621,4),1,1)</f>
        <v>40179</v>
      </c>
      <c r="H1621" s="196">
        <f>DATE(LEFT(F1621,4),12+1,0)</f>
        <v>40543</v>
      </c>
      <c r="I1621" s="175" t="s">
        <v>11772</v>
      </c>
      <c r="J1621" s="24" t="s">
        <v>8637</v>
      </c>
      <c r="K1621" s="175" t="s">
        <v>11771</v>
      </c>
      <c r="L1621" s="233" t="s">
        <v>11777</v>
      </c>
      <c r="M1621" s="234">
        <f>DATE(LEFT(F1621,4),RIGHT(F1621,2)-3,21)</f>
        <v>40350</v>
      </c>
      <c r="N1621" s="234">
        <f>DATE(LEFT(F1621,4),1+RIGHT(F1621,2),0)</f>
        <v>40451</v>
      </c>
      <c r="Q1621" s="181" t="s">
        <v>2674</v>
      </c>
      <c r="T1621" s="6" t="s">
        <v>11304</v>
      </c>
      <c r="U1621">
        <v>1076</v>
      </c>
      <c r="V1621" s="6" t="s">
        <v>9144</v>
      </c>
      <c r="X1621" t="s">
        <v>11235</v>
      </c>
      <c r="Y1621" t="s">
        <v>11283</v>
      </c>
    </row>
    <row r="1622" spans="1:25" x14ac:dyDescent="0.25">
      <c r="A1622" s="175" t="s">
        <v>11571</v>
      </c>
      <c r="B1622" t="s">
        <v>11711</v>
      </c>
      <c r="C1622" s="179" t="str">
        <f t="shared" si="130"/>
        <v>CM:WQXTEST27576:M201009</v>
      </c>
      <c r="D1622" s="178" t="s">
        <v>11775</v>
      </c>
      <c r="E1622" s="178" t="s">
        <v>11774</v>
      </c>
      <c r="F1622" s="278" t="s">
        <v>11707</v>
      </c>
      <c r="G1622" s="196">
        <f>DATE(LEFT(F1622,4),1,1)</f>
        <v>40179</v>
      </c>
      <c r="H1622" s="196">
        <f>DATE(LEFT(F1622,4),12+1,0)</f>
        <v>40543</v>
      </c>
      <c r="I1622" s="175" t="s">
        <v>11772</v>
      </c>
      <c r="J1622" s="24" t="s">
        <v>8637</v>
      </c>
      <c r="K1622" s="175" t="s">
        <v>11771</v>
      </c>
      <c r="L1622" s="233" t="s">
        <v>11777</v>
      </c>
      <c r="M1622" s="234">
        <f>DATE(LEFT(F1622,4),RIGHT(F1622,2)-3,21)</f>
        <v>40350</v>
      </c>
      <c r="N1622" s="234">
        <f>DATE(LEFT(F1622,4),1+RIGHT(F1622,2),0)</f>
        <v>40451</v>
      </c>
      <c r="Q1622" s="182" t="s">
        <v>1005</v>
      </c>
      <c r="T1622" s="6" t="s">
        <v>11304</v>
      </c>
      <c r="U1622">
        <v>369.2</v>
      </c>
      <c r="V1622" s="182" t="s">
        <v>8426</v>
      </c>
      <c r="X1622" t="s">
        <v>11235</v>
      </c>
      <c r="Y1622" t="s">
        <v>11283</v>
      </c>
    </row>
    <row r="1623" spans="1:25" x14ac:dyDescent="0.25">
      <c r="A1623" s="190" t="s">
        <v>11571</v>
      </c>
      <c r="B1623" s="191" t="s">
        <v>11709</v>
      </c>
      <c r="C1623" s="192" t="str">
        <f>"CM:"&amp;B1623&amp;":M"&amp;YEAR(F1623)</f>
        <v>CM:WQXTEST16465:M2011</v>
      </c>
      <c r="D1623" s="193" t="s">
        <v>11775</v>
      </c>
      <c r="E1623" s="193" t="s">
        <v>11774</v>
      </c>
      <c r="F1623" s="276">
        <v>40550</v>
      </c>
      <c r="G1623" s="194">
        <f>DATE(YEAR(F1623),MONTH(1),DAY(1))</f>
        <v>40544</v>
      </c>
      <c r="H1623" s="181">
        <f t="shared" ref="H1623:H1686" si="134">DATE(YEAR(F1623),9,DAY(30))</f>
        <v>40816</v>
      </c>
      <c r="I1623" s="175" t="s">
        <v>11772</v>
      </c>
      <c r="J1623" s="24" t="s">
        <v>8637</v>
      </c>
      <c r="K1623" s="175" t="s">
        <v>11771</v>
      </c>
      <c r="L1623" s="6" t="s">
        <v>11732</v>
      </c>
      <c r="M1623" s="181">
        <f>F1623-6</f>
        <v>40544</v>
      </c>
      <c r="N1623" s="181">
        <f>F1623</f>
        <v>40550</v>
      </c>
      <c r="Q1623" s="181" t="s">
        <v>10005</v>
      </c>
      <c r="T1623" s="181" t="s">
        <v>11295</v>
      </c>
      <c r="U1623" s="187">
        <v>2.1</v>
      </c>
      <c r="V1623" s="6" t="s">
        <v>11576</v>
      </c>
      <c r="W1623" s="6"/>
      <c r="X1623" t="s">
        <v>11235</v>
      </c>
      <c r="Y1623" t="s">
        <v>11283</v>
      </c>
    </row>
    <row r="1624" spans="1:25" x14ac:dyDescent="0.25">
      <c r="A1624" s="175" t="s">
        <v>11571</v>
      </c>
      <c r="B1624" t="s">
        <v>11709</v>
      </c>
      <c r="C1624" s="179" t="str">
        <f t="shared" ref="C1624:C1687" si="135">"CM:"&amp;B1624&amp;":M"&amp;YEAR(F1624)</f>
        <v>CM:WQXTEST16465:M2011</v>
      </c>
      <c r="D1624" s="178" t="s">
        <v>11775</v>
      </c>
      <c r="E1624" s="178" t="s">
        <v>11774</v>
      </c>
      <c r="F1624" s="276">
        <v>40551</v>
      </c>
      <c r="G1624" s="181">
        <f t="shared" ref="G1624:G1687" si="136">DATE(YEAR(F1624),MONTH(1),DAY(1))</f>
        <v>40544</v>
      </c>
      <c r="H1624" s="181">
        <f t="shared" si="134"/>
        <v>40816</v>
      </c>
      <c r="I1624" s="175" t="s">
        <v>11772</v>
      </c>
      <c r="J1624" s="24" t="s">
        <v>8637</v>
      </c>
      <c r="K1624" s="175" t="s">
        <v>11771</v>
      </c>
      <c r="L1624" s="6" t="s">
        <v>11732</v>
      </c>
      <c r="M1624" s="181">
        <f t="shared" ref="M1624:M1687" si="137">F1624-6</f>
        <v>40545</v>
      </c>
      <c r="N1624" s="181">
        <f t="shared" ref="N1624:N1687" si="138">F1624</f>
        <v>40551</v>
      </c>
      <c r="Q1624" s="181" t="s">
        <v>10005</v>
      </c>
      <c r="T1624" s="181" t="s">
        <v>11295</v>
      </c>
      <c r="U1624" s="187">
        <v>2.1</v>
      </c>
      <c r="V1624" s="6" t="s">
        <v>11576</v>
      </c>
      <c r="W1624" s="6"/>
      <c r="X1624" t="s">
        <v>11235</v>
      </c>
      <c r="Y1624" t="s">
        <v>11283</v>
      </c>
    </row>
    <row r="1625" spans="1:25" x14ac:dyDescent="0.25">
      <c r="A1625" s="175" t="s">
        <v>11571</v>
      </c>
      <c r="B1625" t="s">
        <v>11709</v>
      </c>
      <c r="C1625" s="179" t="str">
        <f t="shared" si="135"/>
        <v>CM:WQXTEST16465:M2011</v>
      </c>
      <c r="D1625" s="178" t="s">
        <v>11775</v>
      </c>
      <c r="E1625" s="178" t="s">
        <v>11774</v>
      </c>
      <c r="F1625" s="276">
        <v>40552</v>
      </c>
      <c r="G1625" s="181">
        <f t="shared" si="136"/>
        <v>40544</v>
      </c>
      <c r="H1625" s="181">
        <f t="shared" si="134"/>
        <v>40816</v>
      </c>
      <c r="I1625" s="175" t="s">
        <v>11772</v>
      </c>
      <c r="J1625" s="24" t="s">
        <v>8637</v>
      </c>
      <c r="K1625" s="175" t="s">
        <v>11771</v>
      </c>
      <c r="L1625" s="6" t="s">
        <v>11732</v>
      </c>
      <c r="M1625" s="181">
        <f t="shared" si="137"/>
        <v>40546</v>
      </c>
      <c r="N1625" s="181">
        <f t="shared" si="138"/>
        <v>40552</v>
      </c>
      <c r="Q1625" s="181" t="s">
        <v>10005</v>
      </c>
      <c r="T1625" s="181" t="s">
        <v>11295</v>
      </c>
      <c r="U1625" s="187">
        <v>1.9</v>
      </c>
      <c r="V1625" s="6" t="s">
        <v>11576</v>
      </c>
      <c r="W1625" s="6"/>
      <c r="X1625" t="s">
        <v>11235</v>
      </c>
      <c r="Y1625" t="s">
        <v>11283</v>
      </c>
    </row>
    <row r="1626" spans="1:25" x14ac:dyDescent="0.25">
      <c r="A1626" s="175" t="s">
        <v>11571</v>
      </c>
      <c r="B1626" t="s">
        <v>11709</v>
      </c>
      <c r="C1626" s="179" t="str">
        <f t="shared" si="135"/>
        <v>CM:WQXTEST16465:M2011</v>
      </c>
      <c r="D1626" s="178" t="s">
        <v>11775</v>
      </c>
      <c r="E1626" s="178" t="s">
        <v>11774</v>
      </c>
      <c r="F1626" s="276">
        <v>40553</v>
      </c>
      <c r="G1626" s="181">
        <f t="shared" si="136"/>
        <v>40544</v>
      </c>
      <c r="H1626" s="181">
        <f t="shared" si="134"/>
        <v>40816</v>
      </c>
      <c r="I1626" s="175" t="s">
        <v>11772</v>
      </c>
      <c r="J1626" s="24" t="s">
        <v>8637</v>
      </c>
      <c r="K1626" s="175" t="s">
        <v>11771</v>
      </c>
      <c r="L1626" s="6" t="s">
        <v>11732</v>
      </c>
      <c r="M1626" s="181">
        <f t="shared" si="137"/>
        <v>40547</v>
      </c>
      <c r="N1626" s="181">
        <f t="shared" si="138"/>
        <v>40553</v>
      </c>
      <c r="Q1626" s="181" t="s">
        <v>10005</v>
      </c>
      <c r="T1626" s="181" t="s">
        <v>11295</v>
      </c>
      <c r="U1626" s="187">
        <v>1.6</v>
      </c>
      <c r="V1626" s="6" t="s">
        <v>11576</v>
      </c>
      <c r="W1626" s="6"/>
      <c r="X1626" t="s">
        <v>11235</v>
      </c>
      <c r="Y1626" t="s">
        <v>11283</v>
      </c>
    </row>
    <row r="1627" spans="1:25" x14ac:dyDescent="0.25">
      <c r="A1627" s="175" t="s">
        <v>11571</v>
      </c>
      <c r="B1627" t="s">
        <v>11709</v>
      </c>
      <c r="C1627" s="179" t="str">
        <f t="shared" si="135"/>
        <v>CM:WQXTEST16465:M2011</v>
      </c>
      <c r="D1627" s="178" t="s">
        <v>11775</v>
      </c>
      <c r="E1627" s="178" t="s">
        <v>11774</v>
      </c>
      <c r="F1627" s="276">
        <v>40554</v>
      </c>
      <c r="G1627" s="181">
        <f t="shared" si="136"/>
        <v>40544</v>
      </c>
      <c r="H1627" s="181">
        <f t="shared" si="134"/>
        <v>40816</v>
      </c>
      <c r="I1627" s="175" t="s">
        <v>11772</v>
      </c>
      <c r="J1627" s="24" t="s">
        <v>8637</v>
      </c>
      <c r="K1627" s="175" t="s">
        <v>11771</v>
      </c>
      <c r="L1627" s="6" t="s">
        <v>11732</v>
      </c>
      <c r="M1627" s="181">
        <f t="shared" si="137"/>
        <v>40548</v>
      </c>
      <c r="N1627" s="181">
        <f t="shared" si="138"/>
        <v>40554</v>
      </c>
      <c r="Q1627" s="181" t="s">
        <v>10005</v>
      </c>
      <c r="T1627" s="181" t="s">
        <v>11295</v>
      </c>
      <c r="U1627" s="187">
        <v>1.3</v>
      </c>
      <c r="V1627" s="6" t="s">
        <v>11576</v>
      </c>
      <c r="W1627" s="6"/>
      <c r="X1627" t="s">
        <v>11235</v>
      </c>
      <c r="Y1627" t="s">
        <v>11283</v>
      </c>
    </row>
    <row r="1628" spans="1:25" x14ac:dyDescent="0.25">
      <c r="A1628" s="175" t="s">
        <v>11571</v>
      </c>
      <c r="B1628" t="s">
        <v>11709</v>
      </c>
      <c r="C1628" s="179" t="str">
        <f t="shared" si="135"/>
        <v>CM:WQXTEST16465:M2011</v>
      </c>
      <c r="D1628" s="178" t="s">
        <v>11775</v>
      </c>
      <c r="E1628" s="178" t="s">
        <v>11774</v>
      </c>
      <c r="F1628" s="276">
        <v>40555</v>
      </c>
      <c r="G1628" s="181">
        <f t="shared" si="136"/>
        <v>40544</v>
      </c>
      <c r="H1628" s="181">
        <f t="shared" si="134"/>
        <v>40816</v>
      </c>
      <c r="I1628" s="175" t="s">
        <v>11772</v>
      </c>
      <c r="J1628" s="24" t="s">
        <v>8637</v>
      </c>
      <c r="K1628" s="175" t="s">
        <v>11771</v>
      </c>
      <c r="L1628" s="6" t="s">
        <v>11732</v>
      </c>
      <c r="M1628" s="181">
        <f t="shared" si="137"/>
        <v>40549</v>
      </c>
      <c r="N1628" s="181">
        <f t="shared" si="138"/>
        <v>40555</v>
      </c>
      <c r="Q1628" s="181" t="s">
        <v>10005</v>
      </c>
      <c r="T1628" s="181" t="s">
        <v>11295</v>
      </c>
      <c r="U1628" s="187">
        <v>1.1000000000000001</v>
      </c>
      <c r="V1628" s="6" t="s">
        <v>11576</v>
      </c>
      <c r="W1628" s="6"/>
      <c r="X1628" t="s">
        <v>11235</v>
      </c>
      <c r="Y1628" t="s">
        <v>11283</v>
      </c>
    </row>
    <row r="1629" spans="1:25" x14ac:dyDescent="0.25">
      <c r="A1629" s="175" t="s">
        <v>11571</v>
      </c>
      <c r="B1629" t="s">
        <v>11709</v>
      </c>
      <c r="C1629" s="179" t="str">
        <f t="shared" si="135"/>
        <v>CM:WQXTEST16465:M2011</v>
      </c>
      <c r="D1629" s="178" t="s">
        <v>11775</v>
      </c>
      <c r="E1629" s="178" t="s">
        <v>11774</v>
      </c>
      <c r="F1629" s="276">
        <v>40556</v>
      </c>
      <c r="G1629" s="181">
        <f t="shared" si="136"/>
        <v>40544</v>
      </c>
      <c r="H1629" s="181">
        <f t="shared" si="134"/>
        <v>40816</v>
      </c>
      <c r="I1629" s="175" t="s">
        <v>11772</v>
      </c>
      <c r="J1629" s="24" t="s">
        <v>8637</v>
      </c>
      <c r="K1629" s="175" t="s">
        <v>11771</v>
      </c>
      <c r="L1629" s="6" t="s">
        <v>11732</v>
      </c>
      <c r="M1629" s="181">
        <f t="shared" si="137"/>
        <v>40550</v>
      </c>
      <c r="N1629" s="181">
        <f t="shared" si="138"/>
        <v>40556</v>
      </c>
      <c r="Q1629" s="181" t="s">
        <v>10005</v>
      </c>
      <c r="T1629" s="181" t="s">
        <v>11295</v>
      </c>
      <c r="U1629" s="187">
        <v>0.9</v>
      </c>
      <c r="V1629" s="6" t="s">
        <v>11576</v>
      </c>
      <c r="W1629" s="6"/>
      <c r="X1629" t="s">
        <v>11235</v>
      </c>
      <c r="Y1629" t="s">
        <v>11283</v>
      </c>
    </row>
    <row r="1630" spans="1:25" x14ac:dyDescent="0.25">
      <c r="A1630" s="175" t="s">
        <v>11571</v>
      </c>
      <c r="B1630" t="s">
        <v>11709</v>
      </c>
      <c r="C1630" s="179" t="str">
        <f t="shared" si="135"/>
        <v>CM:WQXTEST16465:M2011</v>
      </c>
      <c r="D1630" s="178" t="s">
        <v>11775</v>
      </c>
      <c r="E1630" s="178" t="s">
        <v>11774</v>
      </c>
      <c r="F1630" s="276">
        <v>40557</v>
      </c>
      <c r="G1630" s="181">
        <f t="shared" si="136"/>
        <v>40544</v>
      </c>
      <c r="H1630" s="181">
        <f t="shared" si="134"/>
        <v>40816</v>
      </c>
      <c r="I1630" s="175" t="s">
        <v>11772</v>
      </c>
      <c r="J1630" s="24" t="s">
        <v>8637</v>
      </c>
      <c r="K1630" s="175" t="s">
        <v>11771</v>
      </c>
      <c r="L1630" s="6" t="s">
        <v>11732</v>
      </c>
      <c r="M1630" s="181">
        <f t="shared" si="137"/>
        <v>40551</v>
      </c>
      <c r="N1630" s="181">
        <f t="shared" si="138"/>
        <v>40557</v>
      </c>
      <c r="Q1630" s="181" t="s">
        <v>10005</v>
      </c>
      <c r="T1630" s="181" t="s">
        <v>11295</v>
      </c>
      <c r="U1630" s="187">
        <v>0.7</v>
      </c>
      <c r="V1630" s="6" t="s">
        <v>11576</v>
      </c>
      <c r="W1630" s="6"/>
      <c r="X1630" t="s">
        <v>11235</v>
      </c>
      <c r="Y1630" t="s">
        <v>11283</v>
      </c>
    </row>
    <row r="1631" spans="1:25" x14ac:dyDescent="0.25">
      <c r="A1631" s="175" t="s">
        <v>11571</v>
      </c>
      <c r="B1631" t="s">
        <v>11709</v>
      </c>
      <c r="C1631" s="179" t="str">
        <f t="shared" si="135"/>
        <v>CM:WQXTEST16465:M2011</v>
      </c>
      <c r="D1631" s="178" t="s">
        <v>11775</v>
      </c>
      <c r="E1631" s="178" t="s">
        <v>11774</v>
      </c>
      <c r="F1631" s="276">
        <v>40558</v>
      </c>
      <c r="G1631" s="181">
        <f t="shared" si="136"/>
        <v>40544</v>
      </c>
      <c r="H1631" s="181">
        <f t="shared" si="134"/>
        <v>40816</v>
      </c>
      <c r="I1631" s="175" t="s">
        <v>11772</v>
      </c>
      <c r="J1631" s="24" t="s">
        <v>8637</v>
      </c>
      <c r="K1631" s="175" t="s">
        <v>11771</v>
      </c>
      <c r="L1631" s="6" t="s">
        <v>11732</v>
      </c>
      <c r="M1631" s="181">
        <f t="shared" si="137"/>
        <v>40552</v>
      </c>
      <c r="N1631" s="181">
        <f t="shared" si="138"/>
        <v>40558</v>
      </c>
      <c r="Q1631" s="181" t="s">
        <v>10005</v>
      </c>
      <c r="T1631" s="181" t="s">
        <v>11295</v>
      </c>
      <c r="U1631" s="187">
        <v>0.5</v>
      </c>
      <c r="V1631" s="6" t="s">
        <v>11576</v>
      </c>
      <c r="W1631" s="6"/>
      <c r="X1631" t="s">
        <v>11235</v>
      </c>
      <c r="Y1631" t="s">
        <v>11283</v>
      </c>
    </row>
    <row r="1632" spans="1:25" x14ac:dyDescent="0.25">
      <c r="A1632" s="175" t="s">
        <v>11571</v>
      </c>
      <c r="B1632" t="s">
        <v>11709</v>
      </c>
      <c r="C1632" s="179" t="str">
        <f t="shared" si="135"/>
        <v>CM:WQXTEST16465:M2011</v>
      </c>
      <c r="D1632" s="178" t="s">
        <v>11775</v>
      </c>
      <c r="E1632" s="178" t="s">
        <v>11774</v>
      </c>
      <c r="F1632" s="276">
        <v>40559</v>
      </c>
      <c r="G1632" s="181">
        <f t="shared" si="136"/>
        <v>40544</v>
      </c>
      <c r="H1632" s="181">
        <f t="shared" si="134"/>
        <v>40816</v>
      </c>
      <c r="I1632" s="175" t="s">
        <v>11772</v>
      </c>
      <c r="J1632" s="24" t="s">
        <v>8637</v>
      </c>
      <c r="K1632" s="175" t="s">
        <v>11771</v>
      </c>
      <c r="L1632" s="6" t="s">
        <v>11732</v>
      </c>
      <c r="M1632" s="181">
        <f t="shared" si="137"/>
        <v>40553</v>
      </c>
      <c r="N1632" s="181">
        <f t="shared" si="138"/>
        <v>40559</v>
      </c>
      <c r="Q1632" s="181" t="s">
        <v>10005</v>
      </c>
      <c r="T1632" s="181" t="s">
        <v>11295</v>
      </c>
      <c r="U1632" s="187">
        <v>0.4</v>
      </c>
      <c r="V1632" s="6" t="s">
        <v>11576</v>
      </c>
      <c r="W1632" s="6"/>
      <c r="X1632" t="s">
        <v>11235</v>
      </c>
      <c r="Y1632" t="s">
        <v>11283</v>
      </c>
    </row>
    <row r="1633" spans="1:25" x14ac:dyDescent="0.25">
      <c r="A1633" s="175" t="s">
        <v>11571</v>
      </c>
      <c r="B1633" t="s">
        <v>11709</v>
      </c>
      <c r="C1633" s="179" t="str">
        <f t="shared" si="135"/>
        <v>CM:WQXTEST16465:M2011</v>
      </c>
      <c r="D1633" s="178" t="s">
        <v>11775</v>
      </c>
      <c r="E1633" s="178" t="s">
        <v>11774</v>
      </c>
      <c r="F1633" s="276">
        <v>40560</v>
      </c>
      <c r="G1633" s="181">
        <f t="shared" si="136"/>
        <v>40544</v>
      </c>
      <c r="H1633" s="181">
        <f t="shared" si="134"/>
        <v>40816</v>
      </c>
      <c r="I1633" s="175" t="s">
        <v>11772</v>
      </c>
      <c r="J1633" s="24" t="s">
        <v>8637</v>
      </c>
      <c r="K1633" s="175" t="s">
        <v>11771</v>
      </c>
      <c r="L1633" s="6" t="s">
        <v>11732</v>
      </c>
      <c r="M1633" s="181">
        <f t="shared" si="137"/>
        <v>40554</v>
      </c>
      <c r="N1633" s="181">
        <f t="shared" si="138"/>
        <v>40560</v>
      </c>
      <c r="Q1633" s="181" t="s">
        <v>10005</v>
      </c>
      <c r="T1633" s="181" t="s">
        <v>11295</v>
      </c>
      <c r="U1633" s="187">
        <v>0.4</v>
      </c>
      <c r="V1633" s="6" t="s">
        <v>11576</v>
      </c>
      <c r="W1633" s="6"/>
      <c r="X1633" t="s">
        <v>11235</v>
      </c>
      <c r="Y1633" t="s">
        <v>11283</v>
      </c>
    </row>
    <row r="1634" spans="1:25" x14ac:dyDescent="0.25">
      <c r="A1634" s="175" t="s">
        <v>11571</v>
      </c>
      <c r="B1634" t="s">
        <v>11709</v>
      </c>
      <c r="C1634" s="179" t="str">
        <f t="shared" si="135"/>
        <v>CM:WQXTEST16465:M2011</v>
      </c>
      <c r="D1634" s="178" t="s">
        <v>11775</v>
      </c>
      <c r="E1634" s="178" t="s">
        <v>11774</v>
      </c>
      <c r="F1634" s="276">
        <v>40561</v>
      </c>
      <c r="G1634" s="181">
        <f t="shared" si="136"/>
        <v>40544</v>
      </c>
      <c r="H1634" s="181">
        <f t="shared" si="134"/>
        <v>40816</v>
      </c>
      <c r="I1634" s="175" t="s">
        <v>11772</v>
      </c>
      <c r="J1634" s="24" t="s">
        <v>8637</v>
      </c>
      <c r="K1634" s="175" t="s">
        <v>11771</v>
      </c>
      <c r="L1634" s="6" t="s">
        <v>11732</v>
      </c>
      <c r="M1634" s="181">
        <f t="shared" si="137"/>
        <v>40555</v>
      </c>
      <c r="N1634" s="181">
        <f t="shared" si="138"/>
        <v>40561</v>
      </c>
      <c r="Q1634" s="181" t="s">
        <v>10005</v>
      </c>
      <c r="T1634" s="181" t="s">
        <v>11295</v>
      </c>
      <c r="U1634" s="187">
        <v>0.5</v>
      </c>
      <c r="V1634" s="6" t="s">
        <v>11576</v>
      </c>
      <c r="W1634" s="6"/>
      <c r="X1634" t="s">
        <v>11235</v>
      </c>
      <c r="Y1634" t="s">
        <v>11283</v>
      </c>
    </row>
    <row r="1635" spans="1:25" x14ac:dyDescent="0.25">
      <c r="A1635" s="175" t="s">
        <v>11571</v>
      </c>
      <c r="B1635" t="s">
        <v>11709</v>
      </c>
      <c r="C1635" s="179" t="str">
        <f t="shared" si="135"/>
        <v>CM:WQXTEST16465:M2011</v>
      </c>
      <c r="D1635" s="178" t="s">
        <v>11775</v>
      </c>
      <c r="E1635" s="178" t="s">
        <v>11774</v>
      </c>
      <c r="F1635" s="276">
        <v>40562</v>
      </c>
      <c r="G1635" s="181">
        <f t="shared" si="136"/>
        <v>40544</v>
      </c>
      <c r="H1635" s="181">
        <f t="shared" si="134"/>
        <v>40816</v>
      </c>
      <c r="I1635" s="175" t="s">
        <v>11772</v>
      </c>
      <c r="J1635" s="24" t="s">
        <v>8637</v>
      </c>
      <c r="K1635" s="175" t="s">
        <v>11771</v>
      </c>
      <c r="L1635" s="6" t="s">
        <v>11732</v>
      </c>
      <c r="M1635" s="181">
        <f t="shared" si="137"/>
        <v>40556</v>
      </c>
      <c r="N1635" s="181">
        <f t="shared" si="138"/>
        <v>40562</v>
      </c>
      <c r="Q1635" s="181" t="s">
        <v>10005</v>
      </c>
      <c r="T1635" s="181" t="s">
        <v>11295</v>
      </c>
      <c r="U1635" s="187">
        <v>0.6</v>
      </c>
      <c r="V1635" s="6" t="s">
        <v>11576</v>
      </c>
      <c r="W1635" s="6"/>
      <c r="X1635" t="s">
        <v>11235</v>
      </c>
      <c r="Y1635" t="s">
        <v>11283</v>
      </c>
    </row>
    <row r="1636" spans="1:25" x14ac:dyDescent="0.25">
      <c r="A1636" s="175" t="s">
        <v>11571</v>
      </c>
      <c r="B1636" t="s">
        <v>11709</v>
      </c>
      <c r="C1636" s="179" t="str">
        <f t="shared" si="135"/>
        <v>CM:WQXTEST16465:M2011</v>
      </c>
      <c r="D1636" s="178" t="s">
        <v>11775</v>
      </c>
      <c r="E1636" s="178" t="s">
        <v>11774</v>
      </c>
      <c r="F1636" s="276">
        <v>40563</v>
      </c>
      <c r="G1636" s="181">
        <f t="shared" si="136"/>
        <v>40544</v>
      </c>
      <c r="H1636" s="181">
        <f t="shared" si="134"/>
        <v>40816</v>
      </c>
      <c r="I1636" s="175" t="s">
        <v>11772</v>
      </c>
      <c r="J1636" s="24" t="s">
        <v>8637</v>
      </c>
      <c r="K1636" s="175" t="s">
        <v>11771</v>
      </c>
      <c r="L1636" s="6" t="s">
        <v>11732</v>
      </c>
      <c r="M1636" s="181">
        <f t="shared" si="137"/>
        <v>40557</v>
      </c>
      <c r="N1636" s="181">
        <f t="shared" si="138"/>
        <v>40563</v>
      </c>
      <c r="Q1636" s="181" t="s">
        <v>10005</v>
      </c>
      <c r="T1636" s="181" t="s">
        <v>11295</v>
      </c>
      <c r="U1636" s="187">
        <v>0.9</v>
      </c>
      <c r="V1636" s="6" t="s">
        <v>11576</v>
      </c>
      <c r="W1636" s="6"/>
      <c r="X1636" t="s">
        <v>11235</v>
      </c>
      <c r="Y1636" t="s">
        <v>11283</v>
      </c>
    </row>
    <row r="1637" spans="1:25" x14ac:dyDescent="0.25">
      <c r="A1637" s="175" t="s">
        <v>11571</v>
      </c>
      <c r="B1637" t="s">
        <v>11709</v>
      </c>
      <c r="C1637" s="179" t="str">
        <f t="shared" si="135"/>
        <v>CM:WQXTEST16465:M2011</v>
      </c>
      <c r="D1637" s="178" t="s">
        <v>11775</v>
      </c>
      <c r="E1637" s="178" t="s">
        <v>11774</v>
      </c>
      <c r="F1637" s="276">
        <v>40564</v>
      </c>
      <c r="G1637" s="181">
        <f t="shared" si="136"/>
        <v>40544</v>
      </c>
      <c r="H1637" s="181">
        <f t="shared" si="134"/>
        <v>40816</v>
      </c>
      <c r="I1637" s="175" t="s">
        <v>11772</v>
      </c>
      <c r="J1637" s="24" t="s">
        <v>8637</v>
      </c>
      <c r="K1637" s="175" t="s">
        <v>11771</v>
      </c>
      <c r="L1637" s="6" t="s">
        <v>11732</v>
      </c>
      <c r="M1637" s="181">
        <f t="shared" si="137"/>
        <v>40558</v>
      </c>
      <c r="N1637" s="181">
        <f t="shared" si="138"/>
        <v>40564</v>
      </c>
      <c r="Q1637" s="181" t="s">
        <v>10005</v>
      </c>
      <c r="T1637" s="181" t="s">
        <v>11295</v>
      </c>
      <c r="U1637" s="187">
        <v>1.2</v>
      </c>
      <c r="V1637" s="6" t="s">
        <v>11576</v>
      </c>
      <c r="W1637" s="6"/>
      <c r="X1637" t="s">
        <v>11235</v>
      </c>
      <c r="Y1637" t="s">
        <v>11283</v>
      </c>
    </row>
    <row r="1638" spans="1:25" x14ac:dyDescent="0.25">
      <c r="A1638" s="175" t="s">
        <v>11571</v>
      </c>
      <c r="B1638" t="s">
        <v>11709</v>
      </c>
      <c r="C1638" s="179" t="str">
        <f t="shared" si="135"/>
        <v>CM:WQXTEST16465:M2011</v>
      </c>
      <c r="D1638" s="178" t="s">
        <v>11775</v>
      </c>
      <c r="E1638" s="178" t="s">
        <v>11774</v>
      </c>
      <c r="F1638" s="276">
        <v>40565</v>
      </c>
      <c r="G1638" s="181">
        <f t="shared" si="136"/>
        <v>40544</v>
      </c>
      <c r="H1638" s="181">
        <f t="shared" si="134"/>
        <v>40816</v>
      </c>
      <c r="I1638" s="175" t="s">
        <v>11772</v>
      </c>
      <c r="J1638" s="24" t="s">
        <v>8637</v>
      </c>
      <c r="K1638" s="175" t="s">
        <v>11771</v>
      </c>
      <c r="L1638" s="6" t="s">
        <v>11732</v>
      </c>
      <c r="M1638" s="181">
        <f t="shared" si="137"/>
        <v>40559</v>
      </c>
      <c r="N1638" s="181">
        <f t="shared" si="138"/>
        <v>40565</v>
      </c>
      <c r="Q1638" s="181" t="s">
        <v>10005</v>
      </c>
      <c r="T1638" s="181" t="s">
        <v>11295</v>
      </c>
      <c r="U1638" s="187">
        <v>1.3</v>
      </c>
      <c r="V1638" s="6" t="s">
        <v>11576</v>
      </c>
      <c r="W1638" s="6"/>
      <c r="X1638" t="s">
        <v>11235</v>
      </c>
      <c r="Y1638" t="s">
        <v>11283</v>
      </c>
    </row>
    <row r="1639" spans="1:25" x14ac:dyDescent="0.25">
      <c r="A1639" s="175" t="s">
        <v>11571</v>
      </c>
      <c r="B1639" t="s">
        <v>11709</v>
      </c>
      <c r="C1639" s="179" t="str">
        <f t="shared" si="135"/>
        <v>CM:WQXTEST16465:M2011</v>
      </c>
      <c r="D1639" s="178" t="s">
        <v>11775</v>
      </c>
      <c r="E1639" s="178" t="s">
        <v>11774</v>
      </c>
      <c r="F1639" s="276">
        <v>40566</v>
      </c>
      <c r="G1639" s="181">
        <f t="shared" si="136"/>
        <v>40544</v>
      </c>
      <c r="H1639" s="181">
        <f t="shared" si="134"/>
        <v>40816</v>
      </c>
      <c r="I1639" s="175" t="s">
        <v>11772</v>
      </c>
      <c r="J1639" s="24" t="s">
        <v>8637</v>
      </c>
      <c r="K1639" s="175" t="s">
        <v>11771</v>
      </c>
      <c r="L1639" s="6" t="s">
        <v>11732</v>
      </c>
      <c r="M1639" s="181">
        <f t="shared" si="137"/>
        <v>40560</v>
      </c>
      <c r="N1639" s="181">
        <f t="shared" si="138"/>
        <v>40566</v>
      </c>
      <c r="Q1639" s="181" t="s">
        <v>10005</v>
      </c>
      <c r="T1639" s="181" t="s">
        <v>11295</v>
      </c>
      <c r="U1639" s="187">
        <v>1.4</v>
      </c>
      <c r="V1639" s="6" t="s">
        <v>11576</v>
      </c>
      <c r="W1639" s="6"/>
      <c r="X1639" t="s">
        <v>11235</v>
      </c>
      <c r="Y1639" t="s">
        <v>11283</v>
      </c>
    </row>
    <row r="1640" spans="1:25" x14ac:dyDescent="0.25">
      <c r="A1640" s="175" t="s">
        <v>11571</v>
      </c>
      <c r="B1640" t="s">
        <v>11709</v>
      </c>
      <c r="C1640" s="179" t="str">
        <f t="shared" si="135"/>
        <v>CM:WQXTEST16465:M2011</v>
      </c>
      <c r="D1640" s="178" t="s">
        <v>11775</v>
      </c>
      <c r="E1640" s="178" t="s">
        <v>11774</v>
      </c>
      <c r="F1640" s="276">
        <v>40567</v>
      </c>
      <c r="G1640" s="181">
        <f t="shared" si="136"/>
        <v>40544</v>
      </c>
      <c r="H1640" s="181">
        <f t="shared" si="134"/>
        <v>40816</v>
      </c>
      <c r="I1640" s="175" t="s">
        <v>11772</v>
      </c>
      <c r="J1640" s="24" t="s">
        <v>8637</v>
      </c>
      <c r="K1640" s="175" t="s">
        <v>11771</v>
      </c>
      <c r="L1640" s="6" t="s">
        <v>11732</v>
      </c>
      <c r="M1640" s="181">
        <f t="shared" si="137"/>
        <v>40561</v>
      </c>
      <c r="N1640" s="181">
        <f t="shared" si="138"/>
        <v>40567</v>
      </c>
      <c r="Q1640" s="181" t="s">
        <v>10005</v>
      </c>
      <c r="T1640" s="181" t="s">
        <v>11295</v>
      </c>
      <c r="U1640" s="187">
        <v>1.4</v>
      </c>
      <c r="V1640" s="6" t="s">
        <v>11576</v>
      </c>
      <c r="W1640" s="6"/>
      <c r="X1640" t="s">
        <v>11235</v>
      </c>
      <c r="Y1640" t="s">
        <v>11283</v>
      </c>
    </row>
    <row r="1641" spans="1:25" x14ac:dyDescent="0.25">
      <c r="A1641" s="175" t="s">
        <v>11571</v>
      </c>
      <c r="B1641" t="s">
        <v>11709</v>
      </c>
      <c r="C1641" s="179" t="str">
        <f t="shared" si="135"/>
        <v>CM:WQXTEST16465:M2011</v>
      </c>
      <c r="D1641" s="178" t="s">
        <v>11775</v>
      </c>
      <c r="E1641" s="178" t="s">
        <v>11774</v>
      </c>
      <c r="F1641" s="276">
        <v>40568</v>
      </c>
      <c r="G1641" s="181">
        <f t="shared" si="136"/>
        <v>40544</v>
      </c>
      <c r="H1641" s="181">
        <f t="shared" si="134"/>
        <v>40816</v>
      </c>
      <c r="I1641" s="175" t="s">
        <v>11772</v>
      </c>
      <c r="J1641" s="24" t="s">
        <v>8637</v>
      </c>
      <c r="K1641" s="175" t="s">
        <v>11771</v>
      </c>
      <c r="L1641" s="6" t="s">
        <v>11732</v>
      </c>
      <c r="M1641" s="181">
        <f t="shared" si="137"/>
        <v>40562</v>
      </c>
      <c r="N1641" s="181">
        <f t="shared" si="138"/>
        <v>40568</v>
      </c>
      <c r="Q1641" s="181" t="s">
        <v>10005</v>
      </c>
      <c r="T1641" s="181" t="s">
        <v>11295</v>
      </c>
      <c r="U1641" s="187">
        <v>1.4</v>
      </c>
      <c r="V1641" s="6" t="s">
        <v>11576</v>
      </c>
      <c r="W1641" s="6"/>
      <c r="X1641" t="s">
        <v>11235</v>
      </c>
      <c r="Y1641" t="s">
        <v>11283</v>
      </c>
    </row>
    <row r="1642" spans="1:25" x14ac:dyDescent="0.25">
      <c r="A1642" s="175" t="s">
        <v>11571</v>
      </c>
      <c r="B1642" t="s">
        <v>11709</v>
      </c>
      <c r="C1642" s="179" t="str">
        <f t="shared" si="135"/>
        <v>CM:WQXTEST16465:M2011</v>
      </c>
      <c r="D1642" s="178" t="s">
        <v>11775</v>
      </c>
      <c r="E1642" s="178" t="s">
        <v>11774</v>
      </c>
      <c r="F1642" s="276">
        <v>40569</v>
      </c>
      <c r="G1642" s="181">
        <f t="shared" si="136"/>
        <v>40544</v>
      </c>
      <c r="H1642" s="181">
        <f t="shared" si="134"/>
        <v>40816</v>
      </c>
      <c r="I1642" s="175" t="s">
        <v>11772</v>
      </c>
      <c r="J1642" s="24" t="s">
        <v>8637</v>
      </c>
      <c r="K1642" s="175" t="s">
        <v>11771</v>
      </c>
      <c r="L1642" s="6" t="s">
        <v>11732</v>
      </c>
      <c r="M1642" s="181">
        <f t="shared" si="137"/>
        <v>40563</v>
      </c>
      <c r="N1642" s="181">
        <f t="shared" si="138"/>
        <v>40569</v>
      </c>
      <c r="Q1642" s="181" t="s">
        <v>10005</v>
      </c>
      <c r="T1642" s="181" t="s">
        <v>11295</v>
      </c>
      <c r="U1642" s="187">
        <v>1.2</v>
      </c>
      <c r="V1642" s="6" t="s">
        <v>11576</v>
      </c>
      <c r="W1642" s="6"/>
      <c r="X1642" t="s">
        <v>11235</v>
      </c>
      <c r="Y1642" t="s">
        <v>11283</v>
      </c>
    </row>
    <row r="1643" spans="1:25" x14ac:dyDescent="0.25">
      <c r="A1643" s="175" t="s">
        <v>11571</v>
      </c>
      <c r="B1643" t="s">
        <v>11709</v>
      </c>
      <c r="C1643" s="179" t="str">
        <f t="shared" si="135"/>
        <v>CM:WQXTEST16465:M2011</v>
      </c>
      <c r="D1643" s="178" t="s">
        <v>11775</v>
      </c>
      <c r="E1643" s="178" t="s">
        <v>11774</v>
      </c>
      <c r="F1643" s="276">
        <v>40570</v>
      </c>
      <c r="G1643" s="181">
        <f t="shared" si="136"/>
        <v>40544</v>
      </c>
      <c r="H1643" s="181">
        <f t="shared" si="134"/>
        <v>40816</v>
      </c>
      <c r="I1643" s="175" t="s">
        <v>11772</v>
      </c>
      <c r="J1643" s="24" t="s">
        <v>8637</v>
      </c>
      <c r="K1643" s="175" t="s">
        <v>11771</v>
      </c>
      <c r="L1643" s="6" t="s">
        <v>11732</v>
      </c>
      <c r="M1643" s="181">
        <f t="shared" si="137"/>
        <v>40564</v>
      </c>
      <c r="N1643" s="181">
        <f t="shared" si="138"/>
        <v>40570</v>
      </c>
      <c r="Q1643" s="181" t="s">
        <v>10005</v>
      </c>
      <c r="T1643" s="181" t="s">
        <v>11295</v>
      </c>
      <c r="U1643" s="187">
        <v>0.9</v>
      </c>
      <c r="V1643" s="6" t="s">
        <v>11576</v>
      </c>
      <c r="W1643" s="6"/>
      <c r="X1643" t="s">
        <v>11235</v>
      </c>
      <c r="Y1643" t="s">
        <v>11283</v>
      </c>
    </row>
    <row r="1644" spans="1:25" x14ac:dyDescent="0.25">
      <c r="A1644" s="175" t="s">
        <v>11571</v>
      </c>
      <c r="B1644" t="s">
        <v>11709</v>
      </c>
      <c r="C1644" s="179" t="str">
        <f t="shared" si="135"/>
        <v>CM:WQXTEST16465:M2011</v>
      </c>
      <c r="D1644" s="178" t="s">
        <v>11775</v>
      </c>
      <c r="E1644" s="178" t="s">
        <v>11774</v>
      </c>
      <c r="F1644" s="276">
        <v>40571</v>
      </c>
      <c r="G1644" s="181">
        <f t="shared" si="136"/>
        <v>40544</v>
      </c>
      <c r="H1644" s="181">
        <f t="shared" si="134"/>
        <v>40816</v>
      </c>
      <c r="I1644" s="175" t="s">
        <v>11772</v>
      </c>
      <c r="J1644" s="24" t="s">
        <v>8637</v>
      </c>
      <c r="K1644" s="175" t="s">
        <v>11771</v>
      </c>
      <c r="L1644" s="6" t="s">
        <v>11732</v>
      </c>
      <c r="M1644" s="181">
        <f t="shared" si="137"/>
        <v>40565</v>
      </c>
      <c r="N1644" s="181">
        <f t="shared" si="138"/>
        <v>40571</v>
      </c>
      <c r="Q1644" s="181" t="s">
        <v>10005</v>
      </c>
      <c r="T1644" s="181" t="s">
        <v>11295</v>
      </c>
      <c r="U1644" s="187">
        <v>0.7</v>
      </c>
      <c r="V1644" s="6" t="s">
        <v>11576</v>
      </c>
      <c r="W1644" s="6"/>
      <c r="X1644" t="s">
        <v>11235</v>
      </c>
      <c r="Y1644" t="s">
        <v>11283</v>
      </c>
    </row>
    <row r="1645" spans="1:25" x14ac:dyDescent="0.25">
      <c r="A1645" s="175" t="s">
        <v>11571</v>
      </c>
      <c r="B1645" t="s">
        <v>11709</v>
      </c>
      <c r="C1645" s="179" t="str">
        <f t="shared" si="135"/>
        <v>CM:WQXTEST16465:M2011</v>
      </c>
      <c r="D1645" s="178" t="s">
        <v>11775</v>
      </c>
      <c r="E1645" s="178" t="s">
        <v>11774</v>
      </c>
      <c r="F1645" s="276">
        <v>40572</v>
      </c>
      <c r="G1645" s="181">
        <f t="shared" si="136"/>
        <v>40544</v>
      </c>
      <c r="H1645" s="181">
        <f t="shared" si="134"/>
        <v>40816</v>
      </c>
      <c r="I1645" s="175" t="s">
        <v>11772</v>
      </c>
      <c r="J1645" s="24" t="s">
        <v>8637</v>
      </c>
      <c r="K1645" s="175" t="s">
        <v>11771</v>
      </c>
      <c r="L1645" s="6" t="s">
        <v>11732</v>
      </c>
      <c r="M1645" s="181">
        <f t="shared" si="137"/>
        <v>40566</v>
      </c>
      <c r="N1645" s="181">
        <f t="shared" si="138"/>
        <v>40572</v>
      </c>
      <c r="Q1645" s="181" t="s">
        <v>10005</v>
      </c>
      <c r="T1645" s="181" t="s">
        <v>11295</v>
      </c>
      <c r="U1645" s="187">
        <v>0.5</v>
      </c>
      <c r="V1645" s="6" t="s">
        <v>11576</v>
      </c>
      <c r="W1645" s="6"/>
      <c r="X1645" t="s">
        <v>11235</v>
      </c>
      <c r="Y1645" t="s">
        <v>11283</v>
      </c>
    </row>
    <row r="1646" spans="1:25" x14ac:dyDescent="0.25">
      <c r="A1646" s="175" t="s">
        <v>11571</v>
      </c>
      <c r="B1646" t="s">
        <v>11709</v>
      </c>
      <c r="C1646" s="179" t="str">
        <f t="shared" si="135"/>
        <v>CM:WQXTEST16465:M2011</v>
      </c>
      <c r="D1646" s="178" t="s">
        <v>11775</v>
      </c>
      <c r="E1646" s="178" t="s">
        <v>11774</v>
      </c>
      <c r="F1646" s="276">
        <v>40573</v>
      </c>
      <c r="G1646" s="181">
        <f t="shared" si="136"/>
        <v>40544</v>
      </c>
      <c r="H1646" s="181">
        <f t="shared" si="134"/>
        <v>40816</v>
      </c>
      <c r="I1646" s="175" t="s">
        <v>11772</v>
      </c>
      <c r="J1646" s="24" t="s">
        <v>8637</v>
      </c>
      <c r="K1646" s="175" t="s">
        <v>11771</v>
      </c>
      <c r="L1646" s="6" t="s">
        <v>11732</v>
      </c>
      <c r="M1646" s="181">
        <f t="shared" si="137"/>
        <v>40567</v>
      </c>
      <c r="N1646" s="181">
        <f t="shared" si="138"/>
        <v>40573</v>
      </c>
      <c r="Q1646" s="181" t="s">
        <v>10005</v>
      </c>
      <c r="T1646" s="181" t="s">
        <v>11295</v>
      </c>
      <c r="U1646" s="187">
        <v>0.5</v>
      </c>
      <c r="V1646" s="6" t="s">
        <v>11576</v>
      </c>
      <c r="W1646" s="6"/>
      <c r="X1646" t="s">
        <v>11235</v>
      </c>
      <c r="Y1646" t="s">
        <v>11283</v>
      </c>
    </row>
    <row r="1647" spans="1:25" x14ac:dyDescent="0.25">
      <c r="A1647" s="175" t="s">
        <v>11571</v>
      </c>
      <c r="B1647" t="s">
        <v>11709</v>
      </c>
      <c r="C1647" s="179" t="str">
        <f t="shared" si="135"/>
        <v>CM:WQXTEST16465:M2011</v>
      </c>
      <c r="D1647" s="178" t="s">
        <v>11775</v>
      </c>
      <c r="E1647" s="178" t="s">
        <v>11774</v>
      </c>
      <c r="F1647" s="276">
        <v>40574</v>
      </c>
      <c r="G1647" s="181">
        <f t="shared" si="136"/>
        <v>40544</v>
      </c>
      <c r="H1647" s="181">
        <f t="shared" si="134"/>
        <v>40816</v>
      </c>
      <c r="I1647" s="175" t="s">
        <v>11772</v>
      </c>
      <c r="J1647" s="24" t="s">
        <v>8637</v>
      </c>
      <c r="K1647" s="175" t="s">
        <v>11771</v>
      </c>
      <c r="L1647" s="6" t="s">
        <v>11732</v>
      </c>
      <c r="M1647" s="181">
        <f t="shared" si="137"/>
        <v>40568</v>
      </c>
      <c r="N1647" s="181">
        <f t="shared" si="138"/>
        <v>40574</v>
      </c>
      <c r="Q1647" s="181" t="s">
        <v>10005</v>
      </c>
      <c r="T1647" s="181" t="s">
        <v>11295</v>
      </c>
      <c r="U1647" s="187">
        <v>0.5</v>
      </c>
      <c r="V1647" s="6" t="s">
        <v>11576</v>
      </c>
      <c r="W1647" s="6"/>
      <c r="X1647" t="s">
        <v>11235</v>
      </c>
      <c r="Y1647" t="s">
        <v>11283</v>
      </c>
    </row>
    <row r="1648" spans="1:25" x14ac:dyDescent="0.25">
      <c r="A1648" s="175" t="s">
        <v>11571</v>
      </c>
      <c r="B1648" t="s">
        <v>11709</v>
      </c>
      <c r="C1648" s="179" t="str">
        <f t="shared" si="135"/>
        <v>CM:WQXTEST16465:M2011</v>
      </c>
      <c r="D1648" s="178" t="s">
        <v>11775</v>
      </c>
      <c r="E1648" s="178" t="s">
        <v>11774</v>
      </c>
      <c r="F1648" s="276">
        <v>40575</v>
      </c>
      <c r="G1648" s="181">
        <f t="shared" si="136"/>
        <v>40544</v>
      </c>
      <c r="H1648" s="181">
        <f t="shared" si="134"/>
        <v>40816</v>
      </c>
      <c r="I1648" s="175" t="s">
        <v>11772</v>
      </c>
      <c r="J1648" s="24" t="s">
        <v>8637</v>
      </c>
      <c r="K1648" s="175" t="s">
        <v>11771</v>
      </c>
      <c r="L1648" s="6" t="s">
        <v>11732</v>
      </c>
      <c r="M1648" s="181">
        <f t="shared" si="137"/>
        <v>40569</v>
      </c>
      <c r="N1648" s="181">
        <f t="shared" si="138"/>
        <v>40575</v>
      </c>
      <c r="Q1648" s="181" t="s">
        <v>10005</v>
      </c>
      <c r="T1648" s="181" t="s">
        <v>11295</v>
      </c>
      <c r="U1648" s="187">
        <v>0.6</v>
      </c>
      <c r="V1648" s="6" t="s">
        <v>11576</v>
      </c>
      <c r="W1648" s="6"/>
      <c r="X1648" t="s">
        <v>11235</v>
      </c>
      <c r="Y1648" t="s">
        <v>11283</v>
      </c>
    </row>
    <row r="1649" spans="1:25" x14ac:dyDescent="0.25">
      <c r="A1649" s="175" t="s">
        <v>11571</v>
      </c>
      <c r="B1649" t="s">
        <v>11709</v>
      </c>
      <c r="C1649" s="179" t="str">
        <f t="shared" si="135"/>
        <v>CM:WQXTEST16465:M2011</v>
      </c>
      <c r="D1649" s="178" t="s">
        <v>11775</v>
      </c>
      <c r="E1649" s="178" t="s">
        <v>11774</v>
      </c>
      <c r="F1649" s="276">
        <v>40576</v>
      </c>
      <c r="G1649" s="181">
        <f t="shared" si="136"/>
        <v>40544</v>
      </c>
      <c r="H1649" s="181">
        <f t="shared" si="134"/>
        <v>40816</v>
      </c>
      <c r="I1649" s="175" t="s">
        <v>11772</v>
      </c>
      <c r="J1649" s="24" t="s">
        <v>8637</v>
      </c>
      <c r="K1649" s="175" t="s">
        <v>11771</v>
      </c>
      <c r="L1649" s="6" t="s">
        <v>11732</v>
      </c>
      <c r="M1649" s="181">
        <f t="shared" si="137"/>
        <v>40570</v>
      </c>
      <c r="N1649" s="181">
        <f t="shared" si="138"/>
        <v>40576</v>
      </c>
      <c r="Q1649" s="181" t="s">
        <v>10005</v>
      </c>
      <c r="T1649" s="181" t="s">
        <v>11295</v>
      </c>
      <c r="U1649" s="187">
        <v>0.8</v>
      </c>
      <c r="V1649" s="6" t="s">
        <v>11576</v>
      </c>
      <c r="W1649" s="6"/>
      <c r="X1649" t="s">
        <v>11235</v>
      </c>
      <c r="Y1649" t="s">
        <v>11283</v>
      </c>
    </row>
    <row r="1650" spans="1:25" x14ac:dyDescent="0.25">
      <c r="A1650" s="175" t="s">
        <v>11571</v>
      </c>
      <c r="B1650" t="s">
        <v>11709</v>
      </c>
      <c r="C1650" s="179" t="str">
        <f t="shared" si="135"/>
        <v>CM:WQXTEST16465:M2011</v>
      </c>
      <c r="D1650" s="178" t="s">
        <v>11775</v>
      </c>
      <c r="E1650" s="178" t="s">
        <v>11774</v>
      </c>
      <c r="F1650" s="276">
        <v>40577</v>
      </c>
      <c r="G1650" s="181">
        <f t="shared" si="136"/>
        <v>40544</v>
      </c>
      <c r="H1650" s="181">
        <f t="shared" si="134"/>
        <v>40816</v>
      </c>
      <c r="I1650" s="175" t="s">
        <v>11772</v>
      </c>
      <c r="J1650" s="24" t="s">
        <v>8637</v>
      </c>
      <c r="K1650" s="175" t="s">
        <v>11771</v>
      </c>
      <c r="L1650" s="6" t="s">
        <v>11732</v>
      </c>
      <c r="M1650" s="181">
        <f t="shared" si="137"/>
        <v>40571</v>
      </c>
      <c r="N1650" s="181">
        <f t="shared" si="138"/>
        <v>40577</v>
      </c>
      <c r="Q1650" s="181" t="s">
        <v>10005</v>
      </c>
      <c r="T1650" s="181" t="s">
        <v>11295</v>
      </c>
      <c r="U1650" s="187">
        <v>1</v>
      </c>
      <c r="V1650" s="6" t="s">
        <v>11576</v>
      </c>
      <c r="W1650" s="6"/>
      <c r="X1650" t="s">
        <v>11235</v>
      </c>
      <c r="Y1650" t="s">
        <v>11283</v>
      </c>
    </row>
    <row r="1651" spans="1:25" x14ac:dyDescent="0.25">
      <c r="A1651" s="175" t="s">
        <v>11571</v>
      </c>
      <c r="B1651" t="s">
        <v>11709</v>
      </c>
      <c r="C1651" s="179" t="str">
        <f t="shared" si="135"/>
        <v>CM:WQXTEST16465:M2011</v>
      </c>
      <c r="D1651" s="178" t="s">
        <v>11775</v>
      </c>
      <c r="E1651" s="178" t="s">
        <v>11774</v>
      </c>
      <c r="F1651" s="276">
        <v>40578</v>
      </c>
      <c r="G1651" s="181">
        <f t="shared" si="136"/>
        <v>40544</v>
      </c>
      <c r="H1651" s="181">
        <f t="shared" si="134"/>
        <v>40816</v>
      </c>
      <c r="I1651" s="175" t="s">
        <v>11772</v>
      </c>
      <c r="J1651" s="24" t="s">
        <v>8637</v>
      </c>
      <c r="K1651" s="175" t="s">
        <v>11771</v>
      </c>
      <c r="L1651" s="6" t="s">
        <v>11732</v>
      </c>
      <c r="M1651" s="181">
        <f t="shared" si="137"/>
        <v>40572</v>
      </c>
      <c r="N1651" s="181">
        <f t="shared" si="138"/>
        <v>40578</v>
      </c>
      <c r="Q1651" s="181" t="s">
        <v>10005</v>
      </c>
      <c r="T1651" s="181" t="s">
        <v>11295</v>
      </c>
      <c r="U1651" s="187">
        <v>1.3</v>
      </c>
      <c r="V1651" s="6" t="s">
        <v>11576</v>
      </c>
      <c r="W1651" s="6"/>
      <c r="X1651" t="s">
        <v>11235</v>
      </c>
      <c r="Y1651" t="s">
        <v>11283</v>
      </c>
    </row>
    <row r="1652" spans="1:25" x14ac:dyDescent="0.25">
      <c r="A1652" s="175" t="s">
        <v>11571</v>
      </c>
      <c r="B1652" t="s">
        <v>11709</v>
      </c>
      <c r="C1652" s="179" t="str">
        <f t="shared" si="135"/>
        <v>CM:WQXTEST16465:M2011</v>
      </c>
      <c r="D1652" s="178" t="s">
        <v>11775</v>
      </c>
      <c r="E1652" s="178" t="s">
        <v>11774</v>
      </c>
      <c r="F1652" s="276">
        <v>40579</v>
      </c>
      <c r="G1652" s="181">
        <f t="shared" si="136"/>
        <v>40544</v>
      </c>
      <c r="H1652" s="181">
        <f t="shared" si="134"/>
        <v>40816</v>
      </c>
      <c r="I1652" s="175" t="s">
        <v>11772</v>
      </c>
      <c r="J1652" s="24" t="s">
        <v>8637</v>
      </c>
      <c r="K1652" s="175" t="s">
        <v>11771</v>
      </c>
      <c r="L1652" s="6" t="s">
        <v>11732</v>
      </c>
      <c r="M1652" s="181">
        <f t="shared" si="137"/>
        <v>40573</v>
      </c>
      <c r="N1652" s="181">
        <f t="shared" si="138"/>
        <v>40579</v>
      </c>
      <c r="Q1652" s="181" t="s">
        <v>10005</v>
      </c>
      <c r="T1652" s="181" t="s">
        <v>11295</v>
      </c>
      <c r="U1652" s="187">
        <v>1.5</v>
      </c>
      <c r="V1652" s="6" t="s">
        <v>11576</v>
      </c>
      <c r="W1652" s="6"/>
      <c r="X1652" t="s">
        <v>11235</v>
      </c>
      <c r="Y1652" t="s">
        <v>11283</v>
      </c>
    </row>
    <row r="1653" spans="1:25" x14ac:dyDescent="0.25">
      <c r="A1653" s="175" t="s">
        <v>11571</v>
      </c>
      <c r="B1653" t="s">
        <v>11709</v>
      </c>
      <c r="C1653" s="179" t="str">
        <f t="shared" si="135"/>
        <v>CM:WQXTEST16465:M2011</v>
      </c>
      <c r="D1653" s="178" t="s">
        <v>11775</v>
      </c>
      <c r="E1653" s="178" t="s">
        <v>11774</v>
      </c>
      <c r="F1653" s="276">
        <v>40580</v>
      </c>
      <c r="G1653" s="181">
        <f t="shared" si="136"/>
        <v>40544</v>
      </c>
      <c r="H1653" s="181">
        <f t="shared" si="134"/>
        <v>40816</v>
      </c>
      <c r="I1653" s="175" t="s">
        <v>11772</v>
      </c>
      <c r="J1653" s="24" t="s">
        <v>8637</v>
      </c>
      <c r="K1653" s="175" t="s">
        <v>11771</v>
      </c>
      <c r="L1653" s="6" t="s">
        <v>11732</v>
      </c>
      <c r="M1653" s="181">
        <f t="shared" si="137"/>
        <v>40574</v>
      </c>
      <c r="N1653" s="181">
        <f t="shared" si="138"/>
        <v>40580</v>
      </c>
      <c r="Q1653" s="181" t="s">
        <v>10005</v>
      </c>
      <c r="T1653" s="181" t="s">
        <v>11295</v>
      </c>
      <c r="U1653" s="187">
        <v>1.8</v>
      </c>
      <c r="V1653" s="6" t="s">
        <v>11576</v>
      </c>
      <c r="W1653" s="6"/>
      <c r="X1653" t="s">
        <v>11235</v>
      </c>
      <c r="Y1653" t="s">
        <v>11283</v>
      </c>
    </row>
    <row r="1654" spans="1:25" x14ac:dyDescent="0.25">
      <c r="A1654" s="175" t="s">
        <v>11571</v>
      </c>
      <c r="B1654" t="s">
        <v>11709</v>
      </c>
      <c r="C1654" s="179" t="str">
        <f t="shared" si="135"/>
        <v>CM:WQXTEST16465:M2011</v>
      </c>
      <c r="D1654" s="178" t="s">
        <v>11775</v>
      </c>
      <c r="E1654" s="178" t="s">
        <v>11774</v>
      </c>
      <c r="F1654" s="276">
        <v>40581</v>
      </c>
      <c r="G1654" s="181">
        <f t="shared" si="136"/>
        <v>40544</v>
      </c>
      <c r="H1654" s="181">
        <f t="shared" si="134"/>
        <v>40816</v>
      </c>
      <c r="I1654" s="175" t="s">
        <v>11772</v>
      </c>
      <c r="J1654" s="24" t="s">
        <v>8637</v>
      </c>
      <c r="K1654" s="175" t="s">
        <v>11771</v>
      </c>
      <c r="L1654" s="6" t="s">
        <v>11732</v>
      </c>
      <c r="M1654" s="181">
        <f t="shared" si="137"/>
        <v>40575</v>
      </c>
      <c r="N1654" s="181">
        <f t="shared" si="138"/>
        <v>40581</v>
      </c>
      <c r="Q1654" s="181" t="s">
        <v>10005</v>
      </c>
      <c r="T1654" s="181" t="s">
        <v>11295</v>
      </c>
      <c r="U1654" s="187">
        <v>2.2000000000000002</v>
      </c>
      <c r="V1654" t="s">
        <v>11576</v>
      </c>
      <c r="W1654"/>
      <c r="X1654" t="s">
        <v>11235</v>
      </c>
      <c r="Y1654" t="s">
        <v>11283</v>
      </c>
    </row>
    <row r="1655" spans="1:25" x14ac:dyDescent="0.25">
      <c r="A1655" s="175" t="s">
        <v>11571</v>
      </c>
      <c r="B1655" t="s">
        <v>11709</v>
      </c>
      <c r="C1655" s="179" t="str">
        <f t="shared" si="135"/>
        <v>CM:WQXTEST16465:M2011</v>
      </c>
      <c r="D1655" s="178" t="s">
        <v>11775</v>
      </c>
      <c r="E1655" s="178" t="s">
        <v>11774</v>
      </c>
      <c r="F1655" s="276">
        <v>40582</v>
      </c>
      <c r="G1655" s="181">
        <f t="shared" si="136"/>
        <v>40544</v>
      </c>
      <c r="H1655" s="181">
        <f t="shared" si="134"/>
        <v>40816</v>
      </c>
      <c r="I1655" s="175" t="s">
        <v>11772</v>
      </c>
      <c r="J1655" s="24" t="s">
        <v>8637</v>
      </c>
      <c r="K1655" s="175" t="s">
        <v>11771</v>
      </c>
      <c r="L1655" s="6" t="s">
        <v>11732</v>
      </c>
      <c r="M1655" s="181">
        <f t="shared" si="137"/>
        <v>40576</v>
      </c>
      <c r="N1655" s="181">
        <f t="shared" si="138"/>
        <v>40582</v>
      </c>
      <c r="Q1655" s="181" t="s">
        <v>10005</v>
      </c>
      <c r="T1655" s="181" t="s">
        <v>11295</v>
      </c>
      <c r="U1655" s="187">
        <v>2.5</v>
      </c>
      <c r="V1655" t="s">
        <v>11576</v>
      </c>
      <c r="W1655"/>
      <c r="X1655" t="s">
        <v>11235</v>
      </c>
      <c r="Y1655" t="s">
        <v>11283</v>
      </c>
    </row>
    <row r="1656" spans="1:25" x14ac:dyDescent="0.25">
      <c r="A1656" s="175" t="s">
        <v>11571</v>
      </c>
      <c r="B1656" t="s">
        <v>11709</v>
      </c>
      <c r="C1656" s="179" t="str">
        <f t="shared" si="135"/>
        <v>CM:WQXTEST16465:M2011</v>
      </c>
      <c r="D1656" s="178" t="s">
        <v>11775</v>
      </c>
      <c r="E1656" s="178" t="s">
        <v>11774</v>
      </c>
      <c r="F1656" s="276">
        <v>40583</v>
      </c>
      <c r="G1656" s="181">
        <f t="shared" si="136"/>
        <v>40544</v>
      </c>
      <c r="H1656" s="181">
        <f t="shared" si="134"/>
        <v>40816</v>
      </c>
      <c r="I1656" s="175" t="s">
        <v>11772</v>
      </c>
      <c r="J1656" s="24" t="s">
        <v>8637</v>
      </c>
      <c r="K1656" s="175" t="s">
        <v>11771</v>
      </c>
      <c r="L1656" s="6" t="s">
        <v>11732</v>
      </c>
      <c r="M1656" s="181">
        <f t="shared" si="137"/>
        <v>40577</v>
      </c>
      <c r="N1656" s="181">
        <f t="shared" si="138"/>
        <v>40583</v>
      </c>
      <c r="Q1656" s="181" t="s">
        <v>10005</v>
      </c>
      <c r="T1656" s="181" t="s">
        <v>11295</v>
      </c>
      <c r="U1656" s="187">
        <v>2.5</v>
      </c>
      <c r="V1656" t="s">
        <v>11576</v>
      </c>
      <c r="W1656"/>
      <c r="X1656" t="s">
        <v>11235</v>
      </c>
      <c r="Y1656" t="s">
        <v>11283</v>
      </c>
    </row>
    <row r="1657" spans="1:25" x14ac:dyDescent="0.25">
      <c r="A1657" s="175" t="s">
        <v>11571</v>
      </c>
      <c r="B1657" t="s">
        <v>11709</v>
      </c>
      <c r="C1657" s="179" t="str">
        <f t="shared" si="135"/>
        <v>CM:WQXTEST16465:M2011</v>
      </c>
      <c r="D1657" s="178" t="s">
        <v>11775</v>
      </c>
      <c r="E1657" s="178" t="s">
        <v>11774</v>
      </c>
      <c r="F1657" s="276">
        <v>40584</v>
      </c>
      <c r="G1657" s="181">
        <f t="shared" si="136"/>
        <v>40544</v>
      </c>
      <c r="H1657" s="181">
        <f t="shared" si="134"/>
        <v>40816</v>
      </c>
      <c r="I1657" s="175" t="s">
        <v>11772</v>
      </c>
      <c r="J1657" s="24" t="s">
        <v>8637</v>
      </c>
      <c r="K1657" s="175" t="s">
        <v>11771</v>
      </c>
      <c r="L1657" s="6" t="s">
        <v>11732</v>
      </c>
      <c r="M1657" s="181">
        <f t="shared" si="137"/>
        <v>40578</v>
      </c>
      <c r="N1657" s="181">
        <f t="shared" si="138"/>
        <v>40584</v>
      </c>
      <c r="Q1657" s="181" t="s">
        <v>10005</v>
      </c>
      <c r="T1657" s="181" t="s">
        <v>11295</v>
      </c>
      <c r="U1657" s="187">
        <v>2.6</v>
      </c>
      <c r="V1657" t="s">
        <v>11576</v>
      </c>
      <c r="W1657"/>
      <c r="X1657" t="s">
        <v>11235</v>
      </c>
      <c r="Y1657" t="s">
        <v>11283</v>
      </c>
    </row>
    <row r="1658" spans="1:25" x14ac:dyDescent="0.25">
      <c r="A1658" s="175" t="s">
        <v>11571</v>
      </c>
      <c r="B1658" t="s">
        <v>11709</v>
      </c>
      <c r="C1658" s="179" t="str">
        <f t="shared" si="135"/>
        <v>CM:WQXTEST16465:M2011</v>
      </c>
      <c r="D1658" s="178" t="s">
        <v>11775</v>
      </c>
      <c r="E1658" s="178" t="s">
        <v>11774</v>
      </c>
      <c r="F1658" s="276">
        <v>40585</v>
      </c>
      <c r="G1658" s="181">
        <f t="shared" si="136"/>
        <v>40544</v>
      </c>
      <c r="H1658" s="181">
        <f t="shared" si="134"/>
        <v>40816</v>
      </c>
      <c r="I1658" s="175" t="s">
        <v>11772</v>
      </c>
      <c r="J1658" s="24" t="s">
        <v>8637</v>
      </c>
      <c r="K1658" s="175" t="s">
        <v>11771</v>
      </c>
      <c r="L1658" s="6" t="s">
        <v>11732</v>
      </c>
      <c r="M1658" s="181">
        <f t="shared" si="137"/>
        <v>40579</v>
      </c>
      <c r="N1658" s="181">
        <f t="shared" si="138"/>
        <v>40585</v>
      </c>
      <c r="Q1658" s="181" t="s">
        <v>10005</v>
      </c>
      <c r="T1658" s="181" t="s">
        <v>11295</v>
      </c>
      <c r="U1658" s="187">
        <v>2.6</v>
      </c>
      <c r="V1658" t="s">
        <v>11576</v>
      </c>
      <c r="W1658"/>
      <c r="X1658" t="s">
        <v>11235</v>
      </c>
      <c r="Y1658" t="s">
        <v>11283</v>
      </c>
    </row>
    <row r="1659" spans="1:25" x14ac:dyDescent="0.25">
      <c r="A1659" s="175" t="s">
        <v>11571</v>
      </c>
      <c r="B1659" t="s">
        <v>11709</v>
      </c>
      <c r="C1659" s="179" t="str">
        <f t="shared" si="135"/>
        <v>CM:WQXTEST16465:M2011</v>
      </c>
      <c r="D1659" s="178" t="s">
        <v>11775</v>
      </c>
      <c r="E1659" s="178" t="s">
        <v>11774</v>
      </c>
      <c r="F1659" s="276">
        <v>40586</v>
      </c>
      <c r="G1659" s="181">
        <f t="shared" si="136"/>
        <v>40544</v>
      </c>
      <c r="H1659" s="181">
        <f t="shared" si="134"/>
        <v>40816</v>
      </c>
      <c r="I1659" s="175" t="s">
        <v>11772</v>
      </c>
      <c r="J1659" s="24" t="s">
        <v>8637</v>
      </c>
      <c r="K1659" s="175" t="s">
        <v>11771</v>
      </c>
      <c r="L1659" s="6" t="s">
        <v>11732</v>
      </c>
      <c r="M1659" s="181">
        <f t="shared" si="137"/>
        <v>40580</v>
      </c>
      <c r="N1659" s="181">
        <f t="shared" si="138"/>
        <v>40586</v>
      </c>
      <c r="Q1659" s="181" t="s">
        <v>10005</v>
      </c>
      <c r="T1659" s="181" t="s">
        <v>11295</v>
      </c>
      <c r="U1659" s="187">
        <v>2.7</v>
      </c>
      <c r="V1659" t="s">
        <v>11576</v>
      </c>
      <c r="W1659"/>
      <c r="X1659" t="s">
        <v>11235</v>
      </c>
      <c r="Y1659" t="s">
        <v>11283</v>
      </c>
    </row>
    <row r="1660" spans="1:25" x14ac:dyDescent="0.25">
      <c r="A1660" s="175" t="s">
        <v>11571</v>
      </c>
      <c r="B1660" t="s">
        <v>11709</v>
      </c>
      <c r="C1660" s="179" t="str">
        <f t="shared" si="135"/>
        <v>CM:WQXTEST16465:M2011</v>
      </c>
      <c r="D1660" s="178" t="s">
        <v>11775</v>
      </c>
      <c r="E1660" s="178" t="s">
        <v>11774</v>
      </c>
      <c r="F1660" s="276">
        <v>40587</v>
      </c>
      <c r="G1660" s="181">
        <f t="shared" si="136"/>
        <v>40544</v>
      </c>
      <c r="H1660" s="181">
        <f t="shared" si="134"/>
        <v>40816</v>
      </c>
      <c r="I1660" s="175" t="s">
        <v>11772</v>
      </c>
      <c r="J1660" s="24" t="s">
        <v>8637</v>
      </c>
      <c r="K1660" s="175" t="s">
        <v>11771</v>
      </c>
      <c r="L1660" s="6" t="s">
        <v>11732</v>
      </c>
      <c r="M1660" s="181">
        <f t="shared" si="137"/>
        <v>40581</v>
      </c>
      <c r="N1660" s="181">
        <f t="shared" si="138"/>
        <v>40587</v>
      </c>
      <c r="Q1660" s="181" t="s">
        <v>10005</v>
      </c>
      <c r="T1660" s="181" t="s">
        <v>11295</v>
      </c>
      <c r="U1660" s="187">
        <v>2.7</v>
      </c>
      <c r="V1660" t="s">
        <v>11576</v>
      </c>
      <c r="W1660"/>
      <c r="X1660" t="s">
        <v>11235</v>
      </c>
      <c r="Y1660" t="s">
        <v>11283</v>
      </c>
    </row>
    <row r="1661" spans="1:25" x14ac:dyDescent="0.25">
      <c r="A1661" s="175" t="s">
        <v>11571</v>
      </c>
      <c r="B1661" t="s">
        <v>11709</v>
      </c>
      <c r="C1661" s="179" t="str">
        <f t="shared" si="135"/>
        <v>CM:WQXTEST16465:M2011</v>
      </c>
      <c r="D1661" s="178" t="s">
        <v>11775</v>
      </c>
      <c r="E1661" s="178" t="s">
        <v>11774</v>
      </c>
      <c r="F1661" s="276">
        <v>40588</v>
      </c>
      <c r="G1661" s="181">
        <f t="shared" si="136"/>
        <v>40544</v>
      </c>
      <c r="H1661" s="181">
        <f t="shared" si="134"/>
        <v>40816</v>
      </c>
      <c r="I1661" s="175" t="s">
        <v>11772</v>
      </c>
      <c r="J1661" s="24" t="s">
        <v>8637</v>
      </c>
      <c r="K1661" s="175" t="s">
        <v>11771</v>
      </c>
      <c r="L1661" s="6" t="s">
        <v>11732</v>
      </c>
      <c r="M1661" s="181">
        <f t="shared" si="137"/>
        <v>40582</v>
      </c>
      <c r="N1661" s="181">
        <f t="shared" si="138"/>
        <v>40588</v>
      </c>
      <c r="Q1661" s="181" t="s">
        <v>10005</v>
      </c>
      <c r="T1661" s="181" t="s">
        <v>11295</v>
      </c>
      <c r="U1661" s="187">
        <v>2.9</v>
      </c>
      <c r="V1661" t="s">
        <v>11576</v>
      </c>
      <c r="W1661"/>
      <c r="X1661" t="s">
        <v>11235</v>
      </c>
      <c r="Y1661" t="s">
        <v>11283</v>
      </c>
    </row>
    <row r="1662" spans="1:25" x14ac:dyDescent="0.25">
      <c r="A1662" s="175" t="s">
        <v>11571</v>
      </c>
      <c r="B1662" t="s">
        <v>11709</v>
      </c>
      <c r="C1662" s="179" t="str">
        <f t="shared" si="135"/>
        <v>CM:WQXTEST16465:M2011</v>
      </c>
      <c r="D1662" s="178" t="s">
        <v>11775</v>
      </c>
      <c r="E1662" s="178" t="s">
        <v>11774</v>
      </c>
      <c r="F1662" s="276">
        <v>40589</v>
      </c>
      <c r="G1662" s="181">
        <f t="shared" si="136"/>
        <v>40544</v>
      </c>
      <c r="H1662" s="181">
        <f t="shared" si="134"/>
        <v>40816</v>
      </c>
      <c r="I1662" s="175" t="s">
        <v>11772</v>
      </c>
      <c r="J1662" s="24" t="s">
        <v>8637</v>
      </c>
      <c r="K1662" s="175" t="s">
        <v>11771</v>
      </c>
      <c r="L1662" s="6" t="s">
        <v>11732</v>
      </c>
      <c r="M1662" s="181">
        <f t="shared" si="137"/>
        <v>40583</v>
      </c>
      <c r="N1662" s="181">
        <f t="shared" si="138"/>
        <v>40589</v>
      </c>
      <c r="Q1662" s="181" t="s">
        <v>10005</v>
      </c>
      <c r="T1662" s="181" t="s">
        <v>11295</v>
      </c>
      <c r="U1662" s="187">
        <v>3.1</v>
      </c>
      <c r="V1662" t="s">
        <v>11576</v>
      </c>
      <c r="W1662"/>
      <c r="X1662" t="s">
        <v>11235</v>
      </c>
      <c r="Y1662" t="s">
        <v>11283</v>
      </c>
    </row>
    <row r="1663" spans="1:25" x14ac:dyDescent="0.25">
      <c r="A1663" s="175" t="s">
        <v>11571</v>
      </c>
      <c r="B1663" t="s">
        <v>11709</v>
      </c>
      <c r="C1663" s="179" t="str">
        <f t="shared" si="135"/>
        <v>CM:WQXTEST16465:M2011</v>
      </c>
      <c r="D1663" s="178" t="s">
        <v>11775</v>
      </c>
      <c r="E1663" s="178" t="s">
        <v>11774</v>
      </c>
      <c r="F1663" s="276">
        <v>40590</v>
      </c>
      <c r="G1663" s="181">
        <f t="shared" si="136"/>
        <v>40544</v>
      </c>
      <c r="H1663" s="181">
        <f t="shared" si="134"/>
        <v>40816</v>
      </c>
      <c r="I1663" s="175" t="s">
        <v>11772</v>
      </c>
      <c r="J1663" s="24" t="s">
        <v>8637</v>
      </c>
      <c r="K1663" s="175" t="s">
        <v>11771</v>
      </c>
      <c r="L1663" s="6" t="s">
        <v>11732</v>
      </c>
      <c r="M1663" s="181">
        <f t="shared" si="137"/>
        <v>40584</v>
      </c>
      <c r="N1663" s="181">
        <f t="shared" si="138"/>
        <v>40590</v>
      </c>
      <c r="Q1663" s="181" t="s">
        <v>10005</v>
      </c>
      <c r="T1663" s="181" t="s">
        <v>11295</v>
      </c>
      <c r="U1663" s="187">
        <v>3.5</v>
      </c>
      <c r="V1663" t="s">
        <v>11576</v>
      </c>
      <c r="W1663"/>
      <c r="X1663" t="s">
        <v>11235</v>
      </c>
      <c r="Y1663" t="s">
        <v>11283</v>
      </c>
    </row>
    <row r="1664" spans="1:25" x14ac:dyDescent="0.25">
      <c r="A1664" s="175" t="s">
        <v>11571</v>
      </c>
      <c r="B1664" t="s">
        <v>11709</v>
      </c>
      <c r="C1664" s="179" t="str">
        <f t="shared" si="135"/>
        <v>CM:WQXTEST16465:M2011</v>
      </c>
      <c r="D1664" s="178" t="s">
        <v>11775</v>
      </c>
      <c r="E1664" s="178" t="s">
        <v>11774</v>
      </c>
      <c r="F1664" s="276">
        <v>40591</v>
      </c>
      <c r="G1664" s="181">
        <f t="shared" si="136"/>
        <v>40544</v>
      </c>
      <c r="H1664" s="181">
        <f t="shared" si="134"/>
        <v>40816</v>
      </c>
      <c r="I1664" s="175" t="s">
        <v>11772</v>
      </c>
      <c r="J1664" s="24" t="s">
        <v>8637</v>
      </c>
      <c r="K1664" s="175" t="s">
        <v>11771</v>
      </c>
      <c r="L1664" s="6" t="s">
        <v>11732</v>
      </c>
      <c r="M1664" s="181">
        <f t="shared" si="137"/>
        <v>40585</v>
      </c>
      <c r="N1664" s="181">
        <f t="shared" si="138"/>
        <v>40591</v>
      </c>
      <c r="Q1664" s="181" t="s">
        <v>10005</v>
      </c>
      <c r="T1664" s="181" t="s">
        <v>11295</v>
      </c>
      <c r="U1664" s="187">
        <v>4</v>
      </c>
      <c r="V1664" t="s">
        <v>11576</v>
      </c>
      <c r="W1664"/>
      <c r="X1664" t="s">
        <v>11235</v>
      </c>
      <c r="Y1664" t="s">
        <v>11283</v>
      </c>
    </row>
    <row r="1665" spans="1:25" x14ac:dyDescent="0.25">
      <c r="A1665" s="175" t="s">
        <v>11571</v>
      </c>
      <c r="B1665" t="s">
        <v>11709</v>
      </c>
      <c r="C1665" s="179" t="str">
        <f t="shared" si="135"/>
        <v>CM:WQXTEST16465:M2011</v>
      </c>
      <c r="D1665" s="178" t="s">
        <v>11775</v>
      </c>
      <c r="E1665" s="178" t="s">
        <v>11774</v>
      </c>
      <c r="F1665" s="276">
        <v>40592</v>
      </c>
      <c r="G1665" s="181">
        <f t="shared" si="136"/>
        <v>40544</v>
      </c>
      <c r="H1665" s="181">
        <f t="shared" si="134"/>
        <v>40816</v>
      </c>
      <c r="I1665" s="175" t="s">
        <v>11772</v>
      </c>
      <c r="J1665" s="24" t="s">
        <v>8637</v>
      </c>
      <c r="K1665" s="175" t="s">
        <v>11771</v>
      </c>
      <c r="L1665" s="6" t="s">
        <v>11732</v>
      </c>
      <c r="M1665" s="181">
        <f t="shared" si="137"/>
        <v>40586</v>
      </c>
      <c r="N1665" s="181">
        <f t="shared" si="138"/>
        <v>40592</v>
      </c>
      <c r="Q1665" s="181" t="s">
        <v>10005</v>
      </c>
      <c r="T1665" s="181" t="s">
        <v>11295</v>
      </c>
      <c r="U1665" s="187">
        <v>4.7</v>
      </c>
      <c r="V1665" t="s">
        <v>11576</v>
      </c>
      <c r="W1665"/>
      <c r="X1665" t="s">
        <v>11235</v>
      </c>
      <c r="Y1665" t="s">
        <v>11283</v>
      </c>
    </row>
    <row r="1666" spans="1:25" x14ac:dyDescent="0.25">
      <c r="A1666" s="175" t="s">
        <v>11571</v>
      </c>
      <c r="B1666" t="s">
        <v>11709</v>
      </c>
      <c r="C1666" s="179" t="str">
        <f t="shared" si="135"/>
        <v>CM:WQXTEST16465:M2011</v>
      </c>
      <c r="D1666" s="178" t="s">
        <v>11775</v>
      </c>
      <c r="E1666" s="178" t="s">
        <v>11774</v>
      </c>
      <c r="F1666" s="276">
        <v>40593</v>
      </c>
      <c r="G1666" s="181">
        <f t="shared" si="136"/>
        <v>40544</v>
      </c>
      <c r="H1666" s="181">
        <f t="shared" si="134"/>
        <v>40816</v>
      </c>
      <c r="I1666" s="175" t="s">
        <v>11772</v>
      </c>
      <c r="J1666" s="24" t="s">
        <v>8637</v>
      </c>
      <c r="K1666" s="175" t="s">
        <v>11771</v>
      </c>
      <c r="L1666" s="6" t="s">
        <v>11732</v>
      </c>
      <c r="M1666" s="181">
        <f t="shared" si="137"/>
        <v>40587</v>
      </c>
      <c r="N1666" s="181">
        <f t="shared" si="138"/>
        <v>40593</v>
      </c>
      <c r="Q1666" s="181" t="s">
        <v>10005</v>
      </c>
      <c r="T1666" s="181" t="s">
        <v>11295</v>
      </c>
      <c r="U1666" s="187">
        <v>5.5</v>
      </c>
      <c r="V1666" t="s">
        <v>11576</v>
      </c>
      <c r="W1666"/>
      <c r="X1666" t="s">
        <v>11235</v>
      </c>
      <c r="Y1666" t="s">
        <v>11283</v>
      </c>
    </row>
    <row r="1667" spans="1:25" x14ac:dyDescent="0.25">
      <c r="A1667" s="175" t="s">
        <v>11571</v>
      </c>
      <c r="B1667" t="s">
        <v>11709</v>
      </c>
      <c r="C1667" s="179" t="str">
        <f t="shared" si="135"/>
        <v>CM:WQXTEST16465:M2011</v>
      </c>
      <c r="D1667" s="178" t="s">
        <v>11775</v>
      </c>
      <c r="E1667" s="178" t="s">
        <v>11774</v>
      </c>
      <c r="F1667" s="276">
        <v>40594</v>
      </c>
      <c r="G1667" s="181">
        <f t="shared" si="136"/>
        <v>40544</v>
      </c>
      <c r="H1667" s="181">
        <f t="shared" si="134"/>
        <v>40816</v>
      </c>
      <c r="I1667" s="175" t="s">
        <v>11772</v>
      </c>
      <c r="J1667" s="24" t="s">
        <v>8637</v>
      </c>
      <c r="K1667" s="175" t="s">
        <v>11771</v>
      </c>
      <c r="L1667" s="6" t="s">
        <v>11732</v>
      </c>
      <c r="M1667" s="181">
        <f t="shared" si="137"/>
        <v>40588</v>
      </c>
      <c r="N1667" s="181">
        <f t="shared" si="138"/>
        <v>40594</v>
      </c>
      <c r="Q1667" s="181" t="s">
        <v>10005</v>
      </c>
      <c r="T1667" s="181" t="s">
        <v>11295</v>
      </c>
      <c r="U1667" s="187">
        <v>6.1</v>
      </c>
      <c r="V1667" t="s">
        <v>11576</v>
      </c>
      <c r="W1667"/>
      <c r="X1667" t="s">
        <v>11235</v>
      </c>
      <c r="Y1667" t="s">
        <v>11283</v>
      </c>
    </row>
    <row r="1668" spans="1:25" x14ac:dyDescent="0.25">
      <c r="A1668" s="175" t="s">
        <v>11571</v>
      </c>
      <c r="B1668" t="s">
        <v>11709</v>
      </c>
      <c r="C1668" s="179" t="str">
        <f t="shared" si="135"/>
        <v>CM:WQXTEST16465:M2011</v>
      </c>
      <c r="D1668" s="178" t="s">
        <v>11775</v>
      </c>
      <c r="E1668" s="178" t="s">
        <v>11774</v>
      </c>
      <c r="F1668" s="276">
        <v>40595</v>
      </c>
      <c r="G1668" s="181">
        <f t="shared" si="136"/>
        <v>40544</v>
      </c>
      <c r="H1668" s="181">
        <f t="shared" si="134"/>
        <v>40816</v>
      </c>
      <c r="I1668" s="175" t="s">
        <v>11772</v>
      </c>
      <c r="J1668" s="24" t="s">
        <v>8637</v>
      </c>
      <c r="K1668" s="175" t="s">
        <v>11771</v>
      </c>
      <c r="L1668" s="6" t="s">
        <v>11732</v>
      </c>
      <c r="M1668" s="181">
        <f t="shared" si="137"/>
        <v>40589</v>
      </c>
      <c r="N1668" s="181">
        <f t="shared" si="138"/>
        <v>40595</v>
      </c>
      <c r="Q1668" s="181" t="s">
        <v>10005</v>
      </c>
      <c r="T1668" s="181" t="s">
        <v>11295</v>
      </c>
      <c r="U1668" s="187">
        <v>6.3</v>
      </c>
      <c r="V1668" t="s">
        <v>11576</v>
      </c>
      <c r="W1668"/>
      <c r="X1668" t="s">
        <v>11235</v>
      </c>
      <c r="Y1668" t="s">
        <v>11283</v>
      </c>
    </row>
    <row r="1669" spans="1:25" x14ac:dyDescent="0.25">
      <c r="A1669" s="175" t="s">
        <v>11571</v>
      </c>
      <c r="B1669" t="s">
        <v>11709</v>
      </c>
      <c r="C1669" s="179" t="str">
        <f t="shared" si="135"/>
        <v>CM:WQXTEST16465:M2011</v>
      </c>
      <c r="D1669" s="178" t="s">
        <v>11775</v>
      </c>
      <c r="E1669" s="178" t="s">
        <v>11774</v>
      </c>
      <c r="F1669" s="276">
        <v>40596</v>
      </c>
      <c r="G1669" s="181">
        <f t="shared" si="136"/>
        <v>40544</v>
      </c>
      <c r="H1669" s="181">
        <f t="shared" si="134"/>
        <v>40816</v>
      </c>
      <c r="I1669" s="175" t="s">
        <v>11772</v>
      </c>
      <c r="J1669" s="24" t="s">
        <v>8637</v>
      </c>
      <c r="K1669" s="175" t="s">
        <v>11771</v>
      </c>
      <c r="L1669" s="6" t="s">
        <v>11732</v>
      </c>
      <c r="M1669" s="181">
        <f t="shared" si="137"/>
        <v>40590</v>
      </c>
      <c r="N1669" s="181">
        <f t="shared" si="138"/>
        <v>40596</v>
      </c>
      <c r="Q1669" s="181" t="s">
        <v>10005</v>
      </c>
      <c r="T1669" s="181" t="s">
        <v>11295</v>
      </c>
      <c r="U1669" s="187">
        <v>6.3</v>
      </c>
      <c r="V1669" t="s">
        <v>11576</v>
      </c>
      <c r="W1669"/>
      <c r="X1669" t="s">
        <v>11235</v>
      </c>
      <c r="Y1669" t="s">
        <v>11283</v>
      </c>
    </row>
    <row r="1670" spans="1:25" x14ac:dyDescent="0.25">
      <c r="A1670" s="175" t="s">
        <v>11571</v>
      </c>
      <c r="B1670" t="s">
        <v>11709</v>
      </c>
      <c r="C1670" s="179" t="str">
        <f t="shared" si="135"/>
        <v>CM:WQXTEST16465:M2011</v>
      </c>
      <c r="D1670" s="178" t="s">
        <v>11775</v>
      </c>
      <c r="E1670" s="178" t="s">
        <v>11774</v>
      </c>
      <c r="F1670" s="276">
        <v>40597</v>
      </c>
      <c r="G1670" s="181">
        <f t="shared" si="136"/>
        <v>40544</v>
      </c>
      <c r="H1670" s="181">
        <f t="shared" si="134"/>
        <v>40816</v>
      </c>
      <c r="I1670" s="175" t="s">
        <v>11772</v>
      </c>
      <c r="J1670" s="24" t="s">
        <v>8637</v>
      </c>
      <c r="K1670" s="175" t="s">
        <v>11771</v>
      </c>
      <c r="L1670" s="6" t="s">
        <v>11732</v>
      </c>
      <c r="M1670" s="181">
        <f t="shared" si="137"/>
        <v>40591</v>
      </c>
      <c r="N1670" s="181">
        <f t="shared" si="138"/>
        <v>40597</v>
      </c>
      <c r="Q1670" s="181" t="s">
        <v>10005</v>
      </c>
      <c r="T1670" s="181" t="s">
        <v>11295</v>
      </c>
      <c r="U1670" s="187">
        <v>6.5</v>
      </c>
      <c r="V1670" t="s">
        <v>11576</v>
      </c>
      <c r="W1670"/>
      <c r="X1670" t="s">
        <v>11235</v>
      </c>
      <c r="Y1670" t="s">
        <v>11283</v>
      </c>
    </row>
    <row r="1671" spans="1:25" x14ac:dyDescent="0.25">
      <c r="A1671" s="175" t="s">
        <v>11571</v>
      </c>
      <c r="B1671" t="s">
        <v>11709</v>
      </c>
      <c r="C1671" s="179" t="str">
        <f t="shared" si="135"/>
        <v>CM:WQXTEST16465:M2011</v>
      </c>
      <c r="D1671" s="178" t="s">
        <v>11775</v>
      </c>
      <c r="E1671" s="178" t="s">
        <v>11774</v>
      </c>
      <c r="F1671" s="276">
        <v>40598</v>
      </c>
      <c r="G1671" s="181">
        <f t="shared" si="136"/>
        <v>40544</v>
      </c>
      <c r="H1671" s="181">
        <f t="shared" si="134"/>
        <v>40816</v>
      </c>
      <c r="I1671" s="175" t="s">
        <v>11772</v>
      </c>
      <c r="J1671" s="24" t="s">
        <v>8637</v>
      </c>
      <c r="K1671" s="175" t="s">
        <v>11771</v>
      </c>
      <c r="L1671" s="6" t="s">
        <v>11732</v>
      </c>
      <c r="M1671" s="181">
        <f t="shared" si="137"/>
        <v>40592</v>
      </c>
      <c r="N1671" s="181">
        <f t="shared" si="138"/>
        <v>40598</v>
      </c>
      <c r="Q1671" s="181" t="s">
        <v>10005</v>
      </c>
      <c r="T1671" s="181" t="s">
        <v>11295</v>
      </c>
      <c r="U1671" s="187">
        <v>6.3</v>
      </c>
      <c r="V1671" t="s">
        <v>11576</v>
      </c>
      <c r="W1671"/>
      <c r="X1671" t="s">
        <v>11235</v>
      </c>
      <c r="Y1671" t="s">
        <v>11283</v>
      </c>
    </row>
    <row r="1672" spans="1:25" x14ac:dyDescent="0.25">
      <c r="A1672" s="175" t="s">
        <v>11571</v>
      </c>
      <c r="B1672" t="s">
        <v>11709</v>
      </c>
      <c r="C1672" s="179" t="str">
        <f t="shared" si="135"/>
        <v>CM:WQXTEST16465:M2011</v>
      </c>
      <c r="D1672" s="178" t="s">
        <v>11775</v>
      </c>
      <c r="E1672" s="178" t="s">
        <v>11774</v>
      </c>
      <c r="F1672" s="276">
        <v>40599</v>
      </c>
      <c r="G1672" s="181">
        <f t="shared" si="136"/>
        <v>40544</v>
      </c>
      <c r="H1672" s="181">
        <f t="shared" si="134"/>
        <v>40816</v>
      </c>
      <c r="I1672" s="175" t="s">
        <v>11772</v>
      </c>
      <c r="J1672" s="24" t="s">
        <v>8637</v>
      </c>
      <c r="K1672" s="175" t="s">
        <v>11771</v>
      </c>
      <c r="L1672" s="6" t="s">
        <v>11732</v>
      </c>
      <c r="M1672" s="181">
        <f t="shared" si="137"/>
        <v>40593</v>
      </c>
      <c r="N1672" s="181">
        <f t="shared" si="138"/>
        <v>40599</v>
      </c>
      <c r="Q1672" s="181" t="s">
        <v>10005</v>
      </c>
      <c r="T1672" s="181" t="s">
        <v>11295</v>
      </c>
      <c r="U1672" s="187">
        <v>6.2</v>
      </c>
      <c r="V1672" t="s">
        <v>11576</v>
      </c>
      <c r="W1672"/>
      <c r="X1672" t="s">
        <v>11235</v>
      </c>
      <c r="Y1672" t="s">
        <v>11283</v>
      </c>
    </row>
    <row r="1673" spans="1:25" x14ac:dyDescent="0.25">
      <c r="A1673" s="175" t="s">
        <v>11571</v>
      </c>
      <c r="B1673" t="s">
        <v>11709</v>
      </c>
      <c r="C1673" s="179" t="str">
        <f t="shared" si="135"/>
        <v>CM:WQXTEST16465:M2011</v>
      </c>
      <c r="D1673" s="178" t="s">
        <v>11775</v>
      </c>
      <c r="E1673" s="178" t="s">
        <v>11774</v>
      </c>
      <c r="F1673" s="276">
        <v>40600</v>
      </c>
      <c r="G1673" s="181">
        <f t="shared" si="136"/>
        <v>40544</v>
      </c>
      <c r="H1673" s="181">
        <f t="shared" si="134"/>
        <v>40816</v>
      </c>
      <c r="I1673" s="175" t="s">
        <v>11772</v>
      </c>
      <c r="J1673" s="24" t="s">
        <v>8637</v>
      </c>
      <c r="K1673" s="175" t="s">
        <v>11771</v>
      </c>
      <c r="L1673" s="6" t="s">
        <v>11732</v>
      </c>
      <c r="M1673" s="181">
        <f t="shared" si="137"/>
        <v>40594</v>
      </c>
      <c r="N1673" s="181">
        <f t="shared" si="138"/>
        <v>40600</v>
      </c>
      <c r="Q1673" s="181" t="s">
        <v>10005</v>
      </c>
      <c r="T1673" s="181" t="s">
        <v>11295</v>
      </c>
      <c r="U1673" s="187">
        <v>5.9</v>
      </c>
      <c r="V1673" t="s">
        <v>11576</v>
      </c>
      <c r="W1673"/>
      <c r="X1673" t="s">
        <v>11235</v>
      </c>
      <c r="Y1673" t="s">
        <v>11283</v>
      </c>
    </row>
    <row r="1674" spans="1:25" x14ac:dyDescent="0.25">
      <c r="A1674" s="175" t="s">
        <v>11571</v>
      </c>
      <c r="B1674" t="s">
        <v>11709</v>
      </c>
      <c r="C1674" s="179" t="str">
        <f t="shared" si="135"/>
        <v>CM:WQXTEST16465:M2011</v>
      </c>
      <c r="D1674" s="178" t="s">
        <v>11775</v>
      </c>
      <c r="E1674" s="178" t="s">
        <v>11774</v>
      </c>
      <c r="F1674" s="276">
        <v>40601</v>
      </c>
      <c r="G1674" s="181">
        <f t="shared" si="136"/>
        <v>40544</v>
      </c>
      <c r="H1674" s="181">
        <f t="shared" si="134"/>
        <v>40816</v>
      </c>
      <c r="I1674" s="175" t="s">
        <v>11772</v>
      </c>
      <c r="J1674" s="24" t="s">
        <v>8637</v>
      </c>
      <c r="K1674" s="175" t="s">
        <v>11771</v>
      </c>
      <c r="L1674" s="6" t="s">
        <v>11732</v>
      </c>
      <c r="M1674" s="181">
        <f t="shared" si="137"/>
        <v>40595</v>
      </c>
      <c r="N1674" s="181">
        <f t="shared" si="138"/>
        <v>40601</v>
      </c>
      <c r="Q1674" s="181" t="s">
        <v>10005</v>
      </c>
      <c r="T1674" s="181" t="s">
        <v>11295</v>
      </c>
      <c r="U1674" s="187">
        <v>5.7</v>
      </c>
      <c r="V1674" t="s">
        <v>11576</v>
      </c>
      <c r="W1674"/>
      <c r="X1674" t="s">
        <v>11235</v>
      </c>
      <c r="Y1674" t="s">
        <v>11283</v>
      </c>
    </row>
    <row r="1675" spans="1:25" x14ac:dyDescent="0.25">
      <c r="A1675" s="175" t="s">
        <v>11571</v>
      </c>
      <c r="B1675" t="s">
        <v>11709</v>
      </c>
      <c r="C1675" s="179" t="str">
        <f t="shared" si="135"/>
        <v>CM:WQXTEST16465:M2011</v>
      </c>
      <c r="D1675" s="178" t="s">
        <v>11775</v>
      </c>
      <c r="E1675" s="178" t="s">
        <v>11774</v>
      </c>
      <c r="F1675" s="276">
        <v>40602</v>
      </c>
      <c r="G1675" s="181">
        <f t="shared" si="136"/>
        <v>40544</v>
      </c>
      <c r="H1675" s="181">
        <f t="shared" si="134"/>
        <v>40816</v>
      </c>
      <c r="I1675" s="175" t="s">
        <v>11772</v>
      </c>
      <c r="J1675" s="24" t="s">
        <v>8637</v>
      </c>
      <c r="K1675" s="175" t="s">
        <v>11771</v>
      </c>
      <c r="L1675" s="6" t="s">
        <v>11732</v>
      </c>
      <c r="M1675" s="181">
        <f t="shared" si="137"/>
        <v>40596</v>
      </c>
      <c r="N1675" s="181">
        <f t="shared" si="138"/>
        <v>40602</v>
      </c>
      <c r="Q1675" s="181" t="s">
        <v>10005</v>
      </c>
      <c r="T1675" s="181" t="s">
        <v>11295</v>
      </c>
      <c r="U1675" s="187">
        <v>5.9</v>
      </c>
      <c r="V1675" t="s">
        <v>11576</v>
      </c>
      <c r="W1675"/>
      <c r="X1675" t="s">
        <v>11235</v>
      </c>
      <c r="Y1675" t="s">
        <v>11283</v>
      </c>
    </row>
    <row r="1676" spans="1:25" x14ac:dyDescent="0.25">
      <c r="A1676" s="175" t="s">
        <v>11571</v>
      </c>
      <c r="B1676" t="s">
        <v>11709</v>
      </c>
      <c r="C1676" s="179" t="str">
        <f t="shared" si="135"/>
        <v>CM:WQXTEST16465:M2011</v>
      </c>
      <c r="D1676" s="178" t="s">
        <v>11775</v>
      </c>
      <c r="E1676" s="178" t="s">
        <v>11774</v>
      </c>
      <c r="F1676" s="276">
        <v>40603</v>
      </c>
      <c r="G1676" s="181">
        <f t="shared" si="136"/>
        <v>40544</v>
      </c>
      <c r="H1676" s="181">
        <f t="shared" si="134"/>
        <v>40816</v>
      </c>
      <c r="I1676" s="175" t="s">
        <v>11772</v>
      </c>
      <c r="J1676" s="24" t="s">
        <v>8637</v>
      </c>
      <c r="K1676" s="175" t="s">
        <v>11771</v>
      </c>
      <c r="L1676" s="6" t="s">
        <v>11732</v>
      </c>
      <c r="M1676" s="181">
        <f t="shared" si="137"/>
        <v>40597</v>
      </c>
      <c r="N1676" s="181">
        <f t="shared" si="138"/>
        <v>40603</v>
      </c>
      <c r="Q1676" s="181" t="s">
        <v>10005</v>
      </c>
      <c r="T1676" s="181" t="s">
        <v>11295</v>
      </c>
      <c r="U1676" s="187">
        <v>6.1</v>
      </c>
      <c r="V1676" t="s">
        <v>11576</v>
      </c>
      <c r="W1676"/>
      <c r="X1676" t="s">
        <v>11235</v>
      </c>
      <c r="Y1676" t="s">
        <v>11283</v>
      </c>
    </row>
    <row r="1677" spans="1:25" x14ac:dyDescent="0.25">
      <c r="A1677" s="175" t="s">
        <v>11571</v>
      </c>
      <c r="B1677" t="s">
        <v>11709</v>
      </c>
      <c r="C1677" s="179" t="str">
        <f t="shared" si="135"/>
        <v>CM:WQXTEST16465:M2011</v>
      </c>
      <c r="D1677" s="178" t="s">
        <v>11775</v>
      </c>
      <c r="E1677" s="178" t="s">
        <v>11774</v>
      </c>
      <c r="F1677" s="276">
        <v>40604</v>
      </c>
      <c r="G1677" s="181">
        <f t="shared" si="136"/>
        <v>40544</v>
      </c>
      <c r="H1677" s="181">
        <f t="shared" si="134"/>
        <v>40816</v>
      </c>
      <c r="I1677" s="175" t="s">
        <v>11772</v>
      </c>
      <c r="J1677" s="24" t="s">
        <v>8637</v>
      </c>
      <c r="K1677" s="175" t="s">
        <v>11771</v>
      </c>
      <c r="L1677" s="6" t="s">
        <v>11732</v>
      </c>
      <c r="M1677" s="181">
        <f t="shared" si="137"/>
        <v>40598</v>
      </c>
      <c r="N1677" s="181">
        <f t="shared" si="138"/>
        <v>40604</v>
      </c>
      <c r="Q1677" s="181" t="s">
        <v>10005</v>
      </c>
      <c r="T1677" s="181" t="s">
        <v>11295</v>
      </c>
      <c r="U1677" s="187">
        <v>6.3</v>
      </c>
      <c r="V1677" t="s">
        <v>11576</v>
      </c>
      <c r="W1677"/>
      <c r="X1677" t="s">
        <v>11235</v>
      </c>
      <c r="Y1677" t="s">
        <v>11283</v>
      </c>
    </row>
    <row r="1678" spans="1:25" x14ac:dyDescent="0.25">
      <c r="A1678" s="175" t="s">
        <v>11571</v>
      </c>
      <c r="B1678" t="s">
        <v>11709</v>
      </c>
      <c r="C1678" s="179" t="str">
        <f t="shared" si="135"/>
        <v>CM:WQXTEST16465:M2011</v>
      </c>
      <c r="D1678" s="178" t="s">
        <v>11775</v>
      </c>
      <c r="E1678" s="178" t="s">
        <v>11774</v>
      </c>
      <c r="F1678" s="276">
        <v>40605</v>
      </c>
      <c r="G1678" s="181">
        <f t="shared" si="136"/>
        <v>40544</v>
      </c>
      <c r="H1678" s="181">
        <f t="shared" si="134"/>
        <v>40816</v>
      </c>
      <c r="I1678" s="175" t="s">
        <v>11772</v>
      </c>
      <c r="J1678" s="24" t="s">
        <v>8637</v>
      </c>
      <c r="K1678" s="175" t="s">
        <v>11771</v>
      </c>
      <c r="L1678" s="6" t="s">
        <v>11732</v>
      </c>
      <c r="M1678" s="181">
        <f t="shared" si="137"/>
        <v>40599</v>
      </c>
      <c r="N1678" s="181">
        <f t="shared" si="138"/>
        <v>40605</v>
      </c>
      <c r="Q1678" s="181" t="s">
        <v>10005</v>
      </c>
      <c r="T1678" s="181" t="s">
        <v>11295</v>
      </c>
      <c r="U1678" s="187">
        <v>6.5</v>
      </c>
      <c r="V1678" t="s">
        <v>11576</v>
      </c>
      <c r="W1678"/>
      <c r="X1678" t="s">
        <v>11235</v>
      </c>
      <c r="Y1678" t="s">
        <v>11283</v>
      </c>
    </row>
    <row r="1679" spans="1:25" x14ac:dyDescent="0.25">
      <c r="A1679" s="175" t="s">
        <v>11571</v>
      </c>
      <c r="B1679" t="s">
        <v>11709</v>
      </c>
      <c r="C1679" s="179" t="str">
        <f t="shared" si="135"/>
        <v>CM:WQXTEST16465:M2011</v>
      </c>
      <c r="D1679" s="178" t="s">
        <v>11775</v>
      </c>
      <c r="E1679" s="178" t="s">
        <v>11774</v>
      </c>
      <c r="F1679" s="276">
        <v>40606</v>
      </c>
      <c r="G1679" s="181">
        <f t="shared" si="136"/>
        <v>40544</v>
      </c>
      <c r="H1679" s="181">
        <f t="shared" si="134"/>
        <v>40816</v>
      </c>
      <c r="I1679" s="175" t="s">
        <v>11772</v>
      </c>
      <c r="J1679" s="24" t="s">
        <v>8637</v>
      </c>
      <c r="K1679" s="175" t="s">
        <v>11771</v>
      </c>
      <c r="L1679" s="6" t="s">
        <v>11732</v>
      </c>
      <c r="M1679" s="181">
        <f t="shared" si="137"/>
        <v>40600</v>
      </c>
      <c r="N1679" s="181">
        <f t="shared" si="138"/>
        <v>40606</v>
      </c>
      <c r="Q1679" s="181" t="s">
        <v>10005</v>
      </c>
      <c r="T1679" s="181" t="s">
        <v>11295</v>
      </c>
      <c r="U1679" s="187">
        <v>6.6</v>
      </c>
      <c r="V1679" t="s">
        <v>11576</v>
      </c>
      <c r="W1679"/>
      <c r="X1679" t="s">
        <v>11235</v>
      </c>
      <c r="Y1679" t="s">
        <v>11283</v>
      </c>
    </row>
    <row r="1680" spans="1:25" x14ac:dyDescent="0.25">
      <c r="A1680" s="175" t="s">
        <v>11571</v>
      </c>
      <c r="B1680" t="s">
        <v>11709</v>
      </c>
      <c r="C1680" s="179" t="str">
        <f t="shared" si="135"/>
        <v>CM:WQXTEST16465:M2011</v>
      </c>
      <c r="D1680" s="178" t="s">
        <v>11775</v>
      </c>
      <c r="E1680" s="178" t="s">
        <v>11774</v>
      </c>
      <c r="F1680" s="276">
        <v>40607</v>
      </c>
      <c r="G1680" s="181">
        <f t="shared" si="136"/>
        <v>40544</v>
      </c>
      <c r="H1680" s="181">
        <f t="shared" si="134"/>
        <v>40816</v>
      </c>
      <c r="I1680" s="175" t="s">
        <v>11772</v>
      </c>
      <c r="J1680" s="24" t="s">
        <v>8637</v>
      </c>
      <c r="K1680" s="175" t="s">
        <v>11771</v>
      </c>
      <c r="L1680" s="6" t="s">
        <v>11732</v>
      </c>
      <c r="M1680" s="181">
        <f t="shared" si="137"/>
        <v>40601</v>
      </c>
      <c r="N1680" s="181">
        <f t="shared" si="138"/>
        <v>40607</v>
      </c>
      <c r="Q1680" s="181" t="s">
        <v>10005</v>
      </c>
      <c r="T1680" s="181" t="s">
        <v>11295</v>
      </c>
      <c r="U1680" s="187">
        <v>6.8</v>
      </c>
      <c r="V1680" t="s">
        <v>11576</v>
      </c>
      <c r="W1680"/>
      <c r="X1680" t="s">
        <v>11235</v>
      </c>
      <c r="Y1680" t="s">
        <v>11283</v>
      </c>
    </row>
    <row r="1681" spans="1:25" x14ac:dyDescent="0.25">
      <c r="A1681" s="175" t="s">
        <v>11571</v>
      </c>
      <c r="B1681" t="s">
        <v>11709</v>
      </c>
      <c r="C1681" s="179" t="str">
        <f t="shared" si="135"/>
        <v>CM:WQXTEST16465:M2011</v>
      </c>
      <c r="D1681" s="178" t="s">
        <v>11775</v>
      </c>
      <c r="E1681" s="178" t="s">
        <v>11774</v>
      </c>
      <c r="F1681" s="276">
        <v>40608</v>
      </c>
      <c r="G1681" s="181">
        <f t="shared" si="136"/>
        <v>40544</v>
      </c>
      <c r="H1681" s="181">
        <f t="shared" si="134"/>
        <v>40816</v>
      </c>
      <c r="I1681" s="175" t="s">
        <v>11772</v>
      </c>
      <c r="J1681" s="24" t="s">
        <v>8637</v>
      </c>
      <c r="K1681" s="175" t="s">
        <v>11771</v>
      </c>
      <c r="L1681" s="6" t="s">
        <v>11732</v>
      </c>
      <c r="M1681" s="181">
        <f t="shared" si="137"/>
        <v>40602</v>
      </c>
      <c r="N1681" s="181">
        <f t="shared" si="138"/>
        <v>40608</v>
      </c>
      <c r="Q1681" s="181" t="s">
        <v>10005</v>
      </c>
      <c r="T1681" s="181" t="s">
        <v>11295</v>
      </c>
      <c r="U1681" s="187">
        <v>7.4</v>
      </c>
      <c r="V1681" t="s">
        <v>11576</v>
      </c>
      <c r="W1681" s="184"/>
      <c r="X1681" t="s">
        <v>11235</v>
      </c>
      <c r="Y1681" t="s">
        <v>11283</v>
      </c>
    </row>
    <row r="1682" spans="1:25" x14ac:dyDescent="0.25">
      <c r="A1682" s="175" t="s">
        <v>11571</v>
      </c>
      <c r="B1682" t="s">
        <v>11709</v>
      </c>
      <c r="C1682" s="179" t="str">
        <f t="shared" si="135"/>
        <v>CM:WQXTEST16465:M2011</v>
      </c>
      <c r="D1682" s="178" t="s">
        <v>11775</v>
      </c>
      <c r="E1682" s="178" t="s">
        <v>11774</v>
      </c>
      <c r="F1682" s="276">
        <v>40609</v>
      </c>
      <c r="G1682" s="181">
        <f t="shared" si="136"/>
        <v>40544</v>
      </c>
      <c r="H1682" s="181">
        <f t="shared" si="134"/>
        <v>40816</v>
      </c>
      <c r="I1682" s="175" t="s">
        <v>11772</v>
      </c>
      <c r="J1682" s="24" t="s">
        <v>8637</v>
      </c>
      <c r="K1682" s="175" t="s">
        <v>11771</v>
      </c>
      <c r="L1682" s="6" t="s">
        <v>11732</v>
      </c>
      <c r="M1682" s="181">
        <f t="shared" si="137"/>
        <v>40603</v>
      </c>
      <c r="N1682" s="181">
        <f t="shared" si="138"/>
        <v>40609</v>
      </c>
      <c r="Q1682" s="181" t="s">
        <v>10005</v>
      </c>
      <c r="T1682" s="181" t="s">
        <v>11295</v>
      </c>
      <c r="U1682" s="187">
        <v>7.6</v>
      </c>
      <c r="V1682" t="s">
        <v>11576</v>
      </c>
      <c r="W1682"/>
      <c r="X1682" t="s">
        <v>11235</v>
      </c>
      <c r="Y1682" t="s">
        <v>11283</v>
      </c>
    </row>
    <row r="1683" spans="1:25" x14ac:dyDescent="0.25">
      <c r="A1683" s="175" t="s">
        <v>11571</v>
      </c>
      <c r="B1683" t="s">
        <v>11709</v>
      </c>
      <c r="C1683" s="179" t="str">
        <f t="shared" si="135"/>
        <v>CM:WQXTEST16465:M2011</v>
      </c>
      <c r="D1683" s="178" t="s">
        <v>11775</v>
      </c>
      <c r="E1683" s="178" t="s">
        <v>11774</v>
      </c>
      <c r="F1683" s="276">
        <v>40610</v>
      </c>
      <c r="G1683" s="181">
        <f t="shared" si="136"/>
        <v>40544</v>
      </c>
      <c r="H1683" s="181">
        <f t="shared" si="134"/>
        <v>40816</v>
      </c>
      <c r="I1683" s="175" t="s">
        <v>11772</v>
      </c>
      <c r="J1683" s="24" t="s">
        <v>8637</v>
      </c>
      <c r="K1683" s="175" t="s">
        <v>11771</v>
      </c>
      <c r="L1683" s="6" t="s">
        <v>11732</v>
      </c>
      <c r="M1683" s="181">
        <f t="shared" si="137"/>
        <v>40604</v>
      </c>
      <c r="N1683" s="181">
        <f t="shared" si="138"/>
        <v>40610</v>
      </c>
      <c r="Q1683" s="181" t="s">
        <v>10005</v>
      </c>
      <c r="T1683" s="181" t="s">
        <v>11295</v>
      </c>
      <c r="U1683" s="187">
        <v>7.7</v>
      </c>
      <c r="V1683" t="s">
        <v>11576</v>
      </c>
      <c r="W1683"/>
      <c r="X1683" t="s">
        <v>11235</v>
      </c>
      <c r="Y1683" t="s">
        <v>11283</v>
      </c>
    </row>
    <row r="1684" spans="1:25" x14ac:dyDescent="0.25">
      <c r="A1684" s="175" t="s">
        <v>11571</v>
      </c>
      <c r="B1684" t="s">
        <v>11709</v>
      </c>
      <c r="C1684" s="179" t="str">
        <f t="shared" si="135"/>
        <v>CM:WQXTEST16465:M2011</v>
      </c>
      <c r="D1684" s="178" t="s">
        <v>11775</v>
      </c>
      <c r="E1684" s="178" t="s">
        <v>11774</v>
      </c>
      <c r="F1684" s="276">
        <v>40611</v>
      </c>
      <c r="G1684" s="181">
        <f t="shared" si="136"/>
        <v>40544</v>
      </c>
      <c r="H1684" s="181">
        <f t="shared" si="134"/>
        <v>40816</v>
      </c>
      <c r="I1684" s="175" t="s">
        <v>11772</v>
      </c>
      <c r="J1684" s="24" t="s">
        <v>8637</v>
      </c>
      <c r="K1684" s="175" t="s">
        <v>11771</v>
      </c>
      <c r="L1684" s="6" t="s">
        <v>11732</v>
      </c>
      <c r="M1684" s="181">
        <f t="shared" si="137"/>
        <v>40605</v>
      </c>
      <c r="N1684" s="181">
        <f t="shared" si="138"/>
        <v>40611</v>
      </c>
      <c r="Q1684" s="181" t="s">
        <v>10005</v>
      </c>
      <c r="T1684" s="181" t="s">
        <v>11295</v>
      </c>
      <c r="U1684" s="187">
        <v>7.7</v>
      </c>
      <c r="V1684" t="s">
        <v>11576</v>
      </c>
      <c r="W1684"/>
      <c r="X1684" t="s">
        <v>11235</v>
      </c>
      <c r="Y1684" t="s">
        <v>11283</v>
      </c>
    </row>
    <row r="1685" spans="1:25" x14ac:dyDescent="0.25">
      <c r="A1685" s="175" t="s">
        <v>11571</v>
      </c>
      <c r="B1685" t="s">
        <v>11709</v>
      </c>
      <c r="C1685" s="179" t="str">
        <f t="shared" si="135"/>
        <v>CM:WQXTEST16465:M2011</v>
      </c>
      <c r="D1685" s="178" t="s">
        <v>11775</v>
      </c>
      <c r="E1685" s="178" t="s">
        <v>11774</v>
      </c>
      <c r="F1685" s="276">
        <v>40612</v>
      </c>
      <c r="G1685" s="181">
        <f t="shared" si="136"/>
        <v>40544</v>
      </c>
      <c r="H1685" s="181">
        <f t="shared" si="134"/>
        <v>40816</v>
      </c>
      <c r="I1685" s="175" t="s">
        <v>11772</v>
      </c>
      <c r="J1685" s="24" t="s">
        <v>8637</v>
      </c>
      <c r="K1685" s="175" t="s">
        <v>11771</v>
      </c>
      <c r="L1685" s="6" t="s">
        <v>11732</v>
      </c>
      <c r="M1685" s="181">
        <f t="shared" si="137"/>
        <v>40606</v>
      </c>
      <c r="N1685" s="181">
        <f t="shared" si="138"/>
        <v>40612</v>
      </c>
      <c r="Q1685" s="181" t="s">
        <v>10005</v>
      </c>
      <c r="T1685" s="181" t="s">
        <v>11295</v>
      </c>
      <c r="U1685" s="187">
        <v>7.9</v>
      </c>
      <c r="V1685" t="s">
        <v>11576</v>
      </c>
      <c r="W1685"/>
      <c r="X1685" t="s">
        <v>11235</v>
      </c>
      <c r="Y1685" t="s">
        <v>11283</v>
      </c>
    </row>
    <row r="1686" spans="1:25" x14ac:dyDescent="0.25">
      <c r="A1686" s="175" t="s">
        <v>11571</v>
      </c>
      <c r="B1686" t="s">
        <v>11709</v>
      </c>
      <c r="C1686" s="179" t="str">
        <f t="shared" si="135"/>
        <v>CM:WQXTEST16465:M2011</v>
      </c>
      <c r="D1686" s="178" t="s">
        <v>11775</v>
      </c>
      <c r="E1686" s="178" t="s">
        <v>11774</v>
      </c>
      <c r="F1686" s="276">
        <v>40613</v>
      </c>
      <c r="G1686" s="181">
        <f t="shared" si="136"/>
        <v>40544</v>
      </c>
      <c r="H1686" s="181">
        <f t="shared" si="134"/>
        <v>40816</v>
      </c>
      <c r="I1686" s="175" t="s">
        <v>11772</v>
      </c>
      <c r="J1686" s="24" t="s">
        <v>8637</v>
      </c>
      <c r="K1686" s="175" t="s">
        <v>11771</v>
      </c>
      <c r="L1686" s="6" t="s">
        <v>11732</v>
      </c>
      <c r="M1686" s="181">
        <f t="shared" si="137"/>
        <v>40607</v>
      </c>
      <c r="N1686" s="181">
        <f t="shared" si="138"/>
        <v>40613</v>
      </c>
      <c r="Q1686" s="181" t="s">
        <v>10005</v>
      </c>
      <c r="T1686" s="181" t="s">
        <v>11295</v>
      </c>
      <c r="U1686" s="187">
        <v>8.1</v>
      </c>
      <c r="V1686" t="s">
        <v>11576</v>
      </c>
      <c r="W1686"/>
      <c r="X1686" t="s">
        <v>11235</v>
      </c>
      <c r="Y1686" t="s">
        <v>11283</v>
      </c>
    </row>
    <row r="1687" spans="1:25" x14ac:dyDescent="0.25">
      <c r="A1687" s="175" t="s">
        <v>11571</v>
      </c>
      <c r="B1687" t="s">
        <v>11709</v>
      </c>
      <c r="C1687" s="179" t="str">
        <f t="shared" si="135"/>
        <v>CM:WQXTEST16465:M2011</v>
      </c>
      <c r="D1687" s="178" t="s">
        <v>11775</v>
      </c>
      <c r="E1687" s="178" t="s">
        <v>11774</v>
      </c>
      <c r="F1687" s="276">
        <v>40614</v>
      </c>
      <c r="G1687" s="181">
        <f t="shared" si="136"/>
        <v>40544</v>
      </c>
      <c r="H1687" s="181">
        <f t="shared" ref="H1687:H1750" si="139">DATE(YEAR(F1687),9,DAY(30))</f>
        <v>40816</v>
      </c>
      <c r="I1687" s="175" t="s">
        <v>11772</v>
      </c>
      <c r="J1687" s="24" t="s">
        <v>8637</v>
      </c>
      <c r="K1687" s="175" t="s">
        <v>11771</v>
      </c>
      <c r="L1687" s="6" t="s">
        <v>11732</v>
      </c>
      <c r="M1687" s="181">
        <f t="shared" si="137"/>
        <v>40608</v>
      </c>
      <c r="N1687" s="181">
        <f t="shared" si="138"/>
        <v>40614</v>
      </c>
      <c r="Q1687" s="181" t="s">
        <v>10005</v>
      </c>
      <c r="T1687" s="181" t="s">
        <v>11295</v>
      </c>
      <c r="U1687" s="187">
        <v>8.1</v>
      </c>
      <c r="V1687" t="s">
        <v>11576</v>
      </c>
      <c r="W1687"/>
      <c r="X1687" t="s">
        <v>11235</v>
      </c>
      <c r="Y1687" t="s">
        <v>11283</v>
      </c>
    </row>
    <row r="1688" spans="1:25" x14ac:dyDescent="0.25">
      <c r="A1688" s="175" t="s">
        <v>11571</v>
      </c>
      <c r="B1688" t="s">
        <v>11709</v>
      </c>
      <c r="C1688" s="179" t="str">
        <f t="shared" ref="C1688:C1751" si="140">"CM:"&amp;B1688&amp;":M"&amp;YEAR(F1688)</f>
        <v>CM:WQXTEST16465:M2011</v>
      </c>
      <c r="D1688" s="178" t="s">
        <v>11775</v>
      </c>
      <c r="E1688" s="178" t="s">
        <v>11774</v>
      </c>
      <c r="F1688" s="276">
        <v>40615</v>
      </c>
      <c r="G1688" s="181">
        <f t="shared" ref="G1688:G1751" si="141">DATE(YEAR(F1688),MONTH(1),DAY(1))</f>
        <v>40544</v>
      </c>
      <c r="H1688" s="181">
        <f t="shared" si="139"/>
        <v>40816</v>
      </c>
      <c r="I1688" s="175" t="s">
        <v>11772</v>
      </c>
      <c r="J1688" s="24" t="s">
        <v>8637</v>
      </c>
      <c r="K1688" s="175" t="s">
        <v>11771</v>
      </c>
      <c r="L1688" s="6" t="s">
        <v>11732</v>
      </c>
      <c r="M1688" s="181">
        <f t="shared" ref="M1688:M1751" si="142">F1688-6</f>
        <v>40609</v>
      </c>
      <c r="N1688" s="181">
        <f t="shared" ref="N1688:N1751" si="143">F1688</f>
        <v>40615</v>
      </c>
      <c r="Q1688" s="181" t="s">
        <v>10005</v>
      </c>
      <c r="T1688" s="181" t="s">
        <v>11295</v>
      </c>
      <c r="U1688" s="187">
        <v>7.8</v>
      </c>
      <c r="V1688" t="s">
        <v>11576</v>
      </c>
      <c r="W1688"/>
      <c r="X1688" t="s">
        <v>11235</v>
      </c>
      <c r="Y1688" t="s">
        <v>11283</v>
      </c>
    </row>
    <row r="1689" spans="1:25" x14ac:dyDescent="0.25">
      <c r="A1689" s="175" t="s">
        <v>11571</v>
      </c>
      <c r="B1689" t="s">
        <v>11709</v>
      </c>
      <c r="C1689" s="179" t="str">
        <f t="shared" si="140"/>
        <v>CM:WQXTEST16465:M2011</v>
      </c>
      <c r="D1689" s="178" t="s">
        <v>11775</v>
      </c>
      <c r="E1689" s="178" t="s">
        <v>11774</v>
      </c>
      <c r="F1689" s="276">
        <v>40616</v>
      </c>
      <c r="G1689" s="181">
        <f t="shared" si="141"/>
        <v>40544</v>
      </c>
      <c r="H1689" s="181">
        <f t="shared" si="139"/>
        <v>40816</v>
      </c>
      <c r="I1689" s="175" t="s">
        <v>11772</v>
      </c>
      <c r="J1689" s="24" t="s">
        <v>8637</v>
      </c>
      <c r="K1689" s="175" t="s">
        <v>11771</v>
      </c>
      <c r="L1689" s="6" t="s">
        <v>11732</v>
      </c>
      <c r="M1689" s="181">
        <f t="shared" si="142"/>
        <v>40610</v>
      </c>
      <c r="N1689" s="181">
        <f t="shared" si="143"/>
        <v>40616</v>
      </c>
      <c r="Q1689" s="181" t="s">
        <v>10005</v>
      </c>
      <c r="T1689" s="181" t="s">
        <v>11295</v>
      </c>
      <c r="U1689" s="187">
        <v>7.7</v>
      </c>
      <c r="V1689" t="s">
        <v>11576</v>
      </c>
      <c r="W1689"/>
      <c r="X1689" t="s">
        <v>11235</v>
      </c>
      <c r="Y1689" t="s">
        <v>11283</v>
      </c>
    </row>
    <row r="1690" spans="1:25" x14ac:dyDescent="0.25">
      <c r="A1690" s="175" t="s">
        <v>11571</v>
      </c>
      <c r="B1690" t="s">
        <v>11709</v>
      </c>
      <c r="C1690" s="179" t="str">
        <f t="shared" si="140"/>
        <v>CM:WQXTEST16465:M2011</v>
      </c>
      <c r="D1690" s="178" t="s">
        <v>11775</v>
      </c>
      <c r="E1690" s="178" t="s">
        <v>11774</v>
      </c>
      <c r="F1690" s="276">
        <v>40617</v>
      </c>
      <c r="G1690" s="181">
        <f t="shared" si="141"/>
        <v>40544</v>
      </c>
      <c r="H1690" s="181">
        <f t="shared" si="139"/>
        <v>40816</v>
      </c>
      <c r="I1690" s="175" t="s">
        <v>11772</v>
      </c>
      <c r="J1690" s="24" t="s">
        <v>8637</v>
      </c>
      <c r="K1690" s="175" t="s">
        <v>11771</v>
      </c>
      <c r="L1690" s="6" t="s">
        <v>11732</v>
      </c>
      <c r="M1690" s="181">
        <f t="shared" si="142"/>
        <v>40611</v>
      </c>
      <c r="N1690" s="181">
        <f t="shared" si="143"/>
        <v>40617</v>
      </c>
      <c r="Q1690" s="181" t="s">
        <v>10005</v>
      </c>
      <c r="T1690" s="181" t="s">
        <v>11295</v>
      </c>
      <c r="U1690" s="187">
        <v>7.9</v>
      </c>
      <c r="V1690" t="s">
        <v>11576</v>
      </c>
      <c r="W1690"/>
      <c r="X1690" t="s">
        <v>11235</v>
      </c>
      <c r="Y1690" t="s">
        <v>11283</v>
      </c>
    </row>
    <row r="1691" spans="1:25" x14ac:dyDescent="0.25">
      <c r="A1691" s="175" t="s">
        <v>11571</v>
      </c>
      <c r="B1691" t="s">
        <v>11709</v>
      </c>
      <c r="C1691" s="179" t="str">
        <f t="shared" si="140"/>
        <v>CM:WQXTEST16465:M2011</v>
      </c>
      <c r="D1691" s="178" t="s">
        <v>11775</v>
      </c>
      <c r="E1691" s="178" t="s">
        <v>11774</v>
      </c>
      <c r="F1691" s="276">
        <v>40618</v>
      </c>
      <c r="G1691" s="181">
        <f t="shared" si="141"/>
        <v>40544</v>
      </c>
      <c r="H1691" s="181">
        <f t="shared" si="139"/>
        <v>40816</v>
      </c>
      <c r="I1691" s="175" t="s">
        <v>11772</v>
      </c>
      <c r="J1691" s="24" t="s">
        <v>8637</v>
      </c>
      <c r="K1691" s="175" t="s">
        <v>11771</v>
      </c>
      <c r="L1691" s="6" t="s">
        <v>11732</v>
      </c>
      <c r="M1691" s="181">
        <f t="shared" si="142"/>
        <v>40612</v>
      </c>
      <c r="N1691" s="181">
        <f t="shared" si="143"/>
        <v>40618</v>
      </c>
      <c r="Q1691" s="181" t="s">
        <v>10005</v>
      </c>
      <c r="T1691" s="181" t="s">
        <v>11295</v>
      </c>
      <c r="U1691" s="187">
        <v>8.1999999999999993</v>
      </c>
      <c r="V1691" t="s">
        <v>11576</v>
      </c>
      <c r="W1691"/>
      <c r="X1691" t="s">
        <v>11235</v>
      </c>
      <c r="Y1691" t="s">
        <v>11283</v>
      </c>
    </row>
    <row r="1692" spans="1:25" x14ac:dyDescent="0.25">
      <c r="A1692" s="175" t="s">
        <v>11571</v>
      </c>
      <c r="B1692" t="s">
        <v>11709</v>
      </c>
      <c r="C1692" s="179" t="str">
        <f t="shared" si="140"/>
        <v>CM:WQXTEST16465:M2011</v>
      </c>
      <c r="D1692" s="178" t="s">
        <v>11775</v>
      </c>
      <c r="E1692" s="178" t="s">
        <v>11774</v>
      </c>
      <c r="F1692" s="276">
        <v>40619</v>
      </c>
      <c r="G1692" s="181">
        <f t="shared" si="141"/>
        <v>40544</v>
      </c>
      <c r="H1692" s="181">
        <f t="shared" si="139"/>
        <v>40816</v>
      </c>
      <c r="I1692" s="175" t="s">
        <v>11772</v>
      </c>
      <c r="J1692" s="24" t="s">
        <v>8637</v>
      </c>
      <c r="K1692" s="175" t="s">
        <v>11771</v>
      </c>
      <c r="L1692" s="6" t="s">
        <v>11732</v>
      </c>
      <c r="M1692" s="181">
        <f t="shared" si="142"/>
        <v>40613</v>
      </c>
      <c r="N1692" s="181">
        <f t="shared" si="143"/>
        <v>40619</v>
      </c>
      <c r="Q1692" s="181" t="s">
        <v>10005</v>
      </c>
      <c r="T1692" s="181" t="s">
        <v>11295</v>
      </c>
      <c r="U1692" s="187">
        <v>8.4</v>
      </c>
      <c r="V1692" t="s">
        <v>11576</v>
      </c>
      <c r="W1692"/>
      <c r="X1692" t="s">
        <v>11235</v>
      </c>
      <c r="Y1692" t="s">
        <v>11283</v>
      </c>
    </row>
    <row r="1693" spans="1:25" x14ac:dyDescent="0.25">
      <c r="A1693" s="175" t="s">
        <v>11571</v>
      </c>
      <c r="B1693" t="s">
        <v>11709</v>
      </c>
      <c r="C1693" s="179" t="str">
        <f t="shared" si="140"/>
        <v>CM:WQXTEST16465:M2011</v>
      </c>
      <c r="D1693" s="178" t="s">
        <v>11775</v>
      </c>
      <c r="E1693" s="178" t="s">
        <v>11774</v>
      </c>
      <c r="F1693" s="276">
        <v>40620</v>
      </c>
      <c r="G1693" s="181">
        <f t="shared" si="141"/>
        <v>40544</v>
      </c>
      <c r="H1693" s="181">
        <f t="shared" si="139"/>
        <v>40816</v>
      </c>
      <c r="I1693" s="175" t="s">
        <v>11772</v>
      </c>
      <c r="J1693" s="24" t="s">
        <v>8637</v>
      </c>
      <c r="K1693" s="175" t="s">
        <v>11771</v>
      </c>
      <c r="L1693" s="6" t="s">
        <v>11732</v>
      </c>
      <c r="M1693" s="181">
        <f t="shared" si="142"/>
        <v>40614</v>
      </c>
      <c r="N1693" s="181">
        <f t="shared" si="143"/>
        <v>40620</v>
      </c>
      <c r="Q1693" s="181" t="s">
        <v>10005</v>
      </c>
      <c r="T1693" s="181" t="s">
        <v>11295</v>
      </c>
      <c r="U1693" s="187">
        <v>8.6999999999999993</v>
      </c>
      <c r="V1693" t="s">
        <v>11576</v>
      </c>
      <c r="W1693"/>
      <c r="X1693" t="s">
        <v>11235</v>
      </c>
      <c r="Y1693" t="s">
        <v>11283</v>
      </c>
    </row>
    <row r="1694" spans="1:25" x14ac:dyDescent="0.25">
      <c r="A1694" s="175" t="s">
        <v>11571</v>
      </c>
      <c r="B1694" t="s">
        <v>11709</v>
      </c>
      <c r="C1694" s="179" t="str">
        <f t="shared" si="140"/>
        <v>CM:WQXTEST16465:M2011</v>
      </c>
      <c r="D1694" s="178" t="s">
        <v>11775</v>
      </c>
      <c r="E1694" s="178" t="s">
        <v>11774</v>
      </c>
      <c r="F1694" s="276">
        <v>40621</v>
      </c>
      <c r="G1694" s="181">
        <f t="shared" si="141"/>
        <v>40544</v>
      </c>
      <c r="H1694" s="181">
        <f t="shared" si="139"/>
        <v>40816</v>
      </c>
      <c r="I1694" s="175" t="s">
        <v>11772</v>
      </c>
      <c r="J1694" s="24" t="s">
        <v>8637</v>
      </c>
      <c r="K1694" s="175" t="s">
        <v>11771</v>
      </c>
      <c r="L1694" s="6" t="s">
        <v>11732</v>
      </c>
      <c r="M1694" s="181">
        <f t="shared" si="142"/>
        <v>40615</v>
      </c>
      <c r="N1694" s="181">
        <f t="shared" si="143"/>
        <v>40621</v>
      </c>
      <c r="Q1694" s="181" t="s">
        <v>10005</v>
      </c>
      <c r="T1694" s="181" t="s">
        <v>11295</v>
      </c>
      <c r="U1694" s="187">
        <v>9.4</v>
      </c>
      <c r="V1694" t="s">
        <v>11576</v>
      </c>
      <c r="W1694"/>
      <c r="X1694" t="s">
        <v>11235</v>
      </c>
      <c r="Y1694" t="s">
        <v>11283</v>
      </c>
    </row>
    <row r="1695" spans="1:25" x14ac:dyDescent="0.25">
      <c r="A1695" s="175" t="s">
        <v>11571</v>
      </c>
      <c r="B1695" t="s">
        <v>11709</v>
      </c>
      <c r="C1695" s="179" t="str">
        <f t="shared" si="140"/>
        <v>CM:WQXTEST16465:M2011</v>
      </c>
      <c r="D1695" s="178" t="s">
        <v>11775</v>
      </c>
      <c r="E1695" s="178" t="s">
        <v>11774</v>
      </c>
      <c r="F1695" s="276">
        <v>40622</v>
      </c>
      <c r="G1695" s="181">
        <f t="shared" si="141"/>
        <v>40544</v>
      </c>
      <c r="H1695" s="181">
        <f t="shared" si="139"/>
        <v>40816</v>
      </c>
      <c r="I1695" s="175" t="s">
        <v>11772</v>
      </c>
      <c r="J1695" s="24" t="s">
        <v>8637</v>
      </c>
      <c r="K1695" s="175" t="s">
        <v>11771</v>
      </c>
      <c r="L1695" s="6" t="s">
        <v>11732</v>
      </c>
      <c r="M1695" s="181">
        <f t="shared" si="142"/>
        <v>40616</v>
      </c>
      <c r="N1695" s="181">
        <f t="shared" si="143"/>
        <v>40622</v>
      </c>
      <c r="Q1695" s="181" t="s">
        <v>10005</v>
      </c>
      <c r="T1695" s="181" t="s">
        <v>11295</v>
      </c>
      <c r="U1695" s="187">
        <v>9.9</v>
      </c>
      <c r="V1695" t="s">
        <v>11576</v>
      </c>
      <c r="W1695"/>
      <c r="X1695" t="s">
        <v>11235</v>
      </c>
      <c r="Y1695" t="s">
        <v>11283</v>
      </c>
    </row>
    <row r="1696" spans="1:25" x14ac:dyDescent="0.25">
      <c r="A1696" s="175" t="s">
        <v>11571</v>
      </c>
      <c r="B1696" t="s">
        <v>11709</v>
      </c>
      <c r="C1696" s="179" t="str">
        <f t="shared" si="140"/>
        <v>CM:WQXTEST16465:M2011</v>
      </c>
      <c r="D1696" s="178" t="s">
        <v>11775</v>
      </c>
      <c r="E1696" s="178" t="s">
        <v>11774</v>
      </c>
      <c r="F1696" s="276">
        <v>40623</v>
      </c>
      <c r="G1696" s="181">
        <f t="shared" si="141"/>
        <v>40544</v>
      </c>
      <c r="H1696" s="181">
        <f t="shared" si="139"/>
        <v>40816</v>
      </c>
      <c r="I1696" s="175" t="s">
        <v>11772</v>
      </c>
      <c r="J1696" s="24" t="s">
        <v>8637</v>
      </c>
      <c r="K1696" s="175" t="s">
        <v>11771</v>
      </c>
      <c r="L1696" s="6" t="s">
        <v>11732</v>
      </c>
      <c r="M1696" s="181">
        <f t="shared" si="142"/>
        <v>40617</v>
      </c>
      <c r="N1696" s="181">
        <f t="shared" si="143"/>
        <v>40623</v>
      </c>
      <c r="Q1696" s="181" t="s">
        <v>10005</v>
      </c>
      <c r="T1696" s="181" t="s">
        <v>11295</v>
      </c>
      <c r="U1696" s="187">
        <v>10.5</v>
      </c>
      <c r="V1696" t="s">
        <v>11576</v>
      </c>
      <c r="W1696"/>
      <c r="X1696" t="s">
        <v>11235</v>
      </c>
      <c r="Y1696" t="s">
        <v>11283</v>
      </c>
    </row>
    <row r="1697" spans="1:25" x14ac:dyDescent="0.25">
      <c r="A1697" s="175" t="s">
        <v>11571</v>
      </c>
      <c r="B1697" t="s">
        <v>11709</v>
      </c>
      <c r="C1697" s="179" t="str">
        <f t="shared" si="140"/>
        <v>CM:WQXTEST16465:M2011</v>
      </c>
      <c r="D1697" s="178" t="s">
        <v>11775</v>
      </c>
      <c r="E1697" s="178" t="s">
        <v>11774</v>
      </c>
      <c r="F1697" s="276">
        <v>40624</v>
      </c>
      <c r="G1697" s="181">
        <f t="shared" si="141"/>
        <v>40544</v>
      </c>
      <c r="H1697" s="181">
        <f t="shared" si="139"/>
        <v>40816</v>
      </c>
      <c r="I1697" s="175" t="s">
        <v>11772</v>
      </c>
      <c r="J1697" s="24" t="s">
        <v>8637</v>
      </c>
      <c r="K1697" s="175" t="s">
        <v>11771</v>
      </c>
      <c r="L1697" s="6" t="s">
        <v>11732</v>
      </c>
      <c r="M1697" s="181">
        <f t="shared" si="142"/>
        <v>40618</v>
      </c>
      <c r="N1697" s="181">
        <f t="shared" si="143"/>
        <v>40624</v>
      </c>
      <c r="Q1697" s="181" t="s">
        <v>10005</v>
      </c>
      <c r="T1697" s="181" t="s">
        <v>11295</v>
      </c>
      <c r="U1697" s="187">
        <v>11.1</v>
      </c>
      <c r="V1697" t="s">
        <v>11576</v>
      </c>
      <c r="W1697"/>
      <c r="X1697" t="s">
        <v>11235</v>
      </c>
      <c r="Y1697" t="s">
        <v>11283</v>
      </c>
    </row>
    <row r="1698" spans="1:25" x14ac:dyDescent="0.25">
      <c r="A1698" s="175" t="s">
        <v>11571</v>
      </c>
      <c r="B1698" t="s">
        <v>11709</v>
      </c>
      <c r="C1698" s="179" t="str">
        <f t="shared" si="140"/>
        <v>CM:WQXTEST16465:M2011</v>
      </c>
      <c r="D1698" s="178" t="s">
        <v>11775</v>
      </c>
      <c r="E1698" s="178" t="s">
        <v>11774</v>
      </c>
      <c r="F1698" s="276">
        <v>40625</v>
      </c>
      <c r="G1698" s="181">
        <f t="shared" si="141"/>
        <v>40544</v>
      </c>
      <c r="H1698" s="181">
        <f t="shared" si="139"/>
        <v>40816</v>
      </c>
      <c r="I1698" s="175" t="s">
        <v>11772</v>
      </c>
      <c r="J1698" s="24" t="s">
        <v>8637</v>
      </c>
      <c r="K1698" s="175" t="s">
        <v>11771</v>
      </c>
      <c r="L1698" s="6" t="s">
        <v>11732</v>
      </c>
      <c r="M1698" s="181">
        <f t="shared" si="142"/>
        <v>40619</v>
      </c>
      <c r="N1698" s="181">
        <f t="shared" si="143"/>
        <v>40625</v>
      </c>
      <c r="Q1698" s="181" t="s">
        <v>10005</v>
      </c>
      <c r="T1698" s="181" t="s">
        <v>11295</v>
      </c>
      <c r="U1698" s="187">
        <v>11.7</v>
      </c>
      <c r="V1698" t="s">
        <v>11576</v>
      </c>
      <c r="W1698"/>
      <c r="X1698" t="s">
        <v>11235</v>
      </c>
      <c r="Y1698" t="s">
        <v>11283</v>
      </c>
    </row>
    <row r="1699" spans="1:25" x14ac:dyDescent="0.25">
      <c r="A1699" s="175" t="s">
        <v>11571</v>
      </c>
      <c r="B1699" t="s">
        <v>11709</v>
      </c>
      <c r="C1699" s="179" t="str">
        <f t="shared" si="140"/>
        <v>CM:WQXTEST16465:M2011</v>
      </c>
      <c r="D1699" s="178" t="s">
        <v>11775</v>
      </c>
      <c r="E1699" s="178" t="s">
        <v>11774</v>
      </c>
      <c r="F1699" s="276">
        <v>40626</v>
      </c>
      <c r="G1699" s="181">
        <f t="shared" si="141"/>
        <v>40544</v>
      </c>
      <c r="H1699" s="181">
        <f t="shared" si="139"/>
        <v>40816</v>
      </c>
      <c r="I1699" s="175" t="s">
        <v>11772</v>
      </c>
      <c r="J1699" s="24" t="s">
        <v>8637</v>
      </c>
      <c r="K1699" s="175" t="s">
        <v>11771</v>
      </c>
      <c r="L1699" s="6" t="s">
        <v>11732</v>
      </c>
      <c r="M1699" s="181">
        <f t="shared" si="142"/>
        <v>40620</v>
      </c>
      <c r="N1699" s="181">
        <f t="shared" si="143"/>
        <v>40626</v>
      </c>
      <c r="Q1699" s="181" t="s">
        <v>10005</v>
      </c>
      <c r="T1699" s="181" t="s">
        <v>11295</v>
      </c>
      <c r="U1699" s="187">
        <v>11.9</v>
      </c>
      <c r="V1699" t="s">
        <v>11576</v>
      </c>
      <c r="W1699"/>
      <c r="X1699" t="s">
        <v>11235</v>
      </c>
      <c r="Y1699" t="s">
        <v>11283</v>
      </c>
    </row>
    <row r="1700" spans="1:25" x14ac:dyDescent="0.25">
      <c r="A1700" s="175" t="s">
        <v>11571</v>
      </c>
      <c r="B1700" t="s">
        <v>11709</v>
      </c>
      <c r="C1700" s="179" t="str">
        <f t="shared" si="140"/>
        <v>CM:WQXTEST16465:M2011</v>
      </c>
      <c r="D1700" s="178" t="s">
        <v>11775</v>
      </c>
      <c r="E1700" s="178" t="s">
        <v>11774</v>
      </c>
      <c r="F1700" s="276">
        <v>40627</v>
      </c>
      <c r="G1700" s="181">
        <f t="shared" si="141"/>
        <v>40544</v>
      </c>
      <c r="H1700" s="181">
        <f t="shared" si="139"/>
        <v>40816</v>
      </c>
      <c r="I1700" s="175" t="s">
        <v>11772</v>
      </c>
      <c r="J1700" s="24" t="s">
        <v>8637</v>
      </c>
      <c r="K1700" s="175" t="s">
        <v>11771</v>
      </c>
      <c r="L1700" s="6" t="s">
        <v>11732</v>
      </c>
      <c r="M1700" s="181">
        <f t="shared" si="142"/>
        <v>40621</v>
      </c>
      <c r="N1700" s="181">
        <f t="shared" si="143"/>
        <v>40627</v>
      </c>
      <c r="Q1700" s="181" t="s">
        <v>10005</v>
      </c>
      <c r="T1700" s="181" t="s">
        <v>11295</v>
      </c>
      <c r="U1700" s="187">
        <v>11.9</v>
      </c>
      <c r="V1700" t="s">
        <v>11576</v>
      </c>
      <c r="W1700"/>
      <c r="X1700" t="s">
        <v>11235</v>
      </c>
      <c r="Y1700" t="s">
        <v>11283</v>
      </c>
    </row>
    <row r="1701" spans="1:25" x14ac:dyDescent="0.25">
      <c r="A1701" s="175" t="s">
        <v>11571</v>
      </c>
      <c r="B1701" t="s">
        <v>11709</v>
      </c>
      <c r="C1701" s="179" t="str">
        <f t="shared" si="140"/>
        <v>CM:WQXTEST16465:M2011</v>
      </c>
      <c r="D1701" s="178" t="s">
        <v>11775</v>
      </c>
      <c r="E1701" s="178" t="s">
        <v>11774</v>
      </c>
      <c r="F1701" s="276">
        <v>40628</v>
      </c>
      <c r="G1701" s="181">
        <f t="shared" si="141"/>
        <v>40544</v>
      </c>
      <c r="H1701" s="181">
        <f t="shared" si="139"/>
        <v>40816</v>
      </c>
      <c r="I1701" s="175" t="s">
        <v>11772</v>
      </c>
      <c r="J1701" s="24" t="s">
        <v>8637</v>
      </c>
      <c r="K1701" s="175" t="s">
        <v>11771</v>
      </c>
      <c r="L1701" s="6" t="s">
        <v>11732</v>
      </c>
      <c r="M1701" s="181">
        <f t="shared" si="142"/>
        <v>40622</v>
      </c>
      <c r="N1701" s="181">
        <f t="shared" si="143"/>
        <v>40628</v>
      </c>
      <c r="Q1701" s="181" t="s">
        <v>10005</v>
      </c>
      <c r="T1701" s="181" t="s">
        <v>11295</v>
      </c>
      <c r="U1701" s="187">
        <v>11.7</v>
      </c>
      <c r="V1701" t="s">
        <v>11576</v>
      </c>
      <c r="W1701"/>
      <c r="X1701" t="s">
        <v>11235</v>
      </c>
      <c r="Y1701" t="s">
        <v>11283</v>
      </c>
    </row>
    <row r="1702" spans="1:25" x14ac:dyDescent="0.25">
      <c r="A1702" s="175" t="s">
        <v>11571</v>
      </c>
      <c r="B1702" t="s">
        <v>11709</v>
      </c>
      <c r="C1702" s="179" t="str">
        <f t="shared" si="140"/>
        <v>CM:WQXTEST16465:M2011</v>
      </c>
      <c r="D1702" s="178" t="s">
        <v>11775</v>
      </c>
      <c r="E1702" s="178" t="s">
        <v>11774</v>
      </c>
      <c r="F1702" s="276">
        <v>40629</v>
      </c>
      <c r="G1702" s="181">
        <f t="shared" si="141"/>
        <v>40544</v>
      </c>
      <c r="H1702" s="181">
        <f t="shared" si="139"/>
        <v>40816</v>
      </c>
      <c r="I1702" s="175" t="s">
        <v>11772</v>
      </c>
      <c r="J1702" s="24" t="s">
        <v>8637</v>
      </c>
      <c r="K1702" s="175" t="s">
        <v>11771</v>
      </c>
      <c r="L1702" s="6" t="s">
        <v>11732</v>
      </c>
      <c r="M1702" s="181">
        <f t="shared" si="142"/>
        <v>40623</v>
      </c>
      <c r="N1702" s="181">
        <f t="shared" si="143"/>
        <v>40629</v>
      </c>
      <c r="Q1702" s="181" t="s">
        <v>10005</v>
      </c>
      <c r="T1702" s="181" t="s">
        <v>11295</v>
      </c>
      <c r="U1702" s="187">
        <v>11.5</v>
      </c>
      <c r="V1702" t="s">
        <v>11576</v>
      </c>
      <c r="W1702"/>
      <c r="X1702" t="s">
        <v>11235</v>
      </c>
      <c r="Y1702" t="s">
        <v>11283</v>
      </c>
    </row>
    <row r="1703" spans="1:25" x14ac:dyDescent="0.25">
      <c r="A1703" s="175" t="s">
        <v>11571</v>
      </c>
      <c r="B1703" t="s">
        <v>11709</v>
      </c>
      <c r="C1703" s="179" t="str">
        <f t="shared" si="140"/>
        <v>CM:WQXTEST16465:M2011</v>
      </c>
      <c r="D1703" s="178" t="s">
        <v>11775</v>
      </c>
      <c r="E1703" s="178" t="s">
        <v>11774</v>
      </c>
      <c r="F1703" s="276">
        <v>40630</v>
      </c>
      <c r="G1703" s="181">
        <f t="shared" si="141"/>
        <v>40544</v>
      </c>
      <c r="H1703" s="181">
        <f t="shared" si="139"/>
        <v>40816</v>
      </c>
      <c r="I1703" s="175" t="s">
        <v>11772</v>
      </c>
      <c r="J1703" s="24" t="s">
        <v>8637</v>
      </c>
      <c r="K1703" s="175" t="s">
        <v>11771</v>
      </c>
      <c r="L1703" s="6" t="s">
        <v>11732</v>
      </c>
      <c r="M1703" s="181">
        <f t="shared" si="142"/>
        <v>40624</v>
      </c>
      <c r="N1703" s="181">
        <f t="shared" si="143"/>
        <v>40630</v>
      </c>
      <c r="Q1703" s="181" t="s">
        <v>10005</v>
      </c>
      <c r="T1703" s="181" t="s">
        <v>11295</v>
      </c>
      <c r="U1703" s="187">
        <v>11.2</v>
      </c>
      <c r="V1703" t="s">
        <v>11576</v>
      </c>
      <c r="W1703"/>
      <c r="X1703" t="s">
        <v>11235</v>
      </c>
      <c r="Y1703" t="s">
        <v>11283</v>
      </c>
    </row>
    <row r="1704" spans="1:25" x14ac:dyDescent="0.25">
      <c r="A1704" s="175" t="s">
        <v>11571</v>
      </c>
      <c r="B1704" t="s">
        <v>11709</v>
      </c>
      <c r="C1704" s="179" t="str">
        <f t="shared" si="140"/>
        <v>CM:WQXTEST16465:M2011</v>
      </c>
      <c r="D1704" s="178" t="s">
        <v>11775</v>
      </c>
      <c r="E1704" s="178" t="s">
        <v>11774</v>
      </c>
      <c r="F1704" s="276">
        <v>40631</v>
      </c>
      <c r="G1704" s="181">
        <f t="shared" si="141"/>
        <v>40544</v>
      </c>
      <c r="H1704" s="181">
        <f t="shared" si="139"/>
        <v>40816</v>
      </c>
      <c r="I1704" s="175" t="s">
        <v>11772</v>
      </c>
      <c r="J1704" s="24" t="s">
        <v>8637</v>
      </c>
      <c r="K1704" s="175" t="s">
        <v>11771</v>
      </c>
      <c r="L1704" s="6" t="s">
        <v>11732</v>
      </c>
      <c r="M1704" s="181">
        <f t="shared" si="142"/>
        <v>40625</v>
      </c>
      <c r="N1704" s="181">
        <f t="shared" si="143"/>
        <v>40631</v>
      </c>
      <c r="Q1704" s="181" t="s">
        <v>10005</v>
      </c>
      <c r="T1704" s="181" t="s">
        <v>11295</v>
      </c>
      <c r="U1704" s="187">
        <v>10.6</v>
      </c>
      <c r="V1704" t="s">
        <v>11576</v>
      </c>
      <c r="W1704"/>
      <c r="X1704" t="s">
        <v>11235</v>
      </c>
      <c r="Y1704" t="s">
        <v>11283</v>
      </c>
    </row>
    <row r="1705" spans="1:25" x14ac:dyDescent="0.25">
      <c r="A1705" s="175" t="s">
        <v>11571</v>
      </c>
      <c r="B1705" t="s">
        <v>11709</v>
      </c>
      <c r="C1705" s="179" t="str">
        <f t="shared" si="140"/>
        <v>CM:WQXTEST16465:M2011</v>
      </c>
      <c r="D1705" s="178" t="s">
        <v>11775</v>
      </c>
      <c r="E1705" s="178" t="s">
        <v>11774</v>
      </c>
      <c r="F1705" s="276">
        <v>40632</v>
      </c>
      <c r="G1705" s="181">
        <f t="shared" si="141"/>
        <v>40544</v>
      </c>
      <c r="H1705" s="181">
        <f t="shared" si="139"/>
        <v>40816</v>
      </c>
      <c r="I1705" s="175" t="s">
        <v>11772</v>
      </c>
      <c r="J1705" s="24" t="s">
        <v>8637</v>
      </c>
      <c r="K1705" s="175" t="s">
        <v>11771</v>
      </c>
      <c r="L1705" s="6" t="s">
        <v>11732</v>
      </c>
      <c r="M1705" s="181">
        <f t="shared" si="142"/>
        <v>40626</v>
      </c>
      <c r="N1705" s="181">
        <f t="shared" si="143"/>
        <v>40632</v>
      </c>
      <c r="Q1705" s="181" t="s">
        <v>10005</v>
      </c>
      <c r="T1705" s="181" t="s">
        <v>11295</v>
      </c>
      <c r="U1705" s="187">
        <v>10</v>
      </c>
      <c r="V1705" t="s">
        <v>11576</v>
      </c>
      <c r="W1705"/>
      <c r="X1705" t="s">
        <v>11235</v>
      </c>
      <c r="Y1705" t="s">
        <v>11283</v>
      </c>
    </row>
    <row r="1706" spans="1:25" x14ac:dyDescent="0.25">
      <c r="A1706" s="175" t="s">
        <v>11571</v>
      </c>
      <c r="B1706" t="s">
        <v>11709</v>
      </c>
      <c r="C1706" s="179" t="str">
        <f t="shared" si="140"/>
        <v>CM:WQXTEST16465:M2011</v>
      </c>
      <c r="D1706" s="178" t="s">
        <v>11775</v>
      </c>
      <c r="E1706" s="178" t="s">
        <v>11774</v>
      </c>
      <c r="F1706" s="276">
        <v>40633</v>
      </c>
      <c r="G1706" s="181">
        <f t="shared" si="141"/>
        <v>40544</v>
      </c>
      <c r="H1706" s="181">
        <f t="shared" si="139"/>
        <v>40816</v>
      </c>
      <c r="I1706" s="175" t="s">
        <v>11772</v>
      </c>
      <c r="J1706" s="24" t="s">
        <v>8637</v>
      </c>
      <c r="K1706" s="175" t="s">
        <v>11771</v>
      </c>
      <c r="L1706" s="6" t="s">
        <v>11732</v>
      </c>
      <c r="M1706" s="181">
        <f t="shared" si="142"/>
        <v>40627</v>
      </c>
      <c r="N1706" s="181">
        <f t="shared" si="143"/>
        <v>40633</v>
      </c>
      <c r="Q1706" s="181" t="s">
        <v>10005</v>
      </c>
      <c r="T1706" s="181" t="s">
        <v>11295</v>
      </c>
      <c r="U1706" s="187">
        <v>9.4</v>
      </c>
      <c r="V1706" t="s">
        <v>11576</v>
      </c>
      <c r="W1706"/>
      <c r="X1706" t="s">
        <v>11235</v>
      </c>
      <c r="Y1706" t="s">
        <v>11283</v>
      </c>
    </row>
    <row r="1707" spans="1:25" x14ac:dyDescent="0.25">
      <c r="A1707" s="175" t="s">
        <v>11571</v>
      </c>
      <c r="B1707" t="s">
        <v>11709</v>
      </c>
      <c r="C1707" s="179" t="str">
        <f t="shared" si="140"/>
        <v>CM:WQXTEST16465:M2011</v>
      </c>
      <c r="D1707" s="178" t="s">
        <v>11775</v>
      </c>
      <c r="E1707" s="178" t="s">
        <v>11774</v>
      </c>
      <c r="F1707" s="276">
        <v>40634</v>
      </c>
      <c r="G1707" s="181">
        <f t="shared" si="141"/>
        <v>40544</v>
      </c>
      <c r="H1707" s="181">
        <f t="shared" si="139"/>
        <v>40816</v>
      </c>
      <c r="I1707" s="175" t="s">
        <v>11772</v>
      </c>
      <c r="J1707" s="24" t="s">
        <v>8637</v>
      </c>
      <c r="K1707" s="175" t="s">
        <v>11771</v>
      </c>
      <c r="L1707" s="6" t="s">
        <v>11732</v>
      </c>
      <c r="M1707" s="181">
        <f t="shared" si="142"/>
        <v>40628</v>
      </c>
      <c r="N1707" s="181">
        <f t="shared" si="143"/>
        <v>40634</v>
      </c>
      <c r="Q1707" s="181" t="s">
        <v>10005</v>
      </c>
      <c r="T1707" s="181" t="s">
        <v>11295</v>
      </c>
      <c r="U1707" s="187">
        <v>9</v>
      </c>
      <c r="V1707" t="s">
        <v>11576</v>
      </c>
      <c r="W1707"/>
      <c r="X1707" t="s">
        <v>11235</v>
      </c>
      <c r="Y1707" t="s">
        <v>11283</v>
      </c>
    </row>
    <row r="1708" spans="1:25" x14ac:dyDescent="0.25">
      <c r="A1708" s="175" t="s">
        <v>11571</v>
      </c>
      <c r="B1708" t="s">
        <v>11709</v>
      </c>
      <c r="C1708" s="179" t="str">
        <f t="shared" si="140"/>
        <v>CM:WQXTEST16465:M2011</v>
      </c>
      <c r="D1708" s="178" t="s">
        <v>11775</v>
      </c>
      <c r="E1708" s="178" t="s">
        <v>11774</v>
      </c>
      <c r="F1708" s="276">
        <v>40635</v>
      </c>
      <c r="G1708" s="181">
        <f t="shared" si="141"/>
        <v>40544</v>
      </c>
      <c r="H1708" s="181">
        <f t="shared" si="139"/>
        <v>40816</v>
      </c>
      <c r="I1708" s="175" t="s">
        <v>11772</v>
      </c>
      <c r="J1708" s="24" t="s">
        <v>8637</v>
      </c>
      <c r="K1708" s="175" t="s">
        <v>11771</v>
      </c>
      <c r="L1708" s="6" t="s">
        <v>11732</v>
      </c>
      <c r="M1708" s="181">
        <f t="shared" si="142"/>
        <v>40629</v>
      </c>
      <c r="N1708" s="181">
        <f t="shared" si="143"/>
        <v>40635</v>
      </c>
      <c r="Q1708" s="181" t="s">
        <v>10005</v>
      </c>
      <c r="T1708" s="181" t="s">
        <v>11295</v>
      </c>
      <c r="U1708" s="187">
        <v>8.6999999999999993</v>
      </c>
      <c r="V1708" t="s">
        <v>11576</v>
      </c>
      <c r="W1708"/>
      <c r="X1708" t="s">
        <v>11235</v>
      </c>
      <c r="Y1708" t="s">
        <v>11283</v>
      </c>
    </row>
    <row r="1709" spans="1:25" x14ac:dyDescent="0.25">
      <c r="A1709" s="175" t="s">
        <v>11571</v>
      </c>
      <c r="B1709" t="s">
        <v>11709</v>
      </c>
      <c r="C1709" s="179" t="str">
        <f t="shared" si="140"/>
        <v>CM:WQXTEST16465:M2011</v>
      </c>
      <c r="D1709" s="178" t="s">
        <v>11775</v>
      </c>
      <c r="E1709" s="178" t="s">
        <v>11774</v>
      </c>
      <c r="F1709" s="276">
        <v>40636</v>
      </c>
      <c r="G1709" s="181">
        <f t="shared" si="141"/>
        <v>40544</v>
      </c>
      <c r="H1709" s="181">
        <f t="shared" si="139"/>
        <v>40816</v>
      </c>
      <c r="I1709" s="175" t="s">
        <v>11772</v>
      </c>
      <c r="J1709" s="24" t="s">
        <v>8637</v>
      </c>
      <c r="K1709" s="175" t="s">
        <v>11771</v>
      </c>
      <c r="L1709" s="6" t="s">
        <v>11732</v>
      </c>
      <c r="M1709" s="181">
        <f t="shared" si="142"/>
        <v>40630</v>
      </c>
      <c r="N1709" s="181">
        <f t="shared" si="143"/>
        <v>40636</v>
      </c>
      <c r="Q1709" s="181" t="s">
        <v>10005</v>
      </c>
      <c r="T1709" s="181" t="s">
        <v>11295</v>
      </c>
      <c r="U1709" s="187">
        <v>8.5</v>
      </c>
      <c r="V1709" t="s">
        <v>11576</v>
      </c>
      <c r="W1709"/>
      <c r="X1709" t="s">
        <v>11235</v>
      </c>
      <c r="Y1709" t="s">
        <v>11283</v>
      </c>
    </row>
    <row r="1710" spans="1:25" x14ac:dyDescent="0.25">
      <c r="A1710" s="175" t="s">
        <v>11571</v>
      </c>
      <c r="B1710" t="s">
        <v>11709</v>
      </c>
      <c r="C1710" s="179" t="str">
        <f t="shared" si="140"/>
        <v>CM:WQXTEST16465:M2011</v>
      </c>
      <c r="D1710" s="178" t="s">
        <v>11775</v>
      </c>
      <c r="E1710" s="178" t="s">
        <v>11774</v>
      </c>
      <c r="F1710" s="276">
        <v>40637</v>
      </c>
      <c r="G1710" s="181">
        <f t="shared" si="141"/>
        <v>40544</v>
      </c>
      <c r="H1710" s="181">
        <f t="shared" si="139"/>
        <v>40816</v>
      </c>
      <c r="I1710" s="175" t="s">
        <v>11772</v>
      </c>
      <c r="J1710" s="24" t="s">
        <v>8637</v>
      </c>
      <c r="K1710" s="175" t="s">
        <v>11771</v>
      </c>
      <c r="L1710" s="6" t="s">
        <v>11732</v>
      </c>
      <c r="M1710" s="181">
        <f t="shared" si="142"/>
        <v>40631</v>
      </c>
      <c r="N1710" s="181">
        <f t="shared" si="143"/>
        <v>40637</v>
      </c>
      <c r="Q1710" s="181" t="s">
        <v>10005</v>
      </c>
      <c r="T1710" s="181" t="s">
        <v>11295</v>
      </c>
      <c r="U1710" s="187">
        <v>8.6999999999999993</v>
      </c>
      <c r="V1710" t="s">
        <v>11576</v>
      </c>
      <c r="W1710"/>
      <c r="X1710" t="s">
        <v>11235</v>
      </c>
      <c r="Y1710" t="s">
        <v>11283</v>
      </c>
    </row>
    <row r="1711" spans="1:25" x14ac:dyDescent="0.25">
      <c r="A1711" s="175" t="s">
        <v>11571</v>
      </c>
      <c r="B1711" t="s">
        <v>11709</v>
      </c>
      <c r="C1711" s="179" t="str">
        <f t="shared" si="140"/>
        <v>CM:WQXTEST16465:M2011</v>
      </c>
      <c r="D1711" s="178" t="s">
        <v>11775</v>
      </c>
      <c r="E1711" s="178" t="s">
        <v>11774</v>
      </c>
      <c r="F1711" s="276">
        <v>40638</v>
      </c>
      <c r="G1711" s="181">
        <f t="shared" si="141"/>
        <v>40544</v>
      </c>
      <c r="H1711" s="181">
        <f t="shared" si="139"/>
        <v>40816</v>
      </c>
      <c r="I1711" s="175" t="s">
        <v>11772</v>
      </c>
      <c r="J1711" s="24" t="s">
        <v>8637</v>
      </c>
      <c r="K1711" s="175" t="s">
        <v>11771</v>
      </c>
      <c r="L1711" s="6" t="s">
        <v>11732</v>
      </c>
      <c r="M1711" s="181">
        <f t="shared" si="142"/>
        <v>40632</v>
      </c>
      <c r="N1711" s="181">
        <f t="shared" si="143"/>
        <v>40638</v>
      </c>
      <c r="Q1711" s="181" t="s">
        <v>10005</v>
      </c>
      <c r="T1711" s="181" t="s">
        <v>11295</v>
      </c>
      <c r="U1711" s="187">
        <v>9.1999999999999993</v>
      </c>
      <c r="V1711" t="s">
        <v>11576</v>
      </c>
      <c r="W1711"/>
      <c r="X1711" t="s">
        <v>11235</v>
      </c>
      <c r="Y1711" t="s">
        <v>11283</v>
      </c>
    </row>
    <row r="1712" spans="1:25" x14ac:dyDescent="0.25">
      <c r="A1712" s="175" t="s">
        <v>11571</v>
      </c>
      <c r="B1712" t="s">
        <v>11709</v>
      </c>
      <c r="C1712" s="179" t="str">
        <f t="shared" si="140"/>
        <v>CM:WQXTEST16465:M2011</v>
      </c>
      <c r="D1712" s="178" t="s">
        <v>11775</v>
      </c>
      <c r="E1712" s="178" t="s">
        <v>11774</v>
      </c>
      <c r="F1712" s="276">
        <v>40639</v>
      </c>
      <c r="G1712" s="181">
        <f t="shared" si="141"/>
        <v>40544</v>
      </c>
      <c r="H1712" s="181">
        <f t="shared" si="139"/>
        <v>40816</v>
      </c>
      <c r="I1712" s="175" t="s">
        <v>11772</v>
      </c>
      <c r="J1712" s="24" t="s">
        <v>8637</v>
      </c>
      <c r="K1712" s="175" t="s">
        <v>11771</v>
      </c>
      <c r="L1712" s="6" t="s">
        <v>11732</v>
      </c>
      <c r="M1712" s="181">
        <f t="shared" si="142"/>
        <v>40633</v>
      </c>
      <c r="N1712" s="181">
        <f t="shared" si="143"/>
        <v>40639</v>
      </c>
      <c r="Q1712" s="181" t="s">
        <v>10005</v>
      </c>
      <c r="T1712" s="181" t="s">
        <v>11295</v>
      </c>
      <c r="U1712" s="187">
        <v>9.6999999999999993</v>
      </c>
      <c r="V1712" t="s">
        <v>11576</v>
      </c>
      <c r="W1712" s="184"/>
      <c r="X1712" t="s">
        <v>11235</v>
      </c>
      <c r="Y1712" t="s">
        <v>11283</v>
      </c>
    </row>
    <row r="1713" spans="1:25" x14ac:dyDescent="0.25">
      <c r="A1713" s="175" t="s">
        <v>11571</v>
      </c>
      <c r="B1713" t="s">
        <v>11709</v>
      </c>
      <c r="C1713" s="179" t="str">
        <f t="shared" si="140"/>
        <v>CM:WQXTEST16465:M2011</v>
      </c>
      <c r="D1713" s="178" t="s">
        <v>11775</v>
      </c>
      <c r="E1713" s="178" t="s">
        <v>11774</v>
      </c>
      <c r="F1713" s="276">
        <v>40640</v>
      </c>
      <c r="G1713" s="181">
        <f t="shared" si="141"/>
        <v>40544</v>
      </c>
      <c r="H1713" s="181">
        <f t="shared" si="139"/>
        <v>40816</v>
      </c>
      <c r="I1713" s="175" t="s">
        <v>11772</v>
      </c>
      <c r="J1713" s="24" t="s">
        <v>8637</v>
      </c>
      <c r="K1713" s="175" t="s">
        <v>11771</v>
      </c>
      <c r="L1713" s="6" t="s">
        <v>11732</v>
      </c>
      <c r="M1713" s="181">
        <f t="shared" si="142"/>
        <v>40634</v>
      </c>
      <c r="N1713" s="181">
        <f t="shared" si="143"/>
        <v>40640</v>
      </c>
      <c r="Q1713" s="181" t="s">
        <v>10005</v>
      </c>
      <c r="T1713" s="181" t="s">
        <v>11295</v>
      </c>
      <c r="U1713" s="187">
        <v>10.4</v>
      </c>
      <c r="V1713" t="s">
        <v>11576</v>
      </c>
      <c r="W1713"/>
      <c r="X1713" t="s">
        <v>11235</v>
      </c>
      <c r="Y1713" t="s">
        <v>11283</v>
      </c>
    </row>
    <row r="1714" spans="1:25" x14ac:dyDescent="0.25">
      <c r="A1714" s="175" t="s">
        <v>11571</v>
      </c>
      <c r="B1714" t="s">
        <v>11709</v>
      </c>
      <c r="C1714" s="179" t="str">
        <f t="shared" si="140"/>
        <v>CM:WQXTEST16465:M2011</v>
      </c>
      <c r="D1714" s="178" t="s">
        <v>11775</v>
      </c>
      <c r="E1714" s="178" t="s">
        <v>11774</v>
      </c>
      <c r="F1714" s="276">
        <v>40641</v>
      </c>
      <c r="G1714" s="181">
        <f t="shared" si="141"/>
        <v>40544</v>
      </c>
      <c r="H1714" s="181">
        <f t="shared" si="139"/>
        <v>40816</v>
      </c>
      <c r="I1714" s="175" t="s">
        <v>11772</v>
      </c>
      <c r="J1714" s="24" t="s">
        <v>8637</v>
      </c>
      <c r="K1714" s="175" t="s">
        <v>11771</v>
      </c>
      <c r="L1714" s="6" t="s">
        <v>11732</v>
      </c>
      <c r="M1714" s="181">
        <f t="shared" si="142"/>
        <v>40635</v>
      </c>
      <c r="N1714" s="181">
        <f t="shared" si="143"/>
        <v>40641</v>
      </c>
      <c r="Q1714" s="181" t="s">
        <v>10005</v>
      </c>
      <c r="T1714" s="181" t="s">
        <v>11295</v>
      </c>
      <c r="U1714" s="187">
        <v>11.1</v>
      </c>
      <c r="V1714" t="s">
        <v>11576</v>
      </c>
      <c r="W1714"/>
      <c r="X1714" t="s">
        <v>11235</v>
      </c>
      <c r="Y1714" t="s">
        <v>11283</v>
      </c>
    </row>
    <row r="1715" spans="1:25" x14ac:dyDescent="0.25">
      <c r="A1715" s="175" t="s">
        <v>11571</v>
      </c>
      <c r="B1715" t="s">
        <v>11709</v>
      </c>
      <c r="C1715" s="179" t="str">
        <f t="shared" si="140"/>
        <v>CM:WQXTEST16465:M2011</v>
      </c>
      <c r="D1715" s="178" t="s">
        <v>11775</v>
      </c>
      <c r="E1715" s="178" t="s">
        <v>11774</v>
      </c>
      <c r="F1715" s="276">
        <v>40642</v>
      </c>
      <c r="G1715" s="181">
        <f t="shared" si="141"/>
        <v>40544</v>
      </c>
      <c r="H1715" s="181">
        <f t="shared" si="139"/>
        <v>40816</v>
      </c>
      <c r="I1715" s="175" t="s">
        <v>11772</v>
      </c>
      <c r="J1715" s="24" t="s">
        <v>8637</v>
      </c>
      <c r="K1715" s="175" t="s">
        <v>11771</v>
      </c>
      <c r="L1715" s="6" t="s">
        <v>11732</v>
      </c>
      <c r="M1715" s="181">
        <f t="shared" si="142"/>
        <v>40636</v>
      </c>
      <c r="N1715" s="181">
        <f t="shared" si="143"/>
        <v>40642</v>
      </c>
      <c r="Q1715" s="181" t="s">
        <v>10005</v>
      </c>
      <c r="T1715" s="181" t="s">
        <v>11295</v>
      </c>
      <c r="U1715" s="187">
        <v>11.6</v>
      </c>
      <c r="V1715" t="s">
        <v>11576</v>
      </c>
      <c r="W1715"/>
      <c r="X1715" t="s">
        <v>11235</v>
      </c>
      <c r="Y1715" t="s">
        <v>11283</v>
      </c>
    </row>
    <row r="1716" spans="1:25" x14ac:dyDescent="0.25">
      <c r="A1716" s="175" t="s">
        <v>11571</v>
      </c>
      <c r="B1716" t="s">
        <v>11709</v>
      </c>
      <c r="C1716" s="179" t="str">
        <f t="shared" si="140"/>
        <v>CM:WQXTEST16465:M2011</v>
      </c>
      <c r="D1716" s="178" t="s">
        <v>11775</v>
      </c>
      <c r="E1716" s="178" t="s">
        <v>11774</v>
      </c>
      <c r="F1716" s="276">
        <v>40643</v>
      </c>
      <c r="G1716" s="181">
        <f t="shared" si="141"/>
        <v>40544</v>
      </c>
      <c r="H1716" s="181">
        <f t="shared" si="139"/>
        <v>40816</v>
      </c>
      <c r="I1716" s="175" t="s">
        <v>11772</v>
      </c>
      <c r="J1716" s="24" t="s">
        <v>8637</v>
      </c>
      <c r="K1716" s="175" t="s">
        <v>11771</v>
      </c>
      <c r="L1716" s="6" t="s">
        <v>11732</v>
      </c>
      <c r="M1716" s="181">
        <f t="shared" si="142"/>
        <v>40637</v>
      </c>
      <c r="N1716" s="181">
        <f t="shared" si="143"/>
        <v>40643</v>
      </c>
      <c r="Q1716" s="181" t="s">
        <v>10005</v>
      </c>
      <c r="T1716" s="181" t="s">
        <v>11295</v>
      </c>
      <c r="U1716" s="187">
        <v>12.1</v>
      </c>
      <c r="V1716" t="s">
        <v>11576</v>
      </c>
      <c r="W1716"/>
      <c r="X1716" t="s">
        <v>11235</v>
      </c>
      <c r="Y1716" t="s">
        <v>11283</v>
      </c>
    </row>
    <row r="1717" spans="1:25" x14ac:dyDescent="0.25">
      <c r="A1717" s="175" t="s">
        <v>11571</v>
      </c>
      <c r="B1717" t="s">
        <v>11709</v>
      </c>
      <c r="C1717" s="179" t="str">
        <f t="shared" si="140"/>
        <v>CM:WQXTEST16465:M2011</v>
      </c>
      <c r="D1717" s="178" t="s">
        <v>11775</v>
      </c>
      <c r="E1717" s="178" t="s">
        <v>11774</v>
      </c>
      <c r="F1717" s="276">
        <v>40644</v>
      </c>
      <c r="G1717" s="181">
        <f t="shared" si="141"/>
        <v>40544</v>
      </c>
      <c r="H1717" s="181">
        <f t="shared" si="139"/>
        <v>40816</v>
      </c>
      <c r="I1717" s="175" t="s">
        <v>11772</v>
      </c>
      <c r="J1717" s="24" t="s">
        <v>8637</v>
      </c>
      <c r="K1717" s="175" t="s">
        <v>11771</v>
      </c>
      <c r="L1717" s="6" t="s">
        <v>11732</v>
      </c>
      <c r="M1717" s="181">
        <f t="shared" si="142"/>
        <v>40638</v>
      </c>
      <c r="N1717" s="181">
        <f t="shared" si="143"/>
        <v>40644</v>
      </c>
      <c r="Q1717" s="181" t="s">
        <v>10005</v>
      </c>
      <c r="T1717" s="181" t="s">
        <v>11295</v>
      </c>
      <c r="U1717" s="187">
        <v>12.6</v>
      </c>
      <c r="V1717" t="s">
        <v>11576</v>
      </c>
      <c r="W1717"/>
      <c r="X1717" t="s">
        <v>11235</v>
      </c>
      <c r="Y1717" t="s">
        <v>11283</v>
      </c>
    </row>
    <row r="1718" spans="1:25" x14ac:dyDescent="0.25">
      <c r="A1718" s="175" t="s">
        <v>11571</v>
      </c>
      <c r="B1718" t="s">
        <v>11709</v>
      </c>
      <c r="C1718" s="179" t="str">
        <f t="shared" si="140"/>
        <v>CM:WQXTEST16465:M2011</v>
      </c>
      <c r="D1718" s="178" t="s">
        <v>11775</v>
      </c>
      <c r="E1718" s="178" t="s">
        <v>11774</v>
      </c>
      <c r="F1718" s="276">
        <v>40645</v>
      </c>
      <c r="G1718" s="181">
        <f t="shared" si="141"/>
        <v>40544</v>
      </c>
      <c r="H1718" s="181">
        <f t="shared" si="139"/>
        <v>40816</v>
      </c>
      <c r="I1718" s="175" t="s">
        <v>11772</v>
      </c>
      <c r="J1718" s="24" t="s">
        <v>8637</v>
      </c>
      <c r="K1718" s="175" t="s">
        <v>11771</v>
      </c>
      <c r="L1718" s="6" t="s">
        <v>11732</v>
      </c>
      <c r="M1718" s="181">
        <f t="shared" si="142"/>
        <v>40639</v>
      </c>
      <c r="N1718" s="181">
        <f t="shared" si="143"/>
        <v>40645</v>
      </c>
      <c r="Q1718" s="181" t="s">
        <v>10005</v>
      </c>
      <c r="T1718" s="181" t="s">
        <v>11295</v>
      </c>
      <c r="U1718" s="187">
        <v>13</v>
      </c>
      <c r="V1718" t="s">
        <v>11576</v>
      </c>
      <c r="W1718"/>
      <c r="X1718" t="s">
        <v>11235</v>
      </c>
      <c r="Y1718" t="s">
        <v>11283</v>
      </c>
    </row>
    <row r="1719" spans="1:25" x14ac:dyDescent="0.25">
      <c r="A1719" s="175" t="s">
        <v>11571</v>
      </c>
      <c r="B1719" t="s">
        <v>11709</v>
      </c>
      <c r="C1719" s="179" t="str">
        <f t="shared" si="140"/>
        <v>CM:WQXTEST16465:M2011</v>
      </c>
      <c r="D1719" s="178" t="s">
        <v>11775</v>
      </c>
      <c r="E1719" s="178" t="s">
        <v>11774</v>
      </c>
      <c r="F1719" s="276">
        <v>40646</v>
      </c>
      <c r="G1719" s="181">
        <f t="shared" si="141"/>
        <v>40544</v>
      </c>
      <c r="H1719" s="181">
        <f t="shared" si="139"/>
        <v>40816</v>
      </c>
      <c r="I1719" s="175" t="s">
        <v>11772</v>
      </c>
      <c r="J1719" s="24" t="s">
        <v>8637</v>
      </c>
      <c r="K1719" s="175" t="s">
        <v>11771</v>
      </c>
      <c r="L1719" s="6" t="s">
        <v>11732</v>
      </c>
      <c r="M1719" s="181">
        <f t="shared" si="142"/>
        <v>40640</v>
      </c>
      <c r="N1719" s="181">
        <f t="shared" si="143"/>
        <v>40646</v>
      </c>
      <c r="Q1719" s="181" t="s">
        <v>10005</v>
      </c>
      <c r="T1719" s="181" t="s">
        <v>11295</v>
      </c>
      <c r="U1719" s="187">
        <v>13.3</v>
      </c>
      <c r="V1719" t="s">
        <v>11576</v>
      </c>
      <c r="W1719"/>
      <c r="X1719" t="s">
        <v>11235</v>
      </c>
      <c r="Y1719" t="s">
        <v>11283</v>
      </c>
    </row>
    <row r="1720" spans="1:25" x14ac:dyDescent="0.25">
      <c r="A1720" s="175" t="s">
        <v>11571</v>
      </c>
      <c r="B1720" t="s">
        <v>11709</v>
      </c>
      <c r="C1720" s="179" t="str">
        <f t="shared" si="140"/>
        <v>CM:WQXTEST16465:M2011</v>
      </c>
      <c r="D1720" s="178" t="s">
        <v>11775</v>
      </c>
      <c r="E1720" s="178" t="s">
        <v>11774</v>
      </c>
      <c r="F1720" s="276">
        <v>40647</v>
      </c>
      <c r="G1720" s="181">
        <f t="shared" si="141"/>
        <v>40544</v>
      </c>
      <c r="H1720" s="181">
        <f t="shared" si="139"/>
        <v>40816</v>
      </c>
      <c r="I1720" s="175" t="s">
        <v>11772</v>
      </c>
      <c r="J1720" s="24" t="s">
        <v>8637</v>
      </c>
      <c r="K1720" s="175" t="s">
        <v>11771</v>
      </c>
      <c r="L1720" s="6" t="s">
        <v>11732</v>
      </c>
      <c r="M1720" s="181">
        <f t="shared" si="142"/>
        <v>40641</v>
      </c>
      <c r="N1720" s="181">
        <f t="shared" si="143"/>
        <v>40647</v>
      </c>
      <c r="Q1720" s="181" t="s">
        <v>10005</v>
      </c>
      <c r="T1720" s="181" t="s">
        <v>11295</v>
      </c>
      <c r="U1720" s="187">
        <v>13.6</v>
      </c>
      <c r="V1720" t="s">
        <v>11576</v>
      </c>
      <c r="W1720"/>
      <c r="X1720" t="s">
        <v>11235</v>
      </c>
      <c r="Y1720" t="s">
        <v>11283</v>
      </c>
    </row>
    <row r="1721" spans="1:25" x14ac:dyDescent="0.25">
      <c r="A1721" s="175" t="s">
        <v>11571</v>
      </c>
      <c r="B1721" t="s">
        <v>11709</v>
      </c>
      <c r="C1721" s="179" t="str">
        <f t="shared" si="140"/>
        <v>CM:WQXTEST16465:M2011</v>
      </c>
      <c r="D1721" s="178" t="s">
        <v>11775</v>
      </c>
      <c r="E1721" s="178" t="s">
        <v>11774</v>
      </c>
      <c r="F1721" s="276">
        <v>40648</v>
      </c>
      <c r="G1721" s="181">
        <f t="shared" si="141"/>
        <v>40544</v>
      </c>
      <c r="H1721" s="181">
        <f t="shared" si="139"/>
        <v>40816</v>
      </c>
      <c r="I1721" s="175" t="s">
        <v>11772</v>
      </c>
      <c r="J1721" s="24" t="s">
        <v>8637</v>
      </c>
      <c r="K1721" s="175" t="s">
        <v>11771</v>
      </c>
      <c r="L1721" s="6" t="s">
        <v>11732</v>
      </c>
      <c r="M1721" s="181">
        <f t="shared" si="142"/>
        <v>40642</v>
      </c>
      <c r="N1721" s="181">
        <f t="shared" si="143"/>
        <v>40648</v>
      </c>
      <c r="Q1721" s="181" t="s">
        <v>10005</v>
      </c>
      <c r="T1721" s="181" t="s">
        <v>11295</v>
      </c>
      <c r="U1721" s="187">
        <v>13.7</v>
      </c>
      <c r="V1721" t="s">
        <v>11576</v>
      </c>
      <c r="W1721"/>
      <c r="X1721" t="s">
        <v>11235</v>
      </c>
      <c r="Y1721" t="s">
        <v>11283</v>
      </c>
    </row>
    <row r="1722" spans="1:25" x14ac:dyDescent="0.25">
      <c r="A1722" s="175" t="s">
        <v>11571</v>
      </c>
      <c r="B1722" t="s">
        <v>11709</v>
      </c>
      <c r="C1722" s="179" t="str">
        <f t="shared" si="140"/>
        <v>CM:WQXTEST16465:M2011</v>
      </c>
      <c r="D1722" s="178" t="s">
        <v>11775</v>
      </c>
      <c r="E1722" s="178" t="s">
        <v>11774</v>
      </c>
      <c r="F1722" s="276">
        <v>40649</v>
      </c>
      <c r="G1722" s="181">
        <f t="shared" si="141"/>
        <v>40544</v>
      </c>
      <c r="H1722" s="181">
        <f t="shared" si="139"/>
        <v>40816</v>
      </c>
      <c r="I1722" s="175" t="s">
        <v>11772</v>
      </c>
      <c r="J1722" s="24" t="s">
        <v>8637</v>
      </c>
      <c r="K1722" s="175" t="s">
        <v>11771</v>
      </c>
      <c r="L1722" s="6" t="s">
        <v>11732</v>
      </c>
      <c r="M1722" s="181">
        <f t="shared" si="142"/>
        <v>40643</v>
      </c>
      <c r="N1722" s="181">
        <f t="shared" si="143"/>
        <v>40649</v>
      </c>
      <c r="Q1722" s="181" t="s">
        <v>10005</v>
      </c>
      <c r="T1722" s="181" t="s">
        <v>11295</v>
      </c>
      <c r="U1722" s="187">
        <v>13.9</v>
      </c>
      <c r="V1722" t="s">
        <v>11576</v>
      </c>
      <c r="W1722"/>
      <c r="X1722" t="s">
        <v>11235</v>
      </c>
      <c r="Y1722" t="s">
        <v>11283</v>
      </c>
    </row>
    <row r="1723" spans="1:25" x14ac:dyDescent="0.25">
      <c r="A1723" s="175" t="s">
        <v>11571</v>
      </c>
      <c r="B1723" t="s">
        <v>11709</v>
      </c>
      <c r="C1723" s="179" t="str">
        <f t="shared" si="140"/>
        <v>CM:WQXTEST16465:M2011</v>
      </c>
      <c r="D1723" s="178" t="s">
        <v>11775</v>
      </c>
      <c r="E1723" s="178" t="s">
        <v>11774</v>
      </c>
      <c r="F1723" s="276">
        <v>40650</v>
      </c>
      <c r="G1723" s="181">
        <f t="shared" si="141"/>
        <v>40544</v>
      </c>
      <c r="H1723" s="181">
        <f t="shared" si="139"/>
        <v>40816</v>
      </c>
      <c r="I1723" s="175" t="s">
        <v>11772</v>
      </c>
      <c r="J1723" s="24" t="s">
        <v>8637</v>
      </c>
      <c r="K1723" s="175" t="s">
        <v>11771</v>
      </c>
      <c r="L1723" s="6" t="s">
        <v>11732</v>
      </c>
      <c r="M1723" s="181">
        <f t="shared" si="142"/>
        <v>40644</v>
      </c>
      <c r="N1723" s="181">
        <f t="shared" si="143"/>
        <v>40650</v>
      </c>
      <c r="Q1723" s="181" t="s">
        <v>10005</v>
      </c>
      <c r="T1723" s="181" t="s">
        <v>11295</v>
      </c>
      <c r="U1723" s="187">
        <v>14.1</v>
      </c>
      <c r="V1723" t="s">
        <v>11576</v>
      </c>
      <c r="W1723"/>
      <c r="X1723" t="s">
        <v>11235</v>
      </c>
      <c r="Y1723" t="s">
        <v>11283</v>
      </c>
    </row>
    <row r="1724" spans="1:25" x14ac:dyDescent="0.25">
      <c r="A1724" s="175" t="s">
        <v>11571</v>
      </c>
      <c r="B1724" t="s">
        <v>11709</v>
      </c>
      <c r="C1724" s="179" t="str">
        <f t="shared" si="140"/>
        <v>CM:WQXTEST16465:M2011</v>
      </c>
      <c r="D1724" s="178" t="s">
        <v>11775</v>
      </c>
      <c r="E1724" s="178" t="s">
        <v>11774</v>
      </c>
      <c r="F1724" s="276">
        <v>40651</v>
      </c>
      <c r="G1724" s="181">
        <f t="shared" si="141"/>
        <v>40544</v>
      </c>
      <c r="H1724" s="181">
        <f t="shared" si="139"/>
        <v>40816</v>
      </c>
      <c r="I1724" s="175" t="s">
        <v>11772</v>
      </c>
      <c r="J1724" s="24" t="s">
        <v>8637</v>
      </c>
      <c r="K1724" s="175" t="s">
        <v>11771</v>
      </c>
      <c r="L1724" s="6" t="s">
        <v>11732</v>
      </c>
      <c r="M1724" s="181">
        <f t="shared" si="142"/>
        <v>40645</v>
      </c>
      <c r="N1724" s="181">
        <f t="shared" si="143"/>
        <v>40651</v>
      </c>
      <c r="Q1724" s="181" t="s">
        <v>10005</v>
      </c>
      <c r="T1724" s="181" t="s">
        <v>11295</v>
      </c>
      <c r="U1724" s="187">
        <v>13.9</v>
      </c>
      <c r="V1724" t="s">
        <v>11576</v>
      </c>
      <c r="W1724"/>
      <c r="X1724" t="s">
        <v>11235</v>
      </c>
      <c r="Y1724" t="s">
        <v>11283</v>
      </c>
    </row>
    <row r="1725" spans="1:25" x14ac:dyDescent="0.25">
      <c r="A1725" s="175" t="s">
        <v>11571</v>
      </c>
      <c r="B1725" t="s">
        <v>11709</v>
      </c>
      <c r="C1725" s="179" t="str">
        <f t="shared" si="140"/>
        <v>CM:WQXTEST16465:M2011</v>
      </c>
      <c r="D1725" s="178" t="s">
        <v>11775</v>
      </c>
      <c r="E1725" s="178" t="s">
        <v>11774</v>
      </c>
      <c r="F1725" s="276">
        <v>40652</v>
      </c>
      <c r="G1725" s="181">
        <f t="shared" si="141"/>
        <v>40544</v>
      </c>
      <c r="H1725" s="181">
        <f t="shared" si="139"/>
        <v>40816</v>
      </c>
      <c r="I1725" s="175" t="s">
        <v>11772</v>
      </c>
      <c r="J1725" s="24" t="s">
        <v>8637</v>
      </c>
      <c r="K1725" s="175" t="s">
        <v>11771</v>
      </c>
      <c r="L1725" s="6" t="s">
        <v>11732</v>
      </c>
      <c r="M1725" s="181">
        <f t="shared" si="142"/>
        <v>40646</v>
      </c>
      <c r="N1725" s="181">
        <f t="shared" si="143"/>
        <v>40652</v>
      </c>
      <c r="Q1725" s="181" t="s">
        <v>10005</v>
      </c>
      <c r="T1725" s="181" t="s">
        <v>11295</v>
      </c>
      <c r="U1725" s="187">
        <v>13.7</v>
      </c>
      <c r="V1725" t="s">
        <v>11576</v>
      </c>
      <c r="W1725"/>
      <c r="X1725" t="s">
        <v>11235</v>
      </c>
      <c r="Y1725" t="s">
        <v>11283</v>
      </c>
    </row>
    <row r="1726" spans="1:25" x14ac:dyDescent="0.25">
      <c r="A1726" s="175" t="s">
        <v>11571</v>
      </c>
      <c r="B1726" t="s">
        <v>11709</v>
      </c>
      <c r="C1726" s="179" t="str">
        <f t="shared" si="140"/>
        <v>CM:WQXTEST16465:M2011</v>
      </c>
      <c r="D1726" s="178" t="s">
        <v>11775</v>
      </c>
      <c r="E1726" s="178" t="s">
        <v>11774</v>
      </c>
      <c r="F1726" s="276">
        <v>40653</v>
      </c>
      <c r="G1726" s="181">
        <f t="shared" si="141"/>
        <v>40544</v>
      </c>
      <c r="H1726" s="181">
        <f t="shared" si="139"/>
        <v>40816</v>
      </c>
      <c r="I1726" s="175" t="s">
        <v>11772</v>
      </c>
      <c r="J1726" s="24" t="s">
        <v>8637</v>
      </c>
      <c r="K1726" s="175" t="s">
        <v>11771</v>
      </c>
      <c r="L1726" s="6" t="s">
        <v>11732</v>
      </c>
      <c r="M1726" s="181">
        <f t="shared" si="142"/>
        <v>40647</v>
      </c>
      <c r="N1726" s="181">
        <f t="shared" si="143"/>
        <v>40653</v>
      </c>
      <c r="Q1726" s="181" t="s">
        <v>10005</v>
      </c>
      <c r="T1726" s="181" t="s">
        <v>11295</v>
      </c>
      <c r="U1726" s="187">
        <v>13.4</v>
      </c>
      <c r="V1726" t="s">
        <v>11576</v>
      </c>
      <c r="W1726"/>
      <c r="X1726" t="s">
        <v>11235</v>
      </c>
      <c r="Y1726" t="s">
        <v>11283</v>
      </c>
    </row>
    <row r="1727" spans="1:25" x14ac:dyDescent="0.25">
      <c r="A1727" s="175" t="s">
        <v>11571</v>
      </c>
      <c r="B1727" t="s">
        <v>11709</v>
      </c>
      <c r="C1727" s="179" t="str">
        <f t="shared" si="140"/>
        <v>CM:WQXTEST16465:M2011</v>
      </c>
      <c r="D1727" s="178" t="s">
        <v>11775</v>
      </c>
      <c r="E1727" s="178" t="s">
        <v>11774</v>
      </c>
      <c r="F1727" s="276">
        <v>40654</v>
      </c>
      <c r="G1727" s="181">
        <f t="shared" si="141"/>
        <v>40544</v>
      </c>
      <c r="H1727" s="181">
        <f t="shared" si="139"/>
        <v>40816</v>
      </c>
      <c r="I1727" s="175" t="s">
        <v>11772</v>
      </c>
      <c r="J1727" s="24" t="s">
        <v>8637</v>
      </c>
      <c r="K1727" s="175" t="s">
        <v>11771</v>
      </c>
      <c r="L1727" s="6" t="s">
        <v>11732</v>
      </c>
      <c r="M1727" s="181">
        <f t="shared" si="142"/>
        <v>40648</v>
      </c>
      <c r="N1727" s="181">
        <f t="shared" si="143"/>
        <v>40654</v>
      </c>
      <c r="Q1727" s="181" t="s">
        <v>10005</v>
      </c>
      <c r="T1727" s="181" t="s">
        <v>11295</v>
      </c>
      <c r="U1727" s="187">
        <v>13.1</v>
      </c>
      <c r="V1727" t="s">
        <v>11576</v>
      </c>
      <c r="W1727"/>
      <c r="X1727" t="s">
        <v>11235</v>
      </c>
      <c r="Y1727" t="s">
        <v>11283</v>
      </c>
    </row>
    <row r="1728" spans="1:25" x14ac:dyDescent="0.25">
      <c r="A1728" s="175" t="s">
        <v>11571</v>
      </c>
      <c r="B1728" t="s">
        <v>11709</v>
      </c>
      <c r="C1728" s="179" t="str">
        <f t="shared" si="140"/>
        <v>CM:WQXTEST16465:M2011</v>
      </c>
      <c r="D1728" s="178" t="s">
        <v>11775</v>
      </c>
      <c r="E1728" s="178" t="s">
        <v>11774</v>
      </c>
      <c r="F1728" s="276">
        <v>40655</v>
      </c>
      <c r="G1728" s="181">
        <f t="shared" si="141"/>
        <v>40544</v>
      </c>
      <c r="H1728" s="181">
        <f t="shared" si="139"/>
        <v>40816</v>
      </c>
      <c r="I1728" s="175" t="s">
        <v>11772</v>
      </c>
      <c r="J1728" s="24" t="s">
        <v>8637</v>
      </c>
      <c r="K1728" s="175" t="s">
        <v>11771</v>
      </c>
      <c r="L1728" s="6" t="s">
        <v>11732</v>
      </c>
      <c r="M1728" s="181">
        <f t="shared" si="142"/>
        <v>40649</v>
      </c>
      <c r="N1728" s="181">
        <f t="shared" si="143"/>
        <v>40655</v>
      </c>
      <c r="Q1728" s="181" t="s">
        <v>10005</v>
      </c>
      <c r="T1728" s="181" t="s">
        <v>11295</v>
      </c>
      <c r="U1728" s="187">
        <v>12.9</v>
      </c>
      <c r="V1728" t="s">
        <v>11576</v>
      </c>
      <c r="W1728"/>
      <c r="X1728" t="s">
        <v>11235</v>
      </c>
      <c r="Y1728" t="s">
        <v>11283</v>
      </c>
    </row>
    <row r="1729" spans="1:25" x14ac:dyDescent="0.25">
      <c r="A1729" s="175" t="s">
        <v>11571</v>
      </c>
      <c r="B1729" t="s">
        <v>11709</v>
      </c>
      <c r="C1729" s="179" t="str">
        <f t="shared" si="140"/>
        <v>CM:WQXTEST16465:M2011</v>
      </c>
      <c r="D1729" s="178" t="s">
        <v>11775</v>
      </c>
      <c r="E1729" s="178" t="s">
        <v>11774</v>
      </c>
      <c r="F1729" s="276">
        <v>40656</v>
      </c>
      <c r="G1729" s="181">
        <f t="shared" si="141"/>
        <v>40544</v>
      </c>
      <c r="H1729" s="181">
        <f t="shared" si="139"/>
        <v>40816</v>
      </c>
      <c r="I1729" s="175" t="s">
        <v>11772</v>
      </c>
      <c r="J1729" s="24" t="s">
        <v>8637</v>
      </c>
      <c r="K1729" s="175" t="s">
        <v>11771</v>
      </c>
      <c r="L1729" s="6" t="s">
        <v>11732</v>
      </c>
      <c r="M1729" s="181">
        <f t="shared" si="142"/>
        <v>40650</v>
      </c>
      <c r="N1729" s="181">
        <f t="shared" si="143"/>
        <v>40656</v>
      </c>
      <c r="Q1729" s="181" t="s">
        <v>10005</v>
      </c>
      <c r="T1729" s="181" t="s">
        <v>11295</v>
      </c>
      <c r="U1729" s="187">
        <v>12.9</v>
      </c>
      <c r="V1729" t="s">
        <v>11576</v>
      </c>
      <c r="W1729"/>
      <c r="X1729" t="s">
        <v>11235</v>
      </c>
      <c r="Y1729" t="s">
        <v>11283</v>
      </c>
    </row>
    <row r="1730" spans="1:25" x14ac:dyDescent="0.25">
      <c r="A1730" s="175" t="s">
        <v>11571</v>
      </c>
      <c r="B1730" t="s">
        <v>11709</v>
      </c>
      <c r="C1730" s="179" t="str">
        <f t="shared" si="140"/>
        <v>CM:WQXTEST16465:M2011</v>
      </c>
      <c r="D1730" s="178" t="s">
        <v>11775</v>
      </c>
      <c r="E1730" s="178" t="s">
        <v>11774</v>
      </c>
      <c r="F1730" s="276">
        <v>40657</v>
      </c>
      <c r="G1730" s="181">
        <f t="shared" si="141"/>
        <v>40544</v>
      </c>
      <c r="H1730" s="181">
        <f t="shared" si="139"/>
        <v>40816</v>
      </c>
      <c r="I1730" s="175" t="s">
        <v>11772</v>
      </c>
      <c r="J1730" s="24" t="s">
        <v>8637</v>
      </c>
      <c r="K1730" s="175" t="s">
        <v>11771</v>
      </c>
      <c r="L1730" s="6" t="s">
        <v>11732</v>
      </c>
      <c r="M1730" s="181">
        <f t="shared" si="142"/>
        <v>40651</v>
      </c>
      <c r="N1730" s="181">
        <f t="shared" si="143"/>
        <v>40657</v>
      </c>
      <c r="Q1730" s="181" t="s">
        <v>10005</v>
      </c>
      <c r="T1730" s="181" t="s">
        <v>11295</v>
      </c>
      <c r="U1730" s="187">
        <v>13.2</v>
      </c>
      <c r="V1730" t="s">
        <v>11576</v>
      </c>
      <c r="W1730"/>
      <c r="X1730" t="s">
        <v>11235</v>
      </c>
      <c r="Y1730" t="s">
        <v>11283</v>
      </c>
    </row>
    <row r="1731" spans="1:25" x14ac:dyDescent="0.25">
      <c r="A1731" s="175" t="s">
        <v>11571</v>
      </c>
      <c r="B1731" t="s">
        <v>11709</v>
      </c>
      <c r="C1731" s="179" t="str">
        <f t="shared" si="140"/>
        <v>CM:WQXTEST16465:M2011</v>
      </c>
      <c r="D1731" s="178" t="s">
        <v>11775</v>
      </c>
      <c r="E1731" s="178" t="s">
        <v>11774</v>
      </c>
      <c r="F1731" s="276">
        <v>40658</v>
      </c>
      <c r="G1731" s="181">
        <f t="shared" si="141"/>
        <v>40544</v>
      </c>
      <c r="H1731" s="181">
        <f t="shared" si="139"/>
        <v>40816</v>
      </c>
      <c r="I1731" s="175" t="s">
        <v>11772</v>
      </c>
      <c r="J1731" s="24" t="s">
        <v>8637</v>
      </c>
      <c r="K1731" s="175" t="s">
        <v>11771</v>
      </c>
      <c r="L1731" s="6" t="s">
        <v>11732</v>
      </c>
      <c r="M1731" s="181">
        <f t="shared" si="142"/>
        <v>40652</v>
      </c>
      <c r="N1731" s="181">
        <f t="shared" si="143"/>
        <v>40658</v>
      </c>
      <c r="Q1731" s="181" t="s">
        <v>10005</v>
      </c>
      <c r="T1731" s="181" t="s">
        <v>11295</v>
      </c>
      <c r="U1731" s="187">
        <v>13.7</v>
      </c>
      <c r="V1731" t="s">
        <v>11576</v>
      </c>
      <c r="W1731"/>
      <c r="X1731" t="s">
        <v>11235</v>
      </c>
      <c r="Y1731" t="s">
        <v>11283</v>
      </c>
    </row>
    <row r="1732" spans="1:25" x14ac:dyDescent="0.25">
      <c r="A1732" s="175" t="s">
        <v>11571</v>
      </c>
      <c r="B1732" t="s">
        <v>11709</v>
      </c>
      <c r="C1732" s="179" t="str">
        <f t="shared" si="140"/>
        <v>CM:WQXTEST16465:M2011</v>
      </c>
      <c r="D1732" s="178" t="s">
        <v>11775</v>
      </c>
      <c r="E1732" s="178" t="s">
        <v>11774</v>
      </c>
      <c r="F1732" s="276">
        <v>40659</v>
      </c>
      <c r="G1732" s="181">
        <f t="shared" si="141"/>
        <v>40544</v>
      </c>
      <c r="H1732" s="181">
        <f t="shared" si="139"/>
        <v>40816</v>
      </c>
      <c r="I1732" s="175" t="s">
        <v>11772</v>
      </c>
      <c r="J1732" s="24" t="s">
        <v>8637</v>
      </c>
      <c r="K1732" s="175" t="s">
        <v>11771</v>
      </c>
      <c r="L1732" s="6" t="s">
        <v>11732</v>
      </c>
      <c r="M1732" s="181">
        <f t="shared" si="142"/>
        <v>40653</v>
      </c>
      <c r="N1732" s="181">
        <f t="shared" si="143"/>
        <v>40659</v>
      </c>
      <c r="Q1732" s="181" t="s">
        <v>10005</v>
      </c>
      <c r="T1732" s="181" t="s">
        <v>11295</v>
      </c>
      <c r="U1732" s="187">
        <v>14.3</v>
      </c>
      <c r="V1732" t="s">
        <v>11576</v>
      </c>
      <c r="W1732"/>
      <c r="X1732" t="s">
        <v>11235</v>
      </c>
      <c r="Y1732" t="s">
        <v>11283</v>
      </c>
    </row>
    <row r="1733" spans="1:25" x14ac:dyDescent="0.25">
      <c r="A1733" s="175" t="s">
        <v>11571</v>
      </c>
      <c r="B1733" t="s">
        <v>11709</v>
      </c>
      <c r="C1733" s="179" t="str">
        <f t="shared" si="140"/>
        <v>CM:WQXTEST16465:M2011</v>
      </c>
      <c r="D1733" s="178" t="s">
        <v>11775</v>
      </c>
      <c r="E1733" s="178" t="s">
        <v>11774</v>
      </c>
      <c r="F1733" s="276">
        <v>40660</v>
      </c>
      <c r="G1733" s="181">
        <f t="shared" si="141"/>
        <v>40544</v>
      </c>
      <c r="H1733" s="181">
        <f t="shared" si="139"/>
        <v>40816</v>
      </c>
      <c r="I1733" s="175" t="s">
        <v>11772</v>
      </c>
      <c r="J1733" s="24" t="s">
        <v>8637</v>
      </c>
      <c r="K1733" s="175" t="s">
        <v>11771</v>
      </c>
      <c r="L1733" s="6" t="s">
        <v>11732</v>
      </c>
      <c r="M1733" s="181">
        <f t="shared" si="142"/>
        <v>40654</v>
      </c>
      <c r="N1733" s="181">
        <f t="shared" si="143"/>
        <v>40660</v>
      </c>
      <c r="Q1733" s="181" t="s">
        <v>10005</v>
      </c>
      <c r="T1733" s="181" t="s">
        <v>11295</v>
      </c>
      <c r="U1733" s="187">
        <v>15.2</v>
      </c>
      <c r="V1733" t="s">
        <v>11576</v>
      </c>
      <c r="W1733"/>
      <c r="X1733" t="s">
        <v>11235</v>
      </c>
      <c r="Y1733" t="s">
        <v>11283</v>
      </c>
    </row>
    <row r="1734" spans="1:25" x14ac:dyDescent="0.25">
      <c r="A1734" s="175" t="s">
        <v>11571</v>
      </c>
      <c r="B1734" t="s">
        <v>11709</v>
      </c>
      <c r="C1734" s="179" t="str">
        <f t="shared" si="140"/>
        <v>CM:WQXTEST16465:M2011</v>
      </c>
      <c r="D1734" s="178" t="s">
        <v>11775</v>
      </c>
      <c r="E1734" s="178" t="s">
        <v>11774</v>
      </c>
      <c r="F1734" s="276">
        <v>40661</v>
      </c>
      <c r="G1734" s="181">
        <f t="shared" si="141"/>
        <v>40544</v>
      </c>
      <c r="H1734" s="181">
        <f t="shared" si="139"/>
        <v>40816</v>
      </c>
      <c r="I1734" s="175" t="s">
        <v>11772</v>
      </c>
      <c r="J1734" s="24" t="s">
        <v>8637</v>
      </c>
      <c r="K1734" s="175" t="s">
        <v>11771</v>
      </c>
      <c r="L1734" s="6" t="s">
        <v>11732</v>
      </c>
      <c r="M1734" s="181">
        <f t="shared" si="142"/>
        <v>40655</v>
      </c>
      <c r="N1734" s="181">
        <f t="shared" si="143"/>
        <v>40661</v>
      </c>
      <c r="Q1734" s="181" t="s">
        <v>10005</v>
      </c>
      <c r="T1734" s="181" t="s">
        <v>11295</v>
      </c>
      <c r="U1734" s="187">
        <v>16.3</v>
      </c>
      <c r="V1734" t="s">
        <v>11576</v>
      </c>
      <c r="W1734"/>
      <c r="X1734" t="s">
        <v>11235</v>
      </c>
      <c r="Y1734" t="s">
        <v>11283</v>
      </c>
    </row>
    <row r="1735" spans="1:25" x14ac:dyDescent="0.25">
      <c r="A1735" s="175" t="s">
        <v>11571</v>
      </c>
      <c r="B1735" t="s">
        <v>11709</v>
      </c>
      <c r="C1735" s="179" t="str">
        <f t="shared" si="140"/>
        <v>CM:WQXTEST16465:M2011</v>
      </c>
      <c r="D1735" s="178" t="s">
        <v>11775</v>
      </c>
      <c r="E1735" s="178" t="s">
        <v>11774</v>
      </c>
      <c r="F1735" s="276">
        <v>40662</v>
      </c>
      <c r="G1735" s="181">
        <f t="shared" si="141"/>
        <v>40544</v>
      </c>
      <c r="H1735" s="181">
        <f t="shared" si="139"/>
        <v>40816</v>
      </c>
      <c r="I1735" s="175" t="s">
        <v>11772</v>
      </c>
      <c r="J1735" s="24" t="s">
        <v>8637</v>
      </c>
      <c r="K1735" s="175" t="s">
        <v>11771</v>
      </c>
      <c r="L1735" s="6" t="s">
        <v>11732</v>
      </c>
      <c r="M1735" s="181">
        <f t="shared" si="142"/>
        <v>40656</v>
      </c>
      <c r="N1735" s="181">
        <f t="shared" si="143"/>
        <v>40662</v>
      </c>
      <c r="Q1735" s="181" t="s">
        <v>10005</v>
      </c>
      <c r="T1735" s="181" t="s">
        <v>11295</v>
      </c>
      <c r="U1735" s="187">
        <v>17.399999999999999</v>
      </c>
      <c r="V1735" t="s">
        <v>11576</v>
      </c>
      <c r="W1735"/>
      <c r="X1735" t="s">
        <v>11235</v>
      </c>
      <c r="Y1735" t="s">
        <v>11283</v>
      </c>
    </row>
    <row r="1736" spans="1:25" x14ac:dyDescent="0.25">
      <c r="A1736" s="175" t="s">
        <v>11571</v>
      </c>
      <c r="B1736" t="s">
        <v>11709</v>
      </c>
      <c r="C1736" s="179" t="str">
        <f t="shared" si="140"/>
        <v>CM:WQXTEST16465:M2011</v>
      </c>
      <c r="D1736" s="178" t="s">
        <v>11775</v>
      </c>
      <c r="E1736" s="178" t="s">
        <v>11774</v>
      </c>
      <c r="F1736" s="276">
        <v>40663</v>
      </c>
      <c r="G1736" s="181">
        <f t="shared" si="141"/>
        <v>40544</v>
      </c>
      <c r="H1736" s="181">
        <f t="shared" si="139"/>
        <v>40816</v>
      </c>
      <c r="I1736" s="175" t="s">
        <v>11772</v>
      </c>
      <c r="J1736" s="24" t="s">
        <v>8637</v>
      </c>
      <c r="K1736" s="175" t="s">
        <v>11771</v>
      </c>
      <c r="L1736" s="6" t="s">
        <v>11732</v>
      </c>
      <c r="M1736" s="181">
        <f t="shared" si="142"/>
        <v>40657</v>
      </c>
      <c r="N1736" s="181">
        <f t="shared" si="143"/>
        <v>40663</v>
      </c>
      <c r="Q1736" s="181" t="s">
        <v>10005</v>
      </c>
      <c r="T1736" s="181" t="s">
        <v>11295</v>
      </c>
      <c r="U1736" s="187">
        <v>18.100000000000001</v>
      </c>
      <c r="V1736" t="s">
        <v>11576</v>
      </c>
      <c r="W1736"/>
      <c r="X1736" t="s">
        <v>11235</v>
      </c>
      <c r="Y1736" t="s">
        <v>11283</v>
      </c>
    </row>
    <row r="1737" spans="1:25" x14ac:dyDescent="0.25">
      <c r="A1737" s="175" t="s">
        <v>11571</v>
      </c>
      <c r="B1737" t="s">
        <v>11709</v>
      </c>
      <c r="C1737" s="179" t="str">
        <f t="shared" si="140"/>
        <v>CM:WQXTEST16465:M2011</v>
      </c>
      <c r="D1737" s="178" t="s">
        <v>11775</v>
      </c>
      <c r="E1737" s="178" t="s">
        <v>11774</v>
      </c>
      <c r="F1737" s="276">
        <v>40664</v>
      </c>
      <c r="G1737" s="181">
        <f t="shared" si="141"/>
        <v>40544</v>
      </c>
      <c r="H1737" s="181">
        <f t="shared" si="139"/>
        <v>40816</v>
      </c>
      <c r="I1737" s="175" t="s">
        <v>11772</v>
      </c>
      <c r="J1737" s="24" t="s">
        <v>8637</v>
      </c>
      <c r="K1737" s="175" t="s">
        <v>11771</v>
      </c>
      <c r="L1737" s="6" t="s">
        <v>11732</v>
      </c>
      <c r="M1737" s="181">
        <f t="shared" si="142"/>
        <v>40658</v>
      </c>
      <c r="N1737" s="181">
        <f t="shared" si="143"/>
        <v>40664</v>
      </c>
      <c r="Q1737" s="181" t="s">
        <v>10005</v>
      </c>
      <c r="T1737" s="181" t="s">
        <v>11295</v>
      </c>
      <c r="U1737" s="187">
        <v>18.399999999999999</v>
      </c>
      <c r="V1737" t="s">
        <v>11576</v>
      </c>
      <c r="W1737"/>
      <c r="X1737" t="s">
        <v>11235</v>
      </c>
      <c r="Y1737" t="s">
        <v>11283</v>
      </c>
    </row>
    <row r="1738" spans="1:25" x14ac:dyDescent="0.25">
      <c r="A1738" s="175" t="s">
        <v>11571</v>
      </c>
      <c r="B1738" t="s">
        <v>11709</v>
      </c>
      <c r="C1738" s="179" t="str">
        <f t="shared" si="140"/>
        <v>CM:WQXTEST16465:M2011</v>
      </c>
      <c r="D1738" s="178" t="s">
        <v>11775</v>
      </c>
      <c r="E1738" s="178" t="s">
        <v>11774</v>
      </c>
      <c r="F1738" s="276">
        <v>40665</v>
      </c>
      <c r="G1738" s="181">
        <f t="shared" si="141"/>
        <v>40544</v>
      </c>
      <c r="H1738" s="181">
        <f t="shared" si="139"/>
        <v>40816</v>
      </c>
      <c r="I1738" s="175" t="s">
        <v>11772</v>
      </c>
      <c r="J1738" s="24" t="s">
        <v>8637</v>
      </c>
      <c r="K1738" s="175" t="s">
        <v>11771</v>
      </c>
      <c r="L1738" s="6" t="s">
        <v>11732</v>
      </c>
      <c r="M1738" s="181">
        <f t="shared" si="142"/>
        <v>40659</v>
      </c>
      <c r="N1738" s="181">
        <f t="shared" si="143"/>
        <v>40665</v>
      </c>
      <c r="Q1738" s="181" t="s">
        <v>10005</v>
      </c>
      <c r="T1738" s="181" t="s">
        <v>11295</v>
      </c>
      <c r="U1738" s="187">
        <v>18.399999999999999</v>
      </c>
      <c r="V1738" t="s">
        <v>11576</v>
      </c>
      <c r="W1738"/>
      <c r="X1738" t="s">
        <v>11235</v>
      </c>
      <c r="Y1738" t="s">
        <v>11283</v>
      </c>
    </row>
    <row r="1739" spans="1:25" x14ac:dyDescent="0.25">
      <c r="A1739" s="175" t="s">
        <v>11571</v>
      </c>
      <c r="B1739" t="s">
        <v>11709</v>
      </c>
      <c r="C1739" s="179" t="str">
        <f t="shared" si="140"/>
        <v>CM:WQXTEST16465:M2011</v>
      </c>
      <c r="D1739" s="178" t="s">
        <v>11775</v>
      </c>
      <c r="E1739" s="178" t="s">
        <v>11774</v>
      </c>
      <c r="F1739" s="276">
        <v>40666</v>
      </c>
      <c r="G1739" s="181">
        <f t="shared" si="141"/>
        <v>40544</v>
      </c>
      <c r="H1739" s="181">
        <f t="shared" si="139"/>
        <v>40816</v>
      </c>
      <c r="I1739" s="175" t="s">
        <v>11772</v>
      </c>
      <c r="J1739" s="24" t="s">
        <v>8637</v>
      </c>
      <c r="K1739" s="175" t="s">
        <v>11771</v>
      </c>
      <c r="L1739" s="6" t="s">
        <v>11732</v>
      </c>
      <c r="M1739" s="181">
        <f t="shared" si="142"/>
        <v>40660</v>
      </c>
      <c r="N1739" s="181">
        <f t="shared" si="143"/>
        <v>40666</v>
      </c>
      <c r="Q1739" s="181" t="s">
        <v>10005</v>
      </c>
      <c r="T1739" s="181" t="s">
        <v>11295</v>
      </c>
      <c r="U1739" s="187">
        <v>18.2</v>
      </c>
      <c r="V1739" t="s">
        <v>11576</v>
      </c>
      <c r="W1739"/>
      <c r="X1739" t="s">
        <v>11235</v>
      </c>
      <c r="Y1739" t="s">
        <v>11283</v>
      </c>
    </row>
    <row r="1740" spans="1:25" x14ac:dyDescent="0.25">
      <c r="A1740" s="175" t="s">
        <v>11571</v>
      </c>
      <c r="B1740" t="s">
        <v>11709</v>
      </c>
      <c r="C1740" s="179" t="str">
        <f t="shared" si="140"/>
        <v>CM:WQXTEST16465:M2011</v>
      </c>
      <c r="D1740" s="178" t="s">
        <v>11775</v>
      </c>
      <c r="E1740" s="178" t="s">
        <v>11774</v>
      </c>
      <c r="F1740" s="276">
        <v>40667</v>
      </c>
      <c r="G1740" s="181">
        <f t="shared" si="141"/>
        <v>40544</v>
      </c>
      <c r="H1740" s="181">
        <f t="shared" si="139"/>
        <v>40816</v>
      </c>
      <c r="I1740" s="175" t="s">
        <v>11772</v>
      </c>
      <c r="J1740" s="24" t="s">
        <v>8637</v>
      </c>
      <c r="K1740" s="175" t="s">
        <v>11771</v>
      </c>
      <c r="L1740" s="6" t="s">
        <v>11732</v>
      </c>
      <c r="M1740" s="181">
        <f t="shared" si="142"/>
        <v>40661</v>
      </c>
      <c r="N1740" s="181">
        <f t="shared" si="143"/>
        <v>40667</v>
      </c>
      <c r="Q1740" s="181" t="s">
        <v>10005</v>
      </c>
      <c r="T1740" s="181" t="s">
        <v>11295</v>
      </c>
      <c r="U1740" s="187">
        <v>17.899999999999999</v>
      </c>
      <c r="V1740" t="s">
        <v>11576</v>
      </c>
      <c r="W1740"/>
      <c r="X1740" t="s">
        <v>11235</v>
      </c>
      <c r="Y1740" t="s">
        <v>11283</v>
      </c>
    </row>
    <row r="1741" spans="1:25" x14ac:dyDescent="0.25">
      <c r="A1741" s="175" t="s">
        <v>11571</v>
      </c>
      <c r="B1741" t="s">
        <v>11709</v>
      </c>
      <c r="C1741" s="179" t="str">
        <f t="shared" si="140"/>
        <v>CM:WQXTEST16465:M2011</v>
      </c>
      <c r="D1741" s="178" t="s">
        <v>11775</v>
      </c>
      <c r="E1741" s="178" t="s">
        <v>11774</v>
      </c>
      <c r="F1741" s="276">
        <v>40668</v>
      </c>
      <c r="G1741" s="181">
        <f t="shared" si="141"/>
        <v>40544</v>
      </c>
      <c r="H1741" s="181">
        <f t="shared" si="139"/>
        <v>40816</v>
      </c>
      <c r="I1741" s="175" t="s">
        <v>11772</v>
      </c>
      <c r="J1741" s="24" t="s">
        <v>8637</v>
      </c>
      <c r="K1741" s="175" t="s">
        <v>11771</v>
      </c>
      <c r="L1741" s="6" t="s">
        <v>11732</v>
      </c>
      <c r="M1741" s="181">
        <f t="shared" si="142"/>
        <v>40662</v>
      </c>
      <c r="N1741" s="181">
        <f t="shared" si="143"/>
        <v>40668</v>
      </c>
      <c r="Q1741" s="181" t="s">
        <v>10005</v>
      </c>
      <c r="T1741" s="181" t="s">
        <v>11295</v>
      </c>
      <c r="U1741" s="187">
        <v>17.399999999999999</v>
      </c>
      <c r="V1741" t="s">
        <v>11576</v>
      </c>
      <c r="W1741"/>
      <c r="X1741" t="s">
        <v>11235</v>
      </c>
      <c r="Y1741" t="s">
        <v>11283</v>
      </c>
    </row>
    <row r="1742" spans="1:25" x14ac:dyDescent="0.25">
      <c r="A1742" s="175" t="s">
        <v>11571</v>
      </c>
      <c r="B1742" t="s">
        <v>11709</v>
      </c>
      <c r="C1742" s="179" t="str">
        <f t="shared" si="140"/>
        <v>CM:WQXTEST16465:M2011</v>
      </c>
      <c r="D1742" s="178" t="s">
        <v>11775</v>
      </c>
      <c r="E1742" s="178" t="s">
        <v>11774</v>
      </c>
      <c r="F1742" s="276">
        <v>40669</v>
      </c>
      <c r="G1742" s="181">
        <f t="shared" si="141"/>
        <v>40544</v>
      </c>
      <c r="H1742" s="181">
        <f t="shared" si="139"/>
        <v>40816</v>
      </c>
      <c r="I1742" s="175" t="s">
        <v>11772</v>
      </c>
      <c r="J1742" s="24" t="s">
        <v>8637</v>
      </c>
      <c r="K1742" s="175" t="s">
        <v>11771</v>
      </c>
      <c r="L1742" s="6" t="s">
        <v>11732</v>
      </c>
      <c r="M1742" s="181">
        <f t="shared" si="142"/>
        <v>40663</v>
      </c>
      <c r="N1742" s="181">
        <f t="shared" si="143"/>
        <v>40669</v>
      </c>
      <c r="Q1742" s="181" t="s">
        <v>10005</v>
      </c>
      <c r="T1742" s="181" t="s">
        <v>11295</v>
      </c>
      <c r="U1742" s="187">
        <v>16.899999999999999</v>
      </c>
      <c r="V1742" t="s">
        <v>11576</v>
      </c>
      <c r="W1742"/>
      <c r="X1742" t="s">
        <v>11235</v>
      </c>
      <c r="Y1742" t="s">
        <v>11283</v>
      </c>
    </row>
    <row r="1743" spans="1:25" x14ac:dyDescent="0.25">
      <c r="A1743" s="175" t="s">
        <v>11571</v>
      </c>
      <c r="B1743" t="s">
        <v>11709</v>
      </c>
      <c r="C1743" s="179" t="str">
        <f t="shared" si="140"/>
        <v>CM:WQXTEST16465:M2011</v>
      </c>
      <c r="D1743" s="178" t="s">
        <v>11775</v>
      </c>
      <c r="E1743" s="178" t="s">
        <v>11774</v>
      </c>
      <c r="F1743" s="276">
        <v>40670</v>
      </c>
      <c r="G1743" s="181">
        <f t="shared" si="141"/>
        <v>40544</v>
      </c>
      <c r="H1743" s="181">
        <f t="shared" si="139"/>
        <v>40816</v>
      </c>
      <c r="I1743" s="175" t="s">
        <v>11772</v>
      </c>
      <c r="J1743" s="24" t="s">
        <v>8637</v>
      </c>
      <c r="K1743" s="175" t="s">
        <v>11771</v>
      </c>
      <c r="L1743" s="6" t="s">
        <v>11732</v>
      </c>
      <c r="M1743" s="181">
        <f t="shared" si="142"/>
        <v>40664</v>
      </c>
      <c r="N1743" s="181">
        <f t="shared" si="143"/>
        <v>40670</v>
      </c>
      <c r="Q1743" s="181" t="s">
        <v>10005</v>
      </c>
      <c r="T1743" s="181" t="s">
        <v>11295</v>
      </c>
      <c r="U1743" s="187">
        <v>16.8</v>
      </c>
      <c r="V1743" t="s">
        <v>11576</v>
      </c>
      <c r="W1743" s="184"/>
      <c r="X1743" t="s">
        <v>11235</v>
      </c>
      <c r="Y1743" t="s">
        <v>11283</v>
      </c>
    </row>
    <row r="1744" spans="1:25" x14ac:dyDescent="0.25">
      <c r="A1744" s="175" t="s">
        <v>11571</v>
      </c>
      <c r="B1744" t="s">
        <v>11709</v>
      </c>
      <c r="C1744" s="179" t="str">
        <f t="shared" si="140"/>
        <v>CM:WQXTEST16465:M2011</v>
      </c>
      <c r="D1744" s="178" t="s">
        <v>11775</v>
      </c>
      <c r="E1744" s="178" t="s">
        <v>11774</v>
      </c>
      <c r="F1744" s="276">
        <v>40671</v>
      </c>
      <c r="G1744" s="181">
        <f t="shared" si="141"/>
        <v>40544</v>
      </c>
      <c r="H1744" s="181">
        <f t="shared" si="139"/>
        <v>40816</v>
      </c>
      <c r="I1744" s="175" t="s">
        <v>11772</v>
      </c>
      <c r="J1744" s="24" t="s">
        <v>8637</v>
      </c>
      <c r="K1744" s="175" t="s">
        <v>11771</v>
      </c>
      <c r="L1744" s="6" t="s">
        <v>11732</v>
      </c>
      <c r="M1744" s="181">
        <f t="shared" si="142"/>
        <v>40665</v>
      </c>
      <c r="N1744" s="181">
        <f t="shared" si="143"/>
        <v>40671</v>
      </c>
      <c r="Q1744" s="181" t="s">
        <v>10005</v>
      </c>
      <c r="T1744" s="181" t="s">
        <v>11295</v>
      </c>
      <c r="U1744" s="187">
        <v>17</v>
      </c>
      <c r="V1744" t="s">
        <v>11576</v>
      </c>
      <c r="W1744"/>
      <c r="X1744" t="s">
        <v>11235</v>
      </c>
      <c r="Y1744" t="s">
        <v>11283</v>
      </c>
    </row>
    <row r="1745" spans="1:25" x14ac:dyDescent="0.25">
      <c r="A1745" s="175" t="s">
        <v>11571</v>
      </c>
      <c r="B1745" t="s">
        <v>11709</v>
      </c>
      <c r="C1745" s="179" t="str">
        <f t="shared" si="140"/>
        <v>CM:WQXTEST16465:M2011</v>
      </c>
      <c r="D1745" s="178" t="s">
        <v>11775</v>
      </c>
      <c r="E1745" s="178" t="s">
        <v>11774</v>
      </c>
      <c r="F1745" s="276">
        <v>40672</v>
      </c>
      <c r="G1745" s="181">
        <f t="shared" si="141"/>
        <v>40544</v>
      </c>
      <c r="H1745" s="181">
        <f t="shared" si="139"/>
        <v>40816</v>
      </c>
      <c r="I1745" s="175" t="s">
        <v>11772</v>
      </c>
      <c r="J1745" s="24" t="s">
        <v>8637</v>
      </c>
      <c r="K1745" s="175" t="s">
        <v>11771</v>
      </c>
      <c r="L1745" s="6" t="s">
        <v>11732</v>
      </c>
      <c r="M1745" s="181">
        <f t="shared" si="142"/>
        <v>40666</v>
      </c>
      <c r="N1745" s="181">
        <f t="shared" si="143"/>
        <v>40672</v>
      </c>
      <c r="Q1745" s="181" t="s">
        <v>10005</v>
      </c>
      <c r="T1745" s="181" t="s">
        <v>11295</v>
      </c>
      <c r="U1745" s="187">
        <v>17.399999999999999</v>
      </c>
      <c r="V1745" t="s">
        <v>11576</v>
      </c>
      <c r="W1745"/>
      <c r="X1745" t="s">
        <v>11235</v>
      </c>
      <c r="Y1745" t="s">
        <v>11283</v>
      </c>
    </row>
    <row r="1746" spans="1:25" x14ac:dyDescent="0.25">
      <c r="A1746" s="175" t="s">
        <v>11571</v>
      </c>
      <c r="B1746" t="s">
        <v>11709</v>
      </c>
      <c r="C1746" s="179" t="str">
        <f t="shared" si="140"/>
        <v>CM:WQXTEST16465:M2011</v>
      </c>
      <c r="D1746" s="178" t="s">
        <v>11775</v>
      </c>
      <c r="E1746" s="178" t="s">
        <v>11774</v>
      </c>
      <c r="F1746" s="276">
        <v>40673</v>
      </c>
      <c r="G1746" s="181">
        <f t="shared" si="141"/>
        <v>40544</v>
      </c>
      <c r="H1746" s="181">
        <f t="shared" si="139"/>
        <v>40816</v>
      </c>
      <c r="I1746" s="175" t="s">
        <v>11772</v>
      </c>
      <c r="J1746" s="24" t="s">
        <v>8637</v>
      </c>
      <c r="K1746" s="175" t="s">
        <v>11771</v>
      </c>
      <c r="L1746" s="6" t="s">
        <v>11732</v>
      </c>
      <c r="M1746" s="181">
        <f t="shared" si="142"/>
        <v>40667</v>
      </c>
      <c r="N1746" s="181">
        <f t="shared" si="143"/>
        <v>40673</v>
      </c>
      <c r="Q1746" s="181" t="s">
        <v>10005</v>
      </c>
      <c r="T1746" s="181" t="s">
        <v>11295</v>
      </c>
      <c r="U1746" s="187">
        <v>17.600000000000001</v>
      </c>
      <c r="V1746" t="s">
        <v>11576</v>
      </c>
      <c r="W1746"/>
      <c r="X1746" t="s">
        <v>11235</v>
      </c>
      <c r="Y1746" t="s">
        <v>11283</v>
      </c>
    </row>
    <row r="1747" spans="1:25" x14ac:dyDescent="0.25">
      <c r="A1747" s="175" t="s">
        <v>11571</v>
      </c>
      <c r="B1747" t="s">
        <v>11709</v>
      </c>
      <c r="C1747" s="179" t="str">
        <f t="shared" si="140"/>
        <v>CM:WQXTEST16465:M2011</v>
      </c>
      <c r="D1747" s="178" t="s">
        <v>11775</v>
      </c>
      <c r="E1747" s="178" t="s">
        <v>11774</v>
      </c>
      <c r="F1747" s="276">
        <v>40674</v>
      </c>
      <c r="G1747" s="181">
        <f t="shared" si="141"/>
        <v>40544</v>
      </c>
      <c r="H1747" s="181">
        <f t="shared" si="139"/>
        <v>40816</v>
      </c>
      <c r="I1747" s="175" t="s">
        <v>11772</v>
      </c>
      <c r="J1747" s="24" t="s">
        <v>8637</v>
      </c>
      <c r="K1747" s="175" t="s">
        <v>11771</v>
      </c>
      <c r="L1747" s="6" t="s">
        <v>11732</v>
      </c>
      <c r="M1747" s="181">
        <f t="shared" si="142"/>
        <v>40668</v>
      </c>
      <c r="N1747" s="181">
        <f t="shared" si="143"/>
        <v>40674</v>
      </c>
      <c r="Q1747" s="181" t="s">
        <v>10005</v>
      </c>
      <c r="T1747" s="181" t="s">
        <v>11295</v>
      </c>
      <c r="U1747" s="187">
        <v>18</v>
      </c>
      <c r="V1747" s="182" t="s">
        <v>11576</v>
      </c>
      <c r="W1747" s="182"/>
      <c r="X1747" t="s">
        <v>11235</v>
      </c>
      <c r="Y1747" t="s">
        <v>11283</v>
      </c>
    </row>
    <row r="1748" spans="1:25" x14ac:dyDescent="0.25">
      <c r="A1748" s="175" t="s">
        <v>11571</v>
      </c>
      <c r="B1748" t="s">
        <v>11709</v>
      </c>
      <c r="C1748" s="179" t="str">
        <f t="shared" si="140"/>
        <v>CM:WQXTEST16465:M2011</v>
      </c>
      <c r="D1748" s="178" t="s">
        <v>11775</v>
      </c>
      <c r="E1748" s="178" t="s">
        <v>11774</v>
      </c>
      <c r="F1748" s="276">
        <v>40675</v>
      </c>
      <c r="G1748" s="181">
        <f t="shared" si="141"/>
        <v>40544</v>
      </c>
      <c r="H1748" s="181">
        <f t="shared" si="139"/>
        <v>40816</v>
      </c>
      <c r="I1748" s="175" t="s">
        <v>11772</v>
      </c>
      <c r="J1748" s="24" t="s">
        <v>8637</v>
      </c>
      <c r="K1748" s="175" t="s">
        <v>11771</v>
      </c>
      <c r="L1748" s="6" t="s">
        <v>11732</v>
      </c>
      <c r="M1748" s="181">
        <f t="shared" si="142"/>
        <v>40669</v>
      </c>
      <c r="N1748" s="181">
        <f t="shared" si="143"/>
        <v>40675</v>
      </c>
      <c r="Q1748" s="181" t="s">
        <v>10005</v>
      </c>
      <c r="T1748" s="181" t="s">
        <v>11295</v>
      </c>
      <c r="U1748" s="187">
        <v>18.5</v>
      </c>
      <c r="V1748" s="182" t="s">
        <v>11576</v>
      </c>
      <c r="W1748" s="182"/>
      <c r="X1748" t="s">
        <v>11235</v>
      </c>
      <c r="Y1748" t="s">
        <v>11283</v>
      </c>
    </row>
    <row r="1749" spans="1:25" x14ac:dyDescent="0.25">
      <c r="A1749" s="175" t="s">
        <v>11571</v>
      </c>
      <c r="B1749" t="s">
        <v>11709</v>
      </c>
      <c r="C1749" s="179" t="str">
        <f t="shared" si="140"/>
        <v>CM:WQXTEST16465:M2011</v>
      </c>
      <c r="D1749" s="178" t="s">
        <v>11775</v>
      </c>
      <c r="E1749" s="178" t="s">
        <v>11774</v>
      </c>
      <c r="F1749" s="276">
        <v>40676</v>
      </c>
      <c r="G1749" s="181">
        <f t="shared" si="141"/>
        <v>40544</v>
      </c>
      <c r="H1749" s="181">
        <f t="shared" si="139"/>
        <v>40816</v>
      </c>
      <c r="I1749" s="175" t="s">
        <v>11772</v>
      </c>
      <c r="J1749" s="24" t="s">
        <v>8637</v>
      </c>
      <c r="K1749" s="175" t="s">
        <v>11771</v>
      </c>
      <c r="L1749" s="6" t="s">
        <v>11732</v>
      </c>
      <c r="M1749" s="181">
        <f t="shared" si="142"/>
        <v>40670</v>
      </c>
      <c r="N1749" s="181">
        <f t="shared" si="143"/>
        <v>40676</v>
      </c>
      <c r="Q1749" s="181" t="s">
        <v>10005</v>
      </c>
      <c r="T1749" s="181" t="s">
        <v>11295</v>
      </c>
      <c r="U1749" s="187">
        <v>19</v>
      </c>
      <c r="V1749" s="182" t="s">
        <v>11576</v>
      </c>
      <c r="W1749" s="182"/>
      <c r="X1749" t="s">
        <v>11235</v>
      </c>
      <c r="Y1749" t="s">
        <v>11283</v>
      </c>
    </row>
    <row r="1750" spans="1:25" x14ac:dyDescent="0.25">
      <c r="A1750" s="175" t="s">
        <v>11571</v>
      </c>
      <c r="B1750" t="s">
        <v>11709</v>
      </c>
      <c r="C1750" s="179" t="str">
        <f t="shared" si="140"/>
        <v>CM:WQXTEST16465:M2011</v>
      </c>
      <c r="D1750" s="178" t="s">
        <v>11775</v>
      </c>
      <c r="E1750" s="178" t="s">
        <v>11774</v>
      </c>
      <c r="F1750" s="276">
        <v>40677</v>
      </c>
      <c r="G1750" s="181">
        <f t="shared" si="141"/>
        <v>40544</v>
      </c>
      <c r="H1750" s="181">
        <f t="shared" si="139"/>
        <v>40816</v>
      </c>
      <c r="I1750" s="175" t="s">
        <v>11772</v>
      </c>
      <c r="J1750" s="24" t="s">
        <v>8637</v>
      </c>
      <c r="K1750" s="175" t="s">
        <v>11771</v>
      </c>
      <c r="L1750" s="6" t="s">
        <v>11732</v>
      </c>
      <c r="M1750" s="181">
        <f t="shared" si="142"/>
        <v>40671</v>
      </c>
      <c r="N1750" s="181">
        <f t="shared" si="143"/>
        <v>40677</v>
      </c>
      <c r="Q1750" s="181" t="s">
        <v>10005</v>
      </c>
      <c r="T1750" s="181" t="s">
        <v>11295</v>
      </c>
      <c r="U1750" s="187">
        <v>19.3</v>
      </c>
      <c r="V1750" s="182" t="s">
        <v>11576</v>
      </c>
      <c r="W1750" s="182"/>
      <c r="X1750" t="s">
        <v>11235</v>
      </c>
      <c r="Y1750" t="s">
        <v>11283</v>
      </c>
    </row>
    <row r="1751" spans="1:25" x14ac:dyDescent="0.25">
      <c r="A1751" s="175" t="s">
        <v>11571</v>
      </c>
      <c r="B1751" t="s">
        <v>11709</v>
      </c>
      <c r="C1751" s="179" t="str">
        <f t="shared" si="140"/>
        <v>CM:WQXTEST16465:M2011</v>
      </c>
      <c r="D1751" s="178" t="s">
        <v>11775</v>
      </c>
      <c r="E1751" s="178" t="s">
        <v>11774</v>
      </c>
      <c r="F1751" s="276">
        <v>40678</v>
      </c>
      <c r="G1751" s="181">
        <f t="shared" si="141"/>
        <v>40544</v>
      </c>
      <c r="H1751" s="181">
        <f t="shared" ref="H1751:H1814" si="144">DATE(YEAR(F1751),9,DAY(30))</f>
        <v>40816</v>
      </c>
      <c r="I1751" s="175" t="s">
        <v>11772</v>
      </c>
      <c r="J1751" s="24" t="s">
        <v>8637</v>
      </c>
      <c r="K1751" s="175" t="s">
        <v>11771</v>
      </c>
      <c r="L1751" s="6" t="s">
        <v>11732</v>
      </c>
      <c r="M1751" s="181">
        <f t="shared" si="142"/>
        <v>40672</v>
      </c>
      <c r="N1751" s="181">
        <f t="shared" si="143"/>
        <v>40678</v>
      </c>
      <c r="Q1751" s="181" t="s">
        <v>10005</v>
      </c>
      <c r="T1751" s="181" t="s">
        <v>11295</v>
      </c>
      <c r="U1751" s="187">
        <v>19.600000000000001</v>
      </c>
      <c r="V1751" s="182" t="s">
        <v>11576</v>
      </c>
      <c r="W1751" s="182"/>
      <c r="X1751" t="s">
        <v>11235</v>
      </c>
      <c r="Y1751" t="s">
        <v>11283</v>
      </c>
    </row>
    <row r="1752" spans="1:25" x14ac:dyDescent="0.25">
      <c r="A1752" s="175" t="s">
        <v>11571</v>
      </c>
      <c r="B1752" t="s">
        <v>11709</v>
      </c>
      <c r="C1752" s="179" t="str">
        <f t="shared" ref="C1752:C1815" si="145">"CM:"&amp;B1752&amp;":M"&amp;YEAR(F1752)</f>
        <v>CM:WQXTEST16465:M2011</v>
      </c>
      <c r="D1752" s="178" t="s">
        <v>11775</v>
      </c>
      <c r="E1752" s="178" t="s">
        <v>11774</v>
      </c>
      <c r="F1752" s="276">
        <v>40679</v>
      </c>
      <c r="G1752" s="181">
        <f t="shared" ref="G1752:G1815" si="146">DATE(YEAR(F1752),MONTH(1),DAY(1))</f>
        <v>40544</v>
      </c>
      <c r="H1752" s="181">
        <f t="shared" si="144"/>
        <v>40816</v>
      </c>
      <c r="I1752" s="175" t="s">
        <v>11772</v>
      </c>
      <c r="J1752" s="24" t="s">
        <v>8637</v>
      </c>
      <c r="K1752" s="175" t="s">
        <v>11771</v>
      </c>
      <c r="L1752" s="6" t="s">
        <v>11732</v>
      </c>
      <c r="M1752" s="181">
        <f t="shared" ref="M1752:M1815" si="147">F1752-6</f>
        <v>40673</v>
      </c>
      <c r="N1752" s="181">
        <f t="shared" ref="N1752:N1815" si="148">F1752</f>
        <v>40679</v>
      </c>
      <c r="Q1752" s="181" t="s">
        <v>10005</v>
      </c>
      <c r="T1752" s="181" t="s">
        <v>11295</v>
      </c>
      <c r="U1752" s="187">
        <v>19.899999999999999</v>
      </c>
      <c r="V1752" s="182" t="s">
        <v>11576</v>
      </c>
      <c r="W1752" s="182"/>
      <c r="X1752" t="s">
        <v>11235</v>
      </c>
      <c r="Y1752" t="s">
        <v>11283</v>
      </c>
    </row>
    <row r="1753" spans="1:25" x14ac:dyDescent="0.25">
      <c r="A1753" s="175" t="s">
        <v>11571</v>
      </c>
      <c r="B1753" t="s">
        <v>11709</v>
      </c>
      <c r="C1753" s="179" t="str">
        <f t="shared" si="145"/>
        <v>CM:WQXTEST16465:M2011</v>
      </c>
      <c r="D1753" s="178" t="s">
        <v>11775</v>
      </c>
      <c r="E1753" s="178" t="s">
        <v>11774</v>
      </c>
      <c r="F1753" s="276">
        <v>40680</v>
      </c>
      <c r="G1753" s="181">
        <f t="shared" si="146"/>
        <v>40544</v>
      </c>
      <c r="H1753" s="181">
        <f t="shared" si="144"/>
        <v>40816</v>
      </c>
      <c r="I1753" s="175" t="s">
        <v>11772</v>
      </c>
      <c r="J1753" s="24" t="s">
        <v>8637</v>
      </c>
      <c r="K1753" s="175" t="s">
        <v>11771</v>
      </c>
      <c r="L1753" s="6" t="s">
        <v>11732</v>
      </c>
      <c r="M1753" s="181">
        <f t="shared" si="147"/>
        <v>40674</v>
      </c>
      <c r="N1753" s="181">
        <f t="shared" si="148"/>
        <v>40680</v>
      </c>
      <c r="Q1753" s="181" t="s">
        <v>10005</v>
      </c>
      <c r="T1753" s="181" t="s">
        <v>11295</v>
      </c>
      <c r="U1753" s="187">
        <v>20.3</v>
      </c>
      <c r="V1753" s="182" t="s">
        <v>11576</v>
      </c>
      <c r="W1753" s="182"/>
      <c r="X1753" t="s">
        <v>11235</v>
      </c>
      <c r="Y1753" t="s">
        <v>11283</v>
      </c>
    </row>
    <row r="1754" spans="1:25" x14ac:dyDescent="0.25">
      <c r="A1754" s="175" t="s">
        <v>11571</v>
      </c>
      <c r="B1754" t="s">
        <v>11709</v>
      </c>
      <c r="C1754" s="179" t="str">
        <f t="shared" si="145"/>
        <v>CM:WQXTEST16465:M2011</v>
      </c>
      <c r="D1754" s="178" t="s">
        <v>11775</v>
      </c>
      <c r="E1754" s="178" t="s">
        <v>11774</v>
      </c>
      <c r="F1754" s="276">
        <v>40681</v>
      </c>
      <c r="G1754" s="181">
        <f t="shared" si="146"/>
        <v>40544</v>
      </c>
      <c r="H1754" s="181">
        <f t="shared" si="144"/>
        <v>40816</v>
      </c>
      <c r="I1754" s="175" t="s">
        <v>11772</v>
      </c>
      <c r="J1754" s="24" t="s">
        <v>8637</v>
      </c>
      <c r="K1754" s="175" t="s">
        <v>11771</v>
      </c>
      <c r="L1754" s="6" t="s">
        <v>11732</v>
      </c>
      <c r="M1754" s="181">
        <f t="shared" si="147"/>
        <v>40675</v>
      </c>
      <c r="N1754" s="181">
        <f t="shared" si="148"/>
        <v>40681</v>
      </c>
      <c r="Q1754" s="181" t="s">
        <v>10005</v>
      </c>
      <c r="T1754" s="181" t="s">
        <v>11295</v>
      </c>
      <c r="U1754" s="187">
        <v>20.3</v>
      </c>
      <c r="V1754" s="182" t="s">
        <v>11576</v>
      </c>
      <c r="W1754" s="182"/>
      <c r="X1754" t="s">
        <v>11235</v>
      </c>
      <c r="Y1754" t="s">
        <v>11283</v>
      </c>
    </row>
    <row r="1755" spans="1:25" x14ac:dyDescent="0.25">
      <c r="A1755" s="175" t="s">
        <v>11571</v>
      </c>
      <c r="B1755" t="s">
        <v>11709</v>
      </c>
      <c r="C1755" s="179" t="str">
        <f t="shared" si="145"/>
        <v>CM:WQXTEST16465:M2011</v>
      </c>
      <c r="D1755" s="178" t="s">
        <v>11775</v>
      </c>
      <c r="E1755" s="178" t="s">
        <v>11774</v>
      </c>
      <c r="F1755" s="276">
        <v>40682</v>
      </c>
      <c r="G1755" s="181">
        <f t="shared" si="146"/>
        <v>40544</v>
      </c>
      <c r="H1755" s="181">
        <f t="shared" si="144"/>
        <v>40816</v>
      </c>
      <c r="I1755" s="175" t="s">
        <v>11772</v>
      </c>
      <c r="J1755" s="24" t="s">
        <v>8637</v>
      </c>
      <c r="K1755" s="175" t="s">
        <v>11771</v>
      </c>
      <c r="L1755" s="6" t="s">
        <v>11732</v>
      </c>
      <c r="M1755" s="181">
        <f t="shared" si="147"/>
        <v>40676</v>
      </c>
      <c r="N1755" s="181">
        <f t="shared" si="148"/>
        <v>40682</v>
      </c>
      <c r="Q1755" s="181" t="s">
        <v>10005</v>
      </c>
      <c r="T1755" s="181" t="s">
        <v>11295</v>
      </c>
      <c r="U1755" s="187">
        <v>20.2</v>
      </c>
      <c r="V1755" s="182" t="s">
        <v>11576</v>
      </c>
      <c r="W1755" s="182"/>
      <c r="X1755" t="s">
        <v>11235</v>
      </c>
      <c r="Y1755" t="s">
        <v>11283</v>
      </c>
    </row>
    <row r="1756" spans="1:25" x14ac:dyDescent="0.25">
      <c r="A1756" s="175" t="s">
        <v>11571</v>
      </c>
      <c r="B1756" t="s">
        <v>11709</v>
      </c>
      <c r="C1756" s="179" t="str">
        <f t="shared" si="145"/>
        <v>CM:WQXTEST16465:M2011</v>
      </c>
      <c r="D1756" s="178" t="s">
        <v>11775</v>
      </c>
      <c r="E1756" s="178" t="s">
        <v>11774</v>
      </c>
      <c r="F1756" s="276">
        <v>40683</v>
      </c>
      <c r="G1756" s="181">
        <f t="shared" si="146"/>
        <v>40544</v>
      </c>
      <c r="H1756" s="181">
        <f t="shared" si="144"/>
        <v>40816</v>
      </c>
      <c r="I1756" s="175" t="s">
        <v>11772</v>
      </c>
      <c r="J1756" s="24" t="s">
        <v>8637</v>
      </c>
      <c r="K1756" s="175" t="s">
        <v>11771</v>
      </c>
      <c r="L1756" s="6" t="s">
        <v>11732</v>
      </c>
      <c r="M1756" s="181">
        <f t="shared" si="147"/>
        <v>40677</v>
      </c>
      <c r="N1756" s="181">
        <f t="shared" si="148"/>
        <v>40683</v>
      </c>
      <c r="Q1756" s="181" t="s">
        <v>10005</v>
      </c>
      <c r="T1756" s="181" t="s">
        <v>11295</v>
      </c>
      <c r="U1756" s="187">
        <v>19.600000000000001</v>
      </c>
      <c r="V1756" s="182" t="s">
        <v>11576</v>
      </c>
      <c r="W1756" s="182"/>
      <c r="X1756" t="s">
        <v>11235</v>
      </c>
      <c r="Y1756" t="s">
        <v>11283</v>
      </c>
    </row>
    <row r="1757" spans="1:25" x14ac:dyDescent="0.25">
      <c r="A1757" s="175" t="s">
        <v>11571</v>
      </c>
      <c r="B1757" t="s">
        <v>11709</v>
      </c>
      <c r="C1757" s="179" t="str">
        <f t="shared" si="145"/>
        <v>CM:WQXTEST16465:M2011</v>
      </c>
      <c r="D1757" s="178" t="s">
        <v>11775</v>
      </c>
      <c r="E1757" s="178" t="s">
        <v>11774</v>
      </c>
      <c r="F1757" s="276">
        <v>40684</v>
      </c>
      <c r="G1757" s="181">
        <f t="shared" si="146"/>
        <v>40544</v>
      </c>
      <c r="H1757" s="181">
        <f t="shared" si="144"/>
        <v>40816</v>
      </c>
      <c r="I1757" s="175" t="s">
        <v>11772</v>
      </c>
      <c r="J1757" s="24" t="s">
        <v>8637</v>
      </c>
      <c r="K1757" s="175" t="s">
        <v>11771</v>
      </c>
      <c r="L1757" s="6" t="s">
        <v>11732</v>
      </c>
      <c r="M1757" s="181">
        <f t="shared" si="147"/>
        <v>40678</v>
      </c>
      <c r="N1757" s="181">
        <f t="shared" si="148"/>
        <v>40684</v>
      </c>
      <c r="Q1757" s="181" t="s">
        <v>10005</v>
      </c>
      <c r="T1757" s="181" t="s">
        <v>11295</v>
      </c>
      <c r="U1757" s="187">
        <v>19.2</v>
      </c>
      <c r="V1757" s="182" t="s">
        <v>11576</v>
      </c>
      <c r="W1757" s="182"/>
      <c r="X1757" t="s">
        <v>11235</v>
      </c>
      <c r="Y1757" t="s">
        <v>11283</v>
      </c>
    </row>
    <row r="1758" spans="1:25" x14ac:dyDescent="0.25">
      <c r="A1758" s="175" t="s">
        <v>11571</v>
      </c>
      <c r="B1758" t="s">
        <v>11709</v>
      </c>
      <c r="C1758" s="179" t="str">
        <f t="shared" si="145"/>
        <v>CM:WQXTEST16465:M2011</v>
      </c>
      <c r="D1758" s="178" t="s">
        <v>11775</v>
      </c>
      <c r="E1758" s="178" t="s">
        <v>11774</v>
      </c>
      <c r="F1758" s="276">
        <v>40685</v>
      </c>
      <c r="G1758" s="181">
        <f t="shared" si="146"/>
        <v>40544</v>
      </c>
      <c r="H1758" s="181">
        <f t="shared" si="144"/>
        <v>40816</v>
      </c>
      <c r="I1758" s="175" t="s">
        <v>11772</v>
      </c>
      <c r="J1758" s="24" t="s">
        <v>8637</v>
      </c>
      <c r="K1758" s="175" t="s">
        <v>11771</v>
      </c>
      <c r="L1758" s="6" t="s">
        <v>11732</v>
      </c>
      <c r="M1758" s="181">
        <f t="shared" si="147"/>
        <v>40679</v>
      </c>
      <c r="N1758" s="181">
        <f t="shared" si="148"/>
        <v>40685</v>
      </c>
      <c r="Q1758" s="181" t="s">
        <v>10005</v>
      </c>
      <c r="T1758" s="181" t="s">
        <v>11295</v>
      </c>
      <c r="U1758" s="187">
        <v>18.8</v>
      </c>
      <c r="V1758" s="182" t="s">
        <v>11576</v>
      </c>
      <c r="W1758" s="182"/>
      <c r="X1758" t="s">
        <v>11235</v>
      </c>
      <c r="Y1758" t="s">
        <v>11283</v>
      </c>
    </row>
    <row r="1759" spans="1:25" x14ac:dyDescent="0.25">
      <c r="A1759" s="175" t="s">
        <v>11571</v>
      </c>
      <c r="B1759" t="s">
        <v>11709</v>
      </c>
      <c r="C1759" s="179" t="str">
        <f t="shared" si="145"/>
        <v>CM:WQXTEST16465:M2011</v>
      </c>
      <c r="D1759" s="178" t="s">
        <v>11775</v>
      </c>
      <c r="E1759" s="178" t="s">
        <v>11774</v>
      </c>
      <c r="F1759" s="276">
        <v>40686</v>
      </c>
      <c r="G1759" s="181">
        <f t="shared" si="146"/>
        <v>40544</v>
      </c>
      <c r="H1759" s="181">
        <f t="shared" si="144"/>
        <v>40816</v>
      </c>
      <c r="I1759" s="175" t="s">
        <v>11772</v>
      </c>
      <c r="J1759" s="24" t="s">
        <v>8637</v>
      </c>
      <c r="K1759" s="175" t="s">
        <v>11771</v>
      </c>
      <c r="L1759" s="6" t="s">
        <v>11732</v>
      </c>
      <c r="M1759" s="181">
        <f t="shared" si="147"/>
        <v>40680</v>
      </c>
      <c r="N1759" s="181">
        <f t="shared" si="148"/>
        <v>40686</v>
      </c>
      <c r="Q1759" s="181" t="s">
        <v>10005</v>
      </c>
      <c r="T1759" s="181" t="s">
        <v>11295</v>
      </c>
      <c r="U1759" s="187">
        <v>18.600000000000001</v>
      </c>
      <c r="V1759" s="182" t="s">
        <v>11576</v>
      </c>
      <c r="W1759" s="182"/>
      <c r="X1759" t="s">
        <v>11235</v>
      </c>
      <c r="Y1759" t="s">
        <v>11283</v>
      </c>
    </row>
    <row r="1760" spans="1:25" x14ac:dyDescent="0.25">
      <c r="A1760" s="175" t="s">
        <v>11571</v>
      </c>
      <c r="B1760" t="s">
        <v>11709</v>
      </c>
      <c r="C1760" s="179" t="str">
        <f t="shared" si="145"/>
        <v>CM:WQXTEST16465:M2011</v>
      </c>
      <c r="D1760" s="178" t="s">
        <v>11775</v>
      </c>
      <c r="E1760" s="178" t="s">
        <v>11774</v>
      </c>
      <c r="F1760" s="276">
        <v>40687</v>
      </c>
      <c r="G1760" s="181">
        <f t="shared" si="146"/>
        <v>40544</v>
      </c>
      <c r="H1760" s="181">
        <f t="shared" si="144"/>
        <v>40816</v>
      </c>
      <c r="I1760" s="175" t="s">
        <v>11772</v>
      </c>
      <c r="J1760" s="24" t="s">
        <v>8637</v>
      </c>
      <c r="K1760" s="175" t="s">
        <v>11771</v>
      </c>
      <c r="L1760" s="6" t="s">
        <v>11732</v>
      </c>
      <c r="M1760" s="181">
        <f t="shared" si="147"/>
        <v>40681</v>
      </c>
      <c r="N1760" s="181">
        <f t="shared" si="148"/>
        <v>40687</v>
      </c>
      <c r="Q1760" s="181" t="s">
        <v>10005</v>
      </c>
      <c r="T1760" s="181" t="s">
        <v>11295</v>
      </c>
      <c r="U1760" s="187">
        <v>18.5</v>
      </c>
      <c r="V1760" s="182" t="s">
        <v>11576</v>
      </c>
      <c r="W1760" s="182"/>
      <c r="X1760" t="s">
        <v>11235</v>
      </c>
      <c r="Y1760" t="s">
        <v>11283</v>
      </c>
    </row>
    <row r="1761" spans="1:25" x14ac:dyDescent="0.25">
      <c r="A1761" s="175" t="s">
        <v>11571</v>
      </c>
      <c r="B1761" t="s">
        <v>11709</v>
      </c>
      <c r="C1761" s="179" t="str">
        <f t="shared" si="145"/>
        <v>CM:WQXTEST16465:M2011</v>
      </c>
      <c r="D1761" s="178" t="s">
        <v>11775</v>
      </c>
      <c r="E1761" s="178" t="s">
        <v>11774</v>
      </c>
      <c r="F1761" s="276">
        <v>40688</v>
      </c>
      <c r="G1761" s="181">
        <f t="shared" si="146"/>
        <v>40544</v>
      </c>
      <c r="H1761" s="181">
        <f t="shared" si="144"/>
        <v>40816</v>
      </c>
      <c r="I1761" s="175" t="s">
        <v>11772</v>
      </c>
      <c r="J1761" s="24" t="s">
        <v>8637</v>
      </c>
      <c r="K1761" s="175" t="s">
        <v>11771</v>
      </c>
      <c r="L1761" s="6" t="s">
        <v>11732</v>
      </c>
      <c r="M1761" s="181">
        <f t="shared" si="147"/>
        <v>40682</v>
      </c>
      <c r="N1761" s="181">
        <f t="shared" si="148"/>
        <v>40688</v>
      </c>
      <c r="Q1761" s="181" t="s">
        <v>10005</v>
      </c>
      <c r="T1761" s="181" t="s">
        <v>11295</v>
      </c>
      <c r="U1761" s="187">
        <v>18.7</v>
      </c>
      <c r="V1761" s="182" t="s">
        <v>11576</v>
      </c>
      <c r="W1761" s="182"/>
      <c r="X1761" t="s">
        <v>11235</v>
      </c>
      <c r="Y1761" t="s">
        <v>11283</v>
      </c>
    </row>
    <row r="1762" spans="1:25" x14ac:dyDescent="0.25">
      <c r="A1762" s="175" t="s">
        <v>11571</v>
      </c>
      <c r="B1762" t="s">
        <v>11709</v>
      </c>
      <c r="C1762" s="179" t="str">
        <f t="shared" si="145"/>
        <v>CM:WQXTEST16465:M2011</v>
      </c>
      <c r="D1762" s="178" t="s">
        <v>11775</v>
      </c>
      <c r="E1762" s="178" t="s">
        <v>11774</v>
      </c>
      <c r="F1762" s="276">
        <v>40689</v>
      </c>
      <c r="G1762" s="181">
        <f t="shared" si="146"/>
        <v>40544</v>
      </c>
      <c r="H1762" s="181">
        <f t="shared" si="144"/>
        <v>40816</v>
      </c>
      <c r="I1762" s="175" t="s">
        <v>11772</v>
      </c>
      <c r="J1762" s="24" t="s">
        <v>8637</v>
      </c>
      <c r="K1762" s="175" t="s">
        <v>11771</v>
      </c>
      <c r="L1762" s="6" t="s">
        <v>11732</v>
      </c>
      <c r="M1762" s="181">
        <f t="shared" si="147"/>
        <v>40683</v>
      </c>
      <c r="N1762" s="181">
        <f t="shared" si="148"/>
        <v>40689</v>
      </c>
      <c r="Q1762" s="181" t="s">
        <v>10005</v>
      </c>
      <c r="T1762" s="181" t="s">
        <v>11295</v>
      </c>
      <c r="U1762" s="187">
        <v>19.3</v>
      </c>
      <c r="V1762" s="182" t="s">
        <v>11576</v>
      </c>
      <c r="W1762" s="182"/>
      <c r="X1762" t="s">
        <v>11235</v>
      </c>
      <c r="Y1762" t="s">
        <v>11283</v>
      </c>
    </row>
    <row r="1763" spans="1:25" x14ac:dyDescent="0.25">
      <c r="A1763" s="175" t="s">
        <v>11571</v>
      </c>
      <c r="B1763" t="s">
        <v>11709</v>
      </c>
      <c r="C1763" s="179" t="str">
        <f t="shared" si="145"/>
        <v>CM:WQXTEST16465:M2011</v>
      </c>
      <c r="D1763" s="178" t="s">
        <v>11775</v>
      </c>
      <c r="E1763" s="178" t="s">
        <v>11774</v>
      </c>
      <c r="F1763" s="276">
        <v>40690</v>
      </c>
      <c r="G1763" s="181">
        <f t="shared" si="146"/>
        <v>40544</v>
      </c>
      <c r="H1763" s="181">
        <f t="shared" si="144"/>
        <v>40816</v>
      </c>
      <c r="I1763" s="175" t="s">
        <v>11772</v>
      </c>
      <c r="J1763" s="24" t="s">
        <v>8637</v>
      </c>
      <c r="K1763" s="175" t="s">
        <v>11771</v>
      </c>
      <c r="L1763" s="6" t="s">
        <v>11732</v>
      </c>
      <c r="M1763" s="181">
        <f t="shared" si="147"/>
        <v>40684</v>
      </c>
      <c r="N1763" s="181">
        <f t="shared" si="148"/>
        <v>40690</v>
      </c>
      <c r="Q1763" s="181" t="s">
        <v>10005</v>
      </c>
      <c r="T1763" s="181" t="s">
        <v>11295</v>
      </c>
      <c r="U1763" s="187">
        <v>20.399999999999999</v>
      </c>
      <c r="V1763" s="182" t="s">
        <v>11576</v>
      </c>
      <c r="W1763" s="182"/>
      <c r="X1763" t="s">
        <v>11235</v>
      </c>
      <c r="Y1763" t="s">
        <v>11283</v>
      </c>
    </row>
    <row r="1764" spans="1:25" x14ac:dyDescent="0.25">
      <c r="A1764" s="175" t="s">
        <v>11571</v>
      </c>
      <c r="B1764" t="s">
        <v>11709</v>
      </c>
      <c r="C1764" s="179" t="str">
        <f t="shared" si="145"/>
        <v>CM:WQXTEST16465:M2011</v>
      </c>
      <c r="D1764" s="178" t="s">
        <v>11775</v>
      </c>
      <c r="E1764" s="178" t="s">
        <v>11774</v>
      </c>
      <c r="F1764" s="276">
        <v>40691</v>
      </c>
      <c r="G1764" s="181">
        <f t="shared" si="146"/>
        <v>40544</v>
      </c>
      <c r="H1764" s="181">
        <f t="shared" si="144"/>
        <v>40816</v>
      </c>
      <c r="I1764" s="175" t="s">
        <v>11772</v>
      </c>
      <c r="J1764" s="24" t="s">
        <v>8637</v>
      </c>
      <c r="K1764" s="175" t="s">
        <v>11771</v>
      </c>
      <c r="L1764" s="6" t="s">
        <v>11732</v>
      </c>
      <c r="M1764" s="181">
        <f t="shared" si="147"/>
        <v>40685</v>
      </c>
      <c r="N1764" s="181">
        <f t="shared" si="148"/>
        <v>40691</v>
      </c>
      <c r="Q1764" s="181" t="s">
        <v>10005</v>
      </c>
      <c r="T1764" s="181" t="s">
        <v>11295</v>
      </c>
      <c r="U1764" s="187">
        <v>21.5</v>
      </c>
      <c r="V1764" s="182" t="s">
        <v>11576</v>
      </c>
      <c r="W1764" s="182"/>
      <c r="X1764" t="s">
        <v>11235</v>
      </c>
      <c r="Y1764" t="s">
        <v>11283</v>
      </c>
    </row>
    <row r="1765" spans="1:25" x14ac:dyDescent="0.25">
      <c r="A1765" s="175" t="s">
        <v>11571</v>
      </c>
      <c r="B1765" t="s">
        <v>11709</v>
      </c>
      <c r="C1765" s="179" t="str">
        <f t="shared" si="145"/>
        <v>CM:WQXTEST16465:M2011</v>
      </c>
      <c r="D1765" s="178" t="s">
        <v>11775</v>
      </c>
      <c r="E1765" s="178" t="s">
        <v>11774</v>
      </c>
      <c r="F1765" s="276">
        <v>40692</v>
      </c>
      <c r="G1765" s="181">
        <f t="shared" si="146"/>
        <v>40544</v>
      </c>
      <c r="H1765" s="181">
        <f t="shared" si="144"/>
        <v>40816</v>
      </c>
      <c r="I1765" s="175" t="s">
        <v>11772</v>
      </c>
      <c r="J1765" s="24" t="s">
        <v>8637</v>
      </c>
      <c r="K1765" s="175" t="s">
        <v>11771</v>
      </c>
      <c r="L1765" s="6" t="s">
        <v>11732</v>
      </c>
      <c r="M1765" s="181">
        <f t="shared" si="147"/>
        <v>40686</v>
      </c>
      <c r="N1765" s="181">
        <f t="shared" si="148"/>
        <v>40692</v>
      </c>
      <c r="Q1765" s="181" t="s">
        <v>10005</v>
      </c>
      <c r="T1765" s="181" t="s">
        <v>11295</v>
      </c>
      <c r="U1765" s="187">
        <v>22.4</v>
      </c>
      <c r="V1765" s="182" t="s">
        <v>11576</v>
      </c>
      <c r="W1765" s="182"/>
      <c r="X1765" t="s">
        <v>11235</v>
      </c>
      <c r="Y1765" t="s">
        <v>11283</v>
      </c>
    </row>
    <row r="1766" spans="1:25" x14ac:dyDescent="0.25">
      <c r="A1766" s="175" t="s">
        <v>11571</v>
      </c>
      <c r="B1766" t="s">
        <v>11709</v>
      </c>
      <c r="C1766" s="179" t="str">
        <f t="shared" si="145"/>
        <v>CM:WQXTEST16465:M2011</v>
      </c>
      <c r="D1766" s="178" t="s">
        <v>11775</v>
      </c>
      <c r="E1766" s="178" t="s">
        <v>11774</v>
      </c>
      <c r="F1766" s="276">
        <v>40693</v>
      </c>
      <c r="G1766" s="181">
        <f t="shared" si="146"/>
        <v>40544</v>
      </c>
      <c r="H1766" s="181">
        <f t="shared" si="144"/>
        <v>40816</v>
      </c>
      <c r="I1766" s="175" t="s">
        <v>11772</v>
      </c>
      <c r="J1766" s="24" t="s">
        <v>8637</v>
      </c>
      <c r="K1766" s="175" t="s">
        <v>11771</v>
      </c>
      <c r="L1766" s="6" t="s">
        <v>11732</v>
      </c>
      <c r="M1766" s="181">
        <f t="shared" si="147"/>
        <v>40687</v>
      </c>
      <c r="N1766" s="181">
        <f t="shared" si="148"/>
        <v>40693</v>
      </c>
      <c r="Q1766" s="181" t="s">
        <v>10005</v>
      </c>
      <c r="T1766" s="181" t="s">
        <v>11295</v>
      </c>
      <c r="U1766" s="187">
        <v>23.2</v>
      </c>
      <c r="V1766" s="182" t="s">
        <v>11576</v>
      </c>
      <c r="W1766" s="182"/>
      <c r="X1766" t="s">
        <v>11235</v>
      </c>
      <c r="Y1766" t="s">
        <v>11283</v>
      </c>
    </row>
    <row r="1767" spans="1:25" x14ac:dyDescent="0.25">
      <c r="A1767" s="175" t="s">
        <v>11571</v>
      </c>
      <c r="B1767" t="s">
        <v>11709</v>
      </c>
      <c r="C1767" s="179" t="str">
        <f t="shared" si="145"/>
        <v>CM:WQXTEST16465:M2011</v>
      </c>
      <c r="D1767" s="178" t="s">
        <v>11775</v>
      </c>
      <c r="E1767" s="178" t="s">
        <v>11774</v>
      </c>
      <c r="F1767" s="276">
        <v>40694</v>
      </c>
      <c r="G1767" s="181">
        <f t="shared" si="146"/>
        <v>40544</v>
      </c>
      <c r="H1767" s="181">
        <f t="shared" si="144"/>
        <v>40816</v>
      </c>
      <c r="I1767" s="175" t="s">
        <v>11772</v>
      </c>
      <c r="J1767" s="24" t="s">
        <v>8637</v>
      </c>
      <c r="K1767" s="175" t="s">
        <v>11771</v>
      </c>
      <c r="L1767" s="6" t="s">
        <v>11732</v>
      </c>
      <c r="M1767" s="181">
        <f t="shared" si="147"/>
        <v>40688</v>
      </c>
      <c r="N1767" s="181">
        <f t="shared" si="148"/>
        <v>40694</v>
      </c>
      <c r="Q1767" s="181" t="s">
        <v>10005</v>
      </c>
      <c r="T1767" s="181" t="s">
        <v>11295</v>
      </c>
      <c r="U1767" s="187">
        <v>24</v>
      </c>
      <c r="V1767" s="182" t="s">
        <v>11576</v>
      </c>
      <c r="W1767" s="182"/>
      <c r="X1767" t="s">
        <v>11235</v>
      </c>
      <c r="Y1767" t="s">
        <v>11283</v>
      </c>
    </row>
    <row r="1768" spans="1:25" x14ac:dyDescent="0.25">
      <c r="A1768" s="175" t="s">
        <v>11571</v>
      </c>
      <c r="B1768" t="s">
        <v>11709</v>
      </c>
      <c r="C1768" s="179" t="str">
        <f t="shared" si="145"/>
        <v>CM:WQXTEST16465:M2011</v>
      </c>
      <c r="D1768" s="178" t="s">
        <v>11775</v>
      </c>
      <c r="E1768" s="178" t="s">
        <v>11774</v>
      </c>
      <c r="F1768" s="276">
        <v>40695</v>
      </c>
      <c r="G1768" s="181">
        <f t="shared" si="146"/>
        <v>40544</v>
      </c>
      <c r="H1768" s="181">
        <f t="shared" si="144"/>
        <v>40816</v>
      </c>
      <c r="I1768" s="175" t="s">
        <v>11772</v>
      </c>
      <c r="J1768" s="24" t="s">
        <v>8637</v>
      </c>
      <c r="K1768" s="175" t="s">
        <v>11771</v>
      </c>
      <c r="L1768" s="6" t="s">
        <v>11732</v>
      </c>
      <c r="M1768" s="181">
        <f t="shared" si="147"/>
        <v>40689</v>
      </c>
      <c r="N1768" s="181">
        <f t="shared" si="148"/>
        <v>40695</v>
      </c>
      <c r="Q1768" s="181" t="s">
        <v>10005</v>
      </c>
      <c r="T1768" s="181" t="s">
        <v>11295</v>
      </c>
      <c r="U1768" s="187">
        <v>24.6</v>
      </c>
      <c r="V1768" s="182" t="s">
        <v>11576</v>
      </c>
      <c r="W1768" s="182"/>
      <c r="X1768" t="s">
        <v>11235</v>
      </c>
      <c r="Y1768" t="s">
        <v>11283</v>
      </c>
    </row>
    <row r="1769" spans="1:25" x14ac:dyDescent="0.25">
      <c r="A1769" s="175" t="s">
        <v>11571</v>
      </c>
      <c r="B1769" t="s">
        <v>11709</v>
      </c>
      <c r="C1769" s="179" t="str">
        <f t="shared" si="145"/>
        <v>CM:WQXTEST16465:M2011</v>
      </c>
      <c r="D1769" s="178" t="s">
        <v>11775</v>
      </c>
      <c r="E1769" s="178" t="s">
        <v>11774</v>
      </c>
      <c r="F1769" s="276">
        <v>40696</v>
      </c>
      <c r="G1769" s="181">
        <f t="shared" si="146"/>
        <v>40544</v>
      </c>
      <c r="H1769" s="181">
        <f t="shared" si="144"/>
        <v>40816</v>
      </c>
      <c r="I1769" s="175" t="s">
        <v>11772</v>
      </c>
      <c r="J1769" s="24" t="s">
        <v>8637</v>
      </c>
      <c r="K1769" s="175" t="s">
        <v>11771</v>
      </c>
      <c r="L1769" s="6" t="s">
        <v>11732</v>
      </c>
      <c r="M1769" s="181">
        <f t="shared" si="147"/>
        <v>40690</v>
      </c>
      <c r="N1769" s="181">
        <f t="shared" si="148"/>
        <v>40696</v>
      </c>
      <c r="Q1769" s="181" t="s">
        <v>10005</v>
      </c>
      <c r="T1769" s="181" t="s">
        <v>11295</v>
      </c>
      <c r="U1769" s="187">
        <v>25</v>
      </c>
      <c r="V1769" s="182" t="s">
        <v>11576</v>
      </c>
      <c r="W1769" s="182"/>
      <c r="X1769" t="s">
        <v>11235</v>
      </c>
      <c r="Y1769" t="s">
        <v>11283</v>
      </c>
    </row>
    <row r="1770" spans="1:25" x14ac:dyDescent="0.25">
      <c r="A1770" s="175" t="s">
        <v>11571</v>
      </c>
      <c r="B1770" t="s">
        <v>11709</v>
      </c>
      <c r="C1770" s="179" t="str">
        <f t="shared" si="145"/>
        <v>CM:WQXTEST16465:M2011</v>
      </c>
      <c r="D1770" s="178" t="s">
        <v>11775</v>
      </c>
      <c r="E1770" s="178" t="s">
        <v>11774</v>
      </c>
      <c r="F1770" s="276">
        <v>40697</v>
      </c>
      <c r="G1770" s="181">
        <f t="shared" si="146"/>
        <v>40544</v>
      </c>
      <c r="H1770" s="181">
        <f t="shared" si="144"/>
        <v>40816</v>
      </c>
      <c r="I1770" s="175" t="s">
        <v>11772</v>
      </c>
      <c r="J1770" s="24" t="s">
        <v>8637</v>
      </c>
      <c r="K1770" s="175" t="s">
        <v>11771</v>
      </c>
      <c r="L1770" s="6" t="s">
        <v>11732</v>
      </c>
      <c r="M1770" s="181">
        <f t="shared" si="147"/>
        <v>40691</v>
      </c>
      <c r="N1770" s="181">
        <f t="shared" si="148"/>
        <v>40697</v>
      </c>
      <c r="Q1770" s="181" t="s">
        <v>10005</v>
      </c>
      <c r="T1770" s="181" t="s">
        <v>11295</v>
      </c>
      <c r="U1770" s="187">
        <v>25.3</v>
      </c>
      <c r="V1770" s="182" t="s">
        <v>11576</v>
      </c>
      <c r="W1770" s="182"/>
      <c r="X1770" t="s">
        <v>11235</v>
      </c>
      <c r="Y1770" t="s">
        <v>11283</v>
      </c>
    </row>
    <row r="1771" spans="1:25" x14ac:dyDescent="0.25">
      <c r="A1771" s="175" t="s">
        <v>11571</v>
      </c>
      <c r="B1771" t="s">
        <v>11709</v>
      </c>
      <c r="C1771" s="179" t="str">
        <f t="shared" si="145"/>
        <v>CM:WQXTEST16465:M2011</v>
      </c>
      <c r="D1771" s="178" t="s">
        <v>11775</v>
      </c>
      <c r="E1771" s="178" t="s">
        <v>11774</v>
      </c>
      <c r="F1771" s="276">
        <v>40698</v>
      </c>
      <c r="G1771" s="181">
        <f t="shared" si="146"/>
        <v>40544</v>
      </c>
      <c r="H1771" s="181">
        <f t="shared" si="144"/>
        <v>40816</v>
      </c>
      <c r="I1771" s="175" t="s">
        <v>11772</v>
      </c>
      <c r="J1771" s="24" t="s">
        <v>8637</v>
      </c>
      <c r="K1771" s="175" t="s">
        <v>11771</v>
      </c>
      <c r="L1771" s="6" t="s">
        <v>11732</v>
      </c>
      <c r="M1771" s="181">
        <f t="shared" si="147"/>
        <v>40692</v>
      </c>
      <c r="N1771" s="181">
        <f t="shared" si="148"/>
        <v>40698</v>
      </c>
      <c r="Q1771" s="181" t="s">
        <v>10005</v>
      </c>
      <c r="T1771" s="181" t="s">
        <v>11295</v>
      </c>
      <c r="U1771" s="187">
        <v>25.4</v>
      </c>
      <c r="V1771" s="182" t="s">
        <v>11576</v>
      </c>
      <c r="W1771" s="182"/>
      <c r="X1771" t="s">
        <v>11235</v>
      </c>
      <c r="Y1771" t="s">
        <v>11283</v>
      </c>
    </row>
    <row r="1772" spans="1:25" x14ac:dyDescent="0.25">
      <c r="A1772" s="175" t="s">
        <v>11571</v>
      </c>
      <c r="B1772" t="s">
        <v>11709</v>
      </c>
      <c r="C1772" s="179" t="str">
        <f t="shared" si="145"/>
        <v>CM:WQXTEST16465:M2011</v>
      </c>
      <c r="D1772" s="178" t="s">
        <v>11775</v>
      </c>
      <c r="E1772" s="178" t="s">
        <v>11774</v>
      </c>
      <c r="F1772" s="276">
        <v>40699</v>
      </c>
      <c r="G1772" s="181">
        <f t="shared" si="146"/>
        <v>40544</v>
      </c>
      <c r="H1772" s="181">
        <f t="shared" si="144"/>
        <v>40816</v>
      </c>
      <c r="I1772" s="175" t="s">
        <v>11772</v>
      </c>
      <c r="J1772" s="24" t="s">
        <v>8637</v>
      </c>
      <c r="K1772" s="175" t="s">
        <v>11771</v>
      </c>
      <c r="L1772" s="6" t="s">
        <v>11732</v>
      </c>
      <c r="M1772" s="181">
        <f t="shared" si="147"/>
        <v>40693</v>
      </c>
      <c r="N1772" s="181">
        <f t="shared" si="148"/>
        <v>40699</v>
      </c>
      <c r="Q1772" s="181" t="s">
        <v>10005</v>
      </c>
      <c r="T1772" s="181" t="s">
        <v>11295</v>
      </c>
      <c r="U1772" s="187">
        <v>25.5</v>
      </c>
      <c r="V1772" s="182" t="s">
        <v>11576</v>
      </c>
      <c r="W1772" s="182"/>
      <c r="X1772" t="s">
        <v>11235</v>
      </c>
      <c r="Y1772" t="s">
        <v>11283</v>
      </c>
    </row>
    <row r="1773" spans="1:25" x14ac:dyDescent="0.25">
      <c r="A1773" s="175" t="s">
        <v>11571</v>
      </c>
      <c r="B1773" t="s">
        <v>11709</v>
      </c>
      <c r="C1773" s="179" t="str">
        <f t="shared" si="145"/>
        <v>CM:WQXTEST16465:M2011</v>
      </c>
      <c r="D1773" s="178" t="s">
        <v>11775</v>
      </c>
      <c r="E1773" s="178" t="s">
        <v>11774</v>
      </c>
      <c r="F1773" s="276">
        <v>40700</v>
      </c>
      <c r="G1773" s="181">
        <f t="shared" si="146"/>
        <v>40544</v>
      </c>
      <c r="H1773" s="181">
        <f t="shared" si="144"/>
        <v>40816</v>
      </c>
      <c r="I1773" s="175" t="s">
        <v>11772</v>
      </c>
      <c r="J1773" s="24" t="s">
        <v>8637</v>
      </c>
      <c r="K1773" s="175" t="s">
        <v>11771</v>
      </c>
      <c r="L1773" s="6" t="s">
        <v>11732</v>
      </c>
      <c r="M1773" s="181">
        <f t="shared" si="147"/>
        <v>40694</v>
      </c>
      <c r="N1773" s="181">
        <f t="shared" si="148"/>
        <v>40700</v>
      </c>
      <c r="Q1773" s="181" t="s">
        <v>10005</v>
      </c>
      <c r="T1773" s="181" t="s">
        <v>11295</v>
      </c>
      <c r="U1773" s="187">
        <v>25.9</v>
      </c>
      <c r="V1773" s="182" t="s">
        <v>11576</v>
      </c>
      <c r="W1773" s="182"/>
      <c r="X1773" t="s">
        <v>11235</v>
      </c>
      <c r="Y1773" t="s">
        <v>11283</v>
      </c>
    </row>
    <row r="1774" spans="1:25" x14ac:dyDescent="0.25">
      <c r="A1774" s="175" t="s">
        <v>11571</v>
      </c>
      <c r="B1774" t="s">
        <v>11709</v>
      </c>
      <c r="C1774" s="179" t="str">
        <f t="shared" si="145"/>
        <v>CM:WQXTEST16465:M2011</v>
      </c>
      <c r="D1774" s="178" t="s">
        <v>11775</v>
      </c>
      <c r="E1774" s="178" t="s">
        <v>11774</v>
      </c>
      <c r="F1774" s="276">
        <v>40701</v>
      </c>
      <c r="G1774" s="181">
        <f t="shared" si="146"/>
        <v>40544</v>
      </c>
      <c r="H1774" s="181">
        <f t="shared" si="144"/>
        <v>40816</v>
      </c>
      <c r="I1774" s="175" t="s">
        <v>11772</v>
      </c>
      <c r="J1774" s="24" t="s">
        <v>8637</v>
      </c>
      <c r="K1774" s="175" t="s">
        <v>11771</v>
      </c>
      <c r="L1774" s="6" t="s">
        <v>11732</v>
      </c>
      <c r="M1774" s="181">
        <f t="shared" si="147"/>
        <v>40695</v>
      </c>
      <c r="N1774" s="181">
        <f t="shared" si="148"/>
        <v>40701</v>
      </c>
      <c r="Q1774" s="181" t="s">
        <v>10005</v>
      </c>
      <c r="T1774" s="181" t="s">
        <v>11295</v>
      </c>
      <c r="U1774" s="187">
        <v>26</v>
      </c>
      <c r="V1774" s="182" t="s">
        <v>11576</v>
      </c>
      <c r="W1774" s="182"/>
      <c r="X1774" t="s">
        <v>11235</v>
      </c>
      <c r="Y1774" t="s">
        <v>11283</v>
      </c>
    </row>
    <row r="1775" spans="1:25" x14ac:dyDescent="0.25">
      <c r="A1775" s="175" t="s">
        <v>11571</v>
      </c>
      <c r="B1775" t="s">
        <v>11709</v>
      </c>
      <c r="C1775" s="179" t="str">
        <f t="shared" si="145"/>
        <v>CM:WQXTEST16465:M2011</v>
      </c>
      <c r="D1775" s="178" t="s">
        <v>11775</v>
      </c>
      <c r="E1775" s="178" t="s">
        <v>11774</v>
      </c>
      <c r="F1775" s="276">
        <v>40702</v>
      </c>
      <c r="G1775" s="181">
        <f t="shared" si="146"/>
        <v>40544</v>
      </c>
      <c r="H1775" s="181">
        <f t="shared" si="144"/>
        <v>40816</v>
      </c>
      <c r="I1775" s="175" t="s">
        <v>11772</v>
      </c>
      <c r="J1775" s="24" t="s">
        <v>8637</v>
      </c>
      <c r="K1775" s="175" t="s">
        <v>11771</v>
      </c>
      <c r="L1775" s="6" t="s">
        <v>11732</v>
      </c>
      <c r="M1775" s="181">
        <f t="shared" si="147"/>
        <v>40696</v>
      </c>
      <c r="N1775" s="181">
        <f t="shared" si="148"/>
        <v>40702</v>
      </c>
      <c r="Q1775" s="181" t="s">
        <v>10005</v>
      </c>
      <c r="T1775" s="181" t="s">
        <v>11295</v>
      </c>
      <c r="U1775" s="187">
        <v>26.3</v>
      </c>
      <c r="V1775" s="182" t="s">
        <v>11576</v>
      </c>
      <c r="W1775" s="182"/>
      <c r="X1775" t="s">
        <v>11235</v>
      </c>
      <c r="Y1775" t="s">
        <v>11283</v>
      </c>
    </row>
    <row r="1776" spans="1:25" x14ac:dyDescent="0.25">
      <c r="A1776" s="175" t="s">
        <v>11571</v>
      </c>
      <c r="B1776" t="s">
        <v>11709</v>
      </c>
      <c r="C1776" s="179" t="str">
        <f t="shared" si="145"/>
        <v>CM:WQXTEST16465:M2011</v>
      </c>
      <c r="D1776" s="178" t="s">
        <v>11775</v>
      </c>
      <c r="E1776" s="178" t="s">
        <v>11774</v>
      </c>
      <c r="F1776" s="276">
        <v>40703</v>
      </c>
      <c r="G1776" s="181">
        <f t="shared" si="146"/>
        <v>40544</v>
      </c>
      <c r="H1776" s="181">
        <f t="shared" si="144"/>
        <v>40816</v>
      </c>
      <c r="I1776" s="175" t="s">
        <v>11772</v>
      </c>
      <c r="J1776" s="24" t="s">
        <v>8637</v>
      </c>
      <c r="K1776" s="175" t="s">
        <v>11771</v>
      </c>
      <c r="L1776" s="6" t="s">
        <v>11732</v>
      </c>
      <c r="M1776" s="181">
        <f t="shared" si="147"/>
        <v>40697</v>
      </c>
      <c r="N1776" s="181">
        <f t="shared" si="148"/>
        <v>40703</v>
      </c>
      <c r="Q1776" s="181" t="s">
        <v>10005</v>
      </c>
      <c r="T1776" s="181" t="s">
        <v>11295</v>
      </c>
      <c r="U1776" s="187">
        <v>26.8</v>
      </c>
      <c r="V1776" s="182" t="s">
        <v>11576</v>
      </c>
      <c r="W1776" s="182"/>
      <c r="X1776" t="s">
        <v>11235</v>
      </c>
      <c r="Y1776" t="s">
        <v>11283</v>
      </c>
    </row>
    <row r="1777" spans="1:25" x14ac:dyDescent="0.25">
      <c r="A1777" s="175" t="s">
        <v>11571</v>
      </c>
      <c r="B1777" t="s">
        <v>11709</v>
      </c>
      <c r="C1777" s="179" t="str">
        <f t="shared" si="145"/>
        <v>CM:WQXTEST16465:M2011</v>
      </c>
      <c r="D1777" s="178" t="s">
        <v>11775</v>
      </c>
      <c r="E1777" s="178" t="s">
        <v>11774</v>
      </c>
      <c r="F1777" s="276">
        <v>40704</v>
      </c>
      <c r="G1777" s="181">
        <f t="shared" si="146"/>
        <v>40544</v>
      </c>
      <c r="H1777" s="181">
        <f t="shared" si="144"/>
        <v>40816</v>
      </c>
      <c r="I1777" s="175" t="s">
        <v>11772</v>
      </c>
      <c r="J1777" s="24" t="s">
        <v>8637</v>
      </c>
      <c r="K1777" s="175" t="s">
        <v>11771</v>
      </c>
      <c r="L1777" s="6" t="s">
        <v>11732</v>
      </c>
      <c r="M1777" s="181">
        <f t="shared" si="147"/>
        <v>40698</v>
      </c>
      <c r="N1777" s="181">
        <f t="shared" si="148"/>
        <v>40704</v>
      </c>
      <c r="Q1777" s="181" t="s">
        <v>10005</v>
      </c>
      <c r="T1777" s="181" t="s">
        <v>11295</v>
      </c>
      <c r="U1777" s="187">
        <v>27.5</v>
      </c>
      <c r="V1777" s="182" t="s">
        <v>11576</v>
      </c>
      <c r="W1777" s="182"/>
      <c r="X1777" t="s">
        <v>11235</v>
      </c>
      <c r="Y1777" t="s">
        <v>11283</v>
      </c>
    </row>
    <row r="1778" spans="1:25" x14ac:dyDescent="0.25">
      <c r="A1778" s="175" t="s">
        <v>11571</v>
      </c>
      <c r="B1778" t="s">
        <v>11709</v>
      </c>
      <c r="C1778" s="179" t="str">
        <f t="shared" si="145"/>
        <v>CM:WQXTEST16465:M2011</v>
      </c>
      <c r="D1778" s="178" t="s">
        <v>11775</v>
      </c>
      <c r="E1778" s="178" t="s">
        <v>11774</v>
      </c>
      <c r="F1778" s="276">
        <v>40705</v>
      </c>
      <c r="G1778" s="181">
        <f t="shared" si="146"/>
        <v>40544</v>
      </c>
      <c r="H1778" s="181">
        <f t="shared" si="144"/>
        <v>40816</v>
      </c>
      <c r="I1778" s="175" t="s">
        <v>11772</v>
      </c>
      <c r="J1778" s="24" t="s">
        <v>8637</v>
      </c>
      <c r="K1778" s="175" t="s">
        <v>11771</v>
      </c>
      <c r="L1778" s="6" t="s">
        <v>11732</v>
      </c>
      <c r="M1778" s="181">
        <f t="shared" si="147"/>
        <v>40699</v>
      </c>
      <c r="N1778" s="181">
        <f t="shared" si="148"/>
        <v>40705</v>
      </c>
      <c r="Q1778" s="181" t="s">
        <v>10005</v>
      </c>
      <c r="T1778" s="181" t="s">
        <v>11295</v>
      </c>
      <c r="U1778" s="187">
        <v>28.2</v>
      </c>
      <c r="V1778" s="182" t="s">
        <v>11576</v>
      </c>
      <c r="W1778" s="182"/>
      <c r="X1778" t="s">
        <v>11235</v>
      </c>
      <c r="Y1778" t="s">
        <v>11283</v>
      </c>
    </row>
    <row r="1779" spans="1:25" x14ac:dyDescent="0.25">
      <c r="A1779" s="175" t="s">
        <v>11571</v>
      </c>
      <c r="B1779" t="s">
        <v>11709</v>
      </c>
      <c r="C1779" s="179" t="str">
        <f t="shared" si="145"/>
        <v>CM:WQXTEST16465:M2011</v>
      </c>
      <c r="D1779" s="178" t="s">
        <v>11775</v>
      </c>
      <c r="E1779" s="178" t="s">
        <v>11774</v>
      </c>
      <c r="F1779" s="276">
        <v>40706</v>
      </c>
      <c r="G1779" s="181">
        <f t="shared" si="146"/>
        <v>40544</v>
      </c>
      <c r="H1779" s="181">
        <f t="shared" si="144"/>
        <v>40816</v>
      </c>
      <c r="I1779" s="175" t="s">
        <v>11772</v>
      </c>
      <c r="J1779" s="24" t="s">
        <v>8637</v>
      </c>
      <c r="K1779" s="175" t="s">
        <v>11771</v>
      </c>
      <c r="L1779" s="6" t="s">
        <v>11732</v>
      </c>
      <c r="M1779" s="181">
        <f t="shared" si="147"/>
        <v>40700</v>
      </c>
      <c r="N1779" s="181">
        <f t="shared" si="148"/>
        <v>40706</v>
      </c>
      <c r="Q1779" s="181" t="s">
        <v>10005</v>
      </c>
      <c r="T1779" s="181" t="s">
        <v>11295</v>
      </c>
      <c r="U1779" s="187">
        <v>28.9</v>
      </c>
      <c r="V1779" s="182" t="s">
        <v>11576</v>
      </c>
      <c r="W1779" s="182"/>
      <c r="X1779" t="s">
        <v>11235</v>
      </c>
      <c r="Y1779" t="s">
        <v>11283</v>
      </c>
    </row>
    <row r="1780" spans="1:25" x14ac:dyDescent="0.25">
      <c r="A1780" s="175" t="s">
        <v>11571</v>
      </c>
      <c r="B1780" t="s">
        <v>11709</v>
      </c>
      <c r="C1780" s="179" t="str">
        <f t="shared" si="145"/>
        <v>CM:WQXTEST16465:M2011</v>
      </c>
      <c r="D1780" s="178" t="s">
        <v>11775</v>
      </c>
      <c r="E1780" s="178" t="s">
        <v>11774</v>
      </c>
      <c r="F1780" s="276">
        <v>40707</v>
      </c>
      <c r="G1780" s="181">
        <f t="shared" si="146"/>
        <v>40544</v>
      </c>
      <c r="H1780" s="181">
        <f t="shared" si="144"/>
        <v>40816</v>
      </c>
      <c r="I1780" s="175" t="s">
        <v>11772</v>
      </c>
      <c r="J1780" s="24" t="s">
        <v>8637</v>
      </c>
      <c r="K1780" s="175" t="s">
        <v>11771</v>
      </c>
      <c r="L1780" s="6" t="s">
        <v>11732</v>
      </c>
      <c r="M1780" s="181">
        <f t="shared" si="147"/>
        <v>40701</v>
      </c>
      <c r="N1780" s="181">
        <f t="shared" si="148"/>
        <v>40707</v>
      </c>
      <c r="Q1780" s="181" t="s">
        <v>10005</v>
      </c>
      <c r="T1780" s="181" t="s">
        <v>11295</v>
      </c>
      <c r="U1780" s="187">
        <v>29.3</v>
      </c>
      <c r="V1780" s="182" t="s">
        <v>11576</v>
      </c>
      <c r="W1780" s="182"/>
      <c r="X1780" t="s">
        <v>11235</v>
      </c>
      <c r="Y1780" t="s">
        <v>11283</v>
      </c>
    </row>
    <row r="1781" spans="1:25" x14ac:dyDescent="0.25">
      <c r="A1781" s="175" t="s">
        <v>11571</v>
      </c>
      <c r="B1781" t="s">
        <v>11709</v>
      </c>
      <c r="C1781" s="179" t="str">
        <f t="shared" si="145"/>
        <v>CM:WQXTEST16465:M2011</v>
      </c>
      <c r="D1781" s="178" t="s">
        <v>11775</v>
      </c>
      <c r="E1781" s="178" t="s">
        <v>11774</v>
      </c>
      <c r="F1781" s="276">
        <v>40708</v>
      </c>
      <c r="G1781" s="181">
        <f t="shared" si="146"/>
        <v>40544</v>
      </c>
      <c r="H1781" s="181">
        <f t="shared" si="144"/>
        <v>40816</v>
      </c>
      <c r="I1781" s="175" t="s">
        <v>11772</v>
      </c>
      <c r="J1781" s="24" t="s">
        <v>8637</v>
      </c>
      <c r="K1781" s="175" t="s">
        <v>11771</v>
      </c>
      <c r="L1781" s="6" t="s">
        <v>11732</v>
      </c>
      <c r="M1781" s="181">
        <f t="shared" si="147"/>
        <v>40702</v>
      </c>
      <c r="N1781" s="181">
        <f t="shared" si="148"/>
        <v>40708</v>
      </c>
      <c r="Q1781" s="181" t="s">
        <v>10005</v>
      </c>
      <c r="T1781" s="181" t="s">
        <v>11295</v>
      </c>
      <c r="U1781" s="187">
        <v>29.4</v>
      </c>
      <c r="V1781" s="182" t="s">
        <v>11576</v>
      </c>
      <c r="W1781" s="182"/>
      <c r="X1781" t="s">
        <v>11235</v>
      </c>
      <c r="Y1781" t="s">
        <v>11283</v>
      </c>
    </row>
    <row r="1782" spans="1:25" x14ac:dyDescent="0.25">
      <c r="A1782" s="175" t="s">
        <v>11571</v>
      </c>
      <c r="B1782" t="s">
        <v>11709</v>
      </c>
      <c r="C1782" s="179" t="str">
        <f t="shared" si="145"/>
        <v>CM:WQXTEST16465:M2011</v>
      </c>
      <c r="D1782" s="178" t="s">
        <v>11775</v>
      </c>
      <c r="E1782" s="178" t="s">
        <v>11774</v>
      </c>
      <c r="F1782" s="276">
        <v>40709</v>
      </c>
      <c r="G1782" s="181">
        <f t="shared" si="146"/>
        <v>40544</v>
      </c>
      <c r="H1782" s="181">
        <f t="shared" si="144"/>
        <v>40816</v>
      </c>
      <c r="I1782" s="175" t="s">
        <v>11772</v>
      </c>
      <c r="J1782" s="24" t="s">
        <v>8637</v>
      </c>
      <c r="K1782" s="175" t="s">
        <v>11771</v>
      </c>
      <c r="L1782" s="6" t="s">
        <v>11732</v>
      </c>
      <c r="M1782" s="181">
        <f t="shared" si="147"/>
        <v>40703</v>
      </c>
      <c r="N1782" s="181">
        <f t="shared" si="148"/>
        <v>40709</v>
      </c>
      <c r="Q1782" s="181" t="s">
        <v>10005</v>
      </c>
      <c r="T1782" s="181" t="s">
        <v>11295</v>
      </c>
      <c r="U1782" s="187">
        <v>29.1</v>
      </c>
      <c r="V1782" s="182" t="s">
        <v>11576</v>
      </c>
      <c r="W1782" s="182"/>
      <c r="X1782" t="s">
        <v>11235</v>
      </c>
      <c r="Y1782" t="s">
        <v>11283</v>
      </c>
    </row>
    <row r="1783" spans="1:25" x14ac:dyDescent="0.25">
      <c r="A1783" s="175" t="s">
        <v>11571</v>
      </c>
      <c r="B1783" t="s">
        <v>11709</v>
      </c>
      <c r="C1783" s="179" t="str">
        <f t="shared" si="145"/>
        <v>CM:WQXTEST16465:M2011</v>
      </c>
      <c r="D1783" s="178" t="s">
        <v>11775</v>
      </c>
      <c r="E1783" s="178" t="s">
        <v>11774</v>
      </c>
      <c r="F1783" s="276">
        <v>40710</v>
      </c>
      <c r="G1783" s="181">
        <f t="shared" si="146"/>
        <v>40544</v>
      </c>
      <c r="H1783" s="181">
        <f t="shared" si="144"/>
        <v>40816</v>
      </c>
      <c r="I1783" s="175" t="s">
        <v>11772</v>
      </c>
      <c r="J1783" s="24" t="s">
        <v>8637</v>
      </c>
      <c r="K1783" s="175" t="s">
        <v>11771</v>
      </c>
      <c r="L1783" s="6" t="s">
        <v>11732</v>
      </c>
      <c r="M1783" s="181">
        <f t="shared" si="147"/>
        <v>40704</v>
      </c>
      <c r="N1783" s="181">
        <f t="shared" si="148"/>
        <v>40710</v>
      </c>
      <c r="Q1783" s="181" t="s">
        <v>10005</v>
      </c>
      <c r="T1783" s="181" t="s">
        <v>11295</v>
      </c>
      <c r="U1783" s="187">
        <v>28.4</v>
      </c>
      <c r="V1783" s="182" t="s">
        <v>11576</v>
      </c>
      <c r="W1783" s="182"/>
      <c r="X1783" t="s">
        <v>11235</v>
      </c>
      <c r="Y1783" t="s">
        <v>11283</v>
      </c>
    </row>
    <row r="1784" spans="1:25" x14ac:dyDescent="0.25">
      <c r="A1784" s="175" t="s">
        <v>11571</v>
      </c>
      <c r="B1784" t="s">
        <v>11709</v>
      </c>
      <c r="C1784" s="179" t="str">
        <f t="shared" si="145"/>
        <v>CM:WQXTEST16465:M2011</v>
      </c>
      <c r="D1784" s="178" t="s">
        <v>11775</v>
      </c>
      <c r="E1784" s="178" t="s">
        <v>11774</v>
      </c>
      <c r="F1784" s="276">
        <v>40711</v>
      </c>
      <c r="G1784" s="181">
        <f t="shared" si="146"/>
        <v>40544</v>
      </c>
      <c r="H1784" s="181">
        <f t="shared" si="144"/>
        <v>40816</v>
      </c>
      <c r="I1784" s="175" t="s">
        <v>11772</v>
      </c>
      <c r="J1784" s="24" t="s">
        <v>8637</v>
      </c>
      <c r="K1784" s="175" t="s">
        <v>11771</v>
      </c>
      <c r="L1784" s="6" t="s">
        <v>11732</v>
      </c>
      <c r="M1784" s="181">
        <f t="shared" si="147"/>
        <v>40705</v>
      </c>
      <c r="N1784" s="181">
        <f t="shared" si="148"/>
        <v>40711</v>
      </c>
      <c r="Q1784" s="181" t="s">
        <v>10005</v>
      </c>
      <c r="T1784" s="181" t="s">
        <v>11295</v>
      </c>
      <c r="U1784" s="187">
        <v>27.7</v>
      </c>
      <c r="V1784" s="182" t="s">
        <v>11576</v>
      </c>
      <c r="W1784" s="182"/>
      <c r="X1784" t="s">
        <v>11235</v>
      </c>
      <c r="Y1784" t="s">
        <v>11283</v>
      </c>
    </row>
    <row r="1785" spans="1:25" x14ac:dyDescent="0.25">
      <c r="A1785" s="175" t="s">
        <v>11571</v>
      </c>
      <c r="B1785" t="s">
        <v>11709</v>
      </c>
      <c r="C1785" s="179" t="str">
        <f t="shared" si="145"/>
        <v>CM:WQXTEST16465:M2011</v>
      </c>
      <c r="D1785" s="178" t="s">
        <v>11775</v>
      </c>
      <c r="E1785" s="178" t="s">
        <v>11774</v>
      </c>
      <c r="F1785" s="276">
        <v>40712</v>
      </c>
      <c r="G1785" s="181">
        <f t="shared" si="146"/>
        <v>40544</v>
      </c>
      <c r="H1785" s="181">
        <f t="shared" si="144"/>
        <v>40816</v>
      </c>
      <c r="I1785" s="175" t="s">
        <v>11772</v>
      </c>
      <c r="J1785" s="24" t="s">
        <v>8637</v>
      </c>
      <c r="K1785" s="175" t="s">
        <v>11771</v>
      </c>
      <c r="L1785" s="6" t="s">
        <v>11732</v>
      </c>
      <c r="M1785" s="181">
        <f t="shared" si="147"/>
        <v>40706</v>
      </c>
      <c r="N1785" s="181">
        <f t="shared" si="148"/>
        <v>40712</v>
      </c>
      <c r="Q1785" s="181" t="s">
        <v>10005</v>
      </c>
      <c r="T1785" s="181" t="s">
        <v>11295</v>
      </c>
      <c r="U1785" s="187">
        <v>27.2</v>
      </c>
      <c r="V1785" s="182" t="s">
        <v>11576</v>
      </c>
      <c r="W1785" s="182"/>
      <c r="X1785" t="s">
        <v>11235</v>
      </c>
      <c r="Y1785" t="s">
        <v>11283</v>
      </c>
    </row>
    <row r="1786" spans="1:25" x14ac:dyDescent="0.25">
      <c r="A1786" s="175" t="s">
        <v>11571</v>
      </c>
      <c r="B1786" t="s">
        <v>11709</v>
      </c>
      <c r="C1786" s="179" t="str">
        <f t="shared" si="145"/>
        <v>CM:WQXTEST16465:M2011</v>
      </c>
      <c r="D1786" s="178" t="s">
        <v>11775</v>
      </c>
      <c r="E1786" s="178" t="s">
        <v>11774</v>
      </c>
      <c r="F1786" s="276">
        <v>40713</v>
      </c>
      <c r="G1786" s="181">
        <f t="shared" si="146"/>
        <v>40544</v>
      </c>
      <c r="H1786" s="181">
        <f t="shared" si="144"/>
        <v>40816</v>
      </c>
      <c r="I1786" s="175" t="s">
        <v>11772</v>
      </c>
      <c r="J1786" s="24" t="s">
        <v>8637</v>
      </c>
      <c r="K1786" s="175" t="s">
        <v>11771</v>
      </c>
      <c r="L1786" s="6" t="s">
        <v>11732</v>
      </c>
      <c r="M1786" s="181">
        <f t="shared" si="147"/>
        <v>40707</v>
      </c>
      <c r="N1786" s="181">
        <f t="shared" si="148"/>
        <v>40713</v>
      </c>
      <c r="Q1786" s="181" t="s">
        <v>10005</v>
      </c>
      <c r="T1786" s="181" t="s">
        <v>11295</v>
      </c>
      <c r="U1786" s="187">
        <v>26.7</v>
      </c>
      <c r="V1786" s="182" t="s">
        <v>11576</v>
      </c>
      <c r="W1786" s="182"/>
      <c r="X1786" t="s">
        <v>11235</v>
      </c>
      <c r="Y1786" t="s">
        <v>11283</v>
      </c>
    </row>
    <row r="1787" spans="1:25" x14ac:dyDescent="0.25">
      <c r="A1787" s="175" t="s">
        <v>11571</v>
      </c>
      <c r="B1787" t="s">
        <v>11709</v>
      </c>
      <c r="C1787" s="179" t="str">
        <f t="shared" si="145"/>
        <v>CM:WQXTEST16465:M2011</v>
      </c>
      <c r="D1787" s="178" t="s">
        <v>11775</v>
      </c>
      <c r="E1787" s="178" t="s">
        <v>11774</v>
      </c>
      <c r="F1787" s="276">
        <v>40714</v>
      </c>
      <c r="G1787" s="181">
        <f t="shared" si="146"/>
        <v>40544</v>
      </c>
      <c r="H1787" s="181">
        <f t="shared" si="144"/>
        <v>40816</v>
      </c>
      <c r="I1787" s="175" t="s">
        <v>11772</v>
      </c>
      <c r="J1787" s="24" t="s">
        <v>8637</v>
      </c>
      <c r="K1787" s="175" t="s">
        <v>11771</v>
      </c>
      <c r="L1787" s="6" t="s">
        <v>11732</v>
      </c>
      <c r="M1787" s="181">
        <f t="shared" si="147"/>
        <v>40708</v>
      </c>
      <c r="N1787" s="181">
        <f t="shared" si="148"/>
        <v>40714</v>
      </c>
      <c r="Q1787" s="181" t="s">
        <v>10005</v>
      </c>
      <c r="T1787" s="181" t="s">
        <v>11295</v>
      </c>
      <c r="U1787" s="187">
        <v>26.4</v>
      </c>
      <c r="V1787" s="182" t="s">
        <v>11576</v>
      </c>
      <c r="W1787" s="182"/>
      <c r="X1787" t="s">
        <v>11235</v>
      </c>
      <c r="Y1787" t="s">
        <v>11283</v>
      </c>
    </row>
    <row r="1788" spans="1:25" x14ac:dyDescent="0.25">
      <c r="A1788" s="175" t="s">
        <v>11571</v>
      </c>
      <c r="B1788" t="s">
        <v>11709</v>
      </c>
      <c r="C1788" s="179" t="str">
        <f t="shared" si="145"/>
        <v>CM:WQXTEST16465:M2011</v>
      </c>
      <c r="D1788" s="178" t="s">
        <v>11775</v>
      </c>
      <c r="E1788" s="178" t="s">
        <v>11774</v>
      </c>
      <c r="F1788" s="276">
        <v>40715</v>
      </c>
      <c r="G1788" s="181">
        <f t="shared" si="146"/>
        <v>40544</v>
      </c>
      <c r="H1788" s="181">
        <f t="shared" si="144"/>
        <v>40816</v>
      </c>
      <c r="I1788" s="175" t="s">
        <v>11772</v>
      </c>
      <c r="J1788" s="24" t="s">
        <v>8637</v>
      </c>
      <c r="K1788" s="175" t="s">
        <v>11771</v>
      </c>
      <c r="L1788" s="6" t="s">
        <v>11732</v>
      </c>
      <c r="M1788" s="181">
        <f t="shared" si="147"/>
        <v>40709</v>
      </c>
      <c r="N1788" s="181">
        <f t="shared" si="148"/>
        <v>40715</v>
      </c>
      <c r="Q1788" s="181" t="s">
        <v>10005</v>
      </c>
      <c r="T1788" s="181" t="s">
        <v>11295</v>
      </c>
      <c r="U1788" s="187">
        <v>26.5</v>
      </c>
      <c r="V1788" s="182" t="s">
        <v>11576</v>
      </c>
      <c r="W1788" s="182"/>
      <c r="X1788" t="s">
        <v>11235</v>
      </c>
      <c r="Y1788" t="s">
        <v>11283</v>
      </c>
    </row>
    <row r="1789" spans="1:25" x14ac:dyDescent="0.25">
      <c r="A1789" s="175" t="s">
        <v>11571</v>
      </c>
      <c r="B1789" t="s">
        <v>11709</v>
      </c>
      <c r="C1789" s="179" t="str">
        <f t="shared" si="145"/>
        <v>CM:WQXTEST16465:M2011</v>
      </c>
      <c r="D1789" s="178" t="s">
        <v>11775</v>
      </c>
      <c r="E1789" s="178" t="s">
        <v>11774</v>
      </c>
      <c r="F1789" s="276">
        <v>40716</v>
      </c>
      <c r="G1789" s="181">
        <f t="shared" si="146"/>
        <v>40544</v>
      </c>
      <c r="H1789" s="181">
        <f t="shared" si="144"/>
        <v>40816</v>
      </c>
      <c r="I1789" s="175" t="s">
        <v>11772</v>
      </c>
      <c r="J1789" s="24" t="s">
        <v>8637</v>
      </c>
      <c r="K1789" s="175" t="s">
        <v>11771</v>
      </c>
      <c r="L1789" s="6" t="s">
        <v>11732</v>
      </c>
      <c r="M1789" s="181">
        <f t="shared" si="147"/>
        <v>40710</v>
      </c>
      <c r="N1789" s="181">
        <f t="shared" si="148"/>
        <v>40716</v>
      </c>
      <c r="Q1789" s="181" t="s">
        <v>10005</v>
      </c>
      <c r="T1789" s="181" t="s">
        <v>11295</v>
      </c>
      <c r="U1789" s="187">
        <v>26.9</v>
      </c>
      <c r="V1789" s="182" t="s">
        <v>11576</v>
      </c>
      <c r="W1789" s="182"/>
      <c r="X1789" t="s">
        <v>11235</v>
      </c>
      <c r="Y1789" t="s">
        <v>11283</v>
      </c>
    </row>
    <row r="1790" spans="1:25" x14ac:dyDescent="0.25">
      <c r="A1790" s="175" t="s">
        <v>11571</v>
      </c>
      <c r="B1790" t="s">
        <v>11709</v>
      </c>
      <c r="C1790" s="179" t="str">
        <f t="shared" si="145"/>
        <v>CM:WQXTEST16465:M2011</v>
      </c>
      <c r="D1790" s="178" t="s">
        <v>11775</v>
      </c>
      <c r="E1790" s="178" t="s">
        <v>11774</v>
      </c>
      <c r="F1790" s="276">
        <v>40717</v>
      </c>
      <c r="G1790" s="181">
        <f t="shared" si="146"/>
        <v>40544</v>
      </c>
      <c r="H1790" s="181">
        <f t="shared" si="144"/>
        <v>40816</v>
      </c>
      <c r="I1790" s="175" t="s">
        <v>11772</v>
      </c>
      <c r="J1790" s="24" t="s">
        <v>8637</v>
      </c>
      <c r="K1790" s="175" t="s">
        <v>11771</v>
      </c>
      <c r="L1790" s="6" t="s">
        <v>11732</v>
      </c>
      <c r="M1790" s="181">
        <f t="shared" si="147"/>
        <v>40711</v>
      </c>
      <c r="N1790" s="181">
        <f t="shared" si="148"/>
        <v>40717</v>
      </c>
      <c r="Q1790" s="181" t="s">
        <v>10005</v>
      </c>
      <c r="T1790" s="181" t="s">
        <v>11295</v>
      </c>
      <c r="U1790" s="187">
        <v>27.3</v>
      </c>
      <c r="V1790" s="182" t="s">
        <v>11576</v>
      </c>
      <c r="W1790" s="182"/>
      <c r="X1790" t="s">
        <v>11235</v>
      </c>
      <c r="Y1790" t="s">
        <v>11283</v>
      </c>
    </row>
    <row r="1791" spans="1:25" x14ac:dyDescent="0.25">
      <c r="A1791" s="175" t="s">
        <v>11571</v>
      </c>
      <c r="B1791" t="s">
        <v>11709</v>
      </c>
      <c r="C1791" s="179" t="str">
        <f t="shared" si="145"/>
        <v>CM:WQXTEST16465:M2011</v>
      </c>
      <c r="D1791" s="178" t="s">
        <v>11775</v>
      </c>
      <c r="E1791" s="178" t="s">
        <v>11774</v>
      </c>
      <c r="F1791" s="276">
        <v>40718</v>
      </c>
      <c r="G1791" s="181">
        <f t="shared" si="146"/>
        <v>40544</v>
      </c>
      <c r="H1791" s="181">
        <f t="shared" si="144"/>
        <v>40816</v>
      </c>
      <c r="I1791" s="175" t="s">
        <v>11772</v>
      </c>
      <c r="J1791" s="24" t="s">
        <v>8637</v>
      </c>
      <c r="K1791" s="175" t="s">
        <v>11771</v>
      </c>
      <c r="L1791" s="6" t="s">
        <v>11732</v>
      </c>
      <c r="M1791" s="181">
        <f t="shared" si="147"/>
        <v>40712</v>
      </c>
      <c r="N1791" s="181">
        <f t="shared" si="148"/>
        <v>40718</v>
      </c>
      <c r="Q1791" s="181" t="s">
        <v>10005</v>
      </c>
      <c r="T1791" s="181" t="s">
        <v>11295</v>
      </c>
      <c r="U1791" s="187">
        <v>27.6</v>
      </c>
      <c r="V1791" s="182" t="s">
        <v>11576</v>
      </c>
      <c r="W1791" s="182"/>
      <c r="X1791" t="s">
        <v>11235</v>
      </c>
      <c r="Y1791" t="s">
        <v>11283</v>
      </c>
    </row>
    <row r="1792" spans="1:25" x14ac:dyDescent="0.25">
      <c r="A1792" s="175" t="s">
        <v>11571</v>
      </c>
      <c r="B1792" t="s">
        <v>11709</v>
      </c>
      <c r="C1792" s="179" t="str">
        <f t="shared" si="145"/>
        <v>CM:WQXTEST16465:M2011</v>
      </c>
      <c r="D1792" s="178" t="s">
        <v>11775</v>
      </c>
      <c r="E1792" s="178" t="s">
        <v>11774</v>
      </c>
      <c r="F1792" s="276">
        <v>40719</v>
      </c>
      <c r="G1792" s="181">
        <f t="shared" si="146"/>
        <v>40544</v>
      </c>
      <c r="H1792" s="181">
        <f t="shared" si="144"/>
        <v>40816</v>
      </c>
      <c r="I1792" s="175" t="s">
        <v>11772</v>
      </c>
      <c r="J1792" s="24" t="s">
        <v>8637</v>
      </c>
      <c r="K1792" s="175" t="s">
        <v>11771</v>
      </c>
      <c r="L1792" s="6" t="s">
        <v>11732</v>
      </c>
      <c r="M1792" s="181">
        <f t="shared" si="147"/>
        <v>40713</v>
      </c>
      <c r="N1792" s="181">
        <f t="shared" si="148"/>
        <v>40719</v>
      </c>
      <c r="Q1792" s="181" t="s">
        <v>10005</v>
      </c>
      <c r="T1792" s="181" t="s">
        <v>11295</v>
      </c>
      <c r="U1792" s="187">
        <v>27.7</v>
      </c>
      <c r="V1792" s="182" t="s">
        <v>11576</v>
      </c>
      <c r="W1792" s="182"/>
      <c r="X1792" t="s">
        <v>11235</v>
      </c>
      <c r="Y1792" t="s">
        <v>11283</v>
      </c>
    </row>
    <row r="1793" spans="1:25" x14ac:dyDescent="0.25">
      <c r="A1793" s="175" t="s">
        <v>11571</v>
      </c>
      <c r="B1793" t="s">
        <v>11709</v>
      </c>
      <c r="C1793" s="179" t="str">
        <f t="shared" si="145"/>
        <v>CM:WQXTEST16465:M2011</v>
      </c>
      <c r="D1793" s="178" t="s">
        <v>11775</v>
      </c>
      <c r="E1793" s="178" t="s">
        <v>11774</v>
      </c>
      <c r="F1793" s="276">
        <v>40720</v>
      </c>
      <c r="G1793" s="181">
        <f t="shared" si="146"/>
        <v>40544</v>
      </c>
      <c r="H1793" s="181">
        <f t="shared" si="144"/>
        <v>40816</v>
      </c>
      <c r="I1793" s="175" t="s">
        <v>11772</v>
      </c>
      <c r="J1793" s="24" t="s">
        <v>8637</v>
      </c>
      <c r="K1793" s="175" t="s">
        <v>11771</v>
      </c>
      <c r="L1793" s="6" t="s">
        <v>11732</v>
      </c>
      <c r="M1793" s="181">
        <f t="shared" si="147"/>
        <v>40714</v>
      </c>
      <c r="N1793" s="181">
        <f t="shared" si="148"/>
        <v>40720</v>
      </c>
      <c r="Q1793" s="181" t="s">
        <v>10005</v>
      </c>
      <c r="T1793" s="181" t="s">
        <v>11295</v>
      </c>
      <c r="U1793" s="187">
        <v>27.8</v>
      </c>
      <c r="V1793" s="182" t="s">
        <v>11576</v>
      </c>
      <c r="W1793" s="182"/>
      <c r="X1793" t="s">
        <v>11235</v>
      </c>
      <c r="Y1793" t="s">
        <v>11283</v>
      </c>
    </row>
    <row r="1794" spans="1:25" x14ac:dyDescent="0.25">
      <c r="A1794" s="175" t="s">
        <v>11571</v>
      </c>
      <c r="B1794" t="s">
        <v>11709</v>
      </c>
      <c r="C1794" s="179" t="str">
        <f t="shared" si="145"/>
        <v>CM:WQXTEST16465:M2011</v>
      </c>
      <c r="D1794" s="178" t="s">
        <v>11775</v>
      </c>
      <c r="E1794" s="178" t="s">
        <v>11774</v>
      </c>
      <c r="F1794" s="276">
        <v>40721</v>
      </c>
      <c r="G1794" s="181">
        <f t="shared" si="146"/>
        <v>40544</v>
      </c>
      <c r="H1794" s="181">
        <f t="shared" si="144"/>
        <v>40816</v>
      </c>
      <c r="I1794" s="175" t="s">
        <v>11772</v>
      </c>
      <c r="J1794" s="24" t="s">
        <v>8637</v>
      </c>
      <c r="K1794" s="175" t="s">
        <v>11771</v>
      </c>
      <c r="L1794" s="6" t="s">
        <v>11732</v>
      </c>
      <c r="M1794" s="181">
        <f t="shared" si="147"/>
        <v>40715</v>
      </c>
      <c r="N1794" s="181">
        <f t="shared" si="148"/>
        <v>40721</v>
      </c>
      <c r="Q1794" s="181" t="s">
        <v>10005</v>
      </c>
      <c r="T1794" s="181" t="s">
        <v>11295</v>
      </c>
      <c r="U1794" s="187">
        <v>27.8</v>
      </c>
      <c r="V1794" s="182" t="s">
        <v>11576</v>
      </c>
      <c r="W1794" s="182"/>
      <c r="X1794" t="s">
        <v>11235</v>
      </c>
      <c r="Y1794" t="s">
        <v>11283</v>
      </c>
    </row>
    <row r="1795" spans="1:25" x14ac:dyDescent="0.25">
      <c r="A1795" s="175" t="s">
        <v>11571</v>
      </c>
      <c r="B1795" t="s">
        <v>11709</v>
      </c>
      <c r="C1795" s="179" t="str">
        <f t="shared" si="145"/>
        <v>CM:WQXTEST16465:M2011</v>
      </c>
      <c r="D1795" s="178" t="s">
        <v>11775</v>
      </c>
      <c r="E1795" s="178" t="s">
        <v>11774</v>
      </c>
      <c r="F1795" s="276">
        <v>40722</v>
      </c>
      <c r="G1795" s="181">
        <f t="shared" si="146"/>
        <v>40544</v>
      </c>
      <c r="H1795" s="181">
        <f t="shared" si="144"/>
        <v>40816</v>
      </c>
      <c r="I1795" s="175" t="s">
        <v>11772</v>
      </c>
      <c r="J1795" s="24" t="s">
        <v>8637</v>
      </c>
      <c r="K1795" s="175" t="s">
        <v>11771</v>
      </c>
      <c r="L1795" s="6" t="s">
        <v>11732</v>
      </c>
      <c r="M1795" s="181">
        <f t="shared" si="147"/>
        <v>40716</v>
      </c>
      <c r="N1795" s="181">
        <f t="shared" si="148"/>
        <v>40722</v>
      </c>
      <c r="Q1795" s="181" t="s">
        <v>10005</v>
      </c>
      <c r="T1795" s="181" t="s">
        <v>11295</v>
      </c>
      <c r="U1795" s="187">
        <v>27.8</v>
      </c>
      <c r="V1795" s="182" t="s">
        <v>11576</v>
      </c>
      <c r="W1795" s="182"/>
      <c r="X1795" t="s">
        <v>11235</v>
      </c>
      <c r="Y1795" t="s">
        <v>11283</v>
      </c>
    </row>
    <row r="1796" spans="1:25" x14ac:dyDescent="0.25">
      <c r="A1796" s="175" t="s">
        <v>11571</v>
      </c>
      <c r="B1796" t="s">
        <v>11709</v>
      </c>
      <c r="C1796" s="179" t="str">
        <f t="shared" si="145"/>
        <v>CM:WQXTEST16465:M2011</v>
      </c>
      <c r="D1796" s="178" t="s">
        <v>11775</v>
      </c>
      <c r="E1796" s="178" t="s">
        <v>11774</v>
      </c>
      <c r="F1796" s="276">
        <v>40723</v>
      </c>
      <c r="G1796" s="181">
        <f t="shared" si="146"/>
        <v>40544</v>
      </c>
      <c r="H1796" s="181">
        <f t="shared" si="144"/>
        <v>40816</v>
      </c>
      <c r="I1796" s="175" t="s">
        <v>11772</v>
      </c>
      <c r="J1796" s="24" t="s">
        <v>8637</v>
      </c>
      <c r="K1796" s="175" t="s">
        <v>11771</v>
      </c>
      <c r="L1796" s="6" t="s">
        <v>11732</v>
      </c>
      <c r="M1796" s="181">
        <f t="shared" si="147"/>
        <v>40717</v>
      </c>
      <c r="N1796" s="181">
        <f t="shared" si="148"/>
        <v>40723</v>
      </c>
      <c r="Q1796" s="181" t="s">
        <v>10005</v>
      </c>
      <c r="T1796" s="181" t="s">
        <v>11295</v>
      </c>
      <c r="U1796" s="187">
        <v>27.9</v>
      </c>
      <c r="V1796" s="182" t="s">
        <v>11576</v>
      </c>
      <c r="W1796" s="182"/>
      <c r="X1796" t="s">
        <v>11235</v>
      </c>
      <c r="Y1796" t="s">
        <v>11283</v>
      </c>
    </row>
    <row r="1797" spans="1:25" x14ac:dyDescent="0.25">
      <c r="A1797" s="175" t="s">
        <v>11571</v>
      </c>
      <c r="B1797" t="s">
        <v>11709</v>
      </c>
      <c r="C1797" s="179" t="str">
        <f t="shared" si="145"/>
        <v>CM:WQXTEST16465:M2011</v>
      </c>
      <c r="D1797" s="178" t="s">
        <v>11775</v>
      </c>
      <c r="E1797" s="178" t="s">
        <v>11774</v>
      </c>
      <c r="F1797" s="276">
        <v>40724</v>
      </c>
      <c r="G1797" s="181">
        <f t="shared" si="146"/>
        <v>40544</v>
      </c>
      <c r="H1797" s="181">
        <f t="shared" si="144"/>
        <v>40816</v>
      </c>
      <c r="I1797" s="175" t="s">
        <v>11772</v>
      </c>
      <c r="J1797" s="24" t="s">
        <v>8637</v>
      </c>
      <c r="K1797" s="175" t="s">
        <v>11771</v>
      </c>
      <c r="L1797" s="6" t="s">
        <v>11732</v>
      </c>
      <c r="M1797" s="181">
        <f t="shared" si="147"/>
        <v>40718</v>
      </c>
      <c r="N1797" s="181">
        <f t="shared" si="148"/>
        <v>40724</v>
      </c>
      <c r="Q1797" s="181" t="s">
        <v>10005</v>
      </c>
      <c r="T1797" s="181" t="s">
        <v>11295</v>
      </c>
      <c r="U1797" s="187">
        <v>27.9</v>
      </c>
      <c r="V1797" s="182" t="s">
        <v>11576</v>
      </c>
      <c r="W1797" s="182"/>
      <c r="X1797" t="s">
        <v>11235</v>
      </c>
      <c r="Y1797" t="s">
        <v>11283</v>
      </c>
    </row>
    <row r="1798" spans="1:25" x14ac:dyDescent="0.25">
      <c r="A1798" s="175" t="s">
        <v>11571</v>
      </c>
      <c r="B1798" t="s">
        <v>11709</v>
      </c>
      <c r="C1798" s="179" t="str">
        <f t="shared" si="145"/>
        <v>CM:WQXTEST16465:M2011</v>
      </c>
      <c r="D1798" s="178" t="s">
        <v>11775</v>
      </c>
      <c r="E1798" s="178" t="s">
        <v>11774</v>
      </c>
      <c r="F1798" s="276">
        <v>40725</v>
      </c>
      <c r="G1798" s="181">
        <f t="shared" si="146"/>
        <v>40544</v>
      </c>
      <c r="H1798" s="181">
        <f t="shared" si="144"/>
        <v>40816</v>
      </c>
      <c r="I1798" s="175" t="s">
        <v>11772</v>
      </c>
      <c r="J1798" s="24" t="s">
        <v>8637</v>
      </c>
      <c r="K1798" s="175" t="s">
        <v>11771</v>
      </c>
      <c r="L1798" s="6" t="s">
        <v>11732</v>
      </c>
      <c r="M1798" s="181">
        <f t="shared" si="147"/>
        <v>40719</v>
      </c>
      <c r="N1798" s="181">
        <f t="shared" si="148"/>
        <v>40725</v>
      </c>
      <c r="Q1798" s="181" t="s">
        <v>10005</v>
      </c>
      <c r="T1798" s="181" t="s">
        <v>11295</v>
      </c>
      <c r="U1798" s="187">
        <v>28.2</v>
      </c>
      <c r="V1798" s="182" t="s">
        <v>11576</v>
      </c>
      <c r="W1798" s="182"/>
      <c r="X1798" t="s">
        <v>11235</v>
      </c>
      <c r="Y1798" t="s">
        <v>11283</v>
      </c>
    </row>
    <row r="1799" spans="1:25" x14ac:dyDescent="0.25">
      <c r="A1799" s="175" t="s">
        <v>11571</v>
      </c>
      <c r="B1799" t="s">
        <v>11709</v>
      </c>
      <c r="C1799" s="179" t="str">
        <f t="shared" si="145"/>
        <v>CM:WQXTEST16465:M2011</v>
      </c>
      <c r="D1799" s="178" t="s">
        <v>11775</v>
      </c>
      <c r="E1799" s="178" t="s">
        <v>11774</v>
      </c>
      <c r="F1799" s="276">
        <v>40726</v>
      </c>
      <c r="G1799" s="181">
        <f t="shared" si="146"/>
        <v>40544</v>
      </c>
      <c r="H1799" s="181">
        <f t="shared" si="144"/>
        <v>40816</v>
      </c>
      <c r="I1799" s="175" t="s">
        <v>11772</v>
      </c>
      <c r="J1799" s="24" t="s">
        <v>8637</v>
      </c>
      <c r="K1799" s="175" t="s">
        <v>11771</v>
      </c>
      <c r="L1799" s="6" t="s">
        <v>11732</v>
      </c>
      <c r="M1799" s="181">
        <f t="shared" si="147"/>
        <v>40720</v>
      </c>
      <c r="N1799" s="181">
        <f t="shared" si="148"/>
        <v>40726</v>
      </c>
      <c r="Q1799" s="181" t="s">
        <v>10005</v>
      </c>
      <c r="T1799" s="181" t="s">
        <v>11295</v>
      </c>
      <c r="U1799" s="187">
        <v>28.6</v>
      </c>
      <c r="V1799" s="182" t="s">
        <v>11576</v>
      </c>
      <c r="W1799" s="182"/>
      <c r="X1799" t="s">
        <v>11235</v>
      </c>
      <c r="Y1799" t="s">
        <v>11283</v>
      </c>
    </row>
    <row r="1800" spans="1:25" x14ac:dyDescent="0.25">
      <c r="A1800" s="175" t="s">
        <v>11571</v>
      </c>
      <c r="B1800" t="s">
        <v>11709</v>
      </c>
      <c r="C1800" s="179" t="str">
        <f t="shared" si="145"/>
        <v>CM:WQXTEST16465:M2011</v>
      </c>
      <c r="D1800" s="178" t="s">
        <v>11775</v>
      </c>
      <c r="E1800" s="178" t="s">
        <v>11774</v>
      </c>
      <c r="F1800" s="276">
        <v>40727</v>
      </c>
      <c r="G1800" s="181">
        <f t="shared" si="146"/>
        <v>40544</v>
      </c>
      <c r="H1800" s="181">
        <f t="shared" si="144"/>
        <v>40816</v>
      </c>
      <c r="I1800" s="175" t="s">
        <v>11772</v>
      </c>
      <c r="J1800" s="24" t="s">
        <v>8637</v>
      </c>
      <c r="K1800" s="175" t="s">
        <v>11771</v>
      </c>
      <c r="L1800" s="6" t="s">
        <v>11732</v>
      </c>
      <c r="M1800" s="181">
        <f t="shared" si="147"/>
        <v>40721</v>
      </c>
      <c r="N1800" s="181">
        <f t="shared" si="148"/>
        <v>40727</v>
      </c>
      <c r="Q1800" s="181" t="s">
        <v>10005</v>
      </c>
      <c r="T1800" s="181" t="s">
        <v>11295</v>
      </c>
      <c r="U1800" s="187">
        <v>29.1</v>
      </c>
      <c r="V1800" s="182" t="s">
        <v>11576</v>
      </c>
      <c r="W1800" s="182"/>
      <c r="X1800" t="s">
        <v>11235</v>
      </c>
      <c r="Y1800" t="s">
        <v>11283</v>
      </c>
    </row>
    <row r="1801" spans="1:25" x14ac:dyDescent="0.25">
      <c r="A1801" s="175" t="s">
        <v>11571</v>
      </c>
      <c r="B1801" t="s">
        <v>11709</v>
      </c>
      <c r="C1801" s="179" t="str">
        <f t="shared" si="145"/>
        <v>CM:WQXTEST16465:M2011</v>
      </c>
      <c r="D1801" s="178" t="s">
        <v>11775</v>
      </c>
      <c r="E1801" s="178" t="s">
        <v>11774</v>
      </c>
      <c r="F1801" s="276">
        <v>40728</v>
      </c>
      <c r="G1801" s="181">
        <f t="shared" si="146"/>
        <v>40544</v>
      </c>
      <c r="H1801" s="181">
        <f t="shared" si="144"/>
        <v>40816</v>
      </c>
      <c r="I1801" s="175" t="s">
        <v>11772</v>
      </c>
      <c r="J1801" s="24" t="s">
        <v>8637</v>
      </c>
      <c r="K1801" s="175" t="s">
        <v>11771</v>
      </c>
      <c r="L1801" s="6" t="s">
        <v>11732</v>
      </c>
      <c r="M1801" s="181">
        <f t="shared" si="147"/>
        <v>40722</v>
      </c>
      <c r="N1801" s="181">
        <f t="shared" si="148"/>
        <v>40728</v>
      </c>
      <c r="Q1801" s="181" t="s">
        <v>10005</v>
      </c>
      <c r="T1801" s="181" t="s">
        <v>11295</v>
      </c>
      <c r="U1801" s="187">
        <v>29.6</v>
      </c>
      <c r="V1801" s="182" t="s">
        <v>11576</v>
      </c>
      <c r="W1801" s="182"/>
      <c r="X1801" t="s">
        <v>11235</v>
      </c>
      <c r="Y1801" t="s">
        <v>11283</v>
      </c>
    </row>
    <row r="1802" spans="1:25" x14ac:dyDescent="0.25">
      <c r="A1802" s="175" t="s">
        <v>11571</v>
      </c>
      <c r="B1802" t="s">
        <v>11709</v>
      </c>
      <c r="C1802" s="179" t="str">
        <f t="shared" si="145"/>
        <v>CM:WQXTEST16465:M2011</v>
      </c>
      <c r="D1802" s="178" t="s">
        <v>11775</v>
      </c>
      <c r="E1802" s="178" t="s">
        <v>11774</v>
      </c>
      <c r="F1802" s="276">
        <v>40729</v>
      </c>
      <c r="G1802" s="181">
        <f t="shared" si="146"/>
        <v>40544</v>
      </c>
      <c r="H1802" s="181">
        <f t="shared" si="144"/>
        <v>40816</v>
      </c>
      <c r="I1802" s="175" t="s">
        <v>11772</v>
      </c>
      <c r="J1802" s="24" t="s">
        <v>8637</v>
      </c>
      <c r="K1802" s="175" t="s">
        <v>11771</v>
      </c>
      <c r="L1802" s="6" t="s">
        <v>11732</v>
      </c>
      <c r="M1802" s="181">
        <f t="shared" si="147"/>
        <v>40723</v>
      </c>
      <c r="N1802" s="181">
        <f t="shared" si="148"/>
        <v>40729</v>
      </c>
      <c r="Q1802" s="181" t="s">
        <v>10005</v>
      </c>
      <c r="T1802" s="181" t="s">
        <v>11295</v>
      </c>
      <c r="U1802" s="187">
        <v>30</v>
      </c>
      <c r="V1802" s="182" t="s">
        <v>11576</v>
      </c>
      <c r="W1802" s="182"/>
      <c r="X1802" t="s">
        <v>11235</v>
      </c>
      <c r="Y1802" t="s">
        <v>11283</v>
      </c>
    </row>
    <row r="1803" spans="1:25" x14ac:dyDescent="0.25">
      <c r="A1803" s="175" t="s">
        <v>11571</v>
      </c>
      <c r="B1803" t="s">
        <v>11709</v>
      </c>
      <c r="C1803" s="179" t="str">
        <f t="shared" si="145"/>
        <v>CM:WQXTEST16465:M2011</v>
      </c>
      <c r="D1803" s="178" t="s">
        <v>11775</v>
      </c>
      <c r="E1803" s="178" t="s">
        <v>11774</v>
      </c>
      <c r="F1803" s="276">
        <v>40730</v>
      </c>
      <c r="G1803" s="181">
        <f t="shared" si="146"/>
        <v>40544</v>
      </c>
      <c r="H1803" s="181">
        <f t="shared" si="144"/>
        <v>40816</v>
      </c>
      <c r="I1803" s="175" t="s">
        <v>11772</v>
      </c>
      <c r="J1803" s="24" t="s">
        <v>8637</v>
      </c>
      <c r="K1803" s="175" t="s">
        <v>11771</v>
      </c>
      <c r="L1803" s="6" t="s">
        <v>11732</v>
      </c>
      <c r="M1803" s="181">
        <f t="shared" si="147"/>
        <v>40724</v>
      </c>
      <c r="N1803" s="181">
        <f t="shared" si="148"/>
        <v>40730</v>
      </c>
      <c r="Q1803" s="181" t="s">
        <v>10005</v>
      </c>
      <c r="T1803" s="181" t="s">
        <v>11295</v>
      </c>
      <c r="U1803" s="187">
        <v>30.3</v>
      </c>
      <c r="V1803" s="182" t="s">
        <v>11576</v>
      </c>
      <c r="W1803" s="182"/>
      <c r="X1803" t="s">
        <v>11235</v>
      </c>
      <c r="Y1803" t="s">
        <v>11283</v>
      </c>
    </row>
    <row r="1804" spans="1:25" x14ac:dyDescent="0.25">
      <c r="A1804" s="175" t="s">
        <v>11571</v>
      </c>
      <c r="B1804" t="s">
        <v>11709</v>
      </c>
      <c r="C1804" s="179" t="str">
        <f t="shared" si="145"/>
        <v>CM:WQXTEST16465:M2011</v>
      </c>
      <c r="D1804" s="178" t="s">
        <v>11775</v>
      </c>
      <c r="E1804" s="178" t="s">
        <v>11774</v>
      </c>
      <c r="F1804" s="276">
        <v>40731</v>
      </c>
      <c r="G1804" s="181">
        <f t="shared" si="146"/>
        <v>40544</v>
      </c>
      <c r="H1804" s="181">
        <f t="shared" si="144"/>
        <v>40816</v>
      </c>
      <c r="I1804" s="175" t="s">
        <v>11772</v>
      </c>
      <c r="J1804" s="24" t="s">
        <v>8637</v>
      </c>
      <c r="K1804" s="175" t="s">
        <v>11771</v>
      </c>
      <c r="L1804" s="6" t="s">
        <v>11732</v>
      </c>
      <c r="M1804" s="181">
        <f t="shared" si="147"/>
        <v>40725</v>
      </c>
      <c r="N1804" s="181">
        <f t="shared" si="148"/>
        <v>40731</v>
      </c>
      <c r="Q1804" s="181" t="s">
        <v>10005</v>
      </c>
      <c r="T1804" s="181" t="s">
        <v>11295</v>
      </c>
      <c r="U1804" s="187">
        <v>30.7</v>
      </c>
      <c r="V1804" s="182" t="s">
        <v>11576</v>
      </c>
      <c r="W1804" s="182"/>
      <c r="X1804" t="s">
        <v>11235</v>
      </c>
      <c r="Y1804" t="s">
        <v>11283</v>
      </c>
    </row>
    <row r="1805" spans="1:25" x14ac:dyDescent="0.25">
      <c r="A1805" s="175" t="s">
        <v>11571</v>
      </c>
      <c r="B1805" t="s">
        <v>11709</v>
      </c>
      <c r="C1805" s="179" t="str">
        <f t="shared" si="145"/>
        <v>CM:WQXTEST16465:M2011</v>
      </c>
      <c r="D1805" s="178" t="s">
        <v>11775</v>
      </c>
      <c r="E1805" s="178" t="s">
        <v>11774</v>
      </c>
      <c r="F1805" s="276">
        <v>40732</v>
      </c>
      <c r="G1805" s="181">
        <f t="shared" si="146"/>
        <v>40544</v>
      </c>
      <c r="H1805" s="181">
        <f t="shared" si="144"/>
        <v>40816</v>
      </c>
      <c r="I1805" s="175" t="s">
        <v>11772</v>
      </c>
      <c r="J1805" s="24" t="s">
        <v>8637</v>
      </c>
      <c r="K1805" s="175" t="s">
        <v>11771</v>
      </c>
      <c r="L1805" s="6" t="s">
        <v>11732</v>
      </c>
      <c r="M1805" s="181">
        <f t="shared" si="147"/>
        <v>40726</v>
      </c>
      <c r="N1805" s="181">
        <f t="shared" si="148"/>
        <v>40732</v>
      </c>
      <c r="Q1805" s="181" t="s">
        <v>10005</v>
      </c>
      <c r="T1805" s="181" t="s">
        <v>11295</v>
      </c>
      <c r="U1805" s="187">
        <v>30.9</v>
      </c>
      <c r="V1805" s="182" t="s">
        <v>11576</v>
      </c>
      <c r="W1805" s="182"/>
      <c r="X1805" t="s">
        <v>11235</v>
      </c>
      <c r="Y1805" t="s">
        <v>11283</v>
      </c>
    </row>
    <row r="1806" spans="1:25" x14ac:dyDescent="0.25">
      <c r="A1806" s="175" t="s">
        <v>11571</v>
      </c>
      <c r="B1806" t="s">
        <v>11709</v>
      </c>
      <c r="C1806" s="179" t="str">
        <f t="shared" si="145"/>
        <v>CM:WQXTEST16465:M2011</v>
      </c>
      <c r="D1806" s="178" t="s">
        <v>11775</v>
      </c>
      <c r="E1806" s="178" t="s">
        <v>11774</v>
      </c>
      <c r="F1806" s="276">
        <v>40733</v>
      </c>
      <c r="G1806" s="181">
        <f t="shared" si="146"/>
        <v>40544</v>
      </c>
      <c r="H1806" s="181">
        <f t="shared" si="144"/>
        <v>40816</v>
      </c>
      <c r="I1806" s="175" t="s">
        <v>11772</v>
      </c>
      <c r="J1806" s="24" t="s">
        <v>8637</v>
      </c>
      <c r="K1806" s="175" t="s">
        <v>11771</v>
      </c>
      <c r="L1806" s="6" t="s">
        <v>11732</v>
      </c>
      <c r="M1806" s="181">
        <f t="shared" si="147"/>
        <v>40727</v>
      </c>
      <c r="N1806" s="181">
        <f t="shared" si="148"/>
        <v>40733</v>
      </c>
      <c r="Q1806" s="181" t="s">
        <v>10005</v>
      </c>
      <c r="T1806" s="181" t="s">
        <v>11295</v>
      </c>
      <c r="U1806" s="187">
        <v>30.9</v>
      </c>
      <c r="V1806" s="182" t="s">
        <v>11576</v>
      </c>
      <c r="W1806" s="182"/>
      <c r="X1806" t="s">
        <v>11235</v>
      </c>
      <c r="Y1806" t="s">
        <v>11283</v>
      </c>
    </row>
    <row r="1807" spans="1:25" x14ac:dyDescent="0.25">
      <c r="A1807" s="175" t="s">
        <v>11571</v>
      </c>
      <c r="B1807" t="s">
        <v>11709</v>
      </c>
      <c r="C1807" s="179" t="str">
        <f t="shared" si="145"/>
        <v>CM:WQXTEST16465:M2011</v>
      </c>
      <c r="D1807" s="178" t="s">
        <v>11775</v>
      </c>
      <c r="E1807" s="178" t="s">
        <v>11774</v>
      </c>
      <c r="F1807" s="276">
        <v>40734</v>
      </c>
      <c r="G1807" s="181">
        <f t="shared" si="146"/>
        <v>40544</v>
      </c>
      <c r="H1807" s="181">
        <f t="shared" si="144"/>
        <v>40816</v>
      </c>
      <c r="I1807" s="175" t="s">
        <v>11772</v>
      </c>
      <c r="J1807" s="24" t="s">
        <v>8637</v>
      </c>
      <c r="K1807" s="175" t="s">
        <v>11771</v>
      </c>
      <c r="L1807" s="6" t="s">
        <v>11732</v>
      </c>
      <c r="M1807" s="181">
        <f t="shared" si="147"/>
        <v>40728</v>
      </c>
      <c r="N1807" s="181">
        <f t="shared" si="148"/>
        <v>40734</v>
      </c>
      <c r="Q1807" s="181" t="s">
        <v>10005</v>
      </c>
      <c r="T1807" s="181" t="s">
        <v>11295</v>
      </c>
      <c r="U1807" s="187">
        <v>30.9</v>
      </c>
      <c r="V1807" s="182" t="s">
        <v>11576</v>
      </c>
      <c r="W1807" s="182"/>
      <c r="X1807" t="s">
        <v>11235</v>
      </c>
      <c r="Y1807" t="s">
        <v>11283</v>
      </c>
    </row>
    <row r="1808" spans="1:25" x14ac:dyDescent="0.25">
      <c r="A1808" s="175" t="s">
        <v>11571</v>
      </c>
      <c r="B1808" t="s">
        <v>11709</v>
      </c>
      <c r="C1808" s="179" t="str">
        <f t="shared" si="145"/>
        <v>CM:WQXTEST16465:M2011</v>
      </c>
      <c r="D1808" s="178" t="s">
        <v>11775</v>
      </c>
      <c r="E1808" s="178" t="s">
        <v>11774</v>
      </c>
      <c r="F1808" s="276">
        <v>40735</v>
      </c>
      <c r="G1808" s="181">
        <f t="shared" si="146"/>
        <v>40544</v>
      </c>
      <c r="H1808" s="181">
        <f t="shared" si="144"/>
        <v>40816</v>
      </c>
      <c r="I1808" s="175" t="s">
        <v>11772</v>
      </c>
      <c r="J1808" s="24" t="s">
        <v>8637</v>
      </c>
      <c r="K1808" s="175" t="s">
        <v>11771</v>
      </c>
      <c r="L1808" s="6" t="s">
        <v>11732</v>
      </c>
      <c r="M1808" s="181">
        <f t="shared" si="147"/>
        <v>40729</v>
      </c>
      <c r="N1808" s="181">
        <f t="shared" si="148"/>
        <v>40735</v>
      </c>
      <c r="Q1808" s="181" t="s">
        <v>10005</v>
      </c>
      <c r="T1808" s="181" t="s">
        <v>11295</v>
      </c>
      <c r="U1808" s="187">
        <v>31.1</v>
      </c>
      <c r="V1808" s="182" t="s">
        <v>11576</v>
      </c>
      <c r="W1808" s="182"/>
      <c r="X1808" t="s">
        <v>11235</v>
      </c>
      <c r="Y1808" t="s">
        <v>11283</v>
      </c>
    </row>
    <row r="1809" spans="1:25" x14ac:dyDescent="0.25">
      <c r="A1809" s="175" t="s">
        <v>11571</v>
      </c>
      <c r="B1809" t="s">
        <v>11709</v>
      </c>
      <c r="C1809" s="179" t="str">
        <f t="shared" si="145"/>
        <v>CM:WQXTEST16465:M2011</v>
      </c>
      <c r="D1809" s="178" t="s">
        <v>11775</v>
      </c>
      <c r="E1809" s="178" t="s">
        <v>11774</v>
      </c>
      <c r="F1809" s="276">
        <v>40736</v>
      </c>
      <c r="G1809" s="181">
        <f t="shared" si="146"/>
        <v>40544</v>
      </c>
      <c r="H1809" s="181">
        <f t="shared" si="144"/>
        <v>40816</v>
      </c>
      <c r="I1809" s="175" t="s">
        <v>11772</v>
      </c>
      <c r="J1809" s="24" t="s">
        <v>8637</v>
      </c>
      <c r="K1809" s="175" t="s">
        <v>11771</v>
      </c>
      <c r="L1809" s="6" t="s">
        <v>11732</v>
      </c>
      <c r="M1809" s="181">
        <f t="shared" si="147"/>
        <v>40730</v>
      </c>
      <c r="N1809" s="181">
        <f t="shared" si="148"/>
        <v>40736</v>
      </c>
      <c r="Q1809" s="181" t="s">
        <v>10005</v>
      </c>
      <c r="T1809" s="181" t="s">
        <v>11295</v>
      </c>
      <c r="U1809" s="187">
        <v>31.3</v>
      </c>
      <c r="V1809" s="182" t="s">
        <v>11576</v>
      </c>
      <c r="W1809" s="182"/>
      <c r="X1809" t="s">
        <v>11235</v>
      </c>
      <c r="Y1809" t="s">
        <v>11283</v>
      </c>
    </row>
    <row r="1810" spans="1:25" x14ac:dyDescent="0.25">
      <c r="A1810" s="175" t="s">
        <v>11571</v>
      </c>
      <c r="B1810" t="s">
        <v>11709</v>
      </c>
      <c r="C1810" s="179" t="str">
        <f t="shared" si="145"/>
        <v>CM:WQXTEST16465:M2011</v>
      </c>
      <c r="D1810" s="178" t="s">
        <v>11775</v>
      </c>
      <c r="E1810" s="178" t="s">
        <v>11774</v>
      </c>
      <c r="F1810" s="276">
        <v>40737</v>
      </c>
      <c r="G1810" s="181">
        <f t="shared" si="146"/>
        <v>40544</v>
      </c>
      <c r="H1810" s="181">
        <f t="shared" si="144"/>
        <v>40816</v>
      </c>
      <c r="I1810" s="175" t="s">
        <v>11772</v>
      </c>
      <c r="J1810" s="24" t="s">
        <v>8637</v>
      </c>
      <c r="K1810" s="175" t="s">
        <v>11771</v>
      </c>
      <c r="L1810" s="6" t="s">
        <v>11732</v>
      </c>
      <c r="M1810" s="181">
        <f t="shared" si="147"/>
        <v>40731</v>
      </c>
      <c r="N1810" s="181">
        <f t="shared" si="148"/>
        <v>40737</v>
      </c>
      <c r="Q1810" s="181" t="s">
        <v>10005</v>
      </c>
      <c r="T1810" s="181" t="s">
        <v>11295</v>
      </c>
      <c r="U1810" s="187">
        <v>31.3</v>
      </c>
      <c r="V1810" s="182" t="s">
        <v>11576</v>
      </c>
      <c r="W1810" s="182"/>
      <c r="X1810" t="s">
        <v>11235</v>
      </c>
      <c r="Y1810" t="s">
        <v>11283</v>
      </c>
    </row>
    <row r="1811" spans="1:25" x14ac:dyDescent="0.25">
      <c r="A1811" s="175" t="s">
        <v>11571</v>
      </c>
      <c r="B1811" t="s">
        <v>11709</v>
      </c>
      <c r="C1811" s="179" t="str">
        <f t="shared" si="145"/>
        <v>CM:WQXTEST16465:M2011</v>
      </c>
      <c r="D1811" s="178" t="s">
        <v>11775</v>
      </c>
      <c r="E1811" s="178" t="s">
        <v>11774</v>
      </c>
      <c r="F1811" s="276">
        <v>40738</v>
      </c>
      <c r="G1811" s="181">
        <f t="shared" si="146"/>
        <v>40544</v>
      </c>
      <c r="H1811" s="181">
        <f t="shared" si="144"/>
        <v>40816</v>
      </c>
      <c r="I1811" s="175" t="s">
        <v>11772</v>
      </c>
      <c r="J1811" s="24" t="s">
        <v>8637</v>
      </c>
      <c r="K1811" s="175" t="s">
        <v>11771</v>
      </c>
      <c r="L1811" s="6" t="s">
        <v>11732</v>
      </c>
      <c r="M1811" s="181">
        <f t="shared" si="147"/>
        <v>40732</v>
      </c>
      <c r="N1811" s="181">
        <f t="shared" si="148"/>
        <v>40738</v>
      </c>
      <c r="Q1811" s="181" t="s">
        <v>10005</v>
      </c>
      <c r="T1811" s="181" t="s">
        <v>11295</v>
      </c>
      <c r="U1811" s="187">
        <v>31</v>
      </c>
      <c r="V1811" s="182" t="s">
        <v>11576</v>
      </c>
      <c r="W1811" s="182"/>
      <c r="X1811" t="s">
        <v>11235</v>
      </c>
      <c r="Y1811" t="s">
        <v>11283</v>
      </c>
    </row>
    <row r="1812" spans="1:25" x14ac:dyDescent="0.25">
      <c r="A1812" s="175" t="s">
        <v>11571</v>
      </c>
      <c r="B1812" t="s">
        <v>11709</v>
      </c>
      <c r="C1812" s="179" t="str">
        <f t="shared" si="145"/>
        <v>CM:WQXTEST16465:M2011</v>
      </c>
      <c r="D1812" s="178" t="s">
        <v>11775</v>
      </c>
      <c r="E1812" s="178" t="s">
        <v>11774</v>
      </c>
      <c r="F1812" s="276">
        <v>40739</v>
      </c>
      <c r="G1812" s="181">
        <f t="shared" si="146"/>
        <v>40544</v>
      </c>
      <c r="H1812" s="181">
        <f t="shared" si="144"/>
        <v>40816</v>
      </c>
      <c r="I1812" s="175" t="s">
        <v>11772</v>
      </c>
      <c r="J1812" s="24" t="s">
        <v>8637</v>
      </c>
      <c r="K1812" s="175" t="s">
        <v>11771</v>
      </c>
      <c r="L1812" s="6" t="s">
        <v>11732</v>
      </c>
      <c r="M1812" s="181">
        <f t="shared" si="147"/>
        <v>40733</v>
      </c>
      <c r="N1812" s="181">
        <f t="shared" si="148"/>
        <v>40739</v>
      </c>
      <c r="Q1812" s="181" t="s">
        <v>10005</v>
      </c>
      <c r="T1812" s="181" t="s">
        <v>11295</v>
      </c>
      <c r="U1812" s="187">
        <v>30.8</v>
      </c>
      <c r="V1812" s="182" t="s">
        <v>11576</v>
      </c>
      <c r="W1812" s="182"/>
      <c r="X1812" t="s">
        <v>11235</v>
      </c>
      <c r="Y1812" t="s">
        <v>11283</v>
      </c>
    </row>
    <row r="1813" spans="1:25" x14ac:dyDescent="0.25">
      <c r="A1813" s="175" t="s">
        <v>11571</v>
      </c>
      <c r="B1813" t="s">
        <v>11709</v>
      </c>
      <c r="C1813" s="179" t="str">
        <f t="shared" si="145"/>
        <v>CM:WQXTEST16465:M2011</v>
      </c>
      <c r="D1813" s="178" t="s">
        <v>11775</v>
      </c>
      <c r="E1813" s="178" t="s">
        <v>11774</v>
      </c>
      <c r="F1813" s="276">
        <v>40740</v>
      </c>
      <c r="G1813" s="181">
        <f t="shared" si="146"/>
        <v>40544</v>
      </c>
      <c r="H1813" s="181">
        <f t="shared" si="144"/>
        <v>40816</v>
      </c>
      <c r="I1813" s="175" t="s">
        <v>11772</v>
      </c>
      <c r="J1813" s="24" t="s">
        <v>8637</v>
      </c>
      <c r="K1813" s="175" t="s">
        <v>11771</v>
      </c>
      <c r="L1813" s="6" t="s">
        <v>11732</v>
      </c>
      <c r="M1813" s="181">
        <f t="shared" si="147"/>
        <v>40734</v>
      </c>
      <c r="N1813" s="181">
        <f t="shared" si="148"/>
        <v>40740</v>
      </c>
      <c r="Q1813" s="181" t="s">
        <v>10005</v>
      </c>
      <c r="T1813" s="181" t="s">
        <v>11295</v>
      </c>
      <c r="U1813" s="187">
        <v>30.7</v>
      </c>
      <c r="V1813" s="182" t="s">
        <v>11576</v>
      </c>
      <c r="W1813" s="182"/>
      <c r="X1813" t="s">
        <v>11235</v>
      </c>
      <c r="Y1813" t="s">
        <v>11283</v>
      </c>
    </row>
    <row r="1814" spans="1:25" x14ac:dyDescent="0.25">
      <c r="A1814" s="175" t="s">
        <v>11571</v>
      </c>
      <c r="B1814" t="s">
        <v>11709</v>
      </c>
      <c r="C1814" s="179" t="str">
        <f t="shared" si="145"/>
        <v>CM:WQXTEST16465:M2011</v>
      </c>
      <c r="D1814" s="178" t="s">
        <v>11775</v>
      </c>
      <c r="E1814" s="178" t="s">
        <v>11774</v>
      </c>
      <c r="F1814" s="276">
        <v>40741</v>
      </c>
      <c r="G1814" s="181">
        <f t="shared" si="146"/>
        <v>40544</v>
      </c>
      <c r="H1814" s="181">
        <f t="shared" si="144"/>
        <v>40816</v>
      </c>
      <c r="I1814" s="175" t="s">
        <v>11772</v>
      </c>
      <c r="J1814" s="24" t="s">
        <v>8637</v>
      </c>
      <c r="K1814" s="175" t="s">
        <v>11771</v>
      </c>
      <c r="L1814" s="6" t="s">
        <v>11732</v>
      </c>
      <c r="M1814" s="181">
        <f t="shared" si="147"/>
        <v>40735</v>
      </c>
      <c r="N1814" s="181">
        <f t="shared" si="148"/>
        <v>40741</v>
      </c>
      <c r="Q1814" s="181" t="s">
        <v>10005</v>
      </c>
      <c r="T1814" s="181" t="s">
        <v>11295</v>
      </c>
      <c r="U1814" s="187">
        <v>30.6</v>
      </c>
      <c r="V1814" s="182" t="s">
        <v>11576</v>
      </c>
      <c r="W1814" s="182"/>
      <c r="X1814" t="s">
        <v>11235</v>
      </c>
      <c r="Y1814" t="s">
        <v>11283</v>
      </c>
    </row>
    <row r="1815" spans="1:25" x14ac:dyDescent="0.25">
      <c r="A1815" s="175" t="s">
        <v>11571</v>
      </c>
      <c r="B1815" t="s">
        <v>11709</v>
      </c>
      <c r="C1815" s="179" t="str">
        <f t="shared" si="145"/>
        <v>CM:WQXTEST16465:M2011</v>
      </c>
      <c r="D1815" s="178" t="s">
        <v>11775</v>
      </c>
      <c r="E1815" s="178" t="s">
        <v>11774</v>
      </c>
      <c r="F1815" s="276">
        <v>40742</v>
      </c>
      <c r="G1815" s="181">
        <f t="shared" si="146"/>
        <v>40544</v>
      </c>
      <c r="H1815" s="181">
        <f t="shared" ref="H1815:H1878" si="149">DATE(YEAR(F1815),9,DAY(30))</f>
        <v>40816</v>
      </c>
      <c r="I1815" s="175" t="s">
        <v>11772</v>
      </c>
      <c r="J1815" s="24" t="s">
        <v>8637</v>
      </c>
      <c r="K1815" s="175" t="s">
        <v>11771</v>
      </c>
      <c r="L1815" s="6" t="s">
        <v>11732</v>
      </c>
      <c r="M1815" s="181">
        <f t="shared" si="147"/>
        <v>40736</v>
      </c>
      <c r="N1815" s="181">
        <f t="shared" si="148"/>
        <v>40742</v>
      </c>
      <c r="Q1815" s="181" t="s">
        <v>10005</v>
      </c>
      <c r="T1815" s="181" t="s">
        <v>11295</v>
      </c>
      <c r="U1815" s="187">
        <v>30.6</v>
      </c>
      <c r="V1815" s="182" t="s">
        <v>11576</v>
      </c>
      <c r="W1815" s="182"/>
      <c r="X1815" t="s">
        <v>11235</v>
      </c>
      <c r="Y1815" t="s">
        <v>11283</v>
      </c>
    </row>
    <row r="1816" spans="1:25" x14ac:dyDescent="0.25">
      <c r="A1816" s="175" t="s">
        <v>11571</v>
      </c>
      <c r="B1816" t="s">
        <v>11709</v>
      </c>
      <c r="C1816" s="179" t="str">
        <f t="shared" ref="C1816:C1879" si="150">"CM:"&amp;B1816&amp;":M"&amp;YEAR(F1816)</f>
        <v>CM:WQXTEST16465:M2011</v>
      </c>
      <c r="D1816" s="178" t="s">
        <v>11775</v>
      </c>
      <c r="E1816" s="178" t="s">
        <v>11774</v>
      </c>
      <c r="F1816" s="276">
        <v>40743</v>
      </c>
      <c r="G1816" s="181">
        <f t="shared" ref="G1816:G1879" si="151">DATE(YEAR(F1816),MONTH(1),DAY(1))</f>
        <v>40544</v>
      </c>
      <c r="H1816" s="181">
        <f t="shared" si="149"/>
        <v>40816</v>
      </c>
      <c r="I1816" s="175" t="s">
        <v>11772</v>
      </c>
      <c r="J1816" s="24" t="s">
        <v>8637</v>
      </c>
      <c r="K1816" s="175" t="s">
        <v>11771</v>
      </c>
      <c r="L1816" s="6" t="s">
        <v>11732</v>
      </c>
      <c r="M1816" s="181">
        <f t="shared" ref="M1816:M1879" si="152">F1816-6</f>
        <v>40737</v>
      </c>
      <c r="N1816" s="181">
        <f t="shared" ref="N1816:N1879" si="153">F1816</f>
        <v>40743</v>
      </c>
      <c r="Q1816" s="181" t="s">
        <v>10005</v>
      </c>
      <c r="T1816" s="181" t="s">
        <v>11295</v>
      </c>
      <c r="U1816" s="187">
        <v>30.5</v>
      </c>
      <c r="V1816" s="182" t="s">
        <v>11576</v>
      </c>
      <c r="W1816" s="182"/>
      <c r="X1816" t="s">
        <v>11235</v>
      </c>
      <c r="Y1816" t="s">
        <v>11283</v>
      </c>
    </row>
    <row r="1817" spans="1:25" x14ac:dyDescent="0.25">
      <c r="A1817" s="175" t="s">
        <v>11571</v>
      </c>
      <c r="B1817" t="s">
        <v>11709</v>
      </c>
      <c r="C1817" s="179" t="str">
        <f t="shared" si="150"/>
        <v>CM:WQXTEST16465:M2011</v>
      </c>
      <c r="D1817" s="178" t="s">
        <v>11775</v>
      </c>
      <c r="E1817" s="178" t="s">
        <v>11774</v>
      </c>
      <c r="F1817" s="276">
        <v>40744</v>
      </c>
      <c r="G1817" s="181">
        <f t="shared" si="151"/>
        <v>40544</v>
      </c>
      <c r="H1817" s="181">
        <f t="shared" si="149"/>
        <v>40816</v>
      </c>
      <c r="I1817" s="175" t="s">
        <v>11772</v>
      </c>
      <c r="J1817" s="24" t="s">
        <v>8637</v>
      </c>
      <c r="K1817" s="175" t="s">
        <v>11771</v>
      </c>
      <c r="L1817" s="6" t="s">
        <v>11732</v>
      </c>
      <c r="M1817" s="181">
        <f t="shared" si="152"/>
        <v>40738</v>
      </c>
      <c r="N1817" s="181">
        <f t="shared" si="153"/>
        <v>40744</v>
      </c>
      <c r="Q1817" s="181" t="s">
        <v>10005</v>
      </c>
      <c r="T1817" s="181" t="s">
        <v>11295</v>
      </c>
      <c r="U1817" s="187">
        <v>30.9</v>
      </c>
      <c r="V1817" s="182" t="s">
        <v>11576</v>
      </c>
      <c r="W1817" s="182"/>
      <c r="X1817" t="s">
        <v>11235</v>
      </c>
      <c r="Y1817" t="s">
        <v>11283</v>
      </c>
    </row>
    <row r="1818" spans="1:25" x14ac:dyDescent="0.25">
      <c r="A1818" s="175" t="s">
        <v>11571</v>
      </c>
      <c r="B1818" t="s">
        <v>11709</v>
      </c>
      <c r="C1818" s="179" t="str">
        <f t="shared" si="150"/>
        <v>CM:WQXTEST16465:M2011</v>
      </c>
      <c r="D1818" s="178" t="s">
        <v>11775</v>
      </c>
      <c r="E1818" s="178" t="s">
        <v>11774</v>
      </c>
      <c r="F1818" s="276">
        <v>40745</v>
      </c>
      <c r="G1818" s="181">
        <f t="shared" si="151"/>
        <v>40544</v>
      </c>
      <c r="H1818" s="181">
        <f t="shared" si="149"/>
        <v>40816</v>
      </c>
      <c r="I1818" s="175" t="s">
        <v>11772</v>
      </c>
      <c r="J1818" s="24" t="s">
        <v>8637</v>
      </c>
      <c r="K1818" s="175" t="s">
        <v>11771</v>
      </c>
      <c r="L1818" s="6" t="s">
        <v>11732</v>
      </c>
      <c r="M1818" s="181">
        <f t="shared" si="152"/>
        <v>40739</v>
      </c>
      <c r="N1818" s="181">
        <f t="shared" si="153"/>
        <v>40745</v>
      </c>
      <c r="Q1818" s="181" t="s">
        <v>10005</v>
      </c>
      <c r="T1818" s="181" t="s">
        <v>11295</v>
      </c>
      <c r="U1818" s="187">
        <v>31.4</v>
      </c>
      <c r="V1818" s="182" t="s">
        <v>11576</v>
      </c>
      <c r="W1818" s="182"/>
      <c r="X1818" t="s">
        <v>11235</v>
      </c>
      <c r="Y1818" t="s">
        <v>11283</v>
      </c>
    </row>
    <row r="1819" spans="1:25" x14ac:dyDescent="0.25">
      <c r="A1819" s="175" t="s">
        <v>11571</v>
      </c>
      <c r="B1819" t="s">
        <v>11709</v>
      </c>
      <c r="C1819" s="179" t="str">
        <f t="shared" si="150"/>
        <v>CM:WQXTEST16465:M2011</v>
      </c>
      <c r="D1819" s="178" t="s">
        <v>11775</v>
      </c>
      <c r="E1819" s="178" t="s">
        <v>11774</v>
      </c>
      <c r="F1819" s="276">
        <v>40746</v>
      </c>
      <c r="G1819" s="181">
        <f t="shared" si="151"/>
        <v>40544</v>
      </c>
      <c r="H1819" s="181">
        <f t="shared" si="149"/>
        <v>40816</v>
      </c>
      <c r="I1819" s="175" t="s">
        <v>11772</v>
      </c>
      <c r="J1819" s="24" t="s">
        <v>8637</v>
      </c>
      <c r="K1819" s="175" t="s">
        <v>11771</v>
      </c>
      <c r="L1819" s="6" t="s">
        <v>11732</v>
      </c>
      <c r="M1819" s="181">
        <f t="shared" si="152"/>
        <v>40740</v>
      </c>
      <c r="N1819" s="181">
        <f t="shared" si="153"/>
        <v>40746</v>
      </c>
      <c r="Q1819" s="181" t="s">
        <v>10005</v>
      </c>
      <c r="T1819" s="181" t="s">
        <v>11295</v>
      </c>
      <c r="U1819" s="187">
        <v>32.299999999999997</v>
      </c>
      <c r="V1819" s="182" t="s">
        <v>11576</v>
      </c>
      <c r="W1819" s="182"/>
      <c r="X1819" t="s">
        <v>11235</v>
      </c>
      <c r="Y1819" t="s">
        <v>11283</v>
      </c>
    </row>
    <row r="1820" spans="1:25" x14ac:dyDescent="0.25">
      <c r="A1820" s="175" t="s">
        <v>11571</v>
      </c>
      <c r="B1820" t="s">
        <v>11709</v>
      </c>
      <c r="C1820" s="179" t="str">
        <f t="shared" si="150"/>
        <v>CM:WQXTEST16465:M2011</v>
      </c>
      <c r="D1820" s="178" t="s">
        <v>11775</v>
      </c>
      <c r="E1820" s="178" t="s">
        <v>11774</v>
      </c>
      <c r="F1820" s="276">
        <v>40747</v>
      </c>
      <c r="G1820" s="181">
        <f t="shared" si="151"/>
        <v>40544</v>
      </c>
      <c r="H1820" s="181">
        <f t="shared" si="149"/>
        <v>40816</v>
      </c>
      <c r="I1820" s="175" t="s">
        <v>11772</v>
      </c>
      <c r="J1820" s="24" t="s">
        <v>8637</v>
      </c>
      <c r="K1820" s="175" t="s">
        <v>11771</v>
      </c>
      <c r="L1820" s="6" t="s">
        <v>11732</v>
      </c>
      <c r="M1820" s="181">
        <f t="shared" si="152"/>
        <v>40741</v>
      </c>
      <c r="N1820" s="181">
        <f t="shared" si="153"/>
        <v>40747</v>
      </c>
      <c r="Q1820" s="181" t="s">
        <v>10005</v>
      </c>
      <c r="T1820" s="181" t="s">
        <v>11295</v>
      </c>
      <c r="U1820" s="187">
        <v>33</v>
      </c>
      <c r="V1820" s="182" t="s">
        <v>11576</v>
      </c>
      <c r="W1820" s="182"/>
      <c r="X1820" t="s">
        <v>11235</v>
      </c>
      <c r="Y1820" t="s">
        <v>11283</v>
      </c>
    </row>
    <row r="1821" spans="1:25" x14ac:dyDescent="0.25">
      <c r="A1821" s="175" t="s">
        <v>11571</v>
      </c>
      <c r="B1821" t="s">
        <v>11709</v>
      </c>
      <c r="C1821" s="179" t="str">
        <f t="shared" si="150"/>
        <v>CM:WQXTEST16465:M2011</v>
      </c>
      <c r="D1821" s="178" t="s">
        <v>11775</v>
      </c>
      <c r="E1821" s="178" t="s">
        <v>11774</v>
      </c>
      <c r="F1821" s="276">
        <v>40748</v>
      </c>
      <c r="G1821" s="181">
        <f t="shared" si="151"/>
        <v>40544</v>
      </c>
      <c r="H1821" s="181">
        <f t="shared" si="149"/>
        <v>40816</v>
      </c>
      <c r="I1821" s="175" t="s">
        <v>11772</v>
      </c>
      <c r="J1821" s="24" t="s">
        <v>8637</v>
      </c>
      <c r="K1821" s="175" t="s">
        <v>11771</v>
      </c>
      <c r="L1821" s="6" t="s">
        <v>11732</v>
      </c>
      <c r="M1821" s="181">
        <f t="shared" si="152"/>
        <v>40742</v>
      </c>
      <c r="N1821" s="181">
        <f t="shared" si="153"/>
        <v>40748</v>
      </c>
      <c r="Q1821" s="181" t="s">
        <v>10005</v>
      </c>
      <c r="T1821" s="181" t="s">
        <v>11295</v>
      </c>
      <c r="U1821" s="187">
        <v>33.5</v>
      </c>
      <c r="V1821" s="182" t="s">
        <v>11576</v>
      </c>
      <c r="W1821" s="182"/>
      <c r="X1821" t="s">
        <v>11235</v>
      </c>
      <c r="Y1821" t="s">
        <v>11283</v>
      </c>
    </row>
    <row r="1822" spans="1:25" x14ac:dyDescent="0.25">
      <c r="A1822" s="175" t="s">
        <v>11571</v>
      </c>
      <c r="B1822" t="s">
        <v>11709</v>
      </c>
      <c r="C1822" s="179" t="str">
        <f t="shared" si="150"/>
        <v>CM:WQXTEST16465:M2011</v>
      </c>
      <c r="D1822" s="178" t="s">
        <v>11775</v>
      </c>
      <c r="E1822" s="178" t="s">
        <v>11774</v>
      </c>
      <c r="F1822" s="276">
        <v>40749</v>
      </c>
      <c r="G1822" s="181">
        <f t="shared" si="151"/>
        <v>40544</v>
      </c>
      <c r="H1822" s="181">
        <f t="shared" si="149"/>
        <v>40816</v>
      </c>
      <c r="I1822" s="175" t="s">
        <v>11772</v>
      </c>
      <c r="J1822" s="24" t="s">
        <v>8637</v>
      </c>
      <c r="K1822" s="175" t="s">
        <v>11771</v>
      </c>
      <c r="L1822" s="6" t="s">
        <v>11732</v>
      </c>
      <c r="M1822" s="181">
        <f t="shared" si="152"/>
        <v>40743</v>
      </c>
      <c r="N1822" s="181">
        <f t="shared" si="153"/>
        <v>40749</v>
      </c>
      <c r="Q1822" s="181" t="s">
        <v>10005</v>
      </c>
      <c r="T1822" s="181" t="s">
        <v>11295</v>
      </c>
      <c r="U1822" s="187">
        <v>33.700000000000003</v>
      </c>
      <c r="V1822" s="182" t="s">
        <v>11576</v>
      </c>
      <c r="W1822" s="182"/>
      <c r="X1822" t="s">
        <v>11235</v>
      </c>
      <c r="Y1822" t="s">
        <v>11283</v>
      </c>
    </row>
    <row r="1823" spans="1:25" x14ac:dyDescent="0.25">
      <c r="A1823" s="175" t="s">
        <v>11571</v>
      </c>
      <c r="B1823" t="s">
        <v>11709</v>
      </c>
      <c r="C1823" s="179" t="str">
        <f t="shared" si="150"/>
        <v>CM:WQXTEST16465:M2011</v>
      </c>
      <c r="D1823" s="178" t="s">
        <v>11775</v>
      </c>
      <c r="E1823" s="178" t="s">
        <v>11774</v>
      </c>
      <c r="F1823" s="276">
        <v>40750</v>
      </c>
      <c r="G1823" s="181">
        <f t="shared" si="151"/>
        <v>40544</v>
      </c>
      <c r="H1823" s="181">
        <f t="shared" si="149"/>
        <v>40816</v>
      </c>
      <c r="I1823" s="175" t="s">
        <v>11772</v>
      </c>
      <c r="J1823" s="24" t="s">
        <v>8637</v>
      </c>
      <c r="K1823" s="175" t="s">
        <v>11771</v>
      </c>
      <c r="L1823" s="6" t="s">
        <v>11732</v>
      </c>
      <c r="M1823" s="181">
        <f t="shared" si="152"/>
        <v>40744</v>
      </c>
      <c r="N1823" s="181">
        <f t="shared" si="153"/>
        <v>40750</v>
      </c>
      <c r="Q1823" s="181" t="s">
        <v>10005</v>
      </c>
      <c r="T1823" s="181" t="s">
        <v>11295</v>
      </c>
      <c r="U1823" s="187">
        <v>34.1</v>
      </c>
      <c r="V1823" s="182" t="s">
        <v>11576</v>
      </c>
      <c r="W1823" s="182"/>
      <c r="X1823" t="s">
        <v>11235</v>
      </c>
      <c r="Y1823" t="s">
        <v>11283</v>
      </c>
    </row>
    <row r="1824" spans="1:25" x14ac:dyDescent="0.25">
      <c r="A1824" s="175" t="s">
        <v>11571</v>
      </c>
      <c r="B1824" t="s">
        <v>11709</v>
      </c>
      <c r="C1824" s="179" t="str">
        <f t="shared" si="150"/>
        <v>CM:WQXTEST16465:M2011</v>
      </c>
      <c r="D1824" s="178" t="s">
        <v>11775</v>
      </c>
      <c r="E1824" s="178" t="s">
        <v>11774</v>
      </c>
      <c r="F1824" s="276">
        <v>40751</v>
      </c>
      <c r="G1824" s="181">
        <f t="shared" si="151"/>
        <v>40544</v>
      </c>
      <c r="H1824" s="181">
        <f t="shared" si="149"/>
        <v>40816</v>
      </c>
      <c r="I1824" s="175" t="s">
        <v>11772</v>
      </c>
      <c r="J1824" s="24" t="s">
        <v>8637</v>
      </c>
      <c r="K1824" s="175" t="s">
        <v>11771</v>
      </c>
      <c r="L1824" s="6" t="s">
        <v>11732</v>
      </c>
      <c r="M1824" s="181">
        <f t="shared" si="152"/>
        <v>40745</v>
      </c>
      <c r="N1824" s="181">
        <f t="shared" si="153"/>
        <v>40751</v>
      </c>
      <c r="Q1824" s="181" t="s">
        <v>10005</v>
      </c>
      <c r="T1824" s="181" t="s">
        <v>11295</v>
      </c>
      <c r="U1824" s="187">
        <v>33.700000000000003</v>
      </c>
      <c r="V1824" s="182" t="s">
        <v>11576</v>
      </c>
      <c r="W1824" s="182"/>
      <c r="X1824" t="s">
        <v>11235</v>
      </c>
      <c r="Y1824" t="s">
        <v>11283</v>
      </c>
    </row>
    <row r="1825" spans="1:25" x14ac:dyDescent="0.25">
      <c r="A1825" s="175" t="s">
        <v>11571</v>
      </c>
      <c r="B1825" t="s">
        <v>11709</v>
      </c>
      <c r="C1825" s="179" t="str">
        <f t="shared" si="150"/>
        <v>CM:WQXTEST16465:M2011</v>
      </c>
      <c r="D1825" s="178" t="s">
        <v>11775</v>
      </c>
      <c r="E1825" s="178" t="s">
        <v>11774</v>
      </c>
      <c r="F1825" s="276">
        <v>40752</v>
      </c>
      <c r="G1825" s="181">
        <f t="shared" si="151"/>
        <v>40544</v>
      </c>
      <c r="H1825" s="181">
        <f t="shared" si="149"/>
        <v>40816</v>
      </c>
      <c r="I1825" s="175" t="s">
        <v>11772</v>
      </c>
      <c r="J1825" s="24" t="s">
        <v>8637</v>
      </c>
      <c r="K1825" s="175" t="s">
        <v>11771</v>
      </c>
      <c r="L1825" s="6" t="s">
        <v>11732</v>
      </c>
      <c r="M1825" s="181">
        <f t="shared" si="152"/>
        <v>40746</v>
      </c>
      <c r="N1825" s="181">
        <f t="shared" si="153"/>
        <v>40752</v>
      </c>
      <c r="Q1825" s="181" t="s">
        <v>10005</v>
      </c>
      <c r="T1825" s="181" t="s">
        <v>11295</v>
      </c>
      <c r="U1825" s="187">
        <v>33.5</v>
      </c>
      <c r="V1825" s="182" t="s">
        <v>11576</v>
      </c>
      <c r="W1825" s="182"/>
      <c r="X1825" t="s">
        <v>11235</v>
      </c>
      <c r="Y1825" t="s">
        <v>11283</v>
      </c>
    </row>
    <row r="1826" spans="1:25" x14ac:dyDescent="0.25">
      <c r="A1826" s="175" t="s">
        <v>11571</v>
      </c>
      <c r="B1826" t="s">
        <v>11709</v>
      </c>
      <c r="C1826" s="179" t="str">
        <f t="shared" si="150"/>
        <v>CM:WQXTEST16465:M2011</v>
      </c>
      <c r="D1826" s="178" t="s">
        <v>11775</v>
      </c>
      <c r="E1826" s="178" t="s">
        <v>11774</v>
      </c>
      <c r="F1826" s="276">
        <v>40753</v>
      </c>
      <c r="G1826" s="181">
        <f t="shared" si="151"/>
        <v>40544</v>
      </c>
      <c r="H1826" s="181">
        <f t="shared" si="149"/>
        <v>40816</v>
      </c>
      <c r="I1826" s="175" t="s">
        <v>11772</v>
      </c>
      <c r="J1826" s="24" t="s">
        <v>8637</v>
      </c>
      <c r="K1826" s="175" t="s">
        <v>11771</v>
      </c>
      <c r="L1826" s="6" t="s">
        <v>11732</v>
      </c>
      <c r="M1826" s="181">
        <f t="shared" si="152"/>
        <v>40747</v>
      </c>
      <c r="N1826" s="181">
        <f t="shared" si="153"/>
        <v>40753</v>
      </c>
      <c r="Q1826" s="181" t="s">
        <v>10005</v>
      </c>
      <c r="T1826" s="181" t="s">
        <v>11295</v>
      </c>
      <c r="U1826" s="187">
        <v>33.299999999999997</v>
      </c>
      <c r="V1826" s="182" t="s">
        <v>11576</v>
      </c>
      <c r="W1826" s="182"/>
      <c r="X1826" t="s">
        <v>11235</v>
      </c>
      <c r="Y1826" t="s">
        <v>11283</v>
      </c>
    </row>
    <row r="1827" spans="1:25" x14ac:dyDescent="0.25">
      <c r="A1827" s="175" t="s">
        <v>11571</v>
      </c>
      <c r="B1827" t="s">
        <v>11709</v>
      </c>
      <c r="C1827" s="179" t="str">
        <f t="shared" si="150"/>
        <v>CM:WQXTEST16465:M2011</v>
      </c>
      <c r="D1827" s="178" t="s">
        <v>11775</v>
      </c>
      <c r="E1827" s="178" t="s">
        <v>11774</v>
      </c>
      <c r="F1827" s="276">
        <v>40754</v>
      </c>
      <c r="G1827" s="181">
        <f t="shared" si="151"/>
        <v>40544</v>
      </c>
      <c r="H1827" s="181">
        <f t="shared" si="149"/>
        <v>40816</v>
      </c>
      <c r="I1827" s="175" t="s">
        <v>11772</v>
      </c>
      <c r="J1827" s="24" t="s">
        <v>8637</v>
      </c>
      <c r="K1827" s="175" t="s">
        <v>11771</v>
      </c>
      <c r="L1827" s="6" t="s">
        <v>11732</v>
      </c>
      <c r="M1827" s="181">
        <f t="shared" si="152"/>
        <v>40748</v>
      </c>
      <c r="N1827" s="181">
        <f t="shared" si="153"/>
        <v>40754</v>
      </c>
      <c r="Q1827" s="181" t="s">
        <v>10005</v>
      </c>
      <c r="T1827" s="181" t="s">
        <v>11295</v>
      </c>
      <c r="U1827" s="187">
        <v>33</v>
      </c>
      <c r="V1827" s="182" t="s">
        <v>11576</v>
      </c>
      <c r="W1827" s="182"/>
      <c r="X1827" t="s">
        <v>11235</v>
      </c>
      <c r="Y1827" t="s">
        <v>11283</v>
      </c>
    </row>
    <row r="1828" spans="1:25" x14ac:dyDescent="0.25">
      <c r="A1828" s="175" t="s">
        <v>11571</v>
      </c>
      <c r="B1828" t="s">
        <v>11709</v>
      </c>
      <c r="C1828" s="179" t="str">
        <f t="shared" si="150"/>
        <v>CM:WQXTEST16465:M2011</v>
      </c>
      <c r="D1828" s="178" t="s">
        <v>11775</v>
      </c>
      <c r="E1828" s="178" t="s">
        <v>11774</v>
      </c>
      <c r="F1828" s="276">
        <v>40755</v>
      </c>
      <c r="G1828" s="181">
        <f t="shared" si="151"/>
        <v>40544</v>
      </c>
      <c r="H1828" s="181">
        <f t="shared" si="149"/>
        <v>40816</v>
      </c>
      <c r="I1828" s="175" t="s">
        <v>11772</v>
      </c>
      <c r="J1828" s="24" t="s">
        <v>8637</v>
      </c>
      <c r="K1828" s="175" t="s">
        <v>11771</v>
      </c>
      <c r="L1828" s="6" t="s">
        <v>11732</v>
      </c>
      <c r="M1828" s="181">
        <f t="shared" si="152"/>
        <v>40749</v>
      </c>
      <c r="N1828" s="181">
        <f t="shared" si="153"/>
        <v>40755</v>
      </c>
      <c r="Q1828" s="181" t="s">
        <v>10005</v>
      </c>
      <c r="T1828" s="181" t="s">
        <v>11295</v>
      </c>
      <c r="U1828" s="187">
        <v>33</v>
      </c>
      <c r="V1828" s="182" t="s">
        <v>11576</v>
      </c>
      <c r="W1828" s="182"/>
      <c r="X1828" t="s">
        <v>11235</v>
      </c>
      <c r="Y1828" t="s">
        <v>11283</v>
      </c>
    </row>
    <row r="1829" spans="1:25" x14ac:dyDescent="0.25">
      <c r="A1829" s="175" t="s">
        <v>11571</v>
      </c>
      <c r="B1829" t="s">
        <v>11709</v>
      </c>
      <c r="C1829" s="179" t="str">
        <f t="shared" si="150"/>
        <v>CM:WQXTEST16465:M2011</v>
      </c>
      <c r="D1829" s="178" t="s">
        <v>11775</v>
      </c>
      <c r="E1829" s="178" t="s">
        <v>11774</v>
      </c>
      <c r="F1829" s="276">
        <v>40756</v>
      </c>
      <c r="G1829" s="181">
        <f t="shared" si="151"/>
        <v>40544</v>
      </c>
      <c r="H1829" s="181">
        <f t="shared" si="149"/>
        <v>40816</v>
      </c>
      <c r="I1829" s="175" t="s">
        <v>11772</v>
      </c>
      <c r="J1829" s="24" t="s">
        <v>8637</v>
      </c>
      <c r="K1829" s="175" t="s">
        <v>11771</v>
      </c>
      <c r="L1829" s="6" t="s">
        <v>11732</v>
      </c>
      <c r="M1829" s="181">
        <f t="shared" si="152"/>
        <v>40750</v>
      </c>
      <c r="N1829" s="181">
        <f t="shared" si="153"/>
        <v>40756</v>
      </c>
      <c r="Q1829" s="181" t="s">
        <v>10005</v>
      </c>
      <c r="T1829" s="181" t="s">
        <v>11295</v>
      </c>
      <c r="U1829" s="187">
        <v>32.9</v>
      </c>
      <c r="V1829" s="182" t="s">
        <v>11576</v>
      </c>
      <c r="W1829" s="182"/>
      <c r="X1829" t="s">
        <v>11235</v>
      </c>
      <c r="Y1829" t="s">
        <v>11283</v>
      </c>
    </row>
    <row r="1830" spans="1:25" x14ac:dyDescent="0.25">
      <c r="A1830" s="175" t="s">
        <v>11571</v>
      </c>
      <c r="B1830" t="s">
        <v>11709</v>
      </c>
      <c r="C1830" s="179" t="str">
        <f t="shared" si="150"/>
        <v>CM:WQXTEST16465:M2011</v>
      </c>
      <c r="D1830" s="178" t="s">
        <v>11775</v>
      </c>
      <c r="E1830" s="178" t="s">
        <v>11774</v>
      </c>
      <c r="F1830" s="276">
        <v>40757</v>
      </c>
      <c r="G1830" s="181">
        <f t="shared" si="151"/>
        <v>40544</v>
      </c>
      <c r="H1830" s="181">
        <f t="shared" si="149"/>
        <v>40816</v>
      </c>
      <c r="I1830" s="175" t="s">
        <v>11772</v>
      </c>
      <c r="J1830" s="24" t="s">
        <v>8637</v>
      </c>
      <c r="K1830" s="175" t="s">
        <v>11771</v>
      </c>
      <c r="L1830" s="6" t="s">
        <v>11732</v>
      </c>
      <c r="M1830" s="181">
        <f t="shared" si="152"/>
        <v>40751</v>
      </c>
      <c r="N1830" s="181">
        <f t="shared" si="153"/>
        <v>40757</v>
      </c>
      <c r="Q1830" s="181" t="s">
        <v>10005</v>
      </c>
      <c r="T1830" s="181" t="s">
        <v>11295</v>
      </c>
      <c r="U1830" s="187">
        <v>32.6</v>
      </c>
      <c r="V1830" s="182" t="s">
        <v>11576</v>
      </c>
      <c r="W1830" s="182"/>
      <c r="X1830" t="s">
        <v>11235</v>
      </c>
      <c r="Y1830" t="s">
        <v>11283</v>
      </c>
    </row>
    <row r="1831" spans="1:25" x14ac:dyDescent="0.25">
      <c r="A1831" s="175" t="s">
        <v>11571</v>
      </c>
      <c r="B1831" t="s">
        <v>11709</v>
      </c>
      <c r="C1831" s="179" t="str">
        <f t="shared" si="150"/>
        <v>CM:WQXTEST16465:M2011</v>
      </c>
      <c r="D1831" s="178" t="s">
        <v>11775</v>
      </c>
      <c r="E1831" s="178" t="s">
        <v>11774</v>
      </c>
      <c r="F1831" s="276">
        <v>40758</v>
      </c>
      <c r="G1831" s="181">
        <f t="shared" si="151"/>
        <v>40544</v>
      </c>
      <c r="H1831" s="181">
        <f t="shared" si="149"/>
        <v>40816</v>
      </c>
      <c r="I1831" s="175" t="s">
        <v>11772</v>
      </c>
      <c r="J1831" s="24" t="s">
        <v>8637</v>
      </c>
      <c r="K1831" s="175" t="s">
        <v>11771</v>
      </c>
      <c r="L1831" s="6" t="s">
        <v>11732</v>
      </c>
      <c r="M1831" s="181">
        <f t="shared" si="152"/>
        <v>40752</v>
      </c>
      <c r="N1831" s="181">
        <f t="shared" si="153"/>
        <v>40758</v>
      </c>
      <c r="Q1831" s="181" t="s">
        <v>10005</v>
      </c>
      <c r="T1831" s="181" t="s">
        <v>11295</v>
      </c>
      <c r="U1831" s="187">
        <v>32.5</v>
      </c>
      <c r="V1831" s="182" t="s">
        <v>11576</v>
      </c>
      <c r="W1831" s="182"/>
      <c r="X1831" t="s">
        <v>11235</v>
      </c>
      <c r="Y1831" t="s">
        <v>11283</v>
      </c>
    </row>
    <row r="1832" spans="1:25" x14ac:dyDescent="0.25">
      <c r="A1832" s="175" t="s">
        <v>11571</v>
      </c>
      <c r="B1832" t="s">
        <v>11709</v>
      </c>
      <c r="C1832" s="179" t="str">
        <f t="shared" si="150"/>
        <v>CM:WQXTEST16465:M2011</v>
      </c>
      <c r="D1832" s="178" t="s">
        <v>11775</v>
      </c>
      <c r="E1832" s="178" t="s">
        <v>11774</v>
      </c>
      <c r="F1832" s="276">
        <v>40759</v>
      </c>
      <c r="G1832" s="181">
        <f t="shared" si="151"/>
        <v>40544</v>
      </c>
      <c r="H1832" s="181">
        <f t="shared" si="149"/>
        <v>40816</v>
      </c>
      <c r="I1832" s="175" t="s">
        <v>11772</v>
      </c>
      <c r="J1832" s="24" t="s">
        <v>8637</v>
      </c>
      <c r="K1832" s="175" t="s">
        <v>11771</v>
      </c>
      <c r="L1832" s="6" t="s">
        <v>11732</v>
      </c>
      <c r="M1832" s="181">
        <f t="shared" si="152"/>
        <v>40753</v>
      </c>
      <c r="N1832" s="181">
        <f t="shared" si="153"/>
        <v>40759</v>
      </c>
      <c r="Q1832" s="181" t="s">
        <v>10005</v>
      </c>
      <c r="T1832" s="181" t="s">
        <v>11295</v>
      </c>
      <c r="U1832" s="187">
        <v>32.4</v>
      </c>
      <c r="V1832" s="182" t="s">
        <v>11576</v>
      </c>
      <c r="W1832" s="182"/>
      <c r="X1832" t="s">
        <v>11235</v>
      </c>
      <c r="Y1832" t="s">
        <v>11283</v>
      </c>
    </row>
    <row r="1833" spans="1:25" x14ac:dyDescent="0.25">
      <c r="A1833" s="175" t="s">
        <v>11571</v>
      </c>
      <c r="B1833" t="s">
        <v>11709</v>
      </c>
      <c r="C1833" s="179" t="str">
        <f t="shared" si="150"/>
        <v>CM:WQXTEST16465:M2011</v>
      </c>
      <c r="D1833" s="178" t="s">
        <v>11775</v>
      </c>
      <c r="E1833" s="178" t="s">
        <v>11774</v>
      </c>
      <c r="F1833" s="276">
        <v>40760</v>
      </c>
      <c r="G1833" s="181">
        <f t="shared" si="151"/>
        <v>40544</v>
      </c>
      <c r="H1833" s="181">
        <f t="shared" si="149"/>
        <v>40816</v>
      </c>
      <c r="I1833" s="175" t="s">
        <v>11772</v>
      </c>
      <c r="J1833" s="24" t="s">
        <v>8637</v>
      </c>
      <c r="K1833" s="175" t="s">
        <v>11771</v>
      </c>
      <c r="L1833" s="6" t="s">
        <v>11732</v>
      </c>
      <c r="M1833" s="181">
        <f t="shared" si="152"/>
        <v>40754</v>
      </c>
      <c r="N1833" s="181">
        <f t="shared" si="153"/>
        <v>40760</v>
      </c>
      <c r="Q1833" s="181" t="s">
        <v>10005</v>
      </c>
      <c r="T1833" s="181" t="s">
        <v>11295</v>
      </c>
      <c r="U1833" s="187">
        <v>31.9</v>
      </c>
      <c r="V1833" s="182" t="s">
        <v>11576</v>
      </c>
      <c r="W1833" s="182"/>
      <c r="X1833" t="s">
        <v>11235</v>
      </c>
      <c r="Y1833" t="s">
        <v>11283</v>
      </c>
    </row>
    <row r="1834" spans="1:25" x14ac:dyDescent="0.25">
      <c r="A1834" s="175" t="s">
        <v>11571</v>
      </c>
      <c r="B1834" t="s">
        <v>11709</v>
      </c>
      <c r="C1834" s="179" t="str">
        <f t="shared" si="150"/>
        <v>CM:WQXTEST16465:M2011</v>
      </c>
      <c r="D1834" s="178" t="s">
        <v>11775</v>
      </c>
      <c r="E1834" s="178" t="s">
        <v>11774</v>
      </c>
      <c r="F1834" s="276">
        <v>40761</v>
      </c>
      <c r="G1834" s="181">
        <f t="shared" si="151"/>
        <v>40544</v>
      </c>
      <c r="H1834" s="181">
        <f t="shared" si="149"/>
        <v>40816</v>
      </c>
      <c r="I1834" s="175" t="s">
        <v>11772</v>
      </c>
      <c r="J1834" s="24" t="s">
        <v>8637</v>
      </c>
      <c r="K1834" s="175" t="s">
        <v>11771</v>
      </c>
      <c r="L1834" s="6" t="s">
        <v>11732</v>
      </c>
      <c r="M1834" s="181">
        <f t="shared" si="152"/>
        <v>40755</v>
      </c>
      <c r="N1834" s="181">
        <f t="shared" si="153"/>
        <v>40761</v>
      </c>
      <c r="Q1834" s="181" t="s">
        <v>10005</v>
      </c>
      <c r="T1834" s="181" t="s">
        <v>11295</v>
      </c>
      <c r="U1834" s="187">
        <v>31.4</v>
      </c>
      <c r="V1834" s="182" t="s">
        <v>11576</v>
      </c>
      <c r="W1834" s="182"/>
      <c r="X1834" t="s">
        <v>11235</v>
      </c>
      <c r="Y1834" t="s">
        <v>11283</v>
      </c>
    </row>
    <row r="1835" spans="1:25" x14ac:dyDescent="0.25">
      <c r="A1835" s="175" t="s">
        <v>11571</v>
      </c>
      <c r="B1835" t="s">
        <v>11709</v>
      </c>
      <c r="C1835" s="179" t="str">
        <f t="shared" si="150"/>
        <v>CM:WQXTEST16465:M2011</v>
      </c>
      <c r="D1835" s="178" t="s">
        <v>11775</v>
      </c>
      <c r="E1835" s="178" t="s">
        <v>11774</v>
      </c>
      <c r="F1835" s="276">
        <v>40762</v>
      </c>
      <c r="G1835" s="181">
        <f t="shared" si="151"/>
        <v>40544</v>
      </c>
      <c r="H1835" s="181">
        <f t="shared" si="149"/>
        <v>40816</v>
      </c>
      <c r="I1835" s="175" t="s">
        <v>11772</v>
      </c>
      <c r="J1835" s="24" t="s">
        <v>8637</v>
      </c>
      <c r="K1835" s="175" t="s">
        <v>11771</v>
      </c>
      <c r="L1835" s="6" t="s">
        <v>11732</v>
      </c>
      <c r="M1835" s="181">
        <f t="shared" si="152"/>
        <v>40756</v>
      </c>
      <c r="N1835" s="181">
        <f t="shared" si="153"/>
        <v>40762</v>
      </c>
      <c r="Q1835" s="181" t="s">
        <v>10005</v>
      </c>
      <c r="T1835" s="181" t="s">
        <v>11295</v>
      </c>
      <c r="U1835" s="187">
        <v>31.1</v>
      </c>
      <c r="V1835" s="182" t="s">
        <v>11576</v>
      </c>
      <c r="W1835" s="182"/>
      <c r="X1835" t="s">
        <v>11235</v>
      </c>
      <c r="Y1835" t="s">
        <v>11283</v>
      </c>
    </row>
    <row r="1836" spans="1:25" x14ac:dyDescent="0.25">
      <c r="A1836" s="175" t="s">
        <v>11571</v>
      </c>
      <c r="B1836" t="s">
        <v>11709</v>
      </c>
      <c r="C1836" s="179" t="str">
        <f t="shared" si="150"/>
        <v>CM:WQXTEST16465:M2011</v>
      </c>
      <c r="D1836" s="178" t="s">
        <v>11775</v>
      </c>
      <c r="E1836" s="178" t="s">
        <v>11774</v>
      </c>
      <c r="F1836" s="276">
        <v>40763</v>
      </c>
      <c r="G1836" s="181">
        <f t="shared" si="151"/>
        <v>40544</v>
      </c>
      <c r="H1836" s="181">
        <f t="shared" si="149"/>
        <v>40816</v>
      </c>
      <c r="I1836" s="175" t="s">
        <v>11772</v>
      </c>
      <c r="J1836" s="24" t="s">
        <v>8637</v>
      </c>
      <c r="K1836" s="175" t="s">
        <v>11771</v>
      </c>
      <c r="L1836" s="6" t="s">
        <v>11732</v>
      </c>
      <c r="M1836" s="181">
        <f t="shared" si="152"/>
        <v>40757</v>
      </c>
      <c r="N1836" s="181">
        <f t="shared" si="153"/>
        <v>40763</v>
      </c>
      <c r="Q1836" s="181" t="s">
        <v>10005</v>
      </c>
      <c r="T1836" s="181" t="s">
        <v>11295</v>
      </c>
      <c r="U1836" s="187">
        <v>30.8</v>
      </c>
      <c r="V1836" s="182" t="s">
        <v>11576</v>
      </c>
      <c r="W1836" s="182"/>
      <c r="X1836" t="s">
        <v>11235</v>
      </c>
      <c r="Y1836" t="s">
        <v>11283</v>
      </c>
    </row>
    <row r="1837" spans="1:25" x14ac:dyDescent="0.25">
      <c r="A1837" s="175" t="s">
        <v>11571</v>
      </c>
      <c r="B1837" t="s">
        <v>11709</v>
      </c>
      <c r="C1837" s="179" t="str">
        <f t="shared" si="150"/>
        <v>CM:WQXTEST16465:M2011</v>
      </c>
      <c r="D1837" s="178" t="s">
        <v>11775</v>
      </c>
      <c r="E1837" s="178" t="s">
        <v>11774</v>
      </c>
      <c r="F1837" s="276">
        <v>40764</v>
      </c>
      <c r="G1837" s="181">
        <f t="shared" si="151"/>
        <v>40544</v>
      </c>
      <c r="H1837" s="181">
        <f t="shared" si="149"/>
        <v>40816</v>
      </c>
      <c r="I1837" s="175" t="s">
        <v>11772</v>
      </c>
      <c r="J1837" s="24" t="s">
        <v>8637</v>
      </c>
      <c r="K1837" s="175" t="s">
        <v>11771</v>
      </c>
      <c r="L1837" s="6" t="s">
        <v>11732</v>
      </c>
      <c r="M1837" s="181">
        <f t="shared" si="152"/>
        <v>40758</v>
      </c>
      <c r="N1837" s="181">
        <f t="shared" si="153"/>
        <v>40764</v>
      </c>
      <c r="Q1837" s="181" t="s">
        <v>10005</v>
      </c>
      <c r="T1837" s="181" t="s">
        <v>11295</v>
      </c>
      <c r="U1837" s="187">
        <v>30.7</v>
      </c>
      <c r="V1837" s="182" t="s">
        <v>11576</v>
      </c>
      <c r="W1837" s="182"/>
      <c r="X1837" t="s">
        <v>11235</v>
      </c>
      <c r="Y1837" t="s">
        <v>11283</v>
      </c>
    </row>
    <row r="1838" spans="1:25" x14ac:dyDescent="0.25">
      <c r="A1838" s="175" t="s">
        <v>11571</v>
      </c>
      <c r="B1838" t="s">
        <v>11709</v>
      </c>
      <c r="C1838" s="179" t="str">
        <f t="shared" si="150"/>
        <v>CM:WQXTEST16465:M2011</v>
      </c>
      <c r="D1838" s="178" t="s">
        <v>11775</v>
      </c>
      <c r="E1838" s="178" t="s">
        <v>11774</v>
      </c>
      <c r="F1838" s="276">
        <v>40765</v>
      </c>
      <c r="G1838" s="181">
        <f t="shared" si="151"/>
        <v>40544</v>
      </c>
      <c r="H1838" s="181">
        <f t="shared" si="149"/>
        <v>40816</v>
      </c>
      <c r="I1838" s="175" t="s">
        <v>11772</v>
      </c>
      <c r="J1838" s="24" t="s">
        <v>8637</v>
      </c>
      <c r="K1838" s="175" t="s">
        <v>11771</v>
      </c>
      <c r="L1838" s="6" t="s">
        <v>11732</v>
      </c>
      <c r="M1838" s="181">
        <f t="shared" si="152"/>
        <v>40759</v>
      </c>
      <c r="N1838" s="181">
        <f t="shared" si="153"/>
        <v>40765</v>
      </c>
      <c r="Q1838" s="181" t="s">
        <v>10005</v>
      </c>
      <c r="T1838" s="181" t="s">
        <v>11295</v>
      </c>
      <c r="U1838" s="187">
        <v>30.4</v>
      </c>
      <c r="V1838" s="182" t="s">
        <v>11576</v>
      </c>
      <c r="W1838" s="182"/>
      <c r="X1838" t="s">
        <v>11235</v>
      </c>
      <c r="Y1838" t="s">
        <v>11283</v>
      </c>
    </row>
    <row r="1839" spans="1:25" x14ac:dyDescent="0.25">
      <c r="A1839" s="175" t="s">
        <v>11571</v>
      </c>
      <c r="B1839" t="s">
        <v>11709</v>
      </c>
      <c r="C1839" s="179" t="str">
        <f t="shared" si="150"/>
        <v>CM:WQXTEST16465:M2011</v>
      </c>
      <c r="D1839" s="178" t="s">
        <v>11775</v>
      </c>
      <c r="E1839" s="178" t="s">
        <v>11774</v>
      </c>
      <c r="F1839" s="276">
        <v>40766</v>
      </c>
      <c r="G1839" s="181">
        <f t="shared" si="151"/>
        <v>40544</v>
      </c>
      <c r="H1839" s="181">
        <f t="shared" si="149"/>
        <v>40816</v>
      </c>
      <c r="I1839" s="175" t="s">
        <v>11772</v>
      </c>
      <c r="J1839" s="24" t="s">
        <v>8637</v>
      </c>
      <c r="K1839" s="175" t="s">
        <v>11771</v>
      </c>
      <c r="L1839" s="6" t="s">
        <v>11732</v>
      </c>
      <c r="M1839" s="181">
        <f t="shared" si="152"/>
        <v>40760</v>
      </c>
      <c r="N1839" s="181">
        <f t="shared" si="153"/>
        <v>40766</v>
      </c>
      <c r="Q1839" s="181" t="s">
        <v>10005</v>
      </c>
      <c r="T1839" s="181" t="s">
        <v>11295</v>
      </c>
      <c r="U1839" s="187">
        <v>30.1</v>
      </c>
      <c r="V1839" s="182" t="s">
        <v>11576</v>
      </c>
      <c r="W1839" s="182"/>
      <c r="X1839" t="s">
        <v>11235</v>
      </c>
      <c r="Y1839" t="s">
        <v>11283</v>
      </c>
    </row>
    <row r="1840" spans="1:25" x14ac:dyDescent="0.25">
      <c r="A1840" s="175" t="s">
        <v>11571</v>
      </c>
      <c r="B1840" t="s">
        <v>11709</v>
      </c>
      <c r="C1840" s="179" t="str">
        <f t="shared" si="150"/>
        <v>CM:WQXTEST16465:M2011</v>
      </c>
      <c r="D1840" s="178" t="s">
        <v>11775</v>
      </c>
      <c r="E1840" s="178" t="s">
        <v>11774</v>
      </c>
      <c r="F1840" s="277">
        <v>40767</v>
      </c>
      <c r="G1840" s="181">
        <f t="shared" si="151"/>
        <v>40544</v>
      </c>
      <c r="H1840" s="181">
        <f t="shared" si="149"/>
        <v>40816</v>
      </c>
      <c r="I1840" s="175" t="s">
        <v>11772</v>
      </c>
      <c r="J1840" s="24" t="s">
        <v>8637</v>
      </c>
      <c r="K1840" s="175" t="s">
        <v>11771</v>
      </c>
      <c r="L1840" s="6" t="s">
        <v>11732</v>
      </c>
      <c r="M1840" s="181">
        <f t="shared" si="152"/>
        <v>40761</v>
      </c>
      <c r="N1840" s="181">
        <f t="shared" si="153"/>
        <v>40767</v>
      </c>
      <c r="Q1840" s="181" t="s">
        <v>10005</v>
      </c>
      <c r="T1840" s="24" t="s">
        <v>11295</v>
      </c>
      <c r="U1840" s="188">
        <v>30.2</v>
      </c>
      <c r="V1840" s="24" t="s">
        <v>11576</v>
      </c>
      <c r="X1840" s="24" t="s">
        <v>11235</v>
      </c>
      <c r="Y1840" s="24" t="s">
        <v>11283</v>
      </c>
    </row>
    <row r="1841" spans="1:25" x14ac:dyDescent="0.25">
      <c r="A1841" s="175" t="s">
        <v>11571</v>
      </c>
      <c r="B1841" t="s">
        <v>11709</v>
      </c>
      <c r="C1841" s="179" t="str">
        <f t="shared" si="150"/>
        <v>CM:WQXTEST16465:M2011</v>
      </c>
      <c r="D1841" s="178" t="s">
        <v>11775</v>
      </c>
      <c r="E1841" s="178" t="s">
        <v>11774</v>
      </c>
      <c r="F1841" s="277">
        <v>40768</v>
      </c>
      <c r="G1841" s="181">
        <f t="shared" si="151"/>
        <v>40544</v>
      </c>
      <c r="H1841" s="181">
        <f t="shared" si="149"/>
        <v>40816</v>
      </c>
      <c r="I1841" s="175" t="s">
        <v>11772</v>
      </c>
      <c r="J1841" s="24" t="s">
        <v>8637</v>
      </c>
      <c r="K1841" s="175" t="s">
        <v>11771</v>
      </c>
      <c r="L1841" s="6" t="s">
        <v>11732</v>
      </c>
      <c r="M1841" s="181">
        <f t="shared" si="152"/>
        <v>40762</v>
      </c>
      <c r="N1841" s="181">
        <f t="shared" si="153"/>
        <v>40768</v>
      </c>
      <c r="Q1841" s="181" t="s">
        <v>10005</v>
      </c>
      <c r="T1841" s="24" t="s">
        <v>11295</v>
      </c>
      <c r="U1841" s="188">
        <v>30</v>
      </c>
      <c r="V1841" s="24" t="s">
        <v>11576</v>
      </c>
      <c r="X1841" s="24" t="s">
        <v>11235</v>
      </c>
      <c r="Y1841" s="24" t="s">
        <v>11283</v>
      </c>
    </row>
    <row r="1842" spans="1:25" x14ac:dyDescent="0.25">
      <c r="A1842" s="175" t="s">
        <v>11571</v>
      </c>
      <c r="B1842" t="s">
        <v>11709</v>
      </c>
      <c r="C1842" s="179" t="str">
        <f t="shared" si="150"/>
        <v>CM:WQXTEST16465:M2011</v>
      </c>
      <c r="D1842" s="178" t="s">
        <v>11775</v>
      </c>
      <c r="E1842" s="178" t="s">
        <v>11774</v>
      </c>
      <c r="F1842" s="277">
        <v>40769</v>
      </c>
      <c r="G1842" s="181">
        <f t="shared" si="151"/>
        <v>40544</v>
      </c>
      <c r="H1842" s="181">
        <f t="shared" si="149"/>
        <v>40816</v>
      </c>
      <c r="I1842" s="175" t="s">
        <v>11772</v>
      </c>
      <c r="J1842" s="24" t="s">
        <v>8637</v>
      </c>
      <c r="K1842" s="175" t="s">
        <v>11771</v>
      </c>
      <c r="L1842" s="6" t="s">
        <v>11732</v>
      </c>
      <c r="M1842" s="181">
        <f t="shared" si="152"/>
        <v>40763</v>
      </c>
      <c r="N1842" s="181">
        <f t="shared" si="153"/>
        <v>40769</v>
      </c>
      <c r="Q1842" s="181" t="s">
        <v>10005</v>
      </c>
      <c r="T1842" s="24" t="s">
        <v>11295</v>
      </c>
      <c r="U1842" s="188">
        <v>29.6</v>
      </c>
      <c r="V1842" s="24" t="s">
        <v>11576</v>
      </c>
      <c r="X1842" s="24" t="s">
        <v>11235</v>
      </c>
      <c r="Y1842" s="24" t="s">
        <v>11283</v>
      </c>
    </row>
    <row r="1843" spans="1:25" x14ac:dyDescent="0.25">
      <c r="A1843" s="175" t="s">
        <v>11571</v>
      </c>
      <c r="B1843" t="s">
        <v>11709</v>
      </c>
      <c r="C1843" s="179" t="str">
        <f t="shared" si="150"/>
        <v>CM:WQXTEST16465:M2011</v>
      </c>
      <c r="D1843" s="178" t="s">
        <v>11775</v>
      </c>
      <c r="E1843" s="178" t="s">
        <v>11774</v>
      </c>
      <c r="F1843" s="277">
        <v>40770</v>
      </c>
      <c r="G1843" s="181">
        <f t="shared" si="151"/>
        <v>40544</v>
      </c>
      <c r="H1843" s="181">
        <f t="shared" si="149"/>
        <v>40816</v>
      </c>
      <c r="I1843" s="175" t="s">
        <v>11772</v>
      </c>
      <c r="J1843" s="24" t="s">
        <v>8637</v>
      </c>
      <c r="K1843" s="175" t="s">
        <v>11771</v>
      </c>
      <c r="L1843" s="6" t="s">
        <v>11732</v>
      </c>
      <c r="M1843" s="181">
        <f t="shared" si="152"/>
        <v>40764</v>
      </c>
      <c r="N1843" s="181">
        <f t="shared" si="153"/>
        <v>40770</v>
      </c>
      <c r="Q1843" s="181" t="s">
        <v>10005</v>
      </c>
      <c r="T1843" s="24" t="s">
        <v>11295</v>
      </c>
      <c r="U1843" s="188">
        <v>29.3</v>
      </c>
      <c r="V1843" s="24" t="s">
        <v>11576</v>
      </c>
      <c r="X1843" s="24" t="s">
        <v>11235</v>
      </c>
      <c r="Y1843" s="24" t="s">
        <v>11283</v>
      </c>
    </row>
    <row r="1844" spans="1:25" x14ac:dyDescent="0.25">
      <c r="A1844" s="175" t="s">
        <v>11571</v>
      </c>
      <c r="B1844" t="s">
        <v>11709</v>
      </c>
      <c r="C1844" s="179" t="str">
        <f t="shared" si="150"/>
        <v>CM:WQXTEST16465:M2011</v>
      </c>
      <c r="D1844" s="178" t="s">
        <v>11775</v>
      </c>
      <c r="E1844" s="178" t="s">
        <v>11774</v>
      </c>
      <c r="F1844" s="277">
        <v>40771</v>
      </c>
      <c r="G1844" s="181">
        <f t="shared" si="151"/>
        <v>40544</v>
      </c>
      <c r="H1844" s="181">
        <f t="shared" si="149"/>
        <v>40816</v>
      </c>
      <c r="I1844" s="175" t="s">
        <v>11772</v>
      </c>
      <c r="J1844" s="24" t="s">
        <v>8637</v>
      </c>
      <c r="K1844" s="175" t="s">
        <v>11771</v>
      </c>
      <c r="L1844" s="6" t="s">
        <v>11732</v>
      </c>
      <c r="M1844" s="181">
        <f t="shared" si="152"/>
        <v>40765</v>
      </c>
      <c r="N1844" s="181">
        <f t="shared" si="153"/>
        <v>40771</v>
      </c>
      <c r="Q1844" s="181" t="s">
        <v>10005</v>
      </c>
      <c r="T1844" s="24" t="s">
        <v>11295</v>
      </c>
      <c r="U1844" s="188">
        <v>28.8</v>
      </c>
      <c r="V1844" s="24" t="s">
        <v>11576</v>
      </c>
      <c r="X1844" s="24" t="s">
        <v>11235</v>
      </c>
      <c r="Y1844" s="24" t="s">
        <v>11283</v>
      </c>
    </row>
    <row r="1845" spans="1:25" x14ac:dyDescent="0.25">
      <c r="A1845" s="175" t="s">
        <v>11571</v>
      </c>
      <c r="B1845" t="s">
        <v>11709</v>
      </c>
      <c r="C1845" s="179" t="str">
        <f t="shared" si="150"/>
        <v>CM:WQXTEST16465:M2011</v>
      </c>
      <c r="D1845" s="178" t="s">
        <v>11775</v>
      </c>
      <c r="E1845" s="178" t="s">
        <v>11774</v>
      </c>
      <c r="F1845" s="277">
        <v>40772</v>
      </c>
      <c r="G1845" s="181">
        <f t="shared" si="151"/>
        <v>40544</v>
      </c>
      <c r="H1845" s="181">
        <f t="shared" si="149"/>
        <v>40816</v>
      </c>
      <c r="I1845" s="175" t="s">
        <v>11772</v>
      </c>
      <c r="J1845" s="24" t="s">
        <v>8637</v>
      </c>
      <c r="K1845" s="175" t="s">
        <v>11771</v>
      </c>
      <c r="L1845" s="6" t="s">
        <v>11732</v>
      </c>
      <c r="M1845" s="181">
        <f t="shared" si="152"/>
        <v>40766</v>
      </c>
      <c r="N1845" s="181">
        <f t="shared" si="153"/>
        <v>40772</v>
      </c>
      <c r="Q1845" s="181" t="s">
        <v>10005</v>
      </c>
      <c r="T1845" s="24" t="s">
        <v>11295</v>
      </c>
      <c r="U1845" s="188">
        <v>28.7</v>
      </c>
      <c r="V1845" s="24" t="s">
        <v>11576</v>
      </c>
      <c r="X1845" s="24" t="s">
        <v>11235</v>
      </c>
      <c r="Y1845" s="24" t="s">
        <v>11283</v>
      </c>
    </row>
    <row r="1846" spans="1:25" x14ac:dyDescent="0.25">
      <c r="A1846" s="175" t="s">
        <v>11571</v>
      </c>
      <c r="B1846" t="s">
        <v>11709</v>
      </c>
      <c r="C1846" s="179" t="str">
        <f t="shared" si="150"/>
        <v>CM:WQXTEST16465:M2011</v>
      </c>
      <c r="D1846" s="178" t="s">
        <v>11775</v>
      </c>
      <c r="E1846" s="178" t="s">
        <v>11774</v>
      </c>
      <c r="F1846" s="277">
        <v>40773</v>
      </c>
      <c r="G1846" s="181">
        <f t="shared" si="151"/>
        <v>40544</v>
      </c>
      <c r="H1846" s="181">
        <f t="shared" si="149"/>
        <v>40816</v>
      </c>
      <c r="I1846" s="175" t="s">
        <v>11772</v>
      </c>
      <c r="J1846" s="24" t="s">
        <v>8637</v>
      </c>
      <c r="K1846" s="175" t="s">
        <v>11771</v>
      </c>
      <c r="L1846" s="6" t="s">
        <v>11732</v>
      </c>
      <c r="M1846" s="181">
        <f t="shared" si="152"/>
        <v>40767</v>
      </c>
      <c r="N1846" s="181">
        <f t="shared" si="153"/>
        <v>40773</v>
      </c>
      <c r="Q1846" s="181" t="s">
        <v>10005</v>
      </c>
      <c r="T1846" s="24" t="s">
        <v>11295</v>
      </c>
      <c r="U1846" s="188">
        <v>28.6</v>
      </c>
      <c r="V1846" s="24" t="s">
        <v>11576</v>
      </c>
      <c r="X1846" s="24" t="s">
        <v>11235</v>
      </c>
      <c r="Y1846" s="24" t="s">
        <v>11283</v>
      </c>
    </row>
    <row r="1847" spans="1:25" x14ac:dyDescent="0.25">
      <c r="A1847" s="175" t="s">
        <v>11571</v>
      </c>
      <c r="B1847" t="s">
        <v>11709</v>
      </c>
      <c r="C1847" s="179" t="str">
        <f t="shared" si="150"/>
        <v>CM:WQXTEST16465:M2011</v>
      </c>
      <c r="D1847" s="178" t="s">
        <v>11775</v>
      </c>
      <c r="E1847" s="178" t="s">
        <v>11774</v>
      </c>
      <c r="F1847" s="277">
        <v>40774</v>
      </c>
      <c r="G1847" s="181">
        <f t="shared" si="151"/>
        <v>40544</v>
      </c>
      <c r="H1847" s="181">
        <f t="shared" si="149"/>
        <v>40816</v>
      </c>
      <c r="I1847" s="175" t="s">
        <v>11772</v>
      </c>
      <c r="J1847" s="24" t="s">
        <v>8637</v>
      </c>
      <c r="K1847" s="175" t="s">
        <v>11771</v>
      </c>
      <c r="L1847" s="6" t="s">
        <v>11732</v>
      </c>
      <c r="M1847" s="181">
        <f t="shared" si="152"/>
        <v>40768</v>
      </c>
      <c r="N1847" s="181">
        <f t="shared" si="153"/>
        <v>40774</v>
      </c>
      <c r="Q1847" s="181" t="s">
        <v>10005</v>
      </c>
      <c r="T1847" s="24" t="s">
        <v>11295</v>
      </c>
      <c r="U1847" s="188">
        <v>28.5</v>
      </c>
      <c r="V1847" s="24" t="s">
        <v>11576</v>
      </c>
      <c r="X1847" s="24" t="s">
        <v>11235</v>
      </c>
      <c r="Y1847" s="24" t="s">
        <v>11283</v>
      </c>
    </row>
    <row r="1848" spans="1:25" x14ac:dyDescent="0.25">
      <c r="A1848" s="175" t="s">
        <v>11571</v>
      </c>
      <c r="B1848" t="s">
        <v>11709</v>
      </c>
      <c r="C1848" s="179" t="str">
        <f t="shared" si="150"/>
        <v>CM:WQXTEST16465:M2011</v>
      </c>
      <c r="D1848" s="178" t="s">
        <v>11775</v>
      </c>
      <c r="E1848" s="178" t="s">
        <v>11774</v>
      </c>
      <c r="F1848" s="277">
        <v>40775</v>
      </c>
      <c r="G1848" s="181">
        <f t="shared" si="151"/>
        <v>40544</v>
      </c>
      <c r="H1848" s="181">
        <f t="shared" si="149"/>
        <v>40816</v>
      </c>
      <c r="I1848" s="175" t="s">
        <v>11772</v>
      </c>
      <c r="J1848" s="24" t="s">
        <v>8637</v>
      </c>
      <c r="K1848" s="175" t="s">
        <v>11771</v>
      </c>
      <c r="L1848" s="6" t="s">
        <v>11732</v>
      </c>
      <c r="M1848" s="181">
        <f t="shared" si="152"/>
        <v>40769</v>
      </c>
      <c r="N1848" s="181">
        <f t="shared" si="153"/>
        <v>40775</v>
      </c>
      <c r="Q1848" s="181" t="s">
        <v>10005</v>
      </c>
      <c r="T1848" s="24" t="s">
        <v>11295</v>
      </c>
      <c r="U1848" s="188">
        <v>28.8</v>
      </c>
      <c r="V1848" s="24" t="s">
        <v>11576</v>
      </c>
      <c r="X1848" s="24" t="s">
        <v>11235</v>
      </c>
      <c r="Y1848" s="24" t="s">
        <v>11283</v>
      </c>
    </row>
    <row r="1849" spans="1:25" x14ac:dyDescent="0.25">
      <c r="A1849" s="175" t="s">
        <v>11571</v>
      </c>
      <c r="B1849" t="s">
        <v>11709</v>
      </c>
      <c r="C1849" s="179" t="str">
        <f t="shared" si="150"/>
        <v>CM:WQXTEST16465:M2011</v>
      </c>
      <c r="D1849" s="178" t="s">
        <v>11775</v>
      </c>
      <c r="E1849" s="178" t="s">
        <v>11774</v>
      </c>
      <c r="F1849" s="277">
        <v>40776</v>
      </c>
      <c r="G1849" s="181">
        <f t="shared" si="151"/>
        <v>40544</v>
      </c>
      <c r="H1849" s="181">
        <f t="shared" si="149"/>
        <v>40816</v>
      </c>
      <c r="I1849" s="175" t="s">
        <v>11772</v>
      </c>
      <c r="J1849" s="24" t="s">
        <v>8637</v>
      </c>
      <c r="K1849" s="175" t="s">
        <v>11771</v>
      </c>
      <c r="L1849" s="6" t="s">
        <v>11732</v>
      </c>
      <c r="M1849" s="181">
        <f t="shared" si="152"/>
        <v>40770</v>
      </c>
      <c r="N1849" s="181">
        <f t="shared" si="153"/>
        <v>40776</v>
      </c>
      <c r="Q1849" s="181" t="s">
        <v>10005</v>
      </c>
      <c r="T1849" s="24" t="s">
        <v>11295</v>
      </c>
      <c r="U1849" s="188">
        <v>28.8</v>
      </c>
      <c r="V1849" s="24" t="s">
        <v>11576</v>
      </c>
      <c r="X1849" s="24" t="s">
        <v>11235</v>
      </c>
      <c r="Y1849" s="24" t="s">
        <v>11283</v>
      </c>
    </row>
    <row r="1850" spans="1:25" x14ac:dyDescent="0.25">
      <c r="A1850" s="175" t="s">
        <v>11571</v>
      </c>
      <c r="B1850" t="s">
        <v>11709</v>
      </c>
      <c r="C1850" s="179" t="str">
        <f t="shared" si="150"/>
        <v>CM:WQXTEST16465:M2011</v>
      </c>
      <c r="D1850" s="178" t="s">
        <v>11775</v>
      </c>
      <c r="E1850" s="178" t="s">
        <v>11774</v>
      </c>
      <c r="F1850" s="277">
        <v>40777</v>
      </c>
      <c r="G1850" s="181">
        <f t="shared" si="151"/>
        <v>40544</v>
      </c>
      <c r="H1850" s="181">
        <f t="shared" si="149"/>
        <v>40816</v>
      </c>
      <c r="I1850" s="175" t="s">
        <v>11772</v>
      </c>
      <c r="J1850" s="24" t="s">
        <v>8637</v>
      </c>
      <c r="K1850" s="175" t="s">
        <v>11771</v>
      </c>
      <c r="L1850" s="6" t="s">
        <v>11732</v>
      </c>
      <c r="M1850" s="181">
        <f t="shared" si="152"/>
        <v>40771</v>
      </c>
      <c r="N1850" s="181">
        <f t="shared" si="153"/>
        <v>40777</v>
      </c>
      <c r="Q1850" s="181" t="s">
        <v>10005</v>
      </c>
      <c r="T1850" s="24" t="s">
        <v>11295</v>
      </c>
      <c r="U1850" s="188">
        <v>28.9</v>
      </c>
      <c r="V1850" s="24" t="s">
        <v>11576</v>
      </c>
      <c r="X1850" s="24" t="s">
        <v>11235</v>
      </c>
      <c r="Y1850" s="24" t="s">
        <v>11283</v>
      </c>
    </row>
    <row r="1851" spans="1:25" x14ac:dyDescent="0.25">
      <c r="A1851" s="175" t="s">
        <v>11571</v>
      </c>
      <c r="B1851" t="s">
        <v>11709</v>
      </c>
      <c r="C1851" s="179" t="str">
        <f t="shared" si="150"/>
        <v>CM:WQXTEST16465:M2011</v>
      </c>
      <c r="D1851" s="178" t="s">
        <v>11775</v>
      </c>
      <c r="E1851" s="178" t="s">
        <v>11774</v>
      </c>
      <c r="F1851" s="277">
        <v>40778</v>
      </c>
      <c r="G1851" s="181">
        <f t="shared" si="151"/>
        <v>40544</v>
      </c>
      <c r="H1851" s="181">
        <f t="shared" si="149"/>
        <v>40816</v>
      </c>
      <c r="I1851" s="175" t="s">
        <v>11772</v>
      </c>
      <c r="J1851" s="24" t="s">
        <v>8637</v>
      </c>
      <c r="K1851" s="175" t="s">
        <v>11771</v>
      </c>
      <c r="L1851" s="6" t="s">
        <v>11732</v>
      </c>
      <c r="M1851" s="181">
        <f t="shared" si="152"/>
        <v>40772</v>
      </c>
      <c r="N1851" s="181">
        <f t="shared" si="153"/>
        <v>40778</v>
      </c>
      <c r="Q1851" s="181" t="s">
        <v>10005</v>
      </c>
      <c r="T1851" s="24" t="s">
        <v>11295</v>
      </c>
      <c r="U1851" s="188">
        <v>29.1</v>
      </c>
      <c r="V1851" s="24" t="s">
        <v>11576</v>
      </c>
      <c r="X1851" s="24" t="s">
        <v>11235</v>
      </c>
      <c r="Y1851" s="24" t="s">
        <v>11283</v>
      </c>
    </row>
    <row r="1852" spans="1:25" x14ac:dyDescent="0.25">
      <c r="A1852" s="175" t="s">
        <v>11571</v>
      </c>
      <c r="B1852" t="s">
        <v>11709</v>
      </c>
      <c r="C1852" s="179" t="str">
        <f t="shared" si="150"/>
        <v>CM:WQXTEST16465:M2011</v>
      </c>
      <c r="D1852" s="178" t="s">
        <v>11775</v>
      </c>
      <c r="E1852" s="178" t="s">
        <v>11774</v>
      </c>
      <c r="F1852" s="277">
        <v>40779</v>
      </c>
      <c r="G1852" s="181">
        <f t="shared" si="151"/>
        <v>40544</v>
      </c>
      <c r="H1852" s="181">
        <f t="shared" si="149"/>
        <v>40816</v>
      </c>
      <c r="I1852" s="175" t="s">
        <v>11772</v>
      </c>
      <c r="J1852" s="24" t="s">
        <v>8637</v>
      </c>
      <c r="K1852" s="175" t="s">
        <v>11771</v>
      </c>
      <c r="L1852" s="6" t="s">
        <v>11732</v>
      </c>
      <c r="M1852" s="181">
        <f t="shared" si="152"/>
        <v>40773</v>
      </c>
      <c r="N1852" s="181">
        <f t="shared" si="153"/>
        <v>40779</v>
      </c>
      <c r="Q1852" s="181" t="s">
        <v>10005</v>
      </c>
      <c r="T1852" s="24" t="s">
        <v>11295</v>
      </c>
      <c r="U1852" s="188">
        <v>28.9</v>
      </c>
      <c r="V1852" s="24" t="s">
        <v>11576</v>
      </c>
      <c r="X1852" s="24" t="s">
        <v>11235</v>
      </c>
      <c r="Y1852" s="24" t="s">
        <v>11283</v>
      </c>
    </row>
    <row r="1853" spans="1:25" x14ac:dyDescent="0.25">
      <c r="A1853" s="175" t="s">
        <v>11571</v>
      </c>
      <c r="B1853" t="s">
        <v>11709</v>
      </c>
      <c r="C1853" s="179" t="str">
        <f t="shared" si="150"/>
        <v>CM:WQXTEST16465:M2011</v>
      </c>
      <c r="D1853" s="178" t="s">
        <v>11775</v>
      </c>
      <c r="E1853" s="178" t="s">
        <v>11774</v>
      </c>
      <c r="F1853" s="277">
        <v>40780</v>
      </c>
      <c r="G1853" s="181">
        <f t="shared" si="151"/>
        <v>40544</v>
      </c>
      <c r="H1853" s="181">
        <f t="shared" si="149"/>
        <v>40816</v>
      </c>
      <c r="I1853" s="175" t="s">
        <v>11772</v>
      </c>
      <c r="J1853" s="24" t="s">
        <v>8637</v>
      </c>
      <c r="K1853" s="175" t="s">
        <v>11771</v>
      </c>
      <c r="L1853" s="6" t="s">
        <v>11732</v>
      </c>
      <c r="M1853" s="181">
        <f t="shared" si="152"/>
        <v>40774</v>
      </c>
      <c r="N1853" s="181">
        <f t="shared" si="153"/>
        <v>40780</v>
      </c>
      <c r="Q1853" s="181" t="s">
        <v>10005</v>
      </c>
      <c r="T1853" s="24" t="s">
        <v>11295</v>
      </c>
      <c r="U1853" s="188">
        <v>28.6</v>
      </c>
      <c r="V1853" s="24" t="s">
        <v>11576</v>
      </c>
      <c r="X1853" s="24" t="s">
        <v>11235</v>
      </c>
      <c r="Y1853" s="24" t="s">
        <v>11283</v>
      </c>
    </row>
    <row r="1854" spans="1:25" x14ac:dyDescent="0.25">
      <c r="A1854" s="175" t="s">
        <v>11571</v>
      </c>
      <c r="B1854" t="s">
        <v>11709</v>
      </c>
      <c r="C1854" s="179" t="str">
        <f t="shared" si="150"/>
        <v>CM:WQXTEST16465:M2011</v>
      </c>
      <c r="D1854" s="178" t="s">
        <v>11775</v>
      </c>
      <c r="E1854" s="178" t="s">
        <v>11774</v>
      </c>
      <c r="F1854" s="277">
        <v>40781</v>
      </c>
      <c r="G1854" s="181">
        <f t="shared" si="151"/>
        <v>40544</v>
      </c>
      <c r="H1854" s="181">
        <f t="shared" si="149"/>
        <v>40816</v>
      </c>
      <c r="I1854" s="175" t="s">
        <v>11772</v>
      </c>
      <c r="J1854" s="24" t="s">
        <v>8637</v>
      </c>
      <c r="K1854" s="175" t="s">
        <v>11771</v>
      </c>
      <c r="L1854" s="6" t="s">
        <v>11732</v>
      </c>
      <c r="M1854" s="181">
        <f t="shared" si="152"/>
        <v>40775</v>
      </c>
      <c r="N1854" s="181">
        <f t="shared" si="153"/>
        <v>40781</v>
      </c>
      <c r="Q1854" s="181" t="s">
        <v>10005</v>
      </c>
      <c r="T1854" s="24" t="s">
        <v>11295</v>
      </c>
      <c r="U1854" s="188">
        <v>28.7</v>
      </c>
      <c r="V1854" s="24" t="s">
        <v>11576</v>
      </c>
      <c r="X1854" s="24" t="s">
        <v>11235</v>
      </c>
      <c r="Y1854" s="24" t="s">
        <v>11283</v>
      </c>
    </row>
    <row r="1855" spans="1:25" x14ac:dyDescent="0.25">
      <c r="A1855" s="175" t="s">
        <v>11571</v>
      </c>
      <c r="B1855" t="s">
        <v>11709</v>
      </c>
      <c r="C1855" s="179" t="str">
        <f t="shared" si="150"/>
        <v>CM:WQXTEST16465:M2011</v>
      </c>
      <c r="D1855" s="178" t="s">
        <v>11775</v>
      </c>
      <c r="E1855" s="178" t="s">
        <v>11774</v>
      </c>
      <c r="F1855" s="277">
        <v>40782</v>
      </c>
      <c r="G1855" s="181">
        <f t="shared" si="151"/>
        <v>40544</v>
      </c>
      <c r="H1855" s="181">
        <f t="shared" si="149"/>
        <v>40816</v>
      </c>
      <c r="I1855" s="175" t="s">
        <v>11772</v>
      </c>
      <c r="J1855" s="24" t="s">
        <v>8637</v>
      </c>
      <c r="K1855" s="175" t="s">
        <v>11771</v>
      </c>
      <c r="L1855" s="6" t="s">
        <v>11732</v>
      </c>
      <c r="M1855" s="181">
        <f t="shared" si="152"/>
        <v>40776</v>
      </c>
      <c r="N1855" s="181">
        <f t="shared" si="153"/>
        <v>40782</v>
      </c>
      <c r="Q1855" s="181" t="s">
        <v>10005</v>
      </c>
      <c r="T1855" s="24" t="s">
        <v>11295</v>
      </c>
      <c r="U1855" s="188">
        <v>28.2</v>
      </c>
      <c r="V1855" s="24" t="s">
        <v>11576</v>
      </c>
      <c r="X1855" s="24" t="s">
        <v>11235</v>
      </c>
      <c r="Y1855" s="24" t="s">
        <v>11283</v>
      </c>
    </row>
    <row r="1856" spans="1:25" x14ac:dyDescent="0.25">
      <c r="A1856" s="175" t="s">
        <v>11571</v>
      </c>
      <c r="B1856" t="s">
        <v>11709</v>
      </c>
      <c r="C1856" s="179" t="str">
        <f t="shared" si="150"/>
        <v>CM:WQXTEST16465:M2011</v>
      </c>
      <c r="D1856" s="178" t="s">
        <v>11775</v>
      </c>
      <c r="E1856" s="178" t="s">
        <v>11774</v>
      </c>
      <c r="F1856" s="277">
        <v>40783</v>
      </c>
      <c r="G1856" s="181">
        <f t="shared" si="151"/>
        <v>40544</v>
      </c>
      <c r="H1856" s="181">
        <f t="shared" si="149"/>
        <v>40816</v>
      </c>
      <c r="I1856" s="175" t="s">
        <v>11772</v>
      </c>
      <c r="J1856" s="24" t="s">
        <v>8637</v>
      </c>
      <c r="K1856" s="175" t="s">
        <v>11771</v>
      </c>
      <c r="L1856" s="6" t="s">
        <v>11732</v>
      </c>
      <c r="M1856" s="181">
        <f t="shared" si="152"/>
        <v>40777</v>
      </c>
      <c r="N1856" s="181">
        <f t="shared" si="153"/>
        <v>40783</v>
      </c>
      <c r="Q1856" s="181" t="s">
        <v>10005</v>
      </c>
      <c r="T1856" s="24" t="s">
        <v>11295</v>
      </c>
      <c r="U1856" s="188">
        <v>27.7</v>
      </c>
      <c r="V1856" s="24" t="s">
        <v>11576</v>
      </c>
      <c r="X1856" s="24" t="s">
        <v>11235</v>
      </c>
      <c r="Y1856" s="24" t="s">
        <v>11283</v>
      </c>
    </row>
    <row r="1857" spans="1:25" x14ac:dyDescent="0.25">
      <c r="A1857" s="175" t="s">
        <v>11571</v>
      </c>
      <c r="B1857" t="s">
        <v>11709</v>
      </c>
      <c r="C1857" s="179" t="str">
        <f t="shared" si="150"/>
        <v>CM:WQXTEST16465:M2011</v>
      </c>
      <c r="D1857" s="178" t="s">
        <v>11775</v>
      </c>
      <c r="E1857" s="178" t="s">
        <v>11774</v>
      </c>
      <c r="F1857" s="277">
        <v>40784</v>
      </c>
      <c r="G1857" s="181">
        <f t="shared" si="151"/>
        <v>40544</v>
      </c>
      <c r="H1857" s="181">
        <f t="shared" si="149"/>
        <v>40816</v>
      </c>
      <c r="I1857" s="175" t="s">
        <v>11772</v>
      </c>
      <c r="J1857" s="24" t="s">
        <v>8637</v>
      </c>
      <c r="K1857" s="175" t="s">
        <v>11771</v>
      </c>
      <c r="L1857" s="6" t="s">
        <v>11732</v>
      </c>
      <c r="M1857" s="181">
        <f t="shared" si="152"/>
        <v>40778</v>
      </c>
      <c r="N1857" s="181">
        <f t="shared" si="153"/>
        <v>40784</v>
      </c>
      <c r="Q1857" s="181" t="s">
        <v>10005</v>
      </c>
      <c r="T1857" s="24" t="s">
        <v>11295</v>
      </c>
      <c r="U1857" s="188">
        <v>27.4</v>
      </c>
      <c r="V1857" s="24" t="s">
        <v>11576</v>
      </c>
      <c r="X1857" s="24" t="s">
        <v>11235</v>
      </c>
      <c r="Y1857" s="24" t="s">
        <v>11283</v>
      </c>
    </row>
    <row r="1858" spans="1:25" x14ac:dyDescent="0.25">
      <c r="A1858" s="175" t="s">
        <v>11571</v>
      </c>
      <c r="B1858" t="s">
        <v>11709</v>
      </c>
      <c r="C1858" s="179" t="str">
        <f t="shared" si="150"/>
        <v>CM:WQXTEST16465:M2011</v>
      </c>
      <c r="D1858" s="178" t="s">
        <v>11775</v>
      </c>
      <c r="E1858" s="178" t="s">
        <v>11774</v>
      </c>
      <c r="F1858" s="277">
        <v>40785</v>
      </c>
      <c r="G1858" s="181">
        <f t="shared" si="151"/>
        <v>40544</v>
      </c>
      <c r="H1858" s="181">
        <f t="shared" si="149"/>
        <v>40816</v>
      </c>
      <c r="I1858" s="175" t="s">
        <v>11772</v>
      </c>
      <c r="J1858" s="24" t="s">
        <v>8637</v>
      </c>
      <c r="K1858" s="175" t="s">
        <v>11771</v>
      </c>
      <c r="L1858" s="6" t="s">
        <v>11732</v>
      </c>
      <c r="M1858" s="181">
        <f t="shared" si="152"/>
        <v>40779</v>
      </c>
      <c r="N1858" s="181">
        <f t="shared" si="153"/>
        <v>40785</v>
      </c>
      <c r="Q1858" s="181" t="s">
        <v>10005</v>
      </c>
      <c r="T1858" s="24" t="s">
        <v>11295</v>
      </c>
      <c r="U1858" s="188">
        <v>27</v>
      </c>
      <c r="V1858" s="24" t="s">
        <v>11576</v>
      </c>
      <c r="X1858" s="24" t="s">
        <v>11235</v>
      </c>
      <c r="Y1858" s="24" t="s">
        <v>11283</v>
      </c>
    </row>
    <row r="1859" spans="1:25" x14ac:dyDescent="0.25">
      <c r="A1859" s="175" t="s">
        <v>11571</v>
      </c>
      <c r="B1859" t="s">
        <v>11709</v>
      </c>
      <c r="C1859" s="179" t="str">
        <f t="shared" si="150"/>
        <v>CM:WQXTEST16465:M2011</v>
      </c>
      <c r="D1859" s="178" t="s">
        <v>11775</v>
      </c>
      <c r="E1859" s="178" t="s">
        <v>11774</v>
      </c>
      <c r="F1859" s="277">
        <v>40786</v>
      </c>
      <c r="G1859" s="181">
        <f t="shared" si="151"/>
        <v>40544</v>
      </c>
      <c r="H1859" s="181">
        <f t="shared" si="149"/>
        <v>40816</v>
      </c>
      <c r="I1859" s="175" t="s">
        <v>11772</v>
      </c>
      <c r="J1859" s="24" t="s">
        <v>8637</v>
      </c>
      <c r="K1859" s="175" t="s">
        <v>11771</v>
      </c>
      <c r="L1859" s="6" t="s">
        <v>11732</v>
      </c>
      <c r="M1859" s="181">
        <f t="shared" si="152"/>
        <v>40780</v>
      </c>
      <c r="N1859" s="181">
        <f t="shared" si="153"/>
        <v>40786</v>
      </c>
      <c r="Q1859" s="181" t="s">
        <v>10005</v>
      </c>
      <c r="T1859" s="24" t="s">
        <v>11295</v>
      </c>
      <c r="U1859" s="188">
        <v>27.1</v>
      </c>
      <c r="V1859" s="24" t="s">
        <v>11576</v>
      </c>
      <c r="X1859" s="24" t="s">
        <v>11235</v>
      </c>
      <c r="Y1859" s="24" t="s">
        <v>11283</v>
      </c>
    </row>
    <row r="1860" spans="1:25" x14ac:dyDescent="0.25">
      <c r="A1860" s="175" t="s">
        <v>11571</v>
      </c>
      <c r="B1860" t="s">
        <v>11709</v>
      </c>
      <c r="C1860" s="179" t="str">
        <f t="shared" si="150"/>
        <v>CM:WQXTEST16465:M2011</v>
      </c>
      <c r="D1860" s="178" t="s">
        <v>11775</v>
      </c>
      <c r="E1860" s="178" t="s">
        <v>11774</v>
      </c>
      <c r="F1860" s="277">
        <v>40787</v>
      </c>
      <c r="G1860" s="181">
        <f t="shared" si="151"/>
        <v>40544</v>
      </c>
      <c r="H1860" s="181">
        <f t="shared" si="149"/>
        <v>40816</v>
      </c>
      <c r="I1860" s="175" t="s">
        <v>11772</v>
      </c>
      <c r="J1860" s="24" t="s">
        <v>8637</v>
      </c>
      <c r="K1860" s="175" t="s">
        <v>11771</v>
      </c>
      <c r="L1860" s="6" t="s">
        <v>11732</v>
      </c>
      <c r="M1860" s="181">
        <f t="shared" si="152"/>
        <v>40781</v>
      </c>
      <c r="N1860" s="181">
        <f t="shared" si="153"/>
        <v>40787</v>
      </c>
      <c r="Q1860" s="181" t="s">
        <v>10005</v>
      </c>
      <c r="T1860" s="24" t="s">
        <v>11295</v>
      </c>
      <c r="U1860" s="188">
        <v>27</v>
      </c>
      <c r="V1860" s="24" t="s">
        <v>11576</v>
      </c>
      <c r="X1860" s="24" t="s">
        <v>11235</v>
      </c>
      <c r="Y1860" s="24" t="s">
        <v>11283</v>
      </c>
    </row>
    <row r="1861" spans="1:25" x14ac:dyDescent="0.25">
      <c r="A1861" s="175" t="s">
        <v>11571</v>
      </c>
      <c r="B1861" t="s">
        <v>11709</v>
      </c>
      <c r="C1861" s="179" t="str">
        <f t="shared" si="150"/>
        <v>CM:WQXTEST16465:M2011</v>
      </c>
      <c r="D1861" s="178" t="s">
        <v>11775</v>
      </c>
      <c r="E1861" s="178" t="s">
        <v>11774</v>
      </c>
      <c r="F1861" s="277">
        <v>40788</v>
      </c>
      <c r="G1861" s="181">
        <f t="shared" si="151"/>
        <v>40544</v>
      </c>
      <c r="H1861" s="181">
        <f t="shared" si="149"/>
        <v>40816</v>
      </c>
      <c r="I1861" s="175" t="s">
        <v>11772</v>
      </c>
      <c r="J1861" s="24" t="s">
        <v>8637</v>
      </c>
      <c r="K1861" s="175" t="s">
        <v>11771</v>
      </c>
      <c r="L1861" s="6" t="s">
        <v>11732</v>
      </c>
      <c r="M1861" s="181">
        <f t="shared" si="152"/>
        <v>40782</v>
      </c>
      <c r="N1861" s="181">
        <f t="shared" si="153"/>
        <v>40788</v>
      </c>
      <c r="Q1861" s="181" t="s">
        <v>10005</v>
      </c>
      <c r="T1861" s="24" t="s">
        <v>11295</v>
      </c>
      <c r="U1861" s="188">
        <v>26.6</v>
      </c>
      <c r="V1861" s="24" t="s">
        <v>11576</v>
      </c>
      <c r="X1861" s="24" t="s">
        <v>11235</v>
      </c>
      <c r="Y1861" s="24" t="s">
        <v>11283</v>
      </c>
    </row>
    <row r="1862" spans="1:25" x14ac:dyDescent="0.25">
      <c r="A1862" s="175" t="s">
        <v>11571</v>
      </c>
      <c r="B1862" t="s">
        <v>11709</v>
      </c>
      <c r="C1862" s="179" t="str">
        <f t="shared" si="150"/>
        <v>CM:WQXTEST16465:M2011</v>
      </c>
      <c r="D1862" s="178" t="s">
        <v>11775</v>
      </c>
      <c r="E1862" s="178" t="s">
        <v>11774</v>
      </c>
      <c r="F1862" s="277">
        <v>40789</v>
      </c>
      <c r="G1862" s="181">
        <f t="shared" si="151"/>
        <v>40544</v>
      </c>
      <c r="H1862" s="181">
        <f t="shared" si="149"/>
        <v>40816</v>
      </c>
      <c r="I1862" s="175" t="s">
        <v>11772</v>
      </c>
      <c r="J1862" s="24" t="s">
        <v>8637</v>
      </c>
      <c r="K1862" s="175" t="s">
        <v>11771</v>
      </c>
      <c r="L1862" s="6" t="s">
        <v>11732</v>
      </c>
      <c r="M1862" s="181">
        <f t="shared" si="152"/>
        <v>40783</v>
      </c>
      <c r="N1862" s="181">
        <f t="shared" si="153"/>
        <v>40789</v>
      </c>
      <c r="Q1862" s="181" t="s">
        <v>10005</v>
      </c>
      <c r="T1862" s="24" t="s">
        <v>11295</v>
      </c>
      <c r="U1862" s="188">
        <v>26.4</v>
      </c>
      <c r="V1862" s="24" t="s">
        <v>11576</v>
      </c>
      <c r="X1862" s="24" t="s">
        <v>11235</v>
      </c>
      <c r="Y1862" s="24" t="s">
        <v>11283</v>
      </c>
    </row>
    <row r="1863" spans="1:25" x14ac:dyDescent="0.25">
      <c r="A1863" s="175" t="s">
        <v>11571</v>
      </c>
      <c r="B1863" t="s">
        <v>11709</v>
      </c>
      <c r="C1863" s="179" t="str">
        <f t="shared" si="150"/>
        <v>CM:WQXTEST16465:M2011</v>
      </c>
      <c r="D1863" s="178" t="s">
        <v>11775</v>
      </c>
      <c r="E1863" s="178" t="s">
        <v>11774</v>
      </c>
      <c r="F1863" s="277">
        <v>40790</v>
      </c>
      <c r="G1863" s="181">
        <f t="shared" si="151"/>
        <v>40544</v>
      </c>
      <c r="H1863" s="181">
        <f t="shared" si="149"/>
        <v>40816</v>
      </c>
      <c r="I1863" s="175" t="s">
        <v>11772</v>
      </c>
      <c r="J1863" s="24" t="s">
        <v>8637</v>
      </c>
      <c r="K1863" s="175" t="s">
        <v>11771</v>
      </c>
      <c r="L1863" s="6" t="s">
        <v>11732</v>
      </c>
      <c r="M1863" s="181">
        <f t="shared" si="152"/>
        <v>40784</v>
      </c>
      <c r="N1863" s="181">
        <f t="shared" si="153"/>
        <v>40790</v>
      </c>
      <c r="Q1863" s="181" t="s">
        <v>10005</v>
      </c>
      <c r="T1863" s="24" t="s">
        <v>11295</v>
      </c>
      <c r="U1863" s="188">
        <v>26.8</v>
      </c>
      <c r="V1863" s="24" t="s">
        <v>11576</v>
      </c>
      <c r="X1863" s="24" t="s">
        <v>11235</v>
      </c>
      <c r="Y1863" s="24" t="s">
        <v>11283</v>
      </c>
    </row>
    <row r="1864" spans="1:25" x14ac:dyDescent="0.25">
      <c r="A1864" s="175" t="s">
        <v>11571</v>
      </c>
      <c r="B1864" t="s">
        <v>11709</v>
      </c>
      <c r="C1864" s="179" t="str">
        <f t="shared" si="150"/>
        <v>CM:WQXTEST16465:M2011</v>
      </c>
      <c r="D1864" s="178" t="s">
        <v>11775</v>
      </c>
      <c r="E1864" s="178" t="s">
        <v>11774</v>
      </c>
      <c r="F1864" s="277">
        <v>40791</v>
      </c>
      <c r="G1864" s="181">
        <f t="shared" si="151"/>
        <v>40544</v>
      </c>
      <c r="H1864" s="181">
        <f t="shared" si="149"/>
        <v>40816</v>
      </c>
      <c r="I1864" s="175" t="s">
        <v>11772</v>
      </c>
      <c r="J1864" s="24" t="s">
        <v>8637</v>
      </c>
      <c r="K1864" s="175" t="s">
        <v>11771</v>
      </c>
      <c r="L1864" s="6" t="s">
        <v>11732</v>
      </c>
      <c r="M1864" s="181">
        <f t="shared" si="152"/>
        <v>40785</v>
      </c>
      <c r="N1864" s="181">
        <f t="shared" si="153"/>
        <v>40791</v>
      </c>
      <c r="Q1864" s="181" t="s">
        <v>10005</v>
      </c>
      <c r="T1864" s="24" t="s">
        <v>11295</v>
      </c>
      <c r="U1864" s="188">
        <v>27</v>
      </c>
      <c r="V1864" s="24" t="s">
        <v>11576</v>
      </c>
      <c r="X1864" s="24" t="s">
        <v>11235</v>
      </c>
      <c r="Y1864" s="24" t="s">
        <v>11283</v>
      </c>
    </row>
    <row r="1865" spans="1:25" x14ac:dyDescent="0.25">
      <c r="A1865" s="175" t="s">
        <v>11571</v>
      </c>
      <c r="B1865" t="s">
        <v>11709</v>
      </c>
      <c r="C1865" s="179" t="str">
        <f t="shared" si="150"/>
        <v>CM:WQXTEST16465:M2011</v>
      </c>
      <c r="D1865" s="178" t="s">
        <v>11775</v>
      </c>
      <c r="E1865" s="178" t="s">
        <v>11774</v>
      </c>
      <c r="F1865" s="277">
        <v>40792</v>
      </c>
      <c r="G1865" s="181">
        <f t="shared" si="151"/>
        <v>40544</v>
      </c>
      <c r="H1865" s="181">
        <f t="shared" si="149"/>
        <v>40816</v>
      </c>
      <c r="I1865" s="175" t="s">
        <v>11772</v>
      </c>
      <c r="J1865" s="24" t="s">
        <v>8637</v>
      </c>
      <c r="K1865" s="175" t="s">
        <v>11771</v>
      </c>
      <c r="L1865" s="6" t="s">
        <v>11732</v>
      </c>
      <c r="M1865" s="181">
        <f t="shared" si="152"/>
        <v>40786</v>
      </c>
      <c r="N1865" s="181">
        <f t="shared" si="153"/>
        <v>40792</v>
      </c>
      <c r="Q1865" s="181" t="s">
        <v>10005</v>
      </c>
      <c r="T1865" s="24" t="s">
        <v>11295</v>
      </c>
      <c r="U1865" s="188">
        <v>26.8</v>
      </c>
      <c r="V1865" s="24" t="s">
        <v>11576</v>
      </c>
      <c r="X1865" s="24" t="s">
        <v>11235</v>
      </c>
      <c r="Y1865" s="24" t="s">
        <v>11283</v>
      </c>
    </row>
    <row r="1866" spans="1:25" x14ac:dyDescent="0.25">
      <c r="A1866" s="175" t="s">
        <v>11571</v>
      </c>
      <c r="B1866" t="s">
        <v>11709</v>
      </c>
      <c r="C1866" s="179" t="str">
        <f t="shared" si="150"/>
        <v>CM:WQXTEST16465:M2011</v>
      </c>
      <c r="D1866" s="178" t="s">
        <v>11775</v>
      </c>
      <c r="E1866" s="178" t="s">
        <v>11774</v>
      </c>
      <c r="F1866" s="277">
        <v>40793</v>
      </c>
      <c r="G1866" s="181">
        <f t="shared" si="151"/>
        <v>40544</v>
      </c>
      <c r="H1866" s="181">
        <f t="shared" si="149"/>
        <v>40816</v>
      </c>
      <c r="I1866" s="175" t="s">
        <v>11772</v>
      </c>
      <c r="J1866" s="24" t="s">
        <v>8637</v>
      </c>
      <c r="K1866" s="175" t="s">
        <v>11771</v>
      </c>
      <c r="L1866" s="6" t="s">
        <v>11732</v>
      </c>
      <c r="M1866" s="181">
        <f t="shared" si="152"/>
        <v>40787</v>
      </c>
      <c r="N1866" s="181">
        <f t="shared" si="153"/>
        <v>40793</v>
      </c>
      <c r="Q1866" s="181" t="s">
        <v>10005</v>
      </c>
      <c r="T1866" s="24" t="s">
        <v>11295</v>
      </c>
      <c r="U1866" s="188">
        <v>25.9</v>
      </c>
      <c r="V1866" s="24" t="s">
        <v>11576</v>
      </c>
      <c r="X1866" s="24" t="s">
        <v>11235</v>
      </c>
      <c r="Y1866" s="24" t="s">
        <v>11283</v>
      </c>
    </row>
    <row r="1867" spans="1:25" x14ac:dyDescent="0.25">
      <c r="A1867" s="175" t="s">
        <v>11571</v>
      </c>
      <c r="B1867" t="s">
        <v>11709</v>
      </c>
      <c r="C1867" s="179" t="str">
        <f t="shared" si="150"/>
        <v>CM:WQXTEST16465:M2011</v>
      </c>
      <c r="D1867" s="178" t="s">
        <v>11775</v>
      </c>
      <c r="E1867" s="178" t="s">
        <v>11774</v>
      </c>
      <c r="F1867" s="277">
        <v>40794</v>
      </c>
      <c r="G1867" s="181">
        <f t="shared" si="151"/>
        <v>40544</v>
      </c>
      <c r="H1867" s="181">
        <f t="shared" si="149"/>
        <v>40816</v>
      </c>
      <c r="I1867" s="175" t="s">
        <v>11772</v>
      </c>
      <c r="J1867" s="24" t="s">
        <v>8637</v>
      </c>
      <c r="K1867" s="175" t="s">
        <v>11771</v>
      </c>
      <c r="L1867" s="6" t="s">
        <v>11732</v>
      </c>
      <c r="M1867" s="181">
        <f t="shared" si="152"/>
        <v>40788</v>
      </c>
      <c r="N1867" s="181">
        <f t="shared" si="153"/>
        <v>40794</v>
      </c>
      <c r="Q1867" s="181" t="s">
        <v>10005</v>
      </c>
      <c r="T1867" s="24" t="s">
        <v>11295</v>
      </c>
      <c r="U1867" s="188">
        <v>25</v>
      </c>
      <c r="V1867" s="24" t="s">
        <v>11576</v>
      </c>
      <c r="X1867" s="24" t="s">
        <v>11235</v>
      </c>
      <c r="Y1867" s="24" t="s">
        <v>11283</v>
      </c>
    </row>
    <row r="1868" spans="1:25" x14ac:dyDescent="0.25">
      <c r="A1868" s="175" t="s">
        <v>11571</v>
      </c>
      <c r="B1868" t="s">
        <v>11709</v>
      </c>
      <c r="C1868" s="179" t="str">
        <f t="shared" si="150"/>
        <v>CM:WQXTEST16465:M2011</v>
      </c>
      <c r="D1868" s="178" t="s">
        <v>11775</v>
      </c>
      <c r="E1868" s="178" t="s">
        <v>11774</v>
      </c>
      <c r="F1868" s="277">
        <v>40795</v>
      </c>
      <c r="G1868" s="181">
        <f t="shared" si="151"/>
        <v>40544</v>
      </c>
      <c r="H1868" s="181">
        <f t="shared" si="149"/>
        <v>40816</v>
      </c>
      <c r="I1868" s="175" t="s">
        <v>11772</v>
      </c>
      <c r="J1868" s="24" t="s">
        <v>8637</v>
      </c>
      <c r="K1868" s="175" t="s">
        <v>11771</v>
      </c>
      <c r="L1868" s="6" t="s">
        <v>11732</v>
      </c>
      <c r="M1868" s="181">
        <f t="shared" si="152"/>
        <v>40789</v>
      </c>
      <c r="N1868" s="181">
        <f t="shared" si="153"/>
        <v>40795</v>
      </c>
      <c r="Q1868" s="181" t="s">
        <v>10005</v>
      </c>
      <c r="T1868" s="24" t="s">
        <v>11295</v>
      </c>
      <c r="U1868" s="188">
        <v>24.4</v>
      </c>
      <c r="V1868" s="24" t="s">
        <v>11576</v>
      </c>
      <c r="X1868" s="24" t="s">
        <v>11235</v>
      </c>
      <c r="Y1868" s="24" t="s">
        <v>11283</v>
      </c>
    </row>
    <row r="1869" spans="1:25" x14ac:dyDescent="0.25">
      <c r="A1869" s="175" t="s">
        <v>11571</v>
      </c>
      <c r="B1869" t="s">
        <v>11709</v>
      </c>
      <c r="C1869" s="179" t="str">
        <f t="shared" si="150"/>
        <v>CM:WQXTEST16465:M2011</v>
      </c>
      <c r="D1869" s="178" t="s">
        <v>11775</v>
      </c>
      <c r="E1869" s="178" t="s">
        <v>11774</v>
      </c>
      <c r="F1869" s="277">
        <v>40796</v>
      </c>
      <c r="G1869" s="181">
        <f t="shared" si="151"/>
        <v>40544</v>
      </c>
      <c r="H1869" s="181">
        <f t="shared" si="149"/>
        <v>40816</v>
      </c>
      <c r="I1869" s="175" t="s">
        <v>11772</v>
      </c>
      <c r="J1869" s="24" t="s">
        <v>8637</v>
      </c>
      <c r="K1869" s="175" t="s">
        <v>11771</v>
      </c>
      <c r="L1869" s="6" t="s">
        <v>11732</v>
      </c>
      <c r="M1869" s="181">
        <f t="shared" si="152"/>
        <v>40790</v>
      </c>
      <c r="N1869" s="181">
        <f t="shared" si="153"/>
        <v>40796</v>
      </c>
      <c r="Q1869" s="181" t="s">
        <v>10005</v>
      </c>
      <c r="T1869" s="24" t="s">
        <v>11295</v>
      </c>
      <c r="U1869" s="188">
        <v>24</v>
      </c>
      <c r="V1869" s="24" t="s">
        <v>11576</v>
      </c>
      <c r="X1869" s="24" t="s">
        <v>11235</v>
      </c>
      <c r="Y1869" s="24" t="s">
        <v>11283</v>
      </c>
    </row>
    <row r="1870" spans="1:25" x14ac:dyDescent="0.25">
      <c r="A1870" s="175" t="s">
        <v>11571</v>
      </c>
      <c r="B1870" t="s">
        <v>11709</v>
      </c>
      <c r="C1870" s="179" t="str">
        <f t="shared" si="150"/>
        <v>CM:WQXTEST16465:M2011</v>
      </c>
      <c r="D1870" s="178" t="s">
        <v>11775</v>
      </c>
      <c r="E1870" s="178" t="s">
        <v>11774</v>
      </c>
      <c r="F1870" s="277">
        <v>40797</v>
      </c>
      <c r="G1870" s="181">
        <f t="shared" si="151"/>
        <v>40544</v>
      </c>
      <c r="H1870" s="181">
        <f t="shared" si="149"/>
        <v>40816</v>
      </c>
      <c r="I1870" s="175" t="s">
        <v>11772</v>
      </c>
      <c r="J1870" s="24" t="s">
        <v>8637</v>
      </c>
      <c r="K1870" s="175" t="s">
        <v>11771</v>
      </c>
      <c r="L1870" s="6" t="s">
        <v>11732</v>
      </c>
      <c r="M1870" s="181">
        <f t="shared" si="152"/>
        <v>40791</v>
      </c>
      <c r="N1870" s="181">
        <f t="shared" si="153"/>
        <v>40797</v>
      </c>
      <c r="Q1870" s="181" t="s">
        <v>10005</v>
      </c>
      <c r="T1870" s="24" t="s">
        <v>11295</v>
      </c>
      <c r="U1870" s="188">
        <v>23.3</v>
      </c>
      <c r="V1870" s="24" t="s">
        <v>11576</v>
      </c>
      <c r="X1870" s="24" t="s">
        <v>11235</v>
      </c>
      <c r="Y1870" s="24" t="s">
        <v>11283</v>
      </c>
    </row>
    <row r="1871" spans="1:25" x14ac:dyDescent="0.25">
      <c r="A1871" s="175" t="s">
        <v>11571</v>
      </c>
      <c r="B1871" t="s">
        <v>11709</v>
      </c>
      <c r="C1871" s="179" t="str">
        <f t="shared" si="150"/>
        <v>CM:WQXTEST16465:M2011</v>
      </c>
      <c r="D1871" s="178" t="s">
        <v>11775</v>
      </c>
      <c r="E1871" s="178" t="s">
        <v>11774</v>
      </c>
      <c r="F1871" s="277">
        <v>40798</v>
      </c>
      <c r="G1871" s="181">
        <f t="shared" si="151"/>
        <v>40544</v>
      </c>
      <c r="H1871" s="181">
        <f t="shared" si="149"/>
        <v>40816</v>
      </c>
      <c r="I1871" s="175" t="s">
        <v>11772</v>
      </c>
      <c r="J1871" s="24" t="s">
        <v>8637</v>
      </c>
      <c r="K1871" s="175" t="s">
        <v>11771</v>
      </c>
      <c r="L1871" s="6" t="s">
        <v>11732</v>
      </c>
      <c r="M1871" s="181">
        <f t="shared" si="152"/>
        <v>40792</v>
      </c>
      <c r="N1871" s="181">
        <f t="shared" si="153"/>
        <v>40798</v>
      </c>
      <c r="Q1871" s="181" t="s">
        <v>10005</v>
      </c>
      <c r="T1871" s="24" t="s">
        <v>11295</v>
      </c>
      <c r="U1871" s="188">
        <v>22.7</v>
      </c>
      <c r="V1871" s="24" t="s">
        <v>11576</v>
      </c>
      <c r="X1871" s="24" t="s">
        <v>11235</v>
      </c>
      <c r="Y1871" s="24" t="s">
        <v>11283</v>
      </c>
    </row>
    <row r="1872" spans="1:25" x14ac:dyDescent="0.25">
      <c r="A1872" s="175" t="s">
        <v>11571</v>
      </c>
      <c r="B1872" t="s">
        <v>11709</v>
      </c>
      <c r="C1872" s="179" t="str">
        <f t="shared" si="150"/>
        <v>CM:WQXTEST16465:M2011</v>
      </c>
      <c r="D1872" s="178" t="s">
        <v>11775</v>
      </c>
      <c r="E1872" s="178" t="s">
        <v>11774</v>
      </c>
      <c r="F1872" s="277">
        <v>40799</v>
      </c>
      <c r="G1872" s="181">
        <f t="shared" si="151"/>
        <v>40544</v>
      </c>
      <c r="H1872" s="181">
        <f t="shared" si="149"/>
        <v>40816</v>
      </c>
      <c r="I1872" s="175" t="s">
        <v>11772</v>
      </c>
      <c r="J1872" s="24" t="s">
        <v>8637</v>
      </c>
      <c r="K1872" s="175" t="s">
        <v>11771</v>
      </c>
      <c r="L1872" s="6" t="s">
        <v>11732</v>
      </c>
      <c r="M1872" s="181">
        <f t="shared" si="152"/>
        <v>40793</v>
      </c>
      <c r="N1872" s="181">
        <f t="shared" si="153"/>
        <v>40799</v>
      </c>
      <c r="Q1872" s="181" t="s">
        <v>10005</v>
      </c>
      <c r="T1872" s="24" t="s">
        <v>11295</v>
      </c>
      <c r="U1872" s="188">
        <v>22.3</v>
      </c>
      <c r="V1872" s="24" t="s">
        <v>11576</v>
      </c>
      <c r="X1872" s="24" t="s">
        <v>11235</v>
      </c>
      <c r="Y1872" s="24" t="s">
        <v>11283</v>
      </c>
    </row>
    <row r="1873" spans="1:25" x14ac:dyDescent="0.25">
      <c r="A1873" s="175" t="s">
        <v>11571</v>
      </c>
      <c r="B1873" t="s">
        <v>11709</v>
      </c>
      <c r="C1873" s="179" t="str">
        <f t="shared" si="150"/>
        <v>CM:WQXTEST16465:M2011</v>
      </c>
      <c r="D1873" s="178" t="s">
        <v>11775</v>
      </c>
      <c r="E1873" s="178" t="s">
        <v>11774</v>
      </c>
      <c r="F1873" s="277">
        <v>40800</v>
      </c>
      <c r="G1873" s="181">
        <f t="shared" si="151"/>
        <v>40544</v>
      </c>
      <c r="H1873" s="181">
        <f t="shared" si="149"/>
        <v>40816</v>
      </c>
      <c r="I1873" s="175" t="s">
        <v>11772</v>
      </c>
      <c r="J1873" s="24" t="s">
        <v>8637</v>
      </c>
      <c r="K1873" s="175" t="s">
        <v>11771</v>
      </c>
      <c r="L1873" s="6" t="s">
        <v>11732</v>
      </c>
      <c r="M1873" s="181">
        <f t="shared" si="152"/>
        <v>40794</v>
      </c>
      <c r="N1873" s="181">
        <f t="shared" si="153"/>
        <v>40800</v>
      </c>
      <c r="Q1873" s="181" t="s">
        <v>10005</v>
      </c>
      <c r="T1873" s="24" t="s">
        <v>11295</v>
      </c>
      <c r="U1873" s="188">
        <v>22.4</v>
      </c>
      <c r="V1873" s="24" t="s">
        <v>11576</v>
      </c>
      <c r="X1873" s="24" t="s">
        <v>11235</v>
      </c>
      <c r="Y1873" s="24" t="s">
        <v>11283</v>
      </c>
    </row>
    <row r="1874" spans="1:25" x14ac:dyDescent="0.25">
      <c r="A1874" s="175" t="s">
        <v>11571</v>
      </c>
      <c r="B1874" t="s">
        <v>11709</v>
      </c>
      <c r="C1874" s="179" t="str">
        <f t="shared" si="150"/>
        <v>CM:WQXTEST16465:M2011</v>
      </c>
      <c r="D1874" s="178" t="s">
        <v>11775</v>
      </c>
      <c r="E1874" s="178" t="s">
        <v>11774</v>
      </c>
      <c r="F1874" s="277">
        <v>40801</v>
      </c>
      <c r="G1874" s="181">
        <f t="shared" si="151"/>
        <v>40544</v>
      </c>
      <c r="H1874" s="181">
        <f t="shared" si="149"/>
        <v>40816</v>
      </c>
      <c r="I1874" s="175" t="s">
        <v>11772</v>
      </c>
      <c r="J1874" s="24" t="s">
        <v>8637</v>
      </c>
      <c r="K1874" s="175" t="s">
        <v>11771</v>
      </c>
      <c r="L1874" s="6" t="s">
        <v>11732</v>
      </c>
      <c r="M1874" s="181">
        <f t="shared" si="152"/>
        <v>40795</v>
      </c>
      <c r="N1874" s="181">
        <f t="shared" si="153"/>
        <v>40801</v>
      </c>
      <c r="Q1874" s="181" t="s">
        <v>10005</v>
      </c>
      <c r="T1874" s="24" t="s">
        <v>11295</v>
      </c>
      <c r="U1874" s="188">
        <v>22.7</v>
      </c>
      <c r="V1874" s="24" t="s">
        <v>11576</v>
      </c>
      <c r="X1874" s="24" t="s">
        <v>11235</v>
      </c>
      <c r="Y1874" s="24" t="s">
        <v>11283</v>
      </c>
    </row>
    <row r="1875" spans="1:25" x14ac:dyDescent="0.25">
      <c r="A1875" s="175" t="s">
        <v>11571</v>
      </c>
      <c r="B1875" t="s">
        <v>11709</v>
      </c>
      <c r="C1875" s="179" t="str">
        <f t="shared" si="150"/>
        <v>CM:WQXTEST16465:M2011</v>
      </c>
      <c r="D1875" s="178" t="s">
        <v>11775</v>
      </c>
      <c r="E1875" s="178" t="s">
        <v>11774</v>
      </c>
      <c r="F1875" s="277">
        <v>40802</v>
      </c>
      <c r="G1875" s="181">
        <f t="shared" si="151"/>
        <v>40544</v>
      </c>
      <c r="H1875" s="181">
        <f t="shared" si="149"/>
        <v>40816</v>
      </c>
      <c r="I1875" s="175" t="s">
        <v>11772</v>
      </c>
      <c r="J1875" s="24" t="s">
        <v>8637</v>
      </c>
      <c r="K1875" s="175" t="s">
        <v>11771</v>
      </c>
      <c r="L1875" s="6" t="s">
        <v>11732</v>
      </c>
      <c r="M1875" s="181">
        <f t="shared" si="152"/>
        <v>40796</v>
      </c>
      <c r="N1875" s="181">
        <f t="shared" si="153"/>
        <v>40802</v>
      </c>
      <c r="Q1875" s="181" t="s">
        <v>10005</v>
      </c>
      <c r="T1875" s="24" t="s">
        <v>11295</v>
      </c>
      <c r="U1875" s="188">
        <v>22.8</v>
      </c>
      <c r="V1875" s="24" t="s">
        <v>11576</v>
      </c>
      <c r="X1875" s="24" t="s">
        <v>11235</v>
      </c>
      <c r="Y1875" s="24" t="s">
        <v>11283</v>
      </c>
    </row>
    <row r="1876" spans="1:25" x14ac:dyDescent="0.25">
      <c r="A1876" s="175" t="s">
        <v>11571</v>
      </c>
      <c r="B1876" t="s">
        <v>11709</v>
      </c>
      <c r="C1876" s="179" t="str">
        <f t="shared" si="150"/>
        <v>CM:WQXTEST16465:M2011</v>
      </c>
      <c r="D1876" s="178" t="s">
        <v>11775</v>
      </c>
      <c r="E1876" s="178" t="s">
        <v>11774</v>
      </c>
      <c r="F1876" s="277">
        <v>40803</v>
      </c>
      <c r="G1876" s="181">
        <f t="shared" si="151"/>
        <v>40544</v>
      </c>
      <c r="H1876" s="181">
        <f t="shared" si="149"/>
        <v>40816</v>
      </c>
      <c r="I1876" s="175" t="s">
        <v>11772</v>
      </c>
      <c r="J1876" s="24" t="s">
        <v>8637</v>
      </c>
      <c r="K1876" s="175" t="s">
        <v>11771</v>
      </c>
      <c r="L1876" s="6" t="s">
        <v>11732</v>
      </c>
      <c r="M1876" s="181">
        <f t="shared" si="152"/>
        <v>40797</v>
      </c>
      <c r="N1876" s="181">
        <f t="shared" si="153"/>
        <v>40803</v>
      </c>
      <c r="Q1876" s="181" t="s">
        <v>10005</v>
      </c>
      <c r="T1876" s="24" t="s">
        <v>11295</v>
      </c>
      <c r="U1876" s="188">
        <v>22.5</v>
      </c>
      <c r="V1876" s="24" t="s">
        <v>11576</v>
      </c>
      <c r="X1876" s="24" t="s">
        <v>11235</v>
      </c>
      <c r="Y1876" s="24" t="s">
        <v>11283</v>
      </c>
    </row>
    <row r="1877" spans="1:25" x14ac:dyDescent="0.25">
      <c r="A1877" s="175" t="s">
        <v>11571</v>
      </c>
      <c r="B1877" t="s">
        <v>11709</v>
      </c>
      <c r="C1877" s="179" t="str">
        <f t="shared" si="150"/>
        <v>CM:WQXTEST16465:M2011</v>
      </c>
      <c r="D1877" s="178" t="s">
        <v>11775</v>
      </c>
      <c r="E1877" s="178" t="s">
        <v>11774</v>
      </c>
      <c r="F1877" s="277">
        <v>40804</v>
      </c>
      <c r="G1877" s="181">
        <f t="shared" si="151"/>
        <v>40544</v>
      </c>
      <c r="H1877" s="181">
        <f t="shared" si="149"/>
        <v>40816</v>
      </c>
      <c r="I1877" s="175" t="s">
        <v>11772</v>
      </c>
      <c r="J1877" s="24" t="s">
        <v>8637</v>
      </c>
      <c r="K1877" s="175" t="s">
        <v>11771</v>
      </c>
      <c r="L1877" s="6" t="s">
        <v>11732</v>
      </c>
      <c r="M1877" s="181">
        <f t="shared" si="152"/>
        <v>40798</v>
      </c>
      <c r="N1877" s="181">
        <f t="shared" si="153"/>
        <v>40804</v>
      </c>
      <c r="Q1877" s="181" t="s">
        <v>10005</v>
      </c>
      <c r="T1877" s="24" t="s">
        <v>11295</v>
      </c>
      <c r="U1877" s="188">
        <v>22.1</v>
      </c>
      <c r="V1877" s="24" t="s">
        <v>11576</v>
      </c>
      <c r="X1877" s="24" t="s">
        <v>11235</v>
      </c>
      <c r="Y1877" s="24" t="s">
        <v>11283</v>
      </c>
    </row>
    <row r="1878" spans="1:25" x14ac:dyDescent="0.25">
      <c r="A1878" s="175" t="s">
        <v>11571</v>
      </c>
      <c r="B1878" t="s">
        <v>11709</v>
      </c>
      <c r="C1878" s="179" t="str">
        <f t="shared" si="150"/>
        <v>CM:WQXTEST16465:M2011</v>
      </c>
      <c r="D1878" s="178" t="s">
        <v>11775</v>
      </c>
      <c r="E1878" s="178" t="s">
        <v>11774</v>
      </c>
      <c r="F1878" s="277">
        <v>40805</v>
      </c>
      <c r="G1878" s="181">
        <f t="shared" si="151"/>
        <v>40544</v>
      </c>
      <c r="H1878" s="181">
        <f t="shared" si="149"/>
        <v>40816</v>
      </c>
      <c r="I1878" s="175" t="s">
        <v>11772</v>
      </c>
      <c r="J1878" s="24" t="s">
        <v>8637</v>
      </c>
      <c r="K1878" s="175" t="s">
        <v>11771</v>
      </c>
      <c r="L1878" s="6" t="s">
        <v>11732</v>
      </c>
      <c r="M1878" s="181">
        <f t="shared" si="152"/>
        <v>40799</v>
      </c>
      <c r="N1878" s="181">
        <f t="shared" si="153"/>
        <v>40805</v>
      </c>
      <c r="Q1878" s="181" t="s">
        <v>10005</v>
      </c>
      <c r="T1878" s="24" t="s">
        <v>11295</v>
      </c>
      <c r="U1878" s="188">
        <v>21.7</v>
      </c>
      <c r="V1878" s="24" t="s">
        <v>11576</v>
      </c>
      <c r="X1878" s="24" t="s">
        <v>11235</v>
      </c>
      <c r="Y1878" s="24" t="s">
        <v>11283</v>
      </c>
    </row>
    <row r="1879" spans="1:25" x14ac:dyDescent="0.25">
      <c r="A1879" s="175" t="s">
        <v>11571</v>
      </c>
      <c r="B1879" t="s">
        <v>11709</v>
      </c>
      <c r="C1879" s="179" t="str">
        <f t="shared" si="150"/>
        <v>CM:WQXTEST16465:M2011</v>
      </c>
      <c r="D1879" s="178" t="s">
        <v>11775</v>
      </c>
      <c r="E1879" s="178" t="s">
        <v>11774</v>
      </c>
      <c r="F1879" s="277">
        <v>40806</v>
      </c>
      <c r="G1879" s="181">
        <f t="shared" si="151"/>
        <v>40544</v>
      </c>
      <c r="H1879" s="181">
        <f t="shared" ref="H1879:H1888" si="154">DATE(YEAR(F1879),9,DAY(30))</f>
        <v>40816</v>
      </c>
      <c r="I1879" s="175" t="s">
        <v>11772</v>
      </c>
      <c r="J1879" s="24" t="s">
        <v>8637</v>
      </c>
      <c r="K1879" s="175" t="s">
        <v>11771</v>
      </c>
      <c r="L1879" s="6" t="s">
        <v>11732</v>
      </c>
      <c r="M1879" s="181">
        <f t="shared" si="152"/>
        <v>40800</v>
      </c>
      <c r="N1879" s="181">
        <f t="shared" si="153"/>
        <v>40806</v>
      </c>
      <c r="Q1879" s="181" t="s">
        <v>10005</v>
      </c>
      <c r="T1879" s="24" t="s">
        <v>11295</v>
      </c>
      <c r="U1879" s="188">
        <v>21.3</v>
      </c>
      <c r="V1879" s="24" t="s">
        <v>11576</v>
      </c>
      <c r="X1879" s="24" t="s">
        <v>11235</v>
      </c>
      <c r="Y1879" s="24" t="s">
        <v>11283</v>
      </c>
    </row>
    <row r="1880" spans="1:25" x14ac:dyDescent="0.25">
      <c r="A1880" s="175" t="s">
        <v>11571</v>
      </c>
      <c r="B1880" t="s">
        <v>11709</v>
      </c>
      <c r="C1880" s="179" t="str">
        <f t="shared" ref="C1880:C1889" si="155">"CM:"&amp;B1880&amp;":M"&amp;YEAR(F1880)</f>
        <v>CM:WQXTEST16465:M2011</v>
      </c>
      <c r="D1880" s="178" t="s">
        <v>11775</v>
      </c>
      <c r="E1880" s="178" t="s">
        <v>11774</v>
      </c>
      <c r="F1880" s="277">
        <v>40807</v>
      </c>
      <c r="G1880" s="181">
        <f t="shared" ref="G1880:G1889" si="156">DATE(YEAR(F1880),MONTH(1),DAY(1))</f>
        <v>40544</v>
      </c>
      <c r="H1880" s="181">
        <f t="shared" si="154"/>
        <v>40816</v>
      </c>
      <c r="I1880" s="175" t="s">
        <v>11772</v>
      </c>
      <c r="J1880" s="24" t="s">
        <v>8637</v>
      </c>
      <c r="K1880" s="175" t="s">
        <v>11771</v>
      </c>
      <c r="L1880" s="6" t="s">
        <v>11732</v>
      </c>
      <c r="M1880" s="181">
        <f t="shared" ref="M1880:M1889" si="157">F1880-6</f>
        <v>40801</v>
      </c>
      <c r="N1880" s="181">
        <f t="shared" ref="N1880:N1889" si="158">F1880</f>
        <v>40807</v>
      </c>
      <c r="Q1880" s="181" t="s">
        <v>10005</v>
      </c>
      <c r="T1880" s="24" t="s">
        <v>11295</v>
      </c>
      <c r="U1880" s="188">
        <v>20.8</v>
      </c>
      <c r="V1880" s="24" t="s">
        <v>11576</v>
      </c>
      <c r="X1880" s="24" t="s">
        <v>11235</v>
      </c>
      <c r="Y1880" s="24" t="s">
        <v>11283</v>
      </c>
    </row>
    <row r="1881" spans="1:25" x14ac:dyDescent="0.25">
      <c r="A1881" s="175" t="s">
        <v>11571</v>
      </c>
      <c r="B1881" t="s">
        <v>11709</v>
      </c>
      <c r="C1881" s="179" t="str">
        <f t="shared" si="155"/>
        <v>CM:WQXTEST16465:M2011</v>
      </c>
      <c r="D1881" s="178" t="s">
        <v>11775</v>
      </c>
      <c r="E1881" s="178" t="s">
        <v>11774</v>
      </c>
      <c r="F1881" s="277">
        <v>40808</v>
      </c>
      <c r="G1881" s="181">
        <f t="shared" si="156"/>
        <v>40544</v>
      </c>
      <c r="H1881" s="181">
        <f t="shared" si="154"/>
        <v>40816</v>
      </c>
      <c r="I1881" s="175" t="s">
        <v>11772</v>
      </c>
      <c r="J1881" s="24" t="s">
        <v>8637</v>
      </c>
      <c r="K1881" s="175" t="s">
        <v>11771</v>
      </c>
      <c r="L1881" s="6" t="s">
        <v>11732</v>
      </c>
      <c r="M1881" s="181">
        <f t="shared" si="157"/>
        <v>40802</v>
      </c>
      <c r="N1881" s="181">
        <f t="shared" si="158"/>
        <v>40808</v>
      </c>
      <c r="Q1881" s="181" t="s">
        <v>10005</v>
      </c>
      <c r="T1881" s="24" t="s">
        <v>11295</v>
      </c>
      <c r="U1881" s="188">
        <v>20.6</v>
      </c>
      <c r="V1881" s="24" t="s">
        <v>11576</v>
      </c>
      <c r="X1881" s="24" t="s">
        <v>11235</v>
      </c>
      <c r="Y1881" s="24" t="s">
        <v>11283</v>
      </c>
    </row>
    <row r="1882" spans="1:25" x14ac:dyDescent="0.25">
      <c r="A1882" s="175" t="s">
        <v>11571</v>
      </c>
      <c r="B1882" t="s">
        <v>11709</v>
      </c>
      <c r="C1882" s="179" t="str">
        <f t="shared" si="155"/>
        <v>CM:WQXTEST16465:M2011</v>
      </c>
      <c r="D1882" s="178" t="s">
        <v>11775</v>
      </c>
      <c r="E1882" s="178" t="s">
        <v>11774</v>
      </c>
      <c r="F1882" s="277">
        <v>40809</v>
      </c>
      <c r="G1882" s="181">
        <f t="shared" si="156"/>
        <v>40544</v>
      </c>
      <c r="H1882" s="181">
        <f t="shared" si="154"/>
        <v>40816</v>
      </c>
      <c r="I1882" s="175" t="s">
        <v>11772</v>
      </c>
      <c r="J1882" s="24" t="s">
        <v>8637</v>
      </c>
      <c r="K1882" s="175" t="s">
        <v>11771</v>
      </c>
      <c r="L1882" s="6" t="s">
        <v>11732</v>
      </c>
      <c r="M1882" s="181">
        <f t="shared" si="157"/>
        <v>40803</v>
      </c>
      <c r="N1882" s="181">
        <f t="shared" si="158"/>
        <v>40809</v>
      </c>
      <c r="Q1882" s="181" t="s">
        <v>10005</v>
      </c>
      <c r="T1882" s="24" t="s">
        <v>11295</v>
      </c>
      <c r="U1882" s="188">
        <v>20.5</v>
      </c>
      <c r="V1882" s="24" t="s">
        <v>11576</v>
      </c>
      <c r="X1882" s="24" t="s">
        <v>11235</v>
      </c>
      <c r="Y1882" s="24" t="s">
        <v>11283</v>
      </c>
    </row>
    <row r="1883" spans="1:25" x14ac:dyDescent="0.25">
      <c r="A1883" s="175" t="s">
        <v>11571</v>
      </c>
      <c r="B1883" t="s">
        <v>11709</v>
      </c>
      <c r="C1883" s="179" t="str">
        <f t="shared" si="155"/>
        <v>CM:WQXTEST16465:M2011</v>
      </c>
      <c r="D1883" s="178" t="s">
        <v>11775</v>
      </c>
      <c r="E1883" s="178" t="s">
        <v>11774</v>
      </c>
      <c r="F1883" s="277">
        <v>40810</v>
      </c>
      <c r="G1883" s="181">
        <f t="shared" si="156"/>
        <v>40544</v>
      </c>
      <c r="H1883" s="181">
        <f t="shared" si="154"/>
        <v>40816</v>
      </c>
      <c r="I1883" s="175" t="s">
        <v>11772</v>
      </c>
      <c r="J1883" s="24" t="s">
        <v>8637</v>
      </c>
      <c r="K1883" s="175" t="s">
        <v>11771</v>
      </c>
      <c r="L1883" s="6" t="s">
        <v>11732</v>
      </c>
      <c r="M1883" s="181">
        <f t="shared" si="157"/>
        <v>40804</v>
      </c>
      <c r="N1883" s="181">
        <f t="shared" si="158"/>
        <v>40810</v>
      </c>
      <c r="Q1883" s="181" t="s">
        <v>10005</v>
      </c>
      <c r="T1883" s="24" t="s">
        <v>11295</v>
      </c>
      <c r="U1883" s="188">
        <v>20.7</v>
      </c>
      <c r="V1883" s="24" t="s">
        <v>11576</v>
      </c>
      <c r="X1883" s="24" t="s">
        <v>11235</v>
      </c>
      <c r="Y1883" s="24" t="s">
        <v>11283</v>
      </c>
    </row>
    <row r="1884" spans="1:25" x14ac:dyDescent="0.25">
      <c r="A1884" s="175" t="s">
        <v>11571</v>
      </c>
      <c r="B1884" t="s">
        <v>11709</v>
      </c>
      <c r="C1884" s="179" t="str">
        <f t="shared" si="155"/>
        <v>CM:WQXTEST16465:M2011</v>
      </c>
      <c r="D1884" s="178" t="s">
        <v>11775</v>
      </c>
      <c r="E1884" s="178" t="s">
        <v>11774</v>
      </c>
      <c r="F1884" s="277">
        <v>40811</v>
      </c>
      <c r="G1884" s="181">
        <f t="shared" si="156"/>
        <v>40544</v>
      </c>
      <c r="H1884" s="181">
        <f t="shared" si="154"/>
        <v>40816</v>
      </c>
      <c r="I1884" s="175" t="s">
        <v>11772</v>
      </c>
      <c r="J1884" s="24" t="s">
        <v>8637</v>
      </c>
      <c r="K1884" s="175" t="s">
        <v>11771</v>
      </c>
      <c r="L1884" s="6" t="s">
        <v>11732</v>
      </c>
      <c r="M1884" s="181">
        <f t="shared" si="157"/>
        <v>40805</v>
      </c>
      <c r="N1884" s="181">
        <f t="shared" si="158"/>
        <v>40811</v>
      </c>
      <c r="Q1884" s="181" t="s">
        <v>10005</v>
      </c>
      <c r="T1884" s="24" t="s">
        <v>11295</v>
      </c>
      <c r="U1884" s="188">
        <v>21</v>
      </c>
      <c r="V1884" s="24" t="s">
        <v>11576</v>
      </c>
      <c r="X1884" s="24" t="s">
        <v>11235</v>
      </c>
      <c r="Y1884" s="24" t="s">
        <v>11283</v>
      </c>
    </row>
    <row r="1885" spans="1:25" x14ac:dyDescent="0.25">
      <c r="A1885" s="175" t="s">
        <v>11571</v>
      </c>
      <c r="B1885" t="s">
        <v>11709</v>
      </c>
      <c r="C1885" s="179" t="str">
        <f t="shared" si="155"/>
        <v>CM:WQXTEST16465:M2011</v>
      </c>
      <c r="D1885" s="178" t="s">
        <v>11775</v>
      </c>
      <c r="E1885" s="178" t="s">
        <v>11774</v>
      </c>
      <c r="F1885" s="277">
        <v>40812</v>
      </c>
      <c r="G1885" s="181">
        <f t="shared" si="156"/>
        <v>40544</v>
      </c>
      <c r="H1885" s="181">
        <f t="shared" si="154"/>
        <v>40816</v>
      </c>
      <c r="I1885" s="175" t="s">
        <v>11772</v>
      </c>
      <c r="J1885" s="24" t="s">
        <v>8637</v>
      </c>
      <c r="K1885" s="175" t="s">
        <v>11771</v>
      </c>
      <c r="L1885" s="6" t="s">
        <v>11732</v>
      </c>
      <c r="M1885" s="181">
        <f t="shared" si="157"/>
        <v>40806</v>
      </c>
      <c r="N1885" s="181">
        <f t="shared" si="158"/>
        <v>40812</v>
      </c>
      <c r="Q1885" s="181" t="s">
        <v>10005</v>
      </c>
      <c r="T1885" s="24" t="s">
        <v>11295</v>
      </c>
      <c r="U1885" s="188">
        <v>21.4</v>
      </c>
      <c r="V1885" s="24" t="s">
        <v>11576</v>
      </c>
      <c r="X1885" s="24" t="s">
        <v>11235</v>
      </c>
      <c r="Y1885" s="24" t="s">
        <v>11283</v>
      </c>
    </row>
    <row r="1886" spans="1:25" x14ac:dyDescent="0.25">
      <c r="A1886" s="175" t="s">
        <v>11571</v>
      </c>
      <c r="B1886" t="s">
        <v>11709</v>
      </c>
      <c r="C1886" s="179" t="str">
        <f t="shared" si="155"/>
        <v>CM:WQXTEST16465:M2011</v>
      </c>
      <c r="D1886" s="178" t="s">
        <v>11775</v>
      </c>
      <c r="E1886" s="178" t="s">
        <v>11774</v>
      </c>
      <c r="F1886" s="277">
        <v>40813</v>
      </c>
      <c r="G1886" s="181">
        <f t="shared" si="156"/>
        <v>40544</v>
      </c>
      <c r="H1886" s="181">
        <f t="shared" si="154"/>
        <v>40816</v>
      </c>
      <c r="I1886" s="175" t="s">
        <v>11772</v>
      </c>
      <c r="J1886" s="24" t="s">
        <v>8637</v>
      </c>
      <c r="K1886" s="175" t="s">
        <v>11771</v>
      </c>
      <c r="L1886" s="6" t="s">
        <v>11732</v>
      </c>
      <c r="M1886" s="181">
        <f t="shared" si="157"/>
        <v>40807</v>
      </c>
      <c r="N1886" s="181">
        <f t="shared" si="158"/>
        <v>40813</v>
      </c>
      <c r="Q1886" s="181" t="s">
        <v>10005</v>
      </c>
      <c r="T1886" s="24" t="s">
        <v>11295</v>
      </c>
      <c r="U1886" s="188">
        <v>21.9</v>
      </c>
      <c r="V1886" s="24" t="s">
        <v>11576</v>
      </c>
      <c r="X1886" s="24" t="s">
        <v>11235</v>
      </c>
      <c r="Y1886" s="24" t="s">
        <v>11283</v>
      </c>
    </row>
    <row r="1887" spans="1:25" x14ac:dyDescent="0.25">
      <c r="A1887" s="175" t="s">
        <v>11571</v>
      </c>
      <c r="B1887" t="s">
        <v>11709</v>
      </c>
      <c r="C1887" s="179" t="str">
        <f t="shared" si="155"/>
        <v>CM:WQXTEST16465:M2011</v>
      </c>
      <c r="D1887" s="178" t="s">
        <v>11775</v>
      </c>
      <c r="E1887" s="178" t="s">
        <v>11774</v>
      </c>
      <c r="F1887" s="277">
        <v>40814</v>
      </c>
      <c r="G1887" s="181">
        <f t="shared" si="156"/>
        <v>40544</v>
      </c>
      <c r="H1887" s="181">
        <f t="shared" si="154"/>
        <v>40816</v>
      </c>
      <c r="I1887" s="175" t="s">
        <v>11772</v>
      </c>
      <c r="J1887" s="24" t="s">
        <v>8637</v>
      </c>
      <c r="K1887" s="175" t="s">
        <v>11771</v>
      </c>
      <c r="L1887" s="6" t="s">
        <v>11732</v>
      </c>
      <c r="M1887" s="181">
        <f t="shared" si="157"/>
        <v>40808</v>
      </c>
      <c r="N1887" s="181">
        <f t="shared" si="158"/>
        <v>40814</v>
      </c>
      <c r="Q1887" s="181" t="s">
        <v>10005</v>
      </c>
      <c r="T1887" s="24" t="s">
        <v>11295</v>
      </c>
      <c r="U1887" s="188">
        <v>22.3</v>
      </c>
      <c r="V1887" s="24" t="s">
        <v>11576</v>
      </c>
      <c r="X1887" s="24" t="s">
        <v>11235</v>
      </c>
      <c r="Y1887" s="24" t="s">
        <v>11283</v>
      </c>
    </row>
    <row r="1888" spans="1:25" x14ac:dyDescent="0.25">
      <c r="A1888" s="175" t="s">
        <v>11571</v>
      </c>
      <c r="B1888" t="s">
        <v>11709</v>
      </c>
      <c r="C1888" s="179" t="str">
        <f t="shared" si="155"/>
        <v>CM:WQXTEST16465:M2011</v>
      </c>
      <c r="D1888" s="178" t="s">
        <v>11775</v>
      </c>
      <c r="E1888" s="178" t="s">
        <v>11774</v>
      </c>
      <c r="F1888" s="277">
        <v>40815</v>
      </c>
      <c r="G1888" s="181">
        <f t="shared" si="156"/>
        <v>40544</v>
      </c>
      <c r="H1888" s="181">
        <f t="shared" si="154"/>
        <v>40816</v>
      </c>
      <c r="I1888" s="175" t="s">
        <v>11772</v>
      </c>
      <c r="J1888" s="24" t="s">
        <v>8637</v>
      </c>
      <c r="K1888" s="175" t="s">
        <v>11771</v>
      </c>
      <c r="L1888" s="6" t="s">
        <v>11732</v>
      </c>
      <c r="M1888" s="181">
        <f t="shared" si="157"/>
        <v>40809</v>
      </c>
      <c r="N1888" s="181">
        <f t="shared" si="158"/>
        <v>40815</v>
      </c>
      <c r="Q1888" s="181" t="s">
        <v>10005</v>
      </c>
      <c r="T1888" s="24" t="s">
        <v>11295</v>
      </c>
      <c r="U1888" s="188">
        <v>22.4</v>
      </c>
      <c r="V1888" s="24" t="s">
        <v>11576</v>
      </c>
      <c r="X1888" s="24" t="s">
        <v>11235</v>
      </c>
      <c r="Y1888" s="24" t="s">
        <v>11283</v>
      </c>
    </row>
    <row r="1889" spans="1:25" x14ac:dyDescent="0.25">
      <c r="A1889" s="175" t="s">
        <v>11571</v>
      </c>
      <c r="B1889" t="s">
        <v>11709</v>
      </c>
      <c r="C1889" s="179" t="str">
        <f t="shared" si="155"/>
        <v>CM:WQXTEST16465:M2011</v>
      </c>
      <c r="D1889" s="178" t="s">
        <v>11775</v>
      </c>
      <c r="E1889" s="178" t="s">
        <v>11774</v>
      </c>
      <c r="F1889" s="277">
        <v>40816</v>
      </c>
      <c r="G1889" s="181">
        <f t="shared" si="156"/>
        <v>40544</v>
      </c>
      <c r="H1889" s="181">
        <f>DATE(YEAR(F1889),9,DAY(30))</f>
        <v>40816</v>
      </c>
      <c r="I1889" s="175" t="s">
        <v>11772</v>
      </c>
      <c r="J1889" s="24" t="s">
        <v>8637</v>
      </c>
      <c r="K1889" s="175" t="s">
        <v>11771</v>
      </c>
      <c r="L1889" s="6" t="s">
        <v>11732</v>
      </c>
      <c r="M1889" s="181">
        <f t="shared" si="157"/>
        <v>40810</v>
      </c>
      <c r="N1889" s="181">
        <f t="shared" si="158"/>
        <v>40816</v>
      </c>
      <c r="Q1889" s="181" t="s">
        <v>10005</v>
      </c>
      <c r="T1889" s="24" t="s">
        <v>11295</v>
      </c>
      <c r="U1889" s="188">
        <v>22.5</v>
      </c>
      <c r="V1889" s="24" t="s">
        <v>11576</v>
      </c>
      <c r="X1889" s="24" t="s">
        <v>11235</v>
      </c>
      <c r="Y1889" s="24" t="s">
        <v>11283</v>
      </c>
    </row>
    <row r="1890" spans="1:25" x14ac:dyDescent="0.25">
      <c r="A1890" s="190" t="s">
        <v>11571</v>
      </c>
      <c r="B1890" s="191" t="s">
        <v>11709</v>
      </c>
      <c r="C1890" s="192" t="str">
        <f>"CM:"&amp;B1890&amp;":M"&amp;YEAR(F1890)</f>
        <v>CM:WQXTEST16465:M2010</v>
      </c>
      <c r="D1890" s="193" t="s">
        <v>11775</v>
      </c>
      <c r="E1890" s="193" t="s">
        <v>11774</v>
      </c>
      <c r="F1890" s="276">
        <v>40452</v>
      </c>
      <c r="G1890" s="181">
        <f>DATE(YEAR(F1890),MONTH(F1890),DAY(1))</f>
        <v>40452</v>
      </c>
      <c r="H1890" s="68">
        <f>DATE(YEAR(F1890),MONTH(F1890),DAY(31))</f>
        <v>40482</v>
      </c>
      <c r="I1890" s="175" t="s">
        <v>11772</v>
      </c>
      <c r="J1890" s="24" t="s">
        <v>8637</v>
      </c>
      <c r="K1890" s="175" t="s">
        <v>11771</v>
      </c>
      <c r="L1890" s="175" t="s">
        <v>11726</v>
      </c>
      <c r="M1890" s="181">
        <f>DATE(YEAR(F1890),MONTH(F1890),DAY(F1890))</f>
        <v>40452</v>
      </c>
      <c r="N1890" s="181">
        <f>DATE(YEAR(F1890),MONTH(F1890),DAY(F1890))</f>
        <v>40452</v>
      </c>
      <c r="Q1890" s="181" t="s">
        <v>2674</v>
      </c>
      <c r="T1890" s="181" t="s">
        <v>11304</v>
      </c>
      <c r="U1890">
        <v>13100</v>
      </c>
      <c r="V1890" s="6" t="s">
        <v>9144</v>
      </c>
      <c r="W1890" s="6"/>
      <c r="X1890" t="s">
        <v>11235</v>
      </c>
      <c r="Y1890" t="s">
        <v>11283</v>
      </c>
    </row>
    <row r="1891" spans="1:25" x14ac:dyDescent="0.25">
      <c r="A1891" s="175" t="s">
        <v>11571</v>
      </c>
      <c r="B1891" t="s">
        <v>11709</v>
      </c>
      <c r="C1891" s="179" t="str">
        <f t="shared" ref="C1891:C1954" si="159">"CM:"&amp;B1891&amp;":M"&amp;YEAR(F1891)</f>
        <v>CM:WQXTEST16465:M2010</v>
      </c>
      <c r="D1891" s="178" t="s">
        <v>11775</v>
      </c>
      <c r="E1891" s="178" t="s">
        <v>11774</v>
      </c>
      <c r="F1891" s="276">
        <v>40453</v>
      </c>
      <c r="G1891" s="181">
        <f t="shared" ref="G1891:G1954" si="160">DATE(YEAR(F1891),MONTH(F1891),DAY(1))</f>
        <v>40452</v>
      </c>
      <c r="H1891" s="68">
        <f t="shared" ref="H1891:H1954" si="161">DATE(YEAR(F1891),MONTH(F1891),DAY(31))</f>
        <v>40482</v>
      </c>
      <c r="I1891" s="175" t="s">
        <v>11772</v>
      </c>
      <c r="J1891" s="24" t="s">
        <v>8637</v>
      </c>
      <c r="K1891" s="175" t="s">
        <v>11771</v>
      </c>
      <c r="L1891" s="175" t="s">
        <v>11726</v>
      </c>
      <c r="M1891" s="181">
        <f t="shared" ref="M1891:M1954" si="162">DATE(YEAR(F1891),MONTH(F1891),DAY(F1891))</f>
        <v>40453</v>
      </c>
      <c r="N1891" s="181">
        <f t="shared" ref="N1891:N1954" si="163">DATE(YEAR(F1891),MONTH(F1891),DAY(F1891))</f>
        <v>40453</v>
      </c>
      <c r="Q1891" s="181" t="s">
        <v>2674</v>
      </c>
      <c r="T1891" s="181" t="s">
        <v>11304</v>
      </c>
      <c r="U1891">
        <v>15400</v>
      </c>
      <c r="V1891" s="6" t="s">
        <v>9144</v>
      </c>
      <c r="W1891" s="6"/>
      <c r="X1891" t="s">
        <v>11235</v>
      </c>
      <c r="Y1891" t="s">
        <v>11283</v>
      </c>
    </row>
    <row r="1892" spans="1:25" x14ac:dyDescent="0.25">
      <c r="A1892" s="175" t="s">
        <v>11571</v>
      </c>
      <c r="B1892" t="s">
        <v>11709</v>
      </c>
      <c r="C1892" s="179" t="str">
        <f t="shared" si="159"/>
        <v>CM:WQXTEST16465:M2010</v>
      </c>
      <c r="D1892" s="178" t="s">
        <v>11775</v>
      </c>
      <c r="E1892" s="178" t="s">
        <v>11774</v>
      </c>
      <c r="F1892" s="276">
        <v>40454</v>
      </c>
      <c r="G1892" s="181">
        <f t="shared" si="160"/>
        <v>40452</v>
      </c>
      <c r="H1892" s="68">
        <f t="shared" si="161"/>
        <v>40482</v>
      </c>
      <c r="I1892" s="175" t="s">
        <v>11772</v>
      </c>
      <c r="J1892" s="24" t="s">
        <v>8637</v>
      </c>
      <c r="K1892" s="175" t="s">
        <v>11771</v>
      </c>
      <c r="L1892" s="175" t="s">
        <v>11726</v>
      </c>
      <c r="M1892" s="181">
        <f t="shared" si="162"/>
        <v>40454</v>
      </c>
      <c r="N1892" s="181">
        <f t="shared" si="163"/>
        <v>40454</v>
      </c>
      <c r="Q1892" s="181" t="s">
        <v>2674</v>
      </c>
      <c r="T1892" s="181" t="s">
        <v>11304</v>
      </c>
      <c r="U1892">
        <v>14000</v>
      </c>
      <c r="V1892" s="6" t="s">
        <v>9144</v>
      </c>
      <c r="W1892" s="6"/>
      <c r="X1892" t="s">
        <v>11235</v>
      </c>
      <c r="Y1892" t="s">
        <v>11283</v>
      </c>
    </row>
    <row r="1893" spans="1:25" x14ac:dyDescent="0.25">
      <c r="A1893" s="175" t="s">
        <v>11571</v>
      </c>
      <c r="B1893" t="s">
        <v>11709</v>
      </c>
      <c r="C1893" s="179" t="str">
        <f t="shared" si="159"/>
        <v>CM:WQXTEST16465:M2010</v>
      </c>
      <c r="D1893" s="178" t="s">
        <v>11775</v>
      </c>
      <c r="E1893" s="178" t="s">
        <v>11774</v>
      </c>
      <c r="F1893" s="276">
        <v>40455</v>
      </c>
      <c r="G1893" s="181">
        <f t="shared" si="160"/>
        <v>40452</v>
      </c>
      <c r="H1893" s="68">
        <f t="shared" si="161"/>
        <v>40482</v>
      </c>
      <c r="I1893" s="175" t="s">
        <v>11772</v>
      </c>
      <c r="J1893" s="24" t="s">
        <v>8637</v>
      </c>
      <c r="K1893" s="175" t="s">
        <v>11771</v>
      </c>
      <c r="L1893" s="175" t="s">
        <v>11726</v>
      </c>
      <c r="M1893" s="181">
        <f t="shared" si="162"/>
        <v>40455</v>
      </c>
      <c r="N1893" s="181">
        <f t="shared" si="163"/>
        <v>40455</v>
      </c>
      <c r="Q1893" s="181" t="s">
        <v>2674</v>
      </c>
      <c r="T1893" s="181" t="s">
        <v>11304</v>
      </c>
      <c r="U1893">
        <v>12900</v>
      </c>
      <c r="V1893" s="6" t="s">
        <v>9144</v>
      </c>
      <c r="W1893" s="6"/>
      <c r="X1893" t="s">
        <v>11235</v>
      </c>
      <c r="Y1893" t="s">
        <v>11283</v>
      </c>
    </row>
    <row r="1894" spans="1:25" x14ac:dyDescent="0.25">
      <c r="A1894" s="175" t="s">
        <v>11571</v>
      </c>
      <c r="B1894" t="s">
        <v>11709</v>
      </c>
      <c r="C1894" s="179" t="str">
        <f t="shared" si="159"/>
        <v>CM:WQXTEST16465:M2010</v>
      </c>
      <c r="D1894" s="178" t="s">
        <v>11775</v>
      </c>
      <c r="E1894" s="178" t="s">
        <v>11774</v>
      </c>
      <c r="F1894" s="276">
        <v>40456</v>
      </c>
      <c r="G1894" s="181">
        <f t="shared" si="160"/>
        <v>40452</v>
      </c>
      <c r="H1894" s="68">
        <f t="shared" si="161"/>
        <v>40482</v>
      </c>
      <c r="I1894" s="175" t="s">
        <v>11772</v>
      </c>
      <c r="J1894" s="24" t="s">
        <v>8637</v>
      </c>
      <c r="K1894" s="175" t="s">
        <v>11771</v>
      </c>
      <c r="L1894" s="175" t="s">
        <v>11726</v>
      </c>
      <c r="M1894" s="181">
        <f t="shared" si="162"/>
        <v>40456</v>
      </c>
      <c r="N1894" s="181">
        <f t="shared" si="163"/>
        <v>40456</v>
      </c>
      <c r="Q1894" s="181" t="s">
        <v>2674</v>
      </c>
      <c r="T1894" s="181" t="s">
        <v>11304</v>
      </c>
      <c r="U1894">
        <v>8610</v>
      </c>
      <c r="V1894" s="6" t="s">
        <v>9144</v>
      </c>
      <c r="W1894" s="6"/>
      <c r="X1894" t="s">
        <v>11235</v>
      </c>
      <c r="Y1894" t="s">
        <v>11283</v>
      </c>
    </row>
    <row r="1895" spans="1:25" x14ac:dyDescent="0.25">
      <c r="A1895" s="175" t="s">
        <v>11571</v>
      </c>
      <c r="B1895" t="s">
        <v>11709</v>
      </c>
      <c r="C1895" s="179" t="str">
        <f t="shared" si="159"/>
        <v>CM:WQXTEST16465:M2010</v>
      </c>
      <c r="D1895" s="178" t="s">
        <v>11775</v>
      </c>
      <c r="E1895" s="178" t="s">
        <v>11774</v>
      </c>
      <c r="F1895" s="276">
        <v>40457</v>
      </c>
      <c r="G1895" s="181">
        <f t="shared" si="160"/>
        <v>40452</v>
      </c>
      <c r="H1895" s="68">
        <f t="shared" si="161"/>
        <v>40482</v>
      </c>
      <c r="I1895" s="175" t="s">
        <v>11772</v>
      </c>
      <c r="J1895" s="24" t="s">
        <v>8637</v>
      </c>
      <c r="K1895" s="175" t="s">
        <v>11771</v>
      </c>
      <c r="L1895" s="175" t="s">
        <v>11726</v>
      </c>
      <c r="M1895" s="181">
        <f t="shared" si="162"/>
        <v>40457</v>
      </c>
      <c r="N1895" s="181">
        <f t="shared" si="163"/>
        <v>40457</v>
      </c>
      <c r="Q1895" s="181" t="s">
        <v>2674</v>
      </c>
      <c r="T1895" s="181" t="s">
        <v>11304</v>
      </c>
      <c r="U1895">
        <v>6250</v>
      </c>
      <c r="V1895" s="6" t="s">
        <v>9144</v>
      </c>
      <c r="W1895" s="6"/>
      <c r="X1895" t="s">
        <v>11235</v>
      </c>
      <c r="Y1895" t="s">
        <v>11283</v>
      </c>
    </row>
    <row r="1896" spans="1:25" x14ac:dyDescent="0.25">
      <c r="A1896" s="175" t="s">
        <v>11571</v>
      </c>
      <c r="B1896" t="s">
        <v>11709</v>
      </c>
      <c r="C1896" s="179" t="str">
        <f t="shared" si="159"/>
        <v>CM:WQXTEST16465:M2010</v>
      </c>
      <c r="D1896" s="178" t="s">
        <v>11775</v>
      </c>
      <c r="E1896" s="178" t="s">
        <v>11774</v>
      </c>
      <c r="F1896" s="276">
        <v>40458</v>
      </c>
      <c r="G1896" s="181">
        <f t="shared" si="160"/>
        <v>40452</v>
      </c>
      <c r="H1896" s="68">
        <f t="shared" si="161"/>
        <v>40482</v>
      </c>
      <c r="I1896" s="175" t="s">
        <v>11772</v>
      </c>
      <c r="J1896" s="24" t="s">
        <v>8637</v>
      </c>
      <c r="K1896" s="175" t="s">
        <v>11771</v>
      </c>
      <c r="L1896" s="175" t="s">
        <v>11726</v>
      </c>
      <c r="M1896" s="181">
        <f t="shared" si="162"/>
        <v>40458</v>
      </c>
      <c r="N1896" s="181">
        <f t="shared" si="163"/>
        <v>40458</v>
      </c>
      <c r="Q1896" s="181" t="s">
        <v>2674</v>
      </c>
      <c r="T1896" s="181" t="s">
        <v>11304</v>
      </c>
      <c r="U1896">
        <v>4930</v>
      </c>
      <c r="V1896" s="6" t="s">
        <v>9144</v>
      </c>
      <c r="W1896" s="6"/>
      <c r="X1896" t="s">
        <v>11235</v>
      </c>
      <c r="Y1896" t="s">
        <v>11283</v>
      </c>
    </row>
    <row r="1897" spans="1:25" x14ac:dyDescent="0.25">
      <c r="A1897" s="175" t="s">
        <v>11571</v>
      </c>
      <c r="B1897" t="s">
        <v>11709</v>
      </c>
      <c r="C1897" s="179" t="str">
        <f t="shared" si="159"/>
        <v>CM:WQXTEST16465:M2010</v>
      </c>
      <c r="D1897" s="178" t="s">
        <v>11775</v>
      </c>
      <c r="E1897" s="178" t="s">
        <v>11774</v>
      </c>
      <c r="F1897" s="276">
        <v>40459</v>
      </c>
      <c r="G1897" s="181">
        <f t="shared" si="160"/>
        <v>40452</v>
      </c>
      <c r="H1897" s="68">
        <f t="shared" si="161"/>
        <v>40482</v>
      </c>
      <c r="I1897" s="175" t="s">
        <v>11772</v>
      </c>
      <c r="J1897" s="24" t="s">
        <v>8637</v>
      </c>
      <c r="K1897" s="175" t="s">
        <v>11771</v>
      </c>
      <c r="L1897" s="175" t="s">
        <v>11726</v>
      </c>
      <c r="M1897" s="181">
        <f t="shared" si="162"/>
        <v>40459</v>
      </c>
      <c r="N1897" s="181">
        <f t="shared" si="163"/>
        <v>40459</v>
      </c>
      <c r="Q1897" s="181" t="s">
        <v>2674</v>
      </c>
      <c r="T1897" s="181" t="s">
        <v>11304</v>
      </c>
      <c r="U1897">
        <v>4050</v>
      </c>
      <c r="V1897" s="6" t="s">
        <v>9144</v>
      </c>
      <c r="W1897" s="6"/>
      <c r="X1897" t="s">
        <v>11235</v>
      </c>
      <c r="Y1897" t="s">
        <v>11283</v>
      </c>
    </row>
    <row r="1898" spans="1:25" x14ac:dyDescent="0.25">
      <c r="A1898" s="175" t="s">
        <v>11571</v>
      </c>
      <c r="B1898" t="s">
        <v>11709</v>
      </c>
      <c r="C1898" s="179" t="str">
        <f t="shared" si="159"/>
        <v>CM:WQXTEST16465:M2010</v>
      </c>
      <c r="D1898" s="178" t="s">
        <v>11775</v>
      </c>
      <c r="E1898" s="178" t="s">
        <v>11774</v>
      </c>
      <c r="F1898" s="276">
        <v>40460</v>
      </c>
      <c r="G1898" s="181">
        <f t="shared" si="160"/>
        <v>40452</v>
      </c>
      <c r="H1898" s="68">
        <f t="shared" si="161"/>
        <v>40482</v>
      </c>
      <c r="I1898" s="175" t="s">
        <v>11772</v>
      </c>
      <c r="J1898" s="24" t="s">
        <v>8637</v>
      </c>
      <c r="K1898" s="175" t="s">
        <v>11771</v>
      </c>
      <c r="L1898" s="175" t="s">
        <v>11726</v>
      </c>
      <c r="M1898" s="181">
        <f t="shared" si="162"/>
        <v>40460</v>
      </c>
      <c r="N1898" s="181">
        <f t="shared" si="163"/>
        <v>40460</v>
      </c>
      <c r="Q1898" s="181" t="s">
        <v>2674</v>
      </c>
      <c r="T1898" s="181" t="s">
        <v>11304</v>
      </c>
      <c r="U1898">
        <v>3450</v>
      </c>
      <c r="V1898" s="6" t="s">
        <v>9144</v>
      </c>
      <c r="W1898" s="6"/>
      <c r="X1898" t="s">
        <v>11235</v>
      </c>
      <c r="Y1898" t="s">
        <v>11283</v>
      </c>
    </row>
    <row r="1899" spans="1:25" x14ac:dyDescent="0.25">
      <c r="A1899" s="175" t="s">
        <v>11571</v>
      </c>
      <c r="B1899" t="s">
        <v>11709</v>
      </c>
      <c r="C1899" s="179" t="str">
        <f t="shared" si="159"/>
        <v>CM:WQXTEST16465:M2010</v>
      </c>
      <c r="D1899" s="178" t="s">
        <v>11775</v>
      </c>
      <c r="E1899" s="178" t="s">
        <v>11774</v>
      </c>
      <c r="F1899" s="276">
        <v>40461</v>
      </c>
      <c r="G1899" s="181">
        <f t="shared" si="160"/>
        <v>40452</v>
      </c>
      <c r="H1899" s="68">
        <f t="shared" si="161"/>
        <v>40482</v>
      </c>
      <c r="I1899" s="175" t="s">
        <v>11772</v>
      </c>
      <c r="J1899" s="24" t="s">
        <v>8637</v>
      </c>
      <c r="K1899" s="175" t="s">
        <v>11771</v>
      </c>
      <c r="L1899" s="175" t="s">
        <v>11726</v>
      </c>
      <c r="M1899" s="181">
        <f t="shared" si="162"/>
        <v>40461</v>
      </c>
      <c r="N1899" s="181">
        <f t="shared" si="163"/>
        <v>40461</v>
      </c>
      <c r="Q1899" s="181" t="s">
        <v>2674</v>
      </c>
      <c r="T1899" s="181" t="s">
        <v>11304</v>
      </c>
      <c r="U1899">
        <v>3020</v>
      </c>
      <c r="V1899" s="6" t="s">
        <v>9144</v>
      </c>
      <c r="W1899" s="6"/>
      <c r="X1899" t="s">
        <v>11235</v>
      </c>
      <c r="Y1899" t="s">
        <v>11283</v>
      </c>
    </row>
    <row r="1900" spans="1:25" x14ac:dyDescent="0.25">
      <c r="A1900" s="175" t="s">
        <v>11571</v>
      </c>
      <c r="B1900" t="s">
        <v>11709</v>
      </c>
      <c r="C1900" s="179" t="str">
        <f t="shared" si="159"/>
        <v>CM:WQXTEST16465:M2010</v>
      </c>
      <c r="D1900" s="178" t="s">
        <v>11775</v>
      </c>
      <c r="E1900" s="178" t="s">
        <v>11774</v>
      </c>
      <c r="F1900" s="276">
        <v>40462</v>
      </c>
      <c r="G1900" s="181">
        <f t="shared" si="160"/>
        <v>40452</v>
      </c>
      <c r="H1900" s="68">
        <f t="shared" si="161"/>
        <v>40482</v>
      </c>
      <c r="I1900" s="175" t="s">
        <v>11772</v>
      </c>
      <c r="J1900" s="24" t="s">
        <v>8637</v>
      </c>
      <c r="K1900" s="175" t="s">
        <v>11771</v>
      </c>
      <c r="L1900" s="175" t="s">
        <v>11726</v>
      </c>
      <c r="M1900" s="181">
        <f t="shared" si="162"/>
        <v>40462</v>
      </c>
      <c r="N1900" s="181">
        <f t="shared" si="163"/>
        <v>40462</v>
      </c>
      <c r="Q1900" s="181" t="s">
        <v>2674</v>
      </c>
      <c r="T1900" s="181" t="s">
        <v>11304</v>
      </c>
      <c r="U1900">
        <v>2720</v>
      </c>
      <c r="V1900" s="6" t="s">
        <v>9144</v>
      </c>
      <c r="W1900" s="6"/>
      <c r="X1900" t="s">
        <v>11235</v>
      </c>
      <c r="Y1900" t="s">
        <v>11283</v>
      </c>
    </row>
    <row r="1901" spans="1:25" x14ac:dyDescent="0.25">
      <c r="A1901" s="175" t="s">
        <v>11571</v>
      </c>
      <c r="B1901" t="s">
        <v>11709</v>
      </c>
      <c r="C1901" s="179" t="str">
        <f t="shared" si="159"/>
        <v>CM:WQXTEST16465:M2010</v>
      </c>
      <c r="D1901" s="178" t="s">
        <v>11775</v>
      </c>
      <c r="E1901" s="178" t="s">
        <v>11774</v>
      </c>
      <c r="F1901" s="276">
        <v>40463</v>
      </c>
      <c r="G1901" s="181">
        <f t="shared" si="160"/>
        <v>40452</v>
      </c>
      <c r="H1901" s="68">
        <f t="shared" si="161"/>
        <v>40482</v>
      </c>
      <c r="I1901" s="175" t="s">
        <v>11772</v>
      </c>
      <c r="J1901" s="24" t="s">
        <v>8637</v>
      </c>
      <c r="K1901" s="175" t="s">
        <v>11771</v>
      </c>
      <c r="L1901" s="175" t="s">
        <v>11726</v>
      </c>
      <c r="M1901" s="181">
        <f t="shared" si="162"/>
        <v>40463</v>
      </c>
      <c r="N1901" s="181">
        <f t="shared" si="163"/>
        <v>40463</v>
      </c>
      <c r="Q1901" s="181" t="s">
        <v>2674</v>
      </c>
      <c r="T1901" s="181" t="s">
        <v>11304</v>
      </c>
      <c r="U1901">
        <v>2490</v>
      </c>
      <c r="V1901" s="6" t="s">
        <v>9144</v>
      </c>
      <c r="W1901" s="6"/>
      <c r="X1901" t="s">
        <v>11235</v>
      </c>
      <c r="Y1901" t="s">
        <v>11283</v>
      </c>
    </row>
    <row r="1902" spans="1:25" x14ac:dyDescent="0.25">
      <c r="A1902" s="175" t="s">
        <v>11571</v>
      </c>
      <c r="B1902" t="s">
        <v>11709</v>
      </c>
      <c r="C1902" s="179" t="str">
        <f t="shared" si="159"/>
        <v>CM:WQXTEST16465:M2010</v>
      </c>
      <c r="D1902" s="178" t="s">
        <v>11775</v>
      </c>
      <c r="E1902" s="178" t="s">
        <v>11774</v>
      </c>
      <c r="F1902" s="276">
        <v>40464</v>
      </c>
      <c r="G1902" s="181">
        <f t="shared" si="160"/>
        <v>40452</v>
      </c>
      <c r="H1902" s="68">
        <f t="shared" si="161"/>
        <v>40482</v>
      </c>
      <c r="I1902" s="175" t="s">
        <v>11772</v>
      </c>
      <c r="J1902" s="24" t="s">
        <v>8637</v>
      </c>
      <c r="K1902" s="175" t="s">
        <v>11771</v>
      </c>
      <c r="L1902" s="175" t="s">
        <v>11726</v>
      </c>
      <c r="M1902" s="181">
        <f t="shared" si="162"/>
        <v>40464</v>
      </c>
      <c r="N1902" s="181">
        <f t="shared" si="163"/>
        <v>40464</v>
      </c>
      <c r="Q1902" s="181" t="s">
        <v>2674</v>
      </c>
      <c r="T1902" s="181" t="s">
        <v>11304</v>
      </c>
      <c r="U1902">
        <v>2370</v>
      </c>
      <c r="V1902" s="6" t="s">
        <v>9144</v>
      </c>
      <c r="W1902" s="6"/>
      <c r="X1902" t="s">
        <v>11235</v>
      </c>
      <c r="Y1902" t="s">
        <v>11283</v>
      </c>
    </row>
    <row r="1903" spans="1:25" x14ac:dyDescent="0.25">
      <c r="A1903" s="175" t="s">
        <v>11571</v>
      </c>
      <c r="B1903" t="s">
        <v>11709</v>
      </c>
      <c r="C1903" s="179" t="str">
        <f t="shared" si="159"/>
        <v>CM:WQXTEST16465:M2010</v>
      </c>
      <c r="D1903" s="178" t="s">
        <v>11775</v>
      </c>
      <c r="E1903" s="178" t="s">
        <v>11774</v>
      </c>
      <c r="F1903" s="276">
        <v>40465</v>
      </c>
      <c r="G1903" s="181">
        <f t="shared" si="160"/>
        <v>40452</v>
      </c>
      <c r="H1903" s="68">
        <f t="shared" si="161"/>
        <v>40482</v>
      </c>
      <c r="I1903" s="175" t="s">
        <v>11772</v>
      </c>
      <c r="J1903" s="24" t="s">
        <v>8637</v>
      </c>
      <c r="K1903" s="175" t="s">
        <v>11771</v>
      </c>
      <c r="L1903" s="175" t="s">
        <v>11726</v>
      </c>
      <c r="M1903" s="181">
        <f t="shared" si="162"/>
        <v>40465</v>
      </c>
      <c r="N1903" s="181">
        <f t="shared" si="163"/>
        <v>40465</v>
      </c>
      <c r="Q1903" s="181" t="s">
        <v>2674</v>
      </c>
      <c r="T1903" s="181" t="s">
        <v>11304</v>
      </c>
      <c r="U1903">
        <v>2770</v>
      </c>
      <c r="V1903" s="6" t="s">
        <v>9144</v>
      </c>
      <c r="W1903" s="6"/>
      <c r="X1903" t="s">
        <v>11235</v>
      </c>
      <c r="Y1903" t="s">
        <v>11283</v>
      </c>
    </row>
    <row r="1904" spans="1:25" x14ac:dyDescent="0.25">
      <c r="A1904" s="175" t="s">
        <v>11571</v>
      </c>
      <c r="B1904" t="s">
        <v>11709</v>
      </c>
      <c r="C1904" s="179" t="str">
        <f t="shared" si="159"/>
        <v>CM:WQXTEST16465:M2010</v>
      </c>
      <c r="D1904" s="178" t="s">
        <v>11775</v>
      </c>
      <c r="E1904" s="178" t="s">
        <v>11774</v>
      </c>
      <c r="F1904" s="276">
        <v>40466</v>
      </c>
      <c r="G1904" s="181">
        <f t="shared" si="160"/>
        <v>40452</v>
      </c>
      <c r="H1904" s="68">
        <f t="shared" si="161"/>
        <v>40482</v>
      </c>
      <c r="I1904" s="175" t="s">
        <v>11772</v>
      </c>
      <c r="J1904" s="24" t="s">
        <v>8637</v>
      </c>
      <c r="K1904" s="175" t="s">
        <v>11771</v>
      </c>
      <c r="L1904" s="175" t="s">
        <v>11726</v>
      </c>
      <c r="M1904" s="181">
        <f t="shared" si="162"/>
        <v>40466</v>
      </c>
      <c r="N1904" s="181">
        <f t="shared" si="163"/>
        <v>40466</v>
      </c>
      <c r="Q1904" s="181" t="s">
        <v>2674</v>
      </c>
      <c r="T1904" s="181" t="s">
        <v>11304</v>
      </c>
      <c r="U1904">
        <v>3150</v>
      </c>
      <c r="V1904" s="6" t="s">
        <v>9144</v>
      </c>
      <c r="W1904" s="6"/>
      <c r="X1904" t="s">
        <v>11235</v>
      </c>
      <c r="Y1904" t="s">
        <v>11283</v>
      </c>
    </row>
    <row r="1905" spans="1:25" x14ac:dyDescent="0.25">
      <c r="A1905" s="175" t="s">
        <v>11571</v>
      </c>
      <c r="B1905" t="s">
        <v>11709</v>
      </c>
      <c r="C1905" s="179" t="str">
        <f t="shared" si="159"/>
        <v>CM:WQXTEST16465:M2010</v>
      </c>
      <c r="D1905" s="178" t="s">
        <v>11775</v>
      </c>
      <c r="E1905" s="178" t="s">
        <v>11774</v>
      </c>
      <c r="F1905" s="276">
        <v>40467</v>
      </c>
      <c r="G1905" s="181">
        <f t="shared" si="160"/>
        <v>40452</v>
      </c>
      <c r="H1905" s="68">
        <f t="shared" si="161"/>
        <v>40482</v>
      </c>
      <c r="I1905" s="175" t="s">
        <v>11772</v>
      </c>
      <c r="J1905" s="24" t="s">
        <v>8637</v>
      </c>
      <c r="K1905" s="175" t="s">
        <v>11771</v>
      </c>
      <c r="L1905" s="175" t="s">
        <v>11726</v>
      </c>
      <c r="M1905" s="181">
        <f t="shared" si="162"/>
        <v>40467</v>
      </c>
      <c r="N1905" s="181">
        <f t="shared" si="163"/>
        <v>40467</v>
      </c>
      <c r="Q1905" s="181" t="s">
        <v>2674</v>
      </c>
      <c r="T1905" s="181" t="s">
        <v>11304</v>
      </c>
      <c r="U1905">
        <v>2800</v>
      </c>
      <c r="V1905" s="6" t="s">
        <v>9144</v>
      </c>
      <c r="W1905" s="6"/>
      <c r="X1905" t="s">
        <v>11235</v>
      </c>
      <c r="Y1905" t="s">
        <v>11283</v>
      </c>
    </row>
    <row r="1906" spans="1:25" x14ac:dyDescent="0.25">
      <c r="A1906" s="175" t="s">
        <v>11571</v>
      </c>
      <c r="B1906" t="s">
        <v>11709</v>
      </c>
      <c r="C1906" s="179" t="str">
        <f t="shared" si="159"/>
        <v>CM:WQXTEST16465:M2010</v>
      </c>
      <c r="D1906" s="178" t="s">
        <v>11775</v>
      </c>
      <c r="E1906" s="178" t="s">
        <v>11774</v>
      </c>
      <c r="F1906" s="276">
        <v>40468</v>
      </c>
      <c r="G1906" s="181">
        <f t="shared" si="160"/>
        <v>40452</v>
      </c>
      <c r="H1906" s="68">
        <f t="shared" si="161"/>
        <v>40482</v>
      </c>
      <c r="I1906" s="175" t="s">
        <v>11772</v>
      </c>
      <c r="J1906" s="24" t="s">
        <v>8637</v>
      </c>
      <c r="K1906" s="175" t="s">
        <v>11771</v>
      </c>
      <c r="L1906" s="175" t="s">
        <v>11726</v>
      </c>
      <c r="M1906" s="181">
        <f t="shared" si="162"/>
        <v>40468</v>
      </c>
      <c r="N1906" s="181">
        <f t="shared" si="163"/>
        <v>40468</v>
      </c>
      <c r="Q1906" s="181" t="s">
        <v>2674</v>
      </c>
      <c r="T1906" s="181" t="s">
        <v>11304</v>
      </c>
      <c r="U1906">
        <v>2560</v>
      </c>
      <c r="V1906" s="6" t="s">
        <v>9144</v>
      </c>
      <c r="W1906" s="6"/>
      <c r="X1906" t="s">
        <v>11235</v>
      </c>
      <c r="Y1906" t="s">
        <v>11283</v>
      </c>
    </row>
    <row r="1907" spans="1:25" x14ac:dyDescent="0.25">
      <c r="A1907" s="175" t="s">
        <v>11571</v>
      </c>
      <c r="B1907" t="s">
        <v>11709</v>
      </c>
      <c r="C1907" s="179" t="str">
        <f t="shared" si="159"/>
        <v>CM:WQXTEST16465:M2010</v>
      </c>
      <c r="D1907" s="178" t="s">
        <v>11775</v>
      </c>
      <c r="E1907" s="178" t="s">
        <v>11774</v>
      </c>
      <c r="F1907" s="276">
        <v>40469</v>
      </c>
      <c r="G1907" s="181">
        <f t="shared" si="160"/>
        <v>40452</v>
      </c>
      <c r="H1907" s="68">
        <f t="shared" si="161"/>
        <v>40482</v>
      </c>
      <c r="I1907" s="175" t="s">
        <v>11772</v>
      </c>
      <c r="J1907" s="24" t="s">
        <v>8637</v>
      </c>
      <c r="K1907" s="175" t="s">
        <v>11771</v>
      </c>
      <c r="L1907" s="175" t="s">
        <v>11726</v>
      </c>
      <c r="M1907" s="181">
        <f t="shared" si="162"/>
        <v>40469</v>
      </c>
      <c r="N1907" s="181">
        <f t="shared" si="163"/>
        <v>40469</v>
      </c>
      <c r="Q1907" s="181" t="s">
        <v>2674</v>
      </c>
      <c r="T1907" s="181" t="s">
        <v>11304</v>
      </c>
      <c r="U1907">
        <v>2250</v>
      </c>
      <c r="V1907" s="6" t="s">
        <v>9144</v>
      </c>
      <c r="W1907" s="6"/>
      <c r="X1907" t="s">
        <v>11235</v>
      </c>
      <c r="Y1907" t="s">
        <v>11283</v>
      </c>
    </row>
    <row r="1908" spans="1:25" x14ac:dyDescent="0.25">
      <c r="A1908" s="175" t="s">
        <v>11571</v>
      </c>
      <c r="B1908" t="s">
        <v>11709</v>
      </c>
      <c r="C1908" s="179" t="str">
        <f t="shared" si="159"/>
        <v>CM:WQXTEST16465:M2010</v>
      </c>
      <c r="D1908" s="178" t="s">
        <v>11775</v>
      </c>
      <c r="E1908" s="178" t="s">
        <v>11774</v>
      </c>
      <c r="F1908" s="276">
        <v>40470</v>
      </c>
      <c r="G1908" s="181">
        <f t="shared" si="160"/>
        <v>40452</v>
      </c>
      <c r="H1908" s="68">
        <f t="shared" si="161"/>
        <v>40482</v>
      </c>
      <c r="I1908" s="175" t="s">
        <v>11772</v>
      </c>
      <c r="J1908" s="24" t="s">
        <v>8637</v>
      </c>
      <c r="K1908" s="175" t="s">
        <v>11771</v>
      </c>
      <c r="L1908" s="175" t="s">
        <v>11726</v>
      </c>
      <c r="M1908" s="181">
        <f t="shared" si="162"/>
        <v>40470</v>
      </c>
      <c r="N1908" s="181">
        <f t="shared" si="163"/>
        <v>40470</v>
      </c>
      <c r="Q1908" s="181" t="s">
        <v>2674</v>
      </c>
      <c r="T1908" s="181" t="s">
        <v>11304</v>
      </c>
      <c r="U1908">
        <v>2130</v>
      </c>
      <c r="V1908" s="6" t="s">
        <v>9144</v>
      </c>
      <c r="W1908" s="6"/>
      <c r="X1908" t="s">
        <v>11235</v>
      </c>
      <c r="Y1908" t="s">
        <v>11283</v>
      </c>
    </row>
    <row r="1909" spans="1:25" x14ac:dyDescent="0.25">
      <c r="A1909" s="175" t="s">
        <v>11571</v>
      </c>
      <c r="B1909" t="s">
        <v>11709</v>
      </c>
      <c r="C1909" s="179" t="str">
        <f t="shared" si="159"/>
        <v>CM:WQXTEST16465:M2010</v>
      </c>
      <c r="D1909" s="178" t="s">
        <v>11775</v>
      </c>
      <c r="E1909" s="178" t="s">
        <v>11774</v>
      </c>
      <c r="F1909" s="276">
        <v>40471</v>
      </c>
      <c r="G1909" s="181">
        <f t="shared" si="160"/>
        <v>40452</v>
      </c>
      <c r="H1909" s="68">
        <f t="shared" si="161"/>
        <v>40482</v>
      </c>
      <c r="I1909" s="175" t="s">
        <v>11772</v>
      </c>
      <c r="J1909" s="24" t="s">
        <v>8637</v>
      </c>
      <c r="K1909" s="175" t="s">
        <v>11771</v>
      </c>
      <c r="L1909" s="175" t="s">
        <v>11726</v>
      </c>
      <c r="M1909" s="181">
        <f t="shared" si="162"/>
        <v>40471</v>
      </c>
      <c r="N1909" s="181">
        <f t="shared" si="163"/>
        <v>40471</v>
      </c>
      <c r="Q1909" s="181" t="s">
        <v>2674</v>
      </c>
      <c r="T1909" s="181" t="s">
        <v>11304</v>
      </c>
      <c r="U1909">
        <v>2220</v>
      </c>
      <c r="V1909" s="6" t="s">
        <v>9144</v>
      </c>
      <c r="W1909" s="6"/>
      <c r="X1909" t="s">
        <v>11235</v>
      </c>
      <c r="Y1909" t="s">
        <v>11283</v>
      </c>
    </row>
    <row r="1910" spans="1:25" x14ac:dyDescent="0.25">
      <c r="A1910" s="175" t="s">
        <v>11571</v>
      </c>
      <c r="B1910" t="s">
        <v>11709</v>
      </c>
      <c r="C1910" s="179" t="str">
        <f t="shared" si="159"/>
        <v>CM:WQXTEST16465:M2010</v>
      </c>
      <c r="D1910" s="178" t="s">
        <v>11775</v>
      </c>
      <c r="E1910" s="178" t="s">
        <v>11774</v>
      </c>
      <c r="F1910" s="276">
        <v>40472</v>
      </c>
      <c r="G1910" s="181">
        <f t="shared" si="160"/>
        <v>40452</v>
      </c>
      <c r="H1910" s="68">
        <f t="shared" si="161"/>
        <v>40482</v>
      </c>
      <c r="I1910" s="175" t="s">
        <v>11772</v>
      </c>
      <c r="J1910" s="24" t="s">
        <v>8637</v>
      </c>
      <c r="K1910" s="175" t="s">
        <v>11771</v>
      </c>
      <c r="L1910" s="175" t="s">
        <v>11726</v>
      </c>
      <c r="M1910" s="181">
        <f t="shared" si="162"/>
        <v>40472</v>
      </c>
      <c r="N1910" s="181">
        <f t="shared" si="163"/>
        <v>40472</v>
      </c>
      <c r="Q1910" s="181" t="s">
        <v>2674</v>
      </c>
      <c r="T1910" s="181" t="s">
        <v>11304</v>
      </c>
      <c r="U1910">
        <v>2110</v>
      </c>
      <c r="V1910" s="6" t="s">
        <v>9144</v>
      </c>
      <c r="W1910" s="6"/>
      <c r="X1910" t="s">
        <v>11235</v>
      </c>
      <c r="Y1910" t="s">
        <v>11283</v>
      </c>
    </row>
    <row r="1911" spans="1:25" x14ac:dyDescent="0.25">
      <c r="A1911" s="175" t="s">
        <v>11571</v>
      </c>
      <c r="B1911" t="s">
        <v>11709</v>
      </c>
      <c r="C1911" s="179" t="str">
        <f t="shared" si="159"/>
        <v>CM:WQXTEST16465:M2010</v>
      </c>
      <c r="D1911" s="178" t="s">
        <v>11775</v>
      </c>
      <c r="E1911" s="178" t="s">
        <v>11774</v>
      </c>
      <c r="F1911" s="276">
        <v>40473</v>
      </c>
      <c r="G1911" s="181">
        <f t="shared" si="160"/>
        <v>40452</v>
      </c>
      <c r="H1911" s="68">
        <f t="shared" si="161"/>
        <v>40482</v>
      </c>
      <c r="I1911" s="175" t="s">
        <v>11772</v>
      </c>
      <c r="J1911" s="24" t="s">
        <v>8637</v>
      </c>
      <c r="K1911" s="175" t="s">
        <v>11771</v>
      </c>
      <c r="L1911" s="175" t="s">
        <v>11726</v>
      </c>
      <c r="M1911" s="181">
        <f t="shared" si="162"/>
        <v>40473</v>
      </c>
      <c r="N1911" s="181">
        <f t="shared" si="163"/>
        <v>40473</v>
      </c>
      <c r="Q1911" s="181" t="s">
        <v>2674</v>
      </c>
      <c r="T1911" s="181" t="s">
        <v>11304</v>
      </c>
      <c r="U1911">
        <v>2000</v>
      </c>
      <c r="V1911" s="6" t="s">
        <v>9144</v>
      </c>
      <c r="W1911" s="6"/>
      <c r="X1911" t="s">
        <v>11235</v>
      </c>
      <c r="Y1911" t="s">
        <v>11283</v>
      </c>
    </row>
    <row r="1912" spans="1:25" x14ac:dyDescent="0.25">
      <c r="A1912" s="175" t="s">
        <v>11571</v>
      </c>
      <c r="B1912" t="s">
        <v>11709</v>
      </c>
      <c r="C1912" s="179" t="str">
        <f t="shared" si="159"/>
        <v>CM:WQXTEST16465:M2010</v>
      </c>
      <c r="D1912" s="178" t="s">
        <v>11775</v>
      </c>
      <c r="E1912" s="178" t="s">
        <v>11774</v>
      </c>
      <c r="F1912" s="276">
        <v>40474</v>
      </c>
      <c r="G1912" s="181">
        <f t="shared" si="160"/>
        <v>40452</v>
      </c>
      <c r="H1912" s="68">
        <f t="shared" si="161"/>
        <v>40482</v>
      </c>
      <c r="I1912" s="175" t="s">
        <v>11772</v>
      </c>
      <c r="J1912" s="24" t="s">
        <v>8637</v>
      </c>
      <c r="K1912" s="175" t="s">
        <v>11771</v>
      </c>
      <c r="L1912" s="175" t="s">
        <v>11726</v>
      </c>
      <c r="M1912" s="181">
        <f t="shared" si="162"/>
        <v>40474</v>
      </c>
      <c r="N1912" s="181">
        <f t="shared" si="163"/>
        <v>40474</v>
      </c>
      <c r="Q1912" s="181" t="s">
        <v>2674</v>
      </c>
      <c r="T1912" s="181" t="s">
        <v>11304</v>
      </c>
      <c r="U1912">
        <v>1940</v>
      </c>
      <c r="V1912" s="6" t="s">
        <v>9144</v>
      </c>
      <c r="W1912" s="6"/>
      <c r="X1912" t="s">
        <v>11235</v>
      </c>
      <c r="Y1912" t="s">
        <v>11283</v>
      </c>
    </row>
    <row r="1913" spans="1:25" x14ac:dyDescent="0.25">
      <c r="A1913" s="175" t="s">
        <v>11571</v>
      </c>
      <c r="B1913" t="s">
        <v>11709</v>
      </c>
      <c r="C1913" s="179" t="str">
        <f t="shared" si="159"/>
        <v>CM:WQXTEST16465:M2010</v>
      </c>
      <c r="D1913" s="178" t="s">
        <v>11775</v>
      </c>
      <c r="E1913" s="178" t="s">
        <v>11774</v>
      </c>
      <c r="F1913" s="276">
        <v>40475</v>
      </c>
      <c r="G1913" s="181">
        <f t="shared" si="160"/>
        <v>40452</v>
      </c>
      <c r="H1913" s="68">
        <f t="shared" si="161"/>
        <v>40482</v>
      </c>
      <c r="I1913" s="175" t="s">
        <v>11772</v>
      </c>
      <c r="J1913" s="24" t="s">
        <v>8637</v>
      </c>
      <c r="K1913" s="175" t="s">
        <v>11771</v>
      </c>
      <c r="L1913" s="175" t="s">
        <v>11726</v>
      </c>
      <c r="M1913" s="181">
        <f t="shared" si="162"/>
        <v>40475</v>
      </c>
      <c r="N1913" s="181">
        <f t="shared" si="163"/>
        <v>40475</v>
      </c>
      <c r="Q1913" s="181" t="s">
        <v>2674</v>
      </c>
      <c r="T1913" s="181" t="s">
        <v>11304</v>
      </c>
      <c r="U1913">
        <v>1820</v>
      </c>
      <c r="V1913" s="6" t="s">
        <v>9144</v>
      </c>
      <c r="W1913" s="6"/>
      <c r="X1913" t="s">
        <v>11235</v>
      </c>
      <c r="Y1913" t="s">
        <v>11283</v>
      </c>
    </row>
    <row r="1914" spans="1:25" x14ac:dyDescent="0.25">
      <c r="A1914" s="175" t="s">
        <v>11571</v>
      </c>
      <c r="B1914" t="s">
        <v>11709</v>
      </c>
      <c r="C1914" s="179" t="str">
        <f t="shared" si="159"/>
        <v>CM:WQXTEST16465:M2010</v>
      </c>
      <c r="D1914" s="178" t="s">
        <v>11775</v>
      </c>
      <c r="E1914" s="178" t="s">
        <v>11774</v>
      </c>
      <c r="F1914" s="276">
        <v>40476</v>
      </c>
      <c r="G1914" s="181">
        <f t="shared" si="160"/>
        <v>40452</v>
      </c>
      <c r="H1914" s="68">
        <f t="shared" si="161"/>
        <v>40482</v>
      </c>
      <c r="I1914" s="175" t="s">
        <v>11772</v>
      </c>
      <c r="J1914" s="24" t="s">
        <v>8637</v>
      </c>
      <c r="K1914" s="175" t="s">
        <v>11771</v>
      </c>
      <c r="L1914" s="175" t="s">
        <v>11726</v>
      </c>
      <c r="M1914" s="181">
        <f t="shared" si="162"/>
        <v>40476</v>
      </c>
      <c r="N1914" s="181">
        <f t="shared" si="163"/>
        <v>40476</v>
      </c>
      <c r="Q1914" s="181" t="s">
        <v>2674</v>
      </c>
      <c r="T1914" s="181" t="s">
        <v>11304</v>
      </c>
      <c r="U1914">
        <v>1710</v>
      </c>
      <c r="V1914" s="6" t="s">
        <v>9144</v>
      </c>
      <c r="W1914" s="6"/>
      <c r="X1914" t="s">
        <v>11235</v>
      </c>
      <c r="Y1914" t="s">
        <v>11283</v>
      </c>
    </row>
    <row r="1915" spans="1:25" x14ac:dyDescent="0.25">
      <c r="A1915" s="175" t="s">
        <v>11571</v>
      </c>
      <c r="B1915" t="s">
        <v>11709</v>
      </c>
      <c r="C1915" s="179" t="str">
        <f t="shared" si="159"/>
        <v>CM:WQXTEST16465:M2010</v>
      </c>
      <c r="D1915" s="178" t="s">
        <v>11775</v>
      </c>
      <c r="E1915" s="178" t="s">
        <v>11774</v>
      </c>
      <c r="F1915" s="276">
        <v>40477</v>
      </c>
      <c r="G1915" s="181">
        <f t="shared" si="160"/>
        <v>40452</v>
      </c>
      <c r="H1915" s="68">
        <f t="shared" si="161"/>
        <v>40482</v>
      </c>
      <c r="I1915" s="175" t="s">
        <v>11772</v>
      </c>
      <c r="J1915" s="24" t="s">
        <v>8637</v>
      </c>
      <c r="K1915" s="175" t="s">
        <v>11771</v>
      </c>
      <c r="L1915" s="175" t="s">
        <v>11726</v>
      </c>
      <c r="M1915" s="181">
        <f t="shared" si="162"/>
        <v>40477</v>
      </c>
      <c r="N1915" s="181">
        <f t="shared" si="163"/>
        <v>40477</v>
      </c>
      <c r="Q1915" s="181" t="s">
        <v>2674</v>
      </c>
      <c r="T1915" s="181" t="s">
        <v>11304</v>
      </c>
      <c r="U1915">
        <v>1770</v>
      </c>
      <c r="V1915" s="6" t="s">
        <v>9144</v>
      </c>
      <c r="W1915" s="6"/>
      <c r="X1915" t="s">
        <v>11235</v>
      </c>
      <c r="Y1915" t="s">
        <v>11283</v>
      </c>
    </row>
    <row r="1916" spans="1:25" x14ac:dyDescent="0.25">
      <c r="A1916" s="175" t="s">
        <v>11571</v>
      </c>
      <c r="B1916" t="s">
        <v>11709</v>
      </c>
      <c r="C1916" s="179" t="str">
        <f t="shared" si="159"/>
        <v>CM:WQXTEST16465:M2010</v>
      </c>
      <c r="D1916" s="178" t="s">
        <v>11775</v>
      </c>
      <c r="E1916" s="178" t="s">
        <v>11774</v>
      </c>
      <c r="F1916" s="276">
        <v>40478</v>
      </c>
      <c r="G1916" s="181">
        <f t="shared" si="160"/>
        <v>40452</v>
      </c>
      <c r="H1916" s="68">
        <f t="shared" si="161"/>
        <v>40482</v>
      </c>
      <c r="I1916" s="175" t="s">
        <v>11772</v>
      </c>
      <c r="J1916" s="24" t="s">
        <v>8637</v>
      </c>
      <c r="K1916" s="175" t="s">
        <v>11771</v>
      </c>
      <c r="L1916" s="175" t="s">
        <v>11726</v>
      </c>
      <c r="M1916" s="181">
        <f t="shared" si="162"/>
        <v>40478</v>
      </c>
      <c r="N1916" s="181">
        <f t="shared" si="163"/>
        <v>40478</v>
      </c>
      <c r="Q1916" s="181" t="s">
        <v>2674</v>
      </c>
      <c r="T1916" s="181" t="s">
        <v>11304</v>
      </c>
      <c r="U1916">
        <v>2480</v>
      </c>
      <c r="V1916" s="6" t="s">
        <v>9144</v>
      </c>
      <c r="W1916" s="6"/>
      <c r="X1916" t="s">
        <v>11235</v>
      </c>
      <c r="Y1916" t="s">
        <v>11283</v>
      </c>
    </row>
    <row r="1917" spans="1:25" x14ac:dyDescent="0.25">
      <c r="A1917" s="175" t="s">
        <v>11571</v>
      </c>
      <c r="B1917" t="s">
        <v>11709</v>
      </c>
      <c r="C1917" s="179" t="str">
        <f t="shared" si="159"/>
        <v>CM:WQXTEST16465:M2010</v>
      </c>
      <c r="D1917" s="178" t="s">
        <v>11775</v>
      </c>
      <c r="E1917" s="178" t="s">
        <v>11774</v>
      </c>
      <c r="F1917" s="276">
        <v>40479</v>
      </c>
      <c r="G1917" s="181">
        <f t="shared" si="160"/>
        <v>40452</v>
      </c>
      <c r="H1917" s="68">
        <f t="shared" si="161"/>
        <v>40482</v>
      </c>
      <c r="I1917" s="175" t="s">
        <v>11772</v>
      </c>
      <c r="J1917" s="24" t="s">
        <v>8637</v>
      </c>
      <c r="K1917" s="175" t="s">
        <v>11771</v>
      </c>
      <c r="L1917" s="175" t="s">
        <v>11726</v>
      </c>
      <c r="M1917" s="181">
        <f t="shared" si="162"/>
        <v>40479</v>
      </c>
      <c r="N1917" s="181">
        <f t="shared" si="163"/>
        <v>40479</v>
      </c>
      <c r="Q1917" s="181" t="s">
        <v>2674</v>
      </c>
      <c r="T1917" s="181" t="s">
        <v>11304</v>
      </c>
      <c r="U1917">
        <v>3020</v>
      </c>
      <c r="V1917" s="6" t="s">
        <v>9144</v>
      </c>
      <c r="W1917" s="6"/>
      <c r="X1917" t="s">
        <v>11235</v>
      </c>
      <c r="Y1917" t="s">
        <v>11283</v>
      </c>
    </row>
    <row r="1918" spans="1:25" x14ac:dyDescent="0.25">
      <c r="A1918" s="175" t="s">
        <v>11571</v>
      </c>
      <c r="B1918" t="s">
        <v>11709</v>
      </c>
      <c r="C1918" s="179" t="str">
        <f t="shared" si="159"/>
        <v>CM:WQXTEST16465:M2010</v>
      </c>
      <c r="D1918" s="178" t="s">
        <v>11775</v>
      </c>
      <c r="E1918" s="178" t="s">
        <v>11774</v>
      </c>
      <c r="F1918" s="276">
        <v>40480</v>
      </c>
      <c r="G1918" s="181">
        <f t="shared" si="160"/>
        <v>40452</v>
      </c>
      <c r="H1918" s="68">
        <f t="shared" si="161"/>
        <v>40482</v>
      </c>
      <c r="I1918" s="175" t="s">
        <v>11772</v>
      </c>
      <c r="J1918" s="24" t="s">
        <v>8637</v>
      </c>
      <c r="K1918" s="175" t="s">
        <v>11771</v>
      </c>
      <c r="L1918" s="175" t="s">
        <v>11726</v>
      </c>
      <c r="M1918" s="181">
        <f t="shared" si="162"/>
        <v>40480</v>
      </c>
      <c r="N1918" s="181">
        <f t="shared" si="163"/>
        <v>40480</v>
      </c>
      <c r="Q1918" s="181" t="s">
        <v>2674</v>
      </c>
      <c r="T1918" s="181" t="s">
        <v>11304</v>
      </c>
      <c r="U1918">
        <v>2390</v>
      </c>
      <c r="V1918" s="6" t="s">
        <v>9144</v>
      </c>
      <c r="W1918" s="6"/>
      <c r="X1918" t="s">
        <v>11235</v>
      </c>
      <c r="Y1918" t="s">
        <v>11283</v>
      </c>
    </row>
    <row r="1919" spans="1:25" x14ac:dyDescent="0.25">
      <c r="A1919" s="175" t="s">
        <v>11571</v>
      </c>
      <c r="B1919" t="s">
        <v>11709</v>
      </c>
      <c r="C1919" s="179" t="str">
        <f t="shared" si="159"/>
        <v>CM:WQXTEST16465:M2010</v>
      </c>
      <c r="D1919" s="178" t="s">
        <v>11775</v>
      </c>
      <c r="E1919" s="178" t="s">
        <v>11774</v>
      </c>
      <c r="F1919" s="276">
        <v>40481</v>
      </c>
      <c r="G1919" s="181">
        <f t="shared" si="160"/>
        <v>40452</v>
      </c>
      <c r="H1919" s="68">
        <f t="shared" si="161"/>
        <v>40482</v>
      </c>
      <c r="I1919" s="175" t="s">
        <v>11772</v>
      </c>
      <c r="J1919" s="24" t="s">
        <v>8637</v>
      </c>
      <c r="K1919" s="175" t="s">
        <v>11771</v>
      </c>
      <c r="L1919" s="175" t="s">
        <v>11726</v>
      </c>
      <c r="M1919" s="181">
        <f t="shared" si="162"/>
        <v>40481</v>
      </c>
      <c r="N1919" s="181">
        <f t="shared" si="163"/>
        <v>40481</v>
      </c>
      <c r="Q1919" s="181" t="s">
        <v>2674</v>
      </c>
      <c r="T1919" s="181" t="s">
        <v>11304</v>
      </c>
      <c r="U1919">
        <v>2090</v>
      </c>
      <c r="V1919" s="6" t="s">
        <v>9144</v>
      </c>
      <c r="W1919" s="6"/>
      <c r="X1919" t="s">
        <v>11235</v>
      </c>
      <c r="Y1919" t="s">
        <v>11283</v>
      </c>
    </row>
    <row r="1920" spans="1:25" x14ac:dyDescent="0.25">
      <c r="A1920" s="175" t="s">
        <v>11571</v>
      </c>
      <c r="B1920" t="s">
        <v>11709</v>
      </c>
      <c r="C1920" s="179" t="str">
        <f t="shared" si="159"/>
        <v>CM:WQXTEST16465:M2010</v>
      </c>
      <c r="D1920" s="178" t="s">
        <v>11775</v>
      </c>
      <c r="E1920" s="178" t="s">
        <v>11774</v>
      </c>
      <c r="F1920" s="276">
        <v>40482</v>
      </c>
      <c r="G1920" s="181">
        <f t="shared" si="160"/>
        <v>40452</v>
      </c>
      <c r="H1920" s="68">
        <f t="shared" si="161"/>
        <v>40482</v>
      </c>
      <c r="I1920" s="175" t="s">
        <v>11772</v>
      </c>
      <c r="J1920" s="24" t="s">
        <v>8637</v>
      </c>
      <c r="K1920" s="175" t="s">
        <v>11771</v>
      </c>
      <c r="L1920" s="175" t="s">
        <v>11726</v>
      </c>
      <c r="M1920" s="181">
        <f t="shared" si="162"/>
        <v>40482</v>
      </c>
      <c r="N1920" s="181">
        <f t="shared" si="163"/>
        <v>40482</v>
      </c>
      <c r="Q1920" s="181" t="s">
        <v>2674</v>
      </c>
      <c r="T1920" s="181" t="s">
        <v>11304</v>
      </c>
      <c r="U1920">
        <v>1990</v>
      </c>
      <c r="V1920" s="6" t="s">
        <v>9144</v>
      </c>
      <c r="W1920" s="6"/>
      <c r="X1920" t="s">
        <v>11235</v>
      </c>
      <c r="Y1920" t="s">
        <v>11283</v>
      </c>
    </row>
    <row r="1921" spans="1:25" x14ac:dyDescent="0.25">
      <c r="A1921" s="175" t="s">
        <v>11571</v>
      </c>
      <c r="B1921" t="s">
        <v>11709</v>
      </c>
      <c r="C1921" s="179" t="str">
        <f t="shared" si="159"/>
        <v>CM:WQXTEST16465:M2010</v>
      </c>
      <c r="D1921" s="178" t="s">
        <v>11775</v>
      </c>
      <c r="E1921" s="178" t="s">
        <v>11774</v>
      </c>
      <c r="F1921" s="276">
        <v>40452</v>
      </c>
      <c r="G1921" s="181">
        <f t="shared" si="160"/>
        <v>40452</v>
      </c>
      <c r="H1921" s="68">
        <f t="shared" si="161"/>
        <v>40482</v>
      </c>
      <c r="I1921" s="175" t="s">
        <v>11772</v>
      </c>
      <c r="J1921" s="24" t="s">
        <v>8637</v>
      </c>
      <c r="K1921" s="175" t="s">
        <v>11771</v>
      </c>
      <c r="L1921" s="175" t="s">
        <v>11726</v>
      </c>
      <c r="M1921" s="181">
        <f t="shared" si="162"/>
        <v>40452</v>
      </c>
      <c r="N1921" s="181">
        <f t="shared" si="163"/>
        <v>40452</v>
      </c>
      <c r="Q1921" s="181" t="s">
        <v>10005</v>
      </c>
      <c r="T1921" s="181" t="s">
        <v>11303</v>
      </c>
      <c r="U1921">
        <v>21.4</v>
      </c>
      <c r="V1921" t="s">
        <v>11576</v>
      </c>
      <c r="W1921"/>
      <c r="X1921" t="s">
        <v>11235</v>
      </c>
      <c r="Y1921" t="s">
        <v>11281</v>
      </c>
    </row>
    <row r="1922" spans="1:25" x14ac:dyDescent="0.25">
      <c r="A1922" s="175" t="s">
        <v>11571</v>
      </c>
      <c r="B1922" t="s">
        <v>11709</v>
      </c>
      <c r="C1922" s="179" t="str">
        <f t="shared" si="159"/>
        <v>CM:WQXTEST16465:M2010</v>
      </c>
      <c r="D1922" s="178" t="s">
        <v>11775</v>
      </c>
      <c r="E1922" s="178" t="s">
        <v>11774</v>
      </c>
      <c r="F1922" s="276">
        <v>40453</v>
      </c>
      <c r="G1922" s="181">
        <f t="shared" si="160"/>
        <v>40452</v>
      </c>
      <c r="H1922" s="68">
        <f t="shared" si="161"/>
        <v>40482</v>
      </c>
      <c r="I1922" s="175" t="s">
        <v>11772</v>
      </c>
      <c r="J1922" s="24" t="s">
        <v>8637</v>
      </c>
      <c r="K1922" s="175" t="s">
        <v>11771</v>
      </c>
      <c r="L1922" s="175" t="s">
        <v>11726</v>
      </c>
      <c r="M1922" s="181">
        <f t="shared" si="162"/>
        <v>40453</v>
      </c>
      <c r="N1922" s="181">
        <f t="shared" si="163"/>
        <v>40453</v>
      </c>
      <c r="Q1922" s="181" t="s">
        <v>10005</v>
      </c>
      <c r="T1922" s="181" t="s">
        <v>11303</v>
      </c>
      <c r="U1922">
        <v>20.5</v>
      </c>
      <c r="V1922" t="s">
        <v>11576</v>
      </c>
      <c r="W1922"/>
      <c r="X1922" t="s">
        <v>11235</v>
      </c>
      <c r="Y1922" t="s">
        <v>11281</v>
      </c>
    </row>
    <row r="1923" spans="1:25" x14ac:dyDescent="0.25">
      <c r="A1923" s="175" t="s">
        <v>11571</v>
      </c>
      <c r="B1923" t="s">
        <v>11709</v>
      </c>
      <c r="C1923" s="179" t="str">
        <f t="shared" si="159"/>
        <v>CM:WQXTEST16465:M2010</v>
      </c>
      <c r="D1923" s="178" t="s">
        <v>11775</v>
      </c>
      <c r="E1923" s="178" t="s">
        <v>11774</v>
      </c>
      <c r="F1923" s="276">
        <v>40454</v>
      </c>
      <c r="G1923" s="181">
        <f t="shared" si="160"/>
        <v>40452</v>
      </c>
      <c r="H1923" s="68">
        <f t="shared" si="161"/>
        <v>40482</v>
      </c>
      <c r="I1923" s="175" t="s">
        <v>11772</v>
      </c>
      <c r="J1923" s="24" t="s">
        <v>8637</v>
      </c>
      <c r="K1923" s="175" t="s">
        <v>11771</v>
      </c>
      <c r="L1923" s="175" t="s">
        <v>11726</v>
      </c>
      <c r="M1923" s="181">
        <f t="shared" si="162"/>
        <v>40454</v>
      </c>
      <c r="N1923" s="181">
        <f t="shared" si="163"/>
        <v>40454</v>
      </c>
      <c r="Q1923" s="181" t="s">
        <v>10005</v>
      </c>
      <c r="T1923" s="181" t="s">
        <v>11303</v>
      </c>
      <c r="U1923">
        <v>19.7</v>
      </c>
      <c r="V1923" t="s">
        <v>11576</v>
      </c>
      <c r="W1923"/>
      <c r="X1923" t="s">
        <v>11235</v>
      </c>
      <c r="Y1923" t="s">
        <v>11281</v>
      </c>
    </row>
    <row r="1924" spans="1:25" x14ac:dyDescent="0.25">
      <c r="A1924" s="175" t="s">
        <v>11571</v>
      </c>
      <c r="B1924" t="s">
        <v>11709</v>
      </c>
      <c r="C1924" s="179" t="str">
        <f t="shared" si="159"/>
        <v>CM:WQXTEST16465:M2010</v>
      </c>
      <c r="D1924" s="178" t="s">
        <v>11775</v>
      </c>
      <c r="E1924" s="178" t="s">
        <v>11774</v>
      </c>
      <c r="F1924" s="276">
        <v>40455</v>
      </c>
      <c r="G1924" s="181">
        <f t="shared" si="160"/>
        <v>40452</v>
      </c>
      <c r="H1924" s="68">
        <f t="shared" si="161"/>
        <v>40482</v>
      </c>
      <c r="I1924" s="175" t="s">
        <v>11772</v>
      </c>
      <c r="J1924" s="24" t="s">
        <v>8637</v>
      </c>
      <c r="K1924" s="175" t="s">
        <v>11771</v>
      </c>
      <c r="L1924" s="175" t="s">
        <v>11726</v>
      </c>
      <c r="M1924" s="181">
        <f t="shared" si="162"/>
        <v>40455</v>
      </c>
      <c r="N1924" s="181">
        <f t="shared" si="163"/>
        <v>40455</v>
      </c>
      <c r="Q1924" s="181" t="s">
        <v>10005</v>
      </c>
      <c r="T1924" s="181" t="s">
        <v>11303</v>
      </c>
      <c r="U1924">
        <v>18.899999999999999</v>
      </c>
      <c r="V1924" t="s">
        <v>11576</v>
      </c>
      <c r="W1924"/>
      <c r="X1924" t="s">
        <v>11235</v>
      </c>
      <c r="Y1924" t="s">
        <v>11281</v>
      </c>
    </row>
    <row r="1925" spans="1:25" x14ac:dyDescent="0.25">
      <c r="A1925" s="175" t="s">
        <v>11571</v>
      </c>
      <c r="B1925" t="s">
        <v>11709</v>
      </c>
      <c r="C1925" s="179" t="str">
        <f t="shared" si="159"/>
        <v>CM:WQXTEST16465:M2010</v>
      </c>
      <c r="D1925" s="178" t="s">
        <v>11775</v>
      </c>
      <c r="E1925" s="178" t="s">
        <v>11774</v>
      </c>
      <c r="F1925" s="276">
        <v>40456</v>
      </c>
      <c r="G1925" s="181">
        <f t="shared" si="160"/>
        <v>40452</v>
      </c>
      <c r="H1925" s="68">
        <f t="shared" si="161"/>
        <v>40482</v>
      </c>
      <c r="I1925" s="175" t="s">
        <v>11772</v>
      </c>
      <c r="J1925" s="24" t="s">
        <v>8637</v>
      </c>
      <c r="K1925" s="175" t="s">
        <v>11771</v>
      </c>
      <c r="L1925" s="175" t="s">
        <v>11726</v>
      </c>
      <c r="M1925" s="181">
        <f t="shared" si="162"/>
        <v>40456</v>
      </c>
      <c r="N1925" s="181">
        <f t="shared" si="163"/>
        <v>40456</v>
      </c>
      <c r="Q1925" s="181" t="s">
        <v>10005</v>
      </c>
      <c r="T1925" s="181" t="s">
        <v>11303</v>
      </c>
      <c r="U1925">
        <v>17.600000000000001</v>
      </c>
      <c r="V1925" t="s">
        <v>11576</v>
      </c>
      <c r="W1925"/>
      <c r="X1925" t="s">
        <v>11235</v>
      </c>
      <c r="Y1925" t="s">
        <v>11281</v>
      </c>
    </row>
    <row r="1926" spans="1:25" x14ac:dyDescent="0.25">
      <c r="A1926" s="175" t="s">
        <v>11571</v>
      </c>
      <c r="B1926" t="s">
        <v>11709</v>
      </c>
      <c r="C1926" s="179" t="str">
        <f t="shared" si="159"/>
        <v>CM:WQXTEST16465:M2010</v>
      </c>
      <c r="D1926" s="178" t="s">
        <v>11775</v>
      </c>
      <c r="E1926" s="178" t="s">
        <v>11774</v>
      </c>
      <c r="F1926" s="276">
        <v>40457</v>
      </c>
      <c r="G1926" s="181">
        <f t="shared" si="160"/>
        <v>40452</v>
      </c>
      <c r="H1926" s="68">
        <f t="shared" si="161"/>
        <v>40482</v>
      </c>
      <c r="I1926" s="175" t="s">
        <v>11772</v>
      </c>
      <c r="J1926" s="24" t="s">
        <v>8637</v>
      </c>
      <c r="K1926" s="175" t="s">
        <v>11771</v>
      </c>
      <c r="L1926" s="175" t="s">
        <v>11726</v>
      </c>
      <c r="M1926" s="181">
        <f t="shared" si="162"/>
        <v>40457</v>
      </c>
      <c r="N1926" s="181">
        <f t="shared" si="163"/>
        <v>40457</v>
      </c>
      <c r="Q1926" s="181" t="s">
        <v>10005</v>
      </c>
      <c r="T1926" s="181" t="s">
        <v>11303</v>
      </c>
      <c r="U1926">
        <v>17</v>
      </c>
      <c r="V1926" t="s">
        <v>11576</v>
      </c>
      <c r="W1926"/>
      <c r="X1926" t="s">
        <v>11235</v>
      </c>
      <c r="Y1926" t="s">
        <v>11281</v>
      </c>
    </row>
    <row r="1927" spans="1:25" x14ac:dyDescent="0.25">
      <c r="A1927" s="175" t="s">
        <v>11571</v>
      </c>
      <c r="B1927" t="s">
        <v>11709</v>
      </c>
      <c r="C1927" s="179" t="str">
        <f t="shared" si="159"/>
        <v>CM:WQXTEST16465:M2010</v>
      </c>
      <c r="D1927" s="178" t="s">
        <v>11775</v>
      </c>
      <c r="E1927" s="178" t="s">
        <v>11774</v>
      </c>
      <c r="F1927" s="276">
        <v>40458</v>
      </c>
      <c r="G1927" s="181">
        <f t="shared" si="160"/>
        <v>40452</v>
      </c>
      <c r="H1927" s="68">
        <f t="shared" si="161"/>
        <v>40482</v>
      </c>
      <c r="I1927" s="175" t="s">
        <v>11772</v>
      </c>
      <c r="J1927" s="24" t="s">
        <v>8637</v>
      </c>
      <c r="K1927" s="175" t="s">
        <v>11771</v>
      </c>
      <c r="L1927" s="175" t="s">
        <v>11726</v>
      </c>
      <c r="M1927" s="181">
        <f t="shared" si="162"/>
        <v>40458</v>
      </c>
      <c r="N1927" s="181">
        <f t="shared" si="163"/>
        <v>40458</v>
      </c>
      <c r="Q1927" s="181" t="s">
        <v>10005</v>
      </c>
      <c r="T1927" s="181" t="s">
        <v>11303</v>
      </c>
      <c r="U1927">
        <v>17.600000000000001</v>
      </c>
      <c r="V1927" t="s">
        <v>11576</v>
      </c>
      <c r="W1927"/>
      <c r="X1927" t="s">
        <v>11235</v>
      </c>
      <c r="Y1927" t="s">
        <v>11281</v>
      </c>
    </row>
    <row r="1928" spans="1:25" x14ac:dyDescent="0.25">
      <c r="A1928" s="175" t="s">
        <v>11571</v>
      </c>
      <c r="B1928" t="s">
        <v>11709</v>
      </c>
      <c r="C1928" s="179" t="str">
        <f t="shared" si="159"/>
        <v>CM:WQXTEST16465:M2010</v>
      </c>
      <c r="D1928" s="178" t="s">
        <v>11775</v>
      </c>
      <c r="E1928" s="178" t="s">
        <v>11774</v>
      </c>
      <c r="F1928" s="276">
        <v>40459</v>
      </c>
      <c r="G1928" s="181">
        <f t="shared" si="160"/>
        <v>40452</v>
      </c>
      <c r="H1928" s="68">
        <f t="shared" si="161"/>
        <v>40482</v>
      </c>
      <c r="I1928" s="175" t="s">
        <v>11772</v>
      </c>
      <c r="J1928" s="24" t="s">
        <v>8637</v>
      </c>
      <c r="K1928" s="175" t="s">
        <v>11771</v>
      </c>
      <c r="L1928" s="175" t="s">
        <v>11726</v>
      </c>
      <c r="M1928" s="181">
        <f t="shared" si="162"/>
        <v>40459</v>
      </c>
      <c r="N1928" s="181">
        <f t="shared" si="163"/>
        <v>40459</v>
      </c>
      <c r="Q1928" s="181" t="s">
        <v>10005</v>
      </c>
      <c r="T1928" s="181" t="s">
        <v>11303</v>
      </c>
      <c r="U1928">
        <v>18.5</v>
      </c>
      <c r="V1928" t="s">
        <v>11576</v>
      </c>
      <c r="W1928"/>
      <c r="X1928" t="s">
        <v>11235</v>
      </c>
      <c r="Y1928" t="s">
        <v>11281</v>
      </c>
    </row>
    <row r="1929" spans="1:25" x14ac:dyDescent="0.25">
      <c r="A1929" s="175" t="s">
        <v>11571</v>
      </c>
      <c r="B1929" t="s">
        <v>11709</v>
      </c>
      <c r="C1929" s="179" t="str">
        <f t="shared" si="159"/>
        <v>CM:WQXTEST16465:M2010</v>
      </c>
      <c r="D1929" s="178" t="s">
        <v>11775</v>
      </c>
      <c r="E1929" s="178" t="s">
        <v>11774</v>
      </c>
      <c r="F1929" s="276">
        <v>40460</v>
      </c>
      <c r="G1929" s="181">
        <f t="shared" si="160"/>
        <v>40452</v>
      </c>
      <c r="H1929" s="68">
        <f t="shared" si="161"/>
        <v>40482</v>
      </c>
      <c r="I1929" s="175" t="s">
        <v>11772</v>
      </c>
      <c r="J1929" s="24" t="s">
        <v>8637</v>
      </c>
      <c r="K1929" s="175" t="s">
        <v>11771</v>
      </c>
      <c r="L1929" s="175" t="s">
        <v>11726</v>
      </c>
      <c r="M1929" s="181">
        <f t="shared" si="162"/>
        <v>40460</v>
      </c>
      <c r="N1929" s="181">
        <f t="shared" si="163"/>
        <v>40460</v>
      </c>
      <c r="Q1929" s="181" t="s">
        <v>10005</v>
      </c>
      <c r="T1929" s="181" t="s">
        <v>11303</v>
      </c>
      <c r="U1929">
        <v>18.8</v>
      </c>
      <c r="V1929" t="s">
        <v>11576</v>
      </c>
      <c r="W1929"/>
      <c r="X1929" t="s">
        <v>11235</v>
      </c>
      <c r="Y1929" t="s">
        <v>11281</v>
      </c>
    </row>
    <row r="1930" spans="1:25" x14ac:dyDescent="0.25">
      <c r="A1930" s="175" t="s">
        <v>11571</v>
      </c>
      <c r="B1930" t="s">
        <v>11709</v>
      </c>
      <c r="C1930" s="179" t="str">
        <f t="shared" si="159"/>
        <v>CM:WQXTEST16465:M2010</v>
      </c>
      <c r="D1930" s="178" t="s">
        <v>11775</v>
      </c>
      <c r="E1930" s="178" t="s">
        <v>11774</v>
      </c>
      <c r="F1930" s="276">
        <v>40461</v>
      </c>
      <c r="G1930" s="181">
        <f t="shared" si="160"/>
        <v>40452</v>
      </c>
      <c r="H1930" s="68">
        <f t="shared" si="161"/>
        <v>40482</v>
      </c>
      <c r="I1930" s="175" t="s">
        <v>11772</v>
      </c>
      <c r="J1930" s="24" t="s">
        <v>8637</v>
      </c>
      <c r="K1930" s="175" t="s">
        <v>11771</v>
      </c>
      <c r="L1930" s="175" t="s">
        <v>11726</v>
      </c>
      <c r="M1930" s="181">
        <f t="shared" si="162"/>
        <v>40461</v>
      </c>
      <c r="N1930" s="181">
        <f t="shared" si="163"/>
        <v>40461</v>
      </c>
      <c r="Q1930" s="181" t="s">
        <v>10005</v>
      </c>
      <c r="T1930" s="181" t="s">
        <v>11303</v>
      </c>
      <c r="U1930">
        <v>20.100000000000001</v>
      </c>
      <c r="V1930" t="s">
        <v>11576</v>
      </c>
      <c r="W1930"/>
      <c r="X1930" t="s">
        <v>11235</v>
      </c>
      <c r="Y1930" t="s">
        <v>11281</v>
      </c>
    </row>
    <row r="1931" spans="1:25" x14ac:dyDescent="0.25">
      <c r="A1931" s="175" t="s">
        <v>11571</v>
      </c>
      <c r="B1931" t="s">
        <v>11709</v>
      </c>
      <c r="C1931" s="179" t="str">
        <f t="shared" si="159"/>
        <v>CM:WQXTEST16465:M2010</v>
      </c>
      <c r="D1931" s="178" t="s">
        <v>11775</v>
      </c>
      <c r="E1931" s="178" t="s">
        <v>11774</v>
      </c>
      <c r="F1931" s="276">
        <v>40462</v>
      </c>
      <c r="G1931" s="181">
        <f t="shared" si="160"/>
        <v>40452</v>
      </c>
      <c r="H1931" s="68">
        <f t="shared" si="161"/>
        <v>40482</v>
      </c>
      <c r="I1931" s="175" t="s">
        <v>11772</v>
      </c>
      <c r="J1931" s="24" t="s">
        <v>8637</v>
      </c>
      <c r="K1931" s="175" t="s">
        <v>11771</v>
      </c>
      <c r="L1931" s="175" t="s">
        <v>11726</v>
      </c>
      <c r="M1931" s="181">
        <f t="shared" si="162"/>
        <v>40462</v>
      </c>
      <c r="N1931" s="181">
        <f t="shared" si="163"/>
        <v>40462</v>
      </c>
      <c r="Q1931" s="181" t="s">
        <v>10005</v>
      </c>
      <c r="T1931" s="181" t="s">
        <v>11303</v>
      </c>
      <c r="U1931">
        <v>20.3</v>
      </c>
      <c r="V1931" t="s">
        <v>11576</v>
      </c>
      <c r="W1931"/>
      <c r="X1931" t="s">
        <v>11235</v>
      </c>
      <c r="Y1931" t="s">
        <v>11281</v>
      </c>
    </row>
    <row r="1932" spans="1:25" x14ac:dyDescent="0.25">
      <c r="A1932" s="175" t="s">
        <v>11571</v>
      </c>
      <c r="B1932" t="s">
        <v>11709</v>
      </c>
      <c r="C1932" s="179" t="str">
        <f t="shared" si="159"/>
        <v>CM:WQXTEST16465:M2010</v>
      </c>
      <c r="D1932" s="178" t="s">
        <v>11775</v>
      </c>
      <c r="E1932" s="178" t="s">
        <v>11774</v>
      </c>
      <c r="F1932" s="276">
        <v>40463</v>
      </c>
      <c r="G1932" s="181">
        <f t="shared" si="160"/>
        <v>40452</v>
      </c>
      <c r="H1932" s="68">
        <f t="shared" si="161"/>
        <v>40482</v>
      </c>
      <c r="I1932" s="175" t="s">
        <v>11772</v>
      </c>
      <c r="J1932" s="24" t="s">
        <v>8637</v>
      </c>
      <c r="K1932" s="175" t="s">
        <v>11771</v>
      </c>
      <c r="L1932" s="175" t="s">
        <v>11726</v>
      </c>
      <c r="M1932" s="181">
        <f t="shared" si="162"/>
        <v>40463</v>
      </c>
      <c r="N1932" s="181">
        <f t="shared" si="163"/>
        <v>40463</v>
      </c>
      <c r="Q1932" s="181" t="s">
        <v>10005</v>
      </c>
      <c r="T1932" s="181" t="s">
        <v>11303</v>
      </c>
      <c r="U1932">
        <v>21.3</v>
      </c>
      <c r="V1932" t="s">
        <v>11576</v>
      </c>
      <c r="W1932"/>
      <c r="X1932" t="s">
        <v>11235</v>
      </c>
      <c r="Y1932" t="s">
        <v>11281</v>
      </c>
    </row>
    <row r="1933" spans="1:25" x14ac:dyDescent="0.25">
      <c r="A1933" s="175" t="s">
        <v>11571</v>
      </c>
      <c r="B1933" t="s">
        <v>11709</v>
      </c>
      <c r="C1933" s="179" t="str">
        <f t="shared" si="159"/>
        <v>CM:WQXTEST16465:M2010</v>
      </c>
      <c r="D1933" s="178" t="s">
        <v>11775</v>
      </c>
      <c r="E1933" s="178" t="s">
        <v>11774</v>
      </c>
      <c r="F1933" s="276">
        <v>40464</v>
      </c>
      <c r="G1933" s="181">
        <f t="shared" si="160"/>
        <v>40452</v>
      </c>
      <c r="H1933" s="68">
        <f t="shared" si="161"/>
        <v>40482</v>
      </c>
      <c r="I1933" s="175" t="s">
        <v>11772</v>
      </c>
      <c r="J1933" s="24" t="s">
        <v>8637</v>
      </c>
      <c r="K1933" s="175" t="s">
        <v>11771</v>
      </c>
      <c r="L1933" s="175" t="s">
        <v>11726</v>
      </c>
      <c r="M1933" s="181">
        <f t="shared" si="162"/>
        <v>40464</v>
      </c>
      <c r="N1933" s="181">
        <f t="shared" si="163"/>
        <v>40464</v>
      </c>
      <c r="Q1933" s="181" t="s">
        <v>10005</v>
      </c>
      <c r="T1933" s="181" t="s">
        <v>11303</v>
      </c>
      <c r="U1933">
        <v>21</v>
      </c>
      <c r="V1933" t="s">
        <v>11576</v>
      </c>
      <c r="W1933"/>
      <c r="X1933" t="s">
        <v>11235</v>
      </c>
      <c r="Y1933" t="s">
        <v>11281</v>
      </c>
    </row>
    <row r="1934" spans="1:25" x14ac:dyDescent="0.25">
      <c r="A1934" s="175" t="s">
        <v>11571</v>
      </c>
      <c r="B1934" t="s">
        <v>11709</v>
      </c>
      <c r="C1934" s="179" t="str">
        <f t="shared" si="159"/>
        <v>CM:WQXTEST16465:M2010</v>
      </c>
      <c r="D1934" s="178" t="s">
        <v>11775</v>
      </c>
      <c r="E1934" s="178" t="s">
        <v>11774</v>
      </c>
      <c r="F1934" s="276">
        <v>40465</v>
      </c>
      <c r="G1934" s="181">
        <f t="shared" si="160"/>
        <v>40452</v>
      </c>
      <c r="H1934" s="68">
        <f t="shared" si="161"/>
        <v>40482</v>
      </c>
      <c r="I1934" s="175" t="s">
        <v>11772</v>
      </c>
      <c r="J1934" s="24" t="s">
        <v>8637</v>
      </c>
      <c r="K1934" s="175" t="s">
        <v>11771</v>
      </c>
      <c r="L1934" s="175" t="s">
        <v>11726</v>
      </c>
      <c r="M1934" s="181">
        <f t="shared" si="162"/>
        <v>40465</v>
      </c>
      <c r="N1934" s="181">
        <f t="shared" si="163"/>
        <v>40465</v>
      </c>
      <c r="Q1934" s="181" t="s">
        <v>10005</v>
      </c>
      <c r="T1934" s="181" t="s">
        <v>11303</v>
      </c>
      <c r="U1934">
        <v>20.2</v>
      </c>
      <c r="V1934" t="s">
        <v>11576</v>
      </c>
      <c r="W1934"/>
      <c r="X1934" t="s">
        <v>11235</v>
      </c>
      <c r="Y1934" t="s">
        <v>11281</v>
      </c>
    </row>
    <row r="1935" spans="1:25" x14ac:dyDescent="0.25">
      <c r="A1935" s="175" t="s">
        <v>11571</v>
      </c>
      <c r="B1935" t="s">
        <v>11709</v>
      </c>
      <c r="C1935" s="179" t="str">
        <f t="shared" si="159"/>
        <v>CM:WQXTEST16465:M2010</v>
      </c>
      <c r="D1935" s="178" t="s">
        <v>11775</v>
      </c>
      <c r="E1935" s="178" t="s">
        <v>11774</v>
      </c>
      <c r="F1935" s="276">
        <v>40466</v>
      </c>
      <c r="G1935" s="181">
        <f t="shared" si="160"/>
        <v>40452</v>
      </c>
      <c r="H1935" s="68">
        <f t="shared" si="161"/>
        <v>40482</v>
      </c>
      <c r="I1935" s="175" t="s">
        <v>11772</v>
      </c>
      <c r="J1935" s="24" t="s">
        <v>8637</v>
      </c>
      <c r="K1935" s="175" t="s">
        <v>11771</v>
      </c>
      <c r="L1935" s="175" t="s">
        <v>11726</v>
      </c>
      <c r="M1935" s="181">
        <f t="shared" si="162"/>
        <v>40466</v>
      </c>
      <c r="N1935" s="181">
        <f t="shared" si="163"/>
        <v>40466</v>
      </c>
      <c r="Q1935" s="181" t="s">
        <v>10005</v>
      </c>
      <c r="T1935" s="181" t="s">
        <v>11303</v>
      </c>
      <c r="U1935">
        <v>18</v>
      </c>
      <c r="V1935" t="s">
        <v>11576</v>
      </c>
      <c r="W1935"/>
      <c r="X1935" t="s">
        <v>11235</v>
      </c>
      <c r="Y1935" t="s">
        <v>11281</v>
      </c>
    </row>
    <row r="1936" spans="1:25" x14ac:dyDescent="0.25">
      <c r="A1936" s="175" t="s">
        <v>11571</v>
      </c>
      <c r="B1936" t="s">
        <v>11709</v>
      </c>
      <c r="C1936" s="179" t="str">
        <f t="shared" si="159"/>
        <v>CM:WQXTEST16465:M2010</v>
      </c>
      <c r="D1936" s="178" t="s">
        <v>11775</v>
      </c>
      <c r="E1936" s="178" t="s">
        <v>11774</v>
      </c>
      <c r="F1936" s="276">
        <v>40467</v>
      </c>
      <c r="G1936" s="181">
        <f t="shared" si="160"/>
        <v>40452</v>
      </c>
      <c r="H1936" s="68">
        <f t="shared" si="161"/>
        <v>40482</v>
      </c>
      <c r="I1936" s="175" t="s">
        <v>11772</v>
      </c>
      <c r="J1936" s="24" t="s">
        <v>8637</v>
      </c>
      <c r="K1936" s="175" t="s">
        <v>11771</v>
      </c>
      <c r="L1936" s="175" t="s">
        <v>11726</v>
      </c>
      <c r="M1936" s="181">
        <f t="shared" si="162"/>
        <v>40467</v>
      </c>
      <c r="N1936" s="181">
        <f t="shared" si="163"/>
        <v>40467</v>
      </c>
      <c r="Q1936" s="181" t="s">
        <v>10005</v>
      </c>
      <c r="T1936" s="181" t="s">
        <v>11303</v>
      </c>
      <c r="U1936">
        <v>16.899999999999999</v>
      </c>
      <c r="V1936" t="s">
        <v>11576</v>
      </c>
      <c r="W1936"/>
      <c r="X1936" t="s">
        <v>11235</v>
      </c>
      <c r="Y1936" t="s">
        <v>11281</v>
      </c>
    </row>
    <row r="1937" spans="1:25" x14ac:dyDescent="0.25">
      <c r="A1937" s="175" t="s">
        <v>11571</v>
      </c>
      <c r="B1937" t="s">
        <v>11709</v>
      </c>
      <c r="C1937" s="179" t="str">
        <f t="shared" si="159"/>
        <v>CM:WQXTEST16465:M2010</v>
      </c>
      <c r="D1937" s="178" t="s">
        <v>11775</v>
      </c>
      <c r="E1937" s="178" t="s">
        <v>11774</v>
      </c>
      <c r="F1937" s="276">
        <v>40468</v>
      </c>
      <c r="G1937" s="181">
        <f t="shared" si="160"/>
        <v>40452</v>
      </c>
      <c r="H1937" s="68">
        <f t="shared" si="161"/>
        <v>40482</v>
      </c>
      <c r="I1937" s="175" t="s">
        <v>11772</v>
      </c>
      <c r="J1937" s="24" t="s">
        <v>8637</v>
      </c>
      <c r="K1937" s="175" t="s">
        <v>11771</v>
      </c>
      <c r="L1937" s="175" t="s">
        <v>11726</v>
      </c>
      <c r="M1937" s="181">
        <f t="shared" si="162"/>
        <v>40468</v>
      </c>
      <c r="N1937" s="181">
        <f t="shared" si="163"/>
        <v>40468</v>
      </c>
      <c r="Q1937" s="181" t="s">
        <v>10005</v>
      </c>
      <c r="T1937" s="181" t="s">
        <v>11303</v>
      </c>
      <c r="U1937">
        <v>16.600000000000001</v>
      </c>
      <c r="V1937" t="s">
        <v>11576</v>
      </c>
      <c r="W1937"/>
      <c r="X1937" t="s">
        <v>11235</v>
      </c>
      <c r="Y1937" t="s">
        <v>11281</v>
      </c>
    </row>
    <row r="1938" spans="1:25" x14ac:dyDescent="0.25">
      <c r="A1938" s="175" t="s">
        <v>11571</v>
      </c>
      <c r="B1938" t="s">
        <v>11709</v>
      </c>
      <c r="C1938" s="179" t="str">
        <f t="shared" si="159"/>
        <v>CM:WQXTEST16465:M2010</v>
      </c>
      <c r="D1938" s="178" t="s">
        <v>11775</v>
      </c>
      <c r="E1938" s="178" t="s">
        <v>11774</v>
      </c>
      <c r="F1938" s="276">
        <v>40469</v>
      </c>
      <c r="G1938" s="181">
        <f t="shared" si="160"/>
        <v>40452</v>
      </c>
      <c r="H1938" s="68">
        <f t="shared" si="161"/>
        <v>40482</v>
      </c>
      <c r="I1938" s="175" t="s">
        <v>11772</v>
      </c>
      <c r="J1938" s="24" t="s">
        <v>8637</v>
      </c>
      <c r="K1938" s="175" t="s">
        <v>11771</v>
      </c>
      <c r="L1938" s="175" t="s">
        <v>11726</v>
      </c>
      <c r="M1938" s="181">
        <f t="shared" si="162"/>
        <v>40469</v>
      </c>
      <c r="N1938" s="181">
        <f t="shared" si="163"/>
        <v>40469</v>
      </c>
      <c r="Q1938" s="181" t="s">
        <v>10005</v>
      </c>
      <c r="T1938" s="181" t="s">
        <v>11303</v>
      </c>
      <c r="U1938">
        <v>16.100000000000001</v>
      </c>
      <c r="V1938" t="s">
        <v>11576</v>
      </c>
      <c r="W1938"/>
      <c r="X1938" t="s">
        <v>11235</v>
      </c>
      <c r="Y1938" t="s">
        <v>11281</v>
      </c>
    </row>
    <row r="1939" spans="1:25" x14ac:dyDescent="0.25">
      <c r="A1939" s="175" t="s">
        <v>11571</v>
      </c>
      <c r="B1939" t="s">
        <v>11709</v>
      </c>
      <c r="C1939" s="179" t="str">
        <f t="shared" si="159"/>
        <v>CM:WQXTEST16465:M2010</v>
      </c>
      <c r="D1939" s="178" t="s">
        <v>11775</v>
      </c>
      <c r="E1939" s="178" t="s">
        <v>11774</v>
      </c>
      <c r="F1939" s="276">
        <v>40470</v>
      </c>
      <c r="G1939" s="181">
        <f t="shared" si="160"/>
        <v>40452</v>
      </c>
      <c r="H1939" s="68">
        <f t="shared" si="161"/>
        <v>40482</v>
      </c>
      <c r="I1939" s="175" t="s">
        <v>11772</v>
      </c>
      <c r="J1939" s="24" t="s">
        <v>8637</v>
      </c>
      <c r="K1939" s="175" t="s">
        <v>11771</v>
      </c>
      <c r="L1939" s="175" t="s">
        <v>11726</v>
      </c>
      <c r="M1939" s="181">
        <f t="shared" si="162"/>
        <v>40470</v>
      </c>
      <c r="N1939" s="181">
        <f t="shared" si="163"/>
        <v>40470</v>
      </c>
      <c r="Q1939" s="181" t="s">
        <v>10005</v>
      </c>
      <c r="T1939" s="181" t="s">
        <v>11303</v>
      </c>
      <c r="U1939">
        <v>15.9</v>
      </c>
      <c r="V1939" t="s">
        <v>11576</v>
      </c>
      <c r="W1939"/>
      <c r="X1939" t="s">
        <v>11235</v>
      </c>
      <c r="Y1939" t="s">
        <v>11281</v>
      </c>
    </row>
    <row r="1940" spans="1:25" x14ac:dyDescent="0.25">
      <c r="A1940" s="175" t="s">
        <v>11571</v>
      </c>
      <c r="B1940" t="s">
        <v>11709</v>
      </c>
      <c r="C1940" s="179" t="str">
        <f t="shared" si="159"/>
        <v>CM:WQXTEST16465:M2010</v>
      </c>
      <c r="D1940" s="178" t="s">
        <v>11775</v>
      </c>
      <c r="E1940" s="178" t="s">
        <v>11774</v>
      </c>
      <c r="F1940" s="276">
        <v>40471</v>
      </c>
      <c r="G1940" s="181">
        <f t="shared" si="160"/>
        <v>40452</v>
      </c>
      <c r="H1940" s="68">
        <f t="shared" si="161"/>
        <v>40482</v>
      </c>
      <c r="I1940" s="175" t="s">
        <v>11772</v>
      </c>
      <c r="J1940" s="24" t="s">
        <v>8637</v>
      </c>
      <c r="K1940" s="175" t="s">
        <v>11771</v>
      </c>
      <c r="L1940" s="175" t="s">
        <v>11726</v>
      </c>
      <c r="M1940" s="181">
        <f t="shared" si="162"/>
        <v>40471</v>
      </c>
      <c r="N1940" s="181">
        <f t="shared" si="163"/>
        <v>40471</v>
      </c>
      <c r="Q1940" s="181" t="s">
        <v>10005</v>
      </c>
      <c r="T1940" s="181" t="s">
        <v>11303</v>
      </c>
      <c r="U1940">
        <v>15.8</v>
      </c>
      <c r="V1940" t="s">
        <v>11576</v>
      </c>
      <c r="W1940"/>
      <c r="X1940" t="s">
        <v>11235</v>
      </c>
      <c r="Y1940" t="s">
        <v>11281</v>
      </c>
    </row>
    <row r="1941" spans="1:25" x14ac:dyDescent="0.25">
      <c r="A1941" s="175" t="s">
        <v>11571</v>
      </c>
      <c r="B1941" t="s">
        <v>11709</v>
      </c>
      <c r="C1941" s="179" t="str">
        <f t="shared" si="159"/>
        <v>CM:WQXTEST16465:M2010</v>
      </c>
      <c r="D1941" s="178" t="s">
        <v>11775</v>
      </c>
      <c r="E1941" s="178" t="s">
        <v>11774</v>
      </c>
      <c r="F1941" s="276">
        <v>40472</v>
      </c>
      <c r="G1941" s="181">
        <f t="shared" si="160"/>
        <v>40452</v>
      </c>
      <c r="H1941" s="68">
        <f t="shared" si="161"/>
        <v>40482</v>
      </c>
      <c r="I1941" s="175" t="s">
        <v>11772</v>
      </c>
      <c r="J1941" s="24" t="s">
        <v>8637</v>
      </c>
      <c r="K1941" s="175" t="s">
        <v>11771</v>
      </c>
      <c r="L1941" s="175" t="s">
        <v>11726</v>
      </c>
      <c r="M1941" s="181">
        <f t="shared" si="162"/>
        <v>40472</v>
      </c>
      <c r="N1941" s="181">
        <f t="shared" si="163"/>
        <v>40472</v>
      </c>
      <c r="Q1941" s="181" t="s">
        <v>10005</v>
      </c>
      <c r="T1941" s="181" t="s">
        <v>11303</v>
      </c>
      <c r="U1941">
        <v>15.3</v>
      </c>
      <c r="V1941" t="s">
        <v>11576</v>
      </c>
      <c r="W1941"/>
      <c r="X1941" t="s">
        <v>11235</v>
      </c>
      <c r="Y1941" t="s">
        <v>11281</v>
      </c>
    </row>
    <row r="1942" spans="1:25" x14ac:dyDescent="0.25">
      <c r="A1942" s="175" t="s">
        <v>11571</v>
      </c>
      <c r="B1942" t="s">
        <v>11709</v>
      </c>
      <c r="C1942" s="179" t="str">
        <f t="shared" si="159"/>
        <v>CM:WQXTEST16465:M2010</v>
      </c>
      <c r="D1942" s="178" t="s">
        <v>11775</v>
      </c>
      <c r="E1942" s="178" t="s">
        <v>11774</v>
      </c>
      <c r="F1942" s="276">
        <v>40473</v>
      </c>
      <c r="G1942" s="181">
        <f t="shared" si="160"/>
        <v>40452</v>
      </c>
      <c r="H1942" s="68">
        <f t="shared" si="161"/>
        <v>40482</v>
      </c>
      <c r="I1942" s="175" t="s">
        <v>11772</v>
      </c>
      <c r="J1942" s="24" t="s">
        <v>8637</v>
      </c>
      <c r="K1942" s="175" t="s">
        <v>11771</v>
      </c>
      <c r="L1942" s="175" t="s">
        <v>11726</v>
      </c>
      <c r="M1942" s="181">
        <f t="shared" si="162"/>
        <v>40473</v>
      </c>
      <c r="N1942" s="181">
        <f t="shared" si="163"/>
        <v>40473</v>
      </c>
      <c r="Q1942" s="181" t="s">
        <v>10005</v>
      </c>
      <c r="T1942" s="181" t="s">
        <v>11303</v>
      </c>
      <c r="U1942">
        <v>15.1</v>
      </c>
      <c r="V1942" t="s">
        <v>11576</v>
      </c>
      <c r="W1942"/>
      <c r="X1942" t="s">
        <v>11235</v>
      </c>
      <c r="Y1942" t="s">
        <v>11281</v>
      </c>
    </row>
    <row r="1943" spans="1:25" x14ac:dyDescent="0.25">
      <c r="A1943" s="175" t="s">
        <v>11571</v>
      </c>
      <c r="B1943" t="s">
        <v>11709</v>
      </c>
      <c r="C1943" s="179" t="str">
        <f t="shared" si="159"/>
        <v>CM:WQXTEST16465:M2010</v>
      </c>
      <c r="D1943" s="178" t="s">
        <v>11775</v>
      </c>
      <c r="E1943" s="178" t="s">
        <v>11774</v>
      </c>
      <c r="F1943" s="276">
        <v>40474</v>
      </c>
      <c r="G1943" s="181">
        <f t="shared" si="160"/>
        <v>40452</v>
      </c>
      <c r="H1943" s="68">
        <f t="shared" si="161"/>
        <v>40482</v>
      </c>
      <c r="I1943" s="175" t="s">
        <v>11772</v>
      </c>
      <c r="J1943" s="24" t="s">
        <v>8637</v>
      </c>
      <c r="K1943" s="175" t="s">
        <v>11771</v>
      </c>
      <c r="L1943" s="175" t="s">
        <v>11726</v>
      </c>
      <c r="M1943" s="181">
        <f t="shared" si="162"/>
        <v>40474</v>
      </c>
      <c r="N1943" s="181">
        <f t="shared" si="163"/>
        <v>40474</v>
      </c>
      <c r="Q1943" s="181" t="s">
        <v>10005</v>
      </c>
      <c r="T1943" s="181" t="s">
        <v>11303</v>
      </c>
      <c r="U1943">
        <v>14.9</v>
      </c>
      <c r="V1943" t="s">
        <v>11576</v>
      </c>
      <c r="W1943"/>
      <c r="X1943" t="s">
        <v>11235</v>
      </c>
      <c r="Y1943" t="s">
        <v>11281</v>
      </c>
    </row>
    <row r="1944" spans="1:25" x14ac:dyDescent="0.25">
      <c r="A1944" s="175" t="s">
        <v>11571</v>
      </c>
      <c r="B1944" t="s">
        <v>11709</v>
      </c>
      <c r="C1944" s="179" t="str">
        <f t="shared" si="159"/>
        <v>CM:WQXTEST16465:M2010</v>
      </c>
      <c r="D1944" s="178" t="s">
        <v>11775</v>
      </c>
      <c r="E1944" s="178" t="s">
        <v>11774</v>
      </c>
      <c r="F1944" s="276">
        <v>40475</v>
      </c>
      <c r="G1944" s="181">
        <f t="shared" si="160"/>
        <v>40452</v>
      </c>
      <c r="H1944" s="68">
        <f t="shared" si="161"/>
        <v>40482</v>
      </c>
      <c r="I1944" s="175" t="s">
        <v>11772</v>
      </c>
      <c r="J1944" s="24" t="s">
        <v>8637</v>
      </c>
      <c r="K1944" s="175" t="s">
        <v>11771</v>
      </c>
      <c r="L1944" s="175" t="s">
        <v>11726</v>
      </c>
      <c r="M1944" s="181">
        <f t="shared" si="162"/>
        <v>40475</v>
      </c>
      <c r="N1944" s="181">
        <f t="shared" si="163"/>
        <v>40475</v>
      </c>
      <c r="Q1944" s="181" t="s">
        <v>10005</v>
      </c>
      <c r="T1944" s="181" t="s">
        <v>11303</v>
      </c>
      <c r="U1944">
        <v>15.7</v>
      </c>
      <c r="V1944" t="s">
        <v>11576</v>
      </c>
      <c r="W1944"/>
      <c r="X1944" t="s">
        <v>11235</v>
      </c>
      <c r="Y1944" t="s">
        <v>11281</v>
      </c>
    </row>
    <row r="1945" spans="1:25" x14ac:dyDescent="0.25">
      <c r="A1945" s="175" t="s">
        <v>11571</v>
      </c>
      <c r="B1945" t="s">
        <v>11709</v>
      </c>
      <c r="C1945" s="179" t="str">
        <f t="shared" si="159"/>
        <v>CM:WQXTEST16465:M2010</v>
      </c>
      <c r="D1945" s="178" t="s">
        <v>11775</v>
      </c>
      <c r="E1945" s="178" t="s">
        <v>11774</v>
      </c>
      <c r="F1945" s="276">
        <v>40476</v>
      </c>
      <c r="G1945" s="181">
        <f t="shared" si="160"/>
        <v>40452</v>
      </c>
      <c r="H1945" s="68">
        <f t="shared" si="161"/>
        <v>40482</v>
      </c>
      <c r="I1945" s="175" t="s">
        <v>11772</v>
      </c>
      <c r="J1945" s="24" t="s">
        <v>8637</v>
      </c>
      <c r="K1945" s="175" t="s">
        <v>11771</v>
      </c>
      <c r="L1945" s="175" t="s">
        <v>11726</v>
      </c>
      <c r="M1945" s="181">
        <f t="shared" si="162"/>
        <v>40476</v>
      </c>
      <c r="N1945" s="181">
        <f t="shared" si="163"/>
        <v>40476</v>
      </c>
      <c r="Q1945" s="181" t="s">
        <v>10005</v>
      </c>
      <c r="T1945" s="181" t="s">
        <v>11303</v>
      </c>
      <c r="U1945">
        <v>15.8</v>
      </c>
      <c r="V1945" t="s">
        <v>11576</v>
      </c>
      <c r="W1945"/>
      <c r="X1945" t="s">
        <v>11235</v>
      </c>
      <c r="Y1945" t="s">
        <v>11281</v>
      </c>
    </row>
    <row r="1946" spans="1:25" x14ac:dyDescent="0.25">
      <c r="A1946" s="175" t="s">
        <v>11571</v>
      </c>
      <c r="B1946" t="s">
        <v>11709</v>
      </c>
      <c r="C1946" s="179" t="str">
        <f t="shared" si="159"/>
        <v>CM:WQXTEST16465:M2010</v>
      </c>
      <c r="D1946" s="178" t="s">
        <v>11775</v>
      </c>
      <c r="E1946" s="178" t="s">
        <v>11774</v>
      </c>
      <c r="F1946" s="276">
        <v>40477</v>
      </c>
      <c r="G1946" s="181">
        <f t="shared" si="160"/>
        <v>40452</v>
      </c>
      <c r="H1946" s="68">
        <f t="shared" si="161"/>
        <v>40482</v>
      </c>
      <c r="I1946" s="175" t="s">
        <v>11772</v>
      </c>
      <c r="J1946" s="24" t="s">
        <v>8637</v>
      </c>
      <c r="K1946" s="175" t="s">
        <v>11771</v>
      </c>
      <c r="L1946" s="175" t="s">
        <v>11726</v>
      </c>
      <c r="M1946" s="181">
        <f t="shared" si="162"/>
        <v>40477</v>
      </c>
      <c r="N1946" s="181">
        <f t="shared" si="163"/>
        <v>40477</v>
      </c>
      <c r="Q1946" s="181" t="s">
        <v>10005</v>
      </c>
      <c r="T1946" s="181" t="s">
        <v>11303</v>
      </c>
      <c r="U1946">
        <v>16.8</v>
      </c>
      <c r="V1946" t="s">
        <v>11576</v>
      </c>
      <c r="W1946"/>
      <c r="X1946" t="s">
        <v>11235</v>
      </c>
      <c r="Y1946" t="s">
        <v>11281</v>
      </c>
    </row>
    <row r="1947" spans="1:25" x14ac:dyDescent="0.25">
      <c r="A1947" s="175" t="s">
        <v>11571</v>
      </c>
      <c r="B1947" t="s">
        <v>11709</v>
      </c>
      <c r="C1947" s="179" t="str">
        <f t="shared" si="159"/>
        <v>CM:WQXTEST16465:M2010</v>
      </c>
      <c r="D1947" s="178" t="s">
        <v>11775</v>
      </c>
      <c r="E1947" s="178" t="s">
        <v>11774</v>
      </c>
      <c r="F1947" s="276">
        <v>40478</v>
      </c>
      <c r="G1947" s="181">
        <f t="shared" si="160"/>
        <v>40452</v>
      </c>
      <c r="H1947" s="68">
        <f t="shared" si="161"/>
        <v>40482</v>
      </c>
      <c r="I1947" s="175" t="s">
        <v>11772</v>
      </c>
      <c r="J1947" s="24" t="s">
        <v>8637</v>
      </c>
      <c r="K1947" s="175" t="s">
        <v>11771</v>
      </c>
      <c r="L1947" s="175" t="s">
        <v>11726</v>
      </c>
      <c r="M1947" s="181">
        <f t="shared" si="162"/>
        <v>40478</v>
      </c>
      <c r="N1947" s="181">
        <f t="shared" si="163"/>
        <v>40478</v>
      </c>
      <c r="Q1947" s="181" t="s">
        <v>10005</v>
      </c>
      <c r="T1947" s="181" t="s">
        <v>11303</v>
      </c>
      <c r="U1947">
        <v>18.2</v>
      </c>
      <c r="V1947" t="s">
        <v>11576</v>
      </c>
      <c r="W1947"/>
      <c r="X1947" t="s">
        <v>11235</v>
      </c>
      <c r="Y1947" t="s">
        <v>11281</v>
      </c>
    </row>
    <row r="1948" spans="1:25" x14ac:dyDescent="0.25">
      <c r="A1948" s="175" t="s">
        <v>11571</v>
      </c>
      <c r="B1948" t="s">
        <v>11709</v>
      </c>
      <c r="C1948" s="179" t="str">
        <f t="shared" si="159"/>
        <v>CM:WQXTEST16465:M2010</v>
      </c>
      <c r="D1948" s="178" t="s">
        <v>11775</v>
      </c>
      <c r="E1948" s="178" t="s">
        <v>11774</v>
      </c>
      <c r="F1948" s="276">
        <v>40479</v>
      </c>
      <c r="G1948" s="181">
        <f t="shared" si="160"/>
        <v>40452</v>
      </c>
      <c r="H1948" s="68">
        <f t="shared" si="161"/>
        <v>40482</v>
      </c>
      <c r="I1948" s="175" t="s">
        <v>11772</v>
      </c>
      <c r="J1948" s="24" t="s">
        <v>8637</v>
      </c>
      <c r="K1948" s="175" t="s">
        <v>11771</v>
      </c>
      <c r="L1948" s="175" t="s">
        <v>11726</v>
      </c>
      <c r="M1948" s="181">
        <f t="shared" si="162"/>
        <v>40479</v>
      </c>
      <c r="N1948" s="181">
        <f t="shared" si="163"/>
        <v>40479</v>
      </c>
      <c r="Q1948" s="181" t="s">
        <v>10005</v>
      </c>
      <c r="T1948" s="181" t="s">
        <v>11303</v>
      </c>
      <c r="U1948" t="s">
        <v>19116</v>
      </c>
      <c r="V1948" t="s">
        <v>11576</v>
      </c>
      <c r="W1948" s="184" t="s">
        <v>4776</v>
      </c>
      <c r="X1948" t="s">
        <v>11235</v>
      </c>
      <c r="Y1948" t="s">
        <v>11281</v>
      </c>
    </row>
    <row r="1949" spans="1:25" x14ac:dyDescent="0.25">
      <c r="A1949" s="175" t="s">
        <v>11571</v>
      </c>
      <c r="B1949" t="s">
        <v>11709</v>
      </c>
      <c r="C1949" s="179" t="str">
        <f t="shared" si="159"/>
        <v>CM:WQXTEST16465:M2010</v>
      </c>
      <c r="D1949" s="178" t="s">
        <v>11775</v>
      </c>
      <c r="E1949" s="178" t="s">
        <v>11774</v>
      </c>
      <c r="F1949" s="276">
        <v>40480</v>
      </c>
      <c r="G1949" s="181">
        <f t="shared" si="160"/>
        <v>40452</v>
      </c>
      <c r="H1949" s="68">
        <f t="shared" si="161"/>
        <v>40482</v>
      </c>
      <c r="I1949" s="175" t="s">
        <v>11772</v>
      </c>
      <c r="J1949" s="24" t="s">
        <v>8637</v>
      </c>
      <c r="K1949" s="175" t="s">
        <v>11771</v>
      </c>
      <c r="L1949" s="175" t="s">
        <v>11726</v>
      </c>
      <c r="M1949" s="181">
        <f t="shared" si="162"/>
        <v>40480</v>
      </c>
      <c r="N1949" s="181">
        <f t="shared" si="163"/>
        <v>40480</v>
      </c>
      <c r="Q1949" s="181" t="s">
        <v>10005</v>
      </c>
      <c r="T1949" s="181" t="s">
        <v>11303</v>
      </c>
      <c r="U1949">
        <v>18.8</v>
      </c>
      <c r="V1949" t="s">
        <v>11576</v>
      </c>
      <c r="W1949"/>
      <c r="X1949" t="s">
        <v>11235</v>
      </c>
      <c r="Y1949" t="s">
        <v>11281</v>
      </c>
    </row>
    <row r="1950" spans="1:25" x14ac:dyDescent="0.25">
      <c r="A1950" s="175" t="s">
        <v>11571</v>
      </c>
      <c r="B1950" t="s">
        <v>11709</v>
      </c>
      <c r="C1950" s="179" t="str">
        <f t="shared" si="159"/>
        <v>CM:WQXTEST16465:M2010</v>
      </c>
      <c r="D1950" s="178" t="s">
        <v>11775</v>
      </c>
      <c r="E1950" s="178" t="s">
        <v>11774</v>
      </c>
      <c r="F1950" s="276">
        <v>40481</v>
      </c>
      <c r="G1950" s="181">
        <f t="shared" si="160"/>
        <v>40452</v>
      </c>
      <c r="H1950" s="68">
        <f t="shared" si="161"/>
        <v>40482</v>
      </c>
      <c r="I1950" s="175" t="s">
        <v>11772</v>
      </c>
      <c r="J1950" s="24" t="s">
        <v>8637</v>
      </c>
      <c r="K1950" s="175" t="s">
        <v>11771</v>
      </c>
      <c r="L1950" s="175" t="s">
        <v>11726</v>
      </c>
      <c r="M1950" s="181">
        <f t="shared" si="162"/>
        <v>40481</v>
      </c>
      <c r="N1950" s="181">
        <f t="shared" si="163"/>
        <v>40481</v>
      </c>
      <c r="Q1950" s="181" t="s">
        <v>10005</v>
      </c>
      <c r="T1950" s="181" t="s">
        <v>11303</v>
      </c>
      <c r="U1950">
        <v>16.3</v>
      </c>
      <c r="V1950" t="s">
        <v>11576</v>
      </c>
      <c r="W1950"/>
      <c r="X1950" t="s">
        <v>11235</v>
      </c>
      <c r="Y1950" t="s">
        <v>11281</v>
      </c>
    </row>
    <row r="1951" spans="1:25" x14ac:dyDescent="0.25">
      <c r="A1951" s="175" t="s">
        <v>11571</v>
      </c>
      <c r="B1951" t="s">
        <v>11709</v>
      </c>
      <c r="C1951" s="179" t="str">
        <f t="shared" si="159"/>
        <v>CM:WQXTEST16465:M2010</v>
      </c>
      <c r="D1951" s="178" t="s">
        <v>11775</v>
      </c>
      <c r="E1951" s="178" t="s">
        <v>11774</v>
      </c>
      <c r="F1951" s="276">
        <v>40482</v>
      </c>
      <c r="G1951" s="181">
        <f t="shared" si="160"/>
        <v>40452</v>
      </c>
      <c r="H1951" s="68">
        <f t="shared" si="161"/>
        <v>40482</v>
      </c>
      <c r="I1951" s="175" t="s">
        <v>11772</v>
      </c>
      <c r="J1951" s="24" t="s">
        <v>8637</v>
      </c>
      <c r="K1951" s="175" t="s">
        <v>11771</v>
      </c>
      <c r="L1951" s="175" t="s">
        <v>11726</v>
      </c>
      <c r="M1951" s="181">
        <f t="shared" si="162"/>
        <v>40482</v>
      </c>
      <c r="N1951" s="181">
        <f t="shared" si="163"/>
        <v>40482</v>
      </c>
      <c r="Q1951" s="181" t="s">
        <v>10005</v>
      </c>
      <c r="T1951" s="181" t="s">
        <v>11303</v>
      </c>
      <c r="U1951">
        <v>15.4</v>
      </c>
      <c r="V1951" t="s">
        <v>11576</v>
      </c>
      <c r="W1951"/>
      <c r="X1951" t="s">
        <v>11235</v>
      </c>
      <c r="Y1951" t="s">
        <v>11281</v>
      </c>
    </row>
    <row r="1952" spans="1:25" x14ac:dyDescent="0.25">
      <c r="A1952" s="175" t="s">
        <v>11571</v>
      </c>
      <c r="B1952" t="s">
        <v>11709</v>
      </c>
      <c r="C1952" s="179" t="str">
        <f t="shared" si="159"/>
        <v>CM:WQXTEST16465:M2010</v>
      </c>
      <c r="D1952" s="178" t="s">
        <v>11775</v>
      </c>
      <c r="E1952" s="178" t="s">
        <v>11774</v>
      </c>
      <c r="F1952" s="276">
        <v>40452</v>
      </c>
      <c r="G1952" s="181">
        <f t="shared" si="160"/>
        <v>40452</v>
      </c>
      <c r="H1952" s="68">
        <f t="shared" si="161"/>
        <v>40482</v>
      </c>
      <c r="I1952" s="175" t="s">
        <v>11772</v>
      </c>
      <c r="J1952" s="24" t="s">
        <v>8637</v>
      </c>
      <c r="K1952" s="175" t="s">
        <v>11771</v>
      </c>
      <c r="L1952" s="175" t="s">
        <v>11726</v>
      </c>
      <c r="M1952" s="181">
        <f t="shared" si="162"/>
        <v>40452</v>
      </c>
      <c r="N1952" s="181">
        <f t="shared" si="163"/>
        <v>40452</v>
      </c>
      <c r="Q1952" s="181" t="s">
        <v>10005</v>
      </c>
      <c r="T1952" s="181" t="s">
        <v>11306</v>
      </c>
      <c r="U1952">
        <v>20.399999999999999</v>
      </c>
      <c r="V1952" t="s">
        <v>11576</v>
      </c>
      <c r="W1952"/>
      <c r="X1952" t="s">
        <v>11235</v>
      </c>
      <c r="Y1952" t="s">
        <v>11281</v>
      </c>
    </row>
    <row r="1953" spans="1:25" x14ac:dyDescent="0.25">
      <c r="A1953" s="175" t="s">
        <v>11571</v>
      </c>
      <c r="B1953" t="s">
        <v>11709</v>
      </c>
      <c r="C1953" s="179" t="str">
        <f t="shared" si="159"/>
        <v>CM:WQXTEST16465:M2010</v>
      </c>
      <c r="D1953" s="178" t="s">
        <v>11775</v>
      </c>
      <c r="E1953" s="178" t="s">
        <v>11774</v>
      </c>
      <c r="F1953" s="276">
        <v>40453</v>
      </c>
      <c r="G1953" s="181">
        <f t="shared" si="160"/>
        <v>40452</v>
      </c>
      <c r="H1953" s="68">
        <f t="shared" si="161"/>
        <v>40482</v>
      </c>
      <c r="I1953" s="175" t="s">
        <v>11772</v>
      </c>
      <c r="J1953" s="24" t="s">
        <v>8637</v>
      </c>
      <c r="K1953" s="175" t="s">
        <v>11771</v>
      </c>
      <c r="L1953" s="175" t="s">
        <v>11726</v>
      </c>
      <c r="M1953" s="181">
        <f t="shared" si="162"/>
        <v>40453</v>
      </c>
      <c r="N1953" s="181">
        <f t="shared" si="163"/>
        <v>40453</v>
      </c>
      <c r="Q1953" s="181" t="s">
        <v>10005</v>
      </c>
      <c r="T1953" s="181" t="s">
        <v>11306</v>
      </c>
      <c r="U1953">
        <v>19.600000000000001</v>
      </c>
      <c r="V1953" t="s">
        <v>11576</v>
      </c>
      <c r="W1953"/>
      <c r="X1953" t="s">
        <v>11235</v>
      </c>
      <c r="Y1953" t="s">
        <v>11281</v>
      </c>
    </row>
    <row r="1954" spans="1:25" x14ac:dyDescent="0.25">
      <c r="A1954" s="175" t="s">
        <v>11571</v>
      </c>
      <c r="B1954" t="s">
        <v>11709</v>
      </c>
      <c r="C1954" s="179" t="str">
        <f t="shared" si="159"/>
        <v>CM:WQXTEST16465:M2010</v>
      </c>
      <c r="D1954" s="178" t="s">
        <v>11775</v>
      </c>
      <c r="E1954" s="178" t="s">
        <v>11774</v>
      </c>
      <c r="F1954" s="276">
        <v>40454</v>
      </c>
      <c r="G1954" s="181">
        <f t="shared" si="160"/>
        <v>40452</v>
      </c>
      <c r="H1954" s="68">
        <f t="shared" si="161"/>
        <v>40482</v>
      </c>
      <c r="I1954" s="175" t="s">
        <v>11772</v>
      </c>
      <c r="J1954" s="24" t="s">
        <v>8637</v>
      </c>
      <c r="K1954" s="175" t="s">
        <v>11771</v>
      </c>
      <c r="L1954" s="175" t="s">
        <v>11726</v>
      </c>
      <c r="M1954" s="181">
        <f t="shared" si="162"/>
        <v>40454</v>
      </c>
      <c r="N1954" s="181">
        <f t="shared" si="163"/>
        <v>40454</v>
      </c>
      <c r="Q1954" s="181" t="s">
        <v>10005</v>
      </c>
      <c r="T1954" s="181" t="s">
        <v>11306</v>
      </c>
      <c r="U1954">
        <v>18.899999999999999</v>
      </c>
      <c r="V1954" t="s">
        <v>11576</v>
      </c>
      <c r="W1954"/>
      <c r="X1954" t="s">
        <v>11235</v>
      </c>
      <c r="Y1954" t="s">
        <v>11281</v>
      </c>
    </row>
    <row r="1955" spans="1:25" x14ac:dyDescent="0.25">
      <c r="A1955" s="175" t="s">
        <v>11571</v>
      </c>
      <c r="B1955" t="s">
        <v>11709</v>
      </c>
      <c r="C1955" s="179" t="str">
        <f t="shared" ref="C1955:C2018" si="164">"CM:"&amp;B1955&amp;":M"&amp;YEAR(F1955)</f>
        <v>CM:WQXTEST16465:M2010</v>
      </c>
      <c r="D1955" s="178" t="s">
        <v>11775</v>
      </c>
      <c r="E1955" s="178" t="s">
        <v>11774</v>
      </c>
      <c r="F1955" s="276">
        <v>40455</v>
      </c>
      <c r="G1955" s="181">
        <f t="shared" ref="G1955:G2018" si="165">DATE(YEAR(F1955),MONTH(F1955),DAY(1))</f>
        <v>40452</v>
      </c>
      <c r="H1955" s="68">
        <f t="shared" ref="H1955:H2018" si="166">DATE(YEAR(F1955),MONTH(F1955),DAY(31))</f>
        <v>40482</v>
      </c>
      <c r="I1955" s="175" t="s">
        <v>11772</v>
      </c>
      <c r="J1955" s="24" t="s">
        <v>8637</v>
      </c>
      <c r="K1955" s="175" t="s">
        <v>11771</v>
      </c>
      <c r="L1955" s="175" t="s">
        <v>11726</v>
      </c>
      <c r="M1955" s="181">
        <f t="shared" ref="M1955:M2018" si="167">DATE(YEAR(F1955),MONTH(F1955),DAY(F1955))</f>
        <v>40455</v>
      </c>
      <c r="N1955" s="181">
        <f t="shared" ref="N1955:N2018" si="168">DATE(YEAR(F1955),MONTH(F1955),DAY(F1955))</f>
        <v>40455</v>
      </c>
      <c r="Q1955" s="181" t="s">
        <v>10005</v>
      </c>
      <c r="T1955" s="181" t="s">
        <v>11306</v>
      </c>
      <c r="U1955">
        <v>17.600000000000001</v>
      </c>
      <c r="V1955" t="s">
        <v>11576</v>
      </c>
      <c r="W1955"/>
      <c r="X1955" t="s">
        <v>11235</v>
      </c>
      <c r="Y1955" t="s">
        <v>11281</v>
      </c>
    </row>
    <row r="1956" spans="1:25" x14ac:dyDescent="0.25">
      <c r="A1956" s="175" t="s">
        <v>11571</v>
      </c>
      <c r="B1956" t="s">
        <v>11709</v>
      </c>
      <c r="C1956" s="179" t="str">
        <f t="shared" si="164"/>
        <v>CM:WQXTEST16465:M2010</v>
      </c>
      <c r="D1956" s="178" t="s">
        <v>11775</v>
      </c>
      <c r="E1956" s="178" t="s">
        <v>11774</v>
      </c>
      <c r="F1956" s="276">
        <v>40456</v>
      </c>
      <c r="G1956" s="181">
        <f t="shared" si="165"/>
        <v>40452</v>
      </c>
      <c r="H1956" s="68">
        <f t="shared" si="166"/>
        <v>40482</v>
      </c>
      <c r="I1956" s="175" t="s">
        <v>11772</v>
      </c>
      <c r="J1956" s="24" t="s">
        <v>8637</v>
      </c>
      <c r="K1956" s="175" t="s">
        <v>11771</v>
      </c>
      <c r="L1956" s="175" t="s">
        <v>11726</v>
      </c>
      <c r="M1956" s="181">
        <f t="shared" si="167"/>
        <v>40456</v>
      </c>
      <c r="N1956" s="181">
        <f t="shared" si="168"/>
        <v>40456</v>
      </c>
      <c r="Q1956" s="181" t="s">
        <v>10005</v>
      </c>
      <c r="T1956" s="181" t="s">
        <v>11306</v>
      </c>
      <c r="U1956">
        <v>17</v>
      </c>
      <c r="V1956" t="s">
        <v>11576</v>
      </c>
      <c r="W1956"/>
      <c r="X1956" t="s">
        <v>11235</v>
      </c>
      <c r="Y1956" t="s">
        <v>11281</v>
      </c>
    </row>
    <row r="1957" spans="1:25" x14ac:dyDescent="0.25">
      <c r="A1957" s="175" t="s">
        <v>11571</v>
      </c>
      <c r="B1957" t="s">
        <v>11709</v>
      </c>
      <c r="C1957" s="179" t="str">
        <f t="shared" si="164"/>
        <v>CM:WQXTEST16465:M2010</v>
      </c>
      <c r="D1957" s="178" t="s">
        <v>11775</v>
      </c>
      <c r="E1957" s="178" t="s">
        <v>11774</v>
      </c>
      <c r="F1957" s="276">
        <v>40457</v>
      </c>
      <c r="G1957" s="181">
        <f t="shared" si="165"/>
        <v>40452</v>
      </c>
      <c r="H1957" s="68">
        <f t="shared" si="166"/>
        <v>40482</v>
      </c>
      <c r="I1957" s="175" t="s">
        <v>11772</v>
      </c>
      <c r="J1957" s="24" t="s">
        <v>8637</v>
      </c>
      <c r="K1957" s="175" t="s">
        <v>11771</v>
      </c>
      <c r="L1957" s="175" t="s">
        <v>11726</v>
      </c>
      <c r="M1957" s="181">
        <f t="shared" si="167"/>
        <v>40457</v>
      </c>
      <c r="N1957" s="181">
        <f t="shared" si="168"/>
        <v>40457</v>
      </c>
      <c r="Q1957" s="181" t="s">
        <v>10005</v>
      </c>
      <c r="T1957" s="181" t="s">
        <v>11306</v>
      </c>
      <c r="U1957">
        <v>16.399999999999999</v>
      </c>
      <c r="V1957" t="s">
        <v>11576</v>
      </c>
      <c r="W1957"/>
      <c r="X1957" t="s">
        <v>11235</v>
      </c>
      <c r="Y1957" t="s">
        <v>11281</v>
      </c>
    </row>
    <row r="1958" spans="1:25" x14ac:dyDescent="0.25">
      <c r="A1958" s="175" t="s">
        <v>11571</v>
      </c>
      <c r="B1958" t="s">
        <v>11709</v>
      </c>
      <c r="C1958" s="179" t="str">
        <f t="shared" si="164"/>
        <v>CM:WQXTEST16465:M2010</v>
      </c>
      <c r="D1958" s="178" t="s">
        <v>11775</v>
      </c>
      <c r="E1958" s="178" t="s">
        <v>11774</v>
      </c>
      <c r="F1958" s="276">
        <v>40458</v>
      </c>
      <c r="G1958" s="181">
        <f t="shared" si="165"/>
        <v>40452</v>
      </c>
      <c r="H1958" s="68">
        <f t="shared" si="166"/>
        <v>40482</v>
      </c>
      <c r="I1958" s="175" t="s">
        <v>11772</v>
      </c>
      <c r="J1958" s="24" t="s">
        <v>8637</v>
      </c>
      <c r="K1958" s="175" t="s">
        <v>11771</v>
      </c>
      <c r="L1958" s="175" t="s">
        <v>11726</v>
      </c>
      <c r="M1958" s="181">
        <f t="shared" si="167"/>
        <v>40458</v>
      </c>
      <c r="N1958" s="181">
        <f t="shared" si="168"/>
        <v>40458</v>
      </c>
      <c r="Q1958" s="181" t="s">
        <v>10005</v>
      </c>
      <c r="T1958" s="181" t="s">
        <v>11306</v>
      </c>
      <c r="U1958">
        <v>15.8</v>
      </c>
      <c r="V1958" t="s">
        <v>11576</v>
      </c>
      <c r="W1958"/>
      <c r="X1958" t="s">
        <v>11235</v>
      </c>
      <c r="Y1958" t="s">
        <v>11281</v>
      </c>
    </row>
    <row r="1959" spans="1:25" x14ac:dyDescent="0.25">
      <c r="A1959" s="175" t="s">
        <v>11571</v>
      </c>
      <c r="B1959" t="s">
        <v>11709</v>
      </c>
      <c r="C1959" s="179" t="str">
        <f t="shared" si="164"/>
        <v>CM:WQXTEST16465:M2010</v>
      </c>
      <c r="D1959" s="178" t="s">
        <v>11775</v>
      </c>
      <c r="E1959" s="178" t="s">
        <v>11774</v>
      </c>
      <c r="F1959" s="276">
        <v>40459</v>
      </c>
      <c r="G1959" s="181">
        <f t="shared" si="165"/>
        <v>40452</v>
      </c>
      <c r="H1959" s="68">
        <f t="shared" si="166"/>
        <v>40482</v>
      </c>
      <c r="I1959" s="175" t="s">
        <v>11772</v>
      </c>
      <c r="J1959" s="24" t="s">
        <v>8637</v>
      </c>
      <c r="K1959" s="175" t="s">
        <v>11771</v>
      </c>
      <c r="L1959" s="175" t="s">
        <v>11726</v>
      </c>
      <c r="M1959" s="181">
        <f t="shared" si="167"/>
        <v>40459</v>
      </c>
      <c r="N1959" s="181">
        <f t="shared" si="168"/>
        <v>40459</v>
      </c>
      <c r="Q1959" s="181" t="s">
        <v>10005</v>
      </c>
      <c r="T1959" s="181" t="s">
        <v>11306</v>
      </c>
      <c r="U1959">
        <v>16</v>
      </c>
      <c r="V1959" t="s">
        <v>11576</v>
      </c>
      <c r="W1959"/>
      <c r="X1959" t="s">
        <v>11235</v>
      </c>
      <c r="Y1959" t="s">
        <v>11281</v>
      </c>
    </row>
    <row r="1960" spans="1:25" x14ac:dyDescent="0.25">
      <c r="A1960" s="175" t="s">
        <v>11571</v>
      </c>
      <c r="B1960" t="s">
        <v>11709</v>
      </c>
      <c r="C1960" s="179" t="str">
        <f t="shared" si="164"/>
        <v>CM:WQXTEST16465:M2010</v>
      </c>
      <c r="D1960" s="178" t="s">
        <v>11775</v>
      </c>
      <c r="E1960" s="178" t="s">
        <v>11774</v>
      </c>
      <c r="F1960" s="276">
        <v>40460</v>
      </c>
      <c r="G1960" s="181">
        <f t="shared" si="165"/>
        <v>40452</v>
      </c>
      <c r="H1960" s="68">
        <f t="shared" si="166"/>
        <v>40482</v>
      </c>
      <c r="I1960" s="175" t="s">
        <v>11772</v>
      </c>
      <c r="J1960" s="24" t="s">
        <v>8637</v>
      </c>
      <c r="K1960" s="175" t="s">
        <v>11771</v>
      </c>
      <c r="L1960" s="175" t="s">
        <v>11726</v>
      </c>
      <c r="M1960" s="181">
        <f t="shared" si="167"/>
        <v>40460</v>
      </c>
      <c r="N1960" s="181">
        <f t="shared" si="168"/>
        <v>40460</v>
      </c>
      <c r="Q1960" s="181" t="s">
        <v>10005</v>
      </c>
      <c r="T1960" s="181" t="s">
        <v>11306</v>
      </c>
      <c r="U1960">
        <v>16.7</v>
      </c>
      <c r="V1960" t="s">
        <v>11576</v>
      </c>
      <c r="W1960"/>
      <c r="X1960" t="s">
        <v>11235</v>
      </c>
      <c r="Y1960" t="s">
        <v>11281</v>
      </c>
    </row>
    <row r="1961" spans="1:25" x14ac:dyDescent="0.25">
      <c r="A1961" s="175" t="s">
        <v>11571</v>
      </c>
      <c r="B1961" t="s">
        <v>11709</v>
      </c>
      <c r="C1961" s="179" t="str">
        <f t="shared" si="164"/>
        <v>CM:WQXTEST16465:M2010</v>
      </c>
      <c r="D1961" s="178" t="s">
        <v>11775</v>
      </c>
      <c r="E1961" s="178" t="s">
        <v>11774</v>
      </c>
      <c r="F1961" s="276">
        <v>40461</v>
      </c>
      <c r="G1961" s="181">
        <f t="shared" si="165"/>
        <v>40452</v>
      </c>
      <c r="H1961" s="68">
        <f t="shared" si="166"/>
        <v>40482</v>
      </c>
      <c r="I1961" s="175" t="s">
        <v>11772</v>
      </c>
      <c r="J1961" s="24" t="s">
        <v>8637</v>
      </c>
      <c r="K1961" s="175" t="s">
        <v>11771</v>
      </c>
      <c r="L1961" s="175" t="s">
        <v>11726</v>
      </c>
      <c r="M1961" s="181">
        <f t="shared" si="167"/>
        <v>40461</v>
      </c>
      <c r="N1961" s="181">
        <f t="shared" si="168"/>
        <v>40461</v>
      </c>
      <c r="Q1961" s="181" t="s">
        <v>10005</v>
      </c>
      <c r="T1961" s="181" t="s">
        <v>11306</v>
      </c>
      <c r="U1961">
        <v>17.399999999999999</v>
      </c>
      <c r="V1961" t="s">
        <v>11576</v>
      </c>
      <c r="W1961"/>
      <c r="X1961" t="s">
        <v>11235</v>
      </c>
      <c r="Y1961" t="s">
        <v>11281</v>
      </c>
    </row>
    <row r="1962" spans="1:25" x14ac:dyDescent="0.25">
      <c r="A1962" s="175" t="s">
        <v>11571</v>
      </c>
      <c r="B1962" t="s">
        <v>11709</v>
      </c>
      <c r="C1962" s="179" t="str">
        <f t="shared" si="164"/>
        <v>CM:WQXTEST16465:M2010</v>
      </c>
      <c r="D1962" s="178" t="s">
        <v>11775</v>
      </c>
      <c r="E1962" s="178" t="s">
        <v>11774</v>
      </c>
      <c r="F1962" s="276">
        <v>40462</v>
      </c>
      <c r="G1962" s="181">
        <f t="shared" si="165"/>
        <v>40452</v>
      </c>
      <c r="H1962" s="68">
        <f t="shared" si="166"/>
        <v>40482</v>
      </c>
      <c r="I1962" s="175" t="s">
        <v>11772</v>
      </c>
      <c r="J1962" s="24" t="s">
        <v>8637</v>
      </c>
      <c r="K1962" s="175" t="s">
        <v>11771</v>
      </c>
      <c r="L1962" s="175" t="s">
        <v>11726</v>
      </c>
      <c r="M1962" s="181">
        <f t="shared" si="167"/>
        <v>40462</v>
      </c>
      <c r="N1962" s="181">
        <f t="shared" si="168"/>
        <v>40462</v>
      </c>
      <c r="Q1962" s="181" t="s">
        <v>10005</v>
      </c>
      <c r="T1962" s="181" t="s">
        <v>11306</v>
      </c>
      <c r="U1962">
        <v>18.399999999999999</v>
      </c>
      <c r="V1962" t="s">
        <v>11576</v>
      </c>
      <c r="W1962"/>
      <c r="X1962" t="s">
        <v>11235</v>
      </c>
      <c r="Y1962" t="s">
        <v>11281</v>
      </c>
    </row>
    <row r="1963" spans="1:25" x14ac:dyDescent="0.25">
      <c r="A1963" s="175" t="s">
        <v>11571</v>
      </c>
      <c r="B1963" t="s">
        <v>11709</v>
      </c>
      <c r="C1963" s="179" t="str">
        <f t="shared" si="164"/>
        <v>CM:WQXTEST16465:M2010</v>
      </c>
      <c r="D1963" s="178" t="s">
        <v>11775</v>
      </c>
      <c r="E1963" s="178" t="s">
        <v>11774</v>
      </c>
      <c r="F1963" s="276">
        <v>40463</v>
      </c>
      <c r="G1963" s="181">
        <f t="shared" si="165"/>
        <v>40452</v>
      </c>
      <c r="H1963" s="68">
        <f t="shared" si="166"/>
        <v>40482</v>
      </c>
      <c r="I1963" s="175" t="s">
        <v>11772</v>
      </c>
      <c r="J1963" s="24" t="s">
        <v>8637</v>
      </c>
      <c r="K1963" s="175" t="s">
        <v>11771</v>
      </c>
      <c r="L1963" s="175" t="s">
        <v>11726</v>
      </c>
      <c r="M1963" s="181">
        <f t="shared" si="167"/>
        <v>40463</v>
      </c>
      <c r="N1963" s="181">
        <f t="shared" si="168"/>
        <v>40463</v>
      </c>
      <c r="Q1963" s="181" t="s">
        <v>10005</v>
      </c>
      <c r="T1963" s="181" t="s">
        <v>11306</v>
      </c>
      <c r="U1963">
        <v>19.2</v>
      </c>
      <c r="V1963" t="s">
        <v>11576</v>
      </c>
      <c r="W1963"/>
      <c r="X1963" t="s">
        <v>11235</v>
      </c>
      <c r="Y1963" t="s">
        <v>11281</v>
      </c>
    </row>
    <row r="1964" spans="1:25" x14ac:dyDescent="0.25">
      <c r="A1964" s="175" t="s">
        <v>11571</v>
      </c>
      <c r="B1964" t="s">
        <v>11709</v>
      </c>
      <c r="C1964" s="179" t="str">
        <f t="shared" si="164"/>
        <v>CM:WQXTEST16465:M2010</v>
      </c>
      <c r="D1964" s="178" t="s">
        <v>11775</v>
      </c>
      <c r="E1964" s="178" t="s">
        <v>11774</v>
      </c>
      <c r="F1964" s="276">
        <v>40464</v>
      </c>
      <c r="G1964" s="181">
        <f t="shared" si="165"/>
        <v>40452</v>
      </c>
      <c r="H1964" s="68">
        <f t="shared" si="166"/>
        <v>40482</v>
      </c>
      <c r="I1964" s="175" t="s">
        <v>11772</v>
      </c>
      <c r="J1964" s="24" t="s">
        <v>8637</v>
      </c>
      <c r="K1964" s="175" t="s">
        <v>11771</v>
      </c>
      <c r="L1964" s="175" t="s">
        <v>11726</v>
      </c>
      <c r="M1964" s="181">
        <f t="shared" si="167"/>
        <v>40464</v>
      </c>
      <c r="N1964" s="181">
        <f t="shared" si="168"/>
        <v>40464</v>
      </c>
      <c r="Q1964" s="181" t="s">
        <v>10005</v>
      </c>
      <c r="T1964" s="181" t="s">
        <v>11306</v>
      </c>
      <c r="U1964">
        <v>19.600000000000001</v>
      </c>
      <c r="V1964" t="s">
        <v>11576</v>
      </c>
      <c r="W1964"/>
      <c r="X1964" t="s">
        <v>11235</v>
      </c>
      <c r="Y1964" t="s">
        <v>11281</v>
      </c>
    </row>
    <row r="1965" spans="1:25" x14ac:dyDescent="0.25">
      <c r="A1965" s="175" t="s">
        <v>11571</v>
      </c>
      <c r="B1965" t="s">
        <v>11709</v>
      </c>
      <c r="C1965" s="179" t="str">
        <f t="shared" si="164"/>
        <v>CM:WQXTEST16465:M2010</v>
      </c>
      <c r="D1965" s="178" t="s">
        <v>11775</v>
      </c>
      <c r="E1965" s="178" t="s">
        <v>11774</v>
      </c>
      <c r="F1965" s="276">
        <v>40465</v>
      </c>
      <c r="G1965" s="181">
        <f t="shared" si="165"/>
        <v>40452</v>
      </c>
      <c r="H1965" s="68">
        <f t="shared" si="166"/>
        <v>40482</v>
      </c>
      <c r="I1965" s="175" t="s">
        <v>11772</v>
      </c>
      <c r="J1965" s="24" t="s">
        <v>8637</v>
      </c>
      <c r="K1965" s="175" t="s">
        <v>11771</v>
      </c>
      <c r="L1965" s="175" t="s">
        <v>11726</v>
      </c>
      <c r="M1965" s="181">
        <f t="shared" si="167"/>
        <v>40465</v>
      </c>
      <c r="N1965" s="181">
        <f t="shared" si="168"/>
        <v>40465</v>
      </c>
      <c r="Q1965" s="181" t="s">
        <v>10005</v>
      </c>
      <c r="T1965" s="181" t="s">
        <v>11306</v>
      </c>
      <c r="U1965">
        <v>18</v>
      </c>
      <c r="V1965" t="s">
        <v>11576</v>
      </c>
      <c r="W1965"/>
      <c r="X1965" t="s">
        <v>11235</v>
      </c>
      <c r="Y1965" t="s">
        <v>11281</v>
      </c>
    </row>
    <row r="1966" spans="1:25" x14ac:dyDescent="0.25">
      <c r="A1966" s="175" t="s">
        <v>11571</v>
      </c>
      <c r="B1966" t="s">
        <v>11709</v>
      </c>
      <c r="C1966" s="179" t="str">
        <f t="shared" si="164"/>
        <v>CM:WQXTEST16465:M2010</v>
      </c>
      <c r="D1966" s="178" t="s">
        <v>11775</v>
      </c>
      <c r="E1966" s="178" t="s">
        <v>11774</v>
      </c>
      <c r="F1966" s="276">
        <v>40466</v>
      </c>
      <c r="G1966" s="181">
        <f t="shared" si="165"/>
        <v>40452</v>
      </c>
      <c r="H1966" s="68">
        <f t="shared" si="166"/>
        <v>40482</v>
      </c>
      <c r="I1966" s="175" t="s">
        <v>11772</v>
      </c>
      <c r="J1966" s="24" t="s">
        <v>8637</v>
      </c>
      <c r="K1966" s="175" t="s">
        <v>11771</v>
      </c>
      <c r="L1966" s="175" t="s">
        <v>11726</v>
      </c>
      <c r="M1966" s="181">
        <f t="shared" si="167"/>
        <v>40466</v>
      </c>
      <c r="N1966" s="181">
        <f t="shared" si="168"/>
        <v>40466</v>
      </c>
      <c r="Q1966" s="181" t="s">
        <v>10005</v>
      </c>
      <c r="T1966" s="181" t="s">
        <v>11306</v>
      </c>
      <c r="U1966">
        <v>16.8</v>
      </c>
      <c r="V1966" t="s">
        <v>11576</v>
      </c>
      <c r="W1966"/>
      <c r="X1966" t="s">
        <v>11235</v>
      </c>
      <c r="Y1966" t="s">
        <v>11281</v>
      </c>
    </row>
    <row r="1967" spans="1:25" x14ac:dyDescent="0.25">
      <c r="A1967" s="175" t="s">
        <v>11571</v>
      </c>
      <c r="B1967" t="s">
        <v>11709</v>
      </c>
      <c r="C1967" s="179" t="str">
        <f t="shared" si="164"/>
        <v>CM:WQXTEST16465:M2010</v>
      </c>
      <c r="D1967" s="178" t="s">
        <v>11775</v>
      </c>
      <c r="E1967" s="178" t="s">
        <v>11774</v>
      </c>
      <c r="F1967" s="276">
        <v>40467</v>
      </c>
      <c r="G1967" s="181">
        <f t="shared" si="165"/>
        <v>40452</v>
      </c>
      <c r="H1967" s="68">
        <f t="shared" si="166"/>
        <v>40482</v>
      </c>
      <c r="I1967" s="175" t="s">
        <v>11772</v>
      </c>
      <c r="J1967" s="24" t="s">
        <v>8637</v>
      </c>
      <c r="K1967" s="175" t="s">
        <v>11771</v>
      </c>
      <c r="L1967" s="175" t="s">
        <v>11726</v>
      </c>
      <c r="M1967" s="181">
        <f t="shared" si="167"/>
        <v>40467</v>
      </c>
      <c r="N1967" s="181">
        <f t="shared" si="168"/>
        <v>40467</v>
      </c>
      <c r="Q1967" s="181" t="s">
        <v>10005</v>
      </c>
      <c r="T1967" s="181" t="s">
        <v>11306</v>
      </c>
      <c r="U1967">
        <v>15.6</v>
      </c>
      <c r="V1967" t="s">
        <v>11576</v>
      </c>
      <c r="W1967"/>
      <c r="X1967" t="s">
        <v>11235</v>
      </c>
      <c r="Y1967" t="s">
        <v>11281</v>
      </c>
    </row>
    <row r="1968" spans="1:25" x14ac:dyDescent="0.25">
      <c r="A1968" s="175" t="s">
        <v>11571</v>
      </c>
      <c r="B1968" t="s">
        <v>11709</v>
      </c>
      <c r="C1968" s="179" t="str">
        <f t="shared" si="164"/>
        <v>CM:WQXTEST16465:M2010</v>
      </c>
      <c r="D1968" s="178" t="s">
        <v>11775</v>
      </c>
      <c r="E1968" s="178" t="s">
        <v>11774</v>
      </c>
      <c r="F1968" s="276">
        <v>40468</v>
      </c>
      <c r="G1968" s="181">
        <f t="shared" si="165"/>
        <v>40452</v>
      </c>
      <c r="H1968" s="68">
        <f t="shared" si="166"/>
        <v>40482</v>
      </c>
      <c r="I1968" s="175" t="s">
        <v>11772</v>
      </c>
      <c r="J1968" s="24" t="s">
        <v>8637</v>
      </c>
      <c r="K1968" s="175" t="s">
        <v>11771</v>
      </c>
      <c r="L1968" s="175" t="s">
        <v>11726</v>
      </c>
      <c r="M1968" s="181">
        <f t="shared" si="167"/>
        <v>40468</v>
      </c>
      <c r="N1968" s="181">
        <f t="shared" si="168"/>
        <v>40468</v>
      </c>
      <c r="Q1968" s="181" t="s">
        <v>10005</v>
      </c>
      <c r="T1968" s="181" t="s">
        <v>11306</v>
      </c>
      <c r="U1968">
        <v>15.3</v>
      </c>
      <c r="V1968" t="s">
        <v>11576</v>
      </c>
      <c r="W1968"/>
      <c r="X1968" t="s">
        <v>11235</v>
      </c>
      <c r="Y1968" t="s">
        <v>11281</v>
      </c>
    </row>
    <row r="1969" spans="1:25" x14ac:dyDescent="0.25">
      <c r="A1969" s="175" t="s">
        <v>11571</v>
      </c>
      <c r="B1969" t="s">
        <v>11709</v>
      </c>
      <c r="C1969" s="179" t="str">
        <f t="shared" si="164"/>
        <v>CM:WQXTEST16465:M2010</v>
      </c>
      <c r="D1969" s="178" t="s">
        <v>11775</v>
      </c>
      <c r="E1969" s="178" t="s">
        <v>11774</v>
      </c>
      <c r="F1969" s="276">
        <v>40469</v>
      </c>
      <c r="G1969" s="181">
        <f t="shared" si="165"/>
        <v>40452</v>
      </c>
      <c r="H1969" s="68">
        <f t="shared" si="166"/>
        <v>40482</v>
      </c>
      <c r="I1969" s="175" t="s">
        <v>11772</v>
      </c>
      <c r="J1969" s="24" t="s">
        <v>8637</v>
      </c>
      <c r="K1969" s="175" t="s">
        <v>11771</v>
      </c>
      <c r="L1969" s="175" t="s">
        <v>11726</v>
      </c>
      <c r="M1969" s="181">
        <f t="shared" si="167"/>
        <v>40469</v>
      </c>
      <c r="N1969" s="181">
        <f t="shared" si="168"/>
        <v>40469</v>
      </c>
      <c r="Q1969" s="181" t="s">
        <v>10005</v>
      </c>
      <c r="T1969" s="181" t="s">
        <v>11306</v>
      </c>
      <c r="U1969">
        <v>15.5</v>
      </c>
      <c r="V1969" t="s">
        <v>11576</v>
      </c>
      <c r="W1969"/>
      <c r="X1969" t="s">
        <v>11235</v>
      </c>
      <c r="Y1969" t="s">
        <v>11281</v>
      </c>
    </row>
    <row r="1970" spans="1:25" x14ac:dyDescent="0.25">
      <c r="A1970" s="175" t="s">
        <v>11571</v>
      </c>
      <c r="B1970" t="s">
        <v>11709</v>
      </c>
      <c r="C1970" s="179" t="str">
        <f t="shared" si="164"/>
        <v>CM:WQXTEST16465:M2010</v>
      </c>
      <c r="D1970" s="178" t="s">
        <v>11775</v>
      </c>
      <c r="E1970" s="178" t="s">
        <v>11774</v>
      </c>
      <c r="F1970" s="276">
        <v>40470</v>
      </c>
      <c r="G1970" s="181">
        <f t="shared" si="165"/>
        <v>40452</v>
      </c>
      <c r="H1970" s="68">
        <f t="shared" si="166"/>
        <v>40482</v>
      </c>
      <c r="I1970" s="175" t="s">
        <v>11772</v>
      </c>
      <c r="J1970" s="24" t="s">
        <v>8637</v>
      </c>
      <c r="K1970" s="175" t="s">
        <v>11771</v>
      </c>
      <c r="L1970" s="175" t="s">
        <v>11726</v>
      </c>
      <c r="M1970" s="181">
        <f t="shared" si="167"/>
        <v>40470</v>
      </c>
      <c r="N1970" s="181">
        <f t="shared" si="168"/>
        <v>40470</v>
      </c>
      <c r="Q1970" s="181" t="s">
        <v>10005</v>
      </c>
      <c r="T1970" s="181" t="s">
        <v>11306</v>
      </c>
      <c r="U1970">
        <v>15.6</v>
      </c>
      <c r="V1970" t="s">
        <v>11576</v>
      </c>
      <c r="W1970"/>
      <c r="X1970" t="s">
        <v>11235</v>
      </c>
      <c r="Y1970" t="s">
        <v>11281</v>
      </c>
    </row>
    <row r="1971" spans="1:25" x14ac:dyDescent="0.25">
      <c r="A1971" s="175" t="s">
        <v>11571</v>
      </c>
      <c r="B1971" t="s">
        <v>11709</v>
      </c>
      <c r="C1971" s="179" t="str">
        <f t="shared" si="164"/>
        <v>CM:WQXTEST16465:M2010</v>
      </c>
      <c r="D1971" s="178" t="s">
        <v>11775</v>
      </c>
      <c r="E1971" s="178" t="s">
        <v>11774</v>
      </c>
      <c r="F1971" s="276">
        <v>40471</v>
      </c>
      <c r="G1971" s="181">
        <f t="shared" si="165"/>
        <v>40452</v>
      </c>
      <c r="H1971" s="68">
        <f t="shared" si="166"/>
        <v>40482</v>
      </c>
      <c r="I1971" s="175" t="s">
        <v>11772</v>
      </c>
      <c r="J1971" s="24" t="s">
        <v>8637</v>
      </c>
      <c r="K1971" s="175" t="s">
        <v>11771</v>
      </c>
      <c r="L1971" s="175" t="s">
        <v>11726</v>
      </c>
      <c r="M1971" s="181">
        <f t="shared" si="167"/>
        <v>40471</v>
      </c>
      <c r="N1971" s="181">
        <f t="shared" si="168"/>
        <v>40471</v>
      </c>
      <c r="Q1971" s="181" t="s">
        <v>10005</v>
      </c>
      <c r="T1971" s="181" t="s">
        <v>11306</v>
      </c>
      <c r="U1971">
        <v>15.3</v>
      </c>
      <c r="V1971" t="s">
        <v>11576</v>
      </c>
      <c r="W1971"/>
      <c r="X1971" t="s">
        <v>11235</v>
      </c>
      <c r="Y1971" t="s">
        <v>11281</v>
      </c>
    </row>
    <row r="1972" spans="1:25" x14ac:dyDescent="0.25">
      <c r="A1972" s="175" t="s">
        <v>11571</v>
      </c>
      <c r="B1972" t="s">
        <v>11709</v>
      </c>
      <c r="C1972" s="179" t="str">
        <f t="shared" si="164"/>
        <v>CM:WQXTEST16465:M2010</v>
      </c>
      <c r="D1972" s="178" t="s">
        <v>11775</v>
      </c>
      <c r="E1972" s="178" t="s">
        <v>11774</v>
      </c>
      <c r="F1972" s="276">
        <v>40472</v>
      </c>
      <c r="G1972" s="181">
        <f t="shared" si="165"/>
        <v>40452</v>
      </c>
      <c r="H1972" s="68">
        <f t="shared" si="166"/>
        <v>40482</v>
      </c>
      <c r="I1972" s="175" t="s">
        <v>11772</v>
      </c>
      <c r="J1972" s="24" t="s">
        <v>8637</v>
      </c>
      <c r="K1972" s="175" t="s">
        <v>11771</v>
      </c>
      <c r="L1972" s="175" t="s">
        <v>11726</v>
      </c>
      <c r="M1972" s="181">
        <f t="shared" si="167"/>
        <v>40472</v>
      </c>
      <c r="N1972" s="181">
        <f t="shared" si="168"/>
        <v>40472</v>
      </c>
      <c r="Q1972" s="181" t="s">
        <v>10005</v>
      </c>
      <c r="T1972" s="181" t="s">
        <v>11306</v>
      </c>
      <c r="U1972">
        <v>14.9</v>
      </c>
      <c r="V1972" t="s">
        <v>11576</v>
      </c>
      <c r="W1972"/>
      <c r="X1972" t="s">
        <v>11235</v>
      </c>
      <c r="Y1972" t="s">
        <v>11281</v>
      </c>
    </row>
    <row r="1973" spans="1:25" x14ac:dyDescent="0.25">
      <c r="A1973" s="175" t="s">
        <v>11571</v>
      </c>
      <c r="B1973" t="s">
        <v>11709</v>
      </c>
      <c r="C1973" s="179" t="str">
        <f t="shared" si="164"/>
        <v>CM:WQXTEST16465:M2010</v>
      </c>
      <c r="D1973" s="178" t="s">
        <v>11775</v>
      </c>
      <c r="E1973" s="178" t="s">
        <v>11774</v>
      </c>
      <c r="F1973" s="276">
        <v>40473</v>
      </c>
      <c r="G1973" s="181">
        <f t="shared" si="165"/>
        <v>40452</v>
      </c>
      <c r="H1973" s="68">
        <f t="shared" si="166"/>
        <v>40482</v>
      </c>
      <c r="I1973" s="175" t="s">
        <v>11772</v>
      </c>
      <c r="J1973" s="24" t="s">
        <v>8637</v>
      </c>
      <c r="K1973" s="175" t="s">
        <v>11771</v>
      </c>
      <c r="L1973" s="175" t="s">
        <v>11726</v>
      </c>
      <c r="M1973" s="181">
        <f t="shared" si="167"/>
        <v>40473</v>
      </c>
      <c r="N1973" s="181">
        <f t="shared" si="168"/>
        <v>40473</v>
      </c>
      <c r="Q1973" s="181" t="s">
        <v>10005</v>
      </c>
      <c r="T1973" s="181" t="s">
        <v>11306</v>
      </c>
      <c r="U1973">
        <v>14.2</v>
      </c>
      <c r="V1973" t="s">
        <v>11576</v>
      </c>
      <c r="W1973"/>
      <c r="X1973" t="s">
        <v>11235</v>
      </c>
      <c r="Y1973" t="s">
        <v>11281</v>
      </c>
    </row>
    <row r="1974" spans="1:25" x14ac:dyDescent="0.25">
      <c r="A1974" s="175" t="s">
        <v>11571</v>
      </c>
      <c r="B1974" t="s">
        <v>11709</v>
      </c>
      <c r="C1974" s="179" t="str">
        <f t="shared" si="164"/>
        <v>CM:WQXTEST16465:M2010</v>
      </c>
      <c r="D1974" s="178" t="s">
        <v>11775</v>
      </c>
      <c r="E1974" s="178" t="s">
        <v>11774</v>
      </c>
      <c r="F1974" s="276">
        <v>40474</v>
      </c>
      <c r="G1974" s="181">
        <f t="shared" si="165"/>
        <v>40452</v>
      </c>
      <c r="H1974" s="68">
        <f t="shared" si="166"/>
        <v>40482</v>
      </c>
      <c r="I1974" s="175" t="s">
        <v>11772</v>
      </c>
      <c r="J1974" s="24" t="s">
        <v>8637</v>
      </c>
      <c r="K1974" s="175" t="s">
        <v>11771</v>
      </c>
      <c r="L1974" s="175" t="s">
        <v>11726</v>
      </c>
      <c r="M1974" s="181">
        <f t="shared" si="167"/>
        <v>40474</v>
      </c>
      <c r="N1974" s="181">
        <f t="shared" si="168"/>
        <v>40474</v>
      </c>
      <c r="Q1974" s="181" t="s">
        <v>10005</v>
      </c>
      <c r="T1974" s="181" t="s">
        <v>11306</v>
      </c>
      <c r="U1974">
        <v>13.7</v>
      </c>
      <c r="V1974" t="s">
        <v>11576</v>
      </c>
      <c r="W1974"/>
      <c r="X1974" t="s">
        <v>11235</v>
      </c>
      <c r="Y1974" t="s">
        <v>11281</v>
      </c>
    </row>
    <row r="1975" spans="1:25" x14ac:dyDescent="0.25">
      <c r="A1975" s="175" t="s">
        <v>11571</v>
      </c>
      <c r="B1975" t="s">
        <v>11709</v>
      </c>
      <c r="C1975" s="179" t="str">
        <f t="shared" si="164"/>
        <v>CM:WQXTEST16465:M2010</v>
      </c>
      <c r="D1975" s="178" t="s">
        <v>11775</v>
      </c>
      <c r="E1975" s="178" t="s">
        <v>11774</v>
      </c>
      <c r="F1975" s="276">
        <v>40475</v>
      </c>
      <c r="G1975" s="181">
        <f t="shared" si="165"/>
        <v>40452</v>
      </c>
      <c r="H1975" s="68">
        <f t="shared" si="166"/>
        <v>40482</v>
      </c>
      <c r="I1975" s="175" t="s">
        <v>11772</v>
      </c>
      <c r="J1975" s="24" t="s">
        <v>8637</v>
      </c>
      <c r="K1975" s="175" t="s">
        <v>11771</v>
      </c>
      <c r="L1975" s="175" t="s">
        <v>11726</v>
      </c>
      <c r="M1975" s="181">
        <f t="shared" si="167"/>
        <v>40475</v>
      </c>
      <c r="N1975" s="181">
        <f t="shared" si="168"/>
        <v>40475</v>
      </c>
      <c r="Q1975" s="181" t="s">
        <v>10005</v>
      </c>
      <c r="T1975" s="181" t="s">
        <v>11306</v>
      </c>
      <c r="U1975">
        <v>14</v>
      </c>
      <c r="V1975" t="s">
        <v>11576</v>
      </c>
      <c r="W1975"/>
      <c r="X1975" t="s">
        <v>11235</v>
      </c>
      <c r="Y1975" t="s">
        <v>11281</v>
      </c>
    </row>
    <row r="1976" spans="1:25" x14ac:dyDescent="0.25">
      <c r="A1976" s="175" t="s">
        <v>11571</v>
      </c>
      <c r="B1976" t="s">
        <v>11709</v>
      </c>
      <c r="C1976" s="179" t="str">
        <f t="shared" si="164"/>
        <v>CM:WQXTEST16465:M2010</v>
      </c>
      <c r="D1976" s="178" t="s">
        <v>11775</v>
      </c>
      <c r="E1976" s="178" t="s">
        <v>11774</v>
      </c>
      <c r="F1976" s="276">
        <v>40476</v>
      </c>
      <c r="G1976" s="181">
        <f t="shared" si="165"/>
        <v>40452</v>
      </c>
      <c r="H1976" s="68">
        <f t="shared" si="166"/>
        <v>40482</v>
      </c>
      <c r="I1976" s="175" t="s">
        <v>11772</v>
      </c>
      <c r="J1976" s="24" t="s">
        <v>8637</v>
      </c>
      <c r="K1976" s="175" t="s">
        <v>11771</v>
      </c>
      <c r="L1976" s="175" t="s">
        <v>11726</v>
      </c>
      <c r="M1976" s="181">
        <f t="shared" si="167"/>
        <v>40476</v>
      </c>
      <c r="N1976" s="181">
        <f t="shared" si="168"/>
        <v>40476</v>
      </c>
      <c r="Q1976" s="181" t="s">
        <v>10005</v>
      </c>
      <c r="T1976" s="181" t="s">
        <v>11306</v>
      </c>
      <c r="U1976">
        <v>14.3</v>
      </c>
      <c r="V1976" t="s">
        <v>11576</v>
      </c>
      <c r="W1976"/>
      <c r="X1976" t="s">
        <v>11235</v>
      </c>
      <c r="Y1976" t="s">
        <v>11281</v>
      </c>
    </row>
    <row r="1977" spans="1:25" x14ac:dyDescent="0.25">
      <c r="A1977" s="175" t="s">
        <v>11571</v>
      </c>
      <c r="B1977" t="s">
        <v>11709</v>
      </c>
      <c r="C1977" s="179" t="str">
        <f t="shared" si="164"/>
        <v>CM:WQXTEST16465:M2010</v>
      </c>
      <c r="D1977" s="178" t="s">
        <v>11775</v>
      </c>
      <c r="E1977" s="178" t="s">
        <v>11774</v>
      </c>
      <c r="F1977" s="276">
        <v>40477</v>
      </c>
      <c r="G1977" s="181">
        <f t="shared" si="165"/>
        <v>40452</v>
      </c>
      <c r="H1977" s="68">
        <f t="shared" si="166"/>
        <v>40482</v>
      </c>
      <c r="I1977" s="175" t="s">
        <v>11772</v>
      </c>
      <c r="J1977" s="24" t="s">
        <v>8637</v>
      </c>
      <c r="K1977" s="175" t="s">
        <v>11771</v>
      </c>
      <c r="L1977" s="175" t="s">
        <v>11726</v>
      </c>
      <c r="M1977" s="181">
        <f t="shared" si="167"/>
        <v>40477</v>
      </c>
      <c r="N1977" s="181">
        <f t="shared" si="168"/>
        <v>40477</v>
      </c>
      <c r="Q1977" s="181" t="s">
        <v>10005</v>
      </c>
      <c r="T1977" s="181" t="s">
        <v>11306</v>
      </c>
      <c r="U1977">
        <v>15.6</v>
      </c>
      <c r="V1977" t="s">
        <v>11576</v>
      </c>
      <c r="W1977"/>
      <c r="X1977" t="s">
        <v>11235</v>
      </c>
      <c r="Y1977" t="s">
        <v>11281</v>
      </c>
    </row>
    <row r="1978" spans="1:25" x14ac:dyDescent="0.25">
      <c r="A1978" s="175" t="s">
        <v>11571</v>
      </c>
      <c r="B1978" t="s">
        <v>11709</v>
      </c>
      <c r="C1978" s="179" t="str">
        <f t="shared" si="164"/>
        <v>CM:WQXTEST16465:M2010</v>
      </c>
      <c r="D1978" s="178" t="s">
        <v>11775</v>
      </c>
      <c r="E1978" s="178" t="s">
        <v>11774</v>
      </c>
      <c r="F1978" s="276">
        <v>40478</v>
      </c>
      <c r="G1978" s="181">
        <f t="shared" si="165"/>
        <v>40452</v>
      </c>
      <c r="H1978" s="68">
        <f t="shared" si="166"/>
        <v>40482</v>
      </c>
      <c r="I1978" s="175" t="s">
        <v>11772</v>
      </c>
      <c r="J1978" s="24" t="s">
        <v>8637</v>
      </c>
      <c r="K1978" s="175" t="s">
        <v>11771</v>
      </c>
      <c r="L1978" s="175" t="s">
        <v>11726</v>
      </c>
      <c r="M1978" s="181">
        <f t="shared" si="167"/>
        <v>40478</v>
      </c>
      <c r="N1978" s="181">
        <f t="shared" si="168"/>
        <v>40478</v>
      </c>
      <c r="Q1978" s="181" t="s">
        <v>10005</v>
      </c>
      <c r="T1978" s="181" t="s">
        <v>11306</v>
      </c>
      <c r="U1978">
        <v>16.8</v>
      </c>
      <c r="V1978" t="s">
        <v>11576</v>
      </c>
      <c r="W1978"/>
      <c r="X1978" t="s">
        <v>11235</v>
      </c>
      <c r="Y1978" t="s">
        <v>11281</v>
      </c>
    </row>
    <row r="1979" spans="1:25" x14ac:dyDescent="0.25">
      <c r="A1979" s="175" t="s">
        <v>11571</v>
      </c>
      <c r="B1979" t="s">
        <v>11709</v>
      </c>
      <c r="C1979" s="179" t="str">
        <f t="shared" si="164"/>
        <v>CM:WQXTEST16465:M2010</v>
      </c>
      <c r="D1979" s="178" t="s">
        <v>11775</v>
      </c>
      <c r="E1979" s="178" t="s">
        <v>11774</v>
      </c>
      <c r="F1979" s="276">
        <v>40479</v>
      </c>
      <c r="G1979" s="181">
        <f t="shared" si="165"/>
        <v>40452</v>
      </c>
      <c r="H1979" s="68">
        <f t="shared" si="166"/>
        <v>40482</v>
      </c>
      <c r="I1979" s="175" t="s">
        <v>11772</v>
      </c>
      <c r="J1979" s="24" t="s">
        <v>8637</v>
      </c>
      <c r="K1979" s="175" t="s">
        <v>11771</v>
      </c>
      <c r="L1979" s="175" t="s">
        <v>11726</v>
      </c>
      <c r="M1979" s="181">
        <f t="shared" si="167"/>
        <v>40479</v>
      </c>
      <c r="N1979" s="181">
        <f t="shared" si="168"/>
        <v>40479</v>
      </c>
      <c r="Q1979" s="181" t="s">
        <v>10005</v>
      </c>
      <c r="T1979" s="181" t="s">
        <v>11306</v>
      </c>
      <c r="U1979" t="s">
        <v>19116</v>
      </c>
      <c r="V1979" t="s">
        <v>11576</v>
      </c>
      <c r="W1979" s="184" t="s">
        <v>4776</v>
      </c>
      <c r="X1979" t="s">
        <v>11235</v>
      </c>
      <c r="Y1979" t="s">
        <v>11281</v>
      </c>
    </row>
    <row r="1980" spans="1:25" x14ac:dyDescent="0.25">
      <c r="A1980" s="175" t="s">
        <v>11571</v>
      </c>
      <c r="B1980" t="s">
        <v>11709</v>
      </c>
      <c r="C1980" s="179" t="str">
        <f t="shared" si="164"/>
        <v>CM:WQXTEST16465:M2010</v>
      </c>
      <c r="D1980" s="178" t="s">
        <v>11775</v>
      </c>
      <c r="E1980" s="178" t="s">
        <v>11774</v>
      </c>
      <c r="F1980" s="276">
        <v>40480</v>
      </c>
      <c r="G1980" s="181">
        <f t="shared" si="165"/>
        <v>40452</v>
      </c>
      <c r="H1980" s="68">
        <f t="shared" si="166"/>
        <v>40482</v>
      </c>
      <c r="I1980" s="175" t="s">
        <v>11772</v>
      </c>
      <c r="J1980" s="24" t="s">
        <v>8637</v>
      </c>
      <c r="K1980" s="175" t="s">
        <v>11771</v>
      </c>
      <c r="L1980" s="175" t="s">
        <v>11726</v>
      </c>
      <c r="M1980" s="181">
        <f t="shared" si="167"/>
        <v>40480</v>
      </c>
      <c r="N1980" s="181">
        <f t="shared" si="168"/>
        <v>40480</v>
      </c>
      <c r="Q1980" s="181" t="s">
        <v>10005</v>
      </c>
      <c r="T1980" s="181" t="s">
        <v>11306</v>
      </c>
      <c r="U1980">
        <v>16.3</v>
      </c>
      <c r="V1980" t="s">
        <v>11576</v>
      </c>
      <c r="W1980"/>
      <c r="X1980" t="s">
        <v>11235</v>
      </c>
      <c r="Y1980" t="s">
        <v>11281</v>
      </c>
    </row>
    <row r="1981" spans="1:25" x14ac:dyDescent="0.25">
      <c r="A1981" s="175" t="s">
        <v>11571</v>
      </c>
      <c r="B1981" t="s">
        <v>11709</v>
      </c>
      <c r="C1981" s="179" t="str">
        <f t="shared" si="164"/>
        <v>CM:WQXTEST16465:M2010</v>
      </c>
      <c r="D1981" s="178" t="s">
        <v>11775</v>
      </c>
      <c r="E1981" s="178" t="s">
        <v>11774</v>
      </c>
      <c r="F1981" s="276">
        <v>40481</v>
      </c>
      <c r="G1981" s="181">
        <f t="shared" si="165"/>
        <v>40452</v>
      </c>
      <c r="H1981" s="68">
        <f t="shared" si="166"/>
        <v>40482</v>
      </c>
      <c r="I1981" s="175" t="s">
        <v>11772</v>
      </c>
      <c r="J1981" s="24" t="s">
        <v>8637</v>
      </c>
      <c r="K1981" s="175" t="s">
        <v>11771</v>
      </c>
      <c r="L1981" s="175" t="s">
        <v>11726</v>
      </c>
      <c r="M1981" s="181">
        <f t="shared" si="167"/>
        <v>40481</v>
      </c>
      <c r="N1981" s="181">
        <f t="shared" si="168"/>
        <v>40481</v>
      </c>
      <c r="Q1981" s="181" t="s">
        <v>10005</v>
      </c>
      <c r="T1981" s="181" t="s">
        <v>11306</v>
      </c>
      <c r="U1981">
        <v>15.4</v>
      </c>
      <c r="V1981" t="s">
        <v>11576</v>
      </c>
      <c r="W1981"/>
      <c r="X1981" t="s">
        <v>11235</v>
      </c>
      <c r="Y1981" t="s">
        <v>11281</v>
      </c>
    </row>
    <row r="1982" spans="1:25" x14ac:dyDescent="0.25">
      <c r="A1982" s="175" t="s">
        <v>11571</v>
      </c>
      <c r="B1982" t="s">
        <v>11709</v>
      </c>
      <c r="C1982" s="179" t="str">
        <f t="shared" si="164"/>
        <v>CM:WQXTEST16465:M2010</v>
      </c>
      <c r="D1982" s="178" t="s">
        <v>11775</v>
      </c>
      <c r="E1982" s="178" t="s">
        <v>11774</v>
      </c>
      <c r="F1982" s="276">
        <v>40482</v>
      </c>
      <c r="G1982" s="181">
        <f t="shared" si="165"/>
        <v>40452</v>
      </c>
      <c r="H1982" s="68">
        <f t="shared" si="166"/>
        <v>40482</v>
      </c>
      <c r="I1982" s="175" t="s">
        <v>11772</v>
      </c>
      <c r="J1982" s="24" t="s">
        <v>8637</v>
      </c>
      <c r="K1982" s="175" t="s">
        <v>11771</v>
      </c>
      <c r="L1982" s="175" t="s">
        <v>11726</v>
      </c>
      <c r="M1982" s="181">
        <f t="shared" si="167"/>
        <v>40482</v>
      </c>
      <c r="N1982" s="181">
        <f t="shared" si="168"/>
        <v>40482</v>
      </c>
      <c r="Q1982" s="181" t="s">
        <v>10005</v>
      </c>
      <c r="T1982" s="181" t="s">
        <v>11306</v>
      </c>
      <c r="U1982">
        <v>14.2</v>
      </c>
      <c r="V1982" t="s">
        <v>11576</v>
      </c>
      <c r="W1982"/>
      <c r="X1982" t="s">
        <v>11235</v>
      </c>
      <c r="Y1982" t="s">
        <v>11281</v>
      </c>
    </row>
    <row r="1983" spans="1:25" x14ac:dyDescent="0.25">
      <c r="A1983" s="175" t="s">
        <v>11571</v>
      </c>
      <c r="B1983" t="s">
        <v>11709</v>
      </c>
      <c r="C1983" s="179" t="str">
        <f t="shared" si="164"/>
        <v>CM:WQXTEST16465:M2010</v>
      </c>
      <c r="D1983" s="178" t="s">
        <v>11775</v>
      </c>
      <c r="E1983" s="178" t="s">
        <v>11774</v>
      </c>
      <c r="F1983" s="276">
        <v>40452</v>
      </c>
      <c r="G1983" s="181">
        <f t="shared" si="165"/>
        <v>40452</v>
      </c>
      <c r="H1983" s="68">
        <f t="shared" si="166"/>
        <v>40482</v>
      </c>
      <c r="I1983" s="175" t="s">
        <v>11772</v>
      </c>
      <c r="J1983" s="24" t="s">
        <v>8637</v>
      </c>
      <c r="K1983" s="175" t="s">
        <v>11771</v>
      </c>
      <c r="L1983" s="175" t="s">
        <v>11726</v>
      </c>
      <c r="M1983" s="181">
        <f t="shared" si="167"/>
        <v>40452</v>
      </c>
      <c r="N1983" s="181">
        <f t="shared" si="168"/>
        <v>40452</v>
      </c>
      <c r="Q1983" s="181" t="s">
        <v>10005</v>
      </c>
      <c r="T1983" s="181" t="s">
        <v>11304</v>
      </c>
      <c r="U1983">
        <v>20.7</v>
      </c>
      <c r="V1983" t="s">
        <v>11576</v>
      </c>
      <c r="W1983"/>
      <c r="X1983" t="s">
        <v>11235</v>
      </c>
      <c r="Y1983" t="s">
        <v>11283</v>
      </c>
    </row>
    <row r="1984" spans="1:25" x14ac:dyDescent="0.25">
      <c r="A1984" s="175" t="s">
        <v>11571</v>
      </c>
      <c r="B1984" t="s">
        <v>11709</v>
      </c>
      <c r="C1984" s="179" t="str">
        <f t="shared" si="164"/>
        <v>CM:WQXTEST16465:M2010</v>
      </c>
      <c r="D1984" s="178" t="s">
        <v>11775</v>
      </c>
      <c r="E1984" s="178" t="s">
        <v>11774</v>
      </c>
      <c r="F1984" s="276">
        <v>40453</v>
      </c>
      <c r="G1984" s="181">
        <f t="shared" si="165"/>
        <v>40452</v>
      </c>
      <c r="H1984" s="68">
        <f t="shared" si="166"/>
        <v>40482</v>
      </c>
      <c r="I1984" s="175" t="s">
        <v>11772</v>
      </c>
      <c r="J1984" s="24" t="s">
        <v>8637</v>
      </c>
      <c r="K1984" s="175" t="s">
        <v>11771</v>
      </c>
      <c r="L1984" s="175" t="s">
        <v>11726</v>
      </c>
      <c r="M1984" s="181">
        <f t="shared" si="167"/>
        <v>40453</v>
      </c>
      <c r="N1984" s="181">
        <f t="shared" si="168"/>
        <v>40453</v>
      </c>
      <c r="Q1984" s="181" t="s">
        <v>10005</v>
      </c>
      <c r="T1984" s="181" t="s">
        <v>11304</v>
      </c>
      <c r="U1984">
        <v>20</v>
      </c>
      <c r="V1984" t="s">
        <v>11576</v>
      </c>
      <c r="W1984"/>
      <c r="X1984" t="s">
        <v>11235</v>
      </c>
      <c r="Y1984" t="s">
        <v>11283</v>
      </c>
    </row>
    <row r="1985" spans="1:25" x14ac:dyDescent="0.25">
      <c r="A1985" s="175" t="s">
        <v>11571</v>
      </c>
      <c r="B1985" t="s">
        <v>11709</v>
      </c>
      <c r="C1985" s="179" t="str">
        <f t="shared" si="164"/>
        <v>CM:WQXTEST16465:M2010</v>
      </c>
      <c r="D1985" s="178" t="s">
        <v>11775</v>
      </c>
      <c r="E1985" s="178" t="s">
        <v>11774</v>
      </c>
      <c r="F1985" s="276">
        <v>40454</v>
      </c>
      <c r="G1985" s="181">
        <f t="shared" si="165"/>
        <v>40452</v>
      </c>
      <c r="H1985" s="68">
        <f t="shared" si="166"/>
        <v>40482</v>
      </c>
      <c r="I1985" s="175" t="s">
        <v>11772</v>
      </c>
      <c r="J1985" s="24" t="s">
        <v>8637</v>
      </c>
      <c r="K1985" s="175" t="s">
        <v>11771</v>
      </c>
      <c r="L1985" s="175" t="s">
        <v>11726</v>
      </c>
      <c r="M1985" s="181">
        <f t="shared" si="167"/>
        <v>40454</v>
      </c>
      <c r="N1985" s="181">
        <f t="shared" si="168"/>
        <v>40454</v>
      </c>
      <c r="Q1985" s="181" t="s">
        <v>10005</v>
      </c>
      <c r="T1985" s="181" t="s">
        <v>11304</v>
      </c>
      <c r="U1985">
        <v>19.2</v>
      </c>
      <c r="V1985" t="s">
        <v>11576</v>
      </c>
      <c r="W1985"/>
      <c r="X1985" t="s">
        <v>11235</v>
      </c>
      <c r="Y1985" t="s">
        <v>11283</v>
      </c>
    </row>
    <row r="1986" spans="1:25" x14ac:dyDescent="0.25">
      <c r="A1986" s="175" t="s">
        <v>11571</v>
      </c>
      <c r="B1986" t="s">
        <v>11709</v>
      </c>
      <c r="C1986" s="179" t="str">
        <f t="shared" si="164"/>
        <v>CM:WQXTEST16465:M2010</v>
      </c>
      <c r="D1986" s="178" t="s">
        <v>11775</v>
      </c>
      <c r="E1986" s="178" t="s">
        <v>11774</v>
      </c>
      <c r="F1986" s="276">
        <v>40455</v>
      </c>
      <c r="G1986" s="181">
        <f t="shared" si="165"/>
        <v>40452</v>
      </c>
      <c r="H1986" s="68">
        <f t="shared" si="166"/>
        <v>40482</v>
      </c>
      <c r="I1986" s="175" t="s">
        <v>11772</v>
      </c>
      <c r="J1986" s="24" t="s">
        <v>8637</v>
      </c>
      <c r="K1986" s="175" t="s">
        <v>11771</v>
      </c>
      <c r="L1986" s="175" t="s">
        <v>11726</v>
      </c>
      <c r="M1986" s="181">
        <f t="shared" si="167"/>
        <v>40455</v>
      </c>
      <c r="N1986" s="181">
        <f t="shared" si="168"/>
        <v>40455</v>
      </c>
      <c r="Q1986" s="181" t="s">
        <v>10005</v>
      </c>
      <c r="T1986" s="181" t="s">
        <v>11304</v>
      </c>
      <c r="U1986">
        <v>18.2</v>
      </c>
      <c r="V1986" t="s">
        <v>11576</v>
      </c>
      <c r="W1986"/>
      <c r="X1986" t="s">
        <v>11235</v>
      </c>
      <c r="Y1986" t="s">
        <v>11283</v>
      </c>
    </row>
    <row r="1987" spans="1:25" x14ac:dyDescent="0.25">
      <c r="A1987" s="175" t="s">
        <v>11571</v>
      </c>
      <c r="B1987" t="s">
        <v>11709</v>
      </c>
      <c r="C1987" s="179" t="str">
        <f t="shared" si="164"/>
        <v>CM:WQXTEST16465:M2010</v>
      </c>
      <c r="D1987" s="178" t="s">
        <v>11775</v>
      </c>
      <c r="E1987" s="178" t="s">
        <v>11774</v>
      </c>
      <c r="F1987" s="276">
        <v>40456</v>
      </c>
      <c r="G1987" s="181">
        <f t="shared" si="165"/>
        <v>40452</v>
      </c>
      <c r="H1987" s="68">
        <f t="shared" si="166"/>
        <v>40482</v>
      </c>
      <c r="I1987" s="175" t="s">
        <v>11772</v>
      </c>
      <c r="J1987" s="24" t="s">
        <v>8637</v>
      </c>
      <c r="K1987" s="175" t="s">
        <v>11771</v>
      </c>
      <c r="L1987" s="175" t="s">
        <v>11726</v>
      </c>
      <c r="M1987" s="181">
        <f t="shared" si="167"/>
        <v>40456</v>
      </c>
      <c r="N1987" s="181">
        <f t="shared" si="168"/>
        <v>40456</v>
      </c>
      <c r="Q1987" s="181" t="s">
        <v>10005</v>
      </c>
      <c r="T1987" s="181" t="s">
        <v>11304</v>
      </c>
      <c r="U1987">
        <v>17.2</v>
      </c>
      <c r="V1987" t="s">
        <v>11576</v>
      </c>
      <c r="W1987"/>
      <c r="X1987" t="s">
        <v>11235</v>
      </c>
      <c r="Y1987" t="s">
        <v>11283</v>
      </c>
    </row>
    <row r="1988" spans="1:25" x14ac:dyDescent="0.25">
      <c r="A1988" s="175" t="s">
        <v>11571</v>
      </c>
      <c r="B1988" t="s">
        <v>11709</v>
      </c>
      <c r="C1988" s="179" t="str">
        <f t="shared" si="164"/>
        <v>CM:WQXTEST16465:M2010</v>
      </c>
      <c r="D1988" s="178" t="s">
        <v>11775</v>
      </c>
      <c r="E1988" s="178" t="s">
        <v>11774</v>
      </c>
      <c r="F1988" s="276">
        <v>40457</v>
      </c>
      <c r="G1988" s="181">
        <f t="shared" si="165"/>
        <v>40452</v>
      </c>
      <c r="H1988" s="68">
        <f t="shared" si="166"/>
        <v>40482</v>
      </c>
      <c r="I1988" s="175" t="s">
        <v>11772</v>
      </c>
      <c r="J1988" s="24" t="s">
        <v>8637</v>
      </c>
      <c r="K1988" s="175" t="s">
        <v>11771</v>
      </c>
      <c r="L1988" s="175" t="s">
        <v>11726</v>
      </c>
      <c r="M1988" s="181">
        <f t="shared" si="167"/>
        <v>40457</v>
      </c>
      <c r="N1988" s="181">
        <f t="shared" si="168"/>
        <v>40457</v>
      </c>
      <c r="Q1988" s="181" t="s">
        <v>10005</v>
      </c>
      <c r="T1988" s="181" t="s">
        <v>11304</v>
      </c>
      <c r="U1988">
        <v>16.8</v>
      </c>
      <c r="V1988" t="s">
        <v>11576</v>
      </c>
      <c r="W1988"/>
      <c r="X1988" t="s">
        <v>11235</v>
      </c>
      <c r="Y1988" t="s">
        <v>11283</v>
      </c>
    </row>
    <row r="1989" spans="1:25" x14ac:dyDescent="0.25">
      <c r="A1989" s="175" t="s">
        <v>11571</v>
      </c>
      <c r="B1989" t="s">
        <v>11709</v>
      </c>
      <c r="C1989" s="179" t="str">
        <f t="shared" si="164"/>
        <v>CM:WQXTEST16465:M2010</v>
      </c>
      <c r="D1989" s="178" t="s">
        <v>11775</v>
      </c>
      <c r="E1989" s="178" t="s">
        <v>11774</v>
      </c>
      <c r="F1989" s="276">
        <v>40458</v>
      </c>
      <c r="G1989" s="181">
        <f t="shared" si="165"/>
        <v>40452</v>
      </c>
      <c r="H1989" s="68">
        <f t="shared" si="166"/>
        <v>40482</v>
      </c>
      <c r="I1989" s="175" t="s">
        <v>11772</v>
      </c>
      <c r="J1989" s="24" t="s">
        <v>8637</v>
      </c>
      <c r="K1989" s="175" t="s">
        <v>11771</v>
      </c>
      <c r="L1989" s="175" t="s">
        <v>11726</v>
      </c>
      <c r="M1989" s="181">
        <f t="shared" si="167"/>
        <v>40458</v>
      </c>
      <c r="N1989" s="181">
        <f t="shared" si="168"/>
        <v>40458</v>
      </c>
      <c r="Q1989" s="181" t="s">
        <v>10005</v>
      </c>
      <c r="T1989" s="181" t="s">
        <v>11304</v>
      </c>
      <c r="U1989">
        <v>16.7</v>
      </c>
      <c r="V1989" t="s">
        <v>11576</v>
      </c>
      <c r="W1989"/>
      <c r="X1989" t="s">
        <v>11235</v>
      </c>
      <c r="Y1989" t="s">
        <v>11283</v>
      </c>
    </row>
    <row r="1990" spans="1:25" x14ac:dyDescent="0.25">
      <c r="A1990" s="175" t="s">
        <v>11571</v>
      </c>
      <c r="B1990" t="s">
        <v>11709</v>
      </c>
      <c r="C1990" s="179" t="str">
        <f t="shared" si="164"/>
        <v>CM:WQXTEST16465:M2010</v>
      </c>
      <c r="D1990" s="178" t="s">
        <v>11775</v>
      </c>
      <c r="E1990" s="178" t="s">
        <v>11774</v>
      </c>
      <c r="F1990" s="276">
        <v>40459</v>
      </c>
      <c r="G1990" s="181">
        <f t="shared" si="165"/>
        <v>40452</v>
      </c>
      <c r="H1990" s="68">
        <f t="shared" si="166"/>
        <v>40482</v>
      </c>
      <c r="I1990" s="175" t="s">
        <v>11772</v>
      </c>
      <c r="J1990" s="24" t="s">
        <v>8637</v>
      </c>
      <c r="K1990" s="175" t="s">
        <v>11771</v>
      </c>
      <c r="L1990" s="175" t="s">
        <v>11726</v>
      </c>
      <c r="M1990" s="181">
        <f t="shared" si="167"/>
        <v>40459</v>
      </c>
      <c r="N1990" s="181">
        <f t="shared" si="168"/>
        <v>40459</v>
      </c>
      <c r="Q1990" s="181" t="s">
        <v>10005</v>
      </c>
      <c r="T1990" s="181" t="s">
        <v>11304</v>
      </c>
      <c r="U1990">
        <v>17.399999999999999</v>
      </c>
      <c r="V1990" t="s">
        <v>11576</v>
      </c>
      <c r="W1990"/>
      <c r="X1990" t="s">
        <v>11235</v>
      </c>
      <c r="Y1990" t="s">
        <v>11283</v>
      </c>
    </row>
    <row r="1991" spans="1:25" x14ac:dyDescent="0.25">
      <c r="A1991" s="175" t="s">
        <v>11571</v>
      </c>
      <c r="B1991" t="s">
        <v>11709</v>
      </c>
      <c r="C1991" s="179" t="str">
        <f t="shared" si="164"/>
        <v>CM:WQXTEST16465:M2010</v>
      </c>
      <c r="D1991" s="178" t="s">
        <v>11775</v>
      </c>
      <c r="E1991" s="178" t="s">
        <v>11774</v>
      </c>
      <c r="F1991" s="276">
        <v>40460</v>
      </c>
      <c r="G1991" s="181">
        <f t="shared" si="165"/>
        <v>40452</v>
      </c>
      <c r="H1991" s="68">
        <f t="shared" si="166"/>
        <v>40482</v>
      </c>
      <c r="I1991" s="175" t="s">
        <v>11772</v>
      </c>
      <c r="J1991" s="24" t="s">
        <v>8637</v>
      </c>
      <c r="K1991" s="175" t="s">
        <v>11771</v>
      </c>
      <c r="L1991" s="175" t="s">
        <v>11726</v>
      </c>
      <c r="M1991" s="181">
        <f t="shared" si="167"/>
        <v>40460</v>
      </c>
      <c r="N1991" s="181">
        <f t="shared" si="168"/>
        <v>40460</v>
      </c>
      <c r="Q1991" s="181" t="s">
        <v>10005</v>
      </c>
      <c r="T1991" s="181" t="s">
        <v>11304</v>
      </c>
      <c r="U1991">
        <v>17.899999999999999</v>
      </c>
      <c r="V1991" t="s">
        <v>11576</v>
      </c>
      <c r="W1991"/>
      <c r="X1991" t="s">
        <v>11235</v>
      </c>
      <c r="Y1991" t="s">
        <v>11283</v>
      </c>
    </row>
    <row r="1992" spans="1:25" x14ac:dyDescent="0.25">
      <c r="A1992" s="175" t="s">
        <v>11571</v>
      </c>
      <c r="B1992" t="s">
        <v>11709</v>
      </c>
      <c r="C1992" s="179" t="str">
        <f t="shared" si="164"/>
        <v>CM:WQXTEST16465:M2010</v>
      </c>
      <c r="D1992" s="178" t="s">
        <v>11775</v>
      </c>
      <c r="E1992" s="178" t="s">
        <v>11774</v>
      </c>
      <c r="F1992" s="276">
        <v>40461</v>
      </c>
      <c r="G1992" s="181">
        <f t="shared" si="165"/>
        <v>40452</v>
      </c>
      <c r="H1992" s="68">
        <f t="shared" si="166"/>
        <v>40482</v>
      </c>
      <c r="I1992" s="175" t="s">
        <v>11772</v>
      </c>
      <c r="J1992" s="24" t="s">
        <v>8637</v>
      </c>
      <c r="K1992" s="175" t="s">
        <v>11771</v>
      </c>
      <c r="L1992" s="175" t="s">
        <v>11726</v>
      </c>
      <c r="M1992" s="181">
        <f t="shared" si="167"/>
        <v>40461</v>
      </c>
      <c r="N1992" s="181">
        <f t="shared" si="168"/>
        <v>40461</v>
      </c>
      <c r="Q1992" s="181" t="s">
        <v>10005</v>
      </c>
      <c r="T1992" s="181" t="s">
        <v>11304</v>
      </c>
      <c r="U1992">
        <v>18.600000000000001</v>
      </c>
      <c r="V1992" t="s">
        <v>11576</v>
      </c>
      <c r="W1992"/>
      <c r="X1992" t="s">
        <v>11235</v>
      </c>
      <c r="Y1992" t="s">
        <v>11283</v>
      </c>
    </row>
    <row r="1993" spans="1:25" x14ac:dyDescent="0.25">
      <c r="A1993" s="175" t="s">
        <v>11571</v>
      </c>
      <c r="B1993" t="s">
        <v>11709</v>
      </c>
      <c r="C1993" s="179" t="str">
        <f t="shared" si="164"/>
        <v>CM:WQXTEST16465:M2010</v>
      </c>
      <c r="D1993" s="178" t="s">
        <v>11775</v>
      </c>
      <c r="E1993" s="178" t="s">
        <v>11774</v>
      </c>
      <c r="F1993" s="276">
        <v>40462</v>
      </c>
      <c r="G1993" s="181">
        <f t="shared" si="165"/>
        <v>40452</v>
      </c>
      <c r="H1993" s="68">
        <f t="shared" si="166"/>
        <v>40482</v>
      </c>
      <c r="I1993" s="175" t="s">
        <v>11772</v>
      </c>
      <c r="J1993" s="24" t="s">
        <v>8637</v>
      </c>
      <c r="K1993" s="175" t="s">
        <v>11771</v>
      </c>
      <c r="L1993" s="175" t="s">
        <v>11726</v>
      </c>
      <c r="M1993" s="181">
        <f t="shared" si="167"/>
        <v>40462</v>
      </c>
      <c r="N1993" s="181">
        <f t="shared" si="168"/>
        <v>40462</v>
      </c>
      <c r="Q1993" s="181" t="s">
        <v>10005</v>
      </c>
      <c r="T1993" s="181" t="s">
        <v>11304</v>
      </c>
      <c r="U1993">
        <v>19.2</v>
      </c>
      <c r="V1993" t="s">
        <v>11576</v>
      </c>
      <c r="W1993"/>
      <c r="X1993" t="s">
        <v>11235</v>
      </c>
      <c r="Y1993" t="s">
        <v>11283</v>
      </c>
    </row>
    <row r="1994" spans="1:25" x14ac:dyDescent="0.25">
      <c r="A1994" s="175" t="s">
        <v>11571</v>
      </c>
      <c r="B1994" t="s">
        <v>11709</v>
      </c>
      <c r="C1994" s="179" t="str">
        <f t="shared" si="164"/>
        <v>CM:WQXTEST16465:M2010</v>
      </c>
      <c r="D1994" s="178" t="s">
        <v>11775</v>
      </c>
      <c r="E1994" s="178" t="s">
        <v>11774</v>
      </c>
      <c r="F1994" s="276">
        <v>40463</v>
      </c>
      <c r="G1994" s="181">
        <f t="shared" si="165"/>
        <v>40452</v>
      </c>
      <c r="H1994" s="68">
        <f t="shared" si="166"/>
        <v>40482</v>
      </c>
      <c r="I1994" s="175" t="s">
        <v>11772</v>
      </c>
      <c r="J1994" s="24" t="s">
        <v>8637</v>
      </c>
      <c r="K1994" s="175" t="s">
        <v>11771</v>
      </c>
      <c r="L1994" s="175" t="s">
        <v>11726</v>
      </c>
      <c r="M1994" s="181">
        <f t="shared" si="167"/>
        <v>40463</v>
      </c>
      <c r="N1994" s="181">
        <f t="shared" si="168"/>
        <v>40463</v>
      </c>
      <c r="Q1994" s="181" t="s">
        <v>10005</v>
      </c>
      <c r="T1994" s="181" t="s">
        <v>11304</v>
      </c>
      <c r="U1994">
        <v>20.100000000000001</v>
      </c>
      <c r="V1994" t="s">
        <v>11576</v>
      </c>
      <c r="W1994"/>
      <c r="X1994" t="s">
        <v>11235</v>
      </c>
      <c r="Y1994" t="s">
        <v>11283</v>
      </c>
    </row>
    <row r="1995" spans="1:25" x14ac:dyDescent="0.25">
      <c r="A1995" s="175" t="s">
        <v>11571</v>
      </c>
      <c r="B1995" t="s">
        <v>11709</v>
      </c>
      <c r="C1995" s="179" t="str">
        <f t="shared" si="164"/>
        <v>CM:WQXTEST16465:M2010</v>
      </c>
      <c r="D1995" s="178" t="s">
        <v>11775</v>
      </c>
      <c r="E1995" s="178" t="s">
        <v>11774</v>
      </c>
      <c r="F1995" s="276">
        <v>40464</v>
      </c>
      <c r="G1995" s="181">
        <f t="shared" si="165"/>
        <v>40452</v>
      </c>
      <c r="H1995" s="68">
        <f t="shared" si="166"/>
        <v>40482</v>
      </c>
      <c r="I1995" s="175" t="s">
        <v>11772</v>
      </c>
      <c r="J1995" s="24" t="s">
        <v>8637</v>
      </c>
      <c r="K1995" s="175" t="s">
        <v>11771</v>
      </c>
      <c r="L1995" s="175" t="s">
        <v>11726</v>
      </c>
      <c r="M1995" s="181">
        <f t="shared" si="167"/>
        <v>40464</v>
      </c>
      <c r="N1995" s="181">
        <f t="shared" si="168"/>
        <v>40464</v>
      </c>
      <c r="Q1995" s="181" t="s">
        <v>10005</v>
      </c>
      <c r="T1995" s="181" t="s">
        <v>11304</v>
      </c>
      <c r="U1995">
        <v>20.3</v>
      </c>
      <c r="V1995" t="s">
        <v>11576</v>
      </c>
      <c r="W1995"/>
      <c r="X1995" t="s">
        <v>11235</v>
      </c>
      <c r="Y1995" t="s">
        <v>11283</v>
      </c>
    </row>
    <row r="1996" spans="1:25" x14ac:dyDescent="0.25">
      <c r="A1996" s="175" t="s">
        <v>11571</v>
      </c>
      <c r="B1996" t="s">
        <v>11709</v>
      </c>
      <c r="C1996" s="179" t="str">
        <f t="shared" si="164"/>
        <v>CM:WQXTEST16465:M2010</v>
      </c>
      <c r="D1996" s="178" t="s">
        <v>11775</v>
      </c>
      <c r="E1996" s="178" t="s">
        <v>11774</v>
      </c>
      <c r="F1996" s="276">
        <v>40465</v>
      </c>
      <c r="G1996" s="181">
        <f t="shared" si="165"/>
        <v>40452</v>
      </c>
      <c r="H1996" s="68">
        <f t="shared" si="166"/>
        <v>40482</v>
      </c>
      <c r="I1996" s="175" t="s">
        <v>11772</v>
      </c>
      <c r="J1996" s="24" t="s">
        <v>8637</v>
      </c>
      <c r="K1996" s="175" t="s">
        <v>11771</v>
      </c>
      <c r="L1996" s="175" t="s">
        <v>11726</v>
      </c>
      <c r="M1996" s="181">
        <f t="shared" si="167"/>
        <v>40465</v>
      </c>
      <c r="N1996" s="181">
        <f t="shared" si="168"/>
        <v>40465</v>
      </c>
      <c r="Q1996" s="181" t="s">
        <v>10005</v>
      </c>
      <c r="T1996" s="181" t="s">
        <v>11304</v>
      </c>
      <c r="U1996">
        <v>19.2</v>
      </c>
      <c r="V1996" t="s">
        <v>11576</v>
      </c>
      <c r="W1996"/>
      <c r="X1996" t="s">
        <v>11235</v>
      </c>
      <c r="Y1996" t="s">
        <v>11283</v>
      </c>
    </row>
    <row r="1997" spans="1:25" x14ac:dyDescent="0.25">
      <c r="A1997" s="175" t="s">
        <v>11571</v>
      </c>
      <c r="B1997" t="s">
        <v>11709</v>
      </c>
      <c r="C1997" s="179" t="str">
        <f t="shared" si="164"/>
        <v>CM:WQXTEST16465:M2010</v>
      </c>
      <c r="D1997" s="178" t="s">
        <v>11775</v>
      </c>
      <c r="E1997" s="178" t="s">
        <v>11774</v>
      </c>
      <c r="F1997" s="276">
        <v>40466</v>
      </c>
      <c r="G1997" s="181">
        <f t="shared" si="165"/>
        <v>40452</v>
      </c>
      <c r="H1997" s="68">
        <f t="shared" si="166"/>
        <v>40482</v>
      </c>
      <c r="I1997" s="175" t="s">
        <v>11772</v>
      </c>
      <c r="J1997" s="24" t="s">
        <v>8637</v>
      </c>
      <c r="K1997" s="175" t="s">
        <v>11771</v>
      </c>
      <c r="L1997" s="175" t="s">
        <v>11726</v>
      </c>
      <c r="M1997" s="181">
        <f t="shared" si="167"/>
        <v>40466</v>
      </c>
      <c r="N1997" s="181">
        <f t="shared" si="168"/>
        <v>40466</v>
      </c>
      <c r="Q1997" s="181" t="s">
        <v>10005</v>
      </c>
      <c r="T1997" s="181" t="s">
        <v>11304</v>
      </c>
      <c r="U1997">
        <v>17.2</v>
      </c>
      <c r="V1997" t="s">
        <v>11576</v>
      </c>
      <c r="W1997"/>
      <c r="X1997" t="s">
        <v>11235</v>
      </c>
      <c r="Y1997" t="s">
        <v>11283</v>
      </c>
    </row>
    <row r="1998" spans="1:25" x14ac:dyDescent="0.25">
      <c r="A1998" s="175" t="s">
        <v>11571</v>
      </c>
      <c r="B1998" t="s">
        <v>11709</v>
      </c>
      <c r="C1998" s="179" t="str">
        <f t="shared" si="164"/>
        <v>CM:WQXTEST16465:M2010</v>
      </c>
      <c r="D1998" s="178" t="s">
        <v>11775</v>
      </c>
      <c r="E1998" s="178" t="s">
        <v>11774</v>
      </c>
      <c r="F1998" s="276">
        <v>40467</v>
      </c>
      <c r="G1998" s="181">
        <f t="shared" si="165"/>
        <v>40452</v>
      </c>
      <c r="H1998" s="68">
        <f t="shared" si="166"/>
        <v>40482</v>
      </c>
      <c r="I1998" s="175" t="s">
        <v>11772</v>
      </c>
      <c r="J1998" s="24" t="s">
        <v>8637</v>
      </c>
      <c r="K1998" s="175" t="s">
        <v>11771</v>
      </c>
      <c r="L1998" s="175" t="s">
        <v>11726</v>
      </c>
      <c r="M1998" s="181">
        <f t="shared" si="167"/>
        <v>40467</v>
      </c>
      <c r="N1998" s="181">
        <f t="shared" si="168"/>
        <v>40467</v>
      </c>
      <c r="Q1998" s="181" t="s">
        <v>10005</v>
      </c>
      <c r="T1998" s="181" t="s">
        <v>11304</v>
      </c>
      <c r="U1998">
        <v>16.2</v>
      </c>
      <c r="V1998" t="s">
        <v>11576</v>
      </c>
      <c r="W1998"/>
      <c r="X1998" t="s">
        <v>11235</v>
      </c>
      <c r="Y1998" t="s">
        <v>11283</v>
      </c>
    </row>
    <row r="1999" spans="1:25" x14ac:dyDescent="0.25">
      <c r="A1999" s="175" t="s">
        <v>11571</v>
      </c>
      <c r="B1999" t="s">
        <v>11709</v>
      </c>
      <c r="C1999" s="179" t="str">
        <f t="shared" si="164"/>
        <v>CM:WQXTEST16465:M2010</v>
      </c>
      <c r="D1999" s="178" t="s">
        <v>11775</v>
      </c>
      <c r="E1999" s="178" t="s">
        <v>11774</v>
      </c>
      <c r="F1999" s="276">
        <v>40468</v>
      </c>
      <c r="G1999" s="181">
        <f t="shared" si="165"/>
        <v>40452</v>
      </c>
      <c r="H1999" s="68">
        <f t="shared" si="166"/>
        <v>40482</v>
      </c>
      <c r="I1999" s="175" t="s">
        <v>11772</v>
      </c>
      <c r="J1999" s="24" t="s">
        <v>8637</v>
      </c>
      <c r="K1999" s="175" t="s">
        <v>11771</v>
      </c>
      <c r="L1999" s="175" t="s">
        <v>11726</v>
      </c>
      <c r="M1999" s="181">
        <f t="shared" si="167"/>
        <v>40468</v>
      </c>
      <c r="N1999" s="181">
        <f t="shared" si="168"/>
        <v>40468</v>
      </c>
      <c r="Q1999" s="181" t="s">
        <v>10005</v>
      </c>
      <c r="T1999" s="181" t="s">
        <v>11304</v>
      </c>
      <c r="U1999">
        <v>16</v>
      </c>
      <c r="V1999" t="s">
        <v>11576</v>
      </c>
      <c r="W1999"/>
      <c r="X1999" t="s">
        <v>11235</v>
      </c>
      <c r="Y1999" t="s">
        <v>11283</v>
      </c>
    </row>
    <row r="2000" spans="1:25" x14ac:dyDescent="0.25">
      <c r="A2000" s="175" t="s">
        <v>11571</v>
      </c>
      <c r="B2000" t="s">
        <v>11709</v>
      </c>
      <c r="C2000" s="179" t="str">
        <f t="shared" si="164"/>
        <v>CM:WQXTEST16465:M2010</v>
      </c>
      <c r="D2000" s="178" t="s">
        <v>11775</v>
      </c>
      <c r="E2000" s="178" t="s">
        <v>11774</v>
      </c>
      <c r="F2000" s="276">
        <v>40469</v>
      </c>
      <c r="G2000" s="181">
        <f t="shared" si="165"/>
        <v>40452</v>
      </c>
      <c r="H2000" s="68">
        <f t="shared" si="166"/>
        <v>40482</v>
      </c>
      <c r="I2000" s="175" t="s">
        <v>11772</v>
      </c>
      <c r="J2000" s="24" t="s">
        <v>8637</v>
      </c>
      <c r="K2000" s="175" t="s">
        <v>11771</v>
      </c>
      <c r="L2000" s="175" t="s">
        <v>11726</v>
      </c>
      <c r="M2000" s="181">
        <f t="shared" si="167"/>
        <v>40469</v>
      </c>
      <c r="N2000" s="181">
        <f t="shared" si="168"/>
        <v>40469</v>
      </c>
      <c r="Q2000" s="181" t="s">
        <v>10005</v>
      </c>
      <c r="T2000" s="181" t="s">
        <v>11304</v>
      </c>
      <c r="U2000">
        <v>15.8</v>
      </c>
      <c r="V2000" t="s">
        <v>11576</v>
      </c>
      <c r="W2000"/>
      <c r="X2000" t="s">
        <v>11235</v>
      </c>
      <c r="Y2000" t="s">
        <v>11283</v>
      </c>
    </row>
    <row r="2001" spans="1:25" x14ac:dyDescent="0.25">
      <c r="A2001" s="175" t="s">
        <v>11571</v>
      </c>
      <c r="B2001" t="s">
        <v>11709</v>
      </c>
      <c r="C2001" s="179" t="str">
        <f t="shared" si="164"/>
        <v>CM:WQXTEST16465:M2010</v>
      </c>
      <c r="D2001" s="178" t="s">
        <v>11775</v>
      </c>
      <c r="E2001" s="178" t="s">
        <v>11774</v>
      </c>
      <c r="F2001" s="276">
        <v>40470</v>
      </c>
      <c r="G2001" s="181">
        <f t="shared" si="165"/>
        <v>40452</v>
      </c>
      <c r="H2001" s="68">
        <f t="shared" si="166"/>
        <v>40482</v>
      </c>
      <c r="I2001" s="175" t="s">
        <v>11772</v>
      </c>
      <c r="J2001" s="24" t="s">
        <v>8637</v>
      </c>
      <c r="K2001" s="175" t="s">
        <v>11771</v>
      </c>
      <c r="L2001" s="175" t="s">
        <v>11726</v>
      </c>
      <c r="M2001" s="181">
        <f t="shared" si="167"/>
        <v>40470</v>
      </c>
      <c r="N2001" s="181">
        <f t="shared" si="168"/>
        <v>40470</v>
      </c>
      <c r="Q2001" s="181" t="s">
        <v>10005</v>
      </c>
      <c r="T2001" s="181" t="s">
        <v>11304</v>
      </c>
      <c r="U2001">
        <v>15.7</v>
      </c>
      <c r="V2001" t="s">
        <v>11576</v>
      </c>
      <c r="W2001"/>
      <c r="X2001" t="s">
        <v>11235</v>
      </c>
      <c r="Y2001" t="s">
        <v>11283</v>
      </c>
    </row>
    <row r="2002" spans="1:25" x14ac:dyDescent="0.25">
      <c r="A2002" s="175" t="s">
        <v>11571</v>
      </c>
      <c r="B2002" t="s">
        <v>11709</v>
      </c>
      <c r="C2002" s="179" t="str">
        <f t="shared" si="164"/>
        <v>CM:WQXTEST16465:M2010</v>
      </c>
      <c r="D2002" s="178" t="s">
        <v>11775</v>
      </c>
      <c r="E2002" s="178" t="s">
        <v>11774</v>
      </c>
      <c r="F2002" s="276">
        <v>40471</v>
      </c>
      <c r="G2002" s="181">
        <f t="shared" si="165"/>
        <v>40452</v>
      </c>
      <c r="H2002" s="68">
        <f t="shared" si="166"/>
        <v>40482</v>
      </c>
      <c r="I2002" s="175" t="s">
        <v>11772</v>
      </c>
      <c r="J2002" s="24" t="s">
        <v>8637</v>
      </c>
      <c r="K2002" s="175" t="s">
        <v>11771</v>
      </c>
      <c r="L2002" s="175" t="s">
        <v>11726</v>
      </c>
      <c r="M2002" s="181">
        <f t="shared" si="167"/>
        <v>40471</v>
      </c>
      <c r="N2002" s="181">
        <f t="shared" si="168"/>
        <v>40471</v>
      </c>
      <c r="Q2002" s="181" t="s">
        <v>10005</v>
      </c>
      <c r="T2002" s="181" t="s">
        <v>11304</v>
      </c>
      <c r="U2002">
        <v>15.5</v>
      </c>
      <c r="V2002" t="s">
        <v>11576</v>
      </c>
      <c r="W2002"/>
      <c r="X2002" t="s">
        <v>11235</v>
      </c>
      <c r="Y2002" t="s">
        <v>11283</v>
      </c>
    </row>
    <row r="2003" spans="1:25" x14ac:dyDescent="0.25">
      <c r="A2003" s="175" t="s">
        <v>11571</v>
      </c>
      <c r="B2003" t="s">
        <v>11709</v>
      </c>
      <c r="C2003" s="179" t="str">
        <f t="shared" si="164"/>
        <v>CM:WQXTEST16465:M2010</v>
      </c>
      <c r="D2003" s="178" t="s">
        <v>11775</v>
      </c>
      <c r="E2003" s="178" t="s">
        <v>11774</v>
      </c>
      <c r="F2003" s="276">
        <v>40472</v>
      </c>
      <c r="G2003" s="181">
        <f t="shared" si="165"/>
        <v>40452</v>
      </c>
      <c r="H2003" s="68">
        <f t="shared" si="166"/>
        <v>40482</v>
      </c>
      <c r="I2003" s="175" t="s">
        <v>11772</v>
      </c>
      <c r="J2003" s="24" t="s">
        <v>8637</v>
      </c>
      <c r="K2003" s="175" t="s">
        <v>11771</v>
      </c>
      <c r="L2003" s="175" t="s">
        <v>11726</v>
      </c>
      <c r="M2003" s="181">
        <f t="shared" si="167"/>
        <v>40472</v>
      </c>
      <c r="N2003" s="181">
        <f t="shared" si="168"/>
        <v>40472</v>
      </c>
      <c r="Q2003" s="181" t="s">
        <v>10005</v>
      </c>
      <c r="T2003" s="181" t="s">
        <v>11304</v>
      </c>
      <c r="U2003">
        <v>15.1</v>
      </c>
      <c r="V2003" t="s">
        <v>11576</v>
      </c>
      <c r="W2003"/>
      <c r="X2003" t="s">
        <v>11235</v>
      </c>
      <c r="Y2003" t="s">
        <v>11283</v>
      </c>
    </row>
    <row r="2004" spans="1:25" x14ac:dyDescent="0.25">
      <c r="A2004" s="175" t="s">
        <v>11571</v>
      </c>
      <c r="B2004" t="s">
        <v>11709</v>
      </c>
      <c r="C2004" s="179" t="str">
        <f t="shared" si="164"/>
        <v>CM:WQXTEST16465:M2010</v>
      </c>
      <c r="D2004" s="178" t="s">
        <v>11775</v>
      </c>
      <c r="E2004" s="178" t="s">
        <v>11774</v>
      </c>
      <c r="F2004" s="276">
        <v>40473</v>
      </c>
      <c r="G2004" s="181">
        <f t="shared" si="165"/>
        <v>40452</v>
      </c>
      <c r="H2004" s="68">
        <f t="shared" si="166"/>
        <v>40482</v>
      </c>
      <c r="I2004" s="175" t="s">
        <v>11772</v>
      </c>
      <c r="J2004" s="24" t="s">
        <v>8637</v>
      </c>
      <c r="K2004" s="175" t="s">
        <v>11771</v>
      </c>
      <c r="L2004" s="175" t="s">
        <v>11726</v>
      </c>
      <c r="M2004" s="181">
        <f t="shared" si="167"/>
        <v>40473</v>
      </c>
      <c r="N2004" s="181">
        <f t="shared" si="168"/>
        <v>40473</v>
      </c>
      <c r="Q2004" s="181" t="s">
        <v>10005</v>
      </c>
      <c r="T2004" s="181" t="s">
        <v>11304</v>
      </c>
      <c r="U2004">
        <v>14.5</v>
      </c>
      <c r="V2004" t="s">
        <v>11576</v>
      </c>
      <c r="W2004"/>
      <c r="X2004" t="s">
        <v>11235</v>
      </c>
      <c r="Y2004" t="s">
        <v>11283</v>
      </c>
    </row>
    <row r="2005" spans="1:25" x14ac:dyDescent="0.25">
      <c r="A2005" s="175" t="s">
        <v>11571</v>
      </c>
      <c r="B2005" t="s">
        <v>11709</v>
      </c>
      <c r="C2005" s="179" t="str">
        <f t="shared" si="164"/>
        <v>CM:WQXTEST16465:M2010</v>
      </c>
      <c r="D2005" s="178" t="s">
        <v>11775</v>
      </c>
      <c r="E2005" s="178" t="s">
        <v>11774</v>
      </c>
      <c r="F2005" s="276">
        <v>40474</v>
      </c>
      <c r="G2005" s="181">
        <f t="shared" si="165"/>
        <v>40452</v>
      </c>
      <c r="H2005" s="68">
        <f t="shared" si="166"/>
        <v>40482</v>
      </c>
      <c r="I2005" s="175" t="s">
        <v>11772</v>
      </c>
      <c r="J2005" s="24" t="s">
        <v>8637</v>
      </c>
      <c r="K2005" s="175" t="s">
        <v>11771</v>
      </c>
      <c r="L2005" s="175" t="s">
        <v>11726</v>
      </c>
      <c r="M2005" s="181">
        <f t="shared" si="167"/>
        <v>40474</v>
      </c>
      <c r="N2005" s="181">
        <f t="shared" si="168"/>
        <v>40474</v>
      </c>
      <c r="Q2005" s="181" t="s">
        <v>10005</v>
      </c>
      <c r="T2005" s="181" t="s">
        <v>11304</v>
      </c>
      <c r="U2005">
        <v>14.3</v>
      </c>
      <c r="V2005" t="s">
        <v>11576</v>
      </c>
      <c r="W2005"/>
      <c r="X2005" t="s">
        <v>11235</v>
      </c>
      <c r="Y2005" t="s">
        <v>11283</v>
      </c>
    </row>
    <row r="2006" spans="1:25" x14ac:dyDescent="0.25">
      <c r="A2006" s="175" t="s">
        <v>11571</v>
      </c>
      <c r="B2006" t="s">
        <v>11709</v>
      </c>
      <c r="C2006" s="179" t="str">
        <f t="shared" si="164"/>
        <v>CM:WQXTEST16465:M2010</v>
      </c>
      <c r="D2006" s="178" t="s">
        <v>11775</v>
      </c>
      <c r="E2006" s="178" t="s">
        <v>11774</v>
      </c>
      <c r="F2006" s="276">
        <v>40475</v>
      </c>
      <c r="G2006" s="181">
        <f t="shared" si="165"/>
        <v>40452</v>
      </c>
      <c r="H2006" s="68">
        <f t="shared" si="166"/>
        <v>40482</v>
      </c>
      <c r="I2006" s="175" t="s">
        <v>11772</v>
      </c>
      <c r="J2006" s="24" t="s">
        <v>8637</v>
      </c>
      <c r="K2006" s="175" t="s">
        <v>11771</v>
      </c>
      <c r="L2006" s="175" t="s">
        <v>11726</v>
      </c>
      <c r="M2006" s="181">
        <f t="shared" si="167"/>
        <v>40475</v>
      </c>
      <c r="N2006" s="181">
        <f t="shared" si="168"/>
        <v>40475</v>
      </c>
      <c r="Q2006" s="181" t="s">
        <v>10005</v>
      </c>
      <c r="T2006" s="181" t="s">
        <v>11304</v>
      </c>
      <c r="U2006">
        <v>14.7</v>
      </c>
      <c r="V2006" t="s">
        <v>11576</v>
      </c>
      <c r="W2006"/>
      <c r="X2006" t="s">
        <v>11235</v>
      </c>
      <c r="Y2006" t="s">
        <v>11283</v>
      </c>
    </row>
    <row r="2007" spans="1:25" x14ac:dyDescent="0.25">
      <c r="A2007" s="175" t="s">
        <v>11571</v>
      </c>
      <c r="B2007" t="s">
        <v>11709</v>
      </c>
      <c r="C2007" s="179" t="str">
        <f t="shared" si="164"/>
        <v>CM:WQXTEST16465:M2010</v>
      </c>
      <c r="D2007" s="178" t="s">
        <v>11775</v>
      </c>
      <c r="E2007" s="178" t="s">
        <v>11774</v>
      </c>
      <c r="F2007" s="276">
        <v>40476</v>
      </c>
      <c r="G2007" s="181">
        <f t="shared" si="165"/>
        <v>40452</v>
      </c>
      <c r="H2007" s="68">
        <f t="shared" si="166"/>
        <v>40482</v>
      </c>
      <c r="I2007" s="175" t="s">
        <v>11772</v>
      </c>
      <c r="J2007" s="24" t="s">
        <v>8637</v>
      </c>
      <c r="K2007" s="175" t="s">
        <v>11771</v>
      </c>
      <c r="L2007" s="175" t="s">
        <v>11726</v>
      </c>
      <c r="M2007" s="181">
        <f t="shared" si="167"/>
        <v>40476</v>
      </c>
      <c r="N2007" s="181">
        <f t="shared" si="168"/>
        <v>40476</v>
      </c>
      <c r="Q2007" s="181" t="s">
        <v>10005</v>
      </c>
      <c r="T2007" s="181" t="s">
        <v>11304</v>
      </c>
      <c r="U2007">
        <v>15.1</v>
      </c>
      <c r="V2007" t="s">
        <v>11576</v>
      </c>
      <c r="W2007"/>
      <c r="X2007" t="s">
        <v>11235</v>
      </c>
      <c r="Y2007" t="s">
        <v>11283</v>
      </c>
    </row>
    <row r="2008" spans="1:25" x14ac:dyDescent="0.25">
      <c r="A2008" s="175" t="s">
        <v>11571</v>
      </c>
      <c r="B2008" t="s">
        <v>11709</v>
      </c>
      <c r="C2008" s="179" t="str">
        <f t="shared" si="164"/>
        <v>CM:WQXTEST16465:M2010</v>
      </c>
      <c r="D2008" s="178" t="s">
        <v>11775</v>
      </c>
      <c r="E2008" s="178" t="s">
        <v>11774</v>
      </c>
      <c r="F2008" s="276">
        <v>40477</v>
      </c>
      <c r="G2008" s="181">
        <f t="shared" si="165"/>
        <v>40452</v>
      </c>
      <c r="H2008" s="68">
        <f t="shared" si="166"/>
        <v>40482</v>
      </c>
      <c r="I2008" s="175" t="s">
        <v>11772</v>
      </c>
      <c r="J2008" s="24" t="s">
        <v>8637</v>
      </c>
      <c r="K2008" s="175" t="s">
        <v>11771</v>
      </c>
      <c r="L2008" s="175" t="s">
        <v>11726</v>
      </c>
      <c r="M2008" s="181">
        <f t="shared" si="167"/>
        <v>40477</v>
      </c>
      <c r="N2008" s="181">
        <f t="shared" si="168"/>
        <v>40477</v>
      </c>
      <c r="Q2008" s="181" t="s">
        <v>10005</v>
      </c>
      <c r="T2008" s="181" t="s">
        <v>11304</v>
      </c>
      <c r="U2008">
        <v>16.100000000000001</v>
      </c>
      <c r="V2008" t="s">
        <v>11576</v>
      </c>
      <c r="W2008"/>
      <c r="X2008" t="s">
        <v>11235</v>
      </c>
      <c r="Y2008" t="s">
        <v>11283</v>
      </c>
    </row>
    <row r="2009" spans="1:25" x14ac:dyDescent="0.25">
      <c r="A2009" s="175" t="s">
        <v>11571</v>
      </c>
      <c r="B2009" t="s">
        <v>11709</v>
      </c>
      <c r="C2009" s="179" t="str">
        <f t="shared" si="164"/>
        <v>CM:WQXTEST16465:M2010</v>
      </c>
      <c r="D2009" s="178" t="s">
        <v>11775</v>
      </c>
      <c r="E2009" s="178" t="s">
        <v>11774</v>
      </c>
      <c r="F2009" s="276">
        <v>40478</v>
      </c>
      <c r="G2009" s="181">
        <f t="shared" si="165"/>
        <v>40452</v>
      </c>
      <c r="H2009" s="68">
        <f t="shared" si="166"/>
        <v>40482</v>
      </c>
      <c r="I2009" s="175" t="s">
        <v>11772</v>
      </c>
      <c r="J2009" s="24" t="s">
        <v>8637</v>
      </c>
      <c r="K2009" s="175" t="s">
        <v>11771</v>
      </c>
      <c r="L2009" s="175" t="s">
        <v>11726</v>
      </c>
      <c r="M2009" s="181">
        <f t="shared" si="167"/>
        <v>40478</v>
      </c>
      <c r="N2009" s="181">
        <f t="shared" si="168"/>
        <v>40478</v>
      </c>
      <c r="Q2009" s="181" t="s">
        <v>10005</v>
      </c>
      <c r="T2009" s="181" t="s">
        <v>11304</v>
      </c>
      <c r="U2009">
        <v>17.5</v>
      </c>
      <c r="V2009" t="s">
        <v>11576</v>
      </c>
      <c r="W2009"/>
      <c r="X2009" t="s">
        <v>11235</v>
      </c>
      <c r="Y2009" t="s">
        <v>11283</v>
      </c>
    </row>
    <row r="2010" spans="1:25" x14ac:dyDescent="0.25">
      <c r="A2010" s="175" t="s">
        <v>11571</v>
      </c>
      <c r="B2010" t="s">
        <v>11709</v>
      </c>
      <c r="C2010" s="179" t="str">
        <f t="shared" si="164"/>
        <v>CM:WQXTEST16465:M2010</v>
      </c>
      <c r="D2010" s="178" t="s">
        <v>11775</v>
      </c>
      <c r="E2010" s="178" t="s">
        <v>11774</v>
      </c>
      <c r="F2010" s="276">
        <v>40479</v>
      </c>
      <c r="G2010" s="181">
        <f t="shared" si="165"/>
        <v>40452</v>
      </c>
      <c r="H2010" s="68">
        <f t="shared" si="166"/>
        <v>40482</v>
      </c>
      <c r="I2010" s="175" t="s">
        <v>11772</v>
      </c>
      <c r="J2010" s="24" t="s">
        <v>8637</v>
      </c>
      <c r="K2010" s="175" t="s">
        <v>11771</v>
      </c>
      <c r="L2010" s="175" t="s">
        <v>11726</v>
      </c>
      <c r="M2010" s="181">
        <f t="shared" si="167"/>
        <v>40479</v>
      </c>
      <c r="N2010" s="181">
        <f t="shared" si="168"/>
        <v>40479</v>
      </c>
      <c r="Q2010" s="181" t="s">
        <v>10005</v>
      </c>
      <c r="T2010" s="181" t="s">
        <v>11304</v>
      </c>
      <c r="U2010" t="s">
        <v>19116</v>
      </c>
      <c r="V2010" t="s">
        <v>11576</v>
      </c>
      <c r="W2010" s="184" t="s">
        <v>4776</v>
      </c>
      <c r="X2010" t="s">
        <v>11235</v>
      </c>
      <c r="Y2010" t="s">
        <v>11281</v>
      </c>
    </row>
    <row r="2011" spans="1:25" x14ac:dyDescent="0.25">
      <c r="A2011" s="175" t="s">
        <v>11571</v>
      </c>
      <c r="B2011" t="s">
        <v>11709</v>
      </c>
      <c r="C2011" s="179" t="str">
        <f t="shared" si="164"/>
        <v>CM:WQXTEST16465:M2010</v>
      </c>
      <c r="D2011" s="178" t="s">
        <v>11775</v>
      </c>
      <c r="E2011" s="178" t="s">
        <v>11774</v>
      </c>
      <c r="F2011" s="276">
        <v>40480</v>
      </c>
      <c r="G2011" s="181">
        <f t="shared" si="165"/>
        <v>40452</v>
      </c>
      <c r="H2011" s="68">
        <f t="shared" si="166"/>
        <v>40482</v>
      </c>
      <c r="I2011" s="175" t="s">
        <v>11772</v>
      </c>
      <c r="J2011" s="24" t="s">
        <v>8637</v>
      </c>
      <c r="K2011" s="175" t="s">
        <v>11771</v>
      </c>
      <c r="L2011" s="175" t="s">
        <v>11726</v>
      </c>
      <c r="M2011" s="181">
        <f t="shared" si="167"/>
        <v>40480</v>
      </c>
      <c r="N2011" s="181">
        <f t="shared" si="168"/>
        <v>40480</v>
      </c>
      <c r="Q2011" s="181" t="s">
        <v>10005</v>
      </c>
      <c r="T2011" s="181" t="s">
        <v>11304</v>
      </c>
      <c r="U2011">
        <v>17.2</v>
      </c>
      <c r="V2011" t="s">
        <v>11576</v>
      </c>
      <c r="W2011"/>
      <c r="X2011" t="s">
        <v>11235</v>
      </c>
      <c r="Y2011" t="s">
        <v>11283</v>
      </c>
    </row>
    <row r="2012" spans="1:25" x14ac:dyDescent="0.25">
      <c r="A2012" s="175" t="s">
        <v>11571</v>
      </c>
      <c r="B2012" t="s">
        <v>11709</v>
      </c>
      <c r="C2012" s="179" t="str">
        <f t="shared" si="164"/>
        <v>CM:WQXTEST16465:M2010</v>
      </c>
      <c r="D2012" s="178" t="s">
        <v>11775</v>
      </c>
      <c r="E2012" s="178" t="s">
        <v>11774</v>
      </c>
      <c r="F2012" s="276">
        <v>40481</v>
      </c>
      <c r="G2012" s="181">
        <f t="shared" si="165"/>
        <v>40452</v>
      </c>
      <c r="H2012" s="68">
        <f t="shared" si="166"/>
        <v>40482</v>
      </c>
      <c r="I2012" s="175" t="s">
        <v>11772</v>
      </c>
      <c r="J2012" s="24" t="s">
        <v>8637</v>
      </c>
      <c r="K2012" s="175" t="s">
        <v>11771</v>
      </c>
      <c r="L2012" s="175" t="s">
        <v>11726</v>
      </c>
      <c r="M2012" s="181">
        <f t="shared" si="167"/>
        <v>40481</v>
      </c>
      <c r="N2012" s="181">
        <f t="shared" si="168"/>
        <v>40481</v>
      </c>
      <c r="Q2012" s="181" t="s">
        <v>10005</v>
      </c>
      <c r="T2012" s="181" t="s">
        <v>11304</v>
      </c>
      <c r="U2012">
        <v>15.6</v>
      </c>
      <c r="V2012" t="s">
        <v>11576</v>
      </c>
      <c r="W2012"/>
      <c r="X2012" t="s">
        <v>11235</v>
      </c>
      <c r="Y2012" t="s">
        <v>11283</v>
      </c>
    </row>
    <row r="2013" spans="1:25" x14ac:dyDescent="0.25">
      <c r="A2013" s="175" t="s">
        <v>11571</v>
      </c>
      <c r="B2013" t="s">
        <v>11709</v>
      </c>
      <c r="C2013" s="179" t="str">
        <f t="shared" si="164"/>
        <v>CM:WQXTEST16465:M2010</v>
      </c>
      <c r="D2013" s="178" t="s">
        <v>11775</v>
      </c>
      <c r="E2013" s="178" t="s">
        <v>11774</v>
      </c>
      <c r="F2013" s="276">
        <v>40482</v>
      </c>
      <c r="G2013" s="181">
        <f t="shared" si="165"/>
        <v>40452</v>
      </c>
      <c r="H2013" s="68">
        <f t="shared" si="166"/>
        <v>40482</v>
      </c>
      <c r="I2013" s="175" t="s">
        <v>11772</v>
      </c>
      <c r="J2013" s="24" t="s">
        <v>8637</v>
      </c>
      <c r="K2013" s="175" t="s">
        <v>11771</v>
      </c>
      <c r="L2013" s="175" t="s">
        <v>11726</v>
      </c>
      <c r="M2013" s="181">
        <f t="shared" si="167"/>
        <v>40482</v>
      </c>
      <c r="N2013" s="181">
        <f t="shared" si="168"/>
        <v>40482</v>
      </c>
      <c r="Q2013" s="181" t="s">
        <v>10005</v>
      </c>
      <c r="T2013" s="181" t="s">
        <v>11304</v>
      </c>
      <c r="U2013">
        <v>14.5</v>
      </c>
      <c r="V2013" t="s">
        <v>11576</v>
      </c>
      <c r="W2013"/>
      <c r="X2013" t="s">
        <v>11235</v>
      </c>
      <c r="Y2013" t="s">
        <v>11283</v>
      </c>
    </row>
    <row r="2014" spans="1:25" x14ac:dyDescent="0.25">
      <c r="A2014" s="175" t="s">
        <v>11571</v>
      </c>
      <c r="B2014" t="s">
        <v>11709</v>
      </c>
      <c r="C2014" s="179" t="str">
        <f t="shared" si="164"/>
        <v>CM:WQXTEST16465:M2010</v>
      </c>
      <c r="D2014" s="178" t="s">
        <v>11775</v>
      </c>
      <c r="E2014" s="178" t="s">
        <v>11774</v>
      </c>
      <c r="F2014" s="276">
        <v>40452</v>
      </c>
      <c r="G2014" s="181">
        <f t="shared" si="165"/>
        <v>40452</v>
      </c>
      <c r="H2014" s="68">
        <f t="shared" si="166"/>
        <v>40482</v>
      </c>
      <c r="I2014" s="175" t="s">
        <v>11772</v>
      </c>
      <c r="J2014" s="24" t="s">
        <v>8637</v>
      </c>
      <c r="K2014" s="175" t="s">
        <v>11771</v>
      </c>
      <c r="L2014" s="175" t="s">
        <v>11726</v>
      </c>
      <c r="M2014" s="181">
        <f t="shared" si="167"/>
        <v>40452</v>
      </c>
      <c r="N2014" s="181">
        <f t="shared" si="168"/>
        <v>40452</v>
      </c>
      <c r="Q2014" s="182" t="s">
        <v>1005</v>
      </c>
      <c r="T2014" s="181" t="s">
        <v>11303</v>
      </c>
      <c r="U2014">
        <v>246</v>
      </c>
      <c r="V2014" s="182" t="s">
        <v>8426</v>
      </c>
      <c r="W2014" s="182"/>
      <c r="X2014" t="s">
        <v>11235</v>
      </c>
      <c r="Y2014" t="s">
        <v>11281</v>
      </c>
    </row>
    <row r="2015" spans="1:25" x14ac:dyDescent="0.25">
      <c r="A2015" s="175" t="s">
        <v>11571</v>
      </c>
      <c r="B2015" t="s">
        <v>11709</v>
      </c>
      <c r="C2015" s="179" t="str">
        <f t="shared" si="164"/>
        <v>CM:WQXTEST16465:M2010</v>
      </c>
      <c r="D2015" s="178" t="s">
        <v>11775</v>
      </c>
      <c r="E2015" s="178" t="s">
        <v>11774</v>
      </c>
      <c r="F2015" s="276">
        <v>40453</v>
      </c>
      <c r="G2015" s="181">
        <f t="shared" si="165"/>
        <v>40452</v>
      </c>
      <c r="H2015" s="68">
        <f t="shared" si="166"/>
        <v>40482</v>
      </c>
      <c r="I2015" s="175" t="s">
        <v>11772</v>
      </c>
      <c r="J2015" s="24" t="s">
        <v>8637</v>
      </c>
      <c r="K2015" s="175" t="s">
        <v>11771</v>
      </c>
      <c r="L2015" s="175" t="s">
        <v>11726</v>
      </c>
      <c r="M2015" s="181">
        <f t="shared" si="167"/>
        <v>40453</v>
      </c>
      <c r="N2015" s="181">
        <f t="shared" si="168"/>
        <v>40453</v>
      </c>
      <c r="Q2015" s="182" t="s">
        <v>1005</v>
      </c>
      <c r="T2015" s="181" t="s">
        <v>11303</v>
      </c>
      <c r="U2015">
        <v>326</v>
      </c>
      <c r="V2015" s="182" t="s">
        <v>8426</v>
      </c>
      <c r="W2015" s="182"/>
      <c r="X2015" t="s">
        <v>11235</v>
      </c>
      <c r="Y2015" t="s">
        <v>11281</v>
      </c>
    </row>
    <row r="2016" spans="1:25" x14ac:dyDescent="0.25">
      <c r="A2016" s="175" t="s">
        <v>11571</v>
      </c>
      <c r="B2016" t="s">
        <v>11709</v>
      </c>
      <c r="C2016" s="179" t="str">
        <f t="shared" si="164"/>
        <v>CM:WQXTEST16465:M2010</v>
      </c>
      <c r="D2016" s="178" t="s">
        <v>11775</v>
      </c>
      <c r="E2016" s="178" t="s">
        <v>11774</v>
      </c>
      <c r="F2016" s="276">
        <v>40454</v>
      </c>
      <c r="G2016" s="181">
        <f t="shared" si="165"/>
        <v>40452</v>
      </c>
      <c r="H2016" s="68">
        <f t="shared" si="166"/>
        <v>40482</v>
      </c>
      <c r="I2016" s="175" t="s">
        <v>11772</v>
      </c>
      <c r="J2016" s="24" t="s">
        <v>8637</v>
      </c>
      <c r="K2016" s="175" t="s">
        <v>11771</v>
      </c>
      <c r="L2016" s="175" t="s">
        <v>11726</v>
      </c>
      <c r="M2016" s="181">
        <f t="shared" si="167"/>
        <v>40454</v>
      </c>
      <c r="N2016" s="181">
        <f t="shared" si="168"/>
        <v>40454</v>
      </c>
      <c r="Q2016" s="182" t="s">
        <v>1005</v>
      </c>
      <c r="T2016" s="181" t="s">
        <v>11303</v>
      </c>
      <c r="U2016">
        <v>340</v>
      </c>
      <c r="V2016" s="182" t="s">
        <v>8426</v>
      </c>
      <c r="W2016" s="182"/>
      <c r="X2016" t="s">
        <v>11235</v>
      </c>
      <c r="Y2016" t="s">
        <v>11281</v>
      </c>
    </row>
    <row r="2017" spans="1:25" x14ac:dyDescent="0.25">
      <c r="A2017" s="175" t="s">
        <v>11571</v>
      </c>
      <c r="B2017" t="s">
        <v>11709</v>
      </c>
      <c r="C2017" s="179" t="str">
        <f t="shared" si="164"/>
        <v>CM:WQXTEST16465:M2010</v>
      </c>
      <c r="D2017" s="178" t="s">
        <v>11775</v>
      </c>
      <c r="E2017" s="178" t="s">
        <v>11774</v>
      </c>
      <c r="F2017" s="276">
        <v>40455</v>
      </c>
      <c r="G2017" s="181">
        <f t="shared" si="165"/>
        <v>40452</v>
      </c>
      <c r="H2017" s="68">
        <f t="shared" si="166"/>
        <v>40482</v>
      </c>
      <c r="I2017" s="175" t="s">
        <v>11772</v>
      </c>
      <c r="J2017" s="24" t="s">
        <v>8637</v>
      </c>
      <c r="K2017" s="175" t="s">
        <v>11771</v>
      </c>
      <c r="L2017" s="175" t="s">
        <v>11726</v>
      </c>
      <c r="M2017" s="181">
        <f t="shared" si="167"/>
        <v>40455</v>
      </c>
      <c r="N2017" s="181">
        <f t="shared" si="168"/>
        <v>40455</v>
      </c>
      <c r="Q2017" s="182" t="s">
        <v>1005</v>
      </c>
      <c r="T2017" s="181" t="s">
        <v>11303</v>
      </c>
      <c r="U2017">
        <v>352</v>
      </c>
      <c r="V2017" s="182" t="s">
        <v>8426</v>
      </c>
      <c r="W2017" s="182"/>
      <c r="X2017" t="s">
        <v>11235</v>
      </c>
      <c r="Y2017" t="s">
        <v>11281</v>
      </c>
    </row>
    <row r="2018" spans="1:25" x14ac:dyDescent="0.25">
      <c r="A2018" s="175" t="s">
        <v>11571</v>
      </c>
      <c r="B2018" t="s">
        <v>11709</v>
      </c>
      <c r="C2018" s="179" t="str">
        <f t="shared" si="164"/>
        <v>CM:WQXTEST16465:M2010</v>
      </c>
      <c r="D2018" s="178" t="s">
        <v>11775</v>
      </c>
      <c r="E2018" s="178" t="s">
        <v>11774</v>
      </c>
      <c r="F2018" s="276">
        <v>40456</v>
      </c>
      <c r="G2018" s="181">
        <f t="shared" si="165"/>
        <v>40452</v>
      </c>
      <c r="H2018" s="68">
        <f t="shared" si="166"/>
        <v>40482</v>
      </c>
      <c r="I2018" s="175" t="s">
        <v>11772</v>
      </c>
      <c r="J2018" s="24" t="s">
        <v>8637</v>
      </c>
      <c r="K2018" s="175" t="s">
        <v>11771</v>
      </c>
      <c r="L2018" s="175" t="s">
        <v>11726</v>
      </c>
      <c r="M2018" s="181">
        <f t="shared" si="167"/>
        <v>40456</v>
      </c>
      <c r="N2018" s="181">
        <f t="shared" si="168"/>
        <v>40456</v>
      </c>
      <c r="Q2018" s="182" t="s">
        <v>1005</v>
      </c>
      <c r="T2018" s="181" t="s">
        <v>11303</v>
      </c>
      <c r="U2018">
        <v>381</v>
      </c>
      <c r="V2018" s="182" t="s">
        <v>8426</v>
      </c>
      <c r="W2018" s="182"/>
      <c r="X2018" t="s">
        <v>11235</v>
      </c>
      <c r="Y2018" t="s">
        <v>11281</v>
      </c>
    </row>
    <row r="2019" spans="1:25" x14ac:dyDescent="0.25">
      <c r="A2019" s="175" t="s">
        <v>11571</v>
      </c>
      <c r="B2019" t="s">
        <v>11709</v>
      </c>
      <c r="C2019" s="179" t="str">
        <f t="shared" ref="C2019:C2082" si="169">"CM:"&amp;B2019&amp;":M"&amp;YEAR(F2019)</f>
        <v>CM:WQXTEST16465:M2010</v>
      </c>
      <c r="D2019" s="178" t="s">
        <v>11775</v>
      </c>
      <c r="E2019" s="178" t="s">
        <v>11774</v>
      </c>
      <c r="F2019" s="276">
        <v>40457</v>
      </c>
      <c r="G2019" s="181">
        <f t="shared" ref="G2019:G2082" si="170">DATE(YEAR(F2019),MONTH(F2019),DAY(1))</f>
        <v>40452</v>
      </c>
      <c r="H2019" s="68">
        <f t="shared" ref="H2019:H2082" si="171">DATE(YEAR(F2019),MONTH(F2019),DAY(31))</f>
        <v>40482</v>
      </c>
      <c r="I2019" s="175" t="s">
        <v>11772</v>
      </c>
      <c r="J2019" s="24" t="s">
        <v>8637</v>
      </c>
      <c r="K2019" s="175" t="s">
        <v>11771</v>
      </c>
      <c r="L2019" s="175" t="s">
        <v>11726</v>
      </c>
      <c r="M2019" s="181">
        <f t="shared" ref="M2019:M2082" si="172">DATE(YEAR(F2019),MONTH(F2019),DAY(F2019))</f>
        <v>40457</v>
      </c>
      <c r="N2019" s="181">
        <f t="shared" ref="N2019:N2082" si="173">DATE(YEAR(F2019),MONTH(F2019),DAY(F2019))</f>
        <v>40457</v>
      </c>
      <c r="Q2019" s="182" t="s">
        <v>1005</v>
      </c>
      <c r="T2019" s="181" t="s">
        <v>11303</v>
      </c>
      <c r="U2019">
        <v>375</v>
      </c>
      <c r="V2019" s="182" t="s">
        <v>8426</v>
      </c>
      <c r="W2019" s="182"/>
      <c r="X2019" t="s">
        <v>11235</v>
      </c>
      <c r="Y2019" t="s">
        <v>11281</v>
      </c>
    </row>
    <row r="2020" spans="1:25" x14ac:dyDescent="0.25">
      <c r="A2020" s="175" t="s">
        <v>11571</v>
      </c>
      <c r="B2020" t="s">
        <v>11709</v>
      </c>
      <c r="C2020" s="179" t="str">
        <f t="shared" si="169"/>
        <v>CM:WQXTEST16465:M2010</v>
      </c>
      <c r="D2020" s="178" t="s">
        <v>11775</v>
      </c>
      <c r="E2020" s="178" t="s">
        <v>11774</v>
      </c>
      <c r="F2020" s="276">
        <v>40458</v>
      </c>
      <c r="G2020" s="181">
        <f t="shared" si="170"/>
        <v>40452</v>
      </c>
      <c r="H2020" s="68">
        <f t="shared" si="171"/>
        <v>40482</v>
      </c>
      <c r="I2020" s="175" t="s">
        <v>11772</v>
      </c>
      <c r="J2020" s="24" t="s">
        <v>8637</v>
      </c>
      <c r="K2020" s="175" t="s">
        <v>11771</v>
      </c>
      <c r="L2020" s="175" t="s">
        <v>11726</v>
      </c>
      <c r="M2020" s="181">
        <f t="shared" si="172"/>
        <v>40458</v>
      </c>
      <c r="N2020" s="181">
        <f t="shared" si="173"/>
        <v>40458</v>
      </c>
      <c r="Q2020" s="182" t="s">
        <v>1005</v>
      </c>
      <c r="T2020" s="181" t="s">
        <v>11303</v>
      </c>
      <c r="U2020">
        <v>368</v>
      </c>
      <c r="V2020" s="182" t="s">
        <v>8426</v>
      </c>
      <c r="W2020" s="182"/>
      <c r="X2020" t="s">
        <v>11235</v>
      </c>
      <c r="Y2020" t="s">
        <v>11281</v>
      </c>
    </row>
    <row r="2021" spans="1:25" x14ac:dyDescent="0.25">
      <c r="A2021" s="175" t="s">
        <v>11571</v>
      </c>
      <c r="B2021" t="s">
        <v>11709</v>
      </c>
      <c r="C2021" s="179" t="str">
        <f t="shared" si="169"/>
        <v>CM:WQXTEST16465:M2010</v>
      </c>
      <c r="D2021" s="178" t="s">
        <v>11775</v>
      </c>
      <c r="E2021" s="178" t="s">
        <v>11774</v>
      </c>
      <c r="F2021" s="276">
        <v>40459</v>
      </c>
      <c r="G2021" s="181">
        <f t="shared" si="170"/>
        <v>40452</v>
      </c>
      <c r="H2021" s="68">
        <f t="shared" si="171"/>
        <v>40482</v>
      </c>
      <c r="I2021" s="175" t="s">
        <v>11772</v>
      </c>
      <c r="J2021" s="24" t="s">
        <v>8637</v>
      </c>
      <c r="K2021" s="175" t="s">
        <v>11771</v>
      </c>
      <c r="L2021" s="175" t="s">
        <v>11726</v>
      </c>
      <c r="M2021" s="181">
        <f t="shared" si="172"/>
        <v>40459</v>
      </c>
      <c r="N2021" s="181">
        <f t="shared" si="173"/>
        <v>40459</v>
      </c>
      <c r="Q2021" s="182" t="s">
        <v>1005</v>
      </c>
      <c r="T2021" s="181" t="s">
        <v>11303</v>
      </c>
      <c r="U2021">
        <v>361</v>
      </c>
      <c r="V2021" s="182" t="s">
        <v>8426</v>
      </c>
      <c r="W2021" s="182"/>
      <c r="X2021" t="s">
        <v>11235</v>
      </c>
      <c r="Y2021" t="s">
        <v>11281</v>
      </c>
    </row>
    <row r="2022" spans="1:25" x14ac:dyDescent="0.25">
      <c r="A2022" s="175" t="s">
        <v>11571</v>
      </c>
      <c r="B2022" t="s">
        <v>11709</v>
      </c>
      <c r="C2022" s="179" t="str">
        <f t="shared" si="169"/>
        <v>CM:WQXTEST16465:M2010</v>
      </c>
      <c r="D2022" s="178" t="s">
        <v>11775</v>
      </c>
      <c r="E2022" s="178" t="s">
        <v>11774</v>
      </c>
      <c r="F2022" s="276">
        <v>40460</v>
      </c>
      <c r="G2022" s="181">
        <f t="shared" si="170"/>
        <v>40452</v>
      </c>
      <c r="H2022" s="68">
        <f t="shared" si="171"/>
        <v>40482</v>
      </c>
      <c r="I2022" s="175" t="s">
        <v>11772</v>
      </c>
      <c r="J2022" s="24" t="s">
        <v>8637</v>
      </c>
      <c r="K2022" s="175" t="s">
        <v>11771</v>
      </c>
      <c r="L2022" s="175" t="s">
        <v>11726</v>
      </c>
      <c r="M2022" s="181">
        <f t="shared" si="172"/>
        <v>40460</v>
      </c>
      <c r="N2022" s="181">
        <f t="shared" si="173"/>
        <v>40460</v>
      </c>
      <c r="Q2022" s="182" t="s">
        <v>1005</v>
      </c>
      <c r="T2022" s="181" t="s">
        <v>11303</v>
      </c>
      <c r="U2022">
        <v>364</v>
      </c>
      <c r="V2022" s="182" t="s">
        <v>8426</v>
      </c>
      <c r="W2022" s="182"/>
      <c r="X2022" t="s">
        <v>11235</v>
      </c>
      <c r="Y2022" t="s">
        <v>11281</v>
      </c>
    </row>
    <row r="2023" spans="1:25" x14ac:dyDescent="0.25">
      <c r="A2023" s="175" t="s">
        <v>11571</v>
      </c>
      <c r="B2023" t="s">
        <v>11709</v>
      </c>
      <c r="C2023" s="179" t="str">
        <f t="shared" si="169"/>
        <v>CM:WQXTEST16465:M2010</v>
      </c>
      <c r="D2023" s="178" t="s">
        <v>11775</v>
      </c>
      <c r="E2023" s="178" t="s">
        <v>11774</v>
      </c>
      <c r="F2023" s="276">
        <v>40461</v>
      </c>
      <c r="G2023" s="181">
        <f t="shared" si="170"/>
        <v>40452</v>
      </c>
      <c r="H2023" s="68">
        <f t="shared" si="171"/>
        <v>40482</v>
      </c>
      <c r="I2023" s="175" t="s">
        <v>11772</v>
      </c>
      <c r="J2023" s="24" t="s">
        <v>8637</v>
      </c>
      <c r="K2023" s="175" t="s">
        <v>11771</v>
      </c>
      <c r="L2023" s="175" t="s">
        <v>11726</v>
      </c>
      <c r="M2023" s="181">
        <f t="shared" si="172"/>
        <v>40461</v>
      </c>
      <c r="N2023" s="181">
        <f t="shared" si="173"/>
        <v>40461</v>
      </c>
      <c r="Q2023" s="182" t="s">
        <v>1005</v>
      </c>
      <c r="T2023" s="181" t="s">
        <v>11303</v>
      </c>
      <c r="U2023">
        <v>364</v>
      </c>
      <c r="V2023" s="182" t="s">
        <v>8426</v>
      </c>
      <c r="W2023" s="182"/>
      <c r="X2023" t="s">
        <v>11235</v>
      </c>
      <c r="Y2023" t="s">
        <v>11281</v>
      </c>
    </row>
    <row r="2024" spans="1:25" x14ac:dyDescent="0.25">
      <c r="A2024" s="175" t="s">
        <v>11571</v>
      </c>
      <c r="B2024" t="s">
        <v>11709</v>
      </c>
      <c r="C2024" s="179" t="str">
        <f t="shared" si="169"/>
        <v>CM:WQXTEST16465:M2010</v>
      </c>
      <c r="D2024" s="178" t="s">
        <v>11775</v>
      </c>
      <c r="E2024" s="178" t="s">
        <v>11774</v>
      </c>
      <c r="F2024" s="276">
        <v>40462</v>
      </c>
      <c r="G2024" s="181">
        <f t="shared" si="170"/>
        <v>40452</v>
      </c>
      <c r="H2024" s="68">
        <f t="shared" si="171"/>
        <v>40482</v>
      </c>
      <c r="I2024" s="175" t="s">
        <v>11772</v>
      </c>
      <c r="J2024" s="24" t="s">
        <v>8637</v>
      </c>
      <c r="K2024" s="175" t="s">
        <v>11771</v>
      </c>
      <c r="L2024" s="175" t="s">
        <v>11726</v>
      </c>
      <c r="M2024" s="181">
        <f t="shared" si="172"/>
        <v>40462</v>
      </c>
      <c r="N2024" s="181">
        <f t="shared" si="173"/>
        <v>40462</v>
      </c>
      <c r="Q2024" s="182" t="s">
        <v>1005</v>
      </c>
      <c r="T2024" s="181" t="s">
        <v>11303</v>
      </c>
      <c r="U2024">
        <v>362</v>
      </c>
      <c r="V2024" s="182" t="s">
        <v>8426</v>
      </c>
      <c r="W2024" s="182"/>
      <c r="X2024" t="s">
        <v>11235</v>
      </c>
      <c r="Y2024" t="s">
        <v>11281</v>
      </c>
    </row>
    <row r="2025" spans="1:25" x14ac:dyDescent="0.25">
      <c r="A2025" s="175" t="s">
        <v>11571</v>
      </c>
      <c r="B2025" t="s">
        <v>11709</v>
      </c>
      <c r="C2025" s="179" t="str">
        <f t="shared" si="169"/>
        <v>CM:WQXTEST16465:M2010</v>
      </c>
      <c r="D2025" s="178" t="s">
        <v>11775</v>
      </c>
      <c r="E2025" s="178" t="s">
        <v>11774</v>
      </c>
      <c r="F2025" s="276">
        <v>40463</v>
      </c>
      <c r="G2025" s="181">
        <f t="shared" si="170"/>
        <v>40452</v>
      </c>
      <c r="H2025" s="68">
        <f t="shared" si="171"/>
        <v>40482</v>
      </c>
      <c r="I2025" s="175" t="s">
        <v>11772</v>
      </c>
      <c r="J2025" s="24" t="s">
        <v>8637</v>
      </c>
      <c r="K2025" s="175" t="s">
        <v>11771</v>
      </c>
      <c r="L2025" s="175" t="s">
        <v>11726</v>
      </c>
      <c r="M2025" s="181">
        <f t="shared" si="172"/>
        <v>40463</v>
      </c>
      <c r="N2025" s="181">
        <f t="shared" si="173"/>
        <v>40463</v>
      </c>
      <c r="Q2025" s="182" t="s">
        <v>1005</v>
      </c>
      <c r="T2025" s="181" t="s">
        <v>11303</v>
      </c>
      <c r="U2025">
        <v>356</v>
      </c>
      <c r="V2025" s="182" t="s">
        <v>8426</v>
      </c>
      <c r="W2025" s="182"/>
      <c r="X2025" t="s">
        <v>11235</v>
      </c>
      <c r="Y2025" t="s">
        <v>11281</v>
      </c>
    </row>
    <row r="2026" spans="1:25" x14ac:dyDescent="0.25">
      <c r="A2026" s="175" t="s">
        <v>11571</v>
      </c>
      <c r="B2026" t="s">
        <v>11709</v>
      </c>
      <c r="C2026" s="179" t="str">
        <f t="shared" si="169"/>
        <v>CM:WQXTEST16465:M2010</v>
      </c>
      <c r="D2026" s="178" t="s">
        <v>11775</v>
      </c>
      <c r="E2026" s="178" t="s">
        <v>11774</v>
      </c>
      <c r="F2026" s="276">
        <v>40464</v>
      </c>
      <c r="G2026" s="181">
        <f t="shared" si="170"/>
        <v>40452</v>
      </c>
      <c r="H2026" s="68">
        <f t="shared" si="171"/>
        <v>40482</v>
      </c>
      <c r="I2026" s="175" t="s">
        <v>11772</v>
      </c>
      <c r="J2026" s="24" t="s">
        <v>8637</v>
      </c>
      <c r="K2026" s="175" t="s">
        <v>11771</v>
      </c>
      <c r="L2026" s="175" t="s">
        <v>11726</v>
      </c>
      <c r="M2026" s="181">
        <f t="shared" si="172"/>
        <v>40464</v>
      </c>
      <c r="N2026" s="181">
        <f t="shared" si="173"/>
        <v>40464</v>
      </c>
      <c r="Q2026" s="182" t="s">
        <v>1005</v>
      </c>
      <c r="T2026" s="181" t="s">
        <v>11303</v>
      </c>
      <c r="U2026">
        <v>346</v>
      </c>
      <c r="V2026" s="182" t="s">
        <v>8426</v>
      </c>
      <c r="W2026" s="182"/>
      <c r="X2026" t="s">
        <v>11235</v>
      </c>
      <c r="Y2026" t="s">
        <v>11281</v>
      </c>
    </row>
    <row r="2027" spans="1:25" x14ac:dyDescent="0.25">
      <c r="A2027" s="175" t="s">
        <v>11571</v>
      </c>
      <c r="B2027" t="s">
        <v>11709</v>
      </c>
      <c r="C2027" s="179" t="str">
        <f t="shared" si="169"/>
        <v>CM:WQXTEST16465:M2010</v>
      </c>
      <c r="D2027" s="178" t="s">
        <v>11775</v>
      </c>
      <c r="E2027" s="178" t="s">
        <v>11774</v>
      </c>
      <c r="F2027" s="276">
        <v>40465</v>
      </c>
      <c r="G2027" s="181">
        <f t="shared" si="170"/>
        <v>40452</v>
      </c>
      <c r="H2027" s="68">
        <f t="shared" si="171"/>
        <v>40482</v>
      </c>
      <c r="I2027" s="175" t="s">
        <v>11772</v>
      </c>
      <c r="J2027" s="24" t="s">
        <v>8637</v>
      </c>
      <c r="K2027" s="175" t="s">
        <v>11771</v>
      </c>
      <c r="L2027" s="175" t="s">
        <v>11726</v>
      </c>
      <c r="M2027" s="181">
        <f t="shared" si="172"/>
        <v>40465</v>
      </c>
      <c r="N2027" s="181">
        <f t="shared" si="173"/>
        <v>40465</v>
      </c>
      <c r="Q2027" s="182" t="s">
        <v>1005</v>
      </c>
      <c r="T2027" s="181" t="s">
        <v>11303</v>
      </c>
      <c r="U2027">
        <v>340</v>
      </c>
      <c r="V2027" s="182" t="s">
        <v>8426</v>
      </c>
      <c r="W2027" s="182"/>
      <c r="X2027" t="s">
        <v>11235</v>
      </c>
      <c r="Y2027" t="s">
        <v>11281</v>
      </c>
    </row>
    <row r="2028" spans="1:25" x14ac:dyDescent="0.25">
      <c r="A2028" s="175" t="s">
        <v>11571</v>
      </c>
      <c r="B2028" t="s">
        <v>11709</v>
      </c>
      <c r="C2028" s="179" t="str">
        <f t="shared" si="169"/>
        <v>CM:WQXTEST16465:M2010</v>
      </c>
      <c r="D2028" s="178" t="s">
        <v>11775</v>
      </c>
      <c r="E2028" s="178" t="s">
        <v>11774</v>
      </c>
      <c r="F2028" s="276">
        <v>40466</v>
      </c>
      <c r="G2028" s="181">
        <f t="shared" si="170"/>
        <v>40452</v>
      </c>
      <c r="H2028" s="68">
        <f t="shared" si="171"/>
        <v>40482</v>
      </c>
      <c r="I2028" s="175" t="s">
        <v>11772</v>
      </c>
      <c r="J2028" s="24" t="s">
        <v>8637</v>
      </c>
      <c r="K2028" s="175" t="s">
        <v>11771</v>
      </c>
      <c r="L2028" s="175" t="s">
        <v>11726</v>
      </c>
      <c r="M2028" s="181">
        <f t="shared" si="172"/>
        <v>40466</v>
      </c>
      <c r="N2028" s="181">
        <f t="shared" si="173"/>
        <v>40466</v>
      </c>
      <c r="Q2028" s="182" t="s">
        <v>1005</v>
      </c>
      <c r="T2028" s="181" t="s">
        <v>11303</v>
      </c>
      <c r="U2028">
        <v>330</v>
      </c>
      <c r="V2028" s="182" t="s">
        <v>8426</v>
      </c>
      <c r="W2028" s="182"/>
      <c r="X2028" t="s">
        <v>11235</v>
      </c>
      <c r="Y2028" t="s">
        <v>11281</v>
      </c>
    </row>
    <row r="2029" spans="1:25" x14ac:dyDescent="0.25">
      <c r="A2029" s="175" t="s">
        <v>11571</v>
      </c>
      <c r="B2029" t="s">
        <v>11709</v>
      </c>
      <c r="C2029" s="179" t="str">
        <f t="shared" si="169"/>
        <v>CM:WQXTEST16465:M2010</v>
      </c>
      <c r="D2029" s="178" t="s">
        <v>11775</v>
      </c>
      <c r="E2029" s="178" t="s">
        <v>11774</v>
      </c>
      <c r="F2029" s="276">
        <v>40467</v>
      </c>
      <c r="G2029" s="181">
        <f t="shared" si="170"/>
        <v>40452</v>
      </c>
      <c r="H2029" s="68">
        <f t="shared" si="171"/>
        <v>40482</v>
      </c>
      <c r="I2029" s="175" t="s">
        <v>11772</v>
      </c>
      <c r="J2029" s="24" t="s">
        <v>8637</v>
      </c>
      <c r="K2029" s="175" t="s">
        <v>11771</v>
      </c>
      <c r="L2029" s="175" t="s">
        <v>11726</v>
      </c>
      <c r="M2029" s="181">
        <f t="shared" si="172"/>
        <v>40467</v>
      </c>
      <c r="N2029" s="181">
        <f t="shared" si="173"/>
        <v>40467</v>
      </c>
      <c r="Q2029" s="182" t="s">
        <v>1005</v>
      </c>
      <c r="T2029" s="181" t="s">
        <v>11303</v>
      </c>
      <c r="U2029">
        <v>332</v>
      </c>
      <c r="V2029" s="182" t="s">
        <v>8426</v>
      </c>
      <c r="W2029" s="182"/>
      <c r="X2029" t="s">
        <v>11235</v>
      </c>
      <c r="Y2029" t="s">
        <v>11281</v>
      </c>
    </row>
    <row r="2030" spans="1:25" x14ac:dyDescent="0.25">
      <c r="A2030" s="175" t="s">
        <v>11571</v>
      </c>
      <c r="B2030" t="s">
        <v>11709</v>
      </c>
      <c r="C2030" s="179" t="str">
        <f t="shared" si="169"/>
        <v>CM:WQXTEST16465:M2010</v>
      </c>
      <c r="D2030" s="178" t="s">
        <v>11775</v>
      </c>
      <c r="E2030" s="178" t="s">
        <v>11774</v>
      </c>
      <c r="F2030" s="276">
        <v>40468</v>
      </c>
      <c r="G2030" s="181">
        <f t="shared" si="170"/>
        <v>40452</v>
      </c>
      <c r="H2030" s="68">
        <f t="shared" si="171"/>
        <v>40482</v>
      </c>
      <c r="I2030" s="175" t="s">
        <v>11772</v>
      </c>
      <c r="J2030" s="24" t="s">
        <v>8637</v>
      </c>
      <c r="K2030" s="175" t="s">
        <v>11771</v>
      </c>
      <c r="L2030" s="175" t="s">
        <v>11726</v>
      </c>
      <c r="M2030" s="181">
        <f t="shared" si="172"/>
        <v>40468</v>
      </c>
      <c r="N2030" s="181">
        <f t="shared" si="173"/>
        <v>40468</v>
      </c>
      <c r="Q2030" s="182" t="s">
        <v>1005</v>
      </c>
      <c r="T2030" s="181" t="s">
        <v>11303</v>
      </c>
      <c r="U2030">
        <v>333</v>
      </c>
      <c r="V2030" s="182" t="s">
        <v>8426</v>
      </c>
      <c r="W2030" s="182"/>
      <c r="X2030" t="s">
        <v>11235</v>
      </c>
      <c r="Y2030" t="s">
        <v>11281</v>
      </c>
    </row>
    <row r="2031" spans="1:25" x14ac:dyDescent="0.25">
      <c r="A2031" s="175" t="s">
        <v>11571</v>
      </c>
      <c r="B2031" t="s">
        <v>11709</v>
      </c>
      <c r="C2031" s="179" t="str">
        <f t="shared" si="169"/>
        <v>CM:WQXTEST16465:M2010</v>
      </c>
      <c r="D2031" s="178" t="s">
        <v>11775</v>
      </c>
      <c r="E2031" s="178" t="s">
        <v>11774</v>
      </c>
      <c r="F2031" s="276">
        <v>40469</v>
      </c>
      <c r="G2031" s="181">
        <f t="shared" si="170"/>
        <v>40452</v>
      </c>
      <c r="H2031" s="68">
        <f t="shared" si="171"/>
        <v>40482</v>
      </c>
      <c r="I2031" s="175" t="s">
        <v>11772</v>
      </c>
      <c r="J2031" s="24" t="s">
        <v>8637</v>
      </c>
      <c r="K2031" s="175" t="s">
        <v>11771</v>
      </c>
      <c r="L2031" s="175" t="s">
        <v>11726</v>
      </c>
      <c r="M2031" s="181">
        <f t="shared" si="172"/>
        <v>40469</v>
      </c>
      <c r="N2031" s="181">
        <f t="shared" si="173"/>
        <v>40469</v>
      </c>
      <c r="Q2031" s="182" t="s">
        <v>1005</v>
      </c>
      <c r="T2031" s="181" t="s">
        <v>11303</v>
      </c>
      <c r="U2031">
        <v>336</v>
      </c>
      <c r="V2031" s="182" t="s">
        <v>8426</v>
      </c>
      <c r="W2031" s="182"/>
      <c r="X2031" t="s">
        <v>11235</v>
      </c>
      <c r="Y2031" t="s">
        <v>11281</v>
      </c>
    </row>
    <row r="2032" spans="1:25" x14ac:dyDescent="0.25">
      <c r="A2032" s="175" t="s">
        <v>11571</v>
      </c>
      <c r="B2032" t="s">
        <v>11709</v>
      </c>
      <c r="C2032" s="179" t="str">
        <f t="shared" si="169"/>
        <v>CM:WQXTEST16465:M2010</v>
      </c>
      <c r="D2032" s="178" t="s">
        <v>11775</v>
      </c>
      <c r="E2032" s="178" t="s">
        <v>11774</v>
      </c>
      <c r="F2032" s="276">
        <v>40470</v>
      </c>
      <c r="G2032" s="181">
        <f t="shared" si="170"/>
        <v>40452</v>
      </c>
      <c r="H2032" s="68">
        <f t="shared" si="171"/>
        <v>40482</v>
      </c>
      <c r="I2032" s="175" t="s">
        <v>11772</v>
      </c>
      <c r="J2032" s="24" t="s">
        <v>8637</v>
      </c>
      <c r="K2032" s="175" t="s">
        <v>11771</v>
      </c>
      <c r="L2032" s="175" t="s">
        <v>11726</v>
      </c>
      <c r="M2032" s="181">
        <f t="shared" si="172"/>
        <v>40470</v>
      </c>
      <c r="N2032" s="181">
        <f t="shared" si="173"/>
        <v>40470</v>
      </c>
      <c r="Q2032" s="182" t="s">
        <v>1005</v>
      </c>
      <c r="T2032" s="181" t="s">
        <v>11303</v>
      </c>
      <c r="U2032">
        <v>340</v>
      </c>
      <c r="V2032" s="182" t="s">
        <v>8426</v>
      </c>
      <c r="W2032" s="182"/>
      <c r="X2032" t="s">
        <v>11235</v>
      </c>
      <c r="Y2032" t="s">
        <v>11281</v>
      </c>
    </row>
    <row r="2033" spans="1:25" x14ac:dyDescent="0.25">
      <c r="A2033" s="175" t="s">
        <v>11571</v>
      </c>
      <c r="B2033" t="s">
        <v>11709</v>
      </c>
      <c r="C2033" s="179" t="str">
        <f t="shared" si="169"/>
        <v>CM:WQXTEST16465:M2010</v>
      </c>
      <c r="D2033" s="178" t="s">
        <v>11775</v>
      </c>
      <c r="E2033" s="178" t="s">
        <v>11774</v>
      </c>
      <c r="F2033" s="276">
        <v>40471</v>
      </c>
      <c r="G2033" s="181">
        <f t="shared" si="170"/>
        <v>40452</v>
      </c>
      <c r="H2033" s="68">
        <f t="shared" si="171"/>
        <v>40482</v>
      </c>
      <c r="I2033" s="175" t="s">
        <v>11772</v>
      </c>
      <c r="J2033" s="24" t="s">
        <v>8637</v>
      </c>
      <c r="K2033" s="175" t="s">
        <v>11771</v>
      </c>
      <c r="L2033" s="175" t="s">
        <v>11726</v>
      </c>
      <c r="M2033" s="181">
        <f t="shared" si="172"/>
        <v>40471</v>
      </c>
      <c r="N2033" s="181">
        <f t="shared" si="173"/>
        <v>40471</v>
      </c>
      <c r="Q2033" s="182" t="s">
        <v>1005</v>
      </c>
      <c r="T2033" s="181" t="s">
        <v>11303</v>
      </c>
      <c r="U2033">
        <v>341</v>
      </c>
      <c r="V2033" s="182" t="s">
        <v>8426</v>
      </c>
      <c r="W2033" s="182"/>
      <c r="X2033" t="s">
        <v>11235</v>
      </c>
      <c r="Y2033" t="s">
        <v>11281</v>
      </c>
    </row>
    <row r="2034" spans="1:25" x14ac:dyDescent="0.25">
      <c r="A2034" s="175" t="s">
        <v>11571</v>
      </c>
      <c r="B2034" t="s">
        <v>11709</v>
      </c>
      <c r="C2034" s="179" t="str">
        <f t="shared" si="169"/>
        <v>CM:WQXTEST16465:M2010</v>
      </c>
      <c r="D2034" s="178" t="s">
        <v>11775</v>
      </c>
      <c r="E2034" s="178" t="s">
        <v>11774</v>
      </c>
      <c r="F2034" s="276">
        <v>40472</v>
      </c>
      <c r="G2034" s="181">
        <f t="shared" si="170"/>
        <v>40452</v>
      </c>
      <c r="H2034" s="68">
        <f t="shared" si="171"/>
        <v>40482</v>
      </c>
      <c r="I2034" s="175" t="s">
        <v>11772</v>
      </c>
      <c r="J2034" s="24" t="s">
        <v>8637</v>
      </c>
      <c r="K2034" s="175" t="s">
        <v>11771</v>
      </c>
      <c r="L2034" s="175" t="s">
        <v>11726</v>
      </c>
      <c r="M2034" s="181">
        <f t="shared" si="172"/>
        <v>40472</v>
      </c>
      <c r="N2034" s="181">
        <f t="shared" si="173"/>
        <v>40472</v>
      </c>
      <c r="Q2034" s="182" t="s">
        <v>1005</v>
      </c>
      <c r="T2034" s="181" t="s">
        <v>11303</v>
      </c>
      <c r="U2034">
        <v>341</v>
      </c>
      <c r="V2034" s="182" t="s">
        <v>8426</v>
      </c>
      <c r="W2034" s="182"/>
      <c r="X2034" t="s">
        <v>11235</v>
      </c>
      <c r="Y2034" t="s">
        <v>11281</v>
      </c>
    </row>
    <row r="2035" spans="1:25" x14ac:dyDescent="0.25">
      <c r="A2035" s="175" t="s">
        <v>11571</v>
      </c>
      <c r="B2035" t="s">
        <v>11709</v>
      </c>
      <c r="C2035" s="179" t="str">
        <f t="shared" si="169"/>
        <v>CM:WQXTEST16465:M2010</v>
      </c>
      <c r="D2035" s="178" t="s">
        <v>11775</v>
      </c>
      <c r="E2035" s="178" t="s">
        <v>11774</v>
      </c>
      <c r="F2035" s="276">
        <v>40473</v>
      </c>
      <c r="G2035" s="181">
        <f t="shared" si="170"/>
        <v>40452</v>
      </c>
      <c r="H2035" s="68">
        <f t="shared" si="171"/>
        <v>40482</v>
      </c>
      <c r="I2035" s="175" t="s">
        <v>11772</v>
      </c>
      <c r="J2035" s="24" t="s">
        <v>8637</v>
      </c>
      <c r="K2035" s="175" t="s">
        <v>11771</v>
      </c>
      <c r="L2035" s="175" t="s">
        <v>11726</v>
      </c>
      <c r="M2035" s="181">
        <f t="shared" si="172"/>
        <v>40473</v>
      </c>
      <c r="N2035" s="181">
        <f t="shared" si="173"/>
        <v>40473</v>
      </c>
      <c r="Q2035" s="182" t="s">
        <v>1005</v>
      </c>
      <c r="T2035" s="181" t="s">
        <v>11303</v>
      </c>
      <c r="U2035">
        <v>344</v>
      </c>
      <c r="V2035" s="182" t="s">
        <v>8426</v>
      </c>
      <c r="W2035" s="182"/>
      <c r="X2035" t="s">
        <v>11235</v>
      </c>
      <c r="Y2035" t="s">
        <v>11281</v>
      </c>
    </row>
    <row r="2036" spans="1:25" x14ac:dyDescent="0.25">
      <c r="A2036" s="175" t="s">
        <v>11571</v>
      </c>
      <c r="B2036" t="s">
        <v>11709</v>
      </c>
      <c r="C2036" s="179" t="str">
        <f t="shared" si="169"/>
        <v>CM:WQXTEST16465:M2010</v>
      </c>
      <c r="D2036" s="178" t="s">
        <v>11775</v>
      </c>
      <c r="E2036" s="178" t="s">
        <v>11774</v>
      </c>
      <c r="F2036" s="276">
        <v>40474</v>
      </c>
      <c r="G2036" s="181">
        <f t="shared" si="170"/>
        <v>40452</v>
      </c>
      <c r="H2036" s="68">
        <f t="shared" si="171"/>
        <v>40482</v>
      </c>
      <c r="I2036" s="175" t="s">
        <v>11772</v>
      </c>
      <c r="J2036" s="24" t="s">
        <v>8637</v>
      </c>
      <c r="K2036" s="175" t="s">
        <v>11771</v>
      </c>
      <c r="L2036" s="175" t="s">
        <v>11726</v>
      </c>
      <c r="M2036" s="181">
        <f t="shared" si="172"/>
        <v>40474</v>
      </c>
      <c r="N2036" s="181">
        <f t="shared" si="173"/>
        <v>40474</v>
      </c>
      <c r="Q2036" s="182" t="s">
        <v>1005</v>
      </c>
      <c r="T2036" s="181" t="s">
        <v>11303</v>
      </c>
      <c r="U2036">
        <v>345</v>
      </c>
      <c r="V2036" s="182" t="s">
        <v>8426</v>
      </c>
      <c r="W2036" s="182"/>
      <c r="X2036" t="s">
        <v>11235</v>
      </c>
      <c r="Y2036" t="s">
        <v>11281</v>
      </c>
    </row>
    <row r="2037" spans="1:25" x14ac:dyDescent="0.25">
      <c r="A2037" s="175" t="s">
        <v>11571</v>
      </c>
      <c r="B2037" t="s">
        <v>11709</v>
      </c>
      <c r="C2037" s="179" t="str">
        <f t="shared" si="169"/>
        <v>CM:WQXTEST16465:M2010</v>
      </c>
      <c r="D2037" s="178" t="s">
        <v>11775</v>
      </c>
      <c r="E2037" s="178" t="s">
        <v>11774</v>
      </c>
      <c r="F2037" s="276">
        <v>40475</v>
      </c>
      <c r="G2037" s="181">
        <f t="shared" si="170"/>
        <v>40452</v>
      </c>
      <c r="H2037" s="68">
        <f t="shared" si="171"/>
        <v>40482</v>
      </c>
      <c r="I2037" s="175" t="s">
        <v>11772</v>
      </c>
      <c r="J2037" s="24" t="s">
        <v>8637</v>
      </c>
      <c r="K2037" s="175" t="s">
        <v>11771</v>
      </c>
      <c r="L2037" s="175" t="s">
        <v>11726</v>
      </c>
      <c r="M2037" s="181">
        <f t="shared" si="172"/>
        <v>40475</v>
      </c>
      <c r="N2037" s="181">
        <f t="shared" si="173"/>
        <v>40475</v>
      </c>
      <c r="Q2037" s="182" t="s">
        <v>1005</v>
      </c>
      <c r="T2037" s="181" t="s">
        <v>11303</v>
      </c>
      <c r="U2037">
        <v>347</v>
      </c>
      <c r="V2037" s="182" t="s">
        <v>8426</v>
      </c>
      <c r="W2037" s="182"/>
      <c r="X2037" t="s">
        <v>11235</v>
      </c>
      <c r="Y2037" t="s">
        <v>11281</v>
      </c>
    </row>
    <row r="2038" spans="1:25" x14ac:dyDescent="0.25">
      <c r="A2038" s="175" t="s">
        <v>11571</v>
      </c>
      <c r="B2038" t="s">
        <v>11709</v>
      </c>
      <c r="C2038" s="179" t="str">
        <f t="shared" si="169"/>
        <v>CM:WQXTEST16465:M2010</v>
      </c>
      <c r="D2038" s="178" t="s">
        <v>11775</v>
      </c>
      <c r="E2038" s="178" t="s">
        <v>11774</v>
      </c>
      <c r="F2038" s="276">
        <v>40476</v>
      </c>
      <c r="G2038" s="181">
        <f t="shared" si="170"/>
        <v>40452</v>
      </c>
      <c r="H2038" s="68">
        <f t="shared" si="171"/>
        <v>40482</v>
      </c>
      <c r="I2038" s="175" t="s">
        <v>11772</v>
      </c>
      <c r="J2038" s="24" t="s">
        <v>8637</v>
      </c>
      <c r="K2038" s="175" t="s">
        <v>11771</v>
      </c>
      <c r="L2038" s="175" t="s">
        <v>11726</v>
      </c>
      <c r="M2038" s="181">
        <f t="shared" si="172"/>
        <v>40476</v>
      </c>
      <c r="N2038" s="181">
        <f t="shared" si="173"/>
        <v>40476</v>
      </c>
      <c r="Q2038" s="182" t="s">
        <v>1005</v>
      </c>
      <c r="T2038" s="181" t="s">
        <v>11303</v>
      </c>
      <c r="U2038">
        <v>347</v>
      </c>
      <c r="V2038" s="182" t="s">
        <v>8426</v>
      </c>
      <c r="W2038" s="182"/>
      <c r="X2038" t="s">
        <v>11235</v>
      </c>
      <c r="Y2038" t="s">
        <v>11281</v>
      </c>
    </row>
    <row r="2039" spans="1:25" x14ac:dyDescent="0.25">
      <c r="A2039" s="175" t="s">
        <v>11571</v>
      </c>
      <c r="B2039" t="s">
        <v>11709</v>
      </c>
      <c r="C2039" s="179" t="str">
        <f t="shared" si="169"/>
        <v>CM:WQXTEST16465:M2010</v>
      </c>
      <c r="D2039" s="178" t="s">
        <v>11775</v>
      </c>
      <c r="E2039" s="178" t="s">
        <v>11774</v>
      </c>
      <c r="F2039" s="276">
        <v>40477</v>
      </c>
      <c r="G2039" s="181">
        <f t="shared" si="170"/>
        <v>40452</v>
      </c>
      <c r="H2039" s="68">
        <f t="shared" si="171"/>
        <v>40482</v>
      </c>
      <c r="I2039" s="175" t="s">
        <v>11772</v>
      </c>
      <c r="J2039" s="24" t="s">
        <v>8637</v>
      </c>
      <c r="K2039" s="175" t="s">
        <v>11771</v>
      </c>
      <c r="L2039" s="175" t="s">
        <v>11726</v>
      </c>
      <c r="M2039" s="181">
        <f t="shared" si="172"/>
        <v>40477</v>
      </c>
      <c r="N2039" s="181">
        <f t="shared" si="173"/>
        <v>40477</v>
      </c>
      <c r="Q2039" s="182" t="s">
        <v>1005</v>
      </c>
      <c r="T2039" s="181" t="s">
        <v>11303</v>
      </c>
      <c r="U2039">
        <v>348</v>
      </c>
      <c r="V2039" s="182" t="s">
        <v>8426</v>
      </c>
      <c r="W2039" s="182"/>
      <c r="X2039" t="s">
        <v>11235</v>
      </c>
      <c r="Y2039" t="s">
        <v>11281</v>
      </c>
    </row>
    <row r="2040" spans="1:25" x14ac:dyDescent="0.25">
      <c r="A2040" s="175" t="s">
        <v>11571</v>
      </c>
      <c r="B2040" t="s">
        <v>11709</v>
      </c>
      <c r="C2040" s="179" t="str">
        <f t="shared" si="169"/>
        <v>CM:WQXTEST16465:M2010</v>
      </c>
      <c r="D2040" s="178" t="s">
        <v>11775</v>
      </c>
      <c r="E2040" s="178" t="s">
        <v>11774</v>
      </c>
      <c r="F2040" s="276">
        <v>40478</v>
      </c>
      <c r="G2040" s="181">
        <f t="shared" si="170"/>
        <v>40452</v>
      </c>
      <c r="H2040" s="68">
        <f t="shared" si="171"/>
        <v>40482</v>
      </c>
      <c r="I2040" s="175" t="s">
        <v>11772</v>
      </c>
      <c r="J2040" s="24" t="s">
        <v>8637</v>
      </c>
      <c r="K2040" s="175" t="s">
        <v>11771</v>
      </c>
      <c r="L2040" s="175" t="s">
        <v>11726</v>
      </c>
      <c r="M2040" s="181">
        <f t="shared" si="172"/>
        <v>40478</v>
      </c>
      <c r="N2040" s="181">
        <f t="shared" si="173"/>
        <v>40478</v>
      </c>
      <c r="Q2040" s="182" t="s">
        <v>1005</v>
      </c>
      <c r="T2040" s="181" t="s">
        <v>11303</v>
      </c>
      <c r="U2040">
        <v>376</v>
      </c>
      <c r="V2040" s="182" t="s">
        <v>8426</v>
      </c>
      <c r="W2040" s="182"/>
      <c r="X2040" t="s">
        <v>11235</v>
      </c>
      <c r="Y2040" t="s">
        <v>11281</v>
      </c>
    </row>
    <row r="2041" spans="1:25" x14ac:dyDescent="0.25">
      <c r="A2041" s="175" t="s">
        <v>11571</v>
      </c>
      <c r="B2041" t="s">
        <v>11709</v>
      </c>
      <c r="C2041" s="179" t="str">
        <f t="shared" si="169"/>
        <v>CM:WQXTEST16465:M2010</v>
      </c>
      <c r="D2041" s="178" t="s">
        <v>11775</v>
      </c>
      <c r="E2041" s="178" t="s">
        <v>11774</v>
      </c>
      <c r="F2041" s="276">
        <v>40479</v>
      </c>
      <c r="G2041" s="181">
        <f t="shared" si="170"/>
        <v>40452</v>
      </c>
      <c r="H2041" s="68">
        <f t="shared" si="171"/>
        <v>40482</v>
      </c>
      <c r="I2041" s="175" t="s">
        <v>11772</v>
      </c>
      <c r="J2041" s="24" t="s">
        <v>8637</v>
      </c>
      <c r="K2041" s="175" t="s">
        <v>11771</v>
      </c>
      <c r="L2041" s="175" t="s">
        <v>11726</v>
      </c>
      <c r="M2041" s="181">
        <f t="shared" si="172"/>
        <v>40479</v>
      </c>
      <c r="N2041" s="181">
        <f t="shared" si="173"/>
        <v>40479</v>
      </c>
      <c r="Q2041" s="182" t="s">
        <v>1005</v>
      </c>
      <c r="T2041" s="181" t="s">
        <v>11303</v>
      </c>
      <c r="U2041">
        <v>373</v>
      </c>
      <c r="V2041" s="182" t="s">
        <v>8426</v>
      </c>
      <c r="W2041" s="182"/>
      <c r="X2041" t="s">
        <v>11235</v>
      </c>
      <c r="Y2041" t="s">
        <v>11281</v>
      </c>
    </row>
    <row r="2042" spans="1:25" x14ac:dyDescent="0.25">
      <c r="A2042" s="175" t="s">
        <v>11571</v>
      </c>
      <c r="B2042" t="s">
        <v>11709</v>
      </c>
      <c r="C2042" s="179" t="str">
        <f t="shared" si="169"/>
        <v>CM:WQXTEST16465:M2010</v>
      </c>
      <c r="D2042" s="178" t="s">
        <v>11775</v>
      </c>
      <c r="E2042" s="178" t="s">
        <v>11774</v>
      </c>
      <c r="F2042" s="276">
        <v>40480</v>
      </c>
      <c r="G2042" s="181">
        <f t="shared" si="170"/>
        <v>40452</v>
      </c>
      <c r="H2042" s="68">
        <f t="shared" si="171"/>
        <v>40482</v>
      </c>
      <c r="I2042" s="175" t="s">
        <v>11772</v>
      </c>
      <c r="J2042" s="24" t="s">
        <v>8637</v>
      </c>
      <c r="K2042" s="175" t="s">
        <v>11771</v>
      </c>
      <c r="L2042" s="175" t="s">
        <v>11726</v>
      </c>
      <c r="M2042" s="181">
        <f t="shared" si="172"/>
        <v>40480</v>
      </c>
      <c r="N2042" s="181">
        <f t="shared" si="173"/>
        <v>40480</v>
      </c>
      <c r="Q2042" s="182" t="s">
        <v>1005</v>
      </c>
      <c r="T2042" s="181" t="s">
        <v>11303</v>
      </c>
      <c r="U2042">
        <v>355</v>
      </c>
      <c r="V2042" s="182" t="s">
        <v>8426</v>
      </c>
      <c r="W2042" s="182"/>
      <c r="X2042" t="s">
        <v>11235</v>
      </c>
      <c r="Y2042" t="s">
        <v>11281</v>
      </c>
    </row>
    <row r="2043" spans="1:25" x14ac:dyDescent="0.25">
      <c r="A2043" s="175" t="s">
        <v>11571</v>
      </c>
      <c r="B2043" t="s">
        <v>11709</v>
      </c>
      <c r="C2043" s="179" t="str">
        <f t="shared" si="169"/>
        <v>CM:WQXTEST16465:M2010</v>
      </c>
      <c r="D2043" s="178" t="s">
        <v>11775</v>
      </c>
      <c r="E2043" s="178" t="s">
        <v>11774</v>
      </c>
      <c r="F2043" s="276">
        <v>40481</v>
      </c>
      <c r="G2043" s="181">
        <f t="shared" si="170"/>
        <v>40452</v>
      </c>
      <c r="H2043" s="68">
        <f t="shared" si="171"/>
        <v>40482</v>
      </c>
      <c r="I2043" s="175" t="s">
        <v>11772</v>
      </c>
      <c r="J2043" s="24" t="s">
        <v>8637</v>
      </c>
      <c r="K2043" s="175" t="s">
        <v>11771</v>
      </c>
      <c r="L2043" s="175" t="s">
        <v>11726</v>
      </c>
      <c r="M2043" s="181">
        <f t="shared" si="172"/>
        <v>40481</v>
      </c>
      <c r="N2043" s="181">
        <f t="shared" si="173"/>
        <v>40481</v>
      </c>
      <c r="Q2043" s="182" t="s">
        <v>1005</v>
      </c>
      <c r="T2043" s="181" t="s">
        <v>11303</v>
      </c>
      <c r="U2043">
        <v>355</v>
      </c>
      <c r="V2043" s="182" t="s">
        <v>8426</v>
      </c>
      <c r="W2043" s="182"/>
      <c r="X2043" t="s">
        <v>11235</v>
      </c>
      <c r="Y2043" t="s">
        <v>11281</v>
      </c>
    </row>
    <row r="2044" spans="1:25" x14ac:dyDescent="0.25">
      <c r="A2044" s="175" t="s">
        <v>11571</v>
      </c>
      <c r="B2044" t="s">
        <v>11709</v>
      </c>
      <c r="C2044" s="179" t="str">
        <f t="shared" si="169"/>
        <v>CM:WQXTEST16465:M2010</v>
      </c>
      <c r="D2044" s="178" t="s">
        <v>11775</v>
      </c>
      <c r="E2044" s="178" t="s">
        <v>11774</v>
      </c>
      <c r="F2044" s="276">
        <v>40482</v>
      </c>
      <c r="G2044" s="181">
        <f t="shared" si="170"/>
        <v>40452</v>
      </c>
      <c r="H2044" s="68">
        <f t="shared" si="171"/>
        <v>40482</v>
      </c>
      <c r="I2044" s="175" t="s">
        <v>11772</v>
      </c>
      <c r="J2044" s="24" t="s">
        <v>8637</v>
      </c>
      <c r="K2044" s="175" t="s">
        <v>11771</v>
      </c>
      <c r="L2044" s="175" t="s">
        <v>11726</v>
      </c>
      <c r="M2044" s="181">
        <f t="shared" si="172"/>
        <v>40482</v>
      </c>
      <c r="N2044" s="181">
        <f t="shared" si="173"/>
        <v>40482</v>
      </c>
      <c r="Q2044" s="182" t="s">
        <v>1005</v>
      </c>
      <c r="T2044" s="181" t="s">
        <v>11303</v>
      </c>
      <c r="U2044">
        <v>360</v>
      </c>
      <c r="V2044" s="182" t="s">
        <v>8426</v>
      </c>
      <c r="W2044" s="182"/>
      <c r="X2044" t="s">
        <v>11235</v>
      </c>
      <c r="Y2044" t="s">
        <v>11281</v>
      </c>
    </row>
    <row r="2045" spans="1:25" x14ac:dyDescent="0.25">
      <c r="A2045" s="175" t="s">
        <v>11571</v>
      </c>
      <c r="B2045" t="s">
        <v>11709</v>
      </c>
      <c r="C2045" s="179" t="str">
        <f t="shared" si="169"/>
        <v>CM:WQXTEST16465:M2010</v>
      </c>
      <c r="D2045" s="178" t="s">
        <v>11775</v>
      </c>
      <c r="E2045" s="178" t="s">
        <v>11774</v>
      </c>
      <c r="F2045" s="276">
        <v>40452</v>
      </c>
      <c r="G2045" s="181">
        <f t="shared" si="170"/>
        <v>40452</v>
      </c>
      <c r="H2045" s="68">
        <f t="shared" si="171"/>
        <v>40482</v>
      </c>
      <c r="I2045" s="175" t="s">
        <v>11772</v>
      </c>
      <c r="J2045" s="24" t="s">
        <v>8637</v>
      </c>
      <c r="K2045" s="175" t="s">
        <v>11771</v>
      </c>
      <c r="L2045" s="175" t="s">
        <v>11726</v>
      </c>
      <c r="M2045" s="181">
        <f t="shared" si="172"/>
        <v>40452</v>
      </c>
      <c r="N2045" s="181">
        <f t="shared" si="173"/>
        <v>40452</v>
      </c>
      <c r="Q2045" s="182" t="s">
        <v>1005</v>
      </c>
      <c r="T2045" s="181" t="s">
        <v>11306</v>
      </c>
      <c r="U2045">
        <v>95</v>
      </c>
      <c r="V2045" s="182" t="s">
        <v>8426</v>
      </c>
      <c r="W2045" s="182"/>
      <c r="X2045" t="s">
        <v>11235</v>
      </c>
      <c r="Y2045" t="s">
        <v>11281</v>
      </c>
    </row>
    <row r="2046" spans="1:25" x14ac:dyDescent="0.25">
      <c r="A2046" s="175" t="s">
        <v>11571</v>
      </c>
      <c r="B2046" t="s">
        <v>11709</v>
      </c>
      <c r="C2046" s="179" t="str">
        <f t="shared" si="169"/>
        <v>CM:WQXTEST16465:M2010</v>
      </c>
      <c r="D2046" s="178" t="s">
        <v>11775</v>
      </c>
      <c r="E2046" s="178" t="s">
        <v>11774</v>
      </c>
      <c r="F2046" s="276">
        <v>40453</v>
      </c>
      <c r="G2046" s="181">
        <f t="shared" si="170"/>
        <v>40452</v>
      </c>
      <c r="H2046" s="68">
        <f t="shared" si="171"/>
        <v>40482</v>
      </c>
      <c r="I2046" s="175" t="s">
        <v>11772</v>
      </c>
      <c r="J2046" s="24" t="s">
        <v>8637</v>
      </c>
      <c r="K2046" s="175" t="s">
        <v>11771</v>
      </c>
      <c r="L2046" s="175" t="s">
        <v>11726</v>
      </c>
      <c r="M2046" s="181">
        <f t="shared" si="172"/>
        <v>40453</v>
      </c>
      <c r="N2046" s="181">
        <f t="shared" si="173"/>
        <v>40453</v>
      </c>
      <c r="Q2046" s="182" t="s">
        <v>1005</v>
      </c>
      <c r="T2046" s="181" t="s">
        <v>11306</v>
      </c>
      <c r="U2046">
        <v>246</v>
      </c>
      <c r="V2046" s="182" t="s">
        <v>8426</v>
      </c>
      <c r="W2046" s="182"/>
      <c r="X2046" t="s">
        <v>11235</v>
      </c>
      <c r="Y2046" t="s">
        <v>11281</v>
      </c>
    </row>
    <row r="2047" spans="1:25" x14ac:dyDescent="0.25">
      <c r="A2047" s="175" t="s">
        <v>11571</v>
      </c>
      <c r="B2047" t="s">
        <v>11709</v>
      </c>
      <c r="C2047" s="179" t="str">
        <f t="shared" si="169"/>
        <v>CM:WQXTEST16465:M2010</v>
      </c>
      <c r="D2047" s="178" t="s">
        <v>11775</v>
      </c>
      <c r="E2047" s="178" t="s">
        <v>11774</v>
      </c>
      <c r="F2047" s="276">
        <v>40454</v>
      </c>
      <c r="G2047" s="181">
        <f t="shared" si="170"/>
        <v>40452</v>
      </c>
      <c r="H2047" s="68">
        <f t="shared" si="171"/>
        <v>40482</v>
      </c>
      <c r="I2047" s="175" t="s">
        <v>11772</v>
      </c>
      <c r="J2047" s="24" t="s">
        <v>8637</v>
      </c>
      <c r="K2047" s="175" t="s">
        <v>11771</v>
      </c>
      <c r="L2047" s="175" t="s">
        <v>11726</v>
      </c>
      <c r="M2047" s="181">
        <f t="shared" si="172"/>
        <v>40454</v>
      </c>
      <c r="N2047" s="181">
        <f t="shared" si="173"/>
        <v>40454</v>
      </c>
      <c r="Q2047" s="182" t="s">
        <v>1005</v>
      </c>
      <c r="T2047" s="181" t="s">
        <v>11306</v>
      </c>
      <c r="U2047">
        <v>269</v>
      </c>
      <c r="V2047" s="182" t="s">
        <v>8426</v>
      </c>
      <c r="W2047" s="182"/>
      <c r="X2047" t="s">
        <v>11235</v>
      </c>
      <c r="Y2047" t="s">
        <v>11281</v>
      </c>
    </row>
    <row r="2048" spans="1:25" x14ac:dyDescent="0.25">
      <c r="A2048" s="175" t="s">
        <v>11571</v>
      </c>
      <c r="B2048" t="s">
        <v>11709</v>
      </c>
      <c r="C2048" s="179" t="str">
        <f t="shared" si="169"/>
        <v>CM:WQXTEST16465:M2010</v>
      </c>
      <c r="D2048" s="178" t="s">
        <v>11775</v>
      </c>
      <c r="E2048" s="178" t="s">
        <v>11774</v>
      </c>
      <c r="F2048" s="276">
        <v>40455</v>
      </c>
      <c r="G2048" s="181">
        <f t="shared" si="170"/>
        <v>40452</v>
      </c>
      <c r="H2048" s="68">
        <f t="shared" si="171"/>
        <v>40482</v>
      </c>
      <c r="I2048" s="175" t="s">
        <v>11772</v>
      </c>
      <c r="J2048" s="24" t="s">
        <v>8637</v>
      </c>
      <c r="K2048" s="175" t="s">
        <v>11771</v>
      </c>
      <c r="L2048" s="175" t="s">
        <v>11726</v>
      </c>
      <c r="M2048" s="181">
        <f t="shared" si="172"/>
        <v>40455</v>
      </c>
      <c r="N2048" s="181">
        <f t="shared" si="173"/>
        <v>40455</v>
      </c>
      <c r="Q2048" s="182" t="s">
        <v>1005</v>
      </c>
      <c r="T2048" s="181" t="s">
        <v>11306</v>
      </c>
      <c r="U2048">
        <v>338</v>
      </c>
      <c r="V2048" s="182" t="s">
        <v>8426</v>
      </c>
      <c r="W2048" s="182"/>
      <c r="X2048" t="s">
        <v>11235</v>
      </c>
      <c r="Y2048" t="s">
        <v>11281</v>
      </c>
    </row>
    <row r="2049" spans="1:25" x14ac:dyDescent="0.25">
      <c r="A2049" s="175" t="s">
        <v>11571</v>
      </c>
      <c r="B2049" t="s">
        <v>11709</v>
      </c>
      <c r="C2049" s="179" t="str">
        <f t="shared" si="169"/>
        <v>CM:WQXTEST16465:M2010</v>
      </c>
      <c r="D2049" s="178" t="s">
        <v>11775</v>
      </c>
      <c r="E2049" s="178" t="s">
        <v>11774</v>
      </c>
      <c r="F2049" s="276">
        <v>40456</v>
      </c>
      <c r="G2049" s="181">
        <f t="shared" si="170"/>
        <v>40452</v>
      </c>
      <c r="H2049" s="68">
        <f t="shared" si="171"/>
        <v>40482</v>
      </c>
      <c r="I2049" s="175" t="s">
        <v>11772</v>
      </c>
      <c r="J2049" s="24" t="s">
        <v>8637</v>
      </c>
      <c r="K2049" s="175" t="s">
        <v>11771</v>
      </c>
      <c r="L2049" s="175" t="s">
        <v>11726</v>
      </c>
      <c r="M2049" s="181">
        <f t="shared" si="172"/>
        <v>40456</v>
      </c>
      <c r="N2049" s="181">
        <f t="shared" si="173"/>
        <v>40456</v>
      </c>
      <c r="Q2049" s="182" t="s">
        <v>1005</v>
      </c>
      <c r="T2049" s="181" t="s">
        <v>11306</v>
      </c>
      <c r="U2049">
        <v>352</v>
      </c>
      <c r="V2049" s="182" t="s">
        <v>8426</v>
      </c>
      <c r="W2049" s="182"/>
      <c r="X2049" t="s">
        <v>11235</v>
      </c>
      <c r="Y2049" t="s">
        <v>11281</v>
      </c>
    </row>
    <row r="2050" spans="1:25" x14ac:dyDescent="0.25">
      <c r="A2050" s="175" t="s">
        <v>11571</v>
      </c>
      <c r="B2050" t="s">
        <v>11709</v>
      </c>
      <c r="C2050" s="179" t="str">
        <f t="shared" si="169"/>
        <v>CM:WQXTEST16465:M2010</v>
      </c>
      <c r="D2050" s="178" t="s">
        <v>11775</v>
      </c>
      <c r="E2050" s="178" t="s">
        <v>11774</v>
      </c>
      <c r="F2050" s="276">
        <v>40457</v>
      </c>
      <c r="G2050" s="181">
        <f t="shared" si="170"/>
        <v>40452</v>
      </c>
      <c r="H2050" s="68">
        <f t="shared" si="171"/>
        <v>40482</v>
      </c>
      <c r="I2050" s="175" t="s">
        <v>11772</v>
      </c>
      <c r="J2050" s="24" t="s">
        <v>8637</v>
      </c>
      <c r="K2050" s="175" t="s">
        <v>11771</v>
      </c>
      <c r="L2050" s="175" t="s">
        <v>11726</v>
      </c>
      <c r="M2050" s="181">
        <f t="shared" si="172"/>
        <v>40457</v>
      </c>
      <c r="N2050" s="181">
        <f t="shared" si="173"/>
        <v>40457</v>
      </c>
      <c r="Q2050" s="182" t="s">
        <v>1005</v>
      </c>
      <c r="T2050" s="181" t="s">
        <v>11306</v>
      </c>
      <c r="U2050">
        <v>363</v>
      </c>
      <c r="V2050" s="182" t="s">
        <v>8426</v>
      </c>
      <c r="W2050" s="182"/>
      <c r="X2050" t="s">
        <v>11235</v>
      </c>
      <c r="Y2050" t="s">
        <v>11281</v>
      </c>
    </row>
    <row r="2051" spans="1:25" x14ac:dyDescent="0.25">
      <c r="A2051" s="175" t="s">
        <v>11571</v>
      </c>
      <c r="B2051" t="s">
        <v>11709</v>
      </c>
      <c r="C2051" s="179" t="str">
        <f t="shared" si="169"/>
        <v>CM:WQXTEST16465:M2010</v>
      </c>
      <c r="D2051" s="178" t="s">
        <v>11775</v>
      </c>
      <c r="E2051" s="178" t="s">
        <v>11774</v>
      </c>
      <c r="F2051" s="276">
        <v>40458</v>
      </c>
      <c r="G2051" s="181">
        <f t="shared" si="170"/>
        <v>40452</v>
      </c>
      <c r="H2051" s="68">
        <f t="shared" si="171"/>
        <v>40482</v>
      </c>
      <c r="I2051" s="175" t="s">
        <v>11772</v>
      </c>
      <c r="J2051" s="24" t="s">
        <v>8637</v>
      </c>
      <c r="K2051" s="175" t="s">
        <v>11771</v>
      </c>
      <c r="L2051" s="175" t="s">
        <v>11726</v>
      </c>
      <c r="M2051" s="181">
        <f t="shared" si="172"/>
        <v>40458</v>
      </c>
      <c r="N2051" s="181">
        <f t="shared" si="173"/>
        <v>40458</v>
      </c>
      <c r="Q2051" s="182" t="s">
        <v>1005</v>
      </c>
      <c r="T2051" s="181" t="s">
        <v>11306</v>
      </c>
      <c r="U2051">
        <v>360</v>
      </c>
      <c r="V2051" s="182" t="s">
        <v>8426</v>
      </c>
      <c r="W2051" s="182"/>
      <c r="X2051" t="s">
        <v>11235</v>
      </c>
      <c r="Y2051" t="s">
        <v>11281</v>
      </c>
    </row>
    <row r="2052" spans="1:25" x14ac:dyDescent="0.25">
      <c r="A2052" s="175" t="s">
        <v>11571</v>
      </c>
      <c r="B2052" t="s">
        <v>11709</v>
      </c>
      <c r="C2052" s="179" t="str">
        <f t="shared" si="169"/>
        <v>CM:WQXTEST16465:M2010</v>
      </c>
      <c r="D2052" s="178" t="s">
        <v>11775</v>
      </c>
      <c r="E2052" s="178" t="s">
        <v>11774</v>
      </c>
      <c r="F2052" s="276">
        <v>40459</v>
      </c>
      <c r="G2052" s="181">
        <f t="shared" si="170"/>
        <v>40452</v>
      </c>
      <c r="H2052" s="68">
        <f t="shared" si="171"/>
        <v>40482</v>
      </c>
      <c r="I2052" s="175" t="s">
        <v>11772</v>
      </c>
      <c r="J2052" s="24" t="s">
        <v>8637</v>
      </c>
      <c r="K2052" s="175" t="s">
        <v>11771</v>
      </c>
      <c r="L2052" s="175" t="s">
        <v>11726</v>
      </c>
      <c r="M2052" s="181">
        <f t="shared" si="172"/>
        <v>40459</v>
      </c>
      <c r="N2052" s="181">
        <f t="shared" si="173"/>
        <v>40459</v>
      </c>
      <c r="Q2052" s="182" t="s">
        <v>1005</v>
      </c>
      <c r="T2052" s="181" t="s">
        <v>11306</v>
      </c>
      <c r="U2052">
        <v>350</v>
      </c>
      <c r="V2052" s="182" t="s">
        <v>8426</v>
      </c>
      <c r="W2052" s="182"/>
      <c r="X2052" t="s">
        <v>11235</v>
      </c>
      <c r="Y2052" t="s">
        <v>11281</v>
      </c>
    </row>
    <row r="2053" spans="1:25" x14ac:dyDescent="0.25">
      <c r="A2053" s="175" t="s">
        <v>11571</v>
      </c>
      <c r="B2053" t="s">
        <v>11709</v>
      </c>
      <c r="C2053" s="179" t="str">
        <f t="shared" si="169"/>
        <v>CM:WQXTEST16465:M2010</v>
      </c>
      <c r="D2053" s="178" t="s">
        <v>11775</v>
      </c>
      <c r="E2053" s="178" t="s">
        <v>11774</v>
      </c>
      <c r="F2053" s="276">
        <v>40460</v>
      </c>
      <c r="G2053" s="181">
        <f t="shared" si="170"/>
        <v>40452</v>
      </c>
      <c r="H2053" s="68">
        <f t="shared" si="171"/>
        <v>40482</v>
      </c>
      <c r="I2053" s="175" t="s">
        <v>11772</v>
      </c>
      <c r="J2053" s="24" t="s">
        <v>8637</v>
      </c>
      <c r="K2053" s="175" t="s">
        <v>11771</v>
      </c>
      <c r="L2053" s="175" t="s">
        <v>11726</v>
      </c>
      <c r="M2053" s="181">
        <f t="shared" si="172"/>
        <v>40460</v>
      </c>
      <c r="N2053" s="181">
        <f t="shared" si="173"/>
        <v>40460</v>
      </c>
      <c r="Q2053" s="182" t="s">
        <v>1005</v>
      </c>
      <c r="T2053" s="181" t="s">
        <v>11306</v>
      </c>
      <c r="U2053">
        <v>356</v>
      </c>
      <c r="V2053" s="182" t="s">
        <v>8426</v>
      </c>
      <c r="W2053" s="182"/>
      <c r="X2053" t="s">
        <v>11235</v>
      </c>
      <c r="Y2053" t="s">
        <v>11281</v>
      </c>
    </row>
    <row r="2054" spans="1:25" x14ac:dyDescent="0.25">
      <c r="A2054" s="175" t="s">
        <v>11571</v>
      </c>
      <c r="B2054" t="s">
        <v>11709</v>
      </c>
      <c r="C2054" s="179" t="str">
        <f t="shared" si="169"/>
        <v>CM:WQXTEST16465:M2010</v>
      </c>
      <c r="D2054" s="178" t="s">
        <v>11775</v>
      </c>
      <c r="E2054" s="178" t="s">
        <v>11774</v>
      </c>
      <c r="F2054" s="276">
        <v>40461</v>
      </c>
      <c r="G2054" s="181">
        <f t="shared" si="170"/>
        <v>40452</v>
      </c>
      <c r="H2054" s="68">
        <f t="shared" si="171"/>
        <v>40482</v>
      </c>
      <c r="I2054" s="175" t="s">
        <v>11772</v>
      </c>
      <c r="J2054" s="24" t="s">
        <v>8637</v>
      </c>
      <c r="K2054" s="175" t="s">
        <v>11771</v>
      </c>
      <c r="L2054" s="175" t="s">
        <v>11726</v>
      </c>
      <c r="M2054" s="181">
        <f t="shared" si="172"/>
        <v>40461</v>
      </c>
      <c r="N2054" s="181">
        <f t="shared" si="173"/>
        <v>40461</v>
      </c>
      <c r="Q2054" s="182" t="s">
        <v>1005</v>
      </c>
      <c r="T2054" s="181" t="s">
        <v>11306</v>
      </c>
      <c r="U2054">
        <v>355</v>
      </c>
      <c r="V2054" s="182" t="s">
        <v>8426</v>
      </c>
      <c r="W2054" s="182"/>
      <c r="X2054" t="s">
        <v>11235</v>
      </c>
      <c r="Y2054" t="s">
        <v>11281</v>
      </c>
    </row>
    <row r="2055" spans="1:25" x14ac:dyDescent="0.25">
      <c r="A2055" s="175" t="s">
        <v>11571</v>
      </c>
      <c r="B2055" t="s">
        <v>11709</v>
      </c>
      <c r="C2055" s="179" t="str">
        <f t="shared" si="169"/>
        <v>CM:WQXTEST16465:M2010</v>
      </c>
      <c r="D2055" s="178" t="s">
        <v>11775</v>
      </c>
      <c r="E2055" s="178" t="s">
        <v>11774</v>
      </c>
      <c r="F2055" s="276">
        <v>40462</v>
      </c>
      <c r="G2055" s="181">
        <f t="shared" si="170"/>
        <v>40452</v>
      </c>
      <c r="H2055" s="68">
        <f t="shared" si="171"/>
        <v>40482</v>
      </c>
      <c r="I2055" s="175" t="s">
        <v>11772</v>
      </c>
      <c r="J2055" s="24" t="s">
        <v>8637</v>
      </c>
      <c r="K2055" s="175" t="s">
        <v>11771</v>
      </c>
      <c r="L2055" s="175" t="s">
        <v>11726</v>
      </c>
      <c r="M2055" s="181">
        <f t="shared" si="172"/>
        <v>40462</v>
      </c>
      <c r="N2055" s="181">
        <f t="shared" si="173"/>
        <v>40462</v>
      </c>
      <c r="Q2055" s="182" t="s">
        <v>1005</v>
      </c>
      <c r="T2055" s="181" t="s">
        <v>11306</v>
      </c>
      <c r="U2055">
        <v>355</v>
      </c>
      <c r="V2055" s="182" t="s">
        <v>8426</v>
      </c>
      <c r="W2055" s="182"/>
      <c r="X2055" t="s">
        <v>11235</v>
      </c>
      <c r="Y2055" t="s">
        <v>11281</v>
      </c>
    </row>
    <row r="2056" spans="1:25" x14ac:dyDescent="0.25">
      <c r="A2056" s="175" t="s">
        <v>11571</v>
      </c>
      <c r="B2056" t="s">
        <v>11709</v>
      </c>
      <c r="C2056" s="179" t="str">
        <f t="shared" si="169"/>
        <v>CM:WQXTEST16465:M2010</v>
      </c>
      <c r="D2056" s="178" t="s">
        <v>11775</v>
      </c>
      <c r="E2056" s="178" t="s">
        <v>11774</v>
      </c>
      <c r="F2056" s="276">
        <v>40463</v>
      </c>
      <c r="G2056" s="181">
        <f t="shared" si="170"/>
        <v>40452</v>
      </c>
      <c r="H2056" s="68">
        <f t="shared" si="171"/>
        <v>40482</v>
      </c>
      <c r="I2056" s="175" t="s">
        <v>11772</v>
      </c>
      <c r="J2056" s="24" t="s">
        <v>8637</v>
      </c>
      <c r="K2056" s="175" t="s">
        <v>11771</v>
      </c>
      <c r="L2056" s="175" t="s">
        <v>11726</v>
      </c>
      <c r="M2056" s="181">
        <f t="shared" si="172"/>
        <v>40463</v>
      </c>
      <c r="N2056" s="181">
        <f t="shared" si="173"/>
        <v>40463</v>
      </c>
      <c r="Q2056" s="182" t="s">
        <v>1005</v>
      </c>
      <c r="T2056" s="181" t="s">
        <v>11306</v>
      </c>
      <c r="U2056">
        <v>346</v>
      </c>
      <c r="V2056" s="182" t="s">
        <v>8426</v>
      </c>
      <c r="W2056" s="182"/>
      <c r="X2056" t="s">
        <v>11235</v>
      </c>
      <c r="Y2056" t="s">
        <v>11281</v>
      </c>
    </row>
    <row r="2057" spans="1:25" x14ac:dyDescent="0.25">
      <c r="A2057" s="175" t="s">
        <v>11571</v>
      </c>
      <c r="B2057" t="s">
        <v>11709</v>
      </c>
      <c r="C2057" s="179" t="str">
        <f t="shared" si="169"/>
        <v>CM:WQXTEST16465:M2010</v>
      </c>
      <c r="D2057" s="178" t="s">
        <v>11775</v>
      </c>
      <c r="E2057" s="178" t="s">
        <v>11774</v>
      </c>
      <c r="F2057" s="276">
        <v>40464</v>
      </c>
      <c r="G2057" s="181">
        <f t="shared" si="170"/>
        <v>40452</v>
      </c>
      <c r="H2057" s="68">
        <f t="shared" si="171"/>
        <v>40482</v>
      </c>
      <c r="I2057" s="175" t="s">
        <v>11772</v>
      </c>
      <c r="J2057" s="24" t="s">
        <v>8637</v>
      </c>
      <c r="K2057" s="175" t="s">
        <v>11771</v>
      </c>
      <c r="L2057" s="175" t="s">
        <v>11726</v>
      </c>
      <c r="M2057" s="181">
        <f t="shared" si="172"/>
        <v>40464</v>
      </c>
      <c r="N2057" s="181">
        <f t="shared" si="173"/>
        <v>40464</v>
      </c>
      <c r="Q2057" s="182" t="s">
        <v>1005</v>
      </c>
      <c r="T2057" s="181" t="s">
        <v>11306</v>
      </c>
      <c r="U2057">
        <v>336</v>
      </c>
      <c r="V2057" s="182" t="s">
        <v>8426</v>
      </c>
      <c r="W2057" s="182"/>
      <c r="X2057" t="s">
        <v>11235</v>
      </c>
      <c r="Y2057" t="s">
        <v>11281</v>
      </c>
    </row>
    <row r="2058" spans="1:25" x14ac:dyDescent="0.25">
      <c r="A2058" s="175" t="s">
        <v>11571</v>
      </c>
      <c r="B2058" t="s">
        <v>11709</v>
      </c>
      <c r="C2058" s="179" t="str">
        <f t="shared" si="169"/>
        <v>CM:WQXTEST16465:M2010</v>
      </c>
      <c r="D2058" s="178" t="s">
        <v>11775</v>
      </c>
      <c r="E2058" s="178" t="s">
        <v>11774</v>
      </c>
      <c r="F2058" s="276">
        <v>40465</v>
      </c>
      <c r="G2058" s="181">
        <f t="shared" si="170"/>
        <v>40452</v>
      </c>
      <c r="H2058" s="68">
        <f t="shared" si="171"/>
        <v>40482</v>
      </c>
      <c r="I2058" s="175" t="s">
        <v>11772</v>
      </c>
      <c r="J2058" s="24" t="s">
        <v>8637</v>
      </c>
      <c r="K2058" s="175" t="s">
        <v>11771</v>
      </c>
      <c r="L2058" s="175" t="s">
        <v>11726</v>
      </c>
      <c r="M2058" s="181">
        <f t="shared" si="172"/>
        <v>40465</v>
      </c>
      <c r="N2058" s="181">
        <f t="shared" si="173"/>
        <v>40465</v>
      </c>
      <c r="Q2058" s="182" t="s">
        <v>1005</v>
      </c>
      <c r="T2058" s="181" t="s">
        <v>11306</v>
      </c>
      <c r="U2058">
        <v>330</v>
      </c>
      <c r="V2058" s="182" t="s">
        <v>8426</v>
      </c>
      <c r="W2058" s="182"/>
      <c r="X2058" t="s">
        <v>11235</v>
      </c>
      <c r="Y2058" t="s">
        <v>11281</v>
      </c>
    </row>
    <row r="2059" spans="1:25" x14ac:dyDescent="0.25">
      <c r="A2059" s="175" t="s">
        <v>11571</v>
      </c>
      <c r="B2059" t="s">
        <v>11709</v>
      </c>
      <c r="C2059" s="179" t="str">
        <f t="shared" si="169"/>
        <v>CM:WQXTEST16465:M2010</v>
      </c>
      <c r="D2059" s="178" t="s">
        <v>11775</v>
      </c>
      <c r="E2059" s="178" t="s">
        <v>11774</v>
      </c>
      <c r="F2059" s="276">
        <v>40466</v>
      </c>
      <c r="G2059" s="181">
        <f t="shared" si="170"/>
        <v>40452</v>
      </c>
      <c r="H2059" s="68">
        <f t="shared" si="171"/>
        <v>40482</v>
      </c>
      <c r="I2059" s="175" t="s">
        <v>11772</v>
      </c>
      <c r="J2059" s="24" t="s">
        <v>8637</v>
      </c>
      <c r="K2059" s="175" t="s">
        <v>11771</v>
      </c>
      <c r="L2059" s="175" t="s">
        <v>11726</v>
      </c>
      <c r="M2059" s="181">
        <f t="shared" si="172"/>
        <v>40466</v>
      </c>
      <c r="N2059" s="181">
        <f t="shared" si="173"/>
        <v>40466</v>
      </c>
      <c r="Q2059" s="182" t="s">
        <v>1005</v>
      </c>
      <c r="T2059" s="181" t="s">
        <v>11306</v>
      </c>
      <c r="U2059">
        <v>304</v>
      </c>
      <c r="V2059" s="182" t="s">
        <v>8426</v>
      </c>
      <c r="W2059" s="182"/>
      <c r="X2059" t="s">
        <v>11235</v>
      </c>
      <c r="Y2059" t="s">
        <v>11281</v>
      </c>
    </row>
    <row r="2060" spans="1:25" x14ac:dyDescent="0.25">
      <c r="A2060" s="175" t="s">
        <v>11571</v>
      </c>
      <c r="B2060" t="s">
        <v>11709</v>
      </c>
      <c r="C2060" s="179" t="str">
        <f t="shared" si="169"/>
        <v>CM:WQXTEST16465:M2010</v>
      </c>
      <c r="D2060" s="178" t="s">
        <v>11775</v>
      </c>
      <c r="E2060" s="178" t="s">
        <v>11774</v>
      </c>
      <c r="F2060" s="276">
        <v>40467</v>
      </c>
      <c r="G2060" s="181">
        <f t="shared" si="170"/>
        <v>40452</v>
      </c>
      <c r="H2060" s="68">
        <f t="shared" si="171"/>
        <v>40482</v>
      </c>
      <c r="I2060" s="175" t="s">
        <v>11772</v>
      </c>
      <c r="J2060" s="24" t="s">
        <v>8637</v>
      </c>
      <c r="K2060" s="175" t="s">
        <v>11771</v>
      </c>
      <c r="L2060" s="175" t="s">
        <v>11726</v>
      </c>
      <c r="M2060" s="181">
        <f t="shared" si="172"/>
        <v>40467</v>
      </c>
      <c r="N2060" s="181">
        <f t="shared" si="173"/>
        <v>40467</v>
      </c>
      <c r="Q2060" s="182" t="s">
        <v>1005</v>
      </c>
      <c r="T2060" s="181" t="s">
        <v>11306</v>
      </c>
      <c r="U2060">
        <v>314</v>
      </c>
      <c r="V2060" s="182" t="s">
        <v>8426</v>
      </c>
      <c r="W2060" s="182"/>
      <c r="X2060" t="s">
        <v>11235</v>
      </c>
      <c r="Y2060" t="s">
        <v>11281</v>
      </c>
    </row>
    <row r="2061" spans="1:25" x14ac:dyDescent="0.25">
      <c r="A2061" s="175" t="s">
        <v>11571</v>
      </c>
      <c r="B2061" t="s">
        <v>11709</v>
      </c>
      <c r="C2061" s="179" t="str">
        <f t="shared" si="169"/>
        <v>CM:WQXTEST16465:M2010</v>
      </c>
      <c r="D2061" s="178" t="s">
        <v>11775</v>
      </c>
      <c r="E2061" s="178" t="s">
        <v>11774</v>
      </c>
      <c r="F2061" s="276">
        <v>40468</v>
      </c>
      <c r="G2061" s="181">
        <f t="shared" si="170"/>
        <v>40452</v>
      </c>
      <c r="H2061" s="68">
        <f t="shared" si="171"/>
        <v>40482</v>
      </c>
      <c r="I2061" s="175" t="s">
        <v>11772</v>
      </c>
      <c r="J2061" s="24" t="s">
        <v>8637</v>
      </c>
      <c r="K2061" s="175" t="s">
        <v>11771</v>
      </c>
      <c r="L2061" s="175" t="s">
        <v>11726</v>
      </c>
      <c r="M2061" s="181">
        <f t="shared" si="172"/>
        <v>40468</v>
      </c>
      <c r="N2061" s="181">
        <f t="shared" si="173"/>
        <v>40468</v>
      </c>
      <c r="Q2061" s="182" t="s">
        <v>1005</v>
      </c>
      <c r="T2061" s="181" t="s">
        <v>11306</v>
      </c>
      <c r="U2061">
        <v>327</v>
      </c>
      <c r="V2061" s="182" t="s">
        <v>8426</v>
      </c>
      <c r="W2061" s="182"/>
      <c r="X2061" t="s">
        <v>11235</v>
      </c>
      <c r="Y2061" t="s">
        <v>11281</v>
      </c>
    </row>
    <row r="2062" spans="1:25" x14ac:dyDescent="0.25">
      <c r="A2062" s="175" t="s">
        <v>11571</v>
      </c>
      <c r="B2062" t="s">
        <v>11709</v>
      </c>
      <c r="C2062" s="179" t="str">
        <f t="shared" si="169"/>
        <v>CM:WQXTEST16465:M2010</v>
      </c>
      <c r="D2062" s="178" t="s">
        <v>11775</v>
      </c>
      <c r="E2062" s="178" t="s">
        <v>11774</v>
      </c>
      <c r="F2062" s="276">
        <v>40469</v>
      </c>
      <c r="G2062" s="181">
        <f t="shared" si="170"/>
        <v>40452</v>
      </c>
      <c r="H2062" s="68">
        <f t="shared" si="171"/>
        <v>40482</v>
      </c>
      <c r="I2062" s="175" t="s">
        <v>11772</v>
      </c>
      <c r="J2062" s="24" t="s">
        <v>8637</v>
      </c>
      <c r="K2062" s="175" t="s">
        <v>11771</v>
      </c>
      <c r="L2062" s="175" t="s">
        <v>11726</v>
      </c>
      <c r="M2062" s="181">
        <f t="shared" si="172"/>
        <v>40469</v>
      </c>
      <c r="N2062" s="181">
        <f t="shared" si="173"/>
        <v>40469</v>
      </c>
      <c r="Q2062" s="182" t="s">
        <v>1005</v>
      </c>
      <c r="T2062" s="181" t="s">
        <v>11306</v>
      </c>
      <c r="U2062">
        <v>329</v>
      </c>
      <c r="V2062" s="182" t="s">
        <v>8426</v>
      </c>
      <c r="W2062" s="182"/>
      <c r="X2062" t="s">
        <v>11235</v>
      </c>
      <c r="Y2062" t="s">
        <v>11281</v>
      </c>
    </row>
    <row r="2063" spans="1:25" x14ac:dyDescent="0.25">
      <c r="A2063" s="175" t="s">
        <v>11571</v>
      </c>
      <c r="B2063" t="s">
        <v>11709</v>
      </c>
      <c r="C2063" s="179" t="str">
        <f t="shared" si="169"/>
        <v>CM:WQXTEST16465:M2010</v>
      </c>
      <c r="D2063" s="178" t="s">
        <v>11775</v>
      </c>
      <c r="E2063" s="178" t="s">
        <v>11774</v>
      </c>
      <c r="F2063" s="276">
        <v>40470</v>
      </c>
      <c r="G2063" s="181">
        <f t="shared" si="170"/>
        <v>40452</v>
      </c>
      <c r="H2063" s="68">
        <f t="shared" si="171"/>
        <v>40482</v>
      </c>
      <c r="I2063" s="175" t="s">
        <v>11772</v>
      </c>
      <c r="J2063" s="24" t="s">
        <v>8637</v>
      </c>
      <c r="K2063" s="175" t="s">
        <v>11771</v>
      </c>
      <c r="L2063" s="175" t="s">
        <v>11726</v>
      </c>
      <c r="M2063" s="181">
        <f t="shared" si="172"/>
        <v>40470</v>
      </c>
      <c r="N2063" s="181">
        <f t="shared" si="173"/>
        <v>40470</v>
      </c>
      <c r="Q2063" s="182" t="s">
        <v>1005</v>
      </c>
      <c r="T2063" s="181" t="s">
        <v>11306</v>
      </c>
      <c r="U2063">
        <v>335</v>
      </c>
      <c r="V2063" s="182" t="s">
        <v>8426</v>
      </c>
      <c r="W2063" s="182"/>
      <c r="X2063" t="s">
        <v>11235</v>
      </c>
      <c r="Y2063" t="s">
        <v>11281</v>
      </c>
    </row>
    <row r="2064" spans="1:25" x14ac:dyDescent="0.25">
      <c r="A2064" s="175" t="s">
        <v>11571</v>
      </c>
      <c r="B2064" t="s">
        <v>11709</v>
      </c>
      <c r="C2064" s="179" t="str">
        <f t="shared" si="169"/>
        <v>CM:WQXTEST16465:M2010</v>
      </c>
      <c r="D2064" s="178" t="s">
        <v>11775</v>
      </c>
      <c r="E2064" s="178" t="s">
        <v>11774</v>
      </c>
      <c r="F2064" s="276">
        <v>40471</v>
      </c>
      <c r="G2064" s="181">
        <f t="shared" si="170"/>
        <v>40452</v>
      </c>
      <c r="H2064" s="68">
        <f t="shared" si="171"/>
        <v>40482</v>
      </c>
      <c r="I2064" s="175" t="s">
        <v>11772</v>
      </c>
      <c r="J2064" s="24" t="s">
        <v>8637</v>
      </c>
      <c r="K2064" s="175" t="s">
        <v>11771</v>
      </c>
      <c r="L2064" s="175" t="s">
        <v>11726</v>
      </c>
      <c r="M2064" s="181">
        <f t="shared" si="172"/>
        <v>40471</v>
      </c>
      <c r="N2064" s="181">
        <f t="shared" si="173"/>
        <v>40471</v>
      </c>
      <c r="Q2064" s="182" t="s">
        <v>1005</v>
      </c>
      <c r="T2064" s="181" t="s">
        <v>11306</v>
      </c>
      <c r="U2064">
        <v>338</v>
      </c>
      <c r="V2064" s="182" t="s">
        <v>8426</v>
      </c>
      <c r="W2064" s="182"/>
      <c r="X2064" t="s">
        <v>11235</v>
      </c>
      <c r="Y2064" t="s">
        <v>11281</v>
      </c>
    </row>
    <row r="2065" spans="1:25" x14ac:dyDescent="0.25">
      <c r="A2065" s="175" t="s">
        <v>11571</v>
      </c>
      <c r="B2065" t="s">
        <v>11709</v>
      </c>
      <c r="C2065" s="179" t="str">
        <f t="shared" si="169"/>
        <v>CM:WQXTEST16465:M2010</v>
      </c>
      <c r="D2065" s="178" t="s">
        <v>11775</v>
      </c>
      <c r="E2065" s="178" t="s">
        <v>11774</v>
      </c>
      <c r="F2065" s="276">
        <v>40472</v>
      </c>
      <c r="G2065" s="181">
        <f t="shared" si="170"/>
        <v>40452</v>
      </c>
      <c r="H2065" s="68">
        <f t="shared" si="171"/>
        <v>40482</v>
      </c>
      <c r="I2065" s="175" t="s">
        <v>11772</v>
      </c>
      <c r="J2065" s="24" t="s">
        <v>8637</v>
      </c>
      <c r="K2065" s="175" t="s">
        <v>11771</v>
      </c>
      <c r="L2065" s="175" t="s">
        <v>11726</v>
      </c>
      <c r="M2065" s="181">
        <f t="shared" si="172"/>
        <v>40472</v>
      </c>
      <c r="N2065" s="181">
        <f t="shared" si="173"/>
        <v>40472</v>
      </c>
      <c r="Q2065" s="182" t="s">
        <v>1005</v>
      </c>
      <c r="T2065" s="181" t="s">
        <v>11306</v>
      </c>
      <c r="U2065">
        <v>339</v>
      </c>
      <c r="V2065" s="182" t="s">
        <v>8426</v>
      </c>
      <c r="W2065" s="182"/>
      <c r="X2065" t="s">
        <v>11235</v>
      </c>
      <c r="Y2065" t="s">
        <v>11281</v>
      </c>
    </row>
    <row r="2066" spans="1:25" x14ac:dyDescent="0.25">
      <c r="A2066" s="175" t="s">
        <v>11571</v>
      </c>
      <c r="B2066" t="s">
        <v>11709</v>
      </c>
      <c r="C2066" s="179" t="str">
        <f t="shared" si="169"/>
        <v>CM:WQXTEST16465:M2010</v>
      </c>
      <c r="D2066" s="178" t="s">
        <v>11775</v>
      </c>
      <c r="E2066" s="178" t="s">
        <v>11774</v>
      </c>
      <c r="F2066" s="276">
        <v>40473</v>
      </c>
      <c r="G2066" s="181">
        <f t="shared" si="170"/>
        <v>40452</v>
      </c>
      <c r="H2066" s="68">
        <f t="shared" si="171"/>
        <v>40482</v>
      </c>
      <c r="I2066" s="175" t="s">
        <v>11772</v>
      </c>
      <c r="J2066" s="24" t="s">
        <v>8637</v>
      </c>
      <c r="K2066" s="175" t="s">
        <v>11771</v>
      </c>
      <c r="L2066" s="175" t="s">
        <v>11726</v>
      </c>
      <c r="M2066" s="181">
        <f t="shared" si="172"/>
        <v>40473</v>
      </c>
      <c r="N2066" s="181">
        <f t="shared" si="173"/>
        <v>40473</v>
      </c>
      <c r="Q2066" s="182" t="s">
        <v>1005</v>
      </c>
      <c r="T2066" s="181" t="s">
        <v>11306</v>
      </c>
      <c r="U2066">
        <v>329</v>
      </c>
      <c r="V2066" s="182" t="s">
        <v>8426</v>
      </c>
      <c r="W2066" s="182"/>
      <c r="X2066" t="s">
        <v>11235</v>
      </c>
      <c r="Y2066" t="s">
        <v>11281</v>
      </c>
    </row>
    <row r="2067" spans="1:25" x14ac:dyDescent="0.25">
      <c r="A2067" s="175" t="s">
        <v>11571</v>
      </c>
      <c r="B2067" t="s">
        <v>11709</v>
      </c>
      <c r="C2067" s="179" t="str">
        <f t="shared" si="169"/>
        <v>CM:WQXTEST16465:M2010</v>
      </c>
      <c r="D2067" s="178" t="s">
        <v>11775</v>
      </c>
      <c r="E2067" s="178" t="s">
        <v>11774</v>
      </c>
      <c r="F2067" s="276">
        <v>40474</v>
      </c>
      <c r="G2067" s="181">
        <f t="shared" si="170"/>
        <v>40452</v>
      </c>
      <c r="H2067" s="68">
        <f t="shared" si="171"/>
        <v>40482</v>
      </c>
      <c r="I2067" s="175" t="s">
        <v>11772</v>
      </c>
      <c r="J2067" s="24" t="s">
        <v>8637</v>
      </c>
      <c r="K2067" s="175" t="s">
        <v>11771</v>
      </c>
      <c r="L2067" s="175" t="s">
        <v>11726</v>
      </c>
      <c r="M2067" s="181">
        <f t="shared" si="172"/>
        <v>40474</v>
      </c>
      <c r="N2067" s="181">
        <f t="shared" si="173"/>
        <v>40474</v>
      </c>
      <c r="Q2067" s="182" t="s">
        <v>1005</v>
      </c>
      <c r="T2067" s="181" t="s">
        <v>11306</v>
      </c>
      <c r="U2067">
        <v>339</v>
      </c>
      <c r="V2067" s="182" t="s">
        <v>8426</v>
      </c>
      <c r="W2067" s="182"/>
      <c r="X2067" t="s">
        <v>11235</v>
      </c>
      <c r="Y2067" t="s">
        <v>11281</v>
      </c>
    </row>
    <row r="2068" spans="1:25" x14ac:dyDescent="0.25">
      <c r="A2068" s="175" t="s">
        <v>11571</v>
      </c>
      <c r="B2068" t="s">
        <v>11709</v>
      </c>
      <c r="C2068" s="179" t="str">
        <f t="shared" si="169"/>
        <v>CM:WQXTEST16465:M2010</v>
      </c>
      <c r="D2068" s="178" t="s">
        <v>11775</v>
      </c>
      <c r="E2068" s="178" t="s">
        <v>11774</v>
      </c>
      <c r="F2068" s="276">
        <v>40475</v>
      </c>
      <c r="G2068" s="181">
        <f t="shared" si="170"/>
        <v>40452</v>
      </c>
      <c r="H2068" s="68">
        <f t="shared" si="171"/>
        <v>40482</v>
      </c>
      <c r="I2068" s="175" t="s">
        <v>11772</v>
      </c>
      <c r="J2068" s="24" t="s">
        <v>8637</v>
      </c>
      <c r="K2068" s="175" t="s">
        <v>11771</v>
      </c>
      <c r="L2068" s="175" t="s">
        <v>11726</v>
      </c>
      <c r="M2068" s="181">
        <f t="shared" si="172"/>
        <v>40475</v>
      </c>
      <c r="N2068" s="181">
        <f t="shared" si="173"/>
        <v>40475</v>
      </c>
      <c r="Q2068" s="182" t="s">
        <v>1005</v>
      </c>
      <c r="T2068" s="181" t="s">
        <v>11306</v>
      </c>
      <c r="U2068">
        <v>340</v>
      </c>
      <c r="V2068" s="182" t="s">
        <v>8426</v>
      </c>
      <c r="W2068" s="182"/>
      <c r="X2068" t="s">
        <v>11235</v>
      </c>
      <c r="Y2068" t="s">
        <v>11281</v>
      </c>
    </row>
    <row r="2069" spans="1:25" x14ac:dyDescent="0.25">
      <c r="A2069" s="175" t="s">
        <v>11571</v>
      </c>
      <c r="B2069" t="s">
        <v>11709</v>
      </c>
      <c r="C2069" s="179" t="str">
        <f t="shared" si="169"/>
        <v>CM:WQXTEST16465:M2010</v>
      </c>
      <c r="D2069" s="178" t="s">
        <v>11775</v>
      </c>
      <c r="E2069" s="178" t="s">
        <v>11774</v>
      </c>
      <c r="F2069" s="276">
        <v>40476</v>
      </c>
      <c r="G2069" s="181">
        <f t="shared" si="170"/>
        <v>40452</v>
      </c>
      <c r="H2069" s="68">
        <f t="shared" si="171"/>
        <v>40482</v>
      </c>
      <c r="I2069" s="175" t="s">
        <v>11772</v>
      </c>
      <c r="J2069" s="24" t="s">
        <v>8637</v>
      </c>
      <c r="K2069" s="175" t="s">
        <v>11771</v>
      </c>
      <c r="L2069" s="175" t="s">
        <v>11726</v>
      </c>
      <c r="M2069" s="181">
        <f t="shared" si="172"/>
        <v>40476</v>
      </c>
      <c r="N2069" s="181">
        <f t="shared" si="173"/>
        <v>40476</v>
      </c>
      <c r="Q2069" s="182" t="s">
        <v>1005</v>
      </c>
      <c r="T2069" s="181" t="s">
        <v>11306</v>
      </c>
      <c r="U2069">
        <v>343</v>
      </c>
      <c r="V2069" s="182" t="s">
        <v>8426</v>
      </c>
      <c r="W2069" s="182"/>
      <c r="X2069" t="s">
        <v>11235</v>
      </c>
      <c r="Y2069" t="s">
        <v>11281</v>
      </c>
    </row>
    <row r="2070" spans="1:25" x14ac:dyDescent="0.25">
      <c r="A2070" s="175" t="s">
        <v>11571</v>
      </c>
      <c r="B2070" t="s">
        <v>11709</v>
      </c>
      <c r="C2070" s="179" t="str">
        <f t="shared" si="169"/>
        <v>CM:WQXTEST16465:M2010</v>
      </c>
      <c r="D2070" s="178" t="s">
        <v>11775</v>
      </c>
      <c r="E2070" s="178" t="s">
        <v>11774</v>
      </c>
      <c r="F2070" s="276">
        <v>40477</v>
      </c>
      <c r="G2070" s="181">
        <f t="shared" si="170"/>
        <v>40452</v>
      </c>
      <c r="H2070" s="68">
        <f t="shared" si="171"/>
        <v>40482</v>
      </c>
      <c r="I2070" s="175" t="s">
        <v>11772</v>
      </c>
      <c r="J2070" s="24" t="s">
        <v>8637</v>
      </c>
      <c r="K2070" s="175" t="s">
        <v>11771</v>
      </c>
      <c r="L2070" s="175" t="s">
        <v>11726</v>
      </c>
      <c r="M2070" s="181">
        <f t="shared" si="172"/>
        <v>40477</v>
      </c>
      <c r="N2070" s="181">
        <f t="shared" si="173"/>
        <v>40477</v>
      </c>
      <c r="Q2070" s="182" t="s">
        <v>1005</v>
      </c>
      <c r="T2070" s="181" t="s">
        <v>11306</v>
      </c>
      <c r="U2070">
        <v>342</v>
      </c>
      <c r="V2070" s="182" t="s">
        <v>8426</v>
      </c>
      <c r="W2070" s="182"/>
      <c r="X2070" t="s">
        <v>11235</v>
      </c>
      <c r="Y2070" t="s">
        <v>11281</v>
      </c>
    </row>
    <row r="2071" spans="1:25" x14ac:dyDescent="0.25">
      <c r="A2071" s="175" t="s">
        <v>11571</v>
      </c>
      <c r="B2071" t="s">
        <v>11709</v>
      </c>
      <c r="C2071" s="179" t="str">
        <f t="shared" si="169"/>
        <v>CM:WQXTEST16465:M2010</v>
      </c>
      <c r="D2071" s="178" t="s">
        <v>11775</v>
      </c>
      <c r="E2071" s="178" t="s">
        <v>11774</v>
      </c>
      <c r="F2071" s="276">
        <v>40478</v>
      </c>
      <c r="G2071" s="181">
        <f t="shared" si="170"/>
        <v>40452</v>
      </c>
      <c r="H2071" s="68">
        <f t="shared" si="171"/>
        <v>40482</v>
      </c>
      <c r="I2071" s="175" t="s">
        <v>11772</v>
      </c>
      <c r="J2071" s="24" t="s">
        <v>8637</v>
      </c>
      <c r="K2071" s="175" t="s">
        <v>11771</v>
      </c>
      <c r="L2071" s="175" t="s">
        <v>11726</v>
      </c>
      <c r="M2071" s="181">
        <f t="shared" si="172"/>
        <v>40478</v>
      </c>
      <c r="N2071" s="181">
        <f t="shared" si="173"/>
        <v>40478</v>
      </c>
      <c r="Q2071" s="182" t="s">
        <v>1005</v>
      </c>
      <c r="T2071" s="181" t="s">
        <v>11306</v>
      </c>
      <c r="U2071">
        <v>341</v>
      </c>
      <c r="V2071" s="182" t="s">
        <v>8426</v>
      </c>
      <c r="W2071" s="182"/>
      <c r="X2071" t="s">
        <v>11235</v>
      </c>
      <c r="Y2071" t="s">
        <v>11281</v>
      </c>
    </row>
    <row r="2072" spans="1:25" x14ac:dyDescent="0.25">
      <c r="A2072" s="175" t="s">
        <v>11571</v>
      </c>
      <c r="B2072" t="s">
        <v>11709</v>
      </c>
      <c r="C2072" s="179" t="str">
        <f t="shared" si="169"/>
        <v>CM:WQXTEST16465:M2010</v>
      </c>
      <c r="D2072" s="178" t="s">
        <v>11775</v>
      </c>
      <c r="E2072" s="178" t="s">
        <v>11774</v>
      </c>
      <c r="F2072" s="276">
        <v>40479</v>
      </c>
      <c r="G2072" s="181">
        <f t="shared" si="170"/>
        <v>40452</v>
      </c>
      <c r="H2072" s="68">
        <f t="shared" si="171"/>
        <v>40482</v>
      </c>
      <c r="I2072" s="175" t="s">
        <v>11772</v>
      </c>
      <c r="J2072" s="24" t="s">
        <v>8637</v>
      </c>
      <c r="K2072" s="175" t="s">
        <v>11771</v>
      </c>
      <c r="L2072" s="175" t="s">
        <v>11726</v>
      </c>
      <c r="M2072" s="181">
        <f t="shared" si="172"/>
        <v>40479</v>
      </c>
      <c r="N2072" s="181">
        <f t="shared" si="173"/>
        <v>40479</v>
      </c>
      <c r="Q2072" s="182" t="s">
        <v>1005</v>
      </c>
      <c r="T2072" s="181" t="s">
        <v>11306</v>
      </c>
      <c r="U2072">
        <v>328</v>
      </c>
      <c r="V2072" s="182" t="s">
        <v>8426</v>
      </c>
      <c r="W2072" s="182"/>
      <c r="X2072" t="s">
        <v>11235</v>
      </c>
      <c r="Y2072" t="s">
        <v>11281</v>
      </c>
    </row>
    <row r="2073" spans="1:25" x14ac:dyDescent="0.25">
      <c r="A2073" s="175" t="s">
        <v>11571</v>
      </c>
      <c r="B2073" t="s">
        <v>11709</v>
      </c>
      <c r="C2073" s="179" t="str">
        <f t="shared" si="169"/>
        <v>CM:WQXTEST16465:M2010</v>
      </c>
      <c r="D2073" s="178" t="s">
        <v>11775</v>
      </c>
      <c r="E2073" s="178" t="s">
        <v>11774</v>
      </c>
      <c r="F2073" s="276">
        <v>40480</v>
      </c>
      <c r="G2073" s="181">
        <f t="shared" si="170"/>
        <v>40452</v>
      </c>
      <c r="H2073" s="68">
        <f t="shared" si="171"/>
        <v>40482</v>
      </c>
      <c r="I2073" s="175" t="s">
        <v>11772</v>
      </c>
      <c r="J2073" s="24" t="s">
        <v>8637</v>
      </c>
      <c r="K2073" s="175" t="s">
        <v>11771</v>
      </c>
      <c r="L2073" s="175" t="s">
        <v>11726</v>
      </c>
      <c r="M2073" s="181">
        <f t="shared" si="172"/>
        <v>40480</v>
      </c>
      <c r="N2073" s="181">
        <f t="shared" si="173"/>
        <v>40480</v>
      </c>
      <c r="Q2073" s="182" t="s">
        <v>1005</v>
      </c>
      <c r="T2073" s="181" t="s">
        <v>11306</v>
      </c>
      <c r="U2073">
        <v>346</v>
      </c>
      <c r="V2073" s="182" t="s">
        <v>8426</v>
      </c>
      <c r="W2073" s="182"/>
      <c r="X2073" t="s">
        <v>11235</v>
      </c>
      <c r="Y2073" t="s">
        <v>11281</v>
      </c>
    </row>
    <row r="2074" spans="1:25" x14ac:dyDescent="0.25">
      <c r="A2074" s="175" t="s">
        <v>11571</v>
      </c>
      <c r="B2074" t="s">
        <v>11709</v>
      </c>
      <c r="C2074" s="179" t="str">
        <f t="shared" si="169"/>
        <v>CM:WQXTEST16465:M2010</v>
      </c>
      <c r="D2074" s="178" t="s">
        <v>11775</v>
      </c>
      <c r="E2074" s="178" t="s">
        <v>11774</v>
      </c>
      <c r="F2074" s="276">
        <v>40481</v>
      </c>
      <c r="G2074" s="181">
        <f t="shared" si="170"/>
        <v>40452</v>
      </c>
      <c r="H2074" s="68">
        <f t="shared" si="171"/>
        <v>40482</v>
      </c>
      <c r="I2074" s="175" t="s">
        <v>11772</v>
      </c>
      <c r="J2074" s="24" t="s">
        <v>8637</v>
      </c>
      <c r="K2074" s="175" t="s">
        <v>11771</v>
      </c>
      <c r="L2074" s="175" t="s">
        <v>11726</v>
      </c>
      <c r="M2074" s="181">
        <f t="shared" si="172"/>
        <v>40481</v>
      </c>
      <c r="N2074" s="181">
        <f t="shared" si="173"/>
        <v>40481</v>
      </c>
      <c r="Q2074" s="182" t="s">
        <v>1005</v>
      </c>
      <c r="T2074" s="181" t="s">
        <v>11306</v>
      </c>
      <c r="U2074">
        <v>346</v>
      </c>
      <c r="V2074" s="182" t="s">
        <v>8426</v>
      </c>
      <c r="W2074" s="182"/>
      <c r="X2074" t="s">
        <v>11235</v>
      </c>
      <c r="Y2074" t="s">
        <v>11281</v>
      </c>
    </row>
    <row r="2075" spans="1:25" x14ac:dyDescent="0.25">
      <c r="A2075" s="175" t="s">
        <v>11571</v>
      </c>
      <c r="B2075" t="s">
        <v>11709</v>
      </c>
      <c r="C2075" s="179" t="str">
        <f t="shared" si="169"/>
        <v>CM:WQXTEST16465:M2010</v>
      </c>
      <c r="D2075" s="178" t="s">
        <v>11775</v>
      </c>
      <c r="E2075" s="178" t="s">
        <v>11774</v>
      </c>
      <c r="F2075" s="276">
        <v>40482</v>
      </c>
      <c r="G2075" s="181">
        <f t="shared" si="170"/>
        <v>40452</v>
      </c>
      <c r="H2075" s="68">
        <f t="shared" si="171"/>
        <v>40482</v>
      </c>
      <c r="I2075" s="175" t="s">
        <v>11772</v>
      </c>
      <c r="J2075" s="24" t="s">
        <v>8637</v>
      </c>
      <c r="K2075" s="175" t="s">
        <v>11771</v>
      </c>
      <c r="L2075" s="175" t="s">
        <v>11726</v>
      </c>
      <c r="M2075" s="181">
        <f t="shared" si="172"/>
        <v>40482</v>
      </c>
      <c r="N2075" s="181">
        <f t="shared" si="173"/>
        <v>40482</v>
      </c>
      <c r="Q2075" s="182" t="s">
        <v>1005</v>
      </c>
      <c r="T2075" s="181" t="s">
        <v>11306</v>
      </c>
      <c r="U2075">
        <v>350</v>
      </c>
      <c r="V2075" s="182" t="s">
        <v>8426</v>
      </c>
      <c r="W2075" s="182"/>
      <c r="X2075" t="s">
        <v>11235</v>
      </c>
      <c r="Y2075" t="s">
        <v>11281</v>
      </c>
    </row>
    <row r="2076" spans="1:25" x14ac:dyDescent="0.25">
      <c r="A2076" s="175" t="s">
        <v>11571</v>
      </c>
      <c r="B2076" t="s">
        <v>11709</v>
      </c>
      <c r="C2076" s="179" t="str">
        <f t="shared" si="169"/>
        <v>CM:WQXTEST16465:M2010</v>
      </c>
      <c r="D2076" s="178" t="s">
        <v>11775</v>
      </c>
      <c r="E2076" s="178" t="s">
        <v>11774</v>
      </c>
      <c r="F2076" s="276">
        <v>40452</v>
      </c>
      <c r="G2076" s="181">
        <f t="shared" si="170"/>
        <v>40452</v>
      </c>
      <c r="H2076" s="68">
        <f t="shared" si="171"/>
        <v>40482</v>
      </c>
      <c r="I2076" s="175" t="s">
        <v>11772</v>
      </c>
      <c r="J2076" s="24" t="s">
        <v>8637</v>
      </c>
      <c r="K2076" s="175" t="s">
        <v>11771</v>
      </c>
      <c r="L2076" s="175" t="s">
        <v>11726</v>
      </c>
      <c r="M2076" s="181">
        <f t="shared" si="172"/>
        <v>40452</v>
      </c>
      <c r="N2076" s="181">
        <f t="shared" si="173"/>
        <v>40452</v>
      </c>
      <c r="Q2076" s="182" t="s">
        <v>1005</v>
      </c>
      <c r="T2076" s="181" t="s">
        <v>11304</v>
      </c>
      <c r="U2076">
        <v>197</v>
      </c>
      <c r="V2076" s="182" t="s">
        <v>8426</v>
      </c>
      <c r="W2076" s="182"/>
      <c r="X2076" t="s">
        <v>11235</v>
      </c>
      <c r="Y2076" t="s">
        <v>11283</v>
      </c>
    </row>
    <row r="2077" spans="1:25" x14ac:dyDescent="0.25">
      <c r="A2077" s="175" t="s">
        <v>11571</v>
      </c>
      <c r="B2077" t="s">
        <v>11709</v>
      </c>
      <c r="C2077" s="179" t="str">
        <f t="shared" si="169"/>
        <v>CM:WQXTEST16465:M2010</v>
      </c>
      <c r="D2077" s="178" t="s">
        <v>11775</v>
      </c>
      <c r="E2077" s="178" t="s">
        <v>11774</v>
      </c>
      <c r="F2077" s="276">
        <v>40453</v>
      </c>
      <c r="G2077" s="181">
        <f t="shared" si="170"/>
        <v>40452</v>
      </c>
      <c r="H2077" s="68">
        <f t="shared" si="171"/>
        <v>40482</v>
      </c>
      <c r="I2077" s="175" t="s">
        <v>11772</v>
      </c>
      <c r="J2077" s="24" t="s">
        <v>8637</v>
      </c>
      <c r="K2077" s="175" t="s">
        <v>11771</v>
      </c>
      <c r="L2077" s="175" t="s">
        <v>11726</v>
      </c>
      <c r="M2077" s="181">
        <f t="shared" si="172"/>
        <v>40453</v>
      </c>
      <c r="N2077" s="181">
        <f t="shared" si="173"/>
        <v>40453</v>
      </c>
      <c r="Q2077" s="182" t="s">
        <v>1005</v>
      </c>
      <c r="T2077" s="181" t="s">
        <v>11304</v>
      </c>
      <c r="U2077">
        <v>294</v>
      </c>
      <c r="V2077" s="182" t="s">
        <v>8426</v>
      </c>
      <c r="W2077" s="182"/>
      <c r="X2077" t="s">
        <v>11235</v>
      </c>
      <c r="Y2077" t="s">
        <v>11283</v>
      </c>
    </row>
    <row r="2078" spans="1:25" x14ac:dyDescent="0.25">
      <c r="A2078" s="175" t="s">
        <v>11571</v>
      </c>
      <c r="B2078" t="s">
        <v>11709</v>
      </c>
      <c r="C2078" s="179" t="str">
        <f t="shared" si="169"/>
        <v>CM:WQXTEST16465:M2010</v>
      </c>
      <c r="D2078" s="178" t="s">
        <v>11775</v>
      </c>
      <c r="E2078" s="178" t="s">
        <v>11774</v>
      </c>
      <c r="F2078" s="276">
        <v>40454</v>
      </c>
      <c r="G2078" s="181">
        <f t="shared" si="170"/>
        <v>40452</v>
      </c>
      <c r="H2078" s="68">
        <f t="shared" si="171"/>
        <v>40482</v>
      </c>
      <c r="I2078" s="175" t="s">
        <v>11772</v>
      </c>
      <c r="J2078" s="24" t="s">
        <v>8637</v>
      </c>
      <c r="K2078" s="175" t="s">
        <v>11771</v>
      </c>
      <c r="L2078" s="175" t="s">
        <v>11726</v>
      </c>
      <c r="M2078" s="181">
        <f t="shared" si="172"/>
        <v>40454</v>
      </c>
      <c r="N2078" s="181">
        <f t="shared" si="173"/>
        <v>40454</v>
      </c>
      <c r="Q2078" s="182" t="s">
        <v>1005</v>
      </c>
      <c r="T2078" s="181" t="s">
        <v>11304</v>
      </c>
      <c r="U2078">
        <v>292</v>
      </c>
      <c r="V2078" s="182" t="s">
        <v>8426</v>
      </c>
      <c r="W2078" s="182"/>
      <c r="X2078" t="s">
        <v>11235</v>
      </c>
      <c r="Y2078" t="s">
        <v>11283</v>
      </c>
    </row>
    <row r="2079" spans="1:25" x14ac:dyDescent="0.25">
      <c r="A2079" s="175" t="s">
        <v>11571</v>
      </c>
      <c r="B2079" t="s">
        <v>11709</v>
      </c>
      <c r="C2079" s="179" t="str">
        <f t="shared" si="169"/>
        <v>CM:WQXTEST16465:M2010</v>
      </c>
      <c r="D2079" s="178" t="s">
        <v>11775</v>
      </c>
      <c r="E2079" s="178" t="s">
        <v>11774</v>
      </c>
      <c r="F2079" s="276">
        <v>40455</v>
      </c>
      <c r="G2079" s="181">
        <f t="shared" si="170"/>
        <v>40452</v>
      </c>
      <c r="H2079" s="68">
        <f t="shared" si="171"/>
        <v>40482</v>
      </c>
      <c r="I2079" s="175" t="s">
        <v>11772</v>
      </c>
      <c r="J2079" s="24" t="s">
        <v>8637</v>
      </c>
      <c r="K2079" s="175" t="s">
        <v>11771</v>
      </c>
      <c r="L2079" s="175" t="s">
        <v>11726</v>
      </c>
      <c r="M2079" s="181">
        <f t="shared" si="172"/>
        <v>40455</v>
      </c>
      <c r="N2079" s="181">
        <f t="shared" si="173"/>
        <v>40455</v>
      </c>
      <c r="Q2079" s="182" t="s">
        <v>1005</v>
      </c>
      <c r="T2079" s="181" t="s">
        <v>11304</v>
      </c>
      <c r="U2079">
        <v>342</v>
      </c>
      <c r="V2079" s="182" t="s">
        <v>8426</v>
      </c>
      <c r="W2079" s="182"/>
      <c r="X2079" t="s">
        <v>11235</v>
      </c>
      <c r="Y2079" t="s">
        <v>11283</v>
      </c>
    </row>
    <row r="2080" spans="1:25" x14ac:dyDescent="0.25">
      <c r="A2080" s="175" t="s">
        <v>11571</v>
      </c>
      <c r="B2080" t="s">
        <v>11709</v>
      </c>
      <c r="C2080" s="179" t="str">
        <f t="shared" si="169"/>
        <v>CM:WQXTEST16465:M2010</v>
      </c>
      <c r="D2080" s="178" t="s">
        <v>11775</v>
      </c>
      <c r="E2080" s="178" t="s">
        <v>11774</v>
      </c>
      <c r="F2080" s="276">
        <v>40456</v>
      </c>
      <c r="G2080" s="181">
        <f t="shared" si="170"/>
        <v>40452</v>
      </c>
      <c r="H2080" s="68">
        <f t="shared" si="171"/>
        <v>40482</v>
      </c>
      <c r="I2080" s="175" t="s">
        <v>11772</v>
      </c>
      <c r="J2080" s="24" t="s">
        <v>8637</v>
      </c>
      <c r="K2080" s="175" t="s">
        <v>11771</v>
      </c>
      <c r="L2080" s="175" t="s">
        <v>11726</v>
      </c>
      <c r="M2080" s="181">
        <f t="shared" si="172"/>
        <v>40456</v>
      </c>
      <c r="N2080" s="181">
        <f t="shared" si="173"/>
        <v>40456</v>
      </c>
      <c r="Q2080" s="182" t="s">
        <v>1005</v>
      </c>
      <c r="T2080" s="181" t="s">
        <v>11304</v>
      </c>
      <c r="U2080">
        <v>374</v>
      </c>
      <c r="V2080" s="182" t="s">
        <v>8426</v>
      </c>
      <c r="W2080" s="182"/>
      <c r="X2080" t="s">
        <v>11235</v>
      </c>
      <c r="Y2080" t="s">
        <v>11283</v>
      </c>
    </row>
    <row r="2081" spans="1:25" x14ac:dyDescent="0.25">
      <c r="A2081" s="175" t="s">
        <v>11571</v>
      </c>
      <c r="B2081" t="s">
        <v>11709</v>
      </c>
      <c r="C2081" s="179" t="str">
        <f t="shared" si="169"/>
        <v>CM:WQXTEST16465:M2010</v>
      </c>
      <c r="D2081" s="178" t="s">
        <v>11775</v>
      </c>
      <c r="E2081" s="178" t="s">
        <v>11774</v>
      </c>
      <c r="F2081" s="276">
        <v>40457</v>
      </c>
      <c r="G2081" s="181">
        <f t="shared" si="170"/>
        <v>40452</v>
      </c>
      <c r="H2081" s="68">
        <f t="shared" si="171"/>
        <v>40482</v>
      </c>
      <c r="I2081" s="175" t="s">
        <v>11772</v>
      </c>
      <c r="J2081" s="24" t="s">
        <v>8637</v>
      </c>
      <c r="K2081" s="175" t="s">
        <v>11771</v>
      </c>
      <c r="L2081" s="175" t="s">
        <v>11726</v>
      </c>
      <c r="M2081" s="181">
        <f t="shared" si="172"/>
        <v>40457</v>
      </c>
      <c r="N2081" s="181">
        <f t="shared" si="173"/>
        <v>40457</v>
      </c>
      <c r="Q2081" s="182" t="s">
        <v>1005</v>
      </c>
      <c r="T2081" s="181" t="s">
        <v>11304</v>
      </c>
      <c r="U2081">
        <v>368</v>
      </c>
      <c r="V2081" s="182" t="s">
        <v>8426</v>
      </c>
      <c r="W2081" s="182"/>
      <c r="X2081" t="s">
        <v>11235</v>
      </c>
      <c r="Y2081" t="s">
        <v>11283</v>
      </c>
    </row>
    <row r="2082" spans="1:25" x14ac:dyDescent="0.25">
      <c r="A2082" s="175" t="s">
        <v>11571</v>
      </c>
      <c r="B2082" t="s">
        <v>11709</v>
      </c>
      <c r="C2082" s="179" t="str">
        <f t="shared" si="169"/>
        <v>CM:WQXTEST16465:M2010</v>
      </c>
      <c r="D2082" s="178" t="s">
        <v>11775</v>
      </c>
      <c r="E2082" s="178" t="s">
        <v>11774</v>
      </c>
      <c r="F2082" s="276">
        <v>40458</v>
      </c>
      <c r="G2082" s="181">
        <f t="shared" si="170"/>
        <v>40452</v>
      </c>
      <c r="H2082" s="68">
        <f t="shared" si="171"/>
        <v>40482</v>
      </c>
      <c r="I2082" s="175" t="s">
        <v>11772</v>
      </c>
      <c r="J2082" s="24" t="s">
        <v>8637</v>
      </c>
      <c r="K2082" s="175" t="s">
        <v>11771</v>
      </c>
      <c r="L2082" s="175" t="s">
        <v>11726</v>
      </c>
      <c r="M2082" s="181">
        <f t="shared" si="172"/>
        <v>40458</v>
      </c>
      <c r="N2082" s="181">
        <f t="shared" si="173"/>
        <v>40458</v>
      </c>
      <c r="Q2082" s="182" t="s">
        <v>1005</v>
      </c>
      <c r="T2082" s="181" t="s">
        <v>11304</v>
      </c>
      <c r="U2082">
        <v>364</v>
      </c>
      <c r="V2082" s="182" t="s">
        <v>8426</v>
      </c>
      <c r="W2082" s="182"/>
      <c r="X2082" t="s">
        <v>11235</v>
      </c>
      <c r="Y2082" t="s">
        <v>11283</v>
      </c>
    </row>
    <row r="2083" spans="1:25" x14ac:dyDescent="0.25">
      <c r="A2083" s="175" t="s">
        <v>11571</v>
      </c>
      <c r="B2083" t="s">
        <v>11709</v>
      </c>
      <c r="C2083" s="179" t="str">
        <f t="shared" ref="C2083:C2106" si="174">"CM:"&amp;B2083&amp;":M"&amp;YEAR(F2083)</f>
        <v>CM:WQXTEST16465:M2010</v>
      </c>
      <c r="D2083" s="178" t="s">
        <v>11775</v>
      </c>
      <c r="E2083" s="178" t="s">
        <v>11774</v>
      </c>
      <c r="F2083" s="276">
        <v>40459</v>
      </c>
      <c r="G2083" s="181">
        <f t="shared" ref="G2083:G2106" si="175">DATE(YEAR(F2083),MONTH(F2083),DAY(1))</f>
        <v>40452</v>
      </c>
      <c r="H2083" s="68">
        <f t="shared" ref="H2083:H2106" si="176">DATE(YEAR(F2083),MONTH(F2083),DAY(31))</f>
        <v>40482</v>
      </c>
      <c r="I2083" s="175" t="s">
        <v>11772</v>
      </c>
      <c r="J2083" s="24" t="s">
        <v>8637</v>
      </c>
      <c r="K2083" s="175" t="s">
        <v>11771</v>
      </c>
      <c r="L2083" s="175" t="s">
        <v>11726</v>
      </c>
      <c r="M2083" s="181">
        <f t="shared" ref="M2083:M2106" si="177">DATE(YEAR(F2083),MONTH(F2083),DAY(F2083))</f>
        <v>40459</v>
      </c>
      <c r="N2083" s="181">
        <f t="shared" ref="N2083:N2106" si="178">DATE(YEAR(F2083),MONTH(F2083),DAY(F2083))</f>
        <v>40459</v>
      </c>
      <c r="Q2083" s="182" t="s">
        <v>1005</v>
      </c>
      <c r="T2083" s="181" t="s">
        <v>11304</v>
      </c>
      <c r="U2083">
        <v>355</v>
      </c>
      <c r="V2083" s="182" t="s">
        <v>8426</v>
      </c>
      <c r="W2083" s="182"/>
      <c r="X2083" t="s">
        <v>11235</v>
      </c>
      <c r="Y2083" t="s">
        <v>11283</v>
      </c>
    </row>
    <row r="2084" spans="1:25" x14ac:dyDescent="0.25">
      <c r="A2084" s="175" t="s">
        <v>11571</v>
      </c>
      <c r="B2084" t="s">
        <v>11709</v>
      </c>
      <c r="C2084" s="179" t="str">
        <f t="shared" si="174"/>
        <v>CM:WQXTEST16465:M2010</v>
      </c>
      <c r="D2084" s="178" t="s">
        <v>11775</v>
      </c>
      <c r="E2084" s="178" t="s">
        <v>11774</v>
      </c>
      <c r="F2084" s="276">
        <v>40460</v>
      </c>
      <c r="G2084" s="181">
        <f t="shared" si="175"/>
        <v>40452</v>
      </c>
      <c r="H2084" s="68">
        <f t="shared" si="176"/>
        <v>40482</v>
      </c>
      <c r="I2084" s="175" t="s">
        <v>11772</v>
      </c>
      <c r="J2084" s="24" t="s">
        <v>8637</v>
      </c>
      <c r="K2084" s="175" t="s">
        <v>11771</v>
      </c>
      <c r="L2084" s="175" t="s">
        <v>11726</v>
      </c>
      <c r="M2084" s="181">
        <f t="shared" si="177"/>
        <v>40460</v>
      </c>
      <c r="N2084" s="181">
        <f t="shared" si="178"/>
        <v>40460</v>
      </c>
      <c r="Q2084" s="182" t="s">
        <v>1005</v>
      </c>
      <c r="T2084" s="181" t="s">
        <v>11304</v>
      </c>
      <c r="U2084">
        <v>360</v>
      </c>
      <c r="V2084" s="182" t="s">
        <v>8426</v>
      </c>
      <c r="W2084" s="182"/>
      <c r="X2084" t="s">
        <v>11235</v>
      </c>
      <c r="Y2084" t="s">
        <v>11283</v>
      </c>
    </row>
    <row r="2085" spans="1:25" x14ac:dyDescent="0.25">
      <c r="A2085" s="175" t="s">
        <v>11571</v>
      </c>
      <c r="B2085" t="s">
        <v>11709</v>
      </c>
      <c r="C2085" s="179" t="str">
        <f t="shared" si="174"/>
        <v>CM:WQXTEST16465:M2010</v>
      </c>
      <c r="D2085" s="178" t="s">
        <v>11775</v>
      </c>
      <c r="E2085" s="178" t="s">
        <v>11774</v>
      </c>
      <c r="F2085" s="276">
        <v>40461</v>
      </c>
      <c r="G2085" s="181">
        <f t="shared" si="175"/>
        <v>40452</v>
      </c>
      <c r="H2085" s="68">
        <f t="shared" si="176"/>
        <v>40482</v>
      </c>
      <c r="I2085" s="175" t="s">
        <v>11772</v>
      </c>
      <c r="J2085" s="24" t="s">
        <v>8637</v>
      </c>
      <c r="K2085" s="175" t="s">
        <v>11771</v>
      </c>
      <c r="L2085" s="175" t="s">
        <v>11726</v>
      </c>
      <c r="M2085" s="181">
        <f t="shared" si="177"/>
        <v>40461</v>
      </c>
      <c r="N2085" s="181">
        <f t="shared" si="178"/>
        <v>40461</v>
      </c>
      <c r="Q2085" s="182" t="s">
        <v>1005</v>
      </c>
      <c r="T2085" s="181" t="s">
        <v>11304</v>
      </c>
      <c r="U2085">
        <v>361</v>
      </c>
      <c r="V2085" s="182" t="s">
        <v>8426</v>
      </c>
      <c r="W2085" s="182"/>
      <c r="X2085" t="s">
        <v>11235</v>
      </c>
      <c r="Y2085" t="s">
        <v>11283</v>
      </c>
    </row>
    <row r="2086" spans="1:25" x14ac:dyDescent="0.25">
      <c r="A2086" s="175" t="s">
        <v>11571</v>
      </c>
      <c r="B2086" t="s">
        <v>11709</v>
      </c>
      <c r="C2086" s="179" t="str">
        <f t="shared" si="174"/>
        <v>CM:WQXTEST16465:M2010</v>
      </c>
      <c r="D2086" s="178" t="s">
        <v>11775</v>
      </c>
      <c r="E2086" s="178" t="s">
        <v>11774</v>
      </c>
      <c r="F2086" s="276">
        <v>40462</v>
      </c>
      <c r="G2086" s="181">
        <f t="shared" si="175"/>
        <v>40452</v>
      </c>
      <c r="H2086" s="68">
        <f t="shared" si="176"/>
        <v>40482</v>
      </c>
      <c r="I2086" s="175" t="s">
        <v>11772</v>
      </c>
      <c r="J2086" s="24" t="s">
        <v>8637</v>
      </c>
      <c r="K2086" s="175" t="s">
        <v>11771</v>
      </c>
      <c r="L2086" s="175" t="s">
        <v>11726</v>
      </c>
      <c r="M2086" s="181">
        <f t="shared" si="177"/>
        <v>40462</v>
      </c>
      <c r="N2086" s="181">
        <f t="shared" si="178"/>
        <v>40462</v>
      </c>
      <c r="Q2086" s="182" t="s">
        <v>1005</v>
      </c>
      <c r="T2086" s="181" t="s">
        <v>11304</v>
      </c>
      <c r="U2086">
        <v>359</v>
      </c>
      <c r="V2086" s="182" t="s">
        <v>8426</v>
      </c>
      <c r="W2086" s="182"/>
      <c r="X2086" t="s">
        <v>11235</v>
      </c>
      <c r="Y2086" t="s">
        <v>11283</v>
      </c>
    </row>
    <row r="2087" spans="1:25" x14ac:dyDescent="0.25">
      <c r="A2087" s="175" t="s">
        <v>11571</v>
      </c>
      <c r="B2087" t="s">
        <v>11709</v>
      </c>
      <c r="C2087" s="179" t="str">
        <f t="shared" si="174"/>
        <v>CM:WQXTEST16465:M2010</v>
      </c>
      <c r="D2087" s="178" t="s">
        <v>11775</v>
      </c>
      <c r="E2087" s="178" t="s">
        <v>11774</v>
      </c>
      <c r="F2087" s="276">
        <v>40463</v>
      </c>
      <c r="G2087" s="181">
        <f t="shared" si="175"/>
        <v>40452</v>
      </c>
      <c r="H2087" s="68">
        <f t="shared" si="176"/>
        <v>40482</v>
      </c>
      <c r="I2087" s="175" t="s">
        <v>11772</v>
      </c>
      <c r="J2087" s="24" t="s">
        <v>8637</v>
      </c>
      <c r="K2087" s="175" t="s">
        <v>11771</v>
      </c>
      <c r="L2087" s="175" t="s">
        <v>11726</v>
      </c>
      <c r="M2087" s="181">
        <f t="shared" si="177"/>
        <v>40463</v>
      </c>
      <c r="N2087" s="181">
        <f t="shared" si="178"/>
        <v>40463</v>
      </c>
      <c r="Q2087" s="182" t="s">
        <v>1005</v>
      </c>
      <c r="T2087" s="181" t="s">
        <v>11304</v>
      </c>
      <c r="U2087">
        <v>349</v>
      </c>
      <c r="V2087" s="182" t="s">
        <v>8426</v>
      </c>
      <c r="W2087" s="182"/>
      <c r="X2087" t="s">
        <v>11235</v>
      </c>
      <c r="Y2087" t="s">
        <v>11283</v>
      </c>
    </row>
    <row r="2088" spans="1:25" x14ac:dyDescent="0.25">
      <c r="A2088" s="175" t="s">
        <v>11571</v>
      </c>
      <c r="B2088" t="s">
        <v>11709</v>
      </c>
      <c r="C2088" s="179" t="str">
        <f t="shared" si="174"/>
        <v>CM:WQXTEST16465:M2010</v>
      </c>
      <c r="D2088" s="178" t="s">
        <v>11775</v>
      </c>
      <c r="E2088" s="178" t="s">
        <v>11774</v>
      </c>
      <c r="F2088" s="276">
        <v>40464</v>
      </c>
      <c r="G2088" s="181">
        <f t="shared" si="175"/>
        <v>40452</v>
      </c>
      <c r="H2088" s="68">
        <f t="shared" si="176"/>
        <v>40482</v>
      </c>
      <c r="I2088" s="175" t="s">
        <v>11772</v>
      </c>
      <c r="J2088" s="24" t="s">
        <v>8637</v>
      </c>
      <c r="K2088" s="175" t="s">
        <v>11771</v>
      </c>
      <c r="L2088" s="175" t="s">
        <v>11726</v>
      </c>
      <c r="M2088" s="181">
        <f t="shared" si="177"/>
        <v>40464</v>
      </c>
      <c r="N2088" s="181">
        <f t="shared" si="178"/>
        <v>40464</v>
      </c>
      <c r="Q2088" s="182" t="s">
        <v>1005</v>
      </c>
      <c r="T2088" s="181" t="s">
        <v>11304</v>
      </c>
      <c r="U2088">
        <v>341</v>
      </c>
      <c r="V2088" s="182" t="s">
        <v>8426</v>
      </c>
      <c r="W2088" s="182"/>
      <c r="X2088" t="s">
        <v>11235</v>
      </c>
      <c r="Y2088" t="s">
        <v>11283</v>
      </c>
    </row>
    <row r="2089" spans="1:25" x14ac:dyDescent="0.25">
      <c r="A2089" s="175" t="s">
        <v>11571</v>
      </c>
      <c r="B2089" t="s">
        <v>11709</v>
      </c>
      <c r="C2089" s="179" t="str">
        <f t="shared" si="174"/>
        <v>CM:WQXTEST16465:M2010</v>
      </c>
      <c r="D2089" s="178" t="s">
        <v>11775</v>
      </c>
      <c r="E2089" s="178" t="s">
        <v>11774</v>
      </c>
      <c r="F2089" s="276">
        <v>40465</v>
      </c>
      <c r="G2089" s="181">
        <f t="shared" si="175"/>
        <v>40452</v>
      </c>
      <c r="H2089" s="68">
        <f t="shared" si="176"/>
        <v>40482</v>
      </c>
      <c r="I2089" s="175" t="s">
        <v>11772</v>
      </c>
      <c r="J2089" s="24" t="s">
        <v>8637</v>
      </c>
      <c r="K2089" s="175" t="s">
        <v>11771</v>
      </c>
      <c r="L2089" s="175" t="s">
        <v>11726</v>
      </c>
      <c r="M2089" s="181">
        <f t="shared" si="177"/>
        <v>40465</v>
      </c>
      <c r="N2089" s="181">
        <f t="shared" si="178"/>
        <v>40465</v>
      </c>
      <c r="Q2089" s="182" t="s">
        <v>1005</v>
      </c>
      <c r="T2089" s="181" t="s">
        <v>11304</v>
      </c>
      <c r="U2089">
        <v>335</v>
      </c>
      <c r="V2089" s="182" t="s">
        <v>8426</v>
      </c>
      <c r="W2089" s="182"/>
      <c r="X2089" t="s">
        <v>11235</v>
      </c>
      <c r="Y2089" t="s">
        <v>11283</v>
      </c>
    </row>
    <row r="2090" spans="1:25" x14ac:dyDescent="0.25">
      <c r="A2090" s="175" t="s">
        <v>11571</v>
      </c>
      <c r="B2090" t="s">
        <v>11709</v>
      </c>
      <c r="C2090" s="179" t="str">
        <f t="shared" si="174"/>
        <v>CM:WQXTEST16465:M2010</v>
      </c>
      <c r="D2090" s="178" t="s">
        <v>11775</v>
      </c>
      <c r="E2090" s="178" t="s">
        <v>11774</v>
      </c>
      <c r="F2090" s="276">
        <v>40466</v>
      </c>
      <c r="G2090" s="181">
        <f t="shared" si="175"/>
        <v>40452</v>
      </c>
      <c r="H2090" s="68">
        <f t="shared" si="176"/>
        <v>40482</v>
      </c>
      <c r="I2090" s="175" t="s">
        <v>11772</v>
      </c>
      <c r="J2090" s="24" t="s">
        <v>8637</v>
      </c>
      <c r="K2090" s="175" t="s">
        <v>11771</v>
      </c>
      <c r="L2090" s="175" t="s">
        <v>11726</v>
      </c>
      <c r="M2090" s="181">
        <f t="shared" si="177"/>
        <v>40466</v>
      </c>
      <c r="N2090" s="181">
        <f t="shared" si="178"/>
        <v>40466</v>
      </c>
      <c r="Q2090" s="182" t="s">
        <v>1005</v>
      </c>
      <c r="T2090" s="181" t="s">
        <v>11304</v>
      </c>
      <c r="U2090">
        <v>311</v>
      </c>
      <c r="V2090" s="182" t="s">
        <v>8426</v>
      </c>
      <c r="W2090" s="182"/>
      <c r="X2090" t="s">
        <v>11235</v>
      </c>
      <c r="Y2090" t="s">
        <v>11283</v>
      </c>
    </row>
    <row r="2091" spans="1:25" x14ac:dyDescent="0.25">
      <c r="A2091" s="175" t="s">
        <v>11571</v>
      </c>
      <c r="B2091" t="s">
        <v>11709</v>
      </c>
      <c r="C2091" s="179" t="str">
        <f t="shared" si="174"/>
        <v>CM:WQXTEST16465:M2010</v>
      </c>
      <c r="D2091" s="178" t="s">
        <v>11775</v>
      </c>
      <c r="E2091" s="178" t="s">
        <v>11774</v>
      </c>
      <c r="F2091" s="276">
        <v>40467</v>
      </c>
      <c r="G2091" s="181">
        <f t="shared" si="175"/>
        <v>40452</v>
      </c>
      <c r="H2091" s="68">
        <f t="shared" si="176"/>
        <v>40482</v>
      </c>
      <c r="I2091" s="175" t="s">
        <v>11772</v>
      </c>
      <c r="J2091" s="24" t="s">
        <v>8637</v>
      </c>
      <c r="K2091" s="175" t="s">
        <v>11771</v>
      </c>
      <c r="L2091" s="175" t="s">
        <v>11726</v>
      </c>
      <c r="M2091" s="181">
        <f t="shared" si="177"/>
        <v>40467</v>
      </c>
      <c r="N2091" s="181">
        <f t="shared" si="178"/>
        <v>40467</v>
      </c>
      <c r="Q2091" s="182" t="s">
        <v>1005</v>
      </c>
      <c r="T2091" s="181" t="s">
        <v>11304</v>
      </c>
      <c r="U2091">
        <v>326</v>
      </c>
      <c r="V2091" s="182" t="s">
        <v>8426</v>
      </c>
      <c r="W2091" s="182"/>
      <c r="X2091" t="s">
        <v>11235</v>
      </c>
      <c r="Y2091" t="s">
        <v>11283</v>
      </c>
    </row>
    <row r="2092" spans="1:25" x14ac:dyDescent="0.25">
      <c r="A2092" s="175" t="s">
        <v>11571</v>
      </c>
      <c r="B2092" t="s">
        <v>11709</v>
      </c>
      <c r="C2092" s="179" t="str">
        <f t="shared" si="174"/>
        <v>CM:WQXTEST16465:M2010</v>
      </c>
      <c r="D2092" s="178" t="s">
        <v>11775</v>
      </c>
      <c r="E2092" s="178" t="s">
        <v>11774</v>
      </c>
      <c r="F2092" s="276">
        <v>40468</v>
      </c>
      <c r="G2092" s="181">
        <f t="shared" si="175"/>
        <v>40452</v>
      </c>
      <c r="H2092" s="68">
        <f t="shared" si="176"/>
        <v>40482</v>
      </c>
      <c r="I2092" s="175" t="s">
        <v>11772</v>
      </c>
      <c r="J2092" s="24" t="s">
        <v>8637</v>
      </c>
      <c r="K2092" s="175" t="s">
        <v>11771</v>
      </c>
      <c r="L2092" s="175" t="s">
        <v>11726</v>
      </c>
      <c r="M2092" s="181">
        <f t="shared" si="177"/>
        <v>40468</v>
      </c>
      <c r="N2092" s="181">
        <f t="shared" si="178"/>
        <v>40468</v>
      </c>
      <c r="Q2092" s="182" t="s">
        <v>1005</v>
      </c>
      <c r="T2092" s="181" t="s">
        <v>11304</v>
      </c>
      <c r="U2092">
        <v>329</v>
      </c>
      <c r="V2092" s="182" t="s">
        <v>8426</v>
      </c>
      <c r="W2092" s="182"/>
      <c r="X2092" t="s">
        <v>11235</v>
      </c>
      <c r="Y2092" t="s">
        <v>11283</v>
      </c>
    </row>
    <row r="2093" spans="1:25" x14ac:dyDescent="0.25">
      <c r="A2093" s="175" t="s">
        <v>11571</v>
      </c>
      <c r="B2093" t="s">
        <v>11709</v>
      </c>
      <c r="C2093" s="179" t="str">
        <f t="shared" si="174"/>
        <v>CM:WQXTEST16465:M2010</v>
      </c>
      <c r="D2093" s="178" t="s">
        <v>11775</v>
      </c>
      <c r="E2093" s="178" t="s">
        <v>11774</v>
      </c>
      <c r="F2093" s="276">
        <v>40469</v>
      </c>
      <c r="G2093" s="181">
        <f t="shared" si="175"/>
        <v>40452</v>
      </c>
      <c r="H2093" s="68">
        <f t="shared" si="176"/>
        <v>40482</v>
      </c>
      <c r="I2093" s="175" t="s">
        <v>11772</v>
      </c>
      <c r="J2093" s="24" t="s">
        <v>8637</v>
      </c>
      <c r="K2093" s="175" t="s">
        <v>11771</v>
      </c>
      <c r="L2093" s="175" t="s">
        <v>11726</v>
      </c>
      <c r="M2093" s="181">
        <f t="shared" si="177"/>
        <v>40469</v>
      </c>
      <c r="N2093" s="181">
        <f t="shared" si="178"/>
        <v>40469</v>
      </c>
      <c r="Q2093" s="182" t="s">
        <v>1005</v>
      </c>
      <c r="T2093" s="181" t="s">
        <v>11304</v>
      </c>
      <c r="U2093">
        <v>331</v>
      </c>
      <c r="V2093" s="182" t="s">
        <v>8426</v>
      </c>
      <c r="W2093" s="182"/>
      <c r="X2093" t="s">
        <v>11235</v>
      </c>
      <c r="Y2093" t="s">
        <v>11283</v>
      </c>
    </row>
    <row r="2094" spans="1:25" x14ac:dyDescent="0.25">
      <c r="A2094" s="175" t="s">
        <v>11571</v>
      </c>
      <c r="B2094" t="s">
        <v>11709</v>
      </c>
      <c r="C2094" s="179" t="str">
        <f t="shared" si="174"/>
        <v>CM:WQXTEST16465:M2010</v>
      </c>
      <c r="D2094" s="178" t="s">
        <v>11775</v>
      </c>
      <c r="E2094" s="178" t="s">
        <v>11774</v>
      </c>
      <c r="F2094" s="276">
        <v>40470</v>
      </c>
      <c r="G2094" s="181">
        <f t="shared" si="175"/>
        <v>40452</v>
      </c>
      <c r="H2094" s="68">
        <f t="shared" si="176"/>
        <v>40482</v>
      </c>
      <c r="I2094" s="175" t="s">
        <v>11772</v>
      </c>
      <c r="J2094" s="24" t="s">
        <v>8637</v>
      </c>
      <c r="K2094" s="175" t="s">
        <v>11771</v>
      </c>
      <c r="L2094" s="175" t="s">
        <v>11726</v>
      </c>
      <c r="M2094" s="181">
        <f t="shared" si="177"/>
        <v>40470</v>
      </c>
      <c r="N2094" s="181">
        <f t="shared" si="178"/>
        <v>40470</v>
      </c>
      <c r="Q2094" s="182" t="s">
        <v>1005</v>
      </c>
      <c r="T2094" s="181" t="s">
        <v>11304</v>
      </c>
      <c r="U2094">
        <v>336</v>
      </c>
      <c r="V2094" s="182" t="s">
        <v>8426</v>
      </c>
      <c r="W2094" s="182"/>
      <c r="X2094" t="s">
        <v>11235</v>
      </c>
      <c r="Y2094" t="s">
        <v>11283</v>
      </c>
    </row>
    <row r="2095" spans="1:25" x14ac:dyDescent="0.25">
      <c r="A2095" s="175" t="s">
        <v>11571</v>
      </c>
      <c r="B2095" t="s">
        <v>11709</v>
      </c>
      <c r="C2095" s="179" t="str">
        <f t="shared" si="174"/>
        <v>CM:WQXTEST16465:M2010</v>
      </c>
      <c r="D2095" s="178" t="s">
        <v>11775</v>
      </c>
      <c r="E2095" s="178" t="s">
        <v>11774</v>
      </c>
      <c r="F2095" s="276">
        <v>40471</v>
      </c>
      <c r="G2095" s="181">
        <f t="shared" si="175"/>
        <v>40452</v>
      </c>
      <c r="H2095" s="68">
        <f t="shared" si="176"/>
        <v>40482</v>
      </c>
      <c r="I2095" s="175" t="s">
        <v>11772</v>
      </c>
      <c r="J2095" s="24" t="s">
        <v>8637</v>
      </c>
      <c r="K2095" s="175" t="s">
        <v>11771</v>
      </c>
      <c r="L2095" s="175" t="s">
        <v>11726</v>
      </c>
      <c r="M2095" s="181">
        <f t="shared" si="177"/>
        <v>40471</v>
      </c>
      <c r="N2095" s="181">
        <f t="shared" si="178"/>
        <v>40471</v>
      </c>
      <c r="Q2095" s="182" t="s">
        <v>1005</v>
      </c>
      <c r="T2095" s="181" t="s">
        <v>11304</v>
      </c>
      <c r="U2095">
        <v>339</v>
      </c>
      <c r="V2095" s="182" t="s">
        <v>8426</v>
      </c>
      <c r="W2095" s="182"/>
      <c r="X2095" t="s">
        <v>11235</v>
      </c>
      <c r="Y2095" t="s">
        <v>11283</v>
      </c>
    </row>
    <row r="2096" spans="1:25" x14ac:dyDescent="0.25">
      <c r="A2096" s="175" t="s">
        <v>11571</v>
      </c>
      <c r="B2096" t="s">
        <v>11709</v>
      </c>
      <c r="C2096" s="179" t="str">
        <f t="shared" si="174"/>
        <v>CM:WQXTEST16465:M2010</v>
      </c>
      <c r="D2096" s="178" t="s">
        <v>11775</v>
      </c>
      <c r="E2096" s="178" t="s">
        <v>11774</v>
      </c>
      <c r="F2096" s="276">
        <v>40472</v>
      </c>
      <c r="G2096" s="181">
        <f t="shared" si="175"/>
        <v>40452</v>
      </c>
      <c r="H2096" s="68">
        <f t="shared" si="176"/>
        <v>40482</v>
      </c>
      <c r="I2096" s="175" t="s">
        <v>11772</v>
      </c>
      <c r="J2096" s="24" t="s">
        <v>8637</v>
      </c>
      <c r="K2096" s="175" t="s">
        <v>11771</v>
      </c>
      <c r="L2096" s="175" t="s">
        <v>11726</v>
      </c>
      <c r="M2096" s="181">
        <f t="shared" si="177"/>
        <v>40472</v>
      </c>
      <c r="N2096" s="181">
        <f t="shared" si="178"/>
        <v>40472</v>
      </c>
      <c r="Q2096" s="182" t="s">
        <v>1005</v>
      </c>
      <c r="T2096" s="181" t="s">
        <v>11304</v>
      </c>
      <c r="U2096">
        <v>340</v>
      </c>
      <c r="V2096" s="182" t="s">
        <v>8426</v>
      </c>
      <c r="W2096" s="182"/>
      <c r="X2096" t="s">
        <v>11235</v>
      </c>
      <c r="Y2096" t="s">
        <v>11283</v>
      </c>
    </row>
    <row r="2097" spans="1:25" x14ac:dyDescent="0.25">
      <c r="A2097" s="175" t="s">
        <v>11571</v>
      </c>
      <c r="B2097" t="s">
        <v>11709</v>
      </c>
      <c r="C2097" s="179" t="str">
        <f t="shared" si="174"/>
        <v>CM:WQXTEST16465:M2010</v>
      </c>
      <c r="D2097" s="178" t="s">
        <v>11775</v>
      </c>
      <c r="E2097" s="178" t="s">
        <v>11774</v>
      </c>
      <c r="F2097" s="276">
        <v>40473</v>
      </c>
      <c r="G2097" s="181">
        <f t="shared" si="175"/>
        <v>40452</v>
      </c>
      <c r="H2097" s="68">
        <f t="shared" si="176"/>
        <v>40482</v>
      </c>
      <c r="I2097" s="175" t="s">
        <v>11772</v>
      </c>
      <c r="J2097" s="24" t="s">
        <v>8637</v>
      </c>
      <c r="K2097" s="175" t="s">
        <v>11771</v>
      </c>
      <c r="L2097" s="175" t="s">
        <v>11726</v>
      </c>
      <c r="M2097" s="181">
        <f t="shared" si="177"/>
        <v>40473</v>
      </c>
      <c r="N2097" s="181">
        <f t="shared" si="178"/>
        <v>40473</v>
      </c>
      <c r="Q2097" s="182" t="s">
        <v>1005</v>
      </c>
      <c r="T2097" s="181" t="s">
        <v>11304</v>
      </c>
      <c r="U2097">
        <v>342</v>
      </c>
      <c r="V2097" s="182" t="s">
        <v>8426</v>
      </c>
      <c r="W2097" s="182"/>
      <c r="X2097" t="s">
        <v>11235</v>
      </c>
      <c r="Y2097" t="s">
        <v>11283</v>
      </c>
    </row>
    <row r="2098" spans="1:25" x14ac:dyDescent="0.25">
      <c r="A2098" s="175" t="s">
        <v>11571</v>
      </c>
      <c r="B2098" t="s">
        <v>11709</v>
      </c>
      <c r="C2098" s="179" t="str">
        <f t="shared" si="174"/>
        <v>CM:WQXTEST16465:M2010</v>
      </c>
      <c r="D2098" s="178" t="s">
        <v>11775</v>
      </c>
      <c r="E2098" s="178" t="s">
        <v>11774</v>
      </c>
      <c r="F2098" s="276">
        <v>40474</v>
      </c>
      <c r="G2098" s="181">
        <f t="shared" si="175"/>
        <v>40452</v>
      </c>
      <c r="H2098" s="68">
        <f t="shared" si="176"/>
        <v>40482</v>
      </c>
      <c r="I2098" s="175" t="s">
        <v>11772</v>
      </c>
      <c r="J2098" s="24" t="s">
        <v>8637</v>
      </c>
      <c r="K2098" s="175" t="s">
        <v>11771</v>
      </c>
      <c r="L2098" s="175" t="s">
        <v>11726</v>
      </c>
      <c r="M2098" s="181">
        <f t="shared" si="177"/>
        <v>40474</v>
      </c>
      <c r="N2098" s="181">
        <f t="shared" si="178"/>
        <v>40474</v>
      </c>
      <c r="Q2098" s="182" t="s">
        <v>1005</v>
      </c>
      <c r="T2098" s="181" t="s">
        <v>11304</v>
      </c>
      <c r="U2098">
        <v>342</v>
      </c>
      <c r="V2098" s="182" t="s">
        <v>8426</v>
      </c>
      <c r="W2098" s="182"/>
      <c r="X2098" t="s">
        <v>11235</v>
      </c>
      <c r="Y2098" t="s">
        <v>11283</v>
      </c>
    </row>
    <row r="2099" spans="1:25" x14ac:dyDescent="0.25">
      <c r="A2099" s="175" t="s">
        <v>11571</v>
      </c>
      <c r="B2099" t="s">
        <v>11709</v>
      </c>
      <c r="C2099" s="179" t="str">
        <f t="shared" si="174"/>
        <v>CM:WQXTEST16465:M2010</v>
      </c>
      <c r="D2099" s="178" t="s">
        <v>11775</v>
      </c>
      <c r="E2099" s="178" t="s">
        <v>11774</v>
      </c>
      <c r="F2099" s="276">
        <v>40475</v>
      </c>
      <c r="G2099" s="181">
        <f t="shared" si="175"/>
        <v>40452</v>
      </c>
      <c r="H2099" s="68">
        <f t="shared" si="176"/>
        <v>40482</v>
      </c>
      <c r="I2099" s="175" t="s">
        <v>11772</v>
      </c>
      <c r="J2099" s="24" t="s">
        <v>8637</v>
      </c>
      <c r="K2099" s="175" t="s">
        <v>11771</v>
      </c>
      <c r="L2099" s="175" t="s">
        <v>11726</v>
      </c>
      <c r="M2099" s="181">
        <f t="shared" si="177"/>
        <v>40475</v>
      </c>
      <c r="N2099" s="181">
        <f t="shared" si="178"/>
        <v>40475</v>
      </c>
      <c r="Q2099" s="182" t="s">
        <v>1005</v>
      </c>
      <c r="T2099" s="181" t="s">
        <v>11304</v>
      </c>
      <c r="U2099">
        <v>343</v>
      </c>
      <c r="V2099" s="182" t="s">
        <v>8426</v>
      </c>
      <c r="W2099" s="182"/>
      <c r="X2099" t="s">
        <v>11235</v>
      </c>
      <c r="Y2099" t="s">
        <v>11283</v>
      </c>
    </row>
    <row r="2100" spans="1:25" x14ac:dyDescent="0.25">
      <c r="A2100" s="175" t="s">
        <v>11571</v>
      </c>
      <c r="B2100" t="s">
        <v>11709</v>
      </c>
      <c r="C2100" s="179" t="str">
        <f t="shared" si="174"/>
        <v>CM:WQXTEST16465:M2010</v>
      </c>
      <c r="D2100" s="178" t="s">
        <v>11775</v>
      </c>
      <c r="E2100" s="178" t="s">
        <v>11774</v>
      </c>
      <c r="F2100" s="276">
        <v>40476</v>
      </c>
      <c r="G2100" s="181">
        <f t="shared" si="175"/>
        <v>40452</v>
      </c>
      <c r="H2100" s="68">
        <f t="shared" si="176"/>
        <v>40482</v>
      </c>
      <c r="I2100" s="175" t="s">
        <v>11772</v>
      </c>
      <c r="J2100" s="24" t="s">
        <v>8637</v>
      </c>
      <c r="K2100" s="175" t="s">
        <v>11771</v>
      </c>
      <c r="L2100" s="175" t="s">
        <v>11726</v>
      </c>
      <c r="M2100" s="181">
        <f t="shared" si="177"/>
        <v>40476</v>
      </c>
      <c r="N2100" s="181">
        <f t="shared" si="178"/>
        <v>40476</v>
      </c>
      <c r="Q2100" s="182" t="s">
        <v>1005</v>
      </c>
      <c r="T2100" s="181" t="s">
        <v>11304</v>
      </c>
      <c r="U2100">
        <v>345</v>
      </c>
      <c r="V2100" s="182" t="s">
        <v>8426</v>
      </c>
      <c r="W2100" s="182"/>
      <c r="X2100" t="s">
        <v>11235</v>
      </c>
      <c r="Y2100" t="s">
        <v>11283</v>
      </c>
    </row>
    <row r="2101" spans="1:25" x14ac:dyDescent="0.25">
      <c r="A2101" s="175" t="s">
        <v>11571</v>
      </c>
      <c r="B2101" t="s">
        <v>11709</v>
      </c>
      <c r="C2101" s="179" t="str">
        <f t="shared" si="174"/>
        <v>CM:WQXTEST16465:M2010</v>
      </c>
      <c r="D2101" s="178" t="s">
        <v>11775</v>
      </c>
      <c r="E2101" s="178" t="s">
        <v>11774</v>
      </c>
      <c r="F2101" s="276">
        <v>40477</v>
      </c>
      <c r="G2101" s="181">
        <f t="shared" si="175"/>
        <v>40452</v>
      </c>
      <c r="H2101" s="68">
        <f t="shared" si="176"/>
        <v>40482</v>
      </c>
      <c r="I2101" s="175" t="s">
        <v>11772</v>
      </c>
      <c r="J2101" s="24" t="s">
        <v>8637</v>
      </c>
      <c r="K2101" s="175" t="s">
        <v>11771</v>
      </c>
      <c r="L2101" s="175" t="s">
        <v>11726</v>
      </c>
      <c r="M2101" s="181">
        <f t="shared" si="177"/>
        <v>40477</v>
      </c>
      <c r="N2101" s="181">
        <f t="shared" si="178"/>
        <v>40477</v>
      </c>
      <c r="Q2101" s="182" t="s">
        <v>1005</v>
      </c>
      <c r="T2101" s="181" t="s">
        <v>11304</v>
      </c>
      <c r="U2101">
        <v>345</v>
      </c>
      <c r="V2101" s="182" t="s">
        <v>8426</v>
      </c>
      <c r="W2101" s="182"/>
      <c r="X2101" t="s">
        <v>11235</v>
      </c>
      <c r="Y2101" t="s">
        <v>11283</v>
      </c>
    </row>
    <row r="2102" spans="1:25" x14ac:dyDescent="0.25">
      <c r="A2102" s="175" t="s">
        <v>11571</v>
      </c>
      <c r="B2102" t="s">
        <v>11709</v>
      </c>
      <c r="C2102" s="179" t="str">
        <f t="shared" si="174"/>
        <v>CM:WQXTEST16465:M2010</v>
      </c>
      <c r="D2102" s="178" t="s">
        <v>11775</v>
      </c>
      <c r="E2102" s="178" t="s">
        <v>11774</v>
      </c>
      <c r="F2102" s="276">
        <v>40478</v>
      </c>
      <c r="G2102" s="181">
        <f t="shared" si="175"/>
        <v>40452</v>
      </c>
      <c r="H2102" s="68">
        <f t="shared" si="176"/>
        <v>40482</v>
      </c>
      <c r="I2102" s="175" t="s">
        <v>11772</v>
      </c>
      <c r="J2102" s="24" t="s">
        <v>8637</v>
      </c>
      <c r="K2102" s="175" t="s">
        <v>11771</v>
      </c>
      <c r="L2102" s="175" t="s">
        <v>11726</v>
      </c>
      <c r="M2102" s="181">
        <f t="shared" si="177"/>
        <v>40478</v>
      </c>
      <c r="N2102" s="181">
        <f t="shared" si="178"/>
        <v>40478</v>
      </c>
      <c r="Q2102" s="182" t="s">
        <v>1005</v>
      </c>
      <c r="T2102" s="181" t="s">
        <v>11304</v>
      </c>
      <c r="U2102">
        <v>352</v>
      </c>
      <c r="V2102" s="182" t="s">
        <v>8426</v>
      </c>
      <c r="W2102" s="182"/>
      <c r="X2102" t="s">
        <v>11235</v>
      </c>
      <c r="Y2102" t="s">
        <v>11283</v>
      </c>
    </row>
    <row r="2103" spans="1:25" x14ac:dyDescent="0.25">
      <c r="A2103" s="175" t="s">
        <v>11571</v>
      </c>
      <c r="B2103" t="s">
        <v>11709</v>
      </c>
      <c r="C2103" s="179" t="str">
        <f t="shared" si="174"/>
        <v>CM:WQXTEST16465:M2010</v>
      </c>
      <c r="D2103" s="178" t="s">
        <v>11775</v>
      </c>
      <c r="E2103" s="178" t="s">
        <v>11774</v>
      </c>
      <c r="F2103" s="276">
        <v>40479</v>
      </c>
      <c r="G2103" s="181">
        <f t="shared" si="175"/>
        <v>40452</v>
      </c>
      <c r="H2103" s="68">
        <f t="shared" si="176"/>
        <v>40482</v>
      </c>
      <c r="I2103" s="175" t="s">
        <v>11772</v>
      </c>
      <c r="J2103" s="24" t="s">
        <v>8637</v>
      </c>
      <c r="K2103" s="175" t="s">
        <v>11771</v>
      </c>
      <c r="L2103" s="175" t="s">
        <v>11726</v>
      </c>
      <c r="M2103" s="181">
        <f t="shared" si="177"/>
        <v>40479</v>
      </c>
      <c r="N2103" s="181">
        <f t="shared" si="178"/>
        <v>40479</v>
      </c>
      <c r="Q2103" s="182" t="s">
        <v>1005</v>
      </c>
      <c r="T2103" s="181" t="s">
        <v>11304</v>
      </c>
      <c r="U2103">
        <v>339</v>
      </c>
      <c r="V2103" s="182" t="s">
        <v>8426</v>
      </c>
      <c r="W2103" s="182"/>
      <c r="X2103" t="s">
        <v>11235</v>
      </c>
      <c r="Y2103" t="s">
        <v>11283</v>
      </c>
    </row>
    <row r="2104" spans="1:25" x14ac:dyDescent="0.25">
      <c r="A2104" s="175" t="s">
        <v>11571</v>
      </c>
      <c r="B2104" t="s">
        <v>11709</v>
      </c>
      <c r="C2104" s="179" t="str">
        <f t="shared" si="174"/>
        <v>CM:WQXTEST16465:M2010</v>
      </c>
      <c r="D2104" s="178" t="s">
        <v>11775</v>
      </c>
      <c r="E2104" s="178" t="s">
        <v>11774</v>
      </c>
      <c r="F2104" s="276">
        <v>40480</v>
      </c>
      <c r="G2104" s="181">
        <f t="shared" si="175"/>
        <v>40452</v>
      </c>
      <c r="H2104" s="68">
        <f t="shared" si="176"/>
        <v>40482</v>
      </c>
      <c r="I2104" s="175" t="s">
        <v>11772</v>
      </c>
      <c r="J2104" s="24" t="s">
        <v>8637</v>
      </c>
      <c r="K2104" s="175" t="s">
        <v>11771</v>
      </c>
      <c r="L2104" s="175" t="s">
        <v>11726</v>
      </c>
      <c r="M2104" s="181">
        <f t="shared" si="177"/>
        <v>40480</v>
      </c>
      <c r="N2104" s="181">
        <f t="shared" si="178"/>
        <v>40480</v>
      </c>
      <c r="Q2104" s="182" t="s">
        <v>1005</v>
      </c>
      <c r="T2104" s="181" t="s">
        <v>11304</v>
      </c>
      <c r="U2104">
        <v>352</v>
      </c>
      <c r="V2104" s="182" t="s">
        <v>8426</v>
      </c>
      <c r="W2104" s="182"/>
      <c r="X2104" t="s">
        <v>11235</v>
      </c>
      <c r="Y2104" t="s">
        <v>11283</v>
      </c>
    </row>
    <row r="2105" spans="1:25" x14ac:dyDescent="0.25">
      <c r="A2105" s="175" t="s">
        <v>11571</v>
      </c>
      <c r="B2105" t="s">
        <v>11709</v>
      </c>
      <c r="C2105" s="179" t="str">
        <f t="shared" si="174"/>
        <v>CM:WQXTEST16465:M2010</v>
      </c>
      <c r="D2105" s="178" t="s">
        <v>11775</v>
      </c>
      <c r="E2105" s="178" t="s">
        <v>11774</v>
      </c>
      <c r="F2105" s="276">
        <v>40481</v>
      </c>
      <c r="G2105" s="181">
        <f t="shared" si="175"/>
        <v>40452</v>
      </c>
      <c r="H2105" s="68">
        <f t="shared" si="176"/>
        <v>40482</v>
      </c>
      <c r="I2105" s="175" t="s">
        <v>11772</v>
      </c>
      <c r="J2105" s="24" t="s">
        <v>8637</v>
      </c>
      <c r="K2105" s="175" t="s">
        <v>11771</v>
      </c>
      <c r="L2105" s="175" t="s">
        <v>11726</v>
      </c>
      <c r="M2105" s="181">
        <f t="shared" si="177"/>
        <v>40481</v>
      </c>
      <c r="N2105" s="181">
        <f t="shared" si="178"/>
        <v>40481</v>
      </c>
      <c r="Q2105" s="182" t="s">
        <v>1005</v>
      </c>
      <c r="T2105" s="181" t="s">
        <v>11304</v>
      </c>
      <c r="U2105">
        <v>351</v>
      </c>
      <c r="V2105" s="182" t="s">
        <v>8426</v>
      </c>
      <c r="W2105" s="182"/>
      <c r="X2105" t="s">
        <v>11235</v>
      </c>
      <c r="Y2105" t="s">
        <v>11283</v>
      </c>
    </row>
    <row r="2106" spans="1:25" x14ac:dyDescent="0.25">
      <c r="A2106" s="175" t="s">
        <v>11571</v>
      </c>
      <c r="B2106" t="s">
        <v>11709</v>
      </c>
      <c r="C2106" s="179" t="str">
        <f t="shared" si="174"/>
        <v>CM:WQXTEST16465:M2010</v>
      </c>
      <c r="D2106" s="178" t="s">
        <v>11775</v>
      </c>
      <c r="E2106" s="178" t="s">
        <v>11774</v>
      </c>
      <c r="F2106" s="276">
        <v>40482</v>
      </c>
      <c r="G2106" s="181">
        <f t="shared" si="175"/>
        <v>40452</v>
      </c>
      <c r="H2106" s="68">
        <f t="shared" si="176"/>
        <v>40482</v>
      </c>
      <c r="I2106" s="175" t="s">
        <v>11772</v>
      </c>
      <c r="J2106" s="24" t="s">
        <v>8637</v>
      </c>
      <c r="K2106" s="175" t="s">
        <v>11771</v>
      </c>
      <c r="L2106" s="175" t="s">
        <v>11726</v>
      </c>
      <c r="M2106" s="181">
        <f t="shared" si="177"/>
        <v>40482</v>
      </c>
      <c r="N2106" s="181">
        <f t="shared" si="178"/>
        <v>40482</v>
      </c>
      <c r="Q2106" s="182" t="s">
        <v>1005</v>
      </c>
      <c r="T2106" s="181" t="s">
        <v>11304</v>
      </c>
      <c r="U2106">
        <v>356</v>
      </c>
      <c r="V2106" s="182" t="s">
        <v>8426</v>
      </c>
      <c r="W2106" s="182"/>
      <c r="X2106" t="s">
        <v>11235</v>
      </c>
      <c r="Y2106" t="s">
        <v>11283</v>
      </c>
    </row>
  </sheetData>
  <autoFilter ref="A1:AC2106" xr:uid="{00000000-0001-0000-0700-000000000000}"/>
  <dataValidations count="17">
    <dataValidation type="list" allowBlank="1" showInputMessage="1" showErrorMessage="1" sqref="U1840:U1889 U2107:U65536 U234:U283 U14:U16" xr:uid="{00000000-0002-0000-0700-000000000000}">
      <formula1>ResultUnitList</formula1>
    </dataValidation>
    <dataValidation type="list" allowBlank="1" showInputMessage="1" showErrorMessage="1" sqref="Q2107:Q65536 Q234:Q283 Q1840:Q1889" xr:uid="{00000000-0002-0000-0700-000001000000}">
      <formula1>CharacteristicsList</formula1>
    </dataValidation>
    <dataValidation allowBlank="1" showInputMessage="1" showErrorMessage="1" promptTitle="Time:" prompt="Use HH:MM:SS" sqref="Q900:Q927 Q1276:Q1308 Q1310:Q1342 Q1344:Q1839 Q1272:Q1274 Q1890:Q2106 Q284:Q891 Q972:Q974 Q1053:Q1055 Q1161:Q1163 Q2:Q233 Q936:Q963" xr:uid="{00000000-0002-0000-0700-000002000000}"/>
    <dataValidation type="list" allowBlank="1" showInputMessage="1" showErrorMessage="1" sqref="Y284:Y1839 X1840:Y1889 X2107:Y65536 X234:Y283 Y2:Y233" xr:uid="{00000000-0002-0000-0700-000003000000}">
      <formula1>valuetype</formula1>
    </dataValidation>
    <dataValidation type="list" allowBlank="1" showInputMessage="1" showErrorMessage="1" sqref="X284:X1839 X2:X233" xr:uid="{00000000-0002-0000-0700-000004000000}">
      <formula1>ResultStatusIdList</formula1>
    </dataValidation>
    <dataValidation allowBlank="1" showInputMessage="1" showErrorMessage="1" promptTitle="Date:" prompt="Use YYYY-MM-DD" sqref="M1623:N65536 F17:H500 F1623:H65536 N14:N16 H2:H16 M17:N500" xr:uid="{00000000-0002-0000-0700-000005000000}"/>
    <dataValidation type="textLength" showInputMessage="1" showErrorMessage="1" sqref="B57949:B65536 B1" xr:uid="{00000000-0002-0000-0700-000006000000}">
      <formula1>1</formula1>
      <formula2>35</formula2>
    </dataValidation>
    <dataValidation type="list" showInputMessage="1" showErrorMessage="1" sqref="B2107:B57948 B2:B1889" xr:uid="{00000000-0002-0000-0700-000007000000}">
      <formula1>MonLoc</formula1>
    </dataValidation>
    <dataValidation type="list" allowBlank="1" showInputMessage="1" showErrorMessage="1" sqref="L2107:L65536 L501:L1889 L2:L283" xr:uid="{00000000-0002-0000-0700-000008000000}">
      <formula1>ResultTimeBasisList</formula1>
    </dataValidation>
    <dataValidation type="list" allowBlank="1" showInputMessage="1" showErrorMessage="1" sqref="W2107:W65536 W2:W1889" xr:uid="{00000000-0002-0000-0700-000009000000}">
      <formula1>ResDetCondTxt</formula1>
    </dataValidation>
    <dataValidation type="list" allowBlank="1" showInputMessage="1" showErrorMessage="1" sqref="L284:L500 L1890:L2106" xr:uid="{00000000-0002-0000-0700-00000A000000}">
      <formula1>DELETETHISTOO</formula1>
    </dataValidation>
    <dataValidation type="list" allowBlank="1" showInputMessage="1" showErrorMessage="1" sqref="T17:T500 T1623:T1889" xr:uid="{00000000-0002-0000-0700-00000B000000}">
      <formula1>ResultStatisticalBaseCodeList</formula1>
    </dataValidation>
    <dataValidation type="textLength" showErrorMessage="1" sqref="U1623:U1839 O2:O65536 U17:U233 U284:U500 U1890:U2106" xr:uid="{00000000-0002-0000-0700-00000C000000}">
      <formula1>1</formula1>
      <formula2>4000</formula2>
    </dataValidation>
    <dataValidation type="list" allowBlank="1" showInputMessage="1" showErrorMessage="1" sqref="A1:A1048576" xr:uid="{00000000-0002-0000-0700-00000D000000}">
      <formula1>ProjectsList</formula1>
    </dataValidation>
    <dataValidation type="list" allowBlank="1" showInputMessage="1" showErrorMessage="1" sqref="P2:P65536" xr:uid="{00000000-0002-0000-0700-00000E000000}">
      <formula1>samplefraction</formula1>
    </dataValidation>
    <dataValidation showErrorMessage="1" sqref="O1" xr:uid="{1DF91626-8D2C-4F1D-B328-25FC98B1D1A4}"/>
    <dataValidation type="list" allowBlank="1" showInputMessage="1" showErrorMessage="1" sqref="R2:R65536" xr:uid="{00000000-0002-0000-0700-000010000000}">
      <formula1>MethodSpeciationNameList</formula1>
    </dataValidation>
  </dataValidations>
  <hyperlinks>
    <hyperlink ref="Y1" location="ResValTypeName" display="Result Value Type Name" xr:uid="{B01AE5EA-E850-432F-B39B-03A5102B953A}"/>
    <hyperlink ref="X1" location="ResultStatusIdTable" display="Result Status ID" xr:uid="{7B43589D-C09A-4019-97C5-F6AF48BEBBE8}"/>
    <hyperlink ref="V1" location="ResultUnitTable" display="Result Unit " xr:uid="{8821CEF8-BDB6-425F-A7BC-4C1F0C0F038C}"/>
    <hyperlink ref="Q1" location="CharacteristicsTable" display="Characteristic Name" xr:uid="{75588266-7880-45B3-A105-0EF9CD490040}"/>
    <hyperlink ref="L1" location="ResultTimeBasisTable" display="ResultTimeBasis" xr:uid="{CDD679C1-A54A-4872-9A04-19219FD13D16}"/>
    <hyperlink ref="T1" location="ResultStatisticalBaseCodeTable" display="Statistical Base Code" xr:uid="{6FB9783C-C956-4798-A28D-D378E2EC450C}"/>
    <hyperlink ref="P1" location="SampleFractionTable" display="Result Sample Fraction Text" xr:uid="{BBBDA5EC-A5CF-425F-9475-A5D531FDDE34}"/>
    <hyperlink ref="S1" location="ResultTimeBasisTable" display="ResultTimeBasis" xr:uid="{D8071361-B34D-4AB8-8E27-B3FBB7B9A8B2}"/>
    <hyperlink ref="R1" location="MethodSpeciationNameTable" display="Method Speciation Name" xr:uid="{F70B13CC-B0A0-4C7F-8941-9CC4D20AAAEA}"/>
    <hyperlink ref="AC1" location="ResultUnitTable" display="Result Detection Quantitation Limit Unit" xr:uid="{71D85972-C1D6-46DA-B84D-86AC579BCA27}"/>
    <hyperlink ref="AA1" location="DetQuanLimTable" display="Detection Quantitation Limit Type Name" xr:uid="{C236CBF9-A89C-4ECA-A3D9-9DD07C4754C4}"/>
    <hyperlink ref="W1" location="ResDetCondTxtTable" display="Result Detection Condition" xr:uid="{C80B11F8-A9C4-42F4-B878-D5DEFA6608BB}"/>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emperature7DADM">
    <tabColor indexed="43"/>
  </sheetPr>
  <dimension ref="A1:BZ352"/>
  <sheetViews>
    <sheetView workbookViewId="0"/>
  </sheetViews>
  <sheetFormatPr defaultColWidth="9.1796875" defaultRowHeight="12.5" x14ac:dyDescent="0.25"/>
  <cols>
    <col min="1" max="1" width="26" style="24" customWidth="1"/>
    <col min="2" max="2" width="15.7265625" style="24" customWidth="1"/>
    <col min="3" max="3" width="27.81640625" style="179" bestFit="1" customWidth="1"/>
    <col min="4" max="5" width="13.7265625" style="68" customWidth="1"/>
    <col min="6" max="6" width="13.7265625" style="277" customWidth="1"/>
    <col min="7" max="7" width="15.54296875" style="24" customWidth="1"/>
    <col min="8" max="8" width="11.81640625" style="24" customWidth="1"/>
    <col min="9" max="9" width="15" style="24" customWidth="1"/>
    <col min="10" max="10" width="17.7265625" style="24" customWidth="1"/>
    <col min="11" max="11" width="12.7265625" style="24" customWidth="1"/>
    <col min="12" max="13" width="11" style="24" customWidth="1"/>
    <col min="14" max="14" width="13.1796875" style="24" customWidth="1"/>
    <col min="15" max="15" width="24" style="24" customWidth="1"/>
    <col min="16" max="16" width="16.1796875" style="24" bestFit="1" customWidth="1"/>
    <col min="17" max="17" width="16.1796875" style="24" customWidth="1"/>
    <col min="18" max="18" width="24" style="24" customWidth="1"/>
    <col min="19" max="19" width="9.1796875" style="24" customWidth="1"/>
    <col min="20" max="20" width="16.1796875" style="24" customWidth="1"/>
    <col min="21" max="22" width="9.1796875" style="24"/>
    <col min="23" max="23" width="10.81640625" style="24" customWidth="1"/>
    <col min="24" max="24" width="9.1796875" style="24"/>
    <col min="25" max="25" width="13.26953125" style="24" customWidth="1"/>
    <col min="26" max="26" width="10.1796875" style="24" customWidth="1"/>
    <col min="27" max="27" width="22.81640625" style="24" customWidth="1"/>
    <col min="28" max="28" width="12" style="24" customWidth="1"/>
    <col min="29" max="29" width="23.26953125" style="24" customWidth="1"/>
    <col min="30" max="16384" width="9.1796875" style="24"/>
  </cols>
  <sheetData>
    <row r="1" spans="1:78" s="10" customFormat="1" ht="65" x14ac:dyDescent="0.25">
      <c r="A1" s="299" t="s">
        <v>6968</v>
      </c>
      <c r="B1" s="300" t="s">
        <v>6969</v>
      </c>
      <c r="C1" s="365" t="s">
        <v>1975</v>
      </c>
      <c r="D1" s="183" t="s">
        <v>11769</v>
      </c>
      <c r="E1" s="183" t="s">
        <v>11770</v>
      </c>
      <c r="F1" s="185" t="s">
        <v>19119</v>
      </c>
      <c r="G1" s="364" t="s">
        <v>11779</v>
      </c>
      <c r="H1" s="373" t="s">
        <v>19217</v>
      </c>
      <c r="I1" s="146" t="s">
        <v>11766</v>
      </c>
      <c r="J1" s="146" t="s">
        <v>5208</v>
      </c>
      <c r="K1" s="146" t="s">
        <v>11767</v>
      </c>
      <c r="L1" s="189" t="s">
        <v>11577</v>
      </c>
      <c r="M1" s="149" t="s">
        <v>11785</v>
      </c>
      <c r="N1" s="180" t="s">
        <v>11786</v>
      </c>
      <c r="O1" s="147" t="s">
        <v>15105</v>
      </c>
      <c r="P1" s="148" t="s">
        <v>15091</v>
      </c>
      <c r="Q1" s="362" t="s">
        <v>1976</v>
      </c>
      <c r="R1" s="150" t="s">
        <v>15096</v>
      </c>
      <c r="S1" s="189" t="s">
        <v>15094</v>
      </c>
      <c r="T1" s="150" t="s">
        <v>194</v>
      </c>
      <c r="U1" s="299" t="s">
        <v>11562</v>
      </c>
      <c r="V1" s="363" t="s">
        <v>11563</v>
      </c>
      <c r="W1" s="150" t="s">
        <v>11561</v>
      </c>
      <c r="X1" s="363" t="s">
        <v>6972</v>
      </c>
      <c r="Y1" s="363" t="s">
        <v>11564</v>
      </c>
      <c r="Z1" s="146" t="s">
        <v>15097</v>
      </c>
      <c r="AA1" s="266" t="s">
        <v>15102</v>
      </c>
      <c r="AB1" s="147" t="s">
        <v>15103</v>
      </c>
      <c r="AC1" s="150" t="s">
        <v>15104</v>
      </c>
      <c r="AD1" s="9"/>
      <c r="AE1" s="9"/>
      <c r="AG1" s="9"/>
      <c r="AH1" s="9"/>
      <c r="AI1" s="9"/>
      <c r="AJ1" s="9"/>
      <c r="AK1" s="9"/>
      <c r="AL1" s="9"/>
      <c r="AM1" s="9"/>
      <c r="AN1" s="9"/>
      <c r="AO1" s="9"/>
      <c r="AP1" s="9"/>
      <c r="AQ1" s="9"/>
      <c r="AR1" s="9"/>
      <c r="AS1" s="9"/>
      <c r="AT1" s="9"/>
      <c r="AU1" s="9"/>
      <c r="AV1" s="9"/>
      <c r="AW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x14ac:dyDescent="0.25">
      <c r="A2" s="190" t="s">
        <v>11571</v>
      </c>
      <c r="B2" s="191" t="s">
        <v>11709</v>
      </c>
      <c r="C2" s="192" t="str">
        <f>"CM:"&amp;B2&amp;":M"&amp;YEAR(F2)</f>
        <v>CM:WQXTEST16465:M2011</v>
      </c>
      <c r="D2" s="193" t="s">
        <v>11775</v>
      </c>
      <c r="E2" s="193" t="s">
        <v>11774</v>
      </c>
      <c r="F2" s="276">
        <v>40550</v>
      </c>
      <c r="G2" s="194">
        <f>DATE(YEAR(F2),MONTH(1),DAY(1))</f>
        <v>40544</v>
      </c>
      <c r="H2" s="181">
        <f t="shared" ref="H2:H65" si="0">DATE(YEAR(F2),9,DAY(30))</f>
        <v>40816</v>
      </c>
      <c r="I2" s="175" t="s">
        <v>11772</v>
      </c>
      <c r="J2" s="24" t="s">
        <v>8637</v>
      </c>
      <c r="K2" s="175" t="s">
        <v>11771</v>
      </c>
      <c r="L2" s="6" t="s">
        <v>11732</v>
      </c>
      <c r="M2" s="181">
        <f>F2-6</f>
        <v>40544</v>
      </c>
      <c r="N2" s="181">
        <f>F2</f>
        <v>40550</v>
      </c>
      <c r="O2"/>
      <c r="P2"/>
      <c r="Q2" s="181" t="s">
        <v>10005</v>
      </c>
      <c r="R2"/>
      <c r="S2" s="175"/>
      <c r="T2" s="181" t="s">
        <v>11295</v>
      </c>
      <c r="U2" s="187">
        <v>2.1</v>
      </c>
      <c r="V2" s="6" t="s">
        <v>11576</v>
      </c>
      <c r="W2" s="6"/>
      <c r="X2" t="s">
        <v>11235</v>
      </c>
      <c r="Y2" t="s">
        <v>11283</v>
      </c>
      <c r="Z2" s="237"/>
      <c r="AA2" s="271"/>
    </row>
    <row r="3" spans="1:78" x14ac:dyDescent="0.25">
      <c r="A3" s="175" t="s">
        <v>11571</v>
      </c>
      <c r="B3" t="s">
        <v>11709</v>
      </c>
      <c r="C3" s="179" t="str">
        <f t="shared" ref="C3:C66" si="1">"CM:"&amp;B3&amp;":M"&amp;YEAR(F3)</f>
        <v>CM:WQXTEST16465:M2011</v>
      </c>
      <c r="D3" s="178" t="s">
        <v>11775</v>
      </c>
      <c r="E3" s="178" t="s">
        <v>11774</v>
      </c>
      <c r="F3" s="276">
        <v>40551</v>
      </c>
      <c r="G3" s="181">
        <f t="shared" ref="G3:G66" si="2">DATE(YEAR(F3),MONTH(1),DAY(1))</f>
        <v>40544</v>
      </c>
      <c r="H3" s="181">
        <f t="shared" si="0"/>
        <v>40816</v>
      </c>
      <c r="I3" s="175" t="s">
        <v>11772</v>
      </c>
      <c r="J3" s="24" t="s">
        <v>8637</v>
      </c>
      <c r="K3" s="175" t="s">
        <v>11771</v>
      </c>
      <c r="L3" s="6" t="s">
        <v>11732</v>
      </c>
      <c r="M3" s="181">
        <f t="shared" ref="M3:M66" si="3">F3-6</f>
        <v>40545</v>
      </c>
      <c r="N3" s="181">
        <f t="shared" ref="N3:N66" si="4">F3</f>
        <v>40551</v>
      </c>
      <c r="O3"/>
      <c r="P3"/>
      <c r="Q3" s="181" t="s">
        <v>10005</v>
      </c>
      <c r="S3" s="175"/>
      <c r="T3" s="181" t="s">
        <v>11295</v>
      </c>
      <c r="U3" s="187">
        <v>2.1</v>
      </c>
      <c r="V3" s="6" t="s">
        <v>11576</v>
      </c>
      <c r="W3" s="6"/>
      <c r="X3" t="s">
        <v>11235</v>
      </c>
      <c r="Y3" t="s">
        <v>11283</v>
      </c>
      <c r="Z3" s="239"/>
      <c r="AA3" s="271"/>
    </row>
    <row r="4" spans="1:78" x14ac:dyDescent="0.25">
      <c r="A4" s="175" t="s">
        <v>11571</v>
      </c>
      <c r="B4" t="s">
        <v>11709</v>
      </c>
      <c r="C4" s="179" t="str">
        <f t="shared" si="1"/>
        <v>CM:WQXTEST16465:M2011</v>
      </c>
      <c r="D4" s="178" t="s">
        <v>11775</v>
      </c>
      <c r="E4" s="178" t="s">
        <v>11774</v>
      </c>
      <c r="F4" s="276">
        <v>40552</v>
      </c>
      <c r="G4" s="181">
        <f t="shared" si="2"/>
        <v>40544</v>
      </c>
      <c r="H4" s="181">
        <f t="shared" si="0"/>
        <v>40816</v>
      </c>
      <c r="I4" s="371" t="s">
        <v>19215</v>
      </c>
      <c r="J4" s="24" t="s">
        <v>8637</v>
      </c>
      <c r="K4" s="175" t="s">
        <v>11771</v>
      </c>
      <c r="L4" s="6" t="s">
        <v>11732</v>
      </c>
      <c r="M4" s="181">
        <f t="shared" si="3"/>
        <v>40546</v>
      </c>
      <c r="N4" s="181">
        <f t="shared" si="4"/>
        <v>40552</v>
      </c>
      <c r="O4"/>
      <c r="P4"/>
      <c r="Q4" s="181" t="s">
        <v>10005</v>
      </c>
      <c r="T4" s="181" t="s">
        <v>11295</v>
      </c>
      <c r="U4" s="187">
        <v>1.9</v>
      </c>
      <c r="V4" s="6" t="s">
        <v>11576</v>
      </c>
      <c r="W4" s="6"/>
      <c r="X4" t="s">
        <v>11235</v>
      </c>
      <c r="Y4" t="s">
        <v>11283</v>
      </c>
      <c r="Z4" s="237"/>
      <c r="AA4" s="271"/>
    </row>
    <row r="5" spans="1:78" x14ac:dyDescent="0.25">
      <c r="A5" s="175" t="s">
        <v>11571</v>
      </c>
      <c r="B5" t="s">
        <v>11709</v>
      </c>
      <c r="C5" s="179" t="str">
        <f t="shared" si="1"/>
        <v>CM:WQXTEST16465:M2011</v>
      </c>
      <c r="D5" s="178" t="s">
        <v>11775</v>
      </c>
      <c r="E5" s="178" t="s">
        <v>11774</v>
      </c>
      <c r="F5" s="276">
        <v>40553</v>
      </c>
      <c r="G5" s="181">
        <f t="shared" si="2"/>
        <v>40544</v>
      </c>
      <c r="H5" s="181">
        <f t="shared" si="0"/>
        <v>40816</v>
      </c>
      <c r="I5" s="175" t="s">
        <v>11772</v>
      </c>
      <c r="J5" s="24" t="s">
        <v>8637</v>
      </c>
      <c r="K5" s="175" t="s">
        <v>11771</v>
      </c>
      <c r="L5" s="6" t="s">
        <v>11732</v>
      </c>
      <c r="M5" s="181">
        <f t="shared" si="3"/>
        <v>40547</v>
      </c>
      <c r="N5" s="181">
        <f t="shared" si="4"/>
        <v>40553</v>
      </c>
      <c r="O5"/>
      <c r="P5"/>
      <c r="Q5" s="181" t="s">
        <v>10005</v>
      </c>
      <c r="T5" s="181" t="s">
        <v>11295</v>
      </c>
      <c r="U5" s="187">
        <v>1.6</v>
      </c>
      <c r="V5" s="6" t="s">
        <v>11576</v>
      </c>
      <c r="W5" s="6"/>
      <c r="X5" t="s">
        <v>11235</v>
      </c>
      <c r="Y5" t="s">
        <v>11283</v>
      </c>
      <c r="Z5" s="239"/>
      <c r="AA5" s="271"/>
    </row>
    <row r="6" spans="1:78" x14ac:dyDescent="0.25">
      <c r="A6" s="175" t="s">
        <v>11571</v>
      </c>
      <c r="B6" t="s">
        <v>11709</v>
      </c>
      <c r="C6" s="179" t="str">
        <f t="shared" si="1"/>
        <v>CM:WQXTEST16465:M2011</v>
      </c>
      <c r="D6" s="178" t="s">
        <v>11775</v>
      </c>
      <c r="E6" s="178" t="s">
        <v>11774</v>
      </c>
      <c r="F6" s="276">
        <v>40554</v>
      </c>
      <c r="G6" s="181">
        <f t="shared" si="2"/>
        <v>40544</v>
      </c>
      <c r="H6" s="181">
        <f t="shared" si="0"/>
        <v>40816</v>
      </c>
      <c r="I6" s="175" t="s">
        <v>11772</v>
      </c>
      <c r="J6" s="24" t="s">
        <v>8637</v>
      </c>
      <c r="K6" s="175" t="s">
        <v>11771</v>
      </c>
      <c r="L6" s="6" t="s">
        <v>11732</v>
      </c>
      <c r="M6" s="181">
        <f t="shared" si="3"/>
        <v>40548</v>
      </c>
      <c r="N6" s="181">
        <f t="shared" si="4"/>
        <v>40554</v>
      </c>
      <c r="O6"/>
      <c r="P6"/>
      <c r="Q6" s="181" t="s">
        <v>10005</v>
      </c>
      <c r="S6" s="175"/>
      <c r="T6" s="181" t="s">
        <v>11295</v>
      </c>
      <c r="U6" s="187">
        <v>1.3</v>
      </c>
      <c r="V6" s="6" t="s">
        <v>11576</v>
      </c>
      <c r="W6" s="6"/>
      <c r="X6" t="s">
        <v>11235</v>
      </c>
      <c r="Y6" t="s">
        <v>11283</v>
      </c>
      <c r="Z6" s="239"/>
      <c r="AA6" s="271"/>
    </row>
    <row r="7" spans="1:78" x14ac:dyDescent="0.25">
      <c r="A7" s="175" t="s">
        <v>11571</v>
      </c>
      <c r="B7" t="s">
        <v>11709</v>
      </c>
      <c r="C7" s="179" t="str">
        <f t="shared" si="1"/>
        <v>CM:WQXTEST16465:M2011</v>
      </c>
      <c r="D7" s="178" t="s">
        <v>11775</v>
      </c>
      <c r="E7" s="178" t="s">
        <v>11774</v>
      </c>
      <c r="F7" s="276">
        <v>40555</v>
      </c>
      <c r="G7" s="181">
        <f t="shared" si="2"/>
        <v>40544</v>
      </c>
      <c r="H7" s="181">
        <f t="shared" si="0"/>
        <v>40816</v>
      </c>
      <c r="I7" s="175" t="s">
        <v>11772</v>
      </c>
      <c r="J7" s="24" t="s">
        <v>8637</v>
      </c>
      <c r="K7" s="175" t="s">
        <v>11771</v>
      </c>
      <c r="L7" s="6" t="s">
        <v>11732</v>
      </c>
      <c r="M7" s="181">
        <f t="shared" si="3"/>
        <v>40549</v>
      </c>
      <c r="N7" s="181">
        <f t="shared" si="4"/>
        <v>40555</v>
      </c>
      <c r="O7"/>
      <c r="Q7" s="181" t="s">
        <v>10005</v>
      </c>
      <c r="T7" s="181" t="s">
        <v>11295</v>
      </c>
      <c r="U7" s="187">
        <v>1.1000000000000001</v>
      </c>
      <c r="V7" s="6" t="s">
        <v>11576</v>
      </c>
      <c r="W7" s="6"/>
      <c r="X7" t="s">
        <v>11235</v>
      </c>
      <c r="Y7" t="s">
        <v>11283</v>
      </c>
      <c r="Z7" s="239"/>
      <c r="AA7" s="271"/>
    </row>
    <row r="8" spans="1:78" x14ac:dyDescent="0.25">
      <c r="A8" s="175" t="s">
        <v>11571</v>
      </c>
      <c r="B8" t="s">
        <v>11709</v>
      </c>
      <c r="C8" s="179" t="str">
        <f t="shared" si="1"/>
        <v>CM:WQXTEST16465:M2011</v>
      </c>
      <c r="D8" s="178" t="s">
        <v>11775</v>
      </c>
      <c r="E8" s="178" t="s">
        <v>11774</v>
      </c>
      <c r="F8" s="276">
        <v>40556</v>
      </c>
      <c r="G8" s="181">
        <f t="shared" si="2"/>
        <v>40544</v>
      </c>
      <c r="H8" s="181">
        <f t="shared" si="0"/>
        <v>40816</v>
      </c>
      <c r="I8" s="175" t="s">
        <v>11772</v>
      </c>
      <c r="J8" s="24" t="s">
        <v>8637</v>
      </c>
      <c r="K8" s="175" t="s">
        <v>11771</v>
      </c>
      <c r="L8" s="6" t="s">
        <v>11732</v>
      </c>
      <c r="M8" s="181">
        <f t="shared" si="3"/>
        <v>40550</v>
      </c>
      <c r="N8" s="181">
        <f t="shared" si="4"/>
        <v>40556</v>
      </c>
      <c r="O8"/>
      <c r="Q8" s="181" t="s">
        <v>10005</v>
      </c>
      <c r="T8" s="181" t="s">
        <v>11295</v>
      </c>
      <c r="U8" s="187">
        <v>0.9</v>
      </c>
      <c r="V8" s="6" t="s">
        <v>11576</v>
      </c>
      <c r="W8" s="6"/>
      <c r="X8" t="s">
        <v>11235</v>
      </c>
      <c r="Y8" t="s">
        <v>11283</v>
      </c>
      <c r="Z8" s="239"/>
      <c r="AA8" s="271"/>
    </row>
    <row r="9" spans="1:78" x14ac:dyDescent="0.25">
      <c r="A9" s="175" t="s">
        <v>11571</v>
      </c>
      <c r="B9" t="s">
        <v>11709</v>
      </c>
      <c r="C9" s="179" t="str">
        <f t="shared" si="1"/>
        <v>CM:WQXTEST16465:M2011</v>
      </c>
      <c r="D9" s="178" t="s">
        <v>11775</v>
      </c>
      <c r="E9" s="178" t="s">
        <v>11774</v>
      </c>
      <c r="F9" s="276">
        <v>40557</v>
      </c>
      <c r="G9" s="181">
        <f t="shared" si="2"/>
        <v>40544</v>
      </c>
      <c r="H9" s="181">
        <f t="shared" si="0"/>
        <v>40816</v>
      </c>
      <c r="I9" s="175" t="s">
        <v>11772</v>
      </c>
      <c r="J9" s="24" t="s">
        <v>8637</v>
      </c>
      <c r="K9" s="175" t="s">
        <v>11771</v>
      </c>
      <c r="L9" s="6" t="s">
        <v>11732</v>
      </c>
      <c r="M9" s="181">
        <f t="shared" si="3"/>
        <v>40551</v>
      </c>
      <c r="N9" s="181">
        <f t="shared" si="4"/>
        <v>40557</v>
      </c>
      <c r="O9"/>
      <c r="Q9" s="181" t="s">
        <v>10005</v>
      </c>
      <c r="S9" s="175"/>
      <c r="T9" s="181" t="s">
        <v>11295</v>
      </c>
      <c r="U9" s="187">
        <v>0.7</v>
      </c>
      <c r="V9" s="6" t="s">
        <v>11576</v>
      </c>
      <c r="W9" s="6"/>
      <c r="X9" t="s">
        <v>11235</v>
      </c>
      <c r="Y9" t="s">
        <v>11283</v>
      </c>
      <c r="Z9" s="239"/>
      <c r="AA9" s="271"/>
    </row>
    <row r="10" spans="1:78" x14ac:dyDescent="0.25">
      <c r="A10" s="175" t="s">
        <v>11571</v>
      </c>
      <c r="B10" t="s">
        <v>11709</v>
      </c>
      <c r="C10" s="179" t="str">
        <f t="shared" si="1"/>
        <v>CM:WQXTEST16465:M2011</v>
      </c>
      <c r="D10" s="178" t="s">
        <v>11775</v>
      </c>
      <c r="E10" s="178" t="s">
        <v>11774</v>
      </c>
      <c r="F10" s="276">
        <v>40558</v>
      </c>
      <c r="G10" s="181">
        <f t="shared" si="2"/>
        <v>40544</v>
      </c>
      <c r="H10" s="181">
        <f t="shared" si="0"/>
        <v>40816</v>
      </c>
      <c r="I10" s="175" t="s">
        <v>11772</v>
      </c>
      <c r="J10" s="24" t="s">
        <v>8637</v>
      </c>
      <c r="K10" s="175" t="s">
        <v>11771</v>
      </c>
      <c r="L10" s="6" t="s">
        <v>11732</v>
      </c>
      <c r="M10" s="181">
        <f t="shared" si="3"/>
        <v>40552</v>
      </c>
      <c r="N10" s="181">
        <f t="shared" si="4"/>
        <v>40558</v>
      </c>
      <c r="O10"/>
      <c r="P10"/>
      <c r="Q10" s="181" t="s">
        <v>10005</v>
      </c>
      <c r="T10" s="181" t="s">
        <v>11295</v>
      </c>
      <c r="U10" s="187">
        <v>0.5</v>
      </c>
      <c r="V10" s="6" t="s">
        <v>11576</v>
      </c>
      <c r="W10" s="6"/>
      <c r="X10" t="s">
        <v>11235</v>
      </c>
      <c r="Y10" t="s">
        <v>11283</v>
      </c>
      <c r="Z10" s="237"/>
      <c r="AA10" s="271"/>
    </row>
    <row r="11" spans="1:78" x14ac:dyDescent="0.25">
      <c r="A11" s="175" t="s">
        <v>11571</v>
      </c>
      <c r="B11" t="s">
        <v>11709</v>
      </c>
      <c r="C11" s="179" t="str">
        <f t="shared" si="1"/>
        <v>CM:WQXTEST16465:M2011</v>
      </c>
      <c r="D11" s="178" t="s">
        <v>11775</v>
      </c>
      <c r="E11" s="178" t="s">
        <v>11774</v>
      </c>
      <c r="F11" s="276">
        <v>40559</v>
      </c>
      <c r="G11" s="181">
        <f t="shared" si="2"/>
        <v>40544</v>
      </c>
      <c r="H11" s="181">
        <f t="shared" si="0"/>
        <v>40816</v>
      </c>
      <c r="I11" s="175" t="s">
        <v>11772</v>
      </c>
      <c r="J11" s="24" t="s">
        <v>8637</v>
      </c>
      <c r="K11" s="175" t="s">
        <v>11771</v>
      </c>
      <c r="L11" s="6" t="s">
        <v>11732</v>
      </c>
      <c r="M11" s="181">
        <f t="shared" si="3"/>
        <v>40553</v>
      </c>
      <c r="N11" s="181">
        <f t="shared" si="4"/>
        <v>40559</v>
      </c>
      <c r="O11"/>
      <c r="P11"/>
      <c r="Q11" s="181" t="s">
        <v>10005</v>
      </c>
      <c r="T11" s="181" t="s">
        <v>11295</v>
      </c>
      <c r="U11" s="187">
        <v>0.4</v>
      </c>
      <c r="V11" s="6" t="s">
        <v>11576</v>
      </c>
      <c r="W11" s="6"/>
      <c r="X11" t="s">
        <v>11235</v>
      </c>
      <c r="Y11" t="s">
        <v>11283</v>
      </c>
      <c r="Z11" s="239"/>
      <c r="AA11" s="271"/>
    </row>
    <row r="12" spans="1:78" x14ac:dyDescent="0.25">
      <c r="A12" s="175" t="s">
        <v>11571</v>
      </c>
      <c r="B12" t="s">
        <v>11709</v>
      </c>
      <c r="C12" s="179" t="str">
        <f t="shared" si="1"/>
        <v>CM:WQXTEST16465:M2011</v>
      </c>
      <c r="D12" s="178" t="s">
        <v>11775</v>
      </c>
      <c r="E12" s="178" t="s">
        <v>11774</v>
      </c>
      <c r="F12" s="276">
        <v>40560</v>
      </c>
      <c r="G12" s="181">
        <f t="shared" si="2"/>
        <v>40544</v>
      </c>
      <c r="H12" s="181">
        <f t="shared" si="0"/>
        <v>40816</v>
      </c>
      <c r="I12" s="175" t="s">
        <v>11772</v>
      </c>
      <c r="J12" s="24" t="s">
        <v>8637</v>
      </c>
      <c r="K12" s="175" t="s">
        <v>11771</v>
      </c>
      <c r="L12" s="6" t="s">
        <v>11732</v>
      </c>
      <c r="M12" s="181">
        <f t="shared" si="3"/>
        <v>40554</v>
      </c>
      <c r="N12" s="181">
        <f t="shared" si="4"/>
        <v>40560</v>
      </c>
      <c r="O12"/>
      <c r="P12"/>
      <c r="Q12" s="181" t="s">
        <v>10005</v>
      </c>
      <c r="S12" s="175"/>
      <c r="T12" s="181" t="s">
        <v>11295</v>
      </c>
      <c r="U12" s="187">
        <v>0.4</v>
      </c>
      <c r="V12" s="6" t="s">
        <v>11576</v>
      </c>
      <c r="W12" s="6"/>
      <c r="X12" t="s">
        <v>11235</v>
      </c>
      <c r="Y12" t="s">
        <v>11283</v>
      </c>
      <c r="Z12" s="239"/>
      <c r="AA12" s="271"/>
    </row>
    <row r="13" spans="1:78" x14ac:dyDescent="0.25">
      <c r="A13" s="175" t="s">
        <v>11571</v>
      </c>
      <c r="B13" t="s">
        <v>11709</v>
      </c>
      <c r="C13" s="179" t="str">
        <f t="shared" si="1"/>
        <v>CM:WQXTEST16465:M2011</v>
      </c>
      <c r="D13" s="178" t="s">
        <v>11775</v>
      </c>
      <c r="E13" s="178" t="s">
        <v>11774</v>
      </c>
      <c r="F13" s="276">
        <v>40561</v>
      </c>
      <c r="G13" s="181">
        <f t="shared" si="2"/>
        <v>40544</v>
      </c>
      <c r="H13" s="181">
        <f t="shared" si="0"/>
        <v>40816</v>
      </c>
      <c r="I13" s="175" t="s">
        <v>11772</v>
      </c>
      <c r="J13" s="24" t="s">
        <v>8637</v>
      </c>
      <c r="K13" s="175" t="s">
        <v>11771</v>
      </c>
      <c r="L13" s="6" t="s">
        <v>11732</v>
      </c>
      <c r="M13" s="181">
        <f t="shared" si="3"/>
        <v>40555</v>
      </c>
      <c r="N13" s="181">
        <f t="shared" si="4"/>
        <v>40561</v>
      </c>
      <c r="O13"/>
      <c r="Q13" s="181" t="s">
        <v>10005</v>
      </c>
      <c r="T13" s="181" t="s">
        <v>11295</v>
      </c>
      <c r="U13" s="187">
        <v>0.5</v>
      </c>
      <c r="V13" s="6" t="s">
        <v>11576</v>
      </c>
      <c r="W13" s="6"/>
      <c r="X13" t="s">
        <v>11235</v>
      </c>
      <c r="Y13" t="s">
        <v>11283</v>
      </c>
      <c r="Z13" s="239"/>
      <c r="AA13" s="271"/>
    </row>
    <row r="14" spans="1:78" x14ac:dyDescent="0.25">
      <c r="A14" s="175" t="s">
        <v>11571</v>
      </c>
      <c r="B14" t="s">
        <v>11709</v>
      </c>
      <c r="C14" s="179" t="str">
        <f t="shared" si="1"/>
        <v>CM:WQXTEST16465:M2011</v>
      </c>
      <c r="D14" s="178" t="s">
        <v>11775</v>
      </c>
      <c r="E14" s="178" t="s">
        <v>11774</v>
      </c>
      <c r="F14" s="276">
        <v>40562</v>
      </c>
      <c r="G14" s="181">
        <f t="shared" si="2"/>
        <v>40544</v>
      </c>
      <c r="H14" s="181">
        <f t="shared" si="0"/>
        <v>40816</v>
      </c>
      <c r="I14" s="175" t="s">
        <v>11772</v>
      </c>
      <c r="J14" s="24" t="s">
        <v>8637</v>
      </c>
      <c r="K14" s="175" t="s">
        <v>11771</v>
      </c>
      <c r="L14" s="6" t="s">
        <v>11732</v>
      </c>
      <c r="M14" s="181">
        <f t="shared" si="3"/>
        <v>40556</v>
      </c>
      <c r="N14" s="181">
        <f t="shared" si="4"/>
        <v>40562</v>
      </c>
      <c r="O14"/>
      <c r="Q14" s="181" t="s">
        <v>10005</v>
      </c>
      <c r="T14" s="181" t="s">
        <v>11295</v>
      </c>
      <c r="U14" s="187">
        <v>0.6</v>
      </c>
      <c r="V14" s="6" t="s">
        <v>11576</v>
      </c>
      <c r="W14" s="6"/>
      <c r="X14" t="s">
        <v>11235</v>
      </c>
      <c r="Y14" t="s">
        <v>11283</v>
      </c>
      <c r="Z14" s="239"/>
      <c r="AA14" s="271"/>
    </row>
    <row r="15" spans="1:78" x14ac:dyDescent="0.25">
      <c r="A15" s="175" t="s">
        <v>11571</v>
      </c>
      <c r="B15" t="s">
        <v>11709</v>
      </c>
      <c r="C15" s="179" t="str">
        <f t="shared" si="1"/>
        <v>CM:WQXTEST16465:M2011</v>
      </c>
      <c r="D15" s="178" t="s">
        <v>11775</v>
      </c>
      <c r="E15" s="178" t="s">
        <v>11774</v>
      </c>
      <c r="F15" s="276">
        <v>40563</v>
      </c>
      <c r="G15" s="181">
        <f t="shared" si="2"/>
        <v>40544</v>
      </c>
      <c r="H15" s="181">
        <f t="shared" si="0"/>
        <v>40816</v>
      </c>
      <c r="I15" s="175" t="s">
        <v>11772</v>
      </c>
      <c r="J15" s="24" t="s">
        <v>8637</v>
      </c>
      <c r="K15" s="175" t="s">
        <v>11771</v>
      </c>
      <c r="L15" s="6" t="s">
        <v>11732</v>
      </c>
      <c r="M15" s="181">
        <f t="shared" si="3"/>
        <v>40557</v>
      </c>
      <c r="N15" s="181">
        <f t="shared" si="4"/>
        <v>40563</v>
      </c>
      <c r="O15"/>
      <c r="Q15" s="181" t="s">
        <v>10005</v>
      </c>
      <c r="S15" s="175"/>
      <c r="T15" s="181" t="s">
        <v>11295</v>
      </c>
      <c r="U15" s="187">
        <v>0.9</v>
      </c>
      <c r="V15" s="6" t="s">
        <v>11576</v>
      </c>
      <c r="W15" s="6"/>
      <c r="X15" t="s">
        <v>11235</v>
      </c>
      <c r="Y15" t="s">
        <v>11283</v>
      </c>
      <c r="Z15" s="239"/>
      <c r="AA15" s="271"/>
    </row>
    <row r="16" spans="1:78" x14ac:dyDescent="0.25">
      <c r="A16" s="175" t="s">
        <v>11571</v>
      </c>
      <c r="B16" t="s">
        <v>11709</v>
      </c>
      <c r="C16" s="179" t="str">
        <f t="shared" si="1"/>
        <v>CM:WQXTEST16465:M2011</v>
      </c>
      <c r="D16" s="178" t="s">
        <v>11775</v>
      </c>
      <c r="E16" s="178" t="s">
        <v>11774</v>
      </c>
      <c r="F16" s="276">
        <v>40564</v>
      </c>
      <c r="G16" s="181">
        <f t="shared" si="2"/>
        <v>40544</v>
      </c>
      <c r="H16" s="181">
        <f t="shared" si="0"/>
        <v>40816</v>
      </c>
      <c r="I16" s="175" t="s">
        <v>11772</v>
      </c>
      <c r="J16" s="24" t="s">
        <v>8637</v>
      </c>
      <c r="K16" s="175" t="s">
        <v>11771</v>
      </c>
      <c r="L16" s="6" t="s">
        <v>11732</v>
      </c>
      <c r="M16" s="181">
        <f t="shared" si="3"/>
        <v>40558</v>
      </c>
      <c r="N16" s="181">
        <f t="shared" si="4"/>
        <v>40564</v>
      </c>
      <c r="O16"/>
      <c r="Q16" s="181" t="s">
        <v>10005</v>
      </c>
      <c r="T16" s="181" t="s">
        <v>11295</v>
      </c>
      <c r="U16" s="187">
        <v>1.2</v>
      </c>
      <c r="V16" s="6" t="s">
        <v>11576</v>
      </c>
      <c r="W16" s="6"/>
      <c r="X16" t="s">
        <v>11235</v>
      </c>
      <c r="Y16" t="s">
        <v>11283</v>
      </c>
    </row>
    <row r="17" spans="1:25" x14ac:dyDescent="0.25">
      <c r="A17" s="175" t="s">
        <v>11571</v>
      </c>
      <c r="B17" t="s">
        <v>11709</v>
      </c>
      <c r="C17" s="179" t="str">
        <f t="shared" si="1"/>
        <v>CM:WQXTEST16465:M2011</v>
      </c>
      <c r="D17" s="178" t="s">
        <v>11775</v>
      </c>
      <c r="E17" s="178" t="s">
        <v>11774</v>
      </c>
      <c r="F17" s="276">
        <v>40565</v>
      </c>
      <c r="G17" s="181">
        <f t="shared" si="2"/>
        <v>40544</v>
      </c>
      <c r="H17" s="181">
        <f t="shared" si="0"/>
        <v>40816</v>
      </c>
      <c r="I17" s="175" t="s">
        <v>11772</v>
      </c>
      <c r="J17" s="24" t="s">
        <v>8637</v>
      </c>
      <c r="K17" s="175" t="s">
        <v>11771</v>
      </c>
      <c r="L17" s="6" t="s">
        <v>11732</v>
      </c>
      <c r="M17" s="181">
        <f t="shared" si="3"/>
        <v>40559</v>
      </c>
      <c r="N17" s="181">
        <f t="shared" si="4"/>
        <v>40565</v>
      </c>
      <c r="O17"/>
      <c r="Q17" s="181" t="s">
        <v>10005</v>
      </c>
      <c r="T17" s="181" t="s">
        <v>11295</v>
      </c>
      <c r="U17" s="187">
        <v>1.3</v>
      </c>
      <c r="V17" s="6" t="s">
        <v>11576</v>
      </c>
      <c r="W17" s="6"/>
      <c r="X17" t="s">
        <v>11235</v>
      </c>
      <c r="Y17" t="s">
        <v>11283</v>
      </c>
    </row>
    <row r="18" spans="1:25" x14ac:dyDescent="0.25">
      <c r="A18" s="175" t="s">
        <v>11571</v>
      </c>
      <c r="B18" t="s">
        <v>11709</v>
      </c>
      <c r="C18" s="179" t="str">
        <f t="shared" si="1"/>
        <v>CM:WQXTEST16465:M2011</v>
      </c>
      <c r="D18" s="178" t="s">
        <v>11775</v>
      </c>
      <c r="E18" s="178" t="s">
        <v>11774</v>
      </c>
      <c r="F18" s="276">
        <v>40566</v>
      </c>
      <c r="G18" s="181">
        <f t="shared" si="2"/>
        <v>40544</v>
      </c>
      <c r="H18" s="181">
        <f t="shared" si="0"/>
        <v>40816</v>
      </c>
      <c r="I18" s="175" t="s">
        <v>11772</v>
      </c>
      <c r="J18" s="24" t="s">
        <v>8637</v>
      </c>
      <c r="K18" s="175" t="s">
        <v>11771</v>
      </c>
      <c r="L18" s="6" t="s">
        <v>11732</v>
      </c>
      <c r="M18" s="181">
        <f t="shared" si="3"/>
        <v>40560</v>
      </c>
      <c r="N18" s="181">
        <f t="shared" si="4"/>
        <v>40566</v>
      </c>
      <c r="O18"/>
      <c r="Q18" s="181" t="s">
        <v>10005</v>
      </c>
      <c r="T18" s="181" t="s">
        <v>11295</v>
      </c>
      <c r="U18" s="187">
        <v>1.4</v>
      </c>
      <c r="V18" s="6" t="s">
        <v>11576</v>
      </c>
      <c r="W18" s="6"/>
      <c r="X18" t="s">
        <v>11235</v>
      </c>
      <c r="Y18" t="s">
        <v>11283</v>
      </c>
    </row>
    <row r="19" spans="1:25" x14ac:dyDescent="0.25">
      <c r="A19" s="175" t="s">
        <v>11571</v>
      </c>
      <c r="B19" t="s">
        <v>11709</v>
      </c>
      <c r="C19" s="179" t="str">
        <f t="shared" si="1"/>
        <v>CM:WQXTEST16465:M2011</v>
      </c>
      <c r="D19" s="178" t="s">
        <v>11775</v>
      </c>
      <c r="E19" s="178" t="s">
        <v>11774</v>
      </c>
      <c r="F19" s="276">
        <v>40567</v>
      </c>
      <c r="G19" s="181">
        <f t="shared" si="2"/>
        <v>40544</v>
      </c>
      <c r="H19" s="181">
        <f t="shared" si="0"/>
        <v>40816</v>
      </c>
      <c r="I19" s="175" t="s">
        <v>11772</v>
      </c>
      <c r="J19" s="24" t="s">
        <v>8637</v>
      </c>
      <c r="K19" s="175" t="s">
        <v>11771</v>
      </c>
      <c r="L19" s="6" t="s">
        <v>11732</v>
      </c>
      <c r="M19" s="181">
        <f t="shared" si="3"/>
        <v>40561</v>
      </c>
      <c r="N19" s="181">
        <f t="shared" si="4"/>
        <v>40567</v>
      </c>
      <c r="O19"/>
      <c r="Q19" s="181" t="s">
        <v>10005</v>
      </c>
      <c r="T19" s="181" t="s">
        <v>11295</v>
      </c>
      <c r="U19" s="187">
        <v>1.4</v>
      </c>
      <c r="V19" s="6" t="s">
        <v>11576</v>
      </c>
      <c r="W19" s="6"/>
      <c r="X19" t="s">
        <v>11235</v>
      </c>
      <c r="Y19" t="s">
        <v>11283</v>
      </c>
    </row>
    <row r="20" spans="1:25" x14ac:dyDescent="0.25">
      <c r="A20" s="175" t="s">
        <v>11571</v>
      </c>
      <c r="B20" t="s">
        <v>11709</v>
      </c>
      <c r="C20" s="179" t="str">
        <f t="shared" si="1"/>
        <v>CM:WQXTEST16465:M2011</v>
      </c>
      <c r="D20" s="178" t="s">
        <v>11775</v>
      </c>
      <c r="E20" s="178" t="s">
        <v>11774</v>
      </c>
      <c r="F20" s="276">
        <v>40568</v>
      </c>
      <c r="G20" s="181">
        <f t="shared" si="2"/>
        <v>40544</v>
      </c>
      <c r="H20" s="181">
        <f t="shared" si="0"/>
        <v>40816</v>
      </c>
      <c r="I20" s="175" t="s">
        <v>11772</v>
      </c>
      <c r="J20" s="24" t="s">
        <v>8637</v>
      </c>
      <c r="K20" s="175" t="s">
        <v>11771</v>
      </c>
      <c r="L20" s="6" t="s">
        <v>11732</v>
      </c>
      <c r="M20" s="181">
        <f t="shared" si="3"/>
        <v>40562</v>
      </c>
      <c r="N20" s="181">
        <f t="shared" si="4"/>
        <v>40568</v>
      </c>
      <c r="O20"/>
      <c r="Q20" s="181" t="s">
        <v>10005</v>
      </c>
      <c r="T20" s="181" t="s">
        <v>11295</v>
      </c>
      <c r="U20" s="187">
        <v>1.4</v>
      </c>
      <c r="V20" s="6" t="s">
        <v>11576</v>
      </c>
      <c r="W20" s="6"/>
      <c r="X20" t="s">
        <v>11235</v>
      </c>
      <c r="Y20" t="s">
        <v>11283</v>
      </c>
    </row>
    <row r="21" spans="1:25" x14ac:dyDescent="0.25">
      <c r="A21" s="175" t="s">
        <v>11571</v>
      </c>
      <c r="B21" t="s">
        <v>11709</v>
      </c>
      <c r="C21" s="179" t="str">
        <f t="shared" si="1"/>
        <v>CM:WQXTEST16465:M2011</v>
      </c>
      <c r="D21" s="178" t="s">
        <v>11775</v>
      </c>
      <c r="E21" s="178" t="s">
        <v>11774</v>
      </c>
      <c r="F21" s="276">
        <v>40569</v>
      </c>
      <c r="G21" s="181">
        <f t="shared" si="2"/>
        <v>40544</v>
      </c>
      <c r="H21" s="181">
        <f t="shared" si="0"/>
        <v>40816</v>
      </c>
      <c r="I21" s="175" t="s">
        <v>11772</v>
      </c>
      <c r="J21" s="24" t="s">
        <v>8637</v>
      </c>
      <c r="K21" s="175" t="s">
        <v>11771</v>
      </c>
      <c r="L21" s="6" t="s">
        <v>11732</v>
      </c>
      <c r="M21" s="181">
        <f t="shared" si="3"/>
        <v>40563</v>
      </c>
      <c r="N21" s="181">
        <f t="shared" si="4"/>
        <v>40569</v>
      </c>
      <c r="O21"/>
      <c r="Q21" s="181" t="s">
        <v>10005</v>
      </c>
      <c r="T21" s="181" t="s">
        <v>11295</v>
      </c>
      <c r="U21" s="187">
        <v>1.2</v>
      </c>
      <c r="V21" s="6" t="s">
        <v>11576</v>
      </c>
      <c r="W21" s="6"/>
      <c r="X21" t="s">
        <v>11235</v>
      </c>
      <c r="Y21" t="s">
        <v>11283</v>
      </c>
    </row>
    <row r="22" spans="1:25" x14ac:dyDescent="0.25">
      <c r="A22" s="175" t="s">
        <v>11571</v>
      </c>
      <c r="B22" t="s">
        <v>11709</v>
      </c>
      <c r="C22" s="179" t="str">
        <f t="shared" si="1"/>
        <v>CM:WQXTEST16465:M2011</v>
      </c>
      <c r="D22" s="178" t="s">
        <v>11775</v>
      </c>
      <c r="E22" s="178" t="s">
        <v>11774</v>
      </c>
      <c r="F22" s="276">
        <v>40570</v>
      </c>
      <c r="G22" s="181">
        <f t="shared" si="2"/>
        <v>40544</v>
      </c>
      <c r="H22" s="181">
        <f t="shared" si="0"/>
        <v>40816</v>
      </c>
      <c r="I22" s="175" t="s">
        <v>11772</v>
      </c>
      <c r="J22" s="24" t="s">
        <v>8637</v>
      </c>
      <c r="K22" s="175" t="s">
        <v>11771</v>
      </c>
      <c r="L22" s="6" t="s">
        <v>11732</v>
      </c>
      <c r="M22" s="181">
        <f t="shared" si="3"/>
        <v>40564</v>
      </c>
      <c r="N22" s="181">
        <f t="shared" si="4"/>
        <v>40570</v>
      </c>
      <c r="O22"/>
      <c r="Q22" s="181" t="s">
        <v>10005</v>
      </c>
      <c r="T22" s="181" t="s">
        <v>11295</v>
      </c>
      <c r="U22" s="187">
        <v>0.9</v>
      </c>
      <c r="V22" s="6" t="s">
        <v>11576</v>
      </c>
      <c r="W22" s="6"/>
      <c r="X22" t="s">
        <v>11235</v>
      </c>
      <c r="Y22" t="s">
        <v>11283</v>
      </c>
    </row>
    <row r="23" spans="1:25" x14ac:dyDescent="0.25">
      <c r="A23" s="175" t="s">
        <v>11571</v>
      </c>
      <c r="B23" t="s">
        <v>11709</v>
      </c>
      <c r="C23" s="179" t="str">
        <f t="shared" si="1"/>
        <v>CM:WQXTEST16465:M2011</v>
      </c>
      <c r="D23" s="178" t="s">
        <v>11775</v>
      </c>
      <c r="E23" s="178" t="s">
        <v>11774</v>
      </c>
      <c r="F23" s="276">
        <v>40571</v>
      </c>
      <c r="G23" s="181">
        <f t="shared" si="2"/>
        <v>40544</v>
      </c>
      <c r="H23" s="181">
        <f t="shared" si="0"/>
        <v>40816</v>
      </c>
      <c r="I23" s="175" t="s">
        <v>11772</v>
      </c>
      <c r="J23" s="24" t="s">
        <v>8637</v>
      </c>
      <c r="K23" s="175" t="s">
        <v>11771</v>
      </c>
      <c r="L23" s="6" t="s">
        <v>11732</v>
      </c>
      <c r="M23" s="181">
        <f t="shared" si="3"/>
        <v>40565</v>
      </c>
      <c r="N23" s="181">
        <f t="shared" si="4"/>
        <v>40571</v>
      </c>
      <c r="O23"/>
      <c r="Q23" s="181" t="s">
        <v>10005</v>
      </c>
      <c r="T23" s="181" t="s">
        <v>11295</v>
      </c>
      <c r="U23" s="187">
        <v>0.7</v>
      </c>
      <c r="V23" s="6" t="s">
        <v>11576</v>
      </c>
      <c r="W23" s="6"/>
      <c r="X23" t="s">
        <v>11235</v>
      </c>
      <c r="Y23" t="s">
        <v>11283</v>
      </c>
    </row>
    <row r="24" spans="1:25" x14ac:dyDescent="0.25">
      <c r="A24" s="175" t="s">
        <v>11571</v>
      </c>
      <c r="B24" t="s">
        <v>11709</v>
      </c>
      <c r="C24" s="179" t="str">
        <f t="shared" si="1"/>
        <v>CM:WQXTEST16465:M2011</v>
      </c>
      <c r="D24" s="178" t="s">
        <v>11775</v>
      </c>
      <c r="E24" s="178" t="s">
        <v>11774</v>
      </c>
      <c r="F24" s="276">
        <v>40572</v>
      </c>
      <c r="G24" s="181">
        <f t="shared" si="2"/>
        <v>40544</v>
      </c>
      <c r="H24" s="181">
        <f t="shared" si="0"/>
        <v>40816</v>
      </c>
      <c r="I24" s="175" t="s">
        <v>11772</v>
      </c>
      <c r="J24" s="24" t="s">
        <v>8637</v>
      </c>
      <c r="K24" s="175" t="s">
        <v>11771</v>
      </c>
      <c r="L24" s="6" t="s">
        <v>11732</v>
      </c>
      <c r="M24" s="181">
        <f t="shared" si="3"/>
        <v>40566</v>
      </c>
      <c r="N24" s="181">
        <f t="shared" si="4"/>
        <v>40572</v>
      </c>
      <c r="O24"/>
      <c r="Q24" s="181" t="s">
        <v>10005</v>
      </c>
      <c r="T24" s="181" t="s">
        <v>11295</v>
      </c>
      <c r="U24" s="187">
        <v>0.5</v>
      </c>
      <c r="V24" s="6" t="s">
        <v>11576</v>
      </c>
      <c r="W24" s="6"/>
      <c r="X24" t="s">
        <v>11235</v>
      </c>
      <c r="Y24" t="s">
        <v>11283</v>
      </c>
    </row>
    <row r="25" spans="1:25" x14ac:dyDescent="0.25">
      <c r="A25" s="175" t="s">
        <v>11571</v>
      </c>
      <c r="B25" t="s">
        <v>11709</v>
      </c>
      <c r="C25" s="179" t="str">
        <f t="shared" si="1"/>
        <v>CM:WQXTEST16465:M2011</v>
      </c>
      <c r="D25" s="178" t="s">
        <v>11775</v>
      </c>
      <c r="E25" s="178" t="s">
        <v>11774</v>
      </c>
      <c r="F25" s="276">
        <v>40573</v>
      </c>
      <c r="G25" s="181">
        <f t="shared" si="2"/>
        <v>40544</v>
      </c>
      <c r="H25" s="181">
        <f t="shared" si="0"/>
        <v>40816</v>
      </c>
      <c r="I25" s="175" t="s">
        <v>11772</v>
      </c>
      <c r="J25" s="24" t="s">
        <v>8637</v>
      </c>
      <c r="K25" s="175" t="s">
        <v>11771</v>
      </c>
      <c r="L25" s="6" t="s">
        <v>11732</v>
      </c>
      <c r="M25" s="181">
        <f t="shared" si="3"/>
        <v>40567</v>
      </c>
      <c r="N25" s="181">
        <f t="shared" si="4"/>
        <v>40573</v>
      </c>
      <c r="O25"/>
      <c r="Q25" s="181" t="s">
        <v>10005</v>
      </c>
      <c r="T25" s="181" t="s">
        <v>11295</v>
      </c>
      <c r="U25" s="187">
        <v>0.5</v>
      </c>
      <c r="V25" s="6" t="s">
        <v>11576</v>
      </c>
      <c r="W25" s="6"/>
      <c r="X25" t="s">
        <v>11235</v>
      </c>
      <c r="Y25" t="s">
        <v>11283</v>
      </c>
    </row>
    <row r="26" spans="1:25" x14ac:dyDescent="0.25">
      <c r="A26" s="175" t="s">
        <v>11571</v>
      </c>
      <c r="B26" t="s">
        <v>11709</v>
      </c>
      <c r="C26" s="179" t="str">
        <f t="shared" si="1"/>
        <v>CM:WQXTEST16465:M2011</v>
      </c>
      <c r="D26" s="178" t="s">
        <v>11775</v>
      </c>
      <c r="E26" s="178" t="s">
        <v>11774</v>
      </c>
      <c r="F26" s="276">
        <v>40574</v>
      </c>
      <c r="G26" s="181">
        <f t="shared" si="2"/>
        <v>40544</v>
      </c>
      <c r="H26" s="181">
        <f t="shared" si="0"/>
        <v>40816</v>
      </c>
      <c r="I26" s="175" t="s">
        <v>11772</v>
      </c>
      <c r="J26" s="24" t="s">
        <v>8637</v>
      </c>
      <c r="K26" s="175" t="s">
        <v>11771</v>
      </c>
      <c r="L26" s="6" t="s">
        <v>11732</v>
      </c>
      <c r="M26" s="181">
        <f t="shared" si="3"/>
        <v>40568</v>
      </c>
      <c r="N26" s="181">
        <f t="shared" si="4"/>
        <v>40574</v>
      </c>
      <c r="O26"/>
      <c r="Q26" s="181" t="s">
        <v>10005</v>
      </c>
      <c r="T26" s="181" t="s">
        <v>11295</v>
      </c>
      <c r="U26" s="187">
        <v>0.5</v>
      </c>
      <c r="V26" s="6" t="s">
        <v>11576</v>
      </c>
      <c r="W26" s="6"/>
      <c r="X26" t="s">
        <v>11235</v>
      </c>
      <c r="Y26" t="s">
        <v>11283</v>
      </c>
    </row>
    <row r="27" spans="1:25" x14ac:dyDescent="0.25">
      <c r="A27" s="175" t="s">
        <v>11571</v>
      </c>
      <c r="B27" t="s">
        <v>11709</v>
      </c>
      <c r="C27" s="179" t="str">
        <f t="shared" si="1"/>
        <v>CM:WQXTEST16465:M2011</v>
      </c>
      <c r="D27" s="178" t="s">
        <v>11775</v>
      </c>
      <c r="E27" s="178" t="s">
        <v>11774</v>
      </c>
      <c r="F27" s="276">
        <v>40575</v>
      </c>
      <c r="G27" s="181">
        <f t="shared" si="2"/>
        <v>40544</v>
      </c>
      <c r="H27" s="181">
        <f t="shared" si="0"/>
        <v>40816</v>
      </c>
      <c r="I27" s="175" t="s">
        <v>11772</v>
      </c>
      <c r="J27" s="24" t="s">
        <v>8637</v>
      </c>
      <c r="K27" s="175" t="s">
        <v>11771</v>
      </c>
      <c r="L27" s="6" t="s">
        <v>11732</v>
      </c>
      <c r="M27" s="181">
        <f t="shared" si="3"/>
        <v>40569</v>
      </c>
      <c r="N27" s="181">
        <f t="shared" si="4"/>
        <v>40575</v>
      </c>
      <c r="O27"/>
      <c r="Q27" s="181" t="s">
        <v>10005</v>
      </c>
      <c r="T27" s="181" t="s">
        <v>11295</v>
      </c>
      <c r="U27" s="187">
        <v>0.6</v>
      </c>
      <c r="V27" s="6" t="s">
        <v>11576</v>
      </c>
      <c r="W27" s="6"/>
      <c r="X27" t="s">
        <v>11235</v>
      </c>
      <c r="Y27" t="s">
        <v>11283</v>
      </c>
    </row>
    <row r="28" spans="1:25" x14ac:dyDescent="0.25">
      <c r="A28" s="175" t="s">
        <v>11571</v>
      </c>
      <c r="B28" t="s">
        <v>11709</v>
      </c>
      <c r="C28" s="179" t="str">
        <f t="shared" si="1"/>
        <v>CM:WQXTEST16465:M2011</v>
      </c>
      <c r="D28" s="178" t="s">
        <v>11775</v>
      </c>
      <c r="E28" s="178" t="s">
        <v>11774</v>
      </c>
      <c r="F28" s="276">
        <v>40576</v>
      </c>
      <c r="G28" s="181">
        <f t="shared" si="2"/>
        <v>40544</v>
      </c>
      <c r="H28" s="181">
        <f t="shared" si="0"/>
        <v>40816</v>
      </c>
      <c r="I28" s="175" t="s">
        <v>11772</v>
      </c>
      <c r="J28" s="24" t="s">
        <v>8637</v>
      </c>
      <c r="K28" s="175" t="s">
        <v>11771</v>
      </c>
      <c r="L28" s="6" t="s">
        <v>11732</v>
      </c>
      <c r="M28" s="181">
        <f t="shared" si="3"/>
        <v>40570</v>
      </c>
      <c r="N28" s="181">
        <f t="shared" si="4"/>
        <v>40576</v>
      </c>
      <c r="O28"/>
      <c r="Q28" s="181" t="s">
        <v>10005</v>
      </c>
      <c r="T28" s="181" t="s">
        <v>11295</v>
      </c>
      <c r="U28" s="187">
        <v>0.8</v>
      </c>
      <c r="V28" s="6" t="s">
        <v>11576</v>
      </c>
      <c r="W28" s="6"/>
      <c r="X28" t="s">
        <v>11235</v>
      </c>
      <c r="Y28" t="s">
        <v>11283</v>
      </c>
    </row>
    <row r="29" spans="1:25" x14ac:dyDescent="0.25">
      <c r="A29" s="175" t="s">
        <v>11571</v>
      </c>
      <c r="B29" t="s">
        <v>11709</v>
      </c>
      <c r="C29" s="179" t="str">
        <f t="shared" si="1"/>
        <v>CM:WQXTEST16465:M2011</v>
      </c>
      <c r="D29" s="178" t="s">
        <v>11775</v>
      </c>
      <c r="E29" s="178" t="s">
        <v>11774</v>
      </c>
      <c r="F29" s="276">
        <v>40577</v>
      </c>
      <c r="G29" s="181">
        <f t="shared" si="2"/>
        <v>40544</v>
      </c>
      <c r="H29" s="181">
        <f t="shared" si="0"/>
        <v>40816</v>
      </c>
      <c r="I29" s="175" t="s">
        <v>11772</v>
      </c>
      <c r="J29" s="24" t="s">
        <v>8637</v>
      </c>
      <c r="K29" s="175" t="s">
        <v>11771</v>
      </c>
      <c r="L29" s="6" t="s">
        <v>11732</v>
      </c>
      <c r="M29" s="181">
        <f t="shared" si="3"/>
        <v>40571</v>
      </c>
      <c r="N29" s="181">
        <f t="shared" si="4"/>
        <v>40577</v>
      </c>
      <c r="O29"/>
      <c r="Q29" s="181" t="s">
        <v>10005</v>
      </c>
      <c r="T29" s="181" t="s">
        <v>11295</v>
      </c>
      <c r="U29" s="187">
        <v>1</v>
      </c>
      <c r="V29" s="6" t="s">
        <v>11576</v>
      </c>
      <c r="W29" s="6"/>
      <c r="X29" t="s">
        <v>11235</v>
      </c>
      <c r="Y29" t="s">
        <v>11283</v>
      </c>
    </row>
    <row r="30" spans="1:25" x14ac:dyDescent="0.25">
      <c r="A30" s="175" t="s">
        <v>11571</v>
      </c>
      <c r="B30" t="s">
        <v>11709</v>
      </c>
      <c r="C30" s="179" t="str">
        <f t="shared" si="1"/>
        <v>CM:WQXTEST16465:M2011</v>
      </c>
      <c r="D30" s="178" t="s">
        <v>11775</v>
      </c>
      <c r="E30" s="178" t="s">
        <v>11774</v>
      </c>
      <c r="F30" s="276">
        <v>40578</v>
      </c>
      <c r="G30" s="181">
        <f t="shared" si="2"/>
        <v>40544</v>
      </c>
      <c r="H30" s="181">
        <f t="shared" si="0"/>
        <v>40816</v>
      </c>
      <c r="I30" s="175" t="s">
        <v>11772</v>
      </c>
      <c r="J30" s="24" t="s">
        <v>8637</v>
      </c>
      <c r="K30" s="175" t="s">
        <v>11771</v>
      </c>
      <c r="L30" s="6" t="s">
        <v>11732</v>
      </c>
      <c r="M30" s="181">
        <f t="shared" si="3"/>
        <v>40572</v>
      </c>
      <c r="N30" s="181">
        <f t="shared" si="4"/>
        <v>40578</v>
      </c>
      <c r="O30"/>
      <c r="Q30" s="181" t="s">
        <v>10005</v>
      </c>
      <c r="T30" s="181" t="s">
        <v>11295</v>
      </c>
      <c r="U30" s="187">
        <v>1.3</v>
      </c>
      <c r="V30" s="6" t="s">
        <v>11576</v>
      </c>
      <c r="W30" s="6"/>
      <c r="X30" t="s">
        <v>11235</v>
      </c>
      <c r="Y30" t="s">
        <v>11283</v>
      </c>
    </row>
    <row r="31" spans="1:25" x14ac:dyDescent="0.25">
      <c r="A31" s="175" t="s">
        <v>11571</v>
      </c>
      <c r="B31" t="s">
        <v>11709</v>
      </c>
      <c r="C31" s="179" t="str">
        <f t="shared" si="1"/>
        <v>CM:WQXTEST16465:M2011</v>
      </c>
      <c r="D31" s="178" t="s">
        <v>11775</v>
      </c>
      <c r="E31" s="178" t="s">
        <v>11774</v>
      </c>
      <c r="F31" s="276">
        <v>40579</v>
      </c>
      <c r="G31" s="181">
        <f t="shared" si="2"/>
        <v>40544</v>
      </c>
      <c r="H31" s="181">
        <f t="shared" si="0"/>
        <v>40816</v>
      </c>
      <c r="I31" s="175" t="s">
        <v>11772</v>
      </c>
      <c r="J31" s="24" t="s">
        <v>8637</v>
      </c>
      <c r="K31" s="175" t="s">
        <v>11771</v>
      </c>
      <c r="L31" s="6" t="s">
        <v>11732</v>
      </c>
      <c r="M31" s="181">
        <f t="shared" si="3"/>
        <v>40573</v>
      </c>
      <c r="N31" s="181">
        <f t="shared" si="4"/>
        <v>40579</v>
      </c>
      <c r="Q31" s="181" t="s">
        <v>10005</v>
      </c>
      <c r="T31" s="181" t="s">
        <v>11295</v>
      </c>
      <c r="U31" s="187">
        <v>1.5</v>
      </c>
      <c r="V31" s="6" t="s">
        <v>11576</v>
      </c>
      <c r="W31" s="6"/>
      <c r="X31" t="s">
        <v>11235</v>
      </c>
      <c r="Y31" t="s">
        <v>11283</v>
      </c>
    </row>
    <row r="32" spans="1:25" x14ac:dyDescent="0.25">
      <c r="A32" s="175" t="s">
        <v>11571</v>
      </c>
      <c r="B32" t="s">
        <v>11709</v>
      </c>
      <c r="C32" s="179" t="str">
        <f t="shared" si="1"/>
        <v>CM:WQXTEST16465:M2011</v>
      </c>
      <c r="D32" s="178" t="s">
        <v>11775</v>
      </c>
      <c r="E32" s="178" t="s">
        <v>11774</v>
      </c>
      <c r="F32" s="276">
        <v>40580</v>
      </c>
      <c r="G32" s="181">
        <f t="shared" si="2"/>
        <v>40544</v>
      </c>
      <c r="H32" s="181">
        <f t="shared" si="0"/>
        <v>40816</v>
      </c>
      <c r="I32" s="175" t="s">
        <v>11772</v>
      </c>
      <c r="J32" s="24" t="s">
        <v>8637</v>
      </c>
      <c r="K32" s="175" t="s">
        <v>11771</v>
      </c>
      <c r="L32" s="6" t="s">
        <v>11732</v>
      </c>
      <c r="M32" s="181">
        <f t="shared" si="3"/>
        <v>40574</v>
      </c>
      <c r="N32" s="181">
        <f t="shared" si="4"/>
        <v>40580</v>
      </c>
      <c r="Q32" s="181" t="s">
        <v>10005</v>
      </c>
      <c r="T32" s="181" t="s">
        <v>11295</v>
      </c>
      <c r="U32" s="187">
        <v>1.8</v>
      </c>
      <c r="V32" s="6" t="s">
        <v>11576</v>
      </c>
      <c r="W32" s="6"/>
      <c r="X32" t="s">
        <v>11235</v>
      </c>
      <c r="Y32" t="s">
        <v>11283</v>
      </c>
    </row>
    <row r="33" spans="1:25" x14ac:dyDescent="0.25">
      <c r="A33" s="175" t="s">
        <v>11571</v>
      </c>
      <c r="B33" t="s">
        <v>11709</v>
      </c>
      <c r="C33" s="179" t="str">
        <f t="shared" si="1"/>
        <v>CM:WQXTEST16465:M2011</v>
      </c>
      <c r="D33" s="178" t="s">
        <v>11775</v>
      </c>
      <c r="E33" s="178" t="s">
        <v>11774</v>
      </c>
      <c r="F33" s="276">
        <v>40581</v>
      </c>
      <c r="G33" s="181">
        <f t="shared" si="2"/>
        <v>40544</v>
      </c>
      <c r="H33" s="181">
        <f t="shared" si="0"/>
        <v>40816</v>
      </c>
      <c r="I33" s="175" t="s">
        <v>11772</v>
      </c>
      <c r="J33" s="24" t="s">
        <v>8637</v>
      </c>
      <c r="K33" s="175" t="s">
        <v>11771</v>
      </c>
      <c r="L33" s="6" t="s">
        <v>11732</v>
      </c>
      <c r="M33" s="181">
        <f t="shared" si="3"/>
        <v>40575</v>
      </c>
      <c r="N33" s="181">
        <f t="shared" si="4"/>
        <v>40581</v>
      </c>
      <c r="Q33" s="181" t="s">
        <v>10005</v>
      </c>
      <c r="T33" s="181" t="s">
        <v>11295</v>
      </c>
      <c r="U33" s="187">
        <v>2.2000000000000002</v>
      </c>
      <c r="V33" t="s">
        <v>11576</v>
      </c>
      <c r="W33"/>
      <c r="X33" t="s">
        <v>11235</v>
      </c>
      <c r="Y33" t="s">
        <v>11283</v>
      </c>
    </row>
    <row r="34" spans="1:25" x14ac:dyDescent="0.25">
      <c r="A34" s="175" t="s">
        <v>11571</v>
      </c>
      <c r="B34" t="s">
        <v>11709</v>
      </c>
      <c r="C34" s="179" t="str">
        <f t="shared" si="1"/>
        <v>CM:WQXTEST16465:M2011</v>
      </c>
      <c r="D34" s="178" t="s">
        <v>11775</v>
      </c>
      <c r="E34" s="178" t="s">
        <v>11774</v>
      </c>
      <c r="F34" s="276">
        <v>40582</v>
      </c>
      <c r="G34" s="181">
        <f t="shared" si="2"/>
        <v>40544</v>
      </c>
      <c r="H34" s="181">
        <f t="shared" si="0"/>
        <v>40816</v>
      </c>
      <c r="I34" s="175" t="s">
        <v>11772</v>
      </c>
      <c r="J34" s="24" t="s">
        <v>8637</v>
      </c>
      <c r="K34" s="175" t="s">
        <v>11771</v>
      </c>
      <c r="L34" s="6" t="s">
        <v>11732</v>
      </c>
      <c r="M34" s="181">
        <f t="shared" si="3"/>
        <v>40576</v>
      </c>
      <c r="N34" s="181">
        <f t="shared" si="4"/>
        <v>40582</v>
      </c>
      <c r="Q34" s="181" t="s">
        <v>10005</v>
      </c>
      <c r="T34" s="181" t="s">
        <v>11295</v>
      </c>
      <c r="U34" s="187">
        <v>2.5</v>
      </c>
      <c r="V34" t="s">
        <v>11576</v>
      </c>
      <c r="W34"/>
      <c r="X34" t="s">
        <v>11235</v>
      </c>
      <c r="Y34" t="s">
        <v>11283</v>
      </c>
    </row>
    <row r="35" spans="1:25" x14ac:dyDescent="0.25">
      <c r="A35" s="175" t="s">
        <v>11571</v>
      </c>
      <c r="B35" t="s">
        <v>11709</v>
      </c>
      <c r="C35" s="179" t="str">
        <f t="shared" si="1"/>
        <v>CM:WQXTEST16465:M2011</v>
      </c>
      <c r="D35" s="178" t="s">
        <v>11775</v>
      </c>
      <c r="E35" s="178" t="s">
        <v>11774</v>
      </c>
      <c r="F35" s="276">
        <v>40583</v>
      </c>
      <c r="G35" s="181">
        <f t="shared" si="2"/>
        <v>40544</v>
      </c>
      <c r="H35" s="181">
        <f t="shared" si="0"/>
        <v>40816</v>
      </c>
      <c r="I35" s="175" t="s">
        <v>11772</v>
      </c>
      <c r="J35" s="24" t="s">
        <v>8637</v>
      </c>
      <c r="K35" s="175" t="s">
        <v>11771</v>
      </c>
      <c r="L35" s="6" t="s">
        <v>11732</v>
      </c>
      <c r="M35" s="181">
        <f t="shared" si="3"/>
        <v>40577</v>
      </c>
      <c r="N35" s="181">
        <f t="shared" si="4"/>
        <v>40583</v>
      </c>
      <c r="Q35" s="181" t="s">
        <v>10005</v>
      </c>
      <c r="T35" s="181" t="s">
        <v>11295</v>
      </c>
      <c r="U35" s="187">
        <v>2.5</v>
      </c>
      <c r="V35" t="s">
        <v>11576</v>
      </c>
      <c r="W35"/>
      <c r="X35" t="s">
        <v>11235</v>
      </c>
      <c r="Y35" t="s">
        <v>11283</v>
      </c>
    </row>
    <row r="36" spans="1:25" x14ac:dyDescent="0.25">
      <c r="A36" s="175" t="s">
        <v>11571</v>
      </c>
      <c r="B36" t="s">
        <v>11709</v>
      </c>
      <c r="C36" s="179" t="str">
        <f t="shared" si="1"/>
        <v>CM:WQXTEST16465:M2011</v>
      </c>
      <c r="D36" s="178" t="s">
        <v>11775</v>
      </c>
      <c r="E36" s="178" t="s">
        <v>11774</v>
      </c>
      <c r="F36" s="276">
        <v>40584</v>
      </c>
      <c r="G36" s="181">
        <f t="shared" si="2"/>
        <v>40544</v>
      </c>
      <c r="H36" s="181">
        <f t="shared" si="0"/>
        <v>40816</v>
      </c>
      <c r="I36" s="175" t="s">
        <v>11772</v>
      </c>
      <c r="J36" s="24" t="s">
        <v>8637</v>
      </c>
      <c r="K36" s="175" t="s">
        <v>11771</v>
      </c>
      <c r="L36" s="6" t="s">
        <v>11732</v>
      </c>
      <c r="M36" s="181">
        <f t="shared" si="3"/>
        <v>40578</v>
      </c>
      <c r="N36" s="181">
        <f t="shared" si="4"/>
        <v>40584</v>
      </c>
      <c r="Q36" s="181" t="s">
        <v>10005</v>
      </c>
      <c r="T36" s="181" t="s">
        <v>11295</v>
      </c>
      <c r="U36" s="187">
        <v>2.6</v>
      </c>
      <c r="V36" t="s">
        <v>11576</v>
      </c>
      <c r="W36"/>
      <c r="X36" t="s">
        <v>11235</v>
      </c>
      <c r="Y36" t="s">
        <v>11283</v>
      </c>
    </row>
    <row r="37" spans="1:25" x14ac:dyDescent="0.25">
      <c r="A37" s="175" t="s">
        <v>11571</v>
      </c>
      <c r="B37" t="s">
        <v>11709</v>
      </c>
      <c r="C37" s="179" t="str">
        <f t="shared" si="1"/>
        <v>CM:WQXTEST16465:M2011</v>
      </c>
      <c r="D37" s="178" t="s">
        <v>11775</v>
      </c>
      <c r="E37" s="178" t="s">
        <v>11774</v>
      </c>
      <c r="F37" s="276">
        <v>40585</v>
      </c>
      <c r="G37" s="181">
        <f t="shared" si="2"/>
        <v>40544</v>
      </c>
      <c r="H37" s="181">
        <f t="shared" si="0"/>
        <v>40816</v>
      </c>
      <c r="I37" s="175" t="s">
        <v>11772</v>
      </c>
      <c r="J37" s="24" t="s">
        <v>8637</v>
      </c>
      <c r="K37" s="175" t="s">
        <v>11771</v>
      </c>
      <c r="L37" s="6" t="s">
        <v>11732</v>
      </c>
      <c r="M37" s="181">
        <f t="shared" si="3"/>
        <v>40579</v>
      </c>
      <c r="N37" s="181">
        <f t="shared" si="4"/>
        <v>40585</v>
      </c>
      <c r="Q37" s="181" t="s">
        <v>10005</v>
      </c>
      <c r="T37" s="181" t="s">
        <v>11295</v>
      </c>
      <c r="U37" s="187">
        <v>2.6</v>
      </c>
      <c r="V37" t="s">
        <v>11576</v>
      </c>
      <c r="W37"/>
      <c r="X37" t="s">
        <v>11235</v>
      </c>
      <c r="Y37" t="s">
        <v>11283</v>
      </c>
    </row>
    <row r="38" spans="1:25" x14ac:dyDescent="0.25">
      <c r="A38" s="175" t="s">
        <v>11571</v>
      </c>
      <c r="B38" t="s">
        <v>11709</v>
      </c>
      <c r="C38" s="179" t="str">
        <f t="shared" si="1"/>
        <v>CM:WQXTEST16465:M2011</v>
      </c>
      <c r="D38" s="178" t="s">
        <v>11775</v>
      </c>
      <c r="E38" s="178" t="s">
        <v>11774</v>
      </c>
      <c r="F38" s="276">
        <v>40586</v>
      </c>
      <c r="G38" s="181">
        <f t="shared" si="2"/>
        <v>40544</v>
      </c>
      <c r="H38" s="181">
        <f t="shared" si="0"/>
        <v>40816</v>
      </c>
      <c r="I38" s="175" t="s">
        <v>11772</v>
      </c>
      <c r="J38" s="24" t="s">
        <v>8637</v>
      </c>
      <c r="K38" s="175" t="s">
        <v>11771</v>
      </c>
      <c r="L38" s="6" t="s">
        <v>11732</v>
      </c>
      <c r="M38" s="181">
        <f t="shared" si="3"/>
        <v>40580</v>
      </c>
      <c r="N38" s="181">
        <f t="shared" si="4"/>
        <v>40586</v>
      </c>
      <c r="Q38" s="181" t="s">
        <v>10005</v>
      </c>
      <c r="T38" s="181" t="s">
        <v>11295</v>
      </c>
      <c r="U38" s="187">
        <v>2.7</v>
      </c>
      <c r="V38" t="s">
        <v>11576</v>
      </c>
      <c r="W38"/>
      <c r="X38" t="s">
        <v>11235</v>
      </c>
      <c r="Y38" t="s">
        <v>11283</v>
      </c>
    </row>
    <row r="39" spans="1:25" x14ac:dyDescent="0.25">
      <c r="A39" s="175" t="s">
        <v>11571</v>
      </c>
      <c r="B39" t="s">
        <v>11709</v>
      </c>
      <c r="C39" s="179" t="str">
        <f t="shared" si="1"/>
        <v>CM:WQXTEST16465:M2011</v>
      </c>
      <c r="D39" s="178" t="s">
        <v>11775</v>
      </c>
      <c r="E39" s="178" t="s">
        <v>11774</v>
      </c>
      <c r="F39" s="276">
        <v>40587</v>
      </c>
      <c r="G39" s="181">
        <f t="shared" si="2"/>
        <v>40544</v>
      </c>
      <c r="H39" s="181">
        <f t="shared" si="0"/>
        <v>40816</v>
      </c>
      <c r="I39" s="175" t="s">
        <v>11772</v>
      </c>
      <c r="J39" s="24" t="s">
        <v>8637</v>
      </c>
      <c r="K39" s="175" t="s">
        <v>11771</v>
      </c>
      <c r="L39" s="6" t="s">
        <v>11732</v>
      </c>
      <c r="M39" s="181">
        <f t="shared" si="3"/>
        <v>40581</v>
      </c>
      <c r="N39" s="181">
        <f t="shared" si="4"/>
        <v>40587</v>
      </c>
      <c r="Q39" s="181" t="s">
        <v>10005</v>
      </c>
      <c r="T39" s="181" t="s">
        <v>11295</v>
      </c>
      <c r="U39" s="187">
        <v>2.7</v>
      </c>
      <c r="V39" t="s">
        <v>11576</v>
      </c>
      <c r="W39"/>
      <c r="X39" t="s">
        <v>11235</v>
      </c>
      <c r="Y39" t="s">
        <v>11283</v>
      </c>
    </row>
    <row r="40" spans="1:25" x14ac:dyDescent="0.25">
      <c r="A40" s="175" t="s">
        <v>11571</v>
      </c>
      <c r="B40" t="s">
        <v>11709</v>
      </c>
      <c r="C40" s="179" t="str">
        <f t="shared" si="1"/>
        <v>CM:WQXTEST16465:M2011</v>
      </c>
      <c r="D40" s="178" t="s">
        <v>11775</v>
      </c>
      <c r="E40" s="178" t="s">
        <v>11774</v>
      </c>
      <c r="F40" s="276">
        <v>40588</v>
      </c>
      <c r="G40" s="181">
        <f t="shared" si="2"/>
        <v>40544</v>
      </c>
      <c r="H40" s="181">
        <f t="shared" si="0"/>
        <v>40816</v>
      </c>
      <c r="I40" s="175" t="s">
        <v>11772</v>
      </c>
      <c r="J40" s="24" t="s">
        <v>8637</v>
      </c>
      <c r="K40" s="175" t="s">
        <v>11771</v>
      </c>
      <c r="L40" s="6" t="s">
        <v>11732</v>
      </c>
      <c r="M40" s="181">
        <f t="shared" si="3"/>
        <v>40582</v>
      </c>
      <c r="N40" s="181">
        <f t="shared" si="4"/>
        <v>40588</v>
      </c>
      <c r="Q40" s="181" t="s">
        <v>10005</v>
      </c>
      <c r="T40" s="181" t="s">
        <v>11295</v>
      </c>
      <c r="U40" s="187">
        <v>2.9</v>
      </c>
      <c r="V40" t="s">
        <v>11576</v>
      </c>
      <c r="W40"/>
      <c r="X40" t="s">
        <v>11235</v>
      </c>
      <c r="Y40" t="s">
        <v>11283</v>
      </c>
    </row>
    <row r="41" spans="1:25" x14ac:dyDescent="0.25">
      <c r="A41" s="175" t="s">
        <v>11571</v>
      </c>
      <c r="B41" t="s">
        <v>11709</v>
      </c>
      <c r="C41" s="179" t="str">
        <f t="shared" si="1"/>
        <v>CM:WQXTEST16465:M2011</v>
      </c>
      <c r="D41" s="178" t="s">
        <v>11775</v>
      </c>
      <c r="E41" s="178" t="s">
        <v>11774</v>
      </c>
      <c r="F41" s="276">
        <v>40589</v>
      </c>
      <c r="G41" s="181">
        <f t="shared" si="2"/>
        <v>40544</v>
      </c>
      <c r="H41" s="181">
        <f t="shared" si="0"/>
        <v>40816</v>
      </c>
      <c r="I41" s="175" t="s">
        <v>11772</v>
      </c>
      <c r="J41" s="24" t="s">
        <v>8637</v>
      </c>
      <c r="K41" s="175" t="s">
        <v>11771</v>
      </c>
      <c r="L41" s="6" t="s">
        <v>11732</v>
      </c>
      <c r="M41" s="181">
        <f t="shared" si="3"/>
        <v>40583</v>
      </c>
      <c r="N41" s="181">
        <f t="shared" si="4"/>
        <v>40589</v>
      </c>
      <c r="Q41" s="181" t="s">
        <v>10005</v>
      </c>
      <c r="T41" s="181" t="s">
        <v>11295</v>
      </c>
      <c r="U41" s="187">
        <v>3.1</v>
      </c>
      <c r="V41" t="s">
        <v>11576</v>
      </c>
      <c r="W41"/>
      <c r="X41" t="s">
        <v>11235</v>
      </c>
      <c r="Y41" t="s">
        <v>11283</v>
      </c>
    </row>
    <row r="42" spans="1:25" x14ac:dyDescent="0.25">
      <c r="A42" s="175" t="s">
        <v>11571</v>
      </c>
      <c r="B42" t="s">
        <v>11709</v>
      </c>
      <c r="C42" s="179" t="str">
        <f t="shared" si="1"/>
        <v>CM:WQXTEST16465:M2011</v>
      </c>
      <c r="D42" s="178" t="s">
        <v>11775</v>
      </c>
      <c r="E42" s="178" t="s">
        <v>11774</v>
      </c>
      <c r="F42" s="276">
        <v>40590</v>
      </c>
      <c r="G42" s="181">
        <f t="shared" si="2"/>
        <v>40544</v>
      </c>
      <c r="H42" s="181">
        <f t="shared" si="0"/>
        <v>40816</v>
      </c>
      <c r="I42" s="175" t="s">
        <v>11772</v>
      </c>
      <c r="J42" s="24" t="s">
        <v>8637</v>
      </c>
      <c r="K42" s="175" t="s">
        <v>11771</v>
      </c>
      <c r="L42" s="6" t="s">
        <v>11732</v>
      </c>
      <c r="M42" s="181">
        <f t="shared" si="3"/>
        <v>40584</v>
      </c>
      <c r="N42" s="181">
        <f t="shared" si="4"/>
        <v>40590</v>
      </c>
      <c r="Q42" s="181" t="s">
        <v>10005</v>
      </c>
      <c r="T42" s="181" t="s">
        <v>11295</v>
      </c>
      <c r="U42" s="187">
        <v>3.5</v>
      </c>
      <c r="V42" t="s">
        <v>11576</v>
      </c>
      <c r="W42"/>
      <c r="X42" t="s">
        <v>11235</v>
      </c>
      <c r="Y42" t="s">
        <v>11283</v>
      </c>
    </row>
    <row r="43" spans="1:25" x14ac:dyDescent="0.25">
      <c r="A43" s="175" t="s">
        <v>11571</v>
      </c>
      <c r="B43" t="s">
        <v>11709</v>
      </c>
      <c r="C43" s="179" t="str">
        <f t="shared" si="1"/>
        <v>CM:WQXTEST16465:M2011</v>
      </c>
      <c r="D43" s="178" t="s">
        <v>11775</v>
      </c>
      <c r="E43" s="178" t="s">
        <v>11774</v>
      </c>
      <c r="F43" s="276">
        <v>40591</v>
      </c>
      <c r="G43" s="181">
        <f t="shared" si="2"/>
        <v>40544</v>
      </c>
      <c r="H43" s="181">
        <f t="shared" si="0"/>
        <v>40816</v>
      </c>
      <c r="I43" s="175" t="s">
        <v>11772</v>
      </c>
      <c r="J43" s="24" t="s">
        <v>8637</v>
      </c>
      <c r="K43" s="175" t="s">
        <v>11771</v>
      </c>
      <c r="L43" s="6" t="s">
        <v>11732</v>
      </c>
      <c r="M43" s="181">
        <f t="shared" si="3"/>
        <v>40585</v>
      </c>
      <c r="N43" s="181">
        <f t="shared" si="4"/>
        <v>40591</v>
      </c>
      <c r="Q43" s="181" t="s">
        <v>10005</v>
      </c>
      <c r="T43" s="181" t="s">
        <v>11295</v>
      </c>
      <c r="U43" s="187">
        <v>4</v>
      </c>
      <c r="V43" t="s">
        <v>11576</v>
      </c>
      <c r="W43"/>
      <c r="X43" t="s">
        <v>11235</v>
      </c>
      <c r="Y43" t="s">
        <v>11283</v>
      </c>
    </row>
    <row r="44" spans="1:25" x14ac:dyDescent="0.25">
      <c r="A44" s="175" t="s">
        <v>11571</v>
      </c>
      <c r="B44" t="s">
        <v>11709</v>
      </c>
      <c r="C44" s="179" t="str">
        <f t="shared" si="1"/>
        <v>CM:WQXTEST16465:M2011</v>
      </c>
      <c r="D44" s="178" t="s">
        <v>11775</v>
      </c>
      <c r="E44" s="178" t="s">
        <v>11774</v>
      </c>
      <c r="F44" s="276">
        <v>40592</v>
      </c>
      <c r="G44" s="181">
        <f t="shared" si="2"/>
        <v>40544</v>
      </c>
      <c r="H44" s="181">
        <f t="shared" si="0"/>
        <v>40816</v>
      </c>
      <c r="I44" s="175" t="s">
        <v>11772</v>
      </c>
      <c r="J44" s="24" t="s">
        <v>8637</v>
      </c>
      <c r="K44" s="175" t="s">
        <v>11771</v>
      </c>
      <c r="L44" s="6" t="s">
        <v>11732</v>
      </c>
      <c r="M44" s="181">
        <f t="shared" si="3"/>
        <v>40586</v>
      </c>
      <c r="N44" s="181">
        <f t="shared" si="4"/>
        <v>40592</v>
      </c>
      <c r="Q44" s="181" t="s">
        <v>10005</v>
      </c>
      <c r="T44" s="181" t="s">
        <v>11295</v>
      </c>
      <c r="U44" s="187">
        <v>4.7</v>
      </c>
      <c r="V44" t="s">
        <v>11576</v>
      </c>
      <c r="W44"/>
      <c r="X44" t="s">
        <v>11235</v>
      </c>
      <c r="Y44" t="s">
        <v>11283</v>
      </c>
    </row>
    <row r="45" spans="1:25" x14ac:dyDescent="0.25">
      <c r="A45" s="175" t="s">
        <v>11571</v>
      </c>
      <c r="B45" t="s">
        <v>11709</v>
      </c>
      <c r="C45" s="179" t="str">
        <f t="shared" si="1"/>
        <v>CM:WQXTEST16465:M2011</v>
      </c>
      <c r="D45" s="178" t="s">
        <v>11775</v>
      </c>
      <c r="E45" s="178" t="s">
        <v>11774</v>
      </c>
      <c r="F45" s="276">
        <v>40593</v>
      </c>
      <c r="G45" s="181">
        <f t="shared" si="2"/>
        <v>40544</v>
      </c>
      <c r="H45" s="181">
        <f t="shared" si="0"/>
        <v>40816</v>
      </c>
      <c r="I45" s="175" t="s">
        <v>11772</v>
      </c>
      <c r="J45" s="24" t="s">
        <v>8637</v>
      </c>
      <c r="K45" s="175" t="s">
        <v>11771</v>
      </c>
      <c r="L45" s="6" t="s">
        <v>11732</v>
      </c>
      <c r="M45" s="181">
        <f t="shared" si="3"/>
        <v>40587</v>
      </c>
      <c r="N45" s="181">
        <f t="shared" si="4"/>
        <v>40593</v>
      </c>
      <c r="Q45" s="181" t="s">
        <v>10005</v>
      </c>
      <c r="T45" s="181" t="s">
        <v>11295</v>
      </c>
      <c r="U45" s="187">
        <v>5.5</v>
      </c>
      <c r="V45" t="s">
        <v>11576</v>
      </c>
      <c r="W45"/>
      <c r="X45" t="s">
        <v>11235</v>
      </c>
      <c r="Y45" t="s">
        <v>11283</v>
      </c>
    </row>
    <row r="46" spans="1:25" x14ac:dyDescent="0.25">
      <c r="A46" s="175" t="s">
        <v>11571</v>
      </c>
      <c r="B46" t="s">
        <v>11709</v>
      </c>
      <c r="C46" s="179" t="str">
        <f t="shared" si="1"/>
        <v>CM:WQXTEST16465:M2011</v>
      </c>
      <c r="D46" s="178" t="s">
        <v>11775</v>
      </c>
      <c r="E46" s="178" t="s">
        <v>11774</v>
      </c>
      <c r="F46" s="276">
        <v>40594</v>
      </c>
      <c r="G46" s="181">
        <f t="shared" si="2"/>
        <v>40544</v>
      </c>
      <c r="H46" s="181">
        <f t="shared" si="0"/>
        <v>40816</v>
      </c>
      <c r="I46" s="175" t="s">
        <v>11772</v>
      </c>
      <c r="J46" s="24" t="s">
        <v>8637</v>
      </c>
      <c r="K46" s="175" t="s">
        <v>11771</v>
      </c>
      <c r="L46" s="6" t="s">
        <v>11732</v>
      </c>
      <c r="M46" s="181">
        <f t="shared" si="3"/>
        <v>40588</v>
      </c>
      <c r="N46" s="181">
        <f t="shared" si="4"/>
        <v>40594</v>
      </c>
      <c r="Q46" s="181" t="s">
        <v>10005</v>
      </c>
      <c r="T46" s="181" t="s">
        <v>11295</v>
      </c>
      <c r="U46" s="187">
        <v>6.1</v>
      </c>
      <c r="V46" t="s">
        <v>11576</v>
      </c>
      <c r="W46"/>
      <c r="X46" t="s">
        <v>11235</v>
      </c>
      <c r="Y46" t="s">
        <v>11283</v>
      </c>
    </row>
    <row r="47" spans="1:25" x14ac:dyDescent="0.25">
      <c r="A47" s="175" t="s">
        <v>11571</v>
      </c>
      <c r="B47" t="s">
        <v>11709</v>
      </c>
      <c r="C47" s="179" t="str">
        <f t="shared" si="1"/>
        <v>CM:WQXTEST16465:M2011</v>
      </c>
      <c r="D47" s="178" t="s">
        <v>11775</v>
      </c>
      <c r="E47" s="178" t="s">
        <v>11774</v>
      </c>
      <c r="F47" s="276">
        <v>40595</v>
      </c>
      <c r="G47" s="181">
        <f t="shared" si="2"/>
        <v>40544</v>
      </c>
      <c r="H47" s="181">
        <f t="shared" si="0"/>
        <v>40816</v>
      </c>
      <c r="I47" s="175" t="s">
        <v>11772</v>
      </c>
      <c r="J47" s="24" t="s">
        <v>8637</v>
      </c>
      <c r="K47" s="175" t="s">
        <v>11771</v>
      </c>
      <c r="L47" s="6" t="s">
        <v>11732</v>
      </c>
      <c r="M47" s="181">
        <f t="shared" si="3"/>
        <v>40589</v>
      </c>
      <c r="N47" s="181">
        <f t="shared" si="4"/>
        <v>40595</v>
      </c>
      <c r="Q47" s="181" t="s">
        <v>10005</v>
      </c>
      <c r="T47" s="181" t="s">
        <v>11295</v>
      </c>
      <c r="U47" s="187">
        <v>6.3</v>
      </c>
      <c r="V47" t="s">
        <v>11576</v>
      </c>
      <c r="W47"/>
      <c r="X47" t="s">
        <v>11235</v>
      </c>
      <c r="Y47" t="s">
        <v>11283</v>
      </c>
    </row>
    <row r="48" spans="1:25" x14ac:dyDescent="0.25">
      <c r="A48" s="175" t="s">
        <v>11571</v>
      </c>
      <c r="B48" t="s">
        <v>11709</v>
      </c>
      <c r="C48" s="179" t="str">
        <f t="shared" si="1"/>
        <v>CM:WQXTEST16465:M2011</v>
      </c>
      <c r="D48" s="178" t="s">
        <v>11775</v>
      </c>
      <c r="E48" s="178" t="s">
        <v>11774</v>
      </c>
      <c r="F48" s="276">
        <v>40596</v>
      </c>
      <c r="G48" s="181">
        <f t="shared" si="2"/>
        <v>40544</v>
      </c>
      <c r="H48" s="181">
        <f t="shared" si="0"/>
        <v>40816</v>
      </c>
      <c r="I48" s="175" t="s">
        <v>11772</v>
      </c>
      <c r="J48" s="24" t="s">
        <v>8637</v>
      </c>
      <c r="K48" s="175" t="s">
        <v>11771</v>
      </c>
      <c r="L48" s="6" t="s">
        <v>11732</v>
      </c>
      <c r="M48" s="181">
        <f t="shared" si="3"/>
        <v>40590</v>
      </c>
      <c r="N48" s="181">
        <f t="shared" si="4"/>
        <v>40596</v>
      </c>
      <c r="Q48" s="181" t="s">
        <v>10005</v>
      </c>
      <c r="T48" s="181" t="s">
        <v>11295</v>
      </c>
      <c r="U48" s="187">
        <v>6.3</v>
      </c>
      <c r="V48" t="s">
        <v>11576</v>
      </c>
      <c r="W48"/>
      <c r="X48" t="s">
        <v>11235</v>
      </c>
      <c r="Y48" t="s">
        <v>11283</v>
      </c>
    </row>
    <row r="49" spans="1:25" x14ac:dyDescent="0.25">
      <c r="A49" s="175" t="s">
        <v>11571</v>
      </c>
      <c r="B49" t="s">
        <v>11709</v>
      </c>
      <c r="C49" s="179" t="str">
        <f t="shared" si="1"/>
        <v>CM:WQXTEST16465:M2011</v>
      </c>
      <c r="D49" s="178" t="s">
        <v>11775</v>
      </c>
      <c r="E49" s="178" t="s">
        <v>11774</v>
      </c>
      <c r="F49" s="276">
        <v>40597</v>
      </c>
      <c r="G49" s="181">
        <f t="shared" si="2"/>
        <v>40544</v>
      </c>
      <c r="H49" s="181">
        <f t="shared" si="0"/>
        <v>40816</v>
      </c>
      <c r="I49" s="175" t="s">
        <v>11772</v>
      </c>
      <c r="J49" s="24" t="s">
        <v>8637</v>
      </c>
      <c r="K49" s="175" t="s">
        <v>11771</v>
      </c>
      <c r="L49" s="6" t="s">
        <v>11732</v>
      </c>
      <c r="M49" s="181">
        <f t="shared" si="3"/>
        <v>40591</v>
      </c>
      <c r="N49" s="181">
        <f t="shared" si="4"/>
        <v>40597</v>
      </c>
      <c r="Q49" s="181" t="s">
        <v>10005</v>
      </c>
      <c r="T49" s="181" t="s">
        <v>11295</v>
      </c>
      <c r="U49" s="187">
        <v>6.5</v>
      </c>
      <c r="V49" t="s">
        <v>11576</v>
      </c>
      <c r="W49"/>
      <c r="X49" t="s">
        <v>11235</v>
      </c>
      <c r="Y49" t="s">
        <v>11283</v>
      </c>
    </row>
    <row r="50" spans="1:25" x14ac:dyDescent="0.25">
      <c r="A50" s="175" t="s">
        <v>11571</v>
      </c>
      <c r="B50" t="s">
        <v>11709</v>
      </c>
      <c r="C50" s="179" t="str">
        <f t="shared" si="1"/>
        <v>CM:WQXTEST16465:M2011</v>
      </c>
      <c r="D50" s="178" t="s">
        <v>11775</v>
      </c>
      <c r="E50" s="178" t="s">
        <v>11774</v>
      </c>
      <c r="F50" s="276">
        <v>40598</v>
      </c>
      <c r="G50" s="181">
        <f t="shared" si="2"/>
        <v>40544</v>
      </c>
      <c r="H50" s="181">
        <f t="shared" si="0"/>
        <v>40816</v>
      </c>
      <c r="I50" s="175" t="s">
        <v>11772</v>
      </c>
      <c r="J50" s="24" t="s">
        <v>8637</v>
      </c>
      <c r="K50" s="175" t="s">
        <v>11771</v>
      </c>
      <c r="L50" s="6" t="s">
        <v>11732</v>
      </c>
      <c r="M50" s="181">
        <f t="shared" si="3"/>
        <v>40592</v>
      </c>
      <c r="N50" s="181">
        <f t="shared" si="4"/>
        <v>40598</v>
      </c>
      <c r="Q50" s="181" t="s">
        <v>10005</v>
      </c>
      <c r="T50" s="181" t="s">
        <v>11295</v>
      </c>
      <c r="U50" s="187">
        <v>6.3</v>
      </c>
      <c r="V50" t="s">
        <v>11576</v>
      </c>
      <c r="W50"/>
      <c r="X50" t="s">
        <v>11235</v>
      </c>
      <c r="Y50" t="s">
        <v>11283</v>
      </c>
    </row>
    <row r="51" spans="1:25" x14ac:dyDescent="0.25">
      <c r="A51" s="175" t="s">
        <v>11571</v>
      </c>
      <c r="B51" t="s">
        <v>11709</v>
      </c>
      <c r="C51" s="179" t="str">
        <f t="shared" si="1"/>
        <v>CM:WQXTEST16465:M2011</v>
      </c>
      <c r="D51" s="178" t="s">
        <v>11775</v>
      </c>
      <c r="E51" s="178" t="s">
        <v>11774</v>
      </c>
      <c r="F51" s="276">
        <v>40599</v>
      </c>
      <c r="G51" s="181">
        <f t="shared" si="2"/>
        <v>40544</v>
      </c>
      <c r="H51" s="181">
        <f t="shared" si="0"/>
        <v>40816</v>
      </c>
      <c r="I51" s="175" t="s">
        <v>11772</v>
      </c>
      <c r="J51" s="24" t="s">
        <v>8637</v>
      </c>
      <c r="K51" s="175" t="s">
        <v>11771</v>
      </c>
      <c r="L51" s="6" t="s">
        <v>11732</v>
      </c>
      <c r="M51" s="181">
        <f t="shared" si="3"/>
        <v>40593</v>
      </c>
      <c r="N51" s="181">
        <f t="shared" si="4"/>
        <v>40599</v>
      </c>
      <c r="Q51" s="181" t="s">
        <v>10005</v>
      </c>
      <c r="T51" s="181" t="s">
        <v>11295</v>
      </c>
      <c r="U51" s="187">
        <v>6.2</v>
      </c>
      <c r="V51" t="s">
        <v>11576</v>
      </c>
      <c r="W51"/>
      <c r="X51" t="s">
        <v>11235</v>
      </c>
      <c r="Y51" t="s">
        <v>11283</v>
      </c>
    </row>
    <row r="52" spans="1:25" x14ac:dyDescent="0.25">
      <c r="A52" s="175" t="s">
        <v>11571</v>
      </c>
      <c r="B52" t="s">
        <v>11709</v>
      </c>
      <c r="C52" s="179" t="str">
        <f t="shared" si="1"/>
        <v>CM:WQXTEST16465:M2011</v>
      </c>
      <c r="D52" s="178" t="s">
        <v>11775</v>
      </c>
      <c r="E52" s="178" t="s">
        <v>11774</v>
      </c>
      <c r="F52" s="276">
        <v>40600</v>
      </c>
      <c r="G52" s="181">
        <f t="shared" si="2"/>
        <v>40544</v>
      </c>
      <c r="H52" s="181">
        <f t="shared" si="0"/>
        <v>40816</v>
      </c>
      <c r="I52" s="175" t="s">
        <v>11772</v>
      </c>
      <c r="J52" s="24" t="s">
        <v>8637</v>
      </c>
      <c r="K52" s="175" t="s">
        <v>11771</v>
      </c>
      <c r="L52" s="6" t="s">
        <v>11732</v>
      </c>
      <c r="M52" s="181">
        <f t="shared" si="3"/>
        <v>40594</v>
      </c>
      <c r="N52" s="181">
        <f t="shared" si="4"/>
        <v>40600</v>
      </c>
      <c r="Q52" s="181" t="s">
        <v>10005</v>
      </c>
      <c r="T52" s="181" t="s">
        <v>11295</v>
      </c>
      <c r="U52" s="187">
        <v>5.9</v>
      </c>
      <c r="V52" t="s">
        <v>11576</v>
      </c>
      <c r="W52"/>
      <c r="X52" t="s">
        <v>11235</v>
      </c>
      <c r="Y52" t="s">
        <v>11283</v>
      </c>
    </row>
    <row r="53" spans="1:25" x14ac:dyDescent="0.25">
      <c r="A53" s="175" t="s">
        <v>11571</v>
      </c>
      <c r="B53" t="s">
        <v>11709</v>
      </c>
      <c r="C53" s="179" t="str">
        <f t="shared" si="1"/>
        <v>CM:WQXTEST16465:M2011</v>
      </c>
      <c r="D53" s="178" t="s">
        <v>11775</v>
      </c>
      <c r="E53" s="178" t="s">
        <v>11774</v>
      </c>
      <c r="F53" s="276">
        <v>40601</v>
      </c>
      <c r="G53" s="181">
        <f t="shared" si="2"/>
        <v>40544</v>
      </c>
      <c r="H53" s="181">
        <f t="shared" si="0"/>
        <v>40816</v>
      </c>
      <c r="I53" s="175" t="s">
        <v>11772</v>
      </c>
      <c r="J53" s="24" t="s">
        <v>8637</v>
      </c>
      <c r="K53" s="175" t="s">
        <v>11771</v>
      </c>
      <c r="L53" s="6" t="s">
        <v>11732</v>
      </c>
      <c r="M53" s="181">
        <f t="shared" si="3"/>
        <v>40595</v>
      </c>
      <c r="N53" s="181">
        <f t="shared" si="4"/>
        <v>40601</v>
      </c>
      <c r="Q53" s="181" t="s">
        <v>10005</v>
      </c>
      <c r="T53" s="181" t="s">
        <v>11295</v>
      </c>
      <c r="U53" s="187">
        <v>5.7</v>
      </c>
      <c r="V53" t="s">
        <v>11576</v>
      </c>
      <c r="W53"/>
      <c r="X53" t="s">
        <v>11235</v>
      </c>
      <c r="Y53" t="s">
        <v>11283</v>
      </c>
    </row>
    <row r="54" spans="1:25" x14ac:dyDescent="0.25">
      <c r="A54" s="175" t="s">
        <v>11571</v>
      </c>
      <c r="B54" t="s">
        <v>11709</v>
      </c>
      <c r="C54" s="179" t="str">
        <f t="shared" si="1"/>
        <v>CM:WQXTEST16465:M2011</v>
      </c>
      <c r="D54" s="178" t="s">
        <v>11775</v>
      </c>
      <c r="E54" s="178" t="s">
        <v>11774</v>
      </c>
      <c r="F54" s="276">
        <v>40602</v>
      </c>
      <c r="G54" s="181">
        <f t="shared" si="2"/>
        <v>40544</v>
      </c>
      <c r="H54" s="181">
        <f t="shared" si="0"/>
        <v>40816</v>
      </c>
      <c r="I54" s="175" t="s">
        <v>11772</v>
      </c>
      <c r="J54" s="24" t="s">
        <v>8637</v>
      </c>
      <c r="K54" s="175" t="s">
        <v>11771</v>
      </c>
      <c r="L54" s="6" t="s">
        <v>11732</v>
      </c>
      <c r="M54" s="181">
        <f t="shared" si="3"/>
        <v>40596</v>
      </c>
      <c r="N54" s="181">
        <f t="shared" si="4"/>
        <v>40602</v>
      </c>
      <c r="Q54" s="181" t="s">
        <v>10005</v>
      </c>
      <c r="T54" s="181" t="s">
        <v>11295</v>
      </c>
      <c r="U54" s="187">
        <v>5.9</v>
      </c>
      <c r="V54" t="s">
        <v>11576</v>
      </c>
      <c r="W54"/>
      <c r="X54" t="s">
        <v>11235</v>
      </c>
      <c r="Y54" t="s">
        <v>11283</v>
      </c>
    </row>
    <row r="55" spans="1:25" x14ac:dyDescent="0.25">
      <c r="A55" s="175" t="s">
        <v>11571</v>
      </c>
      <c r="B55" t="s">
        <v>11709</v>
      </c>
      <c r="C55" s="179" t="str">
        <f t="shared" si="1"/>
        <v>CM:WQXTEST16465:M2011</v>
      </c>
      <c r="D55" s="178" t="s">
        <v>11775</v>
      </c>
      <c r="E55" s="178" t="s">
        <v>11774</v>
      </c>
      <c r="F55" s="276">
        <v>40603</v>
      </c>
      <c r="G55" s="181">
        <f t="shared" si="2"/>
        <v>40544</v>
      </c>
      <c r="H55" s="181">
        <f t="shared" si="0"/>
        <v>40816</v>
      </c>
      <c r="I55" s="175" t="s">
        <v>11772</v>
      </c>
      <c r="J55" s="24" t="s">
        <v>8637</v>
      </c>
      <c r="K55" s="175" t="s">
        <v>11771</v>
      </c>
      <c r="L55" s="6" t="s">
        <v>11732</v>
      </c>
      <c r="M55" s="181">
        <f t="shared" si="3"/>
        <v>40597</v>
      </c>
      <c r="N55" s="181">
        <f t="shared" si="4"/>
        <v>40603</v>
      </c>
      <c r="Q55" s="181" t="s">
        <v>10005</v>
      </c>
      <c r="T55" s="181" t="s">
        <v>11295</v>
      </c>
      <c r="U55" s="187">
        <v>6.1</v>
      </c>
      <c r="V55" t="s">
        <v>11576</v>
      </c>
      <c r="W55"/>
      <c r="X55" t="s">
        <v>11235</v>
      </c>
      <c r="Y55" t="s">
        <v>11283</v>
      </c>
    </row>
    <row r="56" spans="1:25" x14ac:dyDescent="0.25">
      <c r="A56" s="175" t="s">
        <v>11571</v>
      </c>
      <c r="B56" t="s">
        <v>11709</v>
      </c>
      <c r="C56" s="179" t="str">
        <f t="shared" si="1"/>
        <v>CM:WQXTEST16465:M2011</v>
      </c>
      <c r="D56" s="178" t="s">
        <v>11775</v>
      </c>
      <c r="E56" s="178" t="s">
        <v>11774</v>
      </c>
      <c r="F56" s="276">
        <v>40604</v>
      </c>
      <c r="G56" s="181">
        <f t="shared" si="2"/>
        <v>40544</v>
      </c>
      <c r="H56" s="181">
        <f t="shared" si="0"/>
        <v>40816</v>
      </c>
      <c r="I56" s="175" t="s">
        <v>11772</v>
      </c>
      <c r="J56" s="24" t="s">
        <v>8637</v>
      </c>
      <c r="K56" s="175" t="s">
        <v>11771</v>
      </c>
      <c r="L56" s="6" t="s">
        <v>11732</v>
      </c>
      <c r="M56" s="181">
        <f t="shared" si="3"/>
        <v>40598</v>
      </c>
      <c r="N56" s="181">
        <f t="shared" si="4"/>
        <v>40604</v>
      </c>
      <c r="Q56" s="181" t="s">
        <v>10005</v>
      </c>
      <c r="T56" s="181" t="s">
        <v>11295</v>
      </c>
      <c r="U56" s="187">
        <v>6.3</v>
      </c>
      <c r="V56" t="s">
        <v>11576</v>
      </c>
      <c r="W56"/>
      <c r="X56" t="s">
        <v>11235</v>
      </c>
      <c r="Y56" t="s">
        <v>11283</v>
      </c>
    </row>
    <row r="57" spans="1:25" x14ac:dyDescent="0.25">
      <c r="A57" s="175" t="s">
        <v>11571</v>
      </c>
      <c r="B57" t="s">
        <v>11709</v>
      </c>
      <c r="C57" s="179" t="str">
        <f t="shared" si="1"/>
        <v>CM:WQXTEST16465:M2011</v>
      </c>
      <c r="D57" s="178" t="s">
        <v>11775</v>
      </c>
      <c r="E57" s="178" t="s">
        <v>11774</v>
      </c>
      <c r="F57" s="276">
        <v>40605</v>
      </c>
      <c r="G57" s="181">
        <f t="shared" si="2"/>
        <v>40544</v>
      </c>
      <c r="H57" s="181">
        <f t="shared" si="0"/>
        <v>40816</v>
      </c>
      <c r="I57" s="175" t="s">
        <v>11772</v>
      </c>
      <c r="J57" s="24" t="s">
        <v>8637</v>
      </c>
      <c r="K57" s="175" t="s">
        <v>11771</v>
      </c>
      <c r="L57" s="6" t="s">
        <v>11732</v>
      </c>
      <c r="M57" s="181">
        <f t="shared" si="3"/>
        <v>40599</v>
      </c>
      <c r="N57" s="181">
        <f t="shared" si="4"/>
        <v>40605</v>
      </c>
      <c r="Q57" s="181" t="s">
        <v>10005</v>
      </c>
      <c r="T57" s="181" t="s">
        <v>11295</v>
      </c>
      <c r="U57" s="187">
        <v>6.5</v>
      </c>
      <c r="V57" t="s">
        <v>11576</v>
      </c>
      <c r="W57"/>
      <c r="X57" t="s">
        <v>11235</v>
      </c>
      <c r="Y57" t="s">
        <v>11283</v>
      </c>
    </row>
    <row r="58" spans="1:25" x14ac:dyDescent="0.25">
      <c r="A58" s="175" t="s">
        <v>11571</v>
      </c>
      <c r="B58" t="s">
        <v>11709</v>
      </c>
      <c r="C58" s="179" t="str">
        <f t="shared" si="1"/>
        <v>CM:WQXTEST16465:M2011</v>
      </c>
      <c r="D58" s="178" t="s">
        <v>11775</v>
      </c>
      <c r="E58" s="178" t="s">
        <v>11774</v>
      </c>
      <c r="F58" s="276">
        <v>40606</v>
      </c>
      <c r="G58" s="181">
        <f t="shared" si="2"/>
        <v>40544</v>
      </c>
      <c r="H58" s="181">
        <f t="shared" si="0"/>
        <v>40816</v>
      </c>
      <c r="I58" s="175" t="s">
        <v>11772</v>
      </c>
      <c r="J58" s="24" t="s">
        <v>8637</v>
      </c>
      <c r="K58" s="175" t="s">
        <v>11771</v>
      </c>
      <c r="L58" s="6" t="s">
        <v>11732</v>
      </c>
      <c r="M58" s="181">
        <f t="shared" si="3"/>
        <v>40600</v>
      </c>
      <c r="N58" s="181">
        <f t="shared" si="4"/>
        <v>40606</v>
      </c>
      <c r="Q58" s="181" t="s">
        <v>10005</v>
      </c>
      <c r="T58" s="181" t="s">
        <v>11295</v>
      </c>
      <c r="U58" s="187">
        <v>6.6</v>
      </c>
      <c r="V58" t="s">
        <v>11576</v>
      </c>
      <c r="W58"/>
      <c r="X58" t="s">
        <v>11235</v>
      </c>
      <c r="Y58" t="s">
        <v>11283</v>
      </c>
    </row>
    <row r="59" spans="1:25" x14ac:dyDescent="0.25">
      <c r="A59" s="175" t="s">
        <v>11571</v>
      </c>
      <c r="B59" t="s">
        <v>11709</v>
      </c>
      <c r="C59" s="179" t="str">
        <f t="shared" si="1"/>
        <v>CM:WQXTEST16465:M2011</v>
      </c>
      <c r="D59" s="178" t="s">
        <v>11775</v>
      </c>
      <c r="E59" s="178" t="s">
        <v>11774</v>
      </c>
      <c r="F59" s="276">
        <v>40607</v>
      </c>
      <c r="G59" s="181">
        <f t="shared" si="2"/>
        <v>40544</v>
      </c>
      <c r="H59" s="181">
        <f t="shared" si="0"/>
        <v>40816</v>
      </c>
      <c r="I59" s="175" t="s">
        <v>11772</v>
      </c>
      <c r="J59" s="24" t="s">
        <v>8637</v>
      </c>
      <c r="K59" s="175" t="s">
        <v>11771</v>
      </c>
      <c r="L59" s="6" t="s">
        <v>11732</v>
      </c>
      <c r="M59" s="181">
        <f t="shared" si="3"/>
        <v>40601</v>
      </c>
      <c r="N59" s="181">
        <f t="shared" si="4"/>
        <v>40607</v>
      </c>
      <c r="Q59" s="181" t="s">
        <v>10005</v>
      </c>
      <c r="T59" s="181" t="s">
        <v>11295</v>
      </c>
      <c r="U59" s="187">
        <v>6.8</v>
      </c>
      <c r="V59" t="s">
        <v>11576</v>
      </c>
      <c r="W59"/>
      <c r="X59" t="s">
        <v>11235</v>
      </c>
      <c r="Y59" t="s">
        <v>11283</v>
      </c>
    </row>
    <row r="60" spans="1:25" x14ac:dyDescent="0.25">
      <c r="A60" s="175" t="s">
        <v>11571</v>
      </c>
      <c r="B60" t="s">
        <v>11709</v>
      </c>
      <c r="C60" s="179" t="str">
        <f t="shared" si="1"/>
        <v>CM:WQXTEST16465:M2011</v>
      </c>
      <c r="D60" s="178" t="s">
        <v>11775</v>
      </c>
      <c r="E60" s="178" t="s">
        <v>11774</v>
      </c>
      <c r="F60" s="276">
        <v>40608</v>
      </c>
      <c r="G60" s="181">
        <f t="shared" si="2"/>
        <v>40544</v>
      </c>
      <c r="H60" s="181">
        <f t="shared" si="0"/>
        <v>40816</v>
      </c>
      <c r="I60" s="175" t="s">
        <v>11772</v>
      </c>
      <c r="J60" s="24" t="s">
        <v>8637</v>
      </c>
      <c r="K60" s="175" t="s">
        <v>11771</v>
      </c>
      <c r="L60" s="6" t="s">
        <v>11732</v>
      </c>
      <c r="M60" s="181">
        <f t="shared" si="3"/>
        <v>40602</v>
      </c>
      <c r="N60" s="181">
        <f t="shared" si="4"/>
        <v>40608</v>
      </c>
      <c r="Q60" s="181" t="s">
        <v>10005</v>
      </c>
      <c r="T60" s="181" t="s">
        <v>11295</v>
      </c>
      <c r="U60" s="187">
        <v>7.4</v>
      </c>
      <c r="V60" t="s">
        <v>11576</v>
      </c>
      <c r="W60" s="184"/>
      <c r="X60" t="s">
        <v>11235</v>
      </c>
      <c r="Y60" t="s">
        <v>11283</v>
      </c>
    </row>
    <row r="61" spans="1:25" x14ac:dyDescent="0.25">
      <c r="A61" s="175" t="s">
        <v>11571</v>
      </c>
      <c r="B61" t="s">
        <v>11709</v>
      </c>
      <c r="C61" s="179" t="str">
        <f t="shared" si="1"/>
        <v>CM:WQXTEST16465:M2011</v>
      </c>
      <c r="D61" s="178" t="s">
        <v>11775</v>
      </c>
      <c r="E61" s="178" t="s">
        <v>11774</v>
      </c>
      <c r="F61" s="276">
        <v>40609</v>
      </c>
      <c r="G61" s="181">
        <f t="shared" si="2"/>
        <v>40544</v>
      </c>
      <c r="H61" s="181">
        <f t="shared" si="0"/>
        <v>40816</v>
      </c>
      <c r="I61" s="175" t="s">
        <v>11772</v>
      </c>
      <c r="J61" s="24" t="s">
        <v>8637</v>
      </c>
      <c r="K61" s="175" t="s">
        <v>11771</v>
      </c>
      <c r="L61" s="6" t="s">
        <v>11732</v>
      </c>
      <c r="M61" s="181">
        <f t="shared" si="3"/>
        <v>40603</v>
      </c>
      <c r="N61" s="181">
        <f t="shared" si="4"/>
        <v>40609</v>
      </c>
      <c r="Q61" s="181" t="s">
        <v>10005</v>
      </c>
      <c r="T61" s="181" t="s">
        <v>11295</v>
      </c>
      <c r="U61" s="187">
        <v>7.6</v>
      </c>
      <c r="V61" t="s">
        <v>11576</v>
      </c>
      <c r="W61"/>
      <c r="X61" t="s">
        <v>11235</v>
      </c>
      <c r="Y61" t="s">
        <v>11283</v>
      </c>
    </row>
    <row r="62" spans="1:25" x14ac:dyDescent="0.25">
      <c r="A62" s="175" t="s">
        <v>11571</v>
      </c>
      <c r="B62" t="s">
        <v>11709</v>
      </c>
      <c r="C62" s="179" t="str">
        <f t="shared" si="1"/>
        <v>CM:WQXTEST16465:M2011</v>
      </c>
      <c r="D62" s="178" t="s">
        <v>11775</v>
      </c>
      <c r="E62" s="178" t="s">
        <v>11774</v>
      </c>
      <c r="F62" s="276">
        <v>40610</v>
      </c>
      <c r="G62" s="181">
        <f t="shared" si="2"/>
        <v>40544</v>
      </c>
      <c r="H62" s="181">
        <f t="shared" si="0"/>
        <v>40816</v>
      </c>
      <c r="I62" s="175" t="s">
        <v>11772</v>
      </c>
      <c r="J62" s="24" t="s">
        <v>8637</v>
      </c>
      <c r="K62" s="175" t="s">
        <v>11771</v>
      </c>
      <c r="L62" s="6" t="s">
        <v>11732</v>
      </c>
      <c r="M62" s="181">
        <f t="shared" si="3"/>
        <v>40604</v>
      </c>
      <c r="N62" s="181">
        <f t="shared" si="4"/>
        <v>40610</v>
      </c>
      <c r="Q62" s="181" t="s">
        <v>10005</v>
      </c>
      <c r="T62" s="181" t="s">
        <v>11295</v>
      </c>
      <c r="U62" s="187">
        <v>7.7</v>
      </c>
      <c r="V62" t="s">
        <v>11576</v>
      </c>
      <c r="W62"/>
      <c r="X62" t="s">
        <v>11235</v>
      </c>
      <c r="Y62" t="s">
        <v>11283</v>
      </c>
    </row>
    <row r="63" spans="1:25" x14ac:dyDescent="0.25">
      <c r="A63" s="175" t="s">
        <v>11571</v>
      </c>
      <c r="B63" t="s">
        <v>11709</v>
      </c>
      <c r="C63" s="179" t="str">
        <f t="shared" si="1"/>
        <v>CM:WQXTEST16465:M2011</v>
      </c>
      <c r="D63" s="178" t="s">
        <v>11775</v>
      </c>
      <c r="E63" s="178" t="s">
        <v>11774</v>
      </c>
      <c r="F63" s="276">
        <v>40611</v>
      </c>
      <c r="G63" s="181">
        <f t="shared" si="2"/>
        <v>40544</v>
      </c>
      <c r="H63" s="181">
        <f t="shared" si="0"/>
        <v>40816</v>
      </c>
      <c r="I63" s="175" t="s">
        <v>11772</v>
      </c>
      <c r="J63" s="24" t="s">
        <v>8637</v>
      </c>
      <c r="K63" s="175" t="s">
        <v>11771</v>
      </c>
      <c r="L63" s="6" t="s">
        <v>11732</v>
      </c>
      <c r="M63" s="181">
        <f t="shared" si="3"/>
        <v>40605</v>
      </c>
      <c r="N63" s="181">
        <f t="shared" si="4"/>
        <v>40611</v>
      </c>
      <c r="Q63" s="181" t="s">
        <v>10005</v>
      </c>
      <c r="T63" s="181" t="s">
        <v>11295</v>
      </c>
      <c r="U63" s="187">
        <v>7.7</v>
      </c>
      <c r="V63" t="s">
        <v>11576</v>
      </c>
      <c r="W63"/>
      <c r="X63" t="s">
        <v>11235</v>
      </c>
      <c r="Y63" t="s">
        <v>11283</v>
      </c>
    </row>
    <row r="64" spans="1:25" x14ac:dyDescent="0.25">
      <c r="A64" s="175" t="s">
        <v>11571</v>
      </c>
      <c r="B64" t="s">
        <v>11709</v>
      </c>
      <c r="C64" s="179" t="str">
        <f t="shared" si="1"/>
        <v>CM:WQXTEST16465:M2011</v>
      </c>
      <c r="D64" s="178" t="s">
        <v>11775</v>
      </c>
      <c r="E64" s="178" t="s">
        <v>11774</v>
      </c>
      <c r="F64" s="276">
        <v>40612</v>
      </c>
      <c r="G64" s="181">
        <f t="shared" si="2"/>
        <v>40544</v>
      </c>
      <c r="H64" s="181">
        <f t="shared" si="0"/>
        <v>40816</v>
      </c>
      <c r="I64" s="175" t="s">
        <v>11772</v>
      </c>
      <c r="J64" s="24" t="s">
        <v>8637</v>
      </c>
      <c r="K64" s="175" t="s">
        <v>11771</v>
      </c>
      <c r="L64" s="6" t="s">
        <v>11732</v>
      </c>
      <c r="M64" s="181">
        <f t="shared" si="3"/>
        <v>40606</v>
      </c>
      <c r="N64" s="181">
        <f t="shared" si="4"/>
        <v>40612</v>
      </c>
      <c r="Q64" s="181" t="s">
        <v>10005</v>
      </c>
      <c r="T64" s="181" t="s">
        <v>11295</v>
      </c>
      <c r="U64" s="187">
        <v>7.9</v>
      </c>
      <c r="V64" t="s">
        <v>11576</v>
      </c>
      <c r="W64"/>
      <c r="X64" t="s">
        <v>11235</v>
      </c>
      <c r="Y64" t="s">
        <v>11283</v>
      </c>
    </row>
    <row r="65" spans="1:25" x14ac:dyDescent="0.25">
      <c r="A65" s="175" t="s">
        <v>11571</v>
      </c>
      <c r="B65" t="s">
        <v>11709</v>
      </c>
      <c r="C65" s="179" t="str">
        <f t="shared" si="1"/>
        <v>CM:WQXTEST16465:M2011</v>
      </c>
      <c r="D65" s="178" t="s">
        <v>11775</v>
      </c>
      <c r="E65" s="178" t="s">
        <v>11774</v>
      </c>
      <c r="F65" s="276">
        <v>40613</v>
      </c>
      <c r="G65" s="181">
        <f t="shared" si="2"/>
        <v>40544</v>
      </c>
      <c r="H65" s="181">
        <f t="shared" si="0"/>
        <v>40816</v>
      </c>
      <c r="I65" s="175" t="s">
        <v>11772</v>
      </c>
      <c r="J65" s="24" t="s">
        <v>8637</v>
      </c>
      <c r="K65" s="175" t="s">
        <v>11771</v>
      </c>
      <c r="L65" s="6" t="s">
        <v>11732</v>
      </c>
      <c r="M65" s="181">
        <f t="shared" si="3"/>
        <v>40607</v>
      </c>
      <c r="N65" s="181">
        <f t="shared" si="4"/>
        <v>40613</v>
      </c>
      <c r="Q65" s="181" t="s">
        <v>10005</v>
      </c>
      <c r="T65" s="181" t="s">
        <v>11295</v>
      </c>
      <c r="U65" s="187">
        <v>8.1</v>
      </c>
      <c r="V65" t="s">
        <v>11576</v>
      </c>
      <c r="W65"/>
      <c r="X65" t="s">
        <v>11235</v>
      </c>
      <c r="Y65" t="s">
        <v>11283</v>
      </c>
    </row>
    <row r="66" spans="1:25" x14ac:dyDescent="0.25">
      <c r="A66" s="175" t="s">
        <v>11571</v>
      </c>
      <c r="B66" t="s">
        <v>11709</v>
      </c>
      <c r="C66" s="179" t="str">
        <f t="shared" si="1"/>
        <v>CM:WQXTEST16465:M2011</v>
      </c>
      <c r="D66" s="178" t="s">
        <v>11775</v>
      </c>
      <c r="E66" s="178" t="s">
        <v>11774</v>
      </c>
      <c r="F66" s="276">
        <v>40614</v>
      </c>
      <c r="G66" s="181">
        <f t="shared" si="2"/>
        <v>40544</v>
      </c>
      <c r="H66" s="181">
        <f t="shared" ref="H66:H129" si="5">DATE(YEAR(F66),9,DAY(30))</f>
        <v>40816</v>
      </c>
      <c r="I66" s="175" t="s">
        <v>11772</v>
      </c>
      <c r="J66" s="24" t="s">
        <v>8637</v>
      </c>
      <c r="K66" s="175" t="s">
        <v>11771</v>
      </c>
      <c r="L66" s="6" t="s">
        <v>11732</v>
      </c>
      <c r="M66" s="181">
        <f t="shared" si="3"/>
        <v>40608</v>
      </c>
      <c r="N66" s="181">
        <f t="shared" si="4"/>
        <v>40614</v>
      </c>
      <c r="Q66" s="181" t="s">
        <v>10005</v>
      </c>
      <c r="T66" s="181" t="s">
        <v>11295</v>
      </c>
      <c r="U66" s="187">
        <v>8.1</v>
      </c>
      <c r="V66" t="s">
        <v>11576</v>
      </c>
      <c r="W66"/>
      <c r="X66" t="s">
        <v>11235</v>
      </c>
      <c r="Y66" t="s">
        <v>11283</v>
      </c>
    </row>
    <row r="67" spans="1:25" x14ac:dyDescent="0.25">
      <c r="A67" s="175" t="s">
        <v>11571</v>
      </c>
      <c r="B67" t="s">
        <v>11709</v>
      </c>
      <c r="C67" s="179" t="str">
        <f t="shared" ref="C67:C130" si="6">"CM:"&amp;B67&amp;":M"&amp;YEAR(F67)</f>
        <v>CM:WQXTEST16465:M2011</v>
      </c>
      <c r="D67" s="178" t="s">
        <v>11775</v>
      </c>
      <c r="E67" s="178" t="s">
        <v>11774</v>
      </c>
      <c r="F67" s="276">
        <v>40615</v>
      </c>
      <c r="G67" s="181">
        <f t="shared" ref="G67:G130" si="7">DATE(YEAR(F67),MONTH(1),DAY(1))</f>
        <v>40544</v>
      </c>
      <c r="H67" s="181">
        <f t="shared" si="5"/>
        <v>40816</v>
      </c>
      <c r="I67" s="175" t="s">
        <v>11772</v>
      </c>
      <c r="J67" s="24" t="s">
        <v>8637</v>
      </c>
      <c r="K67" s="175" t="s">
        <v>11771</v>
      </c>
      <c r="L67" s="6" t="s">
        <v>11732</v>
      </c>
      <c r="M67" s="181">
        <f t="shared" ref="M67:M130" si="8">F67-6</f>
        <v>40609</v>
      </c>
      <c r="N67" s="181">
        <f t="shared" ref="N67:N130" si="9">F67</f>
        <v>40615</v>
      </c>
      <c r="Q67" s="181" t="s">
        <v>10005</v>
      </c>
      <c r="T67" s="181" t="s">
        <v>11295</v>
      </c>
      <c r="U67" s="187">
        <v>7.8</v>
      </c>
      <c r="V67" t="s">
        <v>11576</v>
      </c>
      <c r="W67"/>
      <c r="X67" t="s">
        <v>11235</v>
      </c>
      <c r="Y67" t="s">
        <v>11283</v>
      </c>
    </row>
    <row r="68" spans="1:25" x14ac:dyDescent="0.25">
      <c r="A68" s="175" t="s">
        <v>11571</v>
      </c>
      <c r="B68" t="s">
        <v>11709</v>
      </c>
      <c r="C68" s="179" t="str">
        <f t="shared" si="6"/>
        <v>CM:WQXTEST16465:M2011</v>
      </c>
      <c r="D68" s="178" t="s">
        <v>11775</v>
      </c>
      <c r="E68" s="178" t="s">
        <v>11774</v>
      </c>
      <c r="F68" s="276">
        <v>40616</v>
      </c>
      <c r="G68" s="181">
        <f t="shared" si="7"/>
        <v>40544</v>
      </c>
      <c r="H68" s="181">
        <f t="shared" si="5"/>
        <v>40816</v>
      </c>
      <c r="I68" s="175" t="s">
        <v>11772</v>
      </c>
      <c r="J68" s="24" t="s">
        <v>8637</v>
      </c>
      <c r="K68" s="175" t="s">
        <v>11771</v>
      </c>
      <c r="L68" s="6" t="s">
        <v>11732</v>
      </c>
      <c r="M68" s="181">
        <f t="shared" si="8"/>
        <v>40610</v>
      </c>
      <c r="N68" s="181">
        <f t="shared" si="9"/>
        <v>40616</v>
      </c>
      <c r="Q68" s="181" t="s">
        <v>10005</v>
      </c>
      <c r="T68" s="181" t="s">
        <v>11295</v>
      </c>
      <c r="U68" s="187">
        <v>7.7</v>
      </c>
      <c r="V68" t="s">
        <v>11576</v>
      </c>
      <c r="W68"/>
      <c r="X68" t="s">
        <v>11235</v>
      </c>
      <c r="Y68" t="s">
        <v>11283</v>
      </c>
    </row>
    <row r="69" spans="1:25" x14ac:dyDescent="0.25">
      <c r="A69" s="175" t="s">
        <v>11571</v>
      </c>
      <c r="B69" t="s">
        <v>11709</v>
      </c>
      <c r="C69" s="179" t="str">
        <f t="shared" si="6"/>
        <v>CM:WQXTEST16465:M2011</v>
      </c>
      <c r="D69" s="178" t="s">
        <v>11775</v>
      </c>
      <c r="E69" s="178" t="s">
        <v>11774</v>
      </c>
      <c r="F69" s="276">
        <v>40617</v>
      </c>
      <c r="G69" s="181">
        <f t="shared" si="7"/>
        <v>40544</v>
      </c>
      <c r="H69" s="181">
        <f t="shared" si="5"/>
        <v>40816</v>
      </c>
      <c r="I69" s="175" t="s">
        <v>11772</v>
      </c>
      <c r="J69" s="24" t="s">
        <v>8637</v>
      </c>
      <c r="K69" s="175" t="s">
        <v>11771</v>
      </c>
      <c r="L69" s="6" t="s">
        <v>11732</v>
      </c>
      <c r="M69" s="181">
        <f t="shared" si="8"/>
        <v>40611</v>
      </c>
      <c r="N69" s="181">
        <f t="shared" si="9"/>
        <v>40617</v>
      </c>
      <c r="Q69" s="181" t="s">
        <v>10005</v>
      </c>
      <c r="T69" s="181" t="s">
        <v>11295</v>
      </c>
      <c r="U69" s="187">
        <v>7.9</v>
      </c>
      <c r="V69" t="s">
        <v>11576</v>
      </c>
      <c r="W69"/>
      <c r="X69" t="s">
        <v>11235</v>
      </c>
      <c r="Y69" t="s">
        <v>11283</v>
      </c>
    </row>
    <row r="70" spans="1:25" x14ac:dyDescent="0.25">
      <c r="A70" s="175" t="s">
        <v>11571</v>
      </c>
      <c r="B70" t="s">
        <v>11709</v>
      </c>
      <c r="C70" s="179" t="str">
        <f t="shared" si="6"/>
        <v>CM:WQXTEST16465:M2011</v>
      </c>
      <c r="D70" s="178" t="s">
        <v>11775</v>
      </c>
      <c r="E70" s="178" t="s">
        <v>11774</v>
      </c>
      <c r="F70" s="276">
        <v>40618</v>
      </c>
      <c r="G70" s="181">
        <f t="shared" si="7"/>
        <v>40544</v>
      </c>
      <c r="H70" s="181">
        <f t="shared" si="5"/>
        <v>40816</v>
      </c>
      <c r="I70" s="175" t="s">
        <v>11772</v>
      </c>
      <c r="J70" s="24" t="s">
        <v>8637</v>
      </c>
      <c r="K70" s="175" t="s">
        <v>11771</v>
      </c>
      <c r="L70" s="6" t="s">
        <v>11732</v>
      </c>
      <c r="M70" s="181">
        <f t="shared" si="8"/>
        <v>40612</v>
      </c>
      <c r="N70" s="181">
        <f t="shared" si="9"/>
        <v>40618</v>
      </c>
      <c r="Q70" s="181" t="s">
        <v>10005</v>
      </c>
      <c r="T70" s="181" t="s">
        <v>11295</v>
      </c>
      <c r="U70" s="187">
        <v>8.1999999999999993</v>
      </c>
      <c r="V70" t="s">
        <v>11576</v>
      </c>
      <c r="W70"/>
      <c r="X70" t="s">
        <v>11235</v>
      </c>
      <c r="Y70" t="s">
        <v>11283</v>
      </c>
    </row>
    <row r="71" spans="1:25" x14ac:dyDescent="0.25">
      <c r="A71" s="175" t="s">
        <v>11571</v>
      </c>
      <c r="B71" t="s">
        <v>11709</v>
      </c>
      <c r="C71" s="179" t="str">
        <f t="shared" si="6"/>
        <v>CM:WQXTEST16465:M2011</v>
      </c>
      <c r="D71" s="178" t="s">
        <v>11775</v>
      </c>
      <c r="E71" s="178" t="s">
        <v>11774</v>
      </c>
      <c r="F71" s="276">
        <v>40619</v>
      </c>
      <c r="G71" s="181">
        <f t="shared" si="7"/>
        <v>40544</v>
      </c>
      <c r="H71" s="181">
        <f t="shared" si="5"/>
        <v>40816</v>
      </c>
      <c r="I71" s="175" t="s">
        <v>11772</v>
      </c>
      <c r="J71" s="24" t="s">
        <v>8637</v>
      </c>
      <c r="K71" s="175" t="s">
        <v>11771</v>
      </c>
      <c r="L71" s="6" t="s">
        <v>11732</v>
      </c>
      <c r="M71" s="181">
        <f t="shared" si="8"/>
        <v>40613</v>
      </c>
      <c r="N71" s="181">
        <f t="shared" si="9"/>
        <v>40619</v>
      </c>
      <c r="Q71" s="181" t="s">
        <v>10005</v>
      </c>
      <c r="T71" s="181" t="s">
        <v>11295</v>
      </c>
      <c r="U71" s="187">
        <v>8.4</v>
      </c>
      <c r="V71" t="s">
        <v>11576</v>
      </c>
      <c r="W71"/>
      <c r="X71" t="s">
        <v>11235</v>
      </c>
      <c r="Y71" t="s">
        <v>11283</v>
      </c>
    </row>
    <row r="72" spans="1:25" x14ac:dyDescent="0.25">
      <c r="A72" s="175" t="s">
        <v>11571</v>
      </c>
      <c r="B72" t="s">
        <v>11709</v>
      </c>
      <c r="C72" s="179" t="str">
        <f t="shared" si="6"/>
        <v>CM:WQXTEST16465:M2011</v>
      </c>
      <c r="D72" s="178" t="s">
        <v>11775</v>
      </c>
      <c r="E72" s="178" t="s">
        <v>11774</v>
      </c>
      <c r="F72" s="276">
        <v>40620</v>
      </c>
      <c r="G72" s="181">
        <f t="shared" si="7"/>
        <v>40544</v>
      </c>
      <c r="H72" s="181">
        <f t="shared" si="5"/>
        <v>40816</v>
      </c>
      <c r="I72" s="175" t="s">
        <v>11772</v>
      </c>
      <c r="J72" s="24" t="s">
        <v>8637</v>
      </c>
      <c r="K72" s="175" t="s">
        <v>11771</v>
      </c>
      <c r="L72" s="6" t="s">
        <v>11732</v>
      </c>
      <c r="M72" s="181">
        <f t="shared" si="8"/>
        <v>40614</v>
      </c>
      <c r="N72" s="181">
        <f t="shared" si="9"/>
        <v>40620</v>
      </c>
      <c r="Q72" s="181" t="s">
        <v>10005</v>
      </c>
      <c r="T72" s="181" t="s">
        <v>11295</v>
      </c>
      <c r="U72" s="187">
        <v>8.6999999999999993</v>
      </c>
      <c r="V72" t="s">
        <v>11576</v>
      </c>
      <c r="W72"/>
      <c r="X72" t="s">
        <v>11235</v>
      </c>
      <c r="Y72" t="s">
        <v>11283</v>
      </c>
    </row>
    <row r="73" spans="1:25" x14ac:dyDescent="0.25">
      <c r="A73" s="175" t="s">
        <v>11571</v>
      </c>
      <c r="B73" t="s">
        <v>11709</v>
      </c>
      <c r="C73" s="179" t="str">
        <f t="shared" si="6"/>
        <v>CM:WQXTEST16465:M2011</v>
      </c>
      <c r="D73" s="178" t="s">
        <v>11775</v>
      </c>
      <c r="E73" s="178" t="s">
        <v>11774</v>
      </c>
      <c r="F73" s="276">
        <v>40621</v>
      </c>
      <c r="G73" s="181">
        <f t="shared" si="7"/>
        <v>40544</v>
      </c>
      <c r="H73" s="181">
        <f t="shared" si="5"/>
        <v>40816</v>
      </c>
      <c r="I73" s="175" t="s">
        <v>11772</v>
      </c>
      <c r="J73" s="24" t="s">
        <v>8637</v>
      </c>
      <c r="K73" s="175" t="s">
        <v>11771</v>
      </c>
      <c r="L73" s="6" t="s">
        <v>11732</v>
      </c>
      <c r="M73" s="181">
        <f t="shared" si="8"/>
        <v>40615</v>
      </c>
      <c r="N73" s="181">
        <f t="shared" si="9"/>
        <v>40621</v>
      </c>
      <c r="Q73" s="181" t="s">
        <v>10005</v>
      </c>
      <c r="T73" s="181" t="s">
        <v>11295</v>
      </c>
      <c r="U73" s="187">
        <v>9.4</v>
      </c>
      <c r="V73" t="s">
        <v>11576</v>
      </c>
      <c r="W73"/>
      <c r="X73" t="s">
        <v>11235</v>
      </c>
      <c r="Y73" t="s">
        <v>11283</v>
      </c>
    </row>
    <row r="74" spans="1:25" x14ac:dyDescent="0.25">
      <c r="A74" s="175" t="s">
        <v>11571</v>
      </c>
      <c r="B74" t="s">
        <v>11709</v>
      </c>
      <c r="C74" s="179" t="str">
        <f t="shared" si="6"/>
        <v>CM:WQXTEST16465:M2011</v>
      </c>
      <c r="D74" s="178" t="s">
        <v>11775</v>
      </c>
      <c r="E74" s="178" t="s">
        <v>11774</v>
      </c>
      <c r="F74" s="276">
        <v>40622</v>
      </c>
      <c r="G74" s="181">
        <f t="shared" si="7"/>
        <v>40544</v>
      </c>
      <c r="H74" s="181">
        <f t="shared" si="5"/>
        <v>40816</v>
      </c>
      <c r="I74" s="175" t="s">
        <v>11772</v>
      </c>
      <c r="J74" s="24" t="s">
        <v>8637</v>
      </c>
      <c r="K74" s="175" t="s">
        <v>11771</v>
      </c>
      <c r="L74" s="6" t="s">
        <v>11732</v>
      </c>
      <c r="M74" s="181">
        <f t="shared" si="8"/>
        <v>40616</v>
      </c>
      <c r="N74" s="181">
        <f t="shared" si="9"/>
        <v>40622</v>
      </c>
      <c r="Q74" s="181" t="s">
        <v>10005</v>
      </c>
      <c r="T74" s="181" t="s">
        <v>11295</v>
      </c>
      <c r="U74" s="187">
        <v>9.9</v>
      </c>
      <c r="V74" t="s">
        <v>11576</v>
      </c>
      <c r="W74"/>
      <c r="X74" t="s">
        <v>11235</v>
      </c>
      <c r="Y74" t="s">
        <v>11283</v>
      </c>
    </row>
    <row r="75" spans="1:25" x14ac:dyDescent="0.25">
      <c r="A75" s="175" t="s">
        <v>11571</v>
      </c>
      <c r="B75" t="s">
        <v>11709</v>
      </c>
      <c r="C75" s="179" t="str">
        <f t="shared" si="6"/>
        <v>CM:WQXTEST16465:M2011</v>
      </c>
      <c r="D75" s="178" t="s">
        <v>11775</v>
      </c>
      <c r="E75" s="178" t="s">
        <v>11774</v>
      </c>
      <c r="F75" s="276">
        <v>40623</v>
      </c>
      <c r="G75" s="181">
        <f t="shared" si="7"/>
        <v>40544</v>
      </c>
      <c r="H75" s="181">
        <f t="shared" si="5"/>
        <v>40816</v>
      </c>
      <c r="I75" s="175" t="s">
        <v>11772</v>
      </c>
      <c r="J75" s="24" t="s">
        <v>8637</v>
      </c>
      <c r="K75" s="175" t="s">
        <v>11771</v>
      </c>
      <c r="L75" s="6" t="s">
        <v>11732</v>
      </c>
      <c r="M75" s="181">
        <f t="shared" si="8"/>
        <v>40617</v>
      </c>
      <c r="N75" s="181">
        <f t="shared" si="9"/>
        <v>40623</v>
      </c>
      <c r="Q75" s="181" t="s">
        <v>10005</v>
      </c>
      <c r="T75" s="181" t="s">
        <v>11295</v>
      </c>
      <c r="U75" s="187">
        <v>10.5</v>
      </c>
      <c r="V75" t="s">
        <v>11576</v>
      </c>
      <c r="W75"/>
      <c r="X75" t="s">
        <v>11235</v>
      </c>
      <c r="Y75" t="s">
        <v>11283</v>
      </c>
    </row>
    <row r="76" spans="1:25" x14ac:dyDescent="0.25">
      <c r="A76" s="175" t="s">
        <v>11571</v>
      </c>
      <c r="B76" t="s">
        <v>11709</v>
      </c>
      <c r="C76" s="179" t="str">
        <f t="shared" si="6"/>
        <v>CM:WQXTEST16465:M2011</v>
      </c>
      <c r="D76" s="178" t="s">
        <v>11775</v>
      </c>
      <c r="E76" s="178" t="s">
        <v>11774</v>
      </c>
      <c r="F76" s="276">
        <v>40624</v>
      </c>
      <c r="G76" s="181">
        <f t="shared" si="7"/>
        <v>40544</v>
      </c>
      <c r="H76" s="181">
        <f t="shared" si="5"/>
        <v>40816</v>
      </c>
      <c r="I76" s="175" t="s">
        <v>11772</v>
      </c>
      <c r="J76" s="24" t="s">
        <v>8637</v>
      </c>
      <c r="K76" s="175" t="s">
        <v>11771</v>
      </c>
      <c r="L76" s="6" t="s">
        <v>11732</v>
      </c>
      <c r="M76" s="181">
        <f t="shared" si="8"/>
        <v>40618</v>
      </c>
      <c r="N76" s="181">
        <f t="shared" si="9"/>
        <v>40624</v>
      </c>
      <c r="Q76" s="181" t="s">
        <v>10005</v>
      </c>
      <c r="T76" s="181" t="s">
        <v>11295</v>
      </c>
      <c r="U76" s="187">
        <v>11.1</v>
      </c>
      <c r="V76" t="s">
        <v>11576</v>
      </c>
      <c r="W76"/>
      <c r="X76" t="s">
        <v>11235</v>
      </c>
      <c r="Y76" t="s">
        <v>11283</v>
      </c>
    </row>
    <row r="77" spans="1:25" x14ac:dyDescent="0.25">
      <c r="A77" s="175" t="s">
        <v>11571</v>
      </c>
      <c r="B77" t="s">
        <v>11709</v>
      </c>
      <c r="C77" s="179" t="str">
        <f t="shared" si="6"/>
        <v>CM:WQXTEST16465:M2011</v>
      </c>
      <c r="D77" s="178" t="s">
        <v>11775</v>
      </c>
      <c r="E77" s="178" t="s">
        <v>11774</v>
      </c>
      <c r="F77" s="276">
        <v>40625</v>
      </c>
      <c r="G77" s="181">
        <f t="shared" si="7"/>
        <v>40544</v>
      </c>
      <c r="H77" s="181">
        <f t="shared" si="5"/>
        <v>40816</v>
      </c>
      <c r="I77" s="175" t="s">
        <v>11772</v>
      </c>
      <c r="J77" s="24" t="s">
        <v>8637</v>
      </c>
      <c r="K77" s="175" t="s">
        <v>11771</v>
      </c>
      <c r="L77" s="6" t="s">
        <v>11732</v>
      </c>
      <c r="M77" s="181">
        <f t="shared" si="8"/>
        <v>40619</v>
      </c>
      <c r="N77" s="181">
        <f t="shared" si="9"/>
        <v>40625</v>
      </c>
      <c r="Q77" s="181" t="s">
        <v>10005</v>
      </c>
      <c r="T77" s="181" t="s">
        <v>11295</v>
      </c>
      <c r="U77" s="187">
        <v>11.7</v>
      </c>
      <c r="V77" t="s">
        <v>11576</v>
      </c>
      <c r="W77"/>
      <c r="X77" t="s">
        <v>11235</v>
      </c>
      <c r="Y77" t="s">
        <v>11283</v>
      </c>
    </row>
    <row r="78" spans="1:25" x14ac:dyDescent="0.25">
      <c r="A78" s="175" t="s">
        <v>11571</v>
      </c>
      <c r="B78" t="s">
        <v>11709</v>
      </c>
      <c r="C78" s="179" t="str">
        <f t="shared" si="6"/>
        <v>CM:WQXTEST16465:M2011</v>
      </c>
      <c r="D78" s="178" t="s">
        <v>11775</v>
      </c>
      <c r="E78" s="178" t="s">
        <v>11774</v>
      </c>
      <c r="F78" s="276">
        <v>40626</v>
      </c>
      <c r="G78" s="181">
        <f t="shared" si="7"/>
        <v>40544</v>
      </c>
      <c r="H78" s="181">
        <f t="shared" si="5"/>
        <v>40816</v>
      </c>
      <c r="I78" s="175" t="s">
        <v>11772</v>
      </c>
      <c r="J78" s="24" t="s">
        <v>8637</v>
      </c>
      <c r="K78" s="175" t="s">
        <v>11771</v>
      </c>
      <c r="L78" s="6" t="s">
        <v>11732</v>
      </c>
      <c r="M78" s="181">
        <f t="shared" si="8"/>
        <v>40620</v>
      </c>
      <c r="N78" s="181">
        <f t="shared" si="9"/>
        <v>40626</v>
      </c>
      <c r="Q78" s="181" t="s">
        <v>10005</v>
      </c>
      <c r="T78" s="181" t="s">
        <v>11295</v>
      </c>
      <c r="U78" s="187">
        <v>11.9</v>
      </c>
      <c r="V78" t="s">
        <v>11576</v>
      </c>
      <c r="W78"/>
      <c r="X78" t="s">
        <v>11235</v>
      </c>
      <c r="Y78" t="s">
        <v>11283</v>
      </c>
    </row>
    <row r="79" spans="1:25" x14ac:dyDescent="0.25">
      <c r="A79" s="175" t="s">
        <v>11571</v>
      </c>
      <c r="B79" t="s">
        <v>11709</v>
      </c>
      <c r="C79" s="179" t="str">
        <f t="shared" si="6"/>
        <v>CM:WQXTEST16465:M2011</v>
      </c>
      <c r="D79" s="178" t="s">
        <v>11775</v>
      </c>
      <c r="E79" s="178" t="s">
        <v>11774</v>
      </c>
      <c r="F79" s="276">
        <v>40627</v>
      </c>
      <c r="G79" s="181">
        <f t="shared" si="7"/>
        <v>40544</v>
      </c>
      <c r="H79" s="181">
        <f t="shared" si="5"/>
        <v>40816</v>
      </c>
      <c r="I79" s="175" t="s">
        <v>11772</v>
      </c>
      <c r="J79" s="24" t="s">
        <v>8637</v>
      </c>
      <c r="K79" s="175" t="s">
        <v>11771</v>
      </c>
      <c r="L79" s="6" t="s">
        <v>11732</v>
      </c>
      <c r="M79" s="181">
        <f t="shared" si="8"/>
        <v>40621</v>
      </c>
      <c r="N79" s="181">
        <f t="shared" si="9"/>
        <v>40627</v>
      </c>
      <c r="Q79" s="181" t="s">
        <v>10005</v>
      </c>
      <c r="T79" s="181" t="s">
        <v>11295</v>
      </c>
      <c r="U79" s="187">
        <v>11.9</v>
      </c>
      <c r="V79" t="s">
        <v>11576</v>
      </c>
      <c r="W79"/>
      <c r="X79" t="s">
        <v>11235</v>
      </c>
      <c r="Y79" t="s">
        <v>11283</v>
      </c>
    </row>
    <row r="80" spans="1:25" x14ac:dyDescent="0.25">
      <c r="A80" s="175" t="s">
        <v>11571</v>
      </c>
      <c r="B80" t="s">
        <v>11709</v>
      </c>
      <c r="C80" s="179" t="str">
        <f t="shared" si="6"/>
        <v>CM:WQXTEST16465:M2011</v>
      </c>
      <c r="D80" s="178" t="s">
        <v>11775</v>
      </c>
      <c r="E80" s="178" t="s">
        <v>11774</v>
      </c>
      <c r="F80" s="276">
        <v>40628</v>
      </c>
      <c r="G80" s="181">
        <f t="shared" si="7"/>
        <v>40544</v>
      </c>
      <c r="H80" s="181">
        <f t="shared" si="5"/>
        <v>40816</v>
      </c>
      <c r="I80" s="175" t="s">
        <v>11772</v>
      </c>
      <c r="J80" s="24" t="s">
        <v>8637</v>
      </c>
      <c r="K80" s="175" t="s">
        <v>11771</v>
      </c>
      <c r="L80" s="6" t="s">
        <v>11732</v>
      </c>
      <c r="M80" s="181">
        <f t="shared" si="8"/>
        <v>40622</v>
      </c>
      <c r="N80" s="181">
        <f t="shared" si="9"/>
        <v>40628</v>
      </c>
      <c r="Q80" s="181" t="s">
        <v>10005</v>
      </c>
      <c r="T80" s="181" t="s">
        <v>11295</v>
      </c>
      <c r="U80" s="187">
        <v>11.7</v>
      </c>
      <c r="V80" t="s">
        <v>11576</v>
      </c>
      <c r="W80"/>
      <c r="X80" t="s">
        <v>11235</v>
      </c>
      <c r="Y80" t="s">
        <v>11283</v>
      </c>
    </row>
    <row r="81" spans="1:25" x14ac:dyDescent="0.25">
      <c r="A81" s="175" t="s">
        <v>11571</v>
      </c>
      <c r="B81" t="s">
        <v>11709</v>
      </c>
      <c r="C81" s="179" t="str">
        <f t="shared" si="6"/>
        <v>CM:WQXTEST16465:M2011</v>
      </c>
      <c r="D81" s="178" t="s">
        <v>11775</v>
      </c>
      <c r="E81" s="178" t="s">
        <v>11774</v>
      </c>
      <c r="F81" s="276">
        <v>40629</v>
      </c>
      <c r="G81" s="181">
        <f t="shared" si="7"/>
        <v>40544</v>
      </c>
      <c r="H81" s="181">
        <f t="shared" si="5"/>
        <v>40816</v>
      </c>
      <c r="I81" s="175" t="s">
        <v>11772</v>
      </c>
      <c r="J81" s="24" t="s">
        <v>8637</v>
      </c>
      <c r="K81" s="175" t="s">
        <v>11771</v>
      </c>
      <c r="L81" s="6" t="s">
        <v>11732</v>
      </c>
      <c r="M81" s="181">
        <f t="shared" si="8"/>
        <v>40623</v>
      </c>
      <c r="N81" s="181">
        <f t="shared" si="9"/>
        <v>40629</v>
      </c>
      <c r="Q81" s="181" t="s">
        <v>10005</v>
      </c>
      <c r="T81" s="181" t="s">
        <v>11295</v>
      </c>
      <c r="U81" s="187">
        <v>11.5</v>
      </c>
      <c r="V81" t="s">
        <v>11576</v>
      </c>
      <c r="W81"/>
      <c r="X81" t="s">
        <v>11235</v>
      </c>
      <c r="Y81" t="s">
        <v>11283</v>
      </c>
    </row>
    <row r="82" spans="1:25" x14ac:dyDescent="0.25">
      <c r="A82" s="175" t="s">
        <v>11571</v>
      </c>
      <c r="B82" t="s">
        <v>11709</v>
      </c>
      <c r="C82" s="179" t="str">
        <f t="shared" si="6"/>
        <v>CM:WQXTEST16465:M2011</v>
      </c>
      <c r="D82" s="178" t="s">
        <v>11775</v>
      </c>
      <c r="E82" s="178" t="s">
        <v>11774</v>
      </c>
      <c r="F82" s="276">
        <v>40630</v>
      </c>
      <c r="G82" s="181">
        <f t="shared" si="7"/>
        <v>40544</v>
      </c>
      <c r="H82" s="181">
        <f t="shared" si="5"/>
        <v>40816</v>
      </c>
      <c r="I82" s="175" t="s">
        <v>11772</v>
      </c>
      <c r="J82" s="24" t="s">
        <v>8637</v>
      </c>
      <c r="K82" s="175" t="s">
        <v>11771</v>
      </c>
      <c r="L82" s="6" t="s">
        <v>11732</v>
      </c>
      <c r="M82" s="181">
        <f t="shared" si="8"/>
        <v>40624</v>
      </c>
      <c r="N82" s="181">
        <f t="shared" si="9"/>
        <v>40630</v>
      </c>
      <c r="Q82" s="181" t="s">
        <v>10005</v>
      </c>
      <c r="T82" s="181" t="s">
        <v>11295</v>
      </c>
      <c r="U82" s="187">
        <v>11.2</v>
      </c>
      <c r="V82" t="s">
        <v>11576</v>
      </c>
      <c r="W82"/>
      <c r="X82" t="s">
        <v>11235</v>
      </c>
      <c r="Y82" t="s">
        <v>11283</v>
      </c>
    </row>
    <row r="83" spans="1:25" x14ac:dyDescent="0.25">
      <c r="A83" s="175" t="s">
        <v>11571</v>
      </c>
      <c r="B83" t="s">
        <v>11709</v>
      </c>
      <c r="C83" s="179" t="str">
        <f t="shared" si="6"/>
        <v>CM:WQXTEST16465:M2011</v>
      </c>
      <c r="D83" s="178" t="s">
        <v>11775</v>
      </c>
      <c r="E83" s="178" t="s">
        <v>11774</v>
      </c>
      <c r="F83" s="276">
        <v>40631</v>
      </c>
      <c r="G83" s="181">
        <f t="shared" si="7"/>
        <v>40544</v>
      </c>
      <c r="H83" s="181">
        <f t="shared" si="5"/>
        <v>40816</v>
      </c>
      <c r="I83" s="175" t="s">
        <v>11772</v>
      </c>
      <c r="J83" s="24" t="s">
        <v>8637</v>
      </c>
      <c r="K83" s="175" t="s">
        <v>11771</v>
      </c>
      <c r="L83" s="6" t="s">
        <v>11732</v>
      </c>
      <c r="M83" s="181">
        <f t="shared" si="8"/>
        <v>40625</v>
      </c>
      <c r="N83" s="181">
        <f t="shared" si="9"/>
        <v>40631</v>
      </c>
      <c r="Q83" s="181" t="s">
        <v>10005</v>
      </c>
      <c r="T83" s="181" t="s">
        <v>11295</v>
      </c>
      <c r="U83" s="187">
        <v>10.6</v>
      </c>
      <c r="V83" t="s">
        <v>11576</v>
      </c>
      <c r="W83"/>
      <c r="X83" t="s">
        <v>11235</v>
      </c>
      <c r="Y83" t="s">
        <v>11283</v>
      </c>
    </row>
    <row r="84" spans="1:25" x14ac:dyDescent="0.25">
      <c r="A84" s="175" t="s">
        <v>11571</v>
      </c>
      <c r="B84" t="s">
        <v>11709</v>
      </c>
      <c r="C84" s="179" t="str">
        <f t="shared" si="6"/>
        <v>CM:WQXTEST16465:M2011</v>
      </c>
      <c r="D84" s="178" t="s">
        <v>11775</v>
      </c>
      <c r="E84" s="178" t="s">
        <v>11774</v>
      </c>
      <c r="F84" s="276">
        <v>40632</v>
      </c>
      <c r="G84" s="181">
        <f t="shared" si="7"/>
        <v>40544</v>
      </c>
      <c r="H84" s="181">
        <f t="shared" si="5"/>
        <v>40816</v>
      </c>
      <c r="I84" s="175" t="s">
        <v>11772</v>
      </c>
      <c r="J84" s="24" t="s">
        <v>8637</v>
      </c>
      <c r="K84" s="175" t="s">
        <v>11771</v>
      </c>
      <c r="L84" s="6" t="s">
        <v>11732</v>
      </c>
      <c r="M84" s="181">
        <f t="shared" si="8"/>
        <v>40626</v>
      </c>
      <c r="N84" s="181">
        <f t="shared" si="9"/>
        <v>40632</v>
      </c>
      <c r="Q84" s="181" t="s">
        <v>10005</v>
      </c>
      <c r="T84" s="181" t="s">
        <v>11295</v>
      </c>
      <c r="U84" s="187">
        <v>10</v>
      </c>
      <c r="V84" t="s">
        <v>11576</v>
      </c>
      <c r="W84"/>
      <c r="X84" t="s">
        <v>11235</v>
      </c>
      <c r="Y84" t="s">
        <v>11283</v>
      </c>
    </row>
    <row r="85" spans="1:25" x14ac:dyDescent="0.25">
      <c r="A85" s="175" t="s">
        <v>11571</v>
      </c>
      <c r="B85" t="s">
        <v>11709</v>
      </c>
      <c r="C85" s="179" t="str">
        <f t="shared" si="6"/>
        <v>CM:WQXTEST16465:M2011</v>
      </c>
      <c r="D85" s="178" t="s">
        <v>11775</v>
      </c>
      <c r="E85" s="178" t="s">
        <v>11774</v>
      </c>
      <c r="F85" s="276">
        <v>40633</v>
      </c>
      <c r="G85" s="181">
        <f t="shared" si="7"/>
        <v>40544</v>
      </c>
      <c r="H85" s="181">
        <f t="shared" si="5"/>
        <v>40816</v>
      </c>
      <c r="I85" s="175" t="s">
        <v>11772</v>
      </c>
      <c r="J85" s="24" t="s">
        <v>8637</v>
      </c>
      <c r="K85" s="175" t="s">
        <v>11771</v>
      </c>
      <c r="L85" s="6" t="s">
        <v>11732</v>
      </c>
      <c r="M85" s="181">
        <f t="shared" si="8"/>
        <v>40627</v>
      </c>
      <c r="N85" s="181">
        <f t="shared" si="9"/>
        <v>40633</v>
      </c>
      <c r="Q85" s="181" t="s">
        <v>10005</v>
      </c>
      <c r="T85" s="181" t="s">
        <v>11295</v>
      </c>
      <c r="U85" s="187">
        <v>9.4</v>
      </c>
      <c r="V85" t="s">
        <v>11576</v>
      </c>
      <c r="W85"/>
      <c r="X85" t="s">
        <v>11235</v>
      </c>
      <c r="Y85" t="s">
        <v>11283</v>
      </c>
    </row>
    <row r="86" spans="1:25" x14ac:dyDescent="0.25">
      <c r="A86" s="175" t="s">
        <v>11571</v>
      </c>
      <c r="B86" t="s">
        <v>11709</v>
      </c>
      <c r="C86" s="179" t="str">
        <f t="shared" si="6"/>
        <v>CM:WQXTEST16465:M2011</v>
      </c>
      <c r="D86" s="178" t="s">
        <v>11775</v>
      </c>
      <c r="E86" s="178" t="s">
        <v>11774</v>
      </c>
      <c r="F86" s="276">
        <v>40634</v>
      </c>
      <c r="G86" s="181">
        <f t="shared" si="7"/>
        <v>40544</v>
      </c>
      <c r="H86" s="181">
        <f t="shared" si="5"/>
        <v>40816</v>
      </c>
      <c r="I86" s="175" t="s">
        <v>11772</v>
      </c>
      <c r="J86" s="24" t="s">
        <v>8637</v>
      </c>
      <c r="K86" s="175" t="s">
        <v>11771</v>
      </c>
      <c r="L86" s="6" t="s">
        <v>11732</v>
      </c>
      <c r="M86" s="181">
        <f t="shared" si="8"/>
        <v>40628</v>
      </c>
      <c r="N86" s="181">
        <f t="shared" si="9"/>
        <v>40634</v>
      </c>
      <c r="Q86" s="181" t="s">
        <v>10005</v>
      </c>
      <c r="T86" s="181" t="s">
        <v>11295</v>
      </c>
      <c r="U86" s="187">
        <v>9</v>
      </c>
      <c r="V86" t="s">
        <v>11576</v>
      </c>
      <c r="W86"/>
      <c r="X86" t="s">
        <v>11235</v>
      </c>
      <c r="Y86" t="s">
        <v>11283</v>
      </c>
    </row>
    <row r="87" spans="1:25" x14ac:dyDescent="0.25">
      <c r="A87" s="175" t="s">
        <v>11571</v>
      </c>
      <c r="B87" t="s">
        <v>11709</v>
      </c>
      <c r="C87" s="179" t="str">
        <f t="shared" si="6"/>
        <v>CM:WQXTEST16465:M2011</v>
      </c>
      <c r="D87" s="178" t="s">
        <v>11775</v>
      </c>
      <c r="E87" s="178" t="s">
        <v>11774</v>
      </c>
      <c r="F87" s="276">
        <v>40635</v>
      </c>
      <c r="G87" s="181">
        <f t="shared" si="7"/>
        <v>40544</v>
      </c>
      <c r="H87" s="181">
        <f t="shared" si="5"/>
        <v>40816</v>
      </c>
      <c r="I87" s="175" t="s">
        <v>11772</v>
      </c>
      <c r="J87" s="24" t="s">
        <v>8637</v>
      </c>
      <c r="K87" s="175" t="s">
        <v>11771</v>
      </c>
      <c r="L87" s="6" t="s">
        <v>11732</v>
      </c>
      <c r="M87" s="181">
        <f t="shared" si="8"/>
        <v>40629</v>
      </c>
      <c r="N87" s="181">
        <f t="shared" si="9"/>
        <v>40635</v>
      </c>
      <c r="Q87" s="181" t="s">
        <v>10005</v>
      </c>
      <c r="T87" s="181" t="s">
        <v>11295</v>
      </c>
      <c r="U87" s="187">
        <v>8.6999999999999993</v>
      </c>
      <c r="V87" t="s">
        <v>11576</v>
      </c>
      <c r="W87"/>
      <c r="X87" t="s">
        <v>11235</v>
      </c>
      <c r="Y87" t="s">
        <v>11283</v>
      </c>
    </row>
    <row r="88" spans="1:25" x14ac:dyDescent="0.25">
      <c r="A88" s="175" t="s">
        <v>11571</v>
      </c>
      <c r="B88" t="s">
        <v>11709</v>
      </c>
      <c r="C88" s="179" t="str">
        <f t="shared" si="6"/>
        <v>CM:WQXTEST16465:M2011</v>
      </c>
      <c r="D88" s="178" t="s">
        <v>11775</v>
      </c>
      <c r="E88" s="178" t="s">
        <v>11774</v>
      </c>
      <c r="F88" s="276">
        <v>40636</v>
      </c>
      <c r="G88" s="181">
        <f t="shared" si="7"/>
        <v>40544</v>
      </c>
      <c r="H88" s="181">
        <f t="shared" si="5"/>
        <v>40816</v>
      </c>
      <c r="I88" s="175" t="s">
        <v>11772</v>
      </c>
      <c r="J88" s="24" t="s">
        <v>8637</v>
      </c>
      <c r="K88" s="175" t="s">
        <v>11771</v>
      </c>
      <c r="L88" s="6" t="s">
        <v>11732</v>
      </c>
      <c r="M88" s="181">
        <f t="shared" si="8"/>
        <v>40630</v>
      </c>
      <c r="N88" s="181">
        <f t="shared" si="9"/>
        <v>40636</v>
      </c>
      <c r="Q88" s="181" t="s">
        <v>10005</v>
      </c>
      <c r="T88" s="181" t="s">
        <v>11295</v>
      </c>
      <c r="U88" s="187">
        <v>8.5</v>
      </c>
      <c r="V88" t="s">
        <v>11576</v>
      </c>
      <c r="W88"/>
      <c r="X88" t="s">
        <v>11235</v>
      </c>
      <c r="Y88" t="s">
        <v>11283</v>
      </c>
    </row>
    <row r="89" spans="1:25" x14ac:dyDescent="0.25">
      <c r="A89" s="175" t="s">
        <v>11571</v>
      </c>
      <c r="B89" t="s">
        <v>11709</v>
      </c>
      <c r="C89" s="179" t="str">
        <f t="shared" si="6"/>
        <v>CM:WQXTEST16465:M2011</v>
      </c>
      <c r="D89" s="178" t="s">
        <v>11775</v>
      </c>
      <c r="E89" s="178" t="s">
        <v>11774</v>
      </c>
      <c r="F89" s="276">
        <v>40637</v>
      </c>
      <c r="G89" s="181">
        <f t="shared" si="7"/>
        <v>40544</v>
      </c>
      <c r="H89" s="181">
        <f t="shared" si="5"/>
        <v>40816</v>
      </c>
      <c r="I89" s="175" t="s">
        <v>11772</v>
      </c>
      <c r="J89" s="24" t="s">
        <v>8637</v>
      </c>
      <c r="K89" s="175" t="s">
        <v>11771</v>
      </c>
      <c r="L89" s="6" t="s">
        <v>11732</v>
      </c>
      <c r="M89" s="181">
        <f t="shared" si="8"/>
        <v>40631</v>
      </c>
      <c r="N89" s="181">
        <f t="shared" si="9"/>
        <v>40637</v>
      </c>
      <c r="Q89" s="181" t="s">
        <v>10005</v>
      </c>
      <c r="T89" s="181" t="s">
        <v>11295</v>
      </c>
      <c r="U89" s="187">
        <v>8.6999999999999993</v>
      </c>
      <c r="V89" t="s">
        <v>11576</v>
      </c>
      <c r="W89"/>
      <c r="X89" t="s">
        <v>11235</v>
      </c>
      <c r="Y89" t="s">
        <v>11283</v>
      </c>
    </row>
    <row r="90" spans="1:25" x14ac:dyDescent="0.25">
      <c r="A90" s="175" t="s">
        <v>11571</v>
      </c>
      <c r="B90" t="s">
        <v>11709</v>
      </c>
      <c r="C90" s="179" t="str">
        <f t="shared" si="6"/>
        <v>CM:WQXTEST16465:M2011</v>
      </c>
      <c r="D90" s="178" t="s">
        <v>11775</v>
      </c>
      <c r="E90" s="178" t="s">
        <v>11774</v>
      </c>
      <c r="F90" s="276">
        <v>40638</v>
      </c>
      <c r="G90" s="181">
        <f t="shared" si="7"/>
        <v>40544</v>
      </c>
      <c r="H90" s="181">
        <f t="shared" si="5"/>
        <v>40816</v>
      </c>
      <c r="I90" s="175" t="s">
        <v>11772</v>
      </c>
      <c r="J90" s="24" t="s">
        <v>8637</v>
      </c>
      <c r="K90" s="175" t="s">
        <v>11771</v>
      </c>
      <c r="L90" s="6" t="s">
        <v>11732</v>
      </c>
      <c r="M90" s="181">
        <f t="shared" si="8"/>
        <v>40632</v>
      </c>
      <c r="N90" s="181">
        <f t="shared" si="9"/>
        <v>40638</v>
      </c>
      <c r="Q90" s="181" t="s">
        <v>10005</v>
      </c>
      <c r="T90" s="181" t="s">
        <v>11295</v>
      </c>
      <c r="U90" s="187">
        <v>9.1999999999999993</v>
      </c>
      <c r="V90" t="s">
        <v>11576</v>
      </c>
      <c r="W90"/>
      <c r="X90" t="s">
        <v>11235</v>
      </c>
      <c r="Y90" t="s">
        <v>11283</v>
      </c>
    </row>
    <row r="91" spans="1:25" x14ac:dyDescent="0.25">
      <c r="A91" s="175" t="s">
        <v>11571</v>
      </c>
      <c r="B91" t="s">
        <v>11709</v>
      </c>
      <c r="C91" s="179" t="str">
        <f t="shared" si="6"/>
        <v>CM:WQXTEST16465:M2011</v>
      </c>
      <c r="D91" s="178" t="s">
        <v>11775</v>
      </c>
      <c r="E91" s="178" t="s">
        <v>11774</v>
      </c>
      <c r="F91" s="276">
        <v>40639</v>
      </c>
      <c r="G91" s="181">
        <f t="shared" si="7"/>
        <v>40544</v>
      </c>
      <c r="H91" s="181">
        <f t="shared" si="5"/>
        <v>40816</v>
      </c>
      <c r="I91" s="175" t="s">
        <v>11772</v>
      </c>
      <c r="J91" s="24" t="s">
        <v>8637</v>
      </c>
      <c r="K91" s="175" t="s">
        <v>11771</v>
      </c>
      <c r="L91" s="6" t="s">
        <v>11732</v>
      </c>
      <c r="M91" s="181">
        <f t="shared" si="8"/>
        <v>40633</v>
      </c>
      <c r="N91" s="181">
        <f t="shared" si="9"/>
        <v>40639</v>
      </c>
      <c r="Q91" s="181" t="s">
        <v>10005</v>
      </c>
      <c r="T91" s="181" t="s">
        <v>11295</v>
      </c>
      <c r="U91" s="187">
        <v>9.6999999999999993</v>
      </c>
      <c r="V91" t="s">
        <v>11576</v>
      </c>
      <c r="W91" s="184"/>
      <c r="X91" t="s">
        <v>11235</v>
      </c>
      <c r="Y91" t="s">
        <v>11283</v>
      </c>
    </row>
    <row r="92" spans="1:25" x14ac:dyDescent="0.25">
      <c r="A92" s="175" t="s">
        <v>11571</v>
      </c>
      <c r="B92" t="s">
        <v>11709</v>
      </c>
      <c r="C92" s="179" t="str">
        <f t="shared" si="6"/>
        <v>CM:WQXTEST16465:M2011</v>
      </c>
      <c r="D92" s="178" t="s">
        <v>11775</v>
      </c>
      <c r="E92" s="178" t="s">
        <v>11774</v>
      </c>
      <c r="F92" s="276">
        <v>40640</v>
      </c>
      <c r="G92" s="181">
        <f t="shared" si="7"/>
        <v>40544</v>
      </c>
      <c r="H92" s="181">
        <f t="shared" si="5"/>
        <v>40816</v>
      </c>
      <c r="I92" s="175" t="s">
        <v>11772</v>
      </c>
      <c r="J92" s="24" t="s">
        <v>8637</v>
      </c>
      <c r="K92" s="175" t="s">
        <v>11771</v>
      </c>
      <c r="L92" s="6" t="s">
        <v>11732</v>
      </c>
      <c r="M92" s="181">
        <f t="shared" si="8"/>
        <v>40634</v>
      </c>
      <c r="N92" s="181">
        <f t="shared" si="9"/>
        <v>40640</v>
      </c>
      <c r="Q92" s="181" t="s">
        <v>10005</v>
      </c>
      <c r="T92" s="181" t="s">
        <v>11295</v>
      </c>
      <c r="U92" s="187">
        <v>10.4</v>
      </c>
      <c r="V92" t="s">
        <v>11576</v>
      </c>
      <c r="W92"/>
      <c r="X92" t="s">
        <v>11235</v>
      </c>
      <c r="Y92" t="s">
        <v>11283</v>
      </c>
    </row>
    <row r="93" spans="1:25" x14ac:dyDescent="0.25">
      <c r="A93" s="175" t="s">
        <v>11571</v>
      </c>
      <c r="B93" t="s">
        <v>11709</v>
      </c>
      <c r="C93" s="179" t="str">
        <f t="shared" si="6"/>
        <v>CM:WQXTEST16465:M2011</v>
      </c>
      <c r="D93" s="178" t="s">
        <v>11775</v>
      </c>
      <c r="E93" s="178" t="s">
        <v>11774</v>
      </c>
      <c r="F93" s="276">
        <v>40641</v>
      </c>
      <c r="G93" s="181">
        <f t="shared" si="7"/>
        <v>40544</v>
      </c>
      <c r="H93" s="181">
        <f t="shared" si="5"/>
        <v>40816</v>
      </c>
      <c r="I93" s="175" t="s">
        <v>11772</v>
      </c>
      <c r="J93" s="24" t="s">
        <v>8637</v>
      </c>
      <c r="K93" s="175" t="s">
        <v>11771</v>
      </c>
      <c r="L93" s="6" t="s">
        <v>11732</v>
      </c>
      <c r="M93" s="181">
        <f t="shared" si="8"/>
        <v>40635</v>
      </c>
      <c r="N93" s="181">
        <f t="shared" si="9"/>
        <v>40641</v>
      </c>
      <c r="Q93" s="181" t="s">
        <v>10005</v>
      </c>
      <c r="T93" s="181" t="s">
        <v>11295</v>
      </c>
      <c r="U93" s="187">
        <v>11.1</v>
      </c>
      <c r="V93" t="s">
        <v>11576</v>
      </c>
      <c r="W93"/>
      <c r="X93" t="s">
        <v>11235</v>
      </c>
      <c r="Y93" t="s">
        <v>11283</v>
      </c>
    </row>
    <row r="94" spans="1:25" x14ac:dyDescent="0.25">
      <c r="A94" s="175" t="s">
        <v>11571</v>
      </c>
      <c r="B94" t="s">
        <v>11709</v>
      </c>
      <c r="C94" s="179" t="str">
        <f t="shared" si="6"/>
        <v>CM:WQXTEST16465:M2011</v>
      </c>
      <c r="D94" s="178" t="s">
        <v>11775</v>
      </c>
      <c r="E94" s="178" t="s">
        <v>11774</v>
      </c>
      <c r="F94" s="276">
        <v>40642</v>
      </c>
      <c r="G94" s="181">
        <f t="shared" si="7"/>
        <v>40544</v>
      </c>
      <c r="H94" s="181">
        <f t="shared" si="5"/>
        <v>40816</v>
      </c>
      <c r="I94" s="175" t="s">
        <v>11772</v>
      </c>
      <c r="J94" s="24" t="s">
        <v>8637</v>
      </c>
      <c r="K94" s="175" t="s">
        <v>11771</v>
      </c>
      <c r="L94" s="6" t="s">
        <v>11732</v>
      </c>
      <c r="M94" s="181">
        <f t="shared" si="8"/>
        <v>40636</v>
      </c>
      <c r="N94" s="181">
        <f t="shared" si="9"/>
        <v>40642</v>
      </c>
      <c r="Q94" s="181" t="s">
        <v>10005</v>
      </c>
      <c r="T94" s="181" t="s">
        <v>11295</v>
      </c>
      <c r="U94" s="187">
        <v>11.6</v>
      </c>
      <c r="V94" t="s">
        <v>11576</v>
      </c>
      <c r="W94"/>
      <c r="X94" t="s">
        <v>11235</v>
      </c>
      <c r="Y94" t="s">
        <v>11283</v>
      </c>
    </row>
    <row r="95" spans="1:25" x14ac:dyDescent="0.25">
      <c r="A95" s="175" t="s">
        <v>11571</v>
      </c>
      <c r="B95" t="s">
        <v>11709</v>
      </c>
      <c r="C95" s="179" t="str">
        <f t="shared" si="6"/>
        <v>CM:WQXTEST16465:M2011</v>
      </c>
      <c r="D95" s="178" t="s">
        <v>11775</v>
      </c>
      <c r="E95" s="178" t="s">
        <v>11774</v>
      </c>
      <c r="F95" s="276">
        <v>40643</v>
      </c>
      <c r="G95" s="181">
        <f t="shared" si="7"/>
        <v>40544</v>
      </c>
      <c r="H95" s="181">
        <f t="shared" si="5"/>
        <v>40816</v>
      </c>
      <c r="I95" s="175" t="s">
        <v>11772</v>
      </c>
      <c r="J95" s="24" t="s">
        <v>8637</v>
      </c>
      <c r="K95" s="175" t="s">
        <v>11771</v>
      </c>
      <c r="L95" s="6" t="s">
        <v>11732</v>
      </c>
      <c r="M95" s="181">
        <f t="shared" si="8"/>
        <v>40637</v>
      </c>
      <c r="N95" s="181">
        <f t="shared" si="9"/>
        <v>40643</v>
      </c>
      <c r="Q95" s="181" t="s">
        <v>10005</v>
      </c>
      <c r="T95" s="181" t="s">
        <v>11295</v>
      </c>
      <c r="U95" s="187">
        <v>12.1</v>
      </c>
      <c r="V95" t="s">
        <v>11576</v>
      </c>
      <c r="W95"/>
      <c r="X95" t="s">
        <v>11235</v>
      </c>
      <c r="Y95" t="s">
        <v>11283</v>
      </c>
    </row>
    <row r="96" spans="1:25" x14ac:dyDescent="0.25">
      <c r="A96" s="175" t="s">
        <v>11571</v>
      </c>
      <c r="B96" t="s">
        <v>11709</v>
      </c>
      <c r="C96" s="179" t="str">
        <f t="shared" si="6"/>
        <v>CM:WQXTEST16465:M2011</v>
      </c>
      <c r="D96" s="178" t="s">
        <v>11775</v>
      </c>
      <c r="E96" s="178" t="s">
        <v>11774</v>
      </c>
      <c r="F96" s="276">
        <v>40644</v>
      </c>
      <c r="G96" s="181">
        <f t="shared" si="7"/>
        <v>40544</v>
      </c>
      <c r="H96" s="181">
        <f t="shared" si="5"/>
        <v>40816</v>
      </c>
      <c r="I96" s="175" t="s">
        <v>11772</v>
      </c>
      <c r="J96" s="24" t="s">
        <v>8637</v>
      </c>
      <c r="K96" s="175" t="s">
        <v>11771</v>
      </c>
      <c r="L96" s="6" t="s">
        <v>11732</v>
      </c>
      <c r="M96" s="181">
        <f t="shared" si="8"/>
        <v>40638</v>
      </c>
      <c r="N96" s="181">
        <f t="shared" si="9"/>
        <v>40644</v>
      </c>
      <c r="Q96" s="181" t="s">
        <v>10005</v>
      </c>
      <c r="T96" s="181" t="s">
        <v>11295</v>
      </c>
      <c r="U96" s="187">
        <v>12.6</v>
      </c>
      <c r="V96" t="s">
        <v>11576</v>
      </c>
      <c r="W96"/>
      <c r="X96" t="s">
        <v>11235</v>
      </c>
      <c r="Y96" t="s">
        <v>11283</v>
      </c>
    </row>
    <row r="97" spans="1:25" x14ac:dyDescent="0.25">
      <c r="A97" s="175" t="s">
        <v>11571</v>
      </c>
      <c r="B97" t="s">
        <v>11709</v>
      </c>
      <c r="C97" s="179" t="str">
        <f t="shared" si="6"/>
        <v>CM:WQXTEST16465:M2011</v>
      </c>
      <c r="D97" s="178" t="s">
        <v>11775</v>
      </c>
      <c r="E97" s="178" t="s">
        <v>11774</v>
      </c>
      <c r="F97" s="276">
        <v>40645</v>
      </c>
      <c r="G97" s="181">
        <f t="shared" si="7"/>
        <v>40544</v>
      </c>
      <c r="H97" s="181">
        <f t="shared" si="5"/>
        <v>40816</v>
      </c>
      <c r="I97" s="175" t="s">
        <v>11772</v>
      </c>
      <c r="J97" s="24" t="s">
        <v>8637</v>
      </c>
      <c r="K97" s="175" t="s">
        <v>11771</v>
      </c>
      <c r="L97" s="6" t="s">
        <v>11732</v>
      </c>
      <c r="M97" s="181">
        <f t="shared" si="8"/>
        <v>40639</v>
      </c>
      <c r="N97" s="181">
        <f t="shared" si="9"/>
        <v>40645</v>
      </c>
      <c r="Q97" s="181" t="s">
        <v>10005</v>
      </c>
      <c r="T97" s="181" t="s">
        <v>11295</v>
      </c>
      <c r="U97" s="187">
        <v>13</v>
      </c>
      <c r="V97" t="s">
        <v>11576</v>
      </c>
      <c r="W97"/>
      <c r="X97" t="s">
        <v>11235</v>
      </c>
      <c r="Y97" t="s">
        <v>11283</v>
      </c>
    </row>
    <row r="98" spans="1:25" x14ac:dyDescent="0.25">
      <c r="A98" s="175" t="s">
        <v>11571</v>
      </c>
      <c r="B98" t="s">
        <v>11709</v>
      </c>
      <c r="C98" s="179" t="str">
        <f t="shared" si="6"/>
        <v>CM:WQXTEST16465:M2011</v>
      </c>
      <c r="D98" s="178" t="s">
        <v>11775</v>
      </c>
      <c r="E98" s="178" t="s">
        <v>11774</v>
      </c>
      <c r="F98" s="276">
        <v>40646</v>
      </c>
      <c r="G98" s="181">
        <f t="shared" si="7"/>
        <v>40544</v>
      </c>
      <c r="H98" s="181">
        <f t="shared" si="5"/>
        <v>40816</v>
      </c>
      <c r="I98" s="175" t="s">
        <v>11772</v>
      </c>
      <c r="J98" s="24" t="s">
        <v>8637</v>
      </c>
      <c r="K98" s="175" t="s">
        <v>11771</v>
      </c>
      <c r="L98" s="6" t="s">
        <v>11732</v>
      </c>
      <c r="M98" s="181">
        <f t="shared" si="8"/>
        <v>40640</v>
      </c>
      <c r="N98" s="181">
        <f t="shared" si="9"/>
        <v>40646</v>
      </c>
      <c r="Q98" s="181" t="s">
        <v>10005</v>
      </c>
      <c r="T98" s="181" t="s">
        <v>11295</v>
      </c>
      <c r="U98" s="187">
        <v>13.3</v>
      </c>
      <c r="V98" t="s">
        <v>11576</v>
      </c>
      <c r="W98"/>
      <c r="X98" t="s">
        <v>11235</v>
      </c>
      <c r="Y98" t="s">
        <v>11283</v>
      </c>
    </row>
    <row r="99" spans="1:25" x14ac:dyDescent="0.25">
      <c r="A99" s="175" t="s">
        <v>11571</v>
      </c>
      <c r="B99" t="s">
        <v>11709</v>
      </c>
      <c r="C99" s="179" t="str">
        <f t="shared" si="6"/>
        <v>CM:WQXTEST16465:M2011</v>
      </c>
      <c r="D99" s="178" t="s">
        <v>11775</v>
      </c>
      <c r="E99" s="178" t="s">
        <v>11774</v>
      </c>
      <c r="F99" s="276">
        <v>40647</v>
      </c>
      <c r="G99" s="181">
        <f t="shared" si="7"/>
        <v>40544</v>
      </c>
      <c r="H99" s="181">
        <f t="shared" si="5"/>
        <v>40816</v>
      </c>
      <c r="I99" s="175" t="s">
        <v>11772</v>
      </c>
      <c r="J99" s="24" t="s">
        <v>8637</v>
      </c>
      <c r="K99" s="175" t="s">
        <v>11771</v>
      </c>
      <c r="L99" s="6" t="s">
        <v>11732</v>
      </c>
      <c r="M99" s="181">
        <f t="shared" si="8"/>
        <v>40641</v>
      </c>
      <c r="N99" s="181">
        <f t="shared" si="9"/>
        <v>40647</v>
      </c>
      <c r="Q99" s="181" t="s">
        <v>10005</v>
      </c>
      <c r="T99" s="181" t="s">
        <v>11295</v>
      </c>
      <c r="U99" s="187">
        <v>13.6</v>
      </c>
      <c r="V99" t="s">
        <v>11576</v>
      </c>
      <c r="W99"/>
      <c r="X99" t="s">
        <v>11235</v>
      </c>
      <c r="Y99" t="s">
        <v>11283</v>
      </c>
    </row>
    <row r="100" spans="1:25" x14ac:dyDescent="0.25">
      <c r="A100" s="175" t="s">
        <v>11571</v>
      </c>
      <c r="B100" t="s">
        <v>11709</v>
      </c>
      <c r="C100" s="179" t="str">
        <f t="shared" si="6"/>
        <v>CM:WQXTEST16465:M2011</v>
      </c>
      <c r="D100" s="178" t="s">
        <v>11775</v>
      </c>
      <c r="E100" s="178" t="s">
        <v>11774</v>
      </c>
      <c r="F100" s="276">
        <v>40648</v>
      </c>
      <c r="G100" s="181">
        <f t="shared" si="7"/>
        <v>40544</v>
      </c>
      <c r="H100" s="181">
        <f t="shared" si="5"/>
        <v>40816</v>
      </c>
      <c r="I100" s="175" t="s">
        <v>11772</v>
      </c>
      <c r="J100" s="24" t="s">
        <v>8637</v>
      </c>
      <c r="K100" s="175" t="s">
        <v>11771</v>
      </c>
      <c r="L100" s="6" t="s">
        <v>11732</v>
      </c>
      <c r="M100" s="181">
        <f t="shared" si="8"/>
        <v>40642</v>
      </c>
      <c r="N100" s="181">
        <f t="shared" si="9"/>
        <v>40648</v>
      </c>
      <c r="Q100" s="181" t="s">
        <v>10005</v>
      </c>
      <c r="T100" s="181" t="s">
        <v>11295</v>
      </c>
      <c r="U100" s="187">
        <v>13.7</v>
      </c>
      <c r="V100" t="s">
        <v>11576</v>
      </c>
      <c r="W100"/>
      <c r="X100" t="s">
        <v>11235</v>
      </c>
      <c r="Y100" t="s">
        <v>11283</v>
      </c>
    </row>
    <row r="101" spans="1:25" x14ac:dyDescent="0.25">
      <c r="A101" s="175" t="s">
        <v>11571</v>
      </c>
      <c r="B101" t="s">
        <v>11709</v>
      </c>
      <c r="C101" s="179" t="str">
        <f t="shared" si="6"/>
        <v>CM:WQXTEST16465:M2011</v>
      </c>
      <c r="D101" s="178" t="s">
        <v>11775</v>
      </c>
      <c r="E101" s="178" t="s">
        <v>11774</v>
      </c>
      <c r="F101" s="276">
        <v>40649</v>
      </c>
      <c r="G101" s="181">
        <f t="shared" si="7"/>
        <v>40544</v>
      </c>
      <c r="H101" s="181">
        <f t="shared" si="5"/>
        <v>40816</v>
      </c>
      <c r="I101" s="175" t="s">
        <v>11772</v>
      </c>
      <c r="J101" s="24" t="s">
        <v>8637</v>
      </c>
      <c r="K101" s="175" t="s">
        <v>11771</v>
      </c>
      <c r="L101" s="6" t="s">
        <v>11732</v>
      </c>
      <c r="M101" s="181">
        <f t="shared" si="8"/>
        <v>40643</v>
      </c>
      <c r="N101" s="181">
        <f t="shared" si="9"/>
        <v>40649</v>
      </c>
      <c r="Q101" s="181" t="s">
        <v>10005</v>
      </c>
      <c r="T101" s="181" t="s">
        <v>11295</v>
      </c>
      <c r="U101" s="187">
        <v>13.9</v>
      </c>
      <c r="V101" t="s">
        <v>11576</v>
      </c>
      <c r="W101"/>
      <c r="X101" t="s">
        <v>11235</v>
      </c>
      <c r="Y101" t="s">
        <v>11283</v>
      </c>
    </row>
    <row r="102" spans="1:25" x14ac:dyDescent="0.25">
      <c r="A102" s="175" t="s">
        <v>11571</v>
      </c>
      <c r="B102" t="s">
        <v>11709</v>
      </c>
      <c r="C102" s="179" t="str">
        <f t="shared" si="6"/>
        <v>CM:WQXTEST16465:M2011</v>
      </c>
      <c r="D102" s="178" t="s">
        <v>11775</v>
      </c>
      <c r="E102" s="178" t="s">
        <v>11774</v>
      </c>
      <c r="F102" s="276">
        <v>40650</v>
      </c>
      <c r="G102" s="181">
        <f t="shared" si="7"/>
        <v>40544</v>
      </c>
      <c r="H102" s="181">
        <f t="shared" si="5"/>
        <v>40816</v>
      </c>
      <c r="I102" s="175" t="s">
        <v>11772</v>
      </c>
      <c r="J102" s="24" t="s">
        <v>8637</v>
      </c>
      <c r="K102" s="175" t="s">
        <v>11771</v>
      </c>
      <c r="L102" s="6" t="s">
        <v>11732</v>
      </c>
      <c r="M102" s="181">
        <f t="shared" si="8"/>
        <v>40644</v>
      </c>
      <c r="N102" s="181">
        <f t="shared" si="9"/>
        <v>40650</v>
      </c>
      <c r="Q102" s="181" t="s">
        <v>10005</v>
      </c>
      <c r="T102" s="181" t="s">
        <v>11295</v>
      </c>
      <c r="U102" s="187">
        <v>14.1</v>
      </c>
      <c r="V102" t="s">
        <v>11576</v>
      </c>
      <c r="W102"/>
      <c r="X102" t="s">
        <v>11235</v>
      </c>
      <c r="Y102" t="s">
        <v>11283</v>
      </c>
    </row>
    <row r="103" spans="1:25" x14ac:dyDescent="0.25">
      <c r="A103" s="175" t="s">
        <v>11571</v>
      </c>
      <c r="B103" t="s">
        <v>11709</v>
      </c>
      <c r="C103" s="179" t="str">
        <f t="shared" si="6"/>
        <v>CM:WQXTEST16465:M2011</v>
      </c>
      <c r="D103" s="178" t="s">
        <v>11775</v>
      </c>
      <c r="E103" s="178" t="s">
        <v>11774</v>
      </c>
      <c r="F103" s="276">
        <v>40651</v>
      </c>
      <c r="G103" s="181">
        <f t="shared" si="7"/>
        <v>40544</v>
      </c>
      <c r="H103" s="181">
        <f t="shared" si="5"/>
        <v>40816</v>
      </c>
      <c r="I103" s="175" t="s">
        <v>11772</v>
      </c>
      <c r="J103" s="24" t="s">
        <v>8637</v>
      </c>
      <c r="K103" s="175" t="s">
        <v>11771</v>
      </c>
      <c r="L103" s="6" t="s">
        <v>11732</v>
      </c>
      <c r="M103" s="181">
        <f t="shared" si="8"/>
        <v>40645</v>
      </c>
      <c r="N103" s="181">
        <f t="shared" si="9"/>
        <v>40651</v>
      </c>
      <c r="Q103" s="181" t="s">
        <v>10005</v>
      </c>
      <c r="T103" s="181" t="s">
        <v>11295</v>
      </c>
      <c r="U103" s="187">
        <v>13.9</v>
      </c>
      <c r="V103" t="s">
        <v>11576</v>
      </c>
      <c r="W103"/>
      <c r="X103" t="s">
        <v>11235</v>
      </c>
      <c r="Y103" t="s">
        <v>11283</v>
      </c>
    </row>
    <row r="104" spans="1:25" x14ac:dyDescent="0.25">
      <c r="A104" s="175" t="s">
        <v>11571</v>
      </c>
      <c r="B104" t="s">
        <v>11709</v>
      </c>
      <c r="C104" s="179" t="str">
        <f t="shared" si="6"/>
        <v>CM:WQXTEST16465:M2011</v>
      </c>
      <c r="D104" s="178" t="s">
        <v>11775</v>
      </c>
      <c r="E104" s="178" t="s">
        <v>11774</v>
      </c>
      <c r="F104" s="276">
        <v>40652</v>
      </c>
      <c r="G104" s="181">
        <f t="shared" si="7"/>
        <v>40544</v>
      </c>
      <c r="H104" s="181">
        <f t="shared" si="5"/>
        <v>40816</v>
      </c>
      <c r="I104" s="175" t="s">
        <v>11772</v>
      </c>
      <c r="J104" s="24" t="s">
        <v>8637</v>
      </c>
      <c r="K104" s="175" t="s">
        <v>11771</v>
      </c>
      <c r="L104" s="6" t="s">
        <v>11732</v>
      </c>
      <c r="M104" s="181">
        <f t="shared" si="8"/>
        <v>40646</v>
      </c>
      <c r="N104" s="181">
        <f t="shared" si="9"/>
        <v>40652</v>
      </c>
      <c r="Q104" s="181" t="s">
        <v>10005</v>
      </c>
      <c r="T104" s="181" t="s">
        <v>11295</v>
      </c>
      <c r="U104" s="187">
        <v>13.7</v>
      </c>
      <c r="V104" t="s">
        <v>11576</v>
      </c>
      <c r="W104"/>
      <c r="X104" t="s">
        <v>11235</v>
      </c>
      <c r="Y104" t="s">
        <v>11283</v>
      </c>
    </row>
    <row r="105" spans="1:25" x14ac:dyDescent="0.25">
      <c r="A105" s="175" t="s">
        <v>11571</v>
      </c>
      <c r="B105" t="s">
        <v>11709</v>
      </c>
      <c r="C105" s="179" t="str">
        <f t="shared" si="6"/>
        <v>CM:WQXTEST16465:M2011</v>
      </c>
      <c r="D105" s="178" t="s">
        <v>11775</v>
      </c>
      <c r="E105" s="178" t="s">
        <v>11774</v>
      </c>
      <c r="F105" s="276">
        <v>40653</v>
      </c>
      <c r="G105" s="181">
        <f t="shared" si="7"/>
        <v>40544</v>
      </c>
      <c r="H105" s="181">
        <f t="shared" si="5"/>
        <v>40816</v>
      </c>
      <c r="I105" s="175" t="s">
        <v>11772</v>
      </c>
      <c r="J105" s="24" t="s">
        <v>8637</v>
      </c>
      <c r="K105" s="175" t="s">
        <v>11771</v>
      </c>
      <c r="L105" s="6" t="s">
        <v>11732</v>
      </c>
      <c r="M105" s="181">
        <f t="shared" si="8"/>
        <v>40647</v>
      </c>
      <c r="N105" s="181">
        <f t="shared" si="9"/>
        <v>40653</v>
      </c>
      <c r="Q105" s="181" t="s">
        <v>10005</v>
      </c>
      <c r="T105" s="181" t="s">
        <v>11295</v>
      </c>
      <c r="U105" s="187">
        <v>13.4</v>
      </c>
      <c r="V105" t="s">
        <v>11576</v>
      </c>
      <c r="W105"/>
      <c r="X105" t="s">
        <v>11235</v>
      </c>
      <c r="Y105" t="s">
        <v>11283</v>
      </c>
    </row>
    <row r="106" spans="1:25" x14ac:dyDescent="0.25">
      <c r="A106" s="175" t="s">
        <v>11571</v>
      </c>
      <c r="B106" t="s">
        <v>11709</v>
      </c>
      <c r="C106" s="179" t="str">
        <f t="shared" si="6"/>
        <v>CM:WQXTEST16465:M2011</v>
      </c>
      <c r="D106" s="178" t="s">
        <v>11775</v>
      </c>
      <c r="E106" s="178" t="s">
        <v>11774</v>
      </c>
      <c r="F106" s="276">
        <v>40654</v>
      </c>
      <c r="G106" s="181">
        <f t="shared" si="7"/>
        <v>40544</v>
      </c>
      <c r="H106" s="181">
        <f t="shared" si="5"/>
        <v>40816</v>
      </c>
      <c r="I106" s="175" t="s">
        <v>11772</v>
      </c>
      <c r="J106" s="24" t="s">
        <v>8637</v>
      </c>
      <c r="K106" s="175" t="s">
        <v>11771</v>
      </c>
      <c r="L106" s="6" t="s">
        <v>11732</v>
      </c>
      <c r="M106" s="181">
        <f t="shared" si="8"/>
        <v>40648</v>
      </c>
      <c r="N106" s="181">
        <f t="shared" si="9"/>
        <v>40654</v>
      </c>
      <c r="Q106" s="181" t="s">
        <v>10005</v>
      </c>
      <c r="T106" s="181" t="s">
        <v>11295</v>
      </c>
      <c r="U106" s="187">
        <v>13.1</v>
      </c>
      <c r="V106" t="s">
        <v>11576</v>
      </c>
      <c r="W106"/>
      <c r="X106" t="s">
        <v>11235</v>
      </c>
      <c r="Y106" t="s">
        <v>11283</v>
      </c>
    </row>
    <row r="107" spans="1:25" x14ac:dyDescent="0.25">
      <c r="A107" s="175" t="s">
        <v>11571</v>
      </c>
      <c r="B107" t="s">
        <v>11709</v>
      </c>
      <c r="C107" s="179" t="str">
        <f t="shared" si="6"/>
        <v>CM:WQXTEST16465:M2011</v>
      </c>
      <c r="D107" s="178" t="s">
        <v>11775</v>
      </c>
      <c r="E107" s="178" t="s">
        <v>11774</v>
      </c>
      <c r="F107" s="276">
        <v>40655</v>
      </c>
      <c r="G107" s="181">
        <f t="shared" si="7"/>
        <v>40544</v>
      </c>
      <c r="H107" s="181">
        <f t="shared" si="5"/>
        <v>40816</v>
      </c>
      <c r="I107" s="175" t="s">
        <v>11772</v>
      </c>
      <c r="J107" s="24" t="s">
        <v>8637</v>
      </c>
      <c r="K107" s="175" t="s">
        <v>11771</v>
      </c>
      <c r="L107" s="6" t="s">
        <v>11732</v>
      </c>
      <c r="M107" s="181">
        <f t="shared" si="8"/>
        <v>40649</v>
      </c>
      <c r="N107" s="181">
        <f t="shared" si="9"/>
        <v>40655</v>
      </c>
      <c r="Q107" s="181" t="s">
        <v>10005</v>
      </c>
      <c r="T107" s="181" t="s">
        <v>11295</v>
      </c>
      <c r="U107" s="187">
        <v>12.9</v>
      </c>
      <c r="V107" t="s">
        <v>11576</v>
      </c>
      <c r="W107"/>
      <c r="X107" t="s">
        <v>11235</v>
      </c>
      <c r="Y107" t="s">
        <v>11283</v>
      </c>
    </row>
    <row r="108" spans="1:25" x14ac:dyDescent="0.25">
      <c r="A108" s="175" t="s">
        <v>11571</v>
      </c>
      <c r="B108" t="s">
        <v>11709</v>
      </c>
      <c r="C108" s="179" t="str">
        <f t="shared" si="6"/>
        <v>CM:WQXTEST16465:M2011</v>
      </c>
      <c r="D108" s="178" t="s">
        <v>11775</v>
      </c>
      <c r="E108" s="178" t="s">
        <v>11774</v>
      </c>
      <c r="F108" s="276">
        <v>40656</v>
      </c>
      <c r="G108" s="181">
        <f t="shared" si="7"/>
        <v>40544</v>
      </c>
      <c r="H108" s="181">
        <f t="shared" si="5"/>
        <v>40816</v>
      </c>
      <c r="I108" s="175" t="s">
        <v>11772</v>
      </c>
      <c r="J108" s="24" t="s">
        <v>8637</v>
      </c>
      <c r="K108" s="175" t="s">
        <v>11771</v>
      </c>
      <c r="L108" s="6" t="s">
        <v>11732</v>
      </c>
      <c r="M108" s="181">
        <f t="shared" si="8"/>
        <v>40650</v>
      </c>
      <c r="N108" s="181">
        <f t="shared" si="9"/>
        <v>40656</v>
      </c>
      <c r="Q108" s="181" t="s">
        <v>10005</v>
      </c>
      <c r="T108" s="181" t="s">
        <v>11295</v>
      </c>
      <c r="U108" s="187">
        <v>12.9</v>
      </c>
      <c r="V108" t="s">
        <v>11576</v>
      </c>
      <c r="W108"/>
      <c r="X108" t="s">
        <v>11235</v>
      </c>
      <c r="Y108" t="s">
        <v>11283</v>
      </c>
    </row>
    <row r="109" spans="1:25" x14ac:dyDescent="0.25">
      <c r="A109" s="175" t="s">
        <v>11571</v>
      </c>
      <c r="B109" t="s">
        <v>11709</v>
      </c>
      <c r="C109" s="179" t="str">
        <f t="shared" si="6"/>
        <v>CM:WQXTEST16465:M2011</v>
      </c>
      <c r="D109" s="178" t="s">
        <v>11775</v>
      </c>
      <c r="E109" s="178" t="s">
        <v>11774</v>
      </c>
      <c r="F109" s="276">
        <v>40657</v>
      </c>
      <c r="G109" s="181">
        <f t="shared" si="7"/>
        <v>40544</v>
      </c>
      <c r="H109" s="181">
        <f t="shared" si="5"/>
        <v>40816</v>
      </c>
      <c r="I109" s="175" t="s">
        <v>11772</v>
      </c>
      <c r="J109" s="24" t="s">
        <v>8637</v>
      </c>
      <c r="K109" s="175" t="s">
        <v>11771</v>
      </c>
      <c r="L109" s="6" t="s">
        <v>11732</v>
      </c>
      <c r="M109" s="181">
        <f t="shared" si="8"/>
        <v>40651</v>
      </c>
      <c r="N109" s="181">
        <f t="shared" si="9"/>
        <v>40657</v>
      </c>
      <c r="Q109" s="181" t="s">
        <v>10005</v>
      </c>
      <c r="T109" s="181" t="s">
        <v>11295</v>
      </c>
      <c r="U109" s="187">
        <v>13.2</v>
      </c>
      <c r="V109" t="s">
        <v>11576</v>
      </c>
      <c r="W109"/>
      <c r="X109" t="s">
        <v>11235</v>
      </c>
      <c r="Y109" t="s">
        <v>11283</v>
      </c>
    </row>
    <row r="110" spans="1:25" x14ac:dyDescent="0.25">
      <c r="A110" s="175" t="s">
        <v>11571</v>
      </c>
      <c r="B110" t="s">
        <v>11709</v>
      </c>
      <c r="C110" s="179" t="str">
        <f t="shared" si="6"/>
        <v>CM:WQXTEST16465:M2011</v>
      </c>
      <c r="D110" s="178" t="s">
        <v>11775</v>
      </c>
      <c r="E110" s="178" t="s">
        <v>11774</v>
      </c>
      <c r="F110" s="276">
        <v>40658</v>
      </c>
      <c r="G110" s="181">
        <f t="shared" si="7"/>
        <v>40544</v>
      </c>
      <c r="H110" s="181">
        <f t="shared" si="5"/>
        <v>40816</v>
      </c>
      <c r="I110" s="175" t="s">
        <v>11772</v>
      </c>
      <c r="J110" s="24" t="s">
        <v>8637</v>
      </c>
      <c r="K110" s="175" t="s">
        <v>11771</v>
      </c>
      <c r="L110" s="6" t="s">
        <v>11732</v>
      </c>
      <c r="M110" s="181">
        <f t="shared" si="8"/>
        <v>40652</v>
      </c>
      <c r="N110" s="181">
        <f t="shared" si="9"/>
        <v>40658</v>
      </c>
      <c r="Q110" s="181" t="s">
        <v>10005</v>
      </c>
      <c r="T110" s="181" t="s">
        <v>11295</v>
      </c>
      <c r="U110" s="187">
        <v>13.7</v>
      </c>
      <c r="V110" t="s">
        <v>11576</v>
      </c>
      <c r="W110"/>
      <c r="X110" t="s">
        <v>11235</v>
      </c>
      <c r="Y110" t="s">
        <v>11283</v>
      </c>
    </row>
    <row r="111" spans="1:25" x14ac:dyDescent="0.25">
      <c r="A111" s="175" t="s">
        <v>11571</v>
      </c>
      <c r="B111" t="s">
        <v>11709</v>
      </c>
      <c r="C111" s="179" t="str">
        <f t="shared" si="6"/>
        <v>CM:WQXTEST16465:M2011</v>
      </c>
      <c r="D111" s="178" t="s">
        <v>11775</v>
      </c>
      <c r="E111" s="178" t="s">
        <v>11774</v>
      </c>
      <c r="F111" s="276">
        <v>40659</v>
      </c>
      <c r="G111" s="181">
        <f t="shared" si="7"/>
        <v>40544</v>
      </c>
      <c r="H111" s="181">
        <f t="shared" si="5"/>
        <v>40816</v>
      </c>
      <c r="I111" s="175" t="s">
        <v>11772</v>
      </c>
      <c r="J111" s="24" t="s">
        <v>8637</v>
      </c>
      <c r="K111" s="175" t="s">
        <v>11771</v>
      </c>
      <c r="L111" s="6" t="s">
        <v>11732</v>
      </c>
      <c r="M111" s="181">
        <f t="shared" si="8"/>
        <v>40653</v>
      </c>
      <c r="N111" s="181">
        <f t="shared" si="9"/>
        <v>40659</v>
      </c>
      <c r="Q111" s="181" t="s">
        <v>10005</v>
      </c>
      <c r="T111" s="181" t="s">
        <v>11295</v>
      </c>
      <c r="U111" s="187">
        <v>14.3</v>
      </c>
      <c r="V111" t="s">
        <v>11576</v>
      </c>
      <c r="W111"/>
      <c r="X111" t="s">
        <v>11235</v>
      </c>
      <c r="Y111" t="s">
        <v>11283</v>
      </c>
    </row>
    <row r="112" spans="1:25" x14ac:dyDescent="0.25">
      <c r="A112" s="175" t="s">
        <v>11571</v>
      </c>
      <c r="B112" t="s">
        <v>11709</v>
      </c>
      <c r="C112" s="179" t="str">
        <f t="shared" si="6"/>
        <v>CM:WQXTEST16465:M2011</v>
      </c>
      <c r="D112" s="178" t="s">
        <v>11775</v>
      </c>
      <c r="E112" s="178" t="s">
        <v>11774</v>
      </c>
      <c r="F112" s="276">
        <v>40660</v>
      </c>
      <c r="G112" s="181">
        <f t="shared" si="7"/>
        <v>40544</v>
      </c>
      <c r="H112" s="181">
        <f t="shared" si="5"/>
        <v>40816</v>
      </c>
      <c r="I112" s="175" t="s">
        <v>11772</v>
      </c>
      <c r="J112" s="24" t="s">
        <v>8637</v>
      </c>
      <c r="K112" s="175" t="s">
        <v>11771</v>
      </c>
      <c r="L112" s="6" t="s">
        <v>11732</v>
      </c>
      <c r="M112" s="181">
        <f t="shared" si="8"/>
        <v>40654</v>
      </c>
      <c r="N112" s="181">
        <f t="shared" si="9"/>
        <v>40660</v>
      </c>
      <c r="Q112" s="181" t="s">
        <v>10005</v>
      </c>
      <c r="T112" s="181" t="s">
        <v>11295</v>
      </c>
      <c r="U112" s="187">
        <v>15.2</v>
      </c>
      <c r="V112" t="s">
        <v>11576</v>
      </c>
      <c r="W112"/>
      <c r="X112" t="s">
        <v>11235</v>
      </c>
      <c r="Y112" t="s">
        <v>11283</v>
      </c>
    </row>
    <row r="113" spans="1:25" x14ac:dyDescent="0.25">
      <c r="A113" s="175" t="s">
        <v>11571</v>
      </c>
      <c r="B113" t="s">
        <v>11709</v>
      </c>
      <c r="C113" s="179" t="str">
        <f t="shared" si="6"/>
        <v>CM:WQXTEST16465:M2011</v>
      </c>
      <c r="D113" s="178" t="s">
        <v>11775</v>
      </c>
      <c r="E113" s="178" t="s">
        <v>11774</v>
      </c>
      <c r="F113" s="276">
        <v>40661</v>
      </c>
      <c r="G113" s="181">
        <f t="shared" si="7"/>
        <v>40544</v>
      </c>
      <c r="H113" s="181">
        <f t="shared" si="5"/>
        <v>40816</v>
      </c>
      <c r="I113" s="175" t="s">
        <v>11772</v>
      </c>
      <c r="J113" s="24" t="s">
        <v>8637</v>
      </c>
      <c r="K113" s="175" t="s">
        <v>11771</v>
      </c>
      <c r="L113" s="6" t="s">
        <v>11732</v>
      </c>
      <c r="M113" s="181">
        <f t="shared" si="8"/>
        <v>40655</v>
      </c>
      <c r="N113" s="181">
        <f t="shared" si="9"/>
        <v>40661</v>
      </c>
      <c r="Q113" s="181" t="s">
        <v>10005</v>
      </c>
      <c r="T113" s="181" t="s">
        <v>11295</v>
      </c>
      <c r="U113" s="187">
        <v>16.3</v>
      </c>
      <c r="V113" t="s">
        <v>11576</v>
      </c>
      <c r="W113"/>
      <c r="X113" t="s">
        <v>11235</v>
      </c>
      <c r="Y113" t="s">
        <v>11283</v>
      </c>
    </row>
    <row r="114" spans="1:25" x14ac:dyDescent="0.25">
      <c r="A114" s="175" t="s">
        <v>11571</v>
      </c>
      <c r="B114" t="s">
        <v>11709</v>
      </c>
      <c r="C114" s="179" t="str">
        <f t="shared" si="6"/>
        <v>CM:WQXTEST16465:M2011</v>
      </c>
      <c r="D114" s="178" t="s">
        <v>11775</v>
      </c>
      <c r="E114" s="178" t="s">
        <v>11774</v>
      </c>
      <c r="F114" s="276">
        <v>40662</v>
      </c>
      <c r="G114" s="181">
        <f t="shared" si="7"/>
        <v>40544</v>
      </c>
      <c r="H114" s="181">
        <f t="shared" si="5"/>
        <v>40816</v>
      </c>
      <c r="I114" s="175" t="s">
        <v>11772</v>
      </c>
      <c r="J114" s="24" t="s">
        <v>8637</v>
      </c>
      <c r="K114" s="175" t="s">
        <v>11771</v>
      </c>
      <c r="L114" s="6" t="s">
        <v>11732</v>
      </c>
      <c r="M114" s="181">
        <f t="shared" si="8"/>
        <v>40656</v>
      </c>
      <c r="N114" s="181">
        <f t="shared" si="9"/>
        <v>40662</v>
      </c>
      <c r="Q114" s="181" t="s">
        <v>10005</v>
      </c>
      <c r="T114" s="181" t="s">
        <v>11295</v>
      </c>
      <c r="U114" s="187">
        <v>17.399999999999999</v>
      </c>
      <c r="V114" t="s">
        <v>11576</v>
      </c>
      <c r="W114"/>
      <c r="X114" t="s">
        <v>11235</v>
      </c>
      <c r="Y114" t="s">
        <v>11283</v>
      </c>
    </row>
    <row r="115" spans="1:25" x14ac:dyDescent="0.25">
      <c r="A115" s="175" t="s">
        <v>11571</v>
      </c>
      <c r="B115" t="s">
        <v>11709</v>
      </c>
      <c r="C115" s="179" t="str">
        <f t="shared" si="6"/>
        <v>CM:WQXTEST16465:M2011</v>
      </c>
      <c r="D115" s="178" t="s">
        <v>11775</v>
      </c>
      <c r="E115" s="178" t="s">
        <v>11774</v>
      </c>
      <c r="F115" s="276">
        <v>40663</v>
      </c>
      <c r="G115" s="181">
        <f t="shared" si="7"/>
        <v>40544</v>
      </c>
      <c r="H115" s="181">
        <f t="shared" si="5"/>
        <v>40816</v>
      </c>
      <c r="I115" s="175" t="s">
        <v>11772</v>
      </c>
      <c r="J115" s="24" t="s">
        <v>8637</v>
      </c>
      <c r="K115" s="175" t="s">
        <v>11771</v>
      </c>
      <c r="L115" s="6" t="s">
        <v>11732</v>
      </c>
      <c r="M115" s="181">
        <f t="shared" si="8"/>
        <v>40657</v>
      </c>
      <c r="N115" s="181">
        <f t="shared" si="9"/>
        <v>40663</v>
      </c>
      <c r="Q115" s="181" t="s">
        <v>10005</v>
      </c>
      <c r="T115" s="181" t="s">
        <v>11295</v>
      </c>
      <c r="U115" s="187">
        <v>18.100000000000001</v>
      </c>
      <c r="V115" t="s">
        <v>11576</v>
      </c>
      <c r="W115"/>
      <c r="X115" t="s">
        <v>11235</v>
      </c>
      <c r="Y115" t="s">
        <v>11283</v>
      </c>
    </row>
    <row r="116" spans="1:25" x14ac:dyDescent="0.25">
      <c r="A116" s="175" t="s">
        <v>11571</v>
      </c>
      <c r="B116" t="s">
        <v>11709</v>
      </c>
      <c r="C116" s="179" t="str">
        <f t="shared" si="6"/>
        <v>CM:WQXTEST16465:M2011</v>
      </c>
      <c r="D116" s="178" t="s">
        <v>11775</v>
      </c>
      <c r="E116" s="178" t="s">
        <v>11774</v>
      </c>
      <c r="F116" s="276">
        <v>40664</v>
      </c>
      <c r="G116" s="181">
        <f t="shared" si="7"/>
        <v>40544</v>
      </c>
      <c r="H116" s="181">
        <f t="shared" si="5"/>
        <v>40816</v>
      </c>
      <c r="I116" s="175" t="s">
        <v>11772</v>
      </c>
      <c r="J116" s="24" t="s">
        <v>8637</v>
      </c>
      <c r="K116" s="175" t="s">
        <v>11771</v>
      </c>
      <c r="L116" s="6" t="s">
        <v>11732</v>
      </c>
      <c r="M116" s="181">
        <f t="shared" si="8"/>
        <v>40658</v>
      </c>
      <c r="N116" s="181">
        <f t="shared" si="9"/>
        <v>40664</v>
      </c>
      <c r="Q116" s="181" t="s">
        <v>10005</v>
      </c>
      <c r="T116" s="181" t="s">
        <v>11295</v>
      </c>
      <c r="U116" s="187">
        <v>18.399999999999999</v>
      </c>
      <c r="V116" t="s">
        <v>11576</v>
      </c>
      <c r="W116"/>
      <c r="X116" t="s">
        <v>11235</v>
      </c>
      <c r="Y116" t="s">
        <v>11283</v>
      </c>
    </row>
    <row r="117" spans="1:25" x14ac:dyDescent="0.25">
      <c r="A117" s="175" t="s">
        <v>11571</v>
      </c>
      <c r="B117" t="s">
        <v>11709</v>
      </c>
      <c r="C117" s="179" t="str">
        <f t="shared" si="6"/>
        <v>CM:WQXTEST16465:M2011</v>
      </c>
      <c r="D117" s="178" t="s">
        <v>11775</v>
      </c>
      <c r="E117" s="178" t="s">
        <v>11774</v>
      </c>
      <c r="F117" s="276">
        <v>40665</v>
      </c>
      <c r="G117" s="181">
        <f t="shared" si="7"/>
        <v>40544</v>
      </c>
      <c r="H117" s="181">
        <f t="shared" si="5"/>
        <v>40816</v>
      </c>
      <c r="I117" s="175" t="s">
        <v>11772</v>
      </c>
      <c r="J117" s="24" t="s">
        <v>8637</v>
      </c>
      <c r="K117" s="175" t="s">
        <v>11771</v>
      </c>
      <c r="L117" s="6" t="s">
        <v>11732</v>
      </c>
      <c r="M117" s="181">
        <f t="shared" si="8"/>
        <v>40659</v>
      </c>
      <c r="N117" s="181">
        <f t="shared" si="9"/>
        <v>40665</v>
      </c>
      <c r="Q117" s="181" t="s">
        <v>10005</v>
      </c>
      <c r="T117" s="181" t="s">
        <v>11295</v>
      </c>
      <c r="U117" s="187">
        <v>18.399999999999999</v>
      </c>
      <c r="V117" t="s">
        <v>11576</v>
      </c>
      <c r="W117"/>
      <c r="X117" t="s">
        <v>11235</v>
      </c>
      <c r="Y117" t="s">
        <v>11283</v>
      </c>
    </row>
    <row r="118" spans="1:25" x14ac:dyDescent="0.25">
      <c r="A118" s="175" t="s">
        <v>11571</v>
      </c>
      <c r="B118" t="s">
        <v>11709</v>
      </c>
      <c r="C118" s="179" t="str">
        <f t="shared" si="6"/>
        <v>CM:WQXTEST16465:M2011</v>
      </c>
      <c r="D118" s="178" t="s">
        <v>11775</v>
      </c>
      <c r="E118" s="178" t="s">
        <v>11774</v>
      </c>
      <c r="F118" s="276">
        <v>40666</v>
      </c>
      <c r="G118" s="181">
        <f t="shared" si="7"/>
        <v>40544</v>
      </c>
      <c r="H118" s="181">
        <f t="shared" si="5"/>
        <v>40816</v>
      </c>
      <c r="I118" s="175" t="s">
        <v>11772</v>
      </c>
      <c r="J118" s="24" t="s">
        <v>8637</v>
      </c>
      <c r="K118" s="175" t="s">
        <v>11771</v>
      </c>
      <c r="L118" s="6" t="s">
        <v>11732</v>
      </c>
      <c r="M118" s="181">
        <f t="shared" si="8"/>
        <v>40660</v>
      </c>
      <c r="N118" s="181">
        <f t="shared" si="9"/>
        <v>40666</v>
      </c>
      <c r="Q118" s="181" t="s">
        <v>10005</v>
      </c>
      <c r="T118" s="181" t="s">
        <v>11295</v>
      </c>
      <c r="U118" s="187">
        <v>18.2</v>
      </c>
      <c r="V118" t="s">
        <v>11576</v>
      </c>
      <c r="W118"/>
      <c r="X118" t="s">
        <v>11235</v>
      </c>
      <c r="Y118" t="s">
        <v>11283</v>
      </c>
    </row>
    <row r="119" spans="1:25" x14ac:dyDescent="0.25">
      <c r="A119" s="175" t="s">
        <v>11571</v>
      </c>
      <c r="B119" t="s">
        <v>11709</v>
      </c>
      <c r="C119" s="179" t="str">
        <f t="shared" si="6"/>
        <v>CM:WQXTEST16465:M2011</v>
      </c>
      <c r="D119" s="178" t="s">
        <v>11775</v>
      </c>
      <c r="E119" s="178" t="s">
        <v>11774</v>
      </c>
      <c r="F119" s="276">
        <v>40667</v>
      </c>
      <c r="G119" s="181">
        <f t="shared" si="7"/>
        <v>40544</v>
      </c>
      <c r="H119" s="181">
        <f t="shared" si="5"/>
        <v>40816</v>
      </c>
      <c r="I119" s="175" t="s">
        <v>11772</v>
      </c>
      <c r="J119" s="24" t="s">
        <v>8637</v>
      </c>
      <c r="K119" s="175" t="s">
        <v>11771</v>
      </c>
      <c r="L119" s="6" t="s">
        <v>11732</v>
      </c>
      <c r="M119" s="181">
        <f t="shared" si="8"/>
        <v>40661</v>
      </c>
      <c r="N119" s="181">
        <f t="shared" si="9"/>
        <v>40667</v>
      </c>
      <c r="Q119" s="181" t="s">
        <v>10005</v>
      </c>
      <c r="T119" s="181" t="s">
        <v>11295</v>
      </c>
      <c r="U119" s="187">
        <v>17.899999999999999</v>
      </c>
      <c r="V119" t="s">
        <v>11576</v>
      </c>
      <c r="W119"/>
      <c r="X119" t="s">
        <v>11235</v>
      </c>
      <c r="Y119" t="s">
        <v>11283</v>
      </c>
    </row>
    <row r="120" spans="1:25" x14ac:dyDescent="0.25">
      <c r="A120" s="175" t="s">
        <v>11571</v>
      </c>
      <c r="B120" t="s">
        <v>11709</v>
      </c>
      <c r="C120" s="179" t="str">
        <f t="shared" si="6"/>
        <v>CM:WQXTEST16465:M2011</v>
      </c>
      <c r="D120" s="178" t="s">
        <v>11775</v>
      </c>
      <c r="E120" s="178" t="s">
        <v>11774</v>
      </c>
      <c r="F120" s="276">
        <v>40668</v>
      </c>
      <c r="G120" s="181">
        <f t="shared" si="7"/>
        <v>40544</v>
      </c>
      <c r="H120" s="181">
        <f t="shared" si="5"/>
        <v>40816</v>
      </c>
      <c r="I120" s="175" t="s">
        <v>11772</v>
      </c>
      <c r="J120" s="24" t="s">
        <v>8637</v>
      </c>
      <c r="K120" s="175" t="s">
        <v>11771</v>
      </c>
      <c r="L120" s="6" t="s">
        <v>11732</v>
      </c>
      <c r="M120" s="181">
        <f t="shared" si="8"/>
        <v>40662</v>
      </c>
      <c r="N120" s="181">
        <f t="shared" si="9"/>
        <v>40668</v>
      </c>
      <c r="Q120" s="181" t="s">
        <v>10005</v>
      </c>
      <c r="T120" s="181" t="s">
        <v>11295</v>
      </c>
      <c r="U120" s="187">
        <v>17.399999999999999</v>
      </c>
      <c r="V120" t="s">
        <v>11576</v>
      </c>
      <c r="W120"/>
      <c r="X120" t="s">
        <v>11235</v>
      </c>
      <c r="Y120" t="s">
        <v>11283</v>
      </c>
    </row>
    <row r="121" spans="1:25" x14ac:dyDescent="0.25">
      <c r="A121" s="175" t="s">
        <v>11571</v>
      </c>
      <c r="B121" t="s">
        <v>11709</v>
      </c>
      <c r="C121" s="179" t="str">
        <f t="shared" si="6"/>
        <v>CM:WQXTEST16465:M2011</v>
      </c>
      <c r="D121" s="178" t="s">
        <v>11775</v>
      </c>
      <c r="E121" s="178" t="s">
        <v>11774</v>
      </c>
      <c r="F121" s="276">
        <v>40669</v>
      </c>
      <c r="G121" s="181">
        <f t="shared" si="7"/>
        <v>40544</v>
      </c>
      <c r="H121" s="181">
        <f t="shared" si="5"/>
        <v>40816</v>
      </c>
      <c r="I121" s="175" t="s">
        <v>11772</v>
      </c>
      <c r="J121" s="24" t="s">
        <v>8637</v>
      </c>
      <c r="K121" s="175" t="s">
        <v>11771</v>
      </c>
      <c r="L121" s="6" t="s">
        <v>11732</v>
      </c>
      <c r="M121" s="181">
        <f t="shared" si="8"/>
        <v>40663</v>
      </c>
      <c r="N121" s="181">
        <f t="shared" si="9"/>
        <v>40669</v>
      </c>
      <c r="Q121" s="181" t="s">
        <v>10005</v>
      </c>
      <c r="T121" s="181" t="s">
        <v>11295</v>
      </c>
      <c r="U121" s="187">
        <v>16.899999999999999</v>
      </c>
      <c r="V121" t="s">
        <v>11576</v>
      </c>
      <c r="W121"/>
      <c r="X121" t="s">
        <v>11235</v>
      </c>
      <c r="Y121" t="s">
        <v>11283</v>
      </c>
    </row>
    <row r="122" spans="1:25" x14ac:dyDescent="0.25">
      <c r="A122" s="175" t="s">
        <v>11571</v>
      </c>
      <c r="B122" t="s">
        <v>11709</v>
      </c>
      <c r="C122" s="179" t="str">
        <f t="shared" si="6"/>
        <v>CM:WQXTEST16465:M2011</v>
      </c>
      <c r="D122" s="178" t="s">
        <v>11775</v>
      </c>
      <c r="E122" s="178" t="s">
        <v>11774</v>
      </c>
      <c r="F122" s="276">
        <v>40670</v>
      </c>
      <c r="G122" s="181">
        <f t="shared" si="7"/>
        <v>40544</v>
      </c>
      <c r="H122" s="181">
        <f t="shared" si="5"/>
        <v>40816</v>
      </c>
      <c r="I122" s="175" t="s">
        <v>11772</v>
      </c>
      <c r="J122" s="24" t="s">
        <v>8637</v>
      </c>
      <c r="K122" s="175" t="s">
        <v>11771</v>
      </c>
      <c r="L122" s="6" t="s">
        <v>11732</v>
      </c>
      <c r="M122" s="181">
        <f t="shared" si="8"/>
        <v>40664</v>
      </c>
      <c r="N122" s="181">
        <f t="shared" si="9"/>
        <v>40670</v>
      </c>
      <c r="Q122" s="181" t="s">
        <v>10005</v>
      </c>
      <c r="T122" s="181" t="s">
        <v>11295</v>
      </c>
      <c r="U122" s="187">
        <v>16.8</v>
      </c>
      <c r="V122" t="s">
        <v>11576</v>
      </c>
      <c r="W122" s="184"/>
      <c r="X122" t="s">
        <v>11235</v>
      </c>
      <c r="Y122" t="s">
        <v>11283</v>
      </c>
    </row>
    <row r="123" spans="1:25" x14ac:dyDescent="0.25">
      <c r="A123" s="175" t="s">
        <v>11571</v>
      </c>
      <c r="B123" t="s">
        <v>11709</v>
      </c>
      <c r="C123" s="179" t="str">
        <f t="shared" si="6"/>
        <v>CM:WQXTEST16465:M2011</v>
      </c>
      <c r="D123" s="178" t="s">
        <v>11775</v>
      </c>
      <c r="E123" s="178" t="s">
        <v>11774</v>
      </c>
      <c r="F123" s="276">
        <v>40671</v>
      </c>
      <c r="G123" s="181">
        <f t="shared" si="7"/>
        <v>40544</v>
      </c>
      <c r="H123" s="181">
        <f t="shared" si="5"/>
        <v>40816</v>
      </c>
      <c r="I123" s="175" t="s">
        <v>11772</v>
      </c>
      <c r="J123" s="24" t="s">
        <v>8637</v>
      </c>
      <c r="K123" s="175" t="s">
        <v>11771</v>
      </c>
      <c r="L123" s="6" t="s">
        <v>11732</v>
      </c>
      <c r="M123" s="181">
        <f t="shared" si="8"/>
        <v>40665</v>
      </c>
      <c r="N123" s="181">
        <f t="shared" si="9"/>
        <v>40671</v>
      </c>
      <c r="Q123" s="181" t="s">
        <v>10005</v>
      </c>
      <c r="T123" s="181" t="s">
        <v>11295</v>
      </c>
      <c r="U123" s="187">
        <v>17</v>
      </c>
      <c r="V123" t="s">
        <v>11576</v>
      </c>
      <c r="W123"/>
      <c r="X123" t="s">
        <v>11235</v>
      </c>
      <c r="Y123" t="s">
        <v>11283</v>
      </c>
    </row>
    <row r="124" spans="1:25" x14ac:dyDescent="0.25">
      <c r="A124" s="175" t="s">
        <v>11571</v>
      </c>
      <c r="B124" t="s">
        <v>11709</v>
      </c>
      <c r="C124" s="179" t="str">
        <f t="shared" si="6"/>
        <v>CM:WQXTEST16465:M2011</v>
      </c>
      <c r="D124" s="178" t="s">
        <v>11775</v>
      </c>
      <c r="E124" s="178" t="s">
        <v>11774</v>
      </c>
      <c r="F124" s="276">
        <v>40672</v>
      </c>
      <c r="G124" s="181">
        <f t="shared" si="7"/>
        <v>40544</v>
      </c>
      <c r="H124" s="181">
        <f t="shared" si="5"/>
        <v>40816</v>
      </c>
      <c r="I124" s="175" t="s">
        <v>11772</v>
      </c>
      <c r="J124" s="24" t="s">
        <v>8637</v>
      </c>
      <c r="K124" s="175" t="s">
        <v>11771</v>
      </c>
      <c r="L124" s="6" t="s">
        <v>11732</v>
      </c>
      <c r="M124" s="181">
        <f t="shared" si="8"/>
        <v>40666</v>
      </c>
      <c r="N124" s="181">
        <f t="shared" si="9"/>
        <v>40672</v>
      </c>
      <c r="Q124" s="181" t="s">
        <v>10005</v>
      </c>
      <c r="T124" s="181" t="s">
        <v>11295</v>
      </c>
      <c r="U124" s="187">
        <v>17.399999999999999</v>
      </c>
      <c r="V124" t="s">
        <v>11576</v>
      </c>
      <c r="W124"/>
      <c r="X124" t="s">
        <v>11235</v>
      </c>
      <c r="Y124" t="s">
        <v>11283</v>
      </c>
    </row>
    <row r="125" spans="1:25" x14ac:dyDescent="0.25">
      <c r="A125" s="175" t="s">
        <v>11571</v>
      </c>
      <c r="B125" t="s">
        <v>11709</v>
      </c>
      <c r="C125" s="179" t="str">
        <f t="shared" si="6"/>
        <v>CM:WQXTEST16465:M2011</v>
      </c>
      <c r="D125" s="178" t="s">
        <v>11775</v>
      </c>
      <c r="E125" s="178" t="s">
        <v>11774</v>
      </c>
      <c r="F125" s="276">
        <v>40673</v>
      </c>
      <c r="G125" s="181">
        <f t="shared" si="7"/>
        <v>40544</v>
      </c>
      <c r="H125" s="181">
        <f t="shared" si="5"/>
        <v>40816</v>
      </c>
      <c r="I125" s="175" t="s">
        <v>11772</v>
      </c>
      <c r="J125" s="24" t="s">
        <v>8637</v>
      </c>
      <c r="K125" s="175" t="s">
        <v>11771</v>
      </c>
      <c r="L125" s="6" t="s">
        <v>11732</v>
      </c>
      <c r="M125" s="181">
        <f t="shared" si="8"/>
        <v>40667</v>
      </c>
      <c r="N125" s="181">
        <f t="shared" si="9"/>
        <v>40673</v>
      </c>
      <c r="Q125" s="181" t="s">
        <v>10005</v>
      </c>
      <c r="T125" s="181" t="s">
        <v>11295</v>
      </c>
      <c r="U125" s="187">
        <v>17.600000000000001</v>
      </c>
      <c r="V125" t="s">
        <v>11576</v>
      </c>
      <c r="W125"/>
      <c r="X125" t="s">
        <v>11235</v>
      </c>
      <c r="Y125" t="s">
        <v>11283</v>
      </c>
    </row>
    <row r="126" spans="1:25" x14ac:dyDescent="0.25">
      <c r="A126" s="175" t="s">
        <v>11571</v>
      </c>
      <c r="B126" t="s">
        <v>11709</v>
      </c>
      <c r="C126" s="179" t="str">
        <f t="shared" si="6"/>
        <v>CM:WQXTEST16465:M2011</v>
      </c>
      <c r="D126" s="178" t="s">
        <v>11775</v>
      </c>
      <c r="E126" s="178" t="s">
        <v>11774</v>
      </c>
      <c r="F126" s="276">
        <v>40674</v>
      </c>
      <c r="G126" s="181">
        <f t="shared" si="7"/>
        <v>40544</v>
      </c>
      <c r="H126" s="181">
        <f t="shared" si="5"/>
        <v>40816</v>
      </c>
      <c r="I126" s="175" t="s">
        <v>11772</v>
      </c>
      <c r="J126" s="24" t="s">
        <v>8637</v>
      </c>
      <c r="K126" s="175" t="s">
        <v>11771</v>
      </c>
      <c r="L126" s="6" t="s">
        <v>11732</v>
      </c>
      <c r="M126" s="181">
        <f t="shared" si="8"/>
        <v>40668</v>
      </c>
      <c r="N126" s="181">
        <f t="shared" si="9"/>
        <v>40674</v>
      </c>
      <c r="Q126" s="181" t="s">
        <v>10005</v>
      </c>
      <c r="T126" s="181" t="s">
        <v>11295</v>
      </c>
      <c r="U126" s="187">
        <v>18</v>
      </c>
      <c r="V126" s="182" t="s">
        <v>11576</v>
      </c>
      <c r="W126" s="182"/>
      <c r="X126" t="s">
        <v>11235</v>
      </c>
      <c r="Y126" t="s">
        <v>11283</v>
      </c>
    </row>
    <row r="127" spans="1:25" x14ac:dyDescent="0.25">
      <c r="A127" s="175" t="s">
        <v>11571</v>
      </c>
      <c r="B127" t="s">
        <v>11709</v>
      </c>
      <c r="C127" s="179" t="str">
        <f t="shared" si="6"/>
        <v>CM:WQXTEST16465:M2011</v>
      </c>
      <c r="D127" s="178" t="s">
        <v>11775</v>
      </c>
      <c r="E127" s="178" t="s">
        <v>11774</v>
      </c>
      <c r="F127" s="276">
        <v>40675</v>
      </c>
      <c r="G127" s="181">
        <f t="shared" si="7"/>
        <v>40544</v>
      </c>
      <c r="H127" s="181">
        <f t="shared" si="5"/>
        <v>40816</v>
      </c>
      <c r="I127" s="175" t="s">
        <v>11772</v>
      </c>
      <c r="J127" s="24" t="s">
        <v>8637</v>
      </c>
      <c r="K127" s="175" t="s">
        <v>11771</v>
      </c>
      <c r="L127" s="6" t="s">
        <v>11732</v>
      </c>
      <c r="M127" s="181">
        <f t="shared" si="8"/>
        <v>40669</v>
      </c>
      <c r="N127" s="181">
        <f t="shared" si="9"/>
        <v>40675</v>
      </c>
      <c r="Q127" s="181" t="s">
        <v>10005</v>
      </c>
      <c r="T127" s="181" t="s">
        <v>11295</v>
      </c>
      <c r="U127" s="187">
        <v>18.5</v>
      </c>
      <c r="V127" s="182" t="s">
        <v>11576</v>
      </c>
      <c r="W127" s="182"/>
      <c r="X127" t="s">
        <v>11235</v>
      </c>
      <c r="Y127" t="s">
        <v>11283</v>
      </c>
    </row>
    <row r="128" spans="1:25" x14ac:dyDescent="0.25">
      <c r="A128" s="175" t="s">
        <v>11571</v>
      </c>
      <c r="B128" t="s">
        <v>11709</v>
      </c>
      <c r="C128" s="179" t="str">
        <f t="shared" si="6"/>
        <v>CM:WQXTEST16465:M2011</v>
      </c>
      <c r="D128" s="178" t="s">
        <v>11775</v>
      </c>
      <c r="E128" s="178" t="s">
        <v>11774</v>
      </c>
      <c r="F128" s="276">
        <v>40676</v>
      </c>
      <c r="G128" s="181">
        <f t="shared" si="7"/>
        <v>40544</v>
      </c>
      <c r="H128" s="181">
        <f t="shared" si="5"/>
        <v>40816</v>
      </c>
      <c r="I128" s="175" t="s">
        <v>11772</v>
      </c>
      <c r="J128" s="24" t="s">
        <v>8637</v>
      </c>
      <c r="K128" s="175" t="s">
        <v>11771</v>
      </c>
      <c r="L128" s="6" t="s">
        <v>11732</v>
      </c>
      <c r="M128" s="181">
        <f t="shared" si="8"/>
        <v>40670</v>
      </c>
      <c r="N128" s="181">
        <f t="shared" si="9"/>
        <v>40676</v>
      </c>
      <c r="Q128" s="181" t="s">
        <v>10005</v>
      </c>
      <c r="T128" s="181" t="s">
        <v>11295</v>
      </c>
      <c r="U128" s="187">
        <v>19</v>
      </c>
      <c r="V128" s="182" t="s">
        <v>11576</v>
      </c>
      <c r="W128" s="182"/>
      <c r="X128" t="s">
        <v>11235</v>
      </c>
      <c r="Y128" t="s">
        <v>11283</v>
      </c>
    </row>
    <row r="129" spans="1:25" x14ac:dyDescent="0.25">
      <c r="A129" s="175" t="s">
        <v>11571</v>
      </c>
      <c r="B129" t="s">
        <v>11709</v>
      </c>
      <c r="C129" s="179" t="str">
        <f t="shared" si="6"/>
        <v>CM:WQXTEST16465:M2011</v>
      </c>
      <c r="D129" s="178" t="s">
        <v>11775</v>
      </c>
      <c r="E129" s="178" t="s">
        <v>11774</v>
      </c>
      <c r="F129" s="276">
        <v>40677</v>
      </c>
      <c r="G129" s="181">
        <f t="shared" si="7"/>
        <v>40544</v>
      </c>
      <c r="H129" s="181">
        <f t="shared" si="5"/>
        <v>40816</v>
      </c>
      <c r="I129" s="175" t="s">
        <v>11772</v>
      </c>
      <c r="J129" s="24" t="s">
        <v>8637</v>
      </c>
      <c r="K129" s="175" t="s">
        <v>11771</v>
      </c>
      <c r="L129" s="6" t="s">
        <v>11732</v>
      </c>
      <c r="M129" s="181">
        <f t="shared" si="8"/>
        <v>40671</v>
      </c>
      <c r="N129" s="181">
        <f t="shared" si="9"/>
        <v>40677</v>
      </c>
      <c r="Q129" s="181" t="s">
        <v>10005</v>
      </c>
      <c r="T129" s="181" t="s">
        <v>11295</v>
      </c>
      <c r="U129" s="187">
        <v>19.3</v>
      </c>
      <c r="V129" s="182" t="s">
        <v>11576</v>
      </c>
      <c r="W129" s="182"/>
      <c r="X129" t="s">
        <v>11235</v>
      </c>
      <c r="Y129" t="s">
        <v>11283</v>
      </c>
    </row>
    <row r="130" spans="1:25" x14ac:dyDescent="0.25">
      <c r="A130" s="175" t="s">
        <v>11571</v>
      </c>
      <c r="B130" t="s">
        <v>11709</v>
      </c>
      <c r="C130" s="179" t="str">
        <f t="shared" si="6"/>
        <v>CM:WQXTEST16465:M2011</v>
      </c>
      <c r="D130" s="178" t="s">
        <v>11775</v>
      </c>
      <c r="E130" s="178" t="s">
        <v>11774</v>
      </c>
      <c r="F130" s="276">
        <v>40678</v>
      </c>
      <c r="G130" s="181">
        <f t="shared" si="7"/>
        <v>40544</v>
      </c>
      <c r="H130" s="181">
        <f t="shared" ref="H130:H193" si="10">DATE(YEAR(F130),9,DAY(30))</f>
        <v>40816</v>
      </c>
      <c r="I130" s="175" t="s">
        <v>11772</v>
      </c>
      <c r="J130" s="24" t="s">
        <v>8637</v>
      </c>
      <c r="K130" s="175" t="s">
        <v>11771</v>
      </c>
      <c r="L130" s="6" t="s">
        <v>11732</v>
      </c>
      <c r="M130" s="181">
        <f t="shared" si="8"/>
        <v>40672</v>
      </c>
      <c r="N130" s="181">
        <f t="shared" si="9"/>
        <v>40678</v>
      </c>
      <c r="Q130" s="181" t="s">
        <v>10005</v>
      </c>
      <c r="T130" s="181" t="s">
        <v>11295</v>
      </c>
      <c r="U130" s="187">
        <v>19.600000000000001</v>
      </c>
      <c r="V130" s="182" t="s">
        <v>11576</v>
      </c>
      <c r="W130" s="182"/>
      <c r="X130" t="s">
        <v>11235</v>
      </c>
      <c r="Y130" t="s">
        <v>11283</v>
      </c>
    </row>
    <row r="131" spans="1:25" x14ac:dyDescent="0.25">
      <c r="A131" s="175" t="s">
        <v>11571</v>
      </c>
      <c r="B131" t="s">
        <v>11709</v>
      </c>
      <c r="C131" s="179" t="str">
        <f t="shared" ref="C131:C194" si="11">"CM:"&amp;B131&amp;":M"&amp;YEAR(F131)</f>
        <v>CM:WQXTEST16465:M2011</v>
      </c>
      <c r="D131" s="178" t="s">
        <v>11775</v>
      </c>
      <c r="E131" s="178" t="s">
        <v>11774</v>
      </c>
      <c r="F131" s="276">
        <v>40679</v>
      </c>
      <c r="G131" s="181">
        <f t="shared" ref="G131:G194" si="12">DATE(YEAR(F131),MONTH(1),DAY(1))</f>
        <v>40544</v>
      </c>
      <c r="H131" s="181">
        <f t="shared" si="10"/>
        <v>40816</v>
      </c>
      <c r="I131" s="175" t="s">
        <v>11772</v>
      </c>
      <c r="J131" s="24" t="s">
        <v>8637</v>
      </c>
      <c r="K131" s="175" t="s">
        <v>11771</v>
      </c>
      <c r="L131" s="6" t="s">
        <v>11732</v>
      </c>
      <c r="M131" s="181">
        <f t="shared" ref="M131:M194" si="13">F131-6</f>
        <v>40673</v>
      </c>
      <c r="N131" s="181">
        <f t="shared" ref="N131:N194" si="14">F131</f>
        <v>40679</v>
      </c>
      <c r="Q131" s="181" t="s">
        <v>10005</v>
      </c>
      <c r="T131" s="181" t="s">
        <v>11295</v>
      </c>
      <c r="U131" s="187">
        <v>19.899999999999999</v>
      </c>
      <c r="V131" s="182" t="s">
        <v>11576</v>
      </c>
      <c r="W131" s="182"/>
      <c r="X131" t="s">
        <v>11235</v>
      </c>
      <c r="Y131" t="s">
        <v>11283</v>
      </c>
    </row>
    <row r="132" spans="1:25" x14ac:dyDescent="0.25">
      <c r="A132" s="175" t="s">
        <v>11571</v>
      </c>
      <c r="B132" t="s">
        <v>11709</v>
      </c>
      <c r="C132" s="179" t="str">
        <f t="shared" si="11"/>
        <v>CM:WQXTEST16465:M2011</v>
      </c>
      <c r="D132" s="178" t="s">
        <v>11775</v>
      </c>
      <c r="E132" s="178" t="s">
        <v>11774</v>
      </c>
      <c r="F132" s="276">
        <v>40680</v>
      </c>
      <c r="G132" s="181">
        <f t="shared" si="12"/>
        <v>40544</v>
      </c>
      <c r="H132" s="181">
        <f t="shared" si="10"/>
        <v>40816</v>
      </c>
      <c r="I132" s="175" t="s">
        <v>11772</v>
      </c>
      <c r="J132" s="24" t="s">
        <v>8637</v>
      </c>
      <c r="K132" s="175" t="s">
        <v>11771</v>
      </c>
      <c r="L132" s="6" t="s">
        <v>11732</v>
      </c>
      <c r="M132" s="181">
        <f t="shared" si="13"/>
        <v>40674</v>
      </c>
      <c r="N132" s="181">
        <f t="shared" si="14"/>
        <v>40680</v>
      </c>
      <c r="Q132" s="181" t="s">
        <v>10005</v>
      </c>
      <c r="T132" s="181" t="s">
        <v>11295</v>
      </c>
      <c r="U132" s="187">
        <v>20.3</v>
      </c>
      <c r="V132" s="182" t="s">
        <v>11576</v>
      </c>
      <c r="W132" s="182"/>
      <c r="X132" t="s">
        <v>11235</v>
      </c>
      <c r="Y132" t="s">
        <v>11283</v>
      </c>
    </row>
    <row r="133" spans="1:25" x14ac:dyDescent="0.25">
      <c r="A133" s="175" t="s">
        <v>11571</v>
      </c>
      <c r="B133" t="s">
        <v>11709</v>
      </c>
      <c r="C133" s="179" t="str">
        <f t="shared" si="11"/>
        <v>CM:WQXTEST16465:M2011</v>
      </c>
      <c r="D133" s="178" t="s">
        <v>11775</v>
      </c>
      <c r="E133" s="178" t="s">
        <v>11774</v>
      </c>
      <c r="F133" s="276">
        <v>40681</v>
      </c>
      <c r="G133" s="181">
        <f t="shared" si="12"/>
        <v>40544</v>
      </c>
      <c r="H133" s="181">
        <f t="shared" si="10"/>
        <v>40816</v>
      </c>
      <c r="I133" s="175" t="s">
        <v>11772</v>
      </c>
      <c r="J133" s="24" t="s">
        <v>8637</v>
      </c>
      <c r="K133" s="175" t="s">
        <v>11771</v>
      </c>
      <c r="L133" s="6" t="s">
        <v>11732</v>
      </c>
      <c r="M133" s="181">
        <f t="shared" si="13"/>
        <v>40675</v>
      </c>
      <c r="N133" s="181">
        <f t="shared" si="14"/>
        <v>40681</v>
      </c>
      <c r="Q133" s="181" t="s">
        <v>10005</v>
      </c>
      <c r="T133" s="181" t="s">
        <v>11295</v>
      </c>
      <c r="U133" s="187">
        <v>20.3</v>
      </c>
      <c r="V133" s="182" t="s">
        <v>11576</v>
      </c>
      <c r="W133" s="182"/>
      <c r="X133" t="s">
        <v>11235</v>
      </c>
      <c r="Y133" t="s">
        <v>11283</v>
      </c>
    </row>
    <row r="134" spans="1:25" x14ac:dyDescent="0.25">
      <c r="A134" s="175" t="s">
        <v>11571</v>
      </c>
      <c r="B134" t="s">
        <v>11709</v>
      </c>
      <c r="C134" s="179" t="str">
        <f t="shared" si="11"/>
        <v>CM:WQXTEST16465:M2011</v>
      </c>
      <c r="D134" s="178" t="s">
        <v>11775</v>
      </c>
      <c r="E134" s="178" t="s">
        <v>11774</v>
      </c>
      <c r="F134" s="276">
        <v>40682</v>
      </c>
      <c r="G134" s="181">
        <f t="shared" si="12"/>
        <v>40544</v>
      </c>
      <c r="H134" s="181">
        <f t="shared" si="10"/>
        <v>40816</v>
      </c>
      <c r="I134" s="175" t="s">
        <v>11772</v>
      </c>
      <c r="J134" s="24" t="s">
        <v>8637</v>
      </c>
      <c r="K134" s="175" t="s">
        <v>11771</v>
      </c>
      <c r="L134" s="6" t="s">
        <v>11732</v>
      </c>
      <c r="M134" s="181">
        <f t="shared" si="13"/>
        <v>40676</v>
      </c>
      <c r="N134" s="181">
        <f t="shared" si="14"/>
        <v>40682</v>
      </c>
      <c r="Q134" s="181" t="s">
        <v>10005</v>
      </c>
      <c r="T134" s="181" t="s">
        <v>11295</v>
      </c>
      <c r="U134" s="187">
        <v>20.2</v>
      </c>
      <c r="V134" s="182" t="s">
        <v>11576</v>
      </c>
      <c r="W134" s="182"/>
      <c r="X134" t="s">
        <v>11235</v>
      </c>
      <c r="Y134" t="s">
        <v>11283</v>
      </c>
    </row>
    <row r="135" spans="1:25" x14ac:dyDescent="0.25">
      <c r="A135" s="175" t="s">
        <v>11571</v>
      </c>
      <c r="B135" t="s">
        <v>11709</v>
      </c>
      <c r="C135" s="179" t="str">
        <f t="shared" si="11"/>
        <v>CM:WQXTEST16465:M2011</v>
      </c>
      <c r="D135" s="178" t="s">
        <v>11775</v>
      </c>
      <c r="E135" s="178" t="s">
        <v>11774</v>
      </c>
      <c r="F135" s="276">
        <v>40683</v>
      </c>
      <c r="G135" s="181">
        <f t="shared" si="12"/>
        <v>40544</v>
      </c>
      <c r="H135" s="181">
        <f t="shared" si="10"/>
        <v>40816</v>
      </c>
      <c r="I135" s="175" t="s">
        <v>11772</v>
      </c>
      <c r="J135" s="24" t="s">
        <v>8637</v>
      </c>
      <c r="K135" s="175" t="s">
        <v>11771</v>
      </c>
      <c r="L135" s="6" t="s">
        <v>11732</v>
      </c>
      <c r="M135" s="181">
        <f t="shared" si="13"/>
        <v>40677</v>
      </c>
      <c r="N135" s="181">
        <f t="shared" si="14"/>
        <v>40683</v>
      </c>
      <c r="Q135" s="181" t="s">
        <v>10005</v>
      </c>
      <c r="T135" s="181" t="s">
        <v>11295</v>
      </c>
      <c r="U135" s="187">
        <v>19.600000000000001</v>
      </c>
      <c r="V135" s="182" t="s">
        <v>11576</v>
      </c>
      <c r="W135" s="182"/>
      <c r="X135" t="s">
        <v>11235</v>
      </c>
      <c r="Y135" t="s">
        <v>11283</v>
      </c>
    </row>
    <row r="136" spans="1:25" x14ac:dyDescent="0.25">
      <c r="A136" s="175" t="s">
        <v>11571</v>
      </c>
      <c r="B136" t="s">
        <v>11709</v>
      </c>
      <c r="C136" s="179" t="str">
        <f t="shared" si="11"/>
        <v>CM:WQXTEST16465:M2011</v>
      </c>
      <c r="D136" s="178" t="s">
        <v>11775</v>
      </c>
      <c r="E136" s="178" t="s">
        <v>11774</v>
      </c>
      <c r="F136" s="276">
        <v>40684</v>
      </c>
      <c r="G136" s="181">
        <f t="shared" si="12"/>
        <v>40544</v>
      </c>
      <c r="H136" s="181">
        <f t="shared" si="10"/>
        <v>40816</v>
      </c>
      <c r="I136" s="175" t="s">
        <v>11772</v>
      </c>
      <c r="J136" s="24" t="s">
        <v>8637</v>
      </c>
      <c r="K136" s="175" t="s">
        <v>11771</v>
      </c>
      <c r="L136" s="6" t="s">
        <v>11732</v>
      </c>
      <c r="M136" s="181">
        <f t="shared" si="13"/>
        <v>40678</v>
      </c>
      <c r="N136" s="181">
        <f t="shared" si="14"/>
        <v>40684</v>
      </c>
      <c r="Q136" s="181" t="s">
        <v>10005</v>
      </c>
      <c r="T136" s="181" t="s">
        <v>11295</v>
      </c>
      <c r="U136" s="187">
        <v>19.2</v>
      </c>
      <c r="V136" s="182" t="s">
        <v>11576</v>
      </c>
      <c r="W136" s="182"/>
      <c r="X136" t="s">
        <v>11235</v>
      </c>
      <c r="Y136" t="s">
        <v>11283</v>
      </c>
    </row>
    <row r="137" spans="1:25" x14ac:dyDescent="0.25">
      <c r="A137" s="175" t="s">
        <v>11571</v>
      </c>
      <c r="B137" t="s">
        <v>11709</v>
      </c>
      <c r="C137" s="179" t="str">
        <f t="shared" si="11"/>
        <v>CM:WQXTEST16465:M2011</v>
      </c>
      <c r="D137" s="178" t="s">
        <v>11775</v>
      </c>
      <c r="E137" s="178" t="s">
        <v>11774</v>
      </c>
      <c r="F137" s="276">
        <v>40685</v>
      </c>
      <c r="G137" s="181">
        <f t="shared" si="12"/>
        <v>40544</v>
      </c>
      <c r="H137" s="181">
        <f t="shared" si="10"/>
        <v>40816</v>
      </c>
      <c r="I137" s="175" t="s">
        <v>11772</v>
      </c>
      <c r="J137" s="24" t="s">
        <v>8637</v>
      </c>
      <c r="K137" s="175" t="s">
        <v>11771</v>
      </c>
      <c r="L137" s="6" t="s">
        <v>11732</v>
      </c>
      <c r="M137" s="181">
        <f t="shared" si="13"/>
        <v>40679</v>
      </c>
      <c r="N137" s="181">
        <f t="shared" si="14"/>
        <v>40685</v>
      </c>
      <c r="Q137" s="181" t="s">
        <v>10005</v>
      </c>
      <c r="T137" s="181" t="s">
        <v>11295</v>
      </c>
      <c r="U137" s="187">
        <v>18.8</v>
      </c>
      <c r="V137" s="182" t="s">
        <v>11576</v>
      </c>
      <c r="W137" s="182"/>
      <c r="X137" t="s">
        <v>11235</v>
      </c>
      <c r="Y137" t="s">
        <v>11283</v>
      </c>
    </row>
    <row r="138" spans="1:25" x14ac:dyDescent="0.25">
      <c r="A138" s="175" t="s">
        <v>11571</v>
      </c>
      <c r="B138" t="s">
        <v>11709</v>
      </c>
      <c r="C138" s="179" t="str">
        <f t="shared" si="11"/>
        <v>CM:WQXTEST16465:M2011</v>
      </c>
      <c r="D138" s="178" t="s">
        <v>11775</v>
      </c>
      <c r="E138" s="178" t="s">
        <v>11774</v>
      </c>
      <c r="F138" s="276">
        <v>40686</v>
      </c>
      <c r="G138" s="181">
        <f t="shared" si="12"/>
        <v>40544</v>
      </c>
      <c r="H138" s="181">
        <f t="shared" si="10"/>
        <v>40816</v>
      </c>
      <c r="I138" s="175" t="s">
        <v>11772</v>
      </c>
      <c r="J138" s="24" t="s">
        <v>8637</v>
      </c>
      <c r="K138" s="175" t="s">
        <v>11771</v>
      </c>
      <c r="L138" s="6" t="s">
        <v>11732</v>
      </c>
      <c r="M138" s="181">
        <f t="shared" si="13"/>
        <v>40680</v>
      </c>
      <c r="N138" s="181">
        <f t="shared" si="14"/>
        <v>40686</v>
      </c>
      <c r="Q138" s="181" t="s">
        <v>10005</v>
      </c>
      <c r="T138" s="181" t="s">
        <v>11295</v>
      </c>
      <c r="U138" s="187">
        <v>18.600000000000001</v>
      </c>
      <c r="V138" s="182" t="s">
        <v>11576</v>
      </c>
      <c r="W138" s="182"/>
      <c r="X138" t="s">
        <v>11235</v>
      </c>
      <c r="Y138" t="s">
        <v>11283</v>
      </c>
    </row>
    <row r="139" spans="1:25" x14ac:dyDescent="0.25">
      <c r="A139" s="175" t="s">
        <v>11571</v>
      </c>
      <c r="B139" t="s">
        <v>11709</v>
      </c>
      <c r="C139" s="179" t="str">
        <f t="shared" si="11"/>
        <v>CM:WQXTEST16465:M2011</v>
      </c>
      <c r="D139" s="178" t="s">
        <v>11775</v>
      </c>
      <c r="E139" s="178" t="s">
        <v>11774</v>
      </c>
      <c r="F139" s="276">
        <v>40687</v>
      </c>
      <c r="G139" s="181">
        <f t="shared" si="12"/>
        <v>40544</v>
      </c>
      <c r="H139" s="181">
        <f t="shared" si="10"/>
        <v>40816</v>
      </c>
      <c r="I139" s="175" t="s">
        <v>11772</v>
      </c>
      <c r="J139" s="24" t="s">
        <v>8637</v>
      </c>
      <c r="K139" s="175" t="s">
        <v>11771</v>
      </c>
      <c r="L139" s="6" t="s">
        <v>11732</v>
      </c>
      <c r="M139" s="181">
        <f t="shared" si="13"/>
        <v>40681</v>
      </c>
      <c r="N139" s="181">
        <f t="shared" si="14"/>
        <v>40687</v>
      </c>
      <c r="Q139" s="181" t="s">
        <v>10005</v>
      </c>
      <c r="T139" s="181" t="s">
        <v>11295</v>
      </c>
      <c r="U139" s="187">
        <v>18.5</v>
      </c>
      <c r="V139" s="182" t="s">
        <v>11576</v>
      </c>
      <c r="W139" s="182"/>
      <c r="X139" t="s">
        <v>11235</v>
      </c>
      <c r="Y139" t="s">
        <v>11283</v>
      </c>
    </row>
    <row r="140" spans="1:25" x14ac:dyDescent="0.25">
      <c r="A140" s="175" t="s">
        <v>11571</v>
      </c>
      <c r="B140" t="s">
        <v>11709</v>
      </c>
      <c r="C140" s="179" t="str">
        <f t="shared" si="11"/>
        <v>CM:WQXTEST16465:M2011</v>
      </c>
      <c r="D140" s="178" t="s">
        <v>11775</v>
      </c>
      <c r="E140" s="178" t="s">
        <v>11774</v>
      </c>
      <c r="F140" s="276">
        <v>40688</v>
      </c>
      <c r="G140" s="181">
        <f t="shared" si="12"/>
        <v>40544</v>
      </c>
      <c r="H140" s="181">
        <f t="shared" si="10"/>
        <v>40816</v>
      </c>
      <c r="I140" s="175" t="s">
        <v>11772</v>
      </c>
      <c r="J140" s="24" t="s">
        <v>8637</v>
      </c>
      <c r="K140" s="175" t="s">
        <v>11771</v>
      </c>
      <c r="L140" s="6" t="s">
        <v>11732</v>
      </c>
      <c r="M140" s="181">
        <f t="shared" si="13"/>
        <v>40682</v>
      </c>
      <c r="N140" s="181">
        <f t="shared" si="14"/>
        <v>40688</v>
      </c>
      <c r="Q140" s="181" t="s">
        <v>10005</v>
      </c>
      <c r="T140" s="181" t="s">
        <v>11295</v>
      </c>
      <c r="U140" s="187">
        <v>18.7</v>
      </c>
      <c r="V140" s="182" t="s">
        <v>11576</v>
      </c>
      <c r="W140" s="182"/>
      <c r="X140" t="s">
        <v>11235</v>
      </c>
      <c r="Y140" t="s">
        <v>11283</v>
      </c>
    </row>
    <row r="141" spans="1:25" x14ac:dyDescent="0.25">
      <c r="A141" s="175" t="s">
        <v>11571</v>
      </c>
      <c r="B141" t="s">
        <v>11709</v>
      </c>
      <c r="C141" s="179" t="str">
        <f t="shared" si="11"/>
        <v>CM:WQXTEST16465:M2011</v>
      </c>
      <c r="D141" s="178" t="s">
        <v>11775</v>
      </c>
      <c r="E141" s="178" t="s">
        <v>11774</v>
      </c>
      <c r="F141" s="276">
        <v>40689</v>
      </c>
      <c r="G141" s="181">
        <f t="shared" si="12"/>
        <v>40544</v>
      </c>
      <c r="H141" s="181">
        <f t="shared" si="10"/>
        <v>40816</v>
      </c>
      <c r="I141" s="175" t="s">
        <v>11772</v>
      </c>
      <c r="J141" s="24" t="s">
        <v>8637</v>
      </c>
      <c r="K141" s="175" t="s">
        <v>11771</v>
      </c>
      <c r="L141" s="6" t="s">
        <v>11732</v>
      </c>
      <c r="M141" s="181">
        <f t="shared" si="13"/>
        <v>40683</v>
      </c>
      <c r="N141" s="181">
        <f t="shared" si="14"/>
        <v>40689</v>
      </c>
      <c r="Q141" s="181" t="s">
        <v>10005</v>
      </c>
      <c r="T141" s="181" t="s">
        <v>11295</v>
      </c>
      <c r="U141" s="187">
        <v>19.3</v>
      </c>
      <c r="V141" s="182" t="s">
        <v>11576</v>
      </c>
      <c r="W141" s="182"/>
      <c r="X141" t="s">
        <v>11235</v>
      </c>
      <c r="Y141" t="s">
        <v>11283</v>
      </c>
    </row>
    <row r="142" spans="1:25" x14ac:dyDescent="0.25">
      <c r="A142" s="175" t="s">
        <v>11571</v>
      </c>
      <c r="B142" t="s">
        <v>11709</v>
      </c>
      <c r="C142" s="179" t="str">
        <f t="shared" si="11"/>
        <v>CM:WQXTEST16465:M2011</v>
      </c>
      <c r="D142" s="178" t="s">
        <v>11775</v>
      </c>
      <c r="E142" s="178" t="s">
        <v>11774</v>
      </c>
      <c r="F142" s="276">
        <v>40690</v>
      </c>
      <c r="G142" s="181">
        <f t="shared" si="12"/>
        <v>40544</v>
      </c>
      <c r="H142" s="181">
        <f t="shared" si="10"/>
        <v>40816</v>
      </c>
      <c r="I142" s="175" t="s">
        <v>11772</v>
      </c>
      <c r="J142" s="24" t="s">
        <v>8637</v>
      </c>
      <c r="K142" s="175" t="s">
        <v>11771</v>
      </c>
      <c r="L142" s="6" t="s">
        <v>11732</v>
      </c>
      <c r="M142" s="181">
        <f t="shared" si="13"/>
        <v>40684</v>
      </c>
      <c r="N142" s="181">
        <f t="shared" si="14"/>
        <v>40690</v>
      </c>
      <c r="Q142" s="181" t="s">
        <v>10005</v>
      </c>
      <c r="T142" s="181" t="s">
        <v>11295</v>
      </c>
      <c r="U142" s="187">
        <v>20.399999999999999</v>
      </c>
      <c r="V142" s="182" t="s">
        <v>11576</v>
      </c>
      <c r="W142" s="182"/>
      <c r="X142" t="s">
        <v>11235</v>
      </c>
      <c r="Y142" t="s">
        <v>11283</v>
      </c>
    </row>
    <row r="143" spans="1:25" x14ac:dyDescent="0.25">
      <c r="A143" s="175" t="s">
        <v>11571</v>
      </c>
      <c r="B143" t="s">
        <v>11709</v>
      </c>
      <c r="C143" s="179" t="str">
        <f t="shared" si="11"/>
        <v>CM:WQXTEST16465:M2011</v>
      </c>
      <c r="D143" s="178" t="s">
        <v>11775</v>
      </c>
      <c r="E143" s="178" t="s">
        <v>11774</v>
      </c>
      <c r="F143" s="276">
        <v>40691</v>
      </c>
      <c r="G143" s="181">
        <f t="shared" si="12"/>
        <v>40544</v>
      </c>
      <c r="H143" s="181">
        <f t="shared" si="10"/>
        <v>40816</v>
      </c>
      <c r="I143" s="175" t="s">
        <v>11772</v>
      </c>
      <c r="J143" s="24" t="s">
        <v>8637</v>
      </c>
      <c r="K143" s="175" t="s">
        <v>11771</v>
      </c>
      <c r="L143" s="6" t="s">
        <v>11732</v>
      </c>
      <c r="M143" s="181">
        <f t="shared" si="13"/>
        <v>40685</v>
      </c>
      <c r="N143" s="181">
        <f t="shared" si="14"/>
        <v>40691</v>
      </c>
      <c r="Q143" s="181" t="s">
        <v>10005</v>
      </c>
      <c r="T143" s="181" t="s">
        <v>11295</v>
      </c>
      <c r="U143" s="187">
        <v>21.5</v>
      </c>
      <c r="V143" s="182" t="s">
        <v>11576</v>
      </c>
      <c r="W143" s="182"/>
      <c r="X143" t="s">
        <v>11235</v>
      </c>
      <c r="Y143" t="s">
        <v>11283</v>
      </c>
    </row>
    <row r="144" spans="1:25" x14ac:dyDescent="0.25">
      <c r="A144" s="175" t="s">
        <v>11571</v>
      </c>
      <c r="B144" t="s">
        <v>11709</v>
      </c>
      <c r="C144" s="179" t="str">
        <f t="shared" si="11"/>
        <v>CM:WQXTEST16465:M2011</v>
      </c>
      <c r="D144" s="178" t="s">
        <v>11775</v>
      </c>
      <c r="E144" s="178" t="s">
        <v>11774</v>
      </c>
      <c r="F144" s="276">
        <v>40692</v>
      </c>
      <c r="G144" s="181">
        <f t="shared" si="12"/>
        <v>40544</v>
      </c>
      <c r="H144" s="181">
        <f t="shared" si="10"/>
        <v>40816</v>
      </c>
      <c r="I144" s="175" t="s">
        <v>11772</v>
      </c>
      <c r="J144" s="24" t="s">
        <v>8637</v>
      </c>
      <c r="K144" s="175" t="s">
        <v>11771</v>
      </c>
      <c r="L144" s="6" t="s">
        <v>11732</v>
      </c>
      <c r="M144" s="181">
        <f t="shared" si="13"/>
        <v>40686</v>
      </c>
      <c r="N144" s="181">
        <f t="shared" si="14"/>
        <v>40692</v>
      </c>
      <c r="Q144" s="181" t="s">
        <v>10005</v>
      </c>
      <c r="T144" s="181" t="s">
        <v>11295</v>
      </c>
      <c r="U144" s="187">
        <v>22.4</v>
      </c>
      <c r="V144" s="182" t="s">
        <v>11576</v>
      </c>
      <c r="W144" s="182"/>
      <c r="X144" t="s">
        <v>11235</v>
      </c>
      <c r="Y144" t="s">
        <v>11283</v>
      </c>
    </row>
    <row r="145" spans="1:25" x14ac:dyDescent="0.25">
      <c r="A145" s="175" t="s">
        <v>11571</v>
      </c>
      <c r="B145" t="s">
        <v>11709</v>
      </c>
      <c r="C145" s="179" t="str">
        <f t="shared" si="11"/>
        <v>CM:WQXTEST16465:M2011</v>
      </c>
      <c r="D145" s="178" t="s">
        <v>11775</v>
      </c>
      <c r="E145" s="178" t="s">
        <v>11774</v>
      </c>
      <c r="F145" s="276">
        <v>40693</v>
      </c>
      <c r="G145" s="181">
        <f t="shared" si="12"/>
        <v>40544</v>
      </c>
      <c r="H145" s="181">
        <f t="shared" si="10"/>
        <v>40816</v>
      </c>
      <c r="I145" s="175" t="s">
        <v>11772</v>
      </c>
      <c r="J145" s="24" t="s">
        <v>8637</v>
      </c>
      <c r="K145" s="175" t="s">
        <v>11771</v>
      </c>
      <c r="L145" s="6" t="s">
        <v>11732</v>
      </c>
      <c r="M145" s="181">
        <f t="shared" si="13"/>
        <v>40687</v>
      </c>
      <c r="N145" s="181">
        <f t="shared" si="14"/>
        <v>40693</v>
      </c>
      <c r="Q145" s="181" t="s">
        <v>10005</v>
      </c>
      <c r="T145" s="181" t="s">
        <v>11295</v>
      </c>
      <c r="U145" s="187">
        <v>23.2</v>
      </c>
      <c r="V145" s="182" t="s">
        <v>11576</v>
      </c>
      <c r="W145" s="182"/>
      <c r="X145" t="s">
        <v>11235</v>
      </c>
      <c r="Y145" t="s">
        <v>11283</v>
      </c>
    </row>
    <row r="146" spans="1:25" x14ac:dyDescent="0.25">
      <c r="A146" s="175" t="s">
        <v>11571</v>
      </c>
      <c r="B146" t="s">
        <v>11709</v>
      </c>
      <c r="C146" s="179" t="str">
        <f t="shared" si="11"/>
        <v>CM:WQXTEST16465:M2011</v>
      </c>
      <c r="D146" s="178" t="s">
        <v>11775</v>
      </c>
      <c r="E146" s="178" t="s">
        <v>11774</v>
      </c>
      <c r="F146" s="276">
        <v>40694</v>
      </c>
      <c r="G146" s="181">
        <f t="shared" si="12"/>
        <v>40544</v>
      </c>
      <c r="H146" s="181">
        <f t="shared" si="10"/>
        <v>40816</v>
      </c>
      <c r="I146" s="175" t="s">
        <v>11772</v>
      </c>
      <c r="J146" s="24" t="s">
        <v>8637</v>
      </c>
      <c r="K146" s="175" t="s">
        <v>11771</v>
      </c>
      <c r="L146" s="6" t="s">
        <v>11732</v>
      </c>
      <c r="M146" s="181">
        <f t="shared" si="13"/>
        <v>40688</v>
      </c>
      <c r="N146" s="181">
        <f t="shared" si="14"/>
        <v>40694</v>
      </c>
      <c r="Q146" s="181" t="s">
        <v>10005</v>
      </c>
      <c r="T146" s="181" t="s">
        <v>11295</v>
      </c>
      <c r="U146" s="187">
        <v>24</v>
      </c>
      <c r="V146" s="182" t="s">
        <v>11576</v>
      </c>
      <c r="W146" s="182"/>
      <c r="X146" t="s">
        <v>11235</v>
      </c>
      <c r="Y146" t="s">
        <v>11283</v>
      </c>
    </row>
    <row r="147" spans="1:25" x14ac:dyDescent="0.25">
      <c r="A147" s="175" t="s">
        <v>11571</v>
      </c>
      <c r="B147" t="s">
        <v>11709</v>
      </c>
      <c r="C147" s="179" t="str">
        <f t="shared" si="11"/>
        <v>CM:WQXTEST16465:M2011</v>
      </c>
      <c r="D147" s="178" t="s">
        <v>11775</v>
      </c>
      <c r="E147" s="178" t="s">
        <v>11774</v>
      </c>
      <c r="F147" s="276">
        <v>40695</v>
      </c>
      <c r="G147" s="181">
        <f t="shared" si="12"/>
        <v>40544</v>
      </c>
      <c r="H147" s="181">
        <f t="shared" si="10"/>
        <v>40816</v>
      </c>
      <c r="I147" s="175" t="s">
        <v>11772</v>
      </c>
      <c r="J147" s="24" t="s">
        <v>8637</v>
      </c>
      <c r="K147" s="175" t="s">
        <v>11771</v>
      </c>
      <c r="L147" s="6" t="s">
        <v>11732</v>
      </c>
      <c r="M147" s="181">
        <f t="shared" si="13"/>
        <v>40689</v>
      </c>
      <c r="N147" s="181">
        <f t="shared" si="14"/>
        <v>40695</v>
      </c>
      <c r="Q147" s="181" t="s">
        <v>10005</v>
      </c>
      <c r="T147" s="181" t="s">
        <v>11295</v>
      </c>
      <c r="U147" s="187">
        <v>24.6</v>
      </c>
      <c r="V147" s="182" t="s">
        <v>11576</v>
      </c>
      <c r="W147" s="182"/>
      <c r="X147" t="s">
        <v>11235</v>
      </c>
      <c r="Y147" t="s">
        <v>11283</v>
      </c>
    </row>
    <row r="148" spans="1:25" x14ac:dyDescent="0.25">
      <c r="A148" s="175" t="s">
        <v>11571</v>
      </c>
      <c r="B148" t="s">
        <v>11709</v>
      </c>
      <c r="C148" s="179" t="str">
        <f t="shared" si="11"/>
        <v>CM:WQXTEST16465:M2011</v>
      </c>
      <c r="D148" s="178" t="s">
        <v>11775</v>
      </c>
      <c r="E148" s="178" t="s">
        <v>11774</v>
      </c>
      <c r="F148" s="276">
        <v>40696</v>
      </c>
      <c r="G148" s="181">
        <f t="shared" si="12"/>
        <v>40544</v>
      </c>
      <c r="H148" s="181">
        <f t="shared" si="10"/>
        <v>40816</v>
      </c>
      <c r="I148" s="175" t="s">
        <v>11772</v>
      </c>
      <c r="J148" s="24" t="s">
        <v>8637</v>
      </c>
      <c r="K148" s="175" t="s">
        <v>11771</v>
      </c>
      <c r="L148" s="6" t="s">
        <v>11732</v>
      </c>
      <c r="M148" s="181">
        <f t="shared" si="13"/>
        <v>40690</v>
      </c>
      <c r="N148" s="181">
        <f t="shared" si="14"/>
        <v>40696</v>
      </c>
      <c r="Q148" s="181" t="s">
        <v>10005</v>
      </c>
      <c r="T148" s="181" t="s">
        <v>11295</v>
      </c>
      <c r="U148" s="187">
        <v>25</v>
      </c>
      <c r="V148" s="182" t="s">
        <v>11576</v>
      </c>
      <c r="W148" s="182"/>
      <c r="X148" t="s">
        <v>11235</v>
      </c>
      <c r="Y148" t="s">
        <v>11283</v>
      </c>
    </row>
    <row r="149" spans="1:25" x14ac:dyDescent="0.25">
      <c r="A149" s="175" t="s">
        <v>11571</v>
      </c>
      <c r="B149" t="s">
        <v>11709</v>
      </c>
      <c r="C149" s="179" t="str">
        <f t="shared" si="11"/>
        <v>CM:WQXTEST16465:M2011</v>
      </c>
      <c r="D149" s="178" t="s">
        <v>11775</v>
      </c>
      <c r="E149" s="178" t="s">
        <v>11774</v>
      </c>
      <c r="F149" s="276">
        <v>40697</v>
      </c>
      <c r="G149" s="181">
        <f t="shared" si="12"/>
        <v>40544</v>
      </c>
      <c r="H149" s="181">
        <f t="shared" si="10"/>
        <v>40816</v>
      </c>
      <c r="I149" s="175" t="s">
        <v>11772</v>
      </c>
      <c r="J149" s="24" t="s">
        <v>8637</v>
      </c>
      <c r="K149" s="175" t="s">
        <v>11771</v>
      </c>
      <c r="L149" s="6" t="s">
        <v>11732</v>
      </c>
      <c r="M149" s="181">
        <f t="shared" si="13"/>
        <v>40691</v>
      </c>
      <c r="N149" s="181">
        <f t="shared" si="14"/>
        <v>40697</v>
      </c>
      <c r="Q149" s="181" t="s">
        <v>10005</v>
      </c>
      <c r="T149" s="181" t="s">
        <v>11295</v>
      </c>
      <c r="U149" s="187">
        <v>25.3</v>
      </c>
      <c r="V149" s="182" t="s">
        <v>11576</v>
      </c>
      <c r="W149" s="182"/>
      <c r="X149" t="s">
        <v>11235</v>
      </c>
      <c r="Y149" t="s">
        <v>11283</v>
      </c>
    </row>
    <row r="150" spans="1:25" x14ac:dyDescent="0.25">
      <c r="A150" s="175" t="s">
        <v>11571</v>
      </c>
      <c r="B150" t="s">
        <v>11709</v>
      </c>
      <c r="C150" s="179" t="str">
        <f t="shared" si="11"/>
        <v>CM:WQXTEST16465:M2011</v>
      </c>
      <c r="D150" s="178" t="s">
        <v>11775</v>
      </c>
      <c r="E150" s="178" t="s">
        <v>11774</v>
      </c>
      <c r="F150" s="276">
        <v>40698</v>
      </c>
      <c r="G150" s="181">
        <f t="shared" si="12"/>
        <v>40544</v>
      </c>
      <c r="H150" s="181">
        <f t="shared" si="10"/>
        <v>40816</v>
      </c>
      <c r="I150" s="175" t="s">
        <v>11772</v>
      </c>
      <c r="J150" s="24" t="s">
        <v>8637</v>
      </c>
      <c r="K150" s="175" t="s">
        <v>11771</v>
      </c>
      <c r="L150" s="6" t="s">
        <v>11732</v>
      </c>
      <c r="M150" s="181">
        <f t="shared" si="13"/>
        <v>40692</v>
      </c>
      <c r="N150" s="181">
        <f t="shared" si="14"/>
        <v>40698</v>
      </c>
      <c r="Q150" s="181" t="s">
        <v>10005</v>
      </c>
      <c r="T150" s="181" t="s">
        <v>11295</v>
      </c>
      <c r="U150" s="187">
        <v>25.4</v>
      </c>
      <c r="V150" s="182" t="s">
        <v>11576</v>
      </c>
      <c r="W150" s="182"/>
      <c r="X150" t="s">
        <v>11235</v>
      </c>
      <c r="Y150" t="s">
        <v>11283</v>
      </c>
    </row>
    <row r="151" spans="1:25" x14ac:dyDescent="0.25">
      <c r="A151" s="175" t="s">
        <v>11571</v>
      </c>
      <c r="B151" t="s">
        <v>11709</v>
      </c>
      <c r="C151" s="179" t="str">
        <f t="shared" si="11"/>
        <v>CM:WQXTEST16465:M2011</v>
      </c>
      <c r="D151" s="178" t="s">
        <v>11775</v>
      </c>
      <c r="E151" s="178" t="s">
        <v>11774</v>
      </c>
      <c r="F151" s="276">
        <v>40699</v>
      </c>
      <c r="G151" s="181">
        <f t="shared" si="12"/>
        <v>40544</v>
      </c>
      <c r="H151" s="181">
        <f t="shared" si="10"/>
        <v>40816</v>
      </c>
      <c r="I151" s="175" t="s">
        <v>11772</v>
      </c>
      <c r="J151" s="24" t="s">
        <v>8637</v>
      </c>
      <c r="K151" s="175" t="s">
        <v>11771</v>
      </c>
      <c r="L151" s="6" t="s">
        <v>11732</v>
      </c>
      <c r="M151" s="181">
        <f t="shared" si="13"/>
        <v>40693</v>
      </c>
      <c r="N151" s="181">
        <f t="shared" si="14"/>
        <v>40699</v>
      </c>
      <c r="Q151" s="181" t="s">
        <v>10005</v>
      </c>
      <c r="T151" s="181" t="s">
        <v>11295</v>
      </c>
      <c r="U151" s="187">
        <v>25.5</v>
      </c>
      <c r="V151" s="182" t="s">
        <v>11576</v>
      </c>
      <c r="W151" s="182"/>
      <c r="X151" t="s">
        <v>11235</v>
      </c>
      <c r="Y151" t="s">
        <v>11283</v>
      </c>
    </row>
    <row r="152" spans="1:25" x14ac:dyDescent="0.25">
      <c r="A152" s="175" t="s">
        <v>11571</v>
      </c>
      <c r="B152" t="s">
        <v>11709</v>
      </c>
      <c r="C152" s="179" t="str">
        <f t="shared" si="11"/>
        <v>CM:WQXTEST16465:M2011</v>
      </c>
      <c r="D152" s="178" t="s">
        <v>11775</v>
      </c>
      <c r="E152" s="178" t="s">
        <v>11774</v>
      </c>
      <c r="F152" s="276">
        <v>40700</v>
      </c>
      <c r="G152" s="181">
        <f t="shared" si="12"/>
        <v>40544</v>
      </c>
      <c r="H152" s="181">
        <f t="shared" si="10"/>
        <v>40816</v>
      </c>
      <c r="I152" s="175" t="s">
        <v>11772</v>
      </c>
      <c r="J152" s="24" t="s">
        <v>8637</v>
      </c>
      <c r="K152" s="175" t="s">
        <v>11771</v>
      </c>
      <c r="L152" s="6" t="s">
        <v>11732</v>
      </c>
      <c r="M152" s="181">
        <f t="shared" si="13"/>
        <v>40694</v>
      </c>
      <c r="N152" s="181">
        <f t="shared" si="14"/>
        <v>40700</v>
      </c>
      <c r="Q152" s="181" t="s">
        <v>10005</v>
      </c>
      <c r="T152" s="181" t="s">
        <v>11295</v>
      </c>
      <c r="U152" s="187">
        <v>25.9</v>
      </c>
      <c r="V152" s="182" t="s">
        <v>11576</v>
      </c>
      <c r="W152" s="182"/>
      <c r="X152" t="s">
        <v>11235</v>
      </c>
      <c r="Y152" t="s">
        <v>11283</v>
      </c>
    </row>
    <row r="153" spans="1:25" x14ac:dyDescent="0.25">
      <c r="A153" s="175" t="s">
        <v>11571</v>
      </c>
      <c r="B153" t="s">
        <v>11709</v>
      </c>
      <c r="C153" s="179" t="str">
        <f t="shared" si="11"/>
        <v>CM:WQXTEST16465:M2011</v>
      </c>
      <c r="D153" s="178" t="s">
        <v>11775</v>
      </c>
      <c r="E153" s="178" t="s">
        <v>11774</v>
      </c>
      <c r="F153" s="276">
        <v>40701</v>
      </c>
      <c r="G153" s="181">
        <f t="shared" si="12"/>
        <v>40544</v>
      </c>
      <c r="H153" s="181">
        <f t="shared" si="10"/>
        <v>40816</v>
      </c>
      <c r="I153" s="175" t="s">
        <v>11772</v>
      </c>
      <c r="J153" s="24" t="s">
        <v>8637</v>
      </c>
      <c r="K153" s="175" t="s">
        <v>11771</v>
      </c>
      <c r="L153" s="6" t="s">
        <v>11732</v>
      </c>
      <c r="M153" s="181">
        <f t="shared" si="13"/>
        <v>40695</v>
      </c>
      <c r="N153" s="181">
        <f t="shared" si="14"/>
        <v>40701</v>
      </c>
      <c r="Q153" s="181" t="s">
        <v>10005</v>
      </c>
      <c r="T153" s="181" t="s">
        <v>11295</v>
      </c>
      <c r="U153" s="187">
        <v>26</v>
      </c>
      <c r="V153" s="182" t="s">
        <v>11576</v>
      </c>
      <c r="W153" s="182"/>
      <c r="X153" t="s">
        <v>11235</v>
      </c>
      <c r="Y153" t="s">
        <v>11283</v>
      </c>
    </row>
    <row r="154" spans="1:25" x14ac:dyDescent="0.25">
      <c r="A154" s="175" t="s">
        <v>11571</v>
      </c>
      <c r="B154" t="s">
        <v>11709</v>
      </c>
      <c r="C154" s="179" t="str">
        <f t="shared" si="11"/>
        <v>CM:WQXTEST16465:M2011</v>
      </c>
      <c r="D154" s="178" t="s">
        <v>11775</v>
      </c>
      <c r="E154" s="178" t="s">
        <v>11774</v>
      </c>
      <c r="F154" s="276">
        <v>40702</v>
      </c>
      <c r="G154" s="181">
        <f t="shared" si="12"/>
        <v>40544</v>
      </c>
      <c r="H154" s="181">
        <f t="shared" si="10"/>
        <v>40816</v>
      </c>
      <c r="I154" s="175" t="s">
        <v>11772</v>
      </c>
      <c r="J154" s="24" t="s">
        <v>8637</v>
      </c>
      <c r="K154" s="175" t="s">
        <v>11771</v>
      </c>
      <c r="L154" s="6" t="s">
        <v>11732</v>
      </c>
      <c r="M154" s="181">
        <f t="shared" si="13"/>
        <v>40696</v>
      </c>
      <c r="N154" s="181">
        <f t="shared" si="14"/>
        <v>40702</v>
      </c>
      <c r="Q154" s="181" t="s">
        <v>10005</v>
      </c>
      <c r="T154" s="181" t="s">
        <v>11295</v>
      </c>
      <c r="U154" s="187">
        <v>26.3</v>
      </c>
      <c r="V154" s="182" t="s">
        <v>11576</v>
      </c>
      <c r="W154" s="182"/>
      <c r="X154" t="s">
        <v>11235</v>
      </c>
      <c r="Y154" t="s">
        <v>11283</v>
      </c>
    </row>
    <row r="155" spans="1:25" x14ac:dyDescent="0.25">
      <c r="A155" s="175" t="s">
        <v>11571</v>
      </c>
      <c r="B155" t="s">
        <v>11709</v>
      </c>
      <c r="C155" s="179" t="str">
        <f t="shared" si="11"/>
        <v>CM:WQXTEST16465:M2011</v>
      </c>
      <c r="D155" s="178" t="s">
        <v>11775</v>
      </c>
      <c r="E155" s="178" t="s">
        <v>11774</v>
      </c>
      <c r="F155" s="276">
        <v>40703</v>
      </c>
      <c r="G155" s="181">
        <f t="shared" si="12"/>
        <v>40544</v>
      </c>
      <c r="H155" s="181">
        <f t="shared" si="10"/>
        <v>40816</v>
      </c>
      <c r="I155" s="175" t="s">
        <v>11772</v>
      </c>
      <c r="J155" s="24" t="s">
        <v>8637</v>
      </c>
      <c r="K155" s="175" t="s">
        <v>11771</v>
      </c>
      <c r="L155" s="6" t="s">
        <v>11732</v>
      </c>
      <c r="M155" s="181">
        <f t="shared" si="13"/>
        <v>40697</v>
      </c>
      <c r="N155" s="181">
        <f t="shared" si="14"/>
        <v>40703</v>
      </c>
      <c r="Q155" s="181" t="s">
        <v>10005</v>
      </c>
      <c r="T155" s="181" t="s">
        <v>11295</v>
      </c>
      <c r="U155" s="187">
        <v>26.8</v>
      </c>
      <c r="V155" s="182" t="s">
        <v>11576</v>
      </c>
      <c r="W155" s="182"/>
      <c r="X155" t="s">
        <v>11235</v>
      </c>
      <c r="Y155" t="s">
        <v>11283</v>
      </c>
    </row>
    <row r="156" spans="1:25" x14ac:dyDescent="0.25">
      <c r="A156" s="175" t="s">
        <v>11571</v>
      </c>
      <c r="B156" t="s">
        <v>11709</v>
      </c>
      <c r="C156" s="179" t="str">
        <f t="shared" si="11"/>
        <v>CM:WQXTEST16465:M2011</v>
      </c>
      <c r="D156" s="178" t="s">
        <v>11775</v>
      </c>
      <c r="E156" s="178" t="s">
        <v>11774</v>
      </c>
      <c r="F156" s="276">
        <v>40704</v>
      </c>
      <c r="G156" s="181">
        <f t="shared" si="12"/>
        <v>40544</v>
      </c>
      <c r="H156" s="181">
        <f t="shared" si="10"/>
        <v>40816</v>
      </c>
      <c r="I156" s="175" t="s">
        <v>11772</v>
      </c>
      <c r="J156" s="24" t="s">
        <v>8637</v>
      </c>
      <c r="K156" s="175" t="s">
        <v>11771</v>
      </c>
      <c r="L156" s="6" t="s">
        <v>11732</v>
      </c>
      <c r="M156" s="181">
        <f t="shared" si="13"/>
        <v>40698</v>
      </c>
      <c r="N156" s="181">
        <f t="shared" si="14"/>
        <v>40704</v>
      </c>
      <c r="Q156" s="181" t="s">
        <v>10005</v>
      </c>
      <c r="T156" s="181" t="s">
        <v>11295</v>
      </c>
      <c r="U156" s="187">
        <v>27.5</v>
      </c>
      <c r="V156" s="182" t="s">
        <v>11576</v>
      </c>
      <c r="W156" s="182"/>
      <c r="X156" t="s">
        <v>11235</v>
      </c>
      <c r="Y156" t="s">
        <v>11283</v>
      </c>
    </row>
    <row r="157" spans="1:25" x14ac:dyDescent="0.25">
      <c r="A157" s="175" t="s">
        <v>11571</v>
      </c>
      <c r="B157" t="s">
        <v>11709</v>
      </c>
      <c r="C157" s="179" t="str">
        <f t="shared" si="11"/>
        <v>CM:WQXTEST16465:M2011</v>
      </c>
      <c r="D157" s="178" t="s">
        <v>11775</v>
      </c>
      <c r="E157" s="178" t="s">
        <v>11774</v>
      </c>
      <c r="F157" s="276">
        <v>40705</v>
      </c>
      <c r="G157" s="181">
        <f t="shared" si="12"/>
        <v>40544</v>
      </c>
      <c r="H157" s="181">
        <f t="shared" si="10"/>
        <v>40816</v>
      </c>
      <c r="I157" s="175" t="s">
        <v>11772</v>
      </c>
      <c r="J157" s="24" t="s">
        <v>8637</v>
      </c>
      <c r="K157" s="175" t="s">
        <v>11771</v>
      </c>
      <c r="L157" s="6" t="s">
        <v>11732</v>
      </c>
      <c r="M157" s="181">
        <f t="shared" si="13"/>
        <v>40699</v>
      </c>
      <c r="N157" s="181">
        <f t="shared" si="14"/>
        <v>40705</v>
      </c>
      <c r="Q157" s="181" t="s">
        <v>10005</v>
      </c>
      <c r="T157" s="181" t="s">
        <v>11295</v>
      </c>
      <c r="U157" s="187">
        <v>28.2</v>
      </c>
      <c r="V157" s="182" t="s">
        <v>11576</v>
      </c>
      <c r="W157" s="182"/>
      <c r="X157" t="s">
        <v>11235</v>
      </c>
      <c r="Y157" t="s">
        <v>11283</v>
      </c>
    </row>
    <row r="158" spans="1:25" x14ac:dyDescent="0.25">
      <c r="A158" s="175" t="s">
        <v>11571</v>
      </c>
      <c r="B158" t="s">
        <v>11709</v>
      </c>
      <c r="C158" s="179" t="str">
        <f t="shared" si="11"/>
        <v>CM:WQXTEST16465:M2011</v>
      </c>
      <c r="D158" s="178" t="s">
        <v>11775</v>
      </c>
      <c r="E158" s="178" t="s">
        <v>11774</v>
      </c>
      <c r="F158" s="276">
        <v>40706</v>
      </c>
      <c r="G158" s="181">
        <f t="shared" si="12"/>
        <v>40544</v>
      </c>
      <c r="H158" s="181">
        <f t="shared" si="10"/>
        <v>40816</v>
      </c>
      <c r="I158" s="175" t="s">
        <v>11772</v>
      </c>
      <c r="J158" s="24" t="s">
        <v>8637</v>
      </c>
      <c r="K158" s="175" t="s">
        <v>11771</v>
      </c>
      <c r="L158" s="6" t="s">
        <v>11732</v>
      </c>
      <c r="M158" s="181">
        <f t="shared" si="13"/>
        <v>40700</v>
      </c>
      <c r="N158" s="181">
        <f t="shared" si="14"/>
        <v>40706</v>
      </c>
      <c r="Q158" s="181" t="s">
        <v>10005</v>
      </c>
      <c r="T158" s="181" t="s">
        <v>11295</v>
      </c>
      <c r="U158" s="187">
        <v>28.9</v>
      </c>
      <c r="V158" s="182" t="s">
        <v>11576</v>
      </c>
      <c r="W158" s="182"/>
      <c r="X158" t="s">
        <v>11235</v>
      </c>
      <c r="Y158" t="s">
        <v>11283</v>
      </c>
    </row>
    <row r="159" spans="1:25" x14ac:dyDescent="0.25">
      <c r="A159" s="175" t="s">
        <v>11571</v>
      </c>
      <c r="B159" t="s">
        <v>11709</v>
      </c>
      <c r="C159" s="179" t="str">
        <f t="shared" si="11"/>
        <v>CM:WQXTEST16465:M2011</v>
      </c>
      <c r="D159" s="178" t="s">
        <v>11775</v>
      </c>
      <c r="E159" s="178" t="s">
        <v>11774</v>
      </c>
      <c r="F159" s="276">
        <v>40707</v>
      </c>
      <c r="G159" s="181">
        <f t="shared" si="12"/>
        <v>40544</v>
      </c>
      <c r="H159" s="181">
        <f t="shared" si="10"/>
        <v>40816</v>
      </c>
      <c r="I159" s="175" t="s">
        <v>11772</v>
      </c>
      <c r="J159" s="24" t="s">
        <v>8637</v>
      </c>
      <c r="K159" s="175" t="s">
        <v>11771</v>
      </c>
      <c r="L159" s="6" t="s">
        <v>11732</v>
      </c>
      <c r="M159" s="181">
        <f t="shared" si="13"/>
        <v>40701</v>
      </c>
      <c r="N159" s="181">
        <f t="shared" si="14"/>
        <v>40707</v>
      </c>
      <c r="Q159" s="181" t="s">
        <v>10005</v>
      </c>
      <c r="T159" s="181" t="s">
        <v>11295</v>
      </c>
      <c r="U159" s="187">
        <v>29.3</v>
      </c>
      <c r="V159" s="182" t="s">
        <v>11576</v>
      </c>
      <c r="W159" s="182"/>
      <c r="X159" t="s">
        <v>11235</v>
      </c>
      <c r="Y159" t="s">
        <v>11283</v>
      </c>
    </row>
    <row r="160" spans="1:25" x14ac:dyDescent="0.25">
      <c r="A160" s="175" t="s">
        <v>11571</v>
      </c>
      <c r="B160" t="s">
        <v>11709</v>
      </c>
      <c r="C160" s="179" t="str">
        <f t="shared" si="11"/>
        <v>CM:WQXTEST16465:M2011</v>
      </c>
      <c r="D160" s="178" t="s">
        <v>11775</v>
      </c>
      <c r="E160" s="178" t="s">
        <v>11774</v>
      </c>
      <c r="F160" s="276">
        <v>40708</v>
      </c>
      <c r="G160" s="181">
        <f t="shared" si="12"/>
        <v>40544</v>
      </c>
      <c r="H160" s="181">
        <f t="shared" si="10"/>
        <v>40816</v>
      </c>
      <c r="I160" s="175" t="s">
        <v>11772</v>
      </c>
      <c r="J160" s="24" t="s">
        <v>8637</v>
      </c>
      <c r="K160" s="175" t="s">
        <v>11771</v>
      </c>
      <c r="L160" s="6" t="s">
        <v>11732</v>
      </c>
      <c r="M160" s="181">
        <f t="shared" si="13"/>
        <v>40702</v>
      </c>
      <c r="N160" s="181">
        <f t="shared" si="14"/>
        <v>40708</v>
      </c>
      <c r="Q160" s="181" t="s">
        <v>10005</v>
      </c>
      <c r="T160" s="181" t="s">
        <v>11295</v>
      </c>
      <c r="U160" s="187">
        <v>29.4</v>
      </c>
      <c r="V160" s="182" t="s">
        <v>11576</v>
      </c>
      <c r="W160" s="182"/>
      <c r="X160" t="s">
        <v>11235</v>
      </c>
      <c r="Y160" t="s">
        <v>11283</v>
      </c>
    </row>
    <row r="161" spans="1:25" x14ac:dyDescent="0.25">
      <c r="A161" s="175" t="s">
        <v>11571</v>
      </c>
      <c r="B161" t="s">
        <v>11709</v>
      </c>
      <c r="C161" s="179" t="str">
        <f t="shared" si="11"/>
        <v>CM:WQXTEST16465:M2011</v>
      </c>
      <c r="D161" s="178" t="s">
        <v>11775</v>
      </c>
      <c r="E161" s="178" t="s">
        <v>11774</v>
      </c>
      <c r="F161" s="276">
        <v>40709</v>
      </c>
      <c r="G161" s="181">
        <f t="shared" si="12"/>
        <v>40544</v>
      </c>
      <c r="H161" s="181">
        <f t="shared" si="10"/>
        <v>40816</v>
      </c>
      <c r="I161" s="175" t="s">
        <v>11772</v>
      </c>
      <c r="J161" s="24" t="s">
        <v>8637</v>
      </c>
      <c r="K161" s="175" t="s">
        <v>11771</v>
      </c>
      <c r="L161" s="6" t="s">
        <v>11732</v>
      </c>
      <c r="M161" s="181">
        <f t="shared" si="13"/>
        <v>40703</v>
      </c>
      <c r="N161" s="181">
        <f t="shared" si="14"/>
        <v>40709</v>
      </c>
      <c r="Q161" s="181" t="s">
        <v>10005</v>
      </c>
      <c r="T161" s="181" t="s">
        <v>11295</v>
      </c>
      <c r="U161" s="187">
        <v>29.1</v>
      </c>
      <c r="V161" s="182" t="s">
        <v>11576</v>
      </c>
      <c r="W161" s="182"/>
      <c r="X161" t="s">
        <v>11235</v>
      </c>
      <c r="Y161" t="s">
        <v>11283</v>
      </c>
    </row>
    <row r="162" spans="1:25" x14ac:dyDescent="0.25">
      <c r="A162" s="175" t="s">
        <v>11571</v>
      </c>
      <c r="B162" t="s">
        <v>11709</v>
      </c>
      <c r="C162" s="179" t="str">
        <f t="shared" si="11"/>
        <v>CM:WQXTEST16465:M2011</v>
      </c>
      <c r="D162" s="178" t="s">
        <v>11775</v>
      </c>
      <c r="E162" s="178" t="s">
        <v>11774</v>
      </c>
      <c r="F162" s="276">
        <v>40710</v>
      </c>
      <c r="G162" s="181">
        <f t="shared" si="12"/>
        <v>40544</v>
      </c>
      <c r="H162" s="181">
        <f t="shared" si="10"/>
        <v>40816</v>
      </c>
      <c r="I162" s="175" t="s">
        <v>11772</v>
      </c>
      <c r="J162" s="24" t="s">
        <v>8637</v>
      </c>
      <c r="K162" s="175" t="s">
        <v>11771</v>
      </c>
      <c r="L162" s="6" t="s">
        <v>11732</v>
      </c>
      <c r="M162" s="181">
        <f t="shared" si="13"/>
        <v>40704</v>
      </c>
      <c r="N162" s="181">
        <f t="shared" si="14"/>
        <v>40710</v>
      </c>
      <c r="Q162" s="181" t="s">
        <v>10005</v>
      </c>
      <c r="T162" s="181" t="s">
        <v>11295</v>
      </c>
      <c r="U162" s="187">
        <v>28.4</v>
      </c>
      <c r="V162" s="182" t="s">
        <v>11576</v>
      </c>
      <c r="W162" s="182"/>
      <c r="X162" t="s">
        <v>11235</v>
      </c>
      <c r="Y162" t="s">
        <v>11283</v>
      </c>
    </row>
    <row r="163" spans="1:25" x14ac:dyDescent="0.25">
      <c r="A163" s="175" t="s">
        <v>11571</v>
      </c>
      <c r="B163" t="s">
        <v>11709</v>
      </c>
      <c r="C163" s="179" t="str">
        <f t="shared" si="11"/>
        <v>CM:WQXTEST16465:M2011</v>
      </c>
      <c r="D163" s="178" t="s">
        <v>11775</v>
      </c>
      <c r="E163" s="178" t="s">
        <v>11774</v>
      </c>
      <c r="F163" s="276">
        <v>40711</v>
      </c>
      <c r="G163" s="181">
        <f t="shared" si="12"/>
        <v>40544</v>
      </c>
      <c r="H163" s="181">
        <f t="shared" si="10"/>
        <v>40816</v>
      </c>
      <c r="I163" s="175" t="s">
        <v>11772</v>
      </c>
      <c r="J163" s="24" t="s">
        <v>8637</v>
      </c>
      <c r="K163" s="175" t="s">
        <v>11771</v>
      </c>
      <c r="L163" s="6" t="s">
        <v>11732</v>
      </c>
      <c r="M163" s="181">
        <f t="shared" si="13"/>
        <v>40705</v>
      </c>
      <c r="N163" s="181">
        <f t="shared" si="14"/>
        <v>40711</v>
      </c>
      <c r="Q163" s="181" t="s">
        <v>10005</v>
      </c>
      <c r="T163" s="181" t="s">
        <v>11295</v>
      </c>
      <c r="U163" s="187">
        <v>27.7</v>
      </c>
      <c r="V163" s="182" t="s">
        <v>11576</v>
      </c>
      <c r="W163" s="182"/>
      <c r="X163" t="s">
        <v>11235</v>
      </c>
      <c r="Y163" t="s">
        <v>11283</v>
      </c>
    </row>
    <row r="164" spans="1:25" x14ac:dyDescent="0.25">
      <c r="A164" s="175" t="s">
        <v>11571</v>
      </c>
      <c r="B164" t="s">
        <v>11709</v>
      </c>
      <c r="C164" s="179" t="str">
        <f t="shared" si="11"/>
        <v>CM:WQXTEST16465:M2011</v>
      </c>
      <c r="D164" s="178" t="s">
        <v>11775</v>
      </c>
      <c r="E164" s="178" t="s">
        <v>11774</v>
      </c>
      <c r="F164" s="276">
        <v>40712</v>
      </c>
      <c r="G164" s="181">
        <f t="shared" si="12"/>
        <v>40544</v>
      </c>
      <c r="H164" s="181">
        <f t="shared" si="10"/>
        <v>40816</v>
      </c>
      <c r="I164" s="175" t="s">
        <v>11772</v>
      </c>
      <c r="J164" s="24" t="s">
        <v>8637</v>
      </c>
      <c r="K164" s="175" t="s">
        <v>11771</v>
      </c>
      <c r="L164" s="6" t="s">
        <v>11732</v>
      </c>
      <c r="M164" s="181">
        <f t="shared" si="13"/>
        <v>40706</v>
      </c>
      <c r="N164" s="181">
        <f t="shared" si="14"/>
        <v>40712</v>
      </c>
      <c r="Q164" s="181" t="s">
        <v>10005</v>
      </c>
      <c r="T164" s="181" t="s">
        <v>11295</v>
      </c>
      <c r="U164" s="187">
        <v>27.2</v>
      </c>
      <c r="V164" s="182" t="s">
        <v>11576</v>
      </c>
      <c r="W164" s="182"/>
      <c r="X164" t="s">
        <v>11235</v>
      </c>
      <c r="Y164" t="s">
        <v>11283</v>
      </c>
    </row>
    <row r="165" spans="1:25" x14ac:dyDescent="0.25">
      <c r="A165" s="175" t="s">
        <v>11571</v>
      </c>
      <c r="B165" t="s">
        <v>11709</v>
      </c>
      <c r="C165" s="179" t="str">
        <f t="shared" si="11"/>
        <v>CM:WQXTEST16465:M2011</v>
      </c>
      <c r="D165" s="178" t="s">
        <v>11775</v>
      </c>
      <c r="E165" s="178" t="s">
        <v>11774</v>
      </c>
      <c r="F165" s="276">
        <v>40713</v>
      </c>
      <c r="G165" s="181">
        <f t="shared" si="12"/>
        <v>40544</v>
      </c>
      <c r="H165" s="181">
        <f t="shared" si="10"/>
        <v>40816</v>
      </c>
      <c r="I165" s="175" t="s">
        <v>11772</v>
      </c>
      <c r="J165" s="24" t="s">
        <v>8637</v>
      </c>
      <c r="K165" s="175" t="s">
        <v>11771</v>
      </c>
      <c r="L165" s="6" t="s">
        <v>11732</v>
      </c>
      <c r="M165" s="181">
        <f t="shared" si="13"/>
        <v>40707</v>
      </c>
      <c r="N165" s="181">
        <f t="shared" si="14"/>
        <v>40713</v>
      </c>
      <c r="Q165" s="181" t="s">
        <v>10005</v>
      </c>
      <c r="T165" s="181" t="s">
        <v>11295</v>
      </c>
      <c r="U165" s="187">
        <v>26.7</v>
      </c>
      <c r="V165" s="182" t="s">
        <v>11576</v>
      </c>
      <c r="W165" s="182"/>
      <c r="X165" t="s">
        <v>11235</v>
      </c>
      <c r="Y165" t="s">
        <v>11283</v>
      </c>
    </row>
    <row r="166" spans="1:25" x14ac:dyDescent="0.25">
      <c r="A166" s="175" t="s">
        <v>11571</v>
      </c>
      <c r="B166" t="s">
        <v>11709</v>
      </c>
      <c r="C166" s="179" t="str">
        <f t="shared" si="11"/>
        <v>CM:WQXTEST16465:M2011</v>
      </c>
      <c r="D166" s="178" t="s">
        <v>11775</v>
      </c>
      <c r="E166" s="178" t="s">
        <v>11774</v>
      </c>
      <c r="F166" s="276">
        <v>40714</v>
      </c>
      <c r="G166" s="181">
        <f t="shared" si="12"/>
        <v>40544</v>
      </c>
      <c r="H166" s="181">
        <f t="shared" si="10"/>
        <v>40816</v>
      </c>
      <c r="I166" s="175" t="s">
        <v>11772</v>
      </c>
      <c r="J166" s="24" t="s">
        <v>8637</v>
      </c>
      <c r="K166" s="175" t="s">
        <v>11771</v>
      </c>
      <c r="L166" s="6" t="s">
        <v>11732</v>
      </c>
      <c r="M166" s="181">
        <f t="shared" si="13"/>
        <v>40708</v>
      </c>
      <c r="N166" s="181">
        <f t="shared" si="14"/>
        <v>40714</v>
      </c>
      <c r="Q166" s="181" t="s">
        <v>10005</v>
      </c>
      <c r="T166" s="181" t="s">
        <v>11295</v>
      </c>
      <c r="U166" s="187">
        <v>26.4</v>
      </c>
      <c r="V166" s="182" t="s">
        <v>11576</v>
      </c>
      <c r="W166" s="182"/>
      <c r="X166" t="s">
        <v>11235</v>
      </c>
      <c r="Y166" t="s">
        <v>11283</v>
      </c>
    </row>
    <row r="167" spans="1:25" x14ac:dyDescent="0.25">
      <c r="A167" s="175" t="s">
        <v>11571</v>
      </c>
      <c r="B167" t="s">
        <v>11709</v>
      </c>
      <c r="C167" s="179" t="str">
        <f t="shared" si="11"/>
        <v>CM:WQXTEST16465:M2011</v>
      </c>
      <c r="D167" s="178" t="s">
        <v>11775</v>
      </c>
      <c r="E167" s="178" t="s">
        <v>11774</v>
      </c>
      <c r="F167" s="276">
        <v>40715</v>
      </c>
      <c r="G167" s="181">
        <f t="shared" si="12"/>
        <v>40544</v>
      </c>
      <c r="H167" s="181">
        <f t="shared" si="10"/>
        <v>40816</v>
      </c>
      <c r="I167" s="175" t="s">
        <v>11772</v>
      </c>
      <c r="J167" s="24" t="s">
        <v>8637</v>
      </c>
      <c r="K167" s="175" t="s">
        <v>11771</v>
      </c>
      <c r="L167" s="6" t="s">
        <v>11732</v>
      </c>
      <c r="M167" s="181">
        <f t="shared" si="13"/>
        <v>40709</v>
      </c>
      <c r="N167" s="181">
        <f t="shared" si="14"/>
        <v>40715</v>
      </c>
      <c r="Q167" s="181" t="s">
        <v>10005</v>
      </c>
      <c r="T167" s="181" t="s">
        <v>11295</v>
      </c>
      <c r="U167" s="187">
        <v>26.5</v>
      </c>
      <c r="V167" s="182" t="s">
        <v>11576</v>
      </c>
      <c r="W167" s="182"/>
      <c r="X167" t="s">
        <v>11235</v>
      </c>
      <c r="Y167" t="s">
        <v>11283</v>
      </c>
    </row>
    <row r="168" spans="1:25" x14ac:dyDescent="0.25">
      <c r="A168" s="175" t="s">
        <v>11571</v>
      </c>
      <c r="B168" t="s">
        <v>11709</v>
      </c>
      <c r="C168" s="179" t="str">
        <f t="shared" si="11"/>
        <v>CM:WQXTEST16465:M2011</v>
      </c>
      <c r="D168" s="178" t="s">
        <v>11775</v>
      </c>
      <c r="E168" s="178" t="s">
        <v>11774</v>
      </c>
      <c r="F168" s="276">
        <v>40716</v>
      </c>
      <c r="G168" s="181">
        <f t="shared" si="12"/>
        <v>40544</v>
      </c>
      <c r="H168" s="181">
        <f t="shared" si="10"/>
        <v>40816</v>
      </c>
      <c r="I168" s="175" t="s">
        <v>11772</v>
      </c>
      <c r="J168" s="24" t="s">
        <v>8637</v>
      </c>
      <c r="K168" s="175" t="s">
        <v>11771</v>
      </c>
      <c r="L168" s="6" t="s">
        <v>11732</v>
      </c>
      <c r="M168" s="181">
        <f t="shared" si="13"/>
        <v>40710</v>
      </c>
      <c r="N168" s="181">
        <f t="shared" si="14"/>
        <v>40716</v>
      </c>
      <c r="Q168" s="181" t="s">
        <v>10005</v>
      </c>
      <c r="T168" s="181" t="s">
        <v>11295</v>
      </c>
      <c r="U168" s="187">
        <v>26.9</v>
      </c>
      <c r="V168" s="182" t="s">
        <v>11576</v>
      </c>
      <c r="W168" s="182"/>
      <c r="X168" t="s">
        <v>11235</v>
      </c>
      <c r="Y168" t="s">
        <v>11283</v>
      </c>
    </row>
    <row r="169" spans="1:25" x14ac:dyDescent="0.25">
      <c r="A169" s="175" t="s">
        <v>11571</v>
      </c>
      <c r="B169" t="s">
        <v>11709</v>
      </c>
      <c r="C169" s="179" t="str">
        <f t="shared" si="11"/>
        <v>CM:WQXTEST16465:M2011</v>
      </c>
      <c r="D169" s="178" t="s">
        <v>11775</v>
      </c>
      <c r="E169" s="178" t="s">
        <v>11774</v>
      </c>
      <c r="F169" s="276">
        <v>40717</v>
      </c>
      <c r="G169" s="181">
        <f t="shared" si="12"/>
        <v>40544</v>
      </c>
      <c r="H169" s="181">
        <f t="shared" si="10"/>
        <v>40816</v>
      </c>
      <c r="I169" s="175" t="s">
        <v>11772</v>
      </c>
      <c r="J169" s="24" t="s">
        <v>8637</v>
      </c>
      <c r="K169" s="175" t="s">
        <v>11771</v>
      </c>
      <c r="L169" s="6" t="s">
        <v>11732</v>
      </c>
      <c r="M169" s="181">
        <f t="shared" si="13"/>
        <v>40711</v>
      </c>
      <c r="N169" s="181">
        <f t="shared" si="14"/>
        <v>40717</v>
      </c>
      <c r="Q169" s="181" t="s">
        <v>10005</v>
      </c>
      <c r="T169" s="181" t="s">
        <v>11295</v>
      </c>
      <c r="U169" s="187">
        <v>27.3</v>
      </c>
      <c r="V169" s="182" t="s">
        <v>11576</v>
      </c>
      <c r="W169" s="182"/>
      <c r="X169" t="s">
        <v>11235</v>
      </c>
      <c r="Y169" t="s">
        <v>11283</v>
      </c>
    </row>
    <row r="170" spans="1:25" x14ac:dyDescent="0.25">
      <c r="A170" s="175" t="s">
        <v>11571</v>
      </c>
      <c r="B170" t="s">
        <v>11709</v>
      </c>
      <c r="C170" s="179" t="str">
        <f t="shared" si="11"/>
        <v>CM:WQXTEST16465:M2011</v>
      </c>
      <c r="D170" s="178" t="s">
        <v>11775</v>
      </c>
      <c r="E170" s="178" t="s">
        <v>11774</v>
      </c>
      <c r="F170" s="276">
        <v>40718</v>
      </c>
      <c r="G170" s="181">
        <f t="shared" si="12"/>
        <v>40544</v>
      </c>
      <c r="H170" s="181">
        <f t="shared" si="10"/>
        <v>40816</v>
      </c>
      <c r="I170" s="175" t="s">
        <v>11772</v>
      </c>
      <c r="J170" s="24" t="s">
        <v>8637</v>
      </c>
      <c r="K170" s="175" t="s">
        <v>11771</v>
      </c>
      <c r="L170" s="6" t="s">
        <v>11732</v>
      </c>
      <c r="M170" s="181">
        <f t="shared" si="13"/>
        <v>40712</v>
      </c>
      <c r="N170" s="181">
        <f t="shared" si="14"/>
        <v>40718</v>
      </c>
      <c r="Q170" s="181" t="s">
        <v>10005</v>
      </c>
      <c r="T170" s="181" t="s">
        <v>11295</v>
      </c>
      <c r="U170" s="187">
        <v>27.6</v>
      </c>
      <c r="V170" s="182" t="s">
        <v>11576</v>
      </c>
      <c r="W170" s="182"/>
      <c r="X170" t="s">
        <v>11235</v>
      </c>
      <c r="Y170" t="s">
        <v>11283</v>
      </c>
    </row>
    <row r="171" spans="1:25" x14ac:dyDescent="0.25">
      <c r="A171" s="175" t="s">
        <v>11571</v>
      </c>
      <c r="B171" t="s">
        <v>11709</v>
      </c>
      <c r="C171" s="179" t="str">
        <f t="shared" si="11"/>
        <v>CM:WQXTEST16465:M2011</v>
      </c>
      <c r="D171" s="178" t="s">
        <v>11775</v>
      </c>
      <c r="E171" s="178" t="s">
        <v>11774</v>
      </c>
      <c r="F171" s="276">
        <v>40719</v>
      </c>
      <c r="G171" s="181">
        <f t="shared" si="12"/>
        <v>40544</v>
      </c>
      <c r="H171" s="181">
        <f t="shared" si="10"/>
        <v>40816</v>
      </c>
      <c r="I171" s="175" t="s">
        <v>11772</v>
      </c>
      <c r="J171" s="24" t="s">
        <v>8637</v>
      </c>
      <c r="K171" s="175" t="s">
        <v>11771</v>
      </c>
      <c r="L171" s="6" t="s">
        <v>11732</v>
      </c>
      <c r="M171" s="181">
        <f t="shared" si="13"/>
        <v>40713</v>
      </c>
      <c r="N171" s="181">
        <f t="shared" si="14"/>
        <v>40719</v>
      </c>
      <c r="Q171" s="181" t="s">
        <v>10005</v>
      </c>
      <c r="T171" s="181" t="s">
        <v>11295</v>
      </c>
      <c r="U171" s="187">
        <v>27.7</v>
      </c>
      <c r="V171" s="182" t="s">
        <v>11576</v>
      </c>
      <c r="W171" s="182"/>
      <c r="X171" t="s">
        <v>11235</v>
      </c>
      <c r="Y171" t="s">
        <v>11283</v>
      </c>
    </row>
    <row r="172" spans="1:25" x14ac:dyDescent="0.25">
      <c r="A172" s="175" t="s">
        <v>11571</v>
      </c>
      <c r="B172" t="s">
        <v>11709</v>
      </c>
      <c r="C172" s="179" t="str">
        <f t="shared" si="11"/>
        <v>CM:WQXTEST16465:M2011</v>
      </c>
      <c r="D172" s="178" t="s">
        <v>11775</v>
      </c>
      <c r="E172" s="178" t="s">
        <v>11774</v>
      </c>
      <c r="F172" s="276">
        <v>40720</v>
      </c>
      <c r="G172" s="181">
        <f t="shared" si="12"/>
        <v>40544</v>
      </c>
      <c r="H172" s="181">
        <f t="shared" si="10"/>
        <v>40816</v>
      </c>
      <c r="I172" s="175" t="s">
        <v>11772</v>
      </c>
      <c r="J172" s="24" t="s">
        <v>8637</v>
      </c>
      <c r="K172" s="175" t="s">
        <v>11771</v>
      </c>
      <c r="L172" s="6" t="s">
        <v>11732</v>
      </c>
      <c r="M172" s="181">
        <f t="shared" si="13"/>
        <v>40714</v>
      </c>
      <c r="N172" s="181">
        <f t="shared" si="14"/>
        <v>40720</v>
      </c>
      <c r="Q172" s="181" t="s">
        <v>10005</v>
      </c>
      <c r="T172" s="181" t="s">
        <v>11295</v>
      </c>
      <c r="U172" s="187">
        <v>27.8</v>
      </c>
      <c r="V172" s="182" t="s">
        <v>11576</v>
      </c>
      <c r="W172" s="182"/>
      <c r="X172" t="s">
        <v>11235</v>
      </c>
      <c r="Y172" t="s">
        <v>11283</v>
      </c>
    </row>
    <row r="173" spans="1:25" x14ac:dyDescent="0.25">
      <c r="A173" s="175" t="s">
        <v>11571</v>
      </c>
      <c r="B173" t="s">
        <v>11709</v>
      </c>
      <c r="C173" s="179" t="str">
        <f t="shared" si="11"/>
        <v>CM:WQXTEST16465:M2011</v>
      </c>
      <c r="D173" s="178" t="s">
        <v>11775</v>
      </c>
      <c r="E173" s="178" t="s">
        <v>11774</v>
      </c>
      <c r="F173" s="276">
        <v>40721</v>
      </c>
      <c r="G173" s="181">
        <f t="shared" si="12"/>
        <v>40544</v>
      </c>
      <c r="H173" s="181">
        <f t="shared" si="10"/>
        <v>40816</v>
      </c>
      <c r="I173" s="175" t="s">
        <v>11772</v>
      </c>
      <c r="J173" s="24" t="s">
        <v>8637</v>
      </c>
      <c r="K173" s="175" t="s">
        <v>11771</v>
      </c>
      <c r="L173" s="6" t="s">
        <v>11732</v>
      </c>
      <c r="M173" s="181">
        <f t="shared" si="13"/>
        <v>40715</v>
      </c>
      <c r="N173" s="181">
        <f t="shared" si="14"/>
        <v>40721</v>
      </c>
      <c r="Q173" s="181" t="s">
        <v>10005</v>
      </c>
      <c r="T173" s="181" t="s">
        <v>11295</v>
      </c>
      <c r="U173" s="187">
        <v>27.8</v>
      </c>
      <c r="V173" s="182" t="s">
        <v>11576</v>
      </c>
      <c r="W173" s="182"/>
      <c r="X173" t="s">
        <v>11235</v>
      </c>
      <c r="Y173" t="s">
        <v>11283</v>
      </c>
    </row>
    <row r="174" spans="1:25" x14ac:dyDescent="0.25">
      <c r="A174" s="175" t="s">
        <v>11571</v>
      </c>
      <c r="B174" t="s">
        <v>11709</v>
      </c>
      <c r="C174" s="179" t="str">
        <f t="shared" si="11"/>
        <v>CM:WQXTEST16465:M2011</v>
      </c>
      <c r="D174" s="178" t="s">
        <v>11775</v>
      </c>
      <c r="E174" s="178" t="s">
        <v>11774</v>
      </c>
      <c r="F174" s="276">
        <v>40722</v>
      </c>
      <c r="G174" s="181">
        <f t="shared" si="12"/>
        <v>40544</v>
      </c>
      <c r="H174" s="181">
        <f t="shared" si="10"/>
        <v>40816</v>
      </c>
      <c r="I174" s="175" t="s">
        <v>11772</v>
      </c>
      <c r="J174" s="24" t="s">
        <v>8637</v>
      </c>
      <c r="K174" s="175" t="s">
        <v>11771</v>
      </c>
      <c r="L174" s="6" t="s">
        <v>11732</v>
      </c>
      <c r="M174" s="181">
        <f t="shared" si="13"/>
        <v>40716</v>
      </c>
      <c r="N174" s="181">
        <f t="shared" si="14"/>
        <v>40722</v>
      </c>
      <c r="Q174" s="181" t="s">
        <v>10005</v>
      </c>
      <c r="T174" s="181" t="s">
        <v>11295</v>
      </c>
      <c r="U174" s="187">
        <v>27.8</v>
      </c>
      <c r="V174" s="182" t="s">
        <v>11576</v>
      </c>
      <c r="W174" s="182"/>
      <c r="X174" t="s">
        <v>11235</v>
      </c>
      <c r="Y174" t="s">
        <v>11283</v>
      </c>
    </row>
    <row r="175" spans="1:25" x14ac:dyDescent="0.25">
      <c r="A175" s="175" t="s">
        <v>11571</v>
      </c>
      <c r="B175" t="s">
        <v>11709</v>
      </c>
      <c r="C175" s="179" t="str">
        <f t="shared" si="11"/>
        <v>CM:WQXTEST16465:M2011</v>
      </c>
      <c r="D175" s="178" t="s">
        <v>11775</v>
      </c>
      <c r="E175" s="178" t="s">
        <v>11774</v>
      </c>
      <c r="F175" s="276">
        <v>40723</v>
      </c>
      <c r="G175" s="181">
        <f t="shared" si="12"/>
        <v>40544</v>
      </c>
      <c r="H175" s="181">
        <f t="shared" si="10"/>
        <v>40816</v>
      </c>
      <c r="I175" s="175" t="s">
        <v>11772</v>
      </c>
      <c r="J175" s="24" t="s">
        <v>8637</v>
      </c>
      <c r="K175" s="175" t="s">
        <v>11771</v>
      </c>
      <c r="L175" s="6" t="s">
        <v>11732</v>
      </c>
      <c r="M175" s="181">
        <f t="shared" si="13"/>
        <v>40717</v>
      </c>
      <c r="N175" s="181">
        <f t="shared" si="14"/>
        <v>40723</v>
      </c>
      <c r="Q175" s="181" t="s">
        <v>10005</v>
      </c>
      <c r="T175" s="181" t="s">
        <v>11295</v>
      </c>
      <c r="U175" s="187">
        <v>27.9</v>
      </c>
      <c r="V175" s="182" t="s">
        <v>11576</v>
      </c>
      <c r="W175" s="182"/>
      <c r="X175" t="s">
        <v>11235</v>
      </c>
      <c r="Y175" t="s">
        <v>11283</v>
      </c>
    </row>
    <row r="176" spans="1:25" x14ac:dyDescent="0.25">
      <c r="A176" s="175" t="s">
        <v>11571</v>
      </c>
      <c r="B176" t="s">
        <v>11709</v>
      </c>
      <c r="C176" s="179" t="str">
        <f t="shared" si="11"/>
        <v>CM:WQXTEST16465:M2011</v>
      </c>
      <c r="D176" s="178" t="s">
        <v>11775</v>
      </c>
      <c r="E176" s="178" t="s">
        <v>11774</v>
      </c>
      <c r="F176" s="276">
        <v>40724</v>
      </c>
      <c r="G176" s="181">
        <f t="shared" si="12"/>
        <v>40544</v>
      </c>
      <c r="H176" s="181">
        <f t="shared" si="10"/>
        <v>40816</v>
      </c>
      <c r="I176" s="175" t="s">
        <v>11772</v>
      </c>
      <c r="J176" s="24" t="s">
        <v>8637</v>
      </c>
      <c r="K176" s="175" t="s">
        <v>11771</v>
      </c>
      <c r="L176" s="6" t="s">
        <v>11732</v>
      </c>
      <c r="M176" s="181">
        <f t="shared" si="13"/>
        <v>40718</v>
      </c>
      <c r="N176" s="181">
        <f t="shared" si="14"/>
        <v>40724</v>
      </c>
      <c r="Q176" s="181" t="s">
        <v>10005</v>
      </c>
      <c r="T176" s="181" t="s">
        <v>11295</v>
      </c>
      <c r="U176" s="187">
        <v>27.9</v>
      </c>
      <c r="V176" s="182" t="s">
        <v>11576</v>
      </c>
      <c r="W176" s="182"/>
      <c r="X176" t="s">
        <v>11235</v>
      </c>
      <c r="Y176" t="s">
        <v>11283</v>
      </c>
    </row>
    <row r="177" spans="1:25" x14ac:dyDescent="0.25">
      <c r="A177" s="175" t="s">
        <v>11571</v>
      </c>
      <c r="B177" t="s">
        <v>11709</v>
      </c>
      <c r="C177" s="179" t="str">
        <f t="shared" si="11"/>
        <v>CM:WQXTEST16465:M2011</v>
      </c>
      <c r="D177" s="178" t="s">
        <v>11775</v>
      </c>
      <c r="E177" s="178" t="s">
        <v>11774</v>
      </c>
      <c r="F177" s="276">
        <v>40725</v>
      </c>
      <c r="G177" s="181">
        <f t="shared" si="12"/>
        <v>40544</v>
      </c>
      <c r="H177" s="181">
        <f t="shared" si="10"/>
        <v>40816</v>
      </c>
      <c r="I177" s="175" t="s">
        <v>11772</v>
      </c>
      <c r="J177" s="24" t="s">
        <v>8637</v>
      </c>
      <c r="K177" s="175" t="s">
        <v>11771</v>
      </c>
      <c r="L177" s="6" t="s">
        <v>11732</v>
      </c>
      <c r="M177" s="181">
        <f t="shared" si="13"/>
        <v>40719</v>
      </c>
      <c r="N177" s="181">
        <f t="shared" si="14"/>
        <v>40725</v>
      </c>
      <c r="Q177" s="181" t="s">
        <v>10005</v>
      </c>
      <c r="T177" s="181" t="s">
        <v>11295</v>
      </c>
      <c r="U177" s="187">
        <v>28.2</v>
      </c>
      <c r="V177" s="182" t="s">
        <v>11576</v>
      </c>
      <c r="W177" s="182"/>
      <c r="X177" t="s">
        <v>11235</v>
      </c>
      <c r="Y177" t="s">
        <v>11283</v>
      </c>
    </row>
    <row r="178" spans="1:25" x14ac:dyDescent="0.25">
      <c r="A178" s="175" t="s">
        <v>11571</v>
      </c>
      <c r="B178" t="s">
        <v>11709</v>
      </c>
      <c r="C178" s="179" t="str">
        <f t="shared" si="11"/>
        <v>CM:WQXTEST16465:M2011</v>
      </c>
      <c r="D178" s="178" t="s">
        <v>11775</v>
      </c>
      <c r="E178" s="178" t="s">
        <v>11774</v>
      </c>
      <c r="F178" s="276">
        <v>40726</v>
      </c>
      <c r="G178" s="181">
        <f t="shared" si="12"/>
        <v>40544</v>
      </c>
      <c r="H178" s="181">
        <f t="shared" si="10"/>
        <v>40816</v>
      </c>
      <c r="I178" s="175" t="s">
        <v>11772</v>
      </c>
      <c r="J178" s="24" t="s">
        <v>8637</v>
      </c>
      <c r="K178" s="175" t="s">
        <v>11771</v>
      </c>
      <c r="L178" s="6" t="s">
        <v>11732</v>
      </c>
      <c r="M178" s="181">
        <f t="shared" si="13"/>
        <v>40720</v>
      </c>
      <c r="N178" s="181">
        <f t="shared" si="14"/>
        <v>40726</v>
      </c>
      <c r="Q178" s="181" t="s">
        <v>10005</v>
      </c>
      <c r="T178" s="181" t="s">
        <v>11295</v>
      </c>
      <c r="U178" s="187">
        <v>28.6</v>
      </c>
      <c r="V178" s="182" t="s">
        <v>11576</v>
      </c>
      <c r="W178" s="182"/>
      <c r="X178" t="s">
        <v>11235</v>
      </c>
      <c r="Y178" t="s">
        <v>11283</v>
      </c>
    </row>
    <row r="179" spans="1:25" x14ac:dyDescent="0.25">
      <c r="A179" s="175" t="s">
        <v>11571</v>
      </c>
      <c r="B179" t="s">
        <v>11709</v>
      </c>
      <c r="C179" s="179" t="str">
        <f t="shared" si="11"/>
        <v>CM:WQXTEST16465:M2011</v>
      </c>
      <c r="D179" s="178" t="s">
        <v>11775</v>
      </c>
      <c r="E179" s="178" t="s">
        <v>11774</v>
      </c>
      <c r="F179" s="276">
        <v>40727</v>
      </c>
      <c r="G179" s="181">
        <f t="shared" si="12"/>
        <v>40544</v>
      </c>
      <c r="H179" s="181">
        <f t="shared" si="10"/>
        <v>40816</v>
      </c>
      <c r="I179" s="175" t="s">
        <v>11772</v>
      </c>
      <c r="J179" s="24" t="s">
        <v>8637</v>
      </c>
      <c r="K179" s="175" t="s">
        <v>11771</v>
      </c>
      <c r="L179" s="6" t="s">
        <v>11732</v>
      </c>
      <c r="M179" s="181">
        <f t="shared" si="13"/>
        <v>40721</v>
      </c>
      <c r="N179" s="181">
        <f t="shared" si="14"/>
        <v>40727</v>
      </c>
      <c r="Q179" s="181" t="s">
        <v>10005</v>
      </c>
      <c r="T179" s="181" t="s">
        <v>11295</v>
      </c>
      <c r="U179" s="187">
        <v>29.1</v>
      </c>
      <c r="V179" s="182" t="s">
        <v>11576</v>
      </c>
      <c r="W179" s="182"/>
      <c r="X179" t="s">
        <v>11235</v>
      </c>
      <c r="Y179" t="s">
        <v>11283</v>
      </c>
    </row>
    <row r="180" spans="1:25" x14ac:dyDescent="0.25">
      <c r="A180" s="175" t="s">
        <v>11571</v>
      </c>
      <c r="B180" t="s">
        <v>11709</v>
      </c>
      <c r="C180" s="179" t="str">
        <f t="shared" si="11"/>
        <v>CM:WQXTEST16465:M2011</v>
      </c>
      <c r="D180" s="178" t="s">
        <v>11775</v>
      </c>
      <c r="E180" s="178" t="s">
        <v>11774</v>
      </c>
      <c r="F180" s="276">
        <v>40728</v>
      </c>
      <c r="G180" s="181">
        <f t="shared" si="12"/>
        <v>40544</v>
      </c>
      <c r="H180" s="181">
        <f t="shared" si="10"/>
        <v>40816</v>
      </c>
      <c r="I180" s="175" t="s">
        <v>11772</v>
      </c>
      <c r="J180" s="24" t="s">
        <v>8637</v>
      </c>
      <c r="K180" s="175" t="s">
        <v>11771</v>
      </c>
      <c r="L180" s="6" t="s">
        <v>11732</v>
      </c>
      <c r="M180" s="181">
        <f t="shared" si="13"/>
        <v>40722</v>
      </c>
      <c r="N180" s="181">
        <f t="shared" si="14"/>
        <v>40728</v>
      </c>
      <c r="Q180" s="181" t="s">
        <v>10005</v>
      </c>
      <c r="T180" s="181" t="s">
        <v>11295</v>
      </c>
      <c r="U180" s="187">
        <v>29.6</v>
      </c>
      <c r="V180" s="182" t="s">
        <v>11576</v>
      </c>
      <c r="W180" s="182"/>
      <c r="X180" t="s">
        <v>11235</v>
      </c>
      <c r="Y180" t="s">
        <v>11283</v>
      </c>
    </row>
    <row r="181" spans="1:25" x14ac:dyDescent="0.25">
      <c r="A181" s="175" t="s">
        <v>11571</v>
      </c>
      <c r="B181" t="s">
        <v>11709</v>
      </c>
      <c r="C181" s="179" t="str">
        <f t="shared" si="11"/>
        <v>CM:WQXTEST16465:M2011</v>
      </c>
      <c r="D181" s="178" t="s">
        <v>11775</v>
      </c>
      <c r="E181" s="178" t="s">
        <v>11774</v>
      </c>
      <c r="F181" s="276">
        <v>40729</v>
      </c>
      <c r="G181" s="181">
        <f t="shared" si="12"/>
        <v>40544</v>
      </c>
      <c r="H181" s="181">
        <f t="shared" si="10"/>
        <v>40816</v>
      </c>
      <c r="I181" s="175" t="s">
        <v>11772</v>
      </c>
      <c r="J181" s="24" t="s">
        <v>8637</v>
      </c>
      <c r="K181" s="175" t="s">
        <v>11771</v>
      </c>
      <c r="L181" s="6" t="s">
        <v>11732</v>
      </c>
      <c r="M181" s="181">
        <f t="shared" si="13"/>
        <v>40723</v>
      </c>
      <c r="N181" s="181">
        <f t="shared" si="14"/>
        <v>40729</v>
      </c>
      <c r="Q181" s="181" t="s">
        <v>10005</v>
      </c>
      <c r="T181" s="181" t="s">
        <v>11295</v>
      </c>
      <c r="U181" s="187">
        <v>30</v>
      </c>
      <c r="V181" s="182" t="s">
        <v>11576</v>
      </c>
      <c r="W181" s="182"/>
      <c r="X181" t="s">
        <v>11235</v>
      </c>
      <c r="Y181" t="s">
        <v>11283</v>
      </c>
    </row>
    <row r="182" spans="1:25" x14ac:dyDescent="0.25">
      <c r="A182" s="175" t="s">
        <v>11571</v>
      </c>
      <c r="B182" t="s">
        <v>11709</v>
      </c>
      <c r="C182" s="179" t="str">
        <f t="shared" si="11"/>
        <v>CM:WQXTEST16465:M2011</v>
      </c>
      <c r="D182" s="178" t="s">
        <v>11775</v>
      </c>
      <c r="E182" s="178" t="s">
        <v>11774</v>
      </c>
      <c r="F182" s="276">
        <v>40730</v>
      </c>
      <c r="G182" s="181">
        <f t="shared" si="12"/>
        <v>40544</v>
      </c>
      <c r="H182" s="181">
        <f t="shared" si="10"/>
        <v>40816</v>
      </c>
      <c r="I182" s="175" t="s">
        <v>11772</v>
      </c>
      <c r="J182" s="24" t="s">
        <v>8637</v>
      </c>
      <c r="K182" s="175" t="s">
        <v>11771</v>
      </c>
      <c r="L182" s="6" t="s">
        <v>11732</v>
      </c>
      <c r="M182" s="181">
        <f t="shared" si="13"/>
        <v>40724</v>
      </c>
      <c r="N182" s="181">
        <f t="shared" si="14"/>
        <v>40730</v>
      </c>
      <c r="Q182" s="181" t="s">
        <v>10005</v>
      </c>
      <c r="T182" s="181" t="s">
        <v>11295</v>
      </c>
      <c r="U182" s="187">
        <v>30.3</v>
      </c>
      <c r="V182" s="182" t="s">
        <v>11576</v>
      </c>
      <c r="W182" s="182"/>
      <c r="X182" t="s">
        <v>11235</v>
      </c>
      <c r="Y182" t="s">
        <v>11283</v>
      </c>
    </row>
    <row r="183" spans="1:25" x14ac:dyDescent="0.25">
      <c r="A183" s="175" t="s">
        <v>11571</v>
      </c>
      <c r="B183" t="s">
        <v>11709</v>
      </c>
      <c r="C183" s="179" t="str">
        <f t="shared" si="11"/>
        <v>CM:WQXTEST16465:M2011</v>
      </c>
      <c r="D183" s="178" t="s">
        <v>11775</v>
      </c>
      <c r="E183" s="178" t="s">
        <v>11774</v>
      </c>
      <c r="F183" s="276">
        <v>40731</v>
      </c>
      <c r="G183" s="181">
        <f t="shared" si="12"/>
        <v>40544</v>
      </c>
      <c r="H183" s="181">
        <f t="shared" si="10"/>
        <v>40816</v>
      </c>
      <c r="I183" s="175" t="s">
        <v>11772</v>
      </c>
      <c r="J183" s="24" t="s">
        <v>8637</v>
      </c>
      <c r="K183" s="175" t="s">
        <v>11771</v>
      </c>
      <c r="L183" s="6" t="s">
        <v>11732</v>
      </c>
      <c r="M183" s="181">
        <f t="shared" si="13"/>
        <v>40725</v>
      </c>
      <c r="N183" s="181">
        <f t="shared" si="14"/>
        <v>40731</v>
      </c>
      <c r="Q183" s="181" t="s">
        <v>10005</v>
      </c>
      <c r="T183" s="181" t="s">
        <v>11295</v>
      </c>
      <c r="U183" s="187">
        <v>30.7</v>
      </c>
      <c r="V183" s="182" t="s">
        <v>11576</v>
      </c>
      <c r="W183" s="182"/>
      <c r="X183" t="s">
        <v>11235</v>
      </c>
      <c r="Y183" t="s">
        <v>11283</v>
      </c>
    </row>
    <row r="184" spans="1:25" x14ac:dyDescent="0.25">
      <c r="A184" s="175" t="s">
        <v>11571</v>
      </c>
      <c r="B184" t="s">
        <v>11709</v>
      </c>
      <c r="C184" s="179" t="str">
        <f t="shared" si="11"/>
        <v>CM:WQXTEST16465:M2011</v>
      </c>
      <c r="D184" s="178" t="s">
        <v>11775</v>
      </c>
      <c r="E184" s="178" t="s">
        <v>11774</v>
      </c>
      <c r="F184" s="276">
        <v>40732</v>
      </c>
      <c r="G184" s="181">
        <f t="shared" si="12"/>
        <v>40544</v>
      </c>
      <c r="H184" s="181">
        <f t="shared" si="10"/>
        <v>40816</v>
      </c>
      <c r="I184" s="175" t="s">
        <v>11772</v>
      </c>
      <c r="J184" s="24" t="s">
        <v>8637</v>
      </c>
      <c r="K184" s="175" t="s">
        <v>11771</v>
      </c>
      <c r="L184" s="6" t="s">
        <v>11732</v>
      </c>
      <c r="M184" s="181">
        <f t="shared" si="13"/>
        <v>40726</v>
      </c>
      <c r="N184" s="181">
        <f t="shared" si="14"/>
        <v>40732</v>
      </c>
      <c r="Q184" s="181" t="s">
        <v>10005</v>
      </c>
      <c r="T184" s="181" t="s">
        <v>11295</v>
      </c>
      <c r="U184" s="187">
        <v>30.9</v>
      </c>
      <c r="V184" s="182" t="s">
        <v>11576</v>
      </c>
      <c r="W184" s="182"/>
      <c r="X184" t="s">
        <v>11235</v>
      </c>
      <c r="Y184" t="s">
        <v>11283</v>
      </c>
    </row>
    <row r="185" spans="1:25" x14ac:dyDescent="0.25">
      <c r="A185" s="175" t="s">
        <v>11571</v>
      </c>
      <c r="B185" t="s">
        <v>11709</v>
      </c>
      <c r="C185" s="179" t="str">
        <f t="shared" si="11"/>
        <v>CM:WQXTEST16465:M2011</v>
      </c>
      <c r="D185" s="178" t="s">
        <v>11775</v>
      </c>
      <c r="E185" s="178" t="s">
        <v>11774</v>
      </c>
      <c r="F185" s="276">
        <v>40733</v>
      </c>
      <c r="G185" s="181">
        <f t="shared" si="12"/>
        <v>40544</v>
      </c>
      <c r="H185" s="181">
        <f t="shared" si="10"/>
        <v>40816</v>
      </c>
      <c r="I185" s="175" t="s">
        <v>11772</v>
      </c>
      <c r="J185" s="24" t="s">
        <v>8637</v>
      </c>
      <c r="K185" s="175" t="s">
        <v>11771</v>
      </c>
      <c r="L185" s="6" t="s">
        <v>11732</v>
      </c>
      <c r="M185" s="181">
        <f t="shared" si="13"/>
        <v>40727</v>
      </c>
      <c r="N185" s="181">
        <f t="shared" si="14"/>
        <v>40733</v>
      </c>
      <c r="Q185" s="181" t="s">
        <v>10005</v>
      </c>
      <c r="T185" s="181" t="s">
        <v>11295</v>
      </c>
      <c r="U185" s="187">
        <v>30.9</v>
      </c>
      <c r="V185" s="182" t="s">
        <v>11576</v>
      </c>
      <c r="W185" s="182"/>
      <c r="X185" t="s">
        <v>11235</v>
      </c>
      <c r="Y185" t="s">
        <v>11283</v>
      </c>
    </row>
    <row r="186" spans="1:25" x14ac:dyDescent="0.25">
      <c r="A186" s="175" t="s">
        <v>11571</v>
      </c>
      <c r="B186" t="s">
        <v>11709</v>
      </c>
      <c r="C186" s="179" t="str">
        <f t="shared" si="11"/>
        <v>CM:WQXTEST16465:M2011</v>
      </c>
      <c r="D186" s="178" t="s">
        <v>11775</v>
      </c>
      <c r="E186" s="178" t="s">
        <v>11774</v>
      </c>
      <c r="F186" s="276">
        <v>40734</v>
      </c>
      <c r="G186" s="181">
        <f t="shared" si="12"/>
        <v>40544</v>
      </c>
      <c r="H186" s="181">
        <f t="shared" si="10"/>
        <v>40816</v>
      </c>
      <c r="I186" s="175" t="s">
        <v>11772</v>
      </c>
      <c r="J186" s="24" t="s">
        <v>8637</v>
      </c>
      <c r="K186" s="175" t="s">
        <v>11771</v>
      </c>
      <c r="L186" s="6" t="s">
        <v>11732</v>
      </c>
      <c r="M186" s="181">
        <f t="shared" si="13"/>
        <v>40728</v>
      </c>
      <c r="N186" s="181">
        <f t="shared" si="14"/>
        <v>40734</v>
      </c>
      <c r="Q186" s="181" t="s">
        <v>10005</v>
      </c>
      <c r="T186" s="181" t="s">
        <v>11295</v>
      </c>
      <c r="U186" s="187">
        <v>30.9</v>
      </c>
      <c r="V186" s="182" t="s">
        <v>11576</v>
      </c>
      <c r="W186" s="182"/>
      <c r="X186" t="s">
        <v>11235</v>
      </c>
      <c r="Y186" t="s">
        <v>11283</v>
      </c>
    </row>
    <row r="187" spans="1:25" x14ac:dyDescent="0.25">
      <c r="A187" s="175" t="s">
        <v>11571</v>
      </c>
      <c r="B187" t="s">
        <v>11709</v>
      </c>
      <c r="C187" s="179" t="str">
        <f t="shared" si="11"/>
        <v>CM:WQXTEST16465:M2011</v>
      </c>
      <c r="D187" s="178" t="s">
        <v>11775</v>
      </c>
      <c r="E187" s="178" t="s">
        <v>11774</v>
      </c>
      <c r="F187" s="276">
        <v>40735</v>
      </c>
      <c r="G187" s="181">
        <f t="shared" si="12"/>
        <v>40544</v>
      </c>
      <c r="H187" s="181">
        <f t="shared" si="10"/>
        <v>40816</v>
      </c>
      <c r="I187" s="175" t="s">
        <v>11772</v>
      </c>
      <c r="J187" s="24" t="s">
        <v>8637</v>
      </c>
      <c r="K187" s="175" t="s">
        <v>11771</v>
      </c>
      <c r="L187" s="6" t="s">
        <v>11732</v>
      </c>
      <c r="M187" s="181">
        <f t="shared" si="13"/>
        <v>40729</v>
      </c>
      <c r="N187" s="181">
        <f t="shared" si="14"/>
        <v>40735</v>
      </c>
      <c r="Q187" s="181" t="s">
        <v>10005</v>
      </c>
      <c r="T187" s="181" t="s">
        <v>11295</v>
      </c>
      <c r="U187" s="187">
        <v>31.1</v>
      </c>
      <c r="V187" s="182" t="s">
        <v>11576</v>
      </c>
      <c r="W187" s="182"/>
      <c r="X187" t="s">
        <v>11235</v>
      </c>
      <c r="Y187" t="s">
        <v>11283</v>
      </c>
    </row>
    <row r="188" spans="1:25" x14ac:dyDescent="0.25">
      <c r="A188" s="175" t="s">
        <v>11571</v>
      </c>
      <c r="B188" t="s">
        <v>11709</v>
      </c>
      <c r="C188" s="179" t="str">
        <f t="shared" si="11"/>
        <v>CM:WQXTEST16465:M2011</v>
      </c>
      <c r="D188" s="178" t="s">
        <v>11775</v>
      </c>
      <c r="E188" s="178" t="s">
        <v>11774</v>
      </c>
      <c r="F188" s="276">
        <v>40736</v>
      </c>
      <c r="G188" s="181">
        <f t="shared" si="12"/>
        <v>40544</v>
      </c>
      <c r="H188" s="181">
        <f t="shared" si="10"/>
        <v>40816</v>
      </c>
      <c r="I188" s="175" t="s">
        <v>11772</v>
      </c>
      <c r="J188" s="24" t="s">
        <v>8637</v>
      </c>
      <c r="K188" s="175" t="s">
        <v>11771</v>
      </c>
      <c r="L188" s="6" t="s">
        <v>11732</v>
      </c>
      <c r="M188" s="181">
        <f t="shared" si="13"/>
        <v>40730</v>
      </c>
      <c r="N188" s="181">
        <f t="shared" si="14"/>
        <v>40736</v>
      </c>
      <c r="Q188" s="181" t="s">
        <v>10005</v>
      </c>
      <c r="T188" s="181" t="s">
        <v>11295</v>
      </c>
      <c r="U188" s="187">
        <v>31.3</v>
      </c>
      <c r="V188" s="182" t="s">
        <v>11576</v>
      </c>
      <c r="W188" s="182"/>
      <c r="X188" t="s">
        <v>11235</v>
      </c>
      <c r="Y188" t="s">
        <v>11283</v>
      </c>
    </row>
    <row r="189" spans="1:25" x14ac:dyDescent="0.25">
      <c r="A189" s="175" t="s">
        <v>11571</v>
      </c>
      <c r="B189" t="s">
        <v>11709</v>
      </c>
      <c r="C189" s="179" t="str">
        <f t="shared" si="11"/>
        <v>CM:WQXTEST16465:M2011</v>
      </c>
      <c r="D189" s="178" t="s">
        <v>11775</v>
      </c>
      <c r="E189" s="178" t="s">
        <v>11774</v>
      </c>
      <c r="F189" s="276">
        <v>40737</v>
      </c>
      <c r="G189" s="181">
        <f t="shared" si="12"/>
        <v>40544</v>
      </c>
      <c r="H189" s="181">
        <f t="shared" si="10"/>
        <v>40816</v>
      </c>
      <c r="I189" s="175" t="s">
        <v>11772</v>
      </c>
      <c r="J189" s="24" t="s">
        <v>8637</v>
      </c>
      <c r="K189" s="175" t="s">
        <v>11771</v>
      </c>
      <c r="L189" s="6" t="s">
        <v>11732</v>
      </c>
      <c r="M189" s="181">
        <f t="shared" si="13"/>
        <v>40731</v>
      </c>
      <c r="N189" s="181">
        <f t="shared" si="14"/>
        <v>40737</v>
      </c>
      <c r="Q189" s="181" t="s">
        <v>10005</v>
      </c>
      <c r="T189" s="181" t="s">
        <v>11295</v>
      </c>
      <c r="U189" s="187">
        <v>31.3</v>
      </c>
      <c r="V189" s="182" t="s">
        <v>11576</v>
      </c>
      <c r="W189" s="182"/>
      <c r="X189" t="s">
        <v>11235</v>
      </c>
      <c r="Y189" t="s">
        <v>11283</v>
      </c>
    </row>
    <row r="190" spans="1:25" x14ac:dyDescent="0.25">
      <c r="A190" s="175" t="s">
        <v>11571</v>
      </c>
      <c r="B190" t="s">
        <v>11709</v>
      </c>
      <c r="C190" s="179" t="str">
        <f t="shared" si="11"/>
        <v>CM:WQXTEST16465:M2011</v>
      </c>
      <c r="D190" s="178" t="s">
        <v>11775</v>
      </c>
      <c r="E190" s="178" t="s">
        <v>11774</v>
      </c>
      <c r="F190" s="276">
        <v>40738</v>
      </c>
      <c r="G190" s="181">
        <f t="shared" si="12"/>
        <v>40544</v>
      </c>
      <c r="H190" s="181">
        <f t="shared" si="10"/>
        <v>40816</v>
      </c>
      <c r="I190" s="175" t="s">
        <v>11772</v>
      </c>
      <c r="J190" s="24" t="s">
        <v>8637</v>
      </c>
      <c r="K190" s="175" t="s">
        <v>11771</v>
      </c>
      <c r="L190" s="6" t="s">
        <v>11732</v>
      </c>
      <c r="M190" s="181">
        <f t="shared" si="13"/>
        <v>40732</v>
      </c>
      <c r="N190" s="181">
        <f t="shared" si="14"/>
        <v>40738</v>
      </c>
      <c r="Q190" s="181" t="s">
        <v>10005</v>
      </c>
      <c r="T190" s="181" t="s">
        <v>11295</v>
      </c>
      <c r="U190" s="187">
        <v>31</v>
      </c>
      <c r="V190" s="182" t="s">
        <v>11576</v>
      </c>
      <c r="W190" s="182"/>
      <c r="X190" t="s">
        <v>11235</v>
      </c>
      <c r="Y190" t="s">
        <v>11283</v>
      </c>
    </row>
    <row r="191" spans="1:25" x14ac:dyDescent="0.25">
      <c r="A191" s="175" t="s">
        <v>11571</v>
      </c>
      <c r="B191" t="s">
        <v>11709</v>
      </c>
      <c r="C191" s="179" t="str">
        <f t="shared" si="11"/>
        <v>CM:WQXTEST16465:M2011</v>
      </c>
      <c r="D191" s="178" t="s">
        <v>11775</v>
      </c>
      <c r="E191" s="178" t="s">
        <v>11774</v>
      </c>
      <c r="F191" s="276">
        <v>40739</v>
      </c>
      <c r="G191" s="181">
        <f t="shared" si="12"/>
        <v>40544</v>
      </c>
      <c r="H191" s="181">
        <f t="shared" si="10"/>
        <v>40816</v>
      </c>
      <c r="I191" s="175" t="s">
        <v>11772</v>
      </c>
      <c r="J191" s="24" t="s">
        <v>8637</v>
      </c>
      <c r="K191" s="175" t="s">
        <v>11771</v>
      </c>
      <c r="L191" s="6" t="s">
        <v>11732</v>
      </c>
      <c r="M191" s="181">
        <f t="shared" si="13"/>
        <v>40733</v>
      </c>
      <c r="N191" s="181">
        <f t="shared" si="14"/>
        <v>40739</v>
      </c>
      <c r="Q191" s="181" t="s">
        <v>10005</v>
      </c>
      <c r="T191" s="181" t="s">
        <v>11295</v>
      </c>
      <c r="U191" s="187">
        <v>30.8</v>
      </c>
      <c r="V191" s="182" t="s">
        <v>11576</v>
      </c>
      <c r="W191" s="182"/>
      <c r="X191" t="s">
        <v>11235</v>
      </c>
      <c r="Y191" t="s">
        <v>11283</v>
      </c>
    </row>
    <row r="192" spans="1:25" x14ac:dyDescent="0.25">
      <c r="A192" s="175" t="s">
        <v>11571</v>
      </c>
      <c r="B192" t="s">
        <v>11709</v>
      </c>
      <c r="C192" s="179" t="str">
        <f t="shared" si="11"/>
        <v>CM:WQXTEST16465:M2011</v>
      </c>
      <c r="D192" s="178" t="s">
        <v>11775</v>
      </c>
      <c r="E192" s="178" t="s">
        <v>11774</v>
      </c>
      <c r="F192" s="276">
        <v>40740</v>
      </c>
      <c r="G192" s="181">
        <f t="shared" si="12"/>
        <v>40544</v>
      </c>
      <c r="H192" s="181">
        <f t="shared" si="10"/>
        <v>40816</v>
      </c>
      <c r="I192" s="175" t="s">
        <v>11772</v>
      </c>
      <c r="J192" s="24" t="s">
        <v>8637</v>
      </c>
      <c r="K192" s="175" t="s">
        <v>11771</v>
      </c>
      <c r="L192" s="6" t="s">
        <v>11732</v>
      </c>
      <c r="M192" s="181">
        <f t="shared" si="13"/>
        <v>40734</v>
      </c>
      <c r="N192" s="181">
        <f t="shared" si="14"/>
        <v>40740</v>
      </c>
      <c r="Q192" s="181" t="s">
        <v>10005</v>
      </c>
      <c r="T192" s="181" t="s">
        <v>11295</v>
      </c>
      <c r="U192" s="187">
        <v>30.7</v>
      </c>
      <c r="V192" s="182" t="s">
        <v>11576</v>
      </c>
      <c r="W192" s="182"/>
      <c r="X192" t="s">
        <v>11235</v>
      </c>
      <c r="Y192" t="s">
        <v>11283</v>
      </c>
    </row>
    <row r="193" spans="1:25" x14ac:dyDescent="0.25">
      <c r="A193" s="175" t="s">
        <v>11571</v>
      </c>
      <c r="B193" t="s">
        <v>11709</v>
      </c>
      <c r="C193" s="179" t="str">
        <f t="shared" si="11"/>
        <v>CM:WQXTEST16465:M2011</v>
      </c>
      <c r="D193" s="178" t="s">
        <v>11775</v>
      </c>
      <c r="E193" s="178" t="s">
        <v>11774</v>
      </c>
      <c r="F193" s="276">
        <v>40741</v>
      </c>
      <c r="G193" s="181">
        <f t="shared" si="12"/>
        <v>40544</v>
      </c>
      <c r="H193" s="181">
        <f t="shared" si="10"/>
        <v>40816</v>
      </c>
      <c r="I193" s="175" t="s">
        <v>11772</v>
      </c>
      <c r="J193" s="24" t="s">
        <v>8637</v>
      </c>
      <c r="K193" s="175" t="s">
        <v>11771</v>
      </c>
      <c r="L193" s="6" t="s">
        <v>11732</v>
      </c>
      <c r="M193" s="181">
        <f t="shared" si="13"/>
        <v>40735</v>
      </c>
      <c r="N193" s="181">
        <f t="shared" si="14"/>
        <v>40741</v>
      </c>
      <c r="Q193" s="181" t="s">
        <v>10005</v>
      </c>
      <c r="T193" s="181" t="s">
        <v>11295</v>
      </c>
      <c r="U193" s="187">
        <v>30.6</v>
      </c>
      <c r="V193" s="182" t="s">
        <v>11576</v>
      </c>
      <c r="W193" s="182"/>
      <c r="X193" t="s">
        <v>11235</v>
      </c>
      <c r="Y193" t="s">
        <v>11283</v>
      </c>
    </row>
    <row r="194" spans="1:25" x14ac:dyDescent="0.25">
      <c r="A194" s="175" t="s">
        <v>11571</v>
      </c>
      <c r="B194" t="s">
        <v>11709</v>
      </c>
      <c r="C194" s="179" t="str">
        <f t="shared" si="11"/>
        <v>CM:WQXTEST16465:M2011</v>
      </c>
      <c r="D194" s="178" t="s">
        <v>11775</v>
      </c>
      <c r="E194" s="178" t="s">
        <v>11774</v>
      </c>
      <c r="F194" s="276">
        <v>40742</v>
      </c>
      <c r="G194" s="181">
        <f t="shared" si="12"/>
        <v>40544</v>
      </c>
      <c r="H194" s="181">
        <f t="shared" ref="H194:H257" si="15">DATE(YEAR(F194),9,DAY(30))</f>
        <v>40816</v>
      </c>
      <c r="I194" s="175" t="s">
        <v>11772</v>
      </c>
      <c r="J194" s="24" t="s">
        <v>8637</v>
      </c>
      <c r="K194" s="175" t="s">
        <v>11771</v>
      </c>
      <c r="L194" s="6" t="s">
        <v>11732</v>
      </c>
      <c r="M194" s="181">
        <f t="shared" si="13"/>
        <v>40736</v>
      </c>
      <c r="N194" s="181">
        <f t="shared" si="14"/>
        <v>40742</v>
      </c>
      <c r="Q194" s="181" t="s">
        <v>10005</v>
      </c>
      <c r="T194" s="181" t="s">
        <v>11295</v>
      </c>
      <c r="U194" s="187">
        <v>30.6</v>
      </c>
      <c r="V194" s="182" t="s">
        <v>11576</v>
      </c>
      <c r="W194" s="182"/>
      <c r="X194" t="s">
        <v>11235</v>
      </c>
      <c r="Y194" t="s">
        <v>11283</v>
      </c>
    </row>
    <row r="195" spans="1:25" x14ac:dyDescent="0.25">
      <c r="A195" s="175" t="s">
        <v>11571</v>
      </c>
      <c r="B195" t="s">
        <v>11709</v>
      </c>
      <c r="C195" s="179" t="str">
        <f t="shared" ref="C195:C258" si="16">"CM:"&amp;B195&amp;":M"&amp;YEAR(F195)</f>
        <v>CM:WQXTEST16465:M2011</v>
      </c>
      <c r="D195" s="178" t="s">
        <v>11775</v>
      </c>
      <c r="E195" s="178" t="s">
        <v>11774</v>
      </c>
      <c r="F195" s="276">
        <v>40743</v>
      </c>
      <c r="G195" s="181">
        <f t="shared" ref="G195:G258" si="17">DATE(YEAR(F195),MONTH(1),DAY(1))</f>
        <v>40544</v>
      </c>
      <c r="H195" s="181">
        <f t="shared" si="15"/>
        <v>40816</v>
      </c>
      <c r="I195" s="175" t="s">
        <v>11772</v>
      </c>
      <c r="J195" s="24" t="s">
        <v>8637</v>
      </c>
      <c r="K195" s="175" t="s">
        <v>11771</v>
      </c>
      <c r="L195" s="6" t="s">
        <v>11732</v>
      </c>
      <c r="M195" s="181">
        <f t="shared" ref="M195:M258" si="18">F195-6</f>
        <v>40737</v>
      </c>
      <c r="N195" s="181">
        <f t="shared" ref="N195:N258" si="19">F195</f>
        <v>40743</v>
      </c>
      <c r="Q195" s="181" t="s">
        <v>10005</v>
      </c>
      <c r="T195" s="181" t="s">
        <v>11295</v>
      </c>
      <c r="U195" s="187">
        <v>30.5</v>
      </c>
      <c r="V195" s="182" t="s">
        <v>11576</v>
      </c>
      <c r="W195" s="182"/>
      <c r="X195" t="s">
        <v>11235</v>
      </c>
      <c r="Y195" t="s">
        <v>11283</v>
      </c>
    </row>
    <row r="196" spans="1:25" x14ac:dyDescent="0.25">
      <c r="A196" s="175" t="s">
        <v>11571</v>
      </c>
      <c r="B196" t="s">
        <v>11709</v>
      </c>
      <c r="C196" s="179" t="str">
        <f t="shared" si="16"/>
        <v>CM:WQXTEST16465:M2011</v>
      </c>
      <c r="D196" s="178" t="s">
        <v>11775</v>
      </c>
      <c r="E196" s="178" t="s">
        <v>11774</v>
      </c>
      <c r="F196" s="276">
        <v>40744</v>
      </c>
      <c r="G196" s="181">
        <f t="shared" si="17"/>
        <v>40544</v>
      </c>
      <c r="H196" s="181">
        <f t="shared" si="15"/>
        <v>40816</v>
      </c>
      <c r="I196" s="175" t="s">
        <v>11772</v>
      </c>
      <c r="J196" s="24" t="s">
        <v>8637</v>
      </c>
      <c r="K196" s="175" t="s">
        <v>11771</v>
      </c>
      <c r="L196" s="6" t="s">
        <v>11732</v>
      </c>
      <c r="M196" s="181">
        <f t="shared" si="18"/>
        <v>40738</v>
      </c>
      <c r="N196" s="181">
        <f t="shared" si="19"/>
        <v>40744</v>
      </c>
      <c r="Q196" s="181" t="s">
        <v>10005</v>
      </c>
      <c r="T196" s="181" t="s">
        <v>11295</v>
      </c>
      <c r="U196" s="187">
        <v>30.9</v>
      </c>
      <c r="V196" s="182" t="s">
        <v>11576</v>
      </c>
      <c r="W196" s="182"/>
      <c r="X196" t="s">
        <v>11235</v>
      </c>
      <c r="Y196" t="s">
        <v>11283</v>
      </c>
    </row>
    <row r="197" spans="1:25" x14ac:dyDescent="0.25">
      <c r="A197" s="175" t="s">
        <v>11571</v>
      </c>
      <c r="B197" t="s">
        <v>11709</v>
      </c>
      <c r="C197" s="179" t="str">
        <f t="shared" si="16"/>
        <v>CM:WQXTEST16465:M2011</v>
      </c>
      <c r="D197" s="178" t="s">
        <v>11775</v>
      </c>
      <c r="E197" s="178" t="s">
        <v>11774</v>
      </c>
      <c r="F197" s="276">
        <v>40745</v>
      </c>
      <c r="G197" s="181">
        <f t="shared" si="17"/>
        <v>40544</v>
      </c>
      <c r="H197" s="181">
        <f t="shared" si="15"/>
        <v>40816</v>
      </c>
      <c r="I197" s="175" t="s">
        <v>11772</v>
      </c>
      <c r="J197" s="24" t="s">
        <v>8637</v>
      </c>
      <c r="K197" s="175" t="s">
        <v>11771</v>
      </c>
      <c r="L197" s="6" t="s">
        <v>11732</v>
      </c>
      <c r="M197" s="181">
        <f t="shared" si="18"/>
        <v>40739</v>
      </c>
      <c r="N197" s="181">
        <f t="shared" si="19"/>
        <v>40745</v>
      </c>
      <c r="Q197" s="181" t="s">
        <v>10005</v>
      </c>
      <c r="T197" s="181" t="s">
        <v>11295</v>
      </c>
      <c r="U197" s="187">
        <v>31.4</v>
      </c>
      <c r="V197" s="182" t="s">
        <v>11576</v>
      </c>
      <c r="W197" s="182"/>
      <c r="X197" t="s">
        <v>11235</v>
      </c>
      <c r="Y197" t="s">
        <v>11283</v>
      </c>
    </row>
    <row r="198" spans="1:25" x14ac:dyDescent="0.25">
      <c r="A198" s="175" t="s">
        <v>11571</v>
      </c>
      <c r="B198" t="s">
        <v>11709</v>
      </c>
      <c r="C198" s="179" t="str">
        <f t="shared" si="16"/>
        <v>CM:WQXTEST16465:M2011</v>
      </c>
      <c r="D198" s="178" t="s">
        <v>11775</v>
      </c>
      <c r="E198" s="178" t="s">
        <v>11774</v>
      </c>
      <c r="F198" s="276">
        <v>40746</v>
      </c>
      <c r="G198" s="181">
        <f t="shared" si="17"/>
        <v>40544</v>
      </c>
      <c r="H198" s="181">
        <f t="shared" si="15"/>
        <v>40816</v>
      </c>
      <c r="I198" s="175" t="s">
        <v>11772</v>
      </c>
      <c r="J198" s="24" t="s">
        <v>8637</v>
      </c>
      <c r="K198" s="175" t="s">
        <v>11771</v>
      </c>
      <c r="L198" s="6" t="s">
        <v>11732</v>
      </c>
      <c r="M198" s="181">
        <f t="shared" si="18"/>
        <v>40740</v>
      </c>
      <c r="N198" s="181">
        <f t="shared" si="19"/>
        <v>40746</v>
      </c>
      <c r="Q198" s="181" t="s">
        <v>10005</v>
      </c>
      <c r="T198" s="181" t="s">
        <v>11295</v>
      </c>
      <c r="U198" s="187">
        <v>32.299999999999997</v>
      </c>
      <c r="V198" s="182" t="s">
        <v>11576</v>
      </c>
      <c r="W198" s="182"/>
      <c r="X198" t="s">
        <v>11235</v>
      </c>
      <c r="Y198" t="s">
        <v>11283</v>
      </c>
    </row>
    <row r="199" spans="1:25" x14ac:dyDescent="0.25">
      <c r="A199" s="175" t="s">
        <v>11571</v>
      </c>
      <c r="B199" t="s">
        <v>11709</v>
      </c>
      <c r="C199" s="179" t="str">
        <f t="shared" si="16"/>
        <v>CM:WQXTEST16465:M2011</v>
      </c>
      <c r="D199" s="178" t="s">
        <v>11775</v>
      </c>
      <c r="E199" s="178" t="s">
        <v>11774</v>
      </c>
      <c r="F199" s="276">
        <v>40747</v>
      </c>
      <c r="G199" s="181">
        <f t="shared" si="17"/>
        <v>40544</v>
      </c>
      <c r="H199" s="181">
        <f t="shared" si="15"/>
        <v>40816</v>
      </c>
      <c r="I199" s="175" t="s">
        <v>11772</v>
      </c>
      <c r="J199" s="24" t="s">
        <v>8637</v>
      </c>
      <c r="K199" s="175" t="s">
        <v>11771</v>
      </c>
      <c r="L199" s="6" t="s">
        <v>11732</v>
      </c>
      <c r="M199" s="181">
        <f t="shared" si="18"/>
        <v>40741</v>
      </c>
      <c r="N199" s="181">
        <f t="shared" si="19"/>
        <v>40747</v>
      </c>
      <c r="Q199" s="181" t="s">
        <v>10005</v>
      </c>
      <c r="T199" s="181" t="s">
        <v>11295</v>
      </c>
      <c r="U199" s="187">
        <v>33</v>
      </c>
      <c r="V199" s="182" t="s">
        <v>11576</v>
      </c>
      <c r="W199" s="182"/>
      <c r="X199" t="s">
        <v>11235</v>
      </c>
      <c r="Y199" t="s">
        <v>11283</v>
      </c>
    </row>
    <row r="200" spans="1:25" x14ac:dyDescent="0.25">
      <c r="A200" s="175" t="s">
        <v>11571</v>
      </c>
      <c r="B200" t="s">
        <v>11709</v>
      </c>
      <c r="C200" s="179" t="str">
        <f t="shared" si="16"/>
        <v>CM:WQXTEST16465:M2011</v>
      </c>
      <c r="D200" s="178" t="s">
        <v>11775</v>
      </c>
      <c r="E200" s="178" t="s">
        <v>11774</v>
      </c>
      <c r="F200" s="276">
        <v>40748</v>
      </c>
      <c r="G200" s="181">
        <f t="shared" si="17"/>
        <v>40544</v>
      </c>
      <c r="H200" s="181">
        <f t="shared" si="15"/>
        <v>40816</v>
      </c>
      <c r="I200" s="175" t="s">
        <v>11772</v>
      </c>
      <c r="J200" s="24" t="s">
        <v>8637</v>
      </c>
      <c r="K200" s="175" t="s">
        <v>11771</v>
      </c>
      <c r="L200" s="6" t="s">
        <v>11732</v>
      </c>
      <c r="M200" s="181">
        <f t="shared" si="18"/>
        <v>40742</v>
      </c>
      <c r="N200" s="181">
        <f t="shared" si="19"/>
        <v>40748</v>
      </c>
      <c r="Q200" s="181" t="s">
        <v>10005</v>
      </c>
      <c r="T200" s="181" t="s">
        <v>11295</v>
      </c>
      <c r="U200" s="187">
        <v>33.5</v>
      </c>
      <c r="V200" s="182" t="s">
        <v>11576</v>
      </c>
      <c r="W200" s="182"/>
      <c r="X200" t="s">
        <v>11235</v>
      </c>
      <c r="Y200" t="s">
        <v>11283</v>
      </c>
    </row>
    <row r="201" spans="1:25" x14ac:dyDescent="0.25">
      <c r="A201" s="175" t="s">
        <v>11571</v>
      </c>
      <c r="B201" t="s">
        <v>11709</v>
      </c>
      <c r="C201" s="179" t="str">
        <f t="shared" si="16"/>
        <v>CM:WQXTEST16465:M2011</v>
      </c>
      <c r="D201" s="178" t="s">
        <v>11775</v>
      </c>
      <c r="E201" s="178" t="s">
        <v>11774</v>
      </c>
      <c r="F201" s="276">
        <v>40749</v>
      </c>
      <c r="G201" s="181">
        <f t="shared" si="17"/>
        <v>40544</v>
      </c>
      <c r="H201" s="181">
        <f t="shared" si="15"/>
        <v>40816</v>
      </c>
      <c r="I201" s="175" t="s">
        <v>11772</v>
      </c>
      <c r="J201" s="24" t="s">
        <v>8637</v>
      </c>
      <c r="K201" s="175" t="s">
        <v>11771</v>
      </c>
      <c r="L201" s="6" t="s">
        <v>11732</v>
      </c>
      <c r="M201" s="181">
        <f t="shared" si="18"/>
        <v>40743</v>
      </c>
      <c r="N201" s="181">
        <f t="shared" si="19"/>
        <v>40749</v>
      </c>
      <c r="Q201" s="181" t="s">
        <v>10005</v>
      </c>
      <c r="T201" s="181" t="s">
        <v>11295</v>
      </c>
      <c r="U201" s="187">
        <v>33.700000000000003</v>
      </c>
      <c r="V201" s="182" t="s">
        <v>11576</v>
      </c>
      <c r="W201" s="182"/>
      <c r="X201" t="s">
        <v>11235</v>
      </c>
      <c r="Y201" t="s">
        <v>11283</v>
      </c>
    </row>
    <row r="202" spans="1:25" x14ac:dyDescent="0.25">
      <c r="A202" s="175" t="s">
        <v>11571</v>
      </c>
      <c r="B202" t="s">
        <v>11709</v>
      </c>
      <c r="C202" s="179" t="str">
        <f t="shared" si="16"/>
        <v>CM:WQXTEST16465:M2011</v>
      </c>
      <c r="D202" s="178" t="s">
        <v>11775</v>
      </c>
      <c r="E202" s="178" t="s">
        <v>11774</v>
      </c>
      <c r="F202" s="276">
        <v>40750</v>
      </c>
      <c r="G202" s="181">
        <f t="shared" si="17"/>
        <v>40544</v>
      </c>
      <c r="H202" s="181">
        <f t="shared" si="15"/>
        <v>40816</v>
      </c>
      <c r="I202" s="175" t="s">
        <v>11772</v>
      </c>
      <c r="J202" s="24" t="s">
        <v>8637</v>
      </c>
      <c r="K202" s="175" t="s">
        <v>11771</v>
      </c>
      <c r="L202" s="6" t="s">
        <v>11732</v>
      </c>
      <c r="M202" s="181">
        <f t="shared" si="18"/>
        <v>40744</v>
      </c>
      <c r="N202" s="181">
        <f t="shared" si="19"/>
        <v>40750</v>
      </c>
      <c r="Q202" s="181" t="s">
        <v>10005</v>
      </c>
      <c r="T202" s="181" t="s">
        <v>11295</v>
      </c>
      <c r="U202" s="187">
        <v>34.1</v>
      </c>
      <c r="V202" s="182" t="s">
        <v>11576</v>
      </c>
      <c r="W202" s="182"/>
      <c r="X202" t="s">
        <v>11235</v>
      </c>
      <c r="Y202" t="s">
        <v>11283</v>
      </c>
    </row>
    <row r="203" spans="1:25" x14ac:dyDescent="0.25">
      <c r="A203" s="175" t="s">
        <v>11571</v>
      </c>
      <c r="B203" t="s">
        <v>11709</v>
      </c>
      <c r="C203" s="179" t="str">
        <f t="shared" si="16"/>
        <v>CM:WQXTEST16465:M2011</v>
      </c>
      <c r="D203" s="178" t="s">
        <v>11775</v>
      </c>
      <c r="E203" s="178" t="s">
        <v>11774</v>
      </c>
      <c r="F203" s="276">
        <v>40751</v>
      </c>
      <c r="G203" s="181">
        <f t="shared" si="17"/>
        <v>40544</v>
      </c>
      <c r="H203" s="181">
        <f t="shared" si="15"/>
        <v>40816</v>
      </c>
      <c r="I203" s="175" t="s">
        <v>11772</v>
      </c>
      <c r="J203" s="24" t="s">
        <v>8637</v>
      </c>
      <c r="K203" s="175" t="s">
        <v>11771</v>
      </c>
      <c r="L203" s="6" t="s">
        <v>11732</v>
      </c>
      <c r="M203" s="181">
        <f t="shared" si="18"/>
        <v>40745</v>
      </c>
      <c r="N203" s="181">
        <f t="shared" si="19"/>
        <v>40751</v>
      </c>
      <c r="Q203" s="181" t="s">
        <v>10005</v>
      </c>
      <c r="T203" s="181" t="s">
        <v>11295</v>
      </c>
      <c r="U203" s="187">
        <v>33.700000000000003</v>
      </c>
      <c r="V203" s="182" t="s">
        <v>11576</v>
      </c>
      <c r="W203" s="182"/>
      <c r="X203" t="s">
        <v>11235</v>
      </c>
      <c r="Y203" t="s">
        <v>11283</v>
      </c>
    </row>
    <row r="204" spans="1:25" x14ac:dyDescent="0.25">
      <c r="A204" s="175" t="s">
        <v>11571</v>
      </c>
      <c r="B204" t="s">
        <v>11709</v>
      </c>
      <c r="C204" s="179" t="str">
        <f t="shared" si="16"/>
        <v>CM:WQXTEST16465:M2011</v>
      </c>
      <c r="D204" s="178" t="s">
        <v>11775</v>
      </c>
      <c r="E204" s="178" t="s">
        <v>11774</v>
      </c>
      <c r="F204" s="276">
        <v>40752</v>
      </c>
      <c r="G204" s="181">
        <f t="shared" si="17"/>
        <v>40544</v>
      </c>
      <c r="H204" s="181">
        <f t="shared" si="15"/>
        <v>40816</v>
      </c>
      <c r="I204" s="175" t="s">
        <v>11772</v>
      </c>
      <c r="J204" s="24" t="s">
        <v>8637</v>
      </c>
      <c r="K204" s="175" t="s">
        <v>11771</v>
      </c>
      <c r="L204" s="6" t="s">
        <v>11732</v>
      </c>
      <c r="M204" s="181">
        <f t="shared" si="18"/>
        <v>40746</v>
      </c>
      <c r="N204" s="181">
        <f t="shared" si="19"/>
        <v>40752</v>
      </c>
      <c r="Q204" s="181" t="s">
        <v>10005</v>
      </c>
      <c r="T204" s="181" t="s">
        <v>11295</v>
      </c>
      <c r="U204" s="187">
        <v>33.5</v>
      </c>
      <c r="V204" s="182" t="s">
        <v>11576</v>
      </c>
      <c r="W204" s="182"/>
      <c r="X204" t="s">
        <v>11235</v>
      </c>
      <c r="Y204" t="s">
        <v>11283</v>
      </c>
    </row>
    <row r="205" spans="1:25" x14ac:dyDescent="0.25">
      <c r="A205" s="175" t="s">
        <v>11571</v>
      </c>
      <c r="B205" t="s">
        <v>11709</v>
      </c>
      <c r="C205" s="179" t="str">
        <f t="shared" si="16"/>
        <v>CM:WQXTEST16465:M2011</v>
      </c>
      <c r="D205" s="178" t="s">
        <v>11775</v>
      </c>
      <c r="E205" s="178" t="s">
        <v>11774</v>
      </c>
      <c r="F205" s="276">
        <v>40753</v>
      </c>
      <c r="G205" s="181">
        <f t="shared" si="17"/>
        <v>40544</v>
      </c>
      <c r="H205" s="181">
        <f t="shared" si="15"/>
        <v>40816</v>
      </c>
      <c r="I205" s="175" t="s">
        <v>11772</v>
      </c>
      <c r="J205" s="24" t="s">
        <v>8637</v>
      </c>
      <c r="K205" s="175" t="s">
        <v>11771</v>
      </c>
      <c r="L205" s="6" t="s">
        <v>11732</v>
      </c>
      <c r="M205" s="181">
        <f t="shared" si="18"/>
        <v>40747</v>
      </c>
      <c r="N205" s="181">
        <f t="shared" si="19"/>
        <v>40753</v>
      </c>
      <c r="Q205" s="181" t="s">
        <v>10005</v>
      </c>
      <c r="T205" s="181" t="s">
        <v>11295</v>
      </c>
      <c r="U205" s="187">
        <v>33.299999999999997</v>
      </c>
      <c r="V205" s="182" t="s">
        <v>11576</v>
      </c>
      <c r="W205" s="182"/>
      <c r="X205" t="s">
        <v>11235</v>
      </c>
      <c r="Y205" t="s">
        <v>11283</v>
      </c>
    </row>
    <row r="206" spans="1:25" x14ac:dyDescent="0.25">
      <c r="A206" s="175" t="s">
        <v>11571</v>
      </c>
      <c r="B206" t="s">
        <v>11709</v>
      </c>
      <c r="C206" s="179" t="str">
        <f t="shared" si="16"/>
        <v>CM:WQXTEST16465:M2011</v>
      </c>
      <c r="D206" s="178" t="s">
        <v>11775</v>
      </c>
      <c r="E206" s="178" t="s">
        <v>11774</v>
      </c>
      <c r="F206" s="276">
        <v>40754</v>
      </c>
      <c r="G206" s="181">
        <f t="shared" si="17"/>
        <v>40544</v>
      </c>
      <c r="H206" s="181">
        <f t="shared" si="15"/>
        <v>40816</v>
      </c>
      <c r="I206" s="175" t="s">
        <v>11772</v>
      </c>
      <c r="J206" s="24" t="s">
        <v>8637</v>
      </c>
      <c r="K206" s="175" t="s">
        <v>11771</v>
      </c>
      <c r="L206" s="6" t="s">
        <v>11732</v>
      </c>
      <c r="M206" s="181">
        <f t="shared" si="18"/>
        <v>40748</v>
      </c>
      <c r="N206" s="181">
        <f t="shared" si="19"/>
        <v>40754</v>
      </c>
      <c r="Q206" s="181" t="s">
        <v>10005</v>
      </c>
      <c r="T206" s="181" t="s">
        <v>11295</v>
      </c>
      <c r="U206" s="187">
        <v>33</v>
      </c>
      <c r="V206" s="182" t="s">
        <v>11576</v>
      </c>
      <c r="W206" s="182"/>
      <c r="X206" t="s">
        <v>11235</v>
      </c>
      <c r="Y206" t="s">
        <v>11283</v>
      </c>
    </row>
    <row r="207" spans="1:25" x14ac:dyDescent="0.25">
      <c r="A207" s="175" t="s">
        <v>11571</v>
      </c>
      <c r="B207" t="s">
        <v>11709</v>
      </c>
      <c r="C207" s="179" t="str">
        <f t="shared" si="16"/>
        <v>CM:WQXTEST16465:M2011</v>
      </c>
      <c r="D207" s="178" t="s">
        <v>11775</v>
      </c>
      <c r="E207" s="178" t="s">
        <v>11774</v>
      </c>
      <c r="F207" s="276">
        <v>40755</v>
      </c>
      <c r="G207" s="181">
        <f t="shared" si="17"/>
        <v>40544</v>
      </c>
      <c r="H207" s="181">
        <f t="shared" si="15"/>
        <v>40816</v>
      </c>
      <c r="I207" s="175" t="s">
        <v>11772</v>
      </c>
      <c r="J207" s="24" t="s">
        <v>8637</v>
      </c>
      <c r="K207" s="175" t="s">
        <v>11771</v>
      </c>
      <c r="L207" s="6" t="s">
        <v>11732</v>
      </c>
      <c r="M207" s="181">
        <f t="shared" si="18"/>
        <v>40749</v>
      </c>
      <c r="N207" s="181">
        <f t="shared" si="19"/>
        <v>40755</v>
      </c>
      <c r="Q207" s="181" t="s">
        <v>10005</v>
      </c>
      <c r="T207" s="181" t="s">
        <v>11295</v>
      </c>
      <c r="U207" s="187">
        <v>33</v>
      </c>
      <c r="V207" s="182" t="s">
        <v>11576</v>
      </c>
      <c r="W207" s="182"/>
      <c r="X207" t="s">
        <v>11235</v>
      </c>
      <c r="Y207" t="s">
        <v>11283</v>
      </c>
    </row>
    <row r="208" spans="1:25" x14ac:dyDescent="0.25">
      <c r="A208" s="175" t="s">
        <v>11571</v>
      </c>
      <c r="B208" t="s">
        <v>11709</v>
      </c>
      <c r="C208" s="179" t="str">
        <f t="shared" si="16"/>
        <v>CM:WQXTEST16465:M2011</v>
      </c>
      <c r="D208" s="178" t="s">
        <v>11775</v>
      </c>
      <c r="E208" s="178" t="s">
        <v>11774</v>
      </c>
      <c r="F208" s="276">
        <v>40756</v>
      </c>
      <c r="G208" s="181">
        <f t="shared" si="17"/>
        <v>40544</v>
      </c>
      <c r="H208" s="181">
        <f t="shared" si="15"/>
        <v>40816</v>
      </c>
      <c r="I208" s="175" t="s">
        <v>11772</v>
      </c>
      <c r="J208" s="24" t="s">
        <v>8637</v>
      </c>
      <c r="K208" s="175" t="s">
        <v>11771</v>
      </c>
      <c r="L208" s="6" t="s">
        <v>11732</v>
      </c>
      <c r="M208" s="181">
        <f t="shared" si="18"/>
        <v>40750</v>
      </c>
      <c r="N208" s="181">
        <f t="shared" si="19"/>
        <v>40756</v>
      </c>
      <c r="Q208" s="181" t="s">
        <v>10005</v>
      </c>
      <c r="T208" s="181" t="s">
        <v>11295</v>
      </c>
      <c r="U208" s="187">
        <v>32.9</v>
      </c>
      <c r="V208" s="182" t="s">
        <v>11576</v>
      </c>
      <c r="W208" s="182"/>
      <c r="X208" t="s">
        <v>11235</v>
      </c>
      <c r="Y208" t="s">
        <v>11283</v>
      </c>
    </row>
    <row r="209" spans="1:25" x14ac:dyDescent="0.25">
      <c r="A209" s="175" t="s">
        <v>11571</v>
      </c>
      <c r="B209" t="s">
        <v>11709</v>
      </c>
      <c r="C209" s="179" t="str">
        <f t="shared" si="16"/>
        <v>CM:WQXTEST16465:M2011</v>
      </c>
      <c r="D209" s="178" t="s">
        <v>11775</v>
      </c>
      <c r="E209" s="178" t="s">
        <v>11774</v>
      </c>
      <c r="F209" s="276">
        <v>40757</v>
      </c>
      <c r="G209" s="181">
        <f t="shared" si="17"/>
        <v>40544</v>
      </c>
      <c r="H209" s="181">
        <f t="shared" si="15"/>
        <v>40816</v>
      </c>
      <c r="I209" s="175" t="s">
        <v>11772</v>
      </c>
      <c r="J209" s="24" t="s">
        <v>8637</v>
      </c>
      <c r="K209" s="175" t="s">
        <v>11771</v>
      </c>
      <c r="L209" s="6" t="s">
        <v>11732</v>
      </c>
      <c r="M209" s="181">
        <f t="shared" si="18"/>
        <v>40751</v>
      </c>
      <c r="N209" s="181">
        <f t="shared" si="19"/>
        <v>40757</v>
      </c>
      <c r="Q209" s="181" t="s">
        <v>10005</v>
      </c>
      <c r="T209" s="181" t="s">
        <v>11295</v>
      </c>
      <c r="U209" s="187">
        <v>32.6</v>
      </c>
      <c r="V209" s="182" t="s">
        <v>11576</v>
      </c>
      <c r="W209" s="182"/>
      <c r="X209" t="s">
        <v>11235</v>
      </c>
      <c r="Y209" t="s">
        <v>11283</v>
      </c>
    </row>
    <row r="210" spans="1:25" x14ac:dyDescent="0.25">
      <c r="A210" s="175" t="s">
        <v>11571</v>
      </c>
      <c r="B210" t="s">
        <v>11709</v>
      </c>
      <c r="C210" s="179" t="str">
        <f t="shared" si="16"/>
        <v>CM:WQXTEST16465:M2011</v>
      </c>
      <c r="D210" s="178" t="s">
        <v>11775</v>
      </c>
      <c r="E210" s="178" t="s">
        <v>11774</v>
      </c>
      <c r="F210" s="276">
        <v>40758</v>
      </c>
      <c r="G210" s="181">
        <f t="shared" si="17"/>
        <v>40544</v>
      </c>
      <c r="H210" s="181">
        <f t="shared" si="15"/>
        <v>40816</v>
      </c>
      <c r="I210" s="175" t="s">
        <v>11772</v>
      </c>
      <c r="J210" s="24" t="s">
        <v>8637</v>
      </c>
      <c r="K210" s="175" t="s">
        <v>11771</v>
      </c>
      <c r="L210" s="6" t="s">
        <v>11732</v>
      </c>
      <c r="M210" s="181">
        <f t="shared" si="18"/>
        <v>40752</v>
      </c>
      <c r="N210" s="181">
        <f t="shared" si="19"/>
        <v>40758</v>
      </c>
      <c r="Q210" s="181" t="s">
        <v>10005</v>
      </c>
      <c r="T210" s="181" t="s">
        <v>11295</v>
      </c>
      <c r="U210" s="187">
        <v>32.5</v>
      </c>
      <c r="V210" s="182" t="s">
        <v>11576</v>
      </c>
      <c r="W210" s="182"/>
      <c r="X210" t="s">
        <v>11235</v>
      </c>
      <c r="Y210" t="s">
        <v>11283</v>
      </c>
    </row>
    <row r="211" spans="1:25" x14ac:dyDescent="0.25">
      <c r="A211" s="175" t="s">
        <v>11571</v>
      </c>
      <c r="B211" t="s">
        <v>11709</v>
      </c>
      <c r="C211" s="179" t="str">
        <f t="shared" si="16"/>
        <v>CM:WQXTEST16465:M2011</v>
      </c>
      <c r="D211" s="178" t="s">
        <v>11775</v>
      </c>
      <c r="E211" s="178" t="s">
        <v>11774</v>
      </c>
      <c r="F211" s="276">
        <v>40759</v>
      </c>
      <c r="G211" s="181">
        <f t="shared" si="17"/>
        <v>40544</v>
      </c>
      <c r="H211" s="181">
        <f t="shared" si="15"/>
        <v>40816</v>
      </c>
      <c r="I211" s="175" t="s">
        <v>11772</v>
      </c>
      <c r="J211" s="24" t="s">
        <v>8637</v>
      </c>
      <c r="K211" s="175" t="s">
        <v>11771</v>
      </c>
      <c r="L211" s="6" t="s">
        <v>11732</v>
      </c>
      <c r="M211" s="181">
        <f t="shared" si="18"/>
        <v>40753</v>
      </c>
      <c r="N211" s="181">
        <f t="shared" si="19"/>
        <v>40759</v>
      </c>
      <c r="Q211" s="181" t="s">
        <v>10005</v>
      </c>
      <c r="T211" s="181" t="s">
        <v>11295</v>
      </c>
      <c r="U211" s="187">
        <v>32.4</v>
      </c>
      <c r="V211" s="182" t="s">
        <v>11576</v>
      </c>
      <c r="W211" s="182"/>
      <c r="X211" t="s">
        <v>11235</v>
      </c>
      <c r="Y211" t="s">
        <v>11283</v>
      </c>
    </row>
    <row r="212" spans="1:25" x14ac:dyDescent="0.25">
      <c r="A212" s="175" t="s">
        <v>11571</v>
      </c>
      <c r="B212" t="s">
        <v>11709</v>
      </c>
      <c r="C212" s="179" t="str">
        <f t="shared" si="16"/>
        <v>CM:WQXTEST16465:M2011</v>
      </c>
      <c r="D212" s="178" t="s">
        <v>11775</v>
      </c>
      <c r="E212" s="178" t="s">
        <v>11774</v>
      </c>
      <c r="F212" s="276">
        <v>40760</v>
      </c>
      <c r="G212" s="181">
        <f t="shared" si="17"/>
        <v>40544</v>
      </c>
      <c r="H212" s="181">
        <f t="shared" si="15"/>
        <v>40816</v>
      </c>
      <c r="I212" s="175" t="s">
        <v>11772</v>
      </c>
      <c r="J212" s="24" t="s">
        <v>8637</v>
      </c>
      <c r="K212" s="175" t="s">
        <v>11771</v>
      </c>
      <c r="L212" s="6" t="s">
        <v>11732</v>
      </c>
      <c r="M212" s="181">
        <f t="shared" si="18"/>
        <v>40754</v>
      </c>
      <c r="N212" s="181">
        <f t="shared" si="19"/>
        <v>40760</v>
      </c>
      <c r="Q212" s="181" t="s">
        <v>10005</v>
      </c>
      <c r="T212" s="181" t="s">
        <v>11295</v>
      </c>
      <c r="U212" s="187">
        <v>31.9</v>
      </c>
      <c r="V212" s="182" t="s">
        <v>11576</v>
      </c>
      <c r="W212" s="182"/>
      <c r="X212" t="s">
        <v>11235</v>
      </c>
      <c r="Y212" t="s">
        <v>11283</v>
      </c>
    </row>
    <row r="213" spans="1:25" x14ac:dyDescent="0.25">
      <c r="A213" s="175" t="s">
        <v>11571</v>
      </c>
      <c r="B213" t="s">
        <v>11709</v>
      </c>
      <c r="C213" s="179" t="str">
        <f t="shared" si="16"/>
        <v>CM:WQXTEST16465:M2011</v>
      </c>
      <c r="D213" s="178" t="s">
        <v>11775</v>
      </c>
      <c r="E213" s="178" t="s">
        <v>11774</v>
      </c>
      <c r="F213" s="276">
        <v>40761</v>
      </c>
      <c r="G213" s="181">
        <f t="shared" si="17"/>
        <v>40544</v>
      </c>
      <c r="H213" s="181">
        <f t="shared" si="15"/>
        <v>40816</v>
      </c>
      <c r="I213" s="175" t="s">
        <v>11772</v>
      </c>
      <c r="J213" s="24" t="s">
        <v>8637</v>
      </c>
      <c r="K213" s="175" t="s">
        <v>11771</v>
      </c>
      <c r="L213" s="6" t="s">
        <v>11732</v>
      </c>
      <c r="M213" s="181">
        <f t="shared" si="18"/>
        <v>40755</v>
      </c>
      <c r="N213" s="181">
        <f t="shared" si="19"/>
        <v>40761</v>
      </c>
      <c r="Q213" s="181" t="s">
        <v>10005</v>
      </c>
      <c r="T213" s="181" t="s">
        <v>11295</v>
      </c>
      <c r="U213" s="187">
        <v>31.4</v>
      </c>
      <c r="V213" s="182" t="s">
        <v>11576</v>
      </c>
      <c r="W213" s="182"/>
      <c r="X213" t="s">
        <v>11235</v>
      </c>
      <c r="Y213" t="s">
        <v>11283</v>
      </c>
    </row>
    <row r="214" spans="1:25" x14ac:dyDescent="0.25">
      <c r="A214" s="175" t="s">
        <v>11571</v>
      </c>
      <c r="B214" t="s">
        <v>11709</v>
      </c>
      <c r="C214" s="179" t="str">
        <f t="shared" si="16"/>
        <v>CM:WQXTEST16465:M2011</v>
      </c>
      <c r="D214" s="178" t="s">
        <v>11775</v>
      </c>
      <c r="E214" s="178" t="s">
        <v>11774</v>
      </c>
      <c r="F214" s="276">
        <v>40762</v>
      </c>
      <c r="G214" s="181">
        <f t="shared" si="17"/>
        <v>40544</v>
      </c>
      <c r="H214" s="181">
        <f t="shared" si="15"/>
        <v>40816</v>
      </c>
      <c r="I214" s="175" t="s">
        <v>11772</v>
      </c>
      <c r="J214" s="24" t="s">
        <v>8637</v>
      </c>
      <c r="K214" s="175" t="s">
        <v>11771</v>
      </c>
      <c r="L214" s="6" t="s">
        <v>11732</v>
      </c>
      <c r="M214" s="181">
        <f t="shared" si="18"/>
        <v>40756</v>
      </c>
      <c r="N214" s="181">
        <f t="shared" si="19"/>
        <v>40762</v>
      </c>
      <c r="Q214" s="181" t="s">
        <v>10005</v>
      </c>
      <c r="T214" s="181" t="s">
        <v>11295</v>
      </c>
      <c r="U214" s="187">
        <v>31.1</v>
      </c>
      <c r="V214" s="182" t="s">
        <v>11576</v>
      </c>
      <c r="W214" s="182"/>
      <c r="X214" t="s">
        <v>11235</v>
      </c>
      <c r="Y214" t="s">
        <v>11283</v>
      </c>
    </row>
    <row r="215" spans="1:25" x14ac:dyDescent="0.25">
      <c r="A215" s="175" t="s">
        <v>11571</v>
      </c>
      <c r="B215" t="s">
        <v>11709</v>
      </c>
      <c r="C215" s="179" t="str">
        <f t="shared" si="16"/>
        <v>CM:WQXTEST16465:M2011</v>
      </c>
      <c r="D215" s="178" t="s">
        <v>11775</v>
      </c>
      <c r="E215" s="178" t="s">
        <v>11774</v>
      </c>
      <c r="F215" s="276">
        <v>40763</v>
      </c>
      <c r="G215" s="181">
        <f t="shared" si="17"/>
        <v>40544</v>
      </c>
      <c r="H215" s="181">
        <f t="shared" si="15"/>
        <v>40816</v>
      </c>
      <c r="I215" s="175" t="s">
        <v>11772</v>
      </c>
      <c r="J215" s="24" t="s">
        <v>8637</v>
      </c>
      <c r="K215" s="175" t="s">
        <v>11771</v>
      </c>
      <c r="L215" s="6" t="s">
        <v>11732</v>
      </c>
      <c r="M215" s="181">
        <f t="shared" si="18"/>
        <v>40757</v>
      </c>
      <c r="N215" s="181">
        <f t="shared" si="19"/>
        <v>40763</v>
      </c>
      <c r="Q215" s="181" t="s">
        <v>10005</v>
      </c>
      <c r="T215" s="181" t="s">
        <v>11295</v>
      </c>
      <c r="U215" s="187">
        <v>30.8</v>
      </c>
      <c r="V215" s="182" t="s">
        <v>11576</v>
      </c>
      <c r="W215" s="182"/>
      <c r="X215" t="s">
        <v>11235</v>
      </c>
      <c r="Y215" t="s">
        <v>11283</v>
      </c>
    </row>
    <row r="216" spans="1:25" x14ac:dyDescent="0.25">
      <c r="A216" s="175" t="s">
        <v>11571</v>
      </c>
      <c r="B216" t="s">
        <v>11709</v>
      </c>
      <c r="C216" s="179" t="str">
        <f t="shared" si="16"/>
        <v>CM:WQXTEST16465:M2011</v>
      </c>
      <c r="D216" s="178" t="s">
        <v>11775</v>
      </c>
      <c r="E216" s="178" t="s">
        <v>11774</v>
      </c>
      <c r="F216" s="276">
        <v>40764</v>
      </c>
      <c r="G216" s="181">
        <f t="shared" si="17"/>
        <v>40544</v>
      </c>
      <c r="H216" s="181">
        <f t="shared" si="15"/>
        <v>40816</v>
      </c>
      <c r="I216" s="175" t="s">
        <v>11772</v>
      </c>
      <c r="J216" s="24" t="s">
        <v>8637</v>
      </c>
      <c r="K216" s="175" t="s">
        <v>11771</v>
      </c>
      <c r="L216" s="6" t="s">
        <v>11732</v>
      </c>
      <c r="M216" s="181">
        <f t="shared" si="18"/>
        <v>40758</v>
      </c>
      <c r="N216" s="181">
        <f t="shared" si="19"/>
        <v>40764</v>
      </c>
      <c r="Q216" s="181" t="s">
        <v>10005</v>
      </c>
      <c r="T216" s="181" t="s">
        <v>11295</v>
      </c>
      <c r="U216" s="187">
        <v>30.7</v>
      </c>
      <c r="V216" s="182" t="s">
        <v>11576</v>
      </c>
      <c r="W216" s="182"/>
      <c r="X216" t="s">
        <v>11235</v>
      </c>
      <c r="Y216" t="s">
        <v>11283</v>
      </c>
    </row>
    <row r="217" spans="1:25" x14ac:dyDescent="0.25">
      <c r="A217" s="175" t="s">
        <v>11571</v>
      </c>
      <c r="B217" t="s">
        <v>11709</v>
      </c>
      <c r="C217" s="179" t="str">
        <f t="shared" si="16"/>
        <v>CM:WQXTEST16465:M2011</v>
      </c>
      <c r="D217" s="178" t="s">
        <v>11775</v>
      </c>
      <c r="E217" s="178" t="s">
        <v>11774</v>
      </c>
      <c r="F217" s="276">
        <v>40765</v>
      </c>
      <c r="G217" s="181">
        <f t="shared" si="17"/>
        <v>40544</v>
      </c>
      <c r="H217" s="181">
        <f t="shared" si="15"/>
        <v>40816</v>
      </c>
      <c r="I217" s="175" t="s">
        <v>11772</v>
      </c>
      <c r="J217" s="24" t="s">
        <v>8637</v>
      </c>
      <c r="K217" s="175" t="s">
        <v>11771</v>
      </c>
      <c r="L217" s="6" t="s">
        <v>11732</v>
      </c>
      <c r="M217" s="181">
        <f t="shared" si="18"/>
        <v>40759</v>
      </c>
      <c r="N217" s="181">
        <f t="shared" si="19"/>
        <v>40765</v>
      </c>
      <c r="Q217" s="181" t="s">
        <v>10005</v>
      </c>
      <c r="T217" s="181" t="s">
        <v>11295</v>
      </c>
      <c r="U217" s="187">
        <v>30.4</v>
      </c>
      <c r="V217" s="182" t="s">
        <v>11576</v>
      </c>
      <c r="W217" s="182"/>
      <c r="X217" t="s">
        <v>11235</v>
      </c>
      <c r="Y217" t="s">
        <v>11283</v>
      </c>
    </row>
    <row r="218" spans="1:25" x14ac:dyDescent="0.25">
      <c r="A218" s="175" t="s">
        <v>11571</v>
      </c>
      <c r="B218" t="s">
        <v>11709</v>
      </c>
      <c r="C218" s="179" t="str">
        <f t="shared" si="16"/>
        <v>CM:WQXTEST16465:M2011</v>
      </c>
      <c r="D218" s="178" t="s">
        <v>11775</v>
      </c>
      <c r="E218" s="178" t="s">
        <v>11774</v>
      </c>
      <c r="F218" s="276">
        <v>40766</v>
      </c>
      <c r="G218" s="181">
        <f t="shared" si="17"/>
        <v>40544</v>
      </c>
      <c r="H218" s="181">
        <f t="shared" si="15"/>
        <v>40816</v>
      </c>
      <c r="I218" s="175" t="s">
        <v>11772</v>
      </c>
      <c r="J218" s="24" t="s">
        <v>8637</v>
      </c>
      <c r="K218" s="175" t="s">
        <v>11771</v>
      </c>
      <c r="L218" s="6" t="s">
        <v>11732</v>
      </c>
      <c r="M218" s="181">
        <f t="shared" si="18"/>
        <v>40760</v>
      </c>
      <c r="N218" s="181">
        <f t="shared" si="19"/>
        <v>40766</v>
      </c>
      <c r="Q218" s="181" t="s">
        <v>10005</v>
      </c>
      <c r="T218" s="181" t="s">
        <v>11295</v>
      </c>
      <c r="U218" s="187">
        <v>30.1</v>
      </c>
      <c r="V218" s="182" t="s">
        <v>11576</v>
      </c>
      <c r="W218" s="182"/>
      <c r="X218" t="s">
        <v>11235</v>
      </c>
      <c r="Y218" t="s">
        <v>11283</v>
      </c>
    </row>
    <row r="219" spans="1:25" x14ac:dyDescent="0.25">
      <c r="A219" s="175" t="s">
        <v>11571</v>
      </c>
      <c r="B219" t="s">
        <v>11709</v>
      </c>
      <c r="C219" s="179" t="str">
        <f t="shared" si="16"/>
        <v>CM:WQXTEST16465:M2011</v>
      </c>
      <c r="D219" s="178" t="s">
        <v>11775</v>
      </c>
      <c r="E219" s="178" t="s">
        <v>11774</v>
      </c>
      <c r="F219" s="277">
        <v>40767</v>
      </c>
      <c r="G219" s="181">
        <f t="shared" si="17"/>
        <v>40544</v>
      </c>
      <c r="H219" s="181">
        <f t="shared" si="15"/>
        <v>40816</v>
      </c>
      <c r="I219" s="175" t="s">
        <v>11772</v>
      </c>
      <c r="J219" s="24" t="s">
        <v>8637</v>
      </c>
      <c r="K219" s="175" t="s">
        <v>11771</v>
      </c>
      <c r="L219" s="6" t="s">
        <v>11732</v>
      </c>
      <c r="M219" s="181">
        <f t="shared" si="18"/>
        <v>40761</v>
      </c>
      <c r="N219" s="181">
        <f t="shared" si="19"/>
        <v>40767</v>
      </c>
      <c r="Q219" s="181" t="s">
        <v>10005</v>
      </c>
      <c r="T219" s="24" t="s">
        <v>11295</v>
      </c>
      <c r="U219" s="188">
        <v>30.2</v>
      </c>
      <c r="V219" s="24" t="s">
        <v>11576</v>
      </c>
      <c r="X219" s="24" t="s">
        <v>11235</v>
      </c>
      <c r="Y219" s="24" t="s">
        <v>11283</v>
      </c>
    </row>
    <row r="220" spans="1:25" x14ac:dyDescent="0.25">
      <c r="A220" s="175" t="s">
        <v>11571</v>
      </c>
      <c r="B220" t="s">
        <v>11709</v>
      </c>
      <c r="C220" s="179" t="str">
        <f t="shared" si="16"/>
        <v>CM:WQXTEST16465:M2011</v>
      </c>
      <c r="D220" s="178" t="s">
        <v>11775</v>
      </c>
      <c r="E220" s="178" t="s">
        <v>11774</v>
      </c>
      <c r="F220" s="277">
        <v>40768</v>
      </c>
      <c r="G220" s="181">
        <f t="shared" si="17"/>
        <v>40544</v>
      </c>
      <c r="H220" s="181">
        <f t="shared" si="15"/>
        <v>40816</v>
      </c>
      <c r="I220" s="175" t="s">
        <v>11772</v>
      </c>
      <c r="J220" s="24" t="s">
        <v>8637</v>
      </c>
      <c r="K220" s="175" t="s">
        <v>11771</v>
      </c>
      <c r="L220" s="6" t="s">
        <v>11732</v>
      </c>
      <c r="M220" s="181">
        <f t="shared" si="18"/>
        <v>40762</v>
      </c>
      <c r="N220" s="181">
        <f t="shared" si="19"/>
        <v>40768</v>
      </c>
      <c r="Q220" s="181" t="s">
        <v>10005</v>
      </c>
      <c r="T220" s="24" t="s">
        <v>11295</v>
      </c>
      <c r="U220" s="188">
        <v>30</v>
      </c>
      <c r="V220" s="24" t="s">
        <v>11576</v>
      </c>
      <c r="X220" s="24" t="s">
        <v>11235</v>
      </c>
      <c r="Y220" s="24" t="s">
        <v>11283</v>
      </c>
    </row>
    <row r="221" spans="1:25" x14ac:dyDescent="0.25">
      <c r="A221" s="175" t="s">
        <v>11571</v>
      </c>
      <c r="B221" t="s">
        <v>11709</v>
      </c>
      <c r="C221" s="179" t="str">
        <f t="shared" si="16"/>
        <v>CM:WQXTEST16465:M2011</v>
      </c>
      <c r="D221" s="178" t="s">
        <v>11775</v>
      </c>
      <c r="E221" s="178" t="s">
        <v>11774</v>
      </c>
      <c r="F221" s="277">
        <v>40769</v>
      </c>
      <c r="G221" s="181">
        <f t="shared" si="17"/>
        <v>40544</v>
      </c>
      <c r="H221" s="181">
        <f t="shared" si="15"/>
        <v>40816</v>
      </c>
      <c r="I221" s="175" t="s">
        <v>11772</v>
      </c>
      <c r="J221" s="24" t="s">
        <v>8637</v>
      </c>
      <c r="K221" s="175" t="s">
        <v>11771</v>
      </c>
      <c r="L221" s="6" t="s">
        <v>11732</v>
      </c>
      <c r="M221" s="181">
        <f t="shared" si="18"/>
        <v>40763</v>
      </c>
      <c r="N221" s="181">
        <f t="shared" si="19"/>
        <v>40769</v>
      </c>
      <c r="Q221" s="181" t="s">
        <v>10005</v>
      </c>
      <c r="T221" s="24" t="s">
        <v>11295</v>
      </c>
      <c r="U221" s="188">
        <v>29.6</v>
      </c>
      <c r="V221" s="24" t="s">
        <v>11576</v>
      </c>
      <c r="X221" s="24" t="s">
        <v>11235</v>
      </c>
      <c r="Y221" s="24" t="s">
        <v>11283</v>
      </c>
    </row>
    <row r="222" spans="1:25" x14ac:dyDescent="0.25">
      <c r="A222" s="175" t="s">
        <v>11571</v>
      </c>
      <c r="B222" t="s">
        <v>11709</v>
      </c>
      <c r="C222" s="179" t="str">
        <f t="shared" si="16"/>
        <v>CM:WQXTEST16465:M2011</v>
      </c>
      <c r="D222" s="178" t="s">
        <v>11775</v>
      </c>
      <c r="E222" s="178" t="s">
        <v>11774</v>
      </c>
      <c r="F222" s="277">
        <v>40770</v>
      </c>
      <c r="G222" s="181">
        <f t="shared" si="17"/>
        <v>40544</v>
      </c>
      <c r="H222" s="181">
        <f t="shared" si="15"/>
        <v>40816</v>
      </c>
      <c r="I222" s="175" t="s">
        <v>11772</v>
      </c>
      <c r="J222" s="24" t="s">
        <v>8637</v>
      </c>
      <c r="K222" s="175" t="s">
        <v>11771</v>
      </c>
      <c r="L222" s="6" t="s">
        <v>11732</v>
      </c>
      <c r="M222" s="181">
        <f t="shared" si="18"/>
        <v>40764</v>
      </c>
      <c r="N222" s="181">
        <f t="shared" si="19"/>
        <v>40770</v>
      </c>
      <c r="Q222" s="181" t="s">
        <v>10005</v>
      </c>
      <c r="T222" s="24" t="s">
        <v>11295</v>
      </c>
      <c r="U222" s="188">
        <v>29.3</v>
      </c>
      <c r="V222" s="24" t="s">
        <v>11576</v>
      </c>
      <c r="X222" s="24" t="s">
        <v>11235</v>
      </c>
      <c r="Y222" s="24" t="s">
        <v>11283</v>
      </c>
    </row>
    <row r="223" spans="1:25" x14ac:dyDescent="0.25">
      <c r="A223" s="175" t="s">
        <v>11571</v>
      </c>
      <c r="B223" t="s">
        <v>11709</v>
      </c>
      <c r="C223" s="179" t="str">
        <f t="shared" si="16"/>
        <v>CM:WQXTEST16465:M2011</v>
      </c>
      <c r="D223" s="178" t="s">
        <v>11775</v>
      </c>
      <c r="E223" s="178" t="s">
        <v>11774</v>
      </c>
      <c r="F223" s="277">
        <v>40771</v>
      </c>
      <c r="G223" s="181">
        <f t="shared" si="17"/>
        <v>40544</v>
      </c>
      <c r="H223" s="181">
        <f t="shared" si="15"/>
        <v>40816</v>
      </c>
      <c r="I223" s="175" t="s">
        <v>11772</v>
      </c>
      <c r="J223" s="24" t="s">
        <v>8637</v>
      </c>
      <c r="K223" s="175" t="s">
        <v>11771</v>
      </c>
      <c r="L223" s="6" t="s">
        <v>11732</v>
      </c>
      <c r="M223" s="181">
        <f t="shared" si="18"/>
        <v>40765</v>
      </c>
      <c r="N223" s="181">
        <f t="shared" si="19"/>
        <v>40771</v>
      </c>
      <c r="Q223" s="181" t="s">
        <v>10005</v>
      </c>
      <c r="T223" s="24" t="s">
        <v>11295</v>
      </c>
      <c r="U223" s="188">
        <v>28.8</v>
      </c>
      <c r="V223" s="24" t="s">
        <v>11576</v>
      </c>
      <c r="X223" s="24" t="s">
        <v>11235</v>
      </c>
      <c r="Y223" s="24" t="s">
        <v>11283</v>
      </c>
    </row>
    <row r="224" spans="1:25" x14ac:dyDescent="0.25">
      <c r="A224" s="175" t="s">
        <v>11571</v>
      </c>
      <c r="B224" t="s">
        <v>11709</v>
      </c>
      <c r="C224" s="179" t="str">
        <f t="shared" si="16"/>
        <v>CM:WQXTEST16465:M2011</v>
      </c>
      <c r="D224" s="178" t="s">
        <v>11775</v>
      </c>
      <c r="E224" s="178" t="s">
        <v>11774</v>
      </c>
      <c r="F224" s="277">
        <v>40772</v>
      </c>
      <c r="G224" s="181">
        <f t="shared" si="17"/>
        <v>40544</v>
      </c>
      <c r="H224" s="181">
        <f t="shared" si="15"/>
        <v>40816</v>
      </c>
      <c r="I224" s="175" t="s">
        <v>11772</v>
      </c>
      <c r="J224" s="24" t="s">
        <v>8637</v>
      </c>
      <c r="K224" s="175" t="s">
        <v>11771</v>
      </c>
      <c r="L224" s="6" t="s">
        <v>11732</v>
      </c>
      <c r="M224" s="181">
        <f t="shared" si="18"/>
        <v>40766</v>
      </c>
      <c r="N224" s="181">
        <f t="shared" si="19"/>
        <v>40772</v>
      </c>
      <c r="Q224" s="181" t="s">
        <v>10005</v>
      </c>
      <c r="T224" s="24" t="s">
        <v>11295</v>
      </c>
      <c r="U224" s="188">
        <v>28.7</v>
      </c>
      <c r="V224" s="24" t="s">
        <v>11576</v>
      </c>
      <c r="X224" s="24" t="s">
        <v>11235</v>
      </c>
      <c r="Y224" s="24" t="s">
        <v>11283</v>
      </c>
    </row>
    <row r="225" spans="1:25" x14ac:dyDescent="0.25">
      <c r="A225" s="175" t="s">
        <v>11571</v>
      </c>
      <c r="B225" t="s">
        <v>11709</v>
      </c>
      <c r="C225" s="179" t="str">
        <f t="shared" si="16"/>
        <v>CM:WQXTEST16465:M2011</v>
      </c>
      <c r="D225" s="178" t="s">
        <v>11775</v>
      </c>
      <c r="E225" s="178" t="s">
        <v>11774</v>
      </c>
      <c r="F225" s="277">
        <v>40773</v>
      </c>
      <c r="G225" s="181">
        <f t="shared" si="17"/>
        <v>40544</v>
      </c>
      <c r="H225" s="181">
        <f t="shared" si="15"/>
        <v>40816</v>
      </c>
      <c r="I225" s="175" t="s">
        <v>11772</v>
      </c>
      <c r="J225" s="24" t="s">
        <v>8637</v>
      </c>
      <c r="K225" s="175" t="s">
        <v>11771</v>
      </c>
      <c r="L225" s="6" t="s">
        <v>11732</v>
      </c>
      <c r="M225" s="181">
        <f t="shared" si="18"/>
        <v>40767</v>
      </c>
      <c r="N225" s="181">
        <f t="shared" si="19"/>
        <v>40773</v>
      </c>
      <c r="Q225" s="181" t="s">
        <v>10005</v>
      </c>
      <c r="T225" s="24" t="s">
        <v>11295</v>
      </c>
      <c r="U225" s="188">
        <v>28.6</v>
      </c>
      <c r="V225" s="24" t="s">
        <v>11576</v>
      </c>
      <c r="X225" s="24" t="s">
        <v>11235</v>
      </c>
      <c r="Y225" s="24" t="s">
        <v>11283</v>
      </c>
    </row>
    <row r="226" spans="1:25" x14ac:dyDescent="0.25">
      <c r="A226" s="175" t="s">
        <v>11571</v>
      </c>
      <c r="B226" t="s">
        <v>11709</v>
      </c>
      <c r="C226" s="179" t="str">
        <f t="shared" si="16"/>
        <v>CM:WQXTEST16465:M2011</v>
      </c>
      <c r="D226" s="178" t="s">
        <v>11775</v>
      </c>
      <c r="E226" s="178" t="s">
        <v>11774</v>
      </c>
      <c r="F226" s="277">
        <v>40774</v>
      </c>
      <c r="G226" s="181">
        <f t="shared" si="17"/>
        <v>40544</v>
      </c>
      <c r="H226" s="181">
        <f t="shared" si="15"/>
        <v>40816</v>
      </c>
      <c r="I226" s="175" t="s">
        <v>11772</v>
      </c>
      <c r="J226" s="24" t="s">
        <v>8637</v>
      </c>
      <c r="K226" s="175" t="s">
        <v>11771</v>
      </c>
      <c r="L226" s="6" t="s">
        <v>11732</v>
      </c>
      <c r="M226" s="181">
        <f t="shared" si="18"/>
        <v>40768</v>
      </c>
      <c r="N226" s="181">
        <f t="shared" si="19"/>
        <v>40774</v>
      </c>
      <c r="Q226" s="181" t="s">
        <v>10005</v>
      </c>
      <c r="T226" s="24" t="s">
        <v>11295</v>
      </c>
      <c r="U226" s="188">
        <v>28.5</v>
      </c>
      <c r="V226" s="24" t="s">
        <v>11576</v>
      </c>
      <c r="X226" s="24" t="s">
        <v>11235</v>
      </c>
      <c r="Y226" s="24" t="s">
        <v>11283</v>
      </c>
    </row>
    <row r="227" spans="1:25" x14ac:dyDescent="0.25">
      <c r="A227" s="175" t="s">
        <v>11571</v>
      </c>
      <c r="B227" t="s">
        <v>11709</v>
      </c>
      <c r="C227" s="179" t="str">
        <f t="shared" si="16"/>
        <v>CM:WQXTEST16465:M2011</v>
      </c>
      <c r="D227" s="178" t="s">
        <v>11775</v>
      </c>
      <c r="E227" s="178" t="s">
        <v>11774</v>
      </c>
      <c r="F227" s="277">
        <v>40775</v>
      </c>
      <c r="G227" s="181">
        <f t="shared" si="17"/>
        <v>40544</v>
      </c>
      <c r="H227" s="181">
        <f t="shared" si="15"/>
        <v>40816</v>
      </c>
      <c r="I227" s="175" t="s">
        <v>11772</v>
      </c>
      <c r="J227" s="24" t="s">
        <v>8637</v>
      </c>
      <c r="K227" s="175" t="s">
        <v>11771</v>
      </c>
      <c r="L227" s="6" t="s">
        <v>11732</v>
      </c>
      <c r="M227" s="181">
        <f t="shared" si="18"/>
        <v>40769</v>
      </c>
      <c r="N227" s="181">
        <f t="shared" si="19"/>
        <v>40775</v>
      </c>
      <c r="Q227" s="181" t="s">
        <v>10005</v>
      </c>
      <c r="T227" s="24" t="s">
        <v>11295</v>
      </c>
      <c r="U227" s="188">
        <v>28.8</v>
      </c>
      <c r="V227" s="24" t="s">
        <v>11576</v>
      </c>
      <c r="X227" s="24" t="s">
        <v>11235</v>
      </c>
      <c r="Y227" s="24" t="s">
        <v>11283</v>
      </c>
    </row>
    <row r="228" spans="1:25" x14ac:dyDescent="0.25">
      <c r="A228" s="175" t="s">
        <v>11571</v>
      </c>
      <c r="B228" t="s">
        <v>11709</v>
      </c>
      <c r="C228" s="179" t="str">
        <f t="shared" si="16"/>
        <v>CM:WQXTEST16465:M2011</v>
      </c>
      <c r="D228" s="178" t="s">
        <v>11775</v>
      </c>
      <c r="E228" s="178" t="s">
        <v>11774</v>
      </c>
      <c r="F228" s="277">
        <v>40776</v>
      </c>
      <c r="G228" s="181">
        <f t="shared" si="17"/>
        <v>40544</v>
      </c>
      <c r="H228" s="181">
        <f t="shared" si="15"/>
        <v>40816</v>
      </c>
      <c r="I228" s="175" t="s">
        <v>11772</v>
      </c>
      <c r="J228" s="24" t="s">
        <v>8637</v>
      </c>
      <c r="K228" s="175" t="s">
        <v>11771</v>
      </c>
      <c r="L228" s="6" t="s">
        <v>11732</v>
      </c>
      <c r="M228" s="181">
        <f t="shared" si="18"/>
        <v>40770</v>
      </c>
      <c r="N228" s="181">
        <f t="shared" si="19"/>
        <v>40776</v>
      </c>
      <c r="Q228" s="181" t="s">
        <v>10005</v>
      </c>
      <c r="T228" s="24" t="s">
        <v>11295</v>
      </c>
      <c r="U228" s="188">
        <v>28.8</v>
      </c>
      <c r="V228" s="24" t="s">
        <v>11576</v>
      </c>
      <c r="X228" s="24" t="s">
        <v>11235</v>
      </c>
      <c r="Y228" s="24" t="s">
        <v>11283</v>
      </c>
    </row>
    <row r="229" spans="1:25" x14ac:dyDescent="0.25">
      <c r="A229" s="175" t="s">
        <v>11571</v>
      </c>
      <c r="B229" t="s">
        <v>11709</v>
      </c>
      <c r="C229" s="179" t="str">
        <f t="shared" si="16"/>
        <v>CM:WQXTEST16465:M2011</v>
      </c>
      <c r="D229" s="178" t="s">
        <v>11775</v>
      </c>
      <c r="E229" s="178" t="s">
        <v>11774</v>
      </c>
      <c r="F229" s="277">
        <v>40777</v>
      </c>
      <c r="G229" s="181">
        <f t="shared" si="17"/>
        <v>40544</v>
      </c>
      <c r="H229" s="181">
        <f t="shared" si="15"/>
        <v>40816</v>
      </c>
      <c r="I229" s="175" t="s">
        <v>11772</v>
      </c>
      <c r="J229" s="24" t="s">
        <v>8637</v>
      </c>
      <c r="K229" s="175" t="s">
        <v>11771</v>
      </c>
      <c r="L229" s="6" t="s">
        <v>11732</v>
      </c>
      <c r="M229" s="181">
        <f t="shared" si="18"/>
        <v>40771</v>
      </c>
      <c r="N229" s="181">
        <f t="shared" si="19"/>
        <v>40777</v>
      </c>
      <c r="Q229" s="181" t="s">
        <v>10005</v>
      </c>
      <c r="T229" s="24" t="s">
        <v>11295</v>
      </c>
      <c r="U229" s="188">
        <v>28.9</v>
      </c>
      <c r="V229" s="24" t="s">
        <v>11576</v>
      </c>
      <c r="X229" s="24" t="s">
        <v>11235</v>
      </c>
      <c r="Y229" s="24" t="s">
        <v>11283</v>
      </c>
    </row>
    <row r="230" spans="1:25" x14ac:dyDescent="0.25">
      <c r="A230" s="175" t="s">
        <v>11571</v>
      </c>
      <c r="B230" t="s">
        <v>11709</v>
      </c>
      <c r="C230" s="179" t="str">
        <f t="shared" si="16"/>
        <v>CM:WQXTEST16465:M2011</v>
      </c>
      <c r="D230" s="178" t="s">
        <v>11775</v>
      </c>
      <c r="E230" s="178" t="s">
        <v>11774</v>
      </c>
      <c r="F230" s="277">
        <v>40778</v>
      </c>
      <c r="G230" s="181">
        <f t="shared" si="17"/>
        <v>40544</v>
      </c>
      <c r="H230" s="181">
        <f t="shared" si="15"/>
        <v>40816</v>
      </c>
      <c r="I230" s="175" t="s">
        <v>11772</v>
      </c>
      <c r="J230" s="24" t="s">
        <v>8637</v>
      </c>
      <c r="K230" s="175" t="s">
        <v>11771</v>
      </c>
      <c r="L230" s="6" t="s">
        <v>11732</v>
      </c>
      <c r="M230" s="181">
        <f t="shared" si="18"/>
        <v>40772</v>
      </c>
      <c r="N230" s="181">
        <f t="shared" si="19"/>
        <v>40778</v>
      </c>
      <c r="Q230" s="181" t="s">
        <v>10005</v>
      </c>
      <c r="T230" s="24" t="s">
        <v>11295</v>
      </c>
      <c r="U230" s="188">
        <v>29.1</v>
      </c>
      <c r="V230" s="24" t="s">
        <v>11576</v>
      </c>
      <c r="X230" s="24" t="s">
        <v>11235</v>
      </c>
      <c r="Y230" s="24" t="s">
        <v>11283</v>
      </c>
    </row>
    <row r="231" spans="1:25" x14ac:dyDescent="0.25">
      <c r="A231" s="175" t="s">
        <v>11571</v>
      </c>
      <c r="B231" t="s">
        <v>11709</v>
      </c>
      <c r="C231" s="179" t="str">
        <f t="shared" si="16"/>
        <v>CM:WQXTEST16465:M2011</v>
      </c>
      <c r="D231" s="178" t="s">
        <v>11775</v>
      </c>
      <c r="E231" s="178" t="s">
        <v>11774</v>
      </c>
      <c r="F231" s="277">
        <v>40779</v>
      </c>
      <c r="G231" s="181">
        <f t="shared" si="17"/>
        <v>40544</v>
      </c>
      <c r="H231" s="181">
        <f t="shared" si="15"/>
        <v>40816</v>
      </c>
      <c r="I231" s="175" t="s">
        <v>11772</v>
      </c>
      <c r="J231" s="24" t="s">
        <v>8637</v>
      </c>
      <c r="K231" s="175" t="s">
        <v>11771</v>
      </c>
      <c r="L231" s="6" t="s">
        <v>11732</v>
      </c>
      <c r="M231" s="181">
        <f t="shared" si="18"/>
        <v>40773</v>
      </c>
      <c r="N231" s="181">
        <f t="shared" si="19"/>
        <v>40779</v>
      </c>
      <c r="Q231" s="181" t="s">
        <v>10005</v>
      </c>
      <c r="T231" s="24" t="s">
        <v>11295</v>
      </c>
      <c r="U231" s="188">
        <v>28.9</v>
      </c>
      <c r="V231" s="24" t="s">
        <v>11576</v>
      </c>
      <c r="X231" s="24" t="s">
        <v>11235</v>
      </c>
      <c r="Y231" s="24" t="s">
        <v>11283</v>
      </c>
    </row>
    <row r="232" spans="1:25" x14ac:dyDescent="0.25">
      <c r="A232" s="175" t="s">
        <v>11571</v>
      </c>
      <c r="B232" t="s">
        <v>11709</v>
      </c>
      <c r="C232" s="179" t="str">
        <f t="shared" si="16"/>
        <v>CM:WQXTEST16465:M2011</v>
      </c>
      <c r="D232" s="178" t="s">
        <v>11775</v>
      </c>
      <c r="E232" s="178" t="s">
        <v>11774</v>
      </c>
      <c r="F232" s="277">
        <v>40780</v>
      </c>
      <c r="G232" s="181">
        <f t="shared" si="17"/>
        <v>40544</v>
      </c>
      <c r="H232" s="181">
        <f t="shared" si="15"/>
        <v>40816</v>
      </c>
      <c r="I232" s="175" t="s">
        <v>11772</v>
      </c>
      <c r="J232" s="24" t="s">
        <v>8637</v>
      </c>
      <c r="K232" s="175" t="s">
        <v>11771</v>
      </c>
      <c r="L232" s="6" t="s">
        <v>11732</v>
      </c>
      <c r="M232" s="181">
        <f t="shared" si="18"/>
        <v>40774</v>
      </c>
      <c r="N232" s="181">
        <f t="shared" si="19"/>
        <v>40780</v>
      </c>
      <c r="Q232" s="181" t="s">
        <v>10005</v>
      </c>
      <c r="T232" s="24" t="s">
        <v>11295</v>
      </c>
      <c r="U232" s="188">
        <v>28.6</v>
      </c>
      <c r="V232" s="24" t="s">
        <v>11576</v>
      </c>
      <c r="X232" s="24" t="s">
        <v>11235</v>
      </c>
      <c r="Y232" s="24" t="s">
        <v>11283</v>
      </c>
    </row>
    <row r="233" spans="1:25" x14ac:dyDescent="0.25">
      <c r="A233" s="175" t="s">
        <v>11571</v>
      </c>
      <c r="B233" t="s">
        <v>11709</v>
      </c>
      <c r="C233" s="179" t="str">
        <f t="shared" si="16"/>
        <v>CM:WQXTEST16465:M2011</v>
      </c>
      <c r="D233" s="178" t="s">
        <v>11775</v>
      </c>
      <c r="E233" s="178" t="s">
        <v>11774</v>
      </c>
      <c r="F233" s="277">
        <v>40781</v>
      </c>
      <c r="G233" s="181">
        <f t="shared" si="17"/>
        <v>40544</v>
      </c>
      <c r="H233" s="181">
        <f t="shared" si="15"/>
        <v>40816</v>
      </c>
      <c r="I233" s="175" t="s">
        <v>11772</v>
      </c>
      <c r="J233" s="24" t="s">
        <v>8637</v>
      </c>
      <c r="K233" s="175" t="s">
        <v>11771</v>
      </c>
      <c r="L233" s="6" t="s">
        <v>11732</v>
      </c>
      <c r="M233" s="181">
        <f t="shared" si="18"/>
        <v>40775</v>
      </c>
      <c r="N233" s="181">
        <f t="shared" si="19"/>
        <v>40781</v>
      </c>
      <c r="Q233" s="181" t="s">
        <v>10005</v>
      </c>
      <c r="T233" s="24" t="s">
        <v>11295</v>
      </c>
      <c r="U233" s="188">
        <v>28.7</v>
      </c>
      <c r="V233" s="24" t="s">
        <v>11576</v>
      </c>
      <c r="X233" s="24" t="s">
        <v>11235</v>
      </c>
      <c r="Y233" s="24" t="s">
        <v>11283</v>
      </c>
    </row>
    <row r="234" spans="1:25" x14ac:dyDescent="0.25">
      <c r="A234" s="175" t="s">
        <v>11571</v>
      </c>
      <c r="B234" t="s">
        <v>11709</v>
      </c>
      <c r="C234" s="179" t="str">
        <f t="shared" si="16"/>
        <v>CM:WQXTEST16465:M2011</v>
      </c>
      <c r="D234" s="178" t="s">
        <v>11775</v>
      </c>
      <c r="E234" s="178" t="s">
        <v>11774</v>
      </c>
      <c r="F234" s="277">
        <v>40782</v>
      </c>
      <c r="G234" s="181">
        <f t="shared" si="17"/>
        <v>40544</v>
      </c>
      <c r="H234" s="181">
        <f t="shared" si="15"/>
        <v>40816</v>
      </c>
      <c r="I234" s="175" t="s">
        <v>11772</v>
      </c>
      <c r="J234" s="24" t="s">
        <v>8637</v>
      </c>
      <c r="K234" s="175" t="s">
        <v>11771</v>
      </c>
      <c r="L234" s="6" t="s">
        <v>11732</v>
      </c>
      <c r="M234" s="181">
        <f t="shared" si="18"/>
        <v>40776</v>
      </c>
      <c r="N234" s="181">
        <f t="shared" si="19"/>
        <v>40782</v>
      </c>
      <c r="Q234" s="181" t="s">
        <v>10005</v>
      </c>
      <c r="T234" s="24" t="s">
        <v>11295</v>
      </c>
      <c r="U234" s="188">
        <v>28.2</v>
      </c>
      <c r="V234" s="24" t="s">
        <v>11576</v>
      </c>
      <c r="X234" s="24" t="s">
        <v>11235</v>
      </c>
      <c r="Y234" s="24" t="s">
        <v>11283</v>
      </c>
    </row>
    <row r="235" spans="1:25" x14ac:dyDescent="0.25">
      <c r="A235" s="175" t="s">
        <v>11571</v>
      </c>
      <c r="B235" t="s">
        <v>11709</v>
      </c>
      <c r="C235" s="179" t="str">
        <f t="shared" si="16"/>
        <v>CM:WQXTEST16465:M2011</v>
      </c>
      <c r="D235" s="178" t="s">
        <v>11775</v>
      </c>
      <c r="E235" s="178" t="s">
        <v>11774</v>
      </c>
      <c r="F235" s="277">
        <v>40783</v>
      </c>
      <c r="G235" s="181">
        <f t="shared" si="17"/>
        <v>40544</v>
      </c>
      <c r="H235" s="181">
        <f t="shared" si="15"/>
        <v>40816</v>
      </c>
      <c r="I235" s="175" t="s">
        <v>11772</v>
      </c>
      <c r="J235" s="24" t="s">
        <v>8637</v>
      </c>
      <c r="K235" s="175" t="s">
        <v>11771</v>
      </c>
      <c r="L235" s="6" t="s">
        <v>11732</v>
      </c>
      <c r="M235" s="181">
        <f t="shared" si="18"/>
        <v>40777</v>
      </c>
      <c r="N235" s="181">
        <f t="shared" si="19"/>
        <v>40783</v>
      </c>
      <c r="Q235" s="181" t="s">
        <v>10005</v>
      </c>
      <c r="T235" s="24" t="s">
        <v>11295</v>
      </c>
      <c r="U235" s="188">
        <v>27.7</v>
      </c>
      <c r="V235" s="24" t="s">
        <v>11576</v>
      </c>
      <c r="X235" s="24" t="s">
        <v>11235</v>
      </c>
      <c r="Y235" s="24" t="s">
        <v>11283</v>
      </c>
    </row>
    <row r="236" spans="1:25" x14ac:dyDescent="0.25">
      <c r="A236" s="175" t="s">
        <v>11571</v>
      </c>
      <c r="B236" t="s">
        <v>11709</v>
      </c>
      <c r="C236" s="179" t="str">
        <f t="shared" si="16"/>
        <v>CM:WQXTEST16465:M2011</v>
      </c>
      <c r="D236" s="178" t="s">
        <v>11775</v>
      </c>
      <c r="E236" s="178" t="s">
        <v>11774</v>
      </c>
      <c r="F236" s="277">
        <v>40784</v>
      </c>
      <c r="G236" s="181">
        <f t="shared" si="17"/>
        <v>40544</v>
      </c>
      <c r="H236" s="181">
        <f t="shared" si="15"/>
        <v>40816</v>
      </c>
      <c r="I236" s="175" t="s">
        <v>11772</v>
      </c>
      <c r="J236" s="24" t="s">
        <v>8637</v>
      </c>
      <c r="K236" s="175" t="s">
        <v>11771</v>
      </c>
      <c r="L236" s="6" t="s">
        <v>11732</v>
      </c>
      <c r="M236" s="181">
        <f t="shared" si="18"/>
        <v>40778</v>
      </c>
      <c r="N236" s="181">
        <f t="shared" si="19"/>
        <v>40784</v>
      </c>
      <c r="Q236" s="181" t="s">
        <v>10005</v>
      </c>
      <c r="T236" s="24" t="s">
        <v>11295</v>
      </c>
      <c r="U236" s="188">
        <v>27.4</v>
      </c>
      <c r="V236" s="24" t="s">
        <v>11576</v>
      </c>
      <c r="X236" s="24" t="s">
        <v>11235</v>
      </c>
      <c r="Y236" s="24" t="s">
        <v>11283</v>
      </c>
    </row>
    <row r="237" spans="1:25" x14ac:dyDescent="0.25">
      <c r="A237" s="175" t="s">
        <v>11571</v>
      </c>
      <c r="B237" t="s">
        <v>11709</v>
      </c>
      <c r="C237" s="179" t="str">
        <f t="shared" si="16"/>
        <v>CM:WQXTEST16465:M2011</v>
      </c>
      <c r="D237" s="178" t="s">
        <v>11775</v>
      </c>
      <c r="E237" s="178" t="s">
        <v>11774</v>
      </c>
      <c r="F237" s="277">
        <v>40785</v>
      </c>
      <c r="G237" s="181">
        <f t="shared" si="17"/>
        <v>40544</v>
      </c>
      <c r="H237" s="181">
        <f t="shared" si="15"/>
        <v>40816</v>
      </c>
      <c r="I237" s="175" t="s">
        <v>11772</v>
      </c>
      <c r="J237" s="24" t="s">
        <v>8637</v>
      </c>
      <c r="K237" s="175" t="s">
        <v>11771</v>
      </c>
      <c r="L237" s="6" t="s">
        <v>11732</v>
      </c>
      <c r="M237" s="181">
        <f t="shared" si="18"/>
        <v>40779</v>
      </c>
      <c r="N237" s="181">
        <f t="shared" si="19"/>
        <v>40785</v>
      </c>
      <c r="Q237" s="181" t="s">
        <v>10005</v>
      </c>
      <c r="T237" s="24" t="s">
        <v>11295</v>
      </c>
      <c r="U237" s="188">
        <v>27</v>
      </c>
      <c r="V237" s="24" t="s">
        <v>11576</v>
      </c>
      <c r="X237" s="24" t="s">
        <v>11235</v>
      </c>
      <c r="Y237" s="24" t="s">
        <v>11283</v>
      </c>
    </row>
    <row r="238" spans="1:25" x14ac:dyDescent="0.25">
      <c r="A238" s="175" t="s">
        <v>11571</v>
      </c>
      <c r="B238" t="s">
        <v>11709</v>
      </c>
      <c r="C238" s="179" t="str">
        <f t="shared" si="16"/>
        <v>CM:WQXTEST16465:M2011</v>
      </c>
      <c r="D238" s="178" t="s">
        <v>11775</v>
      </c>
      <c r="E238" s="178" t="s">
        <v>11774</v>
      </c>
      <c r="F238" s="277">
        <v>40786</v>
      </c>
      <c r="G238" s="181">
        <f t="shared" si="17"/>
        <v>40544</v>
      </c>
      <c r="H238" s="181">
        <f t="shared" si="15"/>
        <v>40816</v>
      </c>
      <c r="I238" s="175" t="s">
        <v>11772</v>
      </c>
      <c r="J238" s="24" t="s">
        <v>8637</v>
      </c>
      <c r="K238" s="175" t="s">
        <v>11771</v>
      </c>
      <c r="L238" s="6" t="s">
        <v>11732</v>
      </c>
      <c r="M238" s="181">
        <f t="shared" si="18"/>
        <v>40780</v>
      </c>
      <c r="N238" s="181">
        <f t="shared" si="19"/>
        <v>40786</v>
      </c>
      <c r="Q238" s="181" t="s">
        <v>10005</v>
      </c>
      <c r="T238" s="24" t="s">
        <v>11295</v>
      </c>
      <c r="U238" s="188">
        <v>27.1</v>
      </c>
      <c r="V238" s="24" t="s">
        <v>11576</v>
      </c>
      <c r="X238" s="24" t="s">
        <v>11235</v>
      </c>
      <c r="Y238" s="24" t="s">
        <v>11283</v>
      </c>
    </row>
    <row r="239" spans="1:25" x14ac:dyDescent="0.25">
      <c r="A239" s="175" t="s">
        <v>11571</v>
      </c>
      <c r="B239" t="s">
        <v>11709</v>
      </c>
      <c r="C239" s="179" t="str">
        <f t="shared" si="16"/>
        <v>CM:WQXTEST16465:M2011</v>
      </c>
      <c r="D239" s="178" t="s">
        <v>11775</v>
      </c>
      <c r="E239" s="178" t="s">
        <v>11774</v>
      </c>
      <c r="F239" s="277">
        <v>40787</v>
      </c>
      <c r="G239" s="181">
        <f t="shared" si="17"/>
        <v>40544</v>
      </c>
      <c r="H239" s="181">
        <f t="shared" si="15"/>
        <v>40816</v>
      </c>
      <c r="I239" s="175" t="s">
        <v>11772</v>
      </c>
      <c r="J239" s="24" t="s">
        <v>8637</v>
      </c>
      <c r="K239" s="175" t="s">
        <v>11771</v>
      </c>
      <c r="L239" s="6" t="s">
        <v>11732</v>
      </c>
      <c r="M239" s="181">
        <f t="shared" si="18"/>
        <v>40781</v>
      </c>
      <c r="N239" s="181">
        <f t="shared" si="19"/>
        <v>40787</v>
      </c>
      <c r="Q239" s="181" t="s">
        <v>10005</v>
      </c>
      <c r="T239" s="24" t="s">
        <v>11295</v>
      </c>
      <c r="U239" s="188">
        <v>27</v>
      </c>
      <c r="V239" s="24" t="s">
        <v>11576</v>
      </c>
      <c r="X239" s="24" t="s">
        <v>11235</v>
      </c>
      <c r="Y239" s="24" t="s">
        <v>11283</v>
      </c>
    </row>
    <row r="240" spans="1:25" x14ac:dyDescent="0.25">
      <c r="A240" s="175" t="s">
        <v>11571</v>
      </c>
      <c r="B240" t="s">
        <v>11709</v>
      </c>
      <c r="C240" s="179" t="str">
        <f t="shared" si="16"/>
        <v>CM:WQXTEST16465:M2011</v>
      </c>
      <c r="D240" s="178" t="s">
        <v>11775</v>
      </c>
      <c r="E240" s="178" t="s">
        <v>11774</v>
      </c>
      <c r="F240" s="277">
        <v>40788</v>
      </c>
      <c r="G240" s="181">
        <f t="shared" si="17"/>
        <v>40544</v>
      </c>
      <c r="H240" s="181">
        <f t="shared" si="15"/>
        <v>40816</v>
      </c>
      <c r="I240" s="175" t="s">
        <v>11772</v>
      </c>
      <c r="J240" s="24" t="s">
        <v>8637</v>
      </c>
      <c r="K240" s="175" t="s">
        <v>11771</v>
      </c>
      <c r="L240" s="6" t="s">
        <v>11732</v>
      </c>
      <c r="M240" s="181">
        <f t="shared" si="18"/>
        <v>40782</v>
      </c>
      <c r="N240" s="181">
        <f t="shared" si="19"/>
        <v>40788</v>
      </c>
      <c r="Q240" s="181" t="s">
        <v>10005</v>
      </c>
      <c r="T240" s="24" t="s">
        <v>11295</v>
      </c>
      <c r="U240" s="188">
        <v>26.6</v>
      </c>
      <c r="V240" s="24" t="s">
        <v>11576</v>
      </c>
      <c r="X240" s="24" t="s">
        <v>11235</v>
      </c>
      <c r="Y240" s="24" t="s">
        <v>11283</v>
      </c>
    </row>
    <row r="241" spans="1:25" x14ac:dyDescent="0.25">
      <c r="A241" s="175" t="s">
        <v>11571</v>
      </c>
      <c r="B241" t="s">
        <v>11709</v>
      </c>
      <c r="C241" s="179" t="str">
        <f t="shared" si="16"/>
        <v>CM:WQXTEST16465:M2011</v>
      </c>
      <c r="D241" s="178" t="s">
        <v>11775</v>
      </c>
      <c r="E241" s="178" t="s">
        <v>11774</v>
      </c>
      <c r="F241" s="277">
        <v>40789</v>
      </c>
      <c r="G241" s="181">
        <f t="shared" si="17"/>
        <v>40544</v>
      </c>
      <c r="H241" s="181">
        <f t="shared" si="15"/>
        <v>40816</v>
      </c>
      <c r="I241" s="175" t="s">
        <v>11772</v>
      </c>
      <c r="J241" s="24" t="s">
        <v>8637</v>
      </c>
      <c r="K241" s="175" t="s">
        <v>11771</v>
      </c>
      <c r="L241" s="6" t="s">
        <v>11732</v>
      </c>
      <c r="M241" s="181">
        <f t="shared" si="18"/>
        <v>40783</v>
      </c>
      <c r="N241" s="181">
        <f t="shared" si="19"/>
        <v>40789</v>
      </c>
      <c r="Q241" s="181" t="s">
        <v>10005</v>
      </c>
      <c r="T241" s="24" t="s">
        <v>11295</v>
      </c>
      <c r="U241" s="188">
        <v>26.4</v>
      </c>
      <c r="V241" s="24" t="s">
        <v>11576</v>
      </c>
      <c r="X241" s="24" t="s">
        <v>11235</v>
      </c>
      <c r="Y241" s="24" t="s">
        <v>11283</v>
      </c>
    </row>
    <row r="242" spans="1:25" x14ac:dyDescent="0.25">
      <c r="A242" s="175" t="s">
        <v>11571</v>
      </c>
      <c r="B242" t="s">
        <v>11709</v>
      </c>
      <c r="C242" s="179" t="str">
        <f t="shared" si="16"/>
        <v>CM:WQXTEST16465:M2011</v>
      </c>
      <c r="D242" s="178" t="s">
        <v>11775</v>
      </c>
      <c r="E242" s="178" t="s">
        <v>11774</v>
      </c>
      <c r="F242" s="277">
        <v>40790</v>
      </c>
      <c r="G242" s="181">
        <f t="shared" si="17"/>
        <v>40544</v>
      </c>
      <c r="H242" s="181">
        <f t="shared" si="15"/>
        <v>40816</v>
      </c>
      <c r="I242" s="175" t="s">
        <v>11772</v>
      </c>
      <c r="J242" s="24" t="s">
        <v>8637</v>
      </c>
      <c r="K242" s="175" t="s">
        <v>11771</v>
      </c>
      <c r="L242" s="6" t="s">
        <v>11732</v>
      </c>
      <c r="M242" s="181">
        <f t="shared" si="18"/>
        <v>40784</v>
      </c>
      <c r="N242" s="181">
        <f t="shared" si="19"/>
        <v>40790</v>
      </c>
      <c r="Q242" s="181" t="s">
        <v>10005</v>
      </c>
      <c r="T242" s="24" t="s">
        <v>11295</v>
      </c>
      <c r="U242" s="188">
        <v>26.8</v>
      </c>
      <c r="V242" s="24" t="s">
        <v>11576</v>
      </c>
      <c r="X242" s="24" t="s">
        <v>11235</v>
      </c>
      <c r="Y242" s="24" t="s">
        <v>11283</v>
      </c>
    </row>
    <row r="243" spans="1:25" x14ac:dyDescent="0.25">
      <c r="A243" s="175" t="s">
        <v>11571</v>
      </c>
      <c r="B243" t="s">
        <v>11709</v>
      </c>
      <c r="C243" s="179" t="str">
        <f t="shared" si="16"/>
        <v>CM:WQXTEST16465:M2011</v>
      </c>
      <c r="D243" s="178" t="s">
        <v>11775</v>
      </c>
      <c r="E243" s="178" t="s">
        <v>11774</v>
      </c>
      <c r="F243" s="277">
        <v>40791</v>
      </c>
      <c r="G243" s="181">
        <f t="shared" si="17"/>
        <v>40544</v>
      </c>
      <c r="H243" s="181">
        <f t="shared" si="15"/>
        <v>40816</v>
      </c>
      <c r="I243" s="175" t="s">
        <v>11772</v>
      </c>
      <c r="J243" s="24" t="s">
        <v>8637</v>
      </c>
      <c r="K243" s="175" t="s">
        <v>11771</v>
      </c>
      <c r="L243" s="6" t="s">
        <v>11732</v>
      </c>
      <c r="M243" s="181">
        <f t="shared" si="18"/>
        <v>40785</v>
      </c>
      <c r="N243" s="181">
        <f t="shared" si="19"/>
        <v>40791</v>
      </c>
      <c r="Q243" s="181" t="s">
        <v>10005</v>
      </c>
      <c r="T243" s="24" t="s">
        <v>11295</v>
      </c>
      <c r="U243" s="188">
        <v>27</v>
      </c>
      <c r="V243" s="24" t="s">
        <v>11576</v>
      </c>
      <c r="X243" s="24" t="s">
        <v>11235</v>
      </c>
      <c r="Y243" s="24" t="s">
        <v>11283</v>
      </c>
    </row>
    <row r="244" spans="1:25" x14ac:dyDescent="0.25">
      <c r="A244" s="175" t="s">
        <v>11571</v>
      </c>
      <c r="B244" t="s">
        <v>11709</v>
      </c>
      <c r="C244" s="179" t="str">
        <f t="shared" si="16"/>
        <v>CM:WQXTEST16465:M2011</v>
      </c>
      <c r="D244" s="178" t="s">
        <v>11775</v>
      </c>
      <c r="E244" s="178" t="s">
        <v>11774</v>
      </c>
      <c r="F244" s="277">
        <v>40792</v>
      </c>
      <c r="G244" s="181">
        <f t="shared" si="17"/>
        <v>40544</v>
      </c>
      <c r="H244" s="181">
        <f t="shared" si="15"/>
        <v>40816</v>
      </c>
      <c r="I244" s="175" t="s">
        <v>11772</v>
      </c>
      <c r="J244" s="24" t="s">
        <v>8637</v>
      </c>
      <c r="K244" s="175" t="s">
        <v>11771</v>
      </c>
      <c r="L244" s="6" t="s">
        <v>11732</v>
      </c>
      <c r="M244" s="181">
        <f t="shared" si="18"/>
        <v>40786</v>
      </c>
      <c r="N244" s="181">
        <f t="shared" si="19"/>
        <v>40792</v>
      </c>
      <c r="Q244" s="181" t="s">
        <v>10005</v>
      </c>
      <c r="T244" s="24" t="s">
        <v>11295</v>
      </c>
      <c r="U244" s="188">
        <v>26.8</v>
      </c>
      <c r="V244" s="24" t="s">
        <v>11576</v>
      </c>
      <c r="X244" s="24" t="s">
        <v>11235</v>
      </c>
      <c r="Y244" s="24" t="s">
        <v>11283</v>
      </c>
    </row>
    <row r="245" spans="1:25" x14ac:dyDescent="0.25">
      <c r="A245" s="175" t="s">
        <v>11571</v>
      </c>
      <c r="B245" t="s">
        <v>11709</v>
      </c>
      <c r="C245" s="179" t="str">
        <f t="shared" si="16"/>
        <v>CM:WQXTEST16465:M2011</v>
      </c>
      <c r="D245" s="178" t="s">
        <v>11775</v>
      </c>
      <c r="E245" s="178" t="s">
        <v>11774</v>
      </c>
      <c r="F245" s="277">
        <v>40793</v>
      </c>
      <c r="G245" s="181">
        <f t="shared" si="17"/>
        <v>40544</v>
      </c>
      <c r="H245" s="181">
        <f t="shared" si="15"/>
        <v>40816</v>
      </c>
      <c r="I245" s="175" t="s">
        <v>11772</v>
      </c>
      <c r="J245" s="24" t="s">
        <v>8637</v>
      </c>
      <c r="K245" s="175" t="s">
        <v>11771</v>
      </c>
      <c r="L245" s="6" t="s">
        <v>11732</v>
      </c>
      <c r="M245" s="181">
        <f t="shared" si="18"/>
        <v>40787</v>
      </c>
      <c r="N245" s="181">
        <f t="shared" si="19"/>
        <v>40793</v>
      </c>
      <c r="Q245" s="181" t="s">
        <v>10005</v>
      </c>
      <c r="T245" s="24" t="s">
        <v>11295</v>
      </c>
      <c r="U245" s="188">
        <v>25.9</v>
      </c>
      <c r="V245" s="24" t="s">
        <v>11576</v>
      </c>
      <c r="X245" s="24" t="s">
        <v>11235</v>
      </c>
      <c r="Y245" s="24" t="s">
        <v>11283</v>
      </c>
    </row>
    <row r="246" spans="1:25" x14ac:dyDescent="0.25">
      <c r="A246" s="175" t="s">
        <v>11571</v>
      </c>
      <c r="B246" t="s">
        <v>11709</v>
      </c>
      <c r="C246" s="179" t="str">
        <f t="shared" si="16"/>
        <v>CM:WQXTEST16465:M2011</v>
      </c>
      <c r="D246" s="178" t="s">
        <v>11775</v>
      </c>
      <c r="E246" s="178" t="s">
        <v>11774</v>
      </c>
      <c r="F246" s="277">
        <v>40794</v>
      </c>
      <c r="G246" s="181">
        <f t="shared" si="17"/>
        <v>40544</v>
      </c>
      <c r="H246" s="181">
        <f t="shared" si="15"/>
        <v>40816</v>
      </c>
      <c r="I246" s="175" t="s">
        <v>11772</v>
      </c>
      <c r="J246" s="24" t="s">
        <v>8637</v>
      </c>
      <c r="K246" s="175" t="s">
        <v>11771</v>
      </c>
      <c r="L246" s="6" t="s">
        <v>11732</v>
      </c>
      <c r="M246" s="181">
        <f t="shared" si="18"/>
        <v>40788</v>
      </c>
      <c r="N246" s="181">
        <f t="shared" si="19"/>
        <v>40794</v>
      </c>
      <c r="Q246" s="181" t="s">
        <v>10005</v>
      </c>
      <c r="T246" s="24" t="s">
        <v>11295</v>
      </c>
      <c r="U246" s="188">
        <v>25</v>
      </c>
      <c r="V246" s="24" t="s">
        <v>11576</v>
      </c>
      <c r="X246" s="24" t="s">
        <v>11235</v>
      </c>
      <c r="Y246" s="24" t="s">
        <v>11283</v>
      </c>
    </row>
    <row r="247" spans="1:25" x14ac:dyDescent="0.25">
      <c r="A247" s="175" t="s">
        <v>11571</v>
      </c>
      <c r="B247" t="s">
        <v>11709</v>
      </c>
      <c r="C247" s="179" t="str">
        <f t="shared" si="16"/>
        <v>CM:WQXTEST16465:M2011</v>
      </c>
      <c r="D247" s="178" t="s">
        <v>11775</v>
      </c>
      <c r="E247" s="178" t="s">
        <v>11774</v>
      </c>
      <c r="F247" s="277">
        <v>40795</v>
      </c>
      <c r="G247" s="181">
        <f t="shared" si="17"/>
        <v>40544</v>
      </c>
      <c r="H247" s="181">
        <f t="shared" si="15"/>
        <v>40816</v>
      </c>
      <c r="I247" s="175" t="s">
        <v>11772</v>
      </c>
      <c r="J247" s="24" t="s">
        <v>8637</v>
      </c>
      <c r="K247" s="175" t="s">
        <v>11771</v>
      </c>
      <c r="L247" s="6" t="s">
        <v>11732</v>
      </c>
      <c r="M247" s="181">
        <f t="shared" si="18"/>
        <v>40789</v>
      </c>
      <c r="N247" s="181">
        <f t="shared" si="19"/>
        <v>40795</v>
      </c>
      <c r="Q247" s="181" t="s">
        <v>10005</v>
      </c>
      <c r="T247" s="24" t="s">
        <v>11295</v>
      </c>
      <c r="U247" s="188">
        <v>24.4</v>
      </c>
      <c r="V247" s="24" t="s">
        <v>11576</v>
      </c>
      <c r="X247" s="24" t="s">
        <v>11235</v>
      </c>
      <c r="Y247" s="24" t="s">
        <v>11283</v>
      </c>
    </row>
    <row r="248" spans="1:25" x14ac:dyDescent="0.25">
      <c r="A248" s="175" t="s">
        <v>11571</v>
      </c>
      <c r="B248" t="s">
        <v>11709</v>
      </c>
      <c r="C248" s="179" t="str">
        <f t="shared" si="16"/>
        <v>CM:WQXTEST16465:M2011</v>
      </c>
      <c r="D248" s="178" t="s">
        <v>11775</v>
      </c>
      <c r="E248" s="178" t="s">
        <v>11774</v>
      </c>
      <c r="F248" s="277">
        <v>40796</v>
      </c>
      <c r="G248" s="181">
        <f t="shared" si="17"/>
        <v>40544</v>
      </c>
      <c r="H248" s="181">
        <f t="shared" si="15"/>
        <v>40816</v>
      </c>
      <c r="I248" s="175" t="s">
        <v>11772</v>
      </c>
      <c r="J248" s="24" t="s">
        <v>8637</v>
      </c>
      <c r="K248" s="175" t="s">
        <v>11771</v>
      </c>
      <c r="L248" s="6" t="s">
        <v>11732</v>
      </c>
      <c r="M248" s="181">
        <f t="shared" si="18"/>
        <v>40790</v>
      </c>
      <c r="N248" s="181">
        <f t="shared" si="19"/>
        <v>40796</v>
      </c>
      <c r="Q248" s="181" t="s">
        <v>10005</v>
      </c>
      <c r="T248" s="24" t="s">
        <v>11295</v>
      </c>
      <c r="U248" s="188">
        <v>24</v>
      </c>
      <c r="V248" s="24" t="s">
        <v>11576</v>
      </c>
      <c r="X248" s="24" t="s">
        <v>11235</v>
      </c>
      <c r="Y248" s="24" t="s">
        <v>11283</v>
      </c>
    </row>
    <row r="249" spans="1:25" x14ac:dyDescent="0.25">
      <c r="A249" s="175" t="s">
        <v>11571</v>
      </c>
      <c r="B249" t="s">
        <v>11709</v>
      </c>
      <c r="C249" s="179" t="str">
        <f t="shared" si="16"/>
        <v>CM:WQXTEST16465:M2011</v>
      </c>
      <c r="D249" s="178" t="s">
        <v>11775</v>
      </c>
      <c r="E249" s="178" t="s">
        <v>11774</v>
      </c>
      <c r="F249" s="277">
        <v>40797</v>
      </c>
      <c r="G249" s="181">
        <f t="shared" si="17"/>
        <v>40544</v>
      </c>
      <c r="H249" s="181">
        <f t="shared" si="15"/>
        <v>40816</v>
      </c>
      <c r="I249" s="175" t="s">
        <v>11772</v>
      </c>
      <c r="J249" s="24" t="s">
        <v>8637</v>
      </c>
      <c r="K249" s="175" t="s">
        <v>11771</v>
      </c>
      <c r="L249" s="6" t="s">
        <v>11732</v>
      </c>
      <c r="M249" s="181">
        <f t="shared" si="18"/>
        <v>40791</v>
      </c>
      <c r="N249" s="181">
        <f t="shared" si="19"/>
        <v>40797</v>
      </c>
      <c r="Q249" s="181" t="s">
        <v>10005</v>
      </c>
      <c r="T249" s="24" t="s">
        <v>11295</v>
      </c>
      <c r="U249" s="188">
        <v>23.3</v>
      </c>
      <c r="V249" s="24" t="s">
        <v>11576</v>
      </c>
      <c r="X249" s="24" t="s">
        <v>11235</v>
      </c>
      <c r="Y249" s="24" t="s">
        <v>11283</v>
      </c>
    </row>
    <row r="250" spans="1:25" x14ac:dyDescent="0.25">
      <c r="A250" s="175" t="s">
        <v>11571</v>
      </c>
      <c r="B250" t="s">
        <v>11709</v>
      </c>
      <c r="C250" s="179" t="str">
        <f t="shared" si="16"/>
        <v>CM:WQXTEST16465:M2011</v>
      </c>
      <c r="D250" s="178" t="s">
        <v>11775</v>
      </c>
      <c r="E250" s="178" t="s">
        <v>11774</v>
      </c>
      <c r="F250" s="277">
        <v>40798</v>
      </c>
      <c r="G250" s="181">
        <f t="shared" si="17"/>
        <v>40544</v>
      </c>
      <c r="H250" s="181">
        <f t="shared" si="15"/>
        <v>40816</v>
      </c>
      <c r="I250" s="175" t="s">
        <v>11772</v>
      </c>
      <c r="J250" s="24" t="s">
        <v>8637</v>
      </c>
      <c r="K250" s="175" t="s">
        <v>11771</v>
      </c>
      <c r="L250" s="6" t="s">
        <v>11732</v>
      </c>
      <c r="M250" s="181">
        <f t="shared" si="18"/>
        <v>40792</v>
      </c>
      <c r="N250" s="181">
        <f t="shared" si="19"/>
        <v>40798</v>
      </c>
      <c r="Q250" s="181" t="s">
        <v>10005</v>
      </c>
      <c r="T250" s="24" t="s">
        <v>11295</v>
      </c>
      <c r="U250" s="188">
        <v>22.7</v>
      </c>
      <c r="V250" s="24" t="s">
        <v>11576</v>
      </c>
      <c r="X250" s="24" t="s">
        <v>11235</v>
      </c>
      <c r="Y250" s="24" t="s">
        <v>11283</v>
      </c>
    </row>
    <row r="251" spans="1:25" x14ac:dyDescent="0.25">
      <c r="A251" s="175" t="s">
        <v>11571</v>
      </c>
      <c r="B251" t="s">
        <v>11709</v>
      </c>
      <c r="C251" s="179" t="str">
        <f t="shared" si="16"/>
        <v>CM:WQXTEST16465:M2011</v>
      </c>
      <c r="D251" s="178" t="s">
        <v>11775</v>
      </c>
      <c r="E251" s="178" t="s">
        <v>11774</v>
      </c>
      <c r="F251" s="277">
        <v>40799</v>
      </c>
      <c r="G251" s="181">
        <f t="shared" si="17"/>
        <v>40544</v>
      </c>
      <c r="H251" s="181">
        <f t="shared" si="15"/>
        <v>40816</v>
      </c>
      <c r="I251" s="175" t="s">
        <v>11772</v>
      </c>
      <c r="J251" s="24" t="s">
        <v>8637</v>
      </c>
      <c r="K251" s="175" t="s">
        <v>11771</v>
      </c>
      <c r="L251" s="6" t="s">
        <v>11732</v>
      </c>
      <c r="M251" s="181">
        <f t="shared" si="18"/>
        <v>40793</v>
      </c>
      <c r="N251" s="181">
        <f t="shared" si="19"/>
        <v>40799</v>
      </c>
      <c r="Q251" s="181" t="s">
        <v>10005</v>
      </c>
      <c r="T251" s="24" t="s">
        <v>11295</v>
      </c>
      <c r="U251" s="188">
        <v>22.3</v>
      </c>
      <c r="V251" s="24" t="s">
        <v>11576</v>
      </c>
      <c r="X251" s="24" t="s">
        <v>11235</v>
      </c>
      <c r="Y251" s="24" t="s">
        <v>11283</v>
      </c>
    </row>
    <row r="252" spans="1:25" x14ac:dyDescent="0.25">
      <c r="A252" s="175" t="s">
        <v>11571</v>
      </c>
      <c r="B252" t="s">
        <v>11709</v>
      </c>
      <c r="C252" s="179" t="str">
        <f t="shared" si="16"/>
        <v>CM:WQXTEST16465:M2011</v>
      </c>
      <c r="D252" s="178" t="s">
        <v>11775</v>
      </c>
      <c r="E252" s="178" t="s">
        <v>11774</v>
      </c>
      <c r="F252" s="277">
        <v>40800</v>
      </c>
      <c r="G252" s="181">
        <f t="shared" si="17"/>
        <v>40544</v>
      </c>
      <c r="H252" s="181">
        <f t="shared" si="15"/>
        <v>40816</v>
      </c>
      <c r="I252" s="175" t="s">
        <v>11772</v>
      </c>
      <c r="J252" s="24" t="s">
        <v>8637</v>
      </c>
      <c r="K252" s="175" t="s">
        <v>11771</v>
      </c>
      <c r="L252" s="6" t="s">
        <v>11732</v>
      </c>
      <c r="M252" s="181">
        <f t="shared" si="18"/>
        <v>40794</v>
      </c>
      <c r="N252" s="181">
        <f t="shared" si="19"/>
        <v>40800</v>
      </c>
      <c r="Q252" s="181" t="s">
        <v>10005</v>
      </c>
      <c r="T252" s="24" t="s">
        <v>11295</v>
      </c>
      <c r="U252" s="188">
        <v>22.4</v>
      </c>
      <c r="V252" s="24" t="s">
        <v>11576</v>
      </c>
      <c r="X252" s="24" t="s">
        <v>11235</v>
      </c>
      <c r="Y252" s="24" t="s">
        <v>11283</v>
      </c>
    </row>
    <row r="253" spans="1:25" x14ac:dyDescent="0.25">
      <c r="A253" s="175" t="s">
        <v>11571</v>
      </c>
      <c r="B253" t="s">
        <v>11709</v>
      </c>
      <c r="C253" s="179" t="str">
        <f t="shared" si="16"/>
        <v>CM:WQXTEST16465:M2011</v>
      </c>
      <c r="D253" s="178" t="s">
        <v>11775</v>
      </c>
      <c r="E253" s="178" t="s">
        <v>11774</v>
      </c>
      <c r="F253" s="277">
        <v>40801</v>
      </c>
      <c r="G253" s="181">
        <f t="shared" si="17"/>
        <v>40544</v>
      </c>
      <c r="H253" s="181">
        <f t="shared" si="15"/>
        <v>40816</v>
      </c>
      <c r="I253" s="175" t="s">
        <v>11772</v>
      </c>
      <c r="J253" s="24" t="s">
        <v>8637</v>
      </c>
      <c r="K253" s="175" t="s">
        <v>11771</v>
      </c>
      <c r="L253" s="6" t="s">
        <v>11732</v>
      </c>
      <c r="M253" s="181">
        <f t="shared" si="18"/>
        <v>40795</v>
      </c>
      <c r="N253" s="181">
        <f t="shared" si="19"/>
        <v>40801</v>
      </c>
      <c r="Q253" s="181" t="s">
        <v>10005</v>
      </c>
      <c r="T253" s="24" t="s">
        <v>11295</v>
      </c>
      <c r="U253" s="188">
        <v>22.7</v>
      </c>
      <c r="V253" s="24" t="s">
        <v>11576</v>
      </c>
      <c r="X253" s="24" t="s">
        <v>11235</v>
      </c>
      <c r="Y253" s="24" t="s">
        <v>11283</v>
      </c>
    </row>
    <row r="254" spans="1:25" x14ac:dyDescent="0.25">
      <c r="A254" s="175" t="s">
        <v>11571</v>
      </c>
      <c r="B254" t="s">
        <v>11709</v>
      </c>
      <c r="C254" s="179" t="str">
        <f t="shared" si="16"/>
        <v>CM:WQXTEST16465:M2011</v>
      </c>
      <c r="D254" s="178" t="s">
        <v>11775</v>
      </c>
      <c r="E254" s="178" t="s">
        <v>11774</v>
      </c>
      <c r="F254" s="277">
        <v>40802</v>
      </c>
      <c r="G254" s="181">
        <f t="shared" si="17"/>
        <v>40544</v>
      </c>
      <c r="H254" s="181">
        <f t="shared" si="15"/>
        <v>40816</v>
      </c>
      <c r="I254" s="175" t="s">
        <v>11772</v>
      </c>
      <c r="J254" s="24" t="s">
        <v>8637</v>
      </c>
      <c r="K254" s="175" t="s">
        <v>11771</v>
      </c>
      <c r="L254" s="6" t="s">
        <v>11732</v>
      </c>
      <c r="M254" s="181">
        <f t="shared" si="18"/>
        <v>40796</v>
      </c>
      <c r="N254" s="181">
        <f t="shared" si="19"/>
        <v>40802</v>
      </c>
      <c r="Q254" s="181" t="s">
        <v>10005</v>
      </c>
      <c r="T254" s="24" t="s">
        <v>11295</v>
      </c>
      <c r="U254" s="188">
        <v>22.8</v>
      </c>
      <c r="V254" s="24" t="s">
        <v>11576</v>
      </c>
      <c r="X254" s="24" t="s">
        <v>11235</v>
      </c>
      <c r="Y254" s="24" t="s">
        <v>11283</v>
      </c>
    </row>
    <row r="255" spans="1:25" x14ac:dyDescent="0.25">
      <c r="A255" s="175" t="s">
        <v>11571</v>
      </c>
      <c r="B255" t="s">
        <v>11709</v>
      </c>
      <c r="C255" s="179" t="str">
        <f t="shared" si="16"/>
        <v>CM:WQXTEST16465:M2011</v>
      </c>
      <c r="D255" s="178" t="s">
        <v>11775</v>
      </c>
      <c r="E255" s="178" t="s">
        <v>11774</v>
      </c>
      <c r="F255" s="277">
        <v>40803</v>
      </c>
      <c r="G255" s="181">
        <f t="shared" si="17"/>
        <v>40544</v>
      </c>
      <c r="H255" s="181">
        <f t="shared" si="15"/>
        <v>40816</v>
      </c>
      <c r="I255" s="175" t="s">
        <v>11772</v>
      </c>
      <c r="J255" s="24" t="s">
        <v>8637</v>
      </c>
      <c r="K255" s="175" t="s">
        <v>11771</v>
      </c>
      <c r="L255" s="6" t="s">
        <v>11732</v>
      </c>
      <c r="M255" s="181">
        <f t="shared" si="18"/>
        <v>40797</v>
      </c>
      <c r="N255" s="181">
        <f t="shared" si="19"/>
        <v>40803</v>
      </c>
      <c r="Q255" s="181" t="s">
        <v>10005</v>
      </c>
      <c r="T255" s="24" t="s">
        <v>11295</v>
      </c>
      <c r="U255" s="188">
        <v>22.5</v>
      </c>
      <c r="V255" s="24" t="s">
        <v>11576</v>
      </c>
      <c r="X255" s="24" t="s">
        <v>11235</v>
      </c>
      <c r="Y255" s="24" t="s">
        <v>11283</v>
      </c>
    </row>
    <row r="256" spans="1:25" x14ac:dyDescent="0.25">
      <c r="A256" s="175" t="s">
        <v>11571</v>
      </c>
      <c r="B256" t="s">
        <v>11709</v>
      </c>
      <c r="C256" s="179" t="str">
        <f t="shared" si="16"/>
        <v>CM:WQXTEST16465:M2011</v>
      </c>
      <c r="D256" s="178" t="s">
        <v>11775</v>
      </c>
      <c r="E256" s="178" t="s">
        <v>11774</v>
      </c>
      <c r="F256" s="277">
        <v>40804</v>
      </c>
      <c r="G256" s="181">
        <f t="shared" si="17"/>
        <v>40544</v>
      </c>
      <c r="H256" s="181">
        <f t="shared" si="15"/>
        <v>40816</v>
      </c>
      <c r="I256" s="175" t="s">
        <v>11772</v>
      </c>
      <c r="J256" s="24" t="s">
        <v>8637</v>
      </c>
      <c r="K256" s="175" t="s">
        <v>11771</v>
      </c>
      <c r="L256" s="6" t="s">
        <v>11732</v>
      </c>
      <c r="M256" s="181">
        <f t="shared" si="18"/>
        <v>40798</v>
      </c>
      <c r="N256" s="181">
        <f t="shared" si="19"/>
        <v>40804</v>
      </c>
      <c r="Q256" s="181" t="s">
        <v>10005</v>
      </c>
      <c r="T256" s="24" t="s">
        <v>11295</v>
      </c>
      <c r="U256" s="188">
        <v>22.1</v>
      </c>
      <c r="V256" s="24" t="s">
        <v>11576</v>
      </c>
      <c r="X256" s="24" t="s">
        <v>11235</v>
      </c>
      <c r="Y256" s="24" t="s">
        <v>11283</v>
      </c>
    </row>
    <row r="257" spans="1:25" x14ac:dyDescent="0.25">
      <c r="A257" s="175" t="s">
        <v>11571</v>
      </c>
      <c r="B257" t="s">
        <v>11709</v>
      </c>
      <c r="C257" s="179" t="str">
        <f t="shared" si="16"/>
        <v>CM:WQXTEST16465:M2011</v>
      </c>
      <c r="D257" s="178" t="s">
        <v>11775</v>
      </c>
      <c r="E257" s="178" t="s">
        <v>11774</v>
      </c>
      <c r="F257" s="277">
        <v>40805</v>
      </c>
      <c r="G257" s="181">
        <f t="shared" si="17"/>
        <v>40544</v>
      </c>
      <c r="H257" s="181">
        <f t="shared" si="15"/>
        <v>40816</v>
      </c>
      <c r="I257" s="175" t="s">
        <v>11772</v>
      </c>
      <c r="J257" s="24" t="s">
        <v>8637</v>
      </c>
      <c r="K257" s="175" t="s">
        <v>11771</v>
      </c>
      <c r="L257" s="6" t="s">
        <v>11732</v>
      </c>
      <c r="M257" s="181">
        <f t="shared" si="18"/>
        <v>40799</v>
      </c>
      <c r="N257" s="181">
        <f t="shared" si="19"/>
        <v>40805</v>
      </c>
      <c r="Q257" s="181" t="s">
        <v>10005</v>
      </c>
      <c r="T257" s="24" t="s">
        <v>11295</v>
      </c>
      <c r="U257" s="188">
        <v>21.7</v>
      </c>
      <c r="V257" s="24" t="s">
        <v>11576</v>
      </c>
      <c r="X257" s="24" t="s">
        <v>11235</v>
      </c>
      <c r="Y257" s="24" t="s">
        <v>11283</v>
      </c>
    </row>
    <row r="258" spans="1:25" x14ac:dyDescent="0.25">
      <c r="A258" s="175" t="s">
        <v>11571</v>
      </c>
      <c r="B258" t="s">
        <v>11709</v>
      </c>
      <c r="C258" s="179" t="str">
        <f t="shared" si="16"/>
        <v>CM:WQXTEST16465:M2011</v>
      </c>
      <c r="D258" s="178" t="s">
        <v>11775</v>
      </c>
      <c r="E258" s="178" t="s">
        <v>11774</v>
      </c>
      <c r="F258" s="277">
        <v>40806</v>
      </c>
      <c r="G258" s="181">
        <f t="shared" si="17"/>
        <v>40544</v>
      </c>
      <c r="H258" s="181">
        <f t="shared" ref="H258:H267" si="20">DATE(YEAR(F258),9,DAY(30))</f>
        <v>40816</v>
      </c>
      <c r="I258" s="175" t="s">
        <v>11772</v>
      </c>
      <c r="J258" s="24" t="s">
        <v>8637</v>
      </c>
      <c r="K258" s="175" t="s">
        <v>11771</v>
      </c>
      <c r="L258" s="6" t="s">
        <v>11732</v>
      </c>
      <c r="M258" s="181">
        <f t="shared" si="18"/>
        <v>40800</v>
      </c>
      <c r="N258" s="181">
        <f t="shared" si="19"/>
        <v>40806</v>
      </c>
      <c r="Q258" s="181" t="s">
        <v>10005</v>
      </c>
      <c r="T258" s="24" t="s">
        <v>11295</v>
      </c>
      <c r="U258" s="188">
        <v>21.3</v>
      </c>
      <c r="V258" s="24" t="s">
        <v>11576</v>
      </c>
      <c r="X258" s="24" t="s">
        <v>11235</v>
      </c>
      <c r="Y258" s="24" t="s">
        <v>11283</v>
      </c>
    </row>
    <row r="259" spans="1:25" x14ac:dyDescent="0.25">
      <c r="A259" s="175" t="s">
        <v>11571</v>
      </c>
      <c r="B259" t="s">
        <v>11709</v>
      </c>
      <c r="C259" s="179" t="str">
        <f t="shared" ref="C259:C268" si="21">"CM:"&amp;B259&amp;":M"&amp;YEAR(F259)</f>
        <v>CM:WQXTEST16465:M2011</v>
      </c>
      <c r="D259" s="178" t="s">
        <v>11775</v>
      </c>
      <c r="E259" s="178" t="s">
        <v>11774</v>
      </c>
      <c r="F259" s="277">
        <v>40807</v>
      </c>
      <c r="G259" s="181">
        <f t="shared" ref="G259:G268" si="22">DATE(YEAR(F259),MONTH(1),DAY(1))</f>
        <v>40544</v>
      </c>
      <c r="H259" s="181">
        <f t="shared" si="20"/>
        <v>40816</v>
      </c>
      <c r="I259" s="175" t="s">
        <v>11772</v>
      </c>
      <c r="J259" s="24" t="s">
        <v>8637</v>
      </c>
      <c r="K259" s="175" t="s">
        <v>11771</v>
      </c>
      <c r="L259" s="6" t="s">
        <v>11732</v>
      </c>
      <c r="M259" s="181">
        <f t="shared" ref="M259:M268" si="23">F259-6</f>
        <v>40801</v>
      </c>
      <c r="N259" s="181">
        <f t="shared" ref="N259:N268" si="24">F259</f>
        <v>40807</v>
      </c>
      <c r="Q259" s="181" t="s">
        <v>10005</v>
      </c>
      <c r="T259" s="24" t="s">
        <v>11295</v>
      </c>
      <c r="U259" s="188">
        <v>20.8</v>
      </c>
      <c r="V259" s="24" t="s">
        <v>11576</v>
      </c>
      <c r="X259" s="24" t="s">
        <v>11235</v>
      </c>
      <c r="Y259" s="24" t="s">
        <v>11283</v>
      </c>
    </row>
    <row r="260" spans="1:25" x14ac:dyDescent="0.25">
      <c r="A260" s="175" t="s">
        <v>11571</v>
      </c>
      <c r="B260" t="s">
        <v>11709</v>
      </c>
      <c r="C260" s="179" t="str">
        <f t="shared" si="21"/>
        <v>CM:WQXTEST16465:M2011</v>
      </c>
      <c r="D260" s="178" t="s">
        <v>11775</v>
      </c>
      <c r="E260" s="178" t="s">
        <v>11774</v>
      </c>
      <c r="F260" s="277">
        <v>40808</v>
      </c>
      <c r="G260" s="181">
        <f t="shared" si="22"/>
        <v>40544</v>
      </c>
      <c r="H260" s="181">
        <f t="shared" si="20"/>
        <v>40816</v>
      </c>
      <c r="I260" s="175" t="s">
        <v>11772</v>
      </c>
      <c r="J260" s="24" t="s">
        <v>8637</v>
      </c>
      <c r="K260" s="175" t="s">
        <v>11771</v>
      </c>
      <c r="L260" s="6" t="s">
        <v>11732</v>
      </c>
      <c r="M260" s="181">
        <f t="shared" si="23"/>
        <v>40802</v>
      </c>
      <c r="N260" s="181">
        <f t="shared" si="24"/>
        <v>40808</v>
      </c>
      <c r="Q260" s="181" t="s">
        <v>10005</v>
      </c>
      <c r="T260" s="24" t="s">
        <v>11295</v>
      </c>
      <c r="U260" s="188">
        <v>20.6</v>
      </c>
      <c r="V260" s="24" t="s">
        <v>11576</v>
      </c>
      <c r="X260" s="24" t="s">
        <v>11235</v>
      </c>
      <c r="Y260" s="24" t="s">
        <v>11283</v>
      </c>
    </row>
    <row r="261" spans="1:25" x14ac:dyDescent="0.25">
      <c r="A261" s="175" t="s">
        <v>11571</v>
      </c>
      <c r="B261" t="s">
        <v>11709</v>
      </c>
      <c r="C261" s="179" t="str">
        <f t="shared" si="21"/>
        <v>CM:WQXTEST16465:M2011</v>
      </c>
      <c r="D261" s="178" t="s">
        <v>11775</v>
      </c>
      <c r="E261" s="178" t="s">
        <v>11774</v>
      </c>
      <c r="F261" s="277">
        <v>40809</v>
      </c>
      <c r="G261" s="181">
        <f t="shared" si="22"/>
        <v>40544</v>
      </c>
      <c r="H261" s="181">
        <f t="shared" si="20"/>
        <v>40816</v>
      </c>
      <c r="I261" s="175" t="s">
        <v>11772</v>
      </c>
      <c r="J261" s="24" t="s">
        <v>8637</v>
      </c>
      <c r="K261" s="175" t="s">
        <v>11771</v>
      </c>
      <c r="L261" s="6" t="s">
        <v>11732</v>
      </c>
      <c r="M261" s="181">
        <f t="shared" si="23"/>
        <v>40803</v>
      </c>
      <c r="N261" s="181">
        <f t="shared" si="24"/>
        <v>40809</v>
      </c>
      <c r="Q261" s="181" t="s">
        <v>10005</v>
      </c>
      <c r="T261" s="24" t="s">
        <v>11295</v>
      </c>
      <c r="U261" s="188">
        <v>20.5</v>
      </c>
      <c r="V261" s="24" t="s">
        <v>11576</v>
      </c>
      <c r="X261" s="24" t="s">
        <v>11235</v>
      </c>
      <c r="Y261" s="24" t="s">
        <v>11283</v>
      </c>
    </row>
    <row r="262" spans="1:25" x14ac:dyDescent="0.25">
      <c r="A262" s="175" t="s">
        <v>11571</v>
      </c>
      <c r="B262" t="s">
        <v>11709</v>
      </c>
      <c r="C262" s="179" t="str">
        <f t="shared" si="21"/>
        <v>CM:WQXTEST16465:M2011</v>
      </c>
      <c r="D262" s="178" t="s">
        <v>11775</v>
      </c>
      <c r="E262" s="178" t="s">
        <v>11774</v>
      </c>
      <c r="F262" s="277">
        <v>40810</v>
      </c>
      <c r="G262" s="181">
        <f t="shared" si="22"/>
        <v>40544</v>
      </c>
      <c r="H262" s="181">
        <f t="shared" si="20"/>
        <v>40816</v>
      </c>
      <c r="I262" s="175" t="s">
        <v>11772</v>
      </c>
      <c r="J262" s="24" t="s">
        <v>8637</v>
      </c>
      <c r="K262" s="175" t="s">
        <v>11771</v>
      </c>
      <c r="L262" s="6" t="s">
        <v>11732</v>
      </c>
      <c r="M262" s="181">
        <f t="shared" si="23"/>
        <v>40804</v>
      </c>
      <c r="N262" s="181">
        <f t="shared" si="24"/>
        <v>40810</v>
      </c>
      <c r="Q262" s="181" t="s">
        <v>10005</v>
      </c>
      <c r="T262" s="24" t="s">
        <v>11295</v>
      </c>
      <c r="U262" s="188">
        <v>20.7</v>
      </c>
      <c r="V262" s="24" t="s">
        <v>11576</v>
      </c>
      <c r="X262" s="24" t="s">
        <v>11235</v>
      </c>
      <c r="Y262" s="24" t="s">
        <v>11283</v>
      </c>
    </row>
    <row r="263" spans="1:25" x14ac:dyDescent="0.25">
      <c r="A263" s="175" t="s">
        <v>11571</v>
      </c>
      <c r="B263" t="s">
        <v>11709</v>
      </c>
      <c r="C263" s="179" t="str">
        <f t="shared" si="21"/>
        <v>CM:WQXTEST16465:M2011</v>
      </c>
      <c r="D263" s="178" t="s">
        <v>11775</v>
      </c>
      <c r="E263" s="178" t="s">
        <v>11774</v>
      </c>
      <c r="F263" s="277">
        <v>40811</v>
      </c>
      <c r="G263" s="181">
        <f t="shared" si="22"/>
        <v>40544</v>
      </c>
      <c r="H263" s="181">
        <f t="shared" si="20"/>
        <v>40816</v>
      </c>
      <c r="I263" s="175" t="s">
        <v>11772</v>
      </c>
      <c r="J263" s="24" t="s">
        <v>8637</v>
      </c>
      <c r="K263" s="175" t="s">
        <v>11771</v>
      </c>
      <c r="L263" s="6" t="s">
        <v>11732</v>
      </c>
      <c r="M263" s="181">
        <f t="shared" si="23"/>
        <v>40805</v>
      </c>
      <c r="N263" s="181">
        <f t="shared" si="24"/>
        <v>40811</v>
      </c>
      <c r="Q263" s="181" t="s">
        <v>10005</v>
      </c>
      <c r="T263" s="24" t="s">
        <v>11295</v>
      </c>
      <c r="U263" s="188">
        <v>21</v>
      </c>
      <c r="V263" s="24" t="s">
        <v>11576</v>
      </c>
      <c r="X263" s="24" t="s">
        <v>11235</v>
      </c>
      <c r="Y263" s="24" t="s">
        <v>11283</v>
      </c>
    </row>
    <row r="264" spans="1:25" x14ac:dyDescent="0.25">
      <c r="A264" s="175" t="s">
        <v>11571</v>
      </c>
      <c r="B264" t="s">
        <v>11709</v>
      </c>
      <c r="C264" s="179" t="str">
        <f t="shared" si="21"/>
        <v>CM:WQXTEST16465:M2011</v>
      </c>
      <c r="D264" s="178" t="s">
        <v>11775</v>
      </c>
      <c r="E264" s="178" t="s">
        <v>11774</v>
      </c>
      <c r="F264" s="277">
        <v>40812</v>
      </c>
      <c r="G264" s="181">
        <f t="shared" si="22"/>
        <v>40544</v>
      </c>
      <c r="H264" s="181">
        <f t="shared" si="20"/>
        <v>40816</v>
      </c>
      <c r="I264" s="175" t="s">
        <v>11772</v>
      </c>
      <c r="J264" s="24" t="s">
        <v>8637</v>
      </c>
      <c r="K264" s="175" t="s">
        <v>11771</v>
      </c>
      <c r="L264" s="6" t="s">
        <v>11732</v>
      </c>
      <c r="M264" s="181">
        <f t="shared" si="23"/>
        <v>40806</v>
      </c>
      <c r="N264" s="181">
        <f t="shared" si="24"/>
        <v>40812</v>
      </c>
      <c r="Q264" s="181" t="s">
        <v>10005</v>
      </c>
      <c r="T264" s="24" t="s">
        <v>11295</v>
      </c>
      <c r="U264" s="188">
        <v>21.4</v>
      </c>
      <c r="V264" s="24" t="s">
        <v>11576</v>
      </c>
      <c r="X264" s="24" t="s">
        <v>11235</v>
      </c>
      <c r="Y264" s="24" t="s">
        <v>11283</v>
      </c>
    </row>
    <row r="265" spans="1:25" x14ac:dyDescent="0.25">
      <c r="A265" s="175" t="s">
        <v>11571</v>
      </c>
      <c r="B265" t="s">
        <v>11709</v>
      </c>
      <c r="C265" s="179" t="str">
        <f t="shared" si="21"/>
        <v>CM:WQXTEST16465:M2011</v>
      </c>
      <c r="D265" s="178" t="s">
        <v>11775</v>
      </c>
      <c r="E265" s="178" t="s">
        <v>11774</v>
      </c>
      <c r="F265" s="277">
        <v>40813</v>
      </c>
      <c r="G265" s="181">
        <f t="shared" si="22"/>
        <v>40544</v>
      </c>
      <c r="H265" s="181">
        <f t="shared" si="20"/>
        <v>40816</v>
      </c>
      <c r="I265" s="175" t="s">
        <v>11772</v>
      </c>
      <c r="J265" s="24" t="s">
        <v>8637</v>
      </c>
      <c r="K265" s="175" t="s">
        <v>11771</v>
      </c>
      <c r="L265" s="6" t="s">
        <v>11732</v>
      </c>
      <c r="M265" s="181">
        <f t="shared" si="23"/>
        <v>40807</v>
      </c>
      <c r="N265" s="181">
        <f t="shared" si="24"/>
        <v>40813</v>
      </c>
      <c r="Q265" s="181" t="s">
        <v>10005</v>
      </c>
      <c r="T265" s="24" t="s">
        <v>11295</v>
      </c>
      <c r="U265" s="188">
        <v>21.9</v>
      </c>
      <c r="V265" s="24" t="s">
        <v>11576</v>
      </c>
      <c r="X265" s="24" t="s">
        <v>11235</v>
      </c>
      <c r="Y265" s="24" t="s">
        <v>11283</v>
      </c>
    </row>
    <row r="266" spans="1:25" x14ac:dyDescent="0.25">
      <c r="A266" s="175" t="s">
        <v>11571</v>
      </c>
      <c r="B266" t="s">
        <v>11709</v>
      </c>
      <c r="C266" s="179" t="str">
        <f t="shared" si="21"/>
        <v>CM:WQXTEST16465:M2011</v>
      </c>
      <c r="D266" s="178" t="s">
        <v>11775</v>
      </c>
      <c r="E266" s="178" t="s">
        <v>11774</v>
      </c>
      <c r="F266" s="277">
        <v>40814</v>
      </c>
      <c r="G266" s="181">
        <f t="shared" si="22"/>
        <v>40544</v>
      </c>
      <c r="H266" s="181">
        <f t="shared" si="20"/>
        <v>40816</v>
      </c>
      <c r="I266" s="175" t="s">
        <v>11772</v>
      </c>
      <c r="J266" s="24" t="s">
        <v>8637</v>
      </c>
      <c r="K266" s="175" t="s">
        <v>11771</v>
      </c>
      <c r="L266" s="6" t="s">
        <v>11732</v>
      </c>
      <c r="M266" s="181">
        <f t="shared" si="23"/>
        <v>40808</v>
      </c>
      <c r="N266" s="181">
        <f t="shared" si="24"/>
        <v>40814</v>
      </c>
      <c r="Q266" s="181" t="s">
        <v>10005</v>
      </c>
      <c r="T266" s="24" t="s">
        <v>11295</v>
      </c>
      <c r="U266" s="188">
        <v>22.3</v>
      </c>
      <c r="V266" s="24" t="s">
        <v>11576</v>
      </c>
      <c r="X266" s="24" t="s">
        <v>11235</v>
      </c>
      <c r="Y266" s="24" t="s">
        <v>11283</v>
      </c>
    </row>
    <row r="267" spans="1:25" x14ac:dyDescent="0.25">
      <c r="A267" s="175" t="s">
        <v>11571</v>
      </c>
      <c r="B267" t="s">
        <v>11709</v>
      </c>
      <c r="C267" s="179" t="str">
        <f t="shared" si="21"/>
        <v>CM:WQXTEST16465:M2011</v>
      </c>
      <c r="D267" s="178" t="s">
        <v>11775</v>
      </c>
      <c r="E267" s="178" t="s">
        <v>11774</v>
      </c>
      <c r="F267" s="277">
        <v>40815</v>
      </c>
      <c r="G267" s="181">
        <f t="shared" si="22"/>
        <v>40544</v>
      </c>
      <c r="H267" s="181">
        <f t="shared" si="20"/>
        <v>40816</v>
      </c>
      <c r="I267" s="175" t="s">
        <v>11772</v>
      </c>
      <c r="J267" s="24" t="s">
        <v>8637</v>
      </c>
      <c r="K267" s="175" t="s">
        <v>11771</v>
      </c>
      <c r="L267" s="6" t="s">
        <v>11732</v>
      </c>
      <c r="M267" s="181">
        <f t="shared" si="23"/>
        <v>40809</v>
      </c>
      <c r="N267" s="181">
        <f t="shared" si="24"/>
        <v>40815</v>
      </c>
      <c r="Q267" s="181" t="s">
        <v>10005</v>
      </c>
      <c r="T267" s="24" t="s">
        <v>11295</v>
      </c>
      <c r="U267" s="188">
        <v>22.4</v>
      </c>
      <c r="V267" s="24" t="s">
        <v>11576</v>
      </c>
      <c r="X267" s="24" t="s">
        <v>11235</v>
      </c>
      <c r="Y267" s="24" t="s">
        <v>11283</v>
      </c>
    </row>
    <row r="268" spans="1:25" x14ac:dyDescent="0.25">
      <c r="A268" s="175" t="s">
        <v>11571</v>
      </c>
      <c r="B268" t="s">
        <v>11709</v>
      </c>
      <c r="C268" s="179" t="str">
        <f t="shared" si="21"/>
        <v>CM:WQXTEST16465:M2011</v>
      </c>
      <c r="D268" s="178" t="s">
        <v>11775</v>
      </c>
      <c r="E268" s="178" t="s">
        <v>11774</v>
      </c>
      <c r="F268" s="277">
        <v>40816</v>
      </c>
      <c r="G268" s="181">
        <f t="shared" si="22"/>
        <v>40544</v>
      </c>
      <c r="H268" s="181">
        <f>DATE(YEAR(F268),9,DAY(30))</f>
        <v>40816</v>
      </c>
      <c r="I268" s="175" t="s">
        <v>11772</v>
      </c>
      <c r="J268" s="24" t="s">
        <v>8637</v>
      </c>
      <c r="K268" s="175" t="s">
        <v>11771</v>
      </c>
      <c r="L268" s="6" t="s">
        <v>11732</v>
      </c>
      <c r="M268" s="181">
        <f t="shared" si="23"/>
        <v>40810</v>
      </c>
      <c r="N268" s="181">
        <f t="shared" si="24"/>
        <v>40816</v>
      </c>
      <c r="Q268" s="181" t="s">
        <v>10005</v>
      </c>
      <c r="T268" s="24" t="s">
        <v>11295</v>
      </c>
      <c r="U268" s="188">
        <v>22.5</v>
      </c>
      <c r="V268" s="24" t="s">
        <v>11576</v>
      </c>
      <c r="X268" s="24" t="s">
        <v>11235</v>
      </c>
      <c r="Y268" s="24" t="s">
        <v>11283</v>
      </c>
    </row>
    <row r="269" spans="1:25" x14ac:dyDescent="0.25">
      <c r="F269" s="279"/>
    </row>
    <row r="270" spans="1:25" x14ac:dyDescent="0.25">
      <c r="F270" s="279"/>
    </row>
    <row r="271" spans="1:25" x14ac:dyDescent="0.25">
      <c r="F271" s="279"/>
    </row>
    <row r="272" spans="1:25" x14ac:dyDescent="0.25">
      <c r="F272" s="279"/>
    </row>
    <row r="273" spans="6:6" x14ac:dyDescent="0.25">
      <c r="F273" s="279"/>
    </row>
    <row r="274" spans="6:6" x14ac:dyDescent="0.25">
      <c r="F274" s="279"/>
    </row>
    <row r="275" spans="6:6" x14ac:dyDescent="0.25">
      <c r="F275" s="279"/>
    </row>
    <row r="276" spans="6:6" x14ac:dyDescent="0.25">
      <c r="F276" s="279"/>
    </row>
    <row r="277" spans="6:6" x14ac:dyDescent="0.25">
      <c r="F277" s="279"/>
    </row>
    <row r="278" spans="6:6" x14ac:dyDescent="0.25">
      <c r="F278" s="279"/>
    </row>
    <row r="279" spans="6:6" x14ac:dyDescent="0.25">
      <c r="F279" s="279"/>
    </row>
    <row r="280" spans="6:6" x14ac:dyDescent="0.25">
      <c r="F280" s="279"/>
    </row>
    <row r="281" spans="6:6" x14ac:dyDescent="0.25">
      <c r="F281" s="279"/>
    </row>
    <row r="282" spans="6:6" x14ac:dyDescent="0.25">
      <c r="F282" s="279"/>
    </row>
    <row r="283" spans="6:6" x14ac:dyDescent="0.25">
      <c r="F283" s="279"/>
    </row>
    <row r="284" spans="6:6" x14ac:dyDescent="0.25">
      <c r="F284" s="279"/>
    </row>
    <row r="285" spans="6:6" x14ac:dyDescent="0.25">
      <c r="F285" s="279"/>
    </row>
    <row r="286" spans="6:6" x14ac:dyDescent="0.25">
      <c r="F286" s="279"/>
    </row>
    <row r="287" spans="6:6" x14ac:dyDescent="0.25">
      <c r="F287" s="279"/>
    </row>
    <row r="288" spans="6:6" x14ac:dyDescent="0.25">
      <c r="F288" s="279"/>
    </row>
    <row r="289" spans="6:6" x14ac:dyDescent="0.25">
      <c r="F289" s="279"/>
    </row>
    <row r="290" spans="6:6" x14ac:dyDescent="0.25">
      <c r="F290" s="279"/>
    </row>
    <row r="291" spans="6:6" x14ac:dyDescent="0.25">
      <c r="F291" s="279"/>
    </row>
    <row r="292" spans="6:6" x14ac:dyDescent="0.25">
      <c r="F292" s="279"/>
    </row>
    <row r="293" spans="6:6" x14ac:dyDescent="0.25">
      <c r="F293" s="279"/>
    </row>
    <row r="294" spans="6:6" x14ac:dyDescent="0.25">
      <c r="F294" s="279"/>
    </row>
    <row r="295" spans="6:6" x14ac:dyDescent="0.25">
      <c r="F295" s="279"/>
    </row>
    <row r="296" spans="6:6" x14ac:dyDescent="0.25">
      <c r="F296" s="279"/>
    </row>
    <row r="297" spans="6:6" x14ac:dyDescent="0.25">
      <c r="F297" s="279"/>
    </row>
    <row r="298" spans="6:6" x14ac:dyDescent="0.25">
      <c r="F298" s="279"/>
    </row>
    <row r="299" spans="6:6" x14ac:dyDescent="0.25">
      <c r="F299" s="279"/>
    </row>
    <row r="300" spans="6:6" x14ac:dyDescent="0.25">
      <c r="F300" s="279"/>
    </row>
    <row r="301" spans="6:6" x14ac:dyDescent="0.25">
      <c r="F301" s="279"/>
    </row>
    <row r="302" spans="6:6" x14ac:dyDescent="0.25">
      <c r="F302" s="279"/>
    </row>
    <row r="303" spans="6:6" x14ac:dyDescent="0.25">
      <c r="F303" s="279"/>
    </row>
    <row r="304" spans="6:6" x14ac:dyDescent="0.25">
      <c r="F304" s="279"/>
    </row>
    <row r="305" spans="6:6" x14ac:dyDescent="0.25">
      <c r="F305" s="279"/>
    </row>
    <row r="306" spans="6:6" x14ac:dyDescent="0.25">
      <c r="F306" s="279"/>
    </row>
    <row r="307" spans="6:6" x14ac:dyDescent="0.25">
      <c r="F307" s="279"/>
    </row>
    <row r="308" spans="6:6" x14ac:dyDescent="0.25">
      <c r="F308" s="279"/>
    </row>
    <row r="309" spans="6:6" x14ac:dyDescent="0.25">
      <c r="F309" s="279"/>
    </row>
    <row r="310" spans="6:6" x14ac:dyDescent="0.25">
      <c r="F310" s="279"/>
    </row>
    <row r="311" spans="6:6" x14ac:dyDescent="0.25">
      <c r="F311" s="279"/>
    </row>
    <row r="312" spans="6:6" x14ac:dyDescent="0.25">
      <c r="F312" s="279"/>
    </row>
    <row r="313" spans="6:6" x14ac:dyDescent="0.25">
      <c r="F313" s="279"/>
    </row>
    <row r="314" spans="6:6" x14ac:dyDescent="0.25">
      <c r="F314" s="279"/>
    </row>
    <row r="315" spans="6:6" x14ac:dyDescent="0.25">
      <c r="F315" s="279"/>
    </row>
    <row r="316" spans="6:6" x14ac:dyDescent="0.25">
      <c r="F316" s="279"/>
    </row>
    <row r="317" spans="6:6" x14ac:dyDescent="0.25">
      <c r="F317" s="279"/>
    </row>
    <row r="318" spans="6:6" x14ac:dyDescent="0.25">
      <c r="F318" s="279"/>
    </row>
    <row r="319" spans="6:6" x14ac:dyDescent="0.25">
      <c r="F319" s="279"/>
    </row>
    <row r="320" spans="6:6" x14ac:dyDescent="0.25">
      <c r="F320" s="279"/>
    </row>
    <row r="321" spans="6:6" x14ac:dyDescent="0.25">
      <c r="F321" s="279"/>
    </row>
    <row r="322" spans="6:6" x14ac:dyDescent="0.25">
      <c r="F322" s="279"/>
    </row>
    <row r="323" spans="6:6" x14ac:dyDescent="0.25">
      <c r="F323" s="279"/>
    </row>
    <row r="324" spans="6:6" x14ac:dyDescent="0.25">
      <c r="F324" s="279"/>
    </row>
    <row r="325" spans="6:6" x14ac:dyDescent="0.25">
      <c r="F325" s="279"/>
    </row>
    <row r="326" spans="6:6" x14ac:dyDescent="0.25">
      <c r="F326" s="279"/>
    </row>
    <row r="327" spans="6:6" x14ac:dyDescent="0.25">
      <c r="F327" s="279"/>
    </row>
    <row r="328" spans="6:6" x14ac:dyDescent="0.25">
      <c r="F328" s="279"/>
    </row>
    <row r="329" spans="6:6" x14ac:dyDescent="0.25">
      <c r="F329" s="279"/>
    </row>
    <row r="330" spans="6:6" x14ac:dyDescent="0.25">
      <c r="F330" s="279"/>
    </row>
    <row r="331" spans="6:6" x14ac:dyDescent="0.25">
      <c r="F331" s="279"/>
    </row>
    <row r="332" spans="6:6" x14ac:dyDescent="0.25">
      <c r="F332" s="279"/>
    </row>
    <row r="333" spans="6:6" x14ac:dyDescent="0.25">
      <c r="F333" s="279"/>
    </row>
    <row r="334" spans="6:6" x14ac:dyDescent="0.25">
      <c r="F334" s="279"/>
    </row>
    <row r="335" spans="6:6" x14ac:dyDescent="0.25">
      <c r="F335" s="279"/>
    </row>
    <row r="336" spans="6:6" x14ac:dyDescent="0.25">
      <c r="F336" s="279"/>
    </row>
    <row r="337" spans="6:6" x14ac:dyDescent="0.25">
      <c r="F337" s="279"/>
    </row>
    <row r="338" spans="6:6" x14ac:dyDescent="0.25">
      <c r="F338" s="279"/>
    </row>
    <row r="339" spans="6:6" x14ac:dyDescent="0.25">
      <c r="F339" s="279"/>
    </row>
    <row r="340" spans="6:6" x14ac:dyDescent="0.25">
      <c r="F340" s="279"/>
    </row>
    <row r="341" spans="6:6" x14ac:dyDescent="0.25">
      <c r="F341" s="279"/>
    </row>
    <row r="342" spans="6:6" x14ac:dyDescent="0.25">
      <c r="F342" s="279"/>
    </row>
    <row r="343" spans="6:6" x14ac:dyDescent="0.25">
      <c r="F343" s="279"/>
    </row>
    <row r="344" spans="6:6" x14ac:dyDescent="0.25">
      <c r="F344" s="279"/>
    </row>
    <row r="345" spans="6:6" x14ac:dyDescent="0.25">
      <c r="F345" s="279"/>
    </row>
    <row r="346" spans="6:6" x14ac:dyDescent="0.25">
      <c r="F346" s="279"/>
    </row>
    <row r="347" spans="6:6" x14ac:dyDescent="0.25">
      <c r="F347" s="279"/>
    </row>
    <row r="348" spans="6:6" x14ac:dyDescent="0.25">
      <c r="F348" s="279"/>
    </row>
    <row r="349" spans="6:6" x14ac:dyDescent="0.25">
      <c r="F349" s="279"/>
    </row>
    <row r="350" spans="6:6" x14ac:dyDescent="0.25">
      <c r="F350" s="279"/>
    </row>
    <row r="351" spans="6:6" x14ac:dyDescent="0.25">
      <c r="F351" s="279"/>
    </row>
    <row r="352" spans="6:6" x14ac:dyDescent="0.25">
      <c r="F352" s="279"/>
    </row>
  </sheetData>
  <autoFilter ref="A1:AC268" xr:uid="{00000000-0001-0000-0800-000000000000}"/>
  <dataValidations count="9">
    <dataValidation type="list" allowBlank="1" showInputMessage="1" showErrorMessage="1" sqref="A1:A1048576" xr:uid="{00000000-0002-0000-0800-000000000000}">
      <formula1>ProjectsList</formula1>
    </dataValidation>
    <dataValidation type="textLength" showInputMessage="1" showErrorMessage="1" sqref="B56884:B65536 B1" xr:uid="{00000000-0002-0000-0800-000001000000}">
      <formula1>1</formula1>
      <formula2>35</formula2>
    </dataValidation>
    <dataValidation allowBlank="1" showInputMessage="1" showErrorMessage="1" promptTitle="Date:" prompt="Use YYYY-MM-DD" sqref="D269:E65536 F2:H268 M2:N268" xr:uid="{00000000-0002-0000-0800-000002000000}"/>
    <dataValidation allowBlank="1" showInputMessage="1" showErrorMessage="1" promptTitle="Time:" prompt="Use HH:MM:SS" sqref="Q2:Q218" xr:uid="{00000000-0002-0000-0800-000003000000}"/>
    <dataValidation type="textLength" showErrorMessage="1" sqref="U2:U218 O2:O65536" xr:uid="{00000000-0002-0000-0800-000004000000}">
      <formula1>1</formula1>
      <formula2>4000</formula2>
    </dataValidation>
    <dataValidation type="list" allowBlank="1" showInputMessage="1" showErrorMessage="1" sqref="J269:J65536 Q219:Q268" xr:uid="{00000000-0002-0000-0800-000005000000}">
      <formula1>CharacteristicsList</formula1>
    </dataValidation>
    <dataValidation showErrorMessage="1" sqref="O1" xr:uid="{D4AFD66C-0465-4D52-A9A1-ADDDA5EB1F35}"/>
    <dataValidation type="list" allowBlank="1" showInputMessage="1" showErrorMessage="1" sqref="P2:P65536" xr:uid="{00000000-0002-0000-0800-000007000000}">
      <formula1>samplefraction</formula1>
    </dataValidation>
    <dataValidation type="list" allowBlank="1" showInputMessage="1" showErrorMessage="1" sqref="R2:R65536" xr:uid="{00000000-0002-0000-0800-000008000000}">
      <formula1>MethodSpeciationNameList</formula1>
    </dataValidation>
  </dataValidations>
  <hyperlinks>
    <hyperlink ref="Y1" location="ResValTypeName" display="Result Value Type Name" xr:uid="{F0A29A1B-B347-48D4-90A1-308521E7F695}"/>
    <hyperlink ref="X1" location="ResultStatusIdTable" display="Result Status ID" xr:uid="{D9DC0AF9-61E4-4C50-B5A2-D843523DB95C}"/>
    <hyperlink ref="V1" location="ResultUnitTable" display="Result Unit " xr:uid="{EA332B4C-1D79-403A-BF30-634EE6A52224}"/>
    <hyperlink ref="Q1" location="CharacteristicsTable" display="Characteristic Name" xr:uid="{F12E5C07-DEEA-48D9-983D-90AB54564F57}"/>
    <hyperlink ref="L1" location="ResultTimeBasisTable" display="ResultTimeBasis" xr:uid="{15F8EF97-6C0C-44CE-96F3-14525B984D58}"/>
    <hyperlink ref="T1" location="ResultStatisticalBaseCodeTable" display="Statistical Base Code" xr:uid="{791530D4-265F-472D-9C89-A95726E24D8A}"/>
    <hyperlink ref="P1" location="SampleFractionTable" display="Result Sample Fraction Text" xr:uid="{92CF6E7A-3239-4D13-ACD4-814CDF1D4C6A}"/>
    <hyperlink ref="S1" location="ResultTimeBasisTable" display="ResultTimeBasis" xr:uid="{6DF11D9C-46D0-4019-92B1-6716DA85A1D1}"/>
    <hyperlink ref="R1" location="MethodSpeciationNameTable" display="Method Speciation Name" xr:uid="{C8096863-79F1-4282-8D99-0CC082E3CA66}"/>
    <hyperlink ref="AC1" location="ResultUnitTable" display="Result Detection Quantitation Limit Unit" xr:uid="{E8EFD71A-6902-438E-B10E-FCA5ADDE2E74}"/>
    <hyperlink ref="AA1" location="DetQuanLimTable" display="Detection Quantitation Limit Type Name" xr:uid="{90D842C9-424E-45E7-A250-8E13D8F8B652}"/>
    <hyperlink ref="W1" location="ResDetCondTxtTable" display="Result Detection Condition" xr:uid="{0F394F8A-E037-4F77-9E68-15CEFB5CBF4D}"/>
  </hyperlinks>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9AB7008BF305478285570692E657B0" ma:contentTypeVersion="30" ma:contentTypeDescription="Create a new document." ma:contentTypeScope="" ma:versionID="82d2043353e14ad106ccaf8efd3b18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4bd2ab78-7571-449a-9e85-c0295914c86c" xmlns:ns6="b53adb45-dcc5-4ec4-81b1-b498e3b28e89" targetNamespace="http://schemas.microsoft.com/office/2006/metadata/properties" ma:root="true" ma:fieldsID="8b6d7db4dfefd029a942d564941e87c0" ns1:_="" ns2:_="" ns3:_="" ns4:_="" ns5:_="" ns6:_="">
    <xsd:import namespace="http://schemas.microsoft.com/sharepoint/v3"/>
    <xsd:import namespace="4ffa91fb-a0ff-4ac5-b2db-65c790d184a4"/>
    <xsd:import namespace="http://schemas.microsoft.com/sharepoint.v3"/>
    <xsd:import namespace="http://schemas.microsoft.com/sharepoint/v3/fields"/>
    <xsd:import namespace="4bd2ab78-7571-449a-9e85-c0295914c86c"/>
    <xsd:import namespace="b53adb45-dcc5-4ec4-81b1-b498e3b28e89"/>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EventHashCode" minOccurs="0"/>
                <xsd:element ref="ns6:MediaServiceGenerationTime" minOccurs="0"/>
                <xsd:element ref="ns6:MediaServiceAutoTags" minOccurs="0"/>
                <xsd:element ref="ns6: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d28151cc-ad8c-461a-8fcd-c036c81f34f3}" ma:internalName="TaxCatchAllLabel" ma:readOnly="true" ma:showField="CatchAllDataLabel"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d28151cc-ad8c-461a-8fcd-c036c81f34f3}" ma:internalName="TaxCatchAll" ma:showField="CatchAllData"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d2ab78-7571-449a-9e85-c0295914c86c"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3adb45-dcc5-4ec4-81b1-b498e3b28e89"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AutoTags" ma:index="35" nillable="true" ma:displayName="Tags" ma:internalName="MediaServiceAutoTags" ma:readOnly="true">
      <xsd:simpleType>
        <xsd:restriction base="dms:Text"/>
      </xsd:simpleType>
    </xsd:element>
    <xsd:element name="MediaServiceOCR" ma:index="3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Language xmlns="http://schemas.microsoft.com/sharepoint/v3">English</Language>
    <EPA_x0020_Office xmlns="4ffa91fb-a0ff-4ac5-b2db-65c790d184a4" xsi:nil="true"/>
    <Document_x0020_Creation_x0020_Date xmlns="4ffa91fb-a0ff-4ac5-b2db-65c790d184a4">2020-02-18T21:56:37+00:00</Document_x0020_Creation_x0020_Date>
    <EPA_x0020_Related_x0020_Documents xmlns="4ffa91fb-a0ff-4ac5-b2db-65c790d184a4" xsi:nil="true"/>
    <j747ac98061d40f0aa7bd47e1db5675d xmlns="4ffa91fb-a0ff-4ac5-b2db-65c790d184a4">
      <Terms xmlns="http://schemas.microsoft.com/office/infopath/2007/PartnerControls"/>
    </j747ac98061d40f0aa7bd47e1db5675d>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CatchAll xmlns="4ffa91fb-a0ff-4ac5-b2db-65c790d184a4"/>
    <TaxKeywordTaxHTField xmlns="4ffa91fb-a0ff-4ac5-b2db-65c790d184a4">
      <Terms xmlns="http://schemas.microsoft.com/office/infopath/2007/PartnerControls"/>
    </TaxKeywordTaxHTField>
    <Rights xmlns="4ffa91fb-a0ff-4ac5-b2db-65c790d184a4" xsi:nil="true"/>
    <e3f09c3df709400db2417a7161762d62 xmlns="4ffa91fb-a0ff-4ac5-b2db-65c790d184a4">
      <Terms xmlns="http://schemas.microsoft.com/office/infopath/2007/PartnerControls"/>
    </e3f09c3df709400db2417a7161762d62>
    <External_x0020_Contributor xmlns="4ffa91fb-a0ff-4ac5-b2db-65c790d184a4" xsi:nil="true"/>
    <Identifier xmlns="4ffa91fb-a0ff-4ac5-b2db-65c790d184a4" xsi:nil="true"/>
    <Creator xmlns="4ffa91fb-a0ff-4ac5-b2db-65c790d184a4">
      <UserInfo>
        <DisplayName/>
        <AccountId xsi:nil="true"/>
        <AccountType/>
      </UserInfo>
    </Creator>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26EC5D2B-D6C2-4354-AD99-08E19A29E5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4bd2ab78-7571-449a-9e85-c0295914c86c"/>
    <ds:schemaRef ds:uri="b53adb45-dcc5-4ec4-81b1-b498e3b28e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43C44E-C598-421F-997B-399151C37F5E}">
  <ds:schemaRefs>
    <ds:schemaRef ds:uri="Microsoft.SharePoint.Taxonomy.ContentTypeSync"/>
  </ds:schemaRefs>
</ds:datastoreItem>
</file>

<file path=customXml/itemProps3.xml><?xml version="1.0" encoding="utf-8"?>
<ds:datastoreItem xmlns:ds="http://schemas.openxmlformats.org/officeDocument/2006/customXml" ds:itemID="{E6A7A625-ABBD-485E-B201-AE5232CCFA74}">
  <ds:schemaRefs>
    <ds:schemaRef ds:uri="http://schemas.microsoft.com/sharepoint/v3/contenttype/forms"/>
  </ds:schemaRefs>
</ds:datastoreItem>
</file>

<file path=customXml/itemProps4.xml><?xml version="1.0" encoding="utf-8"?>
<ds:datastoreItem xmlns:ds="http://schemas.openxmlformats.org/officeDocument/2006/customXml" ds:itemID="{E1172D60-CBC5-4712-94F4-802A41F083CC}">
  <ds:schemaRefs>
    <ds:schemaRef ds:uri="http://schemas.microsoft.com/sharepoint.v3"/>
    <ds:schemaRef ds:uri="http://schemas.microsoft.com/office/infopath/2007/PartnerControls"/>
    <ds:schemaRef ds:uri="http://purl.org/dc/terms/"/>
    <ds:schemaRef ds:uri="http://schemas.microsoft.com/sharepoint/v3"/>
    <ds:schemaRef ds:uri="http://schemas.microsoft.com/office/2006/documentManagement/types"/>
    <ds:schemaRef ds:uri="http://schemas.microsoft.com/office/2006/metadata/properties"/>
    <ds:schemaRef ds:uri="http://schemas.microsoft.com/sharepoint/v3/fields"/>
    <ds:schemaRef ds:uri="http://schemas.openxmlformats.org/package/2006/metadata/core-properties"/>
    <ds:schemaRef ds:uri="http://www.w3.org/XML/1998/namespace"/>
    <ds:schemaRef ds:uri="b53adb45-dcc5-4ec4-81b1-b498e3b28e89"/>
    <ds:schemaRef ds:uri="4bd2ab78-7571-449a-9e85-c0295914c86c"/>
    <ds:schemaRef ds:uri="4ffa91fb-a0ff-4ac5-b2db-65c790d184a4"/>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59</vt:i4>
      </vt:variant>
    </vt:vector>
  </HeadingPairs>
  <TitlesOfParts>
    <vt:vector size="76" baseType="lpstr">
      <vt:lpstr>Instructions</vt:lpstr>
      <vt:lpstr>Definitions</vt:lpstr>
      <vt:lpstr>Projects - config#7039</vt:lpstr>
      <vt:lpstr>Monitoring Locations - cfg#7040</vt:lpstr>
      <vt:lpstr>Results - config#7047</vt:lpstr>
      <vt:lpstr>PeriodOfRecord - config#6588</vt:lpstr>
      <vt:lpstr>DailyByDay - config#6588</vt:lpstr>
      <vt:lpstr>MonthlyByMonth - config#6588</vt:lpstr>
      <vt:lpstr>Temperature7DADM - config#6588</vt:lpstr>
      <vt:lpstr>ALL SiteElements -config#7004</vt:lpstr>
      <vt:lpstr>ALL ResultElements -config#5838</vt:lpstr>
      <vt:lpstr>Allowed Values - Monitoring Loc</vt:lpstr>
      <vt:lpstr>Allowed Values - Results</vt:lpstr>
      <vt:lpstr>Characteristics</vt:lpstr>
      <vt:lpstr>Analytical Methods</vt:lpstr>
      <vt:lpstr>Units of Measure</vt:lpstr>
      <vt:lpstr>Analytical &amp; Collection Methods</vt:lpstr>
      <vt:lpstr>ActivityTypeCodeList</vt:lpstr>
      <vt:lpstr>ActivityTypeCodeTable</vt:lpstr>
      <vt:lpstr>AnalysisProcTable</vt:lpstr>
      <vt:lpstr>AnalyticalMethodTable</vt:lpstr>
      <vt:lpstr>CharacteristicsTable</vt:lpstr>
      <vt:lpstr>CountyList</vt:lpstr>
      <vt:lpstr>CountyTable</vt:lpstr>
      <vt:lpstr>DepthUnitsList</vt:lpstr>
      <vt:lpstr>DepthUnitsTable</vt:lpstr>
      <vt:lpstr>detection</vt:lpstr>
      <vt:lpstr>DetQuanLim</vt:lpstr>
      <vt:lpstr>DetQuanLimTable</vt:lpstr>
      <vt:lpstr>HorColl</vt:lpstr>
      <vt:lpstr>HorCollTable</vt:lpstr>
      <vt:lpstr>HorCoor</vt:lpstr>
      <vt:lpstr>HorCoorTable</vt:lpstr>
      <vt:lpstr>Mediums</vt:lpstr>
      <vt:lpstr>MediumTable</vt:lpstr>
      <vt:lpstr>Method_Identifier</vt:lpstr>
      <vt:lpstr>Method_Identifier_Context</vt:lpstr>
      <vt:lpstr>Method_Name</vt:lpstr>
      <vt:lpstr>Methods</vt:lpstr>
      <vt:lpstr>MethodSpeciationNameList</vt:lpstr>
      <vt:lpstr>MethodSpeciationNameTable</vt:lpstr>
      <vt:lpstr>MethSpec_Lookup</vt:lpstr>
      <vt:lpstr>MonitoringLocationType</vt:lpstr>
      <vt:lpstr>MonitoringLocationTypeTable</vt:lpstr>
      <vt:lpstr>MonLoc</vt:lpstr>
      <vt:lpstr>ProjectIDs</vt:lpstr>
      <vt:lpstr>ResDetCondTxt</vt:lpstr>
      <vt:lpstr>ResDetCondTxtTable</vt:lpstr>
      <vt:lpstr>Result_Weight_Basis</vt:lpstr>
      <vt:lpstr>ResultStatisticalBaseCodeList</vt:lpstr>
      <vt:lpstr>ResultStatisticalBaseCodeTable</vt:lpstr>
      <vt:lpstr>ResultStatusIdList</vt:lpstr>
      <vt:lpstr>ResultStatusIdTable</vt:lpstr>
      <vt:lpstr>ResultTimeBasisList</vt:lpstr>
      <vt:lpstr>ResultTimeBasisTable</vt:lpstr>
      <vt:lpstr>ResultUnitList</vt:lpstr>
      <vt:lpstr>ResultUnitTable</vt:lpstr>
      <vt:lpstr>ResValType</vt:lpstr>
      <vt:lpstr>ResValTypeName</vt:lpstr>
      <vt:lpstr>SampCollEquip</vt:lpstr>
      <vt:lpstr>SampCollEquipTable</vt:lpstr>
      <vt:lpstr>samplecollection</vt:lpstr>
      <vt:lpstr>samplefraction</vt:lpstr>
      <vt:lpstr>SampleFractions</vt:lpstr>
      <vt:lpstr>SampleFractionTable</vt:lpstr>
      <vt:lpstr>State</vt:lpstr>
      <vt:lpstr>StateList</vt:lpstr>
      <vt:lpstr>StationIDs</vt:lpstr>
      <vt:lpstr>statistics</vt:lpstr>
      <vt:lpstr>TimeZoneList</vt:lpstr>
      <vt:lpstr>TimeZoneTable</vt:lpstr>
      <vt:lpstr>TribalLandIndicatorList</vt:lpstr>
      <vt:lpstr>TribalLandIndicatorTable</vt:lpstr>
      <vt:lpstr>UniqueCntyList</vt:lpstr>
      <vt:lpstr>UniqueCountyNamesList</vt:lpstr>
      <vt:lpstr>valuetype</vt:lpstr>
    </vt:vector>
  </TitlesOfParts>
  <Company>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WQX Web Template</dc:title>
  <dc:creator>US EPA</dc:creator>
  <cp:lastModifiedBy>Christian, Kevin</cp:lastModifiedBy>
  <cp:lastPrinted>2007-05-10T18:59:40Z</cp:lastPrinted>
  <dcterms:created xsi:type="dcterms:W3CDTF">2005-04-06T21:56:42Z</dcterms:created>
  <dcterms:modified xsi:type="dcterms:W3CDTF">2023-03-30T13:44:55Z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0x010100009AB7008BF305478285570692E657B0</vt:lpwstr>
  </property>
  <property fmtid="{D5CDD505-2E9C-101B-9397-08002B2CF9AE}" pid="4" name="EPA Subject">
    <vt:lpwstr/>
  </property>
  <property fmtid="{D5CDD505-2E9C-101B-9397-08002B2CF9AE}" pid="5" name="Document Type">
    <vt:lpwstr/>
  </property>
</Properties>
</file>